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Z:\GST\WIP\Arul\"/>
    </mc:Choice>
  </mc:AlternateContent>
  <bookViews>
    <workbookView xWindow="0" yWindow="0" windowWidth="20490" windowHeight="7800" tabRatio="783" activeTab="5"/>
  </bookViews>
  <sheets>
    <sheet name="GSTR3B ELIGIBLE ITC DETAILS" sheetId="1" r:id="rId1"/>
    <sheet name="GSTR2A" sheetId="2" r:id="rId2"/>
    <sheet name="GLOBAL BOOKS" sheetId="4" state="hidden" r:id="rId3"/>
    <sheet name="GSTR2A VS GLOBAL BOOKS" sheetId="7" state="hidden" r:id="rId4"/>
    <sheet name="2019-20" sheetId="12" state="hidden" r:id="rId5"/>
    <sheet name="b" sheetId="15" r:id="rId6"/>
    <sheet name="DIFF" sheetId="16" r:id="rId7"/>
  </sheets>
  <definedNames>
    <definedName name="_xlnm._FilterDatabase" localSheetId="4" hidden="1">'2019-20'!$A$2:$AA$50</definedName>
    <definedName name="_xlnm._FilterDatabase" localSheetId="5" hidden="1">b!$A$2:$AA$4352</definedName>
    <definedName name="_xlnm._FilterDatabase" localSheetId="6" hidden="1">DIFF!$A$2:$Q$577</definedName>
    <definedName name="_xlnm._FilterDatabase" localSheetId="2" hidden="1">'GLOBAL BOOKS'!$A$2:$T$4608</definedName>
    <definedName name="_xlnm._FilterDatabase" localSheetId="1" hidden="1">GSTR2A!$A$1:$T$1</definedName>
    <definedName name="_xlnm._FilterDatabase" localSheetId="3" hidden="1">'GSTR2A VS GLOBAL BOOKS'!$A$2:$R$596</definedName>
    <definedName name="_xlnm._FilterDatabase" localSheetId="0" hidden="1">'GSTR3B ELIGIBLE ITC DETAILS'!$A$2:$E$2</definedName>
  </definedName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I577" i="16" l="1"/>
  <c r="H577" i="16"/>
  <c r="G577" i="16"/>
  <c r="I576" i="16"/>
  <c r="H576" i="16"/>
  <c r="G576" i="16"/>
  <c r="I575" i="16"/>
  <c r="H575" i="16"/>
  <c r="G575" i="16"/>
  <c r="I574" i="16"/>
  <c r="H574" i="16"/>
  <c r="G574" i="16"/>
  <c r="I573" i="16"/>
  <c r="H573" i="16"/>
  <c r="G573" i="16"/>
  <c r="I572" i="16"/>
  <c r="H572" i="16"/>
  <c r="G572" i="16"/>
  <c r="I571" i="16"/>
  <c r="H571" i="16"/>
  <c r="G571" i="16"/>
  <c r="I570" i="16"/>
  <c r="H570" i="16"/>
  <c r="G570" i="16"/>
  <c r="I569" i="16"/>
  <c r="H569" i="16"/>
  <c r="G569" i="16"/>
  <c r="I568" i="16"/>
  <c r="H568" i="16"/>
  <c r="G568" i="16"/>
  <c r="I567" i="16"/>
  <c r="H567" i="16"/>
  <c r="G567" i="16"/>
  <c r="I566" i="16"/>
  <c r="H566" i="16"/>
  <c r="G566" i="16"/>
  <c r="I565" i="16"/>
  <c r="H565" i="16"/>
  <c r="G565" i="16"/>
  <c r="I564" i="16"/>
  <c r="H564" i="16"/>
  <c r="G564" i="16"/>
  <c r="I563" i="16"/>
  <c r="H563" i="16"/>
  <c r="G563" i="16"/>
  <c r="I562" i="16"/>
  <c r="H562" i="16"/>
  <c r="G562" i="16"/>
  <c r="I561" i="16"/>
  <c r="H561" i="16"/>
  <c r="G561" i="16"/>
  <c r="I560" i="16"/>
  <c r="H560" i="16"/>
  <c r="G560" i="16"/>
  <c r="I559" i="16"/>
  <c r="H559" i="16"/>
  <c r="G559" i="16"/>
  <c r="I558" i="16"/>
  <c r="H558" i="16"/>
  <c r="G558" i="16"/>
  <c r="I557" i="16"/>
  <c r="H557" i="16"/>
  <c r="G557" i="16"/>
  <c r="I556" i="16"/>
  <c r="H556" i="16"/>
  <c r="G556" i="16"/>
  <c r="I555" i="16"/>
  <c r="H555" i="16"/>
  <c r="G555" i="16"/>
  <c r="I554" i="16"/>
  <c r="H554" i="16"/>
  <c r="G554" i="16"/>
  <c r="I553" i="16"/>
  <c r="H553" i="16"/>
  <c r="G553" i="16"/>
  <c r="I552" i="16"/>
  <c r="H552" i="16"/>
  <c r="G552" i="16"/>
  <c r="I551" i="16"/>
  <c r="H551" i="16"/>
  <c r="G551" i="16"/>
  <c r="I550" i="16"/>
  <c r="H550" i="16"/>
  <c r="G550" i="16"/>
  <c r="I549" i="16"/>
  <c r="H549" i="16"/>
  <c r="G549" i="16"/>
  <c r="I548" i="16"/>
  <c r="H548" i="16"/>
  <c r="G548" i="16"/>
  <c r="I547" i="16"/>
  <c r="H547" i="16"/>
  <c r="G547" i="16"/>
  <c r="I546" i="16"/>
  <c r="H546" i="16"/>
  <c r="G546" i="16"/>
  <c r="I545" i="16"/>
  <c r="H545" i="16"/>
  <c r="G545" i="16"/>
  <c r="I544" i="16"/>
  <c r="H544" i="16"/>
  <c r="G544" i="16"/>
  <c r="I543" i="16"/>
  <c r="H543" i="16"/>
  <c r="G543" i="16"/>
  <c r="I542" i="16"/>
  <c r="H542" i="16"/>
  <c r="G542" i="16"/>
  <c r="I541" i="16"/>
  <c r="H541" i="16"/>
  <c r="G541" i="16"/>
  <c r="I540" i="16"/>
  <c r="H540" i="16"/>
  <c r="G540" i="16"/>
  <c r="I539" i="16"/>
  <c r="H539" i="16"/>
  <c r="G539" i="16"/>
  <c r="I538" i="16"/>
  <c r="H538" i="16"/>
  <c r="G538" i="16"/>
  <c r="I537" i="16"/>
  <c r="H537" i="16"/>
  <c r="G537" i="16"/>
  <c r="I536" i="16"/>
  <c r="H536" i="16"/>
  <c r="G536" i="16"/>
  <c r="I535" i="16"/>
  <c r="H535" i="16"/>
  <c r="G535" i="16"/>
  <c r="I534" i="16"/>
  <c r="H534" i="16"/>
  <c r="G534" i="16"/>
  <c r="I533" i="16"/>
  <c r="H533" i="16"/>
  <c r="G533" i="16"/>
  <c r="I532" i="16"/>
  <c r="H532" i="16"/>
  <c r="G532" i="16"/>
  <c r="I531" i="16"/>
  <c r="H531" i="16"/>
  <c r="G531" i="16"/>
  <c r="I530" i="16"/>
  <c r="H530" i="16"/>
  <c r="G530" i="16"/>
  <c r="I529" i="16"/>
  <c r="H529" i="16"/>
  <c r="G529" i="16"/>
  <c r="I528" i="16"/>
  <c r="H528" i="16"/>
  <c r="G528" i="16"/>
  <c r="I527" i="16"/>
  <c r="H527" i="16"/>
  <c r="G527" i="16"/>
  <c r="I526" i="16"/>
  <c r="H526" i="16"/>
  <c r="G526" i="16"/>
  <c r="I525" i="16"/>
  <c r="H525" i="16"/>
  <c r="G525" i="16"/>
  <c r="I524" i="16"/>
  <c r="H524" i="16"/>
  <c r="G524" i="16"/>
  <c r="I523" i="16"/>
  <c r="H523" i="16"/>
  <c r="G523" i="16"/>
  <c r="I522" i="16"/>
  <c r="H522" i="16"/>
  <c r="G522" i="16"/>
  <c r="I521" i="16"/>
  <c r="H521" i="16"/>
  <c r="G521" i="16"/>
  <c r="I520" i="16"/>
  <c r="H520" i="16"/>
  <c r="G520" i="16"/>
  <c r="I519" i="16"/>
  <c r="H519" i="16"/>
  <c r="G519" i="16"/>
  <c r="I518" i="16"/>
  <c r="H518" i="16"/>
  <c r="G518" i="16"/>
  <c r="I517" i="16"/>
  <c r="H517" i="16"/>
  <c r="G517" i="16"/>
  <c r="I516" i="16"/>
  <c r="H516" i="16"/>
  <c r="G516" i="16"/>
  <c r="I515" i="16"/>
  <c r="H515" i="16"/>
  <c r="G515" i="16"/>
  <c r="I514" i="16"/>
  <c r="H514" i="16"/>
  <c r="G514" i="16"/>
  <c r="I513" i="16"/>
  <c r="H513" i="16"/>
  <c r="G513" i="16"/>
  <c r="I512" i="16"/>
  <c r="H512" i="16"/>
  <c r="G512" i="16"/>
  <c r="I511" i="16"/>
  <c r="H511" i="16"/>
  <c r="G511" i="16"/>
  <c r="I510" i="16"/>
  <c r="H510" i="16"/>
  <c r="G510" i="16"/>
  <c r="I509" i="16"/>
  <c r="H509" i="16"/>
  <c r="G509" i="16"/>
  <c r="I508" i="16"/>
  <c r="H508" i="16"/>
  <c r="G508" i="16"/>
  <c r="I507" i="16"/>
  <c r="H507" i="16"/>
  <c r="G507" i="16"/>
  <c r="I506" i="16"/>
  <c r="H506" i="16"/>
  <c r="G506" i="16"/>
  <c r="I505" i="16"/>
  <c r="H505" i="16"/>
  <c r="G505" i="16"/>
  <c r="I504" i="16"/>
  <c r="H504" i="16"/>
  <c r="G504" i="16"/>
  <c r="I503" i="16"/>
  <c r="H503" i="16"/>
  <c r="G503" i="16"/>
  <c r="I502" i="16"/>
  <c r="H502" i="16"/>
  <c r="G502" i="16"/>
  <c r="I501" i="16"/>
  <c r="H501" i="16"/>
  <c r="G501" i="16"/>
  <c r="I500" i="16"/>
  <c r="H500" i="16"/>
  <c r="G500" i="16"/>
  <c r="I499" i="16"/>
  <c r="H499" i="16"/>
  <c r="G499" i="16"/>
  <c r="I498" i="16"/>
  <c r="H498" i="16"/>
  <c r="G498" i="16"/>
  <c r="I497" i="16"/>
  <c r="H497" i="16"/>
  <c r="G497" i="16"/>
  <c r="I496" i="16"/>
  <c r="H496" i="16"/>
  <c r="G496" i="16"/>
  <c r="I495" i="16"/>
  <c r="H495" i="16"/>
  <c r="G495" i="16"/>
  <c r="I494" i="16"/>
  <c r="H494" i="16"/>
  <c r="G494" i="16"/>
  <c r="I493" i="16"/>
  <c r="H493" i="16"/>
  <c r="G493" i="16"/>
  <c r="I492" i="16"/>
  <c r="H492" i="16"/>
  <c r="G492" i="16"/>
  <c r="I491" i="16"/>
  <c r="H491" i="16"/>
  <c r="G491" i="16"/>
  <c r="I490" i="16"/>
  <c r="H490" i="16"/>
  <c r="G490" i="16"/>
  <c r="I489" i="16"/>
  <c r="H489" i="16"/>
  <c r="G489" i="16"/>
  <c r="I488" i="16"/>
  <c r="H488" i="16"/>
  <c r="G488" i="16"/>
  <c r="I487" i="16"/>
  <c r="H487" i="16"/>
  <c r="G487" i="16"/>
  <c r="I486" i="16"/>
  <c r="H486" i="16"/>
  <c r="G486" i="16"/>
  <c r="I485" i="16"/>
  <c r="H485" i="16"/>
  <c r="G485" i="16"/>
  <c r="I484" i="16"/>
  <c r="H484" i="16"/>
  <c r="G484" i="16"/>
  <c r="I483" i="16"/>
  <c r="H483" i="16"/>
  <c r="G483" i="16"/>
  <c r="I482" i="16"/>
  <c r="H482" i="16"/>
  <c r="G482" i="16"/>
  <c r="I481" i="16"/>
  <c r="H481" i="16"/>
  <c r="G481" i="16"/>
  <c r="I480" i="16"/>
  <c r="H480" i="16"/>
  <c r="G480" i="16"/>
  <c r="I479" i="16"/>
  <c r="H479" i="16"/>
  <c r="G479" i="16"/>
  <c r="I478" i="16"/>
  <c r="H478" i="16"/>
  <c r="G478" i="16"/>
  <c r="I477" i="16"/>
  <c r="H477" i="16"/>
  <c r="G477" i="16"/>
  <c r="I476" i="16"/>
  <c r="H476" i="16"/>
  <c r="G476" i="16"/>
  <c r="I475" i="16"/>
  <c r="H475" i="16"/>
  <c r="G475" i="16"/>
  <c r="I474" i="16"/>
  <c r="H474" i="16"/>
  <c r="G474" i="16"/>
  <c r="I473" i="16"/>
  <c r="H473" i="16"/>
  <c r="G473" i="16"/>
  <c r="I472" i="16"/>
  <c r="H472" i="16"/>
  <c r="G472" i="16"/>
  <c r="I471" i="16"/>
  <c r="H471" i="16"/>
  <c r="G471" i="16"/>
  <c r="I470" i="16"/>
  <c r="H470" i="16"/>
  <c r="G470" i="16"/>
  <c r="I469" i="16"/>
  <c r="H469" i="16"/>
  <c r="G469" i="16"/>
  <c r="I467" i="16"/>
  <c r="H467" i="16"/>
  <c r="G467" i="16"/>
  <c r="I450" i="16"/>
  <c r="H450" i="16"/>
  <c r="G450" i="16"/>
  <c r="I440" i="16"/>
  <c r="H440" i="16"/>
  <c r="G440" i="16"/>
  <c r="I434" i="16"/>
  <c r="H434" i="16"/>
  <c r="G434" i="16"/>
  <c r="I430" i="16"/>
  <c r="H430" i="16"/>
  <c r="G430" i="16"/>
  <c r="I427" i="16"/>
  <c r="H427" i="16"/>
  <c r="G427" i="16"/>
  <c r="I424" i="16"/>
  <c r="H424" i="16"/>
  <c r="G424" i="16"/>
  <c r="I423" i="16"/>
  <c r="H423" i="16"/>
  <c r="G423" i="16"/>
  <c r="I417" i="16"/>
  <c r="H417" i="16"/>
  <c r="G417" i="16"/>
  <c r="I414" i="16"/>
  <c r="H414" i="16"/>
  <c r="G414" i="16"/>
  <c r="I412" i="16"/>
  <c r="H412" i="16"/>
  <c r="G412" i="16"/>
  <c r="I406" i="16"/>
  <c r="H406" i="16"/>
  <c r="G406" i="16"/>
  <c r="I405" i="16"/>
  <c r="H405" i="16"/>
  <c r="G405" i="16"/>
  <c r="I402" i="16"/>
  <c r="H402" i="16"/>
  <c r="G402" i="16"/>
  <c r="I397" i="16"/>
  <c r="H397" i="16"/>
  <c r="G397" i="16"/>
  <c r="I388" i="16"/>
  <c r="H388" i="16"/>
  <c r="G388" i="16"/>
  <c r="I384" i="16"/>
  <c r="H384" i="16"/>
  <c r="G384" i="16"/>
  <c r="I379" i="16"/>
  <c r="H379" i="16"/>
  <c r="G379" i="16"/>
  <c r="I373" i="16"/>
  <c r="H373" i="16"/>
  <c r="G373" i="16"/>
  <c r="I371" i="16"/>
  <c r="H371" i="16"/>
  <c r="G371" i="16"/>
  <c r="I370" i="16"/>
  <c r="H370" i="16"/>
  <c r="G370" i="16"/>
  <c r="I364" i="16"/>
  <c r="H364" i="16"/>
  <c r="G364" i="16"/>
  <c r="I363" i="16"/>
  <c r="H363" i="16"/>
  <c r="G363" i="16"/>
  <c r="I355" i="16"/>
  <c r="H355" i="16"/>
  <c r="G355" i="16"/>
  <c r="I354" i="16"/>
  <c r="H354" i="16"/>
  <c r="G354" i="16"/>
  <c r="I346" i="16"/>
  <c r="H346" i="16"/>
  <c r="G346" i="16"/>
  <c r="I342" i="16"/>
  <c r="H342" i="16"/>
  <c r="G342" i="16"/>
  <c r="I332" i="16"/>
  <c r="H332" i="16"/>
  <c r="G332" i="16"/>
  <c r="I325" i="16"/>
  <c r="H325" i="16"/>
  <c r="G325" i="16"/>
  <c r="I324" i="16"/>
  <c r="H324" i="16"/>
  <c r="G324" i="16"/>
  <c r="I314" i="16"/>
  <c r="H314" i="16"/>
  <c r="G314" i="16"/>
  <c r="I307" i="16"/>
  <c r="H307" i="16"/>
  <c r="G307" i="16"/>
  <c r="I302" i="16"/>
  <c r="H302" i="16"/>
  <c r="G302" i="16"/>
  <c r="I298" i="16"/>
  <c r="H298" i="16"/>
  <c r="G298" i="16"/>
  <c r="I297" i="16"/>
  <c r="H297" i="16"/>
  <c r="G297" i="16"/>
  <c r="I292" i="16"/>
  <c r="H292" i="16"/>
  <c r="G292" i="16"/>
  <c r="I285" i="16"/>
  <c r="H285" i="16"/>
  <c r="G285" i="16"/>
  <c r="I262" i="16"/>
  <c r="H262" i="16"/>
  <c r="G262" i="16"/>
  <c r="I256" i="16"/>
  <c r="H256" i="16"/>
  <c r="G256" i="16"/>
  <c r="I255" i="16"/>
  <c r="H255" i="16"/>
  <c r="G255" i="16"/>
  <c r="I252" i="16"/>
  <c r="H252" i="16"/>
  <c r="G252" i="16"/>
  <c r="I243" i="16"/>
  <c r="H243" i="16"/>
  <c r="G243" i="16"/>
  <c r="I231" i="16"/>
  <c r="H231" i="16"/>
  <c r="G231" i="16"/>
  <c r="I226" i="16"/>
  <c r="H226" i="16"/>
  <c r="G226" i="16"/>
  <c r="I214" i="16"/>
  <c r="H214" i="16"/>
  <c r="G214" i="16"/>
  <c r="I192" i="16"/>
  <c r="H192" i="16"/>
  <c r="G192" i="16"/>
  <c r="I187" i="16"/>
  <c r="H187" i="16"/>
  <c r="G187" i="16"/>
  <c r="D577" i="16"/>
  <c r="C577" i="16"/>
  <c r="B577" i="16"/>
  <c r="D576" i="16"/>
  <c r="C576" i="16"/>
  <c r="B576" i="16"/>
  <c r="D575" i="16"/>
  <c r="C575" i="16"/>
  <c r="B575" i="16"/>
  <c r="D574" i="16"/>
  <c r="C574" i="16"/>
  <c r="B574" i="16"/>
  <c r="D573" i="16"/>
  <c r="C573" i="16"/>
  <c r="B573" i="16"/>
  <c r="D572" i="16"/>
  <c r="C572" i="16"/>
  <c r="B572" i="16"/>
  <c r="D571" i="16"/>
  <c r="C571" i="16"/>
  <c r="B571" i="16"/>
  <c r="D570" i="16"/>
  <c r="C570" i="16"/>
  <c r="B570" i="16"/>
  <c r="D569" i="16"/>
  <c r="C569" i="16"/>
  <c r="B569" i="16"/>
  <c r="D568" i="16"/>
  <c r="C568" i="16"/>
  <c r="B568" i="16"/>
  <c r="D567" i="16"/>
  <c r="C567" i="16"/>
  <c r="B567" i="16"/>
  <c r="D566" i="16"/>
  <c r="C566" i="16"/>
  <c r="B566" i="16"/>
  <c r="D565" i="16"/>
  <c r="C565" i="16"/>
  <c r="B565" i="16"/>
  <c r="D564" i="16"/>
  <c r="C564" i="16"/>
  <c r="B564" i="16"/>
  <c r="D563" i="16"/>
  <c r="C563" i="16"/>
  <c r="B563" i="16"/>
  <c r="D562" i="16"/>
  <c r="C562" i="16"/>
  <c r="B562" i="16"/>
  <c r="D561" i="16"/>
  <c r="C561" i="16"/>
  <c r="B561" i="16"/>
  <c r="D560" i="16"/>
  <c r="C560" i="16"/>
  <c r="B560" i="16"/>
  <c r="D559" i="16"/>
  <c r="C559" i="16"/>
  <c r="B559" i="16"/>
  <c r="D558" i="16"/>
  <c r="C558" i="16"/>
  <c r="B558" i="16"/>
  <c r="D557" i="16"/>
  <c r="C557" i="16"/>
  <c r="B557" i="16"/>
  <c r="D556" i="16"/>
  <c r="C556" i="16"/>
  <c r="B556" i="16"/>
  <c r="D555" i="16"/>
  <c r="C555" i="16"/>
  <c r="B555" i="16"/>
  <c r="D554" i="16"/>
  <c r="C554" i="16"/>
  <c r="B554" i="16"/>
  <c r="D553" i="16"/>
  <c r="C553" i="16"/>
  <c r="B553" i="16"/>
  <c r="D552" i="16"/>
  <c r="C552" i="16"/>
  <c r="B552" i="16"/>
  <c r="D551" i="16"/>
  <c r="C551" i="16"/>
  <c r="B551" i="16"/>
  <c r="D550" i="16"/>
  <c r="C550" i="16"/>
  <c r="B550" i="16"/>
  <c r="D549" i="16"/>
  <c r="C549" i="16"/>
  <c r="B549" i="16"/>
  <c r="D548" i="16"/>
  <c r="C548" i="16"/>
  <c r="B548" i="16"/>
  <c r="D547" i="16"/>
  <c r="C547" i="16"/>
  <c r="B547" i="16"/>
  <c r="D546" i="16"/>
  <c r="C546" i="16"/>
  <c r="B546" i="16"/>
  <c r="D545" i="16"/>
  <c r="C545" i="16"/>
  <c r="B545" i="16"/>
  <c r="D544" i="16"/>
  <c r="C544" i="16"/>
  <c r="B544" i="16"/>
  <c r="D543" i="16"/>
  <c r="C543" i="16"/>
  <c r="B543" i="16"/>
  <c r="D542" i="16"/>
  <c r="C542" i="16"/>
  <c r="B542" i="16"/>
  <c r="D541" i="16"/>
  <c r="C541" i="16"/>
  <c r="B541" i="16"/>
  <c r="D540" i="16"/>
  <c r="C540" i="16"/>
  <c r="B540" i="16"/>
  <c r="D539" i="16"/>
  <c r="C539" i="16"/>
  <c r="B539" i="16"/>
  <c r="D538" i="16"/>
  <c r="C538" i="16"/>
  <c r="B538" i="16"/>
  <c r="D537" i="16"/>
  <c r="C537" i="16"/>
  <c r="B537" i="16"/>
  <c r="D536" i="16"/>
  <c r="C536" i="16"/>
  <c r="B536" i="16"/>
  <c r="D535" i="16"/>
  <c r="C535" i="16"/>
  <c r="B535" i="16"/>
  <c r="D534" i="16"/>
  <c r="C534" i="16"/>
  <c r="B534" i="16"/>
  <c r="D533" i="16"/>
  <c r="C533" i="16"/>
  <c r="B533" i="16"/>
  <c r="D532" i="16"/>
  <c r="C532" i="16"/>
  <c r="B532" i="16"/>
  <c r="D531" i="16"/>
  <c r="C531" i="16"/>
  <c r="B531" i="16"/>
  <c r="D530" i="16"/>
  <c r="C530" i="16"/>
  <c r="B530" i="16"/>
  <c r="D529" i="16"/>
  <c r="C529" i="16"/>
  <c r="B529" i="16"/>
  <c r="D528" i="16"/>
  <c r="C528" i="16"/>
  <c r="B528" i="16"/>
  <c r="D527" i="16"/>
  <c r="C527" i="16"/>
  <c r="B527" i="16"/>
  <c r="D526" i="16"/>
  <c r="C526" i="16"/>
  <c r="B526" i="16"/>
  <c r="D525" i="16"/>
  <c r="C525" i="16"/>
  <c r="B525" i="16"/>
  <c r="D524" i="16"/>
  <c r="C524" i="16"/>
  <c r="B524" i="16"/>
  <c r="D523" i="16"/>
  <c r="C523" i="16"/>
  <c r="B523" i="16"/>
  <c r="D522" i="16"/>
  <c r="C522" i="16"/>
  <c r="B522" i="16"/>
  <c r="D521" i="16"/>
  <c r="C521" i="16"/>
  <c r="B521" i="16"/>
  <c r="D520" i="16"/>
  <c r="C520" i="16"/>
  <c r="B520" i="16"/>
  <c r="D519" i="16"/>
  <c r="C519" i="16"/>
  <c r="B519" i="16"/>
  <c r="D518" i="16"/>
  <c r="C518" i="16"/>
  <c r="B518" i="16"/>
  <c r="D517" i="16"/>
  <c r="C517" i="16"/>
  <c r="B517" i="16"/>
  <c r="D516" i="16"/>
  <c r="C516" i="16"/>
  <c r="B516" i="16"/>
  <c r="D515" i="16"/>
  <c r="C515" i="16"/>
  <c r="B515" i="16"/>
  <c r="D514" i="16"/>
  <c r="C514" i="16"/>
  <c r="B514" i="16"/>
  <c r="D513" i="16"/>
  <c r="C513" i="16"/>
  <c r="B513" i="16"/>
  <c r="D512" i="16"/>
  <c r="C512" i="16"/>
  <c r="B512" i="16"/>
  <c r="D511" i="16"/>
  <c r="C511" i="16"/>
  <c r="B511" i="16"/>
  <c r="D510" i="16"/>
  <c r="C510" i="16"/>
  <c r="B510" i="16"/>
  <c r="D509" i="16"/>
  <c r="C509" i="16"/>
  <c r="B509" i="16"/>
  <c r="D508" i="16"/>
  <c r="C508" i="16"/>
  <c r="B508" i="16"/>
  <c r="D507" i="16"/>
  <c r="C507" i="16"/>
  <c r="B507" i="16"/>
  <c r="D506" i="16"/>
  <c r="C506" i="16"/>
  <c r="B506" i="16"/>
  <c r="D505" i="16"/>
  <c r="C505" i="16"/>
  <c r="B505" i="16"/>
  <c r="D504" i="16"/>
  <c r="C504" i="16"/>
  <c r="B504" i="16"/>
  <c r="D503" i="16"/>
  <c r="C503" i="16"/>
  <c r="B503" i="16"/>
  <c r="D502" i="16"/>
  <c r="C502" i="16"/>
  <c r="B502" i="16"/>
  <c r="D501" i="16"/>
  <c r="C501" i="16"/>
  <c r="B501" i="16"/>
  <c r="D500" i="16"/>
  <c r="C500" i="16"/>
  <c r="B500" i="16"/>
  <c r="D499" i="16"/>
  <c r="C499" i="16"/>
  <c r="B499" i="16"/>
  <c r="D498" i="16"/>
  <c r="C498" i="16"/>
  <c r="B498" i="16"/>
  <c r="D497" i="16"/>
  <c r="C497" i="16"/>
  <c r="B497" i="16"/>
  <c r="D496" i="16"/>
  <c r="C496" i="16"/>
  <c r="B496" i="16"/>
  <c r="D495" i="16"/>
  <c r="C495" i="16"/>
  <c r="B495" i="16"/>
  <c r="D494" i="16"/>
  <c r="C494" i="16"/>
  <c r="B494" i="16"/>
  <c r="D493" i="16"/>
  <c r="C493" i="16"/>
  <c r="B493" i="16"/>
  <c r="D492" i="16"/>
  <c r="C492" i="16"/>
  <c r="B492" i="16"/>
  <c r="D491" i="16"/>
  <c r="C491" i="16"/>
  <c r="B491" i="16"/>
  <c r="D490" i="16"/>
  <c r="C490" i="16"/>
  <c r="B490" i="16"/>
  <c r="D489" i="16"/>
  <c r="C489" i="16"/>
  <c r="B489" i="16"/>
  <c r="D488" i="16"/>
  <c r="C488" i="16"/>
  <c r="B488" i="16"/>
  <c r="D487" i="16"/>
  <c r="C487" i="16"/>
  <c r="B487" i="16"/>
  <c r="D486" i="16"/>
  <c r="C486" i="16"/>
  <c r="B486" i="16"/>
  <c r="D485" i="16"/>
  <c r="C485" i="16"/>
  <c r="B485" i="16"/>
  <c r="D484" i="16"/>
  <c r="C484" i="16"/>
  <c r="B484" i="16"/>
  <c r="D483" i="16"/>
  <c r="C483" i="16"/>
  <c r="B483" i="16"/>
  <c r="D482" i="16"/>
  <c r="C482" i="16"/>
  <c r="B482" i="16"/>
  <c r="D481" i="16"/>
  <c r="C481" i="16"/>
  <c r="B481" i="16"/>
  <c r="D480" i="16"/>
  <c r="C480" i="16"/>
  <c r="B480" i="16"/>
  <c r="D479" i="16"/>
  <c r="C479" i="16"/>
  <c r="B479" i="16"/>
  <c r="D478" i="16"/>
  <c r="C478" i="16"/>
  <c r="B478" i="16"/>
  <c r="D477" i="16"/>
  <c r="C477" i="16"/>
  <c r="B477" i="16"/>
  <c r="D476" i="16"/>
  <c r="C476" i="16"/>
  <c r="B476" i="16"/>
  <c r="D475" i="16"/>
  <c r="C475" i="16"/>
  <c r="B475" i="16"/>
  <c r="D474" i="16"/>
  <c r="C474" i="16"/>
  <c r="B474" i="16"/>
  <c r="D473" i="16"/>
  <c r="C473" i="16"/>
  <c r="B473" i="16"/>
  <c r="D472" i="16"/>
  <c r="C472" i="16"/>
  <c r="B472" i="16"/>
  <c r="D471" i="16"/>
  <c r="C471" i="16"/>
  <c r="B471" i="16"/>
  <c r="D470" i="16"/>
  <c r="C470" i="16"/>
  <c r="B470" i="16"/>
  <c r="D469" i="16"/>
  <c r="C469" i="16"/>
  <c r="B469" i="16"/>
  <c r="D468" i="16"/>
  <c r="C468" i="16"/>
  <c r="B468" i="16"/>
  <c r="D467" i="16"/>
  <c r="C467" i="16"/>
  <c r="B467" i="16"/>
  <c r="D466" i="16"/>
  <c r="C466" i="16"/>
  <c r="B466" i="16"/>
  <c r="D465" i="16"/>
  <c r="C465" i="16"/>
  <c r="B465" i="16"/>
  <c r="D464" i="16"/>
  <c r="C464" i="16"/>
  <c r="B464" i="16"/>
  <c r="D463" i="16"/>
  <c r="C463" i="16"/>
  <c r="B463" i="16"/>
  <c r="D462" i="16"/>
  <c r="C462" i="16"/>
  <c r="B462" i="16"/>
  <c r="D461" i="16"/>
  <c r="C461" i="16"/>
  <c r="B461" i="16"/>
  <c r="D460" i="16"/>
  <c r="C460" i="16"/>
  <c r="B460" i="16"/>
  <c r="D459" i="16"/>
  <c r="C459" i="16"/>
  <c r="B459" i="16"/>
  <c r="D458" i="16"/>
  <c r="C458" i="16"/>
  <c r="B458" i="16"/>
  <c r="D457" i="16"/>
  <c r="C457" i="16"/>
  <c r="B457" i="16"/>
  <c r="D456" i="16"/>
  <c r="C456" i="16"/>
  <c r="B456" i="16"/>
  <c r="D455" i="16"/>
  <c r="C455" i="16"/>
  <c r="B455" i="16"/>
  <c r="D454" i="16"/>
  <c r="C454" i="16"/>
  <c r="B454" i="16"/>
  <c r="D453" i="16"/>
  <c r="C453" i="16"/>
  <c r="B453" i="16"/>
  <c r="D452" i="16"/>
  <c r="C452" i="16"/>
  <c r="B452" i="16"/>
  <c r="D451" i="16"/>
  <c r="C451" i="16"/>
  <c r="B451" i="16"/>
  <c r="D450" i="16"/>
  <c r="C450" i="16"/>
  <c r="B450" i="16"/>
  <c r="D449" i="16"/>
  <c r="C449" i="16"/>
  <c r="B449" i="16"/>
  <c r="D448" i="16"/>
  <c r="C448" i="16"/>
  <c r="B448" i="16"/>
  <c r="D447" i="16"/>
  <c r="C447" i="16"/>
  <c r="B447" i="16"/>
  <c r="D446" i="16"/>
  <c r="C446" i="16"/>
  <c r="B446" i="16"/>
  <c r="D445" i="16"/>
  <c r="C445" i="16"/>
  <c r="B445" i="16"/>
  <c r="D444" i="16"/>
  <c r="C444" i="16"/>
  <c r="B444" i="16"/>
  <c r="D443" i="16"/>
  <c r="C443" i="16"/>
  <c r="B443" i="16"/>
  <c r="D442" i="16"/>
  <c r="C442" i="16"/>
  <c r="B442" i="16"/>
  <c r="D441" i="16"/>
  <c r="C441" i="16"/>
  <c r="B441" i="16"/>
  <c r="D440" i="16"/>
  <c r="C440" i="16"/>
  <c r="B440" i="16"/>
  <c r="D439" i="16"/>
  <c r="C439" i="16"/>
  <c r="B439" i="16"/>
  <c r="D438" i="16"/>
  <c r="C438" i="16"/>
  <c r="B438" i="16"/>
  <c r="D437" i="16"/>
  <c r="C437" i="16"/>
  <c r="B437" i="16"/>
  <c r="D436" i="16"/>
  <c r="C436" i="16"/>
  <c r="B436" i="16"/>
  <c r="D435" i="16"/>
  <c r="C435" i="16"/>
  <c r="B435" i="16"/>
  <c r="D434" i="16"/>
  <c r="C434" i="16"/>
  <c r="B434" i="16"/>
  <c r="D433" i="16"/>
  <c r="C433" i="16"/>
  <c r="B433" i="16"/>
  <c r="D432" i="16"/>
  <c r="C432" i="16"/>
  <c r="B432" i="16"/>
  <c r="D431" i="16"/>
  <c r="C431" i="16"/>
  <c r="B431" i="16"/>
  <c r="D430" i="16"/>
  <c r="C430" i="16"/>
  <c r="B430" i="16"/>
  <c r="D429" i="16"/>
  <c r="C429" i="16"/>
  <c r="B429" i="16"/>
  <c r="D428" i="16"/>
  <c r="C428" i="16"/>
  <c r="B428" i="16"/>
  <c r="D427" i="16"/>
  <c r="C427" i="16"/>
  <c r="B427" i="16"/>
  <c r="D426" i="16"/>
  <c r="C426" i="16"/>
  <c r="B426" i="16"/>
  <c r="D425" i="16"/>
  <c r="C425" i="16"/>
  <c r="B425" i="16"/>
  <c r="D424" i="16"/>
  <c r="C424" i="16"/>
  <c r="B424" i="16"/>
  <c r="D423" i="16"/>
  <c r="C423" i="16"/>
  <c r="B423" i="16"/>
  <c r="D422" i="16"/>
  <c r="C422" i="16"/>
  <c r="B422" i="16"/>
  <c r="D421" i="16"/>
  <c r="C421" i="16"/>
  <c r="B421" i="16"/>
  <c r="D420" i="16"/>
  <c r="C420" i="16"/>
  <c r="B420" i="16"/>
  <c r="D419" i="16"/>
  <c r="C419" i="16"/>
  <c r="B419" i="16"/>
  <c r="D418" i="16"/>
  <c r="C418" i="16"/>
  <c r="B418" i="16"/>
  <c r="D417" i="16"/>
  <c r="C417" i="16"/>
  <c r="B417" i="16"/>
  <c r="D416" i="16"/>
  <c r="C416" i="16"/>
  <c r="B416" i="16"/>
  <c r="D415" i="16"/>
  <c r="C415" i="16"/>
  <c r="B415" i="16"/>
  <c r="D414" i="16"/>
  <c r="C414" i="16"/>
  <c r="B414" i="16"/>
  <c r="D413" i="16"/>
  <c r="C413" i="16"/>
  <c r="B413" i="16"/>
  <c r="D412" i="16"/>
  <c r="C412" i="16"/>
  <c r="B412" i="16"/>
  <c r="D411" i="16"/>
  <c r="C411" i="16"/>
  <c r="B411" i="16"/>
  <c r="D410" i="16"/>
  <c r="C410" i="16"/>
  <c r="B410" i="16"/>
  <c r="D409" i="16"/>
  <c r="C409" i="16"/>
  <c r="B409" i="16"/>
  <c r="D408" i="16"/>
  <c r="C408" i="16"/>
  <c r="B408" i="16"/>
  <c r="D407" i="16"/>
  <c r="C407" i="16"/>
  <c r="B407" i="16"/>
  <c r="D406" i="16"/>
  <c r="C406" i="16"/>
  <c r="B406" i="16"/>
  <c r="D405" i="16"/>
  <c r="C405" i="16"/>
  <c r="B405" i="16"/>
  <c r="D404" i="16"/>
  <c r="C404" i="16"/>
  <c r="B404" i="16"/>
  <c r="D403" i="16"/>
  <c r="C403" i="16"/>
  <c r="B403" i="16"/>
  <c r="D402" i="16"/>
  <c r="C402" i="16"/>
  <c r="B402" i="16"/>
  <c r="D401" i="16"/>
  <c r="C401" i="16"/>
  <c r="B401" i="16"/>
  <c r="D400" i="16"/>
  <c r="C400" i="16"/>
  <c r="B400" i="16"/>
  <c r="D399" i="16"/>
  <c r="C399" i="16"/>
  <c r="B399" i="16"/>
  <c r="D398" i="16"/>
  <c r="C398" i="16"/>
  <c r="B398" i="16"/>
  <c r="D397" i="16"/>
  <c r="C397" i="16"/>
  <c r="B397" i="16"/>
  <c r="D396" i="16"/>
  <c r="C396" i="16"/>
  <c r="B396" i="16"/>
  <c r="D395" i="16"/>
  <c r="C395" i="16"/>
  <c r="B395" i="16"/>
  <c r="D394" i="16"/>
  <c r="C394" i="16"/>
  <c r="B394" i="16"/>
  <c r="D393" i="16"/>
  <c r="C393" i="16"/>
  <c r="B393" i="16"/>
  <c r="D392" i="16"/>
  <c r="C392" i="16"/>
  <c r="B392" i="16"/>
  <c r="D391" i="16"/>
  <c r="C391" i="16"/>
  <c r="B391" i="16"/>
  <c r="D390" i="16"/>
  <c r="C390" i="16"/>
  <c r="B390" i="16"/>
  <c r="D389" i="16"/>
  <c r="C389" i="16"/>
  <c r="B389" i="16"/>
  <c r="D388" i="16"/>
  <c r="C388" i="16"/>
  <c r="B388" i="16"/>
  <c r="D387" i="16"/>
  <c r="C387" i="16"/>
  <c r="B387" i="16"/>
  <c r="D386" i="16"/>
  <c r="C386" i="16"/>
  <c r="B386" i="16"/>
  <c r="D385" i="16"/>
  <c r="C385" i="16"/>
  <c r="B385" i="16"/>
  <c r="D384" i="16"/>
  <c r="C384" i="16"/>
  <c r="B384" i="16"/>
  <c r="D383" i="16"/>
  <c r="C383" i="16"/>
  <c r="B383" i="16"/>
  <c r="D382" i="16"/>
  <c r="C382" i="16"/>
  <c r="B382" i="16"/>
  <c r="D381" i="16"/>
  <c r="C381" i="16"/>
  <c r="B381" i="16"/>
  <c r="D380" i="16"/>
  <c r="C380" i="16"/>
  <c r="B380" i="16"/>
  <c r="D379" i="16"/>
  <c r="C379" i="16"/>
  <c r="B379" i="16"/>
  <c r="D378" i="16"/>
  <c r="C378" i="16"/>
  <c r="B378" i="16"/>
  <c r="D377" i="16"/>
  <c r="C377" i="16"/>
  <c r="B377" i="16"/>
  <c r="D376" i="16"/>
  <c r="C376" i="16"/>
  <c r="B376" i="16"/>
  <c r="D375" i="16"/>
  <c r="C375" i="16"/>
  <c r="B375" i="16"/>
  <c r="D374" i="16"/>
  <c r="C374" i="16"/>
  <c r="B374" i="16"/>
  <c r="D373" i="16"/>
  <c r="C373" i="16"/>
  <c r="B373" i="16"/>
  <c r="D372" i="16"/>
  <c r="C372" i="16"/>
  <c r="B372" i="16"/>
  <c r="D371" i="16"/>
  <c r="C371" i="16"/>
  <c r="B371" i="16"/>
  <c r="D370" i="16"/>
  <c r="C370" i="16"/>
  <c r="B370" i="16"/>
  <c r="D369" i="16"/>
  <c r="C369" i="16"/>
  <c r="B369" i="16"/>
  <c r="D368" i="16"/>
  <c r="C368" i="16"/>
  <c r="B368" i="16"/>
  <c r="D367" i="16"/>
  <c r="C367" i="16"/>
  <c r="B367" i="16"/>
  <c r="D366" i="16"/>
  <c r="C366" i="16"/>
  <c r="B366" i="16"/>
  <c r="D365" i="16"/>
  <c r="C365" i="16"/>
  <c r="B365" i="16"/>
  <c r="D364" i="16"/>
  <c r="C364" i="16"/>
  <c r="B364" i="16"/>
  <c r="D363" i="16"/>
  <c r="C363" i="16"/>
  <c r="B363" i="16"/>
  <c r="D362" i="16"/>
  <c r="C362" i="16"/>
  <c r="B362" i="16"/>
  <c r="D361" i="16"/>
  <c r="C361" i="16"/>
  <c r="B361" i="16"/>
  <c r="D360" i="16"/>
  <c r="C360" i="16"/>
  <c r="B360" i="16"/>
  <c r="D359" i="16"/>
  <c r="C359" i="16"/>
  <c r="B359" i="16"/>
  <c r="D358" i="16"/>
  <c r="C358" i="16"/>
  <c r="B358" i="16"/>
  <c r="D357" i="16"/>
  <c r="C357" i="16"/>
  <c r="B357" i="16"/>
  <c r="D356" i="16"/>
  <c r="C356" i="16"/>
  <c r="B356" i="16"/>
  <c r="D355" i="16"/>
  <c r="C355" i="16"/>
  <c r="B355" i="16"/>
  <c r="D354" i="16"/>
  <c r="C354" i="16"/>
  <c r="B354" i="16"/>
  <c r="D353" i="16"/>
  <c r="C353" i="16"/>
  <c r="B353" i="16"/>
  <c r="D352" i="16"/>
  <c r="C352" i="16"/>
  <c r="B352" i="16"/>
  <c r="D351" i="16"/>
  <c r="C351" i="16"/>
  <c r="B351" i="16"/>
  <c r="D350" i="16"/>
  <c r="C350" i="16"/>
  <c r="B350" i="16"/>
  <c r="D349" i="16"/>
  <c r="C349" i="16"/>
  <c r="B349" i="16"/>
  <c r="D348" i="16"/>
  <c r="C348" i="16"/>
  <c r="B348" i="16"/>
  <c r="D347" i="16"/>
  <c r="C347" i="16"/>
  <c r="B347" i="16"/>
  <c r="D346" i="16"/>
  <c r="C346" i="16"/>
  <c r="B346" i="16"/>
  <c r="D345" i="16"/>
  <c r="C345" i="16"/>
  <c r="B345" i="16"/>
  <c r="D344" i="16"/>
  <c r="C344" i="16"/>
  <c r="B344" i="16"/>
  <c r="D343" i="16"/>
  <c r="C343" i="16"/>
  <c r="B343" i="16"/>
  <c r="D342" i="16"/>
  <c r="C342" i="16"/>
  <c r="B342" i="16"/>
  <c r="D341" i="16"/>
  <c r="C341" i="16"/>
  <c r="B341" i="16"/>
  <c r="D340" i="16"/>
  <c r="C340" i="16"/>
  <c r="B340" i="16"/>
  <c r="D339" i="16"/>
  <c r="C339" i="16"/>
  <c r="B339" i="16"/>
  <c r="D338" i="16"/>
  <c r="C338" i="16"/>
  <c r="B338" i="16"/>
  <c r="D337" i="16"/>
  <c r="C337" i="16"/>
  <c r="B337" i="16"/>
  <c r="D336" i="16"/>
  <c r="C336" i="16"/>
  <c r="B336" i="16"/>
  <c r="D335" i="16"/>
  <c r="C335" i="16"/>
  <c r="B335" i="16"/>
  <c r="D334" i="16"/>
  <c r="C334" i="16"/>
  <c r="B334" i="16"/>
  <c r="D333" i="16"/>
  <c r="C333" i="16"/>
  <c r="B333" i="16"/>
  <c r="D332" i="16"/>
  <c r="C332" i="16"/>
  <c r="B332" i="16"/>
  <c r="D331" i="16"/>
  <c r="C331" i="16"/>
  <c r="B331" i="16"/>
  <c r="D330" i="16"/>
  <c r="C330" i="16"/>
  <c r="B330" i="16"/>
  <c r="D329" i="16"/>
  <c r="C329" i="16"/>
  <c r="B329" i="16"/>
  <c r="D328" i="16"/>
  <c r="C328" i="16"/>
  <c r="B328" i="16"/>
  <c r="D327" i="16"/>
  <c r="C327" i="16"/>
  <c r="B327" i="16"/>
  <c r="D326" i="16"/>
  <c r="C326" i="16"/>
  <c r="B326" i="16"/>
  <c r="D325" i="16"/>
  <c r="C325" i="16"/>
  <c r="B325" i="16"/>
  <c r="D324" i="16"/>
  <c r="C324" i="16"/>
  <c r="B324" i="16"/>
  <c r="D323" i="16"/>
  <c r="C323" i="16"/>
  <c r="B323" i="16"/>
  <c r="D322" i="16"/>
  <c r="C322" i="16"/>
  <c r="B322" i="16"/>
  <c r="D321" i="16"/>
  <c r="C321" i="16"/>
  <c r="B321" i="16"/>
  <c r="D320" i="16"/>
  <c r="C320" i="16"/>
  <c r="B320" i="16"/>
  <c r="D319" i="16"/>
  <c r="C319" i="16"/>
  <c r="B319" i="16"/>
  <c r="D318" i="16"/>
  <c r="C318" i="16"/>
  <c r="B318" i="16"/>
  <c r="D317" i="16"/>
  <c r="C317" i="16"/>
  <c r="B317" i="16"/>
  <c r="D316" i="16"/>
  <c r="C316" i="16"/>
  <c r="B316" i="16"/>
  <c r="D315" i="16"/>
  <c r="C315" i="16"/>
  <c r="B315" i="16"/>
  <c r="D314" i="16"/>
  <c r="C314" i="16"/>
  <c r="B314" i="16"/>
  <c r="D313" i="16"/>
  <c r="C313" i="16"/>
  <c r="B313" i="16"/>
  <c r="D312" i="16"/>
  <c r="C312" i="16"/>
  <c r="B312" i="16"/>
  <c r="D311" i="16"/>
  <c r="C311" i="16"/>
  <c r="B311" i="16"/>
  <c r="D310" i="16"/>
  <c r="C310" i="16"/>
  <c r="B310" i="16"/>
  <c r="D309" i="16"/>
  <c r="C309" i="16"/>
  <c r="B309" i="16"/>
  <c r="D308" i="16"/>
  <c r="C308" i="16"/>
  <c r="B308" i="16"/>
  <c r="D307" i="16"/>
  <c r="C307" i="16"/>
  <c r="B307" i="16"/>
  <c r="D306" i="16"/>
  <c r="C306" i="16"/>
  <c r="B306" i="16"/>
  <c r="D305" i="16"/>
  <c r="C305" i="16"/>
  <c r="B305" i="16"/>
  <c r="D304" i="16"/>
  <c r="C304" i="16"/>
  <c r="B304" i="16"/>
  <c r="D303" i="16"/>
  <c r="C303" i="16"/>
  <c r="B303" i="16"/>
  <c r="D302" i="16"/>
  <c r="C302" i="16"/>
  <c r="B302" i="16"/>
  <c r="D301" i="16"/>
  <c r="C301" i="16"/>
  <c r="B301" i="16"/>
  <c r="D300" i="16"/>
  <c r="C300" i="16"/>
  <c r="B300" i="16"/>
  <c r="D299" i="16"/>
  <c r="C299" i="16"/>
  <c r="B299" i="16"/>
  <c r="D298" i="16"/>
  <c r="C298" i="16"/>
  <c r="B298" i="16"/>
  <c r="D297" i="16"/>
  <c r="C297" i="16"/>
  <c r="B297" i="16"/>
  <c r="D296" i="16"/>
  <c r="C296" i="16"/>
  <c r="B296" i="16"/>
  <c r="D295" i="16"/>
  <c r="C295" i="16"/>
  <c r="B295" i="16"/>
  <c r="D294" i="16"/>
  <c r="C294" i="16"/>
  <c r="B294" i="16"/>
  <c r="D293" i="16"/>
  <c r="C293" i="16"/>
  <c r="B293" i="16"/>
  <c r="D292" i="16"/>
  <c r="C292" i="16"/>
  <c r="B292" i="16"/>
  <c r="D291" i="16"/>
  <c r="C291" i="16"/>
  <c r="B291" i="16"/>
  <c r="D290" i="16"/>
  <c r="C290" i="16"/>
  <c r="B290" i="16"/>
  <c r="D289" i="16"/>
  <c r="C289" i="16"/>
  <c r="B289" i="16"/>
  <c r="D288" i="16"/>
  <c r="C288" i="16"/>
  <c r="B288" i="16"/>
  <c r="D287" i="16"/>
  <c r="C287" i="16"/>
  <c r="B287" i="16"/>
  <c r="D286" i="16"/>
  <c r="C286" i="16"/>
  <c r="B286" i="16"/>
  <c r="D285" i="16"/>
  <c r="C285" i="16"/>
  <c r="B285" i="16"/>
  <c r="D284" i="16"/>
  <c r="C284" i="16"/>
  <c r="B284" i="16"/>
  <c r="D283" i="16"/>
  <c r="C283" i="16"/>
  <c r="B283" i="16"/>
  <c r="D282" i="16"/>
  <c r="C282" i="16"/>
  <c r="B282" i="16"/>
  <c r="D281" i="16"/>
  <c r="C281" i="16"/>
  <c r="B281" i="16"/>
  <c r="D280" i="16"/>
  <c r="C280" i="16"/>
  <c r="B280" i="16"/>
  <c r="D279" i="16"/>
  <c r="C279" i="16"/>
  <c r="B279" i="16"/>
  <c r="D278" i="16"/>
  <c r="C278" i="16"/>
  <c r="B278" i="16"/>
  <c r="D277" i="16"/>
  <c r="C277" i="16"/>
  <c r="B277" i="16"/>
  <c r="D276" i="16"/>
  <c r="C276" i="16"/>
  <c r="B276" i="16"/>
  <c r="D275" i="16"/>
  <c r="C275" i="16"/>
  <c r="B275" i="16"/>
  <c r="D274" i="16"/>
  <c r="C274" i="16"/>
  <c r="B274" i="16"/>
  <c r="D273" i="16"/>
  <c r="C273" i="16"/>
  <c r="B273" i="16"/>
  <c r="D272" i="16"/>
  <c r="C272" i="16"/>
  <c r="B272" i="16"/>
  <c r="D271" i="16"/>
  <c r="C271" i="16"/>
  <c r="B271" i="16"/>
  <c r="D270" i="16"/>
  <c r="C270" i="16"/>
  <c r="B270" i="16"/>
  <c r="D269" i="16"/>
  <c r="C269" i="16"/>
  <c r="B269" i="16"/>
  <c r="D268" i="16"/>
  <c r="C268" i="16"/>
  <c r="B268" i="16"/>
  <c r="D267" i="16"/>
  <c r="C267" i="16"/>
  <c r="B267" i="16"/>
  <c r="D266" i="16"/>
  <c r="C266" i="16"/>
  <c r="B266" i="16"/>
  <c r="D265" i="16"/>
  <c r="C265" i="16"/>
  <c r="B265" i="16"/>
  <c r="D264" i="16"/>
  <c r="C264" i="16"/>
  <c r="B264" i="16"/>
  <c r="D263" i="16"/>
  <c r="C263" i="16"/>
  <c r="B263" i="16"/>
  <c r="D262" i="16"/>
  <c r="C262" i="16"/>
  <c r="B262" i="16"/>
  <c r="D261" i="16"/>
  <c r="C261" i="16"/>
  <c r="B261" i="16"/>
  <c r="D260" i="16"/>
  <c r="C260" i="16"/>
  <c r="B260" i="16"/>
  <c r="D259" i="16"/>
  <c r="C259" i="16"/>
  <c r="B259" i="16"/>
  <c r="D258" i="16"/>
  <c r="C258" i="16"/>
  <c r="B258" i="16"/>
  <c r="D257" i="16"/>
  <c r="C257" i="16"/>
  <c r="B257" i="16"/>
  <c r="D256" i="16"/>
  <c r="C256" i="16"/>
  <c r="B256" i="16"/>
  <c r="D255" i="16"/>
  <c r="C255" i="16"/>
  <c r="B255" i="16"/>
  <c r="D254" i="16"/>
  <c r="C254" i="16"/>
  <c r="B254" i="16"/>
  <c r="D253" i="16"/>
  <c r="C253" i="16"/>
  <c r="B253" i="16"/>
  <c r="D252" i="16"/>
  <c r="C252" i="16"/>
  <c r="B252" i="16"/>
  <c r="D251" i="16"/>
  <c r="C251" i="16"/>
  <c r="B251" i="16"/>
  <c r="D250" i="16"/>
  <c r="C250" i="16"/>
  <c r="B250" i="16"/>
  <c r="D249" i="16"/>
  <c r="C249" i="16"/>
  <c r="B249" i="16"/>
  <c r="D248" i="16"/>
  <c r="C248" i="16"/>
  <c r="B248" i="16"/>
  <c r="D247" i="16"/>
  <c r="C247" i="16"/>
  <c r="B247" i="16"/>
  <c r="D246" i="16"/>
  <c r="C246" i="16"/>
  <c r="B246" i="16"/>
  <c r="D245" i="16"/>
  <c r="C245" i="16"/>
  <c r="B245" i="16"/>
  <c r="D244" i="16"/>
  <c r="C244" i="16"/>
  <c r="B244" i="16"/>
  <c r="D243" i="16"/>
  <c r="C243" i="16"/>
  <c r="B243" i="16"/>
  <c r="D242" i="16"/>
  <c r="C242" i="16"/>
  <c r="B242" i="16"/>
  <c r="D241" i="16"/>
  <c r="C241" i="16"/>
  <c r="B241" i="16"/>
  <c r="D240" i="16"/>
  <c r="C240" i="16"/>
  <c r="B240" i="16"/>
  <c r="D239" i="16"/>
  <c r="C239" i="16"/>
  <c r="B239" i="16"/>
  <c r="D238" i="16"/>
  <c r="C238" i="16"/>
  <c r="B238" i="16"/>
  <c r="D237" i="16"/>
  <c r="C237" i="16"/>
  <c r="B237" i="16"/>
  <c r="D236" i="16"/>
  <c r="C236" i="16"/>
  <c r="B236" i="16"/>
  <c r="D235" i="16"/>
  <c r="C235" i="16"/>
  <c r="B235" i="16"/>
  <c r="D234" i="16"/>
  <c r="C234" i="16"/>
  <c r="B234" i="16"/>
  <c r="D233" i="16"/>
  <c r="C233" i="16"/>
  <c r="B233" i="16"/>
  <c r="D232" i="16"/>
  <c r="C232" i="16"/>
  <c r="B232" i="16"/>
  <c r="D231" i="16"/>
  <c r="C231" i="16"/>
  <c r="B231" i="16"/>
  <c r="D230" i="16"/>
  <c r="C230" i="16"/>
  <c r="B230" i="16"/>
  <c r="D229" i="16"/>
  <c r="C229" i="16"/>
  <c r="B229" i="16"/>
  <c r="D228" i="16"/>
  <c r="C228" i="16"/>
  <c r="B228" i="16"/>
  <c r="D227" i="16"/>
  <c r="C227" i="16"/>
  <c r="B227" i="16"/>
  <c r="D226" i="16"/>
  <c r="C226" i="16"/>
  <c r="B226" i="16"/>
  <c r="D225" i="16"/>
  <c r="C225" i="16"/>
  <c r="B225" i="16"/>
  <c r="D224" i="16"/>
  <c r="C224" i="16"/>
  <c r="B224" i="16"/>
  <c r="D223" i="16"/>
  <c r="C223" i="16"/>
  <c r="B223" i="16"/>
  <c r="D222" i="16"/>
  <c r="C222" i="16"/>
  <c r="B222" i="16"/>
  <c r="D221" i="16"/>
  <c r="C221" i="16"/>
  <c r="B221" i="16"/>
  <c r="D220" i="16"/>
  <c r="C220" i="16"/>
  <c r="B220" i="16"/>
  <c r="D219" i="16"/>
  <c r="C219" i="16"/>
  <c r="B219" i="16"/>
  <c r="D218" i="16"/>
  <c r="C218" i="16"/>
  <c r="B218" i="16"/>
  <c r="D217" i="16"/>
  <c r="C217" i="16"/>
  <c r="B217" i="16"/>
  <c r="D216" i="16"/>
  <c r="C216" i="16"/>
  <c r="B216" i="16"/>
  <c r="D215" i="16"/>
  <c r="C215" i="16"/>
  <c r="B215" i="16"/>
  <c r="D214" i="16"/>
  <c r="C214" i="16"/>
  <c r="B214" i="16"/>
  <c r="D213" i="16"/>
  <c r="C213" i="16"/>
  <c r="B213" i="16"/>
  <c r="D212" i="16"/>
  <c r="C212" i="16"/>
  <c r="B212" i="16"/>
  <c r="D211" i="16"/>
  <c r="C211" i="16"/>
  <c r="B211" i="16"/>
  <c r="D210" i="16"/>
  <c r="C210" i="16"/>
  <c r="B210" i="16"/>
  <c r="D209" i="16"/>
  <c r="C209" i="16"/>
  <c r="B209" i="16"/>
  <c r="D208" i="16"/>
  <c r="C208" i="16"/>
  <c r="B208" i="16"/>
  <c r="D207" i="16"/>
  <c r="C207" i="16"/>
  <c r="B207" i="16"/>
  <c r="D206" i="16"/>
  <c r="C206" i="16"/>
  <c r="B206" i="16"/>
  <c r="D205" i="16"/>
  <c r="C205" i="16"/>
  <c r="B205" i="16"/>
  <c r="D204" i="16"/>
  <c r="C204" i="16"/>
  <c r="B204" i="16"/>
  <c r="D203" i="16"/>
  <c r="C203" i="16"/>
  <c r="B203" i="16"/>
  <c r="D202" i="16"/>
  <c r="C202" i="16"/>
  <c r="B202" i="16"/>
  <c r="D201" i="16"/>
  <c r="C201" i="16"/>
  <c r="B201" i="16"/>
  <c r="D200" i="16"/>
  <c r="C200" i="16"/>
  <c r="B200" i="16"/>
  <c r="D199" i="16"/>
  <c r="C199" i="16"/>
  <c r="B199" i="16"/>
  <c r="D198" i="16"/>
  <c r="C198" i="16"/>
  <c r="B198" i="16"/>
  <c r="D197" i="16"/>
  <c r="C197" i="16"/>
  <c r="B197" i="16"/>
  <c r="D196" i="16"/>
  <c r="C196" i="16"/>
  <c r="B196" i="16"/>
  <c r="D195" i="16"/>
  <c r="C195" i="16"/>
  <c r="B195" i="16"/>
  <c r="D194" i="16"/>
  <c r="C194" i="16"/>
  <c r="B194" i="16"/>
  <c r="D193" i="16"/>
  <c r="C193" i="16"/>
  <c r="B193" i="16"/>
  <c r="D192" i="16"/>
  <c r="C192" i="16"/>
  <c r="B192" i="16"/>
  <c r="D191" i="16"/>
  <c r="C191" i="16"/>
  <c r="B191" i="16"/>
  <c r="D190" i="16"/>
  <c r="C190" i="16"/>
  <c r="B190" i="16"/>
  <c r="D189" i="16"/>
  <c r="C189" i="16"/>
  <c r="B189" i="16"/>
  <c r="D188" i="16"/>
  <c r="C188" i="16"/>
  <c r="B188" i="16"/>
  <c r="D187" i="16"/>
  <c r="C187" i="16"/>
  <c r="B187" i="16"/>
  <c r="D186" i="16"/>
  <c r="C186" i="16"/>
  <c r="B186" i="16"/>
  <c r="D185" i="16"/>
  <c r="C185" i="16"/>
  <c r="B185" i="16"/>
  <c r="D184" i="16"/>
  <c r="C184" i="16"/>
  <c r="B184" i="16"/>
  <c r="D183" i="16"/>
  <c r="C183" i="16"/>
  <c r="B183" i="16"/>
  <c r="D182" i="16"/>
  <c r="C182" i="16"/>
  <c r="B182" i="16"/>
  <c r="D181" i="16"/>
  <c r="C181" i="16"/>
  <c r="B181" i="16"/>
  <c r="D180" i="16"/>
  <c r="C180" i="16"/>
  <c r="B180" i="16"/>
  <c r="D179" i="16"/>
  <c r="C179" i="16"/>
  <c r="B179" i="16"/>
  <c r="D178" i="16"/>
  <c r="C178" i="16"/>
  <c r="B178" i="16"/>
  <c r="D177" i="16"/>
  <c r="C177" i="16"/>
  <c r="B177" i="16"/>
  <c r="D176" i="16"/>
  <c r="C176" i="16"/>
  <c r="B176" i="16"/>
  <c r="D175" i="16"/>
  <c r="C175" i="16"/>
  <c r="B175" i="16"/>
  <c r="D174" i="16"/>
  <c r="C174" i="16"/>
  <c r="B174" i="16"/>
  <c r="D173" i="16"/>
  <c r="C173" i="16"/>
  <c r="B173" i="16"/>
  <c r="D172" i="16"/>
  <c r="C172" i="16"/>
  <c r="B172" i="16"/>
  <c r="D171" i="16"/>
  <c r="C171" i="16"/>
  <c r="B171" i="16"/>
  <c r="D170" i="16"/>
  <c r="C170" i="16"/>
  <c r="B170" i="16"/>
  <c r="D169" i="16"/>
  <c r="C169" i="16"/>
  <c r="B169" i="16"/>
  <c r="D168" i="16"/>
  <c r="C168" i="16"/>
  <c r="B168" i="16"/>
  <c r="D167" i="16"/>
  <c r="C167" i="16"/>
  <c r="B167" i="16"/>
  <c r="D166" i="16"/>
  <c r="C166" i="16"/>
  <c r="B166" i="16"/>
  <c r="D165" i="16"/>
  <c r="C165" i="16"/>
  <c r="B165" i="16"/>
  <c r="D164" i="16"/>
  <c r="C164" i="16"/>
  <c r="B164" i="16"/>
  <c r="D163" i="16"/>
  <c r="C163" i="16"/>
  <c r="B163" i="16"/>
  <c r="D162" i="16"/>
  <c r="C162" i="16"/>
  <c r="B162" i="16"/>
  <c r="D161" i="16"/>
  <c r="C161" i="16"/>
  <c r="B161" i="16"/>
  <c r="D160" i="16"/>
  <c r="C160" i="16"/>
  <c r="B160" i="16"/>
  <c r="D159" i="16"/>
  <c r="C159" i="16"/>
  <c r="B159" i="16"/>
  <c r="D158" i="16"/>
  <c r="C158" i="16"/>
  <c r="B158" i="16"/>
  <c r="D157" i="16"/>
  <c r="C157" i="16"/>
  <c r="B157" i="16"/>
  <c r="D156" i="16"/>
  <c r="C156" i="16"/>
  <c r="B156" i="16"/>
  <c r="D155" i="16"/>
  <c r="C155" i="16"/>
  <c r="B155" i="16"/>
  <c r="D154" i="16"/>
  <c r="C154" i="16"/>
  <c r="B154" i="16"/>
  <c r="D153" i="16"/>
  <c r="C153" i="16"/>
  <c r="B153" i="16"/>
  <c r="D152" i="16"/>
  <c r="C152" i="16"/>
  <c r="B152" i="16"/>
  <c r="D151" i="16"/>
  <c r="C151" i="16"/>
  <c r="B151" i="16"/>
  <c r="D150" i="16"/>
  <c r="C150" i="16"/>
  <c r="B150" i="16"/>
  <c r="D149" i="16"/>
  <c r="C149" i="16"/>
  <c r="B149" i="16"/>
  <c r="D148" i="16"/>
  <c r="C148" i="16"/>
  <c r="B148" i="16"/>
  <c r="D147" i="16"/>
  <c r="C147" i="16"/>
  <c r="B147" i="16"/>
  <c r="D146" i="16"/>
  <c r="C146" i="16"/>
  <c r="B146" i="16"/>
  <c r="D145" i="16"/>
  <c r="C145" i="16"/>
  <c r="B145" i="16"/>
  <c r="D144" i="16"/>
  <c r="C144" i="16"/>
  <c r="B144" i="16"/>
  <c r="D143" i="16"/>
  <c r="C143" i="16"/>
  <c r="B143" i="16"/>
  <c r="D142" i="16"/>
  <c r="C142" i="16"/>
  <c r="B142" i="16"/>
  <c r="D141" i="16"/>
  <c r="C141" i="16"/>
  <c r="B141" i="16"/>
  <c r="D140" i="16"/>
  <c r="C140" i="16"/>
  <c r="B140" i="16"/>
  <c r="D139" i="16"/>
  <c r="C139" i="16"/>
  <c r="B139" i="16"/>
  <c r="D138" i="16"/>
  <c r="C138" i="16"/>
  <c r="B138" i="16"/>
  <c r="D137" i="16"/>
  <c r="C137" i="16"/>
  <c r="B137" i="16"/>
  <c r="D136" i="16"/>
  <c r="C136" i="16"/>
  <c r="B136" i="16"/>
  <c r="D135" i="16"/>
  <c r="C135" i="16"/>
  <c r="B135" i="16"/>
  <c r="D134" i="16"/>
  <c r="C134" i="16"/>
  <c r="B134" i="16"/>
  <c r="D133" i="16"/>
  <c r="C133" i="16"/>
  <c r="B133" i="16"/>
  <c r="D132" i="16"/>
  <c r="C132" i="16"/>
  <c r="B132" i="16"/>
  <c r="D131" i="16"/>
  <c r="C131" i="16"/>
  <c r="B131" i="16"/>
  <c r="D130" i="16"/>
  <c r="C130" i="16"/>
  <c r="B130" i="16"/>
  <c r="D129" i="16"/>
  <c r="C129" i="16"/>
  <c r="B129" i="16"/>
  <c r="D128" i="16"/>
  <c r="C128" i="16"/>
  <c r="B128" i="16"/>
  <c r="D127" i="16"/>
  <c r="C127" i="16"/>
  <c r="B127" i="16"/>
  <c r="D126" i="16"/>
  <c r="C126" i="16"/>
  <c r="B126" i="16"/>
  <c r="D125" i="16"/>
  <c r="C125" i="16"/>
  <c r="B125" i="16"/>
  <c r="D124" i="16"/>
  <c r="C124" i="16"/>
  <c r="B124" i="16"/>
  <c r="D123" i="16"/>
  <c r="C123" i="16"/>
  <c r="B123" i="16"/>
  <c r="D122" i="16"/>
  <c r="C122" i="16"/>
  <c r="B122" i="16"/>
  <c r="D121" i="16"/>
  <c r="C121" i="16"/>
  <c r="B121" i="16"/>
  <c r="D120" i="16"/>
  <c r="C120" i="16"/>
  <c r="B120" i="16"/>
  <c r="D119" i="16"/>
  <c r="C119" i="16"/>
  <c r="B119" i="16"/>
  <c r="D118" i="16"/>
  <c r="C118" i="16"/>
  <c r="B118" i="16"/>
  <c r="D117" i="16"/>
  <c r="C117" i="16"/>
  <c r="B117" i="16"/>
  <c r="D116" i="16"/>
  <c r="C116" i="16"/>
  <c r="B116" i="16"/>
  <c r="D115" i="16"/>
  <c r="C115" i="16"/>
  <c r="B115" i="16"/>
  <c r="D114" i="16"/>
  <c r="C114" i="16"/>
  <c r="B114" i="16"/>
  <c r="D113" i="16"/>
  <c r="C113" i="16"/>
  <c r="B113" i="16"/>
  <c r="D112" i="16"/>
  <c r="C112" i="16"/>
  <c r="B112" i="16"/>
  <c r="D111" i="16"/>
  <c r="C111" i="16"/>
  <c r="B111" i="16"/>
  <c r="D110" i="16"/>
  <c r="C110" i="16"/>
  <c r="B110" i="16"/>
  <c r="D109" i="16"/>
  <c r="C109" i="16"/>
  <c r="B109" i="16"/>
  <c r="D108" i="16"/>
  <c r="C108" i="16"/>
  <c r="B108" i="16"/>
  <c r="D107" i="16"/>
  <c r="C107" i="16"/>
  <c r="B107" i="16"/>
  <c r="D106" i="16"/>
  <c r="C106" i="16"/>
  <c r="B106" i="16"/>
  <c r="D105" i="16"/>
  <c r="C105" i="16"/>
  <c r="B105" i="16"/>
  <c r="D104" i="16"/>
  <c r="C104" i="16"/>
  <c r="B104" i="16"/>
  <c r="D103" i="16"/>
  <c r="C103" i="16"/>
  <c r="B103" i="16"/>
  <c r="D102" i="16"/>
  <c r="C102" i="16"/>
  <c r="B102" i="16"/>
  <c r="D101" i="16"/>
  <c r="C101" i="16"/>
  <c r="B101" i="16"/>
  <c r="D100" i="16"/>
  <c r="C100" i="16"/>
  <c r="B100" i="16"/>
  <c r="D99" i="16"/>
  <c r="C99" i="16"/>
  <c r="B99" i="16"/>
  <c r="D98" i="16"/>
  <c r="C98" i="16"/>
  <c r="B98" i="16"/>
  <c r="D97" i="16"/>
  <c r="C97" i="16"/>
  <c r="B97" i="16"/>
  <c r="D96" i="16"/>
  <c r="C96" i="16"/>
  <c r="B96" i="16"/>
  <c r="D95" i="16"/>
  <c r="C95" i="16"/>
  <c r="B95" i="16"/>
  <c r="D94" i="16"/>
  <c r="C94" i="16"/>
  <c r="B94" i="16"/>
  <c r="D93" i="16"/>
  <c r="C93" i="16"/>
  <c r="B93" i="16"/>
  <c r="D92" i="16"/>
  <c r="C92" i="16"/>
  <c r="B92" i="16"/>
  <c r="D91" i="16"/>
  <c r="C91" i="16"/>
  <c r="B91" i="16"/>
  <c r="D90" i="16"/>
  <c r="C90" i="16"/>
  <c r="B90" i="16"/>
  <c r="D89" i="16"/>
  <c r="C89" i="16"/>
  <c r="B89" i="16"/>
  <c r="D88" i="16"/>
  <c r="C88" i="16"/>
  <c r="B88" i="16"/>
  <c r="D87" i="16"/>
  <c r="C87" i="16"/>
  <c r="B87" i="16"/>
  <c r="D86" i="16"/>
  <c r="C86" i="16"/>
  <c r="B86" i="16"/>
  <c r="D85" i="16"/>
  <c r="C85" i="16"/>
  <c r="B85" i="16"/>
  <c r="D84" i="16"/>
  <c r="C84" i="16"/>
  <c r="B84" i="16"/>
  <c r="D83" i="16"/>
  <c r="C83" i="16"/>
  <c r="B83" i="16"/>
  <c r="D82" i="16"/>
  <c r="C82" i="16"/>
  <c r="B82" i="16"/>
  <c r="D81" i="16"/>
  <c r="C81" i="16"/>
  <c r="B81" i="16"/>
  <c r="D80" i="16"/>
  <c r="C80" i="16"/>
  <c r="B80" i="16"/>
  <c r="D79" i="16"/>
  <c r="C79" i="16"/>
  <c r="B79" i="16"/>
  <c r="D78" i="16"/>
  <c r="C78" i="16"/>
  <c r="B78" i="16"/>
  <c r="D77" i="16"/>
  <c r="C77" i="16"/>
  <c r="B77" i="16"/>
  <c r="D76" i="16"/>
  <c r="C76" i="16"/>
  <c r="B76" i="16"/>
  <c r="D75" i="16"/>
  <c r="C75" i="16"/>
  <c r="B75" i="16"/>
  <c r="D74" i="16"/>
  <c r="C74" i="16"/>
  <c r="B74" i="16"/>
  <c r="D73" i="16"/>
  <c r="C73" i="16"/>
  <c r="B73" i="16"/>
  <c r="D72" i="16"/>
  <c r="C72" i="16"/>
  <c r="B72" i="16"/>
  <c r="D71" i="16"/>
  <c r="C71" i="16"/>
  <c r="B71" i="16"/>
  <c r="D70" i="16"/>
  <c r="C70" i="16"/>
  <c r="B70" i="16"/>
  <c r="D69" i="16"/>
  <c r="C69" i="16"/>
  <c r="B69" i="16"/>
  <c r="D68" i="16"/>
  <c r="C68" i="16"/>
  <c r="B68" i="16"/>
  <c r="D67" i="16"/>
  <c r="C67" i="16"/>
  <c r="B67" i="16"/>
  <c r="D66" i="16"/>
  <c r="C66" i="16"/>
  <c r="B66" i="16"/>
  <c r="D65" i="16"/>
  <c r="C65" i="16"/>
  <c r="B65" i="16"/>
  <c r="D64" i="16"/>
  <c r="C64" i="16"/>
  <c r="B64" i="16"/>
  <c r="D63" i="16"/>
  <c r="C63" i="16"/>
  <c r="B63" i="16"/>
  <c r="D62" i="16"/>
  <c r="C62" i="16"/>
  <c r="B62" i="16"/>
  <c r="D61" i="16"/>
  <c r="C61" i="16"/>
  <c r="B61" i="16"/>
  <c r="D60" i="16"/>
  <c r="C60" i="16"/>
  <c r="B60" i="16"/>
  <c r="D59" i="16"/>
  <c r="C59" i="16"/>
  <c r="B59" i="16"/>
  <c r="D58" i="16"/>
  <c r="C58" i="16"/>
  <c r="B58" i="16"/>
  <c r="D57" i="16"/>
  <c r="C57" i="16"/>
  <c r="B57" i="16"/>
  <c r="D56" i="16"/>
  <c r="C56" i="16"/>
  <c r="B56" i="16"/>
  <c r="D55" i="16"/>
  <c r="C55" i="16"/>
  <c r="B55" i="16"/>
  <c r="D54" i="16"/>
  <c r="C54" i="16"/>
  <c r="B54" i="16"/>
  <c r="D53" i="16"/>
  <c r="C53" i="16"/>
  <c r="B53" i="16"/>
  <c r="D52" i="16"/>
  <c r="C52" i="16"/>
  <c r="B52" i="16"/>
  <c r="D51" i="16"/>
  <c r="C51" i="16"/>
  <c r="B51" i="16"/>
  <c r="D50" i="16"/>
  <c r="C50" i="16"/>
  <c r="B50" i="16"/>
  <c r="D49" i="16"/>
  <c r="C49" i="16"/>
  <c r="B49" i="16"/>
  <c r="D48" i="16"/>
  <c r="C48" i="16"/>
  <c r="B48" i="16"/>
  <c r="D47" i="16"/>
  <c r="C47" i="16"/>
  <c r="B47" i="16"/>
  <c r="D46" i="16"/>
  <c r="C46" i="16"/>
  <c r="B46" i="16"/>
  <c r="D45" i="16"/>
  <c r="C45" i="16"/>
  <c r="B45" i="16"/>
  <c r="D44" i="16"/>
  <c r="C44" i="16"/>
  <c r="B44" i="16"/>
  <c r="D43" i="16"/>
  <c r="C43" i="16"/>
  <c r="B43" i="16"/>
  <c r="D42" i="16"/>
  <c r="C42" i="16"/>
  <c r="B42" i="16"/>
  <c r="D41" i="16"/>
  <c r="C41" i="16"/>
  <c r="B41" i="16"/>
  <c r="D40" i="16"/>
  <c r="C40" i="16"/>
  <c r="B40" i="16"/>
  <c r="D39" i="16"/>
  <c r="C39" i="16"/>
  <c r="B39" i="16"/>
  <c r="D38" i="16"/>
  <c r="C38" i="16"/>
  <c r="B38" i="16"/>
  <c r="D37" i="16"/>
  <c r="C37" i="16"/>
  <c r="B37" i="16"/>
  <c r="D36" i="16"/>
  <c r="C36" i="16"/>
  <c r="B36" i="16"/>
  <c r="D35" i="16"/>
  <c r="C35" i="16"/>
  <c r="B35" i="16"/>
  <c r="D34" i="16"/>
  <c r="C34" i="16"/>
  <c r="B34" i="16"/>
  <c r="D33" i="16"/>
  <c r="C33" i="16"/>
  <c r="B33" i="16"/>
  <c r="D32" i="16"/>
  <c r="C32" i="16"/>
  <c r="B32" i="16"/>
  <c r="D31" i="16"/>
  <c r="C31" i="16"/>
  <c r="B31" i="16"/>
  <c r="D30" i="16"/>
  <c r="C30" i="16"/>
  <c r="B30" i="16"/>
  <c r="D29" i="16"/>
  <c r="C29" i="16"/>
  <c r="B29" i="16"/>
  <c r="D28" i="16"/>
  <c r="C28" i="16"/>
  <c r="B28" i="16"/>
  <c r="D27" i="16"/>
  <c r="C27" i="16"/>
  <c r="B27" i="16"/>
  <c r="D26" i="16"/>
  <c r="C26" i="16"/>
  <c r="B26" i="16"/>
  <c r="D25" i="16"/>
  <c r="C25" i="16"/>
  <c r="B25" i="16"/>
  <c r="D24" i="16"/>
  <c r="C24" i="16"/>
  <c r="B24" i="16"/>
  <c r="D23" i="16"/>
  <c r="C23" i="16"/>
  <c r="B23" i="16"/>
  <c r="D22" i="16"/>
  <c r="C22" i="16"/>
  <c r="B22" i="16"/>
  <c r="D21" i="16"/>
  <c r="C21" i="16"/>
  <c r="B21" i="16"/>
  <c r="D20" i="16"/>
  <c r="C20" i="16"/>
  <c r="B20" i="16"/>
  <c r="D19" i="16"/>
  <c r="C19" i="16"/>
  <c r="B19" i="16"/>
  <c r="D18" i="16"/>
  <c r="C18" i="16"/>
  <c r="B18" i="16"/>
  <c r="D17" i="16"/>
  <c r="C17" i="16"/>
  <c r="B17" i="16"/>
  <c r="D16" i="16"/>
  <c r="C16" i="16"/>
  <c r="B16" i="16"/>
  <c r="D15" i="16"/>
  <c r="C15" i="16"/>
  <c r="B15" i="16"/>
  <c r="D14" i="16"/>
  <c r="C14" i="16"/>
  <c r="B14" i="16"/>
  <c r="D13" i="16"/>
  <c r="C13" i="16"/>
  <c r="B13" i="16"/>
  <c r="D12" i="16"/>
  <c r="C12" i="16"/>
  <c r="B12" i="16"/>
  <c r="D11" i="16"/>
  <c r="C11" i="16"/>
  <c r="B11" i="16"/>
  <c r="D10" i="16"/>
  <c r="C10" i="16"/>
  <c r="B10" i="16"/>
  <c r="D9" i="16"/>
  <c r="C9" i="16"/>
  <c r="B9" i="16"/>
  <c r="D8" i="16"/>
  <c r="C8" i="16"/>
  <c r="B8" i="16"/>
  <c r="D7" i="16"/>
  <c r="C7" i="16"/>
  <c r="B7" i="16"/>
  <c r="D6" i="16"/>
  <c r="C6" i="16"/>
  <c r="B6" i="16"/>
  <c r="D5" i="16"/>
  <c r="C5" i="16"/>
  <c r="B5" i="16"/>
  <c r="D4" i="16"/>
  <c r="C4" i="16"/>
  <c r="B4" i="16"/>
  <c r="D3" i="16"/>
  <c r="C3" i="16"/>
  <c r="B3" i="16"/>
  <c r="A4352" i="15"/>
  <c r="A4351" i="15"/>
  <c r="A4350" i="15"/>
  <c r="A4349" i="15"/>
  <c r="A4348" i="15"/>
  <c r="A4347" i="15"/>
  <c r="A4346" i="15"/>
  <c r="A4345" i="15"/>
  <c r="A4344" i="15"/>
  <c r="A4343" i="15"/>
  <c r="A4342" i="15"/>
  <c r="A4341" i="15"/>
  <c r="A4340" i="15"/>
  <c r="A4339" i="15"/>
  <c r="A4338" i="15"/>
  <c r="A4337" i="15"/>
  <c r="A4336" i="15"/>
  <c r="A4335" i="15"/>
  <c r="A4334" i="15"/>
  <c r="A4333" i="15"/>
  <c r="A4332" i="15"/>
  <c r="A4331" i="15"/>
  <c r="A4330" i="15"/>
  <c r="A4329" i="15"/>
  <c r="A4328" i="15"/>
  <c r="A4327" i="15"/>
  <c r="A4326" i="15"/>
  <c r="A4325" i="15"/>
  <c r="A4324" i="15"/>
  <c r="A4323" i="15"/>
  <c r="A4322" i="15"/>
  <c r="A4321" i="15"/>
  <c r="A4320" i="15"/>
  <c r="A4319" i="15"/>
  <c r="A4318" i="15"/>
  <c r="A4317" i="15"/>
  <c r="A4316" i="15"/>
  <c r="A4315" i="15"/>
  <c r="A4314" i="15"/>
  <c r="A4313" i="15"/>
  <c r="A4312" i="15"/>
  <c r="A4311" i="15"/>
  <c r="A4310" i="15"/>
  <c r="A4309" i="15"/>
  <c r="A4308" i="15"/>
  <c r="A4307" i="15"/>
  <c r="A4306" i="15"/>
  <c r="A4305" i="15"/>
  <c r="A4304" i="15"/>
  <c r="A4303" i="15"/>
  <c r="A4302" i="15"/>
  <c r="A4301" i="15"/>
  <c r="A4300" i="15"/>
  <c r="A4299" i="15"/>
  <c r="A4298" i="15"/>
  <c r="A4297" i="15"/>
  <c r="A4296" i="15"/>
  <c r="A4295" i="15"/>
  <c r="A4294" i="15"/>
  <c r="A4293" i="15"/>
  <c r="A4292" i="15"/>
  <c r="A4291" i="15"/>
  <c r="A4290" i="15"/>
  <c r="A4289" i="15"/>
  <c r="A4288" i="15"/>
  <c r="A4287" i="15"/>
  <c r="A4286" i="15"/>
  <c r="A4285" i="15"/>
  <c r="A4284" i="15"/>
  <c r="A4283" i="15"/>
  <c r="A4282" i="15"/>
  <c r="A4281" i="15"/>
  <c r="A4280" i="15"/>
  <c r="A4279" i="15"/>
  <c r="A4278" i="15"/>
  <c r="A4277" i="15"/>
  <c r="A4276" i="15"/>
  <c r="A4275" i="15"/>
  <c r="A4274" i="15"/>
  <c r="A4273" i="15"/>
  <c r="A4272" i="15"/>
  <c r="A4271" i="15"/>
  <c r="A4270" i="15"/>
  <c r="A4269" i="15"/>
  <c r="A4268" i="15"/>
  <c r="A4267" i="15"/>
  <c r="A4266" i="15"/>
  <c r="A4265" i="15"/>
  <c r="A4264" i="15"/>
  <c r="A4263" i="15"/>
  <c r="A4262" i="15"/>
  <c r="A4261" i="15"/>
  <c r="A4260" i="15"/>
  <c r="A4259" i="15"/>
  <c r="A4258" i="15"/>
  <c r="A4257" i="15"/>
  <c r="A4256" i="15"/>
  <c r="A4255" i="15"/>
  <c r="A4254" i="15"/>
  <c r="A4253" i="15"/>
  <c r="A4252" i="15"/>
  <c r="A4251" i="15"/>
  <c r="A4250" i="15"/>
  <c r="A4249" i="15"/>
  <c r="A4248" i="15"/>
  <c r="A4247" i="15"/>
  <c r="A4246" i="15"/>
  <c r="A4245" i="15"/>
  <c r="A4244" i="15"/>
  <c r="A4243" i="15"/>
  <c r="A4242" i="15"/>
  <c r="A4241" i="15"/>
  <c r="A4240" i="15"/>
  <c r="A4239" i="15"/>
  <c r="A4238" i="15"/>
  <c r="A4237" i="15"/>
  <c r="A4236" i="15"/>
  <c r="A4235" i="15"/>
  <c r="A4234" i="15"/>
  <c r="A4233" i="15"/>
  <c r="A4232" i="15"/>
  <c r="A4231" i="15"/>
  <c r="A4230" i="15"/>
  <c r="A4229" i="15"/>
  <c r="A4228" i="15"/>
  <c r="A4227" i="15"/>
  <c r="A4226" i="15"/>
  <c r="A4225" i="15"/>
  <c r="A4224" i="15"/>
  <c r="A4223" i="15"/>
  <c r="A4222" i="15"/>
  <c r="A4221" i="15"/>
  <c r="A4220" i="15"/>
  <c r="A4219" i="15"/>
  <c r="A4218" i="15"/>
  <c r="A4217" i="15"/>
  <c r="A4216" i="15"/>
  <c r="A4215" i="15"/>
  <c r="A4214" i="15"/>
  <c r="A4213" i="15"/>
  <c r="A4212" i="15"/>
  <c r="A4211" i="15"/>
  <c r="A4210" i="15"/>
  <c r="A4209" i="15"/>
  <c r="A4208" i="15"/>
  <c r="A4207" i="15"/>
  <c r="A4206" i="15"/>
  <c r="A4205" i="15"/>
  <c r="A4204" i="15"/>
  <c r="A4203" i="15"/>
  <c r="A4202" i="15"/>
  <c r="A4201" i="15"/>
  <c r="A4200" i="15"/>
  <c r="A4199" i="15"/>
  <c r="A4198" i="15"/>
  <c r="A4197" i="15"/>
  <c r="A4196" i="15"/>
  <c r="A4195" i="15"/>
  <c r="A4194" i="15"/>
  <c r="A4193" i="15"/>
  <c r="A4192" i="15"/>
  <c r="A4191" i="15"/>
  <c r="A4190" i="15"/>
  <c r="A4189" i="15"/>
  <c r="A4188" i="15"/>
  <c r="A4187" i="15"/>
  <c r="A4186" i="15"/>
  <c r="A4185" i="15"/>
  <c r="A4184" i="15"/>
  <c r="A4183" i="15"/>
  <c r="A4182" i="15"/>
  <c r="A4181" i="15"/>
  <c r="A4180" i="15"/>
  <c r="A4179" i="15"/>
  <c r="A4178" i="15"/>
  <c r="A4177" i="15"/>
  <c r="A4176" i="15"/>
  <c r="A4175" i="15"/>
  <c r="A4174" i="15"/>
  <c r="A4173" i="15"/>
  <c r="A4172" i="15"/>
  <c r="A4171" i="15"/>
  <c r="A4170" i="15"/>
  <c r="A4169" i="15"/>
  <c r="A4168" i="15"/>
  <c r="A4167" i="15"/>
  <c r="A4166" i="15"/>
  <c r="A4165" i="15"/>
  <c r="A4164" i="15"/>
  <c r="A4163" i="15"/>
  <c r="A4162" i="15"/>
  <c r="A4161" i="15"/>
  <c r="A4160" i="15"/>
  <c r="A4159" i="15"/>
  <c r="A4158" i="15"/>
  <c r="A4157" i="15"/>
  <c r="A4156" i="15"/>
  <c r="A4155" i="15"/>
  <c r="A4154" i="15"/>
  <c r="A4153" i="15"/>
  <c r="A4152" i="15"/>
  <c r="A4151" i="15"/>
  <c r="A4150" i="15"/>
  <c r="A4149" i="15"/>
  <c r="A4148" i="15"/>
  <c r="A4147" i="15"/>
  <c r="A4146" i="15"/>
  <c r="A4145" i="15"/>
  <c r="A4144" i="15"/>
  <c r="A4143" i="15"/>
  <c r="A4142" i="15"/>
  <c r="A4141" i="15"/>
  <c r="A4140" i="15"/>
  <c r="A4139" i="15"/>
  <c r="A4138" i="15"/>
  <c r="A4137" i="15"/>
  <c r="A4136" i="15"/>
  <c r="A4135" i="15"/>
  <c r="A4134" i="15"/>
  <c r="A4133" i="15"/>
  <c r="A4132" i="15"/>
  <c r="A4131" i="15"/>
  <c r="A4130" i="15"/>
  <c r="A4129" i="15"/>
  <c r="A4128" i="15"/>
  <c r="A4127" i="15"/>
  <c r="A4126" i="15"/>
  <c r="A4125" i="15"/>
  <c r="A4124" i="15"/>
  <c r="A4123" i="15"/>
  <c r="A4122" i="15"/>
  <c r="A4121" i="15"/>
  <c r="A4120" i="15"/>
  <c r="A4119" i="15"/>
  <c r="A4118" i="15"/>
  <c r="A4117" i="15"/>
  <c r="A4116" i="15"/>
  <c r="A4115" i="15"/>
  <c r="A4114" i="15"/>
  <c r="A4113" i="15"/>
  <c r="A4112" i="15"/>
  <c r="A4111" i="15"/>
  <c r="A4110" i="15"/>
  <c r="A4109" i="15"/>
  <c r="A4108" i="15"/>
  <c r="A4107" i="15"/>
  <c r="A4106" i="15"/>
  <c r="A4105" i="15"/>
  <c r="A4104" i="15"/>
  <c r="A4103" i="15"/>
  <c r="A4102" i="15"/>
  <c r="A4101" i="15"/>
  <c r="A4100" i="15"/>
  <c r="A4099" i="15"/>
  <c r="A4098" i="15"/>
  <c r="A4097" i="15"/>
  <c r="A4096" i="15"/>
  <c r="A4095" i="15"/>
  <c r="A4094" i="15"/>
  <c r="A4093" i="15"/>
  <c r="A4092" i="15"/>
  <c r="A4091" i="15"/>
  <c r="A4090" i="15"/>
  <c r="A4089" i="15"/>
  <c r="A4088" i="15"/>
  <c r="A4087" i="15"/>
  <c r="A4086" i="15"/>
  <c r="A4085" i="15"/>
  <c r="A4084" i="15"/>
  <c r="A4083" i="15"/>
  <c r="A4082" i="15"/>
  <c r="A4081" i="15"/>
  <c r="A4080" i="15"/>
  <c r="A4079" i="15"/>
  <c r="A4078" i="15"/>
  <c r="A4077" i="15"/>
  <c r="A4076" i="15"/>
  <c r="A4075" i="15"/>
  <c r="A4074" i="15"/>
  <c r="A4073" i="15"/>
  <c r="A4072" i="15"/>
  <c r="A4071" i="15"/>
  <c r="A4070" i="15"/>
  <c r="A4069" i="15"/>
  <c r="A4068" i="15"/>
  <c r="A4067" i="15"/>
  <c r="A4066" i="15"/>
  <c r="A4065" i="15"/>
  <c r="A4064" i="15"/>
  <c r="A4063" i="15"/>
  <c r="A4062" i="15"/>
  <c r="A4061" i="15"/>
  <c r="A4060" i="15"/>
  <c r="A4059" i="15"/>
  <c r="A4058" i="15"/>
  <c r="A4057" i="15"/>
  <c r="A4056" i="15"/>
  <c r="A4055" i="15"/>
  <c r="A4054" i="15"/>
  <c r="A4053" i="15"/>
  <c r="A4052" i="15"/>
  <c r="A4051" i="15"/>
  <c r="A4050" i="15"/>
  <c r="A4049" i="15"/>
  <c r="A4048" i="15"/>
  <c r="A4047" i="15"/>
  <c r="A4046" i="15"/>
  <c r="A4045" i="15"/>
  <c r="A4044" i="15"/>
  <c r="A4043" i="15"/>
  <c r="A4042" i="15"/>
  <c r="A4041" i="15"/>
  <c r="A4040" i="15"/>
  <c r="A4039" i="15"/>
  <c r="A4038" i="15"/>
  <c r="A4037" i="15"/>
  <c r="A4036" i="15"/>
  <c r="A4035" i="15"/>
  <c r="A4034" i="15"/>
  <c r="A4033" i="15"/>
  <c r="A4032" i="15"/>
  <c r="A4031" i="15"/>
  <c r="A4030" i="15"/>
  <c r="A4029" i="15"/>
  <c r="A4028" i="15"/>
  <c r="A4027" i="15"/>
  <c r="A4026" i="15"/>
  <c r="A4025" i="15"/>
  <c r="A4024" i="15"/>
  <c r="A4023" i="15"/>
  <c r="A4022" i="15"/>
  <c r="A4021" i="15"/>
  <c r="A4020" i="15"/>
  <c r="A4019" i="15"/>
  <c r="A4018" i="15"/>
  <c r="A4017" i="15"/>
  <c r="A4016" i="15"/>
  <c r="A4015" i="15"/>
  <c r="A4014" i="15"/>
  <c r="A4013" i="15"/>
  <c r="A4012" i="15"/>
  <c r="A4011" i="15"/>
  <c r="A4010" i="15"/>
  <c r="A4009" i="15"/>
  <c r="A4008" i="15"/>
  <c r="A4007" i="15"/>
  <c r="A4006" i="15"/>
  <c r="A4005" i="15"/>
  <c r="A4004" i="15"/>
  <c r="A4003" i="15"/>
  <c r="A4002" i="15"/>
  <c r="A4001" i="15"/>
  <c r="A4000" i="15"/>
  <c r="A3999" i="15"/>
  <c r="A3998" i="15"/>
  <c r="A3997" i="15"/>
  <c r="A3996" i="15"/>
  <c r="A3995" i="15"/>
  <c r="A3994" i="15"/>
  <c r="A3993" i="15"/>
  <c r="A3992" i="15"/>
  <c r="A3991" i="15"/>
  <c r="A3990" i="15"/>
  <c r="A3989" i="15"/>
  <c r="A3988" i="15"/>
  <c r="A3987" i="15"/>
  <c r="A3986" i="15"/>
  <c r="A3985" i="15"/>
  <c r="A3984" i="15"/>
  <c r="A3983" i="15"/>
  <c r="A3982" i="15"/>
  <c r="A3981" i="15"/>
  <c r="A3980" i="15"/>
  <c r="A3979" i="15"/>
  <c r="A3978" i="15"/>
  <c r="A3977" i="15"/>
  <c r="A3976" i="15"/>
  <c r="A3975" i="15"/>
  <c r="A3974" i="15"/>
  <c r="A3973" i="15"/>
  <c r="A3972" i="15"/>
  <c r="A3971" i="15"/>
  <c r="A3970" i="15"/>
  <c r="A3969" i="15"/>
  <c r="A3968" i="15"/>
  <c r="A3967" i="15"/>
  <c r="A3966" i="15"/>
  <c r="A3965" i="15"/>
  <c r="A3964" i="15"/>
  <c r="A3963" i="15"/>
  <c r="A3962" i="15"/>
  <c r="A3961" i="15"/>
  <c r="A3960" i="15"/>
  <c r="A3959" i="15"/>
  <c r="A3958" i="15"/>
  <c r="A3957" i="15"/>
  <c r="A3956" i="15"/>
  <c r="A3955" i="15"/>
  <c r="A3954" i="15"/>
  <c r="A3953" i="15"/>
  <c r="A3952" i="15"/>
  <c r="A3951" i="15"/>
  <c r="A3950" i="15"/>
  <c r="A3949" i="15"/>
  <c r="A3948" i="15"/>
  <c r="A3947" i="15"/>
  <c r="A3946" i="15"/>
  <c r="A3945" i="15"/>
  <c r="A3944" i="15"/>
  <c r="A3943" i="15"/>
  <c r="A3942" i="15"/>
  <c r="A3941" i="15"/>
  <c r="A3940" i="15"/>
  <c r="A3939" i="15"/>
  <c r="A3938" i="15"/>
  <c r="A3937" i="15"/>
  <c r="A3936" i="15"/>
  <c r="A3935" i="15"/>
  <c r="A3934" i="15"/>
  <c r="A3933" i="15"/>
  <c r="A3932" i="15"/>
  <c r="A3931" i="15"/>
  <c r="A3930" i="15"/>
  <c r="A3929" i="15"/>
  <c r="A3928" i="15"/>
  <c r="A3927" i="15"/>
  <c r="A3926" i="15"/>
  <c r="A3925" i="15"/>
  <c r="A3924" i="15"/>
  <c r="A3923" i="15"/>
  <c r="A3922" i="15"/>
  <c r="A3921" i="15"/>
  <c r="A3920" i="15"/>
  <c r="A3919" i="15"/>
  <c r="A3918" i="15"/>
  <c r="A3917" i="15"/>
  <c r="A3916" i="15"/>
  <c r="A3915" i="15"/>
  <c r="A3914" i="15"/>
  <c r="A3913" i="15"/>
  <c r="A3912" i="15"/>
  <c r="A3911" i="15"/>
  <c r="A3910" i="15"/>
  <c r="A3909" i="15"/>
  <c r="A3908" i="15"/>
  <c r="A3907" i="15"/>
  <c r="A3906" i="15"/>
  <c r="A3905" i="15"/>
  <c r="A3904" i="15"/>
  <c r="A3903" i="15"/>
  <c r="A3902" i="15"/>
  <c r="A3901" i="15"/>
  <c r="A3900" i="15"/>
  <c r="A3899" i="15"/>
  <c r="A3898" i="15"/>
  <c r="A3897" i="15"/>
  <c r="A3896" i="15"/>
  <c r="A3895" i="15"/>
  <c r="A3894" i="15"/>
  <c r="A3893" i="15"/>
  <c r="A3892" i="15"/>
  <c r="A3891" i="15"/>
  <c r="A3890" i="15"/>
  <c r="A3889" i="15"/>
  <c r="A3888" i="15"/>
  <c r="A3887" i="15"/>
  <c r="A3886" i="15"/>
  <c r="A3885" i="15"/>
  <c r="A3884" i="15"/>
  <c r="A3883" i="15"/>
  <c r="A3882" i="15"/>
  <c r="A3881" i="15"/>
  <c r="A3880" i="15"/>
  <c r="A3879" i="15"/>
  <c r="A3878" i="15"/>
  <c r="A3877" i="15"/>
  <c r="A3876" i="15"/>
  <c r="A3875" i="15"/>
  <c r="A3874" i="15"/>
  <c r="A3873" i="15"/>
  <c r="A3872" i="15"/>
  <c r="A3871" i="15"/>
  <c r="A3870" i="15"/>
  <c r="A3869" i="15"/>
  <c r="A3868" i="15"/>
  <c r="A3867" i="15"/>
  <c r="A3866" i="15"/>
  <c r="A3865" i="15"/>
  <c r="A3864" i="15"/>
  <c r="A3863" i="15"/>
  <c r="A3862" i="15"/>
  <c r="A3861" i="15"/>
  <c r="A3860" i="15"/>
  <c r="A3859" i="15"/>
  <c r="A3858" i="15"/>
  <c r="A3857" i="15"/>
  <c r="A3856" i="15"/>
  <c r="A3855" i="15"/>
  <c r="A3854" i="15"/>
  <c r="A3853" i="15"/>
  <c r="A3852" i="15"/>
  <c r="A3851" i="15"/>
  <c r="A3850" i="15"/>
  <c r="A3849" i="15"/>
  <c r="A3848" i="15"/>
  <c r="A3847" i="15"/>
  <c r="A3846" i="15"/>
  <c r="A3845" i="15"/>
  <c r="A3844" i="15"/>
  <c r="A3843" i="15"/>
  <c r="A3842" i="15"/>
  <c r="A3841" i="15"/>
  <c r="A3840" i="15"/>
  <c r="A3839" i="15"/>
  <c r="A3838" i="15"/>
  <c r="A3837" i="15"/>
  <c r="A3836" i="15"/>
  <c r="A3835" i="15"/>
  <c r="A3834" i="15"/>
  <c r="A3833" i="15"/>
  <c r="A3832" i="15"/>
  <c r="A3831" i="15"/>
  <c r="A3830" i="15"/>
  <c r="A3829" i="15"/>
  <c r="A3828" i="15"/>
  <c r="A3827" i="15"/>
  <c r="A3826" i="15"/>
  <c r="A3825" i="15"/>
  <c r="A3824" i="15"/>
  <c r="A3823" i="15"/>
  <c r="A3822" i="15"/>
  <c r="A3821" i="15"/>
  <c r="A3820" i="15"/>
  <c r="A3819" i="15"/>
  <c r="A3818" i="15"/>
  <c r="A3817" i="15"/>
  <c r="A3816" i="15"/>
  <c r="A3815" i="15"/>
  <c r="A3814" i="15"/>
  <c r="A3813" i="15"/>
  <c r="A3812" i="15"/>
  <c r="A3811" i="15"/>
  <c r="A3810" i="15"/>
  <c r="A3809" i="15"/>
  <c r="A3808" i="15"/>
  <c r="A3807" i="15"/>
  <c r="A3806" i="15"/>
  <c r="A3805" i="15"/>
  <c r="A3804" i="15"/>
  <c r="A3803" i="15"/>
  <c r="A3802" i="15"/>
  <c r="A3801" i="15"/>
  <c r="A3800" i="15"/>
  <c r="A3799" i="15"/>
  <c r="A3798" i="15"/>
  <c r="A3797" i="15"/>
  <c r="A3796" i="15"/>
  <c r="A3795" i="15"/>
  <c r="A3794" i="15"/>
  <c r="A3793" i="15"/>
  <c r="A3792" i="15"/>
  <c r="A3791" i="15"/>
  <c r="A3790" i="15"/>
  <c r="A3789" i="15"/>
  <c r="A3788" i="15"/>
  <c r="A3787" i="15"/>
  <c r="A3786" i="15"/>
  <c r="A3785" i="15"/>
  <c r="A3784" i="15"/>
  <c r="A3783" i="15"/>
  <c r="A3782" i="15"/>
  <c r="A3781" i="15"/>
  <c r="A3780" i="15"/>
  <c r="A3779" i="15"/>
  <c r="A3778" i="15"/>
  <c r="A3777" i="15"/>
  <c r="A3776" i="15"/>
  <c r="A3775" i="15"/>
  <c r="A3774" i="15"/>
  <c r="A3773" i="15"/>
  <c r="A3772" i="15"/>
  <c r="A3771" i="15"/>
  <c r="A3770" i="15"/>
  <c r="A3769" i="15"/>
  <c r="A3768" i="15"/>
  <c r="A3767" i="15"/>
  <c r="A3766" i="15"/>
  <c r="A3765" i="15"/>
  <c r="A3764" i="15"/>
  <c r="A3763" i="15"/>
  <c r="A3762" i="15"/>
  <c r="A3761" i="15"/>
  <c r="A3760" i="15"/>
  <c r="A3759" i="15"/>
  <c r="A3758" i="15"/>
  <c r="A3757" i="15"/>
  <c r="A3756" i="15"/>
  <c r="A3755" i="15"/>
  <c r="A3754" i="15"/>
  <c r="A3753" i="15"/>
  <c r="A3752" i="15"/>
  <c r="A3751" i="15"/>
  <c r="A3750" i="15"/>
  <c r="A3749" i="15"/>
  <c r="A3748" i="15"/>
  <c r="A3747" i="15"/>
  <c r="A3746" i="15"/>
  <c r="A3745" i="15"/>
  <c r="A3744" i="15"/>
  <c r="A3743" i="15"/>
  <c r="A3742" i="15"/>
  <c r="A3741" i="15"/>
  <c r="A3740" i="15"/>
  <c r="A3739" i="15"/>
  <c r="A3738" i="15"/>
  <c r="A3737" i="15"/>
  <c r="A3736" i="15"/>
  <c r="A3735" i="15"/>
  <c r="A3734" i="15"/>
  <c r="A3733" i="15"/>
  <c r="A3732" i="15"/>
  <c r="A3731" i="15"/>
  <c r="A3730" i="15"/>
  <c r="A3729" i="15"/>
  <c r="A3728" i="15"/>
  <c r="A3727" i="15"/>
  <c r="A3726" i="15"/>
  <c r="A3725" i="15"/>
  <c r="A3724" i="15"/>
  <c r="A3723" i="15"/>
  <c r="A3722" i="15"/>
  <c r="A3721" i="15"/>
  <c r="A3720" i="15"/>
  <c r="A3719" i="15"/>
  <c r="A3718" i="15"/>
  <c r="A3717" i="15"/>
  <c r="A3716" i="15"/>
  <c r="A3715" i="15"/>
  <c r="A3714" i="15"/>
  <c r="A3713" i="15"/>
  <c r="A3712" i="15"/>
  <c r="A3711" i="15"/>
  <c r="A3710" i="15"/>
  <c r="A3709" i="15"/>
  <c r="A3708" i="15"/>
  <c r="A3707" i="15"/>
  <c r="A3706" i="15"/>
  <c r="A3705" i="15"/>
  <c r="A3704" i="15"/>
  <c r="A3703" i="15"/>
  <c r="A3702" i="15"/>
  <c r="A3701" i="15"/>
  <c r="A3700" i="15"/>
  <c r="A3699" i="15"/>
  <c r="A3698" i="15"/>
  <c r="A3697" i="15"/>
  <c r="A3696" i="15"/>
  <c r="A3695" i="15"/>
  <c r="A3694" i="15"/>
  <c r="A3693" i="15"/>
  <c r="A3692" i="15"/>
  <c r="A3691" i="15"/>
  <c r="A3690" i="15"/>
  <c r="A3689" i="15"/>
  <c r="A3688" i="15"/>
  <c r="A3687" i="15"/>
  <c r="A3686" i="15"/>
  <c r="A3685" i="15"/>
  <c r="A3684" i="15"/>
  <c r="A3683" i="15"/>
  <c r="A3682" i="15"/>
  <c r="A3681" i="15"/>
  <c r="A3680" i="15"/>
  <c r="A3679" i="15"/>
  <c r="A3678" i="15"/>
  <c r="A3677" i="15"/>
  <c r="A3676" i="15"/>
  <c r="A3675" i="15"/>
  <c r="A3674" i="15"/>
  <c r="A3673" i="15"/>
  <c r="A3672" i="15"/>
  <c r="A3671" i="15"/>
  <c r="A3670" i="15"/>
  <c r="A3669" i="15"/>
  <c r="A3668" i="15"/>
  <c r="A3667" i="15"/>
  <c r="A3666" i="15"/>
  <c r="A3665" i="15"/>
  <c r="A3664" i="15"/>
  <c r="A3663" i="15"/>
  <c r="A3662" i="15"/>
  <c r="A3661" i="15"/>
  <c r="A3660" i="15"/>
  <c r="A3659" i="15"/>
  <c r="A3658" i="15"/>
  <c r="A3657" i="15"/>
  <c r="A3656" i="15"/>
  <c r="A3655" i="15"/>
  <c r="A3654" i="15"/>
  <c r="A3653" i="15"/>
  <c r="A3652" i="15"/>
  <c r="A3651" i="15"/>
  <c r="A3650" i="15"/>
  <c r="A3649" i="15"/>
  <c r="A3648" i="15"/>
  <c r="A3647" i="15"/>
  <c r="A3646" i="15"/>
  <c r="A3645" i="15"/>
  <c r="A3644" i="15"/>
  <c r="A3643" i="15"/>
  <c r="A3642" i="15"/>
  <c r="A3641" i="15"/>
  <c r="A3640" i="15"/>
  <c r="A3639" i="15"/>
  <c r="A3638" i="15"/>
  <c r="A3637" i="15"/>
  <c r="A3636" i="15"/>
  <c r="A3635" i="15"/>
  <c r="A3634" i="15"/>
  <c r="A3633" i="15"/>
  <c r="A3632" i="15"/>
  <c r="A3631" i="15"/>
  <c r="A3630" i="15"/>
  <c r="A3629" i="15"/>
  <c r="A3628" i="15"/>
  <c r="A3627" i="15"/>
  <c r="A3626" i="15"/>
  <c r="A3625" i="15"/>
  <c r="A3624" i="15"/>
  <c r="A3623" i="15"/>
  <c r="A3622" i="15"/>
  <c r="A3621" i="15"/>
  <c r="A3620" i="15"/>
  <c r="A3619" i="15"/>
  <c r="A3618" i="15"/>
  <c r="A3617" i="15"/>
  <c r="A3616" i="15"/>
  <c r="A3615" i="15"/>
  <c r="A3614" i="15"/>
  <c r="A3613" i="15"/>
  <c r="A3612" i="15"/>
  <c r="A3611" i="15"/>
  <c r="A3610" i="15"/>
  <c r="A3609" i="15"/>
  <c r="A3608" i="15"/>
  <c r="A3607" i="15"/>
  <c r="A3606" i="15"/>
  <c r="A3605" i="15"/>
  <c r="A3604" i="15"/>
  <c r="A3603" i="15"/>
  <c r="A3602" i="15"/>
  <c r="A3601" i="15"/>
  <c r="A3600" i="15"/>
  <c r="A3599" i="15"/>
  <c r="A3598" i="15"/>
  <c r="A3597" i="15"/>
  <c r="A3596" i="15"/>
  <c r="A3595" i="15"/>
  <c r="A3594" i="15"/>
  <c r="A3593" i="15"/>
  <c r="A3592" i="15"/>
  <c r="A3591" i="15"/>
  <c r="A3590" i="15"/>
  <c r="A3589" i="15"/>
  <c r="A3588" i="15"/>
  <c r="A3587" i="15"/>
  <c r="A3586" i="15"/>
  <c r="A3585" i="15"/>
  <c r="A3584" i="15"/>
  <c r="A3583" i="15"/>
  <c r="A3582" i="15"/>
  <c r="A3581" i="15"/>
  <c r="A3580" i="15"/>
  <c r="A3579" i="15"/>
  <c r="A3578" i="15"/>
  <c r="A3577" i="15"/>
  <c r="A3576" i="15"/>
  <c r="A3575" i="15"/>
  <c r="A3574" i="15"/>
  <c r="A3573" i="15"/>
  <c r="A3572" i="15"/>
  <c r="A3571" i="15"/>
  <c r="A3570" i="15"/>
  <c r="A3569" i="15"/>
  <c r="A3568" i="15"/>
  <c r="A3567" i="15"/>
  <c r="A3566" i="15"/>
  <c r="A3565" i="15"/>
  <c r="A3564" i="15"/>
  <c r="A3563" i="15"/>
  <c r="A3562" i="15"/>
  <c r="A3561" i="15"/>
  <c r="A3560" i="15"/>
  <c r="A3559" i="15"/>
  <c r="A3558" i="15"/>
  <c r="A3557" i="15"/>
  <c r="A3556" i="15"/>
  <c r="A3555" i="15"/>
  <c r="A3554" i="15"/>
  <c r="A3553" i="15"/>
  <c r="A3552" i="15"/>
  <c r="A3551" i="15"/>
  <c r="A3550" i="15"/>
  <c r="A3549" i="15"/>
  <c r="A3548" i="15"/>
  <c r="A3547" i="15"/>
  <c r="A3546" i="15"/>
  <c r="A3545" i="15"/>
  <c r="A3544" i="15"/>
  <c r="A3543" i="15"/>
  <c r="A3542" i="15"/>
  <c r="A3541" i="15"/>
  <c r="A3540" i="15"/>
  <c r="A3539" i="15"/>
  <c r="A3538" i="15"/>
  <c r="A3537" i="15"/>
  <c r="A3536" i="15"/>
  <c r="A3535" i="15"/>
  <c r="A3534" i="15"/>
  <c r="A3533" i="15"/>
  <c r="A3532" i="15"/>
  <c r="A3531" i="15"/>
  <c r="A3530" i="15"/>
  <c r="A3529" i="15"/>
  <c r="A3528" i="15"/>
  <c r="A3527" i="15"/>
  <c r="A3526" i="15"/>
  <c r="A3525" i="15"/>
  <c r="A3524" i="15"/>
  <c r="A3523" i="15"/>
  <c r="A3522" i="15"/>
  <c r="A3521" i="15"/>
  <c r="A3520" i="15"/>
  <c r="A3519" i="15"/>
  <c r="A3518" i="15"/>
  <c r="A3517" i="15"/>
  <c r="A3516" i="15"/>
  <c r="A3515" i="15"/>
  <c r="A3514" i="15"/>
  <c r="A3513" i="15"/>
  <c r="A3512" i="15"/>
  <c r="A3511" i="15"/>
  <c r="A3510" i="15"/>
  <c r="A3509" i="15"/>
  <c r="A3508" i="15"/>
  <c r="A3507" i="15"/>
  <c r="A3506" i="15"/>
  <c r="A3505" i="15"/>
  <c r="A3504" i="15"/>
  <c r="A3503" i="15"/>
  <c r="A3502" i="15"/>
  <c r="A3501" i="15"/>
  <c r="A3500" i="15"/>
  <c r="A3499" i="15"/>
  <c r="A3498" i="15"/>
  <c r="A3497" i="15"/>
  <c r="A3496" i="15"/>
  <c r="A3495" i="15"/>
  <c r="A3494" i="15"/>
  <c r="A3493" i="15"/>
  <c r="A3492" i="15"/>
  <c r="A3491" i="15"/>
  <c r="A3490" i="15"/>
  <c r="A3489" i="15"/>
  <c r="A3488" i="15"/>
  <c r="A3487" i="15"/>
  <c r="A3486" i="15"/>
  <c r="A3485" i="15"/>
  <c r="A3484" i="15"/>
  <c r="A3483" i="15"/>
  <c r="A3482" i="15"/>
  <c r="A3481" i="15"/>
  <c r="A3480" i="15"/>
  <c r="A3479" i="15"/>
  <c r="A3478" i="15"/>
  <c r="A3477" i="15"/>
  <c r="A3476" i="15"/>
  <c r="A3475" i="15"/>
  <c r="A3474" i="15"/>
  <c r="A3473" i="15"/>
  <c r="A3472" i="15"/>
  <c r="A3471" i="15"/>
  <c r="A3470" i="15"/>
  <c r="A3469" i="15"/>
  <c r="A3468" i="15"/>
  <c r="A3467" i="15"/>
  <c r="A3466" i="15"/>
  <c r="A3465" i="15"/>
  <c r="A3464" i="15"/>
  <c r="A3463" i="15"/>
  <c r="A3462" i="15"/>
  <c r="A3461" i="15"/>
  <c r="A3460" i="15"/>
  <c r="A3459" i="15"/>
  <c r="A3458" i="15"/>
  <c r="A3457" i="15"/>
  <c r="A3456" i="15"/>
  <c r="A3455" i="15"/>
  <c r="A3454" i="15"/>
  <c r="A3453" i="15"/>
  <c r="A3452" i="15"/>
  <c r="A3451" i="15"/>
  <c r="A3450" i="15"/>
  <c r="A3449" i="15"/>
  <c r="A3448" i="15"/>
  <c r="A3447" i="15"/>
  <c r="A3446" i="15"/>
  <c r="A3445" i="15"/>
  <c r="A3444" i="15"/>
  <c r="A3443" i="15"/>
  <c r="A3442" i="15"/>
  <c r="A3441" i="15"/>
  <c r="A3440" i="15"/>
  <c r="A3439" i="15"/>
  <c r="A3438" i="15"/>
  <c r="A3437" i="15"/>
  <c r="A3436" i="15"/>
  <c r="A3435" i="15"/>
  <c r="A3434" i="15"/>
  <c r="A3433" i="15"/>
  <c r="A3432" i="15"/>
  <c r="A3431" i="15"/>
  <c r="A3430" i="15"/>
  <c r="A3429" i="15"/>
  <c r="A3428" i="15"/>
  <c r="A3427" i="15"/>
  <c r="A3426" i="15"/>
  <c r="A3425" i="15"/>
  <c r="A3424" i="15"/>
  <c r="A3423" i="15"/>
  <c r="A3422" i="15"/>
  <c r="A3421" i="15"/>
  <c r="A3420" i="15"/>
  <c r="A3419" i="15"/>
  <c r="A3418" i="15"/>
  <c r="A3417" i="15"/>
  <c r="A3416" i="15"/>
  <c r="A3415" i="15"/>
  <c r="A3414" i="15"/>
  <c r="A3413" i="15"/>
  <c r="A3412" i="15"/>
  <c r="A3411" i="15"/>
  <c r="A3410" i="15"/>
  <c r="A3409" i="15"/>
  <c r="A3408" i="15"/>
  <c r="A3407" i="15"/>
  <c r="A3406" i="15"/>
  <c r="A3405" i="15"/>
  <c r="A3404" i="15"/>
  <c r="A3403" i="15"/>
  <c r="A3402" i="15"/>
  <c r="A3401" i="15"/>
  <c r="A3400" i="15"/>
  <c r="A3399" i="15"/>
  <c r="A3398" i="15"/>
  <c r="A3397" i="15"/>
  <c r="A3396" i="15"/>
  <c r="A3395" i="15"/>
  <c r="A3394" i="15"/>
  <c r="A3393" i="15"/>
  <c r="A3392" i="15"/>
  <c r="A3391" i="15"/>
  <c r="A3390" i="15"/>
  <c r="A3389" i="15"/>
  <c r="A3388" i="15"/>
  <c r="A3387" i="15"/>
  <c r="A3386" i="15"/>
  <c r="A3385" i="15"/>
  <c r="A3384" i="15"/>
  <c r="A3383" i="15"/>
  <c r="A3382" i="15"/>
  <c r="A3381" i="15"/>
  <c r="A3380" i="15"/>
  <c r="A3379" i="15"/>
  <c r="A3378" i="15"/>
  <c r="A3377" i="15"/>
  <c r="A3376" i="15"/>
  <c r="A3375" i="15"/>
  <c r="A3374" i="15"/>
  <c r="A3373" i="15"/>
  <c r="A3372" i="15"/>
  <c r="A3371" i="15"/>
  <c r="A3370" i="15"/>
  <c r="A3369" i="15"/>
  <c r="A3368" i="15"/>
  <c r="A3367" i="15"/>
  <c r="A3366" i="15"/>
  <c r="A3365" i="15"/>
  <c r="A3364" i="15"/>
  <c r="A3363" i="15"/>
  <c r="A3362" i="15"/>
  <c r="A3361" i="15"/>
  <c r="A3360" i="15"/>
  <c r="A3359" i="15"/>
  <c r="A3358" i="15"/>
  <c r="A3357" i="15"/>
  <c r="A3356" i="15"/>
  <c r="A3355" i="15"/>
  <c r="A3354" i="15"/>
  <c r="A3353" i="15"/>
  <c r="A3352" i="15"/>
  <c r="A3351" i="15"/>
  <c r="A3350" i="15"/>
  <c r="A3349" i="15"/>
  <c r="A3348" i="15"/>
  <c r="A3347" i="15"/>
  <c r="A3346" i="15"/>
  <c r="A3345" i="15"/>
  <c r="A3344" i="15"/>
  <c r="A3343" i="15"/>
  <c r="A3342" i="15"/>
  <c r="A3341" i="15"/>
  <c r="A3340" i="15"/>
  <c r="A3339" i="15"/>
  <c r="A3338" i="15"/>
  <c r="A3337" i="15"/>
  <c r="A3336" i="15"/>
  <c r="A3335" i="15"/>
  <c r="A3334" i="15"/>
  <c r="A3333" i="15"/>
  <c r="A3332" i="15"/>
  <c r="A3331" i="15"/>
  <c r="A3330" i="15"/>
  <c r="A3329" i="15"/>
  <c r="A3328" i="15"/>
  <c r="A3327" i="15"/>
  <c r="A3326" i="15"/>
  <c r="A3325" i="15"/>
  <c r="A3324" i="15"/>
  <c r="A3323" i="15"/>
  <c r="A3322" i="15"/>
  <c r="A3321" i="15"/>
  <c r="A3320" i="15"/>
  <c r="A3319" i="15"/>
  <c r="A3318" i="15"/>
  <c r="A3317" i="15"/>
  <c r="A3316" i="15"/>
  <c r="A3315" i="15"/>
  <c r="A3314" i="15"/>
  <c r="A3313" i="15"/>
  <c r="A3312" i="15"/>
  <c r="A3311" i="15"/>
  <c r="A3310" i="15"/>
  <c r="A3309" i="15"/>
  <c r="A3308" i="15"/>
  <c r="A3307" i="15"/>
  <c r="A3306" i="15"/>
  <c r="A3305" i="15"/>
  <c r="A3304" i="15"/>
  <c r="A3303" i="15"/>
  <c r="A3302" i="15"/>
  <c r="A3301" i="15"/>
  <c r="A3300" i="15"/>
  <c r="A3299" i="15"/>
  <c r="A3298" i="15"/>
  <c r="A3297" i="15"/>
  <c r="A3296" i="15"/>
  <c r="A3295" i="15"/>
  <c r="A3294" i="15"/>
  <c r="A3293" i="15"/>
  <c r="A3292" i="15"/>
  <c r="A3291" i="15"/>
  <c r="A3290" i="15"/>
  <c r="A3289" i="15"/>
  <c r="A3288" i="15"/>
  <c r="A3287" i="15"/>
  <c r="A3286" i="15"/>
  <c r="A3285" i="15"/>
  <c r="A3284" i="15"/>
  <c r="A3283" i="15"/>
  <c r="A3282" i="15"/>
  <c r="A3281" i="15"/>
  <c r="A3280" i="15"/>
  <c r="A3279" i="15"/>
  <c r="A3278" i="15"/>
  <c r="A3277" i="15"/>
  <c r="A3276" i="15"/>
  <c r="A3275" i="15"/>
  <c r="A3274" i="15"/>
  <c r="A3273" i="15"/>
  <c r="A3272" i="15"/>
  <c r="A3271" i="15"/>
  <c r="A3270" i="15"/>
  <c r="A3269" i="15"/>
  <c r="A3268" i="15"/>
  <c r="A3267" i="15"/>
  <c r="A3266" i="15"/>
  <c r="A3265" i="15"/>
  <c r="A3264" i="15"/>
  <c r="A3263" i="15"/>
  <c r="A3262" i="15"/>
  <c r="A3261" i="15"/>
  <c r="A3260" i="15"/>
  <c r="A3259" i="15"/>
  <c r="A3258" i="15"/>
  <c r="A3257" i="15"/>
  <c r="A3256" i="15"/>
  <c r="A3255" i="15"/>
  <c r="A3254" i="15"/>
  <c r="A3253" i="15"/>
  <c r="A3252" i="15"/>
  <c r="A3251" i="15"/>
  <c r="A3250" i="15"/>
  <c r="A3249" i="15"/>
  <c r="A3248" i="15"/>
  <c r="A3247" i="15"/>
  <c r="A3246" i="15"/>
  <c r="A3245" i="15"/>
  <c r="A3244" i="15"/>
  <c r="A3243" i="15"/>
  <c r="A3242" i="15"/>
  <c r="A3241" i="15"/>
  <c r="A3240" i="15"/>
  <c r="A3239" i="15"/>
  <c r="A3238" i="15"/>
  <c r="A3237" i="15"/>
  <c r="A3236" i="15"/>
  <c r="A3235" i="15"/>
  <c r="A3234" i="15"/>
  <c r="A3233" i="15"/>
  <c r="A3232" i="15"/>
  <c r="A3231" i="15"/>
  <c r="A3230" i="15"/>
  <c r="A3229" i="15"/>
  <c r="A3228" i="15"/>
  <c r="A3227" i="15"/>
  <c r="A3226" i="15"/>
  <c r="A3225" i="15"/>
  <c r="A3224" i="15"/>
  <c r="A3223" i="15"/>
  <c r="A3222" i="15"/>
  <c r="A3221" i="15"/>
  <c r="A3220" i="15"/>
  <c r="A3219" i="15"/>
  <c r="A3218" i="15"/>
  <c r="A3217" i="15"/>
  <c r="A3216" i="15"/>
  <c r="A3215" i="15"/>
  <c r="A3214" i="15"/>
  <c r="A3213" i="15"/>
  <c r="A3212" i="15"/>
  <c r="A3211" i="15"/>
  <c r="A3210" i="15"/>
  <c r="A3209" i="15"/>
  <c r="A3208" i="15"/>
  <c r="A3207" i="15"/>
  <c r="A3206" i="15"/>
  <c r="A3205" i="15"/>
  <c r="A3204" i="15"/>
  <c r="A3203" i="15"/>
  <c r="A3202" i="15"/>
  <c r="A3201" i="15"/>
  <c r="A3200" i="15"/>
  <c r="A3199" i="15"/>
  <c r="A3198" i="15"/>
  <c r="A3197" i="15"/>
  <c r="A3196" i="15"/>
  <c r="A3195" i="15"/>
  <c r="A3194" i="15"/>
  <c r="A3193" i="15"/>
  <c r="A3192" i="15"/>
  <c r="A3191" i="15"/>
  <c r="A3190" i="15"/>
  <c r="A3189" i="15"/>
  <c r="A3188" i="15"/>
  <c r="A3187" i="15"/>
  <c r="A3186" i="15"/>
  <c r="A3185" i="15"/>
  <c r="A3184" i="15"/>
  <c r="A3183" i="15"/>
  <c r="A3182" i="15"/>
  <c r="A3181" i="15"/>
  <c r="A3180" i="15"/>
  <c r="A3179" i="15"/>
  <c r="A3178" i="15"/>
  <c r="A3177" i="15"/>
  <c r="A3176" i="15"/>
  <c r="A3175" i="15"/>
  <c r="A3174" i="15"/>
  <c r="A3173" i="15"/>
  <c r="A3172" i="15"/>
  <c r="A3171" i="15"/>
  <c r="A3170" i="15"/>
  <c r="A3169" i="15"/>
  <c r="A3168" i="15"/>
  <c r="A3167" i="15"/>
  <c r="A3166" i="15"/>
  <c r="A3165" i="15"/>
  <c r="A3164" i="15"/>
  <c r="A3163" i="15"/>
  <c r="A3162" i="15"/>
  <c r="A3161" i="15"/>
  <c r="A3160" i="15"/>
  <c r="A3159" i="15"/>
  <c r="A3158" i="15"/>
  <c r="A3157" i="15"/>
  <c r="A3156" i="15"/>
  <c r="A3155" i="15"/>
  <c r="A3154" i="15"/>
  <c r="A3153" i="15"/>
  <c r="A3152" i="15"/>
  <c r="A3151" i="15"/>
  <c r="A3150" i="15"/>
  <c r="A3149" i="15"/>
  <c r="A3148" i="15"/>
  <c r="A3147" i="15"/>
  <c r="A3146" i="15"/>
  <c r="A3145" i="15"/>
  <c r="A3144" i="15"/>
  <c r="A3143" i="15"/>
  <c r="A3142" i="15"/>
  <c r="A3141" i="15"/>
  <c r="A3140" i="15"/>
  <c r="A3139" i="15"/>
  <c r="A3138" i="15"/>
  <c r="A3137" i="15"/>
  <c r="A3136" i="15"/>
  <c r="A3135" i="15"/>
  <c r="A3134" i="15"/>
  <c r="A3133" i="15"/>
  <c r="A3132" i="15"/>
  <c r="A3131" i="15"/>
  <c r="A3130" i="15"/>
  <c r="A3129" i="15"/>
  <c r="A3128" i="15"/>
  <c r="A3127" i="15"/>
  <c r="A3126" i="15"/>
  <c r="A3125" i="15"/>
  <c r="A3124" i="15"/>
  <c r="A3123" i="15"/>
  <c r="A3122" i="15"/>
  <c r="A3121" i="15"/>
  <c r="A3120" i="15"/>
  <c r="A3119" i="15"/>
  <c r="A3118" i="15"/>
  <c r="A3117" i="15"/>
  <c r="A3116" i="15"/>
  <c r="A3115" i="15"/>
  <c r="A3114" i="15"/>
  <c r="A3113" i="15"/>
  <c r="A3112" i="15"/>
  <c r="A3111" i="15"/>
  <c r="A3110" i="15"/>
  <c r="A3109" i="15"/>
  <c r="A3108" i="15"/>
  <c r="A3107" i="15"/>
  <c r="A3106" i="15"/>
  <c r="A3105" i="15"/>
  <c r="A3104" i="15"/>
  <c r="A3103" i="15"/>
  <c r="A3102" i="15"/>
  <c r="A3101" i="15"/>
  <c r="A3100" i="15"/>
  <c r="A3099" i="15"/>
  <c r="A3098" i="15"/>
  <c r="A3097" i="15"/>
  <c r="A3096" i="15"/>
  <c r="A3095" i="15"/>
  <c r="A3094" i="15"/>
  <c r="A3093" i="15"/>
  <c r="A3092" i="15"/>
  <c r="A3091" i="15"/>
  <c r="A3090" i="15"/>
  <c r="A3089" i="15"/>
  <c r="A3088" i="15"/>
  <c r="A3087" i="15"/>
  <c r="A3086" i="15"/>
  <c r="A3085" i="15"/>
  <c r="A3084" i="15"/>
  <c r="A3083" i="15"/>
  <c r="A3082" i="15"/>
  <c r="A3081" i="15"/>
  <c r="A3080" i="15"/>
  <c r="A3079" i="15"/>
  <c r="A3078" i="15"/>
  <c r="A3077" i="15"/>
  <c r="A3076" i="15"/>
  <c r="A3075" i="15"/>
  <c r="A3074" i="15"/>
  <c r="A3073" i="15"/>
  <c r="A3072" i="15"/>
  <c r="A3071" i="15"/>
  <c r="A3070" i="15"/>
  <c r="A3069" i="15"/>
  <c r="A3068" i="15"/>
  <c r="A3067" i="15"/>
  <c r="A3066" i="15"/>
  <c r="A3065" i="15"/>
  <c r="A3064" i="15"/>
  <c r="A3063" i="15"/>
  <c r="A3062" i="15"/>
  <c r="A3061" i="15"/>
  <c r="A3060" i="15"/>
  <c r="A3059" i="15"/>
  <c r="A3058" i="15"/>
  <c r="A3057" i="15"/>
  <c r="A3056" i="15"/>
  <c r="A3055" i="15"/>
  <c r="A3054" i="15"/>
  <c r="A3053" i="15"/>
  <c r="A3052" i="15"/>
  <c r="A3051" i="15"/>
  <c r="A3050" i="15"/>
  <c r="A3049" i="15"/>
  <c r="A3048" i="15"/>
  <c r="A3047" i="15"/>
  <c r="A3046" i="15"/>
  <c r="A3045" i="15"/>
  <c r="A3044" i="15"/>
  <c r="A3043" i="15"/>
  <c r="A3042" i="15"/>
  <c r="A3041" i="15"/>
  <c r="A3040" i="15"/>
  <c r="A3039" i="15"/>
  <c r="A3038" i="15"/>
  <c r="A3037" i="15"/>
  <c r="A3036" i="15"/>
  <c r="A3035" i="15"/>
  <c r="A3034" i="15"/>
  <c r="A3033" i="15"/>
  <c r="A3032" i="15"/>
  <c r="A3031" i="15"/>
  <c r="A3030" i="15"/>
  <c r="A3029" i="15"/>
  <c r="A3028" i="15"/>
  <c r="A3027" i="15"/>
  <c r="A3026" i="15"/>
  <c r="A3025" i="15"/>
  <c r="A3024" i="15"/>
  <c r="A3023" i="15"/>
  <c r="A3022" i="15"/>
  <c r="A3021" i="15"/>
  <c r="A3020" i="15"/>
  <c r="A3019" i="15"/>
  <c r="A3018" i="15"/>
  <c r="A3017" i="15"/>
  <c r="A3016" i="15"/>
  <c r="A3015" i="15"/>
  <c r="A3014" i="15"/>
  <c r="A3013" i="15"/>
  <c r="A3012" i="15"/>
  <c r="A3011" i="15"/>
  <c r="A3010" i="15"/>
  <c r="A3009" i="15"/>
  <c r="A3008" i="15"/>
  <c r="A3007" i="15"/>
  <c r="A3006" i="15"/>
  <c r="A3005" i="15"/>
  <c r="A3004" i="15"/>
  <c r="A3003" i="15"/>
  <c r="A3002" i="15"/>
  <c r="A3001" i="15"/>
  <c r="A3000" i="15"/>
  <c r="A2999" i="15"/>
  <c r="A2998" i="15"/>
  <c r="A2997" i="15"/>
  <c r="A2996" i="15"/>
  <c r="A2995" i="15"/>
  <c r="A2994" i="15"/>
  <c r="A2993" i="15"/>
  <c r="A2992" i="15"/>
  <c r="A2991" i="15"/>
  <c r="A2990" i="15"/>
  <c r="A2989" i="15"/>
  <c r="A2988" i="15"/>
  <c r="A2987" i="15"/>
  <c r="A2986" i="15"/>
  <c r="A2985" i="15"/>
  <c r="A2984" i="15"/>
  <c r="A2983" i="15"/>
  <c r="A2982" i="15"/>
  <c r="A2981" i="15"/>
  <c r="A2980" i="15"/>
  <c r="A2979" i="15"/>
  <c r="A2978" i="15"/>
  <c r="A2977" i="15"/>
  <c r="A2976" i="15"/>
  <c r="A2975" i="15"/>
  <c r="A2974" i="15"/>
  <c r="A2973" i="15"/>
  <c r="A2972" i="15"/>
  <c r="A2971" i="15"/>
  <c r="A2970" i="15"/>
  <c r="A2969" i="15"/>
  <c r="A2968" i="15"/>
  <c r="A2967" i="15"/>
  <c r="A2966" i="15"/>
  <c r="A2965" i="15"/>
  <c r="A2964" i="15"/>
  <c r="A2963" i="15"/>
  <c r="A2962" i="15"/>
  <c r="A2961" i="15"/>
  <c r="A2960" i="15"/>
  <c r="A2959" i="15"/>
  <c r="A2958" i="15"/>
  <c r="A2957" i="15"/>
  <c r="A2956" i="15"/>
  <c r="A2955" i="15"/>
  <c r="A2954" i="15"/>
  <c r="A2953" i="15"/>
  <c r="A2952" i="15"/>
  <c r="A2951" i="15"/>
  <c r="A2950" i="15"/>
  <c r="A2949" i="15"/>
  <c r="A2948" i="15"/>
  <c r="A2947" i="15"/>
  <c r="A2946" i="15"/>
  <c r="A2945" i="15"/>
  <c r="A2944" i="15"/>
  <c r="A2943" i="15"/>
  <c r="A2942" i="15"/>
  <c r="A2941" i="15"/>
  <c r="A2940" i="15"/>
  <c r="A2939" i="15"/>
  <c r="A2938" i="15"/>
  <c r="A2937" i="15"/>
  <c r="A2936" i="15"/>
  <c r="A2935" i="15"/>
  <c r="A2934" i="15"/>
  <c r="A2933" i="15"/>
  <c r="A2932" i="15"/>
  <c r="A2931" i="15"/>
  <c r="A2930" i="15"/>
  <c r="A2929" i="15"/>
  <c r="A2928" i="15"/>
  <c r="A2927" i="15"/>
  <c r="A2926" i="15"/>
  <c r="A2925" i="15"/>
  <c r="A2924" i="15"/>
  <c r="A2923" i="15"/>
  <c r="A2922" i="15"/>
  <c r="A2921" i="15"/>
  <c r="A2920" i="15"/>
  <c r="A2919" i="15"/>
  <c r="A2918" i="15"/>
  <c r="A2917" i="15"/>
  <c r="A2916" i="15"/>
  <c r="A2915" i="15"/>
  <c r="A2914" i="15"/>
  <c r="A2913" i="15"/>
  <c r="A2912" i="15"/>
  <c r="A2911" i="15"/>
  <c r="A2910" i="15"/>
  <c r="A2909" i="15"/>
  <c r="A2908" i="15"/>
  <c r="A2907" i="15"/>
  <c r="A2906" i="15"/>
  <c r="A2905" i="15"/>
  <c r="A2904" i="15"/>
  <c r="A2903" i="15"/>
  <c r="A2902" i="15"/>
  <c r="A2901" i="15"/>
  <c r="A2900" i="15"/>
  <c r="A2899" i="15"/>
  <c r="A2898" i="15"/>
  <c r="A2897" i="15"/>
  <c r="A2896" i="15"/>
  <c r="A2895" i="15"/>
  <c r="A2894" i="15"/>
  <c r="A2893" i="15"/>
  <c r="A2892" i="15"/>
  <c r="A2891" i="15"/>
  <c r="A2890" i="15"/>
  <c r="A2889" i="15"/>
  <c r="A2888" i="15"/>
  <c r="A2887" i="15"/>
  <c r="A2886" i="15"/>
  <c r="A2885" i="15"/>
  <c r="A2884" i="15"/>
  <c r="A2883" i="15"/>
  <c r="A2882" i="15"/>
  <c r="A2881" i="15"/>
  <c r="A2880" i="15"/>
  <c r="A2879" i="15"/>
  <c r="A2878" i="15"/>
  <c r="A2877" i="15"/>
  <c r="A2876" i="15"/>
  <c r="A2875" i="15"/>
  <c r="A2874" i="15"/>
  <c r="A2873" i="15"/>
  <c r="A2872" i="15"/>
  <c r="A2871" i="15"/>
  <c r="A2870" i="15"/>
  <c r="A2869" i="15"/>
  <c r="A2868" i="15"/>
  <c r="A2867" i="15"/>
  <c r="A2866" i="15"/>
  <c r="A2865" i="15"/>
  <c r="A2864" i="15"/>
  <c r="A2863" i="15"/>
  <c r="A2862" i="15"/>
  <c r="A2861" i="15"/>
  <c r="A2860" i="15"/>
  <c r="A2859" i="15"/>
  <c r="A2858" i="15"/>
  <c r="A2857" i="15"/>
  <c r="A2856" i="15"/>
  <c r="A2855" i="15"/>
  <c r="A2854" i="15"/>
  <c r="A2853" i="15"/>
  <c r="A2852" i="15"/>
  <c r="A2851" i="15"/>
  <c r="A2850" i="15"/>
  <c r="A2849" i="15"/>
  <c r="A2848" i="15"/>
  <c r="A2847" i="15"/>
  <c r="A2846" i="15"/>
  <c r="A2845" i="15"/>
  <c r="A2844" i="15"/>
  <c r="A2843" i="15"/>
  <c r="A2842" i="15"/>
  <c r="A2841" i="15"/>
  <c r="A2840" i="15"/>
  <c r="A2839" i="15"/>
  <c r="A2838" i="15"/>
  <c r="A2837" i="15"/>
  <c r="A2836" i="15"/>
  <c r="A2835" i="15"/>
  <c r="A2834" i="15"/>
  <c r="A2833" i="15"/>
  <c r="A2832" i="15"/>
  <c r="A2831" i="15"/>
  <c r="A2830" i="15"/>
  <c r="A2829" i="15"/>
  <c r="A2828" i="15"/>
  <c r="A2827" i="15"/>
  <c r="A2826" i="15"/>
  <c r="A2825" i="15"/>
  <c r="A2824" i="15"/>
  <c r="A2823" i="15"/>
  <c r="A2822" i="15"/>
  <c r="A2821" i="15"/>
  <c r="A2820" i="15"/>
  <c r="A2819" i="15"/>
  <c r="A2818" i="15"/>
  <c r="A2817" i="15"/>
  <c r="A2816" i="15"/>
  <c r="A2815" i="15"/>
  <c r="A2814" i="15"/>
  <c r="A2813" i="15"/>
  <c r="A2812" i="15"/>
  <c r="A2811" i="15"/>
  <c r="A2810" i="15"/>
  <c r="A2809" i="15"/>
  <c r="A2808" i="15"/>
  <c r="A2807" i="15"/>
  <c r="A2806" i="15"/>
  <c r="A2805" i="15"/>
  <c r="A2804" i="15"/>
  <c r="A2803" i="15"/>
  <c r="A2802" i="15"/>
  <c r="A2801" i="15"/>
  <c r="A2800" i="15"/>
  <c r="A2799" i="15"/>
  <c r="A2798" i="15"/>
  <c r="A2797" i="15"/>
  <c r="A2796" i="15"/>
  <c r="A2795" i="15"/>
  <c r="A2794" i="15"/>
  <c r="A2793" i="15"/>
  <c r="A2792" i="15"/>
  <c r="A2791" i="15"/>
  <c r="A2790" i="15"/>
  <c r="A2789" i="15"/>
  <c r="A2788" i="15"/>
  <c r="A2787" i="15"/>
  <c r="A2786" i="15"/>
  <c r="A2785" i="15"/>
  <c r="A2784" i="15"/>
  <c r="A2783" i="15"/>
  <c r="A2782" i="15"/>
  <c r="A2781" i="15"/>
  <c r="A2780" i="15"/>
  <c r="A2779" i="15"/>
  <c r="A2778" i="15"/>
  <c r="A2777" i="15"/>
  <c r="A2776" i="15"/>
  <c r="A2775" i="15"/>
  <c r="A2774" i="15"/>
  <c r="A2773" i="15"/>
  <c r="A2772" i="15"/>
  <c r="A2771" i="15"/>
  <c r="A2770" i="15"/>
  <c r="A2769" i="15"/>
  <c r="A2768" i="15"/>
  <c r="A2767" i="15"/>
  <c r="A2766" i="15"/>
  <c r="A2765" i="15"/>
  <c r="A2764" i="15"/>
  <c r="A2763" i="15"/>
  <c r="A2762" i="15"/>
  <c r="A2761" i="15"/>
  <c r="A2760" i="15"/>
  <c r="A2759" i="15"/>
  <c r="A2758" i="15"/>
  <c r="A2757" i="15"/>
  <c r="A2756" i="15"/>
  <c r="A2755" i="15"/>
  <c r="A2754" i="15"/>
  <c r="A2753" i="15"/>
  <c r="A2752" i="15"/>
  <c r="A2751" i="15"/>
  <c r="A2750" i="15"/>
  <c r="A2749" i="15"/>
  <c r="A2748" i="15"/>
  <c r="A2747" i="15"/>
  <c r="A2746" i="15"/>
  <c r="A2745" i="15"/>
  <c r="A2744" i="15"/>
  <c r="A2743" i="15"/>
  <c r="A2742" i="15"/>
  <c r="A2741" i="15"/>
  <c r="A2740" i="15"/>
  <c r="A2739" i="15"/>
  <c r="A2738" i="15"/>
  <c r="A2737" i="15"/>
  <c r="A2736" i="15"/>
  <c r="A2735" i="15"/>
  <c r="A2734" i="15"/>
  <c r="A2733" i="15"/>
  <c r="A2732" i="15"/>
  <c r="A2731" i="15"/>
  <c r="A2730" i="15"/>
  <c r="A2729" i="15"/>
  <c r="A2728" i="15"/>
  <c r="A2727" i="15"/>
  <c r="A2726" i="15"/>
  <c r="A2725" i="15"/>
  <c r="A2724" i="15"/>
  <c r="A2723" i="15"/>
  <c r="A2722" i="15"/>
  <c r="A2721" i="15"/>
  <c r="A2720" i="15"/>
  <c r="A2719" i="15"/>
  <c r="A2718" i="15"/>
  <c r="A2717" i="15"/>
  <c r="A2716" i="15"/>
  <c r="A2715" i="15"/>
  <c r="A2714" i="15"/>
  <c r="A2713" i="15"/>
  <c r="A2712" i="15"/>
  <c r="A2711" i="15"/>
  <c r="A2710" i="15"/>
  <c r="A2709" i="15"/>
  <c r="A2708" i="15"/>
  <c r="A2707" i="15"/>
  <c r="A2706" i="15"/>
  <c r="A2705" i="15"/>
  <c r="A2704" i="15"/>
  <c r="A2703" i="15"/>
  <c r="A2702" i="15"/>
  <c r="A2701" i="15"/>
  <c r="A2700" i="15"/>
  <c r="A2699" i="15"/>
  <c r="A2698" i="15"/>
  <c r="A2697" i="15"/>
  <c r="A2696" i="15"/>
  <c r="A2695" i="15"/>
  <c r="A2694" i="15"/>
  <c r="A2693" i="15"/>
  <c r="A2692" i="15"/>
  <c r="A2691" i="15"/>
  <c r="A2690" i="15"/>
  <c r="A2689" i="15"/>
  <c r="A2688" i="15"/>
  <c r="A2687" i="15"/>
  <c r="A2686" i="15"/>
  <c r="A2685" i="15"/>
  <c r="A2684" i="15"/>
  <c r="A2683" i="15"/>
  <c r="A2682" i="15"/>
  <c r="A2681" i="15"/>
  <c r="A2680" i="15"/>
  <c r="A2679" i="15"/>
  <c r="A2678" i="15"/>
  <c r="A2677" i="15"/>
  <c r="A2676" i="15"/>
  <c r="A2675" i="15"/>
  <c r="A2674" i="15"/>
  <c r="A2673" i="15"/>
  <c r="A2672" i="15"/>
  <c r="A2671" i="15"/>
  <c r="A2670" i="15"/>
  <c r="A2669" i="15"/>
  <c r="A2668" i="15"/>
  <c r="A2667" i="15"/>
  <c r="A2666" i="15"/>
  <c r="A2665" i="15"/>
  <c r="A2664" i="15"/>
  <c r="A2663" i="15"/>
  <c r="A2662" i="15"/>
  <c r="A2661" i="15"/>
  <c r="A2660" i="15"/>
  <c r="A2659" i="15"/>
  <c r="A2658" i="15"/>
  <c r="A2657" i="15"/>
  <c r="A2656" i="15"/>
  <c r="A2655" i="15"/>
  <c r="A2654" i="15"/>
  <c r="A2653" i="15"/>
  <c r="A2652" i="15"/>
  <c r="A2651" i="15"/>
  <c r="A2650" i="15"/>
  <c r="A2649" i="15"/>
  <c r="A2648" i="15"/>
  <c r="A2647" i="15"/>
  <c r="A2646" i="15"/>
  <c r="A2645" i="15"/>
  <c r="A2644" i="15"/>
  <c r="A2643" i="15"/>
  <c r="A2642" i="15"/>
  <c r="A2641" i="15"/>
  <c r="A2640" i="15"/>
  <c r="A2639" i="15"/>
  <c r="A2638" i="15"/>
  <c r="A2637" i="15"/>
  <c r="A2636" i="15"/>
  <c r="A2635" i="15"/>
  <c r="A2634" i="15"/>
  <c r="A2633" i="15"/>
  <c r="A2632" i="15"/>
  <c r="A2631" i="15"/>
  <c r="A2630" i="15"/>
  <c r="A2629" i="15"/>
  <c r="A2628" i="15"/>
  <c r="A2627" i="15"/>
  <c r="A2626" i="15"/>
  <c r="A2625" i="15"/>
  <c r="A2624" i="15"/>
  <c r="A2623" i="15"/>
  <c r="A2622" i="15"/>
  <c r="A2621" i="15"/>
  <c r="A2620" i="15"/>
  <c r="A2619" i="15"/>
  <c r="A2618" i="15"/>
  <c r="A2617" i="15"/>
  <c r="A2616" i="15"/>
  <c r="A2615" i="15"/>
  <c r="A2614" i="15"/>
  <c r="A2613" i="15"/>
  <c r="A2612" i="15"/>
  <c r="A2611" i="15"/>
  <c r="A2610" i="15"/>
  <c r="A2609" i="15"/>
  <c r="A2608" i="15"/>
  <c r="A2607" i="15"/>
  <c r="A2606" i="15"/>
  <c r="A2605" i="15"/>
  <c r="A2604" i="15"/>
  <c r="A2603" i="15"/>
  <c r="A2602" i="15"/>
  <c r="A2601" i="15"/>
  <c r="A2600" i="15"/>
  <c r="A2599" i="15"/>
  <c r="A2598" i="15"/>
  <c r="A2597" i="15"/>
  <c r="A2596" i="15"/>
  <c r="A2595" i="15"/>
  <c r="A2594" i="15"/>
  <c r="A2593" i="15"/>
  <c r="A2592" i="15"/>
  <c r="A2591" i="15"/>
  <c r="A2590" i="15"/>
  <c r="A2589" i="15"/>
  <c r="A2588" i="15"/>
  <c r="A2587" i="15"/>
  <c r="A2586" i="15"/>
  <c r="A2585" i="15"/>
  <c r="A2584" i="15"/>
  <c r="A2583" i="15"/>
  <c r="A2582" i="15"/>
  <c r="A2581" i="15"/>
  <c r="A2580" i="15"/>
  <c r="A2579" i="15"/>
  <c r="A2578" i="15"/>
  <c r="A2577" i="15"/>
  <c r="A2576" i="15"/>
  <c r="A2575" i="15"/>
  <c r="A2574" i="15"/>
  <c r="A2573" i="15"/>
  <c r="A2572" i="15"/>
  <c r="A2571" i="15"/>
  <c r="A2570" i="15"/>
  <c r="A2569" i="15"/>
  <c r="A2568" i="15"/>
  <c r="A2567" i="15"/>
  <c r="A2566" i="15"/>
  <c r="A2565" i="15"/>
  <c r="A2564" i="15"/>
  <c r="A2563" i="15"/>
  <c r="A2562" i="15"/>
  <c r="A2561" i="15"/>
  <c r="A2560" i="15"/>
  <c r="A2559" i="15"/>
  <c r="A2558" i="15"/>
  <c r="A2557" i="15"/>
  <c r="A2556" i="15"/>
  <c r="A2555" i="15"/>
  <c r="A2554" i="15"/>
  <c r="A2553" i="15"/>
  <c r="A2552" i="15"/>
  <c r="A2551" i="15"/>
  <c r="A2550" i="15"/>
  <c r="A2549" i="15"/>
  <c r="A2548" i="15"/>
  <c r="A2547" i="15"/>
  <c r="A2546" i="15"/>
  <c r="A2545" i="15"/>
  <c r="A2544" i="15"/>
  <c r="A2543" i="15"/>
  <c r="A2542" i="15"/>
  <c r="A2541" i="15"/>
  <c r="A2540" i="15"/>
  <c r="A2539" i="15"/>
  <c r="A2538" i="15"/>
  <c r="A2537" i="15"/>
  <c r="A2536" i="15"/>
  <c r="A2535" i="15"/>
  <c r="A2534" i="15"/>
  <c r="A2533" i="15"/>
  <c r="A2532" i="15"/>
  <c r="A2531" i="15"/>
  <c r="A2530" i="15"/>
  <c r="A2529" i="15"/>
  <c r="A2528" i="15"/>
  <c r="A2527" i="15"/>
  <c r="A2526" i="15"/>
  <c r="A2525" i="15"/>
  <c r="A2524" i="15"/>
  <c r="A2523" i="15"/>
  <c r="A2522" i="15"/>
  <c r="A2521" i="15"/>
  <c r="A2520" i="15"/>
  <c r="A2519" i="15"/>
  <c r="A2518" i="15"/>
  <c r="A2517" i="15"/>
  <c r="A2516" i="15"/>
  <c r="A2515" i="15"/>
  <c r="A2514" i="15"/>
  <c r="A2513" i="15"/>
  <c r="A2512" i="15"/>
  <c r="A2511" i="15"/>
  <c r="A2510" i="15"/>
  <c r="A2509" i="15"/>
  <c r="A2508" i="15"/>
  <c r="A2507" i="15"/>
  <c r="A2506" i="15"/>
  <c r="A2505" i="15"/>
  <c r="A2504" i="15"/>
  <c r="A2503" i="15"/>
  <c r="A2502" i="15"/>
  <c r="A2501" i="15"/>
  <c r="A2500" i="15"/>
  <c r="A2499" i="15"/>
  <c r="A2498" i="15"/>
  <c r="A2497" i="15"/>
  <c r="A2496" i="15"/>
  <c r="A2495" i="15"/>
  <c r="A2494" i="15"/>
  <c r="A2493" i="15"/>
  <c r="A2492" i="15"/>
  <c r="A2491" i="15"/>
  <c r="A2490" i="15"/>
  <c r="A2489" i="15"/>
  <c r="A2488" i="15"/>
  <c r="A2487" i="15"/>
  <c r="A2486" i="15"/>
  <c r="A2485" i="15"/>
  <c r="A2484" i="15"/>
  <c r="A2483" i="15"/>
  <c r="A2482" i="15"/>
  <c r="A2481" i="15"/>
  <c r="A2480" i="15"/>
  <c r="A2479" i="15"/>
  <c r="A2478" i="15"/>
  <c r="A2477" i="15"/>
  <c r="A2476" i="15"/>
  <c r="A2475" i="15"/>
  <c r="A2474" i="15"/>
  <c r="A2473" i="15"/>
  <c r="A2472" i="15"/>
  <c r="A2471" i="15"/>
  <c r="A2470" i="15"/>
  <c r="A2469" i="15"/>
  <c r="A2468" i="15"/>
  <c r="A2467" i="15"/>
  <c r="A2466" i="15"/>
  <c r="A2465" i="15"/>
  <c r="A2464" i="15"/>
  <c r="A2463" i="15"/>
  <c r="A2462" i="15"/>
  <c r="A2461" i="15"/>
  <c r="A2460" i="15"/>
  <c r="A2459" i="15"/>
  <c r="A2458" i="15"/>
  <c r="A2457" i="15"/>
  <c r="A2456" i="15"/>
  <c r="A2455" i="15"/>
  <c r="A2454" i="15"/>
  <c r="A2453" i="15"/>
  <c r="A2452" i="15"/>
  <c r="A2451" i="15"/>
  <c r="A2450" i="15"/>
  <c r="A2449" i="15"/>
  <c r="A2448" i="15"/>
  <c r="A2447" i="15"/>
  <c r="A2446" i="15"/>
  <c r="A2445" i="15"/>
  <c r="A2444" i="15"/>
  <c r="A2443" i="15"/>
  <c r="A2442" i="15"/>
  <c r="A2441" i="15"/>
  <c r="A2440" i="15"/>
  <c r="A2439" i="15"/>
  <c r="A2438" i="15"/>
  <c r="A2437" i="15"/>
  <c r="A2436" i="15"/>
  <c r="A2435" i="15"/>
  <c r="A2434" i="15"/>
  <c r="A2433" i="15"/>
  <c r="A2432" i="15"/>
  <c r="A2431" i="15"/>
  <c r="A2430" i="15"/>
  <c r="A2429" i="15"/>
  <c r="A2428" i="15"/>
  <c r="A2427" i="15"/>
  <c r="A2426" i="15"/>
  <c r="A2425" i="15"/>
  <c r="A2424" i="15"/>
  <c r="A2423" i="15"/>
  <c r="A2422" i="15"/>
  <c r="A2421" i="15"/>
  <c r="A2420" i="15"/>
  <c r="A2419" i="15"/>
  <c r="A2418" i="15"/>
  <c r="A2417" i="15"/>
  <c r="A2416" i="15"/>
  <c r="A2415" i="15"/>
  <c r="A2414" i="15"/>
  <c r="A2413" i="15"/>
  <c r="A2412" i="15"/>
  <c r="A2411" i="15"/>
  <c r="A2410" i="15"/>
  <c r="A2409" i="15"/>
  <c r="A2408" i="15"/>
  <c r="A2407" i="15"/>
  <c r="A2406" i="15"/>
  <c r="A2405" i="15"/>
  <c r="A2404" i="15"/>
  <c r="A2403" i="15"/>
  <c r="A2402" i="15"/>
  <c r="A2401" i="15"/>
  <c r="A2400" i="15"/>
  <c r="A2399" i="15"/>
  <c r="A2398" i="15"/>
  <c r="A2397" i="15"/>
  <c r="A2396" i="15"/>
  <c r="A2395" i="15"/>
  <c r="A2394" i="15"/>
  <c r="A2393" i="15"/>
  <c r="A2392" i="15"/>
  <c r="A2391" i="15"/>
  <c r="A2390" i="15"/>
  <c r="A2389" i="15"/>
  <c r="A2388" i="15"/>
  <c r="A2387" i="15"/>
  <c r="A2386" i="15"/>
  <c r="A2385" i="15"/>
  <c r="A2384" i="15"/>
  <c r="A2383" i="15"/>
  <c r="A2382" i="15"/>
  <c r="A2381" i="15"/>
  <c r="A2380" i="15"/>
  <c r="A2379" i="15"/>
  <c r="A2378" i="15"/>
  <c r="A2377" i="15"/>
  <c r="A2376" i="15"/>
  <c r="A2375" i="15"/>
  <c r="A2374" i="15"/>
  <c r="A2373" i="15"/>
  <c r="A2372" i="15"/>
  <c r="A2371" i="15"/>
  <c r="A2370" i="15"/>
  <c r="A2369" i="15"/>
  <c r="A2368" i="15"/>
  <c r="A2367" i="15"/>
  <c r="A2366" i="15"/>
  <c r="A2365" i="15"/>
  <c r="A2364" i="15"/>
  <c r="A2363" i="15"/>
  <c r="A2362" i="15"/>
  <c r="A2361" i="15"/>
  <c r="A2360" i="15"/>
  <c r="A2359" i="15"/>
  <c r="A2358" i="15"/>
  <c r="A2357" i="15"/>
  <c r="A2356" i="15"/>
  <c r="A2355" i="15"/>
  <c r="A2354" i="15"/>
  <c r="A2353" i="15"/>
  <c r="A2352" i="15"/>
  <c r="A2351" i="15"/>
  <c r="A2350" i="15"/>
  <c r="A2349" i="15"/>
  <c r="A2348" i="15"/>
  <c r="A2347" i="15"/>
  <c r="A2346" i="15"/>
  <c r="A2345" i="15"/>
  <c r="A2344" i="15"/>
  <c r="A2343" i="15"/>
  <c r="A2342" i="15"/>
  <c r="A2341" i="15"/>
  <c r="A2340" i="15"/>
  <c r="A2339" i="15"/>
  <c r="A2338" i="15"/>
  <c r="A2337" i="15"/>
  <c r="A2336" i="15"/>
  <c r="A2335" i="15"/>
  <c r="A2334" i="15"/>
  <c r="A2333" i="15"/>
  <c r="A2332" i="15"/>
  <c r="A2331" i="15"/>
  <c r="A2330" i="15"/>
  <c r="A2329" i="15"/>
  <c r="A2328" i="15"/>
  <c r="A2327" i="15"/>
  <c r="A2326" i="15"/>
  <c r="A2325" i="15"/>
  <c r="A2324" i="15"/>
  <c r="A2323" i="15"/>
  <c r="A2322" i="15"/>
  <c r="A2321" i="15"/>
  <c r="A2320" i="15"/>
  <c r="A2319" i="15"/>
  <c r="A2318" i="15"/>
  <c r="A2317" i="15"/>
  <c r="A2316" i="15"/>
  <c r="A2315" i="15"/>
  <c r="A2314" i="15"/>
  <c r="A2313" i="15"/>
  <c r="A2312" i="15"/>
  <c r="A2311" i="15"/>
  <c r="A2310" i="15"/>
  <c r="A2309" i="15"/>
  <c r="A2308" i="15"/>
  <c r="A2307" i="15"/>
  <c r="A2306" i="15"/>
  <c r="A2305" i="15"/>
  <c r="A2304" i="15"/>
  <c r="A2303" i="15"/>
  <c r="A2302" i="15"/>
  <c r="A2301" i="15"/>
  <c r="A2300" i="15"/>
  <c r="A2299" i="15"/>
  <c r="A2298" i="15"/>
  <c r="A2297" i="15"/>
  <c r="A2296" i="15"/>
  <c r="A2295" i="15"/>
  <c r="A2294" i="15"/>
  <c r="A2293" i="15"/>
  <c r="A2292" i="15"/>
  <c r="A2291" i="15"/>
  <c r="A2290" i="15"/>
  <c r="A2289" i="15"/>
  <c r="A2288" i="15"/>
  <c r="A2287" i="15"/>
  <c r="A2286" i="15"/>
  <c r="A2285" i="15"/>
  <c r="A2284" i="15"/>
  <c r="A2283" i="15"/>
  <c r="A2282" i="15"/>
  <c r="A2281" i="15"/>
  <c r="A2280" i="15"/>
  <c r="A2279" i="15"/>
  <c r="A2278" i="15"/>
  <c r="A2277" i="15"/>
  <c r="A2276" i="15"/>
  <c r="A2275" i="15"/>
  <c r="A2274" i="15"/>
  <c r="A2273" i="15"/>
  <c r="A2272" i="15"/>
  <c r="A2271" i="15"/>
  <c r="A2270" i="15"/>
  <c r="A2269" i="15"/>
  <c r="A2268" i="15"/>
  <c r="A2267" i="15"/>
  <c r="A2266" i="15"/>
  <c r="A2265" i="15"/>
  <c r="A2264" i="15"/>
  <c r="A2263" i="15"/>
  <c r="A2262" i="15"/>
  <c r="A2261" i="15"/>
  <c r="A2260" i="15"/>
  <c r="A2259" i="15"/>
  <c r="A2258" i="15"/>
  <c r="A2257" i="15"/>
  <c r="A2256" i="15"/>
  <c r="A2255" i="15"/>
  <c r="A2254" i="15"/>
  <c r="A2253" i="15"/>
  <c r="A2252" i="15"/>
  <c r="A2251" i="15"/>
  <c r="A2250" i="15"/>
  <c r="A2249" i="15"/>
  <c r="A2248" i="15"/>
  <c r="A2247" i="15"/>
  <c r="A2246" i="15"/>
  <c r="A2245" i="15"/>
  <c r="A2244" i="15"/>
  <c r="A2243" i="15"/>
  <c r="A2242" i="15"/>
  <c r="A2241" i="15"/>
  <c r="A2240" i="15"/>
  <c r="A2239" i="15"/>
  <c r="A2238" i="15"/>
  <c r="A2237" i="15"/>
  <c r="A2236" i="15"/>
  <c r="A2235" i="15"/>
  <c r="A2234" i="15"/>
  <c r="A2233" i="15"/>
  <c r="A2232" i="15"/>
  <c r="A2231" i="15"/>
  <c r="A2230" i="15"/>
  <c r="A2229" i="15"/>
  <c r="A2228" i="15"/>
  <c r="A2227" i="15"/>
  <c r="A2226" i="15"/>
  <c r="A2225" i="15"/>
  <c r="A2224" i="15"/>
  <c r="A2223" i="15"/>
  <c r="A2222" i="15"/>
  <c r="A2221" i="15"/>
  <c r="A2220" i="15"/>
  <c r="A2219" i="15"/>
  <c r="A2218" i="15"/>
  <c r="A2217" i="15"/>
  <c r="A2216" i="15"/>
  <c r="A2215" i="15"/>
  <c r="A2214" i="15"/>
  <c r="A2213" i="15"/>
  <c r="A2212" i="15"/>
  <c r="A2211" i="15"/>
  <c r="A2210" i="15"/>
  <c r="A2209" i="15"/>
  <c r="A2208" i="15"/>
  <c r="A2207" i="15"/>
  <c r="A2206" i="15"/>
  <c r="A2205" i="15"/>
  <c r="A2204" i="15"/>
  <c r="A2203" i="15"/>
  <c r="A2202" i="15"/>
  <c r="A2201" i="15"/>
  <c r="A2200" i="15"/>
  <c r="A2199" i="15"/>
  <c r="A2198" i="15"/>
  <c r="A2197" i="15"/>
  <c r="A2196" i="15"/>
  <c r="A2195" i="15"/>
  <c r="A2194" i="15"/>
  <c r="A2193" i="15"/>
  <c r="A2192" i="15"/>
  <c r="A2191" i="15"/>
  <c r="A2190" i="15"/>
  <c r="A2189" i="15"/>
  <c r="A2188" i="15"/>
  <c r="A2187" i="15"/>
  <c r="A2186" i="15"/>
  <c r="A2185" i="15"/>
  <c r="A2184" i="15"/>
  <c r="A2183" i="15"/>
  <c r="A2182" i="15"/>
  <c r="A2181" i="15"/>
  <c r="A2180" i="15"/>
  <c r="A2179" i="15"/>
  <c r="A2178" i="15"/>
  <c r="A2177" i="15"/>
  <c r="A2176" i="15"/>
  <c r="A2175" i="15"/>
  <c r="A2174" i="15"/>
  <c r="A2173" i="15"/>
  <c r="A2172" i="15"/>
  <c r="A2171" i="15"/>
  <c r="A2170" i="15"/>
  <c r="A2169" i="15"/>
  <c r="A2168" i="15"/>
  <c r="A2167" i="15"/>
  <c r="A2166" i="15"/>
  <c r="A2165" i="15"/>
  <c r="A2164" i="15"/>
  <c r="A2163" i="15"/>
  <c r="A2162" i="15"/>
  <c r="A2161" i="15"/>
  <c r="A2160" i="15"/>
  <c r="A2159" i="15"/>
  <c r="A2158" i="15"/>
  <c r="A2157" i="15"/>
  <c r="A2156" i="15"/>
  <c r="A2155" i="15"/>
  <c r="A2154" i="15"/>
  <c r="A2153" i="15"/>
  <c r="A2152" i="15"/>
  <c r="A2151" i="15"/>
  <c r="A2150" i="15"/>
  <c r="A2149" i="15"/>
  <c r="A2148" i="15"/>
  <c r="A2147" i="15"/>
  <c r="A2146" i="15"/>
  <c r="A2145" i="15"/>
  <c r="A2144" i="15"/>
  <c r="A2143" i="15"/>
  <c r="A2142" i="15"/>
  <c r="A2141" i="15"/>
  <c r="A2140" i="15"/>
  <c r="A2139" i="15"/>
  <c r="A2138" i="15"/>
  <c r="A2137" i="15"/>
  <c r="A2136" i="15"/>
  <c r="A2135" i="15"/>
  <c r="A2134" i="15"/>
  <c r="A2133" i="15"/>
  <c r="A2132" i="15"/>
  <c r="A2131" i="15"/>
  <c r="A2130" i="15"/>
  <c r="A2129" i="15"/>
  <c r="A2128" i="15"/>
  <c r="A2127" i="15"/>
  <c r="A2126" i="15"/>
  <c r="A2125" i="15"/>
  <c r="A2124" i="15"/>
  <c r="A2123" i="15"/>
  <c r="A2122" i="15"/>
  <c r="A2121" i="15"/>
  <c r="A2120" i="15"/>
  <c r="A2119" i="15"/>
  <c r="A2118" i="15"/>
  <c r="A2117" i="15"/>
  <c r="A2116" i="15"/>
  <c r="A2115" i="15"/>
  <c r="A2114" i="15"/>
  <c r="A2113" i="15"/>
  <c r="A2112" i="15"/>
  <c r="A2111" i="15"/>
  <c r="A2110" i="15"/>
  <c r="A2109" i="15"/>
  <c r="A2108" i="15"/>
  <c r="A2107" i="15"/>
  <c r="A2106" i="15"/>
  <c r="A2105" i="15"/>
  <c r="A2104" i="15"/>
  <c r="A2103" i="15"/>
  <c r="A2102" i="15"/>
  <c r="A2101" i="15"/>
  <c r="A2100" i="15"/>
  <c r="A2099" i="15"/>
  <c r="A2098" i="15"/>
  <c r="A2097" i="15"/>
  <c r="A2096" i="15"/>
  <c r="A2095" i="15"/>
  <c r="A2094" i="15"/>
  <c r="A2093" i="15"/>
  <c r="A2092" i="15"/>
  <c r="A2091" i="15"/>
  <c r="A2090" i="15"/>
  <c r="A2089" i="15"/>
  <c r="A2088" i="15"/>
  <c r="A2087" i="15"/>
  <c r="A2086" i="15"/>
  <c r="A2085" i="15"/>
  <c r="A2084" i="15"/>
  <c r="A2083" i="15"/>
  <c r="A2082" i="15"/>
  <c r="A2081" i="15"/>
  <c r="A2080" i="15"/>
  <c r="A2079" i="15"/>
  <c r="A2078" i="15"/>
  <c r="A2077" i="15"/>
  <c r="A2076" i="15"/>
  <c r="A2075" i="15"/>
  <c r="A2074" i="15"/>
  <c r="A2073" i="15"/>
  <c r="A2072" i="15"/>
  <c r="A2071" i="15"/>
  <c r="A2070" i="15"/>
  <c r="A2069" i="15"/>
  <c r="A2068" i="15"/>
  <c r="A2067" i="15"/>
  <c r="A2066" i="15"/>
  <c r="A2065" i="15"/>
  <c r="A2064" i="15"/>
  <c r="A2063" i="15"/>
  <c r="A2062" i="15"/>
  <c r="A2061" i="15"/>
  <c r="A2060" i="15"/>
  <c r="A2059" i="15"/>
  <c r="A2058" i="15"/>
  <c r="A2057" i="15"/>
  <c r="A2056" i="15"/>
  <c r="A2055" i="15"/>
  <c r="A2054" i="15"/>
  <c r="A2053" i="15"/>
  <c r="A2052" i="15"/>
  <c r="A2051" i="15"/>
  <c r="A2050" i="15"/>
  <c r="A2049" i="15"/>
  <c r="A2048" i="15"/>
  <c r="A2047" i="15"/>
  <c r="A2046" i="15"/>
  <c r="A2045" i="15"/>
  <c r="A2044" i="15"/>
  <c r="A2043" i="15"/>
  <c r="A2042" i="15"/>
  <c r="A2041" i="15"/>
  <c r="A2040" i="15"/>
  <c r="A2039" i="15"/>
  <c r="A2038" i="15"/>
  <c r="A2037" i="15"/>
  <c r="A2036" i="15"/>
  <c r="A2035" i="15"/>
  <c r="A2034" i="15"/>
  <c r="A2033" i="15"/>
  <c r="A2032" i="15"/>
  <c r="A2031" i="15"/>
  <c r="A2030" i="15"/>
  <c r="A2029" i="15"/>
  <c r="A2028" i="15"/>
  <c r="A2027" i="15"/>
  <c r="A2026" i="15"/>
  <c r="A2025" i="15"/>
  <c r="A2024" i="15"/>
  <c r="A2023" i="15"/>
  <c r="A2022" i="15"/>
  <c r="A2021" i="15"/>
  <c r="A2020" i="15"/>
  <c r="A2019" i="15"/>
  <c r="A2018" i="15"/>
  <c r="A2017" i="15"/>
  <c r="A2016" i="15"/>
  <c r="A2015" i="15"/>
  <c r="A2014" i="15"/>
  <c r="A2013" i="15"/>
  <c r="A2012" i="15"/>
  <c r="A2011" i="15"/>
  <c r="A2010" i="15"/>
  <c r="A2009" i="15"/>
  <c r="A2008" i="15"/>
  <c r="A2007" i="15"/>
  <c r="A2006" i="15"/>
  <c r="A2005" i="15"/>
  <c r="A2004" i="15"/>
  <c r="A2003" i="15"/>
  <c r="A2002" i="15"/>
  <c r="A2001" i="15"/>
  <c r="A2000" i="15"/>
  <c r="A1999" i="15"/>
  <c r="A1998" i="15"/>
  <c r="A1997" i="15"/>
  <c r="A1996" i="15"/>
  <c r="A1995" i="15"/>
  <c r="A1994" i="15"/>
  <c r="A1993" i="15"/>
  <c r="A1992" i="15"/>
  <c r="A1991" i="15"/>
  <c r="A1990" i="15"/>
  <c r="A1989" i="15"/>
  <c r="A1988" i="15"/>
  <c r="A1987" i="15"/>
  <c r="A1986" i="15"/>
  <c r="A1985" i="15"/>
  <c r="A1984" i="15"/>
  <c r="A1983" i="15"/>
  <c r="A1982" i="15"/>
  <c r="A1981" i="15"/>
  <c r="A1980" i="15"/>
  <c r="A1979" i="15"/>
  <c r="A1978" i="15"/>
  <c r="A1977" i="15"/>
  <c r="A1976" i="15"/>
  <c r="A1975" i="15"/>
  <c r="A1974" i="15"/>
  <c r="A1973" i="15"/>
  <c r="A1972" i="15"/>
  <c r="A1971" i="15"/>
  <c r="A1970" i="15"/>
  <c r="A1969" i="15"/>
  <c r="A1968" i="15"/>
  <c r="A1967" i="15"/>
  <c r="A1966" i="15"/>
  <c r="A1965" i="15"/>
  <c r="A1964" i="15"/>
  <c r="A1963" i="15"/>
  <c r="A1962" i="15"/>
  <c r="A1961" i="15"/>
  <c r="A1960" i="15"/>
  <c r="A1959" i="15"/>
  <c r="A1958" i="15"/>
  <c r="A1957" i="15"/>
  <c r="A1956" i="15"/>
  <c r="A1955" i="15"/>
  <c r="A1954" i="15"/>
  <c r="A1953" i="15"/>
  <c r="A1952" i="15"/>
  <c r="A1951" i="15"/>
  <c r="A1950" i="15"/>
  <c r="A1949" i="15"/>
  <c r="A1948" i="15"/>
  <c r="A1947" i="15"/>
  <c r="A1946" i="15"/>
  <c r="A1945" i="15"/>
  <c r="A1944" i="15"/>
  <c r="A1943" i="15"/>
  <c r="A1942" i="15"/>
  <c r="A1941" i="15"/>
  <c r="A1940" i="15"/>
  <c r="A1939" i="15"/>
  <c r="A1938" i="15"/>
  <c r="A1937" i="15"/>
  <c r="A1936" i="15"/>
  <c r="A1935" i="15"/>
  <c r="A1934" i="15"/>
  <c r="A1933" i="15"/>
  <c r="A1932" i="15"/>
  <c r="A1931" i="15"/>
  <c r="A1930" i="15"/>
  <c r="A1929" i="15"/>
  <c r="A1928" i="15"/>
  <c r="A1927" i="15"/>
  <c r="A1926" i="15"/>
  <c r="A1925" i="15"/>
  <c r="A1924" i="15"/>
  <c r="A1923" i="15"/>
  <c r="A1922" i="15"/>
  <c r="A1921" i="15"/>
  <c r="A1920" i="15"/>
  <c r="A1919" i="15"/>
  <c r="A1918" i="15"/>
  <c r="A1917" i="15"/>
  <c r="A1916" i="15"/>
  <c r="A1915" i="15"/>
  <c r="A1914" i="15"/>
  <c r="A1913" i="15"/>
  <c r="A1912" i="15"/>
  <c r="A1911" i="15"/>
  <c r="A1910" i="15"/>
  <c r="A1909" i="15"/>
  <c r="A1908" i="15"/>
  <c r="A1907" i="15"/>
  <c r="A1906" i="15"/>
  <c r="A1905" i="15"/>
  <c r="A1904" i="15"/>
  <c r="A1903" i="15"/>
  <c r="A1902" i="15"/>
  <c r="A1901" i="15"/>
  <c r="A1900" i="15"/>
  <c r="A1899" i="15"/>
  <c r="A1898" i="15"/>
  <c r="A1897" i="15"/>
  <c r="A1896" i="15"/>
  <c r="A1895" i="15"/>
  <c r="A1894" i="15"/>
  <c r="A1893" i="15"/>
  <c r="A1892" i="15"/>
  <c r="A1891" i="15"/>
  <c r="A1890" i="15"/>
  <c r="A1889" i="15"/>
  <c r="A1888" i="15"/>
  <c r="A1887" i="15"/>
  <c r="A1886" i="15"/>
  <c r="A1885" i="15"/>
  <c r="A1884" i="15"/>
  <c r="A1883" i="15"/>
  <c r="A1882" i="15"/>
  <c r="A1881" i="15"/>
  <c r="A1880" i="15"/>
  <c r="A1879" i="15"/>
  <c r="A1878" i="15"/>
  <c r="A1877" i="15"/>
  <c r="A1876" i="15"/>
  <c r="A1875" i="15"/>
  <c r="A1874" i="15"/>
  <c r="A1873" i="15"/>
  <c r="A1872" i="15"/>
  <c r="A1871" i="15"/>
  <c r="A1870" i="15"/>
  <c r="A1869" i="15"/>
  <c r="A1868" i="15"/>
  <c r="A1867" i="15"/>
  <c r="A1866" i="15"/>
  <c r="A1865" i="15"/>
  <c r="A1864" i="15"/>
  <c r="A1863" i="15"/>
  <c r="A1862" i="15"/>
  <c r="A1861" i="15"/>
  <c r="A1860" i="15"/>
  <c r="A1859" i="15"/>
  <c r="A1858" i="15"/>
  <c r="A1857" i="15"/>
  <c r="A1856" i="15"/>
  <c r="A1855" i="15"/>
  <c r="A1854" i="15"/>
  <c r="A1853" i="15"/>
  <c r="A1852" i="15"/>
  <c r="A1851" i="15"/>
  <c r="A1850" i="15"/>
  <c r="A1849" i="15"/>
  <c r="A1848" i="15"/>
  <c r="A1847" i="15"/>
  <c r="A1846" i="15"/>
  <c r="A1845" i="15"/>
  <c r="A1844" i="15"/>
  <c r="A1843" i="15"/>
  <c r="A1842" i="15"/>
  <c r="A1841" i="15"/>
  <c r="A1840" i="15"/>
  <c r="A1839" i="15"/>
  <c r="A1838" i="15"/>
  <c r="A1837" i="15"/>
  <c r="A1836" i="15"/>
  <c r="A1835" i="15"/>
  <c r="A1834" i="15"/>
  <c r="A1833" i="15"/>
  <c r="A1832" i="15"/>
  <c r="A1831" i="15"/>
  <c r="A1830" i="15"/>
  <c r="A1829" i="15"/>
  <c r="A1828" i="15"/>
  <c r="A1827" i="15"/>
  <c r="A1826" i="15"/>
  <c r="A1825" i="15"/>
  <c r="A1824" i="15"/>
  <c r="A1823" i="15"/>
  <c r="A1822" i="15"/>
  <c r="A1821" i="15"/>
  <c r="A1820" i="15"/>
  <c r="A1819" i="15"/>
  <c r="A1818" i="15"/>
  <c r="A1817" i="15"/>
  <c r="A1816" i="15"/>
  <c r="A1815" i="15"/>
  <c r="A1814" i="15"/>
  <c r="A1813" i="15"/>
  <c r="A1812" i="15"/>
  <c r="A1811" i="15"/>
  <c r="A1810" i="15"/>
  <c r="A1809" i="15"/>
  <c r="A1808" i="15"/>
  <c r="A1807" i="15"/>
  <c r="A1806" i="15"/>
  <c r="A1805" i="15"/>
  <c r="A1804" i="15"/>
  <c r="A1803" i="15"/>
  <c r="A1802" i="15"/>
  <c r="A1801" i="15"/>
  <c r="A1800" i="15"/>
  <c r="A1799" i="15"/>
  <c r="A1798" i="15"/>
  <c r="A1797" i="15"/>
  <c r="A1796" i="15"/>
  <c r="A1795" i="15"/>
  <c r="A1794" i="15"/>
  <c r="A1793" i="15"/>
  <c r="A1792" i="15"/>
  <c r="A1791" i="15"/>
  <c r="A1790" i="15"/>
  <c r="A1789" i="15"/>
  <c r="A1788" i="15"/>
  <c r="A1787" i="15"/>
  <c r="A1786" i="15"/>
  <c r="A1785" i="15"/>
  <c r="A1784" i="15"/>
  <c r="A1783" i="15"/>
  <c r="A1782" i="15"/>
  <c r="A1781" i="15"/>
  <c r="A1780" i="15"/>
  <c r="A1779" i="15"/>
  <c r="A1778" i="15"/>
  <c r="A1777" i="15"/>
  <c r="A1776" i="15"/>
  <c r="A1775" i="15"/>
  <c r="A1774" i="15"/>
  <c r="A1773" i="15"/>
  <c r="A1772" i="15"/>
  <c r="A1771" i="15"/>
  <c r="A1770" i="15"/>
  <c r="A1769" i="15"/>
  <c r="A1768" i="15"/>
  <c r="A1767" i="15"/>
  <c r="A1766" i="15"/>
  <c r="A1765" i="15"/>
  <c r="A1764" i="15"/>
  <c r="A1763" i="15"/>
  <c r="A1762" i="15"/>
  <c r="A1761" i="15"/>
  <c r="A1760" i="15"/>
  <c r="A1759" i="15"/>
  <c r="A1758" i="15"/>
  <c r="A1757" i="15"/>
  <c r="A1756" i="15"/>
  <c r="A1755" i="15"/>
  <c r="A1754" i="15"/>
  <c r="A1753" i="15"/>
  <c r="A1752" i="15"/>
  <c r="A1751" i="15"/>
  <c r="A1750" i="15"/>
  <c r="A1749" i="15"/>
  <c r="A1748" i="15"/>
  <c r="A1747" i="15"/>
  <c r="A1746" i="15"/>
  <c r="A1745" i="15"/>
  <c r="A1744" i="15"/>
  <c r="A1743" i="15"/>
  <c r="A1742" i="15"/>
  <c r="A1741" i="15"/>
  <c r="A1740" i="15"/>
  <c r="A1739" i="15"/>
  <c r="A1738" i="15"/>
  <c r="A1737" i="15"/>
  <c r="A1736" i="15"/>
  <c r="A1735" i="15"/>
  <c r="A1734" i="15"/>
  <c r="A1733" i="15"/>
  <c r="A1732" i="15"/>
  <c r="A1731" i="15"/>
  <c r="A1730" i="15"/>
  <c r="A1729" i="15"/>
  <c r="A1728" i="15"/>
  <c r="A1727" i="15"/>
  <c r="A1726" i="15"/>
  <c r="A1725" i="15"/>
  <c r="A1724" i="15"/>
  <c r="A1723" i="15"/>
  <c r="A1722" i="15"/>
  <c r="A1721" i="15"/>
  <c r="A1720" i="15"/>
  <c r="A1719" i="15"/>
  <c r="A1718" i="15"/>
  <c r="A1717" i="15"/>
  <c r="A1716" i="15"/>
  <c r="A1715" i="15"/>
  <c r="A1714" i="15"/>
  <c r="A1713" i="15"/>
  <c r="A1712" i="15"/>
  <c r="A1711" i="15"/>
  <c r="A1710" i="15"/>
  <c r="A1709" i="15"/>
  <c r="A1708" i="15"/>
  <c r="A1707" i="15"/>
  <c r="A1706" i="15"/>
  <c r="A1705" i="15"/>
  <c r="A1704" i="15"/>
  <c r="A1703" i="15"/>
  <c r="A1702" i="15"/>
  <c r="A1701" i="15"/>
  <c r="A1700" i="15"/>
  <c r="A1699" i="15"/>
  <c r="A1698" i="15"/>
  <c r="A1697" i="15"/>
  <c r="A1696" i="15"/>
  <c r="A1695" i="15"/>
  <c r="A1694" i="15"/>
  <c r="A1693" i="15"/>
  <c r="A1692" i="15"/>
  <c r="A1691" i="15"/>
  <c r="A1690" i="15"/>
  <c r="A1689" i="15"/>
  <c r="A1688" i="15"/>
  <c r="A1687" i="15"/>
  <c r="A1686" i="15"/>
  <c r="A1685" i="15"/>
  <c r="A1684" i="15"/>
  <c r="A1683" i="15"/>
  <c r="A1682" i="15"/>
  <c r="A1681" i="15"/>
  <c r="A1680" i="15"/>
  <c r="A1679" i="15"/>
  <c r="A1678" i="15"/>
  <c r="A1677" i="15"/>
  <c r="A1676" i="15"/>
  <c r="A1675" i="15"/>
  <c r="A1674" i="15"/>
  <c r="A1673" i="15"/>
  <c r="A1672" i="15"/>
  <c r="A1671" i="15"/>
  <c r="A1670" i="15"/>
  <c r="A1669" i="15"/>
  <c r="A1668" i="15"/>
  <c r="A1667" i="15"/>
  <c r="A1666" i="15"/>
  <c r="A1665" i="15"/>
  <c r="A1664" i="15"/>
  <c r="A1663" i="15"/>
  <c r="A1662" i="15"/>
  <c r="A1661" i="15"/>
  <c r="A1660" i="15"/>
  <c r="A1659" i="15"/>
  <c r="A1658" i="15"/>
  <c r="A1657" i="15"/>
  <c r="A1656" i="15"/>
  <c r="A1655" i="15"/>
  <c r="A1654" i="15"/>
  <c r="A1653" i="15"/>
  <c r="A1652" i="15"/>
  <c r="A1651" i="15"/>
  <c r="A1650" i="15"/>
  <c r="A1649" i="15"/>
  <c r="A1648" i="15"/>
  <c r="A1647" i="15"/>
  <c r="A1646" i="15"/>
  <c r="A1645" i="15"/>
  <c r="A1644" i="15"/>
  <c r="A1643" i="15"/>
  <c r="A1642" i="15"/>
  <c r="A1641" i="15"/>
  <c r="A1640" i="15"/>
  <c r="A1639" i="15"/>
  <c r="A1638" i="15"/>
  <c r="A1637" i="15"/>
  <c r="A1636" i="15"/>
  <c r="A1635" i="15"/>
  <c r="A1634" i="15"/>
  <c r="A1633" i="15"/>
  <c r="A1632" i="15"/>
  <c r="A1631" i="15"/>
  <c r="A1630" i="15"/>
  <c r="A1629" i="15"/>
  <c r="A1628" i="15"/>
  <c r="A1627" i="15"/>
  <c r="A1626" i="15"/>
  <c r="A1625" i="15"/>
  <c r="A1624" i="15"/>
  <c r="A1623" i="15"/>
  <c r="A1622" i="15"/>
  <c r="A1621" i="15"/>
  <c r="A1620" i="15"/>
  <c r="A1619" i="15"/>
  <c r="A1618" i="15"/>
  <c r="A1617" i="15"/>
  <c r="A1616" i="15"/>
  <c r="A1615" i="15"/>
  <c r="A1614" i="15"/>
  <c r="A1613" i="15"/>
  <c r="A1612" i="15"/>
  <c r="A1611" i="15"/>
  <c r="A1610" i="15"/>
  <c r="A1609" i="15"/>
  <c r="A1608" i="15"/>
  <c r="A1607" i="15"/>
  <c r="A1606" i="15"/>
  <c r="A1605" i="15"/>
  <c r="A1604" i="15"/>
  <c r="A1603" i="15"/>
  <c r="A1602" i="15"/>
  <c r="A1601" i="15"/>
  <c r="A1600" i="15"/>
  <c r="A1599" i="15"/>
  <c r="A1598" i="15"/>
  <c r="A1597" i="15"/>
  <c r="A1596" i="15"/>
  <c r="A1595" i="15"/>
  <c r="A1594" i="15"/>
  <c r="A1593" i="15"/>
  <c r="A1592" i="15"/>
  <c r="A1591" i="15"/>
  <c r="A1590" i="15"/>
  <c r="A1589" i="15"/>
  <c r="A1588" i="15"/>
  <c r="A1587" i="15"/>
  <c r="A1586" i="15"/>
  <c r="A1585" i="15"/>
  <c r="A1584" i="15"/>
  <c r="A1583" i="15"/>
  <c r="A1582" i="15"/>
  <c r="A1581" i="15"/>
  <c r="A1580" i="15"/>
  <c r="A1579" i="15"/>
  <c r="A1578" i="15"/>
  <c r="A1577" i="15"/>
  <c r="A1576" i="15"/>
  <c r="A1575" i="15"/>
  <c r="A1574" i="15"/>
  <c r="A1573" i="15"/>
  <c r="A1572" i="15"/>
  <c r="A1571" i="15"/>
  <c r="A1570" i="15"/>
  <c r="A1569" i="15"/>
  <c r="A1568" i="15"/>
  <c r="A1567" i="15"/>
  <c r="A1566" i="15"/>
  <c r="A1565" i="15"/>
  <c r="A1564" i="15"/>
  <c r="A1563" i="15"/>
  <c r="A1562" i="15"/>
  <c r="A1561" i="15"/>
  <c r="A1560" i="15"/>
  <c r="A1559" i="15"/>
  <c r="A1558" i="15"/>
  <c r="A1557" i="15"/>
  <c r="A1556" i="15"/>
  <c r="A1555" i="15"/>
  <c r="A1554" i="15"/>
  <c r="A1553" i="15"/>
  <c r="A1552" i="15"/>
  <c r="A1551" i="15"/>
  <c r="A1550" i="15"/>
  <c r="A1549" i="15"/>
  <c r="A1548" i="15"/>
  <c r="A1547" i="15"/>
  <c r="A1546" i="15"/>
  <c r="A1545" i="15"/>
  <c r="A1544" i="15"/>
  <c r="A1543" i="15"/>
  <c r="A1542" i="15"/>
  <c r="A1541" i="15"/>
  <c r="A1540" i="15"/>
  <c r="A1539" i="15"/>
  <c r="A1538" i="15"/>
  <c r="A1537" i="15"/>
  <c r="A1536" i="15"/>
  <c r="A1535" i="15"/>
  <c r="A1534" i="15"/>
  <c r="A1533" i="15"/>
  <c r="A1532" i="15"/>
  <c r="A1531" i="15"/>
  <c r="A1530" i="15"/>
  <c r="A1529" i="15"/>
  <c r="A1528" i="15"/>
  <c r="A1527" i="15"/>
  <c r="A1526" i="15"/>
  <c r="A1525" i="15"/>
  <c r="A1524" i="15"/>
  <c r="A1523" i="15"/>
  <c r="A1522" i="15"/>
  <c r="A1521" i="15"/>
  <c r="A1520" i="15"/>
  <c r="A1519" i="15"/>
  <c r="A1518" i="15"/>
  <c r="A1517" i="15"/>
  <c r="A1516" i="15"/>
  <c r="A1515" i="15"/>
  <c r="A1514" i="15"/>
  <c r="A1513" i="15"/>
  <c r="A1512" i="15"/>
  <c r="A1511" i="15"/>
  <c r="A1510" i="15"/>
  <c r="A1509" i="15"/>
  <c r="A1508" i="15"/>
  <c r="A1507" i="15"/>
  <c r="A1506" i="15"/>
  <c r="A1505" i="15"/>
  <c r="A1504" i="15"/>
  <c r="A1503" i="15"/>
  <c r="A1502" i="15"/>
  <c r="A1501" i="15"/>
  <c r="A1500" i="15"/>
  <c r="A1499" i="15"/>
  <c r="A1498" i="15"/>
  <c r="A1497" i="15"/>
  <c r="A1496" i="15"/>
  <c r="A1495" i="15"/>
  <c r="A1494" i="15"/>
  <c r="A1493" i="15"/>
  <c r="A1492" i="15"/>
  <c r="A1491" i="15"/>
  <c r="A1490" i="15"/>
  <c r="A1489" i="15"/>
  <c r="A1488" i="15"/>
  <c r="A1487" i="15"/>
  <c r="A1486" i="15"/>
  <c r="A1485" i="15"/>
  <c r="A1484" i="15"/>
  <c r="A1483" i="15"/>
  <c r="A1482" i="15"/>
  <c r="A1481" i="15"/>
  <c r="A1480" i="15"/>
  <c r="A1479" i="15"/>
  <c r="A1478" i="15"/>
  <c r="A1477" i="15"/>
  <c r="A1476" i="15"/>
  <c r="A1475" i="15"/>
  <c r="A1474" i="15"/>
  <c r="A1473" i="15"/>
  <c r="A1472" i="15"/>
  <c r="A1471" i="15"/>
  <c r="A1470" i="15"/>
  <c r="A1469" i="15"/>
  <c r="A1468" i="15"/>
  <c r="A1467" i="15"/>
  <c r="A1466" i="15"/>
  <c r="A1465" i="15"/>
  <c r="A1464" i="15"/>
  <c r="A1463" i="15"/>
  <c r="A1462" i="15"/>
  <c r="A1461" i="15"/>
  <c r="A1460" i="15"/>
  <c r="A1459" i="15"/>
  <c r="A1458" i="15"/>
  <c r="A1457" i="15"/>
  <c r="A1456" i="15"/>
  <c r="A1455" i="15"/>
  <c r="A1454" i="15"/>
  <c r="A1453" i="15"/>
  <c r="A1452" i="15"/>
  <c r="A1451" i="15"/>
  <c r="A1450" i="15"/>
  <c r="A1449" i="15"/>
  <c r="A1448" i="15"/>
  <c r="A1447" i="15"/>
  <c r="A1446" i="15"/>
  <c r="A1445" i="15"/>
  <c r="A1444" i="15"/>
  <c r="A1443" i="15"/>
  <c r="A1442" i="15"/>
  <c r="A1441" i="15"/>
  <c r="A1440" i="15"/>
  <c r="A1439" i="15"/>
  <c r="A1438" i="15"/>
  <c r="A1437" i="15"/>
  <c r="A1436" i="15"/>
  <c r="A1435" i="15"/>
  <c r="A1434" i="15"/>
  <c r="A1433" i="15"/>
  <c r="A1432" i="15"/>
  <c r="A1431" i="15"/>
  <c r="A1430" i="15"/>
  <c r="A1429" i="15"/>
  <c r="A1428" i="15"/>
  <c r="A1427" i="15"/>
  <c r="A1426" i="15"/>
  <c r="A1425" i="15"/>
  <c r="A1424" i="15"/>
  <c r="A1423" i="15"/>
  <c r="A1422" i="15"/>
  <c r="A1421" i="15"/>
  <c r="A1420" i="15"/>
  <c r="A1419" i="15"/>
  <c r="A1418" i="15"/>
  <c r="A1417" i="15"/>
  <c r="A1416" i="15"/>
  <c r="A1415" i="15"/>
  <c r="A1414" i="15"/>
  <c r="A1413" i="15"/>
  <c r="A1412" i="15"/>
  <c r="A1411" i="15"/>
  <c r="A1410" i="15"/>
  <c r="A1409" i="15"/>
  <c r="A1408" i="15"/>
  <c r="A1407" i="15"/>
  <c r="A1406" i="15"/>
  <c r="A1405" i="15"/>
  <c r="A1404" i="15"/>
  <c r="A1403" i="15"/>
  <c r="A1402" i="15"/>
  <c r="A1401" i="15"/>
  <c r="A1400" i="15"/>
  <c r="A1399" i="15"/>
  <c r="A1398" i="15"/>
  <c r="A1397" i="15"/>
  <c r="A1396" i="15"/>
  <c r="A1395" i="15"/>
  <c r="A1394" i="15"/>
  <c r="A1393" i="15"/>
  <c r="A1392" i="15"/>
  <c r="A1391" i="15"/>
  <c r="A1390" i="15"/>
  <c r="A1389" i="15"/>
  <c r="A1388" i="15"/>
  <c r="A1387" i="15"/>
  <c r="A1386" i="15"/>
  <c r="A1385" i="15"/>
  <c r="A1384" i="15"/>
  <c r="A1383" i="15"/>
  <c r="A1382" i="15"/>
  <c r="A1381" i="15"/>
  <c r="A1380" i="15"/>
  <c r="A1379" i="15"/>
  <c r="A1378" i="15"/>
  <c r="A1377" i="15"/>
  <c r="A1376" i="15"/>
  <c r="A1375" i="15"/>
  <c r="A1374" i="15"/>
  <c r="A1373" i="15"/>
  <c r="A1372" i="15"/>
  <c r="A1371" i="15"/>
  <c r="A1370" i="15"/>
  <c r="A1369" i="15"/>
  <c r="A1368" i="15"/>
  <c r="A1367" i="15"/>
  <c r="A1366" i="15"/>
  <c r="A1365" i="15"/>
  <c r="A1364" i="15"/>
  <c r="A1363" i="15"/>
  <c r="A1362" i="15"/>
  <c r="A1361" i="15"/>
  <c r="A1360" i="15"/>
  <c r="A1359" i="15"/>
  <c r="A1358" i="15"/>
  <c r="A1357" i="15"/>
  <c r="A1356" i="15"/>
  <c r="A1355" i="15"/>
  <c r="A1354" i="15"/>
  <c r="A1353" i="15"/>
  <c r="A1352" i="15"/>
  <c r="A1351" i="15"/>
  <c r="A1350" i="15"/>
  <c r="A1349" i="15"/>
  <c r="A1348" i="15"/>
  <c r="A1347" i="15"/>
  <c r="A1346" i="15"/>
  <c r="A1345" i="15"/>
  <c r="A1344" i="15"/>
  <c r="A1343" i="15"/>
  <c r="A1342" i="15"/>
  <c r="A1341" i="15"/>
  <c r="A1340" i="15"/>
  <c r="A1339" i="15"/>
  <c r="A1338" i="15"/>
  <c r="A1337" i="15"/>
  <c r="A1336" i="15"/>
  <c r="A1335" i="15"/>
  <c r="A1334" i="15"/>
  <c r="A1333" i="15"/>
  <c r="A1332" i="15"/>
  <c r="A1331" i="15"/>
  <c r="A1330" i="15"/>
  <c r="A1329" i="15"/>
  <c r="A1328" i="15"/>
  <c r="A1327" i="15"/>
  <c r="A1326" i="15"/>
  <c r="A1325" i="15"/>
  <c r="A1324" i="15"/>
  <c r="A1323" i="15"/>
  <c r="A1322" i="15"/>
  <c r="A1321" i="15"/>
  <c r="A1320" i="15"/>
  <c r="A1319" i="15"/>
  <c r="A1318" i="15"/>
  <c r="A1317" i="15"/>
  <c r="A1316" i="15"/>
  <c r="A1315" i="15"/>
  <c r="A1314" i="15"/>
  <c r="A1313" i="15"/>
  <c r="A1312" i="15"/>
  <c r="A1311" i="15"/>
  <c r="A1310" i="15"/>
  <c r="A1309" i="15"/>
  <c r="A1308" i="15"/>
  <c r="A1307" i="15"/>
  <c r="A1306" i="15"/>
  <c r="A1305" i="15"/>
  <c r="A1304" i="15"/>
  <c r="A1303" i="15"/>
  <c r="A1302" i="15"/>
  <c r="A1301" i="15"/>
  <c r="A1300" i="15"/>
  <c r="A1299" i="15"/>
  <c r="A1298" i="15"/>
  <c r="A1297" i="15"/>
  <c r="A1296" i="15"/>
  <c r="A1295" i="15"/>
  <c r="A1294" i="15"/>
  <c r="A1293" i="15"/>
  <c r="A1292" i="15"/>
  <c r="A1291" i="15"/>
  <c r="A1290" i="15"/>
  <c r="A1289" i="15"/>
  <c r="A1288" i="15"/>
  <c r="A1287" i="15"/>
  <c r="A1286" i="15"/>
  <c r="A1285" i="15"/>
  <c r="A1284" i="15"/>
  <c r="A1283" i="15"/>
  <c r="A1282" i="15"/>
  <c r="A1281" i="15"/>
  <c r="A1280" i="15"/>
  <c r="A1279" i="15"/>
  <c r="A1278" i="15"/>
  <c r="A1277" i="15"/>
  <c r="A1276" i="15"/>
  <c r="A1275" i="15"/>
  <c r="A1274" i="15"/>
  <c r="A1273" i="15"/>
  <c r="A1272" i="15"/>
  <c r="A1271" i="15"/>
  <c r="A1270" i="15"/>
  <c r="A1269" i="15"/>
  <c r="A1268" i="15"/>
  <c r="A1267" i="15"/>
  <c r="A1266" i="15"/>
  <c r="A1265" i="15"/>
  <c r="A1264" i="15"/>
  <c r="A1263" i="15"/>
  <c r="A1262" i="15"/>
  <c r="A1261" i="15"/>
  <c r="A1260" i="15"/>
  <c r="A1259" i="15"/>
  <c r="A1258" i="15"/>
  <c r="A1257" i="15"/>
  <c r="A1256" i="15"/>
  <c r="A1255" i="15"/>
  <c r="A1254" i="15"/>
  <c r="A1253" i="15"/>
  <c r="A1252" i="15"/>
  <c r="A1251" i="15"/>
  <c r="A1250" i="15"/>
  <c r="A1249" i="15"/>
  <c r="A1248" i="15"/>
  <c r="A1247" i="15"/>
  <c r="A1246" i="15"/>
  <c r="A1245" i="15"/>
  <c r="A1244" i="15"/>
  <c r="A1243" i="15"/>
  <c r="A1242" i="15"/>
  <c r="A1241" i="15"/>
  <c r="A1240" i="15"/>
  <c r="A1239" i="15"/>
  <c r="A1238" i="15"/>
  <c r="A1237" i="15"/>
  <c r="A1236" i="15"/>
  <c r="A1235" i="15"/>
  <c r="A1234" i="15"/>
  <c r="A1233" i="15"/>
  <c r="A1232" i="15"/>
  <c r="A1231" i="15"/>
  <c r="A1230" i="15"/>
  <c r="A1229" i="15"/>
  <c r="A1228" i="15"/>
  <c r="A1227" i="15"/>
  <c r="A1226" i="15"/>
  <c r="A1225" i="15"/>
  <c r="A1224" i="15"/>
  <c r="A1223" i="15"/>
  <c r="A1222" i="15"/>
  <c r="A1221" i="15"/>
  <c r="A1220" i="15"/>
  <c r="A1219" i="15"/>
  <c r="A1218" i="15"/>
  <c r="A1217" i="15"/>
  <c r="A1216" i="15"/>
  <c r="A1215" i="15"/>
  <c r="A1214" i="15"/>
  <c r="A1213" i="15"/>
  <c r="A1212" i="15"/>
  <c r="A1211" i="15"/>
  <c r="A1210" i="15"/>
  <c r="A1209" i="15"/>
  <c r="A1208" i="15"/>
  <c r="A1207" i="15"/>
  <c r="A1206" i="15"/>
  <c r="A1205" i="15"/>
  <c r="A1204" i="15"/>
  <c r="A1203" i="15"/>
  <c r="A1202" i="15"/>
  <c r="A1201" i="15"/>
  <c r="A1200" i="15"/>
  <c r="A1199" i="15"/>
  <c r="A1198" i="15"/>
  <c r="A1197" i="15"/>
  <c r="A1196" i="15"/>
  <c r="A1195" i="15"/>
  <c r="A1194" i="15"/>
  <c r="A1193" i="15"/>
  <c r="A1192" i="15"/>
  <c r="A1191" i="15"/>
  <c r="A1190" i="15"/>
  <c r="A1189" i="15"/>
  <c r="A1188" i="15"/>
  <c r="A1187" i="15"/>
  <c r="A1186" i="15"/>
  <c r="A1185" i="15"/>
  <c r="A1184" i="15"/>
  <c r="A1183" i="15"/>
  <c r="A1182" i="15"/>
  <c r="A1181" i="15"/>
  <c r="A1180" i="15"/>
  <c r="A1179" i="15"/>
  <c r="A1178" i="15"/>
  <c r="A1177" i="15"/>
  <c r="A1176" i="15"/>
  <c r="A1175" i="15"/>
  <c r="A1174" i="15"/>
  <c r="A1173" i="15"/>
  <c r="A1172" i="15"/>
  <c r="A1171" i="15"/>
  <c r="A1170" i="15"/>
  <c r="A1169" i="15"/>
  <c r="A1168" i="15"/>
  <c r="A1167" i="15"/>
  <c r="A1166" i="15"/>
  <c r="A1165" i="15"/>
  <c r="A1164" i="15"/>
  <c r="A1163" i="15"/>
  <c r="A1162" i="15"/>
  <c r="A1161" i="15"/>
  <c r="A1160" i="15"/>
  <c r="A1159" i="15"/>
  <c r="A1158" i="15"/>
  <c r="A1157" i="15"/>
  <c r="A1156" i="15"/>
  <c r="A1155" i="15"/>
  <c r="A1154" i="15"/>
  <c r="A1153" i="15"/>
  <c r="A1152" i="15"/>
  <c r="A1151" i="15"/>
  <c r="A1150" i="15"/>
  <c r="A1149" i="15"/>
  <c r="A1148" i="15"/>
  <c r="A1147" i="15"/>
  <c r="A1146" i="15"/>
  <c r="A1145" i="15"/>
  <c r="A1144" i="15"/>
  <c r="A1143" i="15"/>
  <c r="A1142" i="15"/>
  <c r="A1141" i="15"/>
  <c r="A1140" i="15"/>
  <c r="A1139" i="15"/>
  <c r="A1138" i="15"/>
  <c r="A1137" i="15"/>
  <c r="A1136" i="15"/>
  <c r="A1135" i="15"/>
  <c r="A1134" i="15"/>
  <c r="A1133" i="15"/>
  <c r="A1132" i="15"/>
  <c r="A1131" i="15"/>
  <c r="A1130" i="15"/>
  <c r="A1129" i="15"/>
  <c r="A1128" i="15"/>
  <c r="A1127" i="15"/>
  <c r="A1126" i="15"/>
  <c r="A1125" i="15"/>
  <c r="A1124" i="15"/>
  <c r="A1123" i="15"/>
  <c r="A1122" i="15"/>
  <c r="A1121" i="15"/>
  <c r="A1120" i="15"/>
  <c r="A1119" i="15"/>
  <c r="A1118" i="15"/>
  <c r="A1117" i="15"/>
  <c r="A1116" i="15"/>
  <c r="A1115" i="15"/>
  <c r="A1114" i="15"/>
  <c r="A1113" i="15"/>
  <c r="A1112" i="15"/>
  <c r="A1111" i="15"/>
  <c r="A1110" i="15"/>
  <c r="A1109" i="15"/>
  <c r="A1108" i="15"/>
  <c r="A1107" i="15"/>
  <c r="A1106" i="15"/>
  <c r="A1105" i="15"/>
  <c r="A1104" i="15"/>
  <c r="A1103" i="15"/>
  <c r="A1102" i="15"/>
  <c r="A1101" i="15"/>
  <c r="A1100" i="15"/>
  <c r="A1099" i="15"/>
  <c r="A1098" i="15"/>
  <c r="A1097" i="15"/>
  <c r="A1096" i="15"/>
  <c r="A1095" i="15"/>
  <c r="A1094" i="15"/>
  <c r="A1093" i="15"/>
  <c r="A1092" i="15"/>
  <c r="A1091" i="15"/>
  <c r="A1090" i="15"/>
  <c r="A1089" i="15"/>
  <c r="A1088" i="15"/>
  <c r="A1087" i="15"/>
  <c r="A1086" i="15"/>
  <c r="A1085" i="15"/>
  <c r="A1084" i="15"/>
  <c r="A1083" i="15"/>
  <c r="A1082" i="15"/>
  <c r="A1081" i="15"/>
  <c r="A1080" i="15"/>
  <c r="A1079" i="15"/>
  <c r="A1078" i="15"/>
  <c r="A1077" i="15"/>
  <c r="A1076" i="15"/>
  <c r="A1075" i="15"/>
  <c r="A1074" i="15"/>
  <c r="A1073" i="15"/>
  <c r="A1072" i="15"/>
  <c r="A1071" i="15"/>
  <c r="A1070" i="15"/>
  <c r="A1069" i="15"/>
  <c r="A1068" i="15"/>
  <c r="A1067" i="15"/>
  <c r="A1066" i="15"/>
  <c r="A1065" i="15"/>
  <c r="A1064" i="15"/>
  <c r="A1063" i="15"/>
  <c r="A1062" i="15"/>
  <c r="A1061" i="15"/>
  <c r="A1060" i="15"/>
  <c r="A1059" i="15"/>
  <c r="A1058" i="15"/>
  <c r="A1057" i="15"/>
  <c r="A1056" i="15"/>
  <c r="A1055" i="15"/>
  <c r="A1054" i="15"/>
  <c r="A1053" i="15"/>
  <c r="A1052" i="15"/>
  <c r="A1051" i="15"/>
  <c r="A1050" i="15"/>
  <c r="A1049" i="15"/>
  <c r="A1048" i="15"/>
  <c r="A1047" i="15"/>
  <c r="A1046" i="15"/>
  <c r="A1045" i="15"/>
  <c r="A1044" i="15"/>
  <c r="A1043" i="15"/>
  <c r="A1042" i="15"/>
  <c r="A1041" i="15"/>
  <c r="A1040" i="15"/>
  <c r="A1039" i="15"/>
  <c r="A1038" i="15"/>
  <c r="A1037" i="15"/>
  <c r="A1036" i="15"/>
  <c r="A1035" i="15"/>
  <c r="A1034" i="15"/>
  <c r="A1033" i="15"/>
  <c r="A1032" i="15"/>
  <c r="A1031" i="15"/>
  <c r="A1030" i="15"/>
  <c r="A1029" i="15"/>
  <c r="A1028" i="15"/>
  <c r="A1027" i="15"/>
  <c r="A1026" i="15"/>
  <c r="A1025" i="15"/>
  <c r="A1024" i="15"/>
  <c r="A1023" i="15"/>
  <c r="A1022" i="15"/>
  <c r="A1021" i="15"/>
  <c r="A1020" i="15"/>
  <c r="A1019" i="15"/>
  <c r="A1018" i="15"/>
  <c r="A1017" i="15"/>
  <c r="A1016" i="15"/>
  <c r="A1015" i="15"/>
  <c r="A1014" i="15"/>
  <c r="A1013" i="15"/>
  <c r="A1012" i="15"/>
  <c r="A1011" i="15"/>
  <c r="A1010" i="15"/>
  <c r="A1009" i="15"/>
  <c r="A1008" i="15"/>
  <c r="A1007" i="15"/>
  <c r="A1006" i="15"/>
  <c r="A1005" i="15"/>
  <c r="A1004" i="15"/>
  <c r="A1003" i="15"/>
  <c r="A1002" i="15"/>
  <c r="A1001" i="15"/>
  <c r="A1000" i="15"/>
  <c r="A999" i="15"/>
  <c r="A998" i="15"/>
  <c r="A997" i="15"/>
  <c r="A996" i="15"/>
  <c r="A995" i="15"/>
  <c r="A994" i="15"/>
  <c r="A993" i="15"/>
  <c r="A992" i="15"/>
  <c r="A991" i="15"/>
  <c r="A990" i="15"/>
  <c r="A989" i="15"/>
  <c r="A988" i="15"/>
  <c r="A987" i="15"/>
  <c r="A986" i="15"/>
  <c r="A985" i="15"/>
  <c r="A984" i="15"/>
  <c r="A983" i="15"/>
  <c r="A982" i="15"/>
  <c r="A981" i="15"/>
  <c r="A980" i="15"/>
  <c r="A979" i="15"/>
  <c r="A978" i="15"/>
  <c r="A977" i="15"/>
  <c r="A976" i="15"/>
  <c r="A975" i="15"/>
  <c r="A974" i="15"/>
  <c r="A973" i="15"/>
  <c r="A972" i="15"/>
  <c r="A971" i="15"/>
  <c r="A970" i="15"/>
  <c r="A969" i="15"/>
  <c r="A968" i="15"/>
  <c r="A967" i="15"/>
  <c r="A966" i="15"/>
  <c r="A965" i="15"/>
  <c r="A964" i="15"/>
  <c r="A963" i="15"/>
  <c r="A962" i="15"/>
  <c r="A961" i="15"/>
  <c r="A960" i="15"/>
  <c r="A959" i="15"/>
  <c r="A958" i="15"/>
  <c r="A957" i="15"/>
  <c r="A956" i="15"/>
  <c r="A955" i="15"/>
  <c r="A954" i="15"/>
  <c r="A953" i="15"/>
  <c r="A952" i="15"/>
  <c r="A951" i="15"/>
  <c r="A950" i="15"/>
  <c r="A949" i="15"/>
  <c r="A948" i="15"/>
  <c r="A947" i="15"/>
  <c r="A946" i="15"/>
  <c r="A945" i="15"/>
  <c r="A944" i="15"/>
  <c r="A943" i="15"/>
  <c r="A942" i="15"/>
  <c r="A941" i="15"/>
  <c r="A940" i="15"/>
  <c r="A939" i="15"/>
  <c r="A938" i="15"/>
  <c r="A937" i="15"/>
  <c r="A936" i="15"/>
  <c r="A935" i="15"/>
  <c r="A934" i="15"/>
  <c r="A933" i="15"/>
  <c r="A932" i="15"/>
  <c r="A931" i="15"/>
  <c r="A930" i="15"/>
  <c r="A929" i="15"/>
  <c r="A928" i="15"/>
  <c r="A927" i="15"/>
  <c r="A926" i="15"/>
  <c r="A925" i="15"/>
  <c r="A924" i="15"/>
  <c r="A923" i="15"/>
  <c r="A922" i="15"/>
  <c r="A921" i="15"/>
  <c r="A920" i="15"/>
  <c r="A919" i="15"/>
  <c r="A918" i="15"/>
  <c r="A917" i="15"/>
  <c r="A916" i="15"/>
  <c r="A915" i="15"/>
  <c r="A914" i="15"/>
  <c r="A913" i="15"/>
  <c r="A912" i="15"/>
  <c r="A911" i="15"/>
  <c r="A910" i="15"/>
  <c r="A909" i="15"/>
  <c r="A908" i="15"/>
  <c r="A907" i="15"/>
  <c r="A906" i="15"/>
  <c r="A905" i="15"/>
  <c r="A904" i="15"/>
  <c r="A903" i="15"/>
  <c r="A902" i="15"/>
  <c r="A901" i="15"/>
  <c r="A900" i="15"/>
  <c r="A899" i="15"/>
  <c r="A898" i="15"/>
  <c r="A897" i="15"/>
  <c r="A896" i="15"/>
  <c r="A895" i="15"/>
  <c r="A894" i="15"/>
  <c r="A893" i="15"/>
  <c r="A892" i="15"/>
  <c r="A891" i="15"/>
  <c r="A890" i="15"/>
  <c r="A889" i="15"/>
  <c r="A888" i="15"/>
  <c r="A887" i="15"/>
  <c r="A886" i="15"/>
  <c r="A885" i="15"/>
  <c r="A884" i="15"/>
  <c r="A883" i="15"/>
  <c r="A882" i="15"/>
  <c r="A881" i="15"/>
  <c r="A880" i="15"/>
  <c r="A879" i="15"/>
  <c r="A878" i="15"/>
  <c r="A877" i="15"/>
  <c r="A876" i="15"/>
  <c r="A875" i="15"/>
  <c r="A874" i="15"/>
  <c r="A873" i="15"/>
  <c r="A872" i="15"/>
  <c r="A871" i="15"/>
  <c r="A870" i="15"/>
  <c r="A869" i="15"/>
  <c r="A868" i="15"/>
  <c r="A867" i="15"/>
  <c r="A866" i="15"/>
  <c r="A865" i="15"/>
  <c r="A864" i="15"/>
  <c r="A863" i="15"/>
  <c r="A862" i="15"/>
  <c r="A861" i="15"/>
  <c r="A860" i="15"/>
  <c r="A859" i="15"/>
  <c r="A858" i="15"/>
  <c r="A857" i="15"/>
  <c r="A856" i="15"/>
  <c r="A855" i="15"/>
  <c r="A854" i="15"/>
  <c r="A853" i="15"/>
  <c r="A852" i="15"/>
  <c r="A851" i="15"/>
  <c r="A850" i="15"/>
  <c r="A849" i="15"/>
  <c r="A848" i="15"/>
  <c r="A847" i="15"/>
  <c r="A846" i="15"/>
  <c r="A845" i="15"/>
  <c r="A844" i="15"/>
  <c r="A843" i="15"/>
  <c r="A842" i="15"/>
  <c r="A841" i="15"/>
  <c r="A840" i="15"/>
  <c r="A839" i="15"/>
  <c r="A838" i="15"/>
  <c r="A837" i="15"/>
  <c r="A836" i="15"/>
  <c r="A835" i="15"/>
  <c r="A834" i="15"/>
  <c r="A833" i="15"/>
  <c r="A832" i="15"/>
  <c r="A831" i="15"/>
  <c r="A830" i="15"/>
  <c r="A829" i="15"/>
  <c r="A828" i="15"/>
  <c r="A827" i="15"/>
  <c r="A826" i="15"/>
  <c r="A825" i="15"/>
  <c r="A824" i="15"/>
  <c r="A823" i="15"/>
  <c r="A822" i="15"/>
  <c r="A821" i="15"/>
  <c r="A820" i="15"/>
  <c r="A819" i="15"/>
  <c r="A818" i="15"/>
  <c r="A817" i="15"/>
  <c r="A816" i="15"/>
  <c r="A815" i="15"/>
  <c r="A814" i="15"/>
  <c r="A813" i="15"/>
  <c r="A812" i="15"/>
  <c r="A811" i="15"/>
  <c r="A810" i="15"/>
  <c r="A809" i="15"/>
  <c r="A808" i="15"/>
  <c r="A807" i="15"/>
  <c r="A806" i="15"/>
  <c r="A805" i="15"/>
  <c r="A804" i="15"/>
  <c r="A803" i="15"/>
  <c r="A802" i="15"/>
  <c r="A801" i="15"/>
  <c r="A800" i="15"/>
  <c r="A799" i="15"/>
  <c r="A798" i="15"/>
  <c r="A797" i="15"/>
  <c r="A796" i="15"/>
  <c r="A795" i="15"/>
  <c r="A794" i="15"/>
  <c r="A793" i="15"/>
  <c r="A792" i="15"/>
  <c r="A791" i="15"/>
  <c r="A790" i="15"/>
  <c r="A789" i="15"/>
  <c r="A788" i="15"/>
  <c r="A787" i="15"/>
  <c r="A786" i="15"/>
  <c r="A785" i="15"/>
  <c r="A784" i="15"/>
  <c r="A783" i="15"/>
  <c r="A782" i="15"/>
  <c r="A781" i="15"/>
  <c r="A780" i="15"/>
  <c r="A779" i="15"/>
  <c r="A778" i="15"/>
  <c r="A777" i="15"/>
  <c r="A776" i="15"/>
  <c r="A775" i="15"/>
  <c r="A774" i="15"/>
  <c r="A773" i="15"/>
  <c r="A772" i="15"/>
  <c r="A771" i="15"/>
  <c r="A770" i="15"/>
  <c r="A769" i="15"/>
  <c r="A768" i="15"/>
  <c r="A767" i="15"/>
  <c r="A766" i="15"/>
  <c r="A765" i="15"/>
  <c r="A764" i="15"/>
  <c r="A763" i="15"/>
  <c r="A762" i="15"/>
  <c r="A761" i="15"/>
  <c r="A760" i="15"/>
  <c r="A759" i="15"/>
  <c r="A758" i="15"/>
  <c r="A757" i="15"/>
  <c r="A756" i="15"/>
  <c r="A755" i="15"/>
  <c r="A754" i="15"/>
  <c r="A753" i="15"/>
  <c r="A752" i="15"/>
  <c r="A751" i="15"/>
  <c r="A750" i="15"/>
  <c r="A749" i="15"/>
  <c r="A748" i="15"/>
  <c r="A747" i="15"/>
  <c r="A746" i="15"/>
  <c r="A745" i="15"/>
  <c r="A744" i="15"/>
  <c r="A743" i="15"/>
  <c r="A742" i="15"/>
  <c r="A741" i="15"/>
  <c r="A740" i="15"/>
  <c r="A739" i="15"/>
  <c r="A738" i="15"/>
  <c r="A737" i="15"/>
  <c r="A736" i="15"/>
  <c r="A735" i="15"/>
  <c r="A734" i="15"/>
  <c r="A733" i="15"/>
  <c r="A732" i="15"/>
  <c r="A731" i="15"/>
  <c r="A730" i="15"/>
  <c r="A729" i="15"/>
  <c r="A728" i="15"/>
  <c r="A727" i="15"/>
  <c r="A726" i="15"/>
  <c r="A725" i="15"/>
  <c r="A724" i="15"/>
  <c r="A723" i="15"/>
  <c r="A722" i="15"/>
  <c r="A721" i="15"/>
  <c r="A720" i="15"/>
  <c r="A719" i="15"/>
  <c r="A718" i="15"/>
  <c r="A717" i="15"/>
  <c r="A716" i="15"/>
  <c r="A715" i="15"/>
  <c r="A714" i="15"/>
  <c r="A713" i="15"/>
  <c r="A712" i="15"/>
  <c r="A711" i="15"/>
  <c r="A710" i="15"/>
  <c r="A709" i="15"/>
  <c r="A708" i="15"/>
  <c r="A707" i="15"/>
  <c r="A706" i="15"/>
  <c r="A705" i="15"/>
  <c r="A704" i="15"/>
  <c r="A703" i="15"/>
  <c r="A702" i="15"/>
  <c r="A701" i="15"/>
  <c r="A700" i="15"/>
  <c r="A699" i="15"/>
  <c r="A698" i="15"/>
  <c r="A697" i="15"/>
  <c r="A696" i="15"/>
  <c r="A695" i="15"/>
  <c r="A694" i="15"/>
  <c r="A693" i="15"/>
  <c r="A692" i="15"/>
  <c r="A691" i="15"/>
  <c r="A690" i="15"/>
  <c r="A689" i="15"/>
  <c r="A688" i="15"/>
  <c r="A687" i="15"/>
  <c r="A686" i="15"/>
  <c r="A685" i="15"/>
  <c r="A684" i="15"/>
  <c r="A683" i="15"/>
  <c r="A682" i="15"/>
  <c r="A681" i="15"/>
  <c r="A680" i="15"/>
  <c r="A679" i="15"/>
  <c r="A678" i="15"/>
  <c r="A677" i="15"/>
  <c r="A676" i="15"/>
  <c r="A675" i="15"/>
  <c r="A674" i="15"/>
  <c r="A673" i="15"/>
  <c r="A672" i="15"/>
  <c r="A671" i="15"/>
  <c r="A670" i="15"/>
  <c r="A669" i="15"/>
  <c r="A668" i="15"/>
  <c r="A667" i="15"/>
  <c r="A666" i="15"/>
  <c r="A665" i="15"/>
  <c r="A664" i="15"/>
  <c r="A663" i="15"/>
  <c r="A662" i="15"/>
  <c r="A661" i="15"/>
  <c r="A660" i="15"/>
  <c r="A659" i="15"/>
  <c r="A658" i="15"/>
  <c r="A657" i="15"/>
  <c r="A656" i="15"/>
  <c r="A655" i="15"/>
  <c r="A654" i="15"/>
  <c r="A653" i="15"/>
  <c r="A652" i="15"/>
  <c r="A651" i="15"/>
  <c r="A650" i="15"/>
  <c r="A649" i="15"/>
  <c r="A648" i="15"/>
  <c r="A647" i="15"/>
  <c r="A646" i="15"/>
  <c r="A645" i="15"/>
  <c r="A644" i="15"/>
  <c r="A643" i="15"/>
  <c r="A642" i="15"/>
  <c r="A641" i="15"/>
  <c r="A640" i="15"/>
  <c r="A639" i="15"/>
  <c r="A638" i="15"/>
  <c r="A637" i="15"/>
  <c r="A636" i="15"/>
  <c r="A635" i="15"/>
  <c r="A634" i="15"/>
  <c r="A633" i="15"/>
  <c r="A632" i="15"/>
  <c r="A631" i="15"/>
  <c r="A630" i="15"/>
  <c r="A629" i="15"/>
  <c r="A628" i="15"/>
  <c r="A627" i="15"/>
  <c r="A626" i="15"/>
  <c r="A625" i="15"/>
  <c r="A624" i="15"/>
  <c r="A623" i="15"/>
  <c r="A622" i="15"/>
  <c r="A621" i="15"/>
  <c r="A620" i="15"/>
  <c r="A619" i="15"/>
  <c r="A618" i="15"/>
  <c r="A617" i="15"/>
  <c r="A616" i="15"/>
  <c r="A615" i="15"/>
  <c r="A614" i="15"/>
  <c r="A613" i="15"/>
  <c r="A612" i="15"/>
  <c r="A611" i="15"/>
  <c r="A610" i="15"/>
  <c r="A609" i="15"/>
  <c r="A608" i="15"/>
  <c r="A607" i="15"/>
  <c r="A606" i="15"/>
  <c r="A605" i="15"/>
  <c r="A604" i="15"/>
  <c r="A603" i="15"/>
  <c r="A602" i="15"/>
  <c r="A601" i="15"/>
  <c r="A600" i="15"/>
  <c r="A599" i="15"/>
  <c r="A598" i="15"/>
  <c r="A597" i="15"/>
  <c r="A596" i="15"/>
  <c r="A595" i="15"/>
  <c r="A594" i="15"/>
  <c r="A593" i="15"/>
  <c r="A592" i="15"/>
  <c r="A591" i="15"/>
  <c r="A590" i="15"/>
  <c r="A589" i="15"/>
  <c r="A588" i="15"/>
  <c r="A587" i="15"/>
  <c r="A586" i="15"/>
  <c r="A585" i="15"/>
  <c r="A584" i="15"/>
  <c r="A583" i="15"/>
  <c r="A582" i="15"/>
  <c r="A581" i="15"/>
  <c r="A580" i="15"/>
  <c r="A579" i="15"/>
  <c r="A578" i="15"/>
  <c r="A577" i="15"/>
  <c r="A576" i="15"/>
  <c r="A575" i="15"/>
  <c r="A574" i="15"/>
  <c r="A573" i="15"/>
  <c r="A572" i="15"/>
  <c r="A571" i="15"/>
  <c r="A570" i="15"/>
  <c r="A569" i="15"/>
  <c r="A568" i="15"/>
  <c r="A567" i="15"/>
  <c r="A566" i="15"/>
  <c r="A565" i="15"/>
  <c r="A564" i="15"/>
  <c r="A563" i="15"/>
  <c r="A562" i="15"/>
  <c r="A561" i="15"/>
  <c r="A560" i="15"/>
  <c r="A559" i="15"/>
  <c r="A558" i="15"/>
  <c r="A557" i="15"/>
  <c r="A556" i="15"/>
  <c r="A555" i="15"/>
  <c r="A554" i="15"/>
  <c r="A553" i="15"/>
  <c r="A552" i="15"/>
  <c r="A551" i="15"/>
  <c r="A550" i="15"/>
  <c r="A549" i="15"/>
  <c r="A548" i="15"/>
  <c r="A547" i="15"/>
  <c r="A546" i="15"/>
  <c r="A545" i="15"/>
  <c r="A544" i="15"/>
  <c r="A543" i="15"/>
  <c r="A542" i="15"/>
  <c r="A541" i="15"/>
  <c r="A540" i="15"/>
  <c r="A539" i="15"/>
  <c r="A538" i="15"/>
  <c r="A537" i="15"/>
  <c r="A536" i="15"/>
  <c r="A535" i="15"/>
  <c r="A534" i="15"/>
  <c r="A533" i="15"/>
  <c r="A532" i="15"/>
  <c r="A531" i="15"/>
  <c r="A530" i="15"/>
  <c r="A529" i="15"/>
  <c r="A528" i="15"/>
  <c r="A527" i="15"/>
  <c r="A526" i="15"/>
  <c r="A525" i="15"/>
  <c r="A524" i="15"/>
  <c r="A523" i="15"/>
  <c r="A522" i="15"/>
  <c r="A521" i="15"/>
  <c r="A520" i="15"/>
  <c r="A519" i="15"/>
  <c r="A518" i="15"/>
  <c r="A517" i="15"/>
  <c r="A516" i="15"/>
  <c r="A515" i="15"/>
  <c r="A514" i="15"/>
  <c r="A513" i="15"/>
  <c r="A512" i="15"/>
  <c r="A511" i="15"/>
  <c r="A510" i="15"/>
  <c r="A509" i="15"/>
  <c r="A508" i="15"/>
  <c r="A507" i="15"/>
  <c r="A506" i="15"/>
  <c r="A505" i="15"/>
  <c r="A504" i="15"/>
  <c r="A503" i="15"/>
  <c r="A502" i="15"/>
  <c r="A501" i="15"/>
  <c r="A500" i="15"/>
  <c r="A499" i="15"/>
  <c r="A498" i="15"/>
  <c r="A497" i="15"/>
  <c r="A496" i="15"/>
  <c r="A495" i="15"/>
  <c r="A494" i="15"/>
  <c r="A493" i="15"/>
  <c r="A492" i="15"/>
  <c r="A491" i="15"/>
  <c r="A490" i="15"/>
  <c r="A489" i="15"/>
  <c r="A488" i="15"/>
  <c r="A487" i="15"/>
  <c r="A486" i="15"/>
  <c r="A485" i="15"/>
  <c r="A484" i="15"/>
  <c r="A483" i="15"/>
  <c r="A482" i="15"/>
  <c r="A481" i="15"/>
  <c r="A480" i="15"/>
  <c r="A479" i="15"/>
  <c r="A478" i="15"/>
  <c r="A477" i="15"/>
  <c r="A476" i="15"/>
  <c r="A475" i="15"/>
  <c r="A474" i="15"/>
  <c r="A473" i="15"/>
  <c r="A472" i="15"/>
  <c r="A471" i="15"/>
  <c r="A470" i="15"/>
  <c r="A469" i="15"/>
  <c r="A468" i="15"/>
  <c r="A467" i="15"/>
  <c r="A466" i="15"/>
  <c r="A465" i="15"/>
  <c r="A464" i="15"/>
  <c r="A463" i="15"/>
  <c r="A462" i="15"/>
  <c r="A461" i="15"/>
  <c r="A460" i="15"/>
  <c r="A459" i="15"/>
  <c r="A458" i="15"/>
  <c r="A457" i="15"/>
  <c r="A456" i="15"/>
  <c r="A455" i="15"/>
  <c r="A454" i="15"/>
  <c r="A453" i="15"/>
  <c r="A452" i="15"/>
  <c r="A451" i="15"/>
  <c r="A450" i="15"/>
  <c r="A449" i="15"/>
  <c r="A448" i="15"/>
  <c r="A447" i="15"/>
  <c r="A446" i="15"/>
  <c r="A445" i="15"/>
  <c r="A444" i="15"/>
  <c r="A443" i="15"/>
  <c r="A442" i="15"/>
  <c r="A441" i="15"/>
  <c r="A440" i="15"/>
  <c r="A439" i="15"/>
  <c r="A438" i="15"/>
  <c r="A437" i="15"/>
  <c r="A436" i="15"/>
  <c r="A435" i="15"/>
  <c r="A434" i="15"/>
  <c r="A433" i="15"/>
  <c r="A432" i="15"/>
  <c r="A431" i="15"/>
  <c r="A430" i="15"/>
  <c r="A429" i="15"/>
  <c r="A428" i="15"/>
  <c r="A427" i="15"/>
  <c r="A426" i="15"/>
  <c r="A425" i="15"/>
  <c r="A424" i="15"/>
  <c r="A423" i="15"/>
  <c r="A422" i="15"/>
  <c r="A421" i="15"/>
  <c r="A420" i="15"/>
  <c r="A419" i="15"/>
  <c r="A418" i="15"/>
  <c r="A417" i="15"/>
  <c r="A416" i="15"/>
  <c r="A415" i="15"/>
  <c r="A414" i="15"/>
  <c r="A413" i="15"/>
  <c r="A412" i="15"/>
  <c r="A411" i="15"/>
  <c r="A410" i="15"/>
  <c r="A409" i="15"/>
  <c r="A408" i="15"/>
  <c r="A407" i="15"/>
  <c r="A406" i="15"/>
  <c r="A405" i="15"/>
  <c r="A404" i="15"/>
  <c r="A403" i="15"/>
  <c r="A402" i="15"/>
  <c r="A401" i="15"/>
  <c r="A400" i="15"/>
  <c r="A399" i="15"/>
  <c r="A398" i="15"/>
  <c r="A397" i="15"/>
  <c r="A396" i="15"/>
  <c r="A395" i="15"/>
  <c r="A394" i="15"/>
  <c r="A393" i="15"/>
  <c r="A392" i="15"/>
  <c r="A391" i="15"/>
  <c r="A390" i="15"/>
  <c r="A389" i="15"/>
  <c r="A388" i="15"/>
  <c r="A387" i="15"/>
  <c r="A386" i="15"/>
  <c r="A385" i="15"/>
  <c r="A384" i="15"/>
  <c r="A383" i="15"/>
  <c r="A382" i="15"/>
  <c r="A381" i="15"/>
  <c r="A380" i="15"/>
  <c r="A379" i="15"/>
  <c r="A378" i="15"/>
  <c r="A377" i="15"/>
  <c r="A376" i="15"/>
  <c r="A375" i="15"/>
  <c r="A374" i="15"/>
  <c r="A373" i="15"/>
  <c r="A372" i="15"/>
  <c r="A371" i="15"/>
  <c r="A370" i="15"/>
  <c r="A369" i="15"/>
  <c r="A368" i="15"/>
  <c r="A367" i="15"/>
  <c r="A366" i="15"/>
  <c r="A365" i="15"/>
  <c r="A364" i="15"/>
  <c r="A363" i="15"/>
  <c r="A362" i="15"/>
  <c r="A361" i="15"/>
  <c r="A360" i="15"/>
  <c r="A359" i="15"/>
  <c r="A358" i="15"/>
  <c r="A357" i="15"/>
  <c r="A356" i="15"/>
  <c r="A355" i="15"/>
  <c r="A354" i="15"/>
  <c r="A353" i="15"/>
  <c r="A352" i="15"/>
  <c r="A351" i="15"/>
  <c r="A350" i="15"/>
  <c r="A349" i="15"/>
  <c r="A348" i="15"/>
  <c r="A347" i="15"/>
  <c r="A346" i="15"/>
  <c r="A345" i="15"/>
  <c r="A344" i="15"/>
  <c r="A343" i="15"/>
  <c r="A342" i="15"/>
  <c r="A341" i="15"/>
  <c r="A340" i="15"/>
  <c r="A339" i="15"/>
  <c r="A338" i="15"/>
  <c r="A337" i="15"/>
  <c r="A336" i="15"/>
  <c r="A335" i="15"/>
  <c r="A334" i="15"/>
  <c r="A333" i="15"/>
  <c r="A332" i="15"/>
  <c r="A331" i="15"/>
  <c r="A330" i="15"/>
  <c r="A329" i="15"/>
  <c r="A328" i="15"/>
  <c r="A327" i="15"/>
  <c r="A326" i="15"/>
  <c r="A325" i="15"/>
  <c r="A324" i="15"/>
  <c r="A323" i="15"/>
  <c r="A322" i="15"/>
  <c r="A321" i="15"/>
  <c r="A320" i="15"/>
  <c r="A319" i="15"/>
  <c r="A318" i="15"/>
  <c r="A317" i="15"/>
  <c r="A316" i="15"/>
  <c r="A315" i="15"/>
  <c r="A314" i="15"/>
  <c r="A313" i="15"/>
  <c r="A312" i="15"/>
  <c r="A311" i="15"/>
  <c r="A310" i="15"/>
  <c r="A309" i="15"/>
  <c r="A308" i="15"/>
  <c r="A307" i="15"/>
  <c r="A306" i="15"/>
  <c r="A305" i="15"/>
  <c r="A304" i="15"/>
  <c r="A303" i="15"/>
  <c r="A302" i="15"/>
  <c r="A301" i="15"/>
  <c r="A300" i="15"/>
  <c r="A299" i="15"/>
  <c r="A298" i="15"/>
  <c r="A297" i="15"/>
  <c r="A296" i="15"/>
  <c r="A295" i="15"/>
  <c r="A294" i="15"/>
  <c r="A293" i="15"/>
  <c r="A292" i="15"/>
  <c r="A291" i="15"/>
  <c r="A290" i="15"/>
  <c r="A289" i="15"/>
  <c r="A288" i="15"/>
  <c r="A287" i="15"/>
  <c r="A286" i="15"/>
  <c r="A285" i="15"/>
  <c r="A284" i="15"/>
  <c r="A283" i="15"/>
  <c r="A282" i="15"/>
  <c r="A281" i="15"/>
  <c r="A280" i="15"/>
  <c r="A279" i="15"/>
  <c r="A278" i="15"/>
  <c r="A277" i="15"/>
  <c r="A276" i="15"/>
  <c r="A275" i="15"/>
  <c r="A274" i="15"/>
  <c r="A273" i="15"/>
  <c r="A272" i="15"/>
  <c r="A271" i="15"/>
  <c r="A270" i="15"/>
  <c r="A269" i="15"/>
  <c r="A268" i="15"/>
  <c r="A267" i="15"/>
  <c r="A266" i="15"/>
  <c r="A265" i="15"/>
  <c r="A264" i="15"/>
  <c r="A263" i="15"/>
  <c r="A262" i="15"/>
  <c r="A261" i="15"/>
  <c r="A260" i="15"/>
  <c r="A259" i="15"/>
  <c r="A258" i="15"/>
  <c r="A257" i="15"/>
  <c r="A256" i="15"/>
  <c r="A255" i="15"/>
  <c r="A254" i="15"/>
  <c r="A253" i="15"/>
  <c r="A252" i="15"/>
  <c r="A251" i="15"/>
  <c r="A250" i="15"/>
  <c r="A249" i="15"/>
  <c r="A248" i="15"/>
  <c r="A247" i="15"/>
  <c r="A246" i="15"/>
  <c r="A245" i="15"/>
  <c r="A244" i="15"/>
  <c r="A243" i="15"/>
  <c r="A242" i="15"/>
  <c r="A241" i="15"/>
  <c r="A240" i="15"/>
  <c r="A239" i="15"/>
  <c r="A238" i="15"/>
  <c r="A237" i="15"/>
  <c r="A236" i="15"/>
  <c r="A235" i="15"/>
  <c r="A234" i="15"/>
  <c r="A233" i="15"/>
  <c r="A232" i="15"/>
  <c r="A231" i="15"/>
  <c r="A230" i="15"/>
  <c r="A229" i="15"/>
  <c r="A228" i="15"/>
  <c r="A227" i="15"/>
  <c r="A226" i="15"/>
  <c r="A225" i="15"/>
  <c r="A224" i="15"/>
  <c r="A223" i="15"/>
  <c r="A222" i="15"/>
  <c r="A221" i="15"/>
  <c r="A220" i="15"/>
  <c r="A219" i="15"/>
  <c r="A218" i="15"/>
  <c r="A217" i="15"/>
  <c r="A216" i="15"/>
  <c r="A215" i="15"/>
  <c r="A214" i="15"/>
  <c r="A213" i="15"/>
  <c r="A212" i="15"/>
  <c r="A211" i="15"/>
  <c r="A210" i="15"/>
  <c r="A209" i="15"/>
  <c r="A208" i="15"/>
  <c r="A207" i="15"/>
  <c r="A206" i="15"/>
  <c r="A205" i="15"/>
  <c r="A204" i="15"/>
  <c r="A203" i="15"/>
  <c r="A202" i="15"/>
  <c r="A201" i="15"/>
  <c r="A200" i="15"/>
  <c r="A199" i="15"/>
  <c r="A198" i="15"/>
  <c r="A197" i="15"/>
  <c r="A196" i="15"/>
  <c r="A195" i="15"/>
  <c r="A194" i="15"/>
  <c r="A193" i="15"/>
  <c r="A192" i="15"/>
  <c r="A191" i="15"/>
  <c r="A190" i="15"/>
  <c r="A189" i="15"/>
  <c r="A188" i="15"/>
  <c r="A187" i="15"/>
  <c r="A186" i="15"/>
  <c r="A185" i="15"/>
  <c r="A184" i="15"/>
  <c r="A183" i="15"/>
  <c r="A182" i="15"/>
  <c r="A181" i="15"/>
  <c r="A180" i="15"/>
  <c r="A179" i="15"/>
  <c r="A178" i="15"/>
  <c r="A177" i="15"/>
  <c r="A176" i="15"/>
  <c r="A175" i="15"/>
  <c r="A174" i="15"/>
  <c r="A173" i="15"/>
  <c r="A172" i="15"/>
  <c r="A171" i="15"/>
  <c r="A170" i="15"/>
  <c r="A169" i="15"/>
  <c r="A168" i="15"/>
  <c r="A167" i="15"/>
  <c r="A166" i="15"/>
  <c r="A165" i="15"/>
  <c r="A164" i="15"/>
  <c r="A163" i="15"/>
  <c r="A162" i="15"/>
  <c r="A161" i="15"/>
  <c r="A160" i="15"/>
  <c r="A159" i="15"/>
  <c r="A158" i="15"/>
  <c r="A157" i="15"/>
  <c r="A156" i="15"/>
  <c r="A155" i="15"/>
  <c r="A154" i="15"/>
  <c r="A153" i="15"/>
  <c r="A152" i="15"/>
  <c r="A151" i="15"/>
  <c r="A150" i="15"/>
  <c r="A149" i="15"/>
  <c r="A148" i="15"/>
  <c r="A147" i="15"/>
  <c r="A146" i="15"/>
  <c r="A145" i="15"/>
  <c r="A144" i="15"/>
  <c r="A143" i="15"/>
  <c r="A142" i="15"/>
  <c r="A141" i="15"/>
  <c r="A140" i="15"/>
  <c r="A139" i="15"/>
  <c r="A138" i="15"/>
  <c r="A137" i="15"/>
  <c r="A136" i="15"/>
  <c r="A135" i="15"/>
  <c r="A134" i="15"/>
  <c r="A133" i="15"/>
  <c r="A132" i="15"/>
  <c r="A131" i="15"/>
  <c r="A130" i="15"/>
  <c r="A129" i="15"/>
  <c r="A128" i="15"/>
  <c r="A127" i="15"/>
  <c r="A126" i="15"/>
  <c r="A125" i="15"/>
  <c r="A124" i="15"/>
  <c r="A123" i="15"/>
  <c r="A122" i="15"/>
  <c r="A121" i="15"/>
  <c r="A120" i="15"/>
  <c r="A119" i="15"/>
  <c r="A118" i="15"/>
  <c r="A117" i="15"/>
  <c r="A116" i="15"/>
  <c r="A115" i="15"/>
  <c r="A114" i="15"/>
  <c r="A113" i="15"/>
  <c r="A112" i="15"/>
  <c r="A111" i="15"/>
  <c r="A110" i="15"/>
  <c r="A109" i="15"/>
  <c r="A108" i="15"/>
  <c r="A107" i="15"/>
  <c r="A106" i="15"/>
  <c r="A105" i="15"/>
  <c r="A104" i="15"/>
  <c r="A103" i="15"/>
  <c r="A102" i="15"/>
  <c r="A101" i="15"/>
  <c r="A100" i="15"/>
  <c r="A99" i="15"/>
  <c r="A98" i="15"/>
  <c r="A97" i="15"/>
  <c r="A96" i="15"/>
  <c r="A95" i="15"/>
  <c r="A94" i="15"/>
  <c r="A93" i="15"/>
  <c r="A92" i="15"/>
  <c r="A91" i="15"/>
  <c r="A90" i="15"/>
  <c r="A89" i="15"/>
  <c r="A88" i="15"/>
  <c r="A87" i="15"/>
  <c r="A86" i="15"/>
  <c r="A85" i="15"/>
  <c r="A84" i="15"/>
  <c r="A83" i="15"/>
  <c r="A82" i="15"/>
  <c r="A81" i="15"/>
  <c r="A80" i="15"/>
  <c r="A79" i="15"/>
  <c r="A78" i="15"/>
  <c r="A77" i="15"/>
  <c r="A76" i="15"/>
  <c r="A75" i="15"/>
  <c r="A74" i="15"/>
  <c r="A73" i="15"/>
  <c r="A72" i="15"/>
  <c r="A71" i="15"/>
  <c r="A70" i="15"/>
  <c r="A69" i="15"/>
  <c r="A68" i="15"/>
  <c r="A67" i="15"/>
  <c r="A66" i="15"/>
  <c r="A65" i="15"/>
  <c r="A64" i="15"/>
  <c r="A63" i="15"/>
  <c r="A62" i="15"/>
  <c r="A61" i="15"/>
  <c r="A60" i="15"/>
  <c r="A59" i="15"/>
  <c r="A58" i="15"/>
  <c r="A57" i="15"/>
  <c r="A56" i="15"/>
  <c r="A55" i="15"/>
  <c r="A54" i="15"/>
  <c r="A53" i="15"/>
  <c r="A52" i="15"/>
  <c r="A51" i="15"/>
  <c r="A50" i="15"/>
  <c r="A49" i="15"/>
  <c r="A48" i="15"/>
  <c r="A47" i="15"/>
  <c r="A46" i="15"/>
  <c r="A45" i="15"/>
  <c r="A44" i="15"/>
  <c r="A43" i="15"/>
  <c r="A42" i="15"/>
  <c r="A41" i="15"/>
  <c r="A40" i="15"/>
  <c r="A39" i="15"/>
  <c r="A38" i="15"/>
  <c r="A37" i="15"/>
  <c r="A36" i="15"/>
  <c r="A35" i="15"/>
  <c r="A34" i="15"/>
  <c r="A33" i="15"/>
  <c r="A32" i="15"/>
  <c r="A31" i="15"/>
  <c r="A30" i="15"/>
  <c r="A29" i="15"/>
  <c r="A28" i="15"/>
  <c r="A27" i="15"/>
  <c r="A26" i="15"/>
  <c r="A25" i="15"/>
  <c r="A24" i="15"/>
  <c r="A23" i="15"/>
  <c r="A22" i="15"/>
  <c r="A21" i="15"/>
  <c r="A20" i="15"/>
  <c r="A19" i="15"/>
  <c r="A18" i="15"/>
  <c r="A17" i="15"/>
  <c r="A16" i="15"/>
  <c r="A15" i="15"/>
  <c r="A14" i="15"/>
  <c r="A13" i="15"/>
  <c r="A12" i="15"/>
  <c r="A11" i="15"/>
  <c r="A10" i="15"/>
  <c r="A9" i="15"/>
  <c r="A8" i="15"/>
  <c r="A7" i="15"/>
  <c r="A6" i="15"/>
  <c r="A5" i="15"/>
  <c r="A4" i="15"/>
  <c r="Q4352" i="15"/>
  <c r="G468" i="16" s="1"/>
  <c r="L468" i="16" s="1"/>
  <c r="N4352" i="15"/>
  <c r="N4351" i="15"/>
  <c r="R4351" i="15" s="1"/>
  <c r="S4351" i="15" s="1"/>
  <c r="Q4350" i="15"/>
  <c r="N4350" i="15"/>
  <c r="Q4349" i="15"/>
  <c r="N4349" i="15"/>
  <c r="O4349" i="15" s="1"/>
  <c r="P4349" i="15" s="1"/>
  <c r="Q4348" i="15"/>
  <c r="N4348" i="15"/>
  <c r="O4348" i="15" s="1"/>
  <c r="P4348" i="15" s="1"/>
  <c r="Q4347" i="15"/>
  <c r="N4347" i="15"/>
  <c r="Q4346" i="15"/>
  <c r="N4346" i="15"/>
  <c r="Q4345" i="15"/>
  <c r="N4345" i="15"/>
  <c r="Q4344" i="15"/>
  <c r="N4344" i="15"/>
  <c r="O4344" i="15" s="1"/>
  <c r="P4344" i="15" s="1"/>
  <c r="O4343" i="15"/>
  <c r="P4343" i="15" s="1"/>
  <c r="N4343" i="15"/>
  <c r="R4343" i="15" s="1"/>
  <c r="S4343" i="15" s="1"/>
  <c r="O4342" i="15"/>
  <c r="P4342" i="15" s="1"/>
  <c r="N4342" i="15"/>
  <c r="O4341" i="15"/>
  <c r="P4341" i="15" s="1"/>
  <c r="N4341" i="15"/>
  <c r="O4340" i="15"/>
  <c r="P4340" i="15" s="1"/>
  <c r="N4340" i="15"/>
  <c r="R4340" i="15" s="1"/>
  <c r="S4340" i="15" s="1"/>
  <c r="O4339" i="15"/>
  <c r="P4339" i="15" s="1"/>
  <c r="N4339" i="15"/>
  <c r="O4338" i="15"/>
  <c r="P4338" i="15" s="1"/>
  <c r="N4338" i="15"/>
  <c r="O4337" i="15"/>
  <c r="P4337" i="15" s="1"/>
  <c r="N4337" i="15"/>
  <c r="O4336" i="15"/>
  <c r="P4336" i="15" s="1"/>
  <c r="N4336" i="15"/>
  <c r="R4336" i="15" s="1"/>
  <c r="S4336" i="15" s="1"/>
  <c r="O4335" i="15"/>
  <c r="P4335" i="15" s="1"/>
  <c r="N4335" i="15"/>
  <c r="O4334" i="15"/>
  <c r="P4334" i="15" s="1"/>
  <c r="N4334" i="15"/>
  <c r="Q4334" i="15" s="1"/>
  <c r="O4333" i="15"/>
  <c r="P4333" i="15" s="1"/>
  <c r="N4333" i="15"/>
  <c r="R4333" i="15" s="1"/>
  <c r="S4333" i="15" s="1"/>
  <c r="O4332" i="15"/>
  <c r="P4332" i="15" s="1"/>
  <c r="N4332" i="15"/>
  <c r="R4332" i="15" s="1"/>
  <c r="S4332" i="15" s="1"/>
  <c r="O4331" i="15"/>
  <c r="P4331" i="15" s="1"/>
  <c r="N4331" i="15"/>
  <c r="O4330" i="15"/>
  <c r="P4330" i="15" s="1"/>
  <c r="N4330" i="15"/>
  <c r="O4329" i="15"/>
  <c r="P4329" i="15" s="1"/>
  <c r="N4329" i="15"/>
  <c r="O4328" i="15"/>
  <c r="N4328" i="15"/>
  <c r="R4328" i="15" s="1"/>
  <c r="S4328" i="15" s="1"/>
  <c r="Q4327" i="15"/>
  <c r="N4327" i="15"/>
  <c r="Q4326" i="15"/>
  <c r="N4326" i="15"/>
  <c r="O4326" i="15" s="1"/>
  <c r="P4326" i="15" s="1"/>
  <c r="Q4325" i="15"/>
  <c r="N4325" i="15"/>
  <c r="R4325" i="15" s="1"/>
  <c r="S4325" i="15" s="1"/>
  <c r="Q4324" i="15"/>
  <c r="N4324" i="15"/>
  <c r="O4324" i="15" s="1"/>
  <c r="P4324" i="15" s="1"/>
  <c r="Q4323" i="15"/>
  <c r="G465" i="16" s="1"/>
  <c r="L465" i="16" s="1"/>
  <c r="N4323" i="15"/>
  <c r="Q4322" i="15"/>
  <c r="G464" i="16" s="1"/>
  <c r="L464" i="16" s="1"/>
  <c r="N4322" i="15"/>
  <c r="Q4321" i="15"/>
  <c r="N4321" i="15"/>
  <c r="N4320" i="15"/>
  <c r="R4320" i="15" s="1"/>
  <c r="S4320" i="15" s="1"/>
  <c r="Q4319" i="15"/>
  <c r="N4319" i="15"/>
  <c r="R4319" i="15" s="1"/>
  <c r="S4319" i="15" s="1"/>
  <c r="Q4318" i="15"/>
  <c r="N4318" i="15"/>
  <c r="O4318" i="15" s="1"/>
  <c r="P4318" i="15" s="1"/>
  <c r="Q4317" i="15"/>
  <c r="N4317" i="15"/>
  <c r="R4317" i="15" s="1"/>
  <c r="S4317" i="15" s="1"/>
  <c r="Q4316" i="15"/>
  <c r="N4316" i="15"/>
  <c r="O4316" i="15" s="1"/>
  <c r="P4316" i="15" s="1"/>
  <c r="N4315" i="15"/>
  <c r="R4315" i="15" s="1"/>
  <c r="S4315" i="15" s="1"/>
  <c r="Q4314" i="15"/>
  <c r="G463" i="16" s="1"/>
  <c r="L463" i="16" s="1"/>
  <c r="N4314" i="15"/>
  <c r="Q4313" i="15"/>
  <c r="N4313" i="15"/>
  <c r="Q4312" i="15"/>
  <c r="N4312" i="15"/>
  <c r="O4312" i="15" s="1"/>
  <c r="P4312" i="15" s="1"/>
  <c r="Q4311" i="15"/>
  <c r="N4311" i="15"/>
  <c r="R4311" i="15" s="1"/>
  <c r="S4311" i="15" s="1"/>
  <c r="Q4310" i="15"/>
  <c r="N4310" i="15"/>
  <c r="O4310" i="15" s="1"/>
  <c r="P4310" i="15" s="1"/>
  <c r="Q4309" i="15"/>
  <c r="N4309" i="15"/>
  <c r="R4309" i="15" s="1"/>
  <c r="S4309" i="15" s="1"/>
  <c r="Q4308" i="15"/>
  <c r="N4308" i="15"/>
  <c r="O4308" i="15" s="1"/>
  <c r="P4308" i="15" s="1"/>
  <c r="Q4307" i="15"/>
  <c r="N4307" i="15"/>
  <c r="R4307" i="15" s="1"/>
  <c r="S4307" i="15" s="1"/>
  <c r="Q4306" i="15"/>
  <c r="N4306" i="15"/>
  <c r="O4306" i="15" s="1"/>
  <c r="P4306" i="15" s="1"/>
  <c r="O4305" i="15"/>
  <c r="N4305" i="15"/>
  <c r="R4305" i="15" s="1"/>
  <c r="S4305" i="15" s="1"/>
  <c r="O4304" i="15"/>
  <c r="P4304" i="15" s="1"/>
  <c r="N4304" i="15"/>
  <c r="R4304" i="15" s="1"/>
  <c r="S4304" i="15" s="1"/>
  <c r="Q4303" i="15"/>
  <c r="N4303" i="15"/>
  <c r="Q4302" i="15"/>
  <c r="N4302" i="15"/>
  <c r="O4302" i="15" s="1"/>
  <c r="P4302" i="15" s="1"/>
  <c r="Q4301" i="15"/>
  <c r="N4301" i="15"/>
  <c r="R4301" i="15" s="1"/>
  <c r="S4301" i="15" s="1"/>
  <c r="Q4300" i="15"/>
  <c r="N4300" i="15"/>
  <c r="O4300" i="15" s="1"/>
  <c r="P4300" i="15" s="1"/>
  <c r="Q4299" i="15"/>
  <c r="N4299" i="15"/>
  <c r="R4299" i="15" s="1"/>
  <c r="S4299" i="15" s="1"/>
  <c r="Q4298" i="15"/>
  <c r="N4298" i="15"/>
  <c r="Q4297" i="15"/>
  <c r="N4297" i="15"/>
  <c r="R4297" i="15" s="1"/>
  <c r="S4297" i="15" s="1"/>
  <c r="Q4296" i="15"/>
  <c r="N4296" i="15"/>
  <c r="O4296" i="15" s="1"/>
  <c r="P4296" i="15" s="1"/>
  <c r="Q4295" i="15"/>
  <c r="N4295" i="15"/>
  <c r="Q4294" i="15"/>
  <c r="N4294" i="15"/>
  <c r="O4294" i="15" s="1"/>
  <c r="P4294" i="15" s="1"/>
  <c r="Q4293" i="15"/>
  <c r="N4293" i="15"/>
  <c r="R4293" i="15" s="1"/>
  <c r="S4293" i="15" s="1"/>
  <c r="Q4292" i="15"/>
  <c r="N4292" i="15"/>
  <c r="O4292" i="15" s="1"/>
  <c r="P4292" i="15" s="1"/>
  <c r="Q4291" i="15"/>
  <c r="N4291" i="15"/>
  <c r="R4291" i="15" s="1"/>
  <c r="S4291" i="15" s="1"/>
  <c r="Q4290" i="15"/>
  <c r="N4290" i="15"/>
  <c r="O4290" i="15" s="1"/>
  <c r="P4290" i="15" s="1"/>
  <c r="Q4289" i="15"/>
  <c r="N4289" i="15"/>
  <c r="R4289" i="15" s="1"/>
  <c r="S4289" i="15" s="1"/>
  <c r="Q4288" i="15"/>
  <c r="N4288" i="15"/>
  <c r="O4288" i="15" s="1"/>
  <c r="P4288" i="15" s="1"/>
  <c r="Q4287" i="15"/>
  <c r="N4287" i="15"/>
  <c r="Q4286" i="15"/>
  <c r="N4286" i="15"/>
  <c r="O4286" i="15" s="1"/>
  <c r="P4286" i="15" s="1"/>
  <c r="Q4285" i="15"/>
  <c r="N4285" i="15"/>
  <c r="R4285" i="15" s="1"/>
  <c r="S4285" i="15" s="1"/>
  <c r="Q4284" i="15"/>
  <c r="N4284" i="15"/>
  <c r="O4284" i="15" s="1"/>
  <c r="P4284" i="15" s="1"/>
  <c r="Q4283" i="15"/>
  <c r="N4283" i="15"/>
  <c r="R4283" i="15" s="1"/>
  <c r="S4283" i="15" s="1"/>
  <c r="Q4282" i="15"/>
  <c r="N4282" i="15"/>
  <c r="O4281" i="15"/>
  <c r="P4281" i="15" s="1"/>
  <c r="N4281" i="15"/>
  <c r="Q4280" i="15"/>
  <c r="N4280" i="15"/>
  <c r="O4280" i="15" s="1"/>
  <c r="P4280" i="15" s="1"/>
  <c r="Q4279" i="15"/>
  <c r="N4279" i="15"/>
  <c r="Q4278" i="15"/>
  <c r="N4278" i="15"/>
  <c r="O4278" i="15" s="1"/>
  <c r="P4278" i="15" s="1"/>
  <c r="Q4277" i="15"/>
  <c r="N4277" i="15"/>
  <c r="R4277" i="15" s="1"/>
  <c r="S4277" i="15" s="1"/>
  <c r="Q4276" i="15"/>
  <c r="N4276" i="15"/>
  <c r="O4276" i="15" s="1"/>
  <c r="P4276" i="15" s="1"/>
  <c r="Q4275" i="15"/>
  <c r="N4275" i="15"/>
  <c r="R4275" i="15" s="1"/>
  <c r="S4275" i="15" s="1"/>
  <c r="Q4274" i="15"/>
  <c r="N4274" i="15"/>
  <c r="O4274" i="15" s="1"/>
  <c r="P4274" i="15" s="1"/>
  <c r="Q4273" i="15"/>
  <c r="N4273" i="15"/>
  <c r="R4273" i="15" s="1"/>
  <c r="S4273" i="15" s="1"/>
  <c r="Q4272" i="15"/>
  <c r="N4272" i="15"/>
  <c r="O4272" i="15" s="1"/>
  <c r="P4272" i="15" s="1"/>
  <c r="Q4271" i="15"/>
  <c r="N4271" i="15"/>
  <c r="Q4270" i="15"/>
  <c r="N4270" i="15"/>
  <c r="Q4269" i="15"/>
  <c r="N4269" i="15"/>
  <c r="Q4268" i="15"/>
  <c r="N4268" i="15"/>
  <c r="Q4267" i="15"/>
  <c r="N4267" i="15"/>
  <c r="Q4266" i="15"/>
  <c r="N4266" i="15"/>
  <c r="Q4265" i="15"/>
  <c r="N4265" i="15"/>
  <c r="O4265" i="15" s="1"/>
  <c r="P4265" i="15" s="1"/>
  <c r="O4264" i="15"/>
  <c r="P4264" i="15" s="1"/>
  <c r="N4264" i="15"/>
  <c r="O4263" i="15"/>
  <c r="N4263" i="15"/>
  <c r="R4263" i="15" s="1"/>
  <c r="S4263" i="15" s="1"/>
  <c r="Q4262" i="15"/>
  <c r="N4262" i="15"/>
  <c r="R4262" i="15" s="1"/>
  <c r="S4262" i="15" s="1"/>
  <c r="Q4261" i="15"/>
  <c r="N4261" i="15"/>
  <c r="O4261" i="15" s="1"/>
  <c r="P4261" i="15" s="1"/>
  <c r="Q4260" i="15"/>
  <c r="N4260" i="15"/>
  <c r="Q4259" i="15"/>
  <c r="N4259" i="15"/>
  <c r="Q4258" i="15"/>
  <c r="N4258" i="15"/>
  <c r="R4257" i="15"/>
  <c r="S4257" i="15" s="1"/>
  <c r="Q4256" i="15"/>
  <c r="N4256" i="15"/>
  <c r="O4256" i="15" s="1"/>
  <c r="P4256" i="15" s="1"/>
  <c r="Q4255" i="15"/>
  <c r="N4255" i="15"/>
  <c r="R4255" i="15" s="1"/>
  <c r="S4255" i="15" s="1"/>
  <c r="Q4254" i="15"/>
  <c r="N4254" i="15"/>
  <c r="R4254" i="15" s="1"/>
  <c r="S4254" i="15" s="1"/>
  <c r="Q4253" i="15"/>
  <c r="N4253" i="15"/>
  <c r="O4253" i="15" s="1"/>
  <c r="P4253" i="15" s="1"/>
  <c r="Q4252" i="15"/>
  <c r="N4252" i="15"/>
  <c r="O4252" i="15" s="1"/>
  <c r="P4252" i="15" s="1"/>
  <c r="Q4251" i="15"/>
  <c r="N4251" i="15"/>
  <c r="Q4250" i="15"/>
  <c r="N4250" i="15"/>
  <c r="R4250" i="15" s="1"/>
  <c r="S4250" i="15" s="1"/>
  <c r="Q4249" i="15"/>
  <c r="N4249" i="15"/>
  <c r="O4249" i="15" s="1"/>
  <c r="P4249" i="15" s="1"/>
  <c r="Q4248" i="15"/>
  <c r="N4248" i="15"/>
  <c r="O4248" i="15" s="1"/>
  <c r="P4248" i="15" s="1"/>
  <c r="Q4247" i="15"/>
  <c r="N4247" i="15"/>
  <c r="R4247" i="15" s="1"/>
  <c r="S4247" i="15" s="1"/>
  <c r="Q4246" i="15"/>
  <c r="N4246" i="15"/>
  <c r="R4246" i="15" s="1"/>
  <c r="S4246" i="15" s="1"/>
  <c r="Q4245" i="15"/>
  <c r="N4245" i="15"/>
  <c r="Q4244" i="15"/>
  <c r="N4244" i="15"/>
  <c r="O4244" i="15" s="1"/>
  <c r="P4244" i="15" s="1"/>
  <c r="Q4243" i="15"/>
  <c r="N4243" i="15"/>
  <c r="R4243" i="15" s="1"/>
  <c r="S4243" i="15" s="1"/>
  <c r="Q4242" i="15"/>
  <c r="N4242" i="15"/>
  <c r="R4242" i="15" s="1"/>
  <c r="S4242" i="15" s="1"/>
  <c r="Q4241" i="15"/>
  <c r="N4241" i="15"/>
  <c r="O4241" i="15" s="1"/>
  <c r="P4241" i="15" s="1"/>
  <c r="Q4240" i="15"/>
  <c r="N4240" i="15"/>
  <c r="O4240" i="15" s="1"/>
  <c r="P4240" i="15" s="1"/>
  <c r="Q4239" i="15"/>
  <c r="N4239" i="15"/>
  <c r="Q4238" i="15"/>
  <c r="N4238" i="15"/>
  <c r="Q4237" i="15"/>
  <c r="N4237" i="15"/>
  <c r="Q4236" i="15"/>
  <c r="N4236" i="15"/>
  <c r="O4236" i="15" s="1"/>
  <c r="P4236" i="15" s="1"/>
  <c r="Q4235" i="15"/>
  <c r="N4235" i="15"/>
  <c r="N4234" i="15"/>
  <c r="Q4233" i="15"/>
  <c r="N4233" i="15"/>
  <c r="O4233" i="15" s="1"/>
  <c r="P4233" i="15" s="1"/>
  <c r="Q4232" i="15"/>
  <c r="N4232" i="15"/>
  <c r="O4232" i="15" s="1"/>
  <c r="P4232" i="15" s="1"/>
  <c r="Q4231" i="15"/>
  <c r="G459" i="16" s="1"/>
  <c r="L459" i="16" s="1"/>
  <c r="N4231" i="15"/>
  <c r="R4231" i="15" s="1"/>
  <c r="S4231" i="15" s="1"/>
  <c r="Q4230" i="15"/>
  <c r="N4230" i="15"/>
  <c r="R4230" i="15" s="1"/>
  <c r="S4230" i="15" s="1"/>
  <c r="Q4229" i="15"/>
  <c r="N4229" i="15"/>
  <c r="Q4228" i="15"/>
  <c r="N4228" i="15"/>
  <c r="O4228" i="15" s="1"/>
  <c r="P4228" i="15" s="1"/>
  <c r="Q4227" i="15"/>
  <c r="N4227" i="15"/>
  <c r="Q4226" i="15"/>
  <c r="N4226" i="15"/>
  <c r="Q4225" i="15"/>
  <c r="N4225" i="15"/>
  <c r="O4225" i="15" s="1"/>
  <c r="P4225" i="15" s="1"/>
  <c r="Q4224" i="15"/>
  <c r="N4224" i="15"/>
  <c r="O4224" i="15" s="1"/>
  <c r="P4224" i="15" s="1"/>
  <c r="Q4223" i="15"/>
  <c r="N4223" i="15"/>
  <c r="R4223" i="15" s="1"/>
  <c r="S4223" i="15" s="1"/>
  <c r="Q4222" i="15"/>
  <c r="N4222" i="15"/>
  <c r="R4222" i="15" s="1"/>
  <c r="S4222" i="15" s="1"/>
  <c r="Q4221" i="15"/>
  <c r="N4221" i="15"/>
  <c r="O4221" i="15" s="1"/>
  <c r="P4221" i="15" s="1"/>
  <c r="Q4220" i="15"/>
  <c r="N4220" i="15"/>
  <c r="O4220" i="15" s="1"/>
  <c r="P4220" i="15" s="1"/>
  <c r="Q4219" i="15"/>
  <c r="N4219" i="15"/>
  <c r="R4219" i="15" s="1"/>
  <c r="S4219" i="15" s="1"/>
  <c r="Q4218" i="15"/>
  <c r="N4218" i="15"/>
  <c r="Q4217" i="15"/>
  <c r="N4217" i="15"/>
  <c r="N4216" i="15"/>
  <c r="Q4215" i="15"/>
  <c r="N4215" i="15"/>
  <c r="Q4214" i="15"/>
  <c r="N4214" i="15"/>
  <c r="R4213" i="15"/>
  <c r="S4213" i="15" s="1"/>
  <c r="Q4212" i="15"/>
  <c r="N4212" i="15"/>
  <c r="O4212" i="15" s="1"/>
  <c r="P4212" i="15" s="1"/>
  <c r="Q4211" i="15"/>
  <c r="N4211" i="15"/>
  <c r="R4211" i="15" s="1"/>
  <c r="S4211" i="15" s="1"/>
  <c r="Q4210" i="15"/>
  <c r="G458" i="16" s="1"/>
  <c r="L458" i="16" s="1"/>
  <c r="N4210" i="15"/>
  <c r="O4210" i="15" s="1"/>
  <c r="Q4209" i="15"/>
  <c r="N4209" i="15"/>
  <c r="R4209" i="15" s="1"/>
  <c r="S4209" i="15" s="1"/>
  <c r="Q4208" i="15"/>
  <c r="N4208" i="15"/>
  <c r="Q4207" i="15"/>
  <c r="N4207" i="15"/>
  <c r="R4207" i="15" s="1"/>
  <c r="S4207" i="15" s="1"/>
  <c r="Q4206" i="15"/>
  <c r="N4206" i="15"/>
  <c r="O4206" i="15" s="1"/>
  <c r="P4206" i="15" s="1"/>
  <c r="Q4205" i="15"/>
  <c r="N4205" i="15"/>
  <c r="R4205" i="15" s="1"/>
  <c r="S4205" i="15" s="1"/>
  <c r="Q4204" i="15"/>
  <c r="N4204" i="15"/>
  <c r="O4204" i="15" s="1"/>
  <c r="P4204" i="15" s="1"/>
  <c r="Q4203" i="15"/>
  <c r="N4203" i="15"/>
  <c r="Q4202" i="15"/>
  <c r="N4202" i="15"/>
  <c r="O4202" i="15" s="1"/>
  <c r="Q4201" i="15"/>
  <c r="N4201" i="15"/>
  <c r="Q4200" i="15"/>
  <c r="N4200" i="15"/>
  <c r="Q4199" i="15"/>
  <c r="N4199" i="15"/>
  <c r="Q4198" i="15"/>
  <c r="N4198" i="15"/>
  <c r="O4198" i="15" s="1"/>
  <c r="P4198" i="15" s="1"/>
  <c r="Q4197" i="15"/>
  <c r="N4197" i="15"/>
  <c r="R4197" i="15" s="1"/>
  <c r="S4197" i="15" s="1"/>
  <c r="Q4196" i="15"/>
  <c r="N4196" i="15"/>
  <c r="O4196" i="15" s="1"/>
  <c r="P4196" i="15" s="1"/>
  <c r="Q4195" i="15"/>
  <c r="G431" i="16" s="1"/>
  <c r="L431" i="16" s="1"/>
  <c r="N4195" i="15"/>
  <c r="R4195" i="15" s="1"/>
  <c r="S4195" i="15" s="1"/>
  <c r="N4194" i="15"/>
  <c r="N4193" i="15"/>
  <c r="Q4192" i="15"/>
  <c r="N4192" i="15"/>
  <c r="Q4191" i="15"/>
  <c r="N4191" i="15"/>
  <c r="O4191" i="15" s="1"/>
  <c r="P4191" i="15" s="1"/>
  <c r="Q4190" i="15"/>
  <c r="N4190" i="15"/>
  <c r="Q4189" i="15"/>
  <c r="N4189" i="15"/>
  <c r="R4189" i="15" s="1"/>
  <c r="S4189" i="15" s="1"/>
  <c r="Q4188" i="15"/>
  <c r="N4188" i="15"/>
  <c r="Q4187" i="15"/>
  <c r="N4187" i="15"/>
  <c r="Q4186" i="15"/>
  <c r="N4186" i="15"/>
  <c r="R4186" i="15" s="1"/>
  <c r="S4186" i="15" s="1"/>
  <c r="Q4185" i="15"/>
  <c r="N4185" i="15"/>
  <c r="Q4184" i="15"/>
  <c r="N4184" i="15"/>
  <c r="Q4183" i="15"/>
  <c r="N4183" i="15"/>
  <c r="Q4182" i="15"/>
  <c r="N4182" i="15"/>
  <c r="Q4181" i="15"/>
  <c r="N4181" i="15"/>
  <c r="R4181" i="15" s="1"/>
  <c r="S4181" i="15" s="1"/>
  <c r="Q4180" i="15"/>
  <c r="N4180" i="15"/>
  <c r="Q4179" i="15"/>
  <c r="N4179" i="15"/>
  <c r="O4179" i="15" s="1"/>
  <c r="P4179" i="15" s="1"/>
  <c r="Q4178" i="15"/>
  <c r="N4178" i="15"/>
  <c r="Q4177" i="15"/>
  <c r="N4177" i="15"/>
  <c r="R4177" i="15" s="1"/>
  <c r="S4177" i="15" s="1"/>
  <c r="Q4176" i="15"/>
  <c r="G455" i="16" s="1"/>
  <c r="L455" i="16" s="1"/>
  <c r="N4176" i="15"/>
  <c r="R4176" i="15" s="1"/>
  <c r="S4176" i="15" s="1"/>
  <c r="Q4175" i="15"/>
  <c r="N4175" i="15"/>
  <c r="O4175" i="15" s="1"/>
  <c r="P4175" i="15" s="1"/>
  <c r="Q4174" i="15"/>
  <c r="N4174" i="15"/>
  <c r="R4174" i="15" s="1"/>
  <c r="S4174" i="15" s="1"/>
  <c r="Q4173" i="15"/>
  <c r="G454" i="16" s="1"/>
  <c r="L454" i="16" s="1"/>
  <c r="N4173" i="15"/>
  <c r="R4173" i="15" s="1"/>
  <c r="S4173" i="15" s="1"/>
  <c r="Q4172" i="15"/>
  <c r="G453" i="16" s="1"/>
  <c r="L453" i="16" s="1"/>
  <c r="N4172" i="15"/>
  <c r="Q4171" i="15"/>
  <c r="N4171" i="15"/>
  <c r="Q4170" i="15"/>
  <c r="N4170" i="15"/>
  <c r="R4170" i="15" s="1"/>
  <c r="S4170" i="15" s="1"/>
  <c r="Q4169" i="15"/>
  <c r="N4169" i="15"/>
  <c r="R4169" i="15" s="1"/>
  <c r="S4169" i="15" s="1"/>
  <c r="Q4168" i="15"/>
  <c r="N4168" i="15"/>
  <c r="R4168" i="15" s="1"/>
  <c r="S4168" i="15" s="1"/>
  <c r="Q4167" i="15"/>
  <c r="N4167" i="15"/>
  <c r="Q4166" i="15"/>
  <c r="N4166" i="15"/>
  <c r="O4166" i="15" s="1"/>
  <c r="P4166" i="15" s="1"/>
  <c r="Q4165" i="15"/>
  <c r="N4165" i="15"/>
  <c r="N4164" i="15"/>
  <c r="Q4163" i="15"/>
  <c r="N4163" i="15"/>
  <c r="Q4162" i="15"/>
  <c r="N4162" i="15"/>
  <c r="O4162" i="15" s="1"/>
  <c r="P4162" i="15" s="1"/>
  <c r="Q4161" i="15"/>
  <c r="N4161" i="15"/>
  <c r="Q4160" i="15"/>
  <c r="G452" i="16" s="1"/>
  <c r="L452" i="16" s="1"/>
  <c r="N4160" i="15"/>
  <c r="R4160" i="15" s="1"/>
  <c r="S4160" i="15" s="1"/>
  <c r="Q4159" i="15"/>
  <c r="N4159" i="15"/>
  <c r="O4159" i="15" s="1"/>
  <c r="P4159" i="15" s="1"/>
  <c r="O4158" i="15"/>
  <c r="N4158" i="15"/>
  <c r="Q4157" i="15"/>
  <c r="N4157" i="15"/>
  <c r="R4157" i="15" s="1"/>
  <c r="S4157" i="15" s="1"/>
  <c r="Q4156" i="15"/>
  <c r="N4156" i="15"/>
  <c r="R4156" i="15" s="1"/>
  <c r="S4156" i="15" s="1"/>
  <c r="Q4155" i="15"/>
  <c r="N4155" i="15"/>
  <c r="O4155" i="15" s="1"/>
  <c r="P4155" i="15" s="1"/>
  <c r="Q4154" i="15"/>
  <c r="N4154" i="15"/>
  <c r="O4154" i="15" s="1"/>
  <c r="P4154" i="15" s="1"/>
  <c r="R4153" i="15"/>
  <c r="S4153" i="15" s="1"/>
  <c r="Q4152" i="15"/>
  <c r="N4152" i="15"/>
  <c r="R4152" i="15" s="1"/>
  <c r="S4152" i="15" s="1"/>
  <c r="N4151" i="15"/>
  <c r="R4151" i="15" s="1"/>
  <c r="S4151" i="15" s="1"/>
  <c r="Q4150" i="15"/>
  <c r="N4150" i="15"/>
  <c r="O4150" i="15" s="1"/>
  <c r="P4150" i="15" s="1"/>
  <c r="Q4149" i="15"/>
  <c r="N4149" i="15"/>
  <c r="O4149" i="15" s="1"/>
  <c r="P4149" i="15" s="1"/>
  <c r="Q4148" i="15"/>
  <c r="N4148" i="15"/>
  <c r="R4148" i="15" s="1"/>
  <c r="S4148" i="15" s="1"/>
  <c r="Q4147" i="15"/>
  <c r="N4147" i="15"/>
  <c r="Q4146" i="15"/>
  <c r="N4146" i="15"/>
  <c r="Q4145" i="15"/>
  <c r="N4145" i="15"/>
  <c r="O4145" i="15" s="1"/>
  <c r="P4145" i="15" s="1"/>
  <c r="Q4144" i="15"/>
  <c r="G449" i="16" s="1"/>
  <c r="L449" i="16" s="1"/>
  <c r="N4144" i="15"/>
  <c r="Q4143" i="15"/>
  <c r="N4143" i="15"/>
  <c r="Q4142" i="15"/>
  <c r="N4142" i="15"/>
  <c r="Q4141" i="15"/>
  <c r="N4141" i="15"/>
  <c r="O4141" i="15" s="1"/>
  <c r="P4141" i="15" s="1"/>
  <c r="Q4140" i="15"/>
  <c r="N4140" i="15"/>
  <c r="R4140" i="15" s="1"/>
  <c r="S4140" i="15" s="1"/>
  <c r="Q4139" i="15"/>
  <c r="N4139" i="15"/>
  <c r="R4139" i="15" s="1"/>
  <c r="S4139" i="15" s="1"/>
  <c r="Q4138" i="15"/>
  <c r="N4138" i="15"/>
  <c r="O4138" i="15" s="1"/>
  <c r="P4138" i="15" s="1"/>
  <c r="Q4137" i="15"/>
  <c r="N4137" i="15"/>
  <c r="O4137" i="15" s="1"/>
  <c r="P4137" i="15" s="1"/>
  <c r="Q4136" i="15"/>
  <c r="N4136" i="15"/>
  <c r="Q4135" i="15"/>
  <c r="N4135" i="15"/>
  <c r="N4134" i="15"/>
  <c r="Q4133" i="15"/>
  <c r="N4133" i="15"/>
  <c r="O4133" i="15" s="1"/>
  <c r="P4133" i="15" s="1"/>
  <c r="Q4132" i="15"/>
  <c r="N4132" i="15"/>
  <c r="R4132" i="15" s="1"/>
  <c r="S4132" i="15" s="1"/>
  <c r="Q4131" i="15"/>
  <c r="N4131" i="15"/>
  <c r="R4131" i="15" s="1"/>
  <c r="S4131" i="15" s="1"/>
  <c r="Q4130" i="15"/>
  <c r="N4130" i="15"/>
  <c r="O4130" i="15" s="1"/>
  <c r="P4130" i="15" s="1"/>
  <c r="O4129" i="15"/>
  <c r="P4129" i="15" s="1"/>
  <c r="N4129" i="15"/>
  <c r="Q4128" i="15"/>
  <c r="N4128" i="15"/>
  <c r="R4128" i="15" s="1"/>
  <c r="S4128" i="15" s="1"/>
  <c r="Q4127" i="15"/>
  <c r="N4127" i="15"/>
  <c r="R4127" i="15" s="1"/>
  <c r="S4127" i="15" s="1"/>
  <c r="Q4126" i="15"/>
  <c r="N4126" i="15"/>
  <c r="Q4125" i="15"/>
  <c r="N4125" i="15"/>
  <c r="O4125" i="15" s="1"/>
  <c r="P4125" i="15" s="1"/>
  <c r="Q4124" i="15"/>
  <c r="G448" i="16" s="1"/>
  <c r="L448" i="16" s="1"/>
  <c r="N4124" i="15"/>
  <c r="R4124" i="15" s="1"/>
  <c r="S4124" i="15" s="1"/>
  <c r="Q4123" i="15"/>
  <c r="N4123" i="15"/>
  <c r="R4123" i="15" s="1"/>
  <c r="S4123" i="15" s="1"/>
  <c r="Q4122" i="15"/>
  <c r="N4122" i="15"/>
  <c r="O4122" i="15" s="1"/>
  <c r="P4122" i="15" s="1"/>
  <c r="N4121" i="15"/>
  <c r="Q4120" i="15"/>
  <c r="G447" i="16" s="1"/>
  <c r="L447" i="16" s="1"/>
  <c r="N4120" i="15"/>
  <c r="R4120" i="15" s="1"/>
  <c r="S4120" i="15" s="1"/>
  <c r="Q4119" i="15"/>
  <c r="N4119" i="15"/>
  <c r="R4119" i="15" s="1"/>
  <c r="S4119" i="15" s="1"/>
  <c r="Q4118" i="15"/>
  <c r="N4118" i="15"/>
  <c r="Q4117" i="15"/>
  <c r="G446" i="16" s="1"/>
  <c r="L446" i="16" s="1"/>
  <c r="N4117" i="15"/>
  <c r="O4117" i="15" s="1"/>
  <c r="N4116" i="15"/>
  <c r="R4116" i="15" s="1"/>
  <c r="S4116" i="15" s="1"/>
  <c r="Q4115" i="15"/>
  <c r="N4115" i="15"/>
  <c r="R4115" i="15" s="1"/>
  <c r="S4115" i="15" s="1"/>
  <c r="Q4114" i="15"/>
  <c r="N4114" i="15"/>
  <c r="O4114" i="15" s="1"/>
  <c r="P4114" i="15" s="1"/>
  <c r="Q4113" i="15"/>
  <c r="N4113" i="15"/>
  <c r="O4113" i="15" s="1"/>
  <c r="P4113" i="15" s="1"/>
  <c r="Q4112" i="15"/>
  <c r="N4112" i="15"/>
  <c r="Q4111" i="15"/>
  <c r="N4111" i="15"/>
  <c r="O4110" i="15"/>
  <c r="P4110" i="15" s="1"/>
  <c r="N4110" i="15"/>
  <c r="O4109" i="15"/>
  <c r="N4109" i="15"/>
  <c r="Q4108" i="15"/>
  <c r="N4108" i="15"/>
  <c r="R4108" i="15" s="1"/>
  <c r="S4108" i="15" s="1"/>
  <c r="Q4107" i="15"/>
  <c r="N4107" i="15"/>
  <c r="R4107" i="15" s="1"/>
  <c r="S4107" i="15" s="1"/>
  <c r="Q4106" i="15"/>
  <c r="N4106" i="15"/>
  <c r="O4106" i="15" s="1"/>
  <c r="P4106" i="15" s="1"/>
  <c r="Q4105" i="15"/>
  <c r="N4105" i="15"/>
  <c r="O4105" i="15" s="1"/>
  <c r="P4105" i="15" s="1"/>
  <c r="Q4104" i="15"/>
  <c r="N4104" i="15"/>
  <c r="R4104" i="15" s="1"/>
  <c r="S4104" i="15" s="1"/>
  <c r="Q4103" i="15"/>
  <c r="N4103" i="15"/>
  <c r="R4103" i="15" s="1"/>
  <c r="S4103" i="15" s="1"/>
  <c r="Q4102" i="15"/>
  <c r="N4102" i="15"/>
  <c r="Q4101" i="15"/>
  <c r="N4101" i="15"/>
  <c r="O4101" i="15" s="1"/>
  <c r="P4101" i="15" s="1"/>
  <c r="Q4100" i="15"/>
  <c r="N4100" i="15"/>
  <c r="Q4099" i="15"/>
  <c r="N4099" i="15"/>
  <c r="Q4098" i="15"/>
  <c r="N4098" i="15"/>
  <c r="Q4097" i="15"/>
  <c r="N4097" i="15"/>
  <c r="O4097" i="15" s="1"/>
  <c r="P4097" i="15" s="1"/>
  <c r="N4096" i="15"/>
  <c r="R4096" i="15" s="1"/>
  <c r="S4096" i="15" s="1"/>
  <c r="O4095" i="15"/>
  <c r="P4095" i="15" s="1"/>
  <c r="N4095" i="15"/>
  <c r="R4095" i="15" s="1"/>
  <c r="S4095" i="15" s="1"/>
  <c r="N4094" i="15"/>
  <c r="R4094" i="15" s="1"/>
  <c r="S4094" i="15" s="1"/>
  <c r="Q4093" i="15"/>
  <c r="N4093" i="15"/>
  <c r="O4093" i="15" s="1"/>
  <c r="P4093" i="15" s="1"/>
  <c r="Q4092" i="15"/>
  <c r="N4092" i="15"/>
  <c r="R4092" i="15" s="1"/>
  <c r="S4092" i="15" s="1"/>
  <c r="N4091" i="15"/>
  <c r="R4091" i="15" s="1"/>
  <c r="S4091" i="15" s="1"/>
  <c r="Q4090" i="15"/>
  <c r="N4090" i="15"/>
  <c r="O4090" i="15" s="1"/>
  <c r="P4090" i="15" s="1"/>
  <c r="Q4089" i="15"/>
  <c r="N4089" i="15"/>
  <c r="O4089" i="15" s="1"/>
  <c r="P4089" i="15" s="1"/>
  <c r="Q4088" i="15"/>
  <c r="N4088" i="15"/>
  <c r="R4088" i="15" s="1"/>
  <c r="S4088" i="15" s="1"/>
  <c r="Q4087" i="15"/>
  <c r="N4087" i="15"/>
  <c r="R4087" i="15" s="1"/>
  <c r="S4087" i="15" s="1"/>
  <c r="Q4086" i="15"/>
  <c r="N4086" i="15"/>
  <c r="Q4085" i="15"/>
  <c r="N4085" i="15"/>
  <c r="O4085" i="15" s="1"/>
  <c r="P4085" i="15" s="1"/>
  <c r="Q4084" i="15"/>
  <c r="N4084" i="15"/>
  <c r="R4084" i="15" s="1"/>
  <c r="S4084" i="15" s="1"/>
  <c r="Q4083" i="15"/>
  <c r="N4083" i="15"/>
  <c r="R4083" i="15" s="1"/>
  <c r="S4083" i="15" s="1"/>
  <c r="Q4082" i="15"/>
  <c r="N4082" i="15"/>
  <c r="O4082" i="15" s="1"/>
  <c r="P4082" i="15" s="1"/>
  <c r="Q4081" i="15"/>
  <c r="N4081" i="15"/>
  <c r="O4081" i="15" s="1"/>
  <c r="P4081" i="15" s="1"/>
  <c r="Q4080" i="15"/>
  <c r="N4080" i="15"/>
  <c r="Q4079" i="15"/>
  <c r="N4079" i="15"/>
  <c r="R4079" i="15" s="1"/>
  <c r="S4079" i="15" s="1"/>
  <c r="Q4078" i="15"/>
  <c r="G444" i="16" s="1"/>
  <c r="L444" i="16" s="1"/>
  <c r="N4078" i="15"/>
  <c r="R4078" i="15" s="1"/>
  <c r="S4078" i="15" s="1"/>
  <c r="Q4077" i="15"/>
  <c r="N4077" i="15"/>
  <c r="O4077" i="15" s="1"/>
  <c r="P4077" i="15" s="1"/>
  <c r="Q4076" i="15"/>
  <c r="N4076" i="15"/>
  <c r="Q4075" i="15"/>
  <c r="N4075" i="15"/>
  <c r="O4075" i="15" s="1"/>
  <c r="P4075" i="15" s="1"/>
  <c r="Q4074" i="15"/>
  <c r="G273" i="16" s="1"/>
  <c r="L273" i="16" s="1"/>
  <c r="N4074" i="15"/>
  <c r="R4074" i="15" s="1"/>
  <c r="S4074" i="15" s="1"/>
  <c r="Q4073" i="15"/>
  <c r="N4073" i="15"/>
  <c r="Q4072" i="15"/>
  <c r="N4072" i="15"/>
  <c r="Q4071" i="15"/>
  <c r="N4071" i="15"/>
  <c r="O4071" i="15" s="1"/>
  <c r="P4071" i="15" s="1"/>
  <c r="Q4070" i="15"/>
  <c r="N4070" i="15"/>
  <c r="R4070" i="15" s="1"/>
  <c r="S4070" i="15" s="1"/>
  <c r="N4069" i="15"/>
  <c r="Q4068" i="15"/>
  <c r="N4068" i="15"/>
  <c r="Q4067" i="15"/>
  <c r="N4067" i="15"/>
  <c r="O4067" i="15" s="1"/>
  <c r="P4067" i="15" s="1"/>
  <c r="Q4066" i="15"/>
  <c r="N4066" i="15"/>
  <c r="Q4065" i="15"/>
  <c r="N4065" i="15"/>
  <c r="Q4064" i="15"/>
  <c r="N4064" i="15"/>
  <c r="Q4063" i="15"/>
  <c r="N4063" i="15"/>
  <c r="O4063" i="15" s="1"/>
  <c r="P4063" i="15" s="1"/>
  <c r="Q4062" i="15"/>
  <c r="G443" i="16" s="1"/>
  <c r="L443" i="16" s="1"/>
  <c r="N4062" i="15"/>
  <c r="Q4061" i="15"/>
  <c r="N4061" i="15"/>
  <c r="Q4060" i="15"/>
  <c r="N4060" i="15"/>
  <c r="Q4059" i="15"/>
  <c r="G442" i="16" s="1"/>
  <c r="L442" i="16" s="1"/>
  <c r="N4059" i="15"/>
  <c r="O4059" i="15" s="1"/>
  <c r="Q4058" i="15"/>
  <c r="N4058" i="15"/>
  <c r="Q4057" i="15"/>
  <c r="N4057" i="15"/>
  <c r="Q4056" i="15"/>
  <c r="N4056" i="15"/>
  <c r="O4056" i="15" s="1"/>
  <c r="P4056" i="15" s="1"/>
  <c r="Q4055" i="15"/>
  <c r="N4055" i="15"/>
  <c r="O4055" i="15" s="1"/>
  <c r="P4055" i="15" s="1"/>
  <c r="Q4054" i="15"/>
  <c r="N4054" i="15"/>
  <c r="R4054" i="15" s="1"/>
  <c r="S4054" i="15" s="1"/>
  <c r="Q4053" i="15"/>
  <c r="G441" i="16" s="1"/>
  <c r="L441" i="16" s="1"/>
  <c r="N4053" i="15"/>
  <c r="Q4052" i="15"/>
  <c r="N4052" i="15"/>
  <c r="Q4051" i="15"/>
  <c r="N4051" i="15"/>
  <c r="O4051" i="15" s="1"/>
  <c r="P4051" i="15" s="1"/>
  <c r="Q4050" i="15"/>
  <c r="N4050" i="15"/>
  <c r="Q4049" i="15"/>
  <c r="N4049" i="15"/>
  <c r="R4049" i="15" s="1"/>
  <c r="S4049" i="15" s="1"/>
  <c r="Q4048" i="15"/>
  <c r="N4048" i="15"/>
  <c r="N4047" i="15"/>
  <c r="R4047" i="15" s="1"/>
  <c r="S4047" i="15" s="1"/>
  <c r="Q4046" i="15"/>
  <c r="N4046" i="15"/>
  <c r="R4046" i="15" s="1"/>
  <c r="S4046" i="15" s="1"/>
  <c r="Q4045" i="15"/>
  <c r="N4045" i="15"/>
  <c r="R4045" i="15" s="1"/>
  <c r="S4045" i="15" s="1"/>
  <c r="Q4044" i="15"/>
  <c r="N4044" i="15"/>
  <c r="O4044" i="15" s="1"/>
  <c r="P4044" i="15" s="1"/>
  <c r="N4043" i="15"/>
  <c r="Q4042" i="15"/>
  <c r="N4042" i="15"/>
  <c r="R4042" i="15" s="1"/>
  <c r="S4042" i="15" s="1"/>
  <c r="Q4041" i="15"/>
  <c r="G439" i="16" s="1"/>
  <c r="L439" i="16" s="1"/>
  <c r="N4041" i="15"/>
  <c r="Q4040" i="15"/>
  <c r="G416" i="16" s="1"/>
  <c r="L416" i="16" s="1"/>
  <c r="N4040" i="15"/>
  <c r="O4039" i="15"/>
  <c r="P4039" i="15" s="1"/>
  <c r="N4039" i="15"/>
  <c r="Q4038" i="15"/>
  <c r="N4038" i="15"/>
  <c r="R4038" i="15" s="1"/>
  <c r="S4038" i="15" s="1"/>
  <c r="Q4037" i="15"/>
  <c r="N4037" i="15"/>
  <c r="R4037" i="15" s="1"/>
  <c r="S4037" i="15" s="1"/>
  <c r="Q4036" i="15"/>
  <c r="N4036" i="15"/>
  <c r="O4036" i="15" s="1"/>
  <c r="P4036" i="15" s="1"/>
  <c r="Q4035" i="15"/>
  <c r="N4035" i="15"/>
  <c r="O4035" i="15" s="1"/>
  <c r="P4035" i="15" s="1"/>
  <c r="Q4034" i="15"/>
  <c r="N4034" i="15"/>
  <c r="R4034" i="15" s="1"/>
  <c r="S4034" i="15" s="1"/>
  <c r="Q4033" i="15"/>
  <c r="N4033" i="15"/>
  <c r="R4033" i="15" s="1"/>
  <c r="S4033" i="15" s="1"/>
  <c r="Q4032" i="15"/>
  <c r="N4032" i="15"/>
  <c r="O4032" i="15" s="1"/>
  <c r="P4032" i="15" s="1"/>
  <c r="Q4031" i="15"/>
  <c r="N4031" i="15"/>
  <c r="O4031" i="15" s="1"/>
  <c r="P4031" i="15" s="1"/>
  <c r="Q4030" i="15"/>
  <c r="N4030" i="15"/>
  <c r="R4030" i="15" s="1"/>
  <c r="S4030" i="15" s="1"/>
  <c r="Q4029" i="15"/>
  <c r="N4029" i="15"/>
  <c r="R4029" i="15" s="1"/>
  <c r="S4029" i="15" s="1"/>
  <c r="Q4028" i="15"/>
  <c r="N4028" i="15"/>
  <c r="Q4027" i="15"/>
  <c r="N4027" i="15"/>
  <c r="O4027" i="15" s="1"/>
  <c r="P4027" i="15" s="1"/>
  <c r="Q4026" i="15"/>
  <c r="N4026" i="15"/>
  <c r="R4026" i="15" s="1"/>
  <c r="S4026" i="15" s="1"/>
  <c r="R4025" i="15"/>
  <c r="S4025" i="15" s="1"/>
  <c r="Q4024" i="15"/>
  <c r="G438" i="16" s="1"/>
  <c r="L438" i="16" s="1"/>
  <c r="N4024" i="15"/>
  <c r="Q4023" i="15"/>
  <c r="N4023" i="15"/>
  <c r="O4023" i="15" s="1"/>
  <c r="P4023" i="15" s="1"/>
  <c r="N4022" i="15"/>
  <c r="N4021" i="15"/>
  <c r="R4021" i="15" s="1"/>
  <c r="S4021" i="15" s="1"/>
  <c r="Q4020" i="15"/>
  <c r="N4020" i="15"/>
  <c r="R4020" i="15" s="1"/>
  <c r="S4020" i="15" s="1"/>
  <c r="Q4019" i="15"/>
  <c r="N4019" i="15"/>
  <c r="Q4018" i="15"/>
  <c r="N4018" i="15"/>
  <c r="O4018" i="15" s="1"/>
  <c r="P4018" i="15" s="1"/>
  <c r="Q4017" i="15"/>
  <c r="G436" i="16" s="1"/>
  <c r="L436" i="16" s="1"/>
  <c r="N4017" i="15"/>
  <c r="R4017" i="15" s="1"/>
  <c r="S4017" i="15" s="1"/>
  <c r="Q4016" i="15"/>
  <c r="N4016" i="15"/>
  <c r="R4016" i="15" s="1"/>
  <c r="S4016" i="15" s="1"/>
  <c r="Q4015" i="15"/>
  <c r="G435" i="16" s="1"/>
  <c r="L435" i="16" s="1"/>
  <c r="N4015" i="15"/>
  <c r="O4015" i="15" s="1"/>
  <c r="N4014" i="15"/>
  <c r="Q4013" i="15"/>
  <c r="N4013" i="15"/>
  <c r="R4013" i="15" s="1"/>
  <c r="S4013" i="15" s="1"/>
  <c r="Q4012" i="15"/>
  <c r="N4012" i="15"/>
  <c r="R4012" i="15" s="1"/>
  <c r="S4012" i="15" s="1"/>
  <c r="O4011" i="15"/>
  <c r="P4011" i="15" s="1"/>
  <c r="N4011" i="15"/>
  <c r="Q4010" i="15"/>
  <c r="N4010" i="15"/>
  <c r="O4010" i="15" s="1"/>
  <c r="P4010" i="15" s="1"/>
  <c r="O4009" i="15"/>
  <c r="P4009" i="15" s="1"/>
  <c r="N4009" i="15"/>
  <c r="Q4008" i="15"/>
  <c r="N4008" i="15"/>
  <c r="Q4007" i="15"/>
  <c r="N4007" i="15"/>
  <c r="O4007" i="15" s="1"/>
  <c r="P4007" i="15" s="1"/>
  <c r="Q4006" i="15"/>
  <c r="N4006" i="15"/>
  <c r="O4006" i="15" s="1"/>
  <c r="P4006" i="15" s="1"/>
  <c r="Q4005" i="15"/>
  <c r="N4005" i="15"/>
  <c r="Q4004" i="15"/>
  <c r="G433" i="16" s="1"/>
  <c r="L433" i="16" s="1"/>
  <c r="N4004" i="15"/>
  <c r="R4003" i="15"/>
  <c r="S4003" i="15" s="1"/>
  <c r="O4002" i="15"/>
  <c r="P4002" i="15" s="1"/>
  <c r="N4002" i="15"/>
  <c r="Q4002" i="15" s="1"/>
  <c r="O4001" i="15"/>
  <c r="P4001" i="15" s="1"/>
  <c r="N4001" i="15"/>
  <c r="Q4000" i="15"/>
  <c r="N4000" i="15"/>
  <c r="Q3999" i="15"/>
  <c r="G432" i="16" s="1"/>
  <c r="L432" i="16" s="1"/>
  <c r="N3999" i="15"/>
  <c r="Q3998" i="15"/>
  <c r="N3998" i="15"/>
  <c r="N3997" i="15"/>
  <c r="Q3996" i="15"/>
  <c r="N3996" i="15"/>
  <c r="R3996" i="15" s="1"/>
  <c r="S3996" i="15" s="1"/>
  <c r="R3995" i="15"/>
  <c r="S3995" i="15" s="1"/>
  <c r="N3994" i="15"/>
  <c r="R3994" i="15" s="1"/>
  <c r="S3994" i="15" s="1"/>
  <c r="N3993" i="15"/>
  <c r="Q3992" i="15"/>
  <c r="N3992" i="15"/>
  <c r="O3992" i="15" s="1"/>
  <c r="P3992" i="15" s="1"/>
  <c r="Q3991" i="15"/>
  <c r="N3991" i="15"/>
  <c r="Q3990" i="15"/>
  <c r="N3990" i="15"/>
  <c r="Q3989" i="15"/>
  <c r="N3989" i="15"/>
  <c r="Q3988" i="15"/>
  <c r="N3988" i="15"/>
  <c r="O3988" i="15" s="1"/>
  <c r="P3988" i="15" s="1"/>
  <c r="Q3987" i="15"/>
  <c r="N3987" i="15"/>
  <c r="R3987" i="15" s="1"/>
  <c r="S3987" i="15" s="1"/>
  <c r="Q3986" i="15"/>
  <c r="G429" i="16" s="1"/>
  <c r="L429" i="16" s="1"/>
  <c r="N3986" i="15"/>
  <c r="R3986" i="15" s="1"/>
  <c r="S3986" i="15" s="1"/>
  <c r="N3985" i="15"/>
  <c r="Q3984" i="15"/>
  <c r="N3984" i="15"/>
  <c r="O3984" i="15" s="1"/>
  <c r="P3984" i="15" s="1"/>
  <c r="Q3983" i="15"/>
  <c r="N3983" i="15"/>
  <c r="R3983" i="15" s="1"/>
  <c r="S3983" i="15" s="1"/>
  <c r="Q3982" i="15"/>
  <c r="N3982" i="15"/>
  <c r="R3982" i="15" s="1"/>
  <c r="S3982" i="15" s="1"/>
  <c r="O3981" i="15"/>
  <c r="P3981" i="15" s="1"/>
  <c r="N3981" i="15"/>
  <c r="Q3980" i="15"/>
  <c r="N3980" i="15"/>
  <c r="O3980" i="15" s="1"/>
  <c r="P3980" i="15" s="1"/>
  <c r="Q3979" i="15"/>
  <c r="N3979" i="15"/>
  <c r="R3979" i="15" s="1"/>
  <c r="S3979" i="15" s="1"/>
  <c r="O3978" i="15"/>
  <c r="P3978" i="15" s="1"/>
  <c r="N3978" i="15"/>
  <c r="R3978" i="15" s="1"/>
  <c r="S3978" i="15" s="1"/>
  <c r="Q3977" i="15"/>
  <c r="N3977" i="15"/>
  <c r="Q3976" i="15"/>
  <c r="N3976" i="15"/>
  <c r="O3976" i="15" s="1"/>
  <c r="P3976" i="15" s="1"/>
  <c r="Q3975" i="15"/>
  <c r="N3975" i="15"/>
  <c r="Q3974" i="15"/>
  <c r="N3974" i="15"/>
  <c r="Q3973" i="15"/>
  <c r="G428" i="16" s="1"/>
  <c r="L428" i="16" s="1"/>
  <c r="N3973" i="15"/>
  <c r="O3973" i="15" s="1"/>
  <c r="Q3972" i="15"/>
  <c r="N3972" i="15"/>
  <c r="O3972" i="15" s="1"/>
  <c r="P3972" i="15" s="1"/>
  <c r="Q3971" i="15"/>
  <c r="N3971" i="15"/>
  <c r="R3971" i="15" s="1"/>
  <c r="S3971" i="15" s="1"/>
  <c r="Q3970" i="15"/>
  <c r="N3970" i="15"/>
  <c r="R3970" i="15" s="1"/>
  <c r="S3970" i="15" s="1"/>
  <c r="N3969" i="15"/>
  <c r="N3968" i="15"/>
  <c r="Q3967" i="15"/>
  <c r="N3967" i="15"/>
  <c r="R3967" i="15" s="1"/>
  <c r="S3967" i="15" s="1"/>
  <c r="Q3966" i="15"/>
  <c r="N3966" i="15"/>
  <c r="Q3965" i="15"/>
  <c r="N3965" i="15"/>
  <c r="N3964" i="15"/>
  <c r="Q3963" i="15"/>
  <c r="N3963" i="15"/>
  <c r="Q3962" i="15"/>
  <c r="N3962" i="15"/>
  <c r="Q3961" i="15"/>
  <c r="N3961" i="15"/>
  <c r="Q3960" i="15"/>
  <c r="N3960" i="15"/>
  <c r="O3960" i="15" s="1"/>
  <c r="P3960" i="15" s="1"/>
  <c r="Q3959" i="15"/>
  <c r="G425" i="16" s="1"/>
  <c r="L425" i="16" s="1"/>
  <c r="N3959" i="15"/>
  <c r="R3959" i="15" s="1"/>
  <c r="S3959" i="15" s="1"/>
  <c r="N3958" i="15"/>
  <c r="R3958" i="15" s="1"/>
  <c r="S3958" i="15" s="1"/>
  <c r="O3957" i="15"/>
  <c r="P3957" i="15" s="1"/>
  <c r="N3957" i="15"/>
  <c r="Q3957" i="15" s="1"/>
  <c r="N3956" i="15"/>
  <c r="Q3955" i="15"/>
  <c r="N3955" i="15"/>
  <c r="R3955" i="15" s="1"/>
  <c r="S3955" i="15" s="1"/>
  <c r="Q3954" i="15"/>
  <c r="N3954" i="15"/>
  <c r="R3954" i="15" s="1"/>
  <c r="S3954" i="15" s="1"/>
  <c r="R3953" i="15"/>
  <c r="S3953" i="15" s="1"/>
  <c r="R3952" i="15"/>
  <c r="S3952" i="15" s="1"/>
  <c r="O3951" i="15"/>
  <c r="N3951" i="15"/>
  <c r="Q3951" i="15" s="1"/>
  <c r="G422" i="16" s="1"/>
  <c r="L422" i="16" s="1"/>
  <c r="Q3950" i="15"/>
  <c r="G421" i="16" s="1"/>
  <c r="L421" i="16" s="1"/>
  <c r="N3950" i="15"/>
  <c r="Q3949" i="15"/>
  <c r="N3949" i="15"/>
  <c r="O3949" i="15" s="1"/>
  <c r="P3949" i="15" s="1"/>
  <c r="Q3948" i="15"/>
  <c r="N3948" i="15"/>
  <c r="Q3947" i="15"/>
  <c r="N3947" i="15"/>
  <c r="N3946" i="15"/>
  <c r="Q3945" i="15"/>
  <c r="N3945" i="15"/>
  <c r="O3945" i="15" s="1"/>
  <c r="P3945" i="15" s="1"/>
  <c r="Q3944" i="15"/>
  <c r="N3944" i="15"/>
  <c r="Q3943" i="15"/>
  <c r="N3943" i="15"/>
  <c r="Q3942" i="15"/>
  <c r="N3942" i="15"/>
  <c r="R3942" i="15" s="1"/>
  <c r="S3942" i="15" s="1"/>
  <c r="O3941" i="15"/>
  <c r="P3941" i="15" s="1"/>
  <c r="N3941" i="15"/>
  <c r="R3941" i="15" s="1"/>
  <c r="S3941" i="15" s="1"/>
  <c r="O3940" i="15"/>
  <c r="N3940" i="15"/>
  <c r="N3939" i="15"/>
  <c r="Q3938" i="15"/>
  <c r="G419" i="16" s="1"/>
  <c r="L419" i="16" s="1"/>
  <c r="N3938" i="15"/>
  <c r="O3937" i="15"/>
  <c r="N3937" i="15"/>
  <c r="R3937" i="15" s="1"/>
  <c r="S3937" i="15" s="1"/>
  <c r="O3936" i="15"/>
  <c r="P3936" i="15" s="1"/>
  <c r="N3936" i="15"/>
  <c r="O3935" i="15"/>
  <c r="P3935" i="15" s="1"/>
  <c r="N3935" i="15"/>
  <c r="Q3934" i="15"/>
  <c r="G418" i="16" s="1"/>
  <c r="L418" i="16" s="1"/>
  <c r="N3934" i="15"/>
  <c r="Q3933" i="15"/>
  <c r="N3933" i="15"/>
  <c r="O3933" i="15" s="1"/>
  <c r="P3933" i="15" s="1"/>
  <c r="Q3932" i="15"/>
  <c r="N3932" i="15"/>
  <c r="R3932" i="15" s="1"/>
  <c r="S3932" i="15" s="1"/>
  <c r="Q3931" i="15"/>
  <c r="N3931" i="15"/>
  <c r="O3931" i="15" s="1"/>
  <c r="P3931" i="15" s="1"/>
  <c r="Q3930" i="15"/>
  <c r="N3930" i="15"/>
  <c r="R3930" i="15" s="1"/>
  <c r="S3930" i="15" s="1"/>
  <c r="R3929" i="15"/>
  <c r="S3929" i="15" s="1"/>
  <c r="R3928" i="15"/>
  <c r="S3928" i="15" s="1"/>
  <c r="Q3927" i="15"/>
  <c r="N3927" i="15"/>
  <c r="O3927" i="15" s="1"/>
  <c r="P3927" i="15" s="1"/>
  <c r="Q3926" i="15"/>
  <c r="N3926" i="15"/>
  <c r="R3926" i="15" s="1"/>
  <c r="S3926" i="15" s="1"/>
  <c r="Q3925" i="15"/>
  <c r="N3925" i="15"/>
  <c r="Q3924" i="15"/>
  <c r="N3924" i="15"/>
  <c r="Q3923" i="15"/>
  <c r="N3923" i="15"/>
  <c r="O3923" i="15" s="1"/>
  <c r="P3923" i="15" s="1"/>
  <c r="Q3922" i="15"/>
  <c r="N3922" i="15"/>
  <c r="R3922" i="15" s="1"/>
  <c r="S3922" i="15" s="1"/>
  <c r="Q3921" i="15"/>
  <c r="N3921" i="15"/>
  <c r="O3921" i="15" s="1"/>
  <c r="P3921" i="15" s="1"/>
  <c r="Q3920" i="15"/>
  <c r="N3920" i="15"/>
  <c r="R3920" i="15" s="1"/>
  <c r="S3920" i="15" s="1"/>
  <c r="Q3919" i="15"/>
  <c r="N3919" i="15"/>
  <c r="O3919" i="15" s="1"/>
  <c r="P3919" i="15" s="1"/>
  <c r="Q3918" i="15"/>
  <c r="N3918" i="15"/>
  <c r="Q3917" i="15"/>
  <c r="N3917" i="15"/>
  <c r="Q3916" i="15"/>
  <c r="N3916" i="15"/>
  <c r="Q3915" i="15"/>
  <c r="N3915" i="15"/>
  <c r="O3915" i="15" s="1"/>
  <c r="P3915" i="15" s="1"/>
  <c r="Q3914" i="15"/>
  <c r="N3914" i="15"/>
  <c r="R3914" i="15" s="1"/>
  <c r="S3914" i="15" s="1"/>
  <c r="Q3913" i="15"/>
  <c r="N3913" i="15"/>
  <c r="O3913" i="15" s="1"/>
  <c r="P3913" i="15" s="1"/>
  <c r="Q3912" i="15"/>
  <c r="N3912" i="15"/>
  <c r="R3912" i="15" s="1"/>
  <c r="S3912" i="15" s="1"/>
  <c r="O3911" i="15"/>
  <c r="P3911" i="15" s="1"/>
  <c r="N3911" i="15"/>
  <c r="R3911" i="15" s="1"/>
  <c r="S3911" i="15" s="1"/>
  <c r="Q3910" i="15"/>
  <c r="N3910" i="15"/>
  <c r="R3910" i="15" s="1"/>
  <c r="S3910" i="15" s="1"/>
  <c r="Q3909" i="15"/>
  <c r="N3909" i="15"/>
  <c r="O3909" i="15" s="1"/>
  <c r="P3909" i="15" s="1"/>
  <c r="Q3908" i="15"/>
  <c r="N3908" i="15"/>
  <c r="R3908" i="15" s="1"/>
  <c r="S3908" i="15" s="1"/>
  <c r="Q3907" i="15"/>
  <c r="N3907" i="15"/>
  <c r="O3907" i="15" s="1"/>
  <c r="P3907" i="15" s="1"/>
  <c r="N3906" i="15"/>
  <c r="Q3905" i="15"/>
  <c r="N3905" i="15"/>
  <c r="R3905" i="15" s="1"/>
  <c r="S3905" i="15" s="1"/>
  <c r="N3904" i="15"/>
  <c r="Q3903" i="15"/>
  <c r="N3903" i="15"/>
  <c r="O3903" i="15" s="1"/>
  <c r="P3903" i="15" s="1"/>
  <c r="Q3902" i="15"/>
  <c r="N3902" i="15"/>
  <c r="Q3901" i="15"/>
  <c r="N3901" i="15"/>
  <c r="R3901" i="15" s="1"/>
  <c r="S3901" i="15" s="1"/>
  <c r="Q3900" i="15"/>
  <c r="N3900" i="15"/>
  <c r="O3900" i="15" s="1"/>
  <c r="P3900" i="15" s="1"/>
  <c r="N3899" i="15"/>
  <c r="N3898" i="15"/>
  <c r="R3898" i="15" s="1"/>
  <c r="S3898" i="15" s="1"/>
  <c r="N3897" i="15"/>
  <c r="R3897" i="15" s="1"/>
  <c r="S3897" i="15" s="1"/>
  <c r="Q3896" i="15"/>
  <c r="N3896" i="15"/>
  <c r="O3896" i="15" s="1"/>
  <c r="P3896" i="15" s="1"/>
  <c r="Q3895" i="15"/>
  <c r="N3895" i="15"/>
  <c r="O3895" i="15" s="1"/>
  <c r="P3895" i="15" s="1"/>
  <c r="Q3894" i="15"/>
  <c r="N3894" i="15"/>
  <c r="R3894" i="15" s="1"/>
  <c r="S3894" i="15" s="1"/>
  <c r="Q3893" i="15"/>
  <c r="N3893" i="15"/>
  <c r="R3893" i="15" s="1"/>
  <c r="S3893" i="15" s="1"/>
  <c r="Q3892" i="15"/>
  <c r="N3892" i="15"/>
  <c r="Q3891" i="15"/>
  <c r="N3891" i="15"/>
  <c r="O3891" i="15" s="1"/>
  <c r="P3891" i="15" s="1"/>
  <c r="Q3890" i="15"/>
  <c r="N3890" i="15"/>
  <c r="R3890" i="15" s="1"/>
  <c r="S3890" i="15" s="1"/>
  <c r="Q3889" i="15"/>
  <c r="N3889" i="15"/>
  <c r="R3889" i="15" s="1"/>
  <c r="S3889" i="15" s="1"/>
  <c r="Q3888" i="15"/>
  <c r="N3888" i="15"/>
  <c r="O3888" i="15" s="1"/>
  <c r="P3888" i="15" s="1"/>
  <c r="Q3887" i="15"/>
  <c r="N3887" i="15"/>
  <c r="O3887" i="15" s="1"/>
  <c r="P3887" i="15" s="1"/>
  <c r="Q3886" i="15"/>
  <c r="G415" i="16" s="1"/>
  <c r="L415" i="16" s="1"/>
  <c r="N3886" i="15"/>
  <c r="R3886" i="15" s="1"/>
  <c r="S3886" i="15" s="1"/>
  <c r="N3885" i="15"/>
  <c r="R3885" i="15" s="1"/>
  <c r="S3885" i="15" s="1"/>
  <c r="Q3884" i="15"/>
  <c r="N3884" i="15"/>
  <c r="O3884" i="15" s="1"/>
  <c r="P3884" i="15" s="1"/>
  <c r="Q3883" i="15"/>
  <c r="N3883" i="15"/>
  <c r="O3883" i="15" s="1"/>
  <c r="P3883" i="15" s="1"/>
  <c r="Q3882" i="15"/>
  <c r="N3882" i="15"/>
  <c r="R3882" i="15" s="1"/>
  <c r="S3882" i="15" s="1"/>
  <c r="Q3881" i="15"/>
  <c r="N3881" i="15"/>
  <c r="Q3880" i="15"/>
  <c r="N3880" i="15"/>
  <c r="O3880" i="15" s="1"/>
  <c r="P3880" i="15" s="1"/>
  <c r="Q3879" i="15"/>
  <c r="N3879" i="15"/>
  <c r="O3879" i="15" s="1"/>
  <c r="P3879" i="15" s="1"/>
  <c r="Q3878" i="15"/>
  <c r="N3878" i="15"/>
  <c r="Q3877" i="15"/>
  <c r="N3877" i="15"/>
  <c r="Q3876" i="15"/>
  <c r="N3876" i="15"/>
  <c r="Q3875" i="15"/>
  <c r="N3875" i="15"/>
  <c r="O3875" i="15" s="1"/>
  <c r="P3875" i="15" s="1"/>
  <c r="Q3874" i="15"/>
  <c r="N3874" i="15"/>
  <c r="Q3873" i="15"/>
  <c r="N3873" i="15"/>
  <c r="R3873" i="15" s="1"/>
  <c r="S3873" i="15" s="1"/>
  <c r="Q3872" i="15"/>
  <c r="N3872" i="15"/>
  <c r="O3872" i="15" s="1"/>
  <c r="P3872" i="15" s="1"/>
  <c r="Q3871" i="15"/>
  <c r="N3871" i="15"/>
  <c r="O3871" i="15" s="1"/>
  <c r="P3871" i="15" s="1"/>
  <c r="Q3870" i="15"/>
  <c r="N3870" i="15"/>
  <c r="R3870" i="15" s="1"/>
  <c r="S3870" i="15" s="1"/>
  <c r="O3869" i="15"/>
  <c r="P3869" i="15" s="1"/>
  <c r="N3869" i="15"/>
  <c r="R3869" i="15" s="1"/>
  <c r="S3869" i="15" s="1"/>
  <c r="Q3868" i="15"/>
  <c r="G413" i="16" s="1"/>
  <c r="L413" i="16" s="1"/>
  <c r="N3868" i="15"/>
  <c r="O3868" i="15" s="1"/>
  <c r="Q3867" i="15"/>
  <c r="N3867" i="15"/>
  <c r="O3867" i="15" s="1"/>
  <c r="P3867" i="15" s="1"/>
  <c r="N3866" i="15"/>
  <c r="Q3865" i="15"/>
  <c r="N3865" i="15"/>
  <c r="Q3864" i="15"/>
  <c r="N3864" i="15"/>
  <c r="O3864" i="15" s="1"/>
  <c r="P3864" i="15" s="1"/>
  <c r="O3863" i="15"/>
  <c r="P3863" i="15" s="1"/>
  <c r="N3863" i="15"/>
  <c r="R3863" i="15" s="1"/>
  <c r="S3863" i="15" s="1"/>
  <c r="Q3862" i="15"/>
  <c r="N3862" i="15"/>
  <c r="R3862" i="15" s="1"/>
  <c r="S3862" i="15" s="1"/>
  <c r="Q3861" i="15"/>
  <c r="N3861" i="15"/>
  <c r="R3861" i="15" s="1"/>
  <c r="S3861" i="15" s="1"/>
  <c r="O3860" i="15"/>
  <c r="P3860" i="15" s="1"/>
  <c r="N3860" i="15"/>
  <c r="Q3860" i="15" s="1"/>
  <c r="O3859" i="15"/>
  <c r="P3859" i="15" s="1"/>
  <c r="N3859" i="15"/>
  <c r="R3859" i="15" s="1"/>
  <c r="S3859" i="15" s="1"/>
  <c r="Q3858" i="15"/>
  <c r="N3858" i="15"/>
  <c r="Q3857" i="15"/>
  <c r="N3857" i="15"/>
  <c r="Q3856" i="15"/>
  <c r="N3856" i="15"/>
  <c r="O3855" i="15"/>
  <c r="P3855" i="15" s="1"/>
  <c r="N3855" i="15"/>
  <c r="R3855" i="15" s="1"/>
  <c r="S3855" i="15" s="1"/>
  <c r="Q3854" i="15"/>
  <c r="N3854" i="15"/>
  <c r="R3854" i="15" s="1"/>
  <c r="S3854" i="15" s="1"/>
  <c r="Q3853" i="15"/>
  <c r="N3853" i="15"/>
  <c r="R3853" i="15" s="1"/>
  <c r="S3853" i="15" s="1"/>
  <c r="Q3852" i="15"/>
  <c r="N3852" i="15"/>
  <c r="O3852" i="15" s="1"/>
  <c r="P3852" i="15" s="1"/>
  <c r="Q3851" i="15"/>
  <c r="N3851" i="15"/>
  <c r="O3851" i="15" s="1"/>
  <c r="P3851" i="15" s="1"/>
  <c r="Q3850" i="15"/>
  <c r="N3850" i="15"/>
  <c r="Q3849" i="15"/>
  <c r="N3849" i="15"/>
  <c r="Q3848" i="15"/>
  <c r="N3848" i="15"/>
  <c r="Q3847" i="15"/>
  <c r="N3847" i="15"/>
  <c r="O3847" i="15" s="1"/>
  <c r="P3847" i="15" s="1"/>
  <c r="Q3846" i="15"/>
  <c r="N3846" i="15"/>
  <c r="Q3845" i="15"/>
  <c r="N3845" i="15"/>
  <c r="R3845" i="15" s="1"/>
  <c r="S3845" i="15" s="1"/>
  <c r="Q3844" i="15"/>
  <c r="N3844" i="15"/>
  <c r="Q3843" i="15"/>
  <c r="N3843" i="15"/>
  <c r="O3843" i="15" s="1"/>
  <c r="P3843" i="15" s="1"/>
  <c r="N3842" i="15"/>
  <c r="N3841" i="15"/>
  <c r="N3840" i="15"/>
  <c r="O3839" i="15"/>
  <c r="P3839" i="15" s="1"/>
  <c r="N3839" i="15"/>
  <c r="R3839" i="15" s="1"/>
  <c r="S3839" i="15" s="1"/>
  <c r="O3838" i="15"/>
  <c r="P3838" i="15" s="1"/>
  <c r="N3838" i="15"/>
  <c r="R3838" i="15" s="1"/>
  <c r="S3838" i="15" s="1"/>
  <c r="Q3837" i="15"/>
  <c r="N3837" i="15"/>
  <c r="Q3836" i="15"/>
  <c r="N3836" i="15"/>
  <c r="O3836" i="15" s="1"/>
  <c r="P3836" i="15" s="1"/>
  <c r="Q3835" i="15"/>
  <c r="N3835" i="15"/>
  <c r="O3835" i="15" s="1"/>
  <c r="P3835" i="15" s="1"/>
  <c r="Q3834" i="15"/>
  <c r="N3834" i="15"/>
  <c r="Q3833" i="15"/>
  <c r="N3833" i="15"/>
  <c r="R3833" i="15" s="1"/>
  <c r="S3833" i="15" s="1"/>
  <c r="Q3832" i="15"/>
  <c r="N3832" i="15"/>
  <c r="N3831" i="15"/>
  <c r="Q3830" i="15"/>
  <c r="N3830" i="15"/>
  <c r="Q3829" i="15"/>
  <c r="N3829" i="15"/>
  <c r="Q3828" i="15"/>
  <c r="N3828" i="15"/>
  <c r="O3828" i="15" s="1"/>
  <c r="P3828" i="15" s="1"/>
  <c r="Q3827" i="15"/>
  <c r="N3827" i="15"/>
  <c r="O3827" i="15" s="1"/>
  <c r="P3827" i="15" s="1"/>
  <c r="N3826" i="15"/>
  <c r="R3826" i="15" s="1"/>
  <c r="S3826" i="15" s="1"/>
  <c r="Q3825" i="15"/>
  <c r="N3825" i="15"/>
  <c r="R3825" i="15" s="1"/>
  <c r="S3825" i="15" s="1"/>
  <c r="Q3824" i="15"/>
  <c r="N3824" i="15"/>
  <c r="Q3823" i="15"/>
  <c r="N3823" i="15"/>
  <c r="O3823" i="15" s="1"/>
  <c r="P3823" i="15" s="1"/>
  <c r="Q3822" i="15"/>
  <c r="G411" i="16" s="1"/>
  <c r="L411" i="16" s="1"/>
  <c r="N3822" i="15"/>
  <c r="Q3821" i="15"/>
  <c r="N3821" i="15"/>
  <c r="Q3820" i="15"/>
  <c r="N3820" i="15"/>
  <c r="O3820" i="15" s="1"/>
  <c r="P3820" i="15" s="1"/>
  <c r="Q3819" i="15"/>
  <c r="N3819" i="15"/>
  <c r="O3819" i="15" s="1"/>
  <c r="O3818" i="15"/>
  <c r="P3818" i="15" s="1"/>
  <c r="N3818" i="15"/>
  <c r="R3818" i="15" s="1"/>
  <c r="S3818" i="15" s="1"/>
  <c r="Q3817" i="15"/>
  <c r="N3817" i="15"/>
  <c r="Q3816" i="15"/>
  <c r="N3816" i="15"/>
  <c r="Q3815" i="15"/>
  <c r="N3815" i="15"/>
  <c r="O3815" i="15" s="1"/>
  <c r="P3815" i="15" s="1"/>
  <c r="Q3814" i="15"/>
  <c r="N3814" i="15"/>
  <c r="R3814" i="15" s="1"/>
  <c r="S3814" i="15" s="1"/>
  <c r="Q3813" i="15"/>
  <c r="N3813" i="15"/>
  <c r="R3813" i="15" s="1"/>
  <c r="S3813" i="15" s="1"/>
  <c r="Q3812" i="15"/>
  <c r="N3812" i="15"/>
  <c r="O3812" i="15" s="1"/>
  <c r="P3812" i="15" s="1"/>
  <c r="Q3811" i="15"/>
  <c r="N3811" i="15"/>
  <c r="O3811" i="15" s="1"/>
  <c r="P3811" i="15" s="1"/>
  <c r="Q3810" i="15"/>
  <c r="N3810" i="15"/>
  <c r="Q3809" i="15"/>
  <c r="N3809" i="15"/>
  <c r="Q3808" i="15"/>
  <c r="N3808" i="15"/>
  <c r="Q3807" i="15"/>
  <c r="N3807" i="15"/>
  <c r="O3807" i="15" s="1"/>
  <c r="P3807" i="15" s="1"/>
  <c r="Q3806" i="15"/>
  <c r="N3806" i="15"/>
  <c r="Q3805" i="15"/>
  <c r="N3805" i="15"/>
  <c r="Q3804" i="15"/>
  <c r="N3804" i="15"/>
  <c r="Q3803" i="15"/>
  <c r="N3803" i="15"/>
  <c r="O3803" i="15" s="1"/>
  <c r="P3803" i="15" s="1"/>
  <c r="Q3802" i="15"/>
  <c r="N3802" i="15"/>
  <c r="Q3801" i="15"/>
  <c r="N3801" i="15"/>
  <c r="Q3800" i="15"/>
  <c r="N3800" i="15"/>
  <c r="Q3799" i="15"/>
  <c r="N3799" i="15"/>
  <c r="O3799" i="15" s="1"/>
  <c r="P3799" i="15" s="1"/>
  <c r="O3798" i="15"/>
  <c r="N3798" i="15"/>
  <c r="R3798" i="15" s="1"/>
  <c r="S3798" i="15" s="1"/>
  <c r="O3797" i="15"/>
  <c r="N3797" i="15"/>
  <c r="R3797" i="15" s="1"/>
  <c r="S3797" i="15" s="1"/>
  <c r="O3796" i="15"/>
  <c r="P3796" i="15" s="1"/>
  <c r="N3796" i="15"/>
  <c r="O3795" i="15"/>
  <c r="N3795" i="15"/>
  <c r="R3794" i="15"/>
  <c r="S3794" i="15" s="1"/>
  <c r="Q3793" i="15"/>
  <c r="N3793" i="15"/>
  <c r="R3793" i="15" s="1"/>
  <c r="S3793" i="15" s="1"/>
  <c r="N3792" i="15"/>
  <c r="R3792" i="15" s="1"/>
  <c r="S3792" i="15" s="1"/>
  <c r="N3791" i="15"/>
  <c r="Q3790" i="15"/>
  <c r="N3790" i="15"/>
  <c r="O3790" i="15" s="1"/>
  <c r="P3790" i="15" s="1"/>
  <c r="Q3789" i="15"/>
  <c r="N3789" i="15"/>
  <c r="R3789" i="15" s="1"/>
  <c r="S3789" i="15" s="1"/>
  <c r="Q3788" i="15"/>
  <c r="N3788" i="15"/>
  <c r="O3788" i="15" s="1"/>
  <c r="P3788" i="15" s="1"/>
  <c r="Q3787" i="15"/>
  <c r="N3787" i="15"/>
  <c r="O3787" i="15" s="1"/>
  <c r="P3787" i="15" s="1"/>
  <c r="Q3786" i="15"/>
  <c r="N3786" i="15"/>
  <c r="O3786" i="15" s="1"/>
  <c r="P3786" i="15" s="1"/>
  <c r="Q3785" i="15"/>
  <c r="N3785" i="15"/>
  <c r="Q3784" i="15"/>
  <c r="N3784" i="15"/>
  <c r="O3784" i="15" s="1"/>
  <c r="P3784" i="15" s="1"/>
  <c r="Q3783" i="15"/>
  <c r="N3783" i="15"/>
  <c r="Q3782" i="15"/>
  <c r="N3782" i="15"/>
  <c r="O3782" i="15" s="1"/>
  <c r="P3782" i="15" s="1"/>
  <c r="R3781" i="15"/>
  <c r="S3781" i="15" s="1"/>
  <c r="Q3780" i="15"/>
  <c r="N3780" i="15"/>
  <c r="R3780" i="15" s="1"/>
  <c r="S3780" i="15" s="1"/>
  <c r="Q3779" i="15"/>
  <c r="N3779" i="15"/>
  <c r="O3779" i="15" s="1"/>
  <c r="P3779" i="15" s="1"/>
  <c r="Q3778" i="15"/>
  <c r="N3778" i="15"/>
  <c r="N3777" i="15"/>
  <c r="R3777" i="15" s="1"/>
  <c r="S3777" i="15" s="1"/>
  <c r="Q3776" i="15"/>
  <c r="N3776" i="15"/>
  <c r="R3776" i="15" s="1"/>
  <c r="S3776" i="15" s="1"/>
  <c r="Q3775" i="15"/>
  <c r="N3775" i="15"/>
  <c r="R3775" i="15" s="1"/>
  <c r="S3775" i="15" s="1"/>
  <c r="Q3774" i="15"/>
  <c r="N3774" i="15"/>
  <c r="O3774" i="15" s="1"/>
  <c r="P3774" i="15" s="1"/>
  <c r="R3773" i="15"/>
  <c r="S3773" i="15" s="1"/>
  <c r="Q3772" i="15"/>
  <c r="N3772" i="15"/>
  <c r="O3772" i="15" s="1"/>
  <c r="P3772" i="15" s="1"/>
  <c r="Q3771" i="15"/>
  <c r="N3771" i="15"/>
  <c r="Q3770" i="15"/>
  <c r="N3770" i="15"/>
  <c r="O3770" i="15" s="1"/>
  <c r="P3770" i="15" s="1"/>
  <c r="Q3769" i="15"/>
  <c r="N3769" i="15"/>
  <c r="Q3768" i="15"/>
  <c r="N3768" i="15"/>
  <c r="Q3767" i="15"/>
  <c r="N3767" i="15"/>
  <c r="R3767" i="15" s="1"/>
  <c r="S3767" i="15" s="1"/>
  <c r="Q3766" i="15"/>
  <c r="N3766" i="15"/>
  <c r="O3766" i="15" s="1"/>
  <c r="P3766" i="15" s="1"/>
  <c r="Q3765" i="15"/>
  <c r="N3765" i="15"/>
  <c r="Q3764" i="15"/>
  <c r="G404" i="16" s="1"/>
  <c r="L404" i="16" s="1"/>
  <c r="N3764" i="15"/>
  <c r="O3764" i="15" s="1"/>
  <c r="Q3763" i="15"/>
  <c r="N3763" i="15"/>
  <c r="Q3762" i="15"/>
  <c r="N3762" i="15"/>
  <c r="O3762" i="15" s="1"/>
  <c r="P3762" i="15" s="1"/>
  <c r="N3761" i="15"/>
  <c r="Q3760" i="15"/>
  <c r="N3760" i="15"/>
  <c r="Q3759" i="15"/>
  <c r="G403" i="16" s="1"/>
  <c r="L403" i="16" s="1"/>
  <c r="N3759" i="15"/>
  <c r="Q3758" i="15"/>
  <c r="N3758" i="15"/>
  <c r="O3758" i="15" s="1"/>
  <c r="P3758" i="15" s="1"/>
  <c r="Q3757" i="15"/>
  <c r="N3757" i="15"/>
  <c r="Q3756" i="15"/>
  <c r="N3756" i="15"/>
  <c r="Q3755" i="15"/>
  <c r="N3755" i="15"/>
  <c r="O3754" i="15"/>
  <c r="P3754" i="15" s="1"/>
  <c r="N3754" i="15"/>
  <c r="Q3753" i="15"/>
  <c r="N3753" i="15"/>
  <c r="O3753" i="15" s="1"/>
  <c r="P3753" i="15" s="1"/>
  <c r="Q3752" i="15"/>
  <c r="N3752" i="15"/>
  <c r="Q3751" i="15"/>
  <c r="N3751" i="15"/>
  <c r="N3750" i="15"/>
  <c r="Q3749" i="15"/>
  <c r="N3749" i="15"/>
  <c r="R3749" i="15" s="1"/>
  <c r="S3749" i="15" s="1"/>
  <c r="Q3748" i="15"/>
  <c r="N3748" i="15"/>
  <c r="Q3747" i="15"/>
  <c r="N3747" i="15"/>
  <c r="R3747" i="15" s="1"/>
  <c r="S3747" i="15" s="1"/>
  <c r="Q3746" i="15"/>
  <c r="N3746" i="15"/>
  <c r="O3746" i="15" s="1"/>
  <c r="P3746" i="15" s="1"/>
  <c r="Q3745" i="15"/>
  <c r="G401" i="16" s="1"/>
  <c r="L401" i="16" s="1"/>
  <c r="N3745" i="15"/>
  <c r="R3745" i="15" s="1"/>
  <c r="S3745" i="15" s="1"/>
  <c r="O3744" i="15"/>
  <c r="N3744" i="15"/>
  <c r="Q3744" i="15" s="1"/>
  <c r="G400" i="16" s="1"/>
  <c r="L400" i="16" s="1"/>
  <c r="Q3743" i="15"/>
  <c r="N3743" i="15"/>
  <c r="R3743" i="15" s="1"/>
  <c r="S3743" i="15" s="1"/>
  <c r="Q3742" i="15"/>
  <c r="N3742" i="15"/>
  <c r="O3742" i="15" s="1"/>
  <c r="P3742" i="15" s="1"/>
  <c r="Q3741" i="15"/>
  <c r="N3741" i="15"/>
  <c r="R3741" i="15" s="1"/>
  <c r="S3741" i="15" s="1"/>
  <c r="Q3740" i="15"/>
  <c r="N3740" i="15"/>
  <c r="O3740" i="15" s="1"/>
  <c r="P3740" i="15" s="1"/>
  <c r="Q3739" i="15"/>
  <c r="N3739" i="15"/>
  <c r="R3739" i="15" s="1"/>
  <c r="S3739" i="15" s="1"/>
  <c r="Q3738" i="15"/>
  <c r="N3738" i="15"/>
  <c r="O3738" i="15" s="1"/>
  <c r="P3738" i="15" s="1"/>
  <c r="Q3737" i="15"/>
  <c r="N3737" i="15"/>
  <c r="Q3736" i="15"/>
  <c r="N3736" i="15"/>
  <c r="Q3735" i="15"/>
  <c r="N3735" i="15"/>
  <c r="Q3734" i="15"/>
  <c r="N3734" i="15"/>
  <c r="O3734" i="15" s="1"/>
  <c r="P3734" i="15" s="1"/>
  <c r="Q3733" i="15"/>
  <c r="N3733" i="15"/>
  <c r="R3733" i="15" s="1"/>
  <c r="S3733" i="15" s="1"/>
  <c r="Q3732" i="15"/>
  <c r="N3732" i="15"/>
  <c r="O3732" i="15" s="1"/>
  <c r="P3732" i="15" s="1"/>
  <c r="Q3731" i="15"/>
  <c r="N3731" i="15"/>
  <c r="R3731" i="15" s="1"/>
  <c r="S3731" i="15" s="1"/>
  <c r="Q3730" i="15"/>
  <c r="N3730" i="15"/>
  <c r="O3730" i="15" s="1"/>
  <c r="P3730" i="15" s="1"/>
  <c r="N3729" i="15"/>
  <c r="R3729" i="15" s="1"/>
  <c r="S3729" i="15" s="1"/>
  <c r="O3728" i="15"/>
  <c r="P3728" i="15" s="1"/>
  <c r="N3728" i="15"/>
  <c r="Q3728" i="15" s="1"/>
  <c r="Q3727" i="15"/>
  <c r="N3727" i="15"/>
  <c r="Q3726" i="15"/>
  <c r="N3726" i="15"/>
  <c r="O3726" i="15" s="1"/>
  <c r="P3726" i="15" s="1"/>
  <c r="N3725" i="15"/>
  <c r="R3725" i="15" s="1"/>
  <c r="S3725" i="15" s="1"/>
  <c r="N3724" i="15"/>
  <c r="N3723" i="15"/>
  <c r="R3723" i="15" s="1"/>
  <c r="S3723" i="15" s="1"/>
  <c r="N3722" i="15"/>
  <c r="N3721" i="15"/>
  <c r="R3721" i="15" s="1"/>
  <c r="S3721" i="15" s="1"/>
  <c r="N3720" i="15"/>
  <c r="N3719" i="15"/>
  <c r="Q3718" i="15"/>
  <c r="N3718" i="15"/>
  <c r="O3718" i="15" s="1"/>
  <c r="P3718" i="15" s="1"/>
  <c r="Q3717" i="15"/>
  <c r="N3717" i="15"/>
  <c r="R3717" i="15" s="1"/>
  <c r="S3717" i="15" s="1"/>
  <c r="Q3716" i="15"/>
  <c r="N3716" i="15"/>
  <c r="Q3715" i="15"/>
  <c r="N3715" i="15"/>
  <c r="R3715" i="15" s="1"/>
  <c r="S3715" i="15" s="1"/>
  <c r="O3714" i="15"/>
  <c r="N3714" i="15"/>
  <c r="R3714" i="15" s="1"/>
  <c r="S3714" i="15" s="1"/>
  <c r="Q3713" i="15"/>
  <c r="N3713" i="15"/>
  <c r="R3713" i="15" s="1"/>
  <c r="S3713" i="15" s="1"/>
  <c r="Q3712" i="15"/>
  <c r="N3712" i="15"/>
  <c r="Q3711" i="15"/>
  <c r="N3711" i="15"/>
  <c r="R3711" i="15" s="1"/>
  <c r="S3711" i="15" s="1"/>
  <c r="O3710" i="15"/>
  <c r="P3710" i="15" s="1"/>
  <c r="N3710" i="15"/>
  <c r="R3710" i="15" s="1"/>
  <c r="S3710" i="15" s="1"/>
  <c r="Q3709" i="15"/>
  <c r="N3709" i="15"/>
  <c r="Q3708" i="15"/>
  <c r="N3708" i="15"/>
  <c r="Q3707" i="15"/>
  <c r="N3707" i="15"/>
  <c r="R3707" i="15" s="1"/>
  <c r="S3707" i="15" s="1"/>
  <c r="Q3706" i="15"/>
  <c r="N3706" i="15"/>
  <c r="O3706" i="15" s="1"/>
  <c r="P3706" i="15" s="1"/>
  <c r="Q3705" i="15"/>
  <c r="N3705" i="15"/>
  <c r="Q3704" i="15"/>
  <c r="N3704" i="15"/>
  <c r="O3704" i="15" s="1"/>
  <c r="P3704" i="15" s="1"/>
  <c r="Q3703" i="15"/>
  <c r="N3703" i="15"/>
  <c r="R3703" i="15" s="1"/>
  <c r="S3703" i="15" s="1"/>
  <c r="Q3702" i="15"/>
  <c r="N3702" i="15"/>
  <c r="O3702" i="15" s="1"/>
  <c r="P3702" i="15" s="1"/>
  <c r="N3701" i="15"/>
  <c r="Q3700" i="15"/>
  <c r="N3700" i="15"/>
  <c r="Q3699" i="15"/>
  <c r="N3699" i="15"/>
  <c r="Q3698" i="15"/>
  <c r="N3698" i="15"/>
  <c r="O3698" i="15" s="1"/>
  <c r="P3698" i="15" s="1"/>
  <c r="Q3697" i="15"/>
  <c r="N3697" i="15"/>
  <c r="R3697" i="15" s="1"/>
  <c r="S3697" i="15" s="1"/>
  <c r="Q3696" i="15"/>
  <c r="N3696" i="15"/>
  <c r="Q3695" i="15"/>
  <c r="N3695" i="15"/>
  <c r="R3695" i="15" s="1"/>
  <c r="S3695" i="15" s="1"/>
  <c r="Q3694" i="15"/>
  <c r="N3694" i="15"/>
  <c r="O3694" i="15" s="1"/>
  <c r="P3694" i="15" s="1"/>
  <c r="Q3693" i="15"/>
  <c r="N3693" i="15"/>
  <c r="Q3692" i="15"/>
  <c r="N3692" i="15"/>
  <c r="Q3691" i="15"/>
  <c r="N3691" i="15"/>
  <c r="R3691" i="15" s="1"/>
  <c r="S3691" i="15" s="1"/>
  <c r="Q3690" i="15"/>
  <c r="N3690" i="15"/>
  <c r="O3690" i="15" s="1"/>
  <c r="P3690" i="15" s="1"/>
  <c r="Q3689" i="15"/>
  <c r="N3689" i="15"/>
  <c r="R3689" i="15" s="1"/>
  <c r="S3689" i="15" s="1"/>
  <c r="Q3688" i="15"/>
  <c r="N3688" i="15"/>
  <c r="O3688" i="15" s="1"/>
  <c r="P3688" i="15" s="1"/>
  <c r="Q3687" i="15"/>
  <c r="N3687" i="15"/>
  <c r="R3687" i="15" s="1"/>
  <c r="S3687" i="15" s="1"/>
  <c r="Q3686" i="15"/>
  <c r="N3686" i="15"/>
  <c r="O3686" i="15" s="1"/>
  <c r="P3686" i="15" s="1"/>
  <c r="Q3685" i="15"/>
  <c r="N3685" i="15"/>
  <c r="R3685" i="15" s="1"/>
  <c r="S3685" i="15" s="1"/>
  <c r="Q3684" i="15"/>
  <c r="N3684" i="15"/>
  <c r="O3684" i="15" s="1"/>
  <c r="P3684" i="15" s="1"/>
  <c r="O3683" i="15"/>
  <c r="N3683" i="15"/>
  <c r="R3683" i="15" s="1"/>
  <c r="S3683" i="15" s="1"/>
  <c r="R3682" i="15"/>
  <c r="S3682" i="15" s="1"/>
  <c r="Q3681" i="15"/>
  <c r="N3681" i="15"/>
  <c r="O3681" i="15" s="1"/>
  <c r="P3681" i="15" s="1"/>
  <c r="Q3680" i="15"/>
  <c r="N3680" i="15"/>
  <c r="R3680" i="15" s="1"/>
  <c r="S3680" i="15" s="1"/>
  <c r="Q3679" i="15"/>
  <c r="N3679" i="15"/>
  <c r="O3679" i="15" s="1"/>
  <c r="P3679" i="15" s="1"/>
  <c r="Q3678" i="15"/>
  <c r="N3678" i="15"/>
  <c r="R3678" i="15" s="1"/>
  <c r="S3678" i="15" s="1"/>
  <c r="Q3677" i="15"/>
  <c r="N3677" i="15"/>
  <c r="O3677" i="15" s="1"/>
  <c r="P3677" i="15" s="1"/>
  <c r="Q3676" i="15"/>
  <c r="N3676" i="15"/>
  <c r="R3676" i="15" s="1"/>
  <c r="S3676" i="15" s="1"/>
  <c r="Q3675" i="15"/>
  <c r="N3675" i="15"/>
  <c r="O3675" i="15" s="1"/>
  <c r="P3675" i="15" s="1"/>
  <c r="O3674" i="15"/>
  <c r="P3674" i="15" s="1"/>
  <c r="N3674" i="15"/>
  <c r="R3674" i="15" s="1"/>
  <c r="S3674" i="15" s="1"/>
  <c r="Q3673" i="15"/>
  <c r="N3673" i="15"/>
  <c r="O3673" i="15" s="1"/>
  <c r="P3673" i="15" s="1"/>
  <c r="Q3672" i="15"/>
  <c r="N3672" i="15"/>
  <c r="R3672" i="15" s="1"/>
  <c r="S3672" i="15" s="1"/>
  <c r="Q3671" i="15"/>
  <c r="G394" i="16" s="1"/>
  <c r="L394" i="16" s="1"/>
  <c r="N3671" i="15"/>
  <c r="Q3670" i="15"/>
  <c r="N3670" i="15"/>
  <c r="Q3669" i="15"/>
  <c r="N3669" i="15"/>
  <c r="O3669" i="15" s="1"/>
  <c r="P3669" i="15" s="1"/>
  <c r="Q3668" i="15"/>
  <c r="N3668" i="15"/>
  <c r="R3668" i="15" s="1"/>
  <c r="S3668" i="15" s="1"/>
  <c r="Q3667" i="15"/>
  <c r="N3667" i="15"/>
  <c r="O3667" i="15" s="1"/>
  <c r="P3667" i="15" s="1"/>
  <c r="Q3666" i="15"/>
  <c r="N3666" i="15"/>
  <c r="R3666" i="15" s="1"/>
  <c r="S3666" i="15" s="1"/>
  <c r="Q3665" i="15"/>
  <c r="N3665" i="15"/>
  <c r="O3665" i="15" s="1"/>
  <c r="Q3664" i="15"/>
  <c r="N3664" i="15"/>
  <c r="R3664" i="15" s="1"/>
  <c r="S3664" i="15" s="1"/>
  <c r="O3663" i="15"/>
  <c r="P3663" i="15" s="1"/>
  <c r="N3663" i="15"/>
  <c r="Q3663" i="15" s="1"/>
  <c r="Q3662" i="15"/>
  <c r="N3662" i="15"/>
  <c r="O3661" i="15"/>
  <c r="N3661" i="15"/>
  <c r="R3661" i="15" s="1"/>
  <c r="S3661" i="15" s="1"/>
  <c r="Q3660" i="15"/>
  <c r="N3660" i="15"/>
  <c r="Q3659" i="15"/>
  <c r="N3659" i="15"/>
  <c r="Q3658" i="15"/>
  <c r="N3658" i="15"/>
  <c r="R3658" i="15" s="1"/>
  <c r="S3658" i="15" s="1"/>
  <c r="Q3657" i="15"/>
  <c r="N3657" i="15"/>
  <c r="O3657" i="15" s="1"/>
  <c r="P3657" i="15" s="1"/>
  <c r="Q3656" i="15"/>
  <c r="N3656" i="15"/>
  <c r="O3655" i="15"/>
  <c r="N3655" i="15"/>
  <c r="Q3655" i="15" s="1"/>
  <c r="G391" i="16" s="1"/>
  <c r="L391" i="16" s="1"/>
  <c r="O3654" i="15"/>
  <c r="P3654" i="15" s="1"/>
  <c r="N3654" i="15"/>
  <c r="Q3653" i="15"/>
  <c r="N3653" i="15"/>
  <c r="O3653" i="15" s="1"/>
  <c r="P3653" i="15" s="1"/>
  <c r="Q3652" i="15"/>
  <c r="N3652" i="15"/>
  <c r="Q3651" i="15"/>
  <c r="G390" i="16" s="1"/>
  <c r="L390" i="16" s="1"/>
  <c r="N3651" i="15"/>
  <c r="O3651" i="15" s="1"/>
  <c r="Q3650" i="15"/>
  <c r="N3650" i="15"/>
  <c r="R3650" i="15" s="1"/>
  <c r="S3650" i="15" s="1"/>
  <c r="Q3649" i="15"/>
  <c r="G389" i="16" s="1"/>
  <c r="L389" i="16" s="1"/>
  <c r="N3649" i="15"/>
  <c r="O3649" i="15" s="1"/>
  <c r="Q3648" i="15"/>
  <c r="N3648" i="15"/>
  <c r="Q3647" i="15"/>
  <c r="N3647" i="15"/>
  <c r="Q3646" i="15"/>
  <c r="N3646" i="15"/>
  <c r="R3646" i="15" s="1"/>
  <c r="S3646" i="15" s="1"/>
  <c r="Q3645" i="15"/>
  <c r="N3645" i="15"/>
  <c r="O3645" i="15" s="1"/>
  <c r="P3645" i="15" s="1"/>
  <c r="Q3644" i="15"/>
  <c r="N3644" i="15"/>
  <c r="Q3643" i="15"/>
  <c r="N3643" i="15"/>
  <c r="O3643" i="15" s="1"/>
  <c r="P3643" i="15" s="1"/>
  <c r="Q3642" i="15"/>
  <c r="N3642" i="15"/>
  <c r="R3642" i="15" s="1"/>
  <c r="S3642" i="15" s="1"/>
  <c r="Q3641" i="15"/>
  <c r="N3641" i="15"/>
  <c r="O3641" i="15" s="1"/>
  <c r="P3641" i="15" s="1"/>
  <c r="Q3640" i="15"/>
  <c r="N3640" i="15"/>
  <c r="Q3639" i="15"/>
  <c r="N3639" i="15"/>
  <c r="N3638" i="15"/>
  <c r="Q3637" i="15"/>
  <c r="N3637" i="15"/>
  <c r="O3637" i="15" s="1"/>
  <c r="P3637" i="15" s="1"/>
  <c r="Q3636" i="15"/>
  <c r="N3636" i="15"/>
  <c r="R3636" i="15" s="1"/>
  <c r="S3636" i="15" s="1"/>
  <c r="Q3635" i="15"/>
  <c r="N3635" i="15"/>
  <c r="O3635" i="15" s="1"/>
  <c r="P3635" i="15" s="1"/>
  <c r="Q3634" i="15"/>
  <c r="N3634" i="15"/>
  <c r="Q3633" i="15"/>
  <c r="N3633" i="15"/>
  <c r="O3633" i="15" s="1"/>
  <c r="P3633" i="15" s="1"/>
  <c r="O3632" i="15"/>
  <c r="N3632" i="15"/>
  <c r="R3632" i="15" s="1"/>
  <c r="S3632" i="15" s="1"/>
  <c r="Q3631" i="15"/>
  <c r="N3631" i="15"/>
  <c r="Q3630" i="15"/>
  <c r="N3630" i="15"/>
  <c r="R3630" i="15" s="1"/>
  <c r="S3630" i="15" s="1"/>
  <c r="Q3629" i="15"/>
  <c r="N3629" i="15"/>
  <c r="O3629" i="15" s="1"/>
  <c r="P3629" i="15" s="1"/>
  <c r="Q3628" i="15"/>
  <c r="N3628" i="15"/>
  <c r="Q3627" i="15"/>
  <c r="N3627" i="15"/>
  <c r="O3627" i="15" s="1"/>
  <c r="P3627" i="15" s="1"/>
  <c r="Q3626" i="15"/>
  <c r="N3626" i="15"/>
  <c r="R3626" i="15" s="1"/>
  <c r="S3626" i="15" s="1"/>
  <c r="O3625" i="15"/>
  <c r="P3625" i="15" s="1"/>
  <c r="N3625" i="15"/>
  <c r="Q3624" i="15"/>
  <c r="N3624" i="15"/>
  <c r="O3624" i="15" s="1"/>
  <c r="P3624" i="15" s="1"/>
  <c r="Q3623" i="15"/>
  <c r="N3623" i="15"/>
  <c r="O3623" i="15" s="1"/>
  <c r="Q3622" i="15"/>
  <c r="N3622" i="15"/>
  <c r="R3622" i="15" s="1"/>
  <c r="S3622" i="15" s="1"/>
  <c r="Q3621" i="15"/>
  <c r="N3621" i="15"/>
  <c r="O3621" i="15" s="1"/>
  <c r="P3621" i="15" s="1"/>
  <c r="Q3620" i="15"/>
  <c r="N3620" i="15"/>
  <c r="O3620" i="15" s="1"/>
  <c r="P3620" i="15" s="1"/>
  <c r="Q3619" i="15"/>
  <c r="N3619" i="15"/>
  <c r="Q3618" i="15"/>
  <c r="N3618" i="15"/>
  <c r="Q3617" i="15"/>
  <c r="N3617" i="15"/>
  <c r="O3617" i="15" s="1"/>
  <c r="P3617" i="15" s="1"/>
  <c r="Q3616" i="15"/>
  <c r="N3616" i="15"/>
  <c r="Q3615" i="15"/>
  <c r="N3615" i="15"/>
  <c r="Q3614" i="15"/>
  <c r="N3614" i="15"/>
  <c r="Q3613" i="15"/>
  <c r="G385" i="16" s="1"/>
  <c r="L385" i="16" s="1"/>
  <c r="N3613" i="15"/>
  <c r="O3613" i="15" s="1"/>
  <c r="O3612" i="15"/>
  <c r="P3612" i="15" s="1"/>
  <c r="N3612" i="15"/>
  <c r="Q3612" i="15" s="1"/>
  <c r="O3611" i="15"/>
  <c r="P3611" i="15" s="1"/>
  <c r="N3611" i="15"/>
  <c r="O3610" i="15"/>
  <c r="P3610" i="15" s="1"/>
  <c r="N3610" i="15"/>
  <c r="R3610" i="15" s="1"/>
  <c r="S3610" i="15" s="1"/>
  <c r="Q3609" i="15"/>
  <c r="N3609" i="15"/>
  <c r="R3609" i="15" s="1"/>
  <c r="S3609" i="15" s="1"/>
  <c r="Q3608" i="15"/>
  <c r="N3608" i="15"/>
  <c r="O3608" i="15" s="1"/>
  <c r="P3608" i="15" s="1"/>
  <c r="Q3607" i="15"/>
  <c r="N3607" i="15"/>
  <c r="Q3606" i="15"/>
  <c r="N3606" i="15"/>
  <c r="R3606" i="15" s="1"/>
  <c r="S3606" i="15" s="1"/>
  <c r="Q3605" i="15"/>
  <c r="N3605" i="15"/>
  <c r="R3605" i="15" s="1"/>
  <c r="S3605" i="15" s="1"/>
  <c r="Q3604" i="15"/>
  <c r="N3604" i="15"/>
  <c r="O3604" i="15" s="1"/>
  <c r="P3604" i="15" s="1"/>
  <c r="Q3603" i="15"/>
  <c r="N3603" i="15"/>
  <c r="Q3602" i="15"/>
  <c r="N3602" i="15"/>
  <c r="O3602" i="15" s="1"/>
  <c r="P3602" i="15" s="1"/>
  <c r="N3601" i="15"/>
  <c r="R3601" i="15" s="1"/>
  <c r="S3601" i="15" s="1"/>
  <c r="Q3600" i="15"/>
  <c r="N3600" i="15"/>
  <c r="R3600" i="15" s="1"/>
  <c r="S3600" i="15" s="1"/>
  <c r="Q3599" i="15"/>
  <c r="N3599" i="15"/>
  <c r="O3599" i="15" s="1"/>
  <c r="P3599" i="15" s="1"/>
  <c r="Q3598" i="15"/>
  <c r="N3598" i="15"/>
  <c r="O3598" i="15" s="1"/>
  <c r="P3598" i="15" s="1"/>
  <c r="Q3597" i="15"/>
  <c r="N3597" i="15"/>
  <c r="R3597" i="15" s="1"/>
  <c r="S3597" i="15" s="1"/>
  <c r="Q3596" i="15"/>
  <c r="N3596" i="15"/>
  <c r="Q3595" i="15"/>
  <c r="N3595" i="15"/>
  <c r="Q3594" i="15"/>
  <c r="N3594" i="15"/>
  <c r="O3594" i="15" s="1"/>
  <c r="P3594" i="15" s="1"/>
  <c r="Q3593" i="15"/>
  <c r="N3593" i="15"/>
  <c r="Q3592" i="15"/>
  <c r="N3592" i="15"/>
  <c r="Q3591" i="15"/>
  <c r="N3591" i="15"/>
  <c r="O3591" i="15" s="1"/>
  <c r="P3591" i="15" s="1"/>
  <c r="Q3590" i="15"/>
  <c r="N3590" i="15"/>
  <c r="O3590" i="15" s="1"/>
  <c r="P3590" i="15" s="1"/>
  <c r="Q3589" i="15"/>
  <c r="N3589" i="15"/>
  <c r="R3589" i="15" s="1"/>
  <c r="S3589" i="15" s="1"/>
  <c r="Q3588" i="15"/>
  <c r="N3588" i="15"/>
  <c r="R3588" i="15" s="1"/>
  <c r="S3588" i="15" s="1"/>
  <c r="Q3587" i="15"/>
  <c r="N3587" i="15"/>
  <c r="O3587" i="15" s="1"/>
  <c r="P3587" i="15" s="1"/>
  <c r="Q3586" i="15"/>
  <c r="N3586" i="15"/>
  <c r="O3586" i="15" s="1"/>
  <c r="P3586" i="15" s="1"/>
  <c r="Q3585" i="15"/>
  <c r="N3585" i="15"/>
  <c r="R3585" i="15" s="1"/>
  <c r="S3585" i="15" s="1"/>
  <c r="Q3584" i="15"/>
  <c r="N3584" i="15"/>
  <c r="R3584" i="15" s="1"/>
  <c r="S3584" i="15" s="1"/>
  <c r="Q3583" i="15"/>
  <c r="N3583" i="15"/>
  <c r="O3583" i="15" s="1"/>
  <c r="P3583" i="15" s="1"/>
  <c r="Q3582" i="15"/>
  <c r="N3582" i="15"/>
  <c r="O3582" i="15" s="1"/>
  <c r="P3582" i="15" s="1"/>
  <c r="Q3581" i="15"/>
  <c r="N3581" i="15"/>
  <c r="R3581" i="15" s="1"/>
  <c r="S3581" i="15" s="1"/>
  <c r="Q3580" i="15"/>
  <c r="N3580" i="15"/>
  <c r="N3579" i="15"/>
  <c r="Q3578" i="15"/>
  <c r="N3578" i="15"/>
  <c r="O3578" i="15" s="1"/>
  <c r="P3578" i="15" s="1"/>
  <c r="Q3577" i="15"/>
  <c r="N3577" i="15"/>
  <c r="Q3576" i="15"/>
  <c r="G382" i="16" s="1"/>
  <c r="L382" i="16" s="1"/>
  <c r="N3576" i="15"/>
  <c r="Q3575" i="15"/>
  <c r="N3575" i="15"/>
  <c r="O3575" i="15" s="1"/>
  <c r="P3575" i="15" s="1"/>
  <c r="N3574" i="15"/>
  <c r="N3573" i="15"/>
  <c r="R3573" i="15" s="1"/>
  <c r="S3573" i="15" s="1"/>
  <c r="O3572" i="15"/>
  <c r="P3572" i="15" s="1"/>
  <c r="N3572" i="15"/>
  <c r="R3572" i="15" s="1"/>
  <c r="S3572" i="15" s="1"/>
  <c r="Q3571" i="15"/>
  <c r="N3571" i="15"/>
  <c r="O3571" i="15" s="1"/>
  <c r="P3571" i="15" s="1"/>
  <c r="Q3570" i="15"/>
  <c r="N3570" i="15"/>
  <c r="O3570" i="15" s="1"/>
  <c r="P3570" i="15" s="1"/>
  <c r="Q3569" i="15"/>
  <c r="N3569" i="15"/>
  <c r="R3569" i="15" s="1"/>
  <c r="S3569" i="15" s="1"/>
  <c r="Q3568" i="15"/>
  <c r="N3568" i="15"/>
  <c r="R3568" i="15" s="1"/>
  <c r="S3568" i="15" s="1"/>
  <c r="Q3567" i="15"/>
  <c r="N3567" i="15"/>
  <c r="O3567" i="15" s="1"/>
  <c r="P3567" i="15" s="1"/>
  <c r="Q3566" i="15"/>
  <c r="N3566" i="15"/>
  <c r="O3566" i="15" s="1"/>
  <c r="P3566" i="15" s="1"/>
  <c r="Q3565" i="15"/>
  <c r="N3565" i="15"/>
  <c r="Q3564" i="15"/>
  <c r="N3564" i="15"/>
  <c r="R3564" i="15" s="1"/>
  <c r="S3564" i="15" s="1"/>
  <c r="Q3563" i="15"/>
  <c r="N3563" i="15"/>
  <c r="Q3562" i="15"/>
  <c r="N3562" i="15"/>
  <c r="O3562" i="15" s="1"/>
  <c r="P3562" i="15" s="1"/>
  <c r="Q3561" i="15"/>
  <c r="N3561" i="15"/>
  <c r="Q3560" i="15"/>
  <c r="N3560" i="15"/>
  <c r="R3560" i="15" s="1"/>
  <c r="S3560" i="15" s="1"/>
  <c r="Q3559" i="15"/>
  <c r="N3559" i="15"/>
  <c r="O3559" i="15" s="1"/>
  <c r="P3559" i="15" s="1"/>
  <c r="Q3558" i="15"/>
  <c r="N3558" i="15"/>
  <c r="O3558" i="15" s="1"/>
  <c r="P3558" i="15" s="1"/>
  <c r="N3557" i="15"/>
  <c r="R3557" i="15" s="1"/>
  <c r="S3557" i="15" s="1"/>
  <c r="N3556" i="15"/>
  <c r="R3556" i="15" s="1"/>
  <c r="S3556" i="15" s="1"/>
  <c r="Q3555" i="15"/>
  <c r="N3555" i="15"/>
  <c r="O3555" i="15" s="1"/>
  <c r="P3555" i="15" s="1"/>
  <c r="Q3554" i="15"/>
  <c r="N3554" i="15"/>
  <c r="O3554" i="15" s="1"/>
  <c r="Q3553" i="15"/>
  <c r="N3553" i="15"/>
  <c r="R3553" i="15" s="1"/>
  <c r="S3553" i="15" s="1"/>
  <c r="Q3552" i="15"/>
  <c r="N3552" i="15"/>
  <c r="R3552" i="15" s="1"/>
  <c r="S3552" i="15" s="1"/>
  <c r="Q3551" i="15"/>
  <c r="N3551" i="15"/>
  <c r="O3551" i="15" s="1"/>
  <c r="P3551" i="15" s="1"/>
  <c r="Q3550" i="15"/>
  <c r="N3550" i="15"/>
  <c r="O3550" i="15" s="1"/>
  <c r="P3550" i="15" s="1"/>
  <c r="Q3549" i="15"/>
  <c r="N3549" i="15"/>
  <c r="Q3548" i="15"/>
  <c r="N3548" i="15"/>
  <c r="Q3547" i="15"/>
  <c r="N3547" i="15"/>
  <c r="Q3546" i="15"/>
  <c r="N3546" i="15"/>
  <c r="O3546" i="15" s="1"/>
  <c r="P3546" i="15" s="1"/>
  <c r="Q3545" i="15"/>
  <c r="N3545" i="15"/>
  <c r="R3545" i="15" s="1"/>
  <c r="S3545" i="15" s="1"/>
  <c r="Q3544" i="15"/>
  <c r="N3544" i="15"/>
  <c r="R3544" i="15" s="1"/>
  <c r="S3544" i="15" s="1"/>
  <c r="Q3543" i="15"/>
  <c r="N3543" i="15"/>
  <c r="O3543" i="15" s="1"/>
  <c r="P3543" i="15" s="1"/>
  <c r="Q3542" i="15"/>
  <c r="N3542" i="15"/>
  <c r="O3542" i="15" s="1"/>
  <c r="P3542" i="15" s="1"/>
  <c r="Q3541" i="15"/>
  <c r="N3541" i="15"/>
  <c r="R3541" i="15" s="1"/>
  <c r="S3541" i="15" s="1"/>
  <c r="Q3540" i="15"/>
  <c r="N3540" i="15"/>
  <c r="R3540" i="15" s="1"/>
  <c r="S3540" i="15" s="1"/>
  <c r="Q3539" i="15"/>
  <c r="N3539" i="15"/>
  <c r="O3539" i="15" s="1"/>
  <c r="P3539" i="15" s="1"/>
  <c r="Q3538" i="15"/>
  <c r="N3538" i="15"/>
  <c r="O3538" i="15" s="1"/>
  <c r="P3538" i="15" s="1"/>
  <c r="Q3537" i="15"/>
  <c r="N3537" i="15"/>
  <c r="R3537" i="15" s="1"/>
  <c r="S3537" i="15" s="1"/>
  <c r="Q3536" i="15"/>
  <c r="N3536" i="15"/>
  <c r="R3536" i="15" s="1"/>
  <c r="S3536" i="15" s="1"/>
  <c r="Q3535" i="15"/>
  <c r="N3535" i="15"/>
  <c r="O3535" i="15" s="1"/>
  <c r="P3535" i="15" s="1"/>
  <c r="Q3534" i="15"/>
  <c r="N3534" i="15"/>
  <c r="O3534" i="15" s="1"/>
  <c r="P3534" i="15" s="1"/>
  <c r="N3533" i="15"/>
  <c r="Q3532" i="15"/>
  <c r="N3532" i="15"/>
  <c r="R3532" i="15" s="1"/>
  <c r="S3532" i="15" s="1"/>
  <c r="Q3531" i="15"/>
  <c r="N3531" i="15"/>
  <c r="Q3530" i="15"/>
  <c r="N3530" i="15"/>
  <c r="O3530" i="15" s="1"/>
  <c r="P3530" i="15" s="1"/>
  <c r="Q3529" i="15"/>
  <c r="N3529" i="15"/>
  <c r="Q3528" i="15"/>
  <c r="N3528" i="15"/>
  <c r="R3528" i="15" s="1"/>
  <c r="S3528" i="15" s="1"/>
  <c r="Q3527" i="15"/>
  <c r="N3527" i="15"/>
  <c r="O3527" i="15" s="1"/>
  <c r="P3527" i="15" s="1"/>
  <c r="Q3526" i="15"/>
  <c r="N3526" i="15"/>
  <c r="O3526" i="15" s="1"/>
  <c r="P3526" i="15" s="1"/>
  <c r="Q3525" i="15"/>
  <c r="N3525" i="15"/>
  <c r="R3525" i="15" s="1"/>
  <c r="S3525" i="15" s="1"/>
  <c r="Q3524" i="15"/>
  <c r="N3524" i="15"/>
  <c r="R3524" i="15" s="1"/>
  <c r="S3524" i="15" s="1"/>
  <c r="Q3523" i="15"/>
  <c r="N3523" i="15"/>
  <c r="O3523" i="15" s="1"/>
  <c r="P3523" i="15" s="1"/>
  <c r="Q3522" i="15"/>
  <c r="N3522" i="15"/>
  <c r="O3522" i="15" s="1"/>
  <c r="P3522" i="15" s="1"/>
  <c r="Q3521" i="15"/>
  <c r="N3521" i="15"/>
  <c r="R3521" i="15" s="1"/>
  <c r="S3521" i="15" s="1"/>
  <c r="Q3520" i="15"/>
  <c r="N3520" i="15"/>
  <c r="R3520" i="15" s="1"/>
  <c r="S3520" i="15" s="1"/>
  <c r="Q3519" i="15"/>
  <c r="N3519" i="15"/>
  <c r="O3519" i="15" s="1"/>
  <c r="P3519" i="15" s="1"/>
  <c r="Q3518" i="15"/>
  <c r="N3518" i="15"/>
  <c r="O3518" i="15" s="1"/>
  <c r="P3518" i="15" s="1"/>
  <c r="Q3517" i="15"/>
  <c r="N3517" i="15"/>
  <c r="Q3516" i="15"/>
  <c r="G380" i="16" s="1"/>
  <c r="L380" i="16" s="1"/>
  <c r="N3516" i="15"/>
  <c r="Q3515" i="15"/>
  <c r="N3515" i="15"/>
  <c r="Q3514" i="15"/>
  <c r="N3514" i="15"/>
  <c r="O3514" i="15" s="1"/>
  <c r="P3514" i="15" s="1"/>
  <c r="Q3513" i="15"/>
  <c r="N3513" i="15"/>
  <c r="R3513" i="15" s="1"/>
  <c r="S3513" i="15" s="1"/>
  <c r="O3512" i="15"/>
  <c r="P3512" i="15" s="1"/>
  <c r="N3512" i="15"/>
  <c r="R3512" i="15" s="1"/>
  <c r="S3512" i="15" s="1"/>
  <c r="Q3511" i="15"/>
  <c r="N3511" i="15"/>
  <c r="Q3510" i="15"/>
  <c r="N3510" i="15"/>
  <c r="O3510" i="15" s="1"/>
  <c r="P3510" i="15" s="1"/>
  <c r="Q3509" i="15"/>
  <c r="N3509" i="15"/>
  <c r="R3509" i="15" s="1"/>
  <c r="S3509" i="15" s="1"/>
  <c r="O3508" i="15"/>
  <c r="P3508" i="15" s="1"/>
  <c r="N3508" i="15"/>
  <c r="R3508" i="15" s="1"/>
  <c r="S3508" i="15" s="1"/>
  <c r="Q3507" i="15"/>
  <c r="N3507" i="15"/>
  <c r="N3506" i="15"/>
  <c r="O3505" i="15"/>
  <c r="P3505" i="15" s="1"/>
  <c r="N3505" i="15"/>
  <c r="Q3504" i="15"/>
  <c r="N3504" i="15"/>
  <c r="R3504" i="15" s="1"/>
  <c r="S3504" i="15" s="1"/>
  <c r="Q3503" i="15"/>
  <c r="N3503" i="15"/>
  <c r="O3503" i="15" s="1"/>
  <c r="P3503" i="15" s="1"/>
  <c r="N3502" i="15"/>
  <c r="R3502" i="15" s="1"/>
  <c r="S3502" i="15" s="1"/>
  <c r="N3501" i="15"/>
  <c r="R3501" i="15" s="1"/>
  <c r="S3501" i="15" s="1"/>
  <c r="N3500" i="15"/>
  <c r="R3500" i="15" s="1"/>
  <c r="S3500" i="15" s="1"/>
  <c r="N3499" i="15"/>
  <c r="Q3498" i="15"/>
  <c r="N3498" i="15"/>
  <c r="O3498" i="15" s="1"/>
  <c r="P3498" i="15" s="1"/>
  <c r="Q3497" i="15"/>
  <c r="N3497" i="15"/>
  <c r="R3497" i="15" s="1"/>
  <c r="S3497" i="15" s="1"/>
  <c r="Q3496" i="15"/>
  <c r="N3496" i="15"/>
  <c r="R3496" i="15" s="1"/>
  <c r="S3496" i="15" s="1"/>
  <c r="Q3495" i="15"/>
  <c r="N3495" i="15"/>
  <c r="O3495" i="15" s="1"/>
  <c r="P3495" i="15" s="1"/>
  <c r="Q3494" i="15"/>
  <c r="N3494" i="15"/>
  <c r="O3494" i="15" s="1"/>
  <c r="P3494" i="15" s="1"/>
  <c r="Q3493" i="15"/>
  <c r="N3493" i="15"/>
  <c r="R3493" i="15" s="1"/>
  <c r="S3493" i="15" s="1"/>
  <c r="N3492" i="15"/>
  <c r="R3492" i="15" s="1"/>
  <c r="S3492" i="15" s="1"/>
  <c r="Q3491" i="15"/>
  <c r="N3491" i="15"/>
  <c r="O3491" i="15" s="1"/>
  <c r="P3491" i="15" s="1"/>
  <c r="N3490" i="15"/>
  <c r="R3490" i="15" s="1"/>
  <c r="S3490" i="15" s="1"/>
  <c r="Q3489" i="15"/>
  <c r="N3489" i="15"/>
  <c r="R3489" i="15" s="1"/>
  <c r="S3489" i="15" s="1"/>
  <c r="Q3488" i="15"/>
  <c r="N3488" i="15"/>
  <c r="R3488" i="15" s="1"/>
  <c r="S3488" i="15" s="1"/>
  <c r="Q3487" i="15"/>
  <c r="N3487" i="15"/>
  <c r="Q3486" i="15"/>
  <c r="N3486" i="15"/>
  <c r="O3486" i="15" s="1"/>
  <c r="P3486" i="15" s="1"/>
  <c r="Q3485" i="15"/>
  <c r="N3485" i="15"/>
  <c r="R3485" i="15" s="1"/>
  <c r="S3485" i="15" s="1"/>
  <c r="Q3484" i="15"/>
  <c r="N3484" i="15"/>
  <c r="R3484" i="15" s="1"/>
  <c r="S3484" i="15" s="1"/>
  <c r="Q3483" i="15"/>
  <c r="N3483" i="15"/>
  <c r="O3483" i="15" s="1"/>
  <c r="P3483" i="15" s="1"/>
  <c r="Q3482" i="15"/>
  <c r="N3482" i="15"/>
  <c r="O3482" i="15" s="1"/>
  <c r="P3482" i="15" s="1"/>
  <c r="Q3481" i="15"/>
  <c r="N3481" i="15"/>
  <c r="R3481" i="15" s="1"/>
  <c r="S3481" i="15" s="1"/>
  <c r="Q3480" i="15"/>
  <c r="N3480" i="15"/>
  <c r="R3480" i="15" s="1"/>
  <c r="S3480" i="15" s="1"/>
  <c r="Q3479" i="15"/>
  <c r="N3479" i="15"/>
  <c r="O3479" i="15" s="1"/>
  <c r="P3479" i="15" s="1"/>
  <c r="O3478" i="15"/>
  <c r="P3478" i="15" s="1"/>
  <c r="N3478" i="15"/>
  <c r="R3478" i="15" s="1"/>
  <c r="S3478" i="15" s="1"/>
  <c r="N3477" i="15"/>
  <c r="R3477" i="15" s="1"/>
  <c r="S3477" i="15" s="1"/>
  <c r="N3476" i="15"/>
  <c r="Q3475" i="15"/>
  <c r="N3475" i="15"/>
  <c r="Q3474" i="15"/>
  <c r="N3474" i="15"/>
  <c r="O3474" i="15" s="1"/>
  <c r="P3474" i="15" s="1"/>
  <c r="Q3473" i="15"/>
  <c r="N3473" i="15"/>
  <c r="Q3472" i="15"/>
  <c r="N3472" i="15"/>
  <c r="Q3471" i="15"/>
  <c r="N3471" i="15"/>
  <c r="O3471" i="15" s="1"/>
  <c r="P3471" i="15" s="1"/>
  <c r="Q3470" i="15"/>
  <c r="N3470" i="15"/>
  <c r="O3470" i="15" s="1"/>
  <c r="P3470" i="15" s="1"/>
  <c r="Q3469" i="15"/>
  <c r="N3469" i="15"/>
  <c r="R3469" i="15" s="1"/>
  <c r="S3469" i="15" s="1"/>
  <c r="O3468" i="15"/>
  <c r="N3468" i="15"/>
  <c r="R3468" i="15" s="1"/>
  <c r="S3468" i="15" s="1"/>
  <c r="Q3467" i="15"/>
  <c r="N3467" i="15"/>
  <c r="O3467" i="15" s="1"/>
  <c r="P3467" i="15" s="1"/>
  <c r="Q3466" i="15"/>
  <c r="N3466" i="15"/>
  <c r="O3466" i="15" s="1"/>
  <c r="P3466" i="15" s="1"/>
  <c r="Q3465" i="15"/>
  <c r="N3465" i="15"/>
  <c r="R3465" i="15" s="1"/>
  <c r="S3465" i="15" s="1"/>
  <c r="Q3464" i="15"/>
  <c r="N3464" i="15"/>
  <c r="R3464" i="15" s="1"/>
  <c r="S3464" i="15" s="1"/>
  <c r="N3463" i="15"/>
  <c r="Q3462" i="15"/>
  <c r="N3462" i="15"/>
  <c r="O3462" i="15" s="1"/>
  <c r="P3462" i="15" s="1"/>
  <c r="Q3461" i="15"/>
  <c r="N3461" i="15"/>
  <c r="R3461" i="15" s="1"/>
  <c r="S3461" i="15" s="1"/>
  <c r="Q3460" i="15"/>
  <c r="N3460" i="15"/>
  <c r="R3460" i="15" s="1"/>
  <c r="S3460" i="15" s="1"/>
  <c r="Q3459" i="15"/>
  <c r="N3459" i="15"/>
  <c r="O3459" i="15" s="1"/>
  <c r="P3459" i="15" s="1"/>
  <c r="Q3458" i="15"/>
  <c r="N3458" i="15"/>
  <c r="O3458" i="15" s="1"/>
  <c r="P3458" i="15" s="1"/>
  <c r="Q3457" i="15"/>
  <c r="N3457" i="15"/>
  <c r="R3457" i="15" s="1"/>
  <c r="S3457" i="15" s="1"/>
  <c r="Q3456" i="15"/>
  <c r="N3456" i="15"/>
  <c r="R3456" i="15" s="1"/>
  <c r="S3456" i="15" s="1"/>
  <c r="O3455" i="15"/>
  <c r="N3455" i="15"/>
  <c r="Q3455" i="15" s="1"/>
  <c r="Q3454" i="15"/>
  <c r="N3454" i="15"/>
  <c r="O3454" i="15" s="1"/>
  <c r="P3454" i="15" s="1"/>
  <c r="Q3453" i="15"/>
  <c r="N3453" i="15"/>
  <c r="R3453" i="15" s="1"/>
  <c r="S3453" i="15" s="1"/>
  <c r="Q3452" i="15"/>
  <c r="N3452" i="15"/>
  <c r="R3452" i="15" s="1"/>
  <c r="S3452" i="15" s="1"/>
  <c r="Q3451" i="15"/>
  <c r="N3451" i="15"/>
  <c r="O3451" i="15" s="1"/>
  <c r="P3451" i="15" s="1"/>
  <c r="N3450" i="15"/>
  <c r="N3449" i="15"/>
  <c r="R3449" i="15" s="1"/>
  <c r="S3449" i="15" s="1"/>
  <c r="N3448" i="15"/>
  <c r="R3448" i="15" s="1"/>
  <c r="S3448" i="15" s="1"/>
  <c r="Q3447" i="15"/>
  <c r="N3447" i="15"/>
  <c r="O3447" i="15" s="1"/>
  <c r="P3447" i="15" s="1"/>
  <c r="Q3446" i="15"/>
  <c r="N3446" i="15"/>
  <c r="O3446" i="15" s="1"/>
  <c r="P3446" i="15" s="1"/>
  <c r="Q3445" i="15"/>
  <c r="N3445" i="15"/>
  <c r="R3445" i="15" s="1"/>
  <c r="S3445" i="15" s="1"/>
  <c r="Q3444" i="15"/>
  <c r="N3444" i="15"/>
  <c r="R3444" i="15" s="1"/>
  <c r="S3444" i="15" s="1"/>
  <c r="Q3443" i="15"/>
  <c r="N3443" i="15"/>
  <c r="O3443" i="15" s="1"/>
  <c r="P3443" i="15" s="1"/>
  <c r="Q3442" i="15"/>
  <c r="N3442" i="15"/>
  <c r="O3442" i="15" s="1"/>
  <c r="P3442" i="15" s="1"/>
  <c r="Q3441" i="15"/>
  <c r="G374" i="16" s="1"/>
  <c r="L374" i="16" s="1"/>
  <c r="N3441" i="15"/>
  <c r="R3441" i="15" s="1"/>
  <c r="S3441" i="15" s="1"/>
  <c r="Q3440" i="15"/>
  <c r="N3440" i="15"/>
  <c r="R3440" i="15" s="1"/>
  <c r="S3440" i="15" s="1"/>
  <c r="N3439" i="15"/>
  <c r="Q3438" i="15"/>
  <c r="N3438" i="15"/>
  <c r="O3438" i="15" s="1"/>
  <c r="P3438" i="15" s="1"/>
  <c r="Q3437" i="15"/>
  <c r="N3437" i="15"/>
  <c r="R3437" i="15" s="1"/>
  <c r="S3437" i="15" s="1"/>
  <c r="Q3436" i="15"/>
  <c r="N3436" i="15"/>
  <c r="R3436" i="15" s="1"/>
  <c r="S3436" i="15" s="1"/>
  <c r="Q3435" i="15"/>
  <c r="N3435" i="15"/>
  <c r="O3435" i="15" s="1"/>
  <c r="P3435" i="15" s="1"/>
  <c r="Q3434" i="15"/>
  <c r="N3434" i="15"/>
  <c r="O3434" i="15" s="1"/>
  <c r="P3434" i="15" s="1"/>
  <c r="Q3433" i="15"/>
  <c r="N3433" i="15"/>
  <c r="R3433" i="15" s="1"/>
  <c r="S3433" i="15" s="1"/>
  <c r="Q3432" i="15"/>
  <c r="N3432" i="15"/>
  <c r="R3432" i="15" s="1"/>
  <c r="S3432" i="15" s="1"/>
  <c r="O3431" i="15"/>
  <c r="N3431" i="15"/>
  <c r="Q3431" i="15" s="1"/>
  <c r="N3430" i="15"/>
  <c r="R3430" i="15" s="1"/>
  <c r="S3430" i="15" s="1"/>
  <c r="Q3429" i="15"/>
  <c r="N3429" i="15"/>
  <c r="Q3428" i="15"/>
  <c r="N3428" i="15"/>
  <c r="Q3427" i="15"/>
  <c r="N3427" i="15"/>
  <c r="O3427" i="15" s="1"/>
  <c r="P3427" i="15" s="1"/>
  <c r="Q3426" i="15"/>
  <c r="N3426" i="15"/>
  <c r="O3426" i="15" s="1"/>
  <c r="P3426" i="15" s="1"/>
  <c r="Q3425" i="15"/>
  <c r="N3425" i="15"/>
  <c r="R3425" i="15" s="1"/>
  <c r="S3425" i="15" s="1"/>
  <c r="Q3424" i="15"/>
  <c r="N3424" i="15"/>
  <c r="Q3423" i="15"/>
  <c r="N3423" i="15"/>
  <c r="O3423" i="15" s="1"/>
  <c r="P3423" i="15" s="1"/>
  <c r="Q3422" i="15"/>
  <c r="N3422" i="15"/>
  <c r="O3422" i="15" s="1"/>
  <c r="P3422" i="15" s="1"/>
  <c r="Q3421" i="15"/>
  <c r="N3421" i="15"/>
  <c r="R3421" i="15" s="1"/>
  <c r="S3421" i="15" s="1"/>
  <c r="Q3420" i="15"/>
  <c r="N3420" i="15"/>
  <c r="R3420" i="15" s="1"/>
  <c r="S3420" i="15" s="1"/>
  <c r="Q3419" i="15"/>
  <c r="N3419" i="15"/>
  <c r="O3419" i="15" s="1"/>
  <c r="P3419" i="15" s="1"/>
  <c r="Q3418" i="15"/>
  <c r="N3418" i="15"/>
  <c r="O3418" i="15" s="1"/>
  <c r="P3418" i="15" s="1"/>
  <c r="Q3417" i="15"/>
  <c r="N3417" i="15"/>
  <c r="R3417" i="15" s="1"/>
  <c r="S3417" i="15" s="1"/>
  <c r="Q3416" i="15"/>
  <c r="N3416" i="15"/>
  <c r="Q3415" i="15"/>
  <c r="N3415" i="15"/>
  <c r="O3415" i="15" s="1"/>
  <c r="P3415" i="15" s="1"/>
  <c r="Q3414" i="15"/>
  <c r="N3414" i="15"/>
  <c r="O3414" i="15" s="1"/>
  <c r="P3414" i="15" s="1"/>
  <c r="N3413" i="15"/>
  <c r="R3413" i="15" s="1"/>
  <c r="S3413" i="15" s="1"/>
  <c r="Q3412" i="15"/>
  <c r="N3412" i="15"/>
  <c r="R3411" i="15"/>
  <c r="S3411" i="15" s="1"/>
  <c r="R3410" i="15"/>
  <c r="S3410" i="15" s="1"/>
  <c r="Q3409" i="15"/>
  <c r="N3409" i="15"/>
  <c r="Q3408" i="15"/>
  <c r="G369" i="16" s="1"/>
  <c r="L369" i="16" s="1"/>
  <c r="N3408" i="15"/>
  <c r="O3408" i="15" s="1"/>
  <c r="Q3407" i="15"/>
  <c r="N3407" i="15"/>
  <c r="O3407" i="15" s="1"/>
  <c r="P3407" i="15" s="1"/>
  <c r="Q3406" i="15"/>
  <c r="N3406" i="15"/>
  <c r="R3406" i="15" s="1"/>
  <c r="S3406" i="15" s="1"/>
  <c r="Q3405" i="15"/>
  <c r="N3405" i="15"/>
  <c r="Q3404" i="15"/>
  <c r="N3404" i="15"/>
  <c r="O3404" i="15" s="1"/>
  <c r="P3404" i="15" s="1"/>
  <c r="Q3403" i="15"/>
  <c r="N3403" i="15"/>
  <c r="O3403" i="15" s="1"/>
  <c r="P3403" i="15" s="1"/>
  <c r="Q3402" i="15"/>
  <c r="N3402" i="15"/>
  <c r="Q3401" i="15"/>
  <c r="N3401" i="15"/>
  <c r="O3401" i="15" s="1"/>
  <c r="P3401" i="15" s="1"/>
  <c r="Q3400" i="15"/>
  <c r="N3400" i="15"/>
  <c r="O3400" i="15" s="1"/>
  <c r="P3400" i="15" s="1"/>
  <c r="Q3399" i="15"/>
  <c r="N3399" i="15"/>
  <c r="O3399" i="15" s="1"/>
  <c r="P3399" i="15" s="1"/>
  <c r="Q3398" i="15"/>
  <c r="N3398" i="15"/>
  <c r="R3398" i="15" s="1"/>
  <c r="S3398" i="15" s="1"/>
  <c r="Q3397" i="15"/>
  <c r="N3397" i="15"/>
  <c r="O3397" i="15" s="1"/>
  <c r="P3397" i="15" s="1"/>
  <c r="Q3396" i="15"/>
  <c r="N3396" i="15"/>
  <c r="O3396" i="15" s="1"/>
  <c r="P3396" i="15" s="1"/>
  <c r="Q3395" i="15"/>
  <c r="N3395" i="15"/>
  <c r="O3395" i="15" s="1"/>
  <c r="P3395" i="15" s="1"/>
  <c r="Q3394" i="15"/>
  <c r="N3394" i="15"/>
  <c r="R3394" i="15" s="1"/>
  <c r="S3394" i="15" s="1"/>
  <c r="Q3393" i="15"/>
  <c r="N3393" i="15"/>
  <c r="O3393" i="15" s="1"/>
  <c r="P3393" i="15" s="1"/>
  <c r="Q3392" i="15"/>
  <c r="N3392" i="15"/>
  <c r="O3392" i="15" s="1"/>
  <c r="Q3391" i="15"/>
  <c r="N3391" i="15"/>
  <c r="O3391" i="15" s="1"/>
  <c r="P3391" i="15" s="1"/>
  <c r="Q3390" i="15"/>
  <c r="N3390" i="15"/>
  <c r="Q3389" i="15"/>
  <c r="N3389" i="15"/>
  <c r="Q3388" i="15"/>
  <c r="N3388" i="15"/>
  <c r="O3388" i="15" s="1"/>
  <c r="P3388" i="15" s="1"/>
  <c r="Q3387" i="15"/>
  <c r="N3387" i="15"/>
  <c r="O3387" i="15" s="1"/>
  <c r="P3387" i="15" s="1"/>
  <c r="Q3386" i="15"/>
  <c r="N3386" i="15"/>
  <c r="Q3385" i="15"/>
  <c r="N3385" i="15"/>
  <c r="Q3384" i="15"/>
  <c r="N3384" i="15"/>
  <c r="O3384" i="15" s="1"/>
  <c r="P3384" i="15" s="1"/>
  <c r="Q3383" i="15"/>
  <c r="N3383" i="15"/>
  <c r="O3383" i="15" s="1"/>
  <c r="P3383" i="15" s="1"/>
  <c r="Q3382" i="15"/>
  <c r="N3382" i="15"/>
  <c r="R3382" i="15" s="1"/>
  <c r="S3382" i="15" s="1"/>
  <c r="Q3381" i="15"/>
  <c r="N3381" i="15"/>
  <c r="O3381" i="15" s="1"/>
  <c r="P3381" i="15" s="1"/>
  <c r="Q3380" i="15"/>
  <c r="N3380" i="15"/>
  <c r="O3380" i="15" s="1"/>
  <c r="P3380" i="15" s="1"/>
  <c r="Q3379" i="15"/>
  <c r="N3379" i="15"/>
  <c r="O3379" i="15" s="1"/>
  <c r="P3379" i="15" s="1"/>
  <c r="Q3378" i="15"/>
  <c r="N3378" i="15"/>
  <c r="R3378" i="15" s="1"/>
  <c r="S3378" i="15" s="1"/>
  <c r="Q3377" i="15"/>
  <c r="N3377" i="15"/>
  <c r="O3377" i="15" s="1"/>
  <c r="P3377" i="15" s="1"/>
  <c r="N3376" i="15"/>
  <c r="Q3375" i="15"/>
  <c r="N3375" i="15"/>
  <c r="O3375" i="15" s="1"/>
  <c r="P3375" i="15" s="1"/>
  <c r="Q3374" i="15"/>
  <c r="N3374" i="15"/>
  <c r="R3374" i="15" s="1"/>
  <c r="S3374" i="15" s="1"/>
  <c r="Q3373" i="15"/>
  <c r="N3373" i="15"/>
  <c r="Q3372" i="15"/>
  <c r="N3372" i="15"/>
  <c r="O3372" i="15" s="1"/>
  <c r="P3372" i="15" s="1"/>
  <c r="Q3371" i="15"/>
  <c r="N3371" i="15"/>
  <c r="O3371" i="15" s="1"/>
  <c r="P3371" i="15" s="1"/>
  <c r="Q3370" i="15"/>
  <c r="N3370" i="15"/>
  <c r="Q3369" i="15"/>
  <c r="N3369" i="15"/>
  <c r="O3369" i="15" s="1"/>
  <c r="P3369" i="15" s="1"/>
  <c r="Q3368" i="15"/>
  <c r="N3368" i="15"/>
  <c r="O3368" i="15" s="1"/>
  <c r="N3367" i="15"/>
  <c r="Q3366" i="15"/>
  <c r="N3366" i="15"/>
  <c r="R3366" i="15" s="1"/>
  <c r="S3366" i="15" s="1"/>
  <c r="Q3365" i="15"/>
  <c r="N3365" i="15"/>
  <c r="O3365" i="15" s="1"/>
  <c r="P3365" i="15" s="1"/>
  <c r="N3364" i="15"/>
  <c r="Q3363" i="15"/>
  <c r="N3363" i="15"/>
  <c r="O3363" i="15" s="1"/>
  <c r="P3363" i="15" s="1"/>
  <c r="Q3362" i="15"/>
  <c r="N3362" i="15"/>
  <c r="R3362" i="15" s="1"/>
  <c r="S3362" i="15" s="1"/>
  <c r="Q3361" i="15"/>
  <c r="N3361" i="15"/>
  <c r="O3361" i="15" s="1"/>
  <c r="P3361" i="15" s="1"/>
  <c r="Q3360" i="15"/>
  <c r="N3360" i="15"/>
  <c r="R3360" i="15" s="1"/>
  <c r="S3360" i="15" s="1"/>
  <c r="Q3359" i="15"/>
  <c r="N3359" i="15"/>
  <c r="O3359" i="15" s="1"/>
  <c r="P3359" i="15" s="1"/>
  <c r="Q3358" i="15"/>
  <c r="N3358" i="15"/>
  <c r="R3358" i="15" s="1"/>
  <c r="S3358" i="15" s="1"/>
  <c r="Q3357" i="15"/>
  <c r="N3357" i="15"/>
  <c r="O3357" i="15" s="1"/>
  <c r="P3357" i="15" s="1"/>
  <c r="Q3356" i="15"/>
  <c r="N3356" i="15"/>
  <c r="R3356" i="15" s="1"/>
  <c r="S3356" i="15" s="1"/>
  <c r="Q3355" i="15"/>
  <c r="N3355" i="15"/>
  <c r="O3355" i="15" s="1"/>
  <c r="P3355" i="15" s="1"/>
  <c r="Q3354" i="15"/>
  <c r="N3354" i="15"/>
  <c r="R3354" i="15" s="1"/>
  <c r="S3354" i="15" s="1"/>
  <c r="Q3353" i="15"/>
  <c r="N3353" i="15"/>
  <c r="O3353" i="15" s="1"/>
  <c r="Q3352" i="15"/>
  <c r="N3352" i="15"/>
  <c r="R3352" i="15" s="1"/>
  <c r="S3352" i="15" s="1"/>
  <c r="Q3351" i="15"/>
  <c r="N3351" i="15"/>
  <c r="O3351" i="15" s="1"/>
  <c r="P3351" i="15" s="1"/>
  <c r="Q3350" i="15"/>
  <c r="N3350" i="15"/>
  <c r="R3350" i="15" s="1"/>
  <c r="S3350" i="15" s="1"/>
  <c r="Q3349" i="15"/>
  <c r="N3349" i="15"/>
  <c r="O3349" i="15" s="1"/>
  <c r="P3349" i="15" s="1"/>
  <c r="Q3348" i="15"/>
  <c r="N3348" i="15"/>
  <c r="Q3347" i="15"/>
  <c r="N3347" i="15"/>
  <c r="O3347" i="15" s="1"/>
  <c r="P3347" i="15" s="1"/>
  <c r="Q3346" i="15"/>
  <c r="N3346" i="15"/>
  <c r="Q3345" i="15"/>
  <c r="G361" i="16" s="1"/>
  <c r="L361" i="16" s="1"/>
  <c r="N3345" i="15"/>
  <c r="O3345" i="15" s="1"/>
  <c r="N3344" i="15"/>
  <c r="Q3343" i="15"/>
  <c r="N3343" i="15"/>
  <c r="O3343" i="15" s="1"/>
  <c r="P3343" i="15" s="1"/>
  <c r="Q3342" i="15"/>
  <c r="N3342" i="15"/>
  <c r="N3341" i="15"/>
  <c r="Q3340" i="15"/>
  <c r="N3340" i="15"/>
  <c r="Q3339" i="15"/>
  <c r="N3339" i="15"/>
  <c r="O3339" i="15" s="1"/>
  <c r="P3339" i="15" s="1"/>
  <c r="Q3338" i="15"/>
  <c r="N3338" i="15"/>
  <c r="Q3337" i="15"/>
  <c r="N3337" i="15"/>
  <c r="O3337" i="15" s="1"/>
  <c r="P3337" i="15" s="1"/>
  <c r="Q3336" i="15"/>
  <c r="N3336" i="15"/>
  <c r="R3336" i="15" s="1"/>
  <c r="S3336" i="15" s="1"/>
  <c r="Q3335" i="15"/>
  <c r="N3335" i="15"/>
  <c r="O3335" i="15" s="1"/>
  <c r="P3335" i="15" s="1"/>
  <c r="Q3334" i="15"/>
  <c r="N3334" i="15"/>
  <c r="R3334" i="15" s="1"/>
  <c r="S3334" i="15" s="1"/>
  <c r="Q3333" i="15"/>
  <c r="N3333" i="15"/>
  <c r="O3333" i="15" s="1"/>
  <c r="P3333" i="15" s="1"/>
  <c r="Q3332" i="15"/>
  <c r="N3332" i="15"/>
  <c r="R3332" i="15" s="1"/>
  <c r="S3332" i="15" s="1"/>
  <c r="Q3331" i="15"/>
  <c r="N3331" i="15"/>
  <c r="O3331" i="15" s="1"/>
  <c r="P3331" i="15" s="1"/>
  <c r="Q3330" i="15"/>
  <c r="N3330" i="15"/>
  <c r="R3330" i="15" s="1"/>
  <c r="S3330" i="15" s="1"/>
  <c r="Q3329" i="15"/>
  <c r="N3329" i="15"/>
  <c r="O3329" i="15" s="1"/>
  <c r="P3329" i="15" s="1"/>
  <c r="Q3328" i="15"/>
  <c r="N3328" i="15"/>
  <c r="R3328" i="15" s="1"/>
  <c r="S3328" i="15" s="1"/>
  <c r="Q3327" i="15"/>
  <c r="N3327" i="15"/>
  <c r="O3327" i="15" s="1"/>
  <c r="P3327" i="15" s="1"/>
  <c r="Q3326" i="15"/>
  <c r="N3326" i="15"/>
  <c r="R3326" i="15" s="1"/>
  <c r="S3326" i="15" s="1"/>
  <c r="Q3325" i="15"/>
  <c r="N3325" i="15"/>
  <c r="O3325" i="15" s="1"/>
  <c r="P3325" i="15" s="1"/>
  <c r="Q3324" i="15"/>
  <c r="N3324" i="15"/>
  <c r="R3324" i="15" s="1"/>
  <c r="S3324" i="15" s="1"/>
  <c r="Q3323" i="15"/>
  <c r="N3323" i="15"/>
  <c r="O3323" i="15" s="1"/>
  <c r="P3323" i="15" s="1"/>
  <c r="Q3322" i="15"/>
  <c r="N3322" i="15"/>
  <c r="R3322" i="15" s="1"/>
  <c r="S3322" i="15" s="1"/>
  <c r="Q3321" i="15"/>
  <c r="N3321" i="15"/>
  <c r="O3321" i="15" s="1"/>
  <c r="P3321" i="15" s="1"/>
  <c r="Q3320" i="15"/>
  <c r="N3320" i="15"/>
  <c r="R3320" i="15" s="1"/>
  <c r="S3320" i="15" s="1"/>
  <c r="Q3319" i="15"/>
  <c r="N3319" i="15"/>
  <c r="O3319" i="15" s="1"/>
  <c r="P3319" i="15" s="1"/>
  <c r="Q3318" i="15"/>
  <c r="N3318" i="15"/>
  <c r="R3318" i="15" s="1"/>
  <c r="S3318" i="15" s="1"/>
  <c r="Q3317" i="15"/>
  <c r="N3317" i="15"/>
  <c r="O3317" i="15" s="1"/>
  <c r="P3317" i="15" s="1"/>
  <c r="Q3316" i="15"/>
  <c r="N3316" i="15"/>
  <c r="Q3315" i="15"/>
  <c r="N3315" i="15"/>
  <c r="O3315" i="15" s="1"/>
  <c r="P3315" i="15" s="1"/>
  <c r="Q3314" i="15"/>
  <c r="N3314" i="15"/>
  <c r="Q3313" i="15"/>
  <c r="G360" i="16" s="1"/>
  <c r="L360" i="16" s="1"/>
  <c r="N3313" i="15"/>
  <c r="Q3312" i="15"/>
  <c r="N3312" i="15"/>
  <c r="Q3311" i="15"/>
  <c r="N3311" i="15"/>
  <c r="O3311" i="15" s="1"/>
  <c r="Q3310" i="15"/>
  <c r="N3310" i="15"/>
  <c r="Q3309" i="15"/>
  <c r="N3309" i="15"/>
  <c r="Q3308" i="15"/>
  <c r="N3308" i="15"/>
  <c r="Q3307" i="15"/>
  <c r="N3307" i="15"/>
  <c r="O3307" i="15" s="1"/>
  <c r="P3307" i="15" s="1"/>
  <c r="Q3306" i="15"/>
  <c r="N3306" i="15"/>
  <c r="Q3305" i="15"/>
  <c r="N3305" i="15"/>
  <c r="O3305" i="15" s="1"/>
  <c r="P3305" i="15" s="1"/>
  <c r="Q3304" i="15"/>
  <c r="N3304" i="15"/>
  <c r="R3304" i="15" s="1"/>
  <c r="S3304" i="15" s="1"/>
  <c r="Q3303" i="15"/>
  <c r="N3303" i="15"/>
  <c r="O3303" i="15" s="1"/>
  <c r="P3303" i="15" s="1"/>
  <c r="Q3302" i="15"/>
  <c r="N3302" i="15"/>
  <c r="R3302" i="15" s="1"/>
  <c r="S3302" i="15" s="1"/>
  <c r="Q3301" i="15"/>
  <c r="N3301" i="15"/>
  <c r="O3301" i="15" s="1"/>
  <c r="P3301" i="15" s="1"/>
  <c r="Q3300" i="15"/>
  <c r="N3300" i="15"/>
  <c r="R3300" i="15" s="1"/>
  <c r="S3300" i="15" s="1"/>
  <c r="Q3299" i="15"/>
  <c r="N3299" i="15"/>
  <c r="O3299" i="15" s="1"/>
  <c r="P3299" i="15" s="1"/>
  <c r="Q3298" i="15"/>
  <c r="N3298" i="15"/>
  <c r="R3298" i="15" s="1"/>
  <c r="S3298" i="15" s="1"/>
  <c r="Q3297" i="15"/>
  <c r="N3297" i="15"/>
  <c r="O3297" i="15" s="1"/>
  <c r="P3297" i="15" s="1"/>
  <c r="Q3296" i="15"/>
  <c r="N3296" i="15"/>
  <c r="R3296" i="15" s="1"/>
  <c r="S3296" i="15" s="1"/>
  <c r="Q3295" i="15"/>
  <c r="N3295" i="15"/>
  <c r="O3295" i="15" s="1"/>
  <c r="P3295" i="15" s="1"/>
  <c r="Q3294" i="15"/>
  <c r="N3294" i="15"/>
  <c r="R3294" i="15" s="1"/>
  <c r="S3294" i="15" s="1"/>
  <c r="Q3293" i="15"/>
  <c r="N3293" i="15"/>
  <c r="O3293" i="15" s="1"/>
  <c r="P3293" i="15" s="1"/>
  <c r="Q3292" i="15"/>
  <c r="N3292" i="15"/>
  <c r="O3292" i="15" s="1"/>
  <c r="P3292" i="15" s="1"/>
  <c r="N3291" i="15"/>
  <c r="N3290" i="15"/>
  <c r="R3290" i="15" s="1"/>
  <c r="S3290" i="15" s="1"/>
  <c r="N3289" i="15"/>
  <c r="N3288" i="15"/>
  <c r="Q3287" i="15"/>
  <c r="N3287" i="15"/>
  <c r="Q3286" i="15"/>
  <c r="N3286" i="15"/>
  <c r="Q3285" i="15"/>
  <c r="N3285" i="15"/>
  <c r="O3285" i="15" s="1"/>
  <c r="P3285" i="15" s="1"/>
  <c r="Q3284" i="15"/>
  <c r="N3284" i="15"/>
  <c r="R3284" i="15" s="1"/>
  <c r="S3284" i="15" s="1"/>
  <c r="Q3283" i="15"/>
  <c r="N3283" i="15"/>
  <c r="O3283" i="15" s="1"/>
  <c r="P3283" i="15" s="1"/>
  <c r="Q3282" i="15"/>
  <c r="N3282" i="15"/>
  <c r="R3282" i="15" s="1"/>
  <c r="S3282" i="15" s="1"/>
  <c r="Q3281" i="15"/>
  <c r="N3281" i="15"/>
  <c r="O3281" i="15" s="1"/>
  <c r="P3281" i="15" s="1"/>
  <c r="Q3280" i="15"/>
  <c r="G358" i="16" s="1"/>
  <c r="L358" i="16" s="1"/>
  <c r="N3280" i="15"/>
  <c r="R3280" i="15" s="1"/>
  <c r="S3280" i="15" s="1"/>
  <c r="Q3279" i="15"/>
  <c r="N3279" i="15"/>
  <c r="O3279" i="15" s="1"/>
  <c r="P3279" i="15" s="1"/>
  <c r="Q3278" i="15"/>
  <c r="N3278" i="15"/>
  <c r="Q3277" i="15"/>
  <c r="N3277" i="15"/>
  <c r="O3277" i="15" s="1"/>
  <c r="P3277" i="15" s="1"/>
  <c r="Q3276" i="15"/>
  <c r="N3276" i="15"/>
  <c r="R3276" i="15" s="1"/>
  <c r="S3276" i="15" s="1"/>
  <c r="Q3275" i="15"/>
  <c r="N3275" i="15"/>
  <c r="O3275" i="15" s="1"/>
  <c r="P3275" i="15" s="1"/>
  <c r="Q3274" i="15"/>
  <c r="N3274" i="15"/>
  <c r="R3274" i="15" s="1"/>
  <c r="S3274" i="15" s="1"/>
  <c r="N3273" i="15"/>
  <c r="Q3272" i="15"/>
  <c r="N3272" i="15"/>
  <c r="R3272" i="15" s="1"/>
  <c r="S3272" i="15" s="1"/>
  <c r="Q3271" i="15"/>
  <c r="N3271" i="15"/>
  <c r="O3271" i="15" s="1"/>
  <c r="P3271" i="15" s="1"/>
  <c r="Q3270" i="15"/>
  <c r="N3270" i="15"/>
  <c r="Q3269" i="15"/>
  <c r="N3269" i="15"/>
  <c r="O3269" i="15" s="1"/>
  <c r="P3269" i="15" s="1"/>
  <c r="Q3268" i="15"/>
  <c r="N3268" i="15"/>
  <c r="R3268" i="15" s="1"/>
  <c r="S3268" i="15" s="1"/>
  <c r="Q3267" i="15"/>
  <c r="N3267" i="15"/>
  <c r="O3267" i="15" s="1"/>
  <c r="P3267" i="15" s="1"/>
  <c r="Q3266" i="15"/>
  <c r="N3266" i="15"/>
  <c r="R3266" i="15" s="1"/>
  <c r="S3266" i="15" s="1"/>
  <c r="Q3265" i="15"/>
  <c r="N3265" i="15"/>
  <c r="O3265" i="15" s="1"/>
  <c r="P3265" i="15" s="1"/>
  <c r="Q3264" i="15"/>
  <c r="N3264" i="15"/>
  <c r="R3264" i="15" s="1"/>
  <c r="S3264" i="15" s="1"/>
  <c r="Q3263" i="15"/>
  <c r="N3263" i="15"/>
  <c r="O3263" i="15" s="1"/>
  <c r="P3263" i="15" s="1"/>
  <c r="Q3262" i="15"/>
  <c r="N3262" i="15"/>
  <c r="Q3261" i="15"/>
  <c r="N3261" i="15"/>
  <c r="O3261" i="15" s="1"/>
  <c r="P3261" i="15" s="1"/>
  <c r="Q3260" i="15"/>
  <c r="N3260" i="15"/>
  <c r="R3260" i="15" s="1"/>
  <c r="S3260" i="15" s="1"/>
  <c r="Q3259" i="15"/>
  <c r="N3259" i="15"/>
  <c r="O3259" i="15" s="1"/>
  <c r="P3259" i="15" s="1"/>
  <c r="Q3258" i="15"/>
  <c r="N3258" i="15"/>
  <c r="R3258" i="15" s="1"/>
  <c r="S3258" i="15" s="1"/>
  <c r="Q3257" i="15"/>
  <c r="N3257" i="15"/>
  <c r="O3257" i="15" s="1"/>
  <c r="P3257" i="15" s="1"/>
  <c r="Q3256" i="15"/>
  <c r="N3256" i="15"/>
  <c r="R3256" i="15" s="1"/>
  <c r="S3256" i="15" s="1"/>
  <c r="Q3255" i="15"/>
  <c r="N3255" i="15"/>
  <c r="O3255" i="15" s="1"/>
  <c r="P3255" i="15" s="1"/>
  <c r="N3254" i="15"/>
  <c r="Q3253" i="15"/>
  <c r="N3253" i="15"/>
  <c r="O3253" i="15" s="1"/>
  <c r="P3253" i="15" s="1"/>
  <c r="Q3252" i="15"/>
  <c r="N3252" i="15"/>
  <c r="R3252" i="15" s="1"/>
  <c r="S3252" i="15" s="1"/>
  <c r="Q3251" i="15"/>
  <c r="N3251" i="15"/>
  <c r="O3251" i="15" s="1"/>
  <c r="P3251" i="15" s="1"/>
  <c r="Q3250" i="15"/>
  <c r="N3250" i="15"/>
  <c r="R3250" i="15" s="1"/>
  <c r="S3250" i="15" s="1"/>
  <c r="Q3249" i="15"/>
  <c r="N3249" i="15"/>
  <c r="O3249" i="15" s="1"/>
  <c r="P3249" i="15" s="1"/>
  <c r="Q3248" i="15"/>
  <c r="N3248" i="15"/>
  <c r="R3248" i="15" s="1"/>
  <c r="S3248" i="15" s="1"/>
  <c r="Q3247" i="15"/>
  <c r="N3247" i="15"/>
  <c r="O3247" i="15" s="1"/>
  <c r="P3247" i="15" s="1"/>
  <c r="Q3246" i="15"/>
  <c r="N3246" i="15"/>
  <c r="Q3245" i="15"/>
  <c r="N3245" i="15"/>
  <c r="O3245" i="15" s="1"/>
  <c r="Q3244" i="15"/>
  <c r="N3244" i="15"/>
  <c r="R3244" i="15" s="1"/>
  <c r="S3244" i="15" s="1"/>
  <c r="Q3243" i="15"/>
  <c r="N3243" i="15"/>
  <c r="O3243" i="15" s="1"/>
  <c r="P3243" i="15" s="1"/>
  <c r="N3242" i="15"/>
  <c r="R3242" i="15" s="1"/>
  <c r="S3242" i="15" s="1"/>
  <c r="Q3241" i="15"/>
  <c r="N3241" i="15"/>
  <c r="O3241" i="15" s="1"/>
  <c r="P3241" i="15" s="1"/>
  <c r="Q3240" i="15"/>
  <c r="N3240" i="15"/>
  <c r="R3240" i="15" s="1"/>
  <c r="S3240" i="15" s="1"/>
  <c r="Q3239" i="15"/>
  <c r="N3239" i="15"/>
  <c r="O3239" i="15" s="1"/>
  <c r="P3239" i="15" s="1"/>
  <c r="N3238" i="15"/>
  <c r="R3238" i="15" s="1"/>
  <c r="S3238" i="15" s="1"/>
  <c r="Q3237" i="15"/>
  <c r="N3237" i="15"/>
  <c r="O3237" i="15" s="1"/>
  <c r="N3236" i="15"/>
  <c r="R3236" i="15" s="1"/>
  <c r="S3236" i="15" s="1"/>
  <c r="Q3235" i="15"/>
  <c r="N3235" i="15"/>
  <c r="O3235" i="15" s="1"/>
  <c r="P3235" i="15" s="1"/>
  <c r="Q3234" i="15"/>
  <c r="N3234" i="15"/>
  <c r="R3234" i="15" s="1"/>
  <c r="S3234" i="15" s="1"/>
  <c r="Q3233" i="15"/>
  <c r="N3233" i="15"/>
  <c r="Q3232" i="15"/>
  <c r="N3232" i="15"/>
  <c r="Q3231" i="15"/>
  <c r="N3231" i="15"/>
  <c r="O3231" i="15" s="1"/>
  <c r="P3231" i="15" s="1"/>
  <c r="Q3230" i="15"/>
  <c r="N3230" i="15"/>
  <c r="R3230" i="15" s="1"/>
  <c r="S3230" i="15" s="1"/>
  <c r="Q3229" i="15"/>
  <c r="N3229" i="15"/>
  <c r="O3229" i="15" s="1"/>
  <c r="P3229" i="15" s="1"/>
  <c r="Q3228" i="15"/>
  <c r="N3228" i="15"/>
  <c r="R3228" i="15" s="1"/>
  <c r="S3228" i="15" s="1"/>
  <c r="Q3227" i="15"/>
  <c r="N3227" i="15"/>
  <c r="O3227" i="15" s="1"/>
  <c r="Q3226" i="15"/>
  <c r="N3226" i="15"/>
  <c r="R3226" i="15" s="1"/>
  <c r="S3226" i="15" s="1"/>
  <c r="Q3225" i="15"/>
  <c r="N3225" i="15"/>
  <c r="O3225" i="15" s="1"/>
  <c r="P3225" i="15" s="1"/>
  <c r="Q3224" i="15"/>
  <c r="N3224" i="15"/>
  <c r="R3224" i="15" s="1"/>
  <c r="S3224" i="15" s="1"/>
  <c r="Q3223" i="15"/>
  <c r="N3223" i="15"/>
  <c r="O3223" i="15" s="1"/>
  <c r="P3223" i="15" s="1"/>
  <c r="Q3222" i="15"/>
  <c r="N3222" i="15"/>
  <c r="R3222" i="15" s="1"/>
  <c r="S3222" i="15" s="1"/>
  <c r="Q3221" i="15"/>
  <c r="N3221" i="15"/>
  <c r="O3221" i="15" s="1"/>
  <c r="P3221" i="15" s="1"/>
  <c r="Q3220" i="15"/>
  <c r="N3220" i="15"/>
  <c r="R3220" i="15" s="1"/>
  <c r="S3220" i="15" s="1"/>
  <c r="Q3219" i="15"/>
  <c r="N3219" i="15"/>
  <c r="O3219" i="15" s="1"/>
  <c r="Q3218" i="15"/>
  <c r="G350" i="16" s="1"/>
  <c r="L350" i="16" s="1"/>
  <c r="N3218" i="15"/>
  <c r="R3218" i="15" s="1"/>
  <c r="S3218" i="15" s="1"/>
  <c r="Q3217" i="15"/>
  <c r="N3217" i="15"/>
  <c r="Q3216" i="15"/>
  <c r="N3216" i="15"/>
  <c r="Q3215" i="15"/>
  <c r="N3215" i="15"/>
  <c r="O3215" i="15" s="1"/>
  <c r="P3215" i="15" s="1"/>
  <c r="Q3214" i="15"/>
  <c r="N3214" i="15"/>
  <c r="R3214" i="15" s="1"/>
  <c r="S3214" i="15" s="1"/>
  <c r="N3213" i="15"/>
  <c r="Q3212" i="15"/>
  <c r="N3212" i="15"/>
  <c r="R3212" i="15" s="1"/>
  <c r="S3212" i="15" s="1"/>
  <c r="Q3211" i="15"/>
  <c r="N3211" i="15"/>
  <c r="O3211" i="15" s="1"/>
  <c r="P3211" i="15" s="1"/>
  <c r="Q3210" i="15"/>
  <c r="N3210" i="15"/>
  <c r="R3210" i="15" s="1"/>
  <c r="S3210" i="15" s="1"/>
  <c r="Q3209" i="15"/>
  <c r="N3209" i="15"/>
  <c r="O3209" i="15" s="1"/>
  <c r="P3209" i="15" s="1"/>
  <c r="Q3208" i="15"/>
  <c r="N3208" i="15"/>
  <c r="R3208" i="15" s="1"/>
  <c r="S3208" i="15" s="1"/>
  <c r="Q3207" i="15"/>
  <c r="G348" i="16" s="1"/>
  <c r="L348" i="16" s="1"/>
  <c r="N3207" i="15"/>
  <c r="O3207" i="15" s="1"/>
  <c r="Q3206" i="15"/>
  <c r="N3206" i="15"/>
  <c r="R3206" i="15" s="1"/>
  <c r="S3206" i="15" s="1"/>
  <c r="Q3205" i="15"/>
  <c r="N3205" i="15"/>
  <c r="O3205" i="15" s="1"/>
  <c r="P3205" i="15" s="1"/>
  <c r="Q3204" i="15"/>
  <c r="N3204" i="15"/>
  <c r="R3204" i="15" s="1"/>
  <c r="S3204" i="15" s="1"/>
  <c r="Q3203" i="15"/>
  <c r="N3203" i="15"/>
  <c r="O3203" i="15" s="1"/>
  <c r="P3203" i="15" s="1"/>
  <c r="Q3202" i="15"/>
  <c r="N3202" i="15"/>
  <c r="R3202" i="15" s="1"/>
  <c r="S3202" i="15" s="1"/>
  <c r="Q3201" i="15"/>
  <c r="N3201" i="15"/>
  <c r="Q3200" i="15"/>
  <c r="N3200" i="15"/>
  <c r="R3200" i="15" s="1"/>
  <c r="S3200" i="15" s="1"/>
  <c r="Q3199" i="15"/>
  <c r="N3199" i="15"/>
  <c r="O3199" i="15" s="1"/>
  <c r="P3199" i="15" s="1"/>
  <c r="Q3198" i="15"/>
  <c r="N3198" i="15"/>
  <c r="Q3197" i="15"/>
  <c r="N3197" i="15"/>
  <c r="O3197" i="15" s="1"/>
  <c r="P3197" i="15" s="1"/>
  <c r="N3196" i="15"/>
  <c r="R3196" i="15" s="1"/>
  <c r="S3196" i="15" s="1"/>
  <c r="Q3195" i="15"/>
  <c r="N3195" i="15"/>
  <c r="O3195" i="15" s="1"/>
  <c r="P3195" i="15" s="1"/>
  <c r="Q3194" i="15"/>
  <c r="N3194" i="15"/>
  <c r="R3194" i="15" s="1"/>
  <c r="S3194" i="15" s="1"/>
  <c r="Q3193" i="15"/>
  <c r="N3193" i="15"/>
  <c r="O3193" i="15" s="1"/>
  <c r="O3192" i="15"/>
  <c r="P3192" i="15" s="1"/>
  <c r="N3192" i="15"/>
  <c r="R3192" i="15" s="1"/>
  <c r="S3192" i="15" s="1"/>
  <c r="Q3191" i="15"/>
  <c r="N3191" i="15"/>
  <c r="O3191" i="15" s="1"/>
  <c r="P3191" i="15" s="1"/>
  <c r="Q3190" i="15"/>
  <c r="N3190" i="15"/>
  <c r="Q3189" i="15"/>
  <c r="N3189" i="15"/>
  <c r="Q3188" i="15"/>
  <c r="N3188" i="15"/>
  <c r="Q3187" i="15"/>
  <c r="N3187" i="15"/>
  <c r="O3187" i="15" s="1"/>
  <c r="P3187" i="15" s="1"/>
  <c r="Q3186" i="15"/>
  <c r="N3186" i="15"/>
  <c r="R3186" i="15" s="1"/>
  <c r="S3186" i="15" s="1"/>
  <c r="N3185" i="15"/>
  <c r="N3184" i="15"/>
  <c r="R3184" i="15" s="1"/>
  <c r="S3184" i="15" s="1"/>
  <c r="N3183" i="15"/>
  <c r="Q3182" i="15"/>
  <c r="N3182" i="15"/>
  <c r="R3182" i="15" s="1"/>
  <c r="S3182" i="15" s="1"/>
  <c r="Q3181" i="15"/>
  <c r="N3181" i="15"/>
  <c r="O3181" i="15" s="1"/>
  <c r="Q3180" i="15"/>
  <c r="N3180" i="15"/>
  <c r="Q3179" i="15"/>
  <c r="N3179" i="15"/>
  <c r="O3179" i="15" s="1"/>
  <c r="Q3178" i="15"/>
  <c r="N3178" i="15"/>
  <c r="Q3177" i="15"/>
  <c r="N3177" i="15"/>
  <c r="Q3176" i="15"/>
  <c r="N3176" i="15"/>
  <c r="Q3175" i="15"/>
  <c r="N3175" i="15"/>
  <c r="O3175" i="15" s="1"/>
  <c r="P3175" i="15" s="1"/>
  <c r="Q3174" i="15"/>
  <c r="N3174" i="15"/>
  <c r="R3174" i="15" s="1"/>
  <c r="S3174" i="15" s="1"/>
  <c r="Q3173" i="15"/>
  <c r="N3173" i="15"/>
  <c r="O3173" i="15" s="1"/>
  <c r="P3173" i="15" s="1"/>
  <c r="Q3172" i="15"/>
  <c r="N3172" i="15"/>
  <c r="R3172" i="15" s="1"/>
  <c r="S3172" i="15" s="1"/>
  <c r="N3171" i="15"/>
  <c r="R3171" i="15" s="1"/>
  <c r="S3171" i="15" s="1"/>
  <c r="N3170" i="15"/>
  <c r="R3170" i="15" s="1"/>
  <c r="S3170" i="15" s="1"/>
  <c r="Q3169" i="15"/>
  <c r="G341" i="16" s="1"/>
  <c r="L341" i="16" s="1"/>
  <c r="N3169" i="15"/>
  <c r="Q3168" i="15"/>
  <c r="N3168" i="15"/>
  <c r="Q3167" i="15"/>
  <c r="N3167" i="15"/>
  <c r="O3167" i="15" s="1"/>
  <c r="P3167" i="15" s="1"/>
  <c r="Q3166" i="15"/>
  <c r="N3166" i="15"/>
  <c r="R3166" i="15" s="1"/>
  <c r="S3166" i="15" s="1"/>
  <c r="Q3165" i="15"/>
  <c r="N3165" i="15"/>
  <c r="O3165" i="15" s="1"/>
  <c r="P3165" i="15" s="1"/>
  <c r="N3164" i="15"/>
  <c r="R3164" i="15" s="1"/>
  <c r="S3164" i="15" s="1"/>
  <c r="Q3163" i="15"/>
  <c r="N3163" i="15"/>
  <c r="O3163" i="15" s="1"/>
  <c r="P3163" i="15" s="1"/>
  <c r="Q3162" i="15"/>
  <c r="N3162" i="15"/>
  <c r="R3162" i="15" s="1"/>
  <c r="S3162" i="15" s="1"/>
  <c r="Q3161" i="15"/>
  <c r="N3161" i="15"/>
  <c r="O3161" i="15" s="1"/>
  <c r="P3161" i="15" s="1"/>
  <c r="Q3160" i="15"/>
  <c r="N3160" i="15"/>
  <c r="R3160" i="15" s="1"/>
  <c r="S3160" i="15" s="1"/>
  <c r="Q3159" i="15"/>
  <c r="N3159" i="15"/>
  <c r="O3159" i="15" s="1"/>
  <c r="P3159" i="15" s="1"/>
  <c r="Q3158" i="15"/>
  <c r="N3158" i="15"/>
  <c r="R3158" i="15" s="1"/>
  <c r="S3158" i="15" s="1"/>
  <c r="Q3157" i="15"/>
  <c r="N3157" i="15"/>
  <c r="O3157" i="15" s="1"/>
  <c r="P3157" i="15" s="1"/>
  <c r="Q3156" i="15"/>
  <c r="N3156" i="15"/>
  <c r="R3156" i="15" s="1"/>
  <c r="S3156" i="15" s="1"/>
  <c r="Q3155" i="15"/>
  <c r="N3155" i="15"/>
  <c r="O3155" i="15" s="1"/>
  <c r="P3155" i="15" s="1"/>
  <c r="Q3154" i="15"/>
  <c r="N3154" i="15"/>
  <c r="R3154" i="15" s="1"/>
  <c r="S3154" i="15" s="1"/>
  <c r="Q3153" i="15"/>
  <c r="N3153" i="15"/>
  <c r="Q3152" i="15"/>
  <c r="N3152" i="15"/>
  <c r="R3152" i="15" s="1"/>
  <c r="S3152" i="15" s="1"/>
  <c r="Q3151" i="15"/>
  <c r="N3151" i="15"/>
  <c r="O3151" i="15" s="1"/>
  <c r="P3151" i="15" s="1"/>
  <c r="O3150" i="15"/>
  <c r="P3150" i="15" s="1"/>
  <c r="N3150" i="15"/>
  <c r="R3150" i="15" s="1"/>
  <c r="S3150" i="15" s="1"/>
  <c r="O3149" i="15"/>
  <c r="N3149" i="15"/>
  <c r="Q3149" i="15" s="1"/>
  <c r="Q3148" i="15"/>
  <c r="N3148" i="15"/>
  <c r="R3148" i="15" s="1"/>
  <c r="S3148" i="15" s="1"/>
  <c r="Q3147" i="15"/>
  <c r="N3147" i="15"/>
  <c r="O3147" i="15" s="1"/>
  <c r="P3147" i="15" s="1"/>
  <c r="Q3146" i="15"/>
  <c r="N3146" i="15"/>
  <c r="R3146" i="15" s="1"/>
  <c r="S3146" i="15" s="1"/>
  <c r="Q3145" i="15"/>
  <c r="N3145" i="15"/>
  <c r="O3145" i="15" s="1"/>
  <c r="P3145" i="15" s="1"/>
  <c r="Q3144" i="15"/>
  <c r="N3144" i="15"/>
  <c r="R3144" i="15" s="1"/>
  <c r="S3144" i="15" s="1"/>
  <c r="Q3143" i="15"/>
  <c r="N3143" i="15"/>
  <c r="O3143" i="15" s="1"/>
  <c r="P3143" i="15" s="1"/>
  <c r="O3142" i="15"/>
  <c r="P3142" i="15" s="1"/>
  <c r="N3142" i="15"/>
  <c r="Q3142" i="15" s="1"/>
  <c r="O3141" i="15"/>
  <c r="P3141" i="15" s="1"/>
  <c r="N3141" i="15"/>
  <c r="R3141" i="15" s="1"/>
  <c r="S3141" i="15" s="1"/>
  <c r="Q3140" i="15"/>
  <c r="N3140" i="15"/>
  <c r="O3140" i="15" s="1"/>
  <c r="P3140" i="15" s="1"/>
  <c r="Q3139" i="15"/>
  <c r="N3139" i="15"/>
  <c r="R3139" i="15" s="1"/>
  <c r="S3139" i="15" s="1"/>
  <c r="Q3138" i="15"/>
  <c r="N3138" i="15"/>
  <c r="O3138" i="15" s="1"/>
  <c r="P3138" i="15" s="1"/>
  <c r="Q3137" i="15"/>
  <c r="N3137" i="15"/>
  <c r="R3137" i="15" s="1"/>
  <c r="S3137" i="15" s="1"/>
  <c r="Q3136" i="15"/>
  <c r="N3136" i="15"/>
  <c r="O3136" i="15" s="1"/>
  <c r="P3136" i="15" s="1"/>
  <c r="Q3135" i="15"/>
  <c r="N3135" i="15"/>
  <c r="R3135" i="15" s="1"/>
  <c r="S3135" i="15" s="1"/>
  <c r="Q3134" i="15"/>
  <c r="N3134" i="15"/>
  <c r="O3134" i="15" s="1"/>
  <c r="P3134" i="15" s="1"/>
  <c r="Q3133" i="15"/>
  <c r="N3133" i="15"/>
  <c r="R3133" i="15" s="1"/>
  <c r="S3133" i="15" s="1"/>
  <c r="Q3132" i="15"/>
  <c r="N3132" i="15"/>
  <c r="O3132" i="15" s="1"/>
  <c r="Q3131" i="15"/>
  <c r="N3131" i="15"/>
  <c r="R3131" i="15" s="1"/>
  <c r="S3131" i="15" s="1"/>
  <c r="Q3130" i="15"/>
  <c r="N3130" i="15"/>
  <c r="Q3129" i="15"/>
  <c r="N3129" i="15"/>
  <c r="R3129" i="15" s="1"/>
  <c r="S3129" i="15" s="1"/>
  <c r="Q3128" i="15"/>
  <c r="N3128" i="15"/>
  <c r="O3128" i="15" s="1"/>
  <c r="Q3127" i="15"/>
  <c r="N3127" i="15"/>
  <c r="Q3126" i="15"/>
  <c r="N3126" i="15"/>
  <c r="O3126" i="15" s="1"/>
  <c r="P3126" i="15" s="1"/>
  <c r="Q3125" i="15"/>
  <c r="G334" i="16" s="1"/>
  <c r="L334" i="16" s="1"/>
  <c r="N3125" i="15"/>
  <c r="R3125" i="15" s="1"/>
  <c r="S3125" i="15" s="1"/>
  <c r="N3124" i="15"/>
  <c r="N3123" i="15"/>
  <c r="R3123" i="15" s="1"/>
  <c r="S3123" i="15" s="1"/>
  <c r="Q3122" i="15"/>
  <c r="N3122" i="15"/>
  <c r="O3122" i="15" s="1"/>
  <c r="P3122" i="15" s="1"/>
  <c r="Q3121" i="15"/>
  <c r="N3121" i="15"/>
  <c r="R3121" i="15" s="1"/>
  <c r="S3121" i="15" s="1"/>
  <c r="Q3120" i="15"/>
  <c r="G333" i="16" s="1"/>
  <c r="L333" i="16" s="1"/>
  <c r="N3120" i="15"/>
  <c r="O3120" i="15" s="1"/>
  <c r="N3119" i="15"/>
  <c r="N3118" i="15"/>
  <c r="N3117" i="15"/>
  <c r="Q3116" i="15"/>
  <c r="N3116" i="15"/>
  <c r="O3116" i="15" s="1"/>
  <c r="P3116" i="15" s="1"/>
  <c r="Q3115" i="15"/>
  <c r="N3115" i="15"/>
  <c r="Q3114" i="15"/>
  <c r="N3114" i="15"/>
  <c r="Q3113" i="15"/>
  <c r="G331" i="16" s="1"/>
  <c r="L331" i="16" s="1"/>
  <c r="N3113" i="15"/>
  <c r="R3113" i="15" s="1"/>
  <c r="S3113" i="15" s="1"/>
  <c r="O3112" i="15"/>
  <c r="N3112" i="15"/>
  <c r="R3112" i="15" s="1"/>
  <c r="S3112" i="15" s="1"/>
  <c r="Q3111" i="15"/>
  <c r="G329" i="16" s="1"/>
  <c r="L329" i="16" s="1"/>
  <c r="N3111" i="15"/>
  <c r="R3111" i="15" s="1"/>
  <c r="S3111" i="15" s="1"/>
  <c r="N3110" i="15"/>
  <c r="Q3109" i="15"/>
  <c r="N3109" i="15"/>
  <c r="R3109" i="15" s="1"/>
  <c r="S3109" i="15" s="1"/>
  <c r="Q3108" i="15"/>
  <c r="N3108" i="15"/>
  <c r="O3108" i="15" s="1"/>
  <c r="P3108" i="15" s="1"/>
  <c r="Q3107" i="15"/>
  <c r="N3107" i="15"/>
  <c r="Q3106" i="15"/>
  <c r="N3106" i="15"/>
  <c r="O3106" i="15" s="1"/>
  <c r="P3106" i="15" s="1"/>
  <c r="Q3105" i="15"/>
  <c r="N3105" i="15"/>
  <c r="O3105" i="15" s="1"/>
  <c r="P3105" i="15" s="1"/>
  <c r="Q3104" i="15"/>
  <c r="N3104" i="15"/>
  <c r="O3104" i="15" s="1"/>
  <c r="P3104" i="15" s="1"/>
  <c r="Q3103" i="15"/>
  <c r="N3103" i="15"/>
  <c r="R3103" i="15" s="1"/>
  <c r="S3103" i="15" s="1"/>
  <c r="Q3102" i="15"/>
  <c r="N3102" i="15"/>
  <c r="O3102" i="15" s="1"/>
  <c r="P3102" i="15" s="1"/>
  <c r="Q3101" i="15"/>
  <c r="N3101" i="15"/>
  <c r="O3101" i="15" s="1"/>
  <c r="P3101" i="15" s="1"/>
  <c r="Q3100" i="15"/>
  <c r="N3100" i="15"/>
  <c r="O3100" i="15" s="1"/>
  <c r="P3100" i="15" s="1"/>
  <c r="Q3099" i="15"/>
  <c r="N3099" i="15"/>
  <c r="R3099" i="15" s="1"/>
  <c r="S3099" i="15" s="1"/>
  <c r="O3098" i="15"/>
  <c r="N3098" i="15"/>
  <c r="Q3098" i="15" s="1"/>
  <c r="Q3097" i="15"/>
  <c r="N3097" i="15"/>
  <c r="O3097" i="15" s="1"/>
  <c r="P3097" i="15" s="1"/>
  <c r="Q3096" i="15"/>
  <c r="N3096" i="15"/>
  <c r="O3096" i="15" s="1"/>
  <c r="P3096" i="15" s="1"/>
  <c r="Q3095" i="15"/>
  <c r="N3095" i="15"/>
  <c r="R3095" i="15" s="1"/>
  <c r="S3095" i="15" s="1"/>
  <c r="Q3094" i="15"/>
  <c r="N3094" i="15"/>
  <c r="R3094" i="15" s="1"/>
  <c r="S3094" i="15" s="1"/>
  <c r="Q3093" i="15"/>
  <c r="N3093" i="15"/>
  <c r="O3093" i="15" s="1"/>
  <c r="Q3092" i="15"/>
  <c r="G326" i="16" s="1"/>
  <c r="L326" i="16" s="1"/>
  <c r="N3092" i="15"/>
  <c r="O3092" i="15" s="1"/>
  <c r="Q3091" i="15"/>
  <c r="N3091" i="15"/>
  <c r="R3091" i="15" s="1"/>
  <c r="S3091" i="15" s="1"/>
  <c r="Q3090" i="15"/>
  <c r="N3090" i="15"/>
  <c r="R3090" i="15" s="1"/>
  <c r="S3090" i="15" s="1"/>
  <c r="Q3089" i="15"/>
  <c r="N3089" i="15"/>
  <c r="O3089" i="15" s="1"/>
  <c r="P3089" i="15" s="1"/>
  <c r="Q3088" i="15"/>
  <c r="N3088" i="15"/>
  <c r="O3088" i="15" s="1"/>
  <c r="P3088" i="15" s="1"/>
  <c r="Q3087" i="15"/>
  <c r="N3087" i="15"/>
  <c r="R3087" i="15" s="1"/>
  <c r="S3087" i="15" s="1"/>
  <c r="N3086" i="15"/>
  <c r="N3085" i="15"/>
  <c r="O3084" i="15"/>
  <c r="P3084" i="15" s="1"/>
  <c r="N3084" i="15"/>
  <c r="R3084" i="15" s="1"/>
  <c r="S3084" i="15" s="1"/>
  <c r="N3083" i="15"/>
  <c r="R3083" i="15" s="1"/>
  <c r="S3083" i="15" s="1"/>
  <c r="Q3082" i="15"/>
  <c r="N3082" i="15"/>
  <c r="O3082" i="15" s="1"/>
  <c r="P3082" i="15" s="1"/>
  <c r="N3081" i="15"/>
  <c r="Q3080" i="15"/>
  <c r="N3080" i="15"/>
  <c r="O3080" i="15" s="1"/>
  <c r="P3080" i="15" s="1"/>
  <c r="Q3079" i="15"/>
  <c r="G323" i="16" s="1"/>
  <c r="L323" i="16" s="1"/>
  <c r="N3079" i="15"/>
  <c r="R3079" i="15" s="1"/>
  <c r="S3079" i="15" s="1"/>
  <c r="Q3078" i="15"/>
  <c r="N3078" i="15"/>
  <c r="O3078" i="15" s="1"/>
  <c r="P3078" i="15" s="1"/>
  <c r="Q3077" i="15"/>
  <c r="N3077" i="15"/>
  <c r="O3077" i="15" s="1"/>
  <c r="P3077" i="15" s="1"/>
  <c r="Q3076" i="15"/>
  <c r="N3076" i="15"/>
  <c r="O3076" i="15" s="1"/>
  <c r="P3076" i="15" s="1"/>
  <c r="Q3075" i="15"/>
  <c r="N3075" i="15"/>
  <c r="R3075" i="15" s="1"/>
  <c r="S3075" i="15" s="1"/>
  <c r="N3074" i="15"/>
  <c r="Q3073" i="15"/>
  <c r="N3073" i="15"/>
  <c r="Q3072" i="15"/>
  <c r="N3072" i="15"/>
  <c r="O3072" i="15" s="1"/>
  <c r="P3072" i="15" s="1"/>
  <c r="Q3071" i="15"/>
  <c r="N3071" i="15"/>
  <c r="Q3070" i="15"/>
  <c r="N3070" i="15"/>
  <c r="O3070" i="15" s="1"/>
  <c r="P3070" i="15" s="1"/>
  <c r="Q3069" i="15"/>
  <c r="N3069" i="15"/>
  <c r="O3069" i="15" s="1"/>
  <c r="P3069" i="15" s="1"/>
  <c r="Q3068" i="15"/>
  <c r="N3068" i="15"/>
  <c r="O3068" i="15" s="1"/>
  <c r="P3068" i="15" s="1"/>
  <c r="Q3067" i="15"/>
  <c r="N3067" i="15"/>
  <c r="R3067" i="15" s="1"/>
  <c r="S3067" i="15" s="1"/>
  <c r="N3066" i="15"/>
  <c r="N3065" i="15"/>
  <c r="N3064" i="15"/>
  <c r="N3063" i="15"/>
  <c r="R3063" i="15" s="1"/>
  <c r="S3063" i="15" s="1"/>
  <c r="N3062" i="15"/>
  <c r="N3061" i="15"/>
  <c r="Q3060" i="15"/>
  <c r="N3060" i="15"/>
  <c r="O3060" i="15" s="1"/>
  <c r="Q3059" i="15"/>
  <c r="N3059" i="15"/>
  <c r="R3059" i="15" s="1"/>
  <c r="S3059" i="15" s="1"/>
  <c r="Q3058" i="15"/>
  <c r="N3058" i="15"/>
  <c r="O3058" i="15" s="1"/>
  <c r="P3058" i="15" s="1"/>
  <c r="Q3057" i="15"/>
  <c r="N3057" i="15"/>
  <c r="O3057" i="15" s="1"/>
  <c r="P3057" i="15" s="1"/>
  <c r="Q3056" i="15"/>
  <c r="N3056" i="15"/>
  <c r="O3056" i="15" s="1"/>
  <c r="P3056" i="15" s="1"/>
  <c r="Q3055" i="15"/>
  <c r="N3055" i="15"/>
  <c r="R3055" i="15" s="1"/>
  <c r="S3055" i="15" s="1"/>
  <c r="Q3054" i="15"/>
  <c r="N3054" i="15"/>
  <c r="O3054" i="15" s="1"/>
  <c r="P3054" i="15" s="1"/>
  <c r="Q3053" i="15"/>
  <c r="N3053" i="15"/>
  <c r="O3053" i="15" s="1"/>
  <c r="P3053" i="15" s="1"/>
  <c r="Q3052" i="15"/>
  <c r="N3052" i="15"/>
  <c r="O3052" i="15" s="1"/>
  <c r="P3052" i="15" s="1"/>
  <c r="Q3051" i="15"/>
  <c r="G320" i="16" s="1"/>
  <c r="L320" i="16" s="1"/>
  <c r="N3051" i="15"/>
  <c r="R3051" i="15" s="1"/>
  <c r="S3051" i="15" s="1"/>
  <c r="N3050" i="15"/>
  <c r="Q3049" i="15"/>
  <c r="N3049" i="15"/>
  <c r="O3049" i="15" s="1"/>
  <c r="P3049" i="15" s="1"/>
  <c r="Q3048" i="15"/>
  <c r="N3048" i="15"/>
  <c r="O3048" i="15" s="1"/>
  <c r="P3048" i="15" s="1"/>
  <c r="Q3047" i="15"/>
  <c r="N3047" i="15"/>
  <c r="R3047" i="15" s="1"/>
  <c r="S3047" i="15" s="1"/>
  <c r="Q3046" i="15"/>
  <c r="N3046" i="15"/>
  <c r="O3046" i="15" s="1"/>
  <c r="P3046" i="15" s="1"/>
  <c r="Q3045" i="15"/>
  <c r="N3045" i="15"/>
  <c r="O3045" i="15" s="1"/>
  <c r="P3045" i="15" s="1"/>
  <c r="Q3044" i="15"/>
  <c r="N3044" i="15"/>
  <c r="O3044" i="15" s="1"/>
  <c r="P3044" i="15" s="1"/>
  <c r="Q3043" i="15"/>
  <c r="N3043" i="15"/>
  <c r="Q3042" i="15"/>
  <c r="N3042" i="15"/>
  <c r="Q3041" i="15"/>
  <c r="N3041" i="15"/>
  <c r="Q3040" i="15"/>
  <c r="N3040" i="15"/>
  <c r="O3040" i="15" s="1"/>
  <c r="Q3039" i="15"/>
  <c r="N3039" i="15"/>
  <c r="R3039" i="15" s="1"/>
  <c r="S3039" i="15" s="1"/>
  <c r="Q3038" i="15"/>
  <c r="N3038" i="15"/>
  <c r="O3038" i="15" s="1"/>
  <c r="P3038" i="15" s="1"/>
  <c r="Q3037" i="15"/>
  <c r="N3037" i="15"/>
  <c r="O3037" i="15" s="1"/>
  <c r="P3037" i="15" s="1"/>
  <c r="O3036" i="15"/>
  <c r="N3036" i="15"/>
  <c r="R3035" i="15"/>
  <c r="S3035" i="15" s="1"/>
  <c r="Q3034" i="15"/>
  <c r="N3034" i="15"/>
  <c r="Q3033" i="15"/>
  <c r="N3033" i="15"/>
  <c r="Q3032" i="15"/>
  <c r="N3032" i="15"/>
  <c r="O3032" i="15" s="1"/>
  <c r="P3032" i="15" s="1"/>
  <c r="Q3031" i="15"/>
  <c r="N3031" i="15"/>
  <c r="O3031" i="15" s="1"/>
  <c r="P3031" i="15" s="1"/>
  <c r="N3030" i="15"/>
  <c r="R3030" i="15" s="1"/>
  <c r="S3030" i="15" s="1"/>
  <c r="Q3029" i="15"/>
  <c r="N3029" i="15"/>
  <c r="O3029" i="15" s="1"/>
  <c r="P3029" i="15" s="1"/>
  <c r="Q3028" i="15"/>
  <c r="N3028" i="15"/>
  <c r="O3028" i="15" s="1"/>
  <c r="P3028" i="15" s="1"/>
  <c r="Q3027" i="15"/>
  <c r="N3027" i="15"/>
  <c r="O3027" i="15" s="1"/>
  <c r="P3027" i="15" s="1"/>
  <c r="Q3026" i="15"/>
  <c r="N3026" i="15"/>
  <c r="Q3025" i="15"/>
  <c r="N3025" i="15"/>
  <c r="Q3024" i="15"/>
  <c r="N3024" i="15"/>
  <c r="O3024" i="15" s="1"/>
  <c r="P3024" i="15" s="1"/>
  <c r="Q3023" i="15"/>
  <c r="N3023" i="15"/>
  <c r="O3023" i="15" s="1"/>
  <c r="P3023" i="15" s="1"/>
  <c r="O3022" i="15"/>
  <c r="P3022" i="15" s="1"/>
  <c r="N3022" i="15"/>
  <c r="R3022" i="15" s="1"/>
  <c r="S3022" i="15" s="1"/>
  <c r="O3021" i="15"/>
  <c r="N3021" i="15"/>
  <c r="Q3021" i="15" s="1"/>
  <c r="Q3020" i="15"/>
  <c r="N3020" i="15"/>
  <c r="O3020" i="15" s="1"/>
  <c r="P3020" i="15" s="1"/>
  <c r="Q3019" i="15"/>
  <c r="N3019" i="15"/>
  <c r="O3019" i="15" s="1"/>
  <c r="P3019" i="15" s="1"/>
  <c r="Q3018" i="15"/>
  <c r="N3018" i="15"/>
  <c r="R3018" i="15" s="1"/>
  <c r="S3018" i="15" s="1"/>
  <c r="Q3017" i="15"/>
  <c r="N3017" i="15"/>
  <c r="O3017" i="15" s="1"/>
  <c r="P3017" i="15" s="1"/>
  <c r="Q3016" i="15"/>
  <c r="N3016" i="15"/>
  <c r="O3016" i="15" s="1"/>
  <c r="Q3015" i="15"/>
  <c r="N3015" i="15"/>
  <c r="O3015" i="15" s="1"/>
  <c r="P3015" i="15" s="1"/>
  <c r="Q3014" i="15"/>
  <c r="N3014" i="15"/>
  <c r="R3014" i="15" s="1"/>
  <c r="S3014" i="15" s="1"/>
  <c r="Q3013" i="15"/>
  <c r="N3013" i="15"/>
  <c r="O3013" i="15" s="1"/>
  <c r="P3013" i="15" s="1"/>
  <c r="Q3012" i="15"/>
  <c r="N3012" i="15"/>
  <c r="O3012" i="15" s="1"/>
  <c r="P3012" i="15" s="1"/>
  <c r="Q3011" i="15"/>
  <c r="N3011" i="15"/>
  <c r="O3011" i="15" s="1"/>
  <c r="Q3010" i="15"/>
  <c r="N3010" i="15"/>
  <c r="R3010" i="15" s="1"/>
  <c r="S3010" i="15" s="1"/>
  <c r="Q3009" i="15"/>
  <c r="N3009" i="15"/>
  <c r="O3009" i="15" s="1"/>
  <c r="P3009" i="15" s="1"/>
  <c r="Q3008" i="15"/>
  <c r="N3008" i="15"/>
  <c r="O3008" i="15" s="1"/>
  <c r="P3008" i="15" s="1"/>
  <c r="O3007" i="15"/>
  <c r="P3007" i="15" s="1"/>
  <c r="N3007" i="15"/>
  <c r="R3007" i="15" s="1"/>
  <c r="S3007" i="15" s="1"/>
  <c r="Q3006" i="15"/>
  <c r="N3006" i="15"/>
  <c r="O3006" i="15" s="1"/>
  <c r="P3006" i="15" s="1"/>
  <c r="Q3005" i="15"/>
  <c r="N3005" i="15"/>
  <c r="O3005" i="15" s="1"/>
  <c r="P3005" i="15" s="1"/>
  <c r="N3004" i="15"/>
  <c r="Q3003" i="15"/>
  <c r="N3003" i="15"/>
  <c r="R3003" i="15" s="1"/>
  <c r="S3003" i="15" s="1"/>
  <c r="Q3002" i="15"/>
  <c r="N3002" i="15"/>
  <c r="O3002" i="15" s="1"/>
  <c r="P3002" i="15" s="1"/>
  <c r="Q3001" i="15"/>
  <c r="N3001" i="15"/>
  <c r="O3001" i="15" s="1"/>
  <c r="P3001" i="15" s="1"/>
  <c r="R3000" i="15"/>
  <c r="S3000" i="15" s="1"/>
  <c r="Q2999" i="15"/>
  <c r="N2999" i="15"/>
  <c r="O2999" i="15" s="1"/>
  <c r="P2999" i="15" s="1"/>
  <c r="Q2998" i="15"/>
  <c r="N2998" i="15"/>
  <c r="Q2997" i="15"/>
  <c r="N2997" i="15"/>
  <c r="O2997" i="15" s="1"/>
  <c r="P2997" i="15" s="1"/>
  <c r="Q2996" i="15"/>
  <c r="N2996" i="15"/>
  <c r="O2996" i="15" s="1"/>
  <c r="Q2995" i="15"/>
  <c r="N2995" i="15"/>
  <c r="O2995" i="15" s="1"/>
  <c r="P2995" i="15" s="1"/>
  <c r="Q2994" i="15"/>
  <c r="G313" i="16" s="1"/>
  <c r="L313" i="16" s="1"/>
  <c r="N2994" i="15"/>
  <c r="R2994" i="15" s="1"/>
  <c r="S2994" i="15" s="1"/>
  <c r="Q2993" i="15"/>
  <c r="N2993" i="15"/>
  <c r="O2993" i="15" s="1"/>
  <c r="P2993" i="15" s="1"/>
  <c r="Q2992" i="15"/>
  <c r="N2992" i="15"/>
  <c r="O2992" i="15" s="1"/>
  <c r="P2992" i="15" s="1"/>
  <c r="Q2991" i="15"/>
  <c r="N2991" i="15"/>
  <c r="O2991" i="15" s="1"/>
  <c r="P2991" i="15" s="1"/>
  <c r="Q2990" i="15"/>
  <c r="N2990" i="15"/>
  <c r="R2990" i="15" s="1"/>
  <c r="S2990" i="15" s="1"/>
  <c r="N2989" i="15"/>
  <c r="Q2988" i="15"/>
  <c r="N2988" i="15"/>
  <c r="O2988" i="15" s="1"/>
  <c r="P2988" i="15" s="1"/>
  <c r="R2987" i="15"/>
  <c r="S2987" i="15" s="1"/>
  <c r="N2986" i="15"/>
  <c r="Q2985" i="15"/>
  <c r="N2985" i="15"/>
  <c r="R2985" i="15" s="1"/>
  <c r="S2985" i="15" s="1"/>
  <c r="Q2984" i="15"/>
  <c r="N2984" i="15"/>
  <c r="Q2983" i="15"/>
  <c r="N2983" i="15"/>
  <c r="Q2982" i="15"/>
  <c r="N2982" i="15"/>
  <c r="O2982" i="15" s="1"/>
  <c r="P2982" i="15" s="1"/>
  <c r="Q2981" i="15"/>
  <c r="N2981" i="15"/>
  <c r="Q2980" i="15"/>
  <c r="N2980" i="15"/>
  <c r="Q2979" i="15"/>
  <c r="N2979" i="15"/>
  <c r="Q2978" i="15"/>
  <c r="N2978" i="15"/>
  <c r="O2978" i="15" s="1"/>
  <c r="P2978" i="15" s="1"/>
  <c r="Q2977" i="15"/>
  <c r="N2977" i="15"/>
  <c r="R2977" i="15" s="1"/>
  <c r="S2977" i="15" s="1"/>
  <c r="Q2976" i="15"/>
  <c r="N2976" i="15"/>
  <c r="O2975" i="15"/>
  <c r="P2975" i="15" s="1"/>
  <c r="N2975" i="15"/>
  <c r="R2975" i="15" s="1"/>
  <c r="S2975" i="15" s="1"/>
  <c r="O2974" i="15"/>
  <c r="N2974" i="15"/>
  <c r="R2974" i="15" s="1"/>
  <c r="S2974" i="15" s="1"/>
  <c r="Q2973" i="15"/>
  <c r="N2973" i="15"/>
  <c r="O2972" i="15"/>
  <c r="N2972" i="15"/>
  <c r="R2972" i="15" s="1"/>
  <c r="S2972" i="15" s="1"/>
  <c r="Q2971" i="15"/>
  <c r="N2971" i="15"/>
  <c r="O2971" i="15" s="1"/>
  <c r="P2971" i="15" s="1"/>
  <c r="O2970" i="15"/>
  <c r="P2970" i="15" s="1"/>
  <c r="N2970" i="15"/>
  <c r="R2970" i="15" s="1"/>
  <c r="S2970" i="15" s="1"/>
  <c r="O2969" i="15"/>
  <c r="P2969" i="15" s="1"/>
  <c r="N2969" i="15"/>
  <c r="Q2969" i="15" s="1"/>
  <c r="Q2968" i="15"/>
  <c r="N2968" i="15"/>
  <c r="O2968" i="15" s="1"/>
  <c r="P2968" i="15" s="1"/>
  <c r="Q2967" i="15"/>
  <c r="N2967" i="15"/>
  <c r="O2967" i="15" s="1"/>
  <c r="P2967" i="15" s="1"/>
  <c r="Q2966" i="15"/>
  <c r="N2966" i="15"/>
  <c r="Q2965" i="15"/>
  <c r="N2965" i="15"/>
  <c r="O2965" i="15" s="1"/>
  <c r="P2965" i="15" s="1"/>
  <c r="Q2964" i="15"/>
  <c r="N2964" i="15"/>
  <c r="O2964" i="15" s="1"/>
  <c r="P2964" i="15" s="1"/>
  <c r="R2963" i="15"/>
  <c r="S2963" i="15" s="1"/>
  <c r="O2962" i="15"/>
  <c r="N2962" i="15"/>
  <c r="R2962" i="15" s="1"/>
  <c r="S2962" i="15" s="1"/>
  <c r="Q2961" i="15"/>
  <c r="N2961" i="15"/>
  <c r="O2961" i="15" s="1"/>
  <c r="P2961" i="15" s="1"/>
  <c r="R2960" i="15"/>
  <c r="S2960" i="15" s="1"/>
  <c r="Q2959" i="15"/>
  <c r="N2959" i="15"/>
  <c r="O2959" i="15" s="1"/>
  <c r="P2959" i="15" s="1"/>
  <c r="Q2958" i="15"/>
  <c r="N2958" i="15"/>
  <c r="O2958" i="15" s="1"/>
  <c r="Q2957" i="15"/>
  <c r="N2957" i="15"/>
  <c r="R2957" i="15" s="1"/>
  <c r="S2957" i="15" s="1"/>
  <c r="Q2956" i="15"/>
  <c r="N2956" i="15"/>
  <c r="O2956" i="15" s="1"/>
  <c r="P2956" i="15" s="1"/>
  <c r="Q2955" i="15"/>
  <c r="N2955" i="15"/>
  <c r="O2955" i="15" s="1"/>
  <c r="P2955" i="15" s="1"/>
  <c r="O2954" i="15"/>
  <c r="P2954" i="15" s="1"/>
  <c r="N2954" i="15"/>
  <c r="R2954" i="15" s="1"/>
  <c r="S2954" i="15" s="1"/>
  <c r="Q2953" i="15"/>
  <c r="N2953" i="15"/>
  <c r="R2953" i="15" s="1"/>
  <c r="S2953" i="15" s="1"/>
  <c r="Q2952" i="15"/>
  <c r="N2952" i="15"/>
  <c r="O2952" i="15" s="1"/>
  <c r="P2952" i="15" s="1"/>
  <c r="Q2951" i="15"/>
  <c r="N2951" i="15"/>
  <c r="O2951" i="15" s="1"/>
  <c r="P2951" i="15" s="1"/>
  <c r="Q2950" i="15"/>
  <c r="N2950" i="15"/>
  <c r="O2950" i="15" s="1"/>
  <c r="P2950" i="15" s="1"/>
  <c r="Q2949" i="15"/>
  <c r="N2949" i="15"/>
  <c r="Q2948" i="15"/>
  <c r="N2948" i="15"/>
  <c r="Q2947" i="15"/>
  <c r="N2947" i="15"/>
  <c r="O2947" i="15" s="1"/>
  <c r="P2947" i="15" s="1"/>
  <c r="Q2946" i="15"/>
  <c r="N2946" i="15"/>
  <c r="O2946" i="15" s="1"/>
  <c r="P2946" i="15" s="1"/>
  <c r="Q2945" i="15"/>
  <c r="N2945" i="15"/>
  <c r="R2945" i="15" s="1"/>
  <c r="S2945" i="15" s="1"/>
  <c r="Q2944" i="15"/>
  <c r="N2944" i="15"/>
  <c r="O2944" i="15" s="1"/>
  <c r="Q2943" i="15"/>
  <c r="N2943" i="15"/>
  <c r="O2943" i="15" s="1"/>
  <c r="P2943" i="15" s="1"/>
  <c r="Q2942" i="15"/>
  <c r="G304" i="16" s="1"/>
  <c r="L304" i="16" s="1"/>
  <c r="N2942" i="15"/>
  <c r="O2942" i="15" s="1"/>
  <c r="Q2941" i="15"/>
  <c r="G303" i="16" s="1"/>
  <c r="L303" i="16" s="1"/>
  <c r="N2941" i="15"/>
  <c r="O2940" i="15"/>
  <c r="P2940" i="15" s="1"/>
  <c r="N2940" i="15"/>
  <c r="Q2940" i="15" s="1"/>
  <c r="O2939" i="15"/>
  <c r="P2939" i="15" s="1"/>
  <c r="N2939" i="15"/>
  <c r="R2939" i="15" s="1"/>
  <c r="S2939" i="15" s="1"/>
  <c r="O2938" i="15"/>
  <c r="P2938" i="15" s="1"/>
  <c r="N2938" i="15"/>
  <c r="Q2937" i="15"/>
  <c r="N2937" i="15"/>
  <c r="R2937" i="15" s="1"/>
  <c r="S2937" i="15" s="1"/>
  <c r="O2936" i="15"/>
  <c r="P2936" i="15" s="1"/>
  <c r="N2936" i="15"/>
  <c r="Q2936" i="15" s="1"/>
  <c r="O2935" i="15"/>
  <c r="P2935" i="15" s="1"/>
  <c r="N2935" i="15"/>
  <c r="R2935" i="15" s="1"/>
  <c r="S2935" i="15" s="1"/>
  <c r="O2934" i="15"/>
  <c r="P2934" i="15" s="1"/>
  <c r="N2934" i="15"/>
  <c r="R2934" i="15" s="1"/>
  <c r="S2934" i="15" s="1"/>
  <c r="N2933" i="15"/>
  <c r="R2933" i="15" s="1"/>
  <c r="S2933" i="15" s="1"/>
  <c r="Q2932" i="15"/>
  <c r="N2932" i="15"/>
  <c r="O2932" i="15" s="1"/>
  <c r="P2932" i="15" s="1"/>
  <c r="Q2931" i="15"/>
  <c r="N2931" i="15"/>
  <c r="O2931" i="15" s="1"/>
  <c r="P2931" i="15" s="1"/>
  <c r="O2930" i="15"/>
  <c r="N2930" i="15"/>
  <c r="R2930" i="15" s="1"/>
  <c r="S2930" i="15" s="1"/>
  <c r="Q2929" i="15"/>
  <c r="N2929" i="15"/>
  <c r="R2929" i="15" s="1"/>
  <c r="S2929" i="15" s="1"/>
  <c r="Q2928" i="15"/>
  <c r="N2928" i="15"/>
  <c r="O2928" i="15" s="1"/>
  <c r="Q2927" i="15"/>
  <c r="N2927" i="15"/>
  <c r="O2927" i="15" s="1"/>
  <c r="P2927" i="15" s="1"/>
  <c r="Q2926" i="15"/>
  <c r="N2926" i="15"/>
  <c r="O2926" i="15" s="1"/>
  <c r="P2926" i="15" s="1"/>
  <c r="Q2925" i="15"/>
  <c r="N2925" i="15"/>
  <c r="R2925" i="15" s="1"/>
  <c r="S2925" i="15" s="1"/>
  <c r="Q2924" i="15"/>
  <c r="N2924" i="15"/>
  <c r="O2924" i="15" s="1"/>
  <c r="P2924" i="15" s="1"/>
  <c r="Q2923" i="15"/>
  <c r="N2923" i="15"/>
  <c r="O2923" i="15" s="1"/>
  <c r="P2923" i="15" s="1"/>
  <c r="Q2922" i="15"/>
  <c r="N2922" i="15"/>
  <c r="O2922" i="15" s="1"/>
  <c r="P2922" i="15" s="1"/>
  <c r="Q2921" i="15"/>
  <c r="N2921" i="15"/>
  <c r="R2921" i="15" s="1"/>
  <c r="S2921" i="15" s="1"/>
  <c r="Q2920" i="15"/>
  <c r="N2920" i="15"/>
  <c r="O2920" i="15" s="1"/>
  <c r="P2920" i="15" s="1"/>
  <c r="Q2919" i="15"/>
  <c r="N2919" i="15"/>
  <c r="O2919" i="15" s="1"/>
  <c r="P2919" i="15" s="1"/>
  <c r="Q2918" i="15"/>
  <c r="N2918" i="15"/>
  <c r="O2918" i="15" s="1"/>
  <c r="P2918" i="15" s="1"/>
  <c r="Q2917" i="15"/>
  <c r="N2917" i="15"/>
  <c r="Q2916" i="15"/>
  <c r="N2916" i="15"/>
  <c r="Q2915" i="15"/>
  <c r="N2915" i="15"/>
  <c r="O2915" i="15" s="1"/>
  <c r="P2915" i="15" s="1"/>
  <c r="N2914" i="15"/>
  <c r="N2913" i="15"/>
  <c r="R2913" i="15" s="1"/>
  <c r="S2913" i="15" s="1"/>
  <c r="N2912" i="15"/>
  <c r="N2911" i="15"/>
  <c r="Q2910" i="15"/>
  <c r="N2910" i="15"/>
  <c r="O2910" i="15" s="1"/>
  <c r="Q2909" i="15"/>
  <c r="N2909" i="15"/>
  <c r="Q2908" i="15"/>
  <c r="N2908" i="15"/>
  <c r="Q2907" i="15"/>
  <c r="N2907" i="15"/>
  <c r="O2907" i="15" s="1"/>
  <c r="P2907" i="15" s="1"/>
  <c r="Q2906" i="15"/>
  <c r="N2906" i="15"/>
  <c r="O2906" i="15" s="1"/>
  <c r="P2906" i="15" s="1"/>
  <c r="Q2905" i="15"/>
  <c r="N2905" i="15"/>
  <c r="R2905" i="15" s="1"/>
  <c r="S2905" i="15" s="1"/>
  <c r="Q2904" i="15"/>
  <c r="N2904" i="15"/>
  <c r="O2904" i="15" s="1"/>
  <c r="P2904" i="15" s="1"/>
  <c r="Q2903" i="15"/>
  <c r="N2903" i="15"/>
  <c r="O2903" i="15" s="1"/>
  <c r="P2903" i="15" s="1"/>
  <c r="Q2902" i="15"/>
  <c r="N2902" i="15"/>
  <c r="R2902" i="15" s="1"/>
  <c r="S2902" i="15" s="1"/>
  <c r="O2901" i="15"/>
  <c r="N2901" i="15"/>
  <c r="Q2901" i="15" s="1"/>
  <c r="Q2900" i="15"/>
  <c r="N2900" i="15"/>
  <c r="O2900" i="15" s="1"/>
  <c r="P2900" i="15" s="1"/>
  <c r="Q2899" i="15"/>
  <c r="N2899" i="15"/>
  <c r="O2899" i="15" s="1"/>
  <c r="Q2898" i="15"/>
  <c r="N2898" i="15"/>
  <c r="Q2897" i="15"/>
  <c r="N2897" i="15"/>
  <c r="O2897" i="15" s="1"/>
  <c r="P2897" i="15" s="1"/>
  <c r="Q2896" i="15"/>
  <c r="G293" i="16" s="1"/>
  <c r="L293" i="16" s="1"/>
  <c r="N2896" i="15"/>
  <c r="O2896" i="15" s="1"/>
  <c r="N2895" i="15"/>
  <c r="Q2894" i="15"/>
  <c r="N2894" i="15"/>
  <c r="R2894" i="15" s="1"/>
  <c r="S2894" i="15" s="1"/>
  <c r="O2893" i="15"/>
  <c r="P2893" i="15" s="1"/>
  <c r="N2893" i="15"/>
  <c r="Q2893" i="15" s="1"/>
  <c r="O2892" i="15"/>
  <c r="N2892" i="15"/>
  <c r="R2892" i="15" s="1"/>
  <c r="S2892" i="15" s="1"/>
  <c r="Q2891" i="15"/>
  <c r="N2891" i="15"/>
  <c r="O2891" i="15" s="1"/>
  <c r="P2891" i="15" s="1"/>
  <c r="Q2890" i="15"/>
  <c r="N2890" i="15"/>
  <c r="Q2889" i="15"/>
  <c r="N2889" i="15"/>
  <c r="O2889" i="15" s="1"/>
  <c r="P2889" i="15" s="1"/>
  <c r="Q2888" i="15"/>
  <c r="G290" i="16" s="1"/>
  <c r="L290" i="16" s="1"/>
  <c r="N2888" i="15"/>
  <c r="O2888" i="15" s="1"/>
  <c r="Q2887" i="15"/>
  <c r="N2887" i="15"/>
  <c r="O2887" i="15" s="1"/>
  <c r="P2887" i="15" s="1"/>
  <c r="Q2886" i="15"/>
  <c r="N2886" i="15"/>
  <c r="R2886" i="15" s="1"/>
  <c r="S2886" i="15" s="1"/>
  <c r="N2885" i="15"/>
  <c r="Q2884" i="15"/>
  <c r="N2884" i="15"/>
  <c r="Q2883" i="15"/>
  <c r="N2883" i="15"/>
  <c r="O2883" i="15" s="1"/>
  <c r="P2883" i="15" s="1"/>
  <c r="Q2882" i="15"/>
  <c r="N2882" i="15"/>
  <c r="R2882" i="15" s="1"/>
  <c r="S2882" i="15" s="1"/>
  <c r="Q2881" i="15"/>
  <c r="N2881" i="15"/>
  <c r="O2881" i="15" s="1"/>
  <c r="P2881" i="15" s="1"/>
  <c r="Q2880" i="15"/>
  <c r="N2880" i="15"/>
  <c r="R2880" i="15" s="1"/>
  <c r="S2880" i="15" s="1"/>
  <c r="Q2879" i="15"/>
  <c r="N2879" i="15"/>
  <c r="O2879" i="15" s="1"/>
  <c r="P2879" i="15" s="1"/>
  <c r="Q2878" i="15"/>
  <c r="N2878" i="15"/>
  <c r="Q2877" i="15"/>
  <c r="N2877" i="15"/>
  <c r="Q2876" i="15"/>
  <c r="N2876" i="15"/>
  <c r="Q2875" i="15"/>
  <c r="N2875" i="15"/>
  <c r="O2875" i="15" s="1"/>
  <c r="P2875" i="15" s="1"/>
  <c r="Q2874" i="15"/>
  <c r="N2874" i="15"/>
  <c r="Q2873" i="15"/>
  <c r="N2873" i="15"/>
  <c r="O2873" i="15" s="1"/>
  <c r="P2873" i="15" s="1"/>
  <c r="Q2872" i="15"/>
  <c r="N2872" i="15"/>
  <c r="R2872" i="15" s="1"/>
  <c r="S2872" i="15" s="1"/>
  <c r="Q2871" i="15"/>
  <c r="N2871" i="15"/>
  <c r="O2871" i="15" s="1"/>
  <c r="P2871" i="15" s="1"/>
  <c r="Q2870" i="15"/>
  <c r="G287" i="16" s="1"/>
  <c r="L287" i="16" s="1"/>
  <c r="N2870" i="15"/>
  <c r="Q2869" i="15"/>
  <c r="N2869" i="15"/>
  <c r="O2869" i="15" s="1"/>
  <c r="Q2868" i="15"/>
  <c r="N2868" i="15"/>
  <c r="Q2867" i="15"/>
  <c r="N2867" i="15"/>
  <c r="R2867" i="15" s="1"/>
  <c r="S2867" i="15" s="1"/>
  <c r="Q2866" i="15"/>
  <c r="N2866" i="15"/>
  <c r="Q2865" i="15"/>
  <c r="N2865" i="15"/>
  <c r="O2865" i="15" s="1"/>
  <c r="P2865" i="15" s="1"/>
  <c r="Q2864" i="15"/>
  <c r="N2864" i="15"/>
  <c r="N2863" i="15"/>
  <c r="Q2862" i="15"/>
  <c r="N2862" i="15"/>
  <c r="Q2861" i="15"/>
  <c r="N2861" i="15"/>
  <c r="O2861" i="15" s="1"/>
  <c r="P2861" i="15" s="1"/>
  <c r="Q2860" i="15"/>
  <c r="G284" i="16" s="1"/>
  <c r="L284" i="16" s="1"/>
  <c r="N2860" i="15"/>
  <c r="R2860" i="15" s="1"/>
  <c r="S2860" i="15" s="1"/>
  <c r="Q2859" i="15"/>
  <c r="N2859" i="15"/>
  <c r="Q2858" i="15"/>
  <c r="N2858" i="15"/>
  <c r="R2858" i="15" s="1"/>
  <c r="S2858" i="15" s="1"/>
  <c r="N2857" i="15"/>
  <c r="Q2856" i="15"/>
  <c r="N2856" i="15"/>
  <c r="Q2855" i="15"/>
  <c r="N2855" i="15"/>
  <c r="R2855" i="15" s="1"/>
  <c r="S2855" i="15" s="1"/>
  <c r="N2854" i="15"/>
  <c r="R2854" i="15" s="1"/>
  <c r="S2854" i="15" s="1"/>
  <c r="Q2853" i="15"/>
  <c r="N2853" i="15"/>
  <c r="R2853" i="15" s="1"/>
  <c r="S2853" i="15" s="1"/>
  <c r="Q2852" i="15"/>
  <c r="N2852" i="15"/>
  <c r="R2852" i="15" s="1"/>
  <c r="S2852" i="15" s="1"/>
  <c r="Q2851" i="15"/>
  <c r="N2851" i="15"/>
  <c r="O2851" i="15" s="1"/>
  <c r="P2851" i="15" s="1"/>
  <c r="Q2850" i="15"/>
  <c r="N2850" i="15"/>
  <c r="R2850" i="15" s="1"/>
  <c r="S2850" i="15" s="1"/>
  <c r="O2849" i="15"/>
  <c r="N2849" i="15"/>
  <c r="R2849" i="15" s="1"/>
  <c r="S2849" i="15" s="1"/>
  <c r="Q2848" i="15"/>
  <c r="G282" i="16" s="1"/>
  <c r="L282" i="16" s="1"/>
  <c r="N2848" i="15"/>
  <c r="Q2847" i="15"/>
  <c r="N2847" i="15"/>
  <c r="O2847" i="15" s="1"/>
  <c r="Q2846" i="15"/>
  <c r="N2846" i="15"/>
  <c r="R2846" i="15" s="1"/>
  <c r="S2846" i="15" s="1"/>
  <c r="Q2845" i="15"/>
  <c r="N2845" i="15"/>
  <c r="R2845" i="15" s="1"/>
  <c r="S2845" i="15" s="1"/>
  <c r="Q2844" i="15"/>
  <c r="N2844" i="15"/>
  <c r="R2844" i="15" s="1"/>
  <c r="S2844" i="15" s="1"/>
  <c r="Q2843" i="15"/>
  <c r="N2843" i="15"/>
  <c r="O2843" i="15" s="1"/>
  <c r="P2843" i="15" s="1"/>
  <c r="Q2842" i="15"/>
  <c r="N2842" i="15"/>
  <c r="Q2841" i="15"/>
  <c r="G280" i="16" s="1"/>
  <c r="L280" i="16" s="1"/>
  <c r="N2841" i="15"/>
  <c r="R2841" i="15" s="1"/>
  <c r="S2841" i="15" s="1"/>
  <c r="O2840" i="15"/>
  <c r="N2840" i="15"/>
  <c r="R2840" i="15" s="1"/>
  <c r="S2840" i="15" s="1"/>
  <c r="Q2839" i="15"/>
  <c r="N2839" i="15"/>
  <c r="Q2838" i="15"/>
  <c r="N2838" i="15"/>
  <c r="Q2837" i="15"/>
  <c r="N2837" i="15"/>
  <c r="Q2836" i="15"/>
  <c r="N2836" i="15"/>
  <c r="Q2835" i="15"/>
  <c r="N2835" i="15"/>
  <c r="Q2834" i="15"/>
  <c r="N2834" i="15"/>
  <c r="R2834" i="15" s="1"/>
  <c r="S2834" i="15" s="1"/>
  <c r="Q2833" i="15"/>
  <c r="N2833" i="15"/>
  <c r="Q2832" i="15"/>
  <c r="N2832" i="15"/>
  <c r="Q2831" i="15"/>
  <c r="N2831" i="15"/>
  <c r="O2831" i="15" s="1"/>
  <c r="P2831" i="15" s="1"/>
  <c r="Q2830" i="15"/>
  <c r="G278" i="16" s="1"/>
  <c r="L278" i="16" s="1"/>
  <c r="N2830" i="15"/>
  <c r="Q2829" i="15"/>
  <c r="N2829" i="15"/>
  <c r="R2829" i="15" s="1"/>
  <c r="S2829" i="15" s="1"/>
  <c r="Q2828" i="15"/>
  <c r="N2828" i="15"/>
  <c r="R2828" i="15" s="1"/>
  <c r="S2828" i="15" s="1"/>
  <c r="Q2827" i="15"/>
  <c r="N2827" i="15"/>
  <c r="O2827" i="15" s="1"/>
  <c r="Q2826" i="15"/>
  <c r="G242" i="16" s="1"/>
  <c r="L242" i="16" s="1"/>
  <c r="N2826" i="15"/>
  <c r="R2826" i="15" s="1"/>
  <c r="S2826" i="15" s="1"/>
  <c r="N2825" i="15"/>
  <c r="R2825" i="15" s="1"/>
  <c r="S2825" i="15" s="1"/>
  <c r="Q2824" i="15"/>
  <c r="G276" i="16" s="1"/>
  <c r="L276" i="16" s="1"/>
  <c r="N2824" i="15"/>
  <c r="Q2823" i="15"/>
  <c r="N2823" i="15"/>
  <c r="O2822" i="15"/>
  <c r="N2822" i="15"/>
  <c r="R2822" i="15" s="1"/>
  <c r="S2822" i="15" s="1"/>
  <c r="Q2821" i="15"/>
  <c r="N2821" i="15"/>
  <c r="Q2820" i="15"/>
  <c r="N2820" i="15"/>
  <c r="O2820" i="15" s="1"/>
  <c r="P2820" i="15" s="1"/>
  <c r="Q2819" i="15"/>
  <c r="N2819" i="15"/>
  <c r="Q2818" i="15"/>
  <c r="N2818" i="15"/>
  <c r="R2818" i="15" s="1"/>
  <c r="S2818" i="15" s="1"/>
  <c r="Q2817" i="15"/>
  <c r="N2817" i="15"/>
  <c r="R2817" i="15" s="1"/>
  <c r="S2817" i="15" s="1"/>
  <c r="Q2816" i="15"/>
  <c r="N2816" i="15"/>
  <c r="O2816" i="15" s="1"/>
  <c r="P2816" i="15" s="1"/>
  <c r="Q2815" i="15"/>
  <c r="N2815" i="15"/>
  <c r="R2815" i="15" s="1"/>
  <c r="S2815" i="15" s="1"/>
  <c r="O2814" i="15"/>
  <c r="N2814" i="15"/>
  <c r="R2814" i="15" s="1"/>
  <c r="S2814" i="15" s="1"/>
  <c r="Q2813" i="15"/>
  <c r="N2813" i="15"/>
  <c r="Q2812" i="15"/>
  <c r="N2812" i="15"/>
  <c r="O2812" i="15" s="1"/>
  <c r="P2812" i="15" s="1"/>
  <c r="Q2811" i="15"/>
  <c r="N2811" i="15"/>
  <c r="R2811" i="15" s="1"/>
  <c r="S2811" i="15" s="1"/>
  <c r="N2810" i="15"/>
  <c r="Q2809" i="15"/>
  <c r="N2809" i="15"/>
  <c r="Q2808" i="15"/>
  <c r="G271" i="16" s="1"/>
  <c r="L271" i="16" s="1"/>
  <c r="N2808" i="15"/>
  <c r="O2808" i="15" s="1"/>
  <c r="Q2807" i="15"/>
  <c r="N2807" i="15"/>
  <c r="Q2806" i="15"/>
  <c r="N2806" i="15"/>
  <c r="R2806" i="15" s="1"/>
  <c r="S2806" i="15" s="1"/>
  <c r="Q2805" i="15"/>
  <c r="G270" i="16" s="1"/>
  <c r="L270" i="16" s="1"/>
  <c r="N2805" i="15"/>
  <c r="R2805" i="15" s="1"/>
  <c r="S2805" i="15" s="1"/>
  <c r="Q2804" i="15"/>
  <c r="G269" i="16" s="1"/>
  <c r="L269" i="16" s="1"/>
  <c r="N2804" i="15"/>
  <c r="O2804" i="15" s="1"/>
  <c r="Q2803" i="15"/>
  <c r="N2803" i="15"/>
  <c r="R2803" i="15" s="1"/>
  <c r="S2803" i="15" s="1"/>
  <c r="Q2802" i="15"/>
  <c r="N2802" i="15"/>
  <c r="R2802" i="15" s="1"/>
  <c r="S2802" i="15" s="1"/>
  <c r="Q2801" i="15"/>
  <c r="N2801" i="15"/>
  <c r="O2801" i="15" s="1"/>
  <c r="P2801" i="15" s="1"/>
  <c r="Q2800" i="15"/>
  <c r="N2800" i="15"/>
  <c r="O2800" i="15" s="1"/>
  <c r="P2800" i="15" s="1"/>
  <c r="Q2799" i="15"/>
  <c r="N2799" i="15"/>
  <c r="R2799" i="15" s="1"/>
  <c r="S2799" i="15" s="1"/>
  <c r="Q2798" i="15"/>
  <c r="N2798" i="15"/>
  <c r="R2798" i="15" s="1"/>
  <c r="S2798" i="15" s="1"/>
  <c r="Q2797" i="15"/>
  <c r="N2797" i="15"/>
  <c r="O2797" i="15" s="1"/>
  <c r="P2797" i="15" s="1"/>
  <c r="Q2796" i="15"/>
  <c r="N2796" i="15"/>
  <c r="O2796" i="15" s="1"/>
  <c r="P2796" i="15" s="1"/>
  <c r="Q2795" i="15"/>
  <c r="N2795" i="15"/>
  <c r="R2795" i="15" s="1"/>
  <c r="S2795" i="15" s="1"/>
  <c r="Q2794" i="15"/>
  <c r="N2794" i="15"/>
  <c r="R2794" i="15" s="1"/>
  <c r="S2794" i="15" s="1"/>
  <c r="Q2793" i="15"/>
  <c r="N2793" i="15"/>
  <c r="Q2792" i="15"/>
  <c r="N2792" i="15"/>
  <c r="O2792" i="15" s="1"/>
  <c r="P2792" i="15" s="1"/>
  <c r="Q2791" i="15"/>
  <c r="N2791" i="15"/>
  <c r="Q2790" i="15"/>
  <c r="N2790" i="15"/>
  <c r="R2790" i="15" s="1"/>
  <c r="S2790" i="15" s="1"/>
  <c r="N2789" i="15"/>
  <c r="R2789" i="15" s="1"/>
  <c r="S2789" i="15" s="1"/>
  <c r="N2788" i="15"/>
  <c r="Q2787" i="15"/>
  <c r="G268" i="16" s="1"/>
  <c r="L268" i="16" s="1"/>
  <c r="N2787" i="15"/>
  <c r="R2787" i="15" s="1"/>
  <c r="S2787" i="15" s="1"/>
  <c r="Q2786" i="15"/>
  <c r="N2786" i="15"/>
  <c r="R2786" i="15" s="1"/>
  <c r="S2786" i="15" s="1"/>
  <c r="Q2785" i="15"/>
  <c r="N2785" i="15"/>
  <c r="O2785" i="15" s="1"/>
  <c r="P2785" i="15" s="1"/>
  <c r="Q2784" i="15"/>
  <c r="G267" i="16" s="1"/>
  <c r="L267" i="16" s="1"/>
  <c r="N2784" i="15"/>
  <c r="O2784" i="15" s="1"/>
  <c r="N2783" i="15"/>
  <c r="R2783" i="15" s="1"/>
  <c r="S2783" i="15" s="1"/>
  <c r="Q2782" i="15"/>
  <c r="N2782" i="15"/>
  <c r="R2782" i="15" s="1"/>
  <c r="S2782" i="15" s="1"/>
  <c r="Q2781" i="15"/>
  <c r="N2781" i="15"/>
  <c r="O2781" i="15" s="1"/>
  <c r="P2781" i="15" s="1"/>
  <c r="Q2780" i="15"/>
  <c r="N2780" i="15"/>
  <c r="O2780" i="15" s="1"/>
  <c r="P2780" i="15" s="1"/>
  <c r="Q2779" i="15"/>
  <c r="N2779" i="15"/>
  <c r="R2779" i="15" s="1"/>
  <c r="S2779" i="15" s="1"/>
  <c r="Q2778" i="15"/>
  <c r="N2778" i="15"/>
  <c r="R2778" i="15" s="1"/>
  <c r="S2778" i="15" s="1"/>
  <c r="Q2777" i="15"/>
  <c r="N2777" i="15"/>
  <c r="Q2776" i="15"/>
  <c r="N2776" i="15"/>
  <c r="O2776" i="15" s="1"/>
  <c r="Q2775" i="15"/>
  <c r="N2775" i="15"/>
  <c r="Q2774" i="15"/>
  <c r="N2774" i="15"/>
  <c r="R2774" i="15" s="1"/>
  <c r="S2774" i="15" s="1"/>
  <c r="Q2773" i="15"/>
  <c r="N2773" i="15"/>
  <c r="R2773" i="15" s="1"/>
  <c r="S2773" i="15" s="1"/>
  <c r="Q2772" i="15"/>
  <c r="N2772" i="15"/>
  <c r="O2772" i="15" s="1"/>
  <c r="P2772" i="15" s="1"/>
  <c r="Q2771" i="15"/>
  <c r="N2771" i="15"/>
  <c r="Q2770" i="15"/>
  <c r="N2770" i="15"/>
  <c r="Q2769" i="15"/>
  <c r="N2769" i="15"/>
  <c r="Q2768" i="15"/>
  <c r="N2768" i="15"/>
  <c r="O2768" i="15" s="1"/>
  <c r="P2768" i="15" s="1"/>
  <c r="Q2767" i="15"/>
  <c r="N2767" i="15"/>
  <c r="R2767" i="15" s="1"/>
  <c r="S2767" i="15" s="1"/>
  <c r="Q2766" i="15"/>
  <c r="N2766" i="15"/>
  <c r="R2766" i="15" s="1"/>
  <c r="S2766" i="15" s="1"/>
  <c r="Q2765" i="15"/>
  <c r="N2765" i="15"/>
  <c r="O2765" i="15" s="1"/>
  <c r="P2765" i="15" s="1"/>
  <c r="Q2764" i="15"/>
  <c r="N2764" i="15"/>
  <c r="Q2763" i="15"/>
  <c r="N2763" i="15"/>
  <c r="R2763" i="15" s="1"/>
  <c r="S2763" i="15" s="1"/>
  <c r="Q2762" i="15"/>
  <c r="N2762" i="15"/>
  <c r="R2762" i="15" s="1"/>
  <c r="S2762" i="15" s="1"/>
  <c r="Q2761" i="15"/>
  <c r="N2761" i="15"/>
  <c r="Q2760" i="15"/>
  <c r="N2760" i="15"/>
  <c r="O2760" i="15" s="1"/>
  <c r="P2760" i="15" s="1"/>
  <c r="Q2759" i="15"/>
  <c r="G263" i="16" s="1"/>
  <c r="L263" i="16" s="1"/>
  <c r="N2759" i="15"/>
  <c r="Q2758" i="15"/>
  <c r="N2758" i="15"/>
  <c r="R2758" i="15" s="1"/>
  <c r="S2758" i="15" s="1"/>
  <c r="Q2757" i="15"/>
  <c r="N2757" i="15"/>
  <c r="R2757" i="15" s="1"/>
  <c r="S2757" i="15" s="1"/>
  <c r="Q2756" i="15"/>
  <c r="N2756" i="15"/>
  <c r="O2756" i="15" s="1"/>
  <c r="P2756" i="15" s="1"/>
  <c r="N2755" i="15"/>
  <c r="N2754" i="15"/>
  <c r="N2753" i="15"/>
  <c r="N2752" i="15"/>
  <c r="Q2751" i="15"/>
  <c r="N2751" i="15"/>
  <c r="R2751" i="15" s="1"/>
  <c r="S2751" i="15" s="1"/>
  <c r="Q2750" i="15"/>
  <c r="N2750" i="15"/>
  <c r="R2750" i="15" s="1"/>
  <c r="S2750" i="15" s="1"/>
  <c r="Q2749" i="15"/>
  <c r="N2749" i="15"/>
  <c r="O2749" i="15" s="1"/>
  <c r="P2749" i="15" s="1"/>
  <c r="Q2748" i="15"/>
  <c r="N2748" i="15"/>
  <c r="Q2747" i="15"/>
  <c r="N2747" i="15"/>
  <c r="R2747" i="15" s="1"/>
  <c r="S2747" i="15" s="1"/>
  <c r="Q2746" i="15"/>
  <c r="N2746" i="15"/>
  <c r="R2746" i="15" s="1"/>
  <c r="S2746" i="15" s="1"/>
  <c r="Q2745" i="15"/>
  <c r="N2745" i="15"/>
  <c r="Q2744" i="15"/>
  <c r="N2744" i="15"/>
  <c r="O2744" i="15" s="1"/>
  <c r="Q2743" i="15"/>
  <c r="N2743" i="15"/>
  <c r="O2743" i="15" s="1"/>
  <c r="P2743" i="15" s="1"/>
  <c r="Q2742" i="15"/>
  <c r="N2742" i="15"/>
  <c r="R2742" i="15" s="1"/>
  <c r="S2742" i="15" s="1"/>
  <c r="O2741" i="15"/>
  <c r="P2741" i="15" s="1"/>
  <c r="N2741" i="15"/>
  <c r="Q2741" i="15" s="1"/>
  <c r="N2740" i="15"/>
  <c r="R2740" i="15" s="1"/>
  <c r="S2740" i="15" s="1"/>
  <c r="N2739" i="15"/>
  <c r="R2739" i="15" s="1"/>
  <c r="S2739" i="15" s="1"/>
  <c r="O2738" i="15"/>
  <c r="N2738" i="15"/>
  <c r="Q2738" i="15" s="1"/>
  <c r="G254" i="16" s="1"/>
  <c r="L254" i="16" s="1"/>
  <c r="O2737" i="15"/>
  <c r="P2737" i="15" s="1"/>
  <c r="N2737" i="15"/>
  <c r="R2737" i="15" s="1"/>
  <c r="S2737" i="15" s="1"/>
  <c r="Q2736" i="15"/>
  <c r="N2736" i="15"/>
  <c r="O2736" i="15" s="1"/>
  <c r="P2736" i="15" s="1"/>
  <c r="Q2735" i="15"/>
  <c r="N2735" i="15"/>
  <c r="R2735" i="15" s="1"/>
  <c r="S2735" i="15" s="1"/>
  <c r="Q2734" i="15"/>
  <c r="N2734" i="15"/>
  <c r="R2734" i="15" s="1"/>
  <c r="S2734" i="15" s="1"/>
  <c r="Q2733" i="15"/>
  <c r="N2733" i="15"/>
  <c r="O2733" i="15" s="1"/>
  <c r="P2733" i="15" s="1"/>
  <c r="Q2732" i="15"/>
  <c r="N2732" i="15"/>
  <c r="O2732" i="15" s="1"/>
  <c r="P2732" i="15" s="1"/>
  <c r="Q2731" i="15"/>
  <c r="N2731" i="15"/>
  <c r="R2731" i="15" s="1"/>
  <c r="S2731" i="15" s="1"/>
  <c r="Q2730" i="15"/>
  <c r="N2730" i="15"/>
  <c r="R2730" i="15" s="1"/>
  <c r="S2730" i="15" s="1"/>
  <c r="R2729" i="15"/>
  <c r="S2729" i="15" s="1"/>
  <c r="Q2728" i="15"/>
  <c r="N2728" i="15"/>
  <c r="O2728" i="15" s="1"/>
  <c r="P2728" i="15" s="1"/>
  <c r="Q2727" i="15"/>
  <c r="N2727" i="15"/>
  <c r="R2727" i="15" s="1"/>
  <c r="S2727" i="15" s="1"/>
  <c r="Q2726" i="15"/>
  <c r="N2726" i="15"/>
  <c r="Q2725" i="15"/>
  <c r="N2725" i="15"/>
  <c r="R2725" i="15" s="1"/>
  <c r="S2725" i="15" s="1"/>
  <c r="Q2724" i="15"/>
  <c r="N2724" i="15"/>
  <c r="O2724" i="15" s="1"/>
  <c r="P2724" i="15" s="1"/>
  <c r="Q2723" i="15"/>
  <c r="N2723" i="15"/>
  <c r="O2723" i="15" s="1"/>
  <c r="P2723" i="15" s="1"/>
  <c r="Q2722" i="15"/>
  <c r="N2722" i="15"/>
  <c r="R2722" i="15" s="1"/>
  <c r="S2722" i="15" s="1"/>
  <c r="Q2721" i="15"/>
  <c r="N2721" i="15"/>
  <c r="R2721" i="15" s="1"/>
  <c r="S2721" i="15" s="1"/>
  <c r="Q2720" i="15"/>
  <c r="G251" i="16" s="1"/>
  <c r="L251" i="16" s="1"/>
  <c r="N2720" i="15"/>
  <c r="O2720" i="15" s="1"/>
  <c r="Q2719" i="15"/>
  <c r="N2719" i="15"/>
  <c r="O2719" i="15" s="1"/>
  <c r="P2719" i="15" s="1"/>
  <c r="Q2718" i="15"/>
  <c r="N2718" i="15"/>
  <c r="Q2717" i="15"/>
  <c r="N2717" i="15"/>
  <c r="R2717" i="15" s="1"/>
  <c r="S2717" i="15" s="1"/>
  <c r="Q2716" i="15"/>
  <c r="N2716" i="15"/>
  <c r="O2716" i="15" s="1"/>
  <c r="R2715" i="15"/>
  <c r="S2715" i="15" s="1"/>
  <c r="Q2714" i="15"/>
  <c r="N2714" i="15"/>
  <c r="O2714" i="15" s="1"/>
  <c r="P2714" i="15" s="1"/>
  <c r="Q2713" i="15"/>
  <c r="N2713" i="15"/>
  <c r="R2713" i="15" s="1"/>
  <c r="S2713" i="15" s="1"/>
  <c r="Q2712" i="15"/>
  <c r="N2712" i="15"/>
  <c r="R2712" i="15" s="1"/>
  <c r="S2712" i="15" s="1"/>
  <c r="Q2711" i="15"/>
  <c r="N2711" i="15"/>
  <c r="O2711" i="15" s="1"/>
  <c r="Q2710" i="15"/>
  <c r="N2710" i="15"/>
  <c r="O2710" i="15" s="1"/>
  <c r="P2710" i="15" s="1"/>
  <c r="Q2709" i="15"/>
  <c r="N2709" i="15"/>
  <c r="R2709" i="15" s="1"/>
  <c r="S2709" i="15" s="1"/>
  <c r="Q2708" i="15"/>
  <c r="N2708" i="15"/>
  <c r="R2708" i="15" s="1"/>
  <c r="S2708" i="15" s="1"/>
  <c r="Q2707" i="15"/>
  <c r="N2707" i="15"/>
  <c r="O2707" i="15" s="1"/>
  <c r="P2707" i="15" s="1"/>
  <c r="Q2706" i="15"/>
  <c r="N2706" i="15"/>
  <c r="O2706" i="15" s="1"/>
  <c r="P2706" i="15" s="1"/>
  <c r="N2705" i="15"/>
  <c r="R2705" i="15" s="1"/>
  <c r="S2705" i="15" s="1"/>
  <c r="N2704" i="15"/>
  <c r="R2704" i="15" s="1"/>
  <c r="S2704" i="15" s="1"/>
  <c r="N2703" i="15"/>
  <c r="N2702" i="15"/>
  <c r="N2701" i="15"/>
  <c r="R2701" i="15" s="1"/>
  <c r="S2701" i="15" s="1"/>
  <c r="N2700" i="15"/>
  <c r="N2699" i="15"/>
  <c r="N2698" i="15"/>
  <c r="N2697" i="15"/>
  <c r="R2697" i="15" s="1"/>
  <c r="S2697" i="15" s="1"/>
  <c r="Q2696" i="15"/>
  <c r="N2696" i="15"/>
  <c r="R2696" i="15" s="1"/>
  <c r="S2696" i="15" s="1"/>
  <c r="Q2695" i="15"/>
  <c r="G248" i="16" s="1"/>
  <c r="L248" i="16" s="1"/>
  <c r="N2695" i="15"/>
  <c r="O2695" i="15" s="1"/>
  <c r="Q2694" i="15"/>
  <c r="N2694" i="15"/>
  <c r="O2694" i="15" s="1"/>
  <c r="P2694" i="15" s="1"/>
  <c r="Q2693" i="15"/>
  <c r="N2693" i="15"/>
  <c r="R2693" i="15" s="1"/>
  <c r="S2693" i="15" s="1"/>
  <c r="Q2692" i="15"/>
  <c r="N2692" i="15"/>
  <c r="Q2691" i="15"/>
  <c r="N2691" i="15"/>
  <c r="O2691" i="15" s="1"/>
  <c r="P2691" i="15" s="1"/>
  <c r="Q2690" i="15"/>
  <c r="N2690" i="15"/>
  <c r="O2690" i="15" s="1"/>
  <c r="P2690" i="15" s="1"/>
  <c r="Q2689" i="15"/>
  <c r="N2689" i="15"/>
  <c r="R2689" i="15" s="1"/>
  <c r="S2689" i="15" s="1"/>
  <c r="Q2688" i="15"/>
  <c r="N2688" i="15"/>
  <c r="O2688" i="15" s="1"/>
  <c r="P2688" i="15" s="1"/>
  <c r="Q2687" i="15"/>
  <c r="N2687" i="15"/>
  <c r="O2687" i="15" s="1"/>
  <c r="P2687" i="15" s="1"/>
  <c r="Q2686" i="15"/>
  <c r="G247" i="16" s="1"/>
  <c r="L247" i="16" s="1"/>
  <c r="N2686" i="15"/>
  <c r="O2686" i="15" s="1"/>
  <c r="Q2685" i="15"/>
  <c r="N2685" i="15"/>
  <c r="Q2684" i="15"/>
  <c r="G245" i="16" s="1"/>
  <c r="L245" i="16" s="1"/>
  <c r="N2684" i="15"/>
  <c r="O2684" i="15" s="1"/>
  <c r="Q2683" i="15"/>
  <c r="G244" i="16" s="1"/>
  <c r="L244" i="16" s="1"/>
  <c r="N2683" i="15"/>
  <c r="O2683" i="15" s="1"/>
  <c r="R2682" i="15"/>
  <c r="S2682" i="15" s="1"/>
  <c r="Q2681" i="15"/>
  <c r="N2681" i="15"/>
  <c r="O2681" i="15" s="1"/>
  <c r="P2681" i="15" s="1"/>
  <c r="Q2680" i="15"/>
  <c r="N2680" i="15"/>
  <c r="R2680" i="15" s="1"/>
  <c r="S2680" i="15" s="1"/>
  <c r="Q2679" i="15"/>
  <c r="N2679" i="15"/>
  <c r="R2679" i="15" s="1"/>
  <c r="S2679" i="15" s="1"/>
  <c r="Q2678" i="15"/>
  <c r="N2678" i="15"/>
  <c r="N2677" i="15"/>
  <c r="Q2676" i="15"/>
  <c r="N2676" i="15"/>
  <c r="R2676" i="15" s="1"/>
  <c r="S2676" i="15" s="1"/>
  <c r="Q2675" i="15"/>
  <c r="N2675" i="15"/>
  <c r="R2675" i="15" s="1"/>
  <c r="S2675" i="15" s="1"/>
  <c r="Q2674" i="15"/>
  <c r="N2674" i="15"/>
  <c r="O2674" i="15" s="1"/>
  <c r="P2674" i="15" s="1"/>
  <c r="Q2673" i="15"/>
  <c r="N2673" i="15"/>
  <c r="O2673" i="15" s="1"/>
  <c r="P2673" i="15" s="1"/>
  <c r="Q2672" i="15"/>
  <c r="N2672" i="15"/>
  <c r="R2672" i="15" s="1"/>
  <c r="S2672" i="15" s="1"/>
  <c r="Q2671" i="15"/>
  <c r="N2671" i="15"/>
  <c r="R2671" i="15" s="1"/>
  <c r="S2671" i="15" s="1"/>
  <c r="Q2670" i="15"/>
  <c r="N2670" i="15"/>
  <c r="O2670" i="15" s="1"/>
  <c r="Q2669" i="15"/>
  <c r="N2669" i="15"/>
  <c r="O2669" i="15" s="1"/>
  <c r="P2669" i="15" s="1"/>
  <c r="Q2668" i="15"/>
  <c r="N2668" i="15"/>
  <c r="R2668" i="15" s="1"/>
  <c r="S2668" i="15" s="1"/>
  <c r="Q2667" i="15"/>
  <c r="N2667" i="15"/>
  <c r="Q2666" i="15"/>
  <c r="G181" i="16" s="1"/>
  <c r="L181" i="16" s="1"/>
  <c r="N2666" i="15"/>
  <c r="R2666" i="15" s="1"/>
  <c r="S2666" i="15" s="1"/>
  <c r="Q2665" i="15"/>
  <c r="N2665" i="15"/>
  <c r="R2665" i="15" s="1"/>
  <c r="S2665" i="15" s="1"/>
  <c r="Q2664" i="15"/>
  <c r="N2664" i="15"/>
  <c r="O2664" i="15" s="1"/>
  <c r="P2664" i="15" s="1"/>
  <c r="Q2663" i="15"/>
  <c r="N2663" i="15"/>
  <c r="R2663" i="15" s="1"/>
  <c r="S2663" i="15" s="1"/>
  <c r="Q2662" i="15"/>
  <c r="N2662" i="15"/>
  <c r="R2662" i="15" s="1"/>
  <c r="S2662" i="15" s="1"/>
  <c r="N2661" i="15"/>
  <c r="R2661" i="15" s="1"/>
  <c r="S2661" i="15" s="1"/>
  <c r="Q2660" i="15"/>
  <c r="N2660" i="15"/>
  <c r="O2660" i="15" s="1"/>
  <c r="P2660" i="15" s="1"/>
  <c r="Q2659" i="15"/>
  <c r="N2659" i="15"/>
  <c r="R2659" i="15" s="1"/>
  <c r="S2659" i="15" s="1"/>
  <c r="Q2658" i="15"/>
  <c r="N2658" i="15"/>
  <c r="R2658" i="15" s="1"/>
  <c r="S2658" i="15" s="1"/>
  <c r="Q2657" i="15"/>
  <c r="N2657" i="15"/>
  <c r="R2657" i="15" s="1"/>
  <c r="S2657" i="15" s="1"/>
  <c r="Q2656" i="15"/>
  <c r="N2656" i="15"/>
  <c r="O2656" i="15" s="1"/>
  <c r="P2656" i="15" s="1"/>
  <c r="Q2655" i="15"/>
  <c r="N2655" i="15"/>
  <c r="R2655" i="15" s="1"/>
  <c r="S2655" i="15" s="1"/>
  <c r="Q2654" i="15"/>
  <c r="N2654" i="15"/>
  <c r="R2654" i="15" s="1"/>
  <c r="S2654" i="15" s="1"/>
  <c r="Q2653" i="15"/>
  <c r="N2653" i="15"/>
  <c r="R2653" i="15" s="1"/>
  <c r="S2653" i="15" s="1"/>
  <c r="Q2652" i="15"/>
  <c r="N2652" i="15"/>
  <c r="O2652" i="15" s="1"/>
  <c r="Q2651" i="15"/>
  <c r="N2651" i="15"/>
  <c r="R2651" i="15" s="1"/>
  <c r="S2651" i="15" s="1"/>
  <c r="Q2650" i="15"/>
  <c r="N2650" i="15"/>
  <c r="R2650" i="15" s="1"/>
  <c r="S2650" i="15" s="1"/>
  <c r="Q2649" i="15"/>
  <c r="N2649" i="15"/>
  <c r="R2649" i="15" s="1"/>
  <c r="S2649" i="15" s="1"/>
  <c r="Q2648" i="15"/>
  <c r="N2648" i="15"/>
  <c r="O2648" i="15" s="1"/>
  <c r="P2648" i="15" s="1"/>
  <c r="O2647" i="15"/>
  <c r="N2647" i="15"/>
  <c r="R2647" i="15" s="1"/>
  <c r="S2647" i="15" s="1"/>
  <c r="Q2646" i="15"/>
  <c r="N2646" i="15"/>
  <c r="R2646" i="15" s="1"/>
  <c r="S2646" i="15" s="1"/>
  <c r="Q2645" i="15"/>
  <c r="N2645" i="15"/>
  <c r="R2645" i="15" s="1"/>
  <c r="S2645" i="15" s="1"/>
  <c r="Q2644" i="15"/>
  <c r="N2644" i="15"/>
  <c r="O2644" i="15" s="1"/>
  <c r="Q2643" i="15"/>
  <c r="N2643" i="15"/>
  <c r="R2643" i="15" s="1"/>
  <c r="S2643" i="15" s="1"/>
  <c r="Q2642" i="15"/>
  <c r="N2642" i="15"/>
  <c r="R2642" i="15" s="1"/>
  <c r="S2642" i="15" s="1"/>
  <c r="Q2641" i="15"/>
  <c r="N2641" i="15"/>
  <c r="R2641" i="15" s="1"/>
  <c r="S2641" i="15" s="1"/>
  <c r="Q2640" i="15"/>
  <c r="N2640" i="15"/>
  <c r="O2640" i="15" s="1"/>
  <c r="P2640" i="15" s="1"/>
  <c r="Q2639" i="15"/>
  <c r="N2639" i="15"/>
  <c r="R2639" i="15" s="1"/>
  <c r="S2639" i="15" s="1"/>
  <c r="Q2638" i="15"/>
  <c r="N2638" i="15"/>
  <c r="R2638" i="15" s="1"/>
  <c r="S2638" i="15" s="1"/>
  <c r="Q2637" i="15"/>
  <c r="N2637" i="15"/>
  <c r="R2637" i="15" s="1"/>
  <c r="S2637" i="15" s="1"/>
  <c r="Q2636" i="15"/>
  <c r="N2636" i="15"/>
  <c r="O2636" i="15" s="1"/>
  <c r="P2636" i="15" s="1"/>
  <c r="Q2635" i="15"/>
  <c r="N2635" i="15"/>
  <c r="Q2634" i="15"/>
  <c r="N2634" i="15"/>
  <c r="R2634" i="15" s="1"/>
  <c r="S2634" i="15" s="1"/>
  <c r="Q2633" i="15"/>
  <c r="N2633" i="15"/>
  <c r="R2633" i="15" s="1"/>
  <c r="S2633" i="15" s="1"/>
  <c r="Q2632" i="15"/>
  <c r="N2632" i="15"/>
  <c r="O2632" i="15" s="1"/>
  <c r="P2632" i="15" s="1"/>
  <c r="N2631" i="15"/>
  <c r="R2631" i="15" s="1"/>
  <c r="S2631" i="15" s="1"/>
  <c r="N2630" i="15"/>
  <c r="R2630" i="15" s="1"/>
  <c r="S2630" i="15" s="1"/>
  <c r="N2629" i="15"/>
  <c r="R2629" i="15" s="1"/>
  <c r="S2629" i="15" s="1"/>
  <c r="Q2628" i="15"/>
  <c r="N2628" i="15"/>
  <c r="O2628" i="15" s="1"/>
  <c r="P2628" i="15" s="1"/>
  <c r="Q2627" i="15"/>
  <c r="N2627" i="15"/>
  <c r="R2627" i="15" s="1"/>
  <c r="S2627" i="15" s="1"/>
  <c r="N2626" i="15"/>
  <c r="R2626" i="15" s="1"/>
  <c r="S2626" i="15" s="1"/>
  <c r="Q2625" i="15"/>
  <c r="G230" i="16" s="1"/>
  <c r="L230" i="16" s="1"/>
  <c r="N2625" i="15"/>
  <c r="R2625" i="15" s="1"/>
  <c r="S2625" i="15" s="1"/>
  <c r="Q2624" i="15"/>
  <c r="N2624" i="15"/>
  <c r="O2624" i="15" s="1"/>
  <c r="P2624" i="15" s="1"/>
  <c r="N2623" i="15"/>
  <c r="R2623" i="15" s="1"/>
  <c r="S2623" i="15" s="1"/>
  <c r="O2622" i="15"/>
  <c r="N2622" i="15"/>
  <c r="R2622" i="15" s="1"/>
  <c r="S2622" i="15" s="1"/>
  <c r="Q2621" i="15"/>
  <c r="N2621" i="15"/>
  <c r="R2621" i="15" s="1"/>
  <c r="S2621" i="15" s="1"/>
  <c r="R2620" i="15"/>
  <c r="S2620" i="15" s="1"/>
  <c r="Q2619" i="15"/>
  <c r="G225" i="16" s="1"/>
  <c r="N2619" i="15"/>
  <c r="O2619" i="15" s="1"/>
  <c r="Q2618" i="15"/>
  <c r="N2618" i="15"/>
  <c r="R2618" i="15" s="1"/>
  <c r="S2618" i="15" s="1"/>
  <c r="Q2617" i="15"/>
  <c r="N2617" i="15"/>
  <c r="O2617" i="15" s="1"/>
  <c r="P2617" i="15" s="1"/>
  <c r="Q2616" i="15"/>
  <c r="N2616" i="15"/>
  <c r="R2616" i="15" s="1"/>
  <c r="S2616" i="15" s="1"/>
  <c r="Q2615" i="15"/>
  <c r="N2615" i="15"/>
  <c r="R2615" i="15" s="1"/>
  <c r="S2615" i="15" s="1"/>
  <c r="Q2614" i="15"/>
  <c r="N2614" i="15"/>
  <c r="R2614" i="15" s="1"/>
  <c r="S2614" i="15" s="1"/>
  <c r="Q2613" i="15"/>
  <c r="N2613" i="15"/>
  <c r="O2613" i="15" s="1"/>
  <c r="P2613" i="15" s="1"/>
  <c r="Q2612" i="15"/>
  <c r="N2612" i="15"/>
  <c r="R2612" i="15" s="1"/>
  <c r="S2612" i="15" s="1"/>
  <c r="Q2611" i="15"/>
  <c r="N2611" i="15"/>
  <c r="R2611" i="15" s="1"/>
  <c r="S2611" i="15" s="1"/>
  <c r="Q2610" i="15"/>
  <c r="N2610" i="15"/>
  <c r="R2610" i="15" s="1"/>
  <c r="S2610" i="15" s="1"/>
  <c r="Q2609" i="15"/>
  <c r="N2609" i="15"/>
  <c r="O2609" i="15" s="1"/>
  <c r="P2609" i="15" s="1"/>
  <c r="Q2608" i="15"/>
  <c r="N2608" i="15"/>
  <c r="R2608" i="15" s="1"/>
  <c r="S2608" i="15" s="1"/>
  <c r="Q2607" i="15"/>
  <c r="N2607" i="15"/>
  <c r="R2607" i="15" s="1"/>
  <c r="S2607" i="15" s="1"/>
  <c r="Q2606" i="15"/>
  <c r="N2606" i="15"/>
  <c r="R2606" i="15" s="1"/>
  <c r="S2606" i="15" s="1"/>
  <c r="Q2605" i="15"/>
  <c r="N2605" i="15"/>
  <c r="O2605" i="15" s="1"/>
  <c r="P2605" i="15" s="1"/>
  <c r="O2604" i="15"/>
  <c r="N2604" i="15"/>
  <c r="R2604" i="15" s="1"/>
  <c r="S2604" i="15" s="1"/>
  <c r="Q2603" i="15"/>
  <c r="N2603" i="15"/>
  <c r="R2603" i="15" s="1"/>
  <c r="S2603" i="15" s="1"/>
  <c r="Q2602" i="15"/>
  <c r="N2602" i="15"/>
  <c r="R2602" i="15" s="1"/>
  <c r="S2602" i="15" s="1"/>
  <c r="Q2601" i="15"/>
  <c r="N2601" i="15"/>
  <c r="O2601" i="15" s="1"/>
  <c r="N2600" i="15"/>
  <c r="R2600" i="15" s="1"/>
  <c r="S2600" i="15" s="1"/>
  <c r="N2599" i="15"/>
  <c r="R2599" i="15" s="1"/>
  <c r="S2599" i="15" s="1"/>
  <c r="Q2598" i="15"/>
  <c r="N2598" i="15"/>
  <c r="O2598" i="15" s="1"/>
  <c r="P2598" i="15" s="1"/>
  <c r="Q2597" i="15"/>
  <c r="N2597" i="15"/>
  <c r="R2597" i="15" s="1"/>
  <c r="S2597" i="15" s="1"/>
  <c r="Q2596" i="15"/>
  <c r="N2596" i="15"/>
  <c r="R2596" i="15" s="1"/>
  <c r="S2596" i="15" s="1"/>
  <c r="Q2595" i="15"/>
  <c r="N2595" i="15"/>
  <c r="R2595" i="15" s="1"/>
  <c r="S2595" i="15" s="1"/>
  <c r="Q2594" i="15"/>
  <c r="N2594" i="15"/>
  <c r="R2594" i="15" s="1"/>
  <c r="S2594" i="15" s="1"/>
  <c r="Q2593" i="15"/>
  <c r="N2593" i="15"/>
  <c r="R2593" i="15" s="1"/>
  <c r="S2593" i="15" s="1"/>
  <c r="Q2592" i="15"/>
  <c r="N2592" i="15"/>
  <c r="O2592" i="15" s="1"/>
  <c r="P2592" i="15" s="1"/>
  <c r="Q2591" i="15"/>
  <c r="N2591" i="15"/>
  <c r="R2591" i="15" s="1"/>
  <c r="S2591" i="15" s="1"/>
  <c r="N2590" i="15"/>
  <c r="R2590" i="15" s="1"/>
  <c r="S2590" i="15" s="1"/>
  <c r="Q2589" i="15"/>
  <c r="N2589" i="15"/>
  <c r="R2589" i="15" s="1"/>
  <c r="S2589" i="15" s="1"/>
  <c r="Q2588" i="15"/>
  <c r="N2588" i="15"/>
  <c r="O2588" i="15" s="1"/>
  <c r="Q2587" i="15"/>
  <c r="N2587" i="15"/>
  <c r="R2587" i="15" s="1"/>
  <c r="S2587" i="15" s="1"/>
  <c r="Q2586" i="15"/>
  <c r="N2586" i="15"/>
  <c r="R2586" i="15" s="1"/>
  <c r="S2586" i="15" s="1"/>
  <c r="Q2585" i="15"/>
  <c r="G211" i="16" s="1"/>
  <c r="L211" i="16" s="1"/>
  <c r="N2585" i="15"/>
  <c r="O2585" i="15" s="1"/>
  <c r="Q2584" i="15"/>
  <c r="G210" i="16" s="1"/>
  <c r="L210" i="16" s="1"/>
  <c r="N2584" i="15"/>
  <c r="R2584" i="15" s="1"/>
  <c r="S2584" i="15" s="1"/>
  <c r="Q2583" i="15"/>
  <c r="G209" i="16" s="1"/>
  <c r="N2583" i="15"/>
  <c r="R2583" i="15" s="1"/>
  <c r="S2583" i="15" s="1"/>
  <c r="Q2582" i="15"/>
  <c r="N2582" i="15"/>
  <c r="O2582" i="15" s="1"/>
  <c r="Q2581" i="15"/>
  <c r="G207" i="16" s="1"/>
  <c r="L207" i="16" s="1"/>
  <c r="N2581" i="15"/>
  <c r="R2581" i="15" s="1"/>
  <c r="S2581" i="15" s="1"/>
  <c r="Q2580" i="15"/>
  <c r="N2580" i="15"/>
  <c r="Q2579" i="15"/>
  <c r="N2579" i="15"/>
  <c r="Q2578" i="15"/>
  <c r="N2578" i="15"/>
  <c r="O2578" i="15" s="1"/>
  <c r="P2578" i="15" s="1"/>
  <c r="Q2577" i="15"/>
  <c r="N2577" i="15"/>
  <c r="R2577" i="15" s="1"/>
  <c r="S2577" i="15" s="1"/>
  <c r="Q2576" i="15"/>
  <c r="N2576" i="15"/>
  <c r="R2576" i="15" s="1"/>
  <c r="S2576" i="15" s="1"/>
  <c r="Q2575" i="15"/>
  <c r="N2575" i="15"/>
  <c r="R2575" i="15" s="1"/>
  <c r="S2575" i="15" s="1"/>
  <c r="Q2574" i="15"/>
  <c r="N2574" i="15"/>
  <c r="O2574" i="15" s="1"/>
  <c r="P2574" i="15" s="1"/>
  <c r="Q2573" i="15"/>
  <c r="N2573" i="15"/>
  <c r="R2573" i="15" s="1"/>
  <c r="S2573" i="15" s="1"/>
  <c r="Q2572" i="15"/>
  <c r="N2572" i="15"/>
  <c r="R2572" i="15" s="1"/>
  <c r="S2572" i="15" s="1"/>
  <c r="Q2571" i="15"/>
  <c r="N2571" i="15"/>
  <c r="R2571" i="15" s="1"/>
  <c r="S2571" i="15" s="1"/>
  <c r="Q2570" i="15"/>
  <c r="N2570" i="15"/>
  <c r="O2570" i="15" s="1"/>
  <c r="P2570" i="15" s="1"/>
  <c r="Q2569" i="15"/>
  <c r="N2569" i="15"/>
  <c r="R2569" i="15" s="1"/>
  <c r="S2569" i="15" s="1"/>
  <c r="Q2568" i="15"/>
  <c r="N2568" i="15"/>
  <c r="R2568" i="15" s="1"/>
  <c r="S2568" i="15" s="1"/>
  <c r="O2567" i="15"/>
  <c r="N2567" i="15"/>
  <c r="Q2566" i="15"/>
  <c r="N2566" i="15"/>
  <c r="R2566" i="15" s="1"/>
  <c r="S2566" i="15" s="1"/>
  <c r="O2565" i="15"/>
  <c r="P2565" i="15" s="1"/>
  <c r="N2565" i="15"/>
  <c r="R2565" i="15" s="1"/>
  <c r="S2565" i="15" s="1"/>
  <c r="O2564" i="15"/>
  <c r="N2564" i="15"/>
  <c r="R2564" i="15" s="1"/>
  <c r="S2564" i="15" s="1"/>
  <c r="Q2563" i="15"/>
  <c r="N2563" i="15"/>
  <c r="O2563" i="15" s="1"/>
  <c r="Q2562" i="15"/>
  <c r="G200" i="16" s="1"/>
  <c r="L200" i="16" s="1"/>
  <c r="N2562" i="15"/>
  <c r="R2562" i="15" s="1"/>
  <c r="S2562" i="15" s="1"/>
  <c r="Q2561" i="15"/>
  <c r="G199" i="16" s="1"/>
  <c r="L199" i="16" s="1"/>
  <c r="N2561" i="15"/>
  <c r="R2561" i="15" s="1"/>
  <c r="S2561" i="15" s="1"/>
  <c r="Q2560" i="15"/>
  <c r="N2560" i="15"/>
  <c r="O2560" i="15" s="1"/>
  <c r="P2560" i="15" s="1"/>
  <c r="O2559" i="15"/>
  <c r="N2559" i="15"/>
  <c r="R2559" i="15" s="1"/>
  <c r="S2559" i="15" s="1"/>
  <c r="Q2558" i="15"/>
  <c r="N2558" i="15"/>
  <c r="Q2557" i="15"/>
  <c r="G197" i="16" s="1"/>
  <c r="N2557" i="15"/>
  <c r="R2557" i="15" s="1"/>
  <c r="S2557" i="15" s="1"/>
  <c r="N2556" i="15"/>
  <c r="R2556" i="15" s="1"/>
  <c r="S2556" i="15" s="1"/>
  <c r="Q2555" i="15"/>
  <c r="N2555" i="15"/>
  <c r="R2555" i="15" s="1"/>
  <c r="S2555" i="15" s="1"/>
  <c r="O2554" i="15"/>
  <c r="N2554" i="15"/>
  <c r="R2554" i="15" s="1"/>
  <c r="S2554" i="15" s="1"/>
  <c r="Q2553" i="15"/>
  <c r="N2553" i="15"/>
  <c r="O2553" i="15" s="1"/>
  <c r="Q2552" i="15"/>
  <c r="N2552" i="15"/>
  <c r="R2552" i="15" s="1"/>
  <c r="S2552" i="15" s="1"/>
  <c r="Q2551" i="15"/>
  <c r="G193" i="16" s="1"/>
  <c r="N2551" i="15"/>
  <c r="R2551" i="15" s="1"/>
  <c r="S2551" i="15" s="1"/>
  <c r="R2550" i="15"/>
  <c r="S2550" i="15" s="1"/>
  <c r="Q2549" i="15"/>
  <c r="G191" i="16" s="1"/>
  <c r="L191" i="16" s="1"/>
  <c r="N2549" i="15"/>
  <c r="O2549" i="15" s="1"/>
  <c r="Q2548" i="15"/>
  <c r="N2548" i="15"/>
  <c r="R2548" i="15" s="1"/>
  <c r="S2548" i="15" s="1"/>
  <c r="O2547" i="15"/>
  <c r="N2547" i="15"/>
  <c r="R2547" i="15" s="1"/>
  <c r="S2547" i="15" s="1"/>
  <c r="Q2546" i="15"/>
  <c r="G188" i="16" s="1"/>
  <c r="L188" i="16" s="1"/>
  <c r="N2546" i="15"/>
  <c r="O2546" i="15" s="1"/>
  <c r="N2545" i="15"/>
  <c r="R2545" i="15" s="1"/>
  <c r="S2545" i="15" s="1"/>
  <c r="Q2544" i="15"/>
  <c r="N2544" i="15"/>
  <c r="O2544" i="15" s="1"/>
  <c r="Q2543" i="15"/>
  <c r="N2543" i="15"/>
  <c r="R2543" i="15" s="1"/>
  <c r="S2543" i="15" s="1"/>
  <c r="Q2542" i="15"/>
  <c r="N2542" i="15"/>
  <c r="O2542" i="15" s="1"/>
  <c r="Q2541" i="15"/>
  <c r="N2541" i="15"/>
  <c r="O2541" i="15" s="1"/>
  <c r="Q2540" i="15"/>
  <c r="N2540" i="15"/>
  <c r="R2540" i="15" s="1"/>
  <c r="S2540" i="15" s="1"/>
  <c r="Q2539" i="15"/>
  <c r="N2539" i="15"/>
  <c r="O2539" i="15" s="1"/>
  <c r="R2538" i="15"/>
  <c r="S2538" i="15" s="1"/>
  <c r="Q2537" i="15"/>
  <c r="N2537" i="15"/>
  <c r="R2537" i="15" s="1"/>
  <c r="S2537" i="15" s="1"/>
  <c r="Q2536" i="15"/>
  <c r="N2536" i="15"/>
  <c r="O2536" i="15" s="1"/>
  <c r="O2535" i="15"/>
  <c r="N2535" i="15"/>
  <c r="R2535" i="15" s="1"/>
  <c r="S2535" i="15" s="1"/>
  <c r="Q2534" i="15"/>
  <c r="N2534" i="15"/>
  <c r="O2534" i="15" s="1"/>
  <c r="P2534" i="15" s="1"/>
  <c r="Q2533" i="15"/>
  <c r="N2533" i="15"/>
  <c r="R2533" i="15" s="1"/>
  <c r="S2533" i="15" s="1"/>
  <c r="Q2532" i="15"/>
  <c r="N2532" i="15"/>
  <c r="O2532" i="15" s="1"/>
  <c r="P2532" i="15" s="1"/>
  <c r="Q2531" i="15"/>
  <c r="N2531" i="15"/>
  <c r="R2531" i="15" s="1"/>
  <c r="S2531" i="15" s="1"/>
  <c r="Q2530" i="15"/>
  <c r="N2530" i="15"/>
  <c r="O2530" i="15" s="1"/>
  <c r="P2530" i="15" s="1"/>
  <c r="Q2529" i="15"/>
  <c r="N2529" i="15"/>
  <c r="R2529" i="15" s="1"/>
  <c r="S2529" i="15" s="1"/>
  <c r="Q2528" i="15"/>
  <c r="N2528" i="15"/>
  <c r="O2528" i="15" s="1"/>
  <c r="P2528" i="15" s="1"/>
  <c r="Q2527" i="15"/>
  <c r="N2527" i="15"/>
  <c r="R2527" i="15" s="1"/>
  <c r="S2527" i="15" s="1"/>
  <c r="Q2526" i="15"/>
  <c r="N2526" i="15"/>
  <c r="O2526" i="15" s="1"/>
  <c r="P2526" i="15" s="1"/>
  <c r="Q2525" i="15"/>
  <c r="N2525" i="15"/>
  <c r="R2525" i="15" s="1"/>
  <c r="S2525" i="15" s="1"/>
  <c r="Q2524" i="15"/>
  <c r="N2524" i="15"/>
  <c r="O2524" i="15" s="1"/>
  <c r="P2524" i="15" s="1"/>
  <c r="Q2523" i="15"/>
  <c r="N2523" i="15"/>
  <c r="R2523" i="15" s="1"/>
  <c r="S2523" i="15" s="1"/>
  <c r="Q2522" i="15"/>
  <c r="N2522" i="15"/>
  <c r="O2522" i="15" s="1"/>
  <c r="P2522" i="15" s="1"/>
  <c r="O2521" i="15"/>
  <c r="P2521" i="15" s="1"/>
  <c r="N2521" i="15"/>
  <c r="R2521" i="15" s="1"/>
  <c r="S2521" i="15" s="1"/>
  <c r="Q2520" i="15"/>
  <c r="N2520" i="15"/>
  <c r="O2520" i="15" s="1"/>
  <c r="P2520" i="15" s="1"/>
  <c r="O2519" i="15"/>
  <c r="P2519" i="15" s="1"/>
  <c r="N2519" i="15"/>
  <c r="R2519" i="15" s="1"/>
  <c r="S2519" i="15" s="1"/>
  <c r="O2518" i="15"/>
  <c r="P2518" i="15" s="1"/>
  <c r="N2518" i="15"/>
  <c r="Q2518" i="15" s="1"/>
  <c r="O2517" i="15"/>
  <c r="N2517" i="15"/>
  <c r="R2517" i="15" s="1"/>
  <c r="S2517" i="15" s="1"/>
  <c r="Q2516" i="15"/>
  <c r="N2516" i="15"/>
  <c r="O2516" i="15" s="1"/>
  <c r="P2516" i="15" s="1"/>
  <c r="Q2515" i="15"/>
  <c r="N2515" i="15"/>
  <c r="R2515" i="15" s="1"/>
  <c r="S2515" i="15" s="1"/>
  <c r="Q2514" i="15"/>
  <c r="N2514" i="15"/>
  <c r="O2514" i="15" s="1"/>
  <c r="P2514" i="15" s="1"/>
  <c r="Q2513" i="15"/>
  <c r="N2513" i="15"/>
  <c r="R2513" i="15" s="1"/>
  <c r="S2513" i="15" s="1"/>
  <c r="Q2512" i="15"/>
  <c r="N2512" i="15"/>
  <c r="O2512" i="15" s="1"/>
  <c r="P2512" i="15" s="1"/>
  <c r="Q2511" i="15"/>
  <c r="N2511" i="15"/>
  <c r="R2511" i="15" s="1"/>
  <c r="S2511" i="15" s="1"/>
  <c r="Q2510" i="15"/>
  <c r="N2510" i="15"/>
  <c r="O2510" i="15" s="1"/>
  <c r="P2510" i="15" s="1"/>
  <c r="Q2509" i="15"/>
  <c r="N2509" i="15"/>
  <c r="R2509" i="15" s="1"/>
  <c r="S2509" i="15" s="1"/>
  <c r="Q2508" i="15"/>
  <c r="N2508" i="15"/>
  <c r="O2508" i="15" s="1"/>
  <c r="P2508" i="15" s="1"/>
  <c r="O2507" i="15"/>
  <c r="P2507" i="15" s="1"/>
  <c r="N2507" i="15"/>
  <c r="R2507" i="15" s="1"/>
  <c r="S2507" i="15" s="1"/>
  <c r="Q2506" i="15"/>
  <c r="N2506" i="15"/>
  <c r="O2506" i="15" s="1"/>
  <c r="P2506" i="15" s="1"/>
  <c r="Q2505" i="15"/>
  <c r="N2505" i="15"/>
  <c r="R2505" i="15" s="1"/>
  <c r="S2505" i="15" s="1"/>
  <c r="Q2504" i="15"/>
  <c r="N2504" i="15"/>
  <c r="O2504" i="15" s="1"/>
  <c r="P2504" i="15" s="1"/>
  <c r="O2503" i="15"/>
  <c r="P2503" i="15" s="1"/>
  <c r="N2503" i="15"/>
  <c r="R2503" i="15" s="1"/>
  <c r="S2503" i="15" s="1"/>
  <c r="Q2502" i="15"/>
  <c r="N2502" i="15"/>
  <c r="O2502" i="15" s="1"/>
  <c r="P2502" i="15" s="1"/>
  <c r="Q2501" i="15"/>
  <c r="N2501" i="15"/>
  <c r="R2501" i="15" s="1"/>
  <c r="S2501" i="15" s="1"/>
  <c r="O2500" i="15"/>
  <c r="P2500" i="15" s="1"/>
  <c r="N2500" i="15"/>
  <c r="R2500" i="15" s="1"/>
  <c r="S2500" i="15" s="1"/>
  <c r="Q2499" i="15"/>
  <c r="N2499" i="15"/>
  <c r="R2499" i="15" s="1"/>
  <c r="S2499" i="15" s="1"/>
  <c r="O2498" i="15"/>
  <c r="P2498" i="15" s="1"/>
  <c r="N2498" i="15"/>
  <c r="Q2498" i="15" s="1"/>
  <c r="Q2497" i="15"/>
  <c r="N2497" i="15"/>
  <c r="R2497" i="15" s="1"/>
  <c r="S2497" i="15" s="1"/>
  <c r="O2496" i="15"/>
  <c r="P2496" i="15" s="1"/>
  <c r="N2496" i="15"/>
  <c r="R2496" i="15" s="1"/>
  <c r="S2496" i="15" s="1"/>
  <c r="O2495" i="15"/>
  <c r="P2495" i="15" s="1"/>
  <c r="N2495" i="15"/>
  <c r="R2495" i="15" s="1"/>
  <c r="S2495" i="15" s="1"/>
  <c r="O2494" i="15"/>
  <c r="P2494" i="15" s="1"/>
  <c r="N2494" i="15"/>
  <c r="Q2494" i="15" s="1"/>
  <c r="O2493" i="15"/>
  <c r="P2493" i="15" s="1"/>
  <c r="N2493" i="15"/>
  <c r="R2493" i="15" s="1"/>
  <c r="S2493" i="15" s="1"/>
  <c r="O2492" i="15"/>
  <c r="N2492" i="15"/>
  <c r="R2492" i="15" s="1"/>
  <c r="S2492" i="15" s="1"/>
  <c r="O2491" i="15"/>
  <c r="P2491" i="15" s="1"/>
  <c r="N2491" i="15"/>
  <c r="R2491" i="15" s="1"/>
  <c r="S2491" i="15" s="1"/>
  <c r="O2490" i="15"/>
  <c r="N2490" i="15"/>
  <c r="Q2490" i="15" s="1"/>
  <c r="O2489" i="15"/>
  <c r="N2489" i="15"/>
  <c r="R2489" i="15" s="1"/>
  <c r="S2489" i="15" s="1"/>
  <c r="O2488" i="15"/>
  <c r="N2488" i="15"/>
  <c r="R2488" i="15" s="1"/>
  <c r="S2488" i="15" s="1"/>
  <c r="O2487" i="15"/>
  <c r="N2487" i="15"/>
  <c r="R2487" i="15" s="1"/>
  <c r="S2487" i="15" s="1"/>
  <c r="Q2486" i="15"/>
  <c r="N2486" i="15"/>
  <c r="O2486" i="15" s="1"/>
  <c r="P2486" i="15" s="1"/>
  <c r="Q2485" i="15"/>
  <c r="N2485" i="15"/>
  <c r="R2485" i="15" s="1"/>
  <c r="S2485" i="15" s="1"/>
  <c r="O2484" i="15"/>
  <c r="P2484" i="15" s="1"/>
  <c r="N2484" i="15"/>
  <c r="R2484" i="15" s="1"/>
  <c r="S2484" i="15" s="1"/>
  <c r="O2483" i="15"/>
  <c r="N2483" i="15"/>
  <c r="R2483" i="15" s="1"/>
  <c r="S2483" i="15" s="1"/>
  <c r="Q2482" i="15"/>
  <c r="N2482" i="15"/>
  <c r="O2482" i="15" s="1"/>
  <c r="P2482" i="15" s="1"/>
  <c r="Q2481" i="15"/>
  <c r="N2481" i="15"/>
  <c r="R2481" i="15" s="1"/>
  <c r="S2481" i="15" s="1"/>
  <c r="Q2480" i="15"/>
  <c r="N2480" i="15"/>
  <c r="O2480" i="15" s="1"/>
  <c r="P2480" i="15" s="1"/>
  <c r="Q2479" i="15"/>
  <c r="N2479" i="15"/>
  <c r="R2479" i="15" s="1"/>
  <c r="S2479" i="15" s="1"/>
  <c r="Q2478" i="15"/>
  <c r="N2478" i="15"/>
  <c r="O2478" i="15" s="1"/>
  <c r="P2478" i="15" s="1"/>
  <c r="Q2477" i="15"/>
  <c r="N2477" i="15"/>
  <c r="R2477" i="15" s="1"/>
  <c r="S2477" i="15" s="1"/>
  <c r="Q2476" i="15"/>
  <c r="N2476" i="15"/>
  <c r="O2476" i="15" s="1"/>
  <c r="P2476" i="15" s="1"/>
  <c r="Q2475" i="15"/>
  <c r="N2475" i="15"/>
  <c r="R2475" i="15" s="1"/>
  <c r="S2475" i="15" s="1"/>
  <c r="Q2474" i="15"/>
  <c r="N2474" i="15"/>
  <c r="O2474" i="15" s="1"/>
  <c r="P2474" i="15" s="1"/>
  <c r="Q2473" i="15"/>
  <c r="N2473" i="15"/>
  <c r="R2473" i="15" s="1"/>
  <c r="S2473" i="15" s="1"/>
  <c r="Q2472" i="15"/>
  <c r="N2472" i="15"/>
  <c r="O2472" i="15" s="1"/>
  <c r="P2472" i="15" s="1"/>
  <c r="Q2471" i="15"/>
  <c r="N2471" i="15"/>
  <c r="R2471" i="15" s="1"/>
  <c r="S2471" i="15" s="1"/>
  <c r="Q2470" i="15"/>
  <c r="N2470" i="15"/>
  <c r="O2470" i="15" s="1"/>
  <c r="P2470" i="15" s="1"/>
  <c r="Q2469" i="15"/>
  <c r="G170" i="16" s="1"/>
  <c r="L170" i="16" s="1"/>
  <c r="N2469" i="15"/>
  <c r="R2469" i="15" s="1"/>
  <c r="S2469" i="15" s="1"/>
  <c r="Q2468" i="15"/>
  <c r="N2468" i="15"/>
  <c r="O2468" i="15" s="1"/>
  <c r="P2468" i="15" s="1"/>
  <c r="Q2467" i="15"/>
  <c r="N2467" i="15"/>
  <c r="R2467" i="15" s="1"/>
  <c r="S2467" i="15" s="1"/>
  <c r="Q2466" i="15"/>
  <c r="N2466" i="15"/>
  <c r="O2466" i="15" s="1"/>
  <c r="P2466" i="15" s="1"/>
  <c r="Q2465" i="15"/>
  <c r="N2465" i="15"/>
  <c r="R2465" i="15" s="1"/>
  <c r="S2465" i="15" s="1"/>
  <c r="Q2464" i="15"/>
  <c r="N2464" i="15"/>
  <c r="O2464" i="15" s="1"/>
  <c r="P2464" i="15" s="1"/>
  <c r="Q2463" i="15"/>
  <c r="N2463" i="15"/>
  <c r="R2463" i="15" s="1"/>
  <c r="S2463" i="15" s="1"/>
  <c r="O2462" i="15"/>
  <c r="N2462" i="15"/>
  <c r="Q2462" i="15" s="1"/>
  <c r="G169" i="16" s="1"/>
  <c r="L169" i="16" s="1"/>
  <c r="Q2461" i="15"/>
  <c r="N2461" i="15"/>
  <c r="R2461" i="15" s="1"/>
  <c r="S2461" i="15" s="1"/>
  <c r="Q2460" i="15"/>
  <c r="N2460" i="15"/>
  <c r="O2460" i="15" s="1"/>
  <c r="P2460" i="15" s="1"/>
  <c r="Q2459" i="15"/>
  <c r="N2459" i="15"/>
  <c r="R2459" i="15" s="1"/>
  <c r="S2459" i="15" s="1"/>
  <c r="Q2458" i="15"/>
  <c r="N2458" i="15"/>
  <c r="Q2457" i="15"/>
  <c r="N2457" i="15"/>
  <c r="R2457" i="15" s="1"/>
  <c r="S2457" i="15" s="1"/>
  <c r="Q2456" i="15"/>
  <c r="N2456" i="15"/>
  <c r="O2456" i="15" s="1"/>
  <c r="P2456" i="15" s="1"/>
  <c r="Q2455" i="15"/>
  <c r="N2455" i="15"/>
  <c r="R2455" i="15" s="1"/>
  <c r="S2455" i="15" s="1"/>
  <c r="Q2454" i="15"/>
  <c r="N2454" i="15"/>
  <c r="O2454" i="15" s="1"/>
  <c r="P2454" i="15" s="1"/>
  <c r="Q2453" i="15"/>
  <c r="N2453" i="15"/>
  <c r="R2453" i="15" s="1"/>
  <c r="S2453" i="15" s="1"/>
  <c r="Q2452" i="15"/>
  <c r="N2452" i="15"/>
  <c r="O2452" i="15" s="1"/>
  <c r="P2452" i="15" s="1"/>
  <c r="Q2451" i="15"/>
  <c r="N2451" i="15"/>
  <c r="R2451" i="15" s="1"/>
  <c r="S2451" i="15" s="1"/>
  <c r="Q2450" i="15"/>
  <c r="N2450" i="15"/>
  <c r="O2450" i="15" s="1"/>
  <c r="P2450" i="15" s="1"/>
  <c r="Q2449" i="15"/>
  <c r="N2449" i="15"/>
  <c r="R2449" i="15" s="1"/>
  <c r="S2449" i="15" s="1"/>
  <c r="Q2448" i="15"/>
  <c r="N2448" i="15"/>
  <c r="O2448" i="15" s="1"/>
  <c r="P2448" i="15" s="1"/>
  <c r="Q2447" i="15"/>
  <c r="N2447" i="15"/>
  <c r="R2447" i="15" s="1"/>
  <c r="S2447" i="15" s="1"/>
  <c r="Q2446" i="15"/>
  <c r="N2446" i="15"/>
  <c r="O2446" i="15" s="1"/>
  <c r="P2446" i="15" s="1"/>
  <c r="Q2445" i="15"/>
  <c r="N2445" i="15"/>
  <c r="R2445" i="15" s="1"/>
  <c r="S2445" i="15" s="1"/>
  <c r="Q2444" i="15"/>
  <c r="N2444" i="15"/>
  <c r="O2444" i="15" s="1"/>
  <c r="P2444" i="15" s="1"/>
  <c r="Q2443" i="15"/>
  <c r="N2443" i="15"/>
  <c r="R2443" i="15" s="1"/>
  <c r="S2443" i="15" s="1"/>
  <c r="Q2442" i="15"/>
  <c r="N2442" i="15"/>
  <c r="O2442" i="15" s="1"/>
  <c r="P2442" i="15" s="1"/>
  <c r="Q2441" i="15"/>
  <c r="N2441" i="15"/>
  <c r="R2441" i="15" s="1"/>
  <c r="S2441" i="15" s="1"/>
  <c r="Q2440" i="15"/>
  <c r="N2440" i="15"/>
  <c r="O2440" i="15" s="1"/>
  <c r="P2440" i="15" s="1"/>
  <c r="Q2439" i="15"/>
  <c r="N2439" i="15"/>
  <c r="R2439" i="15" s="1"/>
  <c r="S2439" i="15" s="1"/>
  <c r="Q2438" i="15"/>
  <c r="N2438" i="15"/>
  <c r="O2438" i="15" s="1"/>
  <c r="P2438" i="15" s="1"/>
  <c r="Q2437" i="15"/>
  <c r="N2437" i="15"/>
  <c r="R2437" i="15" s="1"/>
  <c r="S2437" i="15" s="1"/>
  <c r="Q2436" i="15"/>
  <c r="N2436" i="15"/>
  <c r="O2436" i="15" s="1"/>
  <c r="P2436" i="15" s="1"/>
  <c r="Q2435" i="15"/>
  <c r="N2435" i="15"/>
  <c r="R2435" i="15" s="1"/>
  <c r="S2435" i="15" s="1"/>
  <c r="Q2434" i="15"/>
  <c r="N2434" i="15"/>
  <c r="O2434" i="15" s="1"/>
  <c r="P2434" i="15" s="1"/>
  <c r="Q2433" i="15"/>
  <c r="N2433" i="15"/>
  <c r="R2433" i="15" s="1"/>
  <c r="S2433" i="15" s="1"/>
  <c r="Q2432" i="15"/>
  <c r="N2432" i="15"/>
  <c r="O2432" i="15" s="1"/>
  <c r="P2432" i="15" s="1"/>
  <c r="Q2431" i="15"/>
  <c r="N2431" i="15"/>
  <c r="R2431" i="15" s="1"/>
  <c r="S2431" i="15" s="1"/>
  <c r="Q2430" i="15"/>
  <c r="N2430" i="15"/>
  <c r="O2430" i="15" s="1"/>
  <c r="P2430" i="15" s="1"/>
  <c r="Q2429" i="15"/>
  <c r="N2429" i="15"/>
  <c r="R2429" i="15" s="1"/>
  <c r="S2429" i="15" s="1"/>
  <c r="Q2428" i="15"/>
  <c r="N2428" i="15"/>
  <c r="O2428" i="15" s="1"/>
  <c r="P2428" i="15" s="1"/>
  <c r="Q2427" i="15"/>
  <c r="N2427" i="15"/>
  <c r="R2427" i="15" s="1"/>
  <c r="S2427" i="15" s="1"/>
  <c r="Q2426" i="15"/>
  <c r="N2426" i="15"/>
  <c r="O2426" i="15" s="1"/>
  <c r="P2426" i="15" s="1"/>
  <c r="Q2425" i="15"/>
  <c r="N2425" i="15"/>
  <c r="R2425" i="15" s="1"/>
  <c r="S2425" i="15" s="1"/>
  <c r="Q2424" i="15"/>
  <c r="N2424" i="15"/>
  <c r="O2424" i="15" s="1"/>
  <c r="P2424" i="15" s="1"/>
  <c r="Q2423" i="15"/>
  <c r="N2423" i="15"/>
  <c r="R2423" i="15" s="1"/>
  <c r="S2423" i="15" s="1"/>
  <c r="Q2422" i="15"/>
  <c r="N2422" i="15"/>
  <c r="O2422" i="15" s="1"/>
  <c r="P2422" i="15" s="1"/>
  <c r="Q2421" i="15"/>
  <c r="N2421" i="15"/>
  <c r="R2421" i="15" s="1"/>
  <c r="S2421" i="15" s="1"/>
  <c r="Q2420" i="15"/>
  <c r="N2420" i="15"/>
  <c r="O2420" i="15" s="1"/>
  <c r="P2420" i="15" s="1"/>
  <c r="Q2419" i="15"/>
  <c r="N2419" i="15"/>
  <c r="R2419" i="15" s="1"/>
  <c r="S2419" i="15" s="1"/>
  <c r="Q2418" i="15"/>
  <c r="N2418" i="15"/>
  <c r="O2418" i="15" s="1"/>
  <c r="P2418" i="15" s="1"/>
  <c r="Q2417" i="15"/>
  <c r="N2417" i="15"/>
  <c r="Q2416" i="15"/>
  <c r="N2416" i="15"/>
  <c r="O2416" i="15" s="1"/>
  <c r="P2416" i="15" s="1"/>
  <c r="Q2415" i="15"/>
  <c r="N2415" i="15"/>
  <c r="Q2414" i="15"/>
  <c r="N2414" i="15"/>
  <c r="Q2413" i="15"/>
  <c r="N2413" i="15"/>
  <c r="Q2412" i="15"/>
  <c r="N2412" i="15"/>
  <c r="O2412" i="15" s="1"/>
  <c r="P2412" i="15" s="1"/>
  <c r="Q2411" i="15"/>
  <c r="N2411" i="15"/>
  <c r="Q2410" i="15"/>
  <c r="N2410" i="15"/>
  <c r="Q2409" i="15"/>
  <c r="N2409" i="15"/>
  <c r="Q2408" i="15"/>
  <c r="N2408" i="15"/>
  <c r="O2408" i="15" s="1"/>
  <c r="P2408" i="15" s="1"/>
  <c r="Q2407" i="15"/>
  <c r="N2407" i="15"/>
  <c r="Q2406" i="15"/>
  <c r="N2406" i="15"/>
  <c r="O2406" i="15" s="1"/>
  <c r="P2406" i="15" s="1"/>
  <c r="Q2405" i="15"/>
  <c r="N2405" i="15"/>
  <c r="R2405" i="15" s="1"/>
  <c r="S2405" i="15" s="1"/>
  <c r="Q2404" i="15"/>
  <c r="N2404" i="15"/>
  <c r="O2404" i="15" s="1"/>
  <c r="P2404" i="15" s="1"/>
  <c r="Q2403" i="15"/>
  <c r="N2403" i="15"/>
  <c r="R2403" i="15" s="1"/>
  <c r="S2403" i="15" s="1"/>
  <c r="Q2402" i="15"/>
  <c r="N2402" i="15"/>
  <c r="O2402" i="15" s="1"/>
  <c r="P2402" i="15" s="1"/>
  <c r="Q2401" i="15"/>
  <c r="N2401" i="15"/>
  <c r="R2401" i="15" s="1"/>
  <c r="S2401" i="15" s="1"/>
  <c r="Q2400" i="15"/>
  <c r="N2400" i="15"/>
  <c r="O2400" i="15" s="1"/>
  <c r="P2400" i="15" s="1"/>
  <c r="Q2399" i="15"/>
  <c r="N2399" i="15"/>
  <c r="R2399" i="15" s="1"/>
  <c r="S2399" i="15" s="1"/>
  <c r="Q2398" i="15"/>
  <c r="N2398" i="15"/>
  <c r="O2398" i="15" s="1"/>
  <c r="P2398" i="15" s="1"/>
  <c r="Q2397" i="15"/>
  <c r="N2397" i="15"/>
  <c r="R2397" i="15" s="1"/>
  <c r="S2397" i="15" s="1"/>
  <c r="Q2396" i="15"/>
  <c r="N2396" i="15"/>
  <c r="O2396" i="15" s="1"/>
  <c r="P2396" i="15" s="1"/>
  <c r="Q2395" i="15"/>
  <c r="N2395" i="15"/>
  <c r="R2395" i="15" s="1"/>
  <c r="S2395" i="15" s="1"/>
  <c r="Q2394" i="15"/>
  <c r="N2394" i="15"/>
  <c r="O2394" i="15" s="1"/>
  <c r="P2394" i="15" s="1"/>
  <c r="Q2393" i="15"/>
  <c r="N2393" i="15"/>
  <c r="R2393" i="15" s="1"/>
  <c r="S2393" i="15" s="1"/>
  <c r="Q2392" i="15"/>
  <c r="N2392" i="15"/>
  <c r="O2392" i="15" s="1"/>
  <c r="P2392" i="15" s="1"/>
  <c r="Q2391" i="15"/>
  <c r="N2391" i="15"/>
  <c r="R2391" i="15" s="1"/>
  <c r="S2391" i="15" s="1"/>
  <c r="Q2390" i="15"/>
  <c r="N2390" i="15"/>
  <c r="O2390" i="15" s="1"/>
  <c r="P2390" i="15" s="1"/>
  <c r="Q2389" i="15"/>
  <c r="N2389" i="15"/>
  <c r="R2389" i="15" s="1"/>
  <c r="S2389" i="15" s="1"/>
  <c r="Q2388" i="15"/>
  <c r="N2388" i="15"/>
  <c r="O2388" i="15" s="1"/>
  <c r="P2388" i="15" s="1"/>
  <c r="Q2387" i="15"/>
  <c r="N2387" i="15"/>
  <c r="R2387" i="15" s="1"/>
  <c r="S2387" i="15" s="1"/>
  <c r="Q2386" i="15"/>
  <c r="N2386" i="15"/>
  <c r="O2386" i="15" s="1"/>
  <c r="P2386" i="15" s="1"/>
  <c r="Q2385" i="15"/>
  <c r="N2385" i="15"/>
  <c r="Q2384" i="15"/>
  <c r="N2384" i="15"/>
  <c r="O2384" i="15" s="1"/>
  <c r="P2384" i="15" s="1"/>
  <c r="Q2383" i="15"/>
  <c r="N2383" i="15"/>
  <c r="O2382" i="15"/>
  <c r="P2382" i="15" s="1"/>
  <c r="N2382" i="15"/>
  <c r="Q2382" i="15" s="1"/>
  <c r="O2381" i="15"/>
  <c r="P2381" i="15" s="1"/>
  <c r="N2381" i="15"/>
  <c r="R2381" i="15" s="1"/>
  <c r="S2381" i="15" s="1"/>
  <c r="Q2380" i="15"/>
  <c r="N2380" i="15"/>
  <c r="O2380" i="15" s="1"/>
  <c r="P2380" i="15" s="1"/>
  <c r="Q2379" i="15"/>
  <c r="N2379" i="15"/>
  <c r="R2379" i="15" s="1"/>
  <c r="S2379" i="15" s="1"/>
  <c r="Q2378" i="15"/>
  <c r="N2378" i="15"/>
  <c r="O2378" i="15" s="1"/>
  <c r="P2378" i="15" s="1"/>
  <c r="Q2377" i="15"/>
  <c r="N2377" i="15"/>
  <c r="Q2376" i="15"/>
  <c r="N2376" i="15"/>
  <c r="O2376" i="15" s="1"/>
  <c r="P2376" i="15" s="1"/>
  <c r="Q2375" i="15"/>
  <c r="N2375" i="15"/>
  <c r="O2374" i="15"/>
  <c r="P2374" i="15" s="1"/>
  <c r="N2374" i="15"/>
  <c r="Q2374" i="15" s="1"/>
  <c r="Q2373" i="15"/>
  <c r="N2373" i="15"/>
  <c r="Q2372" i="15"/>
  <c r="N2372" i="15"/>
  <c r="O2372" i="15" s="1"/>
  <c r="P2372" i="15" s="1"/>
  <c r="Q2371" i="15"/>
  <c r="N2371" i="15"/>
  <c r="Q2370" i="15"/>
  <c r="N2370" i="15"/>
  <c r="Q2369" i="15"/>
  <c r="N2369" i="15"/>
  <c r="Q2368" i="15"/>
  <c r="N2368" i="15"/>
  <c r="O2368" i="15" s="1"/>
  <c r="P2368" i="15" s="1"/>
  <c r="Q2367" i="15"/>
  <c r="N2367" i="15"/>
  <c r="Q2366" i="15"/>
  <c r="N2366" i="15"/>
  <c r="O2366" i="15" s="1"/>
  <c r="P2366" i="15" s="1"/>
  <c r="Q2365" i="15"/>
  <c r="N2365" i="15"/>
  <c r="R2365" i="15" s="1"/>
  <c r="S2365" i="15" s="1"/>
  <c r="Q2364" i="15"/>
  <c r="N2364" i="15"/>
  <c r="O2364" i="15" s="1"/>
  <c r="P2364" i="15" s="1"/>
  <c r="Q2363" i="15"/>
  <c r="N2363" i="15"/>
  <c r="R2363" i="15" s="1"/>
  <c r="S2363" i="15" s="1"/>
  <c r="Q2362" i="15"/>
  <c r="G168" i="16" s="1"/>
  <c r="N2362" i="15"/>
  <c r="O2362" i="15" s="1"/>
  <c r="Q2361" i="15"/>
  <c r="N2361" i="15"/>
  <c r="R2361" i="15" s="1"/>
  <c r="S2361" i="15" s="1"/>
  <c r="Q2360" i="15"/>
  <c r="N2360" i="15"/>
  <c r="O2360" i="15" s="1"/>
  <c r="P2360" i="15" s="1"/>
  <c r="Q2359" i="15"/>
  <c r="N2359" i="15"/>
  <c r="R2359" i="15" s="1"/>
  <c r="S2359" i="15" s="1"/>
  <c r="Q2358" i="15"/>
  <c r="N2358" i="15"/>
  <c r="O2358" i="15" s="1"/>
  <c r="P2358" i="15" s="1"/>
  <c r="Q2357" i="15"/>
  <c r="N2357" i="15"/>
  <c r="R2357" i="15" s="1"/>
  <c r="S2357" i="15" s="1"/>
  <c r="O2356" i="15"/>
  <c r="N2356" i="15"/>
  <c r="R2356" i="15" s="1"/>
  <c r="S2356" i="15" s="1"/>
  <c r="O2355" i="15"/>
  <c r="P2355" i="15" s="1"/>
  <c r="N2355" i="15"/>
  <c r="R2355" i="15" s="1"/>
  <c r="S2355" i="15" s="1"/>
  <c r="Q2354" i="15"/>
  <c r="N2354" i="15"/>
  <c r="O2354" i="15" s="1"/>
  <c r="P2354" i="15" s="1"/>
  <c r="Q2353" i="15"/>
  <c r="N2353" i="15"/>
  <c r="R2353" i="15" s="1"/>
  <c r="S2353" i="15" s="1"/>
  <c r="Q2352" i="15"/>
  <c r="N2352" i="15"/>
  <c r="O2352" i="15" s="1"/>
  <c r="P2352" i="15" s="1"/>
  <c r="Q2351" i="15"/>
  <c r="N2351" i="15"/>
  <c r="R2351" i="15" s="1"/>
  <c r="S2351" i="15" s="1"/>
  <c r="Q2350" i="15"/>
  <c r="N2350" i="15"/>
  <c r="O2350" i="15" s="1"/>
  <c r="P2350" i="15" s="1"/>
  <c r="Q2349" i="15"/>
  <c r="N2349" i="15"/>
  <c r="R2349" i="15" s="1"/>
  <c r="S2349" i="15" s="1"/>
  <c r="Q2348" i="15"/>
  <c r="N2348" i="15"/>
  <c r="O2348" i="15" s="1"/>
  <c r="P2348" i="15" s="1"/>
  <c r="Q2347" i="15"/>
  <c r="N2347" i="15"/>
  <c r="R2347" i="15" s="1"/>
  <c r="S2347" i="15" s="1"/>
  <c r="O2346" i="15"/>
  <c r="P2346" i="15" s="1"/>
  <c r="N2346" i="15"/>
  <c r="Q2346" i="15" s="1"/>
  <c r="O2345" i="15"/>
  <c r="P2345" i="15" s="1"/>
  <c r="N2345" i="15"/>
  <c r="R2345" i="15" s="1"/>
  <c r="S2345" i="15" s="1"/>
  <c r="O2344" i="15"/>
  <c r="N2344" i="15"/>
  <c r="R2344" i="15" s="1"/>
  <c r="S2344" i="15" s="1"/>
  <c r="Q2343" i="15"/>
  <c r="N2343" i="15"/>
  <c r="Q2342" i="15"/>
  <c r="N2342" i="15"/>
  <c r="Q2341" i="15"/>
  <c r="N2341" i="15"/>
  <c r="Q2340" i="15"/>
  <c r="N2340" i="15"/>
  <c r="O2340" i="15" s="1"/>
  <c r="P2340" i="15" s="1"/>
  <c r="Q2339" i="15"/>
  <c r="N2339" i="15"/>
  <c r="Q2338" i="15"/>
  <c r="N2338" i="15"/>
  <c r="O2338" i="15" s="1"/>
  <c r="P2338" i="15" s="1"/>
  <c r="O2337" i="15"/>
  <c r="N2337" i="15"/>
  <c r="R2337" i="15" s="1"/>
  <c r="S2337" i="15" s="1"/>
  <c r="O2336" i="15"/>
  <c r="N2336" i="15"/>
  <c r="R2336" i="15" s="1"/>
  <c r="S2336" i="15" s="1"/>
  <c r="Q2335" i="15"/>
  <c r="N2335" i="15"/>
  <c r="Q2334" i="15"/>
  <c r="N2334" i="15"/>
  <c r="O2334" i="15" s="1"/>
  <c r="P2334" i="15" s="1"/>
  <c r="Q2333" i="15"/>
  <c r="N2333" i="15"/>
  <c r="R2333" i="15" s="1"/>
  <c r="S2333" i="15" s="1"/>
  <c r="Q2332" i="15"/>
  <c r="N2332" i="15"/>
  <c r="O2332" i="15" s="1"/>
  <c r="P2332" i="15" s="1"/>
  <c r="Q2331" i="15"/>
  <c r="N2331" i="15"/>
  <c r="R2331" i="15" s="1"/>
  <c r="S2331" i="15" s="1"/>
  <c r="Q2330" i="15"/>
  <c r="N2330" i="15"/>
  <c r="O2330" i="15" s="1"/>
  <c r="P2330" i="15" s="1"/>
  <c r="Q2329" i="15"/>
  <c r="N2329" i="15"/>
  <c r="R2329" i="15" s="1"/>
  <c r="S2329" i="15" s="1"/>
  <c r="Q2328" i="15"/>
  <c r="N2328" i="15"/>
  <c r="O2328" i="15" s="1"/>
  <c r="P2328" i="15" s="1"/>
  <c r="Q2327" i="15"/>
  <c r="N2327" i="15"/>
  <c r="R2327" i="15" s="1"/>
  <c r="S2327" i="15" s="1"/>
  <c r="Q2326" i="15"/>
  <c r="N2326" i="15"/>
  <c r="Q2325" i="15"/>
  <c r="N2325" i="15"/>
  <c r="R2325" i="15" s="1"/>
  <c r="S2325" i="15" s="1"/>
  <c r="Q2324" i="15"/>
  <c r="N2324" i="15"/>
  <c r="O2324" i="15" s="1"/>
  <c r="P2324" i="15" s="1"/>
  <c r="Q2323" i="15"/>
  <c r="N2323" i="15"/>
  <c r="R2323" i="15" s="1"/>
  <c r="S2323" i="15" s="1"/>
  <c r="Q2322" i="15"/>
  <c r="N2322" i="15"/>
  <c r="O2322" i="15" s="1"/>
  <c r="P2322" i="15" s="1"/>
  <c r="Q2321" i="15"/>
  <c r="N2321" i="15"/>
  <c r="Q2320" i="15"/>
  <c r="N2320" i="15"/>
  <c r="O2320" i="15" s="1"/>
  <c r="P2320" i="15" s="1"/>
  <c r="Q2319" i="15"/>
  <c r="N2319" i="15"/>
  <c r="R2319" i="15" s="1"/>
  <c r="S2319" i="15" s="1"/>
  <c r="Q2318" i="15"/>
  <c r="N2318" i="15"/>
  <c r="O2318" i="15" s="1"/>
  <c r="P2318" i="15" s="1"/>
  <c r="Q2317" i="15"/>
  <c r="N2317" i="15"/>
  <c r="R2317" i="15" s="1"/>
  <c r="S2317" i="15" s="1"/>
  <c r="Q2316" i="15"/>
  <c r="N2316" i="15"/>
  <c r="O2316" i="15" s="1"/>
  <c r="P2316" i="15" s="1"/>
  <c r="Q2315" i="15"/>
  <c r="N2315" i="15"/>
  <c r="R2315" i="15" s="1"/>
  <c r="S2315" i="15" s="1"/>
  <c r="Q2314" i="15"/>
  <c r="N2314" i="15"/>
  <c r="Q2313" i="15"/>
  <c r="N2313" i="15"/>
  <c r="R2313" i="15" s="1"/>
  <c r="S2313" i="15" s="1"/>
  <c r="Q2312" i="15"/>
  <c r="N2312" i="15"/>
  <c r="O2312" i="15" s="1"/>
  <c r="P2312" i="15" s="1"/>
  <c r="Q2311" i="15"/>
  <c r="N2311" i="15"/>
  <c r="R2311" i="15" s="1"/>
  <c r="S2311" i="15" s="1"/>
  <c r="Q2310" i="15"/>
  <c r="N2310" i="15"/>
  <c r="Q2309" i="15"/>
  <c r="N2309" i="15"/>
  <c r="R2309" i="15" s="1"/>
  <c r="S2309" i="15" s="1"/>
  <c r="Q2308" i="15"/>
  <c r="N2308" i="15"/>
  <c r="O2308" i="15" s="1"/>
  <c r="P2308" i="15" s="1"/>
  <c r="Q2307" i="15"/>
  <c r="N2307" i="15"/>
  <c r="R2307" i="15" s="1"/>
  <c r="S2307" i="15" s="1"/>
  <c r="Q2306" i="15"/>
  <c r="N2306" i="15"/>
  <c r="O2306" i="15" s="1"/>
  <c r="P2306" i="15" s="1"/>
  <c r="Q2305" i="15"/>
  <c r="N2305" i="15"/>
  <c r="Q2304" i="15"/>
  <c r="N2304" i="15"/>
  <c r="O2304" i="15" s="1"/>
  <c r="P2304" i="15" s="1"/>
  <c r="Q2303" i="15"/>
  <c r="N2303" i="15"/>
  <c r="Q2302" i="15"/>
  <c r="N2302" i="15"/>
  <c r="O2302" i="15" s="1"/>
  <c r="P2302" i="15" s="1"/>
  <c r="Q2301" i="15"/>
  <c r="N2301" i="15"/>
  <c r="R2301" i="15" s="1"/>
  <c r="S2301" i="15" s="1"/>
  <c r="Q2300" i="15"/>
  <c r="N2300" i="15"/>
  <c r="O2300" i="15" s="1"/>
  <c r="P2300" i="15" s="1"/>
  <c r="Q2299" i="15"/>
  <c r="N2299" i="15"/>
  <c r="R2299" i="15" s="1"/>
  <c r="S2299" i="15" s="1"/>
  <c r="Q2298" i="15"/>
  <c r="N2298" i="15"/>
  <c r="O2298" i="15" s="1"/>
  <c r="P2298" i="15" s="1"/>
  <c r="Q2297" i="15"/>
  <c r="N2297" i="15"/>
  <c r="R2297" i="15" s="1"/>
  <c r="S2297" i="15" s="1"/>
  <c r="Q2296" i="15"/>
  <c r="N2296" i="15"/>
  <c r="O2296" i="15" s="1"/>
  <c r="P2296" i="15" s="1"/>
  <c r="Q2295" i="15"/>
  <c r="N2295" i="15"/>
  <c r="R2295" i="15" s="1"/>
  <c r="S2295" i="15" s="1"/>
  <c r="Q2294" i="15"/>
  <c r="N2294" i="15"/>
  <c r="O2294" i="15" s="1"/>
  <c r="P2294" i="15" s="1"/>
  <c r="Q2293" i="15"/>
  <c r="N2293" i="15"/>
  <c r="R2293" i="15" s="1"/>
  <c r="S2293" i="15" s="1"/>
  <c r="Q2292" i="15"/>
  <c r="N2292" i="15"/>
  <c r="O2292" i="15" s="1"/>
  <c r="P2292" i="15" s="1"/>
  <c r="O2291" i="15"/>
  <c r="P2291" i="15" s="1"/>
  <c r="N2291" i="15"/>
  <c r="R2291" i="15" s="1"/>
  <c r="S2291" i="15" s="1"/>
  <c r="Q2290" i="15"/>
  <c r="N2290" i="15"/>
  <c r="O2290" i="15" s="1"/>
  <c r="P2290" i="15" s="1"/>
  <c r="Q2289" i="15"/>
  <c r="N2289" i="15"/>
  <c r="R2289" i="15" s="1"/>
  <c r="S2289" i="15" s="1"/>
  <c r="Q2288" i="15"/>
  <c r="N2288" i="15"/>
  <c r="O2288" i="15" s="1"/>
  <c r="P2288" i="15" s="1"/>
  <c r="Q2287" i="15"/>
  <c r="N2287" i="15"/>
  <c r="Q2286" i="15"/>
  <c r="N2286" i="15"/>
  <c r="O2286" i="15" s="1"/>
  <c r="P2286" i="15" s="1"/>
  <c r="Q2285" i="15"/>
  <c r="N2285" i="15"/>
  <c r="R2285" i="15" s="1"/>
  <c r="S2285" i="15" s="1"/>
  <c r="Q2284" i="15"/>
  <c r="N2284" i="15"/>
  <c r="Q2283" i="15"/>
  <c r="N2283" i="15"/>
  <c r="Q2282" i="15"/>
  <c r="N2282" i="15"/>
  <c r="O2282" i="15" s="1"/>
  <c r="P2282" i="15" s="1"/>
  <c r="Q2281" i="15"/>
  <c r="N2281" i="15"/>
  <c r="Q2280" i="15"/>
  <c r="N2280" i="15"/>
  <c r="Q2279" i="15"/>
  <c r="N2279" i="15"/>
  <c r="R2279" i="15" s="1"/>
  <c r="S2279" i="15" s="1"/>
  <c r="Q2278" i="15"/>
  <c r="N2278" i="15"/>
  <c r="Q2277" i="15"/>
  <c r="N2277" i="15"/>
  <c r="R2277" i="15" s="1"/>
  <c r="S2277" i="15" s="1"/>
  <c r="Q2276" i="15"/>
  <c r="N2276" i="15"/>
  <c r="R2276" i="15" s="1"/>
  <c r="S2276" i="15" s="1"/>
  <c r="Q2275" i="15"/>
  <c r="N2275" i="15"/>
  <c r="R2275" i="15" s="1"/>
  <c r="S2275" i="15" s="1"/>
  <c r="Q2274" i="15"/>
  <c r="N2274" i="15"/>
  <c r="O2274" i="15" s="1"/>
  <c r="P2274" i="15" s="1"/>
  <c r="Q2273" i="15"/>
  <c r="N2273" i="15"/>
  <c r="Q2272" i="15"/>
  <c r="N2272" i="15"/>
  <c r="R2272" i="15" s="1"/>
  <c r="S2272" i="15" s="1"/>
  <c r="Q2271" i="15"/>
  <c r="N2271" i="15"/>
  <c r="R2271" i="15" s="1"/>
  <c r="S2271" i="15" s="1"/>
  <c r="Q2270" i="15"/>
  <c r="N2270" i="15"/>
  <c r="O2270" i="15" s="1"/>
  <c r="P2270" i="15" s="1"/>
  <c r="Q2269" i="15"/>
  <c r="N2269" i="15"/>
  <c r="R2269" i="15" s="1"/>
  <c r="S2269" i="15" s="1"/>
  <c r="Q2268" i="15"/>
  <c r="N2268" i="15"/>
  <c r="R2268" i="15" s="1"/>
  <c r="S2268" i="15" s="1"/>
  <c r="Q2267" i="15"/>
  <c r="N2267" i="15"/>
  <c r="R2267" i="15" s="1"/>
  <c r="S2267" i="15" s="1"/>
  <c r="Q2266" i="15"/>
  <c r="N2266" i="15"/>
  <c r="O2266" i="15" s="1"/>
  <c r="P2266" i="15" s="1"/>
  <c r="Q2265" i="15"/>
  <c r="N2265" i="15"/>
  <c r="R2265" i="15" s="1"/>
  <c r="S2265" i="15" s="1"/>
  <c r="Q2264" i="15"/>
  <c r="N2264" i="15"/>
  <c r="Q2263" i="15"/>
  <c r="N2263" i="15"/>
  <c r="R2263" i="15" s="1"/>
  <c r="S2263" i="15" s="1"/>
  <c r="Q2262" i="15"/>
  <c r="N2262" i="15"/>
  <c r="Q2261" i="15"/>
  <c r="N2261" i="15"/>
  <c r="Q2260" i="15"/>
  <c r="N2260" i="15"/>
  <c r="R2260" i="15" s="1"/>
  <c r="S2260" i="15" s="1"/>
  <c r="Q2259" i="15"/>
  <c r="N2259" i="15"/>
  <c r="R2259" i="15" s="1"/>
  <c r="S2259" i="15" s="1"/>
  <c r="Q2258" i="15"/>
  <c r="N2258" i="15"/>
  <c r="O2258" i="15" s="1"/>
  <c r="P2258" i="15" s="1"/>
  <c r="Q2257" i="15"/>
  <c r="N2257" i="15"/>
  <c r="Q2256" i="15"/>
  <c r="N2256" i="15"/>
  <c r="R2256" i="15" s="1"/>
  <c r="S2256" i="15" s="1"/>
  <c r="Q2255" i="15"/>
  <c r="G163" i="16" s="1"/>
  <c r="L163" i="16" s="1"/>
  <c r="N2255" i="15"/>
  <c r="R2255" i="15" s="1"/>
  <c r="S2255" i="15" s="1"/>
  <c r="Q2254" i="15"/>
  <c r="N2254" i="15"/>
  <c r="O2254" i="15" s="1"/>
  <c r="P2254" i="15" s="1"/>
  <c r="Q2253" i="15"/>
  <c r="N2253" i="15"/>
  <c r="Q2252" i="15"/>
  <c r="N2252" i="15"/>
  <c r="R2252" i="15" s="1"/>
  <c r="S2252" i="15" s="1"/>
  <c r="Q2251" i="15"/>
  <c r="N2251" i="15"/>
  <c r="R2251" i="15" s="1"/>
  <c r="S2251" i="15" s="1"/>
  <c r="Q2250" i="15"/>
  <c r="N2250" i="15"/>
  <c r="O2250" i="15" s="1"/>
  <c r="P2250" i="15" s="1"/>
  <c r="Q2249" i="15"/>
  <c r="N2249" i="15"/>
  <c r="R2249" i="15" s="1"/>
  <c r="S2249" i="15" s="1"/>
  <c r="Q2248" i="15"/>
  <c r="N2248" i="15"/>
  <c r="Q2247" i="15"/>
  <c r="N2247" i="15"/>
  <c r="R2247" i="15" s="1"/>
  <c r="S2247" i="15" s="1"/>
  <c r="Q2246" i="15"/>
  <c r="N2246" i="15"/>
  <c r="Q2245" i="15"/>
  <c r="N2245" i="15"/>
  <c r="R2245" i="15" s="1"/>
  <c r="S2245" i="15" s="1"/>
  <c r="Q2244" i="15"/>
  <c r="N2244" i="15"/>
  <c r="R2244" i="15" s="1"/>
  <c r="S2244" i="15" s="1"/>
  <c r="Q2243" i="15"/>
  <c r="N2243" i="15"/>
  <c r="R2243" i="15" s="1"/>
  <c r="S2243" i="15" s="1"/>
  <c r="Q2242" i="15"/>
  <c r="N2242" i="15"/>
  <c r="O2242" i="15" s="1"/>
  <c r="P2242" i="15" s="1"/>
  <c r="Q2241" i="15"/>
  <c r="N2241" i="15"/>
  <c r="Q2240" i="15"/>
  <c r="N2240" i="15"/>
  <c r="R2240" i="15" s="1"/>
  <c r="S2240" i="15" s="1"/>
  <c r="Q2239" i="15"/>
  <c r="N2239" i="15"/>
  <c r="R2239" i="15" s="1"/>
  <c r="S2239" i="15" s="1"/>
  <c r="Q2238" i="15"/>
  <c r="N2238" i="15"/>
  <c r="O2238" i="15" s="1"/>
  <c r="P2238" i="15" s="1"/>
  <c r="Q2237" i="15"/>
  <c r="N2237" i="15"/>
  <c r="R2237" i="15" s="1"/>
  <c r="S2237" i="15" s="1"/>
  <c r="Q2236" i="15"/>
  <c r="N2236" i="15"/>
  <c r="R2236" i="15" s="1"/>
  <c r="S2236" i="15" s="1"/>
  <c r="Q2235" i="15"/>
  <c r="N2235" i="15"/>
  <c r="R2235" i="15" s="1"/>
  <c r="S2235" i="15" s="1"/>
  <c r="Q2234" i="15"/>
  <c r="N2234" i="15"/>
  <c r="O2234" i="15" s="1"/>
  <c r="P2234" i="15" s="1"/>
  <c r="Q2233" i="15"/>
  <c r="N2233" i="15"/>
  <c r="R2233" i="15" s="1"/>
  <c r="S2233" i="15" s="1"/>
  <c r="Q2232" i="15"/>
  <c r="N2232" i="15"/>
  <c r="Q2231" i="15"/>
  <c r="N2231" i="15"/>
  <c r="R2231" i="15" s="1"/>
  <c r="S2231" i="15" s="1"/>
  <c r="Q2230" i="15"/>
  <c r="N2230" i="15"/>
  <c r="Q2229" i="15"/>
  <c r="N2229" i="15"/>
  <c r="R2229" i="15" s="1"/>
  <c r="S2229" i="15" s="1"/>
  <c r="Q2228" i="15"/>
  <c r="N2228" i="15"/>
  <c r="R2228" i="15" s="1"/>
  <c r="S2228" i="15" s="1"/>
  <c r="Q2227" i="15"/>
  <c r="N2227" i="15"/>
  <c r="R2227" i="15" s="1"/>
  <c r="S2227" i="15" s="1"/>
  <c r="Q2226" i="15"/>
  <c r="N2226" i="15"/>
  <c r="O2226" i="15" s="1"/>
  <c r="P2226" i="15" s="1"/>
  <c r="Q2225" i="15"/>
  <c r="N2225" i="15"/>
  <c r="Q2224" i="15"/>
  <c r="N2224" i="15"/>
  <c r="R2224" i="15" s="1"/>
  <c r="S2224" i="15" s="1"/>
  <c r="Q2223" i="15"/>
  <c r="N2223" i="15"/>
  <c r="R2223" i="15" s="1"/>
  <c r="S2223" i="15" s="1"/>
  <c r="Q2222" i="15"/>
  <c r="N2222" i="15"/>
  <c r="O2222" i="15" s="1"/>
  <c r="P2222" i="15" s="1"/>
  <c r="Q2221" i="15"/>
  <c r="N2221" i="15"/>
  <c r="R2221" i="15" s="1"/>
  <c r="S2221" i="15" s="1"/>
  <c r="Q2220" i="15"/>
  <c r="N2220" i="15"/>
  <c r="Q2219" i="15"/>
  <c r="N2219" i="15"/>
  <c r="R2219" i="15" s="1"/>
  <c r="S2219" i="15" s="1"/>
  <c r="Q2218" i="15"/>
  <c r="N2218" i="15"/>
  <c r="O2218" i="15" s="1"/>
  <c r="P2218" i="15" s="1"/>
  <c r="Q2217" i="15"/>
  <c r="N2217" i="15"/>
  <c r="R2217" i="15" s="1"/>
  <c r="S2217" i="15" s="1"/>
  <c r="O2216" i="15"/>
  <c r="P2216" i="15" s="1"/>
  <c r="N2216" i="15"/>
  <c r="R2216" i="15" s="1"/>
  <c r="S2216" i="15" s="1"/>
  <c r="Q2215" i="15"/>
  <c r="N2215" i="15"/>
  <c r="R2215" i="15" s="1"/>
  <c r="S2215" i="15" s="1"/>
  <c r="Q2214" i="15"/>
  <c r="N2214" i="15"/>
  <c r="O2214" i="15" s="1"/>
  <c r="P2214" i="15" s="1"/>
  <c r="Q2213" i="15"/>
  <c r="N2213" i="15"/>
  <c r="R2213" i="15" s="1"/>
  <c r="S2213" i="15" s="1"/>
  <c r="Q2212" i="15"/>
  <c r="N2212" i="15"/>
  <c r="R2212" i="15" s="1"/>
  <c r="S2212" i="15" s="1"/>
  <c r="Q2211" i="15"/>
  <c r="N2211" i="15"/>
  <c r="R2211" i="15" s="1"/>
  <c r="S2211" i="15" s="1"/>
  <c r="Q2210" i="15"/>
  <c r="N2210" i="15"/>
  <c r="O2210" i="15" s="1"/>
  <c r="P2210" i="15" s="1"/>
  <c r="Q2209" i="15"/>
  <c r="N2209" i="15"/>
  <c r="R2209" i="15" s="1"/>
  <c r="S2209" i="15" s="1"/>
  <c r="Q2208" i="15"/>
  <c r="N2208" i="15"/>
  <c r="R2208" i="15" s="1"/>
  <c r="S2208" i="15" s="1"/>
  <c r="Q2207" i="15"/>
  <c r="N2207" i="15"/>
  <c r="R2207" i="15" s="1"/>
  <c r="S2207" i="15" s="1"/>
  <c r="Q2206" i="15"/>
  <c r="N2206" i="15"/>
  <c r="O2206" i="15" s="1"/>
  <c r="P2206" i="15" s="1"/>
  <c r="Q2205" i="15"/>
  <c r="N2205" i="15"/>
  <c r="R2205" i="15" s="1"/>
  <c r="S2205" i="15" s="1"/>
  <c r="Q2204" i="15"/>
  <c r="N2204" i="15"/>
  <c r="R2204" i="15" s="1"/>
  <c r="S2204" i="15" s="1"/>
  <c r="Q2203" i="15"/>
  <c r="N2203" i="15"/>
  <c r="R2203" i="15" s="1"/>
  <c r="S2203" i="15" s="1"/>
  <c r="Q2202" i="15"/>
  <c r="N2202" i="15"/>
  <c r="O2202" i="15" s="1"/>
  <c r="P2202" i="15" s="1"/>
  <c r="Q2201" i="15"/>
  <c r="N2201" i="15"/>
  <c r="R2201" i="15" s="1"/>
  <c r="S2201" i="15" s="1"/>
  <c r="Q2200" i="15"/>
  <c r="N2200" i="15"/>
  <c r="R2200" i="15" s="1"/>
  <c r="S2200" i="15" s="1"/>
  <c r="Q2199" i="15"/>
  <c r="N2199" i="15"/>
  <c r="R2199" i="15" s="1"/>
  <c r="S2199" i="15" s="1"/>
  <c r="Q2198" i="15"/>
  <c r="N2198" i="15"/>
  <c r="O2198" i="15" s="1"/>
  <c r="P2198" i="15" s="1"/>
  <c r="Q2197" i="15"/>
  <c r="N2197" i="15"/>
  <c r="R2197" i="15" s="1"/>
  <c r="S2197" i="15" s="1"/>
  <c r="Q2196" i="15"/>
  <c r="N2196" i="15"/>
  <c r="R2196" i="15" s="1"/>
  <c r="S2196" i="15" s="1"/>
  <c r="Q2195" i="15"/>
  <c r="N2195" i="15"/>
  <c r="R2195" i="15" s="1"/>
  <c r="S2195" i="15" s="1"/>
  <c r="Q2194" i="15"/>
  <c r="N2194" i="15"/>
  <c r="O2194" i="15" s="1"/>
  <c r="P2194" i="15" s="1"/>
  <c r="Q2193" i="15"/>
  <c r="N2193" i="15"/>
  <c r="R2193" i="15" s="1"/>
  <c r="S2193" i="15" s="1"/>
  <c r="Q2192" i="15"/>
  <c r="N2192" i="15"/>
  <c r="R2192" i="15" s="1"/>
  <c r="S2192" i="15" s="1"/>
  <c r="Q2191" i="15"/>
  <c r="N2191" i="15"/>
  <c r="R2191" i="15" s="1"/>
  <c r="S2191" i="15" s="1"/>
  <c r="Q2190" i="15"/>
  <c r="N2190" i="15"/>
  <c r="O2190" i="15" s="1"/>
  <c r="P2190" i="15" s="1"/>
  <c r="Q2189" i="15"/>
  <c r="N2189" i="15"/>
  <c r="R2189" i="15" s="1"/>
  <c r="S2189" i="15" s="1"/>
  <c r="Q2188" i="15"/>
  <c r="N2188" i="15"/>
  <c r="R2188" i="15" s="1"/>
  <c r="S2188" i="15" s="1"/>
  <c r="Q2187" i="15"/>
  <c r="N2187" i="15"/>
  <c r="R2187" i="15" s="1"/>
  <c r="S2187" i="15" s="1"/>
  <c r="Q2186" i="15"/>
  <c r="N2186" i="15"/>
  <c r="O2186" i="15" s="1"/>
  <c r="P2186" i="15" s="1"/>
  <c r="O2185" i="15"/>
  <c r="P2185" i="15" s="1"/>
  <c r="N2185" i="15"/>
  <c r="R2185" i="15" s="1"/>
  <c r="S2185" i="15" s="1"/>
  <c r="O2184" i="15"/>
  <c r="P2184" i="15" s="1"/>
  <c r="N2184" i="15"/>
  <c r="R2184" i="15" s="1"/>
  <c r="S2184" i="15" s="1"/>
  <c r="Q2183" i="15"/>
  <c r="N2183" i="15"/>
  <c r="R2183" i="15" s="1"/>
  <c r="S2183" i="15" s="1"/>
  <c r="Q2182" i="15"/>
  <c r="N2182" i="15"/>
  <c r="O2182" i="15" s="1"/>
  <c r="P2182" i="15" s="1"/>
  <c r="Q2181" i="15"/>
  <c r="N2181" i="15"/>
  <c r="R2181" i="15" s="1"/>
  <c r="S2181" i="15" s="1"/>
  <c r="Q2180" i="15"/>
  <c r="N2180" i="15"/>
  <c r="R2180" i="15" s="1"/>
  <c r="S2180" i="15" s="1"/>
  <c r="Q2179" i="15"/>
  <c r="N2179" i="15"/>
  <c r="R2179" i="15" s="1"/>
  <c r="S2179" i="15" s="1"/>
  <c r="Q2178" i="15"/>
  <c r="N2178" i="15"/>
  <c r="O2178" i="15" s="1"/>
  <c r="P2178" i="15" s="1"/>
  <c r="Q2177" i="15"/>
  <c r="N2177" i="15"/>
  <c r="R2177" i="15" s="1"/>
  <c r="S2177" i="15" s="1"/>
  <c r="Q2176" i="15"/>
  <c r="N2176" i="15"/>
  <c r="R2176" i="15" s="1"/>
  <c r="S2176" i="15" s="1"/>
  <c r="Q2175" i="15"/>
  <c r="N2175" i="15"/>
  <c r="R2175" i="15" s="1"/>
  <c r="S2175" i="15" s="1"/>
  <c r="Q2174" i="15"/>
  <c r="N2174" i="15"/>
  <c r="O2174" i="15" s="1"/>
  <c r="P2174" i="15" s="1"/>
  <c r="Q2173" i="15"/>
  <c r="N2173" i="15"/>
  <c r="R2173" i="15" s="1"/>
  <c r="S2173" i="15" s="1"/>
  <c r="Q2172" i="15"/>
  <c r="N2172" i="15"/>
  <c r="R2172" i="15" s="1"/>
  <c r="S2172" i="15" s="1"/>
  <c r="Q2171" i="15"/>
  <c r="N2171" i="15"/>
  <c r="R2171" i="15" s="1"/>
  <c r="S2171" i="15" s="1"/>
  <c r="Q2170" i="15"/>
  <c r="N2170" i="15"/>
  <c r="O2170" i="15" s="1"/>
  <c r="P2170" i="15" s="1"/>
  <c r="Q2169" i="15"/>
  <c r="N2169" i="15"/>
  <c r="R2169" i="15" s="1"/>
  <c r="S2169" i="15" s="1"/>
  <c r="Q2168" i="15"/>
  <c r="N2168" i="15"/>
  <c r="R2168" i="15" s="1"/>
  <c r="S2168" i="15" s="1"/>
  <c r="Q2167" i="15"/>
  <c r="N2167" i="15"/>
  <c r="R2167" i="15" s="1"/>
  <c r="S2167" i="15" s="1"/>
  <c r="Q2166" i="15"/>
  <c r="N2166" i="15"/>
  <c r="O2166" i="15" s="1"/>
  <c r="P2166" i="15" s="1"/>
  <c r="Q2165" i="15"/>
  <c r="N2165" i="15"/>
  <c r="R2165" i="15" s="1"/>
  <c r="S2165" i="15" s="1"/>
  <c r="Q2164" i="15"/>
  <c r="N2164" i="15"/>
  <c r="R2164" i="15" s="1"/>
  <c r="S2164" i="15" s="1"/>
  <c r="Q2163" i="15"/>
  <c r="N2163" i="15"/>
  <c r="O2163" i="15" s="1"/>
  <c r="P2163" i="15" s="1"/>
  <c r="Q2162" i="15"/>
  <c r="N2162" i="15"/>
  <c r="O2162" i="15" s="1"/>
  <c r="P2162" i="15" s="1"/>
  <c r="Q2161" i="15"/>
  <c r="N2161" i="15"/>
  <c r="R2161" i="15" s="1"/>
  <c r="S2161" i="15" s="1"/>
  <c r="Q2160" i="15"/>
  <c r="N2160" i="15"/>
  <c r="R2160" i="15" s="1"/>
  <c r="S2160" i="15" s="1"/>
  <c r="Q2159" i="15"/>
  <c r="N2159" i="15"/>
  <c r="O2159" i="15" s="1"/>
  <c r="P2159" i="15" s="1"/>
  <c r="Q2158" i="15"/>
  <c r="G162" i="16" s="1"/>
  <c r="L162" i="16" s="1"/>
  <c r="N2158" i="15"/>
  <c r="O2158" i="15" s="1"/>
  <c r="Q2157" i="15"/>
  <c r="N2157" i="15"/>
  <c r="R2157" i="15" s="1"/>
  <c r="S2157" i="15" s="1"/>
  <c r="Q2156" i="15"/>
  <c r="N2156" i="15"/>
  <c r="R2156" i="15" s="1"/>
  <c r="S2156" i="15" s="1"/>
  <c r="Q2155" i="15"/>
  <c r="N2155" i="15"/>
  <c r="R2155" i="15" s="1"/>
  <c r="S2155" i="15" s="1"/>
  <c r="Q2154" i="15"/>
  <c r="N2154" i="15"/>
  <c r="O2154" i="15" s="1"/>
  <c r="P2154" i="15" s="1"/>
  <c r="Q2153" i="15"/>
  <c r="N2153" i="15"/>
  <c r="R2153" i="15" s="1"/>
  <c r="S2153" i="15" s="1"/>
  <c r="Q2152" i="15"/>
  <c r="N2152" i="15"/>
  <c r="R2152" i="15" s="1"/>
  <c r="S2152" i="15" s="1"/>
  <c r="Q2151" i="15"/>
  <c r="N2151" i="15"/>
  <c r="R2151" i="15" s="1"/>
  <c r="S2151" i="15" s="1"/>
  <c r="Q2150" i="15"/>
  <c r="N2150" i="15"/>
  <c r="O2150" i="15" s="1"/>
  <c r="P2150" i="15" s="1"/>
  <c r="Q2149" i="15"/>
  <c r="N2149" i="15"/>
  <c r="R2149" i="15" s="1"/>
  <c r="S2149" i="15" s="1"/>
  <c r="Q2148" i="15"/>
  <c r="N2148" i="15"/>
  <c r="R2148" i="15" s="1"/>
  <c r="S2148" i="15" s="1"/>
  <c r="Q2147" i="15"/>
  <c r="N2147" i="15"/>
  <c r="O2147" i="15" s="1"/>
  <c r="P2147" i="15" s="1"/>
  <c r="Q2146" i="15"/>
  <c r="N2146" i="15"/>
  <c r="O2146" i="15" s="1"/>
  <c r="P2146" i="15" s="1"/>
  <c r="Q2145" i="15"/>
  <c r="N2145" i="15"/>
  <c r="R2145" i="15" s="1"/>
  <c r="S2145" i="15" s="1"/>
  <c r="Q2144" i="15"/>
  <c r="N2144" i="15"/>
  <c r="O2144" i="15" s="1"/>
  <c r="P2144" i="15" s="1"/>
  <c r="Q2143" i="15"/>
  <c r="N2143" i="15"/>
  <c r="O2143" i="15" s="1"/>
  <c r="P2143" i="15" s="1"/>
  <c r="Q2142" i="15"/>
  <c r="N2142" i="15"/>
  <c r="O2142" i="15" s="1"/>
  <c r="P2142" i="15" s="1"/>
  <c r="Q2141" i="15"/>
  <c r="N2141" i="15"/>
  <c r="R2141" i="15" s="1"/>
  <c r="S2141" i="15" s="1"/>
  <c r="Q2140" i="15"/>
  <c r="N2140" i="15"/>
  <c r="O2140" i="15" s="1"/>
  <c r="P2140" i="15" s="1"/>
  <c r="Q2139" i="15"/>
  <c r="N2139" i="15"/>
  <c r="O2139" i="15" s="1"/>
  <c r="P2139" i="15" s="1"/>
  <c r="Q2138" i="15"/>
  <c r="N2138" i="15"/>
  <c r="Q2137" i="15"/>
  <c r="N2137" i="15"/>
  <c r="R2137" i="15" s="1"/>
  <c r="S2137" i="15" s="1"/>
  <c r="Q2136" i="15"/>
  <c r="N2136" i="15"/>
  <c r="O2136" i="15" s="1"/>
  <c r="P2136" i="15" s="1"/>
  <c r="Q2135" i="15"/>
  <c r="N2135" i="15"/>
  <c r="O2135" i="15" s="1"/>
  <c r="P2135" i="15" s="1"/>
  <c r="Q2134" i="15"/>
  <c r="N2134" i="15"/>
  <c r="O2134" i="15" s="1"/>
  <c r="P2134" i="15" s="1"/>
  <c r="Q2133" i="15"/>
  <c r="N2133" i="15"/>
  <c r="R2133" i="15" s="1"/>
  <c r="S2133" i="15" s="1"/>
  <c r="Q2132" i="15"/>
  <c r="N2132" i="15"/>
  <c r="O2132" i="15" s="1"/>
  <c r="P2132" i="15" s="1"/>
  <c r="Q2131" i="15"/>
  <c r="N2131" i="15"/>
  <c r="O2131" i="15" s="1"/>
  <c r="P2131" i="15" s="1"/>
  <c r="Q2130" i="15"/>
  <c r="N2130" i="15"/>
  <c r="O2130" i="15" s="1"/>
  <c r="P2130" i="15" s="1"/>
  <c r="Q2129" i="15"/>
  <c r="N2129" i="15"/>
  <c r="Q2128" i="15"/>
  <c r="N2128" i="15"/>
  <c r="O2128" i="15" s="1"/>
  <c r="P2128" i="15" s="1"/>
  <c r="Q2127" i="15"/>
  <c r="N2127" i="15"/>
  <c r="O2127" i="15" s="1"/>
  <c r="P2127" i="15" s="1"/>
  <c r="Q2126" i="15"/>
  <c r="N2126" i="15"/>
  <c r="O2126" i="15" s="1"/>
  <c r="P2126" i="15" s="1"/>
  <c r="Q2125" i="15"/>
  <c r="N2125" i="15"/>
  <c r="R2125" i="15" s="1"/>
  <c r="S2125" i="15" s="1"/>
  <c r="Q2124" i="15"/>
  <c r="N2124" i="15"/>
  <c r="O2124" i="15" s="1"/>
  <c r="P2124" i="15" s="1"/>
  <c r="Q2123" i="15"/>
  <c r="N2123" i="15"/>
  <c r="O2123" i="15" s="1"/>
  <c r="P2123" i="15" s="1"/>
  <c r="Q2122" i="15"/>
  <c r="N2122" i="15"/>
  <c r="O2122" i="15" s="1"/>
  <c r="P2122" i="15" s="1"/>
  <c r="Q2121" i="15"/>
  <c r="N2121" i="15"/>
  <c r="R2121" i="15" s="1"/>
  <c r="S2121" i="15" s="1"/>
  <c r="Q2120" i="15"/>
  <c r="N2120" i="15"/>
  <c r="O2120" i="15" s="1"/>
  <c r="P2120" i="15" s="1"/>
  <c r="Q2119" i="15"/>
  <c r="N2119" i="15"/>
  <c r="O2119" i="15" s="1"/>
  <c r="P2119" i="15" s="1"/>
  <c r="Q2118" i="15"/>
  <c r="N2118" i="15"/>
  <c r="Q2117" i="15"/>
  <c r="N2117" i="15"/>
  <c r="Q2116" i="15"/>
  <c r="N2116" i="15"/>
  <c r="O2116" i="15" s="1"/>
  <c r="P2116" i="15" s="1"/>
  <c r="Q2115" i="15"/>
  <c r="N2115" i="15"/>
  <c r="O2115" i="15" s="1"/>
  <c r="P2115" i="15" s="1"/>
  <c r="Q2114" i="15"/>
  <c r="N2114" i="15"/>
  <c r="O2114" i="15" s="1"/>
  <c r="P2114" i="15" s="1"/>
  <c r="Q2113" i="15"/>
  <c r="N2113" i="15"/>
  <c r="R2113" i="15" s="1"/>
  <c r="S2113" i="15" s="1"/>
  <c r="Q2112" i="15"/>
  <c r="N2112" i="15"/>
  <c r="O2112" i="15" s="1"/>
  <c r="P2112" i="15" s="1"/>
  <c r="Q2111" i="15"/>
  <c r="N2111" i="15"/>
  <c r="O2111" i="15" s="1"/>
  <c r="P2111" i="15" s="1"/>
  <c r="Q2110" i="15"/>
  <c r="N2110" i="15"/>
  <c r="O2110" i="15" s="1"/>
  <c r="P2110" i="15" s="1"/>
  <c r="Q2109" i="15"/>
  <c r="N2109" i="15"/>
  <c r="R2109" i="15" s="1"/>
  <c r="S2109" i="15" s="1"/>
  <c r="Q2108" i="15"/>
  <c r="N2108" i="15"/>
  <c r="O2108" i="15" s="1"/>
  <c r="P2108" i="15" s="1"/>
  <c r="Q2107" i="15"/>
  <c r="N2107" i="15"/>
  <c r="O2107" i="15" s="1"/>
  <c r="P2107" i="15" s="1"/>
  <c r="Q2106" i="15"/>
  <c r="N2106" i="15"/>
  <c r="Q2105" i="15"/>
  <c r="N2105" i="15"/>
  <c r="R2105" i="15" s="1"/>
  <c r="S2105" i="15" s="1"/>
  <c r="Q2104" i="15"/>
  <c r="N2104" i="15"/>
  <c r="O2104" i="15" s="1"/>
  <c r="P2104" i="15" s="1"/>
  <c r="Q2103" i="15"/>
  <c r="N2103" i="15"/>
  <c r="O2103" i="15" s="1"/>
  <c r="P2103" i="15" s="1"/>
  <c r="Q2102" i="15"/>
  <c r="N2102" i="15"/>
  <c r="O2102" i="15" s="1"/>
  <c r="P2102" i="15" s="1"/>
  <c r="Q2101" i="15"/>
  <c r="N2101" i="15"/>
  <c r="R2101" i="15" s="1"/>
  <c r="S2101" i="15" s="1"/>
  <c r="Q2100" i="15"/>
  <c r="N2100" i="15"/>
  <c r="O2100" i="15" s="1"/>
  <c r="P2100" i="15" s="1"/>
  <c r="O2099" i="15"/>
  <c r="P2099" i="15" s="1"/>
  <c r="N2099" i="15"/>
  <c r="Q2098" i="15"/>
  <c r="N2098" i="15"/>
  <c r="O2098" i="15" s="1"/>
  <c r="P2098" i="15" s="1"/>
  <c r="Q2097" i="15"/>
  <c r="N2097" i="15"/>
  <c r="R2097" i="15" s="1"/>
  <c r="S2097" i="15" s="1"/>
  <c r="Q2096" i="15"/>
  <c r="N2096" i="15"/>
  <c r="O2096" i="15" s="1"/>
  <c r="P2096" i="15" s="1"/>
  <c r="Q2095" i="15"/>
  <c r="N2095" i="15"/>
  <c r="O2095" i="15" s="1"/>
  <c r="P2095" i="15" s="1"/>
  <c r="Q2094" i="15"/>
  <c r="N2094" i="15"/>
  <c r="O2094" i="15" s="1"/>
  <c r="P2094" i="15" s="1"/>
  <c r="Q2093" i="15"/>
  <c r="N2093" i="15"/>
  <c r="Q2092" i="15"/>
  <c r="N2092" i="15"/>
  <c r="O2092" i="15" s="1"/>
  <c r="P2092" i="15" s="1"/>
  <c r="Q2091" i="15"/>
  <c r="N2091" i="15"/>
  <c r="O2091" i="15" s="1"/>
  <c r="P2091" i="15" s="1"/>
  <c r="Q2090" i="15"/>
  <c r="N2090" i="15"/>
  <c r="O2090" i="15" s="1"/>
  <c r="P2090" i="15" s="1"/>
  <c r="Q2089" i="15"/>
  <c r="N2089" i="15"/>
  <c r="R2089" i="15" s="1"/>
  <c r="S2089" i="15" s="1"/>
  <c r="Q2088" i="15"/>
  <c r="N2088" i="15"/>
  <c r="O2088" i="15" s="1"/>
  <c r="P2088" i="15" s="1"/>
  <c r="Q2087" i="15"/>
  <c r="N2087" i="15"/>
  <c r="O2087" i="15" s="1"/>
  <c r="P2087" i="15" s="1"/>
  <c r="Q2086" i="15"/>
  <c r="N2086" i="15"/>
  <c r="O2086" i="15" s="1"/>
  <c r="P2086" i="15" s="1"/>
  <c r="Q2085" i="15"/>
  <c r="N2085" i="15"/>
  <c r="R2085" i="15" s="1"/>
  <c r="S2085" i="15" s="1"/>
  <c r="Q2084" i="15"/>
  <c r="N2084" i="15"/>
  <c r="O2084" i="15" s="1"/>
  <c r="P2084" i="15" s="1"/>
  <c r="Q2083" i="15"/>
  <c r="N2083" i="15"/>
  <c r="O2083" i="15" s="1"/>
  <c r="P2083" i="15" s="1"/>
  <c r="Q2082" i="15"/>
  <c r="N2082" i="15"/>
  <c r="O2082" i="15" s="1"/>
  <c r="P2082" i="15" s="1"/>
  <c r="Q2081" i="15"/>
  <c r="N2081" i="15"/>
  <c r="R2081" i="15" s="1"/>
  <c r="S2081" i="15" s="1"/>
  <c r="Q2080" i="15"/>
  <c r="N2080" i="15"/>
  <c r="O2080" i="15" s="1"/>
  <c r="P2080" i="15" s="1"/>
  <c r="Q2079" i="15"/>
  <c r="N2079" i="15"/>
  <c r="O2079" i="15" s="1"/>
  <c r="P2079" i="15" s="1"/>
  <c r="Q2078" i="15"/>
  <c r="N2078" i="15"/>
  <c r="Q2077" i="15"/>
  <c r="N2077" i="15"/>
  <c r="R2077" i="15" s="1"/>
  <c r="S2077" i="15" s="1"/>
  <c r="Q2076" i="15"/>
  <c r="N2076" i="15"/>
  <c r="O2076" i="15" s="1"/>
  <c r="P2076" i="15" s="1"/>
  <c r="Q2075" i="15"/>
  <c r="N2075" i="15"/>
  <c r="Q2074" i="15"/>
  <c r="N2074" i="15"/>
  <c r="O2074" i="15" s="1"/>
  <c r="P2074" i="15" s="1"/>
  <c r="Q2073" i="15"/>
  <c r="N2073" i="15"/>
  <c r="R2073" i="15" s="1"/>
  <c r="S2073" i="15" s="1"/>
  <c r="Q2072" i="15"/>
  <c r="N2072" i="15"/>
  <c r="O2072" i="15" s="1"/>
  <c r="P2072" i="15" s="1"/>
  <c r="Q2071" i="15"/>
  <c r="N2071" i="15"/>
  <c r="R2071" i="15" s="1"/>
  <c r="S2071" i="15" s="1"/>
  <c r="O2070" i="15"/>
  <c r="P2070" i="15" s="1"/>
  <c r="N2070" i="15"/>
  <c r="R2070" i="15" s="1"/>
  <c r="S2070" i="15" s="1"/>
  <c r="Q2069" i="15"/>
  <c r="N2069" i="15"/>
  <c r="R2069" i="15" s="1"/>
  <c r="S2069" i="15" s="1"/>
  <c r="Q2068" i="15"/>
  <c r="N2068" i="15"/>
  <c r="O2068" i="15" s="1"/>
  <c r="P2068" i="15" s="1"/>
  <c r="Q2067" i="15"/>
  <c r="N2067" i="15"/>
  <c r="O2067" i="15" s="1"/>
  <c r="P2067" i="15" s="1"/>
  <c r="O2066" i="15"/>
  <c r="P2066" i="15" s="1"/>
  <c r="N2066" i="15"/>
  <c r="Q2065" i="15"/>
  <c r="N2065" i="15"/>
  <c r="R2065" i="15" s="1"/>
  <c r="S2065" i="15" s="1"/>
  <c r="Q2064" i="15"/>
  <c r="N2064" i="15"/>
  <c r="O2064" i="15" s="1"/>
  <c r="P2064" i="15" s="1"/>
  <c r="O2063" i="15"/>
  <c r="P2063" i="15" s="1"/>
  <c r="N2063" i="15"/>
  <c r="Q2062" i="15"/>
  <c r="N2062" i="15"/>
  <c r="O2062" i="15" s="1"/>
  <c r="P2062" i="15" s="1"/>
  <c r="Q2061" i="15"/>
  <c r="N2061" i="15"/>
  <c r="R2061" i="15" s="1"/>
  <c r="S2061" i="15" s="1"/>
  <c r="Q2060" i="15"/>
  <c r="N2060" i="15"/>
  <c r="O2060" i="15" s="1"/>
  <c r="P2060" i="15" s="1"/>
  <c r="O2059" i="15"/>
  <c r="P2059" i="15" s="1"/>
  <c r="N2059" i="15"/>
  <c r="R2059" i="15" s="1"/>
  <c r="S2059" i="15" s="1"/>
  <c r="O2058" i="15"/>
  <c r="P2058" i="15" s="1"/>
  <c r="N2058" i="15"/>
  <c r="R2058" i="15" s="1"/>
  <c r="S2058" i="15" s="1"/>
  <c r="Q2057" i="15"/>
  <c r="G161" i="16" s="1"/>
  <c r="L161" i="16" s="1"/>
  <c r="N2057" i="15"/>
  <c r="R2057" i="15" s="1"/>
  <c r="S2057" i="15" s="1"/>
  <c r="Q2056" i="15"/>
  <c r="N2056" i="15"/>
  <c r="O2056" i="15" s="1"/>
  <c r="P2056" i="15" s="1"/>
  <c r="Q2055" i="15"/>
  <c r="N2055" i="15"/>
  <c r="R2055" i="15" s="1"/>
  <c r="S2055" i="15" s="1"/>
  <c r="Q2054" i="15"/>
  <c r="N2054" i="15"/>
  <c r="O2054" i="15" s="1"/>
  <c r="P2054" i="15" s="1"/>
  <c r="Q2053" i="15"/>
  <c r="N2053" i="15"/>
  <c r="R2053" i="15" s="1"/>
  <c r="S2053" i="15" s="1"/>
  <c r="O2052" i="15"/>
  <c r="P2052" i="15" s="1"/>
  <c r="N2052" i="15"/>
  <c r="Q2052" i="15" s="1"/>
  <c r="Q2051" i="15"/>
  <c r="N2051" i="15"/>
  <c r="Q2050" i="15"/>
  <c r="N2050" i="15"/>
  <c r="O2050" i="15" s="1"/>
  <c r="P2050" i="15" s="1"/>
  <c r="O2049" i="15"/>
  <c r="P2049" i="15" s="1"/>
  <c r="N2049" i="15"/>
  <c r="R2049" i="15" s="1"/>
  <c r="S2049" i="15" s="1"/>
  <c r="O2048" i="15"/>
  <c r="P2048" i="15" s="1"/>
  <c r="N2048" i="15"/>
  <c r="Q2048" i="15" s="1"/>
  <c r="Q2047" i="15"/>
  <c r="N2047" i="15"/>
  <c r="R2047" i="15" s="1"/>
  <c r="S2047" i="15" s="1"/>
  <c r="Q2046" i="15"/>
  <c r="N2046" i="15"/>
  <c r="O2046" i="15" s="1"/>
  <c r="P2046" i="15" s="1"/>
  <c r="Q2045" i="15"/>
  <c r="N2045" i="15"/>
  <c r="R2045" i="15" s="1"/>
  <c r="S2045" i="15" s="1"/>
  <c r="Q2044" i="15"/>
  <c r="N2044" i="15"/>
  <c r="O2044" i="15" s="1"/>
  <c r="P2044" i="15" s="1"/>
  <c r="Q2043" i="15"/>
  <c r="N2043" i="15"/>
  <c r="R2043" i="15" s="1"/>
  <c r="S2043" i="15" s="1"/>
  <c r="Q2042" i="15"/>
  <c r="N2042" i="15"/>
  <c r="O2042" i="15" s="1"/>
  <c r="P2042" i="15" s="1"/>
  <c r="Q2041" i="15"/>
  <c r="N2041" i="15"/>
  <c r="Q2040" i="15"/>
  <c r="G160" i="16" s="1"/>
  <c r="N2040" i="15"/>
  <c r="O2040" i="15" s="1"/>
  <c r="Q2039" i="15"/>
  <c r="N2039" i="15"/>
  <c r="R2039" i="15" s="1"/>
  <c r="S2039" i="15" s="1"/>
  <c r="Q2038" i="15"/>
  <c r="N2038" i="15"/>
  <c r="O2038" i="15" s="1"/>
  <c r="P2038" i="15" s="1"/>
  <c r="O2037" i="15"/>
  <c r="P2037" i="15" s="1"/>
  <c r="N2037" i="15"/>
  <c r="O2036" i="15"/>
  <c r="N2036" i="15"/>
  <c r="Q2036" i="15" s="1"/>
  <c r="G159" i="16" s="1"/>
  <c r="L159" i="16" s="1"/>
  <c r="O2035" i="15"/>
  <c r="N2035" i="15"/>
  <c r="R2035" i="15" s="1"/>
  <c r="S2035" i="15" s="1"/>
  <c r="Q2034" i="15"/>
  <c r="N2034" i="15"/>
  <c r="O2034" i="15" s="1"/>
  <c r="P2034" i="15" s="1"/>
  <c r="Q2033" i="15"/>
  <c r="N2033" i="15"/>
  <c r="R2033" i="15" s="1"/>
  <c r="S2033" i="15" s="1"/>
  <c r="Q2032" i="15"/>
  <c r="N2032" i="15"/>
  <c r="O2032" i="15" s="1"/>
  <c r="P2032" i="15" s="1"/>
  <c r="Q2031" i="15"/>
  <c r="N2031" i="15"/>
  <c r="R2031" i="15" s="1"/>
  <c r="S2031" i="15" s="1"/>
  <c r="Q2030" i="15"/>
  <c r="N2030" i="15"/>
  <c r="O2030" i="15" s="1"/>
  <c r="P2030" i="15" s="1"/>
  <c r="Q2029" i="15"/>
  <c r="N2029" i="15"/>
  <c r="R2029" i="15" s="1"/>
  <c r="S2029" i="15" s="1"/>
  <c r="Q2028" i="15"/>
  <c r="N2028" i="15"/>
  <c r="O2028" i="15" s="1"/>
  <c r="P2028" i="15" s="1"/>
  <c r="Q2027" i="15"/>
  <c r="N2027" i="15"/>
  <c r="R2027" i="15" s="1"/>
  <c r="S2027" i="15" s="1"/>
  <c r="O2026" i="15"/>
  <c r="P2026" i="15" s="1"/>
  <c r="N2026" i="15"/>
  <c r="R2026" i="15" s="1"/>
  <c r="S2026" i="15" s="1"/>
  <c r="O2025" i="15"/>
  <c r="P2025" i="15" s="1"/>
  <c r="N2025" i="15"/>
  <c r="R2025" i="15" s="1"/>
  <c r="S2025" i="15" s="1"/>
  <c r="O2024" i="15"/>
  <c r="P2024" i="15" s="1"/>
  <c r="N2024" i="15"/>
  <c r="Q2024" i="15" s="1"/>
  <c r="O2023" i="15"/>
  <c r="P2023" i="15" s="1"/>
  <c r="N2023" i="15"/>
  <c r="R2023" i="15" s="1"/>
  <c r="S2023" i="15" s="1"/>
  <c r="O2022" i="15"/>
  <c r="P2022" i="15" s="1"/>
  <c r="N2022" i="15"/>
  <c r="R2022" i="15" s="1"/>
  <c r="S2022" i="15" s="1"/>
  <c r="Q2021" i="15"/>
  <c r="N2021" i="15"/>
  <c r="R2021" i="15" s="1"/>
  <c r="S2021" i="15" s="1"/>
  <c r="Q2020" i="15"/>
  <c r="N2020" i="15"/>
  <c r="O2020" i="15" s="1"/>
  <c r="P2020" i="15" s="1"/>
  <c r="Q2019" i="15"/>
  <c r="N2019" i="15"/>
  <c r="R2019" i="15" s="1"/>
  <c r="S2019" i="15" s="1"/>
  <c r="Q2018" i="15"/>
  <c r="N2018" i="15"/>
  <c r="O2018" i="15" s="1"/>
  <c r="P2018" i="15" s="1"/>
  <c r="Q2017" i="15"/>
  <c r="N2017" i="15"/>
  <c r="R2017" i="15" s="1"/>
  <c r="S2017" i="15" s="1"/>
  <c r="Q2016" i="15"/>
  <c r="N2016" i="15"/>
  <c r="O2016" i="15" s="1"/>
  <c r="P2016" i="15" s="1"/>
  <c r="Q2015" i="15"/>
  <c r="N2015" i="15"/>
  <c r="R2015" i="15" s="1"/>
  <c r="S2015" i="15" s="1"/>
  <c r="Q2014" i="15"/>
  <c r="N2014" i="15"/>
  <c r="O2014" i="15" s="1"/>
  <c r="P2014" i="15" s="1"/>
  <c r="O2013" i="15"/>
  <c r="P2013" i="15" s="1"/>
  <c r="N2013" i="15"/>
  <c r="R2013" i="15" s="1"/>
  <c r="S2013" i="15" s="1"/>
  <c r="O2012" i="15"/>
  <c r="P2012" i="15" s="1"/>
  <c r="N2012" i="15"/>
  <c r="Q2012" i="15" s="1"/>
  <c r="Q2011" i="15"/>
  <c r="N2011" i="15"/>
  <c r="R2011" i="15" s="1"/>
  <c r="S2011" i="15" s="1"/>
  <c r="O2010" i="15"/>
  <c r="P2010" i="15" s="1"/>
  <c r="N2010" i="15"/>
  <c r="R2010" i="15" s="1"/>
  <c r="S2010" i="15" s="1"/>
  <c r="O2009" i="15"/>
  <c r="P2009" i="15" s="1"/>
  <c r="N2009" i="15"/>
  <c r="R2009" i="15" s="1"/>
  <c r="S2009" i="15" s="1"/>
  <c r="Q2008" i="15"/>
  <c r="N2008" i="15"/>
  <c r="O2008" i="15" s="1"/>
  <c r="P2008" i="15" s="1"/>
  <c r="Q2007" i="15"/>
  <c r="N2007" i="15"/>
  <c r="R2007" i="15" s="1"/>
  <c r="S2007" i="15" s="1"/>
  <c r="Q2006" i="15"/>
  <c r="N2006" i="15"/>
  <c r="O2006" i="15" s="1"/>
  <c r="P2006" i="15" s="1"/>
  <c r="Q2005" i="15"/>
  <c r="N2005" i="15"/>
  <c r="R2005" i="15" s="1"/>
  <c r="S2005" i="15" s="1"/>
  <c r="Q2004" i="15"/>
  <c r="N2004" i="15"/>
  <c r="O2004" i="15" s="1"/>
  <c r="P2004" i="15" s="1"/>
  <c r="Q2003" i="15"/>
  <c r="N2003" i="15"/>
  <c r="R2003" i="15" s="1"/>
  <c r="S2003" i="15" s="1"/>
  <c r="Q2002" i="15"/>
  <c r="N2002" i="15"/>
  <c r="O2002" i="15" s="1"/>
  <c r="P2002" i="15" s="1"/>
  <c r="Q2001" i="15"/>
  <c r="N2001" i="15"/>
  <c r="R2001" i="15" s="1"/>
  <c r="S2001" i="15" s="1"/>
  <c r="Q2000" i="15"/>
  <c r="N2000" i="15"/>
  <c r="O2000" i="15" s="1"/>
  <c r="P2000" i="15" s="1"/>
  <c r="Q1999" i="15"/>
  <c r="N1999" i="15"/>
  <c r="R1999" i="15" s="1"/>
  <c r="S1999" i="15" s="1"/>
  <c r="Q1998" i="15"/>
  <c r="N1998" i="15"/>
  <c r="O1998" i="15" s="1"/>
  <c r="P1998" i="15" s="1"/>
  <c r="O1997" i="15"/>
  <c r="P1997" i="15" s="1"/>
  <c r="N1997" i="15"/>
  <c r="R1997" i="15" s="1"/>
  <c r="S1997" i="15" s="1"/>
  <c r="O1996" i="15"/>
  <c r="P1996" i="15" s="1"/>
  <c r="N1996" i="15"/>
  <c r="Q1996" i="15" s="1"/>
  <c r="Q1995" i="15"/>
  <c r="N1995" i="15"/>
  <c r="R1995" i="15" s="1"/>
  <c r="S1995" i="15" s="1"/>
  <c r="O1994" i="15"/>
  <c r="P1994" i="15" s="1"/>
  <c r="N1994" i="15"/>
  <c r="R1994" i="15" s="1"/>
  <c r="S1994" i="15" s="1"/>
  <c r="Q1993" i="15"/>
  <c r="N1993" i="15"/>
  <c r="R1993" i="15" s="1"/>
  <c r="S1993" i="15" s="1"/>
  <c r="Q1992" i="15"/>
  <c r="G157" i="16" s="1"/>
  <c r="L157" i="16" s="1"/>
  <c r="N1992" i="15"/>
  <c r="O1992" i="15" s="1"/>
  <c r="O1991" i="15"/>
  <c r="P1991" i="15" s="1"/>
  <c r="N1991" i="15"/>
  <c r="R1991" i="15" s="1"/>
  <c r="S1991" i="15" s="1"/>
  <c r="O1990" i="15"/>
  <c r="P1990" i="15" s="1"/>
  <c r="N1990" i="15"/>
  <c r="R1990" i="15" s="1"/>
  <c r="S1990" i="15" s="1"/>
  <c r="Q1989" i="15"/>
  <c r="N1989" i="15"/>
  <c r="R1989" i="15" s="1"/>
  <c r="S1989" i="15" s="1"/>
  <c r="Q1988" i="15"/>
  <c r="N1988" i="15"/>
  <c r="O1988" i="15" s="1"/>
  <c r="P1988" i="15" s="1"/>
  <c r="Q1987" i="15"/>
  <c r="N1987" i="15"/>
  <c r="R1987" i="15" s="1"/>
  <c r="S1987" i="15" s="1"/>
  <c r="Q1986" i="15"/>
  <c r="N1986" i="15"/>
  <c r="O1986" i="15" s="1"/>
  <c r="P1986" i="15" s="1"/>
  <c r="Q1985" i="15"/>
  <c r="N1985" i="15"/>
  <c r="R1985" i="15" s="1"/>
  <c r="S1985" i="15" s="1"/>
  <c r="Q1984" i="15"/>
  <c r="N1984" i="15"/>
  <c r="O1984" i="15" s="1"/>
  <c r="P1984" i="15" s="1"/>
  <c r="Q1983" i="15"/>
  <c r="N1983" i="15"/>
  <c r="R1983" i="15" s="1"/>
  <c r="S1983" i="15" s="1"/>
  <c r="Q1982" i="15"/>
  <c r="N1982" i="15"/>
  <c r="O1982" i="15" s="1"/>
  <c r="P1982" i="15" s="1"/>
  <c r="Q1981" i="15"/>
  <c r="N1981" i="15"/>
  <c r="R1981" i="15" s="1"/>
  <c r="S1981" i="15" s="1"/>
  <c r="Q1980" i="15"/>
  <c r="N1980" i="15"/>
  <c r="O1980" i="15" s="1"/>
  <c r="P1980" i="15" s="1"/>
  <c r="Q1979" i="15"/>
  <c r="N1979" i="15"/>
  <c r="R1979" i="15" s="1"/>
  <c r="S1979" i="15" s="1"/>
  <c r="Q1978" i="15"/>
  <c r="N1978" i="15"/>
  <c r="O1978" i="15" s="1"/>
  <c r="P1978" i="15" s="1"/>
  <c r="Q1977" i="15"/>
  <c r="N1977" i="15"/>
  <c r="R1977" i="15" s="1"/>
  <c r="S1977" i="15" s="1"/>
  <c r="Q1976" i="15"/>
  <c r="N1976" i="15"/>
  <c r="O1976" i="15" s="1"/>
  <c r="P1976" i="15" s="1"/>
  <c r="Q1975" i="15"/>
  <c r="N1975" i="15"/>
  <c r="R1975" i="15" s="1"/>
  <c r="S1975" i="15" s="1"/>
  <c r="Q1974" i="15"/>
  <c r="N1974" i="15"/>
  <c r="O1974" i="15" s="1"/>
  <c r="P1974" i="15" s="1"/>
  <c r="Q1973" i="15"/>
  <c r="N1973" i="15"/>
  <c r="R1973" i="15" s="1"/>
  <c r="S1973" i="15" s="1"/>
  <c r="Q1972" i="15"/>
  <c r="N1972" i="15"/>
  <c r="O1972" i="15" s="1"/>
  <c r="P1972" i="15" s="1"/>
  <c r="Q1971" i="15"/>
  <c r="N1971" i="15"/>
  <c r="R1971" i="15" s="1"/>
  <c r="S1971" i="15" s="1"/>
  <c r="O1970" i="15"/>
  <c r="P1970" i="15" s="1"/>
  <c r="N1970" i="15"/>
  <c r="R1970" i="15" s="1"/>
  <c r="S1970" i="15" s="1"/>
  <c r="O1969" i="15"/>
  <c r="P1969" i="15" s="1"/>
  <c r="N1969" i="15"/>
  <c r="R1969" i="15" s="1"/>
  <c r="S1969" i="15" s="1"/>
  <c r="Q1968" i="15"/>
  <c r="N1968" i="15"/>
  <c r="O1968" i="15" s="1"/>
  <c r="P1968" i="15" s="1"/>
  <c r="Q1967" i="15"/>
  <c r="N1967" i="15"/>
  <c r="R1967" i="15" s="1"/>
  <c r="S1967" i="15" s="1"/>
  <c r="Q1966" i="15"/>
  <c r="N1966" i="15"/>
  <c r="O1966" i="15" s="1"/>
  <c r="P1966" i="15" s="1"/>
  <c r="Q1965" i="15"/>
  <c r="N1965" i="15"/>
  <c r="R1965" i="15" s="1"/>
  <c r="S1965" i="15" s="1"/>
  <c r="Q1964" i="15"/>
  <c r="N1964" i="15"/>
  <c r="O1964" i="15" s="1"/>
  <c r="P1964" i="15" s="1"/>
  <c r="Q1963" i="15"/>
  <c r="N1963" i="15"/>
  <c r="R1963" i="15" s="1"/>
  <c r="S1963" i="15" s="1"/>
  <c r="Q1962" i="15"/>
  <c r="N1962" i="15"/>
  <c r="O1962" i="15" s="1"/>
  <c r="P1962" i="15" s="1"/>
  <c r="Q1961" i="15"/>
  <c r="N1961" i="15"/>
  <c r="R1961" i="15" s="1"/>
  <c r="S1961" i="15" s="1"/>
  <c r="Q1960" i="15"/>
  <c r="N1960" i="15"/>
  <c r="O1960" i="15" s="1"/>
  <c r="P1960" i="15" s="1"/>
  <c r="Q1959" i="15"/>
  <c r="N1959" i="15"/>
  <c r="R1959" i="15" s="1"/>
  <c r="S1959" i="15" s="1"/>
  <c r="Q1958" i="15"/>
  <c r="N1958" i="15"/>
  <c r="O1958" i="15" s="1"/>
  <c r="P1958" i="15" s="1"/>
  <c r="Q1957" i="15"/>
  <c r="N1957" i="15"/>
  <c r="R1957" i="15" s="1"/>
  <c r="S1957" i="15" s="1"/>
  <c r="O1956" i="15"/>
  <c r="P1956" i="15" s="1"/>
  <c r="N1956" i="15"/>
  <c r="Q1956" i="15" s="1"/>
  <c r="Q1955" i="15"/>
  <c r="N1955" i="15"/>
  <c r="R1955" i="15" s="1"/>
  <c r="S1955" i="15" s="1"/>
  <c r="Q1954" i="15"/>
  <c r="N1954" i="15"/>
  <c r="O1954" i="15" s="1"/>
  <c r="P1954" i="15" s="1"/>
  <c r="Q1953" i="15"/>
  <c r="N1953" i="15"/>
  <c r="R1953" i="15" s="1"/>
  <c r="S1953" i="15" s="1"/>
  <c r="Q1952" i="15"/>
  <c r="N1952" i="15"/>
  <c r="R1952" i="15" s="1"/>
  <c r="S1952" i="15" s="1"/>
  <c r="Q1951" i="15"/>
  <c r="N1951" i="15"/>
  <c r="R1951" i="15" s="1"/>
  <c r="S1951" i="15" s="1"/>
  <c r="O1950" i="15"/>
  <c r="P1950" i="15" s="1"/>
  <c r="N1950" i="15"/>
  <c r="R1950" i="15" s="1"/>
  <c r="S1950" i="15" s="1"/>
  <c r="O1949" i="15"/>
  <c r="P1949" i="15" s="1"/>
  <c r="N1949" i="15"/>
  <c r="R1949" i="15" s="1"/>
  <c r="S1949" i="15" s="1"/>
  <c r="O1948" i="15"/>
  <c r="P1948" i="15" s="1"/>
  <c r="N1948" i="15"/>
  <c r="Q1948" i="15" s="1"/>
  <c r="O1947" i="15"/>
  <c r="P1947" i="15" s="1"/>
  <c r="N1947" i="15"/>
  <c r="Q1947" i="15" s="1"/>
  <c r="O1946" i="15"/>
  <c r="P1946" i="15" s="1"/>
  <c r="N1946" i="15"/>
  <c r="R1946" i="15" s="1"/>
  <c r="S1946" i="15" s="1"/>
  <c r="O1945" i="15"/>
  <c r="P1945" i="15" s="1"/>
  <c r="N1945" i="15"/>
  <c r="R1945" i="15" s="1"/>
  <c r="S1945" i="15" s="1"/>
  <c r="O1944" i="15"/>
  <c r="P1944" i="15" s="1"/>
  <c r="N1944" i="15"/>
  <c r="Q1944" i="15" s="1"/>
  <c r="O1943" i="15"/>
  <c r="P1943" i="15" s="1"/>
  <c r="N1943" i="15"/>
  <c r="R1943" i="15" s="1"/>
  <c r="S1943" i="15" s="1"/>
  <c r="O1942" i="15"/>
  <c r="P1942" i="15" s="1"/>
  <c r="N1942" i="15"/>
  <c r="R1942" i="15" s="1"/>
  <c r="S1942" i="15" s="1"/>
  <c r="O1941" i="15"/>
  <c r="P1941" i="15" s="1"/>
  <c r="N1941" i="15"/>
  <c r="R1941" i="15" s="1"/>
  <c r="S1941" i="15" s="1"/>
  <c r="O1940" i="15"/>
  <c r="P1940" i="15" s="1"/>
  <c r="N1940" i="15"/>
  <c r="Q1940" i="15" s="1"/>
  <c r="Q1939" i="15"/>
  <c r="N1939" i="15"/>
  <c r="R1939" i="15" s="1"/>
  <c r="S1939" i="15" s="1"/>
  <c r="Q1938" i="15"/>
  <c r="N1938" i="15"/>
  <c r="O1938" i="15" s="1"/>
  <c r="P1938" i="15" s="1"/>
  <c r="Q1937" i="15"/>
  <c r="N1937" i="15"/>
  <c r="R1937" i="15" s="1"/>
  <c r="S1937" i="15" s="1"/>
  <c r="Q1936" i="15"/>
  <c r="N1936" i="15"/>
  <c r="R1936" i="15" s="1"/>
  <c r="S1936" i="15" s="1"/>
  <c r="Q1935" i="15"/>
  <c r="N1935" i="15"/>
  <c r="R1935" i="15" s="1"/>
  <c r="S1935" i="15" s="1"/>
  <c r="Q1934" i="15"/>
  <c r="N1934" i="15"/>
  <c r="O1934" i="15" s="1"/>
  <c r="P1934" i="15" s="1"/>
  <c r="O1933" i="15"/>
  <c r="N1933" i="15"/>
  <c r="R1933" i="15" s="1"/>
  <c r="S1933" i="15" s="1"/>
  <c r="Q1932" i="15"/>
  <c r="N1932" i="15"/>
  <c r="R1932" i="15" s="1"/>
  <c r="S1932" i="15" s="1"/>
  <c r="Q1931" i="15"/>
  <c r="N1931" i="15"/>
  <c r="R1931" i="15" s="1"/>
  <c r="S1931" i="15" s="1"/>
  <c r="Q1930" i="15"/>
  <c r="N1930" i="15"/>
  <c r="O1930" i="15" s="1"/>
  <c r="P1930" i="15" s="1"/>
  <c r="Q1929" i="15"/>
  <c r="N1929" i="15"/>
  <c r="R1929" i="15" s="1"/>
  <c r="S1929" i="15" s="1"/>
  <c r="Q1928" i="15"/>
  <c r="N1928" i="15"/>
  <c r="R1928" i="15" s="1"/>
  <c r="S1928" i="15" s="1"/>
  <c r="Q1927" i="15"/>
  <c r="N1927" i="15"/>
  <c r="R1927" i="15" s="1"/>
  <c r="S1927" i="15" s="1"/>
  <c r="O1926" i="15"/>
  <c r="P1926" i="15" s="1"/>
  <c r="N1926" i="15"/>
  <c r="R1926" i="15" s="1"/>
  <c r="S1926" i="15" s="1"/>
  <c r="Q1925" i="15"/>
  <c r="N1925" i="15"/>
  <c r="R1925" i="15" s="1"/>
  <c r="S1925" i="15" s="1"/>
  <c r="Q1924" i="15"/>
  <c r="N1924" i="15"/>
  <c r="O1924" i="15" s="1"/>
  <c r="P1924" i="15" s="1"/>
  <c r="Q1923" i="15"/>
  <c r="N1923" i="15"/>
  <c r="R1923" i="15" s="1"/>
  <c r="S1923" i="15" s="1"/>
  <c r="Q1922" i="15"/>
  <c r="N1922" i="15"/>
  <c r="O1922" i="15" s="1"/>
  <c r="P1922" i="15" s="1"/>
  <c r="Q1921" i="15"/>
  <c r="N1921" i="15"/>
  <c r="R1921" i="15" s="1"/>
  <c r="S1921" i="15" s="1"/>
  <c r="O1920" i="15"/>
  <c r="N1920" i="15"/>
  <c r="Q1920" i="15" s="1"/>
  <c r="G155" i="16" s="1"/>
  <c r="L155" i="16" s="1"/>
  <c r="Q1919" i="15"/>
  <c r="N1919" i="15"/>
  <c r="R1919" i="15" s="1"/>
  <c r="S1919" i="15" s="1"/>
  <c r="Q1918" i="15"/>
  <c r="N1918" i="15"/>
  <c r="O1918" i="15" s="1"/>
  <c r="P1918" i="15" s="1"/>
  <c r="Q1917" i="15"/>
  <c r="N1917" i="15"/>
  <c r="R1917" i="15" s="1"/>
  <c r="S1917" i="15" s="1"/>
  <c r="Q1916" i="15"/>
  <c r="N1916" i="15"/>
  <c r="R1916" i="15" s="1"/>
  <c r="S1916" i="15" s="1"/>
  <c r="Q1915" i="15"/>
  <c r="N1915" i="15"/>
  <c r="R1915" i="15" s="1"/>
  <c r="S1915" i="15" s="1"/>
  <c r="Q1914" i="15"/>
  <c r="N1914" i="15"/>
  <c r="O1914" i="15" s="1"/>
  <c r="P1914" i="15" s="1"/>
  <c r="Q1913" i="15"/>
  <c r="N1913" i="15"/>
  <c r="R1913" i="15" s="1"/>
  <c r="S1913" i="15" s="1"/>
  <c r="Q1912" i="15"/>
  <c r="N1912" i="15"/>
  <c r="R1912" i="15" s="1"/>
  <c r="S1912" i="15" s="1"/>
  <c r="Q1911" i="15"/>
  <c r="N1911" i="15"/>
  <c r="R1911" i="15" s="1"/>
  <c r="S1911" i="15" s="1"/>
  <c r="Q1910" i="15"/>
  <c r="N1910" i="15"/>
  <c r="O1910" i="15" s="1"/>
  <c r="P1910" i="15" s="1"/>
  <c r="Q1909" i="15"/>
  <c r="N1909" i="15"/>
  <c r="R1909" i="15" s="1"/>
  <c r="S1909" i="15" s="1"/>
  <c r="Q1908" i="15"/>
  <c r="N1908" i="15"/>
  <c r="R1908" i="15" s="1"/>
  <c r="S1908" i="15" s="1"/>
  <c r="Q1907" i="15"/>
  <c r="N1907" i="15"/>
  <c r="O1907" i="15" s="1"/>
  <c r="P1907" i="15" s="1"/>
  <c r="Q1906" i="15"/>
  <c r="N1906" i="15"/>
  <c r="R1906" i="15" s="1"/>
  <c r="S1906" i="15" s="1"/>
  <c r="Q1905" i="15"/>
  <c r="N1905" i="15"/>
  <c r="R1905" i="15" s="1"/>
  <c r="S1905" i="15" s="1"/>
  <c r="Q1904" i="15"/>
  <c r="N1904" i="15"/>
  <c r="R1904" i="15" s="1"/>
  <c r="S1904" i="15" s="1"/>
  <c r="Q1903" i="15"/>
  <c r="N1903" i="15"/>
  <c r="R1903" i="15" s="1"/>
  <c r="S1903" i="15" s="1"/>
  <c r="O1902" i="15"/>
  <c r="P1902" i="15" s="1"/>
  <c r="N1902" i="15"/>
  <c r="R1902" i="15" s="1"/>
  <c r="S1902" i="15" s="1"/>
  <c r="O1901" i="15"/>
  <c r="N1901" i="15"/>
  <c r="R1901" i="15" s="1"/>
  <c r="S1901" i="15" s="1"/>
  <c r="Q1900" i="15"/>
  <c r="N1900" i="15"/>
  <c r="R1900" i="15" s="1"/>
  <c r="S1900" i="15" s="1"/>
  <c r="Q1899" i="15"/>
  <c r="N1899" i="15"/>
  <c r="R1899" i="15" s="1"/>
  <c r="S1899" i="15" s="1"/>
  <c r="Q1898" i="15"/>
  <c r="N1898" i="15"/>
  <c r="R1898" i="15" s="1"/>
  <c r="S1898" i="15" s="1"/>
  <c r="Q1897" i="15"/>
  <c r="N1897" i="15"/>
  <c r="R1897" i="15" s="1"/>
  <c r="S1897" i="15" s="1"/>
  <c r="Q1896" i="15"/>
  <c r="N1896" i="15"/>
  <c r="R1896" i="15" s="1"/>
  <c r="S1896" i="15" s="1"/>
  <c r="Q1895" i="15"/>
  <c r="N1895" i="15"/>
  <c r="R1895" i="15" s="1"/>
  <c r="S1895" i="15" s="1"/>
  <c r="Q1894" i="15"/>
  <c r="N1894" i="15"/>
  <c r="R1894" i="15" s="1"/>
  <c r="S1894" i="15" s="1"/>
  <c r="Q1893" i="15"/>
  <c r="N1893" i="15"/>
  <c r="R1893" i="15" s="1"/>
  <c r="S1893" i="15" s="1"/>
  <c r="Q1892" i="15"/>
  <c r="N1892" i="15"/>
  <c r="R1892" i="15" s="1"/>
  <c r="S1892" i="15" s="1"/>
  <c r="Q1891" i="15"/>
  <c r="N1891" i="15"/>
  <c r="R1891" i="15" s="1"/>
  <c r="S1891" i="15" s="1"/>
  <c r="Q1890" i="15"/>
  <c r="N1890" i="15"/>
  <c r="R1890" i="15" s="1"/>
  <c r="S1890" i="15" s="1"/>
  <c r="O1889" i="15"/>
  <c r="P1889" i="15" s="1"/>
  <c r="N1889" i="15"/>
  <c r="R1889" i="15" s="1"/>
  <c r="S1889" i="15" s="1"/>
  <c r="O1888" i="15"/>
  <c r="P1888" i="15" s="1"/>
  <c r="N1888" i="15"/>
  <c r="R1888" i="15" s="1"/>
  <c r="S1888" i="15" s="1"/>
  <c r="O1887" i="15"/>
  <c r="P1887" i="15" s="1"/>
  <c r="N1887" i="15"/>
  <c r="R1887" i="15" s="1"/>
  <c r="S1887" i="15" s="1"/>
  <c r="O1886" i="15"/>
  <c r="P1886" i="15" s="1"/>
  <c r="N1886" i="15"/>
  <c r="R1886" i="15" s="1"/>
  <c r="S1886" i="15" s="1"/>
  <c r="O1885" i="15"/>
  <c r="P1885" i="15" s="1"/>
  <c r="N1885" i="15"/>
  <c r="R1885" i="15" s="1"/>
  <c r="S1885" i="15" s="1"/>
  <c r="O1884" i="15"/>
  <c r="P1884" i="15" s="1"/>
  <c r="N1884" i="15"/>
  <c r="R1884" i="15" s="1"/>
  <c r="S1884" i="15" s="1"/>
  <c r="O1883" i="15"/>
  <c r="P1883" i="15" s="1"/>
  <c r="N1883" i="15"/>
  <c r="R1883" i="15" s="1"/>
  <c r="S1883" i="15" s="1"/>
  <c r="N1882" i="15"/>
  <c r="Q1881" i="15"/>
  <c r="N1881" i="15"/>
  <c r="R1881" i="15" s="1"/>
  <c r="S1881" i="15" s="1"/>
  <c r="Q1880" i="15"/>
  <c r="N1880" i="15"/>
  <c r="R1880" i="15" s="1"/>
  <c r="S1880" i="15" s="1"/>
  <c r="Q1879" i="15"/>
  <c r="N1879" i="15"/>
  <c r="R1879" i="15" s="1"/>
  <c r="S1879" i="15" s="1"/>
  <c r="Q1878" i="15"/>
  <c r="N1878" i="15"/>
  <c r="R1878" i="15" s="1"/>
  <c r="S1878" i="15" s="1"/>
  <c r="Q1877" i="15"/>
  <c r="N1877" i="15"/>
  <c r="R1877" i="15" s="1"/>
  <c r="S1877" i="15" s="1"/>
  <c r="Q1876" i="15"/>
  <c r="N1876" i="15"/>
  <c r="R1876" i="15" s="1"/>
  <c r="S1876" i="15" s="1"/>
  <c r="Q1875" i="15"/>
  <c r="N1875" i="15"/>
  <c r="R1875" i="15" s="1"/>
  <c r="S1875" i="15" s="1"/>
  <c r="Q1874" i="15"/>
  <c r="N1874" i="15"/>
  <c r="R1874" i="15" s="1"/>
  <c r="S1874" i="15" s="1"/>
  <c r="Q1873" i="15"/>
  <c r="N1873" i="15"/>
  <c r="R1873" i="15" s="1"/>
  <c r="S1873" i="15" s="1"/>
  <c r="Q1872" i="15"/>
  <c r="N1872" i="15"/>
  <c r="R1872" i="15" s="1"/>
  <c r="S1872" i="15" s="1"/>
  <c r="Q1871" i="15"/>
  <c r="N1871" i="15"/>
  <c r="R1871" i="15" s="1"/>
  <c r="S1871" i="15" s="1"/>
  <c r="Q1870" i="15"/>
  <c r="N1870" i="15"/>
  <c r="R1870" i="15" s="1"/>
  <c r="S1870" i="15" s="1"/>
  <c r="Q1869" i="15"/>
  <c r="N1869" i="15"/>
  <c r="R1869" i="15" s="1"/>
  <c r="S1869" i="15" s="1"/>
  <c r="Q1868" i="15"/>
  <c r="N1868" i="15"/>
  <c r="R1868" i="15" s="1"/>
  <c r="S1868" i="15" s="1"/>
  <c r="Q1867" i="15"/>
  <c r="N1867" i="15"/>
  <c r="R1867" i="15" s="1"/>
  <c r="S1867" i="15" s="1"/>
  <c r="Q1866" i="15"/>
  <c r="N1866" i="15"/>
  <c r="R1866" i="15" s="1"/>
  <c r="S1866" i="15" s="1"/>
  <c r="Q1865" i="15"/>
  <c r="N1865" i="15"/>
  <c r="R1865" i="15" s="1"/>
  <c r="S1865" i="15" s="1"/>
  <c r="Q1864" i="15"/>
  <c r="N1864" i="15"/>
  <c r="R1864" i="15" s="1"/>
  <c r="S1864" i="15" s="1"/>
  <c r="Q1863" i="15"/>
  <c r="N1863" i="15"/>
  <c r="R1863" i="15" s="1"/>
  <c r="S1863" i="15" s="1"/>
  <c r="Q1862" i="15"/>
  <c r="N1862" i="15"/>
  <c r="R1862" i="15" s="1"/>
  <c r="S1862" i="15" s="1"/>
  <c r="Q1861" i="15"/>
  <c r="N1861" i="15"/>
  <c r="R1861" i="15" s="1"/>
  <c r="S1861" i="15" s="1"/>
  <c r="Q1860" i="15"/>
  <c r="N1860" i="15"/>
  <c r="R1860" i="15" s="1"/>
  <c r="S1860" i="15" s="1"/>
  <c r="Q1859" i="15"/>
  <c r="N1859" i="15"/>
  <c r="R1859" i="15" s="1"/>
  <c r="S1859" i="15" s="1"/>
  <c r="Q1858" i="15"/>
  <c r="N1858" i="15"/>
  <c r="R1858" i="15" s="1"/>
  <c r="S1858" i="15" s="1"/>
  <c r="Q1857" i="15"/>
  <c r="N1857" i="15"/>
  <c r="R1857" i="15" s="1"/>
  <c r="S1857" i="15" s="1"/>
  <c r="Q1856" i="15"/>
  <c r="N1856" i="15"/>
  <c r="R1856" i="15" s="1"/>
  <c r="S1856" i="15" s="1"/>
  <c r="Q1855" i="15"/>
  <c r="N1855" i="15"/>
  <c r="R1855" i="15" s="1"/>
  <c r="S1855" i="15" s="1"/>
  <c r="Q1854" i="15"/>
  <c r="N1854" i="15"/>
  <c r="R1854" i="15" s="1"/>
  <c r="S1854" i="15" s="1"/>
  <c r="Q1853" i="15"/>
  <c r="N1853" i="15"/>
  <c r="R1853" i="15" s="1"/>
  <c r="S1853" i="15" s="1"/>
  <c r="Q1852" i="15"/>
  <c r="N1852" i="15"/>
  <c r="R1852" i="15" s="1"/>
  <c r="S1852" i="15" s="1"/>
  <c r="Q1851" i="15"/>
  <c r="N1851" i="15"/>
  <c r="R1851" i="15" s="1"/>
  <c r="S1851" i="15" s="1"/>
  <c r="Q1850" i="15"/>
  <c r="N1850" i="15"/>
  <c r="R1850" i="15" s="1"/>
  <c r="S1850" i="15" s="1"/>
  <c r="Q1849" i="15"/>
  <c r="N1849" i="15"/>
  <c r="R1849" i="15" s="1"/>
  <c r="S1849" i="15" s="1"/>
  <c r="O1848" i="15"/>
  <c r="N1848" i="15"/>
  <c r="R1848" i="15" s="1"/>
  <c r="S1848" i="15" s="1"/>
  <c r="Q1847" i="15"/>
  <c r="N1847" i="15"/>
  <c r="R1847" i="15" s="1"/>
  <c r="S1847" i="15" s="1"/>
  <c r="O1846" i="15"/>
  <c r="P1846" i="15" s="1"/>
  <c r="N1846" i="15"/>
  <c r="R1846" i="15" s="1"/>
  <c r="S1846" i="15" s="1"/>
  <c r="O1845" i="15"/>
  <c r="P1845" i="15" s="1"/>
  <c r="N1845" i="15"/>
  <c r="R1845" i="15" s="1"/>
  <c r="S1845" i="15" s="1"/>
  <c r="Q1844" i="15"/>
  <c r="N1844" i="15"/>
  <c r="R1844" i="15" s="1"/>
  <c r="S1844" i="15" s="1"/>
  <c r="Q1843" i="15"/>
  <c r="N1843" i="15"/>
  <c r="R1843" i="15" s="1"/>
  <c r="S1843" i="15" s="1"/>
  <c r="Q1842" i="15"/>
  <c r="N1842" i="15"/>
  <c r="R1842" i="15" s="1"/>
  <c r="S1842" i="15" s="1"/>
  <c r="Q1841" i="15"/>
  <c r="N1841" i="15"/>
  <c r="R1841" i="15" s="1"/>
  <c r="S1841" i="15" s="1"/>
  <c r="Q1840" i="15"/>
  <c r="N1840" i="15"/>
  <c r="R1840" i="15" s="1"/>
  <c r="S1840" i="15" s="1"/>
  <c r="Q1839" i="15"/>
  <c r="N1839" i="15"/>
  <c r="R1839" i="15" s="1"/>
  <c r="S1839" i="15" s="1"/>
  <c r="Q1838" i="15"/>
  <c r="N1838" i="15"/>
  <c r="R1838" i="15" s="1"/>
  <c r="S1838" i="15" s="1"/>
  <c r="Q1837" i="15"/>
  <c r="N1837" i="15"/>
  <c r="R1837" i="15" s="1"/>
  <c r="S1837" i="15" s="1"/>
  <c r="Q1836" i="15"/>
  <c r="N1836" i="15"/>
  <c r="O1836" i="15" s="1"/>
  <c r="P1836" i="15" s="1"/>
  <c r="Q1835" i="15"/>
  <c r="N1835" i="15"/>
  <c r="R1835" i="15" s="1"/>
  <c r="S1835" i="15" s="1"/>
  <c r="Q1834" i="15"/>
  <c r="N1834" i="15"/>
  <c r="R1834" i="15" s="1"/>
  <c r="S1834" i="15" s="1"/>
  <c r="Q1833" i="15"/>
  <c r="N1833" i="15"/>
  <c r="R1833" i="15" s="1"/>
  <c r="S1833" i="15" s="1"/>
  <c r="Q1832" i="15"/>
  <c r="N1832" i="15"/>
  <c r="O1832" i="15" s="1"/>
  <c r="P1832" i="15" s="1"/>
  <c r="Q1831" i="15"/>
  <c r="N1831" i="15"/>
  <c r="R1831" i="15" s="1"/>
  <c r="S1831" i="15" s="1"/>
  <c r="Q1830" i="15"/>
  <c r="N1830" i="15"/>
  <c r="O1830" i="15" s="1"/>
  <c r="P1830" i="15" s="1"/>
  <c r="Q1829" i="15"/>
  <c r="N1829" i="15"/>
  <c r="R1829" i="15" s="1"/>
  <c r="S1829" i="15" s="1"/>
  <c r="Q1828" i="15"/>
  <c r="N1828" i="15"/>
  <c r="O1828" i="15" s="1"/>
  <c r="P1828" i="15" s="1"/>
  <c r="Q1827" i="15"/>
  <c r="N1827" i="15"/>
  <c r="R1827" i="15" s="1"/>
  <c r="S1827" i="15" s="1"/>
  <c r="Q1826" i="15"/>
  <c r="N1826" i="15"/>
  <c r="O1826" i="15" s="1"/>
  <c r="P1826" i="15" s="1"/>
  <c r="Q1825" i="15"/>
  <c r="N1825" i="15"/>
  <c r="R1825" i="15" s="1"/>
  <c r="S1825" i="15" s="1"/>
  <c r="Q1824" i="15"/>
  <c r="N1824" i="15"/>
  <c r="O1824" i="15" s="1"/>
  <c r="P1824" i="15" s="1"/>
  <c r="Q1823" i="15"/>
  <c r="N1823" i="15"/>
  <c r="R1823" i="15" s="1"/>
  <c r="S1823" i="15" s="1"/>
  <c r="Q1822" i="15"/>
  <c r="N1822" i="15"/>
  <c r="O1822" i="15" s="1"/>
  <c r="P1822" i="15" s="1"/>
  <c r="O1821" i="15"/>
  <c r="P1821" i="15" s="1"/>
  <c r="N1821" i="15"/>
  <c r="R1821" i="15" s="1"/>
  <c r="S1821" i="15" s="1"/>
  <c r="O1820" i="15"/>
  <c r="P1820" i="15" s="1"/>
  <c r="N1820" i="15"/>
  <c r="Q1820" i="15" s="1"/>
  <c r="O1819" i="15"/>
  <c r="P1819" i="15" s="1"/>
  <c r="N1819" i="15"/>
  <c r="R1819" i="15" s="1"/>
  <c r="S1819" i="15" s="1"/>
  <c r="Q1818" i="15"/>
  <c r="N1818" i="15"/>
  <c r="O1818" i="15" s="1"/>
  <c r="P1818" i="15" s="1"/>
  <c r="O1817" i="15"/>
  <c r="P1817" i="15" s="1"/>
  <c r="N1817" i="15"/>
  <c r="R1817" i="15" s="1"/>
  <c r="S1817" i="15" s="1"/>
  <c r="O1816" i="15"/>
  <c r="P1816" i="15" s="1"/>
  <c r="N1816" i="15"/>
  <c r="Q1816" i="15" s="1"/>
  <c r="Q1815" i="15"/>
  <c r="N1815" i="15"/>
  <c r="R1815" i="15" s="1"/>
  <c r="S1815" i="15" s="1"/>
  <c r="Q1814" i="15"/>
  <c r="N1814" i="15"/>
  <c r="O1814" i="15" s="1"/>
  <c r="P1814" i="15" s="1"/>
  <c r="Q1813" i="15"/>
  <c r="N1813" i="15"/>
  <c r="R1813" i="15" s="1"/>
  <c r="S1813" i="15" s="1"/>
  <c r="Q1812" i="15"/>
  <c r="N1812" i="15"/>
  <c r="O1812" i="15" s="1"/>
  <c r="P1812" i="15" s="1"/>
  <c r="Q1811" i="15"/>
  <c r="N1811" i="15"/>
  <c r="R1811" i="15" s="1"/>
  <c r="S1811" i="15" s="1"/>
  <c r="Q1810" i="15"/>
  <c r="N1810" i="15"/>
  <c r="O1810" i="15" s="1"/>
  <c r="P1810" i="15" s="1"/>
  <c r="Q1809" i="15"/>
  <c r="N1809" i="15"/>
  <c r="R1809" i="15" s="1"/>
  <c r="S1809" i="15" s="1"/>
  <c r="O1808" i="15"/>
  <c r="P1808" i="15" s="1"/>
  <c r="N1808" i="15"/>
  <c r="Q1808" i="15" s="1"/>
  <c r="O1807" i="15"/>
  <c r="P1807" i="15" s="1"/>
  <c r="N1807" i="15"/>
  <c r="R1807" i="15" s="1"/>
  <c r="S1807" i="15" s="1"/>
  <c r="Q1806" i="15"/>
  <c r="N1806" i="15"/>
  <c r="O1806" i="15" s="1"/>
  <c r="P1806" i="15" s="1"/>
  <c r="Q1805" i="15"/>
  <c r="N1805" i="15"/>
  <c r="R1805" i="15" s="1"/>
  <c r="S1805" i="15" s="1"/>
  <c r="O1804" i="15"/>
  <c r="P1804" i="15" s="1"/>
  <c r="N1804" i="15"/>
  <c r="Q1804" i="15" s="1"/>
  <c r="Q1803" i="15"/>
  <c r="N1803" i="15"/>
  <c r="R1803" i="15" s="1"/>
  <c r="S1803" i="15" s="1"/>
  <c r="Q1802" i="15"/>
  <c r="N1802" i="15"/>
  <c r="O1802" i="15" s="1"/>
  <c r="P1802" i="15" s="1"/>
  <c r="Q1801" i="15"/>
  <c r="N1801" i="15"/>
  <c r="R1801" i="15" s="1"/>
  <c r="S1801" i="15" s="1"/>
  <c r="Q1800" i="15"/>
  <c r="N1800" i="15"/>
  <c r="O1800" i="15" s="1"/>
  <c r="P1800" i="15" s="1"/>
  <c r="Q1799" i="15"/>
  <c r="N1799" i="15"/>
  <c r="R1799" i="15" s="1"/>
  <c r="S1799" i="15" s="1"/>
  <c r="O1798" i="15"/>
  <c r="P1798" i="15" s="1"/>
  <c r="N1798" i="15"/>
  <c r="R1798" i="15" s="1"/>
  <c r="S1798" i="15" s="1"/>
  <c r="Q1797" i="15"/>
  <c r="N1797" i="15"/>
  <c r="R1797" i="15" s="1"/>
  <c r="S1797" i="15" s="1"/>
  <c r="O1796" i="15"/>
  <c r="P1796" i="15" s="1"/>
  <c r="N1796" i="15"/>
  <c r="Q1796" i="15" s="1"/>
  <c r="Q1795" i="15"/>
  <c r="N1795" i="15"/>
  <c r="R1795" i="15" s="1"/>
  <c r="S1795" i="15" s="1"/>
  <c r="Q1794" i="15"/>
  <c r="N1794" i="15"/>
  <c r="O1794" i="15" s="1"/>
  <c r="Q1793" i="15"/>
  <c r="N1793" i="15"/>
  <c r="R1793" i="15" s="1"/>
  <c r="S1793" i="15" s="1"/>
  <c r="O1792" i="15"/>
  <c r="P1792" i="15" s="1"/>
  <c r="N1792" i="15"/>
  <c r="Q1792" i="15" s="1"/>
  <c r="Q1791" i="15"/>
  <c r="N1791" i="15"/>
  <c r="R1791" i="15" s="1"/>
  <c r="S1791" i="15" s="1"/>
  <c r="O1790" i="15"/>
  <c r="P1790" i="15" s="1"/>
  <c r="N1790" i="15"/>
  <c r="R1790" i="15" s="1"/>
  <c r="S1790" i="15" s="1"/>
  <c r="O1789" i="15"/>
  <c r="P1789" i="15" s="1"/>
  <c r="N1789" i="15"/>
  <c r="R1789" i="15" s="1"/>
  <c r="S1789" i="15" s="1"/>
  <c r="O1788" i="15"/>
  <c r="P1788" i="15" s="1"/>
  <c r="N1788" i="15"/>
  <c r="Q1788" i="15" s="1"/>
  <c r="Q1787" i="15"/>
  <c r="N1787" i="15"/>
  <c r="R1787" i="15" s="1"/>
  <c r="S1787" i="15" s="1"/>
  <c r="Q1786" i="15"/>
  <c r="N1786" i="15"/>
  <c r="O1786" i="15" s="1"/>
  <c r="P1786" i="15" s="1"/>
  <c r="Q1785" i="15"/>
  <c r="N1785" i="15"/>
  <c r="R1785" i="15" s="1"/>
  <c r="S1785" i="15" s="1"/>
  <c r="Q1784" i="15"/>
  <c r="N1784" i="15"/>
  <c r="O1784" i="15" s="1"/>
  <c r="P1784" i="15" s="1"/>
  <c r="Q1783" i="15"/>
  <c r="N1783" i="15"/>
  <c r="R1783" i="15" s="1"/>
  <c r="S1783" i="15" s="1"/>
  <c r="Q1782" i="15"/>
  <c r="N1782" i="15"/>
  <c r="R1782" i="15" s="1"/>
  <c r="S1782" i="15" s="1"/>
  <c r="O1781" i="15"/>
  <c r="P1781" i="15" s="1"/>
  <c r="N1781" i="15"/>
  <c r="Q1781" i="15" s="1"/>
  <c r="Q1780" i="15"/>
  <c r="N1780" i="15"/>
  <c r="O1780" i="15" s="1"/>
  <c r="P1780" i="15" s="1"/>
  <c r="O1779" i="15"/>
  <c r="P1779" i="15" s="1"/>
  <c r="N1779" i="15"/>
  <c r="R1779" i="15" s="1"/>
  <c r="S1779" i="15" s="1"/>
  <c r="O1778" i="15"/>
  <c r="P1778" i="15" s="1"/>
  <c r="N1778" i="15"/>
  <c r="Q1778" i="15" s="1"/>
  <c r="O1777" i="15"/>
  <c r="N1777" i="15"/>
  <c r="R1777" i="15" s="1"/>
  <c r="S1777" i="15" s="1"/>
  <c r="Q1776" i="15"/>
  <c r="N1776" i="15"/>
  <c r="O1776" i="15" s="1"/>
  <c r="P1776" i="15" s="1"/>
  <c r="Q1775" i="15"/>
  <c r="N1775" i="15"/>
  <c r="R1775" i="15" s="1"/>
  <c r="S1775" i="15" s="1"/>
  <c r="Q1774" i="15"/>
  <c r="N1774" i="15"/>
  <c r="O1774" i="15" s="1"/>
  <c r="P1774" i="15" s="1"/>
  <c r="Q1773" i="15"/>
  <c r="N1773" i="15"/>
  <c r="O1773" i="15" s="1"/>
  <c r="P1773" i="15" s="1"/>
  <c r="Q1772" i="15"/>
  <c r="N1772" i="15"/>
  <c r="R1772" i="15" s="1"/>
  <c r="S1772" i="15" s="1"/>
  <c r="Q1771" i="15"/>
  <c r="N1771" i="15"/>
  <c r="O1771" i="15" s="1"/>
  <c r="P1771" i="15" s="1"/>
  <c r="Q1770" i="15"/>
  <c r="N1770" i="15"/>
  <c r="R1770" i="15" s="1"/>
  <c r="S1770" i="15" s="1"/>
  <c r="Q1769" i="15"/>
  <c r="N1769" i="15"/>
  <c r="O1769" i="15" s="1"/>
  <c r="P1769" i="15" s="1"/>
  <c r="Q1768" i="15"/>
  <c r="N1768" i="15"/>
  <c r="R1768" i="15" s="1"/>
  <c r="S1768" i="15" s="1"/>
  <c r="Q1767" i="15"/>
  <c r="N1767" i="15"/>
  <c r="O1767" i="15" s="1"/>
  <c r="P1767" i="15" s="1"/>
  <c r="Q1766" i="15"/>
  <c r="N1766" i="15"/>
  <c r="R1766" i="15" s="1"/>
  <c r="S1766" i="15" s="1"/>
  <c r="Q1765" i="15"/>
  <c r="N1765" i="15"/>
  <c r="O1765" i="15" s="1"/>
  <c r="P1765" i="15" s="1"/>
  <c r="Q1764" i="15"/>
  <c r="N1764" i="15"/>
  <c r="R1764" i="15" s="1"/>
  <c r="S1764" i="15" s="1"/>
  <c r="Q1763" i="15"/>
  <c r="N1763" i="15"/>
  <c r="O1763" i="15" s="1"/>
  <c r="P1763" i="15" s="1"/>
  <c r="Q1762" i="15"/>
  <c r="N1762" i="15"/>
  <c r="R1762" i="15" s="1"/>
  <c r="S1762" i="15" s="1"/>
  <c r="Q1761" i="15"/>
  <c r="N1761" i="15"/>
  <c r="O1761" i="15" s="1"/>
  <c r="P1761" i="15" s="1"/>
  <c r="Q1760" i="15"/>
  <c r="N1760" i="15"/>
  <c r="R1760" i="15" s="1"/>
  <c r="S1760" i="15" s="1"/>
  <c r="O1759" i="15"/>
  <c r="N1759" i="15"/>
  <c r="R1759" i="15" s="1"/>
  <c r="S1759" i="15" s="1"/>
  <c r="Q1758" i="15"/>
  <c r="N1758" i="15"/>
  <c r="R1758" i="15" s="1"/>
  <c r="S1758" i="15" s="1"/>
  <c r="O1757" i="15"/>
  <c r="P1757" i="15" s="1"/>
  <c r="N1757" i="15"/>
  <c r="R1757" i="15" s="1"/>
  <c r="S1757" i="15" s="1"/>
  <c r="Q1756" i="15"/>
  <c r="N1756" i="15"/>
  <c r="R1756" i="15" s="1"/>
  <c r="S1756" i="15" s="1"/>
  <c r="O1755" i="15"/>
  <c r="P1755" i="15" s="1"/>
  <c r="N1755" i="15"/>
  <c r="R1755" i="15" s="1"/>
  <c r="S1755" i="15" s="1"/>
  <c r="Q1754" i="15"/>
  <c r="N1754" i="15"/>
  <c r="R1754" i="15" s="1"/>
  <c r="S1754" i="15" s="1"/>
  <c r="Q1753" i="15"/>
  <c r="N1753" i="15"/>
  <c r="O1753" i="15" s="1"/>
  <c r="P1753" i="15" s="1"/>
  <c r="Q1752" i="15"/>
  <c r="N1752" i="15"/>
  <c r="R1752" i="15" s="1"/>
  <c r="S1752" i="15" s="1"/>
  <c r="Q1751" i="15"/>
  <c r="N1751" i="15"/>
  <c r="O1751" i="15" s="1"/>
  <c r="P1751" i="15" s="1"/>
  <c r="Q1750" i="15"/>
  <c r="N1750" i="15"/>
  <c r="R1750" i="15" s="1"/>
  <c r="S1750" i="15" s="1"/>
  <c r="Q1749" i="15"/>
  <c r="N1749" i="15"/>
  <c r="O1749" i="15" s="1"/>
  <c r="P1749" i="15" s="1"/>
  <c r="Q1748" i="15"/>
  <c r="N1748" i="15"/>
  <c r="R1748" i="15" s="1"/>
  <c r="S1748" i="15" s="1"/>
  <c r="Q1747" i="15"/>
  <c r="N1747" i="15"/>
  <c r="O1747" i="15" s="1"/>
  <c r="P1747" i="15" s="1"/>
  <c r="Q1746" i="15"/>
  <c r="N1746" i="15"/>
  <c r="R1746" i="15" s="1"/>
  <c r="S1746" i="15" s="1"/>
  <c r="Q1745" i="15"/>
  <c r="N1745" i="15"/>
  <c r="O1745" i="15" s="1"/>
  <c r="P1745" i="15" s="1"/>
  <c r="Q1744" i="15"/>
  <c r="N1744" i="15"/>
  <c r="R1744" i="15" s="1"/>
  <c r="S1744" i="15" s="1"/>
  <c r="Q1743" i="15"/>
  <c r="N1743" i="15"/>
  <c r="O1743" i="15" s="1"/>
  <c r="P1743" i="15" s="1"/>
  <c r="Q1742" i="15"/>
  <c r="N1742" i="15"/>
  <c r="R1742" i="15" s="1"/>
  <c r="S1742" i="15" s="1"/>
  <c r="Q1741" i="15"/>
  <c r="N1741" i="15"/>
  <c r="O1741" i="15" s="1"/>
  <c r="P1741" i="15" s="1"/>
  <c r="Q1740" i="15"/>
  <c r="N1740" i="15"/>
  <c r="R1740" i="15" s="1"/>
  <c r="S1740" i="15" s="1"/>
  <c r="Q1739" i="15"/>
  <c r="N1739" i="15"/>
  <c r="O1739" i="15" s="1"/>
  <c r="P1739" i="15" s="1"/>
  <c r="Q1738" i="15"/>
  <c r="N1738" i="15"/>
  <c r="R1738" i="15" s="1"/>
  <c r="S1738" i="15" s="1"/>
  <c r="Q1737" i="15"/>
  <c r="N1737" i="15"/>
  <c r="O1737" i="15" s="1"/>
  <c r="P1737" i="15" s="1"/>
  <c r="Q1736" i="15"/>
  <c r="N1736" i="15"/>
  <c r="R1736" i="15" s="1"/>
  <c r="S1736" i="15" s="1"/>
  <c r="Q1735" i="15"/>
  <c r="N1735" i="15"/>
  <c r="O1735" i="15" s="1"/>
  <c r="P1735" i="15" s="1"/>
  <c r="Q1734" i="15"/>
  <c r="N1734" i="15"/>
  <c r="R1734" i="15" s="1"/>
  <c r="S1734" i="15" s="1"/>
  <c r="Q1733" i="15"/>
  <c r="N1733" i="15"/>
  <c r="O1733" i="15" s="1"/>
  <c r="P1733" i="15" s="1"/>
  <c r="Q1732" i="15"/>
  <c r="N1732" i="15"/>
  <c r="R1732" i="15" s="1"/>
  <c r="S1732" i="15" s="1"/>
  <c r="Q1731" i="15"/>
  <c r="N1731" i="15"/>
  <c r="O1731" i="15" s="1"/>
  <c r="P1731" i="15" s="1"/>
  <c r="Q1730" i="15"/>
  <c r="N1730" i="15"/>
  <c r="R1730" i="15" s="1"/>
  <c r="S1730" i="15" s="1"/>
  <c r="Q1729" i="15"/>
  <c r="N1729" i="15"/>
  <c r="O1729" i="15" s="1"/>
  <c r="P1729" i="15" s="1"/>
  <c r="Q1728" i="15"/>
  <c r="N1728" i="15"/>
  <c r="R1728" i="15" s="1"/>
  <c r="S1728" i="15" s="1"/>
  <c r="Q1727" i="15"/>
  <c r="N1727" i="15"/>
  <c r="O1727" i="15" s="1"/>
  <c r="P1727" i="15" s="1"/>
  <c r="Q1726" i="15"/>
  <c r="N1726" i="15"/>
  <c r="R1726" i="15" s="1"/>
  <c r="S1726" i="15" s="1"/>
  <c r="Q1725" i="15"/>
  <c r="N1725" i="15"/>
  <c r="O1725" i="15" s="1"/>
  <c r="P1725" i="15" s="1"/>
  <c r="Q1724" i="15"/>
  <c r="N1724" i="15"/>
  <c r="R1724" i="15" s="1"/>
  <c r="S1724" i="15" s="1"/>
  <c r="Q1723" i="15"/>
  <c r="N1723" i="15"/>
  <c r="O1723" i="15" s="1"/>
  <c r="P1723" i="15" s="1"/>
  <c r="Q1722" i="15"/>
  <c r="N1722" i="15"/>
  <c r="R1722" i="15" s="1"/>
  <c r="S1722" i="15" s="1"/>
  <c r="Q1721" i="15"/>
  <c r="N1721" i="15"/>
  <c r="O1721" i="15" s="1"/>
  <c r="P1721" i="15" s="1"/>
  <c r="Q1720" i="15"/>
  <c r="N1720" i="15"/>
  <c r="R1720" i="15" s="1"/>
  <c r="S1720" i="15" s="1"/>
  <c r="Q1719" i="15"/>
  <c r="N1719" i="15"/>
  <c r="O1719" i="15" s="1"/>
  <c r="P1719" i="15" s="1"/>
  <c r="Q1718" i="15"/>
  <c r="N1718" i="15"/>
  <c r="R1718" i="15" s="1"/>
  <c r="S1718" i="15" s="1"/>
  <c r="Q1717" i="15"/>
  <c r="N1717" i="15"/>
  <c r="O1717" i="15" s="1"/>
  <c r="P1717" i="15" s="1"/>
  <c r="Q1716" i="15"/>
  <c r="N1716" i="15"/>
  <c r="R1716" i="15" s="1"/>
  <c r="S1716" i="15" s="1"/>
  <c r="Q1715" i="15"/>
  <c r="N1715" i="15"/>
  <c r="O1715" i="15" s="1"/>
  <c r="P1715" i="15" s="1"/>
  <c r="Q1714" i="15"/>
  <c r="N1714" i="15"/>
  <c r="R1714" i="15" s="1"/>
  <c r="S1714" i="15" s="1"/>
  <c r="Q1713" i="15"/>
  <c r="N1713" i="15"/>
  <c r="O1713" i="15" s="1"/>
  <c r="P1713" i="15" s="1"/>
  <c r="O1712" i="15"/>
  <c r="P1712" i="15" s="1"/>
  <c r="N1712" i="15"/>
  <c r="R1712" i="15" s="1"/>
  <c r="S1712" i="15" s="1"/>
  <c r="Q1711" i="15"/>
  <c r="G147" i="16" s="1"/>
  <c r="L147" i="16" s="1"/>
  <c r="N1711" i="15"/>
  <c r="O1711" i="15" s="1"/>
  <c r="Q1710" i="15"/>
  <c r="N1710" i="15"/>
  <c r="R1710" i="15" s="1"/>
  <c r="S1710" i="15" s="1"/>
  <c r="Q1709" i="15"/>
  <c r="N1709" i="15"/>
  <c r="O1709" i="15" s="1"/>
  <c r="P1709" i="15" s="1"/>
  <c r="Q1708" i="15"/>
  <c r="N1708" i="15"/>
  <c r="R1708" i="15" s="1"/>
  <c r="S1708" i="15" s="1"/>
  <c r="Q1707" i="15"/>
  <c r="N1707" i="15"/>
  <c r="O1707" i="15" s="1"/>
  <c r="P1707" i="15" s="1"/>
  <c r="Q1706" i="15"/>
  <c r="N1706" i="15"/>
  <c r="R1706" i="15" s="1"/>
  <c r="S1706" i="15" s="1"/>
  <c r="Q1705" i="15"/>
  <c r="N1705" i="15"/>
  <c r="O1705" i="15" s="1"/>
  <c r="P1705" i="15" s="1"/>
  <c r="Q1704" i="15"/>
  <c r="N1704" i="15"/>
  <c r="R1704" i="15" s="1"/>
  <c r="S1704" i="15" s="1"/>
  <c r="Q1703" i="15"/>
  <c r="N1703" i="15"/>
  <c r="O1703" i="15" s="1"/>
  <c r="P1703" i="15" s="1"/>
  <c r="Q1702" i="15"/>
  <c r="N1702" i="15"/>
  <c r="R1702" i="15" s="1"/>
  <c r="S1702" i="15" s="1"/>
  <c r="Q1701" i="15"/>
  <c r="N1701" i="15"/>
  <c r="O1701" i="15" s="1"/>
  <c r="P1701" i="15" s="1"/>
  <c r="Q1700" i="15"/>
  <c r="N1700" i="15"/>
  <c r="R1700" i="15" s="1"/>
  <c r="S1700" i="15" s="1"/>
  <c r="O1699" i="15"/>
  <c r="P1699" i="15" s="1"/>
  <c r="N1699" i="15"/>
  <c r="R1699" i="15" s="1"/>
  <c r="S1699" i="15" s="1"/>
  <c r="O1698" i="15"/>
  <c r="P1698" i="15" s="1"/>
  <c r="N1698" i="15"/>
  <c r="R1698" i="15" s="1"/>
  <c r="S1698" i="15" s="1"/>
  <c r="Q1697" i="15"/>
  <c r="N1697" i="15"/>
  <c r="O1697" i="15" s="1"/>
  <c r="P1697" i="15" s="1"/>
  <c r="Q1696" i="15"/>
  <c r="N1696" i="15"/>
  <c r="R1696" i="15" s="1"/>
  <c r="S1696" i="15" s="1"/>
  <c r="Q1695" i="15"/>
  <c r="N1695" i="15"/>
  <c r="O1695" i="15" s="1"/>
  <c r="P1695" i="15" s="1"/>
  <c r="Q1694" i="15"/>
  <c r="N1694" i="15"/>
  <c r="R1694" i="15" s="1"/>
  <c r="S1694" i="15" s="1"/>
  <c r="Q1693" i="15"/>
  <c r="N1693" i="15"/>
  <c r="O1693" i="15" s="1"/>
  <c r="P1693" i="15" s="1"/>
  <c r="O1692" i="15"/>
  <c r="P1692" i="15" s="1"/>
  <c r="N1692" i="15"/>
  <c r="R1692" i="15" s="1"/>
  <c r="S1692" i="15" s="1"/>
  <c r="O1691" i="15"/>
  <c r="P1691" i="15" s="1"/>
  <c r="N1691" i="15"/>
  <c r="R1691" i="15" s="1"/>
  <c r="S1691" i="15" s="1"/>
  <c r="O1690" i="15"/>
  <c r="P1690" i="15" s="1"/>
  <c r="N1690" i="15"/>
  <c r="R1690" i="15" s="1"/>
  <c r="S1690" i="15" s="1"/>
  <c r="Q1689" i="15"/>
  <c r="N1689" i="15"/>
  <c r="O1689" i="15" s="1"/>
  <c r="P1689" i="15" s="1"/>
  <c r="Q1688" i="15"/>
  <c r="N1688" i="15"/>
  <c r="R1688" i="15" s="1"/>
  <c r="S1688" i="15" s="1"/>
  <c r="Q1687" i="15"/>
  <c r="N1687" i="15"/>
  <c r="O1687" i="15" s="1"/>
  <c r="P1687" i="15" s="1"/>
  <c r="Q1686" i="15"/>
  <c r="N1686" i="15"/>
  <c r="R1686" i="15" s="1"/>
  <c r="S1686" i="15" s="1"/>
  <c r="Q1685" i="15"/>
  <c r="N1685" i="15"/>
  <c r="O1685" i="15" s="1"/>
  <c r="P1685" i="15" s="1"/>
  <c r="O1684" i="15"/>
  <c r="N1684" i="15"/>
  <c r="R1684" i="15" s="1"/>
  <c r="S1684" i="15" s="1"/>
  <c r="Q1683" i="15"/>
  <c r="N1683" i="15"/>
  <c r="O1683" i="15" s="1"/>
  <c r="P1683" i="15" s="1"/>
  <c r="Q1682" i="15"/>
  <c r="N1682" i="15"/>
  <c r="R1682" i="15" s="1"/>
  <c r="S1682" i="15" s="1"/>
  <c r="Q1681" i="15"/>
  <c r="N1681" i="15"/>
  <c r="O1681" i="15" s="1"/>
  <c r="P1681" i="15" s="1"/>
  <c r="Q1680" i="15"/>
  <c r="N1680" i="15"/>
  <c r="R1680" i="15" s="1"/>
  <c r="S1680" i="15" s="1"/>
  <c r="Q1679" i="15"/>
  <c r="N1679" i="15"/>
  <c r="O1679" i="15" s="1"/>
  <c r="P1679" i="15" s="1"/>
  <c r="Q1678" i="15"/>
  <c r="N1678" i="15"/>
  <c r="R1678" i="15" s="1"/>
  <c r="S1678" i="15" s="1"/>
  <c r="Q1677" i="15"/>
  <c r="N1677" i="15"/>
  <c r="O1677" i="15" s="1"/>
  <c r="P1677" i="15" s="1"/>
  <c r="Q1676" i="15"/>
  <c r="N1676" i="15"/>
  <c r="R1676" i="15" s="1"/>
  <c r="S1676" i="15" s="1"/>
  <c r="Q1675" i="15"/>
  <c r="N1675" i="15"/>
  <c r="O1675" i="15" s="1"/>
  <c r="P1675" i="15" s="1"/>
  <c r="Q1674" i="15"/>
  <c r="N1674" i="15"/>
  <c r="R1674" i="15" s="1"/>
  <c r="S1674" i="15" s="1"/>
  <c r="Q1673" i="15"/>
  <c r="N1673" i="15"/>
  <c r="O1673" i="15" s="1"/>
  <c r="P1673" i="15" s="1"/>
  <c r="O1672" i="15"/>
  <c r="P1672" i="15" s="1"/>
  <c r="N1672" i="15"/>
  <c r="R1672" i="15" s="1"/>
  <c r="S1672" i="15" s="1"/>
  <c r="Q1671" i="15"/>
  <c r="N1671" i="15"/>
  <c r="O1671" i="15" s="1"/>
  <c r="Q1670" i="15"/>
  <c r="N1670" i="15"/>
  <c r="R1670" i="15" s="1"/>
  <c r="S1670" i="15" s="1"/>
  <c r="Q1669" i="15"/>
  <c r="N1669" i="15"/>
  <c r="O1669" i="15" s="1"/>
  <c r="P1669" i="15" s="1"/>
  <c r="Q1668" i="15"/>
  <c r="N1668" i="15"/>
  <c r="R1668" i="15" s="1"/>
  <c r="S1668" i="15" s="1"/>
  <c r="Q1667" i="15"/>
  <c r="N1667" i="15"/>
  <c r="O1667" i="15" s="1"/>
  <c r="P1667" i="15" s="1"/>
  <c r="Q1666" i="15"/>
  <c r="N1666" i="15"/>
  <c r="R1666" i="15" s="1"/>
  <c r="S1666" i="15" s="1"/>
  <c r="Q1665" i="15"/>
  <c r="N1665" i="15"/>
  <c r="O1665" i="15" s="1"/>
  <c r="P1665" i="15" s="1"/>
  <c r="Q1664" i="15"/>
  <c r="N1664" i="15"/>
  <c r="R1664" i="15" s="1"/>
  <c r="S1664" i="15" s="1"/>
  <c r="Q1663" i="15"/>
  <c r="N1663" i="15"/>
  <c r="O1663" i="15" s="1"/>
  <c r="P1663" i="15" s="1"/>
  <c r="Q1662" i="15"/>
  <c r="N1662" i="15"/>
  <c r="R1662" i="15" s="1"/>
  <c r="S1662" i="15" s="1"/>
  <c r="Q1661" i="15"/>
  <c r="N1661" i="15"/>
  <c r="O1661" i="15" s="1"/>
  <c r="P1661" i="15" s="1"/>
  <c r="Q1660" i="15"/>
  <c r="N1660" i="15"/>
  <c r="R1660" i="15" s="1"/>
  <c r="S1660" i="15" s="1"/>
  <c r="Q1659" i="15"/>
  <c r="N1659" i="15"/>
  <c r="O1659" i="15" s="1"/>
  <c r="P1659" i="15" s="1"/>
  <c r="Q1658" i="15"/>
  <c r="N1658" i="15"/>
  <c r="R1658" i="15" s="1"/>
  <c r="S1658" i="15" s="1"/>
  <c r="O1657" i="15"/>
  <c r="P1657" i="15" s="1"/>
  <c r="N1657" i="15"/>
  <c r="Q1657" i="15" s="1"/>
  <c r="Q1656" i="15"/>
  <c r="N1656" i="15"/>
  <c r="R1656" i="15" s="1"/>
  <c r="S1656" i="15" s="1"/>
  <c r="Q1655" i="15"/>
  <c r="N1655" i="15"/>
  <c r="O1655" i="15" s="1"/>
  <c r="P1655" i="15" s="1"/>
  <c r="Q1654" i="15"/>
  <c r="N1654" i="15"/>
  <c r="R1654" i="15" s="1"/>
  <c r="S1654" i="15" s="1"/>
  <c r="Q1653" i="15"/>
  <c r="N1653" i="15"/>
  <c r="O1653" i="15" s="1"/>
  <c r="P1653" i="15" s="1"/>
  <c r="Q1652" i="15"/>
  <c r="N1652" i="15"/>
  <c r="R1652" i="15" s="1"/>
  <c r="S1652" i="15" s="1"/>
  <c r="Q1651" i="15"/>
  <c r="N1651" i="15"/>
  <c r="O1651" i="15" s="1"/>
  <c r="P1651" i="15" s="1"/>
  <c r="Q1650" i="15"/>
  <c r="N1650" i="15"/>
  <c r="R1650" i="15" s="1"/>
  <c r="S1650" i="15" s="1"/>
  <c r="Q1649" i="15"/>
  <c r="N1649" i="15"/>
  <c r="O1649" i="15" s="1"/>
  <c r="P1649" i="15" s="1"/>
  <c r="Q1648" i="15"/>
  <c r="N1648" i="15"/>
  <c r="R1648" i="15" s="1"/>
  <c r="S1648" i="15" s="1"/>
  <c r="Q1647" i="15"/>
  <c r="N1647" i="15"/>
  <c r="O1647" i="15" s="1"/>
  <c r="P1647" i="15" s="1"/>
  <c r="Q1646" i="15"/>
  <c r="N1646" i="15"/>
  <c r="R1646" i="15" s="1"/>
  <c r="S1646" i="15" s="1"/>
  <c r="Q1645" i="15"/>
  <c r="N1645" i="15"/>
  <c r="O1645" i="15" s="1"/>
  <c r="P1645" i="15" s="1"/>
  <c r="Q1644" i="15"/>
  <c r="N1644" i="15"/>
  <c r="R1644" i="15" s="1"/>
  <c r="S1644" i="15" s="1"/>
  <c r="O1643" i="15"/>
  <c r="P1643" i="15" s="1"/>
  <c r="N1643" i="15"/>
  <c r="R1643" i="15" s="1"/>
  <c r="S1643" i="15" s="1"/>
  <c r="Q1642" i="15"/>
  <c r="N1642" i="15"/>
  <c r="R1642" i="15" s="1"/>
  <c r="S1642" i="15" s="1"/>
  <c r="Q1641" i="15"/>
  <c r="N1641" i="15"/>
  <c r="O1641" i="15" s="1"/>
  <c r="P1641" i="15" s="1"/>
  <c r="O1640" i="15"/>
  <c r="P1640" i="15" s="1"/>
  <c r="N1640" i="15"/>
  <c r="R1640" i="15" s="1"/>
  <c r="S1640" i="15" s="1"/>
  <c r="Q1639" i="15"/>
  <c r="N1639" i="15"/>
  <c r="O1639" i="15" s="1"/>
  <c r="P1639" i="15" s="1"/>
  <c r="Q1638" i="15"/>
  <c r="N1638" i="15"/>
  <c r="R1638" i="15" s="1"/>
  <c r="S1638" i="15" s="1"/>
  <c r="Q1637" i="15"/>
  <c r="N1637" i="15"/>
  <c r="O1637" i="15" s="1"/>
  <c r="P1637" i="15" s="1"/>
  <c r="Q1636" i="15"/>
  <c r="N1636" i="15"/>
  <c r="R1636" i="15" s="1"/>
  <c r="S1636" i="15" s="1"/>
  <c r="Q1635" i="15"/>
  <c r="N1635" i="15"/>
  <c r="O1635" i="15" s="1"/>
  <c r="P1635" i="15" s="1"/>
  <c r="Q1634" i="15"/>
  <c r="N1634" i="15"/>
  <c r="R1634" i="15" s="1"/>
  <c r="S1634" i="15" s="1"/>
  <c r="Q1633" i="15"/>
  <c r="N1633" i="15"/>
  <c r="O1633" i="15" s="1"/>
  <c r="P1633" i="15" s="1"/>
  <c r="Q1632" i="15"/>
  <c r="N1632" i="15"/>
  <c r="R1632" i="15" s="1"/>
  <c r="S1632" i="15" s="1"/>
  <c r="O1631" i="15"/>
  <c r="P1631" i="15" s="1"/>
  <c r="N1631" i="15"/>
  <c r="R1631" i="15" s="1"/>
  <c r="S1631" i="15" s="1"/>
  <c r="O1630" i="15"/>
  <c r="P1630" i="15" s="1"/>
  <c r="N1630" i="15"/>
  <c r="R1630" i="15" s="1"/>
  <c r="S1630" i="15" s="1"/>
  <c r="O1629" i="15"/>
  <c r="N1629" i="15"/>
  <c r="Q1629" i="15" s="1"/>
  <c r="Q1628" i="15"/>
  <c r="N1628" i="15"/>
  <c r="R1628" i="15" s="1"/>
  <c r="S1628" i="15" s="1"/>
  <c r="O1627" i="15"/>
  <c r="P1627" i="15" s="1"/>
  <c r="N1627" i="15"/>
  <c r="R1627" i="15" s="1"/>
  <c r="S1627" i="15" s="1"/>
  <c r="Q1626" i="15"/>
  <c r="N1626" i="15"/>
  <c r="R1626" i="15" s="1"/>
  <c r="S1626" i="15" s="1"/>
  <c r="Q1625" i="15"/>
  <c r="N1625" i="15"/>
  <c r="O1625" i="15" s="1"/>
  <c r="P1625" i="15" s="1"/>
  <c r="Q1624" i="15"/>
  <c r="N1624" i="15"/>
  <c r="R1624" i="15" s="1"/>
  <c r="S1624" i="15" s="1"/>
  <c r="Q1623" i="15"/>
  <c r="N1623" i="15"/>
  <c r="O1623" i="15" s="1"/>
  <c r="P1623" i="15" s="1"/>
  <c r="Q1622" i="15"/>
  <c r="N1622" i="15"/>
  <c r="R1622" i="15" s="1"/>
  <c r="S1622" i="15" s="1"/>
  <c r="O1621" i="15"/>
  <c r="P1621" i="15" s="1"/>
  <c r="N1621" i="15"/>
  <c r="Q1621" i="15" s="1"/>
  <c r="Q1620" i="15"/>
  <c r="N1620" i="15"/>
  <c r="R1620" i="15" s="1"/>
  <c r="S1620" i="15" s="1"/>
  <c r="Q1619" i="15"/>
  <c r="N1619" i="15"/>
  <c r="O1619" i="15" s="1"/>
  <c r="P1619" i="15" s="1"/>
  <c r="Q1618" i="15"/>
  <c r="N1618" i="15"/>
  <c r="R1618" i="15" s="1"/>
  <c r="S1618" i="15" s="1"/>
  <c r="Q1617" i="15"/>
  <c r="N1617" i="15"/>
  <c r="O1617" i="15" s="1"/>
  <c r="P1617" i="15" s="1"/>
  <c r="Q1616" i="15"/>
  <c r="N1616" i="15"/>
  <c r="R1616" i="15" s="1"/>
  <c r="S1616" i="15" s="1"/>
  <c r="Q1615" i="15"/>
  <c r="N1615" i="15"/>
  <c r="O1615" i="15" s="1"/>
  <c r="P1615" i="15" s="1"/>
  <c r="O1614" i="15"/>
  <c r="P1614" i="15" s="1"/>
  <c r="N1614" i="15"/>
  <c r="R1614" i="15" s="1"/>
  <c r="S1614" i="15" s="1"/>
  <c r="Q1613" i="15"/>
  <c r="N1613" i="15"/>
  <c r="O1613" i="15" s="1"/>
  <c r="P1613" i="15" s="1"/>
  <c r="Q1612" i="15"/>
  <c r="N1612" i="15"/>
  <c r="R1612" i="15" s="1"/>
  <c r="S1612" i="15" s="1"/>
  <c r="Q1611" i="15"/>
  <c r="N1611" i="15"/>
  <c r="O1611" i="15" s="1"/>
  <c r="P1611" i="15" s="1"/>
  <c r="Q1610" i="15"/>
  <c r="N1610" i="15"/>
  <c r="R1610" i="15" s="1"/>
  <c r="S1610" i="15" s="1"/>
  <c r="O1609" i="15"/>
  <c r="P1609" i="15" s="1"/>
  <c r="N1609" i="15"/>
  <c r="Q1609" i="15" s="1"/>
  <c r="Q1608" i="15"/>
  <c r="N1608" i="15"/>
  <c r="R1608" i="15" s="1"/>
  <c r="S1608" i="15" s="1"/>
  <c r="O1607" i="15"/>
  <c r="N1607" i="15"/>
  <c r="R1607" i="15" s="1"/>
  <c r="S1607" i="15" s="1"/>
  <c r="O1606" i="15"/>
  <c r="P1606" i="15" s="1"/>
  <c r="N1606" i="15"/>
  <c r="R1606" i="15" s="1"/>
  <c r="S1606" i="15" s="1"/>
  <c r="Q1605" i="15"/>
  <c r="N1605" i="15"/>
  <c r="O1605" i="15" s="1"/>
  <c r="P1605" i="15" s="1"/>
  <c r="Q1604" i="15"/>
  <c r="N1604" i="15"/>
  <c r="R1604" i="15" s="1"/>
  <c r="S1604" i="15" s="1"/>
  <c r="Q1603" i="15"/>
  <c r="N1603" i="15"/>
  <c r="O1603" i="15" s="1"/>
  <c r="P1603" i="15" s="1"/>
  <c r="Q1602" i="15"/>
  <c r="N1602" i="15"/>
  <c r="R1602" i="15" s="1"/>
  <c r="S1602" i="15" s="1"/>
  <c r="Q1601" i="15"/>
  <c r="N1601" i="15"/>
  <c r="O1601" i="15" s="1"/>
  <c r="P1601" i="15" s="1"/>
  <c r="Q1600" i="15"/>
  <c r="N1600" i="15"/>
  <c r="R1600" i="15" s="1"/>
  <c r="S1600" i="15" s="1"/>
  <c r="Q1599" i="15"/>
  <c r="N1599" i="15"/>
  <c r="O1599" i="15" s="1"/>
  <c r="P1599" i="15" s="1"/>
  <c r="O1598" i="15"/>
  <c r="P1598" i="15" s="1"/>
  <c r="N1598" i="15"/>
  <c r="R1598" i="15" s="1"/>
  <c r="S1598" i="15" s="1"/>
  <c r="Q1597" i="15"/>
  <c r="N1597" i="15"/>
  <c r="O1597" i="15" s="1"/>
  <c r="P1597" i="15" s="1"/>
  <c r="Q1596" i="15"/>
  <c r="N1596" i="15"/>
  <c r="R1596" i="15" s="1"/>
  <c r="S1596" i="15" s="1"/>
  <c r="Q1595" i="15"/>
  <c r="N1595" i="15"/>
  <c r="O1595" i="15" s="1"/>
  <c r="P1595" i="15" s="1"/>
  <c r="Q1594" i="15"/>
  <c r="N1594" i="15"/>
  <c r="R1594" i="15" s="1"/>
  <c r="S1594" i="15" s="1"/>
  <c r="Q1593" i="15"/>
  <c r="N1593" i="15"/>
  <c r="O1593" i="15" s="1"/>
  <c r="P1593" i="15" s="1"/>
  <c r="Q1592" i="15"/>
  <c r="N1592" i="15"/>
  <c r="R1592" i="15" s="1"/>
  <c r="S1592" i="15" s="1"/>
  <c r="Q1591" i="15"/>
  <c r="N1591" i="15"/>
  <c r="O1591" i="15" s="1"/>
  <c r="P1591" i="15" s="1"/>
  <c r="Q1590" i="15"/>
  <c r="N1590" i="15"/>
  <c r="R1590" i="15" s="1"/>
  <c r="S1590" i="15" s="1"/>
  <c r="Q1589" i="15"/>
  <c r="N1589" i="15"/>
  <c r="O1589" i="15" s="1"/>
  <c r="P1589" i="15" s="1"/>
  <c r="Q1588" i="15"/>
  <c r="N1588" i="15"/>
  <c r="R1588" i="15" s="1"/>
  <c r="S1588" i="15" s="1"/>
  <c r="Q1587" i="15"/>
  <c r="N1587" i="15"/>
  <c r="O1587" i="15" s="1"/>
  <c r="P1587" i="15" s="1"/>
  <c r="Q1586" i="15"/>
  <c r="N1586" i="15"/>
  <c r="R1586" i="15" s="1"/>
  <c r="S1586" i="15" s="1"/>
  <c r="Q1585" i="15"/>
  <c r="N1585" i="15"/>
  <c r="O1585" i="15" s="1"/>
  <c r="P1585" i="15" s="1"/>
  <c r="Q1584" i="15"/>
  <c r="N1584" i="15"/>
  <c r="R1584" i="15" s="1"/>
  <c r="S1584" i="15" s="1"/>
  <c r="Q1583" i="15"/>
  <c r="N1583" i="15"/>
  <c r="O1583" i="15" s="1"/>
  <c r="P1583" i="15" s="1"/>
  <c r="Q1582" i="15"/>
  <c r="N1582" i="15"/>
  <c r="R1582" i="15" s="1"/>
  <c r="S1582" i="15" s="1"/>
  <c r="Q1581" i="15"/>
  <c r="N1581" i="15"/>
  <c r="O1581" i="15" s="1"/>
  <c r="P1581" i="15" s="1"/>
  <c r="Q1580" i="15"/>
  <c r="N1580" i="15"/>
  <c r="R1580" i="15" s="1"/>
  <c r="S1580" i="15" s="1"/>
  <c r="Q1579" i="15"/>
  <c r="N1579" i="15"/>
  <c r="O1579" i="15" s="1"/>
  <c r="P1579" i="15" s="1"/>
  <c r="Q1578" i="15"/>
  <c r="N1578" i="15"/>
  <c r="R1578" i="15" s="1"/>
  <c r="S1578" i="15" s="1"/>
  <c r="Q1577" i="15"/>
  <c r="N1577" i="15"/>
  <c r="O1577" i="15" s="1"/>
  <c r="P1577" i="15" s="1"/>
  <c r="Q1576" i="15"/>
  <c r="N1576" i="15"/>
  <c r="R1576" i="15" s="1"/>
  <c r="S1576" i="15" s="1"/>
  <c r="Q1575" i="15"/>
  <c r="N1575" i="15"/>
  <c r="O1575" i="15" s="1"/>
  <c r="P1575" i="15" s="1"/>
  <c r="Q1574" i="15"/>
  <c r="N1574" i="15"/>
  <c r="R1574" i="15" s="1"/>
  <c r="S1574" i="15" s="1"/>
  <c r="Q1573" i="15"/>
  <c r="N1573" i="15"/>
  <c r="R1573" i="15" s="1"/>
  <c r="S1573" i="15" s="1"/>
  <c r="Q1572" i="15"/>
  <c r="N1572" i="15"/>
  <c r="O1572" i="15" s="1"/>
  <c r="P1572" i="15" s="1"/>
  <c r="Q1571" i="15"/>
  <c r="N1571" i="15"/>
  <c r="R1571" i="15" s="1"/>
  <c r="S1571" i="15" s="1"/>
  <c r="Q1570" i="15"/>
  <c r="N1570" i="15"/>
  <c r="O1570" i="15" s="1"/>
  <c r="P1570" i="15" s="1"/>
  <c r="Q1569" i="15"/>
  <c r="N1569" i="15"/>
  <c r="R1569" i="15" s="1"/>
  <c r="S1569" i="15" s="1"/>
  <c r="Q1568" i="15"/>
  <c r="N1568" i="15"/>
  <c r="O1568" i="15" s="1"/>
  <c r="P1568" i="15" s="1"/>
  <c r="O1567" i="15"/>
  <c r="P1567" i="15" s="1"/>
  <c r="N1567" i="15"/>
  <c r="R1567" i="15" s="1"/>
  <c r="S1567" i="15" s="1"/>
  <c r="Q1566" i="15"/>
  <c r="N1566" i="15"/>
  <c r="O1566" i="15" s="1"/>
  <c r="P1566" i="15" s="1"/>
  <c r="Q1565" i="15"/>
  <c r="N1565" i="15"/>
  <c r="R1565" i="15" s="1"/>
  <c r="S1565" i="15" s="1"/>
  <c r="Q1564" i="15"/>
  <c r="N1564" i="15"/>
  <c r="O1564" i="15" s="1"/>
  <c r="P1564" i="15" s="1"/>
  <c r="Q1563" i="15"/>
  <c r="N1563" i="15"/>
  <c r="R1563" i="15" s="1"/>
  <c r="S1563" i="15" s="1"/>
  <c r="Q1562" i="15"/>
  <c r="N1562" i="15"/>
  <c r="O1562" i="15" s="1"/>
  <c r="P1562" i="15" s="1"/>
  <c r="Q1561" i="15"/>
  <c r="N1561" i="15"/>
  <c r="R1561" i="15" s="1"/>
  <c r="S1561" i="15" s="1"/>
  <c r="Q1560" i="15"/>
  <c r="N1560" i="15"/>
  <c r="O1560" i="15" s="1"/>
  <c r="P1560" i="15" s="1"/>
  <c r="Q1559" i="15"/>
  <c r="N1559" i="15"/>
  <c r="R1559" i="15" s="1"/>
  <c r="S1559" i="15" s="1"/>
  <c r="Q1558" i="15"/>
  <c r="N1558" i="15"/>
  <c r="O1558" i="15" s="1"/>
  <c r="P1558" i="15" s="1"/>
  <c r="Q1557" i="15"/>
  <c r="N1557" i="15"/>
  <c r="R1557" i="15" s="1"/>
  <c r="S1557" i="15" s="1"/>
  <c r="Q1556" i="15"/>
  <c r="N1556" i="15"/>
  <c r="O1556" i="15" s="1"/>
  <c r="P1556" i="15" s="1"/>
  <c r="Q1555" i="15"/>
  <c r="N1555" i="15"/>
  <c r="R1555" i="15" s="1"/>
  <c r="S1555" i="15" s="1"/>
  <c r="Q1554" i="15"/>
  <c r="N1554" i="15"/>
  <c r="O1554" i="15" s="1"/>
  <c r="P1554" i="15" s="1"/>
  <c r="Q1553" i="15"/>
  <c r="N1553" i="15"/>
  <c r="R1553" i="15" s="1"/>
  <c r="S1553" i="15" s="1"/>
  <c r="Q1552" i="15"/>
  <c r="N1552" i="15"/>
  <c r="O1552" i="15" s="1"/>
  <c r="P1552" i="15" s="1"/>
  <c r="Q1551" i="15"/>
  <c r="N1551" i="15"/>
  <c r="R1551" i="15" s="1"/>
  <c r="S1551" i="15" s="1"/>
  <c r="Q1550" i="15"/>
  <c r="N1550" i="15"/>
  <c r="O1550" i="15" s="1"/>
  <c r="P1550" i="15" s="1"/>
  <c r="Q1549" i="15"/>
  <c r="N1549" i="15"/>
  <c r="R1549" i="15" s="1"/>
  <c r="S1549" i="15" s="1"/>
  <c r="Q1548" i="15"/>
  <c r="N1548" i="15"/>
  <c r="O1548" i="15" s="1"/>
  <c r="P1548" i="15" s="1"/>
  <c r="Q1547" i="15"/>
  <c r="N1547" i="15"/>
  <c r="R1547" i="15" s="1"/>
  <c r="S1547" i="15" s="1"/>
  <c r="Q1546" i="15"/>
  <c r="N1546" i="15"/>
  <c r="O1546" i="15" s="1"/>
  <c r="P1546" i="15" s="1"/>
  <c r="Q1545" i="15"/>
  <c r="N1545" i="15"/>
  <c r="R1545" i="15" s="1"/>
  <c r="S1545" i="15" s="1"/>
  <c r="Q1544" i="15"/>
  <c r="N1544" i="15"/>
  <c r="O1544" i="15" s="1"/>
  <c r="P1544" i="15" s="1"/>
  <c r="Q1543" i="15"/>
  <c r="N1543" i="15"/>
  <c r="R1543" i="15" s="1"/>
  <c r="S1543" i="15" s="1"/>
  <c r="Q1542" i="15"/>
  <c r="N1542" i="15"/>
  <c r="O1542" i="15" s="1"/>
  <c r="P1542" i="15" s="1"/>
  <c r="Q1541" i="15"/>
  <c r="N1541" i="15"/>
  <c r="R1541" i="15" s="1"/>
  <c r="S1541" i="15" s="1"/>
  <c r="Q1540" i="15"/>
  <c r="N1540" i="15"/>
  <c r="O1540" i="15" s="1"/>
  <c r="P1540" i="15" s="1"/>
  <c r="Q1539" i="15"/>
  <c r="N1539" i="15"/>
  <c r="R1539" i="15" s="1"/>
  <c r="S1539" i="15" s="1"/>
  <c r="Q1538" i="15"/>
  <c r="N1538" i="15"/>
  <c r="O1538" i="15" s="1"/>
  <c r="P1538" i="15" s="1"/>
  <c r="Q1537" i="15"/>
  <c r="N1537" i="15"/>
  <c r="R1537" i="15" s="1"/>
  <c r="S1537" i="15" s="1"/>
  <c r="Q1536" i="15"/>
  <c r="N1536" i="15"/>
  <c r="O1536" i="15" s="1"/>
  <c r="P1536" i="15" s="1"/>
  <c r="Q1535" i="15"/>
  <c r="N1535" i="15"/>
  <c r="R1535" i="15" s="1"/>
  <c r="S1535" i="15" s="1"/>
  <c r="Q1534" i="15"/>
  <c r="N1534" i="15"/>
  <c r="O1534" i="15" s="1"/>
  <c r="P1534" i="15" s="1"/>
  <c r="Q1533" i="15"/>
  <c r="N1533" i="15"/>
  <c r="R1533" i="15" s="1"/>
  <c r="S1533" i="15" s="1"/>
  <c r="O1532" i="15"/>
  <c r="P1532" i="15" s="1"/>
  <c r="N1532" i="15"/>
  <c r="R1532" i="15" s="1"/>
  <c r="S1532" i="15" s="1"/>
  <c r="Q1531" i="15"/>
  <c r="N1531" i="15"/>
  <c r="R1531" i="15" s="1"/>
  <c r="S1531" i="15" s="1"/>
  <c r="Q1530" i="15"/>
  <c r="N1530" i="15"/>
  <c r="O1530" i="15" s="1"/>
  <c r="P1530" i="15" s="1"/>
  <c r="Q1529" i="15"/>
  <c r="N1529" i="15"/>
  <c r="R1529" i="15" s="1"/>
  <c r="S1529" i="15" s="1"/>
  <c r="O1528" i="15"/>
  <c r="N1528" i="15"/>
  <c r="R1528" i="15" s="1"/>
  <c r="S1528" i="15" s="1"/>
  <c r="Q1527" i="15"/>
  <c r="N1527" i="15"/>
  <c r="R1527" i="15" s="1"/>
  <c r="S1527" i="15" s="1"/>
  <c r="Q1526" i="15"/>
  <c r="N1526" i="15"/>
  <c r="O1526" i="15" s="1"/>
  <c r="P1526" i="15" s="1"/>
  <c r="O1525" i="15"/>
  <c r="P1525" i="15" s="1"/>
  <c r="N1525" i="15"/>
  <c r="R1525" i="15" s="1"/>
  <c r="S1525" i="15" s="1"/>
  <c r="Q1524" i="15"/>
  <c r="N1524" i="15"/>
  <c r="O1524" i="15" s="1"/>
  <c r="P1524" i="15" s="1"/>
  <c r="Q1523" i="15"/>
  <c r="N1523" i="15"/>
  <c r="R1523" i="15" s="1"/>
  <c r="S1523" i="15" s="1"/>
  <c r="Q1522" i="15"/>
  <c r="N1522" i="15"/>
  <c r="O1522" i="15" s="1"/>
  <c r="P1522" i="15" s="1"/>
  <c r="Q1521" i="15"/>
  <c r="N1521" i="15"/>
  <c r="R1521" i="15" s="1"/>
  <c r="S1521" i="15" s="1"/>
  <c r="Q1520" i="15"/>
  <c r="N1520" i="15"/>
  <c r="O1520" i="15" s="1"/>
  <c r="P1520" i="15" s="1"/>
  <c r="O1519" i="15"/>
  <c r="P1519" i="15" s="1"/>
  <c r="N1519" i="15"/>
  <c r="R1519" i="15" s="1"/>
  <c r="S1519" i="15" s="1"/>
  <c r="Q1518" i="15"/>
  <c r="N1518" i="15"/>
  <c r="O1518" i="15" s="1"/>
  <c r="P1518" i="15" s="1"/>
  <c r="Q1517" i="15"/>
  <c r="N1517" i="15"/>
  <c r="R1517" i="15" s="1"/>
  <c r="S1517" i="15" s="1"/>
  <c r="Q1516" i="15"/>
  <c r="N1516" i="15"/>
  <c r="O1516" i="15" s="1"/>
  <c r="P1516" i="15" s="1"/>
  <c r="Q1515" i="15"/>
  <c r="N1515" i="15"/>
  <c r="R1515" i="15" s="1"/>
  <c r="S1515" i="15" s="1"/>
  <c r="Q1514" i="15"/>
  <c r="N1514" i="15"/>
  <c r="O1514" i="15" s="1"/>
  <c r="P1514" i="15" s="1"/>
  <c r="Q1513" i="15"/>
  <c r="N1513" i="15"/>
  <c r="R1513" i="15" s="1"/>
  <c r="S1513" i="15" s="1"/>
  <c r="Q1512" i="15"/>
  <c r="N1512" i="15"/>
  <c r="O1512" i="15" s="1"/>
  <c r="P1512" i="15" s="1"/>
  <c r="Q1511" i="15"/>
  <c r="N1511" i="15"/>
  <c r="R1511" i="15" s="1"/>
  <c r="S1511" i="15" s="1"/>
  <c r="Q1510" i="15"/>
  <c r="N1510" i="15"/>
  <c r="O1510" i="15" s="1"/>
  <c r="P1510" i="15" s="1"/>
  <c r="O1509" i="15"/>
  <c r="P1509" i="15" s="1"/>
  <c r="N1509" i="15"/>
  <c r="R1509" i="15" s="1"/>
  <c r="S1509" i="15" s="1"/>
  <c r="Q1508" i="15"/>
  <c r="N1508" i="15"/>
  <c r="O1508" i="15" s="1"/>
  <c r="P1508" i="15" s="1"/>
  <c r="Q1507" i="15"/>
  <c r="N1507" i="15"/>
  <c r="R1507" i="15" s="1"/>
  <c r="S1507" i="15" s="1"/>
  <c r="Q1506" i="15"/>
  <c r="N1506" i="15"/>
  <c r="O1506" i="15" s="1"/>
  <c r="P1506" i="15" s="1"/>
  <c r="Q1505" i="15"/>
  <c r="N1505" i="15"/>
  <c r="R1505" i="15" s="1"/>
  <c r="S1505" i="15" s="1"/>
  <c r="Q1504" i="15"/>
  <c r="N1504" i="15"/>
  <c r="O1504" i="15" s="1"/>
  <c r="P1504" i="15" s="1"/>
  <c r="Q1503" i="15"/>
  <c r="N1503" i="15"/>
  <c r="R1503" i="15" s="1"/>
  <c r="S1503" i="15" s="1"/>
  <c r="Q1502" i="15"/>
  <c r="N1502" i="15"/>
  <c r="O1502" i="15" s="1"/>
  <c r="P1502" i="15" s="1"/>
  <c r="Q1501" i="15"/>
  <c r="N1501" i="15"/>
  <c r="R1501" i="15" s="1"/>
  <c r="S1501" i="15" s="1"/>
  <c r="Q1500" i="15"/>
  <c r="N1500" i="15"/>
  <c r="O1500" i="15" s="1"/>
  <c r="P1500" i="15" s="1"/>
  <c r="Q1499" i="15"/>
  <c r="N1499" i="15"/>
  <c r="R1499" i="15" s="1"/>
  <c r="S1499" i="15" s="1"/>
  <c r="Q1498" i="15"/>
  <c r="N1498" i="15"/>
  <c r="O1498" i="15" s="1"/>
  <c r="P1498" i="15" s="1"/>
  <c r="Q1497" i="15"/>
  <c r="N1497" i="15"/>
  <c r="R1497" i="15" s="1"/>
  <c r="S1497" i="15" s="1"/>
  <c r="Q1496" i="15"/>
  <c r="N1496" i="15"/>
  <c r="O1496" i="15" s="1"/>
  <c r="P1496" i="15" s="1"/>
  <c r="Q1495" i="15"/>
  <c r="N1495" i="15"/>
  <c r="R1495" i="15" s="1"/>
  <c r="S1495" i="15" s="1"/>
  <c r="Q1494" i="15"/>
  <c r="N1494" i="15"/>
  <c r="O1494" i="15" s="1"/>
  <c r="P1494" i="15" s="1"/>
  <c r="Q1493" i="15"/>
  <c r="N1493" i="15"/>
  <c r="O1493" i="15" s="1"/>
  <c r="P1493" i="15" s="1"/>
  <c r="Q1492" i="15"/>
  <c r="N1492" i="15"/>
  <c r="O1492" i="15" s="1"/>
  <c r="P1492" i="15" s="1"/>
  <c r="Q1491" i="15"/>
  <c r="N1491" i="15"/>
  <c r="R1491" i="15" s="1"/>
  <c r="S1491" i="15" s="1"/>
  <c r="Q1490" i="15"/>
  <c r="N1490" i="15"/>
  <c r="O1490" i="15" s="1"/>
  <c r="P1490" i="15" s="1"/>
  <c r="Q1489" i="15"/>
  <c r="N1489" i="15"/>
  <c r="O1489" i="15" s="1"/>
  <c r="P1489" i="15" s="1"/>
  <c r="Q1488" i="15"/>
  <c r="N1488" i="15"/>
  <c r="O1488" i="15" s="1"/>
  <c r="P1488" i="15" s="1"/>
  <c r="Q1487" i="15"/>
  <c r="N1487" i="15"/>
  <c r="R1487" i="15" s="1"/>
  <c r="S1487" i="15" s="1"/>
  <c r="Q1486" i="15"/>
  <c r="N1486" i="15"/>
  <c r="O1486" i="15" s="1"/>
  <c r="P1486" i="15" s="1"/>
  <c r="Q1485" i="15"/>
  <c r="N1485" i="15"/>
  <c r="O1485" i="15" s="1"/>
  <c r="P1485" i="15" s="1"/>
  <c r="O1484" i="15"/>
  <c r="P1484" i="15" s="1"/>
  <c r="N1484" i="15"/>
  <c r="R1484" i="15" s="1"/>
  <c r="S1484" i="15" s="1"/>
  <c r="Q1483" i="15"/>
  <c r="N1483" i="15"/>
  <c r="R1483" i="15" s="1"/>
  <c r="S1483" i="15" s="1"/>
  <c r="Q1482" i="15"/>
  <c r="N1482" i="15"/>
  <c r="O1482" i="15" s="1"/>
  <c r="P1482" i="15" s="1"/>
  <c r="O1481" i="15"/>
  <c r="P1481" i="15" s="1"/>
  <c r="N1481" i="15"/>
  <c r="R1481" i="15" s="1"/>
  <c r="S1481" i="15" s="1"/>
  <c r="O1480" i="15"/>
  <c r="P1480" i="15" s="1"/>
  <c r="N1480" i="15"/>
  <c r="R1480" i="15" s="1"/>
  <c r="S1480" i="15" s="1"/>
  <c r="Q1479" i="15"/>
  <c r="N1479" i="15"/>
  <c r="R1479" i="15" s="1"/>
  <c r="S1479" i="15" s="1"/>
  <c r="Q1478" i="15"/>
  <c r="N1478" i="15"/>
  <c r="O1478" i="15" s="1"/>
  <c r="P1478" i="15" s="1"/>
  <c r="Q1477" i="15"/>
  <c r="N1477" i="15"/>
  <c r="O1477" i="15" s="1"/>
  <c r="P1477" i="15" s="1"/>
  <c r="Q1476" i="15"/>
  <c r="N1476" i="15"/>
  <c r="O1476" i="15" s="1"/>
  <c r="P1476" i="15" s="1"/>
  <c r="Q1475" i="15"/>
  <c r="N1475" i="15"/>
  <c r="R1475" i="15" s="1"/>
  <c r="S1475" i="15" s="1"/>
  <c r="Q1474" i="15"/>
  <c r="N1474" i="15"/>
  <c r="O1474" i="15" s="1"/>
  <c r="P1474" i="15" s="1"/>
  <c r="Q1473" i="15"/>
  <c r="N1473" i="15"/>
  <c r="O1473" i="15" s="1"/>
  <c r="P1473" i="15" s="1"/>
  <c r="Q1472" i="15"/>
  <c r="N1472" i="15"/>
  <c r="O1472" i="15" s="1"/>
  <c r="P1472" i="15" s="1"/>
  <c r="Q1471" i="15"/>
  <c r="N1471" i="15"/>
  <c r="R1471" i="15" s="1"/>
  <c r="S1471" i="15" s="1"/>
  <c r="Q1470" i="15"/>
  <c r="N1470" i="15"/>
  <c r="O1470" i="15" s="1"/>
  <c r="P1470" i="15" s="1"/>
  <c r="Q1469" i="15"/>
  <c r="N1469" i="15"/>
  <c r="O1469" i="15" s="1"/>
  <c r="P1469" i="15" s="1"/>
  <c r="Q1468" i="15"/>
  <c r="N1468" i="15"/>
  <c r="O1468" i="15" s="1"/>
  <c r="P1468" i="15" s="1"/>
  <c r="Q1467" i="15"/>
  <c r="N1467" i="15"/>
  <c r="R1467" i="15" s="1"/>
  <c r="S1467" i="15" s="1"/>
  <c r="Q1466" i="15"/>
  <c r="N1466" i="15"/>
  <c r="O1466" i="15" s="1"/>
  <c r="P1466" i="15" s="1"/>
  <c r="Q1465" i="15"/>
  <c r="N1465" i="15"/>
  <c r="O1465" i="15" s="1"/>
  <c r="P1465" i="15" s="1"/>
  <c r="Q1464" i="15"/>
  <c r="N1464" i="15"/>
  <c r="O1464" i="15" s="1"/>
  <c r="P1464" i="15" s="1"/>
  <c r="Q1463" i="15"/>
  <c r="N1463" i="15"/>
  <c r="R1463" i="15" s="1"/>
  <c r="S1463" i="15" s="1"/>
  <c r="Q1462" i="15"/>
  <c r="N1462" i="15"/>
  <c r="O1462" i="15" s="1"/>
  <c r="P1462" i="15" s="1"/>
  <c r="O1461" i="15"/>
  <c r="P1461" i="15" s="1"/>
  <c r="N1461" i="15"/>
  <c r="R1461" i="15" s="1"/>
  <c r="S1461" i="15" s="1"/>
  <c r="Q1460" i="15"/>
  <c r="N1460" i="15"/>
  <c r="O1460" i="15" s="1"/>
  <c r="P1460" i="15" s="1"/>
  <c r="Q1459" i="15"/>
  <c r="N1459" i="15"/>
  <c r="R1459" i="15" s="1"/>
  <c r="S1459" i="15" s="1"/>
  <c r="Q1458" i="15"/>
  <c r="N1458" i="15"/>
  <c r="O1458" i="15" s="1"/>
  <c r="P1458" i="15" s="1"/>
  <c r="O1457" i="15"/>
  <c r="N1457" i="15"/>
  <c r="R1457" i="15" s="1"/>
  <c r="S1457" i="15" s="1"/>
  <c r="Q1456" i="15"/>
  <c r="N1456" i="15"/>
  <c r="O1456" i="15" s="1"/>
  <c r="P1456" i="15" s="1"/>
  <c r="Q1455" i="15"/>
  <c r="N1455" i="15"/>
  <c r="R1455" i="15" s="1"/>
  <c r="S1455" i="15" s="1"/>
  <c r="Q1454" i="15"/>
  <c r="N1454" i="15"/>
  <c r="O1454" i="15" s="1"/>
  <c r="P1454" i="15" s="1"/>
  <c r="O1453" i="15"/>
  <c r="P1453" i="15" s="1"/>
  <c r="N1453" i="15"/>
  <c r="R1453" i="15" s="1"/>
  <c r="S1453" i="15" s="1"/>
  <c r="Q1452" i="15"/>
  <c r="N1452" i="15"/>
  <c r="O1452" i="15" s="1"/>
  <c r="P1452" i="15" s="1"/>
  <c r="Q1451" i="15"/>
  <c r="N1451" i="15"/>
  <c r="Q1450" i="15"/>
  <c r="N1450" i="15"/>
  <c r="O1450" i="15" s="1"/>
  <c r="P1450" i="15" s="1"/>
  <c r="Q1449" i="15"/>
  <c r="N1449" i="15"/>
  <c r="O1449" i="15" s="1"/>
  <c r="P1449" i="15" s="1"/>
  <c r="Q1448" i="15"/>
  <c r="N1448" i="15"/>
  <c r="O1448" i="15" s="1"/>
  <c r="P1448" i="15" s="1"/>
  <c r="Q1447" i="15"/>
  <c r="N1447" i="15"/>
  <c r="R1447" i="15" s="1"/>
  <c r="S1447" i="15" s="1"/>
  <c r="Q1446" i="15"/>
  <c r="N1446" i="15"/>
  <c r="O1446" i="15" s="1"/>
  <c r="P1446" i="15" s="1"/>
  <c r="Q1445" i="15"/>
  <c r="N1445" i="15"/>
  <c r="O1445" i="15" s="1"/>
  <c r="P1445" i="15" s="1"/>
  <c r="Q1444" i="15"/>
  <c r="N1444" i="15"/>
  <c r="O1444" i="15" s="1"/>
  <c r="P1444" i="15" s="1"/>
  <c r="Q1443" i="15"/>
  <c r="N1443" i="15"/>
  <c r="R1443" i="15" s="1"/>
  <c r="S1443" i="15" s="1"/>
  <c r="Q1442" i="15"/>
  <c r="N1442" i="15"/>
  <c r="O1442" i="15" s="1"/>
  <c r="P1442" i="15" s="1"/>
  <c r="Q1441" i="15"/>
  <c r="N1441" i="15"/>
  <c r="O1441" i="15" s="1"/>
  <c r="P1441" i="15" s="1"/>
  <c r="Q1440" i="15"/>
  <c r="N1440" i="15"/>
  <c r="O1440" i="15" s="1"/>
  <c r="P1440" i="15" s="1"/>
  <c r="Q1439" i="15"/>
  <c r="N1439" i="15"/>
  <c r="R1439" i="15" s="1"/>
  <c r="S1439" i="15" s="1"/>
  <c r="Q1438" i="15"/>
  <c r="N1438" i="15"/>
  <c r="O1438" i="15" s="1"/>
  <c r="P1438" i="15" s="1"/>
  <c r="Q1437" i="15"/>
  <c r="N1437" i="15"/>
  <c r="O1437" i="15" s="1"/>
  <c r="P1437" i="15" s="1"/>
  <c r="Q1436" i="15"/>
  <c r="N1436" i="15"/>
  <c r="O1436" i="15" s="1"/>
  <c r="P1436" i="15" s="1"/>
  <c r="Q1435" i="15"/>
  <c r="N1435" i="15"/>
  <c r="Q1434" i="15"/>
  <c r="N1434" i="15"/>
  <c r="O1434" i="15" s="1"/>
  <c r="P1434" i="15" s="1"/>
  <c r="Q1433" i="15"/>
  <c r="N1433" i="15"/>
  <c r="O1433" i="15" s="1"/>
  <c r="P1433" i="15" s="1"/>
  <c r="Q1432" i="15"/>
  <c r="N1432" i="15"/>
  <c r="O1432" i="15" s="1"/>
  <c r="P1432" i="15" s="1"/>
  <c r="Q1431" i="15"/>
  <c r="N1431" i="15"/>
  <c r="R1431" i="15" s="1"/>
  <c r="S1431" i="15" s="1"/>
  <c r="Q1430" i="15"/>
  <c r="N1430" i="15"/>
  <c r="O1430" i="15" s="1"/>
  <c r="P1430" i="15" s="1"/>
  <c r="Q1429" i="15"/>
  <c r="N1429" i="15"/>
  <c r="O1429" i="15" s="1"/>
  <c r="P1429" i="15" s="1"/>
  <c r="Q1428" i="15"/>
  <c r="N1428" i="15"/>
  <c r="O1428" i="15" s="1"/>
  <c r="P1428" i="15" s="1"/>
  <c r="Q1427" i="15"/>
  <c r="N1427" i="15"/>
  <c r="R1427" i="15" s="1"/>
  <c r="S1427" i="15" s="1"/>
  <c r="Q1426" i="15"/>
  <c r="N1426" i="15"/>
  <c r="O1426" i="15" s="1"/>
  <c r="P1426" i="15" s="1"/>
  <c r="Q1425" i="15"/>
  <c r="N1425" i="15"/>
  <c r="O1425" i="15" s="1"/>
  <c r="P1425" i="15" s="1"/>
  <c r="Q1424" i="15"/>
  <c r="N1424" i="15"/>
  <c r="O1424" i="15" s="1"/>
  <c r="P1424" i="15" s="1"/>
  <c r="Q1423" i="15"/>
  <c r="N1423" i="15"/>
  <c r="R1423" i="15" s="1"/>
  <c r="S1423" i="15" s="1"/>
  <c r="Q1422" i="15"/>
  <c r="N1422" i="15"/>
  <c r="O1422" i="15" s="1"/>
  <c r="P1422" i="15" s="1"/>
  <c r="Q1421" i="15"/>
  <c r="N1421" i="15"/>
  <c r="O1421" i="15" s="1"/>
  <c r="P1421" i="15" s="1"/>
  <c r="Q1420" i="15"/>
  <c r="N1420" i="15"/>
  <c r="O1420" i="15" s="1"/>
  <c r="P1420" i="15" s="1"/>
  <c r="Q1419" i="15"/>
  <c r="N1419" i="15"/>
  <c r="Q1418" i="15"/>
  <c r="N1418" i="15"/>
  <c r="O1418" i="15" s="1"/>
  <c r="P1418" i="15" s="1"/>
  <c r="Q1417" i="15"/>
  <c r="N1417" i="15"/>
  <c r="O1417" i="15" s="1"/>
  <c r="P1417" i="15" s="1"/>
  <c r="Q1416" i="15"/>
  <c r="N1416" i="15"/>
  <c r="O1416" i="15" s="1"/>
  <c r="P1416" i="15" s="1"/>
  <c r="Q1415" i="15"/>
  <c r="N1415" i="15"/>
  <c r="R1415" i="15" s="1"/>
  <c r="S1415" i="15" s="1"/>
  <c r="Q1414" i="15"/>
  <c r="N1414" i="15"/>
  <c r="O1414" i="15" s="1"/>
  <c r="P1414" i="15" s="1"/>
  <c r="Q1413" i="15"/>
  <c r="N1413" i="15"/>
  <c r="O1413" i="15" s="1"/>
  <c r="P1413" i="15" s="1"/>
  <c r="Q1412" i="15"/>
  <c r="N1412" i="15"/>
  <c r="O1412" i="15" s="1"/>
  <c r="P1412" i="15" s="1"/>
  <c r="Q1411" i="15"/>
  <c r="N1411" i="15"/>
  <c r="R1411" i="15" s="1"/>
  <c r="S1411" i="15" s="1"/>
  <c r="O1410" i="15"/>
  <c r="P1410" i="15" s="1"/>
  <c r="N1410" i="15"/>
  <c r="Q1410" i="15" s="1"/>
  <c r="O1409" i="15"/>
  <c r="P1409" i="15" s="1"/>
  <c r="N1409" i="15"/>
  <c r="R1409" i="15" s="1"/>
  <c r="S1409" i="15" s="1"/>
  <c r="Q1408" i="15"/>
  <c r="N1408" i="15"/>
  <c r="O1408" i="15" s="1"/>
  <c r="P1408" i="15" s="1"/>
  <c r="Q1407" i="15"/>
  <c r="N1407" i="15"/>
  <c r="Q1406" i="15"/>
  <c r="N1406" i="15"/>
  <c r="O1406" i="15" s="1"/>
  <c r="P1406" i="15" s="1"/>
  <c r="O1405" i="15"/>
  <c r="P1405" i="15" s="1"/>
  <c r="N1405" i="15"/>
  <c r="R1405" i="15" s="1"/>
  <c r="S1405" i="15" s="1"/>
  <c r="O1404" i="15"/>
  <c r="N1404" i="15"/>
  <c r="Q1403" i="15"/>
  <c r="N1403" i="15"/>
  <c r="Q1402" i="15"/>
  <c r="N1402" i="15"/>
  <c r="O1402" i="15" s="1"/>
  <c r="P1402" i="15" s="1"/>
  <c r="Q1401" i="15"/>
  <c r="N1401" i="15"/>
  <c r="O1401" i="15" s="1"/>
  <c r="P1401" i="15" s="1"/>
  <c r="Q1400" i="15"/>
  <c r="N1400" i="15"/>
  <c r="O1400" i="15" s="1"/>
  <c r="P1400" i="15" s="1"/>
  <c r="Q1399" i="15"/>
  <c r="N1399" i="15"/>
  <c r="R1399" i="15" s="1"/>
  <c r="S1399" i="15" s="1"/>
  <c r="Q1398" i="15"/>
  <c r="N1398" i="15"/>
  <c r="O1398" i="15" s="1"/>
  <c r="P1398" i="15" s="1"/>
  <c r="Q1397" i="15"/>
  <c r="N1397" i="15"/>
  <c r="O1397" i="15" s="1"/>
  <c r="P1397" i="15" s="1"/>
  <c r="Q1396" i="15"/>
  <c r="N1396" i="15"/>
  <c r="O1396" i="15" s="1"/>
  <c r="P1396" i="15" s="1"/>
  <c r="Q1395" i="15"/>
  <c r="N1395" i="15"/>
  <c r="R1395" i="15" s="1"/>
  <c r="S1395" i="15" s="1"/>
  <c r="Q1394" i="15"/>
  <c r="N1394" i="15"/>
  <c r="O1394" i="15" s="1"/>
  <c r="P1394" i="15" s="1"/>
  <c r="O1393" i="15"/>
  <c r="P1393" i="15" s="1"/>
  <c r="N1393" i="15"/>
  <c r="R1393" i="15" s="1"/>
  <c r="S1393" i="15" s="1"/>
  <c r="O1392" i="15"/>
  <c r="P1392" i="15" s="1"/>
  <c r="N1392" i="15"/>
  <c r="R1392" i="15" s="1"/>
  <c r="S1392" i="15" s="1"/>
  <c r="Q1391" i="15"/>
  <c r="N1391" i="15"/>
  <c r="R1391" i="15" s="1"/>
  <c r="S1391" i="15" s="1"/>
  <c r="Q1390" i="15"/>
  <c r="N1390" i="15"/>
  <c r="O1390" i="15" s="1"/>
  <c r="P1390" i="15" s="1"/>
  <c r="Q1389" i="15"/>
  <c r="N1389" i="15"/>
  <c r="O1389" i="15" s="1"/>
  <c r="P1389" i="15" s="1"/>
  <c r="Q1388" i="15"/>
  <c r="N1388" i="15"/>
  <c r="O1388" i="15" s="1"/>
  <c r="P1388" i="15" s="1"/>
  <c r="O1387" i="15"/>
  <c r="P1387" i="15" s="1"/>
  <c r="N1387" i="15"/>
  <c r="R1387" i="15" s="1"/>
  <c r="S1387" i="15" s="1"/>
  <c r="Q1386" i="15"/>
  <c r="N1386" i="15"/>
  <c r="O1386" i="15" s="1"/>
  <c r="P1386" i="15" s="1"/>
  <c r="O1385" i="15"/>
  <c r="P1385" i="15" s="1"/>
  <c r="N1385" i="15"/>
  <c r="R1385" i="15" s="1"/>
  <c r="S1385" i="15" s="1"/>
  <c r="Q1384" i="15"/>
  <c r="N1384" i="15"/>
  <c r="O1384" i="15" s="1"/>
  <c r="P1384" i="15" s="1"/>
  <c r="Q1383" i="15"/>
  <c r="N1383" i="15"/>
  <c r="R1383" i="15" s="1"/>
  <c r="S1383" i="15" s="1"/>
  <c r="Q1382" i="15"/>
  <c r="N1382" i="15"/>
  <c r="O1382" i="15" s="1"/>
  <c r="P1382" i="15" s="1"/>
  <c r="Q1381" i="15"/>
  <c r="N1381" i="15"/>
  <c r="O1381" i="15" s="1"/>
  <c r="P1381" i="15" s="1"/>
  <c r="Q1380" i="15"/>
  <c r="N1380" i="15"/>
  <c r="O1380" i="15" s="1"/>
  <c r="P1380" i="15" s="1"/>
  <c r="O1379" i="15"/>
  <c r="P1379" i="15" s="1"/>
  <c r="N1379" i="15"/>
  <c r="R1379" i="15" s="1"/>
  <c r="S1379" i="15" s="1"/>
  <c r="Q1378" i="15"/>
  <c r="N1378" i="15"/>
  <c r="O1378" i="15" s="1"/>
  <c r="P1378" i="15" s="1"/>
  <c r="O1377" i="15"/>
  <c r="P1377" i="15" s="1"/>
  <c r="N1377" i="15"/>
  <c r="R1377" i="15" s="1"/>
  <c r="S1377" i="15" s="1"/>
  <c r="Q1376" i="15"/>
  <c r="N1376" i="15"/>
  <c r="O1376" i="15" s="1"/>
  <c r="P1376" i="15" s="1"/>
  <c r="Q1375" i="15"/>
  <c r="N1375" i="15"/>
  <c r="R1375" i="15" s="1"/>
  <c r="S1375" i="15" s="1"/>
  <c r="Q1374" i="15"/>
  <c r="N1374" i="15"/>
  <c r="O1374" i="15" s="1"/>
  <c r="P1374" i="15" s="1"/>
  <c r="Q1373" i="15"/>
  <c r="N1373" i="15"/>
  <c r="O1373" i="15" s="1"/>
  <c r="P1373" i="15" s="1"/>
  <c r="Q1372" i="15"/>
  <c r="N1372" i="15"/>
  <c r="O1372" i="15" s="1"/>
  <c r="P1372" i="15" s="1"/>
  <c r="Q1371" i="15"/>
  <c r="N1371" i="15"/>
  <c r="R1371" i="15" s="1"/>
  <c r="S1371" i="15" s="1"/>
  <c r="O1370" i="15"/>
  <c r="P1370" i="15" s="1"/>
  <c r="N1370" i="15"/>
  <c r="Q1370" i="15" s="1"/>
  <c r="O1369" i="15"/>
  <c r="P1369" i="15" s="1"/>
  <c r="N1369" i="15"/>
  <c r="O1368" i="15"/>
  <c r="P1368" i="15" s="1"/>
  <c r="N1368" i="15"/>
  <c r="R1368" i="15" s="1"/>
  <c r="S1368" i="15" s="1"/>
  <c r="Q1367" i="15"/>
  <c r="N1367" i="15"/>
  <c r="R1367" i="15" s="1"/>
  <c r="S1367" i="15" s="1"/>
  <c r="Q1366" i="15"/>
  <c r="N1366" i="15"/>
  <c r="O1366" i="15" s="1"/>
  <c r="P1366" i="15" s="1"/>
  <c r="Q1365" i="15"/>
  <c r="N1365" i="15"/>
  <c r="O1365" i="15" s="1"/>
  <c r="P1365" i="15" s="1"/>
  <c r="Q1364" i="15"/>
  <c r="N1364" i="15"/>
  <c r="O1364" i="15" s="1"/>
  <c r="P1364" i="15" s="1"/>
  <c r="Q1363" i="15"/>
  <c r="N1363" i="15"/>
  <c r="Q1362" i="15"/>
  <c r="N1362" i="15"/>
  <c r="Q1361" i="15"/>
  <c r="N1361" i="15"/>
  <c r="O1361" i="15" s="1"/>
  <c r="O1360" i="15"/>
  <c r="N1360" i="15"/>
  <c r="Q1359" i="15"/>
  <c r="N1359" i="15"/>
  <c r="R1359" i="15" s="1"/>
  <c r="S1359" i="15" s="1"/>
  <c r="Q1358" i="15"/>
  <c r="N1358" i="15"/>
  <c r="O1358" i="15" s="1"/>
  <c r="P1358" i="15" s="1"/>
  <c r="Q1357" i="15"/>
  <c r="N1357" i="15"/>
  <c r="O1357" i="15" s="1"/>
  <c r="P1357" i="15" s="1"/>
  <c r="Q1356" i="15"/>
  <c r="N1356" i="15"/>
  <c r="O1356" i="15" s="1"/>
  <c r="P1356" i="15" s="1"/>
  <c r="Q1355" i="15"/>
  <c r="N1355" i="15"/>
  <c r="Q1354" i="15"/>
  <c r="N1354" i="15"/>
  <c r="Q1353" i="15"/>
  <c r="N1353" i="15"/>
  <c r="O1353" i="15" s="1"/>
  <c r="P1353" i="15" s="1"/>
  <c r="Q1352" i="15"/>
  <c r="N1352" i="15"/>
  <c r="O1352" i="15" s="1"/>
  <c r="P1352" i="15" s="1"/>
  <c r="Q1351" i="15"/>
  <c r="N1351" i="15"/>
  <c r="R1351" i="15" s="1"/>
  <c r="S1351" i="15" s="1"/>
  <c r="Q1350" i="15"/>
  <c r="N1350" i="15"/>
  <c r="O1350" i="15" s="1"/>
  <c r="P1350" i="15" s="1"/>
  <c r="Q1349" i="15"/>
  <c r="N1349" i="15"/>
  <c r="O1349" i="15" s="1"/>
  <c r="P1349" i="15" s="1"/>
  <c r="Q1348" i="15"/>
  <c r="N1348" i="15"/>
  <c r="O1348" i="15" s="1"/>
  <c r="P1348" i="15" s="1"/>
  <c r="Q1347" i="15"/>
  <c r="N1347" i="15"/>
  <c r="R1347" i="15" s="1"/>
  <c r="S1347" i="15" s="1"/>
  <c r="Q1346" i="15"/>
  <c r="N1346" i="15"/>
  <c r="O1346" i="15" s="1"/>
  <c r="P1346" i="15" s="1"/>
  <c r="O1345" i="15"/>
  <c r="P1345" i="15" s="1"/>
  <c r="N1345" i="15"/>
  <c r="R1345" i="15" s="1"/>
  <c r="S1345" i="15" s="1"/>
  <c r="Q1344" i="15"/>
  <c r="N1344" i="15"/>
  <c r="O1344" i="15" s="1"/>
  <c r="P1344" i="15" s="1"/>
  <c r="Q1343" i="15"/>
  <c r="G134" i="16" s="1"/>
  <c r="N1343" i="15"/>
  <c r="R1343" i="15" s="1"/>
  <c r="S1343" i="15" s="1"/>
  <c r="Q1342" i="15"/>
  <c r="N1342" i="15"/>
  <c r="O1342" i="15" s="1"/>
  <c r="P1342" i="15" s="1"/>
  <c r="Q1341" i="15"/>
  <c r="N1341" i="15"/>
  <c r="O1341" i="15" s="1"/>
  <c r="P1341" i="15" s="1"/>
  <c r="Q1340" i="15"/>
  <c r="N1340" i="15"/>
  <c r="O1340" i="15" s="1"/>
  <c r="P1340" i="15" s="1"/>
  <c r="Q1339" i="15"/>
  <c r="N1339" i="15"/>
  <c r="Q1338" i="15"/>
  <c r="N1338" i="15"/>
  <c r="O1338" i="15" s="1"/>
  <c r="P1338" i="15" s="1"/>
  <c r="Q1337" i="15"/>
  <c r="N1337" i="15"/>
  <c r="O1337" i="15" s="1"/>
  <c r="P1337" i="15" s="1"/>
  <c r="Q1336" i="15"/>
  <c r="N1336" i="15"/>
  <c r="O1336" i="15" s="1"/>
  <c r="P1336" i="15" s="1"/>
  <c r="Q1335" i="15"/>
  <c r="N1335" i="15"/>
  <c r="R1335" i="15" s="1"/>
  <c r="S1335" i="15" s="1"/>
  <c r="Q1334" i="15"/>
  <c r="N1334" i="15"/>
  <c r="O1334" i="15" s="1"/>
  <c r="P1334" i="15" s="1"/>
  <c r="Q1333" i="15"/>
  <c r="N1333" i="15"/>
  <c r="O1333" i="15" s="1"/>
  <c r="P1333" i="15" s="1"/>
  <c r="Q1332" i="15"/>
  <c r="N1332" i="15"/>
  <c r="O1332" i="15" s="1"/>
  <c r="P1332" i="15" s="1"/>
  <c r="Q1331" i="15"/>
  <c r="N1331" i="15"/>
  <c r="Q1330" i="15"/>
  <c r="N1330" i="15"/>
  <c r="R1330" i="15" s="1"/>
  <c r="S1330" i="15" s="1"/>
  <c r="Q1329" i="15"/>
  <c r="N1329" i="15"/>
  <c r="O1329" i="15" s="1"/>
  <c r="P1329" i="15" s="1"/>
  <c r="Q1328" i="15"/>
  <c r="N1328" i="15"/>
  <c r="O1328" i="15" s="1"/>
  <c r="P1328" i="15" s="1"/>
  <c r="Q1327" i="15"/>
  <c r="N1327" i="15"/>
  <c r="R1327" i="15" s="1"/>
  <c r="S1327" i="15" s="1"/>
  <c r="Q1326" i="15"/>
  <c r="N1326" i="15"/>
  <c r="O1326" i="15" s="1"/>
  <c r="P1326" i="15" s="1"/>
  <c r="O1325" i="15"/>
  <c r="P1325" i="15" s="1"/>
  <c r="N1325" i="15"/>
  <c r="R1325" i="15" s="1"/>
  <c r="S1325" i="15" s="1"/>
  <c r="O1324" i="15"/>
  <c r="P1324" i="15" s="1"/>
  <c r="N1324" i="15"/>
  <c r="R1324" i="15" s="1"/>
  <c r="S1324" i="15" s="1"/>
  <c r="Q1323" i="15"/>
  <c r="N1323" i="15"/>
  <c r="R1323" i="15" s="1"/>
  <c r="S1323" i="15" s="1"/>
  <c r="O1322" i="15"/>
  <c r="P1322" i="15" s="1"/>
  <c r="N1322" i="15"/>
  <c r="Q1322" i="15" s="1"/>
  <c r="Q1321" i="15"/>
  <c r="N1321" i="15"/>
  <c r="O1321" i="15" s="1"/>
  <c r="P1321" i="15" s="1"/>
  <c r="Q1320" i="15"/>
  <c r="N1320" i="15"/>
  <c r="O1320" i="15" s="1"/>
  <c r="P1320" i="15" s="1"/>
  <c r="Q1319" i="15"/>
  <c r="N1319" i="15"/>
  <c r="Q1318" i="15"/>
  <c r="N1318" i="15"/>
  <c r="R1318" i="15" s="1"/>
  <c r="S1318" i="15" s="1"/>
  <c r="Q1317" i="15"/>
  <c r="N1317" i="15"/>
  <c r="O1317" i="15" s="1"/>
  <c r="P1317" i="15" s="1"/>
  <c r="Q1316" i="15"/>
  <c r="N1316" i="15"/>
  <c r="O1316" i="15" s="1"/>
  <c r="P1316" i="15" s="1"/>
  <c r="O1315" i="15"/>
  <c r="P1315" i="15" s="1"/>
  <c r="N1315" i="15"/>
  <c r="R1315" i="15" s="1"/>
  <c r="S1315" i="15" s="1"/>
  <c r="O1314" i="15"/>
  <c r="N1314" i="15"/>
  <c r="Q1314" i="15" s="1"/>
  <c r="G133" i="16" s="1"/>
  <c r="L133" i="16" s="1"/>
  <c r="Q1313" i="15"/>
  <c r="N1313" i="15"/>
  <c r="O1313" i="15" s="1"/>
  <c r="P1313" i="15" s="1"/>
  <c r="Q1312" i="15"/>
  <c r="N1312" i="15"/>
  <c r="O1312" i="15" s="1"/>
  <c r="P1312" i="15" s="1"/>
  <c r="Q1311" i="15"/>
  <c r="N1311" i="15"/>
  <c r="R1311" i="15" s="1"/>
  <c r="S1311" i="15" s="1"/>
  <c r="Q1310" i="15"/>
  <c r="N1310" i="15"/>
  <c r="O1309" i="15"/>
  <c r="P1309" i="15" s="1"/>
  <c r="N1309" i="15"/>
  <c r="R1309" i="15" s="1"/>
  <c r="S1309" i="15" s="1"/>
  <c r="O1308" i="15"/>
  <c r="P1308" i="15" s="1"/>
  <c r="N1308" i="15"/>
  <c r="O1307" i="15"/>
  <c r="P1307" i="15" s="1"/>
  <c r="N1307" i="15"/>
  <c r="Q1306" i="15"/>
  <c r="N1306" i="15"/>
  <c r="R1306" i="15" s="1"/>
  <c r="S1306" i="15" s="1"/>
  <c r="O1305" i="15"/>
  <c r="P1305" i="15" s="1"/>
  <c r="N1305" i="15"/>
  <c r="R1305" i="15" s="1"/>
  <c r="S1305" i="15" s="1"/>
  <c r="O1304" i="15"/>
  <c r="N1304" i="15"/>
  <c r="R1304" i="15" s="1"/>
  <c r="S1304" i="15" s="1"/>
  <c r="O1303" i="15"/>
  <c r="P1303" i="15" s="1"/>
  <c r="N1303" i="15"/>
  <c r="R1303" i="15" s="1"/>
  <c r="S1303" i="15" s="1"/>
  <c r="Q1302" i="15"/>
  <c r="N1302" i="15"/>
  <c r="O1302" i="15" s="1"/>
  <c r="P1302" i="15" s="1"/>
  <c r="O1301" i="15"/>
  <c r="P1301" i="15" s="1"/>
  <c r="N1301" i="15"/>
  <c r="R1301" i="15" s="1"/>
  <c r="S1301" i="15" s="1"/>
  <c r="O1300" i="15"/>
  <c r="P1300" i="15" s="1"/>
  <c r="N1300" i="15"/>
  <c r="R1300" i="15" s="1"/>
  <c r="S1300" i="15" s="1"/>
  <c r="Q1299" i="15"/>
  <c r="N1299" i="15"/>
  <c r="R1299" i="15" s="1"/>
  <c r="S1299" i="15" s="1"/>
  <c r="Q1298" i="15"/>
  <c r="N1298" i="15"/>
  <c r="Q1297" i="15"/>
  <c r="N1297" i="15"/>
  <c r="O1297" i="15" s="1"/>
  <c r="P1297" i="15" s="1"/>
  <c r="Q1296" i="15"/>
  <c r="N1296" i="15"/>
  <c r="O1296" i="15" s="1"/>
  <c r="P1296" i="15" s="1"/>
  <c r="Q1295" i="15"/>
  <c r="N1295" i="15"/>
  <c r="R1295" i="15" s="1"/>
  <c r="S1295" i="15" s="1"/>
  <c r="Q1294" i="15"/>
  <c r="N1294" i="15"/>
  <c r="O1293" i="15"/>
  <c r="P1293" i="15" s="1"/>
  <c r="N1293" i="15"/>
  <c r="Q1292" i="15"/>
  <c r="N1292" i="15"/>
  <c r="O1292" i="15" s="1"/>
  <c r="P1292" i="15" s="1"/>
  <c r="Q1291" i="15"/>
  <c r="N1291" i="15"/>
  <c r="Q1290" i="15"/>
  <c r="N1290" i="15"/>
  <c r="O1290" i="15" s="1"/>
  <c r="P1290" i="15" s="1"/>
  <c r="Q1289" i="15"/>
  <c r="N1289" i="15"/>
  <c r="O1289" i="15" s="1"/>
  <c r="P1289" i="15" s="1"/>
  <c r="O1288" i="15"/>
  <c r="P1288" i="15" s="1"/>
  <c r="N1288" i="15"/>
  <c r="Q1287" i="15"/>
  <c r="N1287" i="15"/>
  <c r="Q1286" i="15"/>
  <c r="N1286" i="15"/>
  <c r="R1286" i="15" s="1"/>
  <c r="S1286" i="15" s="1"/>
  <c r="O1285" i="15"/>
  <c r="P1285" i="15" s="1"/>
  <c r="N1285" i="15"/>
  <c r="R1285" i="15" s="1"/>
  <c r="S1285" i="15" s="1"/>
  <c r="O1284" i="15"/>
  <c r="P1284" i="15" s="1"/>
  <c r="N1284" i="15"/>
  <c r="R1284" i="15" s="1"/>
  <c r="S1284" i="15" s="1"/>
  <c r="O1283" i="15"/>
  <c r="P1283" i="15" s="1"/>
  <c r="N1283" i="15"/>
  <c r="R1283" i="15" s="1"/>
  <c r="S1283" i="15" s="1"/>
  <c r="O1282" i="15"/>
  <c r="P1282" i="15" s="1"/>
  <c r="N1282" i="15"/>
  <c r="Q1282" i="15" s="1"/>
  <c r="O1281" i="15"/>
  <c r="P1281" i="15" s="1"/>
  <c r="N1281" i="15"/>
  <c r="O1280" i="15"/>
  <c r="P1280" i="15" s="1"/>
  <c r="N1280" i="15"/>
  <c r="R1280" i="15" s="1"/>
  <c r="S1280" i="15" s="1"/>
  <c r="Q1279" i="15"/>
  <c r="N1279" i="15"/>
  <c r="R1279" i="15" s="1"/>
  <c r="S1279" i="15" s="1"/>
  <c r="Q1278" i="15"/>
  <c r="N1278" i="15"/>
  <c r="O1278" i="15" s="1"/>
  <c r="P1278" i="15" s="1"/>
  <c r="Q1277" i="15"/>
  <c r="N1277" i="15"/>
  <c r="O1277" i="15" s="1"/>
  <c r="P1277" i="15" s="1"/>
  <c r="Q1276" i="15"/>
  <c r="N1276" i="15"/>
  <c r="O1276" i="15" s="1"/>
  <c r="P1276" i="15" s="1"/>
  <c r="Q1275" i="15"/>
  <c r="N1275" i="15"/>
  <c r="R1275" i="15" s="1"/>
  <c r="S1275" i="15" s="1"/>
  <c r="Q1274" i="15"/>
  <c r="N1274" i="15"/>
  <c r="O1274" i="15" s="1"/>
  <c r="P1274" i="15" s="1"/>
  <c r="Q1273" i="15"/>
  <c r="N1273" i="15"/>
  <c r="Q1272" i="15"/>
  <c r="N1272" i="15"/>
  <c r="O1272" i="15" s="1"/>
  <c r="P1272" i="15" s="1"/>
  <c r="Q1271" i="15"/>
  <c r="N1271" i="15"/>
  <c r="Q1270" i="15"/>
  <c r="N1270" i="15"/>
  <c r="O1270" i="15" s="1"/>
  <c r="P1270" i="15" s="1"/>
  <c r="Q1269" i="15"/>
  <c r="N1269" i="15"/>
  <c r="O1269" i="15" s="1"/>
  <c r="P1269" i="15" s="1"/>
  <c r="Q1268" i="15"/>
  <c r="N1268" i="15"/>
  <c r="O1268" i="15" s="1"/>
  <c r="P1268" i="15" s="1"/>
  <c r="Q1267" i="15"/>
  <c r="N1267" i="15"/>
  <c r="R1267" i="15" s="1"/>
  <c r="S1267" i="15" s="1"/>
  <c r="Q1266" i="15"/>
  <c r="N1266" i="15"/>
  <c r="O1266" i="15" s="1"/>
  <c r="P1266" i="15" s="1"/>
  <c r="Q1265" i="15"/>
  <c r="N1265" i="15"/>
  <c r="O1265" i="15" s="1"/>
  <c r="P1265" i="15" s="1"/>
  <c r="Q1264" i="15"/>
  <c r="N1264" i="15"/>
  <c r="O1264" i="15" s="1"/>
  <c r="P1264" i="15" s="1"/>
  <c r="Q1263" i="15"/>
  <c r="N1263" i="15"/>
  <c r="R1263" i="15" s="1"/>
  <c r="S1263" i="15" s="1"/>
  <c r="Q1262" i="15"/>
  <c r="N1262" i="15"/>
  <c r="O1262" i="15" s="1"/>
  <c r="P1262" i="15" s="1"/>
  <c r="Q1261" i="15"/>
  <c r="N1261" i="15"/>
  <c r="O1261" i="15" s="1"/>
  <c r="P1261" i="15" s="1"/>
  <c r="Q1260" i="15"/>
  <c r="N1260" i="15"/>
  <c r="O1260" i="15" s="1"/>
  <c r="P1260" i="15" s="1"/>
  <c r="Q1259" i="15"/>
  <c r="N1259" i="15"/>
  <c r="R1259" i="15" s="1"/>
  <c r="S1259" i="15" s="1"/>
  <c r="Q1258" i="15"/>
  <c r="N1258" i="15"/>
  <c r="O1258" i="15" s="1"/>
  <c r="P1258" i="15" s="1"/>
  <c r="Q1257" i="15"/>
  <c r="N1257" i="15"/>
  <c r="Q1256" i="15"/>
  <c r="N1256" i="15"/>
  <c r="O1256" i="15" s="1"/>
  <c r="P1256" i="15" s="1"/>
  <c r="Q1255" i="15"/>
  <c r="N1255" i="15"/>
  <c r="Q1254" i="15"/>
  <c r="N1254" i="15"/>
  <c r="O1254" i="15" s="1"/>
  <c r="P1254" i="15" s="1"/>
  <c r="Q1253" i="15"/>
  <c r="N1253" i="15"/>
  <c r="O1253" i="15" s="1"/>
  <c r="P1253" i="15" s="1"/>
  <c r="Q1252" i="15"/>
  <c r="N1252" i="15"/>
  <c r="O1252" i="15" s="1"/>
  <c r="P1252" i="15" s="1"/>
  <c r="Q1251" i="15"/>
  <c r="N1251" i="15"/>
  <c r="R1251" i="15" s="1"/>
  <c r="S1251" i="15" s="1"/>
  <c r="Q1250" i="15"/>
  <c r="N1250" i="15"/>
  <c r="O1250" i="15" s="1"/>
  <c r="P1250" i="15" s="1"/>
  <c r="Q1249" i="15"/>
  <c r="N1249" i="15"/>
  <c r="O1249" i="15" s="1"/>
  <c r="P1249" i="15" s="1"/>
  <c r="Q1248" i="15"/>
  <c r="N1248" i="15"/>
  <c r="O1248" i="15" s="1"/>
  <c r="P1248" i="15" s="1"/>
  <c r="Q1247" i="15"/>
  <c r="N1247" i="15"/>
  <c r="R1247" i="15" s="1"/>
  <c r="S1247" i="15" s="1"/>
  <c r="Q1246" i="15"/>
  <c r="N1246" i="15"/>
  <c r="O1246" i="15" s="1"/>
  <c r="P1246" i="15" s="1"/>
  <c r="Q1245" i="15"/>
  <c r="N1245" i="15"/>
  <c r="O1245" i="15" s="1"/>
  <c r="P1245" i="15" s="1"/>
  <c r="Q1244" i="15"/>
  <c r="N1244" i="15"/>
  <c r="O1244" i="15" s="1"/>
  <c r="P1244" i="15" s="1"/>
  <c r="Q1243" i="15"/>
  <c r="N1243" i="15"/>
  <c r="R1243" i="15" s="1"/>
  <c r="S1243" i="15" s="1"/>
  <c r="Q1242" i="15"/>
  <c r="N1242" i="15"/>
  <c r="O1242" i="15" s="1"/>
  <c r="P1242" i="15" s="1"/>
  <c r="Q1241" i="15"/>
  <c r="N1241" i="15"/>
  <c r="Q1240" i="15"/>
  <c r="N1240" i="15"/>
  <c r="O1240" i="15" s="1"/>
  <c r="P1240" i="15" s="1"/>
  <c r="Q1239" i="15"/>
  <c r="N1239" i="15"/>
  <c r="Q1238" i="15"/>
  <c r="N1238" i="15"/>
  <c r="O1238" i="15" s="1"/>
  <c r="P1238" i="15" s="1"/>
  <c r="Q1237" i="15"/>
  <c r="N1237" i="15"/>
  <c r="O1237" i="15" s="1"/>
  <c r="P1237" i="15" s="1"/>
  <c r="Q1236" i="15"/>
  <c r="N1236" i="15"/>
  <c r="O1236" i="15" s="1"/>
  <c r="P1236" i="15" s="1"/>
  <c r="Q1235" i="15"/>
  <c r="N1235" i="15"/>
  <c r="R1235" i="15" s="1"/>
  <c r="S1235" i="15" s="1"/>
  <c r="Q1234" i="15"/>
  <c r="N1234" i="15"/>
  <c r="O1234" i="15" s="1"/>
  <c r="P1234" i="15" s="1"/>
  <c r="Q1233" i="15"/>
  <c r="N1233" i="15"/>
  <c r="O1233" i="15" s="1"/>
  <c r="P1233" i="15" s="1"/>
  <c r="Q1232" i="15"/>
  <c r="N1232" i="15"/>
  <c r="O1232" i="15" s="1"/>
  <c r="P1232" i="15" s="1"/>
  <c r="Q1231" i="15"/>
  <c r="N1231" i="15"/>
  <c r="R1231" i="15" s="1"/>
  <c r="S1231" i="15" s="1"/>
  <c r="Q1230" i="15"/>
  <c r="N1230" i="15"/>
  <c r="O1230" i="15" s="1"/>
  <c r="P1230" i="15" s="1"/>
  <c r="Q1229" i="15"/>
  <c r="N1229" i="15"/>
  <c r="O1229" i="15" s="1"/>
  <c r="P1229" i="15" s="1"/>
  <c r="Q1228" i="15"/>
  <c r="N1228" i="15"/>
  <c r="O1228" i="15" s="1"/>
  <c r="P1228" i="15" s="1"/>
  <c r="Q1227" i="15"/>
  <c r="N1227" i="15"/>
  <c r="R1227" i="15" s="1"/>
  <c r="S1227" i="15" s="1"/>
  <c r="Q1226" i="15"/>
  <c r="N1226" i="15"/>
  <c r="O1226" i="15" s="1"/>
  <c r="P1226" i="15" s="1"/>
  <c r="Q1225" i="15"/>
  <c r="N1225" i="15"/>
  <c r="Q1224" i="15"/>
  <c r="N1224" i="15"/>
  <c r="O1224" i="15" s="1"/>
  <c r="P1224" i="15" s="1"/>
  <c r="Q1223" i="15"/>
  <c r="N1223" i="15"/>
  <c r="Q1222" i="15"/>
  <c r="N1222" i="15"/>
  <c r="O1222" i="15" s="1"/>
  <c r="P1222" i="15" s="1"/>
  <c r="Q1221" i="15"/>
  <c r="N1221" i="15"/>
  <c r="O1221" i="15" s="1"/>
  <c r="P1221" i="15" s="1"/>
  <c r="Q1220" i="15"/>
  <c r="N1220" i="15"/>
  <c r="O1220" i="15" s="1"/>
  <c r="P1220" i="15" s="1"/>
  <c r="Q1219" i="15"/>
  <c r="N1219" i="15"/>
  <c r="R1219" i="15" s="1"/>
  <c r="S1219" i="15" s="1"/>
  <c r="Q1218" i="15"/>
  <c r="N1218" i="15"/>
  <c r="O1218" i="15" s="1"/>
  <c r="P1218" i="15" s="1"/>
  <c r="Q1217" i="15"/>
  <c r="N1217" i="15"/>
  <c r="O1217" i="15" s="1"/>
  <c r="P1217" i="15" s="1"/>
  <c r="Q1216" i="15"/>
  <c r="N1216" i="15"/>
  <c r="O1216" i="15" s="1"/>
  <c r="P1216" i="15" s="1"/>
  <c r="Q1215" i="15"/>
  <c r="N1215" i="15"/>
  <c r="R1215" i="15" s="1"/>
  <c r="S1215" i="15" s="1"/>
  <c r="Q1214" i="15"/>
  <c r="N1214" i="15"/>
  <c r="O1214" i="15" s="1"/>
  <c r="P1214" i="15" s="1"/>
  <c r="O1213" i="15"/>
  <c r="P1213" i="15" s="1"/>
  <c r="N1213" i="15"/>
  <c r="Q1213" i="15" s="1"/>
  <c r="Q1212" i="15"/>
  <c r="N1212" i="15"/>
  <c r="O1212" i="15" s="1"/>
  <c r="P1212" i="15" s="1"/>
  <c r="Q1211" i="15"/>
  <c r="N1211" i="15"/>
  <c r="R1211" i="15" s="1"/>
  <c r="S1211" i="15" s="1"/>
  <c r="O1210" i="15"/>
  <c r="N1210" i="15"/>
  <c r="Q1210" i="15" s="1"/>
  <c r="G130" i="16" s="1"/>
  <c r="L130" i="16" s="1"/>
  <c r="Q1209" i="15"/>
  <c r="N1209" i="15"/>
  <c r="O1209" i="15" s="1"/>
  <c r="P1209" i="15" s="1"/>
  <c r="Q1208" i="15"/>
  <c r="N1208" i="15"/>
  <c r="O1208" i="15" s="1"/>
  <c r="P1208" i="15" s="1"/>
  <c r="Q1207" i="15"/>
  <c r="N1207" i="15"/>
  <c r="R1207" i="15" s="1"/>
  <c r="S1207" i="15" s="1"/>
  <c r="Q1206" i="15"/>
  <c r="N1206" i="15"/>
  <c r="O1206" i="15" s="1"/>
  <c r="P1206" i="15" s="1"/>
  <c r="Q1205" i="15"/>
  <c r="N1205" i="15"/>
  <c r="O1204" i="15"/>
  <c r="N1204" i="15"/>
  <c r="R1204" i="15" s="1"/>
  <c r="S1204" i="15" s="1"/>
  <c r="Q1203" i="15"/>
  <c r="N1203" i="15"/>
  <c r="R1203" i="15" s="1"/>
  <c r="S1203" i="15" s="1"/>
  <c r="Q1202" i="15"/>
  <c r="N1202" i="15"/>
  <c r="R1202" i="15" s="1"/>
  <c r="S1202" i="15" s="1"/>
  <c r="Q1201" i="15"/>
  <c r="N1201" i="15"/>
  <c r="O1201" i="15" s="1"/>
  <c r="P1201" i="15" s="1"/>
  <c r="Q1200" i="15"/>
  <c r="N1200" i="15"/>
  <c r="O1200" i="15" s="1"/>
  <c r="P1200" i="15" s="1"/>
  <c r="Q1199" i="15"/>
  <c r="N1199" i="15"/>
  <c r="R1199" i="15" s="1"/>
  <c r="S1199" i="15" s="1"/>
  <c r="Q1198" i="15"/>
  <c r="N1198" i="15"/>
  <c r="O1198" i="15" s="1"/>
  <c r="P1198" i="15" s="1"/>
  <c r="O1197" i="15"/>
  <c r="P1197" i="15" s="1"/>
  <c r="N1197" i="15"/>
  <c r="R1197" i="15" s="1"/>
  <c r="S1197" i="15" s="1"/>
  <c r="O1196" i="15"/>
  <c r="N1196" i="15"/>
  <c r="R1196" i="15" s="1"/>
  <c r="S1196" i="15" s="1"/>
  <c r="Q1195" i="15"/>
  <c r="N1195" i="15"/>
  <c r="R1195" i="15" s="1"/>
  <c r="S1195" i="15" s="1"/>
  <c r="Q1194" i="15"/>
  <c r="N1194" i="15"/>
  <c r="O1194" i="15" s="1"/>
  <c r="P1194" i="15" s="1"/>
  <c r="Q1193" i="15"/>
  <c r="N1193" i="15"/>
  <c r="O1193" i="15" s="1"/>
  <c r="P1193" i="15" s="1"/>
  <c r="O1192" i="15"/>
  <c r="P1192" i="15" s="1"/>
  <c r="N1192" i="15"/>
  <c r="O1191" i="15"/>
  <c r="P1191" i="15" s="1"/>
  <c r="N1191" i="15"/>
  <c r="R1191" i="15" s="1"/>
  <c r="S1191" i="15" s="1"/>
  <c r="Q1190" i="15"/>
  <c r="N1190" i="15"/>
  <c r="O1190" i="15" s="1"/>
  <c r="P1190" i="15" s="1"/>
  <c r="O1189" i="15"/>
  <c r="P1189" i="15" s="1"/>
  <c r="N1189" i="15"/>
  <c r="O1188" i="15"/>
  <c r="P1188" i="15" s="1"/>
  <c r="N1188" i="15"/>
  <c r="R1188" i="15" s="1"/>
  <c r="S1188" i="15" s="1"/>
  <c r="O1187" i="15"/>
  <c r="P1187" i="15" s="1"/>
  <c r="N1187" i="15"/>
  <c r="R1187" i="15" s="1"/>
  <c r="S1187" i="15" s="1"/>
  <c r="O1186" i="15"/>
  <c r="P1186" i="15" s="1"/>
  <c r="N1186" i="15"/>
  <c r="Q1186" i="15" s="1"/>
  <c r="O1185" i="15"/>
  <c r="P1185" i="15" s="1"/>
  <c r="N1185" i="15"/>
  <c r="R1185" i="15" s="1"/>
  <c r="S1185" i="15" s="1"/>
  <c r="Q1184" i="15"/>
  <c r="N1184" i="15"/>
  <c r="R1184" i="15" s="1"/>
  <c r="S1184" i="15" s="1"/>
  <c r="Q1183" i="15"/>
  <c r="N1183" i="15"/>
  <c r="Q1182" i="15"/>
  <c r="N1182" i="15"/>
  <c r="O1182" i="15" s="1"/>
  <c r="P1182" i="15" s="1"/>
  <c r="Q1181" i="15"/>
  <c r="N1181" i="15"/>
  <c r="O1181" i="15" s="1"/>
  <c r="P1181" i="15" s="1"/>
  <c r="O1180" i="15"/>
  <c r="P1180" i="15" s="1"/>
  <c r="N1180" i="15"/>
  <c r="Q1179" i="15"/>
  <c r="N1179" i="15"/>
  <c r="Q1178" i="15"/>
  <c r="N1178" i="15"/>
  <c r="R1178" i="15" s="1"/>
  <c r="S1178" i="15" s="1"/>
  <c r="Q1177" i="15"/>
  <c r="N1177" i="15"/>
  <c r="O1177" i="15" s="1"/>
  <c r="P1177" i="15" s="1"/>
  <c r="Q1176" i="15"/>
  <c r="N1176" i="15"/>
  <c r="R1176" i="15" s="1"/>
  <c r="S1176" i="15" s="1"/>
  <c r="Q1175" i="15"/>
  <c r="N1175" i="15"/>
  <c r="R1175" i="15" s="1"/>
  <c r="S1175" i="15" s="1"/>
  <c r="Q1174" i="15"/>
  <c r="N1174" i="15"/>
  <c r="R1174" i="15" s="1"/>
  <c r="S1174" i="15" s="1"/>
  <c r="Q1173" i="15"/>
  <c r="N1173" i="15"/>
  <c r="O1173" i="15" s="1"/>
  <c r="P1173" i="15" s="1"/>
  <c r="Q1172" i="15"/>
  <c r="N1172" i="15"/>
  <c r="R1172" i="15" s="1"/>
  <c r="S1172" i="15" s="1"/>
  <c r="Q1171" i="15"/>
  <c r="N1171" i="15"/>
  <c r="R1171" i="15" s="1"/>
  <c r="S1171" i="15" s="1"/>
  <c r="Q1170" i="15"/>
  <c r="N1170" i="15"/>
  <c r="R1170" i="15" s="1"/>
  <c r="S1170" i="15" s="1"/>
  <c r="Q1169" i="15"/>
  <c r="N1169" i="15"/>
  <c r="O1169" i="15" s="1"/>
  <c r="P1169" i="15" s="1"/>
  <c r="Q1168" i="15"/>
  <c r="N1168" i="15"/>
  <c r="R1168" i="15" s="1"/>
  <c r="S1168" i="15" s="1"/>
  <c r="Q1167" i="15"/>
  <c r="N1167" i="15"/>
  <c r="Q1166" i="15"/>
  <c r="N1166" i="15"/>
  <c r="O1166" i="15" s="1"/>
  <c r="P1166" i="15" s="1"/>
  <c r="Q1165" i="15"/>
  <c r="N1165" i="15"/>
  <c r="O1165" i="15" s="1"/>
  <c r="P1165" i="15" s="1"/>
  <c r="Q1164" i="15"/>
  <c r="N1164" i="15"/>
  <c r="Q1163" i="15"/>
  <c r="N1163" i="15"/>
  <c r="R1163" i="15" s="1"/>
  <c r="S1163" i="15" s="1"/>
  <c r="Q1162" i="15"/>
  <c r="N1162" i="15"/>
  <c r="R1162" i="15" s="1"/>
  <c r="S1162" i="15" s="1"/>
  <c r="O1161" i="15"/>
  <c r="P1161" i="15" s="1"/>
  <c r="N1161" i="15"/>
  <c r="R1161" i="15" s="1"/>
  <c r="S1161" i="15" s="1"/>
  <c r="Q1160" i="15"/>
  <c r="N1160" i="15"/>
  <c r="O1159" i="15"/>
  <c r="N1159" i="15"/>
  <c r="R1159" i="15" s="1"/>
  <c r="S1159" i="15" s="1"/>
  <c r="Q1158" i="15"/>
  <c r="N1158" i="15"/>
  <c r="R1158" i="15" s="1"/>
  <c r="S1158" i="15" s="1"/>
  <c r="Q1157" i="15"/>
  <c r="N1157" i="15"/>
  <c r="Q1156" i="15"/>
  <c r="N1156" i="15"/>
  <c r="R1156" i="15" s="1"/>
  <c r="S1156" i="15" s="1"/>
  <c r="Q1155" i="15"/>
  <c r="N1155" i="15"/>
  <c r="R1155" i="15" s="1"/>
  <c r="S1155" i="15" s="1"/>
  <c r="Q1154" i="15"/>
  <c r="N1154" i="15"/>
  <c r="O1154" i="15" s="1"/>
  <c r="P1154" i="15" s="1"/>
  <c r="Q1153" i="15"/>
  <c r="N1153" i="15"/>
  <c r="O1153" i="15" s="1"/>
  <c r="P1153" i="15" s="1"/>
  <c r="Q1152" i="15"/>
  <c r="N1152" i="15"/>
  <c r="R1152" i="15" s="1"/>
  <c r="S1152" i="15" s="1"/>
  <c r="Q1151" i="15"/>
  <c r="N1151" i="15"/>
  <c r="R1151" i="15" s="1"/>
  <c r="S1151" i="15" s="1"/>
  <c r="O1150" i="15"/>
  <c r="P1150" i="15" s="1"/>
  <c r="N1150" i="15"/>
  <c r="Q1150" i="15" s="1"/>
  <c r="Q1149" i="15"/>
  <c r="N1149" i="15"/>
  <c r="O1149" i="15" s="1"/>
  <c r="P1149" i="15" s="1"/>
  <c r="Q1148" i="15"/>
  <c r="N1148" i="15"/>
  <c r="Q1147" i="15"/>
  <c r="N1147" i="15"/>
  <c r="O1146" i="15"/>
  <c r="N1146" i="15"/>
  <c r="Q1146" i="15" s="1"/>
  <c r="G126" i="16" s="1"/>
  <c r="L126" i="16" s="1"/>
  <c r="Q1145" i="15"/>
  <c r="N1145" i="15"/>
  <c r="O1145" i="15" s="1"/>
  <c r="P1145" i="15" s="1"/>
  <c r="Q1144" i="15"/>
  <c r="N1144" i="15"/>
  <c r="R1144" i="15" s="1"/>
  <c r="S1144" i="15" s="1"/>
  <c r="Q1143" i="15"/>
  <c r="N1143" i="15"/>
  <c r="R1143" i="15" s="1"/>
  <c r="S1143" i="15" s="1"/>
  <c r="O1142" i="15"/>
  <c r="P1142" i="15" s="1"/>
  <c r="N1142" i="15"/>
  <c r="Q1141" i="15"/>
  <c r="N1141" i="15"/>
  <c r="Q1140" i="15"/>
  <c r="N1140" i="15"/>
  <c r="R1140" i="15" s="1"/>
  <c r="S1140" i="15" s="1"/>
  <c r="Q1139" i="15"/>
  <c r="N1139" i="15"/>
  <c r="R1139" i="15" s="1"/>
  <c r="S1139" i="15" s="1"/>
  <c r="Q1138" i="15"/>
  <c r="N1138" i="15"/>
  <c r="R1138" i="15" s="1"/>
  <c r="S1138" i="15" s="1"/>
  <c r="Q1137" i="15"/>
  <c r="N1137" i="15"/>
  <c r="O1137" i="15" s="1"/>
  <c r="P1137" i="15" s="1"/>
  <c r="Q1136" i="15"/>
  <c r="N1136" i="15"/>
  <c r="R1136" i="15" s="1"/>
  <c r="S1136" i="15" s="1"/>
  <c r="Q1135" i="15"/>
  <c r="N1135" i="15"/>
  <c r="Q1134" i="15"/>
  <c r="N1134" i="15"/>
  <c r="R1134" i="15" s="1"/>
  <c r="S1134" i="15" s="1"/>
  <c r="Q1133" i="15"/>
  <c r="N1133" i="15"/>
  <c r="O1133" i="15" s="1"/>
  <c r="P1133" i="15" s="1"/>
  <c r="Q1132" i="15"/>
  <c r="N1132" i="15"/>
  <c r="R1132" i="15" s="1"/>
  <c r="S1132" i="15" s="1"/>
  <c r="Q1131" i="15"/>
  <c r="N1131" i="15"/>
  <c r="R1131" i="15" s="1"/>
  <c r="S1131" i="15" s="1"/>
  <c r="Q1130" i="15"/>
  <c r="N1130" i="15"/>
  <c r="O1130" i="15" s="1"/>
  <c r="P1130" i="15" s="1"/>
  <c r="O1129" i="15"/>
  <c r="P1129" i="15" s="1"/>
  <c r="N1129" i="15"/>
  <c r="R1129" i="15" s="1"/>
  <c r="S1129" i="15" s="1"/>
  <c r="O1128" i="15"/>
  <c r="P1128" i="15" s="1"/>
  <c r="N1128" i="15"/>
  <c r="Q1127" i="15"/>
  <c r="N1127" i="15"/>
  <c r="R1127" i="15" s="1"/>
  <c r="S1127" i="15" s="1"/>
  <c r="Q1126" i="15"/>
  <c r="G125" i="16" s="1"/>
  <c r="L125" i="16" s="1"/>
  <c r="N1126" i="15"/>
  <c r="R1126" i="15" s="1"/>
  <c r="S1126" i="15" s="1"/>
  <c r="Q1125" i="15"/>
  <c r="N1125" i="15"/>
  <c r="O1125" i="15" s="1"/>
  <c r="P1125" i="15" s="1"/>
  <c r="Q1124" i="15"/>
  <c r="N1124" i="15"/>
  <c r="R1124" i="15" s="1"/>
  <c r="S1124" i="15" s="1"/>
  <c r="Q1123" i="15"/>
  <c r="N1123" i="15"/>
  <c r="R1123" i="15" s="1"/>
  <c r="S1123" i="15" s="1"/>
  <c r="Q1122" i="15"/>
  <c r="N1122" i="15"/>
  <c r="R1122" i="15" s="1"/>
  <c r="S1122" i="15" s="1"/>
  <c r="Q1121" i="15"/>
  <c r="N1121" i="15"/>
  <c r="O1121" i="15" s="1"/>
  <c r="P1121" i="15" s="1"/>
  <c r="Q1120" i="15"/>
  <c r="N1120" i="15"/>
  <c r="R1120" i="15" s="1"/>
  <c r="S1120" i="15" s="1"/>
  <c r="Q1119" i="15"/>
  <c r="N1119" i="15"/>
  <c r="R1119" i="15" s="1"/>
  <c r="S1119" i="15" s="1"/>
  <c r="Q1118" i="15"/>
  <c r="N1118" i="15"/>
  <c r="O1118" i="15" s="1"/>
  <c r="P1118" i="15" s="1"/>
  <c r="Q1117" i="15"/>
  <c r="N1117" i="15"/>
  <c r="O1117" i="15" s="1"/>
  <c r="P1117" i="15" s="1"/>
  <c r="Q1116" i="15"/>
  <c r="N1116" i="15"/>
  <c r="R1116" i="15" s="1"/>
  <c r="S1116" i="15" s="1"/>
  <c r="Q1115" i="15"/>
  <c r="N1115" i="15"/>
  <c r="R1115" i="15" s="1"/>
  <c r="S1115" i="15" s="1"/>
  <c r="Q1114" i="15"/>
  <c r="N1114" i="15"/>
  <c r="O1114" i="15" s="1"/>
  <c r="P1114" i="15" s="1"/>
  <c r="Q1113" i="15"/>
  <c r="N1113" i="15"/>
  <c r="O1113" i="15" s="1"/>
  <c r="P1113" i="15" s="1"/>
  <c r="Q1112" i="15"/>
  <c r="N1112" i="15"/>
  <c r="R1112" i="15" s="1"/>
  <c r="S1112" i="15" s="1"/>
  <c r="Q1111" i="15"/>
  <c r="N1111" i="15"/>
  <c r="R1111" i="15" s="1"/>
  <c r="S1111" i="15" s="1"/>
  <c r="Q1110" i="15"/>
  <c r="N1110" i="15"/>
  <c r="R1110" i="15" s="1"/>
  <c r="S1110" i="15" s="1"/>
  <c r="Q1109" i="15"/>
  <c r="N1109" i="15"/>
  <c r="O1109" i="15" s="1"/>
  <c r="P1109" i="15" s="1"/>
  <c r="Q1108" i="15"/>
  <c r="N1108" i="15"/>
  <c r="R1108" i="15" s="1"/>
  <c r="S1108" i="15" s="1"/>
  <c r="Q1107" i="15"/>
  <c r="N1107" i="15"/>
  <c r="R1107" i="15" s="1"/>
  <c r="S1107" i="15" s="1"/>
  <c r="Q1106" i="15"/>
  <c r="N1106" i="15"/>
  <c r="R1106" i="15" s="1"/>
  <c r="S1106" i="15" s="1"/>
  <c r="Q1105" i="15"/>
  <c r="N1105" i="15"/>
  <c r="O1105" i="15" s="1"/>
  <c r="P1105" i="15" s="1"/>
  <c r="Q1104" i="15"/>
  <c r="N1104" i="15"/>
  <c r="R1104" i="15" s="1"/>
  <c r="S1104" i="15" s="1"/>
  <c r="Q1103" i="15"/>
  <c r="N1103" i="15"/>
  <c r="R1103" i="15" s="1"/>
  <c r="S1103" i="15" s="1"/>
  <c r="Q1102" i="15"/>
  <c r="N1102" i="15"/>
  <c r="O1102" i="15" s="1"/>
  <c r="P1102" i="15" s="1"/>
  <c r="Q1101" i="15"/>
  <c r="N1101" i="15"/>
  <c r="O1101" i="15" s="1"/>
  <c r="P1101" i="15" s="1"/>
  <c r="Q1100" i="15"/>
  <c r="N1100" i="15"/>
  <c r="R1100" i="15" s="1"/>
  <c r="S1100" i="15" s="1"/>
  <c r="Q1099" i="15"/>
  <c r="N1099" i="15"/>
  <c r="R1099" i="15" s="1"/>
  <c r="S1099" i="15" s="1"/>
  <c r="Q1098" i="15"/>
  <c r="N1098" i="15"/>
  <c r="O1098" i="15" s="1"/>
  <c r="P1098" i="15" s="1"/>
  <c r="Q1097" i="15"/>
  <c r="N1097" i="15"/>
  <c r="O1097" i="15" s="1"/>
  <c r="P1097" i="15" s="1"/>
  <c r="Q1096" i="15"/>
  <c r="N1096" i="15"/>
  <c r="R1096" i="15" s="1"/>
  <c r="S1096" i="15" s="1"/>
  <c r="Q1095" i="15"/>
  <c r="N1095" i="15"/>
  <c r="R1095" i="15" s="1"/>
  <c r="S1095" i="15" s="1"/>
  <c r="Q1094" i="15"/>
  <c r="N1094" i="15"/>
  <c r="R1094" i="15" s="1"/>
  <c r="S1094" i="15" s="1"/>
  <c r="Q1093" i="15"/>
  <c r="N1093" i="15"/>
  <c r="O1093" i="15" s="1"/>
  <c r="P1093" i="15" s="1"/>
  <c r="Q1092" i="15"/>
  <c r="N1092" i="15"/>
  <c r="R1092" i="15" s="1"/>
  <c r="S1092" i="15" s="1"/>
  <c r="Q1091" i="15"/>
  <c r="N1091" i="15"/>
  <c r="R1091" i="15" s="1"/>
  <c r="S1091" i="15" s="1"/>
  <c r="Q1090" i="15"/>
  <c r="N1090" i="15"/>
  <c r="R1090" i="15" s="1"/>
  <c r="S1090" i="15" s="1"/>
  <c r="Q1089" i="15"/>
  <c r="N1089" i="15"/>
  <c r="O1089" i="15" s="1"/>
  <c r="P1089" i="15" s="1"/>
  <c r="Q1088" i="15"/>
  <c r="N1088" i="15"/>
  <c r="R1088" i="15" s="1"/>
  <c r="S1088" i="15" s="1"/>
  <c r="Q1087" i="15"/>
  <c r="N1087" i="15"/>
  <c r="R1087" i="15" s="1"/>
  <c r="S1087" i="15" s="1"/>
  <c r="Q1086" i="15"/>
  <c r="N1086" i="15"/>
  <c r="O1086" i="15" s="1"/>
  <c r="P1086" i="15" s="1"/>
  <c r="Q1085" i="15"/>
  <c r="N1085" i="15"/>
  <c r="O1085" i="15" s="1"/>
  <c r="P1085" i="15" s="1"/>
  <c r="Q1084" i="15"/>
  <c r="N1084" i="15"/>
  <c r="R1084" i="15" s="1"/>
  <c r="S1084" i="15" s="1"/>
  <c r="Q1083" i="15"/>
  <c r="N1083" i="15"/>
  <c r="R1083" i="15" s="1"/>
  <c r="S1083" i="15" s="1"/>
  <c r="Q1082" i="15"/>
  <c r="N1082" i="15"/>
  <c r="R1082" i="15" s="1"/>
  <c r="S1082" i="15" s="1"/>
  <c r="Q1081" i="15"/>
  <c r="G123" i="16" s="1"/>
  <c r="L123" i="16" s="1"/>
  <c r="N1081" i="15"/>
  <c r="O1081" i="15" s="1"/>
  <c r="Q1080" i="15"/>
  <c r="N1080" i="15"/>
  <c r="R1080" i="15" s="1"/>
  <c r="S1080" i="15" s="1"/>
  <c r="Q1079" i="15"/>
  <c r="N1079" i="15"/>
  <c r="R1079" i="15" s="1"/>
  <c r="S1079" i="15" s="1"/>
  <c r="Q1078" i="15"/>
  <c r="N1078" i="15"/>
  <c r="R1078" i="15" s="1"/>
  <c r="S1078" i="15" s="1"/>
  <c r="Q1077" i="15"/>
  <c r="N1077" i="15"/>
  <c r="O1077" i="15" s="1"/>
  <c r="P1077" i="15" s="1"/>
  <c r="Q1076" i="15"/>
  <c r="N1076" i="15"/>
  <c r="R1076" i="15" s="1"/>
  <c r="S1076" i="15" s="1"/>
  <c r="Q1075" i="15"/>
  <c r="N1075" i="15"/>
  <c r="O1075" i="15" s="1"/>
  <c r="P1075" i="15" s="1"/>
  <c r="Q1074" i="15"/>
  <c r="N1074" i="15"/>
  <c r="R1074" i="15" s="1"/>
  <c r="S1074" i="15" s="1"/>
  <c r="Q1073" i="15"/>
  <c r="N1073" i="15"/>
  <c r="O1073" i="15" s="1"/>
  <c r="P1073" i="15" s="1"/>
  <c r="Q1072" i="15"/>
  <c r="N1072" i="15"/>
  <c r="R1072" i="15" s="1"/>
  <c r="S1072" i="15" s="1"/>
  <c r="Q1071" i="15"/>
  <c r="N1071" i="15"/>
  <c r="O1071" i="15" s="1"/>
  <c r="P1071" i="15" s="1"/>
  <c r="Q1070" i="15"/>
  <c r="N1070" i="15"/>
  <c r="R1070" i="15" s="1"/>
  <c r="S1070" i="15" s="1"/>
  <c r="Q1069" i="15"/>
  <c r="N1069" i="15"/>
  <c r="O1069" i="15" s="1"/>
  <c r="P1069" i="15" s="1"/>
  <c r="Q1068" i="15"/>
  <c r="N1068" i="15"/>
  <c r="R1068" i="15" s="1"/>
  <c r="S1068" i="15" s="1"/>
  <c r="Q1067" i="15"/>
  <c r="N1067" i="15"/>
  <c r="O1067" i="15" s="1"/>
  <c r="P1067" i="15" s="1"/>
  <c r="Q1066" i="15"/>
  <c r="N1066" i="15"/>
  <c r="R1066" i="15" s="1"/>
  <c r="S1066" i="15" s="1"/>
  <c r="Q1065" i="15"/>
  <c r="N1065" i="15"/>
  <c r="O1065" i="15" s="1"/>
  <c r="P1065" i="15" s="1"/>
  <c r="Q1064" i="15"/>
  <c r="N1064" i="15"/>
  <c r="R1064" i="15" s="1"/>
  <c r="S1064" i="15" s="1"/>
  <c r="Q1063" i="15"/>
  <c r="N1063" i="15"/>
  <c r="O1063" i="15" s="1"/>
  <c r="P1063" i="15" s="1"/>
  <c r="Q1062" i="15"/>
  <c r="N1062" i="15"/>
  <c r="R1062" i="15" s="1"/>
  <c r="S1062" i="15" s="1"/>
  <c r="Q1061" i="15"/>
  <c r="N1061" i="15"/>
  <c r="O1061" i="15" s="1"/>
  <c r="P1061" i="15" s="1"/>
  <c r="Q1060" i="15"/>
  <c r="N1060" i="15"/>
  <c r="R1060" i="15" s="1"/>
  <c r="S1060" i="15" s="1"/>
  <c r="Q1059" i="15"/>
  <c r="N1059" i="15"/>
  <c r="O1059" i="15" s="1"/>
  <c r="P1059" i="15" s="1"/>
  <c r="Q1058" i="15"/>
  <c r="N1058" i="15"/>
  <c r="R1058" i="15" s="1"/>
  <c r="S1058" i="15" s="1"/>
  <c r="Q1057" i="15"/>
  <c r="N1057" i="15"/>
  <c r="O1057" i="15" s="1"/>
  <c r="P1057" i="15" s="1"/>
  <c r="Q1056" i="15"/>
  <c r="N1056" i="15"/>
  <c r="R1056" i="15" s="1"/>
  <c r="S1056" i="15" s="1"/>
  <c r="Q1055" i="15"/>
  <c r="N1055" i="15"/>
  <c r="O1055" i="15" s="1"/>
  <c r="P1055" i="15" s="1"/>
  <c r="Q1054" i="15"/>
  <c r="N1054" i="15"/>
  <c r="R1054" i="15" s="1"/>
  <c r="S1054" i="15" s="1"/>
  <c r="Q1053" i="15"/>
  <c r="N1053" i="15"/>
  <c r="O1053" i="15" s="1"/>
  <c r="P1053" i="15" s="1"/>
  <c r="Q1052" i="15"/>
  <c r="N1052" i="15"/>
  <c r="R1052" i="15" s="1"/>
  <c r="S1052" i="15" s="1"/>
  <c r="Q1051" i="15"/>
  <c r="N1051" i="15"/>
  <c r="O1051" i="15" s="1"/>
  <c r="P1051" i="15" s="1"/>
  <c r="Q1050" i="15"/>
  <c r="G122" i="16" s="1"/>
  <c r="N1050" i="15"/>
  <c r="R1050" i="15" s="1"/>
  <c r="S1050" i="15" s="1"/>
  <c r="Q1049" i="15"/>
  <c r="N1049" i="15"/>
  <c r="O1049" i="15" s="1"/>
  <c r="P1049" i="15" s="1"/>
  <c r="Q1048" i="15"/>
  <c r="N1048" i="15"/>
  <c r="R1048" i="15" s="1"/>
  <c r="S1048" i="15" s="1"/>
  <c r="Q1047" i="15"/>
  <c r="N1047" i="15"/>
  <c r="O1047" i="15" s="1"/>
  <c r="P1047" i="15" s="1"/>
  <c r="Q1046" i="15"/>
  <c r="N1046" i="15"/>
  <c r="R1046" i="15" s="1"/>
  <c r="S1046" i="15" s="1"/>
  <c r="Q1045" i="15"/>
  <c r="N1045" i="15"/>
  <c r="O1045" i="15" s="1"/>
  <c r="P1045" i="15" s="1"/>
  <c r="Q1044" i="15"/>
  <c r="N1044" i="15"/>
  <c r="R1044" i="15" s="1"/>
  <c r="S1044" i="15" s="1"/>
  <c r="Q1043" i="15"/>
  <c r="N1043" i="15"/>
  <c r="O1043" i="15" s="1"/>
  <c r="Q1042" i="15"/>
  <c r="N1042" i="15"/>
  <c r="R1042" i="15" s="1"/>
  <c r="S1042" i="15" s="1"/>
  <c r="Q1041" i="15"/>
  <c r="N1041" i="15"/>
  <c r="O1041" i="15" s="1"/>
  <c r="P1041" i="15" s="1"/>
  <c r="Q1040" i="15"/>
  <c r="N1040" i="15"/>
  <c r="R1040" i="15" s="1"/>
  <c r="S1040" i="15" s="1"/>
  <c r="Q1039" i="15"/>
  <c r="N1039" i="15"/>
  <c r="O1039" i="15" s="1"/>
  <c r="P1039" i="15" s="1"/>
  <c r="Q1038" i="15"/>
  <c r="N1038" i="15"/>
  <c r="R1038" i="15" s="1"/>
  <c r="S1038" i="15" s="1"/>
  <c r="Q1037" i="15"/>
  <c r="N1037" i="15"/>
  <c r="O1037" i="15" s="1"/>
  <c r="P1037" i="15" s="1"/>
  <c r="Q1036" i="15"/>
  <c r="N1036" i="15"/>
  <c r="R1036" i="15" s="1"/>
  <c r="S1036" i="15" s="1"/>
  <c r="Q1035" i="15"/>
  <c r="N1035" i="15"/>
  <c r="O1035" i="15" s="1"/>
  <c r="P1035" i="15" s="1"/>
  <c r="Q1034" i="15"/>
  <c r="N1034" i="15"/>
  <c r="R1034" i="15" s="1"/>
  <c r="S1034" i="15" s="1"/>
  <c r="Q1033" i="15"/>
  <c r="N1033" i="15"/>
  <c r="O1033" i="15" s="1"/>
  <c r="P1033" i="15" s="1"/>
  <c r="Q1032" i="15"/>
  <c r="N1032" i="15"/>
  <c r="R1032" i="15" s="1"/>
  <c r="S1032" i="15" s="1"/>
  <c r="Q1031" i="15"/>
  <c r="N1031" i="15"/>
  <c r="O1031" i="15" s="1"/>
  <c r="P1031" i="15" s="1"/>
  <c r="Q1030" i="15"/>
  <c r="N1030" i="15"/>
  <c r="R1030" i="15" s="1"/>
  <c r="S1030" i="15" s="1"/>
  <c r="Q1029" i="15"/>
  <c r="N1029" i="15"/>
  <c r="O1029" i="15" s="1"/>
  <c r="P1029" i="15" s="1"/>
  <c r="Q1028" i="15"/>
  <c r="N1028" i="15"/>
  <c r="R1028" i="15" s="1"/>
  <c r="S1028" i="15" s="1"/>
  <c r="Q1027" i="15"/>
  <c r="N1027" i="15"/>
  <c r="O1027" i="15" s="1"/>
  <c r="P1027" i="15" s="1"/>
  <c r="Q1026" i="15"/>
  <c r="N1026" i="15"/>
  <c r="R1026" i="15" s="1"/>
  <c r="S1026" i="15" s="1"/>
  <c r="Q1025" i="15"/>
  <c r="N1025" i="15"/>
  <c r="O1025" i="15" s="1"/>
  <c r="P1025" i="15" s="1"/>
  <c r="Q1024" i="15"/>
  <c r="N1024" i="15"/>
  <c r="R1024" i="15" s="1"/>
  <c r="S1024" i="15" s="1"/>
  <c r="Q1023" i="15"/>
  <c r="N1023" i="15"/>
  <c r="O1023" i="15" s="1"/>
  <c r="P1023" i="15" s="1"/>
  <c r="Q1022" i="15"/>
  <c r="N1022" i="15"/>
  <c r="R1022" i="15" s="1"/>
  <c r="S1022" i="15" s="1"/>
  <c r="Q1021" i="15"/>
  <c r="N1021" i="15"/>
  <c r="O1021" i="15" s="1"/>
  <c r="P1021" i="15" s="1"/>
  <c r="Q1020" i="15"/>
  <c r="N1020" i="15"/>
  <c r="R1020" i="15" s="1"/>
  <c r="S1020" i="15" s="1"/>
  <c r="Q1019" i="15"/>
  <c r="N1019" i="15"/>
  <c r="O1019" i="15" s="1"/>
  <c r="P1019" i="15" s="1"/>
  <c r="Q1018" i="15"/>
  <c r="N1018" i="15"/>
  <c r="R1018" i="15" s="1"/>
  <c r="S1018" i="15" s="1"/>
  <c r="Q1017" i="15"/>
  <c r="N1017" i="15"/>
  <c r="O1017" i="15" s="1"/>
  <c r="P1017" i="15" s="1"/>
  <c r="Q1016" i="15"/>
  <c r="N1016" i="15"/>
  <c r="R1016" i="15" s="1"/>
  <c r="S1016" i="15" s="1"/>
  <c r="Q1015" i="15"/>
  <c r="N1015" i="15"/>
  <c r="O1015" i="15" s="1"/>
  <c r="P1015" i="15" s="1"/>
  <c r="Q1014" i="15"/>
  <c r="N1014" i="15"/>
  <c r="R1014" i="15" s="1"/>
  <c r="S1014" i="15" s="1"/>
  <c r="Q1013" i="15"/>
  <c r="N1013" i="15"/>
  <c r="O1013" i="15" s="1"/>
  <c r="P1013" i="15" s="1"/>
  <c r="Q1012" i="15"/>
  <c r="N1012" i="15"/>
  <c r="R1012" i="15" s="1"/>
  <c r="S1012" i="15" s="1"/>
  <c r="Q1011" i="15"/>
  <c r="N1011" i="15"/>
  <c r="O1011" i="15" s="1"/>
  <c r="P1011" i="15" s="1"/>
  <c r="Q1010" i="15"/>
  <c r="N1010" i="15"/>
  <c r="R1010" i="15" s="1"/>
  <c r="S1010" i="15" s="1"/>
  <c r="Q1009" i="15"/>
  <c r="N1009" i="15"/>
  <c r="O1009" i="15" s="1"/>
  <c r="P1009" i="15" s="1"/>
  <c r="Q1008" i="15"/>
  <c r="N1008" i="15"/>
  <c r="R1008" i="15" s="1"/>
  <c r="S1008" i="15" s="1"/>
  <c r="Q1007" i="15"/>
  <c r="N1007" i="15"/>
  <c r="O1007" i="15" s="1"/>
  <c r="P1007" i="15" s="1"/>
  <c r="Q1006" i="15"/>
  <c r="N1006" i="15"/>
  <c r="R1006" i="15" s="1"/>
  <c r="S1006" i="15" s="1"/>
  <c r="Q1005" i="15"/>
  <c r="N1005" i="15"/>
  <c r="O1005" i="15" s="1"/>
  <c r="P1005" i="15" s="1"/>
  <c r="Q1004" i="15"/>
  <c r="N1004" i="15"/>
  <c r="R1004" i="15" s="1"/>
  <c r="S1004" i="15" s="1"/>
  <c r="Q1003" i="15"/>
  <c r="N1003" i="15"/>
  <c r="O1003" i="15" s="1"/>
  <c r="P1003" i="15" s="1"/>
  <c r="Q1002" i="15"/>
  <c r="N1002" i="15"/>
  <c r="R1002" i="15" s="1"/>
  <c r="S1002" i="15" s="1"/>
  <c r="Q1001" i="15"/>
  <c r="N1001" i="15"/>
  <c r="O1001" i="15" s="1"/>
  <c r="P1001" i="15" s="1"/>
  <c r="Q1000" i="15"/>
  <c r="N1000" i="15"/>
  <c r="R1000" i="15" s="1"/>
  <c r="S1000" i="15" s="1"/>
  <c r="Q999" i="15"/>
  <c r="N999" i="15"/>
  <c r="O999" i="15" s="1"/>
  <c r="P999" i="15" s="1"/>
  <c r="Q998" i="15"/>
  <c r="N998" i="15"/>
  <c r="R998" i="15" s="1"/>
  <c r="S998" i="15" s="1"/>
  <c r="Q997" i="15"/>
  <c r="N997" i="15"/>
  <c r="O997" i="15" s="1"/>
  <c r="P997" i="15" s="1"/>
  <c r="Q996" i="15"/>
  <c r="N996" i="15"/>
  <c r="R996" i="15" s="1"/>
  <c r="S996" i="15" s="1"/>
  <c r="Q995" i="15"/>
  <c r="N995" i="15"/>
  <c r="O995" i="15" s="1"/>
  <c r="P995" i="15" s="1"/>
  <c r="Q994" i="15"/>
  <c r="N994" i="15"/>
  <c r="R994" i="15" s="1"/>
  <c r="S994" i="15" s="1"/>
  <c r="Q993" i="15"/>
  <c r="N993" i="15"/>
  <c r="O993" i="15" s="1"/>
  <c r="P993" i="15" s="1"/>
  <c r="Q992" i="15"/>
  <c r="N992" i="15"/>
  <c r="R992" i="15" s="1"/>
  <c r="S992" i="15" s="1"/>
  <c r="Q991" i="15"/>
  <c r="N991" i="15"/>
  <c r="O991" i="15" s="1"/>
  <c r="P991" i="15" s="1"/>
  <c r="Q990" i="15"/>
  <c r="N990" i="15"/>
  <c r="R990" i="15" s="1"/>
  <c r="S990" i="15" s="1"/>
  <c r="Q989" i="15"/>
  <c r="G120" i="16" s="1"/>
  <c r="L120" i="16" s="1"/>
  <c r="N989" i="15"/>
  <c r="O989" i="15" s="1"/>
  <c r="Q988" i="15"/>
  <c r="N988" i="15"/>
  <c r="R988" i="15" s="1"/>
  <c r="S988" i="15" s="1"/>
  <c r="Q987" i="15"/>
  <c r="N987" i="15"/>
  <c r="O987" i="15" s="1"/>
  <c r="P987" i="15" s="1"/>
  <c r="Q986" i="15"/>
  <c r="N986" i="15"/>
  <c r="R986" i="15" s="1"/>
  <c r="S986" i="15" s="1"/>
  <c r="Q985" i="15"/>
  <c r="N985" i="15"/>
  <c r="O985" i="15" s="1"/>
  <c r="P985" i="15" s="1"/>
  <c r="Q984" i="15"/>
  <c r="N984" i="15"/>
  <c r="R984" i="15" s="1"/>
  <c r="S984" i="15" s="1"/>
  <c r="Q983" i="15"/>
  <c r="N983" i="15"/>
  <c r="O983" i="15" s="1"/>
  <c r="P983" i="15" s="1"/>
  <c r="Q982" i="15"/>
  <c r="N982" i="15"/>
  <c r="R982" i="15" s="1"/>
  <c r="S982" i="15" s="1"/>
  <c r="Q981" i="15"/>
  <c r="N981" i="15"/>
  <c r="O981" i="15" s="1"/>
  <c r="P981" i="15" s="1"/>
  <c r="Q980" i="15"/>
  <c r="N980" i="15"/>
  <c r="R980" i="15" s="1"/>
  <c r="S980" i="15" s="1"/>
  <c r="Q979" i="15"/>
  <c r="N979" i="15"/>
  <c r="O979" i="15" s="1"/>
  <c r="P979" i="15" s="1"/>
  <c r="Q978" i="15"/>
  <c r="N978" i="15"/>
  <c r="R978" i="15" s="1"/>
  <c r="S978" i="15" s="1"/>
  <c r="Q977" i="15"/>
  <c r="N977" i="15"/>
  <c r="O977" i="15" s="1"/>
  <c r="P977" i="15" s="1"/>
  <c r="Q976" i="15"/>
  <c r="N976" i="15"/>
  <c r="R976" i="15" s="1"/>
  <c r="S976" i="15" s="1"/>
  <c r="Q975" i="15"/>
  <c r="N975" i="15"/>
  <c r="O975" i="15" s="1"/>
  <c r="P975" i="15" s="1"/>
  <c r="Q974" i="15"/>
  <c r="N974" i="15"/>
  <c r="R974" i="15" s="1"/>
  <c r="S974" i="15" s="1"/>
  <c r="Q973" i="15"/>
  <c r="N973" i="15"/>
  <c r="O973" i="15" s="1"/>
  <c r="P973" i="15" s="1"/>
  <c r="Q972" i="15"/>
  <c r="N972" i="15"/>
  <c r="R972" i="15" s="1"/>
  <c r="S972" i="15" s="1"/>
  <c r="Q971" i="15"/>
  <c r="N971" i="15"/>
  <c r="O971" i="15" s="1"/>
  <c r="P971" i="15" s="1"/>
  <c r="Q970" i="15"/>
  <c r="N970" i="15"/>
  <c r="R970" i="15" s="1"/>
  <c r="S970" i="15" s="1"/>
  <c r="Q969" i="15"/>
  <c r="N969" i="15"/>
  <c r="O969" i="15" s="1"/>
  <c r="P969" i="15" s="1"/>
  <c r="Q968" i="15"/>
  <c r="N968" i="15"/>
  <c r="R968" i="15" s="1"/>
  <c r="S968" i="15" s="1"/>
  <c r="Q967" i="15"/>
  <c r="N967" i="15"/>
  <c r="O967" i="15" s="1"/>
  <c r="P967" i="15" s="1"/>
  <c r="Q966" i="15"/>
  <c r="N966" i="15"/>
  <c r="R966" i="15" s="1"/>
  <c r="S966" i="15" s="1"/>
  <c r="Q965" i="15"/>
  <c r="N965" i="15"/>
  <c r="O965" i="15" s="1"/>
  <c r="P965" i="15" s="1"/>
  <c r="Q964" i="15"/>
  <c r="N964" i="15"/>
  <c r="R964" i="15" s="1"/>
  <c r="S964" i="15" s="1"/>
  <c r="Q963" i="15"/>
  <c r="N963" i="15"/>
  <c r="O963" i="15" s="1"/>
  <c r="P963" i="15" s="1"/>
  <c r="Q962" i="15"/>
  <c r="N962" i="15"/>
  <c r="R962" i="15" s="1"/>
  <c r="S962" i="15" s="1"/>
  <c r="Q961" i="15"/>
  <c r="N961" i="15"/>
  <c r="O961" i="15" s="1"/>
  <c r="P961" i="15" s="1"/>
  <c r="Q960" i="15"/>
  <c r="N960" i="15"/>
  <c r="R960" i="15" s="1"/>
  <c r="S960" i="15" s="1"/>
  <c r="Q959" i="15"/>
  <c r="N959" i="15"/>
  <c r="O959" i="15" s="1"/>
  <c r="P959" i="15" s="1"/>
  <c r="Q958" i="15"/>
  <c r="N958" i="15"/>
  <c r="R958" i="15" s="1"/>
  <c r="S958" i="15" s="1"/>
  <c r="Q957" i="15"/>
  <c r="N957" i="15"/>
  <c r="O957" i="15" s="1"/>
  <c r="P957" i="15" s="1"/>
  <c r="Q956" i="15"/>
  <c r="N956" i="15"/>
  <c r="R956" i="15" s="1"/>
  <c r="S956" i="15" s="1"/>
  <c r="Q955" i="15"/>
  <c r="N955" i="15"/>
  <c r="O955" i="15" s="1"/>
  <c r="P955" i="15" s="1"/>
  <c r="Q954" i="15"/>
  <c r="N954" i="15"/>
  <c r="R954" i="15" s="1"/>
  <c r="S954" i="15" s="1"/>
  <c r="Q953" i="15"/>
  <c r="N953" i="15"/>
  <c r="O953" i="15" s="1"/>
  <c r="P953" i="15" s="1"/>
  <c r="Q952" i="15"/>
  <c r="N952" i="15"/>
  <c r="R952" i="15" s="1"/>
  <c r="S952" i="15" s="1"/>
  <c r="O951" i="15"/>
  <c r="P951" i="15" s="1"/>
  <c r="N951" i="15"/>
  <c r="Q951" i="15" s="1"/>
  <c r="Q950" i="15"/>
  <c r="N950" i="15"/>
  <c r="R950" i="15" s="1"/>
  <c r="S950" i="15" s="1"/>
  <c r="Q949" i="15"/>
  <c r="N949" i="15"/>
  <c r="O949" i="15" s="1"/>
  <c r="P949" i="15" s="1"/>
  <c r="Q948" i="15"/>
  <c r="N948" i="15"/>
  <c r="R948" i="15" s="1"/>
  <c r="S948" i="15" s="1"/>
  <c r="Q947" i="15"/>
  <c r="N947" i="15"/>
  <c r="O947" i="15" s="1"/>
  <c r="P947" i="15" s="1"/>
  <c r="Q946" i="15"/>
  <c r="N946" i="15"/>
  <c r="R946" i="15" s="1"/>
  <c r="S946" i="15" s="1"/>
  <c r="Q945" i="15"/>
  <c r="N945" i="15"/>
  <c r="O945" i="15" s="1"/>
  <c r="P945" i="15" s="1"/>
  <c r="Q944" i="15"/>
  <c r="N944" i="15"/>
  <c r="R944" i="15" s="1"/>
  <c r="S944" i="15" s="1"/>
  <c r="Q943" i="15"/>
  <c r="N943" i="15"/>
  <c r="O943" i="15" s="1"/>
  <c r="P943" i="15" s="1"/>
  <c r="Q942" i="15"/>
  <c r="N942" i="15"/>
  <c r="R942" i="15" s="1"/>
  <c r="S942" i="15" s="1"/>
  <c r="Q941" i="15"/>
  <c r="N941" i="15"/>
  <c r="O941" i="15" s="1"/>
  <c r="P941" i="15" s="1"/>
  <c r="Q940" i="15"/>
  <c r="N940" i="15"/>
  <c r="R940" i="15" s="1"/>
  <c r="S940" i="15" s="1"/>
  <c r="O939" i="15"/>
  <c r="P939" i="15" s="1"/>
  <c r="N939" i="15"/>
  <c r="Q939" i="15" s="1"/>
  <c r="Q938" i="15"/>
  <c r="N938" i="15"/>
  <c r="R938" i="15" s="1"/>
  <c r="S938" i="15" s="1"/>
  <c r="Q937" i="15"/>
  <c r="N937" i="15"/>
  <c r="O937" i="15" s="1"/>
  <c r="P937" i="15" s="1"/>
  <c r="Q936" i="15"/>
  <c r="N936" i="15"/>
  <c r="R936" i="15" s="1"/>
  <c r="S936" i="15" s="1"/>
  <c r="Q935" i="15"/>
  <c r="N935" i="15"/>
  <c r="O935" i="15" s="1"/>
  <c r="P935" i="15" s="1"/>
  <c r="Q934" i="15"/>
  <c r="N934" i="15"/>
  <c r="R934" i="15" s="1"/>
  <c r="S934" i="15" s="1"/>
  <c r="Q933" i="15"/>
  <c r="N933" i="15"/>
  <c r="O933" i="15" s="1"/>
  <c r="P933" i="15" s="1"/>
  <c r="Q932" i="15"/>
  <c r="N932" i="15"/>
  <c r="R932" i="15" s="1"/>
  <c r="S932" i="15" s="1"/>
  <c r="Q931" i="15"/>
  <c r="N931" i="15"/>
  <c r="O931" i="15" s="1"/>
  <c r="P931" i="15" s="1"/>
  <c r="Q930" i="15"/>
  <c r="N930" i="15"/>
  <c r="R930" i="15" s="1"/>
  <c r="S930" i="15" s="1"/>
  <c r="Q929" i="15"/>
  <c r="N929" i="15"/>
  <c r="O929" i="15" s="1"/>
  <c r="P929" i="15" s="1"/>
  <c r="Q928" i="15"/>
  <c r="N928" i="15"/>
  <c r="R928" i="15" s="1"/>
  <c r="S928" i="15" s="1"/>
  <c r="Q927" i="15"/>
  <c r="N927" i="15"/>
  <c r="O927" i="15" s="1"/>
  <c r="P927" i="15" s="1"/>
  <c r="Q926" i="15"/>
  <c r="N926" i="15"/>
  <c r="R926" i="15" s="1"/>
  <c r="S926" i="15" s="1"/>
  <c r="Q925" i="15"/>
  <c r="N925" i="15"/>
  <c r="O925" i="15" s="1"/>
  <c r="P925" i="15" s="1"/>
  <c r="Q924" i="15"/>
  <c r="N924" i="15"/>
  <c r="R924" i="15" s="1"/>
  <c r="S924" i="15" s="1"/>
  <c r="Q923" i="15"/>
  <c r="N923" i="15"/>
  <c r="O923" i="15" s="1"/>
  <c r="P923" i="15" s="1"/>
  <c r="Q922" i="15"/>
  <c r="N922" i="15"/>
  <c r="R922" i="15" s="1"/>
  <c r="S922" i="15" s="1"/>
  <c r="O921" i="15"/>
  <c r="P921" i="15" s="1"/>
  <c r="N921" i="15"/>
  <c r="R921" i="15" s="1"/>
  <c r="S921" i="15" s="1"/>
  <c r="O920" i="15"/>
  <c r="P920" i="15" s="1"/>
  <c r="N920" i="15"/>
  <c r="R920" i="15" s="1"/>
  <c r="S920" i="15" s="1"/>
  <c r="O919" i="15"/>
  <c r="P919" i="15" s="1"/>
  <c r="N919" i="15"/>
  <c r="Q919" i="15" s="1"/>
  <c r="O918" i="15"/>
  <c r="P918" i="15" s="1"/>
  <c r="N918" i="15"/>
  <c r="R918" i="15" s="1"/>
  <c r="S918" i="15" s="1"/>
  <c r="O917" i="15"/>
  <c r="N917" i="15"/>
  <c r="R917" i="15" s="1"/>
  <c r="S917" i="15" s="1"/>
  <c r="Q916" i="15"/>
  <c r="N916" i="15"/>
  <c r="R916" i="15" s="1"/>
  <c r="S916" i="15" s="1"/>
  <c r="Q915" i="15"/>
  <c r="N915" i="15"/>
  <c r="O915" i="15" s="1"/>
  <c r="P915" i="15" s="1"/>
  <c r="Q914" i="15"/>
  <c r="N914" i="15"/>
  <c r="R914" i="15" s="1"/>
  <c r="S914" i="15" s="1"/>
  <c r="Q913" i="15"/>
  <c r="N913" i="15"/>
  <c r="O913" i="15" s="1"/>
  <c r="P913" i="15" s="1"/>
  <c r="O912" i="15"/>
  <c r="P912" i="15" s="1"/>
  <c r="N912" i="15"/>
  <c r="R912" i="15" s="1"/>
  <c r="S912" i="15" s="1"/>
  <c r="Q911" i="15"/>
  <c r="N911" i="15"/>
  <c r="O911" i="15" s="1"/>
  <c r="P911" i="15" s="1"/>
  <c r="Q910" i="15"/>
  <c r="N910" i="15"/>
  <c r="R910" i="15" s="1"/>
  <c r="S910" i="15" s="1"/>
  <c r="Q909" i="15"/>
  <c r="N909" i="15"/>
  <c r="O909" i="15" s="1"/>
  <c r="P909" i="15" s="1"/>
  <c r="Q908" i="15"/>
  <c r="N908" i="15"/>
  <c r="R908" i="15" s="1"/>
  <c r="S908" i="15" s="1"/>
  <c r="O907" i="15"/>
  <c r="P907" i="15" s="1"/>
  <c r="N907" i="15"/>
  <c r="Q907" i="15" s="1"/>
  <c r="O906" i="15"/>
  <c r="P906" i="15" s="1"/>
  <c r="N906" i="15"/>
  <c r="R906" i="15" s="1"/>
  <c r="S906" i="15" s="1"/>
  <c r="Q905" i="15"/>
  <c r="N905" i="15"/>
  <c r="O905" i="15" s="1"/>
  <c r="P905" i="15" s="1"/>
  <c r="Q904" i="15"/>
  <c r="N904" i="15"/>
  <c r="R904" i="15" s="1"/>
  <c r="S904" i="15" s="1"/>
  <c r="Q903" i="15"/>
  <c r="N903" i="15"/>
  <c r="R903" i="15" s="1"/>
  <c r="S903" i="15" s="1"/>
  <c r="Q902" i="15"/>
  <c r="N902" i="15"/>
  <c r="O902" i="15" s="1"/>
  <c r="P902" i="15" s="1"/>
  <c r="Q901" i="15"/>
  <c r="G118" i="16" s="1"/>
  <c r="N901" i="15"/>
  <c r="R901" i="15" s="1"/>
  <c r="S901" i="15" s="1"/>
  <c r="Q900" i="15"/>
  <c r="N900" i="15"/>
  <c r="O900" i="15" s="1"/>
  <c r="Q899" i="15"/>
  <c r="N899" i="15"/>
  <c r="R899" i="15" s="1"/>
  <c r="S899" i="15" s="1"/>
  <c r="Q898" i="15"/>
  <c r="G116" i="16" s="1"/>
  <c r="L116" i="16" s="1"/>
  <c r="N898" i="15"/>
  <c r="O898" i="15" s="1"/>
  <c r="Q897" i="15"/>
  <c r="N897" i="15"/>
  <c r="R897" i="15" s="1"/>
  <c r="S897" i="15" s="1"/>
  <c r="Q896" i="15"/>
  <c r="N896" i="15"/>
  <c r="O896" i="15" s="1"/>
  <c r="P896" i="15" s="1"/>
  <c r="Q895" i="15"/>
  <c r="N895" i="15"/>
  <c r="R895" i="15" s="1"/>
  <c r="S895" i="15" s="1"/>
  <c r="Q894" i="15"/>
  <c r="N894" i="15"/>
  <c r="O894" i="15" s="1"/>
  <c r="P894" i="15" s="1"/>
  <c r="Q893" i="15"/>
  <c r="N893" i="15"/>
  <c r="R893" i="15" s="1"/>
  <c r="S893" i="15" s="1"/>
  <c r="Q892" i="15"/>
  <c r="N892" i="15"/>
  <c r="O892" i="15" s="1"/>
  <c r="P892" i="15" s="1"/>
  <c r="Q891" i="15"/>
  <c r="N891" i="15"/>
  <c r="R891" i="15" s="1"/>
  <c r="S891" i="15" s="1"/>
  <c r="Q890" i="15"/>
  <c r="N890" i="15"/>
  <c r="O890" i="15" s="1"/>
  <c r="P890" i="15" s="1"/>
  <c r="Q889" i="15"/>
  <c r="N889" i="15"/>
  <c r="R889" i="15" s="1"/>
  <c r="S889" i="15" s="1"/>
  <c r="Q888" i="15"/>
  <c r="N888" i="15"/>
  <c r="O888" i="15" s="1"/>
  <c r="P888" i="15" s="1"/>
  <c r="Q887" i="15"/>
  <c r="N887" i="15"/>
  <c r="R887" i="15" s="1"/>
  <c r="S887" i="15" s="1"/>
  <c r="Q886" i="15"/>
  <c r="N886" i="15"/>
  <c r="O886" i="15" s="1"/>
  <c r="P886" i="15" s="1"/>
  <c r="Q885" i="15"/>
  <c r="N885" i="15"/>
  <c r="R885" i="15" s="1"/>
  <c r="S885" i="15" s="1"/>
  <c r="Q884" i="15"/>
  <c r="N884" i="15"/>
  <c r="O884" i="15" s="1"/>
  <c r="P884" i="15" s="1"/>
  <c r="Q883" i="15"/>
  <c r="N883" i="15"/>
  <c r="R883" i="15" s="1"/>
  <c r="S883" i="15" s="1"/>
  <c r="Q882" i="15"/>
  <c r="N882" i="15"/>
  <c r="O882" i="15" s="1"/>
  <c r="P882" i="15" s="1"/>
  <c r="Q881" i="15"/>
  <c r="N881" i="15"/>
  <c r="R881" i="15" s="1"/>
  <c r="S881" i="15" s="1"/>
  <c r="O880" i="15"/>
  <c r="N880" i="15"/>
  <c r="Q880" i="15" s="1"/>
  <c r="Q879" i="15"/>
  <c r="N879" i="15"/>
  <c r="R879" i="15" s="1"/>
  <c r="S879" i="15" s="1"/>
  <c r="Q878" i="15"/>
  <c r="N878" i="15"/>
  <c r="O878" i="15" s="1"/>
  <c r="P878" i="15" s="1"/>
  <c r="O877" i="15"/>
  <c r="P877" i="15" s="1"/>
  <c r="N877" i="15"/>
  <c r="R877" i="15" s="1"/>
  <c r="S877" i="15" s="1"/>
  <c r="Q876" i="15"/>
  <c r="N876" i="15"/>
  <c r="O876" i="15" s="1"/>
  <c r="P876" i="15" s="1"/>
  <c r="Q875" i="15"/>
  <c r="N875" i="15"/>
  <c r="R875" i="15" s="1"/>
  <c r="S875" i="15" s="1"/>
  <c r="Q874" i="15"/>
  <c r="N874" i="15"/>
  <c r="O874" i="15" s="1"/>
  <c r="P874" i="15" s="1"/>
  <c r="O873" i="15"/>
  <c r="P873" i="15" s="1"/>
  <c r="N873" i="15"/>
  <c r="R873" i="15" s="1"/>
  <c r="S873" i="15" s="1"/>
  <c r="O872" i="15"/>
  <c r="P872" i="15" s="1"/>
  <c r="N872" i="15"/>
  <c r="Q872" i="15" s="1"/>
  <c r="O871" i="15"/>
  <c r="P871" i="15" s="1"/>
  <c r="N871" i="15"/>
  <c r="R871" i="15" s="1"/>
  <c r="S871" i="15" s="1"/>
  <c r="O870" i="15"/>
  <c r="P870" i="15" s="1"/>
  <c r="N870" i="15"/>
  <c r="R870" i="15" s="1"/>
  <c r="S870" i="15" s="1"/>
  <c r="Q869" i="15"/>
  <c r="N869" i="15"/>
  <c r="R869" i="15" s="1"/>
  <c r="S869" i="15" s="1"/>
  <c r="Q868" i="15"/>
  <c r="G114" i="16" s="1"/>
  <c r="N868" i="15"/>
  <c r="O868" i="15" s="1"/>
  <c r="Q867" i="15"/>
  <c r="N867" i="15"/>
  <c r="R867" i="15" s="1"/>
  <c r="S867" i="15" s="1"/>
  <c r="Q866" i="15"/>
  <c r="N866" i="15"/>
  <c r="O866" i="15" s="1"/>
  <c r="P866" i="15" s="1"/>
  <c r="Q865" i="15"/>
  <c r="N865" i="15"/>
  <c r="R865" i="15" s="1"/>
  <c r="S865" i="15" s="1"/>
  <c r="Q864" i="15"/>
  <c r="N864" i="15"/>
  <c r="O864" i="15" s="1"/>
  <c r="P864" i="15" s="1"/>
  <c r="Q863" i="15"/>
  <c r="N863" i="15"/>
  <c r="R863" i="15" s="1"/>
  <c r="S863" i="15" s="1"/>
  <c r="Q862" i="15"/>
  <c r="N862" i="15"/>
  <c r="O862" i="15" s="1"/>
  <c r="P862" i="15" s="1"/>
  <c r="Q861" i="15"/>
  <c r="N861" i="15"/>
  <c r="R861" i="15" s="1"/>
  <c r="S861" i="15" s="1"/>
  <c r="O860" i="15"/>
  <c r="N860" i="15"/>
  <c r="Q860" i="15" s="1"/>
  <c r="Q859" i="15"/>
  <c r="N859" i="15"/>
  <c r="R859" i="15" s="1"/>
  <c r="S859" i="15" s="1"/>
  <c r="Q858" i="15"/>
  <c r="N858" i="15"/>
  <c r="O858" i="15" s="1"/>
  <c r="P858" i="15" s="1"/>
  <c r="Q857" i="15"/>
  <c r="N857" i="15"/>
  <c r="R857" i="15" s="1"/>
  <c r="S857" i="15" s="1"/>
  <c r="Q856" i="15"/>
  <c r="N856" i="15"/>
  <c r="O856" i="15" s="1"/>
  <c r="P856" i="15" s="1"/>
  <c r="O855" i="15"/>
  <c r="P855" i="15" s="1"/>
  <c r="N855" i="15"/>
  <c r="R855" i="15" s="1"/>
  <c r="S855" i="15" s="1"/>
  <c r="Q854" i="15"/>
  <c r="N854" i="15"/>
  <c r="O854" i="15" s="1"/>
  <c r="P854" i="15" s="1"/>
  <c r="Q853" i="15"/>
  <c r="N853" i="15"/>
  <c r="R853" i="15" s="1"/>
  <c r="S853" i="15" s="1"/>
  <c r="Q852" i="15"/>
  <c r="N852" i="15"/>
  <c r="O852" i="15" s="1"/>
  <c r="P852" i="15" s="1"/>
  <c r="Q851" i="15"/>
  <c r="N851" i="15"/>
  <c r="R851" i="15" s="1"/>
  <c r="S851" i="15" s="1"/>
  <c r="Q850" i="15"/>
  <c r="N850" i="15"/>
  <c r="O850" i="15" s="1"/>
  <c r="P850" i="15" s="1"/>
  <c r="O849" i="15"/>
  <c r="P849" i="15" s="1"/>
  <c r="N849" i="15"/>
  <c r="R849" i="15" s="1"/>
  <c r="S849" i="15" s="1"/>
  <c r="Q848" i="15"/>
  <c r="N848" i="15"/>
  <c r="O848" i="15" s="1"/>
  <c r="P848" i="15" s="1"/>
  <c r="Q847" i="15"/>
  <c r="N847" i="15"/>
  <c r="R847" i="15" s="1"/>
  <c r="S847" i="15" s="1"/>
  <c r="O846" i="15"/>
  <c r="P846" i="15" s="1"/>
  <c r="N846" i="15"/>
  <c r="R846" i="15" s="1"/>
  <c r="S846" i="15" s="1"/>
  <c r="Q845" i="15"/>
  <c r="N845" i="15"/>
  <c r="R845" i="15" s="1"/>
  <c r="S845" i="15" s="1"/>
  <c r="O844" i="15"/>
  <c r="P844" i="15" s="1"/>
  <c r="N844" i="15"/>
  <c r="Q844" i="15" s="1"/>
  <c r="O843" i="15"/>
  <c r="P843" i="15" s="1"/>
  <c r="N843" i="15"/>
  <c r="R843" i="15" s="1"/>
  <c r="S843" i="15" s="1"/>
  <c r="Q842" i="15"/>
  <c r="N842" i="15"/>
  <c r="O842" i="15" s="1"/>
  <c r="P842" i="15" s="1"/>
  <c r="O841" i="15"/>
  <c r="N841" i="15"/>
  <c r="R841" i="15" s="1"/>
  <c r="S841" i="15" s="1"/>
  <c r="Q840" i="15"/>
  <c r="N840" i="15"/>
  <c r="O840" i="15" s="1"/>
  <c r="P840" i="15" s="1"/>
  <c r="Q839" i="15"/>
  <c r="N839" i="15"/>
  <c r="R839" i="15" s="1"/>
  <c r="S839" i="15" s="1"/>
  <c r="Q838" i="15"/>
  <c r="N838" i="15"/>
  <c r="O838" i="15" s="1"/>
  <c r="P838" i="15" s="1"/>
  <c r="O837" i="15"/>
  <c r="P837" i="15" s="1"/>
  <c r="N837" i="15"/>
  <c r="R837" i="15" s="1"/>
  <c r="S837" i="15" s="1"/>
  <c r="Q836" i="15"/>
  <c r="N836" i="15"/>
  <c r="O836" i="15" s="1"/>
  <c r="P836" i="15" s="1"/>
  <c r="Q835" i="15"/>
  <c r="N835" i="15"/>
  <c r="R835" i="15" s="1"/>
  <c r="S835" i="15" s="1"/>
  <c r="Q834" i="15"/>
  <c r="N834" i="15"/>
  <c r="O834" i="15" s="1"/>
  <c r="P834" i="15" s="1"/>
  <c r="Q833" i="15"/>
  <c r="N833" i="15"/>
  <c r="R833" i="15" s="1"/>
  <c r="S833" i="15" s="1"/>
  <c r="Q832" i="15"/>
  <c r="N832" i="15"/>
  <c r="O832" i="15" s="1"/>
  <c r="P832" i="15" s="1"/>
  <c r="Q831" i="15"/>
  <c r="N831" i="15"/>
  <c r="R831" i="15" s="1"/>
  <c r="S831" i="15" s="1"/>
  <c r="Q830" i="15"/>
  <c r="N830" i="15"/>
  <c r="O830" i="15" s="1"/>
  <c r="P830" i="15" s="1"/>
  <c r="Q829" i="15"/>
  <c r="N829" i="15"/>
  <c r="R829" i="15" s="1"/>
  <c r="S829" i="15" s="1"/>
  <c r="Q828" i="15"/>
  <c r="N828" i="15"/>
  <c r="O828" i="15" s="1"/>
  <c r="P828" i="15" s="1"/>
  <c r="Q827" i="15"/>
  <c r="N827" i="15"/>
  <c r="R827" i="15" s="1"/>
  <c r="S827" i="15" s="1"/>
  <c r="O826" i="15"/>
  <c r="P826" i="15" s="1"/>
  <c r="N826" i="15"/>
  <c r="R826" i="15" s="1"/>
  <c r="S826" i="15" s="1"/>
  <c r="O825" i="15"/>
  <c r="P825" i="15" s="1"/>
  <c r="N825" i="15"/>
  <c r="R825" i="15" s="1"/>
  <c r="S825" i="15" s="1"/>
  <c r="Q824" i="15"/>
  <c r="N824" i="15"/>
  <c r="O824" i="15" s="1"/>
  <c r="P824" i="15" s="1"/>
  <c r="Q823" i="15"/>
  <c r="N823" i="15"/>
  <c r="R823" i="15" s="1"/>
  <c r="S823" i="15" s="1"/>
  <c r="Q822" i="15"/>
  <c r="N822" i="15"/>
  <c r="O822" i="15" s="1"/>
  <c r="P822" i="15" s="1"/>
  <c r="Q821" i="15"/>
  <c r="N821" i="15"/>
  <c r="R821" i="15" s="1"/>
  <c r="S821" i="15" s="1"/>
  <c r="Q820" i="15"/>
  <c r="N820" i="15"/>
  <c r="O820" i="15" s="1"/>
  <c r="P820" i="15" s="1"/>
  <c r="Q819" i="15"/>
  <c r="N819" i="15"/>
  <c r="R819" i="15" s="1"/>
  <c r="S819" i="15" s="1"/>
  <c r="Q818" i="15"/>
  <c r="N818" i="15"/>
  <c r="O818" i="15" s="1"/>
  <c r="P818" i="15" s="1"/>
  <c r="O817" i="15"/>
  <c r="P817" i="15" s="1"/>
  <c r="N817" i="15"/>
  <c r="R817" i="15" s="1"/>
  <c r="S817" i="15" s="1"/>
  <c r="Q816" i="15"/>
  <c r="N816" i="15"/>
  <c r="O816" i="15" s="1"/>
  <c r="P816" i="15" s="1"/>
  <c r="Q815" i="15"/>
  <c r="N815" i="15"/>
  <c r="R815" i="15" s="1"/>
  <c r="S815" i="15" s="1"/>
  <c r="Q814" i="15"/>
  <c r="N814" i="15"/>
  <c r="O814" i="15" s="1"/>
  <c r="P814" i="15" s="1"/>
  <c r="Q813" i="15"/>
  <c r="N813" i="15"/>
  <c r="R813" i="15" s="1"/>
  <c r="S813" i="15" s="1"/>
  <c r="O812" i="15"/>
  <c r="P812" i="15" s="1"/>
  <c r="N812" i="15"/>
  <c r="Q812" i="15" s="1"/>
  <c r="Q811" i="15"/>
  <c r="N811" i="15"/>
  <c r="R811" i="15" s="1"/>
  <c r="S811" i="15" s="1"/>
  <c r="Q810" i="15"/>
  <c r="N810" i="15"/>
  <c r="O810" i="15" s="1"/>
  <c r="P810" i="15" s="1"/>
  <c r="Q809" i="15"/>
  <c r="N809" i="15"/>
  <c r="R809" i="15" s="1"/>
  <c r="S809" i="15" s="1"/>
  <c r="Q808" i="15"/>
  <c r="N808" i="15"/>
  <c r="O808" i="15" s="1"/>
  <c r="P808" i="15" s="1"/>
  <c r="Q807" i="15"/>
  <c r="N807" i="15"/>
  <c r="R807" i="15" s="1"/>
  <c r="S807" i="15" s="1"/>
  <c r="Q806" i="15"/>
  <c r="N806" i="15"/>
  <c r="O806" i="15" s="1"/>
  <c r="P806" i="15" s="1"/>
  <c r="Q805" i="15"/>
  <c r="N805" i="15"/>
  <c r="R805" i="15" s="1"/>
  <c r="S805" i="15" s="1"/>
  <c r="Q804" i="15"/>
  <c r="N804" i="15"/>
  <c r="O804" i="15" s="1"/>
  <c r="P804" i="15" s="1"/>
  <c r="Q803" i="15"/>
  <c r="N803" i="15"/>
  <c r="R803" i="15" s="1"/>
  <c r="S803" i="15" s="1"/>
  <c r="Q802" i="15"/>
  <c r="N802" i="15"/>
  <c r="O802" i="15" s="1"/>
  <c r="P802" i="15" s="1"/>
  <c r="Q801" i="15"/>
  <c r="N801" i="15"/>
  <c r="R801" i="15" s="1"/>
  <c r="S801" i="15" s="1"/>
  <c r="Q800" i="15"/>
  <c r="N800" i="15"/>
  <c r="O800" i="15" s="1"/>
  <c r="P800" i="15" s="1"/>
  <c r="Q799" i="15"/>
  <c r="N799" i="15"/>
  <c r="R799" i="15" s="1"/>
  <c r="S799" i="15" s="1"/>
  <c r="Q798" i="15"/>
  <c r="N798" i="15"/>
  <c r="O798" i="15" s="1"/>
  <c r="P798" i="15" s="1"/>
  <c r="Q797" i="15"/>
  <c r="N797" i="15"/>
  <c r="R797" i="15" s="1"/>
  <c r="S797" i="15" s="1"/>
  <c r="Q796" i="15"/>
  <c r="N796" i="15"/>
  <c r="O796" i="15" s="1"/>
  <c r="P796" i="15" s="1"/>
  <c r="Q795" i="15"/>
  <c r="N795" i="15"/>
  <c r="R795" i="15" s="1"/>
  <c r="S795" i="15" s="1"/>
  <c r="Q794" i="15"/>
  <c r="N794" i="15"/>
  <c r="O794" i="15" s="1"/>
  <c r="P794" i="15" s="1"/>
  <c r="Q793" i="15"/>
  <c r="N793" i="15"/>
  <c r="R793" i="15" s="1"/>
  <c r="S793" i="15" s="1"/>
  <c r="Q792" i="15"/>
  <c r="N792" i="15"/>
  <c r="O792" i="15" s="1"/>
  <c r="P792" i="15" s="1"/>
  <c r="O791" i="15"/>
  <c r="P791" i="15" s="1"/>
  <c r="N791" i="15"/>
  <c r="R791" i="15" s="1"/>
  <c r="S791" i="15" s="1"/>
  <c r="Q790" i="15"/>
  <c r="N790" i="15"/>
  <c r="O790" i="15" s="1"/>
  <c r="P790" i="15" s="1"/>
  <c r="Q789" i="15"/>
  <c r="N789" i="15"/>
  <c r="R789" i="15" s="1"/>
  <c r="S789" i="15" s="1"/>
  <c r="Q788" i="15"/>
  <c r="N788" i="15"/>
  <c r="O788" i="15" s="1"/>
  <c r="P788" i="15" s="1"/>
  <c r="Q787" i="15"/>
  <c r="N787" i="15"/>
  <c r="R787" i="15" s="1"/>
  <c r="S787" i="15" s="1"/>
  <c r="O786" i="15"/>
  <c r="P786" i="15" s="1"/>
  <c r="N786" i="15"/>
  <c r="R786" i="15" s="1"/>
  <c r="S786" i="15" s="1"/>
  <c r="O785" i="15"/>
  <c r="P785" i="15" s="1"/>
  <c r="N785" i="15"/>
  <c r="R785" i="15" s="1"/>
  <c r="S785" i="15" s="1"/>
  <c r="O784" i="15"/>
  <c r="N784" i="15"/>
  <c r="Q784" i="15" s="1"/>
  <c r="Q783" i="15"/>
  <c r="N783" i="15"/>
  <c r="R783" i="15" s="1"/>
  <c r="S783" i="15" s="1"/>
  <c r="Q782" i="15"/>
  <c r="G110" i="16" s="1"/>
  <c r="N782" i="15"/>
  <c r="O782" i="15" s="1"/>
  <c r="Q781" i="15"/>
  <c r="N781" i="15"/>
  <c r="R781" i="15" s="1"/>
  <c r="S781" i="15" s="1"/>
  <c r="Q780" i="15"/>
  <c r="N780" i="15"/>
  <c r="O780" i="15" s="1"/>
  <c r="P780" i="15" s="1"/>
  <c r="Q779" i="15"/>
  <c r="N779" i="15"/>
  <c r="R779" i="15" s="1"/>
  <c r="S779" i="15" s="1"/>
  <c r="O778" i="15"/>
  <c r="P778" i="15" s="1"/>
  <c r="N778" i="15"/>
  <c r="R778" i="15" s="1"/>
  <c r="S778" i="15" s="1"/>
  <c r="Q777" i="15"/>
  <c r="N777" i="15"/>
  <c r="R777" i="15" s="1"/>
  <c r="S777" i="15" s="1"/>
  <c r="Q776" i="15"/>
  <c r="N776" i="15"/>
  <c r="O776" i="15" s="1"/>
  <c r="P776" i="15" s="1"/>
  <c r="Q775" i="15"/>
  <c r="N775" i="15"/>
  <c r="R775" i="15" s="1"/>
  <c r="S775" i="15" s="1"/>
  <c r="Q774" i="15"/>
  <c r="N774" i="15"/>
  <c r="O774" i="15" s="1"/>
  <c r="P774" i="15" s="1"/>
  <c r="Q773" i="15"/>
  <c r="N773" i="15"/>
  <c r="R773" i="15" s="1"/>
  <c r="S773" i="15" s="1"/>
  <c r="Q772" i="15"/>
  <c r="N772" i="15"/>
  <c r="O772" i="15" s="1"/>
  <c r="P772" i="15" s="1"/>
  <c r="Q771" i="15"/>
  <c r="N771" i="15"/>
  <c r="R771" i="15" s="1"/>
  <c r="S771" i="15" s="1"/>
  <c r="Q770" i="15"/>
  <c r="N770" i="15"/>
  <c r="O770" i="15" s="1"/>
  <c r="P770" i="15" s="1"/>
  <c r="Q769" i="15"/>
  <c r="N769" i="15"/>
  <c r="R769" i="15" s="1"/>
  <c r="S769" i="15" s="1"/>
  <c r="Q768" i="15"/>
  <c r="N768" i="15"/>
  <c r="O768" i="15" s="1"/>
  <c r="P768" i="15" s="1"/>
  <c r="Q767" i="15"/>
  <c r="N767" i="15"/>
  <c r="R767" i="15" s="1"/>
  <c r="S767" i="15" s="1"/>
  <c r="Q766" i="15"/>
  <c r="N766" i="15"/>
  <c r="O766" i="15" s="1"/>
  <c r="P766" i="15" s="1"/>
  <c r="Q765" i="15"/>
  <c r="N765" i="15"/>
  <c r="R765" i="15" s="1"/>
  <c r="S765" i="15" s="1"/>
  <c r="Q764" i="15"/>
  <c r="N764" i="15"/>
  <c r="O764" i="15" s="1"/>
  <c r="P764" i="15" s="1"/>
  <c r="Q763" i="15"/>
  <c r="N763" i="15"/>
  <c r="R763" i="15" s="1"/>
  <c r="S763" i="15" s="1"/>
  <c r="Q762" i="15"/>
  <c r="N762" i="15"/>
  <c r="O762" i="15" s="1"/>
  <c r="P762" i="15" s="1"/>
  <c r="Q761" i="15"/>
  <c r="N761" i="15"/>
  <c r="R761" i="15" s="1"/>
  <c r="S761" i="15" s="1"/>
  <c r="Q760" i="15"/>
  <c r="N760" i="15"/>
  <c r="O760" i="15" s="1"/>
  <c r="P760" i="15" s="1"/>
  <c r="Q759" i="15"/>
  <c r="N759" i="15"/>
  <c r="R759" i="15" s="1"/>
  <c r="S759" i="15" s="1"/>
  <c r="Q758" i="15"/>
  <c r="N758" i="15"/>
  <c r="O758" i="15" s="1"/>
  <c r="P758" i="15" s="1"/>
  <c r="Q757" i="15"/>
  <c r="N757" i="15"/>
  <c r="R757" i="15" s="1"/>
  <c r="S757" i="15" s="1"/>
  <c r="O756" i="15"/>
  <c r="P756" i="15" s="1"/>
  <c r="N756" i="15"/>
  <c r="Q756" i="15" s="1"/>
  <c r="Q755" i="15"/>
  <c r="N755" i="15"/>
  <c r="R755" i="15" s="1"/>
  <c r="S755" i="15" s="1"/>
  <c r="Q754" i="15"/>
  <c r="N754" i="15"/>
  <c r="O754" i="15" s="1"/>
  <c r="P754" i="15" s="1"/>
  <c r="O753" i="15"/>
  <c r="P753" i="15" s="1"/>
  <c r="N753" i="15"/>
  <c r="R753" i="15" s="1"/>
  <c r="S753" i="15" s="1"/>
  <c r="Q752" i="15"/>
  <c r="N752" i="15"/>
  <c r="O752" i="15" s="1"/>
  <c r="P752" i="15" s="1"/>
  <c r="Q751" i="15"/>
  <c r="N751" i="15"/>
  <c r="R751" i="15" s="1"/>
  <c r="S751" i="15" s="1"/>
  <c r="O750" i="15"/>
  <c r="P750" i="15" s="1"/>
  <c r="N750" i="15"/>
  <c r="R750" i="15" s="1"/>
  <c r="S750" i="15" s="1"/>
  <c r="Q749" i="15"/>
  <c r="N749" i="15"/>
  <c r="R749" i="15" s="1"/>
  <c r="S749" i="15" s="1"/>
  <c r="Q748" i="15"/>
  <c r="N748" i="15"/>
  <c r="O748" i="15" s="1"/>
  <c r="P748" i="15" s="1"/>
  <c r="Q747" i="15"/>
  <c r="N747" i="15"/>
  <c r="R747" i="15" s="1"/>
  <c r="S747" i="15" s="1"/>
  <c r="Q746" i="15"/>
  <c r="N746" i="15"/>
  <c r="O746" i="15" s="1"/>
  <c r="P746" i="15" s="1"/>
  <c r="Q745" i="15"/>
  <c r="N745" i="15"/>
  <c r="R745" i="15" s="1"/>
  <c r="S745" i="15" s="1"/>
  <c r="Q744" i="15"/>
  <c r="N744" i="15"/>
  <c r="O744" i="15" s="1"/>
  <c r="P744" i="15" s="1"/>
  <c r="Q743" i="15"/>
  <c r="N743" i="15"/>
  <c r="R743" i="15" s="1"/>
  <c r="S743" i="15" s="1"/>
  <c r="Q742" i="15"/>
  <c r="N742" i="15"/>
  <c r="O742" i="15" s="1"/>
  <c r="P742" i="15" s="1"/>
  <c r="Q741" i="15"/>
  <c r="N741" i="15"/>
  <c r="R741" i="15" s="1"/>
  <c r="S741" i="15" s="1"/>
  <c r="Q740" i="15"/>
  <c r="N740" i="15"/>
  <c r="O740" i="15" s="1"/>
  <c r="P740" i="15" s="1"/>
  <c r="Q739" i="15"/>
  <c r="N739" i="15"/>
  <c r="R739" i="15" s="1"/>
  <c r="S739" i="15" s="1"/>
  <c r="Q738" i="15"/>
  <c r="N738" i="15"/>
  <c r="O738" i="15" s="1"/>
  <c r="P738" i="15" s="1"/>
  <c r="Q737" i="15"/>
  <c r="N737" i="15"/>
  <c r="R737" i="15" s="1"/>
  <c r="S737" i="15" s="1"/>
  <c r="Q736" i="15"/>
  <c r="N736" i="15"/>
  <c r="O736" i="15" s="1"/>
  <c r="P736" i="15" s="1"/>
  <c r="Q735" i="15"/>
  <c r="N735" i="15"/>
  <c r="R735" i="15" s="1"/>
  <c r="S735" i="15" s="1"/>
  <c r="Q734" i="15"/>
  <c r="N734" i="15"/>
  <c r="O734" i="15" s="1"/>
  <c r="P734" i="15" s="1"/>
  <c r="Q733" i="15"/>
  <c r="N733" i="15"/>
  <c r="R733" i="15" s="1"/>
  <c r="S733" i="15" s="1"/>
  <c r="Q732" i="15"/>
  <c r="N732" i="15"/>
  <c r="O732" i="15" s="1"/>
  <c r="P732" i="15" s="1"/>
  <c r="Q731" i="15"/>
  <c r="N731" i="15"/>
  <c r="R731" i="15" s="1"/>
  <c r="S731" i="15" s="1"/>
  <c r="O730" i="15"/>
  <c r="N730" i="15"/>
  <c r="R730" i="15" s="1"/>
  <c r="S730" i="15" s="1"/>
  <c r="Q729" i="15"/>
  <c r="N729" i="15"/>
  <c r="R729" i="15" s="1"/>
  <c r="S729" i="15" s="1"/>
  <c r="Q728" i="15"/>
  <c r="N728" i="15"/>
  <c r="O728" i="15" s="1"/>
  <c r="P728" i="15" s="1"/>
  <c r="O727" i="15"/>
  <c r="P727" i="15" s="1"/>
  <c r="N727" i="15"/>
  <c r="O726" i="15"/>
  <c r="P726" i="15" s="1"/>
  <c r="N726" i="15"/>
  <c r="R726" i="15" s="1"/>
  <c r="S726" i="15" s="1"/>
  <c r="Q725" i="15"/>
  <c r="N725" i="15"/>
  <c r="R725" i="15" s="1"/>
  <c r="S725" i="15" s="1"/>
  <c r="Q724" i="15"/>
  <c r="N724" i="15"/>
  <c r="O724" i="15" s="1"/>
  <c r="P724" i="15" s="1"/>
  <c r="Q723" i="15"/>
  <c r="N723" i="15"/>
  <c r="R723" i="15" s="1"/>
  <c r="S723" i="15" s="1"/>
  <c r="Q722" i="15"/>
  <c r="N722" i="15"/>
  <c r="O722" i="15" s="1"/>
  <c r="P722" i="15" s="1"/>
  <c r="Q721" i="15"/>
  <c r="N721" i="15"/>
  <c r="R721" i="15" s="1"/>
  <c r="S721" i="15" s="1"/>
  <c r="Q720" i="15"/>
  <c r="N720" i="15"/>
  <c r="O720" i="15" s="1"/>
  <c r="P720" i="15" s="1"/>
  <c r="Q719" i="15"/>
  <c r="N719" i="15"/>
  <c r="R719" i="15" s="1"/>
  <c r="S719" i="15" s="1"/>
  <c r="Q718" i="15"/>
  <c r="N718" i="15"/>
  <c r="O718" i="15" s="1"/>
  <c r="P718" i="15" s="1"/>
  <c r="O717" i="15"/>
  <c r="P717" i="15" s="1"/>
  <c r="N717" i="15"/>
  <c r="R717" i="15" s="1"/>
  <c r="S717" i="15" s="1"/>
  <c r="O716" i="15"/>
  <c r="P716" i="15" s="1"/>
  <c r="N716" i="15"/>
  <c r="Q716" i="15" s="1"/>
  <c r="Q715" i="15"/>
  <c r="N715" i="15"/>
  <c r="R715" i="15" s="1"/>
  <c r="S715" i="15" s="1"/>
  <c r="Q714" i="15"/>
  <c r="N714" i="15"/>
  <c r="O714" i="15" s="1"/>
  <c r="P714" i="15" s="1"/>
  <c r="Q713" i="15"/>
  <c r="N713" i="15"/>
  <c r="R713" i="15" s="1"/>
  <c r="S713" i="15" s="1"/>
  <c r="Q712" i="15"/>
  <c r="N712" i="15"/>
  <c r="O712" i="15" s="1"/>
  <c r="P712" i="15" s="1"/>
  <c r="Q711" i="15"/>
  <c r="N711" i="15"/>
  <c r="R711" i="15" s="1"/>
  <c r="S711" i="15" s="1"/>
  <c r="Q710" i="15"/>
  <c r="N710" i="15"/>
  <c r="O710" i="15" s="1"/>
  <c r="P710" i="15" s="1"/>
  <c r="Q709" i="15"/>
  <c r="N709" i="15"/>
  <c r="R709" i="15" s="1"/>
  <c r="S709" i="15" s="1"/>
  <c r="Q708" i="15"/>
  <c r="N708" i="15"/>
  <c r="O708" i="15" s="1"/>
  <c r="P708" i="15" s="1"/>
  <c r="Q707" i="15"/>
  <c r="N707" i="15"/>
  <c r="R707" i="15" s="1"/>
  <c r="S707" i="15" s="1"/>
  <c r="Q706" i="15"/>
  <c r="N706" i="15"/>
  <c r="O706" i="15" s="1"/>
  <c r="P706" i="15" s="1"/>
  <c r="Q705" i="15"/>
  <c r="N705" i="15"/>
  <c r="R705" i="15" s="1"/>
  <c r="S705" i="15" s="1"/>
  <c r="O704" i="15"/>
  <c r="P704" i="15" s="1"/>
  <c r="N704" i="15"/>
  <c r="Q704" i="15" s="1"/>
  <c r="O703" i="15"/>
  <c r="P703" i="15" s="1"/>
  <c r="N703" i="15"/>
  <c r="R703" i="15" s="1"/>
  <c r="S703" i="15" s="1"/>
  <c r="Q702" i="15"/>
  <c r="N702" i="15"/>
  <c r="O702" i="15" s="1"/>
  <c r="P702" i="15" s="1"/>
  <c r="Q701" i="15"/>
  <c r="N701" i="15"/>
  <c r="R701" i="15" s="1"/>
  <c r="S701" i="15" s="1"/>
  <c r="O700" i="15"/>
  <c r="P700" i="15" s="1"/>
  <c r="N700" i="15"/>
  <c r="Q700" i="15" s="1"/>
  <c r="Q699" i="15"/>
  <c r="N699" i="15"/>
  <c r="O698" i="15"/>
  <c r="N698" i="15"/>
  <c r="R698" i="15" s="1"/>
  <c r="S698" i="15" s="1"/>
  <c r="Q697" i="15"/>
  <c r="N697" i="15"/>
  <c r="R697" i="15" s="1"/>
  <c r="S697" i="15" s="1"/>
  <c r="Q696" i="15"/>
  <c r="N696" i="15"/>
  <c r="O696" i="15" s="1"/>
  <c r="P696" i="15" s="1"/>
  <c r="Q695" i="15"/>
  <c r="N695" i="15"/>
  <c r="R695" i="15" s="1"/>
  <c r="S695" i="15" s="1"/>
  <c r="Q694" i="15"/>
  <c r="N694" i="15"/>
  <c r="O694" i="15" s="1"/>
  <c r="P694" i="15" s="1"/>
  <c r="Q693" i="15"/>
  <c r="N693" i="15"/>
  <c r="R693" i="15" s="1"/>
  <c r="S693" i="15" s="1"/>
  <c r="O692" i="15"/>
  <c r="N692" i="15"/>
  <c r="Q692" i="15" s="1"/>
  <c r="Q691" i="15"/>
  <c r="N691" i="15"/>
  <c r="R691" i="15" s="1"/>
  <c r="S691" i="15" s="1"/>
  <c r="Q690" i="15"/>
  <c r="N690" i="15"/>
  <c r="O690" i="15" s="1"/>
  <c r="P690" i="15" s="1"/>
  <c r="Q689" i="15"/>
  <c r="N689" i="15"/>
  <c r="R689" i="15" s="1"/>
  <c r="S689" i="15" s="1"/>
  <c r="Q688" i="15"/>
  <c r="N688" i="15"/>
  <c r="O688" i="15" s="1"/>
  <c r="P688" i="15" s="1"/>
  <c r="Q687" i="15"/>
  <c r="N687" i="15"/>
  <c r="R687" i="15" s="1"/>
  <c r="S687" i="15" s="1"/>
  <c r="Q686" i="15"/>
  <c r="N686" i="15"/>
  <c r="O686" i="15" s="1"/>
  <c r="P686" i="15" s="1"/>
  <c r="Q685" i="15"/>
  <c r="N685" i="15"/>
  <c r="Q684" i="15"/>
  <c r="N684" i="15"/>
  <c r="O684" i="15" s="1"/>
  <c r="P684" i="15" s="1"/>
  <c r="Q683" i="15"/>
  <c r="N683" i="15"/>
  <c r="R683" i="15" s="1"/>
  <c r="S683" i="15" s="1"/>
  <c r="Q682" i="15"/>
  <c r="N682" i="15"/>
  <c r="O682" i="15" s="1"/>
  <c r="P682" i="15" s="1"/>
  <c r="Q681" i="15"/>
  <c r="N681" i="15"/>
  <c r="R681" i="15" s="1"/>
  <c r="S681" i="15" s="1"/>
  <c r="Q680" i="15"/>
  <c r="N680" i="15"/>
  <c r="O680" i="15" s="1"/>
  <c r="P680" i="15" s="1"/>
  <c r="Q679" i="15"/>
  <c r="N679" i="15"/>
  <c r="R679" i="15" s="1"/>
  <c r="S679" i="15" s="1"/>
  <c r="Q678" i="15"/>
  <c r="N678" i="15"/>
  <c r="O678" i="15" s="1"/>
  <c r="P678" i="15" s="1"/>
  <c r="Q677" i="15"/>
  <c r="N677" i="15"/>
  <c r="R677" i="15" s="1"/>
  <c r="S677" i="15" s="1"/>
  <c r="Q676" i="15"/>
  <c r="N676" i="15"/>
  <c r="O676" i="15" s="1"/>
  <c r="Q675" i="15"/>
  <c r="N675" i="15"/>
  <c r="R675" i="15" s="1"/>
  <c r="S675" i="15" s="1"/>
  <c r="Q674" i="15"/>
  <c r="N674" i="15"/>
  <c r="O674" i="15" s="1"/>
  <c r="P674" i="15" s="1"/>
  <c r="Q673" i="15"/>
  <c r="N673" i="15"/>
  <c r="R673" i="15" s="1"/>
  <c r="S673" i="15" s="1"/>
  <c r="Q672" i="15"/>
  <c r="N672" i="15"/>
  <c r="O672" i="15" s="1"/>
  <c r="P672" i="15" s="1"/>
  <c r="Q671" i="15"/>
  <c r="G104" i="16" s="1"/>
  <c r="N671" i="15"/>
  <c r="R671" i="15" s="1"/>
  <c r="S671" i="15" s="1"/>
  <c r="O670" i="15"/>
  <c r="N670" i="15"/>
  <c r="R670" i="15" s="1"/>
  <c r="S670" i="15" s="1"/>
  <c r="Q669" i="15"/>
  <c r="N669" i="15"/>
  <c r="R669" i="15" s="1"/>
  <c r="S669" i="15" s="1"/>
  <c r="Q668" i="15"/>
  <c r="N668" i="15"/>
  <c r="O668" i="15" s="1"/>
  <c r="P668" i="15" s="1"/>
  <c r="Q667" i="15"/>
  <c r="N667" i="15"/>
  <c r="R667" i="15" s="1"/>
  <c r="S667" i="15" s="1"/>
  <c r="O666" i="15"/>
  <c r="P666" i="15" s="1"/>
  <c r="N666" i="15"/>
  <c r="R666" i="15" s="1"/>
  <c r="S666" i="15" s="1"/>
  <c r="O665" i="15"/>
  <c r="P665" i="15" s="1"/>
  <c r="N665" i="15"/>
  <c r="R665" i="15" s="1"/>
  <c r="S665" i="15" s="1"/>
  <c r="O664" i="15"/>
  <c r="P664" i="15" s="1"/>
  <c r="N664" i="15"/>
  <c r="Q664" i="15" s="1"/>
  <c r="Q663" i="15"/>
  <c r="N663" i="15"/>
  <c r="R663" i="15" s="1"/>
  <c r="S663" i="15" s="1"/>
  <c r="Q662" i="15"/>
  <c r="N662" i="15"/>
  <c r="O662" i="15" s="1"/>
  <c r="P662" i="15" s="1"/>
  <c r="Q661" i="15"/>
  <c r="N661" i="15"/>
  <c r="R661" i="15" s="1"/>
  <c r="S661" i="15" s="1"/>
  <c r="O660" i="15"/>
  <c r="P660" i="15" s="1"/>
  <c r="N660" i="15"/>
  <c r="Q660" i="15" s="1"/>
  <c r="Q659" i="15"/>
  <c r="N659" i="15"/>
  <c r="R659" i="15" s="1"/>
  <c r="S659" i="15" s="1"/>
  <c r="Q658" i="15"/>
  <c r="N658" i="15"/>
  <c r="O658" i="15" s="1"/>
  <c r="P658" i="15" s="1"/>
  <c r="Q657" i="15"/>
  <c r="N657" i="15"/>
  <c r="R657" i="15" s="1"/>
  <c r="S657" i="15" s="1"/>
  <c r="Q656" i="15"/>
  <c r="N656" i="15"/>
  <c r="O656" i="15" s="1"/>
  <c r="P656" i="15" s="1"/>
  <c r="Q655" i="15"/>
  <c r="N655" i="15"/>
  <c r="R655" i="15" s="1"/>
  <c r="S655" i="15" s="1"/>
  <c r="Q654" i="15"/>
  <c r="N654" i="15"/>
  <c r="O654" i="15" s="1"/>
  <c r="Q653" i="15"/>
  <c r="N653" i="15"/>
  <c r="R653" i="15" s="1"/>
  <c r="S653" i="15" s="1"/>
  <c r="Q652" i="15"/>
  <c r="N652" i="15"/>
  <c r="O652" i="15" s="1"/>
  <c r="Q651" i="15"/>
  <c r="N651" i="15"/>
  <c r="R651" i="15" s="1"/>
  <c r="S651" i="15" s="1"/>
  <c r="O650" i="15"/>
  <c r="N650" i="15"/>
  <c r="R650" i="15" s="1"/>
  <c r="S650" i="15" s="1"/>
  <c r="Q649" i="15"/>
  <c r="N649" i="15"/>
  <c r="Q648" i="15"/>
  <c r="N648" i="15"/>
  <c r="O648" i="15" s="1"/>
  <c r="P648" i="15" s="1"/>
  <c r="Q647" i="15"/>
  <c r="N647" i="15"/>
  <c r="R647" i="15" s="1"/>
  <c r="S647" i="15" s="1"/>
  <c r="Q646" i="15"/>
  <c r="N646" i="15"/>
  <c r="O646" i="15" s="1"/>
  <c r="P646" i="15" s="1"/>
  <c r="Q645" i="15"/>
  <c r="N645" i="15"/>
  <c r="R645" i="15" s="1"/>
  <c r="S645" i="15" s="1"/>
  <c r="Q644" i="15"/>
  <c r="N644" i="15"/>
  <c r="O644" i="15" s="1"/>
  <c r="P644" i="15" s="1"/>
  <c r="Q643" i="15"/>
  <c r="N643" i="15"/>
  <c r="R643" i="15" s="1"/>
  <c r="S643" i="15" s="1"/>
  <c r="Q642" i="15"/>
  <c r="N642" i="15"/>
  <c r="O642" i="15" s="1"/>
  <c r="O641" i="15"/>
  <c r="P641" i="15" s="1"/>
  <c r="N641" i="15"/>
  <c r="R641" i="15" s="1"/>
  <c r="S641" i="15" s="1"/>
  <c r="Q640" i="15"/>
  <c r="N640" i="15"/>
  <c r="O640" i="15" s="1"/>
  <c r="P640" i="15" s="1"/>
  <c r="Q639" i="15"/>
  <c r="N639" i="15"/>
  <c r="R639" i="15" s="1"/>
  <c r="S639" i="15" s="1"/>
  <c r="Q638" i="15"/>
  <c r="N638" i="15"/>
  <c r="O638" i="15" s="1"/>
  <c r="P638" i="15" s="1"/>
  <c r="Q637" i="15"/>
  <c r="N637" i="15"/>
  <c r="R637" i="15" s="1"/>
  <c r="S637" i="15" s="1"/>
  <c r="Q636" i="15"/>
  <c r="N636" i="15"/>
  <c r="O636" i="15" s="1"/>
  <c r="P636" i="15" s="1"/>
  <c r="Q635" i="15"/>
  <c r="N635" i="15"/>
  <c r="O634" i="15"/>
  <c r="N634" i="15"/>
  <c r="Q634" i="15" s="1"/>
  <c r="Q633" i="15"/>
  <c r="N633" i="15"/>
  <c r="R633" i="15" s="1"/>
  <c r="S633" i="15" s="1"/>
  <c r="Q632" i="15"/>
  <c r="N632" i="15"/>
  <c r="O632" i="15" s="1"/>
  <c r="P632" i="15" s="1"/>
  <c r="Q631" i="15"/>
  <c r="N631" i="15"/>
  <c r="R631" i="15" s="1"/>
  <c r="S631" i="15" s="1"/>
  <c r="Q630" i="15"/>
  <c r="N630" i="15"/>
  <c r="O630" i="15" s="1"/>
  <c r="P630" i="15" s="1"/>
  <c r="O629" i="15"/>
  <c r="P629" i="15" s="1"/>
  <c r="N629" i="15"/>
  <c r="R629" i="15" s="1"/>
  <c r="S629" i="15" s="1"/>
  <c r="Q628" i="15"/>
  <c r="N628" i="15"/>
  <c r="O628" i="15" s="1"/>
  <c r="P628" i="15" s="1"/>
  <c r="Q627" i="15"/>
  <c r="N627" i="15"/>
  <c r="R627" i="15" s="1"/>
  <c r="S627" i="15" s="1"/>
  <c r="Q626" i="15"/>
  <c r="N626" i="15"/>
  <c r="O626" i="15" s="1"/>
  <c r="P626" i="15" s="1"/>
  <c r="Q625" i="15"/>
  <c r="N625" i="15"/>
  <c r="R625" i="15" s="1"/>
  <c r="S625" i="15" s="1"/>
  <c r="Q624" i="15"/>
  <c r="N624" i="15"/>
  <c r="O624" i="15" s="1"/>
  <c r="P624" i="15" s="1"/>
  <c r="Q623" i="15"/>
  <c r="N623" i="15"/>
  <c r="R623" i="15" s="1"/>
  <c r="S623" i="15" s="1"/>
  <c r="Q622" i="15"/>
  <c r="N622" i="15"/>
  <c r="O622" i="15" s="1"/>
  <c r="P622" i="15" s="1"/>
  <c r="Q621" i="15"/>
  <c r="N621" i="15"/>
  <c r="Q620" i="15"/>
  <c r="N620" i="15"/>
  <c r="O620" i="15" s="1"/>
  <c r="P620" i="15" s="1"/>
  <c r="Q619" i="15"/>
  <c r="N619" i="15"/>
  <c r="R619" i="15" s="1"/>
  <c r="S619" i="15" s="1"/>
  <c r="O618" i="15"/>
  <c r="P618" i="15" s="1"/>
  <c r="N618" i="15"/>
  <c r="Q618" i="15" s="1"/>
  <c r="O617" i="15"/>
  <c r="P617" i="15" s="1"/>
  <c r="N617" i="15"/>
  <c r="R617" i="15" s="1"/>
  <c r="S617" i="15" s="1"/>
  <c r="O616" i="15"/>
  <c r="N616" i="15"/>
  <c r="Q616" i="15" s="1"/>
  <c r="G97" i="16" s="1"/>
  <c r="L97" i="16" s="1"/>
  <c r="Q615" i="15"/>
  <c r="G96" i="16" s="1"/>
  <c r="N615" i="15"/>
  <c r="R615" i="15" s="1"/>
  <c r="S615" i="15" s="1"/>
  <c r="Q614" i="15"/>
  <c r="N614" i="15"/>
  <c r="O614" i="15" s="1"/>
  <c r="P614" i="15" s="1"/>
  <c r="Q613" i="15"/>
  <c r="N613" i="15"/>
  <c r="R613" i="15" s="1"/>
  <c r="S613" i="15" s="1"/>
  <c r="Q612" i="15"/>
  <c r="N612" i="15"/>
  <c r="O612" i="15" s="1"/>
  <c r="P612" i="15" s="1"/>
  <c r="Q611" i="15"/>
  <c r="N611" i="15"/>
  <c r="R611" i="15" s="1"/>
  <c r="S611" i="15" s="1"/>
  <c r="Q610" i="15"/>
  <c r="N610" i="15"/>
  <c r="O610" i="15" s="1"/>
  <c r="P610" i="15" s="1"/>
  <c r="Q609" i="15"/>
  <c r="N609" i="15"/>
  <c r="R609" i="15" s="1"/>
  <c r="S609" i="15" s="1"/>
  <c r="Q608" i="15"/>
  <c r="N608" i="15"/>
  <c r="O608" i="15" s="1"/>
  <c r="P608" i="15" s="1"/>
  <c r="Q607" i="15"/>
  <c r="N607" i="15"/>
  <c r="R607" i="15" s="1"/>
  <c r="S607" i="15" s="1"/>
  <c r="Q606" i="15"/>
  <c r="N606" i="15"/>
  <c r="O606" i="15" s="1"/>
  <c r="P606" i="15" s="1"/>
  <c r="Q605" i="15"/>
  <c r="N605" i="15"/>
  <c r="R605" i="15" s="1"/>
  <c r="S605" i="15" s="1"/>
  <c r="Q604" i="15"/>
  <c r="N604" i="15"/>
  <c r="O604" i="15" s="1"/>
  <c r="P604" i="15" s="1"/>
  <c r="Q603" i="15"/>
  <c r="N603" i="15"/>
  <c r="R603" i="15" s="1"/>
  <c r="S603" i="15" s="1"/>
  <c r="Q602" i="15"/>
  <c r="N602" i="15"/>
  <c r="O602" i="15" s="1"/>
  <c r="P602" i="15" s="1"/>
  <c r="Q601" i="15"/>
  <c r="N601" i="15"/>
  <c r="R601" i="15" s="1"/>
  <c r="S601" i="15" s="1"/>
  <c r="Q600" i="15"/>
  <c r="N600" i="15"/>
  <c r="O600" i="15" s="1"/>
  <c r="P600" i="15" s="1"/>
  <c r="Q599" i="15"/>
  <c r="N599" i="15"/>
  <c r="R599" i="15" s="1"/>
  <c r="S599" i="15" s="1"/>
  <c r="Q598" i="15"/>
  <c r="N598" i="15"/>
  <c r="O598" i="15" s="1"/>
  <c r="P598" i="15" s="1"/>
  <c r="Q597" i="15"/>
  <c r="N597" i="15"/>
  <c r="R597" i="15" s="1"/>
  <c r="S597" i="15" s="1"/>
  <c r="Q596" i="15"/>
  <c r="N596" i="15"/>
  <c r="O596" i="15" s="1"/>
  <c r="P596" i="15" s="1"/>
  <c r="Q595" i="15"/>
  <c r="N595" i="15"/>
  <c r="R595" i="15" s="1"/>
  <c r="S595" i="15" s="1"/>
  <c r="Q594" i="15"/>
  <c r="N594" i="15"/>
  <c r="O594" i="15" s="1"/>
  <c r="P594" i="15" s="1"/>
  <c r="Q593" i="15"/>
  <c r="N593" i="15"/>
  <c r="R593" i="15" s="1"/>
  <c r="S593" i="15" s="1"/>
  <c r="Q592" i="15"/>
  <c r="N592" i="15"/>
  <c r="O592" i="15" s="1"/>
  <c r="P592" i="15" s="1"/>
  <c r="O591" i="15"/>
  <c r="P591" i="15" s="1"/>
  <c r="N591" i="15"/>
  <c r="Q590" i="15"/>
  <c r="N590" i="15"/>
  <c r="O590" i="15" s="1"/>
  <c r="P590" i="15" s="1"/>
  <c r="Q589" i="15"/>
  <c r="N589" i="15"/>
  <c r="R589" i="15" s="1"/>
  <c r="S589" i="15" s="1"/>
  <c r="Q588" i="15"/>
  <c r="N588" i="15"/>
  <c r="O588" i="15" s="1"/>
  <c r="P588" i="15" s="1"/>
  <c r="S587" i="15"/>
  <c r="Q587" i="15"/>
  <c r="N587" i="15"/>
  <c r="R587" i="15" s="1"/>
  <c r="Q586" i="15"/>
  <c r="N586" i="15"/>
  <c r="O586" i="15" s="1"/>
  <c r="P586" i="15" s="1"/>
  <c r="Q585" i="15"/>
  <c r="N585" i="15"/>
  <c r="R585" i="15" s="1"/>
  <c r="S585" i="15" s="1"/>
  <c r="Q584" i="15"/>
  <c r="N584" i="15"/>
  <c r="O584" i="15" s="1"/>
  <c r="P584" i="15" s="1"/>
  <c r="Q583" i="15"/>
  <c r="N583" i="15"/>
  <c r="R583" i="15" s="1"/>
  <c r="S583" i="15" s="1"/>
  <c r="Q582" i="15"/>
  <c r="N582" i="15"/>
  <c r="O582" i="15" s="1"/>
  <c r="P582" i="15" s="1"/>
  <c r="Q581" i="15"/>
  <c r="N581" i="15"/>
  <c r="R581" i="15" s="1"/>
  <c r="S581" i="15" s="1"/>
  <c r="Q580" i="15"/>
  <c r="N580" i="15"/>
  <c r="O580" i="15" s="1"/>
  <c r="P580" i="15" s="1"/>
  <c r="Q579" i="15"/>
  <c r="N579" i="15"/>
  <c r="R579" i="15" s="1"/>
  <c r="S579" i="15" s="1"/>
  <c r="Q578" i="15"/>
  <c r="N578" i="15"/>
  <c r="O578" i="15" s="1"/>
  <c r="P578" i="15" s="1"/>
  <c r="Q577" i="15"/>
  <c r="N577" i="15"/>
  <c r="R577" i="15" s="1"/>
  <c r="S577" i="15" s="1"/>
  <c r="O576" i="15"/>
  <c r="P576" i="15" s="1"/>
  <c r="N576" i="15"/>
  <c r="Q576" i="15" s="1"/>
  <c r="Q575" i="15"/>
  <c r="N575" i="15"/>
  <c r="R575" i="15" s="1"/>
  <c r="S575" i="15" s="1"/>
  <c r="Q574" i="15"/>
  <c r="N574" i="15"/>
  <c r="O574" i="15" s="1"/>
  <c r="P574" i="15" s="1"/>
  <c r="O573" i="15"/>
  <c r="P573" i="15" s="1"/>
  <c r="N573" i="15"/>
  <c r="R573" i="15" s="1"/>
  <c r="S573" i="15" s="1"/>
  <c r="Q572" i="15"/>
  <c r="N572" i="15"/>
  <c r="O572" i="15" s="1"/>
  <c r="P572" i="15" s="1"/>
  <c r="O571" i="15"/>
  <c r="P571" i="15" s="1"/>
  <c r="N571" i="15"/>
  <c r="R571" i="15" s="1"/>
  <c r="S571" i="15" s="1"/>
  <c r="Q570" i="15"/>
  <c r="N570" i="15"/>
  <c r="O570" i="15" s="1"/>
  <c r="P570" i="15" s="1"/>
  <c r="Q569" i="15"/>
  <c r="N569" i="15"/>
  <c r="R569" i="15" s="1"/>
  <c r="S569" i="15" s="1"/>
  <c r="Q568" i="15"/>
  <c r="N568" i="15"/>
  <c r="O568" i="15" s="1"/>
  <c r="P568" i="15" s="1"/>
  <c r="Q567" i="15"/>
  <c r="N567" i="15"/>
  <c r="R567" i="15" s="1"/>
  <c r="S567" i="15" s="1"/>
  <c r="O566" i="15"/>
  <c r="P566" i="15" s="1"/>
  <c r="N566" i="15"/>
  <c r="Q566" i="15" s="1"/>
  <c r="Q565" i="15"/>
  <c r="N565" i="15"/>
  <c r="R565" i="15" s="1"/>
  <c r="S565" i="15" s="1"/>
  <c r="O564" i="15"/>
  <c r="P564" i="15" s="1"/>
  <c r="N564" i="15"/>
  <c r="Q564" i="15" s="1"/>
  <c r="O563" i="15"/>
  <c r="P563" i="15" s="1"/>
  <c r="N563" i="15"/>
  <c r="R563" i="15" s="1"/>
  <c r="S563" i="15" s="1"/>
  <c r="O562" i="15"/>
  <c r="P562" i="15" s="1"/>
  <c r="N562" i="15"/>
  <c r="Q562" i="15" s="1"/>
  <c r="O561" i="15"/>
  <c r="P561" i="15" s="1"/>
  <c r="N561" i="15"/>
  <c r="R561" i="15" s="1"/>
  <c r="S561" i="15" s="1"/>
  <c r="O560" i="15"/>
  <c r="P560" i="15" s="1"/>
  <c r="N560" i="15"/>
  <c r="Q560" i="15" s="1"/>
  <c r="O559" i="15"/>
  <c r="P559" i="15" s="1"/>
  <c r="N559" i="15"/>
  <c r="R559" i="15" s="1"/>
  <c r="S559" i="15" s="1"/>
  <c r="O558" i="15"/>
  <c r="P558" i="15" s="1"/>
  <c r="N558" i="15"/>
  <c r="Q558" i="15" s="1"/>
  <c r="O557" i="15"/>
  <c r="N557" i="15"/>
  <c r="R557" i="15" s="1"/>
  <c r="S557" i="15" s="1"/>
  <c r="Q556" i="15"/>
  <c r="N556" i="15"/>
  <c r="O556" i="15" s="1"/>
  <c r="P556" i="15" s="1"/>
  <c r="Q555" i="15"/>
  <c r="N555" i="15"/>
  <c r="Q554" i="15"/>
  <c r="N554" i="15"/>
  <c r="O554" i="15" s="1"/>
  <c r="Q553" i="15"/>
  <c r="N553" i="15"/>
  <c r="R553" i="15" s="1"/>
  <c r="S553" i="15" s="1"/>
  <c r="Q552" i="15"/>
  <c r="N552" i="15"/>
  <c r="R552" i="15" s="1"/>
  <c r="S552" i="15" s="1"/>
  <c r="Q551" i="15"/>
  <c r="N551" i="15"/>
  <c r="O551" i="15" s="1"/>
  <c r="P551" i="15" s="1"/>
  <c r="Q550" i="15"/>
  <c r="N550" i="15"/>
  <c r="O549" i="15"/>
  <c r="P549" i="15" s="1"/>
  <c r="N549" i="15"/>
  <c r="Q549" i="15" s="1"/>
  <c r="Q548" i="15"/>
  <c r="N548" i="15"/>
  <c r="Q547" i="15"/>
  <c r="N547" i="15"/>
  <c r="O547" i="15" s="1"/>
  <c r="P547" i="15" s="1"/>
  <c r="Q546" i="15"/>
  <c r="N546" i="15"/>
  <c r="O545" i="15"/>
  <c r="N545" i="15"/>
  <c r="Q545" i="15" s="1"/>
  <c r="G92" i="16" s="1"/>
  <c r="O544" i="15"/>
  <c r="P544" i="15" s="1"/>
  <c r="N544" i="15"/>
  <c r="R544" i="15" s="1"/>
  <c r="S544" i="15" s="1"/>
  <c r="Q543" i="15"/>
  <c r="N543" i="15"/>
  <c r="O543" i="15" s="1"/>
  <c r="P543" i="15" s="1"/>
  <c r="Q542" i="15"/>
  <c r="N542" i="15"/>
  <c r="R542" i="15" s="1"/>
  <c r="S542" i="15" s="1"/>
  <c r="Q541" i="15"/>
  <c r="N541" i="15"/>
  <c r="O541" i="15" s="1"/>
  <c r="P541" i="15" s="1"/>
  <c r="Q540" i="15"/>
  <c r="N540" i="15"/>
  <c r="R540" i="15" s="1"/>
  <c r="S540" i="15" s="1"/>
  <c r="Q539" i="15"/>
  <c r="N539" i="15"/>
  <c r="O539" i="15" s="1"/>
  <c r="P539" i="15" s="1"/>
  <c r="Q538" i="15"/>
  <c r="N538" i="15"/>
  <c r="R538" i="15" s="1"/>
  <c r="S538" i="15" s="1"/>
  <c r="Q537" i="15"/>
  <c r="N537" i="15"/>
  <c r="O537" i="15" s="1"/>
  <c r="P537" i="15" s="1"/>
  <c r="Q536" i="15"/>
  <c r="N536" i="15"/>
  <c r="R536" i="15" s="1"/>
  <c r="S536" i="15" s="1"/>
  <c r="Q535" i="15"/>
  <c r="N535" i="15"/>
  <c r="O535" i="15" s="1"/>
  <c r="P535" i="15" s="1"/>
  <c r="Q534" i="15"/>
  <c r="N534" i="15"/>
  <c r="R534" i="15" s="1"/>
  <c r="S534" i="15" s="1"/>
  <c r="Q533" i="15"/>
  <c r="N533" i="15"/>
  <c r="O533" i="15" s="1"/>
  <c r="P533" i="15" s="1"/>
  <c r="Q532" i="15"/>
  <c r="N532" i="15"/>
  <c r="R532" i="15" s="1"/>
  <c r="S532" i="15" s="1"/>
  <c r="Q531" i="15"/>
  <c r="N531" i="15"/>
  <c r="O531" i="15" s="1"/>
  <c r="P531" i="15" s="1"/>
  <c r="Q530" i="15"/>
  <c r="N530" i="15"/>
  <c r="R530" i="15" s="1"/>
  <c r="S530" i="15" s="1"/>
  <c r="Q529" i="15"/>
  <c r="N529" i="15"/>
  <c r="O529" i="15" s="1"/>
  <c r="P529" i="15" s="1"/>
  <c r="Q528" i="15"/>
  <c r="N528" i="15"/>
  <c r="R528" i="15" s="1"/>
  <c r="S528" i="15" s="1"/>
  <c r="Q527" i="15"/>
  <c r="N527" i="15"/>
  <c r="O527" i="15" s="1"/>
  <c r="P527" i="15" s="1"/>
  <c r="Q526" i="15"/>
  <c r="N526" i="15"/>
  <c r="R526" i="15" s="1"/>
  <c r="S526" i="15" s="1"/>
  <c r="Q525" i="15"/>
  <c r="N525" i="15"/>
  <c r="O525" i="15" s="1"/>
  <c r="P525" i="15" s="1"/>
  <c r="Q524" i="15"/>
  <c r="N524" i="15"/>
  <c r="R524" i="15" s="1"/>
  <c r="S524" i="15" s="1"/>
  <c r="Q523" i="15"/>
  <c r="N523" i="15"/>
  <c r="O523" i="15" s="1"/>
  <c r="P523" i="15" s="1"/>
  <c r="Q522" i="15"/>
  <c r="N522" i="15"/>
  <c r="R522" i="15" s="1"/>
  <c r="S522" i="15" s="1"/>
  <c r="Q521" i="15"/>
  <c r="N521" i="15"/>
  <c r="O521" i="15" s="1"/>
  <c r="P521" i="15" s="1"/>
  <c r="Q520" i="15"/>
  <c r="N520" i="15"/>
  <c r="R520" i="15" s="1"/>
  <c r="S520" i="15" s="1"/>
  <c r="Q519" i="15"/>
  <c r="N519" i="15"/>
  <c r="O519" i="15" s="1"/>
  <c r="P519" i="15" s="1"/>
  <c r="O518" i="15"/>
  <c r="N518" i="15"/>
  <c r="R518" i="15" s="1"/>
  <c r="S518" i="15" s="1"/>
  <c r="Q517" i="15"/>
  <c r="N517" i="15"/>
  <c r="O517" i="15" s="1"/>
  <c r="P517" i="15" s="1"/>
  <c r="Q516" i="15"/>
  <c r="N516" i="15"/>
  <c r="R516" i="15" s="1"/>
  <c r="S516" i="15" s="1"/>
  <c r="Q515" i="15"/>
  <c r="N515" i="15"/>
  <c r="O515" i="15" s="1"/>
  <c r="P515" i="15" s="1"/>
  <c r="Q514" i="15"/>
  <c r="N514" i="15"/>
  <c r="R514" i="15" s="1"/>
  <c r="S514" i="15" s="1"/>
  <c r="Q513" i="15"/>
  <c r="N513" i="15"/>
  <c r="Q512" i="15"/>
  <c r="N512" i="15"/>
  <c r="Q511" i="15"/>
  <c r="N511" i="15"/>
  <c r="O511" i="15" s="1"/>
  <c r="P511" i="15" s="1"/>
  <c r="O510" i="15"/>
  <c r="N510" i="15"/>
  <c r="R510" i="15" s="1"/>
  <c r="S510" i="15" s="1"/>
  <c r="Q509" i="15"/>
  <c r="N509" i="15"/>
  <c r="Q508" i="15"/>
  <c r="N508" i="15"/>
  <c r="Q507" i="15"/>
  <c r="N507" i="15"/>
  <c r="O507" i="15" s="1"/>
  <c r="P507" i="15" s="1"/>
  <c r="Q506" i="15"/>
  <c r="N506" i="15"/>
  <c r="R506" i="15" s="1"/>
  <c r="S506" i="15" s="1"/>
  <c r="Q505" i="15"/>
  <c r="N505" i="15"/>
  <c r="O505" i="15" s="1"/>
  <c r="P505" i="15" s="1"/>
  <c r="O504" i="15"/>
  <c r="P504" i="15" s="1"/>
  <c r="N504" i="15"/>
  <c r="R504" i="15" s="1"/>
  <c r="S504" i="15" s="1"/>
  <c r="O503" i="15"/>
  <c r="N503" i="15"/>
  <c r="Q503" i="15" s="1"/>
  <c r="Q502" i="15"/>
  <c r="N502" i="15"/>
  <c r="O502" i="15" s="1"/>
  <c r="P502" i="15" s="1"/>
  <c r="Q501" i="15"/>
  <c r="N501" i="15"/>
  <c r="O501" i="15" s="1"/>
  <c r="Q500" i="15"/>
  <c r="N500" i="15"/>
  <c r="R500" i="15" s="1"/>
  <c r="S500" i="15" s="1"/>
  <c r="O499" i="15"/>
  <c r="P499" i="15" s="1"/>
  <c r="N499" i="15"/>
  <c r="Q499" i="15" s="1"/>
  <c r="O498" i="15"/>
  <c r="P498" i="15" s="1"/>
  <c r="N498" i="15"/>
  <c r="Q498" i="15" s="1"/>
  <c r="O497" i="15"/>
  <c r="P497" i="15" s="1"/>
  <c r="N497" i="15"/>
  <c r="R497" i="15" s="1"/>
  <c r="S497" i="15" s="1"/>
  <c r="O496" i="15"/>
  <c r="P496" i="15" s="1"/>
  <c r="N496" i="15"/>
  <c r="R496" i="15" s="1"/>
  <c r="S496" i="15" s="1"/>
  <c r="Q495" i="15"/>
  <c r="N495" i="15"/>
  <c r="O495" i="15" s="1"/>
  <c r="P495" i="15" s="1"/>
  <c r="Q494" i="15"/>
  <c r="N494" i="15"/>
  <c r="R494" i="15" s="1"/>
  <c r="S494" i="15" s="1"/>
  <c r="O493" i="15"/>
  <c r="N493" i="15"/>
  <c r="R493" i="15" s="1"/>
  <c r="S493" i="15" s="1"/>
  <c r="O492" i="15"/>
  <c r="N492" i="15"/>
  <c r="R492" i="15" s="1"/>
  <c r="S492" i="15" s="1"/>
  <c r="Q491" i="15"/>
  <c r="N491" i="15"/>
  <c r="O491" i="15" s="1"/>
  <c r="P491" i="15" s="1"/>
  <c r="Q490" i="15"/>
  <c r="N490" i="15"/>
  <c r="R490" i="15" s="1"/>
  <c r="S490" i="15" s="1"/>
  <c r="Q489" i="15"/>
  <c r="N489" i="15"/>
  <c r="R489" i="15" s="1"/>
  <c r="S489" i="15" s="1"/>
  <c r="Q488" i="15"/>
  <c r="N488" i="15"/>
  <c r="Q487" i="15"/>
  <c r="N487" i="15"/>
  <c r="O487" i="15" s="1"/>
  <c r="P487" i="15" s="1"/>
  <c r="Q486" i="15"/>
  <c r="N486" i="15"/>
  <c r="R486" i="15" s="1"/>
  <c r="S486" i="15" s="1"/>
  <c r="Q485" i="15"/>
  <c r="N485" i="15"/>
  <c r="R485" i="15" s="1"/>
  <c r="S485" i="15" s="1"/>
  <c r="Q484" i="15"/>
  <c r="N484" i="15"/>
  <c r="R484" i="15" s="1"/>
  <c r="S484" i="15" s="1"/>
  <c r="Q483" i="15"/>
  <c r="N483" i="15"/>
  <c r="O483" i="15" s="1"/>
  <c r="P483" i="15" s="1"/>
  <c r="Q482" i="15"/>
  <c r="N482" i="15"/>
  <c r="R482" i="15" s="1"/>
  <c r="S482" i="15" s="1"/>
  <c r="Q481" i="15"/>
  <c r="N481" i="15"/>
  <c r="R481" i="15" s="1"/>
  <c r="S481" i="15" s="1"/>
  <c r="Q480" i="15"/>
  <c r="N480" i="15"/>
  <c r="Q479" i="15"/>
  <c r="N479" i="15"/>
  <c r="O479" i="15" s="1"/>
  <c r="Q478" i="15"/>
  <c r="N478" i="15"/>
  <c r="R478" i="15" s="1"/>
  <c r="S478" i="15" s="1"/>
  <c r="O477" i="15"/>
  <c r="P477" i="15" s="1"/>
  <c r="N477" i="15"/>
  <c r="R477" i="15" s="1"/>
  <c r="S477" i="15" s="1"/>
  <c r="Q476" i="15"/>
  <c r="N476" i="15"/>
  <c r="Q475" i="15"/>
  <c r="N475" i="15"/>
  <c r="O475" i="15" s="1"/>
  <c r="P475" i="15" s="1"/>
  <c r="Q474" i="15"/>
  <c r="N474" i="15"/>
  <c r="R474" i="15" s="1"/>
  <c r="S474" i="15" s="1"/>
  <c r="Q473" i="15"/>
  <c r="N473" i="15"/>
  <c r="R473" i="15" s="1"/>
  <c r="S473" i="15" s="1"/>
  <c r="O472" i="15"/>
  <c r="P472" i="15" s="1"/>
  <c r="N472" i="15"/>
  <c r="R472" i="15" s="1"/>
  <c r="S472" i="15" s="1"/>
  <c r="Q471" i="15"/>
  <c r="N471" i="15"/>
  <c r="O471" i="15" s="1"/>
  <c r="P471" i="15" s="1"/>
  <c r="Q470" i="15"/>
  <c r="N470" i="15"/>
  <c r="R470" i="15" s="1"/>
  <c r="S470" i="15" s="1"/>
  <c r="Q469" i="15"/>
  <c r="N469" i="15"/>
  <c r="R469" i="15" s="1"/>
  <c r="S469" i="15" s="1"/>
  <c r="O468" i="15"/>
  <c r="P468" i="15" s="1"/>
  <c r="N468" i="15"/>
  <c r="R468" i="15" s="1"/>
  <c r="S468" i="15" s="1"/>
  <c r="O467" i="15"/>
  <c r="P467" i="15" s="1"/>
  <c r="N467" i="15"/>
  <c r="R467" i="15" s="1"/>
  <c r="S467" i="15" s="1"/>
  <c r="Q466" i="15"/>
  <c r="N466" i="15"/>
  <c r="R466" i="15" s="1"/>
  <c r="S466" i="15" s="1"/>
  <c r="Q465" i="15"/>
  <c r="N465" i="15"/>
  <c r="R465" i="15" s="1"/>
  <c r="S465" i="15" s="1"/>
  <c r="O464" i="15"/>
  <c r="N464" i="15"/>
  <c r="R464" i="15" s="1"/>
  <c r="S464" i="15" s="1"/>
  <c r="Q463" i="15"/>
  <c r="N463" i="15"/>
  <c r="O463" i="15" s="1"/>
  <c r="P463" i="15" s="1"/>
  <c r="Q462" i="15"/>
  <c r="N462" i="15"/>
  <c r="R462" i="15" s="1"/>
  <c r="S462" i="15" s="1"/>
  <c r="Q461" i="15"/>
  <c r="N461" i="15"/>
  <c r="R461" i="15" s="1"/>
  <c r="S461" i="15" s="1"/>
  <c r="Q460" i="15"/>
  <c r="N460" i="15"/>
  <c r="Q459" i="15"/>
  <c r="N459" i="15"/>
  <c r="O459" i="15" s="1"/>
  <c r="P459" i="15" s="1"/>
  <c r="Q458" i="15"/>
  <c r="O458" i="15"/>
  <c r="P458" i="15" s="1"/>
  <c r="N458" i="15"/>
  <c r="R458" i="15" s="1"/>
  <c r="S458" i="15" s="1"/>
  <c r="Q457" i="15"/>
  <c r="N457" i="15"/>
  <c r="R457" i="15" s="1"/>
  <c r="S457" i="15" s="1"/>
  <c r="Q456" i="15"/>
  <c r="N456" i="15"/>
  <c r="R456" i="15" s="1"/>
  <c r="S456" i="15" s="1"/>
  <c r="Q455" i="15"/>
  <c r="N455" i="15"/>
  <c r="O455" i="15" s="1"/>
  <c r="P455" i="15" s="1"/>
  <c r="Q454" i="15"/>
  <c r="N454" i="15"/>
  <c r="R454" i="15" s="1"/>
  <c r="S454" i="15" s="1"/>
  <c r="Q453" i="15"/>
  <c r="N453" i="15"/>
  <c r="R453" i="15" s="1"/>
  <c r="S453" i="15" s="1"/>
  <c r="Q452" i="15"/>
  <c r="N452" i="15"/>
  <c r="Q451" i="15"/>
  <c r="N451" i="15"/>
  <c r="O451" i="15" s="1"/>
  <c r="P451" i="15" s="1"/>
  <c r="O450" i="15"/>
  <c r="P450" i="15" s="1"/>
  <c r="N450" i="15"/>
  <c r="R450" i="15" s="1"/>
  <c r="S450" i="15" s="1"/>
  <c r="O449" i="15"/>
  <c r="P449" i="15" s="1"/>
  <c r="N449" i="15"/>
  <c r="R449" i="15" s="1"/>
  <c r="S449" i="15" s="1"/>
  <c r="O448" i="15"/>
  <c r="N448" i="15"/>
  <c r="R448" i="15" s="1"/>
  <c r="S448" i="15" s="1"/>
  <c r="Q447" i="15"/>
  <c r="N447" i="15"/>
  <c r="O447" i="15" s="1"/>
  <c r="P447" i="15" s="1"/>
  <c r="Q446" i="15"/>
  <c r="N446" i="15"/>
  <c r="R446" i="15" s="1"/>
  <c r="S446" i="15" s="1"/>
  <c r="Q445" i="15"/>
  <c r="N445" i="15"/>
  <c r="R445" i="15" s="1"/>
  <c r="S445" i="15" s="1"/>
  <c r="Q444" i="15"/>
  <c r="N444" i="15"/>
  <c r="R444" i="15" s="1"/>
  <c r="S444" i="15" s="1"/>
  <c r="Q443" i="15"/>
  <c r="N443" i="15"/>
  <c r="O443" i="15" s="1"/>
  <c r="P443" i="15" s="1"/>
  <c r="Q442" i="15"/>
  <c r="N442" i="15"/>
  <c r="R442" i="15" s="1"/>
  <c r="S442" i="15" s="1"/>
  <c r="Q441" i="15"/>
  <c r="N441" i="15"/>
  <c r="R441" i="15" s="1"/>
  <c r="S441" i="15" s="1"/>
  <c r="Q440" i="15"/>
  <c r="N440" i="15"/>
  <c r="Q439" i="15"/>
  <c r="N439" i="15"/>
  <c r="O439" i="15" s="1"/>
  <c r="P439" i="15" s="1"/>
  <c r="Q438" i="15"/>
  <c r="N438" i="15"/>
  <c r="R438" i="15" s="1"/>
  <c r="S438" i="15" s="1"/>
  <c r="Q437" i="15"/>
  <c r="N437" i="15"/>
  <c r="R437" i="15" s="1"/>
  <c r="S437" i="15" s="1"/>
  <c r="Q436" i="15"/>
  <c r="N436" i="15"/>
  <c r="R436" i="15" s="1"/>
  <c r="S436" i="15" s="1"/>
  <c r="Q435" i="15"/>
  <c r="N435" i="15"/>
  <c r="O435" i="15" s="1"/>
  <c r="P435" i="15" s="1"/>
  <c r="Q434" i="15"/>
  <c r="N434" i="15"/>
  <c r="R434" i="15" s="1"/>
  <c r="S434" i="15" s="1"/>
  <c r="Q433" i="15"/>
  <c r="N433" i="15"/>
  <c r="R433" i="15" s="1"/>
  <c r="S433" i="15" s="1"/>
  <c r="Q432" i="15"/>
  <c r="N432" i="15"/>
  <c r="Q431" i="15"/>
  <c r="N431" i="15"/>
  <c r="O431" i="15" s="1"/>
  <c r="P431" i="15" s="1"/>
  <c r="Q430" i="15"/>
  <c r="N430" i="15"/>
  <c r="Q429" i="15"/>
  <c r="N429" i="15"/>
  <c r="R429" i="15" s="1"/>
  <c r="S429" i="15" s="1"/>
  <c r="Q428" i="15"/>
  <c r="N428" i="15"/>
  <c r="R428" i="15" s="1"/>
  <c r="S428" i="15" s="1"/>
  <c r="Q427" i="15"/>
  <c r="N427" i="15"/>
  <c r="O427" i="15" s="1"/>
  <c r="P427" i="15" s="1"/>
  <c r="Q426" i="15"/>
  <c r="N426" i="15"/>
  <c r="Q425" i="15"/>
  <c r="N425" i="15"/>
  <c r="R425" i="15" s="1"/>
  <c r="S425" i="15" s="1"/>
  <c r="Q424" i="15"/>
  <c r="N424" i="15"/>
  <c r="R424" i="15" s="1"/>
  <c r="S424" i="15" s="1"/>
  <c r="Q423" i="15"/>
  <c r="N423" i="15"/>
  <c r="O423" i="15" s="1"/>
  <c r="P423" i="15" s="1"/>
  <c r="Q422" i="15"/>
  <c r="N422" i="15"/>
  <c r="Q421" i="15"/>
  <c r="N421" i="15"/>
  <c r="R421" i="15" s="1"/>
  <c r="S421" i="15" s="1"/>
  <c r="O420" i="15"/>
  <c r="N420" i="15"/>
  <c r="R420" i="15" s="1"/>
  <c r="S420" i="15" s="1"/>
  <c r="Q419" i="15"/>
  <c r="N419" i="15"/>
  <c r="O419" i="15" s="1"/>
  <c r="P419" i="15" s="1"/>
  <c r="Q418" i="15"/>
  <c r="N418" i="15"/>
  <c r="R418" i="15" s="1"/>
  <c r="S418" i="15" s="1"/>
  <c r="Q417" i="15"/>
  <c r="N417" i="15"/>
  <c r="R417" i="15" s="1"/>
  <c r="S417" i="15" s="1"/>
  <c r="Q416" i="15"/>
  <c r="N416" i="15"/>
  <c r="Q415" i="15"/>
  <c r="N415" i="15"/>
  <c r="O415" i="15" s="1"/>
  <c r="P415" i="15" s="1"/>
  <c r="Q414" i="15"/>
  <c r="N414" i="15"/>
  <c r="R414" i="15" s="1"/>
  <c r="S414" i="15" s="1"/>
  <c r="Q413" i="15"/>
  <c r="N413" i="15"/>
  <c r="R413" i="15" s="1"/>
  <c r="S413" i="15" s="1"/>
  <c r="Q412" i="15"/>
  <c r="N412" i="15"/>
  <c r="R412" i="15" s="1"/>
  <c r="S412" i="15" s="1"/>
  <c r="Q411" i="15"/>
  <c r="N411" i="15"/>
  <c r="O411" i="15" s="1"/>
  <c r="P411" i="15" s="1"/>
  <c r="O410" i="15"/>
  <c r="P410" i="15" s="1"/>
  <c r="N410" i="15"/>
  <c r="R410" i="15" s="1"/>
  <c r="S410" i="15" s="1"/>
  <c r="Q409" i="15"/>
  <c r="N409" i="15"/>
  <c r="R409" i="15" s="1"/>
  <c r="S409" i="15" s="1"/>
  <c r="Q408" i="15"/>
  <c r="N408" i="15"/>
  <c r="R408" i="15" s="1"/>
  <c r="S408" i="15" s="1"/>
  <c r="Q407" i="15"/>
  <c r="N407" i="15"/>
  <c r="O407" i="15" s="1"/>
  <c r="P407" i="15" s="1"/>
  <c r="Q406" i="15"/>
  <c r="N406" i="15"/>
  <c r="Q405" i="15"/>
  <c r="N405" i="15"/>
  <c r="R405" i="15" s="1"/>
  <c r="S405" i="15" s="1"/>
  <c r="Q404" i="15"/>
  <c r="N404" i="15"/>
  <c r="R404" i="15" s="1"/>
  <c r="S404" i="15" s="1"/>
  <c r="Q403" i="15"/>
  <c r="N403" i="15"/>
  <c r="O403" i="15" s="1"/>
  <c r="P403" i="15" s="1"/>
  <c r="Q402" i="15"/>
  <c r="N402" i="15"/>
  <c r="R402" i="15" s="1"/>
  <c r="S402" i="15" s="1"/>
  <c r="Q401" i="15"/>
  <c r="N401" i="15"/>
  <c r="R401" i="15" s="1"/>
  <c r="S401" i="15" s="1"/>
  <c r="Q400" i="15"/>
  <c r="N400" i="15"/>
  <c r="Q399" i="15"/>
  <c r="N399" i="15"/>
  <c r="O399" i="15" s="1"/>
  <c r="P399" i="15" s="1"/>
  <c r="Q398" i="15"/>
  <c r="N398" i="15"/>
  <c r="R398" i="15" s="1"/>
  <c r="S398" i="15" s="1"/>
  <c r="Q397" i="15"/>
  <c r="N397" i="15"/>
  <c r="R397" i="15" s="1"/>
  <c r="S397" i="15" s="1"/>
  <c r="Q396" i="15"/>
  <c r="N396" i="15"/>
  <c r="R396" i="15" s="1"/>
  <c r="S396" i="15" s="1"/>
  <c r="Q395" i="15"/>
  <c r="N395" i="15"/>
  <c r="O395" i="15" s="1"/>
  <c r="P395" i="15" s="1"/>
  <c r="Q394" i="15"/>
  <c r="N394" i="15"/>
  <c r="Q393" i="15"/>
  <c r="N393" i="15"/>
  <c r="R393" i="15" s="1"/>
  <c r="S393" i="15" s="1"/>
  <c r="Q392" i="15"/>
  <c r="N392" i="15"/>
  <c r="R392" i="15" s="1"/>
  <c r="S392" i="15" s="1"/>
  <c r="Q391" i="15"/>
  <c r="N391" i="15"/>
  <c r="O391" i="15" s="1"/>
  <c r="P391" i="15" s="1"/>
  <c r="Q390" i="15"/>
  <c r="N390" i="15"/>
  <c r="Q389" i="15"/>
  <c r="N389" i="15"/>
  <c r="R389" i="15" s="1"/>
  <c r="S389" i="15" s="1"/>
  <c r="Q388" i="15"/>
  <c r="G77" i="16" s="1"/>
  <c r="L77" i="16" s="1"/>
  <c r="N388" i="15"/>
  <c r="R388" i="15" s="1"/>
  <c r="S388" i="15" s="1"/>
  <c r="Q387" i="15"/>
  <c r="N387" i="15"/>
  <c r="O387" i="15" s="1"/>
  <c r="P387" i="15" s="1"/>
  <c r="Q386" i="15"/>
  <c r="N386" i="15"/>
  <c r="Q385" i="15"/>
  <c r="N385" i="15"/>
  <c r="R385" i="15" s="1"/>
  <c r="S385" i="15" s="1"/>
  <c r="Q384" i="15"/>
  <c r="N384" i="15"/>
  <c r="Q383" i="15"/>
  <c r="N383" i="15"/>
  <c r="O383" i="15" s="1"/>
  <c r="P383" i="15" s="1"/>
  <c r="O382" i="15"/>
  <c r="P382" i="15" s="1"/>
  <c r="N382" i="15"/>
  <c r="R382" i="15" s="1"/>
  <c r="S382" i="15" s="1"/>
  <c r="Q381" i="15"/>
  <c r="N381" i="15"/>
  <c r="R381" i="15" s="1"/>
  <c r="S381" i="15" s="1"/>
  <c r="Q380" i="15"/>
  <c r="N380" i="15"/>
  <c r="R380" i="15" s="1"/>
  <c r="S380" i="15" s="1"/>
  <c r="Q379" i="15"/>
  <c r="N379" i="15"/>
  <c r="O379" i="15" s="1"/>
  <c r="P379" i="15" s="1"/>
  <c r="Q378" i="15"/>
  <c r="N378" i="15"/>
  <c r="R378" i="15" s="1"/>
  <c r="S378" i="15" s="1"/>
  <c r="Q377" i="15"/>
  <c r="N377" i="15"/>
  <c r="R377" i="15" s="1"/>
  <c r="S377" i="15" s="1"/>
  <c r="Q376" i="15"/>
  <c r="N376" i="15"/>
  <c r="Q375" i="15"/>
  <c r="N375" i="15"/>
  <c r="O375" i="15" s="1"/>
  <c r="P375" i="15" s="1"/>
  <c r="Q374" i="15"/>
  <c r="N374" i="15"/>
  <c r="R374" i="15" s="1"/>
  <c r="S374" i="15" s="1"/>
  <c r="Q373" i="15"/>
  <c r="N373" i="15"/>
  <c r="R373" i="15" s="1"/>
  <c r="S373" i="15" s="1"/>
  <c r="Q372" i="15"/>
  <c r="N372" i="15"/>
  <c r="R372" i="15" s="1"/>
  <c r="S372" i="15" s="1"/>
  <c r="Q371" i="15"/>
  <c r="N371" i="15"/>
  <c r="O371" i="15" s="1"/>
  <c r="P371" i="15" s="1"/>
  <c r="Q370" i="15"/>
  <c r="N370" i="15"/>
  <c r="Q369" i="15"/>
  <c r="N369" i="15"/>
  <c r="R369" i="15" s="1"/>
  <c r="S369" i="15" s="1"/>
  <c r="Q368" i="15"/>
  <c r="N368" i="15"/>
  <c r="R368" i="15" s="1"/>
  <c r="S368" i="15" s="1"/>
  <c r="Q367" i="15"/>
  <c r="N367" i="15"/>
  <c r="O367" i="15" s="1"/>
  <c r="P367" i="15" s="1"/>
  <c r="Q366" i="15"/>
  <c r="N366" i="15"/>
  <c r="Q365" i="15"/>
  <c r="N365" i="15"/>
  <c r="R365" i="15" s="1"/>
  <c r="S365" i="15" s="1"/>
  <c r="Q364" i="15"/>
  <c r="N364" i="15"/>
  <c r="R364" i="15" s="1"/>
  <c r="S364" i="15" s="1"/>
  <c r="Q363" i="15"/>
  <c r="N363" i="15"/>
  <c r="O363" i="15" s="1"/>
  <c r="P363" i="15" s="1"/>
  <c r="Q362" i="15"/>
  <c r="N362" i="15"/>
  <c r="Q361" i="15"/>
  <c r="N361" i="15"/>
  <c r="R361" i="15" s="1"/>
  <c r="S361" i="15" s="1"/>
  <c r="Q360" i="15"/>
  <c r="N360" i="15"/>
  <c r="Q359" i="15"/>
  <c r="N359" i="15"/>
  <c r="O359" i="15" s="1"/>
  <c r="P359" i="15" s="1"/>
  <c r="Q358" i="15"/>
  <c r="N358" i="15"/>
  <c r="R358" i="15" s="1"/>
  <c r="S358" i="15" s="1"/>
  <c r="Q357" i="15"/>
  <c r="N357" i="15"/>
  <c r="R357" i="15" s="1"/>
  <c r="S357" i="15" s="1"/>
  <c r="Q356" i="15"/>
  <c r="N356" i="15"/>
  <c r="R356" i="15" s="1"/>
  <c r="S356" i="15" s="1"/>
  <c r="O355" i="15"/>
  <c r="P355" i="15" s="1"/>
  <c r="N355" i="15"/>
  <c r="R355" i="15" s="1"/>
  <c r="S355" i="15" s="1"/>
  <c r="Q354" i="15"/>
  <c r="G76" i="16" s="1"/>
  <c r="N354" i="15"/>
  <c r="R354" i="15" s="1"/>
  <c r="S354" i="15" s="1"/>
  <c r="Q353" i="15"/>
  <c r="N353" i="15"/>
  <c r="R353" i="15" s="1"/>
  <c r="S353" i="15" s="1"/>
  <c r="Q352" i="15"/>
  <c r="N352" i="15"/>
  <c r="R352" i="15" s="1"/>
  <c r="S352" i="15" s="1"/>
  <c r="Q351" i="15"/>
  <c r="N351" i="15"/>
  <c r="O351" i="15" s="1"/>
  <c r="P351" i="15" s="1"/>
  <c r="Q350" i="15"/>
  <c r="N350" i="15"/>
  <c r="Q349" i="15"/>
  <c r="N349" i="15"/>
  <c r="R349" i="15" s="1"/>
  <c r="S349" i="15" s="1"/>
  <c r="Q348" i="15"/>
  <c r="N348" i="15"/>
  <c r="R348" i="15" s="1"/>
  <c r="S348" i="15" s="1"/>
  <c r="Q347" i="15"/>
  <c r="N347" i="15"/>
  <c r="O347" i="15" s="1"/>
  <c r="P347" i="15" s="1"/>
  <c r="O346" i="15"/>
  <c r="N346" i="15"/>
  <c r="R346" i="15" s="1"/>
  <c r="S346" i="15" s="1"/>
  <c r="Q345" i="15"/>
  <c r="N345" i="15"/>
  <c r="R345" i="15" s="1"/>
  <c r="S345" i="15" s="1"/>
  <c r="O344" i="15"/>
  <c r="N344" i="15"/>
  <c r="R344" i="15" s="1"/>
  <c r="S344" i="15" s="1"/>
  <c r="Q343" i="15"/>
  <c r="N343" i="15"/>
  <c r="O343" i="15" s="1"/>
  <c r="P343" i="15" s="1"/>
  <c r="Q342" i="15"/>
  <c r="N342" i="15"/>
  <c r="R342" i="15" s="1"/>
  <c r="S342" i="15" s="1"/>
  <c r="Q341" i="15"/>
  <c r="N341" i="15"/>
  <c r="R341" i="15" s="1"/>
  <c r="S341" i="15" s="1"/>
  <c r="Q340" i="15"/>
  <c r="N340" i="15"/>
  <c r="Q339" i="15"/>
  <c r="N339" i="15"/>
  <c r="O339" i="15" s="1"/>
  <c r="Q338" i="15"/>
  <c r="N338" i="15"/>
  <c r="R338" i="15" s="1"/>
  <c r="S338" i="15" s="1"/>
  <c r="Q337" i="15"/>
  <c r="N337" i="15"/>
  <c r="R337" i="15" s="1"/>
  <c r="S337" i="15" s="1"/>
  <c r="Q336" i="15"/>
  <c r="N336" i="15"/>
  <c r="R336" i="15" s="1"/>
  <c r="S336" i="15" s="1"/>
  <c r="Q335" i="15"/>
  <c r="N335" i="15"/>
  <c r="O335" i="15" s="1"/>
  <c r="P335" i="15" s="1"/>
  <c r="Q334" i="15"/>
  <c r="N334" i="15"/>
  <c r="Q333" i="15"/>
  <c r="N333" i="15"/>
  <c r="R333" i="15" s="1"/>
  <c r="S333" i="15" s="1"/>
  <c r="Q332" i="15"/>
  <c r="N332" i="15"/>
  <c r="R332" i="15" s="1"/>
  <c r="S332" i="15" s="1"/>
  <c r="Q331" i="15"/>
  <c r="N331" i="15"/>
  <c r="O331" i="15" s="1"/>
  <c r="P331" i="15" s="1"/>
  <c r="Q330" i="15"/>
  <c r="N330" i="15"/>
  <c r="R330" i="15" s="1"/>
  <c r="S330" i="15" s="1"/>
  <c r="Q329" i="15"/>
  <c r="N329" i="15"/>
  <c r="R329" i="15" s="1"/>
  <c r="S329" i="15" s="1"/>
  <c r="Q328" i="15"/>
  <c r="N328" i="15"/>
  <c r="Q327" i="15"/>
  <c r="N327" i="15"/>
  <c r="O327" i="15" s="1"/>
  <c r="P327" i="15" s="1"/>
  <c r="Q326" i="15"/>
  <c r="N326" i="15"/>
  <c r="R326" i="15" s="1"/>
  <c r="S326" i="15" s="1"/>
  <c r="Q325" i="15"/>
  <c r="N325" i="15"/>
  <c r="R325" i="15" s="1"/>
  <c r="S325" i="15" s="1"/>
  <c r="Q324" i="15"/>
  <c r="N324" i="15"/>
  <c r="Q323" i="15"/>
  <c r="N323" i="15"/>
  <c r="O323" i="15" s="1"/>
  <c r="P323" i="15" s="1"/>
  <c r="Q322" i="15"/>
  <c r="N322" i="15"/>
  <c r="R322" i="15" s="1"/>
  <c r="S322" i="15" s="1"/>
  <c r="Q321" i="15"/>
  <c r="N321" i="15"/>
  <c r="R321" i="15" s="1"/>
  <c r="S321" i="15" s="1"/>
  <c r="Q320" i="15"/>
  <c r="N320" i="15"/>
  <c r="Q319" i="15"/>
  <c r="N319" i="15"/>
  <c r="O319" i="15" s="1"/>
  <c r="P319" i="15" s="1"/>
  <c r="Q318" i="15"/>
  <c r="N318" i="15"/>
  <c r="R318" i="15" s="1"/>
  <c r="S318" i="15" s="1"/>
  <c r="Q317" i="15"/>
  <c r="N317" i="15"/>
  <c r="R317" i="15" s="1"/>
  <c r="S317" i="15" s="1"/>
  <c r="Q316" i="15"/>
  <c r="N316" i="15"/>
  <c r="R316" i="15" s="1"/>
  <c r="S316" i="15" s="1"/>
  <c r="Q315" i="15"/>
  <c r="N315" i="15"/>
  <c r="O315" i="15" s="1"/>
  <c r="P315" i="15" s="1"/>
  <c r="Q314" i="15"/>
  <c r="N314" i="15"/>
  <c r="Q313" i="15"/>
  <c r="N313" i="15"/>
  <c r="R313" i="15" s="1"/>
  <c r="S313" i="15" s="1"/>
  <c r="Q312" i="15"/>
  <c r="N312" i="15"/>
  <c r="R312" i="15" s="1"/>
  <c r="S312" i="15" s="1"/>
  <c r="Q311" i="15"/>
  <c r="N311" i="15"/>
  <c r="O311" i="15" s="1"/>
  <c r="P311" i="15" s="1"/>
  <c r="Q310" i="15"/>
  <c r="N310" i="15"/>
  <c r="R310" i="15" s="1"/>
  <c r="S310" i="15" s="1"/>
  <c r="Q309" i="15"/>
  <c r="N309" i="15"/>
  <c r="R309" i="15" s="1"/>
  <c r="S309" i="15" s="1"/>
  <c r="Q308" i="15"/>
  <c r="N308" i="15"/>
  <c r="Q307" i="15"/>
  <c r="N307" i="15"/>
  <c r="O307" i="15" s="1"/>
  <c r="P307" i="15" s="1"/>
  <c r="Q306" i="15"/>
  <c r="N306" i="15"/>
  <c r="Q305" i="15"/>
  <c r="N305" i="15"/>
  <c r="R305" i="15" s="1"/>
  <c r="S305" i="15" s="1"/>
  <c r="Q304" i="15"/>
  <c r="N304" i="15"/>
  <c r="Q303" i="15"/>
  <c r="N303" i="15"/>
  <c r="O303" i="15" s="1"/>
  <c r="P303" i="15" s="1"/>
  <c r="Q302" i="15"/>
  <c r="N302" i="15"/>
  <c r="R302" i="15" s="1"/>
  <c r="S302" i="15" s="1"/>
  <c r="Q301" i="15"/>
  <c r="N301" i="15"/>
  <c r="R301" i="15" s="1"/>
  <c r="S301" i="15" s="1"/>
  <c r="Q300" i="15"/>
  <c r="N300" i="15"/>
  <c r="R300" i="15" s="1"/>
  <c r="S300" i="15" s="1"/>
  <c r="Q299" i="15"/>
  <c r="N299" i="15"/>
  <c r="O299" i="15" s="1"/>
  <c r="P299" i="15" s="1"/>
  <c r="Q298" i="15"/>
  <c r="N298" i="15"/>
  <c r="R298" i="15" s="1"/>
  <c r="S298" i="15" s="1"/>
  <c r="Q297" i="15"/>
  <c r="N297" i="15"/>
  <c r="O297" i="15" s="1"/>
  <c r="P297" i="15" s="1"/>
  <c r="Q296" i="15"/>
  <c r="N296" i="15"/>
  <c r="R296" i="15" s="1"/>
  <c r="S296" i="15" s="1"/>
  <c r="Q295" i="15"/>
  <c r="N295" i="15"/>
  <c r="O295" i="15" s="1"/>
  <c r="P295" i="15" s="1"/>
  <c r="Q294" i="15"/>
  <c r="N294" i="15"/>
  <c r="R294" i="15" s="1"/>
  <c r="S294" i="15" s="1"/>
  <c r="Q293" i="15"/>
  <c r="N293" i="15"/>
  <c r="O293" i="15" s="1"/>
  <c r="P293" i="15" s="1"/>
  <c r="Q292" i="15"/>
  <c r="N292" i="15"/>
  <c r="R292" i="15" s="1"/>
  <c r="S292" i="15" s="1"/>
  <c r="Q291" i="15"/>
  <c r="N291" i="15"/>
  <c r="O291" i="15" s="1"/>
  <c r="P291" i="15" s="1"/>
  <c r="Q290" i="15"/>
  <c r="N290" i="15"/>
  <c r="R290" i="15" s="1"/>
  <c r="S290" i="15" s="1"/>
  <c r="Q289" i="15"/>
  <c r="N289" i="15"/>
  <c r="O289" i="15" s="1"/>
  <c r="P289" i="15" s="1"/>
  <c r="Q288" i="15"/>
  <c r="N288" i="15"/>
  <c r="Q287" i="15"/>
  <c r="N287" i="15"/>
  <c r="O287" i="15" s="1"/>
  <c r="P287" i="15" s="1"/>
  <c r="Q286" i="15"/>
  <c r="N286" i="15"/>
  <c r="R286" i="15" s="1"/>
  <c r="S286" i="15" s="1"/>
  <c r="Q285" i="15"/>
  <c r="N285" i="15"/>
  <c r="O285" i="15" s="1"/>
  <c r="P285" i="15" s="1"/>
  <c r="Q284" i="15"/>
  <c r="N284" i="15"/>
  <c r="R284" i="15" s="1"/>
  <c r="S284" i="15" s="1"/>
  <c r="Q283" i="15"/>
  <c r="N283" i="15"/>
  <c r="O283" i="15" s="1"/>
  <c r="P283" i="15" s="1"/>
  <c r="Q282" i="15"/>
  <c r="N282" i="15"/>
  <c r="R282" i="15" s="1"/>
  <c r="S282" i="15" s="1"/>
  <c r="Q281" i="15"/>
  <c r="N281" i="15"/>
  <c r="O281" i="15" s="1"/>
  <c r="P281" i="15" s="1"/>
  <c r="Q280" i="15"/>
  <c r="N280" i="15"/>
  <c r="Q279" i="15"/>
  <c r="N279" i="15"/>
  <c r="O279" i="15" s="1"/>
  <c r="P279" i="15" s="1"/>
  <c r="Q278" i="15"/>
  <c r="N278" i="15"/>
  <c r="R278" i="15" s="1"/>
  <c r="S278" i="15" s="1"/>
  <c r="Q277" i="15"/>
  <c r="N277" i="15"/>
  <c r="O277" i="15" s="1"/>
  <c r="P277" i="15" s="1"/>
  <c r="Q276" i="15"/>
  <c r="N276" i="15"/>
  <c r="R276" i="15" s="1"/>
  <c r="S276" i="15" s="1"/>
  <c r="Q275" i="15"/>
  <c r="N275" i="15"/>
  <c r="O275" i="15" s="1"/>
  <c r="P275" i="15" s="1"/>
  <c r="Q274" i="15"/>
  <c r="N274" i="15"/>
  <c r="R274" i="15" s="1"/>
  <c r="S274" i="15" s="1"/>
  <c r="Q273" i="15"/>
  <c r="N273" i="15"/>
  <c r="O273" i="15" s="1"/>
  <c r="P273" i="15" s="1"/>
  <c r="O272" i="15"/>
  <c r="P272" i="15" s="1"/>
  <c r="N272" i="15"/>
  <c r="R272" i="15" s="1"/>
  <c r="S272" i="15" s="1"/>
  <c r="O271" i="15"/>
  <c r="N271" i="15"/>
  <c r="Q271" i="15" s="1"/>
  <c r="O270" i="15"/>
  <c r="N270" i="15"/>
  <c r="O269" i="15"/>
  <c r="P269" i="15" s="1"/>
  <c r="N269" i="15"/>
  <c r="Q269" i="15" s="1"/>
  <c r="O268" i="15"/>
  <c r="N268" i="15"/>
  <c r="R268" i="15" s="1"/>
  <c r="S268" i="15" s="1"/>
  <c r="O267" i="15"/>
  <c r="P267" i="15" s="1"/>
  <c r="N267" i="15"/>
  <c r="Q267" i="15" s="1"/>
  <c r="O266" i="15"/>
  <c r="P266" i="15" s="1"/>
  <c r="N266" i="15"/>
  <c r="R266" i="15" s="1"/>
  <c r="S266" i="15" s="1"/>
  <c r="O265" i="15"/>
  <c r="P265" i="15" s="1"/>
  <c r="N265" i="15"/>
  <c r="Q265" i="15" s="1"/>
  <c r="O264" i="15"/>
  <c r="N264" i="15"/>
  <c r="R264" i="15" s="1"/>
  <c r="S264" i="15" s="1"/>
  <c r="O263" i="15"/>
  <c r="P263" i="15" s="1"/>
  <c r="N263" i="15"/>
  <c r="Q263" i="15" s="1"/>
  <c r="O262" i="15"/>
  <c r="N262" i="15"/>
  <c r="R262" i="15" s="1"/>
  <c r="S262" i="15" s="1"/>
  <c r="O261" i="15"/>
  <c r="N261" i="15"/>
  <c r="Q261" i="15" s="1"/>
  <c r="O260" i="15"/>
  <c r="P260" i="15" s="1"/>
  <c r="N260" i="15"/>
  <c r="R260" i="15" s="1"/>
  <c r="S260" i="15" s="1"/>
  <c r="O259" i="15"/>
  <c r="N259" i="15"/>
  <c r="Q259" i="15" s="1"/>
  <c r="O258" i="15"/>
  <c r="P258" i="15" s="1"/>
  <c r="N258" i="15"/>
  <c r="R258" i="15" s="1"/>
  <c r="S258" i="15" s="1"/>
  <c r="O257" i="15"/>
  <c r="N257" i="15"/>
  <c r="Q257" i="15" s="1"/>
  <c r="O256" i="15"/>
  <c r="P256" i="15" s="1"/>
  <c r="N256" i="15"/>
  <c r="R256" i="15" s="1"/>
  <c r="S256" i="15" s="1"/>
  <c r="O255" i="15"/>
  <c r="N255" i="15"/>
  <c r="Q255" i="15" s="1"/>
  <c r="O254" i="15"/>
  <c r="N254" i="15"/>
  <c r="Q254" i="15" s="1"/>
  <c r="G62" i="16" s="1"/>
  <c r="O253" i="15"/>
  <c r="N253" i="15"/>
  <c r="R253" i="15" s="1"/>
  <c r="S253" i="15" s="1"/>
  <c r="O252" i="15"/>
  <c r="P252" i="15" s="1"/>
  <c r="N252" i="15"/>
  <c r="Q252" i="15" s="1"/>
  <c r="O251" i="15"/>
  <c r="N251" i="15"/>
  <c r="R251" i="15" s="1"/>
  <c r="S251" i="15" s="1"/>
  <c r="O250" i="15"/>
  <c r="N250" i="15"/>
  <c r="Q250" i="15" s="1"/>
  <c r="O249" i="15"/>
  <c r="P249" i="15" s="1"/>
  <c r="N249" i="15"/>
  <c r="O248" i="15"/>
  <c r="P248" i="15" s="1"/>
  <c r="N248" i="15"/>
  <c r="Q248" i="15" s="1"/>
  <c r="Q247" i="15"/>
  <c r="N247" i="15"/>
  <c r="R247" i="15" s="1"/>
  <c r="S247" i="15" s="1"/>
  <c r="Q246" i="15"/>
  <c r="N246" i="15"/>
  <c r="O246" i="15" s="1"/>
  <c r="P246" i="15" s="1"/>
  <c r="Q245" i="15"/>
  <c r="N245" i="15"/>
  <c r="R245" i="15" s="1"/>
  <c r="S245" i="15" s="1"/>
  <c r="Q244" i="15"/>
  <c r="N244" i="15"/>
  <c r="O244" i="15" s="1"/>
  <c r="P244" i="15" s="1"/>
  <c r="Q243" i="15"/>
  <c r="N243" i="15"/>
  <c r="R243" i="15" s="1"/>
  <c r="S243" i="15" s="1"/>
  <c r="Q242" i="15"/>
  <c r="N242" i="15"/>
  <c r="O242" i="15" s="1"/>
  <c r="P242" i="15" s="1"/>
  <c r="Q241" i="15"/>
  <c r="N241" i="15"/>
  <c r="R241" i="15" s="1"/>
  <c r="S241" i="15" s="1"/>
  <c r="Q240" i="15"/>
  <c r="N240" i="15"/>
  <c r="O240" i="15" s="1"/>
  <c r="P240" i="15" s="1"/>
  <c r="Q239" i="15"/>
  <c r="N239" i="15"/>
  <c r="R239" i="15" s="1"/>
  <c r="S239" i="15" s="1"/>
  <c r="Q238" i="15"/>
  <c r="N238" i="15"/>
  <c r="O238" i="15" s="1"/>
  <c r="P238" i="15" s="1"/>
  <c r="Q237" i="15"/>
  <c r="N237" i="15"/>
  <c r="R237" i="15" s="1"/>
  <c r="S237" i="15" s="1"/>
  <c r="Q236" i="15"/>
  <c r="N236" i="15"/>
  <c r="O236" i="15" s="1"/>
  <c r="P236" i="15" s="1"/>
  <c r="Q235" i="15"/>
  <c r="N235" i="15"/>
  <c r="R235" i="15" s="1"/>
  <c r="S235" i="15" s="1"/>
  <c r="Q234" i="15"/>
  <c r="N234" i="15"/>
  <c r="O234" i="15" s="1"/>
  <c r="P234" i="15" s="1"/>
  <c r="Q233" i="15"/>
  <c r="N233" i="15"/>
  <c r="R233" i="15" s="1"/>
  <c r="S233" i="15" s="1"/>
  <c r="Q232" i="15"/>
  <c r="N232" i="15"/>
  <c r="O232" i="15" s="1"/>
  <c r="P232" i="15" s="1"/>
  <c r="Q231" i="15"/>
  <c r="N231" i="15"/>
  <c r="R231" i="15" s="1"/>
  <c r="S231" i="15" s="1"/>
  <c r="Q230" i="15"/>
  <c r="G58" i="16" s="1"/>
  <c r="N230" i="15"/>
  <c r="O230" i="15" s="1"/>
  <c r="Q229" i="15"/>
  <c r="N229" i="15"/>
  <c r="R229" i="15" s="1"/>
  <c r="S229" i="15" s="1"/>
  <c r="Q228" i="15"/>
  <c r="N228" i="15"/>
  <c r="O228" i="15" s="1"/>
  <c r="Q227" i="15"/>
  <c r="N227" i="15"/>
  <c r="R227" i="15" s="1"/>
  <c r="S227" i="15" s="1"/>
  <c r="Q226" i="15"/>
  <c r="N226" i="15"/>
  <c r="O226" i="15" s="1"/>
  <c r="P226" i="15" s="1"/>
  <c r="Q225" i="15"/>
  <c r="N225" i="15"/>
  <c r="R225" i="15" s="1"/>
  <c r="S225" i="15" s="1"/>
  <c r="Q224" i="15"/>
  <c r="N224" i="15"/>
  <c r="O224" i="15" s="1"/>
  <c r="P224" i="15" s="1"/>
  <c r="Q223" i="15"/>
  <c r="N223" i="15"/>
  <c r="R223" i="15" s="1"/>
  <c r="S223" i="15" s="1"/>
  <c r="Q222" i="15"/>
  <c r="N222" i="15"/>
  <c r="O222" i="15" s="1"/>
  <c r="P222" i="15" s="1"/>
  <c r="Q221" i="15"/>
  <c r="N221" i="15"/>
  <c r="R221" i="15" s="1"/>
  <c r="S221" i="15" s="1"/>
  <c r="Q220" i="15"/>
  <c r="N220" i="15"/>
  <c r="O220" i="15" s="1"/>
  <c r="P220" i="15" s="1"/>
  <c r="Q219" i="15"/>
  <c r="N219" i="15"/>
  <c r="R219" i="15" s="1"/>
  <c r="S219" i="15" s="1"/>
  <c r="Q218" i="15"/>
  <c r="N218" i="15"/>
  <c r="O218" i="15" s="1"/>
  <c r="P218" i="15" s="1"/>
  <c r="Q217" i="15"/>
  <c r="N217" i="15"/>
  <c r="R217" i="15" s="1"/>
  <c r="S217" i="15" s="1"/>
  <c r="Q216" i="15"/>
  <c r="N216" i="15"/>
  <c r="O216" i="15" s="1"/>
  <c r="P216" i="15" s="1"/>
  <c r="Q215" i="15"/>
  <c r="N215" i="15"/>
  <c r="R215" i="15" s="1"/>
  <c r="S215" i="15" s="1"/>
  <c r="Q214" i="15"/>
  <c r="N214" i="15"/>
  <c r="O214" i="15" s="1"/>
  <c r="P214" i="15" s="1"/>
  <c r="Q213" i="15"/>
  <c r="N213" i="15"/>
  <c r="R213" i="15" s="1"/>
  <c r="S213" i="15" s="1"/>
  <c r="Q212" i="15"/>
  <c r="N212" i="15"/>
  <c r="O212" i="15" s="1"/>
  <c r="P212" i="15" s="1"/>
  <c r="Q211" i="15"/>
  <c r="N211" i="15"/>
  <c r="R211" i="15" s="1"/>
  <c r="S211" i="15" s="1"/>
  <c r="Q210" i="15"/>
  <c r="N210" i="15"/>
  <c r="O210" i="15" s="1"/>
  <c r="P210" i="15" s="1"/>
  <c r="Q209" i="15"/>
  <c r="N209" i="15"/>
  <c r="R209" i="15" s="1"/>
  <c r="S209" i="15" s="1"/>
  <c r="Q208" i="15"/>
  <c r="N208" i="15"/>
  <c r="O208" i="15" s="1"/>
  <c r="P208" i="15" s="1"/>
  <c r="Q207" i="15"/>
  <c r="N207" i="15"/>
  <c r="R207" i="15" s="1"/>
  <c r="S207" i="15" s="1"/>
  <c r="Q206" i="15"/>
  <c r="N206" i="15"/>
  <c r="O206" i="15" s="1"/>
  <c r="P206" i="15" s="1"/>
  <c r="Q205" i="15"/>
  <c r="N205" i="15"/>
  <c r="R205" i="15" s="1"/>
  <c r="S205" i="15" s="1"/>
  <c r="Q204" i="15"/>
  <c r="N204" i="15"/>
  <c r="O204" i="15" s="1"/>
  <c r="P204" i="15" s="1"/>
  <c r="Q203" i="15"/>
  <c r="N203" i="15"/>
  <c r="R203" i="15" s="1"/>
  <c r="S203" i="15" s="1"/>
  <c r="Q202" i="15"/>
  <c r="N202" i="15"/>
  <c r="O202" i="15" s="1"/>
  <c r="P202" i="15" s="1"/>
  <c r="Q201" i="15"/>
  <c r="N201" i="15"/>
  <c r="R201" i="15" s="1"/>
  <c r="S201" i="15" s="1"/>
  <c r="Q200" i="15"/>
  <c r="N200" i="15"/>
  <c r="O200" i="15" s="1"/>
  <c r="P200" i="15" s="1"/>
  <c r="Q199" i="15"/>
  <c r="N199" i="15"/>
  <c r="R199" i="15" s="1"/>
  <c r="S199" i="15" s="1"/>
  <c r="Q198" i="15"/>
  <c r="N198" i="15"/>
  <c r="O198" i="15" s="1"/>
  <c r="P198" i="15" s="1"/>
  <c r="Q197" i="15"/>
  <c r="N197" i="15"/>
  <c r="R197" i="15" s="1"/>
  <c r="S197" i="15" s="1"/>
  <c r="Q196" i="15"/>
  <c r="N196" i="15"/>
  <c r="O196" i="15" s="1"/>
  <c r="P196" i="15" s="1"/>
  <c r="Q195" i="15"/>
  <c r="N195" i="15"/>
  <c r="R195" i="15" s="1"/>
  <c r="S195" i="15" s="1"/>
  <c r="Q194" i="15"/>
  <c r="N194" i="15"/>
  <c r="O194" i="15" s="1"/>
  <c r="P194" i="15" s="1"/>
  <c r="Q193" i="15"/>
  <c r="N193" i="15"/>
  <c r="R193" i="15" s="1"/>
  <c r="S193" i="15" s="1"/>
  <c r="Q192" i="15"/>
  <c r="N192" i="15"/>
  <c r="O192" i="15" s="1"/>
  <c r="P192" i="15" s="1"/>
  <c r="Q191" i="15"/>
  <c r="N191" i="15"/>
  <c r="R191" i="15" s="1"/>
  <c r="S191" i="15" s="1"/>
  <c r="Q190" i="15"/>
  <c r="N190" i="15"/>
  <c r="O190" i="15" s="1"/>
  <c r="P190" i="15" s="1"/>
  <c r="Q189" i="15"/>
  <c r="G55" i="16" s="1"/>
  <c r="N189" i="15"/>
  <c r="R189" i="15" s="1"/>
  <c r="S189" i="15" s="1"/>
  <c r="Q188" i="15"/>
  <c r="N188" i="15"/>
  <c r="O188" i="15" s="1"/>
  <c r="P188" i="15" s="1"/>
  <c r="Q187" i="15"/>
  <c r="N187" i="15"/>
  <c r="R187" i="15" s="1"/>
  <c r="S187" i="15" s="1"/>
  <c r="Q186" i="15"/>
  <c r="N186" i="15"/>
  <c r="O186" i="15" s="1"/>
  <c r="P186" i="15" s="1"/>
  <c r="Q185" i="15"/>
  <c r="N185" i="15"/>
  <c r="R185" i="15" s="1"/>
  <c r="S185" i="15" s="1"/>
  <c r="Q184" i="15"/>
  <c r="N184" i="15"/>
  <c r="R184" i="15" s="1"/>
  <c r="S184" i="15" s="1"/>
  <c r="Q183" i="15"/>
  <c r="N183" i="15"/>
  <c r="R183" i="15" s="1"/>
  <c r="S183" i="15" s="1"/>
  <c r="Q182" i="15"/>
  <c r="N182" i="15"/>
  <c r="O182" i="15" s="1"/>
  <c r="Q181" i="15"/>
  <c r="N181" i="15"/>
  <c r="R181" i="15" s="1"/>
  <c r="S181" i="15" s="1"/>
  <c r="Q180" i="15"/>
  <c r="N180" i="15"/>
  <c r="R180" i="15" s="1"/>
  <c r="S180" i="15" s="1"/>
  <c r="Q179" i="15"/>
  <c r="N179" i="15"/>
  <c r="R179" i="15" s="1"/>
  <c r="S179" i="15" s="1"/>
  <c r="Q178" i="15"/>
  <c r="N178" i="15"/>
  <c r="O178" i="15" s="1"/>
  <c r="Q177" i="15"/>
  <c r="N177" i="15"/>
  <c r="R177" i="15" s="1"/>
  <c r="S177" i="15" s="1"/>
  <c r="Q176" i="15"/>
  <c r="N176" i="15"/>
  <c r="R176" i="15" s="1"/>
  <c r="S176" i="15" s="1"/>
  <c r="Q175" i="15"/>
  <c r="N175" i="15"/>
  <c r="R175" i="15" s="1"/>
  <c r="S175" i="15" s="1"/>
  <c r="Q174" i="15"/>
  <c r="N174" i="15"/>
  <c r="O174" i="15" s="1"/>
  <c r="P174" i="15" s="1"/>
  <c r="Q173" i="15"/>
  <c r="N173" i="15"/>
  <c r="R173" i="15" s="1"/>
  <c r="S173" i="15" s="1"/>
  <c r="Q172" i="15"/>
  <c r="N172" i="15"/>
  <c r="R172" i="15" s="1"/>
  <c r="S172" i="15" s="1"/>
  <c r="Q171" i="15"/>
  <c r="N171" i="15"/>
  <c r="R171" i="15" s="1"/>
  <c r="S171" i="15" s="1"/>
  <c r="Q170" i="15"/>
  <c r="N170" i="15"/>
  <c r="O170" i="15" s="1"/>
  <c r="P170" i="15" s="1"/>
  <c r="Q169" i="15"/>
  <c r="N169" i="15"/>
  <c r="R169" i="15" s="1"/>
  <c r="S169" i="15" s="1"/>
  <c r="Q168" i="15"/>
  <c r="N168" i="15"/>
  <c r="R168" i="15" s="1"/>
  <c r="S168" i="15" s="1"/>
  <c r="Q167" i="15"/>
  <c r="N167" i="15"/>
  <c r="R167" i="15" s="1"/>
  <c r="S167" i="15" s="1"/>
  <c r="Q166" i="15"/>
  <c r="N166" i="15"/>
  <c r="O166" i="15" s="1"/>
  <c r="P166" i="15" s="1"/>
  <c r="Q165" i="15"/>
  <c r="N165" i="15"/>
  <c r="R165" i="15" s="1"/>
  <c r="S165" i="15" s="1"/>
  <c r="Q164" i="15"/>
  <c r="N164" i="15"/>
  <c r="R164" i="15" s="1"/>
  <c r="S164" i="15" s="1"/>
  <c r="Q163" i="15"/>
  <c r="N163" i="15"/>
  <c r="R163" i="15" s="1"/>
  <c r="S163" i="15" s="1"/>
  <c r="Q162" i="15"/>
  <c r="N162" i="15"/>
  <c r="O162" i="15" s="1"/>
  <c r="P162" i="15" s="1"/>
  <c r="Q161" i="15"/>
  <c r="N161" i="15"/>
  <c r="R161" i="15" s="1"/>
  <c r="S161" i="15" s="1"/>
  <c r="Q160" i="15"/>
  <c r="N160" i="15"/>
  <c r="R160" i="15" s="1"/>
  <c r="S160" i="15" s="1"/>
  <c r="Q159" i="15"/>
  <c r="N159" i="15"/>
  <c r="R159" i="15" s="1"/>
  <c r="S159" i="15" s="1"/>
  <c r="Q158" i="15"/>
  <c r="N158" i="15"/>
  <c r="O158" i="15" s="1"/>
  <c r="P158" i="15" s="1"/>
  <c r="Q157" i="15"/>
  <c r="N157" i="15"/>
  <c r="R157" i="15" s="1"/>
  <c r="S157" i="15" s="1"/>
  <c r="Q156" i="15"/>
  <c r="N156" i="15"/>
  <c r="R156" i="15" s="1"/>
  <c r="S156" i="15" s="1"/>
  <c r="Q155" i="15"/>
  <c r="N155" i="15"/>
  <c r="R155" i="15" s="1"/>
  <c r="S155" i="15" s="1"/>
  <c r="Q154" i="15"/>
  <c r="N154" i="15"/>
  <c r="O154" i="15" s="1"/>
  <c r="P154" i="15" s="1"/>
  <c r="Q153" i="15"/>
  <c r="N153" i="15"/>
  <c r="R153" i="15" s="1"/>
  <c r="S153" i="15" s="1"/>
  <c r="Q152" i="15"/>
  <c r="N152" i="15"/>
  <c r="R152" i="15" s="1"/>
  <c r="S152" i="15" s="1"/>
  <c r="Q151" i="15"/>
  <c r="N151" i="15"/>
  <c r="R151" i="15" s="1"/>
  <c r="S151" i="15" s="1"/>
  <c r="Q150" i="15"/>
  <c r="N150" i="15"/>
  <c r="O150" i="15" s="1"/>
  <c r="Q149" i="15"/>
  <c r="N149" i="15"/>
  <c r="R149" i="15" s="1"/>
  <c r="S149" i="15" s="1"/>
  <c r="Q148" i="15"/>
  <c r="N148" i="15"/>
  <c r="R148" i="15" s="1"/>
  <c r="S148" i="15" s="1"/>
  <c r="Q147" i="15"/>
  <c r="N147" i="15"/>
  <c r="R147" i="15" s="1"/>
  <c r="S147" i="15" s="1"/>
  <c r="Q146" i="15"/>
  <c r="N146" i="15"/>
  <c r="R146" i="15" s="1"/>
  <c r="S146" i="15" s="1"/>
  <c r="Q145" i="15"/>
  <c r="N145" i="15"/>
  <c r="R145" i="15" s="1"/>
  <c r="S145" i="15" s="1"/>
  <c r="Q144" i="15"/>
  <c r="N144" i="15"/>
  <c r="O144" i="15" s="1"/>
  <c r="P144" i="15" s="1"/>
  <c r="Q143" i="15"/>
  <c r="N143" i="15"/>
  <c r="R143" i="15" s="1"/>
  <c r="S143" i="15" s="1"/>
  <c r="Q142" i="15"/>
  <c r="N142" i="15"/>
  <c r="R142" i="15" s="1"/>
  <c r="S142" i="15" s="1"/>
  <c r="Q141" i="15"/>
  <c r="N141" i="15"/>
  <c r="R141" i="15" s="1"/>
  <c r="S141" i="15" s="1"/>
  <c r="Q140" i="15"/>
  <c r="N140" i="15"/>
  <c r="O140" i="15" s="1"/>
  <c r="P140" i="15" s="1"/>
  <c r="Q139" i="15"/>
  <c r="N139" i="15"/>
  <c r="R139" i="15" s="1"/>
  <c r="S139" i="15" s="1"/>
  <c r="Q138" i="15"/>
  <c r="N138" i="15"/>
  <c r="R138" i="15" s="1"/>
  <c r="S138" i="15" s="1"/>
  <c r="Q137" i="15"/>
  <c r="N137" i="15"/>
  <c r="R137" i="15" s="1"/>
  <c r="S137" i="15" s="1"/>
  <c r="Q136" i="15"/>
  <c r="N136" i="15"/>
  <c r="O136" i="15" s="1"/>
  <c r="P136" i="15" s="1"/>
  <c r="Q135" i="15"/>
  <c r="N135" i="15"/>
  <c r="R135" i="15" s="1"/>
  <c r="S135" i="15" s="1"/>
  <c r="Q134" i="15"/>
  <c r="N134" i="15"/>
  <c r="R134" i="15" s="1"/>
  <c r="S134" i="15" s="1"/>
  <c r="Q133" i="15"/>
  <c r="N133" i="15"/>
  <c r="R133" i="15" s="1"/>
  <c r="S133" i="15" s="1"/>
  <c r="Q132" i="15"/>
  <c r="N132" i="15"/>
  <c r="O132" i="15" s="1"/>
  <c r="P132" i="15" s="1"/>
  <c r="Q131" i="15"/>
  <c r="N131" i="15"/>
  <c r="R131" i="15" s="1"/>
  <c r="S131" i="15" s="1"/>
  <c r="Q130" i="15"/>
  <c r="N130" i="15"/>
  <c r="R130" i="15" s="1"/>
  <c r="S130" i="15" s="1"/>
  <c r="Q129" i="15"/>
  <c r="N129" i="15"/>
  <c r="R129" i="15" s="1"/>
  <c r="S129" i="15" s="1"/>
  <c r="Q128" i="15"/>
  <c r="N128" i="15"/>
  <c r="O128" i="15" s="1"/>
  <c r="P128" i="15" s="1"/>
  <c r="Q127" i="15"/>
  <c r="N127" i="15"/>
  <c r="R127" i="15" s="1"/>
  <c r="S127" i="15" s="1"/>
  <c r="Q126" i="15"/>
  <c r="N126" i="15"/>
  <c r="R126" i="15" s="1"/>
  <c r="S126" i="15" s="1"/>
  <c r="Q125" i="15"/>
  <c r="N125" i="15"/>
  <c r="R125" i="15" s="1"/>
  <c r="S125" i="15" s="1"/>
  <c r="Q124" i="15"/>
  <c r="N124" i="15"/>
  <c r="O124" i="15" s="1"/>
  <c r="P124" i="15" s="1"/>
  <c r="Q123" i="15"/>
  <c r="N123" i="15"/>
  <c r="R123" i="15" s="1"/>
  <c r="S123" i="15" s="1"/>
  <c r="Q122" i="15"/>
  <c r="N122" i="15"/>
  <c r="R122" i="15" s="1"/>
  <c r="S122" i="15" s="1"/>
  <c r="Q121" i="15"/>
  <c r="N121" i="15"/>
  <c r="R121" i="15" s="1"/>
  <c r="S121" i="15" s="1"/>
  <c r="Q120" i="15"/>
  <c r="N120" i="15"/>
  <c r="O120" i="15" s="1"/>
  <c r="P120" i="15" s="1"/>
  <c r="Q119" i="15"/>
  <c r="N119" i="15"/>
  <c r="R119" i="15" s="1"/>
  <c r="S119" i="15" s="1"/>
  <c r="Q118" i="15"/>
  <c r="N118" i="15"/>
  <c r="R118" i="15" s="1"/>
  <c r="S118" i="15" s="1"/>
  <c r="O117" i="15"/>
  <c r="N117" i="15"/>
  <c r="R117" i="15" s="1"/>
  <c r="S117" i="15" s="1"/>
  <c r="Q116" i="15"/>
  <c r="N116" i="15"/>
  <c r="R116" i="15" s="1"/>
  <c r="S116" i="15" s="1"/>
  <c r="Q115" i="15"/>
  <c r="N115" i="15"/>
  <c r="R115" i="15" s="1"/>
  <c r="S115" i="15" s="1"/>
  <c r="Q114" i="15"/>
  <c r="N114" i="15"/>
  <c r="R114" i="15" s="1"/>
  <c r="S114" i="15" s="1"/>
  <c r="Q113" i="15"/>
  <c r="N113" i="15"/>
  <c r="O113" i="15" s="1"/>
  <c r="P113" i="15" s="1"/>
  <c r="Q112" i="15"/>
  <c r="N112" i="15"/>
  <c r="R112" i="15" s="1"/>
  <c r="S112" i="15" s="1"/>
  <c r="Q111" i="15"/>
  <c r="N111" i="15"/>
  <c r="R111" i="15" s="1"/>
  <c r="S111" i="15" s="1"/>
  <c r="Q110" i="15"/>
  <c r="N110" i="15"/>
  <c r="R110" i="15" s="1"/>
  <c r="S110" i="15" s="1"/>
  <c r="Q109" i="15"/>
  <c r="N109" i="15"/>
  <c r="O109" i="15" s="1"/>
  <c r="P109" i="15" s="1"/>
  <c r="Q108" i="15"/>
  <c r="N108" i="15"/>
  <c r="R108" i="15" s="1"/>
  <c r="S108" i="15" s="1"/>
  <c r="Q107" i="15"/>
  <c r="N107" i="15"/>
  <c r="R107" i="15" s="1"/>
  <c r="S107" i="15" s="1"/>
  <c r="Q106" i="15"/>
  <c r="N106" i="15"/>
  <c r="O106" i="15" s="1"/>
  <c r="P106" i="15" s="1"/>
  <c r="Q105" i="15"/>
  <c r="N105" i="15"/>
  <c r="R105" i="15" s="1"/>
  <c r="S105" i="15" s="1"/>
  <c r="Q104" i="15"/>
  <c r="N104" i="15"/>
  <c r="R104" i="15" s="1"/>
  <c r="S104" i="15" s="1"/>
  <c r="Q103" i="15"/>
  <c r="N103" i="15"/>
  <c r="R103" i="15" s="1"/>
  <c r="S103" i="15" s="1"/>
  <c r="Q102" i="15"/>
  <c r="N102" i="15"/>
  <c r="O102" i="15" s="1"/>
  <c r="P102" i="15" s="1"/>
  <c r="Q101" i="15"/>
  <c r="N101" i="15"/>
  <c r="R101" i="15" s="1"/>
  <c r="S101" i="15" s="1"/>
  <c r="Q100" i="15"/>
  <c r="N100" i="15"/>
  <c r="R100" i="15" s="1"/>
  <c r="S100" i="15" s="1"/>
  <c r="Q99" i="15"/>
  <c r="N99" i="15"/>
  <c r="R99" i="15" s="1"/>
  <c r="S99" i="15" s="1"/>
  <c r="Q98" i="15"/>
  <c r="N98" i="15"/>
  <c r="O98" i="15" s="1"/>
  <c r="P98" i="15" s="1"/>
  <c r="Q97" i="15"/>
  <c r="N97" i="15"/>
  <c r="R97" i="15" s="1"/>
  <c r="S97" i="15" s="1"/>
  <c r="Q96" i="15"/>
  <c r="N96" i="15"/>
  <c r="R96" i="15" s="1"/>
  <c r="S96" i="15" s="1"/>
  <c r="Q95" i="15"/>
  <c r="N95" i="15"/>
  <c r="R95" i="15" s="1"/>
  <c r="S95" i="15" s="1"/>
  <c r="Q94" i="15"/>
  <c r="N94" i="15"/>
  <c r="O94" i="15" s="1"/>
  <c r="Q93" i="15"/>
  <c r="N93" i="15"/>
  <c r="R93" i="15" s="1"/>
  <c r="S93" i="15" s="1"/>
  <c r="Q92" i="15"/>
  <c r="N92" i="15"/>
  <c r="R92" i="15" s="1"/>
  <c r="S92" i="15" s="1"/>
  <c r="Q91" i="15"/>
  <c r="N91" i="15"/>
  <c r="R91" i="15" s="1"/>
  <c r="S91" i="15" s="1"/>
  <c r="Q90" i="15"/>
  <c r="N90" i="15"/>
  <c r="O90" i="15" s="1"/>
  <c r="P90" i="15" s="1"/>
  <c r="Q89" i="15"/>
  <c r="N89" i="15"/>
  <c r="R89" i="15" s="1"/>
  <c r="S89" i="15" s="1"/>
  <c r="Q88" i="15"/>
  <c r="N88" i="15"/>
  <c r="R88" i="15" s="1"/>
  <c r="S88" i="15" s="1"/>
  <c r="Q87" i="15"/>
  <c r="N87" i="15"/>
  <c r="R87" i="15" s="1"/>
  <c r="S87" i="15" s="1"/>
  <c r="O86" i="15"/>
  <c r="P86" i="15" s="1"/>
  <c r="N86" i="15"/>
  <c r="R86" i="15" s="1"/>
  <c r="S86" i="15" s="1"/>
  <c r="O85" i="15"/>
  <c r="N85" i="15"/>
  <c r="R85" i="15" s="1"/>
  <c r="S85" i="15" s="1"/>
  <c r="O84" i="15"/>
  <c r="N84" i="15"/>
  <c r="R84" i="15" s="1"/>
  <c r="S84" i="15" s="1"/>
  <c r="Q83" i="15"/>
  <c r="N83" i="15"/>
  <c r="R83" i="15" s="1"/>
  <c r="S83" i="15" s="1"/>
  <c r="O82" i="15"/>
  <c r="P82" i="15" s="1"/>
  <c r="N82" i="15"/>
  <c r="R82" i="15" s="1"/>
  <c r="S82" i="15" s="1"/>
  <c r="O81" i="15"/>
  <c r="P81" i="15" s="1"/>
  <c r="N81" i="15"/>
  <c r="R81" i="15" s="1"/>
  <c r="S81" i="15" s="1"/>
  <c r="Q80" i="15"/>
  <c r="N80" i="15"/>
  <c r="O80" i="15" s="1"/>
  <c r="Q79" i="15"/>
  <c r="N79" i="15"/>
  <c r="R79" i="15" s="1"/>
  <c r="S79" i="15" s="1"/>
  <c r="Q78" i="15"/>
  <c r="N78" i="15"/>
  <c r="R78" i="15" s="1"/>
  <c r="S78" i="15" s="1"/>
  <c r="Q77" i="15"/>
  <c r="N77" i="15"/>
  <c r="R77" i="15" s="1"/>
  <c r="S77" i="15" s="1"/>
  <c r="O76" i="15"/>
  <c r="N76" i="15"/>
  <c r="R76" i="15" s="1"/>
  <c r="S76" i="15" s="1"/>
  <c r="Q75" i="15"/>
  <c r="N75" i="15"/>
  <c r="R75" i="15" s="1"/>
  <c r="S75" i="15" s="1"/>
  <c r="Q74" i="15"/>
  <c r="N74" i="15"/>
  <c r="R74" i="15" s="1"/>
  <c r="S74" i="15" s="1"/>
  <c r="Q73" i="15"/>
  <c r="N73" i="15"/>
  <c r="R73" i="15" s="1"/>
  <c r="S73" i="15" s="1"/>
  <c r="Q72" i="15"/>
  <c r="N72" i="15"/>
  <c r="O72" i="15" s="1"/>
  <c r="Q71" i="15"/>
  <c r="N71" i="15"/>
  <c r="R71" i="15" s="1"/>
  <c r="S71" i="15" s="1"/>
  <c r="Q70" i="15"/>
  <c r="N70" i="15"/>
  <c r="R70" i="15" s="1"/>
  <c r="S70" i="15" s="1"/>
  <c r="O69" i="15"/>
  <c r="N69" i="15"/>
  <c r="R69" i="15" s="1"/>
  <c r="S69" i="15" s="1"/>
  <c r="Q68" i="15"/>
  <c r="N68" i="15"/>
  <c r="O68" i="15" s="1"/>
  <c r="P68" i="15" s="1"/>
  <c r="O67" i="15"/>
  <c r="N67" i="15"/>
  <c r="R67" i="15" s="1"/>
  <c r="S67" i="15" s="1"/>
  <c r="Q66" i="15"/>
  <c r="N66" i="15"/>
  <c r="R66" i="15" s="1"/>
  <c r="S66" i="15" s="1"/>
  <c r="O65" i="15"/>
  <c r="N65" i="15"/>
  <c r="R65" i="15" s="1"/>
  <c r="S65" i="15" s="1"/>
  <c r="Q64" i="15"/>
  <c r="N64" i="15"/>
  <c r="O64" i="15" s="1"/>
  <c r="P64" i="15" s="1"/>
  <c r="Q63" i="15"/>
  <c r="N63" i="15"/>
  <c r="R63" i="15" s="1"/>
  <c r="S63" i="15" s="1"/>
  <c r="Q62" i="15"/>
  <c r="N62" i="15"/>
  <c r="R62" i="15" s="1"/>
  <c r="S62" i="15" s="1"/>
  <c r="Q61" i="15"/>
  <c r="N61" i="15"/>
  <c r="R61" i="15" s="1"/>
  <c r="S61" i="15" s="1"/>
  <c r="Q60" i="15"/>
  <c r="N60" i="15"/>
  <c r="O60" i="15" s="1"/>
  <c r="P60" i="15" s="1"/>
  <c r="Q59" i="15"/>
  <c r="N59" i="15"/>
  <c r="R59" i="15" s="1"/>
  <c r="S59" i="15" s="1"/>
  <c r="Q58" i="15"/>
  <c r="N58" i="15"/>
  <c r="R58" i="15" s="1"/>
  <c r="S58" i="15" s="1"/>
  <c r="Q57" i="15"/>
  <c r="N57" i="15"/>
  <c r="R57" i="15" s="1"/>
  <c r="S57" i="15" s="1"/>
  <c r="Q56" i="15"/>
  <c r="N56" i="15"/>
  <c r="O56" i="15" s="1"/>
  <c r="P56" i="15" s="1"/>
  <c r="Q55" i="15"/>
  <c r="N55" i="15"/>
  <c r="R55" i="15" s="1"/>
  <c r="S55" i="15" s="1"/>
  <c r="Q54" i="15"/>
  <c r="N54" i="15"/>
  <c r="R54" i="15" s="1"/>
  <c r="S54" i="15" s="1"/>
  <c r="Q53" i="15"/>
  <c r="N53" i="15"/>
  <c r="R53" i="15" s="1"/>
  <c r="S53" i="15" s="1"/>
  <c r="Q52" i="15"/>
  <c r="N52" i="15"/>
  <c r="O52" i="15" s="1"/>
  <c r="P52" i="15" s="1"/>
  <c r="Q51" i="15"/>
  <c r="N51" i="15"/>
  <c r="R51" i="15" s="1"/>
  <c r="S51" i="15" s="1"/>
  <c r="Q50" i="15"/>
  <c r="N50" i="15"/>
  <c r="R50" i="15" s="1"/>
  <c r="S50" i="15" s="1"/>
  <c r="Q49" i="15"/>
  <c r="N49" i="15"/>
  <c r="R49" i="15" s="1"/>
  <c r="S49" i="15" s="1"/>
  <c r="Q48" i="15"/>
  <c r="N48" i="15"/>
  <c r="O48" i="15" s="1"/>
  <c r="P48" i="15" s="1"/>
  <c r="Q47" i="15"/>
  <c r="N47" i="15"/>
  <c r="R47" i="15" s="1"/>
  <c r="S47" i="15" s="1"/>
  <c r="Q46" i="15"/>
  <c r="N46" i="15"/>
  <c r="R46" i="15" s="1"/>
  <c r="S46" i="15" s="1"/>
  <c r="Q45" i="15"/>
  <c r="N45" i="15"/>
  <c r="R45" i="15" s="1"/>
  <c r="S45" i="15" s="1"/>
  <c r="Q44" i="15"/>
  <c r="N44" i="15"/>
  <c r="O44" i="15" s="1"/>
  <c r="Q43" i="15"/>
  <c r="N43" i="15"/>
  <c r="R43" i="15" s="1"/>
  <c r="S43" i="15" s="1"/>
  <c r="Q42" i="15"/>
  <c r="N42" i="15"/>
  <c r="R42" i="15" s="1"/>
  <c r="S42" i="15" s="1"/>
  <c r="Q41" i="15"/>
  <c r="N41" i="15"/>
  <c r="R41" i="15" s="1"/>
  <c r="S41" i="15" s="1"/>
  <c r="Q40" i="15"/>
  <c r="N40" i="15"/>
  <c r="O40" i="15" s="1"/>
  <c r="Q39" i="15"/>
  <c r="N39" i="15"/>
  <c r="R39" i="15" s="1"/>
  <c r="S39" i="15" s="1"/>
  <c r="Q38" i="15"/>
  <c r="N38" i="15"/>
  <c r="R38" i="15" s="1"/>
  <c r="S38" i="15" s="1"/>
  <c r="O37" i="15"/>
  <c r="N37" i="15"/>
  <c r="R37" i="15" s="1"/>
  <c r="S37" i="15" s="1"/>
  <c r="Q36" i="15"/>
  <c r="N36" i="15"/>
  <c r="O36" i="15" s="1"/>
  <c r="P36" i="15" s="1"/>
  <c r="Q35" i="15"/>
  <c r="N35" i="15"/>
  <c r="R35" i="15" s="1"/>
  <c r="S35" i="15" s="1"/>
  <c r="Q34" i="15"/>
  <c r="N34" i="15"/>
  <c r="R34" i="15" s="1"/>
  <c r="S34" i="15" s="1"/>
  <c r="Q33" i="15"/>
  <c r="N33" i="15"/>
  <c r="R33" i="15" s="1"/>
  <c r="S33" i="15" s="1"/>
  <c r="O32" i="15"/>
  <c r="N32" i="15"/>
  <c r="R32" i="15" s="1"/>
  <c r="S32" i="15" s="1"/>
  <c r="Q31" i="15"/>
  <c r="N31" i="15"/>
  <c r="R31" i="15" s="1"/>
  <c r="S31" i="15" s="1"/>
  <c r="O30" i="15"/>
  <c r="N30" i="15"/>
  <c r="R30" i="15" s="1"/>
  <c r="S30" i="15" s="1"/>
  <c r="Q29" i="15"/>
  <c r="N29" i="15"/>
  <c r="R29" i="15" s="1"/>
  <c r="S29" i="15" s="1"/>
  <c r="Q28" i="15"/>
  <c r="N28" i="15"/>
  <c r="O28" i="15" s="1"/>
  <c r="P28" i="15" s="1"/>
  <c r="O27" i="15"/>
  <c r="N27" i="15"/>
  <c r="R27" i="15" s="1"/>
  <c r="S27" i="15" s="1"/>
  <c r="Q26" i="15"/>
  <c r="N26" i="15"/>
  <c r="R26" i="15" s="1"/>
  <c r="S26" i="15" s="1"/>
  <c r="Q25" i="15"/>
  <c r="N25" i="15"/>
  <c r="R25" i="15" s="1"/>
  <c r="S25" i="15" s="1"/>
  <c r="Q24" i="15"/>
  <c r="N24" i="15"/>
  <c r="O24" i="15" s="1"/>
  <c r="P24" i="15" s="1"/>
  <c r="Q23" i="15"/>
  <c r="N23" i="15"/>
  <c r="R23" i="15" s="1"/>
  <c r="S23" i="15" s="1"/>
  <c r="O22" i="15"/>
  <c r="N22" i="15"/>
  <c r="R22" i="15" s="1"/>
  <c r="S22" i="15" s="1"/>
  <c r="O21" i="15"/>
  <c r="N21" i="15"/>
  <c r="R21" i="15" s="1"/>
  <c r="S21" i="15" s="1"/>
  <c r="O20" i="15"/>
  <c r="N20" i="15"/>
  <c r="R20" i="15" s="1"/>
  <c r="S20" i="15" s="1"/>
  <c r="Q19" i="15"/>
  <c r="N19" i="15"/>
  <c r="R19" i="15" s="1"/>
  <c r="S19" i="15" s="1"/>
  <c r="O18" i="15"/>
  <c r="N18" i="15"/>
  <c r="R18" i="15" s="1"/>
  <c r="S18" i="15" s="1"/>
  <c r="Q17" i="15"/>
  <c r="N17" i="15"/>
  <c r="R17" i="15" s="1"/>
  <c r="S17" i="15" s="1"/>
  <c r="Q16" i="15"/>
  <c r="N16" i="15"/>
  <c r="O16" i="15" s="1"/>
  <c r="P16" i="15" s="1"/>
  <c r="Q15" i="15"/>
  <c r="N15" i="15"/>
  <c r="R15" i="15" s="1"/>
  <c r="S15" i="15" s="1"/>
  <c r="Q14" i="15"/>
  <c r="N14" i="15"/>
  <c r="R14" i="15" s="1"/>
  <c r="S14" i="15" s="1"/>
  <c r="Q13" i="15"/>
  <c r="N13" i="15"/>
  <c r="R13" i="15" s="1"/>
  <c r="S13" i="15" s="1"/>
  <c r="Q12" i="15"/>
  <c r="N12" i="15"/>
  <c r="O12" i="15" s="1"/>
  <c r="P12" i="15" s="1"/>
  <c r="Q11" i="15"/>
  <c r="N11" i="15"/>
  <c r="R11" i="15" s="1"/>
  <c r="S11" i="15" s="1"/>
  <c r="Q10" i="15"/>
  <c r="N10" i="15"/>
  <c r="R10" i="15" s="1"/>
  <c r="S10" i="15" s="1"/>
  <c r="Q9" i="15"/>
  <c r="N9" i="15"/>
  <c r="R9" i="15" s="1"/>
  <c r="S9" i="15" s="1"/>
  <c r="O8" i="15"/>
  <c r="N8" i="15"/>
  <c r="R8" i="15" s="1"/>
  <c r="S8" i="15" s="1"/>
  <c r="Q7" i="15"/>
  <c r="N7" i="15"/>
  <c r="R7" i="15" s="1"/>
  <c r="S7" i="15" s="1"/>
  <c r="Q6" i="15"/>
  <c r="N6" i="15"/>
  <c r="R6" i="15" s="1"/>
  <c r="S6" i="15" s="1"/>
  <c r="Q5" i="15"/>
  <c r="N5" i="15"/>
  <c r="R5" i="15" s="1"/>
  <c r="S5" i="15" s="1"/>
  <c r="Q4" i="15"/>
  <c r="N4" i="15"/>
  <c r="O4" i="15" s="1"/>
  <c r="P4" i="15" s="1"/>
  <c r="Q3" i="15"/>
  <c r="N3" i="15"/>
  <c r="R3" i="15" s="1"/>
  <c r="S3" i="15" s="1"/>
  <c r="A3" i="15"/>
  <c r="L110" i="16" l="1"/>
  <c r="L114" i="16"/>
  <c r="L122" i="16"/>
  <c r="L62" i="16"/>
  <c r="L58" i="16"/>
  <c r="L118" i="16"/>
  <c r="L134" i="16"/>
  <c r="E4" i="16"/>
  <c r="E8" i="16"/>
  <c r="E12" i="16"/>
  <c r="E16" i="16"/>
  <c r="E20" i="16"/>
  <c r="E469" i="16"/>
  <c r="E473" i="16"/>
  <c r="E477" i="16"/>
  <c r="E481" i="16"/>
  <c r="E485" i="16"/>
  <c r="E489" i="16"/>
  <c r="E521" i="16"/>
  <c r="E525" i="16"/>
  <c r="E529" i="16"/>
  <c r="E533" i="16"/>
  <c r="E537" i="16"/>
  <c r="E541" i="16"/>
  <c r="E545" i="16"/>
  <c r="E549" i="16"/>
  <c r="E553" i="16"/>
  <c r="E557" i="16"/>
  <c r="E561" i="16"/>
  <c r="E565" i="16"/>
  <c r="E569" i="16"/>
  <c r="E573" i="16"/>
  <c r="E577" i="16"/>
  <c r="E24" i="16"/>
  <c r="E28" i="16"/>
  <c r="E32" i="16"/>
  <c r="E36" i="16"/>
  <c r="E40" i="16"/>
  <c r="E44" i="16"/>
  <c r="E100" i="16"/>
  <c r="E104" i="16"/>
  <c r="E108" i="16"/>
  <c r="E112" i="16"/>
  <c r="E116" i="16"/>
  <c r="E120" i="16"/>
  <c r="E124" i="16"/>
  <c r="E128" i="16"/>
  <c r="E132" i="16"/>
  <c r="E136" i="16"/>
  <c r="E140" i="16"/>
  <c r="E144" i="16"/>
  <c r="E148" i="16"/>
  <c r="E152" i="16"/>
  <c r="E156" i="16"/>
  <c r="E160" i="16"/>
  <c r="E164" i="16"/>
  <c r="E168" i="16"/>
  <c r="E172" i="16"/>
  <c r="E176" i="16"/>
  <c r="E180" i="16"/>
  <c r="E184" i="16"/>
  <c r="E188" i="16"/>
  <c r="E192" i="16"/>
  <c r="E196" i="16"/>
  <c r="E200" i="16"/>
  <c r="E204" i="16"/>
  <c r="E208" i="16"/>
  <c r="E212" i="16"/>
  <c r="E216" i="16"/>
  <c r="E220" i="16"/>
  <c r="E224" i="16"/>
  <c r="E228" i="16"/>
  <c r="E232" i="16"/>
  <c r="E236" i="16"/>
  <c r="E240" i="16"/>
  <c r="E244" i="16"/>
  <c r="E248" i="16"/>
  <c r="E252" i="16"/>
  <c r="E256" i="16"/>
  <c r="E260" i="16"/>
  <c r="E264" i="16"/>
  <c r="E268" i="16"/>
  <c r="E272" i="16"/>
  <c r="E276" i="16"/>
  <c r="E280" i="16"/>
  <c r="E284" i="16"/>
  <c r="E288" i="16"/>
  <c r="E292" i="16"/>
  <c r="E296" i="16"/>
  <c r="E300" i="16"/>
  <c r="E304" i="16"/>
  <c r="E308" i="16"/>
  <c r="E312" i="16"/>
  <c r="E316" i="16"/>
  <c r="E320" i="16"/>
  <c r="E324" i="16"/>
  <c r="E328" i="16"/>
  <c r="E332" i="16"/>
  <c r="E336" i="16"/>
  <c r="E340" i="16"/>
  <c r="E344" i="16"/>
  <c r="E348" i="16"/>
  <c r="E352" i="16"/>
  <c r="E356" i="16"/>
  <c r="E360" i="16"/>
  <c r="E364" i="16"/>
  <c r="E368" i="16"/>
  <c r="E372" i="16"/>
  <c r="E376" i="16"/>
  <c r="E380" i="16"/>
  <c r="E384" i="16"/>
  <c r="E468" i="16"/>
  <c r="E472" i="16"/>
  <c r="E476" i="16"/>
  <c r="E480" i="16"/>
  <c r="E484" i="16"/>
  <c r="E488" i="16"/>
  <c r="E492" i="16"/>
  <c r="E474" i="16"/>
  <c r="E478" i="16"/>
  <c r="E482" i="16"/>
  <c r="E486" i="16"/>
  <c r="E490" i="16"/>
  <c r="E475" i="16"/>
  <c r="E479" i="16"/>
  <c r="E483" i="16"/>
  <c r="E487" i="16"/>
  <c r="E491" i="16"/>
  <c r="E470" i="16"/>
  <c r="E494" i="16"/>
  <c r="E498" i="16"/>
  <c r="E502" i="16"/>
  <c r="E506" i="16"/>
  <c r="E510" i="16"/>
  <c r="E514" i="16"/>
  <c r="E518" i="16"/>
  <c r="E522" i="16"/>
  <c r="E526" i="16"/>
  <c r="E530" i="16"/>
  <c r="E534" i="16"/>
  <c r="E538" i="16"/>
  <c r="E542" i="16"/>
  <c r="E546" i="16"/>
  <c r="E550" i="16"/>
  <c r="E554" i="16"/>
  <c r="E558" i="16"/>
  <c r="E562" i="16"/>
  <c r="E566" i="16"/>
  <c r="E570" i="16"/>
  <c r="E574" i="16"/>
  <c r="B579" i="16"/>
  <c r="E7" i="16"/>
  <c r="E11" i="16"/>
  <c r="E15" i="16"/>
  <c r="E19" i="16"/>
  <c r="E23" i="16"/>
  <c r="E27" i="16"/>
  <c r="E31" i="16"/>
  <c r="E35" i="16"/>
  <c r="E39" i="16"/>
  <c r="E43" i="16"/>
  <c r="E47" i="16"/>
  <c r="E51" i="16"/>
  <c r="E55" i="16"/>
  <c r="E59" i="16"/>
  <c r="E63" i="16"/>
  <c r="E67" i="16"/>
  <c r="E71" i="16"/>
  <c r="E75" i="16"/>
  <c r="E79" i="16"/>
  <c r="E83" i="16"/>
  <c r="E87" i="16"/>
  <c r="E239" i="16"/>
  <c r="E243" i="16"/>
  <c r="E247" i="16"/>
  <c r="E251" i="16"/>
  <c r="E255" i="16"/>
  <c r="E259" i="16"/>
  <c r="E263" i="16"/>
  <c r="E267" i="16"/>
  <c r="E271" i="16"/>
  <c r="E275" i="16"/>
  <c r="E279" i="16"/>
  <c r="E283" i="16"/>
  <c r="E287" i="16"/>
  <c r="E299" i="16"/>
  <c r="E303" i="16"/>
  <c r="E307" i="16"/>
  <c r="E311" i="16"/>
  <c r="E315" i="16"/>
  <c r="E319" i="16"/>
  <c r="E323" i="16"/>
  <c r="E327" i="16"/>
  <c r="E331" i="16"/>
  <c r="E335" i="16"/>
  <c r="E339" i="16"/>
  <c r="E343" i="16"/>
  <c r="E347" i="16"/>
  <c r="E351" i="16"/>
  <c r="E355" i="16"/>
  <c r="E359" i="16"/>
  <c r="E363" i="16"/>
  <c r="E367" i="16"/>
  <c r="E371" i="16"/>
  <c r="E375" i="16"/>
  <c r="E379" i="16"/>
  <c r="E407" i="16"/>
  <c r="E411" i="16"/>
  <c r="E415" i="16"/>
  <c r="E419" i="16"/>
  <c r="E423" i="16"/>
  <c r="E427" i="16"/>
  <c r="E431" i="16"/>
  <c r="E435" i="16"/>
  <c r="E439" i="16"/>
  <c r="E443" i="16"/>
  <c r="E447" i="16"/>
  <c r="E451" i="16"/>
  <c r="E456" i="16"/>
  <c r="E460" i="16"/>
  <c r="E464" i="16"/>
  <c r="E467" i="16"/>
  <c r="E471" i="16"/>
  <c r="C579" i="16"/>
  <c r="L55" i="16"/>
  <c r="D579" i="16"/>
  <c r="E6" i="16"/>
  <c r="E10" i="16"/>
  <c r="E14" i="16"/>
  <c r="E18" i="16"/>
  <c r="E22" i="16"/>
  <c r="E26" i="16"/>
  <c r="E30" i="16"/>
  <c r="E34" i="16"/>
  <c r="E38" i="16"/>
  <c r="E42" i="16"/>
  <c r="E46" i="16"/>
  <c r="E50" i="16"/>
  <c r="E54" i="16"/>
  <c r="E58" i="16"/>
  <c r="E62" i="16"/>
  <c r="E66" i="16"/>
  <c r="E70" i="16"/>
  <c r="E74" i="16"/>
  <c r="E78" i="16"/>
  <c r="E82" i="16"/>
  <c r="E86" i="16"/>
  <c r="E294" i="16"/>
  <c r="E298" i="16"/>
  <c r="E302" i="16"/>
  <c r="E446" i="16"/>
  <c r="E450" i="16"/>
  <c r="E455" i="16"/>
  <c r="E459" i="16"/>
  <c r="E463" i="16"/>
  <c r="M187" i="16"/>
  <c r="N192" i="16"/>
  <c r="L226" i="16"/>
  <c r="M231" i="16"/>
  <c r="N243" i="16"/>
  <c r="E3" i="16"/>
  <c r="E5" i="16"/>
  <c r="E9" i="16"/>
  <c r="E13" i="16"/>
  <c r="E17" i="16"/>
  <c r="E21" i="16"/>
  <c r="E25" i="16"/>
  <c r="E29" i="16"/>
  <c r="E33" i="16"/>
  <c r="E37" i="16"/>
  <c r="E41" i="16"/>
  <c r="E45" i="16"/>
  <c r="E49" i="16"/>
  <c r="E53" i="16"/>
  <c r="E57" i="16"/>
  <c r="E61" i="16"/>
  <c r="E65" i="16"/>
  <c r="E69" i="16"/>
  <c r="E73" i="16"/>
  <c r="E77" i="16"/>
  <c r="E81" i="16"/>
  <c r="E85" i="16"/>
  <c r="E297" i="16"/>
  <c r="E301" i="16"/>
  <c r="E385" i="16"/>
  <c r="E389" i="16"/>
  <c r="E393" i="16"/>
  <c r="E397" i="16"/>
  <c r="E401" i="16"/>
  <c r="E405" i="16"/>
  <c r="E454" i="16"/>
  <c r="E458" i="16"/>
  <c r="E462" i="16"/>
  <c r="E466" i="16"/>
  <c r="E48" i="16"/>
  <c r="E52" i="16"/>
  <c r="E56" i="16"/>
  <c r="E60" i="16"/>
  <c r="E64" i="16"/>
  <c r="E68" i="16"/>
  <c r="E72" i="16"/>
  <c r="E76" i="16"/>
  <c r="E80" i="16"/>
  <c r="E84" i="16"/>
  <c r="E88" i="16"/>
  <c r="E92" i="16"/>
  <c r="E96" i="16"/>
  <c r="E388" i="16"/>
  <c r="E392" i="16"/>
  <c r="E396" i="16"/>
  <c r="E400" i="16"/>
  <c r="E404" i="16"/>
  <c r="E408" i="16"/>
  <c r="E412" i="16"/>
  <c r="E416" i="16"/>
  <c r="E420" i="16"/>
  <c r="E424" i="16"/>
  <c r="E428" i="16"/>
  <c r="E432" i="16"/>
  <c r="E436" i="16"/>
  <c r="E440" i="16"/>
  <c r="E444" i="16"/>
  <c r="E448" i="16"/>
  <c r="E452" i="16"/>
  <c r="E457" i="16"/>
  <c r="E461" i="16"/>
  <c r="E465" i="16"/>
  <c r="L187" i="16"/>
  <c r="M192" i="16"/>
  <c r="N214" i="16"/>
  <c r="L231" i="16"/>
  <c r="M243" i="16"/>
  <c r="N252" i="16"/>
  <c r="L256" i="16"/>
  <c r="M262" i="16"/>
  <c r="N285" i="16"/>
  <c r="L297" i="16"/>
  <c r="M298" i="16"/>
  <c r="N302" i="16"/>
  <c r="L314" i="16"/>
  <c r="M324" i="16"/>
  <c r="N325" i="16"/>
  <c r="L342" i="16"/>
  <c r="M346" i="16"/>
  <c r="N354" i="16"/>
  <c r="L363" i="16"/>
  <c r="M364" i="16"/>
  <c r="N370" i="16"/>
  <c r="L373" i="16"/>
  <c r="M379" i="16"/>
  <c r="N384" i="16"/>
  <c r="L397" i="16"/>
  <c r="M402" i="16"/>
  <c r="N405" i="16"/>
  <c r="L412" i="16"/>
  <c r="M414" i="16"/>
  <c r="N417" i="16"/>
  <c r="L424" i="16"/>
  <c r="M427" i="16"/>
  <c r="N430" i="16"/>
  <c r="L440" i="16"/>
  <c r="M450" i="16"/>
  <c r="N467" i="16"/>
  <c r="L470" i="16"/>
  <c r="L255" i="16"/>
  <c r="M256" i="16"/>
  <c r="N262" i="16"/>
  <c r="L292" i="16"/>
  <c r="M297" i="16"/>
  <c r="N298" i="16"/>
  <c r="L307" i="16"/>
  <c r="M314" i="16"/>
  <c r="N324" i="16"/>
  <c r="L332" i="16"/>
  <c r="M342" i="16"/>
  <c r="N346" i="16"/>
  <c r="L355" i="16"/>
  <c r="M363" i="16"/>
  <c r="N364" i="16"/>
  <c r="L371" i="16"/>
  <c r="M373" i="16"/>
  <c r="N379" i="16"/>
  <c r="L388" i="16"/>
  <c r="M397" i="16"/>
  <c r="N402" i="16"/>
  <c r="L406" i="16"/>
  <c r="M412" i="16"/>
  <c r="N414" i="16"/>
  <c r="L423" i="16"/>
  <c r="M424" i="16"/>
  <c r="N427" i="16"/>
  <c r="L434" i="16"/>
  <c r="M440" i="16"/>
  <c r="N450" i="16"/>
  <c r="L469" i="16"/>
  <c r="M470" i="16"/>
  <c r="N471" i="16"/>
  <c r="L473" i="16"/>
  <c r="M474" i="16"/>
  <c r="N475" i="16"/>
  <c r="L477" i="16"/>
  <c r="M478" i="16"/>
  <c r="N479" i="16"/>
  <c r="L481" i="16"/>
  <c r="M482" i="16"/>
  <c r="N483" i="16"/>
  <c r="L485" i="16"/>
  <c r="N487" i="16"/>
  <c r="L489" i="16"/>
  <c r="N491" i="16"/>
  <c r="L493" i="16"/>
  <c r="M494" i="16"/>
  <c r="N495" i="16"/>
  <c r="L497" i="16"/>
  <c r="M498" i="16"/>
  <c r="N499" i="16"/>
  <c r="L501" i="16"/>
  <c r="M502" i="16"/>
  <c r="N503" i="16"/>
  <c r="L505" i="16"/>
  <c r="M506" i="16"/>
  <c r="N507" i="16"/>
  <c r="L509" i="16"/>
  <c r="M510" i="16"/>
  <c r="N511" i="16"/>
  <c r="L513" i="16"/>
  <c r="M514" i="16"/>
  <c r="N515" i="16"/>
  <c r="L517" i="16"/>
  <c r="M518" i="16"/>
  <c r="N519" i="16"/>
  <c r="L521" i="16"/>
  <c r="M522" i="16"/>
  <c r="N523" i="16"/>
  <c r="L525" i="16"/>
  <c r="M526" i="16"/>
  <c r="N527" i="16"/>
  <c r="L529" i="16"/>
  <c r="M530" i="16"/>
  <c r="N531" i="16"/>
  <c r="L533" i="16"/>
  <c r="M534" i="16"/>
  <c r="N535" i="16"/>
  <c r="L537" i="16"/>
  <c r="M538" i="16"/>
  <c r="N539" i="16"/>
  <c r="L541" i="16"/>
  <c r="M542" i="16"/>
  <c r="N543" i="16"/>
  <c r="N187" i="16"/>
  <c r="L214" i="16"/>
  <c r="M226" i="16"/>
  <c r="N231" i="16"/>
  <c r="L252" i="16"/>
  <c r="M255" i="16"/>
  <c r="N256" i="16"/>
  <c r="L285" i="16"/>
  <c r="M292" i="16"/>
  <c r="N297" i="16"/>
  <c r="L302" i="16"/>
  <c r="M307" i="16"/>
  <c r="N314" i="16"/>
  <c r="L325" i="16"/>
  <c r="M332" i="16"/>
  <c r="N342" i="16"/>
  <c r="L354" i="16"/>
  <c r="M355" i="16"/>
  <c r="N363" i="16"/>
  <c r="L370" i="16"/>
  <c r="M371" i="16"/>
  <c r="N373" i="16"/>
  <c r="L384" i="16"/>
  <c r="M388" i="16"/>
  <c r="N397" i="16"/>
  <c r="L405" i="16"/>
  <c r="M406" i="16"/>
  <c r="N412" i="16"/>
  <c r="L417" i="16"/>
  <c r="M423" i="16"/>
  <c r="N424" i="16"/>
  <c r="L192" i="16"/>
  <c r="M214" i="16"/>
  <c r="N226" i="16"/>
  <c r="L243" i="16"/>
  <c r="M252" i="16"/>
  <c r="N255" i="16"/>
  <c r="L262" i="16"/>
  <c r="M285" i="16"/>
  <c r="N292" i="16"/>
  <c r="L298" i="16"/>
  <c r="M302" i="16"/>
  <c r="N307" i="16"/>
  <c r="L324" i="16"/>
  <c r="M325" i="16"/>
  <c r="N332" i="16"/>
  <c r="L346" i="16"/>
  <c r="M354" i="16"/>
  <c r="N355" i="16"/>
  <c r="L364" i="16"/>
  <c r="M370" i="16"/>
  <c r="N371" i="16"/>
  <c r="L379" i="16"/>
  <c r="M384" i="16"/>
  <c r="N388" i="16"/>
  <c r="L402" i="16"/>
  <c r="M405" i="16"/>
  <c r="N406" i="16"/>
  <c r="L414" i="16"/>
  <c r="M417" i="16"/>
  <c r="N423" i="16"/>
  <c r="M471" i="16"/>
  <c r="N472" i="16"/>
  <c r="L474" i="16"/>
  <c r="M475" i="16"/>
  <c r="N476" i="16"/>
  <c r="L478" i="16"/>
  <c r="M479" i="16"/>
  <c r="N480" i="16"/>
  <c r="L482" i="16"/>
  <c r="M483" i="16"/>
  <c r="N484" i="16"/>
  <c r="L486" i="16"/>
  <c r="M487" i="16"/>
  <c r="N488" i="16"/>
  <c r="L490" i="16"/>
  <c r="M491" i="16"/>
  <c r="N492" i="16"/>
  <c r="L494" i="16"/>
  <c r="M495" i="16"/>
  <c r="N496" i="16"/>
  <c r="L498" i="16"/>
  <c r="M499" i="16"/>
  <c r="N500" i="16"/>
  <c r="L502" i="16"/>
  <c r="M503" i="16"/>
  <c r="N504" i="16"/>
  <c r="L506" i="16"/>
  <c r="M507" i="16"/>
  <c r="N508" i="16"/>
  <c r="L510" i="16"/>
  <c r="M511" i="16"/>
  <c r="N512" i="16"/>
  <c r="L514" i="16"/>
  <c r="M515" i="16"/>
  <c r="N516" i="16"/>
  <c r="L518" i="16"/>
  <c r="M519" i="16"/>
  <c r="N520" i="16"/>
  <c r="L522" i="16"/>
  <c r="M523" i="16"/>
  <c r="N524" i="16"/>
  <c r="L526" i="16"/>
  <c r="M527" i="16"/>
  <c r="N528" i="16"/>
  <c r="L530" i="16"/>
  <c r="M531" i="16"/>
  <c r="N532" i="16"/>
  <c r="L534" i="16"/>
  <c r="M535" i="16"/>
  <c r="N536" i="16"/>
  <c r="L538" i="16"/>
  <c r="M539" i="16"/>
  <c r="N540" i="16"/>
  <c r="L542" i="16"/>
  <c r="M543" i="16"/>
  <c r="N544" i="16"/>
  <c r="L546" i="16"/>
  <c r="M547" i="16"/>
  <c r="N548" i="16"/>
  <c r="L550" i="16"/>
  <c r="M551" i="16"/>
  <c r="N552" i="16"/>
  <c r="L554" i="16"/>
  <c r="M555" i="16"/>
  <c r="N556" i="16"/>
  <c r="L558" i="16"/>
  <c r="M559" i="16"/>
  <c r="N560" i="16"/>
  <c r="L562" i="16"/>
  <c r="M563" i="16"/>
  <c r="N564" i="16"/>
  <c r="L566" i="16"/>
  <c r="M567" i="16"/>
  <c r="N568" i="16"/>
  <c r="L570" i="16"/>
  <c r="M571" i="16"/>
  <c r="N572" i="16"/>
  <c r="L574" i="16"/>
  <c r="M575" i="16"/>
  <c r="N576" i="16"/>
  <c r="L545" i="16"/>
  <c r="M546" i="16"/>
  <c r="N547" i="16"/>
  <c r="L549" i="16"/>
  <c r="M550" i="16"/>
  <c r="N551" i="16"/>
  <c r="L553" i="16"/>
  <c r="M554" i="16"/>
  <c r="N555" i="16"/>
  <c r="L557" i="16"/>
  <c r="M558" i="16"/>
  <c r="N559" i="16"/>
  <c r="L561" i="16"/>
  <c r="M562" i="16"/>
  <c r="N563" i="16"/>
  <c r="L565" i="16"/>
  <c r="M566" i="16"/>
  <c r="N567" i="16"/>
  <c r="L569" i="16"/>
  <c r="M570" i="16"/>
  <c r="N571" i="16"/>
  <c r="L573" i="16"/>
  <c r="M574" i="16"/>
  <c r="N575" i="16"/>
  <c r="L577" i="16"/>
  <c r="L430" i="16"/>
  <c r="M434" i="16"/>
  <c r="N440" i="16"/>
  <c r="L467" i="16"/>
  <c r="M469" i="16"/>
  <c r="N470" i="16"/>
  <c r="L472" i="16"/>
  <c r="M473" i="16"/>
  <c r="N474" i="16"/>
  <c r="L476" i="16"/>
  <c r="M477" i="16"/>
  <c r="N478" i="16"/>
  <c r="L480" i="16"/>
  <c r="M481" i="16"/>
  <c r="N482" i="16"/>
  <c r="L484" i="16"/>
  <c r="M485" i="16"/>
  <c r="N486" i="16"/>
  <c r="L488" i="16"/>
  <c r="N490" i="16"/>
  <c r="L492" i="16"/>
  <c r="M493" i="16"/>
  <c r="N494" i="16"/>
  <c r="L496" i="16"/>
  <c r="M497" i="16"/>
  <c r="N498" i="16"/>
  <c r="L500" i="16"/>
  <c r="M501" i="16"/>
  <c r="N502" i="16"/>
  <c r="L504" i="16"/>
  <c r="M505" i="16"/>
  <c r="N506" i="16"/>
  <c r="L508" i="16"/>
  <c r="M509" i="16"/>
  <c r="N510" i="16"/>
  <c r="L512" i="16"/>
  <c r="M513" i="16"/>
  <c r="N514" i="16"/>
  <c r="L516" i="16"/>
  <c r="M517" i="16"/>
  <c r="N518" i="16"/>
  <c r="L520" i="16"/>
  <c r="M521" i="16"/>
  <c r="N522" i="16"/>
  <c r="L524" i="16"/>
  <c r="M525" i="16"/>
  <c r="N526" i="16"/>
  <c r="L528" i="16"/>
  <c r="M529" i="16"/>
  <c r="N530" i="16"/>
  <c r="L532" i="16"/>
  <c r="M533" i="16"/>
  <c r="N534" i="16"/>
  <c r="L536" i="16"/>
  <c r="M537" i="16"/>
  <c r="N538" i="16"/>
  <c r="L540" i="16"/>
  <c r="M541" i="16"/>
  <c r="N542" i="16"/>
  <c r="L544" i="16"/>
  <c r="M545" i="16"/>
  <c r="N546" i="16"/>
  <c r="L548" i="16"/>
  <c r="M549" i="16"/>
  <c r="N550" i="16"/>
  <c r="L552" i="16"/>
  <c r="M553" i="16"/>
  <c r="N554" i="16"/>
  <c r="L556" i="16"/>
  <c r="M557" i="16"/>
  <c r="N558" i="16"/>
  <c r="L560" i="16"/>
  <c r="M561" i="16"/>
  <c r="N562" i="16"/>
  <c r="L564" i="16"/>
  <c r="M565" i="16"/>
  <c r="N566" i="16"/>
  <c r="L568" i="16"/>
  <c r="M569" i="16"/>
  <c r="N570" i="16"/>
  <c r="L572" i="16"/>
  <c r="M573" i="16"/>
  <c r="N574" i="16"/>
  <c r="L576" i="16"/>
  <c r="M577" i="16"/>
  <c r="L427" i="16"/>
  <c r="M430" i="16"/>
  <c r="N434" i="16"/>
  <c r="L450" i="16"/>
  <c r="M467" i="16"/>
  <c r="N469" i="16"/>
  <c r="L471" i="16"/>
  <c r="M472" i="16"/>
  <c r="N473" i="16"/>
  <c r="L475" i="16"/>
  <c r="M476" i="16"/>
  <c r="N477" i="16"/>
  <c r="L479" i="16"/>
  <c r="M480" i="16"/>
  <c r="N481" i="16"/>
  <c r="L483" i="16"/>
  <c r="M484" i="16"/>
  <c r="N485" i="16"/>
  <c r="L487" i="16"/>
  <c r="N489" i="16"/>
  <c r="L491" i="16"/>
  <c r="M492" i="16"/>
  <c r="N493" i="16"/>
  <c r="L495" i="16"/>
  <c r="M496" i="16"/>
  <c r="N497" i="16"/>
  <c r="L499" i="16"/>
  <c r="M500" i="16"/>
  <c r="N501" i="16"/>
  <c r="L503" i="16"/>
  <c r="M504" i="16"/>
  <c r="N505" i="16"/>
  <c r="L507" i="16"/>
  <c r="M508" i="16"/>
  <c r="N509" i="16"/>
  <c r="L511" i="16"/>
  <c r="M512" i="16"/>
  <c r="N513" i="16"/>
  <c r="L515" i="16"/>
  <c r="M516" i="16"/>
  <c r="N517" i="16"/>
  <c r="L519" i="16"/>
  <c r="M520" i="16"/>
  <c r="N521" i="16"/>
  <c r="L523" i="16"/>
  <c r="M524" i="16"/>
  <c r="N525" i="16"/>
  <c r="L527" i="16"/>
  <c r="M528" i="16"/>
  <c r="N529" i="16"/>
  <c r="L531" i="16"/>
  <c r="M532" i="16"/>
  <c r="N533" i="16"/>
  <c r="L535" i="16"/>
  <c r="M536" i="16"/>
  <c r="N537" i="16"/>
  <c r="L539" i="16"/>
  <c r="M540" i="16"/>
  <c r="N541" i="16"/>
  <c r="L543" i="16"/>
  <c r="M544" i="16"/>
  <c r="N545" i="16"/>
  <c r="L547" i="16"/>
  <c r="M548" i="16"/>
  <c r="N549" i="16"/>
  <c r="M552" i="16"/>
  <c r="N553" i="16"/>
  <c r="M556" i="16"/>
  <c r="N557" i="16"/>
  <c r="M560" i="16"/>
  <c r="N561" i="16"/>
  <c r="M564" i="16"/>
  <c r="N565" i="16"/>
  <c r="L567" i="16"/>
  <c r="M568" i="16"/>
  <c r="N569" i="16"/>
  <c r="L571" i="16"/>
  <c r="M572" i="16"/>
  <c r="N573" i="16"/>
  <c r="L575" i="16"/>
  <c r="M576" i="16"/>
  <c r="N577" i="16"/>
  <c r="G321" i="16"/>
  <c r="L321" i="16" s="1"/>
  <c r="O4092" i="15"/>
  <c r="P4092" i="15" s="1"/>
  <c r="G36" i="16"/>
  <c r="G265" i="16"/>
  <c r="L265" i="16" s="1"/>
  <c r="G296" i="16"/>
  <c r="L296" i="16" s="1"/>
  <c r="G316" i="16"/>
  <c r="L316" i="16" s="1"/>
  <c r="G317" i="16"/>
  <c r="L317" i="16" s="1"/>
  <c r="G196" i="16"/>
  <c r="L196" i="16" s="1"/>
  <c r="G327" i="16"/>
  <c r="L327" i="16" s="1"/>
  <c r="G335" i="16"/>
  <c r="L335" i="16" s="1"/>
  <c r="G336" i="16"/>
  <c r="L336" i="16" s="1"/>
  <c r="G337" i="16"/>
  <c r="L337" i="16" s="1"/>
  <c r="G345" i="16"/>
  <c r="L345" i="16" s="1"/>
  <c r="G357" i="16"/>
  <c r="L357" i="16" s="1"/>
  <c r="G362" i="16"/>
  <c r="L362" i="16" s="1"/>
  <c r="G365" i="16"/>
  <c r="L365" i="16" s="1"/>
  <c r="G366" i="16"/>
  <c r="L366" i="16" s="1"/>
  <c r="G367" i="16"/>
  <c r="L367" i="16" s="1"/>
  <c r="G375" i="16"/>
  <c r="L375" i="16" s="1"/>
  <c r="G378" i="16"/>
  <c r="L378" i="16" s="1"/>
  <c r="G190" i="16"/>
  <c r="L190" i="16" s="1"/>
  <c r="G246" i="16"/>
  <c r="L246" i="16" s="1"/>
  <c r="G311" i="16"/>
  <c r="L311" i="16" s="1"/>
  <c r="G109" i="16"/>
  <c r="L109" i="16" s="1"/>
  <c r="G237" i="16"/>
  <c r="G131" i="16"/>
  <c r="L131" i="16" s="1"/>
  <c r="G140" i="16"/>
  <c r="G151" i="16"/>
  <c r="L151" i="16" s="1"/>
  <c r="G183" i="16"/>
  <c r="L183" i="16" s="1"/>
  <c r="G185" i="16"/>
  <c r="L185" i="16" s="1"/>
  <c r="G186" i="16"/>
  <c r="L186" i="16" s="1"/>
  <c r="G194" i="16"/>
  <c r="L194" i="16" s="1"/>
  <c r="G218" i="16"/>
  <c r="L218" i="16" s="1"/>
  <c r="G223" i="16"/>
  <c r="L223" i="16" s="1"/>
  <c r="G234" i="16"/>
  <c r="L234" i="16" s="1"/>
  <c r="G235" i="16"/>
  <c r="L235" i="16" s="1"/>
  <c r="G239" i="16"/>
  <c r="L239" i="16" s="1"/>
  <c r="G257" i="16"/>
  <c r="L257" i="16" s="1"/>
  <c r="G258" i="16"/>
  <c r="L258" i="16" s="1"/>
  <c r="G259" i="16"/>
  <c r="L259" i="16" s="1"/>
  <c r="G260" i="16"/>
  <c r="L260" i="16" s="1"/>
  <c r="G266" i="16"/>
  <c r="L266" i="16" s="1"/>
  <c r="G288" i="16"/>
  <c r="L288" i="16" s="1"/>
  <c r="G289" i="16"/>
  <c r="L289" i="16" s="1"/>
  <c r="G294" i="16"/>
  <c r="L294" i="16" s="1"/>
  <c r="G299" i="16"/>
  <c r="L299" i="16" s="1"/>
  <c r="G261" i="16"/>
  <c r="L261" i="16" s="1"/>
  <c r="G217" i="16"/>
  <c r="G315" i="16"/>
  <c r="L315" i="16" s="1"/>
  <c r="G312" i="16"/>
  <c r="L312" i="16" s="1"/>
  <c r="G347" i="16"/>
  <c r="L347" i="16" s="1"/>
  <c r="G349" i="16"/>
  <c r="L349" i="16" s="1"/>
  <c r="G353" i="16"/>
  <c r="L353" i="16" s="1"/>
  <c r="G410" i="16"/>
  <c r="L410" i="16" s="1"/>
  <c r="O4108" i="15"/>
  <c r="P4108" i="15" s="1"/>
  <c r="G460" i="16"/>
  <c r="L460" i="16" s="1"/>
  <c r="G49" i="16"/>
  <c r="L49" i="16" s="1"/>
  <c r="G208" i="16"/>
  <c r="L208" i="16" s="1"/>
  <c r="G277" i="16"/>
  <c r="L277" i="16" s="1"/>
  <c r="G281" i="16"/>
  <c r="L281" i="16" s="1"/>
  <c r="G305" i="16"/>
  <c r="L305" i="16" s="1"/>
  <c r="G338" i="16"/>
  <c r="L338" i="16" s="1"/>
  <c r="G426" i="16"/>
  <c r="L426" i="16" s="1"/>
  <c r="G456" i="16"/>
  <c r="L456" i="16" s="1"/>
  <c r="G457" i="16"/>
  <c r="L457" i="16" s="1"/>
  <c r="G17" i="16"/>
  <c r="L17" i="16" s="1"/>
  <c r="G6" i="16"/>
  <c r="L6" i="16" s="1"/>
  <c r="G19" i="16"/>
  <c r="L19" i="16" s="1"/>
  <c r="G22" i="16"/>
  <c r="L22" i="16" s="1"/>
  <c r="G24" i="16"/>
  <c r="G25" i="16"/>
  <c r="L25" i="16" s="1"/>
  <c r="G26" i="16"/>
  <c r="L26" i="16" s="1"/>
  <c r="G31" i="16"/>
  <c r="L31" i="16" s="1"/>
  <c r="G33" i="16"/>
  <c r="L33" i="16" s="1"/>
  <c r="G35" i="16"/>
  <c r="L35" i="16" s="1"/>
  <c r="G39" i="16"/>
  <c r="L39" i="16" s="1"/>
  <c r="G40" i="16"/>
  <c r="G41" i="16"/>
  <c r="L41" i="16" s="1"/>
  <c r="G42" i="16"/>
  <c r="L42" i="16" s="1"/>
  <c r="G43" i="16"/>
  <c r="L43" i="16" s="1"/>
  <c r="G51" i="16"/>
  <c r="L51" i="16" s="1"/>
  <c r="G56" i="16"/>
  <c r="O296" i="15"/>
  <c r="P296" i="15" s="1"/>
  <c r="G83" i="16"/>
  <c r="L83" i="16" s="1"/>
  <c r="R1098" i="15"/>
  <c r="S1098" i="15" s="1"/>
  <c r="G124" i="16"/>
  <c r="G216" i="16"/>
  <c r="L216" i="16" s="1"/>
  <c r="G224" i="16"/>
  <c r="L224" i="16" s="1"/>
  <c r="G253" i="16"/>
  <c r="L253" i="16" s="1"/>
  <c r="G344" i="16"/>
  <c r="L344" i="16" s="1"/>
  <c r="G356" i="16"/>
  <c r="L356" i="16" s="1"/>
  <c r="G376" i="16"/>
  <c r="L376" i="16" s="1"/>
  <c r="G393" i="16"/>
  <c r="L393" i="16" s="1"/>
  <c r="G399" i="16"/>
  <c r="L399" i="16" s="1"/>
  <c r="G437" i="16"/>
  <c r="L437" i="16" s="1"/>
  <c r="P420" i="15"/>
  <c r="H79" i="16" s="1"/>
  <c r="M79" i="16" s="1"/>
  <c r="I79" i="16"/>
  <c r="N79" i="16" s="1"/>
  <c r="G3" i="16"/>
  <c r="L3" i="16" s="1"/>
  <c r="G5" i="16"/>
  <c r="L5" i="16" s="1"/>
  <c r="G7" i="16"/>
  <c r="L7" i="16" s="1"/>
  <c r="G9" i="16"/>
  <c r="L9" i="16" s="1"/>
  <c r="P21" i="15"/>
  <c r="H11" i="16" s="1"/>
  <c r="M11" i="16" s="1"/>
  <c r="I11" i="16"/>
  <c r="N11" i="16" s="1"/>
  <c r="G13" i="16"/>
  <c r="L13" i="16" s="1"/>
  <c r="P27" i="15"/>
  <c r="H14" i="16" s="1"/>
  <c r="M14" i="16" s="1"/>
  <c r="I14" i="16"/>
  <c r="N14" i="16" s="1"/>
  <c r="G15" i="16"/>
  <c r="L15" i="16" s="1"/>
  <c r="P85" i="15"/>
  <c r="H38" i="16" s="1"/>
  <c r="M38" i="16" s="1"/>
  <c r="I38" i="16"/>
  <c r="N38" i="16" s="1"/>
  <c r="P117" i="15"/>
  <c r="H45" i="16" s="1"/>
  <c r="M45" i="16" s="1"/>
  <c r="I45" i="16"/>
  <c r="N45" i="16" s="1"/>
  <c r="G46" i="16"/>
  <c r="L46" i="16" s="1"/>
  <c r="G47" i="16"/>
  <c r="L47" i="16" s="1"/>
  <c r="P253" i="15"/>
  <c r="H61" i="16" s="1"/>
  <c r="M61" i="16" s="1"/>
  <c r="I61" i="16"/>
  <c r="N61" i="16" s="1"/>
  <c r="P257" i="15"/>
  <c r="H64" i="16" s="1"/>
  <c r="M64" i="16" s="1"/>
  <c r="I64" i="16"/>
  <c r="N64" i="16" s="1"/>
  <c r="P261" i="15"/>
  <c r="H66" i="16" s="1"/>
  <c r="M66" i="16" s="1"/>
  <c r="I66" i="16"/>
  <c r="N66" i="16" s="1"/>
  <c r="P271" i="15"/>
  <c r="H71" i="16" s="1"/>
  <c r="M71" i="16" s="1"/>
  <c r="I71" i="16"/>
  <c r="N71" i="16" s="1"/>
  <c r="P464" i="15"/>
  <c r="H82" i="16" s="1"/>
  <c r="M82" i="16" s="1"/>
  <c r="I82" i="16"/>
  <c r="N82" i="16" s="1"/>
  <c r="P492" i="15"/>
  <c r="H86" i="16" s="1"/>
  <c r="M86" i="16" s="1"/>
  <c r="I86" i="16"/>
  <c r="N86" i="16" s="1"/>
  <c r="P510" i="15"/>
  <c r="H90" i="16" s="1"/>
  <c r="M90" i="16" s="1"/>
  <c r="I90" i="16"/>
  <c r="N90" i="16" s="1"/>
  <c r="P518" i="15"/>
  <c r="H91" i="16" s="1"/>
  <c r="M91" i="16" s="1"/>
  <c r="I91" i="16"/>
  <c r="N91" i="16" s="1"/>
  <c r="G94" i="16"/>
  <c r="L94" i="16" s="1"/>
  <c r="P40" i="15"/>
  <c r="P44" i="15"/>
  <c r="P72" i="15"/>
  <c r="P80" i="15"/>
  <c r="P94" i="15"/>
  <c r="P150" i="15"/>
  <c r="P178" i="15"/>
  <c r="P182" i="15"/>
  <c r="P228" i="15"/>
  <c r="P230" i="15"/>
  <c r="H58" i="16" s="1"/>
  <c r="M58" i="16" s="1"/>
  <c r="I58" i="16"/>
  <c r="N58" i="16" s="1"/>
  <c r="G73" i="16"/>
  <c r="L73" i="16" s="1"/>
  <c r="G78" i="16"/>
  <c r="L78" i="16" s="1"/>
  <c r="G80" i="16"/>
  <c r="P479" i="15"/>
  <c r="P501" i="15"/>
  <c r="P616" i="15"/>
  <c r="H97" i="16" s="1"/>
  <c r="M97" i="16" s="1"/>
  <c r="I97" i="16"/>
  <c r="N97" i="16" s="1"/>
  <c r="P634" i="15"/>
  <c r="H98" i="16" s="1"/>
  <c r="M98" i="16" s="1"/>
  <c r="I98" i="16"/>
  <c r="N98" i="16" s="1"/>
  <c r="G99" i="16"/>
  <c r="L99" i="16" s="1"/>
  <c r="P650" i="15"/>
  <c r="H100" i="16" s="1"/>
  <c r="M100" i="16" s="1"/>
  <c r="I100" i="16"/>
  <c r="N100" i="16" s="1"/>
  <c r="G101" i="16"/>
  <c r="L101" i="16" s="1"/>
  <c r="G102" i="16"/>
  <c r="L102" i="16" s="1"/>
  <c r="P670" i="15"/>
  <c r="H103" i="16" s="1"/>
  <c r="M103" i="16" s="1"/>
  <c r="I103" i="16"/>
  <c r="N103" i="16" s="1"/>
  <c r="G105" i="16"/>
  <c r="L105" i="16" s="1"/>
  <c r="P692" i="15"/>
  <c r="H106" i="16" s="1"/>
  <c r="M106" i="16" s="1"/>
  <c r="I106" i="16"/>
  <c r="N106" i="16" s="1"/>
  <c r="P698" i="15"/>
  <c r="H107" i="16" s="1"/>
  <c r="M107" i="16" s="1"/>
  <c r="I107" i="16"/>
  <c r="N107" i="16" s="1"/>
  <c r="P730" i="15"/>
  <c r="H108" i="16" s="1"/>
  <c r="M108" i="16" s="1"/>
  <c r="I108" i="16"/>
  <c r="N108" i="16" s="1"/>
  <c r="P784" i="15"/>
  <c r="H111" i="16" s="1"/>
  <c r="M111" i="16" s="1"/>
  <c r="I111" i="16"/>
  <c r="N111" i="16" s="1"/>
  <c r="P868" i="15"/>
  <c r="H114" i="16" s="1"/>
  <c r="M114" i="16" s="1"/>
  <c r="I114" i="16"/>
  <c r="N114" i="16" s="1"/>
  <c r="P898" i="15"/>
  <c r="P900" i="15"/>
  <c r="O1155" i="15"/>
  <c r="P1155" i="15" s="1"/>
  <c r="P1361" i="15"/>
  <c r="G144" i="16"/>
  <c r="P1671" i="15"/>
  <c r="H145" i="16" s="1"/>
  <c r="M145" i="16" s="1"/>
  <c r="I145" i="16"/>
  <c r="N145" i="16" s="1"/>
  <c r="P1711" i="15"/>
  <c r="G150" i="16"/>
  <c r="L150" i="16" s="1"/>
  <c r="P1848" i="15"/>
  <c r="H152" i="16" s="1"/>
  <c r="M152" i="16" s="1"/>
  <c r="I152" i="16"/>
  <c r="N152" i="16" s="1"/>
  <c r="G153" i="16"/>
  <c r="L153" i="16" s="1"/>
  <c r="P2036" i="15"/>
  <c r="H159" i="16" s="1"/>
  <c r="M159" i="16" s="1"/>
  <c r="I159" i="16"/>
  <c r="N159" i="16" s="1"/>
  <c r="P2158" i="15"/>
  <c r="H162" i="16" s="1"/>
  <c r="M162" i="16" s="1"/>
  <c r="I162" i="16"/>
  <c r="N162" i="16" s="1"/>
  <c r="P2337" i="15"/>
  <c r="H165" i="16" s="1"/>
  <c r="M165" i="16" s="1"/>
  <c r="I165" i="16"/>
  <c r="N165" i="16" s="1"/>
  <c r="P2483" i="15"/>
  <c r="H171" i="16" s="1"/>
  <c r="M171" i="16" s="1"/>
  <c r="I171" i="16"/>
  <c r="N171" i="16" s="1"/>
  <c r="P2487" i="15"/>
  <c r="H172" i="16" s="1"/>
  <c r="M172" i="16" s="1"/>
  <c r="I172" i="16"/>
  <c r="N172" i="16" s="1"/>
  <c r="P2489" i="15"/>
  <c r="H174" i="16" s="1"/>
  <c r="M174" i="16" s="1"/>
  <c r="I174" i="16"/>
  <c r="N174" i="16" s="1"/>
  <c r="G182" i="16"/>
  <c r="L182" i="16" s="1"/>
  <c r="G184" i="16"/>
  <c r="L184" i="16" s="1"/>
  <c r="P2546" i="15"/>
  <c r="H188" i="16" s="1"/>
  <c r="M188" i="16" s="1"/>
  <c r="I188" i="16"/>
  <c r="N188" i="16" s="1"/>
  <c r="P2554" i="15"/>
  <c r="H195" i="16" s="1"/>
  <c r="M195" i="16" s="1"/>
  <c r="I195" i="16"/>
  <c r="N195" i="16" s="1"/>
  <c r="P2563" i="15"/>
  <c r="P2585" i="15"/>
  <c r="H211" i="16" s="1"/>
  <c r="M211" i="16" s="1"/>
  <c r="I211" i="16"/>
  <c r="N211" i="16" s="1"/>
  <c r="G215" i="16"/>
  <c r="L215" i="16" s="1"/>
  <c r="P2604" i="15"/>
  <c r="H219" i="16" s="1"/>
  <c r="M219" i="16" s="1"/>
  <c r="I219" i="16"/>
  <c r="N219" i="16" s="1"/>
  <c r="G220" i="16"/>
  <c r="L220" i="16" s="1"/>
  <c r="G221" i="16"/>
  <c r="G222" i="16"/>
  <c r="L222" i="16" s="1"/>
  <c r="G232" i="16"/>
  <c r="L232" i="16" s="1"/>
  <c r="G233" i="16"/>
  <c r="P2647" i="15"/>
  <c r="H236" i="16" s="1"/>
  <c r="M236" i="16" s="1"/>
  <c r="I236" i="16"/>
  <c r="N236" i="16" s="1"/>
  <c r="G238" i="16"/>
  <c r="L238" i="16" s="1"/>
  <c r="P2670" i="15"/>
  <c r="P2683" i="15"/>
  <c r="H244" i="16" s="1"/>
  <c r="I244" i="16"/>
  <c r="N244" i="16" s="1"/>
  <c r="P2695" i="15"/>
  <c r="H248" i="16" s="1"/>
  <c r="M248" i="16" s="1"/>
  <c r="I248" i="16"/>
  <c r="N248" i="16" s="1"/>
  <c r="G249" i="16"/>
  <c r="L249" i="16" s="1"/>
  <c r="P2716" i="15"/>
  <c r="P2720" i="15"/>
  <c r="H251" i="16" s="1"/>
  <c r="M251" i="16" s="1"/>
  <c r="I251" i="16"/>
  <c r="N251" i="16" s="1"/>
  <c r="P2738" i="15"/>
  <c r="H254" i="16" s="1"/>
  <c r="M254" i="16" s="1"/>
  <c r="I254" i="16"/>
  <c r="N254" i="16" s="1"/>
  <c r="G264" i="16"/>
  <c r="L264" i="16" s="1"/>
  <c r="P2784" i="15"/>
  <c r="H267" i="16" s="1"/>
  <c r="M267" i="16" s="1"/>
  <c r="I267" i="16"/>
  <c r="N267" i="16" s="1"/>
  <c r="G240" i="16"/>
  <c r="L240" i="16" s="1"/>
  <c r="G286" i="16"/>
  <c r="L286" i="16" s="1"/>
  <c r="P2888" i="15"/>
  <c r="H290" i="16" s="1"/>
  <c r="M290" i="16" s="1"/>
  <c r="I290" i="16"/>
  <c r="N290" i="16" s="1"/>
  <c r="G300" i="16"/>
  <c r="L300" i="16" s="1"/>
  <c r="P2930" i="15"/>
  <c r="H301" i="16" s="1"/>
  <c r="M301" i="16" s="1"/>
  <c r="I301" i="16"/>
  <c r="N301" i="16" s="1"/>
  <c r="Q2954" i="15"/>
  <c r="G306" i="16"/>
  <c r="L306" i="16" s="1"/>
  <c r="P3016" i="15"/>
  <c r="P3098" i="15"/>
  <c r="H328" i="16" s="1"/>
  <c r="M328" i="16" s="1"/>
  <c r="I328" i="16"/>
  <c r="N328" i="16" s="1"/>
  <c r="P3149" i="15"/>
  <c r="H339" i="16" s="1"/>
  <c r="M339" i="16" s="1"/>
  <c r="I339" i="16"/>
  <c r="N339" i="16" s="1"/>
  <c r="G340" i="16"/>
  <c r="L340" i="16" s="1"/>
  <c r="P3179" i="15"/>
  <c r="P3181" i="15"/>
  <c r="H344" i="16" s="1"/>
  <c r="M344" i="16" s="1"/>
  <c r="I344" i="16"/>
  <c r="N344" i="16" s="1"/>
  <c r="P3207" i="15"/>
  <c r="H348" i="16" s="1"/>
  <c r="M348" i="16" s="1"/>
  <c r="I348" i="16"/>
  <c r="N348" i="16" s="1"/>
  <c r="G351" i="16"/>
  <c r="L351" i="16" s="1"/>
  <c r="G352" i="16"/>
  <c r="L352" i="16" s="1"/>
  <c r="P3245" i="15"/>
  <c r="P3392" i="15"/>
  <c r="P3408" i="15"/>
  <c r="H369" i="16" s="1"/>
  <c r="M369" i="16" s="1"/>
  <c r="I369" i="16"/>
  <c r="N369" i="16" s="1"/>
  <c r="G383" i="16"/>
  <c r="L383" i="16" s="1"/>
  <c r="P3795" i="15"/>
  <c r="H407" i="16" s="1"/>
  <c r="M407" i="16" s="1"/>
  <c r="I407" i="16"/>
  <c r="N407" i="16" s="1"/>
  <c r="P3797" i="15"/>
  <c r="H408" i="16" s="1"/>
  <c r="M408" i="16" s="1"/>
  <c r="I408" i="16"/>
  <c r="N408" i="16" s="1"/>
  <c r="O3870" i="15"/>
  <c r="P3870" i="15" s="1"/>
  <c r="P3940" i="15"/>
  <c r="H420" i="16" s="1"/>
  <c r="M420" i="16" s="1"/>
  <c r="I420" i="16"/>
  <c r="N420" i="16" s="1"/>
  <c r="P8" i="15"/>
  <c r="H4" i="16" s="1"/>
  <c r="M4" i="16" s="1"/>
  <c r="I4" i="16"/>
  <c r="N4" i="16" s="1"/>
  <c r="P76" i="15"/>
  <c r="H34" i="16" s="1"/>
  <c r="M34" i="16" s="1"/>
  <c r="I34" i="16"/>
  <c r="N34" i="16" s="1"/>
  <c r="P84" i="15"/>
  <c r="H37" i="16" s="1"/>
  <c r="M37" i="16" s="1"/>
  <c r="I37" i="16"/>
  <c r="N37" i="16" s="1"/>
  <c r="G44" i="16"/>
  <c r="G48" i="16"/>
  <c r="G50" i="16"/>
  <c r="L50" i="16" s="1"/>
  <c r="G53" i="16"/>
  <c r="L53" i="16" s="1"/>
  <c r="P250" i="15"/>
  <c r="H59" i="16" s="1"/>
  <c r="M59" i="16" s="1"/>
  <c r="I59" i="16"/>
  <c r="N59" i="16" s="1"/>
  <c r="P254" i="15"/>
  <c r="H62" i="16" s="1"/>
  <c r="M62" i="16" s="1"/>
  <c r="I62" i="16"/>
  <c r="N62" i="16" s="1"/>
  <c r="P262" i="15"/>
  <c r="H67" i="16" s="1"/>
  <c r="M67" i="16" s="1"/>
  <c r="I67" i="16"/>
  <c r="N67" i="16" s="1"/>
  <c r="P264" i="15"/>
  <c r="H68" i="16" s="1"/>
  <c r="M68" i="16" s="1"/>
  <c r="I68" i="16"/>
  <c r="N68" i="16" s="1"/>
  <c r="P268" i="15"/>
  <c r="H69" i="16" s="1"/>
  <c r="M69" i="16" s="1"/>
  <c r="I69" i="16"/>
  <c r="N69" i="16" s="1"/>
  <c r="P270" i="15"/>
  <c r="H70" i="16" s="1"/>
  <c r="M70" i="16" s="1"/>
  <c r="I70" i="16"/>
  <c r="N70" i="16" s="1"/>
  <c r="G72" i="16"/>
  <c r="G84" i="16"/>
  <c r="P493" i="15"/>
  <c r="H87" i="16" s="1"/>
  <c r="M87" i="16" s="1"/>
  <c r="I87" i="16"/>
  <c r="N87" i="16" s="1"/>
  <c r="G88" i="16"/>
  <c r="P503" i="15"/>
  <c r="H89" i="16" s="1"/>
  <c r="M89" i="16" s="1"/>
  <c r="I89" i="16"/>
  <c r="N89" i="16" s="1"/>
  <c r="P545" i="15"/>
  <c r="H92" i="16" s="1"/>
  <c r="M92" i="16" s="1"/>
  <c r="I92" i="16"/>
  <c r="N92" i="16" s="1"/>
  <c r="P557" i="15"/>
  <c r="H95" i="16" s="1"/>
  <c r="M95" i="16" s="1"/>
  <c r="I95" i="16"/>
  <c r="N95" i="16" s="1"/>
  <c r="P860" i="15"/>
  <c r="H113" i="16" s="1"/>
  <c r="M113" i="16" s="1"/>
  <c r="I113" i="16"/>
  <c r="N113" i="16" s="1"/>
  <c r="P880" i="15"/>
  <c r="H115" i="16" s="1"/>
  <c r="M115" i="16" s="1"/>
  <c r="I115" i="16"/>
  <c r="N115" i="16" s="1"/>
  <c r="G117" i="16"/>
  <c r="L117" i="16" s="1"/>
  <c r="P1159" i="15"/>
  <c r="H127" i="16" s="1"/>
  <c r="M127" i="16" s="1"/>
  <c r="I127" i="16"/>
  <c r="N127" i="16" s="1"/>
  <c r="G136" i="16"/>
  <c r="G138" i="16"/>
  <c r="L138" i="16" s="1"/>
  <c r="P1457" i="15"/>
  <c r="H139" i="16" s="1"/>
  <c r="M139" i="16" s="1"/>
  <c r="I139" i="16"/>
  <c r="N139" i="16" s="1"/>
  <c r="P1607" i="15"/>
  <c r="H143" i="16" s="1"/>
  <c r="M143" i="16" s="1"/>
  <c r="I143" i="16"/>
  <c r="N143" i="16" s="1"/>
  <c r="P1629" i="15"/>
  <c r="H144" i="16" s="1"/>
  <c r="M144" i="16" s="1"/>
  <c r="I144" i="16"/>
  <c r="N144" i="16" s="1"/>
  <c r="G145" i="16"/>
  <c r="L145" i="16" s="1"/>
  <c r="P1759" i="15"/>
  <c r="H148" i="16" s="1"/>
  <c r="M148" i="16" s="1"/>
  <c r="I148" i="16"/>
  <c r="N148" i="16" s="1"/>
  <c r="P1901" i="15"/>
  <c r="H154" i="16" s="1"/>
  <c r="M154" i="16" s="1"/>
  <c r="I154" i="16"/>
  <c r="N154" i="16" s="1"/>
  <c r="P1933" i="15"/>
  <c r="H156" i="16" s="1"/>
  <c r="M156" i="16" s="1"/>
  <c r="I156" i="16"/>
  <c r="N156" i="16" s="1"/>
  <c r="P2362" i="15"/>
  <c r="H168" i="16" s="1"/>
  <c r="M168" i="16" s="1"/>
  <c r="I168" i="16"/>
  <c r="N168" i="16" s="1"/>
  <c r="P2517" i="15"/>
  <c r="H177" i="16" s="1"/>
  <c r="M177" i="16" s="1"/>
  <c r="I177" i="16"/>
  <c r="N177" i="16" s="1"/>
  <c r="P2535" i="15"/>
  <c r="H178" i="16" s="1"/>
  <c r="M178" i="16" s="1"/>
  <c r="I178" i="16"/>
  <c r="G180" i="16"/>
  <c r="L180" i="16" s="1"/>
  <c r="P2542" i="15"/>
  <c r="P2544" i="15"/>
  <c r="P2553" i="15"/>
  <c r="P2559" i="15"/>
  <c r="H198" i="16" s="1"/>
  <c r="M198" i="16" s="1"/>
  <c r="I198" i="16"/>
  <c r="N198" i="16" s="1"/>
  <c r="G201" i="16"/>
  <c r="P2567" i="15"/>
  <c r="H204" i="16" s="1"/>
  <c r="M204" i="16" s="1"/>
  <c r="I204" i="16"/>
  <c r="N204" i="16" s="1"/>
  <c r="G206" i="16"/>
  <c r="L206" i="16" s="1"/>
  <c r="P2601" i="15"/>
  <c r="P2619" i="15"/>
  <c r="H225" i="16" s="1"/>
  <c r="M225" i="16" s="1"/>
  <c r="I225" i="16"/>
  <c r="N225" i="16" s="1"/>
  <c r="G227" i="16"/>
  <c r="L227" i="16" s="1"/>
  <c r="P2644" i="15"/>
  <c r="H234" i="16" s="1"/>
  <c r="M234" i="16" s="1"/>
  <c r="I234" i="16"/>
  <c r="N234" i="16" s="1"/>
  <c r="P2652" i="15"/>
  <c r="H237" i="16" s="1"/>
  <c r="M237" i="16" s="1"/>
  <c r="I237" i="16"/>
  <c r="N237" i="16" s="1"/>
  <c r="G241" i="16"/>
  <c r="G250" i="16"/>
  <c r="L250" i="16" s="1"/>
  <c r="P2744" i="15"/>
  <c r="P2776" i="15"/>
  <c r="H266" i="16" s="1"/>
  <c r="M266" i="16" s="1"/>
  <c r="I266" i="16"/>
  <c r="N266" i="16" s="1"/>
  <c r="G272" i="16"/>
  <c r="L272" i="16" s="1"/>
  <c r="P2840" i="15"/>
  <c r="H279" i="16" s="1"/>
  <c r="M279" i="16" s="1"/>
  <c r="I279" i="16"/>
  <c r="N279" i="16" s="1"/>
  <c r="P2892" i="15"/>
  <c r="H291" i="16" s="1"/>
  <c r="M291" i="16" s="1"/>
  <c r="I291" i="16"/>
  <c r="N291" i="16" s="1"/>
  <c r="P2899" i="15"/>
  <c r="H294" i="16" s="1"/>
  <c r="M294" i="16" s="1"/>
  <c r="I294" i="16"/>
  <c r="N294" i="16" s="1"/>
  <c r="P3060" i="15"/>
  <c r="P3093" i="15"/>
  <c r="P3128" i="15"/>
  <c r="P3132" i="15"/>
  <c r="G343" i="16"/>
  <c r="L343" i="16" s="1"/>
  <c r="P3193" i="15"/>
  <c r="P3345" i="15"/>
  <c r="H361" i="16" s="1"/>
  <c r="M361" i="16" s="1"/>
  <c r="I361" i="16"/>
  <c r="N361" i="16" s="1"/>
  <c r="P3353" i="15"/>
  <c r="P3368" i="15"/>
  <c r="G368" i="16"/>
  <c r="L368" i="16" s="1"/>
  <c r="P3468" i="15"/>
  <c r="H377" i="16" s="1"/>
  <c r="M377" i="16" s="1"/>
  <c r="I377" i="16"/>
  <c r="N377" i="16" s="1"/>
  <c r="G381" i="16"/>
  <c r="L381" i="16" s="1"/>
  <c r="P3632" i="15"/>
  <c r="H387" i="16" s="1"/>
  <c r="M387" i="16" s="1"/>
  <c r="I387" i="16"/>
  <c r="N387" i="16" s="1"/>
  <c r="P3649" i="15"/>
  <c r="H389" i="16" s="1"/>
  <c r="M389" i="16" s="1"/>
  <c r="I389" i="16"/>
  <c r="N389" i="16" s="1"/>
  <c r="P3651" i="15"/>
  <c r="H390" i="16" s="1"/>
  <c r="M390" i="16" s="1"/>
  <c r="I390" i="16"/>
  <c r="N390" i="16" s="1"/>
  <c r="P3665" i="15"/>
  <c r="P3683" i="15"/>
  <c r="H395" i="16" s="1"/>
  <c r="M395" i="16" s="1"/>
  <c r="I395" i="16"/>
  <c r="N395" i="16" s="1"/>
  <c r="G396" i="16"/>
  <c r="L396" i="16" s="1"/>
  <c r="P3951" i="15"/>
  <c r="H422" i="16" s="1"/>
  <c r="M422" i="16" s="1"/>
  <c r="I422" i="16"/>
  <c r="N422" i="16" s="1"/>
  <c r="P3973" i="15"/>
  <c r="H428" i="16" s="1"/>
  <c r="M428" i="16" s="1"/>
  <c r="I428" i="16"/>
  <c r="N428" i="16" s="1"/>
  <c r="P4059" i="15"/>
  <c r="H442" i="16" s="1"/>
  <c r="M442" i="16" s="1"/>
  <c r="I442" i="16"/>
  <c r="N442" i="16" s="1"/>
  <c r="P4158" i="15"/>
  <c r="H451" i="16" s="1"/>
  <c r="M451" i="16" s="1"/>
  <c r="I451" i="16"/>
  <c r="N451" i="16" s="1"/>
  <c r="P18" i="15"/>
  <c r="H8" i="16" s="1"/>
  <c r="M8" i="16" s="1"/>
  <c r="I8" i="16"/>
  <c r="N8" i="16" s="1"/>
  <c r="P20" i="15"/>
  <c r="H10" i="16" s="1"/>
  <c r="M10" i="16" s="1"/>
  <c r="I10" i="16"/>
  <c r="N10" i="16" s="1"/>
  <c r="P22" i="15"/>
  <c r="H12" i="16" s="1"/>
  <c r="M12" i="16" s="1"/>
  <c r="I12" i="16"/>
  <c r="N12" i="16" s="1"/>
  <c r="P30" i="15"/>
  <c r="H16" i="16" s="1"/>
  <c r="M16" i="16" s="1"/>
  <c r="I16" i="16"/>
  <c r="N16" i="16" s="1"/>
  <c r="P32" i="15"/>
  <c r="H18" i="16" s="1"/>
  <c r="M18" i="16" s="1"/>
  <c r="I18" i="16"/>
  <c r="N18" i="16" s="1"/>
  <c r="P344" i="15"/>
  <c r="H74" i="16" s="1"/>
  <c r="M74" i="16" s="1"/>
  <c r="I74" i="16"/>
  <c r="N74" i="16" s="1"/>
  <c r="P346" i="15"/>
  <c r="H75" i="16" s="1"/>
  <c r="M75" i="16" s="1"/>
  <c r="I75" i="16"/>
  <c r="N75" i="16" s="1"/>
  <c r="P989" i="15"/>
  <c r="H120" i="16" s="1"/>
  <c r="M120" i="16" s="1"/>
  <c r="I120" i="16"/>
  <c r="N120" i="16" s="1"/>
  <c r="P1146" i="15"/>
  <c r="H126" i="16" s="1"/>
  <c r="M126" i="16" s="1"/>
  <c r="I126" i="16"/>
  <c r="N126" i="16" s="1"/>
  <c r="P1777" i="15"/>
  <c r="H149" i="16" s="1"/>
  <c r="M149" i="16" s="1"/>
  <c r="I149" i="16"/>
  <c r="N149" i="16" s="1"/>
  <c r="P2336" i="15"/>
  <c r="H164" i="16" s="1"/>
  <c r="M164" i="16" s="1"/>
  <c r="I164" i="16"/>
  <c r="N164" i="16" s="1"/>
  <c r="P2344" i="15"/>
  <c r="H166" i="16" s="1"/>
  <c r="M166" i="16" s="1"/>
  <c r="I166" i="16"/>
  <c r="N166" i="16" s="1"/>
  <c r="P2356" i="15"/>
  <c r="H167" i="16" s="1"/>
  <c r="M167" i="16" s="1"/>
  <c r="I167" i="16"/>
  <c r="N167" i="16" s="1"/>
  <c r="P2462" i="15"/>
  <c r="H169" i="16" s="1"/>
  <c r="M169" i="16" s="1"/>
  <c r="I169" i="16"/>
  <c r="N169" i="16" s="1"/>
  <c r="P2488" i="15"/>
  <c r="H173" i="16" s="1"/>
  <c r="M173" i="16" s="1"/>
  <c r="I173" i="16"/>
  <c r="N173" i="16" s="1"/>
  <c r="P2490" i="15"/>
  <c r="H175" i="16" s="1"/>
  <c r="M175" i="16" s="1"/>
  <c r="I175" i="16"/>
  <c r="N175" i="16" s="1"/>
  <c r="P2492" i="15"/>
  <c r="H176" i="16" s="1"/>
  <c r="M176" i="16" s="1"/>
  <c r="I176" i="16"/>
  <c r="N176" i="16" s="1"/>
  <c r="P2536" i="15"/>
  <c r="P2549" i="15"/>
  <c r="H191" i="16" s="1"/>
  <c r="M191" i="16" s="1"/>
  <c r="I191" i="16"/>
  <c r="N191" i="16" s="1"/>
  <c r="P2582" i="15"/>
  <c r="H208" i="16" s="1"/>
  <c r="M208" i="16" s="1"/>
  <c r="I208" i="16"/>
  <c r="N208" i="16" s="1"/>
  <c r="P2588" i="15"/>
  <c r="P2684" i="15"/>
  <c r="P2686" i="15"/>
  <c r="H247" i="16" s="1"/>
  <c r="M247" i="16" s="1"/>
  <c r="I247" i="16"/>
  <c r="N247" i="16" s="1"/>
  <c r="P2804" i="15"/>
  <c r="H269" i="16" s="1"/>
  <c r="M269" i="16" s="1"/>
  <c r="I269" i="16"/>
  <c r="N269" i="16" s="1"/>
  <c r="P2808" i="15"/>
  <c r="H271" i="16" s="1"/>
  <c r="M271" i="16" s="1"/>
  <c r="I271" i="16"/>
  <c r="N271" i="16" s="1"/>
  <c r="P2814" i="15"/>
  <c r="H274" i="16" s="1"/>
  <c r="M274" i="16" s="1"/>
  <c r="I274" i="16"/>
  <c r="N274" i="16" s="1"/>
  <c r="P2822" i="15"/>
  <c r="H275" i="16" s="1"/>
  <c r="M275" i="16" s="1"/>
  <c r="I275" i="16"/>
  <c r="N275" i="16" s="1"/>
  <c r="P2827" i="15"/>
  <c r="P2847" i="15"/>
  <c r="P2901" i="15"/>
  <c r="H295" i="16" s="1"/>
  <c r="M295" i="16" s="1"/>
  <c r="I295" i="16"/>
  <c r="N295" i="16" s="1"/>
  <c r="P2942" i="15"/>
  <c r="H304" i="16" s="1"/>
  <c r="M304" i="16" s="1"/>
  <c r="I304" i="16"/>
  <c r="N304" i="16" s="1"/>
  <c r="P2944" i="15"/>
  <c r="P2972" i="15"/>
  <c r="H309" i="16" s="1"/>
  <c r="M309" i="16" s="1"/>
  <c r="I309" i="16"/>
  <c r="N309" i="16" s="1"/>
  <c r="P2974" i="15"/>
  <c r="H310" i="16" s="1"/>
  <c r="M310" i="16" s="1"/>
  <c r="I310" i="16"/>
  <c r="N310" i="16" s="1"/>
  <c r="P2996" i="15"/>
  <c r="P3011" i="15"/>
  <c r="P3040" i="15"/>
  <c r="P3237" i="15"/>
  <c r="P3311" i="15"/>
  <c r="H359" i="16" s="1"/>
  <c r="M359" i="16" s="1"/>
  <c r="I359" i="16"/>
  <c r="N359" i="16" s="1"/>
  <c r="P3554" i="15"/>
  <c r="H378" i="16" s="1"/>
  <c r="M378" i="16" s="1"/>
  <c r="I378" i="16"/>
  <c r="N378" i="16" s="1"/>
  <c r="P3613" i="15"/>
  <c r="H385" i="16" s="1"/>
  <c r="M385" i="16" s="1"/>
  <c r="I385" i="16"/>
  <c r="N385" i="16" s="1"/>
  <c r="P3623" i="15"/>
  <c r="P3655" i="15"/>
  <c r="H391" i="16" s="1"/>
  <c r="M391" i="16" s="1"/>
  <c r="I391" i="16"/>
  <c r="N391" i="16" s="1"/>
  <c r="P3661" i="15"/>
  <c r="H392" i="16" s="1"/>
  <c r="M392" i="16" s="1"/>
  <c r="I392" i="16"/>
  <c r="N392" i="16" s="1"/>
  <c r="P3714" i="15"/>
  <c r="H398" i="16" s="1"/>
  <c r="M398" i="16" s="1"/>
  <c r="I398" i="16"/>
  <c r="N398" i="16" s="1"/>
  <c r="P3744" i="15"/>
  <c r="H400" i="16" s="1"/>
  <c r="M400" i="16" s="1"/>
  <c r="I400" i="16"/>
  <c r="N400" i="16" s="1"/>
  <c r="P3798" i="15"/>
  <c r="H409" i="16" s="1"/>
  <c r="M409" i="16" s="1"/>
  <c r="I409" i="16"/>
  <c r="N409" i="16" s="1"/>
  <c r="P4015" i="15"/>
  <c r="H435" i="16" s="1"/>
  <c r="M435" i="16" s="1"/>
  <c r="I435" i="16"/>
  <c r="N435" i="16" s="1"/>
  <c r="P4117" i="15"/>
  <c r="H446" i="16" s="1"/>
  <c r="M446" i="16" s="1"/>
  <c r="I446" i="16"/>
  <c r="N446" i="16" s="1"/>
  <c r="P448" i="15"/>
  <c r="H81" i="16" s="1"/>
  <c r="M81" i="16" s="1"/>
  <c r="I81" i="16"/>
  <c r="N81" i="16" s="1"/>
  <c r="P554" i="15"/>
  <c r="P1043" i="15"/>
  <c r="P1081" i="15"/>
  <c r="P1992" i="15"/>
  <c r="H157" i="16" s="1"/>
  <c r="M157" i="16" s="1"/>
  <c r="I157" i="16"/>
  <c r="N157" i="16" s="1"/>
  <c r="P2035" i="15"/>
  <c r="H158" i="16" s="1"/>
  <c r="M158" i="16" s="1"/>
  <c r="I158" i="16"/>
  <c r="N158" i="16" s="1"/>
  <c r="G20" i="16"/>
  <c r="L20" i="16" s="1"/>
  <c r="P37" i="15"/>
  <c r="H21" i="16" s="1"/>
  <c r="M21" i="16" s="1"/>
  <c r="I21" i="16"/>
  <c r="N21" i="16" s="1"/>
  <c r="G23" i="16"/>
  <c r="L23" i="16" s="1"/>
  <c r="G27" i="16"/>
  <c r="L27" i="16" s="1"/>
  <c r="P65" i="15"/>
  <c r="H28" i="16" s="1"/>
  <c r="M28" i="16" s="1"/>
  <c r="I28" i="16"/>
  <c r="N28" i="16" s="1"/>
  <c r="P67" i="15"/>
  <c r="H29" i="16" s="1"/>
  <c r="M29" i="16" s="1"/>
  <c r="I29" i="16"/>
  <c r="N29" i="16" s="1"/>
  <c r="P69" i="15"/>
  <c r="H30" i="16" s="1"/>
  <c r="M30" i="16" s="1"/>
  <c r="I30" i="16"/>
  <c r="N30" i="16" s="1"/>
  <c r="G32" i="16"/>
  <c r="L32" i="16" s="1"/>
  <c r="G52" i="16"/>
  <c r="G54" i="16"/>
  <c r="L54" i="16" s="1"/>
  <c r="G57" i="16"/>
  <c r="L57" i="16" s="1"/>
  <c r="P251" i="15"/>
  <c r="H60" i="16" s="1"/>
  <c r="M60" i="16" s="1"/>
  <c r="I60" i="16"/>
  <c r="N60" i="16" s="1"/>
  <c r="P255" i="15"/>
  <c r="H63" i="16" s="1"/>
  <c r="M63" i="16" s="1"/>
  <c r="I63" i="16"/>
  <c r="N63" i="16" s="1"/>
  <c r="P259" i="15"/>
  <c r="H65" i="16" s="1"/>
  <c r="M65" i="16" s="1"/>
  <c r="I65" i="16"/>
  <c r="N65" i="16" s="1"/>
  <c r="P339" i="15"/>
  <c r="G85" i="16"/>
  <c r="L85" i="16" s="1"/>
  <c r="G93" i="16"/>
  <c r="L93" i="16" s="1"/>
  <c r="P642" i="15"/>
  <c r="P652" i="15"/>
  <c r="P654" i="15"/>
  <c r="P676" i="15"/>
  <c r="P782" i="15"/>
  <c r="Q791" i="15"/>
  <c r="P841" i="15"/>
  <c r="H112" i="16" s="1"/>
  <c r="M112" i="16" s="1"/>
  <c r="I112" i="16"/>
  <c r="N112" i="16" s="1"/>
  <c r="P917" i="15"/>
  <c r="H119" i="16" s="1"/>
  <c r="M119" i="16" s="1"/>
  <c r="I119" i="16"/>
  <c r="N119" i="16" s="1"/>
  <c r="G121" i="16"/>
  <c r="L121" i="16" s="1"/>
  <c r="P1196" i="15"/>
  <c r="H128" i="16" s="1"/>
  <c r="M128" i="16" s="1"/>
  <c r="I128" i="16"/>
  <c r="N128" i="16" s="1"/>
  <c r="P1204" i="15"/>
  <c r="H129" i="16" s="1"/>
  <c r="M129" i="16" s="1"/>
  <c r="I129" i="16"/>
  <c r="N129" i="16" s="1"/>
  <c r="P1210" i="15"/>
  <c r="H130" i="16" s="1"/>
  <c r="M130" i="16" s="1"/>
  <c r="I130" i="16"/>
  <c r="N130" i="16" s="1"/>
  <c r="P1304" i="15"/>
  <c r="H132" i="16" s="1"/>
  <c r="M132" i="16" s="1"/>
  <c r="I132" i="16"/>
  <c r="N132" i="16" s="1"/>
  <c r="P1314" i="15"/>
  <c r="H133" i="16" s="1"/>
  <c r="M133" i="16" s="1"/>
  <c r="I133" i="16"/>
  <c r="N133" i="16" s="1"/>
  <c r="P1360" i="15"/>
  <c r="H135" i="16" s="1"/>
  <c r="M135" i="16" s="1"/>
  <c r="I135" i="16"/>
  <c r="N135" i="16" s="1"/>
  <c r="P1404" i="15"/>
  <c r="H137" i="16" s="1"/>
  <c r="M137" i="16" s="1"/>
  <c r="I137" i="16"/>
  <c r="N137" i="16" s="1"/>
  <c r="P1528" i="15"/>
  <c r="H141" i="16" s="1"/>
  <c r="M141" i="16" s="1"/>
  <c r="I141" i="16"/>
  <c r="N141" i="16" s="1"/>
  <c r="G142" i="16"/>
  <c r="L142" i="16" s="1"/>
  <c r="P1684" i="15"/>
  <c r="H146" i="16" s="1"/>
  <c r="M146" i="16" s="1"/>
  <c r="I146" i="16"/>
  <c r="N146" i="16" s="1"/>
  <c r="O1764" i="15"/>
  <c r="P1764" i="15" s="1"/>
  <c r="P1794" i="15"/>
  <c r="P1920" i="15"/>
  <c r="H155" i="16" s="1"/>
  <c r="M155" i="16" s="1"/>
  <c r="I155" i="16"/>
  <c r="N155" i="16" s="1"/>
  <c r="P2040" i="15"/>
  <c r="H160" i="16" s="1"/>
  <c r="M160" i="16" s="1"/>
  <c r="I160" i="16"/>
  <c r="N160" i="16" s="1"/>
  <c r="O2211" i="15"/>
  <c r="P2211" i="15" s="1"/>
  <c r="G179" i="16"/>
  <c r="L179" i="16" s="1"/>
  <c r="P2539" i="15"/>
  <c r="P2541" i="15"/>
  <c r="P2547" i="15"/>
  <c r="H189" i="16" s="1"/>
  <c r="M189" i="16" s="1"/>
  <c r="I189" i="16"/>
  <c r="N189" i="16" s="1"/>
  <c r="P2564" i="15"/>
  <c r="H202" i="16" s="1"/>
  <c r="M202" i="16" s="1"/>
  <c r="I202" i="16"/>
  <c r="N202" i="16" s="1"/>
  <c r="G203" i="16"/>
  <c r="L203" i="16" s="1"/>
  <c r="G205" i="16"/>
  <c r="L205" i="16" s="1"/>
  <c r="G212" i="16"/>
  <c r="L212" i="16" s="1"/>
  <c r="G213" i="16"/>
  <c r="L213" i="16" s="1"/>
  <c r="P2622" i="15"/>
  <c r="H228" i="16" s="1"/>
  <c r="M228" i="16" s="1"/>
  <c r="I228" i="16"/>
  <c r="N228" i="16" s="1"/>
  <c r="P2711" i="15"/>
  <c r="P2849" i="15"/>
  <c r="H283" i="16" s="1"/>
  <c r="M283" i="16" s="1"/>
  <c r="I283" i="16"/>
  <c r="N283" i="16" s="1"/>
  <c r="P2869" i="15"/>
  <c r="P2896" i="15"/>
  <c r="H293" i="16" s="1"/>
  <c r="M293" i="16" s="1"/>
  <c r="I293" i="16"/>
  <c r="N293" i="16" s="1"/>
  <c r="P2910" i="15"/>
  <c r="H296" i="16" s="1"/>
  <c r="M296" i="16" s="1"/>
  <c r="I296" i="16"/>
  <c r="N296" i="16" s="1"/>
  <c r="P2928" i="15"/>
  <c r="P2958" i="15"/>
  <c r="H306" i="16" s="1"/>
  <c r="M306" i="16" s="1"/>
  <c r="I306" i="16"/>
  <c r="N306" i="16" s="1"/>
  <c r="P2962" i="15"/>
  <c r="H308" i="16" s="1"/>
  <c r="M308" i="16" s="1"/>
  <c r="I308" i="16"/>
  <c r="N308" i="16" s="1"/>
  <c r="P3021" i="15"/>
  <c r="H318" i="16" s="1"/>
  <c r="M318" i="16" s="1"/>
  <c r="I318" i="16"/>
  <c r="N318" i="16" s="1"/>
  <c r="P3036" i="15"/>
  <c r="H319" i="16" s="1"/>
  <c r="M319" i="16" s="1"/>
  <c r="I319" i="16"/>
  <c r="N319" i="16" s="1"/>
  <c r="G322" i="16"/>
  <c r="L322" i="16" s="1"/>
  <c r="P3092" i="15"/>
  <c r="H326" i="16" s="1"/>
  <c r="M326" i="16" s="1"/>
  <c r="I326" i="16"/>
  <c r="N326" i="16" s="1"/>
  <c r="P3112" i="15"/>
  <c r="H330" i="16" s="1"/>
  <c r="M330" i="16" s="1"/>
  <c r="I330" i="16"/>
  <c r="N330" i="16" s="1"/>
  <c r="P3120" i="15"/>
  <c r="H333" i="16" s="1"/>
  <c r="M333" i="16" s="1"/>
  <c r="I333" i="16"/>
  <c r="N333" i="16" s="1"/>
  <c r="P3219" i="15"/>
  <c r="P3227" i="15"/>
  <c r="G359" i="16"/>
  <c r="L359" i="16" s="1"/>
  <c r="P3431" i="15"/>
  <c r="H372" i="16" s="1"/>
  <c r="M372" i="16" s="1"/>
  <c r="I372" i="16"/>
  <c r="N372" i="16" s="1"/>
  <c r="P3455" i="15"/>
  <c r="H375" i="16" s="1"/>
  <c r="M375" i="16" s="1"/>
  <c r="I375" i="16"/>
  <c r="N375" i="16" s="1"/>
  <c r="O3457" i="15"/>
  <c r="P3457" i="15" s="1"/>
  <c r="G386" i="16"/>
  <c r="L386" i="16" s="1"/>
  <c r="P3764" i="15"/>
  <c r="H404" i="16" s="1"/>
  <c r="M404" i="16" s="1"/>
  <c r="I404" i="16"/>
  <c r="N404" i="16" s="1"/>
  <c r="P3819" i="15"/>
  <c r="P3868" i="15"/>
  <c r="H413" i="16" s="1"/>
  <c r="M413" i="16" s="1"/>
  <c r="I413" i="16"/>
  <c r="N413" i="16" s="1"/>
  <c r="P3937" i="15"/>
  <c r="H229" i="16" s="1"/>
  <c r="M229" i="16" s="1"/>
  <c r="I229" i="16"/>
  <c r="N229" i="16" s="1"/>
  <c r="P4202" i="15"/>
  <c r="P4210" i="15"/>
  <c r="H458" i="16" s="1"/>
  <c r="M458" i="16" s="1"/>
  <c r="I458" i="16"/>
  <c r="N458" i="16" s="1"/>
  <c r="P4109" i="15"/>
  <c r="H445" i="16" s="1"/>
  <c r="M445" i="16" s="1"/>
  <c r="I445" i="16"/>
  <c r="N445" i="16" s="1"/>
  <c r="P4263" i="15"/>
  <c r="H461" i="16" s="1"/>
  <c r="M461" i="16" s="1"/>
  <c r="I461" i="16"/>
  <c r="N461" i="16" s="1"/>
  <c r="P4305" i="15"/>
  <c r="H462" i="16" s="1"/>
  <c r="M462" i="16" s="1"/>
  <c r="I462" i="16"/>
  <c r="N462" i="16" s="1"/>
  <c r="P4328" i="15"/>
  <c r="H466" i="16" s="1"/>
  <c r="M466" i="16" s="1"/>
  <c r="I466" i="16"/>
  <c r="N466" i="16" s="1"/>
  <c r="J225" i="16"/>
  <c r="J237" i="16"/>
  <c r="J555" i="16"/>
  <c r="J563" i="16"/>
  <c r="J551" i="16"/>
  <c r="L551" i="16"/>
  <c r="J559" i="16"/>
  <c r="L559" i="16"/>
  <c r="L197" i="16"/>
  <c r="L221" i="16"/>
  <c r="L237" i="16"/>
  <c r="L555" i="16"/>
  <c r="L72" i="16"/>
  <c r="L76" i="16"/>
  <c r="L80" i="16"/>
  <c r="L84" i="16"/>
  <c r="L88" i="16"/>
  <c r="J92" i="16"/>
  <c r="O92" i="16" s="1"/>
  <c r="L92" i="16"/>
  <c r="L96" i="16"/>
  <c r="L104" i="16"/>
  <c r="L124" i="16"/>
  <c r="L136" i="16"/>
  <c r="L140" i="16"/>
  <c r="J144" i="16"/>
  <c r="O144" i="16" s="1"/>
  <c r="L144" i="16"/>
  <c r="L160" i="16"/>
  <c r="J168" i="16"/>
  <c r="O168" i="16" s="1"/>
  <c r="L168" i="16"/>
  <c r="L241" i="16"/>
  <c r="L24" i="16"/>
  <c r="L36" i="16"/>
  <c r="L40" i="16"/>
  <c r="L44" i="16"/>
  <c r="L48" i="16"/>
  <c r="L52" i="16"/>
  <c r="L56" i="16"/>
  <c r="L193" i="16"/>
  <c r="L201" i="16"/>
  <c r="L209" i="16"/>
  <c r="L217" i="16"/>
  <c r="L225" i="16"/>
  <c r="L233" i="16"/>
  <c r="L563" i="16"/>
  <c r="J244" i="16"/>
  <c r="O244" i="16" s="1"/>
  <c r="M244" i="16"/>
  <c r="J488" i="16"/>
  <c r="O488" i="16" s="1"/>
  <c r="M488" i="16"/>
  <c r="J494" i="16"/>
  <c r="O494" i="16" s="1"/>
  <c r="J498" i="16"/>
  <c r="O498" i="16" s="1"/>
  <c r="J502" i="16"/>
  <c r="O502" i="16" s="1"/>
  <c r="J506" i="16"/>
  <c r="O506" i="16" s="1"/>
  <c r="J510" i="16"/>
  <c r="O510" i="16" s="1"/>
  <c r="J514" i="16"/>
  <c r="O514" i="16" s="1"/>
  <c r="J518" i="16"/>
  <c r="O518" i="16" s="1"/>
  <c r="J522" i="16"/>
  <c r="O522" i="16" s="1"/>
  <c r="J526" i="16"/>
  <c r="O526" i="16" s="1"/>
  <c r="J481" i="16"/>
  <c r="O481" i="16" s="1"/>
  <c r="J486" i="16"/>
  <c r="O486" i="16" s="1"/>
  <c r="M486" i="16"/>
  <c r="J490" i="16"/>
  <c r="O490" i="16" s="1"/>
  <c r="M490" i="16"/>
  <c r="J159" i="16"/>
  <c r="J324" i="16"/>
  <c r="O324" i="16" s="1"/>
  <c r="J332" i="16"/>
  <c r="O332" i="16" s="1"/>
  <c r="J344" i="16"/>
  <c r="O344" i="16" s="1"/>
  <c r="J348" i="16"/>
  <c r="O348" i="16" s="1"/>
  <c r="J364" i="16"/>
  <c r="O364" i="16" s="1"/>
  <c r="J384" i="16"/>
  <c r="O384" i="16" s="1"/>
  <c r="J388" i="16"/>
  <c r="O388" i="16" s="1"/>
  <c r="J412" i="16"/>
  <c r="O412" i="16" s="1"/>
  <c r="J424" i="16"/>
  <c r="O424" i="16" s="1"/>
  <c r="J428" i="16"/>
  <c r="O428" i="16" s="1"/>
  <c r="J440" i="16"/>
  <c r="O440" i="16" s="1"/>
  <c r="J489" i="16"/>
  <c r="O489" i="16" s="1"/>
  <c r="M489" i="16"/>
  <c r="J58" i="16"/>
  <c r="O58" i="16" s="1"/>
  <c r="J62" i="16"/>
  <c r="O62" i="16" s="1"/>
  <c r="J114" i="16"/>
  <c r="J126" i="16"/>
  <c r="J162" i="16"/>
  <c r="J187" i="16"/>
  <c r="J363" i="16"/>
  <c r="O363" i="16" s="1"/>
  <c r="J371" i="16"/>
  <c r="O371" i="16" s="1"/>
  <c r="J379" i="16"/>
  <c r="O379" i="16" s="1"/>
  <c r="J423" i="16"/>
  <c r="O423" i="16" s="1"/>
  <c r="J427" i="16"/>
  <c r="O427" i="16" s="1"/>
  <c r="J467" i="16"/>
  <c r="O467" i="16" s="1"/>
  <c r="J471" i="16"/>
  <c r="O471" i="16" s="1"/>
  <c r="J475" i="16"/>
  <c r="O475" i="16" s="1"/>
  <c r="J97" i="16"/>
  <c r="J145" i="16"/>
  <c r="J214" i="16"/>
  <c r="J226" i="16"/>
  <c r="J248" i="16"/>
  <c r="O248" i="16" s="1"/>
  <c r="J251" i="16"/>
  <c r="O251" i="16" s="1"/>
  <c r="J252" i="16"/>
  <c r="O252" i="16" s="1"/>
  <c r="J254" i="16"/>
  <c r="J255" i="16"/>
  <c r="O255" i="16" s="1"/>
  <c r="J256" i="16"/>
  <c r="O256" i="16" s="1"/>
  <c r="J262" i="16"/>
  <c r="J266" i="16"/>
  <c r="J290" i="16"/>
  <c r="J294" i="16"/>
  <c r="O294" i="16" s="1"/>
  <c r="J298" i="16"/>
  <c r="O298" i="16" s="1"/>
  <c r="J302" i="16"/>
  <c r="O302" i="16" s="1"/>
  <c r="J402" i="16"/>
  <c r="J406" i="16"/>
  <c r="N178" i="16"/>
  <c r="J491" i="16"/>
  <c r="O491" i="16" s="1"/>
  <c r="J492" i="16"/>
  <c r="O492" i="16" s="1"/>
  <c r="J530" i="16"/>
  <c r="O530" i="16" s="1"/>
  <c r="J534" i="16"/>
  <c r="O534" i="16" s="1"/>
  <c r="J538" i="16"/>
  <c r="O538" i="16" s="1"/>
  <c r="J542" i="16"/>
  <c r="O542" i="16" s="1"/>
  <c r="J546" i="16"/>
  <c r="O546" i="16" s="1"/>
  <c r="J550" i="16"/>
  <c r="O550" i="16" s="1"/>
  <c r="J554" i="16"/>
  <c r="O554" i="16" s="1"/>
  <c r="J566" i="16"/>
  <c r="O566" i="16" s="1"/>
  <c r="J570" i="16"/>
  <c r="O570" i="16" s="1"/>
  <c r="J479" i="16"/>
  <c r="O479" i="16" s="1"/>
  <c r="J483" i="16"/>
  <c r="O483" i="16" s="1"/>
  <c r="J537" i="16"/>
  <c r="O537" i="16" s="1"/>
  <c r="J541" i="16"/>
  <c r="O541" i="16" s="1"/>
  <c r="J487" i="16"/>
  <c r="O487" i="16" s="1"/>
  <c r="J574" i="16"/>
  <c r="O574" i="16" s="1"/>
  <c r="J561" i="16"/>
  <c r="O561" i="16" s="1"/>
  <c r="J565" i="16"/>
  <c r="O565" i="16" s="1"/>
  <c r="J569" i="16"/>
  <c r="O569" i="16" s="1"/>
  <c r="J573" i="16"/>
  <c r="O573" i="16" s="1"/>
  <c r="J577" i="16"/>
  <c r="O577" i="16" s="1"/>
  <c r="J188" i="16"/>
  <c r="O188" i="16" s="1"/>
  <c r="J192" i="16"/>
  <c r="O192" i="16" s="1"/>
  <c r="J211" i="16"/>
  <c r="J231" i="16"/>
  <c r="J243" i="16"/>
  <c r="O243" i="16" s="1"/>
  <c r="J234" i="16"/>
  <c r="J292" i="16"/>
  <c r="O292" i="16" s="1"/>
  <c r="J267" i="16"/>
  <c r="O267" i="16" s="1"/>
  <c r="J307" i="16"/>
  <c r="O307" i="16" s="1"/>
  <c r="J355" i="16"/>
  <c r="O355" i="16" s="1"/>
  <c r="J314" i="16"/>
  <c r="J342" i="16"/>
  <c r="J346" i="16"/>
  <c r="J354" i="16"/>
  <c r="J370" i="16"/>
  <c r="J390" i="16"/>
  <c r="J285" i="16"/>
  <c r="J297" i="16"/>
  <c r="O297" i="16" s="1"/>
  <c r="J325" i="16"/>
  <c r="J361" i="16"/>
  <c r="J369" i="16"/>
  <c r="J373" i="16"/>
  <c r="J389" i="16"/>
  <c r="O389" i="16" s="1"/>
  <c r="J397" i="16"/>
  <c r="O397" i="16" s="1"/>
  <c r="J405" i="16"/>
  <c r="O405" i="16" s="1"/>
  <c r="J472" i="16"/>
  <c r="O472" i="16" s="1"/>
  <c r="J476" i="16"/>
  <c r="O476" i="16" s="1"/>
  <c r="J480" i="16"/>
  <c r="O480" i="16" s="1"/>
  <c r="J484" i="16"/>
  <c r="O484" i="16" s="1"/>
  <c r="J414" i="16"/>
  <c r="J422" i="16"/>
  <c r="J430" i="16"/>
  <c r="J434" i="16"/>
  <c r="J442" i="16"/>
  <c r="J450" i="16"/>
  <c r="O450" i="16" s="1"/>
  <c r="J470" i="16"/>
  <c r="O470" i="16" s="1"/>
  <c r="J474" i="16"/>
  <c r="O474" i="16" s="1"/>
  <c r="J478" i="16"/>
  <c r="O478" i="16" s="1"/>
  <c r="J482" i="16"/>
  <c r="O482" i="16" s="1"/>
  <c r="J417" i="16"/>
  <c r="J469" i="16"/>
  <c r="O469" i="16" s="1"/>
  <c r="J473" i="16"/>
  <c r="O473" i="16" s="1"/>
  <c r="J477" i="16"/>
  <c r="O477" i="16" s="1"/>
  <c r="J485" i="16"/>
  <c r="O485" i="16" s="1"/>
  <c r="J558" i="16"/>
  <c r="O558" i="16" s="1"/>
  <c r="J562" i="16"/>
  <c r="O562" i="16" s="1"/>
  <c r="J493" i="16"/>
  <c r="J497" i="16"/>
  <c r="J501" i="16"/>
  <c r="J505" i="16"/>
  <c r="J509" i="16"/>
  <c r="J513" i="16"/>
  <c r="J517" i="16"/>
  <c r="J521" i="16"/>
  <c r="O521" i="16" s="1"/>
  <c r="J525" i="16"/>
  <c r="O525" i="16" s="1"/>
  <c r="J529" i="16"/>
  <c r="O529" i="16" s="1"/>
  <c r="J533" i="16"/>
  <c r="O533" i="16" s="1"/>
  <c r="J545" i="16"/>
  <c r="O545" i="16" s="1"/>
  <c r="J549" i="16"/>
  <c r="O549" i="16" s="1"/>
  <c r="J553" i="16"/>
  <c r="O553" i="16" s="1"/>
  <c r="J557" i="16"/>
  <c r="O557" i="16" s="1"/>
  <c r="J496" i="16"/>
  <c r="J500" i="16"/>
  <c r="J504" i="16"/>
  <c r="J508" i="16"/>
  <c r="J512" i="16"/>
  <c r="J516" i="16"/>
  <c r="J520" i="16"/>
  <c r="J524" i="16"/>
  <c r="J528" i="16"/>
  <c r="J532" i="16"/>
  <c r="J536" i="16"/>
  <c r="J540" i="16"/>
  <c r="J544" i="16"/>
  <c r="J548" i="16"/>
  <c r="J552" i="16"/>
  <c r="J556" i="16"/>
  <c r="J560" i="16"/>
  <c r="J564" i="16"/>
  <c r="J568" i="16"/>
  <c r="J572" i="16"/>
  <c r="J576" i="16"/>
  <c r="J495" i="16"/>
  <c r="J499" i="16"/>
  <c r="J503" i="16"/>
  <c r="J507" i="16"/>
  <c r="J511" i="16"/>
  <c r="J515" i="16"/>
  <c r="J519" i="16"/>
  <c r="J523" i="16"/>
  <c r="J527" i="16"/>
  <c r="J531" i="16"/>
  <c r="J535" i="16"/>
  <c r="J539" i="16"/>
  <c r="J543" i="16"/>
  <c r="J547" i="16"/>
  <c r="J567" i="16"/>
  <c r="J571" i="16"/>
  <c r="J575" i="16"/>
  <c r="E91" i="16"/>
  <c r="E95" i="16"/>
  <c r="E99" i="16"/>
  <c r="E103" i="16"/>
  <c r="E107" i="16"/>
  <c r="E111" i="16"/>
  <c r="E115" i="16"/>
  <c r="E119" i="16"/>
  <c r="E123" i="16"/>
  <c r="E127" i="16"/>
  <c r="E131" i="16"/>
  <c r="E90" i="16"/>
  <c r="E94" i="16"/>
  <c r="E98" i="16"/>
  <c r="E102" i="16"/>
  <c r="E106" i="16"/>
  <c r="E110" i="16"/>
  <c r="E114" i="16"/>
  <c r="E118" i="16"/>
  <c r="E122" i="16"/>
  <c r="E126" i="16"/>
  <c r="E130" i="16"/>
  <c r="E89" i="16"/>
  <c r="E93" i="16"/>
  <c r="E97" i="16"/>
  <c r="E101" i="16"/>
  <c r="E105" i="16"/>
  <c r="E109" i="16"/>
  <c r="E113" i="16"/>
  <c r="E117" i="16"/>
  <c r="E121" i="16"/>
  <c r="E125" i="16"/>
  <c r="E129" i="16"/>
  <c r="E133" i="16"/>
  <c r="E137" i="16"/>
  <c r="E141" i="16"/>
  <c r="E135" i="16"/>
  <c r="E139" i="16"/>
  <c r="E143" i="16"/>
  <c r="E147" i="16"/>
  <c r="E151" i="16"/>
  <c r="E155" i="16"/>
  <c r="E159" i="16"/>
  <c r="E163" i="16"/>
  <c r="E167" i="16"/>
  <c r="E171" i="16"/>
  <c r="E175" i="16"/>
  <c r="E179" i="16"/>
  <c r="E183" i="16"/>
  <c r="E187" i="16"/>
  <c r="E191" i="16"/>
  <c r="E195" i="16"/>
  <c r="E199" i="16"/>
  <c r="E203" i="16"/>
  <c r="E207" i="16"/>
  <c r="E211" i="16"/>
  <c r="E215" i="16"/>
  <c r="E219" i="16"/>
  <c r="E223" i="16"/>
  <c r="E227" i="16"/>
  <c r="E231" i="16"/>
  <c r="E235" i="16"/>
  <c r="E291" i="16"/>
  <c r="E295" i="16"/>
  <c r="E134" i="16"/>
  <c r="E138" i="16"/>
  <c r="E142" i="16"/>
  <c r="E146" i="16"/>
  <c r="E150" i="16"/>
  <c r="E154" i="16"/>
  <c r="E158" i="16"/>
  <c r="E162" i="16"/>
  <c r="E166" i="16"/>
  <c r="E170" i="16"/>
  <c r="E174" i="16"/>
  <c r="E178" i="16"/>
  <c r="E182" i="16"/>
  <c r="E186" i="16"/>
  <c r="E190" i="16"/>
  <c r="E194" i="16"/>
  <c r="E198" i="16"/>
  <c r="E202" i="16"/>
  <c r="E206" i="16"/>
  <c r="E210" i="16"/>
  <c r="E214" i="16"/>
  <c r="E218" i="16"/>
  <c r="E222" i="16"/>
  <c r="E226" i="16"/>
  <c r="E230" i="16"/>
  <c r="E234" i="16"/>
  <c r="E238" i="16"/>
  <c r="E242" i="16"/>
  <c r="E246" i="16"/>
  <c r="E250" i="16"/>
  <c r="E254" i="16"/>
  <c r="E258" i="16"/>
  <c r="E262" i="16"/>
  <c r="E266" i="16"/>
  <c r="E270" i="16"/>
  <c r="E274" i="16"/>
  <c r="E278" i="16"/>
  <c r="E282" i="16"/>
  <c r="E286" i="16"/>
  <c r="E290" i="16"/>
  <c r="E145" i="16"/>
  <c r="E149" i="16"/>
  <c r="E153" i="16"/>
  <c r="E157" i="16"/>
  <c r="E161" i="16"/>
  <c r="E165" i="16"/>
  <c r="E169" i="16"/>
  <c r="E173" i="16"/>
  <c r="E177" i="16"/>
  <c r="E181" i="16"/>
  <c r="E185" i="16"/>
  <c r="E189" i="16"/>
  <c r="E193" i="16"/>
  <c r="E197" i="16"/>
  <c r="E201" i="16"/>
  <c r="E205" i="16"/>
  <c r="E209" i="16"/>
  <c r="E213" i="16"/>
  <c r="E217" i="16"/>
  <c r="E221" i="16"/>
  <c r="E225" i="16"/>
  <c r="E229" i="16"/>
  <c r="E233" i="16"/>
  <c r="E237" i="16"/>
  <c r="E241" i="16"/>
  <c r="E245" i="16"/>
  <c r="E249" i="16"/>
  <c r="E253" i="16"/>
  <c r="E257" i="16"/>
  <c r="E261" i="16"/>
  <c r="E265" i="16"/>
  <c r="E269" i="16"/>
  <c r="E273" i="16"/>
  <c r="E277" i="16"/>
  <c r="E281" i="16"/>
  <c r="E285" i="16"/>
  <c r="E289" i="16"/>
  <c r="E293" i="16"/>
  <c r="E306" i="16"/>
  <c r="E310" i="16"/>
  <c r="E314" i="16"/>
  <c r="E318" i="16"/>
  <c r="E322" i="16"/>
  <c r="E326" i="16"/>
  <c r="E330" i="16"/>
  <c r="E334" i="16"/>
  <c r="E338" i="16"/>
  <c r="E342" i="16"/>
  <c r="E346" i="16"/>
  <c r="E350" i="16"/>
  <c r="E354" i="16"/>
  <c r="E358" i="16"/>
  <c r="E362" i="16"/>
  <c r="E366" i="16"/>
  <c r="E370" i="16"/>
  <c r="E374" i="16"/>
  <c r="E378" i="16"/>
  <c r="E305" i="16"/>
  <c r="E309" i="16"/>
  <c r="E313" i="16"/>
  <c r="E317" i="16"/>
  <c r="E321" i="16"/>
  <c r="E325" i="16"/>
  <c r="E329" i="16"/>
  <c r="E333" i="16"/>
  <c r="E337" i="16"/>
  <c r="E341" i="16"/>
  <c r="E345" i="16"/>
  <c r="E349" i="16"/>
  <c r="E353" i="16"/>
  <c r="E357" i="16"/>
  <c r="E361" i="16"/>
  <c r="E365" i="16"/>
  <c r="E369" i="16"/>
  <c r="E373" i="16"/>
  <c r="E377" i="16"/>
  <c r="E381" i="16"/>
  <c r="E383" i="16"/>
  <c r="E387" i="16"/>
  <c r="E391" i="16"/>
  <c r="E395" i="16"/>
  <c r="E399" i="16"/>
  <c r="E403" i="16"/>
  <c r="E382" i="16"/>
  <c r="E386" i="16"/>
  <c r="E390" i="16"/>
  <c r="E394" i="16"/>
  <c r="E398" i="16"/>
  <c r="E402" i="16"/>
  <c r="E406" i="16"/>
  <c r="E410" i="16"/>
  <c r="E414" i="16"/>
  <c r="E418" i="16"/>
  <c r="E422" i="16"/>
  <c r="E426" i="16"/>
  <c r="E430" i="16"/>
  <c r="E434" i="16"/>
  <c r="E438" i="16"/>
  <c r="E442" i="16"/>
  <c r="E409" i="16"/>
  <c r="E413" i="16"/>
  <c r="E417" i="16"/>
  <c r="E421" i="16"/>
  <c r="E425" i="16"/>
  <c r="E429" i="16"/>
  <c r="E433" i="16"/>
  <c r="E437" i="16"/>
  <c r="E441" i="16"/>
  <c r="E445" i="16"/>
  <c r="E449" i="16"/>
  <c r="E453" i="16"/>
  <c r="E493" i="16"/>
  <c r="E497" i="16"/>
  <c r="E501" i="16"/>
  <c r="E505" i="16"/>
  <c r="E509" i="16"/>
  <c r="E513" i="16"/>
  <c r="E517" i="16"/>
  <c r="E496" i="16"/>
  <c r="E500" i="16"/>
  <c r="E504" i="16"/>
  <c r="E508" i="16"/>
  <c r="E512" i="16"/>
  <c r="E516" i="16"/>
  <c r="E520" i="16"/>
  <c r="E524" i="16"/>
  <c r="E528" i="16"/>
  <c r="E532" i="16"/>
  <c r="E536" i="16"/>
  <c r="E540" i="16"/>
  <c r="E544" i="16"/>
  <c r="E548" i="16"/>
  <c r="E552" i="16"/>
  <c r="E556" i="16"/>
  <c r="E560" i="16"/>
  <c r="E564" i="16"/>
  <c r="E568" i="16"/>
  <c r="E572" i="16"/>
  <c r="E576" i="16"/>
  <c r="E495" i="16"/>
  <c r="E499" i="16"/>
  <c r="E503" i="16"/>
  <c r="E507" i="16"/>
  <c r="E511" i="16"/>
  <c r="E515" i="16"/>
  <c r="E519" i="16"/>
  <c r="E523" i="16"/>
  <c r="E527" i="16"/>
  <c r="E531" i="16"/>
  <c r="E535" i="16"/>
  <c r="E539" i="16"/>
  <c r="E543" i="16"/>
  <c r="E547" i="16"/>
  <c r="E551" i="16"/>
  <c r="E555" i="16"/>
  <c r="E559" i="16"/>
  <c r="E563" i="16"/>
  <c r="E567" i="16"/>
  <c r="E571" i="16"/>
  <c r="E575" i="16"/>
  <c r="Q21" i="15"/>
  <c r="O35" i="15"/>
  <c r="O342" i="15"/>
  <c r="P342" i="15" s="1"/>
  <c r="O683" i="15"/>
  <c r="P683" i="15" s="1"/>
  <c r="O1911" i="15"/>
  <c r="P1911" i="15" s="1"/>
  <c r="O3932" i="15"/>
  <c r="P3932" i="15" s="1"/>
  <c r="R4090" i="15"/>
  <c r="S4090" i="15" s="1"/>
  <c r="O4107" i="15"/>
  <c r="P4107" i="15" s="1"/>
  <c r="O185" i="15"/>
  <c r="P185" i="15" s="1"/>
  <c r="O352" i="15"/>
  <c r="P352" i="15" s="1"/>
  <c r="O709" i="15"/>
  <c r="P709" i="15" s="1"/>
  <c r="O970" i="15"/>
  <c r="P970" i="15" s="1"/>
  <c r="O1115" i="15"/>
  <c r="P1115" i="15" s="1"/>
  <c r="R1245" i="15"/>
  <c r="S1245" i="15" s="1"/>
  <c r="Q1672" i="15"/>
  <c r="O1696" i="15"/>
  <c r="P1696" i="15" s="1"/>
  <c r="O1917" i="15"/>
  <c r="P1917" i="15" s="1"/>
  <c r="O2161" i="15"/>
  <c r="P2161" i="15" s="1"/>
  <c r="Q2507" i="15"/>
  <c r="O2531" i="15"/>
  <c r="P2531" i="15" s="1"/>
  <c r="O3067" i="15"/>
  <c r="P3067" i="15" s="1"/>
  <c r="O3585" i="15"/>
  <c r="P3585" i="15" s="1"/>
  <c r="O233" i="15"/>
  <c r="P233" i="15" s="1"/>
  <c r="O332" i="15"/>
  <c r="P332" i="15" s="1"/>
  <c r="O466" i="15"/>
  <c r="P466" i="15" s="1"/>
  <c r="O1670" i="15"/>
  <c r="P1670" i="15" s="1"/>
  <c r="O2533" i="15"/>
  <c r="P2533" i="15" s="1"/>
  <c r="R1882" i="15"/>
  <c r="S1882" i="15" s="1"/>
  <c r="O203" i="15"/>
  <c r="P203" i="15" s="1"/>
  <c r="O302" i="15"/>
  <c r="P302" i="15" s="1"/>
  <c r="O374" i="15"/>
  <c r="P374" i="15" s="1"/>
  <c r="Q468" i="15"/>
  <c r="O769" i="15"/>
  <c r="P769" i="15" s="1"/>
  <c r="Q837" i="15"/>
  <c r="O845" i="15"/>
  <c r="P845" i="15" s="1"/>
  <c r="O980" i="15"/>
  <c r="P980" i="15" s="1"/>
  <c r="R1041" i="15"/>
  <c r="S1041" i="15" s="1"/>
  <c r="O1116" i="15"/>
  <c r="P1116" i="15" s="1"/>
  <c r="R1198" i="15"/>
  <c r="S1198" i="15" s="1"/>
  <c r="O1730" i="15"/>
  <c r="P1730" i="15" s="1"/>
  <c r="O1787" i="15"/>
  <c r="P1787" i="15" s="1"/>
  <c r="R1832" i="15"/>
  <c r="S1832" i="15" s="1"/>
  <c r="O1916" i="15"/>
  <c r="P1916" i="15" s="1"/>
  <c r="O2007" i="15"/>
  <c r="P2007" i="15" s="1"/>
  <c r="O2097" i="15"/>
  <c r="P2097" i="15" s="1"/>
  <c r="O2160" i="15"/>
  <c r="P2160" i="15" s="1"/>
  <c r="R2506" i="15"/>
  <c r="S2506" i="15" s="1"/>
  <c r="Q2535" i="15"/>
  <c r="G178" i="16" s="1"/>
  <c r="L178" i="16" s="1"/>
  <c r="R3397" i="15"/>
  <c r="S3397" i="15" s="1"/>
  <c r="R3599" i="15"/>
  <c r="S3599" i="15" s="1"/>
  <c r="Q3632" i="15"/>
  <c r="O3685" i="15"/>
  <c r="P3685" i="15" s="1"/>
  <c r="Q3855" i="15"/>
  <c r="R2242" i="15"/>
  <c r="S2242" i="15" s="1"/>
  <c r="R2534" i="15"/>
  <c r="S2534" i="15" s="1"/>
  <c r="R3455" i="15"/>
  <c r="S3455" i="15" s="1"/>
  <c r="R3543" i="15"/>
  <c r="S3543" i="15" s="1"/>
  <c r="R3583" i="15"/>
  <c r="S3583" i="15" s="1"/>
  <c r="R3627" i="15"/>
  <c r="S3627" i="15" s="1"/>
  <c r="R4150" i="15"/>
  <c r="S4150" i="15" s="1"/>
  <c r="O13" i="15"/>
  <c r="P13" i="15" s="1"/>
  <c r="O179" i="15"/>
  <c r="R208" i="15"/>
  <c r="S208" i="15" s="1"/>
  <c r="O322" i="15"/>
  <c r="P322" i="15" s="1"/>
  <c r="O402" i="15"/>
  <c r="P402" i="15" s="1"/>
  <c r="O990" i="15"/>
  <c r="P990" i="15" s="1"/>
  <c r="O1096" i="15"/>
  <c r="P1096" i="15" s="1"/>
  <c r="O1170" i="15"/>
  <c r="P1170" i="15" s="1"/>
  <c r="O1176" i="15"/>
  <c r="P1176" i="15" s="1"/>
  <c r="O1195" i="15"/>
  <c r="P1195" i="15" s="1"/>
  <c r="O1202" i="15"/>
  <c r="P1202" i="15" s="1"/>
  <c r="O1243" i="15"/>
  <c r="P1243" i="15" s="1"/>
  <c r="O1286" i="15"/>
  <c r="P1286" i="15" s="1"/>
  <c r="O1652" i="15"/>
  <c r="P1652" i="15" s="1"/>
  <c r="O1971" i="15"/>
  <c r="P1971" i="15" s="1"/>
  <c r="O2031" i="15"/>
  <c r="P2031" i="15" s="1"/>
  <c r="O2279" i="15"/>
  <c r="P2279" i="15" s="1"/>
  <c r="O3394" i="15"/>
  <c r="P3394" i="15" s="1"/>
  <c r="O3480" i="15"/>
  <c r="P3480" i="15" s="1"/>
  <c r="O3481" i="15"/>
  <c r="P3481" i="15" s="1"/>
  <c r="O3520" i="15"/>
  <c r="P3520" i="15" s="1"/>
  <c r="O3521" i="15"/>
  <c r="P3521" i="15" s="1"/>
  <c r="O4170" i="15"/>
  <c r="P4170" i="15" s="1"/>
  <c r="O19" i="15"/>
  <c r="O17" i="15"/>
  <c r="P17" i="15" s="1"/>
  <c r="O312" i="15"/>
  <c r="P312" i="15" s="1"/>
  <c r="O348" i="15"/>
  <c r="P348" i="15" s="1"/>
  <c r="O358" i="15"/>
  <c r="P358" i="15" s="1"/>
  <c r="O392" i="15"/>
  <c r="P392" i="15" s="1"/>
  <c r="O434" i="15"/>
  <c r="P434" i="15" s="1"/>
  <c r="O486" i="15"/>
  <c r="P486" i="15" s="1"/>
  <c r="Q561" i="15"/>
  <c r="Q717" i="15"/>
  <c r="O737" i="15"/>
  <c r="P737" i="15" s="1"/>
  <c r="Q1161" i="15"/>
  <c r="Q1196" i="15"/>
  <c r="R1265" i="15"/>
  <c r="S1265" i="15" s="1"/>
  <c r="Q2023" i="15"/>
  <c r="Q2025" i="15"/>
  <c r="R2122" i="15"/>
  <c r="S2122" i="15" s="1"/>
  <c r="R3377" i="15"/>
  <c r="S3377" i="15" s="1"/>
  <c r="O3433" i="15"/>
  <c r="P3433" i="15" s="1"/>
  <c r="R3753" i="15"/>
  <c r="S3753" i="15" s="1"/>
  <c r="O4074" i="15"/>
  <c r="O4156" i="15"/>
  <c r="P4156" i="15" s="1"/>
  <c r="O4157" i="15"/>
  <c r="P4157" i="15" s="1"/>
  <c r="Q1481" i="15"/>
  <c r="O1513" i="15"/>
  <c r="P1513" i="15" s="1"/>
  <c r="O1706" i="15"/>
  <c r="P1706" i="15" s="1"/>
  <c r="O1756" i="15"/>
  <c r="P1756" i="15" s="1"/>
  <c r="O1877" i="15"/>
  <c r="P1877" i="15" s="1"/>
  <c r="O1878" i="15"/>
  <c r="P1878" i="15" s="1"/>
  <c r="R2214" i="15"/>
  <c r="S2214" i="15" s="1"/>
  <c r="O2251" i="15"/>
  <c r="P2251" i="15" s="1"/>
  <c r="O2252" i="15"/>
  <c r="P2252" i="15" s="1"/>
  <c r="Q2892" i="15"/>
  <c r="R3029" i="15"/>
  <c r="S3029" i="15" s="1"/>
  <c r="O3444" i="15"/>
  <c r="P3444" i="15" s="1"/>
  <c r="O3445" i="15"/>
  <c r="P3445" i="15" s="1"/>
  <c r="R3559" i="15"/>
  <c r="S3559" i="15" s="1"/>
  <c r="R3772" i="15"/>
  <c r="S3772" i="15" s="1"/>
  <c r="Q3838" i="15"/>
  <c r="R3888" i="15"/>
  <c r="S3888" i="15" s="1"/>
  <c r="R4036" i="15"/>
  <c r="S4036" i="15" s="1"/>
  <c r="O3182" i="15"/>
  <c r="P3182" i="15" s="1"/>
  <c r="O3360" i="15"/>
  <c r="P3360" i="15" s="1"/>
  <c r="O47" i="15"/>
  <c r="P47" i="15" s="1"/>
  <c r="O300" i="15"/>
  <c r="P300" i="15" s="1"/>
  <c r="O316" i="15"/>
  <c r="P316" i="15" s="1"/>
  <c r="O336" i="15"/>
  <c r="P336" i="15" s="1"/>
  <c r="O414" i="15"/>
  <c r="P414" i="15" s="1"/>
  <c r="O424" i="15"/>
  <c r="P424" i="15" s="1"/>
  <c r="O442" i="15"/>
  <c r="P442" i="15" s="1"/>
  <c r="Q448" i="15"/>
  <c r="O627" i="15"/>
  <c r="P627" i="15" s="1"/>
  <c r="O735" i="15"/>
  <c r="P735" i="15" s="1"/>
  <c r="O946" i="15"/>
  <c r="P946" i="15" s="1"/>
  <c r="O964" i="15"/>
  <c r="P964" i="15" s="1"/>
  <c r="O974" i="15"/>
  <c r="P974" i="15" s="1"/>
  <c r="O1083" i="15"/>
  <c r="P1083" i="15" s="1"/>
  <c r="O1084" i="15"/>
  <c r="P1084" i="15" s="1"/>
  <c r="O1123" i="15"/>
  <c r="P1123" i="15" s="1"/>
  <c r="O1124" i="15"/>
  <c r="P1124" i="15" s="1"/>
  <c r="O1131" i="15"/>
  <c r="P1131" i="15" s="1"/>
  <c r="O1132" i="15"/>
  <c r="P1132" i="15" s="1"/>
  <c r="O1138" i="15"/>
  <c r="P1138" i="15" s="1"/>
  <c r="R1149" i="15"/>
  <c r="S1149" i="15" s="1"/>
  <c r="R1150" i="15"/>
  <c r="S1150" i="15" s="1"/>
  <c r="Q1315" i="15"/>
  <c r="O1323" i="15"/>
  <c r="P1323" i="15" s="1"/>
  <c r="R1326" i="15"/>
  <c r="S1326" i="15" s="1"/>
  <c r="O1497" i="15"/>
  <c r="P1497" i="15" s="1"/>
  <c r="O1608" i="15"/>
  <c r="P1608" i="15" s="1"/>
  <c r="O1622" i="15"/>
  <c r="P1622" i="15" s="1"/>
  <c r="O1813" i="15"/>
  <c r="P1813" i="15" s="1"/>
  <c r="O1835" i="15"/>
  <c r="P1835" i="15" s="1"/>
  <c r="O1857" i="15"/>
  <c r="P1857" i="15" s="1"/>
  <c r="O1858" i="15"/>
  <c r="P1858" i="15" s="1"/>
  <c r="O1863" i="15"/>
  <c r="P1863" i="15" s="1"/>
  <c r="O2005" i="15"/>
  <c r="P2005" i="15" s="1"/>
  <c r="O2101" i="15"/>
  <c r="P2101" i="15" s="1"/>
  <c r="O2145" i="15"/>
  <c r="P2145" i="15" s="1"/>
  <c r="O2255" i="15"/>
  <c r="O2256" i="15"/>
  <c r="P2256" i="15" s="1"/>
  <c r="O2307" i="15"/>
  <c r="P2307" i="15" s="1"/>
  <c r="O2309" i="15"/>
  <c r="P2309" i="15" s="1"/>
  <c r="O2389" i="15"/>
  <c r="P2389" i="15" s="1"/>
  <c r="R3623" i="15"/>
  <c r="S3623" i="15" s="1"/>
  <c r="R3624" i="15"/>
  <c r="S3624" i="15" s="1"/>
  <c r="Q3683" i="15"/>
  <c r="G395" i="16" s="1"/>
  <c r="L395" i="16" s="1"/>
  <c r="R3684" i="15"/>
  <c r="S3684" i="15" s="1"/>
  <c r="O3930" i="15"/>
  <c r="P3930" i="15" s="1"/>
  <c r="O4034" i="15"/>
  <c r="P4034" i="15" s="1"/>
  <c r="O4189" i="15"/>
  <c r="O57" i="15"/>
  <c r="P57" i="15" s="1"/>
  <c r="R307" i="15"/>
  <c r="S307" i="15" s="1"/>
  <c r="O326" i="15"/>
  <c r="P326" i="15" s="1"/>
  <c r="O41" i="15"/>
  <c r="P41" i="15" s="1"/>
  <c r="O51" i="15"/>
  <c r="P51" i="15" s="1"/>
  <c r="O199" i="15"/>
  <c r="P199" i="15" s="1"/>
  <c r="O207" i="15"/>
  <c r="P207" i="15" s="1"/>
  <c r="O235" i="15"/>
  <c r="P235" i="15" s="1"/>
  <c r="O398" i="15"/>
  <c r="P398" i="15" s="1"/>
  <c r="O408" i="15"/>
  <c r="P408" i="15" s="1"/>
  <c r="O418" i="15"/>
  <c r="P418" i="15" s="1"/>
  <c r="O478" i="15"/>
  <c r="P478" i="15" s="1"/>
  <c r="Q563" i="15"/>
  <c r="O667" i="15"/>
  <c r="P667" i="15" s="1"/>
  <c r="O697" i="15"/>
  <c r="P697" i="15" s="1"/>
  <c r="R712" i="15"/>
  <c r="S712" i="15" s="1"/>
  <c r="Q753" i="15"/>
  <c r="O761" i="15"/>
  <c r="P761" i="15" s="1"/>
  <c r="O809" i="15"/>
  <c r="P809" i="15" s="1"/>
  <c r="O954" i="15"/>
  <c r="P954" i="15" s="1"/>
  <c r="R1009" i="15"/>
  <c r="S1009" i="15" s="1"/>
  <c r="O1088" i="15"/>
  <c r="P1088" i="15" s="1"/>
  <c r="O1103" i="15"/>
  <c r="P1103" i="15" s="1"/>
  <c r="Q1129" i="15"/>
  <c r="R1130" i="15"/>
  <c r="S1130" i="15" s="1"/>
  <c r="O1136" i="15"/>
  <c r="P1136" i="15" s="1"/>
  <c r="R1302" i="15"/>
  <c r="S1302" i="15" s="1"/>
  <c r="Q1303" i="15"/>
  <c r="Q1305" i="15"/>
  <c r="Q1324" i="15"/>
  <c r="R1366" i="15"/>
  <c r="S1366" i="15" s="1"/>
  <c r="Q1409" i="15"/>
  <c r="O1491" i="15"/>
  <c r="P1491" i="15" s="1"/>
  <c r="O1505" i="15"/>
  <c r="P1505" i="15" s="1"/>
  <c r="O1612" i="15"/>
  <c r="P1612" i="15" s="1"/>
  <c r="R1776" i="15"/>
  <c r="S1776" i="15" s="1"/>
  <c r="Q1777" i="15"/>
  <c r="G149" i="16" s="1"/>
  <c r="L149" i="16" s="1"/>
  <c r="O1847" i="15"/>
  <c r="P1847" i="15" s="1"/>
  <c r="O1977" i="15"/>
  <c r="P1977" i="15" s="1"/>
  <c r="O1979" i="15"/>
  <c r="P1979" i="15" s="1"/>
  <c r="O2065" i="15"/>
  <c r="P2065" i="15" s="1"/>
  <c r="O2285" i="15"/>
  <c r="P2285" i="15" s="1"/>
  <c r="R2330" i="15"/>
  <c r="S2330" i="15" s="1"/>
  <c r="O2387" i="15"/>
  <c r="P2387" i="15" s="1"/>
  <c r="O2651" i="15"/>
  <c r="P2651" i="15" s="1"/>
  <c r="O2689" i="15"/>
  <c r="P2689" i="15" s="1"/>
  <c r="O3166" i="15"/>
  <c r="P3166" i="15" s="1"/>
  <c r="O3234" i="15"/>
  <c r="P3234" i="15" s="1"/>
  <c r="R3393" i="15"/>
  <c r="S3393" i="15" s="1"/>
  <c r="R3495" i="15"/>
  <c r="S3495" i="15" s="1"/>
  <c r="O3544" i="15"/>
  <c r="P3544" i="15" s="1"/>
  <c r="O3767" i="15"/>
  <c r="P3767" i="15" s="1"/>
  <c r="R3774" i="15"/>
  <c r="S3774" i="15" s="1"/>
  <c r="Q3863" i="15"/>
  <c r="R3864" i="15"/>
  <c r="S3864" i="15" s="1"/>
  <c r="O3920" i="15"/>
  <c r="P3920" i="15" s="1"/>
  <c r="R4032" i="15"/>
  <c r="S4032" i="15" s="1"/>
  <c r="O4123" i="15"/>
  <c r="P4123" i="15" s="1"/>
  <c r="O4168" i="15"/>
  <c r="P4168" i="15" s="1"/>
  <c r="O4169" i="15"/>
  <c r="P4169" i="15" s="1"/>
  <c r="R2102" i="15"/>
  <c r="S2102" i="15" s="1"/>
  <c r="R2703" i="15"/>
  <c r="S2703" i="15" s="1"/>
  <c r="R2780" i="15"/>
  <c r="S2780" i="15" s="1"/>
  <c r="R2785" i="15"/>
  <c r="S2785" i="15" s="1"/>
  <c r="R3291" i="15"/>
  <c r="S3291" i="15" s="1"/>
  <c r="O2844" i="15"/>
  <c r="P2844" i="15" s="1"/>
  <c r="O2845" i="15"/>
  <c r="P2845" i="15" s="1"/>
  <c r="O2850" i="15"/>
  <c r="P2850" i="15" s="1"/>
  <c r="O926" i="15"/>
  <c r="P926" i="15" s="1"/>
  <c r="O1529" i="15"/>
  <c r="P1529" i="15" s="1"/>
  <c r="R1948" i="15"/>
  <c r="S1948" i="15" s="1"/>
  <c r="Q1949" i="15"/>
  <c r="O105" i="15"/>
  <c r="P105" i="15" s="1"/>
  <c r="O241" i="15"/>
  <c r="P241" i="15" s="1"/>
  <c r="O95" i="15"/>
  <c r="P95" i="15" s="1"/>
  <c r="O137" i="15"/>
  <c r="P137" i="15" s="1"/>
  <c r="O1925" i="15"/>
  <c r="P1925" i="15" s="1"/>
  <c r="R4274" i="15"/>
  <c r="S4274" i="15" s="1"/>
  <c r="O169" i="15"/>
  <c r="P169" i="15" s="1"/>
  <c r="O500" i="15"/>
  <c r="P500" i="15" s="1"/>
  <c r="O89" i="15"/>
  <c r="P89" i="15" s="1"/>
  <c r="O99" i="15"/>
  <c r="P99" i="15" s="1"/>
  <c r="O143" i="15"/>
  <c r="P143" i="15" s="1"/>
  <c r="O245" i="15"/>
  <c r="P245" i="15" s="1"/>
  <c r="O2828" i="15"/>
  <c r="P2828" i="15" s="1"/>
  <c r="O2829" i="15"/>
  <c r="P2829" i="15" s="1"/>
  <c r="O2834" i="15"/>
  <c r="P2834" i="15" s="1"/>
  <c r="R2928" i="15"/>
  <c r="S2928" i="15" s="1"/>
  <c r="O4246" i="15"/>
  <c r="P4246" i="15" s="1"/>
  <c r="O4247" i="15"/>
  <c r="P4247" i="15" s="1"/>
  <c r="Q264" i="15"/>
  <c r="G68" i="16" s="1"/>
  <c r="J68" i="16" s="1"/>
  <c r="O68" i="16" s="1"/>
  <c r="O2537" i="15"/>
  <c r="R3016" i="15"/>
  <c r="S3016" i="15" s="1"/>
  <c r="R3017" i="15"/>
  <c r="S3017" i="15" s="1"/>
  <c r="R3101" i="15"/>
  <c r="S3101" i="15" s="1"/>
  <c r="R3106" i="15"/>
  <c r="S3106" i="15" s="1"/>
  <c r="O127" i="15"/>
  <c r="P127" i="15" s="1"/>
  <c r="O1545" i="15"/>
  <c r="P1545" i="15" s="1"/>
  <c r="O1919" i="15"/>
  <c r="P1919" i="15" s="1"/>
  <c r="Q2647" i="15"/>
  <c r="G236" i="16" s="1"/>
  <c r="L236" i="16" s="1"/>
  <c r="O4283" i="15"/>
  <c r="P4283" i="15" s="1"/>
  <c r="O121" i="15"/>
  <c r="P121" i="15" s="1"/>
  <c r="O1573" i="15"/>
  <c r="P1573" i="15" s="1"/>
  <c r="O1908" i="15"/>
  <c r="P1908" i="15" s="1"/>
  <c r="O1909" i="15"/>
  <c r="P1909" i="15" s="1"/>
  <c r="O2586" i="15"/>
  <c r="O2587" i="15"/>
  <c r="P2587" i="15" s="1"/>
  <c r="O2802" i="15"/>
  <c r="P2802" i="15" s="1"/>
  <c r="O2803" i="15"/>
  <c r="P2803" i="15" s="1"/>
  <c r="O2841" i="15"/>
  <c r="O2882" i="15"/>
  <c r="R2989" i="15"/>
  <c r="S2989" i="15" s="1"/>
  <c r="O3113" i="15"/>
  <c r="O4297" i="15"/>
  <c r="P4297" i="15" s="1"/>
  <c r="O292" i="15"/>
  <c r="P292" i="15" s="1"/>
  <c r="O881" i="15"/>
  <c r="P881" i="15" s="1"/>
  <c r="O157" i="15"/>
  <c r="P157" i="15" s="1"/>
  <c r="O276" i="15"/>
  <c r="P276" i="15" s="1"/>
  <c r="O286" i="15"/>
  <c r="P286" i="15" s="1"/>
  <c r="O298" i="15"/>
  <c r="P298" i="15" s="1"/>
  <c r="Q510" i="15"/>
  <c r="G90" i="16" s="1"/>
  <c r="L90" i="16" s="1"/>
  <c r="Q544" i="15"/>
  <c r="G59" i="16" s="1"/>
  <c r="O879" i="15"/>
  <c r="P879" i="15" s="1"/>
  <c r="O889" i="15"/>
  <c r="P889" i="15" s="1"/>
  <c r="O1931" i="15"/>
  <c r="P1931" i="15" s="1"/>
  <c r="O2576" i="15"/>
  <c r="P2576" i="15" s="1"/>
  <c r="R2796" i="15"/>
  <c r="S2796" i="15" s="1"/>
  <c r="R2801" i="15"/>
  <c r="S2801" i="15" s="1"/>
  <c r="O2811" i="15"/>
  <c r="P2811" i="15" s="1"/>
  <c r="R2861" i="15"/>
  <c r="S2861" i="15" s="1"/>
  <c r="R2912" i="15"/>
  <c r="S2912" i="15" s="1"/>
  <c r="R2944" i="15"/>
  <c r="S2944" i="15" s="1"/>
  <c r="Q2970" i="15"/>
  <c r="O116" i="15"/>
  <c r="O131" i="15"/>
  <c r="P131" i="15" s="1"/>
  <c r="O282" i="15"/>
  <c r="P282" i="15" s="1"/>
  <c r="R502" i="15"/>
  <c r="S502" i="15" s="1"/>
  <c r="R503" i="15"/>
  <c r="S503" i="15" s="1"/>
  <c r="Q504" i="15"/>
  <c r="R2539" i="15"/>
  <c r="S2539" i="15" s="1"/>
  <c r="O3003" i="15"/>
  <c r="P3003" i="15" s="1"/>
  <c r="R430" i="15"/>
  <c r="S430" i="15" s="1"/>
  <c r="O430" i="15"/>
  <c r="P430" i="15" s="1"/>
  <c r="O153" i="15"/>
  <c r="P153" i="15" s="1"/>
  <c r="O163" i="15"/>
  <c r="P163" i="15" s="1"/>
  <c r="O173" i="15"/>
  <c r="P173" i="15" s="1"/>
  <c r="O237" i="15"/>
  <c r="P237" i="15" s="1"/>
  <c r="O243" i="15"/>
  <c r="P243" i="15" s="1"/>
  <c r="O278" i="15"/>
  <c r="P278" i="15" s="1"/>
  <c r="O284" i="15"/>
  <c r="P284" i="15" s="1"/>
  <c r="O290" i="15"/>
  <c r="P290" i="15" s="1"/>
  <c r="O368" i="15"/>
  <c r="P368" i="15" s="1"/>
  <c r="O378" i="15"/>
  <c r="P378" i="15" s="1"/>
  <c r="R386" i="15"/>
  <c r="S386" i="15" s="1"/>
  <c r="O386" i="15"/>
  <c r="P386" i="15" s="1"/>
  <c r="O5" i="15"/>
  <c r="P5" i="15" s="1"/>
  <c r="O23" i="15"/>
  <c r="O63" i="15"/>
  <c r="Q65" i="15"/>
  <c r="O73" i="15"/>
  <c r="P73" i="15" s="1"/>
  <c r="O83" i="15"/>
  <c r="O112" i="15"/>
  <c r="O118" i="15"/>
  <c r="P118" i="15" s="1"/>
  <c r="Q262" i="15"/>
  <c r="Q272" i="15"/>
  <c r="R362" i="15"/>
  <c r="S362" i="15" s="1"/>
  <c r="O362" i="15"/>
  <c r="P362" i="15" s="1"/>
  <c r="O294" i="15"/>
  <c r="Q450" i="15"/>
  <c r="Q2009" i="15"/>
  <c r="R2086" i="15"/>
  <c r="S2086" i="15" s="1"/>
  <c r="R2134" i="15"/>
  <c r="S2134" i="15" s="1"/>
  <c r="R2258" i="15"/>
  <c r="S2258" i="15" s="1"/>
  <c r="R2261" i="15"/>
  <c r="S2261" i="15" s="1"/>
  <c r="O2261" i="15"/>
  <c r="P2261" i="15" s="1"/>
  <c r="R2321" i="15"/>
  <c r="S2321" i="15" s="1"/>
  <c r="O2321" i="15"/>
  <c r="P2321" i="15" s="1"/>
  <c r="R2667" i="15"/>
  <c r="S2667" i="15" s="1"/>
  <c r="O2667" i="15"/>
  <c r="P2667" i="15" s="1"/>
  <c r="R2754" i="15"/>
  <c r="S2754" i="15" s="1"/>
  <c r="R2770" i="15"/>
  <c r="S2770" i="15" s="1"/>
  <c r="O2770" i="15"/>
  <c r="P2770" i="15" s="1"/>
  <c r="R2253" i="15"/>
  <c r="S2253" i="15" s="1"/>
  <c r="O2253" i="15"/>
  <c r="P2253" i="15" s="1"/>
  <c r="R2284" i="15"/>
  <c r="S2284" i="15" s="1"/>
  <c r="O2284" i="15"/>
  <c r="P2284" i="15" s="1"/>
  <c r="R2635" i="15"/>
  <c r="S2635" i="15" s="1"/>
  <c r="O2635" i="15"/>
  <c r="P2635" i="15" s="1"/>
  <c r="R2718" i="15"/>
  <c r="S2718" i="15" s="1"/>
  <c r="O2718" i="15"/>
  <c r="P2718" i="15" s="1"/>
  <c r="R2753" i="15"/>
  <c r="S2753" i="15" s="1"/>
  <c r="O2769" i="15"/>
  <c r="P2769" i="15" s="1"/>
  <c r="R2769" i="15"/>
  <c r="S2769" i="15" s="1"/>
  <c r="R517" i="15"/>
  <c r="S517" i="15" s="1"/>
  <c r="Q518" i="15"/>
  <c r="G91" i="16" s="1"/>
  <c r="L91" i="16" s="1"/>
  <c r="O552" i="15"/>
  <c r="O553" i="15"/>
  <c r="P553" i="15" s="1"/>
  <c r="O619" i="15"/>
  <c r="P619" i="15" s="1"/>
  <c r="O639" i="15"/>
  <c r="P639" i="15" s="1"/>
  <c r="R736" i="15"/>
  <c r="S736" i="15" s="1"/>
  <c r="O749" i="15"/>
  <c r="O777" i="15"/>
  <c r="P777" i="15" s="1"/>
  <c r="O793" i="15"/>
  <c r="P793" i="15" s="1"/>
  <c r="Q825" i="15"/>
  <c r="O829" i="15"/>
  <c r="P829" i="15" s="1"/>
  <c r="Q849" i="15"/>
  <c r="O857" i="15"/>
  <c r="P857" i="15" s="1"/>
  <c r="O897" i="15"/>
  <c r="P897" i="15" s="1"/>
  <c r="O934" i="15"/>
  <c r="P934" i="15" s="1"/>
  <c r="O958" i="15"/>
  <c r="P958" i="15" s="1"/>
  <c r="R1073" i="15"/>
  <c r="S1073" i="15" s="1"/>
  <c r="O1120" i="15"/>
  <c r="P1120" i="15" s="1"/>
  <c r="O1207" i="15"/>
  <c r="P1207" i="15" s="1"/>
  <c r="O1275" i="15"/>
  <c r="P1275" i="15" s="1"/>
  <c r="O1415" i="15"/>
  <c r="P1415" i="15" s="1"/>
  <c r="O1521" i="15"/>
  <c r="P1521" i="15" s="1"/>
  <c r="O1565" i="15"/>
  <c r="P1565" i="15" s="1"/>
  <c r="Q1567" i="15"/>
  <c r="O1576" i="15"/>
  <c r="P1576" i="15" s="1"/>
  <c r="Q1606" i="15"/>
  <c r="O1620" i="15"/>
  <c r="P1620" i="15" s="1"/>
  <c r="O1642" i="15"/>
  <c r="P1642" i="15" s="1"/>
  <c r="O1678" i="15"/>
  <c r="P1678" i="15" s="1"/>
  <c r="O1714" i="15"/>
  <c r="P1714" i="15" s="1"/>
  <c r="O1772" i="15"/>
  <c r="P1772" i="15" s="1"/>
  <c r="R1781" i="15"/>
  <c r="S1781" i="15" s="1"/>
  <c r="O1823" i="15"/>
  <c r="P1823" i="15" s="1"/>
  <c r="O1875" i="15"/>
  <c r="P1875" i="15" s="1"/>
  <c r="O1893" i="15"/>
  <c r="P1893" i="15" s="1"/>
  <c r="O1894" i="15"/>
  <c r="P1894" i="15" s="1"/>
  <c r="O1899" i="15"/>
  <c r="P1899" i="15" s="1"/>
  <c r="O1905" i="15"/>
  <c r="P1905" i="15" s="1"/>
  <c r="O1906" i="15"/>
  <c r="P1906" i="15" s="1"/>
  <c r="O1927" i="15"/>
  <c r="P1927" i="15" s="1"/>
  <c r="O1928" i="15"/>
  <c r="P1928" i="15" s="1"/>
  <c r="O1929" i="15"/>
  <c r="P1929" i="15" s="1"/>
  <c r="O1936" i="15"/>
  <c r="P1936" i="15" s="1"/>
  <c r="O1937" i="15"/>
  <c r="P1937" i="15" s="1"/>
  <c r="O1939" i="15"/>
  <c r="P1939" i="15" s="1"/>
  <c r="O1995" i="15"/>
  <c r="P1995" i="15" s="1"/>
  <c r="O2043" i="15"/>
  <c r="P2043" i="15" s="1"/>
  <c r="O2133" i="15"/>
  <c r="P2133" i="15" s="1"/>
  <c r="O2199" i="15"/>
  <c r="P2199" i="15" s="1"/>
  <c r="O2200" i="15"/>
  <c r="P2200" i="15" s="1"/>
  <c r="O2209" i="15"/>
  <c r="P2209" i="15" s="1"/>
  <c r="O2229" i="15"/>
  <c r="P2229" i="15" s="1"/>
  <c r="O2239" i="15"/>
  <c r="P2239" i="15" s="1"/>
  <c r="O2245" i="15"/>
  <c r="P2245" i="15" s="1"/>
  <c r="R2283" i="15"/>
  <c r="S2283" i="15" s="1"/>
  <c r="O2283" i="15"/>
  <c r="P2283" i="15" s="1"/>
  <c r="O2458" i="15"/>
  <c r="P2458" i="15" s="1"/>
  <c r="R2458" i="15"/>
  <c r="S2458" i="15" s="1"/>
  <c r="Q2567" i="15"/>
  <c r="R2567" i="15"/>
  <c r="S2567" i="15" s="1"/>
  <c r="R2580" i="15"/>
  <c r="S2580" i="15" s="1"/>
  <c r="O2580" i="15"/>
  <c r="P2580" i="15" s="1"/>
  <c r="O2748" i="15"/>
  <c r="R2748" i="15"/>
  <c r="S2748" i="15" s="1"/>
  <c r="O2764" i="15"/>
  <c r="P2764" i="15" s="1"/>
  <c r="R2764" i="15"/>
  <c r="S2764" i="15" s="1"/>
  <c r="O470" i="15"/>
  <c r="P470" i="15" s="1"/>
  <c r="O565" i="15"/>
  <c r="P565" i="15" s="1"/>
  <c r="Q617" i="15"/>
  <c r="O623" i="15"/>
  <c r="P623" i="15" s="1"/>
  <c r="O633" i="15"/>
  <c r="P633" i="15" s="1"/>
  <c r="R724" i="15"/>
  <c r="S724" i="15" s="1"/>
  <c r="O781" i="15"/>
  <c r="P781" i="15" s="1"/>
  <c r="O801" i="15"/>
  <c r="P801" i="15" s="1"/>
  <c r="O865" i="15"/>
  <c r="P865" i="15" s="1"/>
  <c r="O875" i="15"/>
  <c r="P875" i="15" s="1"/>
  <c r="Q877" i="15"/>
  <c r="O986" i="15"/>
  <c r="P986" i="15" s="1"/>
  <c r="O996" i="15"/>
  <c r="P996" i="15" s="1"/>
  <c r="O1091" i="15"/>
  <c r="P1091" i="15" s="1"/>
  <c r="O1092" i="15"/>
  <c r="P1092" i="15" s="1"/>
  <c r="O1151" i="15"/>
  <c r="P1151" i="15" s="1"/>
  <c r="O1152" i="15"/>
  <c r="P1152" i="15" s="1"/>
  <c r="O1215" i="15"/>
  <c r="P1215" i="15" s="1"/>
  <c r="R1217" i="15"/>
  <c r="S1217" i="15" s="1"/>
  <c r="O1247" i="15"/>
  <c r="P1247" i="15" s="1"/>
  <c r="R1261" i="15"/>
  <c r="S1261" i="15" s="1"/>
  <c r="O1279" i="15"/>
  <c r="P1279" i="15" s="1"/>
  <c r="O1306" i="15"/>
  <c r="P1306" i="15" s="1"/>
  <c r="R1329" i="15"/>
  <c r="S1329" i="15" s="1"/>
  <c r="O1371" i="15"/>
  <c r="P1371" i="15" s="1"/>
  <c r="Q1385" i="15"/>
  <c r="R1386" i="15"/>
  <c r="S1386" i="15" s="1"/>
  <c r="Q1387" i="15"/>
  <c r="O1431" i="15"/>
  <c r="P1431" i="15" s="1"/>
  <c r="Q1461" i="15"/>
  <c r="O1722" i="15"/>
  <c r="P1722" i="15" s="1"/>
  <c r="O1740" i="15"/>
  <c r="P1740" i="15" s="1"/>
  <c r="O1809" i="15"/>
  <c r="R1816" i="15"/>
  <c r="S1816" i="15" s="1"/>
  <c r="Q1817" i="15"/>
  <c r="R1828" i="15"/>
  <c r="S1828" i="15" s="1"/>
  <c r="O1838" i="15"/>
  <c r="P1838" i="15" s="1"/>
  <c r="O1843" i="15"/>
  <c r="P1843" i="15" s="1"/>
  <c r="O1849" i="15"/>
  <c r="P1849" i="15" s="1"/>
  <c r="O1850" i="15"/>
  <c r="P1850" i="15" s="1"/>
  <c r="O1881" i="15"/>
  <c r="P1881" i="15" s="1"/>
  <c r="O1903" i="15"/>
  <c r="P1903" i="15" s="1"/>
  <c r="O1921" i="15"/>
  <c r="P1921" i="15" s="1"/>
  <c r="Q1926" i="15"/>
  <c r="O1951" i="15"/>
  <c r="P1951" i="15" s="1"/>
  <c r="O1957" i="15"/>
  <c r="P1957" i="15" s="1"/>
  <c r="O1959" i="15"/>
  <c r="P1959" i="15" s="1"/>
  <c r="O1973" i="15"/>
  <c r="P1973" i="15" s="1"/>
  <c r="O1985" i="15"/>
  <c r="P1985" i="15" s="1"/>
  <c r="O2033" i="15"/>
  <c r="P2033" i="15" s="1"/>
  <c r="O2085" i="15"/>
  <c r="P2085" i="15" s="1"/>
  <c r="R2098" i="15"/>
  <c r="S2098" i="15" s="1"/>
  <c r="O2113" i="15"/>
  <c r="P2113" i="15" s="1"/>
  <c r="O2179" i="15"/>
  <c r="P2179" i="15" s="1"/>
  <c r="O2180" i="15"/>
  <c r="P2180" i="15" s="1"/>
  <c r="O2237" i="15"/>
  <c r="P2237" i="15" s="1"/>
  <c r="O2275" i="15"/>
  <c r="P2275" i="15" s="1"/>
  <c r="O2276" i="15"/>
  <c r="P2276" i="15" s="1"/>
  <c r="R2281" i="15"/>
  <c r="S2281" i="15" s="1"/>
  <c r="O2281" i="15"/>
  <c r="P2281" i="15" s="1"/>
  <c r="R2287" i="15"/>
  <c r="S2287" i="15" s="1"/>
  <c r="O2287" i="15"/>
  <c r="P2287" i="15" s="1"/>
  <c r="O2326" i="15"/>
  <c r="P2326" i="15" s="1"/>
  <c r="R2326" i="15"/>
  <c r="S2326" i="15" s="1"/>
  <c r="R2558" i="15"/>
  <c r="S2558" i="15" s="1"/>
  <c r="O2558" i="15"/>
  <c r="P2558" i="15" s="1"/>
  <c r="R2579" i="15"/>
  <c r="S2579" i="15" s="1"/>
  <c r="O2579" i="15"/>
  <c r="P2579" i="15" s="1"/>
  <c r="R2755" i="15"/>
  <c r="S2755" i="15" s="1"/>
  <c r="R2771" i="15"/>
  <c r="S2771" i="15" s="1"/>
  <c r="O2771" i="15"/>
  <c r="O2937" i="15"/>
  <c r="P2937" i="15" s="1"/>
  <c r="R3225" i="15"/>
  <c r="S3225" i="15" s="1"/>
  <c r="R3459" i="15"/>
  <c r="S3459" i="15" s="1"/>
  <c r="R3655" i="15"/>
  <c r="S3655" i="15" s="1"/>
  <c r="R3764" i="15"/>
  <c r="S3764" i="15" s="1"/>
  <c r="Q3818" i="15"/>
  <c r="R3872" i="15"/>
  <c r="S3872" i="15" s="1"/>
  <c r="O3922" i="15"/>
  <c r="P3922" i="15" s="1"/>
  <c r="R3985" i="15"/>
  <c r="S3985" i="15" s="1"/>
  <c r="R4044" i="15"/>
  <c r="S4044" i="15" s="1"/>
  <c r="R4077" i="15"/>
  <c r="S4077" i="15" s="1"/>
  <c r="R4130" i="15"/>
  <c r="S4130" i="15" s="1"/>
  <c r="Q4343" i="15"/>
  <c r="R2687" i="15"/>
  <c r="S2687" i="15" s="1"/>
  <c r="R2688" i="15"/>
  <c r="S2688" i="15" s="1"/>
  <c r="R2699" i="15"/>
  <c r="S2699" i="15" s="1"/>
  <c r="R2700" i="15"/>
  <c r="S2700" i="15" s="1"/>
  <c r="R2920" i="15"/>
  <c r="S2920" i="15" s="1"/>
  <c r="Q2930" i="15"/>
  <c r="G301" i="16" s="1"/>
  <c r="L301" i="16" s="1"/>
  <c r="Q2935" i="15"/>
  <c r="R2936" i="15"/>
  <c r="S2936" i="15" s="1"/>
  <c r="R2992" i="15"/>
  <c r="S2992" i="15" s="1"/>
  <c r="R2997" i="15"/>
  <c r="S2997" i="15" s="1"/>
  <c r="R3005" i="15"/>
  <c r="S3005" i="15" s="1"/>
  <c r="R3006" i="15"/>
  <c r="S3006" i="15" s="1"/>
  <c r="Q3007" i="15"/>
  <c r="R3008" i="15"/>
  <c r="S3008" i="15" s="1"/>
  <c r="R3009" i="15"/>
  <c r="S3009" i="15" s="1"/>
  <c r="O2319" i="15"/>
  <c r="P2319" i="15" s="1"/>
  <c r="O2391" i="15"/>
  <c r="P2391" i="15" s="1"/>
  <c r="O2393" i="15"/>
  <c r="P2393" i="15" s="1"/>
  <c r="O2395" i="15"/>
  <c r="P2395" i="15" s="1"/>
  <c r="O2397" i="15"/>
  <c r="P2397" i="15" s="1"/>
  <c r="O2399" i="15"/>
  <c r="P2399" i="15" s="1"/>
  <c r="O2401" i="15"/>
  <c r="P2401" i="15" s="1"/>
  <c r="O2419" i="15"/>
  <c r="P2419" i="15" s="1"/>
  <c r="O2421" i="15"/>
  <c r="P2421" i="15" s="1"/>
  <c r="O2568" i="15"/>
  <c r="P2568" i="15" s="1"/>
  <c r="O2708" i="15"/>
  <c r="P2708" i="15" s="1"/>
  <c r="O2731" i="15"/>
  <c r="P2731" i="15" s="1"/>
  <c r="O2786" i="15"/>
  <c r="P2786" i="15" s="1"/>
  <c r="O2787" i="15"/>
  <c r="O2815" i="15"/>
  <c r="P2815" i="15" s="1"/>
  <c r="O2852" i="15"/>
  <c r="P2852" i="15" s="1"/>
  <c r="O2855" i="15"/>
  <c r="P2855" i="15" s="1"/>
  <c r="R2857" i="15"/>
  <c r="S2857" i="15" s="1"/>
  <c r="O2905" i="15"/>
  <c r="P2905" i="15" s="1"/>
  <c r="R3001" i="15"/>
  <c r="S3001" i="15" s="1"/>
  <c r="R3002" i="15"/>
  <c r="S3002" i="15" s="1"/>
  <c r="O3039" i="15"/>
  <c r="P3039" i="15" s="1"/>
  <c r="R3045" i="15"/>
  <c r="S3045" i="15" s="1"/>
  <c r="R3046" i="15"/>
  <c r="S3046" i="15" s="1"/>
  <c r="O3059" i="15"/>
  <c r="P3059" i="15" s="1"/>
  <c r="Q3150" i="15"/>
  <c r="G339" i="16" s="1"/>
  <c r="O3158" i="15"/>
  <c r="P3158" i="15" s="1"/>
  <c r="R3161" i="15"/>
  <c r="S3161" i="15" s="1"/>
  <c r="O3204" i="15"/>
  <c r="O3256" i="15"/>
  <c r="P3256" i="15" s="1"/>
  <c r="O3465" i="15"/>
  <c r="P3465" i="15" s="1"/>
  <c r="O3493" i="15"/>
  <c r="P3493" i="15" s="1"/>
  <c r="O3509" i="15"/>
  <c r="P3509" i="15" s="1"/>
  <c r="O3524" i="15"/>
  <c r="P3524" i="15" s="1"/>
  <c r="O3525" i="15"/>
  <c r="P3525" i="15" s="1"/>
  <c r="O3678" i="15"/>
  <c r="P3678" i="15" s="1"/>
  <c r="O3680" i="15"/>
  <c r="P3680" i="15" s="1"/>
  <c r="O3789" i="15"/>
  <c r="P3789" i="15" s="1"/>
  <c r="O3793" i="15"/>
  <c r="P3793" i="15" s="1"/>
  <c r="O3886" i="15"/>
  <c r="O4016" i="15"/>
  <c r="P4016" i="15" s="1"/>
  <c r="O4026" i="15"/>
  <c r="P4026" i="15" s="1"/>
  <c r="O4087" i="15"/>
  <c r="P4087" i="15" s="1"/>
  <c r="O4088" i="15"/>
  <c r="P4088" i="15" s="1"/>
  <c r="O4174" i="15"/>
  <c r="P4174" i="15" s="1"/>
  <c r="O4176" i="15"/>
  <c r="O4177" i="15"/>
  <c r="P4177" i="15" s="1"/>
  <c r="O4197" i="15"/>
  <c r="P4197" i="15" s="1"/>
  <c r="O4207" i="15"/>
  <c r="P4207" i="15" s="1"/>
  <c r="O4230" i="15"/>
  <c r="P4230" i="15" s="1"/>
  <c r="O4231" i="15"/>
  <c r="O4250" i="15"/>
  <c r="P4250" i="15" s="1"/>
  <c r="Q2345" i="15"/>
  <c r="R2394" i="15"/>
  <c r="S2394" i="15" s="1"/>
  <c r="R2398" i="15"/>
  <c r="S2398" i="15" s="1"/>
  <c r="R2426" i="15"/>
  <c r="S2426" i="15" s="1"/>
  <c r="Q2483" i="15"/>
  <c r="O3272" i="15"/>
  <c r="P3272" i="15" s="1"/>
  <c r="Q3478" i="15"/>
  <c r="G328" i="16" s="1"/>
  <c r="O3484" i="15"/>
  <c r="P3484" i="15" s="1"/>
  <c r="R3491" i="15"/>
  <c r="S3491" i="15" s="1"/>
  <c r="O3552" i="15"/>
  <c r="P3552" i="15" s="1"/>
  <c r="O3553" i="15"/>
  <c r="P3553" i="15" s="1"/>
  <c r="O3606" i="15"/>
  <c r="P3606" i="15" s="1"/>
  <c r="R3612" i="15"/>
  <c r="S3612" i="15" s="1"/>
  <c r="R3621" i="15"/>
  <c r="S3621" i="15" s="1"/>
  <c r="O3646" i="15"/>
  <c r="P3646" i="15" s="1"/>
  <c r="O3666" i="15"/>
  <c r="P3666" i="15" s="1"/>
  <c r="R3679" i="15"/>
  <c r="S3679" i="15" s="1"/>
  <c r="O3689" i="15"/>
  <c r="P3689" i="15" s="1"/>
  <c r="R3728" i="15"/>
  <c r="S3728" i="15" s="1"/>
  <c r="O3741" i="15"/>
  <c r="P3741" i="15" s="1"/>
  <c r="O3780" i="15"/>
  <c r="P3780" i="15" s="1"/>
  <c r="R3782" i="15"/>
  <c r="S3782" i="15" s="1"/>
  <c r="R3787" i="15"/>
  <c r="S3787" i="15" s="1"/>
  <c r="R3788" i="15"/>
  <c r="S3788" i="15" s="1"/>
  <c r="R3791" i="15"/>
  <c r="S3791" i="15" s="1"/>
  <c r="O3873" i="15"/>
  <c r="P3873" i="15" s="1"/>
  <c r="R3884" i="15"/>
  <c r="S3884" i="15" s="1"/>
  <c r="R3909" i="15"/>
  <c r="S3909" i="15" s="1"/>
  <c r="O3954" i="15"/>
  <c r="P3954" i="15" s="1"/>
  <c r="O3955" i="15"/>
  <c r="P3955" i="15" s="1"/>
  <c r="R3969" i="15"/>
  <c r="S3969" i="15" s="1"/>
  <c r="O4012" i="15"/>
  <c r="P4012" i="15" s="1"/>
  <c r="O4013" i="15"/>
  <c r="P4013" i="15" s="1"/>
  <c r="R4015" i="15"/>
  <c r="S4015" i="15" s="1"/>
  <c r="O4042" i="15"/>
  <c r="P4042" i="15" s="1"/>
  <c r="O4045" i="15"/>
  <c r="P4045" i="15" s="1"/>
  <c r="O4046" i="15"/>
  <c r="P4046" i="15" s="1"/>
  <c r="O4119" i="15"/>
  <c r="P4119" i="15" s="1"/>
  <c r="O4120" i="15"/>
  <c r="O4160" i="15"/>
  <c r="O4181" i="15"/>
  <c r="P4181" i="15" s="1"/>
  <c r="O4195" i="15"/>
  <c r="O4205" i="15"/>
  <c r="P4205" i="15" s="1"/>
  <c r="R4212" i="15"/>
  <c r="S4212" i="15" s="1"/>
  <c r="R4221" i="15"/>
  <c r="S4221" i="15" s="1"/>
  <c r="O4254" i="15"/>
  <c r="P4254" i="15" s="1"/>
  <c r="O4255" i="15"/>
  <c r="P4255" i="15" s="1"/>
  <c r="O4309" i="15"/>
  <c r="P4309" i="15" s="1"/>
  <c r="O7" i="15"/>
  <c r="P7" i="15" s="1"/>
  <c r="O9" i="15"/>
  <c r="O15" i="15"/>
  <c r="P15" i="15" s="1"/>
  <c r="O43" i="15"/>
  <c r="P43" i="15" s="1"/>
  <c r="O49" i="15"/>
  <c r="P49" i="15" s="1"/>
  <c r="O55" i="15"/>
  <c r="P55" i="15" s="1"/>
  <c r="O75" i="15"/>
  <c r="P75" i="15" s="1"/>
  <c r="O77" i="15"/>
  <c r="P77" i="15" s="1"/>
  <c r="O87" i="15"/>
  <c r="P87" i="15" s="1"/>
  <c r="O107" i="15"/>
  <c r="P107" i="15" s="1"/>
  <c r="O108" i="15"/>
  <c r="O114" i="15"/>
  <c r="P114" i="15" s="1"/>
  <c r="O123" i="15"/>
  <c r="P123" i="15" s="1"/>
  <c r="O129" i="15"/>
  <c r="P129" i="15" s="1"/>
  <c r="O135" i="15"/>
  <c r="P135" i="15" s="1"/>
  <c r="O149" i="15"/>
  <c r="O155" i="15"/>
  <c r="P155" i="15" s="1"/>
  <c r="O161" i="15"/>
  <c r="P161" i="15" s="1"/>
  <c r="O181" i="15"/>
  <c r="P181" i="15" s="1"/>
  <c r="O187" i="15"/>
  <c r="R192" i="15"/>
  <c r="S192" i="15" s="1"/>
  <c r="O215" i="15"/>
  <c r="P215" i="15" s="1"/>
  <c r="O223" i="15"/>
  <c r="P223" i="15" s="1"/>
  <c r="O225" i="15"/>
  <c r="P225" i="15" s="1"/>
  <c r="O227" i="15"/>
  <c r="P227" i="15" s="1"/>
  <c r="O229" i="15"/>
  <c r="O231" i="15"/>
  <c r="P231" i="15" s="1"/>
  <c r="R249" i="15"/>
  <c r="S249" i="15" s="1"/>
  <c r="Q249" i="15"/>
  <c r="R304" i="15"/>
  <c r="S304" i="15" s="1"/>
  <c r="O304" i="15"/>
  <c r="P304" i="15" s="1"/>
  <c r="R320" i="15"/>
  <c r="S320" i="15" s="1"/>
  <c r="O320" i="15"/>
  <c r="P320" i="15" s="1"/>
  <c r="R340" i="15"/>
  <c r="S340" i="15" s="1"/>
  <c r="O340" i="15"/>
  <c r="P340" i="15" s="1"/>
  <c r="R366" i="15"/>
  <c r="S366" i="15" s="1"/>
  <c r="O366" i="15"/>
  <c r="P366" i="15" s="1"/>
  <c r="R376" i="15"/>
  <c r="S376" i="15" s="1"/>
  <c r="O376" i="15"/>
  <c r="P376" i="15" s="1"/>
  <c r="R390" i="15"/>
  <c r="S390" i="15" s="1"/>
  <c r="O390" i="15"/>
  <c r="P390" i="15" s="1"/>
  <c r="R400" i="15"/>
  <c r="S400" i="15" s="1"/>
  <c r="O400" i="15"/>
  <c r="P400" i="15" s="1"/>
  <c r="R416" i="15"/>
  <c r="S416" i="15" s="1"/>
  <c r="O416" i="15"/>
  <c r="P416" i="15" s="1"/>
  <c r="R426" i="15"/>
  <c r="S426" i="15" s="1"/>
  <c r="O426" i="15"/>
  <c r="P426" i="15" s="1"/>
  <c r="R440" i="15"/>
  <c r="S440" i="15" s="1"/>
  <c r="O440" i="15"/>
  <c r="P440" i="15" s="1"/>
  <c r="R460" i="15"/>
  <c r="S460" i="15" s="1"/>
  <c r="O460" i="15"/>
  <c r="P460" i="15" s="1"/>
  <c r="R480" i="15"/>
  <c r="S480" i="15" s="1"/>
  <c r="O480" i="15"/>
  <c r="P480" i="15" s="1"/>
  <c r="R555" i="15"/>
  <c r="S555" i="15" s="1"/>
  <c r="O555" i="15"/>
  <c r="P555" i="15" s="1"/>
  <c r="R621" i="15"/>
  <c r="S621" i="15" s="1"/>
  <c r="O621" i="15"/>
  <c r="P621" i="15" s="1"/>
  <c r="R649" i="15"/>
  <c r="S649" i="15" s="1"/>
  <c r="O649" i="15"/>
  <c r="P649" i="15" s="1"/>
  <c r="R727" i="15"/>
  <c r="S727" i="15" s="1"/>
  <c r="Q727" i="15"/>
  <c r="R288" i="15"/>
  <c r="S288" i="15" s="1"/>
  <c r="O288" i="15"/>
  <c r="P288" i="15" s="1"/>
  <c r="R314" i="15"/>
  <c r="S314" i="15" s="1"/>
  <c r="O314" i="15"/>
  <c r="P314" i="15" s="1"/>
  <c r="R324" i="15"/>
  <c r="S324" i="15" s="1"/>
  <c r="O324" i="15"/>
  <c r="P324" i="15" s="1"/>
  <c r="R334" i="15"/>
  <c r="S334" i="15" s="1"/>
  <c r="O334" i="15"/>
  <c r="P334" i="15" s="1"/>
  <c r="R350" i="15"/>
  <c r="S350" i="15" s="1"/>
  <c r="O350" i="15"/>
  <c r="P350" i="15" s="1"/>
  <c r="R360" i="15"/>
  <c r="S360" i="15" s="1"/>
  <c r="O360" i="15"/>
  <c r="P360" i="15" s="1"/>
  <c r="R370" i="15"/>
  <c r="S370" i="15" s="1"/>
  <c r="O370" i="15"/>
  <c r="P370" i="15" s="1"/>
  <c r="R384" i="15"/>
  <c r="S384" i="15" s="1"/>
  <c r="O384" i="15"/>
  <c r="P384" i="15" s="1"/>
  <c r="R394" i="15"/>
  <c r="S394" i="15" s="1"/>
  <c r="O394" i="15"/>
  <c r="P394" i="15" s="1"/>
  <c r="R488" i="15"/>
  <c r="S488" i="15" s="1"/>
  <c r="O488" i="15"/>
  <c r="P488" i="15" s="1"/>
  <c r="O509" i="15"/>
  <c r="P509" i="15" s="1"/>
  <c r="R509" i="15"/>
  <c r="S509" i="15" s="1"/>
  <c r="R548" i="15"/>
  <c r="S548" i="15" s="1"/>
  <c r="O548" i="15"/>
  <c r="P548" i="15" s="1"/>
  <c r="R591" i="15"/>
  <c r="S591" i="15" s="1"/>
  <c r="Q591" i="15"/>
  <c r="R635" i="15"/>
  <c r="S635" i="15" s="1"/>
  <c r="O635" i="15"/>
  <c r="P635" i="15" s="1"/>
  <c r="O3" i="15"/>
  <c r="O29" i="15"/>
  <c r="O31" i="15"/>
  <c r="O33" i="15"/>
  <c r="P33" i="15" s="1"/>
  <c r="O39" i="15"/>
  <c r="O59" i="15"/>
  <c r="P59" i="15" s="1"/>
  <c r="Q67" i="15"/>
  <c r="G29" i="16" s="1"/>
  <c r="L29" i="16" s="1"/>
  <c r="O71" i="15"/>
  <c r="O91" i="15"/>
  <c r="P91" i="15" s="1"/>
  <c r="O97" i="15"/>
  <c r="P97" i="15" s="1"/>
  <c r="O103" i="15"/>
  <c r="P103" i="15" s="1"/>
  <c r="O139" i="15"/>
  <c r="P139" i="15" s="1"/>
  <c r="O145" i="15"/>
  <c r="P145" i="15" s="1"/>
  <c r="O146" i="15"/>
  <c r="P146" i="15" s="1"/>
  <c r="O165" i="15"/>
  <c r="P165" i="15" s="1"/>
  <c r="O171" i="15"/>
  <c r="P171" i="15" s="1"/>
  <c r="O177" i="15"/>
  <c r="P177" i="15" s="1"/>
  <c r="O191" i="15"/>
  <c r="P191" i="15" s="1"/>
  <c r="O219" i="15"/>
  <c r="P219" i="15" s="1"/>
  <c r="O239" i="15"/>
  <c r="P239" i="15" s="1"/>
  <c r="O247" i="15"/>
  <c r="P247" i="15" s="1"/>
  <c r="Q256" i="15"/>
  <c r="R270" i="15"/>
  <c r="S270" i="15" s="1"/>
  <c r="Q270" i="15"/>
  <c r="O274" i="15"/>
  <c r="P274" i="15" s="1"/>
  <c r="R280" i="15"/>
  <c r="S280" i="15" s="1"/>
  <c r="O280" i="15"/>
  <c r="P280" i="15" s="1"/>
  <c r="R308" i="15"/>
  <c r="S308" i="15" s="1"/>
  <c r="O308" i="15"/>
  <c r="P308" i="15" s="1"/>
  <c r="R328" i="15"/>
  <c r="S328" i="15" s="1"/>
  <c r="O328" i="15"/>
  <c r="P328" i="15" s="1"/>
  <c r="Q410" i="15"/>
  <c r="R508" i="15"/>
  <c r="S508" i="15" s="1"/>
  <c r="O508" i="15"/>
  <c r="P508" i="15" s="1"/>
  <c r="O513" i="15"/>
  <c r="P513" i="15" s="1"/>
  <c r="R513" i="15"/>
  <c r="S513" i="15" s="1"/>
  <c r="R699" i="15"/>
  <c r="S699" i="15" s="1"/>
  <c r="O699" i="15"/>
  <c r="P699" i="15" s="1"/>
  <c r="R306" i="15"/>
  <c r="S306" i="15" s="1"/>
  <c r="O306" i="15"/>
  <c r="P306" i="15" s="1"/>
  <c r="Q344" i="15"/>
  <c r="G74" i="16" s="1"/>
  <c r="L74" i="16" s="1"/>
  <c r="R406" i="15"/>
  <c r="S406" i="15" s="1"/>
  <c r="O406" i="15"/>
  <c r="P406" i="15" s="1"/>
  <c r="R422" i="15"/>
  <c r="S422" i="15" s="1"/>
  <c r="O422" i="15"/>
  <c r="P422" i="15" s="1"/>
  <c r="R432" i="15"/>
  <c r="S432" i="15" s="1"/>
  <c r="O432" i="15"/>
  <c r="P432" i="15" s="1"/>
  <c r="R452" i="15"/>
  <c r="S452" i="15" s="1"/>
  <c r="O452" i="15"/>
  <c r="P452" i="15" s="1"/>
  <c r="R476" i="15"/>
  <c r="S476" i="15" s="1"/>
  <c r="O476" i="15"/>
  <c r="P476" i="15" s="1"/>
  <c r="R512" i="15"/>
  <c r="S512" i="15" s="1"/>
  <c r="O512" i="15"/>
  <c r="P512" i="15" s="1"/>
  <c r="R546" i="15"/>
  <c r="S546" i="15" s="1"/>
  <c r="O546" i="15"/>
  <c r="P546" i="15" s="1"/>
  <c r="R550" i="15"/>
  <c r="S550" i="15" s="1"/>
  <c r="O550" i="15"/>
  <c r="P550" i="15" s="1"/>
  <c r="R685" i="15"/>
  <c r="S685" i="15" s="1"/>
  <c r="O685" i="15"/>
  <c r="P685" i="15" s="1"/>
  <c r="Q496" i="15"/>
  <c r="R664" i="15"/>
  <c r="S664" i="15" s="1"/>
  <c r="Q665" i="15"/>
  <c r="O771" i="15"/>
  <c r="P771" i="15" s="1"/>
  <c r="O799" i="15"/>
  <c r="P799" i="15" s="1"/>
  <c r="Q817" i="15"/>
  <c r="O827" i="15"/>
  <c r="P827" i="15" s="1"/>
  <c r="O867" i="15"/>
  <c r="P867" i="15" s="1"/>
  <c r="O887" i="15"/>
  <c r="P887" i="15" s="1"/>
  <c r="O903" i="15"/>
  <c r="P903" i="15" s="1"/>
  <c r="O904" i="15"/>
  <c r="P904" i="15" s="1"/>
  <c r="O910" i="15"/>
  <c r="P910" i="15" s="1"/>
  <c r="Q912" i="15"/>
  <c r="O924" i="15"/>
  <c r="P924" i="15" s="1"/>
  <c r="O936" i="15"/>
  <c r="P936" i="15" s="1"/>
  <c r="O966" i="15"/>
  <c r="P966" i="15" s="1"/>
  <c r="O972" i="15"/>
  <c r="P972" i="15" s="1"/>
  <c r="O978" i="15"/>
  <c r="P978" i="15" s="1"/>
  <c r="O1004" i="15"/>
  <c r="P1004" i="15" s="1"/>
  <c r="O1016" i="15"/>
  <c r="P1016" i="15" s="1"/>
  <c r="R1021" i="15"/>
  <c r="S1021" i="15" s="1"/>
  <c r="O1036" i="15"/>
  <c r="P1036" i="15" s="1"/>
  <c r="O1048" i="15"/>
  <c r="P1048" i="15" s="1"/>
  <c r="R1053" i="15"/>
  <c r="S1053" i="15" s="1"/>
  <c r="O1068" i="15"/>
  <c r="P1068" i="15" s="1"/>
  <c r="O1080" i="15"/>
  <c r="P1080" i="15" s="1"/>
  <c r="O1082" i="15"/>
  <c r="P1082" i="15" s="1"/>
  <c r="O1087" i="15"/>
  <c r="P1087" i="15" s="1"/>
  <c r="O1107" i="15"/>
  <c r="P1107" i="15" s="1"/>
  <c r="O1108" i="15"/>
  <c r="P1108" i="15" s="1"/>
  <c r="R1114" i="15"/>
  <c r="S1114" i="15" s="1"/>
  <c r="O1127" i="15"/>
  <c r="P1127" i="15" s="1"/>
  <c r="O1139" i="15"/>
  <c r="P1139" i="15" s="1"/>
  <c r="O1140" i="15"/>
  <c r="P1140" i="15" s="1"/>
  <c r="O1162" i="15"/>
  <c r="P1162" i="15" s="1"/>
  <c r="O1163" i="15"/>
  <c r="P1163" i="15" s="1"/>
  <c r="R1169" i="15"/>
  <c r="S1169" i="15" s="1"/>
  <c r="O1171" i="15"/>
  <c r="P1171" i="15" s="1"/>
  <c r="O1172" i="15"/>
  <c r="P1172" i="15" s="1"/>
  <c r="R1194" i="15"/>
  <c r="S1194" i="15" s="1"/>
  <c r="O1199" i="15"/>
  <c r="P1199" i="15" s="1"/>
  <c r="O1203" i="15"/>
  <c r="P1203" i="15" s="1"/>
  <c r="O1211" i="15"/>
  <c r="P1211" i="15" s="1"/>
  <c r="O1231" i="15"/>
  <c r="P1231" i="15" s="1"/>
  <c r="O1259" i="15"/>
  <c r="P1259" i="15" s="1"/>
  <c r="Q1300" i="15"/>
  <c r="Q1304" i="15"/>
  <c r="G132" i="16" s="1"/>
  <c r="O1343" i="15"/>
  <c r="O1347" i="15"/>
  <c r="P1347" i="15" s="1"/>
  <c r="O1359" i="15"/>
  <c r="P1359" i="15" s="1"/>
  <c r="O1399" i="15"/>
  <c r="P1399" i="15" s="1"/>
  <c r="O1427" i="15"/>
  <c r="P1427" i="15" s="1"/>
  <c r="O1455" i="15"/>
  <c r="P1455" i="15" s="1"/>
  <c r="Q1480" i="15"/>
  <c r="Q1484" i="15"/>
  <c r="O1503" i="15"/>
  <c r="P1503" i="15" s="1"/>
  <c r="O1531" i="15"/>
  <c r="P1531" i="15" s="1"/>
  <c r="O1533" i="15"/>
  <c r="P1533" i="15" s="1"/>
  <c r="O1592" i="15"/>
  <c r="P1592" i="15" s="1"/>
  <c r="Q1598" i="15"/>
  <c r="O1618" i="15"/>
  <c r="P1618" i="15" s="1"/>
  <c r="O1634" i="15"/>
  <c r="P1634" i="15" s="1"/>
  <c r="O1644" i="15"/>
  <c r="P1644" i="15" s="1"/>
  <c r="O1662" i="15"/>
  <c r="P1662" i="15" s="1"/>
  <c r="O1686" i="15"/>
  <c r="P1686" i="15" s="1"/>
  <c r="O1702" i="15"/>
  <c r="P1702" i="15" s="1"/>
  <c r="O1718" i="15"/>
  <c r="P1718" i="15" s="1"/>
  <c r="O1734" i="15"/>
  <c r="P1734" i="15" s="1"/>
  <c r="O1748" i="15"/>
  <c r="P1748" i="15" s="1"/>
  <c r="O1768" i="15"/>
  <c r="P1768" i="15" s="1"/>
  <c r="O1775" i="15"/>
  <c r="P1775" i="15" s="1"/>
  <c r="O1782" i="15"/>
  <c r="P1782" i="15" s="1"/>
  <c r="O1783" i="15"/>
  <c r="P1783" i="15" s="1"/>
  <c r="R1808" i="15"/>
  <c r="S1808" i="15" s="1"/>
  <c r="O1825" i="15"/>
  <c r="P1825" i="15" s="1"/>
  <c r="O1827" i="15"/>
  <c r="P1827" i="15" s="1"/>
  <c r="O1829" i="15"/>
  <c r="P1829" i="15" s="1"/>
  <c r="O1831" i="15"/>
  <c r="P1831" i="15" s="1"/>
  <c r="O1833" i="15"/>
  <c r="P1833" i="15" s="1"/>
  <c r="O1834" i="15"/>
  <c r="P1834" i="15" s="1"/>
  <c r="O1839" i="15"/>
  <c r="P1839" i="15" s="1"/>
  <c r="O1841" i="15"/>
  <c r="P1841" i="15" s="1"/>
  <c r="O1842" i="15"/>
  <c r="P1842" i="15" s="1"/>
  <c r="O1873" i="15"/>
  <c r="P1873" i="15" s="1"/>
  <c r="O1874" i="15"/>
  <c r="P1874" i="15" s="1"/>
  <c r="R1947" i="15"/>
  <c r="S1947" i="15" s="1"/>
  <c r="R2037" i="15"/>
  <c r="S2037" i="15" s="1"/>
  <c r="Q2037" i="15"/>
  <c r="R2041" i="15"/>
  <c r="S2041" i="15" s="1"/>
  <c r="O2041" i="15"/>
  <c r="P2041" i="15" s="1"/>
  <c r="R2063" i="15"/>
  <c r="S2063" i="15" s="1"/>
  <c r="Q2063" i="15"/>
  <c r="R2093" i="15"/>
  <c r="S2093" i="15" s="1"/>
  <c r="O2093" i="15"/>
  <c r="P2093" i="15" s="1"/>
  <c r="R2117" i="15"/>
  <c r="S2117" i="15" s="1"/>
  <c r="O2117" i="15"/>
  <c r="P2117" i="15" s="1"/>
  <c r="Q843" i="15"/>
  <c r="Q855" i="15"/>
  <c r="R1025" i="15"/>
  <c r="S1025" i="15" s="1"/>
  <c r="R1057" i="15"/>
  <c r="S1057" i="15" s="1"/>
  <c r="R1209" i="15"/>
  <c r="S1209" i="15" s="1"/>
  <c r="R1210" i="15"/>
  <c r="S1210" i="15" s="1"/>
  <c r="R1213" i="15"/>
  <c r="S1213" i="15" s="1"/>
  <c r="R1233" i="15"/>
  <c r="S1233" i="15" s="1"/>
  <c r="R1277" i="15"/>
  <c r="S1277" i="15" s="1"/>
  <c r="Q1345" i="15"/>
  <c r="R1346" i="15"/>
  <c r="S1346" i="15" s="1"/>
  <c r="R1358" i="15"/>
  <c r="S1358" i="15" s="1"/>
  <c r="Q1519" i="15"/>
  <c r="O2078" i="15"/>
  <c r="P2078" i="15" s="1"/>
  <c r="R2078" i="15"/>
  <c r="S2078" i="15" s="1"/>
  <c r="R2099" i="15"/>
  <c r="S2099" i="15" s="1"/>
  <c r="Q2099" i="15"/>
  <c r="O2106" i="15"/>
  <c r="P2106" i="15" s="1"/>
  <c r="R2106" i="15"/>
  <c r="S2106" i="15" s="1"/>
  <c r="R2129" i="15"/>
  <c r="S2129" i="15" s="1"/>
  <c r="O2129" i="15"/>
  <c r="P2129" i="15" s="1"/>
  <c r="O625" i="15"/>
  <c r="P625" i="15" s="1"/>
  <c r="O631" i="15"/>
  <c r="P631" i="15" s="1"/>
  <c r="O741" i="15"/>
  <c r="P741" i="15" s="1"/>
  <c r="O751" i="15"/>
  <c r="P751" i="15" s="1"/>
  <c r="O763" i="15"/>
  <c r="P763" i="15" s="1"/>
  <c r="O779" i="15"/>
  <c r="P779" i="15" s="1"/>
  <c r="O807" i="15"/>
  <c r="P807" i="15" s="1"/>
  <c r="O819" i="15"/>
  <c r="P819" i="15" s="1"/>
  <c r="O835" i="15"/>
  <c r="P835" i="15" s="1"/>
  <c r="O847" i="15"/>
  <c r="P847" i="15" s="1"/>
  <c r="O895" i="15"/>
  <c r="P895" i="15" s="1"/>
  <c r="O914" i="15"/>
  <c r="P914" i="15" s="1"/>
  <c r="O928" i="15"/>
  <c r="P928" i="15" s="1"/>
  <c r="O944" i="15"/>
  <c r="P944" i="15" s="1"/>
  <c r="O956" i="15"/>
  <c r="P956" i="15" s="1"/>
  <c r="O962" i="15"/>
  <c r="P962" i="15" s="1"/>
  <c r="O982" i="15"/>
  <c r="P982" i="15" s="1"/>
  <c r="O988" i="15"/>
  <c r="P988" i="15" s="1"/>
  <c r="O994" i="15"/>
  <c r="P994" i="15" s="1"/>
  <c r="O1000" i="15"/>
  <c r="P1000" i="15" s="1"/>
  <c r="R1005" i="15"/>
  <c r="S1005" i="15" s="1"/>
  <c r="O1020" i="15"/>
  <c r="P1020" i="15" s="1"/>
  <c r="O1032" i="15"/>
  <c r="P1032" i="15" s="1"/>
  <c r="R1037" i="15"/>
  <c r="S1037" i="15" s="1"/>
  <c r="O1052" i="15"/>
  <c r="P1052" i="15" s="1"/>
  <c r="O1064" i="15"/>
  <c r="P1064" i="15" s="1"/>
  <c r="R1069" i="15"/>
  <c r="S1069" i="15" s="1"/>
  <c r="O1099" i="15"/>
  <c r="P1099" i="15" s="1"/>
  <c r="O1100" i="15"/>
  <c r="P1100" i="15" s="1"/>
  <c r="O1104" i="15"/>
  <c r="P1104" i="15" s="1"/>
  <c r="O1112" i="15"/>
  <c r="O1119" i="15"/>
  <c r="P1119" i="15" s="1"/>
  <c r="O1175" i="15"/>
  <c r="P1175" i="15" s="1"/>
  <c r="O1178" i="15"/>
  <c r="P1178" i="15" s="1"/>
  <c r="Q1185" i="15"/>
  <c r="Q1187" i="15"/>
  <c r="G71" i="16" s="1"/>
  <c r="O1227" i="15"/>
  <c r="P1227" i="15" s="1"/>
  <c r="R1229" i="15"/>
  <c r="S1229" i="15" s="1"/>
  <c r="R1249" i="15"/>
  <c r="S1249" i="15" s="1"/>
  <c r="O1263" i="15"/>
  <c r="P1263" i="15" s="1"/>
  <c r="Q1283" i="15"/>
  <c r="O1327" i="15"/>
  <c r="P1327" i="15" s="1"/>
  <c r="O1330" i="15"/>
  <c r="P1330" i="15" s="1"/>
  <c r="O1335" i="15"/>
  <c r="P1335" i="15" s="1"/>
  <c r="O1367" i="15"/>
  <c r="P1367" i="15" s="1"/>
  <c r="Q1392" i="15"/>
  <c r="Q1393" i="15"/>
  <c r="G113" i="16" s="1"/>
  <c r="O1411" i="15"/>
  <c r="O1447" i="15"/>
  <c r="P1447" i="15" s="1"/>
  <c r="Q1453" i="15"/>
  <c r="O1467" i="15"/>
  <c r="P1467" i="15" s="1"/>
  <c r="O1483" i="15"/>
  <c r="P1483" i="15" s="1"/>
  <c r="O1495" i="15"/>
  <c r="P1495" i="15" s="1"/>
  <c r="O1511" i="15"/>
  <c r="P1511" i="15" s="1"/>
  <c r="O1527" i="15"/>
  <c r="O1549" i="15"/>
  <c r="P1549" i="15" s="1"/>
  <c r="O1610" i="15"/>
  <c r="P1610" i="15" s="1"/>
  <c r="O1710" i="15"/>
  <c r="P1710" i="15" s="1"/>
  <c r="O1726" i="15"/>
  <c r="P1726" i="15" s="1"/>
  <c r="Q1757" i="15"/>
  <c r="R1773" i="15"/>
  <c r="S1773" i="15" s="1"/>
  <c r="Q1779" i="15"/>
  <c r="O1799" i="15"/>
  <c r="P1799" i="15" s="1"/>
  <c r="O1801" i="15"/>
  <c r="P1801" i="15" s="1"/>
  <c r="O1803" i="15"/>
  <c r="P1803" i="15" s="1"/>
  <c r="O1805" i="15"/>
  <c r="P1805" i="15" s="1"/>
  <c r="O1811" i="15"/>
  <c r="P1811" i="15" s="1"/>
  <c r="O1859" i="15"/>
  <c r="P1859" i="15" s="1"/>
  <c r="O1861" i="15"/>
  <c r="P1861" i="15" s="1"/>
  <c r="O1862" i="15"/>
  <c r="P1862" i="15" s="1"/>
  <c r="O1865" i="15"/>
  <c r="P1865" i="15" s="1"/>
  <c r="O1866" i="15"/>
  <c r="P1866" i="15" s="1"/>
  <c r="O1879" i="15"/>
  <c r="P1879" i="15" s="1"/>
  <c r="O1895" i="15"/>
  <c r="P1895" i="15" s="1"/>
  <c r="O1897" i="15"/>
  <c r="P1897" i="15" s="1"/>
  <c r="O1898" i="15"/>
  <c r="P1898" i="15" s="1"/>
  <c r="R1920" i="15"/>
  <c r="S1920" i="15" s="1"/>
  <c r="R1940" i="15"/>
  <c r="S1940" i="15" s="1"/>
  <c r="Q1941" i="15"/>
  <c r="O1975" i="15"/>
  <c r="P1975" i="15" s="1"/>
  <c r="O1983" i="15"/>
  <c r="P1983" i="15" s="1"/>
  <c r="O1993" i="15"/>
  <c r="P1993" i="15" s="1"/>
  <c r="O1999" i="15"/>
  <c r="P1999" i="15" s="1"/>
  <c r="O2019" i="15"/>
  <c r="P2019" i="15" s="1"/>
  <c r="O2053" i="15"/>
  <c r="P2053" i="15" s="1"/>
  <c r="R2066" i="15"/>
  <c r="S2066" i="15" s="1"/>
  <c r="Q2066" i="15"/>
  <c r="O2077" i="15"/>
  <c r="P2077" i="15" s="1"/>
  <c r="Q1698" i="15"/>
  <c r="R1800" i="15"/>
  <c r="S1800" i="15" s="1"/>
  <c r="Q1807" i="15"/>
  <c r="Q2013" i="15"/>
  <c r="O2017" i="15"/>
  <c r="P2017" i="15" s="1"/>
  <c r="Q2035" i="15"/>
  <c r="G158" i="16" s="1"/>
  <c r="L158" i="16" s="1"/>
  <c r="R2051" i="15"/>
  <c r="S2051" i="15" s="1"/>
  <c r="O2051" i="15"/>
  <c r="P2051" i="15" s="1"/>
  <c r="R2075" i="15"/>
  <c r="S2075" i="15" s="1"/>
  <c r="O2075" i="15"/>
  <c r="P2075" i="15" s="1"/>
  <c r="O2118" i="15"/>
  <c r="P2118" i="15" s="1"/>
  <c r="R2118" i="15"/>
  <c r="S2118" i="15" s="1"/>
  <c r="O2138" i="15"/>
  <c r="P2138" i="15" s="1"/>
  <c r="R2138" i="15"/>
  <c r="S2138" i="15" s="1"/>
  <c r="O2148" i="15"/>
  <c r="P2148" i="15" s="1"/>
  <c r="R2158" i="15"/>
  <c r="S2158" i="15" s="1"/>
  <c r="O2164" i="15"/>
  <c r="P2164" i="15" s="1"/>
  <c r="O2173" i="15"/>
  <c r="P2173" i="15" s="1"/>
  <c r="O2189" i="15"/>
  <c r="P2189" i="15" s="1"/>
  <c r="O2224" i="15"/>
  <c r="P2224" i="15" s="1"/>
  <c r="R2226" i="15"/>
  <c r="S2226" i="15" s="1"/>
  <c r="O2259" i="15"/>
  <c r="P2259" i="15" s="1"/>
  <c r="O2260" i="15"/>
  <c r="P2260" i="15" s="1"/>
  <c r="O2263" i="15"/>
  <c r="P2263" i="15" s="1"/>
  <c r="O2269" i="15"/>
  <c r="P2269" i="15" s="1"/>
  <c r="O2289" i="15"/>
  <c r="P2289" i="15" s="1"/>
  <c r="Q2291" i="15"/>
  <c r="R2294" i="15"/>
  <c r="S2294" i="15" s="1"/>
  <c r="R2298" i="15"/>
  <c r="S2298" i="15" s="1"/>
  <c r="O2323" i="15"/>
  <c r="P2323" i="15" s="1"/>
  <c r="O2325" i="15"/>
  <c r="P2325" i="15" s="1"/>
  <c r="O2327" i="15"/>
  <c r="P2327" i="15" s="1"/>
  <c r="O2329" i="15"/>
  <c r="P2329" i="15" s="1"/>
  <c r="O2331" i="15"/>
  <c r="P2331" i="15" s="1"/>
  <c r="O2333" i="15"/>
  <c r="P2333" i="15" s="1"/>
  <c r="O2347" i="15"/>
  <c r="P2347" i="15" s="1"/>
  <c r="O2349" i="15"/>
  <c r="P2349" i="15" s="1"/>
  <c r="R2358" i="15"/>
  <c r="S2358" i="15" s="1"/>
  <c r="Q2381" i="15"/>
  <c r="R2430" i="15"/>
  <c r="S2430" i="15" s="1"/>
  <c r="O2451" i="15"/>
  <c r="P2451" i="15" s="1"/>
  <c r="O2453" i="15"/>
  <c r="P2453" i="15" s="1"/>
  <c r="R2486" i="15"/>
  <c r="S2486" i="15" s="1"/>
  <c r="Q2487" i="15"/>
  <c r="G172" i="16" s="1"/>
  <c r="J172" i="16" s="1"/>
  <c r="O172" i="16" s="1"/>
  <c r="R2510" i="15"/>
  <c r="S2510" i="15" s="1"/>
  <c r="O2540" i="15"/>
  <c r="O2557" i="15"/>
  <c r="O2589" i="15"/>
  <c r="P2589" i="15" s="1"/>
  <c r="O2595" i="15"/>
  <c r="P2595" i="15" s="1"/>
  <c r="O2596" i="15"/>
  <c r="P2596" i="15" s="1"/>
  <c r="R2598" i="15"/>
  <c r="S2598" i="15" s="1"/>
  <c r="O2633" i="15"/>
  <c r="O2634" i="15"/>
  <c r="P2634" i="15" s="1"/>
  <c r="O2637" i="15"/>
  <c r="P2637" i="15" s="1"/>
  <c r="O2638" i="15"/>
  <c r="P2638" i="15" s="1"/>
  <c r="O2649" i="15"/>
  <c r="P2649" i="15" s="1"/>
  <c r="O2650" i="15"/>
  <c r="P2650" i="15" s="1"/>
  <c r="O2653" i="15"/>
  <c r="O2654" i="15"/>
  <c r="O2663" i="15"/>
  <c r="P2663" i="15" s="1"/>
  <c r="O2665" i="15"/>
  <c r="P2665" i="15" s="1"/>
  <c r="O2666" i="15"/>
  <c r="R2745" i="15"/>
  <c r="S2745" i="15" s="1"/>
  <c r="O2745" i="15"/>
  <c r="P2745" i="15" s="1"/>
  <c r="R2775" i="15"/>
  <c r="S2775" i="15" s="1"/>
  <c r="O2775" i="15"/>
  <c r="R2809" i="15"/>
  <c r="S2809" i="15" s="1"/>
  <c r="O2809" i="15"/>
  <c r="O2824" i="15"/>
  <c r="R2824" i="15"/>
  <c r="S2824" i="15" s="1"/>
  <c r="O2826" i="15"/>
  <c r="R2837" i="15"/>
  <c r="S2837" i="15" s="1"/>
  <c r="O2837" i="15"/>
  <c r="P2837" i="15" s="1"/>
  <c r="R2842" i="15"/>
  <c r="S2842" i="15" s="1"/>
  <c r="O2842" i="15"/>
  <c r="P2842" i="15" s="1"/>
  <c r="O2678" i="15"/>
  <c r="P2678" i="15" s="1"/>
  <c r="R2678" i="15"/>
  <c r="S2678" i="15" s="1"/>
  <c r="R2685" i="15"/>
  <c r="S2685" i="15" s="1"/>
  <c r="O2685" i="15"/>
  <c r="R2761" i="15"/>
  <c r="S2761" i="15" s="1"/>
  <c r="O2761" i="15"/>
  <c r="P2761" i="15" s="1"/>
  <c r="R2791" i="15"/>
  <c r="S2791" i="15" s="1"/>
  <c r="O2791" i="15"/>
  <c r="P2791" i="15" s="1"/>
  <c r="R2836" i="15"/>
  <c r="S2836" i="15" s="1"/>
  <c r="O2836" i="15"/>
  <c r="P2836" i="15" s="1"/>
  <c r="R2863" i="15"/>
  <c r="S2863" i="15" s="1"/>
  <c r="R2692" i="15"/>
  <c r="S2692" i="15" s="1"/>
  <c r="O2692" i="15"/>
  <c r="P2692" i="15" s="1"/>
  <c r="R2726" i="15"/>
  <c r="S2726" i="15" s="1"/>
  <c r="O2726" i="15"/>
  <c r="P2726" i="15" s="1"/>
  <c r="R2777" i="15"/>
  <c r="S2777" i="15" s="1"/>
  <c r="O2777" i="15"/>
  <c r="P2777" i="15" s="1"/>
  <c r="R2807" i="15"/>
  <c r="S2807" i="15" s="1"/>
  <c r="O2807" i="15"/>
  <c r="P2807" i="15" s="1"/>
  <c r="O2835" i="15"/>
  <c r="P2835" i="15" s="1"/>
  <c r="R2835" i="15"/>
  <c r="S2835" i="15" s="1"/>
  <c r="O2839" i="15"/>
  <c r="P2839" i="15" s="1"/>
  <c r="R2839" i="15"/>
  <c r="S2839" i="15" s="1"/>
  <c r="O2175" i="15"/>
  <c r="P2175" i="15" s="1"/>
  <c r="O2177" i="15"/>
  <c r="P2177" i="15" s="1"/>
  <c r="Q2185" i="15"/>
  <c r="O2191" i="15"/>
  <c r="P2191" i="15" s="1"/>
  <c r="O2192" i="15"/>
  <c r="P2192" i="15" s="1"/>
  <c r="R2198" i="15"/>
  <c r="S2198" i="15" s="1"/>
  <c r="O2221" i="15"/>
  <c r="P2221" i="15" s="1"/>
  <c r="O2223" i="15"/>
  <c r="P2223" i="15" s="1"/>
  <c r="O2265" i="15"/>
  <c r="P2265" i="15" s="1"/>
  <c r="O2267" i="15"/>
  <c r="P2267" i="15" s="1"/>
  <c r="O2268" i="15"/>
  <c r="P2268" i="15" s="1"/>
  <c r="O2271" i="15"/>
  <c r="P2271" i="15" s="1"/>
  <c r="O2272" i="15"/>
  <c r="P2272" i="15" s="1"/>
  <c r="R2274" i="15"/>
  <c r="S2274" i="15" s="1"/>
  <c r="O2277" i="15"/>
  <c r="P2277" i="15" s="1"/>
  <c r="O2293" i="15"/>
  <c r="P2293" i="15" s="1"/>
  <c r="O2295" i="15"/>
  <c r="P2295" i="15" s="1"/>
  <c r="O2297" i="15"/>
  <c r="P2297" i="15" s="1"/>
  <c r="O2299" i="15"/>
  <c r="P2299" i="15" s="1"/>
  <c r="O2301" i="15"/>
  <c r="P2301" i="15" s="1"/>
  <c r="O2313" i="15"/>
  <c r="P2313" i="15" s="1"/>
  <c r="Q2337" i="15"/>
  <c r="G165" i="16" s="1"/>
  <c r="L165" i="16" s="1"/>
  <c r="O2357" i="15"/>
  <c r="P2357" i="15" s="1"/>
  <c r="O2359" i="15"/>
  <c r="P2359" i="15" s="1"/>
  <c r="O2361" i="15"/>
  <c r="P2361" i="15" s="1"/>
  <c r="O2379" i="15"/>
  <c r="P2379" i="15" s="1"/>
  <c r="O2485" i="15"/>
  <c r="P2485" i="15" s="1"/>
  <c r="O2501" i="15"/>
  <c r="P2501" i="15" s="1"/>
  <c r="Q2503" i="15"/>
  <c r="G66" i="16" s="1"/>
  <c r="O2543" i="15"/>
  <c r="P2543" i="15" s="1"/>
  <c r="O2569" i="15"/>
  <c r="P2569" i="15" s="1"/>
  <c r="O2571" i="15"/>
  <c r="P2571" i="15" s="1"/>
  <c r="O2572" i="15"/>
  <c r="R2574" i="15"/>
  <c r="S2574" i="15" s="1"/>
  <c r="O2577" i="15"/>
  <c r="P2577" i="15" s="1"/>
  <c r="O2591" i="15"/>
  <c r="O2602" i="15"/>
  <c r="P2602" i="15" s="1"/>
  <c r="O2603" i="15"/>
  <c r="P2603" i="15" s="1"/>
  <c r="O2608" i="15"/>
  <c r="O2610" i="15"/>
  <c r="O2611" i="15"/>
  <c r="P2611" i="15" s="1"/>
  <c r="O2671" i="15"/>
  <c r="P2671" i="15" s="1"/>
  <c r="O2672" i="15"/>
  <c r="P2672" i="15" s="1"/>
  <c r="R2683" i="15"/>
  <c r="S2683" i="15" s="1"/>
  <c r="R2684" i="15"/>
  <c r="S2684" i="15" s="1"/>
  <c r="R2759" i="15"/>
  <c r="S2759" i="15" s="1"/>
  <c r="O2759" i="15"/>
  <c r="R2793" i="15"/>
  <c r="S2793" i="15" s="1"/>
  <c r="O2793" i="15"/>
  <c r="P2793" i="15" s="1"/>
  <c r="R2810" i="15"/>
  <c r="S2810" i="15" s="1"/>
  <c r="O2880" i="15"/>
  <c r="P2880" i="15" s="1"/>
  <c r="O2886" i="15"/>
  <c r="P2886" i="15" s="1"/>
  <c r="O3111" i="15"/>
  <c r="O3125" i="15"/>
  <c r="O3137" i="15"/>
  <c r="P3137" i="15" s="1"/>
  <c r="O3139" i="15"/>
  <c r="O3148" i="15"/>
  <c r="P3148" i="15" s="1"/>
  <c r="O3154" i="15"/>
  <c r="P3154" i="15" s="1"/>
  <c r="O3156" i="15"/>
  <c r="P3156" i="15" s="1"/>
  <c r="O3186" i="15"/>
  <c r="P3186" i="15" s="1"/>
  <c r="O3240" i="15"/>
  <c r="P3240" i="15" s="1"/>
  <c r="O3244" i="15"/>
  <c r="P3244" i="15" s="1"/>
  <c r="O3260" i="15"/>
  <c r="P3260" i="15" s="1"/>
  <c r="O3276" i="15"/>
  <c r="P3276" i="15" s="1"/>
  <c r="O3318" i="15"/>
  <c r="P3318" i="15" s="1"/>
  <c r="O3320" i="15"/>
  <c r="P3320" i="15" s="1"/>
  <c r="O3374" i="15"/>
  <c r="O3382" i="15"/>
  <c r="P3382" i="15" s="1"/>
  <c r="O3406" i="15"/>
  <c r="P3406" i="15" s="1"/>
  <c r="O3420" i="15"/>
  <c r="P3420" i="15" s="1"/>
  <c r="O3421" i="15"/>
  <c r="P3421" i="15" s="1"/>
  <c r="O3464" i="15"/>
  <c r="P3464" i="15" s="1"/>
  <c r="O3488" i="15"/>
  <c r="P3488" i="15" s="1"/>
  <c r="O3489" i="15"/>
  <c r="P3489" i="15" s="1"/>
  <c r="O3504" i="15"/>
  <c r="P3504" i="15" s="1"/>
  <c r="O3528" i="15"/>
  <c r="P3528" i="15" s="1"/>
  <c r="O3540" i="15"/>
  <c r="P3540" i="15" s="1"/>
  <c r="O3541" i="15"/>
  <c r="P3541" i="15" s="1"/>
  <c r="O3568" i="15"/>
  <c r="O3569" i="15"/>
  <c r="P3569" i="15" s="1"/>
  <c r="O3609" i="15"/>
  <c r="P3609" i="15" s="1"/>
  <c r="O3630" i="15"/>
  <c r="P3630" i="15" s="1"/>
  <c r="O3636" i="15"/>
  <c r="P3636" i="15" s="1"/>
  <c r="O3687" i="15"/>
  <c r="P3687" i="15" s="1"/>
  <c r="O3715" i="15"/>
  <c r="P3715" i="15" s="1"/>
  <c r="O3739" i="15"/>
  <c r="P3739" i="15" s="1"/>
  <c r="O3743" i="15"/>
  <c r="P3743" i="15" s="1"/>
  <c r="O3756" i="15"/>
  <c r="P3756" i="15" s="1"/>
  <c r="R3756" i="15"/>
  <c r="S3756" i="15" s="1"/>
  <c r="O3760" i="15"/>
  <c r="P3760" i="15" s="1"/>
  <c r="R3760" i="15"/>
  <c r="S3760" i="15" s="1"/>
  <c r="R3840" i="15"/>
  <c r="S3840" i="15" s="1"/>
  <c r="R3877" i="15"/>
  <c r="S3877" i="15" s="1"/>
  <c r="O3877" i="15"/>
  <c r="P3877" i="15" s="1"/>
  <c r="O3989" i="15"/>
  <c r="P3989" i="15" s="1"/>
  <c r="R3989" i="15"/>
  <c r="S3989" i="15" s="1"/>
  <c r="R4062" i="15"/>
  <c r="S4062" i="15" s="1"/>
  <c r="O4062" i="15"/>
  <c r="R4099" i="15"/>
  <c r="S4099" i="15" s="1"/>
  <c r="O4099" i="15"/>
  <c r="P4099" i="15" s="1"/>
  <c r="R4134" i="15"/>
  <c r="S4134" i="15" s="1"/>
  <c r="O4146" i="15"/>
  <c r="P4146" i="15" s="1"/>
  <c r="R4146" i="15"/>
  <c r="S4146" i="15" s="1"/>
  <c r="O4163" i="15"/>
  <c r="P4163" i="15" s="1"/>
  <c r="R4163" i="15"/>
  <c r="S4163" i="15" s="1"/>
  <c r="R4184" i="15"/>
  <c r="S4184" i="15" s="1"/>
  <c r="O4184" i="15"/>
  <c r="P4184" i="15" s="1"/>
  <c r="R4193" i="15"/>
  <c r="S4193" i="15" s="1"/>
  <c r="O4258" i="15"/>
  <c r="P4258" i="15" s="1"/>
  <c r="R4258" i="15"/>
  <c r="S4258" i="15" s="1"/>
  <c r="R4266" i="15"/>
  <c r="S4266" i="15" s="1"/>
  <c r="O4266" i="15"/>
  <c r="P4266" i="15" s="1"/>
  <c r="R4321" i="15"/>
  <c r="S4321" i="15" s="1"/>
  <c r="O4321" i="15"/>
  <c r="P4321" i="15" s="1"/>
  <c r="R4329" i="15"/>
  <c r="S4329" i="15" s="1"/>
  <c r="Q4329" i="15"/>
  <c r="R4341" i="15"/>
  <c r="S4341" i="15" s="1"/>
  <c r="Q4341" i="15"/>
  <c r="R2952" i="15"/>
  <c r="S2952" i="15" s="1"/>
  <c r="Q2974" i="15"/>
  <c r="G310" i="16" s="1"/>
  <c r="Q2975" i="15"/>
  <c r="O2994" i="15"/>
  <c r="R3012" i="15"/>
  <c r="S3012" i="15" s="1"/>
  <c r="R3013" i="15"/>
  <c r="S3013" i="15" s="1"/>
  <c r="R3020" i="15"/>
  <c r="S3020" i="15" s="1"/>
  <c r="R3021" i="15"/>
  <c r="S3021" i="15" s="1"/>
  <c r="Q3022" i="15"/>
  <c r="O3055" i="15"/>
  <c r="P3055" i="15" s="1"/>
  <c r="O3075" i="15"/>
  <c r="P3075" i="15" s="1"/>
  <c r="R3077" i="15"/>
  <c r="S3077" i="15" s="1"/>
  <c r="O3103" i="15"/>
  <c r="P3103" i="15" s="1"/>
  <c r="O3109" i="15"/>
  <c r="P3109" i="15" s="1"/>
  <c r="O3121" i="15"/>
  <c r="P3121" i="15" s="1"/>
  <c r="O3129" i="15"/>
  <c r="P3129" i="15" s="1"/>
  <c r="R3138" i="15"/>
  <c r="S3138" i="15" s="1"/>
  <c r="Q3141" i="15"/>
  <c r="O3174" i="15"/>
  <c r="P3174" i="15" s="1"/>
  <c r="O3214" i="15"/>
  <c r="P3214" i="15" s="1"/>
  <c r="R3241" i="15"/>
  <c r="S3241" i="15" s="1"/>
  <c r="O3248" i="15"/>
  <c r="P3248" i="15" s="1"/>
  <c r="O3264" i="15"/>
  <c r="P3264" i="15" s="1"/>
  <c r="O3280" i="15"/>
  <c r="O3302" i="15"/>
  <c r="P3302" i="15" s="1"/>
  <c r="O3304" i="15"/>
  <c r="P3304" i="15" s="1"/>
  <c r="R3325" i="15"/>
  <c r="S3325" i="15" s="1"/>
  <c r="O3334" i="15"/>
  <c r="P3334" i="15" s="1"/>
  <c r="O3336" i="15"/>
  <c r="P3336" i="15" s="1"/>
  <c r="O3350" i="15"/>
  <c r="P3350" i="15" s="1"/>
  <c r="O3352" i="15"/>
  <c r="P3352" i="15" s="1"/>
  <c r="O3366" i="15"/>
  <c r="P3366" i="15" s="1"/>
  <c r="R3369" i="15"/>
  <c r="S3369" i="15" s="1"/>
  <c r="R3381" i="15"/>
  <c r="S3381" i="15" s="1"/>
  <c r="O3417" i="15"/>
  <c r="P3417" i="15" s="1"/>
  <c r="R3419" i="15"/>
  <c r="S3419" i="15" s="1"/>
  <c r="O3425" i="15"/>
  <c r="P3425" i="15" s="1"/>
  <c r="O3436" i="15"/>
  <c r="P3436" i="15" s="1"/>
  <c r="O3437" i="15"/>
  <c r="P3437" i="15" s="1"/>
  <c r="O3440" i="15"/>
  <c r="P3440" i="15" s="1"/>
  <c r="R3503" i="15"/>
  <c r="S3503" i="15" s="1"/>
  <c r="R3527" i="15"/>
  <c r="S3527" i="15" s="1"/>
  <c r="R3608" i="15"/>
  <c r="S3608" i="15" s="1"/>
  <c r="Q3610" i="15"/>
  <c r="R3648" i="15"/>
  <c r="S3648" i="15" s="1"/>
  <c r="O3648" i="15"/>
  <c r="P3648" i="15" s="1"/>
  <c r="Q3674" i="15"/>
  <c r="O3712" i="15"/>
  <c r="P3712" i="15" s="1"/>
  <c r="R3712" i="15"/>
  <c r="S3712" i="15" s="1"/>
  <c r="O3713" i="15"/>
  <c r="P3713" i="15" s="1"/>
  <c r="R3737" i="15"/>
  <c r="S3737" i="15" s="1"/>
  <c r="O3737" i="15"/>
  <c r="P3737" i="15" s="1"/>
  <c r="R3801" i="15"/>
  <c r="S3801" i="15" s="1"/>
  <c r="O3801" i="15"/>
  <c r="R4001" i="15"/>
  <c r="S4001" i="15" s="1"/>
  <c r="Q4001" i="15"/>
  <c r="R4061" i="15"/>
  <c r="S4061" i="15" s="1"/>
  <c r="O4061" i="15"/>
  <c r="P4061" i="15" s="1"/>
  <c r="O4098" i="15"/>
  <c r="P4098" i="15" s="1"/>
  <c r="R4098" i="15"/>
  <c r="S4098" i="15" s="1"/>
  <c r="R4192" i="15"/>
  <c r="S4192" i="15" s="1"/>
  <c r="O4192" i="15"/>
  <c r="P4192" i="15" s="1"/>
  <c r="R4251" i="15"/>
  <c r="S4251" i="15" s="1"/>
  <c r="O4251" i="15"/>
  <c r="P4251" i="15" s="1"/>
  <c r="R4345" i="15"/>
  <c r="S4345" i="15" s="1"/>
  <c r="O4345" i="15"/>
  <c r="P4345" i="15" s="1"/>
  <c r="O2727" i="15"/>
  <c r="P2727" i="15" s="1"/>
  <c r="O2742" i="15"/>
  <c r="O2858" i="15"/>
  <c r="P2858" i="15" s="1"/>
  <c r="O2860" i="15"/>
  <c r="O2867" i="15"/>
  <c r="P2867" i="15" s="1"/>
  <c r="O2872" i="15"/>
  <c r="P2872" i="15" s="1"/>
  <c r="O2921" i="15"/>
  <c r="P2921" i="15" s="1"/>
  <c r="R2924" i="15"/>
  <c r="S2924" i="15" s="1"/>
  <c r="R2961" i="15"/>
  <c r="S2961" i="15" s="1"/>
  <c r="Q2962" i="15"/>
  <c r="G308" i="16" s="1"/>
  <c r="L308" i="16" s="1"/>
  <c r="Q2972" i="15"/>
  <c r="G309" i="16" s="1"/>
  <c r="L309" i="16" s="1"/>
  <c r="R2996" i="15"/>
  <c r="S2996" i="15" s="1"/>
  <c r="O3047" i="15"/>
  <c r="P3047" i="15" s="1"/>
  <c r="R3049" i="15"/>
  <c r="S3049" i="15" s="1"/>
  <c r="R3050" i="15"/>
  <c r="S3050" i="15" s="1"/>
  <c r="R3081" i="15"/>
  <c r="S3081" i="15" s="1"/>
  <c r="O3087" i="15"/>
  <c r="P3087" i="15" s="1"/>
  <c r="O3099" i="15"/>
  <c r="P3099" i="15" s="1"/>
  <c r="R3105" i="15"/>
  <c r="S3105" i="15" s="1"/>
  <c r="R3134" i="15"/>
  <c r="S3134" i="15" s="1"/>
  <c r="R3145" i="15"/>
  <c r="S3145" i="15" s="1"/>
  <c r="O3172" i="15"/>
  <c r="P3172" i="15" s="1"/>
  <c r="O3194" i="15"/>
  <c r="P3194" i="15" s="1"/>
  <c r="O3200" i="15"/>
  <c r="P3200" i="15" s="1"/>
  <c r="O3206" i="15"/>
  <c r="P3206" i="15" s="1"/>
  <c r="R3209" i="15"/>
  <c r="S3209" i="15" s="1"/>
  <c r="O3218" i="15"/>
  <c r="O3220" i="15"/>
  <c r="O3230" i="15"/>
  <c r="P3230" i="15" s="1"/>
  <c r="O3252" i="15"/>
  <c r="P3252" i="15" s="1"/>
  <c r="O3268" i="15"/>
  <c r="P3268" i="15" s="1"/>
  <c r="O3284" i="15"/>
  <c r="P3284" i="15" s="1"/>
  <c r="R3297" i="15"/>
  <c r="S3297" i="15" s="1"/>
  <c r="R3329" i="15"/>
  <c r="S3329" i="15" s="1"/>
  <c r="R3345" i="15"/>
  <c r="S3345" i="15" s="1"/>
  <c r="R3357" i="15"/>
  <c r="S3357" i="15" s="1"/>
  <c r="O3362" i="15"/>
  <c r="P3362" i="15" s="1"/>
  <c r="R3365" i="15"/>
  <c r="S3365" i="15" s="1"/>
  <c r="O3398" i="15"/>
  <c r="P3398" i="15" s="1"/>
  <c r="O3432" i="15"/>
  <c r="P3432" i="15" s="1"/>
  <c r="R3439" i="15"/>
  <c r="S3439" i="15" s="1"/>
  <c r="O3441" i="15"/>
  <c r="R3443" i="15"/>
  <c r="S3443" i="15" s="1"/>
  <c r="O3452" i="15"/>
  <c r="P3452" i="15" s="1"/>
  <c r="O3453" i="15"/>
  <c r="P3453" i="15" s="1"/>
  <c r="O3456" i="15"/>
  <c r="O3460" i="15"/>
  <c r="P3460" i="15" s="1"/>
  <c r="O3461" i="15"/>
  <c r="P3461" i="15" s="1"/>
  <c r="R3483" i="15"/>
  <c r="S3483" i="15" s="1"/>
  <c r="O3485" i="15"/>
  <c r="P3485" i="15" s="1"/>
  <c r="O3496" i="15"/>
  <c r="P3496" i="15" s="1"/>
  <c r="O3497" i="15"/>
  <c r="P3497" i="15" s="1"/>
  <c r="O3536" i="15"/>
  <c r="P3536" i="15" s="1"/>
  <c r="O3537" i="15"/>
  <c r="P3537" i="15" s="1"/>
  <c r="O3560" i="15"/>
  <c r="P3560" i="15" s="1"/>
  <c r="R3604" i="15"/>
  <c r="S3604" i="15" s="1"/>
  <c r="R3656" i="15"/>
  <c r="S3656" i="15" s="1"/>
  <c r="O3656" i="15"/>
  <c r="P3656" i="15" s="1"/>
  <c r="O3711" i="15"/>
  <c r="P3711" i="15" s="1"/>
  <c r="R3842" i="15"/>
  <c r="S3842" i="15" s="1"/>
  <c r="R3918" i="15"/>
  <c r="S3918" i="15" s="1"/>
  <c r="O3918" i="15"/>
  <c r="P3918" i="15" s="1"/>
  <c r="R3924" i="15"/>
  <c r="S3924" i="15" s="1"/>
  <c r="O3924" i="15"/>
  <c r="P3924" i="15" s="1"/>
  <c r="R3991" i="15"/>
  <c r="S3991" i="15" s="1"/>
  <c r="O3991" i="15"/>
  <c r="P3991" i="15" s="1"/>
  <c r="R4144" i="15"/>
  <c r="S4144" i="15" s="1"/>
  <c r="O4144" i="15"/>
  <c r="R4161" i="15"/>
  <c r="S4161" i="15" s="1"/>
  <c r="O4161" i="15"/>
  <c r="P4161" i="15" s="1"/>
  <c r="R4165" i="15"/>
  <c r="S4165" i="15" s="1"/>
  <c r="O4165" i="15"/>
  <c r="R4182" i="15"/>
  <c r="S4182" i="15" s="1"/>
  <c r="O4182" i="15"/>
  <c r="P4182" i="15" s="1"/>
  <c r="R4260" i="15"/>
  <c r="S4260" i="15" s="1"/>
  <c r="O4260" i="15"/>
  <c r="P4260" i="15" s="1"/>
  <c r="R4264" i="15"/>
  <c r="S4264" i="15" s="1"/>
  <c r="Q4264" i="15"/>
  <c r="R4281" i="15"/>
  <c r="S4281" i="15" s="1"/>
  <c r="Q4281" i="15"/>
  <c r="R4323" i="15"/>
  <c r="S4323" i="15" s="1"/>
  <c r="O4323" i="15"/>
  <c r="R4327" i="15"/>
  <c r="S4327" i="15" s="1"/>
  <c r="O4327" i="15"/>
  <c r="P4327" i="15" s="1"/>
  <c r="R4331" i="15"/>
  <c r="S4331" i="15" s="1"/>
  <c r="Q4331" i="15"/>
  <c r="R3654" i="15"/>
  <c r="S3654" i="15" s="1"/>
  <c r="Q3654" i="15"/>
  <c r="R3709" i="15"/>
  <c r="S3709" i="15" s="1"/>
  <c r="O3709" i="15"/>
  <c r="P3709" i="15" s="1"/>
  <c r="R3771" i="15"/>
  <c r="S3771" i="15" s="1"/>
  <c r="O3771" i="15"/>
  <c r="P3771" i="15" s="1"/>
  <c r="O3804" i="15"/>
  <c r="P3804" i="15" s="1"/>
  <c r="R3804" i="15"/>
  <c r="S3804" i="15" s="1"/>
  <c r="R3841" i="15"/>
  <c r="S3841" i="15" s="1"/>
  <c r="R3866" i="15"/>
  <c r="S3866" i="15" s="1"/>
  <c r="R3878" i="15"/>
  <c r="S3878" i="15" s="1"/>
  <c r="O3878" i="15"/>
  <c r="P3878" i="15" s="1"/>
  <c r="R3990" i="15"/>
  <c r="S3990" i="15" s="1"/>
  <c r="O3990" i="15"/>
  <c r="P3990" i="15" s="1"/>
  <c r="R4024" i="15"/>
  <c r="S4024" i="15" s="1"/>
  <c r="O4024" i="15"/>
  <c r="R4135" i="15"/>
  <c r="S4135" i="15" s="1"/>
  <c r="O4135" i="15"/>
  <c r="P4135" i="15" s="1"/>
  <c r="R4143" i="15"/>
  <c r="S4143" i="15" s="1"/>
  <c r="O4143" i="15"/>
  <c r="P4143" i="15" s="1"/>
  <c r="R4147" i="15"/>
  <c r="S4147" i="15" s="1"/>
  <c r="O4147" i="15"/>
  <c r="P4147" i="15" s="1"/>
  <c r="R4164" i="15"/>
  <c r="S4164" i="15" s="1"/>
  <c r="R4185" i="15"/>
  <c r="S4185" i="15" s="1"/>
  <c r="O4185" i="15"/>
  <c r="P4185" i="15" s="1"/>
  <c r="R4190" i="15"/>
  <c r="S4190" i="15" s="1"/>
  <c r="O4190" i="15"/>
  <c r="P4190" i="15" s="1"/>
  <c r="R4234" i="15"/>
  <c r="S4234" i="15" s="1"/>
  <c r="R4259" i="15"/>
  <c r="S4259" i="15" s="1"/>
  <c r="O4259" i="15"/>
  <c r="P4259" i="15" s="1"/>
  <c r="R4267" i="15"/>
  <c r="S4267" i="15" s="1"/>
  <c r="O4267" i="15"/>
  <c r="P4267" i="15" s="1"/>
  <c r="O4322" i="15"/>
  <c r="R4322" i="15"/>
  <c r="S4322" i="15" s="1"/>
  <c r="Q4342" i="15"/>
  <c r="R4342" i="15"/>
  <c r="S4342" i="15" s="1"/>
  <c r="R3836" i="15"/>
  <c r="S3836" i="15" s="1"/>
  <c r="Q3859" i="15"/>
  <c r="R3860" i="15"/>
  <c r="S3860" i="15" s="1"/>
  <c r="R3868" i="15"/>
  <c r="S3868" i="15" s="1"/>
  <c r="R3921" i="15"/>
  <c r="S3921" i="15" s="1"/>
  <c r="R3931" i="15"/>
  <c r="S3931" i="15" s="1"/>
  <c r="R4122" i="15"/>
  <c r="S4122" i="15" s="1"/>
  <c r="R4159" i="15"/>
  <c r="S4159" i="15" s="1"/>
  <c r="R4249" i="15"/>
  <c r="S4249" i="15" s="1"/>
  <c r="O3695" i="15"/>
  <c r="P3695" i="15" s="1"/>
  <c r="O3731" i="15"/>
  <c r="P3731" i="15" s="1"/>
  <c r="O3747" i="15"/>
  <c r="P3747" i="15" s="1"/>
  <c r="O3775" i="15"/>
  <c r="P3775" i="15" s="1"/>
  <c r="O3776" i="15"/>
  <c r="P3776" i="15" s="1"/>
  <c r="Q3839" i="15"/>
  <c r="O3882" i="15"/>
  <c r="P3882" i="15" s="1"/>
  <c r="O3889" i="15"/>
  <c r="P3889" i="15" s="1"/>
  <c r="O3890" i="15"/>
  <c r="P3890" i="15" s="1"/>
  <c r="O3905" i="15"/>
  <c r="P3905" i="15" s="1"/>
  <c r="O3912" i="15"/>
  <c r="P3912" i="15" s="1"/>
  <c r="O3979" i="15"/>
  <c r="P3979" i="15" s="1"/>
  <c r="O3987" i="15"/>
  <c r="P3987" i="15" s="1"/>
  <c r="O4029" i="15"/>
  <c r="P4029" i="15" s="1"/>
  <c r="O4030" i="15"/>
  <c r="P4030" i="15" s="1"/>
  <c r="O4033" i="15"/>
  <c r="P4033" i="15" s="1"/>
  <c r="O4037" i="15"/>
  <c r="P4037" i="15" s="1"/>
  <c r="O4038" i="15"/>
  <c r="P4038" i="15" s="1"/>
  <c r="O4049" i="15"/>
  <c r="P4049" i="15" s="1"/>
  <c r="O4054" i="15"/>
  <c r="P4054" i="15" s="1"/>
  <c r="O4070" i="15"/>
  <c r="P4070" i="15" s="1"/>
  <c r="O4078" i="15"/>
  <c r="O4083" i="15"/>
  <c r="P4083" i="15" s="1"/>
  <c r="O4084" i="15"/>
  <c r="P4084" i="15" s="1"/>
  <c r="O4103" i="15"/>
  <c r="P4103" i="15" s="1"/>
  <c r="O4104" i="15"/>
  <c r="P4104" i="15" s="1"/>
  <c r="O4115" i="15"/>
  <c r="P4115" i="15" s="1"/>
  <c r="O4132" i="15"/>
  <c r="P4132" i="15" s="1"/>
  <c r="O4139" i="15"/>
  <c r="P4139" i="15" s="1"/>
  <c r="O4140" i="15"/>
  <c r="P4140" i="15" s="1"/>
  <c r="O4148" i="15"/>
  <c r="P4148" i="15" s="1"/>
  <c r="O4152" i="15"/>
  <c r="P4152" i="15" s="1"/>
  <c r="O4173" i="15"/>
  <c r="O4186" i="15"/>
  <c r="P4186" i="15" s="1"/>
  <c r="O4242" i="15"/>
  <c r="P4242" i="15" s="1"/>
  <c r="O4243" i="15"/>
  <c r="Q4263" i="15"/>
  <c r="O4299" i="15"/>
  <c r="P4299" i="15" s="1"/>
  <c r="O4317" i="15"/>
  <c r="P4317" i="15" s="1"/>
  <c r="O4325" i="15"/>
  <c r="P4325" i="15" s="1"/>
  <c r="R196" i="15"/>
  <c r="S196" i="15" s="1"/>
  <c r="R212" i="15"/>
  <c r="S212" i="15" s="1"/>
  <c r="R1135" i="15"/>
  <c r="S1135" i="15" s="1"/>
  <c r="O1135" i="15"/>
  <c r="P1135" i="15" s="1"/>
  <c r="R1147" i="15"/>
  <c r="S1147" i="15" s="1"/>
  <c r="O1147" i="15"/>
  <c r="P1147" i="15" s="1"/>
  <c r="R1179" i="15"/>
  <c r="S1179" i="15" s="1"/>
  <c r="O1179" i="15"/>
  <c r="P1179" i="15" s="1"/>
  <c r="R1183" i="15"/>
  <c r="S1183" i="15" s="1"/>
  <c r="O1183" i="15"/>
  <c r="P1183" i="15" s="1"/>
  <c r="R1223" i="15"/>
  <c r="S1223" i="15" s="1"/>
  <c r="O1223" i="15"/>
  <c r="P1223" i="15" s="1"/>
  <c r="O1257" i="15"/>
  <c r="P1257" i="15" s="1"/>
  <c r="R1257" i="15"/>
  <c r="S1257" i="15" s="1"/>
  <c r="R1288" i="15"/>
  <c r="S1288" i="15" s="1"/>
  <c r="Q1288" i="15"/>
  <c r="R1308" i="15"/>
  <c r="S1308" i="15" s="1"/>
  <c r="Q1308" i="15"/>
  <c r="R1319" i="15"/>
  <c r="S1319" i="15" s="1"/>
  <c r="O1319" i="15"/>
  <c r="P1319" i="15" s="1"/>
  <c r="R1363" i="15"/>
  <c r="S1363" i="15" s="1"/>
  <c r="O1363" i="15"/>
  <c r="P1363" i="15" s="1"/>
  <c r="R1369" i="15"/>
  <c r="S1369" i="15" s="1"/>
  <c r="Q1369" i="15"/>
  <c r="R1403" i="15"/>
  <c r="S1403" i="15" s="1"/>
  <c r="O1403" i="15"/>
  <c r="P1403" i="15" s="1"/>
  <c r="R1407" i="15"/>
  <c r="S1407" i="15" s="1"/>
  <c r="O1407" i="15"/>
  <c r="P1407" i="15" s="1"/>
  <c r="O438" i="15"/>
  <c r="P438" i="15" s="1"/>
  <c r="O446" i="15"/>
  <c r="P446" i="15" s="1"/>
  <c r="O456" i="15"/>
  <c r="P456" i="15" s="1"/>
  <c r="O474" i="15"/>
  <c r="P474" i="15" s="1"/>
  <c r="O484" i="15"/>
  <c r="O494" i="15"/>
  <c r="P494" i="15" s="1"/>
  <c r="Q557" i="15"/>
  <c r="O567" i="15"/>
  <c r="P567" i="15" s="1"/>
  <c r="O569" i="15"/>
  <c r="P569" i="15" s="1"/>
  <c r="O575" i="15"/>
  <c r="P575" i="15" s="1"/>
  <c r="Q629" i="15"/>
  <c r="O637" i="15"/>
  <c r="P637" i="15" s="1"/>
  <c r="O643" i="15"/>
  <c r="P643" i="15" s="1"/>
  <c r="O647" i="15"/>
  <c r="P647" i="15" s="1"/>
  <c r="O651" i="15"/>
  <c r="P651" i="15" s="1"/>
  <c r="O653" i="15"/>
  <c r="P653" i="15" s="1"/>
  <c r="O659" i="15"/>
  <c r="P659" i="15" s="1"/>
  <c r="O661" i="15"/>
  <c r="P661" i="15" s="1"/>
  <c r="O673" i="15"/>
  <c r="P673" i="15" s="1"/>
  <c r="O675" i="15"/>
  <c r="P675" i="15" s="1"/>
  <c r="O677" i="15"/>
  <c r="P677" i="15" s="1"/>
  <c r="O679" i="15"/>
  <c r="P679" i="15" s="1"/>
  <c r="O681" i="15"/>
  <c r="P681" i="15" s="1"/>
  <c r="O689" i="15"/>
  <c r="P689" i="15" s="1"/>
  <c r="O691" i="15"/>
  <c r="P691" i="15" s="1"/>
  <c r="O693" i="15"/>
  <c r="P693" i="15" s="1"/>
  <c r="O695" i="15"/>
  <c r="P695" i="15" s="1"/>
  <c r="O701" i="15"/>
  <c r="P701" i="15" s="1"/>
  <c r="O707" i="15"/>
  <c r="P707" i="15" s="1"/>
  <c r="O733" i="15"/>
  <c r="P733" i="15" s="1"/>
  <c r="O739" i="15"/>
  <c r="P739" i="15" s="1"/>
  <c r="O747" i="15"/>
  <c r="P747" i="15" s="1"/>
  <c r="O759" i="15"/>
  <c r="P759" i="15" s="1"/>
  <c r="O767" i="15"/>
  <c r="P767" i="15" s="1"/>
  <c r="O775" i="15"/>
  <c r="P775" i="15" s="1"/>
  <c r="O789" i="15"/>
  <c r="P789" i="15" s="1"/>
  <c r="O797" i="15"/>
  <c r="P797" i="15" s="1"/>
  <c r="O805" i="15"/>
  <c r="P805" i="15" s="1"/>
  <c r="O815" i="15"/>
  <c r="P815" i="15" s="1"/>
  <c r="O823" i="15"/>
  <c r="P823" i="15" s="1"/>
  <c r="O833" i="15"/>
  <c r="P833" i="15" s="1"/>
  <c r="O853" i="15"/>
  <c r="P853" i="15" s="1"/>
  <c r="O863" i="15"/>
  <c r="P863" i="15" s="1"/>
  <c r="O885" i="15"/>
  <c r="P885" i="15" s="1"/>
  <c r="O893" i="15"/>
  <c r="P893" i="15" s="1"/>
  <c r="O901" i="15"/>
  <c r="O932" i="15"/>
  <c r="P932" i="15" s="1"/>
  <c r="O942" i="15"/>
  <c r="P942" i="15" s="1"/>
  <c r="O950" i="15"/>
  <c r="P950" i="15" s="1"/>
  <c r="O952" i="15"/>
  <c r="P952" i="15" s="1"/>
  <c r="O960" i="15"/>
  <c r="P960" i="15" s="1"/>
  <c r="O968" i="15"/>
  <c r="P968" i="15" s="1"/>
  <c r="O976" i="15"/>
  <c r="P976" i="15" s="1"/>
  <c r="O984" i="15"/>
  <c r="P984" i="15" s="1"/>
  <c r="O992" i="15"/>
  <c r="P992" i="15" s="1"/>
  <c r="O1012" i="15"/>
  <c r="P1012" i="15" s="1"/>
  <c r="O1028" i="15"/>
  <c r="P1028" i="15" s="1"/>
  <c r="O1044" i="15"/>
  <c r="P1044" i="15" s="1"/>
  <c r="O1060" i="15"/>
  <c r="P1060" i="15" s="1"/>
  <c r="O1076" i="15"/>
  <c r="P1076" i="15" s="1"/>
  <c r="O1079" i="15"/>
  <c r="P1079" i="15" s="1"/>
  <c r="R1085" i="15"/>
  <c r="S1085" i="15" s="1"/>
  <c r="O1090" i="15"/>
  <c r="P1090" i="15" s="1"/>
  <c r="O1095" i="15"/>
  <c r="P1095" i="15" s="1"/>
  <c r="R1101" i="15"/>
  <c r="S1101" i="15" s="1"/>
  <c r="O1106" i="15"/>
  <c r="P1106" i="15" s="1"/>
  <c r="O1111" i="15"/>
  <c r="P1111" i="15" s="1"/>
  <c r="R1117" i="15"/>
  <c r="S1117" i="15" s="1"/>
  <c r="O1122" i="15"/>
  <c r="P1122" i="15" s="1"/>
  <c r="R1128" i="15"/>
  <c r="S1128" i="15" s="1"/>
  <c r="Q1128" i="15"/>
  <c r="Q1142" i="15"/>
  <c r="R1142" i="15"/>
  <c r="S1142" i="15" s="1"/>
  <c r="O1143" i="15"/>
  <c r="P1143" i="15" s="1"/>
  <c r="O1144" i="15"/>
  <c r="P1144" i="15" s="1"/>
  <c r="O1156" i="15"/>
  <c r="P1156" i="15" s="1"/>
  <c r="O1157" i="15"/>
  <c r="P1157" i="15" s="1"/>
  <c r="R1157" i="15"/>
  <c r="S1157" i="15" s="1"/>
  <c r="O1158" i="15"/>
  <c r="P1158" i="15" s="1"/>
  <c r="R1160" i="15"/>
  <c r="S1160" i="15" s="1"/>
  <c r="O1160" i="15"/>
  <c r="P1160" i="15" s="1"/>
  <c r="O1205" i="15"/>
  <c r="P1205" i="15" s="1"/>
  <c r="R1205" i="15"/>
  <c r="S1205" i="15" s="1"/>
  <c r="R1239" i="15"/>
  <c r="S1239" i="15" s="1"/>
  <c r="O1239" i="15"/>
  <c r="P1239" i="15" s="1"/>
  <c r="O1273" i="15"/>
  <c r="P1273" i="15" s="1"/>
  <c r="R1273" i="15"/>
  <c r="S1273" i="15" s="1"/>
  <c r="Q1281" i="15"/>
  <c r="R1281" i="15"/>
  <c r="S1281" i="15" s="1"/>
  <c r="R1287" i="15"/>
  <c r="S1287" i="15" s="1"/>
  <c r="O1287" i="15"/>
  <c r="P1287" i="15" s="1"/>
  <c r="R1291" i="15"/>
  <c r="S1291" i="15" s="1"/>
  <c r="O1291" i="15"/>
  <c r="P1291" i="15" s="1"/>
  <c r="R1307" i="15"/>
  <c r="S1307" i="15" s="1"/>
  <c r="Q1307" i="15"/>
  <c r="R1331" i="15"/>
  <c r="S1331" i="15" s="1"/>
  <c r="O1331" i="15"/>
  <c r="P1331" i="15" s="1"/>
  <c r="O1362" i="15"/>
  <c r="P1362" i="15" s="1"/>
  <c r="R1362" i="15"/>
  <c r="S1362" i="15" s="1"/>
  <c r="R1435" i="15"/>
  <c r="S1435" i="15" s="1"/>
  <c r="O1435" i="15"/>
  <c r="P1435" i="15" s="1"/>
  <c r="O11" i="15"/>
  <c r="O25" i="15"/>
  <c r="P25" i="15" s="1"/>
  <c r="Q27" i="15"/>
  <c r="O45" i="15"/>
  <c r="P45" i="15" s="1"/>
  <c r="O53" i="15"/>
  <c r="P53" i="15" s="1"/>
  <c r="O61" i="15"/>
  <c r="P61" i="15" s="1"/>
  <c r="O79" i="15"/>
  <c r="P79" i="15" s="1"/>
  <c r="Q81" i="15"/>
  <c r="Q85" i="15"/>
  <c r="Q86" i="15"/>
  <c r="O93" i="15"/>
  <c r="P93" i="15" s="1"/>
  <c r="O101" i="15"/>
  <c r="P101" i="15" s="1"/>
  <c r="O110" i="15"/>
  <c r="O125" i="15"/>
  <c r="P125" i="15" s="1"/>
  <c r="O133" i="15"/>
  <c r="P133" i="15" s="1"/>
  <c r="O141" i="15"/>
  <c r="O147" i="15"/>
  <c r="P147" i="15" s="1"/>
  <c r="O151" i="15"/>
  <c r="O159" i="15"/>
  <c r="P159" i="15" s="1"/>
  <c r="O167" i="15"/>
  <c r="P167" i="15" s="1"/>
  <c r="O175" i="15"/>
  <c r="P175" i="15" s="1"/>
  <c r="O183" i="15"/>
  <c r="P183" i="15" s="1"/>
  <c r="R188" i="15"/>
  <c r="S188" i="15" s="1"/>
  <c r="O195" i="15"/>
  <c r="P195" i="15" s="1"/>
  <c r="R204" i="15"/>
  <c r="S204" i="15" s="1"/>
  <c r="O211" i="15"/>
  <c r="P211" i="15" s="1"/>
  <c r="R220" i="15"/>
  <c r="S220" i="15" s="1"/>
  <c r="Q251" i="15"/>
  <c r="Q258" i="15"/>
  <c r="G64" i="16" s="1"/>
  <c r="Q266" i="15"/>
  <c r="R299" i="15"/>
  <c r="S299" i="15" s="1"/>
  <c r="O310" i="15"/>
  <c r="P310" i="15" s="1"/>
  <c r="O318" i="15"/>
  <c r="P318" i="15" s="1"/>
  <c r="R323" i="15"/>
  <c r="S323" i="15" s="1"/>
  <c r="O330" i="15"/>
  <c r="P330" i="15" s="1"/>
  <c r="O338" i="15"/>
  <c r="P338" i="15" s="1"/>
  <c r="O354" i="15"/>
  <c r="O356" i="15"/>
  <c r="P356" i="15" s="1"/>
  <c r="O364" i="15"/>
  <c r="P364" i="15" s="1"/>
  <c r="O372" i="15"/>
  <c r="P372" i="15" s="1"/>
  <c r="O380" i="15"/>
  <c r="P380" i="15" s="1"/>
  <c r="Q382" i="15"/>
  <c r="O388" i="15"/>
  <c r="O396" i="15"/>
  <c r="P396" i="15" s="1"/>
  <c r="O404" i="15"/>
  <c r="P404" i="15" s="1"/>
  <c r="O412" i="15"/>
  <c r="P412" i="15" s="1"/>
  <c r="O428" i="15"/>
  <c r="P428" i="15" s="1"/>
  <c r="O436" i="15"/>
  <c r="P436" i="15" s="1"/>
  <c r="O444" i="15"/>
  <c r="P444" i="15" s="1"/>
  <c r="O454" i="15"/>
  <c r="P454" i="15" s="1"/>
  <c r="O462" i="15"/>
  <c r="P462" i="15" s="1"/>
  <c r="Q464" i="15"/>
  <c r="O482" i="15"/>
  <c r="P482" i="15" s="1"/>
  <c r="O490" i="15"/>
  <c r="P490" i="15" s="1"/>
  <c r="Q492" i="15"/>
  <c r="G86" i="16" s="1"/>
  <c r="L86" i="16" s="1"/>
  <c r="R505" i="15"/>
  <c r="S505" i="15" s="1"/>
  <c r="O516" i="15"/>
  <c r="P516" i="15" s="1"/>
  <c r="O520" i="15"/>
  <c r="P520" i="15" s="1"/>
  <c r="O522" i="15"/>
  <c r="P522" i="15" s="1"/>
  <c r="O524" i="15"/>
  <c r="P524" i="15" s="1"/>
  <c r="O526" i="15"/>
  <c r="P526" i="15" s="1"/>
  <c r="O528" i="15"/>
  <c r="P528" i="15" s="1"/>
  <c r="O530" i="15"/>
  <c r="P530" i="15" s="1"/>
  <c r="O532" i="15"/>
  <c r="P532" i="15" s="1"/>
  <c r="O534" i="15"/>
  <c r="P534" i="15" s="1"/>
  <c r="O536" i="15"/>
  <c r="P536" i="15" s="1"/>
  <c r="O538" i="15"/>
  <c r="P538" i="15" s="1"/>
  <c r="O540" i="15"/>
  <c r="P540" i="15" s="1"/>
  <c r="O542" i="15"/>
  <c r="P542" i="15" s="1"/>
  <c r="Q559" i="15"/>
  <c r="Q571" i="15"/>
  <c r="Q573" i="15"/>
  <c r="O577" i="15"/>
  <c r="P577" i="15" s="1"/>
  <c r="O579" i="15"/>
  <c r="P579" i="15" s="1"/>
  <c r="O581" i="15"/>
  <c r="P581" i="15" s="1"/>
  <c r="O583" i="15"/>
  <c r="P583" i="15" s="1"/>
  <c r="O585" i="15"/>
  <c r="P585" i="15" s="1"/>
  <c r="O587" i="15"/>
  <c r="P587" i="15" s="1"/>
  <c r="O589" i="15"/>
  <c r="P589" i="15" s="1"/>
  <c r="O593" i="15"/>
  <c r="P593" i="15" s="1"/>
  <c r="O595" i="15"/>
  <c r="P595" i="15" s="1"/>
  <c r="O597" i="15"/>
  <c r="P597" i="15" s="1"/>
  <c r="O599" i="15"/>
  <c r="P599" i="15" s="1"/>
  <c r="O601" i="15"/>
  <c r="P601" i="15" s="1"/>
  <c r="O603" i="15"/>
  <c r="P603" i="15" s="1"/>
  <c r="O605" i="15"/>
  <c r="P605" i="15" s="1"/>
  <c r="O607" i="15"/>
  <c r="P607" i="15" s="1"/>
  <c r="O609" i="15"/>
  <c r="P609" i="15" s="1"/>
  <c r="O611" i="15"/>
  <c r="P611" i="15" s="1"/>
  <c r="O613" i="15"/>
  <c r="P613" i="15" s="1"/>
  <c r="O615" i="15"/>
  <c r="Q641" i="15"/>
  <c r="R642" i="15"/>
  <c r="S642" i="15" s="1"/>
  <c r="O645" i="15"/>
  <c r="P645" i="15" s="1"/>
  <c r="R652" i="15"/>
  <c r="S652" i="15" s="1"/>
  <c r="O655" i="15"/>
  <c r="O657" i="15"/>
  <c r="P657" i="15" s="1"/>
  <c r="O663" i="15"/>
  <c r="P663" i="15" s="1"/>
  <c r="O669" i="15"/>
  <c r="P669" i="15" s="1"/>
  <c r="O671" i="15"/>
  <c r="R676" i="15"/>
  <c r="S676" i="15" s="1"/>
  <c r="R680" i="15"/>
  <c r="S680" i="15" s="1"/>
  <c r="O687" i="15"/>
  <c r="P687" i="15" s="1"/>
  <c r="R700" i="15"/>
  <c r="S700" i="15" s="1"/>
  <c r="Q703" i="15"/>
  <c r="O705" i="15"/>
  <c r="P705" i="15" s="1"/>
  <c r="O719" i="15"/>
  <c r="P719" i="15" s="1"/>
  <c r="O721" i="15"/>
  <c r="P721" i="15" s="1"/>
  <c r="O729" i="15"/>
  <c r="P729" i="15" s="1"/>
  <c r="O731" i="15"/>
  <c r="P731" i="15" s="1"/>
  <c r="O745" i="15"/>
  <c r="P745" i="15" s="1"/>
  <c r="O755" i="15"/>
  <c r="P755" i="15" s="1"/>
  <c r="O757" i="15"/>
  <c r="P757" i="15" s="1"/>
  <c r="O765" i="15"/>
  <c r="P765" i="15" s="1"/>
  <c r="O773" i="15"/>
  <c r="P773" i="15" s="1"/>
  <c r="O783" i="15"/>
  <c r="P783" i="15" s="1"/>
  <c r="O787" i="15"/>
  <c r="P787" i="15" s="1"/>
  <c r="O795" i="15"/>
  <c r="P795" i="15" s="1"/>
  <c r="O803" i="15"/>
  <c r="P803" i="15" s="1"/>
  <c r="O811" i="15"/>
  <c r="P811" i="15" s="1"/>
  <c r="O813" i="15"/>
  <c r="P813" i="15" s="1"/>
  <c r="O821" i="15"/>
  <c r="P821" i="15" s="1"/>
  <c r="O831" i="15"/>
  <c r="P831" i="15" s="1"/>
  <c r="O839" i="15"/>
  <c r="P839" i="15" s="1"/>
  <c r="Q841" i="15"/>
  <c r="O851" i="15"/>
  <c r="P851" i="15" s="1"/>
  <c r="O859" i="15"/>
  <c r="P859" i="15" s="1"/>
  <c r="O861" i="15"/>
  <c r="P861" i="15" s="1"/>
  <c r="O869" i="15"/>
  <c r="P869" i="15" s="1"/>
  <c r="O883" i="15"/>
  <c r="P883" i="15" s="1"/>
  <c r="O891" i="15"/>
  <c r="P891" i="15" s="1"/>
  <c r="O899" i="15"/>
  <c r="P899" i="15" s="1"/>
  <c r="O908" i="15"/>
  <c r="P908" i="15" s="1"/>
  <c r="O916" i="15"/>
  <c r="P916" i="15" s="1"/>
  <c r="O922" i="15"/>
  <c r="P922" i="15" s="1"/>
  <c r="O930" i="15"/>
  <c r="P930" i="15" s="1"/>
  <c r="O938" i="15"/>
  <c r="P938" i="15" s="1"/>
  <c r="O940" i="15"/>
  <c r="P940" i="15" s="1"/>
  <c r="O948" i="15"/>
  <c r="P948" i="15" s="1"/>
  <c r="R1001" i="15"/>
  <c r="S1001" i="15" s="1"/>
  <c r="O1008" i="15"/>
  <c r="P1008" i="15" s="1"/>
  <c r="R1017" i="15"/>
  <c r="S1017" i="15" s="1"/>
  <c r="O1024" i="15"/>
  <c r="P1024" i="15" s="1"/>
  <c r="R1033" i="15"/>
  <c r="S1033" i="15" s="1"/>
  <c r="O1040" i="15"/>
  <c r="P1040" i="15" s="1"/>
  <c r="R1049" i="15"/>
  <c r="S1049" i="15" s="1"/>
  <c r="O1056" i="15"/>
  <c r="P1056" i="15" s="1"/>
  <c r="R1065" i="15"/>
  <c r="S1065" i="15" s="1"/>
  <c r="O1072" i="15"/>
  <c r="P1072" i="15" s="1"/>
  <c r="R1089" i="15"/>
  <c r="S1089" i="15" s="1"/>
  <c r="R1105" i="15"/>
  <c r="S1105" i="15" s="1"/>
  <c r="R1121" i="15"/>
  <c r="S1121" i="15" s="1"/>
  <c r="O1141" i="15"/>
  <c r="P1141" i="15" s="1"/>
  <c r="R1141" i="15"/>
  <c r="S1141" i="15" s="1"/>
  <c r="R1145" i="15"/>
  <c r="S1145" i="15" s="1"/>
  <c r="R1146" i="15"/>
  <c r="S1146" i="15" s="1"/>
  <c r="R1153" i="15"/>
  <c r="S1153" i="15" s="1"/>
  <c r="R1164" i="15"/>
  <c r="S1164" i="15" s="1"/>
  <c r="O1164" i="15"/>
  <c r="P1164" i="15" s="1"/>
  <c r="Q1189" i="15"/>
  <c r="R1189" i="15"/>
  <c r="S1189" i="15" s="1"/>
  <c r="O1225" i="15"/>
  <c r="R1225" i="15"/>
  <c r="S1225" i="15" s="1"/>
  <c r="R1255" i="15"/>
  <c r="S1255" i="15" s="1"/>
  <c r="O1255" i="15"/>
  <c r="P1255" i="15" s="1"/>
  <c r="R1294" i="15"/>
  <c r="S1294" i="15" s="1"/>
  <c r="O1294" i="15"/>
  <c r="P1294" i="15" s="1"/>
  <c r="R1298" i="15"/>
  <c r="S1298" i="15" s="1"/>
  <c r="O1298" i="15"/>
  <c r="P1298" i="15" s="1"/>
  <c r="R1310" i="15"/>
  <c r="S1310" i="15" s="1"/>
  <c r="O1310" i="15"/>
  <c r="P1310" i="15" s="1"/>
  <c r="R1355" i="15"/>
  <c r="S1355" i="15" s="1"/>
  <c r="O1355" i="15"/>
  <c r="P1355" i="15" s="1"/>
  <c r="R1451" i="15"/>
  <c r="S1451" i="15" s="1"/>
  <c r="O1451" i="15"/>
  <c r="P1451" i="15" s="1"/>
  <c r="Q37" i="15"/>
  <c r="Q69" i="15"/>
  <c r="R200" i="15"/>
  <c r="S200" i="15" s="1"/>
  <c r="R216" i="15"/>
  <c r="S216" i="15" s="1"/>
  <c r="Q253" i="15"/>
  <c r="Q260" i="15"/>
  <c r="Q268" i="15"/>
  <c r="Q346" i="15"/>
  <c r="Q420" i="15"/>
  <c r="Q472" i="15"/>
  <c r="R656" i="15"/>
  <c r="S656" i="15" s="1"/>
  <c r="R704" i="15"/>
  <c r="S704" i="15" s="1"/>
  <c r="O711" i="15"/>
  <c r="P711" i="15" s="1"/>
  <c r="O713" i="15"/>
  <c r="P713" i="15" s="1"/>
  <c r="O715" i="15"/>
  <c r="P715" i="15" s="1"/>
  <c r="R720" i="15"/>
  <c r="S720" i="15" s="1"/>
  <c r="O723" i="15"/>
  <c r="P723" i="15" s="1"/>
  <c r="O725" i="15"/>
  <c r="P725" i="15" s="1"/>
  <c r="O743" i="15"/>
  <c r="P743" i="15" s="1"/>
  <c r="Q785" i="15"/>
  <c r="Q871" i="15"/>
  <c r="Q873" i="15"/>
  <c r="Q906" i="15"/>
  <c r="Q918" i="15"/>
  <c r="Q920" i="15"/>
  <c r="R1013" i="15"/>
  <c r="S1013" i="15" s="1"/>
  <c r="R1029" i="15"/>
  <c r="S1029" i="15" s="1"/>
  <c r="R1045" i="15"/>
  <c r="S1045" i="15" s="1"/>
  <c r="R1061" i="15"/>
  <c r="S1061" i="15" s="1"/>
  <c r="R1077" i="15"/>
  <c r="S1077" i="15" s="1"/>
  <c r="R1148" i="15"/>
  <c r="S1148" i="15" s="1"/>
  <c r="O1148" i="15"/>
  <c r="P1148" i="15" s="1"/>
  <c r="R1167" i="15"/>
  <c r="S1167" i="15" s="1"/>
  <c r="O1167" i="15"/>
  <c r="P1167" i="15" s="1"/>
  <c r="R1180" i="15"/>
  <c r="S1180" i="15" s="1"/>
  <c r="Q1180" i="15"/>
  <c r="R1192" i="15"/>
  <c r="S1192" i="15" s="1"/>
  <c r="Q1192" i="15"/>
  <c r="O1241" i="15"/>
  <c r="P1241" i="15" s="1"/>
  <c r="R1241" i="15"/>
  <c r="S1241" i="15" s="1"/>
  <c r="R1271" i="15"/>
  <c r="S1271" i="15" s="1"/>
  <c r="O1271" i="15"/>
  <c r="P1271" i="15" s="1"/>
  <c r="R1293" i="15"/>
  <c r="S1293" i="15" s="1"/>
  <c r="Q1293" i="15"/>
  <c r="R1339" i="15"/>
  <c r="S1339" i="15" s="1"/>
  <c r="O1339" i="15"/>
  <c r="P1339" i="15" s="1"/>
  <c r="O1354" i="15"/>
  <c r="P1354" i="15" s="1"/>
  <c r="R1354" i="15"/>
  <c r="S1354" i="15" s="1"/>
  <c r="R1360" i="15"/>
  <c r="S1360" i="15" s="1"/>
  <c r="Q1360" i="15"/>
  <c r="G135" i="16" s="1"/>
  <c r="L135" i="16" s="1"/>
  <c r="R1404" i="15"/>
  <c r="S1404" i="15" s="1"/>
  <c r="Q1404" i="15"/>
  <c r="R1419" i="15"/>
  <c r="S1419" i="15" s="1"/>
  <c r="O1419" i="15"/>
  <c r="P1419" i="15" s="1"/>
  <c r="R2248" i="15"/>
  <c r="S2248" i="15" s="1"/>
  <c r="O2248" i="15"/>
  <c r="P2248" i="15" s="1"/>
  <c r="O2262" i="15"/>
  <c r="P2262" i="15" s="1"/>
  <c r="R2262" i="15"/>
  <c r="S2262" i="15" s="1"/>
  <c r="O2278" i="15"/>
  <c r="P2278" i="15" s="1"/>
  <c r="R2278" i="15"/>
  <c r="S2278" i="15" s="1"/>
  <c r="R2303" i="15"/>
  <c r="S2303" i="15" s="1"/>
  <c r="O2303" i="15"/>
  <c r="P2303" i="15" s="1"/>
  <c r="R2367" i="15"/>
  <c r="S2367" i="15" s="1"/>
  <c r="O2367" i="15"/>
  <c r="P2367" i="15" s="1"/>
  <c r="R2371" i="15"/>
  <c r="S2371" i="15" s="1"/>
  <c r="O2371" i="15"/>
  <c r="P2371" i="15" s="1"/>
  <c r="R2375" i="15"/>
  <c r="S2375" i="15" s="1"/>
  <c r="O2375" i="15"/>
  <c r="P2375" i="15" s="1"/>
  <c r="R2409" i="15"/>
  <c r="S2409" i="15" s="1"/>
  <c r="O2409" i="15"/>
  <c r="P2409" i="15" s="1"/>
  <c r="R2413" i="15"/>
  <c r="S2413" i="15" s="1"/>
  <c r="O2413" i="15"/>
  <c r="P2413" i="15" s="1"/>
  <c r="R2417" i="15"/>
  <c r="S2417" i="15" s="1"/>
  <c r="O2417" i="15"/>
  <c r="P2417" i="15" s="1"/>
  <c r="O1459" i="15"/>
  <c r="P1459" i="15" s="1"/>
  <c r="O1471" i="15"/>
  <c r="P1471" i="15" s="1"/>
  <c r="O1501" i="15"/>
  <c r="P1501" i="15" s="1"/>
  <c r="O1517" i="15"/>
  <c r="P1517" i="15" s="1"/>
  <c r="O1537" i="15"/>
  <c r="P1537" i="15" s="1"/>
  <c r="O1553" i="15"/>
  <c r="P1553" i="15" s="1"/>
  <c r="O1580" i="15"/>
  <c r="P1580" i="15" s="1"/>
  <c r="O1596" i="15"/>
  <c r="P1596" i="15" s="1"/>
  <c r="O1604" i="15"/>
  <c r="P1604" i="15" s="1"/>
  <c r="O1616" i="15"/>
  <c r="P1616" i="15" s="1"/>
  <c r="O1626" i="15"/>
  <c r="P1626" i="15" s="1"/>
  <c r="O1628" i="15"/>
  <c r="P1628" i="15" s="1"/>
  <c r="O1632" i="15"/>
  <c r="P1632" i="15" s="1"/>
  <c r="O1650" i="15"/>
  <c r="P1650" i="15" s="1"/>
  <c r="O1660" i="15"/>
  <c r="P1660" i="15" s="1"/>
  <c r="O1668" i="15"/>
  <c r="P1668" i="15" s="1"/>
  <c r="O1676" i="15"/>
  <c r="P1676" i="15" s="1"/>
  <c r="O1694" i="15"/>
  <c r="P1694" i="15" s="1"/>
  <c r="O1704" i="15"/>
  <c r="P1704" i="15" s="1"/>
  <c r="O1720" i="15"/>
  <c r="P1720" i="15" s="1"/>
  <c r="O1728" i="15"/>
  <c r="P1728" i="15" s="1"/>
  <c r="O1736" i="15"/>
  <c r="P1736" i="15" s="1"/>
  <c r="O1752" i="15"/>
  <c r="P1752" i="15" s="1"/>
  <c r="O1760" i="15"/>
  <c r="P1760" i="15" s="1"/>
  <c r="O1785" i="15"/>
  <c r="P1785" i="15" s="1"/>
  <c r="O1791" i="15"/>
  <c r="P1791" i="15" s="1"/>
  <c r="O1795" i="15"/>
  <c r="Q1819" i="15"/>
  <c r="O1837" i="15"/>
  <c r="P1837" i="15" s="1"/>
  <c r="O1851" i="15"/>
  <c r="P1851" i="15" s="1"/>
  <c r="O1853" i="15"/>
  <c r="P1853" i="15" s="1"/>
  <c r="O1854" i="15"/>
  <c r="P1854" i="15" s="1"/>
  <c r="O1867" i="15"/>
  <c r="P1867" i="15" s="1"/>
  <c r="O1869" i="15"/>
  <c r="P1869" i="15" s="1"/>
  <c r="O1870" i="15"/>
  <c r="P1870" i="15" s="1"/>
  <c r="O1890" i="15"/>
  <c r="P1890" i="15" s="1"/>
  <c r="O1912" i="15"/>
  <c r="P1912" i="15" s="1"/>
  <c r="O1913" i="15"/>
  <c r="P1913" i="15" s="1"/>
  <c r="O1915" i="15"/>
  <c r="P1915" i="15" s="1"/>
  <c r="R1922" i="15"/>
  <c r="S1922" i="15" s="1"/>
  <c r="O1932" i="15"/>
  <c r="P1932" i="15" s="1"/>
  <c r="O1935" i="15"/>
  <c r="P1935" i="15" s="1"/>
  <c r="Q1942" i="15"/>
  <c r="Q1943" i="15"/>
  <c r="Q1950" i="15"/>
  <c r="O1952" i="15"/>
  <c r="P1952" i="15" s="1"/>
  <c r="O1953" i="15"/>
  <c r="P1953" i="15" s="1"/>
  <c r="O1955" i="15"/>
  <c r="P1955" i="15" s="1"/>
  <c r="O1961" i="15"/>
  <c r="P1961" i="15" s="1"/>
  <c r="O1963" i="15"/>
  <c r="P1963" i="15" s="1"/>
  <c r="O1965" i="15"/>
  <c r="P1965" i="15" s="1"/>
  <c r="O1967" i="15"/>
  <c r="P1967" i="15" s="1"/>
  <c r="Q1969" i="15"/>
  <c r="O1981" i="15"/>
  <c r="P1981" i="15" s="1"/>
  <c r="O1989" i="15"/>
  <c r="P1989" i="15" s="1"/>
  <c r="Q1997" i="15"/>
  <c r="O2003" i="15"/>
  <c r="P2003" i="15" s="1"/>
  <c r="O2015" i="15"/>
  <c r="P2015" i="15" s="1"/>
  <c r="O2029" i="15"/>
  <c r="P2029" i="15" s="1"/>
  <c r="O2039" i="15"/>
  <c r="P2039" i="15" s="1"/>
  <c r="O2047" i="15"/>
  <c r="P2047" i="15" s="1"/>
  <c r="O2061" i="15"/>
  <c r="P2061" i="15" s="1"/>
  <c r="O2073" i="15"/>
  <c r="P2073" i="15" s="1"/>
  <c r="O2081" i="15"/>
  <c r="P2081" i="15" s="1"/>
  <c r="O2089" i="15"/>
  <c r="P2089" i="15" s="1"/>
  <c r="O2109" i="15"/>
  <c r="P2109" i="15" s="1"/>
  <c r="O2125" i="15"/>
  <c r="P2125" i="15" s="1"/>
  <c r="O2141" i="15"/>
  <c r="P2141" i="15" s="1"/>
  <c r="O2149" i="15"/>
  <c r="P2149" i="15" s="1"/>
  <c r="O2151" i="15"/>
  <c r="P2151" i="15" s="1"/>
  <c r="O2156" i="15"/>
  <c r="P2156" i="15" s="1"/>
  <c r="R2159" i="15"/>
  <c r="S2159" i="15" s="1"/>
  <c r="O2165" i="15"/>
  <c r="P2165" i="15" s="1"/>
  <c r="O2167" i="15"/>
  <c r="P2167" i="15" s="1"/>
  <c r="O2172" i="15"/>
  <c r="P2172" i="15" s="1"/>
  <c r="O2181" i="15"/>
  <c r="P2181" i="15" s="1"/>
  <c r="O2183" i="15"/>
  <c r="P2183" i="15" s="1"/>
  <c r="O2193" i="15"/>
  <c r="P2193" i="15" s="1"/>
  <c r="O2195" i="15"/>
  <c r="P2195" i="15" s="1"/>
  <c r="O2201" i="15"/>
  <c r="P2201" i="15" s="1"/>
  <c r="O2203" i="15"/>
  <c r="P2203" i="15" s="1"/>
  <c r="O2212" i="15"/>
  <c r="P2212" i="15" s="1"/>
  <c r="R2232" i="15"/>
  <c r="S2232" i="15" s="1"/>
  <c r="O2232" i="15"/>
  <c r="P2232" i="15" s="1"/>
  <c r="O2246" i="15"/>
  <c r="P2246" i="15" s="1"/>
  <c r="R2246" i="15"/>
  <c r="S2246" i="15" s="1"/>
  <c r="O2247" i="15"/>
  <c r="P2247" i="15" s="1"/>
  <c r="O2310" i="15"/>
  <c r="P2310" i="15" s="1"/>
  <c r="R2310" i="15"/>
  <c r="S2310" i="15" s="1"/>
  <c r="O2311" i="15"/>
  <c r="P2311" i="15" s="1"/>
  <c r="R2339" i="15"/>
  <c r="S2339" i="15" s="1"/>
  <c r="O2339" i="15"/>
  <c r="P2339" i="15" s="1"/>
  <c r="R2343" i="15"/>
  <c r="S2343" i="15" s="1"/>
  <c r="O2343" i="15"/>
  <c r="P2343" i="15" s="1"/>
  <c r="O2370" i="15"/>
  <c r="P2370" i="15" s="1"/>
  <c r="R2370" i="15"/>
  <c r="S2370" i="15" s="1"/>
  <c r="R2385" i="15"/>
  <c r="S2385" i="15" s="1"/>
  <c r="O2385" i="15"/>
  <c r="P2385" i="15" s="1"/>
  <c r="O1168" i="15"/>
  <c r="P1168" i="15" s="1"/>
  <c r="O1184" i="15"/>
  <c r="P1184" i="15" s="1"/>
  <c r="Q1188" i="15"/>
  <c r="Q1191" i="15"/>
  <c r="Q1204" i="15"/>
  <c r="G129" i="16" s="1"/>
  <c r="O1219" i="15"/>
  <c r="P1219" i="15" s="1"/>
  <c r="O1235" i="15"/>
  <c r="P1235" i="15" s="1"/>
  <c r="O1251" i="15"/>
  <c r="P1251" i="15" s="1"/>
  <c r="O1267" i="15"/>
  <c r="P1267" i="15" s="1"/>
  <c r="Q1280" i="15"/>
  <c r="Q1284" i="15"/>
  <c r="O1295" i="15"/>
  <c r="P1295" i="15" s="1"/>
  <c r="O1299" i="15"/>
  <c r="P1299" i="15" s="1"/>
  <c r="O1311" i="15"/>
  <c r="P1311" i="15" s="1"/>
  <c r="O1351" i="15"/>
  <c r="P1351" i="15" s="1"/>
  <c r="Q1368" i="15"/>
  <c r="O1375" i="15"/>
  <c r="P1375" i="15" s="1"/>
  <c r="O1383" i="15"/>
  <c r="P1383" i="15" s="1"/>
  <c r="O1391" i="15"/>
  <c r="P1391" i="15" s="1"/>
  <c r="O1395" i="15"/>
  <c r="P1395" i="15" s="1"/>
  <c r="O1423" i="15"/>
  <c r="P1423" i="15" s="1"/>
  <c r="O1439" i="15"/>
  <c r="P1439" i="15" s="1"/>
  <c r="O1475" i="15"/>
  <c r="P1475" i="15" s="1"/>
  <c r="O1487" i="15"/>
  <c r="P1487" i="15" s="1"/>
  <c r="O1499" i="15"/>
  <c r="P1499" i="15" s="1"/>
  <c r="O1507" i="15"/>
  <c r="P1507" i="15" s="1"/>
  <c r="Q1509" i="15"/>
  <c r="O1515" i="15"/>
  <c r="P1515" i="15" s="1"/>
  <c r="O1523" i="15"/>
  <c r="P1523" i="15" s="1"/>
  <c r="Q1525" i="15"/>
  <c r="O1535" i="15"/>
  <c r="P1535" i="15" s="1"/>
  <c r="O1541" i="15"/>
  <c r="P1541" i="15" s="1"/>
  <c r="O1557" i="15"/>
  <c r="P1557" i="15" s="1"/>
  <c r="O1569" i="15"/>
  <c r="P1569" i="15" s="1"/>
  <c r="O1584" i="15"/>
  <c r="P1584" i="15" s="1"/>
  <c r="O1602" i="15"/>
  <c r="O1624" i="15"/>
  <c r="Q1630" i="15"/>
  <c r="O1638" i="15"/>
  <c r="P1638" i="15" s="1"/>
  <c r="Q1640" i="15"/>
  <c r="O1648" i="15"/>
  <c r="P1648" i="15" s="1"/>
  <c r="O1656" i="15"/>
  <c r="P1656" i="15" s="1"/>
  <c r="O1658" i="15"/>
  <c r="P1658" i="15" s="1"/>
  <c r="O1666" i="15"/>
  <c r="P1666" i="15" s="1"/>
  <c r="O1674" i="15"/>
  <c r="P1674" i="15" s="1"/>
  <c r="O1682" i="15"/>
  <c r="P1682" i="15" s="1"/>
  <c r="Q1684" i="15"/>
  <c r="G146" i="16" s="1"/>
  <c r="L146" i="16" s="1"/>
  <c r="Q1712" i="15"/>
  <c r="R1784" i="15"/>
  <c r="S1784" i="15" s="1"/>
  <c r="R1788" i="15"/>
  <c r="S1788" i="15" s="1"/>
  <c r="Q1789" i="15"/>
  <c r="O1793" i="15"/>
  <c r="P1793" i="15" s="1"/>
  <c r="O1797" i="15"/>
  <c r="P1797" i="15" s="1"/>
  <c r="O1815" i="15"/>
  <c r="P1815" i="15" s="1"/>
  <c r="R1820" i="15"/>
  <c r="S1820" i="15" s="1"/>
  <c r="Q1821" i="15"/>
  <c r="R1836" i="15"/>
  <c r="S1836" i="15" s="1"/>
  <c r="O1855" i="15"/>
  <c r="P1855" i="15" s="1"/>
  <c r="O1871" i="15"/>
  <c r="P1871" i="15" s="1"/>
  <c r="O1891" i="15"/>
  <c r="P1891" i="15" s="1"/>
  <c r="R1944" i="15"/>
  <c r="S1944" i="15" s="1"/>
  <c r="Q1945" i="15"/>
  <c r="R1964" i="15"/>
  <c r="S1964" i="15" s="1"/>
  <c r="O1987" i="15"/>
  <c r="P1987" i="15" s="1"/>
  <c r="Q1991" i="15"/>
  <c r="O2001" i="15"/>
  <c r="P2001" i="15" s="1"/>
  <c r="O2011" i="15"/>
  <c r="P2011" i="15" s="1"/>
  <c r="O2021" i="15"/>
  <c r="P2021" i="15" s="1"/>
  <c r="O2027" i="15"/>
  <c r="P2027" i="15" s="1"/>
  <c r="O2045" i="15"/>
  <c r="P2045" i="15" s="1"/>
  <c r="Q2049" i="15"/>
  <c r="O2057" i="15"/>
  <c r="O2069" i="15"/>
  <c r="P2069" i="15" s="1"/>
  <c r="O2071" i="15"/>
  <c r="P2071" i="15" s="1"/>
  <c r="R2082" i="15"/>
  <c r="S2082" i="15" s="1"/>
  <c r="R2094" i="15"/>
  <c r="S2094" i="15" s="1"/>
  <c r="O2105" i="15"/>
  <c r="P2105" i="15" s="1"/>
  <c r="R2114" i="15"/>
  <c r="S2114" i="15" s="1"/>
  <c r="O2121" i="15"/>
  <c r="P2121" i="15" s="1"/>
  <c r="R2130" i="15"/>
  <c r="S2130" i="15" s="1"/>
  <c r="O2137" i="15"/>
  <c r="P2137" i="15" s="1"/>
  <c r="R2146" i="15"/>
  <c r="S2146" i="15" s="1"/>
  <c r="O2152" i="15"/>
  <c r="P2152" i="15" s="1"/>
  <c r="O2153" i="15"/>
  <c r="P2153" i="15" s="1"/>
  <c r="O2157" i="15"/>
  <c r="P2157" i="15" s="1"/>
  <c r="R2162" i="15"/>
  <c r="S2162" i="15" s="1"/>
  <c r="O2168" i="15"/>
  <c r="P2168" i="15" s="1"/>
  <c r="O2169" i="15"/>
  <c r="P2169" i="15" s="1"/>
  <c r="O2187" i="15"/>
  <c r="P2187" i="15" s="1"/>
  <c r="O2196" i="15"/>
  <c r="P2196" i="15" s="1"/>
  <c r="O2204" i="15"/>
  <c r="P2204" i="15" s="1"/>
  <c r="O2213" i="15"/>
  <c r="P2213" i="15" s="1"/>
  <c r="R2220" i="15"/>
  <c r="S2220" i="15" s="1"/>
  <c r="O2220" i="15"/>
  <c r="P2220" i="15" s="1"/>
  <c r="O2230" i="15"/>
  <c r="P2230" i="15" s="1"/>
  <c r="R2230" i="15"/>
  <c r="S2230" i="15" s="1"/>
  <c r="O2231" i="15"/>
  <c r="P2231" i="15" s="1"/>
  <c r="R2241" i="15"/>
  <c r="S2241" i="15" s="1"/>
  <c r="O2241" i="15"/>
  <c r="P2241" i="15" s="1"/>
  <c r="R2335" i="15"/>
  <c r="S2335" i="15" s="1"/>
  <c r="O2335" i="15"/>
  <c r="P2335" i="15" s="1"/>
  <c r="O2342" i="15"/>
  <c r="P2342" i="15" s="1"/>
  <c r="R2342" i="15"/>
  <c r="S2342" i="15" s="1"/>
  <c r="R2369" i="15"/>
  <c r="S2369" i="15" s="1"/>
  <c r="O2369" i="15"/>
  <c r="P2369" i="15" s="1"/>
  <c r="R2373" i="15"/>
  <c r="S2373" i="15" s="1"/>
  <c r="O2373" i="15"/>
  <c r="P2373" i="15" s="1"/>
  <c r="R2377" i="15"/>
  <c r="S2377" i="15" s="1"/>
  <c r="O2377" i="15"/>
  <c r="P2377" i="15" s="1"/>
  <c r="R2407" i="15"/>
  <c r="S2407" i="15" s="1"/>
  <c r="O2407" i="15"/>
  <c r="P2407" i="15" s="1"/>
  <c r="R2411" i="15"/>
  <c r="S2411" i="15" s="1"/>
  <c r="O2411" i="15"/>
  <c r="P2411" i="15" s="1"/>
  <c r="R2415" i="15"/>
  <c r="S2415" i="15" s="1"/>
  <c r="O2415" i="15"/>
  <c r="P2415" i="15" s="1"/>
  <c r="R1165" i="15"/>
  <c r="S1165" i="15" s="1"/>
  <c r="R1181" i="15"/>
  <c r="S1181" i="15" s="1"/>
  <c r="R1193" i="15"/>
  <c r="S1193" i="15" s="1"/>
  <c r="R1221" i="15"/>
  <c r="S1221" i="15" s="1"/>
  <c r="R1237" i="15"/>
  <c r="S1237" i="15" s="1"/>
  <c r="R1253" i="15"/>
  <c r="S1253" i="15" s="1"/>
  <c r="R1269" i="15"/>
  <c r="S1269" i="15" s="1"/>
  <c r="R1289" i="15"/>
  <c r="S1289" i="15" s="1"/>
  <c r="R1313" i="15"/>
  <c r="S1313" i="15" s="1"/>
  <c r="R1314" i="15"/>
  <c r="S1314" i="15" s="1"/>
  <c r="R1350" i="15"/>
  <c r="S1350" i="15" s="1"/>
  <c r="Q1377" i="15"/>
  <c r="R1378" i="15"/>
  <c r="S1378" i="15" s="1"/>
  <c r="Q1379" i="15"/>
  <c r="R1382" i="15"/>
  <c r="S1382" i="15" s="1"/>
  <c r="R1390" i="15"/>
  <c r="S1390" i="15" s="1"/>
  <c r="Q1405" i="15"/>
  <c r="O1443" i="15"/>
  <c r="P1443" i="15" s="1"/>
  <c r="Q1457" i="15"/>
  <c r="G139" i="16" s="1"/>
  <c r="L139" i="16" s="1"/>
  <c r="O1463" i="15"/>
  <c r="P1463" i="15" s="1"/>
  <c r="O1479" i="15"/>
  <c r="P1479" i="15" s="1"/>
  <c r="O1561" i="15"/>
  <c r="P1561" i="15" s="1"/>
  <c r="O1588" i="15"/>
  <c r="P1588" i="15" s="1"/>
  <c r="O1600" i="15"/>
  <c r="P1600" i="15" s="1"/>
  <c r="Q1614" i="15"/>
  <c r="O1636" i="15"/>
  <c r="P1636" i="15" s="1"/>
  <c r="O1646" i="15"/>
  <c r="P1646" i="15" s="1"/>
  <c r="O1654" i="15"/>
  <c r="P1654" i="15" s="1"/>
  <c r="O1664" i="15"/>
  <c r="P1664" i="15" s="1"/>
  <c r="O1680" i="15"/>
  <c r="P1680" i="15" s="1"/>
  <c r="O1688" i="15"/>
  <c r="P1688" i="15" s="1"/>
  <c r="Q1690" i="15"/>
  <c r="Q1692" i="15"/>
  <c r="O1700" i="15"/>
  <c r="P1700" i="15" s="1"/>
  <c r="O1708" i="15"/>
  <c r="P1708" i="15" s="1"/>
  <c r="O1716" i="15"/>
  <c r="P1716" i="15" s="1"/>
  <c r="O1724" i="15"/>
  <c r="P1724" i="15" s="1"/>
  <c r="O1732" i="15"/>
  <c r="P1732" i="15" s="1"/>
  <c r="O1744" i="15"/>
  <c r="P1744" i="15" s="1"/>
  <c r="R1792" i="15"/>
  <c r="S1792" i="15" s="1"/>
  <c r="R1796" i="15"/>
  <c r="S1796" i="15" s="1"/>
  <c r="Q1883" i="15"/>
  <c r="Q1887" i="15"/>
  <c r="Q1933" i="15"/>
  <c r="G156" i="16" s="1"/>
  <c r="J156" i="16" s="1"/>
  <c r="O156" i="16" s="1"/>
  <c r="Q1946" i="15"/>
  <c r="O2055" i="15"/>
  <c r="P2055" i="15" s="1"/>
  <c r="Q2059" i="15"/>
  <c r="R2090" i="15"/>
  <c r="S2090" i="15" s="1"/>
  <c r="R2110" i="15"/>
  <c r="S2110" i="15" s="1"/>
  <c r="R2126" i="15"/>
  <c r="S2126" i="15" s="1"/>
  <c r="R2142" i="15"/>
  <c r="S2142" i="15" s="1"/>
  <c r="O2176" i="15"/>
  <c r="P2176" i="15" s="1"/>
  <c r="O2188" i="15"/>
  <c r="P2188" i="15" s="1"/>
  <c r="O2197" i="15"/>
  <c r="P2197" i="15" s="1"/>
  <c r="O2205" i="15"/>
  <c r="P2205" i="15" s="1"/>
  <c r="O2207" i="15"/>
  <c r="P2207" i="15" s="1"/>
  <c r="O2208" i="15"/>
  <c r="P2208" i="15" s="1"/>
  <c r="O2215" i="15"/>
  <c r="P2215" i="15" s="1"/>
  <c r="O2217" i="15"/>
  <c r="P2217" i="15" s="1"/>
  <c r="O2219" i="15"/>
  <c r="P2219" i="15" s="1"/>
  <c r="R2225" i="15"/>
  <c r="S2225" i="15" s="1"/>
  <c r="O2225" i="15"/>
  <c r="P2225" i="15" s="1"/>
  <c r="O2240" i="15"/>
  <c r="P2240" i="15" s="1"/>
  <c r="R2257" i="15"/>
  <c r="S2257" i="15" s="1"/>
  <c r="O2257" i="15"/>
  <c r="P2257" i="15" s="1"/>
  <c r="R2264" i="15"/>
  <c r="S2264" i="15" s="1"/>
  <c r="O2264" i="15"/>
  <c r="P2264" i="15" s="1"/>
  <c r="R2273" i="15"/>
  <c r="S2273" i="15" s="1"/>
  <c r="O2273" i="15"/>
  <c r="P2273" i="15" s="1"/>
  <c r="R2280" i="15"/>
  <c r="S2280" i="15" s="1"/>
  <c r="O2280" i="15"/>
  <c r="P2280" i="15" s="1"/>
  <c r="R2305" i="15"/>
  <c r="S2305" i="15" s="1"/>
  <c r="O2305" i="15"/>
  <c r="P2305" i="15" s="1"/>
  <c r="O2314" i="15"/>
  <c r="P2314" i="15" s="1"/>
  <c r="R2314" i="15"/>
  <c r="S2314" i="15" s="1"/>
  <c r="O2315" i="15"/>
  <c r="P2315" i="15" s="1"/>
  <c r="O2317" i="15"/>
  <c r="P2317" i="15" s="1"/>
  <c r="R2341" i="15"/>
  <c r="S2341" i="15" s="1"/>
  <c r="O2341" i="15"/>
  <c r="P2341" i="15" s="1"/>
  <c r="R2383" i="15"/>
  <c r="S2383" i="15" s="1"/>
  <c r="O2383" i="15"/>
  <c r="P2383" i="15" s="1"/>
  <c r="O2410" i="15"/>
  <c r="P2410" i="15" s="1"/>
  <c r="R2410" i="15"/>
  <c r="S2410" i="15" s="1"/>
  <c r="O2414" i="15"/>
  <c r="P2414" i="15" s="1"/>
  <c r="R2414" i="15"/>
  <c r="S2414" i="15" s="1"/>
  <c r="O2439" i="15"/>
  <c r="P2439" i="15" s="1"/>
  <c r="O2441" i="15"/>
  <c r="P2441" i="15" s="1"/>
  <c r="O2443" i="15"/>
  <c r="P2443" i="15" s="1"/>
  <c r="O2445" i="15"/>
  <c r="P2445" i="15" s="1"/>
  <c r="O2447" i="15"/>
  <c r="P2447" i="15" s="1"/>
  <c r="O2449" i="15"/>
  <c r="P2449" i="15" s="1"/>
  <c r="O2479" i="15"/>
  <c r="P2479" i="15" s="1"/>
  <c r="O2481" i="15"/>
  <c r="P2481" i="15" s="1"/>
  <c r="O2527" i="15"/>
  <c r="P2527" i="15" s="1"/>
  <c r="O2529" i="15"/>
  <c r="P2529" i="15" s="1"/>
  <c r="O2551" i="15"/>
  <c r="O2552" i="15"/>
  <c r="P2552" i="15" s="1"/>
  <c r="O2555" i="15"/>
  <c r="O2561" i="15"/>
  <c r="O2562" i="15"/>
  <c r="R2819" i="15"/>
  <c r="S2819" i="15" s="1"/>
  <c r="O2819" i="15"/>
  <c r="P2819" i="15" s="1"/>
  <c r="R2848" i="15"/>
  <c r="S2848" i="15" s="1"/>
  <c r="O2848" i="15"/>
  <c r="R2866" i="15"/>
  <c r="S2866" i="15" s="1"/>
  <c r="O2866" i="15"/>
  <c r="P2866" i="15" s="1"/>
  <c r="O2877" i="15"/>
  <c r="P2877" i="15" s="1"/>
  <c r="R2877" i="15"/>
  <c r="S2877" i="15" s="1"/>
  <c r="R2884" i="15"/>
  <c r="S2884" i="15" s="1"/>
  <c r="O2884" i="15"/>
  <c r="P2884" i="15" s="1"/>
  <c r="R2898" i="15"/>
  <c r="S2898" i="15" s="1"/>
  <c r="O2898" i="15"/>
  <c r="P2898" i="15" s="1"/>
  <c r="R2914" i="15"/>
  <c r="S2914" i="15" s="1"/>
  <c r="R2949" i="15"/>
  <c r="S2949" i="15" s="1"/>
  <c r="O2949" i="15"/>
  <c r="P2949" i="15" s="1"/>
  <c r="O3025" i="15"/>
  <c r="P3025" i="15" s="1"/>
  <c r="R3025" i="15"/>
  <c r="S3025" i="15" s="1"/>
  <c r="R3034" i="15"/>
  <c r="S3034" i="15" s="1"/>
  <c r="O3034" i="15"/>
  <c r="P3034" i="15" s="1"/>
  <c r="O3041" i="15"/>
  <c r="P3041" i="15" s="1"/>
  <c r="R3041" i="15"/>
  <c r="S3041" i="15" s="1"/>
  <c r="R3118" i="15"/>
  <c r="S3118" i="15" s="1"/>
  <c r="R3127" i="15"/>
  <c r="S3127" i="15" s="1"/>
  <c r="O3127" i="15"/>
  <c r="P3127" i="15" s="1"/>
  <c r="R3178" i="15"/>
  <c r="S3178" i="15" s="1"/>
  <c r="O3178" i="15"/>
  <c r="P3178" i="15" s="1"/>
  <c r="R3188" i="15"/>
  <c r="S3188" i="15" s="1"/>
  <c r="O3188" i="15"/>
  <c r="P3188" i="15" s="1"/>
  <c r="R3246" i="15"/>
  <c r="S3246" i="15" s="1"/>
  <c r="O3246" i="15"/>
  <c r="P3246" i="15" s="1"/>
  <c r="R3262" i="15"/>
  <c r="S3262" i="15" s="1"/>
  <c r="O3262" i="15"/>
  <c r="P3262" i="15" s="1"/>
  <c r="R3278" i="15"/>
  <c r="S3278" i="15" s="1"/>
  <c r="O3278" i="15"/>
  <c r="O3385" i="15"/>
  <c r="P3385" i="15" s="1"/>
  <c r="R3385" i="15"/>
  <c r="S3385" i="15" s="1"/>
  <c r="O3409" i="15"/>
  <c r="P3409" i="15" s="1"/>
  <c r="R3409" i="15"/>
  <c r="S3409" i="15" s="1"/>
  <c r="R3517" i="15"/>
  <c r="S3517" i="15" s="1"/>
  <c r="O3517" i="15"/>
  <c r="P3517" i="15" s="1"/>
  <c r="R3593" i="15"/>
  <c r="S3593" i="15" s="1"/>
  <c r="O3593" i="15"/>
  <c r="P3593" i="15" s="1"/>
  <c r="Q3611" i="15"/>
  <c r="R3611" i="15"/>
  <c r="S3611" i="15" s="1"/>
  <c r="O3616" i="15"/>
  <c r="P3616" i="15" s="1"/>
  <c r="R3616" i="15"/>
  <c r="S3616" i="15" s="1"/>
  <c r="O2351" i="15"/>
  <c r="P2351" i="15" s="1"/>
  <c r="O2353" i="15"/>
  <c r="P2353" i="15" s="1"/>
  <c r="O2363" i="15"/>
  <c r="P2363" i="15" s="1"/>
  <c r="O2365" i="15"/>
  <c r="P2365" i="15" s="1"/>
  <c r="R2382" i="15"/>
  <c r="S2382" i="15" s="1"/>
  <c r="O2403" i="15"/>
  <c r="P2403" i="15" s="1"/>
  <c r="O2405" i="15"/>
  <c r="P2405" i="15" s="1"/>
  <c r="O2435" i="15"/>
  <c r="P2435" i="15" s="1"/>
  <c r="O2437" i="15"/>
  <c r="P2437" i="15" s="1"/>
  <c r="R2442" i="15"/>
  <c r="S2442" i="15" s="1"/>
  <c r="R2446" i="15"/>
  <c r="S2446" i="15" s="1"/>
  <c r="O2467" i="15"/>
  <c r="P2467" i="15" s="1"/>
  <c r="O2469" i="15"/>
  <c r="O2471" i="15"/>
  <c r="P2471" i="15" s="1"/>
  <c r="O2473" i="15"/>
  <c r="P2473" i="15" s="1"/>
  <c r="O2475" i="15"/>
  <c r="P2475" i="15" s="1"/>
  <c r="O2477" i="15"/>
  <c r="P2477" i="15" s="1"/>
  <c r="Q2489" i="15"/>
  <c r="G174" i="16" s="1"/>
  <c r="L174" i="16" s="1"/>
  <c r="Q2491" i="15"/>
  <c r="G175" i="16" s="1"/>
  <c r="O2515" i="15"/>
  <c r="P2515" i="15" s="1"/>
  <c r="O2523" i="15"/>
  <c r="P2523" i="15" s="1"/>
  <c r="O2525" i="15"/>
  <c r="P2525" i="15" s="1"/>
  <c r="O2548" i="15"/>
  <c r="O2566" i="15"/>
  <c r="R2570" i="15"/>
  <c r="S2570" i="15" s="1"/>
  <c r="O2573" i="15"/>
  <c r="P2573" i="15" s="1"/>
  <c r="O2581" i="15"/>
  <c r="O2583" i="15"/>
  <c r="R2585" i="15"/>
  <c r="S2585" i="15" s="1"/>
  <c r="O2593" i="15"/>
  <c r="P2593" i="15" s="1"/>
  <c r="O2594" i="15"/>
  <c r="P2594" i="15" s="1"/>
  <c r="O2597" i="15"/>
  <c r="O2606" i="15"/>
  <c r="R2609" i="15"/>
  <c r="S2609" i="15" s="1"/>
  <c r="O2612" i="15"/>
  <c r="P2612" i="15" s="1"/>
  <c r="O2614" i="15"/>
  <c r="P2614" i="15" s="1"/>
  <c r="O2615" i="15"/>
  <c r="O2621" i="15"/>
  <c r="O2625" i="15"/>
  <c r="O2639" i="15"/>
  <c r="P2639" i="15" s="1"/>
  <c r="O2641" i="15"/>
  <c r="P2641" i="15" s="1"/>
  <c r="O2642" i="15"/>
  <c r="P2642" i="15" s="1"/>
  <c r="O2655" i="15"/>
  <c r="P2655" i="15" s="1"/>
  <c r="O2657" i="15"/>
  <c r="P2657" i="15" s="1"/>
  <c r="O2658" i="15"/>
  <c r="P2658" i="15" s="1"/>
  <c r="R2670" i="15"/>
  <c r="S2670" i="15" s="1"/>
  <c r="O2675" i="15"/>
  <c r="P2675" i="15" s="1"/>
  <c r="O2676" i="15"/>
  <c r="P2676" i="15" s="1"/>
  <c r="R2691" i="15"/>
  <c r="S2691" i="15" s="1"/>
  <c r="O2693" i="15"/>
  <c r="P2693" i="15" s="1"/>
  <c r="O2696" i="15"/>
  <c r="P2696" i="15" s="1"/>
  <c r="R2707" i="15"/>
  <c r="S2707" i="15" s="1"/>
  <c r="O2709" i="15"/>
  <c r="P2709" i="15" s="1"/>
  <c r="O2712" i="15"/>
  <c r="P2712" i="15" s="1"/>
  <c r="O2722" i="15"/>
  <c r="O2735" i="15"/>
  <c r="P2735" i="15" s="1"/>
  <c r="R2738" i="15"/>
  <c r="S2738" i="15" s="1"/>
  <c r="R2741" i="15"/>
  <c r="S2741" i="15" s="1"/>
  <c r="R2744" i="15"/>
  <c r="S2744" i="15" s="1"/>
  <c r="O2746" i="15"/>
  <c r="P2746" i="15" s="1"/>
  <c r="O2747" i="15"/>
  <c r="P2747" i="15" s="1"/>
  <c r="O2750" i="15"/>
  <c r="R2760" i="15"/>
  <c r="S2760" i="15" s="1"/>
  <c r="O2762" i="15"/>
  <c r="P2762" i="15" s="1"/>
  <c r="O2763" i="15"/>
  <c r="P2763" i="15" s="1"/>
  <c r="O2766" i="15"/>
  <c r="P2766" i="15" s="1"/>
  <c r="R2776" i="15"/>
  <c r="S2776" i="15" s="1"/>
  <c r="O2778" i="15"/>
  <c r="P2778" i="15" s="1"/>
  <c r="O2779" i="15"/>
  <c r="P2779" i="15" s="1"/>
  <c r="O2782" i="15"/>
  <c r="P2782" i="15" s="1"/>
  <c r="R2792" i="15"/>
  <c r="S2792" i="15" s="1"/>
  <c r="O2794" i="15"/>
  <c r="P2794" i="15" s="1"/>
  <c r="O2795" i="15"/>
  <c r="P2795" i="15" s="1"/>
  <c r="O2798" i="15"/>
  <c r="P2798" i="15" s="1"/>
  <c r="O2817" i="15"/>
  <c r="P2817" i="15" s="1"/>
  <c r="O2818" i="15"/>
  <c r="P2818" i="15" s="1"/>
  <c r="R2833" i="15"/>
  <c r="S2833" i="15" s="1"/>
  <c r="O2833" i="15"/>
  <c r="P2833" i="15" s="1"/>
  <c r="O2846" i="15"/>
  <c r="P2846" i="15" s="1"/>
  <c r="R2856" i="15"/>
  <c r="S2856" i="15" s="1"/>
  <c r="O2856" i="15"/>
  <c r="R2864" i="15"/>
  <c r="S2864" i="15" s="1"/>
  <c r="O2864" i="15"/>
  <c r="P2864" i="15" s="1"/>
  <c r="R2876" i="15"/>
  <c r="S2876" i="15" s="1"/>
  <c r="O2876" i="15"/>
  <c r="P2876" i="15" s="1"/>
  <c r="R2938" i="15"/>
  <c r="S2938" i="15" s="1"/>
  <c r="Q2938" i="15"/>
  <c r="O2948" i="15"/>
  <c r="P2948" i="15" s="1"/>
  <c r="R2948" i="15"/>
  <c r="S2948" i="15" s="1"/>
  <c r="R2981" i="15"/>
  <c r="S2981" i="15" s="1"/>
  <c r="O2981" i="15"/>
  <c r="P2981" i="15" s="1"/>
  <c r="R2998" i="15"/>
  <c r="S2998" i="15" s="1"/>
  <c r="O2998" i="15"/>
  <c r="O3033" i="15"/>
  <c r="P3033" i="15" s="1"/>
  <c r="R3033" i="15"/>
  <c r="S3033" i="15" s="1"/>
  <c r="O3073" i="15"/>
  <c r="P3073" i="15" s="1"/>
  <c r="R3073" i="15"/>
  <c r="S3073" i="15" s="1"/>
  <c r="R3117" i="15"/>
  <c r="S3117" i="15" s="1"/>
  <c r="O3177" i="15"/>
  <c r="P3177" i="15" s="1"/>
  <c r="R3177" i="15"/>
  <c r="S3177" i="15" s="1"/>
  <c r="R3198" i="15"/>
  <c r="S3198" i="15" s="1"/>
  <c r="O3198" i="15"/>
  <c r="P3198" i="15" s="1"/>
  <c r="R3216" i="15"/>
  <c r="S3216" i="15" s="1"/>
  <c r="O3216" i="15"/>
  <c r="P3216" i="15" s="1"/>
  <c r="O3287" i="15"/>
  <c r="P3287" i="15" s="1"/>
  <c r="R3287" i="15"/>
  <c r="S3287" i="15" s="1"/>
  <c r="R3306" i="15"/>
  <c r="S3306" i="15" s="1"/>
  <c r="O3306" i="15"/>
  <c r="P3306" i="15" s="1"/>
  <c r="R3310" i="15"/>
  <c r="S3310" i="15" s="1"/>
  <c r="O3310" i="15"/>
  <c r="P3310" i="15" s="1"/>
  <c r="R3314" i="15"/>
  <c r="S3314" i="15" s="1"/>
  <c r="O3314" i="15"/>
  <c r="P3314" i="15" s="1"/>
  <c r="R3338" i="15"/>
  <c r="S3338" i="15" s="1"/>
  <c r="O3338" i="15"/>
  <c r="P3338" i="15" s="1"/>
  <c r="R3516" i="15"/>
  <c r="S3516" i="15" s="1"/>
  <c r="O3516" i="15"/>
  <c r="R3561" i="15"/>
  <c r="S3561" i="15" s="1"/>
  <c r="O3561" i="15"/>
  <c r="P3561" i="15" s="1"/>
  <c r="R3640" i="15"/>
  <c r="S3640" i="15" s="1"/>
  <c r="O3640" i="15"/>
  <c r="P3640" i="15" s="1"/>
  <c r="O2227" i="15"/>
  <c r="P2227" i="15" s="1"/>
  <c r="O2228" i="15"/>
  <c r="P2228" i="15" s="1"/>
  <c r="O2233" i="15"/>
  <c r="P2233" i="15" s="1"/>
  <c r="O2235" i="15"/>
  <c r="P2235" i="15" s="1"/>
  <c r="O2236" i="15"/>
  <c r="P2236" i="15" s="1"/>
  <c r="O2243" i="15"/>
  <c r="P2243" i="15" s="1"/>
  <c r="O2244" i="15"/>
  <c r="P2244" i="15" s="1"/>
  <c r="O2249" i="15"/>
  <c r="P2249" i="15" s="1"/>
  <c r="R2354" i="15"/>
  <c r="S2354" i="15" s="1"/>
  <c r="Q2355" i="15"/>
  <c r="O2423" i="15"/>
  <c r="P2423" i="15" s="1"/>
  <c r="O2425" i="15"/>
  <c r="P2425" i="15" s="1"/>
  <c r="O2427" i="15"/>
  <c r="P2427" i="15" s="1"/>
  <c r="O2429" i="15"/>
  <c r="P2429" i="15" s="1"/>
  <c r="O2431" i="15"/>
  <c r="P2431" i="15" s="1"/>
  <c r="O2433" i="15"/>
  <c r="P2433" i="15" s="1"/>
  <c r="O2455" i="15"/>
  <c r="P2455" i="15" s="1"/>
  <c r="O2457" i="15"/>
  <c r="P2457" i="15" s="1"/>
  <c r="O2459" i="15"/>
  <c r="P2459" i="15" s="1"/>
  <c r="O2461" i="15"/>
  <c r="P2461" i="15" s="1"/>
  <c r="O2463" i="15"/>
  <c r="P2463" i="15" s="1"/>
  <c r="O2465" i="15"/>
  <c r="P2465" i="15" s="1"/>
  <c r="R2470" i="15"/>
  <c r="S2470" i="15" s="1"/>
  <c r="R2474" i="15"/>
  <c r="S2474" i="15" s="1"/>
  <c r="Q2493" i="15"/>
  <c r="Q2495" i="15"/>
  <c r="O2497" i="15"/>
  <c r="P2497" i="15" s="1"/>
  <c r="O2499" i="15"/>
  <c r="P2499" i="15" s="1"/>
  <c r="O2505" i="15"/>
  <c r="P2505" i="15" s="1"/>
  <c r="O2509" i="15"/>
  <c r="P2509" i="15" s="1"/>
  <c r="O2511" i="15"/>
  <c r="P2511" i="15" s="1"/>
  <c r="O2513" i="15"/>
  <c r="P2513" i="15" s="1"/>
  <c r="Q2517" i="15"/>
  <c r="Q2519" i="15"/>
  <c r="Q2521" i="15"/>
  <c r="R2522" i="15"/>
  <c r="S2522" i="15" s="1"/>
  <c r="Q2547" i="15"/>
  <c r="G189" i="16" s="1"/>
  <c r="R2549" i="15"/>
  <c r="S2549" i="15" s="1"/>
  <c r="Q2559" i="15"/>
  <c r="G198" i="16" s="1"/>
  <c r="R2563" i="15"/>
  <c r="S2563" i="15" s="1"/>
  <c r="O2575" i="15"/>
  <c r="O2584" i="15"/>
  <c r="R2592" i="15"/>
  <c r="S2592" i="15" s="1"/>
  <c r="O2607" i="15"/>
  <c r="P2607" i="15" s="1"/>
  <c r="O2616" i="15"/>
  <c r="P2616" i="15" s="1"/>
  <c r="O2618" i="15"/>
  <c r="O2627" i="15"/>
  <c r="P2627" i="15" s="1"/>
  <c r="O2643" i="15"/>
  <c r="O2645" i="15"/>
  <c r="P2645" i="15" s="1"/>
  <c r="O2646" i="15"/>
  <c r="O2659" i="15"/>
  <c r="P2659" i="15" s="1"/>
  <c r="O2662" i="15"/>
  <c r="P2662" i="15" s="1"/>
  <c r="R2674" i="15"/>
  <c r="S2674" i="15" s="1"/>
  <c r="O2679" i="15"/>
  <c r="P2679" i="15" s="1"/>
  <c r="O2680" i="15"/>
  <c r="P2680" i="15" s="1"/>
  <c r="R2695" i="15"/>
  <c r="S2695" i="15" s="1"/>
  <c r="R2711" i="15"/>
  <c r="S2711" i="15" s="1"/>
  <c r="O2713" i="15"/>
  <c r="P2713" i="15" s="1"/>
  <c r="R2728" i="15"/>
  <c r="S2728" i="15" s="1"/>
  <c r="O2751" i="15"/>
  <c r="O2758" i="15"/>
  <c r="P2758" i="15" s="1"/>
  <c r="O2767" i="15"/>
  <c r="P2767" i="15" s="1"/>
  <c r="O2774" i="15"/>
  <c r="P2774" i="15" s="1"/>
  <c r="O2790" i="15"/>
  <c r="P2790" i="15" s="1"/>
  <c r="O2799" i="15"/>
  <c r="P2799" i="15" s="1"/>
  <c r="O2806" i="15"/>
  <c r="P2806" i="15" s="1"/>
  <c r="R2816" i="15"/>
  <c r="S2816" i="15" s="1"/>
  <c r="R2823" i="15"/>
  <c r="S2823" i="15" s="1"/>
  <c r="O2823" i="15"/>
  <c r="P2823" i="15" s="1"/>
  <c r="R2832" i="15"/>
  <c r="S2832" i="15" s="1"/>
  <c r="O2832" i="15"/>
  <c r="P2832" i="15" s="1"/>
  <c r="R2838" i="15"/>
  <c r="S2838" i="15" s="1"/>
  <c r="O2838" i="15"/>
  <c r="P2838" i="15" s="1"/>
  <c r="R2847" i="15"/>
  <c r="S2847" i="15" s="1"/>
  <c r="O2853" i="15"/>
  <c r="P2853" i="15" s="1"/>
  <c r="R2859" i="15"/>
  <c r="S2859" i="15" s="1"/>
  <c r="O2859" i="15"/>
  <c r="P2859" i="15" s="1"/>
  <c r="R2862" i="15"/>
  <c r="S2862" i="15" s="1"/>
  <c r="O2862" i="15"/>
  <c r="P2862" i="15" s="1"/>
  <c r="R2870" i="15"/>
  <c r="S2870" i="15" s="1"/>
  <c r="O2870" i="15"/>
  <c r="R2909" i="15"/>
  <c r="S2909" i="15" s="1"/>
  <c r="O2909" i="15"/>
  <c r="P2909" i="15" s="1"/>
  <c r="R2917" i="15"/>
  <c r="S2917" i="15" s="1"/>
  <c r="O2917" i="15"/>
  <c r="P2917" i="15" s="1"/>
  <c r="R3043" i="15"/>
  <c r="S3043" i="15" s="1"/>
  <c r="O3043" i="15"/>
  <c r="P3043" i="15" s="1"/>
  <c r="R3176" i="15"/>
  <c r="S3176" i="15" s="1"/>
  <c r="O3176" i="15"/>
  <c r="R3180" i="15"/>
  <c r="S3180" i="15" s="1"/>
  <c r="O3180" i="15"/>
  <c r="R3190" i="15"/>
  <c r="S3190" i="15" s="1"/>
  <c r="O3190" i="15"/>
  <c r="P3190" i="15" s="1"/>
  <c r="R3232" i="15"/>
  <c r="S3232" i="15" s="1"/>
  <c r="O3232" i="15"/>
  <c r="P3232" i="15" s="1"/>
  <c r="R3254" i="15"/>
  <c r="S3254" i="15" s="1"/>
  <c r="R3270" i="15"/>
  <c r="S3270" i="15" s="1"/>
  <c r="O3270" i="15"/>
  <c r="P3270" i="15" s="1"/>
  <c r="R3286" i="15"/>
  <c r="S3286" i="15" s="1"/>
  <c r="O3286" i="15"/>
  <c r="O3309" i="15"/>
  <c r="P3309" i="15" s="1"/>
  <c r="R3309" i="15"/>
  <c r="S3309" i="15" s="1"/>
  <c r="O3313" i="15"/>
  <c r="R3313" i="15"/>
  <c r="S3313" i="15" s="1"/>
  <c r="O3373" i="15"/>
  <c r="P3373" i="15" s="1"/>
  <c r="R3373" i="15"/>
  <c r="S3373" i="15" s="1"/>
  <c r="O3511" i="15"/>
  <c r="P3511" i="15" s="1"/>
  <c r="R3511" i="15"/>
  <c r="S3511" i="15" s="1"/>
  <c r="R3549" i="15"/>
  <c r="S3549" i="15" s="1"/>
  <c r="O3549" i="15"/>
  <c r="P3549" i="15" s="1"/>
  <c r="R3628" i="15"/>
  <c r="S3628" i="15" s="1"/>
  <c r="O3628" i="15"/>
  <c r="P3628" i="15" s="1"/>
  <c r="Q2604" i="15"/>
  <c r="R2813" i="15"/>
  <c r="S2813" i="15" s="1"/>
  <c r="O2813" i="15"/>
  <c r="P2813" i="15" s="1"/>
  <c r="R2821" i="15"/>
  <c r="S2821" i="15" s="1"/>
  <c r="O2821" i="15"/>
  <c r="P2821" i="15" s="1"/>
  <c r="R2830" i="15"/>
  <c r="S2830" i="15" s="1"/>
  <c r="O2830" i="15"/>
  <c r="R2868" i="15"/>
  <c r="S2868" i="15" s="1"/>
  <c r="O2868" i="15"/>
  <c r="P2868" i="15" s="1"/>
  <c r="R2874" i="15"/>
  <c r="S2874" i="15" s="1"/>
  <c r="O2874" i="15"/>
  <c r="R2878" i="15"/>
  <c r="S2878" i="15" s="1"/>
  <c r="O2878" i="15"/>
  <c r="P2878" i="15" s="1"/>
  <c r="R2890" i="15"/>
  <c r="S2890" i="15" s="1"/>
  <c r="O2890" i="15"/>
  <c r="P2890" i="15" s="1"/>
  <c r="O2908" i="15"/>
  <c r="P2908" i="15" s="1"/>
  <c r="R2908" i="15"/>
  <c r="S2908" i="15" s="1"/>
  <c r="O2916" i="15"/>
  <c r="P2916" i="15" s="1"/>
  <c r="R2916" i="15"/>
  <c r="S2916" i="15" s="1"/>
  <c r="R2941" i="15"/>
  <c r="S2941" i="15" s="1"/>
  <c r="O2941" i="15"/>
  <c r="R2966" i="15"/>
  <c r="S2966" i="15" s="1"/>
  <c r="O2966" i="15"/>
  <c r="P2966" i="15" s="1"/>
  <c r="R3026" i="15"/>
  <c r="S3026" i="15" s="1"/>
  <c r="O3026" i="15"/>
  <c r="P3026" i="15" s="1"/>
  <c r="R3036" i="15"/>
  <c r="S3036" i="15" s="1"/>
  <c r="Q3036" i="15"/>
  <c r="O3042" i="15"/>
  <c r="P3042" i="15" s="1"/>
  <c r="R3042" i="15"/>
  <c r="S3042" i="15" s="1"/>
  <c r="R3071" i="15"/>
  <c r="S3071" i="15" s="1"/>
  <c r="O3071" i="15"/>
  <c r="R3107" i="15"/>
  <c r="S3107" i="15" s="1"/>
  <c r="O3107" i="15"/>
  <c r="P3107" i="15" s="1"/>
  <c r="R3115" i="15"/>
  <c r="S3115" i="15" s="1"/>
  <c r="O3115" i="15"/>
  <c r="P3115" i="15" s="1"/>
  <c r="R3119" i="15"/>
  <c r="S3119" i="15" s="1"/>
  <c r="R3168" i="15"/>
  <c r="S3168" i="15" s="1"/>
  <c r="O3168" i="15"/>
  <c r="P3168" i="15" s="1"/>
  <c r="O3189" i="15"/>
  <c r="P3189" i="15" s="1"/>
  <c r="R3189" i="15"/>
  <c r="S3189" i="15" s="1"/>
  <c r="R3308" i="15"/>
  <c r="S3308" i="15" s="1"/>
  <c r="O3308" i="15"/>
  <c r="P3308" i="15" s="1"/>
  <c r="R3312" i="15"/>
  <c r="S3312" i="15" s="1"/>
  <c r="O3312" i="15"/>
  <c r="P3312" i="15" s="1"/>
  <c r="R3316" i="15"/>
  <c r="S3316" i="15" s="1"/>
  <c r="O3316" i="15"/>
  <c r="P3316" i="15" s="1"/>
  <c r="R3344" i="15"/>
  <c r="S3344" i="15" s="1"/>
  <c r="R3386" i="15"/>
  <c r="S3386" i="15" s="1"/>
  <c r="O3386" i="15"/>
  <c r="P3386" i="15" s="1"/>
  <c r="R3390" i="15"/>
  <c r="S3390" i="15" s="1"/>
  <c r="O3390" i="15"/>
  <c r="P3390" i="15" s="1"/>
  <c r="R3424" i="15"/>
  <c r="S3424" i="15" s="1"/>
  <c r="O3424" i="15"/>
  <c r="P3424" i="15" s="1"/>
  <c r="R3529" i="15"/>
  <c r="S3529" i="15" s="1"/>
  <c r="O3529" i="15"/>
  <c r="P3529" i="15" s="1"/>
  <c r="R3548" i="15"/>
  <c r="S3548" i="15" s="1"/>
  <c r="O3548" i="15"/>
  <c r="P3548" i="15" s="1"/>
  <c r="R3660" i="15"/>
  <c r="S3660" i="15" s="1"/>
  <c r="O3660" i="15"/>
  <c r="P3660" i="15" s="1"/>
  <c r="R3751" i="15"/>
  <c r="S3751" i="15" s="1"/>
  <c r="O3751" i="15"/>
  <c r="P3751" i="15" s="1"/>
  <c r="R3763" i="15"/>
  <c r="S3763" i="15" s="1"/>
  <c r="O3763" i="15"/>
  <c r="P3763" i="15" s="1"/>
  <c r="R3785" i="15"/>
  <c r="S3785" i="15" s="1"/>
  <c r="O3785" i="15"/>
  <c r="P3785" i="15" s="1"/>
  <c r="R3822" i="15"/>
  <c r="S3822" i="15" s="1"/>
  <c r="O3822" i="15"/>
  <c r="R3830" i="15"/>
  <c r="S3830" i="15" s="1"/>
  <c r="O3830" i="15"/>
  <c r="P3830" i="15" s="1"/>
  <c r="R3849" i="15"/>
  <c r="S3849" i="15" s="1"/>
  <c r="O3849" i="15"/>
  <c r="P3849" i="15" s="1"/>
  <c r="R4004" i="15"/>
  <c r="S4004" i="15" s="1"/>
  <c r="O4004" i="15"/>
  <c r="R4008" i="15"/>
  <c r="S4008" i="15" s="1"/>
  <c r="O4008" i="15"/>
  <c r="P4008" i="15" s="1"/>
  <c r="O4052" i="15"/>
  <c r="P4052" i="15" s="1"/>
  <c r="R4052" i="15"/>
  <c r="S4052" i="15" s="1"/>
  <c r="R4158" i="15"/>
  <c r="S4158" i="15" s="1"/>
  <c r="Q4158" i="15"/>
  <c r="G451" i="16" s="1"/>
  <c r="O4171" i="15"/>
  <c r="P4171" i="15" s="1"/>
  <c r="R4171" i="15"/>
  <c r="S4171" i="15" s="1"/>
  <c r="R4201" i="15"/>
  <c r="S4201" i="15" s="1"/>
  <c r="O4201" i="15"/>
  <c r="P4201" i="15" s="1"/>
  <c r="O4268" i="15"/>
  <c r="P4268" i="15" s="1"/>
  <c r="R4268" i="15"/>
  <c r="S4268" i="15" s="1"/>
  <c r="R4287" i="15"/>
  <c r="S4287" i="15" s="1"/>
  <c r="O4287" i="15"/>
  <c r="P4287" i="15" s="1"/>
  <c r="R4295" i="15"/>
  <c r="S4295" i="15" s="1"/>
  <c r="O4295" i="15"/>
  <c r="P4295" i="15" s="1"/>
  <c r="R4313" i="15"/>
  <c r="S4313" i="15" s="1"/>
  <c r="O4313" i="15"/>
  <c r="P4313" i="15" s="1"/>
  <c r="Q2934" i="15"/>
  <c r="R2993" i="15"/>
  <c r="S2993" i="15" s="1"/>
  <c r="Q3084" i="15"/>
  <c r="G295" i="16" s="1"/>
  <c r="R3086" i="15"/>
  <c r="S3086" i="15" s="1"/>
  <c r="R3102" i="15"/>
  <c r="S3102" i="15" s="1"/>
  <c r="R3173" i="15"/>
  <c r="S3173" i="15" s="1"/>
  <c r="R3342" i="15"/>
  <c r="S3342" i="15" s="1"/>
  <c r="O3342" i="15"/>
  <c r="R3348" i="15"/>
  <c r="S3348" i="15" s="1"/>
  <c r="O3348" i="15"/>
  <c r="P3348" i="15" s="1"/>
  <c r="O3389" i="15"/>
  <c r="P3389" i="15" s="1"/>
  <c r="R3389" i="15"/>
  <c r="S3389" i="15" s="1"/>
  <c r="R3402" i="15"/>
  <c r="S3402" i="15" s="1"/>
  <c r="O3402" i="15"/>
  <c r="P3402" i="15" s="1"/>
  <c r="R3416" i="15"/>
  <c r="S3416" i="15" s="1"/>
  <c r="O3416" i="15"/>
  <c r="P3416" i="15" s="1"/>
  <c r="R3473" i="15"/>
  <c r="S3473" i="15" s="1"/>
  <c r="O3473" i="15"/>
  <c r="P3473" i="15" s="1"/>
  <c r="R3505" i="15"/>
  <c r="S3505" i="15" s="1"/>
  <c r="Q3505" i="15"/>
  <c r="O3515" i="15"/>
  <c r="P3515" i="15" s="1"/>
  <c r="R3515" i="15"/>
  <c r="S3515" i="15" s="1"/>
  <c r="O3547" i="15"/>
  <c r="P3547" i="15" s="1"/>
  <c r="R3547" i="15"/>
  <c r="S3547" i="15" s="1"/>
  <c r="R3577" i="15"/>
  <c r="S3577" i="15" s="1"/>
  <c r="O3577" i="15"/>
  <c r="P3577" i="15" s="1"/>
  <c r="R3592" i="15"/>
  <c r="S3592" i="15" s="1"/>
  <c r="O3592" i="15"/>
  <c r="P3592" i="15" s="1"/>
  <c r="R3596" i="15"/>
  <c r="S3596" i="15" s="1"/>
  <c r="O3596" i="15"/>
  <c r="P3596" i="15" s="1"/>
  <c r="O3615" i="15"/>
  <c r="P3615" i="15" s="1"/>
  <c r="R3615" i="15"/>
  <c r="S3615" i="15" s="1"/>
  <c r="R3634" i="15"/>
  <c r="S3634" i="15" s="1"/>
  <c r="O3634" i="15"/>
  <c r="P3634" i="15" s="1"/>
  <c r="O3639" i="15"/>
  <c r="P3639" i="15" s="1"/>
  <c r="R3639" i="15"/>
  <c r="S3639" i="15" s="1"/>
  <c r="R3644" i="15"/>
  <c r="S3644" i="15" s="1"/>
  <c r="O3644" i="15"/>
  <c r="P3644" i="15" s="1"/>
  <c r="O3672" i="15"/>
  <c r="P3672" i="15" s="1"/>
  <c r="O3696" i="15"/>
  <c r="P3696" i="15" s="1"/>
  <c r="R3696" i="15"/>
  <c r="S3696" i="15" s="1"/>
  <c r="O3697" i="15"/>
  <c r="P3697" i="15" s="1"/>
  <c r="R3701" i="15"/>
  <c r="S3701" i="15" s="1"/>
  <c r="O3707" i="15"/>
  <c r="P3707" i="15" s="1"/>
  <c r="R3719" i="15"/>
  <c r="S3719" i="15" s="1"/>
  <c r="O3745" i="15"/>
  <c r="O3768" i="15"/>
  <c r="P3768" i="15" s="1"/>
  <c r="R3768" i="15"/>
  <c r="S3768" i="15" s="1"/>
  <c r="O3800" i="15"/>
  <c r="P3800" i="15" s="1"/>
  <c r="R3800" i="15"/>
  <c r="S3800" i="15" s="1"/>
  <c r="R3802" i="15"/>
  <c r="S3802" i="15" s="1"/>
  <c r="O3802" i="15"/>
  <c r="P3802" i="15" s="1"/>
  <c r="R3829" i="15"/>
  <c r="S3829" i="15" s="1"/>
  <c r="O3829" i="15"/>
  <c r="P3829" i="15" s="1"/>
  <c r="R3874" i="15"/>
  <c r="S3874" i="15" s="1"/>
  <c r="O3874" i="15"/>
  <c r="P3874" i="15" s="1"/>
  <c r="R3944" i="15"/>
  <c r="S3944" i="15" s="1"/>
  <c r="O3944" i="15"/>
  <c r="P3944" i="15" s="1"/>
  <c r="O4040" i="15"/>
  <c r="R4040" i="15"/>
  <c r="S4040" i="15" s="1"/>
  <c r="R4136" i="15"/>
  <c r="S4136" i="15" s="1"/>
  <c r="O4136" i="15"/>
  <c r="P4136" i="15" s="1"/>
  <c r="R3340" i="15"/>
  <c r="S3340" i="15" s="1"/>
  <c r="O3340" i="15"/>
  <c r="P3340" i="15" s="1"/>
  <c r="O3405" i="15"/>
  <c r="P3405" i="15" s="1"/>
  <c r="R3405" i="15"/>
  <c r="S3405" i="15" s="1"/>
  <c r="R3412" i="15"/>
  <c r="S3412" i="15" s="1"/>
  <c r="O3412" i="15"/>
  <c r="P3412" i="15" s="1"/>
  <c r="R3429" i="15"/>
  <c r="S3429" i="15" s="1"/>
  <c r="O3429" i="15"/>
  <c r="P3429" i="15" s="1"/>
  <c r="R3472" i="15"/>
  <c r="S3472" i="15" s="1"/>
  <c r="O3472" i="15"/>
  <c r="P3472" i="15" s="1"/>
  <c r="R3476" i="15"/>
  <c r="S3476" i="15" s="1"/>
  <c r="O3487" i="15"/>
  <c r="P3487" i="15" s="1"/>
  <c r="R3487" i="15"/>
  <c r="S3487" i="15" s="1"/>
  <c r="R3533" i="15"/>
  <c r="S3533" i="15" s="1"/>
  <c r="R3565" i="15"/>
  <c r="S3565" i="15" s="1"/>
  <c r="O3565" i="15"/>
  <c r="P3565" i="15" s="1"/>
  <c r="R3576" i="15"/>
  <c r="S3576" i="15" s="1"/>
  <c r="O3576" i="15"/>
  <c r="R3580" i="15"/>
  <c r="S3580" i="15" s="1"/>
  <c r="O3580" i="15"/>
  <c r="P3580" i="15" s="1"/>
  <c r="O3595" i="15"/>
  <c r="P3595" i="15" s="1"/>
  <c r="R3595" i="15"/>
  <c r="S3595" i="15" s="1"/>
  <c r="R3614" i="15"/>
  <c r="S3614" i="15" s="1"/>
  <c r="O3614" i="15"/>
  <c r="P3614" i="15" s="1"/>
  <c r="O3619" i="15"/>
  <c r="P3619" i="15" s="1"/>
  <c r="R3619" i="15"/>
  <c r="S3619" i="15" s="1"/>
  <c r="R3638" i="15"/>
  <c r="S3638" i="15" s="1"/>
  <c r="R3662" i="15"/>
  <c r="S3662" i="15" s="1"/>
  <c r="O3662" i="15"/>
  <c r="P3662" i="15" s="1"/>
  <c r="R3670" i="15"/>
  <c r="S3670" i="15" s="1"/>
  <c r="O3670" i="15"/>
  <c r="P3670" i="15" s="1"/>
  <c r="O3700" i="15"/>
  <c r="P3700" i="15" s="1"/>
  <c r="R3700" i="15"/>
  <c r="S3700" i="15" s="1"/>
  <c r="R3705" i="15"/>
  <c r="S3705" i="15" s="1"/>
  <c r="O3705" i="15"/>
  <c r="P3705" i="15" s="1"/>
  <c r="R3755" i="15"/>
  <c r="S3755" i="15" s="1"/>
  <c r="O3755" i="15"/>
  <c r="P3755" i="15" s="1"/>
  <c r="R3810" i="15"/>
  <c r="S3810" i="15" s="1"/>
  <c r="O3810" i="15"/>
  <c r="P3810" i="15" s="1"/>
  <c r="Q3935" i="15"/>
  <c r="R3935" i="15"/>
  <c r="S3935" i="15" s="1"/>
  <c r="O3965" i="15"/>
  <c r="P3965" i="15" s="1"/>
  <c r="R3965" i="15"/>
  <c r="S3965" i="15" s="1"/>
  <c r="R2881" i="15"/>
  <c r="S2881" i="15" s="1"/>
  <c r="O2894" i="15"/>
  <c r="P2894" i="15" s="1"/>
  <c r="O2902" i="15"/>
  <c r="P2902" i="15" s="1"/>
  <c r="R2904" i="15"/>
  <c r="S2904" i="15" s="1"/>
  <c r="O2925" i="15"/>
  <c r="O2929" i="15"/>
  <c r="P2929" i="15" s="1"/>
  <c r="Q2939" i="15"/>
  <c r="O2945" i="15"/>
  <c r="O2953" i="15"/>
  <c r="P2953" i="15" s="1"/>
  <c r="O2957" i="15"/>
  <c r="P2957" i="15" s="1"/>
  <c r="O2977" i="15"/>
  <c r="P2977" i="15" s="1"/>
  <c r="O2985" i="15"/>
  <c r="P2985" i="15" s="1"/>
  <c r="R2988" i="15"/>
  <c r="S2988" i="15" s="1"/>
  <c r="O2990" i="15"/>
  <c r="O3010" i="15"/>
  <c r="P3010" i="15" s="1"/>
  <c r="O3014" i="15"/>
  <c r="P3014" i="15" s="1"/>
  <c r="O3018" i="15"/>
  <c r="R3037" i="15"/>
  <c r="S3037" i="15" s="1"/>
  <c r="R3038" i="15"/>
  <c r="S3038" i="15" s="1"/>
  <c r="O3051" i="15"/>
  <c r="R3053" i="15"/>
  <c r="S3053" i="15" s="1"/>
  <c r="R3054" i="15"/>
  <c r="S3054" i="15" s="1"/>
  <c r="R3057" i="15"/>
  <c r="S3057" i="15" s="1"/>
  <c r="R3058" i="15"/>
  <c r="S3058" i="15" s="1"/>
  <c r="R3061" i="15"/>
  <c r="S3061" i="15" s="1"/>
  <c r="R3062" i="15"/>
  <c r="S3062" i="15" s="1"/>
  <c r="R3065" i="15"/>
  <c r="S3065" i="15" s="1"/>
  <c r="R3066" i="15"/>
  <c r="S3066" i="15" s="1"/>
  <c r="R3069" i="15"/>
  <c r="S3069" i="15" s="1"/>
  <c r="O3079" i="15"/>
  <c r="O3090" i="15"/>
  <c r="P3090" i="15" s="1"/>
  <c r="O3091" i="15"/>
  <c r="O3094" i="15"/>
  <c r="O3095" i="15"/>
  <c r="P3095" i="15" s="1"/>
  <c r="R3122" i="15"/>
  <c r="S3122" i="15" s="1"/>
  <c r="O3131" i="15"/>
  <c r="P3131" i="15" s="1"/>
  <c r="O3133" i="15"/>
  <c r="P3133" i="15" s="1"/>
  <c r="O3135" i="15"/>
  <c r="P3135" i="15" s="1"/>
  <c r="O3144" i="15"/>
  <c r="P3144" i="15" s="1"/>
  <c r="O3146" i="15"/>
  <c r="P3146" i="15" s="1"/>
  <c r="O3152" i="15"/>
  <c r="P3152" i="15" s="1"/>
  <c r="R3157" i="15"/>
  <c r="S3157" i="15" s="1"/>
  <c r="O3160" i="15"/>
  <c r="P3160" i="15" s="1"/>
  <c r="O3162" i="15"/>
  <c r="P3162" i="15" s="1"/>
  <c r="Q3192" i="15"/>
  <c r="R3193" i="15"/>
  <c r="S3193" i="15" s="1"/>
  <c r="O3202" i="15"/>
  <c r="P3202" i="15" s="1"/>
  <c r="R3205" i="15"/>
  <c r="S3205" i="15" s="1"/>
  <c r="O3208" i="15"/>
  <c r="O3210" i="15"/>
  <c r="P3210" i="15" s="1"/>
  <c r="O3212" i="15"/>
  <c r="P3212" i="15" s="1"/>
  <c r="O3222" i="15"/>
  <c r="P3222" i="15" s="1"/>
  <c r="O3224" i="15"/>
  <c r="P3224" i="15" s="1"/>
  <c r="O3226" i="15"/>
  <c r="P3226" i="15" s="1"/>
  <c r="O3228" i="15"/>
  <c r="P3228" i="15" s="1"/>
  <c r="O3250" i="15"/>
  <c r="P3250" i="15" s="1"/>
  <c r="O3258" i="15"/>
  <c r="P3258" i="15" s="1"/>
  <c r="O3266" i="15"/>
  <c r="O3274" i="15"/>
  <c r="P3274" i="15" s="1"/>
  <c r="O3282" i="15"/>
  <c r="P3282" i="15" s="1"/>
  <c r="O3294" i="15"/>
  <c r="P3294" i="15" s="1"/>
  <c r="O3296" i="15"/>
  <c r="P3296" i="15" s="1"/>
  <c r="O3298" i="15"/>
  <c r="P3298" i="15" s="1"/>
  <c r="O3300" i="15"/>
  <c r="P3300" i="15" s="1"/>
  <c r="O3322" i="15"/>
  <c r="P3322" i="15" s="1"/>
  <c r="O3324" i="15"/>
  <c r="P3324" i="15" s="1"/>
  <c r="O3326" i="15"/>
  <c r="P3326" i="15" s="1"/>
  <c r="O3328" i="15"/>
  <c r="P3328" i="15" s="1"/>
  <c r="O3330" i="15"/>
  <c r="P3330" i="15" s="1"/>
  <c r="O3332" i="15"/>
  <c r="P3332" i="15" s="1"/>
  <c r="R3341" i="15"/>
  <c r="S3341" i="15" s="1"/>
  <c r="R3346" i="15"/>
  <c r="S3346" i="15" s="1"/>
  <c r="O3346" i="15"/>
  <c r="P3346" i="15" s="1"/>
  <c r="O3354" i="15"/>
  <c r="P3354" i="15" s="1"/>
  <c r="O3356" i="15"/>
  <c r="P3356" i="15" s="1"/>
  <c r="O3358" i="15"/>
  <c r="P3358" i="15" s="1"/>
  <c r="R3361" i="15"/>
  <c r="S3361" i="15" s="1"/>
  <c r="R3370" i="15"/>
  <c r="S3370" i="15" s="1"/>
  <c r="O3370" i="15"/>
  <c r="O3378" i="15"/>
  <c r="P3378" i="15" s="1"/>
  <c r="R3401" i="15"/>
  <c r="S3401" i="15" s="1"/>
  <c r="R3415" i="15"/>
  <c r="S3415" i="15" s="1"/>
  <c r="R3428" i="15"/>
  <c r="S3428" i="15" s="1"/>
  <c r="O3428" i="15"/>
  <c r="P3428" i="15" s="1"/>
  <c r="O3475" i="15"/>
  <c r="P3475" i="15" s="1"/>
  <c r="R3475" i="15"/>
  <c r="S3475" i="15" s="1"/>
  <c r="O3507" i="15"/>
  <c r="P3507" i="15" s="1"/>
  <c r="R3507" i="15"/>
  <c r="S3507" i="15" s="1"/>
  <c r="O3513" i="15"/>
  <c r="P3513" i="15" s="1"/>
  <c r="O3531" i="15"/>
  <c r="P3531" i="15" s="1"/>
  <c r="R3531" i="15"/>
  <c r="S3531" i="15" s="1"/>
  <c r="O3532" i="15"/>
  <c r="P3532" i="15" s="1"/>
  <c r="O3545" i="15"/>
  <c r="P3545" i="15" s="1"/>
  <c r="O3563" i="15"/>
  <c r="P3563" i="15" s="1"/>
  <c r="R3563" i="15"/>
  <c r="S3563" i="15" s="1"/>
  <c r="O3564" i="15"/>
  <c r="P3564" i="15" s="1"/>
  <c r="R3579" i="15"/>
  <c r="S3579" i="15" s="1"/>
  <c r="R3618" i="15"/>
  <c r="S3618" i="15" s="1"/>
  <c r="O3618" i="15"/>
  <c r="P3618" i="15" s="1"/>
  <c r="R3620" i="15"/>
  <c r="S3620" i="15" s="1"/>
  <c r="R3652" i="15"/>
  <c r="S3652" i="15" s="1"/>
  <c r="O3652" i="15"/>
  <c r="P3652" i="15" s="1"/>
  <c r="R3663" i="15"/>
  <c r="S3663" i="15" s="1"/>
  <c r="R3693" i="15"/>
  <c r="S3693" i="15" s="1"/>
  <c r="O3693" i="15"/>
  <c r="R3699" i="15"/>
  <c r="S3699" i="15" s="1"/>
  <c r="O3699" i="15"/>
  <c r="P3699" i="15" s="1"/>
  <c r="O3716" i="15"/>
  <c r="R3716" i="15"/>
  <c r="S3716" i="15" s="1"/>
  <c r="O3717" i="15"/>
  <c r="P3717" i="15" s="1"/>
  <c r="R3727" i="15"/>
  <c r="S3727" i="15" s="1"/>
  <c r="O3727" i="15"/>
  <c r="P3727" i="15" s="1"/>
  <c r="R3735" i="15"/>
  <c r="S3735" i="15" s="1"/>
  <c r="O3735" i="15"/>
  <c r="P3735" i="15" s="1"/>
  <c r="Q3754" i="15"/>
  <c r="R3754" i="15"/>
  <c r="S3754" i="15" s="1"/>
  <c r="R3759" i="15"/>
  <c r="S3759" i="15" s="1"/>
  <c r="O3759" i="15"/>
  <c r="R3809" i="15"/>
  <c r="S3809" i="15" s="1"/>
  <c r="O3809" i="15"/>
  <c r="P3809" i="15" s="1"/>
  <c r="R3817" i="15"/>
  <c r="S3817" i="15" s="1"/>
  <c r="O3817" i="15"/>
  <c r="P3817" i="15" s="1"/>
  <c r="R3850" i="15"/>
  <c r="S3850" i="15" s="1"/>
  <c r="O3850" i="15"/>
  <c r="P3850" i="15" s="1"/>
  <c r="R3934" i="15"/>
  <c r="S3934" i="15" s="1"/>
  <c r="O3934" i="15"/>
  <c r="R4009" i="15"/>
  <c r="S4009" i="15" s="1"/>
  <c r="Q4009" i="15"/>
  <c r="G372" i="16" s="1"/>
  <c r="R4076" i="15"/>
  <c r="S4076" i="15" s="1"/>
  <c r="O4076" i="15"/>
  <c r="P4076" i="15" s="1"/>
  <c r="O4102" i="15"/>
  <c r="P4102" i="15" s="1"/>
  <c r="R4102" i="15"/>
  <c r="S4102" i="15" s="1"/>
  <c r="Q4110" i="15"/>
  <c r="R4110" i="15"/>
  <c r="S4110" i="15" s="1"/>
  <c r="O3816" i="15"/>
  <c r="P3816" i="15" s="1"/>
  <c r="R3816" i="15"/>
  <c r="S3816" i="15" s="1"/>
  <c r="R3821" i="15"/>
  <c r="S3821" i="15" s="1"/>
  <c r="O3821" i="15"/>
  <c r="P3821" i="15" s="1"/>
  <c r="R3858" i="15"/>
  <c r="S3858" i="15" s="1"/>
  <c r="O3858" i="15"/>
  <c r="P3858" i="15" s="1"/>
  <c r="R3902" i="15"/>
  <c r="S3902" i="15" s="1"/>
  <c r="O3902" i="15"/>
  <c r="P3902" i="15" s="1"/>
  <c r="R3916" i="15"/>
  <c r="S3916" i="15" s="1"/>
  <c r="O3916" i="15"/>
  <c r="R3938" i="15"/>
  <c r="S3938" i="15" s="1"/>
  <c r="O3938" i="15"/>
  <c r="O3943" i="15"/>
  <c r="P3943" i="15" s="1"/>
  <c r="R3943" i="15"/>
  <c r="S3943" i="15" s="1"/>
  <c r="R3948" i="15"/>
  <c r="S3948" i="15" s="1"/>
  <c r="O3948" i="15"/>
  <c r="P3948" i="15" s="1"/>
  <c r="R4039" i="15"/>
  <c r="S4039" i="15" s="1"/>
  <c r="Q4039" i="15"/>
  <c r="R4180" i="15"/>
  <c r="S4180" i="15" s="1"/>
  <c r="O4180" i="15"/>
  <c r="P4180" i="15" s="1"/>
  <c r="R4188" i="15"/>
  <c r="S4188" i="15" s="1"/>
  <c r="O4188" i="15"/>
  <c r="P4188" i="15" s="1"/>
  <c r="O4200" i="15"/>
  <c r="P4200" i="15" s="1"/>
  <c r="R4200" i="15"/>
  <c r="S4200" i="15" s="1"/>
  <c r="R4215" i="15"/>
  <c r="S4215" i="15" s="1"/>
  <c r="O4215" i="15"/>
  <c r="P4215" i="15" s="1"/>
  <c r="R3744" i="15"/>
  <c r="S3744" i="15" s="1"/>
  <c r="R3806" i="15"/>
  <c r="S3806" i="15" s="1"/>
  <c r="O3806" i="15"/>
  <c r="P3806" i="15" s="1"/>
  <c r="R3837" i="15"/>
  <c r="S3837" i="15" s="1"/>
  <c r="O3837" i="15"/>
  <c r="O3844" i="15"/>
  <c r="P3844" i="15" s="1"/>
  <c r="R3844" i="15"/>
  <c r="S3844" i="15" s="1"/>
  <c r="O3845" i="15"/>
  <c r="P3845" i="15" s="1"/>
  <c r="R3846" i="15"/>
  <c r="S3846" i="15" s="1"/>
  <c r="O3846" i="15"/>
  <c r="P3846" i="15" s="1"/>
  <c r="R3857" i="15"/>
  <c r="S3857" i="15" s="1"/>
  <c r="O3857" i="15"/>
  <c r="P3857" i="15" s="1"/>
  <c r="R3881" i="15"/>
  <c r="S3881" i="15" s="1"/>
  <c r="O3881" i="15"/>
  <c r="P3881" i="15" s="1"/>
  <c r="O3893" i="15"/>
  <c r="P3893" i="15" s="1"/>
  <c r="O3894" i="15"/>
  <c r="P3894" i="15" s="1"/>
  <c r="O3901" i="15"/>
  <c r="P3901" i="15" s="1"/>
  <c r="R3906" i="15"/>
  <c r="S3906" i="15" s="1"/>
  <c r="O3942" i="15"/>
  <c r="P3942" i="15" s="1"/>
  <c r="O3947" i="15"/>
  <c r="P3947" i="15" s="1"/>
  <c r="R3947" i="15"/>
  <c r="S3947" i="15" s="1"/>
  <c r="R3963" i="15"/>
  <c r="S3963" i="15" s="1"/>
  <c r="O3963" i="15"/>
  <c r="P3963" i="15" s="1"/>
  <c r="R3975" i="15"/>
  <c r="S3975" i="15" s="1"/>
  <c r="O3975" i="15"/>
  <c r="P3975" i="15" s="1"/>
  <c r="R4000" i="15"/>
  <c r="S4000" i="15" s="1"/>
  <c r="O4000" i="15"/>
  <c r="P4000" i="15" s="1"/>
  <c r="R4066" i="15"/>
  <c r="S4066" i="15" s="1"/>
  <c r="O4066" i="15"/>
  <c r="P4066" i="15" s="1"/>
  <c r="O4073" i="15"/>
  <c r="P4073" i="15" s="1"/>
  <c r="R4073" i="15"/>
  <c r="S4073" i="15" s="1"/>
  <c r="R4100" i="15"/>
  <c r="S4100" i="15" s="1"/>
  <c r="O4100" i="15"/>
  <c r="P4100" i="15" s="1"/>
  <c r="R4129" i="15"/>
  <c r="S4129" i="15" s="1"/>
  <c r="Q4129" i="15"/>
  <c r="O3469" i="15"/>
  <c r="P3469" i="15" s="1"/>
  <c r="O3581" i="15"/>
  <c r="O3584" i="15"/>
  <c r="P3584" i="15" s="1"/>
  <c r="O3588" i="15"/>
  <c r="P3588" i="15" s="1"/>
  <c r="O3589" i="15"/>
  <c r="P3589" i="15" s="1"/>
  <c r="O3597" i="15"/>
  <c r="P3597" i="15" s="1"/>
  <c r="O3600" i="15"/>
  <c r="P3600" i="15" s="1"/>
  <c r="O3605" i="15"/>
  <c r="P3605" i="15" s="1"/>
  <c r="O3622" i="15"/>
  <c r="P3622" i="15" s="1"/>
  <c r="O3626" i="15"/>
  <c r="P3626" i="15" s="1"/>
  <c r="O3642" i="15"/>
  <c r="P3642" i="15" s="1"/>
  <c r="O3650" i="15"/>
  <c r="P3650" i="15" s="1"/>
  <c r="O3658" i="15"/>
  <c r="P3658" i="15" s="1"/>
  <c r="O3664" i="15"/>
  <c r="O3668" i="15"/>
  <c r="P3668" i="15" s="1"/>
  <c r="O3676" i="15"/>
  <c r="P3676" i="15" s="1"/>
  <c r="O3691" i="15"/>
  <c r="P3691" i="15" s="1"/>
  <c r="O3703" i="15"/>
  <c r="P3703" i="15" s="1"/>
  <c r="O3733" i="15"/>
  <c r="P3733" i="15" s="1"/>
  <c r="O3749" i="15"/>
  <c r="P3749" i="15" s="1"/>
  <c r="R3795" i="15"/>
  <c r="S3795" i="15" s="1"/>
  <c r="Q3795" i="15"/>
  <c r="G407" i="16" s="1"/>
  <c r="Q3796" i="15"/>
  <c r="R3796" i="15"/>
  <c r="S3796" i="15" s="1"/>
  <c r="Q3798" i="15"/>
  <c r="G409" i="16" s="1"/>
  <c r="R3805" i="15"/>
  <c r="S3805" i="15" s="1"/>
  <c r="O3805" i="15"/>
  <c r="P3805" i="15" s="1"/>
  <c r="O3813" i="15"/>
  <c r="P3813" i="15" s="1"/>
  <c r="O3814" i="15"/>
  <c r="P3814" i="15" s="1"/>
  <c r="R3820" i="15"/>
  <c r="S3820" i="15" s="1"/>
  <c r="O3825" i="15"/>
  <c r="O3832" i="15"/>
  <c r="P3832" i="15" s="1"/>
  <c r="R3832" i="15"/>
  <c r="S3832" i="15" s="1"/>
  <c r="O3833" i="15"/>
  <c r="P3833" i="15" s="1"/>
  <c r="R3834" i="15"/>
  <c r="S3834" i="15" s="1"/>
  <c r="O3834" i="15"/>
  <c r="P3834" i="15" s="1"/>
  <c r="O3853" i="15"/>
  <c r="P3853" i="15" s="1"/>
  <c r="O3854" i="15"/>
  <c r="P3854" i="15" s="1"/>
  <c r="O3861" i="15"/>
  <c r="P3861" i="15" s="1"/>
  <c r="O3862" i="15"/>
  <c r="R3865" i="15"/>
  <c r="S3865" i="15" s="1"/>
  <c r="O3865" i="15"/>
  <c r="P3865" i="15" s="1"/>
  <c r="R3900" i="15"/>
  <c r="S3900" i="15" s="1"/>
  <c r="O3925" i="15"/>
  <c r="P3925" i="15" s="1"/>
  <c r="R3925" i="15"/>
  <c r="S3925" i="15" s="1"/>
  <c r="O3926" i="15"/>
  <c r="P3926" i="15" s="1"/>
  <c r="R3936" i="15"/>
  <c r="S3936" i="15" s="1"/>
  <c r="Q3936" i="15"/>
  <c r="R3940" i="15"/>
  <c r="S3940" i="15" s="1"/>
  <c r="Q3940" i="15"/>
  <c r="G420" i="16" s="1"/>
  <c r="R3946" i="15"/>
  <c r="S3946" i="15" s="1"/>
  <c r="R3950" i="15"/>
  <c r="S3950" i="15" s="1"/>
  <c r="O3950" i="15"/>
  <c r="R3962" i="15"/>
  <c r="S3962" i="15" s="1"/>
  <c r="O3962" i="15"/>
  <c r="P3962" i="15" s="1"/>
  <c r="R3966" i="15"/>
  <c r="S3966" i="15" s="1"/>
  <c r="O3966" i="15"/>
  <c r="R3974" i="15"/>
  <c r="S3974" i="15" s="1"/>
  <c r="O3974" i="15"/>
  <c r="P3974" i="15" s="1"/>
  <c r="R3999" i="15"/>
  <c r="S3999" i="15" s="1"/>
  <c r="O3999" i="15"/>
  <c r="R4005" i="15"/>
  <c r="S4005" i="15" s="1"/>
  <c r="O4005" i="15"/>
  <c r="P4005" i="15" s="1"/>
  <c r="O4017" i="15"/>
  <c r="O4048" i="15"/>
  <c r="P4048" i="15" s="1"/>
  <c r="R4048" i="15"/>
  <c r="S4048" i="15" s="1"/>
  <c r="R4053" i="15"/>
  <c r="S4053" i="15" s="1"/>
  <c r="O4053" i="15"/>
  <c r="R4065" i="15"/>
  <c r="S4065" i="15" s="1"/>
  <c r="O4065" i="15"/>
  <c r="P4065" i="15" s="1"/>
  <c r="R4111" i="15"/>
  <c r="S4111" i="15" s="1"/>
  <c r="O4111" i="15"/>
  <c r="P4111" i="15" s="1"/>
  <c r="O4126" i="15"/>
  <c r="P4126" i="15" s="1"/>
  <c r="R4126" i="15"/>
  <c r="S4126" i="15" s="1"/>
  <c r="O4127" i="15"/>
  <c r="P4127" i="15" s="1"/>
  <c r="O4128" i="15"/>
  <c r="P4128" i="15" s="1"/>
  <c r="R4235" i="15"/>
  <c r="S4235" i="15" s="1"/>
  <c r="O4235" i="15"/>
  <c r="P4235" i="15" s="1"/>
  <c r="R4239" i="15"/>
  <c r="S4239" i="15" s="1"/>
  <c r="O4239" i="15"/>
  <c r="P4239" i="15" s="1"/>
  <c r="R4271" i="15"/>
  <c r="S4271" i="15" s="1"/>
  <c r="O4271" i="15"/>
  <c r="P4271" i="15" s="1"/>
  <c r="R4335" i="15"/>
  <c r="S4335" i="15" s="1"/>
  <c r="Q4335" i="15"/>
  <c r="R4339" i="15"/>
  <c r="S4339" i="15" s="1"/>
  <c r="Q4339" i="15"/>
  <c r="R4058" i="15"/>
  <c r="S4058" i="15" s="1"/>
  <c r="O4058" i="15"/>
  <c r="P4058" i="15" s="1"/>
  <c r="O4064" i="15"/>
  <c r="P4064" i="15" s="1"/>
  <c r="R4064" i="15"/>
  <c r="S4064" i="15" s="1"/>
  <c r="R4069" i="15"/>
  <c r="S4069" i="15" s="1"/>
  <c r="R4080" i="15"/>
  <c r="S4080" i="15" s="1"/>
  <c r="O4080" i="15"/>
  <c r="P4080" i="15" s="1"/>
  <c r="R4109" i="15"/>
  <c r="S4109" i="15" s="1"/>
  <c r="Q4109" i="15"/>
  <c r="O4187" i="15"/>
  <c r="P4187" i="15" s="1"/>
  <c r="R4187" i="15"/>
  <c r="S4187" i="15" s="1"/>
  <c r="R4199" i="15"/>
  <c r="S4199" i="15" s="1"/>
  <c r="O4199" i="15"/>
  <c r="P4199" i="15" s="1"/>
  <c r="R4203" i="15"/>
  <c r="S4203" i="15" s="1"/>
  <c r="O4203" i="15"/>
  <c r="P4203" i="15" s="1"/>
  <c r="R4214" i="15"/>
  <c r="S4214" i="15" s="1"/>
  <c r="O4214" i="15"/>
  <c r="R4218" i="15"/>
  <c r="S4218" i="15" s="1"/>
  <c r="O4218" i="15"/>
  <c r="P4218" i="15" s="1"/>
  <c r="R4227" i="15"/>
  <c r="S4227" i="15" s="1"/>
  <c r="O4227" i="15"/>
  <c r="P4227" i="15" s="1"/>
  <c r="R4238" i="15"/>
  <c r="S4238" i="15" s="1"/>
  <c r="O4238" i="15"/>
  <c r="P4238" i="15" s="1"/>
  <c r="R4279" i="15"/>
  <c r="S4279" i="15" s="1"/>
  <c r="O4279" i="15"/>
  <c r="P4279" i="15" s="1"/>
  <c r="R4303" i="15"/>
  <c r="S4303" i="15" s="1"/>
  <c r="O4303" i="15"/>
  <c r="P4303" i="15" s="1"/>
  <c r="R4352" i="15"/>
  <c r="S4352" i="15" s="1"/>
  <c r="O4352" i="15"/>
  <c r="O3908" i="15"/>
  <c r="P3908" i="15" s="1"/>
  <c r="O3910" i="15"/>
  <c r="P3910" i="15" s="1"/>
  <c r="O3914" i="15"/>
  <c r="P3914" i="15" s="1"/>
  <c r="O3959" i="15"/>
  <c r="O3967" i="15"/>
  <c r="P3967" i="15" s="1"/>
  <c r="O3970" i="15"/>
  <c r="P3970" i="15" s="1"/>
  <c r="O3971" i="15"/>
  <c r="P3971" i="15" s="1"/>
  <c r="O3982" i="15"/>
  <c r="P3982" i="15" s="1"/>
  <c r="O3983" i="15"/>
  <c r="P3983" i="15" s="1"/>
  <c r="O3986" i="15"/>
  <c r="O3996" i="15"/>
  <c r="P3996" i="15" s="1"/>
  <c r="O4019" i="15"/>
  <c r="R4019" i="15"/>
  <c r="S4019" i="15" s="1"/>
  <c r="O4020" i="15"/>
  <c r="P4020" i="15" s="1"/>
  <c r="R4041" i="15"/>
  <c r="S4041" i="15" s="1"/>
  <c r="O4041" i="15"/>
  <c r="R4050" i="15"/>
  <c r="S4050" i="15" s="1"/>
  <c r="O4050" i="15"/>
  <c r="P4050" i="15" s="1"/>
  <c r="R4057" i="15"/>
  <c r="S4057" i="15" s="1"/>
  <c r="O4057" i="15"/>
  <c r="P4057" i="15" s="1"/>
  <c r="O4068" i="15"/>
  <c r="P4068" i="15" s="1"/>
  <c r="R4068" i="15"/>
  <c r="S4068" i="15" s="1"/>
  <c r="R4112" i="15"/>
  <c r="S4112" i="15" s="1"/>
  <c r="O4112" i="15"/>
  <c r="P4112" i="15" s="1"/>
  <c r="O4124" i="15"/>
  <c r="R4172" i="15"/>
  <c r="S4172" i="15" s="1"/>
  <c r="O4172" i="15"/>
  <c r="R4178" i="15"/>
  <c r="S4178" i="15" s="1"/>
  <c r="O4178" i="15"/>
  <c r="P4178" i="15" s="1"/>
  <c r="O4217" i="15"/>
  <c r="P4217" i="15" s="1"/>
  <c r="R4217" i="15"/>
  <c r="S4217" i="15" s="1"/>
  <c r="R4226" i="15"/>
  <c r="S4226" i="15" s="1"/>
  <c r="O4226" i="15"/>
  <c r="P4226" i="15" s="1"/>
  <c r="O4237" i="15"/>
  <c r="P4237" i="15" s="1"/>
  <c r="R4237" i="15"/>
  <c r="S4237" i="15" s="1"/>
  <c r="R4269" i="15"/>
  <c r="S4269" i="15" s="1"/>
  <c r="O4269" i="15"/>
  <c r="P4269" i="15" s="1"/>
  <c r="R4337" i="15"/>
  <c r="S4337" i="15" s="1"/>
  <c r="Q4337" i="15"/>
  <c r="R4347" i="15"/>
  <c r="S4347" i="15" s="1"/>
  <c r="O4347" i="15"/>
  <c r="P4347" i="15" s="1"/>
  <c r="R4155" i="15"/>
  <c r="S4155" i="15" s="1"/>
  <c r="R4175" i="15"/>
  <c r="S4175" i="15" s="1"/>
  <c r="R4191" i="15"/>
  <c r="S4191" i="15" s="1"/>
  <c r="R4196" i="15"/>
  <c r="S4196" i="15" s="1"/>
  <c r="R4233" i="15"/>
  <c r="S4233" i="15" s="1"/>
  <c r="R4253" i="15"/>
  <c r="S4253" i="15" s="1"/>
  <c r="R4265" i="15"/>
  <c r="S4265" i="15" s="1"/>
  <c r="Q4333" i="15"/>
  <c r="O4131" i="15"/>
  <c r="P4131" i="15" s="1"/>
  <c r="O4209" i="15"/>
  <c r="P4209" i="15" s="1"/>
  <c r="O4211" i="15"/>
  <c r="O4219" i="15"/>
  <c r="P4219" i="15" s="1"/>
  <c r="O4222" i="15"/>
  <c r="P4222" i="15" s="1"/>
  <c r="O4223" i="15"/>
  <c r="P4223" i="15" s="1"/>
  <c r="O4262" i="15"/>
  <c r="O4273" i="15"/>
  <c r="P4273" i="15" s="1"/>
  <c r="O4275" i="15"/>
  <c r="P4275" i="15" s="1"/>
  <c r="O4277" i="15"/>
  <c r="P4277" i="15" s="1"/>
  <c r="O4285" i="15"/>
  <c r="P4285" i="15" s="1"/>
  <c r="O4289" i="15"/>
  <c r="P4289" i="15" s="1"/>
  <c r="O4291" i="15"/>
  <c r="P4291" i="15" s="1"/>
  <c r="O4293" i="15"/>
  <c r="P4293" i="15" s="1"/>
  <c r="O4301" i="15"/>
  <c r="O4307" i="15"/>
  <c r="P4307" i="15" s="1"/>
  <c r="O4311" i="15"/>
  <c r="P4311" i="15" s="1"/>
  <c r="O4319" i="15"/>
  <c r="P4319" i="15" s="1"/>
  <c r="R4334" i="15"/>
  <c r="S4334" i="15" s="1"/>
  <c r="R4290" i="15"/>
  <c r="S4290" i="15" s="1"/>
  <c r="Q4305" i="15"/>
  <c r="G462" i="16" s="1"/>
  <c r="R4306" i="15"/>
  <c r="S4306" i="15" s="1"/>
  <c r="O6" i="15"/>
  <c r="P6" i="15" s="1"/>
  <c r="Q8" i="15"/>
  <c r="O10" i="15"/>
  <c r="O14" i="15"/>
  <c r="P14" i="15" s="1"/>
  <c r="Q20" i="15"/>
  <c r="O26" i="15"/>
  <c r="P26" i="15" s="1"/>
  <c r="Q32" i="15"/>
  <c r="O34" i="15"/>
  <c r="O38" i="15"/>
  <c r="O42" i="15"/>
  <c r="P42" i="15" s="1"/>
  <c r="O46" i="15"/>
  <c r="P46" i="15" s="1"/>
  <c r="O50" i="15"/>
  <c r="P50" i="15" s="1"/>
  <c r="O54" i="15"/>
  <c r="P54" i="15" s="1"/>
  <c r="O58" i="15"/>
  <c r="P58" i="15" s="1"/>
  <c r="O62" i="15"/>
  <c r="O66" i="15"/>
  <c r="P66" i="15" s="1"/>
  <c r="O70" i="15"/>
  <c r="O74" i="15"/>
  <c r="P74" i="15" s="1"/>
  <c r="Q76" i="15"/>
  <c r="G34" i="16" s="1"/>
  <c r="O78" i="15"/>
  <c r="P78" i="15" s="1"/>
  <c r="Q84" i="15"/>
  <c r="O88" i="15"/>
  <c r="O92" i="15"/>
  <c r="P92" i="15" s="1"/>
  <c r="O96" i="15"/>
  <c r="P96" i="15" s="1"/>
  <c r="O100" i="15"/>
  <c r="P100" i="15" s="1"/>
  <c r="O104" i="15"/>
  <c r="P104" i="15" s="1"/>
  <c r="O111" i="15"/>
  <c r="P111" i="15" s="1"/>
  <c r="O115" i="15"/>
  <c r="P115" i="15" s="1"/>
  <c r="Q117" i="15"/>
  <c r="G45" i="16" s="1"/>
  <c r="O119" i="15"/>
  <c r="P119" i="15" s="1"/>
  <c r="O122" i="15"/>
  <c r="P122" i="15" s="1"/>
  <c r="O126" i="15"/>
  <c r="P126" i="15" s="1"/>
  <c r="O130" i="15"/>
  <c r="P130" i="15" s="1"/>
  <c r="O134" i="15"/>
  <c r="P134" i="15" s="1"/>
  <c r="O138" i="15"/>
  <c r="P138" i="15" s="1"/>
  <c r="O142" i="15"/>
  <c r="P142" i="15" s="1"/>
  <c r="O148" i="15"/>
  <c r="P148" i="15" s="1"/>
  <c r="O152" i="15"/>
  <c r="P152" i="15" s="1"/>
  <c r="O156" i="15"/>
  <c r="P156" i="15" s="1"/>
  <c r="O160" i="15"/>
  <c r="P160" i="15" s="1"/>
  <c r="O164" i="15"/>
  <c r="P164" i="15" s="1"/>
  <c r="O168" i="15"/>
  <c r="P168" i="15" s="1"/>
  <c r="O172" i="15"/>
  <c r="P172" i="15" s="1"/>
  <c r="O176" i="15"/>
  <c r="O180" i="15"/>
  <c r="P180" i="15" s="1"/>
  <c r="O184" i="15"/>
  <c r="P184" i="15" s="1"/>
  <c r="O189" i="15"/>
  <c r="O193" i="15"/>
  <c r="P193" i="15" s="1"/>
  <c r="O197" i="15"/>
  <c r="P197" i="15" s="1"/>
  <c r="O201" i="15"/>
  <c r="P201" i="15" s="1"/>
  <c r="O205" i="15"/>
  <c r="P205" i="15" s="1"/>
  <c r="O209" i="15"/>
  <c r="P209" i="15" s="1"/>
  <c r="O213" i="15"/>
  <c r="P213" i="15" s="1"/>
  <c r="O217" i="15"/>
  <c r="P217" i="15" s="1"/>
  <c r="O221" i="15"/>
  <c r="P221" i="15" s="1"/>
  <c r="R222" i="15"/>
  <c r="S222" i="15" s="1"/>
  <c r="R226" i="15"/>
  <c r="S226" i="15" s="1"/>
  <c r="R230" i="15"/>
  <c r="S230" i="15" s="1"/>
  <c r="R234" i="15"/>
  <c r="S234" i="15" s="1"/>
  <c r="R238" i="15"/>
  <c r="S238" i="15" s="1"/>
  <c r="R242" i="15"/>
  <c r="S242" i="15" s="1"/>
  <c r="R246" i="15"/>
  <c r="S246" i="15" s="1"/>
  <c r="R250" i="15"/>
  <c r="S250" i="15" s="1"/>
  <c r="R254" i="15"/>
  <c r="S254" i="15" s="1"/>
  <c r="R257" i="15"/>
  <c r="S257" i="15" s="1"/>
  <c r="R261" i="15"/>
  <c r="S261" i="15" s="1"/>
  <c r="R265" i="15"/>
  <c r="S265" i="15" s="1"/>
  <c r="R269" i="15"/>
  <c r="S269" i="15" s="1"/>
  <c r="R273" i="15"/>
  <c r="S273" i="15" s="1"/>
  <c r="R277" i="15"/>
  <c r="S277" i="15" s="1"/>
  <c r="R281" i="15"/>
  <c r="S281" i="15" s="1"/>
  <c r="R285" i="15"/>
  <c r="S285" i="15" s="1"/>
  <c r="R289" i="15"/>
  <c r="S289" i="15" s="1"/>
  <c r="R293" i="15"/>
  <c r="S293" i="15" s="1"/>
  <c r="R297" i="15"/>
  <c r="S297" i="15" s="1"/>
  <c r="R4" i="15"/>
  <c r="S4" i="15" s="1"/>
  <c r="R12" i="15"/>
  <c r="S12" i="15" s="1"/>
  <c r="R16" i="15"/>
  <c r="S16" i="15" s="1"/>
  <c r="R24" i="15"/>
  <c r="S24" i="15" s="1"/>
  <c r="R28" i="15"/>
  <c r="S28" i="15" s="1"/>
  <c r="R36" i="15"/>
  <c r="S36" i="15" s="1"/>
  <c r="R40" i="15"/>
  <c r="S40" i="15" s="1"/>
  <c r="R44" i="15"/>
  <c r="S44" i="15" s="1"/>
  <c r="R48" i="15"/>
  <c r="S48" i="15" s="1"/>
  <c r="R52" i="15"/>
  <c r="S52" i="15" s="1"/>
  <c r="R56" i="15"/>
  <c r="S56" i="15" s="1"/>
  <c r="R60" i="15"/>
  <c r="S60" i="15" s="1"/>
  <c r="R64" i="15"/>
  <c r="S64" i="15" s="1"/>
  <c r="R68" i="15"/>
  <c r="S68" i="15" s="1"/>
  <c r="R72" i="15"/>
  <c r="S72" i="15" s="1"/>
  <c r="R80" i="15"/>
  <c r="S80" i="15" s="1"/>
  <c r="R90" i="15"/>
  <c r="S90" i="15" s="1"/>
  <c r="R94" i="15"/>
  <c r="S94" i="15" s="1"/>
  <c r="R98" i="15"/>
  <c r="S98" i="15" s="1"/>
  <c r="R102" i="15"/>
  <c r="S102" i="15" s="1"/>
  <c r="R106" i="15"/>
  <c r="S106" i="15" s="1"/>
  <c r="R109" i="15"/>
  <c r="S109" i="15" s="1"/>
  <c r="R113" i="15"/>
  <c r="S113" i="15" s="1"/>
  <c r="R120" i="15"/>
  <c r="S120" i="15" s="1"/>
  <c r="R124" i="15"/>
  <c r="S124" i="15" s="1"/>
  <c r="R128" i="15"/>
  <c r="S128" i="15" s="1"/>
  <c r="R132" i="15"/>
  <c r="S132" i="15" s="1"/>
  <c r="R136" i="15"/>
  <c r="S136" i="15" s="1"/>
  <c r="R140" i="15"/>
  <c r="S140" i="15" s="1"/>
  <c r="R144" i="15"/>
  <c r="S144" i="15" s="1"/>
  <c r="R150" i="15"/>
  <c r="S150" i="15" s="1"/>
  <c r="R154" i="15"/>
  <c r="S154" i="15" s="1"/>
  <c r="R158" i="15"/>
  <c r="S158" i="15" s="1"/>
  <c r="R162" i="15"/>
  <c r="S162" i="15" s="1"/>
  <c r="R166" i="15"/>
  <c r="S166" i="15" s="1"/>
  <c r="R170" i="15"/>
  <c r="S170" i="15" s="1"/>
  <c r="R174" i="15"/>
  <c r="S174" i="15" s="1"/>
  <c r="R178" i="15"/>
  <c r="S178" i="15" s="1"/>
  <c r="R182" i="15"/>
  <c r="S182" i="15" s="1"/>
  <c r="R186" i="15"/>
  <c r="S186" i="15" s="1"/>
  <c r="R190" i="15"/>
  <c r="S190" i="15" s="1"/>
  <c r="R194" i="15"/>
  <c r="S194" i="15" s="1"/>
  <c r="R198" i="15"/>
  <c r="S198" i="15" s="1"/>
  <c r="R202" i="15"/>
  <c r="S202" i="15" s="1"/>
  <c r="R206" i="15"/>
  <c r="S206" i="15" s="1"/>
  <c r="R210" i="15"/>
  <c r="S210" i="15" s="1"/>
  <c r="R214" i="15"/>
  <c r="S214" i="15" s="1"/>
  <c r="R218" i="15"/>
  <c r="S218" i="15" s="1"/>
  <c r="R311" i="15"/>
  <c r="S311" i="15" s="1"/>
  <c r="R327" i="15"/>
  <c r="S327" i="15" s="1"/>
  <c r="Q18" i="15"/>
  <c r="G8" i="16" s="1"/>
  <c r="Q22" i="15"/>
  <c r="G12" i="16" s="1"/>
  <c r="Q30" i="15"/>
  <c r="Q82" i="15"/>
  <c r="R224" i="15"/>
  <c r="S224" i="15" s="1"/>
  <c r="R228" i="15"/>
  <c r="S228" i="15" s="1"/>
  <c r="R232" i="15"/>
  <c r="S232" i="15" s="1"/>
  <c r="R236" i="15"/>
  <c r="S236" i="15" s="1"/>
  <c r="R240" i="15"/>
  <c r="S240" i="15" s="1"/>
  <c r="R244" i="15"/>
  <c r="S244" i="15" s="1"/>
  <c r="R248" i="15"/>
  <c r="S248" i="15" s="1"/>
  <c r="R252" i="15"/>
  <c r="S252" i="15" s="1"/>
  <c r="R255" i="15"/>
  <c r="S255" i="15" s="1"/>
  <c r="R259" i="15"/>
  <c r="S259" i="15" s="1"/>
  <c r="R263" i="15"/>
  <c r="S263" i="15" s="1"/>
  <c r="R267" i="15"/>
  <c r="S267" i="15" s="1"/>
  <c r="R271" i="15"/>
  <c r="S271" i="15" s="1"/>
  <c r="R275" i="15"/>
  <c r="S275" i="15" s="1"/>
  <c r="R279" i="15"/>
  <c r="S279" i="15" s="1"/>
  <c r="R283" i="15"/>
  <c r="S283" i="15" s="1"/>
  <c r="R287" i="15"/>
  <c r="S287" i="15" s="1"/>
  <c r="R291" i="15"/>
  <c r="S291" i="15" s="1"/>
  <c r="R295" i="15"/>
  <c r="S295" i="15" s="1"/>
  <c r="R315" i="15"/>
  <c r="S315" i="15" s="1"/>
  <c r="R331" i="15"/>
  <c r="S331" i="15" s="1"/>
  <c r="R303" i="15"/>
  <c r="S303" i="15" s="1"/>
  <c r="R319" i="15"/>
  <c r="S319" i="15" s="1"/>
  <c r="O301" i="15"/>
  <c r="P301" i="15" s="1"/>
  <c r="O305" i="15"/>
  <c r="P305" i="15" s="1"/>
  <c r="O309" i="15"/>
  <c r="P309" i="15" s="1"/>
  <c r="O313" i="15"/>
  <c r="P313" i="15" s="1"/>
  <c r="O317" i="15"/>
  <c r="P317" i="15" s="1"/>
  <c r="O321" i="15"/>
  <c r="P321" i="15" s="1"/>
  <c r="O325" i="15"/>
  <c r="P325" i="15" s="1"/>
  <c r="O329" i="15"/>
  <c r="P329" i="15" s="1"/>
  <c r="O333" i="15"/>
  <c r="P333" i="15" s="1"/>
  <c r="O337" i="15"/>
  <c r="P337" i="15" s="1"/>
  <c r="O341" i="15"/>
  <c r="P341" i="15" s="1"/>
  <c r="O345" i="15"/>
  <c r="P345" i="15" s="1"/>
  <c r="O349" i="15"/>
  <c r="P349" i="15" s="1"/>
  <c r="O353" i="15"/>
  <c r="P353" i="15" s="1"/>
  <c r="Q355" i="15"/>
  <c r="O357" i="15"/>
  <c r="P357" i="15" s="1"/>
  <c r="O361" i="15"/>
  <c r="P361" i="15" s="1"/>
  <c r="O365" i="15"/>
  <c r="P365" i="15" s="1"/>
  <c r="O369" i="15"/>
  <c r="P369" i="15" s="1"/>
  <c r="O373" i="15"/>
  <c r="P373" i="15" s="1"/>
  <c r="O377" i="15"/>
  <c r="P377" i="15" s="1"/>
  <c r="O381" i="15"/>
  <c r="P381" i="15" s="1"/>
  <c r="O385" i="15"/>
  <c r="P385" i="15" s="1"/>
  <c r="O389" i="15"/>
  <c r="P389" i="15" s="1"/>
  <c r="O393" i="15"/>
  <c r="P393" i="15" s="1"/>
  <c r="O397" i="15"/>
  <c r="P397" i="15" s="1"/>
  <c r="O401" i="15"/>
  <c r="P401" i="15" s="1"/>
  <c r="O405" i="15"/>
  <c r="P405" i="15" s="1"/>
  <c r="O409" i="15"/>
  <c r="O413" i="15"/>
  <c r="P413" i="15" s="1"/>
  <c r="O417" i="15"/>
  <c r="P417" i="15" s="1"/>
  <c r="O421" i="15"/>
  <c r="P421" i="15" s="1"/>
  <c r="O425" i="15"/>
  <c r="P425" i="15" s="1"/>
  <c r="O429" i="15"/>
  <c r="O433" i="15"/>
  <c r="P433" i="15" s="1"/>
  <c r="O437" i="15"/>
  <c r="P437" i="15" s="1"/>
  <c r="O441" i="15"/>
  <c r="P441" i="15" s="1"/>
  <c r="O445" i="15"/>
  <c r="P445" i="15" s="1"/>
  <c r="O453" i="15"/>
  <c r="P453" i="15" s="1"/>
  <c r="O457" i="15"/>
  <c r="P457" i="15" s="1"/>
  <c r="O461" i="15"/>
  <c r="P461" i="15" s="1"/>
  <c r="O465" i="15"/>
  <c r="P465" i="15" s="1"/>
  <c r="Q467" i="15"/>
  <c r="O469" i="15"/>
  <c r="P469" i="15" s="1"/>
  <c r="O473" i="15"/>
  <c r="O481" i="15"/>
  <c r="O485" i="15"/>
  <c r="P485" i="15" s="1"/>
  <c r="O489" i="15"/>
  <c r="P489" i="15" s="1"/>
  <c r="R498" i="15"/>
  <c r="S498" i="15" s="1"/>
  <c r="O506" i="15"/>
  <c r="P506" i="15" s="1"/>
  <c r="O514" i="15"/>
  <c r="P514" i="15" s="1"/>
  <c r="R519" i="15"/>
  <c r="S519" i="15" s="1"/>
  <c r="R523" i="15"/>
  <c r="S523" i="15" s="1"/>
  <c r="R527" i="15"/>
  <c r="S527" i="15" s="1"/>
  <c r="R531" i="15"/>
  <c r="S531" i="15" s="1"/>
  <c r="R535" i="15"/>
  <c r="S535" i="15" s="1"/>
  <c r="R539" i="15"/>
  <c r="S539" i="15" s="1"/>
  <c r="R543" i="15"/>
  <c r="S543" i="15" s="1"/>
  <c r="R547" i="15"/>
  <c r="S547" i="15" s="1"/>
  <c r="R551" i="15"/>
  <c r="S551" i="15" s="1"/>
  <c r="R554" i="15"/>
  <c r="S554" i="15" s="1"/>
  <c r="R558" i="15"/>
  <c r="S558" i="15" s="1"/>
  <c r="R562" i="15"/>
  <c r="S562" i="15" s="1"/>
  <c r="R566" i="15"/>
  <c r="S566" i="15" s="1"/>
  <c r="R570" i="15"/>
  <c r="S570" i="15" s="1"/>
  <c r="R574" i="15"/>
  <c r="S574" i="15" s="1"/>
  <c r="R578" i="15"/>
  <c r="S578" i="15" s="1"/>
  <c r="R582" i="15"/>
  <c r="S582" i="15" s="1"/>
  <c r="R586" i="15"/>
  <c r="S586" i="15" s="1"/>
  <c r="R590" i="15"/>
  <c r="S590" i="15" s="1"/>
  <c r="R594" i="15"/>
  <c r="S594" i="15" s="1"/>
  <c r="R598" i="15"/>
  <c r="S598" i="15" s="1"/>
  <c r="R602" i="15"/>
  <c r="S602" i="15" s="1"/>
  <c r="R606" i="15"/>
  <c r="S606" i="15" s="1"/>
  <c r="R610" i="15"/>
  <c r="S610" i="15" s="1"/>
  <c r="R614" i="15"/>
  <c r="S614" i="15" s="1"/>
  <c r="R618" i="15"/>
  <c r="S618" i="15" s="1"/>
  <c r="R622" i="15"/>
  <c r="S622" i="15" s="1"/>
  <c r="R626" i="15"/>
  <c r="S626" i="15" s="1"/>
  <c r="R630" i="15"/>
  <c r="S630" i="15" s="1"/>
  <c r="R634" i="15"/>
  <c r="S634" i="15" s="1"/>
  <c r="R638" i="15"/>
  <c r="S638" i="15" s="1"/>
  <c r="R335" i="15"/>
  <c r="S335" i="15" s="1"/>
  <c r="R339" i="15"/>
  <c r="S339" i="15" s="1"/>
  <c r="R343" i="15"/>
  <c r="S343" i="15" s="1"/>
  <c r="R347" i="15"/>
  <c r="S347" i="15" s="1"/>
  <c r="R351" i="15"/>
  <c r="S351" i="15" s="1"/>
  <c r="R359" i="15"/>
  <c r="S359" i="15" s="1"/>
  <c r="R363" i="15"/>
  <c r="S363" i="15" s="1"/>
  <c r="R367" i="15"/>
  <c r="S367" i="15" s="1"/>
  <c r="R371" i="15"/>
  <c r="S371" i="15" s="1"/>
  <c r="R375" i="15"/>
  <c r="S375" i="15" s="1"/>
  <c r="R379" i="15"/>
  <c r="S379" i="15" s="1"/>
  <c r="R383" i="15"/>
  <c r="S383" i="15" s="1"/>
  <c r="R387" i="15"/>
  <c r="S387" i="15" s="1"/>
  <c r="R391" i="15"/>
  <c r="S391" i="15" s="1"/>
  <c r="R395" i="15"/>
  <c r="S395" i="15" s="1"/>
  <c r="R399" i="15"/>
  <c r="S399" i="15" s="1"/>
  <c r="R403" i="15"/>
  <c r="S403" i="15" s="1"/>
  <c r="R407" i="15"/>
  <c r="S407" i="15" s="1"/>
  <c r="R411" i="15"/>
  <c r="S411" i="15" s="1"/>
  <c r="R415" i="15"/>
  <c r="S415" i="15" s="1"/>
  <c r="R419" i="15"/>
  <c r="S419" i="15" s="1"/>
  <c r="R423" i="15"/>
  <c r="S423" i="15" s="1"/>
  <c r="R427" i="15"/>
  <c r="S427" i="15" s="1"/>
  <c r="R431" i="15"/>
  <c r="S431" i="15" s="1"/>
  <c r="R435" i="15"/>
  <c r="S435" i="15" s="1"/>
  <c r="R439" i="15"/>
  <c r="S439" i="15" s="1"/>
  <c r="R443" i="15"/>
  <c r="S443" i="15" s="1"/>
  <c r="R447" i="15"/>
  <c r="S447" i="15" s="1"/>
  <c r="R451" i="15"/>
  <c r="S451" i="15" s="1"/>
  <c r="R455" i="15"/>
  <c r="S455" i="15" s="1"/>
  <c r="R459" i="15"/>
  <c r="S459" i="15" s="1"/>
  <c r="R463" i="15"/>
  <c r="S463" i="15" s="1"/>
  <c r="R471" i="15"/>
  <c r="S471" i="15" s="1"/>
  <c r="R475" i="15"/>
  <c r="S475" i="15" s="1"/>
  <c r="R479" i="15"/>
  <c r="S479" i="15" s="1"/>
  <c r="R483" i="15"/>
  <c r="S483" i="15" s="1"/>
  <c r="R487" i="15"/>
  <c r="S487" i="15" s="1"/>
  <c r="R491" i="15"/>
  <c r="S491" i="15" s="1"/>
  <c r="R495" i="15"/>
  <c r="S495" i="15" s="1"/>
  <c r="R507" i="15"/>
  <c r="S507" i="15" s="1"/>
  <c r="R511" i="15"/>
  <c r="S511" i="15" s="1"/>
  <c r="R515" i="15"/>
  <c r="S515" i="15" s="1"/>
  <c r="R692" i="15"/>
  <c r="S692" i="15" s="1"/>
  <c r="R728" i="15"/>
  <c r="S728" i="15" s="1"/>
  <c r="Q449" i="15"/>
  <c r="Q477" i="15"/>
  <c r="Q493" i="15"/>
  <c r="G87" i="16" s="1"/>
  <c r="Q497" i="15"/>
  <c r="R499" i="15"/>
  <c r="S499" i="15" s="1"/>
  <c r="R501" i="15"/>
  <c r="S501" i="15" s="1"/>
  <c r="R521" i="15"/>
  <c r="S521" i="15" s="1"/>
  <c r="R525" i="15"/>
  <c r="S525" i="15" s="1"/>
  <c r="R529" i="15"/>
  <c r="S529" i="15" s="1"/>
  <c r="R533" i="15"/>
  <c r="S533" i="15" s="1"/>
  <c r="R537" i="15"/>
  <c r="S537" i="15" s="1"/>
  <c r="R541" i="15"/>
  <c r="S541" i="15" s="1"/>
  <c r="R545" i="15"/>
  <c r="S545" i="15" s="1"/>
  <c r="R549" i="15"/>
  <c r="S549" i="15" s="1"/>
  <c r="R556" i="15"/>
  <c r="S556" i="15" s="1"/>
  <c r="R560" i="15"/>
  <c r="S560" i="15" s="1"/>
  <c r="R564" i="15"/>
  <c r="S564" i="15" s="1"/>
  <c r="R568" i="15"/>
  <c r="S568" i="15" s="1"/>
  <c r="R572" i="15"/>
  <c r="S572" i="15" s="1"/>
  <c r="R576" i="15"/>
  <c r="S576" i="15" s="1"/>
  <c r="R580" i="15"/>
  <c r="S580" i="15" s="1"/>
  <c r="R584" i="15"/>
  <c r="S584" i="15" s="1"/>
  <c r="R588" i="15"/>
  <c r="S588" i="15" s="1"/>
  <c r="R592" i="15"/>
  <c r="S592" i="15" s="1"/>
  <c r="R596" i="15"/>
  <c r="S596" i="15" s="1"/>
  <c r="R600" i="15"/>
  <c r="S600" i="15" s="1"/>
  <c r="R604" i="15"/>
  <c r="S604" i="15" s="1"/>
  <c r="R608" i="15"/>
  <c r="S608" i="15" s="1"/>
  <c r="R612" i="15"/>
  <c r="S612" i="15" s="1"/>
  <c r="R616" i="15"/>
  <c r="S616" i="15" s="1"/>
  <c r="R620" i="15"/>
  <c r="S620" i="15" s="1"/>
  <c r="R624" i="15"/>
  <c r="S624" i="15" s="1"/>
  <c r="R628" i="15"/>
  <c r="S628" i="15" s="1"/>
  <c r="R632" i="15"/>
  <c r="S632" i="15" s="1"/>
  <c r="R636" i="15"/>
  <c r="S636" i="15" s="1"/>
  <c r="R640" i="15"/>
  <c r="S640" i="15" s="1"/>
  <c r="R644" i="15"/>
  <c r="S644" i="15" s="1"/>
  <c r="R668" i="15"/>
  <c r="S668" i="15" s="1"/>
  <c r="R684" i="15"/>
  <c r="S684" i="15" s="1"/>
  <c r="R696" i="15"/>
  <c r="S696" i="15" s="1"/>
  <c r="R716" i="15"/>
  <c r="S716" i="15" s="1"/>
  <c r="R732" i="15"/>
  <c r="S732" i="15" s="1"/>
  <c r="R648" i="15"/>
  <c r="S648" i="15" s="1"/>
  <c r="R660" i="15"/>
  <c r="S660" i="15" s="1"/>
  <c r="R672" i="15"/>
  <c r="S672" i="15" s="1"/>
  <c r="R688" i="15"/>
  <c r="S688" i="15" s="1"/>
  <c r="R708" i="15"/>
  <c r="S708" i="15" s="1"/>
  <c r="R740" i="15"/>
  <c r="S740" i="15" s="1"/>
  <c r="R744" i="15"/>
  <c r="S744" i="15" s="1"/>
  <c r="R748" i="15"/>
  <c r="S748" i="15" s="1"/>
  <c r="R752" i="15"/>
  <c r="S752" i="15" s="1"/>
  <c r="R756" i="15"/>
  <c r="S756" i="15" s="1"/>
  <c r="R760" i="15"/>
  <c r="S760" i="15" s="1"/>
  <c r="R764" i="15"/>
  <c r="S764" i="15" s="1"/>
  <c r="R768" i="15"/>
  <c r="S768" i="15" s="1"/>
  <c r="R772" i="15"/>
  <c r="S772" i="15" s="1"/>
  <c r="R776" i="15"/>
  <c r="S776" i="15" s="1"/>
  <c r="R780" i="15"/>
  <c r="S780" i="15" s="1"/>
  <c r="R784" i="15"/>
  <c r="S784" i="15" s="1"/>
  <c r="R788" i="15"/>
  <c r="S788" i="15" s="1"/>
  <c r="R792" i="15"/>
  <c r="S792" i="15" s="1"/>
  <c r="R796" i="15"/>
  <c r="S796" i="15" s="1"/>
  <c r="R800" i="15"/>
  <c r="S800" i="15" s="1"/>
  <c r="R804" i="15"/>
  <c r="S804" i="15" s="1"/>
  <c r="R808" i="15"/>
  <c r="S808" i="15" s="1"/>
  <c r="R812" i="15"/>
  <c r="S812" i="15" s="1"/>
  <c r="R816" i="15"/>
  <c r="S816" i="15" s="1"/>
  <c r="R820" i="15"/>
  <c r="S820" i="15" s="1"/>
  <c r="R824" i="15"/>
  <c r="S824" i="15" s="1"/>
  <c r="R828" i="15"/>
  <c r="S828" i="15" s="1"/>
  <c r="R832" i="15"/>
  <c r="S832" i="15" s="1"/>
  <c r="R836" i="15"/>
  <c r="S836" i="15" s="1"/>
  <c r="R840" i="15"/>
  <c r="S840" i="15" s="1"/>
  <c r="R844" i="15"/>
  <c r="S844" i="15" s="1"/>
  <c r="R848" i="15"/>
  <c r="S848" i="15" s="1"/>
  <c r="R852" i="15"/>
  <c r="S852" i="15" s="1"/>
  <c r="R856" i="15"/>
  <c r="S856" i="15" s="1"/>
  <c r="R860" i="15"/>
  <c r="S860" i="15" s="1"/>
  <c r="R864" i="15"/>
  <c r="S864" i="15" s="1"/>
  <c r="R868" i="15"/>
  <c r="S868" i="15" s="1"/>
  <c r="R872" i="15"/>
  <c r="S872" i="15" s="1"/>
  <c r="R876" i="15"/>
  <c r="S876" i="15" s="1"/>
  <c r="R880" i="15"/>
  <c r="S880" i="15" s="1"/>
  <c r="R884" i="15"/>
  <c r="S884" i="15" s="1"/>
  <c r="R888" i="15"/>
  <c r="S888" i="15" s="1"/>
  <c r="R892" i="15"/>
  <c r="S892" i="15" s="1"/>
  <c r="R896" i="15"/>
  <c r="S896" i="15" s="1"/>
  <c r="R900" i="15"/>
  <c r="S900" i="15" s="1"/>
  <c r="R907" i="15"/>
  <c r="S907" i="15" s="1"/>
  <c r="R911" i="15"/>
  <c r="S911" i="15" s="1"/>
  <c r="R915" i="15"/>
  <c r="S915" i="15" s="1"/>
  <c r="R919" i="15"/>
  <c r="S919" i="15" s="1"/>
  <c r="R923" i="15"/>
  <c r="S923" i="15" s="1"/>
  <c r="R927" i="15"/>
  <c r="S927" i="15" s="1"/>
  <c r="R931" i="15"/>
  <c r="S931" i="15" s="1"/>
  <c r="R935" i="15"/>
  <c r="S935" i="15" s="1"/>
  <c r="R939" i="15"/>
  <c r="S939" i="15" s="1"/>
  <c r="R943" i="15"/>
  <c r="S943" i="15" s="1"/>
  <c r="R947" i="15"/>
  <c r="S947" i="15" s="1"/>
  <c r="R951" i="15"/>
  <c r="S951" i="15" s="1"/>
  <c r="R955" i="15"/>
  <c r="S955" i="15" s="1"/>
  <c r="R959" i="15"/>
  <c r="S959" i="15" s="1"/>
  <c r="R963" i="15"/>
  <c r="S963" i="15" s="1"/>
  <c r="R967" i="15"/>
  <c r="S967" i="15" s="1"/>
  <c r="R971" i="15"/>
  <c r="S971" i="15" s="1"/>
  <c r="R975" i="15"/>
  <c r="S975" i="15" s="1"/>
  <c r="R979" i="15"/>
  <c r="S979" i="15" s="1"/>
  <c r="R983" i="15"/>
  <c r="S983" i="15" s="1"/>
  <c r="R987" i="15"/>
  <c r="S987" i="15" s="1"/>
  <c r="R991" i="15"/>
  <c r="S991" i="15" s="1"/>
  <c r="R995" i="15"/>
  <c r="S995" i="15" s="1"/>
  <c r="Q650" i="15"/>
  <c r="G100" i="16" s="1"/>
  <c r="Q666" i="15"/>
  <c r="Q670" i="15"/>
  <c r="G103" i="16" s="1"/>
  <c r="Q698" i="15"/>
  <c r="Q726" i="15"/>
  <c r="Q730" i="15"/>
  <c r="G108" i="16" s="1"/>
  <c r="Q750" i="15"/>
  <c r="Q778" i="15"/>
  <c r="Q786" i="15"/>
  <c r="Q826" i="15"/>
  <c r="G106" i="16" s="1"/>
  <c r="Q846" i="15"/>
  <c r="Q870" i="15"/>
  <c r="Q917" i="15"/>
  <c r="Q921" i="15"/>
  <c r="G63" i="16" s="1"/>
  <c r="O998" i="15"/>
  <c r="P998" i="15" s="1"/>
  <c r="O1002" i="15"/>
  <c r="P1002" i="15" s="1"/>
  <c r="O1006" i="15"/>
  <c r="P1006" i="15" s="1"/>
  <c r="O1010" i="15"/>
  <c r="P1010" i="15" s="1"/>
  <c r="O1014" i="15"/>
  <c r="P1014" i="15" s="1"/>
  <c r="O1018" i="15"/>
  <c r="P1018" i="15" s="1"/>
  <c r="O1022" i="15"/>
  <c r="P1022" i="15" s="1"/>
  <c r="O1026" i="15"/>
  <c r="P1026" i="15" s="1"/>
  <c r="O1030" i="15"/>
  <c r="P1030" i="15" s="1"/>
  <c r="O1034" i="15"/>
  <c r="P1034" i="15" s="1"/>
  <c r="O1038" i="15"/>
  <c r="O1042" i="15"/>
  <c r="P1042" i="15" s="1"/>
  <c r="O1046" i="15"/>
  <c r="P1046" i="15" s="1"/>
  <c r="O1050" i="15"/>
  <c r="O1054" i="15"/>
  <c r="P1054" i="15" s="1"/>
  <c r="O1058" i="15"/>
  <c r="P1058" i="15" s="1"/>
  <c r="O1062" i="15"/>
  <c r="P1062" i="15" s="1"/>
  <c r="O1066" i="15"/>
  <c r="P1066" i="15" s="1"/>
  <c r="O1070" i="15"/>
  <c r="P1070" i="15" s="1"/>
  <c r="O1074" i="15"/>
  <c r="P1074" i="15" s="1"/>
  <c r="O1078" i="15"/>
  <c r="P1078" i="15" s="1"/>
  <c r="R1086" i="15"/>
  <c r="S1086" i="15" s="1"/>
  <c r="O1094" i="15"/>
  <c r="P1094" i="15" s="1"/>
  <c r="R1102" i="15"/>
  <c r="S1102" i="15" s="1"/>
  <c r="O1110" i="15"/>
  <c r="P1110" i="15" s="1"/>
  <c r="R1118" i="15"/>
  <c r="S1118" i="15" s="1"/>
  <c r="O1126" i="15"/>
  <c r="O1134" i="15"/>
  <c r="P1134" i="15" s="1"/>
  <c r="R1154" i="15"/>
  <c r="S1154" i="15" s="1"/>
  <c r="R1166" i="15"/>
  <c r="S1166" i="15" s="1"/>
  <c r="O1174" i="15"/>
  <c r="P1174" i="15" s="1"/>
  <c r="R1182" i="15"/>
  <c r="S1182" i="15" s="1"/>
  <c r="R1190" i="15"/>
  <c r="S1190" i="15" s="1"/>
  <c r="R1206" i="15"/>
  <c r="S1206" i="15" s="1"/>
  <c r="R1214" i="15"/>
  <c r="S1214" i="15" s="1"/>
  <c r="R1218" i="15"/>
  <c r="S1218" i="15" s="1"/>
  <c r="R1222" i="15"/>
  <c r="S1222" i="15" s="1"/>
  <c r="R1226" i="15"/>
  <c r="S1226" i="15" s="1"/>
  <c r="R1230" i="15"/>
  <c r="S1230" i="15" s="1"/>
  <c r="R1234" i="15"/>
  <c r="S1234" i="15" s="1"/>
  <c r="R1238" i="15"/>
  <c r="S1238" i="15" s="1"/>
  <c r="R1242" i="15"/>
  <c r="S1242" i="15" s="1"/>
  <c r="R1246" i="15"/>
  <c r="S1246" i="15" s="1"/>
  <c r="R1250" i="15"/>
  <c r="S1250" i="15" s="1"/>
  <c r="R1254" i="15"/>
  <c r="S1254" i="15" s="1"/>
  <c r="R1258" i="15"/>
  <c r="S1258" i="15" s="1"/>
  <c r="R1262" i="15"/>
  <c r="S1262" i="15" s="1"/>
  <c r="R1266" i="15"/>
  <c r="S1266" i="15" s="1"/>
  <c r="R1270" i="15"/>
  <c r="S1270" i="15" s="1"/>
  <c r="R1274" i="15"/>
  <c r="S1274" i="15" s="1"/>
  <c r="R1278" i="15"/>
  <c r="S1278" i="15" s="1"/>
  <c r="R1290" i="15"/>
  <c r="S1290" i="15" s="1"/>
  <c r="R1297" i="15"/>
  <c r="S1297" i="15" s="1"/>
  <c r="O1318" i="15"/>
  <c r="P1318" i="15" s="1"/>
  <c r="R646" i="15"/>
  <c r="S646" i="15" s="1"/>
  <c r="R654" i="15"/>
  <c r="S654" i="15" s="1"/>
  <c r="R658" i="15"/>
  <c r="S658" i="15" s="1"/>
  <c r="R662" i="15"/>
  <c r="S662" i="15" s="1"/>
  <c r="R674" i="15"/>
  <c r="S674" i="15" s="1"/>
  <c r="R678" i="15"/>
  <c r="S678" i="15" s="1"/>
  <c r="R682" i="15"/>
  <c r="S682" i="15" s="1"/>
  <c r="R686" i="15"/>
  <c r="S686" i="15" s="1"/>
  <c r="R690" i="15"/>
  <c r="S690" i="15" s="1"/>
  <c r="R694" i="15"/>
  <c r="S694" i="15" s="1"/>
  <c r="R702" i="15"/>
  <c r="S702" i="15" s="1"/>
  <c r="R706" i="15"/>
  <c r="S706" i="15" s="1"/>
  <c r="R710" i="15"/>
  <c r="S710" i="15" s="1"/>
  <c r="R714" i="15"/>
  <c r="S714" i="15" s="1"/>
  <c r="R718" i="15"/>
  <c r="S718" i="15" s="1"/>
  <c r="R722" i="15"/>
  <c r="S722" i="15" s="1"/>
  <c r="R734" i="15"/>
  <c r="S734" i="15" s="1"/>
  <c r="R738" i="15"/>
  <c r="S738" i="15" s="1"/>
  <c r="R742" i="15"/>
  <c r="S742" i="15" s="1"/>
  <c r="R746" i="15"/>
  <c r="S746" i="15" s="1"/>
  <c r="R754" i="15"/>
  <c r="S754" i="15" s="1"/>
  <c r="R758" i="15"/>
  <c r="S758" i="15" s="1"/>
  <c r="R762" i="15"/>
  <c r="S762" i="15" s="1"/>
  <c r="R766" i="15"/>
  <c r="S766" i="15" s="1"/>
  <c r="R770" i="15"/>
  <c r="S770" i="15" s="1"/>
  <c r="R774" i="15"/>
  <c r="S774" i="15" s="1"/>
  <c r="R782" i="15"/>
  <c r="S782" i="15" s="1"/>
  <c r="R790" i="15"/>
  <c r="S790" i="15" s="1"/>
  <c r="R794" i="15"/>
  <c r="S794" i="15" s="1"/>
  <c r="R798" i="15"/>
  <c r="S798" i="15" s="1"/>
  <c r="R802" i="15"/>
  <c r="S802" i="15" s="1"/>
  <c r="R806" i="15"/>
  <c r="S806" i="15" s="1"/>
  <c r="R810" i="15"/>
  <c r="S810" i="15" s="1"/>
  <c r="R814" i="15"/>
  <c r="S814" i="15" s="1"/>
  <c r="R818" i="15"/>
  <c r="S818" i="15" s="1"/>
  <c r="R822" i="15"/>
  <c r="S822" i="15" s="1"/>
  <c r="R830" i="15"/>
  <c r="S830" i="15" s="1"/>
  <c r="R834" i="15"/>
  <c r="S834" i="15" s="1"/>
  <c r="R838" i="15"/>
  <c r="S838" i="15" s="1"/>
  <c r="R842" i="15"/>
  <c r="S842" i="15" s="1"/>
  <c r="R850" i="15"/>
  <c r="S850" i="15" s="1"/>
  <c r="R854" i="15"/>
  <c r="S854" i="15" s="1"/>
  <c r="R858" i="15"/>
  <c r="S858" i="15" s="1"/>
  <c r="R862" i="15"/>
  <c r="S862" i="15" s="1"/>
  <c r="R866" i="15"/>
  <c r="S866" i="15" s="1"/>
  <c r="R874" i="15"/>
  <c r="S874" i="15" s="1"/>
  <c r="R878" i="15"/>
  <c r="S878" i="15" s="1"/>
  <c r="R882" i="15"/>
  <c r="S882" i="15" s="1"/>
  <c r="R886" i="15"/>
  <c r="S886" i="15" s="1"/>
  <c r="R890" i="15"/>
  <c r="S890" i="15" s="1"/>
  <c r="R894" i="15"/>
  <c r="S894" i="15" s="1"/>
  <c r="R898" i="15"/>
  <c r="S898" i="15" s="1"/>
  <c r="R902" i="15"/>
  <c r="S902" i="15" s="1"/>
  <c r="R905" i="15"/>
  <c r="S905" i="15" s="1"/>
  <c r="R909" i="15"/>
  <c r="S909" i="15" s="1"/>
  <c r="R913" i="15"/>
  <c r="S913" i="15" s="1"/>
  <c r="R925" i="15"/>
  <c r="S925" i="15" s="1"/>
  <c r="R929" i="15"/>
  <c r="S929" i="15" s="1"/>
  <c r="R933" i="15"/>
  <c r="S933" i="15" s="1"/>
  <c r="R937" i="15"/>
  <c r="S937" i="15" s="1"/>
  <c r="R941" i="15"/>
  <c r="S941" i="15" s="1"/>
  <c r="R945" i="15"/>
  <c r="S945" i="15" s="1"/>
  <c r="R949" i="15"/>
  <c r="S949" i="15" s="1"/>
  <c r="R953" i="15"/>
  <c r="S953" i="15" s="1"/>
  <c r="R957" i="15"/>
  <c r="S957" i="15" s="1"/>
  <c r="R961" i="15"/>
  <c r="S961" i="15" s="1"/>
  <c r="R965" i="15"/>
  <c r="S965" i="15" s="1"/>
  <c r="R969" i="15"/>
  <c r="S969" i="15" s="1"/>
  <c r="R973" i="15"/>
  <c r="S973" i="15" s="1"/>
  <c r="R977" i="15"/>
  <c r="S977" i="15" s="1"/>
  <c r="R981" i="15"/>
  <c r="S981" i="15" s="1"/>
  <c r="R985" i="15"/>
  <c r="S985" i="15" s="1"/>
  <c r="R989" i="15"/>
  <c r="S989" i="15" s="1"/>
  <c r="R993" i="15"/>
  <c r="S993" i="15" s="1"/>
  <c r="R997" i="15"/>
  <c r="S997" i="15" s="1"/>
  <c r="R999" i="15"/>
  <c r="S999" i="15" s="1"/>
  <c r="R1003" i="15"/>
  <c r="S1003" i="15" s="1"/>
  <c r="R1007" i="15"/>
  <c r="S1007" i="15" s="1"/>
  <c r="R1011" i="15"/>
  <c r="S1011" i="15" s="1"/>
  <c r="R1015" i="15"/>
  <c r="S1015" i="15" s="1"/>
  <c r="R1019" i="15"/>
  <c r="S1019" i="15" s="1"/>
  <c r="R1023" i="15"/>
  <c r="S1023" i="15" s="1"/>
  <c r="R1027" i="15"/>
  <c r="S1027" i="15" s="1"/>
  <c r="R1031" i="15"/>
  <c r="S1031" i="15" s="1"/>
  <c r="R1035" i="15"/>
  <c r="S1035" i="15" s="1"/>
  <c r="R1039" i="15"/>
  <c r="S1039" i="15" s="1"/>
  <c r="R1043" i="15"/>
  <c r="S1043" i="15" s="1"/>
  <c r="R1047" i="15"/>
  <c r="S1047" i="15" s="1"/>
  <c r="R1051" i="15"/>
  <c r="S1051" i="15" s="1"/>
  <c r="R1055" i="15"/>
  <c r="S1055" i="15" s="1"/>
  <c r="R1059" i="15"/>
  <c r="S1059" i="15" s="1"/>
  <c r="R1063" i="15"/>
  <c r="S1063" i="15" s="1"/>
  <c r="R1067" i="15"/>
  <c r="S1067" i="15" s="1"/>
  <c r="R1071" i="15"/>
  <c r="S1071" i="15" s="1"/>
  <c r="R1075" i="15"/>
  <c r="S1075" i="15" s="1"/>
  <c r="R1093" i="15"/>
  <c r="S1093" i="15" s="1"/>
  <c r="R1109" i="15"/>
  <c r="S1109" i="15" s="1"/>
  <c r="R1125" i="15"/>
  <c r="S1125" i="15" s="1"/>
  <c r="R1133" i="15"/>
  <c r="S1133" i="15" s="1"/>
  <c r="R1173" i="15"/>
  <c r="S1173" i="15" s="1"/>
  <c r="Q1197" i="15"/>
  <c r="R1282" i="15"/>
  <c r="S1282" i="15" s="1"/>
  <c r="Q1285" i="15"/>
  <c r="G115" i="16" s="1"/>
  <c r="Q1301" i="15"/>
  <c r="Q1309" i="15"/>
  <c r="R1317" i="15"/>
  <c r="S1317" i="15" s="1"/>
  <c r="R1321" i="15"/>
  <c r="S1321" i="15" s="1"/>
  <c r="R1322" i="15"/>
  <c r="S1322" i="15" s="1"/>
  <c r="Q1325" i="15"/>
  <c r="R1334" i="15"/>
  <c r="S1334" i="15" s="1"/>
  <c r="R1338" i="15"/>
  <c r="S1338" i="15" s="1"/>
  <c r="R1342" i="15"/>
  <c r="S1342" i="15" s="1"/>
  <c r="R1370" i="15"/>
  <c r="S1370" i="15" s="1"/>
  <c r="R1374" i="15"/>
  <c r="S1374" i="15" s="1"/>
  <c r="R1394" i="15"/>
  <c r="S1394" i="15" s="1"/>
  <c r="R1081" i="15"/>
  <c r="S1081" i="15" s="1"/>
  <c r="R1097" i="15"/>
  <c r="S1097" i="15" s="1"/>
  <c r="R1113" i="15"/>
  <c r="S1113" i="15" s="1"/>
  <c r="R1137" i="15"/>
  <c r="S1137" i="15" s="1"/>
  <c r="R1177" i="15"/>
  <c r="S1177" i="15" s="1"/>
  <c r="R1186" i="15"/>
  <c r="S1186" i="15" s="1"/>
  <c r="R1201" i="15"/>
  <c r="S1201" i="15" s="1"/>
  <c r="R1398" i="15"/>
  <c r="S1398" i="15" s="1"/>
  <c r="R1402" i="15"/>
  <c r="S1402" i="15" s="1"/>
  <c r="R1406" i="15"/>
  <c r="S1406" i="15" s="1"/>
  <c r="R1410" i="15"/>
  <c r="S1410" i="15" s="1"/>
  <c r="R1414" i="15"/>
  <c r="S1414" i="15" s="1"/>
  <c r="R1418" i="15"/>
  <c r="S1418" i="15" s="1"/>
  <c r="R1422" i="15"/>
  <c r="S1422" i="15" s="1"/>
  <c r="R1426" i="15"/>
  <c r="S1426" i="15" s="1"/>
  <c r="R1430" i="15"/>
  <c r="S1430" i="15" s="1"/>
  <c r="R1434" i="15"/>
  <c r="S1434" i="15" s="1"/>
  <c r="R1438" i="15"/>
  <c r="S1438" i="15" s="1"/>
  <c r="R1442" i="15"/>
  <c r="S1442" i="15" s="1"/>
  <c r="R1446" i="15"/>
  <c r="S1446" i="15" s="1"/>
  <c r="R1450" i="15"/>
  <c r="S1450" i="15" s="1"/>
  <c r="R1454" i="15"/>
  <c r="S1454" i="15" s="1"/>
  <c r="R1458" i="15"/>
  <c r="S1458" i="15" s="1"/>
  <c r="R1462" i="15"/>
  <c r="S1462" i="15" s="1"/>
  <c r="R1466" i="15"/>
  <c r="S1466" i="15" s="1"/>
  <c r="R1470" i="15"/>
  <c r="S1470" i="15" s="1"/>
  <c r="R1474" i="15"/>
  <c r="S1474" i="15" s="1"/>
  <c r="R1478" i="15"/>
  <c r="S1478" i="15" s="1"/>
  <c r="R1482" i="15"/>
  <c r="S1482" i="15" s="1"/>
  <c r="R1486" i="15"/>
  <c r="S1486" i="15" s="1"/>
  <c r="R1490" i="15"/>
  <c r="S1490" i="15" s="1"/>
  <c r="R1494" i="15"/>
  <c r="S1494" i="15" s="1"/>
  <c r="R1498" i="15"/>
  <c r="S1498" i="15" s="1"/>
  <c r="R1502" i="15"/>
  <c r="S1502" i="15" s="1"/>
  <c r="R1506" i="15"/>
  <c r="S1506" i="15" s="1"/>
  <c r="R1510" i="15"/>
  <c r="S1510" i="15" s="1"/>
  <c r="R1514" i="15"/>
  <c r="S1514" i="15" s="1"/>
  <c r="R1518" i="15"/>
  <c r="S1518" i="15" s="1"/>
  <c r="R1522" i="15"/>
  <c r="S1522" i="15" s="1"/>
  <c r="R1526" i="15"/>
  <c r="S1526" i="15" s="1"/>
  <c r="R1530" i="15"/>
  <c r="S1530" i="15" s="1"/>
  <c r="R1534" i="15"/>
  <c r="S1534" i="15" s="1"/>
  <c r="R1538" i="15"/>
  <c r="S1538" i="15" s="1"/>
  <c r="O1539" i="15"/>
  <c r="P1539" i="15" s="1"/>
  <c r="R1542" i="15"/>
  <c r="S1542" i="15" s="1"/>
  <c r="O1543" i="15"/>
  <c r="P1543" i="15" s="1"/>
  <c r="R1546" i="15"/>
  <c r="S1546" i="15" s="1"/>
  <c r="O1547" i="15"/>
  <c r="P1547" i="15" s="1"/>
  <c r="R1550" i="15"/>
  <c r="S1550" i="15" s="1"/>
  <c r="O1551" i="15"/>
  <c r="P1551" i="15" s="1"/>
  <c r="R1554" i="15"/>
  <c r="S1554" i="15" s="1"/>
  <c r="O1555" i="15"/>
  <c r="P1555" i="15" s="1"/>
  <c r="R1558" i="15"/>
  <c r="S1558" i="15" s="1"/>
  <c r="O1559" i="15"/>
  <c r="P1559" i="15" s="1"/>
  <c r="R1562" i="15"/>
  <c r="S1562" i="15" s="1"/>
  <c r="O1563" i="15"/>
  <c r="P1563" i="15" s="1"/>
  <c r="R1566" i="15"/>
  <c r="S1566" i="15" s="1"/>
  <c r="R1570" i="15"/>
  <c r="S1570" i="15" s="1"/>
  <c r="O1571" i="15"/>
  <c r="P1571" i="15" s="1"/>
  <c r="O1574" i="15"/>
  <c r="P1574" i="15" s="1"/>
  <c r="R1577" i="15"/>
  <c r="S1577" i="15" s="1"/>
  <c r="O1578" i="15"/>
  <c r="P1578" i="15" s="1"/>
  <c r="R1581" i="15"/>
  <c r="S1581" i="15" s="1"/>
  <c r="O1582" i="15"/>
  <c r="P1582" i="15" s="1"/>
  <c r="R1585" i="15"/>
  <c r="S1585" i="15" s="1"/>
  <c r="O1586" i="15"/>
  <c r="P1586" i="15" s="1"/>
  <c r="R1589" i="15"/>
  <c r="S1589" i="15" s="1"/>
  <c r="O1590" i="15"/>
  <c r="P1590" i="15" s="1"/>
  <c r="R1593" i="15"/>
  <c r="S1593" i="15" s="1"/>
  <c r="O1594" i="15"/>
  <c r="P1594" i="15" s="1"/>
  <c r="R1597" i="15"/>
  <c r="S1597" i="15" s="1"/>
  <c r="R1601" i="15"/>
  <c r="S1601" i="15" s="1"/>
  <c r="R1605" i="15"/>
  <c r="S1605" i="15" s="1"/>
  <c r="R1609" i="15"/>
  <c r="S1609" i="15" s="1"/>
  <c r="R1613" i="15"/>
  <c r="S1613" i="15" s="1"/>
  <c r="R1617" i="15"/>
  <c r="S1617" i="15" s="1"/>
  <c r="R1621" i="15"/>
  <c r="S1621" i="15" s="1"/>
  <c r="R1625" i="15"/>
  <c r="S1625" i="15" s="1"/>
  <c r="R1629" i="15"/>
  <c r="S1629" i="15" s="1"/>
  <c r="R1633" i="15"/>
  <c r="S1633" i="15" s="1"/>
  <c r="R1637" i="15"/>
  <c r="S1637" i="15" s="1"/>
  <c r="R1641" i="15"/>
  <c r="S1641" i="15" s="1"/>
  <c r="R1645" i="15"/>
  <c r="S1645" i="15" s="1"/>
  <c r="R1649" i="15"/>
  <c r="S1649" i="15" s="1"/>
  <c r="R1653" i="15"/>
  <c r="S1653" i="15" s="1"/>
  <c r="R1657" i="15"/>
  <c r="S1657" i="15" s="1"/>
  <c r="R1661" i="15"/>
  <c r="S1661" i="15" s="1"/>
  <c r="R1665" i="15"/>
  <c r="S1665" i="15" s="1"/>
  <c r="R1669" i="15"/>
  <c r="S1669" i="15" s="1"/>
  <c r="R1673" i="15"/>
  <c r="S1673" i="15" s="1"/>
  <c r="R1677" i="15"/>
  <c r="S1677" i="15" s="1"/>
  <c r="R1681" i="15"/>
  <c r="S1681" i="15" s="1"/>
  <c r="R1685" i="15"/>
  <c r="S1685" i="15" s="1"/>
  <c r="R1689" i="15"/>
  <c r="S1689" i="15" s="1"/>
  <c r="R1693" i="15"/>
  <c r="S1693" i="15" s="1"/>
  <c r="R1697" i="15"/>
  <c r="S1697" i="15" s="1"/>
  <c r="R1701" i="15"/>
  <c r="S1701" i="15" s="1"/>
  <c r="R1705" i="15"/>
  <c r="S1705" i="15" s="1"/>
  <c r="R1709" i="15"/>
  <c r="S1709" i="15" s="1"/>
  <c r="R1713" i="15"/>
  <c r="S1713" i="15" s="1"/>
  <c r="R1717" i="15"/>
  <c r="S1717" i="15" s="1"/>
  <c r="R1721" i="15"/>
  <c r="S1721" i="15" s="1"/>
  <c r="R1725" i="15"/>
  <c r="S1725" i="15" s="1"/>
  <c r="R1729" i="15"/>
  <c r="S1729" i="15" s="1"/>
  <c r="R1733" i="15"/>
  <c r="S1733" i="15" s="1"/>
  <c r="R1737" i="15"/>
  <c r="S1737" i="15" s="1"/>
  <c r="O1738" i="15"/>
  <c r="P1738" i="15" s="1"/>
  <c r="R1741" i="15"/>
  <c r="S1741" i="15" s="1"/>
  <c r="O1742" i="15"/>
  <c r="P1742" i="15" s="1"/>
  <c r="R1745" i="15"/>
  <c r="S1745" i="15" s="1"/>
  <c r="O1746" i="15"/>
  <c r="P1746" i="15" s="1"/>
  <c r="R1749" i="15"/>
  <c r="S1749" i="15" s="1"/>
  <c r="O1750" i="15"/>
  <c r="P1750" i="15" s="1"/>
  <c r="R1753" i="15"/>
  <c r="S1753" i="15" s="1"/>
  <c r="O1754" i="15"/>
  <c r="P1754" i="15" s="1"/>
  <c r="O1758" i="15"/>
  <c r="P1758" i="15" s="1"/>
  <c r="R1761" i="15"/>
  <c r="S1761" i="15" s="1"/>
  <c r="O1762" i="15"/>
  <c r="P1762" i="15" s="1"/>
  <c r="R1765" i="15"/>
  <c r="S1765" i="15" s="1"/>
  <c r="O1766" i="15"/>
  <c r="P1766" i="15" s="1"/>
  <c r="R1769" i="15"/>
  <c r="S1769" i="15" s="1"/>
  <c r="O1770" i="15"/>
  <c r="P1770" i="15" s="1"/>
  <c r="R1812" i="15"/>
  <c r="S1812" i="15" s="1"/>
  <c r="R1333" i="15"/>
  <c r="S1333" i="15" s="1"/>
  <c r="R1337" i="15"/>
  <c r="S1337" i="15" s="1"/>
  <c r="R1341" i="15"/>
  <c r="S1341" i="15" s="1"/>
  <c r="R1349" i="15"/>
  <c r="S1349" i="15" s="1"/>
  <c r="R1353" i="15"/>
  <c r="S1353" i="15" s="1"/>
  <c r="R1357" i="15"/>
  <c r="S1357" i="15" s="1"/>
  <c r="R1361" i="15"/>
  <c r="S1361" i="15" s="1"/>
  <c r="R1365" i="15"/>
  <c r="S1365" i="15" s="1"/>
  <c r="R1373" i="15"/>
  <c r="S1373" i="15" s="1"/>
  <c r="R1381" i="15"/>
  <c r="S1381" i="15" s="1"/>
  <c r="R1389" i="15"/>
  <c r="S1389" i="15" s="1"/>
  <c r="R1397" i="15"/>
  <c r="S1397" i="15" s="1"/>
  <c r="R1401" i="15"/>
  <c r="S1401" i="15" s="1"/>
  <c r="R1413" i="15"/>
  <c r="S1413" i="15" s="1"/>
  <c r="R1417" i="15"/>
  <c r="S1417" i="15" s="1"/>
  <c r="R1421" i="15"/>
  <c r="S1421" i="15" s="1"/>
  <c r="R1425" i="15"/>
  <c r="S1425" i="15" s="1"/>
  <c r="R1429" i="15"/>
  <c r="S1429" i="15" s="1"/>
  <c r="R1433" i="15"/>
  <c r="S1433" i="15" s="1"/>
  <c r="R1437" i="15"/>
  <c r="S1437" i="15" s="1"/>
  <c r="R1441" i="15"/>
  <c r="S1441" i="15" s="1"/>
  <c r="R1445" i="15"/>
  <c r="S1445" i="15" s="1"/>
  <c r="R1449" i="15"/>
  <c r="S1449" i="15" s="1"/>
  <c r="R1465" i="15"/>
  <c r="S1465" i="15" s="1"/>
  <c r="R1469" i="15"/>
  <c r="S1469" i="15" s="1"/>
  <c r="R1473" i="15"/>
  <c r="S1473" i="15" s="1"/>
  <c r="R1477" i="15"/>
  <c r="S1477" i="15" s="1"/>
  <c r="R1485" i="15"/>
  <c r="S1485" i="15" s="1"/>
  <c r="R1489" i="15"/>
  <c r="S1489" i="15" s="1"/>
  <c r="R1493" i="15"/>
  <c r="S1493" i="15" s="1"/>
  <c r="Q1528" i="15"/>
  <c r="G141" i="16" s="1"/>
  <c r="Q1532" i="15"/>
  <c r="Q1607" i="15"/>
  <c r="G143" i="16" s="1"/>
  <c r="Q1627" i="15"/>
  <c r="Q1631" i="15"/>
  <c r="Q1643" i="15"/>
  <c r="Q1691" i="15"/>
  <c r="Q1699" i="15"/>
  <c r="Q1755" i="15"/>
  <c r="Q1759" i="15"/>
  <c r="G148" i="16" s="1"/>
  <c r="R1778" i="15"/>
  <c r="S1778" i="15" s="1"/>
  <c r="R1780" i="15"/>
  <c r="S1780" i="15" s="1"/>
  <c r="R1804" i="15"/>
  <c r="S1804" i="15" s="1"/>
  <c r="R1824" i="15"/>
  <c r="S1824" i="15" s="1"/>
  <c r="Q1159" i="15"/>
  <c r="G127" i="16" s="1"/>
  <c r="R1200" i="15"/>
  <c r="S1200" i="15" s="1"/>
  <c r="R1208" i="15"/>
  <c r="S1208" i="15" s="1"/>
  <c r="R1212" i="15"/>
  <c r="S1212" i="15" s="1"/>
  <c r="R1216" i="15"/>
  <c r="S1216" i="15" s="1"/>
  <c r="R1220" i="15"/>
  <c r="S1220" i="15" s="1"/>
  <c r="R1224" i="15"/>
  <c r="S1224" i="15" s="1"/>
  <c r="R1228" i="15"/>
  <c r="S1228" i="15" s="1"/>
  <c r="R1232" i="15"/>
  <c r="S1232" i="15" s="1"/>
  <c r="R1236" i="15"/>
  <c r="S1236" i="15" s="1"/>
  <c r="R1240" i="15"/>
  <c r="S1240" i="15" s="1"/>
  <c r="R1244" i="15"/>
  <c r="S1244" i="15" s="1"/>
  <c r="R1248" i="15"/>
  <c r="S1248" i="15" s="1"/>
  <c r="R1252" i="15"/>
  <c r="S1252" i="15" s="1"/>
  <c r="R1256" i="15"/>
  <c r="S1256" i="15" s="1"/>
  <c r="R1260" i="15"/>
  <c r="S1260" i="15" s="1"/>
  <c r="R1264" i="15"/>
  <c r="S1264" i="15" s="1"/>
  <c r="R1268" i="15"/>
  <c r="S1268" i="15" s="1"/>
  <c r="R1272" i="15"/>
  <c r="S1272" i="15" s="1"/>
  <c r="R1276" i="15"/>
  <c r="S1276" i="15" s="1"/>
  <c r="R1292" i="15"/>
  <c r="S1292" i="15" s="1"/>
  <c r="R1296" i="15"/>
  <c r="S1296" i="15" s="1"/>
  <c r="R1312" i="15"/>
  <c r="S1312" i="15" s="1"/>
  <c r="R1316" i="15"/>
  <c r="S1316" i="15" s="1"/>
  <c r="R1320" i="15"/>
  <c r="S1320" i="15" s="1"/>
  <c r="R1328" i="15"/>
  <c r="S1328" i="15" s="1"/>
  <c r="R1332" i="15"/>
  <c r="S1332" i="15" s="1"/>
  <c r="R1336" i="15"/>
  <c r="S1336" i="15" s="1"/>
  <c r="R1340" i="15"/>
  <c r="S1340" i="15" s="1"/>
  <c r="R1344" i="15"/>
  <c r="S1344" i="15" s="1"/>
  <c r="R1348" i="15"/>
  <c r="S1348" i="15" s="1"/>
  <c r="R1352" i="15"/>
  <c r="S1352" i="15" s="1"/>
  <c r="R1356" i="15"/>
  <c r="S1356" i="15" s="1"/>
  <c r="R1364" i="15"/>
  <c r="S1364" i="15" s="1"/>
  <c r="R1372" i="15"/>
  <c r="S1372" i="15" s="1"/>
  <c r="R1376" i="15"/>
  <c r="S1376" i="15" s="1"/>
  <c r="R1380" i="15"/>
  <c r="S1380" i="15" s="1"/>
  <c r="R1384" i="15"/>
  <c r="S1384" i="15" s="1"/>
  <c r="R1388" i="15"/>
  <c r="S1388" i="15" s="1"/>
  <c r="R1396" i="15"/>
  <c r="S1396" i="15" s="1"/>
  <c r="R1400" i="15"/>
  <c r="S1400" i="15" s="1"/>
  <c r="R1408" i="15"/>
  <c r="S1408" i="15" s="1"/>
  <c r="R1412" i="15"/>
  <c r="S1412" i="15" s="1"/>
  <c r="R1416" i="15"/>
  <c r="S1416" i="15" s="1"/>
  <c r="R1420" i="15"/>
  <c r="S1420" i="15" s="1"/>
  <c r="R1424" i="15"/>
  <c r="S1424" i="15" s="1"/>
  <c r="R1428" i="15"/>
  <c r="S1428" i="15" s="1"/>
  <c r="R1432" i="15"/>
  <c r="S1432" i="15" s="1"/>
  <c r="R1436" i="15"/>
  <c r="S1436" i="15" s="1"/>
  <c r="R1440" i="15"/>
  <c r="S1440" i="15" s="1"/>
  <c r="R1444" i="15"/>
  <c r="S1444" i="15" s="1"/>
  <c r="R1448" i="15"/>
  <c r="S1448" i="15" s="1"/>
  <c r="R1452" i="15"/>
  <c r="S1452" i="15" s="1"/>
  <c r="R1456" i="15"/>
  <c r="S1456" i="15" s="1"/>
  <c r="R1460" i="15"/>
  <c r="S1460" i="15" s="1"/>
  <c r="R1464" i="15"/>
  <c r="S1464" i="15" s="1"/>
  <c r="R1468" i="15"/>
  <c r="S1468" i="15" s="1"/>
  <c r="R1472" i="15"/>
  <c r="S1472" i="15" s="1"/>
  <c r="R1476" i="15"/>
  <c r="S1476" i="15" s="1"/>
  <c r="R1488" i="15"/>
  <c r="S1488" i="15" s="1"/>
  <c r="R1492" i="15"/>
  <c r="S1492" i="15" s="1"/>
  <c r="R1496" i="15"/>
  <c r="S1496" i="15" s="1"/>
  <c r="R1500" i="15"/>
  <c r="S1500" i="15" s="1"/>
  <c r="R1504" i="15"/>
  <c r="S1504" i="15" s="1"/>
  <c r="R1508" i="15"/>
  <c r="S1508" i="15" s="1"/>
  <c r="R1512" i="15"/>
  <c r="S1512" i="15" s="1"/>
  <c r="R1516" i="15"/>
  <c r="S1516" i="15" s="1"/>
  <c r="R1520" i="15"/>
  <c r="S1520" i="15" s="1"/>
  <c r="R1524" i="15"/>
  <c r="S1524" i="15" s="1"/>
  <c r="R1536" i="15"/>
  <c r="S1536" i="15" s="1"/>
  <c r="R1540" i="15"/>
  <c r="S1540" i="15" s="1"/>
  <c r="R1544" i="15"/>
  <c r="S1544" i="15" s="1"/>
  <c r="R1548" i="15"/>
  <c r="S1548" i="15" s="1"/>
  <c r="R1552" i="15"/>
  <c r="S1552" i="15" s="1"/>
  <c r="R1556" i="15"/>
  <c r="S1556" i="15" s="1"/>
  <c r="R1560" i="15"/>
  <c r="S1560" i="15" s="1"/>
  <c r="R1564" i="15"/>
  <c r="S1564" i="15" s="1"/>
  <c r="R1568" i="15"/>
  <c r="S1568" i="15" s="1"/>
  <c r="R1572" i="15"/>
  <c r="S1572" i="15" s="1"/>
  <c r="R1575" i="15"/>
  <c r="S1575" i="15" s="1"/>
  <c r="R1579" i="15"/>
  <c r="S1579" i="15" s="1"/>
  <c r="R1583" i="15"/>
  <c r="S1583" i="15" s="1"/>
  <c r="R1587" i="15"/>
  <c r="S1587" i="15" s="1"/>
  <c r="R1591" i="15"/>
  <c r="S1591" i="15" s="1"/>
  <c r="R1595" i="15"/>
  <c r="S1595" i="15" s="1"/>
  <c r="R1599" i="15"/>
  <c r="S1599" i="15" s="1"/>
  <c r="R1603" i="15"/>
  <c r="S1603" i="15" s="1"/>
  <c r="R1611" i="15"/>
  <c r="S1611" i="15" s="1"/>
  <c r="R1615" i="15"/>
  <c r="S1615" i="15" s="1"/>
  <c r="R1619" i="15"/>
  <c r="S1619" i="15" s="1"/>
  <c r="R1623" i="15"/>
  <c r="S1623" i="15" s="1"/>
  <c r="R1635" i="15"/>
  <c r="S1635" i="15" s="1"/>
  <c r="R1639" i="15"/>
  <c r="S1639" i="15" s="1"/>
  <c r="R1647" i="15"/>
  <c r="S1647" i="15" s="1"/>
  <c r="R1651" i="15"/>
  <c r="S1651" i="15" s="1"/>
  <c r="R1655" i="15"/>
  <c r="S1655" i="15" s="1"/>
  <c r="R1659" i="15"/>
  <c r="S1659" i="15" s="1"/>
  <c r="R1663" i="15"/>
  <c r="S1663" i="15" s="1"/>
  <c r="R1667" i="15"/>
  <c r="S1667" i="15" s="1"/>
  <c r="R1671" i="15"/>
  <c r="S1671" i="15" s="1"/>
  <c r="R1675" i="15"/>
  <c r="S1675" i="15" s="1"/>
  <c r="R1679" i="15"/>
  <c r="S1679" i="15" s="1"/>
  <c r="R1683" i="15"/>
  <c r="S1683" i="15" s="1"/>
  <c r="R1687" i="15"/>
  <c r="S1687" i="15" s="1"/>
  <c r="R1695" i="15"/>
  <c r="S1695" i="15" s="1"/>
  <c r="R1703" i="15"/>
  <c r="S1703" i="15" s="1"/>
  <c r="R1707" i="15"/>
  <c r="S1707" i="15" s="1"/>
  <c r="R1711" i="15"/>
  <c r="S1711" i="15" s="1"/>
  <c r="R1715" i="15"/>
  <c r="S1715" i="15" s="1"/>
  <c r="R1719" i="15"/>
  <c r="S1719" i="15" s="1"/>
  <c r="R1723" i="15"/>
  <c r="S1723" i="15" s="1"/>
  <c r="R1727" i="15"/>
  <c r="S1727" i="15" s="1"/>
  <c r="R1731" i="15"/>
  <c r="S1731" i="15" s="1"/>
  <c r="R1735" i="15"/>
  <c r="S1735" i="15" s="1"/>
  <c r="R1739" i="15"/>
  <c r="S1739" i="15" s="1"/>
  <c r="R1743" i="15"/>
  <c r="S1743" i="15" s="1"/>
  <c r="R1747" i="15"/>
  <c r="S1747" i="15" s="1"/>
  <c r="R1751" i="15"/>
  <c r="S1751" i="15" s="1"/>
  <c r="R1763" i="15"/>
  <c r="S1763" i="15" s="1"/>
  <c r="R1767" i="15"/>
  <c r="S1767" i="15" s="1"/>
  <c r="R1771" i="15"/>
  <c r="S1771" i="15" s="1"/>
  <c r="R1774" i="15"/>
  <c r="S1774" i="15" s="1"/>
  <c r="Q1790" i="15"/>
  <c r="Q1798" i="15"/>
  <c r="O1840" i="15"/>
  <c r="P1840" i="15" s="1"/>
  <c r="O1844" i="15"/>
  <c r="P1844" i="15" s="1"/>
  <c r="Q1846" i="15"/>
  <c r="O1852" i="15"/>
  <c r="O1856" i="15"/>
  <c r="P1856" i="15" s="1"/>
  <c r="O1860" i="15"/>
  <c r="P1860" i="15" s="1"/>
  <c r="O1864" i="15"/>
  <c r="P1864" i="15" s="1"/>
  <c r="O1868" i="15"/>
  <c r="P1868" i="15" s="1"/>
  <c r="O1872" i="15"/>
  <c r="P1872" i="15" s="1"/>
  <c r="O1876" i="15"/>
  <c r="P1876" i="15" s="1"/>
  <c r="O1880" i="15"/>
  <c r="P1880" i="15" s="1"/>
  <c r="Q1886" i="15"/>
  <c r="O1892" i="15"/>
  <c r="P1892" i="15" s="1"/>
  <c r="O1896" i="15"/>
  <c r="P1896" i="15" s="1"/>
  <c r="O1900" i="15"/>
  <c r="P1900" i="15" s="1"/>
  <c r="Q1902" i="15"/>
  <c r="O1904" i="15"/>
  <c r="P1904" i="15" s="1"/>
  <c r="O1923" i="15"/>
  <c r="P1923" i="15" s="1"/>
  <c r="R1956" i="15"/>
  <c r="S1956" i="15" s="1"/>
  <c r="R1972" i="15"/>
  <c r="S1972" i="15" s="1"/>
  <c r="R1786" i="15"/>
  <c r="S1786" i="15" s="1"/>
  <c r="R1794" i="15"/>
  <c r="S1794" i="15" s="1"/>
  <c r="R1802" i="15"/>
  <c r="S1802" i="15" s="1"/>
  <c r="R1806" i="15"/>
  <c r="S1806" i="15" s="1"/>
  <c r="R1810" i="15"/>
  <c r="S1810" i="15" s="1"/>
  <c r="R1814" i="15"/>
  <c r="S1814" i="15" s="1"/>
  <c r="R1818" i="15"/>
  <c r="S1818" i="15" s="1"/>
  <c r="R1822" i="15"/>
  <c r="S1822" i="15" s="1"/>
  <c r="R1826" i="15"/>
  <c r="S1826" i="15" s="1"/>
  <c r="R1830" i="15"/>
  <c r="S1830" i="15" s="1"/>
  <c r="Q1845" i="15"/>
  <c r="Q1885" i="15"/>
  <c r="Q1889" i="15"/>
  <c r="Q1901" i="15"/>
  <c r="G154" i="16" s="1"/>
  <c r="R1924" i="15"/>
  <c r="S1924" i="15" s="1"/>
  <c r="R1960" i="15"/>
  <c r="S1960" i="15" s="1"/>
  <c r="R1976" i="15"/>
  <c r="S1976" i="15" s="1"/>
  <c r="Q1848" i="15"/>
  <c r="G152" i="16" s="1"/>
  <c r="Q1884" i="15"/>
  <c r="Q1888" i="15"/>
  <c r="R1907" i="15"/>
  <c r="S1907" i="15" s="1"/>
  <c r="R1910" i="15"/>
  <c r="S1910" i="15" s="1"/>
  <c r="R1914" i="15"/>
  <c r="S1914" i="15" s="1"/>
  <c r="R1918" i="15"/>
  <c r="S1918" i="15" s="1"/>
  <c r="R1930" i="15"/>
  <c r="S1930" i="15" s="1"/>
  <c r="R1934" i="15"/>
  <c r="S1934" i="15" s="1"/>
  <c r="R1938" i="15"/>
  <c r="S1938" i="15" s="1"/>
  <c r="R1954" i="15"/>
  <c r="S1954" i="15" s="1"/>
  <c r="R1980" i="15"/>
  <c r="S1980" i="15" s="1"/>
  <c r="R1968" i="15"/>
  <c r="S1968" i="15" s="1"/>
  <c r="R1984" i="15"/>
  <c r="S1984" i="15" s="1"/>
  <c r="R1988" i="15"/>
  <c r="S1988" i="15" s="1"/>
  <c r="R1992" i="15"/>
  <c r="S1992" i="15" s="1"/>
  <c r="R1996" i="15"/>
  <c r="S1996" i="15" s="1"/>
  <c r="R2000" i="15"/>
  <c r="S2000" i="15" s="1"/>
  <c r="R2004" i="15"/>
  <c r="S2004" i="15" s="1"/>
  <c r="R2008" i="15"/>
  <c r="S2008" i="15" s="1"/>
  <c r="R2012" i="15"/>
  <c r="S2012" i="15" s="1"/>
  <c r="R2016" i="15"/>
  <c r="S2016" i="15" s="1"/>
  <c r="R2020" i="15"/>
  <c r="S2020" i="15" s="1"/>
  <c r="R2024" i="15"/>
  <c r="S2024" i="15" s="1"/>
  <c r="R2028" i="15"/>
  <c r="S2028" i="15" s="1"/>
  <c r="R2032" i="15"/>
  <c r="S2032" i="15" s="1"/>
  <c r="R2036" i="15"/>
  <c r="S2036" i="15" s="1"/>
  <c r="R2040" i="15"/>
  <c r="S2040" i="15" s="1"/>
  <c r="R2044" i="15"/>
  <c r="S2044" i="15" s="1"/>
  <c r="R2048" i="15"/>
  <c r="S2048" i="15" s="1"/>
  <c r="R2052" i="15"/>
  <c r="S2052" i="15" s="1"/>
  <c r="R2056" i="15"/>
  <c r="S2056" i="15" s="1"/>
  <c r="R2060" i="15"/>
  <c r="S2060" i="15" s="1"/>
  <c r="R2064" i="15"/>
  <c r="S2064" i="15" s="1"/>
  <c r="R2068" i="15"/>
  <c r="S2068" i="15" s="1"/>
  <c r="R2072" i="15"/>
  <c r="S2072" i="15" s="1"/>
  <c r="R2076" i="15"/>
  <c r="S2076" i="15" s="1"/>
  <c r="R2080" i="15"/>
  <c r="S2080" i="15" s="1"/>
  <c r="R2084" i="15"/>
  <c r="S2084" i="15" s="1"/>
  <c r="R2088" i="15"/>
  <c r="S2088" i="15" s="1"/>
  <c r="R2092" i="15"/>
  <c r="S2092" i="15" s="1"/>
  <c r="R2096" i="15"/>
  <c r="S2096" i="15" s="1"/>
  <c r="R2100" i="15"/>
  <c r="S2100" i="15" s="1"/>
  <c r="R2104" i="15"/>
  <c r="S2104" i="15" s="1"/>
  <c r="R2108" i="15"/>
  <c r="S2108" i="15" s="1"/>
  <c r="R2112" i="15"/>
  <c r="S2112" i="15" s="1"/>
  <c r="R2116" i="15"/>
  <c r="S2116" i="15" s="1"/>
  <c r="R2120" i="15"/>
  <c r="S2120" i="15" s="1"/>
  <c r="R2124" i="15"/>
  <c r="S2124" i="15" s="1"/>
  <c r="R2128" i="15"/>
  <c r="S2128" i="15" s="1"/>
  <c r="R2132" i="15"/>
  <c r="S2132" i="15" s="1"/>
  <c r="R2136" i="15"/>
  <c r="S2136" i="15" s="1"/>
  <c r="R2140" i="15"/>
  <c r="S2140" i="15" s="1"/>
  <c r="R2144" i="15"/>
  <c r="S2144" i="15" s="1"/>
  <c r="Q1970" i="15"/>
  <c r="Q1990" i="15"/>
  <c r="Q1994" i="15"/>
  <c r="Q2010" i="15"/>
  <c r="Q2022" i="15"/>
  <c r="Q2026" i="15"/>
  <c r="Q2058" i="15"/>
  <c r="R2067" i="15"/>
  <c r="S2067" i="15" s="1"/>
  <c r="Q2070" i="15"/>
  <c r="R2079" i="15"/>
  <c r="S2079" i="15" s="1"/>
  <c r="R2083" i="15"/>
  <c r="S2083" i="15" s="1"/>
  <c r="R2087" i="15"/>
  <c r="S2087" i="15" s="1"/>
  <c r="R2091" i="15"/>
  <c r="S2091" i="15" s="1"/>
  <c r="R2095" i="15"/>
  <c r="S2095" i="15" s="1"/>
  <c r="R2103" i="15"/>
  <c r="S2103" i="15" s="1"/>
  <c r="R2107" i="15"/>
  <c r="S2107" i="15" s="1"/>
  <c r="R2111" i="15"/>
  <c r="S2111" i="15" s="1"/>
  <c r="R2115" i="15"/>
  <c r="S2115" i="15" s="1"/>
  <c r="R2119" i="15"/>
  <c r="S2119" i="15" s="1"/>
  <c r="R2123" i="15"/>
  <c r="S2123" i="15" s="1"/>
  <c r="R2127" i="15"/>
  <c r="S2127" i="15" s="1"/>
  <c r="R2131" i="15"/>
  <c r="S2131" i="15" s="1"/>
  <c r="R2135" i="15"/>
  <c r="S2135" i="15" s="1"/>
  <c r="R2139" i="15"/>
  <c r="S2139" i="15" s="1"/>
  <c r="R2143" i="15"/>
  <c r="S2143" i="15" s="1"/>
  <c r="R2147" i="15"/>
  <c r="S2147" i="15" s="1"/>
  <c r="R2150" i="15"/>
  <c r="S2150" i="15" s="1"/>
  <c r="O2155" i="15"/>
  <c r="P2155" i="15" s="1"/>
  <c r="R2163" i="15"/>
  <c r="S2163" i="15" s="1"/>
  <c r="R2166" i="15"/>
  <c r="S2166" i="15" s="1"/>
  <c r="O2171" i="15"/>
  <c r="P2171" i="15" s="1"/>
  <c r="R2182" i="15"/>
  <c r="S2182" i="15" s="1"/>
  <c r="R2194" i="15"/>
  <c r="S2194" i="15" s="1"/>
  <c r="R2210" i="15"/>
  <c r="S2210" i="15" s="1"/>
  <c r="R2222" i="15"/>
  <c r="S2222" i="15" s="1"/>
  <c r="R2238" i="15"/>
  <c r="S2238" i="15" s="1"/>
  <c r="R2254" i="15"/>
  <c r="S2254" i="15" s="1"/>
  <c r="R2270" i="15"/>
  <c r="S2270" i="15" s="1"/>
  <c r="R2286" i="15"/>
  <c r="S2286" i="15" s="1"/>
  <c r="R2302" i="15"/>
  <c r="S2302" i="15" s="1"/>
  <c r="R2318" i="15"/>
  <c r="S2318" i="15" s="1"/>
  <c r="R2334" i="15"/>
  <c r="S2334" i="15" s="1"/>
  <c r="R2346" i="15"/>
  <c r="S2346" i="15" s="1"/>
  <c r="R2362" i="15"/>
  <c r="S2362" i="15" s="1"/>
  <c r="R2374" i="15"/>
  <c r="S2374" i="15" s="1"/>
  <c r="R2386" i="15"/>
  <c r="S2386" i="15" s="1"/>
  <c r="R2402" i="15"/>
  <c r="S2402" i="15" s="1"/>
  <c r="R2418" i="15"/>
  <c r="S2418" i="15" s="1"/>
  <c r="R2434" i="15"/>
  <c r="S2434" i="15" s="1"/>
  <c r="R2450" i="15"/>
  <c r="S2450" i="15" s="1"/>
  <c r="R2462" i="15"/>
  <c r="S2462" i="15" s="1"/>
  <c r="R2478" i="15"/>
  <c r="S2478" i="15" s="1"/>
  <c r="R2490" i="15"/>
  <c r="S2490" i="15" s="1"/>
  <c r="R2498" i="15"/>
  <c r="S2498" i="15" s="1"/>
  <c r="R2514" i="15"/>
  <c r="S2514" i="15" s="1"/>
  <c r="R2526" i="15"/>
  <c r="S2526" i="15" s="1"/>
  <c r="R2542" i="15"/>
  <c r="S2542" i="15" s="1"/>
  <c r="R2553" i="15"/>
  <c r="S2553" i="15" s="1"/>
  <c r="R2582" i="15"/>
  <c r="S2582" i="15" s="1"/>
  <c r="R2605" i="15"/>
  <c r="S2605" i="15" s="1"/>
  <c r="R1958" i="15"/>
  <c r="S1958" i="15" s="1"/>
  <c r="R1962" i="15"/>
  <c r="S1962" i="15" s="1"/>
  <c r="R1966" i="15"/>
  <c r="S1966" i="15" s="1"/>
  <c r="R1974" i="15"/>
  <c r="S1974" i="15" s="1"/>
  <c r="R1978" i="15"/>
  <c r="S1978" i="15" s="1"/>
  <c r="R1982" i="15"/>
  <c r="S1982" i="15" s="1"/>
  <c r="R1986" i="15"/>
  <c r="S1986" i="15" s="1"/>
  <c r="R1998" i="15"/>
  <c r="S1998" i="15" s="1"/>
  <c r="R2002" i="15"/>
  <c r="S2002" i="15" s="1"/>
  <c r="R2006" i="15"/>
  <c r="S2006" i="15" s="1"/>
  <c r="R2014" i="15"/>
  <c r="S2014" i="15" s="1"/>
  <c r="R2018" i="15"/>
  <c r="S2018" i="15" s="1"/>
  <c r="R2030" i="15"/>
  <c r="S2030" i="15" s="1"/>
  <c r="R2034" i="15"/>
  <c r="S2034" i="15" s="1"/>
  <c r="R2038" i="15"/>
  <c r="S2038" i="15" s="1"/>
  <c r="R2042" i="15"/>
  <c r="S2042" i="15" s="1"/>
  <c r="R2046" i="15"/>
  <c r="S2046" i="15" s="1"/>
  <c r="R2050" i="15"/>
  <c r="S2050" i="15" s="1"/>
  <c r="R2054" i="15"/>
  <c r="S2054" i="15" s="1"/>
  <c r="R2062" i="15"/>
  <c r="S2062" i="15" s="1"/>
  <c r="R2074" i="15"/>
  <c r="S2074" i="15" s="1"/>
  <c r="R2154" i="15"/>
  <c r="S2154" i="15" s="1"/>
  <c r="R2170" i="15"/>
  <c r="S2170" i="15" s="1"/>
  <c r="R2178" i="15"/>
  <c r="S2178" i="15" s="1"/>
  <c r="R2190" i="15"/>
  <c r="S2190" i="15" s="1"/>
  <c r="R2206" i="15"/>
  <c r="S2206" i="15" s="1"/>
  <c r="R2218" i="15"/>
  <c r="S2218" i="15" s="1"/>
  <c r="R2234" i="15"/>
  <c r="S2234" i="15" s="1"/>
  <c r="R2250" i="15"/>
  <c r="S2250" i="15" s="1"/>
  <c r="R2266" i="15"/>
  <c r="S2266" i="15" s="1"/>
  <c r="R2282" i="15"/>
  <c r="S2282" i="15" s="1"/>
  <c r="R2290" i="15"/>
  <c r="S2290" i="15" s="1"/>
  <c r="R2306" i="15"/>
  <c r="S2306" i="15" s="1"/>
  <c r="R2322" i="15"/>
  <c r="S2322" i="15" s="1"/>
  <c r="R2338" i="15"/>
  <c r="S2338" i="15" s="1"/>
  <c r="R2350" i="15"/>
  <c r="S2350" i="15" s="1"/>
  <c r="R2366" i="15"/>
  <c r="S2366" i="15" s="1"/>
  <c r="R2378" i="15"/>
  <c r="S2378" i="15" s="1"/>
  <c r="R2390" i="15"/>
  <c r="S2390" i="15" s="1"/>
  <c r="R2406" i="15"/>
  <c r="S2406" i="15" s="1"/>
  <c r="R2422" i="15"/>
  <c r="S2422" i="15" s="1"/>
  <c r="R2438" i="15"/>
  <c r="S2438" i="15" s="1"/>
  <c r="R2454" i="15"/>
  <c r="S2454" i="15" s="1"/>
  <c r="R2466" i="15"/>
  <c r="S2466" i="15" s="1"/>
  <c r="R2482" i="15"/>
  <c r="S2482" i="15" s="1"/>
  <c r="R2502" i="15"/>
  <c r="S2502" i="15" s="1"/>
  <c r="R2530" i="15"/>
  <c r="S2530" i="15" s="1"/>
  <c r="R2546" i="15"/>
  <c r="S2546" i="15" s="1"/>
  <c r="R2560" i="15"/>
  <c r="S2560" i="15" s="1"/>
  <c r="R2578" i="15"/>
  <c r="S2578" i="15" s="1"/>
  <c r="R2588" i="15"/>
  <c r="S2588" i="15" s="1"/>
  <c r="R2601" i="15"/>
  <c r="S2601" i="15" s="1"/>
  <c r="R2174" i="15"/>
  <c r="S2174" i="15" s="1"/>
  <c r="R2186" i="15"/>
  <c r="S2186" i="15" s="1"/>
  <c r="R2202" i="15"/>
  <c r="S2202" i="15" s="1"/>
  <c r="R2494" i="15"/>
  <c r="S2494" i="15" s="1"/>
  <c r="R2518" i="15"/>
  <c r="S2518" i="15" s="1"/>
  <c r="R2613" i="15"/>
  <c r="S2613" i="15" s="1"/>
  <c r="R2617" i="15"/>
  <c r="S2617" i="15" s="1"/>
  <c r="R2619" i="15"/>
  <c r="S2619" i="15" s="1"/>
  <c r="R2624" i="15"/>
  <c r="S2624" i="15" s="1"/>
  <c r="R2628" i="15"/>
  <c r="S2628" i="15" s="1"/>
  <c r="R2632" i="15"/>
  <c r="S2632" i="15" s="1"/>
  <c r="R2636" i="15"/>
  <c r="S2636" i="15" s="1"/>
  <c r="R2640" i="15"/>
  <c r="S2640" i="15" s="1"/>
  <c r="R2644" i="15"/>
  <c r="S2644" i="15" s="1"/>
  <c r="R2648" i="15"/>
  <c r="S2648" i="15" s="1"/>
  <c r="R2652" i="15"/>
  <c r="S2652" i="15" s="1"/>
  <c r="R2656" i="15"/>
  <c r="S2656" i="15" s="1"/>
  <c r="R2660" i="15"/>
  <c r="S2660" i="15" s="1"/>
  <c r="R2664" i="15"/>
  <c r="S2664" i="15" s="1"/>
  <c r="R2976" i="15"/>
  <c r="S2976" i="15" s="1"/>
  <c r="O2976" i="15"/>
  <c r="P2976" i="15" s="1"/>
  <c r="O2979" i="15"/>
  <c r="P2979" i="15" s="1"/>
  <c r="R2979" i="15"/>
  <c r="S2979" i="15" s="1"/>
  <c r="O3153" i="15"/>
  <c r="R3153" i="15"/>
  <c r="S3153" i="15" s="1"/>
  <c r="R3185" i="15"/>
  <c r="S3185" i="15" s="1"/>
  <c r="Q2184" i="15"/>
  <c r="Q2216" i="15"/>
  <c r="Q2336" i="15"/>
  <c r="G164" i="16" s="1"/>
  <c r="Q2344" i="15"/>
  <c r="G166" i="16" s="1"/>
  <c r="Q2356" i="15"/>
  <c r="Q2484" i="15"/>
  <c r="Q2488" i="15"/>
  <c r="G173" i="16" s="1"/>
  <c r="Q2492" i="15"/>
  <c r="G176" i="16" s="1"/>
  <c r="Q2496" i="15"/>
  <c r="Q2500" i="15"/>
  <c r="Q2565" i="15"/>
  <c r="Q2622" i="15"/>
  <c r="O2668" i="15"/>
  <c r="P2668" i="15" s="1"/>
  <c r="O2717" i="15"/>
  <c r="O2721" i="15"/>
  <c r="P2721" i="15" s="1"/>
  <c r="O2725" i="15"/>
  <c r="P2725" i="15" s="1"/>
  <c r="O2730" i="15"/>
  <c r="P2730" i="15" s="1"/>
  <c r="O2734" i="15"/>
  <c r="R2749" i="15"/>
  <c r="S2749" i="15" s="1"/>
  <c r="R2752" i="15"/>
  <c r="S2752" i="15" s="1"/>
  <c r="O2757" i="15"/>
  <c r="P2757" i="15" s="1"/>
  <c r="R2765" i="15"/>
  <c r="S2765" i="15" s="1"/>
  <c r="R2768" i="15"/>
  <c r="S2768" i="15" s="1"/>
  <c r="O2773" i="15"/>
  <c r="P2773" i="15" s="1"/>
  <c r="R2781" i="15"/>
  <c r="S2781" i="15" s="1"/>
  <c r="R2784" i="15"/>
  <c r="S2784" i="15" s="1"/>
  <c r="R2797" i="15"/>
  <c r="S2797" i="15" s="1"/>
  <c r="R2800" i="15"/>
  <c r="S2800" i="15" s="1"/>
  <c r="O2805" i="15"/>
  <c r="R2812" i="15"/>
  <c r="S2812" i="15" s="1"/>
  <c r="R2932" i="15"/>
  <c r="S2932" i="15" s="1"/>
  <c r="R2940" i="15"/>
  <c r="S2940" i="15" s="1"/>
  <c r="O3130" i="15"/>
  <c r="R3130" i="15"/>
  <c r="S3130" i="15" s="1"/>
  <c r="O3201" i="15"/>
  <c r="P3201" i="15" s="1"/>
  <c r="R3201" i="15"/>
  <c r="S3201" i="15" s="1"/>
  <c r="R2288" i="15"/>
  <c r="S2288" i="15" s="1"/>
  <c r="R2292" i="15"/>
  <c r="S2292" i="15" s="1"/>
  <c r="R2296" i="15"/>
  <c r="S2296" i="15" s="1"/>
  <c r="R2300" i="15"/>
  <c r="S2300" i="15" s="1"/>
  <c r="R2304" i="15"/>
  <c r="S2304" i="15" s="1"/>
  <c r="R2308" i="15"/>
  <c r="S2308" i="15" s="1"/>
  <c r="R2312" i="15"/>
  <c r="S2312" i="15" s="1"/>
  <c r="R2316" i="15"/>
  <c r="S2316" i="15" s="1"/>
  <c r="R2320" i="15"/>
  <c r="S2320" i="15" s="1"/>
  <c r="R2324" i="15"/>
  <c r="S2324" i="15" s="1"/>
  <c r="R2328" i="15"/>
  <c r="S2328" i="15" s="1"/>
  <c r="R2332" i="15"/>
  <c r="S2332" i="15" s="1"/>
  <c r="R2340" i="15"/>
  <c r="S2340" i="15" s="1"/>
  <c r="R2348" i="15"/>
  <c r="S2348" i="15" s="1"/>
  <c r="R2352" i="15"/>
  <c r="S2352" i="15" s="1"/>
  <c r="R2360" i="15"/>
  <c r="S2360" i="15" s="1"/>
  <c r="R2364" i="15"/>
  <c r="S2364" i="15" s="1"/>
  <c r="R2368" i="15"/>
  <c r="S2368" i="15" s="1"/>
  <c r="R2372" i="15"/>
  <c r="S2372" i="15" s="1"/>
  <c r="R2376" i="15"/>
  <c r="S2376" i="15" s="1"/>
  <c r="R2380" i="15"/>
  <c r="S2380" i="15" s="1"/>
  <c r="R2384" i="15"/>
  <c r="S2384" i="15" s="1"/>
  <c r="R2388" i="15"/>
  <c r="S2388" i="15" s="1"/>
  <c r="R2392" i="15"/>
  <c r="S2392" i="15" s="1"/>
  <c r="R2396" i="15"/>
  <c r="S2396" i="15" s="1"/>
  <c r="R2400" i="15"/>
  <c r="S2400" i="15" s="1"/>
  <c r="R2404" i="15"/>
  <c r="S2404" i="15" s="1"/>
  <c r="R2408" i="15"/>
  <c r="S2408" i="15" s="1"/>
  <c r="R2412" i="15"/>
  <c r="S2412" i="15" s="1"/>
  <c r="R2416" i="15"/>
  <c r="S2416" i="15" s="1"/>
  <c r="R2420" i="15"/>
  <c r="S2420" i="15" s="1"/>
  <c r="R2424" i="15"/>
  <c r="S2424" i="15" s="1"/>
  <c r="R2428" i="15"/>
  <c r="S2428" i="15" s="1"/>
  <c r="R2432" i="15"/>
  <c r="S2432" i="15" s="1"/>
  <c r="R2436" i="15"/>
  <c r="S2436" i="15" s="1"/>
  <c r="R2440" i="15"/>
  <c r="S2440" i="15" s="1"/>
  <c r="R2444" i="15"/>
  <c r="S2444" i="15" s="1"/>
  <c r="R2448" i="15"/>
  <c r="S2448" i="15" s="1"/>
  <c r="R2452" i="15"/>
  <c r="S2452" i="15" s="1"/>
  <c r="R2456" i="15"/>
  <c r="S2456" i="15" s="1"/>
  <c r="R2460" i="15"/>
  <c r="S2460" i="15" s="1"/>
  <c r="R2464" i="15"/>
  <c r="S2464" i="15" s="1"/>
  <c r="R2468" i="15"/>
  <c r="S2468" i="15" s="1"/>
  <c r="R2472" i="15"/>
  <c r="S2472" i="15" s="1"/>
  <c r="R2476" i="15"/>
  <c r="S2476" i="15" s="1"/>
  <c r="R2480" i="15"/>
  <c r="S2480" i="15" s="1"/>
  <c r="R2504" i="15"/>
  <c r="S2504" i="15" s="1"/>
  <c r="R2508" i="15"/>
  <c r="S2508" i="15" s="1"/>
  <c r="R2512" i="15"/>
  <c r="S2512" i="15" s="1"/>
  <c r="R2516" i="15"/>
  <c r="S2516" i="15" s="1"/>
  <c r="R2520" i="15"/>
  <c r="S2520" i="15" s="1"/>
  <c r="R2524" i="15"/>
  <c r="S2524" i="15" s="1"/>
  <c r="R2528" i="15"/>
  <c r="S2528" i="15" s="1"/>
  <c r="R2532" i="15"/>
  <c r="S2532" i="15" s="1"/>
  <c r="R2536" i="15"/>
  <c r="S2536" i="15" s="1"/>
  <c r="R2541" i="15"/>
  <c r="S2541" i="15" s="1"/>
  <c r="R2544" i="15"/>
  <c r="S2544" i="15" s="1"/>
  <c r="Q2554" i="15"/>
  <c r="Q2564" i="15"/>
  <c r="R2716" i="15"/>
  <c r="S2716" i="15" s="1"/>
  <c r="R2720" i="15"/>
  <c r="S2720" i="15" s="1"/>
  <c r="R2724" i="15"/>
  <c r="S2724" i="15" s="1"/>
  <c r="R2733" i="15"/>
  <c r="S2733" i="15" s="1"/>
  <c r="Q2737" i="15"/>
  <c r="R2756" i="15"/>
  <c r="S2756" i="15" s="1"/>
  <c r="R2772" i="15"/>
  <c r="S2772" i="15" s="1"/>
  <c r="R2788" i="15"/>
  <c r="S2788" i="15" s="1"/>
  <c r="R2804" i="15"/>
  <c r="S2804" i="15" s="1"/>
  <c r="R2808" i="15"/>
  <c r="S2808" i="15" s="1"/>
  <c r="R2820" i="15"/>
  <c r="S2820" i="15" s="1"/>
  <c r="R2831" i="15"/>
  <c r="S2831" i="15" s="1"/>
  <c r="R2843" i="15"/>
  <c r="S2843" i="15" s="1"/>
  <c r="R2869" i="15"/>
  <c r="S2869" i="15" s="1"/>
  <c r="R2885" i="15"/>
  <c r="S2885" i="15" s="1"/>
  <c r="R2889" i="15"/>
  <c r="S2889" i="15" s="1"/>
  <c r="R2956" i="15"/>
  <c r="S2956" i="15" s="1"/>
  <c r="R2973" i="15"/>
  <c r="S2973" i="15" s="1"/>
  <c r="O2973" i="15"/>
  <c r="P2973" i="15" s="1"/>
  <c r="R2984" i="15"/>
  <c r="S2984" i="15" s="1"/>
  <c r="O2984" i="15"/>
  <c r="P2984" i="15" s="1"/>
  <c r="O3169" i="15"/>
  <c r="R3169" i="15"/>
  <c r="S3169" i="15" s="1"/>
  <c r="O3217" i="15"/>
  <c r="P3217" i="15" s="1"/>
  <c r="R3217" i="15"/>
  <c r="S3217" i="15" s="1"/>
  <c r="O3233" i="15"/>
  <c r="P3233" i="15" s="1"/>
  <c r="R3233" i="15"/>
  <c r="S3233" i="15" s="1"/>
  <c r="R2827" i="15"/>
  <c r="S2827" i="15" s="1"/>
  <c r="R2851" i="15"/>
  <c r="S2851" i="15" s="1"/>
  <c r="R2865" i="15"/>
  <c r="S2865" i="15" s="1"/>
  <c r="R2873" i="15"/>
  <c r="S2873" i="15" s="1"/>
  <c r="R2893" i="15"/>
  <c r="S2893" i="15" s="1"/>
  <c r="R2897" i="15"/>
  <c r="S2897" i="15" s="1"/>
  <c r="R2901" i="15"/>
  <c r="S2901" i="15" s="1"/>
  <c r="R2965" i="15"/>
  <c r="S2965" i="15" s="1"/>
  <c r="R2969" i="15"/>
  <c r="S2969" i="15" s="1"/>
  <c r="R2980" i="15"/>
  <c r="S2980" i="15" s="1"/>
  <c r="O2980" i="15"/>
  <c r="O2983" i="15"/>
  <c r="P2983" i="15" s="1"/>
  <c r="R2983" i="15"/>
  <c r="S2983" i="15" s="1"/>
  <c r="O3114" i="15"/>
  <c r="R3114" i="15"/>
  <c r="S3114" i="15" s="1"/>
  <c r="R2669" i="15"/>
  <c r="S2669" i="15" s="1"/>
  <c r="R2673" i="15"/>
  <c r="S2673" i="15" s="1"/>
  <c r="R2677" i="15"/>
  <c r="S2677" i="15" s="1"/>
  <c r="R2681" i="15"/>
  <c r="S2681" i="15" s="1"/>
  <c r="R2686" i="15"/>
  <c r="S2686" i="15" s="1"/>
  <c r="R2690" i="15"/>
  <c r="S2690" i="15" s="1"/>
  <c r="R2694" i="15"/>
  <c r="S2694" i="15" s="1"/>
  <c r="R2698" i="15"/>
  <c r="S2698" i="15" s="1"/>
  <c r="R2702" i="15"/>
  <c r="S2702" i="15" s="1"/>
  <c r="R2706" i="15"/>
  <c r="S2706" i="15" s="1"/>
  <c r="R2710" i="15"/>
  <c r="S2710" i="15" s="1"/>
  <c r="R2714" i="15"/>
  <c r="S2714" i="15" s="1"/>
  <c r="R2719" i="15"/>
  <c r="S2719" i="15" s="1"/>
  <c r="R2723" i="15"/>
  <c r="S2723" i="15" s="1"/>
  <c r="R2732" i="15"/>
  <c r="S2732" i="15" s="1"/>
  <c r="R2736" i="15"/>
  <c r="S2736" i="15" s="1"/>
  <c r="R2743" i="15"/>
  <c r="S2743" i="15" s="1"/>
  <c r="Q2814" i="15"/>
  <c r="G274" i="16" s="1"/>
  <c r="Q2822" i="15"/>
  <c r="Q2849" i="15"/>
  <c r="G283" i="16" s="1"/>
  <c r="R2888" i="15"/>
  <c r="S2888" i="15" s="1"/>
  <c r="R2896" i="15"/>
  <c r="S2896" i="15" s="1"/>
  <c r="R2900" i="15"/>
  <c r="S2900" i="15" s="1"/>
  <c r="R2907" i="15"/>
  <c r="S2907" i="15" s="1"/>
  <c r="R2911" i="15"/>
  <c r="S2911" i="15" s="1"/>
  <c r="R2915" i="15"/>
  <c r="S2915" i="15" s="1"/>
  <c r="R2919" i="15"/>
  <c r="S2919" i="15" s="1"/>
  <c r="R2923" i="15"/>
  <c r="S2923" i="15" s="1"/>
  <c r="R2927" i="15"/>
  <c r="S2927" i="15" s="1"/>
  <c r="R2931" i="15"/>
  <c r="S2931" i="15" s="1"/>
  <c r="R2943" i="15"/>
  <c r="S2943" i="15" s="1"/>
  <c r="R2947" i="15"/>
  <c r="S2947" i="15" s="1"/>
  <c r="R2951" i="15"/>
  <c r="S2951" i="15" s="1"/>
  <c r="R2955" i="15"/>
  <c r="S2955" i="15" s="1"/>
  <c r="R2959" i="15"/>
  <c r="S2959" i="15" s="1"/>
  <c r="R2964" i="15"/>
  <c r="S2964" i="15" s="1"/>
  <c r="R2968" i="15"/>
  <c r="S2968" i="15" s="1"/>
  <c r="R3070" i="15"/>
  <c r="S3070" i="15" s="1"/>
  <c r="R3074" i="15"/>
  <c r="S3074" i="15" s="1"/>
  <c r="R3078" i="15"/>
  <c r="S3078" i="15" s="1"/>
  <c r="R3082" i="15"/>
  <c r="S3082" i="15" s="1"/>
  <c r="R3085" i="15"/>
  <c r="S3085" i="15" s="1"/>
  <c r="R3089" i="15"/>
  <c r="S3089" i="15" s="1"/>
  <c r="R3093" i="15"/>
  <c r="S3093" i="15" s="1"/>
  <c r="R3097" i="15"/>
  <c r="S3097" i="15" s="1"/>
  <c r="R3098" i="15"/>
  <c r="S3098" i="15" s="1"/>
  <c r="R3110" i="15"/>
  <c r="S3110" i="15" s="1"/>
  <c r="R3126" i="15"/>
  <c r="S3126" i="15" s="1"/>
  <c r="R3149" i="15"/>
  <c r="S3149" i="15" s="1"/>
  <c r="R3165" i="15"/>
  <c r="S3165" i="15" s="1"/>
  <c r="R3181" i="15"/>
  <c r="S3181" i="15" s="1"/>
  <c r="R3197" i="15"/>
  <c r="S3197" i="15" s="1"/>
  <c r="R3213" i="15"/>
  <c r="S3213" i="15" s="1"/>
  <c r="R3229" i="15"/>
  <c r="S3229" i="15" s="1"/>
  <c r="Q2840" i="15"/>
  <c r="R2871" i="15"/>
  <c r="S2871" i="15" s="1"/>
  <c r="R2875" i="15"/>
  <c r="S2875" i="15" s="1"/>
  <c r="R2879" i="15"/>
  <c r="S2879" i="15" s="1"/>
  <c r="R2883" i="15"/>
  <c r="S2883" i="15" s="1"/>
  <c r="R2887" i="15"/>
  <c r="S2887" i="15" s="1"/>
  <c r="R2891" i="15"/>
  <c r="S2891" i="15" s="1"/>
  <c r="R2895" i="15"/>
  <c r="S2895" i="15" s="1"/>
  <c r="R2899" i="15"/>
  <c r="S2899" i="15" s="1"/>
  <c r="R2903" i="15"/>
  <c r="S2903" i="15" s="1"/>
  <c r="R2906" i="15"/>
  <c r="S2906" i="15" s="1"/>
  <c r="R2910" i="15"/>
  <c r="S2910" i="15" s="1"/>
  <c r="R2918" i="15"/>
  <c r="S2918" i="15" s="1"/>
  <c r="R2922" i="15"/>
  <c r="S2922" i="15" s="1"/>
  <c r="R2926" i="15"/>
  <c r="S2926" i="15" s="1"/>
  <c r="R2942" i="15"/>
  <c r="S2942" i="15" s="1"/>
  <c r="R2946" i="15"/>
  <c r="S2946" i="15" s="1"/>
  <c r="R2950" i="15"/>
  <c r="S2950" i="15" s="1"/>
  <c r="R2958" i="15"/>
  <c r="S2958" i="15" s="1"/>
  <c r="R2967" i="15"/>
  <c r="S2967" i="15" s="1"/>
  <c r="R2971" i="15"/>
  <c r="S2971" i="15" s="1"/>
  <c r="R3142" i="15"/>
  <c r="S3142" i="15" s="1"/>
  <c r="R3024" i="15"/>
  <c r="S3024" i="15" s="1"/>
  <c r="R3028" i="15"/>
  <c r="S3028" i="15" s="1"/>
  <c r="R3032" i="15"/>
  <c r="S3032" i="15" s="1"/>
  <c r="R3221" i="15"/>
  <c r="S3221" i="15" s="1"/>
  <c r="R3237" i="15"/>
  <c r="S3237" i="15" s="1"/>
  <c r="R3245" i="15"/>
  <c r="S3245" i="15" s="1"/>
  <c r="R3249" i="15"/>
  <c r="S3249" i="15" s="1"/>
  <c r="R3253" i="15"/>
  <c r="S3253" i="15" s="1"/>
  <c r="R3257" i="15"/>
  <c r="S3257" i="15" s="1"/>
  <c r="R3261" i="15"/>
  <c r="S3261" i="15" s="1"/>
  <c r="R3265" i="15"/>
  <c r="S3265" i="15" s="1"/>
  <c r="R3269" i="15"/>
  <c r="S3269" i="15" s="1"/>
  <c r="R3273" i="15"/>
  <c r="S3273" i="15" s="1"/>
  <c r="R3277" i="15"/>
  <c r="S3277" i="15" s="1"/>
  <c r="R3281" i="15"/>
  <c r="S3281" i="15" s="1"/>
  <c r="R3285" i="15"/>
  <c r="S3285" i="15" s="1"/>
  <c r="R3289" i="15"/>
  <c r="S3289" i="15" s="1"/>
  <c r="O3607" i="15"/>
  <c r="P3607" i="15" s="1"/>
  <c r="R3607" i="15"/>
  <c r="S3607" i="15" s="1"/>
  <c r="O3671" i="15"/>
  <c r="R3671" i="15"/>
  <c r="S3671" i="15" s="1"/>
  <c r="O3736" i="15"/>
  <c r="P3736" i="15" s="1"/>
  <c r="R3736" i="15"/>
  <c r="S3736" i="15" s="1"/>
  <c r="R3778" i="15"/>
  <c r="S3778" i="15" s="1"/>
  <c r="O3778" i="15"/>
  <c r="P3778" i="15" s="1"/>
  <c r="O3892" i="15"/>
  <c r="P3892" i="15" s="1"/>
  <c r="R3892" i="15"/>
  <c r="S3892" i="15" s="1"/>
  <c r="O3917" i="15"/>
  <c r="P3917" i="15" s="1"/>
  <c r="R3917" i="15"/>
  <c r="S3917" i="15" s="1"/>
  <c r="R3939" i="15"/>
  <c r="S3939" i="15" s="1"/>
  <c r="O3977" i="15"/>
  <c r="P3977" i="15" s="1"/>
  <c r="R3977" i="15"/>
  <c r="S3977" i="15" s="1"/>
  <c r="O4060" i="15"/>
  <c r="P4060" i="15" s="1"/>
  <c r="R4060" i="15"/>
  <c r="S4060" i="15" s="1"/>
  <c r="R4194" i="15"/>
  <c r="S4194" i="15" s="1"/>
  <c r="O4229" i="15"/>
  <c r="P4229" i="15" s="1"/>
  <c r="R4229" i="15"/>
  <c r="S4229" i="15" s="1"/>
  <c r="O4314" i="15"/>
  <c r="R4314" i="15"/>
  <c r="S4314" i="15" s="1"/>
  <c r="Q4338" i="15"/>
  <c r="R4338" i="15"/>
  <c r="S4338" i="15" s="1"/>
  <c r="Q3112" i="15"/>
  <c r="G330" i="16" s="1"/>
  <c r="R3288" i="15"/>
  <c r="S3288" i="15" s="1"/>
  <c r="R3292" i="15"/>
  <c r="S3292" i="15" s="1"/>
  <c r="R3301" i="15"/>
  <c r="S3301" i="15" s="1"/>
  <c r="R3317" i="15"/>
  <c r="S3317" i="15" s="1"/>
  <c r="R3333" i="15"/>
  <c r="S3333" i="15" s="1"/>
  <c r="R3349" i="15"/>
  <c r="S3349" i="15" s="1"/>
  <c r="R3423" i="15"/>
  <c r="S3423" i="15" s="1"/>
  <c r="R3431" i="15"/>
  <c r="S3431" i="15" s="1"/>
  <c r="R3447" i="15"/>
  <c r="S3447" i="15" s="1"/>
  <c r="R3463" i="15"/>
  <c r="S3463" i="15" s="1"/>
  <c r="R3499" i="15"/>
  <c r="S3499" i="15" s="1"/>
  <c r="R3519" i="15"/>
  <c r="S3519" i="15" s="1"/>
  <c r="R3535" i="15"/>
  <c r="S3535" i="15" s="1"/>
  <c r="R3551" i="15"/>
  <c r="S3551" i="15" s="1"/>
  <c r="R3567" i="15"/>
  <c r="S3567" i="15" s="1"/>
  <c r="R3587" i="15"/>
  <c r="S3587" i="15" s="1"/>
  <c r="R3613" i="15"/>
  <c r="S3613" i="15" s="1"/>
  <c r="O3659" i="15"/>
  <c r="P3659" i="15" s="1"/>
  <c r="R3659" i="15"/>
  <c r="S3659" i="15" s="1"/>
  <c r="O3692" i="15"/>
  <c r="P3692" i="15" s="1"/>
  <c r="R3692" i="15"/>
  <c r="S3692" i="15" s="1"/>
  <c r="R3765" i="15"/>
  <c r="S3765" i="15" s="1"/>
  <c r="O3765" i="15"/>
  <c r="P3765" i="15" s="1"/>
  <c r="R2978" i="15"/>
  <c r="S2978" i="15" s="1"/>
  <c r="R2982" i="15"/>
  <c r="S2982" i="15" s="1"/>
  <c r="R2986" i="15"/>
  <c r="S2986" i="15" s="1"/>
  <c r="R2991" i="15"/>
  <c r="S2991" i="15" s="1"/>
  <c r="R2995" i="15"/>
  <c r="S2995" i="15" s="1"/>
  <c r="R2999" i="15"/>
  <c r="S2999" i="15" s="1"/>
  <c r="R3004" i="15"/>
  <c r="S3004" i="15" s="1"/>
  <c r="R3011" i="15"/>
  <c r="S3011" i="15" s="1"/>
  <c r="R3015" i="15"/>
  <c r="S3015" i="15" s="1"/>
  <c r="R3019" i="15"/>
  <c r="S3019" i="15" s="1"/>
  <c r="R3023" i="15"/>
  <c r="S3023" i="15" s="1"/>
  <c r="R3027" i="15"/>
  <c r="S3027" i="15" s="1"/>
  <c r="R3031" i="15"/>
  <c r="S3031" i="15" s="1"/>
  <c r="R3040" i="15"/>
  <c r="S3040" i="15" s="1"/>
  <c r="R3044" i="15"/>
  <c r="S3044" i="15" s="1"/>
  <c r="R3048" i="15"/>
  <c r="S3048" i="15" s="1"/>
  <c r="R3052" i="15"/>
  <c r="S3052" i="15" s="1"/>
  <c r="R3056" i="15"/>
  <c r="S3056" i="15" s="1"/>
  <c r="R3060" i="15"/>
  <c r="S3060" i="15" s="1"/>
  <c r="R3064" i="15"/>
  <c r="S3064" i="15" s="1"/>
  <c r="R3068" i="15"/>
  <c r="S3068" i="15" s="1"/>
  <c r="R3072" i="15"/>
  <c r="S3072" i="15" s="1"/>
  <c r="R3076" i="15"/>
  <c r="S3076" i="15" s="1"/>
  <c r="R3080" i="15"/>
  <c r="S3080" i="15" s="1"/>
  <c r="R3088" i="15"/>
  <c r="S3088" i="15" s="1"/>
  <c r="R3092" i="15"/>
  <c r="S3092" i="15" s="1"/>
  <c r="R3096" i="15"/>
  <c r="S3096" i="15" s="1"/>
  <c r="R3100" i="15"/>
  <c r="S3100" i="15" s="1"/>
  <c r="R3104" i="15"/>
  <c r="S3104" i="15" s="1"/>
  <c r="R3108" i="15"/>
  <c r="S3108" i="15" s="1"/>
  <c r="R3116" i="15"/>
  <c r="S3116" i="15" s="1"/>
  <c r="R3120" i="15"/>
  <c r="S3120" i="15" s="1"/>
  <c r="R3124" i="15"/>
  <c r="S3124" i="15" s="1"/>
  <c r="R3128" i="15"/>
  <c r="S3128" i="15" s="1"/>
  <c r="R3132" i="15"/>
  <c r="S3132" i="15" s="1"/>
  <c r="R3136" i="15"/>
  <c r="S3136" i="15" s="1"/>
  <c r="R3140" i="15"/>
  <c r="S3140" i="15" s="1"/>
  <c r="R3143" i="15"/>
  <c r="S3143" i="15" s="1"/>
  <c r="R3147" i="15"/>
  <c r="S3147" i="15" s="1"/>
  <c r="R3151" i="15"/>
  <c r="S3151" i="15" s="1"/>
  <c r="R3155" i="15"/>
  <c r="S3155" i="15" s="1"/>
  <c r="R3159" i="15"/>
  <c r="S3159" i="15" s="1"/>
  <c r="R3163" i="15"/>
  <c r="S3163" i="15" s="1"/>
  <c r="R3167" i="15"/>
  <c r="S3167" i="15" s="1"/>
  <c r="R3175" i="15"/>
  <c r="S3175" i="15" s="1"/>
  <c r="R3179" i="15"/>
  <c r="S3179" i="15" s="1"/>
  <c r="R3183" i="15"/>
  <c r="S3183" i="15" s="1"/>
  <c r="R3187" i="15"/>
  <c r="S3187" i="15" s="1"/>
  <c r="R3191" i="15"/>
  <c r="S3191" i="15" s="1"/>
  <c r="R3195" i="15"/>
  <c r="S3195" i="15" s="1"/>
  <c r="R3199" i="15"/>
  <c r="S3199" i="15" s="1"/>
  <c r="R3203" i="15"/>
  <c r="S3203" i="15" s="1"/>
  <c r="R3207" i="15"/>
  <c r="S3207" i="15" s="1"/>
  <c r="R3211" i="15"/>
  <c r="S3211" i="15" s="1"/>
  <c r="R3215" i="15"/>
  <c r="S3215" i="15" s="1"/>
  <c r="R3219" i="15"/>
  <c r="S3219" i="15" s="1"/>
  <c r="R3223" i="15"/>
  <c r="S3223" i="15" s="1"/>
  <c r="R3227" i="15"/>
  <c r="S3227" i="15" s="1"/>
  <c r="R3231" i="15"/>
  <c r="S3231" i="15" s="1"/>
  <c r="R3235" i="15"/>
  <c r="S3235" i="15" s="1"/>
  <c r="R3239" i="15"/>
  <c r="S3239" i="15" s="1"/>
  <c r="R3243" i="15"/>
  <c r="S3243" i="15" s="1"/>
  <c r="R3247" i="15"/>
  <c r="S3247" i="15" s="1"/>
  <c r="R3251" i="15"/>
  <c r="S3251" i="15" s="1"/>
  <c r="R3255" i="15"/>
  <c r="S3255" i="15" s="1"/>
  <c r="R3259" i="15"/>
  <c r="S3259" i="15" s="1"/>
  <c r="R3263" i="15"/>
  <c r="S3263" i="15" s="1"/>
  <c r="R3267" i="15"/>
  <c r="S3267" i="15" s="1"/>
  <c r="R3271" i="15"/>
  <c r="S3271" i="15" s="1"/>
  <c r="R3275" i="15"/>
  <c r="S3275" i="15" s="1"/>
  <c r="R3279" i="15"/>
  <c r="S3279" i="15" s="1"/>
  <c r="R3283" i="15"/>
  <c r="S3283" i="15" s="1"/>
  <c r="R3305" i="15"/>
  <c r="S3305" i="15" s="1"/>
  <c r="R3321" i="15"/>
  <c r="S3321" i="15" s="1"/>
  <c r="R3337" i="15"/>
  <c r="S3337" i="15" s="1"/>
  <c r="R3353" i="15"/>
  <c r="S3353" i="15" s="1"/>
  <c r="R3427" i="15"/>
  <c r="S3427" i="15" s="1"/>
  <c r="R3435" i="15"/>
  <c r="S3435" i="15" s="1"/>
  <c r="R3451" i="15"/>
  <c r="S3451" i="15" s="1"/>
  <c r="R3467" i="15"/>
  <c r="S3467" i="15" s="1"/>
  <c r="R3471" i="15"/>
  <c r="S3471" i="15" s="1"/>
  <c r="R3479" i="15"/>
  <c r="S3479" i="15" s="1"/>
  <c r="R3523" i="15"/>
  <c r="S3523" i="15" s="1"/>
  <c r="R3539" i="15"/>
  <c r="S3539" i="15" s="1"/>
  <c r="R3555" i="15"/>
  <c r="S3555" i="15" s="1"/>
  <c r="R3571" i="15"/>
  <c r="S3571" i="15" s="1"/>
  <c r="R3575" i="15"/>
  <c r="S3575" i="15" s="1"/>
  <c r="R3591" i="15"/>
  <c r="S3591" i="15" s="1"/>
  <c r="R3617" i="15"/>
  <c r="S3617" i="15" s="1"/>
  <c r="Q3625" i="15"/>
  <c r="R3625" i="15"/>
  <c r="S3625" i="15" s="1"/>
  <c r="O3631" i="15"/>
  <c r="P3631" i="15" s="1"/>
  <c r="R3631" i="15"/>
  <c r="S3631" i="15" s="1"/>
  <c r="R3724" i="15"/>
  <c r="S3724" i="15" s="1"/>
  <c r="O3748" i="15"/>
  <c r="P3748" i="15" s="1"/>
  <c r="R3748" i="15"/>
  <c r="S3748" i="15" s="1"/>
  <c r="R3293" i="15"/>
  <c r="S3293" i="15" s="1"/>
  <c r="O3603" i="15"/>
  <c r="P3603" i="15" s="1"/>
  <c r="R3603" i="15"/>
  <c r="S3603" i="15" s="1"/>
  <c r="O3647" i="15"/>
  <c r="P3647" i="15" s="1"/>
  <c r="R3647" i="15"/>
  <c r="S3647" i="15" s="1"/>
  <c r="O3708" i="15"/>
  <c r="P3708" i="15" s="1"/>
  <c r="R3708" i="15"/>
  <c r="S3708" i="15" s="1"/>
  <c r="R3364" i="15"/>
  <c r="S3364" i="15" s="1"/>
  <c r="R3368" i="15"/>
  <c r="S3368" i="15" s="1"/>
  <c r="R3372" i="15"/>
  <c r="S3372" i="15" s="1"/>
  <c r="R3376" i="15"/>
  <c r="S3376" i="15" s="1"/>
  <c r="R3380" i="15"/>
  <c r="S3380" i="15" s="1"/>
  <c r="R3384" i="15"/>
  <c r="S3384" i="15" s="1"/>
  <c r="R3388" i="15"/>
  <c r="S3388" i="15" s="1"/>
  <c r="R3392" i="15"/>
  <c r="S3392" i="15" s="1"/>
  <c r="R3396" i="15"/>
  <c r="S3396" i="15" s="1"/>
  <c r="R3400" i="15"/>
  <c r="S3400" i="15" s="1"/>
  <c r="R3404" i="15"/>
  <c r="S3404" i="15" s="1"/>
  <c r="R3408" i="15"/>
  <c r="S3408" i="15" s="1"/>
  <c r="R3414" i="15"/>
  <c r="S3414" i="15" s="1"/>
  <c r="R3418" i="15"/>
  <c r="S3418" i="15" s="1"/>
  <c r="R3422" i="15"/>
  <c r="S3422" i="15" s="1"/>
  <c r="R3426" i="15"/>
  <c r="S3426" i="15" s="1"/>
  <c r="R3434" i="15"/>
  <c r="S3434" i="15" s="1"/>
  <c r="R3438" i="15"/>
  <c r="S3438" i="15" s="1"/>
  <c r="R3442" i="15"/>
  <c r="S3442" i="15" s="1"/>
  <c r="R3446" i="15"/>
  <c r="S3446" i="15" s="1"/>
  <c r="R3450" i="15"/>
  <c r="S3450" i="15" s="1"/>
  <c r="R3454" i="15"/>
  <c r="S3454" i="15" s="1"/>
  <c r="R3458" i="15"/>
  <c r="S3458" i="15" s="1"/>
  <c r="R3462" i="15"/>
  <c r="S3462" i="15" s="1"/>
  <c r="R3466" i="15"/>
  <c r="S3466" i="15" s="1"/>
  <c r="R3470" i="15"/>
  <c r="S3470" i="15" s="1"/>
  <c r="R3474" i="15"/>
  <c r="S3474" i="15" s="1"/>
  <c r="R3482" i="15"/>
  <c r="S3482" i="15" s="1"/>
  <c r="R3486" i="15"/>
  <c r="S3486" i="15" s="1"/>
  <c r="R3494" i="15"/>
  <c r="S3494" i="15" s="1"/>
  <c r="R3498" i="15"/>
  <c r="S3498" i="15" s="1"/>
  <c r="R3506" i="15"/>
  <c r="S3506" i="15" s="1"/>
  <c r="R3510" i="15"/>
  <c r="S3510" i="15" s="1"/>
  <c r="R3514" i="15"/>
  <c r="S3514" i="15" s="1"/>
  <c r="R3518" i="15"/>
  <c r="S3518" i="15" s="1"/>
  <c r="R3522" i="15"/>
  <c r="S3522" i="15" s="1"/>
  <c r="R3526" i="15"/>
  <c r="S3526" i="15" s="1"/>
  <c r="R3530" i="15"/>
  <c r="S3530" i="15" s="1"/>
  <c r="R3534" i="15"/>
  <c r="S3534" i="15" s="1"/>
  <c r="R3538" i="15"/>
  <c r="S3538" i="15" s="1"/>
  <c r="R3542" i="15"/>
  <c r="S3542" i="15" s="1"/>
  <c r="R3546" i="15"/>
  <c r="S3546" i="15" s="1"/>
  <c r="R3550" i="15"/>
  <c r="S3550" i="15" s="1"/>
  <c r="R3554" i="15"/>
  <c r="S3554" i="15" s="1"/>
  <c r="R3558" i="15"/>
  <c r="S3558" i="15" s="1"/>
  <c r="R3562" i="15"/>
  <c r="S3562" i="15" s="1"/>
  <c r="R3566" i="15"/>
  <c r="S3566" i="15" s="1"/>
  <c r="R3570" i="15"/>
  <c r="S3570" i="15" s="1"/>
  <c r="R3574" i="15"/>
  <c r="S3574" i="15" s="1"/>
  <c r="R3578" i="15"/>
  <c r="S3578" i="15" s="1"/>
  <c r="R3582" i="15"/>
  <c r="S3582" i="15" s="1"/>
  <c r="R3586" i="15"/>
  <c r="S3586" i="15" s="1"/>
  <c r="R3590" i="15"/>
  <c r="S3590" i="15" s="1"/>
  <c r="R3594" i="15"/>
  <c r="S3594" i="15" s="1"/>
  <c r="R3598" i="15"/>
  <c r="S3598" i="15" s="1"/>
  <c r="R3602" i="15"/>
  <c r="S3602" i="15" s="1"/>
  <c r="R3643" i="15"/>
  <c r="S3643" i="15" s="1"/>
  <c r="R3667" i="15"/>
  <c r="S3667" i="15" s="1"/>
  <c r="R3688" i="15"/>
  <c r="S3688" i="15" s="1"/>
  <c r="R3704" i="15"/>
  <c r="S3704" i="15" s="1"/>
  <c r="R3720" i="15"/>
  <c r="S3720" i="15" s="1"/>
  <c r="R3732" i="15"/>
  <c r="S3732" i="15" s="1"/>
  <c r="O3752" i="15"/>
  <c r="P3752" i="15" s="1"/>
  <c r="R3752" i="15"/>
  <c r="S3752" i="15" s="1"/>
  <c r="R3769" i="15"/>
  <c r="S3769" i="15" s="1"/>
  <c r="O3769" i="15"/>
  <c r="P3769" i="15" s="1"/>
  <c r="R3783" i="15"/>
  <c r="S3783" i="15" s="1"/>
  <c r="O3783" i="15"/>
  <c r="P3783" i="15" s="1"/>
  <c r="O3808" i="15"/>
  <c r="P3808" i="15" s="1"/>
  <c r="R3808" i="15"/>
  <c r="S3808" i="15" s="1"/>
  <c r="O3824" i="15"/>
  <c r="P3824" i="15" s="1"/>
  <c r="R3824" i="15"/>
  <c r="S3824" i="15" s="1"/>
  <c r="O3848" i="15"/>
  <c r="P3848" i="15" s="1"/>
  <c r="R3848" i="15"/>
  <c r="S3848" i="15" s="1"/>
  <c r="R3295" i="15"/>
  <c r="S3295" i="15" s="1"/>
  <c r="R3299" i="15"/>
  <c r="S3299" i="15" s="1"/>
  <c r="R3303" i="15"/>
  <c r="S3303" i="15" s="1"/>
  <c r="R3307" i="15"/>
  <c r="S3307" i="15" s="1"/>
  <c r="R3311" i="15"/>
  <c r="S3311" i="15" s="1"/>
  <c r="R3315" i="15"/>
  <c r="S3315" i="15" s="1"/>
  <c r="R3319" i="15"/>
  <c r="S3319" i="15" s="1"/>
  <c r="R3323" i="15"/>
  <c r="S3323" i="15" s="1"/>
  <c r="R3327" i="15"/>
  <c r="S3327" i="15" s="1"/>
  <c r="R3331" i="15"/>
  <c r="S3331" i="15" s="1"/>
  <c r="R3335" i="15"/>
  <c r="S3335" i="15" s="1"/>
  <c r="R3339" i="15"/>
  <c r="S3339" i="15" s="1"/>
  <c r="R3343" i="15"/>
  <c r="S3343" i="15" s="1"/>
  <c r="R3347" i="15"/>
  <c r="S3347" i="15" s="1"/>
  <c r="R3351" i="15"/>
  <c r="S3351" i="15" s="1"/>
  <c r="R3355" i="15"/>
  <c r="S3355" i="15" s="1"/>
  <c r="R3359" i="15"/>
  <c r="S3359" i="15" s="1"/>
  <c r="R3363" i="15"/>
  <c r="S3363" i="15" s="1"/>
  <c r="R3367" i="15"/>
  <c r="S3367" i="15" s="1"/>
  <c r="R3371" i="15"/>
  <c r="S3371" i="15" s="1"/>
  <c r="R3375" i="15"/>
  <c r="S3375" i="15" s="1"/>
  <c r="R3379" i="15"/>
  <c r="S3379" i="15" s="1"/>
  <c r="R3383" i="15"/>
  <c r="S3383" i="15" s="1"/>
  <c r="R3387" i="15"/>
  <c r="S3387" i="15" s="1"/>
  <c r="R3391" i="15"/>
  <c r="S3391" i="15" s="1"/>
  <c r="R3395" i="15"/>
  <c r="S3395" i="15" s="1"/>
  <c r="R3399" i="15"/>
  <c r="S3399" i="15" s="1"/>
  <c r="R3403" i="15"/>
  <c r="S3403" i="15" s="1"/>
  <c r="R3407" i="15"/>
  <c r="S3407" i="15" s="1"/>
  <c r="Q3468" i="15"/>
  <c r="G377" i="16" s="1"/>
  <c r="Q3508" i="15"/>
  <c r="Q3512" i="15"/>
  <c r="Q3572" i="15"/>
  <c r="R3757" i="15"/>
  <c r="S3757" i="15" s="1"/>
  <c r="O3757" i="15"/>
  <c r="P3757" i="15" s="1"/>
  <c r="O3856" i="15"/>
  <c r="P3856" i="15" s="1"/>
  <c r="R3856" i="15"/>
  <c r="S3856" i="15" s="1"/>
  <c r="R3635" i="15"/>
  <c r="S3635" i="15" s="1"/>
  <c r="R3651" i="15"/>
  <c r="S3651" i="15" s="1"/>
  <c r="R3675" i="15"/>
  <c r="S3675" i="15" s="1"/>
  <c r="R3740" i="15"/>
  <c r="S3740" i="15" s="1"/>
  <c r="R3761" i="15"/>
  <c r="S3761" i="15" s="1"/>
  <c r="O3876" i="15"/>
  <c r="P3876" i="15" s="1"/>
  <c r="R3876" i="15"/>
  <c r="S3876" i="15" s="1"/>
  <c r="Q3661" i="15"/>
  <c r="G392" i="16" s="1"/>
  <c r="Q3710" i="15"/>
  <c r="Q3714" i="15"/>
  <c r="O3961" i="15"/>
  <c r="P3961" i="15" s="1"/>
  <c r="R3961" i="15"/>
  <c r="S3961" i="15" s="1"/>
  <c r="O3998" i="15"/>
  <c r="P3998" i="15" s="1"/>
  <c r="R3998" i="15"/>
  <c r="S3998" i="15" s="1"/>
  <c r="R3629" i="15"/>
  <c r="S3629" i="15" s="1"/>
  <c r="R3633" i="15"/>
  <c r="S3633" i="15" s="1"/>
  <c r="R3637" i="15"/>
  <c r="S3637" i="15" s="1"/>
  <c r="R3641" i="15"/>
  <c r="S3641" i="15" s="1"/>
  <c r="R3645" i="15"/>
  <c r="S3645" i="15" s="1"/>
  <c r="R3649" i="15"/>
  <c r="S3649" i="15" s="1"/>
  <c r="R3653" i="15"/>
  <c r="S3653" i="15" s="1"/>
  <c r="R3657" i="15"/>
  <c r="S3657" i="15" s="1"/>
  <c r="R3665" i="15"/>
  <c r="S3665" i="15" s="1"/>
  <c r="R3669" i="15"/>
  <c r="S3669" i="15" s="1"/>
  <c r="R3673" i="15"/>
  <c r="S3673" i="15" s="1"/>
  <c r="R3677" i="15"/>
  <c r="S3677" i="15" s="1"/>
  <c r="R3681" i="15"/>
  <c r="S3681" i="15" s="1"/>
  <c r="R3686" i="15"/>
  <c r="S3686" i="15" s="1"/>
  <c r="R3690" i="15"/>
  <c r="S3690" i="15" s="1"/>
  <c r="R3694" i="15"/>
  <c r="S3694" i="15" s="1"/>
  <c r="R3698" i="15"/>
  <c r="S3698" i="15" s="1"/>
  <c r="R3702" i="15"/>
  <c r="S3702" i="15" s="1"/>
  <c r="R3706" i="15"/>
  <c r="S3706" i="15" s="1"/>
  <c r="R3718" i="15"/>
  <c r="S3718" i="15" s="1"/>
  <c r="R3722" i="15"/>
  <c r="S3722" i="15" s="1"/>
  <c r="R3726" i="15"/>
  <c r="S3726" i="15" s="1"/>
  <c r="R3730" i="15"/>
  <c r="S3730" i="15" s="1"/>
  <c r="R3734" i="15"/>
  <c r="S3734" i="15" s="1"/>
  <c r="R3738" i="15"/>
  <c r="S3738" i="15" s="1"/>
  <c r="R3742" i="15"/>
  <c r="S3742" i="15" s="1"/>
  <c r="R3746" i="15"/>
  <c r="S3746" i="15" s="1"/>
  <c r="R3750" i="15"/>
  <c r="S3750" i="15" s="1"/>
  <c r="R3758" i="15"/>
  <c r="S3758" i="15" s="1"/>
  <c r="R3762" i="15"/>
  <c r="S3762" i="15" s="1"/>
  <c r="R3766" i="15"/>
  <c r="S3766" i="15" s="1"/>
  <c r="R3770" i="15"/>
  <c r="S3770" i="15" s="1"/>
  <c r="R3779" i="15"/>
  <c r="S3779" i="15" s="1"/>
  <c r="R3784" i="15"/>
  <c r="S3784" i="15" s="1"/>
  <c r="Q3981" i="15"/>
  <c r="R3981" i="15"/>
  <c r="S3981" i="15" s="1"/>
  <c r="O4028" i="15"/>
  <c r="P4028" i="15" s="1"/>
  <c r="R4028" i="15"/>
  <c r="S4028" i="15" s="1"/>
  <c r="R3812" i="15"/>
  <c r="S3812" i="15" s="1"/>
  <c r="R3828" i="15"/>
  <c r="S3828" i="15" s="1"/>
  <c r="R3852" i="15"/>
  <c r="S3852" i="15" s="1"/>
  <c r="R3880" i="15"/>
  <c r="S3880" i="15" s="1"/>
  <c r="R3896" i="15"/>
  <c r="S3896" i="15" s="1"/>
  <c r="R3904" i="15"/>
  <c r="S3904" i="15" s="1"/>
  <c r="Q4011" i="15"/>
  <c r="R4011" i="15"/>
  <c r="S4011" i="15" s="1"/>
  <c r="R3786" i="15"/>
  <c r="S3786" i="15" s="1"/>
  <c r="R3790" i="15"/>
  <c r="S3790" i="15" s="1"/>
  <c r="R3799" i="15"/>
  <c r="S3799" i="15" s="1"/>
  <c r="R3803" i="15"/>
  <c r="S3803" i="15" s="1"/>
  <c r="R3807" i="15"/>
  <c r="S3807" i="15" s="1"/>
  <c r="R3811" i="15"/>
  <c r="S3811" i="15" s="1"/>
  <c r="R3815" i="15"/>
  <c r="S3815" i="15" s="1"/>
  <c r="R3819" i="15"/>
  <c r="S3819" i="15" s="1"/>
  <c r="R3823" i="15"/>
  <c r="S3823" i="15" s="1"/>
  <c r="R3827" i="15"/>
  <c r="S3827" i="15" s="1"/>
  <c r="R3831" i="15"/>
  <c r="S3831" i="15" s="1"/>
  <c r="R3835" i="15"/>
  <c r="S3835" i="15" s="1"/>
  <c r="R3843" i="15"/>
  <c r="S3843" i="15" s="1"/>
  <c r="R3847" i="15"/>
  <c r="S3847" i="15" s="1"/>
  <c r="R3851" i="15"/>
  <c r="S3851" i="15" s="1"/>
  <c r="R3867" i="15"/>
  <c r="S3867" i="15" s="1"/>
  <c r="R3871" i="15"/>
  <c r="S3871" i="15" s="1"/>
  <c r="R3875" i="15"/>
  <c r="S3875" i="15" s="1"/>
  <c r="R3879" i="15"/>
  <c r="S3879" i="15" s="1"/>
  <c r="R3883" i="15"/>
  <c r="S3883" i="15" s="1"/>
  <c r="R3887" i="15"/>
  <c r="S3887" i="15" s="1"/>
  <c r="R3891" i="15"/>
  <c r="S3891" i="15" s="1"/>
  <c r="R3895" i="15"/>
  <c r="S3895" i="15" s="1"/>
  <c r="R3899" i="15"/>
  <c r="S3899" i="15" s="1"/>
  <c r="R3903" i="15"/>
  <c r="S3903" i="15" s="1"/>
  <c r="R3913" i="15"/>
  <c r="S3913" i="15" s="1"/>
  <c r="R3957" i="15"/>
  <c r="S3957" i="15" s="1"/>
  <c r="R3973" i="15"/>
  <c r="S3973" i="15" s="1"/>
  <c r="R3993" i="15"/>
  <c r="S3993" i="15" s="1"/>
  <c r="R4002" i="15"/>
  <c r="S4002" i="15" s="1"/>
  <c r="R4007" i="15"/>
  <c r="S4007" i="15" s="1"/>
  <c r="R4023" i="15"/>
  <c r="S4023" i="15" s="1"/>
  <c r="R4056" i="15"/>
  <c r="S4056" i="15" s="1"/>
  <c r="Q3797" i="15"/>
  <c r="G408" i="16" s="1"/>
  <c r="Q3869" i="15"/>
  <c r="R3951" i="15"/>
  <c r="S3951" i="15" s="1"/>
  <c r="O4142" i="15"/>
  <c r="P4142" i="15" s="1"/>
  <c r="R4142" i="15"/>
  <c r="S4142" i="15" s="1"/>
  <c r="R4072" i="15"/>
  <c r="S4072" i="15" s="1"/>
  <c r="O4072" i="15"/>
  <c r="P4072" i="15" s="1"/>
  <c r="O4086" i="15"/>
  <c r="P4086" i="15" s="1"/>
  <c r="R4086" i="15"/>
  <c r="S4086" i="15" s="1"/>
  <c r="O4118" i="15"/>
  <c r="P4118" i="15" s="1"/>
  <c r="R4118" i="15"/>
  <c r="S4118" i="15" s="1"/>
  <c r="O4167" i="15"/>
  <c r="P4167" i="15" s="1"/>
  <c r="R4167" i="15"/>
  <c r="S4167" i="15" s="1"/>
  <c r="O4183" i="15"/>
  <c r="P4183" i="15" s="1"/>
  <c r="R4183" i="15"/>
  <c r="S4183" i="15" s="1"/>
  <c r="Q3911" i="15"/>
  <c r="Q3937" i="15"/>
  <c r="G229" i="16" s="1"/>
  <c r="Q3941" i="15"/>
  <c r="R3956" i="15"/>
  <c r="S3956" i="15" s="1"/>
  <c r="R3960" i="15"/>
  <c r="S3960" i="15" s="1"/>
  <c r="R3964" i="15"/>
  <c r="S3964" i="15" s="1"/>
  <c r="R3968" i="15"/>
  <c r="S3968" i="15" s="1"/>
  <c r="R3972" i="15"/>
  <c r="S3972" i="15" s="1"/>
  <c r="R3976" i="15"/>
  <c r="S3976" i="15" s="1"/>
  <c r="R3980" i="15"/>
  <c r="S3980" i="15" s="1"/>
  <c r="R3984" i="15"/>
  <c r="S3984" i="15" s="1"/>
  <c r="R3988" i="15"/>
  <c r="S3988" i="15" s="1"/>
  <c r="R3992" i="15"/>
  <c r="S3992" i="15" s="1"/>
  <c r="R3997" i="15"/>
  <c r="S3997" i="15" s="1"/>
  <c r="R4006" i="15"/>
  <c r="S4006" i="15" s="1"/>
  <c r="R4010" i="15"/>
  <c r="S4010" i="15" s="1"/>
  <c r="R4014" i="15"/>
  <c r="S4014" i="15" s="1"/>
  <c r="R4018" i="15"/>
  <c r="S4018" i="15" s="1"/>
  <c r="R4022" i="15"/>
  <c r="S4022" i="15" s="1"/>
  <c r="R4027" i="15"/>
  <c r="S4027" i="15" s="1"/>
  <c r="R4031" i="15"/>
  <c r="S4031" i="15" s="1"/>
  <c r="R4035" i="15"/>
  <c r="S4035" i="15" s="1"/>
  <c r="R4043" i="15"/>
  <c r="S4043" i="15" s="1"/>
  <c r="R4051" i="15"/>
  <c r="S4051" i="15" s="1"/>
  <c r="R4055" i="15"/>
  <c r="S4055" i="15" s="1"/>
  <c r="R4059" i="15"/>
  <c r="S4059" i="15" s="1"/>
  <c r="R4063" i="15"/>
  <c r="S4063" i="15" s="1"/>
  <c r="R4067" i="15"/>
  <c r="S4067" i="15" s="1"/>
  <c r="R4071" i="15"/>
  <c r="S4071" i="15" s="1"/>
  <c r="R4075" i="15"/>
  <c r="S4075" i="15" s="1"/>
  <c r="R4082" i="15"/>
  <c r="S4082" i="15" s="1"/>
  <c r="R4106" i="15"/>
  <c r="S4106" i="15" s="1"/>
  <c r="R4114" i="15"/>
  <c r="S4114" i="15" s="1"/>
  <c r="R4138" i="15"/>
  <c r="S4138" i="15" s="1"/>
  <c r="R3907" i="15"/>
  <c r="S3907" i="15" s="1"/>
  <c r="R3915" i="15"/>
  <c r="S3915" i="15" s="1"/>
  <c r="R3919" i="15"/>
  <c r="S3919" i="15" s="1"/>
  <c r="R3923" i="15"/>
  <c r="S3923" i="15" s="1"/>
  <c r="R3927" i="15"/>
  <c r="S3927" i="15" s="1"/>
  <c r="R3933" i="15"/>
  <c r="S3933" i="15" s="1"/>
  <c r="R3945" i="15"/>
  <c r="S3945" i="15" s="1"/>
  <c r="R3949" i="15"/>
  <c r="S3949" i="15" s="1"/>
  <c r="Q3978" i="15"/>
  <c r="O4079" i="15"/>
  <c r="P4079" i="15" s="1"/>
  <c r="O4208" i="15"/>
  <c r="P4208" i="15" s="1"/>
  <c r="R4208" i="15"/>
  <c r="S4208" i="15" s="1"/>
  <c r="R4179" i="15"/>
  <c r="S4179" i="15" s="1"/>
  <c r="O4245" i="15"/>
  <c r="P4245" i="15" s="1"/>
  <c r="R4245" i="15"/>
  <c r="S4245" i="15" s="1"/>
  <c r="R4081" i="15"/>
  <c r="S4081" i="15" s="1"/>
  <c r="R4085" i="15"/>
  <c r="S4085" i="15" s="1"/>
  <c r="R4089" i="15"/>
  <c r="S4089" i="15" s="1"/>
  <c r="R4093" i="15"/>
  <c r="S4093" i="15" s="1"/>
  <c r="R4097" i="15"/>
  <c r="S4097" i="15" s="1"/>
  <c r="R4101" i="15"/>
  <c r="S4101" i="15" s="1"/>
  <c r="R4105" i="15"/>
  <c r="S4105" i="15" s="1"/>
  <c r="R4113" i="15"/>
  <c r="S4113" i="15" s="1"/>
  <c r="R4117" i="15"/>
  <c r="S4117" i="15" s="1"/>
  <c r="R4121" i="15"/>
  <c r="S4121" i="15" s="1"/>
  <c r="R4125" i="15"/>
  <c r="S4125" i="15" s="1"/>
  <c r="R4133" i="15"/>
  <c r="S4133" i="15" s="1"/>
  <c r="R4137" i="15"/>
  <c r="S4137" i="15" s="1"/>
  <c r="R4141" i="15"/>
  <c r="S4141" i="15" s="1"/>
  <c r="R4145" i="15"/>
  <c r="S4145" i="15" s="1"/>
  <c r="R4149" i="15"/>
  <c r="S4149" i="15" s="1"/>
  <c r="R4154" i="15"/>
  <c r="S4154" i="15" s="1"/>
  <c r="R4162" i="15"/>
  <c r="S4162" i="15" s="1"/>
  <c r="R4166" i="15"/>
  <c r="S4166" i="15" s="1"/>
  <c r="R4204" i="15"/>
  <c r="S4204" i="15" s="1"/>
  <c r="R4225" i="15"/>
  <c r="S4225" i="15" s="1"/>
  <c r="R4241" i="15"/>
  <c r="S4241" i="15" s="1"/>
  <c r="O4270" i="15"/>
  <c r="P4270" i="15" s="1"/>
  <c r="R4270" i="15"/>
  <c r="S4270" i="15" s="1"/>
  <c r="O4346" i="15"/>
  <c r="P4346" i="15" s="1"/>
  <c r="R4346" i="15"/>
  <c r="S4346" i="15" s="1"/>
  <c r="Q4095" i="15"/>
  <c r="Q4330" i="15"/>
  <c r="R4330" i="15"/>
  <c r="S4330" i="15" s="1"/>
  <c r="O4350" i="15"/>
  <c r="P4350" i="15" s="1"/>
  <c r="R4350" i="15"/>
  <c r="S4350" i="15" s="1"/>
  <c r="O4282" i="15"/>
  <c r="P4282" i="15" s="1"/>
  <c r="R4282" i="15"/>
  <c r="S4282" i="15" s="1"/>
  <c r="O4298" i="15"/>
  <c r="P4298" i="15" s="1"/>
  <c r="R4298" i="15"/>
  <c r="S4298" i="15" s="1"/>
  <c r="R4216" i="15"/>
  <c r="S4216" i="15" s="1"/>
  <c r="R4220" i="15"/>
  <c r="S4220" i="15" s="1"/>
  <c r="R4224" i="15"/>
  <c r="S4224" i="15" s="1"/>
  <c r="R4228" i="15"/>
  <c r="S4228" i="15" s="1"/>
  <c r="R4232" i="15"/>
  <c r="S4232" i="15" s="1"/>
  <c r="R4236" i="15"/>
  <c r="S4236" i="15" s="1"/>
  <c r="R4240" i="15"/>
  <c r="S4240" i="15" s="1"/>
  <c r="R4244" i="15"/>
  <c r="S4244" i="15" s="1"/>
  <c r="R4248" i="15"/>
  <c r="S4248" i="15" s="1"/>
  <c r="R4252" i="15"/>
  <c r="S4252" i="15" s="1"/>
  <c r="R4256" i="15"/>
  <c r="S4256" i="15" s="1"/>
  <c r="R4261" i="15"/>
  <c r="S4261" i="15" s="1"/>
  <c r="R4278" i="15"/>
  <c r="S4278" i="15" s="1"/>
  <c r="R4294" i="15"/>
  <c r="S4294" i="15" s="1"/>
  <c r="R4310" i="15"/>
  <c r="S4310" i="15" s="1"/>
  <c r="R4326" i="15"/>
  <c r="S4326" i="15" s="1"/>
  <c r="R4198" i="15"/>
  <c r="S4198" i="15" s="1"/>
  <c r="R4202" i="15"/>
  <c r="S4202" i="15" s="1"/>
  <c r="R4206" i="15"/>
  <c r="S4206" i="15" s="1"/>
  <c r="R4210" i="15"/>
  <c r="S4210" i="15" s="1"/>
  <c r="R4286" i="15"/>
  <c r="S4286" i="15" s="1"/>
  <c r="R4302" i="15"/>
  <c r="S4302" i="15" s="1"/>
  <c r="R4318" i="15"/>
  <c r="S4318" i="15" s="1"/>
  <c r="Q4304" i="15"/>
  <c r="Q4328" i="15"/>
  <c r="Q4332" i="15"/>
  <c r="Q4336" i="15"/>
  <c r="Q4340" i="15"/>
  <c r="R4349" i="15"/>
  <c r="S4349" i="15" s="1"/>
  <c r="R4272" i="15"/>
  <c r="S4272" i="15" s="1"/>
  <c r="R4276" i="15"/>
  <c r="S4276" i="15" s="1"/>
  <c r="R4280" i="15"/>
  <c r="S4280" i="15" s="1"/>
  <c r="R4284" i="15"/>
  <c r="S4284" i="15" s="1"/>
  <c r="R4288" i="15"/>
  <c r="S4288" i="15" s="1"/>
  <c r="R4292" i="15"/>
  <c r="S4292" i="15" s="1"/>
  <c r="R4296" i="15"/>
  <c r="S4296" i="15" s="1"/>
  <c r="R4300" i="15"/>
  <c r="S4300" i="15" s="1"/>
  <c r="R4308" i="15"/>
  <c r="S4308" i="15" s="1"/>
  <c r="R4312" i="15"/>
  <c r="S4312" i="15" s="1"/>
  <c r="R4316" i="15"/>
  <c r="S4316" i="15" s="1"/>
  <c r="R4324" i="15"/>
  <c r="S4324" i="15" s="1"/>
  <c r="R4344" i="15"/>
  <c r="S4344" i="15" s="1"/>
  <c r="R4348" i="15"/>
  <c r="S4348" i="15" s="1"/>
  <c r="J120" i="16" l="1"/>
  <c r="O120" i="16" s="1"/>
  <c r="J208" i="16"/>
  <c r="O208" i="16" s="1"/>
  <c r="J446" i="16"/>
  <c r="O446" i="16" s="1"/>
  <c r="J271" i="16"/>
  <c r="O271" i="16" s="1"/>
  <c r="J247" i="16"/>
  <c r="O247" i="16" s="1"/>
  <c r="J385" i="16"/>
  <c r="O385" i="16" s="1"/>
  <c r="O414" i="16"/>
  <c r="J391" i="16"/>
  <c r="O391" i="16" s="1"/>
  <c r="J304" i="16"/>
  <c r="O304" i="16" s="1"/>
  <c r="O361" i="16"/>
  <c r="J269" i="16"/>
  <c r="O269" i="16" s="1"/>
  <c r="O211" i="16"/>
  <c r="J435" i="16"/>
  <c r="O435" i="16" s="1"/>
  <c r="J306" i="16"/>
  <c r="J169" i="16"/>
  <c r="O169" i="16" s="1"/>
  <c r="O290" i="16"/>
  <c r="J157" i="16"/>
  <c r="O157" i="16" s="1"/>
  <c r="J400" i="16"/>
  <c r="O400" i="16" s="1"/>
  <c r="O559" i="16"/>
  <c r="O555" i="16"/>
  <c r="J378" i="16"/>
  <c r="O378" i="16" s="1"/>
  <c r="J191" i="16"/>
  <c r="J130" i="16"/>
  <c r="O130" i="16" s="1"/>
  <c r="O237" i="16"/>
  <c r="J133" i="16"/>
  <c r="O133" i="16" s="1"/>
  <c r="J359" i="16"/>
  <c r="O359" i="16" s="1"/>
  <c r="J132" i="16"/>
  <c r="O132" i="16" s="1"/>
  <c r="O430" i="16"/>
  <c r="O285" i="16"/>
  <c r="O314" i="16"/>
  <c r="O402" i="16"/>
  <c r="O214" i="16"/>
  <c r="O126" i="16"/>
  <c r="O354" i="16"/>
  <c r="O231" i="16"/>
  <c r="O306" i="16"/>
  <c r="O97" i="16"/>
  <c r="O563" i="16"/>
  <c r="O575" i="16"/>
  <c r="O543" i="16"/>
  <c r="O527" i="16"/>
  <c r="O511" i="16"/>
  <c r="O495" i="16"/>
  <c r="O564" i="16"/>
  <c r="O548" i="16"/>
  <c r="O532" i="16"/>
  <c r="O516" i="16"/>
  <c r="O500" i="16"/>
  <c r="O509" i="16"/>
  <c r="O493" i="16"/>
  <c r="J413" i="16"/>
  <c r="O413" i="16" s="1"/>
  <c r="O434" i="16"/>
  <c r="O373" i="16"/>
  <c r="O342" i="16"/>
  <c r="O234" i="16"/>
  <c r="O191" i="16"/>
  <c r="O406" i="16"/>
  <c r="O262" i="16"/>
  <c r="O226" i="16"/>
  <c r="O145" i="16"/>
  <c r="O162" i="16"/>
  <c r="J404" i="16"/>
  <c r="O404" i="16" s="1"/>
  <c r="J160" i="16"/>
  <c r="O160" i="16" s="1"/>
  <c r="O551" i="16"/>
  <c r="O225" i="16"/>
  <c r="O571" i="16"/>
  <c r="O539" i="16"/>
  <c r="O523" i="16"/>
  <c r="O507" i="16"/>
  <c r="O576" i="16"/>
  <c r="O560" i="16"/>
  <c r="O544" i="16"/>
  <c r="O528" i="16"/>
  <c r="O512" i="16"/>
  <c r="O496" i="16"/>
  <c r="O505" i="16"/>
  <c r="O369" i="16"/>
  <c r="O370" i="16"/>
  <c r="O159" i="16"/>
  <c r="O567" i="16"/>
  <c r="O535" i="16"/>
  <c r="O519" i="16"/>
  <c r="O503" i="16"/>
  <c r="O572" i="16"/>
  <c r="O556" i="16"/>
  <c r="O540" i="16"/>
  <c r="O524" i="16"/>
  <c r="O508" i="16"/>
  <c r="O517" i="16"/>
  <c r="O501" i="16"/>
  <c r="O422" i="16"/>
  <c r="O547" i="16"/>
  <c r="O531" i="16"/>
  <c r="O515" i="16"/>
  <c r="O499" i="16"/>
  <c r="O568" i="16"/>
  <c r="O552" i="16"/>
  <c r="O536" i="16"/>
  <c r="O520" i="16"/>
  <c r="O504" i="16"/>
  <c r="O513" i="16"/>
  <c r="O497" i="16"/>
  <c r="O417" i="16"/>
  <c r="O442" i="16"/>
  <c r="O325" i="16"/>
  <c r="O390" i="16"/>
  <c r="O346" i="16"/>
  <c r="O266" i="16"/>
  <c r="O254" i="16"/>
  <c r="J375" i="16"/>
  <c r="O375" i="16" s="1"/>
  <c r="O187" i="16"/>
  <c r="O114" i="16"/>
  <c r="G167" i="16"/>
  <c r="G107" i="16"/>
  <c r="J293" i="16"/>
  <c r="O293" i="16" s="1"/>
  <c r="J296" i="16"/>
  <c r="O296" i="16" s="1"/>
  <c r="J155" i="16"/>
  <c r="O155" i="16" s="1"/>
  <c r="G16" i="16"/>
  <c r="G219" i="16"/>
  <c r="G177" i="16"/>
  <c r="J333" i="16"/>
  <c r="O333" i="16" s="1"/>
  <c r="J326" i="16"/>
  <c r="O326" i="16" s="1"/>
  <c r="G65" i="16"/>
  <c r="G82" i="16"/>
  <c r="G60" i="16"/>
  <c r="G461" i="16"/>
  <c r="G195" i="16"/>
  <c r="G111" i="16"/>
  <c r="J458" i="16"/>
  <c r="O458" i="16" s="1"/>
  <c r="J90" i="16"/>
  <c r="O90" i="16" s="1"/>
  <c r="J236" i="16"/>
  <c r="O236" i="16" s="1"/>
  <c r="G466" i="16"/>
  <c r="L377" i="16"/>
  <c r="J377" i="16"/>
  <c r="O377" i="16" s="1"/>
  <c r="P3671" i="15"/>
  <c r="H394" i="16" s="1"/>
  <c r="I394" i="16"/>
  <c r="N394" i="16" s="1"/>
  <c r="L283" i="16"/>
  <c r="J283" i="16"/>
  <c r="O283" i="16" s="1"/>
  <c r="P2980" i="15"/>
  <c r="H311" i="16" s="1"/>
  <c r="I311" i="16"/>
  <c r="N311" i="16" s="1"/>
  <c r="P3169" i="15"/>
  <c r="H341" i="16" s="1"/>
  <c r="I341" i="16"/>
  <c r="N341" i="16" s="1"/>
  <c r="P3130" i="15"/>
  <c r="H336" i="16" s="1"/>
  <c r="I336" i="16"/>
  <c r="N336" i="16" s="1"/>
  <c r="P2805" i="15"/>
  <c r="H270" i="16" s="1"/>
  <c r="I270" i="16"/>
  <c r="N270" i="16" s="1"/>
  <c r="L167" i="16"/>
  <c r="J167" i="16"/>
  <c r="O167" i="16" s="1"/>
  <c r="J152" i="16"/>
  <c r="O152" i="16" s="1"/>
  <c r="L152" i="16"/>
  <c r="L154" i="16"/>
  <c r="J154" i="16"/>
  <c r="O154" i="16" s="1"/>
  <c r="P1050" i="15"/>
  <c r="H122" i="16" s="1"/>
  <c r="I122" i="16"/>
  <c r="N122" i="16" s="1"/>
  <c r="L107" i="16"/>
  <c r="J107" i="16"/>
  <c r="O107" i="16" s="1"/>
  <c r="L87" i="16"/>
  <c r="J87" i="16"/>
  <c r="O87" i="16" s="1"/>
  <c r="P473" i="15"/>
  <c r="H83" i="16" s="1"/>
  <c r="I83" i="16"/>
  <c r="N83" i="16" s="1"/>
  <c r="P409" i="15"/>
  <c r="H78" i="16" s="1"/>
  <c r="I78" i="16"/>
  <c r="N78" i="16" s="1"/>
  <c r="L45" i="16"/>
  <c r="J45" i="16"/>
  <c r="O45" i="16" s="1"/>
  <c r="G37" i="16"/>
  <c r="P70" i="15"/>
  <c r="H31" i="16" s="1"/>
  <c r="I31" i="16"/>
  <c r="N31" i="16" s="1"/>
  <c r="P38" i="15"/>
  <c r="H22" i="16" s="1"/>
  <c r="I22" i="16"/>
  <c r="N22" i="16" s="1"/>
  <c r="G10" i="16"/>
  <c r="P4301" i="15"/>
  <c r="I457" i="16"/>
  <c r="N457" i="16" s="1"/>
  <c r="P4262" i="15"/>
  <c r="I147" i="16"/>
  <c r="N147" i="16" s="1"/>
  <c r="P4211" i="15"/>
  <c r="I393" i="16"/>
  <c r="N393" i="16" s="1"/>
  <c r="P4041" i="15"/>
  <c r="H439" i="16" s="1"/>
  <c r="I439" i="16"/>
  <c r="N439" i="16" s="1"/>
  <c r="P4019" i="15"/>
  <c r="H437" i="16" s="1"/>
  <c r="I437" i="16"/>
  <c r="N437" i="16" s="1"/>
  <c r="P3959" i="15"/>
  <c r="H425" i="16" s="1"/>
  <c r="I425" i="16"/>
  <c r="N425" i="16" s="1"/>
  <c r="P4352" i="15"/>
  <c r="H468" i="16" s="1"/>
  <c r="I468" i="16"/>
  <c r="N468" i="16" s="1"/>
  <c r="P4214" i="15"/>
  <c r="I410" i="16"/>
  <c r="N410" i="16" s="1"/>
  <c r="G445" i="16"/>
  <c r="P3825" i="15"/>
  <c r="I245" i="16"/>
  <c r="N245" i="16" s="1"/>
  <c r="P3938" i="15"/>
  <c r="H419" i="16" s="1"/>
  <c r="I419" i="16"/>
  <c r="N419" i="16" s="1"/>
  <c r="L295" i="16"/>
  <c r="J295" i="16"/>
  <c r="O295" i="16" s="1"/>
  <c r="L71" i="16"/>
  <c r="J71" i="16"/>
  <c r="O71" i="16" s="1"/>
  <c r="L392" i="16"/>
  <c r="J392" i="16"/>
  <c r="O392" i="16" s="1"/>
  <c r="G279" i="16"/>
  <c r="G275" i="16"/>
  <c r="P3114" i="15"/>
  <c r="I315" i="16"/>
  <c r="N315" i="16" s="1"/>
  <c r="G228" i="16"/>
  <c r="J176" i="16"/>
  <c r="O176" i="16" s="1"/>
  <c r="L176" i="16"/>
  <c r="L166" i="16"/>
  <c r="J166" i="16"/>
  <c r="O166" i="16" s="1"/>
  <c r="L127" i="16"/>
  <c r="J127" i="16"/>
  <c r="O127" i="16" s="1"/>
  <c r="L143" i="16"/>
  <c r="J143" i="16"/>
  <c r="O143" i="16" s="1"/>
  <c r="L115" i="16"/>
  <c r="J115" i="16"/>
  <c r="O115" i="16" s="1"/>
  <c r="L103" i="16"/>
  <c r="J103" i="16"/>
  <c r="O103" i="16" s="1"/>
  <c r="J16" i="16"/>
  <c r="O16" i="16" s="1"/>
  <c r="L16" i="16"/>
  <c r="P176" i="15"/>
  <c r="H50" i="16" s="1"/>
  <c r="I50" i="16"/>
  <c r="N50" i="16" s="1"/>
  <c r="P34" i="15"/>
  <c r="H19" i="16" s="1"/>
  <c r="I19" i="16"/>
  <c r="N19" i="16" s="1"/>
  <c r="P4172" i="15"/>
  <c r="H453" i="16" s="1"/>
  <c r="I453" i="16"/>
  <c r="N453" i="16" s="1"/>
  <c r="L420" i="16"/>
  <c r="J420" i="16"/>
  <c r="O420" i="16" s="1"/>
  <c r="L407" i="16"/>
  <c r="J407" i="16"/>
  <c r="O407" i="16" s="1"/>
  <c r="P3664" i="15"/>
  <c r="I368" i="16"/>
  <c r="N368" i="16" s="1"/>
  <c r="P3581" i="15"/>
  <c r="H383" i="16" s="1"/>
  <c r="I383" i="16"/>
  <c r="N383" i="16" s="1"/>
  <c r="P3837" i="15"/>
  <c r="I312" i="16"/>
  <c r="N312" i="16" s="1"/>
  <c r="P3693" i="15"/>
  <c r="H396" i="16" s="1"/>
  <c r="I396" i="16"/>
  <c r="N396" i="16" s="1"/>
  <c r="P3208" i="15"/>
  <c r="H349" i="16" s="1"/>
  <c r="I349" i="16"/>
  <c r="N349" i="16" s="1"/>
  <c r="P3094" i="15"/>
  <c r="I300" i="16"/>
  <c r="N300" i="16" s="1"/>
  <c r="P3018" i="15"/>
  <c r="H317" i="16" s="1"/>
  <c r="I317" i="16"/>
  <c r="N317" i="16" s="1"/>
  <c r="P2925" i="15"/>
  <c r="H299" i="16" s="1"/>
  <c r="I299" i="16"/>
  <c r="N299" i="16" s="1"/>
  <c r="P3745" i="15"/>
  <c r="H401" i="16" s="1"/>
  <c r="I401" i="16"/>
  <c r="N401" i="16" s="1"/>
  <c r="P4004" i="15"/>
  <c r="H433" i="16" s="1"/>
  <c r="I433" i="16"/>
  <c r="N433" i="16" s="1"/>
  <c r="P2941" i="15"/>
  <c r="H303" i="16" s="1"/>
  <c r="I303" i="16"/>
  <c r="N303" i="16" s="1"/>
  <c r="L219" i="16"/>
  <c r="J219" i="16"/>
  <c r="O219" i="16" s="1"/>
  <c r="P3176" i="15"/>
  <c r="I337" i="16"/>
  <c r="N337" i="16" s="1"/>
  <c r="P2870" i="15"/>
  <c r="H287" i="16" s="1"/>
  <c r="I287" i="16"/>
  <c r="N287" i="16" s="1"/>
  <c r="P2575" i="15"/>
  <c r="H206" i="16" s="1"/>
  <c r="I206" i="16"/>
  <c r="N206" i="16" s="1"/>
  <c r="J189" i="16"/>
  <c r="O189" i="16" s="1"/>
  <c r="L189" i="16"/>
  <c r="L177" i="16"/>
  <c r="J177" i="16"/>
  <c r="O177" i="16" s="1"/>
  <c r="P2998" i="15"/>
  <c r="I217" i="16"/>
  <c r="N217" i="16" s="1"/>
  <c r="P2856" i="15"/>
  <c r="H240" i="16" s="1"/>
  <c r="I240" i="16"/>
  <c r="N240" i="16" s="1"/>
  <c r="P2615" i="15"/>
  <c r="H223" i="16" s="1"/>
  <c r="I223" i="16"/>
  <c r="N223" i="16" s="1"/>
  <c r="P2606" i="15"/>
  <c r="H220" i="16" s="1"/>
  <c r="I220" i="16"/>
  <c r="N220" i="16" s="1"/>
  <c r="P2469" i="15"/>
  <c r="H170" i="16" s="1"/>
  <c r="I170" i="16"/>
  <c r="N170" i="16" s="1"/>
  <c r="P2561" i="15"/>
  <c r="H199" i="16" s="1"/>
  <c r="I199" i="16"/>
  <c r="N199" i="16" s="1"/>
  <c r="J64" i="16"/>
  <c r="O64" i="16" s="1"/>
  <c r="L64" i="16"/>
  <c r="L66" i="16"/>
  <c r="J66" i="16"/>
  <c r="O66" i="16" s="1"/>
  <c r="L113" i="16"/>
  <c r="J113" i="16"/>
  <c r="O113" i="16" s="1"/>
  <c r="G89" i="16"/>
  <c r="L274" i="16"/>
  <c r="J274" i="16"/>
  <c r="O274" i="16" s="1"/>
  <c r="L173" i="16"/>
  <c r="J173" i="16"/>
  <c r="O173" i="16" s="1"/>
  <c r="J164" i="16"/>
  <c r="O164" i="16" s="1"/>
  <c r="L164" i="16"/>
  <c r="P1852" i="15"/>
  <c r="H153" i="16" s="1"/>
  <c r="I153" i="16"/>
  <c r="N153" i="16" s="1"/>
  <c r="J148" i="16"/>
  <c r="O148" i="16" s="1"/>
  <c r="L148" i="16"/>
  <c r="L63" i="16"/>
  <c r="J63" i="16"/>
  <c r="O63" i="16" s="1"/>
  <c r="L106" i="16"/>
  <c r="J106" i="16"/>
  <c r="O106" i="16" s="1"/>
  <c r="J108" i="16"/>
  <c r="O108" i="16" s="1"/>
  <c r="L108" i="16"/>
  <c r="L65" i="16"/>
  <c r="J65" i="16"/>
  <c r="O65" i="16" s="1"/>
  <c r="L12" i="16"/>
  <c r="J12" i="16"/>
  <c r="O12" i="16" s="1"/>
  <c r="P189" i="15"/>
  <c r="H55" i="16" s="1"/>
  <c r="I55" i="16"/>
  <c r="N55" i="16" s="1"/>
  <c r="L34" i="16"/>
  <c r="J34" i="16"/>
  <c r="O34" i="16" s="1"/>
  <c r="P62" i="15"/>
  <c r="H26" i="16" s="1"/>
  <c r="I26" i="16"/>
  <c r="N26" i="16" s="1"/>
  <c r="G18" i="16"/>
  <c r="P10" i="15"/>
  <c r="H6" i="16" s="1"/>
  <c r="I6" i="16"/>
  <c r="N6" i="16" s="1"/>
  <c r="L462" i="16"/>
  <c r="J462" i="16"/>
  <c r="O462" i="16" s="1"/>
  <c r="P3986" i="15"/>
  <c r="H429" i="16" s="1"/>
  <c r="I429" i="16"/>
  <c r="N429" i="16" s="1"/>
  <c r="P3999" i="15"/>
  <c r="H432" i="16" s="1"/>
  <c r="I432" i="16"/>
  <c r="N432" i="16" s="1"/>
  <c r="P3966" i="15"/>
  <c r="H426" i="16" s="1"/>
  <c r="I426" i="16"/>
  <c r="N426" i="16" s="1"/>
  <c r="P3950" i="15"/>
  <c r="H421" i="16" s="1"/>
  <c r="I421" i="16"/>
  <c r="N421" i="16" s="1"/>
  <c r="L409" i="16"/>
  <c r="J409" i="16"/>
  <c r="O409" i="16" s="1"/>
  <c r="P3916" i="15"/>
  <c r="I386" i="16"/>
  <c r="N386" i="16" s="1"/>
  <c r="L372" i="16"/>
  <c r="J372" i="16"/>
  <c r="O372" i="16" s="1"/>
  <c r="P3716" i="15"/>
  <c r="H399" i="16" s="1"/>
  <c r="I399" i="16"/>
  <c r="N399" i="16" s="1"/>
  <c r="P3091" i="15"/>
  <c r="H196" i="16" s="1"/>
  <c r="I196" i="16"/>
  <c r="N196" i="16" s="1"/>
  <c r="P3051" i="15"/>
  <c r="H320" i="16" s="1"/>
  <c r="I320" i="16"/>
  <c r="N320" i="16" s="1"/>
  <c r="P2945" i="15"/>
  <c r="I305" i="16"/>
  <c r="N305" i="16" s="1"/>
  <c r="P3286" i="15"/>
  <c r="I316" i="16"/>
  <c r="N316" i="16" s="1"/>
  <c r="P2751" i="15"/>
  <c r="I186" i="16"/>
  <c r="N186" i="16" s="1"/>
  <c r="P2643" i="15"/>
  <c r="H233" i="16" s="1"/>
  <c r="I233" i="16"/>
  <c r="N233" i="16" s="1"/>
  <c r="P3516" i="15"/>
  <c r="H380" i="16" s="1"/>
  <c r="I380" i="16"/>
  <c r="N380" i="16" s="1"/>
  <c r="P2597" i="15"/>
  <c r="H216" i="16" s="1"/>
  <c r="I216" i="16"/>
  <c r="N216" i="16" s="1"/>
  <c r="P2583" i="15"/>
  <c r="H209" i="16" s="1"/>
  <c r="I209" i="16"/>
  <c r="N209" i="16" s="1"/>
  <c r="P2566" i="15"/>
  <c r="H203" i="16" s="1"/>
  <c r="I203" i="16"/>
  <c r="N203" i="16" s="1"/>
  <c r="P3278" i="15"/>
  <c r="I356" i="16"/>
  <c r="N356" i="16" s="1"/>
  <c r="P2555" i="15"/>
  <c r="I184" i="16"/>
  <c r="N184" i="16" s="1"/>
  <c r="P1624" i="15"/>
  <c r="I117" i="16"/>
  <c r="N117" i="16" s="1"/>
  <c r="L129" i="16"/>
  <c r="J129" i="16"/>
  <c r="O129" i="16" s="1"/>
  <c r="P1795" i="15"/>
  <c r="I150" i="16"/>
  <c r="N150" i="16" s="1"/>
  <c r="G79" i="16"/>
  <c r="G61" i="16"/>
  <c r="G21" i="16"/>
  <c r="P671" i="15"/>
  <c r="H104" i="16" s="1"/>
  <c r="I104" i="16"/>
  <c r="N104" i="16" s="1"/>
  <c r="P655" i="15"/>
  <c r="I102" i="16"/>
  <c r="N102" i="16" s="1"/>
  <c r="L82" i="16"/>
  <c r="J82" i="16"/>
  <c r="O82" i="16" s="1"/>
  <c r="L60" i="16"/>
  <c r="J60" i="16"/>
  <c r="O60" i="16" s="1"/>
  <c r="P141" i="15"/>
  <c r="H46" i="16" s="1"/>
  <c r="I46" i="16"/>
  <c r="N46" i="16" s="1"/>
  <c r="P484" i="15"/>
  <c r="H85" i="16" s="1"/>
  <c r="I85" i="16"/>
  <c r="N85" i="16" s="1"/>
  <c r="L461" i="16"/>
  <c r="J461" i="16"/>
  <c r="O461" i="16" s="1"/>
  <c r="P4173" i="15"/>
  <c r="H454" i="16" s="1"/>
  <c r="I454" i="16"/>
  <c r="N454" i="16" s="1"/>
  <c r="P4165" i="15"/>
  <c r="I327" i="16"/>
  <c r="N327" i="16" s="1"/>
  <c r="P4144" i="15"/>
  <c r="H449" i="16" s="1"/>
  <c r="I449" i="16"/>
  <c r="N449" i="16" s="1"/>
  <c r="P3220" i="15"/>
  <c r="I351" i="16"/>
  <c r="N351" i="16" s="1"/>
  <c r="P2860" i="15"/>
  <c r="H284" i="16" s="1"/>
  <c r="I284" i="16"/>
  <c r="N284" i="16" s="1"/>
  <c r="P3801" i="15"/>
  <c r="I365" i="16"/>
  <c r="N365" i="16" s="1"/>
  <c r="L310" i="16"/>
  <c r="J310" i="16"/>
  <c r="O310" i="16" s="1"/>
  <c r="L328" i="16"/>
  <c r="J328" i="16"/>
  <c r="O328" i="16" s="1"/>
  <c r="L59" i="16"/>
  <c r="J59" i="16"/>
  <c r="O59" i="16" s="1"/>
  <c r="L330" i="16"/>
  <c r="J330" i="16"/>
  <c r="O330" i="16" s="1"/>
  <c r="P4314" i="15"/>
  <c r="H463" i="16" s="1"/>
  <c r="I463" i="16"/>
  <c r="N463" i="16" s="1"/>
  <c r="G202" i="16"/>
  <c r="J229" i="16"/>
  <c r="O229" i="16" s="1"/>
  <c r="L229" i="16"/>
  <c r="L408" i="16"/>
  <c r="J408" i="16"/>
  <c r="O408" i="16" s="1"/>
  <c r="G398" i="16"/>
  <c r="L195" i="16"/>
  <c r="J195" i="16"/>
  <c r="O195" i="16" s="1"/>
  <c r="P2734" i="15"/>
  <c r="H253" i="16" s="1"/>
  <c r="I253" i="16"/>
  <c r="N253" i="16" s="1"/>
  <c r="P2717" i="15"/>
  <c r="I250" i="16"/>
  <c r="N250" i="16" s="1"/>
  <c r="P3153" i="15"/>
  <c r="H340" i="16" s="1"/>
  <c r="I340" i="16"/>
  <c r="N340" i="16" s="1"/>
  <c r="L141" i="16"/>
  <c r="J141" i="16"/>
  <c r="O141" i="16" s="1"/>
  <c r="P1126" i="15"/>
  <c r="H125" i="16" s="1"/>
  <c r="I125" i="16"/>
  <c r="N125" i="16" s="1"/>
  <c r="P1038" i="15"/>
  <c r="I73" i="16"/>
  <c r="N73" i="16" s="1"/>
  <c r="G119" i="16"/>
  <c r="J100" i="16"/>
  <c r="O100" i="16" s="1"/>
  <c r="L100" i="16"/>
  <c r="P481" i="15"/>
  <c r="I51" i="16"/>
  <c r="N51" i="16" s="1"/>
  <c r="P429" i="15"/>
  <c r="H80" i="16" s="1"/>
  <c r="I80" i="16"/>
  <c r="N80" i="16" s="1"/>
  <c r="J8" i="16"/>
  <c r="O8" i="16" s="1"/>
  <c r="L8" i="16"/>
  <c r="P88" i="15"/>
  <c r="H39" i="16" s="1"/>
  <c r="I39" i="16"/>
  <c r="N39" i="16" s="1"/>
  <c r="G4" i="16"/>
  <c r="P4124" i="15"/>
  <c r="H448" i="16" s="1"/>
  <c r="I448" i="16"/>
  <c r="N448" i="16" s="1"/>
  <c r="P4053" i="15"/>
  <c r="H441" i="16" s="1"/>
  <c r="I441" i="16"/>
  <c r="N441" i="16" s="1"/>
  <c r="P4017" i="15"/>
  <c r="H436" i="16" s="1"/>
  <c r="I436" i="16"/>
  <c r="N436" i="16" s="1"/>
  <c r="P3862" i="15"/>
  <c r="I116" i="16"/>
  <c r="N116" i="16" s="1"/>
  <c r="P3370" i="15"/>
  <c r="H366" i="16" s="1"/>
  <c r="I366" i="16"/>
  <c r="N366" i="16" s="1"/>
  <c r="P3576" i="15"/>
  <c r="H382" i="16" s="1"/>
  <c r="I382" i="16"/>
  <c r="N382" i="16" s="1"/>
  <c r="P3342" i="15"/>
  <c r="I353" i="16"/>
  <c r="N353" i="16" s="1"/>
  <c r="L451" i="16"/>
  <c r="J451" i="16"/>
  <c r="O451" i="16" s="1"/>
  <c r="P3822" i="15"/>
  <c r="H411" i="16" s="1"/>
  <c r="I411" i="16"/>
  <c r="N411" i="16" s="1"/>
  <c r="P3071" i="15"/>
  <c r="H322" i="16" s="1"/>
  <c r="I322" i="16"/>
  <c r="N322" i="16" s="1"/>
  <c r="G319" i="16"/>
  <c r="P2874" i="15"/>
  <c r="H288" i="16" s="1"/>
  <c r="I288" i="16"/>
  <c r="N288" i="16" s="1"/>
  <c r="P2830" i="15"/>
  <c r="H278" i="16" s="1"/>
  <c r="I278" i="16"/>
  <c r="N278" i="16" s="1"/>
  <c r="P3313" i="15"/>
  <c r="H360" i="16" s="1"/>
  <c r="I360" i="16"/>
  <c r="N360" i="16" s="1"/>
  <c r="P3180" i="15"/>
  <c r="I343" i="16"/>
  <c r="N343" i="16" s="1"/>
  <c r="L198" i="16"/>
  <c r="J198" i="16"/>
  <c r="O198" i="16" s="1"/>
  <c r="P2722" i="15"/>
  <c r="I241" i="16"/>
  <c r="N241" i="16" s="1"/>
  <c r="P2625" i="15"/>
  <c r="H230" i="16" s="1"/>
  <c r="I230" i="16"/>
  <c r="N230" i="16" s="1"/>
  <c r="P2581" i="15"/>
  <c r="H207" i="16" s="1"/>
  <c r="I207" i="16"/>
  <c r="N207" i="16" s="1"/>
  <c r="P2548" i="15"/>
  <c r="H190" i="16" s="1"/>
  <c r="I190" i="16"/>
  <c r="N190" i="16" s="1"/>
  <c r="L175" i="16"/>
  <c r="J175" i="16"/>
  <c r="O175" i="16" s="1"/>
  <c r="G318" i="16"/>
  <c r="L111" i="16"/>
  <c r="J111" i="16"/>
  <c r="O111" i="16" s="1"/>
  <c r="G98" i="16"/>
  <c r="L339" i="16"/>
  <c r="J339" i="16"/>
  <c r="O339" i="16" s="1"/>
  <c r="G30" i="16"/>
  <c r="G112" i="16"/>
  <c r="P354" i="15"/>
  <c r="H76" i="16" s="1"/>
  <c r="I76" i="16"/>
  <c r="N76" i="16" s="1"/>
  <c r="P110" i="15"/>
  <c r="H42" i="16" s="1"/>
  <c r="I42" i="16"/>
  <c r="N42" i="16" s="1"/>
  <c r="G38" i="16"/>
  <c r="P11" i="15"/>
  <c r="H7" i="16" s="1"/>
  <c r="I7" i="16"/>
  <c r="N7" i="16" s="1"/>
  <c r="P901" i="15"/>
  <c r="H118" i="16" s="1"/>
  <c r="I118" i="16"/>
  <c r="N118" i="16" s="1"/>
  <c r="P4078" i="15"/>
  <c r="H444" i="16" s="1"/>
  <c r="I444" i="16"/>
  <c r="N444" i="16" s="1"/>
  <c r="P3111" i="15"/>
  <c r="H329" i="16" s="1"/>
  <c r="I329" i="16"/>
  <c r="N329" i="16" s="1"/>
  <c r="P2572" i="15"/>
  <c r="H205" i="16" s="1"/>
  <c r="I205" i="16"/>
  <c r="N205" i="16" s="1"/>
  <c r="P2685" i="15"/>
  <c r="H246" i="16" s="1"/>
  <c r="I246" i="16"/>
  <c r="N246" i="16" s="1"/>
  <c r="P2826" i="15"/>
  <c r="H242" i="16" s="1"/>
  <c r="I242" i="16"/>
  <c r="N242" i="16" s="1"/>
  <c r="P2654" i="15"/>
  <c r="H239" i="16" s="1"/>
  <c r="I239" i="16"/>
  <c r="N239" i="16" s="1"/>
  <c r="P2557" i="15"/>
  <c r="H197" i="16" s="1"/>
  <c r="I197" i="16"/>
  <c r="N197" i="16" s="1"/>
  <c r="P1527" i="15"/>
  <c r="H140" i="16" s="1"/>
  <c r="I140" i="16"/>
  <c r="N140" i="16" s="1"/>
  <c r="P1112" i="15"/>
  <c r="H124" i="16" s="1"/>
  <c r="I124" i="16"/>
  <c r="N124" i="16" s="1"/>
  <c r="P1343" i="15"/>
  <c r="H134" i="16" s="1"/>
  <c r="I134" i="16"/>
  <c r="N134" i="16" s="1"/>
  <c r="P31" i="15"/>
  <c r="H17" i="16" s="1"/>
  <c r="I17" i="16"/>
  <c r="N17" i="16" s="1"/>
  <c r="P187" i="15"/>
  <c r="H54" i="16" s="1"/>
  <c r="I54" i="16"/>
  <c r="N54" i="16" s="1"/>
  <c r="P149" i="15"/>
  <c r="H47" i="16" s="1"/>
  <c r="I47" i="16"/>
  <c r="N47" i="16" s="1"/>
  <c r="P4160" i="15"/>
  <c r="H452" i="16" s="1"/>
  <c r="I452" i="16"/>
  <c r="N452" i="16" s="1"/>
  <c r="P3886" i="15"/>
  <c r="H415" i="16" s="1"/>
  <c r="I415" i="16"/>
  <c r="N415" i="16" s="1"/>
  <c r="P2771" i="15"/>
  <c r="H264" i="16" s="1"/>
  <c r="I264" i="16"/>
  <c r="N264" i="16" s="1"/>
  <c r="G28" i="16"/>
  <c r="P2882" i="15"/>
  <c r="H289" i="16" s="1"/>
  <c r="I289" i="16"/>
  <c r="N289" i="16" s="1"/>
  <c r="G11" i="16"/>
  <c r="J301" i="16"/>
  <c r="O301" i="16" s="1"/>
  <c r="L68" i="16"/>
  <c r="H352" i="16"/>
  <c r="I182" i="16"/>
  <c r="N182" i="16" s="1"/>
  <c r="I105" i="16"/>
  <c r="N105" i="16" s="1"/>
  <c r="I101" i="16"/>
  <c r="N101" i="16" s="1"/>
  <c r="H73" i="16"/>
  <c r="I121" i="16"/>
  <c r="N121" i="16" s="1"/>
  <c r="H315" i="16"/>
  <c r="H305" i="16"/>
  <c r="H277" i="16"/>
  <c r="H245" i="16"/>
  <c r="H179" i="16"/>
  <c r="H362" i="16"/>
  <c r="H345" i="16"/>
  <c r="I335" i="16"/>
  <c r="N335" i="16" s="1"/>
  <c r="I321" i="16"/>
  <c r="N321" i="16" s="1"/>
  <c r="I258" i="16"/>
  <c r="N258" i="16" s="1"/>
  <c r="H218" i="16"/>
  <c r="H194" i="16"/>
  <c r="H185" i="16"/>
  <c r="H316" i="16"/>
  <c r="H201" i="16"/>
  <c r="H147" i="16"/>
  <c r="I136" i="16"/>
  <c r="N136" i="16" s="1"/>
  <c r="H117" i="16"/>
  <c r="I88" i="16"/>
  <c r="N88" i="16" s="1"/>
  <c r="I53" i="16"/>
  <c r="N53" i="16" s="1"/>
  <c r="I48" i="16"/>
  <c r="N48" i="16" s="1"/>
  <c r="I35" i="16"/>
  <c r="N35" i="16" s="1"/>
  <c r="I25" i="16"/>
  <c r="N25" i="16" s="1"/>
  <c r="P3139" i="15"/>
  <c r="H338" i="16" s="1"/>
  <c r="I338" i="16"/>
  <c r="N338" i="16" s="1"/>
  <c r="P2610" i="15"/>
  <c r="H222" i="16" s="1"/>
  <c r="I222" i="16"/>
  <c r="N222" i="16" s="1"/>
  <c r="P2591" i="15"/>
  <c r="H215" i="16" s="1"/>
  <c r="I215" i="16"/>
  <c r="N215" i="16" s="1"/>
  <c r="P2775" i="15"/>
  <c r="H265" i="16" s="1"/>
  <c r="I265" i="16"/>
  <c r="N265" i="16" s="1"/>
  <c r="P2666" i="15"/>
  <c r="H181" i="16" s="1"/>
  <c r="I181" i="16"/>
  <c r="N181" i="16" s="1"/>
  <c r="P2653" i="15"/>
  <c r="H238" i="16" s="1"/>
  <c r="I238" i="16"/>
  <c r="N238" i="16" s="1"/>
  <c r="P2540" i="15"/>
  <c r="H183" i="16" s="1"/>
  <c r="I183" i="16"/>
  <c r="N183" i="16" s="1"/>
  <c r="P29" i="15"/>
  <c r="H15" i="16" s="1"/>
  <c r="I15" i="16"/>
  <c r="N15" i="16" s="1"/>
  <c r="P108" i="15"/>
  <c r="H41" i="16" s="1"/>
  <c r="I41" i="16"/>
  <c r="N41" i="16" s="1"/>
  <c r="P4120" i="15"/>
  <c r="H447" i="16" s="1"/>
  <c r="I447" i="16"/>
  <c r="N447" i="16" s="1"/>
  <c r="P4231" i="15"/>
  <c r="H459" i="16" s="1"/>
  <c r="I459" i="16"/>
  <c r="N459" i="16" s="1"/>
  <c r="P112" i="15"/>
  <c r="H43" i="16" s="1"/>
  <c r="I43" i="16"/>
  <c r="N43" i="16" s="1"/>
  <c r="P63" i="15"/>
  <c r="H27" i="16" s="1"/>
  <c r="I27" i="16"/>
  <c r="N27" i="16" s="1"/>
  <c r="P116" i="15"/>
  <c r="H44" i="16" s="1"/>
  <c r="I44" i="16"/>
  <c r="N44" i="16" s="1"/>
  <c r="P2841" i="15"/>
  <c r="H280" i="16" s="1"/>
  <c r="I280" i="16"/>
  <c r="N280" i="16" s="1"/>
  <c r="P2586" i="15"/>
  <c r="H212" i="16" s="1"/>
  <c r="I212" i="16"/>
  <c r="N212" i="16" s="1"/>
  <c r="G291" i="16"/>
  <c r="P4074" i="15"/>
  <c r="H273" i="16" s="1"/>
  <c r="I273" i="16"/>
  <c r="N273" i="16" s="1"/>
  <c r="G128" i="16"/>
  <c r="P19" i="15"/>
  <c r="H9" i="16" s="1"/>
  <c r="I9" i="16"/>
  <c r="N9" i="16" s="1"/>
  <c r="J174" i="16"/>
  <c r="O174" i="16" s="1"/>
  <c r="J74" i="16"/>
  <c r="O74" i="16" s="1"/>
  <c r="H410" i="16"/>
  <c r="H300" i="16"/>
  <c r="H182" i="16"/>
  <c r="H150" i="16"/>
  <c r="I110" i="16"/>
  <c r="N110" i="16" s="1"/>
  <c r="H105" i="16"/>
  <c r="H101" i="16"/>
  <c r="H121" i="16"/>
  <c r="H312" i="16"/>
  <c r="I281" i="16"/>
  <c r="N281" i="16" s="1"/>
  <c r="I213" i="16"/>
  <c r="N213" i="16" s="1"/>
  <c r="H335" i="16"/>
  <c r="H321" i="16"/>
  <c r="H258" i="16"/>
  <c r="H356" i="16"/>
  <c r="H343" i="16"/>
  <c r="H241" i="16"/>
  <c r="H136" i="16"/>
  <c r="H88" i="16"/>
  <c r="H53" i="16"/>
  <c r="H48" i="16"/>
  <c r="H35" i="16"/>
  <c r="H25" i="16"/>
  <c r="P2057" i="15"/>
  <c r="H161" i="16" s="1"/>
  <c r="I161" i="16"/>
  <c r="N161" i="16" s="1"/>
  <c r="P1602" i="15"/>
  <c r="H142" i="16" s="1"/>
  <c r="I142" i="16"/>
  <c r="N142" i="16" s="1"/>
  <c r="G137" i="16"/>
  <c r="G75" i="16"/>
  <c r="P615" i="15"/>
  <c r="H96" i="16" s="1"/>
  <c r="I96" i="16"/>
  <c r="N96" i="16" s="1"/>
  <c r="P388" i="15"/>
  <c r="H77" i="16" s="1"/>
  <c r="I77" i="16"/>
  <c r="N77" i="16" s="1"/>
  <c r="G14" i="16"/>
  <c r="P4243" i="15"/>
  <c r="H460" i="16" s="1"/>
  <c r="I460" i="16"/>
  <c r="N460" i="16" s="1"/>
  <c r="P4322" i="15"/>
  <c r="H464" i="16" s="1"/>
  <c r="I464" i="16"/>
  <c r="N464" i="16" s="1"/>
  <c r="P3218" i="15"/>
  <c r="H350" i="16" s="1"/>
  <c r="I350" i="16"/>
  <c r="N350" i="16" s="1"/>
  <c r="P3568" i="15"/>
  <c r="H381" i="16" s="1"/>
  <c r="I381" i="16"/>
  <c r="N381" i="16" s="1"/>
  <c r="P3374" i="15"/>
  <c r="H367" i="16" s="1"/>
  <c r="I367" i="16"/>
  <c r="N367" i="16" s="1"/>
  <c r="P2759" i="15"/>
  <c r="H263" i="16" s="1"/>
  <c r="I263" i="16"/>
  <c r="N263" i="16" s="1"/>
  <c r="P2608" i="15"/>
  <c r="H221" i="16" s="1"/>
  <c r="I221" i="16"/>
  <c r="N221" i="16" s="1"/>
  <c r="P2824" i="15"/>
  <c r="H276" i="16" s="1"/>
  <c r="I276" i="16"/>
  <c r="N276" i="16" s="1"/>
  <c r="P39" i="15"/>
  <c r="H23" i="16" s="1"/>
  <c r="I23" i="16"/>
  <c r="N23" i="16" s="1"/>
  <c r="P3" i="15"/>
  <c r="H3" i="16" s="1"/>
  <c r="I3" i="16"/>
  <c r="P229" i="15"/>
  <c r="H57" i="16" s="1"/>
  <c r="I57" i="16"/>
  <c r="N57" i="16" s="1"/>
  <c r="P9" i="15"/>
  <c r="H5" i="16" s="1"/>
  <c r="I5" i="16"/>
  <c r="N5" i="16" s="1"/>
  <c r="P4195" i="15"/>
  <c r="H431" i="16" s="1"/>
  <c r="I431" i="16"/>
  <c r="N431" i="16" s="1"/>
  <c r="P4176" i="15"/>
  <c r="H455" i="16" s="1"/>
  <c r="I455" i="16"/>
  <c r="N455" i="16" s="1"/>
  <c r="P2787" i="15"/>
  <c r="H268" i="16" s="1"/>
  <c r="I268" i="16"/>
  <c r="N268" i="16" s="1"/>
  <c r="P1809" i="15"/>
  <c r="H151" i="16" s="1"/>
  <c r="I151" i="16"/>
  <c r="N151" i="16" s="1"/>
  <c r="P2748" i="15"/>
  <c r="H259" i="16" s="1"/>
  <c r="I259" i="16"/>
  <c r="N259" i="16" s="1"/>
  <c r="G204" i="16"/>
  <c r="P749" i="15"/>
  <c r="H109" i="16" s="1"/>
  <c r="I109" i="16"/>
  <c r="N109" i="16" s="1"/>
  <c r="P83" i="15"/>
  <c r="H36" i="16" s="1"/>
  <c r="I36" i="16"/>
  <c r="N36" i="16" s="1"/>
  <c r="P23" i="15"/>
  <c r="H13" i="16" s="1"/>
  <c r="I13" i="16"/>
  <c r="N13" i="16" s="1"/>
  <c r="P3113" i="15"/>
  <c r="H331" i="16" s="1"/>
  <c r="I331" i="16"/>
  <c r="N331" i="16" s="1"/>
  <c r="P2255" i="15"/>
  <c r="H163" i="16" s="1"/>
  <c r="I163" i="16"/>
  <c r="N163" i="16" s="1"/>
  <c r="G387" i="16"/>
  <c r="J309" i="16"/>
  <c r="O309" i="16" s="1"/>
  <c r="J146" i="16"/>
  <c r="O146" i="16" s="1"/>
  <c r="J86" i="16"/>
  <c r="O86" i="16" s="1"/>
  <c r="J139" i="16"/>
  <c r="O139" i="16" s="1"/>
  <c r="J91" i="16"/>
  <c r="O91" i="16" s="1"/>
  <c r="L172" i="16"/>
  <c r="L156" i="16"/>
  <c r="L132" i="16"/>
  <c r="H351" i="16"/>
  <c r="I286" i="16"/>
  <c r="N286" i="16" s="1"/>
  <c r="I249" i="16"/>
  <c r="N249" i="16" s="1"/>
  <c r="H110" i="16"/>
  <c r="I99" i="16"/>
  <c r="N99" i="16" s="1"/>
  <c r="I123" i="16"/>
  <c r="N123" i="16" s="1"/>
  <c r="I94" i="16"/>
  <c r="N94" i="16" s="1"/>
  <c r="H386" i="16"/>
  <c r="H217" i="16"/>
  <c r="H281" i="16"/>
  <c r="H213" i="16"/>
  <c r="H393" i="16"/>
  <c r="H365" i="16"/>
  <c r="H186" i="16"/>
  <c r="H250" i="16"/>
  <c r="H116" i="16"/>
  <c r="I84" i="16"/>
  <c r="N84" i="16" s="1"/>
  <c r="I56" i="16"/>
  <c r="N56" i="16" s="1"/>
  <c r="I40" i="16"/>
  <c r="N40" i="16" s="1"/>
  <c r="I33" i="16"/>
  <c r="N33" i="16" s="1"/>
  <c r="I24" i="16"/>
  <c r="N24" i="16" s="1"/>
  <c r="P3934" i="15"/>
  <c r="H418" i="16" s="1"/>
  <c r="I418" i="16"/>
  <c r="N418" i="16" s="1"/>
  <c r="P3759" i="15"/>
  <c r="H403" i="16" s="1"/>
  <c r="I403" i="16"/>
  <c r="N403" i="16" s="1"/>
  <c r="P3266" i="15"/>
  <c r="H357" i="16" s="1"/>
  <c r="I357" i="16"/>
  <c r="N357" i="16" s="1"/>
  <c r="P3079" i="15"/>
  <c r="H323" i="16" s="1"/>
  <c r="I323" i="16"/>
  <c r="N323" i="16" s="1"/>
  <c r="P2990" i="15"/>
  <c r="H261" i="16" s="1"/>
  <c r="I261" i="16"/>
  <c r="N261" i="16" s="1"/>
  <c r="P4040" i="15"/>
  <c r="H416" i="16" s="1"/>
  <c r="I416" i="16"/>
  <c r="N416" i="16" s="1"/>
  <c r="P2646" i="15"/>
  <c r="H235" i="16" s="1"/>
  <c r="I235" i="16"/>
  <c r="N235" i="16" s="1"/>
  <c r="P2618" i="15"/>
  <c r="H224" i="16" s="1"/>
  <c r="I224" i="16"/>
  <c r="N224" i="16" s="1"/>
  <c r="P2584" i="15"/>
  <c r="H210" i="16" s="1"/>
  <c r="I210" i="16"/>
  <c r="N210" i="16" s="1"/>
  <c r="P2750" i="15"/>
  <c r="H260" i="16" s="1"/>
  <c r="I260" i="16"/>
  <c r="N260" i="16" s="1"/>
  <c r="P2621" i="15"/>
  <c r="H227" i="16" s="1"/>
  <c r="I227" i="16"/>
  <c r="N227" i="16" s="1"/>
  <c r="P2848" i="15"/>
  <c r="H282" i="16" s="1"/>
  <c r="I282" i="16"/>
  <c r="N282" i="16" s="1"/>
  <c r="P2562" i="15"/>
  <c r="H200" i="16" s="1"/>
  <c r="I200" i="16"/>
  <c r="N200" i="16" s="1"/>
  <c r="P2551" i="15"/>
  <c r="H193" i="16" s="1"/>
  <c r="I193" i="16"/>
  <c r="N193" i="16" s="1"/>
  <c r="G69" i="16"/>
  <c r="P1225" i="15"/>
  <c r="H131" i="16" s="1"/>
  <c r="I131" i="16"/>
  <c r="N131" i="16" s="1"/>
  <c r="P151" i="15"/>
  <c r="H49" i="16" s="1"/>
  <c r="I49" i="16"/>
  <c r="N49" i="16" s="1"/>
  <c r="G95" i="16"/>
  <c r="P4024" i="15"/>
  <c r="H438" i="16" s="1"/>
  <c r="I438" i="16"/>
  <c r="N438" i="16" s="1"/>
  <c r="P4323" i="15"/>
  <c r="H465" i="16" s="1"/>
  <c r="I465" i="16"/>
  <c r="N465" i="16" s="1"/>
  <c r="P3456" i="15"/>
  <c r="H376" i="16" s="1"/>
  <c r="I376" i="16"/>
  <c r="N376" i="16" s="1"/>
  <c r="P3441" i="15"/>
  <c r="H374" i="16" s="1"/>
  <c r="I374" i="16"/>
  <c r="N374" i="16" s="1"/>
  <c r="P2742" i="15"/>
  <c r="H257" i="16" s="1"/>
  <c r="I257" i="16"/>
  <c r="N257" i="16" s="1"/>
  <c r="P3280" i="15"/>
  <c r="H358" i="16" s="1"/>
  <c r="I358" i="16"/>
  <c r="N358" i="16" s="1"/>
  <c r="P2994" i="15"/>
  <c r="H313" i="16" s="1"/>
  <c r="I313" i="16"/>
  <c r="N313" i="16" s="1"/>
  <c r="P4062" i="15"/>
  <c r="H443" i="16" s="1"/>
  <c r="I443" i="16"/>
  <c r="N443" i="16" s="1"/>
  <c r="P3125" i="15"/>
  <c r="H334" i="16" s="1"/>
  <c r="I334" i="16"/>
  <c r="N334" i="16" s="1"/>
  <c r="P2809" i="15"/>
  <c r="H272" i="16" s="1"/>
  <c r="I272" i="16"/>
  <c r="N272" i="16" s="1"/>
  <c r="P2633" i="15"/>
  <c r="H232" i="16" s="1"/>
  <c r="I232" i="16"/>
  <c r="N232" i="16" s="1"/>
  <c r="P1411" i="15"/>
  <c r="H138" i="16" s="1"/>
  <c r="I138" i="16"/>
  <c r="N138" i="16" s="1"/>
  <c r="G70" i="16"/>
  <c r="P71" i="15"/>
  <c r="H32" i="16" s="1"/>
  <c r="I32" i="16"/>
  <c r="N32" i="16" s="1"/>
  <c r="G171" i="16"/>
  <c r="P3204" i="15"/>
  <c r="H347" i="16" s="1"/>
  <c r="I347" i="16"/>
  <c r="N347" i="16" s="1"/>
  <c r="P552" i="15"/>
  <c r="H93" i="16" s="1"/>
  <c r="I93" i="16"/>
  <c r="N93" i="16" s="1"/>
  <c r="P294" i="15"/>
  <c r="H72" i="16" s="1"/>
  <c r="I72" i="16"/>
  <c r="N72" i="16" s="1"/>
  <c r="G67" i="16"/>
  <c r="P2537" i="15"/>
  <c r="H180" i="16" s="1"/>
  <c r="I180" i="16"/>
  <c r="N180" i="16" s="1"/>
  <c r="P4189" i="15"/>
  <c r="H456" i="16" s="1"/>
  <c r="I456" i="16"/>
  <c r="N456" i="16" s="1"/>
  <c r="G81" i="16"/>
  <c r="P179" i="15"/>
  <c r="H52" i="16" s="1"/>
  <c r="I52" i="16"/>
  <c r="N52" i="16" s="1"/>
  <c r="P35" i="15"/>
  <c r="H20" i="16" s="1"/>
  <c r="I20" i="16"/>
  <c r="N20" i="16" s="1"/>
  <c r="J178" i="16"/>
  <c r="O178" i="16" s="1"/>
  <c r="J165" i="16"/>
  <c r="O165" i="16" s="1"/>
  <c r="J149" i="16"/>
  <c r="O149" i="16" s="1"/>
  <c r="J29" i="16"/>
  <c r="O29" i="16" s="1"/>
  <c r="J395" i="16"/>
  <c r="O395" i="16" s="1"/>
  <c r="J158" i="16"/>
  <c r="O158" i="16" s="1"/>
  <c r="J308" i="16"/>
  <c r="O308" i="16" s="1"/>
  <c r="J135" i="16"/>
  <c r="O135" i="16" s="1"/>
  <c r="H457" i="16"/>
  <c r="I352" i="16"/>
  <c r="N352" i="16" s="1"/>
  <c r="H286" i="16"/>
  <c r="H249" i="16"/>
  <c r="H184" i="16"/>
  <c r="H102" i="16"/>
  <c r="H99" i="16"/>
  <c r="H123" i="16"/>
  <c r="H94" i="16"/>
  <c r="H353" i="16"/>
  <c r="I277" i="16"/>
  <c r="N277" i="16" s="1"/>
  <c r="I179" i="16"/>
  <c r="N179" i="16" s="1"/>
  <c r="I362" i="16"/>
  <c r="N362" i="16" s="1"/>
  <c r="I345" i="16"/>
  <c r="N345" i="16" s="1"/>
  <c r="H337" i="16"/>
  <c r="H327" i="16"/>
  <c r="I218" i="16"/>
  <c r="N218" i="16" s="1"/>
  <c r="I194" i="16"/>
  <c r="N194" i="16" s="1"/>
  <c r="I185" i="16"/>
  <c r="N185" i="16" s="1"/>
  <c r="H368" i="16"/>
  <c r="I201" i="16"/>
  <c r="N201" i="16" s="1"/>
  <c r="H84" i="16"/>
  <c r="H56" i="16"/>
  <c r="H51" i="16"/>
  <c r="H40" i="16"/>
  <c r="H33" i="16"/>
  <c r="H24" i="16"/>
  <c r="M51" i="16" l="1"/>
  <c r="J51" i="16"/>
  <c r="O51" i="16" s="1"/>
  <c r="M368" i="16"/>
  <c r="J368" i="16"/>
  <c r="O368" i="16" s="1"/>
  <c r="M327" i="16"/>
  <c r="J327" i="16"/>
  <c r="O327" i="16" s="1"/>
  <c r="M123" i="16"/>
  <c r="J123" i="16"/>
  <c r="O123" i="16" s="1"/>
  <c r="M249" i="16"/>
  <c r="J249" i="16"/>
  <c r="O249" i="16" s="1"/>
  <c r="L81" i="16"/>
  <c r="J81" i="16"/>
  <c r="O81" i="16" s="1"/>
  <c r="M180" i="16"/>
  <c r="J180" i="16"/>
  <c r="O180" i="16" s="1"/>
  <c r="L171" i="16"/>
  <c r="J171" i="16"/>
  <c r="O171" i="16" s="1"/>
  <c r="L95" i="16"/>
  <c r="J95" i="16"/>
  <c r="O95" i="16" s="1"/>
  <c r="M131" i="16"/>
  <c r="J131" i="16"/>
  <c r="O131" i="16" s="1"/>
  <c r="M250" i="16"/>
  <c r="J250" i="16"/>
  <c r="O250" i="16" s="1"/>
  <c r="M213" i="16"/>
  <c r="J213" i="16"/>
  <c r="O213" i="16" s="1"/>
  <c r="M259" i="16"/>
  <c r="J259" i="16"/>
  <c r="O259" i="16" s="1"/>
  <c r="M268" i="16"/>
  <c r="J268" i="16"/>
  <c r="O268" i="16" s="1"/>
  <c r="M431" i="16"/>
  <c r="J431" i="16"/>
  <c r="O431" i="16" s="1"/>
  <c r="M57" i="16"/>
  <c r="J57" i="16"/>
  <c r="O57" i="16" s="1"/>
  <c r="M23" i="16"/>
  <c r="J23" i="16"/>
  <c r="O23" i="16" s="1"/>
  <c r="M221" i="16"/>
  <c r="J221" i="16"/>
  <c r="O221" i="16" s="1"/>
  <c r="M367" i="16"/>
  <c r="J367" i="16"/>
  <c r="O367" i="16" s="1"/>
  <c r="M350" i="16"/>
  <c r="J350" i="16"/>
  <c r="O350" i="16" s="1"/>
  <c r="M460" i="16"/>
  <c r="J460" i="16"/>
  <c r="O460" i="16" s="1"/>
  <c r="M25" i="16"/>
  <c r="J25" i="16"/>
  <c r="O25" i="16" s="1"/>
  <c r="M88" i="16"/>
  <c r="J88" i="16"/>
  <c r="O88" i="16" s="1"/>
  <c r="M356" i="16"/>
  <c r="J356" i="16"/>
  <c r="O356" i="16" s="1"/>
  <c r="M101" i="16"/>
  <c r="J101" i="16"/>
  <c r="O101" i="16" s="1"/>
  <c r="M182" i="16"/>
  <c r="J182" i="16"/>
  <c r="O182" i="16" s="1"/>
  <c r="M212" i="16"/>
  <c r="J212" i="16"/>
  <c r="O212" i="16" s="1"/>
  <c r="M44" i="16"/>
  <c r="J44" i="16"/>
  <c r="O44" i="16" s="1"/>
  <c r="M43" i="16"/>
  <c r="J43" i="16"/>
  <c r="O43" i="16" s="1"/>
  <c r="M447" i="16"/>
  <c r="J447" i="16"/>
  <c r="O447" i="16" s="1"/>
  <c r="M15" i="16"/>
  <c r="J15" i="16"/>
  <c r="O15" i="16" s="1"/>
  <c r="M238" i="16"/>
  <c r="J238" i="16"/>
  <c r="O238" i="16" s="1"/>
  <c r="M265" i="16"/>
  <c r="J265" i="16"/>
  <c r="O265" i="16" s="1"/>
  <c r="M222" i="16"/>
  <c r="J222" i="16"/>
  <c r="O222" i="16" s="1"/>
  <c r="M117" i="16"/>
  <c r="J117" i="16"/>
  <c r="O117" i="16" s="1"/>
  <c r="M316" i="16"/>
  <c r="J316" i="16"/>
  <c r="O316" i="16" s="1"/>
  <c r="M362" i="16"/>
  <c r="J362" i="16"/>
  <c r="O362" i="16" s="1"/>
  <c r="M305" i="16"/>
  <c r="J305" i="16"/>
  <c r="O305" i="16" s="1"/>
  <c r="M289" i="16"/>
  <c r="J289" i="16"/>
  <c r="O289" i="16" s="1"/>
  <c r="M42" i="16"/>
  <c r="J42" i="16"/>
  <c r="O42" i="16" s="1"/>
  <c r="L30" i="16"/>
  <c r="J30" i="16"/>
  <c r="O30" i="16" s="1"/>
  <c r="M207" i="16"/>
  <c r="J207" i="16"/>
  <c r="O207" i="16" s="1"/>
  <c r="M278" i="16"/>
  <c r="J278" i="16"/>
  <c r="O278" i="16" s="1"/>
  <c r="J4" i="16"/>
  <c r="O4" i="16" s="1"/>
  <c r="G579" i="16"/>
  <c r="L4" i="16"/>
  <c r="L21" i="16"/>
  <c r="J21" i="16"/>
  <c r="O21" i="16" s="1"/>
  <c r="M209" i="16"/>
  <c r="J209" i="16"/>
  <c r="O209" i="16" s="1"/>
  <c r="M380" i="16"/>
  <c r="J380" i="16"/>
  <c r="O380" i="16" s="1"/>
  <c r="M196" i="16"/>
  <c r="J196" i="16"/>
  <c r="O196" i="16" s="1"/>
  <c r="M426" i="16"/>
  <c r="J426" i="16"/>
  <c r="O426" i="16" s="1"/>
  <c r="M429" i="16"/>
  <c r="J429" i="16"/>
  <c r="O429" i="16" s="1"/>
  <c r="M6" i="16"/>
  <c r="J6" i="16"/>
  <c r="O6" i="16" s="1"/>
  <c r="L89" i="16"/>
  <c r="J89" i="16"/>
  <c r="O89" i="16" s="1"/>
  <c r="M199" i="16"/>
  <c r="J199" i="16"/>
  <c r="O199" i="16" s="1"/>
  <c r="M220" i="16"/>
  <c r="J220" i="16"/>
  <c r="O220" i="16" s="1"/>
  <c r="M240" i="16"/>
  <c r="J240" i="16"/>
  <c r="O240" i="16" s="1"/>
  <c r="M206" i="16"/>
  <c r="J206" i="16"/>
  <c r="O206" i="16" s="1"/>
  <c r="M303" i="16"/>
  <c r="J303" i="16"/>
  <c r="O303" i="16" s="1"/>
  <c r="M401" i="16"/>
  <c r="J401" i="16"/>
  <c r="O401" i="16" s="1"/>
  <c r="M317" i="16"/>
  <c r="J317" i="16"/>
  <c r="O317" i="16" s="1"/>
  <c r="M349" i="16"/>
  <c r="J349" i="16"/>
  <c r="O349" i="16" s="1"/>
  <c r="M19" i="16"/>
  <c r="J19" i="16"/>
  <c r="O19" i="16" s="1"/>
  <c r="L275" i="16"/>
  <c r="J275" i="16"/>
  <c r="O275" i="16" s="1"/>
  <c r="L445" i="16"/>
  <c r="J445" i="16"/>
  <c r="O445" i="16" s="1"/>
  <c r="M468" i="16"/>
  <c r="J468" i="16"/>
  <c r="O468" i="16" s="1"/>
  <c r="M437" i="16"/>
  <c r="J437" i="16"/>
  <c r="O437" i="16" s="1"/>
  <c r="M83" i="16"/>
  <c r="J83" i="16"/>
  <c r="O83" i="16" s="1"/>
  <c r="M336" i="16"/>
  <c r="J336" i="16"/>
  <c r="O336" i="16" s="1"/>
  <c r="M311" i="16"/>
  <c r="J311" i="16"/>
  <c r="O311" i="16" s="1"/>
  <c r="M394" i="16"/>
  <c r="J394" i="16"/>
  <c r="O394" i="16" s="1"/>
  <c r="M24" i="16"/>
  <c r="J24" i="16"/>
  <c r="O24" i="16" s="1"/>
  <c r="M56" i="16"/>
  <c r="J56" i="16"/>
  <c r="O56" i="16" s="1"/>
  <c r="M337" i="16"/>
  <c r="J337" i="16"/>
  <c r="O337" i="16" s="1"/>
  <c r="M99" i="16"/>
  <c r="J99" i="16"/>
  <c r="O99" i="16" s="1"/>
  <c r="M286" i="16"/>
  <c r="J286" i="16"/>
  <c r="O286" i="16" s="1"/>
  <c r="M20" i="16"/>
  <c r="J20" i="16"/>
  <c r="O20" i="16" s="1"/>
  <c r="L67" i="16"/>
  <c r="J67" i="16"/>
  <c r="O67" i="16" s="1"/>
  <c r="M93" i="16"/>
  <c r="J93" i="16"/>
  <c r="O93" i="16" s="1"/>
  <c r="M138" i="16"/>
  <c r="J138" i="16"/>
  <c r="O138" i="16" s="1"/>
  <c r="M272" i="16"/>
  <c r="J272" i="16"/>
  <c r="O272" i="16" s="1"/>
  <c r="M443" i="16"/>
  <c r="J443" i="16"/>
  <c r="O443" i="16" s="1"/>
  <c r="M358" i="16"/>
  <c r="J358" i="16"/>
  <c r="O358" i="16" s="1"/>
  <c r="M374" i="16"/>
  <c r="J374" i="16"/>
  <c r="O374" i="16" s="1"/>
  <c r="M465" i="16"/>
  <c r="J465" i="16"/>
  <c r="O465" i="16" s="1"/>
  <c r="L69" i="16"/>
  <c r="J69" i="16"/>
  <c r="O69" i="16" s="1"/>
  <c r="M200" i="16"/>
  <c r="J200" i="16"/>
  <c r="O200" i="16" s="1"/>
  <c r="M227" i="16"/>
  <c r="J227" i="16"/>
  <c r="O227" i="16" s="1"/>
  <c r="M210" i="16"/>
  <c r="J210" i="16"/>
  <c r="O210" i="16" s="1"/>
  <c r="M235" i="16"/>
  <c r="J235" i="16"/>
  <c r="O235" i="16" s="1"/>
  <c r="M261" i="16"/>
  <c r="J261" i="16"/>
  <c r="O261" i="16" s="1"/>
  <c r="M357" i="16"/>
  <c r="J357" i="16"/>
  <c r="O357" i="16" s="1"/>
  <c r="M418" i="16"/>
  <c r="J418" i="16"/>
  <c r="O418" i="16" s="1"/>
  <c r="M186" i="16"/>
  <c r="J186" i="16"/>
  <c r="O186" i="16" s="1"/>
  <c r="M281" i="16"/>
  <c r="J281" i="16"/>
  <c r="O281" i="16" s="1"/>
  <c r="M163" i="16"/>
  <c r="J163" i="16"/>
  <c r="O163" i="16" s="1"/>
  <c r="M13" i="16"/>
  <c r="J13" i="16"/>
  <c r="O13" i="16" s="1"/>
  <c r="M109" i="16"/>
  <c r="J109" i="16"/>
  <c r="O109" i="16" s="1"/>
  <c r="I579" i="16"/>
  <c r="N3" i="16"/>
  <c r="L14" i="16"/>
  <c r="J14" i="16"/>
  <c r="O14" i="16" s="1"/>
  <c r="M96" i="16"/>
  <c r="J96" i="16"/>
  <c r="O96" i="16" s="1"/>
  <c r="M142" i="16"/>
  <c r="J142" i="16"/>
  <c r="O142" i="16" s="1"/>
  <c r="M35" i="16"/>
  <c r="J35" i="16"/>
  <c r="O35" i="16" s="1"/>
  <c r="M136" i="16"/>
  <c r="J136" i="16"/>
  <c r="O136" i="16" s="1"/>
  <c r="M258" i="16"/>
  <c r="J258" i="16"/>
  <c r="O258" i="16" s="1"/>
  <c r="M105" i="16"/>
  <c r="J105" i="16"/>
  <c r="O105" i="16" s="1"/>
  <c r="M300" i="16"/>
  <c r="J300" i="16"/>
  <c r="O300" i="16" s="1"/>
  <c r="M273" i="16"/>
  <c r="J273" i="16"/>
  <c r="O273" i="16" s="1"/>
  <c r="M185" i="16"/>
  <c r="J185" i="16"/>
  <c r="O185" i="16" s="1"/>
  <c r="M179" i="16"/>
  <c r="J179" i="16"/>
  <c r="O179" i="16" s="1"/>
  <c r="M315" i="16"/>
  <c r="J315" i="16"/>
  <c r="O315" i="16" s="1"/>
  <c r="L28" i="16"/>
  <c r="J28" i="16"/>
  <c r="O28" i="16" s="1"/>
  <c r="M415" i="16"/>
  <c r="J415" i="16"/>
  <c r="O415" i="16" s="1"/>
  <c r="M47" i="16"/>
  <c r="J47" i="16"/>
  <c r="O47" i="16" s="1"/>
  <c r="M17" i="16"/>
  <c r="J17" i="16"/>
  <c r="O17" i="16" s="1"/>
  <c r="M124" i="16"/>
  <c r="J124" i="16"/>
  <c r="O124" i="16" s="1"/>
  <c r="M197" i="16"/>
  <c r="J197" i="16"/>
  <c r="O197" i="16" s="1"/>
  <c r="M242" i="16"/>
  <c r="J242" i="16"/>
  <c r="O242" i="16" s="1"/>
  <c r="M205" i="16"/>
  <c r="J205" i="16"/>
  <c r="O205" i="16" s="1"/>
  <c r="M444" i="16"/>
  <c r="J444" i="16"/>
  <c r="O444" i="16" s="1"/>
  <c r="M7" i="16"/>
  <c r="J7" i="16"/>
  <c r="O7" i="16" s="1"/>
  <c r="M322" i="16"/>
  <c r="J322" i="16"/>
  <c r="O322" i="16" s="1"/>
  <c r="M382" i="16"/>
  <c r="J382" i="16"/>
  <c r="O382" i="16" s="1"/>
  <c r="M441" i="16"/>
  <c r="J441" i="16"/>
  <c r="O441" i="16" s="1"/>
  <c r="M463" i="16"/>
  <c r="J463" i="16"/>
  <c r="O463" i="16" s="1"/>
  <c r="M284" i="16"/>
  <c r="J284" i="16"/>
  <c r="O284" i="16" s="1"/>
  <c r="M449" i="16"/>
  <c r="J449" i="16"/>
  <c r="O449" i="16" s="1"/>
  <c r="M454" i="16"/>
  <c r="J454" i="16"/>
  <c r="O454" i="16" s="1"/>
  <c r="M85" i="16"/>
  <c r="J85" i="16"/>
  <c r="O85" i="16" s="1"/>
  <c r="L61" i="16"/>
  <c r="J61" i="16"/>
  <c r="O61" i="16" s="1"/>
  <c r="L18" i="16"/>
  <c r="J18" i="16"/>
  <c r="O18" i="16" s="1"/>
  <c r="M153" i="16"/>
  <c r="J153" i="16"/>
  <c r="O153" i="16" s="1"/>
  <c r="L228" i="16"/>
  <c r="J228" i="16"/>
  <c r="O228" i="16" s="1"/>
  <c r="L279" i="16"/>
  <c r="J279" i="16"/>
  <c r="O279" i="16" s="1"/>
  <c r="M419" i="16"/>
  <c r="J419" i="16"/>
  <c r="O419" i="16" s="1"/>
  <c r="L10" i="16"/>
  <c r="J10" i="16"/>
  <c r="O10" i="16" s="1"/>
  <c r="M31" i="16"/>
  <c r="J31" i="16"/>
  <c r="O31" i="16" s="1"/>
  <c r="M33" i="16"/>
  <c r="J33" i="16"/>
  <c r="O33" i="16" s="1"/>
  <c r="M84" i="16"/>
  <c r="J84" i="16"/>
  <c r="O84" i="16" s="1"/>
  <c r="M353" i="16"/>
  <c r="J353" i="16"/>
  <c r="O353" i="16" s="1"/>
  <c r="M102" i="16"/>
  <c r="J102" i="16"/>
  <c r="O102" i="16" s="1"/>
  <c r="M456" i="16"/>
  <c r="J456" i="16"/>
  <c r="O456" i="16" s="1"/>
  <c r="M32" i="16"/>
  <c r="J32" i="16"/>
  <c r="O32" i="16" s="1"/>
  <c r="M49" i="16"/>
  <c r="J49" i="16"/>
  <c r="O49" i="16" s="1"/>
  <c r="M365" i="16"/>
  <c r="J365" i="16"/>
  <c r="O365" i="16" s="1"/>
  <c r="M217" i="16"/>
  <c r="J217" i="16"/>
  <c r="O217" i="16" s="1"/>
  <c r="M351" i="16"/>
  <c r="J351" i="16"/>
  <c r="O351" i="16" s="1"/>
  <c r="L204" i="16"/>
  <c r="J204" i="16"/>
  <c r="O204" i="16" s="1"/>
  <c r="M151" i="16"/>
  <c r="J151" i="16"/>
  <c r="O151" i="16" s="1"/>
  <c r="M455" i="16"/>
  <c r="J455" i="16"/>
  <c r="O455" i="16" s="1"/>
  <c r="M5" i="16"/>
  <c r="J5" i="16"/>
  <c r="O5" i="16" s="1"/>
  <c r="J3" i="16"/>
  <c r="H579" i="16"/>
  <c r="M3" i="16"/>
  <c r="M276" i="16"/>
  <c r="J276" i="16"/>
  <c r="O276" i="16" s="1"/>
  <c r="M263" i="16"/>
  <c r="J263" i="16"/>
  <c r="O263" i="16" s="1"/>
  <c r="M381" i="16"/>
  <c r="J381" i="16"/>
  <c r="O381" i="16" s="1"/>
  <c r="M464" i="16"/>
  <c r="J464" i="16"/>
  <c r="O464" i="16" s="1"/>
  <c r="L75" i="16"/>
  <c r="J75" i="16"/>
  <c r="O75" i="16" s="1"/>
  <c r="M48" i="16"/>
  <c r="J48" i="16"/>
  <c r="O48" i="16" s="1"/>
  <c r="M241" i="16"/>
  <c r="J241" i="16"/>
  <c r="O241" i="16" s="1"/>
  <c r="M321" i="16"/>
  <c r="J321" i="16"/>
  <c r="O321" i="16" s="1"/>
  <c r="M312" i="16"/>
  <c r="J312" i="16"/>
  <c r="O312" i="16" s="1"/>
  <c r="M410" i="16"/>
  <c r="J410" i="16"/>
  <c r="O410" i="16" s="1"/>
  <c r="M9" i="16"/>
  <c r="J9" i="16"/>
  <c r="O9" i="16" s="1"/>
  <c r="L291" i="16"/>
  <c r="J291" i="16"/>
  <c r="O291" i="16" s="1"/>
  <c r="M280" i="16"/>
  <c r="J280" i="16"/>
  <c r="O280" i="16" s="1"/>
  <c r="M27" i="16"/>
  <c r="J27" i="16"/>
  <c r="O27" i="16" s="1"/>
  <c r="M459" i="16"/>
  <c r="J459" i="16"/>
  <c r="O459" i="16" s="1"/>
  <c r="M41" i="16"/>
  <c r="J41" i="16"/>
  <c r="O41" i="16" s="1"/>
  <c r="M183" i="16"/>
  <c r="J183" i="16"/>
  <c r="O183" i="16" s="1"/>
  <c r="M181" i="16"/>
  <c r="J181" i="16"/>
  <c r="O181" i="16" s="1"/>
  <c r="M215" i="16"/>
  <c r="J215" i="16"/>
  <c r="O215" i="16" s="1"/>
  <c r="M338" i="16"/>
  <c r="J338" i="16"/>
  <c r="O338" i="16" s="1"/>
  <c r="M147" i="16"/>
  <c r="J147" i="16"/>
  <c r="O147" i="16" s="1"/>
  <c r="M194" i="16"/>
  <c r="J194" i="16"/>
  <c r="O194" i="16" s="1"/>
  <c r="M245" i="16"/>
  <c r="J245" i="16"/>
  <c r="O245" i="16" s="1"/>
  <c r="L11" i="16"/>
  <c r="J11" i="16"/>
  <c r="O11" i="16" s="1"/>
  <c r="L38" i="16"/>
  <c r="J38" i="16"/>
  <c r="O38" i="16" s="1"/>
  <c r="M76" i="16"/>
  <c r="J76" i="16"/>
  <c r="O76" i="16" s="1"/>
  <c r="L318" i="16"/>
  <c r="J318" i="16"/>
  <c r="O318" i="16" s="1"/>
  <c r="M190" i="16"/>
  <c r="J190" i="16"/>
  <c r="O190" i="16" s="1"/>
  <c r="M230" i="16"/>
  <c r="J230" i="16"/>
  <c r="O230" i="16" s="1"/>
  <c r="M360" i="16"/>
  <c r="J360" i="16"/>
  <c r="O360" i="16" s="1"/>
  <c r="M288" i="16"/>
  <c r="J288" i="16"/>
  <c r="O288" i="16" s="1"/>
  <c r="M39" i="16"/>
  <c r="J39" i="16"/>
  <c r="O39" i="16" s="1"/>
  <c r="M80" i="16"/>
  <c r="J80" i="16"/>
  <c r="O80" i="16" s="1"/>
  <c r="L398" i="16"/>
  <c r="J398" i="16"/>
  <c r="O398" i="16" s="1"/>
  <c r="L79" i="16"/>
  <c r="J79" i="16"/>
  <c r="O79" i="16" s="1"/>
  <c r="M203" i="16"/>
  <c r="J203" i="16"/>
  <c r="O203" i="16" s="1"/>
  <c r="M216" i="16"/>
  <c r="J216" i="16"/>
  <c r="O216" i="16" s="1"/>
  <c r="M233" i="16"/>
  <c r="J233" i="16"/>
  <c r="O233" i="16" s="1"/>
  <c r="M320" i="16"/>
  <c r="J320" i="16"/>
  <c r="O320" i="16" s="1"/>
  <c r="M399" i="16"/>
  <c r="J399" i="16"/>
  <c r="O399" i="16" s="1"/>
  <c r="M421" i="16"/>
  <c r="J421" i="16"/>
  <c r="O421" i="16" s="1"/>
  <c r="M432" i="16"/>
  <c r="J432" i="16"/>
  <c r="O432" i="16" s="1"/>
  <c r="M170" i="16"/>
  <c r="J170" i="16"/>
  <c r="O170" i="16" s="1"/>
  <c r="M223" i="16"/>
  <c r="J223" i="16"/>
  <c r="O223" i="16" s="1"/>
  <c r="M287" i="16"/>
  <c r="J287" i="16"/>
  <c r="O287" i="16" s="1"/>
  <c r="M433" i="16"/>
  <c r="J433" i="16"/>
  <c r="O433" i="16" s="1"/>
  <c r="M299" i="16"/>
  <c r="J299" i="16"/>
  <c r="O299" i="16" s="1"/>
  <c r="M396" i="16"/>
  <c r="J396" i="16"/>
  <c r="O396" i="16" s="1"/>
  <c r="M383" i="16"/>
  <c r="J383" i="16"/>
  <c r="O383" i="16" s="1"/>
  <c r="M453" i="16"/>
  <c r="J453" i="16"/>
  <c r="O453" i="16" s="1"/>
  <c r="M50" i="16"/>
  <c r="J50" i="16"/>
  <c r="O50" i="16" s="1"/>
  <c r="M425" i="16"/>
  <c r="J425" i="16"/>
  <c r="O425" i="16" s="1"/>
  <c r="M439" i="16"/>
  <c r="J439" i="16"/>
  <c r="O439" i="16" s="1"/>
  <c r="L37" i="16"/>
  <c r="J37" i="16"/>
  <c r="O37" i="16" s="1"/>
  <c r="M78" i="16"/>
  <c r="J78" i="16"/>
  <c r="O78" i="16" s="1"/>
  <c r="M122" i="16"/>
  <c r="J122" i="16"/>
  <c r="O122" i="16" s="1"/>
  <c r="M270" i="16"/>
  <c r="J270" i="16"/>
  <c r="O270" i="16" s="1"/>
  <c r="M341" i="16"/>
  <c r="J341" i="16"/>
  <c r="O341" i="16" s="1"/>
  <c r="M40" i="16"/>
  <c r="J40" i="16"/>
  <c r="O40" i="16" s="1"/>
  <c r="M94" i="16"/>
  <c r="J94" i="16"/>
  <c r="O94" i="16" s="1"/>
  <c r="M184" i="16"/>
  <c r="J184" i="16"/>
  <c r="O184" i="16" s="1"/>
  <c r="M457" i="16"/>
  <c r="J457" i="16"/>
  <c r="O457" i="16" s="1"/>
  <c r="M52" i="16"/>
  <c r="J52" i="16"/>
  <c r="O52" i="16" s="1"/>
  <c r="M72" i="16"/>
  <c r="J72" i="16"/>
  <c r="O72" i="16" s="1"/>
  <c r="M347" i="16"/>
  <c r="J347" i="16"/>
  <c r="O347" i="16" s="1"/>
  <c r="L70" i="16"/>
  <c r="J70" i="16"/>
  <c r="O70" i="16" s="1"/>
  <c r="M232" i="16"/>
  <c r="J232" i="16"/>
  <c r="O232" i="16" s="1"/>
  <c r="M334" i="16"/>
  <c r="J334" i="16"/>
  <c r="O334" i="16" s="1"/>
  <c r="M313" i="16"/>
  <c r="J313" i="16"/>
  <c r="O313" i="16" s="1"/>
  <c r="M257" i="16"/>
  <c r="J257" i="16"/>
  <c r="O257" i="16" s="1"/>
  <c r="M376" i="16"/>
  <c r="J376" i="16"/>
  <c r="O376" i="16" s="1"/>
  <c r="M438" i="16"/>
  <c r="J438" i="16"/>
  <c r="O438" i="16" s="1"/>
  <c r="M193" i="16"/>
  <c r="J193" i="16"/>
  <c r="O193" i="16" s="1"/>
  <c r="M282" i="16"/>
  <c r="J282" i="16"/>
  <c r="O282" i="16" s="1"/>
  <c r="M260" i="16"/>
  <c r="J260" i="16"/>
  <c r="O260" i="16" s="1"/>
  <c r="M224" i="16"/>
  <c r="J224" i="16"/>
  <c r="O224" i="16" s="1"/>
  <c r="M416" i="16"/>
  <c r="J416" i="16"/>
  <c r="O416" i="16" s="1"/>
  <c r="M323" i="16"/>
  <c r="J323" i="16"/>
  <c r="O323" i="16" s="1"/>
  <c r="M403" i="16"/>
  <c r="J403" i="16"/>
  <c r="O403" i="16" s="1"/>
  <c r="M116" i="16"/>
  <c r="J116" i="16"/>
  <c r="O116" i="16" s="1"/>
  <c r="M393" i="16"/>
  <c r="J393" i="16"/>
  <c r="O393" i="16" s="1"/>
  <c r="M386" i="16"/>
  <c r="J386" i="16"/>
  <c r="O386" i="16" s="1"/>
  <c r="M110" i="16"/>
  <c r="J110" i="16"/>
  <c r="O110" i="16" s="1"/>
  <c r="L387" i="16"/>
  <c r="J387" i="16"/>
  <c r="O387" i="16" s="1"/>
  <c r="M331" i="16"/>
  <c r="J331" i="16"/>
  <c r="O331" i="16" s="1"/>
  <c r="M36" i="16"/>
  <c r="J36" i="16"/>
  <c r="O36" i="16" s="1"/>
  <c r="M77" i="16"/>
  <c r="J77" i="16"/>
  <c r="O77" i="16" s="1"/>
  <c r="L137" i="16"/>
  <c r="J137" i="16"/>
  <c r="O137" i="16" s="1"/>
  <c r="M161" i="16"/>
  <c r="J161" i="16"/>
  <c r="O161" i="16" s="1"/>
  <c r="M53" i="16"/>
  <c r="J53" i="16"/>
  <c r="O53" i="16" s="1"/>
  <c r="M343" i="16"/>
  <c r="J343" i="16"/>
  <c r="O343" i="16" s="1"/>
  <c r="M335" i="16"/>
  <c r="J335" i="16"/>
  <c r="O335" i="16" s="1"/>
  <c r="M121" i="16"/>
  <c r="J121" i="16"/>
  <c r="O121" i="16" s="1"/>
  <c r="M150" i="16"/>
  <c r="J150" i="16"/>
  <c r="O150" i="16" s="1"/>
  <c r="J128" i="16"/>
  <c r="O128" i="16" s="1"/>
  <c r="L128" i="16"/>
  <c r="M201" i="16"/>
  <c r="J201" i="16"/>
  <c r="O201" i="16" s="1"/>
  <c r="M218" i="16"/>
  <c r="J218" i="16"/>
  <c r="O218" i="16" s="1"/>
  <c r="M345" i="16"/>
  <c r="J345" i="16"/>
  <c r="O345" i="16" s="1"/>
  <c r="M277" i="16"/>
  <c r="J277" i="16"/>
  <c r="O277" i="16" s="1"/>
  <c r="M73" i="16"/>
  <c r="J73" i="16"/>
  <c r="O73" i="16" s="1"/>
  <c r="M352" i="16"/>
  <c r="J352" i="16"/>
  <c r="O352" i="16" s="1"/>
  <c r="M264" i="16"/>
  <c r="J264" i="16"/>
  <c r="O264" i="16" s="1"/>
  <c r="M452" i="16"/>
  <c r="J452" i="16"/>
  <c r="O452" i="16" s="1"/>
  <c r="M54" i="16"/>
  <c r="J54" i="16"/>
  <c r="O54" i="16" s="1"/>
  <c r="M134" i="16"/>
  <c r="J134" i="16"/>
  <c r="O134" i="16" s="1"/>
  <c r="M140" i="16"/>
  <c r="J140" i="16"/>
  <c r="O140" i="16" s="1"/>
  <c r="M239" i="16"/>
  <c r="J239" i="16"/>
  <c r="O239" i="16" s="1"/>
  <c r="M246" i="16"/>
  <c r="J246" i="16"/>
  <c r="O246" i="16" s="1"/>
  <c r="M329" i="16"/>
  <c r="J329" i="16"/>
  <c r="O329" i="16" s="1"/>
  <c r="M118" i="16"/>
  <c r="J118" i="16"/>
  <c r="O118" i="16" s="1"/>
  <c r="L112" i="16"/>
  <c r="J112" i="16"/>
  <c r="O112" i="16" s="1"/>
  <c r="L98" i="16"/>
  <c r="J98" i="16"/>
  <c r="O98" i="16" s="1"/>
  <c r="L319" i="16"/>
  <c r="J319" i="16"/>
  <c r="O319" i="16" s="1"/>
  <c r="M411" i="16"/>
  <c r="J411" i="16"/>
  <c r="O411" i="16" s="1"/>
  <c r="M366" i="16"/>
  <c r="J366" i="16"/>
  <c r="O366" i="16" s="1"/>
  <c r="M436" i="16"/>
  <c r="J436" i="16"/>
  <c r="O436" i="16" s="1"/>
  <c r="M448" i="16"/>
  <c r="J448" i="16"/>
  <c r="O448" i="16" s="1"/>
  <c r="L119" i="16"/>
  <c r="J119" i="16"/>
  <c r="O119" i="16" s="1"/>
  <c r="M125" i="16"/>
  <c r="J125" i="16"/>
  <c r="O125" i="16" s="1"/>
  <c r="M340" i="16"/>
  <c r="J340" i="16"/>
  <c r="O340" i="16" s="1"/>
  <c r="M253" i="16"/>
  <c r="J253" i="16"/>
  <c r="O253" i="16" s="1"/>
  <c r="L202" i="16"/>
  <c r="J202" i="16"/>
  <c r="O202" i="16" s="1"/>
  <c r="M46" i="16"/>
  <c r="J46" i="16"/>
  <c r="O46" i="16" s="1"/>
  <c r="M104" i="16"/>
  <c r="J104" i="16"/>
  <c r="O104" i="16" s="1"/>
  <c r="M26" i="16"/>
  <c r="J26" i="16"/>
  <c r="O26" i="16" s="1"/>
  <c r="M55" i="16"/>
  <c r="J55" i="16"/>
  <c r="O55" i="16" s="1"/>
  <c r="M22" i="16"/>
  <c r="J22" i="16"/>
  <c r="O22" i="16" s="1"/>
  <c r="L466" i="16"/>
  <c r="J466" i="16"/>
  <c r="O466" i="16" s="1"/>
  <c r="J579" i="16" l="1"/>
  <c r="O3" i="16"/>
  <c r="O50" i="12" l="1"/>
  <c r="L50" i="12"/>
  <c r="M50" i="12" s="1"/>
  <c r="N50" i="12" s="1"/>
  <c r="A50" i="12"/>
  <c r="M49" i="12"/>
  <c r="N49" i="12" s="1"/>
  <c r="L49" i="12"/>
  <c r="O49" i="12" s="1"/>
  <c r="A49" i="12"/>
  <c r="L48" i="12"/>
  <c r="P48" i="12" s="1"/>
  <c r="Q48" i="12" s="1"/>
  <c r="A48" i="12"/>
  <c r="L47" i="12"/>
  <c r="P47" i="12" s="1"/>
  <c r="Q47" i="12" s="1"/>
  <c r="A47" i="12"/>
  <c r="L46" i="12"/>
  <c r="P46" i="12" s="1"/>
  <c r="Q46" i="12" s="1"/>
  <c r="A46" i="12"/>
  <c r="L45" i="12"/>
  <c r="P45" i="12" s="1"/>
  <c r="Q45" i="12" s="1"/>
  <c r="A45" i="12"/>
  <c r="L44" i="12"/>
  <c r="P44" i="12" s="1"/>
  <c r="Q44" i="12" s="1"/>
  <c r="A44" i="12"/>
  <c r="L43" i="12"/>
  <c r="P43" i="12" s="1"/>
  <c r="Q43" i="12" s="1"/>
  <c r="A43" i="12"/>
  <c r="O42" i="12"/>
  <c r="L42" i="12"/>
  <c r="M42" i="12" s="1"/>
  <c r="N42" i="12" s="1"/>
  <c r="A42" i="12"/>
  <c r="M41" i="12"/>
  <c r="N41" i="12" s="1"/>
  <c r="L41" i="12"/>
  <c r="P41" i="12" s="1"/>
  <c r="Q41" i="12" s="1"/>
  <c r="A41" i="12"/>
  <c r="O40" i="12"/>
  <c r="L40" i="12"/>
  <c r="M40" i="12" s="1"/>
  <c r="N40" i="12" s="1"/>
  <c r="A40" i="12"/>
  <c r="L39" i="12"/>
  <c r="P39" i="12" s="1"/>
  <c r="Q39" i="12" s="1"/>
  <c r="A39" i="12"/>
  <c r="L38" i="12"/>
  <c r="P38" i="12" s="1"/>
  <c r="Q38" i="12" s="1"/>
  <c r="A38" i="12"/>
  <c r="O37" i="12"/>
  <c r="M37" i="12"/>
  <c r="N37" i="12" s="1"/>
  <c r="L37" i="12"/>
  <c r="P37" i="12" s="1"/>
  <c r="Q37" i="12" s="1"/>
  <c r="A37" i="12"/>
  <c r="O36" i="12"/>
  <c r="L36" i="12"/>
  <c r="M36" i="12" s="1"/>
  <c r="N36" i="12" s="1"/>
  <c r="A36" i="12"/>
  <c r="M35" i="12"/>
  <c r="N35" i="12" s="1"/>
  <c r="L35" i="12"/>
  <c r="P35" i="12" s="1"/>
  <c r="Q35" i="12" s="1"/>
  <c r="A35" i="12"/>
  <c r="M34" i="12"/>
  <c r="N34" i="12" s="1"/>
  <c r="L34" i="12"/>
  <c r="P34" i="12" s="1"/>
  <c r="Q34" i="12" s="1"/>
  <c r="A34" i="12"/>
  <c r="O33" i="12"/>
  <c r="L33" i="12"/>
  <c r="P33" i="12" s="1"/>
  <c r="Q33" i="12" s="1"/>
  <c r="A33" i="12"/>
  <c r="M32" i="12"/>
  <c r="N32" i="12" s="1"/>
  <c r="L32" i="12"/>
  <c r="P32" i="12" s="1"/>
  <c r="Q32" i="12" s="1"/>
  <c r="A32" i="12"/>
  <c r="O31" i="12"/>
  <c r="L31" i="12"/>
  <c r="M31" i="12" s="1"/>
  <c r="N31" i="12" s="1"/>
  <c r="A31" i="12"/>
  <c r="O30" i="12"/>
  <c r="L30" i="12"/>
  <c r="P30" i="12" s="1"/>
  <c r="Q30" i="12" s="1"/>
  <c r="A30" i="12"/>
  <c r="O29" i="12"/>
  <c r="L29" i="12"/>
  <c r="P29" i="12" s="1"/>
  <c r="Q29" i="12" s="1"/>
  <c r="A29" i="12"/>
  <c r="O28" i="12"/>
  <c r="L28" i="12"/>
  <c r="M28" i="12" s="1"/>
  <c r="N28" i="12" s="1"/>
  <c r="A28" i="12"/>
  <c r="O27" i="12"/>
  <c r="L27" i="12"/>
  <c r="P27" i="12" s="1"/>
  <c r="Q27" i="12" s="1"/>
  <c r="A27" i="12"/>
  <c r="O26" i="12"/>
  <c r="L26" i="12"/>
  <c r="M26" i="12" s="1"/>
  <c r="N26" i="12" s="1"/>
  <c r="A26" i="12"/>
  <c r="M25" i="12"/>
  <c r="N25" i="12" s="1"/>
  <c r="L25" i="12"/>
  <c r="O25" i="12" s="1"/>
  <c r="A25" i="12"/>
  <c r="O24" i="12"/>
  <c r="L24" i="12"/>
  <c r="P24" i="12" s="1"/>
  <c r="Q24" i="12" s="1"/>
  <c r="A24" i="12"/>
  <c r="O23" i="12"/>
  <c r="L23" i="12"/>
  <c r="M23" i="12" s="1"/>
  <c r="N23" i="12" s="1"/>
  <c r="A23" i="12"/>
  <c r="O22" i="12"/>
  <c r="L22" i="12"/>
  <c r="P22" i="12" s="1"/>
  <c r="Q22" i="12" s="1"/>
  <c r="A22" i="12"/>
  <c r="L21" i="12"/>
  <c r="P21" i="12" s="1"/>
  <c r="Q21" i="12" s="1"/>
  <c r="A21" i="12"/>
  <c r="O20" i="12"/>
  <c r="L20" i="12"/>
  <c r="M20" i="12" s="1"/>
  <c r="N20" i="12" s="1"/>
  <c r="A20" i="12"/>
  <c r="O19" i="12"/>
  <c r="L19" i="12"/>
  <c r="M19" i="12" s="1"/>
  <c r="N19" i="12" s="1"/>
  <c r="A19" i="12"/>
  <c r="O18" i="12"/>
  <c r="L18" i="12"/>
  <c r="P18" i="12" s="1"/>
  <c r="Q18" i="12" s="1"/>
  <c r="A18" i="12"/>
  <c r="O17" i="12"/>
  <c r="L17" i="12"/>
  <c r="M17" i="12" s="1"/>
  <c r="N17" i="12" s="1"/>
  <c r="A17" i="12"/>
  <c r="O16" i="12"/>
  <c r="L16" i="12"/>
  <c r="P16" i="12" s="1"/>
  <c r="Q16" i="12" s="1"/>
  <c r="A16" i="12"/>
  <c r="O15" i="12"/>
  <c r="L15" i="12"/>
  <c r="M15" i="12" s="1"/>
  <c r="N15" i="12" s="1"/>
  <c r="A15" i="12"/>
  <c r="O14" i="12"/>
  <c r="L14" i="12"/>
  <c r="P14" i="12" s="1"/>
  <c r="Q14" i="12" s="1"/>
  <c r="A14" i="12"/>
  <c r="M13" i="12"/>
  <c r="N13" i="12" s="1"/>
  <c r="L13" i="12"/>
  <c r="P13" i="12" s="1"/>
  <c r="Q13" i="12" s="1"/>
  <c r="A13" i="12"/>
  <c r="O12" i="12"/>
  <c r="L12" i="12"/>
  <c r="P12" i="12" s="1"/>
  <c r="Q12" i="12" s="1"/>
  <c r="A12" i="12"/>
  <c r="O11" i="12"/>
  <c r="L11" i="12"/>
  <c r="M11" i="12" s="1"/>
  <c r="N11" i="12" s="1"/>
  <c r="A11" i="12"/>
  <c r="O10" i="12"/>
  <c r="L10" i="12"/>
  <c r="P10" i="12" s="1"/>
  <c r="Q10" i="12" s="1"/>
  <c r="A10" i="12"/>
  <c r="O9" i="12"/>
  <c r="L9" i="12"/>
  <c r="M9" i="12" s="1"/>
  <c r="N9" i="12" s="1"/>
  <c r="A9" i="12"/>
  <c r="O8" i="12"/>
  <c r="L8" i="12"/>
  <c r="P8" i="12" s="1"/>
  <c r="Q8" i="12" s="1"/>
  <c r="A8" i="12"/>
  <c r="O7" i="12"/>
  <c r="L7" i="12"/>
  <c r="M7" i="12" s="1"/>
  <c r="N7" i="12" s="1"/>
  <c r="A7" i="12"/>
  <c r="O6" i="12"/>
  <c r="L6" i="12"/>
  <c r="P6" i="12" s="1"/>
  <c r="Q6" i="12" s="1"/>
  <c r="A6" i="12"/>
  <c r="M5" i="12"/>
  <c r="N5" i="12" s="1"/>
  <c r="L5" i="12"/>
  <c r="P5" i="12" s="1"/>
  <c r="Q5" i="12" s="1"/>
  <c r="A5" i="12"/>
  <c r="M4" i="12"/>
  <c r="N4" i="12" s="1"/>
  <c r="L4" i="12"/>
  <c r="P4" i="12" s="1"/>
  <c r="Q4" i="12" s="1"/>
  <c r="A4" i="12"/>
  <c r="M3" i="12"/>
  <c r="N3" i="12" s="1"/>
  <c r="L3" i="12"/>
  <c r="P3" i="12" s="1"/>
  <c r="Q3" i="12" s="1"/>
  <c r="A3" i="12"/>
  <c r="Q5149" i="2"/>
  <c r="M30" i="12" l="1"/>
  <c r="N30" i="12" s="1"/>
  <c r="M18" i="12"/>
  <c r="N18" i="12" s="1"/>
  <c r="M22" i="12"/>
  <c r="N22" i="12" s="1"/>
  <c r="M33" i="12"/>
  <c r="N33" i="12" s="1"/>
  <c r="M12" i="12"/>
  <c r="N12" i="12" s="1"/>
  <c r="P31" i="12"/>
  <c r="Q31" i="12" s="1"/>
  <c r="P42" i="12"/>
  <c r="Q42" i="12" s="1"/>
  <c r="M29" i="12"/>
  <c r="N29" i="12" s="1"/>
  <c r="M8" i="12"/>
  <c r="N8" i="12" s="1"/>
  <c r="M14" i="12"/>
  <c r="N14" i="12" s="1"/>
  <c r="M6" i="12"/>
  <c r="N6" i="12" s="1"/>
  <c r="M16" i="12"/>
  <c r="N16" i="12" s="1"/>
  <c r="M24" i="12"/>
  <c r="N24" i="12" s="1"/>
  <c r="O3" i="12"/>
  <c r="O4" i="12"/>
  <c r="M10" i="12"/>
  <c r="N10" i="12" s="1"/>
  <c r="O35" i="12"/>
  <c r="O41" i="12"/>
  <c r="P11" i="12"/>
  <c r="Q11" i="12" s="1"/>
  <c r="P20" i="12"/>
  <c r="Q20" i="12" s="1"/>
  <c r="P25" i="12"/>
  <c r="Q25" i="12" s="1"/>
  <c r="P7" i="12"/>
  <c r="Q7" i="12" s="1"/>
  <c r="P15" i="12"/>
  <c r="Q15" i="12" s="1"/>
  <c r="O5" i="12"/>
  <c r="O13" i="12"/>
  <c r="P26" i="12"/>
  <c r="Q26" i="12" s="1"/>
  <c r="P9" i="12"/>
  <c r="Q9" i="12" s="1"/>
  <c r="P17" i="12"/>
  <c r="Q17" i="12" s="1"/>
  <c r="P19" i="12"/>
  <c r="Q19" i="12" s="1"/>
  <c r="P23" i="12"/>
  <c r="Q23" i="12" s="1"/>
  <c r="M27" i="12"/>
  <c r="N27" i="12" s="1"/>
  <c r="P28" i="12"/>
  <c r="Q28" i="12" s="1"/>
  <c r="P36" i="12"/>
  <c r="Q36" i="12" s="1"/>
  <c r="O34" i="12"/>
  <c r="P40" i="12"/>
  <c r="Q40" i="12" s="1"/>
  <c r="O32" i="12"/>
  <c r="P49" i="12"/>
  <c r="Q49" i="12" s="1"/>
  <c r="P50" i="12"/>
  <c r="Q50" i="12" s="1"/>
  <c r="P5149" i="2"/>
  <c r="O5149" i="2"/>
  <c r="N53" i="12" l="1"/>
  <c r="O53" i="12"/>
  <c r="M53" i="12"/>
  <c r="O4610" i="4" l="1"/>
  <c r="M4610" i="4"/>
  <c r="N4610" i="4" s="1"/>
  <c r="L4610" i="4"/>
  <c r="P4610" i="4" s="1"/>
  <c r="Q4610" i="4" s="1"/>
  <c r="O4609" i="4"/>
  <c r="M4609" i="4"/>
  <c r="N4609" i="4" s="1"/>
  <c r="L4609" i="4"/>
  <c r="P4609" i="4" s="1"/>
  <c r="Q4609" i="4" s="1"/>
  <c r="M4608" i="4"/>
  <c r="N4608" i="4" s="1"/>
  <c r="L4608" i="4"/>
  <c r="P4608" i="4" s="1"/>
  <c r="Q4608" i="4" s="1"/>
  <c r="M4607" i="4"/>
  <c r="N4607" i="4" s="1"/>
  <c r="L4607" i="4"/>
  <c r="O4607" i="4" s="1"/>
  <c r="M4606" i="4"/>
  <c r="N4606" i="4" s="1"/>
  <c r="L4606" i="4"/>
  <c r="P4606" i="4" s="1"/>
  <c r="Q4606" i="4" s="1"/>
  <c r="M4605" i="4"/>
  <c r="N4605" i="4" s="1"/>
  <c r="L4605" i="4"/>
  <c r="O4605" i="4" s="1"/>
  <c r="M4604" i="4"/>
  <c r="N4604" i="4" s="1"/>
  <c r="L4604" i="4"/>
  <c r="P4604" i="4" s="1"/>
  <c r="Q4604" i="4" s="1"/>
  <c r="M4603" i="4"/>
  <c r="N4603" i="4" s="1"/>
  <c r="L4603" i="4"/>
  <c r="O4603" i="4" s="1"/>
  <c r="M4602" i="4"/>
  <c r="N4602" i="4" s="1"/>
  <c r="L4602" i="4"/>
  <c r="P4602" i="4" s="1"/>
  <c r="Q4602" i="4" s="1"/>
  <c r="M4601" i="4"/>
  <c r="N4601" i="4" s="1"/>
  <c r="L4601" i="4"/>
  <c r="O4601" i="4" s="1"/>
  <c r="M4600" i="4"/>
  <c r="N4600" i="4" s="1"/>
  <c r="L4600" i="4"/>
  <c r="P4600" i="4" s="1"/>
  <c r="Q4600" i="4" s="1"/>
  <c r="M4599" i="4"/>
  <c r="N4599" i="4" s="1"/>
  <c r="L4599" i="4"/>
  <c r="O4599" i="4" s="1"/>
  <c r="J32" i="1"/>
  <c r="I32" i="1"/>
  <c r="H32" i="1"/>
  <c r="J31" i="1"/>
  <c r="I31" i="1"/>
  <c r="H31" i="1"/>
  <c r="J30" i="1"/>
  <c r="I30" i="1"/>
  <c r="H30" i="1"/>
  <c r="J29" i="1"/>
  <c r="I29" i="1"/>
  <c r="H29" i="1"/>
  <c r="J28" i="1"/>
  <c r="I28" i="1"/>
  <c r="H28" i="1"/>
  <c r="J27" i="1"/>
  <c r="I27" i="1"/>
  <c r="H27" i="1"/>
  <c r="J26" i="1"/>
  <c r="I26" i="1"/>
  <c r="H26" i="1"/>
  <c r="J25" i="1"/>
  <c r="I25" i="1"/>
  <c r="H25" i="1"/>
  <c r="J24" i="1"/>
  <c r="I24" i="1"/>
  <c r="H24" i="1"/>
  <c r="J23" i="1"/>
  <c r="I23" i="1"/>
  <c r="H23" i="1"/>
  <c r="J22" i="1"/>
  <c r="I22" i="1"/>
  <c r="H22" i="1"/>
  <c r="J21" i="1"/>
  <c r="I21" i="1"/>
  <c r="H21" i="1"/>
  <c r="A4598" i="4"/>
  <c r="A4597" i="4"/>
  <c r="A4596" i="4"/>
  <c r="A4595" i="4"/>
  <c r="A4594" i="4"/>
  <c r="A4593" i="4"/>
  <c r="A4592" i="4"/>
  <c r="A4591" i="4"/>
  <c r="A4590" i="4"/>
  <c r="A4589" i="4"/>
  <c r="A4588" i="4"/>
  <c r="A4587" i="4"/>
  <c r="A4586" i="4"/>
  <c r="A4585" i="4"/>
  <c r="A4584" i="4"/>
  <c r="A4583" i="4"/>
  <c r="A4582" i="4"/>
  <c r="A4581" i="4"/>
  <c r="A4580" i="4"/>
  <c r="A4579" i="4"/>
  <c r="A4578" i="4"/>
  <c r="A4577" i="4"/>
  <c r="A4576" i="4"/>
  <c r="A4575" i="4"/>
  <c r="A4574" i="4"/>
  <c r="A4573" i="4"/>
  <c r="A4572" i="4"/>
  <c r="A4571" i="4"/>
  <c r="A4570" i="4"/>
  <c r="A4569" i="4"/>
  <c r="A4568" i="4"/>
  <c r="A4567" i="4"/>
  <c r="A4566" i="4"/>
  <c r="A4565" i="4"/>
  <c r="A4564" i="4"/>
  <c r="A4563" i="4"/>
  <c r="A4562" i="4"/>
  <c r="A4561" i="4"/>
  <c r="A4560" i="4"/>
  <c r="A4559" i="4"/>
  <c r="A4558" i="4"/>
  <c r="A4557" i="4"/>
  <c r="A4556" i="4"/>
  <c r="A4555" i="4"/>
  <c r="A4554" i="4"/>
  <c r="A4553" i="4"/>
  <c r="A4552" i="4"/>
  <c r="A4551" i="4"/>
  <c r="A4550" i="4"/>
  <c r="A4549" i="4"/>
  <c r="A4548" i="4"/>
  <c r="A4547" i="4"/>
  <c r="A4546" i="4"/>
  <c r="A4545" i="4"/>
  <c r="A4544" i="4"/>
  <c r="A4543" i="4"/>
  <c r="A4542" i="4"/>
  <c r="A4541" i="4"/>
  <c r="A4540" i="4"/>
  <c r="A4539" i="4"/>
  <c r="A4538" i="4"/>
  <c r="A4537" i="4"/>
  <c r="A4536" i="4"/>
  <c r="A4535" i="4"/>
  <c r="A4534" i="4"/>
  <c r="A4533" i="4"/>
  <c r="A4532" i="4"/>
  <c r="A4531" i="4"/>
  <c r="A4530" i="4"/>
  <c r="A4529" i="4"/>
  <c r="A4528" i="4"/>
  <c r="A4527" i="4"/>
  <c r="A4526" i="4"/>
  <c r="A4525" i="4"/>
  <c r="A4524" i="4"/>
  <c r="A4523" i="4"/>
  <c r="A4522" i="4"/>
  <c r="A4521" i="4"/>
  <c r="A4520" i="4"/>
  <c r="A4519" i="4"/>
  <c r="A4518" i="4"/>
  <c r="A4517" i="4"/>
  <c r="A4516" i="4"/>
  <c r="A4515" i="4"/>
  <c r="A4514" i="4"/>
  <c r="A4513" i="4"/>
  <c r="A4512" i="4"/>
  <c r="A4511" i="4"/>
  <c r="A4510" i="4"/>
  <c r="A4509" i="4"/>
  <c r="A4508" i="4"/>
  <c r="A4507" i="4"/>
  <c r="A4506" i="4"/>
  <c r="A4505" i="4"/>
  <c r="A4504" i="4"/>
  <c r="A4503" i="4"/>
  <c r="A4502" i="4"/>
  <c r="A4501" i="4"/>
  <c r="A4500" i="4"/>
  <c r="A4499" i="4"/>
  <c r="A4498" i="4"/>
  <c r="A4497" i="4"/>
  <c r="A4496" i="4"/>
  <c r="A4495" i="4"/>
  <c r="A4494" i="4"/>
  <c r="A4493" i="4"/>
  <c r="A4492" i="4"/>
  <c r="A4491" i="4"/>
  <c r="A4490" i="4"/>
  <c r="A4489" i="4"/>
  <c r="A4488" i="4"/>
  <c r="A4487" i="4"/>
  <c r="A4486" i="4"/>
  <c r="A4485" i="4"/>
  <c r="A4484" i="4"/>
  <c r="A4483" i="4"/>
  <c r="A4482" i="4"/>
  <c r="A4481" i="4"/>
  <c r="A4480" i="4"/>
  <c r="A4479" i="4"/>
  <c r="A4478" i="4"/>
  <c r="A4477" i="4"/>
  <c r="A4476" i="4"/>
  <c r="A4475" i="4"/>
  <c r="A4474" i="4"/>
  <c r="A4473" i="4"/>
  <c r="A4472" i="4"/>
  <c r="A4471" i="4"/>
  <c r="A4470" i="4"/>
  <c r="A4469" i="4"/>
  <c r="A4468" i="4"/>
  <c r="A4467" i="4"/>
  <c r="A4466" i="4"/>
  <c r="A4465" i="4"/>
  <c r="A4464" i="4"/>
  <c r="A4463" i="4"/>
  <c r="A4462" i="4"/>
  <c r="A4461" i="4"/>
  <c r="A4460" i="4"/>
  <c r="A4459" i="4"/>
  <c r="A4458" i="4"/>
  <c r="A4457" i="4"/>
  <c r="A4456" i="4"/>
  <c r="A4455" i="4"/>
  <c r="A4454" i="4"/>
  <c r="A4453" i="4"/>
  <c r="A4452" i="4"/>
  <c r="A4451" i="4"/>
  <c r="A4450" i="4"/>
  <c r="A4449" i="4"/>
  <c r="A4448" i="4"/>
  <c r="A4447" i="4"/>
  <c r="A4446" i="4"/>
  <c r="A4445" i="4"/>
  <c r="A4444" i="4"/>
  <c r="A4443" i="4"/>
  <c r="A4442" i="4"/>
  <c r="A4441" i="4"/>
  <c r="A4440" i="4"/>
  <c r="A4439" i="4"/>
  <c r="A4438" i="4"/>
  <c r="A4437" i="4"/>
  <c r="A4436" i="4"/>
  <c r="A4435" i="4"/>
  <c r="A4434" i="4"/>
  <c r="A4433" i="4"/>
  <c r="A4432" i="4"/>
  <c r="A4431" i="4"/>
  <c r="A4430" i="4"/>
  <c r="A4429" i="4"/>
  <c r="A4428" i="4"/>
  <c r="A4427" i="4"/>
  <c r="A4426" i="4"/>
  <c r="A4425" i="4"/>
  <c r="A4424" i="4"/>
  <c r="A4423" i="4"/>
  <c r="A4422" i="4"/>
  <c r="A4421" i="4"/>
  <c r="A4420" i="4"/>
  <c r="A4419" i="4"/>
  <c r="A4418" i="4"/>
  <c r="A4417" i="4"/>
  <c r="A4416" i="4"/>
  <c r="A4415" i="4"/>
  <c r="A4414" i="4"/>
  <c r="A4413" i="4"/>
  <c r="A4412" i="4"/>
  <c r="A4411" i="4"/>
  <c r="A4410" i="4"/>
  <c r="A4409" i="4"/>
  <c r="A4408" i="4"/>
  <c r="A4407" i="4"/>
  <c r="A4406" i="4"/>
  <c r="A4405" i="4"/>
  <c r="A4404" i="4"/>
  <c r="A4403" i="4"/>
  <c r="A4402" i="4"/>
  <c r="A4401" i="4"/>
  <c r="A4400" i="4"/>
  <c r="A4399" i="4"/>
  <c r="A4398" i="4"/>
  <c r="A4397" i="4"/>
  <c r="A4396" i="4"/>
  <c r="A4395" i="4"/>
  <c r="A4394" i="4"/>
  <c r="A4393" i="4"/>
  <c r="A4392" i="4"/>
  <c r="A4391" i="4"/>
  <c r="A4390" i="4"/>
  <c r="A4389" i="4"/>
  <c r="A4388" i="4"/>
  <c r="A4387" i="4"/>
  <c r="A4386" i="4"/>
  <c r="A4385" i="4"/>
  <c r="A4384" i="4"/>
  <c r="A4383" i="4"/>
  <c r="A4382" i="4"/>
  <c r="A4381" i="4"/>
  <c r="A4380" i="4"/>
  <c r="A4379" i="4"/>
  <c r="A4378" i="4"/>
  <c r="A4377" i="4"/>
  <c r="A4376" i="4"/>
  <c r="A4375" i="4"/>
  <c r="A4374" i="4"/>
  <c r="A4373" i="4"/>
  <c r="A4372" i="4"/>
  <c r="A4371" i="4"/>
  <c r="A4370" i="4"/>
  <c r="A4369" i="4"/>
  <c r="A4368" i="4"/>
  <c r="A4367" i="4"/>
  <c r="A4366" i="4"/>
  <c r="A4365" i="4"/>
  <c r="A4364" i="4"/>
  <c r="A4363" i="4"/>
  <c r="A4362" i="4"/>
  <c r="A4361" i="4"/>
  <c r="A4360" i="4"/>
  <c r="A4359" i="4"/>
  <c r="A4358" i="4"/>
  <c r="A4357" i="4"/>
  <c r="A4356" i="4"/>
  <c r="A4355" i="4"/>
  <c r="A4354" i="4"/>
  <c r="A4353" i="4"/>
  <c r="A4352" i="4"/>
  <c r="A4351" i="4"/>
  <c r="A4350" i="4"/>
  <c r="A4349" i="4"/>
  <c r="A4348" i="4"/>
  <c r="A4347" i="4"/>
  <c r="A4346" i="4"/>
  <c r="A4345" i="4"/>
  <c r="A4344" i="4"/>
  <c r="A4343" i="4"/>
  <c r="A4342" i="4"/>
  <c r="A4341" i="4"/>
  <c r="A4340" i="4"/>
  <c r="A4339" i="4"/>
  <c r="A4338" i="4"/>
  <c r="A4337" i="4"/>
  <c r="A4336" i="4"/>
  <c r="A4335" i="4"/>
  <c r="A4334" i="4"/>
  <c r="A4333" i="4"/>
  <c r="A4332" i="4"/>
  <c r="A4331" i="4"/>
  <c r="A4330" i="4"/>
  <c r="A4329" i="4"/>
  <c r="A4328" i="4"/>
  <c r="A4327" i="4"/>
  <c r="A4326" i="4"/>
  <c r="A4325" i="4"/>
  <c r="A4324" i="4"/>
  <c r="A4323" i="4"/>
  <c r="A4322" i="4"/>
  <c r="A4321" i="4"/>
  <c r="A4320" i="4"/>
  <c r="A4319" i="4"/>
  <c r="A4318" i="4"/>
  <c r="A4317" i="4"/>
  <c r="A4316" i="4"/>
  <c r="A4315" i="4"/>
  <c r="A4314" i="4"/>
  <c r="A4313" i="4"/>
  <c r="A4312" i="4"/>
  <c r="A4311" i="4"/>
  <c r="A4310" i="4"/>
  <c r="A4309" i="4"/>
  <c r="A4308" i="4"/>
  <c r="A4307" i="4"/>
  <c r="A4306" i="4"/>
  <c r="A4305" i="4"/>
  <c r="A4304" i="4"/>
  <c r="A4303" i="4"/>
  <c r="A4302" i="4"/>
  <c r="A4301" i="4"/>
  <c r="A4300" i="4"/>
  <c r="A4299" i="4"/>
  <c r="A4298" i="4"/>
  <c r="A4297" i="4"/>
  <c r="A4296" i="4"/>
  <c r="A4295" i="4"/>
  <c r="A4294" i="4"/>
  <c r="A4293" i="4"/>
  <c r="A4292" i="4"/>
  <c r="A4291" i="4"/>
  <c r="A4290" i="4"/>
  <c r="A4289" i="4"/>
  <c r="A4288" i="4"/>
  <c r="A4287" i="4"/>
  <c r="A4286" i="4"/>
  <c r="A4285" i="4"/>
  <c r="A4284" i="4"/>
  <c r="A4283" i="4"/>
  <c r="A4282" i="4"/>
  <c r="A4281" i="4"/>
  <c r="A4280" i="4"/>
  <c r="A4279" i="4"/>
  <c r="A4278" i="4"/>
  <c r="A4277" i="4"/>
  <c r="A4276" i="4"/>
  <c r="A4275" i="4"/>
  <c r="A4274" i="4"/>
  <c r="A4273" i="4"/>
  <c r="A4272" i="4"/>
  <c r="A4271" i="4"/>
  <c r="A4270" i="4"/>
  <c r="A4269" i="4"/>
  <c r="A4268" i="4"/>
  <c r="A4267" i="4"/>
  <c r="A4266" i="4"/>
  <c r="A4265" i="4"/>
  <c r="A4264" i="4"/>
  <c r="A4263" i="4"/>
  <c r="A4262" i="4"/>
  <c r="A4261" i="4"/>
  <c r="A4260" i="4"/>
  <c r="A4259" i="4"/>
  <c r="A4258" i="4"/>
  <c r="A4257" i="4"/>
  <c r="A4256" i="4"/>
  <c r="A4255" i="4"/>
  <c r="A4254" i="4"/>
  <c r="A4253" i="4"/>
  <c r="A4252" i="4"/>
  <c r="A4251" i="4"/>
  <c r="A4250" i="4"/>
  <c r="A4249" i="4"/>
  <c r="A4248" i="4"/>
  <c r="A4247" i="4"/>
  <c r="A4246" i="4"/>
  <c r="A4245" i="4"/>
  <c r="A4244" i="4"/>
  <c r="A4243" i="4"/>
  <c r="A4242" i="4"/>
  <c r="A4241" i="4"/>
  <c r="A4240" i="4"/>
  <c r="A4239" i="4"/>
  <c r="A4238" i="4"/>
  <c r="A4237" i="4"/>
  <c r="A4236" i="4"/>
  <c r="A4235" i="4"/>
  <c r="A4234" i="4"/>
  <c r="A4233" i="4"/>
  <c r="A4232" i="4"/>
  <c r="A4231" i="4"/>
  <c r="A4230" i="4"/>
  <c r="A4229" i="4"/>
  <c r="A4228" i="4"/>
  <c r="A4227" i="4"/>
  <c r="A4226" i="4"/>
  <c r="A4225" i="4"/>
  <c r="A4224" i="4"/>
  <c r="A4223" i="4"/>
  <c r="A4222" i="4"/>
  <c r="A4221" i="4"/>
  <c r="A4220" i="4"/>
  <c r="A4219" i="4"/>
  <c r="A4218" i="4"/>
  <c r="A4217" i="4"/>
  <c r="A4216" i="4"/>
  <c r="A4215" i="4"/>
  <c r="A4214" i="4"/>
  <c r="A4213" i="4"/>
  <c r="A4212" i="4"/>
  <c r="A4211" i="4"/>
  <c r="A4210" i="4"/>
  <c r="A4209" i="4"/>
  <c r="A4208" i="4"/>
  <c r="A4207" i="4"/>
  <c r="A4206" i="4"/>
  <c r="A4205" i="4"/>
  <c r="A4204" i="4"/>
  <c r="A4203" i="4"/>
  <c r="A4202" i="4"/>
  <c r="A4201" i="4"/>
  <c r="A4200" i="4"/>
  <c r="A4199" i="4"/>
  <c r="A4198" i="4"/>
  <c r="A4197" i="4"/>
  <c r="A4196" i="4"/>
  <c r="A4195" i="4"/>
  <c r="A4194" i="4"/>
  <c r="A4193" i="4"/>
  <c r="A4192" i="4"/>
  <c r="A4191" i="4"/>
  <c r="A4190" i="4"/>
  <c r="A4189" i="4"/>
  <c r="A4188" i="4"/>
  <c r="A4187" i="4"/>
  <c r="A4186" i="4"/>
  <c r="A4185" i="4"/>
  <c r="A4184" i="4"/>
  <c r="A4183" i="4"/>
  <c r="A4182" i="4"/>
  <c r="A4181" i="4"/>
  <c r="A4180" i="4"/>
  <c r="A4179" i="4"/>
  <c r="A4178" i="4"/>
  <c r="A4177" i="4"/>
  <c r="A4176" i="4"/>
  <c r="A4175" i="4"/>
  <c r="A4174" i="4"/>
  <c r="A4173" i="4"/>
  <c r="A4172" i="4"/>
  <c r="A4171" i="4"/>
  <c r="A4170" i="4"/>
  <c r="A4169" i="4"/>
  <c r="A4168" i="4"/>
  <c r="A4167" i="4"/>
  <c r="A4166" i="4"/>
  <c r="A4165" i="4"/>
  <c r="A4164" i="4"/>
  <c r="A4163" i="4"/>
  <c r="A4162" i="4"/>
  <c r="A4161" i="4"/>
  <c r="O4598" i="4"/>
  <c r="L4598" i="4"/>
  <c r="P4598" i="4" s="1"/>
  <c r="Q4598" i="4" s="1"/>
  <c r="O4597" i="4"/>
  <c r="L4597" i="4"/>
  <c r="M4597" i="4" s="1"/>
  <c r="N4597" i="4" s="1"/>
  <c r="O4596" i="4"/>
  <c r="L4596" i="4"/>
  <c r="P4596" i="4" s="1"/>
  <c r="Q4596" i="4" s="1"/>
  <c r="O4595" i="4"/>
  <c r="L4595" i="4"/>
  <c r="M4595" i="4" s="1"/>
  <c r="N4595" i="4" s="1"/>
  <c r="O4594" i="4"/>
  <c r="L4594" i="4"/>
  <c r="P4594" i="4" s="1"/>
  <c r="Q4594" i="4" s="1"/>
  <c r="O4593" i="4"/>
  <c r="L4593" i="4"/>
  <c r="M4593" i="4" s="1"/>
  <c r="N4593" i="4" s="1"/>
  <c r="O4592" i="4"/>
  <c r="L4592" i="4"/>
  <c r="P4592" i="4" s="1"/>
  <c r="Q4592" i="4" s="1"/>
  <c r="O4591" i="4"/>
  <c r="L4591" i="4"/>
  <c r="M4591" i="4" s="1"/>
  <c r="N4591" i="4" s="1"/>
  <c r="O4590" i="4"/>
  <c r="L4590" i="4"/>
  <c r="P4590" i="4" s="1"/>
  <c r="Q4590" i="4" s="1"/>
  <c r="O4589" i="4"/>
  <c r="L4589" i="4"/>
  <c r="M4589" i="4" s="1"/>
  <c r="N4589" i="4" s="1"/>
  <c r="O4588" i="4"/>
  <c r="L4588" i="4"/>
  <c r="P4588" i="4" s="1"/>
  <c r="Q4588" i="4" s="1"/>
  <c r="O4587" i="4"/>
  <c r="L4587" i="4"/>
  <c r="M4587" i="4" s="1"/>
  <c r="N4587" i="4" s="1"/>
  <c r="O4586" i="4"/>
  <c r="L4586" i="4"/>
  <c r="P4586" i="4" s="1"/>
  <c r="Q4586" i="4" s="1"/>
  <c r="O4585" i="4"/>
  <c r="L4585" i="4"/>
  <c r="M4585" i="4" s="1"/>
  <c r="N4585" i="4" s="1"/>
  <c r="O4584" i="4"/>
  <c r="L4584" i="4"/>
  <c r="P4584" i="4" s="1"/>
  <c r="Q4584" i="4" s="1"/>
  <c r="O4583" i="4"/>
  <c r="L4583" i="4"/>
  <c r="M4583" i="4" s="1"/>
  <c r="N4583" i="4" s="1"/>
  <c r="O4582" i="4"/>
  <c r="L4582" i="4"/>
  <c r="P4582" i="4" s="1"/>
  <c r="Q4582" i="4" s="1"/>
  <c r="O4581" i="4"/>
  <c r="L4581" i="4"/>
  <c r="M4581" i="4" s="1"/>
  <c r="N4581" i="4" s="1"/>
  <c r="O4580" i="4"/>
  <c r="L4580" i="4"/>
  <c r="P4580" i="4" s="1"/>
  <c r="Q4580" i="4" s="1"/>
  <c r="O4579" i="4"/>
  <c r="L4579" i="4"/>
  <c r="M4579" i="4" s="1"/>
  <c r="N4579" i="4" s="1"/>
  <c r="O4578" i="4"/>
  <c r="L4578" i="4"/>
  <c r="P4578" i="4" s="1"/>
  <c r="Q4578" i="4" s="1"/>
  <c r="O4577" i="4"/>
  <c r="L4577" i="4"/>
  <c r="M4577" i="4" s="1"/>
  <c r="N4577" i="4" s="1"/>
  <c r="M4576" i="4"/>
  <c r="N4576" i="4" s="1"/>
  <c r="L4576" i="4"/>
  <c r="P4576" i="4" s="1"/>
  <c r="Q4576" i="4" s="1"/>
  <c r="M4575" i="4"/>
  <c r="N4575" i="4" s="1"/>
  <c r="L4575" i="4"/>
  <c r="P4575" i="4" s="1"/>
  <c r="Q4575" i="4" s="1"/>
  <c r="M4574" i="4"/>
  <c r="N4574" i="4" s="1"/>
  <c r="L4574" i="4"/>
  <c r="P4574" i="4" s="1"/>
  <c r="Q4574" i="4" s="1"/>
  <c r="O4573" i="4"/>
  <c r="L4573" i="4"/>
  <c r="M4573" i="4" s="1"/>
  <c r="N4573" i="4" s="1"/>
  <c r="O4572" i="4"/>
  <c r="L4572" i="4"/>
  <c r="M4572" i="4" s="1"/>
  <c r="N4572" i="4" s="1"/>
  <c r="O4571" i="4"/>
  <c r="L4571" i="4"/>
  <c r="M4571" i="4" s="1"/>
  <c r="N4571" i="4" s="1"/>
  <c r="O4570" i="4"/>
  <c r="L4570" i="4"/>
  <c r="M4570" i="4" s="1"/>
  <c r="N4570" i="4" s="1"/>
  <c r="O4569" i="4"/>
  <c r="L4569" i="4"/>
  <c r="M4569" i="4" s="1"/>
  <c r="N4569" i="4" s="1"/>
  <c r="O4568" i="4"/>
  <c r="L4568" i="4"/>
  <c r="M4568" i="4" s="1"/>
  <c r="N4568" i="4" s="1"/>
  <c r="O4567" i="4"/>
  <c r="L4567" i="4"/>
  <c r="M4567" i="4" s="1"/>
  <c r="N4567" i="4" s="1"/>
  <c r="O4566" i="4"/>
  <c r="L4566" i="4"/>
  <c r="M4566" i="4" s="1"/>
  <c r="N4566" i="4" s="1"/>
  <c r="O4565" i="4"/>
  <c r="L4565" i="4"/>
  <c r="P4565" i="4" s="1"/>
  <c r="Q4565" i="4" s="1"/>
  <c r="O4564" i="4"/>
  <c r="L4564" i="4"/>
  <c r="M4564" i="4" s="1"/>
  <c r="N4564" i="4" s="1"/>
  <c r="O4563" i="4"/>
  <c r="L4563" i="4"/>
  <c r="P4563" i="4" s="1"/>
  <c r="Q4563" i="4" s="1"/>
  <c r="O4562" i="4"/>
  <c r="L4562" i="4"/>
  <c r="M4562" i="4" s="1"/>
  <c r="N4562" i="4" s="1"/>
  <c r="O4561" i="4"/>
  <c r="L4561" i="4"/>
  <c r="P4561" i="4" s="1"/>
  <c r="Q4561" i="4" s="1"/>
  <c r="O4560" i="4"/>
  <c r="L4560" i="4"/>
  <c r="P4560" i="4" s="1"/>
  <c r="Q4560" i="4" s="1"/>
  <c r="O4559" i="4"/>
  <c r="L4559" i="4"/>
  <c r="P4559" i="4" s="1"/>
  <c r="Q4559" i="4" s="1"/>
  <c r="O4558" i="4"/>
  <c r="L4558" i="4"/>
  <c r="P4558" i="4" s="1"/>
  <c r="Q4558" i="4" s="1"/>
  <c r="O4557" i="4"/>
  <c r="L4557" i="4"/>
  <c r="P4557" i="4" s="1"/>
  <c r="Q4557" i="4" s="1"/>
  <c r="O4556" i="4"/>
  <c r="L4556" i="4"/>
  <c r="M4556" i="4" s="1"/>
  <c r="N4556" i="4" s="1"/>
  <c r="O4555" i="4"/>
  <c r="L4555" i="4"/>
  <c r="P4555" i="4" s="1"/>
  <c r="Q4555" i="4" s="1"/>
  <c r="O4554" i="4"/>
  <c r="L4554" i="4"/>
  <c r="M4554" i="4" s="1"/>
  <c r="N4554" i="4" s="1"/>
  <c r="O4553" i="4"/>
  <c r="L4553" i="4"/>
  <c r="P4553" i="4" s="1"/>
  <c r="Q4553" i="4" s="1"/>
  <c r="O4552" i="4"/>
  <c r="L4552" i="4"/>
  <c r="M4552" i="4" s="1"/>
  <c r="N4552" i="4" s="1"/>
  <c r="O4551" i="4"/>
  <c r="L4551" i="4"/>
  <c r="P4551" i="4" s="1"/>
  <c r="Q4551" i="4" s="1"/>
  <c r="O4550" i="4"/>
  <c r="L4550" i="4"/>
  <c r="P4550" i="4" s="1"/>
  <c r="Q4550" i="4" s="1"/>
  <c r="O4549" i="4"/>
  <c r="L4549" i="4"/>
  <c r="M4549" i="4" s="1"/>
  <c r="N4549" i="4" s="1"/>
  <c r="O4548" i="4"/>
  <c r="L4548" i="4"/>
  <c r="P4548" i="4" s="1"/>
  <c r="Q4548" i="4" s="1"/>
  <c r="O4547" i="4"/>
  <c r="L4547" i="4"/>
  <c r="P4547" i="4" s="1"/>
  <c r="Q4547" i="4" s="1"/>
  <c r="O4546" i="4"/>
  <c r="L4546" i="4"/>
  <c r="P4546" i="4" s="1"/>
  <c r="Q4546" i="4" s="1"/>
  <c r="O4545" i="4"/>
  <c r="L4545" i="4"/>
  <c r="P4545" i="4" s="1"/>
  <c r="Q4545" i="4" s="1"/>
  <c r="O4544" i="4"/>
  <c r="L4544" i="4"/>
  <c r="M4544" i="4" s="1"/>
  <c r="N4544" i="4" s="1"/>
  <c r="O4543" i="4"/>
  <c r="L4543" i="4"/>
  <c r="P4543" i="4" s="1"/>
  <c r="Q4543" i="4" s="1"/>
  <c r="O4542" i="4"/>
  <c r="L4542" i="4"/>
  <c r="P4542" i="4" s="1"/>
  <c r="Q4542" i="4" s="1"/>
  <c r="O4541" i="4"/>
  <c r="L4541" i="4"/>
  <c r="P4541" i="4" s="1"/>
  <c r="Q4541" i="4" s="1"/>
  <c r="O4540" i="4"/>
  <c r="L4540" i="4"/>
  <c r="P4540" i="4" s="1"/>
  <c r="Q4540" i="4" s="1"/>
  <c r="O4539" i="4"/>
  <c r="L4539" i="4"/>
  <c r="P4539" i="4" s="1"/>
  <c r="Q4539" i="4" s="1"/>
  <c r="O4538" i="4"/>
  <c r="L4538" i="4"/>
  <c r="P4538" i="4" s="1"/>
  <c r="Q4538" i="4" s="1"/>
  <c r="O4537" i="4"/>
  <c r="L4537" i="4"/>
  <c r="P4537" i="4" s="1"/>
  <c r="Q4537" i="4" s="1"/>
  <c r="O4536" i="4"/>
  <c r="L4536" i="4"/>
  <c r="P4536" i="4" s="1"/>
  <c r="Q4536" i="4" s="1"/>
  <c r="O4535" i="4"/>
  <c r="L4535" i="4"/>
  <c r="P4535" i="4" s="1"/>
  <c r="Q4535" i="4" s="1"/>
  <c r="O4534" i="4"/>
  <c r="L4534" i="4"/>
  <c r="P4534" i="4" s="1"/>
  <c r="Q4534" i="4" s="1"/>
  <c r="O4533" i="4"/>
  <c r="L4533" i="4"/>
  <c r="P4533" i="4" s="1"/>
  <c r="Q4533" i="4" s="1"/>
  <c r="O4532" i="4"/>
  <c r="L4532" i="4"/>
  <c r="M4532" i="4" s="1"/>
  <c r="N4532" i="4" s="1"/>
  <c r="O4531" i="4"/>
  <c r="L4531" i="4"/>
  <c r="P4531" i="4" s="1"/>
  <c r="Q4531" i="4" s="1"/>
  <c r="O4530" i="4"/>
  <c r="L4530" i="4"/>
  <c r="P4530" i="4" s="1"/>
  <c r="Q4530" i="4" s="1"/>
  <c r="O4529" i="4"/>
  <c r="L4529" i="4"/>
  <c r="P4529" i="4" s="1"/>
  <c r="Q4529" i="4" s="1"/>
  <c r="O4528" i="4"/>
  <c r="L4528" i="4"/>
  <c r="P4528" i="4" s="1"/>
  <c r="Q4528" i="4" s="1"/>
  <c r="O4527" i="4"/>
  <c r="L4527" i="4"/>
  <c r="P4527" i="4" s="1"/>
  <c r="Q4527" i="4" s="1"/>
  <c r="O4526" i="4"/>
  <c r="L4526" i="4"/>
  <c r="P4526" i="4" s="1"/>
  <c r="Q4526" i="4" s="1"/>
  <c r="O4525" i="4"/>
  <c r="L4525" i="4"/>
  <c r="P4525" i="4" s="1"/>
  <c r="Q4525" i="4" s="1"/>
  <c r="O4524" i="4"/>
  <c r="L4524" i="4"/>
  <c r="P4524" i="4" s="1"/>
  <c r="Q4524" i="4" s="1"/>
  <c r="O4523" i="4"/>
  <c r="L4523" i="4"/>
  <c r="P4523" i="4" s="1"/>
  <c r="Q4523" i="4" s="1"/>
  <c r="O4522" i="4"/>
  <c r="L4522" i="4"/>
  <c r="P4522" i="4" s="1"/>
  <c r="Q4522" i="4" s="1"/>
  <c r="O4521" i="4"/>
  <c r="L4521" i="4"/>
  <c r="P4521" i="4" s="1"/>
  <c r="Q4521" i="4" s="1"/>
  <c r="O4520" i="4"/>
  <c r="L4520" i="4"/>
  <c r="P4520" i="4" s="1"/>
  <c r="Q4520" i="4" s="1"/>
  <c r="O4519" i="4"/>
  <c r="L4519" i="4"/>
  <c r="P4519" i="4" s="1"/>
  <c r="Q4519" i="4" s="1"/>
  <c r="O4518" i="4"/>
  <c r="L4518" i="4"/>
  <c r="P4518" i="4" s="1"/>
  <c r="Q4518" i="4" s="1"/>
  <c r="O4517" i="4"/>
  <c r="L4517" i="4"/>
  <c r="P4517" i="4" s="1"/>
  <c r="Q4517" i="4" s="1"/>
  <c r="O4516" i="4"/>
  <c r="L4516" i="4"/>
  <c r="P4516" i="4" s="1"/>
  <c r="Q4516" i="4" s="1"/>
  <c r="O4515" i="4"/>
  <c r="L4515" i="4"/>
  <c r="P4515" i="4" s="1"/>
  <c r="Q4515" i="4" s="1"/>
  <c r="O4514" i="4"/>
  <c r="L4514" i="4"/>
  <c r="P4514" i="4" s="1"/>
  <c r="Q4514" i="4" s="1"/>
  <c r="O4513" i="4"/>
  <c r="L4513" i="4"/>
  <c r="P4513" i="4" s="1"/>
  <c r="Q4513" i="4" s="1"/>
  <c r="O4512" i="4"/>
  <c r="L4512" i="4"/>
  <c r="P4512" i="4" s="1"/>
  <c r="Q4512" i="4" s="1"/>
  <c r="O4511" i="4"/>
  <c r="L4511" i="4"/>
  <c r="P4511" i="4" s="1"/>
  <c r="Q4511" i="4" s="1"/>
  <c r="O4510" i="4"/>
  <c r="L4510" i="4"/>
  <c r="P4510" i="4" s="1"/>
  <c r="Q4510" i="4" s="1"/>
  <c r="O4509" i="4"/>
  <c r="L4509" i="4"/>
  <c r="P4509" i="4" s="1"/>
  <c r="Q4509" i="4" s="1"/>
  <c r="O4508" i="4"/>
  <c r="L4508" i="4"/>
  <c r="P4508" i="4" s="1"/>
  <c r="Q4508" i="4" s="1"/>
  <c r="O4507" i="4"/>
  <c r="L4507" i="4"/>
  <c r="P4507" i="4" s="1"/>
  <c r="Q4507" i="4" s="1"/>
  <c r="O4506" i="4"/>
  <c r="L4506" i="4"/>
  <c r="P4506" i="4" s="1"/>
  <c r="Q4506" i="4" s="1"/>
  <c r="O4505" i="4"/>
  <c r="L4505" i="4"/>
  <c r="P4505" i="4" s="1"/>
  <c r="Q4505" i="4" s="1"/>
  <c r="O4504" i="4"/>
  <c r="L4504" i="4"/>
  <c r="M4504" i="4" s="1"/>
  <c r="N4504" i="4" s="1"/>
  <c r="O4503" i="4"/>
  <c r="L4503" i="4"/>
  <c r="M4503" i="4" s="1"/>
  <c r="N4503" i="4" s="1"/>
  <c r="O4502" i="4"/>
  <c r="L4502" i="4"/>
  <c r="M4502" i="4" s="1"/>
  <c r="N4502" i="4" s="1"/>
  <c r="O4501" i="4"/>
  <c r="L4501" i="4"/>
  <c r="M4501" i="4" s="1"/>
  <c r="N4501" i="4" s="1"/>
  <c r="O4500" i="4"/>
  <c r="L4500" i="4"/>
  <c r="P4500" i="4" s="1"/>
  <c r="Q4500" i="4" s="1"/>
  <c r="O4499" i="4"/>
  <c r="L4499" i="4"/>
  <c r="P4499" i="4" s="1"/>
  <c r="Q4499" i="4" s="1"/>
  <c r="O4498" i="4"/>
  <c r="L4498" i="4"/>
  <c r="M4498" i="4" s="1"/>
  <c r="N4498" i="4" s="1"/>
  <c r="O4497" i="4"/>
  <c r="L4497" i="4"/>
  <c r="M4497" i="4" s="1"/>
  <c r="N4497" i="4" s="1"/>
  <c r="O4496" i="4"/>
  <c r="L4496" i="4"/>
  <c r="P4496" i="4" s="1"/>
  <c r="Q4496" i="4" s="1"/>
  <c r="O4495" i="4"/>
  <c r="L4495" i="4"/>
  <c r="P4495" i="4" s="1"/>
  <c r="Q4495" i="4" s="1"/>
  <c r="O4494" i="4"/>
  <c r="L4494" i="4"/>
  <c r="M4494" i="4" s="1"/>
  <c r="N4494" i="4" s="1"/>
  <c r="O4493" i="4"/>
  <c r="L4493" i="4"/>
  <c r="P4493" i="4" s="1"/>
  <c r="Q4493" i="4" s="1"/>
  <c r="O4492" i="4"/>
  <c r="L4492" i="4"/>
  <c r="P4492" i="4" s="1"/>
  <c r="Q4492" i="4" s="1"/>
  <c r="O4491" i="4"/>
  <c r="L4491" i="4"/>
  <c r="P4491" i="4" s="1"/>
  <c r="Q4491" i="4" s="1"/>
  <c r="O4490" i="4"/>
  <c r="L4490" i="4"/>
  <c r="P4490" i="4" s="1"/>
  <c r="Q4490" i="4" s="1"/>
  <c r="O4489" i="4"/>
  <c r="L4489" i="4"/>
  <c r="P4489" i="4" s="1"/>
  <c r="Q4489" i="4" s="1"/>
  <c r="O4488" i="4"/>
  <c r="L4488" i="4"/>
  <c r="P4488" i="4" s="1"/>
  <c r="Q4488" i="4" s="1"/>
  <c r="O4487" i="4"/>
  <c r="L4487" i="4"/>
  <c r="P4487" i="4" s="1"/>
  <c r="Q4487" i="4" s="1"/>
  <c r="O4486" i="4"/>
  <c r="L4486" i="4"/>
  <c r="P4486" i="4" s="1"/>
  <c r="Q4486" i="4" s="1"/>
  <c r="O4485" i="4"/>
  <c r="L4485" i="4"/>
  <c r="P4485" i="4" s="1"/>
  <c r="Q4485" i="4" s="1"/>
  <c r="O4484" i="4"/>
  <c r="L4484" i="4"/>
  <c r="P4484" i="4" s="1"/>
  <c r="Q4484" i="4" s="1"/>
  <c r="O4483" i="4"/>
  <c r="L4483" i="4"/>
  <c r="P4483" i="4" s="1"/>
  <c r="Q4483" i="4" s="1"/>
  <c r="O4482" i="4"/>
  <c r="L4482" i="4"/>
  <c r="P4482" i="4" s="1"/>
  <c r="Q4482" i="4" s="1"/>
  <c r="M4481" i="4"/>
  <c r="N4481" i="4" s="1"/>
  <c r="L4481" i="4"/>
  <c r="P4481" i="4" s="1"/>
  <c r="Q4481" i="4" s="1"/>
  <c r="M4480" i="4"/>
  <c r="N4480" i="4" s="1"/>
  <c r="L4480" i="4"/>
  <c r="O4480" i="4" s="1"/>
  <c r="M4479" i="4"/>
  <c r="N4479" i="4" s="1"/>
  <c r="L4479" i="4"/>
  <c r="P4479" i="4" s="1"/>
  <c r="Q4479" i="4" s="1"/>
  <c r="M4478" i="4"/>
  <c r="N4478" i="4" s="1"/>
  <c r="L4478" i="4"/>
  <c r="O4478" i="4" s="1"/>
  <c r="M4477" i="4"/>
  <c r="N4477" i="4" s="1"/>
  <c r="L4477" i="4"/>
  <c r="P4477" i="4" s="1"/>
  <c r="Q4477" i="4" s="1"/>
  <c r="M4476" i="4"/>
  <c r="N4476" i="4" s="1"/>
  <c r="L4476" i="4"/>
  <c r="O4476" i="4" s="1"/>
  <c r="M4475" i="4"/>
  <c r="N4475" i="4" s="1"/>
  <c r="L4475" i="4"/>
  <c r="P4475" i="4" s="1"/>
  <c r="Q4475" i="4" s="1"/>
  <c r="M4474" i="4"/>
  <c r="N4474" i="4" s="1"/>
  <c r="L4474" i="4"/>
  <c r="O4474" i="4" s="1"/>
  <c r="M4473" i="4"/>
  <c r="N4473" i="4" s="1"/>
  <c r="L4473" i="4"/>
  <c r="P4473" i="4" s="1"/>
  <c r="Q4473" i="4" s="1"/>
  <c r="M4472" i="4"/>
  <c r="N4472" i="4" s="1"/>
  <c r="L4472" i="4"/>
  <c r="O4472" i="4" s="1"/>
  <c r="M4471" i="4"/>
  <c r="N4471" i="4" s="1"/>
  <c r="L4471" i="4"/>
  <c r="P4471" i="4" s="1"/>
  <c r="Q4471" i="4" s="1"/>
  <c r="M4470" i="4"/>
  <c r="N4470" i="4" s="1"/>
  <c r="L4470" i="4"/>
  <c r="P4470" i="4" s="1"/>
  <c r="Q4470" i="4" s="1"/>
  <c r="M4469" i="4"/>
  <c r="N4469" i="4" s="1"/>
  <c r="L4469" i="4"/>
  <c r="O4469" i="4" s="1"/>
  <c r="M4468" i="4"/>
  <c r="N4468" i="4" s="1"/>
  <c r="L4468" i="4"/>
  <c r="P4468" i="4" s="1"/>
  <c r="Q4468" i="4" s="1"/>
  <c r="M4467" i="4"/>
  <c r="N4467" i="4" s="1"/>
  <c r="L4467" i="4"/>
  <c r="O4467" i="4" s="1"/>
  <c r="M4466" i="4"/>
  <c r="N4466" i="4" s="1"/>
  <c r="L4466" i="4"/>
  <c r="P4466" i="4" s="1"/>
  <c r="Q4466" i="4" s="1"/>
  <c r="M4465" i="4"/>
  <c r="N4465" i="4" s="1"/>
  <c r="L4465" i="4"/>
  <c r="O4465" i="4" s="1"/>
  <c r="M4464" i="4"/>
  <c r="N4464" i="4" s="1"/>
  <c r="L4464" i="4"/>
  <c r="P4464" i="4" s="1"/>
  <c r="Q4464" i="4" s="1"/>
  <c r="M4463" i="4"/>
  <c r="N4463" i="4" s="1"/>
  <c r="L4463" i="4"/>
  <c r="O4463" i="4" s="1"/>
  <c r="M4462" i="4"/>
  <c r="N4462" i="4" s="1"/>
  <c r="L4462" i="4"/>
  <c r="P4462" i="4" s="1"/>
  <c r="Q4462" i="4" s="1"/>
  <c r="M4461" i="4"/>
  <c r="N4461" i="4" s="1"/>
  <c r="L4461" i="4"/>
  <c r="O4461" i="4" s="1"/>
  <c r="M4460" i="4"/>
  <c r="N4460" i="4" s="1"/>
  <c r="L4460" i="4"/>
  <c r="P4460" i="4" s="1"/>
  <c r="Q4460" i="4" s="1"/>
  <c r="O4459" i="4"/>
  <c r="L4459" i="4"/>
  <c r="P4459" i="4" s="1"/>
  <c r="Q4459" i="4" s="1"/>
  <c r="O4458" i="4"/>
  <c r="L4458" i="4"/>
  <c r="M4458" i="4" s="1"/>
  <c r="N4458" i="4" s="1"/>
  <c r="O4457" i="4"/>
  <c r="L4457" i="4"/>
  <c r="P4457" i="4" s="1"/>
  <c r="Q4457" i="4" s="1"/>
  <c r="O4456" i="4"/>
  <c r="L4456" i="4"/>
  <c r="M4456" i="4" s="1"/>
  <c r="N4456" i="4" s="1"/>
  <c r="O4455" i="4"/>
  <c r="L4455" i="4"/>
  <c r="P4455" i="4" s="1"/>
  <c r="Q4455" i="4" s="1"/>
  <c r="O4454" i="4"/>
  <c r="L4454" i="4"/>
  <c r="M4454" i="4" s="1"/>
  <c r="N4454" i="4" s="1"/>
  <c r="O4453" i="4"/>
  <c r="L4453" i="4"/>
  <c r="P4453" i="4" s="1"/>
  <c r="Q4453" i="4" s="1"/>
  <c r="O4452" i="4"/>
  <c r="L4452" i="4"/>
  <c r="M4452" i="4" s="1"/>
  <c r="N4452" i="4" s="1"/>
  <c r="O4451" i="4"/>
  <c r="L4451" i="4"/>
  <c r="P4451" i="4" s="1"/>
  <c r="Q4451" i="4" s="1"/>
  <c r="O4450" i="4"/>
  <c r="L4450" i="4"/>
  <c r="M4450" i="4" s="1"/>
  <c r="N4450" i="4" s="1"/>
  <c r="O4449" i="4"/>
  <c r="L4449" i="4"/>
  <c r="P4449" i="4" s="1"/>
  <c r="Q4449" i="4" s="1"/>
  <c r="O4448" i="4"/>
  <c r="L4448" i="4"/>
  <c r="M4448" i="4" s="1"/>
  <c r="N4448" i="4" s="1"/>
  <c r="O4447" i="4"/>
  <c r="L4447" i="4"/>
  <c r="P4447" i="4" s="1"/>
  <c r="Q4447" i="4" s="1"/>
  <c r="O4446" i="4"/>
  <c r="L4446" i="4"/>
  <c r="M4446" i="4" s="1"/>
  <c r="N4446" i="4" s="1"/>
  <c r="O4445" i="4"/>
  <c r="L4445" i="4"/>
  <c r="P4445" i="4" s="1"/>
  <c r="Q4445" i="4" s="1"/>
  <c r="O4444" i="4"/>
  <c r="L4444" i="4"/>
  <c r="M4444" i="4" s="1"/>
  <c r="N4444" i="4" s="1"/>
  <c r="O4443" i="4"/>
  <c r="L4443" i="4"/>
  <c r="P4443" i="4" s="1"/>
  <c r="Q4443" i="4" s="1"/>
  <c r="O4442" i="4"/>
  <c r="L4442" i="4"/>
  <c r="M4442" i="4" s="1"/>
  <c r="N4442" i="4" s="1"/>
  <c r="O4441" i="4"/>
  <c r="L4441" i="4"/>
  <c r="P4441" i="4" s="1"/>
  <c r="Q4441" i="4" s="1"/>
  <c r="O4440" i="4"/>
  <c r="L4440" i="4"/>
  <c r="M4440" i="4" s="1"/>
  <c r="N4440" i="4" s="1"/>
  <c r="O4439" i="4"/>
  <c r="L4439" i="4"/>
  <c r="P4439" i="4" s="1"/>
  <c r="Q4439" i="4" s="1"/>
  <c r="O4438" i="4"/>
  <c r="L4438" i="4"/>
  <c r="M4438" i="4" s="1"/>
  <c r="N4438" i="4" s="1"/>
  <c r="O4437" i="4"/>
  <c r="L4437" i="4"/>
  <c r="P4437" i="4" s="1"/>
  <c r="Q4437" i="4" s="1"/>
  <c r="O4436" i="4"/>
  <c r="L4436" i="4"/>
  <c r="M4436" i="4" s="1"/>
  <c r="N4436" i="4" s="1"/>
  <c r="O4435" i="4"/>
  <c r="L4435" i="4"/>
  <c r="P4435" i="4" s="1"/>
  <c r="Q4435" i="4" s="1"/>
  <c r="O4434" i="4"/>
  <c r="L4434" i="4"/>
  <c r="M4434" i="4" s="1"/>
  <c r="N4434" i="4" s="1"/>
  <c r="O4433" i="4"/>
  <c r="L4433" i="4"/>
  <c r="P4433" i="4" s="1"/>
  <c r="Q4433" i="4" s="1"/>
  <c r="O4432" i="4"/>
  <c r="L4432" i="4"/>
  <c r="M4432" i="4" s="1"/>
  <c r="N4432" i="4" s="1"/>
  <c r="O4431" i="4"/>
  <c r="L4431" i="4"/>
  <c r="P4431" i="4" s="1"/>
  <c r="Q4431" i="4" s="1"/>
  <c r="O4430" i="4"/>
  <c r="L4430" i="4"/>
  <c r="M4430" i="4" s="1"/>
  <c r="N4430" i="4" s="1"/>
  <c r="O4429" i="4"/>
  <c r="L4429" i="4"/>
  <c r="P4429" i="4" s="1"/>
  <c r="Q4429" i="4" s="1"/>
  <c r="O4428" i="4"/>
  <c r="L4428" i="4"/>
  <c r="M4428" i="4" s="1"/>
  <c r="N4428" i="4" s="1"/>
  <c r="O4427" i="4"/>
  <c r="L4427" i="4"/>
  <c r="P4427" i="4" s="1"/>
  <c r="Q4427" i="4" s="1"/>
  <c r="O4426" i="4"/>
  <c r="L4426" i="4"/>
  <c r="M4426" i="4" s="1"/>
  <c r="N4426" i="4" s="1"/>
  <c r="O4425" i="4"/>
  <c r="L4425" i="4"/>
  <c r="P4425" i="4" s="1"/>
  <c r="Q4425" i="4" s="1"/>
  <c r="O4424" i="4"/>
  <c r="L4424" i="4"/>
  <c r="M4424" i="4" s="1"/>
  <c r="N4424" i="4" s="1"/>
  <c r="O4423" i="4"/>
  <c r="L4423" i="4"/>
  <c r="P4423" i="4" s="1"/>
  <c r="Q4423" i="4" s="1"/>
  <c r="O4422" i="4"/>
  <c r="L4422" i="4"/>
  <c r="M4422" i="4" s="1"/>
  <c r="N4422" i="4" s="1"/>
  <c r="O4421" i="4"/>
  <c r="L4421" i="4"/>
  <c r="P4421" i="4" s="1"/>
  <c r="Q4421" i="4" s="1"/>
  <c r="O4420" i="4"/>
  <c r="L4420" i="4"/>
  <c r="M4420" i="4" s="1"/>
  <c r="N4420" i="4" s="1"/>
  <c r="O4419" i="4"/>
  <c r="L4419" i="4"/>
  <c r="P4419" i="4" s="1"/>
  <c r="Q4419" i="4" s="1"/>
  <c r="O4418" i="4"/>
  <c r="L4418" i="4"/>
  <c r="M4418" i="4" s="1"/>
  <c r="N4418" i="4" s="1"/>
  <c r="O4417" i="4"/>
  <c r="L4417" i="4"/>
  <c r="P4417" i="4" s="1"/>
  <c r="Q4417" i="4" s="1"/>
  <c r="O4416" i="4"/>
  <c r="L4416" i="4"/>
  <c r="M4416" i="4" s="1"/>
  <c r="N4416" i="4" s="1"/>
  <c r="O4415" i="4"/>
  <c r="L4415" i="4"/>
  <c r="P4415" i="4" s="1"/>
  <c r="Q4415" i="4" s="1"/>
  <c r="O4414" i="4"/>
  <c r="L4414" i="4"/>
  <c r="M4414" i="4" s="1"/>
  <c r="N4414" i="4" s="1"/>
  <c r="O4413" i="4"/>
  <c r="L4413" i="4"/>
  <c r="P4413" i="4" s="1"/>
  <c r="Q4413" i="4" s="1"/>
  <c r="O4412" i="4"/>
  <c r="L4412" i="4"/>
  <c r="M4412" i="4" s="1"/>
  <c r="N4412" i="4" s="1"/>
  <c r="O4411" i="4"/>
  <c r="L4411" i="4"/>
  <c r="P4411" i="4" s="1"/>
  <c r="Q4411" i="4" s="1"/>
  <c r="O4410" i="4"/>
  <c r="L4410" i="4"/>
  <c r="M4410" i="4" s="1"/>
  <c r="N4410" i="4" s="1"/>
  <c r="O4409" i="4"/>
  <c r="L4409" i="4"/>
  <c r="P4409" i="4" s="1"/>
  <c r="Q4409" i="4" s="1"/>
  <c r="O4408" i="4"/>
  <c r="L4408" i="4"/>
  <c r="M4408" i="4" s="1"/>
  <c r="N4408" i="4" s="1"/>
  <c r="O4407" i="4"/>
  <c r="L4407" i="4"/>
  <c r="P4407" i="4" s="1"/>
  <c r="Q4407" i="4" s="1"/>
  <c r="O4406" i="4"/>
  <c r="L4406" i="4"/>
  <c r="M4406" i="4" s="1"/>
  <c r="N4406" i="4" s="1"/>
  <c r="O4405" i="4"/>
  <c r="L4405" i="4"/>
  <c r="P4405" i="4" s="1"/>
  <c r="Q4405" i="4" s="1"/>
  <c r="O4404" i="4"/>
  <c r="L4404" i="4"/>
  <c r="M4404" i="4" s="1"/>
  <c r="N4404" i="4" s="1"/>
  <c r="O4403" i="4"/>
  <c r="L4403" i="4"/>
  <c r="P4403" i="4" s="1"/>
  <c r="Q4403" i="4" s="1"/>
  <c r="O4402" i="4"/>
  <c r="L4402" i="4"/>
  <c r="M4402" i="4" s="1"/>
  <c r="N4402" i="4" s="1"/>
  <c r="O4401" i="4"/>
  <c r="L4401" i="4"/>
  <c r="P4401" i="4" s="1"/>
  <c r="Q4401" i="4" s="1"/>
  <c r="O4400" i="4"/>
  <c r="L4400" i="4"/>
  <c r="M4400" i="4" s="1"/>
  <c r="N4400" i="4" s="1"/>
  <c r="O4399" i="4"/>
  <c r="L4399" i="4"/>
  <c r="P4399" i="4" s="1"/>
  <c r="Q4399" i="4" s="1"/>
  <c r="O4398" i="4"/>
  <c r="L4398" i="4"/>
  <c r="M4398" i="4" s="1"/>
  <c r="N4398" i="4" s="1"/>
  <c r="O4397" i="4"/>
  <c r="L4397" i="4"/>
  <c r="P4397" i="4" s="1"/>
  <c r="Q4397" i="4" s="1"/>
  <c r="O4396" i="4"/>
  <c r="L4396" i="4"/>
  <c r="M4396" i="4" s="1"/>
  <c r="N4396" i="4" s="1"/>
  <c r="O4395" i="4"/>
  <c r="L4395" i="4"/>
  <c r="P4395" i="4" s="1"/>
  <c r="Q4395" i="4" s="1"/>
  <c r="O4394" i="4"/>
  <c r="L4394" i="4"/>
  <c r="M4394" i="4" s="1"/>
  <c r="N4394" i="4" s="1"/>
  <c r="O4393" i="4"/>
  <c r="L4393" i="4"/>
  <c r="P4393" i="4" s="1"/>
  <c r="Q4393" i="4" s="1"/>
  <c r="O4392" i="4"/>
  <c r="L4392" i="4"/>
  <c r="M4392" i="4" s="1"/>
  <c r="N4392" i="4" s="1"/>
  <c r="O4391" i="4"/>
  <c r="L4391" i="4"/>
  <c r="P4391" i="4" s="1"/>
  <c r="Q4391" i="4" s="1"/>
  <c r="O4390" i="4"/>
  <c r="L4390" i="4"/>
  <c r="M4390" i="4" s="1"/>
  <c r="N4390" i="4" s="1"/>
  <c r="O4389" i="4"/>
  <c r="L4389" i="4"/>
  <c r="M4389" i="4" s="1"/>
  <c r="N4389" i="4" s="1"/>
  <c r="O4388" i="4"/>
  <c r="L4388" i="4"/>
  <c r="M4388" i="4" s="1"/>
  <c r="N4388" i="4" s="1"/>
  <c r="O4387" i="4"/>
  <c r="L4387" i="4"/>
  <c r="M4387" i="4" s="1"/>
  <c r="N4387" i="4" s="1"/>
  <c r="O4386" i="4"/>
  <c r="L4386" i="4"/>
  <c r="M4386" i="4" s="1"/>
  <c r="N4386" i="4" s="1"/>
  <c r="O4385" i="4"/>
  <c r="L4385" i="4"/>
  <c r="M4385" i="4" s="1"/>
  <c r="N4385" i="4" s="1"/>
  <c r="O4384" i="4"/>
  <c r="L4384" i="4"/>
  <c r="P4384" i="4" s="1"/>
  <c r="Q4384" i="4" s="1"/>
  <c r="O4383" i="4"/>
  <c r="L4383" i="4"/>
  <c r="M4383" i="4" s="1"/>
  <c r="N4383" i="4" s="1"/>
  <c r="O4382" i="4"/>
  <c r="L4382" i="4"/>
  <c r="P4382" i="4" s="1"/>
  <c r="Q4382" i="4" s="1"/>
  <c r="O4381" i="4"/>
  <c r="L4381" i="4"/>
  <c r="M4381" i="4" s="1"/>
  <c r="N4381" i="4" s="1"/>
  <c r="O4380" i="4"/>
  <c r="L4380" i="4"/>
  <c r="P4380" i="4" s="1"/>
  <c r="Q4380" i="4" s="1"/>
  <c r="O4379" i="4"/>
  <c r="L4379" i="4"/>
  <c r="M4379" i="4" s="1"/>
  <c r="N4379" i="4" s="1"/>
  <c r="O4378" i="4"/>
  <c r="L4378" i="4"/>
  <c r="P4378" i="4" s="1"/>
  <c r="Q4378" i="4" s="1"/>
  <c r="O4377" i="4"/>
  <c r="L4377" i="4"/>
  <c r="P4377" i="4" s="1"/>
  <c r="Q4377" i="4" s="1"/>
  <c r="O4376" i="4"/>
  <c r="L4376" i="4"/>
  <c r="O4375" i="4"/>
  <c r="L4375" i="4"/>
  <c r="P4375" i="4" s="1"/>
  <c r="Q4375" i="4" s="1"/>
  <c r="O4374" i="4"/>
  <c r="L4374" i="4"/>
  <c r="P4374" i="4" s="1"/>
  <c r="Q4374" i="4" s="1"/>
  <c r="O4373" i="4"/>
  <c r="L4373" i="4"/>
  <c r="P4373" i="4" s="1"/>
  <c r="Q4373" i="4" s="1"/>
  <c r="O4372" i="4"/>
  <c r="L4372" i="4"/>
  <c r="P4372" i="4" s="1"/>
  <c r="Q4372" i="4" s="1"/>
  <c r="O4371" i="4"/>
  <c r="L4371" i="4"/>
  <c r="P4371" i="4" s="1"/>
  <c r="Q4371" i="4" s="1"/>
  <c r="O4370" i="4"/>
  <c r="L4370" i="4"/>
  <c r="P4370" i="4" s="1"/>
  <c r="Q4370" i="4" s="1"/>
  <c r="O4369" i="4"/>
  <c r="L4369" i="4"/>
  <c r="P4369" i="4" s="1"/>
  <c r="Q4369" i="4" s="1"/>
  <c r="O4368" i="4"/>
  <c r="L4368" i="4"/>
  <c r="P4368" i="4" s="1"/>
  <c r="Q4368" i="4" s="1"/>
  <c r="O4367" i="4"/>
  <c r="L4367" i="4"/>
  <c r="P4367" i="4" s="1"/>
  <c r="Q4367" i="4" s="1"/>
  <c r="O4366" i="4"/>
  <c r="L4366" i="4"/>
  <c r="P4366" i="4" s="1"/>
  <c r="Q4366" i="4" s="1"/>
  <c r="O4365" i="4"/>
  <c r="L4365" i="4"/>
  <c r="P4365" i="4" s="1"/>
  <c r="Q4365" i="4" s="1"/>
  <c r="O4364" i="4"/>
  <c r="L4364" i="4"/>
  <c r="P4364" i="4" s="1"/>
  <c r="Q4364" i="4" s="1"/>
  <c r="O4363" i="4"/>
  <c r="L4363" i="4"/>
  <c r="P4363" i="4" s="1"/>
  <c r="Q4363" i="4" s="1"/>
  <c r="O4362" i="4"/>
  <c r="L4362" i="4"/>
  <c r="P4362" i="4" s="1"/>
  <c r="Q4362" i="4" s="1"/>
  <c r="O4361" i="4"/>
  <c r="L4361" i="4"/>
  <c r="P4361" i="4" s="1"/>
  <c r="Q4361" i="4" s="1"/>
  <c r="O4360" i="4"/>
  <c r="L4360" i="4"/>
  <c r="P4360" i="4" s="1"/>
  <c r="Q4360" i="4" s="1"/>
  <c r="O4359" i="4"/>
  <c r="L4359" i="4"/>
  <c r="P4359" i="4" s="1"/>
  <c r="Q4359" i="4" s="1"/>
  <c r="O4358" i="4"/>
  <c r="L4358" i="4"/>
  <c r="P4358" i="4" s="1"/>
  <c r="Q4358" i="4" s="1"/>
  <c r="O4357" i="4"/>
  <c r="L4357" i="4"/>
  <c r="P4357" i="4" s="1"/>
  <c r="Q4357" i="4" s="1"/>
  <c r="O4356" i="4"/>
  <c r="L4356" i="4"/>
  <c r="M4356" i="4" s="1"/>
  <c r="N4356" i="4" s="1"/>
  <c r="O4355" i="4"/>
  <c r="L4355" i="4"/>
  <c r="P4355" i="4" s="1"/>
  <c r="Q4355" i="4" s="1"/>
  <c r="O4354" i="4"/>
  <c r="L4354" i="4"/>
  <c r="P4354" i="4" s="1"/>
  <c r="Q4354" i="4" s="1"/>
  <c r="O4353" i="4"/>
  <c r="L4353" i="4"/>
  <c r="P4353" i="4" s="1"/>
  <c r="Q4353" i="4" s="1"/>
  <c r="O4352" i="4"/>
  <c r="L4352" i="4"/>
  <c r="P4352" i="4" s="1"/>
  <c r="Q4352" i="4" s="1"/>
  <c r="O4351" i="4"/>
  <c r="L4351" i="4"/>
  <c r="P4351" i="4" s="1"/>
  <c r="Q4351" i="4" s="1"/>
  <c r="O4350" i="4"/>
  <c r="L4350" i="4"/>
  <c r="P4350" i="4" s="1"/>
  <c r="Q4350" i="4" s="1"/>
  <c r="O4349" i="4"/>
  <c r="L4349" i="4"/>
  <c r="P4349" i="4" s="1"/>
  <c r="Q4349" i="4" s="1"/>
  <c r="O4348" i="4"/>
  <c r="L4348" i="4"/>
  <c r="P4348" i="4" s="1"/>
  <c r="Q4348" i="4" s="1"/>
  <c r="O4347" i="4"/>
  <c r="L4347" i="4"/>
  <c r="P4347" i="4" s="1"/>
  <c r="Q4347" i="4" s="1"/>
  <c r="O4346" i="4"/>
  <c r="L4346" i="4"/>
  <c r="P4346" i="4" s="1"/>
  <c r="Q4346" i="4" s="1"/>
  <c r="O4345" i="4"/>
  <c r="L4345" i="4"/>
  <c r="P4345" i="4" s="1"/>
  <c r="Q4345" i="4" s="1"/>
  <c r="O4344" i="4"/>
  <c r="L4344" i="4"/>
  <c r="P4344" i="4" s="1"/>
  <c r="Q4344" i="4" s="1"/>
  <c r="O4343" i="4"/>
  <c r="L4343" i="4"/>
  <c r="P4343" i="4" s="1"/>
  <c r="Q4343" i="4" s="1"/>
  <c r="O4342" i="4"/>
  <c r="L4342" i="4"/>
  <c r="P4342" i="4" s="1"/>
  <c r="Q4342" i="4" s="1"/>
  <c r="O4341" i="4"/>
  <c r="L4341" i="4"/>
  <c r="P4341" i="4" s="1"/>
  <c r="Q4341" i="4" s="1"/>
  <c r="O4340" i="4"/>
  <c r="L4340" i="4"/>
  <c r="P4340" i="4" s="1"/>
  <c r="Q4340" i="4" s="1"/>
  <c r="O4339" i="4"/>
  <c r="L4339" i="4"/>
  <c r="P4339" i="4" s="1"/>
  <c r="Q4339" i="4" s="1"/>
  <c r="O4338" i="4"/>
  <c r="L4338" i="4"/>
  <c r="P4338" i="4" s="1"/>
  <c r="Q4338" i="4" s="1"/>
  <c r="O4337" i="4"/>
  <c r="L4337" i="4"/>
  <c r="P4337" i="4" s="1"/>
  <c r="Q4337" i="4" s="1"/>
  <c r="O4336" i="4"/>
  <c r="L4336" i="4"/>
  <c r="P4336" i="4" s="1"/>
  <c r="Q4336" i="4" s="1"/>
  <c r="O4335" i="4"/>
  <c r="L4335" i="4"/>
  <c r="P4335" i="4" s="1"/>
  <c r="Q4335" i="4" s="1"/>
  <c r="O4334" i="4"/>
  <c r="L4334" i="4"/>
  <c r="P4334" i="4" s="1"/>
  <c r="Q4334" i="4" s="1"/>
  <c r="O4333" i="4"/>
  <c r="L4333" i="4"/>
  <c r="M4333" i="4" s="1"/>
  <c r="N4333" i="4" s="1"/>
  <c r="O4332" i="4"/>
  <c r="L4332" i="4"/>
  <c r="P4332" i="4" s="1"/>
  <c r="Q4332" i="4" s="1"/>
  <c r="O4331" i="4"/>
  <c r="L4331" i="4"/>
  <c r="M4331" i="4" s="1"/>
  <c r="N4331" i="4" s="1"/>
  <c r="O4330" i="4"/>
  <c r="L4330" i="4"/>
  <c r="P4330" i="4" s="1"/>
  <c r="Q4330" i="4" s="1"/>
  <c r="O4329" i="4"/>
  <c r="L4329" i="4"/>
  <c r="P4329" i="4" s="1"/>
  <c r="Q4329" i="4" s="1"/>
  <c r="O4328" i="4"/>
  <c r="L4328" i="4"/>
  <c r="P4328" i="4" s="1"/>
  <c r="Q4328" i="4" s="1"/>
  <c r="O4327" i="4"/>
  <c r="L4327" i="4"/>
  <c r="M4327" i="4" s="1"/>
  <c r="N4327" i="4" s="1"/>
  <c r="F4219" i="4"/>
  <c r="O4297" i="4"/>
  <c r="L4297" i="4"/>
  <c r="P4297" i="4" s="1"/>
  <c r="Q4297" i="4" s="1"/>
  <c r="O4296" i="4"/>
  <c r="L4296" i="4"/>
  <c r="M4296" i="4" s="1"/>
  <c r="N4296" i="4" s="1"/>
  <c r="O4295" i="4"/>
  <c r="L4295" i="4"/>
  <c r="P4295" i="4" s="1"/>
  <c r="Q4295" i="4" s="1"/>
  <c r="O4294" i="4"/>
  <c r="L4294" i="4"/>
  <c r="M4294" i="4" s="1"/>
  <c r="N4294" i="4" s="1"/>
  <c r="O4292" i="4"/>
  <c r="L4292" i="4"/>
  <c r="P4292" i="4" s="1"/>
  <c r="Q4292" i="4" s="1"/>
  <c r="O4291" i="4"/>
  <c r="L4291" i="4"/>
  <c r="M4291" i="4" s="1"/>
  <c r="N4291" i="4" s="1"/>
  <c r="O4289" i="4"/>
  <c r="L4289" i="4"/>
  <c r="P4289" i="4" s="1"/>
  <c r="Q4289" i="4" s="1"/>
  <c r="O4288" i="4"/>
  <c r="L4288" i="4"/>
  <c r="M4288" i="4" s="1"/>
  <c r="N4288" i="4" s="1"/>
  <c r="O4287" i="4"/>
  <c r="L4287" i="4"/>
  <c r="P4287" i="4" s="1"/>
  <c r="Q4287" i="4" s="1"/>
  <c r="O4286" i="4"/>
  <c r="L4286" i="4"/>
  <c r="M4286" i="4" s="1"/>
  <c r="N4286" i="4" s="1"/>
  <c r="O4285" i="4"/>
  <c r="L4285" i="4"/>
  <c r="P4285" i="4" s="1"/>
  <c r="Q4285" i="4" s="1"/>
  <c r="O4284" i="4"/>
  <c r="L4284" i="4"/>
  <c r="M4284" i="4" s="1"/>
  <c r="N4284" i="4" s="1"/>
  <c r="O4283" i="4"/>
  <c r="L4283" i="4"/>
  <c r="P4283" i="4" s="1"/>
  <c r="Q4283" i="4" s="1"/>
  <c r="O4282" i="4"/>
  <c r="L4282" i="4"/>
  <c r="M4282" i="4" s="1"/>
  <c r="N4282" i="4" s="1"/>
  <c r="O4281" i="4"/>
  <c r="L4281" i="4"/>
  <c r="P4281" i="4" s="1"/>
  <c r="Q4281" i="4" s="1"/>
  <c r="O4280" i="4"/>
  <c r="L4280" i="4"/>
  <c r="M4280" i="4" s="1"/>
  <c r="N4280" i="4" s="1"/>
  <c r="O4279" i="4"/>
  <c r="L4279" i="4"/>
  <c r="P4279" i="4" s="1"/>
  <c r="Q4279" i="4" s="1"/>
  <c r="O4278" i="4"/>
  <c r="L4278" i="4"/>
  <c r="M4278" i="4" s="1"/>
  <c r="N4278" i="4" s="1"/>
  <c r="O4277" i="4"/>
  <c r="L4277" i="4"/>
  <c r="P4277" i="4" s="1"/>
  <c r="Q4277" i="4" s="1"/>
  <c r="O4276" i="4"/>
  <c r="L4276" i="4"/>
  <c r="M4276" i="4" s="1"/>
  <c r="N4276" i="4" s="1"/>
  <c r="O4275" i="4"/>
  <c r="L4275" i="4"/>
  <c r="P4275" i="4" s="1"/>
  <c r="Q4275" i="4" s="1"/>
  <c r="O4273" i="4"/>
  <c r="L4273" i="4"/>
  <c r="M4273" i="4" s="1"/>
  <c r="N4273" i="4" s="1"/>
  <c r="O4272" i="4"/>
  <c r="L4272" i="4"/>
  <c r="P4272" i="4" s="1"/>
  <c r="Q4272" i="4" s="1"/>
  <c r="O4271" i="4"/>
  <c r="L4271" i="4"/>
  <c r="M4271" i="4" s="1"/>
  <c r="N4271" i="4" s="1"/>
  <c r="O4270" i="4"/>
  <c r="L4270" i="4"/>
  <c r="P4270" i="4" s="1"/>
  <c r="Q4270" i="4" s="1"/>
  <c r="O4268" i="4"/>
  <c r="L4268" i="4"/>
  <c r="M4268" i="4" s="1"/>
  <c r="N4268" i="4" s="1"/>
  <c r="O4267" i="4"/>
  <c r="L4267" i="4"/>
  <c r="P4267" i="4" s="1"/>
  <c r="Q4267" i="4" s="1"/>
  <c r="O4266" i="4"/>
  <c r="L4266" i="4"/>
  <c r="M4266" i="4" s="1"/>
  <c r="N4266" i="4" s="1"/>
  <c r="O4265" i="4"/>
  <c r="L4265" i="4"/>
  <c r="P4265" i="4" s="1"/>
  <c r="Q4265" i="4" s="1"/>
  <c r="O4264" i="4"/>
  <c r="L4264" i="4"/>
  <c r="M4264" i="4" s="1"/>
  <c r="N4264" i="4" s="1"/>
  <c r="O4263" i="4"/>
  <c r="L4263" i="4"/>
  <c r="P4263" i="4" s="1"/>
  <c r="Q4263" i="4" s="1"/>
  <c r="O4262" i="4"/>
  <c r="L4262" i="4"/>
  <c r="M4262" i="4" s="1"/>
  <c r="N4262" i="4" s="1"/>
  <c r="O4260" i="4"/>
  <c r="L4260" i="4"/>
  <c r="P4260" i="4" s="1"/>
  <c r="Q4260" i="4" s="1"/>
  <c r="O4259" i="4"/>
  <c r="L4259" i="4"/>
  <c r="M4259" i="4" s="1"/>
  <c r="N4259" i="4" s="1"/>
  <c r="O4258" i="4"/>
  <c r="L4258" i="4"/>
  <c r="P4258" i="4" s="1"/>
  <c r="Q4258" i="4" s="1"/>
  <c r="O4257" i="4"/>
  <c r="L4257" i="4"/>
  <c r="M4257" i="4" s="1"/>
  <c r="N4257" i="4" s="1"/>
  <c r="O4256" i="4"/>
  <c r="L4256" i="4"/>
  <c r="P4256" i="4" s="1"/>
  <c r="Q4256" i="4" s="1"/>
  <c r="O4255" i="4"/>
  <c r="L4255" i="4"/>
  <c r="M4255" i="4" s="1"/>
  <c r="N4255" i="4" s="1"/>
  <c r="O4254" i="4"/>
  <c r="L4254" i="4"/>
  <c r="P4254" i="4" s="1"/>
  <c r="Q4254" i="4" s="1"/>
  <c r="O4253" i="4"/>
  <c r="L4253" i="4"/>
  <c r="M4253" i="4" s="1"/>
  <c r="N4253" i="4" s="1"/>
  <c r="O4252" i="4"/>
  <c r="L4252" i="4"/>
  <c r="P4252" i="4" s="1"/>
  <c r="Q4252" i="4" s="1"/>
  <c r="O4251" i="4"/>
  <c r="L4251" i="4"/>
  <c r="M4251" i="4" s="1"/>
  <c r="N4251" i="4" s="1"/>
  <c r="O4250" i="4"/>
  <c r="L4250" i="4"/>
  <c r="P4250" i="4" s="1"/>
  <c r="Q4250" i="4" s="1"/>
  <c r="O4249" i="4"/>
  <c r="L4249" i="4"/>
  <c r="M4249" i="4" s="1"/>
  <c r="N4249" i="4" s="1"/>
  <c r="O4248" i="4"/>
  <c r="L4248" i="4"/>
  <c r="P4248" i="4" s="1"/>
  <c r="Q4248" i="4" s="1"/>
  <c r="O4247" i="4"/>
  <c r="L4247" i="4"/>
  <c r="M4247" i="4" s="1"/>
  <c r="N4247" i="4" s="1"/>
  <c r="O4246" i="4"/>
  <c r="L4246" i="4"/>
  <c r="P4246" i="4" s="1"/>
  <c r="Q4246" i="4" s="1"/>
  <c r="O4245" i="4"/>
  <c r="L4245" i="4"/>
  <c r="M4245" i="4" s="1"/>
  <c r="N4245" i="4" s="1"/>
  <c r="O4244" i="4"/>
  <c r="L4244" i="4"/>
  <c r="P4244" i="4" s="1"/>
  <c r="Q4244" i="4" s="1"/>
  <c r="O4243" i="4"/>
  <c r="L4243" i="4"/>
  <c r="M4243" i="4" s="1"/>
  <c r="N4243" i="4" s="1"/>
  <c r="O4242" i="4"/>
  <c r="L4242" i="4"/>
  <c r="P4242" i="4" s="1"/>
  <c r="Q4242" i="4" s="1"/>
  <c r="O4241" i="4"/>
  <c r="L4241" i="4"/>
  <c r="M4241" i="4" s="1"/>
  <c r="N4241" i="4" s="1"/>
  <c r="O4240" i="4"/>
  <c r="L4240" i="4"/>
  <c r="P4240" i="4" s="1"/>
  <c r="Q4240" i="4" s="1"/>
  <c r="O4239" i="4"/>
  <c r="L4239" i="4"/>
  <c r="M4239" i="4" s="1"/>
  <c r="N4239" i="4" s="1"/>
  <c r="O4238" i="4"/>
  <c r="L4238" i="4"/>
  <c r="P4238" i="4" s="1"/>
  <c r="Q4238" i="4" s="1"/>
  <c r="O4237" i="4"/>
  <c r="L4237" i="4"/>
  <c r="M4237" i="4" s="1"/>
  <c r="N4237" i="4" s="1"/>
  <c r="O4236" i="4"/>
  <c r="L4236" i="4"/>
  <c r="P4236" i="4" s="1"/>
  <c r="Q4236" i="4" s="1"/>
  <c r="O4235" i="4"/>
  <c r="L4235" i="4"/>
  <c r="M4235" i="4" s="1"/>
  <c r="N4235" i="4" s="1"/>
  <c r="O4234" i="4"/>
  <c r="L4234" i="4"/>
  <c r="P4234" i="4" s="1"/>
  <c r="Q4234" i="4" s="1"/>
  <c r="O4233" i="4"/>
  <c r="L4233" i="4"/>
  <c r="M4233" i="4" s="1"/>
  <c r="N4233" i="4" s="1"/>
  <c r="O4232" i="4"/>
  <c r="L4232" i="4"/>
  <c r="P4232" i="4" s="1"/>
  <c r="Q4232" i="4" s="1"/>
  <c r="O4231" i="4"/>
  <c r="L4231" i="4"/>
  <c r="M4231" i="4" s="1"/>
  <c r="N4231" i="4" s="1"/>
  <c r="O4230" i="4"/>
  <c r="L4230" i="4"/>
  <c r="P4230" i="4" s="1"/>
  <c r="Q4230" i="4" s="1"/>
  <c r="O4229" i="4"/>
  <c r="L4229" i="4"/>
  <c r="M4229" i="4" s="1"/>
  <c r="N4229" i="4" s="1"/>
  <c r="O4228" i="4"/>
  <c r="L4228" i="4"/>
  <c r="P4228" i="4" s="1"/>
  <c r="Q4228" i="4" s="1"/>
  <c r="O4226" i="4"/>
  <c r="L4226" i="4"/>
  <c r="M4226" i="4" s="1"/>
  <c r="N4226" i="4" s="1"/>
  <c r="O4225" i="4"/>
  <c r="L4225" i="4"/>
  <c r="P4225" i="4" s="1"/>
  <c r="Q4225" i="4" s="1"/>
  <c r="O4223" i="4"/>
  <c r="L4223" i="4"/>
  <c r="M4223" i="4" s="1"/>
  <c r="N4223" i="4" s="1"/>
  <c r="O4222" i="4"/>
  <c r="L4222" i="4"/>
  <c r="P4222" i="4" s="1"/>
  <c r="Q4222" i="4" s="1"/>
  <c r="O4221" i="4"/>
  <c r="L4221" i="4"/>
  <c r="M4221" i="4" s="1"/>
  <c r="N4221" i="4" s="1"/>
  <c r="O4219" i="4"/>
  <c r="L4219" i="4"/>
  <c r="P4219" i="4" s="1"/>
  <c r="O4218" i="4"/>
  <c r="L4218" i="4"/>
  <c r="P4218" i="4" s="1"/>
  <c r="Q4218" i="4" s="1"/>
  <c r="O4217" i="4"/>
  <c r="L4217" i="4"/>
  <c r="P4217" i="4" s="1"/>
  <c r="Q4217" i="4" s="1"/>
  <c r="O4216" i="4"/>
  <c r="L4216" i="4"/>
  <c r="P4216" i="4" s="1"/>
  <c r="Q4216" i="4" s="1"/>
  <c r="O4214" i="4"/>
  <c r="L4214" i="4"/>
  <c r="P4214" i="4" s="1"/>
  <c r="Q4214" i="4" s="1"/>
  <c r="O4213" i="4"/>
  <c r="L4213" i="4"/>
  <c r="P4213" i="4" s="1"/>
  <c r="Q4213" i="4" s="1"/>
  <c r="O4212" i="4"/>
  <c r="L4212" i="4"/>
  <c r="P4212" i="4" s="1"/>
  <c r="Q4212" i="4" s="1"/>
  <c r="O4211" i="4"/>
  <c r="L4211" i="4"/>
  <c r="P4211" i="4" s="1"/>
  <c r="Q4211" i="4" s="1"/>
  <c r="O4210" i="4"/>
  <c r="L4210" i="4"/>
  <c r="P4210" i="4" s="1"/>
  <c r="Q4210" i="4" s="1"/>
  <c r="O4209" i="4"/>
  <c r="L4209" i="4"/>
  <c r="M4209" i="4" s="1"/>
  <c r="N4209" i="4" s="1"/>
  <c r="O4208" i="4"/>
  <c r="L4208" i="4"/>
  <c r="P4208" i="4" s="1"/>
  <c r="Q4208" i="4" s="1"/>
  <c r="O4206" i="4"/>
  <c r="L4206" i="4"/>
  <c r="P4206" i="4" s="1"/>
  <c r="Q4206" i="4" s="1"/>
  <c r="O4204" i="4"/>
  <c r="L4204" i="4"/>
  <c r="P4204" i="4" s="1"/>
  <c r="Q4204" i="4" s="1"/>
  <c r="O4203" i="4"/>
  <c r="L4203" i="4"/>
  <c r="M4203" i="4" s="1"/>
  <c r="N4203" i="4" s="1"/>
  <c r="O4201" i="4"/>
  <c r="L4201" i="4"/>
  <c r="P4201" i="4" s="1"/>
  <c r="Q4201" i="4" s="1"/>
  <c r="O4200" i="4"/>
  <c r="L4200" i="4"/>
  <c r="P4200" i="4" s="1"/>
  <c r="Q4200" i="4" s="1"/>
  <c r="O4199" i="4"/>
  <c r="L4199" i="4"/>
  <c r="P4199" i="4" s="1"/>
  <c r="Q4199" i="4" s="1"/>
  <c r="O4198" i="4"/>
  <c r="L4198" i="4"/>
  <c r="P4198" i="4" s="1"/>
  <c r="Q4198" i="4" s="1"/>
  <c r="O4196" i="4"/>
  <c r="L4196" i="4"/>
  <c r="P4196" i="4" s="1"/>
  <c r="Q4196" i="4" s="1"/>
  <c r="O4195" i="4"/>
  <c r="L4195" i="4"/>
  <c r="P4195" i="4" s="1"/>
  <c r="Q4195" i="4" s="1"/>
  <c r="O4194" i="4"/>
  <c r="L4194" i="4"/>
  <c r="P4194" i="4" s="1"/>
  <c r="Q4194" i="4" s="1"/>
  <c r="O4193" i="4"/>
  <c r="L4193" i="4"/>
  <c r="P4193" i="4" s="1"/>
  <c r="Q4193" i="4" s="1"/>
  <c r="O4192" i="4"/>
  <c r="L4192" i="4"/>
  <c r="P4192" i="4" s="1"/>
  <c r="Q4192" i="4" s="1"/>
  <c r="O4191" i="4"/>
  <c r="L4191" i="4"/>
  <c r="P4191" i="4" s="1"/>
  <c r="Q4191" i="4" s="1"/>
  <c r="O4190" i="4"/>
  <c r="L4190" i="4"/>
  <c r="P4190" i="4" s="1"/>
  <c r="Q4190" i="4" s="1"/>
  <c r="O4189" i="4"/>
  <c r="L4189" i="4"/>
  <c r="P4189" i="4" s="1"/>
  <c r="Q4189" i="4" s="1"/>
  <c r="O4188" i="4"/>
  <c r="L4188" i="4"/>
  <c r="P4188" i="4" s="1"/>
  <c r="Q4188" i="4" s="1"/>
  <c r="O4186" i="4"/>
  <c r="L4186" i="4"/>
  <c r="P4186" i="4" s="1"/>
  <c r="Q4186" i="4" s="1"/>
  <c r="O4185" i="4"/>
  <c r="L4185" i="4"/>
  <c r="P4185" i="4" s="1"/>
  <c r="Q4185" i="4" s="1"/>
  <c r="O4184" i="4"/>
  <c r="L4184" i="4"/>
  <c r="P4184" i="4" s="1"/>
  <c r="Q4184" i="4" s="1"/>
  <c r="O4183" i="4"/>
  <c r="L4183" i="4"/>
  <c r="P4183" i="4" s="1"/>
  <c r="Q4183" i="4" s="1"/>
  <c r="O4182" i="4"/>
  <c r="L4182" i="4"/>
  <c r="P4182" i="4" s="1"/>
  <c r="Q4182" i="4" s="1"/>
  <c r="O4181" i="4"/>
  <c r="L4181" i="4"/>
  <c r="P4181" i="4" s="1"/>
  <c r="Q4181" i="4" s="1"/>
  <c r="O4180" i="4"/>
  <c r="L4180" i="4"/>
  <c r="P4180" i="4" s="1"/>
  <c r="Q4180" i="4" s="1"/>
  <c r="O4179" i="4"/>
  <c r="L4179" i="4"/>
  <c r="P4179" i="4" s="1"/>
  <c r="Q4179" i="4" s="1"/>
  <c r="O4178" i="4"/>
  <c r="L4178" i="4"/>
  <c r="P4178" i="4" s="1"/>
  <c r="Q4178" i="4" s="1"/>
  <c r="O4177" i="4"/>
  <c r="L4177" i="4"/>
  <c r="P4177" i="4" s="1"/>
  <c r="Q4177" i="4" s="1"/>
  <c r="O4176" i="4"/>
  <c r="L4176" i="4"/>
  <c r="P4176" i="4" s="1"/>
  <c r="Q4176" i="4" s="1"/>
  <c r="O4175" i="4"/>
  <c r="L4175" i="4"/>
  <c r="P4175" i="4" s="1"/>
  <c r="Q4175" i="4" s="1"/>
  <c r="O4174" i="4"/>
  <c r="L4174" i="4"/>
  <c r="P4174" i="4" s="1"/>
  <c r="Q4174" i="4" s="1"/>
  <c r="O4173" i="4"/>
  <c r="L4173" i="4"/>
  <c r="P4173" i="4" s="1"/>
  <c r="Q4173" i="4" s="1"/>
  <c r="O4172" i="4"/>
  <c r="L4172" i="4"/>
  <c r="P4172" i="4" s="1"/>
  <c r="Q4172" i="4" s="1"/>
  <c r="O4326" i="4"/>
  <c r="L4326" i="4"/>
  <c r="P4326" i="4" s="1"/>
  <c r="Q4326" i="4" s="1"/>
  <c r="O4325" i="4"/>
  <c r="L4325" i="4"/>
  <c r="P4325" i="4" s="1"/>
  <c r="Q4325" i="4" s="1"/>
  <c r="O4324" i="4"/>
  <c r="L4324" i="4"/>
  <c r="P4324" i="4" s="1"/>
  <c r="Q4324" i="4" s="1"/>
  <c r="O4322" i="4"/>
  <c r="L4322" i="4"/>
  <c r="P4322" i="4" s="1"/>
  <c r="Q4322" i="4" s="1"/>
  <c r="O4321" i="4"/>
  <c r="L4321" i="4"/>
  <c r="P4321" i="4" s="1"/>
  <c r="Q4321" i="4" s="1"/>
  <c r="O4320" i="4"/>
  <c r="L4320" i="4"/>
  <c r="P4320" i="4" s="1"/>
  <c r="Q4320" i="4" s="1"/>
  <c r="O4318" i="4"/>
  <c r="L4318" i="4"/>
  <c r="P4318" i="4" s="1"/>
  <c r="Q4318" i="4" s="1"/>
  <c r="O4317" i="4"/>
  <c r="L4317" i="4"/>
  <c r="P4317" i="4" s="1"/>
  <c r="Q4317" i="4" s="1"/>
  <c r="O4316" i="4"/>
  <c r="L4316" i="4"/>
  <c r="P4316" i="4" s="1"/>
  <c r="Q4316" i="4" s="1"/>
  <c r="O4315" i="4"/>
  <c r="L4315" i="4"/>
  <c r="P4315" i="4" s="1"/>
  <c r="Q4315" i="4" s="1"/>
  <c r="O4313" i="4"/>
  <c r="L4313" i="4"/>
  <c r="P4313" i="4" s="1"/>
  <c r="Q4313" i="4" s="1"/>
  <c r="O4312" i="4"/>
  <c r="L4312" i="4"/>
  <c r="P4312" i="4" s="1"/>
  <c r="Q4312" i="4" s="1"/>
  <c r="O4311" i="4"/>
  <c r="L4311" i="4"/>
  <c r="P4311" i="4" s="1"/>
  <c r="Q4311" i="4" s="1"/>
  <c r="O4309" i="4"/>
  <c r="L4309" i="4"/>
  <c r="P4309" i="4" s="1"/>
  <c r="Q4309" i="4" s="1"/>
  <c r="O4308" i="4"/>
  <c r="L4308" i="4"/>
  <c r="P4308" i="4" s="1"/>
  <c r="Q4308" i="4" s="1"/>
  <c r="O4307" i="4"/>
  <c r="L4307" i="4"/>
  <c r="P4307" i="4" s="1"/>
  <c r="Q4307" i="4" s="1"/>
  <c r="O4305" i="4"/>
  <c r="L4305" i="4"/>
  <c r="P4305" i="4" s="1"/>
  <c r="Q4305" i="4" s="1"/>
  <c r="O4303" i="4"/>
  <c r="L4303" i="4"/>
  <c r="P4303" i="4" s="1"/>
  <c r="Q4303" i="4" s="1"/>
  <c r="O4302" i="4"/>
  <c r="L4302" i="4"/>
  <c r="P4302" i="4" s="1"/>
  <c r="Q4302" i="4" s="1"/>
  <c r="O4301" i="4"/>
  <c r="L4301" i="4"/>
  <c r="P4301" i="4" s="1"/>
  <c r="Q4301" i="4" s="1"/>
  <c r="O4300" i="4"/>
  <c r="L4300" i="4"/>
  <c r="P4300" i="4" s="1"/>
  <c r="Q4300" i="4" s="1"/>
  <c r="O4299" i="4"/>
  <c r="L4299" i="4"/>
  <c r="P4299" i="4" s="1"/>
  <c r="Q4299" i="4" s="1"/>
  <c r="O4298" i="4"/>
  <c r="L4298" i="4"/>
  <c r="M4298" i="4" s="1"/>
  <c r="N4298" i="4" s="1"/>
  <c r="O4290" i="4"/>
  <c r="L4290" i="4"/>
  <c r="M4290" i="4" s="1"/>
  <c r="N4290" i="4" s="1"/>
  <c r="O4274" i="4"/>
  <c r="L4274" i="4"/>
  <c r="M4274" i="4" s="1"/>
  <c r="N4274" i="4" s="1"/>
  <c r="O4269" i="4"/>
  <c r="L4269" i="4"/>
  <c r="M4269" i="4" s="1"/>
  <c r="N4269" i="4" s="1"/>
  <c r="O4261" i="4"/>
  <c r="L4261" i="4"/>
  <c r="M4261" i="4" s="1"/>
  <c r="N4261" i="4" s="1"/>
  <c r="O4227" i="4"/>
  <c r="L4227" i="4"/>
  <c r="P4227" i="4" s="1"/>
  <c r="Q4227" i="4" s="1"/>
  <c r="O4220" i="4"/>
  <c r="L4220" i="4"/>
  <c r="P4220" i="4" s="1"/>
  <c r="Q4220" i="4" s="1"/>
  <c r="O4215" i="4"/>
  <c r="L4215" i="4"/>
  <c r="P4215" i="4" s="1"/>
  <c r="Q4215" i="4" s="1"/>
  <c r="O4205" i="4"/>
  <c r="L4205" i="4"/>
  <c r="M4205" i="4" s="1"/>
  <c r="N4205" i="4" s="1"/>
  <c r="O4319" i="4"/>
  <c r="L4319" i="4"/>
  <c r="P4319" i="4" s="1"/>
  <c r="Q4319" i="4" s="1"/>
  <c r="O4314" i="4"/>
  <c r="L4314" i="4"/>
  <c r="M4314" i="4" s="1"/>
  <c r="N4314" i="4" s="1"/>
  <c r="O4310" i="4"/>
  <c r="L4310" i="4"/>
  <c r="P4310" i="4" s="1"/>
  <c r="Q4310" i="4" s="1"/>
  <c r="O4306" i="4"/>
  <c r="L4306" i="4"/>
  <c r="P4306" i="4" s="1"/>
  <c r="Q4306" i="4" s="1"/>
  <c r="O4293" i="4"/>
  <c r="L4293" i="4"/>
  <c r="M4293" i="4" s="1"/>
  <c r="N4293" i="4" s="1"/>
  <c r="O4224" i="4"/>
  <c r="L4224" i="4"/>
  <c r="M4224" i="4" s="1"/>
  <c r="N4224" i="4" s="1"/>
  <c r="O4207" i="4"/>
  <c r="L4207" i="4"/>
  <c r="M4207" i="4" s="1"/>
  <c r="N4207" i="4" s="1"/>
  <c r="O4202" i="4"/>
  <c r="L4202" i="4"/>
  <c r="P4202" i="4" s="1"/>
  <c r="Q4202" i="4" s="1"/>
  <c r="O4197" i="4"/>
  <c r="L4197" i="4"/>
  <c r="P4197" i="4" s="1"/>
  <c r="Q4197" i="4" s="1"/>
  <c r="O4187" i="4"/>
  <c r="L4187" i="4"/>
  <c r="P4187" i="4" s="1"/>
  <c r="Q4187" i="4" s="1"/>
  <c r="O4323" i="4"/>
  <c r="L4323" i="4"/>
  <c r="P4323" i="4" s="1"/>
  <c r="Q4323" i="4" s="1"/>
  <c r="O4304" i="4"/>
  <c r="L4304" i="4"/>
  <c r="M4304" i="4" s="1"/>
  <c r="N4304" i="4" s="1"/>
  <c r="O4606" i="4" l="1"/>
  <c r="M4588" i="4"/>
  <c r="N4588" i="4" s="1"/>
  <c r="O4604" i="4"/>
  <c r="O4608" i="4"/>
  <c r="P4605" i="4"/>
  <c r="Q4605" i="4" s="1"/>
  <c r="P4603" i="4"/>
  <c r="Q4603" i="4" s="1"/>
  <c r="P4607" i="4"/>
  <c r="Q4607" i="4" s="1"/>
  <c r="O4600" i="4"/>
  <c r="O4602" i="4"/>
  <c r="P4599" i="4"/>
  <c r="Q4599" i="4" s="1"/>
  <c r="P4601" i="4"/>
  <c r="Q4601" i="4" s="1"/>
  <c r="O4576" i="4"/>
  <c r="M4578" i="4"/>
  <c r="N4578" i="4" s="1"/>
  <c r="M4596" i="4"/>
  <c r="N4596" i="4" s="1"/>
  <c r="O4575" i="4"/>
  <c r="M4580" i="4"/>
  <c r="N4580" i="4" s="1"/>
  <c r="M4584" i="4"/>
  <c r="N4584" i="4" s="1"/>
  <c r="M4582" i="4"/>
  <c r="N4582" i="4" s="1"/>
  <c r="M4590" i="4"/>
  <c r="N4590" i="4" s="1"/>
  <c r="M4594" i="4"/>
  <c r="N4594" i="4" s="1"/>
  <c r="M4598" i="4"/>
  <c r="N4598" i="4" s="1"/>
  <c r="M4586" i="4"/>
  <c r="N4586" i="4" s="1"/>
  <c r="M4592" i="4"/>
  <c r="N4592" i="4" s="1"/>
  <c r="P4577" i="4"/>
  <c r="Q4577" i="4" s="1"/>
  <c r="P4579" i="4"/>
  <c r="Q4579" i="4" s="1"/>
  <c r="P4581" i="4"/>
  <c r="Q4581" i="4" s="1"/>
  <c r="P4583" i="4"/>
  <c r="Q4583" i="4" s="1"/>
  <c r="P4585" i="4"/>
  <c r="Q4585" i="4" s="1"/>
  <c r="P4587" i="4"/>
  <c r="Q4587" i="4" s="1"/>
  <c r="P4589" i="4"/>
  <c r="Q4589" i="4" s="1"/>
  <c r="P4591" i="4"/>
  <c r="Q4591" i="4" s="1"/>
  <c r="P4593" i="4"/>
  <c r="Q4593" i="4" s="1"/>
  <c r="P4595" i="4"/>
  <c r="Q4595" i="4" s="1"/>
  <c r="P4597" i="4"/>
  <c r="Q4597" i="4" s="1"/>
  <c r="M4559" i="4"/>
  <c r="N4559" i="4" s="1"/>
  <c r="O4574" i="4"/>
  <c r="P4566" i="4"/>
  <c r="Q4566" i="4" s="1"/>
  <c r="P4568" i="4"/>
  <c r="Q4568" i="4" s="1"/>
  <c r="P4570" i="4"/>
  <c r="Q4570" i="4" s="1"/>
  <c r="P4572" i="4"/>
  <c r="Q4572" i="4" s="1"/>
  <c r="P4567" i="4"/>
  <c r="Q4567" i="4" s="1"/>
  <c r="P4569" i="4"/>
  <c r="Q4569" i="4" s="1"/>
  <c r="P4571" i="4"/>
  <c r="Q4571" i="4" s="1"/>
  <c r="P4573" i="4"/>
  <c r="Q4573" i="4" s="1"/>
  <c r="M4551" i="4"/>
  <c r="N4551" i="4" s="1"/>
  <c r="M4553" i="4"/>
  <c r="N4553" i="4" s="1"/>
  <c r="M4561" i="4"/>
  <c r="N4561" i="4" s="1"/>
  <c r="M4555" i="4"/>
  <c r="N4555" i="4" s="1"/>
  <c r="M4563" i="4"/>
  <c r="N4563" i="4" s="1"/>
  <c r="M4557" i="4"/>
  <c r="N4557" i="4" s="1"/>
  <c r="M4565" i="4"/>
  <c r="N4565" i="4" s="1"/>
  <c r="P4564" i="4"/>
  <c r="Q4564" i="4" s="1"/>
  <c r="P4552" i="4"/>
  <c r="Q4552" i="4" s="1"/>
  <c r="P4554" i="4"/>
  <c r="Q4554" i="4" s="1"/>
  <c r="P4556" i="4"/>
  <c r="Q4556" i="4" s="1"/>
  <c r="P4562" i="4"/>
  <c r="Q4562" i="4" s="1"/>
  <c r="M4558" i="4"/>
  <c r="N4558" i="4" s="1"/>
  <c r="M4560" i="4"/>
  <c r="N4560" i="4" s="1"/>
  <c r="M4550" i="4"/>
  <c r="N4550" i="4" s="1"/>
  <c r="M4548" i="4"/>
  <c r="N4548" i="4" s="1"/>
  <c r="P4549" i="4"/>
  <c r="Q4549" i="4" s="1"/>
  <c r="M4543" i="4"/>
  <c r="N4543" i="4" s="1"/>
  <c r="M4547" i="4"/>
  <c r="N4547" i="4" s="1"/>
  <c r="M4545" i="4"/>
  <c r="N4545" i="4" s="1"/>
  <c r="P4544" i="4"/>
  <c r="Q4544" i="4" s="1"/>
  <c r="M4546" i="4"/>
  <c r="N4546" i="4" s="1"/>
  <c r="M4534" i="4"/>
  <c r="N4534" i="4" s="1"/>
  <c r="M4542" i="4"/>
  <c r="N4542" i="4" s="1"/>
  <c r="M4538" i="4"/>
  <c r="N4538" i="4" s="1"/>
  <c r="M4537" i="4"/>
  <c r="N4537" i="4" s="1"/>
  <c r="M4541" i="4"/>
  <c r="N4541" i="4" s="1"/>
  <c r="M4535" i="4"/>
  <c r="N4535" i="4" s="1"/>
  <c r="M4536" i="4"/>
  <c r="N4536" i="4" s="1"/>
  <c r="M4539" i="4"/>
  <c r="N4539" i="4" s="1"/>
  <c r="M4540" i="4"/>
  <c r="N4540" i="4" s="1"/>
  <c r="M4521" i="4"/>
  <c r="N4521" i="4" s="1"/>
  <c r="M4499" i="4"/>
  <c r="N4499" i="4" s="1"/>
  <c r="M4491" i="4"/>
  <c r="N4491" i="4" s="1"/>
  <c r="M4516" i="4"/>
  <c r="N4516" i="4" s="1"/>
  <c r="M4505" i="4"/>
  <c r="N4505" i="4" s="1"/>
  <c r="M4519" i="4"/>
  <c r="N4519" i="4" s="1"/>
  <c r="P4501" i="4"/>
  <c r="Q4501" i="4" s="1"/>
  <c r="M4514" i="4"/>
  <c r="N4514" i="4" s="1"/>
  <c r="M4506" i="4"/>
  <c r="N4506" i="4" s="1"/>
  <c r="M4513" i="4"/>
  <c r="N4513" i="4" s="1"/>
  <c r="M4524" i="4"/>
  <c r="N4524" i="4" s="1"/>
  <c r="M4527" i="4"/>
  <c r="N4527" i="4" s="1"/>
  <c r="M4531" i="4"/>
  <c r="N4531" i="4" s="1"/>
  <c r="M4496" i="4"/>
  <c r="N4496" i="4" s="1"/>
  <c r="M4508" i="4"/>
  <c r="N4508" i="4" s="1"/>
  <c r="M4511" i="4"/>
  <c r="N4511" i="4" s="1"/>
  <c r="M4522" i="4"/>
  <c r="N4522" i="4" s="1"/>
  <c r="M4529" i="4"/>
  <c r="N4529" i="4" s="1"/>
  <c r="M4493" i="4"/>
  <c r="N4493" i="4" s="1"/>
  <c r="M4495" i="4"/>
  <c r="N4495" i="4" s="1"/>
  <c r="P4497" i="4"/>
  <c r="Q4497" i="4" s="1"/>
  <c r="M4507" i="4"/>
  <c r="N4507" i="4" s="1"/>
  <c r="M4510" i="4"/>
  <c r="N4510" i="4" s="1"/>
  <c r="M4512" i="4"/>
  <c r="N4512" i="4" s="1"/>
  <c r="M4515" i="4"/>
  <c r="N4515" i="4" s="1"/>
  <c r="M4518" i="4"/>
  <c r="N4518" i="4" s="1"/>
  <c r="M4520" i="4"/>
  <c r="N4520" i="4" s="1"/>
  <c r="M4523" i="4"/>
  <c r="N4523" i="4" s="1"/>
  <c r="M4526" i="4"/>
  <c r="N4526" i="4" s="1"/>
  <c r="M4528" i="4"/>
  <c r="N4528" i="4" s="1"/>
  <c r="M4530" i="4"/>
  <c r="N4530" i="4" s="1"/>
  <c r="M4533" i="4"/>
  <c r="N4533" i="4" s="1"/>
  <c r="M4492" i="4"/>
  <c r="N4492" i="4" s="1"/>
  <c r="M4500" i="4"/>
  <c r="N4500" i="4" s="1"/>
  <c r="P4504" i="4"/>
  <c r="Q4504" i="4" s="1"/>
  <c r="M4509" i="4"/>
  <c r="N4509" i="4" s="1"/>
  <c r="M4517" i="4"/>
  <c r="N4517" i="4" s="1"/>
  <c r="M4525" i="4"/>
  <c r="N4525" i="4" s="1"/>
  <c r="P4503" i="4"/>
  <c r="Q4503" i="4" s="1"/>
  <c r="P4494" i="4"/>
  <c r="Q4494" i="4" s="1"/>
  <c r="P4498" i="4"/>
  <c r="Q4498" i="4" s="1"/>
  <c r="P4502" i="4"/>
  <c r="Q4502" i="4" s="1"/>
  <c r="P4532" i="4"/>
  <c r="Q4532" i="4" s="1"/>
  <c r="M4490" i="4"/>
  <c r="N4490" i="4" s="1"/>
  <c r="M4489" i="4"/>
  <c r="N4489" i="4" s="1"/>
  <c r="M4484" i="4"/>
  <c r="N4484" i="4" s="1"/>
  <c r="M4482" i="4"/>
  <c r="N4482" i="4" s="1"/>
  <c r="M4486" i="4"/>
  <c r="N4486" i="4" s="1"/>
  <c r="M4488" i="4"/>
  <c r="N4488" i="4" s="1"/>
  <c r="M4483" i="4"/>
  <c r="N4483" i="4" s="1"/>
  <c r="M4485" i="4"/>
  <c r="N4485" i="4" s="1"/>
  <c r="M4487" i="4"/>
  <c r="N4487" i="4" s="1"/>
  <c r="O4479" i="4"/>
  <c r="O4477" i="4"/>
  <c r="O4481" i="4"/>
  <c r="P4476" i="4"/>
  <c r="Q4476" i="4" s="1"/>
  <c r="P4478" i="4"/>
  <c r="Q4478" i="4" s="1"/>
  <c r="P4480" i="4"/>
  <c r="Q4480" i="4" s="1"/>
  <c r="O4471" i="4"/>
  <c r="O4473" i="4"/>
  <c r="O4475" i="4"/>
  <c r="P4472" i="4"/>
  <c r="Q4472" i="4" s="1"/>
  <c r="P4474" i="4"/>
  <c r="Q4474" i="4" s="1"/>
  <c r="O4468" i="4"/>
  <c r="O4460" i="4"/>
  <c r="O4464" i="4"/>
  <c r="O4462" i="4"/>
  <c r="O4466" i="4"/>
  <c r="O4470" i="4"/>
  <c r="P4467" i="4"/>
  <c r="Q4467" i="4" s="1"/>
  <c r="P4469" i="4"/>
  <c r="Q4469" i="4" s="1"/>
  <c r="P4461" i="4"/>
  <c r="Q4461" i="4" s="1"/>
  <c r="P4463" i="4"/>
  <c r="Q4463" i="4" s="1"/>
  <c r="P4465" i="4"/>
  <c r="Q4465" i="4" s="1"/>
  <c r="P4402" i="4"/>
  <c r="Q4402" i="4" s="1"/>
  <c r="M4351" i="4"/>
  <c r="N4351" i="4" s="1"/>
  <c r="P4440" i="4"/>
  <c r="Q4440" i="4" s="1"/>
  <c r="Q4219" i="4"/>
  <c r="M4359" i="4"/>
  <c r="N4359" i="4" s="1"/>
  <c r="M4367" i="4"/>
  <c r="N4367" i="4" s="1"/>
  <c r="M4380" i="4"/>
  <c r="N4380" i="4" s="1"/>
  <c r="M4417" i="4"/>
  <c r="N4417" i="4" s="1"/>
  <c r="P4418" i="4"/>
  <c r="Q4418" i="4" s="1"/>
  <c r="M4449" i="4"/>
  <c r="N4449" i="4" s="1"/>
  <c r="M4343" i="4"/>
  <c r="N4343" i="4" s="1"/>
  <c r="P4424" i="4"/>
  <c r="Q4424" i="4" s="1"/>
  <c r="P4388" i="4"/>
  <c r="Q4388" i="4" s="1"/>
  <c r="P4408" i="4"/>
  <c r="Q4408" i="4" s="1"/>
  <c r="P4450" i="4"/>
  <c r="Q4450" i="4" s="1"/>
  <c r="M4347" i="4"/>
  <c r="N4347" i="4" s="1"/>
  <c r="M4375" i="4"/>
  <c r="N4375" i="4" s="1"/>
  <c r="P4392" i="4"/>
  <c r="Q4392" i="4" s="1"/>
  <c r="M4433" i="4"/>
  <c r="N4433" i="4" s="1"/>
  <c r="P4434" i="4"/>
  <c r="Q4434" i="4" s="1"/>
  <c r="P4456" i="4"/>
  <c r="Q4456" i="4" s="1"/>
  <c r="M4339" i="4"/>
  <c r="N4339" i="4" s="1"/>
  <c r="M4355" i="4"/>
  <c r="N4355" i="4" s="1"/>
  <c r="M4364" i="4"/>
  <c r="N4364" i="4" s="1"/>
  <c r="M4370" i="4"/>
  <c r="N4370" i="4" s="1"/>
  <c r="M4401" i="4"/>
  <c r="N4401" i="4" s="1"/>
  <c r="M4335" i="4"/>
  <c r="N4335" i="4" s="1"/>
  <c r="M4447" i="4"/>
  <c r="N4447" i="4" s="1"/>
  <c r="M4453" i="4"/>
  <c r="N4453" i="4" s="1"/>
  <c r="M4337" i="4"/>
  <c r="N4337" i="4" s="1"/>
  <c r="M4341" i="4"/>
  <c r="N4341" i="4" s="1"/>
  <c r="M4345" i="4"/>
  <c r="N4345" i="4" s="1"/>
  <c r="M4349" i="4"/>
  <c r="N4349" i="4" s="1"/>
  <c r="M4353" i="4"/>
  <c r="N4353" i="4" s="1"/>
  <c r="M4357" i="4"/>
  <c r="N4357" i="4" s="1"/>
  <c r="M4361" i="4"/>
  <c r="N4361" i="4" s="1"/>
  <c r="M4362" i="4"/>
  <c r="N4362" i="4" s="1"/>
  <c r="M4365" i="4"/>
  <c r="N4365" i="4" s="1"/>
  <c r="M4371" i="4"/>
  <c r="N4371" i="4" s="1"/>
  <c r="M4377" i="4"/>
  <c r="N4377" i="4" s="1"/>
  <c r="M4384" i="4"/>
  <c r="N4384" i="4" s="1"/>
  <c r="M4393" i="4"/>
  <c r="N4393" i="4" s="1"/>
  <c r="P4400" i="4"/>
  <c r="Q4400" i="4" s="1"/>
  <c r="M4409" i="4"/>
  <c r="N4409" i="4" s="1"/>
  <c r="P4416" i="4"/>
  <c r="Q4416" i="4" s="1"/>
  <c r="M4425" i="4"/>
  <c r="N4425" i="4" s="1"/>
  <c r="P4432" i="4"/>
  <c r="Q4432" i="4" s="1"/>
  <c r="M4441" i="4"/>
  <c r="N4441" i="4" s="1"/>
  <c r="P4448" i="4"/>
  <c r="Q4448" i="4" s="1"/>
  <c r="M4457" i="4"/>
  <c r="N4457" i="4" s="1"/>
  <c r="M4382" i="4"/>
  <c r="N4382" i="4" s="1"/>
  <c r="M4395" i="4"/>
  <c r="N4395" i="4" s="1"/>
  <c r="M4399" i="4"/>
  <c r="N4399" i="4" s="1"/>
  <c r="M4405" i="4"/>
  <c r="N4405" i="4" s="1"/>
  <c r="M4411" i="4"/>
  <c r="N4411" i="4" s="1"/>
  <c r="M4415" i="4"/>
  <c r="N4415" i="4" s="1"/>
  <c r="M4421" i="4"/>
  <c r="N4421" i="4" s="1"/>
  <c r="M4427" i="4"/>
  <c r="N4427" i="4" s="1"/>
  <c r="M4431" i="4"/>
  <c r="N4431" i="4" s="1"/>
  <c r="M4437" i="4"/>
  <c r="N4437" i="4" s="1"/>
  <c r="M4443" i="4"/>
  <c r="N4443" i="4" s="1"/>
  <c r="M4459" i="4"/>
  <c r="N4459" i="4" s="1"/>
  <c r="M4378" i="4"/>
  <c r="N4378" i="4" s="1"/>
  <c r="M4391" i="4"/>
  <c r="N4391" i="4" s="1"/>
  <c r="P4394" i="4"/>
  <c r="Q4394" i="4" s="1"/>
  <c r="M4397" i="4"/>
  <c r="N4397" i="4" s="1"/>
  <c r="M4403" i="4"/>
  <c r="N4403" i="4" s="1"/>
  <c r="M4407" i="4"/>
  <c r="N4407" i="4" s="1"/>
  <c r="P4410" i="4"/>
  <c r="Q4410" i="4" s="1"/>
  <c r="M4413" i="4"/>
  <c r="N4413" i="4" s="1"/>
  <c r="M4419" i="4"/>
  <c r="N4419" i="4" s="1"/>
  <c r="M4423" i="4"/>
  <c r="N4423" i="4" s="1"/>
  <c r="P4426" i="4"/>
  <c r="Q4426" i="4" s="1"/>
  <c r="M4429" i="4"/>
  <c r="N4429" i="4" s="1"/>
  <c r="M4435" i="4"/>
  <c r="N4435" i="4" s="1"/>
  <c r="M4439" i="4"/>
  <c r="N4439" i="4" s="1"/>
  <c r="P4442" i="4"/>
  <c r="Q4442" i="4" s="1"/>
  <c r="M4445" i="4"/>
  <c r="N4445" i="4" s="1"/>
  <c r="M4451" i="4"/>
  <c r="N4451" i="4" s="1"/>
  <c r="M4455" i="4"/>
  <c r="N4455" i="4" s="1"/>
  <c r="P4458" i="4"/>
  <c r="Q4458" i="4" s="1"/>
  <c r="P4356" i="4"/>
  <c r="Q4356" i="4" s="1"/>
  <c r="M4336" i="4"/>
  <c r="N4336" i="4" s="1"/>
  <c r="M4338" i="4"/>
  <c r="N4338" i="4" s="1"/>
  <c r="M4340" i="4"/>
  <c r="N4340" i="4" s="1"/>
  <c r="M4342" i="4"/>
  <c r="N4342" i="4" s="1"/>
  <c r="M4344" i="4"/>
  <c r="N4344" i="4" s="1"/>
  <c r="M4346" i="4"/>
  <c r="N4346" i="4" s="1"/>
  <c r="M4348" i="4"/>
  <c r="N4348" i="4" s="1"/>
  <c r="M4350" i="4"/>
  <c r="N4350" i="4" s="1"/>
  <c r="M4352" i="4"/>
  <c r="N4352" i="4" s="1"/>
  <c r="M4354" i="4"/>
  <c r="N4354" i="4" s="1"/>
  <c r="M4358" i="4"/>
  <c r="N4358" i="4" s="1"/>
  <c r="M4360" i="4"/>
  <c r="N4360" i="4" s="1"/>
  <c r="M4363" i="4"/>
  <c r="N4363" i="4" s="1"/>
  <c r="M4366" i="4"/>
  <c r="N4366" i="4" s="1"/>
  <c r="M4368" i="4"/>
  <c r="N4368" i="4" s="1"/>
  <c r="M4369" i="4"/>
  <c r="N4369" i="4" s="1"/>
  <c r="M4372" i="4"/>
  <c r="N4372" i="4" s="1"/>
  <c r="M4373" i="4"/>
  <c r="N4373" i="4" s="1"/>
  <c r="M4374" i="4"/>
  <c r="N4374" i="4" s="1"/>
  <c r="P4386" i="4"/>
  <c r="Q4386" i="4" s="1"/>
  <c r="P4390" i="4"/>
  <c r="Q4390" i="4" s="1"/>
  <c r="P4398" i="4"/>
  <c r="Q4398" i="4" s="1"/>
  <c r="P4406" i="4"/>
  <c r="Q4406" i="4" s="1"/>
  <c r="P4414" i="4"/>
  <c r="Q4414" i="4" s="1"/>
  <c r="P4422" i="4"/>
  <c r="Q4422" i="4" s="1"/>
  <c r="P4430" i="4"/>
  <c r="Q4430" i="4" s="1"/>
  <c r="P4438" i="4"/>
  <c r="Q4438" i="4" s="1"/>
  <c r="P4446" i="4"/>
  <c r="Q4446" i="4" s="1"/>
  <c r="P4454" i="4"/>
  <c r="Q4454" i="4" s="1"/>
  <c r="M4376" i="4"/>
  <c r="N4376" i="4" s="1"/>
  <c r="P4376" i="4"/>
  <c r="Q4376" i="4" s="1"/>
  <c r="P4396" i="4"/>
  <c r="Q4396" i="4" s="1"/>
  <c r="P4404" i="4"/>
  <c r="Q4404" i="4" s="1"/>
  <c r="P4412" i="4"/>
  <c r="Q4412" i="4" s="1"/>
  <c r="P4420" i="4"/>
  <c r="Q4420" i="4" s="1"/>
  <c r="P4428" i="4"/>
  <c r="Q4428" i="4" s="1"/>
  <c r="P4436" i="4"/>
  <c r="Q4436" i="4" s="1"/>
  <c r="P4444" i="4"/>
  <c r="Q4444" i="4" s="1"/>
  <c r="P4452" i="4"/>
  <c r="Q4452" i="4" s="1"/>
  <c r="P4379" i="4"/>
  <c r="Q4379" i="4" s="1"/>
  <c r="P4381" i="4"/>
  <c r="Q4381" i="4" s="1"/>
  <c r="P4383" i="4"/>
  <c r="Q4383" i="4" s="1"/>
  <c r="P4385" i="4"/>
  <c r="Q4385" i="4" s="1"/>
  <c r="P4387" i="4"/>
  <c r="Q4387" i="4" s="1"/>
  <c r="P4389" i="4"/>
  <c r="Q4389" i="4" s="1"/>
  <c r="M4332" i="4"/>
  <c r="N4332" i="4" s="1"/>
  <c r="M4330" i="4"/>
  <c r="N4330" i="4" s="1"/>
  <c r="M4334" i="4"/>
  <c r="N4334" i="4" s="1"/>
  <c r="M4328" i="4"/>
  <c r="N4328" i="4" s="1"/>
  <c r="P4327" i="4"/>
  <c r="Q4327" i="4" s="1"/>
  <c r="P4331" i="4"/>
  <c r="Q4331" i="4" s="1"/>
  <c r="P4333" i="4"/>
  <c r="Q4333" i="4" s="1"/>
  <c r="M4329" i="4"/>
  <c r="N4329" i="4" s="1"/>
  <c r="M4316" i="4"/>
  <c r="N4316" i="4" s="1"/>
  <c r="P4247" i="4"/>
  <c r="Q4247" i="4" s="1"/>
  <c r="M4246" i="4"/>
  <c r="N4246" i="4" s="1"/>
  <c r="P4257" i="4"/>
  <c r="Q4257" i="4" s="1"/>
  <c r="M4212" i="4"/>
  <c r="N4212" i="4" s="1"/>
  <c r="M4188" i="4"/>
  <c r="N4188" i="4" s="1"/>
  <c r="M4323" i="4"/>
  <c r="N4323" i="4" s="1"/>
  <c r="M4321" i="4"/>
  <c r="N4321" i="4" s="1"/>
  <c r="M4305" i="4"/>
  <c r="N4305" i="4" s="1"/>
  <c r="M4179" i="4"/>
  <c r="N4179" i="4" s="1"/>
  <c r="M4201" i="4"/>
  <c r="N4201" i="4" s="1"/>
  <c r="M4240" i="4"/>
  <c r="N4240" i="4" s="1"/>
  <c r="P4241" i="4"/>
  <c r="Q4241" i="4" s="1"/>
  <c r="M4183" i="4"/>
  <c r="N4183" i="4" s="1"/>
  <c r="P4229" i="4"/>
  <c r="Q4229" i="4" s="1"/>
  <c r="M4281" i="4"/>
  <c r="N4281" i="4" s="1"/>
  <c r="P4284" i="4"/>
  <c r="Q4284" i="4" s="1"/>
  <c r="M4300" i="4"/>
  <c r="N4300" i="4" s="1"/>
  <c r="M4326" i="4"/>
  <c r="N4326" i="4" s="1"/>
  <c r="M4196" i="4"/>
  <c r="N4196" i="4" s="1"/>
  <c r="M4236" i="4"/>
  <c r="N4236" i="4" s="1"/>
  <c r="M4311" i="4"/>
  <c r="N4311" i="4" s="1"/>
  <c r="M4175" i="4"/>
  <c r="N4175" i="4" s="1"/>
  <c r="M4192" i="4"/>
  <c r="N4192" i="4" s="1"/>
  <c r="P4231" i="4"/>
  <c r="Q4231" i="4" s="1"/>
  <c r="M4287" i="4"/>
  <c r="N4287" i="4" s="1"/>
  <c r="M4242" i="4"/>
  <c r="N4242" i="4" s="1"/>
  <c r="M4277" i="4"/>
  <c r="N4277" i="4" s="1"/>
  <c r="M4292" i="4"/>
  <c r="N4292" i="4" s="1"/>
  <c r="M4299" i="4"/>
  <c r="N4299" i="4" s="1"/>
  <c r="M4309" i="4"/>
  <c r="N4309" i="4" s="1"/>
  <c r="M4320" i="4"/>
  <c r="N4320" i="4" s="1"/>
  <c r="M4174" i="4"/>
  <c r="N4174" i="4" s="1"/>
  <c r="M4182" i="4"/>
  <c r="N4182" i="4" s="1"/>
  <c r="M4191" i="4"/>
  <c r="N4191" i="4" s="1"/>
  <c r="M4200" i="4"/>
  <c r="N4200" i="4" s="1"/>
  <c r="M4204" i="4"/>
  <c r="N4204" i="4" s="1"/>
  <c r="M4228" i="4"/>
  <c r="N4228" i="4" s="1"/>
  <c r="M4256" i="4"/>
  <c r="N4256" i="4" s="1"/>
  <c r="M4263" i="4"/>
  <c r="N4263" i="4" s="1"/>
  <c r="M4270" i="4"/>
  <c r="N4270" i="4" s="1"/>
  <c r="M4295" i="4"/>
  <c r="N4295" i="4" s="1"/>
  <c r="P4264" i="4"/>
  <c r="Q4264" i="4" s="1"/>
  <c r="M4202" i="4"/>
  <c r="N4202" i="4" s="1"/>
  <c r="M4319" i="4"/>
  <c r="N4319" i="4" s="1"/>
  <c r="M4303" i="4"/>
  <c r="N4303" i="4" s="1"/>
  <c r="M4315" i="4"/>
  <c r="N4315" i="4" s="1"/>
  <c r="M4325" i="4"/>
  <c r="N4325" i="4" s="1"/>
  <c r="M4178" i="4"/>
  <c r="N4178" i="4" s="1"/>
  <c r="M4186" i="4"/>
  <c r="N4186" i="4" s="1"/>
  <c r="M4195" i="4"/>
  <c r="N4195" i="4" s="1"/>
  <c r="M4222" i="4"/>
  <c r="N4222" i="4" s="1"/>
  <c r="M4230" i="4"/>
  <c r="N4230" i="4" s="1"/>
  <c r="M4252" i="4"/>
  <c r="N4252" i="4" s="1"/>
  <c r="M4258" i="4"/>
  <c r="N4258" i="4" s="1"/>
  <c r="P4266" i="4"/>
  <c r="Q4266" i="4" s="1"/>
  <c r="M4275" i="4"/>
  <c r="N4275" i="4" s="1"/>
  <c r="P4282" i="4"/>
  <c r="Q4282" i="4" s="1"/>
  <c r="M4302" i="4"/>
  <c r="N4302" i="4" s="1"/>
  <c r="M4308" i="4"/>
  <c r="N4308" i="4" s="1"/>
  <c r="M4313" i="4"/>
  <c r="N4313" i="4" s="1"/>
  <c r="M4318" i="4"/>
  <c r="N4318" i="4" s="1"/>
  <c r="M4324" i="4"/>
  <c r="N4324" i="4" s="1"/>
  <c r="M4173" i="4"/>
  <c r="N4173" i="4" s="1"/>
  <c r="M4177" i="4"/>
  <c r="N4177" i="4" s="1"/>
  <c r="M4181" i="4"/>
  <c r="N4181" i="4" s="1"/>
  <c r="M4185" i="4"/>
  <c r="N4185" i="4" s="1"/>
  <c r="M4190" i="4"/>
  <c r="N4190" i="4" s="1"/>
  <c r="M4194" i="4"/>
  <c r="N4194" i="4" s="1"/>
  <c r="M4199" i="4"/>
  <c r="N4199" i="4" s="1"/>
  <c r="M4208" i="4"/>
  <c r="N4208" i="4" s="1"/>
  <c r="M4214" i="4"/>
  <c r="N4214" i="4" s="1"/>
  <c r="M4219" i="4"/>
  <c r="N4219" i="4" s="1"/>
  <c r="M4225" i="4"/>
  <c r="N4225" i="4" s="1"/>
  <c r="M4234" i="4"/>
  <c r="N4234" i="4" s="1"/>
  <c r="M4238" i="4"/>
  <c r="N4238" i="4" s="1"/>
  <c r="M4244" i="4"/>
  <c r="N4244" i="4" s="1"/>
  <c r="M4250" i="4"/>
  <c r="N4250" i="4" s="1"/>
  <c r="M4254" i="4"/>
  <c r="N4254" i="4" s="1"/>
  <c r="M4260" i="4"/>
  <c r="N4260" i="4" s="1"/>
  <c r="M4267" i="4"/>
  <c r="N4267" i="4" s="1"/>
  <c r="M4272" i="4"/>
  <c r="N4272" i="4" s="1"/>
  <c r="P4276" i="4"/>
  <c r="Q4276" i="4" s="1"/>
  <c r="M4279" i="4"/>
  <c r="N4279" i="4" s="1"/>
  <c r="M4285" i="4"/>
  <c r="N4285" i="4" s="1"/>
  <c r="M4289" i="4"/>
  <c r="N4289" i="4" s="1"/>
  <c r="P4294" i="4"/>
  <c r="Q4294" i="4" s="1"/>
  <c r="M4297" i="4"/>
  <c r="N4297" i="4" s="1"/>
  <c r="M4310" i="4"/>
  <c r="N4310" i="4" s="1"/>
  <c r="M4301" i="4"/>
  <c r="N4301" i="4" s="1"/>
  <c r="M4307" i="4"/>
  <c r="N4307" i="4" s="1"/>
  <c r="M4312" i="4"/>
  <c r="N4312" i="4" s="1"/>
  <c r="M4317" i="4"/>
  <c r="N4317" i="4" s="1"/>
  <c r="M4322" i="4"/>
  <c r="N4322" i="4" s="1"/>
  <c r="M4172" i="4"/>
  <c r="N4172" i="4" s="1"/>
  <c r="M4176" i="4"/>
  <c r="N4176" i="4" s="1"/>
  <c r="M4180" i="4"/>
  <c r="N4180" i="4" s="1"/>
  <c r="M4184" i="4"/>
  <c r="N4184" i="4" s="1"/>
  <c r="M4189" i="4"/>
  <c r="N4189" i="4" s="1"/>
  <c r="M4193" i="4"/>
  <c r="N4193" i="4" s="1"/>
  <c r="M4198" i="4"/>
  <c r="N4198" i="4" s="1"/>
  <c r="M4210" i="4"/>
  <c r="N4210" i="4" s="1"/>
  <c r="M4213" i="4"/>
  <c r="N4213" i="4" s="1"/>
  <c r="M4217" i="4"/>
  <c r="N4217" i="4" s="1"/>
  <c r="M4218" i="4"/>
  <c r="N4218" i="4" s="1"/>
  <c r="P4226" i="4"/>
  <c r="Q4226" i="4" s="1"/>
  <c r="M4232" i="4"/>
  <c r="N4232" i="4" s="1"/>
  <c r="P4239" i="4"/>
  <c r="Q4239" i="4" s="1"/>
  <c r="M4248" i="4"/>
  <c r="N4248" i="4" s="1"/>
  <c r="P4255" i="4"/>
  <c r="Q4255" i="4" s="1"/>
  <c r="M4265" i="4"/>
  <c r="N4265" i="4" s="1"/>
  <c r="P4273" i="4"/>
  <c r="Q4273" i="4" s="1"/>
  <c r="M4283" i="4"/>
  <c r="N4283" i="4" s="1"/>
  <c r="P4291" i="4"/>
  <c r="Q4291" i="4" s="1"/>
  <c r="P4233" i="4"/>
  <c r="Q4233" i="4" s="1"/>
  <c r="P4249" i="4"/>
  <c r="Q4249" i="4" s="1"/>
  <c r="P4203" i="4"/>
  <c r="Q4203" i="4" s="1"/>
  <c r="M4206" i="4"/>
  <c r="N4206" i="4" s="1"/>
  <c r="P4209" i="4"/>
  <c r="Q4209" i="4" s="1"/>
  <c r="M4211" i="4"/>
  <c r="N4211" i="4" s="1"/>
  <c r="M4216" i="4"/>
  <c r="N4216" i="4" s="1"/>
  <c r="P4221" i="4"/>
  <c r="Q4221" i="4" s="1"/>
  <c r="P4223" i="4"/>
  <c r="Q4223" i="4" s="1"/>
  <c r="P4237" i="4"/>
  <c r="Q4237" i="4" s="1"/>
  <c r="P4245" i="4"/>
  <c r="Q4245" i="4" s="1"/>
  <c r="P4253" i="4"/>
  <c r="Q4253" i="4" s="1"/>
  <c r="P4262" i="4"/>
  <c r="Q4262" i="4" s="1"/>
  <c r="P4271" i="4"/>
  <c r="Q4271" i="4" s="1"/>
  <c r="P4280" i="4"/>
  <c r="Q4280" i="4" s="1"/>
  <c r="P4288" i="4"/>
  <c r="Q4288" i="4" s="1"/>
  <c r="P4235" i="4"/>
  <c r="Q4235" i="4" s="1"/>
  <c r="P4243" i="4"/>
  <c r="Q4243" i="4" s="1"/>
  <c r="P4251" i="4"/>
  <c r="Q4251" i="4" s="1"/>
  <c r="P4259" i="4"/>
  <c r="Q4259" i="4" s="1"/>
  <c r="P4268" i="4"/>
  <c r="Q4268" i="4" s="1"/>
  <c r="P4278" i="4"/>
  <c r="Q4278" i="4" s="1"/>
  <c r="P4286" i="4"/>
  <c r="Q4286" i="4" s="1"/>
  <c r="P4296" i="4"/>
  <c r="Q4296" i="4" s="1"/>
  <c r="P4314" i="4"/>
  <c r="Q4314" i="4" s="1"/>
  <c r="P4205" i="4"/>
  <c r="Q4205" i="4" s="1"/>
  <c r="P4269" i="4"/>
  <c r="Q4269" i="4" s="1"/>
  <c r="M4306" i="4"/>
  <c r="N4306" i="4" s="1"/>
  <c r="M4215" i="4"/>
  <c r="N4215" i="4" s="1"/>
  <c r="M4220" i="4"/>
  <c r="N4220" i="4" s="1"/>
  <c r="M4227" i="4"/>
  <c r="N4227" i="4" s="1"/>
  <c r="P4261" i="4"/>
  <c r="Q4261" i="4" s="1"/>
  <c r="P4274" i="4"/>
  <c r="Q4274" i="4" s="1"/>
  <c r="P4290" i="4"/>
  <c r="Q4290" i="4" s="1"/>
  <c r="P4298" i="4"/>
  <c r="Q4298" i="4" s="1"/>
  <c r="P4207" i="4"/>
  <c r="Q4207" i="4" s="1"/>
  <c r="P4224" i="4"/>
  <c r="Q4224" i="4" s="1"/>
  <c r="P4293" i="4"/>
  <c r="Q4293" i="4" s="1"/>
  <c r="M4187" i="4"/>
  <c r="N4187" i="4" s="1"/>
  <c r="M4197" i="4"/>
  <c r="N4197" i="4" s="1"/>
  <c r="P4304" i="4"/>
  <c r="Q4304" i="4" s="1"/>
  <c r="M4171" i="4"/>
  <c r="N4171" i="4" s="1"/>
  <c r="L4171" i="4"/>
  <c r="P4171" i="4" s="1"/>
  <c r="Q4171" i="4" s="1"/>
  <c r="M4170" i="4"/>
  <c r="N4170" i="4" s="1"/>
  <c r="L4170" i="4"/>
  <c r="O4170" i="4" s="1"/>
  <c r="O4169" i="4"/>
  <c r="L4169" i="4"/>
  <c r="P4169" i="4" s="1"/>
  <c r="Q4169" i="4" s="1"/>
  <c r="M4168" i="4"/>
  <c r="N4168" i="4" s="1"/>
  <c r="L4168" i="4"/>
  <c r="P4168" i="4" s="1"/>
  <c r="Q4168" i="4" s="1"/>
  <c r="M4167" i="4"/>
  <c r="N4167" i="4" s="1"/>
  <c r="L4167" i="4"/>
  <c r="O4167" i="4" s="1"/>
  <c r="M4166" i="4"/>
  <c r="N4166" i="4" s="1"/>
  <c r="L4166" i="4"/>
  <c r="P4166" i="4" s="1"/>
  <c r="Q4166" i="4" s="1"/>
  <c r="M4165" i="4"/>
  <c r="N4165" i="4" s="1"/>
  <c r="L4165" i="4"/>
  <c r="O4165" i="4" s="1"/>
  <c r="M4164" i="4"/>
  <c r="N4164" i="4" s="1"/>
  <c r="L4164" i="4"/>
  <c r="P4164" i="4" s="1"/>
  <c r="Q4164" i="4" s="1"/>
  <c r="M4163" i="4"/>
  <c r="N4163" i="4" s="1"/>
  <c r="L4163" i="4"/>
  <c r="P4163" i="4" s="1"/>
  <c r="Q4163" i="4" s="1"/>
  <c r="M4162" i="4"/>
  <c r="N4162" i="4" s="1"/>
  <c r="L4162" i="4"/>
  <c r="O4162" i="4" s="1"/>
  <c r="E34" i="1"/>
  <c r="D34" i="1"/>
  <c r="C34" i="1"/>
  <c r="F32" i="1"/>
  <c r="F31" i="1"/>
  <c r="F30" i="1"/>
  <c r="F29" i="1"/>
  <c r="F28" i="1"/>
  <c r="F27" i="1"/>
  <c r="F26" i="1"/>
  <c r="F25" i="1"/>
  <c r="F24" i="1"/>
  <c r="F23" i="1"/>
  <c r="F22" i="1"/>
  <c r="F21" i="1"/>
  <c r="A4160" i="4"/>
  <c r="A4159" i="4"/>
  <c r="A4158" i="4"/>
  <c r="A4157" i="4"/>
  <c r="A4156" i="4"/>
  <c r="A4155" i="4"/>
  <c r="A4154" i="4"/>
  <c r="A4153" i="4"/>
  <c r="A4152" i="4"/>
  <c r="A4151" i="4"/>
  <c r="A4150" i="4"/>
  <c r="A4149" i="4"/>
  <c r="A4148" i="4"/>
  <c r="A4147" i="4"/>
  <c r="A4146" i="4"/>
  <c r="A4145" i="4"/>
  <c r="A4144" i="4"/>
  <c r="A4143" i="4"/>
  <c r="A4142" i="4"/>
  <c r="A4141" i="4"/>
  <c r="A4140" i="4"/>
  <c r="A4139" i="4"/>
  <c r="A4138" i="4"/>
  <c r="A4137" i="4"/>
  <c r="A4136" i="4"/>
  <c r="A4135" i="4"/>
  <c r="A4134" i="4"/>
  <c r="A4133" i="4"/>
  <c r="A4132" i="4"/>
  <c r="A4131" i="4"/>
  <c r="A4130" i="4"/>
  <c r="A4129" i="4"/>
  <c r="A4128" i="4"/>
  <c r="A4127" i="4"/>
  <c r="A4126" i="4"/>
  <c r="A4125" i="4"/>
  <c r="A4124" i="4"/>
  <c r="A4123" i="4"/>
  <c r="A4122" i="4"/>
  <c r="A4121" i="4"/>
  <c r="A4120" i="4"/>
  <c r="A4119" i="4"/>
  <c r="A4118" i="4"/>
  <c r="A4117" i="4"/>
  <c r="A4116" i="4"/>
  <c r="A4115" i="4"/>
  <c r="A4114" i="4"/>
  <c r="A4113" i="4"/>
  <c r="A4112" i="4"/>
  <c r="A4111" i="4"/>
  <c r="A4110" i="4"/>
  <c r="A4109" i="4"/>
  <c r="A4108" i="4"/>
  <c r="A4107" i="4"/>
  <c r="A4106" i="4"/>
  <c r="A4105" i="4"/>
  <c r="A4104" i="4"/>
  <c r="A4103" i="4"/>
  <c r="A4102" i="4"/>
  <c r="A4101" i="4"/>
  <c r="A4100" i="4"/>
  <c r="A4099" i="4"/>
  <c r="A4098" i="4"/>
  <c r="A4097" i="4"/>
  <c r="A4096" i="4"/>
  <c r="A4095" i="4"/>
  <c r="A4094" i="4"/>
  <c r="A4093" i="4"/>
  <c r="A4092" i="4"/>
  <c r="A4091" i="4"/>
  <c r="A4090" i="4"/>
  <c r="A4089" i="4"/>
  <c r="A4088" i="4"/>
  <c r="A4087" i="4"/>
  <c r="A4086" i="4"/>
  <c r="A4085" i="4"/>
  <c r="A4084" i="4"/>
  <c r="A4083" i="4"/>
  <c r="A4082" i="4"/>
  <c r="A4081" i="4"/>
  <c r="A4080" i="4"/>
  <c r="A4079" i="4"/>
  <c r="A4078" i="4"/>
  <c r="A4077" i="4"/>
  <c r="A4076" i="4"/>
  <c r="A4075" i="4"/>
  <c r="A4074" i="4"/>
  <c r="A4073" i="4"/>
  <c r="A4072" i="4"/>
  <c r="A4071" i="4"/>
  <c r="A4070" i="4"/>
  <c r="A4069" i="4"/>
  <c r="A4068" i="4"/>
  <c r="A4067" i="4"/>
  <c r="A4066" i="4"/>
  <c r="A4065" i="4"/>
  <c r="A4064" i="4"/>
  <c r="A4063" i="4"/>
  <c r="A4062" i="4"/>
  <c r="A4061" i="4"/>
  <c r="A4060" i="4"/>
  <c r="A4059" i="4"/>
  <c r="A4058" i="4"/>
  <c r="A4057" i="4"/>
  <c r="A4056" i="4"/>
  <c r="A4055" i="4"/>
  <c r="A4054" i="4"/>
  <c r="A4053" i="4"/>
  <c r="A4052" i="4"/>
  <c r="A4051" i="4"/>
  <c r="A4050" i="4"/>
  <c r="A4049" i="4"/>
  <c r="A4048" i="4"/>
  <c r="A4047" i="4"/>
  <c r="A4046" i="4"/>
  <c r="A4045" i="4"/>
  <c r="A4044" i="4"/>
  <c r="A4043" i="4"/>
  <c r="A4042" i="4"/>
  <c r="A4041" i="4"/>
  <c r="A4040" i="4"/>
  <c r="A4039" i="4"/>
  <c r="A4038" i="4"/>
  <c r="A4037" i="4"/>
  <c r="A4036" i="4"/>
  <c r="A4035" i="4"/>
  <c r="A4034" i="4"/>
  <c r="A4033" i="4"/>
  <c r="A4032" i="4"/>
  <c r="A4031" i="4"/>
  <c r="A4030" i="4"/>
  <c r="A4029" i="4"/>
  <c r="A4028" i="4"/>
  <c r="A4027" i="4"/>
  <c r="A4026" i="4"/>
  <c r="A4025" i="4"/>
  <c r="A4024" i="4"/>
  <c r="A4023" i="4"/>
  <c r="A4022" i="4"/>
  <c r="A4021" i="4"/>
  <c r="A4020" i="4"/>
  <c r="A4019" i="4"/>
  <c r="A4018" i="4"/>
  <c r="A4017" i="4"/>
  <c r="A4016" i="4"/>
  <c r="A4015" i="4"/>
  <c r="A4014" i="4"/>
  <c r="A4013" i="4"/>
  <c r="A4012" i="4"/>
  <c r="A4011" i="4"/>
  <c r="A4010" i="4"/>
  <c r="A4009" i="4"/>
  <c r="A4008" i="4"/>
  <c r="A4007" i="4"/>
  <c r="A4006" i="4"/>
  <c r="A4005" i="4"/>
  <c r="A4004" i="4"/>
  <c r="A4003" i="4"/>
  <c r="A4002" i="4"/>
  <c r="A4001" i="4"/>
  <c r="A4000" i="4"/>
  <c r="A3999" i="4"/>
  <c r="A3998" i="4"/>
  <c r="A3997" i="4"/>
  <c r="A3996" i="4"/>
  <c r="A3995" i="4"/>
  <c r="A3994" i="4"/>
  <c r="A3993" i="4"/>
  <c r="A3992" i="4"/>
  <c r="A3991" i="4"/>
  <c r="A3990" i="4"/>
  <c r="A3989" i="4"/>
  <c r="A3988" i="4"/>
  <c r="A3987" i="4"/>
  <c r="A3986" i="4"/>
  <c r="A3985" i="4"/>
  <c r="A3984" i="4"/>
  <c r="A3983" i="4"/>
  <c r="A3982" i="4"/>
  <c r="M4161" i="4"/>
  <c r="N4161" i="4" s="1"/>
  <c r="L4161" i="4"/>
  <c r="O4161" i="4" s="1"/>
  <c r="O4171" i="4" l="1"/>
  <c r="P4170" i="4"/>
  <c r="Q4170" i="4" s="1"/>
  <c r="O4163" i="4"/>
  <c r="O4164" i="4"/>
  <c r="O4168" i="4"/>
  <c r="O4166" i="4"/>
  <c r="M4169" i="4"/>
  <c r="N4169" i="4" s="1"/>
  <c r="P4165" i="4"/>
  <c r="Q4165" i="4" s="1"/>
  <c r="P4167" i="4"/>
  <c r="Q4167" i="4" s="1"/>
  <c r="P4162" i="4"/>
  <c r="Q4162" i="4" s="1"/>
  <c r="F34" i="1"/>
  <c r="P4161" i="4"/>
  <c r="Q4161" i="4" s="1"/>
  <c r="M4160" i="4"/>
  <c r="N4160" i="4" s="1"/>
  <c r="L4160" i="4"/>
  <c r="P4160" i="4" s="1"/>
  <c r="Q4160" i="4" s="1"/>
  <c r="M4159" i="4"/>
  <c r="N4159" i="4" s="1"/>
  <c r="L4159" i="4"/>
  <c r="P4159" i="4" s="1"/>
  <c r="Q4159" i="4" s="1"/>
  <c r="M4158" i="4"/>
  <c r="N4158" i="4" s="1"/>
  <c r="L4158" i="4"/>
  <c r="P4158" i="4" s="1"/>
  <c r="Q4158" i="4" s="1"/>
  <c r="M4157" i="4"/>
  <c r="N4157" i="4" s="1"/>
  <c r="L4157" i="4"/>
  <c r="P4157" i="4" s="1"/>
  <c r="Q4157" i="4" s="1"/>
  <c r="M4156" i="4"/>
  <c r="N4156" i="4" s="1"/>
  <c r="L4156" i="4"/>
  <c r="P4156" i="4" s="1"/>
  <c r="Q4156" i="4" s="1"/>
  <c r="M4155" i="4"/>
  <c r="N4155" i="4" s="1"/>
  <c r="L4155" i="4"/>
  <c r="P4155" i="4" s="1"/>
  <c r="Q4155" i="4" s="1"/>
  <c r="M4154" i="4"/>
  <c r="N4154" i="4" s="1"/>
  <c r="L4154" i="4"/>
  <c r="P4154" i="4" s="1"/>
  <c r="Q4154" i="4" s="1"/>
  <c r="M4153" i="4"/>
  <c r="N4153" i="4" s="1"/>
  <c r="L4153" i="4"/>
  <c r="P4153" i="4" s="1"/>
  <c r="Q4153" i="4" s="1"/>
  <c r="M4152" i="4"/>
  <c r="N4152" i="4" s="1"/>
  <c r="L4152" i="4"/>
  <c r="P4152" i="4" s="1"/>
  <c r="Q4152" i="4" s="1"/>
  <c r="M4151" i="4"/>
  <c r="N4151" i="4" s="1"/>
  <c r="L4151" i="4"/>
  <c r="P4151" i="4" s="1"/>
  <c r="Q4151" i="4" s="1"/>
  <c r="M4150" i="4"/>
  <c r="N4150" i="4" s="1"/>
  <c r="L4150" i="4"/>
  <c r="P4150" i="4" s="1"/>
  <c r="Q4150" i="4" s="1"/>
  <c r="M4149" i="4"/>
  <c r="N4149" i="4" s="1"/>
  <c r="L4149" i="4"/>
  <c r="P4149" i="4" s="1"/>
  <c r="Q4149" i="4" s="1"/>
  <c r="M4148" i="4"/>
  <c r="N4148" i="4" s="1"/>
  <c r="L4148" i="4"/>
  <c r="P4148" i="4" s="1"/>
  <c r="Q4148" i="4" s="1"/>
  <c r="O4147" i="4"/>
  <c r="L4147" i="4"/>
  <c r="P4147" i="4" s="1"/>
  <c r="Q4147" i="4" s="1"/>
  <c r="O4146" i="4"/>
  <c r="L4146" i="4"/>
  <c r="P4146" i="4" s="1"/>
  <c r="Q4146" i="4" s="1"/>
  <c r="O4145" i="4"/>
  <c r="L4145" i="4"/>
  <c r="M4145" i="4" s="1"/>
  <c r="N4145" i="4" s="1"/>
  <c r="O4144" i="4"/>
  <c r="L4144" i="4"/>
  <c r="M4144" i="4" s="1"/>
  <c r="N4144" i="4" s="1"/>
  <c r="O4143" i="4"/>
  <c r="L4143" i="4"/>
  <c r="P4143" i="4" s="1"/>
  <c r="Q4143" i="4" s="1"/>
  <c r="O4142" i="4"/>
  <c r="L4142" i="4"/>
  <c r="P4142" i="4" s="1"/>
  <c r="Q4142" i="4" s="1"/>
  <c r="O4141" i="4"/>
  <c r="L4141" i="4"/>
  <c r="M4141" i="4" s="1"/>
  <c r="N4141" i="4" s="1"/>
  <c r="O4140" i="4"/>
  <c r="L4140" i="4"/>
  <c r="P4140" i="4" s="1"/>
  <c r="Q4140" i="4" s="1"/>
  <c r="O4139" i="4"/>
  <c r="L4139" i="4"/>
  <c r="P4139" i="4" s="1"/>
  <c r="Q4139" i="4" s="1"/>
  <c r="O4138" i="4"/>
  <c r="L4138" i="4"/>
  <c r="P4138" i="4" s="1"/>
  <c r="Q4138" i="4" s="1"/>
  <c r="M4137" i="4"/>
  <c r="N4137" i="4" s="1"/>
  <c r="L4137" i="4"/>
  <c r="P4137" i="4" s="1"/>
  <c r="Q4137" i="4" s="1"/>
  <c r="M4136" i="4"/>
  <c r="N4136" i="4" s="1"/>
  <c r="L4136" i="4"/>
  <c r="P4136" i="4" s="1"/>
  <c r="Q4136" i="4" s="1"/>
  <c r="M4135" i="4"/>
  <c r="N4135" i="4" s="1"/>
  <c r="L4135" i="4"/>
  <c r="P4135" i="4" s="1"/>
  <c r="Q4135" i="4" s="1"/>
  <c r="M4134" i="4"/>
  <c r="N4134" i="4" s="1"/>
  <c r="L4134" i="4"/>
  <c r="P4134" i="4" s="1"/>
  <c r="Q4134" i="4" s="1"/>
  <c r="M4133" i="4"/>
  <c r="N4133" i="4" s="1"/>
  <c r="L4133" i="4"/>
  <c r="P4133" i="4" s="1"/>
  <c r="Q4133" i="4" s="1"/>
  <c r="M4132" i="4"/>
  <c r="N4132" i="4" s="1"/>
  <c r="L4132" i="4"/>
  <c r="P4132" i="4" s="1"/>
  <c r="Q4132" i="4" s="1"/>
  <c r="M4131" i="4"/>
  <c r="N4131" i="4" s="1"/>
  <c r="L4131" i="4"/>
  <c r="P4131" i="4" s="1"/>
  <c r="Q4131" i="4" s="1"/>
  <c r="M4130" i="4"/>
  <c r="N4130" i="4" s="1"/>
  <c r="L4130" i="4"/>
  <c r="P4130" i="4" s="1"/>
  <c r="Q4130" i="4" s="1"/>
  <c r="M4129" i="4"/>
  <c r="N4129" i="4" s="1"/>
  <c r="L4129" i="4"/>
  <c r="P4129" i="4" s="1"/>
  <c r="Q4129" i="4" s="1"/>
  <c r="M4128" i="4"/>
  <c r="N4128" i="4" s="1"/>
  <c r="L4128" i="4"/>
  <c r="P4128" i="4" s="1"/>
  <c r="Q4128" i="4" s="1"/>
  <c r="M4127" i="4"/>
  <c r="N4127" i="4" s="1"/>
  <c r="L4127" i="4"/>
  <c r="P4127" i="4" s="1"/>
  <c r="Q4127" i="4" s="1"/>
  <c r="M4126" i="4"/>
  <c r="N4126" i="4" s="1"/>
  <c r="L4126" i="4"/>
  <c r="P4126" i="4" s="1"/>
  <c r="Q4126" i="4" s="1"/>
  <c r="M4125" i="4"/>
  <c r="N4125" i="4" s="1"/>
  <c r="L4125" i="4"/>
  <c r="P4125" i="4" s="1"/>
  <c r="Q4125" i="4" s="1"/>
  <c r="M4124" i="4"/>
  <c r="N4124" i="4" s="1"/>
  <c r="L4124" i="4"/>
  <c r="P4124" i="4" s="1"/>
  <c r="Q4124" i="4" s="1"/>
  <c r="M4123" i="4"/>
  <c r="N4123" i="4" s="1"/>
  <c r="L4123" i="4"/>
  <c r="P4123" i="4" s="1"/>
  <c r="Q4123" i="4" s="1"/>
  <c r="M4122" i="4"/>
  <c r="N4122" i="4" s="1"/>
  <c r="L4122" i="4"/>
  <c r="O4122" i="4" s="1"/>
  <c r="M4121" i="4"/>
  <c r="N4121" i="4" s="1"/>
  <c r="L4121" i="4"/>
  <c r="P4121" i="4" s="1"/>
  <c r="Q4121" i="4" s="1"/>
  <c r="M4120" i="4"/>
  <c r="N4120" i="4" s="1"/>
  <c r="L4120" i="4"/>
  <c r="P4120" i="4" s="1"/>
  <c r="Q4120" i="4" s="1"/>
  <c r="M4119" i="4"/>
  <c r="N4119" i="4" s="1"/>
  <c r="L4119" i="4"/>
  <c r="P4119" i="4" s="1"/>
  <c r="Q4119" i="4" s="1"/>
  <c r="M4118" i="4"/>
  <c r="N4118" i="4" s="1"/>
  <c r="L4118" i="4"/>
  <c r="P4118" i="4" s="1"/>
  <c r="Q4118" i="4" s="1"/>
  <c r="M4117" i="4"/>
  <c r="N4117" i="4" s="1"/>
  <c r="L4117" i="4"/>
  <c r="P4117" i="4" s="1"/>
  <c r="Q4117" i="4" s="1"/>
  <c r="M4116" i="4"/>
  <c r="N4116" i="4" s="1"/>
  <c r="L4116" i="4"/>
  <c r="P4116" i="4" s="1"/>
  <c r="Q4116" i="4" s="1"/>
  <c r="M4115" i="4"/>
  <c r="N4115" i="4" s="1"/>
  <c r="L4115" i="4"/>
  <c r="P4115" i="4" s="1"/>
  <c r="Q4115" i="4" s="1"/>
  <c r="M4114" i="4"/>
  <c r="N4114" i="4" s="1"/>
  <c r="L4114" i="4"/>
  <c r="O4114" i="4" s="1"/>
  <c r="M4113" i="4"/>
  <c r="N4113" i="4" s="1"/>
  <c r="L4113" i="4"/>
  <c r="P4113" i="4" s="1"/>
  <c r="Q4113" i="4" s="1"/>
  <c r="M4112" i="4"/>
  <c r="N4112" i="4" s="1"/>
  <c r="L4112" i="4"/>
  <c r="P4112" i="4" s="1"/>
  <c r="Q4112" i="4" s="1"/>
  <c r="M4111" i="4"/>
  <c r="N4111" i="4" s="1"/>
  <c r="L4111" i="4"/>
  <c r="P4111" i="4" s="1"/>
  <c r="Q4111" i="4" s="1"/>
  <c r="M4110" i="4"/>
  <c r="N4110" i="4" s="1"/>
  <c r="L4110" i="4"/>
  <c r="P4110" i="4" s="1"/>
  <c r="Q4110" i="4" s="1"/>
  <c r="M4109" i="4"/>
  <c r="N4109" i="4" s="1"/>
  <c r="L4109" i="4"/>
  <c r="P4109" i="4" s="1"/>
  <c r="Q4109" i="4" s="1"/>
  <c r="M4108" i="4"/>
  <c r="N4108" i="4" s="1"/>
  <c r="L4108" i="4"/>
  <c r="P4108" i="4" s="1"/>
  <c r="Q4108" i="4" s="1"/>
  <c r="M4107" i="4"/>
  <c r="N4107" i="4" s="1"/>
  <c r="L4107" i="4"/>
  <c r="P4107" i="4" s="1"/>
  <c r="Q4107" i="4" s="1"/>
  <c r="M4106" i="4"/>
  <c r="N4106" i="4" s="1"/>
  <c r="L4106" i="4"/>
  <c r="P4106" i="4" s="1"/>
  <c r="Q4106" i="4" s="1"/>
  <c r="M4105" i="4"/>
  <c r="N4105" i="4" s="1"/>
  <c r="L4105" i="4"/>
  <c r="P4105" i="4" s="1"/>
  <c r="Q4105" i="4" s="1"/>
  <c r="M4104" i="4"/>
  <c r="N4104" i="4" s="1"/>
  <c r="L4104" i="4"/>
  <c r="P4104" i="4" s="1"/>
  <c r="Q4104" i="4" s="1"/>
  <c r="M4103" i="4"/>
  <c r="N4103" i="4" s="1"/>
  <c r="L4103" i="4"/>
  <c r="P4103" i="4" s="1"/>
  <c r="Q4103" i="4" s="1"/>
  <c r="M4102" i="4"/>
  <c r="N4102" i="4" s="1"/>
  <c r="L4102" i="4"/>
  <c r="O4102" i="4" s="1"/>
  <c r="M4101" i="4"/>
  <c r="N4101" i="4" s="1"/>
  <c r="L4101" i="4"/>
  <c r="P4101" i="4" s="1"/>
  <c r="Q4101" i="4" s="1"/>
  <c r="M4100" i="4"/>
  <c r="N4100" i="4" s="1"/>
  <c r="L4100" i="4"/>
  <c r="P4100" i="4" s="1"/>
  <c r="Q4100" i="4" s="1"/>
  <c r="M4099" i="4"/>
  <c r="N4099" i="4" s="1"/>
  <c r="L4099" i="4"/>
  <c r="P4099" i="4" s="1"/>
  <c r="Q4099" i="4" s="1"/>
  <c r="M4098" i="4"/>
  <c r="N4098" i="4" s="1"/>
  <c r="L4098" i="4"/>
  <c r="O4098" i="4" s="1"/>
  <c r="M4097" i="4"/>
  <c r="N4097" i="4" s="1"/>
  <c r="L4097" i="4"/>
  <c r="P4097" i="4" s="1"/>
  <c r="Q4097" i="4" s="1"/>
  <c r="M4096" i="4"/>
  <c r="N4096" i="4" s="1"/>
  <c r="L4096" i="4"/>
  <c r="P4096" i="4" s="1"/>
  <c r="Q4096" i="4" s="1"/>
  <c r="M4095" i="4"/>
  <c r="N4095" i="4" s="1"/>
  <c r="L4095" i="4"/>
  <c r="O4095" i="4" s="1"/>
  <c r="M4094" i="4"/>
  <c r="N4094" i="4" s="1"/>
  <c r="L4094" i="4"/>
  <c r="P4094" i="4" s="1"/>
  <c r="Q4094" i="4" s="1"/>
  <c r="M4093" i="4"/>
  <c r="N4093" i="4" s="1"/>
  <c r="L4093" i="4"/>
  <c r="P4093" i="4" s="1"/>
  <c r="Q4093" i="4" s="1"/>
  <c r="M4092" i="4"/>
  <c r="N4092" i="4" s="1"/>
  <c r="L4092" i="4"/>
  <c r="P4092" i="4" s="1"/>
  <c r="Q4092" i="4" s="1"/>
  <c r="M4091" i="4"/>
  <c r="N4091" i="4" s="1"/>
  <c r="L4091" i="4"/>
  <c r="P4091" i="4" s="1"/>
  <c r="Q4091" i="4" s="1"/>
  <c r="M4090" i="4"/>
  <c r="N4090" i="4" s="1"/>
  <c r="L4090" i="4"/>
  <c r="P4090" i="4" s="1"/>
  <c r="Q4090" i="4" s="1"/>
  <c r="M4089" i="4"/>
  <c r="N4089" i="4" s="1"/>
  <c r="L4089" i="4"/>
  <c r="P4089" i="4" s="1"/>
  <c r="Q4089" i="4" s="1"/>
  <c r="M4088" i="4"/>
  <c r="N4088" i="4" s="1"/>
  <c r="L4088" i="4"/>
  <c r="P4088" i="4" s="1"/>
  <c r="Q4088" i="4" s="1"/>
  <c r="M4087" i="4"/>
  <c r="N4087" i="4" s="1"/>
  <c r="L4087" i="4"/>
  <c r="P4087" i="4" s="1"/>
  <c r="Q4087" i="4" s="1"/>
  <c r="M4086" i="4"/>
  <c r="N4086" i="4" s="1"/>
  <c r="L4086" i="4"/>
  <c r="O4086" i="4" s="1"/>
  <c r="M4085" i="4"/>
  <c r="N4085" i="4" s="1"/>
  <c r="L4085" i="4"/>
  <c r="P4085" i="4" s="1"/>
  <c r="Q4085" i="4" s="1"/>
  <c r="M4084" i="4"/>
  <c r="N4084" i="4" s="1"/>
  <c r="L4084" i="4"/>
  <c r="P4084" i="4" s="1"/>
  <c r="Q4084" i="4" s="1"/>
  <c r="M4083" i="4"/>
  <c r="N4083" i="4" s="1"/>
  <c r="L4083" i="4"/>
  <c r="P4083" i="4" s="1"/>
  <c r="Q4083" i="4" s="1"/>
  <c r="M4082" i="4"/>
  <c r="N4082" i="4" s="1"/>
  <c r="L4082" i="4"/>
  <c r="P4082" i="4" s="1"/>
  <c r="Q4082" i="4" s="1"/>
  <c r="M4081" i="4"/>
  <c r="N4081" i="4" s="1"/>
  <c r="L4081" i="4"/>
  <c r="P4081" i="4" s="1"/>
  <c r="Q4081" i="4" s="1"/>
  <c r="M4080" i="4"/>
  <c r="N4080" i="4" s="1"/>
  <c r="L4080" i="4"/>
  <c r="P4080" i="4" s="1"/>
  <c r="Q4080" i="4" s="1"/>
  <c r="M4079" i="4"/>
  <c r="N4079" i="4" s="1"/>
  <c r="L4079" i="4"/>
  <c r="P4079" i="4" s="1"/>
  <c r="Q4079" i="4" s="1"/>
  <c r="M4078" i="4"/>
  <c r="N4078" i="4" s="1"/>
  <c r="L4078" i="4"/>
  <c r="P4078" i="4" s="1"/>
  <c r="Q4078" i="4" s="1"/>
  <c r="M4077" i="4"/>
  <c r="N4077" i="4" s="1"/>
  <c r="L4077" i="4"/>
  <c r="P4077" i="4" s="1"/>
  <c r="Q4077" i="4" s="1"/>
  <c r="M4076" i="4"/>
  <c r="N4076" i="4" s="1"/>
  <c r="L4076" i="4"/>
  <c r="P4076" i="4" s="1"/>
  <c r="Q4076" i="4" s="1"/>
  <c r="M4075" i="4"/>
  <c r="N4075" i="4" s="1"/>
  <c r="L4075" i="4"/>
  <c r="P4075" i="4" s="1"/>
  <c r="Q4075" i="4" s="1"/>
  <c r="M4074" i="4"/>
  <c r="N4074" i="4" s="1"/>
  <c r="L4074" i="4"/>
  <c r="P4074" i="4" s="1"/>
  <c r="Q4074" i="4" s="1"/>
  <c r="M4073" i="4"/>
  <c r="N4073" i="4" s="1"/>
  <c r="L4073" i="4"/>
  <c r="P4073" i="4" s="1"/>
  <c r="Q4073" i="4" s="1"/>
  <c r="M4072" i="4"/>
  <c r="N4072" i="4" s="1"/>
  <c r="L4072" i="4"/>
  <c r="P4072" i="4" s="1"/>
  <c r="Q4072" i="4" s="1"/>
  <c r="M4071" i="4"/>
  <c r="N4071" i="4" s="1"/>
  <c r="L4071" i="4"/>
  <c r="P4071" i="4" s="1"/>
  <c r="Q4071" i="4" s="1"/>
  <c r="M4070" i="4"/>
  <c r="N4070" i="4" s="1"/>
  <c r="L4070" i="4"/>
  <c r="P4070" i="4" s="1"/>
  <c r="Q4070" i="4" s="1"/>
  <c r="M4069" i="4"/>
  <c r="N4069" i="4" s="1"/>
  <c r="L4069" i="4"/>
  <c r="P4069" i="4" s="1"/>
  <c r="Q4069" i="4" s="1"/>
  <c r="M4068" i="4"/>
  <c r="N4068" i="4" s="1"/>
  <c r="L4068" i="4"/>
  <c r="P4068" i="4" s="1"/>
  <c r="Q4068" i="4" s="1"/>
  <c r="M4067" i="4"/>
  <c r="N4067" i="4" s="1"/>
  <c r="L4067" i="4"/>
  <c r="P4067" i="4" s="1"/>
  <c r="Q4067" i="4" s="1"/>
  <c r="M4066" i="4"/>
  <c r="N4066" i="4" s="1"/>
  <c r="L4066" i="4"/>
  <c r="P4066" i="4" s="1"/>
  <c r="Q4066" i="4" s="1"/>
  <c r="M4065" i="4"/>
  <c r="N4065" i="4" s="1"/>
  <c r="L4065" i="4"/>
  <c r="P4065" i="4" s="1"/>
  <c r="Q4065" i="4" s="1"/>
  <c r="M4064" i="4"/>
  <c r="N4064" i="4" s="1"/>
  <c r="L4064" i="4"/>
  <c r="P4064" i="4" s="1"/>
  <c r="Q4064" i="4" s="1"/>
  <c r="M4063" i="4"/>
  <c r="N4063" i="4" s="1"/>
  <c r="L4063" i="4"/>
  <c r="P4063" i="4" s="1"/>
  <c r="Q4063" i="4" s="1"/>
  <c r="M4062" i="4"/>
  <c r="N4062" i="4" s="1"/>
  <c r="L4062" i="4"/>
  <c r="O4062" i="4" s="1"/>
  <c r="M4061" i="4"/>
  <c r="N4061" i="4" s="1"/>
  <c r="L4061" i="4"/>
  <c r="P4061" i="4" s="1"/>
  <c r="Q4061" i="4" s="1"/>
  <c r="M4060" i="4"/>
  <c r="N4060" i="4" s="1"/>
  <c r="L4060" i="4"/>
  <c r="P4060" i="4" s="1"/>
  <c r="Q4060" i="4" s="1"/>
  <c r="M4059" i="4"/>
  <c r="N4059" i="4" s="1"/>
  <c r="L4059" i="4"/>
  <c r="P4059" i="4" s="1"/>
  <c r="Q4059" i="4" s="1"/>
  <c r="M4058" i="4"/>
  <c r="N4058" i="4" s="1"/>
  <c r="L4058" i="4"/>
  <c r="P4058" i="4" s="1"/>
  <c r="Q4058" i="4" s="1"/>
  <c r="M4057" i="4"/>
  <c r="N4057" i="4" s="1"/>
  <c r="L4057" i="4"/>
  <c r="P4057" i="4" s="1"/>
  <c r="Q4057" i="4" s="1"/>
  <c r="M4056" i="4"/>
  <c r="N4056" i="4" s="1"/>
  <c r="L4056" i="4"/>
  <c r="P4056" i="4" s="1"/>
  <c r="Q4056" i="4" s="1"/>
  <c r="M4055" i="4"/>
  <c r="N4055" i="4" s="1"/>
  <c r="L4055" i="4"/>
  <c r="O4055" i="4" s="1"/>
  <c r="M4054" i="4"/>
  <c r="N4054" i="4" s="1"/>
  <c r="L4054" i="4"/>
  <c r="P4054" i="4" s="1"/>
  <c r="Q4054" i="4" s="1"/>
  <c r="M4053" i="4"/>
  <c r="N4053" i="4" s="1"/>
  <c r="L4053" i="4"/>
  <c r="P4053" i="4" s="1"/>
  <c r="Q4053" i="4" s="1"/>
  <c r="M4052" i="4"/>
  <c r="N4052" i="4" s="1"/>
  <c r="L4052" i="4"/>
  <c r="P4052" i="4" s="1"/>
  <c r="Q4052" i="4" s="1"/>
  <c r="M4051" i="4"/>
  <c r="N4051" i="4" s="1"/>
  <c r="L4051" i="4"/>
  <c r="P4051" i="4" s="1"/>
  <c r="Q4051" i="4" s="1"/>
  <c r="M4050" i="4"/>
  <c r="N4050" i="4" s="1"/>
  <c r="L4050" i="4"/>
  <c r="P4050" i="4" s="1"/>
  <c r="Q4050" i="4" s="1"/>
  <c r="M4049" i="4"/>
  <c r="N4049" i="4" s="1"/>
  <c r="L4049" i="4"/>
  <c r="P4049" i="4" s="1"/>
  <c r="Q4049" i="4" s="1"/>
  <c r="M4048" i="4"/>
  <c r="N4048" i="4" s="1"/>
  <c r="L4048" i="4"/>
  <c r="P4048" i="4" s="1"/>
  <c r="Q4048" i="4" s="1"/>
  <c r="M4047" i="4"/>
  <c r="N4047" i="4" s="1"/>
  <c r="L4047" i="4"/>
  <c r="P4047" i="4" s="1"/>
  <c r="Q4047" i="4" s="1"/>
  <c r="M4046" i="4"/>
  <c r="N4046" i="4" s="1"/>
  <c r="L4046" i="4"/>
  <c r="P4046" i="4" s="1"/>
  <c r="Q4046" i="4" s="1"/>
  <c r="M4045" i="4"/>
  <c r="N4045" i="4" s="1"/>
  <c r="L4045" i="4"/>
  <c r="P4045" i="4" s="1"/>
  <c r="Q4045" i="4" s="1"/>
  <c r="M4044" i="4"/>
  <c r="N4044" i="4" s="1"/>
  <c r="L4044" i="4"/>
  <c r="P4044" i="4" s="1"/>
  <c r="Q4044" i="4" s="1"/>
  <c r="M4043" i="4"/>
  <c r="N4043" i="4" s="1"/>
  <c r="L4043" i="4"/>
  <c r="P4043" i="4" s="1"/>
  <c r="Q4043" i="4" s="1"/>
  <c r="M4042" i="4"/>
  <c r="N4042" i="4" s="1"/>
  <c r="L4042" i="4"/>
  <c r="P4042" i="4" s="1"/>
  <c r="Q4042" i="4" s="1"/>
  <c r="M4041" i="4"/>
  <c r="N4041" i="4" s="1"/>
  <c r="L4041" i="4"/>
  <c r="P4041" i="4" s="1"/>
  <c r="Q4041" i="4" s="1"/>
  <c r="M4040" i="4"/>
  <c r="N4040" i="4" s="1"/>
  <c r="L4040" i="4"/>
  <c r="P4040" i="4" s="1"/>
  <c r="Q4040" i="4" s="1"/>
  <c r="M4039" i="4"/>
  <c r="N4039" i="4" s="1"/>
  <c r="L4039" i="4"/>
  <c r="O4039" i="4" s="1"/>
  <c r="M4038" i="4"/>
  <c r="N4038" i="4" s="1"/>
  <c r="L4038" i="4"/>
  <c r="P4038" i="4" s="1"/>
  <c r="Q4038" i="4" s="1"/>
  <c r="M4037" i="4"/>
  <c r="N4037" i="4" s="1"/>
  <c r="L4037" i="4"/>
  <c r="P4037" i="4" s="1"/>
  <c r="Q4037" i="4" s="1"/>
  <c r="M4036" i="4"/>
  <c r="N4036" i="4" s="1"/>
  <c r="L4036" i="4"/>
  <c r="P4036" i="4" s="1"/>
  <c r="Q4036" i="4" s="1"/>
  <c r="M4035" i="4"/>
  <c r="N4035" i="4" s="1"/>
  <c r="L4035" i="4"/>
  <c r="P4035" i="4" s="1"/>
  <c r="Q4035" i="4" s="1"/>
  <c r="M4034" i="4"/>
  <c r="N4034" i="4" s="1"/>
  <c r="L4034" i="4"/>
  <c r="P4034" i="4" s="1"/>
  <c r="Q4034" i="4" s="1"/>
  <c r="M4033" i="4"/>
  <c r="N4033" i="4" s="1"/>
  <c r="L4033" i="4"/>
  <c r="P4033" i="4" s="1"/>
  <c r="Q4033" i="4" s="1"/>
  <c r="M4032" i="4"/>
  <c r="N4032" i="4" s="1"/>
  <c r="L4032" i="4"/>
  <c r="P4032" i="4" s="1"/>
  <c r="Q4032" i="4" s="1"/>
  <c r="M4031" i="4"/>
  <c r="N4031" i="4" s="1"/>
  <c r="L4031" i="4"/>
  <c r="O4031" i="4" s="1"/>
  <c r="M4030" i="4"/>
  <c r="N4030" i="4" s="1"/>
  <c r="L4030" i="4"/>
  <c r="P4030" i="4" s="1"/>
  <c r="Q4030" i="4" s="1"/>
  <c r="M4029" i="4"/>
  <c r="N4029" i="4" s="1"/>
  <c r="L4029" i="4"/>
  <c r="P4029" i="4" s="1"/>
  <c r="Q4029" i="4" s="1"/>
  <c r="M4028" i="4"/>
  <c r="N4028" i="4" s="1"/>
  <c r="L4028" i="4"/>
  <c r="P4028" i="4" s="1"/>
  <c r="Q4028" i="4" s="1"/>
  <c r="M4027" i="4"/>
  <c r="N4027" i="4" s="1"/>
  <c r="L4027" i="4"/>
  <c r="P4027" i="4" s="1"/>
  <c r="Q4027" i="4" s="1"/>
  <c r="M4026" i="4"/>
  <c r="N4026" i="4" s="1"/>
  <c r="L4026" i="4"/>
  <c r="P4026" i="4" s="1"/>
  <c r="Q4026" i="4" s="1"/>
  <c r="M4025" i="4"/>
  <c r="N4025" i="4" s="1"/>
  <c r="L4025" i="4"/>
  <c r="P4025" i="4" s="1"/>
  <c r="Q4025" i="4" s="1"/>
  <c r="M4024" i="4"/>
  <c r="N4024" i="4" s="1"/>
  <c r="L4024" i="4"/>
  <c r="P4024" i="4" s="1"/>
  <c r="Q4024" i="4" s="1"/>
  <c r="M4023" i="4"/>
  <c r="N4023" i="4" s="1"/>
  <c r="L4023" i="4"/>
  <c r="P4023" i="4" s="1"/>
  <c r="Q4023" i="4" s="1"/>
  <c r="M4022" i="4"/>
  <c r="N4022" i="4" s="1"/>
  <c r="L4022" i="4"/>
  <c r="P4022" i="4" s="1"/>
  <c r="Q4022" i="4" s="1"/>
  <c r="M4021" i="4"/>
  <c r="N4021" i="4" s="1"/>
  <c r="L4021" i="4"/>
  <c r="P4021" i="4" s="1"/>
  <c r="Q4021" i="4" s="1"/>
  <c r="M4020" i="4"/>
  <c r="N4020" i="4" s="1"/>
  <c r="L4020" i="4"/>
  <c r="P4020" i="4" s="1"/>
  <c r="Q4020" i="4" s="1"/>
  <c r="M4019" i="4"/>
  <c r="N4019" i="4" s="1"/>
  <c r="L4019" i="4"/>
  <c r="P4019" i="4" s="1"/>
  <c r="Q4019" i="4" s="1"/>
  <c r="M4018" i="4"/>
  <c r="N4018" i="4" s="1"/>
  <c r="L4018" i="4"/>
  <c r="P4018" i="4" s="1"/>
  <c r="Q4018" i="4" s="1"/>
  <c r="M4017" i="4"/>
  <c r="N4017" i="4" s="1"/>
  <c r="L4017" i="4"/>
  <c r="P4017" i="4" s="1"/>
  <c r="Q4017" i="4" s="1"/>
  <c r="M4016" i="4"/>
  <c r="N4016" i="4" s="1"/>
  <c r="L4016" i="4"/>
  <c r="O4016" i="4" s="1"/>
  <c r="M4015" i="4"/>
  <c r="N4015" i="4" s="1"/>
  <c r="L4015" i="4"/>
  <c r="P4015" i="4" s="1"/>
  <c r="Q4015" i="4" s="1"/>
  <c r="M4014" i="4"/>
  <c r="N4014" i="4" s="1"/>
  <c r="L4014" i="4"/>
  <c r="P4014" i="4" s="1"/>
  <c r="Q4014" i="4" s="1"/>
  <c r="M4013" i="4"/>
  <c r="N4013" i="4" s="1"/>
  <c r="L4013" i="4"/>
  <c r="P4013" i="4" s="1"/>
  <c r="Q4013" i="4" s="1"/>
  <c r="M4012" i="4"/>
  <c r="N4012" i="4" s="1"/>
  <c r="L4012" i="4"/>
  <c r="P4012" i="4" s="1"/>
  <c r="Q4012" i="4" s="1"/>
  <c r="M4011" i="4"/>
  <c r="N4011" i="4" s="1"/>
  <c r="L4011" i="4"/>
  <c r="P4011" i="4" s="1"/>
  <c r="Q4011" i="4" s="1"/>
  <c r="M4010" i="4"/>
  <c r="N4010" i="4" s="1"/>
  <c r="L4010" i="4"/>
  <c r="P4010" i="4" s="1"/>
  <c r="Q4010" i="4" s="1"/>
  <c r="M4009" i="4"/>
  <c r="N4009" i="4" s="1"/>
  <c r="L4009" i="4"/>
  <c r="P4009" i="4" s="1"/>
  <c r="Q4009" i="4" s="1"/>
  <c r="M4008" i="4"/>
  <c r="N4008" i="4" s="1"/>
  <c r="L4008" i="4"/>
  <c r="P4008" i="4" s="1"/>
  <c r="Q4008" i="4" s="1"/>
  <c r="M4007" i="4"/>
  <c r="N4007" i="4" s="1"/>
  <c r="L4007" i="4"/>
  <c r="P4007" i="4" s="1"/>
  <c r="Q4007" i="4" s="1"/>
  <c r="M4006" i="4"/>
  <c r="N4006" i="4" s="1"/>
  <c r="L4006" i="4"/>
  <c r="P4006" i="4" s="1"/>
  <c r="Q4006" i="4" s="1"/>
  <c r="M4005" i="4"/>
  <c r="N4005" i="4" s="1"/>
  <c r="L4005" i="4"/>
  <c r="O4005" i="4" s="1"/>
  <c r="M4004" i="4"/>
  <c r="N4004" i="4" s="1"/>
  <c r="L4004" i="4"/>
  <c r="P4004" i="4" s="1"/>
  <c r="Q4004" i="4" s="1"/>
  <c r="M4003" i="4"/>
  <c r="N4003" i="4" s="1"/>
  <c r="L4003" i="4"/>
  <c r="P4003" i="4" s="1"/>
  <c r="Q4003" i="4" s="1"/>
  <c r="M4002" i="4"/>
  <c r="N4002" i="4" s="1"/>
  <c r="L4002" i="4"/>
  <c r="P4002" i="4" s="1"/>
  <c r="Q4002" i="4" s="1"/>
  <c r="M4001" i="4"/>
  <c r="N4001" i="4" s="1"/>
  <c r="L4001" i="4"/>
  <c r="P4001" i="4" s="1"/>
  <c r="Q4001" i="4" s="1"/>
  <c r="M4000" i="4"/>
  <c r="N4000" i="4" s="1"/>
  <c r="L4000" i="4"/>
  <c r="P4000" i="4" s="1"/>
  <c r="Q4000" i="4" s="1"/>
  <c r="M3999" i="4"/>
  <c r="N3999" i="4" s="1"/>
  <c r="L3999" i="4"/>
  <c r="P3999" i="4" s="1"/>
  <c r="Q3999" i="4" s="1"/>
  <c r="M3998" i="4"/>
  <c r="N3998" i="4" s="1"/>
  <c r="L3998" i="4"/>
  <c r="P3998" i="4" s="1"/>
  <c r="Q3998" i="4" s="1"/>
  <c r="M3997" i="4"/>
  <c r="N3997" i="4" s="1"/>
  <c r="L3997" i="4"/>
  <c r="P3997" i="4" s="1"/>
  <c r="Q3997" i="4" s="1"/>
  <c r="M3996" i="4"/>
  <c r="N3996" i="4" s="1"/>
  <c r="L3996" i="4"/>
  <c r="P3996" i="4" s="1"/>
  <c r="Q3996" i="4" s="1"/>
  <c r="M3995" i="4"/>
  <c r="N3995" i="4" s="1"/>
  <c r="L3995" i="4"/>
  <c r="P3995" i="4" s="1"/>
  <c r="Q3995" i="4" s="1"/>
  <c r="M3994" i="4"/>
  <c r="N3994" i="4" s="1"/>
  <c r="L3994" i="4"/>
  <c r="P3994" i="4" s="1"/>
  <c r="Q3994" i="4" s="1"/>
  <c r="M3993" i="4"/>
  <c r="N3993" i="4" s="1"/>
  <c r="L3993" i="4"/>
  <c r="P3993" i="4" s="1"/>
  <c r="Q3993" i="4" s="1"/>
  <c r="M3992" i="4"/>
  <c r="N3992" i="4" s="1"/>
  <c r="L3992" i="4"/>
  <c r="P3992" i="4" s="1"/>
  <c r="Q3992" i="4" s="1"/>
  <c r="M3991" i="4"/>
  <c r="N3991" i="4" s="1"/>
  <c r="L3991" i="4"/>
  <c r="P3991" i="4" s="1"/>
  <c r="Q3991" i="4" s="1"/>
  <c r="M3990" i="4"/>
  <c r="N3990" i="4" s="1"/>
  <c r="L3990" i="4"/>
  <c r="P3990" i="4" s="1"/>
  <c r="Q3990" i="4" s="1"/>
  <c r="M3989" i="4"/>
  <c r="N3989" i="4" s="1"/>
  <c r="L3989" i="4"/>
  <c r="P3989" i="4" s="1"/>
  <c r="Q3989" i="4" s="1"/>
  <c r="M3988" i="4"/>
  <c r="N3988" i="4" s="1"/>
  <c r="L3988" i="4"/>
  <c r="P3988" i="4" s="1"/>
  <c r="Q3988" i="4" s="1"/>
  <c r="M3987" i="4"/>
  <c r="N3987" i="4" s="1"/>
  <c r="L3987" i="4"/>
  <c r="P3987" i="4" s="1"/>
  <c r="Q3987" i="4" s="1"/>
  <c r="M3986" i="4"/>
  <c r="N3986" i="4" s="1"/>
  <c r="L3986" i="4"/>
  <c r="P3986" i="4" s="1"/>
  <c r="Q3986" i="4" s="1"/>
  <c r="M3985" i="4"/>
  <c r="N3985" i="4" s="1"/>
  <c r="L3985" i="4"/>
  <c r="P3985" i="4" s="1"/>
  <c r="Q3985" i="4" s="1"/>
  <c r="M3984" i="4"/>
  <c r="N3984" i="4" s="1"/>
  <c r="L3984" i="4"/>
  <c r="P3984" i="4" s="1"/>
  <c r="Q3984" i="4" s="1"/>
  <c r="M3983" i="4"/>
  <c r="N3983" i="4" s="1"/>
  <c r="L3983" i="4"/>
  <c r="P3983" i="4" s="1"/>
  <c r="Q3983" i="4" s="1"/>
  <c r="M3982" i="4"/>
  <c r="N3982" i="4" s="1"/>
  <c r="L3982" i="4"/>
  <c r="P3982" i="4" s="1"/>
  <c r="Q3982" i="4" s="1"/>
  <c r="A3981" i="4"/>
  <c r="A3980" i="4"/>
  <c r="A3979" i="4"/>
  <c r="A3978" i="4"/>
  <c r="A3977" i="4"/>
  <c r="A3976" i="4"/>
  <c r="A3975" i="4"/>
  <c r="A3974" i="4"/>
  <c r="A3973" i="4"/>
  <c r="A3972" i="4"/>
  <c r="A3971" i="4"/>
  <c r="A3970" i="4"/>
  <c r="A3969" i="4"/>
  <c r="A3968" i="4"/>
  <c r="A3967" i="4"/>
  <c r="A3966" i="4"/>
  <c r="A3965" i="4"/>
  <c r="A3964" i="4"/>
  <c r="A3963" i="4"/>
  <c r="A3962" i="4"/>
  <c r="A3961" i="4"/>
  <c r="A3960" i="4"/>
  <c r="A3959" i="4"/>
  <c r="A3958" i="4"/>
  <c r="A3957" i="4"/>
  <c r="A3956" i="4"/>
  <c r="A3955" i="4"/>
  <c r="A3954" i="4"/>
  <c r="A3953" i="4"/>
  <c r="A3952" i="4"/>
  <c r="A3951" i="4"/>
  <c r="A3950" i="4"/>
  <c r="A3949" i="4"/>
  <c r="A3948" i="4"/>
  <c r="A3947" i="4"/>
  <c r="A3946" i="4"/>
  <c r="A3945" i="4"/>
  <c r="A3944" i="4"/>
  <c r="A3943" i="4"/>
  <c r="A3942" i="4"/>
  <c r="A3941" i="4"/>
  <c r="A3940" i="4"/>
  <c r="A3939" i="4"/>
  <c r="A3938" i="4"/>
  <c r="A3937" i="4"/>
  <c r="A3936" i="4"/>
  <c r="A3935" i="4"/>
  <c r="A3934" i="4"/>
  <c r="A3933" i="4"/>
  <c r="A3932" i="4"/>
  <c r="A3931" i="4"/>
  <c r="A3930" i="4"/>
  <c r="A3929" i="4"/>
  <c r="A3928" i="4"/>
  <c r="A3927" i="4"/>
  <c r="A3926" i="4"/>
  <c r="A3925" i="4"/>
  <c r="A3924" i="4"/>
  <c r="A3923" i="4"/>
  <c r="A3922" i="4"/>
  <c r="A3921" i="4"/>
  <c r="A3920" i="4"/>
  <c r="A3919" i="4"/>
  <c r="A3918" i="4"/>
  <c r="A3917" i="4"/>
  <c r="A3916" i="4"/>
  <c r="A3915" i="4"/>
  <c r="A3914" i="4"/>
  <c r="A3913" i="4"/>
  <c r="A3912" i="4"/>
  <c r="A3911" i="4"/>
  <c r="A3910" i="4"/>
  <c r="A3909" i="4"/>
  <c r="A3908" i="4"/>
  <c r="A3907" i="4"/>
  <c r="A3906" i="4"/>
  <c r="A3905" i="4"/>
  <c r="A3904" i="4"/>
  <c r="A3903" i="4"/>
  <c r="A3902" i="4"/>
  <c r="A3901" i="4"/>
  <c r="A3900" i="4"/>
  <c r="A3899" i="4"/>
  <c r="A3898" i="4"/>
  <c r="A3897" i="4"/>
  <c r="A3896" i="4"/>
  <c r="A3895" i="4"/>
  <c r="A3894" i="4"/>
  <c r="A3893" i="4"/>
  <c r="A3892" i="4"/>
  <c r="A3891" i="4"/>
  <c r="A3890" i="4"/>
  <c r="A3889" i="4"/>
  <c r="A3888" i="4"/>
  <c r="A3887" i="4"/>
  <c r="A3886" i="4"/>
  <c r="A3885" i="4"/>
  <c r="A3884" i="4"/>
  <c r="A3883" i="4"/>
  <c r="A3882" i="4"/>
  <c r="A3881" i="4"/>
  <c r="A3880" i="4"/>
  <c r="A3879" i="4"/>
  <c r="A3878" i="4"/>
  <c r="A3877" i="4"/>
  <c r="A3876" i="4"/>
  <c r="A3875" i="4"/>
  <c r="A3874" i="4"/>
  <c r="A3873" i="4"/>
  <c r="A3872" i="4"/>
  <c r="A3871" i="4"/>
  <c r="A3870" i="4"/>
  <c r="A3869" i="4"/>
  <c r="A3868" i="4"/>
  <c r="A3867" i="4"/>
  <c r="A3866" i="4"/>
  <c r="A3865" i="4"/>
  <c r="A3864" i="4"/>
  <c r="A3863" i="4"/>
  <c r="A3862" i="4"/>
  <c r="A3861" i="4"/>
  <c r="A3860" i="4"/>
  <c r="A3859" i="4"/>
  <c r="A3858" i="4"/>
  <c r="A3857" i="4"/>
  <c r="A3856" i="4"/>
  <c r="A3855" i="4"/>
  <c r="A3854" i="4"/>
  <c r="A3853" i="4"/>
  <c r="A3852" i="4"/>
  <c r="A3851" i="4"/>
  <c r="A3850" i="4"/>
  <c r="A3849" i="4"/>
  <c r="A3848" i="4"/>
  <c r="A3847" i="4"/>
  <c r="A3846" i="4"/>
  <c r="A3845" i="4"/>
  <c r="A3844" i="4"/>
  <c r="A3843" i="4"/>
  <c r="A3842" i="4"/>
  <c r="A3841" i="4"/>
  <c r="A3840" i="4"/>
  <c r="A3839" i="4"/>
  <c r="A3838" i="4"/>
  <c r="A3837" i="4"/>
  <c r="A3836" i="4"/>
  <c r="A3835" i="4"/>
  <c r="A3834" i="4"/>
  <c r="A3833" i="4"/>
  <c r="A3832" i="4"/>
  <c r="A3831" i="4"/>
  <c r="A3830" i="4"/>
  <c r="A3829" i="4"/>
  <c r="A3828" i="4"/>
  <c r="A3827" i="4"/>
  <c r="A3826" i="4"/>
  <c r="A3825" i="4"/>
  <c r="A3824" i="4"/>
  <c r="A3823" i="4"/>
  <c r="A3822" i="4"/>
  <c r="A3821" i="4"/>
  <c r="A3820" i="4"/>
  <c r="A3819" i="4"/>
  <c r="A3818" i="4"/>
  <c r="A3817" i="4"/>
  <c r="A3816" i="4"/>
  <c r="A3815" i="4"/>
  <c r="A3814" i="4"/>
  <c r="A3813" i="4"/>
  <c r="A3812" i="4"/>
  <c r="A3811" i="4"/>
  <c r="A3810" i="4"/>
  <c r="A3809" i="4"/>
  <c r="A3808" i="4"/>
  <c r="A3807" i="4"/>
  <c r="A3806" i="4"/>
  <c r="A3805" i="4"/>
  <c r="A3804" i="4"/>
  <c r="A3803" i="4"/>
  <c r="A3802" i="4"/>
  <c r="A3801" i="4"/>
  <c r="A3800" i="4"/>
  <c r="A3799" i="4"/>
  <c r="A3798" i="4"/>
  <c r="A3797" i="4"/>
  <c r="A3796" i="4"/>
  <c r="A3795" i="4"/>
  <c r="A3794" i="4"/>
  <c r="A3793" i="4"/>
  <c r="A3792" i="4"/>
  <c r="A3791" i="4"/>
  <c r="A3790" i="4"/>
  <c r="A3789" i="4"/>
  <c r="A3788" i="4"/>
  <c r="A3787" i="4"/>
  <c r="A3786" i="4"/>
  <c r="A3785" i="4"/>
  <c r="A3784" i="4"/>
  <c r="A3783" i="4"/>
  <c r="A3782" i="4"/>
  <c r="A3781" i="4"/>
  <c r="A3780" i="4"/>
  <c r="A3779" i="4"/>
  <c r="A3778" i="4"/>
  <c r="A3777" i="4"/>
  <c r="A3776" i="4"/>
  <c r="A3775" i="4"/>
  <c r="A3774" i="4"/>
  <c r="A3773" i="4"/>
  <c r="A3772" i="4"/>
  <c r="A3771" i="4"/>
  <c r="A3770" i="4"/>
  <c r="A3769" i="4"/>
  <c r="A3768" i="4"/>
  <c r="A3767" i="4"/>
  <c r="A3766" i="4"/>
  <c r="A3765" i="4"/>
  <c r="A3764" i="4"/>
  <c r="A3763" i="4"/>
  <c r="A3762" i="4"/>
  <c r="A3761" i="4"/>
  <c r="A3760" i="4"/>
  <c r="A3759" i="4"/>
  <c r="A3758" i="4"/>
  <c r="A3757" i="4"/>
  <c r="A3756" i="4"/>
  <c r="A3755" i="4"/>
  <c r="A3754" i="4"/>
  <c r="A3753" i="4"/>
  <c r="A3752" i="4"/>
  <c r="A3751" i="4"/>
  <c r="A3750" i="4"/>
  <c r="A3749" i="4"/>
  <c r="A3748" i="4"/>
  <c r="A3747" i="4"/>
  <c r="A3746" i="4"/>
  <c r="A3745" i="4"/>
  <c r="A3744" i="4"/>
  <c r="A3743" i="4"/>
  <c r="A3742" i="4"/>
  <c r="A3741" i="4"/>
  <c r="A3740" i="4"/>
  <c r="A3739" i="4"/>
  <c r="A3738" i="4"/>
  <c r="A3737" i="4"/>
  <c r="A3736" i="4"/>
  <c r="A3735" i="4"/>
  <c r="A3734" i="4"/>
  <c r="A3733" i="4"/>
  <c r="A3732" i="4"/>
  <c r="A3731" i="4"/>
  <c r="A3730" i="4"/>
  <c r="A3729" i="4"/>
  <c r="A3728" i="4"/>
  <c r="A3727" i="4"/>
  <c r="A3726" i="4"/>
  <c r="A3725" i="4"/>
  <c r="A3724" i="4"/>
  <c r="A3723" i="4"/>
  <c r="A3722" i="4"/>
  <c r="A3721" i="4"/>
  <c r="A3720" i="4"/>
  <c r="A3719" i="4"/>
  <c r="A3718" i="4"/>
  <c r="A3717" i="4"/>
  <c r="A3716" i="4"/>
  <c r="A3715" i="4"/>
  <c r="A3714" i="4"/>
  <c r="A3713" i="4"/>
  <c r="A3712" i="4"/>
  <c r="A3711" i="4"/>
  <c r="A3710" i="4"/>
  <c r="A3709" i="4"/>
  <c r="A3708" i="4"/>
  <c r="A3707" i="4"/>
  <c r="A3706" i="4"/>
  <c r="A3705" i="4"/>
  <c r="A3704" i="4"/>
  <c r="A3703" i="4"/>
  <c r="A3702" i="4"/>
  <c r="A3701" i="4"/>
  <c r="A3700" i="4"/>
  <c r="A3699" i="4"/>
  <c r="A3698" i="4"/>
  <c r="A3697" i="4"/>
  <c r="A3696" i="4"/>
  <c r="A3695" i="4"/>
  <c r="A3694" i="4"/>
  <c r="A3693" i="4"/>
  <c r="A3692" i="4"/>
  <c r="A3691" i="4"/>
  <c r="A3690" i="4"/>
  <c r="A3689" i="4"/>
  <c r="A3688" i="4"/>
  <c r="A3687" i="4"/>
  <c r="A3686" i="4"/>
  <c r="A3685" i="4"/>
  <c r="A3684" i="4"/>
  <c r="A3683" i="4"/>
  <c r="A3682" i="4"/>
  <c r="A3681" i="4"/>
  <c r="A3680" i="4"/>
  <c r="A3679" i="4"/>
  <c r="A3678" i="4"/>
  <c r="A3677" i="4"/>
  <c r="A3676" i="4"/>
  <c r="A3675" i="4"/>
  <c r="A3674" i="4"/>
  <c r="A3673" i="4"/>
  <c r="A3672" i="4"/>
  <c r="A3671" i="4"/>
  <c r="A3670" i="4"/>
  <c r="A3669" i="4"/>
  <c r="A3668" i="4"/>
  <c r="A3667" i="4"/>
  <c r="A3666" i="4"/>
  <c r="A3665" i="4"/>
  <c r="A3664" i="4"/>
  <c r="A3663" i="4"/>
  <c r="A3662" i="4"/>
  <c r="A3661" i="4"/>
  <c r="A3660" i="4"/>
  <c r="A3659" i="4"/>
  <c r="A3658" i="4"/>
  <c r="A3657" i="4"/>
  <c r="A3656" i="4"/>
  <c r="A3655" i="4"/>
  <c r="A3654" i="4"/>
  <c r="A3653" i="4"/>
  <c r="A3652" i="4"/>
  <c r="A3651" i="4"/>
  <c r="A3650" i="4"/>
  <c r="A3649" i="4"/>
  <c r="A3648" i="4"/>
  <c r="A3647" i="4"/>
  <c r="A3646" i="4"/>
  <c r="A3645" i="4"/>
  <c r="A3644" i="4"/>
  <c r="A3643" i="4"/>
  <c r="A3642" i="4"/>
  <c r="A3641" i="4"/>
  <c r="A3640" i="4"/>
  <c r="A3639" i="4"/>
  <c r="A3638" i="4"/>
  <c r="A3637" i="4"/>
  <c r="A3636" i="4"/>
  <c r="A3635" i="4"/>
  <c r="A3634" i="4"/>
  <c r="A3633" i="4"/>
  <c r="A3632" i="4"/>
  <c r="A3631" i="4"/>
  <c r="A3630" i="4"/>
  <c r="A3629" i="4"/>
  <c r="A3628" i="4"/>
  <c r="A3627" i="4"/>
  <c r="A3626" i="4"/>
  <c r="A3625" i="4"/>
  <c r="A3624" i="4"/>
  <c r="A3623" i="4"/>
  <c r="A3622" i="4"/>
  <c r="A3621" i="4"/>
  <c r="A3620" i="4"/>
  <c r="A3619" i="4"/>
  <c r="A3618" i="4"/>
  <c r="A3617" i="4"/>
  <c r="A3616" i="4"/>
  <c r="A3615" i="4"/>
  <c r="A3614" i="4"/>
  <c r="A3613" i="4"/>
  <c r="A3612" i="4"/>
  <c r="A3611" i="4"/>
  <c r="A3610" i="4"/>
  <c r="A3609" i="4"/>
  <c r="A3608" i="4"/>
  <c r="A3607" i="4"/>
  <c r="A3606" i="4"/>
  <c r="A3605" i="4"/>
  <c r="A3604" i="4"/>
  <c r="A3603" i="4"/>
  <c r="A3602" i="4"/>
  <c r="A3601" i="4"/>
  <c r="A3600" i="4"/>
  <c r="A3599" i="4"/>
  <c r="A3598" i="4"/>
  <c r="A3597" i="4"/>
  <c r="A3596" i="4"/>
  <c r="A3595" i="4"/>
  <c r="A3594" i="4"/>
  <c r="A3593" i="4"/>
  <c r="A3592" i="4"/>
  <c r="A3591" i="4"/>
  <c r="A3590" i="4"/>
  <c r="A3589" i="4"/>
  <c r="A3588" i="4"/>
  <c r="A3587" i="4"/>
  <c r="A3586" i="4"/>
  <c r="A3585" i="4"/>
  <c r="A3584" i="4"/>
  <c r="A3583" i="4"/>
  <c r="A3582" i="4"/>
  <c r="A3581" i="4"/>
  <c r="A3580" i="4"/>
  <c r="A3579" i="4"/>
  <c r="A3578" i="4"/>
  <c r="A3577" i="4"/>
  <c r="A3576" i="4"/>
  <c r="A3575" i="4"/>
  <c r="A3574" i="4"/>
  <c r="A3573" i="4"/>
  <c r="A3572" i="4"/>
  <c r="A3571" i="4"/>
  <c r="A3570" i="4"/>
  <c r="A3569" i="4"/>
  <c r="A3568" i="4"/>
  <c r="A3567" i="4"/>
  <c r="A3566" i="4"/>
  <c r="A3565" i="4"/>
  <c r="A3564" i="4"/>
  <c r="A3563" i="4"/>
  <c r="A3562" i="4"/>
  <c r="A3561" i="4"/>
  <c r="A3560" i="4"/>
  <c r="A3559" i="4"/>
  <c r="A3558" i="4"/>
  <c r="A3557" i="4"/>
  <c r="A3556" i="4"/>
  <c r="A3555" i="4"/>
  <c r="A3554" i="4"/>
  <c r="A3553" i="4"/>
  <c r="A3552" i="4"/>
  <c r="A3551" i="4"/>
  <c r="A3550" i="4"/>
  <c r="A3549" i="4"/>
  <c r="A3548" i="4"/>
  <c r="A3547" i="4"/>
  <c r="A3546" i="4"/>
  <c r="A3545" i="4"/>
  <c r="A3544" i="4"/>
  <c r="A3543" i="4"/>
  <c r="A3542" i="4"/>
  <c r="A3541" i="4"/>
  <c r="A3540" i="4"/>
  <c r="A3539" i="4"/>
  <c r="A3538" i="4"/>
  <c r="A3537" i="4"/>
  <c r="A3536" i="4"/>
  <c r="A3535" i="4"/>
  <c r="A3534" i="4"/>
  <c r="A3533" i="4"/>
  <c r="A3532" i="4"/>
  <c r="A3531" i="4"/>
  <c r="A3530" i="4"/>
  <c r="A3529" i="4"/>
  <c r="A3528" i="4"/>
  <c r="A3527" i="4"/>
  <c r="A3526" i="4"/>
  <c r="A3525" i="4"/>
  <c r="A3524" i="4"/>
  <c r="A3523" i="4"/>
  <c r="A3522" i="4"/>
  <c r="A3521" i="4"/>
  <c r="A3520" i="4"/>
  <c r="A3519" i="4"/>
  <c r="A3518" i="4"/>
  <c r="A3517" i="4"/>
  <c r="A3516" i="4"/>
  <c r="A3515" i="4"/>
  <c r="A3514" i="4"/>
  <c r="A3513" i="4"/>
  <c r="A3512" i="4"/>
  <c r="A3511" i="4"/>
  <c r="A3510" i="4"/>
  <c r="A3509" i="4"/>
  <c r="A3508" i="4"/>
  <c r="A3507" i="4"/>
  <c r="A3506" i="4"/>
  <c r="A3505" i="4"/>
  <c r="A3504" i="4"/>
  <c r="A3503" i="4"/>
  <c r="A3502" i="4"/>
  <c r="A3501" i="4"/>
  <c r="A3500" i="4"/>
  <c r="A3499" i="4"/>
  <c r="A3498" i="4"/>
  <c r="A3497" i="4"/>
  <c r="A3496" i="4"/>
  <c r="A3495" i="4"/>
  <c r="A3494" i="4"/>
  <c r="A3493" i="4"/>
  <c r="A3492" i="4"/>
  <c r="A3491" i="4"/>
  <c r="A3490" i="4"/>
  <c r="A3489" i="4"/>
  <c r="A3488" i="4"/>
  <c r="A3487" i="4"/>
  <c r="A3486" i="4"/>
  <c r="A3485" i="4"/>
  <c r="A3484" i="4"/>
  <c r="A3483" i="4"/>
  <c r="A3482" i="4"/>
  <c r="A3481" i="4"/>
  <c r="A3480" i="4"/>
  <c r="A3479" i="4"/>
  <c r="A3478" i="4"/>
  <c r="A3477" i="4"/>
  <c r="A3476" i="4"/>
  <c r="A3475" i="4"/>
  <c r="A3474" i="4"/>
  <c r="A3473" i="4"/>
  <c r="A3472" i="4"/>
  <c r="A3471" i="4"/>
  <c r="A3470" i="4"/>
  <c r="A3469" i="4"/>
  <c r="A3468" i="4"/>
  <c r="A3467" i="4"/>
  <c r="A3466" i="4"/>
  <c r="A3465" i="4"/>
  <c r="A3464" i="4"/>
  <c r="A3463" i="4"/>
  <c r="A3462" i="4"/>
  <c r="A3461" i="4"/>
  <c r="A3460" i="4"/>
  <c r="A3459" i="4"/>
  <c r="A3458" i="4"/>
  <c r="A3457" i="4"/>
  <c r="A3456" i="4"/>
  <c r="A3455" i="4"/>
  <c r="A3454" i="4"/>
  <c r="A3453" i="4"/>
  <c r="A3452" i="4"/>
  <c r="A3451" i="4"/>
  <c r="A3450" i="4"/>
  <c r="A3449" i="4"/>
  <c r="A3448" i="4"/>
  <c r="A3447" i="4"/>
  <c r="A3446" i="4"/>
  <c r="A3445" i="4"/>
  <c r="A3444" i="4"/>
  <c r="A3443" i="4"/>
  <c r="A3442" i="4"/>
  <c r="A3441" i="4"/>
  <c r="A3440" i="4"/>
  <c r="A3439" i="4"/>
  <c r="A3438" i="4"/>
  <c r="A3437" i="4"/>
  <c r="A3436" i="4"/>
  <c r="A3435" i="4"/>
  <c r="A3434" i="4"/>
  <c r="A3433" i="4"/>
  <c r="A3432" i="4"/>
  <c r="A3431" i="4"/>
  <c r="A3430" i="4"/>
  <c r="A3429" i="4"/>
  <c r="A3428" i="4"/>
  <c r="A3427" i="4"/>
  <c r="A3426" i="4"/>
  <c r="A3425" i="4"/>
  <c r="A3424" i="4"/>
  <c r="A3423" i="4"/>
  <c r="A3422" i="4"/>
  <c r="A3421" i="4"/>
  <c r="A3420" i="4"/>
  <c r="A3419" i="4"/>
  <c r="A3418" i="4"/>
  <c r="A3417" i="4"/>
  <c r="A3416" i="4"/>
  <c r="A3415" i="4"/>
  <c r="A3414" i="4"/>
  <c r="A3413" i="4"/>
  <c r="A3412" i="4"/>
  <c r="A3411" i="4"/>
  <c r="A3410" i="4"/>
  <c r="A3409" i="4"/>
  <c r="A3408" i="4"/>
  <c r="A3407" i="4"/>
  <c r="A3406" i="4"/>
  <c r="A3405" i="4"/>
  <c r="A3404" i="4"/>
  <c r="A3403" i="4"/>
  <c r="A3402" i="4"/>
  <c r="A3401" i="4"/>
  <c r="A3400" i="4"/>
  <c r="A3399" i="4"/>
  <c r="A3398" i="4"/>
  <c r="A3397" i="4"/>
  <c r="A3396" i="4"/>
  <c r="A3395" i="4"/>
  <c r="A3394" i="4"/>
  <c r="A3393" i="4"/>
  <c r="A3392" i="4"/>
  <c r="A3391" i="4"/>
  <c r="A3390" i="4"/>
  <c r="A3389" i="4"/>
  <c r="A3388" i="4"/>
  <c r="A3387" i="4"/>
  <c r="A3386" i="4"/>
  <c r="A3385" i="4"/>
  <c r="A3384" i="4"/>
  <c r="A3383" i="4"/>
  <c r="A3382" i="4"/>
  <c r="A3381" i="4"/>
  <c r="A3380" i="4"/>
  <c r="A3379" i="4"/>
  <c r="A3378" i="4"/>
  <c r="A3377" i="4"/>
  <c r="A3376" i="4"/>
  <c r="A3375" i="4"/>
  <c r="A3374" i="4"/>
  <c r="A3373" i="4"/>
  <c r="A3372" i="4"/>
  <c r="A3371" i="4"/>
  <c r="A3370" i="4"/>
  <c r="A3369" i="4"/>
  <c r="A3368" i="4"/>
  <c r="A3367" i="4"/>
  <c r="A3366" i="4"/>
  <c r="A3365" i="4"/>
  <c r="A3364" i="4"/>
  <c r="A3363" i="4"/>
  <c r="A3362" i="4"/>
  <c r="A3361" i="4"/>
  <c r="A3360" i="4"/>
  <c r="A3359" i="4"/>
  <c r="A3358" i="4"/>
  <c r="A3357" i="4"/>
  <c r="A3356" i="4"/>
  <c r="A3355" i="4"/>
  <c r="A3354" i="4"/>
  <c r="A3353" i="4"/>
  <c r="A3352" i="4"/>
  <c r="A3351" i="4"/>
  <c r="A3350" i="4"/>
  <c r="A3349" i="4"/>
  <c r="A3348" i="4"/>
  <c r="A3347" i="4"/>
  <c r="A3346" i="4"/>
  <c r="A3345" i="4"/>
  <c r="A3344" i="4"/>
  <c r="A3343" i="4"/>
  <c r="A3342" i="4"/>
  <c r="A3341" i="4"/>
  <c r="A3340" i="4"/>
  <c r="A3339" i="4"/>
  <c r="A3338" i="4"/>
  <c r="A3337" i="4"/>
  <c r="A3336" i="4"/>
  <c r="A3335" i="4"/>
  <c r="A3334" i="4"/>
  <c r="A3333" i="4"/>
  <c r="A3332" i="4"/>
  <c r="A3331" i="4"/>
  <c r="A3330" i="4"/>
  <c r="A3329" i="4"/>
  <c r="A3328" i="4"/>
  <c r="A3327" i="4"/>
  <c r="A3326" i="4"/>
  <c r="A3325" i="4"/>
  <c r="A3324" i="4"/>
  <c r="A3323" i="4"/>
  <c r="A3322" i="4"/>
  <c r="A3321" i="4"/>
  <c r="A3320" i="4"/>
  <c r="A3319" i="4"/>
  <c r="A3318" i="4"/>
  <c r="A3317" i="4"/>
  <c r="A3316" i="4"/>
  <c r="A3315" i="4"/>
  <c r="A3314" i="4"/>
  <c r="A3313" i="4"/>
  <c r="A3312" i="4"/>
  <c r="A3311" i="4"/>
  <c r="A3310" i="4"/>
  <c r="A3309" i="4"/>
  <c r="A3308" i="4"/>
  <c r="A3307" i="4"/>
  <c r="A3306" i="4"/>
  <c r="A3305" i="4"/>
  <c r="A3304" i="4"/>
  <c r="A3303" i="4"/>
  <c r="A3302" i="4"/>
  <c r="A3301" i="4"/>
  <c r="A3300" i="4"/>
  <c r="A3299" i="4"/>
  <c r="A3298" i="4"/>
  <c r="A3297" i="4"/>
  <c r="A3296" i="4"/>
  <c r="A3295" i="4"/>
  <c r="A3294" i="4"/>
  <c r="A3293" i="4"/>
  <c r="A3292" i="4"/>
  <c r="A3291" i="4"/>
  <c r="A3290" i="4"/>
  <c r="A3289" i="4"/>
  <c r="A3288" i="4"/>
  <c r="A3287" i="4"/>
  <c r="A3286" i="4"/>
  <c r="A3285" i="4"/>
  <c r="A3284" i="4"/>
  <c r="A3283" i="4"/>
  <c r="A3282" i="4"/>
  <c r="A3281" i="4"/>
  <c r="A3280" i="4"/>
  <c r="A3279" i="4"/>
  <c r="A3278" i="4"/>
  <c r="A3277" i="4"/>
  <c r="A3276" i="4"/>
  <c r="A3275" i="4"/>
  <c r="A3274" i="4"/>
  <c r="A3273" i="4"/>
  <c r="A3272" i="4"/>
  <c r="A3271" i="4"/>
  <c r="A3270" i="4"/>
  <c r="A3269" i="4"/>
  <c r="A3268" i="4"/>
  <c r="A3267" i="4"/>
  <c r="A3266" i="4"/>
  <c r="A3265" i="4"/>
  <c r="A3264" i="4"/>
  <c r="A3263" i="4"/>
  <c r="A3262" i="4"/>
  <c r="A3261" i="4"/>
  <c r="A3260" i="4"/>
  <c r="A3259" i="4"/>
  <c r="A3258" i="4"/>
  <c r="A3257" i="4"/>
  <c r="A3256" i="4"/>
  <c r="A3255" i="4"/>
  <c r="A3254" i="4"/>
  <c r="A3253" i="4"/>
  <c r="A3252" i="4"/>
  <c r="A3251" i="4"/>
  <c r="A3250" i="4"/>
  <c r="A3249" i="4"/>
  <c r="A3248" i="4"/>
  <c r="A3247" i="4"/>
  <c r="A3246" i="4"/>
  <c r="A3245" i="4"/>
  <c r="A3244" i="4"/>
  <c r="A3243" i="4"/>
  <c r="A3242" i="4"/>
  <c r="A3241" i="4"/>
  <c r="A3240" i="4"/>
  <c r="A3239" i="4"/>
  <c r="A3238" i="4"/>
  <c r="A3237" i="4"/>
  <c r="A3236" i="4"/>
  <c r="A3235" i="4"/>
  <c r="A3234" i="4"/>
  <c r="A3233" i="4"/>
  <c r="A3232" i="4"/>
  <c r="A3231" i="4"/>
  <c r="A3230" i="4"/>
  <c r="A3229" i="4"/>
  <c r="A3228" i="4"/>
  <c r="A3227" i="4"/>
  <c r="A3226" i="4"/>
  <c r="A3225" i="4"/>
  <c r="A3224" i="4"/>
  <c r="A3223" i="4"/>
  <c r="A3222" i="4"/>
  <c r="A3221" i="4"/>
  <c r="A3220" i="4"/>
  <c r="A3219" i="4"/>
  <c r="A3218" i="4"/>
  <c r="A3217" i="4"/>
  <c r="A3216" i="4"/>
  <c r="A3215" i="4"/>
  <c r="A3214" i="4"/>
  <c r="A3213" i="4"/>
  <c r="A3212" i="4"/>
  <c r="A3211" i="4"/>
  <c r="A3210" i="4"/>
  <c r="A3209" i="4"/>
  <c r="A3208" i="4"/>
  <c r="A3207" i="4"/>
  <c r="A3206" i="4"/>
  <c r="A3205" i="4"/>
  <c r="A3204" i="4"/>
  <c r="A3203" i="4"/>
  <c r="A3202" i="4"/>
  <c r="A3201" i="4"/>
  <c r="A3200" i="4"/>
  <c r="A3199" i="4"/>
  <c r="A3198" i="4"/>
  <c r="A3197" i="4"/>
  <c r="A3196" i="4"/>
  <c r="A3195" i="4"/>
  <c r="A3194" i="4"/>
  <c r="A3193" i="4"/>
  <c r="A3192" i="4"/>
  <c r="A3191" i="4"/>
  <c r="A3190" i="4"/>
  <c r="A3189" i="4"/>
  <c r="A3188" i="4"/>
  <c r="A3187" i="4"/>
  <c r="A3186" i="4"/>
  <c r="A3185" i="4"/>
  <c r="A3184" i="4"/>
  <c r="A3183" i="4"/>
  <c r="A3182" i="4"/>
  <c r="A3181" i="4"/>
  <c r="A3180" i="4"/>
  <c r="A3179" i="4"/>
  <c r="A3178" i="4"/>
  <c r="A3177" i="4"/>
  <c r="A3176" i="4"/>
  <c r="A3175" i="4"/>
  <c r="A3174" i="4"/>
  <c r="A3173" i="4"/>
  <c r="A3172" i="4"/>
  <c r="A3171" i="4"/>
  <c r="A3170" i="4"/>
  <c r="A3169" i="4"/>
  <c r="A3168" i="4"/>
  <c r="A3167" i="4"/>
  <c r="A3166" i="4"/>
  <c r="A3165" i="4"/>
  <c r="A3164" i="4"/>
  <c r="A3163" i="4"/>
  <c r="A3162" i="4"/>
  <c r="A3161" i="4"/>
  <c r="A3160" i="4"/>
  <c r="A3159" i="4"/>
  <c r="A3158" i="4"/>
  <c r="A3157" i="4"/>
  <c r="A3156" i="4"/>
  <c r="A3155" i="4"/>
  <c r="A3154" i="4"/>
  <c r="A3153" i="4"/>
  <c r="A3152" i="4"/>
  <c r="A3151" i="4"/>
  <c r="A3150" i="4"/>
  <c r="A3149" i="4"/>
  <c r="A3148" i="4"/>
  <c r="A3147" i="4"/>
  <c r="A3146" i="4"/>
  <c r="A3145" i="4"/>
  <c r="A3144" i="4"/>
  <c r="A3143" i="4"/>
  <c r="A3142" i="4"/>
  <c r="A3141" i="4"/>
  <c r="A3140" i="4"/>
  <c r="A3139" i="4"/>
  <c r="A3138" i="4"/>
  <c r="A3137" i="4"/>
  <c r="A3136" i="4"/>
  <c r="A3135" i="4"/>
  <c r="A3134" i="4"/>
  <c r="A3133" i="4"/>
  <c r="A3132" i="4"/>
  <c r="A3131" i="4"/>
  <c r="A3130" i="4"/>
  <c r="A3129" i="4"/>
  <c r="A3128" i="4"/>
  <c r="A3127" i="4"/>
  <c r="A3126" i="4"/>
  <c r="A3125" i="4"/>
  <c r="A3124" i="4"/>
  <c r="A3123" i="4"/>
  <c r="A3122" i="4"/>
  <c r="A3121" i="4"/>
  <c r="A3120" i="4"/>
  <c r="A3119" i="4"/>
  <c r="A3118" i="4"/>
  <c r="A3117" i="4"/>
  <c r="A3116" i="4"/>
  <c r="A3115" i="4"/>
  <c r="A3114" i="4"/>
  <c r="A3113" i="4"/>
  <c r="A3112" i="4"/>
  <c r="A3111" i="4"/>
  <c r="A3110" i="4"/>
  <c r="A3109" i="4"/>
  <c r="A3108" i="4"/>
  <c r="A3107" i="4"/>
  <c r="A3106" i="4"/>
  <c r="A3105" i="4"/>
  <c r="A3104" i="4"/>
  <c r="A3103" i="4"/>
  <c r="A3102" i="4"/>
  <c r="A3101" i="4"/>
  <c r="A3100" i="4"/>
  <c r="A3099" i="4"/>
  <c r="A3098" i="4"/>
  <c r="A3097" i="4"/>
  <c r="A3096" i="4"/>
  <c r="A3095" i="4"/>
  <c r="A3094" i="4"/>
  <c r="A3093" i="4"/>
  <c r="A3092" i="4"/>
  <c r="A3091" i="4"/>
  <c r="A3090" i="4"/>
  <c r="A3089" i="4"/>
  <c r="A3088" i="4"/>
  <c r="A3087" i="4"/>
  <c r="A3086" i="4"/>
  <c r="A3085" i="4"/>
  <c r="A3084" i="4"/>
  <c r="A3083" i="4"/>
  <c r="A3082" i="4"/>
  <c r="A3081" i="4"/>
  <c r="A3080" i="4"/>
  <c r="A3079" i="4"/>
  <c r="A3078" i="4"/>
  <c r="A3077" i="4"/>
  <c r="A3076" i="4"/>
  <c r="A3075" i="4"/>
  <c r="A3074" i="4"/>
  <c r="A3073" i="4"/>
  <c r="A3072" i="4"/>
  <c r="A3071" i="4"/>
  <c r="A3070" i="4"/>
  <c r="A3069" i="4"/>
  <c r="A3068" i="4"/>
  <c r="A3067" i="4"/>
  <c r="A3066" i="4"/>
  <c r="A3065" i="4"/>
  <c r="A3064" i="4"/>
  <c r="A3063" i="4"/>
  <c r="A3062" i="4"/>
  <c r="A3061" i="4"/>
  <c r="A3060" i="4"/>
  <c r="A3059" i="4"/>
  <c r="A3058" i="4"/>
  <c r="A3057" i="4"/>
  <c r="A3056" i="4"/>
  <c r="A3055" i="4"/>
  <c r="A3054" i="4"/>
  <c r="A3053" i="4"/>
  <c r="A3052" i="4"/>
  <c r="A3051" i="4"/>
  <c r="A3050" i="4"/>
  <c r="A3049" i="4"/>
  <c r="A3048" i="4"/>
  <c r="A3047" i="4"/>
  <c r="A3046" i="4"/>
  <c r="A3045" i="4"/>
  <c r="A3044" i="4"/>
  <c r="A3043" i="4"/>
  <c r="A3042" i="4"/>
  <c r="A3041" i="4"/>
  <c r="A3040" i="4"/>
  <c r="A3039" i="4"/>
  <c r="A3038" i="4"/>
  <c r="A3037" i="4"/>
  <c r="A3036" i="4"/>
  <c r="A3035" i="4"/>
  <c r="A3034" i="4"/>
  <c r="A3033" i="4"/>
  <c r="A3032" i="4"/>
  <c r="A3031" i="4"/>
  <c r="A3030" i="4"/>
  <c r="A3029" i="4"/>
  <c r="A3028" i="4"/>
  <c r="A3027" i="4"/>
  <c r="A3026" i="4"/>
  <c r="A3025" i="4"/>
  <c r="A3024" i="4"/>
  <c r="A3023" i="4"/>
  <c r="A3022" i="4"/>
  <c r="A3021" i="4"/>
  <c r="A3020" i="4"/>
  <c r="A3019" i="4"/>
  <c r="A3018" i="4"/>
  <c r="A3017" i="4"/>
  <c r="A3016" i="4"/>
  <c r="A3015" i="4"/>
  <c r="A3014" i="4"/>
  <c r="A3013" i="4"/>
  <c r="A3012" i="4"/>
  <c r="A3011" i="4"/>
  <c r="A3010" i="4"/>
  <c r="A3009" i="4"/>
  <c r="A3008" i="4"/>
  <c r="A3007" i="4"/>
  <c r="A3006" i="4"/>
  <c r="A3005" i="4"/>
  <c r="A3004" i="4"/>
  <c r="A3003" i="4"/>
  <c r="A3002" i="4"/>
  <c r="A3001" i="4"/>
  <c r="A3000" i="4"/>
  <c r="A2999" i="4"/>
  <c r="A2998" i="4"/>
  <c r="A2997" i="4"/>
  <c r="A2996" i="4"/>
  <c r="A2995" i="4"/>
  <c r="A2994" i="4"/>
  <c r="A2993" i="4"/>
  <c r="A2992" i="4"/>
  <c r="A2991" i="4"/>
  <c r="A2990" i="4"/>
  <c r="A2989" i="4"/>
  <c r="A2988" i="4"/>
  <c r="A2987" i="4"/>
  <c r="A2986" i="4"/>
  <c r="A2985" i="4"/>
  <c r="A2984" i="4"/>
  <c r="A2983" i="4"/>
  <c r="A2982" i="4"/>
  <c r="A2981" i="4"/>
  <c r="A2980" i="4"/>
  <c r="A2979" i="4"/>
  <c r="A2978" i="4"/>
  <c r="A2977" i="4"/>
  <c r="A2976" i="4"/>
  <c r="A2975" i="4"/>
  <c r="A2974" i="4"/>
  <c r="A2973" i="4"/>
  <c r="A2972" i="4"/>
  <c r="A2971" i="4"/>
  <c r="A2970" i="4"/>
  <c r="A2969" i="4"/>
  <c r="A2968" i="4"/>
  <c r="A2967" i="4"/>
  <c r="A2966" i="4"/>
  <c r="A2965" i="4"/>
  <c r="A2964" i="4"/>
  <c r="A2963" i="4"/>
  <c r="A2962" i="4"/>
  <c r="A2961" i="4"/>
  <c r="A2960" i="4"/>
  <c r="A2959" i="4"/>
  <c r="A2958" i="4"/>
  <c r="A2957" i="4"/>
  <c r="A2956" i="4"/>
  <c r="A2955" i="4"/>
  <c r="A2954" i="4"/>
  <c r="A2953" i="4"/>
  <c r="A2952" i="4"/>
  <c r="A2951" i="4"/>
  <c r="A2950" i="4"/>
  <c r="A2949" i="4"/>
  <c r="A2948" i="4"/>
  <c r="A2947" i="4"/>
  <c r="A2946" i="4"/>
  <c r="A2945" i="4"/>
  <c r="A2944" i="4"/>
  <c r="A2943" i="4"/>
  <c r="A2942" i="4"/>
  <c r="A2941" i="4"/>
  <c r="A2940" i="4"/>
  <c r="A2939" i="4"/>
  <c r="A2938" i="4"/>
  <c r="A2937" i="4"/>
  <c r="A2936" i="4"/>
  <c r="A2935" i="4"/>
  <c r="A2934" i="4"/>
  <c r="A2933" i="4"/>
  <c r="A2932" i="4"/>
  <c r="A2931" i="4"/>
  <c r="A2930" i="4"/>
  <c r="A2929" i="4"/>
  <c r="A2928" i="4"/>
  <c r="A2927" i="4"/>
  <c r="A2926" i="4"/>
  <c r="A2925" i="4"/>
  <c r="A2924" i="4"/>
  <c r="A2923" i="4"/>
  <c r="A2922" i="4"/>
  <c r="A2921" i="4"/>
  <c r="A2920" i="4"/>
  <c r="A2919" i="4"/>
  <c r="A2918" i="4"/>
  <c r="A2917" i="4"/>
  <c r="A2916" i="4"/>
  <c r="A2915" i="4"/>
  <c r="A2914" i="4"/>
  <c r="A2913" i="4"/>
  <c r="A2912" i="4"/>
  <c r="A2911" i="4"/>
  <c r="A2910" i="4"/>
  <c r="A2909" i="4"/>
  <c r="A2908" i="4"/>
  <c r="A2907" i="4"/>
  <c r="A2906" i="4"/>
  <c r="A2905" i="4"/>
  <c r="A2904" i="4"/>
  <c r="A2903" i="4"/>
  <c r="A2902" i="4"/>
  <c r="A2901" i="4"/>
  <c r="A2900" i="4"/>
  <c r="A2899" i="4"/>
  <c r="A2898" i="4"/>
  <c r="A2897" i="4"/>
  <c r="A2896" i="4"/>
  <c r="A2895" i="4"/>
  <c r="A2894" i="4"/>
  <c r="A2893" i="4"/>
  <c r="A2892" i="4"/>
  <c r="A2891" i="4"/>
  <c r="A2890" i="4"/>
  <c r="A2889" i="4"/>
  <c r="A2888" i="4"/>
  <c r="A2887" i="4"/>
  <c r="A2886" i="4"/>
  <c r="A2885" i="4"/>
  <c r="A2884" i="4"/>
  <c r="A2883" i="4"/>
  <c r="A2882" i="4"/>
  <c r="A2881" i="4"/>
  <c r="A2880" i="4"/>
  <c r="A2879" i="4"/>
  <c r="A2878" i="4"/>
  <c r="A2877" i="4"/>
  <c r="A2876" i="4"/>
  <c r="A2875" i="4"/>
  <c r="A2874" i="4"/>
  <c r="A2873" i="4"/>
  <c r="A2872" i="4"/>
  <c r="A2871" i="4"/>
  <c r="A2870" i="4"/>
  <c r="A2869" i="4"/>
  <c r="A2868" i="4"/>
  <c r="A2867" i="4"/>
  <c r="A2866" i="4"/>
  <c r="A2865" i="4"/>
  <c r="A2864" i="4"/>
  <c r="A2863" i="4"/>
  <c r="A2862" i="4"/>
  <c r="A2861" i="4"/>
  <c r="A2860" i="4"/>
  <c r="A2859" i="4"/>
  <c r="A2858" i="4"/>
  <c r="A2857" i="4"/>
  <c r="A2856" i="4"/>
  <c r="A2855" i="4"/>
  <c r="A2854" i="4"/>
  <c r="A2853" i="4"/>
  <c r="A2852" i="4"/>
  <c r="A2851" i="4"/>
  <c r="A2850" i="4"/>
  <c r="A2849" i="4"/>
  <c r="A2848" i="4"/>
  <c r="A2847" i="4"/>
  <c r="A2846" i="4"/>
  <c r="A2845" i="4"/>
  <c r="A2844" i="4"/>
  <c r="A2843" i="4"/>
  <c r="A2842" i="4"/>
  <c r="A2841" i="4"/>
  <c r="A2840" i="4"/>
  <c r="A2839" i="4"/>
  <c r="A2838" i="4"/>
  <c r="A2837" i="4"/>
  <c r="A2836" i="4"/>
  <c r="A2835" i="4"/>
  <c r="A2834" i="4"/>
  <c r="A2833" i="4"/>
  <c r="A2832" i="4"/>
  <c r="A2831" i="4"/>
  <c r="A2830" i="4"/>
  <c r="A2829" i="4"/>
  <c r="A2828" i="4"/>
  <c r="A2827" i="4"/>
  <c r="A2826" i="4"/>
  <c r="A2825" i="4"/>
  <c r="A2824" i="4"/>
  <c r="A2823" i="4"/>
  <c r="A2822" i="4"/>
  <c r="A2821" i="4"/>
  <c r="A2820" i="4"/>
  <c r="A2819" i="4"/>
  <c r="A2818" i="4"/>
  <c r="A2817" i="4"/>
  <c r="A2816" i="4"/>
  <c r="A2815" i="4"/>
  <c r="A2814" i="4"/>
  <c r="A2813" i="4"/>
  <c r="A2812" i="4"/>
  <c r="A2811" i="4"/>
  <c r="A2810" i="4"/>
  <c r="A2809" i="4"/>
  <c r="A2808" i="4"/>
  <c r="A2807" i="4"/>
  <c r="A2806" i="4"/>
  <c r="A2805" i="4"/>
  <c r="A2804" i="4"/>
  <c r="A2803" i="4"/>
  <c r="A2802" i="4"/>
  <c r="A2801" i="4"/>
  <c r="A2800" i="4"/>
  <c r="A2799" i="4"/>
  <c r="A2798" i="4"/>
  <c r="A2797" i="4"/>
  <c r="A2796" i="4"/>
  <c r="A2795" i="4"/>
  <c r="A2794" i="4"/>
  <c r="A2793" i="4"/>
  <c r="A2792" i="4"/>
  <c r="A2791" i="4"/>
  <c r="A2790" i="4"/>
  <c r="A2789" i="4"/>
  <c r="A2788" i="4"/>
  <c r="A2787" i="4"/>
  <c r="A2786" i="4"/>
  <c r="A2785" i="4"/>
  <c r="A2784" i="4"/>
  <c r="A2783" i="4"/>
  <c r="A2782" i="4"/>
  <c r="A2781" i="4"/>
  <c r="A2780" i="4"/>
  <c r="A2779" i="4"/>
  <c r="A2778" i="4"/>
  <c r="A2777" i="4"/>
  <c r="A2776" i="4"/>
  <c r="A2775" i="4"/>
  <c r="A2774" i="4"/>
  <c r="A2773" i="4"/>
  <c r="A2772" i="4"/>
  <c r="A2771" i="4"/>
  <c r="A2770" i="4"/>
  <c r="A2769" i="4"/>
  <c r="A2768" i="4"/>
  <c r="A2767" i="4"/>
  <c r="A2766" i="4"/>
  <c r="A2765" i="4"/>
  <c r="A2764" i="4"/>
  <c r="A2763" i="4"/>
  <c r="A2762" i="4"/>
  <c r="A2761" i="4"/>
  <c r="A2760" i="4"/>
  <c r="A2759" i="4"/>
  <c r="A2758" i="4"/>
  <c r="A2757" i="4"/>
  <c r="A2756" i="4"/>
  <c r="A2755" i="4"/>
  <c r="A2754" i="4"/>
  <c r="A2753" i="4"/>
  <c r="A2752" i="4"/>
  <c r="A2751" i="4"/>
  <c r="A2750" i="4"/>
  <c r="A2749" i="4"/>
  <c r="A2748" i="4"/>
  <c r="A2747" i="4"/>
  <c r="A2746" i="4"/>
  <c r="A2745" i="4"/>
  <c r="A2744" i="4"/>
  <c r="A2743" i="4"/>
  <c r="A2742" i="4"/>
  <c r="A2741" i="4"/>
  <c r="A2740" i="4"/>
  <c r="A2739" i="4"/>
  <c r="A2738" i="4"/>
  <c r="A2737" i="4"/>
  <c r="A2736" i="4"/>
  <c r="A2735" i="4"/>
  <c r="A2734" i="4"/>
  <c r="A2733" i="4"/>
  <c r="A2732" i="4"/>
  <c r="A2731" i="4"/>
  <c r="A2730" i="4"/>
  <c r="A2729" i="4"/>
  <c r="A2728" i="4"/>
  <c r="A2727" i="4"/>
  <c r="A2726" i="4"/>
  <c r="A2725" i="4"/>
  <c r="A2724" i="4"/>
  <c r="A2723" i="4"/>
  <c r="A2722" i="4"/>
  <c r="A2721" i="4"/>
  <c r="A2720" i="4"/>
  <c r="A2719" i="4"/>
  <c r="A2718" i="4"/>
  <c r="A2717" i="4"/>
  <c r="A2716" i="4"/>
  <c r="A2715" i="4"/>
  <c r="A2714" i="4"/>
  <c r="A2713" i="4"/>
  <c r="A2712" i="4"/>
  <c r="A2711" i="4"/>
  <c r="A2710" i="4"/>
  <c r="A2709" i="4"/>
  <c r="A2708" i="4"/>
  <c r="A2707" i="4"/>
  <c r="A2706" i="4"/>
  <c r="A2705" i="4"/>
  <c r="A2704" i="4"/>
  <c r="A2703" i="4"/>
  <c r="A2702" i="4"/>
  <c r="A2701" i="4"/>
  <c r="A2700" i="4"/>
  <c r="A2699" i="4"/>
  <c r="A2698" i="4"/>
  <c r="A2697" i="4"/>
  <c r="A2696" i="4"/>
  <c r="A2695" i="4"/>
  <c r="A2694" i="4"/>
  <c r="A2693" i="4"/>
  <c r="A2692" i="4"/>
  <c r="A2691" i="4"/>
  <c r="A2690" i="4"/>
  <c r="A2689" i="4"/>
  <c r="A2688" i="4"/>
  <c r="A2687" i="4"/>
  <c r="A2686" i="4"/>
  <c r="A2685" i="4"/>
  <c r="A2684" i="4"/>
  <c r="A2683" i="4"/>
  <c r="A2682" i="4"/>
  <c r="A2681" i="4"/>
  <c r="A2680" i="4"/>
  <c r="A2679" i="4"/>
  <c r="A2678" i="4"/>
  <c r="A2677" i="4"/>
  <c r="A2676" i="4"/>
  <c r="A2675" i="4"/>
  <c r="A2674" i="4"/>
  <c r="A2673" i="4"/>
  <c r="A2672" i="4"/>
  <c r="A2671" i="4"/>
  <c r="A2670" i="4"/>
  <c r="A2669" i="4"/>
  <c r="A2668" i="4"/>
  <c r="A2667" i="4"/>
  <c r="A2666" i="4"/>
  <c r="A2665" i="4"/>
  <c r="A2664" i="4"/>
  <c r="A2663" i="4"/>
  <c r="A2662" i="4"/>
  <c r="A2661" i="4"/>
  <c r="A2660" i="4"/>
  <c r="A2659" i="4"/>
  <c r="A2658" i="4"/>
  <c r="A2657" i="4"/>
  <c r="A2656" i="4"/>
  <c r="A2655" i="4"/>
  <c r="A2654" i="4"/>
  <c r="A2653" i="4"/>
  <c r="A2652" i="4"/>
  <c r="A2651" i="4"/>
  <c r="A2650" i="4"/>
  <c r="A2649" i="4"/>
  <c r="A2648" i="4"/>
  <c r="A2647" i="4"/>
  <c r="A2646" i="4"/>
  <c r="A2645" i="4"/>
  <c r="A2644" i="4"/>
  <c r="A2643" i="4"/>
  <c r="A2642" i="4"/>
  <c r="A2641" i="4"/>
  <c r="A2640" i="4"/>
  <c r="A2639" i="4"/>
  <c r="A2638" i="4"/>
  <c r="A2637" i="4"/>
  <c r="A2636" i="4"/>
  <c r="A2635" i="4"/>
  <c r="A2634" i="4"/>
  <c r="A2633" i="4"/>
  <c r="A2632" i="4"/>
  <c r="A2631" i="4"/>
  <c r="A2630" i="4"/>
  <c r="A2629" i="4"/>
  <c r="A2628" i="4"/>
  <c r="A2627" i="4"/>
  <c r="A2626" i="4"/>
  <c r="A2625" i="4"/>
  <c r="A2624" i="4"/>
  <c r="A2623" i="4"/>
  <c r="A2622" i="4"/>
  <c r="A2621" i="4"/>
  <c r="A2620" i="4"/>
  <c r="A2619" i="4"/>
  <c r="O3981" i="4"/>
  <c r="L3981" i="4"/>
  <c r="M3981" i="4" s="1"/>
  <c r="N3981" i="4" s="1"/>
  <c r="O3980" i="4"/>
  <c r="L3980" i="4"/>
  <c r="P3980" i="4" s="1"/>
  <c r="Q3980" i="4" s="1"/>
  <c r="O3979" i="4"/>
  <c r="L3979" i="4"/>
  <c r="M3979" i="4" s="1"/>
  <c r="N3979" i="4" s="1"/>
  <c r="O3978" i="4"/>
  <c r="L3978" i="4"/>
  <c r="P3978" i="4" s="1"/>
  <c r="Q3978" i="4" s="1"/>
  <c r="O3977" i="4"/>
  <c r="L3977" i="4"/>
  <c r="M3977" i="4" s="1"/>
  <c r="N3977" i="4" s="1"/>
  <c r="O3976" i="4"/>
  <c r="L3976" i="4"/>
  <c r="P3976" i="4" s="1"/>
  <c r="Q3976" i="4" s="1"/>
  <c r="O3975" i="4"/>
  <c r="L3975" i="4"/>
  <c r="M3975" i="4" s="1"/>
  <c r="N3975" i="4" s="1"/>
  <c r="O3974" i="4"/>
  <c r="L3974" i="4"/>
  <c r="P3974" i="4" s="1"/>
  <c r="Q3974" i="4" s="1"/>
  <c r="O3973" i="4"/>
  <c r="L3973" i="4"/>
  <c r="M3973" i="4" s="1"/>
  <c r="N3973" i="4" s="1"/>
  <c r="O3972" i="4"/>
  <c r="L3972" i="4"/>
  <c r="P3972" i="4" s="1"/>
  <c r="Q3972" i="4" s="1"/>
  <c r="O3971" i="4"/>
  <c r="L3971" i="4"/>
  <c r="M3971" i="4" s="1"/>
  <c r="N3971" i="4" s="1"/>
  <c r="O3970" i="4"/>
  <c r="L3970" i="4"/>
  <c r="M3970" i="4" s="1"/>
  <c r="N3970" i="4" s="1"/>
  <c r="O3969" i="4"/>
  <c r="L3969" i="4"/>
  <c r="P3969" i="4" s="1"/>
  <c r="Q3969" i="4" s="1"/>
  <c r="O3968" i="4"/>
  <c r="L3968" i="4"/>
  <c r="P3968" i="4" s="1"/>
  <c r="Q3968" i="4" s="1"/>
  <c r="O3967" i="4"/>
  <c r="L3967" i="4"/>
  <c r="M3967" i="4" s="1"/>
  <c r="N3967" i="4" s="1"/>
  <c r="O3966" i="4"/>
  <c r="L3966" i="4"/>
  <c r="P3966" i="4" s="1"/>
  <c r="Q3966" i="4" s="1"/>
  <c r="O3965" i="4"/>
  <c r="L3965" i="4"/>
  <c r="P3965" i="4" s="1"/>
  <c r="Q3965" i="4" s="1"/>
  <c r="O3964" i="4"/>
  <c r="L3964" i="4"/>
  <c r="P3964" i="4" s="1"/>
  <c r="Q3964" i="4" s="1"/>
  <c r="O3963" i="4"/>
  <c r="L3963" i="4"/>
  <c r="M3963" i="4" s="1"/>
  <c r="N3963" i="4" s="1"/>
  <c r="O3962" i="4"/>
  <c r="L3962" i="4"/>
  <c r="M3962" i="4" s="1"/>
  <c r="N3962" i="4" s="1"/>
  <c r="O3961" i="4"/>
  <c r="L3961" i="4"/>
  <c r="P3961" i="4" s="1"/>
  <c r="Q3961" i="4" s="1"/>
  <c r="O3960" i="4"/>
  <c r="L3960" i="4"/>
  <c r="P3960" i="4" s="1"/>
  <c r="Q3960" i="4" s="1"/>
  <c r="O3959" i="4"/>
  <c r="L3959" i="4"/>
  <c r="M3959" i="4" s="1"/>
  <c r="N3959" i="4" s="1"/>
  <c r="O3958" i="4"/>
  <c r="L3958" i="4"/>
  <c r="P3958" i="4" s="1"/>
  <c r="Q3958" i="4" s="1"/>
  <c r="O3957" i="4"/>
  <c r="L3957" i="4"/>
  <c r="M3957" i="4" s="1"/>
  <c r="N3957" i="4" s="1"/>
  <c r="O3956" i="4"/>
  <c r="L3956" i="4"/>
  <c r="P3956" i="4" s="1"/>
  <c r="Q3956" i="4" s="1"/>
  <c r="O3955" i="4"/>
  <c r="L3955" i="4"/>
  <c r="M3955" i="4" s="1"/>
  <c r="N3955" i="4" s="1"/>
  <c r="O3954" i="4"/>
  <c r="L3954" i="4"/>
  <c r="M3954" i="4" s="1"/>
  <c r="N3954" i="4" s="1"/>
  <c r="O3953" i="4"/>
  <c r="L3953" i="4"/>
  <c r="P3953" i="4" s="1"/>
  <c r="Q3953" i="4" s="1"/>
  <c r="O3952" i="4"/>
  <c r="L3952" i="4"/>
  <c r="P3952" i="4" s="1"/>
  <c r="Q3952" i="4" s="1"/>
  <c r="O3951" i="4"/>
  <c r="L3951" i="4"/>
  <c r="M3951" i="4" s="1"/>
  <c r="N3951" i="4" s="1"/>
  <c r="O3950" i="4"/>
  <c r="L3950" i="4"/>
  <c r="M3950" i="4" s="1"/>
  <c r="N3950" i="4" s="1"/>
  <c r="O3949" i="4"/>
  <c r="L3949" i="4"/>
  <c r="P3949" i="4" s="1"/>
  <c r="Q3949" i="4" s="1"/>
  <c r="O3948" i="4"/>
  <c r="L3948" i="4"/>
  <c r="P3948" i="4" s="1"/>
  <c r="Q3948" i="4" s="1"/>
  <c r="O3947" i="4"/>
  <c r="L3947" i="4"/>
  <c r="M3947" i="4" s="1"/>
  <c r="N3947" i="4" s="1"/>
  <c r="O3946" i="4"/>
  <c r="L3946" i="4"/>
  <c r="P3946" i="4" s="1"/>
  <c r="Q3946" i="4" s="1"/>
  <c r="O3945" i="4"/>
  <c r="L3945" i="4"/>
  <c r="P3945" i="4" s="1"/>
  <c r="Q3945" i="4" s="1"/>
  <c r="O3944" i="4"/>
  <c r="L3944" i="4"/>
  <c r="P3944" i="4" s="1"/>
  <c r="Q3944" i="4" s="1"/>
  <c r="O3943" i="4"/>
  <c r="L3943" i="4"/>
  <c r="M3943" i="4" s="1"/>
  <c r="N3943" i="4" s="1"/>
  <c r="O3942" i="4"/>
  <c r="L3942" i="4"/>
  <c r="P3942" i="4" s="1"/>
  <c r="Q3942" i="4" s="1"/>
  <c r="O3941" i="4"/>
  <c r="L3941" i="4"/>
  <c r="M3941" i="4" s="1"/>
  <c r="N3941" i="4" s="1"/>
  <c r="O3940" i="4"/>
  <c r="L3940" i="4"/>
  <c r="P3940" i="4" s="1"/>
  <c r="Q3940" i="4" s="1"/>
  <c r="O3939" i="4"/>
  <c r="L3939" i="4"/>
  <c r="M3939" i="4" s="1"/>
  <c r="N3939" i="4" s="1"/>
  <c r="O3938" i="4"/>
  <c r="L3938" i="4"/>
  <c r="P3938" i="4" s="1"/>
  <c r="Q3938" i="4" s="1"/>
  <c r="O3937" i="4"/>
  <c r="L3937" i="4"/>
  <c r="M3937" i="4" s="1"/>
  <c r="N3937" i="4" s="1"/>
  <c r="O3936" i="4"/>
  <c r="L3936" i="4"/>
  <c r="P3936" i="4" s="1"/>
  <c r="Q3936" i="4" s="1"/>
  <c r="O3935" i="4"/>
  <c r="L3935" i="4"/>
  <c r="M3935" i="4" s="1"/>
  <c r="N3935" i="4" s="1"/>
  <c r="O3934" i="4"/>
  <c r="L3934" i="4"/>
  <c r="P3934" i="4" s="1"/>
  <c r="Q3934" i="4" s="1"/>
  <c r="O3933" i="4"/>
  <c r="L3933" i="4"/>
  <c r="M3933" i="4" s="1"/>
  <c r="N3933" i="4" s="1"/>
  <c r="O3932" i="4"/>
  <c r="L3932" i="4"/>
  <c r="P3932" i="4" s="1"/>
  <c r="Q3932" i="4" s="1"/>
  <c r="O3931" i="4"/>
  <c r="L3931" i="4"/>
  <c r="M3931" i="4" s="1"/>
  <c r="N3931" i="4" s="1"/>
  <c r="O3930" i="4"/>
  <c r="L3930" i="4"/>
  <c r="M3930" i="4" s="1"/>
  <c r="N3930" i="4" s="1"/>
  <c r="O3929" i="4"/>
  <c r="L3929" i="4"/>
  <c r="P3929" i="4" s="1"/>
  <c r="Q3929" i="4" s="1"/>
  <c r="O3928" i="4"/>
  <c r="L3928" i="4"/>
  <c r="P3928" i="4" s="1"/>
  <c r="Q3928" i="4" s="1"/>
  <c r="O3927" i="4"/>
  <c r="L3927" i="4"/>
  <c r="M3927" i="4" s="1"/>
  <c r="N3927" i="4" s="1"/>
  <c r="O3926" i="4"/>
  <c r="L3926" i="4"/>
  <c r="P3926" i="4" s="1"/>
  <c r="Q3926" i="4" s="1"/>
  <c r="O3925" i="4"/>
  <c r="L3925" i="4"/>
  <c r="P3925" i="4" s="1"/>
  <c r="Q3925" i="4" s="1"/>
  <c r="O3924" i="4"/>
  <c r="L3924" i="4"/>
  <c r="P3924" i="4" s="1"/>
  <c r="Q3924" i="4" s="1"/>
  <c r="O3923" i="4"/>
  <c r="L3923" i="4"/>
  <c r="M3923" i="4" s="1"/>
  <c r="N3923" i="4" s="1"/>
  <c r="O3922" i="4"/>
  <c r="L3922" i="4"/>
  <c r="P3922" i="4" s="1"/>
  <c r="Q3922" i="4" s="1"/>
  <c r="O3921" i="4"/>
  <c r="L3921" i="4"/>
  <c r="M3921" i="4" s="1"/>
  <c r="N3921" i="4" s="1"/>
  <c r="O3920" i="4"/>
  <c r="L3920" i="4"/>
  <c r="P3920" i="4" s="1"/>
  <c r="Q3920" i="4" s="1"/>
  <c r="O3919" i="4"/>
  <c r="L3919" i="4"/>
  <c r="M3919" i="4" s="1"/>
  <c r="N3919" i="4" s="1"/>
  <c r="O3918" i="4"/>
  <c r="L3918" i="4"/>
  <c r="P3918" i="4" s="1"/>
  <c r="Q3918" i="4" s="1"/>
  <c r="O3917" i="4"/>
  <c r="L3917" i="4"/>
  <c r="M3917" i="4" s="1"/>
  <c r="N3917" i="4" s="1"/>
  <c r="O3916" i="4"/>
  <c r="L3916" i="4"/>
  <c r="P3916" i="4" s="1"/>
  <c r="Q3916" i="4" s="1"/>
  <c r="O3915" i="4"/>
  <c r="L3915" i="4"/>
  <c r="M3915" i="4" s="1"/>
  <c r="N3915" i="4" s="1"/>
  <c r="O3914" i="4"/>
  <c r="L3914" i="4"/>
  <c r="P3914" i="4" s="1"/>
  <c r="Q3914" i="4" s="1"/>
  <c r="O3913" i="4"/>
  <c r="L3913" i="4"/>
  <c r="P3913" i="4" s="1"/>
  <c r="Q3913" i="4" s="1"/>
  <c r="O3912" i="4"/>
  <c r="L3912" i="4"/>
  <c r="P3912" i="4" s="1"/>
  <c r="Q3912" i="4" s="1"/>
  <c r="O3911" i="4"/>
  <c r="L3911" i="4"/>
  <c r="M3911" i="4" s="1"/>
  <c r="N3911" i="4" s="1"/>
  <c r="O3910" i="4"/>
  <c r="L3910" i="4"/>
  <c r="M3910" i="4" s="1"/>
  <c r="N3910" i="4" s="1"/>
  <c r="O3909" i="4"/>
  <c r="L3909" i="4"/>
  <c r="P3909" i="4" s="1"/>
  <c r="Q3909" i="4" s="1"/>
  <c r="O3908" i="4"/>
  <c r="L3908" i="4"/>
  <c r="P3908" i="4" s="1"/>
  <c r="Q3908" i="4" s="1"/>
  <c r="O3907" i="4"/>
  <c r="L3907" i="4"/>
  <c r="M3907" i="4" s="1"/>
  <c r="N3907" i="4" s="1"/>
  <c r="O3906" i="4"/>
  <c r="L3906" i="4"/>
  <c r="M3906" i="4" s="1"/>
  <c r="N3906" i="4" s="1"/>
  <c r="O3905" i="4"/>
  <c r="L3905" i="4"/>
  <c r="P3905" i="4" s="1"/>
  <c r="Q3905" i="4" s="1"/>
  <c r="O3904" i="4"/>
  <c r="L3904" i="4"/>
  <c r="P3904" i="4" s="1"/>
  <c r="Q3904" i="4" s="1"/>
  <c r="O3903" i="4"/>
  <c r="L3903" i="4"/>
  <c r="M3903" i="4" s="1"/>
  <c r="N3903" i="4" s="1"/>
  <c r="O3902" i="4"/>
  <c r="L3902" i="4"/>
  <c r="P3902" i="4" s="1"/>
  <c r="Q3902" i="4" s="1"/>
  <c r="O3901" i="4"/>
  <c r="L3901" i="4"/>
  <c r="P3901" i="4" s="1"/>
  <c r="Q3901" i="4" s="1"/>
  <c r="O3900" i="4"/>
  <c r="L3900" i="4"/>
  <c r="P3900" i="4" s="1"/>
  <c r="Q3900" i="4" s="1"/>
  <c r="O3899" i="4"/>
  <c r="L3899" i="4"/>
  <c r="M3899" i="4" s="1"/>
  <c r="N3899" i="4" s="1"/>
  <c r="O3898" i="4"/>
  <c r="L3898" i="4"/>
  <c r="M3898" i="4" s="1"/>
  <c r="N3898" i="4" s="1"/>
  <c r="O3897" i="4"/>
  <c r="L3897" i="4"/>
  <c r="M3897" i="4" s="1"/>
  <c r="N3897" i="4" s="1"/>
  <c r="O3896" i="4"/>
  <c r="L3896" i="4"/>
  <c r="P3896" i="4" s="1"/>
  <c r="Q3896" i="4" s="1"/>
  <c r="O3895" i="4"/>
  <c r="L3895" i="4"/>
  <c r="M3895" i="4" s="1"/>
  <c r="N3895" i="4" s="1"/>
  <c r="O3894" i="4"/>
  <c r="L3894" i="4"/>
  <c r="P3894" i="4" s="1"/>
  <c r="Q3894" i="4" s="1"/>
  <c r="O3893" i="4"/>
  <c r="L3893" i="4"/>
  <c r="M3893" i="4" s="1"/>
  <c r="N3893" i="4" s="1"/>
  <c r="O3892" i="4"/>
  <c r="L3892" i="4"/>
  <c r="P3892" i="4" s="1"/>
  <c r="Q3892" i="4" s="1"/>
  <c r="O3891" i="4"/>
  <c r="L3891" i="4"/>
  <c r="M3891" i="4" s="1"/>
  <c r="N3891" i="4" s="1"/>
  <c r="O3890" i="4"/>
  <c r="L3890" i="4"/>
  <c r="M3890" i="4" s="1"/>
  <c r="N3890" i="4" s="1"/>
  <c r="O3889" i="4"/>
  <c r="L3889" i="4"/>
  <c r="P3889" i="4" s="1"/>
  <c r="Q3889" i="4" s="1"/>
  <c r="O3888" i="4"/>
  <c r="L3888" i="4"/>
  <c r="P3888" i="4" s="1"/>
  <c r="Q3888" i="4" s="1"/>
  <c r="O3887" i="4"/>
  <c r="L3887" i="4"/>
  <c r="M3887" i="4" s="1"/>
  <c r="N3887" i="4" s="1"/>
  <c r="O3886" i="4"/>
  <c r="L3886" i="4"/>
  <c r="M3886" i="4" s="1"/>
  <c r="N3886" i="4" s="1"/>
  <c r="O3885" i="4"/>
  <c r="L3885" i="4"/>
  <c r="P3885" i="4" s="1"/>
  <c r="Q3885" i="4" s="1"/>
  <c r="O3884" i="4"/>
  <c r="L3884" i="4"/>
  <c r="P3884" i="4" s="1"/>
  <c r="Q3884" i="4" s="1"/>
  <c r="O3883" i="4"/>
  <c r="L3883" i="4"/>
  <c r="M3883" i="4" s="1"/>
  <c r="N3883" i="4" s="1"/>
  <c r="O3882" i="4"/>
  <c r="L3882" i="4"/>
  <c r="M3882" i="4" s="1"/>
  <c r="N3882" i="4" s="1"/>
  <c r="O3881" i="4"/>
  <c r="L3881" i="4"/>
  <c r="P3881" i="4" s="1"/>
  <c r="Q3881" i="4" s="1"/>
  <c r="O3880" i="4"/>
  <c r="L3880" i="4"/>
  <c r="P3880" i="4" s="1"/>
  <c r="Q3880" i="4" s="1"/>
  <c r="O3879" i="4"/>
  <c r="L3879" i="4"/>
  <c r="M3879" i="4" s="1"/>
  <c r="N3879" i="4" s="1"/>
  <c r="O3878" i="4"/>
  <c r="L3878" i="4"/>
  <c r="M3878" i="4" s="1"/>
  <c r="N3878" i="4" s="1"/>
  <c r="O3877" i="4"/>
  <c r="L3877" i="4"/>
  <c r="P3877" i="4" s="1"/>
  <c r="Q3877" i="4" s="1"/>
  <c r="O3876" i="4"/>
  <c r="L3876" i="4"/>
  <c r="P3876" i="4" s="1"/>
  <c r="Q3876" i="4" s="1"/>
  <c r="O3875" i="4"/>
  <c r="L3875" i="4"/>
  <c r="P3875" i="4" s="1"/>
  <c r="Q3875" i="4" s="1"/>
  <c r="O3874" i="4"/>
  <c r="L3874" i="4"/>
  <c r="P3874" i="4" s="1"/>
  <c r="Q3874" i="4" s="1"/>
  <c r="O3873" i="4"/>
  <c r="L3873" i="4"/>
  <c r="P3873" i="4" s="1"/>
  <c r="Q3873" i="4" s="1"/>
  <c r="O3872" i="4"/>
  <c r="L3872" i="4"/>
  <c r="P3872" i="4" s="1"/>
  <c r="Q3872" i="4" s="1"/>
  <c r="O3871" i="4"/>
  <c r="L3871" i="4"/>
  <c r="P3871" i="4" s="1"/>
  <c r="Q3871" i="4" s="1"/>
  <c r="O3870" i="4"/>
  <c r="L3870" i="4"/>
  <c r="M3870" i="4" s="1"/>
  <c r="N3870" i="4" s="1"/>
  <c r="O3869" i="4"/>
  <c r="L3869" i="4"/>
  <c r="P3869" i="4" s="1"/>
  <c r="Q3869" i="4" s="1"/>
  <c r="O3868" i="4"/>
  <c r="L3868" i="4"/>
  <c r="P3868" i="4" s="1"/>
  <c r="Q3868" i="4" s="1"/>
  <c r="O3867" i="4"/>
  <c r="L3867" i="4"/>
  <c r="P3867" i="4" s="1"/>
  <c r="Q3867" i="4" s="1"/>
  <c r="O3866" i="4"/>
  <c r="L3866" i="4"/>
  <c r="M3866" i="4" s="1"/>
  <c r="N3866" i="4" s="1"/>
  <c r="O3865" i="4"/>
  <c r="L3865" i="4"/>
  <c r="P3865" i="4" s="1"/>
  <c r="Q3865" i="4" s="1"/>
  <c r="O3864" i="4"/>
  <c r="L3864" i="4"/>
  <c r="P3864" i="4" s="1"/>
  <c r="Q3864" i="4" s="1"/>
  <c r="O3863" i="4"/>
  <c r="L3863" i="4"/>
  <c r="P3863" i="4" s="1"/>
  <c r="Q3863" i="4" s="1"/>
  <c r="O3862" i="4"/>
  <c r="L3862" i="4"/>
  <c r="P3862" i="4" s="1"/>
  <c r="Q3862" i="4" s="1"/>
  <c r="O3861" i="4"/>
  <c r="L3861" i="4"/>
  <c r="P3861" i="4" s="1"/>
  <c r="Q3861" i="4" s="1"/>
  <c r="O3860" i="4"/>
  <c r="L3860" i="4"/>
  <c r="P3860" i="4" s="1"/>
  <c r="Q3860" i="4" s="1"/>
  <c r="O3859" i="4"/>
  <c r="L3859" i="4"/>
  <c r="P3859" i="4" s="1"/>
  <c r="Q3859" i="4" s="1"/>
  <c r="O3858" i="4"/>
  <c r="L3858" i="4"/>
  <c r="M3858" i="4" s="1"/>
  <c r="N3858" i="4" s="1"/>
  <c r="O3857" i="4"/>
  <c r="L3857" i="4"/>
  <c r="P3857" i="4" s="1"/>
  <c r="Q3857" i="4" s="1"/>
  <c r="O3856" i="4"/>
  <c r="L3856" i="4"/>
  <c r="P3856" i="4" s="1"/>
  <c r="Q3856" i="4" s="1"/>
  <c r="O3855" i="4"/>
  <c r="L3855" i="4"/>
  <c r="O3854" i="4"/>
  <c r="L3854" i="4"/>
  <c r="P3854" i="4" s="1"/>
  <c r="Q3854" i="4" s="1"/>
  <c r="O3853" i="4"/>
  <c r="L3853" i="4"/>
  <c r="P3853" i="4" s="1"/>
  <c r="Q3853" i="4" s="1"/>
  <c r="O3852" i="4"/>
  <c r="L3852" i="4"/>
  <c r="P3852" i="4" s="1"/>
  <c r="Q3852" i="4" s="1"/>
  <c r="O3851" i="4"/>
  <c r="L3851" i="4"/>
  <c r="P3851" i="4" s="1"/>
  <c r="Q3851" i="4" s="1"/>
  <c r="O3850" i="4"/>
  <c r="L3850" i="4"/>
  <c r="M3850" i="4" s="1"/>
  <c r="N3850" i="4" s="1"/>
  <c r="O3849" i="4"/>
  <c r="L3849" i="4"/>
  <c r="P3849" i="4" s="1"/>
  <c r="Q3849" i="4" s="1"/>
  <c r="O3848" i="4"/>
  <c r="L3848" i="4"/>
  <c r="P3848" i="4" s="1"/>
  <c r="Q3848" i="4" s="1"/>
  <c r="O3847" i="4"/>
  <c r="L3847" i="4"/>
  <c r="P3847" i="4" s="1"/>
  <c r="Q3847" i="4" s="1"/>
  <c r="O3846" i="4"/>
  <c r="L3846" i="4"/>
  <c r="P3846" i="4" s="1"/>
  <c r="Q3846" i="4" s="1"/>
  <c r="O3845" i="4"/>
  <c r="L3845" i="4"/>
  <c r="P3845" i="4" s="1"/>
  <c r="Q3845" i="4" s="1"/>
  <c r="O3844" i="4"/>
  <c r="L3844" i="4"/>
  <c r="P3844" i="4" s="1"/>
  <c r="Q3844" i="4" s="1"/>
  <c r="O3843" i="4"/>
  <c r="L3843" i="4"/>
  <c r="P3843" i="4" s="1"/>
  <c r="Q3843" i="4" s="1"/>
  <c r="O3842" i="4"/>
  <c r="L3842" i="4"/>
  <c r="M3842" i="4" s="1"/>
  <c r="N3842" i="4" s="1"/>
  <c r="O3841" i="4"/>
  <c r="L3841" i="4"/>
  <c r="P3841" i="4" s="1"/>
  <c r="Q3841" i="4" s="1"/>
  <c r="O3840" i="4"/>
  <c r="L3840" i="4"/>
  <c r="P3840" i="4" s="1"/>
  <c r="Q3840" i="4" s="1"/>
  <c r="O3839" i="4"/>
  <c r="L3839" i="4"/>
  <c r="P3839" i="4" s="1"/>
  <c r="Q3839" i="4" s="1"/>
  <c r="O3838" i="4"/>
  <c r="L3838" i="4"/>
  <c r="M3838" i="4" s="1"/>
  <c r="N3838" i="4" s="1"/>
  <c r="O3837" i="4"/>
  <c r="L3837" i="4"/>
  <c r="P3837" i="4" s="1"/>
  <c r="Q3837" i="4" s="1"/>
  <c r="O3836" i="4"/>
  <c r="L3836" i="4"/>
  <c r="P3836" i="4" s="1"/>
  <c r="Q3836" i="4" s="1"/>
  <c r="O3835" i="4"/>
  <c r="L3835" i="4"/>
  <c r="P3835" i="4" s="1"/>
  <c r="Q3835" i="4" s="1"/>
  <c r="O3834" i="4"/>
  <c r="L3834" i="4"/>
  <c r="P3834" i="4" s="1"/>
  <c r="Q3834" i="4" s="1"/>
  <c r="O3833" i="4"/>
  <c r="L3833" i="4"/>
  <c r="P3833" i="4" s="1"/>
  <c r="Q3833" i="4" s="1"/>
  <c r="O3832" i="4"/>
  <c r="L3832" i="4"/>
  <c r="P3832" i="4" s="1"/>
  <c r="Q3832" i="4" s="1"/>
  <c r="O3831" i="4"/>
  <c r="L3831" i="4"/>
  <c r="P3831" i="4" s="1"/>
  <c r="Q3831" i="4" s="1"/>
  <c r="O3830" i="4"/>
  <c r="L3830" i="4"/>
  <c r="P3830" i="4" s="1"/>
  <c r="Q3830" i="4" s="1"/>
  <c r="O3829" i="4"/>
  <c r="L3829" i="4"/>
  <c r="M3829" i="4" s="1"/>
  <c r="N3829" i="4" s="1"/>
  <c r="O3828" i="4"/>
  <c r="L3828" i="4"/>
  <c r="P3828" i="4" s="1"/>
  <c r="Q3828" i="4" s="1"/>
  <c r="O3827" i="4"/>
  <c r="L3827" i="4"/>
  <c r="P3827" i="4" s="1"/>
  <c r="Q3827" i="4" s="1"/>
  <c r="O3826" i="4"/>
  <c r="L3826" i="4"/>
  <c r="M3826" i="4" s="1"/>
  <c r="N3826" i="4" s="1"/>
  <c r="O3825" i="4"/>
  <c r="L3825" i="4"/>
  <c r="P3825" i="4" s="1"/>
  <c r="Q3825" i="4" s="1"/>
  <c r="O3824" i="4"/>
  <c r="L3824" i="4"/>
  <c r="P3824" i="4" s="1"/>
  <c r="Q3824" i="4" s="1"/>
  <c r="O3823" i="4"/>
  <c r="L3823" i="4"/>
  <c r="P3823" i="4" s="1"/>
  <c r="Q3823" i="4" s="1"/>
  <c r="O3822" i="4"/>
  <c r="L3822" i="4"/>
  <c r="M3822" i="4" s="1"/>
  <c r="N3822" i="4" s="1"/>
  <c r="O3821" i="4"/>
  <c r="L3821" i="4"/>
  <c r="P3821" i="4" s="1"/>
  <c r="Q3821" i="4" s="1"/>
  <c r="O3820" i="4"/>
  <c r="L3820" i="4"/>
  <c r="P3820" i="4" s="1"/>
  <c r="Q3820" i="4" s="1"/>
  <c r="O3819" i="4"/>
  <c r="L3819" i="4"/>
  <c r="P3819" i="4" s="1"/>
  <c r="Q3819" i="4" s="1"/>
  <c r="O3818" i="4"/>
  <c r="L3818" i="4"/>
  <c r="M3818" i="4" s="1"/>
  <c r="N3818" i="4" s="1"/>
  <c r="O3817" i="4"/>
  <c r="L3817" i="4"/>
  <c r="P3817" i="4" s="1"/>
  <c r="Q3817" i="4" s="1"/>
  <c r="O3816" i="4"/>
  <c r="L3816" i="4"/>
  <c r="P3816" i="4" s="1"/>
  <c r="Q3816" i="4" s="1"/>
  <c r="O3815" i="4"/>
  <c r="L3815" i="4"/>
  <c r="P3815" i="4" s="1"/>
  <c r="Q3815" i="4" s="1"/>
  <c r="O3814" i="4"/>
  <c r="L3814" i="4"/>
  <c r="P3814" i="4" s="1"/>
  <c r="Q3814" i="4" s="1"/>
  <c r="O3813" i="4"/>
  <c r="L3813" i="4"/>
  <c r="P3813" i="4" s="1"/>
  <c r="Q3813" i="4" s="1"/>
  <c r="O3812" i="4"/>
  <c r="L3812" i="4"/>
  <c r="P3812" i="4" s="1"/>
  <c r="Q3812" i="4" s="1"/>
  <c r="O3811" i="4"/>
  <c r="L3811" i="4"/>
  <c r="O3810" i="4"/>
  <c r="L3810" i="4"/>
  <c r="P3810" i="4" s="1"/>
  <c r="Q3810" i="4" s="1"/>
  <c r="O3809" i="4"/>
  <c r="L3809" i="4"/>
  <c r="M3809" i="4" s="1"/>
  <c r="N3809" i="4" s="1"/>
  <c r="O3808" i="4"/>
  <c r="L3808" i="4"/>
  <c r="M3808" i="4" s="1"/>
  <c r="N3808" i="4" s="1"/>
  <c r="O3807" i="4"/>
  <c r="L3807" i="4"/>
  <c r="O3806" i="4"/>
  <c r="L3806" i="4"/>
  <c r="M3806" i="4" s="1"/>
  <c r="N3806" i="4" s="1"/>
  <c r="O3805" i="4"/>
  <c r="L3805" i="4"/>
  <c r="M3805" i="4" s="1"/>
  <c r="N3805" i="4" s="1"/>
  <c r="O3804" i="4"/>
  <c r="L3804" i="4"/>
  <c r="M3804" i="4" s="1"/>
  <c r="N3804" i="4" s="1"/>
  <c r="O3803" i="4"/>
  <c r="L3803" i="4"/>
  <c r="O3802" i="4"/>
  <c r="L3802" i="4"/>
  <c r="M3802" i="4" s="1"/>
  <c r="N3802" i="4" s="1"/>
  <c r="O3801" i="4"/>
  <c r="L3801" i="4"/>
  <c r="M3801" i="4" s="1"/>
  <c r="N3801" i="4" s="1"/>
  <c r="O3800" i="4"/>
  <c r="L3800" i="4"/>
  <c r="M3800" i="4" s="1"/>
  <c r="N3800" i="4" s="1"/>
  <c r="O3799" i="4"/>
  <c r="L3799" i="4"/>
  <c r="O3798" i="4"/>
  <c r="L3798" i="4"/>
  <c r="M3798" i="4" s="1"/>
  <c r="N3798" i="4" s="1"/>
  <c r="O3797" i="4"/>
  <c r="L3797" i="4"/>
  <c r="M3797" i="4" s="1"/>
  <c r="N3797" i="4" s="1"/>
  <c r="O3796" i="4"/>
  <c r="L3796" i="4"/>
  <c r="M3796" i="4" s="1"/>
  <c r="N3796" i="4" s="1"/>
  <c r="O3795" i="4"/>
  <c r="L3795" i="4"/>
  <c r="O3794" i="4"/>
  <c r="L3794" i="4"/>
  <c r="P3794" i="4" s="1"/>
  <c r="Q3794" i="4" s="1"/>
  <c r="O3793" i="4"/>
  <c r="L3793" i="4"/>
  <c r="M3793" i="4" s="1"/>
  <c r="N3793" i="4" s="1"/>
  <c r="O3792" i="4"/>
  <c r="L3792" i="4"/>
  <c r="M3792" i="4" s="1"/>
  <c r="N3792" i="4" s="1"/>
  <c r="O3791" i="4"/>
  <c r="L3791" i="4"/>
  <c r="O3790" i="4"/>
  <c r="L3790" i="4"/>
  <c r="P3790" i="4" s="1"/>
  <c r="Q3790" i="4" s="1"/>
  <c r="O3789" i="4"/>
  <c r="L3789" i="4"/>
  <c r="M3789" i="4" s="1"/>
  <c r="N3789" i="4" s="1"/>
  <c r="O3788" i="4"/>
  <c r="L3788" i="4"/>
  <c r="M3788" i="4" s="1"/>
  <c r="N3788" i="4" s="1"/>
  <c r="O3787" i="4"/>
  <c r="L3787" i="4"/>
  <c r="O3786" i="4"/>
  <c r="L3786" i="4"/>
  <c r="P3786" i="4" s="1"/>
  <c r="Q3786" i="4" s="1"/>
  <c r="O3785" i="4"/>
  <c r="L3785" i="4"/>
  <c r="M3785" i="4" s="1"/>
  <c r="N3785" i="4" s="1"/>
  <c r="O3784" i="4"/>
  <c r="L3784" i="4"/>
  <c r="M3784" i="4" s="1"/>
  <c r="N3784" i="4" s="1"/>
  <c r="O3783" i="4"/>
  <c r="L3783" i="4"/>
  <c r="O3782" i="4"/>
  <c r="L3782" i="4"/>
  <c r="P3782" i="4" s="1"/>
  <c r="Q3782" i="4" s="1"/>
  <c r="O3781" i="4"/>
  <c r="L3781" i="4"/>
  <c r="M3781" i="4" s="1"/>
  <c r="N3781" i="4" s="1"/>
  <c r="O3780" i="4"/>
  <c r="L3780" i="4"/>
  <c r="M3780" i="4" s="1"/>
  <c r="N3780" i="4" s="1"/>
  <c r="O3779" i="4"/>
  <c r="L3779" i="4"/>
  <c r="O3778" i="4"/>
  <c r="L3778" i="4"/>
  <c r="M3778" i="4" s="1"/>
  <c r="N3778" i="4" s="1"/>
  <c r="O3777" i="4"/>
  <c r="L3777" i="4"/>
  <c r="M3777" i="4" s="1"/>
  <c r="N3777" i="4" s="1"/>
  <c r="O3776" i="4"/>
  <c r="L3776" i="4"/>
  <c r="M3776" i="4" s="1"/>
  <c r="N3776" i="4" s="1"/>
  <c r="O3775" i="4"/>
  <c r="L3775" i="4"/>
  <c r="O3774" i="4"/>
  <c r="L3774" i="4"/>
  <c r="P3774" i="4" s="1"/>
  <c r="Q3774" i="4" s="1"/>
  <c r="O3773" i="4"/>
  <c r="L3773" i="4"/>
  <c r="M3773" i="4" s="1"/>
  <c r="N3773" i="4" s="1"/>
  <c r="O3772" i="4"/>
  <c r="L3772" i="4"/>
  <c r="M3772" i="4" s="1"/>
  <c r="N3772" i="4" s="1"/>
  <c r="O3771" i="4"/>
  <c r="L3771" i="4"/>
  <c r="O3770" i="4"/>
  <c r="L3770" i="4"/>
  <c r="M3770" i="4" s="1"/>
  <c r="N3770" i="4" s="1"/>
  <c r="O3769" i="4"/>
  <c r="L3769" i="4"/>
  <c r="M3769" i="4" s="1"/>
  <c r="N3769" i="4" s="1"/>
  <c r="O3768" i="4"/>
  <c r="L3768" i="4"/>
  <c r="M3768" i="4" s="1"/>
  <c r="N3768" i="4" s="1"/>
  <c r="O3767" i="4"/>
  <c r="L3767" i="4"/>
  <c r="O3766" i="4"/>
  <c r="L3766" i="4"/>
  <c r="M3766" i="4" s="1"/>
  <c r="N3766" i="4" s="1"/>
  <c r="O3765" i="4"/>
  <c r="L3765" i="4"/>
  <c r="M3765" i="4" s="1"/>
  <c r="N3765" i="4" s="1"/>
  <c r="O3764" i="4"/>
  <c r="L3764" i="4"/>
  <c r="M3764" i="4" s="1"/>
  <c r="N3764" i="4" s="1"/>
  <c r="O3763" i="4"/>
  <c r="L3763" i="4"/>
  <c r="O3762" i="4"/>
  <c r="L3762" i="4"/>
  <c r="M3762" i="4" s="1"/>
  <c r="N3762" i="4" s="1"/>
  <c r="O3761" i="4"/>
  <c r="L3761" i="4"/>
  <c r="M3761" i="4" s="1"/>
  <c r="N3761" i="4" s="1"/>
  <c r="O3760" i="4"/>
  <c r="L3760" i="4"/>
  <c r="M3760" i="4" s="1"/>
  <c r="N3760" i="4" s="1"/>
  <c r="O3759" i="4"/>
  <c r="L3759" i="4"/>
  <c r="O3758" i="4"/>
  <c r="L3758" i="4"/>
  <c r="P3758" i="4" s="1"/>
  <c r="Q3758" i="4" s="1"/>
  <c r="O3757" i="4"/>
  <c r="L3757" i="4"/>
  <c r="M3757" i="4" s="1"/>
  <c r="N3757" i="4" s="1"/>
  <c r="O3756" i="4"/>
  <c r="L3756" i="4"/>
  <c r="M3756" i="4" s="1"/>
  <c r="N3756" i="4" s="1"/>
  <c r="O3755" i="4"/>
  <c r="L3755" i="4"/>
  <c r="O3754" i="4"/>
  <c r="L3754" i="4"/>
  <c r="M3754" i="4" s="1"/>
  <c r="N3754" i="4" s="1"/>
  <c r="O3753" i="4"/>
  <c r="L3753" i="4"/>
  <c r="P3753" i="4" s="1"/>
  <c r="Q3753" i="4" s="1"/>
  <c r="O3752" i="4"/>
  <c r="L3752" i="4"/>
  <c r="M3752" i="4" s="1"/>
  <c r="N3752" i="4" s="1"/>
  <c r="O3751" i="4"/>
  <c r="L3751" i="4"/>
  <c r="O3750" i="4"/>
  <c r="L3750" i="4"/>
  <c r="P3750" i="4" s="1"/>
  <c r="Q3750" i="4" s="1"/>
  <c r="O3749" i="4"/>
  <c r="L3749" i="4"/>
  <c r="M3749" i="4" s="1"/>
  <c r="N3749" i="4" s="1"/>
  <c r="O3748" i="4"/>
  <c r="L3748" i="4"/>
  <c r="M3748" i="4" s="1"/>
  <c r="N3748" i="4" s="1"/>
  <c r="O3747" i="4"/>
  <c r="L3747" i="4"/>
  <c r="O3746" i="4"/>
  <c r="L3746" i="4"/>
  <c r="P3746" i="4" s="1"/>
  <c r="Q3746" i="4" s="1"/>
  <c r="O3745" i="4"/>
  <c r="L3745" i="4"/>
  <c r="M3745" i="4" s="1"/>
  <c r="N3745" i="4" s="1"/>
  <c r="O3744" i="4"/>
  <c r="L3744" i="4"/>
  <c r="M3744" i="4" s="1"/>
  <c r="N3744" i="4" s="1"/>
  <c r="O3743" i="4"/>
  <c r="L3743" i="4"/>
  <c r="O3742" i="4"/>
  <c r="L3742" i="4"/>
  <c r="M3742" i="4" s="1"/>
  <c r="N3742" i="4" s="1"/>
  <c r="O3741" i="4"/>
  <c r="L3741" i="4"/>
  <c r="P3741" i="4" s="1"/>
  <c r="Q3741" i="4" s="1"/>
  <c r="O3740" i="4"/>
  <c r="L3740" i="4"/>
  <c r="M3740" i="4" s="1"/>
  <c r="N3740" i="4" s="1"/>
  <c r="O3739" i="4"/>
  <c r="L3739" i="4"/>
  <c r="O3738" i="4"/>
  <c r="L3738" i="4"/>
  <c r="P3738" i="4" s="1"/>
  <c r="Q3738" i="4" s="1"/>
  <c r="O3737" i="4"/>
  <c r="L3737" i="4"/>
  <c r="P3737" i="4" s="1"/>
  <c r="Q3737" i="4" s="1"/>
  <c r="O3736" i="4"/>
  <c r="L3736" i="4"/>
  <c r="M3736" i="4" s="1"/>
  <c r="N3736" i="4" s="1"/>
  <c r="O3735" i="4"/>
  <c r="L3735" i="4"/>
  <c r="O3734" i="4"/>
  <c r="L3734" i="4"/>
  <c r="P3734" i="4" s="1"/>
  <c r="Q3734" i="4" s="1"/>
  <c r="O3733" i="4"/>
  <c r="L3733" i="4"/>
  <c r="M3733" i="4" s="1"/>
  <c r="N3733" i="4" s="1"/>
  <c r="O3732" i="4"/>
  <c r="L3732" i="4"/>
  <c r="M3732" i="4" s="1"/>
  <c r="N3732" i="4" s="1"/>
  <c r="O3731" i="4"/>
  <c r="L3731" i="4"/>
  <c r="O3730" i="4"/>
  <c r="L3730" i="4"/>
  <c r="M3730" i="4" s="1"/>
  <c r="N3730" i="4" s="1"/>
  <c r="O3729" i="4"/>
  <c r="L3729" i="4"/>
  <c r="M3729" i="4" s="1"/>
  <c r="N3729" i="4" s="1"/>
  <c r="O3728" i="4"/>
  <c r="L3728" i="4"/>
  <c r="M3728" i="4" s="1"/>
  <c r="N3728" i="4" s="1"/>
  <c r="O3727" i="4"/>
  <c r="L3727" i="4"/>
  <c r="O3726" i="4"/>
  <c r="L3726" i="4"/>
  <c r="M3726" i="4" s="1"/>
  <c r="N3726" i="4" s="1"/>
  <c r="O3725" i="4"/>
  <c r="L3725" i="4"/>
  <c r="P3725" i="4" s="1"/>
  <c r="Q3725" i="4" s="1"/>
  <c r="O3724" i="4"/>
  <c r="L3724" i="4"/>
  <c r="P3724" i="4" s="1"/>
  <c r="Q3724" i="4" s="1"/>
  <c r="O3723" i="4"/>
  <c r="L3723" i="4"/>
  <c r="O3722" i="4"/>
  <c r="L3722" i="4"/>
  <c r="M3722" i="4" s="1"/>
  <c r="N3722" i="4" s="1"/>
  <c r="O3721" i="4"/>
  <c r="L3721" i="4"/>
  <c r="P3721" i="4" s="1"/>
  <c r="Q3721" i="4" s="1"/>
  <c r="O3720" i="4"/>
  <c r="L3720" i="4"/>
  <c r="P3720" i="4" s="1"/>
  <c r="Q3720" i="4" s="1"/>
  <c r="O3719" i="4"/>
  <c r="L3719" i="4"/>
  <c r="O3718" i="4"/>
  <c r="L3718" i="4"/>
  <c r="M3718" i="4" s="1"/>
  <c r="N3718" i="4" s="1"/>
  <c r="O3717" i="4"/>
  <c r="L3717" i="4"/>
  <c r="P3717" i="4" s="1"/>
  <c r="Q3717" i="4" s="1"/>
  <c r="O3716" i="4"/>
  <c r="L3716" i="4"/>
  <c r="P3716" i="4" s="1"/>
  <c r="Q3716" i="4" s="1"/>
  <c r="O3715" i="4"/>
  <c r="L3715" i="4"/>
  <c r="O3714" i="4"/>
  <c r="L3714" i="4"/>
  <c r="M3714" i="4" s="1"/>
  <c r="N3714" i="4" s="1"/>
  <c r="O3713" i="4"/>
  <c r="L3713" i="4"/>
  <c r="P3713" i="4" s="1"/>
  <c r="Q3713" i="4" s="1"/>
  <c r="O3712" i="4"/>
  <c r="L3712" i="4"/>
  <c r="P3712" i="4" s="1"/>
  <c r="Q3712" i="4" s="1"/>
  <c r="O3711" i="4"/>
  <c r="L3711" i="4"/>
  <c r="O3710" i="4"/>
  <c r="L3710" i="4"/>
  <c r="M3710" i="4" s="1"/>
  <c r="N3710" i="4" s="1"/>
  <c r="O3709" i="4"/>
  <c r="L3709" i="4"/>
  <c r="P3709" i="4" s="1"/>
  <c r="Q3709" i="4" s="1"/>
  <c r="O3708" i="4"/>
  <c r="L3708" i="4"/>
  <c r="P3708" i="4" s="1"/>
  <c r="Q3708" i="4" s="1"/>
  <c r="O3707" i="4"/>
  <c r="L3707" i="4"/>
  <c r="O3706" i="4"/>
  <c r="L3706" i="4"/>
  <c r="P3706" i="4" s="1"/>
  <c r="Q3706" i="4" s="1"/>
  <c r="O3705" i="4"/>
  <c r="L3705" i="4"/>
  <c r="P3705" i="4" s="1"/>
  <c r="Q3705" i="4" s="1"/>
  <c r="O3704" i="4"/>
  <c r="L3704" i="4"/>
  <c r="P3704" i="4" s="1"/>
  <c r="Q3704" i="4" s="1"/>
  <c r="O3703" i="4"/>
  <c r="L3703" i="4"/>
  <c r="O3702" i="4"/>
  <c r="L3702" i="4"/>
  <c r="P3702" i="4" s="1"/>
  <c r="Q3702" i="4" s="1"/>
  <c r="O3701" i="4"/>
  <c r="L3701" i="4"/>
  <c r="M3701" i="4" s="1"/>
  <c r="N3701" i="4" s="1"/>
  <c r="O3700" i="4"/>
  <c r="L3700" i="4"/>
  <c r="P3700" i="4" s="1"/>
  <c r="Q3700" i="4" s="1"/>
  <c r="O3699" i="4"/>
  <c r="L3699" i="4"/>
  <c r="O3698" i="4"/>
  <c r="L3698" i="4"/>
  <c r="P3698" i="4" s="1"/>
  <c r="Q3698" i="4" s="1"/>
  <c r="O3697" i="4"/>
  <c r="L3697" i="4"/>
  <c r="P3697" i="4" s="1"/>
  <c r="Q3697" i="4" s="1"/>
  <c r="O3696" i="4"/>
  <c r="L3696" i="4"/>
  <c r="P3696" i="4" s="1"/>
  <c r="Q3696" i="4" s="1"/>
  <c r="O3695" i="4"/>
  <c r="L3695" i="4"/>
  <c r="O3694" i="4"/>
  <c r="L3694" i="4"/>
  <c r="M3694" i="4" s="1"/>
  <c r="N3694" i="4" s="1"/>
  <c r="O3693" i="4"/>
  <c r="L3693" i="4"/>
  <c r="M3693" i="4" s="1"/>
  <c r="N3693" i="4" s="1"/>
  <c r="O3692" i="4"/>
  <c r="L3692" i="4"/>
  <c r="M3692" i="4" s="1"/>
  <c r="N3692" i="4" s="1"/>
  <c r="O3691" i="4"/>
  <c r="L3691" i="4"/>
  <c r="O3690" i="4"/>
  <c r="L3690" i="4"/>
  <c r="P3690" i="4" s="1"/>
  <c r="Q3690" i="4" s="1"/>
  <c r="O3689" i="4"/>
  <c r="L3689" i="4"/>
  <c r="P3689" i="4" s="1"/>
  <c r="Q3689" i="4" s="1"/>
  <c r="O3688" i="4"/>
  <c r="L3688" i="4"/>
  <c r="P3688" i="4" s="1"/>
  <c r="Q3688" i="4" s="1"/>
  <c r="O3687" i="4"/>
  <c r="L3687" i="4"/>
  <c r="P3687" i="4" s="1"/>
  <c r="Q3687" i="4" s="1"/>
  <c r="O3686" i="4"/>
  <c r="L3686" i="4"/>
  <c r="P3686" i="4" s="1"/>
  <c r="Q3686" i="4" s="1"/>
  <c r="O3685" i="4"/>
  <c r="L3685" i="4"/>
  <c r="M3685" i="4" s="1"/>
  <c r="N3685" i="4" s="1"/>
  <c r="O3684" i="4"/>
  <c r="L3684" i="4"/>
  <c r="P3684" i="4" s="1"/>
  <c r="Q3684" i="4" s="1"/>
  <c r="O3683" i="4"/>
  <c r="L3683" i="4"/>
  <c r="P3683" i="4" s="1"/>
  <c r="Q3683" i="4" s="1"/>
  <c r="O3682" i="4"/>
  <c r="L3682" i="4"/>
  <c r="P3682" i="4" s="1"/>
  <c r="Q3682" i="4" s="1"/>
  <c r="O3681" i="4"/>
  <c r="L3681" i="4"/>
  <c r="P3681" i="4" s="1"/>
  <c r="Q3681" i="4" s="1"/>
  <c r="O3680" i="4"/>
  <c r="L3680" i="4"/>
  <c r="P3680" i="4" s="1"/>
  <c r="Q3680" i="4" s="1"/>
  <c r="O3679" i="4"/>
  <c r="L3679" i="4"/>
  <c r="P3679" i="4" s="1"/>
  <c r="Q3679" i="4" s="1"/>
  <c r="O3678" i="4"/>
  <c r="L3678" i="4"/>
  <c r="P3678" i="4" s="1"/>
  <c r="Q3678" i="4" s="1"/>
  <c r="O3677" i="4"/>
  <c r="L3677" i="4"/>
  <c r="M3677" i="4" s="1"/>
  <c r="N3677" i="4" s="1"/>
  <c r="O3676" i="4"/>
  <c r="L3676" i="4"/>
  <c r="M3676" i="4" s="1"/>
  <c r="N3676" i="4" s="1"/>
  <c r="O3675" i="4"/>
  <c r="L3675" i="4"/>
  <c r="P3675" i="4" s="1"/>
  <c r="Q3675" i="4" s="1"/>
  <c r="O3674" i="4"/>
  <c r="L3674" i="4"/>
  <c r="M3674" i="4" s="1"/>
  <c r="N3674" i="4" s="1"/>
  <c r="O3673" i="4"/>
  <c r="L3673" i="4"/>
  <c r="M3673" i="4" s="1"/>
  <c r="N3673" i="4" s="1"/>
  <c r="O3672" i="4"/>
  <c r="L3672" i="4"/>
  <c r="M3672" i="4" s="1"/>
  <c r="N3672" i="4" s="1"/>
  <c r="O3671" i="4"/>
  <c r="L3671" i="4"/>
  <c r="P3671" i="4" s="1"/>
  <c r="Q3671" i="4" s="1"/>
  <c r="O3670" i="4"/>
  <c r="L3670" i="4"/>
  <c r="M3670" i="4" s="1"/>
  <c r="N3670" i="4" s="1"/>
  <c r="O3669" i="4"/>
  <c r="L3669" i="4"/>
  <c r="M3669" i="4" s="1"/>
  <c r="N3669" i="4" s="1"/>
  <c r="O3668" i="4"/>
  <c r="L3668" i="4"/>
  <c r="M3668" i="4" s="1"/>
  <c r="N3668" i="4" s="1"/>
  <c r="O3667" i="4"/>
  <c r="L3667" i="4"/>
  <c r="P3667" i="4" s="1"/>
  <c r="Q3667" i="4" s="1"/>
  <c r="O3666" i="4"/>
  <c r="L3666" i="4"/>
  <c r="M3666" i="4" s="1"/>
  <c r="N3666" i="4" s="1"/>
  <c r="O3665" i="4"/>
  <c r="L3665" i="4"/>
  <c r="O3664" i="4"/>
  <c r="L3664" i="4"/>
  <c r="M3664" i="4" s="1"/>
  <c r="N3664" i="4" s="1"/>
  <c r="O3663" i="4"/>
  <c r="L3663" i="4"/>
  <c r="P3663" i="4" s="1"/>
  <c r="Q3663" i="4" s="1"/>
  <c r="O3662" i="4"/>
  <c r="L3662" i="4"/>
  <c r="M3662" i="4" s="1"/>
  <c r="N3662" i="4" s="1"/>
  <c r="O3661" i="4"/>
  <c r="L3661" i="4"/>
  <c r="M3661" i="4" s="1"/>
  <c r="N3661" i="4" s="1"/>
  <c r="O3660" i="4"/>
  <c r="L3660" i="4"/>
  <c r="O3659" i="4"/>
  <c r="L3659" i="4"/>
  <c r="P3659" i="4" s="1"/>
  <c r="Q3659" i="4" s="1"/>
  <c r="O3658" i="4"/>
  <c r="L3658" i="4"/>
  <c r="M3658" i="4" s="1"/>
  <c r="N3658" i="4" s="1"/>
  <c r="O3657" i="4"/>
  <c r="L3657" i="4"/>
  <c r="M3657" i="4" s="1"/>
  <c r="N3657" i="4" s="1"/>
  <c r="O3656" i="4"/>
  <c r="L3656" i="4"/>
  <c r="M3656" i="4" s="1"/>
  <c r="N3656" i="4" s="1"/>
  <c r="O3655" i="4"/>
  <c r="L3655" i="4"/>
  <c r="O3654" i="4"/>
  <c r="L3654" i="4"/>
  <c r="M3654" i="4" s="1"/>
  <c r="N3654" i="4" s="1"/>
  <c r="O3653" i="4"/>
  <c r="L3653" i="4"/>
  <c r="P3653" i="4" s="1"/>
  <c r="Q3653" i="4" s="1"/>
  <c r="O3652" i="4"/>
  <c r="L3652" i="4"/>
  <c r="M3652" i="4" s="1"/>
  <c r="N3652" i="4" s="1"/>
  <c r="O3651" i="4"/>
  <c r="L3651" i="4"/>
  <c r="P3651" i="4" s="1"/>
  <c r="Q3651" i="4" s="1"/>
  <c r="O3650" i="4"/>
  <c r="L3650" i="4"/>
  <c r="M3650" i="4" s="1"/>
  <c r="N3650" i="4" s="1"/>
  <c r="O3649" i="4"/>
  <c r="L3649" i="4"/>
  <c r="P3649" i="4" s="1"/>
  <c r="Q3649" i="4" s="1"/>
  <c r="O3648" i="4"/>
  <c r="L3648" i="4"/>
  <c r="O3647" i="4"/>
  <c r="L3647" i="4"/>
  <c r="P3647" i="4" s="1"/>
  <c r="Q3647" i="4" s="1"/>
  <c r="O3646" i="4"/>
  <c r="L3646" i="4"/>
  <c r="M3646" i="4" s="1"/>
  <c r="N3646" i="4" s="1"/>
  <c r="O3645" i="4"/>
  <c r="L3645" i="4"/>
  <c r="M3645" i="4" s="1"/>
  <c r="N3645" i="4" s="1"/>
  <c r="O3644" i="4"/>
  <c r="L3644" i="4"/>
  <c r="M3644" i="4" s="1"/>
  <c r="N3644" i="4" s="1"/>
  <c r="O3643" i="4"/>
  <c r="L3643" i="4"/>
  <c r="P3643" i="4" s="1"/>
  <c r="Q3643" i="4" s="1"/>
  <c r="O3642" i="4"/>
  <c r="L3642" i="4"/>
  <c r="M3642" i="4" s="1"/>
  <c r="N3642" i="4" s="1"/>
  <c r="O3641" i="4"/>
  <c r="L3641" i="4"/>
  <c r="O3640" i="4"/>
  <c r="L3640" i="4"/>
  <c r="P3640" i="4" s="1"/>
  <c r="Q3640" i="4" s="1"/>
  <c r="O3639" i="4"/>
  <c r="L3639" i="4"/>
  <c r="P3639" i="4" s="1"/>
  <c r="Q3639" i="4" s="1"/>
  <c r="O3638" i="4"/>
  <c r="L3638" i="4"/>
  <c r="M3638" i="4" s="1"/>
  <c r="N3638" i="4" s="1"/>
  <c r="O3637" i="4"/>
  <c r="L3637" i="4"/>
  <c r="M3637" i="4" s="1"/>
  <c r="N3637" i="4" s="1"/>
  <c r="O3636" i="4"/>
  <c r="L3636" i="4"/>
  <c r="M3636" i="4" s="1"/>
  <c r="N3636" i="4" s="1"/>
  <c r="O3635" i="4"/>
  <c r="L3635" i="4"/>
  <c r="P3635" i="4" s="1"/>
  <c r="Q3635" i="4" s="1"/>
  <c r="O3634" i="4"/>
  <c r="L3634" i="4"/>
  <c r="M3634" i="4" s="1"/>
  <c r="N3634" i="4" s="1"/>
  <c r="O3633" i="4"/>
  <c r="L3633" i="4"/>
  <c r="P3633" i="4" s="1"/>
  <c r="Q3633" i="4" s="1"/>
  <c r="O3632" i="4"/>
  <c r="L3632" i="4"/>
  <c r="O3631" i="4"/>
  <c r="L3631" i="4"/>
  <c r="P3631" i="4" s="1"/>
  <c r="Q3631" i="4" s="1"/>
  <c r="O3630" i="4"/>
  <c r="L3630" i="4"/>
  <c r="M3630" i="4" s="1"/>
  <c r="N3630" i="4" s="1"/>
  <c r="O3629" i="4"/>
  <c r="L3629" i="4"/>
  <c r="O3628" i="4"/>
  <c r="L3628" i="4"/>
  <c r="P3628" i="4" s="1"/>
  <c r="Q3628" i="4" s="1"/>
  <c r="O3627" i="4"/>
  <c r="L3627" i="4"/>
  <c r="P3627" i="4" s="1"/>
  <c r="Q3627" i="4" s="1"/>
  <c r="O3626" i="4"/>
  <c r="L3626" i="4"/>
  <c r="M3626" i="4" s="1"/>
  <c r="N3626" i="4" s="1"/>
  <c r="O3625" i="4"/>
  <c r="L3625" i="4"/>
  <c r="P3625" i="4" s="1"/>
  <c r="Q3625" i="4" s="1"/>
  <c r="O3624" i="4"/>
  <c r="L3624" i="4"/>
  <c r="O3623" i="4"/>
  <c r="L3623" i="4"/>
  <c r="P3623" i="4" s="1"/>
  <c r="Q3623" i="4" s="1"/>
  <c r="O3622" i="4"/>
  <c r="L3622" i="4"/>
  <c r="M3622" i="4" s="1"/>
  <c r="N3622" i="4" s="1"/>
  <c r="O3621" i="4"/>
  <c r="L3621" i="4"/>
  <c r="O3620" i="4"/>
  <c r="L3620" i="4"/>
  <c r="P3620" i="4" s="1"/>
  <c r="Q3620" i="4" s="1"/>
  <c r="O3619" i="4"/>
  <c r="L3619" i="4"/>
  <c r="P3619" i="4" s="1"/>
  <c r="Q3619" i="4" s="1"/>
  <c r="O3618" i="4"/>
  <c r="L3618" i="4"/>
  <c r="M3618" i="4" s="1"/>
  <c r="N3618" i="4" s="1"/>
  <c r="O3617" i="4"/>
  <c r="L3617" i="4"/>
  <c r="P3617" i="4" s="1"/>
  <c r="Q3617" i="4" s="1"/>
  <c r="O3616" i="4"/>
  <c r="L3616" i="4"/>
  <c r="O3615" i="4"/>
  <c r="L3615" i="4"/>
  <c r="P3615" i="4" s="1"/>
  <c r="Q3615" i="4" s="1"/>
  <c r="O3614" i="4"/>
  <c r="L3614" i="4"/>
  <c r="M3614" i="4" s="1"/>
  <c r="N3614" i="4" s="1"/>
  <c r="O3613" i="4"/>
  <c r="L3613" i="4"/>
  <c r="O3612" i="4"/>
  <c r="L3612" i="4"/>
  <c r="P3612" i="4" s="1"/>
  <c r="Q3612" i="4" s="1"/>
  <c r="O3611" i="4"/>
  <c r="L3611" i="4"/>
  <c r="P3611" i="4" s="1"/>
  <c r="Q3611" i="4" s="1"/>
  <c r="O3610" i="4"/>
  <c r="L3610" i="4"/>
  <c r="M3610" i="4" s="1"/>
  <c r="N3610" i="4" s="1"/>
  <c r="O3609" i="4"/>
  <c r="L3609" i="4"/>
  <c r="P3609" i="4" s="1"/>
  <c r="Q3609" i="4" s="1"/>
  <c r="O3608" i="4"/>
  <c r="L3608" i="4"/>
  <c r="O3607" i="4"/>
  <c r="L3607" i="4"/>
  <c r="P3607" i="4" s="1"/>
  <c r="Q3607" i="4" s="1"/>
  <c r="O3606" i="4"/>
  <c r="L3606" i="4"/>
  <c r="M3606" i="4" s="1"/>
  <c r="N3606" i="4" s="1"/>
  <c r="O3605" i="4"/>
  <c r="L3605" i="4"/>
  <c r="O3604" i="4"/>
  <c r="L3604" i="4"/>
  <c r="P3604" i="4" s="1"/>
  <c r="Q3604" i="4" s="1"/>
  <c r="O3603" i="4"/>
  <c r="L3603" i="4"/>
  <c r="P3603" i="4" s="1"/>
  <c r="Q3603" i="4" s="1"/>
  <c r="O3602" i="4"/>
  <c r="L3602" i="4"/>
  <c r="M3602" i="4" s="1"/>
  <c r="N3602" i="4" s="1"/>
  <c r="O3601" i="4"/>
  <c r="L3601" i="4"/>
  <c r="P3601" i="4" s="1"/>
  <c r="Q3601" i="4" s="1"/>
  <c r="O3600" i="4"/>
  <c r="L3600" i="4"/>
  <c r="O3599" i="4"/>
  <c r="L3599" i="4"/>
  <c r="P3599" i="4" s="1"/>
  <c r="Q3599" i="4" s="1"/>
  <c r="O3598" i="4"/>
  <c r="L3598" i="4"/>
  <c r="M3598" i="4" s="1"/>
  <c r="N3598" i="4" s="1"/>
  <c r="O3597" i="4"/>
  <c r="L3597" i="4"/>
  <c r="O3596" i="4"/>
  <c r="L3596" i="4"/>
  <c r="P3596" i="4" s="1"/>
  <c r="Q3596" i="4" s="1"/>
  <c r="O3595" i="4"/>
  <c r="L3595" i="4"/>
  <c r="P3595" i="4" s="1"/>
  <c r="Q3595" i="4" s="1"/>
  <c r="O3594" i="4"/>
  <c r="L3594" i="4"/>
  <c r="M3594" i="4" s="1"/>
  <c r="N3594" i="4" s="1"/>
  <c r="O3593" i="4"/>
  <c r="L3593" i="4"/>
  <c r="P3593" i="4" s="1"/>
  <c r="Q3593" i="4" s="1"/>
  <c r="O3592" i="4"/>
  <c r="L3592" i="4"/>
  <c r="O3591" i="4"/>
  <c r="L3591" i="4"/>
  <c r="P3591" i="4" s="1"/>
  <c r="Q3591" i="4" s="1"/>
  <c r="O3590" i="4"/>
  <c r="L3590" i="4"/>
  <c r="M3590" i="4" s="1"/>
  <c r="N3590" i="4" s="1"/>
  <c r="O3589" i="4"/>
  <c r="L3589" i="4"/>
  <c r="O3588" i="4"/>
  <c r="L3588" i="4"/>
  <c r="P3588" i="4" s="1"/>
  <c r="Q3588" i="4" s="1"/>
  <c r="O3587" i="4"/>
  <c r="L3587" i="4"/>
  <c r="P3587" i="4" s="1"/>
  <c r="Q3587" i="4" s="1"/>
  <c r="O3586" i="4"/>
  <c r="L3586" i="4"/>
  <c r="M3586" i="4" s="1"/>
  <c r="N3586" i="4" s="1"/>
  <c r="O3585" i="4"/>
  <c r="L3585" i="4"/>
  <c r="P3585" i="4" s="1"/>
  <c r="Q3585" i="4" s="1"/>
  <c r="O3584" i="4"/>
  <c r="L3584" i="4"/>
  <c r="O3583" i="4"/>
  <c r="L3583" i="4"/>
  <c r="P3583" i="4" s="1"/>
  <c r="Q3583" i="4" s="1"/>
  <c r="O3582" i="4"/>
  <c r="L3582" i="4"/>
  <c r="M3582" i="4" s="1"/>
  <c r="N3582" i="4" s="1"/>
  <c r="O3581" i="4"/>
  <c r="L3581" i="4"/>
  <c r="O3580" i="4"/>
  <c r="L3580" i="4"/>
  <c r="P3580" i="4" s="1"/>
  <c r="Q3580" i="4" s="1"/>
  <c r="O3579" i="4"/>
  <c r="L3579" i="4"/>
  <c r="P3579" i="4" s="1"/>
  <c r="Q3579" i="4" s="1"/>
  <c r="O3578" i="4"/>
  <c r="L3578" i="4"/>
  <c r="M3578" i="4" s="1"/>
  <c r="N3578" i="4" s="1"/>
  <c r="O3577" i="4"/>
  <c r="L3577" i="4"/>
  <c r="P3577" i="4" s="1"/>
  <c r="Q3577" i="4" s="1"/>
  <c r="O3576" i="4"/>
  <c r="L3576" i="4"/>
  <c r="O3575" i="4"/>
  <c r="L3575" i="4"/>
  <c r="P3575" i="4" s="1"/>
  <c r="Q3575" i="4" s="1"/>
  <c r="O3574" i="4"/>
  <c r="L3574" i="4"/>
  <c r="M3574" i="4" s="1"/>
  <c r="N3574" i="4" s="1"/>
  <c r="O3573" i="4"/>
  <c r="L3573" i="4"/>
  <c r="O3572" i="4"/>
  <c r="L3572" i="4"/>
  <c r="P3572" i="4" s="1"/>
  <c r="Q3572" i="4" s="1"/>
  <c r="O3571" i="4"/>
  <c r="L3571" i="4"/>
  <c r="P3571" i="4" s="1"/>
  <c r="Q3571" i="4" s="1"/>
  <c r="O3570" i="4"/>
  <c r="L3570" i="4"/>
  <c r="M3570" i="4" s="1"/>
  <c r="N3570" i="4" s="1"/>
  <c r="O3569" i="4"/>
  <c r="L3569" i="4"/>
  <c r="P3569" i="4" s="1"/>
  <c r="Q3569" i="4" s="1"/>
  <c r="O3568" i="4"/>
  <c r="L3568" i="4"/>
  <c r="O3567" i="4"/>
  <c r="L3567" i="4"/>
  <c r="P3567" i="4" s="1"/>
  <c r="Q3567" i="4" s="1"/>
  <c r="O3566" i="4"/>
  <c r="L3566" i="4"/>
  <c r="M3566" i="4" s="1"/>
  <c r="N3566" i="4" s="1"/>
  <c r="O3565" i="4"/>
  <c r="L3565" i="4"/>
  <c r="P3565" i="4" s="1"/>
  <c r="Q3565" i="4" s="1"/>
  <c r="O3564" i="4"/>
  <c r="L3564" i="4"/>
  <c r="M3564" i="4" s="1"/>
  <c r="N3564" i="4" s="1"/>
  <c r="O3563" i="4"/>
  <c r="L3563" i="4"/>
  <c r="P3563" i="4" s="1"/>
  <c r="Q3563" i="4" s="1"/>
  <c r="O3562" i="4"/>
  <c r="L3562" i="4"/>
  <c r="M3562" i="4" s="1"/>
  <c r="N3562" i="4" s="1"/>
  <c r="O3561" i="4"/>
  <c r="L3561" i="4"/>
  <c r="M3561" i="4" s="1"/>
  <c r="N3561" i="4" s="1"/>
  <c r="O3560" i="4"/>
  <c r="L3560" i="4"/>
  <c r="M3560" i="4" s="1"/>
  <c r="N3560" i="4" s="1"/>
  <c r="O3559" i="4"/>
  <c r="L3559" i="4"/>
  <c r="P3559" i="4" s="1"/>
  <c r="Q3559" i="4" s="1"/>
  <c r="O3558" i="4"/>
  <c r="L3558" i="4"/>
  <c r="M3558" i="4" s="1"/>
  <c r="N3558" i="4" s="1"/>
  <c r="O3557" i="4"/>
  <c r="L3557" i="4"/>
  <c r="M3557" i="4" s="1"/>
  <c r="N3557" i="4" s="1"/>
  <c r="O3556" i="4"/>
  <c r="L3556" i="4"/>
  <c r="M3556" i="4" s="1"/>
  <c r="N3556" i="4" s="1"/>
  <c r="O3555" i="4"/>
  <c r="L3555" i="4"/>
  <c r="O3554" i="4"/>
  <c r="L3554" i="4"/>
  <c r="P3554" i="4" s="1"/>
  <c r="Q3554" i="4" s="1"/>
  <c r="O3553" i="4"/>
  <c r="L3553" i="4"/>
  <c r="M3553" i="4" s="1"/>
  <c r="N3553" i="4" s="1"/>
  <c r="O3552" i="4"/>
  <c r="L3552" i="4"/>
  <c r="M3552" i="4" s="1"/>
  <c r="N3552" i="4" s="1"/>
  <c r="O3551" i="4"/>
  <c r="L3551" i="4"/>
  <c r="M3551" i="4" s="1"/>
  <c r="N3551" i="4" s="1"/>
  <c r="O3550" i="4"/>
  <c r="L3550" i="4"/>
  <c r="O3549" i="4"/>
  <c r="L3549" i="4"/>
  <c r="M3549" i="4" s="1"/>
  <c r="N3549" i="4" s="1"/>
  <c r="O3548" i="4"/>
  <c r="L3548" i="4"/>
  <c r="P3548" i="4" s="1"/>
  <c r="Q3548" i="4" s="1"/>
  <c r="O3547" i="4"/>
  <c r="L3547" i="4"/>
  <c r="M3547" i="4" s="1"/>
  <c r="N3547" i="4" s="1"/>
  <c r="O3546" i="4"/>
  <c r="L3546" i="4"/>
  <c r="P3546" i="4" s="1"/>
  <c r="Q3546" i="4" s="1"/>
  <c r="O3545" i="4"/>
  <c r="L3545" i="4"/>
  <c r="M3545" i="4" s="1"/>
  <c r="N3545" i="4" s="1"/>
  <c r="O3544" i="4"/>
  <c r="L3544" i="4"/>
  <c r="M3544" i="4" s="1"/>
  <c r="N3544" i="4" s="1"/>
  <c r="O3543" i="4"/>
  <c r="L3543" i="4"/>
  <c r="O3542" i="4"/>
  <c r="L3542" i="4"/>
  <c r="P3542" i="4" s="1"/>
  <c r="Q3542" i="4" s="1"/>
  <c r="O3541" i="4"/>
  <c r="L3541" i="4"/>
  <c r="M3541" i="4" s="1"/>
  <c r="N3541" i="4" s="1"/>
  <c r="O3540" i="4"/>
  <c r="L3540" i="4"/>
  <c r="O3539" i="4"/>
  <c r="L3539" i="4"/>
  <c r="M3539" i="4" s="1"/>
  <c r="N3539" i="4" s="1"/>
  <c r="O3538" i="4"/>
  <c r="L3538" i="4"/>
  <c r="P3538" i="4" s="1"/>
  <c r="Q3538" i="4" s="1"/>
  <c r="O3537" i="4"/>
  <c r="L3537" i="4"/>
  <c r="M3537" i="4" s="1"/>
  <c r="N3537" i="4" s="1"/>
  <c r="O3536" i="4"/>
  <c r="L3536" i="4"/>
  <c r="P3536" i="4" s="1"/>
  <c r="Q3536" i="4" s="1"/>
  <c r="O3535" i="4"/>
  <c r="L3535" i="4"/>
  <c r="M3535" i="4" s="1"/>
  <c r="N3535" i="4" s="1"/>
  <c r="O3534" i="4"/>
  <c r="L3534" i="4"/>
  <c r="P3534" i="4" s="1"/>
  <c r="Q3534" i="4" s="1"/>
  <c r="O3533" i="4"/>
  <c r="L3533" i="4"/>
  <c r="M3533" i="4" s="1"/>
  <c r="N3533" i="4" s="1"/>
  <c r="O3532" i="4"/>
  <c r="L3532" i="4"/>
  <c r="P3532" i="4" s="1"/>
  <c r="Q3532" i="4" s="1"/>
  <c r="O3531" i="4"/>
  <c r="L3531" i="4"/>
  <c r="M3531" i="4" s="1"/>
  <c r="N3531" i="4" s="1"/>
  <c r="O3530" i="4"/>
  <c r="L3530" i="4"/>
  <c r="P3530" i="4" s="1"/>
  <c r="Q3530" i="4" s="1"/>
  <c r="O3529" i="4"/>
  <c r="L3529" i="4"/>
  <c r="M3529" i="4" s="1"/>
  <c r="N3529" i="4" s="1"/>
  <c r="O3528" i="4"/>
  <c r="L3528" i="4"/>
  <c r="P3528" i="4" s="1"/>
  <c r="Q3528" i="4" s="1"/>
  <c r="O3527" i="4"/>
  <c r="L3527" i="4"/>
  <c r="P3527" i="4" s="1"/>
  <c r="Q3527" i="4" s="1"/>
  <c r="O3526" i="4"/>
  <c r="L3526" i="4"/>
  <c r="P3526" i="4" s="1"/>
  <c r="Q3526" i="4" s="1"/>
  <c r="O3525" i="4"/>
  <c r="L3525" i="4"/>
  <c r="M3525" i="4" s="1"/>
  <c r="N3525" i="4" s="1"/>
  <c r="O3524" i="4"/>
  <c r="L3524" i="4"/>
  <c r="O3523" i="4"/>
  <c r="L3523" i="4"/>
  <c r="P3523" i="4" s="1"/>
  <c r="Q3523" i="4" s="1"/>
  <c r="O3522" i="4"/>
  <c r="L3522" i="4"/>
  <c r="P3522" i="4" s="1"/>
  <c r="Q3522" i="4" s="1"/>
  <c r="O3521" i="4"/>
  <c r="L3521" i="4"/>
  <c r="M3521" i="4" s="1"/>
  <c r="N3521" i="4" s="1"/>
  <c r="O3520" i="4"/>
  <c r="L3520" i="4"/>
  <c r="P3520" i="4" s="1"/>
  <c r="Q3520" i="4" s="1"/>
  <c r="O3519" i="4"/>
  <c r="L3519" i="4"/>
  <c r="O3518" i="4"/>
  <c r="L3518" i="4"/>
  <c r="P3518" i="4" s="1"/>
  <c r="Q3518" i="4" s="1"/>
  <c r="O3517" i="4"/>
  <c r="L3517" i="4"/>
  <c r="M3517" i="4" s="1"/>
  <c r="N3517" i="4" s="1"/>
  <c r="O3516" i="4"/>
  <c r="L3516" i="4"/>
  <c r="O3515" i="4"/>
  <c r="L3515" i="4"/>
  <c r="P3515" i="4" s="1"/>
  <c r="Q3515" i="4" s="1"/>
  <c r="O3514" i="4"/>
  <c r="L3514" i="4"/>
  <c r="O3513" i="4"/>
  <c r="L3513" i="4"/>
  <c r="M3513" i="4" s="1"/>
  <c r="N3513" i="4" s="1"/>
  <c r="O3512" i="4"/>
  <c r="L3512" i="4"/>
  <c r="P3512" i="4" s="1"/>
  <c r="Q3512" i="4" s="1"/>
  <c r="O3511" i="4"/>
  <c r="L3511" i="4"/>
  <c r="P3511" i="4" s="1"/>
  <c r="Q3511" i="4" s="1"/>
  <c r="O3510" i="4"/>
  <c r="L3510" i="4"/>
  <c r="P3510" i="4" s="1"/>
  <c r="Q3510" i="4" s="1"/>
  <c r="O3509" i="4"/>
  <c r="L3509" i="4"/>
  <c r="M3509" i="4" s="1"/>
  <c r="N3509" i="4" s="1"/>
  <c r="O3508" i="4"/>
  <c r="L3508" i="4"/>
  <c r="P3508" i="4" s="1"/>
  <c r="Q3508" i="4" s="1"/>
  <c r="O3507" i="4"/>
  <c r="L3507" i="4"/>
  <c r="P3507" i="4" s="1"/>
  <c r="Q3507" i="4" s="1"/>
  <c r="O3506" i="4"/>
  <c r="L3506" i="4"/>
  <c r="P3506" i="4" s="1"/>
  <c r="Q3506" i="4" s="1"/>
  <c r="O3505" i="4"/>
  <c r="L3505" i="4"/>
  <c r="M3505" i="4" s="1"/>
  <c r="N3505" i="4" s="1"/>
  <c r="O3504" i="4"/>
  <c r="L3504" i="4"/>
  <c r="P3504" i="4" s="1"/>
  <c r="Q3504" i="4" s="1"/>
  <c r="O3503" i="4"/>
  <c r="L3503" i="4"/>
  <c r="M3503" i="4" s="1"/>
  <c r="N3503" i="4" s="1"/>
  <c r="O3502" i="4"/>
  <c r="L3502" i="4"/>
  <c r="P3502" i="4" s="1"/>
  <c r="Q3502" i="4" s="1"/>
  <c r="O3501" i="4"/>
  <c r="L3501" i="4"/>
  <c r="M3501" i="4" s="1"/>
  <c r="N3501" i="4" s="1"/>
  <c r="O3500" i="4"/>
  <c r="L3500" i="4"/>
  <c r="P3500" i="4" s="1"/>
  <c r="Q3500" i="4" s="1"/>
  <c r="O3499" i="4"/>
  <c r="L3499" i="4"/>
  <c r="M3499" i="4" s="1"/>
  <c r="N3499" i="4" s="1"/>
  <c r="O3498" i="4"/>
  <c r="L3498" i="4"/>
  <c r="P3498" i="4" s="1"/>
  <c r="Q3498" i="4" s="1"/>
  <c r="O3497" i="4"/>
  <c r="L3497" i="4"/>
  <c r="M3497" i="4" s="1"/>
  <c r="N3497" i="4" s="1"/>
  <c r="O3496" i="4"/>
  <c r="L3496" i="4"/>
  <c r="P3496" i="4" s="1"/>
  <c r="Q3496" i="4" s="1"/>
  <c r="O3495" i="4"/>
  <c r="L3495" i="4"/>
  <c r="M3495" i="4" s="1"/>
  <c r="N3495" i="4" s="1"/>
  <c r="O3494" i="4"/>
  <c r="L3494" i="4"/>
  <c r="P3494" i="4" s="1"/>
  <c r="Q3494" i="4" s="1"/>
  <c r="O3493" i="4"/>
  <c r="L3493" i="4"/>
  <c r="M3493" i="4" s="1"/>
  <c r="N3493" i="4" s="1"/>
  <c r="O3492" i="4"/>
  <c r="L3492" i="4"/>
  <c r="P3492" i="4" s="1"/>
  <c r="Q3492" i="4" s="1"/>
  <c r="O3491" i="4"/>
  <c r="L3491" i="4"/>
  <c r="O3490" i="4"/>
  <c r="L3490" i="4"/>
  <c r="P3490" i="4" s="1"/>
  <c r="Q3490" i="4" s="1"/>
  <c r="O3489" i="4"/>
  <c r="L3489" i="4"/>
  <c r="M3489" i="4" s="1"/>
  <c r="N3489" i="4" s="1"/>
  <c r="O3488" i="4"/>
  <c r="L3488" i="4"/>
  <c r="O3487" i="4"/>
  <c r="L3487" i="4"/>
  <c r="P3487" i="4" s="1"/>
  <c r="Q3487" i="4" s="1"/>
  <c r="O3486" i="4"/>
  <c r="L3486" i="4"/>
  <c r="P3486" i="4" s="1"/>
  <c r="Q3486" i="4" s="1"/>
  <c r="O3485" i="4"/>
  <c r="L3485" i="4"/>
  <c r="M3485" i="4" s="1"/>
  <c r="N3485" i="4" s="1"/>
  <c r="O3484" i="4"/>
  <c r="L3484" i="4"/>
  <c r="P3484" i="4" s="1"/>
  <c r="Q3484" i="4" s="1"/>
  <c r="O3483" i="4"/>
  <c r="L3483" i="4"/>
  <c r="O3482" i="4"/>
  <c r="L3482" i="4"/>
  <c r="P3482" i="4" s="1"/>
  <c r="Q3482" i="4" s="1"/>
  <c r="O3481" i="4"/>
  <c r="L3481" i="4"/>
  <c r="M3481" i="4" s="1"/>
  <c r="N3481" i="4" s="1"/>
  <c r="O3480" i="4"/>
  <c r="L3480" i="4"/>
  <c r="P3480" i="4" s="1"/>
  <c r="Q3480" i="4" s="1"/>
  <c r="O3479" i="4"/>
  <c r="L3479" i="4"/>
  <c r="P3479" i="4" s="1"/>
  <c r="Q3479" i="4" s="1"/>
  <c r="O3478" i="4"/>
  <c r="L3478" i="4"/>
  <c r="O3477" i="4"/>
  <c r="L3477" i="4"/>
  <c r="M3477" i="4" s="1"/>
  <c r="N3477" i="4" s="1"/>
  <c r="O3476" i="4"/>
  <c r="L3476" i="4"/>
  <c r="P3476" i="4" s="1"/>
  <c r="Q3476" i="4" s="1"/>
  <c r="O3475" i="4"/>
  <c r="L3475" i="4"/>
  <c r="M3475" i="4" s="1"/>
  <c r="N3475" i="4" s="1"/>
  <c r="O3474" i="4"/>
  <c r="L3474" i="4"/>
  <c r="P3474" i="4" s="1"/>
  <c r="Q3474" i="4" s="1"/>
  <c r="O3473" i="4"/>
  <c r="L3473" i="4"/>
  <c r="M3473" i="4" s="1"/>
  <c r="N3473" i="4" s="1"/>
  <c r="O3472" i="4"/>
  <c r="L3472" i="4"/>
  <c r="P3472" i="4" s="1"/>
  <c r="Q3472" i="4" s="1"/>
  <c r="O3471" i="4"/>
  <c r="L3471" i="4"/>
  <c r="M3471" i="4" s="1"/>
  <c r="N3471" i="4" s="1"/>
  <c r="O3470" i="4"/>
  <c r="L3470" i="4"/>
  <c r="P3470" i="4" s="1"/>
  <c r="Q3470" i="4" s="1"/>
  <c r="O3469" i="4"/>
  <c r="L3469" i="4"/>
  <c r="M3469" i="4" s="1"/>
  <c r="N3469" i="4" s="1"/>
  <c r="O3468" i="4"/>
  <c r="L3468" i="4"/>
  <c r="P3468" i="4" s="1"/>
  <c r="Q3468" i="4" s="1"/>
  <c r="O3467" i="4"/>
  <c r="L3467" i="4"/>
  <c r="M3467" i="4" s="1"/>
  <c r="N3467" i="4" s="1"/>
  <c r="O3466" i="4"/>
  <c r="L3466" i="4"/>
  <c r="P3466" i="4" s="1"/>
  <c r="Q3466" i="4" s="1"/>
  <c r="O3465" i="4"/>
  <c r="L3465" i="4"/>
  <c r="M3465" i="4" s="1"/>
  <c r="N3465" i="4" s="1"/>
  <c r="O3464" i="4"/>
  <c r="L3464" i="4"/>
  <c r="P3464" i="4" s="1"/>
  <c r="Q3464" i="4" s="1"/>
  <c r="O3463" i="4"/>
  <c r="L3463" i="4"/>
  <c r="M3463" i="4" s="1"/>
  <c r="N3463" i="4" s="1"/>
  <c r="O3462" i="4"/>
  <c r="L3462" i="4"/>
  <c r="P3462" i="4" s="1"/>
  <c r="Q3462" i="4" s="1"/>
  <c r="O3461" i="4"/>
  <c r="L3461" i="4"/>
  <c r="M3461" i="4" s="1"/>
  <c r="N3461" i="4" s="1"/>
  <c r="O3460" i="4"/>
  <c r="L3460" i="4"/>
  <c r="P3460" i="4" s="1"/>
  <c r="Q3460" i="4" s="1"/>
  <c r="O3459" i="4"/>
  <c r="L3459" i="4"/>
  <c r="M3459" i="4" s="1"/>
  <c r="N3459" i="4" s="1"/>
  <c r="O3458" i="4"/>
  <c r="L3458" i="4"/>
  <c r="P3458" i="4" s="1"/>
  <c r="Q3458" i="4" s="1"/>
  <c r="O3457" i="4"/>
  <c r="L3457" i="4"/>
  <c r="P3457" i="4" s="1"/>
  <c r="Q3457" i="4" s="1"/>
  <c r="O3456" i="4"/>
  <c r="L3456" i="4"/>
  <c r="P3456" i="4" s="1"/>
  <c r="Q3456" i="4" s="1"/>
  <c r="O3455" i="4"/>
  <c r="L3455" i="4"/>
  <c r="M3455" i="4" s="1"/>
  <c r="N3455" i="4" s="1"/>
  <c r="O3454" i="4"/>
  <c r="L3454" i="4"/>
  <c r="P3454" i="4" s="1"/>
  <c r="Q3454" i="4" s="1"/>
  <c r="O3453" i="4"/>
  <c r="L3453" i="4"/>
  <c r="P3453" i="4" s="1"/>
  <c r="Q3453" i="4" s="1"/>
  <c r="O3452" i="4"/>
  <c r="L3452" i="4"/>
  <c r="P3452" i="4" s="1"/>
  <c r="Q3452" i="4" s="1"/>
  <c r="O3451" i="4"/>
  <c r="L3451" i="4"/>
  <c r="M3451" i="4" s="1"/>
  <c r="N3451" i="4" s="1"/>
  <c r="O3450" i="4"/>
  <c r="L3450" i="4"/>
  <c r="P3450" i="4" s="1"/>
  <c r="Q3450" i="4" s="1"/>
  <c r="O3449" i="4"/>
  <c r="L3449" i="4"/>
  <c r="O3448" i="4"/>
  <c r="L3448" i="4"/>
  <c r="P3448" i="4" s="1"/>
  <c r="Q3448" i="4" s="1"/>
  <c r="O3447" i="4"/>
  <c r="L3447" i="4"/>
  <c r="M3447" i="4" s="1"/>
  <c r="N3447" i="4" s="1"/>
  <c r="O3446" i="4"/>
  <c r="L3446" i="4"/>
  <c r="P3446" i="4" s="1"/>
  <c r="Q3446" i="4" s="1"/>
  <c r="O3445" i="4"/>
  <c r="L3445" i="4"/>
  <c r="P3445" i="4" s="1"/>
  <c r="Q3445" i="4" s="1"/>
  <c r="O3444" i="4"/>
  <c r="L3444" i="4"/>
  <c r="P3444" i="4" s="1"/>
  <c r="Q3444" i="4" s="1"/>
  <c r="O3443" i="4"/>
  <c r="L3443" i="4"/>
  <c r="M3443" i="4" s="1"/>
  <c r="N3443" i="4" s="1"/>
  <c r="O3442" i="4"/>
  <c r="L3442" i="4"/>
  <c r="P3442" i="4" s="1"/>
  <c r="Q3442" i="4" s="1"/>
  <c r="O3441" i="4"/>
  <c r="L3441" i="4"/>
  <c r="P3441" i="4" s="1"/>
  <c r="Q3441" i="4" s="1"/>
  <c r="O3440" i="4"/>
  <c r="L3440" i="4"/>
  <c r="P3440" i="4" s="1"/>
  <c r="Q3440" i="4" s="1"/>
  <c r="O3439" i="4"/>
  <c r="L3439" i="4"/>
  <c r="M3439" i="4" s="1"/>
  <c r="N3439" i="4" s="1"/>
  <c r="O3438" i="4"/>
  <c r="L3438" i="4"/>
  <c r="P3438" i="4" s="1"/>
  <c r="Q3438" i="4" s="1"/>
  <c r="O3437" i="4"/>
  <c r="L3437" i="4"/>
  <c r="P3437" i="4" s="1"/>
  <c r="Q3437" i="4" s="1"/>
  <c r="O3436" i="4"/>
  <c r="L3436" i="4"/>
  <c r="P3436" i="4" s="1"/>
  <c r="Q3436" i="4" s="1"/>
  <c r="O3435" i="4"/>
  <c r="L3435" i="4"/>
  <c r="P3435" i="4" s="1"/>
  <c r="Q3435" i="4" s="1"/>
  <c r="O3434" i="4"/>
  <c r="L3434" i="4"/>
  <c r="P3434" i="4" s="1"/>
  <c r="Q3434" i="4" s="1"/>
  <c r="O3433" i="4"/>
  <c r="L3433" i="4"/>
  <c r="P3433" i="4" s="1"/>
  <c r="Q3433" i="4" s="1"/>
  <c r="O3432" i="4"/>
  <c r="L3432" i="4"/>
  <c r="P3432" i="4" s="1"/>
  <c r="Q3432" i="4" s="1"/>
  <c r="O3431" i="4"/>
  <c r="L3431" i="4"/>
  <c r="M3431" i="4" s="1"/>
  <c r="N3431" i="4" s="1"/>
  <c r="O3430" i="4"/>
  <c r="L3430" i="4"/>
  <c r="P3430" i="4" s="1"/>
  <c r="Q3430" i="4" s="1"/>
  <c r="O3429" i="4"/>
  <c r="L3429" i="4"/>
  <c r="P3429" i="4" s="1"/>
  <c r="Q3429" i="4" s="1"/>
  <c r="O3428" i="4"/>
  <c r="L3428" i="4"/>
  <c r="P3428" i="4" s="1"/>
  <c r="Q3428" i="4" s="1"/>
  <c r="O3427" i="4"/>
  <c r="L3427" i="4"/>
  <c r="P3427" i="4" s="1"/>
  <c r="Q3427" i="4" s="1"/>
  <c r="O3426" i="4"/>
  <c r="L3426" i="4"/>
  <c r="P3426" i="4" s="1"/>
  <c r="Q3426" i="4" s="1"/>
  <c r="O3425" i="4"/>
  <c r="L3425" i="4"/>
  <c r="O3424" i="4"/>
  <c r="L3424" i="4"/>
  <c r="P3424" i="4" s="1"/>
  <c r="Q3424" i="4" s="1"/>
  <c r="O3423" i="4"/>
  <c r="L3423" i="4"/>
  <c r="P3423" i="4" s="1"/>
  <c r="Q3423" i="4" s="1"/>
  <c r="O3422" i="4"/>
  <c r="L3422" i="4"/>
  <c r="P3422" i="4" s="1"/>
  <c r="Q3422" i="4" s="1"/>
  <c r="O3421" i="4"/>
  <c r="L3421" i="4"/>
  <c r="P3421" i="4" s="1"/>
  <c r="Q3421" i="4" s="1"/>
  <c r="O3420" i="4"/>
  <c r="L3420" i="4"/>
  <c r="P3420" i="4" s="1"/>
  <c r="Q3420" i="4" s="1"/>
  <c r="O3419" i="4"/>
  <c r="L3419" i="4"/>
  <c r="O3418" i="4"/>
  <c r="L3418" i="4"/>
  <c r="P3418" i="4" s="1"/>
  <c r="Q3418" i="4" s="1"/>
  <c r="O3417" i="4"/>
  <c r="L3417" i="4"/>
  <c r="O3416" i="4"/>
  <c r="L3416" i="4"/>
  <c r="P3416" i="4" s="1"/>
  <c r="Q3416" i="4" s="1"/>
  <c r="O3415" i="4"/>
  <c r="L3415" i="4"/>
  <c r="O3414" i="4"/>
  <c r="L3414" i="4"/>
  <c r="P3414" i="4" s="1"/>
  <c r="Q3414" i="4" s="1"/>
  <c r="O3413" i="4"/>
  <c r="L3413" i="4"/>
  <c r="O3412" i="4"/>
  <c r="L3412" i="4"/>
  <c r="P3412" i="4" s="1"/>
  <c r="Q3412" i="4" s="1"/>
  <c r="O3411" i="4"/>
  <c r="L3411" i="4"/>
  <c r="O3410" i="4"/>
  <c r="L3410" i="4"/>
  <c r="P3410" i="4" s="1"/>
  <c r="Q3410" i="4" s="1"/>
  <c r="O3409" i="4"/>
  <c r="L3409" i="4"/>
  <c r="P3409" i="4" s="1"/>
  <c r="Q3409" i="4" s="1"/>
  <c r="O3408" i="4"/>
  <c r="L3408" i="4"/>
  <c r="P3408" i="4" s="1"/>
  <c r="Q3408" i="4" s="1"/>
  <c r="O3407" i="4"/>
  <c r="L3407" i="4"/>
  <c r="P3407" i="4" s="1"/>
  <c r="Q3407" i="4" s="1"/>
  <c r="O3406" i="4"/>
  <c r="L3406" i="4"/>
  <c r="P3406" i="4" s="1"/>
  <c r="Q3406" i="4" s="1"/>
  <c r="O3405" i="4"/>
  <c r="L3405" i="4"/>
  <c r="P3405" i="4" s="1"/>
  <c r="Q3405" i="4" s="1"/>
  <c r="O3404" i="4"/>
  <c r="L3404" i="4"/>
  <c r="P3404" i="4" s="1"/>
  <c r="Q3404" i="4" s="1"/>
  <c r="O3403" i="4"/>
  <c r="L3403" i="4"/>
  <c r="P3403" i="4" s="1"/>
  <c r="Q3403" i="4" s="1"/>
  <c r="O3402" i="4"/>
  <c r="L3402" i="4"/>
  <c r="P3402" i="4" s="1"/>
  <c r="Q3402" i="4" s="1"/>
  <c r="O3401" i="4"/>
  <c r="L3401" i="4"/>
  <c r="P3401" i="4" s="1"/>
  <c r="Q3401" i="4" s="1"/>
  <c r="O3400" i="4"/>
  <c r="L3400" i="4"/>
  <c r="P3400" i="4" s="1"/>
  <c r="Q3400" i="4" s="1"/>
  <c r="O3399" i="4"/>
  <c r="L3399" i="4"/>
  <c r="P3399" i="4" s="1"/>
  <c r="Q3399" i="4" s="1"/>
  <c r="O3398" i="4"/>
  <c r="L3398" i="4"/>
  <c r="P3398" i="4" s="1"/>
  <c r="Q3398" i="4" s="1"/>
  <c r="O3397" i="4"/>
  <c r="L3397" i="4"/>
  <c r="P3397" i="4" s="1"/>
  <c r="Q3397" i="4" s="1"/>
  <c r="O3396" i="4"/>
  <c r="L3396" i="4"/>
  <c r="P3396" i="4" s="1"/>
  <c r="Q3396" i="4" s="1"/>
  <c r="O3395" i="4"/>
  <c r="L3395" i="4"/>
  <c r="P3395" i="4" s="1"/>
  <c r="Q3395" i="4" s="1"/>
  <c r="O3394" i="4"/>
  <c r="L3394" i="4"/>
  <c r="P3394" i="4" s="1"/>
  <c r="Q3394" i="4" s="1"/>
  <c r="O3393" i="4"/>
  <c r="L3393" i="4"/>
  <c r="P3393" i="4" s="1"/>
  <c r="Q3393" i="4" s="1"/>
  <c r="O3392" i="4"/>
  <c r="L3392" i="4"/>
  <c r="P3392" i="4" s="1"/>
  <c r="Q3392" i="4" s="1"/>
  <c r="O3391" i="4"/>
  <c r="L3391" i="4"/>
  <c r="P3391" i="4" s="1"/>
  <c r="Q3391" i="4" s="1"/>
  <c r="O3390" i="4"/>
  <c r="L3390" i="4"/>
  <c r="P3390" i="4" s="1"/>
  <c r="Q3390" i="4" s="1"/>
  <c r="O3389" i="4"/>
  <c r="L3389" i="4"/>
  <c r="P3389" i="4" s="1"/>
  <c r="Q3389" i="4" s="1"/>
  <c r="O3388" i="4"/>
  <c r="L3388" i="4"/>
  <c r="P3388" i="4" s="1"/>
  <c r="Q3388" i="4" s="1"/>
  <c r="O3387" i="4"/>
  <c r="L3387" i="4"/>
  <c r="P3387" i="4" s="1"/>
  <c r="Q3387" i="4" s="1"/>
  <c r="O3386" i="4"/>
  <c r="L3386" i="4"/>
  <c r="P3386" i="4" s="1"/>
  <c r="Q3386" i="4" s="1"/>
  <c r="O3385" i="4"/>
  <c r="L3385" i="4"/>
  <c r="O3384" i="4"/>
  <c r="L3384" i="4"/>
  <c r="O3383" i="4"/>
  <c r="L3383" i="4"/>
  <c r="P3383" i="4" s="1"/>
  <c r="Q3383" i="4" s="1"/>
  <c r="O3382" i="4"/>
  <c r="L3382" i="4"/>
  <c r="O3381" i="4"/>
  <c r="L3381" i="4"/>
  <c r="P3381" i="4" s="1"/>
  <c r="Q3381" i="4" s="1"/>
  <c r="O3380" i="4"/>
  <c r="L3380" i="4"/>
  <c r="O3379" i="4"/>
  <c r="L3379" i="4"/>
  <c r="P3379" i="4" s="1"/>
  <c r="Q3379" i="4" s="1"/>
  <c r="O3378" i="4"/>
  <c r="L3378" i="4"/>
  <c r="M3378" i="4" s="1"/>
  <c r="N3378" i="4" s="1"/>
  <c r="O3377" i="4"/>
  <c r="L3377" i="4"/>
  <c r="M3377" i="4" s="1"/>
  <c r="N3377" i="4" s="1"/>
  <c r="O3376" i="4"/>
  <c r="L3376" i="4"/>
  <c r="O3375" i="4"/>
  <c r="L3375" i="4"/>
  <c r="P3375" i="4" s="1"/>
  <c r="Q3375" i="4" s="1"/>
  <c r="O3374" i="4"/>
  <c r="L3374" i="4"/>
  <c r="M3374" i="4" s="1"/>
  <c r="N3374" i="4" s="1"/>
  <c r="O3373" i="4"/>
  <c r="L3373" i="4"/>
  <c r="P3373" i="4" s="1"/>
  <c r="Q3373" i="4" s="1"/>
  <c r="O3372" i="4"/>
  <c r="L3372" i="4"/>
  <c r="O3371" i="4"/>
  <c r="L3371" i="4"/>
  <c r="P3371" i="4" s="1"/>
  <c r="Q3371" i="4" s="1"/>
  <c r="O3370" i="4"/>
  <c r="L3370" i="4"/>
  <c r="M3370" i="4" s="1"/>
  <c r="N3370" i="4" s="1"/>
  <c r="O3369" i="4"/>
  <c r="L3369" i="4"/>
  <c r="O3368" i="4"/>
  <c r="L3368" i="4"/>
  <c r="O3367" i="4"/>
  <c r="L3367" i="4"/>
  <c r="P3367" i="4" s="1"/>
  <c r="Q3367" i="4" s="1"/>
  <c r="O3366" i="4"/>
  <c r="L3366" i="4"/>
  <c r="M3366" i="4" s="1"/>
  <c r="N3366" i="4" s="1"/>
  <c r="O3365" i="4"/>
  <c r="L3365" i="4"/>
  <c r="M3365" i="4" s="1"/>
  <c r="N3365" i="4" s="1"/>
  <c r="O3364" i="4"/>
  <c r="L3364" i="4"/>
  <c r="O3363" i="4"/>
  <c r="L3363" i="4"/>
  <c r="P3363" i="4" s="1"/>
  <c r="Q3363" i="4" s="1"/>
  <c r="O3362" i="4"/>
  <c r="L3362" i="4"/>
  <c r="M3362" i="4" s="1"/>
  <c r="N3362" i="4" s="1"/>
  <c r="O3361" i="4"/>
  <c r="L3361" i="4"/>
  <c r="P3361" i="4" s="1"/>
  <c r="Q3361" i="4" s="1"/>
  <c r="O3360" i="4"/>
  <c r="L3360" i="4"/>
  <c r="O3359" i="4"/>
  <c r="L3359" i="4"/>
  <c r="P3359" i="4" s="1"/>
  <c r="Q3359" i="4" s="1"/>
  <c r="O3358" i="4"/>
  <c r="L3358" i="4"/>
  <c r="M3358" i="4" s="1"/>
  <c r="N3358" i="4" s="1"/>
  <c r="O3357" i="4"/>
  <c r="L3357" i="4"/>
  <c r="M3357" i="4" s="1"/>
  <c r="N3357" i="4" s="1"/>
  <c r="O3356" i="4"/>
  <c r="L3356" i="4"/>
  <c r="O3355" i="4"/>
  <c r="L3355" i="4"/>
  <c r="P3355" i="4" s="1"/>
  <c r="Q3355" i="4" s="1"/>
  <c r="O3354" i="4"/>
  <c r="L3354" i="4"/>
  <c r="M3354" i="4" s="1"/>
  <c r="N3354" i="4" s="1"/>
  <c r="O3353" i="4"/>
  <c r="L3353" i="4"/>
  <c r="P3353" i="4" s="1"/>
  <c r="Q3353" i="4" s="1"/>
  <c r="O3352" i="4"/>
  <c r="L3352" i="4"/>
  <c r="O3351" i="4"/>
  <c r="L3351" i="4"/>
  <c r="P3351" i="4" s="1"/>
  <c r="Q3351" i="4" s="1"/>
  <c r="O3350" i="4"/>
  <c r="L3350" i="4"/>
  <c r="O3349" i="4"/>
  <c r="L3349" i="4"/>
  <c r="P3349" i="4" s="1"/>
  <c r="Q3349" i="4" s="1"/>
  <c r="O3348" i="4"/>
  <c r="L3348" i="4"/>
  <c r="O3347" i="4"/>
  <c r="L3347" i="4"/>
  <c r="P3347" i="4" s="1"/>
  <c r="Q3347" i="4" s="1"/>
  <c r="O3346" i="4"/>
  <c r="L3346" i="4"/>
  <c r="M3346" i="4" s="1"/>
  <c r="N3346" i="4" s="1"/>
  <c r="O3345" i="4"/>
  <c r="L3345" i="4"/>
  <c r="M3345" i="4" s="1"/>
  <c r="N3345" i="4" s="1"/>
  <c r="O3344" i="4"/>
  <c r="L3344" i="4"/>
  <c r="O3343" i="4"/>
  <c r="L3343" i="4"/>
  <c r="P3343" i="4" s="1"/>
  <c r="Q3343" i="4" s="1"/>
  <c r="O3342" i="4"/>
  <c r="L3342" i="4"/>
  <c r="M3342" i="4" s="1"/>
  <c r="N3342" i="4" s="1"/>
  <c r="O3341" i="4"/>
  <c r="L3341" i="4"/>
  <c r="M3341" i="4" s="1"/>
  <c r="N3341" i="4" s="1"/>
  <c r="O3340" i="4"/>
  <c r="L3340" i="4"/>
  <c r="O3339" i="4"/>
  <c r="L3339" i="4"/>
  <c r="P3339" i="4" s="1"/>
  <c r="Q3339" i="4" s="1"/>
  <c r="O3338" i="4"/>
  <c r="L3338" i="4"/>
  <c r="M3338" i="4" s="1"/>
  <c r="N3338" i="4" s="1"/>
  <c r="O3337" i="4"/>
  <c r="L3337" i="4"/>
  <c r="P3337" i="4" s="1"/>
  <c r="Q3337" i="4" s="1"/>
  <c r="O3336" i="4"/>
  <c r="L3336" i="4"/>
  <c r="O3335" i="4"/>
  <c r="L3335" i="4"/>
  <c r="P3335" i="4" s="1"/>
  <c r="Q3335" i="4" s="1"/>
  <c r="O3334" i="4"/>
  <c r="L3334" i="4"/>
  <c r="O3333" i="4"/>
  <c r="L3333" i="4"/>
  <c r="P3333" i="4" s="1"/>
  <c r="Q3333" i="4" s="1"/>
  <c r="O3332" i="4"/>
  <c r="L3332" i="4"/>
  <c r="O3331" i="4"/>
  <c r="L3331" i="4"/>
  <c r="P3331" i="4" s="1"/>
  <c r="Q3331" i="4" s="1"/>
  <c r="O3330" i="4"/>
  <c r="L3330" i="4"/>
  <c r="M3330" i="4" s="1"/>
  <c r="N3330" i="4" s="1"/>
  <c r="O3329" i="4"/>
  <c r="L3329" i="4"/>
  <c r="M3329" i="4" s="1"/>
  <c r="N3329" i="4" s="1"/>
  <c r="O3328" i="4"/>
  <c r="L3328" i="4"/>
  <c r="O3327" i="4"/>
  <c r="L3327" i="4"/>
  <c r="P3327" i="4" s="1"/>
  <c r="Q3327" i="4" s="1"/>
  <c r="O3326" i="4"/>
  <c r="L3326" i="4"/>
  <c r="M3326" i="4" s="1"/>
  <c r="N3326" i="4" s="1"/>
  <c r="O3325" i="4"/>
  <c r="L3325" i="4"/>
  <c r="P3325" i="4" s="1"/>
  <c r="Q3325" i="4" s="1"/>
  <c r="O3324" i="4"/>
  <c r="L3324" i="4"/>
  <c r="O3323" i="4"/>
  <c r="L3323" i="4"/>
  <c r="P3323" i="4" s="1"/>
  <c r="Q3323" i="4" s="1"/>
  <c r="O3322" i="4"/>
  <c r="L3322" i="4"/>
  <c r="M3322" i="4" s="1"/>
  <c r="N3322" i="4" s="1"/>
  <c r="O3321" i="4"/>
  <c r="L3321" i="4"/>
  <c r="P3321" i="4" s="1"/>
  <c r="Q3321" i="4" s="1"/>
  <c r="O3320" i="4"/>
  <c r="L3320" i="4"/>
  <c r="O3319" i="4"/>
  <c r="L3319" i="4"/>
  <c r="P3319" i="4" s="1"/>
  <c r="Q3319" i="4" s="1"/>
  <c r="O3318" i="4"/>
  <c r="L3318" i="4"/>
  <c r="O3317" i="4"/>
  <c r="L3317" i="4"/>
  <c r="M3317" i="4" s="1"/>
  <c r="N3317" i="4" s="1"/>
  <c r="O3316" i="4"/>
  <c r="L3316" i="4"/>
  <c r="O3315" i="4"/>
  <c r="L3315" i="4"/>
  <c r="P3315" i="4" s="1"/>
  <c r="Q3315" i="4" s="1"/>
  <c r="O3314" i="4"/>
  <c r="L3314" i="4"/>
  <c r="M3314" i="4" s="1"/>
  <c r="N3314" i="4" s="1"/>
  <c r="O3313" i="4"/>
  <c r="L3313" i="4"/>
  <c r="M3313" i="4" s="1"/>
  <c r="N3313" i="4" s="1"/>
  <c r="O3312" i="4"/>
  <c r="L3312" i="4"/>
  <c r="M3312" i="4" s="1"/>
  <c r="N3312" i="4" s="1"/>
  <c r="O3311" i="4"/>
  <c r="L3311" i="4"/>
  <c r="P3311" i="4" s="1"/>
  <c r="Q3311" i="4" s="1"/>
  <c r="O3310" i="4"/>
  <c r="L3310" i="4"/>
  <c r="M3310" i="4" s="1"/>
  <c r="N3310" i="4" s="1"/>
  <c r="O3309" i="4"/>
  <c r="L3309" i="4"/>
  <c r="M3309" i="4" s="1"/>
  <c r="N3309" i="4" s="1"/>
  <c r="O3308" i="4"/>
  <c r="L3308" i="4"/>
  <c r="M3308" i="4" s="1"/>
  <c r="N3308" i="4" s="1"/>
  <c r="O3307" i="4"/>
  <c r="L3307" i="4"/>
  <c r="P3307" i="4" s="1"/>
  <c r="Q3307" i="4" s="1"/>
  <c r="O3306" i="4"/>
  <c r="L3306" i="4"/>
  <c r="M3306" i="4" s="1"/>
  <c r="N3306" i="4" s="1"/>
  <c r="O3305" i="4"/>
  <c r="L3305" i="4"/>
  <c r="M3305" i="4" s="1"/>
  <c r="N3305" i="4" s="1"/>
  <c r="O3304" i="4"/>
  <c r="L3304" i="4"/>
  <c r="M3304" i="4" s="1"/>
  <c r="N3304" i="4" s="1"/>
  <c r="O3303" i="4"/>
  <c r="L3303" i="4"/>
  <c r="O3302" i="4"/>
  <c r="L3302" i="4"/>
  <c r="M3302" i="4" s="1"/>
  <c r="N3302" i="4" s="1"/>
  <c r="O3301" i="4"/>
  <c r="L3301" i="4"/>
  <c r="P3301" i="4" s="1"/>
  <c r="Q3301" i="4" s="1"/>
  <c r="O3300" i="4"/>
  <c r="L3300" i="4"/>
  <c r="M3300" i="4" s="1"/>
  <c r="N3300" i="4" s="1"/>
  <c r="O3299" i="4"/>
  <c r="L3299" i="4"/>
  <c r="P3299" i="4" s="1"/>
  <c r="Q3299" i="4" s="1"/>
  <c r="O3298" i="4"/>
  <c r="L3298" i="4"/>
  <c r="M3298" i="4" s="1"/>
  <c r="N3298" i="4" s="1"/>
  <c r="O3297" i="4"/>
  <c r="L3297" i="4"/>
  <c r="O3296" i="4"/>
  <c r="L3296" i="4"/>
  <c r="M3296" i="4" s="1"/>
  <c r="N3296" i="4" s="1"/>
  <c r="O3295" i="4"/>
  <c r="L3295" i="4"/>
  <c r="P3295" i="4" s="1"/>
  <c r="Q3295" i="4" s="1"/>
  <c r="O3294" i="4"/>
  <c r="L3294" i="4"/>
  <c r="M3294" i="4" s="1"/>
  <c r="N3294" i="4" s="1"/>
  <c r="O3293" i="4"/>
  <c r="L3293" i="4"/>
  <c r="M3293" i="4" s="1"/>
  <c r="N3293" i="4" s="1"/>
  <c r="O3292" i="4"/>
  <c r="L3292" i="4"/>
  <c r="O3291" i="4"/>
  <c r="L3291" i="4"/>
  <c r="P3291" i="4" s="1"/>
  <c r="Q3291" i="4" s="1"/>
  <c r="O3290" i="4"/>
  <c r="L3290" i="4"/>
  <c r="O3289" i="4"/>
  <c r="L3289" i="4"/>
  <c r="P3289" i="4" s="1"/>
  <c r="Q3289" i="4" s="1"/>
  <c r="O3288" i="4"/>
  <c r="L3288" i="4"/>
  <c r="O3287" i="4"/>
  <c r="L3287" i="4"/>
  <c r="P3287" i="4" s="1"/>
  <c r="Q3287" i="4" s="1"/>
  <c r="O3286" i="4"/>
  <c r="L3286" i="4"/>
  <c r="O3285" i="4"/>
  <c r="L3285" i="4"/>
  <c r="P3285" i="4" s="1"/>
  <c r="Q3285" i="4" s="1"/>
  <c r="O3284" i="4"/>
  <c r="L3284" i="4"/>
  <c r="M3284" i="4" s="1"/>
  <c r="N3284" i="4" s="1"/>
  <c r="O3283" i="4"/>
  <c r="L3283" i="4"/>
  <c r="P3283" i="4" s="1"/>
  <c r="Q3283" i="4" s="1"/>
  <c r="O3282" i="4"/>
  <c r="L3282" i="4"/>
  <c r="M3282" i="4" s="1"/>
  <c r="N3282" i="4" s="1"/>
  <c r="O3281" i="4"/>
  <c r="L3281" i="4"/>
  <c r="M3281" i="4" s="1"/>
  <c r="N3281" i="4" s="1"/>
  <c r="O3280" i="4"/>
  <c r="L3280" i="4"/>
  <c r="M3280" i="4" s="1"/>
  <c r="N3280" i="4" s="1"/>
  <c r="O3279" i="4"/>
  <c r="L3279" i="4"/>
  <c r="O3278" i="4"/>
  <c r="L3278" i="4"/>
  <c r="M3278" i="4" s="1"/>
  <c r="N3278" i="4" s="1"/>
  <c r="O3277" i="4"/>
  <c r="L3277" i="4"/>
  <c r="O3276" i="4"/>
  <c r="L3276" i="4"/>
  <c r="M3276" i="4" s="1"/>
  <c r="N3276" i="4" s="1"/>
  <c r="O3275" i="4"/>
  <c r="L3275" i="4"/>
  <c r="P3275" i="4" s="1"/>
  <c r="Q3275" i="4" s="1"/>
  <c r="O3274" i="4"/>
  <c r="L3274" i="4"/>
  <c r="P3274" i="4" s="1"/>
  <c r="Q3274" i="4" s="1"/>
  <c r="O3273" i="4"/>
  <c r="L3273" i="4"/>
  <c r="P3273" i="4" s="1"/>
  <c r="Q3273" i="4" s="1"/>
  <c r="O3272" i="4"/>
  <c r="L3272" i="4"/>
  <c r="M3272" i="4" s="1"/>
  <c r="N3272" i="4" s="1"/>
  <c r="O3271" i="4"/>
  <c r="L3271" i="4"/>
  <c r="O3270" i="4"/>
  <c r="L3270" i="4"/>
  <c r="P3270" i="4" s="1"/>
  <c r="Q3270" i="4" s="1"/>
  <c r="O3269" i="4"/>
  <c r="L3269" i="4"/>
  <c r="P3269" i="4" s="1"/>
  <c r="Q3269" i="4" s="1"/>
  <c r="O3268" i="4"/>
  <c r="L3268" i="4"/>
  <c r="P3268" i="4" s="1"/>
  <c r="Q3268" i="4" s="1"/>
  <c r="O3267" i="4"/>
  <c r="L3267" i="4"/>
  <c r="P3267" i="4" s="1"/>
  <c r="Q3267" i="4" s="1"/>
  <c r="O3266" i="4"/>
  <c r="L3266" i="4"/>
  <c r="M3266" i="4" s="1"/>
  <c r="N3266" i="4" s="1"/>
  <c r="O3265" i="4"/>
  <c r="L3265" i="4"/>
  <c r="P3265" i="4" s="1"/>
  <c r="Q3265" i="4" s="1"/>
  <c r="O3264" i="4"/>
  <c r="L3264" i="4"/>
  <c r="P3264" i="4" s="1"/>
  <c r="Q3264" i="4" s="1"/>
  <c r="O3263" i="4"/>
  <c r="L3263" i="4"/>
  <c r="P3263" i="4" s="1"/>
  <c r="Q3263" i="4" s="1"/>
  <c r="O3262" i="4"/>
  <c r="L3262" i="4"/>
  <c r="P3262" i="4" s="1"/>
  <c r="Q3262" i="4" s="1"/>
  <c r="O3261" i="4"/>
  <c r="L3261" i="4"/>
  <c r="O3260" i="4"/>
  <c r="L3260" i="4"/>
  <c r="P3260" i="4" s="1"/>
  <c r="Q3260" i="4" s="1"/>
  <c r="O3259" i="4"/>
  <c r="L3259" i="4"/>
  <c r="P3259" i="4" s="1"/>
  <c r="Q3259" i="4" s="1"/>
  <c r="O3258" i="4"/>
  <c r="L3258" i="4"/>
  <c r="P3258" i="4" s="1"/>
  <c r="Q3258" i="4" s="1"/>
  <c r="O3257" i="4"/>
  <c r="L3257" i="4"/>
  <c r="P3257" i="4" s="1"/>
  <c r="Q3257" i="4" s="1"/>
  <c r="O3256" i="4"/>
  <c r="L3256" i="4"/>
  <c r="M3256" i="4" s="1"/>
  <c r="N3256" i="4" s="1"/>
  <c r="O3255" i="4"/>
  <c r="L3255" i="4"/>
  <c r="O3254" i="4"/>
  <c r="L3254" i="4"/>
  <c r="P3254" i="4" s="1"/>
  <c r="Q3254" i="4" s="1"/>
  <c r="O3253" i="4"/>
  <c r="L3253" i="4"/>
  <c r="M3253" i="4" s="1"/>
  <c r="N3253" i="4" s="1"/>
  <c r="O3252" i="4"/>
  <c r="L3252" i="4"/>
  <c r="P3252" i="4" s="1"/>
  <c r="Q3252" i="4" s="1"/>
  <c r="O3251" i="4"/>
  <c r="L3251" i="4"/>
  <c r="P3251" i="4" s="1"/>
  <c r="Q3251" i="4" s="1"/>
  <c r="O3250" i="4"/>
  <c r="L3250" i="4"/>
  <c r="M3250" i="4" s="1"/>
  <c r="N3250" i="4" s="1"/>
  <c r="O3249" i="4"/>
  <c r="L3249" i="4"/>
  <c r="P3249" i="4" s="1"/>
  <c r="Q3249" i="4" s="1"/>
  <c r="O3248" i="4"/>
  <c r="L3248" i="4"/>
  <c r="P3248" i="4" s="1"/>
  <c r="Q3248" i="4" s="1"/>
  <c r="O3247" i="4"/>
  <c r="L3247" i="4"/>
  <c r="P3247" i="4" s="1"/>
  <c r="Q3247" i="4" s="1"/>
  <c r="O3246" i="4"/>
  <c r="L3246" i="4"/>
  <c r="O3245" i="4"/>
  <c r="L3245" i="4"/>
  <c r="P3245" i="4" s="1"/>
  <c r="Q3245" i="4" s="1"/>
  <c r="O3244" i="4"/>
  <c r="L3244" i="4"/>
  <c r="P3244" i="4" s="1"/>
  <c r="Q3244" i="4" s="1"/>
  <c r="O3243" i="4"/>
  <c r="L3243" i="4"/>
  <c r="P3243" i="4" s="1"/>
  <c r="Q3243" i="4" s="1"/>
  <c r="O3242" i="4"/>
  <c r="L3242" i="4"/>
  <c r="P3242" i="4" s="1"/>
  <c r="Q3242" i="4" s="1"/>
  <c r="O3241" i="4"/>
  <c r="L3241" i="4"/>
  <c r="M3241" i="4" s="1"/>
  <c r="N3241" i="4" s="1"/>
  <c r="O3240" i="4"/>
  <c r="L3240" i="4"/>
  <c r="M3240" i="4" s="1"/>
  <c r="N3240" i="4" s="1"/>
  <c r="O3239" i="4"/>
  <c r="L3239" i="4"/>
  <c r="O3238" i="4"/>
  <c r="L3238" i="4"/>
  <c r="M3238" i="4" s="1"/>
  <c r="N3238" i="4" s="1"/>
  <c r="O3237" i="4"/>
  <c r="L3237" i="4"/>
  <c r="P3237" i="4" s="1"/>
  <c r="Q3237" i="4" s="1"/>
  <c r="O3236" i="4"/>
  <c r="L3236" i="4"/>
  <c r="P3236" i="4" s="1"/>
  <c r="Q3236" i="4" s="1"/>
  <c r="O3235" i="4"/>
  <c r="L3235" i="4"/>
  <c r="O3234" i="4"/>
  <c r="L3234" i="4"/>
  <c r="M3234" i="4" s="1"/>
  <c r="N3234" i="4" s="1"/>
  <c r="O3233" i="4"/>
  <c r="L3233" i="4"/>
  <c r="P3233" i="4" s="1"/>
  <c r="Q3233" i="4" s="1"/>
  <c r="O3232" i="4"/>
  <c r="L3232" i="4"/>
  <c r="P3232" i="4" s="1"/>
  <c r="Q3232" i="4" s="1"/>
  <c r="O3231" i="4"/>
  <c r="L3231" i="4"/>
  <c r="O3230" i="4"/>
  <c r="L3230" i="4"/>
  <c r="O3229" i="4"/>
  <c r="L3229" i="4"/>
  <c r="P3229" i="4" s="1"/>
  <c r="Q3229" i="4" s="1"/>
  <c r="O3228" i="4"/>
  <c r="L3228" i="4"/>
  <c r="P3228" i="4" s="1"/>
  <c r="Q3228" i="4" s="1"/>
  <c r="O3227" i="4"/>
  <c r="L3227" i="4"/>
  <c r="O3226" i="4"/>
  <c r="L3226" i="4"/>
  <c r="M3226" i="4" s="1"/>
  <c r="N3226" i="4" s="1"/>
  <c r="O3225" i="4"/>
  <c r="L3225" i="4"/>
  <c r="P3225" i="4" s="1"/>
  <c r="Q3225" i="4" s="1"/>
  <c r="O3224" i="4"/>
  <c r="L3224" i="4"/>
  <c r="P3224" i="4" s="1"/>
  <c r="Q3224" i="4" s="1"/>
  <c r="O3223" i="4"/>
  <c r="L3223" i="4"/>
  <c r="O3222" i="4"/>
  <c r="L3222" i="4"/>
  <c r="M3222" i="4" s="1"/>
  <c r="N3222" i="4" s="1"/>
  <c r="O3221" i="4"/>
  <c r="L3221" i="4"/>
  <c r="P3221" i="4" s="1"/>
  <c r="Q3221" i="4" s="1"/>
  <c r="O3220" i="4"/>
  <c r="L3220" i="4"/>
  <c r="P3220" i="4" s="1"/>
  <c r="Q3220" i="4" s="1"/>
  <c r="O3219" i="4"/>
  <c r="L3219" i="4"/>
  <c r="O3218" i="4"/>
  <c r="L3218" i="4"/>
  <c r="O3217" i="4"/>
  <c r="L3217" i="4"/>
  <c r="P3217" i="4" s="1"/>
  <c r="Q3217" i="4" s="1"/>
  <c r="O3216" i="4"/>
  <c r="L3216" i="4"/>
  <c r="O3215" i="4"/>
  <c r="L3215" i="4"/>
  <c r="O3214" i="4"/>
  <c r="L3214" i="4"/>
  <c r="M3214" i="4" s="1"/>
  <c r="N3214" i="4" s="1"/>
  <c r="O3213" i="4"/>
  <c r="L3213" i="4"/>
  <c r="P3213" i="4" s="1"/>
  <c r="Q3213" i="4" s="1"/>
  <c r="O3212" i="4"/>
  <c r="L3212" i="4"/>
  <c r="P3212" i="4" s="1"/>
  <c r="Q3212" i="4" s="1"/>
  <c r="O3211" i="4"/>
  <c r="L3211" i="4"/>
  <c r="O3210" i="4"/>
  <c r="L3210" i="4"/>
  <c r="M3210" i="4" s="1"/>
  <c r="N3210" i="4" s="1"/>
  <c r="O3209" i="4"/>
  <c r="L3209" i="4"/>
  <c r="P3209" i="4" s="1"/>
  <c r="Q3209" i="4" s="1"/>
  <c r="O3208" i="4"/>
  <c r="L3208" i="4"/>
  <c r="P3208" i="4" s="1"/>
  <c r="Q3208" i="4" s="1"/>
  <c r="O3207" i="4"/>
  <c r="L3207" i="4"/>
  <c r="O3206" i="4"/>
  <c r="L3206" i="4"/>
  <c r="M3206" i="4" s="1"/>
  <c r="N3206" i="4" s="1"/>
  <c r="O3205" i="4"/>
  <c r="L3205" i="4"/>
  <c r="M3205" i="4" s="1"/>
  <c r="N3205" i="4" s="1"/>
  <c r="O3204" i="4"/>
  <c r="L3204" i="4"/>
  <c r="P3204" i="4" s="1"/>
  <c r="Q3204" i="4" s="1"/>
  <c r="O3203" i="4"/>
  <c r="L3203" i="4"/>
  <c r="O3202" i="4"/>
  <c r="L3202" i="4"/>
  <c r="M3202" i="4" s="1"/>
  <c r="N3202" i="4" s="1"/>
  <c r="O3201" i="4"/>
  <c r="L3201" i="4"/>
  <c r="M3201" i="4" s="1"/>
  <c r="N3201" i="4" s="1"/>
  <c r="O3200" i="4"/>
  <c r="L3200" i="4"/>
  <c r="M3200" i="4" s="1"/>
  <c r="N3200" i="4" s="1"/>
  <c r="O3199" i="4"/>
  <c r="L3199" i="4"/>
  <c r="O3198" i="4"/>
  <c r="L3198" i="4"/>
  <c r="M3198" i="4" s="1"/>
  <c r="N3198" i="4" s="1"/>
  <c r="O3197" i="4"/>
  <c r="L3197" i="4"/>
  <c r="M3197" i="4" s="1"/>
  <c r="N3197" i="4" s="1"/>
  <c r="O3196" i="4"/>
  <c r="L3196" i="4"/>
  <c r="P3196" i="4" s="1"/>
  <c r="Q3196" i="4" s="1"/>
  <c r="O3195" i="4"/>
  <c r="L3195" i="4"/>
  <c r="O3194" i="4"/>
  <c r="L3194" i="4"/>
  <c r="M3194" i="4" s="1"/>
  <c r="N3194" i="4" s="1"/>
  <c r="O3193" i="4"/>
  <c r="L3193" i="4"/>
  <c r="P3193" i="4" s="1"/>
  <c r="Q3193" i="4" s="1"/>
  <c r="O3192" i="4"/>
  <c r="L3192" i="4"/>
  <c r="M3192" i="4" s="1"/>
  <c r="N3192" i="4" s="1"/>
  <c r="O3191" i="4"/>
  <c r="L3191" i="4"/>
  <c r="P3191" i="4" s="1"/>
  <c r="Q3191" i="4" s="1"/>
  <c r="O3190" i="4"/>
  <c r="L3190" i="4"/>
  <c r="M3190" i="4" s="1"/>
  <c r="N3190" i="4" s="1"/>
  <c r="O3189" i="4"/>
  <c r="L3189" i="4"/>
  <c r="P3189" i="4" s="1"/>
  <c r="Q3189" i="4" s="1"/>
  <c r="O3188" i="4"/>
  <c r="L3188" i="4"/>
  <c r="M3188" i="4" s="1"/>
  <c r="N3188" i="4" s="1"/>
  <c r="O3187" i="4"/>
  <c r="L3187" i="4"/>
  <c r="P3187" i="4" s="1"/>
  <c r="Q3187" i="4" s="1"/>
  <c r="O3186" i="4"/>
  <c r="L3186" i="4"/>
  <c r="M3186" i="4" s="1"/>
  <c r="N3186" i="4" s="1"/>
  <c r="O3185" i="4"/>
  <c r="L3185" i="4"/>
  <c r="M3185" i="4" s="1"/>
  <c r="N3185" i="4" s="1"/>
  <c r="O3184" i="4"/>
  <c r="L3184" i="4"/>
  <c r="M3184" i="4" s="1"/>
  <c r="N3184" i="4" s="1"/>
  <c r="O3183" i="4"/>
  <c r="L3183" i="4"/>
  <c r="P3183" i="4" s="1"/>
  <c r="Q3183" i="4" s="1"/>
  <c r="O3182" i="4"/>
  <c r="L3182" i="4"/>
  <c r="M3182" i="4" s="1"/>
  <c r="N3182" i="4" s="1"/>
  <c r="O3181" i="4"/>
  <c r="L3181" i="4"/>
  <c r="O3180" i="4"/>
  <c r="L3180" i="4"/>
  <c r="P3180" i="4" s="1"/>
  <c r="Q3180" i="4" s="1"/>
  <c r="O3179" i="4"/>
  <c r="L3179" i="4"/>
  <c r="P3179" i="4" s="1"/>
  <c r="Q3179" i="4" s="1"/>
  <c r="O3178" i="4"/>
  <c r="L3178" i="4"/>
  <c r="M3178" i="4" s="1"/>
  <c r="N3178" i="4" s="1"/>
  <c r="O3177" i="4"/>
  <c r="L3177" i="4"/>
  <c r="P3177" i="4" s="1"/>
  <c r="Q3177" i="4" s="1"/>
  <c r="O3176" i="4"/>
  <c r="L3176" i="4"/>
  <c r="P3176" i="4" s="1"/>
  <c r="Q3176" i="4" s="1"/>
  <c r="O3175" i="4"/>
  <c r="L3175" i="4"/>
  <c r="P3175" i="4" s="1"/>
  <c r="Q3175" i="4" s="1"/>
  <c r="O3174" i="4"/>
  <c r="L3174" i="4"/>
  <c r="M3174" i="4" s="1"/>
  <c r="N3174" i="4" s="1"/>
  <c r="O3173" i="4"/>
  <c r="L3173" i="4"/>
  <c r="P3173" i="4" s="1"/>
  <c r="Q3173" i="4" s="1"/>
  <c r="O3172" i="4"/>
  <c r="L3172" i="4"/>
  <c r="P3172" i="4" s="1"/>
  <c r="Q3172" i="4" s="1"/>
  <c r="O3171" i="4"/>
  <c r="L3171" i="4"/>
  <c r="P3171" i="4" s="1"/>
  <c r="Q3171" i="4" s="1"/>
  <c r="O3170" i="4"/>
  <c r="L3170" i="4"/>
  <c r="M3170" i="4" s="1"/>
  <c r="N3170" i="4" s="1"/>
  <c r="O3169" i="4"/>
  <c r="L3169" i="4"/>
  <c r="O3168" i="4"/>
  <c r="L3168" i="4"/>
  <c r="M3168" i="4" s="1"/>
  <c r="N3168" i="4" s="1"/>
  <c r="O3167" i="4"/>
  <c r="L3167" i="4"/>
  <c r="O3166" i="4"/>
  <c r="L3166" i="4"/>
  <c r="M3166" i="4" s="1"/>
  <c r="N3166" i="4" s="1"/>
  <c r="O3165" i="4"/>
  <c r="L3165" i="4"/>
  <c r="P3165" i="4" s="1"/>
  <c r="Q3165" i="4" s="1"/>
  <c r="O3164" i="4"/>
  <c r="L3164" i="4"/>
  <c r="P3164" i="4" s="1"/>
  <c r="Q3164" i="4" s="1"/>
  <c r="O3163" i="4"/>
  <c r="L3163" i="4"/>
  <c r="P3163" i="4" s="1"/>
  <c r="Q3163" i="4" s="1"/>
  <c r="O3162" i="4"/>
  <c r="L3162" i="4"/>
  <c r="O3161" i="4"/>
  <c r="L3161" i="4"/>
  <c r="P3161" i="4" s="1"/>
  <c r="Q3161" i="4" s="1"/>
  <c r="O3160" i="4"/>
  <c r="L3160" i="4"/>
  <c r="P3160" i="4" s="1"/>
  <c r="Q3160" i="4" s="1"/>
  <c r="O3159" i="4"/>
  <c r="L3159" i="4"/>
  <c r="O3158" i="4"/>
  <c r="L3158" i="4"/>
  <c r="O3157" i="4"/>
  <c r="L3157" i="4"/>
  <c r="P3157" i="4" s="1"/>
  <c r="Q3157" i="4" s="1"/>
  <c r="O3156" i="4"/>
  <c r="L3156" i="4"/>
  <c r="P3156" i="4" s="1"/>
  <c r="Q3156" i="4" s="1"/>
  <c r="O3155" i="4"/>
  <c r="L3155" i="4"/>
  <c r="P3155" i="4" s="1"/>
  <c r="Q3155" i="4" s="1"/>
  <c r="O3154" i="4"/>
  <c r="L3154" i="4"/>
  <c r="O3153" i="4"/>
  <c r="L3153" i="4"/>
  <c r="P3153" i="4" s="1"/>
  <c r="Q3153" i="4" s="1"/>
  <c r="O3152" i="4"/>
  <c r="L3152" i="4"/>
  <c r="P3152" i="4" s="1"/>
  <c r="Q3152" i="4" s="1"/>
  <c r="O3151" i="4"/>
  <c r="L3151" i="4"/>
  <c r="P3151" i="4" s="1"/>
  <c r="Q3151" i="4" s="1"/>
  <c r="O3150" i="4"/>
  <c r="L3150" i="4"/>
  <c r="O3149" i="4"/>
  <c r="L3149" i="4"/>
  <c r="P3149" i="4" s="1"/>
  <c r="Q3149" i="4" s="1"/>
  <c r="O3148" i="4"/>
  <c r="L3148" i="4"/>
  <c r="M3148" i="4" s="1"/>
  <c r="N3148" i="4" s="1"/>
  <c r="O3147" i="4"/>
  <c r="L3147" i="4"/>
  <c r="P3147" i="4" s="1"/>
  <c r="Q3147" i="4" s="1"/>
  <c r="O3146" i="4"/>
  <c r="L3146" i="4"/>
  <c r="O3145" i="4"/>
  <c r="L3145" i="4"/>
  <c r="P3145" i="4" s="1"/>
  <c r="Q3145" i="4" s="1"/>
  <c r="O3144" i="4"/>
  <c r="L3144" i="4"/>
  <c r="P3144" i="4" s="1"/>
  <c r="Q3144" i="4" s="1"/>
  <c r="O3143" i="4"/>
  <c r="L3143" i="4"/>
  <c r="P3143" i="4" s="1"/>
  <c r="Q3143" i="4" s="1"/>
  <c r="O3142" i="4"/>
  <c r="L3142" i="4"/>
  <c r="O3141" i="4"/>
  <c r="L3141" i="4"/>
  <c r="P3141" i="4" s="1"/>
  <c r="Q3141" i="4" s="1"/>
  <c r="O3140" i="4"/>
  <c r="L3140" i="4"/>
  <c r="P3140" i="4" s="1"/>
  <c r="Q3140" i="4" s="1"/>
  <c r="O3139" i="4"/>
  <c r="L3139" i="4"/>
  <c r="P3139" i="4" s="1"/>
  <c r="Q3139" i="4" s="1"/>
  <c r="O3138" i="4"/>
  <c r="L3138" i="4"/>
  <c r="O3137" i="4"/>
  <c r="L3137" i="4"/>
  <c r="P3137" i="4" s="1"/>
  <c r="Q3137" i="4" s="1"/>
  <c r="O3136" i="4"/>
  <c r="L3136" i="4"/>
  <c r="P3136" i="4" s="1"/>
  <c r="Q3136" i="4" s="1"/>
  <c r="O3135" i="4"/>
  <c r="L3135" i="4"/>
  <c r="P3135" i="4" s="1"/>
  <c r="Q3135" i="4" s="1"/>
  <c r="O3134" i="4"/>
  <c r="L3134" i="4"/>
  <c r="O3133" i="4"/>
  <c r="L3133" i="4"/>
  <c r="M3133" i="4" s="1"/>
  <c r="N3133" i="4" s="1"/>
  <c r="O3132" i="4"/>
  <c r="L3132" i="4"/>
  <c r="P3132" i="4" s="1"/>
  <c r="Q3132" i="4" s="1"/>
  <c r="O3131" i="4"/>
  <c r="L3131" i="4"/>
  <c r="M3131" i="4" s="1"/>
  <c r="N3131" i="4" s="1"/>
  <c r="O3130" i="4"/>
  <c r="L3130" i="4"/>
  <c r="O3129" i="4"/>
  <c r="L3129" i="4"/>
  <c r="M3129" i="4" s="1"/>
  <c r="N3129" i="4" s="1"/>
  <c r="O3128" i="4"/>
  <c r="L3128" i="4"/>
  <c r="P3128" i="4" s="1"/>
  <c r="Q3128" i="4" s="1"/>
  <c r="O3127" i="4"/>
  <c r="L3127" i="4"/>
  <c r="P3127" i="4" s="1"/>
  <c r="Q3127" i="4" s="1"/>
  <c r="O3126" i="4"/>
  <c r="L3126" i="4"/>
  <c r="M3126" i="4" s="1"/>
  <c r="N3126" i="4" s="1"/>
  <c r="O3125" i="4"/>
  <c r="L3125" i="4"/>
  <c r="M3125" i="4" s="1"/>
  <c r="N3125" i="4" s="1"/>
  <c r="O3124" i="4"/>
  <c r="L3124" i="4"/>
  <c r="P3124" i="4" s="1"/>
  <c r="Q3124" i="4" s="1"/>
  <c r="O3123" i="4"/>
  <c r="L3123" i="4"/>
  <c r="P3123" i="4" s="1"/>
  <c r="Q3123" i="4" s="1"/>
  <c r="O3122" i="4"/>
  <c r="L3122" i="4"/>
  <c r="M3122" i="4" s="1"/>
  <c r="N3122" i="4" s="1"/>
  <c r="O3121" i="4"/>
  <c r="L3121" i="4"/>
  <c r="M3121" i="4" s="1"/>
  <c r="N3121" i="4" s="1"/>
  <c r="O3120" i="4"/>
  <c r="L3120" i="4"/>
  <c r="P3120" i="4" s="1"/>
  <c r="Q3120" i="4" s="1"/>
  <c r="O3119" i="4"/>
  <c r="L3119" i="4"/>
  <c r="P3119" i="4" s="1"/>
  <c r="Q3119" i="4" s="1"/>
  <c r="O3118" i="4"/>
  <c r="L3118" i="4"/>
  <c r="M3118" i="4" s="1"/>
  <c r="N3118" i="4" s="1"/>
  <c r="O3117" i="4"/>
  <c r="L3117" i="4"/>
  <c r="P3117" i="4" s="1"/>
  <c r="Q3117" i="4" s="1"/>
  <c r="O3116" i="4"/>
  <c r="L3116" i="4"/>
  <c r="M3116" i="4" s="1"/>
  <c r="N3116" i="4" s="1"/>
  <c r="O3115" i="4"/>
  <c r="L3115" i="4"/>
  <c r="M3115" i="4" s="1"/>
  <c r="N3115" i="4" s="1"/>
  <c r="O3114" i="4"/>
  <c r="L3114" i="4"/>
  <c r="M3114" i="4" s="1"/>
  <c r="N3114" i="4" s="1"/>
  <c r="O3113" i="4"/>
  <c r="L3113" i="4"/>
  <c r="P3113" i="4" s="1"/>
  <c r="Q3113" i="4" s="1"/>
  <c r="O3112" i="4"/>
  <c r="L3112" i="4"/>
  <c r="M3112" i="4" s="1"/>
  <c r="N3112" i="4" s="1"/>
  <c r="O3111" i="4"/>
  <c r="L3111" i="4"/>
  <c r="P3111" i="4" s="1"/>
  <c r="Q3111" i="4" s="1"/>
  <c r="O3110" i="4"/>
  <c r="L3110" i="4"/>
  <c r="M3110" i="4" s="1"/>
  <c r="N3110" i="4" s="1"/>
  <c r="O3109" i="4"/>
  <c r="L3109" i="4"/>
  <c r="M3109" i="4" s="1"/>
  <c r="N3109" i="4" s="1"/>
  <c r="O3108" i="4"/>
  <c r="L3108" i="4"/>
  <c r="P3108" i="4" s="1"/>
  <c r="Q3108" i="4" s="1"/>
  <c r="O3107" i="4"/>
  <c r="L3107" i="4"/>
  <c r="P3107" i="4" s="1"/>
  <c r="Q3107" i="4" s="1"/>
  <c r="O3106" i="4"/>
  <c r="L3106" i="4"/>
  <c r="M3106" i="4" s="1"/>
  <c r="N3106" i="4" s="1"/>
  <c r="O3105" i="4"/>
  <c r="L3105" i="4"/>
  <c r="M3105" i="4" s="1"/>
  <c r="N3105" i="4" s="1"/>
  <c r="O3104" i="4"/>
  <c r="L3104" i="4"/>
  <c r="P3104" i="4" s="1"/>
  <c r="Q3104" i="4" s="1"/>
  <c r="O3103" i="4"/>
  <c r="L3103" i="4"/>
  <c r="P3103" i="4" s="1"/>
  <c r="Q3103" i="4" s="1"/>
  <c r="O3102" i="4"/>
  <c r="L3102" i="4"/>
  <c r="P3102" i="4" s="1"/>
  <c r="Q3102" i="4" s="1"/>
  <c r="O3101" i="4"/>
  <c r="L3101" i="4"/>
  <c r="M3101" i="4" s="1"/>
  <c r="N3101" i="4" s="1"/>
  <c r="O3100" i="4"/>
  <c r="L3100" i="4"/>
  <c r="P3100" i="4" s="1"/>
  <c r="Q3100" i="4" s="1"/>
  <c r="O3099" i="4"/>
  <c r="L3099" i="4"/>
  <c r="P3099" i="4" s="1"/>
  <c r="Q3099" i="4" s="1"/>
  <c r="O3098" i="4"/>
  <c r="L3098" i="4"/>
  <c r="P3098" i="4" s="1"/>
  <c r="Q3098" i="4" s="1"/>
  <c r="O3097" i="4"/>
  <c r="L3097" i="4"/>
  <c r="M3097" i="4" s="1"/>
  <c r="N3097" i="4" s="1"/>
  <c r="O3096" i="4"/>
  <c r="L3096" i="4"/>
  <c r="P3096" i="4" s="1"/>
  <c r="Q3096" i="4" s="1"/>
  <c r="O3095" i="4"/>
  <c r="L3095" i="4"/>
  <c r="P3095" i="4" s="1"/>
  <c r="Q3095" i="4" s="1"/>
  <c r="O3094" i="4"/>
  <c r="L3094" i="4"/>
  <c r="M3094" i="4" s="1"/>
  <c r="N3094" i="4" s="1"/>
  <c r="O3093" i="4"/>
  <c r="L3093" i="4"/>
  <c r="M3093" i="4" s="1"/>
  <c r="N3093" i="4" s="1"/>
  <c r="O3092" i="4"/>
  <c r="L3092" i="4"/>
  <c r="P3092" i="4" s="1"/>
  <c r="Q3092" i="4" s="1"/>
  <c r="O3091" i="4"/>
  <c r="L3091" i="4"/>
  <c r="P3091" i="4" s="1"/>
  <c r="Q3091" i="4" s="1"/>
  <c r="O3090" i="4"/>
  <c r="L3090" i="4"/>
  <c r="O3089" i="4"/>
  <c r="L3089" i="4"/>
  <c r="P3089" i="4" s="1"/>
  <c r="Q3089" i="4" s="1"/>
  <c r="O3088" i="4"/>
  <c r="L3088" i="4"/>
  <c r="P3088" i="4" s="1"/>
  <c r="Q3088" i="4" s="1"/>
  <c r="O3087" i="4"/>
  <c r="L3087" i="4"/>
  <c r="P3087" i="4" s="1"/>
  <c r="Q3087" i="4" s="1"/>
  <c r="O3086" i="4"/>
  <c r="L3086" i="4"/>
  <c r="O3085" i="4"/>
  <c r="L3085" i="4"/>
  <c r="M3085" i="4" s="1"/>
  <c r="N3085" i="4" s="1"/>
  <c r="O3084" i="4"/>
  <c r="L3084" i="4"/>
  <c r="M3084" i="4" s="1"/>
  <c r="N3084" i="4" s="1"/>
  <c r="O3083" i="4"/>
  <c r="L3083" i="4"/>
  <c r="P3083" i="4" s="1"/>
  <c r="Q3083" i="4" s="1"/>
  <c r="O3082" i="4"/>
  <c r="L3082" i="4"/>
  <c r="O3081" i="4"/>
  <c r="L3081" i="4"/>
  <c r="P3081" i="4" s="1"/>
  <c r="Q3081" i="4" s="1"/>
  <c r="O3080" i="4"/>
  <c r="L3080" i="4"/>
  <c r="P3080" i="4" s="1"/>
  <c r="Q3080" i="4" s="1"/>
  <c r="O3079" i="4"/>
  <c r="L3079" i="4"/>
  <c r="P3079" i="4" s="1"/>
  <c r="Q3079" i="4" s="1"/>
  <c r="O3078" i="4"/>
  <c r="L3078" i="4"/>
  <c r="O3077" i="4"/>
  <c r="L3077" i="4"/>
  <c r="M3077" i="4" s="1"/>
  <c r="N3077" i="4" s="1"/>
  <c r="O3076" i="4"/>
  <c r="L3076" i="4"/>
  <c r="M3076" i="4" s="1"/>
  <c r="N3076" i="4" s="1"/>
  <c r="O3075" i="4"/>
  <c r="L3075" i="4"/>
  <c r="P3075" i="4" s="1"/>
  <c r="Q3075" i="4" s="1"/>
  <c r="O3074" i="4"/>
  <c r="L3074" i="4"/>
  <c r="O3073" i="4"/>
  <c r="L3073" i="4"/>
  <c r="P3073" i="4" s="1"/>
  <c r="Q3073" i="4" s="1"/>
  <c r="O3072" i="4"/>
  <c r="L3072" i="4"/>
  <c r="M3072" i="4" s="1"/>
  <c r="N3072" i="4" s="1"/>
  <c r="O3071" i="4"/>
  <c r="L3071" i="4"/>
  <c r="P3071" i="4" s="1"/>
  <c r="Q3071" i="4" s="1"/>
  <c r="O3070" i="4"/>
  <c r="L3070" i="4"/>
  <c r="O3069" i="4"/>
  <c r="L3069" i="4"/>
  <c r="P3069" i="4" s="1"/>
  <c r="Q3069" i="4" s="1"/>
  <c r="O3068" i="4"/>
  <c r="L3068" i="4"/>
  <c r="M3068" i="4" s="1"/>
  <c r="N3068" i="4" s="1"/>
  <c r="O3067" i="4"/>
  <c r="L3067" i="4"/>
  <c r="P3067" i="4" s="1"/>
  <c r="Q3067" i="4" s="1"/>
  <c r="O3066" i="4"/>
  <c r="L3066" i="4"/>
  <c r="O3065" i="4"/>
  <c r="L3065" i="4"/>
  <c r="M3065" i="4" s="1"/>
  <c r="N3065" i="4" s="1"/>
  <c r="O3064" i="4"/>
  <c r="L3064" i="4"/>
  <c r="M3064" i="4" s="1"/>
  <c r="N3064" i="4" s="1"/>
  <c r="O3063" i="4"/>
  <c r="L3063" i="4"/>
  <c r="P3063" i="4" s="1"/>
  <c r="Q3063" i="4" s="1"/>
  <c r="O3062" i="4"/>
  <c r="L3062" i="4"/>
  <c r="O3061" i="4"/>
  <c r="L3061" i="4"/>
  <c r="P3061" i="4" s="1"/>
  <c r="Q3061" i="4" s="1"/>
  <c r="O3060" i="4"/>
  <c r="L3060" i="4"/>
  <c r="P3060" i="4" s="1"/>
  <c r="Q3060" i="4" s="1"/>
  <c r="O3059" i="4"/>
  <c r="L3059" i="4"/>
  <c r="P3059" i="4" s="1"/>
  <c r="Q3059" i="4" s="1"/>
  <c r="O3058" i="4"/>
  <c r="L3058" i="4"/>
  <c r="O3057" i="4"/>
  <c r="L3057" i="4"/>
  <c r="M3057" i="4" s="1"/>
  <c r="N3057" i="4" s="1"/>
  <c r="O3056" i="4"/>
  <c r="L3056" i="4"/>
  <c r="P3056" i="4" s="1"/>
  <c r="Q3056" i="4" s="1"/>
  <c r="O3055" i="4"/>
  <c r="L3055" i="4"/>
  <c r="P3055" i="4" s="1"/>
  <c r="Q3055" i="4" s="1"/>
  <c r="O3054" i="4"/>
  <c r="L3054" i="4"/>
  <c r="O3053" i="4"/>
  <c r="L3053" i="4"/>
  <c r="M3053" i="4" s="1"/>
  <c r="N3053" i="4" s="1"/>
  <c r="O3052" i="4"/>
  <c r="L3052" i="4"/>
  <c r="M3052" i="4" s="1"/>
  <c r="N3052" i="4" s="1"/>
  <c r="O3051" i="4"/>
  <c r="L3051" i="4"/>
  <c r="P3051" i="4" s="1"/>
  <c r="Q3051" i="4" s="1"/>
  <c r="O3050" i="4"/>
  <c r="L3050" i="4"/>
  <c r="O3049" i="4"/>
  <c r="L3049" i="4"/>
  <c r="P3049" i="4" s="1"/>
  <c r="Q3049" i="4" s="1"/>
  <c r="O3048" i="4"/>
  <c r="L3048" i="4"/>
  <c r="P3048" i="4" s="1"/>
  <c r="Q3048" i="4" s="1"/>
  <c r="O3047" i="4"/>
  <c r="L3047" i="4"/>
  <c r="P3047" i="4" s="1"/>
  <c r="Q3047" i="4" s="1"/>
  <c r="O3046" i="4"/>
  <c r="L3046" i="4"/>
  <c r="O3045" i="4"/>
  <c r="L3045" i="4"/>
  <c r="M3045" i="4" s="1"/>
  <c r="N3045" i="4" s="1"/>
  <c r="O3044" i="4"/>
  <c r="L3044" i="4"/>
  <c r="M3044" i="4" s="1"/>
  <c r="N3044" i="4" s="1"/>
  <c r="O3043" i="4"/>
  <c r="L3043" i="4"/>
  <c r="P3043" i="4" s="1"/>
  <c r="Q3043" i="4" s="1"/>
  <c r="O3042" i="4"/>
  <c r="L3042" i="4"/>
  <c r="O3041" i="4"/>
  <c r="L3041" i="4"/>
  <c r="P3041" i="4" s="1"/>
  <c r="Q3041" i="4" s="1"/>
  <c r="O3040" i="4"/>
  <c r="L3040" i="4"/>
  <c r="P3040" i="4" s="1"/>
  <c r="Q3040" i="4" s="1"/>
  <c r="O3039" i="4"/>
  <c r="L3039" i="4"/>
  <c r="P3039" i="4" s="1"/>
  <c r="Q3039" i="4" s="1"/>
  <c r="O3038" i="4"/>
  <c r="L3038" i="4"/>
  <c r="O3037" i="4"/>
  <c r="L3037" i="4"/>
  <c r="M3037" i="4" s="1"/>
  <c r="N3037" i="4" s="1"/>
  <c r="O3036" i="4"/>
  <c r="L3036" i="4"/>
  <c r="P3036" i="4" s="1"/>
  <c r="Q3036" i="4" s="1"/>
  <c r="O3035" i="4"/>
  <c r="L3035" i="4"/>
  <c r="P3035" i="4" s="1"/>
  <c r="Q3035" i="4" s="1"/>
  <c r="O3034" i="4"/>
  <c r="L3034" i="4"/>
  <c r="O3033" i="4"/>
  <c r="L3033" i="4"/>
  <c r="M3033" i="4" s="1"/>
  <c r="N3033" i="4" s="1"/>
  <c r="O3032" i="4"/>
  <c r="L3032" i="4"/>
  <c r="M3032" i="4" s="1"/>
  <c r="N3032" i="4" s="1"/>
  <c r="O3031" i="4"/>
  <c r="L3031" i="4"/>
  <c r="P3031" i="4" s="1"/>
  <c r="Q3031" i="4" s="1"/>
  <c r="O3030" i="4"/>
  <c r="L3030" i="4"/>
  <c r="O3029" i="4"/>
  <c r="L3029" i="4"/>
  <c r="P3029" i="4" s="1"/>
  <c r="Q3029" i="4" s="1"/>
  <c r="O3028" i="4"/>
  <c r="L3028" i="4"/>
  <c r="P3028" i="4" s="1"/>
  <c r="Q3028" i="4" s="1"/>
  <c r="O3027" i="4"/>
  <c r="L3027" i="4"/>
  <c r="P3027" i="4" s="1"/>
  <c r="Q3027" i="4" s="1"/>
  <c r="O3026" i="4"/>
  <c r="L3026" i="4"/>
  <c r="O3025" i="4"/>
  <c r="L3025" i="4"/>
  <c r="P3025" i="4" s="1"/>
  <c r="Q3025" i="4" s="1"/>
  <c r="O3024" i="4"/>
  <c r="L3024" i="4"/>
  <c r="M3024" i="4" s="1"/>
  <c r="N3024" i="4" s="1"/>
  <c r="O3023" i="4"/>
  <c r="L3023" i="4"/>
  <c r="P3023" i="4" s="1"/>
  <c r="Q3023" i="4" s="1"/>
  <c r="O3022" i="4"/>
  <c r="L3022" i="4"/>
  <c r="O3021" i="4"/>
  <c r="L3021" i="4"/>
  <c r="M3021" i="4" s="1"/>
  <c r="N3021" i="4" s="1"/>
  <c r="O3020" i="4"/>
  <c r="L3020" i="4"/>
  <c r="M3020" i="4" s="1"/>
  <c r="N3020" i="4" s="1"/>
  <c r="O3019" i="4"/>
  <c r="L3019" i="4"/>
  <c r="P3019" i="4" s="1"/>
  <c r="Q3019" i="4" s="1"/>
  <c r="O3018" i="4"/>
  <c r="L3018" i="4"/>
  <c r="O3017" i="4"/>
  <c r="L3017" i="4"/>
  <c r="P3017" i="4" s="1"/>
  <c r="Q3017" i="4" s="1"/>
  <c r="O3016" i="4"/>
  <c r="L3016" i="4"/>
  <c r="P3016" i="4" s="1"/>
  <c r="Q3016" i="4" s="1"/>
  <c r="O3015" i="4"/>
  <c r="L3015" i="4"/>
  <c r="P3015" i="4" s="1"/>
  <c r="Q3015" i="4" s="1"/>
  <c r="O3014" i="4"/>
  <c r="L3014" i="4"/>
  <c r="O3013" i="4"/>
  <c r="L3013" i="4"/>
  <c r="M3013" i="4" s="1"/>
  <c r="N3013" i="4" s="1"/>
  <c r="O3012" i="4"/>
  <c r="L3012" i="4"/>
  <c r="M3012" i="4" s="1"/>
  <c r="N3012" i="4" s="1"/>
  <c r="O3011" i="4"/>
  <c r="L3011" i="4"/>
  <c r="P3011" i="4" s="1"/>
  <c r="Q3011" i="4" s="1"/>
  <c r="O3010" i="4"/>
  <c r="L3010" i="4"/>
  <c r="O3009" i="4"/>
  <c r="L3009" i="4"/>
  <c r="P3009" i="4" s="1"/>
  <c r="Q3009" i="4" s="1"/>
  <c r="O3008" i="4"/>
  <c r="L3008" i="4"/>
  <c r="M3008" i="4" s="1"/>
  <c r="N3008" i="4" s="1"/>
  <c r="O3007" i="4"/>
  <c r="L3007" i="4"/>
  <c r="P3007" i="4" s="1"/>
  <c r="Q3007" i="4" s="1"/>
  <c r="O3006" i="4"/>
  <c r="L3006" i="4"/>
  <c r="O3005" i="4"/>
  <c r="L3005" i="4"/>
  <c r="P3005" i="4" s="1"/>
  <c r="Q3005" i="4" s="1"/>
  <c r="O3004" i="4"/>
  <c r="L3004" i="4"/>
  <c r="M3004" i="4" s="1"/>
  <c r="N3004" i="4" s="1"/>
  <c r="O3003" i="4"/>
  <c r="L3003" i="4"/>
  <c r="P3003" i="4" s="1"/>
  <c r="Q3003" i="4" s="1"/>
  <c r="O3002" i="4"/>
  <c r="L3002" i="4"/>
  <c r="O3001" i="4"/>
  <c r="L3001" i="4"/>
  <c r="M3001" i="4" s="1"/>
  <c r="N3001" i="4" s="1"/>
  <c r="O3000" i="4"/>
  <c r="L3000" i="4"/>
  <c r="M3000" i="4" s="1"/>
  <c r="N3000" i="4" s="1"/>
  <c r="O2999" i="4"/>
  <c r="L2999" i="4"/>
  <c r="P2999" i="4" s="1"/>
  <c r="Q2999" i="4" s="1"/>
  <c r="O2998" i="4"/>
  <c r="L2998" i="4"/>
  <c r="O2997" i="4"/>
  <c r="L2997" i="4"/>
  <c r="M2997" i="4" s="1"/>
  <c r="N2997" i="4" s="1"/>
  <c r="O2996" i="4"/>
  <c r="L2996" i="4"/>
  <c r="M2996" i="4" s="1"/>
  <c r="N2996" i="4" s="1"/>
  <c r="O2995" i="4"/>
  <c r="L2995" i="4"/>
  <c r="P2995" i="4" s="1"/>
  <c r="Q2995" i="4" s="1"/>
  <c r="O2994" i="4"/>
  <c r="L2994" i="4"/>
  <c r="O2993" i="4"/>
  <c r="L2993" i="4"/>
  <c r="M2993" i="4" s="1"/>
  <c r="N2993" i="4" s="1"/>
  <c r="O2992" i="4"/>
  <c r="L2992" i="4"/>
  <c r="P2992" i="4" s="1"/>
  <c r="Q2992" i="4" s="1"/>
  <c r="O2991" i="4"/>
  <c r="L2991" i="4"/>
  <c r="P2991" i="4" s="1"/>
  <c r="Q2991" i="4" s="1"/>
  <c r="O2990" i="4"/>
  <c r="L2990" i="4"/>
  <c r="O2989" i="4"/>
  <c r="L2989" i="4"/>
  <c r="M2989" i="4" s="1"/>
  <c r="N2989" i="4" s="1"/>
  <c r="O2988" i="4"/>
  <c r="L2988" i="4"/>
  <c r="M2988" i="4" s="1"/>
  <c r="N2988" i="4" s="1"/>
  <c r="O2987" i="4"/>
  <c r="L2987" i="4"/>
  <c r="P2987" i="4" s="1"/>
  <c r="Q2987" i="4" s="1"/>
  <c r="O2986" i="4"/>
  <c r="L2986" i="4"/>
  <c r="O2985" i="4"/>
  <c r="L2985" i="4"/>
  <c r="P2985" i="4" s="1"/>
  <c r="Q2985" i="4" s="1"/>
  <c r="O2984" i="4"/>
  <c r="L2984" i="4"/>
  <c r="P2984" i="4" s="1"/>
  <c r="Q2984" i="4" s="1"/>
  <c r="O2983" i="4"/>
  <c r="L2983" i="4"/>
  <c r="P2983" i="4" s="1"/>
  <c r="Q2983" i="4" s="1"/>
  <c r="O2982" i="4"/>
  <c r="L2982" i="4"/>
  <c r="O2981" i="4"/>
  <c r="L2981" i="4"/>
  <c r="M2981" i="4" s="1"/>
  <c r="N2981" i="4" s="1"/>
  <c r="O2980" i="4"/>
  <c r="L2980" i="4"/>
  <c r="M2980" i="4" s="1"/>
  <c r="N2980" i="4" s="1"/>
  <c r="O2979" i="4"/>
  <c r="L2979" i="4"/>
  <c r="P2979" i="4" s="1"/>
  <c r="Q2979" i="4" s="1"/>
  <c r="O2978" i="4"/>
  <c r="L2978" i="4"/>
  <c r="O2977" i="4"/>
  <c r="L2977" i="4"/>
  <c r="M2977" i="4" s="1"/>
  <c r="N2977" i="4" s="1"/>
  <c r="O2976" i="4"/>
  <c r="L2976" i="4"/>
  <c r="M2976" i="4" s="1"/>
  <c r="N2976" i="4" s="1"/>
  <c r="O2975" i="4"/>
  <c r="L2975" i="4"/>
  <c r="P2975" i="4" s="1"/>
  <c r="Q2975" i="4" s="1"/>
  <c r="O2974" i="4"/>
  <c r="L2974" i="4"/>
  <c r="O2973" i="4"/>
  <c r="L2973" i="4"/>
  <c r="M2973" i="4" s="1"/>
  <c r="N2973" i="4" s="1"/>
  <c r="O2972" i="4"/>
  <c r="L2972" i="4"/>
  <c r="P2972" i="4" s="1"/>
  <c r="Q2972" i="4" s="1"/>
  <c r="O2971" i="4"/>
  <c r="L2971" i="4"/>
  <c r="P2971" i="4" s="1"/>
  <c r="Q2971" i="4" s="1"/>
  <c r="O2970" i="4"/>
  <c r="L2970" i="4"/>
  <c r="P2970" i="4" s="1"/>
  <c r="Q2970" i="4" s="1"/>
  <c r="O2969" i="4"/>
  <c r="L2969" i="4"/>
  <c r="M2969" i="4" s="1"/>
  <c r="N2969" i="4" s="1"/>
  <c r="O2968" i="4"/>
  <c r="L2968" i="4"/>
  <c r="M2968" i="4" s="1"/>
  <c r="N2968" i="4" s="1"/>
  <c r="O2967" i="4"/>
  <c r="L2967" i="4"/>
  <c r="P2967" i="4" s="1"/>
  <c r="Q2967" i="4" s="1"/>
  <c r="O2966" i="4"/>
  <c r="L2966" i="4"/>
  <c r="P2966" i="4" s="1"/>
  <c r="Q2966" i="4" s="1"/>
  <c r="O2965" i="4"/>
  <c r="L2965" i="4"/>
  <c r="P2965" i="4" s="1"/>
  <c r="Q2965" i="4" s="1"/>
  <c r="O2964" i="4"/>
  <c r="L2964" i="4"/>
  <c r="M2964" i="4" s="1"/>
  <c r="N2964" i="4" s="1"/>
  <c r="O2963" i="4"/>
  <c r="L2963" i="4"/>
  <c r="P2963" i="4" s="1"/>
  <c r="Q2963" i="4" s="1"/>
  <c r="O2962" i="4"/>
  <c r="L2962" i="4"/>
  <c r="P2962" i="4" s="1"/>
  <c r="Q2962" i="4" s="1"/>
  <c r="O2961" i="4"/>
  <c r="L2961" i="4"/>
  <c r="P2961" i="4" s="1"/>
  <c r="Q2961" i="4" s="1"/>
  <c r="O2960" i="4"/>
  <c r="L2960" i="4"/>
  <c r="M2960" i="4" s="1"/>
  <c r="N2960" i="4" s="1"/>
  <c r="O2959" i="4"/>
  <c r="L2959" i="4"/>
  <c r="P2959" i="4" s="1"/>
  <c r="Q2959" i="4" s="1"/>
  <c r="O2958" i="4"/>
  <c r="L2958" i="4"/>
  <c r="P2958" i="4" s="1"/>
  <c r="Q2958" i="4" s="1"/>
  <c r="O2957" i="4"/>
  <c r="L2957" i="4"/>
  <c r="P2957" i="4" s="1"/>
  <c r="Q2957" i="4" s="1"/>
  <c r="O2956" i="4"/>
  <c r="L2956" i="4"/>
  <c r="M2956" i="4" s="1"/>
  <c r="N2956" i="4" s="1"/>
  <c r="O2955" i="4"/>
  <c r="L2955" i="4"/>
  <c r="P2955" i="4" s="1"/>
  <c r="Q2955" i="4" s="1"/>
  <c r="O2954" i="4"/>
  <c r="L2954" i="4"/>
  <c r="P2954" i="4" s="1"/>
  <c r="Q2954" i="4" s="1"/>
  <c r="O2953" i="4"/>
  <c r="L2953" i="4"/>
  <c r="M2953" i="4" s="1"/>
  <c r="N2953" i="4" s="1"/>
  <c r="O2952" i="4"/>
  <c r="L2952" i="4"/>
  <c r="M2952" i="4" s="1"/>
  <c r="N2952" i="4" s="1"/>
  <c r="O2951" i="4"/>
  <c r="L2951" i="4"/>
  <c r="P2951" i="4" s="1"/>
  <c r="Q2951" i="4" s="1"/>
  <c r="O2950" i="4"/>
  <c r="L2950" i="4"/>
  <c r="P2950" i="4" s="1"/>
  <c r="Q2950" i="4" s="1"/>
  <c r="O2949" i="4"/>
  <c r="L2949" i="4"/>
  <c r="M2949" i="4" s="1"/>
  <c r="N2949" i="4" s="1"/>
  <c r="O2948" i="4"/>
  <c r="L2948" i="4"/>
  <c r="M2948" i="4" s="1"/>
  <c r="N2948" i="4" s="1"/>
  <c r="O2947" i="4"/>
  <c r="L2947" i="4"/>
  <c r="P2947" i="4" s="1"/>
  <c r="Q2947" i="4" s="1"/>
  <c r="O2946" i="4"/>
  <c r="L2946" i="4"/>
  <c r="P2946" i="4" s="1"/>
  <c r="Q2946" i="4" s="1"/>
  <c r="O2945" i="4"/>
  <c r="L2945" i="4"/>
  <c r="P2945" i="4" s="1"/>
  <c r="Q2945" i="4" s="1"/>
  <c r="O2944" i="4"/>
  <c r="L2944" i="4"/>
  <c r="P2944" i="4" s="1"/>
  <c r="Q2944" i="4" s="1"/>
  <c r="O2943" i="4"/>
  <c r="L2943" i="4"/>
  <c r="P2943" i="4" s="1"/>
  <c r="Q2943" i="4" s="1"/>
  <c r="O2942" i="4"/>
  <c r="L2942" i="4"/>
  <c r="P2942" i="4" s="1"/>
  <c r="Q2942" i="4" s="1"/>
  <c r="O2941" i="4"/>
  <c r="L2941" i="4"/>
  <c r="P2941" i="4" s="1"/>
  <c r="Q2941" i="4" s="1"/>
  <c r="O2940" i="4"/>
  <c r="L2940" i="4"/>
  <c r="P2940" i="4" s="1"/>
  <c r="Q2940" i="4" s="1"/>
  <c r="O2939" i="4"/>
  <c r="L2939" i="4"/>
  <c r="P2939" i="4" s="1"/>
  <c r="Q2939" i="4" s="1"/>
  <c r="O2938" i="4"/>
  <c r="L2938" i="4"/>
  <c r="P2938" i="4" s="1"/>
  <c r="Q2938" i="4" s="1"/>
  <c r="O2937" i="4"/>
  <c r="L2937" i="4"/>
  <c r="P2937" i="4" s="1"/>
  <c r="Q2937" i="4" s="1"/>
  <c r="O2936" i="4"/>
  <c r="L2936" i="4"/>
  <c r="M2936" i="4" s="1"/>
  <c r="N2936" i="4" s="1"/>
  <c r="O2935" i="4"/>
  <c r="L2935" i="4"/>
  <c r="P2935" i="4" s="1"/>
  <c r="Q2935" i="4" s="1"/>
  <c r="O2934" i="4"/>
  <c r="L2934" i="4"/>
  <c r="P2934" i="4" s="1"/>
  <c r="Q2934" i="4" s="1"/>
  <c r="O2933" i="4"/>
  <c r="L2933" i="4"/>
  <c r="M2933" i="4" s="1"/>
  <c r="N2933" i="4" s="1"/>
  <c r="O2932" i="4"/>
  <c r="L2932" i="4"/>
  <c r="M2932" i="4" s="1"/>
  <c r="N2932" i="4" s="1"/>
  <c r="O2931" i="4"/>
  <c r="L2931" i="4"/>
  <c r="P2931" i="4" s="1"/>
  <c r="Q2931" i="4" s="1"/>
  <c r="O2930" i="4"/>
  <c r="L2930" i="4"/>
  <c r="P2930" i="4" s="1"/>
  <c r="Q2930" i="4" s="1"/>
  <c r="O2929" i="4"/>
  <c r="L2929" i="4"/>
  <c r="M2929" i="4" s="1"/>
  <c r="N2929" i="4" s="1"/>
  <c r="O2928" i="4"/>
  <c r="L2928" i="4"/>
  <c r="M2928" i="4" s="1"/>
  <c r="N2928" i="4" s="1"/>
  <c r="O2927" i="4"/>
  <c r="L2927" i="4"/>
  <c r="P2927" i="4" s="1"/>
  <c r="Q2927" i="4" s="1"/>
  <c r="O2926" i="4"/>
  <c r="L2926" i="4"/>
  <c r="P2926" i="4" s="1"/>
  <c r="Q2926" i="4" s="1"/>
  <c r="O2925" i="4"/>
  <c r="L2925" i="4"/>
  <c r="M2925" i="4" s="1"/>
  <c r="N2925" i="4" s="1"/>
  <c r="O2924" i="4"/>
  <c r="L2924" i="4"/>
  <c r="M2924" i="4" s="1"/>
  <c r="N2924" i="4" s="1"/>
  <c r="O2923" i="4"/>
  <c r="L2923" i="4"/>
  <c r="P2923" i="4" s="1"/>
  <c r="Q2923" i="4" s="1"/>
  <c r="O2922" i="4"/>
  <c r="L2922" i="4"/>
  <c r="P2922" i="4" s="1"/>
  <c r="Q2922" i="4" s="1"/>
  <c r="O2921" i="4"/>
  <c r="L2921" i="4"/>
  <c r="P2921" i="4" s="1"/>
  <c r="Q2921" i="4" s="1"/>
  <c r="O2920" i="4"/>
  <c r="L2920" i="4"/>
  <c r="P2920" i="4" s="1"/>
  <c r="Q2920" i="4" s="1"/>
  <c r="O2919" i="4"/>
  <c r="L2919" i="4"/>
  <c r="M2919" i="4" s="1"/>
  <c r="N2919" i="4" s="1"/>
  <c r="O2918" i="4"/>
  <c r="L2918" i="4"/>
  <c r="P2918" i="4" s="1"/>
  <c r="Q2918" i="4" s="1"/>
  <c r="O2917" i="4"/>
  <c r="L2917" i="4"/>
  <c r="P2917" i="4" s="1"/>
  <c r="Q2917" i="4" s="1"/>
  <c r="O2916" i="4"/>
  <c r="L2916" i="4"/>
  <c r="P2916" i="4" s="1"/>
  <c r="Q2916" i="4" s="1"/>
  <c r="O2915" i="4"/>
  <c r="L2915" i="4"/>
  <c r="M2915" i="4" s="1"/>
  <c r="N2915" i="4" s="1"/>
  <c r="O2914" i="4"/>
  <c r="L2914" i="4"/>
  <c r="P2914" i="4" s="1"/>
  <c r="Q2914" i="4" s="1"/>
  <c r="O2913" i="4"/>
  <c r="L2913" i="4"/>
  <c r="P2913" i="4" s="1"/>
  <c r="Q2913" i="4" s="1"/>
  <c r="O2912" i="4"/>
  <c r="L2912" i="4"/>
  <c r="P2912" i="4" s="1"/>
  <c r="Q2912" i="4" s="1"/>
  <c r="O2911" i="4"/>
  <c r="L2911" i="4"/>
  <c r="M2911" i="4" s="1"/>
  <c r="N2911" i="4" s="1"/>
  <c r="O2910" i="4"/>
  <c r="L2910" i="4"/>
  <c r="P2910" i="4" s="1"/>
  <c r="Q2910" i="4" s="1"/>
  <c r="O2909" i="4"/>
  <c r="L2909" i="4"/>
  <c r="P2909" i="4" s="1"/>
  <c r="Q2909" i="4" s="1"/>
  <c r="O2908" i="4"/>
  <c r="L2908" i="4"/>
  <c r="M2908" i="4" s="1"/>
  <c r="N2908" i="4" s="1"/>
  <c r="O2907" i="4"/>
  <c r="L2907" i="4"/>
  <c r="P2907" i="4" s="1"/>
  <c r="Q2907" i="4" s="1"/>
  <c r="O2906" i="4"/>
  <c r="L2906" i="4"/>
  <c r="P2906" i="4" s="1"/>
  <c r="Q2906" i="4" s="1"/>
  <c r="O2905" i="4"/>
  <c r="L2905" i="4"/>
  <c r="P2905" i="4" s="1"/>
  <c r="Q2905" i="4" s="1"/>
  <c r="O2904" i="4"/>
  <c r="L2904" i="4"/>
  <c r="M2904" i="4" s="1"/>
  <c r="N2904" i="4" s="1"/>
  <c r="O2903" i="4"/>
  <c r="L2903" i="4"/>
  <c r="P2903" i="4" s="1"/>
  <c r="Q2903" i="4" s="1"/>
  <c r="O2902" i="4"/>
  <c r="L2902" i="4"/>
  <c r="P2902" i="4" s="1"/>
  <c r="Q2902" i="4" s="1"/>
  <c r="O2901" i="4"/>
  <c r="L2901" i="4"/>
  <c r="P2901" i="4" s="1"/>
  <c r="Q2901" i="4" s="1"/>
  <c r="O2900" i="4"/>
  <c r="L2900" i="4"/>
  <c r="P2900" i="4" s="1"/>
  <c r="Q2900" i="4" s="1"/>
  <c r="O2899" i="4"/>
  <c r="L2899" i="4"/>
  <c r="P2899" i="4" s="1"/>
  <c r="Q2899" i="4" s="1"/>
  <c r="O2898" i="4"/>
  <c r="L2898" i="4"/>
  <c r="P2898" i="4" s="1"/>
  <c r="Q2898" i="4" s="1"/>
  <c r="O2897" i="4"/>
  <c r="L2897" i="4"/>
  <c r="P2897" i="4" s="1"/>
  <c r="Q2897" i="4" s="1"/>
  <c r="O2896" i="4"/>
  <c r="L2896" i="4"/>
  <c r="M2896" i="4" s="1"/>
  <c r="N2896" i="4" s="1"/>
  <c r="O2895" i="4"/>
  <c r="L2895" i="4"/>
  <c r="M2895" i="4" s="1"/>
  <c r="N2895" i="4" s="1"/>
  <c r="O2894" i="4"/>
  <c r="L2894" i="4"/>
  <c r="P2894" i="4" s="1"/>
  <c r="Q2894" i="4" s="1"/>
  <c r="O2893" i="4"/>
  <c r="L2893" i="4"/>
  <c r="P2893" i="4" s="1"/>
  <c r="Q2893" i="4" s="1"/>
  <c r="O2892" i="4"/>
  <c r="L2892" i="4"/>
  <c r="M2892" i="4" s="1"/>
  <c r="N2892" i="4" s="1"/>
  <c r="O2891" i="4"/>
  <c r="L2891" i="4"/>
  <c r="M2891" i="4" s="1"/>
  <c r="N2891" i="4" s="1"/>
  <c r="O2890" i="4"/>
  <c r="L2890" i="4"/>
  <c r="P2890" i="4" s="1"/>
  <c r="Q2890" i="4" s="1"/>
  <c r="O2889" i="4"/>
  <c r="L2889" i="4"/>
  <c r="P2889" i="4" s="1"/>
  <c r="Q2889" i="4" s="1"/>
  <c r="O2888" i="4"/>
  <c r="L2888" i="4"/>
  <c r="P2888" i="4" s="1"/>
  <c r="Q2888" i="4" s="1"/>
  <c r="O2887" i="4"/>
  <c r="L2887" i="4"/>
  <c r="M2887" i="4" s="1"/>
  <c r="N2887" i="4" s="1"/>
  <c r="O2886" i="4"/>
  <c r="L2886" i="4"/>
  <c r="O2885" i="4"/>
  <c r="L2885" i="4"/>
  <c r="P2885" i="4" s="1"/>
  <c r="Q2885" i="4" s="1"/>
  <c r="O2884" i="4"/>
  <c r="L2884" i="4"/>
  <c r="P2884" i="4" s="1"/>
  <c r="Q2884" i="4" s="1"/>
  <c r="O2883" i="4"/>
  <c r="L2883" i="4"/>
  <c r="P2883" i="4" s="1"/>
  <c r="Q2883" i="4" s="1"/>
  <c r="O2882" i="4"/>
  <c r="L2882" i="4"/>
  <c r="O2881" i="4"/>
  <c r="L2881" i="4"/>
  <c r="P2881" i="4" s="1"/>
  <c r="Q2881" i="4" s="1"/>
  <c r="O2880" i="4"/>
  <c r="L2880" i="4"/>
  <c r="P2880" i="4" s="1"/>
  <c r="Q2880" i="4" s="1"/>
  <c r="O2879" i="4"/>
  <c r="L2879" i="4"/>
  <c r="P2879" i="4" s="1"/>
  <c r="Q2879" i="4" s="1"/>
  <c r="O2878" i="4"/>
  <c r="L2878" i="4"/>
  <c r="O2877" i="4"/>
  <c r="L2877" i="4"/>
  <c r="P2877" i="4" s="1"/>
  <c r="Q2877" i="4" s="1"/>
  <c r="O2876" i="4"/>
  <c r="L2876" i="4"/>
  <c r="M2876" i="4" s="1"/>
  <c r="N2876" i="4" s="1"/>
  <c r="O2875" i="4"/>
  <c r="L2875" i="4"/>
  <c r="P2875" i="4" s="1"/>
  <c r="Q2875" i="4" s="1"/>
  <c r="O2874" i="4"/>
  <c r="L2874" i="4"/>
  <c r="O2873" i="4"/>
  <c r="L2873" i="4"/>
  <c r="P2873" i="4" s="1"/>
  <c r="Q2873" i="4" s="1"/>
  <c r="O2872" i="4"/>
  <c r="L2872" i="4"/>
  <c r="P2872" i="4" s="1"/>
  <c r="Q2872" i="4" s="1"/>
  <c r="O2871" i="4"/>
  <c r="L2871" i="4"/>
  <c r="P2871" i="4" s="1"/>
  <c r="Q2871" i="4" s="1"/>
  <c r="O2870" i="4"/>
  <c r="L2870" i="4"/>
  <c r="O2869" i="4"/>
  <c r="L2869" i="4"/>
  <c r="M2869" i="4" s="1"/>
  <c r="N2869" i="4" s="1"/>
  <c r="O2868" i="4"/>
  <c r="L2868" i="4"/>
  <c r="P2868" i="4" s="1"/>
  <c r="Q2868" i="4" s="1"/>
  <c r="O2867" i="4"/>
  <c r="L2867" i="4"/>
  <c r="P2867" i="4" s="1"/>
  <c r="Q2867" i="4" s="1"/>
  <c r="O2866" i="4"/>
  <c r="L2866" i="4"/>
  <c r="O2865" i="4"/>
  <c r="L2865" i="4"/>
  <c r="P2865" i="4" s="1"/>
  <c r="Q2865" i="4" s="1"/>
  <c r="O2864" i="4"/>
  <c r="L2864" i="4"/>
  <c r="M2864" i="4" s="1"/>
  <c r="N2864" i="4" s="1"/>
  <c r="O2863" i="4"/>
  <c r="L2863" i="4"/>
  <c r="P2863" i="4" s="1"/>
  <c r="Q2863" i="4" s="1"/>
  <c r="O2862" i="4"/>
  <c r="L2862" i="4"/>
  <c r="O2861" i="4"/>
  <c r="L2861" i="4"/>
  <c r="P2861" i="4" s="1"/>
  <c r="Q2861" i="4" s="1"/>
  <c r="O2860" i="4"/>
  <c r="L2860" i="4"/>
  <c r="M2860" i="4" s="1"/>
  <c r="N2860" i="4" s="1"/>
  <c r="O2859" i="4"/>
  <c r="L2859" i="4"/>
  <c r="P2859" i="4" s="1"/>
  <c r="Q2859" i="4" s="1"/>
  <c r="O2858" i="4"/>
  <c r="L2858" i="4"/>
  <c r="O2857" i="4"/>
  <c r="L2857" i="4"/>
  <c r="M2857" i="4" s="1"/>
  <c r="N2857" i="4" s="1"/>
  <c r="O2856" i="4"/>
  <c r="L2856" i="4"/>
  <c r="M2856" i="4" s="1"/>
  <c r="N2856" i="4" s="1"/>
  <c r="O2855" i="4"/>
  <c r="L2855" i="4"/>
  <c r="P2855" i="4" s="1"/>
  <c r="Q2855" i="4" s="1"/>
  <c r="O2854" i="4"/>
  <c r="L2854" i="4"/>
  <c r="O2853" i="4"/>
  <c r="L2853" i="4"/>
  <c r="P2853" i="4" s="1"/>
  <c r="Q2853" i="4" s="1"/>
  <c r="O2852" i="4"/>
  <c r="L2852" i="4"/>
  <c r="P2852" i="4" s="1"/>
  <c r="Q2852" i="4" s="1"/>
  <c r="O2851" i="4"/>
  <c r="L2851" i="4"/>
  <c r="P2851" i="4" s="1"/>
  <c r="Q2851" i="4" s="1"/>
  <c r="O2850" i="4"/>
  <c r="L2850" i="4"/>
  <c r="O2849" i="4"/>
  <c r="L2849" i="4"/>
  <c r="M2849" i="4" s="1"/>
  <c r="N2849" i="4" s="1"/>
  <c r="O2848" i="4"/>
  <c r="L2848" i="4"/>
  <c r="P2848" i="4" s="1"/>
  <c r="Q2848" i="4" s="1"/>
  <c r="O2847" i="4"/>
  <c r="L2847" i="4"/>
  <c r="P2847" i="4" s="1"/>
  <c r="Q2847" i="4" s="1"/>
  <c r="O2846" i="4"/>
  <c r="L2846" i="4"/>
  <c r="O2845" i="4"/>
  <c r="L2845" i="4"/>
  <c r="P2845" i="4" s="1"/>
  <c r="Q2845" i="4" s="1"/>
  <c r="O2844" i="4"/>
  <c r="L2844" i="4"/>
  <c r="M2844" i="4" s="1"/>
  <c r="N2844" i="4" s="1"/>
  <c r="O2843" i="4"/>
  <c r="L2843" i="4"/>
  <c r="P2843" i="4" s="1"/>
  <c r="Q2843" i="4" s="1"/>
  <c r="O2842" i="4"/>
  <c r="L2842" i="4"/>
  <c r="O2841" i="4"/>
  <c r="L2841" i="4"/>
  <c r="M2841" i="4" s="1"/>
  <c r="N2841" i="4" s="1"/>
  <c r="O2840" i="4"/>
  <c r="L2840" i="4"/>
  <c r="M2840" i="4" s="1"/>
  <c r="N2840" i="4" s="1"/>
  <c r="O2839" i="4"/>
  <c r="L2839" i="4"/>
  <c r="P2839" i="4" s="1"/>
  <c r="Q2839" i="4" s="1"/>
  <c r="O2838" i="4"/>
  <c r="L2838" i="4"/>
  <c r="O2837" i="4"/>
  <c r="L2837" i="4"/>
  <c r="P2837" i="4" s="1"/>
  <c r="Q2837" i="4" s="1"/>
  <c r="O2836" i="4"/>
  <c r="L2836" i="4"/>
  <c r="P2836" i="4" s="1"/>
  <c r="Q2836" i="4" s="1"/>
  <c r="O2835" i="4"/>
  <c r="L2835" i="4"/>
  <c r="P2835" i="4" s="1"/>
  <c r="Q2835" i="4" s="1"/>
  <c r="O2834" i="4"/>
  <c r="L2834" i="4"/>
  <c r="O2833" i="4"/>
  <c r="L2833" i="4"/>
  <c r="M2833" i="4" s="1"/>
  <c r="N2833" i="4" s="1"/>
  <c r="O2832" i="4"/>
  <c r="L2832" i="4"/>
  <c r="M2832" i="4" s="1"/>
  <c r="N2832" i="4" s="1"/>
  <c r="O2831" i="4"/>
  <c r="L2831" i="4"/>
  <c r="P2831" i="4" s="1"/>
  <c r="Q2831" i="4" s="1"/>
  <c r="O2830" i="4"/>
  <c r="L2830" i="4"/>
  <c r="O2829" i="4"/>
  <c r="L2829" i="4"/>
  <c r="P2829" i="4" s="1"/>
  <c r="Q2829" i="4" s="1"/>
  <c r="O2828" i="4"/>
  <c r="L2828" i="4"/>
  <c r="P2828" i="4" s="1"/>
  <c r="Q2828" i="4" s="1"/>
  <c r="O2827" i="4"/>
  <c r="L2827" i="4"/>
  <c r="P2827" i="4" s="1"/>
  <c r="Q2827" i="4" s="1"/>
  <c r="O2826" i="4"/>
  <c r="L2826" i="4"/>
  <c r="O2825" i="4"/>
  <c r="L2825" i="4"/>
  <c r="P2825" i="4" s="1"/>
  <c r="Q2825" i="4" s="1"/>
  <c r="O2824" i="4"/>
  <c r="L2824" i="4"/>
  <c r="M2824" i="4" s="1"/>
  <c r="N2824" i="4" s="1"/>
  <c r="O2823" i="4"/>
  <c r="L2823" i="4"/>
  <c r="P2823" i="4" s="1"/>
  <c r="Q2823" i="4" s="1"/>
  <c r="O2822" i="4"/>
  <c r="L2822" i="4"/>
  <c r="O2821" i="4"/>
  <c r="L2821" i="4"/>
  <c r="P2821" i="4" s="1"/>
  <c r="Q2821" i="4" s="1"/>
  <c r="O2820" i="4"/>
  <c r="L2820" i="4"/>
  <c r="P2820" i="4" s="1"/>
  <c r="Q2820" i="4" s="1"/>
  <c r="O2819" i="4"/>
  <c r="L2819" i="4"/>
  <c r="P2819" i="4" s="1"/>
  <c r="Q2819" i="4" s="1"/>
  <c r="O2818" i="4"/>
  <c r="L2818" i="4"/>
  <c r="O2817" i="4"/>
  <c r="L2817" i="4"/>
  <c r="P2817" i="4" s="1"/>
  <c r="Q2817" i="4" s="1"/>
  <c r="O2816" i="4"/>
  <c r="L2816" i="4"/>
  <c r="P2816" i="4" s="1"/>
  <c r="Q2816" i="4" s="1"/>
  <c r="O2815" i="4"/>
  <c r="L2815" i="4"/>
  <c r="P2815" i="4" s="1"/>
  <c r="Q2815" i="4" s="1"/>
  <c r="O2814" i="4"/>
  <c r="L2814" i="4"/>
  <c r="O2813" i="4"/>
  <c r="L2813" i="4"/>
  <c r="M2813" i="4" s="1"/>
  <c r="N2813" i="4" s="1"/>
  <c r="O2812" i="4"/>
  <c r="L2812" i="4"/>
  <c r="M2812" i="4" s="1"/>
  <c r="N2812" i="4" s="1"/>
  <c r="O2811" i="4"/>
  <c r="L2811" i="4"/>
  <c r="P2811" i="4" s="1"/>
  <c r="Q2811" i="4" s="1"/>
  <c r="O2810" i="4"/>
  <c r="L2810" i="4"/>
  <c r="O2809" i="4"/>
  <c r="L2809" i="4"/>
  <c r="P2809" i="4" s="1"/>
  <c r="Q2809" i="4" s="1"/>
  <c r="O2808" i="4"/>
  <c r="L2808" i="4"/>
  <c r="P2808" i="4" s="1"/>
  <c r="Q2808" i="4" s="1"/>
  <c r="O2807" i="4"/>
  <c r="L2807" i="4"/>
  <c r="P2807" i="4" s="1"/>
  <c r="Q2807" i="4" s="1"/>
  <c r="O2806" i="4"/>
  <c r="L2806" i="4"/>
  <c r="O2805" i="4"/>
  <c r="L2805" i="4"/>
  <c r="P2805" i="4" s="1"/>
  <c r="Q2805" i="4" s="1"/>
  <c r="O2804" i="4"/>
  <c r="L2804" i="4"/>
  <c r="P2804" i="4" s="1"/>
  <c r="Q2804" i="4" s="1"/>
  <c r="O2803" i="4"/>
  <c r="L2803" i="4"/>
  <c r="P2803" i="4" s="1"/>
  <c r="Q2803" i="4" s="1"/>
  <c r="O2802" i="4"/>
  <c r="L2802" i="4"/>
  <c r="O2801" i="4"/>
  <c r="L2801" i="4"/>
  <c r="M2801" i="4" s="1"/>
  <c r="N2801" i="4" s="1"/>
  <c r="O2800" i="4"/>
  <c r="L2800" i="4"/>
  <c r="M2800" i="4" s="1"/>
  <c r="N2800" i="4" s="1"/>
  <c r="O2799" i="4"/>
  <c r="L2799" i="4"/>
  <c r="P2799" i="4" s="1"/>
  <c r="Q2799" i="4" s="1"/>
  <c r="O2798" i="4"/>
  <c r="L2798" i="4"/>
  <c r="O2797" i="4"/>
  <c r="L2797" i="4"/>
  <c r="M2797" i="4" s="1"/>
  <c r="N2797" i="4" s="1"/>
  <c r="O2796" i="4"/>
  <c r="L2796" i="4"/>
  <c r="P2796" i="4" s="1"/>
  <c r="Q2796" i="4" s="1"/>
  <c r="O2795" i="4"/>
  <c r="L2795" i="4"/>
  <c r="P2795" i="4" s="1"/>
  <c r="Q2795" i="4" s="1"/>
  <c r="O2794" i="4"/>
  <c r="L2794" i="4"/>
  <c r="O2793" i="4"/>
  <c r="L2793" i="4"/>
  <c r="P2793" i="4" s="1"/>
  <c r="Q2793" i="4" s="1"/>
  <c r="O2792" i="4"/>
  <c r="L2792" i="4"/>
  <c r="P2792" i="4" s="1"/>
  <c r="Q2792" i="4" s="1"/>
  <c r="O2791" i="4"/>
  <c r="L2791" i="4"/>
  <c r="P2791" i="4" s="1"/>
  <c r="Q2791" i="4" s="1"/>
  <c r="O2790" i="4"/>
  <c r="L2790" i="4"/>
  <c r="P2790" i="4" s="1"/>
  <c r="Q2790" i="4" s="1"/>
  <c r="O2789" i="4"/>
  <c r="L2789" i="4"/>
  <c r="P2789" i="4" s="1"/>
  <c r="Q2789" i="4" s="1"/>
  <c r="O2788" i="4"/>
  <c r="L2788" i="4"/>
  <c r="P2788" i="4" s="1"/>
  <c r="Q2788" i="4" s="1"/>
  <c r="O2787" i="4"/>
  <c r="L2787" i="4"/>
  <c r="P2787" i="4" s="1"/>
  <c r="Q2787" i="4" s="1"/>
  <c r="O2786" i="4"/>
  <c r="L2786" i="4"/>
  <c r="P2786" i="4" s="1"/>
  <c r="Q2786" i="4" s="1"/>
  <c r="O2785" i="4"/>
  <c r="L2785" i="4"/>
  <c r="M2785" i="4" s="1"/>
  <c r="N2785" i="4" s="1"/>
  <c r="O2784" i="4"/>
  <c r="L2784" i="4"/>
  <c r="P2784" i="4" s="1"/>
  <c r="Q2784" i="4" s="1"/>
  <c r="O2783" i="4"/>
  <c r="L2783" i="4"/>
  <c r="P2783" i="4" s="1"/>
  <c r="Q2783" i="4" s="1"/>
  <c r="O2782" i="4"/>
  <c r="L2782" i="4"/>
  <c r="P2782" i="4" s="1"/>
  <c r="Q2782" i="4" s="1"/>
  <c r="O2781" i="4"/>
  <c r="L2781" i="4"/>
  <c r="M2781" i="4" s="1"/>
  <c r="N2781" i="4" s="1"/>
  <c r="O2780" i="4"/>
  <c r="L2780" i="4"/>
  <c r="P2780" i="4" s="1"/>
  <c r="Q2780" i="4" s="1"/>
  <c r="O2779" i="4"/>
  <c r="L2779" i="4"/>
  <c r="P2779" i="4" s="1"/>
  <c r="Q2779" i="4" s="1"/>
  <c r="O2778" i="4"/>
  <c r="L2778" i="4"/>
  <c r="P2778" i="4" s="1"/>
  <c r="Q2778" i="4" s="1"/>
  <c r="O2777" i="4"/>
  <c r="L2777" i="4"/>
  <c r="M2777" i="4" s="1"/>
  <c r="N2777" i="4" s="1"/>
  <c r="O2776" i="4"/>
  <c r="L2776" i="4"/>
  <c r="P2776" i="4" s="1"/>
  <c r="Q2776" i="4" s="1"/>
  <c r="O2775" i="4"/>
  <c r="L2775" i="4"/>
  <c r="P2775" i="4" s="1"/>
  <c r="Q2775" i="4" s="1"/>
  <c r="O2774" i="4"/>
  <c r="L2774" i="4"/>
  <c r="P2774" i="4" s="1"/>
  <c r="Q2774" i="4" s="1"/>
  <c r="O2773" i="4"/>
  <c r="L2773" i="4"/>
  <c r="P2773" i="4" s="1"/>
  <c r="Q2773" i="4" s="1"/>
  <c r="O2772" i="4"/>
  <c r="L2772" i="4"/>
  <c r="P2772" i="4" s="1"/>
  <c r="Q2772" i="4" s="1"/>
  <c r="O2771" i="4"/>
  <c r="L2771" i="4"/>
  <c r="P2771" i="4" s="1"/>
  <c r="Q2771" i="4" s="1"/>
  <c r="O2770" i="4"/>
  <c r="L2770" i="4"/>
  <c r="P2770" i="4" s="1"/>
  <c r="Q2770" i="4" s="1"/>
  <c r="O2769" i="4"/>
  <c r="L2769" i="4"/>
  <c r="M2769" i="4" s="1"/>
  <c r="N2769" i="4" s="1"/>
  <c r="O2768" i="4"/>
  <c r="L2768" i="4"/>
  <c r="P2768" i="4" s="1"/>
  <c r="Q2768" i="4" s="1"/>
  <c r="O2767" i="4"/>
  <c r="L2767" i="4"/>
  <c r="P2767" i="4" s="1"/>
  <c r="Q2767" i="4" s="1"/>
  <c r="O2766" i="4"/>
  <c r="L2766" i="4"/>
  <c r="P2766" i="4" s="1"/>
  <c r="Q2766" i="4" s="1"/>
  <c r="O2765" i="4"/>
  <c r="L2765" i="4"/>
  <c r="M2765" i="4" s="1"/>
  <c r="N2765" i="4" s="1"/>
  <c r="O2764" i="4"/>
  <c r="L2764" i="4"/>
  <c r="P2764" i="4" s="1"/>
  <c r="Q2764" i="4" s="1"/>
  <c r="O2763" i="4"/>
  <c r="L2763" i="4"/>
  <c r="P2763" i="4" s="1"/>
  <c r="Q2763" i="4" s="1"/>
  <c r="O2762" i="4"/>
  <c r="L2762" i="4"/>
  <c r="P2762" i="4" s="1"/>
  <c r="Q2762" i="4" s="1"/>
  <c r="O2761" i="4"/>
  <c r="L2761" i="4"/>
  <c r="P2761" i="4" s="1"/>
  <c r="Q2761" i="4" s="1"/>
  <c r="O2760" i="4"/>
  <c r="L2760" i="4"/>
  <c r="M2760" i="4" s="1"/>
  <c r="N2760" i="4" s="1"/>
  <c r="O2759" i="4"/>
  <c r="L2759" i="4"/>
  <c r="P2759" i="4" s="1"/>
  <c r="Q2759" i="4" s="1"/>
  <c r="O2758" i="4"/>
  <c r="L2758" i="4"/>
  <c r="M2758" i="4" s="1"/>
  <c r="N2758" i="4" s="1"/>
  <c r="O2757" i="4"/>
  <c r="L2757" i="4"/>
  <c r="M2757" i="4" s="1"/>
  <c r="N2757" i="4" s="1"/>
  <c r="O2756" i="4"/>
  <c r="L2756" i="4"/>
  <c r="M2756" i="4" s="1"/>
  <c r="N2756" i="4" s="1"/>
  <c r="O2755" i="4"/>
  <c r="L2755" i="4"/>
  <c r="P2755" i="4" s="1"/>
  <c r="Q2755" i="4" s="1"/>
  <c r="O2754" i="4"/>
  <c r="L2754" i="4"/>
  <c r="M2754" i="4" s="1"/>
  <c r="N2754" i="4" s="1"/>
  <c r="O2753" i="4"/>
  <c r="L2753" i="4"/>
  <c r="P2753" i="4" s="1"/>
  <c r="Q2753" i="4" s="1"/>
  <c r="O2752" i="4"/>
  <c r="L2752" i="4"/>
  <c r="P2752" i="4" s="1"/>
  <c r="Q2752" i="4" s="1"/>
  <c r="O2751" i="4"/>
  <c r="L2751" i="4"/>
  <c r="P2751" i="4" s="1"/>
  <c r="Q2751" i="4" s="1"/>
  <c r="O2750" i="4"/>
  <c r="L2750" i="4"/>
  <c r="P2750" i="4" s="1"/>
  <c r="Q2750" i="4" s="1"/>
  <c r="O2749" i="4"/>
  <c r="L2749" i="4"/>
  <c r="M2749" i="4" s="1"/>
  <c r="N2749" i="4" s="1"/>
  <c r="O2748" i="4"/>
  <c r="L2748" i="4"/>
  <c r="P2748" i="4" s="1"/>
  <c r="Q2748" i="4" s="1"/>
  <c r="O2747" i="4"/>
  <c r="L2747" i="4"/>
  <c r="P2747" i="4" s="1"/>
  <c r="Q2747" i="4" s="1"/>
  <c r="O2746" i="4"/>
  <c r="L2746" i="4"/>
  <c r="P2746" i="4" s="1"/>
  <c r="Q2746" i="4" s="1"/>
  <c r="O2745" i="4"/>
  <c r="L2745" i="4"/>
  <c r="M2745" i="4" s="1"/>
  <c r="N2745" i="4" s="1"/>
  <c r="O2744" i="4"/>
  <c r="L2744" i="4"/>
  <c r="M2744" i="4" s="1"/>
  <c r="N2744" i="4" s="1"/>
  <c r="O2743" i="4"/>
  <c r="L2743" i="4"/>
  <c r="P2743" i="4" s="1"/>
  <c r="Q2743" i="4" s="1"/>
  <c r="O2742" i="4"/>
  <c r="L2742" i="4"/>
  <c r="P2742" i="4" s="1"/>
  <c r="Q2742" i="4" s="1"/>
  <c r="O2741" i="4"/>
  <c r="L2741" i="4"/>
  <c r="P2741" i="4" s="1"/>
  <c r="Q2741" i="4" s="1"/>
  <c r="O2740" i="4"/>
  <c r="L2740" i="4"/>
  <c r="M2740" i="4" s="1"/>
  <c r="N2740" i="4" s="1"/>
  <c r="O2739" i="4"/>
  <c r="L2739" i="4"/>
  <c r="P2739" i="4" s="1"/>
  <c r="Q2739" i="4" s="1"/>
  <c r="O2738" i="4"/>
  <c r="L2738" i="4"/>
  <c r="M2738" i="4" s="1"/>
  <c r="N2738" i="4" s="1"/>
  <c r="O2737" i="4"/>
  <c r="L2737" i="4"/>
  <c r="M2737" i="4" s="1"/>
  <c r="N2737" i="4" s="1"/>
  <c r="O2736" i="4"/>
  <c r="L2736" i="4"/>
  <c r="P2736" i="4" s="1"/>
  <c r="Q2736" i="4" s="1"/>
  <c r="O2735" i="4"/>
  <c r="L2735" i="4"/>
  <c r="P2735" i="4" s="1"/>
  <c r="Q2735" i="4" s="1"/>
  <c r="O2734" i="4"/>
  <c r="L2734" i="4"/>
  <c r="P2734" i="4" s="1"/>
  <c r="Q2734" i="4" s="1"/>
  <c r="O2733" i="4"/>
  <c r="L2733" i="4"/>
  <c r="P2733" i="4" s="1"/>
  <c r="Q2733" i="4" s="1"/>
  <c r="O2732" i="4"/>
  <c r="L2732" i="4"/>
  <c r="P2732" i="4" s="1"/>
  <c r="Q2732" i="4" s="1"/>
  <c r="O2731" i="4"/>
  <c r="L2731" i="4"/>
  <c r="P2731" i="4" s="1"/>
  <c r="Q2731" i="4" s="1"/>
  <c r="O2730" i="4"/>
  <c r="L2730" i="4"/>
  <c r="P2730" i="4" s="1"/>
  <c r="Q2730" i="4" s="1"/>
  <c r="O2729" i="4"/>
  <c r="L2729" i="4"/>
  <c r="M2729" i="4" s="1"/>
  <c r="N2729" i="4" s="1"/>
  <c r="O2728" i="4"/>
  <c r="L2728" i="4"/>
  <c r="P2728" i="4" s="1"/>
  <c r="Q2728" i="4" s="1"/>
  <c r="O2727" i="4"/>
  <c r="L2727" i="4"/>
  <c r="P2727" i="4" s="1"/>
  <c r="Q2727" i="4" s="1"/>
  <c r="O2726" i="4"/>
  <c r="L2726" i="4"/>
  <c r="P2726" i="4" s="1"/>
  <c r="Q2726" i="4" s="1"/>
  <c r="O2725" i="4"/>
  <c r="L2725" i="4"/>
  <c r="P2725" i="4" s="1"/>
  <c r="Q2725" i="4" s="1"/>
  <c r="O2724" i="4"/>
  <c r="L2724" i="4"/>
  <c r="M2724" i="4" s="1"/>
  <c r="N2724" i="4" s="1"/>
  <c r="O2723" i="4"/>
  <c r="L2723" i="4"/>
  <c r="P2723" i="4" s="1"/>
  <c r="Q2723" i="4" s="1"/>
  <c r="O2722" i="4"/>
  <c r="L2722" i="4"/>
  <c r="M2722" i="4" s="1"/>
  <c r="N2722" i="4" s="1"/>
  <c r="O2721" i="4"/>
  <c r="L2721" i="4"/>
  <c r="M2721" i="4" s="1"/>
  <c r="N2721" i="4" s="1"/>
  <c r="O2720" i="4"/>
  <c r="L2720" i="4"/>
  <c r="P2720" i="4" s="1"/>
  <c r="Q2720" i="4" s="1"/>
  <c r="O2719" i="4"/>
  <c r="L2719" i="4"/>
  <c r="P2719" i="4" s="1"/>
  <c r="Q2719" i="4" s="1"/>
  <c r="O2718" i="4"/>
  <c r="L2718" i="4"/>
  <c r="M2718" i="4" s="1"/>
  <c r="N2718" i="4" s="1"/>
  <c r="O2717" i="4"/>
  <c r="L2717" i="4"/>
  <c r="P2717" i="4" s="1"/>
  <c r="Q2717" i="4" s="1"/>
  <c r="O2716" i="4"/>
  <c r="L2716" i="4"/>
  <c r="P2716" i="4" s="1"/>
  <c r="Q2716" i="4" s="1"/>
  <c r="O2715" i="4"/>
  <c r="L2715" i="4"/>
  <c r="M2715" i="4" s="1"/>
  <c r="N2715" i="4" s="1"/>
  <c r="O2714" i="4"/>
  <c r="L2714" i="4"/>
  <c r="P2714" i="4" s="1"/>
  <c r="Q2714" i="4" s="1"/>
  <c r="O2713" i="4"/>
  <c r="L2713" i="4"/>
  <c r="P2713" i="4" s="1"/>
  <c r="Q2713" i="4" s="1"/>
  <c r="O2712" i="4"/>
  <c r="L2712" i="4"/>
  <c r="P2712" i="4" s="1"/>
  <c r="Q2712" i="4" s="1"/>
  <c r="O2711" i="4"/>
  <c r="L2711" i="4"/>
  <c r="P2711" i="4" s="1"/>
  <c r="Q2711" i="4" s="1"/>
  <c r="M2710" i="4"/>
  <c r="N2710" i="4" s="1"/>
  <c r="L2710" i="4"/>
  <c r="P2710" i="4" s="1"/>
  <c r="Q2710" i="4" s="1"/>
  <c r="M2709" i="4"/>
  <c r="N2709" i="4" s="1"/>
  <c r="L2709" i="4"/>
  <c r="P2709" i="4" s="1"/>
  <c r="Q2709" i="4" s="1"/>
  <c r="M2708" i="4"/>
  <c r="N2708" i="4" s="1"/>
  <c r="L2708" i="4"/>
  <c r="P2708" i="4" s="1"/>
  <c r="Q2708" i="4" s="1"/>
  <c r="M2707" i="4"/>
  <c r="N2707" i="4" s="1"/>
  <c r="L2707" i="4"/>
  <c r="O2707" i="4" s="1"/>
  <c r="M2706" i="4"/>
  <c r="N2706" i="4" s="1"/>
  <c r="L2706" i="4"/>
  <c r="O2706" i="4" s="1"/>
  <c r="M2705" i="4"/>
  <c r="N2705" i="4" s="1"/>
  <c r="L2705" i="4"/>
  <c r="P2705" i="4" s="1"/>
  <c r="Q2705" i="4" s="1"/>
  <c r="M2704" i="4"/>
  <c r="N2704" i="4" s="1"/>
  <c r="L2704" i="4"/>
  <c r="P2704" i="4" s="1"/>
  <c r="Q2704" i="4" s="1"/>
  <c r="M2703" i="4"/>
  <c r="N2703" i="4" s="1"/>
  <c r="L2703" i="4"/>
  <c r="P2703" i="4" s="1"/>
  <c r="Q2703" i="4" s="1"/>
  <c r="M2702" i="4"/>
  <c r="N2702" i="4" s="1"/>
  <c r="L2702" i="4"/>
  <c r="O2702" i="4" s="1"/>
  <c r="M2701" i="4"/>
  <c r="N2701" i="4" s="1"/>
  <c r="L2701" i="4"/>
  <c r="P2701" i="4" s="1"/>
  <c r="Q2701" i="4" s="1"/>
  <c r="M2700" i="4"/>
  <c r="N2700" i="4" s="1"/>
  <c r="L2700" i="4"/>
  <c r="P2700" i="4" s="1"/>
  <c r="Q2700" i="4" s="1"/>
  <c r="M2699" i="4"/>
  <c r="N2699" i="4" s="1"/>
  <c r="L2699" i="4"/>
  <c r="O2699" i="4" s="1"/>
  <c r="M2698" i="4"/>
  <c r="N2698" i="4" s="1"/>
  <c r="L2698" i="4"/>
  <c r="P2698" i="4" s="1"/>
  <c r="Q2698" i="4" s="1"/>
  <c r="M2697" i="4"/>
  <c r="N2697" i="4" s="1"/>
  <c r="L2697" i="4"/>
  <c r="P2697" i="4" s="1"/>
  <c r="Q2697" i="4" s="1"/>
  <c r="M2696" i="4"/>
  <c r="N2696" i="4" s="1"/>
  <c r="L2696" i="4"/>
  <c r="P2696" i="4" s="1"/>
  <c r="Q2696" i="4" s="1"/>
  <c r="M2695" i="4"/>
  <c r="N2695" i="4" s="1"/>
  <c r="L2695" i="4"/>
  <c r="P2695" i="4" s="1"/>
  <c r="Q2695" i="4" s="1"/>
  <c r="M2694" i="4"/>
  <c r="N2694" i="4" s="1"/>
  <c r="L2694" i="4"/>
  <c r="P2694" i="4" s="1"/>
  <c r="Q2694" i="4" s="1"/>
  <c r="M2693" i="4"/>
  <c r="N2693" i="4" s="1"/>
  <c r="L2693" i="4"/>
  <c r="P2693" i="4" s="1"/>
  <c r="Q2693" i="4" s="1"/>
  <c r="M2692" i="4"/>
  <c r="N2692" i="4" s="1"/>
  <c r="L2692" i="4"/>
  <c r="P2692" i="4" s="1"/>
  <c r="Q2692" i="4" s="1"/>
  <c r="M2691" i="4"/>
  <c r="N2691" i="4" s="1"/>
  <c r="L2691" i="4"/>
  <c r="P2691" i="4" s="1"/>
  <c r="Q2691" i="4" s="1"/>
  <c r="M2690" i="4"/>
  <c r="N2690" i="4" s="1"/>
  <c r="L2690" i="4"/>
  <c r="P2690" i="4" s="1"/>
  <c r="Q2690" i="4" s="1"/>
  <c r="M2689" i="4"/>
  <c r="N2689" i="4" s="1"/>
  <c r="L2689" i="4"/>
  <c r="P2689" i="4" s="1"/>
  <c r="Q2689" i="4" s="1"/>
  <c r="M2688" i="4"/>
  <c r="N2688" i="4" s="1"/>
  <c r="L2688" i="4"/>
  <c r="P2688" i="4" s="1"/>
  <c r="Q2688" i="4" s="1"/>
  <c r="M2687" i="4"/>
  <c r="N2687" i="4" s="1"/>
  <c r="L2687" i="4"/>
  <c r="O2687" i="4" s="1"/>
  <c r="M2686" i="4"/>
  <c r="N2686" i="4" s="1"/>
  <c r="L2686" i="4"/>
  <c r="P2686" i="4" s="1"/>
  <c r="Q2686" i="4" s="1"/>
  <c r="M2685" i="4"/>
  <c r="N2685" i="4" s="1"/>
  <c r="L2685" i="4"/>
  <c r="P2685" i="4" s="1"/>
  <c r="Q2685" i="4" s="1"/>
  <c r="M2684" i="4"/>
  <c r="N2684" i="4" s="1"/>
  <c r="L2684" i="4"/>
  <c r="P2684" i="4" s="1"/>
  <c r="Q2684" i="4" s="1"/>
  <c r="M2683" i="4"/>
  <c r="N2683" i="4" s="1"/>
  <c r="L2683" i="4"/>
  <c r="O2683" i="4" s="1"/>
  <c r="M2682" i="4"/>
  <c r="N2682" i="4" s="1"/>
  <c r="L2682" i="4"/>
  <c r="P2682" i="4" s="1"/>
  <c r="Q2682" i="4" s="1"/>
  <c r="M2681" i="4"/>
  <c r="N2681" i="4" s="1"/>
  <c r="L2681" i="4"/>
  <c r="P2681" i="4" s="1"/>
  <c r="Q2681" i="4" s="1"/>
  <c r="M2680" i="4"/>
  <c r="N2680" i="4" s="1"/>
  <c r="L2680" i="4"/>
  <c r="P2680" i="4" s="1"/>
  <c r="Q2680" i="4" s="1"/>
  <c r="M2679" i="4"/>
  <c r="N2679" i="4" s="1"/>
  <c r="L2679" i="4"/>
  <c r="P2679" i="4" s="1"/>
  <c r="Q2679" i="4" s="1"/>
  <c r="M2678" i="4"/>
  <c r="N2678" i="4" s="1"/>
  <c r="L2678" i="4"/>
  <c r="P2678" i="4" s="1"/>
  <c r="Q2678" i="4" s="1"/>
  <c r="M2677" i="4"/>
  <c r="N2677" i="4" s="1"/>
  <c r="L2677" i="4"/>
  <c r="P2677" i="4" s="1"/>
  <c r="Q2677" i="4" s="1"/>
  <c r="M2676" i="4"/>
  <c r="N2676" i="4" s="1"/>
  <c r="L2676" i="4"/>
  <c r="P2676" i="4" s="1"/>
  <c r="Q2676" i="4" s="1"/>
  <c r="M2675" i="4"/>
  <c r="N2675" i="4" s="1"/>
  <c r="L2675" i="4"/>
  <c r="O2675" i="4" s="1"/>
  <c r="M2674" i="4"/>
  <c r="N2674" i="4" s="1"/>
  <c r="L2674" i="4"/>
  <c r="P2674" i="4" s="1"/>
  <c r="Q2674" i="4" s="1"/>
  <c r="M2673" i="4"/>
  <c r="N2673" i="4" s="1"/>
  <c r="L2673" i="4"/>
  <c r="P2673" i="4" s="1"/>
  <c r="Q2673" i="4" s="1"/>
  <c r="M2672" i="4"/>
  <c r="N2672" i="4" s="1"/>
  <c r="L2672" i="4"/>
  <c r="P2672" i="4" s="1"/>
  <c r="Q2672" i="4" s="1"/>
  <c r="O2671" i="4"/>
  <c r="L2671" i="4"/>
  <c r="M2671" i="4" s="1"/>
  <c r="N2671" i="4" s="1"/>
  <c r="O2670" i="4"/>
  <c r="L2670" i="4"/>
  <c r="P2670" i="4" s="1"/>
  <c r="Q2670" i="4" s="1"/>
  <c r="O2669" i="4"/>
  <c r="L2669" i="4"/>
  <c r="P2669" i="4" s="1"/>
  <c r="Q2669" i="4" s="1"/>
  <c r="O2668" i="4"/>
  <c r="L2668" i="4"/>
  <c r="P2668" i="4" s="1"/>
  <c r="Q2668" i="4" s="1"/>
  <c r="O2667" i="4"/>
  <c r="L2667" i="4"/>
  <c r="M2667" i="4" s="1"/>
  <c r="N2667" i="4" s="1"/>
  <c r="O2666" i="4"/>
  <c r="L2666" i="4"/>
  <c r="P2666" i="4" s="1"/>
  <c r="Q2666" i="4" s="1"/>
  <c r="O2665" i="4"/>
  <c r="L2665" i="4"/>
  <c r="M2665" i="4" s="1"/>
  <c r="N2665" i="4" s="1"/>
  <c r="O2664" i="4"/>
  <c r="L2664" i="4"/>
  <c r="P2664" i="4" s="1"/>
  <c r="Q2664" i="4" s="1"/>
  <c r="O2663" i="4"/>
  <c r="L2663" i="4"/>
  <c r="M2663" i="4" s="1"/>
  <c r="N2663" i="4" s="1"/>
  <c r="O2662" i="4"/>
  <c r="L2662" i="4"/>
  <c r="M2662" i="4" s="1"/>
  <c r="N2662" i="4" s="1"/>
  <c r="O2661" i="4"/>
  <c r="L2661" i="4"/>
  <c r="P2661" i="4" s="1"/>
  <c r="Q2661" i="4" s="1"/>
  <c r="O2660" i="4"/>
  <c r="L2660" i="4"/>
  <c r="P2660" i="4" s="1"/>
  <c r="Q2660" i="4" s="1"/>
  <c r="O2659" i="4"/>
  <c r="L2659" i="4"/>
  <c r="M2659" i="4" s="1"/>
  <c r="O2658" i="4"/>
  <c r="L2658" i="4"/>
  <c r="P2658" i="4" s="1"/>
  <c r="Q2658" i="4" s="1"/>
  <c r="O2657" i="4"/>
  <c r="L2657" i="4"/>
  <c r="P2657" i="4" s="1"/>
  <c r="Q2657" i="4" s="1"/>
  <c r="O2656" i="4"/>
  <c r="L2656" i="4"/>
  <c r="P2656" i="4" s="1"/>
  <c r="Q2656" i="4" s="1"/>
  <c r="O2655" i="4"/>
  <c r="L2655" i="4"/>
  <c r="P2655" i="4" s="1"/>
  <c r="Q2655" i="4" s="1"/>
  <c r="O2654" i="4"/>
  <c r="L2654" i="4"/>
  <c r="P2654" i="4" s="1"/>
  <c r="Q2654" i="4" s="1"/>
  <c r="M2653" i="4"/>
  <c r="N2653" i="4" s="1"/>
  <c r="L2653" i="4"/>
  <c r="P2653" i="4" s="1"/>
  <c r="Q2653" i="4" s="1"/>
  <c r="M2652" i="4"/>
  <c r="N2652" i="4" s="1"/>
  <c r="L2652" i="4"/>
  <c r="P2652" i="4" s="1"/>
  <c r="Q2652" i="4" s="1"/>
  <c r="M2651" i="4"/>
  <c r="N2651" i="4" s="1"/>
  <c r="L2651" i="4"/>
  <c r="P2651" i="4" s="1"/>
  <c r="Q2651" i="4" s="1"/>
  <c r="M2650" i="4"/>
  <c r="N2650" i="4" s="1"/>
  <c r="L2650" i="4"/>
  <c r="P2650" i="4" s="1"/>
  <c r="Q2650" i="4" s="1"/>
  <c r="M2649" i="4"/>
  <c r="N2649" i="4" s="1"/>
  <c r="L2649" i="4"/>
  <c r="P2649" i="4" s="1"/>
  <c r="Q2649" i="4" s="1"/>
  <c r="M2648" i="4"/>
  <c r="N2648" i="4" s="1"/>
  <c r="L2648" i="4"/>
  <c r="P2648" i="4" s="1"/>
  <c r="Q2648" i="4" s="1"/>
  <c r="M2647" i="4"/>
  <c r="N2647" i="4" s="1"/>
  <c r="L2647" i="4"/>
  <c r="O2647" i="4" s="1"/>
  <c r="M2646" i="4"/>
  <c r="N2646" i="4" s="1"/>
  <c r="L2646" i="4"/>
  <c r="P2646" i="4" s="1"/>
  <c r="Q2646" i="4" s="1"/>
  <c r="O2645" i="4"/>
  <c r="L2645" i="4"/>
  <c r="P2645" i="4" s="1"/>
  <c r="Q2645" i="4" s="1"/>
  <c r="O2644" i="4"/>
  <c r="L2644" i="4"/>
  <c r="P2644" i="4" s="1"/>
  <c r="Q2644" i="4" s="1"/>
  <c r="O2643" i="4"/>
  <c r="L2643" i="4"/>
  <c r="M2643" i="4" s="1"/>
  <c r="N2643" i="4" s="1"/>
  <c r="O2642" i="4"/>
  <c r="L2642" i="4"/>
  <c r="P2642" i="4" s="1"/>
  <c r="Q2642" i="4" s="1"/>
  <c r="O2641" i="4"/>
  <c r="L2641" i="4"/>
  <c r="P2641" i="4" s="1"/>
  <c r="Q2641" i="4" s="1"/>
  <c r="O2640" i="4"/>
  <c r="L2640" i="4"/>
  <c r="P2640" i="4" s="1"/>
  <c r="Q2640" i="4" s="1"/>
  <c r="O2639" i="4"/>
  <c r="L2639" i="4"/>
  <c r="M2639" i="4" s="1"/>
  <c r="N2639" i="4" s="1"/>
  <c r="O2638" i="4"/>
  <c r="L2638" i="4"/>
  <c r="P2638" i="4" s="1"/>
  <c r="Q2638" i="4" s="1"/>
  <c r="O2637" i="4"/>
  <c r="L2637" i="4"/>
  <c r="P2637" i="4" s="1"/>
  <c r="Q2637" i="4" s="1"/>
  <c r="O2636" i="4"/>
  <c r="L2636" i="4"/>
  <c r="P2636" i="4" s="1"/>
  <c r="Q2636" i="4" s="1"/>
  <c r="O2635" i="4"/>
  <c r="L2635" i="4"/>
  <c r="M2635" i="4" s="1"/>
  <c r="N2635" i="4" s="1"/>
  <c r="O2634" i="4"/>
  <c r="L2634" i="4"/>
  <c r="P2634" i="4" s="1"/>
  <c r="Q2634" i="4" s="1"/>
  <c r="O2633" i="4"/>
  <c r="L2633" i="4"/>
  <c r="P2633" i="4" s="1"/>
  <c r="Q2633" i="4" s="1"/>
  <c r="O2632" i="4"/>
  <c r="L2632" i="4"/>
  <c r="P2632" i="4" s="1"/>
  <c r="Q2632" i="4" s="1"/>
  <c r="O2631" i="4"/>
  <c r="L2631" i="4"/>
  <c r="M2631" i="4" s="1"/>
  <c r="N2631" i="4" s="1"/>
  <c r="O2630" i="4"/>
  <c r="L2630" i="4"/>
  <c r="P2630" i="4" s="1"/>
  <c r="Q2630" i="4" s="1"/>
  <c r="O2629" i="4"/>
  <c r="L2629" i="4"/>
  <c r="P2629" i="4" s="1"/>
  <c r="Q2629" i="4" s="1"/>
  <c r="O2628" i="4"/>
  <c r="L2628" i="4"/>
  <c r="P2628" i="4" s="1"/>
  <c r="Q2628" i="4" s="1"/>
  <c r="O2627" i="4"/>
  <c r="L2627" i="4"/>
  <c r="M2627" i="4" s="1"/>
  <c r="N2627" i="4" s="1"/>
  <c r="O2626" i="4"/>
  <c r="L2626" i="4"/>
  <c r="P2626" i="4" s="1"/>
  <c r="Q2626" i="4" s="1"/>
  <c r="O2625" i="4"/>
  <c r="L2625" i="4"/>
  <c r="P2625" i="4" s="1"/>
  <c r="Q2625" i="4" s="1"/>
  <c r="O2624" i="4"/>
  <c r="L2624" i="4"/>
  <c r="P2624" i="4" s="1"/>
  <c r="Q2624" i="4" s="1"/>
  <c r="O2623" i="4"/>
  <c r="L2623" i="4"/>
  <c r="M2623" i="4" s="1"/>
  <c r="N2623" i="4" s="1"/>
  <c r="O2622" i="4"/>
  <c r="L2622" i="4"/>
  <c r="P2622" i="4" s="1"/>
  <c r="Q2622" i="4" s="1"/>
  <c r="M2621" i="4"/>
  <c r="N2621" i="4" s="1"/>
  <c r="L2621" i="4"/>
  <c r="P2621" i="4" s="1"/>
  <c r="Q2621" i="4" s="1"/>
  <c r="M2620" i="4"/>
  <c r="N2620" i="4" s="1"/>
  <c r="L2620" i="4"/>
  <c r="P2620" i="4" s="1"/>
  <c r="Q2620" i="4" s="1"/>
  <c r="I530" i="7"/>
  <c r="H530" i="7"/>
  <c r="G530" i="7"/>
  <c r="I529" i="7"/>
  <c r="H529" i="7"/>
  <c r="G529" i="7"/>
  <c r="I528" i="7"/>
  <c r="H528" i="7"/>
  <c r="G528" i="7"/>
  <c r="I527" i="7"/>
  <c r="H527" i="7"/>
  <c r="G527" i="7"/>
  <c r="I518" i="7"/>
  <c r="H518" i="7"/>
  <c r="G518" i="7"/>
  <c r="I516" i="7"/>
  <c r="H516" i="7"/>
  <c r="G516" i="7"/>
  <c r="I511" i="7"/>
  <c r="H511" i="7"/>
  <c r="G511" i="7"/>
  <c r="I510" i="7"/>
  <c r="H510" i="7"/>
  <c r="G510" i="7"/>
  <c r="I509" i="7"/>
  <c r="H509" i="7"/>
  <c r="G509" i="7"/>
  <c r="I507" i="7"/>
  <c r="H507" i="7"/>
  <c r="G507" i="7"/>
  <c r="I504" i="7"/>
  <c r="H504" i="7"/>
  <c r="G504" i="7"/>
  <c r="I503" i="7"/>
  <c r="H503" i="7"/>
  <c r="G503" i="7"/>
  <c r="I501" i="7"/>
  <c r="H501" i="7"/>
  <c r="G501" i="7"/>
  <c r="I497" i="7"/>
  <c r="H497" i="7"/>
  <c r="G497" i="7"/>
  <c r="I496" i="7"/>
  <c r="H496" i="7"/>
  <c r="G496" i="7"/>
  <c r="I490" i="7"/>
  <c r="H490" i="7"/>
  <c r="G490" i="7"/>
  <c r="I489" i="7"/>
  <c r="H489" i="7"/>
  <c r="G489" i="7"/>
  <c r="I488" i="7"/>
  <c r="H488" i="7"/>
  <c r="G488" i="7"/>
  <c r="I487" i="7"/>
  <c r="H487" i="7"/>
  <c r="G487" i="7"/>
  <c r="I481" i="7"/>
  <c r="H481" i="7"/>
  <c r="G481" i="7"/>
  <c r="I478" i="7"/>
  <c r="H478" i="7"/>
  <c r="G478" i="7"/>
  <c r="I474" i="7"/>
  <c r="H474" i="7"/>
  <c r="G474" i="7"/>
  <c r="I471" i="7"/>
  <c r="H471" i="7"/>
  <c r="G471" i="7"/>
  <c r="I470" i="7"/>
  <c r="H470" i="7"/>
  <c r="G470" i="7"/>
  <c r="I469" i="7"/>
  <c r="H469" i="7"/>
  <c r="G469" i="7"/>
  <c r="I463" i="7"/>
  <c r="H463" i="7"/>
  <c r="G463" i="7"/>
  <c r="I458" i="7"/>
  <c r="H458" i="7"/>
  <c r="G458" i="7"/>
  <c r="I456" i="7"/>
  <c r="H456" i="7"/>
  <c r="G456" i="7"/>
  <c r="I450" i="7"/>
  <c r="H450" i="7"/>
  <c r="G450" i="7"/>
  <c r="I448" i="7"/>
  <c r="H448" i="7"/>
  <c r="G448" i="7"/>
  <c r="I447" i="7"/>
  <c r="H447" i="7"/>
  <c r="G447" i="7"/>
  <c r="I445" i="7"/>
  <c r="H445" i="7"/>
  <c r="G445" i="7"/>
  <c r="I444" i="7"/>
  <c r="H444" i="7"/>
  <c r="G444" i="7"/>
  <c r="I441" i="7"/>
  <c r="H441" i="7"/>
  <c r="G441" i="7"/>
  <c r="I440" i="7"/>
  <c r="H440" i="7"/>
  <c r="G440" i="7"/>
  <c r="I438" i="7"/>
  <c r="H438" i="7"/>
  <c r="G438" i="7"/>
  <c r="I437" i="7"/>
  <c r="H437" i="7"/>
  <c r="G437" i="7"/>
  <c r="I436" i="7"/>
  <c r="H436" i="7"/>
  <c r="G436" i="7"/>
  <c r="I433" i="7"/>
  <c r="H433" i="7"/>
  <c r="G433" i="7"/>
  <c r="I422" i="7"/>
  <c r="H422" i="7"/>
  <c r="G422" i="7"/>
  <c r="I412" i="7"/>
  <c r="H412" i="7"/>
  <c r="G412" i="7"/>
  <c r="I411" i="7"/>
  <c r="H411" i="7"/>
  <c r="G411" i="7"/>
  <c r="I398" i="7"/>
  <c r="H398" i="7"/>
  <c r="G398" i="7"/>
  <c r="I397" i="7"/>
  <c r="H397" i="7"/>
  <c r="G397" i="7"/>
  <c r="I393" i="7"/>
  <c r="H393" i="7"/>
  <c r="G393" i="7"/>
  <c r="I364" i="7"/>
  <c r="H364" i="7"/>
  <c r="G364" i="7"/>
  <c r="I360" i="7"/>
  <c r="H360" i="7"/>
  <c r="G360" i="7"/>
  <c r="I352" i="7"/>
  <c r="H352" i="7"/>
  <c r="G352" i="7"/>
  <c r="I346" i="7"/>
  <c r="H346" i="7"/>
  <c r="G346" i="7"/>
  <c r="I339" i="7"/>
  <c r="H339" i="7"/>
  <c r="G339" i="7"/>
  <c r="I336" i="7"/>
  <c r="H336" i="7"/>
  <c r="G336" i="7"/>
  <c r="I335" i="7"/>
  <c r="H335" i="7"/>
  <c r="G335" i="7"/>
  <c r="I330" i="7"/>
  <c r="H330" i="7"/>
  <c r="G330" i="7"/>
  <c r="I327" i="7"/>
  <c r="H327" i="7"/>
  <c r="G327" i="7"/>
  <c r="I322" i="7"/>
  <c r="H322" i="7"/>
  <c r="G322" i="7"/>
  <c r="I320" i="7"/>
  <c r="H320" i="7"/>
  <c r="G320" i="7"/>
  <c r="I319" i="7"/>
  <c r="H319" i="7"/>
  <c r="G319" i="7"/>
  <c r="I317" i="7"/>
  <c r="H317" i="7"/>
  <c r="G317" i="7"/>
  <c r="I313" i="7"/>
  <c r="H313" i="7"/>
  <c r="G313" i="7"/>
  <c r="I311" i="7"/>
  <c r="H311" i="7"/>
  <c r="G311" i="7"/>
  <c r="I306" i="7"/>
  <c r="H306" i="7"/>
  <c r="G306" i="7"/>
  <c r="I301" i="7"/>
  <c r="H301" i="7"/>
  <c r="G301" i="7"/>
  <c r="I292" i="7"/>
  <c r="H292" i="7"/>
  <c r="G292" i="7"/>
  <c r="I282" i="7"/>
  <c r="H282" i="7"/>
  <c r="G282" i="7"/>
  <c r="I272" i="7"/>
  <c r="H272" i="7"/>
  <c r="G272" i="7"/>
  <c r="I270" i="7"/>
  <c r="H270" i="7"/>
  <c r="G270" i="7"/>
  <c r="I265" i="7"/>
  <c r="H265" i="7"/>
  <c r="G265" i="7"/>
  <c r="I263" i="7"/>
  <c r="H263" i="7"/>
  <c r="G263" i="7"/>
  <c r="I261" i="7"/>
  <c r="H261" i="7"/>
  <c r="G261" i="7"/>
  <c r="I260" i="7"/>
  <c r="H260" i="7"/>
  <c r="G260" i="7"/>
  <c r="I256" i="7"/>
  <c r="H256" i="7"/>
  <c r="G256" i="7"/>
  <c r="I253" i="7"/>
  <c r="H253" i="7"/>
  <c r="G253" i="7"/>
  <c r="I249" i="7"/>
  <c r="H249" i="7"/>
  <c r="G249" i="7"/>
  <c r="I248" i="7"/>
  <c r="H248" i="7"/>
  <c r="G248" i="7"/>
  <c r="I246" i="7"/>
  <c r="H246" i="7"/>
  <c r="G246" i="7"/>
  <c r="I244" i="7"/>
  <c r="H244" i="7"/>
  <c r="G244" i="7"/>
  <c r="I242" i="7"/>
  <c r="H242" i="7"/>
  <c r="G242" i="7"/>
  <c r="I239" i="7"/>
  <c r="H239" i="7"/>
  <c r="G239" i="7"/>
  <c r="I238" i="7"/>
  <c r="H238" i="7"/>
  <c r="G238" i="7"/>
  <c r="I237" i="7"/>
  <c r="H237" i="7"/>
  <c r="G237" i="7"/>
  <c r="I236" i="7"/>
  <c r="H236" i="7"/>
  <c r="G236" i="7"/>
  <c r="I228" i="7"/>
  <c r="H228" i="7"/>
  <c r="G228" i="7"/>
  <c r="I227" i="7"/>
  <c r="H227" i="7"/>
  <c r="G227" i="7"/>
  <c r="I226" i="7"/>
  <c r="H226" i="7"/>
  <c r="G226" i="7"/>
  <c r="I224" i="7"/>
  <c r="H224" i="7"/>
  <c r="G224" i="7"/>
  <c r="I221" i="7"/>
  <c r="H221" i="7"/>
  <c r="G221" i="7"/>
  <c r="I219" i="7"/>
  <c r="H219" i="7"/>
  <c r="G219" i="7"/>
  <c r="I218" i="7"/>
  <c r="H218" i="7"/>
  <c r="G218" i="7"/>
  <c r="I212" i="7"/>
  <c r="H212" i="7"/>
  <c r="G212" i="7"/>
  <c r="I211" i="7"/>
  <c r="H211" i="7"/>
  <c r="G211" i="7"/>
  <c r="I195" i="7"/>
  <c r="H195" i="7"/>
  <c r="G195" i="7"/>
  <c r="I194" i="7"/>
  <c r="H194" i="7"/>
  <c r="G194" i="7"/>
  <c r="I191" i="7"/>
  <c r="H191" i="7"/>
  <c r="G191" i="7"/>
  <c r="I188" i="7"/>
  <c r="H188" i="7"/>
  <c r="G188" i="7"/>
  <c r="I183" i="7"/>
  <c r="H183" i="7"/>
  <c r="G183" i="7"/>
  <c r="I179" i="7"/>
  <c r="H179" i="7"/>
  <c r="G179" i="7"/>
  <c r="I175" i="7"/>
  <c r="H175" i="7"/>
  <c r="G175" i="7"/>
  <c r="I163" i="7"/>
  <c r="H163" i="7"/>
  <c r="G163" i="7"/>
  <c r="I159" i="7"/>
  <c r="H159" i="7"/>
  <c r="G159" i="7"/>
  <c r="I153" i="7"/>
  <c r="H153" i="7"/>
  <c r="G153" i="7"/>
  <c r="I136" i="7"/>
  <c r="H136" i="7"/>
  <c r="G136" i="7"/>
  <c r="I133" i="7"/>
  <c r="H133" i="7"/>
  <c r="G133" i="7"/>
  <c r="I131" i="7"/>
  <c r="H131" i="7"/>
  <c r="G131" i="7"/>
  <c r="I114" i="7"/>
  <c r="H114" i="7"/>
  <c r="G114" i="7"/>
  <c r="I106" i="7"/>
  <c r="H106" i="7"/>
  <c r="G106" i="7"/>
  <c r="I103" i="7"/>
  <c r="H103" i="7"/>
  <c r="G103" i="7"/>
  <c r="I82" i="7"/>
  <c r="H82" i="7"/>
  <c r="G82" i="7"/>
  <c r="I72" i="7"/>
  <c r="H72" i="7"/>
  <c r="G72" i="7"/>
  <c r="I67" i="7"/>
  <c r="H67" i="7"/>
  <c r="G67" i="7"/>
  <c r="I56" i="7"/>
  <c r="H56" i="7"/>
  <c r="G56" i="7"/>
  <c r="I54" i="7"/>
  <c r="H54" i="7"/>
  <c r="G54" i="7"/>
  <c r="I48" i="7"/>
  <c r="H48" i="7"/>
  <c r="G48" i="7"/>
  <c r="I45" i="7"/>
  <c r="H45" i="7"/>
  <c r="G45" i="7"/>
  <c r="I44" i="7"/>
  <c r="H44" i="7"/>
  <c r="G44" i="7"/>
  <c r="I41" i="7"/>
  <c r="H41" i="7"/>
  <c r="G41" i="7"/>
  <c r="I34" i="7"/>
  <c r="H34" i="7"/>
  <c r="G34" i="7"/>
  <c r="I33" i="7"/>
  <c r="H33" i="7"/>
  <c r="G33" i="7"/>
  <c r="I27" i="7"/>
  <c r="H27" i="7"/>
  <c r="G27" i="7"/>
  <c r="I24" i="7"/>
  <c r="H24" i="7"/>
  <c r="G24" i="7"/>
  <c r="I22" i="7"/>
  <c r="H22" i="7"/>
  <c r="G22" i="7"/>
  <c r="D596" i="7"/>
  <c r="C596" i="7"/>
  <c r="B596" i="7"/>
  <c r="D595" i="7"/>
  <c r="C595" i="7"/>
  <c r="B595" i="7"/>
  <c r="D594" i="7"/>
  <c r="C594" i="7"/>
  <c r="B594" i="7"/>
  <c r="D593" i="7"/>
  <c r="C593" i="7"/>
  <c r="B593" i="7"/>
  <c r="D592" i="7"/>
  <c r="C592" i="7"/>
  <c r="B592" i="7"/>
  <c r="D591" i="7"/>
  <c r="C591" i="7"/>
  <c r="B591" i="7"/>
  <c r="D590" i="7"/>
  <c r="C590" i="7"/>
  <c r="B590" i="7"/>
  <c r="D589" i="7"/>
  <c r="C589" i="7"/>
  <c r="B589" i="7"/>
  <c r="D588" i="7"/>
  <c r="C588" i="7"/>
  <c r="B588" i="7"/>
  <c r="D587" i="7"/>
  <c r="C587" i="7"/>
  <c r="B587" i="7"/>
  <c r="D586" i="7"/>
  <c r="C586" i="7"/>
  <c r="B586" i="7"/>
  <c r="D585" i="7"/>
  <c r="C585" i="7"/>
  <c r="B585" i="7"/>
  <c r="D584" i="7"/>
  <c r="C584" i="7"/>
  <c r="B584" i="7"/>
  <c r="D583" i="7"/>
  <c r="C583" i="7"/>
  <c r="B583" i="7"/>
  <c r="D582" i="7"/>
  <c r="C582" i="7"/>
  <c r="B582" i="7"/>
  <c r="D581" i="7"/>
  <c r="C581" i="7"/>
  <c r="B581" i="7"/>
  <c r="D580" i="7"/>
  <c r="C580" i="7"/>
  <c r="B580" i="7"/>
  <c r="D579" i="7"/>
  <c r="C579" i="7"/>
  <c r="B579" i="7"/>
  <c r="D578" i="7"/>
  <c r="C578" i="7"/>
  <c r="B578" i="7"/>
  <c r="D577" i="7"/>
  <c r="C577" i="7"/>
  <c r="B577" i="7"/>
  <c r="D576" i="7"/>
  <c r="C576" i="7"/>
  <c r="B576" i="7"/>
  <c r="D575" i="7"/>
  <c r="C575" i="7"/>
  <c r="B575" i="7"/>
  <c r="D574" i="7"/>
  <c r="C574" i="7"/>
  <c r="B574" i="7"/>
  <c r="D573" i="7"/>
  <c r="C573" i="7"/>
  <c r="B573" i="7"/>
  <c r="D572" i="7"/>
  <c r="C572" i="7"/>
  <c r="B572" i="7"/>
  <c r="D571" i="7"/>
  <c r="C571" i="7"/>
  <c r="B571" i="7"/>
  <c r="D570" i="7"/>
  <c r="C570" i="7"/>
  <c r="B570" i="7"/>
  <c r="D569" i="7"/>
  <c r="C569" i="7"/>
  <c r="B569" i="7"/>
  <c r="D568" i="7"/>
  <c r="C568" i="7"/>
  <c r="B568" i="7"/>
  <c r="D567" i="7"/>
  <c r="C567" i="7"/>
  <c r="B567" i="7"/>
  <c r="D566" i="7"/>
  <c r="C566" i="7"/>
  <c r="B566" i="7"/>
  <c r="D565" i="7"/>
  <c r="C565" i="7"/>
  <c r="B565" i="7"/>
  <c r="D564" i="7"/>
  <c r="C564" i="7"/>
  <c r="B564" i="7"/>
  <c r="D563" i="7"/>
  <c r="C563" i="7"/>
  <c r="B563" i="7"/>
  <c r="D562" i="7"/>
  <c r="C562" i="7"/>
  <c r="B562" i="7"/>
  <c r="D561" i="7"/>
  <c r="C561" i="7"/>
  <c r="B561" i="7"/>
  <c r="D560" i="7"/>
  <c r="C560" i="7"/>
  <c r="B560" i="7"/>
  <c r="D559" i="7"/>
  <c r="C559" i="7"/>
  <c r="B559" i="7"/>
  <c r="D558" i="7"/>
  <c r="C558" i="7"/>
  <c r="B558" i="7"/>
  <c r="D557" i="7"/>
  <c r="C557" i="7"/>
  <c r="B557" i="7"/>
  <c r="D556" i="7"/>
  <c r="C556" i="7"/>
  <c r="B556" i="7"/>
  <c r="D555" i="7"/>
  <c r="C555" i="7"/>
  <c r="B555" i="7"/>
  <c r="D554" i="7"/>
  <c r="C554" i="7"/>
  <c r="B554" i="7"/>
  <c r="D553" i="7"/>
  <c r="C553" i="7"/>
  <c r="B553" i="7"/>
  <c r="D552" i="7"/>
  <c r="C552" i="7"/>
  <c r="B552" i="7"/>
  <c r="D551" i="7"/>
  <c r="C551" i="7"/>
  <c r="B551" i="7"/>
  <c r="D550" i="7"/>
  <c r="C550" i="7"/>
  <c r="B550" i="7"/>
  <c r="D549" i="7"/>
  <c r="C549" i="7"/>
  <c r="B549" i="7"/>
  <c r="D548" i="7"/>
  <c r="C548" i="7"/>
  <c r="B548" i="7"/>
  <c r="D547" i="7"/>
  <c r="C547" i="7"/>
  <c r="B547" i="7"/>
  <c r="D546" i="7"/>
  <c r="C546" i="7"/>
  <c r="B546" i="7"/>
  <c r="D545" i="7"/>
  <c r="C545" i="7"/>
  <c r="B545" i="7"/>
  <c r="D544" i="7"/>
  <c r="C544" i="7"/>
  <c r="B544" i="7"/>
  <c r="D543" i="7"/>
  <c r="C543" i="7"/>
  <c r="B543" i="7"/>
  <c r="D542" i="7"/>
  <c r="C542" i="7"/>
  <c r="B542" i="7"/>
  <c r="D541" i="7"/>
  <c r="C541" i="7"/>
  <c r="B541" i="7"/>
  <c r="D540" i="7"/>
  <c r="C540" i="7"/>
  <c r="B540" i="7"/>
  <c r="D539" i="7"/>
  <c r="C539" i="7"/>
  <c r="B539" i="7"/>
  <c r="D538" i="7"/>
  <c r="C538" i="7"/>
  <c r="B538" i="7"/>
  <c r="D537" i="7"/>
  <c r="C537" i="7"/>
  <c r="B537" i="7"/>
  <c r="D536" i="7"/>
  <c r="C536" i="7"/>
  <c r="B536" i="7"/>
  <c r="D535" i="7"/>
  <c r="C535" i="7"/>
  <c r="B535" i="7"/>
  <c r="D534" i="7"/>
  <c r="C534" i="7"/>
  <c r="B534" i="7"/>
  <c r="D533" i="7"/>
  <c r="C533" i="7"/>
  <c r="B533" i="7"/>
  <c r="D532" i="7"/>
  <c r="C532" i="7"/>
  <c r="B532" i="7"/>
  <c r="D531" i="7"/>
  <c r="C531" i="7"/>
  <c r="B531" i="7"/>
  <c r="D530" i="7"/>
  <c r="C530" i="7"/>
  <c r="B530" i="7"/>
  <c r="D529" i="7"/>
  <c r="C529" i="7"/>
  <c r="B529" i="7"/>
  <c r="D528" i="7"/>
  <c r="C528" i="7"/>
  <c r="B528" i="7"/>
  <c r="D527" i="7"/>
  <c r="C527" i="7"/>
  <c r="B527" i="7"/>
  <c r="D526" i="7"/>
  <c r="C526" i="7"/>
  <c r="B526" i="7"/>
  <c r="D525" i="7"/>
  <c r="C525" i="7"/>
  <c r="B525" i="7"/>
  <c r="D524" i="7"/>
  <c r="C524" i="7"/>
  <c r="B524" i="7"/>
  <c r="D523" i="7"/>
  <c r="C523" i="7"/>
  <c r="B523" i="7"/>
  <c r="D522" i="7"/>
  <c r="C522" i="7"/>
  <c r="B522" i="7"/>
  <c r="D521" i="7"/>
  <c r="C521" i="7"/>
  <c r="B521" i="7"/>
  <c r="D520" i="7"/>
  <c r="C520" i="7"/>
  <c r="B520" i="7"/>
  <c r="D519" i="7"/>
  <c r="C519" i="7"/>
  <c r="B519" i="7"/>
  <c r="D518" i="7"/>
  <c r="C518" i="7"/>
  <c r="B518" i="7"/>
  <c r="D517" i="7"/>
  <c r="C517" i="7"/>
  <c r="B517" i="7"/>
  <c r="D516" i="7"/>
  <c r="C516" i="7"/>
  <c r="B516" i="7"/>
  <c r="D515" i="7"/>
  <c r="C515" i="7"/>
  <c r="B515" i="7"/>
  <c r="D514" i="7"/>
  <c r="C514" i="7"/>
  <c r="B514" i="7"/>
  <c r="D513" i="7"/>
  <c r="C513" i="7"/>
  <c r="B513" i="7"/>
  <c r="D512" i="7"/>
  <c r="C512" i="7"/>
  <c r="B512" i="7"/>
  <c r="D511" i="7"/>
  <c r="C511" i="7"/>
  <c r="B511" i="7"/>
  <c r="D510" i="7"/>
  <c r="C510" i="7"/>
  <c r="B510" i="7"/>
  <c r="D509" i="7"/>
  <c r="C509" i="7"/>
  <c r="B509" i="7"/>
  <c r="D508" i="7"/>
  <c r="C508" i="7"/>
  <c r="B508" i="7"/>
  <c r="D507" i="7"/>
  <c r="C507" i="7"/>
  <c r="B507" i="7"/>
  <c r="D506" i="7"/>
  <c r="C506" i="7"/>
  <c r="B506" i="7"/>
  <c r="D505" i="7"/>
  <c r="C505" i="7"/>
  <c r="B505" i="7"/>
  <c r="D504" i="7"/>
  <c r="C504" i="7"/>
  <c r="B504" i="7"/>
  <c r="D503" i="7"/>
  <c r="C503" i="7"/>
  <c r="B503" i="7"/>
  <c r="D502" i="7"/>
  <c r="C502" i="7"/>
  <c r="B502" i="7"/>
  <c r="D501" i="7"/>
  <c r="C501" i="7"/>
  <c r="B501" i="7"/>
  <c r="D500" i="7"/>
  <c r="C500" i="7"/>
  <c r="B500" i="7"/>
  <c r="D499" i="7"/>
  <c r="C499" i="7"/>
  <c r="B499" i="7"/>
  <c r="D498" i="7"/>
  <c r="C498" i="7"/>
  <c r="B498" i="7"/>
  <c r="D497" i="7"/>
  <c r="C497" i="7"/>
  <c r="B497" i="7"/>
  <c r="D496" i="7"/>
  <c r="C496" i="7"/>
  <c r="B496" i="7"/>
  <c r="D495" i="7"/>
  <c r="C495" i="7"/>
  <c r="B495" i="7"/>
  <c r="D494" i="7"/>
  <c r="C494" i="7"/>
  <c r="B494" i="7"/>
  <c r="D493" i="7"/>
  <c r="C493" i="7"/>
  <c r="B493" i="7"/>
  <c r="D492" i="7"/>
  <c r="C492" i="7"/>
  <c r="B492" i="7"/>
  <c r="D491" i="7"/>
  <c r="C491" i="7"/>
  <c r="B491" i="7"/>
  <c r="D490" i="7"/>
  <c r="C490" i="7"/>
  <c r="B490" i="7"/>
  <c r="D489" i="7"/>
  <c r="C489" i="7"/>
  <c r="B489" i="7"/>
  <c r="D488" i="7"/>
  <c r="C488" i="7"/>
  <c r="B488" i="7"/>
  <c r="D487" i="7"/>
  <c r="C487" i="7"/>
  <c r="B487" i="7"/>
  <c r="D486" i="7"/>
  <c r="C486" i="7"/>
  <c r="B486" i="7"/>
  <c r="D485" i="7"/>
  <c r="C485" i="7"/>
  <c r="B485" i="7"/>
  <c r="D484" i="7"/>
  <c r="C484" i="7"/>
  <c r="B484" i="7"/>
  <c r="D483" i="7"/>
  <c r="C483" i="7"/>
  <c r="B483" i="7"/>
  <c r="D482" i="7"/>
  <c r="C482" i="7"/>
  <c r="B482" i="7"/>
  <c r="D481" i="7"/>
  <c r="C481" i="7"/>
  <c r="B481" i="7"/>
  <c r="D480" i="7"/>
  <c r="C480" i="7"/>
  <c r="B480" i="7"/>
  <c r="D479" i="7"/>
  <c r="C479" i="7"/>
  <c r="B479" i="7"/>
  <c r="D478" i="7"/>
  <c r="C478" i="7"/>
  <c r="B478" i="7"/>
  <c r="D477" i="7"/>
  <c r="C477" i="7"/>
  <c r="B477" i="7"/>
  <c r="D476" i="7"/>
  <c r="C476" i="7"/>
  <c r="B476" i="7"/>
  <c r="D475" i="7"/>
  <c r="C475" i="7"/>
  <c r="B475" i="7"/>
  <c r="D474" i="7"/>
  <c r="C474" i="7"/>
  <c r="B474" i="7"/>
  <c r="D473" i="7"/>
  <c r="C473" i="7"/>
  <c r="B473" i="7"/>
  <c r="D472" i="7"/>
  <c r="C472" i="7"/>
  <c r="B472" i="7"/>
  <c r="D471" i="7"/>
  <c r="C471" i="7"/>
  <c r="B471" i="7"/>
  <c r="D470" i="7"/>
  <c r="C470" i="7"/>
  <c r="B470" i="7"/>
  <c r="D469" i="7"/>
  <c r="C469" i="7"/>
  <c r="B469" i="7"/>
  <c r="D468" i="7"/>
  <c r="C468" i="7"/>
  <c r="B468" i="7"/>
  <c r="D467" i="7"/>
  <c r="C467" i="7"/>
  <c r="B467" i="7"/>
  <c r="D466" i="7"/>
  <c r="C466" i="7"/>
  <c r="B466" i="7"/>
  <c r="D465" i="7"/>
  <c r="C465" i="7"/>
  <c r="B465" i="7"/>
  <c r="D464" i="7"/>
  <c r="C464" i="7"/>
  <c r="B464" i="7"/>
  <c r="D463" i="7"/>
  <c r="C463" i="7"/>
  <c r="B463" i="7"/>
  <c r="D462" i="7"/>
  <c r="C462" i="7"/>
  <c r="B462" i="7"/>
  <c r="D461" i="7"/>
  <c r="C461" i="7"/>
  <c r="B461" i="7"/>
  <c r="D460" i="7"/>
  <c r="C460" i="7"/>
  <c r="B460" i="7"/>
  <c r="D459" i="7"/>
  <c r="C459" i="7"/>
  <c r="B459" i="7"/>
  <c r="D458" i="7"/>
  <c r="C458" i="7"/>
  <c r="B458" i="7"/>
  <c r="D457" i="7"/>
  <c r="C457" i="7"/>
  <c r="B457" i="7"/>
  <c r="D456" i="7"/>
  <c r="C456" i="7"/>
  <c r="B456" i="7"/>
  <c r="D455" i="7"/>
  <c r="C455" i="7"/>
  <c r="B455" i="7"/>
  <c r="D454" i="7"/>
  <c r="C454" i="7"/>
  <c r="B454" i="7"/>
  <c r="D453" i="7"/>
  <c r="C453" i="7"/>
  <c r="B453" i="7"/>
  <c r="D452" i="7"/>
  <c r="C452" i="7"/>
  <c r="B452" i="7"/>
  <c r="D451" i="7"/>
  <c r="C451" i="7"/>
  <c r="B451" i="7"/>
  <c r="D450" i="7"/>
  <c r="C450" i="7"/>
  <c r="B450" i="7"/>
  <c r="D449" i="7"/>
  <c r="C449" i="7"/>
  <c r="B449" i="7"/>
  <c r="D448" i="7"/>
  <c r="C448" i="7"/>
  <c r="B448" i="7"/>
  <c r="D447" i="7"/>
  <c r="C447" i="7"/>
  <c r="B447" i="7"/>
  <c r="D446" i="7"/>
  <c r="C446" i="7"/>
  <c r="B446" i="7"/>
  <c r="D445" i="7"/>
  <c r="C445" i="7"/>
  <c r="B445" i="7"/>
  <c r="D444" i="7"/>
  <c r="C444" i="7"/>
  <c r="B444" i="7"/>
  <c r="D443" i="7"/>
  <c r="C443" i="7"/>
  <c r="B443" i="7"/>
  <c r="D442" i="7"/>
  <c r="C442" i="7"/>
  <c r="B442" i="7"/>
  <c r="D441" i="7"/>
  <c r="C441" i="7"/>
  <c r="B441" i="7"/>
  <c r="D440" i="7"/>
  <c r="C440" i="7"/>
  <c r="B440" i="7"/>
  <c r="D439" i="7"/>
  <c r="C439" i="7"/>
  <c r="B439" i="7"/>
  <c r="D438" i="7"/>
  <c r="C438" i="7"/>
  <c r="B438" i="7"/>
  <c r="D437" i="7"/>
  <c r="C437" i="7"/>
  <c r="B437" i="7"/>
  <c r="D436" i="7"/>
  <c r="C436" i="7"/>
  <c r="B436" i="7"/>
  <c r="D435" i="7"/>
  <c r="C435" i="7"/>
  <c r="B435" i="7"/>
  <c r="D434" i="7"/>
  <c r="C434" i="7"/>
  <c r="B434" i="7"/>
  <c r="D433" i="7"/>
  <c r="C433" i="7"/>
  <c r="B433" i="7"/>
  <c r="D432" i="7"/>
  <c r="C432" i="7"/>
  <c r="B432" i="7"/>
  <c r="D431" i="7"/>
  <c r="C431" i="7"/>
  <c r="B431" i="7"/>
  <c r="D430" i="7"/>
  <c r="C430" i="7"/>
  <c r="B430" i="7"/>
  <c r="D429" i="7"/>
  <c r="C429" i="7"/>
  <c r="B429" i="7"/>
  <c r="D428" i="7"/>
  <c r="C428" i="7"/>
  <c r="B428" i="7"/>
  <c r="D427" i="7"/>
  <c r="C427" i="7"/>
  <c r="B427" i="7"/>
  <c r="D426" i="7"/>
  <c r="C426" i="7"/>
  <c r="B426" i="7"/>
  <c r="D425" i="7"/>
  <c r="C425" i="7"/>
  <c r="B425" i="7"/>
  <c r="D424" i="7"/>
  <c r="C424" i="7"/>
  <c r="B424" i="7"/>
  <c r="D423" i="7"/>
  <c r="C423" i="7"/>
  <c r="B423" i="7"/>
  <c r="D422" i="7"/>
  <c r="C422" i="7"/>
  <c r="B422" i="7"/>
  <c r="D421" i="7"/>
  <c r="C421" i="7"/>
  <c r="B421" i="7"/>
  <c r="D420" i="7"/>
  <c r="C420" i="7"/>
  <c r="B420" i="7"/>
  <c r="D419" i="7"/>
  <c r="C419" i="7"/>
  <c r="B419" i="7"/>
  <c r="D418" i="7"/>
  <c r="C418" i="7"/>
  <c r="B418" i="7"/>
  <c r="D417" i="7"/>
  <c r="C417" i="7"/>
  <c r="B417" i="7"/>
  <c r="D416" i="7"/>
  <c r="C416" i="7"/>
  <c r="B416" i="7"/>
  <c r="D415" i="7"/>
  <c r="C415" i="7"/>
  <c r="B415" i="7"/>
  <c r="D414" i="7"/>
  <c r="C414" i="7"/>
  <c r="B414" i="7"/>
  <c r="D413" i="7"/>
  <c r="C413" i="7"/>
  <c r="B413" i="7"/>
  <c r="D412" i="7"/>
  <c r="C412" i="7"/>
  <c r="B412" i="7"/>
  <c r="D411" i="7"/>
  <c r="C411" i="7"/>
  <c r="B411" i="7"/>
  <c r="D410" i="7"/>
  <c r="C410" i="7"/>
  <c r="B410" i="7"/>
  <c r="D409" i="7"/>
  <c r="C409" i="7"/>
  <c r="B409" i="7"/>
  <c r="D408" i="7"/>
  <c r="C408" i="7"/>
  <c r="B408" i="7"/>
  <c r="D407" i="7"/>
  <c r="C407" i="7"/>
  <c r="B407" i="7"/>
  <c r="D406" i="7"/>
  <c r="C406" i="7"/>
  <c r="B406" i="7"/>
  <c r="D405" i="7"/>
  <c r="C405" i="7"/>
  <c r="B405" i="7"/>
  <c r="D404" i="7"/>
  <c r="C404" i="7"/>
  <c r="B404" i="7"/>
  <c r="D403" i="7"/>
  <c r="C403" i="7"/>
  <c r="B403" i="7"/>
  <c r="D402" i="7"/>
  <c r="C402" i="7"/>
  <c r="B402" i="7"/>
  <c r="D401" i="7"/>
  <c r="C401" i="7"/>
  <c r="B401" i="7"/>
  <c r="D400" i="7"/>
  <c r="C400" i="7"/>
  <c r="B400" i="7"/>
  <c r="D399" i="7"/>
  <c r="C399" i="7"/>
  <c r="B399" i="7"/>
  <c r="D398" i="7"/>
  <c r="C398" i="7"/>
  <c r="B398" i="7"/>
  <c r="D397" i="7"/>
  <c r="C397" i="7"/>
  <c r="B397" i="7"/>
  <c r="D396" i="7"/>
  <c r="C396" i="7"/>
  <c r="B396" i="7"/>
  <c r="D395" i="7"/>
  <c r="C395" i="7"/>
  <c r="B395" i="7"/>
  <c r="D394" i="7"/>
  <c r="C394" i="7"/>
  <c r="B394" i="7"/>
  <c r="D393" i="7"/>
  <c r="C393" i="7"/>
  <c r="B393" i="7"/>
  <c r="D392" i="7"/>
  <c r="C392" i="7"/>
  <c r="B392" i="7"/>
  <c r="D391" i="7"/>
  <c r="C391" i="7"/>
  <c r="B391" i="7"/>
  <c r="D390" i="7"/>
  <c r="C390" i="7"/>
  <c r="B390" i="7"/>
  <c r="D389" i="7"/>
  <c r="C389" i="7"/>
  <c r="B389" i="7"/>
  <c r="D388" i="7"/>
  <c r="C388" i="7"/>
  <c r="B388" i="7"/>
  <c r="D387" i="7"/>
  <c r="C387" i="7"/>
  <c r="B387" i="7"/>
  <c r="D386" i="7"/>
  <c r="C386" i="7"/>
  <c r="B386" i="7"/>
  <c r="D385" i="7"/>
  <c r="C385" i="7"/>
  <c r="B385" i="7"/>
  <c r="D384" i="7"/>
  <c r="C384" i="7"/>
  <c r="B384" i="7"/>
  <c r="D383" i="7"/>
  <c r="C383" i="7"/>
  <c r="B383" i="7"/>
  <c r="D382" i="7"/>
  <c r="C382" i="7"/>
  <c r="B382" i="7"/>
  <c r="D381" i="7"/>
  <c r="C381" i="7"/>
  <c r="B381" i="7"/>
  <c r="D380" i="7"/>
  <c r="C380" i="7"/>
  <c r="B380" i="7"/>
  <c r="D379" i="7"/>
  <c r="C379" i="7"/>
  <c r="B379" i="7"/>
  <c r="D378" i="7"/>
  <c r="C378" i="7"/>
  <c r="B378" i="7"/>
  <c r="D377" i="7"/>
  <c r="C377" i="7"/>
  <c r="B377" i="7"/>
  <c r="D376" i="7"/>
  <c r="C376" i="7"/>
  <c r="B376" i="7"/>
  <c r="D375" i="7"/>
  <c r="C375" i="7"/>
  <c r="B375" i="7"/>
  <c r="D374" i="7"/>
  <c r="C374" i="7"/>
  <c r="B374" i="7"/>
  <c r="D373" i="7"/>
  <c r="C373" i="7"/>
  <c r="B373" i="7"/>
  <c r="D372" i="7"/>
  <c r="C372" i="7"/>
  <c r="B372" i="7"/>
  <c r="D371" i="7"/>
  <c r="C371" i="7"/>
  <c r="B371" i="7"/>
  <c r="D370" i="7"/>
  <c r="C370" i="7"/>
  <c r="B370" i="7"/>
  <c r="D369" i="7"/>
  <c r="C369" i="7"/>
  <c r="B369" i="7"/>
  <c r="D368" i="7"/>
  <c r="C368" i="7"/>
  <c r="B368" i="7"/>
  <c r="D367" i="7"/>
  <c r="C367" i="7"/>
  <c r="B367" i="7"/>
  <c r="D366" i="7"/>
  <c r="C366" i="7"/>
  <c r="B366" i="7"/>
  <c r="D365" i="7"/>
  <c r="C365" i="7"/>
  <c r="B365" i="7"/>
  <c r="D364" i="7"/>
  <c r="C364" i="7"/>
  <c r="B364" i="7"/>
  <c r="D363" i="7"/>
  <c r="C363" i="7"/>
  <c r="B363" i="7"/>
  <c r="D362" i="7"/>
  <c r="C362" i="7"/>
  <c r="B362" i="7"/>
  <c r="D361" i="7"/>
  <c r="C361" i="7"/>
  <c r="B361" i="7"/>
  <c r="D360" i="7"/>
  <c r="C360" i="7"/>
  <c r="B360" i="7"/>
  <c r="D359" i="7"/>
  <c r="C359" i="7"/>
  <c r="B359" i="7"/>
  <c r="D358" i="7"/>
  <c r="C358" i="7"/>
  <c r="B358" i="7"/>
  <c r="D357" i="7"/>
  <c r="C357" i="7"/>
  <c r="B357" i="7"/>
  <c r="D356" i="7"/>
  <c r="C356" i="7"/>
  <c r="B356" i="7"/>
  <c r="D355" i="7"/>
  <c r="C355" i="7"/>
  <c r="B355" i="7"/>
  <c r="D354" i="7"/>
  <c r="C354" i="7"/>
  <c r="B354" i="7"/>
  <c r="D353" i="7"/>
  <c r="C353" i="7"/>
  <c r="B353" i="7"/>
  <c r="D352" i="7"/>
  <c r="C352" i="7"/>
  <c r="B352" i="7"/>
  <c r="D351" i="7"/>
  <c r="C351" i="7"/>
  <c r="B351" i="7"/>
  <c r="D350" i="7"/>
  <c r="C350" i="7"/>
  <c r="B350" i="7"/>
  <c r="D349" i="7"/>
  <c r="C349" i="7"/>
  <c r="B349" i="7"/>
  <c r="D348" i="7"/>
  <c r="C348" i="7"/>
  <c r="B348" i="7"/>
  <c r="D347" i="7"/>
  <c r="C347" i="7"/>
  <c r="B347" i="7"/>
  <c r="D346" i="7"/>
  <c r="C346" i="7"/>
  <c r="B346" i="7"/>
  <c r="D345" i="7"/>
  <c r="C345" i="7"/>
  <c r="B345" i="7"/>
  <c r="D344" i="7"/>
  <c r="C344" i="7"/>
  <c r="B344" i="7"/>
  <c r="D343" i="7"/>
  <c r="C343" i="7"/>
  <c r="B343" i="7"/>
  <c r="D342" i="7"/>
  <c r="C342" i="7"/>
  <c r="B342" i="7"/>
  <c r="D341" i="7"/>
  <c r="C341" i="7"/>
  <c r="B341" i="7"/>
  <c r="D340" i="7"/>
  <c r="C340" i="7"/>
  <c r="B340" i="7"/>
  <c r="D339" i="7"/>
  <c r="C339" i="7"/>
  <c r="B339" i="7"/>
  <c r="D338" i="7"/>
  <c r="C338" i="7"/>
  <c r="B338" i="7"/>
  <c r="D337" i="7"/>
  <c r="C337" i="7"/>
  <c r="B337" i="7"/>
  <c r="D336" i="7"/>
  <c r="C336" i="7"/>
  <c r="B336" i="7"/>
  <c r="D335" i="7"/>
  <c r="C335" i="7"/>
  <c r="B335" i="7"/>
  <c r="D334" i="7"/>
  <c r="C334" i="7"/>
  <c r="B334" i="7"/>
  <c r="D333" i="7"/>
  <c r="C333" i="7"/>
  <c r="B333" i="7"/>
  <c r="D332" i="7"/>
  <c r="C332" i="7"/>
  <c r="B332" i="7"/>
  <c r="D331" i="7"/>
  <c r="C331" i="7"/>
  <c r="B331" i="7"/>
  <c r="D330" i="7"/>
  <c r="C330" i="7"/>
  <c r="B330" i="7"/>
  <c r="D329" i="7"/>
  <c r="C329" i="7"/>
  <c r="B329" i="7"/>
  <c r="D328" i="7"/>
  <c r="C328" i="7"/>
  <c r="B328" i="7"/>
  <c r="D327" i="7"/>
  <c r="C327" i="7"/>
  <c r="B327" i="7"/>
  <c r="D326" i="7"/>
  <c r="C326" i="7"/>
  <c r="B326" i="7"/>
  <c r="D325" i="7"/>
  <c r="C325" i="7"/>
  <c r="B325" i="7"/>
  <c r="D324" i="7"/>
  <c r="C324" i="7"/>
  <c r="B324" i="7"/>
  <c r="D323" i="7"/>
  <c r="C323" i="7"/>
  <c r="B323" i="7"/>
  <c r="D322" i="7"/>
  <c r="C322" i="7"/>
  <c r="B322" i="7"/>
  <c r="D321" i="7"/>
  <c r="C321" i="7"/>
  <c r="B321" i="7"/>
  <c r="D320" i="7"/>
  <c r="C320" i="7"/>
  <c r="B320" i="7"/>
  <c r="D319" i="7"/>
  <c r="C319" i="7"/>
  <c r="B319" i="7"/>
  <c r="D318" i="7"/>
  <c r="C318" i="7"/>
  <c r="B318" i="7"/>
  <c r="D317" i="7"/>
  <c r="C317" i="7"/>
  <c r="B317" i="7"/>
  <c r="D316" i="7"/>
  <c r="C316" i="7"/>
  <c r="B316" i="7"/>
  <c r="D315" i="7"/>
  <c r="C315" i="7"/>
  <c r="B315" i="7"/>
  <c r="D314" i="7"/>
  <c r="C314" i="7"/>
  <c r="B314" i="7"/>
  <c r="D313" i="7"/>
  <c r="C313" i="7"/>
  <c r="B313" i="7"/>
  <c r="D312" i="7"/>
  <c r="C312" i="7"/>
  <c r="B312" i="7"/>
  <c r="D311" i="7"/>
  <c r="C311" i="7"/>
  <c r="B311" i="7"/>
  <c r="D310" i="7"/>
  <c r="C310" i="7"/>
  <c r="B310" i="7"/>
  <c r="D309" i="7"/>
  <c r="C309" i="7"/>
  <c r="B309" i="7"/>
  <c r="D308" i="7"/>
  <c r="C308" i="7"/>
  <c r="B308" i="7"/>
  <c r="D307" i="7"/>
  <c r="C307" i="7"/>
  <c r="B307" i="7"/>
  <c r="D306" i="7"/>
  <c r="C306" i="7"/>
  <c r="B306" i="7"/>
  <c r="D305" i="7"/>
  <c r="C305" i="7"/>
  <c r="B305" i="7"/>
  <c r="D304" i="7"/>
  <c r="C304" i="7"/>
  <c r="B304" i="7"/>
  <c r="D303" i="7"/>
  <c r="C303" i="7"/>
  <c r="B303" i="7"/>
  <c r="D302" i="7"/>
  <c r="C302" i="7"/>
  <c r="B302" i="7"/>
  <c r="D301" i="7"/>
  <c r="C301" i="7"/>
  <c r="B301" i="7"/>
  <c r="D300" i="7"/>
  <c r="C300" i="7"/>
  <c r="B300" i="7"/>
  <c r="D299" i="7"/>
  <c r="C299" i="7"/>
  <c r="B299" i="7"/>
  <c r="D298" i="7"/>
  <c r="C298" i="7"/>
  <c r="B298" i="7"/>
  <c r="D297" i="7"/>
  <c r="C297" i="7"/>
  <c r="B297" i="7"/>
  <c r="D296" i="7"/>
  <c r="C296" i="7"/>
  <c r="B296" i="7"/>
  <c r="D295" i="7"/>
  <c r="C295" i="7"/>
  <c r="B295" i="7"/>
  <c r="D294" i="7"/>
  <c r="C294" i="7"/>
  <c r="B294" i="7"/>
  <c r="D293" i="7"/>
  <c r="C293" i="7"/>
  <c r="B293" i="7"/>
  <c r="D292" i="7"/>
  <c r="C292" i="7"/>
  <c r="B292" i="7"/>
  <c r="D291" i="7"/>
  <c r="C291" i="7"/>
  <c r="B291" i="7"/>
  <c r="D290" i="7"/>
  <c r="C290" i="7"/>
  <c r="B290" i="7"/>
  <c r="D289" i="7"/>
  <c r="C289" i="7"/>
  <c r="B289" i="7"/>
  <c r="D288" i="7"/>
  <c r="C288" i="7"/>
  <c r="B288" i="7"/>
  <c r="D287" i="7"/>
  <c r="C287" i="7"/>
  <c r="B287" i="7"/>
  <c r="D286" i="7"/>
  <c r="C286" i="7"/>
  <c r="B286" i="7"/>
  <c r="D285" i="7"/>
  <c r="C285" i="7"/>
  <c r="B285" i="7"/>
  <c r="D284" i="7"/>
  <c r="C284" i="7"/>
  <c r="B284" i="7"/>
  <c r="D283" i="7"/>
  <c r="C283" i="7"/>
  <c r="B283" i="7"/>
  <c r="D282" i="7"/>
  <c r="C282" i="7"/>
  <c r="B282" i="7"/>
  <c r="D281" i="7"/>
  <c r="C281" i="7"/>
  <c r="B281" i="7"/>
  <c r="D280" i="7"/>
  <c r="C280" i="7"/>
  <c r="B280" i="7"/>
  <c r="D279" i="7"/>
  <c r="C279" i="7"/>
  <c r="B279" i="7"/>
  <c r="D278" i="7"/>
  <c r="C278" i="7"/>
  <c r="B278" i="7"/>
  <c r="D277" i="7"/>
  <c r="C277" i="7"/>
  <c r="B277" i="7"/>
  <c r="D276" i="7"/>
  <c r="C276" i="7"/>
  <c r="B276" i="7"/>
  <c r="D275" i="7"/>
  <c r="C275" i="7"/>
  <c r="B275" i="7"/>
  <c r="D274" i="7"/>
  <c r="C274" i="7"/>
  <c r="B274" i="7"/>
  <c r="D273" i="7"/>
  <c r="C273" i="7"/>
  <c r="B273" i="7"/>
  <c r="D272" i="7"/>
  <c r="C272" i="7"/>
  <c r="B272" i="7"/>
  <c r="D271" i="7"/>
  <c r="C271" i="7"/>
  <c r="B271" i="7"/>
  <c r="D270" i="7"/>
  <c r="C270" i="7"/>
  <c r="B270" i="7"/>
  <c r="D269" i="7"/>
  <c r="C269" i="7"/>
  <c r="B269" i="7"/>
  <c r="D268" i="7"/>
  <c r="C268" i="7"/>
  <c r="B268" i="7"/>
  <c r="D267" i="7"/>
  <c r="C267" i="7"/>
  <c r="B267" i="7"/>
  <c r="D266" i="7"/>
  <c r="C266" i="7"/>
  <c r="B266" i="7"/>
  <c r="D265" i="7"/>
  <c r="C265" i="7"/>
  <c r="B265" i="7"/>
  <c r="D264" i="7"/>
  <c r="C264" i="7"/>
  <c r="B264" i="7"/>
  <c r="D263" i="7"/>
  <c r="C263" i="7"/>
  <c r="B263" i="7"/>
  <c r="D262" i="7"/>
  <c r="C262" i="7"/>
  <c r="B262" i="7"/>
  <c r="D261" i="7"/>
  <c r="C261" i="7"/>
  <c r="B261" i="7"/>
  <c r="D260" i="7"/>
  <c r="C260" i="7"/>
  <c r="B260" i="7"/>
  <c r="D259" i="7"/>
  <c r="C259" i="7"/>
  <c r="B259" i="7"/>
  <c r="D258" i="7"/>
  <c r="C258" i="7"/>
  <c r="B258" i="7"/>
  <c r="D257" i="7"/>
  <c r="C257" i="7"/>
  <c r="B257" i="7"/>
  <c r="D256" i="7"/>
  <c r="C256" i="7"/>
  <c r="B256" i="7"/>
  <c r="D255" i="7"/>
  <c r="C255" i="7"/>
  <c r="B255" i="7"/>
  <c r="D254" i="7"/>
  <c r="C254" i="7"/>
  <c r="B254" i="7"/>
  <c r="D253" i="7"/>
  <c r="C253" i="7"/>
  <c r="B253" i="7"/>
  <c r="D252" i="7"/>
  <c r="C252" i="7"/>
  <c r="B252" i="7"/>
  <c r="D251" i="7"/>
  <c r="C251" i="7"/>
  <c r="B251" i="7"/>
  <c r="D250" i="7"/>
  <c r="C250" i="7"/>
  <c r="B250" i="7"/>
  <c r="D249" i="7"/>
  <c r="C249" i="7"/>
  <c r="B249" i="7"/>
  <c r="D248" i="7"/>
  <c r="C248" i="7"/>
  <c r="B248" i="7"/>
  <c r="D247" i="7"/>
  <c r="C247" i="7"/>
  <c r="B247" i="7"/>
  <c r="D246" i="7"/>
  <c r="C246" i="7"/>
  <c r="B246" i="7"/>
  <c r="D245" i="7"/>
  <c r="C245" i="7"/>
  <c r="B245" i="7"/>
  <c r="D244" i="7"/>
  <c r="C244" i="7"/>
  <c r="B244" i="7"/>
  <c r="D243" i="7"/>
  <c r="C243" i="7"/>
  <c r="B243" i="7"/>
  <c r="D242" i="7"/>
  <c r="C242" i="7"/>
  <c r="B242" i="7"/>
  <c r="D241" i="7"/>
  <c r="C241" i="7"/>
  <c r="B241" i="7"/>
  <c r="D240" i="7"/>
  <c r="C240" i="7"/>
  <c r="B240" i="7"/>
  <c r="D239" i="7"/>
  <c r="C239" i="7"/>
  <c r="B239" i="7"/>
  <c r="D238" i="7"/>
  <c r="C238" i="7"/>
  <c r="B238" i="7"/>
  <c r="D237" i="7"/>
  <c r="C237" i="7"/>
  <c r="B237" i="7"/>
  <c r="D236" i="7"/>
  <c r="C236" i="7"/>
  <c r="B236" i="7"/>
  <c r="D235" i="7"/>
  <c r="C235" i="7"/>
  <c r="B235" i="7"/>
  <c r="D234" i="7"/>
  <c r="C234" i="7"/>
  <c r="B234" i="7"/>
  <c r="D233" i="7"/>
  <c r="C233" i="7"/>
  <c r="B233" i="7"/>
  <c r="D232" i="7"/>
  <c r="C232" i="7"/>
  <c r="B232" i="7"/>
  <c r="D231" i="7"/>
  <c r="C231" i="7"/>
  <c r="B231" i="7"/>
  <c r="D230" i="7"/>
  <c r="C230" i="7"/>
  <c r="B230" i="7"/>
  <c r="D229" i="7"/>
  <c r="C229" i="7"/>
  <c r="B229" i="7"/>
  <c r="D228" i="7"/>
  <c r="C228" i="7"/>
  <c r="B228" i="7"/>
  <c r="D227" i="7"/>
  <c r="C227" i="7"/>
  <c r="B227" i="7"/>
  <c r="D226" i="7"/>
  <c r="C226" i="7"/>
  <c r="B226" i="7"/>
  <c r="D225" i="7"/>
  <c r="C225" i="7"/>
  <c r="B225" i="7"/>
  <c r="D224" i="7"/>
  <c r="C224" i="7"/>
  <c r="B224" i="7"/>
  <c r="D223" i="7"/>
  <c r="C223" i="7"/>
  <c r="B223" i="7"/>
  <c r="D222" i="7"/>
  <c r="C222" i="7"/>
  <c r="B222" i="7"/>
  <c r="D221" i="7"/>
  <c r="C221" i="7"/>
  <c r="B221" i="7"/>
  <c r="D220" i="7"/>
  <c r="C220" i="7"/>
  <c r="B220" i="7"/>
  <c r="D219" i="7"/>
  <c r="C219" i="7"/>
  <c r="B219" i="7"/>
  <c r="D218" i="7"/>
  <c r="C218" i="7"/>
  <c r="B218" i="7"/>
  <c r="D217" i="7"/>
  <c r="C217" i="7"/>
  <c r="B217" i="7"/>
  <c r="D216" i="7"/>
  <c r="C216" i="7"/>
  <c r="B216" i="7"/>
  <c r="D215" i="7"/>
  <c r="C215" i="7"/>
  <c r="B215" i="7"/>
  <c r="D214" i="7"/>
  <c r="C214" i="7"/>
  <c r="B214" i="7"/>
  <c r="D213" i="7"/>
  <c r="C213" i="7"/>
  <c r="B213" i="7"/>
  <c r="D212" i="7"/>
  <c r="C212" i="7"/>
  <c r="B212" i="7"/>
  <c r="D211" i="7"/>
  <c r="C211" i="7"/>
  <c r="B211" i="7"/>
  <c r="D210" i="7"/>
  <c r="C210" i="7"/>
  <c r="B210" i="7"/>
  <c r="D209" i="7"/>
  <c r="C209" i="7"/>
  <c r="B209" i="7"/>
  <c r="D208" i="7"/>
  <c r="C208" i="7"/>
  <c r="B208" i="7"/>
  <c r="D207" i="7"/>
  <c r="C207" i="7"/>
  <c r="B207" i="7"/>
  <c r="D206" i="7"/>
  <c r="C206" i="7"/>
  <c r="B206" i="7"/>
  <c r="D205" i="7"/>
  <c r="C205" i="7"/>
  <c r="B205" i="7"/>
  <c r="D204" i="7"/>
  <c r="C204" i="7"/>
  <c r="B204" i="7"/>
  <c r="D203" i="7"/>
  <c r="C203" i="7"/>
  <c r="B203" i="7"/>
  <c r="D202" i="7"/>
  <c r="C202" i="7"/>
  <c r="B202" i="7"/>
  <c r="D201" i="7"/>
  <c r="C201" i="7"/>
  <c r="B201" i="7"/>
  <c r="D200" i="7"/>
  <c r="C200" i="7"/>
  <c r="B200" i="7"/>
  <c r="D199" i="7"/>
  <c r="C199" i="7"/>
  <c r="B199" i="7"/>
  <c r="D198" i="7"/>
  <c r="C198" i="7"/>
  <c r="B198" i="7"/>
  <c r="D197" i="7"/>
  <c r="C197" i="7"/>
  <c r="B197" i="7"/>
  <c r="D196" i="7"/>
  <c r="C196" i="7"/>
  <c r="B196" i="7"/>
  <c r="D195" i="7"/>
  <c r="C195" i="7"/>
  <c r="B195" i="7"/>
  <c r="D194" i="7"/>
  <c r="C194" i="7"/>
  <c r="B194" i="7"/>
  <c r="D193" i="7"/>
  <c r="C193" i="7"/>
  <c r="B193" i="7"/>
  <c r="D192" i="7"/>
  <c r="C192" i="7"/>
  <c r="B192" i="7"/>
  <c r="D191" i="7"/>
  <c r="C191" i="7"/>
  <c r="B191" i="7"/>
  <c r="D190" i="7"/>
  <c r="C190" i="7"/>
  <c r="B190" i="7"/>
  <c r="D189" i="7"/>
  <c r="C189" i="7"/>
  <c r="B189" i="7"/>
  <c r="D188" i="7"/>
  <c r="C188" i="7"/>
  <c r="B188" i="7"/>
  <c r="D187" i="7"/>
  <c r="C187" i="7"/>
  <c r="B187" i="7"/>
  <c r="D186" i="7"/>
  <c r="C186" i="7"/>
  <c r="B186" i="7"/>
  <c r="D185" i="7"/>
  <c r="C185" i="7"/>
  <c r="B185" i="7"/>
  <c r="D184" i="7"/>
  <c r="C184" i="7"/>
  <c r="B184" i="7"/>
  <c r="D183" i="7"/>
  <c r="C183" i="7"/>
  <c r="B183" i="7"/>
  <c r="D182" i="7"/>
  <c r="C182" i="7"/>
  <c r="B182" i="7"/>
  <c r="D181" i="7"/>
  <c r="C181" i="7"/>
  <c r="B181" i="7"/>
  <c r="D180" i="7"/>
  <c r="C180" i="7"/>
  <c r="B180" i="7"/>
  <c r="D179" i="7"/>
  <c r="C179" i="7"/>
  <c r="B179" i="7"/>
  <c r="D178" i="7"/>
  <c r="C178" i="7"/>
  <c r="B178" i="7"/>
  <c r="D177" i="7"/>
  <c r="C177" i="7"/>
  <c r="B177" i="7"/>
  <c r="D176" i="7"/>
  <c r="C176" i="7"/>
  <c r="B176" i="7"/>
  <c r="D175" i="7"/>
  <c r="C175" i="7"/>
  <c r="B175" i="7"/>
  <c r="D174" i="7"/>
  <c r="C174" i="7"/>
  <c r="B174" i="7"/>
  <c r="D173" i="7"/>
  <c r="C173" i="7"/>
  <c r="B173" i="7"/>
  <c r="D172" i="7"/>
  <c r="C172" i="7"/>
  <c r="B172" i="7"/>
  <c r="D171" i="7"/>
  <c r="C171" i="7"/>
  <c r="B171" i="7"/>
  <c r="D170" i="7"/>
  <c r="C170" i="7"/>
  <c r="B170" i="7"/>
  <c r="D169" i="7"/>
  <c r="C169" i="7"/>
  <c r="B169" i="7"/>
  <c r="D168" i="7"/>
  <c r="C168" i="7"/>
  <c r="B168" i="7"/>
  <c r="D167" i="7"/>
  <c r="C167" i="7"/>
  <c r="B167" i="7"/>
  <c r="D166" i="7"/>
  <c r="C166" i="7"/>
  <c r="B166" i="7"/>
  <c r="D165" i="7"/>
  <c r="C165" i="7"/>
  <c r="B165" i="7"/>
  <c r="D164" i="7"/>
  <c r="C164" i="7"/>
  <c r="B164" i="7"/>
  <c r="D163" i="7"/>
  <c r="C163" i="7"/>
  <c r="B163" i="7"/>
  <c r="D162" i="7"/>
  <c r="C162" i="7"/>
  <c r="B162" i="7"/>
  <c r="D161" i="7"/>
  <c r="C161" i="7"/>
  <c r="B161" i="7"/>
  <c r="D160" i="7"/>
  <c r="C160" i="7"/>
  <c r="B160" i="7"/>
  <c r="D159" i="7"/>
  <c r="C159" i="7"/>
  <c r="B159" i="7"/>
  <c r="D158" i="7"/>
  <c r="C158" i="7"/>
  <c r="B158" i="7"/>
  <c r="D157" i="7"/>
  <c r="C157" i="7"/>
  <c r="B157" i="7"/>
  <c r="D156" i="7"/>
  <c r="C156" i="7"/>
  <c r="B156" i="7"/>
  <c r="D155" i="7"/>
  <c r="C155" i="7"/>
  <c r="B155" i="7"/>
  <c r="D154" i="7"/>
  <c r="C154" i="7"/>
  <c r="B154" i="7"/>
  <c r="D153" i="7"/>
  <c r="C153" i="7"/>
  <c r="B153" i="7"/>
  <c r="D152" i="7"/>
  <c r="C152" i="7"/>
  <c r="B152" i="7"/>
  <c r="D151" i="7"/>
  <c r="C151" i="7"/>
  <c r="B151" i="7"/>
  <c r="D150" i="7"/>
  <c r="C150" i="7"/>
  <c r="B150" i="7"/>
  <c r="D149" i="7"/>
  <c r="C149" i="7"/>
  <c r="B149" i="7"/>
  <c r="D148" i="7"/>
  <c r="C148" i="7"/>
  <c r="B148" i="7"/>
  <c r="D147" i="7"/>
  <c r="C147" i="7"/>
  <c r="B147" i="7"/>
  <c r="D146" i="7"/>
  <c r="C146" i="7"/>
  <c r="B146" i="7"/>
  <c r="D145" i="7"/>
  <c r="C145" i="7"/>
  <c r="B145" i="7"/>
  <c r="D144" i="7"/>
  <c r="C144" i="7"/>
  <c r="B144" i="7"/>
  <c r="D143" i="7"/>
  <c r="C143" i="7"/>
  <c r="B143" i="7"/>
  <c r="D142" i="7"/>
  <c r="C142" i="7"/>
  <c r="B142" i="7"/>
  <c r="D141" i="7"/>
  <c r="C141" i="7"/>
  <c r="B141" i="7"/>
  <c r="D140" i="7"/>
  <c r="C140" i="7"/>
  <c r="B140" i="7"/>
  <c r="D139" i="7"/>
  <c r="C139" i="7"/>
  <c r="B139" i="7"/>
  <c r="D138" i="7"/>
  <c r="C138" i="7"/>
  <c r="B138" i="7"/>
  <c r="D137" i="7"/>
  <c r="C137" i="7"/>
  <c r="B137" i="7"/>
  <c r="D136" i="7"/>
  <c r="C136" i="7"/>
  <c r="B136" i="7"/>
  <c r="D135" i="7"/>
  <c r="C135" i="7"/>
  <c r="B135" i="7"/>
  <c r="D134" i="7"/>
  <c r="C134" i="7"/>
  <c r="B134" i="7"/>
  <c r="D133" i="7"/>
  <c r="C133" i="7"/>
  <c r="B133" i="7"/>
  <c r="D132" i="7"/>
  <c r="C132" i="7"/>
  <c r="B132" i="7"/>
  <c r="D131" i="7"/>
  <c r="C131" i="7"/>
  <c r="B131" i="7"/>
  <c r="D130" i="7"/>
  <c r="C130" i="7"/>
  <c r="B130" i="7"/>
  <c r="D129" i="7"/>
  <c r="C129" i="7"/>
  <c r="B129" i="7"/>
  <c r="D128" i="7"/>
  <c r="C128" i="7"/>
  <c r="B128" i="7"/>
  <c r="D127" i="7"/>
  <c r="C127" i="7"/>
  <c r="B127" i="7"/>
  <c r="D126" i="7"/>
  <c r="C126" i="7"/>
  <c r="B126" i="7"/>
  <c r="D125" i="7"/>
  <c r="C125" i="7"/>
  <c r="B125" i="7"/>
  <c r="D124" i="7"/>
  <c r="C124" i="7"/>
  <c r="B124" i="7"/>
  <c r="D123" i="7"/>
  <c r="C123" i="7"/>
  <c r="B123" i="7"/>
  <c r="D122" i="7"/>
  <c r="C122" i="7"/>
  <c r="B122" i="7"/>
  <c r="D121" i="7"/>
  <c r="C121" i="7"/>
  <c r="B121" i="7"/>
  <c r="D120" i="7"/>
  <c r="C120" i="7"/>
  <c r="B120" i="7"/>
  <c r="D119" i="7"/>
  <c r="C119" i="7"/>
  <c r="B119" i="7"/>
  <c r="D118" i="7"/>
  <c r="C118" i="7"/>
  <c r="B118" i="7"/>
  <c r="D117" i="7"/>
  <c r="C117" i="7"/>
  <c r="B117" i="7"/>
  <c r="D116" i="7"/>
  <c r="C116" i="7"/>
  <c r="B116" i="7"/>
  <c r="D115" i="7"/>
  <c r="C115" i="7"/>
  <c r="B115" i="7"/>
  <c r="D114" i="7"/>
  <c r="C114" i="7"/>
  <c r="B114" i="7"/>
  <c r="D113" i="7"/>
  <c r="C113" i="7"/>
  <c r="B113" i="7"/>
  <c r="D112" i="7"/>
  <c r="C112" i="7"/>
  <c r="B112" i="7"/>
  <c r="D111" i="7"/>
  <c r="C111" i="7"/>
  <c r="B111" i="7"/>
  <c r="D110" i="7"/>
  <c r="C110" i="7"/>
  <c r="B110" i="7"/>
  <c r="D109" i="7"/>
  <c r="C109" i="7"/>
  <c r="B109" i="7"/>
  <c r="D108" i="7"/>
  <c r="C108" i="7"/>
  <c r="B108" i="7"/>
  <c r="D107" i="7"/>
  <c r="C107" i="7"/>
  <c r="B107" i="7"/>
  <c r="D106" i="7"/>
  <c r="C106" i="7"/>
  <c r="B106" i="7"/>
  <c r="D105" i="7"/>
  <c r="C105" i="7"/>
  <c r="B105" i="7"/>
  <c r="D104" i="7"/>
  <c r="C104" i="7"/>
  <c r="B104" i="7"/>
  <c r="D103" i="7"/>
  <c r="C103" i="7"/>
  <c r="B103" i="7"/>
  <c r="D102" i="7"/>
  <c r="C102" i="7"/>
  <c r="B102" i="7"/>
  <c r="D101" i="7"/>
  <c r="C101" i="7"/>
  <c r="B101" i="7"/>
  <c r="D100" i="7"/>
  <c r="C100" i="7"/>
  <c r="B100" i="7"/>
  <c r="D99" i="7"/>
  <c r="C99" i="7"/>
  <c r="B99" i="7"/>
  <c r="D98" i="7"/>
  <c r="C98" i="7"/>
  <c r="B98" i="7"/>
  <c r="D97" i="7"/>
  <c r="C97" i="7"/>
  <c r="B97" i="7"/>
  <c r="D96" i="7"/>
  <c r="C96" i="7"/>
  <c r="B96" i="7"/>
  <c r="D95" i="7"/>
  <c r="C95" i="7"/>
  <c r="B95" i="7"/>
  <c r="D94" i="7"/>
  <c r="C94" i="7"/>
  <c r="B94" i="7"/>
  <c r="D93" i="7"/>
  <c r="C93" i="7"/>
  <c r="B93" i="7"/>
  <c r="D92" i="7"/>
  <c r="C92" i="7"/>
  <c r="B92" i="7"/>
  <c r="D91" i="7"/>
  <c r="C91" i="7"/>
  <c r="B91" i="7"/>
  <c r="D90" i="7"/>
  <c r="C90" i="7"/>
  <c r="B90" i="7"/>
  <c r="D89" i="7"/>
  <c r="C89" i="7"/>
  <c r="B89" i="7"/>
  <c r="D88" i="7"/>
  <c r="C88" i="7"/>
  <c r="B88" i="7"/>
  <c r="D87" i="7"/>
  <c r="C87" i="7"/>
  <c r="B87" i="7"/>
  <c r="D86" i="7"/>
  <c r="C86" i="7"/>
  <c r="B86" i="7"/>
  <c r="D85" i="7"/>
  <c r="C85" i="7"/>
  <c r="B85" i="7"/>
  <c r="D84" i="7"/>
  <c r="C84" i="7"/>
  <c r="B84" i="7"/>
  <c r="D83" i="7"/>
  <c r="C83" i="7"/>
  <c r="B83" i="7"/>
  <c r="D82" i="7"/>
  <c r="C82" i="7"/>
  <c r="B82" i="7"/>
  <c r="D81" i="7"/>
  <c r="C81" i="7"/>
  <c r="B81" i="7"/>
  <c r="D80" i="7"/>
  <c r="C80" i="7"/>
  <c r="B80" i="7"/>
  <c r="D79" i="7"/>
  <c r="C79" i="7"/>
  <c r="B79" i="7"/>
  <c r="D78" i="7"/>
  <c r="C78" i="7"/>
  <c r="B78" i="7"/>
  <c r="D77" i="7"/>
  <c r="C77" i="7"/>
  <c r="B77" i="7"/>
  <c r="D76" i="7"/>
  <c r="C76" i="7"/>
  <c r="B76" i="7"/>
  <c r="D75" i="7"/>
  <c r="C75" i="7"/>
  <c r="B75" i="7"/>
  <c r="D74" i="7"/>
  <c r="C74" i="7"/>
  <c r="B74" i="7"/>
  <c r="D73" i="7"/>
  <c r="C73" i="7"/>
  <c r="B73" i="7"/>
  <c r="D72" i="7"/>
  <c r="C72" i="7"/>
  <c r="B72" i="7"/>
  <c r="D71" i="7"/>
  <c r="C71" i="7"/>
  <c r="B71" i="7"/>
  <c r="D70" i="7"/>
  <c r="C70" i="7"/>
  <c r="B70" i="7"/>
  <c r="D69" i="7"/>
  <c r="C69" i="7"/>
  <c r="B69" i="7"/>
  <c r="D68" i="7"/>
  <c r="C68" i="7"/>
  <c r="B68" i="7"/>
  <c r="D67" i="7"/>
  <c r="C67" i="7"/>
  <c r="B67" i="7"/>
  <c r="D66" i="7"/>
  <c r="C66" i="7"/>
  <c r="B66" i="7"/>
  <c r="D65" i="7"/>
  <c r="C65" i="7"/>
  <c r="B65" i="7"/>
  <c r="D64" i="7"/>
  <c r="C64" i="7"/>
  <c r="B64" i="7"/>
  <c r="D63" i="7"/>
  <c r="C63" i="7"/>
  <c r="B63" i="7"/>
  <c r="D62" i="7"/>
  <c r="C62" i="7"/>
  <c r="B62" i="7"/>
  <c r="D61" i="7"/>
  <c r="C61" i="7"/>
  <c r="B61" i="7"/>
  <c r="D60" i="7"/>
  <c r="C60" i="7"/>
  <c r="B60" i="7"/>
  <c r="D59" i="7"/>
  <c r="C59" i="7"/>
  <c r="B59" i="7"/>
  <c r="D58" i="7"/>
  <c r="C58" i="7"/>
  <c r="B58" i="7"/>
  <c r="D57" i="7"/>
  <c r="C57" i="7"/>
  <c r="B57" i="7"/>
  <c r="D56" i="7"/>
  <c r="C56" i="7"/>
  <c r="B56" i="7"/>
  <c r="D55" i="7"/>
  <c r="C55" i="7"/>
  <c r="B55" i="7"/>
  <c r="D54" i="7"/>
  <c r="C54" i="7"/>
  <c r="B54" i="7"/>
  <c r="D53" i="7"/>
  <c r="C53" i="7"/>
  <c r="B53" i="7"/>
  <c r="D52" i="7"/>
  <c r="C52" i="7"/>
  <c r="B52" i="7"/>
  <c r="D51" i="7"/>
  <c r="C51" i="7"/>
  <c r="B51" i="7"/>
  <c r="D50" i="7"/>
  <c r="C50" i="7"/>
  <c r="B50" i="7"/>
  <c r="D49" i="7"/>
  <c r="C49" i="7"/>
  <c r="B49" i="7"/>
  <c r="D48" i="7"/>
  <c r="C48" i="7"/>
  <c r="B48" i="7"/>
  <c r="D47" i="7"/>
  <c r="C47" i="7"/>
  <c r="B47" i="7"/>
  <c r="D46" i="7"/>
  <c r="C46" i="7"/>
  <c r="B46" i="7"/>
  <c r="D45" i="7"/>
  <c r="C45" i="7"/>
  <c r="B45" i="7"/>
  <c r="D44" i="7"/>
  <c r="C44" i="7"/>
  <c r="B44" i="7"/>
  <c r="D43" i="7"/>
  <c r="C43" i="7"/>
  <c r="B43" i="7"/>
  <c r="D42" i="7"/>
  <c r="C42" i="7"/>
  <c r="B42" i="7"/>
  <c r="D41" i="7"/>
  <c r="C41" i="7"/>
  <c r="B41" i="7"/>
  <c r="D40" i="7"/>
  <c r="C40" i="7"/>
  <c r="B40" i="7"/>
  <c r="D39" i="7"/>
  <c r="C39" i="7"/>
  <c r="B39" i="7"/>
  <c r="D38" i="7"/>
  <c r="C38" i="7"/>
  <c r="B38" i="7"/>
  <c r="D37" i="7"/>
  <c r="C37" i="7"/>
  <c r="B37" i="7"/>
  <c r="D36" i="7"/>
  <c r="C36" i="7"/>
  <c r="B36" i="7"/>
  <c r="D35" i="7"/>
  <c r="C35" i="7"/>
  <c r="B35" i="7"/>
  <c r="D34" i="7"/>
  <c r="C34" i="7"/>
  <c r="B34" i="7"/>
  <c r="D33" i="7"/>
  <c r="C33" i="7"/>
  <c r="B33" i="7"/>
  <c r="D32" i="7"/>
  <c r="C32" i="7"/>
  <c r="B32" i="7"/>
  <c r="D31" i="7"/>
  <c r="C31" i="7"/>
  <c r="B31" i="7"/>
  <c r="D30" i="7"/>
  <c r="C30" i="7"/>
  <c r="B30" i="7"/>
  <c r="D29" i="7"/>
  <c r="C29" i="7"/>
  <c r="B29" i="7"/>
  <c r="D28" i="7"/>
  <c r="C28" i="7"/>
  <c r="B28" i="7"/>
  <c r="D27" i="7"/>
  <c r="C27" i="7"/>
  <c r="B27" i="7"/>
  <c r="D26" i="7"/>
  <c r="C26" i="7"/>
  <c r="B26" i="7"/>
  <c r="D25" i="7"/>
  <c r="C25" i="7"/>
  <c r="B25" i="7"/>
  <c r="D24" i="7"/>
  <c r="C24" i="7"/>
  <c r="B24" i="7"/>
  <c r="D23" i="7"/>
  <c r="C23" i="7"/>
  <c r="B23" i="7"/>
  <c r="D22" i="7"/>
  <c r="C22" i="7"/>
  <c r="B22" i="7"/>
  <c r="D21" i="7"/>
  <c r="C21" i="7"/>
  <c r="B21" i="7"/>
  <c r="D20" i="7"/>
  <c r="C20" i="7"/>
  <c r="B20" i="7"/>
  <c r="D19" i="7"/>
  <c r="C19" i="7"/>
  <c r="B19" i="7"/>
  <c r="D18" i="7"/>
  <c r="C18" i="7"/>
  <c r="B18" i="7"/>
  <c r="D17" i="7"/>
  <c r="C17" i="7"/>
  <c r="B17" i="7"/>
  <c r="D16" i="7"/>
  <c r="C16" i="7"/>
  <c r="B16" i="7"/>
  <c r="D15" i="7"/>
  <c r="C15" i="7"/>
  <c r="B15" i="7"/>
  <c r="D14" i="7"/>
  <c r="C14" i="7"/>
  <c r="B14" i="7"/>
  <c r="D13" i="7"/>
  <c r="C13" i="7"/>
  <c r="B13" i="7"/>
  <c r="D12" i="7"/>
  <c r="C12" i="7"/>
  <c r="B12" i="7"/>
  <c r="D11" i="7"/>
  <c r="C11" i="7"/>
  <c r="B11" i="7"/>
  <c r="D10" i="7"/>
  <c r="C10" i="7"/>
  <c r="B10" i="7"/>
  <c r="D9" i="7"/>
  <c r="C9" i="7"/>
  <c r="B9" i="7"/>
  <c r="D8" i="7"/>
  <c r="C8" i="7"/>
  <c r="B8" i="7"/>
  <c r="D7" i="7"/>
  <c r="C7" i="7"/>
  <c r="B7" i="7"/>
  <c r="D6" i="7"/>
  <c r="C6" i="7"/>
  <c r="B6" i="7"/>
  <c r="D5" i="7"/>
  <c r="C5" i="7"/>
  <c r="B5" i="7"/>
  <c r="D4" i="7"/>
  <c r="C4" i="7"/>
  <c r="B4" i="7"/>
  <c r="D3" i="7"/>
  <c r="C3" i="7"/>
  <c r="B3" i="7"/>
  <c r="G596" i="7"/>
  <c r="L2619" i="4"/>
  <c r="L2618" i="4"/>
  <c r="O2617" i="4"/>
  <c r="L2617" i="4"/>
  <c r="M2617" i="4" s="1"/>
  <c r="N2617" i="4" s="1"/>
  <c r="O2616" i="4"/>
  <c r="L2616" i="4"/>
  <c r="O2615" i="4"/>
  <c r="L2615" i="4"/>
  <c r="O2614" i="4"/>
  <c r="L2614" i="4"/>
  <c r="M2613" i="4"/>
  <c r="N2613" i="4" s="1"/>
  <c r="L2613" i="4"/>
  <c r="O2613" i="4" s="1"/>
  <c r="M2612" i="4"/>
  <c r="N2612" i="4" s="1"/>
  <c r="L2612" i="4"/>
  <c r="P2612" i="4" s="1"/>
  <c r="Q2612" i="4" s="1"/>
  <c r="M2611" i="4"/>
  <c r="N2611" i="4" s="1"/>
  <c r="L2611" i="4"/>
  <c r="M2610" i="4"/>
  <c r="N2610" i="4" s="1"/>
  <c r="L2610" i="4"/>
  <c r="P2610" i="4" s="1"/>
  <c r="Q2610" i="4" s="1"/>
  <c r="M2609" i="4"/>
  <c r="N2609" i="4" s="1"/>
  <c r="L2609" i="4"/>
  <c r="O2609" i="4" s="1"/>
  <c r="M2608" i="4"/>
  <c r="N2608" i="4" s="1"/>
  <c r="L2608" i="4"/>
  <c r="M2607" i="4"/>
  <c r="N2607" i="4" s="1"/>
  <c r="L2607" i="4"/>
  <c r="M2606" i="4"/>
  <c r="N2606" i="4" s="1"/>
  <c r="L2606" i="4"/>
  <c r="O2606" i="4" s="1"/>
  <c r="M2605" i="4"/>
  <c r="N2605" i="4" s="1"/>
  <c r="L2605" i="4"/>
  <c r="M2604" i="4"/>
  <c r="N2604" i="4" s="1"/>
  <c r="L2604" i="4"/>
  <c r="P2604" i="4" s="1"/>
  <c r="Q2604" i="4" s="1"/>
  <c r="M2603" i="4"/>
  <c r="N2603" i="4" s="1"/>
  <c r="L2603" i="4"/>
  <c r="M2602" i="4"/>
  <c r="N2602" i="4" s="1"/>
  <c r="L2602" i="4"/>
  <c r="M2601" i="4"/>
  <c r="N2601" i="4" s="1"/>
  <c r="L2601" i="4"/>
  <c r="O2601" i="4" s="1"/>
  <c r="M2600" i="4"/>
  <c r="N2600" i="4" s="1"/>
  <c r="L2600" i="4"/>
  <c r="M2599" i="4"/>
  <c r="N2599" i="4" s="1"/>
  <c r="L2599" i="4"/>
  <c r="M2598" i="4"/>
  <c r="N2598" i="4" s="1"/>
  <c r="L2598" i="4"/>
  <c r="O2597" i="4"/>
  <c r="L2597" i="4"/>
  <c r="M2597" i="4" s="1"/>
  <c r="N2597" i="4" s="1"/>
  <c r="O2596" i="4"/>
  <c r="L2596" i="4"/>
  <c r="M2596" i="4" s="1"/>
  <c r="N2596" i="4" s="1"/>
  <c r="L2595" i="4"/>
  <c r="P2595" i="4" s="1"/>
  <c r="Q2595" i="4" s="1"/>
  <c r="O2594" i="4"/>
  <c r="G220" i="7" s="1"/>
  <c r="L2594" i="4"/>
  <c r="M2594" i="4" s="1"/>
  <c r="G595" i="7"/>
  <c r="L2593" i="4"/>
  <c r="O2592" i="4"/>
  <c r="L2592" i="4"/>
  <c r="L2591" i="4"/>
  <c r="L2590" i="4"/>
  <c r="O2589" i="4"/>
  <c r="L2589" i="4"/>
  <c r="M2589" i="4" s="1"/>
  <c r="N2589" i="4" s="1"/>
  <c r="O2588" i="4"/>
  <c r="L2588" i="4"/>
  <c r="P2588" i="4" s="1"/>
  <c r="Q2588" i="4" s="1"/>
  <c r="O2587" i="4"/>
  <c r="L2587" i="4"/>
  <c r="P2587" i="4" s="1"/>
  <c r="Q2587" i="4" s="1"/>
  <c r="L2586" i="4"/>
  <c r="O2585" i="4"/>
  <c r="G138" i="7" s="1"/>
  <c r="L2585" i="4"/>
  <c r="M2585" i="4" s="1"/>
  <c r="L2584" i="4"/>
  <c r="P2584" i="4" s="1"/>
  <c r="Q2584" i="4" s="1"/>
  <c r="O2583" i="4"/>
  <c r="L2583" i="4"/>
  <c r="P2583" i="4" s="1"/>
  <c r="Q2583" i="4" s="1"/>
  <c r="O2582" i="4"/>
  <c r="L2582" i="4"/>
  <c r="O2581" i="4"/>
  <c r="L2581" i="4"/>
  <c r="M2581" i="4" s="1"/>
  <c r="N2581" i="4" s="1"/>
  <c r="L2580" i="4"/>
  <c r="M2579" i="4"/>
  <c r="N2579" i="4" s="1"/>
  <c r="L2579" i="4"/>
  <c r="O2579" i="4" s="1"/>
  <c r="O2578" i="4"/>
  <c r="L2578" i="4"/>
  <c r="M2578" i="4" s="1"/>
  <c r="N2578" i="4" s="1"/>
  <c r="O2577" i="4"/>
  <c r="L2577" i="4"/>
  <c r="M2577" i="4" s="1"/>
  <c r="N2577" i="4" s="1"/>
  <c r="O2576" i="4"/>
  <c r="L2576" i="4"/>
  <c r="P2576" i="4" s="1"/>
  <c r="Q2576" i="4" s="1"/>
  <c r="O2575" i="4"/>
  <c r="L2575" i="4"/>
  <c r="P2575" i="4" s="1"/>
  <c r="Q2575" i="4" s="1"/>
  <c r="O2574" i="4"/>
  <c r="L2574" i="4"/>
  <c r="M2574" i="4" s="1"/>
  <c r="N2574" i="4" s="1"/>
  <c r="O2573" i="4"/>
  <c r="L2573" i="4"/>
  <c r="M2573" i="4" s="1"/>
  <c r="N2573" i="4" s="1"/>
  <c r="O2572" i="4"/>
  <c r="L2572" i="4"/>
  <c r="O2571" i="4"/>
  <c r="L2571" i="4"/>
  <c r="M2571" i="4" s="1"/>
  <c r="N2571" i="4" s="1"/>
  <c r="O2570" i="4"/>
  <c r="L2570" i="4"/>
  <c r="M2570" i="4" s="1"/>
  <c r="N2570" i="4" s="1"/>
  <c r="O2569" i="4"/>
  <c r="L2569" i="4"/>
  <c r="M2569" i="4" s="1"/>
  <c r="N2569" i="4" s="1"/>
  <c r="O2568" i="4"/>
  <c r="L2568" i="4"/>
  <c r="P2568" i="4" s="1"/>
  <c r="Q2568" i="4" s="1"/>
  <c r="O2567" i="4"/>
  <c r="L2567" i="4"/>
  <c r="M2567" i="4" s="1"/>
  <c r="N2567" i="4" s="1"/>
  <c r="L2566" i="4"/>
  <c r="O2565" i="4"/>
  <c r="L2565" i="4"/>
  <c r="M2565" i="4" s="1"/>
  <c r="N2565" i="4" s="1"/>
  <c r="O2564" i="4"/>
  <c r="L2564" i="4"/>
  <c r="O2563" i="4"/>
  <c r="L2563" i="4"/>
  <c r="P2563" i="4" s="1"/>
  <c r="Q2563" i="4" s="1"/>
  <c r="O2562" i="4"/>
  <c r="L2562" i="4"/>
  <c r="M2562" i="4" s="1"/>
  <c r="N2562" i="4" s="1"/>
  <c r="O2561" i="4"/>
  <c r="L2561" i="4"/>
  <c r="M2561" i="4" s="1"/>
  <c r="N2561" i="4" s="1"/>
  <c r="O2560" i="4"/>
  <c r="L2560" i="4"/>
  <c r="P2560" i="4" s="1"/>
  <c r="Q2560" i="4" s="1"/>
  <c r="O2559" i="4"/>
  <c r="L2559" i="4"/>
  <c r="P2559" i="4" s="1"/>
  <c r="Q2559" i="4" s="1"/>
  <c r="O2558" i="4"/>
  <c r="L2558" i="4"/>
  <c r="O2557" i="4"/>
  <c r="L2557" i="4"/>
  <c r="M2557" i="4" s="1"/>
  <c r="N2557" i="4" s="1"/>
  <c r="M2556" i="4"/>
  <c r="N2556" i="4" s="1"/>
  <c r="L2556" i="4"/>
  <c r="O2555" i="4"/>
  <c r="L2555" i="4"/>
  <c r="P2555" i="4" s="1"/>
  <c r="Q2555" i="4" s="1"/>
  <c r="O2554" i="4"/>
  <c r="L2554" i="4"/>
  <c r="O2553" i="4"/>
  <c r="L2553" i="4"/>
  <c r="M2553" i="4" s="1"/>
  <c r="N2553" i="4" s="1"/>
  <c r="O2552" i="4"/>
  <c r="L2552" i="4"/>
  <c r="O2551" i="4"/>
  <c r="L2551" i="4"/>
  <c r="M2551" i="4" s="1"/>
  <c r="N2551" i="4" s="1"/>
  <c r="L2550" i="4"/>
  <c r="P2550" i="4" s="1"/>
  <c r="Q2550" i="4" s="1"/>
  <c r="O2549" i="4"/>
  <c r="L2549" i="4"/>
  <c r="P2549" i="4" s="1"/>
  <c r="Q2549" i="4" s="1"/>
  <c r="O2548" i="4"/>
  <c r="L2548" i="4"/>
  <c r="M2548" i="4" s="1"/>
  <c r="N2548" i="4" s="1"/>
  <c r="O2547" i="4"/>
  <c r="L2547" i="4"/>
  <c r="M2547" i="4" s="1"/>
  <c r="N2547" i="4" s="1"/>
  <c r="O2546" i="4"/>
  <c r="L2546" i="4"/>
  <c r="O2545" i="4"/>
  <c r="L2545" i="4"/>
  <c r="M2545" i="4" s="1"/>
  <c r="N2545" i="4" s="1"/>
  <c r="M2544" i="4"/>
  <c r="N2544" i="4" s="1"/>
  <c r="L2544" i="4"/>
  <c r="M2543" i="4"/>
  <c r="N2543" i="4" s="1"/>
  <c r="L2543" i="4"/>
  <c r="O2543" i="4" s="1"/>
  <c r="O2542" i="4"/>
  <c r="L2542" i="4"/>
  <c r="M2542" i="4" s="1"/>
  <c r="N2542" i="4" s="1"/>
  <c r="O2541" i="4"/>
  <c r="L2541" i="4"/>
  <c r="P2541" i="4" s="1"/>
  <c r="Q2541" i="4" s="1"/>
  <c r="O2540" i="4"/>
  <c r="L2540" i="4"/>
  <c r="M2540" i="4" s="1"/>
  <c r="N2540" i="4" s="1"/>
  <c r="O2539" i="4"/>
  <c r="L2539" i="4"/>
  <c r="O2538" i="4"/>
  <c r="L2538" i="4"/>
  <c r="M2538" i="4" s="1"/>
  <c r="N2538" i="4" s="1"/>
  <c r="O2537" i="4"/>
  <c r="L2537" i="4"/>
  <c r="P2537" i="4" s="1"/>
  <c r="Q2537" i="4" s="1"/>
  <c r="L2536" i="4"/>
  <c r="O2535" i="4"/>
  <c r="L2535" i="4"/>
  <c r="M2535" i="4" s="1"/>
  <c r="N2535" i="4" s="1"/>
  <c r="O2534" i="4"/>
  <c r="L2534" i="4"/>
  <c r="M2534" i="4" s="1"/>
  <c r="N2534" i="4" s="1"/>
  <c r="O2533" i="4"/>
  <c r="L2533" i="4"/>
  <c r="P2533" i="4" s="1"/>
  <c r="Q2533" i="4" s="1"/>
  <c r="L2532" i="4"/>
  <c r="P2532" i="4" s="1"/>
  <c r="Q2532" i="4" s="1"/>
  <c r="O2531" i="4"/>
  <c r="L2531" i="4"/>
  <c r="O2530" i="4"/>
  <c r="L2530" i="4"/>
  <c r="M2530" i="4" s="1"/>
  <c r="N2530" i="4" s="1"/>
  <c r="O2529" i="4"/>
  <c r="L2529" i="4"/>
  <c r="O2528" i="4"/>
  <c r="L2528" i="4"/>
  <c r="M2528" i="4" s="1"/>
  <c r="N2528" i="4" s="1"/>
  <c r="O2527" i="4"/>
  <c r="L2527" i="4"/>
  <c r="P2527" i="4" s="1"/>
  <c r="Q2527" i="4" s="1"/>
  <c r="O2526" i="4"/>
  <c r="L2526" i="4"/>
  <c r="M2526" i="4" s="1"/>
  <c r="N2526" i="4" s="1"/>
  <c r="O2525" i="4"/>
  <c r="L2525" i="4"/>
  <c r="O2524" i="4"/>
  <c r="L2524" i="4"/>
  <c r="M2524" i="4" s="1"/>
  <c r="L2523" i="4"/>
  <c r="O2522" i="4"/>
  <c r="L2522" i="4"/>
  <c r="O2521" i="4"/>
  <c r="L2521" i="4"/>
  <c r="M2521" i="4" s="1"/>
  <c r="N2521" i="4" s="1"/>
  <c r="O2520" i="4"/>
  <c r="L2520" i="4"/>
  <c r="P2520" i="4" s="1"/>
  <c r="Q2520" i="4" s="1"/>
  <c r="O2519" i="4"/>
  <c r="L2519" i="4"/>
  <c r="O2518" i="4"/>
  <c r="L2518" i="4"/>
  <c r="M2518" i="4" s="1"/>
  <c r="N2518" i="4" s="1"/>
  <c r="L2517" i="4"/>
  <c r="P2517" i="4" s="1"/>
  <c r="Q2517" i="4" s="1"/>
  <c r="O2516" i="4"/>
  <c r="L2516" i="4"/>
  <c r="M2516" i="4" s="1"/>
  <c r="N2516" i="4" s="1"/>
  <c r="O2515" i="4"/>
  <c r="G199" i="7" s="1"/>
  <c r="L2515" i="4"/>
  <c r="O2514" i="4"/>
  <c r="L2514" i="4"/>
  <c r="O2513" i="4"/>
  <c r="L2513" i="4"/>
  <c r="O2512" i="4"/>
  <c r="L2512" i="4"/>
  <c r="M2512" i="4" s="1"/>
  <c r="N2512" i="4" s="1"/>
  <c r="O2511" i="4"/>
  <c r="L2511" i="4"/>
  <c r="O2510" i="4"/>
  <c r="L2510" i="4"/>
  <c r="O2509" i="4"/>
  <c r="L2509" i="4"/>
  <c r="O2508" i="4"/>
  <c r="L2508" i="4"/>
  <c r="O2507" i="4"/>
  <c r="L2507" i="4"/>
  <c r="O2506" i="4"/>
  <c r="L2506" i="4"/>
  <c r="P2506" i="4" s="1"/>
  <c r="Q2506" i="4" s="1"/>
  <c r="O2505" i="4"/>
  <c r="L2505" i="4"/>
  <c r="O2504" i="4"/>
  <c r="L2504" i="4"/>
  <c r="M2504" i="4" s="1"/>
  <c r="N2504" i="4" s="1"/>
  <c r="O2503" i="4"/>
  <c r="L2503" i="4"/>
  <c r="O2502" i="4"/>
  <c r="L2502" i="4"/>
  <c r="O2501" i="4"/>
  <c r="L2501" i="4"/>
  <c r="M2501" i="4" s="1"/>
  <c r="N2501" i="4" s="1"/>
  <c r="L2500" i="4"/>
  <c r="O2499" i="4"/>
  <c r="L2499" i="4"/>
  <c r="O2498" i="4"/>
  <c r="L2498" i="4"/>
  <c r="P2498" i="4" s="1"/>
  <c r="Q2498" i="4" s="1"/>
  <c r="L2497" i="4"/>
  <c r="P2497" i="4" s="1"/>
  <c r="Q2497" i="4" s="1"/>
  <c r="O2496" i="4"/>
  <c r="L2496" i="4"/>
  <c r="M2496" i="4" s="1"/>
  <c r="N2496" i="4" s="1"/>
  <c r="O2495" i="4"/>
  <c r="L2495" i="4"/>
  <c r="O2494" i="4"/>
  <c r="G268" i="7" s="1"/>
  <c r="L2494" i="4"/>
  <c r="P2494" i="4" s="1"/>
  <c r="Q2494" i="4" s="1"/>
  <c r="O2493" i="4"/>
  <c r="L2493" i="4"/>
  <c r="O2492" i="4"/>
  <c r="L2492" i="4"/>
  <c r="O2491" i="4"/>
  <c r="L2491" i="4"/>
  <c r="O2490" i="4"/>
  <c r="L2490" i="4"/>
  <c r="M2490" i="4" s="1"/>
  <c r="N2490" i="4" s="1"/>
  <c r="O2489" i="4"/>
  <c r="L2489" i="4"/>
  <c r="O2488" i="4"/>
  <c r="L2488" i="4"/>
  <c r="O2487" i="4"/>
  <c r="L2487" i="4"/>
  <c r="M2487" i="4" s="1"/>
  <c r="N2487" i="4" s="1"/>
  <c r="O2486" i="4"/>
  <c r="L2486" i="4"/>
  <c r="M2486" i="4" s="1"/>
  <c r="N2486" i="4" s="1"/>
  <c r="O2485" i="4"/>
  <c r="L2485" i="4"/>
  <c r="O2484" i="4"/>
  <c r="L2484" i="4"/>
  <c r="M2484" i="4" s="1"/>
  <c r="N2484" i="4" s="1"/>
  <c r="G126" i="7"/>
  <c r="L2483" i="4"/>
  <c r="L2482" i="4"/>
  <c r="L2481" i="4"/>
  <c r="O2480" i="4"/>
  <c r="L2480" i="4"/>
  <c r="M2480" i="4" s="1"/>
  <c r="N2480" i="4" s="1"/>
  <c r="O2479" i="4"/>
  <c r="L2479" i="4"/>
  <c r="O2478" i="4"/>
  <c r="L2478" i="4"/>
  <c r="O2477" i="4"/>
  <c r="L2477" i="4"/>
  <c r="M2477" i="4" s="1"/>
  <c r="O2476" i="4"/>
  <c r="L2476" i="4"/>
  <c r="M2476" i="4" s="1"/>
  <c r="N2476" i="4" s="1"/>
  <c r="O2475" i="4"/>
  <c r="L2475" i="4"/>
  <c r="O2474" i="4"/>
  <c r="L2474" i="4"/>
  <c r="P2474" i="4" s="1"/>
  <c r="Q2474" i="4" s="1"/>
  <c r="O2473" i="4"/>
  <c r="L2473" i="4"/>
  <c r="O2472" i="4"/>
  <c r="L2472" i="4"/>
  <c r="O2471" i="4"/>
  <c r="L2471" i="4"/>
  <c r="P2471" i="4" s="1"/>
  <c r="Q2471" i="4" s="1"/>
  <c r="O2470" i="4"/>
  <c r="L2470" i="4"/>
  <c r="P2470" i="4" s="1"/>
  <c r="Q2470" i="4" s="1"/>
  <c r="O2469" i="4"/>
  <c r="L2469" i="4"/>
  <c r="O2468" i="4"/>
  <c r="L2468" i="4"/>
  <c r="P2468" i="4" s="1"/>
  <c r="Q2468" i="4" s="1"/>
  <c r="O2467" i="4"/>
  <c r="L2467" i="4"/>
  <c r="O2466" i="4"/>
  <c r="L2466" i="4"/>
  <c r="P2466" i="4" s="1"/>
  <c r="Q2466" i="4" s="1"/>
  <c r="O2465" i="4"/>
  <c r="L2465" i="4"/>
  <c r="O2464" i="4"/>
  <c r="G141" i="7" s="1"/>
  <c r="L2464" i="4"/>
  <c r="O2463" i="4"/>
  <c r="L2463" i="4"/>
  <c r="P2463" i="4" s="1"/>
  <c r="Q2463" i="4" s="1"/>
  <c r="O2462" i="4"/>
  <c r="L2462" i="4"/>
  <c r="O2461" i="4"/>
  <c r="G197" i="7" s="1"/>
  <c r="L2461" i="4"/>
  <c r="O2460" i="4"/>
  <c r="G171" i="7" s="1"/>
  <c r="L2460" i="4"/>
  <c r="O2459" i="4"/>
  <c r="L2459" i="4"/>
  <c r="M2459" i="4" s="1"/>
  <c r="N2459" i="4" s="1"/>
  <c r="O2458" i="4"/>
  <c r="L2458" i="4"/>
  <c r="L2457" i="4"/>
  <c r="P2457" i="4" s="1"/>
  <c r="Q2457" i="4" s="1"/>
  <c r="L2456" i="4"/>
  <c r="L2455" i="4"/>
  <c r="P2455" i="4" s="1"/>
  <c r="Q2455" i="4" s="1"/>
  <c r="O2454" i="4"/>
  <c r="L2454" i="4"/>
  <c r="O2453" i="4"/>
  <c r="L2453" i="4"/>
  <c r="P2453" i="4" s="1"/>
  <c r="Q2453" i="4" s="1"/>
  <c r="O2452" i="4"/>
  <c r="L2452" i="4"/>
  <c r="O2451" i="4"/>
  <c r="G166" i="7" s="1"/>
  <c r="L2451" i="4"/>
  <c r="P2451" i="4" s="1"/>
  <c r="Q2451" i="4" s="1"/>
  <c r="O2450" i="4"/>
  <c r="L2450" i="4"/>
  <c r="L2449" i="4"/>
  <c r="P2449" i="4" s="1"/>
  <c r="Q2449" i="4" s="1"/>
  <c r="O2448" i="4"/>
  <c r="L2448" i="4"/>
  <c r="O2447" i="4"/>
  <c r="L2447" i="4"/>
  <c r="O2446" i="4"/>
  <c r="L2446" i="4"/>
  <c r="O2445" i="4"/>
  <c r="L2445" i="4"/>
  <c r="P2445" i="4" s="1"/>
  <c r="Q2445" i="4" s="1"/>
  <c r="L2444" i="4"/>
  <c r="O2443" i="4"/>
  <c r="L2443" i="4"/>
  <c r="M2443" i="4" s="1"/>
  <c r="N2443" i="4" s="1"/>
  <c r="L2442" i="4"/>
  <c r="O2441" i="4"/>
  <c r="L2441" i="4"/>
  <c r="P2441" i="4" s="1"/>
  <c r="Q2441" i="4" s="1"/>
  <c r="L2440" i="4"/>
  <c r="P2440" i="4" s="1"/>
  <c r="Q2440" i="4" s="1"/>
  <c r="O2439" i="4"/>
  <c r="L2439" i="4"/>
  <c r="O2438" i="4"/>
  <c r="G592" i="7" s="1"/>
  <c r="L2438" i="4"/>
  <c r="O2437" i="4"/>
  <c r="L2437" i="4"/>
  <c r="P2437" i="4" s="1"/>
  <c r="Q2437" i="4" s="1"/>
  <c r="O2436" i="4"/>
  <c r="L2436" i="4"/>
  <c r="P2436" i="4" s="1"/>
  <c r="Q2436" i="4" s="1"/>
  <c r="O2435" i="4"/>
  <c r="L2435" i="4"/>
  <c r="O2434" i="4"/>
  <c r="L2434" i="4"/>
  <c r="O2433" i="4"/>
  <c r="L2433" i="4"/>
  <c r="M2433" i="4" s="1"/>
  <c r="N2433" i="4" s="1"/>
  <c r="O2432" i="4"/>
  <c r="L2432" i="4"/>
  <c r="P2432" i="4" s="1"/>
  <c r="Q2432" i="4" s="1"/>
  <c r="O2431" i="4"/>
  <c r="L2431" i="4"/>
  <c r="O2430" i="4"/>
  <c r="L2430" i="4"/>
  <c r="P2430" i="4" s="1"/>
  <c r="Q2430" i="4" s="1"/>
  <c r="O2429" i="4"/>
  <c r="L2429" i="4"/>
  <c r="P2429" i="4" s="1"/>
  <c r="Q2429" i="4" s="1"/>
  <c r="L2428" i="4"/>
  <c r="P2428" i="4" s="1"/>
  <c r="Q2428" i="4" s="1"/>
  <c r="L2427" i="4"/>
  <c r="L2426" i="4"/>
  <c r="O2425" i="4"/>
  <c r="L2425" i="4"/>
  <c r="O2424" i="4"/>
  <c r="L2424" i="4"/>
  <c r="P2424" i="4" s="1"/>
  <c r="Q2424" i="4" s="1"/>
  <c r="O2423" i="4"/>
  <c r="L2423" i="4"/>
  <c r="P2423" i="4" s="1"/>
  <c r="Q2423" i="4" s="1"/>
  <c r="L2422" i="4"/>
  <c r="O2421" i="4"/>
  <c r="L2421" i="4"/>
  <c r="P2421" i="4" s="1"/>
  <c r="Q2421" i="4" s="1"/>
  <c r="O2420" i="4"/>
  <c r="L2420" i="4"/>
  <c r="O2419" i="4"/>
  <c r="G169" i="7" s="1"/>
  <c r="L2419" i="4"/>
  <c r="O2418" i="4"/>
  <c r="L2418" i="4"/>
  <c r="O2417" i="4"/>
  <c r="L2417" i="4"/>
  <c r="P2417" i="4" s="1"/>
  <c r="Q2417" i="4" s="1"/>
  <c r="L2416" i="4"/>
  <c r="O2415" i="4"/>
  <c r="G104" i="7" s="1"/>
  <c r="L2415" i="4"/>
  <c r="P2415" i="4" s="1"/>
  <c r="Q2415" i="4" s="1"/>
  <c r="O2414" i="4"/>
  <c r="L2414" i="4"/>
  <c r="P2414" i="4" s="1"/>
  <c r="Q2414" i="4" s="1"/>
  <c r="O2413" i="4"/>
  <c r="L2413" i="4"/>
  <c r="P2413" i="4" s="1"/>
  <c r="Q2413" i="4" s="1"/>
  <c r="O2412" i="4"/>
  <c r="G184" i="7" s="1"/>
  <c r="L2412" i="4"/>
  <c r="L2411" i="4"/>
  <c r="O2410" i="4"/>
  <c r="L2410" i="4"/>
  <c r="P2410" i="4" s="1"/>
  <c r="Q2410" i="4" s="1"/>
  <c r="M2409" i="4"/>
  <c r="N2409" i="4" s="1"/>
  <c r="L2409" i="4"/>
  <c r="P2409" i="4" s="1"/>
  <c r="Q2409" i="4" s="1"/>
  <c r="M2408" i="4"/>
  <c r="L2408" i="4"/>
  <c r="P2408" i="4" s="1"/>
  <c r="Q2408" i="4" s="1"/>
  <c r="O2407" i="4"/>
  <c r="L2407" i="4"/>
  <c r="P2407" i="4" s="1"/>
  <c r="Q2407" i="4" s="1"/>
  <c r="O2406" i="4"/>
  <c r="L2406" i="4"/>
  <c r="M2406" i="4" s="1"/>
  <c r="N2406" i="4" s="1"/>
  <c r="O2405" i="4"/>
  <c r="L2405" i="4"/>
  <c r="O2404" i="4"/>
  <c r="L2404" i="4"/>
  <c r="L2403" i="4"/>
  <c r="L2402" i="4"/>
  <c r="O2401" i="4"/>
  <c r="L2401" i="4"/>
  <c r="P2401" i="4" s="1"/>
  <c r="Q2401" i="4" s="1"/>
  <c r="O2400" i="4"/>
  <c r="L2400" i="4"/>
  <c r="O2399" i="4"/>
  <c r="L2399" i="4"/>
  <c r="P2399" i="4" s="1"/>
  <c r="Q2399" i="4" s="1"/>
  <c r="O2398" i="4"/>
  <c r="L2398" i="4"/>
  <c r="P2398" i="4" s="1"/>
  <c r="Q2398" i="4" s="1"/>
  <c r="O2397" i="4"/>
  <c r="L2397" i="4"/>
  <c r="L2396" i="4"/>
  <c r="M2395" i="4"/>
  <c r="N2395" i="4" s="1"/>
  <c r="L2395" i="4"/>
  <c r="L2394" i="4"/>
  <c r="O2393" i="4"/>
  <c r="L2393" i="4"/>
  <c r="O2392" i="4"/>
  <c r="L2392" i="4"/>
  <c r="M2392" i="4" s="1"/>
  <c r="N2392" i="4" s="1"/>
  <c r="L2391" i="4"/>
  <c r="L2390" i="4"/>
  <c r="P2390" i="4" s="1"/>
  <c r="Q2390" i="4" s="1"/>
  <c r="O2389" i="4"/>
  <c r="L2389" i="4"/>
  <c r="O2388" i="4"/>
  <c r="L2388" i="4"/>
  <c r="P2388" i="4" s="1"/>
  <c r="Q2388" i="4" s="1"/>
  <c r="O2387" i="4"/>
  <c r="L2387" i="4"/>
  <c r="P2387" i="4" s="1"/>
  <c r="Q2387" i="4" s="1"/>
  <c r="O2386" i="4"/>
  <c r="L2386" i="4"/>
  <c r="P2386" i="4" s="1"/>
  <c r="Q2386" i="4" s="1"/>
  <c r="O2385" i="4"/>
  <c r="L2385" i="4"/>
  <c r="O2384" i="4"/>
  <c r="L2384" i="4"/>
  <c r="O2383" i="4"/>
  <c r="L2383" i="4"/>
  <c r="O2382" i="4"/>
  <c r="L2382" i="4"/>
  <c r="O2381" i="4"/>
  <c r="L2381" i="4"/>
  <c r="M2381" i="4" s="1"/>
  <c r="N2381" i="4" s="1"/>
  <c r="O2380" i="4"/>
  <c r="L2380" i="4"/>
  <c r="P2380" i="4" s="1"/>
  <c r="Q2380" i="4" s="1"/>
  <c r="O2379" i="4"/>
  <c r="L2379" i="4"/>
  <c r="P2379" i="4" s="1"/>
  <c r="Q2379" i="4" s="1"/>
  <c r="O2378" i="4"/>
  <c r="G178" i="7" s="1"/>
  <c r="L2378" i="4"/>
  <c r="O2377" i="4"/>
  <c r="L2377" i="4"/>
  <c r="O2376" i="4"/>
  <c r="L2376" i="4"/>
  <c r="O2375" i="4"/>
  <c r="L2375" i="4"/>
  <c r="L2374" i="4"/>
  <c r="O2373" i="4"/>
  <c r="L2373" i="4"/>
  <c r="O2372" i="4"/>
  <c r="L2372" i="4"/>
  <c r="P2372" i="4" s="1"/>
  <c r="Q2372" i="4" s="1"/>
  <c r="L2371" i="4"/>
  <c r="P2371" i="4" s="1"/>
  <c r="Q2371" i="4" s="1"/>
  <c r="O2370" i="4"/>
  <c r="L2370" i="4"/>
  <c r="L2369" i="4"/>
  <c r="P2369" i="4" s="1"/>
  <c r="Q2369" i="4" s="1"/>
  <c r="L2368" i="4"/>
  <c r="O2367" i="4"/>
  <c r="L2367" i="4"/>
  <c r="O2366" i="4"/>
  <c r="L2366" i="4"/>
  <c r="M2366" i="4" s="1"/>
  <c r="N2366" i="4" s="1"/>
  <c r="O2365" i="4"/>
  <c r="L2365" i="4"/>
  <c r="O2364" i="4"/>
  <c r="L2364" i="4"/>
  <c r="O2363" i="4"/>
  <c r="L2363" i="4"/>
  <c r="O2362" i="4"/>
  <c r="G486" i="7" s="1"/>
  <c r="L2362" i="4"/>
  <c r="O2361" i="4"/>
  <c r="L2361" i="4"/>
  <c r="P2361" i="4" s="1"/>
  <c r="Q2361" i="4" s="1"/>
  <c r="O2360" i="4"/>
  <c r="L2360" i="4"/>
  <c r="P2360" i="4" s="1"/>
  <c r="Q2360" i="4" s="1"/>
  <c r="O2359" i="4"/>
  <c r="G149" i="7" s="1"/>
  <c r="L2359" i="4"/>
  <c r="O2358" i="4"/>
  <c r="L2358" i="4"/>
  <c r="P2358" i="4" s="1"/>
  <c r="Q2358" i="4" s="1"/>
  <c r="O2357" i="4"/>
  <c r="L2357" i="4"/>
  <c r="P2357" i="4" s="1"/>
  <c r="Q2357" i="4" s="1"/>
  <c r="O2356" i="4"/>
  <c r="L2356" i="4"/>
  <c r="O2355" i="4"/>
  <c r="L2355" i="4"/>
  <c r="O2354" i="4"/>
  <c r="L2354" i="4"/>
  <c r="M2354" i="4" s="1"/>
  <c r="N2354" i="4" s="1"/>
  <c r="O2353" i="4"/>
  <c r="G137" i="7" s="1"/>
  <c r="L2353" i="4"/>
  <c r="O2352" i="4"/>
  <c r="L2352" i="4"/>
  <c r="P2352" i="4" s="1"/>
  <c r="Q2352" i="4" s="1"/>
  <c r="O2351" i="4"/>
  <c r="L2351" i="4"/>
  <c r="O2350" i="4"/>
  <c r="L2350" i="4"/>
  <c r="O2349" i="4"/>
  <c r="L2349" i="4"/>
  <c r="O2348" i="4"/>
  <c r="L2348" i="4"/>
  <c r="P2348" i="4" s="1"/>
  <c r="Q2348" i="4" s="1"/>
  <c r="L2347" i="4"/>
  <c r="L2346" i="4"/>
  <c r="O2345" i="4"/>
  <c r="L2345" i="4"/>
  <c r="L2344" i="4"/>
  <c r="O2343" i="4"/>
  <c r="L2343" i="4"/>
  <c r="M2343" i="4" s="1"/>
  <c r="N2343" i="4" s="1"/>
  <c r="O2342" i="4"/>
  <c r="G170" i="7" s="1"/>
  <c r="L2342" i="4"/>
  <c r="P2342" i="4" s="1"/>
  <c r="Q2342" i="4" s="1"/>
  <c r="L2341" i="4"/>
  <c r="M2340" i="4"/>
  <c r="N2340" i="4" s="1"/>
  <c r="L2340" i="4"/>
  <c r="O2339" i="4"/>
  <c r="L2339" i="4"/>
  <c r="P2339" i="4" s="1"/>
  <c r="Q2339" i="4" s="1"/>
  <c r="O2338" i="4"/>
  <c r="L2338" i="4"/>
  <c r="O2337" i="4"/>
  <c r="L2337" i="4"/>
  <c r="P2337" i="4" s="1"/>
  <c r="Q2337" i="4" s="1"/>
  <c r="O2336" i="4"/>
  <c r="L2336" i="4"/>
  <c r="M2336" i="4" s="1"/>
  <c r="N2336" i="4" s="1"/>
  <c r="O2335" i="4"/>
  <c r="L2335" i="4"/>
  <c r="P2335" i="4" s="1"/>
  <c r="Q2335" i="4" s="1"/>
  <c r="O2334" i="4"/>
  <c r="L2334" i="4"/>
  <c r="P2334" i="4" s="1"/>
  <c r="Q2334" i="4" s="1"/>
  <c r="O2333" i="4"/>
  <c r="L2333" i="4"/>
  <c r="P2333" i="4" s="1"/>
  <c r="Q2333" i="4" s="1"/>
  <c r="O2332" i="4"/>
  <c r="L2332" i="4"/>
  <c r="P2332" i="4" s="1"/>
  <c r="Q2332" i="4" s="1"/>
  <c r="O2331" i="4"/>
  <c r="L2331" i="4"/>
  <c r="L2330" i="4"/>
  <c r="P2330" i="4" s="1"/>
  <c r="Q2330" i="4" s="1"/>
  <c r="O2329" i="4"/>
  <c r="L2329" i="4"/>
  <c r="O2328" i="4"/>
  <c r="L2328" i="4"/>
  <c r="P2328" i="4" s="1"/>
  <c r="Q2328" i="4" s="1"/>
  <c r="O2327" i="4"/>
  <c r="L2327" i="4"/>
  <c r="P2327" i="4" s="1"/>
  <c r="Q2327" i="4" s="1"/>
  <c r="L2326" i="4"/>
  <c r="P2326" i="4" s="1"/>
  <c r="Q2326" i="4" s="1"/>
  <c r="O2325" i="4"/>
  <c r="G140" i="7" s="1"/>
  <c r="L2325" i="4"/>
  <c r="O2324" i="4"/>
  <c r="L2324" i="4"/>
  <c r="M2324" i="4" s="1"/>
  <c r="N2324" i="4" s="1"/>
  <c r="L2323" i="4"/>
  <c r="L2322" i="4"/>
  <c r="P2322" i="4" s="1"/>
  <c r="Q2322" i="4" s="1"/>
  <c r="O2321" i="4"/>
  <c r="L2321" i="4"/>
  <c r="P2321" i="4" s="1"/>
  <c r="Q2321" i="4" s="1"/>
  <c r="O2320" i="4"/>
  <c r="L2320" i="4"/>
  <c r="O2319" i="4"/>
  <c r="L2319" i="4"/>
  <c r="O2318" i="4"/>
  <c r="G259" i="7" s="1"/>
  <c r="L2318" i="4"/>
  <c r="O2317" i="4"/>
  <c r="L2317" i="4"/>
  <c r="P2317" i="4" s="1"/>
  <c r="Q2317" i="4" s="1"/>
  <c r="G13" i="7"/>
  <c r="G513" i="7"/>
  <c r="L2316" i="4"/>
  <c r="P2316" i="4" s="1"/>
  <c r="Q2316" i="4" s="1"/>
  <c r="O2315" i="4"/>
  <c r="L2315" i="4"/>
  <c r="M2314" i="4"/>
  <c r="N2314" i="4" s="1"/>
  <c r="L2314" i="4"/>
  <c r="O2313" i="4"/>
  <c r="L2313" i="4"/>
  <c r="L2312" i="4"/>
  <c r="O2311" i="4"/>
  <c r="L2311" i="4"/>
  <c r="P2311" i="4" s="1"/>
  <c r="Q2311" i="4" s="1"/>
  <c r="O2310" i="4"/>
  <c r="L2310" i="4"/>
  <c r="P2310" i="4" s="1"/>
  <c r="Q2310" i="4" s="1"/>
  <c r="O2309" i="4"/>
  <c r="L2309" i="4"/>
  <c r="M2309" i="4" s="1"/>
  <c r="N2309" i="4" s="1"/>
  <c r="O2308" i="4"/>
  <c r="L2308" i="4"/>
  <c r="O2307" i="4"/>
  <c r="G105" i="7" s="1"/>
  <c r="L2307" i="4"/>
  <c r="P2307" i="4" s="1"/>
  <c r="Q2307" i="4" s="1"/>
  <c r="L2306" i="4"/>
  <c r="P2306" i="4" s="1"/>
  <c r="Q2306" i="4" s="1"/>
  <c r="O2305" i="4"/>
  <c r="L2305" i="4"/>
  <c r="O2304" i="4"/>
  <c r="G512" i="7" s="1"/>
  <c r="L2304" i="4"/>
  <c r="P2304" i="4" s="1"/>
  <c r="Q2304" i="4" s="1"/>
  <c r="O2303" i="4"/>
  <c r="L2303" i="4"/>
  <c r="L2302" i="4"/>
  <c r="L2301" i="4"/>
  <c r="L2300" i="4"/>
  <c r="L2299" i="4"/>
  <c r="G108" i="7"/>
  <c r="L2298" i="4"/>
  <c r="O2297" i="4"/>
  <c r="L2297" i="4"/>
  <c r="P2297" i="4" s="1"/>
  <c r="Q2297" i="4" s="1"/>
  <c r="O2296" i="4"/>
  <c r="L2296" i="4"/>
  <c r="P2296" i="4" s="1"/>
  <c r="Q2296" i="4" s="1"/>
  <c r="O2295" i="4"/>
  <c r="L2295" i="4"/>
  <c r="O2294" i="4"/>
  <c r="L2294" i="4"/>
  <c r="O2293" i="4"/>
  <c r="L2293" i="4"/>
  <c r="L2292" i="4"/>
  <c r="O2291" i="4"/>
  <c r="L2291" i="4"/>
  <c r="L2290" i="4"/>
  <c r="O2289" i="4"/>
  <c r="L2289" i="4"/>
  <c r="M2289" i="4" s="1"/>
  <c r="N2289" i="4" s="1"/>
  <c r="M2288" i="4"/>
  <c r="N2288" i="4" s="1"/>
  <c r="L2288" i="4"/>
  <c r="O2288" i="4" s="1"/>
  <c r="O2287" i="4"/>
  <c r="L2287" i="4"/>
  <c r="P2287" i="4" s="1"/>
  <c r="Q2287" i="4" s="1"/>
  <c r="O2286" i="4"/>
  <c r="L2286" i="4"/>
  <c r="P2286" i="4" s="1"/>
  <c r="Q2286" i="4" s="1"/>
  <c r="M2285" i="4"/>
  <c r="N2285" i="4" s="1"/>
  <c r="L2285" i="4"/>
  <c r="P2285" i="4" s="1"/>
  <c r="Q2285" i="4" s="1"/>
  <c r="O2284" i="4"/>
  <c r="L2284" i="4"/>
  <c r="M2284" i="4" s="1"/>
  <c r="N2284" i="4" s="1"/>
  <c r="O2283" i="4"/>
  <c r="L2283" i="4"/>
  <c r="P2283" i="4" s="1"/>
  <c r="Q2283" i="4" s="1"/>
  <c r="O2282" i="4"/>
  <c r="L2282" i="4"/>
  <c r="P2282" i="4" s="1"/>
  <c r="Q2282" i="4" s="1"/>
  <c r="O2281" i="4"/>
  <c r="L2281" i="4"/>
  <c r="P2281" i="4" s="1"/>
  <c r="Q2281" i="4" s="1"/>
  <c r="O2280" i="4"/>
  <c r="G80" i="7" s="1"/>
  <c r="L2280" i="4"/>
  <c r="P2280" i="4" s="1"/>
  <c r="Q2280" i="4" s="1"/>
  <c r="O2279" i="4"/>
  <c r="L2279" i="4"/>
  <c r="O2278" i="4"/>
  <c r="L2278" i="4"/>
  <c r="P2278" i="4" s="1"/>
  <c r="Q2278" i="4" s="1"/>
  <c r="O2277" i="4"/>
  <c r="L2277" i="4"/>
  <c r="P2277" i="4" s="1"/>
  <c r="Q2277" i="4" s="1"/>
  <c r="L2276" i="4"/>
  <c r="G53" i="7"/>
  <c r="L2275" i="4"/>
  <c r="P2275" i="4" s="1"/>
  <c r="Q2275" i="4" s="1"/>
  <c r="O2274" i="4"/>
  <c r="L2274" i="4"/>
  <c r="O2273" i="4"/>
  <c r="L2273" i="4"/>
  <c r="P2273" i="4" s="1"/>
  <c r="Q2273" i="4" s="1"/>
  <c r="O2272" i="4"/>
  <c r="L2272" i="4"/>
  <c r="L2271" i="4"/>
  <c r="P2271" i="4" s="1"/>
  <c r="Q2271" i="4" s="1"/>
  <c r="O2270" i="4"/>
  <c r="L2270" i="4"/>
  <c r="P2270" i="4" s="1"/>
  <c r="Q2270" i="4" s="1"/>
  <c r="O2269" i="4"/>
  <c r="L2269" i="4"/>
  <c r="O2268" i="4"/>
  <c r="G35" i="7" s="1"/>
  <c r="L2268" i="4"/>
  <c r="M2268" i="4" s="1"/>
  <c r="L2267" i="4"/>
  <c r="M2266" i="4"/>
  <c r="N2266" i="4" s="1"/>
  <c r="L2266" i="4"/>
  <c r="L2265" i="4"/>
  <c r="P2265" i="4" s="1"/>
  <c r="Q2265" i="4" s="1"/>
  <c r="O2264" i="4"/>
  <c r="L2264" i="4"/>
  <c r="P2264" i="4" s="1"/>
  <c r="Q2264" i="4" s="1"/>
  <c r="O2263" i="4"/>
  <c r="L2263" i="4"/>
  <c r="P2263" i="4" s="1"/>
  <c r="Q2263" i="4" s="1"/>
  <c r="L2262" i="4"/>
  <c r="P2262" i="4" s="1"/>
  <c r="Q2262" i="4" s="1"/>
  <c r="L2261" i="4"/>
  <c r="P2261" i="4" s="1"/>
  <c r="Q2261" i="4" s="1"/>
  <c r="M2260" i="4"/>
  <c r="L2260" i="4"/>
  <c r="O2260" i="4" s="1"/>
  <c r="G57" i="7" s="1"/>
  <c r="O2259" i="4"/>
  <c r="G123" i="7" s="1"/>
  <c r="L2259" i="4"/>
  <c r="P2259" i="4" s="1"/>
  <c r="Q2259" i="4" s="1"/>
  <c r="O2258" i="4"/>
  <c r="L2258" i="4"/>
  <c r="M2258" i="4" s="1"/>
  <c r="N2258" i="4" s="1"/>
  <c r="L2257" i="4"/>
  <c r="P2257" i="4" s="1"/>
  <c r="Q2257" i="4" s="1"/>
  <c r="O2256" i="4"/>
  <c r="L2256" i="4"/>
  <c r="P2256" i="4" s="1"/>
  <c r="Q2256" i="4" s="1"/>
  <c r="L2255" i="4"/>
  <c r="P2255" i="4" s="1"/>
  <c r="Q2255" i="4" s="1"/>
  <c r="O2254" i="4"/>
  <c r="L2254" i="4"/>
  <c r="P2254" i="4" s="1"/>
  <c r="Q2254" i="4" s="1"/>
  <c r="O2253" i="4"/>
  <c r="L2253" i="4"/>
  <c r="M2253" i="4" s="1"/>
  <c r="N2253" i="4" s="1"/>
  <c r="O2252" i="4"/>
  <c r="L2252" i="4"/>
  <c r="P2252" i="4" s="1"/>
  <c r="Q2252" i="4" s="1"/>
  <c r="O2251" i="4"/>
  <c r="L2251" i="4"/>
  <c r="M2251" i="4" s="1"/>
  <c r="N2251" i="4" s="1"/>
  <c r="M2250" i="4"/>
  <c r="N2250" i="4" s="1"/>
  <c r="L2250" i="4"/>
  <c r="P2250" i="4" s="1"/>
  <c r="Q2250" i="4" s="1"/>
  <c r="M2249" i="4"/>
  <c r="L2249" i="4"/>
  <c r="O2249" i="4" s="1"/>
  <c r="G5" i="7" s="1"/>
  <c r="L2248" i="4"/>
  <c r="P2248" i="4" s="1"/>
  <c r="Q2248" i="4" s="1"/>
  <c r="O2247" i="4"/>
  <c r="G66" i="7" s="1"/>
  <c r="L2247" i="4"/>
  <c r="M2247" i="4" s="1"/>
  <c r="L2246" i="4"/>
  <c r="M2245" i="4"/>
  <c r="N2245" i="4" s="1"/>
  <c r="L2245" i="4"/>
  <c r="O2245" i="4" s="1"/>
  <c r="M2244" i="4"/>
  <c r="N2244" i="4" s="1"/>
  <c r="L2244" i="4"/>
  <c r="P2244" i="4" s="1"/>
  <c r="Q2244" i="4" s="1"/>
  <c r="G591" i="7"/>
  <c r="L2243" i="4"/>
  <c r="L2242" i="4"/>
  <c r="L2241" i="4"/>
  <c r="O2240" i="4"/>
  <c r="L2240" i="4"/>
  <c r="O2239" i="4"/>
  <c r="L2239" i="4"/>
  <c r="M2239" i="4" s="1"/>
  <c r="N2239" i="4" s="1"/>
  <c r="L2238" i="4"/>
  <c r="P2238" i="4" s="1"/>
  <c r="Q2238" i="4" s="1"/>
  <c r="L2237" i="4"/>
  <c r="O2236" i="4"/>
  <c r="L2236" i="4"/>
  <c r="P2236" i="4" s="1"/>
  <c r="Q2236" i="4" s="1"/>
  <c r="O2235" i="4"/>
  <c r="L2235" i="4"/>
  <c r="O2234" i="4"/>
  <c r="L2234" i="4"/>
  <c r="O2233" i="4"/>
  <c r="L2233" i="4"/>
  <c r="P2233" i="4" s="1"/>
  <c r="Q2233" i="4" s="1"/>
  <c r="O2232" i="4"/>
  <c r="L2232" i="4"/>
  <c r="M2232" i="4" s="1"/>
  <c r="N2232" i="4" s="1"/>
  <c r="O2231" i="4"/>
  <c r="L2231" i="4"/>
  <c r="P2231" i="4" s="1"/>
  <c r="Q2231" i="4" s="1"/>
  <c r="O2230" i="4"/>
  <c r="L2230" i="4"/>
  <c r="O2229" i="4"/>
  <c r="L2229" i="4"/>
  <c r="O2228" i="4"/>
  <c r="L2228" i="4"/>
  <c r="M2228" i="4" s="1"/>
  <c r="N2228" i="4" s="1"/>
  <c r="O2227" i="4"/>
  <c r="L2227" i="4"/>
  <c r="P2227" i="4" s="1"/>
  <c r="Q2227" i="4" s="1"/>
  <c r="O2226" i="4"/>
  <c r="L2226" i="4"/>
  <c r="M2226" i="4" s="1"/>
  <c r="N2226" i="4" s="1"/>
  <c r="O2225" i="4"/>
  <c r="L2225" i="4"/>
  <c r="P2225" i="4" s="1"/>
  <c r="Q2225" i="4" s="1"/>
  <c r="L2224" i="4"/>
  <c r="M2223" i="4"/>
  <c r="N2223" i="4" s="1"/>
  <c r="L2223" i="4"/>
  <c r="L2222" i="4"/>
  <c r="O2221" i="4"/>
  <c r="L2221" i="4"/>
  <c r="O2220" i="4"/>
  <c r="L2220" i="4"/>
  <c r="O2219" i="4"/>
  <c r="L2219" i="4"/>
  <c r="P2219" i="4" s="1"/>
  <c r="Q2219" i="4" s="1"/>
  <c r="L2218" i="4"/>
  <c r="O2217" i="4"/>
  <c r="L2217" i="4"/>
  <c r="P2217" i="4" s="1"/>
  <c r="Q2217" i="4" s="1"/>
  <c r="L2216" i="4"/>
  <c r="O2215" i="4"/>
  <c r="L2215" i="4"/>
  <c r="M2215" i="4" s="1"/>
  <c r="N2215" i="4" s="1"/>
  <c r="L2214" i="4"/>
  <c r="O2213" i="4"/>
  <c r="L2213" i="4"/>
  <c r="O2212" i="4"/>
  <c r="L2212" i="4"/>
  <c r="P2212" i="4" s="1"/>
  <c r="Q2212" i="4" s="1"/>
  <c r="L2211" i="4"/>
  <c r="P2211" i="4" s="1"/>
  <c r="Q2211" i="4" s="1"/>
  <c r="L2210" i="4"/>
  <c r="L2209" i="4"/>
  <c r="P2209" i="4" s="1"/>
  <c r="Q2209" i="4" s="1"/>
  <c r="O2208" i="4"/>
  <c r="L2208" i="4"/>
  <c r="O2207" i="4"/>
  <c r="L2207" i="4"/>
  <c r="P2207" i="4" s="1"/>
  <c r="Q2207" i="4" s="1"/>
  <c r="O2206" i="4"/>
  <c r="L2206" i="4"/>
  <c r="O2205" i="4"/>
  <c r="L2205" i="4"/>
  <c r="O2204" i="4"/>
  <c r="L2204" i="4"/>
  <c r="O2203" i="4"/>
  <c r="L2203" i="4"/>
  <c r="L2202" i="4"/>
  <c r="O2201" i="4"/>
  <c r="G522" i="7" s="1"/>
  <c r="L2201" i="4"/>
  <c r="M2201" i="4" s="1"/>
  <c r="L2200" i="4"/>
  <c r="O2199" i="4"/>
  <c r="L2199" i="4"/>
  <c r="O2198" i="4"/>
  <c r="L2198" i="4"/>
  <c r="M2198" i="4" s="1"/>
  <c r="N2198" i="4" s="1"/>
  <c r="O2197" i="4"/>
  <c r="L2197" i="4"/>
  <c r="O2196" i="4"/>
  <c r="L2196" i="4"/>
  <c r="P2196" i="4" s="1"/>
  <c r="Q2196" i="4" s="1"/>
  <c r="O2195" i="4"/>
  <c r="L2195" i="4"/>
  <c r="O2194" i="4"/>
  <c r="L2194" i="4"/>
  <c r="M2194" i="4" s="1"/>
  <c r="N2194" i="4" s="1"/>
  <c r="O2193" i="4"/>
  <c r="L2193" i="4"/>
  <c r="M2193" i="4" s="1"/>
  <c r="N2193" i="4" s="1"/>
  <c r="O2192" i="4"/>
  <c r="L2192" i="4"/>
  <c r="O2191" i="4"/>
  <c r="L2191" i="4"/>
  <c r="M2191" i="4" s="1"/>
  <c r="N2191" i="4" s="1"/>
  <c r="O2190" i="4"/>
  <c r="L2190" i="4"/>
  <c r="O2189" i="4"/>
  <c r="L2189" i="4"/>
  <c r="O2188" i="4"/>
  <c r="L2188" i="4"/>
  <c r="O2187" i="4"/>
  <c r="L2187" i="4"/>
  <c r="M2187" i="4" s="1"/>
  <c r="N2187" i="4" s="1"/>
  <c r="L2186" i="4"/>
  <c r="O2185" i="4"/>
  <c r="G525" i="7" s="1"/>
  <c r="L2185" i="4"/>
  <c r="P2185" i="4" s="1"/>
  <c r="Q2185" i="4" s="1"/>
  <c r="O2184" i="4"/>
  <c r="L2184" i="4"/>
  <c r="L2183" i="4"/>
  <c r="O2182" i="4"/>
  <c r="L2182" i="4"/>
  <c r="P2182" i="4" s="1"/>
  <c r="Q2182" i="4" s="1"/>
  <c r="O2181" i="4"/>
  <c r="L2181" i="4"/>
  <c r="M2180" i="4"/>
  <c r="N2180" i="4" s="1"/>
  <c r="L2180" i="4"/>
  <c r="O2180" i="4" s="1"/>
  <c r="O2179" i="4"/>
  <c r="L2179" i="4"/>
  <c r="M2179" i="4" s="1"/>
  <c r="N2179" i="4" s="1"/>
  <c r="M2178" i="4"/>
  <c r="N2178" i="4" s="1"/>
  <c r="L2178" i="4"/>
  <c r="O2178" i="4" s="1"/>
  <c r="M2177" i="4"/>
  <c r="N2177" i="4" s="1"/>
  <c r="L2177" i="4"/>
  <c r="O2176" i="4"/>
  <c r="L2176" i="4"/>
  <c r="M2176" i="4" s="1"/>
  <c r="N2176" i="4" s="1"/>
  <c r="O2175" i="4"/>
  <c r="L2175" i="4"/>
  <c r="P2175" i="4" s="1"/>
  <c r="Q2175" i="4" s="1"/>
  <c r="O2174" i="4"/>
  <c r="L2174" i="4"/>
  <c r="M2174" i="4" s="1"/>
  <c r="N2174" i="4" s="1"/>
  <c r="M2173" i="4"/>
  <c r="N2173" i="4" s="1"/>
  <c r="L2173" i="4"/>
  <c r="O2173" i="4" s="1"/>
  <c r="O2172" i="4"/>
  <c r="L2172" i="4"/>
  <c r="O2171" i="4"/>
  <c r="L2171" i="4"/>
  <c r="P2171" i="4" s="1"/>
  <c r="Q2171" i="4" s="1"/>
  <c r="O2170" i="4"/>
  <c r="L2170" i="4"/>
  <c r="O2169" i="4"/>
  <c r="L2169" i="4"/>
  <c r="P2169" i="4" s="1"/>
  <c r="Q2169" i="4" s="1"/>
  <c r="O2168" i="4"/>
  <c r="L2168" i="4"/>
  <c r="M2168" i="4" s="1"/>
  <c r="N2168" i="4" s="1"/>
  <c r="O2167" i="4"/>
  <c r="L2167" i="4"/>
  <c r="P2167" i="4" s="1"/>
  <c r="Q2167" i="4" s="1"/>
  <c r="L2166" i="4"/>
  <c r="L2165" i="4"/>
  <c r="L2164" i="4"/>
  <c r="M2163" i="4"/>
  <c r="N2163" i="4" s="1"/>
  <c r="L2163" i="4"/>
  <c r="M2162" i="4"/>
  <c r="N2162" i="4" s="1"/>
  <c r="L2162" i="4"/>
  <c r="O2162" i="4" s="1"/>
  <c r="L2161" i="4"/>
  <c r="P2161" i="4" s="1"/>
  <c r="Q2161" i="4" s="1"/>
  <c r="O2160" i="4"/>
  <c r="L2160" i="4"/>
  <c r="O2159" i="4"/>
  <c r="L2159" i="4"/>
  <c r="P2159" i="4" s="1"/>
  <c r="Q2159" i="4" s="1"/>
  <c r="O2158" i="4"/>
  <c r="L2158" i="4"/>
  <c r="P2158" i="4" s="1"/>
  <c r="Q2158" i="4" s="1"/>
  <c r="O2157" i="4"/>
  <c r="L2157" i="4"/>
  <c r="P2157" i="4" s="1"/>
  <c r="Q2157" i="4" s="1"/>
  <c r="O2156" i="4"/>
  <c r="L2156" i="4"/>
  <c r="M2156" i="4" s="1"/>
  <c r="N2156" i="4" s="1"/>
  <c r="G520" i="7"/>
  <c r="L2155" i="4"/>
  <c r="P2155" i="4" s="1"/>
  <c r="Q2155" i="4" s="1"/>
  <c r="L2154" i="4"/>
  <c r="P2154" i="4" s="1"/>
  <c r="Q2154" i="4" s="1"/>
  <c r="L2153" i="4"/>
  <c r="O2152" i="4"/>
  <c r="L2152" i="4"/>
  <c r="M2152" i="4" s="1"/>
  <c r="N2152" i="4" s="1"/>
  <c r="O2151" i="4"/>
  <c r="L2151" i="4"/>
  <c r="M2151" i="4" s="1"/>
  <c r="N2151" i="4" s="1"/>
  <c r="O2150" i="4"/>
  <c r="L2150" i="4"/>
  <c r="G588" i="7"/>
  <c r="L2149" i="4"/>
  <c r="O2148" i="4"/>
  <c r="L2148" i="4"/>
  <c r="P2148" i="4" s="1"/>
  <c r="Q2148" i="4" s="1"/>
  <c r="O2147" i="4"/>
  <c r="L2147" i="4"/>
  <c r="O2146" i="4"/>
  <c r="L2146" i="4"/>
  <c r="M2145" i="4"/>
  <c r="N2145" i="4" s="1"/>
  <c r="L2145" i="4"/>
  <c r="P2145" i="4" s="1"/>
  <c r="Q2145" i="4" s="1"/>
  <c r="L2144" i="4"/>
  <c r="P2144" i="4" s="1"/>
  <c r="Q2144" i="4" s="1"/>
  <c r="O2143" i="4"/>
  <c r="L2143" i="4"/>
  <c r="M2143" i="4" s="1"/>
  <c r="N2143" i="4" s="1"/>
  <c r="O2142" i="4"/>
  <c r="L2142" i="4"/>
  <c r="M2142" i="4" s="1"/>
  <c r="N2142" i="4" s="1"/>
  <c r="O2141" i="4"/>
  <c r="L2141" i="4"/>
  <c r="P2141" i="4" s="1"/>
  <c r="Q2141" i="4" s="1"/>
  <c r="O2140" i="4"/>
  <c r="L2140" i="4"/>
  <c r="M2140" i="4" s="1"/>
  <c r="N2140" i="4" s="1"/>
  <c r="O2139" i="4"/>
  <c r="L2139" i="4"/>
  <c r="O2138" i="4"/>
  <c r="L2138" i="4"/>
  <c r="P2138" i="4" s="1"/>
  <c r="Q2138" i="4" s="1"/>
  <c r="O2137" i="4"/>
  <c r="L2137" i="4"/>
  <c r="O2136" i="4"/>
  <c r="L2136" i="4"/>
  <c r="P2136" i="4" s="1"/>
  <c r="Q2136" i="4" s="1"/>
  <c r="O2135" i="4"/>
  <c r="L2135" i="4"/>
  <c r="O2134" i="4"/>
  <c r="L2134" i="4"/>
  <c r="L2133" i="4"/>
  <c r="O2132" i="4"/>
  <c r="L2132" i="4"/>
  <c r="P2132" i="4" s="1"/>
  <c r="Q2132" i="4" s="1"/>
  <c r="L2131" i="4"/>
  <c r="O2130" i="4"/>
  <c r="L2130" i="4"/>
  <c r="O2129" i="4"/>
  <c r="L2129" i="4"/>
  <c r="P2129" i="4" s="1"/>
  <c r="Q2129" i="4" s="1"/>
  <c r="O2128" i="4"/>
  <c r="L2128" i="4"/>
  <c r="P2128" i="4" s="1"/>
  <c r="Q2128" i="4" s="1"/>
  <c r="O2127" i="4"/>
  <c r="L2127" i="4"/>
  <c r="M2127" i="4" s="1"/>
  <c r="N2127" i="4" s="1"/>
  <c r="O2126" i="4"/>
  <c r="L2126" i="4"/>
  <c r="P2126" i="4" s="1"/>
  <c r="Q2126" i="4" s="1"/>
  <c r="L2125" i="4"/>
  <c r="H586" i="7"/>
  <c r="L2124" i="4"/>
  <c r="G586" i="7" s="1"/>
  <c r="L2123" i="4"/>
  <c r="L2122" i="4"/>
  <c r="P2122" i="4" s="1"/>
  <c r="Q2122" i="4" s="1"/>
  <c r="G457" i="7"/>
  <c r="L2121" i="4"/>
  <c r="O2120" i="4"/>
  <c r="L2120" i="4"/>
  <c r="M2120" i="4" s="1"/>
  <c r="N2120" i="4" s="1"/>
  <c r="L2119" i="4"/>
  <c r="L2118" i="4"/>
  <c r="O2117" i="4"/>
  <c r="L2117" i="4"/>
  <c r="P2117" i="4" s="1"/>
  <c r="Q2117" i="4" s="1"/>
  <c r="O2116" i="4"/>
  <c r="L2116" i="4"/>
  <c r="P2116" i="4" s="1"/>
  <c r="Q2116" i="4" s="1"/>
  <c r="O2115" i="4"/>
  <c r="L2115" i="4"/>
  <c r="O2114" i="4"/>
  <c r="L2114" i="4"/>
  <c r="P2114" i="4" s="1"/>
  <c r="Q2114" i="4" s="1"/>
  <c r="O2113" i="4"/>
  <c r="L2113" i="4"/>
  <c r="P2113" i="4" s="1"/>
  <c r="Q2113" i="4" s="1"/>
  <c r="O2112" i="4"/>
  <c r="L2112" i="4"/>
  <c r="P2112" i="4" s="1"/>
  <c r="Q2112" i="4" s="1"/>
  <c r="O2111" i="4"/>
  <c r="L2111" i="4"/>
  <c r="O2110" i="4"/>
  <c r="L2110" i="4"/>
  <c r="P2110" i="4" s="1"/>
  <c r="Q2110" i="4" s="1"/>
  <c r="O2109" i="4"/>
  <c r="L2109" i="4"/>
  <c r="L2108" i="4"/>
  <c r="L2107" i="4"/>
  <c r="L2106" i="4"/>
  <c r="L2105" i="4"/>
  <c r="L2104" i="4"/>
  <c r="O2103" i="4"/>
  <c r="L2103" i="4"/>
  <c r="O2102" i="4"/>
  <c r="L2102" i="4"/>
  <c r="O2101" i="4"/>
  <c r="L2101" i="4"/>
  <c r="P2101" i="4" s="1"/>
  <c r="Q2101" i="4" s="1"/>
  <c r="L2100" i="4"/>
  <c r="P2100" i="4" s="1"/>
  <c r="Q2100" i="4" s="1"/>
  <c r="L2099" i="4"/>
  <c r="P2099" i="4" s="1"/>
  <c r="Q2099" i="4" s="1"/>
  <c r="O2098" i="4"/>
  <c r="L2098" i="4"/>
  <c r="O2097" i="4"/>
  <c r="L2097" i="4"/>
  <c r="O2096" i="4"/>
  <c r="L2096" i="4"/>
  <c r="O2095" i="4"/>
  <c r="L2095" i="4"/>
  <c r="O2094" i="4"/>
  <c r="L2094" i="4"/>
  <c r="P2094" i="4" s="1"/>
  <c r="Q2094" i="4" s="1"/>
  <c r="O2093" i="4"/>
  <c r="G523" i="7" s="1"/>
  <c r="L2093" i="4"/>
  <c r="L2092" i="4"/>
  <c r="P2092" i="4" s="1"/>
  <c r="Q2092" i="4" s="1"/>
  <c r="L2091" i="4"/>
  <c r="O2090" i="4"/>
  <c r="L2090" i="4"/>
  <c r="O2089" i="4"/>
  <c r="G499" i="7" s="1"/>
  <c r="L2089" i="4"/>
  <c r="M2089" i="4" s="1"/>
  <c r="O2088" i="4"/>
  <c r="L2088" i="4"/>
  <c r="P2088" i="4" s="1"/>
  <c r="Q2088" i="4" s="1"/>
  <c r="O2087" i="4"/>
  <c r="L2087" i="4"/>
  <c r="O2086" i="4"/>
  <c r="L2086" i="4"/>
  <c r="P2086" i="4" s="1"/>
  <c r="Q2086" i="4" s="1"/>
  <c r="O2085" i="4"/>
  <c r="L2085" i="4"/>
  <c r="M2085" i="4" s="1"/>
  <c r="N2085" i="4" s="1"/>
  <c r="O2084" i="4"/>
  <c r="L2084" i="4"/>
  <c r="O2083" i="4"/>
  <c r="L2083" i="4"/>
  <c r="O2082" i="4"/>
  <c r="L2082" i="4"/>
  <c r="M2082" i="4" s="1"/>
  <c r="N2082" i="4" s="1"/>
  <c r="G584" i="7"/>
  <c r="L2081" i="4"/>
  <c r="O2080" i="4"/>
  <c r="L2080" i="4"/>
  <c r="P2080" i="4" s="1"/>
  <c r="Q2080" i="4" s="1"/>
  <c r="O2079" i="4"/>
  <c r="L2079" i="4"/>
  <c r="M2079" i="4" s="1"/>
  <c r="N2079" i="4" s="1"/>
  <c r="O2078" i="4"/>
  <c r="L2078" i="4"/>
  <c r="P2078" i="4" s="1"/>
  <c r="Q2078" i="4" s="1"/>
  <c r="G583" i="7"/>
  <c r="L2077" i="4"/>
  <c r="M2076" i="4"/>
  <c r="L2076" i="4"/>
  <c r="O2075" i="4"/>
  <c r="L2075" i="4"/>
  <c r="O2074" i="4"/>
  <c r="L2074" i="4"/>
  <c r="M2074" i="4" s="1"/>
  <c r="N2074" i="4" s="1"/>
  <c r="L2073" i="4"/>
  <c r="O2072" i="4"/>
  <c r="L2072" i="4"/>
  <c r="M2072" i="4" s="1"/>
  <c r="N2072" i="4" s="1"/>
  <c r="O2071" i="4"/>
  <c r="L2071" i="4"/>
  <c r="M2071" i="4" s="1"/>
  <c r="N2071" i="4" s="1"/>
  <c r="O2070" i="4"/>
  <c r="L2070" i="4"/>
  <c r="O2069" i="4"/>
  <c r="L2069" i="4"/>
  <c r="O2068" i="4"/>
  <c r="L2068" i="4"/>
  <c r="M2068" i="4" s="1"/>
  <c r="N2068" i="4" s="1"/>
  <c r="O2067" i="4"/>
  <c r="L2067" i="4"/>
  <c r="O2066" i="4"/>
  <c r="L2066" i="4"/>
  <c r="O2065" i="4"/>
  <c r="L2065" i="4"/>
  <c r="P2065" i="4" s="1"/>
  <c r="Q2065" i="4" s="1"/>
  <c r="O2064" i="4"/>
  <c r="L2064" i="4"/>
  <c r="M2064" i="4" s="1"/>
  <c r="N2064" i="4" s="1"/>
  <c r="O2063" i="4"/>
  <c r="L2063" i="4"/>
  <c r="M2063" i="4" s="1"/>
  <c r="N2063" i="4" s="1"/>
  <c r="L2062" i="4"/>
  <c r="M2061" i="4"/>
  <c r="N2061" i="4" s="1"/>
  <c r="L2061" i="4"/>
  <c r="O2060" i="4"/>
  <c r="L2060" i="4"/>
  <c r="M2060" i="4" s="1"/>
  <c r="N2060" i="4" s="1"/>
  <c r="O2059" i="4"/>
  <c r="L2059" i="4"/>
  <c r="P2059" i="4" s="1"/>
  <c r="Q2059" i="4" s="1"/>
  <c r="L2058" i="4"/>
  <c r="P2058" i="4" s="1"/>
  <c r="Q2058" i="4" s="1"/>
  <c r="L2057" i="4"/>
  <c r="P2057" i="4" s="1"/>
  <c r="Q2057" i="4" s="1"/>
  <c r="L2056" i="4"/>
  <c r="L2055" i="4"/>
  <c r="P2055" i="4" s="1"/>
  <c r="Q2055" i="4" s="1"/>
  <c r="L2054" i="4"/>
  <c r="P2054" i="4" s="1"/>
  <c r="Q2054" i="4" s="1"/>
  <c r="L2053" i="4"/>
  <c r="P2053" i="4" s="1"/>
  <c r="Q2053" i="4" s="1"/>
  <c r="L2052" i="4"/>
  <c r="L2051" i="4"/>
  <c r="O2050" i="4"/>
  <c r="L2050" i="4"/>
  <c r="P2050" i="4" s="1"/>
  <c r="Q2050" i="4" s="1"/>
  <c r="O2049" i="4"/>
  <c r="L2049" i="4"/>
  <c r="M2048" i="4"/>
  <c r="L2048" i="4"/>
  <c r="P2048" i="4" s="1"/>
  <c r="Q2048" i="4" s="1"/>
  <c r="O2047" i="4"/>
  <c r="L2047" i="4"/>
  <c r="P2047" i="4" s="1"/>
  <c r="Q2047" i="4" s="1"/>
  <c r="O2046" i="4"/>
  <c r="L2046" i="4"/>
  <c r="O2045" i="4"/>
  <c r="L2045" i="4"/>
  <c r="M2045" i="4" s="1"/>
  <c r="N2045" i="4" s="1"/>
  <c r="M2044" i="4"/>
  <c r="N2044" i="4" s="1"/>
  <c r="L2044" i="4"/>
  <c r="P2044" i="4" s="1"/>
  <c r="Q2044" i="4" s="1"/>
  <c r="O2043" i="4"/>
  <c r="L2043" i="4"/>
  <c r="P2043" i="4" s="1"/>
  <c r="Q2043" i="4" s="1"/>
  <c r="O2042" i="4"/>
  <c r="L2042" i="4"/>
  <c r="O2041" i="4"/>
  <c r="L2041" i="4"/>
  <c r="M2041" i="4" s="1"/>
  <c r="N2041" i="4" s="1"/>
  <c r="O2040" i="4"/>
  <c r="L2040" i="4"/>
  <c r="P2040" i="4" s="1"/>
  <c r="Q2040" i="4" s="1"/>
  <c r="O2039" i="4"/>
  <c r="L2039" i="4"/>
  <c r="P2039" i="4" s="1"/>
  <c r="Q2039" i="4" s="1"/>
  <c r="O2038" i="4"/>
  <c r="L2038" i="4"/>
  <c r="P2038" i="4" s="1"/>
  <c r="Q2038" i="4" s="1"/>
  <c r="O2037" i="4"/>
  <c r="L2037" i="4"/>
  <c r="L2036" i="4"/>
  <c r="G582" i="7"/>
  <c r="L2035" i="4"/>
  <c r="P2035" i="4" s="1"/>
  <c r="Q2035" i="4" s="1"/>
  <c r="O2034" i="4"/>
  <c r="L2034" i="4"/>
  <c r="P2034" i="4" s="1"/>
  <c r="Q2034" i="4" s="1"/>
  <c r="O2033" i="4"/>
  <c r="L2033" i="4"/>
  <c r="L2032" i="4"/>
  <c r="L2031" i="4"/>
  <c r="O2030" i="4"/>
  <c r="L2030" i="4"/>
  <c r="P2030" i="4" s="1"/>
  <c r="Q2030" i="4" s="1"/>
  <c r="O2029" i="4"/>
  <c r="L2029" i="4"/>
  <c r="M2029" i="4" s="1"/>
  <c r="N2029" i="4" s="1"/>
  <c r="O2028" i="4"/>
  <c r="L2028" i="4"/>
  <c r="M2028" i="4" s="1"/>
  <c r="N2028" i="4" s="1"/>
  <c r="O2027" i="4"/>
  <c r="L2027" i="4"/>
  <c r="O2026" i="4"/>
  <c r="L2026" i="4"/>
  <c r="P2026" i="4" s="1"/>
  <c r="Q2026" i="4" s="1"/>
  <c r="O2025" i="4"/>
  <c r="L2025" i="4"/>
  <c r="M2025" i="4" s="1"/>
  <c r="N2025" i="4" s="1"/>
  <c r="O2024" i="4"/>
  <c r="L2024" i="4"/>
  <c r="M2024" i="4" s="1"/>
  <c r="N2024" i="4" s="1"/>
  <c r="O2023" i="4"/>
  <c r="L2023" i="4"/>
  <c r="P2023" i="4" s="1"/>
  <c r="Q2023" i="4" s="1"/>
  <c r="O2022" i="4"/>
  <c r="L2022" i="4"/>
  <c r="P2022" i="4" s="1"/>
  <c r="Q2022" i="4" s="1"/>
  <c r="O2021" i="4"/>
  <c r="L2021" i="4"/>
  <c r="P2021" i="4" s="1"/>
  <c r="Q2021" i="4" s="1"/>
  <c r="O2020" i="4"/>
  <c r="L2020" i="4"/>
  <c r="O2019" i="4"/>
  <c r="L2019" i="4"/>
  <c r="O2018" i="4"/>
  <c r="L2018" i="4"/>
  <c r="L2017" i="4"/>
  <c r="P2017" i="4" s="1"/>
  <c r="Q2017" i="4" s="1"/>
  <c r="L2016" i="4"/>
  <c r="P2016" i="4" s="1"/>
  <c r="Q2016" i="4" s="1"/>
  <c r="O2015" i="4"/>
  <c r="L2015" i="4"/>
  <c r="P2015" i="4" s="1"/>
  <c r="Q2015" i="4" s="1"/>
  <c r="O2014" i="4"/>
  <c r="L2014" i="4"/>
  <c r="P2014" i="4" s="1"/>
  <c r="Q2014" i="4" s="1"/>
  <c r="O2013" i="4"/>
  <c r="L2013" i="4"/>
  <c r="P2013" i="4" s="1"/>
  <c r="Q2013" i="4" s="1"/>
  <c r="O2012" i="4"/>
  <c r="L2012" i="4"/>
  <c r="M2012" i="4" s="1"/>
  <c r="N2012" i="4" s="1"/>
  <c r="M2011" i="4"/>
  <c r="N2011" i="4" s="1"/>
  <c r="L2011" i="4"/>
  <c r="L2010" i="4"/>
  <c r="P2010" i="4" s="1"/>
  <c r="Q2010" i="4" s="1"/>
  <c r="O2009" i="4"/>
  <c r="L2009" i="4"/>
  <c r="P2009" i="4" s="1"/>
  <c r="Q2009" i="4" s="1"/>
  <c r="O2008" i="4"/>
  <c r="G88" i="7" s="1"/>
  <c r="L2008" i="4"/>
  <c r="O2007" i="4"/>
  <c r="L2007" i="4"/>
  <c r="P2007" i="4" s="1"/>
  <c r="Q2007" i="4" s="1"/>
  <c r="O2006" i="4"/>
  <c r="L2006" i="4"/>
  <c r="O2005" i="4"/>
  <c r="L2005" i="4"/>
  <c r="O2004" i="4"/>
  <c r="L2004" i="4"/>
  <c r="P2004" i="4" s="1"/>
  <c r="Q2004" i="4" s="1"/>
  <c r="O2003" i="4"/>
  <c r="L2003" i="4"/>
  <c r="O2002" i="4"/>
  <c r="L2002" i="4"/>
  <c r="M2002" i="4" s="1"/>
  <c r="N2002" i="4" s="1"/>
  <c r="M2001" i="4"/>
  <c r="L2001" i="4"/>
  <c r="M2000" i="4"/>
  <c r="N2000" i="4" s="1"/>
  <c r="L2000" i="4"/>
  <c r="P2000" i="4" s="1"/>
  <c r="Q2000" i="4" s="1"/>
  <c r="O1999" i="4"/>
  <c r="L1999" i="4"/>
  <c r="O1998" i="4"/>
  <c r="L1998" i="4"/>
  <c r="O1997" i="4"/>
  <c r="G579" i="7" s="1"/>
  <c r="L1997" i="4"/>
  <c r="M1997" i="4" s="1"/>
  <c r="O1996" i="4"/>
  <c r="L1996" i="4"/>
  <c r="P1996" i="4" s="1"/>
  <c r="Q1996" i="4" s="1"/>
  <c r="O1995" i="4"/>
  <c r="G578" i="7" s="1"/>
  <c r="L1995" i="4"/>
  <c r="O1994" i="4"/>
  <c r="L1994" i="4"/>
  <c r="O1993" i="4"/>
  <c r="L1993" i="4"/>
  <c r="P1993" i="4" s="1"/>
  <c r="Q1993" i="4" s="1"/>
  <c r="O1992" i="4"/>
  <c r="L1992" i="4"/>
  <c r="O1991" i="4"/>
  <c r="L1991" i="4"/>
  <c r="M1991" i="4" s="1"/>
  <c r="N1991" i="4" s="1"/>
  <c r="O1990" i="4"/>
  <c r="L1990" i="4"/>
  <c r="P1990" i="4" s="1"/>
  <c r="Q1990" i="4" s="1"/>
  <c r="O1989" i="4"/>
  <c r="L1989" i="4"/>
  <c r="P1989" i="4" s="1"/>
  <c r="Q1989" i="4" s="1"/>
  <c r="O1988" i="4"/>
  <c r="L1988" i="4"/>
  <c r="O1987" i="4"/>
  <c r="L1987" i="4"/>
  <c r="O1986" i="4"/>
  <c r="L1986" i="4"/>
  <c r="P1986" i="4" s="1"/>
  <c r="Q1986" i="4" s="1"/>
  <c r="G156" i="7"/>
  <c r="L1985" i="4"/>
  <c r="P1985" i="4" s="1"/>
  <c r="Q1985" i="4" s="1"/>
  <c r="O1984" i="4"/>
  <c r="L1984" i="4"/>
  <c r="L1983" i="4"/>
  <c r="O1982" i="4"/>
  <c r="L1982" i="4"/>
  <c r="O1981" i="4"/>
  <c r="L1981" i="4"/>
  <c r="P1981" i="4" s="1"/>
  <c r="Q1981" i="4" s="1"/>
  <c r="O1980" i="4"/>
  <c r="L1980" i="4"/>
  <c r="M1979" i="4"/>
  <c r="L1979" i="4"/>
  <c r="L1978" i="4"/>
  <c r="O1977" i="4"/>
  <c r="L1977" i="4"/>
  <c r="P1977" i="4" s="1"/>
  <c r="Q1977" i="4" s="1"/>
  <c r="O1976" i="4"/>
  <c r="L1976" i="4"/>
  <c r="O1975" i="4"/>
  <c r="L1975" i="4"/>
  <c r="O1974" i="4"/>
  <c r="L1974" i="4"/>
  <c r="O1973" i="4"/>
  <c r="L1973" i="4"/>
  <c r="P1973" i="4" s="1"/>
  <c r="Q1973" i="4" s="1"/>
  <c r="M1972" i="4"/>
  <c r="N1972" i="4" s="1"/>
  <c r="L1972" i="4"/>
  <c r="O1971" i="4"/>
  <c r="L1971" i="4"/>
  <c r="O1970" i="4"/>
  <c r="L1970" i="4"/>
  <c r="M1970" i="4" s="1"/>
  <c r="O1969" i="4"/>
  <c r="L1969" i="4"/>
  <c r="P1969" i="4" s="1"/>
  <c r="Q1969" i="4" s="1"/>
  <c r="O1968" i="4"/>
  <c r="L1968" i="4"/>
  <c r="O1967" i="4"/>
  <c r="L1967" i="4"/>
  <c r="O1966" i="4"/>
  <c r="L1966" i="4"/>
  <c r="M1966" i="4" s="1"/>
  <c r="N1966" i="4" s="1"/>
  <c r="O1965" i="4"/>
  <c r="L1965" i="4"/>
  <c r="P1965" i="4" s="1"/>
  <c r="Q1965" i="4" s="1"/>
  <c r="O1964" i="4"/>
  <c r="L1964" i="4"/>
  <c r="O1963" i="4"/>
  <c r="L1963" i="4"/>
  <c r="O1962" i="4"/>
  <c r="L1962" i="4"/>
  <c r="P1962" i="4" s="1"/>
  <c r="Q1962" i="4" s="1"/>
  <c r="O1961" i="4"/>
  <c r="L1961" i="4"/>
  <c r="O1960" i="4"/>
  <c r="G502" i="7" s="1"/>
  <c r="L1960" i="4"/>
  <c r="M1959" i="4"/>
  <c r="N1959" i="4" s="1"/>
  <c r="L1959" i="4"/>
  <c r="P1959" i="4" s="1"/>
  <c r="Q1959" i="4" s="1"/>
  <c r="M1958" i="4"/>
  <c r="N1958" i="4" s="1"/>
  <c r="L1958" i="4"/>
  <c r="O1958" i="4" s="1"/>
  <c r="M1957" i="4"/>
  <c r="N1957" i="4" s="1"/>
  <c r="L1957" i="4"/>
  <c r="O1956" i="4"/>
  <c r="L1956" i="4"/>
  <c r="O1955" i="4"/>
  <c r="L1955" i="4"/>
  <c r="M1955" i="4" s="1"/>
  <c r="N1955" i="4" s="1"/>
  <c r="L1954" i="4"/>
  <c r="O1953" i="4"/>
  <c r="L1953" i="4"/>
  <c r="O1952" i="4"/>
  <c r="L1952" i="4"/>
  <c r="M1952" i="4" s="1"/>
  <c r="N1952" i="4" s="1"/>
  <c r="O1951" i="4"/>
  <c r="L1951" i="4"/>
  <c r="P1951" i="4" s="1"/>
  <c r="Q1951" i="4" s="1"/>
  <c r="O1950" i="4"/>
  <c r="L1950" i="4"/>
  <c r="G526" i="7"/>
  <c r="L1949" i="4"/>
  <c r="O1948" i="4"/>
  <c r="L1948" i="4"/>
  <c r="M1948" i="4" s="1"/>
  <c r="N1948" i="4" s="1"/>
  <c r="O1947" i="4"/>
  <c r="L1947" i="4"/>
  <c r="P1947" i="4" s="1"/>
  <c r="Q1947" i="4" s="1"/>
  <c r="O1946" i="4"/>
  <c r="L1946" i="4"/>
  <c r="L1945" i="4"/>
  <c r="O1944" i="4"/>
  <c r="L1944" i="4"/>
  <c r="O1943" i="4"/>
  <c r="L1943" i="4"/>
  <c r="P1943" i="4" s="1"/>
  <c r="Q1943" i="4" s="1"/>
  <c r="O1942" i="4"/>
  <c r="L1942" i="4"/>
  <c r="O1941" i="4"/>
  <c r="L1941" i="4"/>
  <c r="O1940" i="4"/>
  <c r="L1940" i="4"/>
  <c r="M1940" i="4" s="1"/>
  <c r="N1940" i="4" s="1"/>
  <c r="O1939" i="4"/>
  <c r="L1939" i="4"/>
  <c r="P1939" i="4" s="1"/>
  <c r="Q1939" i="4" s="1"/>
  <c r="O1938" i="4"/>
  <c r="L1938" i="4"/>
  <c r="O1937" i="4"/>
  <c r="L1937" i="4"/>
  <c r="M1937" i="4" s="1"/>
  <c r="N1937" i="4" s="1"/>
  <c r="O1936" i="4"/>
  <c r="L1936" i="4"/>
  <c r="M1936" i="4" s="1"/>
  <c r="N1936" i="4" s="1"/>
  <c r="O1935" i="4"/>
  <c r="L1935" i="4"/>
  <c r="P1935" i="4" s="1"/>
  <c r="Q1935" i="4" s="1"/>
  <c r="O1934" i="4"/>
  <c r="L1934" i="4"/>
  <c r="O1933" i="4"/>
  <c r="L1933" i="4"/>
  <c r="M1933" i="4" s="1"/>
  <c r="N1933" i="4" s="1"/>
  <c r="O1932" i="4"/>
  <c r="L1932" i="4"/>
  <c r="M1932" i="4" s="1"/>
  <c r="N1932" i="4" s="1"/>
  <c r="O1931" i="4"/>
  <c r="L1931" i="4"/>
  <c r="P1931" i="4" s="1"/>
  <c r="Q1931" i="4" s="1"/>
  <c r="L1930" i="4"/>
  <c r="L1929" i="4"/>
  <c r="O1928" i="4"/>
  <c r="L1928" i="4"/>
  <c r="M1928" i="4" s="1"/>
  <c r="N1928" i="4" s="1"/>
  <c r="L1927" i="4"/>
  <c r="P1927" i="4" s="1"/>
  <c r="Q1927" i="4" s="1"/>
  <c r="O1926" i="4"/>
  <c r="L1926" i="4"/>
  <c r="O1925" i="4"/>
  <c r="L1925" i="4"/>
  <c r="O1924" i="4"/>
  <c r="G492" i="7" s="1"/>
  <c r="L1924" i="4"/>
  <c r="O1923" i="4"/>
  <c r="L1923" i="4"/>
  <c r="P1923" i="4" s="1"/>
  <c r="Q1923" i="4" s="1"/>
  <c r="L1922" i="4"/>
  <c r="L1921" i="4"/>
  <c r="M1920" i="4"/>
  <c r="N1920" i="4" s="1"/>
  <c r="L1920" i="4"/>
  <c r="P1920" i="4" s="1"/>
  <c r="Q1920" i="4" s="1"/>
  <c r="O1919" i="4"/>
  <c r="L1919" i="4"/>
  <c r="M1919" i="4" s="1"/>
  <c r="N1919" i="4" s="1"/>
  <c r="O1918" i="4"/>
  <c r="L1918" i="4"/>
  <c r="O1917" i="4"/>
  <c r="L1917" i="4"/>
  <c r="M1917" i="4" s="1"/>
  <c r="N1917" i="4" s="1"/>
  <c r="O1916" i="4"/>
  <c r="L1916" i="4"/>
  <c r="O1915" i="4"/>
  <c r="L1915" i="4"/>
  <c r="O1914" i="4"/>
  <c r="L1914" i="4"/>
  <c r="M1914" i="4" s="1"/>
  <c r="N1914" i="4" s="1"/>
  <c r="O1913" i="4"/>
  <c r="L1913" i="4"/>
  <c r="P1913" i="4" s="1"/>
  <c r="Q1913" i="4" s="1"/>
  <c r="O1912" i="4"/>
  <c r="L1912" i="4"/>
  <c r="O1911" i="4"/>
  <c r="L1911" i="4"/>
  <c r="M1911" i="4" s="1"/>
  <c r="N1911" i="4" s="1"/>
  <c r="O1910" i="4"/>
  <c r="L1910" i="4"/>
  <c r="O1909" i="4"/>
  <c r="L1909" i="4"/>
  <c r="P1909" i="4" s="1"/>
  <c r="Q1909" i="4" s="1"/>
  <c r="O1908" i="4"/>
  <c r="L1908" i="4"/>
  <c r="L1907" i="4"/>
  <c r="L1906" i="4"/>
  <c r="L1905" i="4"/>
  <c r="P1905" i="4" s="1"/>
  <c r="Q1905" i="4" s="1"/>
  <c r="L1904" i="4"/>
  <c r="O1903" i="4"/>
  <c r="L1903" i="4"/>
  <c r="O1902" i="4"/>
  <c r="L1902" i="4"/>
  <c r="O1901" i="4"/>
  <c r="L1901" i="4"/>
  <c r="P1901" i="4" s="1"/>
  <c r="Q1901" i="4" s="1"/>
  <c r="O1900" i="4"/>
  <c r="L1900" i="4"/>
  <c r="M1900" i="4" s="1"/>
  <c r="N1900" i="4" s="1"/>
  <c r="O1899" i="4"/>
  <c r="L1899" i="4"/>
  <c r="M1899" i="4" s="1"/>
  <c r="N1899" i="4" s="1"/>
  <c r="O1898" i="4"/>
  <c r="L1898" i="4"/>
  <c r="O1897" i="4"/>
  <c r="L1897" i="4"/>
  <c r="O1896" i="4"/>
  <c r="L1896" i="4"/>
  <c r="M1896" i="4" s="1"/>
  <c r="N1896" i="4" s="1"/>
  <c r="O1895" i="4"/>
  <c r="L1895" i="4"/>
  <c r="O1894" i="4"/>
  <c r="L1894" i="4"/>
  <c r="M1894" i="4" s="1"/>
  <c r="N1894" i="4" s="1"/>
  <c r="O1893" i="4"/>
  <c r="L1893" i="4"/>
  <c r="O1892" i="4"/>
  <c r="L1892" i="4"/>
  <c r="M1892" i="4" s="1"/>
  <c r="N1892" i="4" s="1"/>
  <c r="O1891" i="4"/>
  <c r="L1891" i="4"/>
  <c r="M1891" i="4" s="1"/>
  <c r="N1891" i="4" s="1"/>
  <c r="O1890" i="4"/>
  <c r="L1890" i="4"/>
  <c r="M1890" i="4" s="1"/>
  <c r="N1890" i="4" s="1"/>
  <c r="O1889" i="4"/>
  <c r="L1889" i="4"/>
  <c r="P1889" i="4" s="1"/>
  <c r="Q1889" i="4" s="1"/>
  <c r="O1888" i="4"/>
  <c r="L1888" i="4"/>
  <c r="O1887" i="4"/>
  <c r="L1887" i="4"/>
  <c r="M1887" i="4" s="1"/>
  <c r="N1887" i="4" s="1"/>
  <c r="O1886" i="4"/>
  <c r="L1886" i="4"/>
  <c r="O1885" i="4"/>
  <c r="L1885" i="4"/>
  <c r="P1885" i="4" s="1"/>
  <c r="Q1885" i="4" s="1"/>
  <c r="O1884" i="4"/>
  <c r="L1884" i="4"/>
  <c r="M1884" i="4" s="1"/>
  <c r="N1884" i="4" s="1"/>
  <c r="L1883" i="4"/>
  <c r="O1882" i="4"/>
  <c r="L1882" i="4"/>
  <c r="P1882" i="4" s="1"/>
  <c r="Q1882" i="4" s="1"/>
  <c r="O1881" i="4"/>
  <c r="L1881" i="4"/>
  <c r="O1880" i="4"/>
  <c r="L1880" i="4"/>
  <c r="O1879" i="4"/>
  <c r="L1879" i="4"/>
  <c r="M1879" i="4" s="1"/>
  <c r="N1879" i="4" s="1"/>
  <c r="O1878" i="4"/>
  <c r="L1878" i="4"/>
  <c r="P1878" i="4" s="1"/>
  <c r="Q1878" i="4" s="1"/>
  <c r="O1877" i="4"/>
  <c r="L1877" i="4"/>
  <c r="O1876" i="4"/>
  <c r="L1876" i="4"/>
  <c r="O1875" i="4"/>
  <c r="L1875" i="4"/>
  <c r="L1874" i="4"/>
  <c r="O1873" i="4"/>
  <c r="L1873" i="4"/>
  <c r="M1873" i="4" s="1"/>
  <c r="N1873" i="4" s="1"/>
  <c r="O1872" i="4"/>
  <c r="G576" i="7" s="1"/>
  <c r="L1872" i="4"/>
  <c r="O1871" i="4"/>
  <c r="L1871" i="4"/>
  <c r="O1870" i="4"/>
  <c r="L1870" i="4"/>
  <c r="M1869" i="4"/>
  <c r="N1869" i="4" s="1"/>
  <c r="L1869" i="4"/>
  <c r="O1869" i="4" s="1"/>
  <c r="O1868" i="4"/>
  <c r="L1868" i="4"/>
  <c r="O1867" i="4"/>
  <c r="L1867" i="4"/>
  <c r="O1866" i="4"/>
  <c r="L1866" i="4"/>
  <c r="M1866" i="4" s="1"/>
  <c r="N1866" i="4" s="1"/>
  <c r="M1865" i="4"/>
  <c r="N1865" i="4" s="1"/>
  <c r="L1865" i="4"/>
  <c r="O1864" i="4"/>
  <c r="L1864" i="4"/>
  <c r="P1864" i="4" s="1"/>
  <c r="Q1864" i="4" s="1"/>
  <c r="L1863" i="4"/>
  <c r="M1862" i="4"/>
  <c r="N1862" i="4" s="1"/>
  <c r="L1862" i="4"/>
  <c r="O1862" i="4" s="1"/>
  <c r="O1861" i="4"/>
  <c r="L1861" i="4"/>
  <c r="M1861" i="4" s="1"/>
  <c r="N1861" i="4" s="1"/>
  <c r="L1860" i="4"/>
  <c r="L1859" i="4"/>
  <c r="P1859" i="4" s="1"/>
  <c r="Q1859" i="4" s="1"/>
  <c r="L1858" i="4"/>
  <c r="L1857" i="4"/>
  <c r="L1856" i="4"/>
  <c r="O1855" i="4"/>
  <c r="L1855" i="4"/>
  <c r="M1855" i="4" s="1"/>
  <c r="N1855" i="4" s="1"/>
  <c r="O1854" i="4"/>
  <c r="L1854" i="4"/>
  <c r="P1854" i="4" s="1"/>
  <c r="Q1854" i="4" s="1"/>
  <c r="O1853" i="4"/>
  <c r="L1853" i="4"/>
  <c r="M1853" i="4" s="1"/>
  <c r="N1853" i="4" s="1"/>
  <c r="O1852" i="4"/>
  <c r="L1852" i="4"/>
  <c r="P1852" i="4" s="1"/>
  <c r="Q1852" i="4" s="1"/>
  <c r="O1851" i="4"/>
  <c r="L1851" i="4"/>
  <c r="O1850" i="4"/>
  <c r="L1850" i="4"/>
  <c r="M1850" i="4" s="1"/>
  <c r="N1850" i="4" s="1"/>
  <c r="L1849" i="4"/>
  <c r="O1848" i="4"/>
  <c r="L1848" i="4"/>
  <c r="P1848" i="4" s="1"/>
  <c r="Q1848" i="4" s="1"/>
  <c r="L1847" i="4"/>
  <c r="P1847" i="4" s="1"/>
  <c r="Q1847" i="4" s="1"/>
  <c r="L1846" i="4"/>
  <c r="M1845" i="4"/>
  <c r="N1845" i="4" s="1"/>
  <c r="L1845" i="4"/>
  <c r="P1845" i="4" s="1"/>
  <c r="Q1845" i="4" s="1"/>
  <c r="L1844" i="4"/>
  <c r="L1843" i="4"/>
  <c r="O1842" i="4"/>
  <c r="L1842" i="4"/>
  <c r="P1842" i="4" s="1"/>
  <c r="Q1842" i="4" s="1"/>
  <c r="O1841" i="4"/>
  <c r="L1841" i="4"/>
  <c r="M1841" i="4" s="1"/>
  <c r="N1841" i="4" s="1"/>
  <c r="O1840" i="4"/>
  <c r="L1840" i="4"/>
  <c r="P1840" i="4" s="1"/>
  <c r="Q1840" i="4" s="1"/>
  <c r="O1839" i="4"/>
  <c r="L1839" i="4"/>
  <c r="O1838" i="4"/>
  <c r="L1838" i="4"/>
  <c r="M1838" i="4" s="1"/>
  <c r="N1838" i="4" s="1"/>
  <c r="O1837" i="4"/>
  <c r="L1837" i="4"/>
  <c r="L1836" i="4"/>
  <c r="P1836" i="4" s="1"/>
  <c r="Q1836" i="4" s="1"/>
  <c r="M1835" i="4"/>
  <c r="L1835" i="4"/>
  <c r="O1834" i="4"/>
  <c r="L1834" i="4"/>
  <c r="O1833" i="4"/>
  <c r="L1833" i="4"/>
  <c r="O1832" i="4"/>
  <c r="L1832" i="4"/>
  <c r="M1832" i="4" s="1"/>
  <c r="N1832" i="4" s="1"/>
  <c r="O1831" i="4"/>
  <c r="L1831" i="4"/>
  <c r="M1831" i="4" s="1"/>
  <c r="N1831" i="4" s="1"/>
  <c r="L1830" i="4"/>
  <c r="O1829" i="4"/>
  <c r="L1829" i="4"/>
  <c r="M1829" i="4" s="1"/>
  <c r="N1829" i="4" s="1"/>
  <c r="O1828" i="4"/>
  <c r="L1828" i="4"/>
  <c r="L1827" i="4"/>
  <c r="O1826" i="4"/>
  <c r="L1826" i="4"/>
  <c r="M1826" i="4" s="1"/>
  <c r="N1826" i="4" s="1"/>
  <c r="O1825" i="4"/>
  <c r="L1825" i="4"/>
  <c r="M1825" i="4" s="1"/>
  <c r="N1825" i="4" s="1"/>
  <c r="G168" i="7"/>
  <c r="L1824" i="4"/>
  <c r="M1823" i="4"/>
  <c r="N1823" i="4" s="1"/>
  <c r="L1823" i="4"/>
  <c r="O1823" i="4" s="1"/>
  <c r="O1822" i="4"/>
  <c r="L1822" i="4"/>
  <c r="M1822" i="4" s="1"/>
  <c r="N1822" i="4" s="1"/>
  <c r="O1821" i="4"/>
  <c r="L1821" i="4"/>
  <c r="O1820" i="4"/>
  <c r="L1820" i="4"/>
  <c r="L1819" i="4"/>
  <c r="P1819" i="4" s="1"/>
  <c r="Q1819" i="4" s="1"/>
  <c r="L1818" i="4"/>
  <c r="L1817" i="4"/>
  <c r="L1816" i="4"/>
  <c r="O1815" i="4"/>
  <c r="L1815" i="4"/>
  <c r="M1815" i="4" s="1"/>
  <c r="N1815" i="4" s="1"/>
  <c r="O1814" i="4"/>
  <c r="L1814" i="4"/>
  <c r="M1814" i="4" s="1"/>
  <c r="N1814" i="4" s="1"/>
  <c r="O1813" i="4"/>
  <c r="L1813" i="4"/>
  <c r="O1812" i="4"/>
  <c r="L1812" i="4"/>
  <c r="M1812" i="4" s="1"/>
  <c r="N1812" i="4" s="1"/>
  <c r="O1811" i="4"/>
  <c r="L1811" i="4"/>
  <c r="P1811" i="4" s="1"/>
  <c r="Q1811" i="4" s="1"/>
  <c r="L1810" i="4"/>
  <c r="O1809" i="4"/>
  <c r="G495" i="7" s="1"/>
  <c r="L1809" i="4"/>
  <c r="P1809" i="4" s="1"/>
  <c r="Q1809" i="4" s="1"/>
  <c r="O1808" i="4"/>
  <c r="L1808" i="4"/>
  <c r="G485" i="7"/>
  <c r="L1807" i="4"/>
  <c r="O1806" i="4"/>
  <c r="L1806" i="4"/>
  <c r="O1805" i="4"/>
  <c r="L1805" i="4"/>
  <c r="P1805" i="4" s="1"/>
  <c r="Q1805" i="4" s="1"/>
  <c r="L1804" i="4"/>
  <c r="L1803" i="4"/>
  <c r="P1803" i="4" s="1"/>
  <c r="Q1803" i="4" s="1"/>
  <c r="O1802" i="4"/>
  <c r="L1802" i="4"/>
  <c r="O1801" i="4"/>
  <c r="L1801" i="4"/>
  <c r="M1801" i="4" s="1"/>
  <c r="N1801" i="4" s="1"/>
  <c r="O1800" i="4"/>
  <c r="L1800" i="4"/>
  <c r="O1799" i="4"/>
  <c r="L1799" i="4"/>
  <c r="O1798" i="4"/>
  <c r="L1798" i="4"/>
  <c r="M1798" i="4" s="1"/>
  <c r="N1798" i="4" s="1"/>
  <c r="O1797" i="4"/>
  <c r="L1797" i="4"/>
  <c r="O1796" i="4"/>
  <c r="L1796" i="4"/>
  <c r="O1795" i="4"/>
  <c r="L1795" i="4"/>
  <c r="P1795" i="4" s="1"/>
  <c r="Q1795" i="4" s="1"/>
  <c r="O1794" i="4"/>
  <c r="L1794" i="4"/>
  <c r="M1794" i="4" s="1"/>
  <c r="N1794" i="4" s="1"/>
  <c r="O1793" i="4"/>
  <c r="L1793" i="4"/>
  <c r="P1793" i="4" s="1"/>
  <c r="Q1793" i="4" s="1"/>
  <c r="O1792" i="4"/>
  <c r="L1792" i="4"/>
  <c r="O1791" i="4"/>
  <c r="L1791" i="4"/>
  <c r="M1791" i="4" s="1"/>
  <c r="N1791" i="4" s="1"/>
  <c r="O1790" i="4"/>
  <c r="L1790" i="4"/>
  <c r="M1790" i="4" s="1"/>
  <c r="N1790" i="4" s="1"/>
  <c r="L1789" i="4"/>
  <c r="G480" i="7" s="1"/>
  <c r="O1788" i="4"/>
  <c r="L1788" i="4"/>
  <c r="L1787" i="4"/>
  <c r="L1786" i="4"/>
  <c r="O1785" i="4"/>
  <c r="L1785" i="4"/>
  <c r="O1784" i="4"/>
  <c r="G500" i="7" s="1"/>
  <c r="L1784" i="4"/>
  <c r="M1784" i="4" s="1"/>
  <c r="O1783" i="4"/>
  <c r="L1783" i="4"/>
  <c r="P1783" i="4" s="1"/>
  <c r="Q1783" i="4" s="1"/>
  <c r="O1782" i="4"/>
  <c r="L1782" i="4"/>
  <c r="O1781" i="4"/>
  <c r="L1781" i="4"/>
  <c r="P1781" i="4" s="1"/>
  <c r="Q1781" i="4" s="1"/>
  <c r="O1780" i="4"/>
  <c r="L1780" i="4"/>
  <c r="L1779" i="4"/>
  <c r="P1779" i="4" s="1"/>
  <c r="Q1779" i="4" s="1"/>
  <c r="O1778" i="4"/>
  <c r="L1778" i="4"/>
  <c r="O1777" i="4"/>
  <c r="L1777" i="4"/>
  <c r="M1777" i="4" s="1"/>
  <c r="N1777" i="4" s="1"/>
  <c r="O1776" i="4"/>
  <c r="L1776" i="4"/>
  <c r="M1776" i="4" s="1"/>
  <c r="N1776" i="4" s="1"/>
  <c r="O1775" i="4"/>
  <c r="L1775" i="4"/>
  <c r="P1775" i="4" s="1"/>
  <c r="Q1775" i="4" s="1"/>
  <c r="O1774" i="4"/>
  <c r="L1774" i="4"/>
  <c r="M1774" i="4" s="1"/>
  <c r="N1774" i="4" s="1"/>
  <c r="L1773" i="4"/>
  <c r="P1773" i="4" s="1"/>
  <c r="Q1773" i="4" s="1"/>
  <c r="O1772" i="4"/>
  <c r="L1772" i="4"/>
  <c r="P1772" i="4" s="1"/>
  <c r="Q1772" i="4" s="1"/>
  <c r="O1771" i="4"/>
  <c r="L1771" i="4"/>
  <c r="O1770" i="4"/>
  <c r="L1770" i="4"/>
  <c r="M1770" i="4" s="1"/>
  <c r="N1770" i="4" s="1"/>
  <c r="O1769" i="4"/>
  <c r="L1769" i="4"/>
  <c r="P1769" i="4" s="1"/>
  <c r="Q1769" i="4" s="1"/>
  <c r="O1768" i="4"/>
  <c r="L1768" i="4"/>
  <c r="P1768" i="4" s="1"/>
  <c r="Q1768" i="4" s="1"/>
  <c r="O1767" i="4"/>
  <c r="L1767" i="4"/>
  <c r="O1766" i="4"/>
  <c r="L1766" i="4"/>
  <c r="M1766" i="4" s="1"/>
  <c r="N1766" i="4" s="1"/>
  <c r="L1765" i="4"/>
  <c r="P1765" i="4" s="1"/>
  <c r="Q1765" i="4" s="1"/>
  <c r="O1764" i="4"/>
  <c r="L1764" i="4"/>
  <c r="O1763" i="4"/>
  <c r="L1763" i="4"/>
  <c r="P1763" i="4" s="1"/>
  <c r="Q1763" i="4" s="1"/>
  <c r="O1762" i="4"/>
  <c r="L1762" i="4"/>
  <c r="M1762" i="4" s="1"/>
  <c r="N1762" i="4" s="1"/>
  <c r="O1761" i="4"/>
  <c r="L1761" i="4"/>
  <c r="P1761" i="4" s="1"/>
  <c r="Q1761" i="4" s="1"/>
  <c r="O1760" i="4"/>
  <c r="L1760" i="4"/>
  <c r="P1760" i="4" s="1"/>
  <c r="Q1760" i="4" s="1"/>
  <c r="O1759" i="4"/>
  <c r="L1759" i="4"/>
  <c r="L1758" i="4"/>
  <c r="P1758" i="4" s="1"/>
  <c r="Q1758" i="4" s="1"/>
  <c r="L1757" i="4"/>
  <c r="P1757" i="4" s="1"/>
  <c r="Q1757" i="4" s="1"/>
  <c r="O1756" i="4"/>
  <c r="L1756" i="4"/>
  <c r="P1756" i="4" s="1"/>
  <c r="Q1756" i="4" s="1"/>
  <c r="O1755" i="4"/>
  <c r="L1755" i="4"/>
  <c r="O1754" i="4"/>
  <c r="L1754" i="4"/>
  <c r="M1754" i="4" s="1"/>
  <c r="N1754" i="4" s="1"/>
  <c r="O1753" i="4"/>
  <c r="L1753" i="4"/>
  <c r="P1753" i="4" s="1"/>
  <c r="Q1753" i="4" s="1"/>
  <c r="O1752" i="4"/>
  <c r="L1752" i="4"/>
  <c r="P1752" i="4" s="1"/>
  <c r="Q1752" i="4" s="1"/>
  <c r="L1751" i="4"/>
  <c r="O1750" i="4"/>
  <c r="L1750" i="4"/>
  <c r="M1750" i="4" s="1"/>
  <c r="N1750" i="4" s="1"/>
  <c r="O1749" i="4"/>
  <c r="L1749" i="4"/>
  <c r="G484" i="7"/>
  <c r="L1748" i="4"/>
  <c r="P1748" i="4" s="1"/>
  <c r="Q1748" i="4" s="1"/>
  <c r="O1747" i="4"/>
  <c r="L1747" i="4"/>
  <c r="M1747" i="4" s="1"/>
  <c r="N1747" i="4" s="1"/>
  <c r="O1746" i="4"/>
  <c r="L1746" i="4"/>
  <c r="M1746" i="4" s="1"/>
  <c r="N1746" i="4" s="1"/>
  <c r="G473" i="7"/>
  <c r="L1745" i="4"/>
  <c r="P1745" i="4" s="1"/>
  <c r="Q1745" i="4" s="1"/>
  <c r="O1744" i="4"/>
  <c r="L1744" i="4"/>
  <c r="P1744" i="4" s="1"/>
  <c r="Q1744" i="4" s="1"/>
  <c r="O1743" i="4"/>
  <c r="L1743" i="4"/>
  <c r="M1743" i="4" s="1"/>
  <c r="N1743" i="4" s="1"/>
  <c r="L1742" i="4"/>
  <c r="P1742" i="4" s="1"/>
  <c r="Q1742" i="4" s="1"/>
  <c r="L1741" i="4"/>
  <c r="P1741" i="4" s="1"/>
  <c r="Q1741" i="4" s="1"/>
  <c r="O1740" i="4"/>
  <c r="L1740" i="4"/>
  <c r="M1740" i="4" s="1"/>
  <c r="N1740" i="4" s="1"/>
  <c r="O1739" i="4"/>
  <c r="L1739" i="4"/>
  <c r="P1739" i="4" s="1"/>
  <c r="Q1739" i="4" s="1"/>
  <c r="O1738" i="4"/>
  <c r="L1738" i="4"/>
  <c r="P1738" i="4" s="1"/>
  <c r="Q1738" i="4" s="1"/>
  <c r="O1737" i="4"/>
  <c r="L1737" i="4"/>
  <c r="P1737" i="4" s="1"/>
  <c r="Q1737" i="4" s="1"/>
  <c r="O1736" i="4"/>
  <c r="L1736" i="4"/>
  <c r="M1736" i="4" s="1"/>
  <c r="N1736" i="4" s="1"/>
  <c r="O1735" i="4"/>
  <c r="L1735" i="4"/>
  <c r="P1735" i="4" s="1"/>
  <c r="Q1735" i="4" s="1"/>
  <c r="O1734" i="4"/>
  <c r="L1734" i="4"/>
  <c r="P1734" i="4" s="1"/>
  <c r="Q1734" i="4" s="1"/>
  <c r="O1733" i="4"/>
  <c r="L1733" i="4"/>
  <c r="P1733" i="4" s="1"/>
  <c r="Q1733" i="4" s="1"/>
  <c r="O1732" i="4"/>
  <c r="L1732" i="4"/>
  <c r="M1732" i="4" s="1"/>
  <c r="N1732" i="4" s="1"/>
  <c r="O1731" i="4"/>
  <c r="L1731" i="4"/>
  <c r="O1730" i="4"/>
  <c r="L1730" i="4"/>
  <c r="P1730" i="4" s="1"/>
  <c r="Q1730" i="4" s="1"/>
  <c r="O1729" i="4"/>
  <c r="L1729" i="4"/>
  <c r="O1728" i="4"/>
  <c r="L1728" i="4"/>
  <c r="M1728" i="4" s="1"/>
  <c r="N1728" i="4" s="1"/>
  <c r="L1727" i="4"/>
  <c r="P1727" i="4" s="1"/>
  <c r="Q1727" i="4" s="1"/>
  <c r="L1726" i="4"/>
  <c r="P1726" i="4" s="1"/>
  <c r="Q1726" i="4" s="1"/>
  <c r="L1725" i="4"/>
  <c r="L1724" i="4"/>
  <c r="O1723" i="4"/>
  <c r="L1723" i="4"/>
  <c r="P1723" i="4" s="1"/>
  <c r="Q1723" i="4" s="1"/>
  <c r="O1722" i="4"/>
  <c r="L1722" i="4"/>
  <c r="P1722" i="4" s="1"/>
  <c r="Q1722" i="4" s="1"/>
  <c r="O1721" i="4"/>
  <c r="L1721" i="4"/>
  <c r="M1721" i="4" s="1"/>
  <c r="N1721" i="4" s="1"/>
  <c r="O1720" i="4"/>
  <c r="L1720" i="4"/>
  <c r="M1720" i="4" s="1"/>
  <c r="N1720" i="4" s="1"/>
  <c r="L1719" i="4"/>
  <c r="O1718" i="4"/>
  <c r="L1718" i="4"/>
  <c r="P1718" i="4" s="1"/>
  <c r="Q1718" i="4" s="1"/>
  <c r="O1717" i="4"/>
  <c r="L1717" i="4"/>
  <c r="M1717" i="4" s="1"/>
  <c r="N1717" i="4" s="1"/>
  <c r="L1716" i="4"/>
  <c r="P1716" i="4" s="1"/>
  <c r="Q1716" i="4" s="1"/>
  <c r="O1715" i="4"/>
  <c r="L1715" i="4"/>
  <c r="M1715" i="4" s="1"/>
  <c r="N1715" i="4" s="1"/>
  <c r="O1714" i="4"/>
  <c r="L1714" i="4"/>
  <c r="P1714" i="4" s="1"/>
  <c r="Q1714" i="4" s="1"/>
  <c r="O1713" i="4"/>
  <c r="L1713" i="4"/>
  <c r="P1713" i="4" s="1"/>
  <c r="Q1713" i="4" s="1"/>
  <c r="O1712" i="4"/>
  <c r="L1712" i="4"/>
  <c r="O1711" i="4"/>
  <c r="L1711" i="4"/>
  <c r="M1711" i="4" s="1"/>
  <c r="N1711" i="4" s="1"/>
  <c r="O1710" i="4"/>
  <c r="L1710" i="4"/>
  <c r="O1709" i="4"/>
  <c r="L1709" i="4"/>
  <c r="P1709" i="4" s="1"/>
  <c r="Q1709" i="4" s="1"/>
  <c r="L1708" i="4"/>
  <c r="P1708" i="4" s="1"/>
  <c r="Q1708" i="4" s="1"/>
  <c r="L1707" i="4"/>
  <c r="O1706" i="4"/>
  <c r="L1706" i="4"/>
  <c r="M1706" i="4" s="1"/>
  <c r="N1706" i="4" s="1"/>
  <c r="O1705" i="4"/>
  <c r="L1705" i="4"/>
  <c r="P1705" i="4" s="1"/>
  <c r="Q1705" i="4" s="1"/>
  <c r="O1704" i="4"/>
  <c r="L1704" i="4"/>
  <c r="P1704" i="4" s="1"/>
  <c r="Q1704" i="4" s="1"/>
  <c r="O1703" i="4"/>
  <c r="L1703" i="4"/>
  <c r="M1703" i="4" s="1"/>
  <c r="N1703" i="4" s="1"/>
  <c r="O1702" i="4"/>
  <c r="L1702" i="4"/>
  <c r="P1702" i="4" s="1"/>
  <c r="Q1702" i="4" s="1"/>
  <c r="O1701" i="4"/>
  <c r="G461" i="7" s="1"/>
  <c r="L1701" i="4"/>
  <c r="P1701" i="4" s="1"/>
  <c r="Q1701" i="4" s="1"/>
  <c r="O1700" i="4"/>
  <c r="L1700" i="4"/>
  <c r="P1700" i="4" s="1"/>
  <c r="Q1700" i="4" s="1"/>
  <c r="L1699" i="4"/>
  <c r="P1699" i="4" s="1"/>
  <c r="Q1699" i="4" s="1"/>
  <c r="O1698" i="4"/>
  <c r="L1698" i="4"/>
  <c r="M1698" i="4" s="1"/>
  <c r="N1698" i="4" s="1"/>
  <c r="O1697" i="4"/>
  <c r="L1697" i="4"/>
  <c r="P1697" i="4" s="1"/>
  <c r="Q1697" i="4" s="1"/>
  <c r="O1696" i="4"/>
  <c r="L1696" i="4"/>
  <c r="P1696" i="4" s="1"/>
  <c r="Q1696" i="4" s="1"/>
  <c r="O1695" i="4"/>
  <c r="L1695" i="4"/>
  <c r="P1695" i="4" s="1"/>
  <c r="Q1695" i="4" s="1"/>
  <c r="O1694" i="4"/>
  <c r="L1694" i="4"/>
  <c r="M1694" i="4" s="1"/>
  <c r="N1694" i="4" s="1"/>
  <c r="O1693" i="4"/>
  <c r="L1693" i="4"/>
  <c r="O1692" i="4"/>
  <c r="L1692" i="4"/>
  <c r="P1692" i="4" s="1"/>
  <c r="Q1692" i="4" s="1"/>
  <c r="L1691" i="4"/>
  <c r="L1690" i="4"/>
  <c r="P1690" i="4" s="1"/>
  <c r="Q1690" i="4" s="1"/>
  <c r="O1689" i="4"/>
  <c r="L1689" i="4"/>
  <c r="P1689" i="4" s="1"/>
  <c r="Q1689" i="4" s="1"/>
  <c r="O1688" i="4"/>
  <c r="L1688" i="4"/>
  <c r="P1688" i="4" s="1"/>
  <c r="Q1688" i="4" s="1"/>
  <c r="O1687" i="4"/>
  <c r="L1687" i="4"/>
  <c r="O1686" i="4"/>
  <c r="L1686" i="4"/>
  <c r="O1685" i="4"/>
  <c r="L1685" i="4"/>
  <c r="P1685" i="4" s="1"/>
  <c r="Q1685" i="4" s="1"/>
  <c r="L1684" i="4"/>
  <c r="O1683" i="4"/>
  <c r="L1683" i="4"/>
  <c r="M1683" i="4" s="1"/>
  <c r="N1683" i="4" s="1"/>
  <c r="L1682" i="4"/>
  <c r="P1682" i="4" s="1"/>
  <c r="Q1682" i="4" s="1"/>
  <c r="L1681" i="4"/>
  <c r="L1680" i="4"/>
  <c r="L1679" i="4"/>
  <c r="P1679" i="4" s="1"/>
  <c r="Q1679" i="4" s="1"/>
  <c r="L1678" i="4"/>
  <c r="O1677" i="4"/>
  <c r="L1677" i="4"/>
  <c r="O1676" i="4"/>
  <c r="L1676" i="4"/>
  <c r="P1676" i="4" s="1"/>
  <c r="Q1676" i="4" s="1"/>
  <c r="O1675" i="4"/>
  <c r="L1675" i="4"/>
  <c r="P1675" i="4" s="1"/>
  <c r="Q1675" i="4" s="1"/>
  <c r="O1674" i="4"/>
  <c r="L1674" i="4"/>
  <c r="P1674" i="4" s="1"/>
  <c r="Q1674" i="4" s="1"/>
  <c r="O1673" i="4"/>
  <c r="L1673" i="4"/>
  <c r="P1673" i="4" s="1"/>
  <c r="Q1673" i="4" s="1"/>
  <c r="L1672" i="4"/>
  <c r="P1672" i="4" s="1"/>
  <c r="Q1672" i="4" s="1"/>
  <c r="O1671" i="4"/>
  <c r="G455" i="7" s="1"/>
  <c r="L1671" i="4"/>
  <c r="P1671" i="4" s="1"/>
  <c r="Q1671" i="4" s="1"/>
  <c r="O1670" i="4"/>
  <c r="L1670" i="4"/>
  <c r="P1670" i="4" s="1"/>
  <c r="Q1670" i="4" s="1"/>
  <c r="O1669" i="4"/>
  <c r="L1669" i="4"/>
  <c r="L1668" i="4"/>
  <c r="L1667" i="4"/>
  <c r="O1666" i="4"/>
  <c r="L1666" i="4"/>
  <c r="O1665" i="4"/>
  <c r="L1665" i="4"/>
  <c r="O1664" i="4"/>
  <c r="L1664" i="4"/>
  <c r="P1664" i="4" s="1"/>
  <c r="Q1664" i="4" s="1"/>
  <c r="O1663" i="4"/>
  <c r="L1663" i="4"/>
  <c r="P1663" i="4" s="1"/>
  <c r="Q1663" i="4" s="1"/>
  <c r="O1662" i="4"/>
  <c r="L1662" i="4"/>
  <c r="P1662" i="4" s="1"/>
  <c r="Q1662" i="4" s="1"/>
  <c r="O1661" i="4"/>
  <c r="L1661" i="4"/>
  <c r="P1661" i="4" s="1"/>
  <c r="Q1661" i="4" s="1"/>
  <c r="O1660" i="4"/>
  <c r="L1660" i="4"/>
  <c r="P1660" i="4" s="1"/>
  <c r="Q1660" i="4" s="1"/>
  <c r="L1659" i="4"/>
  <c r="P1659" i="4" s="1"/>
  <c r="Q1659" i="4" s="1"/>
  <c r="O1658" i="4"/>
  <c r="L1658" i="4"/>
  <c r="P1658" i="4" s="1"/>
  <c r="Q1658" i="4" s="1"/>
  <c r="O1657" i="4"/>
  <c r="L1657" i="4"/>
  <c r="P1657" i="4" s="1"/>
  <c r="Q1657" i="4" s="1"/>
  <c r="O1656" i="4"/>
  <c r="L1656" i="4"/>
  <c r="P1656" i="4" s="1"/>
  <c r="Q1656" i="4" s="1"/>
  <c r="O1655" i="4"/>
  <c r="L1655" i="4"/>
  <c r="M1655" i="4" s="1"/>
  <c r="N1655" i="4" s="1"/>
  <c r="O1654" i="4"/>
  <c r="L1654" i="4"/>
  <c r="L1653" i="4"/>
  <c r="O1652" i="4"/>
  <c r="L1652" i="4"/>
  <c r="L1651" i="4"/>
  <c r="P1651" i="4" s="1"/>
  <c r="Q1651" i="4" s="1"/>
  <c r="O1650" i="4"/>
  <c r="L1650" i="4"/>
  <c r="M1650" i="4" s="1"/>
  <c r="N1650" i="4" s="1"/>
  <c r="O1649" i="4"/>
  <c r="L1649" i="4"/>
  <c r="P1649" i="4" s="1"/>
  <c r="Q1649" i="4" s="1"/>
  <c r="O1648" i="4"/>
  <c r="L1648" i="4"/>
  <c r="P1648" i="4" s="1"/>
  <c r="Q1648" i="4" s="1"/>
  <c r="O1647" i="4"/>
  <c r="L1647" i="4"/>
  <c r="P1647" i="4" s="1"/>
  <c r="Q1647" i="4" s="1"/>
  <c r="O1646" i="4"/>
  <c r="L1646" i="4"/>
  <c r="M1646" i="4" s="1"/>
  <c r="N1646" i="4" s="1"/>
  <c r="O1645" i="4"/>
  <c r="L1645" i="4"/>
  <c r="O1644" i="4"/>
  <c r="L1644" i="4"/>
  <c r="P1644" i="4" s="1"/>
  <c r="Q1644" i="4" s="1"/>
  <c r="O1643" i="4"/>
  <c r="L1643" i="4"/>
  <c r="P1643" i="4" s="1"/>
  <c r="Q1643" i="4" s="1"/>
  <c r="O1642" i="4"/>
  <c r="L1642" i="4"/>
  <c r="O1641" i="4"/>
  <c r="L1641" i="4"/>
  <c r="P1641" i="4" s="1"/>
  <c r="Q1641" i="4" s="1"/>
  <c r="O1640" i="4"/>
  <c r="L1640" i="4"/>
  <c r="P1640" i="4" s="1"/>
  <c r="Q1640" i="4" s="1"/>
  <c r="G434" i="7"/>
  <c r="L1639" i="4"/>
  <c r="O1638" i="4"/>
  <c r="L1638" i="4"/>
  <c r="P1638" i="4" s="1"/>
  <c r="Q1638" i="4" s="1"/>
  <c r="O1637" i="4"/>
  <c r="L1637" i="4"/>
  <c r="P1637" i="4" s="1"/>
  <c r="Q1637" i="4" s="1"/>
  <c r="G475" i="7"/>
  <c r="L1636" i="4"/>
  <c r="P1636" i="4" s="1"/>
  <c r="Q1636" i="4" s="1"/>
  <c r="L1635" i="4"/>
  <c r="P1635" i="4" s="1"/>
  <c r="Q1635" i="4" s="1"/>
  <c r="L1634" i="4"/>
  <c r="L1633" i="4"/>
  <c r="O1632" i="4"/>
  <c r="L1632" i="4"/>
  <c r="M1632" i="4" s="1"/>
  <c r="N1632" i="4" s="1"/>
  <c r="O1631" i="4"/>
  <c r="L1631" i="4"/>
  <c r="O1630" i="4"/>
  <c r="L1630" i="4"/>
  <c r="P1630" i="4" s="1"/>
  <c r="Q1630" i="4" s="1"/>
  <c r="O1629" i="4"/>
  <c r="L1629" i="4"/>
  <c r="P1629" i="4" s="1"/>
  <c r="Q1629" i="4" s="1"/>
  <c r="O1628" i="4"/>
  <c r="L1628" i="4"/>
  <c r="O1627" i="4"/>
  <c r="L1627" i="4"/>
  <c r="P1627" i="4" s="1"/>
  <c r="Q1627" i="4" s="1"/>
  <c r="O1626" i="4"/>
  <c r="L1626" i="4"/>
  <c r="P1626" i="4" s="1"/>
  <c r="Q1626" i="4" s="1"/>
  <c r="O1625" i="4"/>
  <c r="L1625" i="4"/>
  <c r="P1625" i="4" s="1"/>
  <c r="Q1625" i="4" s="1"/>
  <c r="O1624" i="4"/>
  <c r="L1624" i="4"/>
  <c r="P1624" i="4" s="1"/>
  <c r="Q1624" i="4" s="1"/>
  <c r="O1623" i="4"/>
  <c r="L1623" i="4"/>
  <c r="P1623" i="4" s="1"/>
  <c r="Q1623" i="4" s="1"/>
  <c r="O1622" i="4"/>
  <c r="L1622" i="4"/>
  <c r="M1622" i="4" s="1"/>
  <c r="N1622" i="4" s="1"/>
  <c r="O1621" i="4"/>
  <c r="L1621" i="4"/>
  <c r="P1621" i="4" s="1"/>
  <c r="Q1621" i="4" s="1"/>
  <c r="O1620" i="4"/>
  <c r="L1620" i="4"/>
  <c r="O1619" i="4"/>
  <c r="G443" i="7" s="1"/>
  <c r="L1619" i="4"/>
  <c r="O1618" i="4"/>
  <c r="L1618" i="4"/>
  <c r="M1618" i="4" s="1"/>
  <c r="N1618" i="4" s="1"/>
  <c r="O1617" i="4"/>
  <c r="L1617" i="4"/>
  <c r="P1617" i="4" s="1"/>
  <c r="Q1617" i="4" s="1"/>
  <c r="O1616" i="4"/>
  <c r="L1616" i="4"/>
  <c r="P1616" i="4" s="1"/>
  <c r="Q1616" i="4" s="1"/>
  <c r="O1615" i="4"/>
  <c r="L1615" i="4"/>
  <c r="L1614" i="4"/>
  <c r="O1613" i="4"/>
  <c r="L1613" i="4"/>
  <c r="M1613" i="4" s="1"/>
  <c r="N1613" i="4" s="1"/>
  <c r="O1612" i="4"/>
  <c r="L1612" i="4"/>
  <c r="P1612" i="4" s="1"/>
  <c r="Q1612" i="4" s="1"/>
  <c r="O1611" i="4"/>
  <c r="L1611" i="4"/>
  <c r="G571" i="7"/>
  <c r="L1610" i="4"/>
  <c r="O1609" i="4"/>
  <c r="L1609" i="4"/>
  <c r="L1608" i="4"/>
  <c r="O1607" i="4"/>
  <c r="L1607" i="4"/>
  <c r="P1607" i="4" s="1"/>
  <c r="Q1607" i="4" s="1"/>
  <c r="L1606" i="4"/>
  <c r="O1605" i="4"/>
  <c r="L1605" i="4"/>
  <c r="O1604" i="4"/>
  <c r="L1604" i="4"/>
  <c r="M1604" i="4" s="1"/>
  <c r="N1604" i="4" s="1"/>
  <c r="O1603" i="4"/>
  <c r="L1603" i="4"/>
  <c r="M1603" i="4" s="1"/>
  <c r="N1603" i="4" s="1"/>
  <c r="L1602" i="4"/>
  <c r="O1601" i="4"/>
  <c r="L1601" i="4"/>
  <c r="P1601" i="4" s="1"/>
  <c r="Q1601" i="4" s="1"/>
  <c r="O1600" i="4"/>
  <c r="L1600" i="4"/>
  <c r="P1600" i="4" s="1"/>
  <c r="Q1600" i="4" s="1"/>
  <c r="O1599" i="4"/>
  <c r="L1599" i="4"/>
  <c r="M1599" i="4" s="1"/>
  <c r="N1599" i="4" s="1"/>
  <c r="M1598" i="4"/>
  <c r="N1598" i="4" s="1"/>
  <c r="L1598" i="4"/>
  <c r="O1597" i="4"/>
  <c r="L1597" i="4"/>
  <c r="P1597" i="4" s="1"/>
  <c r="Q1597" i="4" s="1"/>
  <c r="O1596" i="4"/>
  <c r="L1596" i="4"/>
  <c r="M1596" i="4" s="1"/>
  <c r="N1596" i="4" s="1"/>
  <c r="O1595" i="4"/>
  <c r="L1595" i="4"/>
  <c r="P1595" i="4" s="1"/>
  <c r="Q1595" i="4" s="1"/>
  <c r="O1594" i="4"/>
  <c r="L1594" i="4"/>
  <c r="O1593" i="4"/>
  <c r="L1593" i="4"/>
  <c r="L1592" i="4"/>
  <c r="P1592" i="4" s="1"/>
  <c r="Q1592" i="4" s="1"/>
  <c r="L1591" i="4"/>
  <c r="P1591" i="4" s="1"/>
  <c r="Q1591" i="4" s="1"/>
  <c r="L1590" i="4"/>
  <c r="P1590" i="4" s="1"/>
  <c r="Q1590" i="4" s="1"/>
  <c r="L1589" i="4"/>
  <c r="O1588" i="4"/>
  <c r="L1588" i="4"/>
  <c r="L1587" i="4"/>
  <c r="L1586" i="4"/>
  <c r="P1586" i="4" s="1"/>
  <c r="Q1586" i="4" s="1"/>
  <c r="O1585" i="4"/>
  <c r="L1585" i="4"/>
  <c r="P1585" i="4" s="1"/>
  <c r="Q1585" i="4" s="1"/>
  <c r="O1584" i="4"/>
  <c r="L1584" i="4"/>
  <c r="M1584" i="4" s="1"/>
  <c r="N1584" i="4" s="1"/>
  <c r="O1583" i="4"/>
  <c r="L1583" i="4"/>
  <c r="O1582" i="4"/>
  <c r="L1582" i="4"/>
  <c r="P1582" i="4" s="1"/>
  <c r="Q1582" i="4" s="1"/>
  <c r="O1581" i="4"/>
  <c r="L1581" i="4"/>
  <c r="M1581" i="4" s="1"/>
  <c r="N1581" i="4" s="1"/>
  <c r="L1580" i="4"/>
  <c r="L1579" i="4"/>
  <c r="L1578" i="4"/>
  <c r="L1577" i="4"/>
  <c r="O1576" i="4"/>
  <c r="G410" i="7" s="1"/>
  <c r="L1576" i="4"/>
  <c r="P1576" i="4" s="1"/>
  <c r="Q1576" i="4" s="1"/>
  <c r="O1575" i="4"/>
  <c r="L1575" i="4"/>
  <c r="P1575" i="4" s="1"/>
  <c r="Q1575" i="4" s="1"/>
  <c r="O1574" i="4"/>
  <c r="L1574" i="4"/>
  <c r="P1574" i="4" s="1"/>
  <c r="Q1574" i="4" s="1"/>
  <c r="O1573" i="4"/>
  <c r="L1573" i="4"/>
  <c r="M1573" i="4" s="1"/>
  <c r="N1573" i="4" s="1"/>
  <c r="O1572" i="4"/>
  <c r="L1572" i="4"/>
  <c r="P1572" i="4" s="1"/>
  <c r="Q1572" i="4" s="1"/>
  <c r="L1571" i="4"/>
  <c r="L1570" i="4"/>
  <c r="L1569" i="4"/>
  <c r="P1569" i="4" s="1"/>
  <c r="Q1569" i="4" s="1"/>
  <c r="L1568" i="4"/>
  <c r="P1568" i="4" s="1"/>
  <c r="Q1568" i="4" s="1"/>
  <c r="L1567" i="4"/>
  <c r="L1566" i="4"/>
  <c r="L1565" i="4"/>
  <c r="L1564" i="4"/>
  <c r="P1564" i="4" s="1"/>
  <c r="Q1564" i="4" s="1"/>
  <c r="L1563" i="4"/>
  <c r="L1562" i="4"/>
  <c r="O1561" i="4"/>
  <c r="L1561" i="4"/>
  <c r="O1560" i="4"/>
  <c r="L1560" i="4"/>
  <c r="P1560" i="4" s="1"/>
  <c r="Q1560" i="4" s="1"/>
  <c r="M1559" i="4"/>
  <c r="N1559" i="4" s="1"/>
  <c r="L1559" i="4"/>
  <c r="M1558" i="4"/>
  <c r="L1558" i="4"/>
  <c r="P1558" i="4" s="1"/>
  <c r="Q1558" i="4" s="1"/>
  <c r="O1557" i="4"/>
  <c r="L1557" i="4"/>
  <c r="O1556" i="4"/>
  <c r="L1556" i="4"/>
  <c r="O1555" i="4"/>
  <c r="L1555" i="4"/>
  <c r="O1554" i="4"/>
  <c r="L1554" i="4"/>
  <c r="P1554" i="4" s="1"/>
  <c r="Q1554" i="4" s="1"/>
  <c r="O1553" i="4"/>
  <c r="L1553" i="4"/>
  <c r="M1553" i="4" s="1"/>
  <c r="N1553" i="4" s="1"/>
  <c r="M1552" i="4"/>
  <c r="L1552" i="4"/>
  <c r="O1552" i="4" s="1"/>
  <c r="G515" i="7" s="1"/>
  <c r="M1551" i="4"/>
  <c r="N1551" i="4" s="1"/>
  <c r="L1551" i="4"/>
  <c r="P1551" i="4" s="1"/>
  <c r="Q1551" i="4" s="1"/>
  <c r="M1550" i="4"/>
  <c r="N1550" i="4" s="1"/>
  <c r="L1550" i="4"/>
  <c r="O1549" i="4"/>
  <c r="L1549" i="4"/>
  <c r="M1549" i="4" s="1"/>
  <c r="N1549" i="4" s="1"/>
  <c r="O1548" i="4"/>
  <c r="L1548" i="4"/>
  <c r="M1548" i="4" s="1"/>
  <c r="O1547" i="4"/>
  <c r="L1547" i="4"/>
  <c r="P1547" i="4" s="1"/>
  <c r="Q1547" i="4" s="1"/>
  <c r="O1546" i="4"/>
  <c r="L1546" i="4"/>
  <c r="O1545" i="4"/>
  <c r="L1545" i="4"/>
  <c r="M1545" i="4" s="1"/>
  <c r="N1545" i="4" s="1"/>
  <c r="O1544" i="4"/>
  <c r="L1544" i="4"/>
  <c r="P1544" i="4" s="1"/>
  <c r="Q1544" i="4" s="1"/>
  <c r="O1543" i="4"/>
  <c r="L1543" i="4"/>
  <c r="O1542" i="4"/>
  <c r="L1542" i="4"/>
  <c r="M1542" i="4" s="1"/>
  <c r="O1541" i="4"/>
  <c r="L1541" i="4"/>
  <c r="P1541" i="4" s="1"/>
  <c r="Q1541" i="4" s="1"/>
  <c r="O1540" i="4"/>
  <c r="L1540" i="4"/>
  <c r="P1540" i="4" s="1"/>
  <c r="Q1540" i="4" s="1"/>
  <c r="O1539" i="4"/>
  <c r="L1539" i="4"/>
  <c r="O1538" i="4"/>
  <c r="L1538" i="4"/>
  <c r="O1537" i="4"/>
  <c r="L1537" i="4"/>
  <c r="P1537" i="4" s="1"/>
  <c r="Q1537" i="4" s="1"/>
  <c r="O1536" i="4"/>
  <c r="L1536" i="4"/>
  <c r="P1536" i="4" s="1"/>
  <c r="Q1536" i="4" s="1"/>
  <c r="O1535" i="4"/>
  <c r="G418" i="7" s="1"/>
  <c r="L1535" i="4"/>
  <c r="L1534" i="4"/>
  <c r="L1533" i="4"/>
  <c r="L1532" i="4"/>
  <c r="P1532" i="4" s="1"/>
  <c r="Q1532" i="4" s="1"/>
  <c r="O1531" i="4"/>
  <c r="L1531" i="4"/>
  <c r="O1530" i="4"/>
  <c r="G233" i="7" s="1"/>
  <c r="L1530" i="4"/>
  <c r="M1530" i="4" s="1"/>
  <c r="L1529" i="4"/>
  <c r="L1528" i="4"/>
  <c r="P1528" i="4" s="1"/>
  <c r="Q1528" i="4" s="1"/>
  <c r="L1527" i="4"/>
  <c r="O1526" i="4"/>
  <c r="L1526" i="4"/>
  <c r="O1525" i="4"/>
  <c r="G567" i="7" s="1"/>
  <c r="L1525" i="4"/>
  <c r="M1524" i="4"/>
  <c r="H566" i="7" s="1"/>
  <c r="L1524" i="4"/>
  <c r="O1523" i="4"/>
  <c r="G565" i="7" s="1"/>
  <c r="L1523" i="4"/>
  <c r="P1523" i="4" s="1"/>
  <c r="Q1523" i="4" s="1"/>
  <c r="L1522" i="4"/>
  <c r="P1522" i="4" s="1"/>
  <c r="Q1522" i="4" s="1"/>
  <c r="O1521" i="4"/>
  <c r="L1521" i="4"/>
  <c r="O1520" i="4"/>
  <c r="L1520" i="4"/>
  <c r="M1520" i="4" s="1"/>
  <c r="N1520" i="4" s="1"/>
  <c r="O1519" i="4"/>
  <c r="L1519" i="4"/>
  <c r="L1518" i="4"/>
  <c r="P1518" i="4" s="1"/>
  <c r="Q1518" i="4" s="1"/>
  <c r="O1517" i="4"/>
  <c r="L1517" i="4"/>
  <c r="M1517" i="4" s="1"/>
  <c r="N1517" i="4" s="1"/>
  <c r="O1516" i="4"/>
  <c r="L1516" i="4"/>
  <c r="M1516" i="4" s="1"/>
  <c r="N1516" i="4" s="1"/>
  <c r="L1515" i="4"/>
  <c r="P1515" i="4" s="1"/>
  <c r="Q1515" i="4" s="1"/>
  <c r="M1514" i="4"/>
  <c r="L1514" i="4"/>
  <c r="P1514" i="4" s="1"/>
  <c r="Q1514" i="4" s="1"/>
  <c r="O1513" i="4"/>
  <c r="L1513" i="4"/>
  <c r="M1513" i="4" s="1"/>
  <c r="N1513" i="4" s="1"/>
  <c r="L1512" i="4"/>
  <c r="O1511" i="4"/>
  <c r="L1511" i="4"/>
  <c r="O1510" i="4"/>
  <c r="L1510" i="4"/>
  <c r="P1510" i="4" s="1"/>
  <c r="Q1510" i="4" s="1"/>
  <c r="L1509" i="4"/>
  <c r="O1508" i="4"/>
  <c r="G414" i="7" s="1"/>
  <c r="L1508" i="4"/>
  <c r="M1508" i="4" s="1"/>
  <c r="L1507" i="4"/>
  <c r="O1506" i="4"/>
  <c r="L1506" i="4"/>
  <c r="P1506" i="4" s="1"/>
  <c r="Q1506" i="4" s="1"/>
  <c r="O1505" i="4"/>
  <c r="L1505" i="4"/>
  <c r="M1505" i="4" s="1"/>
  <c r="N1505" i="4" s="1"/>
  <c r="O1504" i="4"/>
  <c r="L1504" i="4"/>
  <c r="O1503" i="4"/>
  <c r="L1503" i="4"/>
  <c r="P1503" i="4" s="1"/>
  <c r="Q1503" i="4" s="1"/>
  <c r="G483" i="7"/>
  <c r="L1502" i="4"/>
  <c r="P1502" i="4" s="1"/>
  <c r="Q1502" i="4" s="1"/>
  <c r="G413" i="7"/>
  <c r="L1501" i="4"/>
  <c r="M1500" i="4"/>
  <c r="N1500" i="4" s="1"/>
  <c r="L1500" i="4"/>
  <c r="O1500" i="4" s="1"/>
  <c r="L1499" i="4"/>
  <c r="P1499" i="4" s="1"/>
  <c r="Q1499" i="4" s="1"/>
  <c r="O1498" i="4"/>
  <c r="L1498" i="4"/>
  <c r="P1498" i="4" s="1"/>
  <c r="Q1498" i="4" s="1"/>
  <c r="L1497" i="4"/>
  <c r="O1496" i="4"/>
  <c r="L1496" i="4"/>
  <c r="O1495" i="4"/>
  <c r="G429" i="7" s="1"/>
  <c r="L1495" i="4"/>
  <c r="P1495" i="4" s="1"/>
  <c r="Q1495" i="4" s="1"/>
  <c r="O1494" i="4"/>
  <c r="L1494" i="4"/>
  <c r="P1494" i="4" s="1"/>
  <c r="Q1494" i="4" s="1"/>
  <c r="O1493" i="4"/>
  <c r="L1493" i="4"/>
  <c r="O1492" i="4"/>
  <c r="L1492" i="4"/>
  <c r="M1492" i="4" s="1"/>
  <c r="N1492" i="4" s="1"/>
  <c r="L1491" i="4"/>
  <c r="P1491" i="4" s="1"/>
  <c r="Q1491" i="4" s="1"/>
  <c r="O1490" i="4"/>
  <c r="L1490" i="4"/>
  <c r="O1489" i="4"/>
  <c r="L1489" i="4"/>
  <c r="M1489" i="4" s="1"/>
  <c r="N1489" i="4" s="1"/>
  <c r="O1488" i="4"/>
  <c r="L1488" i="4"/>
  <c r="O1487" i="4"/>
  <c r="L1487" i="4"/>
  <c r="P1487" i="4" s="1"/>
  <c r="Q1487" i="4" s="1"/>
  <c r="O1486" i="4"/>
  <c r="L1486" i="4"/>
  <c r="M1486" i="4" s="1"/>
  <c r="N1486" i="4" s="1"/>
  <c r="O1485" i="4"/>
  <c r="L1485" i="4"/>
  <c r="O1484" i="4"/>
  <c r="L1484" i="4"/>
  <c r="P1484" i="4" s="1"/>
  <c r="Q1484" i="4" s="1"/>
  <c r="L1483" i="4"/>
  <c r="P1483" i="4" s="1"/>
  <c r="Q1483" i="4" s="1"/>
  <c r="L1482" i="4"/>
  <c r="L1481" i="4"/>
  <c r="L1480" i="4"/>
  <c r="P1480" i="4" s="1"/>
  <c r="Q1480" i="4" s="1"/>
  <c r="L1479" i="4"/>
  <c r="P1479" i="4" s="1"/>
  <c r="Q1479" i="4" s="1"/>
  <c r="L1478" i="4"/>
  <c r="O1477" i="4"/>
  <c r="L1477" i="4"/>
  <c r="O1476" i="4"/>
  <c r="L1476" i="4"/>
  <c r="M1476" i="4" s="1"/>
  <c r="N1476" i="4" s="1"/>
  <c r="O1475" i="4"/>
  <c r="L1475" i="4"/>
  <c r="M1475" i="4" s="1"/>
  <c r="N1475" i="4" s="1"/>
  <c r="O1474" i="4"/>
  <c r="L1474" i="4"/>
  <c r="M1474" i="4" s="1"/>
  <c r="N1474" i="4" s="1"/>
  <c r="O1473" i="4"/>
  <c r="L1473" i="4"/>
  <c r="O1472" i="4"/>
  <c r="L1472" i="4"/>
  <c r="M1472" i="4" s="1"/>
  <c r="N1472" i="4" s="1"/>
  <c r="O1471" i="4"/>
  <c r="L1471" i="4"/>
  <c r="M1471" i="4" s="1"/>
  <c r="N1471" i="4" s="1"/>
  <c r="O1470" i="4"/>
  <c r="G419" i="7" s="1"/>
  <c r="L1470" i="4"/>
  <c r="L1469" i="4"/>
  <c r="O1468" i="4"/>
  <c r="L1468" i="4"/>
  <c r="M1468" i="4" s="1"/>
  <c r="N1468" i="4" s="1"/>
  <c r="O1467" i="4"/>
  <c r="L1467" i="4"/>
  <c r="M1467" i="4" s="1"/>
  <c r="N1467" i="4" s="1"/>
  <c r="O1466" i="4"/>
  <c r="L1466" i="4"/>
  <c r="M1466" i="4" s="1"/>
  <c r="N1466" i="4" s="1"/>
  <c r="O1465" i="4"/>
  <c r="L1465" i="4"/>
  <c r="O1464" i="4"/>
  <c r="L1464" i="4"/>
  <c r="M1464" i="4" s="1"/>
  <c r="N1464" i="4" s="1"/>
  <c r="O1463" i="4"/>
  <c r="L1463" i="4"/>
  <c r="M1463" i="4" s="1"/>
  <c r="N1463" i="4" s="1"/>
  <c r="O1462" i="4"/>
  <c r="L1462" i="4"/>
  <c r="O1461" i="4"/>
  <c r="L1461" i="4"/>
  <c r="O1460" i="4"/>
  <c r="L1460" i="4"/>
  <c r="M1460" i="4" s="1"/>
  <c r="N1460" i="4" s="1"/>
  <c r="L1459" i="4"/>
  <c r="O1458" i="4"/>
  <c r="L1458" i="4"/>
  <c r="O1457" i="4"/>
  <c r="L1457" i="4"/>
  <c r="M1457" i="4" s="1"/>
  <c r="N1457" i="4" s="1"/>
  <c r="L1456" i="4"/>
  <c r="P1456" i="4" s="1"/>
  <c r="Q1456" i="4" s="1"/>
  <c r="M1455" i="4"/>
  <c r="L1455" i="4"/>
  <c r="P1455" i="4" s="1"/>
  <c r="Q1455" i="4" s="1"/>
  <c r="L1454" i="4"/>
  <c r="P1454" i="4" s="1"/>
  <c r="Q1454" i="4" s="1"/>
  <c r="O1453" i="4"/>
  <c r="L1453" i="4"/>
  <c r="O1452" i="4"/>
  <c r="L1452" i="4"/>
  <c r="P1452" i="4" s="1"/>
  <c r="Q1452" i="4" s="1"/>
  <c r="O1451" i="4"/>
  <c r="L1451" i="4"/>
  <c r="P1451" i="4" s="1"/>
  <c r="Q1451" i="4" s="1"/>
  <c r="L1450" i="4"/>
  <c r="O1449" i="4"/>
  <c r="L1449" i="4"/>
  <c r="M1449" i="4" s="1"/>
  <c r="N1449" i="4" s="1"/>
  <c r="O1448" i="4"/>
  <c r="L1448" i="4"/>
  <c r="M1448" i="4" s="1"/>
  <c r="N1448" i="4" s="1"/>
  <c r="O1447" i="4"/>
  <c r="L1447" i="4"/>
  <c r="P1447" i="4" s="1"/>
  <c r="Q1447" i="4" s="1"/>
  <c r="O1446" i="4"/>
  <c r="L1446" i="4"/>
  <c r="M1446" i="4" s="1"/>
  <c r="N1446" i="4" s="1"/>
  <c r="O1445" i="4"/>
  <c r="L1445" i="4"/>
  <c r="P1445" i="4" s="1"/>
  <c r="Q1445" i="4" s="1"/>
  <c r="O1444" i="4"/>
  <c r="L1444" i="4"/>
  <c r="M1444" i="4" s="1"/>
  <c r="N1444" i="4" s="1"/>
  <c r="O1443" i="4"/>
  <c r="L1443" i="4"/>
  <c r="P1443" i="4" s="1"/>
  <c r="Q1443" i="4" s="1"/>
  <c r="M1442" i="4"/>
  <c r="N1442" i="4" s="1"/>
  <c r="L1442" i="4"/>
  <c r="P1442" i="4" s="1"/>
  <c r="Q1442" i="4" s="1"/>
  <c r="M1441" i="4"/>
  <c r="L1441" i="4"/>
  <c r="O1440" i="4"/>
  <c r="L1440" i="4"/>
  <c r="M1440" i="4" s="1"/>
  <c r="N1440" i="4" s="1"/>
  <c r="O1439" i="4"/>
  <c r="L1439" i="4"/>
  <c r="P1439" i="4" s="1"/>
  <c r="Q1439" i="4" s="1"/>
  <c r="O1438" i="4"/>
  <c r="L1438" i="4"/>
  <c r="M1438" i="4" s="1"/>
  <c r="N1438" i="4" s="1"/>
  <c r="O1437" i="4"/>
  <c r="L1437" i="4"/>
  <c r="O1436" i="4"/>
  <c r="L1436" i="4"/>
  <c r="O1435" i="4"/>
  <c r="L1435" i="4"/>
  <c r="P1435" i="4" s="1"/>
  <c r="Q1435" i="4" s="1"/>
  <c r="O1434" i="4"/>
  <c r="L1434" i="4"/>
  <c r="O1433" i="4"/>
  <c r="L1433" i="4"/>
  <c r="O1432" i="4"/>
  <c r="L1432" i="4"/>
  <c r="M1432" i="4" s="1"/>
  <c r="N1432" i="4" s="1"/>
  <c r="O1431" i="4"/>
  <c r="L1431" i="4"/>
  <c r="O1430" i="4"/>
  <c r="L1430" i="4"/>
  <c r="M1430" i="4" s="1"/>
  <c r="N1430" i="4" s="1"/>
  <c r="L1429" i="4"/>
  <c r="P1429" i="4" s="1"/>
  <c r="Q1429" i="4" s="1"/>
  <c r="L1428" i="4"/>
  <c r="O1427" i="4"/>
  <c r="L1427" i="4"/>
  <c r="M1427" i="4" s="1"/>
  <c r="N1427" i="4" s="1"/>
  <c r="L1426" i="4"/>
  <c r="L1425" i="4"/>
  <c r="O1424" i="4"/>
  <c r="L1424" i="4"/>
  <c r="M1424" i="4" s="1"/>
  <c r="N1424" i="4" s="1"/>
  <c r="O1423" i="4"/>
  <c r="L1423" i="4"/>
  <c r="L1422" i="4"/>
  <c r="O1421" i="4"/>
  <c r="L1421" i="4"/>
  <c r="M1421" i="4" s="1"/>
  <c r="N1421" i="4" s="1"/>
  <c r="L1420" i="4"/>
  <c r="L1419" i="4"/>
  <c r="L1418" i="4"/>
  <c r="L1417" i="4"/>
  <c r="L1416" i="4"/>
  <c r="O1415" i="4"/>
  <c r="L1415" i="4"/>
  <c r="L1414" i="4"/>
  <c r="O1413" i="4"/>
  <c r="L1413" i="4"/>
  <c r="M1413" i="4" s="1"/>
  <c r="N1413" i="4" s="1"/>
  <c r="L1412" i="4"/>
  <c r="L1411" i="4"/>
  <c r="L1410" i="4"/>
  <c r="L1409" i="4"/>
  <c r="L1408" i="4"/>
  <c r="O1407" i="4"/>
  <c r="L1407" i="4"/>
  <c r="O1406" i="4"/>
  <c r="L1406" i="4"/>
  <c r="M1406" i="4" s="1"/>
  <c r="N1406" i="4" s="1"/>
  <c r="O1405" i="4"/>
  <c r="L1405" i="4"/>
  <c r="M1405" i="4" s="1"/>
  <c r="N1405" i="4" s="1"/>
  <c r="O1404" i="4"/>
  <c r="L1404" i="4"/>
  <c r="O1403" i="4"/>
  <c r="L1403" i="4"/>
  <c r="O1402" i="4"/>
  <c r="L1402" i="4"/>
  <c r="M1402" i="4" s="1"/>
  <c r="O1401" i="4"/>
  <c r="L1401" i="4"/>
  <c r="M1401" i="4" s="1"/>
  <c r="N1401" i="4" s="1"/>
  <c r="O1400" i="4"/>
  <c r="L1400" i="4"/>
  <c r="O1399" i="4"/>
  <c r="L1399" i="4"/>
  <c r="L1398" i="4"/>
  <c r="L1397" i="4"/>
  <c r="M1396" i="4"/>
  <c r="L1396" i="4"/>
  <c r="O1395" i="4"/>
  <c r="L1395" i="4"/>
  <c r="M1394" i="4"/>
  <c r="L1394" i="4"/>
  <c r="O1394" i="4" s="1"/>
  <c r="G416" i="7" s="1"/>
  <c r="L1393" i="4"/>
  <c r="L1392" i="4"/>
  <c r="L1391" i="4"/>
  <c r="P1391" i="4" s="1"/>
  <c r="Q1391" i="4" s="1"/>
  <c r="L1390" i="4"/>
  <c r="O1389" i="4"/>
  <c r="L1389" i="4"/>
  <c r="P1389" i="4" s="1"/>
  <c r="Q1389" i="4" s="1"/>
  <c r="L1388" i="4"/>
  <c r="P1388" i="4" s="1"/>
  <c r="Q1388" i="4" s="1"/>
  <c r="L1387" i="4"/>
  <c r="P1387" i="4" s="1"/>
  <c r="Q1387" i="4" s="1"/>
  <c r="L1386" i="4"/>
  <c r="G370" i="7"/>
  <c r="L1385" i="4"/>
  <c r="P1385" i="4" s="1"/>
  <c r="Q1385" i="4" s="1"/>
  <c r="L1384" i="4"/>
  <c r="L1383" i="4"/>
  <c r="P1383" i="4" s="1"/>
  <c r="Q1383" i="4" s="1"/>
  <c r="O1382" i="4"/>
  <c r="L1382" i="4"/>
  <c r="P1382" i="4" s="1"/>
  <c r="Q1382" i="4" s="1"/>
  <c r="L1381" i="4"/>
  <c r="P1381" i="4" s="1"/>
  <c r="Q1381" i="4" s="1"/>
  <c r="O1380" i="4"/>
  <c r="L1380" i="4"/>
  <c r="P1380" i="4" s="1"/>
  <c r="Q1380" i="4" s="1"/>
  <c r="O1379" i="4"/>
  <c r="L1379" i="4"/>
  <c r="P1379" i="4" s="1"/>
  <c r="Q1379" i="4" s="1"/>
  <c r="L1378" i="4"/>
  <c r="P1378" i="4" s="1"/>
  <c r="Q1378" i="4" s="1"/>
  <c r="L1377" i="4"/>
  <c r="P1377" i="4" s="1"/>
  <c r="Q1377" i="4" s="1"/>
  <c r="L1376" i="4"/>
  <c r="P1376" i="4" s="1"/>
  <c r="Q1376" i="4" s="1"/>
  <c r="L1375" i="4"/>
  <c r="P1375" i="4" s="1"/>
  <c r="Q1375" i="4" s="1"/>
  <c r="L1374" i="4"/>
  <c r="P1374" i="4" s="1"/>
  <c r="Q1374" i="4" s="1"/>
  <c r="O1373" i="4"/>
  <c r="L1373" i="4"/>
  <c r="M1373" i="4" s="1"/>
  <c r="N1373" i="4" s="1"/>
  <c r="O1372" i="4"/>
  <c r="L1372" i="4"/>
  <c r="P1372" i="4" s="1"/>
  <c r="Q1372" i="4" s="1"/>
  <c r="O1371" i="4"/>
  <c r="G407" i="7" s="1"/>
  <c r="L1371" i="4"/>
  <c r="P1371" i="4" s="1"/>
  <c r="Q1371" i="4" s="1"/>
  <c r="O1370" i="4"/>
  <c r="G561" i="7" s="1"/>
  <c r="L1370" i="4"/>
  <c r="P1370" i="4" s="1"/>
  <c r="Q1370" i="4" s="1"/>
  <c r="L1369" i="4"/>
  <c r="P1369" i="4" s="1"/>
  <c r="Q1369" i="4" s="1"/>
  <c r="L1368" i="4"/>
  <c r="L1367" i="4"/>
  <c r="O1366" i="4"/>
  <c r="L1366" i="4"/>
  <c r="P1366" i="4" s="1"/>
  <c r="Q1366" i="4" s="1"/>
  <c r="M1365" i="4"/>
  <c r="N1365" i="4" s="1"/>
  <c r="L1365" i="4"/>
  <c r="M1364" i="4"/>
  <c r="N1364" i="4" s="1"/>
  <c r="L1364" i="4"/>
  <c r="M1363" i="4"/>
  <c r="N1363" i="4" s="1"/>
  <c r="L1363" i="4"/>
  <c r="P1363" i="4" s="1"/>
  <c r="Q1363" i="4" s="1"/>
  <c r="L1362" i="4"/>
  <c r="P1362" i="4" s="1"/>
  <c r="Q1362" i="4" s="1"/>
  <c r="O1361" i="4"/>
  <c r="L1361" i="4"/>
  <c r="P1361" i="4" s="1"/>
  <c r="Q1361" i="4" s="1"/>
  <c r="O1360" i="4"/>
  <c r="L1360" i="4"/>
  <c r="M1360" i="4" s="1"/>
  <c r="N1360" i="4" s="1"/>
  <c r="M1359" i="4"/>
  <c r="L1359" i="4"/>
  <c r="O1358" i="4"/>
  <c r="L1358" i="4"/>
  <c r="M1358" i="4" s="1"/>
  <c r="N1358" i="4" s="1"/>
  <c r="O1357" i="4"/>
  <c r="L1357" i="4"/>
  <c r="O1356" i="4"/>
  <c r="L1356" i="4"/>
  <c r="O1355" i="4"/>
  <c r="L1355" i="4"/>
  <c r="O1354" i="4"/>
  <c r="L1354" i="4"/>
  <c r="P1354" i="4" s="1"/>
  <c r="Q1354" i="4" s="1"/>
  <c r="L1353" i="4"/>
  <c r="L1352" i="4"/>
  <c r="O1351" i="4"/>
  <c r="L1351" i="4"/>
  <c r="P1351" i="4" s="1"/>
  <c r="Q1351" i="4" s="1"/>
  <c r="O1350" i="4"/>
  <c r="L1350" i="4"/>
  <c r="O1349" i="4"/>
  <c r="L1349" i="4"/>
  <c r="P1349" i="4" s="1"/>
  <c r="Q1349" i="4" s="1"/>
  <c r="O1348" i="4"/>
  <c r="L1348" i="4"/>
  <c r="M1348" i="4" s="1"/>
  <c r="N1348" i="4" s="1"/>
  <c r="O1347" i="4"/>
  <c r="L1347" i="4"/>
  <c r="O1346" i="4"/>
  <c r="L1346" i="4"/>
  <c r="P1346" i="4" s="1"/>
  <c r="Q1346" i="4" s="1"/>
  <c r="O1345" i="4"/>
  <c r="L1345" i="4"/>
  <c r="P1345" i="4" s="1"/>
  <c r="Q1345" i="4" s="1"/>
  <c r="O1344" i="4"/>
  <c r="L1344" i="4"/>
  <c r="L1343" i="4"/>
  <c r="P1343" i="4" s="1"/>
  <c r="Q1343" i="4" s="1"/>
  <c r="L1342" i="4"/>
  <c r="L1341" i="4"/>
  <c r="P1341" i="4" s="1"/>
  <c r="Q1341" i="4" s="1"/>
  <c r="L1340" i="4"/>
  <c r="O1339" i="4"/>
  <c r="L1339" i="4"/>
  <c r="P1339" i="4" s="1"/>
  <c r="Q1339" i="4" s="1"/>
  <c r="O1338" i="4"/>
  <c r="L1338" i="4"/>
  <c r="P1338" i="4" s="1"/>
  <c r="Q1338" i="4" s="1"/>
  <c r="O1337" i="4"/>
  <c r="L1337" i="4"/>
  <c r="P1337" i="4" s="1"/>
  <c r="Q1337" i="4" s="1"/>
  <c r="L1336" i="4"/>
  <c r="P1336" i="4" s="1"/>
  <c r="Q1336" i="4" s="1"/>
  <c r="L1335" i="4"/>
  <c r="P1335" i="4" s="1"/>
  <c r="Q1335" i="4" s="1"/>
  <c r="L1334" i="4"/>
  <c r="L1333" i="4"/>
  <c r="G127" i="7"/>
  <c r="L1332" i="4"/>
  <c r="O1331" i="4"/>
  <c r="L1331" i="4"/>
  <c r="P1331" i="4" s="1"/>
  <c r="Q1331" i="4" s="1"/>
  <c r="O1330" i="4"/>
  <c r="L1330" i="4"/>
  <c r="M1329" i="4"/>
  <c r="L1329" i="4"/>
  <c r="L1328" i="4"/>
  <c r="O1327" i="4"/>
  <c r="L1327" i="4"/>
  <c r="O1326" i="4"/>
  <c r="L1326" i="4"/>
  <c r="P1326" i="4" s="1"/>
  <c r="Q1326" i="4" s="1"/>
  <c r="O1325" i="4"/>
  <c r="G394" i="7" s="1"/>
  <c r="L1325" i="4"/>
  <c r="M1325" i="4" s="1"/>
  <c r="G388" i="7"/>
  <c r="L1324" i="4"/>
  <c r="O1323" i="4"/>
  <c r="L1323" i="4"/>
  <c r="L1322" i="4"/>
  <c r="P1322" i="4" s="1"/>
  <c r="Q1322" i="4" s="1"/>
  <c r="L1321" i="4"/>
  <c r="P1321" i="4" s="1"/>
  <c r="Q1321" i="4" s="1"/>
  <c r="O1320" i="4"/>
  <c r="L1320" i="4"/>
  <c r="M1320" i="4" s="1"/>
  <c r="N1320" i="4" s="1"/>
  <c r="O1319" i="4"/>
  <c r="L1319" i="4"/>
  <c r="O1318" i="4"/>
  <c r="L1318" i="4"/>
  <c r="P1318" i="4" s="1"/>
  <c r="Q1318" i="4" s="1"/>
  <c r="O1317" i="4"/>
  <c r="G375" i="7" s="1"/>
  <c r="L1317" i="4"/>
  <c r="P1317" i="4" s="1"/>
  <c r="Q1317" i="4" s="1"/>
  <c r="L1316" i="4"/>
  <c r="O1315" i="4"/>
  <c r="L1315" i="4"/>
  <c r="O1314" i="4"/>
  <c r="L1314" i="4"/>
  <c r="M1314" i="4" s="1"/>
  <c r="N1314" i="4" s="1"/>
  <c r="O1313" i="4"/>
  <c r="L1313" i="4"/>
  <c r="O1312" i="4"/>
  <c r="L1312" i="4"/>
  <c r="O1311" i="4"/>
  <c r="L1311" i="4"/>
  <c r="P1311" i="4" s="1"/>
  <c r="Q1311" i="4" s="1"/>
  <c r="O1310" i="4"/>
  <c r="L1310" i="4"/>
  <c r="O1309" i="4"/>
  <c r="L1309" i="4"/>
  <c r="O1308" i="4"/>
  <c r="L1308" i="4"/>
  <c r="O1307" i="4"/>
  <c r="G374" i="7" s="1"/>
  <c r="L1307" i="4"/>
  <c r="O1306" i="4"/>
  <c r="L1306" i="4"/>
  <c r="P1306" i="4" s="1"/>
  <c r="Q1306" i="4" s="1"/>
  <c r="O1305" i="4"/>
  <c r="L1305" i="4"/>
  <c r="O1304" i="4"/>
  <c r="L1304" i="4"/>
  <c r="O1303" i="4"/>
  <c r="L1303" i="4"/>
  <c r="L1302" i="4"/>
  <c r="P1302" i="4" s="1"/>
  <c r="Q1302" i="4" s="1"/>
  <c r="G384" i="7"/>
  <c r="L1301" i="4"/>
  <c r="P1301" i="4" s="1"/>
  <c r="Q1301" i="4" s="1"/>
  <c r="O1300" i="4"/>
  <c r="L1300" i="4"/>
  <c r="O1299" i="4"/>
  <c r="L1299" i="4"/>
  <c r="M1299" i="4" s="1"/>
  <c r="N1299" i="4" s="1"/>
  <c r="O1298" i="4"/>
  <c r="G368" i="7" s="1"/>
  <c r="L1298" i="4"/>
  <c r="L1297" i="4"/>
  <c r="L1296" i="4"/>
  <c r="L1295" i="4"/>
  <c r="L1294" i="4"/>
  <c r="L1293" i="4"/>
  <c r="L1292" i="4"/>
  <c r="L1291" i="4"/>
  <c r="L1290" i="4"/>
  <c r="O1289" i="4"/>
  <c r="L1289" i="4"/>
  <c r="O1288" i="4"/>
  <c r="L1288" i="4"/>
  <c r="P1288" i="4" s="1"/>
  <c r="Q1288" i="4" s="1"/>
  <c r="M1287" i="4"/>
  <c r="L1287" i="4"/>
  <c r="P1287" i="4" s="1"/>
  <c r="Q1287" i="4" s="1"/>
  <c r="O1286" i="4"/>
  <c r="G357" i="7" s="1"/>
  <c r="L1286" i="4"/>
  <c r="O1285" i="4"/>
  <c r="L1285" i="4"/>
  <c r="L1284" i="4"/>
  <c r="L1283" i="4"/>
  <c r="L1282" i="4"/>
  <c r="O1281" i="4"/>
  <c r="G372" i="7" s="1"/>
  <c r="L1281" i="4"/>
  <c r="P1281" i="4" s="1"/>
  <c r="Q1281" i="4" s="1"/>
  <c r="M1280" i="4"/>
  <c r="L1280" i="4"/>
  <c r="O1279" i="4"/>
  <c r="L1279" i="4"/>
  <c r="P1279" i="4" s="1"/>
  <c r="Q1279" i="4" s="1"/>
  <c r="O1278" i="4"/>
  <c r="L1278" i="4"/>
  <c r="P1278" i="4" s="1"/>
  <c r="Q1278" i="4" s="1"/>
  <c r="O1277" i="4"/>
  <c r="L1277" i="4"/>
  <c r="P1277" i="4" s="1"/>
  <c r="Q1277" i="4" s="1"/>
  <c r="O1276" i="4"/>
  <c r="L1276" i="4"/>
  <c r="O1275" i="4"/>
  <c r="L1275" i="4"/>
  <c r="M1275" i="4" s="1"/>
  <c r="N1275" i="4" s="1"/>
  <c r="O1274" i="4"/>
  <c r="L1274" i="4"/>
  <c r="P1274" i="4" s="1"/>
  <c r="Q1274" i="4" s="1"/>
  <c r="O1273" i="4"/>
  <c r="L1273" i="4"/>
  <c r="P1273" i="4" s="1"/>
  <c r="Q1273" i="4" s="1"/>
  <c r="O1272" i="4"/>
  <c r="L1272" i="4"/>
  <c r="O1271" i="4"/>
  <c r="L1271" i="4"/>
  <c r="L1270" i="4"/>
  <c r="O1269" i="4"/>
  <c r="L1269" i="4"/>
  <c r="O1268" i="4"/>
  <c r="L1268" i="4"/>
  <c r="O1267" i="4"/>
  <c r="L1267" i="4"/>
  <c r="M1267" i="4" s="1"/>
  <c r="L1266" i="4"/>
  <c r="L1265" i="4"/>
  <c r="P1265" i="4" s="1"/>
  <c r="Q1265" i="4" s="1"/>
  <c r="L1264" i="4"/>
  <c r="O1263" i="4"/>
  <c r="G355" i="7" s="1"/>
  <c r="L1263" i="4"/>
  <c r="P1263" i="4" s="1"/>
  <c r="Q1263" i="4" s="1"/>
  <c r="O1262" i="4"/>
  <c r="L1262" i="4"/>
  <c r="M1262" i="4" s="1"/>
  <c r="N1262" i="4" s="1"/>
  <c r="M1261" i="4"/>
  <c r="L1261" i="4"/>
  <c r="P1261" i="4" s="1"/>
  <c r="Q1261" i="4" s="1"/>
  <c r="O1260" i="4"/>
  <c r="L1260" i="4"/>
  <c r="O1259" i="4"/>
  <c r="L1259" i="4"/>
  <c r="O1258" i="4"/>
  <c r="L1258" i="4"/>
  <c r="M1258" i="4" s="1"/>
  <c r="N1258" i="4" s="1"/>
  <c r="O1257" i="4"/>
  <c r="L1257" i="4"/>
  <c r="O1256" i="4"/>
  <c r="L1256" i="4"/>
  <c r="O1255" i="4"/>
  <c r="L1255" i="4"/>
  <c r="O1254" i="4"/>
  <c r="L1254" i="4"/>
  <c r="M1254" i="4" s="1"/>
  <c r="N1254" i="4" s="1"/>
  <c r="M1253" i="4"/>
  <c r="L1253" i="4"/>
  <c r="P1253" i="4" s="1"/>
  <c r="Q1253" i="4" s="1"/>
  <c r="O1252" i="4"/>
  <c r="L1252" i="4"/>
  <c r="L1251" i="4"/>
  <c r="L1250" i="4"/>
  <c r="L1249" i="4"/>
  <c r="P1249" i="4" s="1"/>
  <c r="Q1249" i="4" s="1"/>
  <c r="O1248" i="4"/>
  <c r="L1248" i="4"/>
  <c r="O1247" i="4"/>
  <c r="L1247" i="4"/>
  <c r="P1247" i="4" s="1"/>
  <c r="Q1247" i="4" s="1"/>
  <c r="O1246" i="4"/>
  <c r="L1246" i="4"/>
  <c r="O1245" i="4"/>
  <c r="L1245" i="4"/>
  <c r="P1245" i="4" s="1"/>
  <c r="Q1245" i="4" s="1"/>
  <c r="O1244" i="4"/>
  <c r="L1244" i="4"/>
  <c r="O1243" i="4"/>
  <c r="G389" i="7" s="1"/>
  <c r="L1243" i="4"/>
  <c r="M1243" i="4" s="1"/>
  <c r="O1242" i="4"/>
  <c r="L1242" i="4"/>
  <c r="P1242" i="4" s="1"/>
  <c r="Q1242" i="4" s="1"/>
  <c r="O1241" i="4"/>
  <c r="L1241" i="4"/>
  <c r="P1241" i="4" s="1"/>
  <c r="Q1241" i="4" s="1"/>
  <c r="O1240" i="4"/>
  <c r="L1240" i="4"/>
  <c r="O1239" i="4"/>
  <c r="L1239" i="4"/>
  <c r="P1239" i="4" s="1"/>
  <c r="Q1239" i="4" s="1"/>
  <c r="O1238" i="4"/>
  <c r="L1238" i="4"/>
  <c r="M1238" i="4" s="1"/>
  <c r="N1238" i="4" s="1"/>
  <c r="O1237" i="4"/>
  <c r="L1237" i="4"/>
  <c r="P1237" i="4" s="1"/>
  <c r="Q1237" i="4" s="1"/>
  <c r="O1236" i="4"/>
  <c r="L1236" i="4"/>
  <c r="O1235" i="4"/>
  <c r="L1235" i="4"/>
  <c r="P1235" i="4" s="1"/>
  <c r="Q1235" i="4" s="1"/>
  <c r="O1234" i="4"/>
  <c r="L1234" i="4"/>
  <c r="M1234" i="4" s="1"/>
  <c r="N1234" i="4" s="1"/>
  <c r="O1233" i="4"/>
  <c r="L1233" i="4"/>
  <c r="P1233" i="4" s="1"/>
  <c r="Q1233" i="4" s="1"/>
  <c r="O1232" i="4"/>
  <c r="L1232" i="4"/>
  <c r="O1231" i="4"/>
  <c r="L1231" i="4"/>
  <c r="O1230" i="4"/>
  <c r="L1230" i="4"/>
  <c r="P1230" i="4" s="1"/>
  <c r="Q1230" i="4" s="1"/>
  <c r="O1229" i="4"/>
  <c r="L1229" i="4"/>
  <c r="L1228" i="4"/>
  <c r="L1227" i="4"/>
  <c r="O1226" i="4"/>
  <c r="G341" i="7" s="1"/>
  <c r="L1226" i="4"/>
  <c r="L1225" i="4"/>
  <c r="L1224" i="4"/>
  <c r="O1223" i="4"/>
  <c r="L1223" i="4"/>
  <c r="P1223" i="4" s="1"/>
  <c r="Q1223" i="4" s="1"/>
  <c r="O1222" i="4"/>
  <c r="L1222" i="4"/>
  <c r="P1222" i="4" s="1"/>
  <c r="Q1222" i="4" s="1"/>
  <c r="O1221" i="4"/>
  <c r="L1221" i="4"/>
  <c r="O1220" i="4"/>
  <c r="L1220" i="4"/>
  <c r="P1220" i="4" s="1"/>
  <c r="Q1220" i="4" s="1"/>
  <c r="O1219" i="4"/>
  <c r="L1219" i="4"/>
  <c r="O1218" i="4"/>
  <c r="L1218" i="4"/>
  <c r="P1218" i="4" s="1"/>
  <c r="Q1218" i="4" s="1"/>
  <c r="O1217" i="4"/>
  <c r="L1217" i="4"/>
  <c r="O1216" i="4"/>
  <c r="L1216" i="4"/>
  <c r="O1215" i="4"/>
  <c r="L1215" i="4"/>
  <c r="O1214" i="4"/>
  <c r="L1214" i="4"/>
  <c r="P1214" i="4" s="1"/>
  <c r="Q1214" i="4" s="1"/>
  <c r="O1213" i="4"/>
  <c r="L1213" i="4"/>
  <c r="O1212" i="4"/>
  <c r="L1212" i="4"/>
  <c r="O1211" i="4"/>
  <c r="L1211" i="4"/>
  <c r="O1210" i="4"/>
  <c r="G365" i="7" s="1"/>
  <c r="L1210" i="4"/>
  <c r="M1210" i="4" s="1"/>
  <c r="L1209" i="4"/>
  <c r="P1209" i="4" s="1"/>
  <c r="Q1209" i="4" s="1"/>
  <c r="L1208" i="4"/>
  <c r="L1207" i="4"/>
  <c r="P1207" i="4" s="1"/>
  <c r="Q1207" i="4" s="1"/>
  <c r="L1206" i="4"/>
  <c r="P1206" i="4" s="1"/>
  <c r="Q1206" i="4" s="1"/>
  <c r="L1205" i="4"/>
  <c r="L1204" i="4"/>
  <c r="L1203" i="4"/>
  <c r="O1202" i="4"/>
  <c r="L1202" i="4"/>
  <c r="M1202" i="4" s="1"/>
  <c r="N1202" i="4" s="1"/>
  <c r="O1201" i="4"/>
  <c r="L1201" i="4"/>
  <c r="M1201" i="4" s="1"/>
  <c r="N1201" i="4" s="1"/>
  <c r="O1200" i="4"/>
  <c r="L1200" i="4"/>
  <c r="O1199" i="4"/>
  <c r="L1199" i="4"/>
  <c r="P1199" i="4" s="1"/>
  <c r="Q1199" i="4" s="1"/>
  <c r="L1198" i="4"/>
  <c r="O1197" i="4"/>
  <c r="L1197" i="4"/>
  <c r="O1196" i="4"/>
  <c r="L1196" i="4"/>
  <c r="O1195" i="4"/>
  <c r="L1195" i="4"/>
  <c r="P1195" i="4" s="1"/>
  <c r="Q1195" i="4" s="1"/>
  <c r="O1194" i="4"/>
  <c r="L1194" i="4"/>
  <c r="M1194" i="4" s="1"/>
  <c r="N1194" i="4" s="1"/>
  <c r="O1193" i="4"/>
  <c r="L1193" i="4"/>
  <c r="M1192" i="4"/>
  <c r="N1192" i="4" s="1"/>
  <c r="L1192" i="4"/>
  <c r="L1191" i="4"/>
  <c r="L1190" i="4"/>
  <c r="P1190" i="4" s="1"/>
  <c r="Q1190" i="4" s="1"/>
  <c r="H554" i="7"/>
  <c r="L1189" i="4"/>
  <c r="P1189" i="4" s="1"/>
  <c r="Q1189" i="4" s="1"/>
  <c r="M1188" i="4"/>
  <c r="L1188" i="4"/>
  <c r="O1187" i="4"/>
  <c r="L1187" i="4"/>
  <c r="M1187" i="4" s="1"/>
  <c r="N1187" i="4" s="1"/>
  <c r="O1186" i="4"/>
  <c r="L1186" i="4"/>
  <c r="G331" i="7"/>
  <c r="L1185" i="4"/>
  <c r="P1185" i="4" s="1"/>
  <c r="Q1185" i="4" s="1"/>
  <c r="O1184" i="4"/>
  <c r="L1184" i="4"/>
  <c r="O1183" i="4"/>
  <c r="L1183" i="4"/>
  <c r="P1183" i="4" s="1"/>
  <c r="Q1183" i="4" s="1"/>
  <c r="O1182" i="4"/>
  <c r="L1182" i="4"/>
  <c r="O1181" i="4"/>
  <c r="L1181" i="4"/>
  <c r="O1180" i="4"/>
  <c r="L1180" i="4"/>
  <c r="M1180" i="4" s="1"/>
  <c r="N1180" i="4" s="1"/>
  <c r="O1179" i="4"/>
  <c r="L1179" i="4"/>
  <c r="P1179" i="4" s="1"/>
  <c r="Q1179" i="4" s="1"/>
  <c r="L1178" i="4"/>
  <c r="P1178" i="4" s="1"/>
  <c r="Q1178" i="4" s="1"/>
  <c r="O1177" i="4"/>
  <c r="L1177" i="4"/>
  <c r="P1177" i="4" s="1"/>
  <c r="Q1177" i="4" s="1"/>
  <c r="O1176" i="4"/>
  <c r="L1176" i="4"/>
  <c r="P1176" i="4" s="1"/>
  <c r="Q1176" i="4" s="1"/>
  <c r="L1175" i="4"/>
  <c r="L1174" i="4"/>
  <c r="L1173" i="4"/>
  <c r="P1173" i="4" s="1"/>
  <c r="Q1173" i="4" s="1"/>
  <c r="L1172" i="4"/>
  <c r="O1171" i="4"/>
  <c r="L1171" i="4"/>
  <c r="O1170" i="4"/>
  <c r="L1170" i="4"/>
  <c r="M1170" i="4" s="1"/>
  <c r="N1170" i="4" s="1"/>
  <c r="O1169" i="4"/>
  <c r="L1169" i="4"/>
  <c r="O1168" i="4"/>
  <c r="L1168" i="4"/>
  <c r="O1167" i="4"/>
  <c r="L1167" i="4"/>
  <c r="O1166" i="4"/>
  <c r="L1166" i="4"/>
  <c r="O1165" i="4"/>
  <c r="L1165" i="4"/>
  <c r="L1164" i="4"/>
  <c r="P1164" i="4" s="1"/>
  <c r="Q1164" i="4" s="1"/>
  <c r="L1163" i="4"/>
  <c r="L1162" i="4"/>
  <c r="P1162" i="4" s="1"/>
  <c r="Q1162" i="4" s="1"/>
  <c r="L1161" i="4"/>
  <c r="L1160" i="4"/>
  <c r="L1159" i="4"/>
  <c r="P1159" i="4" s="1"/>
  <c r="Q1159" i="4" s="1"/>
  <c r="L1158" i="4"/>
  <c r="L1157" i="4"/>
  <c r="L1156" i="4"/>
  <c r="P1156" i="4" s="1"/>
  <c r="Q1156" i="4" s="1"/>
  <c r="O1155" i="4"/>
  <c r="L1155" i="4"/>
  <c r="G553" i="7"/>
  <c r="L1154" i="4"/>
  <c r="P1154" i="4" s="1"/>
  <c r="Q1154" i="4" s="1"/>
  <c r="L1153" i="4"/>
  <c r="O1152" i="4"/>
  <c r="L1152" i="4"/>
  <c r="O1151" i="4"/>
  <c r="L1151" i="4"/>
  <c r="L1150" i="4"/>
  <c r="O1149" i="4"/>
  <c r="L1149" i="4"/>
  <c r="O1148" i="4"/>
  <c r="L1148" i="4"/>
  <c r="O1147" i="4"/>
  <c r="L1147" i="4"/>
  <c r="M1147" i="4" s="1"/>
  <c r="O1146" i="4"/>
  <c r="G391" i="7" s="1"/>
  <c r="L1146" i="4"/>
  <c r="P1146" i="4" s="1"/>
  <c r="Q1146" i="4" s="1"/>
  <c r="G324" i="7"/>
  <c r="L1145" i="4"/>
  <c r="O1144" i="4"/>
  <c r="L1144" i="4"/>
  <c r="O1143" i="4"/>
  <c r="L1143" i="4"/>
  <c r="L1142" i="4"/>
  <c r="P1142" i="4" s="1"/>
  <c r="Q1142" i="4" s="1"/>
  <c r="O1141" i="4"/>
  <c r="L1141" i="4"/>
  <c r="P1141" i="4" s="1"/>
  <c r="Q1141" i="4" s="1"/>
  <c r="O1140" i="4"/>
  <c r="L1140" i="4"/>
  <c r="P1140" i="4" s="1"/>
  <c r="Q1140" i="4" s="1"/>
  <c r="O1139" i="4"/>
  <c r="L1139" i="4"/>
  <c r="O1138" i="4"/>
  <c r="L1138" i="4"/>
  <c r="O1137" i="4"/>
  <c r="L1137" i="4"/>
  <c r="L1136" i="4"/>
  <c r="P1136" i="4" s="1"/>
  <c r="Q1136" i="4" s="1"/>
  <c r="L1135" i="4"/>
  <c r="O1134" i="4"/>
  <c r="L1134" i="4"/>
  <c r="M1134" i="4" s="1"/>
  <c r="N1134" i="4" s="1"/>
  <c r="L1133" i="4"/>
  <c r="O1132" i="4"/>
  <c r="L1132" i="4"/>
  <c r="O1131" i="4"/>
  <c r="L1131" i="4"/>
  <c r="M1131" i="4" s="1"/>
  <c r="N1131" i="4" s="1"/>
  <c r="L1130" i="4"/>
  <c r="P1130" i="4" s="1"/>
  <c r="Q1130" i="4" s="1"/>
  <c r="O1129" i="4"/>
  <c r="L1129" i="4"/>
  <c r="L1128" i="4"/>
  <c r="P1128" i="4" s="1"/>
  <c r="Q1128" i="4" s="1"/>
  <c r="O1127" i="4"/>
  <c r="L1127" i="4"/>
  <c r="O1126" i="4"/>
  <c r="L1126" i="4"/>
  <c r="O1125" i="4"/>
  <c r="L1125" i="4"/>
  <c r="P1125" i="4" s="1"/>
  <c r="Q1125" i="4" s="1"/>
  <c r="O1124" i="4"/>
  <c r="L1124" i="4"/>
  <c r="O1123" i="4"/>
  <c r="L1123" i="4"/>
  <c r="O1122" i="4"/>
  <c r="L1122" i="4"/>
  <c r="O1121" i="4"/>
  <c r="L1121" i="4"/>
  <c r="M1121" i="4" s="1"/>
  <c r="L1120" i="4"/>
  <c r="P1120" i="4" s="1"/>
  <c r="Q1120" i="4" s="1"/>
  <c r="L1119" i="4"/>
  <c r="L1118" i="4"/>
  <c r="P1118" i="4" s="1"/>
  <c r="Q1118" i="4" s="1"/>
  <c r="M1117" i="4"/>
  <c r="H361" i="7" s="1"/>
  <c r="L1117" i="4"/>
  <c r="O1117" i="4" s="1"/>
  <c r="G361" i="7" s="1"/>
  <c r="O1116" i="4"/>
  <c r="L1116" i="4"/>
  <c r="O1115" i="4"/>
  <c r="L1115" i="4"/>
  <c r="M1115" i="4" s="1"/>
  <c r="L1114" i="4"/>
  <c r="O1113" i="4"/>
  <c r="L1113" i="4"/>
  <c r="M1113" i="4" s="1"/>
  <c r="N1113" i="4" s="1"/>
  <c r="O1112" i="4"/>
  <c r="L1112" i="4"/>
  <c r="O1111" i="4"/>
  <c r="L1111" i="4"/>
  <c r="O1110" i="4"/>
  <c r="L1110" i="4"/>
  <c r="P1110" i="4" s="1"/>
  <c r="Q1110" i="4" s="1"/>
  <c r="O1109" i="4"/>
  <c r="L1109" i="4"/>
  <c r="P1109" i="4" s="1"/>
  <c r="Q1109" i="4" s="1"/>
  <c r="O1108" i="4"/>
  <c r="L1108" i="4"/>
  <c r="P1108" i="4" s="1"/>
  <c r="Q1108" i="4" s="1"/>
  <c r="L1107" i="4"/>
  <c r="L1106" i="4"/>
  <c r="L1105" i="4"/>
  <c r="O1104" i="4"/>
  <c r="L1104" i="4"/>
  <c r="P1104" i="4" s="1"/>
  <c r="Q1104" i="4" s="1"/>
  <c r="O1103" i="4"/>
  <c r="L1103" i="4"/>
  <c r="P1103" i="4" s="1"/>
  <c r="Q1103" i="4" s="1"/>
  <c r="L1102" i="4"/>
  <c r="O1101" i="4"/>
  <c r="L1101" i="4"/>
  <c r="O1100" i="4"/>
  <c r="L1100" i="4"/>
  <c r="M1100" i="4" s="1"/>
  <c r="N1100" i="4" s="1"/>
  <c r="L1099" i="4"/>
  <c r="M1098" i="4"/>
  <c r="L1098" i="4"/>
  <c r="P1098" i="4" s="1"/>
  <c r="Q1098" i="4" s="1"/>
  <c r="L1097" i="4"/>
  <c r="L1096" i="4"/>
  <c r="L1095" i="4"/>
  <c r="P1095" i="4" s="1"/>
  <c r="Q1095" i="4" s="1"/>
  <c r="O1094" i="4"/>
  <c r="L1094" i="4"/>
  <c r="P1094" i="4" s="1"/>
  <c r="Q1094" i="4" s="1"/>
  <c r="O1093" i="4"/>
  <c r="L1093" i="4"/>
  <c r="H547" i="7"/>
  <c r="L1092" i="4"/>
  <c r="O1091" i="4"/>
  <c r="L1091" i="4"/>
  <c r="M1091" i="4" s="1"/>
  <c r="N1091" i="4" s="1"/>
  <c r="O1090" i="4"/>
  <c r="L1090" i="4"/>
  <c r="P1090" i="4" s="1"/>
  <c r="Q1090" i="4" s="1"/>
  <c r="L1089" i="4"/>
  <c r="O1088" i="4"/>
  <c r="L1088" i="4"/>
  <c r="M1088" i="4" s="1"/>
  <c r="N1088" i="4" s="1"/>
  <c r="O1087" i="4"/>
  <c r="L1087" i="4"/>
  <c r="P1087" i="4" s="1"/>
  <c r="Q1087" i="4" s="1"/>
  <c r="O1086" i="4"/>
  <c r="L1086" i="4"/>
  <c r="P1086" i="4" s="1"/>
  <c r="Q1086" i="4" s="1"/>
  <c r="O1085" i="4"/>
  <c r="L1085" i="4"/>
  <c r="L1084" i="4"/>
  <c r="O1083" i="4"/>
  <c r="L1083" i="4"/>
  <c r="P1083" i="4" s="1"/>
  <c r="Q1083" i="4" s="1"/>
  <c r="L1082" i="4"/>
  <c r="P1082" i="4" s="1"/>
  <c r="Q1082" i="4" s="1"/>
  <c r="O1081" i="4"/>
  <c r="L1081" i="4"/>
  <c r="O1080" i="4"/>
  <c r="L1080" i="4"/>
  <c r="M1080" i="4" s="1"/>
  <c r="M1079" i="4"/>
  <c r="L1079" i="4"/>
  <c r="P1079" i="4" s="1"/>
  <c r="Q1079" i="4" s="1"/>
  <c r="O1078" i="4"/>
  <c r="L1078" i="4"/>
  <c r="O1077" i="4"/>
  <c r="L1077" i="4"/>
  <c r="M1077" i="4" s="1"/>
  <c r="N1077" i="4" s="1"/>
  <c r="O1076" i="4"/>
  <c r="L1076" i="4"/>
  <c r="P1076" i="4" s="1"/>
  <c r="Q1076" i="4" s="1"/>
  <c r="O1075" i="4"/>
  <c r="L1075" i="4"/>
  <c r="P1075" i="4" s="1"/>
  <c r="Q1075" i="4" s="1"/>
  <c r="L1074" i="4"/>
  <c r="L1073" i="4"/>
  <c r="O1072" i="4"/>
  <c r="L1072" i="4"/>
  <c r="P1072" i="4" s="1"/>
  <c r="Q1072" i="4" s="1"/>
  <c r="O1071" i="4"/>
  <c r="L1071" i="4"/>
  <c r="L1070" i="4"/>
  <c r="L1069" i="4"/>
  <c r="P1069" i="4" s="1"/>
  <c r="Q1069" i="4" s="1"/>
  <c r="L1068" i="4"/>
  <c r="O1067" i="4"/>
  <c r="L1067" i="4"/>
  <c r="O1066" i="4"/>
  <c r="L1066" i="4"/>
  <c r="O1065" i="4"/>
  <c r="L1065" i="4"/>
  <c r="P1065" i="4" s="1"/>
  <c r="Q1065" i="4" s="1"/>
  <c r="O1064" i="4"/>
  <c r="L1064" i="4"/>
  <c r="M1064" i="4" s="1"/>
  <c r="O1063" i="4"/>
  <c r="G275" i="7" s="1"/>
  <c r="L1063" i="4"/>
  <c r="P1063" i="4" s="1"/>
  <c r="Q1063" i="4" s="1"/>
  <c r="O1062" i="4"/>
  <c r="L1062" i="4"/>
  <c r="P1062" i="4" s="1"/>
  <c r="Q1062" i="4" s="1"/>
  <c r="G545" i="7"/>
  <c r="L1061" i="4"/>
  <c r="L1060" i="4"/>
  <c r="O1059" i="4"/>
  <c r="L1059" i="4"/>
  <c r="O1058" i="4"/>
  <c r="G302" i="7" s="1"/>
  <c r="L1058" i="4"/>
  <c r="P1058" i="4" s="1"/>
  <c r="Q1058" i="4" s="1"/>
  <c r="O1057" i="4"/>
  <c r="L1057" i="4"/>
  <c r="O1056" i="4"/>
  <c r="L1056" i="4"/>
  <c r="L1055" i="4"/>
  <c r="P1055" i="4" s="1"/>
  <c r="Q1055" i="4" s="1"/>
  <c r="L1054" i="4"/>
  <c r="O1053" i="4"/>
  <c r="L1053" i="4"/>
  <c r="P1053" i="4" s="1"/>
  <c r="Q1053" i="4" s="1"/>
  <c r="O1052" i="4"/>
  <c r="L1052" i="4"/>
  <c r="P1052" i="4" s="1"/>
  <c r="Q1052" i="4" s="1"/>
  <c r="O1051" i="4"/>
  <c r="L1051" i="4"/>
  <c r="M1050" i="4"/>
  <c r="N1050" i="4" s="1"/>
  <c r="L1050" i="4"/>
  <c r="M1049" i="4"/>
  <c r="L1049" i="4"/>
  <c r="O1048" i="4"/>
  <c r="L1048" i="4"/>
  <c r="O1047" i="4"/>
  <c r="G280" i="7" s="1"/>
  <c r="L1047" i="4"/>
  <c r="P1047" i="4" s="1"/>
  <c r="Q1047" i="4" s="1"/>
  <c r="M1046" i="4"/>
  <c r="L1046" i="4"/>
  <c r="O1045" i="4"/>
  <c r="L1045" i="4"/>
  <c r="M1045" i="4" s="1"/>
  <c r="O1044" i="4"/>
  <c r="L1044" i="4"/>
  <c r="P1044" i="4" s="1"/>
  <c r="Q1044" i="4" s="1"/>
  <c r="M1043" i="4"/>
  <c r="L1043" i="4"/>
  <c r="P1043" i="4" s="1"/>
  <c r="Q1043" i="4" s="1"/>
  <c r="O1042" i="4"/>
  <c r="L1042" i="4"/>
  <c r="O1041" i="4"/>
  <c r="L1041" i="4"/>
  <c r="O1040" i="4"/>
  <c r="L1040" i="4"/>
  <c r="L1039" i="4"/>
  <c r="P1039" i="4" s="1"/>
  <c r="Q1039" i="4" s="1"/>
  <c r="O1038" i="4"/>
  <c r="L1038" i="4"/>
  <c r="M1037" i="4"/>
  <c r="L1037" i="4"/>
  <c r="O1036" i="4"/>
  <c r="L1036" i="4"/>
  <c r="L1035" i="4"/>
  <c r="P1035" i="4" s="1"/>
  <c r="Q1035" i="4" s="1"/>
  <c r="O1034" i="4"/>
  <c r="L1034" i="4"/>
  <c r="O1033" i="4"/>
  <c r="G279" i="7" s="1"/>
  <c r="L1033" i="4"/>
  <c r="M1033" i="4" s="1"/>
  <c r="G541" i="7"/>
  <c r="L1032" i="4"/>
  <c r="P1032" i="4" s="1"/>
  <c r="Q1032" i="4" s="1"/>
  <c r="O1031" i="4"/>
  <c r="G430" i="7" s="1"/>
  <c r="L1031" i="4"/>
  <c r="P1031" i="4" s="1"/>
  <c r="Q1031" i="4" s="1"/>
  <c r="O1030" i="4"/>
  <c r="L1030" i="4"/>
  <c r="G540" i="7"/>
  <c r="L1029" i="4"/>
  <c r="L1028" i="4"/>
  <c r="O1027" i="4"/>
  <c r="G291" i="7" s="1"/>
  <c r="L1027" i="4"/>
  <c r="P1027" i="4" s="1"/>
  <c r="Q1027" i="4" s="1"/>
  <c r="L1026" i="4"/>
  <c r="O1025" i="4"/>
  <c r="L1025" i="4"/>
  <c r="O1024" i="4"/>
  <c r="L1024" i="4"/>
  <c r="O1023" i="4"/>
  <c r="L1023" i="4"/>
  <c r="P1023" i="4" s="1"/>
  <c r="Q1023" i="4" s="1"/>
  <c r="O1022" i="4"/>
  <c r="L1022" i="4"/>
  <c r="O1021" i="4"/>
  <c r="L1021" i="4"/>
  <c r="O1020" i="4"/>
  <c r="L1020" i="4"/>
  <c r="M1020" i="4" s="1"/>
  <c r="O1019" i="4"/>
  <c r="L1019" i="4"/>
  <c r="P1019" i="4" s="1"/>
  <c r="Q1019" i="4" s="1"/>
  <c r="L1018" i="4"/>
  <c r="O1017" i="4"/>
  <c r="L1017" i="4"/>
  <c r="M1017" i="4" s="1"/>
  <c r="M1016" i="4"/>
  <c r="L1016" i="4"/>
  <c r="P1016" i="4" s="1"/>
  <c r="Q1016" i="4" s="1"/>
  <c r="O1015" i="4"/>
  <c r="L1015" i="4"/>
  <c r="O1014" i="4"/>
  <c r="L1014" i="4"/>
  <c r="M1014" i="4" s="1"/>
  <c r="N1014" i="4" s="1"/>
  <c r="O1013" i="4"/>
  <c r="L1013" i="4"/>
  <c r="O1012" i="4"/>
  <c r="L1012" i="4"/>
  <c r="P1012" i="4" s="1"/>
  <c r="Q1012" i="4" s="1"/>
  <c r="O1011" i="4"/>
  <c r="L1011" i="4"/>
  <c r="O1010" i="4"/>
  <c r="L1010" i="4"/>
  <c r="P1010" i="4" s="1"/>
  <c r="Q1010" i="4" s="1"/>
  <c r="O1009" i="4"/>
  <c r="L1009" i="4"/>
  <c r="M1009" i="4" s="1"/>
  <c r="N1009" i="4" s="1"/>
  <c r="O1008" i="4"/>
  <c r="L1008" i="4"/>
  <c r="P1008" i="4" s="1"/>
  <c r="Q1008" i="4" s="1"/>
  <c r="O1007" i="4"/>
  <c r="L1007" i="4"/>
  <c r="M1006" i="4"/>
  <c r="N1006" i="4" s="1"/>
  <c r="L1006" i="4"/>
  <c r="P1006" i="4" s="1"/>
  <c r="Q1006" i="4" s="1"/>
  <c r="M1005" i="4"/>
  <c r="N1005" i="4" s="1"/>
  <c r="L1005" i="4"/>
  <c r="M1004" i="4"/>
  <c r="L1004" i="4"/>
  <c r="O1004" i="4" s="1"/>
  <c r="O1003" i="4"/>
  <c r="L1003" i="4"/>
  <c r="P1003" i="4" s="1"/>
  <c r="Q1003" i="4" s="1"/>
  <c r="O1002" i="4"/>
  <c r="L1002" i="4"/>
  <c r="L1001" i="4"/>
  <c r="O1000" i="4"/>
  <c r="L1000" i="4"/>
  <c r="O999" i="4"/>
  <c r="L999" i="4"/>
  <c r="P999" i="4" s="1"/>
  <c r="Q999" i="4" s="1"/>
  <c r="O998" i="4"/>
  <c r="L998" i="4"/>
  <c r="M997" i="4"/>
  <c r="N997" i="4" s="1"/>
  <c r="L997" i="4"/>
  <c r="O996" i="4"/>
  <c r="L996" i="4"/>
  <c r="P996" i="4" s="1"/>
  <c r="Q996" i="4" s="1"/>
  <c r="O995" i="4"/>
  <c r="L995" i="4"/>
  <c r="O994" i="4"/>
  <c r="L994" i="4"/>
  <c r="M994" i="4" s="1"/>
  <c r="N994" i="4" s="1"/>
  <c r="M993" i="4"/>
  <c r="N993" i="4" s="1"/>
  <c r="L993" i="4"/>
  <c r="O993" i="4" s="1"/>
  <c r="M992" i="4"/>
  <c r="N992" i="4" s="1"/>
  <c r="L992" i="4"/>
  <c r="M991" i="4"/>
  <c r="N991" i="4" s="1"/>
  <c r="L991" i="4"/>
  <c r="M990" i="4"/>
  <c r="N990" i="4" s="1"/>
  <c r="L990" i="4"/>
  <c r="P990" i="4" s="1"/>
  <c r="Q990" i="4" s="1"/>
  <c r="M989" i="4"/>
  <c r="L989" i="4"/>
  <c r="O989" i="4" s="1"/>
  <c r="M988" i="4"/>
  <c r="N988" i="4" s="1"/>
  <c r="L988" i="4"/>
  <c r="M987" i="4"/>
  <c r="L987" i="4"/>
  <c r="M986" i="4"/>
  <c r="L986" i="4"/>
  <c r="M985" i="4"/>
  <c r="H262" i="7" s="1"/>
  <c r="L985" i="4"/>
  <c r="O985" i="4" s="1"/>
  <c r="G262" i="7" s="1"/>
  <c r="L984" i="4"/>
  <c r="O983" i="4"/>
  <c r="L983" i="4"/>
  <c r="O982" i="4"/>
  <c r="L982" i="4"/>
  <c r="M981" i="4"/>
  <c r="N981" i="4" s="1"/>
  <c r="L981" i="4"/>
  <c r="P981" i="4" s="1"/>
  <c r="Q981" i="4" s="1"/>
  <c r="M980" i="4"/>
  <c r="L980" i="4"/>
  <c r="O979" i="4"/>
  <c r="L979" i="4"/>
  <c r="O978" i="4"/>
  <c r="L978" i="4"/>
  <c r="M978" i="4" s="1"/>
  <c r="N978" i="4" s="1"/>
  <c r="O977" i="4"/>
  <c r="L977" i="4"/>
  <c r="P977" i="4" s="1"/>
  <c r="Q977" i="4" s="1"/>
  <c r="O976" i="4"/>
  <c r="L976" i="4"/>
  <c r="O975" i="4"/>
  <c r="L975" i="4"/>
  <c r="O974" i="4"/>
  <c r="L974" i="4"/>
  <c r="M974" i="4" s="1"/>
  <c r="N974" i="4" s="1"/>
  <c r="O973" i="4"/>
  <c r="L973" i="4"/>
  <c r="O972" i="4"/>
  <c r="L972" i="4"/>
  <c r="O971" i="4"/>
  <c r="L971" i="4"/>
  <c r="O970" i="4"/>
  <c r="L970" i="4"/>
  <c r="M970" i="4" s="1"/>
  <c r="N970" i="4" s="1"/>
  <c r="O969" i="4"/>
  <c r="L969" i="4"/>
  <c r="O968" i="4"/>
  <c r="G203" i="7" s="1"/>
  <c r="L968" i="4"/>
  <c r="P968" i="4" s="1"/>
  <c r="Q968" i="4" s="1"/>
  <c r="O967" i="4"/>
  <c r="L967" i="4"/>
  <c r="P967" i="4" s="1"/>
  <c r="Q967" i="4" s="1"/>
  <c r="O966" i="4"/>
  <c r="L966" i="4"/>
  <c r="P966" i="4" s="1"/>
  <c r="Q966" i="4" s="1"/>
  <c r="O965" i="4"/>
  <c r="L965" i="4"/>
  <c r="M965" i="4" s="1"/>
  <c r="N965" i="4" s="1"/>
  <c r="O964" i="4"/>
  <c r="L964" i="4"/>
  <c r="M963" i="4"/>
  <c r="L963" i="4"/>
  <c r="O962" i="4"/>
  <c r="L962" i="4"/>
  <c r="P962" i="4" s="1"/>
  <c r="Q962" i="4" s="1"/>
  <c r="O961" i="4"/>
  <c r="L961" i="4"/>
  <c r="O960" i="4"/>
  <c r="L960" i="4"/>
  <c r="P960" i="4" s="1"/>
  <c r="Q960" i="4" s="1"/>
  <c r="O959" i="4"/>
  <c r="L959" i="4"/>
  <c r="O958" i="4"/>
  <c r="L958" i="4"/>
  <c r="P958" i="4" s="1"/>
  <c r="Q958" i="4" s="1"/>
  <c r="O957" i="4"/>
  <c r="L957" i="4"/>
  <c r="O956" i="4"/>
  <c r="L956" i="4"/>
  <c r="O955" i="4"/>
  <c r="L955" i="4"/>
  <c r="P955" i="4" s="1"/>
  <c r="Q955" i="4" s="1"/>
  <c r="O954" i="4"/>
  <c r="L954" i="4"/>
  <c r="M954" i="4" s="1"/>
  <c r="N954" i="4" s="1"/>
  <c r="O953" i="4"/>
  <c r="L953" i="4"/>
  <c r="M953" i="4" s="1"/>
  <c r="N953" i="4" s="1"/>
  <c r="O952" i="4"/>
  <c r="L952" i="4"/>
  <c r="O951" i="4"/>
  <c r="L951" i="4"/>
  <c r="P951" i="4" s="1"/>
  <c r="Q951" i="4" s="1"/>
  <c r="O950" i="4"/>
  <c r="L950" i="4"/>
  <c r="P950" i="4" s="1"/>
  <c r="Q950" i="4" s="1"/>
  <c r="O949" i="4"/>
  <c r="L949" i="4"/>
  <c r="O948" i="4"/>
  <c r="L948" i="4"/>
  <c r="O947" i="4"/>
  <c r="L947" i="4"/>
  <c r="P947" i="4" s="1"/>
  <c r="Q947" i="4" s="1"/>
  <c r="M946" i="4"/>
  <c r="N946" i="4" s="1"/>
  <c r="L946" i="4"/>
  <c r="O945" i="4"/>
  <c r="L945" i="4"/>
  <c r="P945" i="4" s="1"/>
  <c r="Q945" i="4" s="1"/>
  <c r="O944" i="4"/>
  <c r="L944" i="4"/>
  <c r="M944" i="4" s="1"/>
  <c r="N944" i="4" s="1"/>
  <c r="O943" i="4"/>
  <c r="L943" i="4"/>
  <c r="O942" i="4"/>
  <c r="L942" i="4"/>
  <c r="P942" i="4" s="1"/>
  <c r="Q942" i="4" s="1"/>
  <c r="O941" i="4"/>
  <c r="L941" i="4"/>
  <c r="P941" i="4" s="1"/>
  <c r="Q941" i="4" s="1"/>
  <c r="O940" i="4"/>
  <c r="L940" i="4"/>
  <c r="M940" i="4" s="1"/>
  <c r="N940" i="4" s="1"/>
  <c r="O939" i="4"/>
  <c r="L939" i="4"/>
  <c r="P939" i="4" s="1"/>
  <c r="Q939" i="4" s="1"/>
  <c r="O938" i="4"/>
  <c r="L938" i="4"/>
  <c r="O937" i="4"/>
  <c r="L937" i="4"/>
  <c r="P937" i="4" s="1"/>
  <c r="Q937" i="4" s="1"/>
  <c r="O936" i="4"/>
  <c r="L936" i="4"/>
  <c r="O935" i="4"/>
  <c r="G229" i="7" s="1"/>
  <c r="L935" i="4"/>
  <c r="O934" i="4"/>
  <c r="L934" i="4"/>
  <c r="P934" i="4" s="1"/>
  <c r="Q934" i="4" s="1"/>
  <c r="M933" i="4"/>
  <c r="L933" i="4"/>
  <c r="O933" i="4" s="1"/>
  <c r="O932" i="4"/>
  <c r="L932" i="4"/>
  <c r="P932" i="4" s="1"/>
  <c r="Q932" i="4" s="1"/>
  <c r="O931" i="4"/>
  <c r="L931" i="4"/>
  <c r="P931" i="4" s="1"/>
  <c r="Q931" i="4" s="1"/>
  <c r="O930" i="4"/>
  <c r="L930" i="4"/>
  <c r="O929" i="4"/>
  <c r="L929" i="4"/>
  <c r="P929" i="4" s="1"/>
  <c r="Q929" i="4" s="1"/>
  <c r="M928" i="4"/>
  <c r="N928" i="4" s="1"/>
  <c r="L928" i="4"/>
  <c r="P928" i="4" s="1"/>
  <c r="Q928" i="4" s="1"/>
  <c r="M927" i="4"/>
  <c r="N927" i="4" s="1"/>
  <c r="L927" i="4"/>
  <c r="M926" i="4"/>
  <c r="L926" i="4"/>
  <c r="M925" i="4"/>
  <c r="L925" i="4"/>
  <c r="M924" i="4"/>
  <c r="L924" i="4"/>
  <c r="P924" i="4" s="1"/>
  <c r="Q924" i="4" s="1"/>
  <c r="O923" i="4"/>
  <c r="L923" i="4"/>
  <c r="P923" i="4" s="1"/>
  <c r="Q923" i="4" s="1"/>
  <c r="O922" i="4"/>
  <c r="L922" i="4"/>
  <c r="M922" i="4" s="1"/>
  <c r="N922" i="4" s="1"/>
  <c r="O921" i="4"/>
  <c r="L921" i="4"/>
  <c r="P921" i="4" s="1"/>
  <c r="Q921" i="4" s="1"/>
  <c r="O920" i="4"/>
  <c r="L920" i="4"/>
  <c r="P920" i="4" s="1"/>
  <c r="Q920" i="4" s="1"/>
  <c r="O919" i="4"/>
  <c r="L919" i="4"/>
  <c r="P919" i="4" s="1"/>
  <c r="Q919" i="4" s="1"/>
  <c r="O918" i="4"/>
  <c r="L918" i="4"/>
  <c r="M918" i="4" s="1"/>
  <c r="N918" i="4" s="1"/>
  <c r="O917" i="4"/>
  <c r="L917" i="4"/>
  <c r="P917" i="4" s="1"/>
  <c r="Q917" i="4" s="1"/>
  <c r="O916" i="4"/>
  <c r="L916" i="4"/>
  <c r="P916" i="4" s="1"/>
  <c r="Q916" i="4" s="1"/>
  <c r="O915" i="4"/>
  <c r="L915" i="4"/>
  <c r="P915" i="4" s="1"/>
  <c r="Q915" i="4" s="1"/>
  <c r="O914" i="4"/>
  <c r="L914" i="4"/>
  <c r="M914" i="4" s="1"/>
  <c r="N914" i="4" s="1"/>
  <c r="O913" i="4"/>
  <c r="L913" i="4"/>
  <c r="P913" i="4" s="1"/>
  <c r="Q913" i="4" s="1"/>
  <c r="O912" i="4"/>
  <c r="L912" i="4"/>
  <c r="P912" i="4" s="1"/>
  <c r="Q912" i="4" s="1"/>
  <c r="O911" i="4"/>
  <c r="L911" i="4"/>
  <c r="O910" i="4"/>
  <c r="L910" i="4"/>
  <c r="M910" i="4" s="1"/>
  <c r="N910" i="4" s="1"/>
  <c r="O909" i="4"/>
  <c r="L909" i="4"/>
  <c r="P909" i="4" s="1"/>
  <c r="Q909" i="4" s="1"/>
  <c r="L908" i="4"/>
  <c r="P908" i="4" s="1"/>
  <c r="Q908" i="4" s="1"/>
  <c r="O907" i="4"/>
  <c r="L907" i="4"/>
  <c r="O906" i="4"/>
  <c r="L906" i="4"/>
  <c r="P906" i="4" s="1"/>
  <c r="Q906" i="4" s="1"/>
  <c r="O905" i="4"/>
  <c r="L905" i="4"/>
  <c r="P905" i="4" s="1"/>
  <c r="Q905" i="4" s="1"/>
  <c r="O904" i="4"/>
  <c r="L904" i="4"/>
  <c r="O903" i="4"/>
  <c r="L903" i="4"/>
  <c r="O902" i="4"/>
  <c r="L902" i="4"/>
  <c r="M902" i="4" s="1"/>
  <c r="N902" i="4" s="1"/>
  <c r="O901" i="4"/>
  <c r="L901" i="4"/>
  <c r="M901" i="4" s="1"/>
  <c r="N901" i="4" s="1"/>
  <c r="O900" i="4"/>
  <c r="L900" i="4"/>
  <c r="P900" i="4" s="1"/>
  <c r="Q900" i="4" s="1"/>
  <c r="O899" i="4"/>
  <c r="L899" i="4"/>
  <c r="O898" i="4"/>
  <c r="L898" i="4"/>
  <c r="P898" i="4" s="1"/>
  <c r="Q898" i="4" s="1"/>
  <c r="O897" i="4"/>
  <c r="G186" i="7" s="1"/>
  <c r="L897" i="4"/>
  <c r="P897" i="4" s="1"/>
  <c r="Q897" i="4" s="1"/>
  <c r="O896" i="4"/>
  <c r="L896" i="4"/>
  <c r="O895" i="4"/>
  <c r="L895" i="4"/>
  <c r="M895" i="4" s="1"/>
  <c r="N895" i="4" s="1"/>
  <c r="O894" i="4"/>
  <c r="L894" i="4"/>
  <c r="P894" i="4" s="1"/>
  <c r="Q894" i="4" s="1"/>
  <c r="O893" i="4"/>
  <c r="L893" i="4"/>
  <c r="P893" i="4" s="1"/>
  <c r="Q893" i="4" s="1"/>
  <c r="O892" i="4"/>
  <c r="L892" i="4"/>
  <c r="O891" i="4"/>
  <c r="L891" i="4"/>
  <c r="O890" i="4"/>
  <c r="L890" i="4"/>
  <c r="M890" i="4" s="1"/>
  <c r="N890" i="4" s="1"/>
  <c r="O889" i="4"/>
  <c r="L889" i="4"/>
  <c r="P889" i="4" s="1"/>
  <c r="Q889" i="4" s="1"/>
  <c r="O888" i="4"/>
  <c r="L888" i="4"/>
  <c r="O887" i="4"/>
  <c r="L887" i="4"/>
  <c r="O886" i="4"/>
  <c r="L886" i="4"/>
  <c r="M885" i="4"/>
  <c r="N885" i="4" s="1"/>
  <c r="L885" i="4"/>
  <c r="O885" i="4" s="1"/>
  <c r="O884" i="4"/>
  <c r="L884" i="4"/>
  <c r="P884" i="4" s="1"/>
  <c r="Q884" i="4" s="1"/>
  <c r="O883" i="4"/>
  <c r="L883" i="4"/>
  <c r="O882" i="4"/>
  <c r="L882" i="4"/>
  <c r="O881" i="4"/>
  <c r="L881" i="4"/>
  <c r="O880" i="4"/>
  <c r="L880" i="4"/>
  <c r="P880" i="4" s="1"/>
  <c r="Q880" i="4" s="1"/>
  <c r="O879" i="4"/>
  <c r="L879" i="4"/>
  <c r="O878" i="4"/>
  <c r="L878" i="4"/>
  <c r="M878" i="4" s="1"/>
  <c r="N878" i="4" s="1"/>
  <c r="O877" i="4"/>
  <c r="L877" i="4"/>
  <c r="M877" i="4" s="1"/>
  <c r="N877" i="4" s="1"/>
  <c r="O876" i="4"/>
  <c r="L876" i="4"/>
  <c r="P876" i="4" s="1"/>
  <c r="Q876" i="4" s="1"/>
  <c r="O875" i="4"/>
  <c r="L875" i="4"/>
  <c r="L874" i="4"/>
  <c r="P874" i="4" s="1"/>
  <c r="Q874" i="4" s="1"/>
  <c r="L873" i="4"/>
  <c r="O872" i="4"/>
  <c r="L872" i="4"/>
  <c r="L871" i="4"/>
  <c r="L870" i="4"/>
  <c r="O869" i="4"/>
  <c r="L869" i="4"/>
  <c r="P869" i="4" s="1"/>
  <c r="Q869" i="4" s="1"/>
  <c r="O868" i="4"/>
  <c r="L868" i="4"/>
  <c r="O867" i="4"/>
  <c r="L867" i="4"/>
  <c r="P867" i="4" s="1"/>
  <c r="Q867" i="4" s="1"/>
  <c r="O866" i="4"/>
  <c r="L866" i="4"/>
  <c r="M866" i="4" s="1"/>
  <c r="N866" i="4" s="1"/>
  <c r="O865" i="4"/>
  <c r="L865" i="4"/>
  <c r="P865" i="4" s="1"/>
  <c r="Q865" i="4" s="1"/>
  <c r="O864" i="4"/>
  <c r="L864" i="4"/>
  <c r="M864" i="4" s="1"/>
  <c r="N864" i="4" s="1"/>
  <c r="O863" i="4"/>
  <c r="L863" i="4"/>
  <c r="O862" i="4"/>
  <c r="L862" i="4"/>
  <c r="P862" i="4" s="1"/>
  <c r="Q862" i="4" s="1"/>
  <c r="O861" i="4"/>
  <c r="L861" i="4"/>
  <c r="O860" i="4"/>
  <c r="L860" i="4"/>
  <c r="O859" i="4"/>
  <c r="L859" i="4"/>
  <c r="P859" i="4" s="1"/>
  <c r="Q859" i="4" s="1"/>
  <c r="O858" i="4"/>
  <c r="L858" i="4"/>
  <c r="P858" i="4" s="1"/>
  <c r="Q858" i="4" s="1"/>
  <c r="O857" i="4"/>
  <c r="L857" i="4"/>
  <c r="O856" i="4"/>
  <c r="L856" i="4"/>
  <c r="P856" i="4" s="1"/>
  <c r="Q856" i="4" s="1"/>
  <c r="O855" i="4"/>
  <c r="L855" i="4"/>
  <c r="O854" i="4"/>
  <c r="L854" i="4"/>
  <c r="P854" i="4" s="1"/>
  <c r="Q854" i="4" s="1"/>
  <c r="O853" i="4"/>
  <c r="L853" i="4"/>
  <c r="G537" i="7"/>
  <c r="L852" i="4"/>
  <c r="O851" i="4"/>
  <c r="L851" i="4"/>
  <c r="P851" i="4" s="1"/>
  <c r="Q851" i="4" s="1"/>
  <c r="O850" i="4"/>
  <c r="L850" i="4"/>
  <c r="O849" i="4"/>
  <c r="L849" i="4"/>
  <c r="M849" i="4" s="1"/>
  <c r="N849" i="4" s="1"/>
  <c r="O848" i="4"/>
  <c r="L848" i="4"/>
  <c r="M848" i="4" s="1"/>
  <c r="N848" i="4" s="1"/>
  <c r="O847" i="4"/>
  <c r="L847" i="4"/>
  <c r="P847" i="4" s="1"/>
  <c r="Q847" i="4" s="1"/>
  <c r="O846" i="4"/>
  <c r="L846" i="4"/>
  <c r="O845" i="4"/>
  <c r="L845" i="4"/>
  <c r="O844" i="4"/>
  <c r="L844" i="4"/>
  <c r="O843" i="4"/>
  <c r="L843" i="4"/>
  <c r="O842" i="4"/>
  <c r="L842" i="4"/>
  <c r="M842" i="4" s="1"/>
  <c r="N842" i="4" s="1"/>
  <c r="O841" i="4"/>
  <c r="L841" i="4"/>
  <c r="P841" i="4" s="1"/>
  <c r="Q841" i="4" s="1"/>
  <c r="O840" i="4"/>
  <c r="L840" i="4"/>
  <c r="O839" i="4"/>
  <c r="L839" i="4"/>
  <c r="P839" i="4" s="1"/>
  <c r="Q839" i="4" s="1"/>
  <c r="O838" i="4"/>
  <c r="L838" i="4"/>
  <c r="M838" i="4" s="1"/>
  <c r="N838" i="4" s="1"/>
  <c r="O837" i="4"/>
  <c r="L837" i="4"/>
  <c r="P837" i="4" s="1"/>
  <c r="Q837" i="4" s="1"/>
  <c r="O836" i="4"/>
  <c r="L836" i="4"/>
  <c r="O835" i="4"/>
  <c r="L835" i="4"/>
  <c r="O834" i="4"/>
  <c r="L834" i="4"/>
  <c r="O833" i="4"/>
  <c r="L833" i="4"/>
  <c r="O832" i="4"/>
  <c r="L832" i="4"/>
  <c r="O831" i="4"/>
  <c r="L831" i="4"/>
  <c r="O830" i="4"/>
  <c r="L830" i="4"/>
  <c r="M829" i="4"/>
  <c r="N829" i="4" s="1"/>
  <c r="L829" i="4"/>
  <c r="P829" i="4" s="1"/>
  <c r="Q829" i="4" s="1"/>
  <c r="O828" i="4"/>
  <c r="L828" i="4"/>
  <c r="P828" i="4" s="1"/>
  <c r="Q828" i="4" s="1"/>
  <c r="O827" i="4"/>
  <c r="G514" i="7" s="1"/>
  <c r="L827" i="4"/>
  <c r="O826" i="4"/>
  <c r="L826" i="4"/>
  <c r="O825" i="4"/>
  <c r="L825" i="4"/>
  <c r="O824" i="4"/>
  <c r="L824" i="4"/>
  <c r="P824" i="4" s="1"/>
  <c r="Q824" i="4" s="1"/>
  <c r="O823" i="4"/>
  <c r="L823" i="4"/>
  <c r="M823" i="4" s="1"/>
  <c r="N823" i="4" s="1"/>
  <c r="O822" i="4"/>
  <c r="L822" i="4"/>
  <c r="O821" i="4"/>
  <c r="L821" i="4"/>
  <c r="P821" i="4" s="1"/>
  <c r="Q821" i="4" s="1"/>
  <c r="O820" i="4"/>
  <c r="L820" i="4"/>
  <c r="M820" i="4" s="1"/>
  <c r="N820" i="4" s="1"/>
  <c r="O819" i="4"/>
  <c r="L819" i="4"/>
  <c r="M819" i="4" s="1"/>
  <c r="N819" i="4" s="1"/>
  <c r="O818" i="4"/>
  <c r="L818" i="4"/>
  <c r="P818" i="4" s="1"/>
  <c r="Q818" i="4" s="1"/>
  <c r="O817" i="4"/>
  <c r="L817" i="4"/>
  <c r="P817" i="4" s="1"/>
  <c r="Q817" i="4" s="1"/>
  <c r="O816" i="4"/>
  <c r="G93" i="7" s="1"/>
  <c r="L816" i="4"/>
  <c r="P816" i="4" s="1"/>
  <c r="Q816" i="4" s="1"/>
  <c r="O815" i="4"/>
  <c r="L815" i="4"/>
  <c r="P815" i="4" s="1"/>
  <c r="Q815" i="4" s="1"/>
  <c r="O814" i="4"/>
  <c r="L814" i="4"/>
  <c r="P814" i="4" s="1"/>
  <c r="Q814" i="4" s="1"/>
  <c r="M813" i="4"/>
  <c r="N813" i="4" s="1"/>
  <c r="L813" i="4"/>
  <c r="M812" i="4"/>
  <c r="L812" i="4"/>
  <c r="M811" i="4"/>
  <c r="L811" i="4"/>
  <c r="P811" i="4" s="1"/>
  <c r="Q811" i="4" s="1"/>
  <c r="O810" i="4"/>
  <c r="L810" i="4"/>
  <c r="M810" i="4" s="1"/>
  <c r="N810" i="4" s="1"/>
  <c r="O809" i="4"/>
  <c r="L809" i="4"/>
  <c r="P809" i="4" s="1"/>
  <c r="Q809" i="4" s="1"/>
  <c r="O808" i="4"/>
  <c r="L808" i="4"/>
  <c r="P808" i="4" s="1"/>
  <c r="Q808" i="4" s="1"/>
  <c r="O807" i="4"/>
  <c r="L807" i="4"/>
  <c r="O806" i="4"/>
  <c r="L806" i="4"/>
  <c r="O805" i="4"/>
  <c r="L805" i="4"/>
  <c r="P805" i="4" s="1"/>
  <c r="Q805" i="4" s="1"/>
  <c r="O804" i="4"/>
  <c r="L804" i="4"/>
  <c r="P804" i="4" s="1"/>
  <c r="Q804" i="4" s="1"/>
  <c r="M803" i="4"/>
  <c r="N803" i="4" s="1"/>
  <c r="L803" i="4"/>
  <c r="O802" i="4"/>
  <c r="L802" i="4"/>
  <c r="O801" i="4"/>
  <c r="L801" i="4"/>
  <c r="P801" i="4" s="1"/>
  <c r="Q801" i="4" s="1"/>
  <c r="O800" i="4"/>
  <c r="L800" i="4"/>
  <c r="O799" i="4"/>
  <c r="L799" i="4"/>
  <c r="O798" i="4"/>
  <c r="L798" i="4"/>
  <c r="P798" i="4" s="1"/>
  <c r="Q798" i="4" s="1"/>
  <c r="O797" i="4"/>
  <c r="L797" i="4"/>
  <c r="O796" i="4"/>
  <c r="L796" i="4"/>
  <c r="P796" i="4" s="1"/>
  <c r="Q796" i="4" s="1"/>
  <c r="O795" i="4"/>
  <c r="L795" i="4"/>
  <c r="O794" i="4"/>
  <c r="L794" i="4"/>
  <c r="P794" i="4" s="1"/>
  <c r="Q794" i="4" s="1"/>
  <c r="M793" i="4"/>
  <c r="N793" i="4" s="1"/>
  <c r="L793" i="4"/>
  <c r="O792" i="4"/>
  <c r="L792" i="4"/>
  <c r="M792" i="4" s="1"/>
  <c r="N792" i="4" s="1"/>
  <c r="O791" i="4"/>
  <c r="L791" i="4"/>
  <c r="P791" i="4" s="1"/>
  <c r="Q791" i="4" s="1"/>
  <c r="O790" i="4"/>
  <c r="G479" i="7" s="1"/>
  <c r="L790" i="4"/>
  <c r="O789" i="4"/>
  <c r="L789" i="4"/>
  <c r="M789" i="4" s="1"/>
  <c r="N789" i="4" s="1"/>
  <c r="O788" i="4"/>
  <c r="L788" i="4"/>
  <c r="P788" i="4" s="1"/>
  <c r="Q788" i="4" s="1"/>
  <c r="O787" i="4"/>
  <c r="L787" i="4"/>
  <c r="O786" i="4"/>
  <c r="L786" i="4"/>
  <c r="O785" i="4"/>
  <c r="L785" i="4"/>
  <c r="P785" i="4" s="1"/>
  <c r="Q785" i="4" s="1"/>
  <c r="O784" i="4"/>
  <c r="L784" i="4"/>
  <c r="M784" i="4" s="1"/>
  <c r="N784" i="4" s="1"/>
  <c r="O783" i="4"/>
  <c r="L783" i="4"/>
  <c r="P783" i="4" s="1"/>
  <c r="Q783" i="4" s="1"/>
  <c r="O782" i="4"/>
  <c r="L782" i="4"/>
  <c r="M782" i="4" s="1"/>
  <c r="N782" i="4" s="1"/>
  <c r="L781" i="4"/>
  <c r="O780" i="4"/>
  <c r="L780" i="4"/>
  <c r="P780" i="4" s="1"/>
  <c r="Q780" i="4" s="1"/>
  <c r="L779" i="4"/>
  <c r="P779" i="4" s="1"/>
  <c r="Q779" i="4" s="1"/>
  <c r="L778" i="4"/>
  <c r="L777" i="4"/>
  <c r="P777" i="4" s="1"/>
  <c r="Q777" i="4" s="1"/>
  <c r="L776" i="4"/>
  <c r="L775" i="4"/>
  <c r="P775" i="4" s="1"/>
  <c r="Q775" i="4" s="1"/>
  <c r="L774" i="4"/>
  <c r="L773" i="4"/>
  <c r="P773" i="4" s="1"/>
  <c r="Q773" i="4" s="1"/>
  <c r="L772" i="4"/>
  <c r="L771" i="4"/>
  <c r="P771" i="4" s="1"/>
  <c r="Q771" i="4" s="1"/>
  <c r="L770" i="4"/>
  <c r="O769" i="4"/>
  <c r="L769" i="4"/>
  <c r="M768" i="4"/>
  <c r="L768" i="4"/>
  <c r="P768" i="4" s="1"/>
  <c r="Q768" i="4" s="1"/>
  <c r="M767" i="4"/>
  <c r="N767" i="4" s="1"/>
  <c r="L767" i="4"/>
  <c r="O766" i="4"/>
  <c r="L766" i="4"/>
  <c r="P766" i="4" s="1"/>
  <c r="Q766" i="4" s="1"/>
  <c r="O765" i="4"/>
  <c r="L765" i="4"/>
  <c r="M765" i="4" s="1"/>
  <c r="N765" i="4" s="1"/>
  <c r="M764" i="4"/>
  <c r="L764" i="4"/>
  <c r="O763" i="4"/>
  <c r="L763" i="4"/>
  <c r="O762" i="4"/>
  <c r="L762" i="4"/>
  <c r="P762" i="4" s="1"/>
  <c r="Q762" i="4" s="1"/>
  <c r="O761" i="4"/>
  <c r="L761" i="4"/>
  <c r="M761" i="4" s="1"/>
  <c r="N761" i="4" s="1"/>
  <c r="O760" i="4"/>
  <c r="L760" i="4"/>
  <c r="P760" i="4" s="1"/>
  <c r="Q760" i="4" s="1"/>
  <c r="O759" i="4"/>
  <c r="L759" i="4"/>
  <c r="M759" i="4" s="1"/>
  <c r="N759" i="4" s="1"/>
  <c r="O758" i="4"/>
  <c r="L758" i="4"/>
  <c r="P758" i="4" s="1"/>
  <c r="Q758" i="4" s="1"/>
  <c r="O757" i="4"/>
  <c r="L757" i="4"/>
  <c r="L756" i="4"/>
  <c r="P756" i="4" s="1"/>
  <c r="Q756" i="4" s="1"/>
  <c r="O755" i="4"/>
  <c r="L755" i="4"/>
  <c r="P755" i="4" s="1"/>
  <c r="Q755" i="4" s="1"/>
  <c r="O754" i="4"/>
  <c r="L754" i="4"/>
  <c r="P754" i="4" s="1"/>
  <c r="Q754" i="4" s="1"/>
  <c r="O753" i="4"/>
  <c r="L753" i="4"/>
  <c r="M753" i="4" s="1"/>
  <c r="N753" i="4" s="1"/>
  <c r="O752" i="4"/>
  <c r="L752" i="4"/>
  <c r="P752" i="4" s="1"/>
  <c r="Q752" i="4" s="1"/>
  <c r="O751" i="4"/>
  <c r="L751" i="4"/>
  <c r="O750" i="4"/>
  <c r="L750" i="4"/>
  <c r="O749" i="4"/>
  <c r="L749" i="4"/>
  <c r="M748" i="4"/>
  <c r="N748" i="4" s="1"/>
  <c r="L748" i="4"/>
  <c r="M747" i="4"/>
  <c r="N747" i="4" s="1"/>
  <c r="L747" i="4"/>
  <c r="O747" i="4" s="1"/>
  <c r="L746" i="4"/>
  <c r="L745" i="4"/>
  <c r="L744" i="4"/>
  <c r="P744" i="4" s="1"/>
  <c r="Q744" i="4" s="1"/>
  <c r="L743" i="4"/>
  <c r="P743" i="4" s="1"/>
  <c r="Q743" i="4" s="1"/>
  <c r="O742" i="4"/>
  <c r="L742" i="4"/>
  <c r="M742" i="4" s="1"/>
  <c r="N742" i="4" s="1"/>
  <c r="O741" i="4"/>
  <c r="L741" i="4"/>
  <c r="M741" i="4" s="1"/>
  <c r="N741" i="4" s="1"/>
  <c r="O740" i="4"/>
  <c r="L740" i="4"/>
  <c r="P740" i="4" s="1"/>
  <c r="Q740" i="4" s="1"/>
  <c r="O739" i="4"/>
  <c r="L739" i="4"/>
  <c r="P739" i="4" s="1"/>
  <c r="Q739" i="4" s="1"/>
  <c r="O738" i="4"/>
  <c r="L738" i="4"/>
  <c r="O737" i="4"/>
  <c r="L737" i="4"/>
  <c r="P737" i="4" s="1"/>
  <c r="Q737" i="4" s="1"/>
  <c r="O736" i="4"/>
  <c r="L736" i="4"/>
  <c r="M736" i="4" s="1"/>
  <c r="O735" i="4"/>
  <c r="L735" i="4"/>
  <c r="P735" i="4" s="1"/>
  <c r="Q735" i="4" s="1"/>
  <c r="O734" i="4"/>
  <c r="L734" i="4"/>
  <c r="P734" i="4" s="1"/>
  <c r="Q734" i="4" s="1"/>
  <c r="O733" i="4"/>
  <c r="L733" i="4"/>
  <c r="P733" i="4" s="1"/>
  <c r="Q733" i="4" s="1"/>
  <c r="M732" i="4"/>
  <c r="L732" i="4"/>
  <c r="P732" i="4" s="1"/>
  <c r="Q732" i="4" s="1"/>
  <c r="O731" i="4"/>
  <c r="L731" i="4"/>
  <c r="P731" i="4" s="1"/>
  <c r="Q731" i="4" s="1"/>
  <c r="L730" i="4"/>
  <c r="P730" i="4" s="1"/>
  <c r="Q730" i="4" s="1"/>
  <c r="L729" i="4"/>
  <c r="O728" i="4"/>
  <c r="L728" i="4"/>
  <c r="M728" i="4" s="1"/>
  <c r="N728" i="4" s="1"/>
  <c r="O727" i="4"/>
  <c r="L727" i="4"/>
  <c r="P727" i="4" s="1"/>
  <c r="Q727" i="4" s="1"/>
  <c r="O726" i="4"/>
  <c r="L726" i="4"/>
  <c r="P726" i="4" s="1"/>
  <c r="Q726" i="4" s="1"/>
  <c r="O725" i="4"/>
  <c r="L725" i="4"/>
  <c r="P725" i="4" s="1"/>
  <c r="Q725" i="4" s="1"/>
  <c r="O724" i="4"/>
  <c r="L724" i="4"/>
  <c r="P724" i="4" s="1"/>
  <c r="Q724" i="4" s="1"/>
  <c r="O723" i="4"/>
  <c r="L723" i="4"/>
  <c r="P723" i="4" s="1"/>
  <c r="Q723" i="4" s="1"/>
  <c r="O722" i="4"/>
  <c r="L722" i="4"/>
  <c r="P722" i="4" s="1"/>
  <c r="Q722" i="4" s="1"/>
  <c r="O721" i="4"/>
  <c r="L721" i="4"/>
  <c r="M721" i="4" s="1"/>
  <c r="N721" i="4" s="1"/>
  <c r="O720" i="4"/>
  <c r="L720" i="4"/>
  <c r="M720" i="4" s="1"/>
  <c r="N720" i="4" s="1"/>
  <c r="O719" i="4"/>
  <c r="L719" i="4"/>
  <c r="P719" i="4" s="1"/>
  <c r="Q719" i="4" s="1"/>
  <c r="O718" i="4"/>
  <c r="L718" i="4"/>
  <c r="P718" i="4" s="1"/>
  <c r="Q718" i="4" s="1"/>
  <c r="M717" i="4"/>
  <c r="N717" i="4" s="1"/>
  <c r="L717" i="4"/>
  <c r="O717" i="4" s="1"/>
  <c r="O716" i="4"/>
  <c r="L716" i="4"/>
  <c r="P716" i="4" s="1"/>
  <c r="Q716" i="4" s="1"/>
  <c r="O715" i="4"/>
  <c r="L715" i="4"/>
  <c r="O714" i="4"/>
  <c r="L714" i="4"/>
  <c r="P714" i="4" s="1"/>
  <c r="Q714" i="4" s="1"/>
  <c r="O713" i="4"/>
  <c r="L713" i="4"/>
  <c r="P713" i="4" s="1"/>
  <c r="Q713" i="4" s="1"/>
  <c r="M712" i="4"/>
  <c r="N712" i="4" s="1"/>
  <c r="L712" i="4"/>
  <c r="M711" i="4"/>
  <c r="N711" i="4" s="1"/>
  <c r="L711" i="4"/>
  <c r="O711" i="4" s="1"/>
  <c r="M710" i="4"/>
  <c r="N710" i="4" s="1"/>
  <c r="L710" i="4"/>
  <c r="O709" i="4"/>
  <c r="L709" i="4"/>
  <c r="P709" i="4" s="1"/>
  <c r="Q709" i="4" s="1"/>
  <c r="O708" i="4"/>
  <c r="L708" i="4"/>
  <c r="P708" i="4" s="1"/>
  <c r="Q708" i="4" s="1"/>
  <c r="O707" i="4"/>
  <c r="L707" i="4"/>
  <c r="P707" i="4" s="1"/>
  <c r="Q707" i="4" s="1"/>
  <c r="O706" i="4"/>
  <c r="L706" i="4"/>
  <c r="M705" i="4"/>
  <c r="N705" i="4" s="1"/>
  <c r="L705" i="4"/>
  <c r="P705" i="4" s="1"/>
  <c r="Q705" i="4" s="1"/>
  <c r="M704" i="4"/>
  <c r="N704" i="4" s="1"/>
  <c r="L704" i="4"/>
  <c r="M703" i="4"/>
  <c r="L703" i="4"/>
  <c r="O702" i="4"/>
  <c r="L702" i="4"/>
  <c r="P702" i="4" s="1"/>
  <c r="Q702" i="4" s="1"/>
  <c r="O701" i="4"/>
  <c r="L701" i="4"/>
  <c r="O700" i="4"/>
  <c r="L700" i="4"/>
  <c r="M700" i="4" s="1"/>
  <c r="N700" i="4" s="1"/>
  <c r="O699" i="4"/>
  <c r="L699" i="4"/>
  <c r="O698" i="4"/>
  <c r="L698" i="4"/>
  <c r="P698" i="4" s="1"/>
  <c r="Q698" i="4" s="1"/>
  <c r="O697" i="4"/>
  <c r="L697" i="4"/>
  <c r="O696" i="4"/>
  <c r="L696" i="4"/>
  <c r="P696" i="4" s="1"/>
  <c r="Q696" i="4" s="1"/>
  <c r="O695" i="4"/>
  <c r="L695" i="4"/>
  <c r="O694" i="4"/>
  <c r="L694" i="4"/>
  <c r="M694" i="4" s="1"/>
  <c r="N694" i="4" s="1"/>
  <c r="O693" i="4"/>
  <c r="L693" i="4"/>
  <c r="M693" i="4" s="1"/>
  <c r="N693" i="4" s="1"/>
  <c r="O692" i="4"/>
  <c r="L692" i="4"/>
  <c r="O691" i="4"/>
  <c r="L691" i="4"/>
  <c r="O690" i="4"/>
  <c r="L690" i="4"/>
  <c r="P690" i="4" s="1"/>
  <c r="Q690" i="4" s="1"/>
  <c r="O689" i="4"/>
  <c r="L689" i="4"/>
  <c r="M689" i="4" s="1"/>
  <c r="N689" i="4" s="1"/>
  <c r="O688" i="4"/>
  <c r="L688" i="4"/>
  <c r="M687" i="4"/>
  <c r="N687" i="4" s="1"/>
  <c r="L687" i="4"/>
  <c r="O687" i="4" s="1"/>
  <c r="O686" i="4"/>
  <c r="L686" i="4"/>
  <c r="O685" i="4"/>
  <c r="L685" i="4"/>
  <c r="P685" i="4" s="1"/>
  <c r="Q685" i="4" s="1"/>
  <c r="O684" i="4"/>
  <c r="L684" i="4"/>
  <c r="M684" i="4" s="1"/>
  <c r="N684" i="4" s="1"/>
  <c r="O683" i="4"/>
  <c r="L683" i="4"/>
  <c r="P683" i="4" s="1"/>
  <c r="Q683" i="4" s="1"/>
  <c r="L682" i="4"/>
  <c r="P682" i="4" s="1"/>
  <c r="Q682" i="4" s="1"/>
  <c r="L681" i="4"/>
  <c r="O680" i="4"/>
  <c r="L680" i="4"/>
  <c r="M680" i="4" s="1"/>
  <c r="N680" i="4" s="1"/>
  <c r="O679" i="4"/>
  <c r="L679" i="4"/>
  <c r="O678" i="4"/>
  <c r="L678" i="4"/>
  <c r="M678" i="4" s="1"/>
  <c r="N678" i="4" s="1"/>
  <c r="O677" i="4"/>
  <c r="L677" i="4"/>
  <c r="M677" i="4" s="1"/>
  <c r="N677" i="4" s="1"/>
  <c r="O676" i="4"/>
  <c r="L676" i="4"/>
  <c r="P676" i="4" s="1"/>
  <c r="Q676" i="4" s="1"/>
  <c r="O675" i="4"/>
  <c r="L675" i="4"/>
  <c r="O674" i="4"/>
  <c r="L674" i="4"/>
  <c r="O673" i="4"/>
  <c r="L673" i="4"/>
  <c r="M673" i="4" s="1"/>
  <c r="N673" i="4" s="1"/>
  <c r="O672" i="4"/>
  <c r="L672" i="4"/>
  <c r="P672" i="4" s="1"/>
  <c r="Q672" i="4" s="1"/>
  <c r="O671" i="4"/>
  <c r="L671" i="4"/>
  <c r="M671" i="4" s="1"/>
  <c r="N671" i="4" s="1"/>
  <c r="M670" i="4"/>
  <c r="N670" i="4" s="1"/>
  <c r="L670" i="4"/>
  <c r="O669" i="4"/>
  <c r="L669" i="4"/>
  <c r="P669" i="4" s="1"/>
  <c r="Q669" i="4" s="1"/>
  <c r="O668" i="4"/>
  <c r="L668" i="4"/>
  <c r="P668" i="4" s="1"/>
  <c r="Q668" i="4" s="1"/>
  <c r="O667" i="4"/>
  <c r="L667" i="4"/>
  <c r="M667" i="4" s="1"/>
  <c r="N667" i="4" s="1"/>
  <c r="M666" i="4"/>
  <c r="N666" i="4" s="1"/>
  <c r="L666" i="4"/>
  <c r="P666" i="4" s="1"/>
  <c r="Q666" i="4" s="1"/>
  <c r="M665" i="4"/>
  <c r="N665" i="4" s="1"/>
  <c r="L665" i="4"/>
  <c r="O665" i="4" s="1"/>
  <c r="O664" i="4"/>
  <c r="L664" i="4"/>
  <c r="O663" i="4"/>
  <c r="L663" i="4"/>
  <c r="O662" i="4"/>
  <c r="L662" i="4"/>
  <c r="M662" i="4" s="1"/>
  <c r="N662" i="4" s="1"/>
  <c r="O661" i="4"/>
  <c r="L661" i="4"/>
  <c r="M661" i="4" s="1"/>
  <c r="N661" i="4" s="1"/>
  <c r="O660" i="4"/>
  <c r="L660" i="4"/>
  <c r="P660" i="4" s="1"/>
  <c r="Q660" i="4" s="1"/>
  <c r="O659" i="4"/>
  <c r="L659" i="4"/>
  <c r="P659" i="4" s="1"/>
  <c r="Q659" i="4" s="1"/>
  <c r="O658" i="4"/>
  <c r="L658" i="4"/>
  <c r="P658" i="4" s="1"/>
  <c r="Q658" i="4" s="1"/>
  <c r="O657" i="4"/>
  <c r="L657" i="4"/>
  <c r="P657" i="4" s="1"/>
  <c r="Q657" i="4" s="1"/>
  <c r="O656" i="4"/>
  <c r="L656" i="4"/>
  <c r="P656" i="4" s="1"/>
  <c r="Q656" i="4" s="1"/>
  <c r="O655" i="4"/>
  <c r="L655" i="4"/>
  <c r="M655" i="4" s="1"/>
  <c r="N655" i="4" s="1"/>
  <c r="O654" i="4"/>
  <c r="L654" i="4"/>
  <c r="O653" i="4"/>
  <c r="L653" i="4"/>
  <c r="M653" i="4" s="1"/>
  <c r="N653" i="4" s="1"/>
  <c r="M652" i="4"/>
  <c r="N652" i="4" s="1"/>
  <c r="L652" i="4"/>
  <c r="O652" i="4" s="1"/>
  <c r="O651" i="4"/>
  <c r="L651" i="4"/>
  <c r="P651" i="4" s="1"/>
  <c r="Q651" i="4" s="1"/>
  <c r="M650" i="4"/>
  <c r="L650" i="4"/>
  <c r="O650" i="4" s="1"/>
  <c r="G505" i="7" s="1"/>
  <c r="M649" i="4"/>
  <c r="N649" i="4" s="1"/>
  <c r="L649" i="4"/>
  <c r="O649" i="4" s="1"/>
  <c r="O648" i="4"/>
  <c r="L648" i="4"/>
  <c r="P648" i="4" s="1"/>
  <c r="Q648" i="4" s="1"/>
  <c r="O647" i="4"/>
  <c r="L647" i="4"/>
  <c r="M647" i="4" s="1"/>
  <c r="N647" i="4" s="1"/>
  <c r="O646" i="4"/>
  <c r="L646" i="4"/>
  <c r="P646" i="4" s="1"/>
  <c r="Q646" i="4" s="1"/>
  <c r="O645" i="4"/>
  <c r="L645" i="4"/>
  <c r="O644" i="4"/>
  <c r="L644" i="4"/>
  <c r="O643" i="4"/>
  <c r="L643" i="4"/>
  <c r="M643" i="4" s="1"/>
  <c r="N643" i="4" s="1"/>
  <c r="O642" i="4"/>
  <c r="L642" i="4"/>
  <c r="M642" i="4" s="1"/>
  <c r="N642" i="4" s="1"/>
  <c r="O641" i="4"/>
  <c r="L641" i="4"/>
  <c r="P641" i="4" s="1"/>
  <c r="Q641" i="4" s="1"/>
  <c r="O640" i="4"/>
  <c r="L640" i="4"/>
  <c r="O639" i="4"/>
  <c r="L639" i="4"/>
  <c r="P639" i="4" s="1"/>
  <c r="Q639" i="4" s="1"/>
  <c r="O638" i="4"/>
  <c r="L638" i="4"/>
  <c r="P638" i="4" s="1"/>
  <c r="Q638" i="4" s="1"/>
  <c r="O637" i="4"/>
  <c r="L637" i="4"/>
  <c r="P637" i="4" s="1"/>
  <c r="Q637" i="4" s="1"/>
  <c r="O636" i="4"/>
  <c r="L636" i="4"/>
  <c r="M636" i="4" s="1"/>
  <c r="N636" i="4" s="1"/>
  <c r="O635" i="4"/>
  <c r="L635" i="4"/>
  <c r="P635" i="4" s="1"/>
  <c r="Q635" i="4" s="1"/>
  <c r="O634" i="4"/>
  <c r="L634" i="4"/>
  <c r="P634" i="4" s="1"/>
  <c r="Q634" i="4" s="1"/>
  <c r="O633" i="4"/>
  <c r="L633" i="4"/>
  <c r="P633" i="4" s="1"/>
  <c r="Q633" i="4" s="1"/>
  <c r="O632" i="4"/>
  <c r="L632" i="4"/>
  <c r="P632" i="4" s="1"/>
  <c r="Q632" i="4" s="1"/>
  <c r="O631" i="4"/>
  <c r="L631" i="4"/>
  <c r="O630" i="4"/>
  <c r="L630" i="4"/>
  <c r="M629" i="4"/>
  <c r="L629" i="4"/>
  <c r="O629" i="4" s="1"/>
  <c r="G493" i="7" s="1"/>
  <c r="L628" i="4"/>
  <c r="P628" i="4" s="1"/>
  <c r="Q628" i="4" s="1"/>
  <c r="O627" i="4"/>
  <c r="L627" i="4"/>
  <c r="P627" i="4" s="1"/>
  <c r="Q627" i="4" s="1"/>
  <c r="O626" i="4"/>
  <c r="L626" i="4"/>
  <c r="P626" i="4" s="1"/>
  <c r="Q626" i="4" s="1"/>
  <c r="O625" i="4"/>
  <c r="L625" i="4"/>
  <c r="M625" i="4" s="1"/>
  <c r="N625" i="4" s="1"/>
  <c r="O624" i="4"/>
  <c r="L624" i="4"/>
  <c r="P624" i="4" s="1"/>
  <c r="Q624" i="4" s="1"/>
  <c r="O623" i="4"/>
  <c r="L623" i="4"/>
  <c r="M623" i="4" s="1"/>
  <c r="N623" i="4" s="1"/>
  <c r="O622" i="4"/>
  <c r="L622" i="4"/>
  <c r="P622" i="4" s="1"/>
  <c r="Q622" i="4" s="1"/>
  <c r="O621" i="4"/>
  <c r="L621" i="4"/>
  <c r="P621" i="4" s="1"/>
  <c r="Q621" i="4" s="1"/>
  <c r="O620" i="4"/>
  <c r="L620" i="4"/>
  <c r="M620" i="4" s="1"/>
  <c r="N620" i="4" s="1"/>
  <c r="O619" i="4"/>
  <c r="L619" i="4"/>
  <c r="M619" i="4" s="1"/>
  <c r="N619" i="4" s="1"/>
  <c r="O618" i="4"/>
  <c r="L618" i="4"/>
  <c r="P618" i="4" s="1"/>
  <c r="Q618" i="4" s="1"/>
  <c r="O617" i="4"/>
  <c r="L617" i="4"/>
  <c r="P617" i="4" s="1"/>
  <c r="Q617" i="4" s="1"/>
  <c r="M616" i="4"/>
  <c r="N616" i="4" s="1"/>
  <c r="L616" i="4"/>
  <c r="O616" i="4" s="1"/>
  <c r="O615" i="4"/>
  <c r="L615" i="4"/>
  <c r="P615" i="4" s="1"/>
  <c r="Q615" i="4" s="1"/>
  <c r="O614" i="4"/>
  <c r="L614" i="4"/>
  <c r="P614" i="4" s="1"/>
  <c r="Q614" i="4" s="1"/>
  <c r="O613" i="4"/>
  <c r="L613" i="4"/>
  <c r="P613" i="4" s="1"/>
  <c r="Q613" i="4" s="1"/>
  <c r="O612" i="4"/>
  <c r="L612" i="4"/>
  <c r="M612" i="4" s="1"/>
  <c r="N612" i="4" s="1"/>
  <c r="O611" i="4"/>
  <c r="L611" i="4"/>
  <c r="P611" i="4" s="1"/>
  <c r="Q611" i="4" s="1"/>
  <c r="O610" i="4"/>
  <c r="L610" i="4"/>
  <c r="P610" i="4" s="1"/>
  <c r="Q610" i="4" s="1"/>
  <c r="O609" i="4"/>
  <c r="L609" i="4"/>
  <c r="P609" i="4" s="1"/>
  <c r="Q609" i="4" s="1"/>
  <c r="O608" i="4"/>
  <c r="L608" i="4"/>
  <c r="O607" i="4"/>
  <c r="L607" i="4"/>
  <c r="M607" i="4" s="1"/>
  <c r="N607" i="4" s="1"/>
  <c r="O606" i="4"/>
  <c r="L606" i="4"/>
  <c r="M606" i="4" s="1"/>
  <c r="N606" i="4" s="1"/>
  <c r="O605" i="4"/>
  <c r="L605" i="4"/>
  <c r="P605" i="4" s="1"/>
  <c r="Q605" i="4" s="1"/>
  <c r="O604" i="4"/>
  <c r="L604" i="4"/>
  <c r="P604" i="4" s="1"/>
  <c r="Q604" i="4" s="1"/>
  <c r="M603" i="4"/>
  <c r="N603" i="4" s="1"/>
  <c r="L603" i="4"/>
  <c r="P603" i="4" s="1"/>
  <c r="Q603" i="4" s="1"/>
  <c r="O602" i="4"/>
  <c r="L602" i="4"/>
  <c r="P602" i="4" s="1"/>
  <c r="Q602" i="4" s="1"/>
  <c r="O601" i="4"/>
  <c r="L601" i="4"/>
  <c r="P601" i="4" s="1"/>
  <c r="Q601" i="4" s="1"/>
  <c r="M600" i="4"/>
  <c r="L600" i="4"/>
  <c r="O599" i="4"/>
  <c r="L599" i="4"/>
  <c r="O598" i="4"/>
  <c r="L598" i="4"/>
  <c r="P598" i="4" s="1"/>
  <c r="Q598" i="4" s="1"/>
  <c r="O597" i="4"/>
  <c r="L597" i="4"/>
  <c r="M596" i="4"/>
  <c r="N596" i="4" s="1"/>
  <c r="L596" i="4"/>
  <c r="O596" i="4" s="1"/>
  <c r="O595" i="4"/>
  <c r="L595" i="4"/>
  <c r="P595" i="4" s="1"/>
  <c r="Q595" i="4" s="1"/>
  <c r="O594" i="4"/>
  <c r="L594" i="4"/>
  <c r="P594" i="4" s="1"/>
  <c r="Q594" i="4" s="1"/>
  <c r="O593" i="4"/>
  <c r="L593" i="4"/>
  <c r="P593" i="4" s="1"/>
  <c r="Q593" i="4" s="1"/>
  <c r="O592" i="4"/>
  <c r="L592" i="4"/>
  <c r="M592" i="4" s="1"/>
  <c r="N592" i="4" s="1"/>
  <c r="O591" i="4"/>
  <c r="L591" i="4"/>
  <c r="O590" i="4"/>
  <c r="L590" i="4"/>
  <c r="P590" i="4" s="1"/>
  <c r="Q590" i="4" s="1"/>
  <c r="O589" i="4"/>
  <c r="L589" i="4"/>
  <c r="O588" i="4"/>
  <c r="L588" i="4"/>
  <c r="P588" i="4" s="1"/>
  <c r="Q588" i="4" s="1"/>
  <c r="O587" i="4"/>
  <c r="L587" i="4"/>
  <c r="P587" i="4" s="1"/>
  <c r="Q587" i="4" s="1"/>
  <c r="O586" i="4"/>
  <c r="L586" i="4"/>
  <c r="P586" i="4" s="1"/>
  <c r="Q586" i="4" s="1"/>
  <c r="O585" i="4"/>
  <c r="L585" i="4"/>
  <c r="O584" i="4"/>
  <c r="L584" i="4"/>
  <c r="P584" i="4" s="1"/>
  <c r="Q584" i="4" s="1"/>
  <c r="M583" i="4"/>
  <c r="N583" i="4" s="1"/>
  <c r="L583" i="4"/>
  <c r="P583" i="4" s="1"/>
  <c r="Q583" i="4" s="1"/>
  <c r="O582" i="4"/>
  <c r="L582" i="4"/>
  <c r="P582" i="4" s="1"/>
  <c r="Q582" i="4" s="1"/>
  <c r="O581" i="4"/>
  <c r="L581" i="4"/>
  <c r="O580" i="4"/>
  <c r="L580" i="4"/>
  <c r="P580" i="4" s="1"/>
  <c r="Q580" i="4" s="1"/>
  <c r="O579" i="4"/>
  <c r="L579" i="4"/>
  <c r="M579" i="4" s="1"/>
  <c r="N579" i="4" s="1"/>
  <c r="O578" i="4"/>
  <c r="L578" i="4"/>
  <c r="M577" i="4"/>
  <c r="N577" i="4" s="1"/>
  <c r="L577" i="4"/>
  <c r="O577" i="4" s="1"/>
  <c r="O576" i="4"/>
  <c r="L576" i="4"/>
  <c r="O575" i="4"/>
  <c r="L575" i="4"/>
  <c r="M575" i="4" s="1"/>
  <c r="N575" i="4" s="1"/>
  <c r="O574" i="4"/>
  <c r="L574" i="4"/>
  <c r="O573" i="4"/>
  <c r="L573" i="4"/>
  <c r="P573" i="4" s="1"/>
  <c r="Q573" i="4" s="1"/>
  <c r="O572" i="4"/>
  <c r="L572" i="4"/>
  <c r="P572" i="4" s="1"/>
  <c r="Q572" i="4" s="1"/>
  <c r="O571" i="4"/>
  <c r="L571" i="4"/>
  <c r="P571" i="4" s="1"/>
  <c r="Q571" i="4" s="1"/>
  <c r="O570" i="4"/>
  <c r="L570" i="4"/>
  <c r="P570" i="4" s="1"/>
  <c r="Q570" i="4" s="1"/>
  <c r="O569" i="4"/>
  <c r="L569" i="4"/>
  <c r="M569" i="4" s="1"/>
  <c r="N569" i="4" s="1"/>
  <c r="O568" i="4"/>
  <c r="L568" i="4"/>
  <c r="P568" i="4" s="1"/>
  <c r="Q568" i="4" s="1"/>
  <c r="M567" i="4"/>
  <c r="N567" i="4" s="1"/>
  <c r="L567" i="4"/>
  <c r="P567" i="4" s="1"/>
  <c r="Q567" i="4" s="1"/>
  <c r="O566" i="4"/>
  <c r="L566" i="4"/>
  <c r="O565" i="4"/>
  <c r="L565" i="4"/>
  <c r="M565" i="4" s="1"/>
  <c r="N565" i="4" s="1"/>
  <c r="O564" i="4"/>
  <c r="L564" i="4"/>
  <c r="P564" i="4" s="1"/>
  <c r="Q564" i="4" s="1"/>
  <c r="L563" i="4"/>
  <c r="L562" i="4"/>
  <c r="O561" i="4"/>
  <c r="L561" i="4"/>
  <c r="P561" i="4" s="1"/>
  <c r="Q561" i="4" s="1"/>
  <c r="O560" i="4"/>
  <c r="L560" i="4"/>
  <c r="M560" i="4" s="1"/>
  <c r="M559" i="4"/>
  <c r="L559" i="4"/>
  <c r="P559" i="4" s="1"/>
  <c r="Q559" i="4" s="1"/>
  <c r="M558" i="4"/>
  <c r="N558" i="4" s="1"/>
  <c r="L558" i="4"/>
  <c r="O557" i="4"/>
  <c r="L557" i="4"/>
  <c r="P557" i="4" s="1"/>
  <c r="Q557" i="4" s="1"/>
  <c r="O556" i="4"/>
  <c r="L556" i="4"/>
  <c r="O555" i="4"/>
  <c r="L555" i="4"/>
  <c r="P555" i="4" s="1"/>
  <c r="Q555" i="4" s="1"/>
  <c r="O554" i="4"/>
  <c r="L554" i="4"/>
  <c r="O553" i="4"/>
  <c r="L553" i="4"/>
  <c r="O552" i="4"/>
  <c r="L552" i="4"/>
  <c r="P552" i="4" s="1"/>
  <c r="Q552" i="4" s="1"/>
  <c r="O551" i="4"/>
  <c r="L551" i="4"/>
  <c r="P551" i="4" s="1"/>
  <c r="Q551" i="4" s="1"/>
  <c r="O550" i="4"/>
  <c r="L550" i="4"/>
  <c r="O549" i="4"/>
  <c r="L549" i="4"/>
  <c r="P549" i="4" s="1"/>
  <c r="Q549" i="4" s="1"/>
  <c r="O548" i="4"/>
  <c r="L548" i="4"/>
  <c r="P548" i="4" s="1"/>
  <c r="Q548" i="4" s="1"/>
  <c r="O547" i="4"/>
  <c r="L547" i="4"/>
  <c r="O546" i="4"/>
  <c r="L546" i="4"/>
  <c r="P546" i="4" s="1"/>
  <c r="Q546" i="4" s="1"/>
  <c r="M545" i="4"/>
  <c r="L545" i="4"/>
  <c r="P545" i="4" s="1"/>
  <c r="Q545" i="4" s="1"/>
  <c r="O544" i="4"/>
  <c r="L544" i="4"/>
  <c r="P544" i="4" s="1"/>
  <c r="Q544" i="4" s="1"/>
  <c r="O543" i="4"/>
  <c r="L543" i="4"/>
  <c r="P543" i="4" s="1"/>
  <c r="Q543" i="4" s="1"/>
  <c r="L542" i="4"/>
  <c r="P542" i="4" s="1"/>
  <c r="Q542" i="4" s="1"/>
  <c r="L541" i="4"/>
  <c r="L540" i="4"/>
  <c r="O539" i="4"/>
  <c r="L539" i="4"/>
  <c r="M538" i="4"/>
  <c r="L538" i="4"/>
  <c r="O537" i="4"/>
  <c r="L537" i="4"/>
  <c r="L536" i="4"/>
  <c r="P536" i="4" s="1"/>
  <c r="Q536" i="4" s="1"/>
  <c r="O535" i="4"/>
  <c r="L535" i="4"/>
  <c r="P535" i="4" s="1"/>
  <c r="Q535" i="4" s="1"/>
  <c r="O534" i="4"/>
  <c r="L534" i="4"/>
  <c r="P534" i="4" s="1"/>
  <c r="Q534" i="4" s="1"/>
  <c r="O533" i="4"/>
  <c r="L533" i="4"/>
  <c r="O532" i="4"/>
  <c r="L532" i="4"/>
  <c r="P532" i="4" s="1"/>
  <c r="Q532" i="4" s="1"/>
  <c r="O531" i="4"/>
  <c r="L531" i="4"/>
  <c r="O530" i="4"/>
  <c r="L530" i="4"/>
  <c r="O529" i="4"/>
  <c r="L529" i="4"/>
  <c r="P529" i="4" s="1"/>
  <c r="Q529" i="4" s="1"/>
  <c r="O528" i="4"/>
  <c r="L528" i="4"/>
  <c r="O527" i="4"/>
  <c r="L527" i="4"/>
  <c r="P527" i="4" s="1"/>
  <c r="Q527" i="4" s="1"/>
  <c r="M526" i="4"/>
  <c r="N526" i="4" s="1"/>
  <c r="L526" i="4"/>
  <c r="M525" i="4"/>
  <c r="N525" i="4" s="1"/>
  <c r="L525" i="4"/>
  <c r="O524" i="4"/>
  <c r="L524" i="4"/>
  <c r="P524" i="4" s="1"/>
  <c r="Q524" i="4" s="1"/>
  <c r="O523" i="4"/>
  <c r="L523" i="4"/>
  <c r="P523" i="4" s="1"/>
  <c r="Q523" i="4" s="1"/>
  <c r="O522" i="4"/>
  <c r="L522" i="4"/>
  <c r="O521" i="4"/>
  <c r="L521" i="4"/>
  <c r="P521" i="4" s="1"/>
  <c r="Q521" i="4" s="1"/>
  <c r="O520" i="4"/>
  <c r="L520" i="4"/>
  <c r="P520" i="4" s="1"/>
  <c r="Q520" i="4" s="1"/>
  <c r="O519" i="4"/>
  <c r="L519" i="4"/>
  <c r="O518" i="4"/>
  <c r="L518" i="4"/>
  <c r="P518" i="4" s="1"/>
  <c r="Q518" i="4" s="1"/>
  <c r="O517" i="4"/>
  <c r="L517" i="4"/>
  <c r="P517" i="4" s="1"/>
  <c r="Q517" i="4" s="1"/>
  <c r="O516" i="4"/>
  <c r="L516" i="4"/>
  <c r="M516" i="4" s="1"/>
  <c r="N516" i="4" s="1"/>
  <c r="O515" i="4"/>
  <c r="L515" i="4"/>
  <c r="O514" i="4"/>
  <c r="L514" i="4"/>
  <c r="P514" i="4" s="1"/>
  <c r="Q514" i="4" s="1"/>
  <c r="O513" i="4"/>
  <c r="L513" i="4"/>
  <c r="P513" i="4" s="1"/>
  <c r="Q513" i="4" s="1"/>
  <c r="O512" i="4"/>
  <c r="L512" i="4"/>
  <c r="M512" i="4" s="1"/>
  <c r="N512" i="4" s="1"/>
  <c r="O511" i="4"/>
  <c r="L511" i="4"/>
  <c r="M511" i="4" s="1"/>
  <c r="N511" i="4" s="1"/>
  <c r="O510" i="4"/>
  <c r="L510" i="4"/>
  <c r="P510" i="4" s="1"/>
  <c r="Q510" i="4" s="1"/>
  <c r="O509" i="4"/>
  <c r="L509" i="4"/>
  <c r="P509" i="4" s="1"/>
  <c r="Q509" i="4" s="1"/>
  <c r="O508" i="4"/>
  <c r="L508" i="4"/>
  <c r="P508" i="4" s="1"/>
  <c r="Q508" i="4" s="1"/>
  <c r="O507" i="4"/>
  <c r="L507" i="4"/>
  <c r="P507" i="4" s="1"/>
  <c r="Q507" i="4" s="1"/>
  <c r="O506" i="4"/>
  <c r="L506" i="4"/>
  <c r="P506" i="4" s="1"/>
  <c r="Q506" i="4" s="1"/>
  <c r="O505" i="4"/>
  <c r="L505" i="4"/>
  <c r="P505" i="4" s="1"/>
  <c r="Q505" i="4" s="1"/>
  <c r="O504" i="4"/>
  <c r="L504" i="4"/>
  <c r="M504" i="4" s="1"/>
  <c r="N504" i="4" s="1"/>
  <c r="O503" i="4"/>
  <c r="L503" i="4"/>
  <c r="P503" i="4" s="1"/>
  <c r="Q503" i="4" s="1"/>
  <c r="O502" i="4"/>
  <c r="L502" i="4"/>
  <c r="P502" i="4" s="1"/>
  <c r="Q502" i="4" s="1"/>
  <c r="O501" i="4"/>
  <c r="L501" i="4"/>
  <c r="P501" i="4" s="1"/>
  <c r="Q501" i="4" s="1"/>
  <c r="L500" i="4"/>
  <c r="P500" i="4" s="1"/>
  <c r="Q500" i="4" s="1"/>
  <c r="O499" i="4"/>
  <c r="L499" i="4"/>
  <c r="O498" i="4"/>
  <c r="L498" i="4"/>
  <c r="P498" i="4" s="1"/>
  <c r="Q498" i="4" s="1"/>
  <c r="M497" i="4"/>
  <c r="L497" i="4"/>
  <c r="M496" i="4"/>
  <c r="H464" i="7" s="1"/>
  <c r="L496" i="4"/>
  <c r="O495" i="4"/>
  <c r="L495" i="4"/>
  <c r="P495" i="4" s="1"/>
  <c r="Q495" i="4" s="1"/>
  <c r="O494" i="4"/>
  <c r="L494" i="4"/>
  <c r="P494" i="4" s="1"/>
  <c r="Q494" i="4" s="1"/>
  <c r="M493" i="4"/>
  <c r="N493" i="4" s="1"/>
  <c r="L493" i="4"/>
  <c r="P493" i="4" s="1"/>
  <c r="Q493" i="4" s="1"/>
  <c r="O492" i="4"/>
  <c r="L492" i="4"/>
  <c r="L491" i="4"/>
  <c r="P491" i="4" s="1"/>
  <c r="Q491" i="4" s="1"/>
  <c r="O490" i="4"/>
  <c r="L490" i="4"/>
  <c r="P490" i="4" s="1"/>
  <c r="Q490" i="4" s="1"/>
  <c r="O489" i="4"/>
  <c r="L489" i="4"/>
  <c r="P489" i="4" s="1"/>
  <c r="Q489" i="4" s="1"/>
  <c r="O488" i="4"/>
  <c r="L488" i="4"/>
  <c r="P488" i="4" s="1"/>
  <c r="Q488" i="4" s="1"/>
  <c r="O487" i="4"/>
  <c r="L487" i="4"/>
  <c r="M487" i="4" s="1"/>
  <c r="N487" i="4" s="1"/>
  <c r="O486" i="4"/>
  <c r="L486" i="4"/>
  <c r="O485" i="4"/>
  <c r="L485" i="4"/>
  <c r="M484" i="4"/>
  <c r="N484" i="4" s="1"/>
  <c r="L484" i="4"/>
  <c r="O483" i="4"/>
  <c r="L483" i="4"/>
  <c r="P483" i="4" s="1"/>
  <c r="Q483" i="4" s="1"/>
  <c r="O482" i="4"/>
  <c r="L482" i="4"/>
  <c r="O481" i="4"/>
  <c r="L481" i="4"/>
  <c r="M481" i="4" s="1"/>
  <c r="N481" i="4" s="1"/>
  <c r="O480" i="4"/>
  <c r="L480" i="4"/>
  <c r="P480" i="4" s="1"/>
  <c r="Q480" i="4" s="1"/>
  <c r="O479" i="4"/>
  <c r="L479" i="4"/>
  <c r="M479" i="4" s="1"/>
  <c r="N479" i="4" s="1"/>
  <c r="O478" i="4"/>
  <c r="L478" i="4"/>
  <c r="M478" i="4" s="1"/>
  <c r="N478" i="4" s="1"/>
  <c r="O477" i="4"/>
  <c r="L477" i="4"/>
  <c r="P477" i="4" s="1"/>
  <c r="Q477" i="4" s="1"/>
  <c r="O476" i="4"/>
  <c r="L476" i="4"/>
  <c r="P476" i="4" s="1"/>
  <c r="Q476" i="4" s="1"/>
  <c r="O475" i="4"/>
  <c r="L475" i="4"/>
  <c r="M475" i="4" s="1"/>
  <c r="N475" i="4" s="1"/>
  <c r="O474" i="4"/>
  <c r="L474" i="4"/>
  <c r="P474" i="4" s="1"/>
  <c r="Q474" i="4" s="1"/>
  <c r="M473" i="4"/>
  <c r="L473" i="4"/>
  <c r="P473" i="4" s="1"/>
  <c r="Q473" i="4" s="1"/>
  <c r="O472" i="4"/>
  <c r="L472" i="4"/>
  <c r="O471" i="4"/>
  <c r="L471" i="4"/>
  <c r="P471" i="4" s="1"/>
  <c r="Q471" i="4" s="1"/>
  <c r="M470" i="4"/>
  <c r="N470" i="4" s="1"/>
  <c r="L470" i="4"/>
  <c r="P470" i="4" s="1"/>
  <c r="Q470" i="4" s="1"/>
  <c r="O469" i="4"/>
  <c r="L469" i="4"/>
  <c r="O468" i="4"/>
  <c r="L468" i="4"/>
  <c r="P468" i="4" s="1"/>
  <c r="Q468" i="4" s="1"/>
  <c r="O467" i="4"/>
  <c r="L467" i="4"/>
  <c r="M467" i="4" s="1"/>
  <c r="N467" i="4" s="1"/>
  <c r="O466" i="4"/>
  <c r="L466" i="4"/>
  <c r="M466" i="4" s="1"/>
  <c r="N466" i="4" s="1"/>
  <c r="O465" i="4"/>
  <c r="L465" i="4"/>
  <c r="O464" i="4"/>
  <c r="L464" i="4"/>
  <c r="M463" i="4"/>
  <c r="N463" i="4" s="1"/>
  <c r="L463" i="4"/>
  <c r="P463" i="4" s="1"/>
  <c r="Q463" i="4" s="1"/>
  <c r="M462" i="4"/>
  <c r="N462" i="4" s="1"/>
  <c r="L462" i="4"/>
  <c r="P462" i="4" s="1"/>
  <c r="Q462" i="4" s="1"/>
  <c r="G536" i="7"/>
  <c r="L461" i="4"/>
  <c r="O460" i="4"/>
  <c r="L460" i="4"/>
  <c r="O459" i="4"/>
  <c r="L459" i="4"/>
  <c r="O458" i="4"/>
  <c r="L458" i="4"/>
  <c r="O457" i="4"/>
  <c r="L457" i="4"/>
  <c r="P457" i="4" s="1"/>
  <c r="Q457" i="4" s="1"/>
  <c r="O456" i="4"/>
  <c r="L456" i="4"/>
  <c r="P456" i="4" s="1"/>
  <c r="Q456" i="4" s="1"/>
  <c r="O455" i="4"/>
  <c r="L455" i="4"/>
  <c r="M455" i="4" s="1"/>
  <c r="N455" i="4" s="1"/>
  <c r="O454" i="4"/>
  <c r="L454" i="4"/>
  <c r="P454" i="4" s="1"/>
  <c r="Q454" i="4" s="1"/>
  <c r="O453" i="4"/>
  <c r="L453" i="4"/>
  <c r="P453" i="4" s="1"/>
  <c r="Q453" i="4" s="1"/>
  <c r="O452" i="4"/>
  <c r="L452" i="4"/>
  <c r="M452" i="4" s="1"/>
  <c r="N452" i="4" s="1"/>
  <c r="O451" i="4"/>
  <c r="L451" i="4"/>
  <c r="P451" i="4" s="1"/>
  <c r="Q451" i="4" s="1"/>
  <c r="O450" i="4"/>
  <c r="L450" i="4"/>
  <c r="P450" i="4" s="1"/>
  <c r="Q450" i="4" s="1"/>
  <c r="O449" i="4"/>
  <c r="L449" i="4"/>
  <c r="M449" i="4" s="1"/>
  <c r="N449" i="4" s="1"/>
  <c r="O448" i="4"/>
  <c r="L448" i="4"/>
  <c r="M448" i="4" s="1"/>
  <c r="N448" i="4" s="1"/>
  <c r="O447" i="4"/>
  <c r="L447" i="4"/>
  <c r="O446" i="4"/>
  <c r="L446" i="4"/>
  <c r="P446" i="4" s="1"/>
  <c r="Q446" i="4" s="1"/>
  <c r="O445" i="4"/>
  <c r="L445" i="4"/>
  <c r="M445" i="4" s="1"/>
  <c r="N445" i="4" s="1"/>
  <c r="O444" i="4"/>
  <c r="L444" i="4"/>
  <c r="P444" i="4" s="1"/>
  <c r="Q444" i="4" s="1"/>
  <c r="O443" i="4"/>
  <c r="L443" i="4"/>
  <c r="P443" i="4" s="1"/>
  <c r="Q443" i="4" s="1"/>
  <c r="O442" i="4"/>
  <c r="L442" i="4"/>
  <c r="P442" i="4" s="1"/>
  <c r="Q442" i="4" s="1"/>
  <c r="O441" i="4"/>
  <c r="L441" i="4"/>
  <c r="M441" i="4" s="1"/>
  <c r="N441" i="4" s="1"/>
  <c r="O440" i="4"/>
  <c r="L440" i="4"/>
  <c r="M440" i="4" s="1"/>
  <c r="N440" i="4" s="1"/>
  <c r="O439" i="4"/>
  <c r="L439" i="4"/>
  <c r="P439" i="4" s="1"/>
  <c r="Q439" i="4" s="1"/>
  <c r="O438" i="4"/>
  <c r="L438" i="4"/>
  <c r="P438" i="4" s="1"/>
  <c r="Q438" i="4" s="1"/>
  <c r="O437" i="4"/>
  <c r="L437" i="4"/>
  <c r="P437" i="4" s="1"/>
  <c r="Q437" i="4" s="1"/>
  <c r="O436" i="4"/>
  <c r="L436" i="4"/>
  <c r="P436" i="4" s="1"/>
  <c r="Q436" i="4" s="1"/>
  <c r="O435" i="4"/>
  <c r="L435" i="4"/>
  <c r="O434" i="4"/>
  <c r="L434" i="4"/>
  <c r="M434" i="4" s="1"/>
  <c r="N434" i="4" s="1"/>
  <c r="O433" i="4"/>
  <c r="L433" i="4"/>
  <c r="P433" i="4" s="1"/>
  <c r="Q433" i="4" s="1"/>
  <c r="O432" i="4"/>
  <c r="L432" i="4"/>
  <c r="P432" i="4" s="1"/>
  <c r="Q432" i="4" s="1"/>
  <c r="O431" i="4"/>
  <c r="L431" i="4"/>
  <c r="M431" i="4" s="1"/>
  <c r="N431" i="4" s="1"/>
  <c r="O430" i="4"/>
  <c r="L430" i="4"/>
  <c r="P430" i="4" s="1"/>
  <c r="Q430" i="4" s="1"/>
  <c r="O429" i="4"/>
  <c r="L429" i="4"/>
  <c r="P429" i="4" s="1"/>
  <c r="Q429" i="4" s="1"/>
  <c r="O428" i="4"/>
  <c r="L428" i="4"/>
  <c r="P428" i="4" s="1"/>
  <c r="Q428" i="4" s="1"/>
  <c r="O427" i="4"/>
  <c r="L427" i="4"/>
  <c r="M427" i="4" s="1"/>
  <c r="N427" i="4" s="1"/>
  <c r="O426" i="4"/>
  <c r="L426" i="4"/>
  <c r="O425" i="4"/>
  <c r="L425" i="4"/>
  <c r="P425" i="4" s="1"/>
  <c r="Q425" i="4" s="1"/>
  <c r="O424" i="4"/>
  <c r="L424" i="4"/>
  <c r="O423" i="4"/>
  <c r="L423" i="4"/>
  <c r="O422" i="4"/>
  <c r="L422" i="4"/>
  <c r="P422" i="4" s="1"/>
  <c r="Q422" i="4" s="1"/>
  <c r="O421" i="4"/>
  <c r="L421" i="4"/>
  <c r="P421" i="4" s="1"/>
  <c r="Q421" i="4" s="1"/>
  <c r="O420" i="4"/>
  <c r="L420" i="4"/>
  <c r="M420" i="4" s="1"/>
  <c r="N420" i="4" s="1"/>
  <c r="O419" i="4"/>
  <c r="L419" i="4"/>
  <c r="P419" i="4" s="1"/>
  <c r="Q419" i="4" s="1"/>
  <c r="O418" i="4"/>
  <c r="L418" i="4"/>
  <c r="P418" i="4" s="1"/>
  <c r="Q418" i="4" s="1"/>
  <c r="O417" i="4"/>
  <c r="L417" i="4"/>
  <c r="P417" i="4" s="1"/>
  <c r="Q417" i="4" s="1"/>
  <c r="O416" i="4"/>
  <c r="G417" i="7" s="1"/>
  <c r="L416" i="4"/>
  <c r="P416" i="4" s="1"/>
  <c r="Q416" i="4" s="1"/>
  <c r="O415" i="4"/>
  <c r="L415" i="4"/>
  <c r="M415" i="4" s="1"/>
  <c r="N415" i="4" s="1"/>
  <c r="O414" i="4"/>
  <c r="L414" i="4"/>
  <c r="P414" i="4" s="1"/>
  <c r="Q414" i="4" s="1"/>
  <c r="O413" i="4"/>
  <c r="L413" i="4"/>
  <c r="M413" i="4" s="1"/>
  <c r="N413" i="4" s="1"/>
  <c r="O412" i="4"/>
  <c r="L412" i="4"/>
  <c r="O411" i="4"/>
  <c r="L411" i="4"/>
  <c r="P411" i="4" s="1"/>
  <c r="Q411" i="4" s="1"/>
  <c r="O410" i="4"/>
  <c r="L410" i="4"/>
  <c r="P410" i="4" s="1"/>
  <c r="Q410" i="4" s="1"/>
  <c r="O409" i="4"/>
  <c r="L409" i="4"/>
  <c r="P409" i="4" s="1"/>
  <c r="Q409" i="4" s="1"/>
  <c r="O408" i="4"/>
  <c r="L408" i="4"/>
  <c r="P408" i="4" s="1"/>
  <c r="Q408" i="4" s="1"/>
  <c r="O407" i="4"/>
  <c r="L407" i="4"/>
  <c r="P407" i="4" s="1"/>
  <c r="Q407" i="4" s="1"/>
  <c r="O406" i="4"/>
  <c r="L406" i="4"/>
  <c r="P406" i="4" s="1"/>
  <c r="Q406" i="4" s="1"/>
  <c r="O405" i="4"/>
  <c r="L405" i="4"/>
  <c r="O404" i="4"/>
  <c r="L404" i="4"/>
  <c r="O403" i="4"/>
  <c r="L403" i="4"/>
  <c r="P403" i="4" s="1"/>
  <c r="Q403" i="4" s="1"/>
  <c r="O402" i="4"/>
  <c r="L402" i="4"/>
  <c r="P402" i="4" s="1"/>
  <c r="Q402" i="4" s="1"/>
  <c r="O401" i="4"/>
  <c r="L401" i="4"/>
  <c r="M401" i="4" s="1"/>
  <c r="N401" i="4" s="1"/>
  <c r="O400" i="4"/>
  <c r="L400" i="4"/>
  <c r="M400" i="4" s="1"/>
  <c r="N400" i="4" s="1"/>
  <c r="O399" i="4"/>
  <c r="L399" i="4"/>
  <c r="O398" i="4"/>
  <c r="L398" i="4"/>
  <c r="P398" i="4" s="1"/>
  <c r="Q398" i="4" s="1"/>
  <c r="O397" i="4"/>
  <c r="L397" i="4"/>
  <c r="M397" i="4" s="1"/>
  <c r="N397" i="4" s="1"/>
  <c r="O396" i="4"/>
  <c r="L396" i="4"/>
  <c r="M396" i="4" s="1"/>
  <c r="N396" i="4" s="1"/>
  <c r="O395" i="4"/>
  <c r="L395" i="4"/>
  <c r="P395" i="4" s="1"/>
  <c r="Q395" i="4" s="1"/>
  <c r="O394" i="4"/>
  <c r="L394" i="4"/>
  <c r="P394" i="4" s="1"/>
  <c r="Q394" i="4" s="1"/>
  <c r="O393" i="4"/>
  <c r="L393" i="4"/>
  <c r="P393" i="4" s="1"/>
  <c r="Q393" i="4" s="1"/>
  <c r="O392" i="4"/>
  <c r="L392" i="4"/>
  <c r="M392" i="4" s="1"/>
  <c r="N392" i="4" s="1"/>
  <c r="O391" i="4"/>
  <c r="L391" i="4"/>
  <c r="O390" i="4"/>
  <c r="L390" i="4"/>
  <c r="P390" i="4" s="1"/>
  <c r="Q390" i="4" s="1"/>
  <c r="O389" i="4"/>
  <c r="L389" i="4"/>
  <c r="O388" i="4"/>
  <c r="L388" i="4"/>
  <c r="P388" i="4" s="1"/>
  <c r="Q388" i="4" s="1"/>
  <c r="O387" i="4"/>
  <c r="L387" i="4"/>
  <c r="P387" i="4" s="1"/>
  <c r="Q387" i="4" s="1"/>
  <c r="O386" i="4"/>
  <c r="L386" i="4"/>
  <c r="O385" i="4"/>
  <c r="L385" i="4"/>
  <c r="O384" i="4"/>
  <c r="L384" i="4"/>
  <c r="M384" i="4" s="1"/>
  <c r="N384" i="4" s="1"/>
  <c r="O383" i="4"/>
  <c r="L383" i="4"/>
  <c r="P383" i="4" s="1"/>
  <c r="Q383" i="4" s="1"/>
  <c r="O382" i="4"/>
  <c r="L382" i="4"/>
  <c r="P382" i="4" s="1"/>
  <c r="Q382" i="4" s="1"/>
  <c r="O381" i="4"/>
  <c r="L381" i="4"/>
  <c r="P381" i="4" s="1"/>
  <c r="Q381" i="4" s="1"/>
  <c r="O380" i="4"/>
  <c r="L380" i="4"/>
  <c r="M380" i="4" s="1"/>
  <c r="N380" i="4" s="1"/>
  <c r="O379" i="4"/>
  <c r="L379" i="4"/>
  <c r="O378" i="4"/>
  <c r="L378" i="4"/>
  <c r="P378" i="4" s="1"/>
  <c r="Q378" i="4" s="1"/>
  <c r="O377" i="4"/>
  <c r="L377" i="4"/>
  <c r="M377" i="4" s="1"/>
  <c r="N377" i="4" s="1"/>
  <c r="O376" i="4"/>
  <c r="L376" i="4"/>
  <c r="M376" i="4" s="1"/>
  <c r="N376" i="4" s="1"/>
  <c r="O375" i="4"/>
  <c r="L375" i="4"/>
  <c r="P375" i="4" s="1"/>
  <c r="Q375" i="4" s="1"/>
  <c r="O374" i="4"/>
  <c r="L374" i="4"/>
  <c r="P374" i="4" s="1"/>
  <c r="Q374" i="4" s="1"/>
  <c r="O373" i="4"/>
  <c r="L373" i="4"/>
  <c r="M373" i="4" s="1"/>
  <c r="N373" i="4" s="1"/>
  <c r="O372" i="4"/>
  <c r="L372" i="4"/>
  <c r="M372" i="4" s="1"/>
  <c r="N372" i="4" s="1"/>
  <c r="O371" i="4"/>
  <c r="L371" i="4"/>
  <c r="O370" i="4"/>
  <c r="L370" i="4"/>
  <c r="P370" i="4" s="1"/>
  <c r="Q370" i="4" s="1"/>
  <c r="O369" i="4"/>
  <c r="L369" i="4"/>
  <c r="M369" i="4" s="1"/>
  <c r="N369" i="4" s="1"/>
  <c r="O368" i="4"/>
  <c r="G453" i="7" s="1"/>
  <c r="L368" i="4"/>
  <c r="M368" i="4" s="1"/>
  <c r="O367" i="4"/>
  <c r="L367" i="4"/>
  <c r="O366" i="4"/>
  <c r="L366" i="4"/>
  <c r="P366" i="4" s="1"/>
  <c r="Q366" i="4" s="1"/>
  <c r="O365" i="4"/>
  <c r="L365" i="4"/>
  <c r="P365" i="4" s="1"/>
  <c r="Q365" i="4" s="1"/>
  <c r="O364" i="4"/>
  <c r="L364" i="4"/>
  <c r="P364" i="4" s="1"/>
  <c r="Q364" i="4" s="1"/>
  <c r="O363" i="4"/>
  <c r="L363" i="4"/>
  <c r="P363" i="4" s="1"/>
  <c r="Q363" i="4" s="1"/>
  <c r="O362" i="4"/>
  <c r="L362" i="4"/>
  <c r="O361" i="4"/>
  <c r="L361" i="4"/>
  <c r="P361" i="4" s="1"/>
  <c r="Q361" i="4" s="1"/>
  <c r="O360" i="4"/>
  <c r="L360" i="4"/>
  <c r="P360" i="4" s="1"/>
  <c r="Q360" i="4" s="1"/>
  <c r="O359" i="4"/>
  <c r="L359" i="4"/>
  <c r="P359" i="4" s="1"/>
  <c r="Q359" i="4" s="1"/>
  <c r="O358" i="4"/>
  <c r="L358" i="4"/>
  <c r="P358" i="4" s="1"/>
  <c r="Q358" i="4" s="1"/>
  <c r="L357" i="4"/>
  <c r="O356" i="4"/>
  <c r="L356" i="4"/>
  <c r="M356" i="4" s="1"/>
  <c r="N356" i="4" s="1"/>
  <c r="O355" i="4"/>
  <c r="L355" i="4"/>
  <c r="P355" i="4" s="1"/>
  <c r="Q355" i="4" s="1"/>
  <c r="O354" i="4"/>
  <c r="L354" i="4"/>
  <c r="P354" i="4" s="1"/>
  <c r="Q354" i="4" s="1"/>
  <c r="O353" i="4"/>
  <c r="L353" i="4"/>
  <c r="M353" i="4" s="1"/>
  <c r="N353" i="4" s="1"/>
  <c r="O352" i="4"/>
  <c r="L352" i="4"/>
  <c r="M352" i="4" s="1"/>
  <c r="N352" i="4" s="1"/>
  <c r="O351" i="4"/>
  <c r="L351" i="4"/>
  <c r="P351" i="4" s="1"/>
  <c r="Q351" i="4" s="1"/>
  <c r="O350" i="4"/>
  <c r="L350" i="4"/>
  <c r="P350" i="4" s="1"/>
  <c r="Q350" i="4" s="1"/>
  <c r="O349" i="4"/>
  <c r="L349" i="4"/>
  <c r="M349" i="4" s="1"/>
  <c r="N349" i="4" s="1"/>
  <c r="O348" i="4"/>
  <c r="L348" i="4"/>
  <c r="P348" i="4" s="1"/>
  <c r="Q348" i="4" s="1"/>
  <c r="O347" i="4"/>
  <c r="L347" i="4"/>
  <c r="P347" i="4" s="1"/>
  <c r="Q347" i="4" s="1"/>
  <c r="M346" i="4"/>
  <c r="N346" i="4" s="1"/>
  <c r="L346" i="4"/>
  <c r="P346" i="4" s="1"/>
  <c r="Q346" i="4" s="1"/>
  <c r="O345" i="4"/>
  <c r="L345" i="4"/>
  <c r="P345" i="4" s="1"/>
  <c r="Q345" i="4" s="1"/>
  <c r="O344" i="4"/>
  <c r="L344" i="4"/>
  <c r="P344" i="4" s="1"/>
  <c r="Q344" i="4" s="1"/>
  <c r="O343" i="4"/>
  <c r="L343" i="4"/>
  <c r="P343" i="4" s="1"/>
  <c r="Q343" i="4" s="1"/>
  <c r="O342" i="4"/>
  <c r="L342" i="4"/>
  <c r="M342" i="4" s="1"/>
  <c r="N342" i="4" s="1"/>
  <c r="O341" i="4"/>
  <c r="L341" i="4"/>
  <c r="P341" i="4" s="1"/>
  <c r="Q341" i="4" s="1"/>
  <c r="O340" i="4"/>
  <c r="L340" i="4"/>
  <c r="P340" i="4" s="1"/>
  <c r="Q340" i="4" s="1"/>
  <c r="O339" i="4"/>
  <c r="L339" i="4"/>
  <c r="O338" i="4"/>
  <c r="L338" i="4"/>
  <c r="M338" i="4" s="1"/>
  <c r="N338" i="4" s="1"/>
  <c r="M337" i="4"/>
  <c r="N337" i="4" s="1"/>
  <c r="L337" i="4"/>
  <c r="P337" i="4" s="1"/>
  <c r="Q337" i="4" s="1"/>
  <c r="M336" i="4"/>
  <c r="L336" i="4"/>
  <c r="O335" i="4"/>
  <c r="L335" i="4"/>
  <c r="P335" i="4" s="1"/>
  <c r="Q335" i="4" s="1"/>
  <c r="O334" i="4"/>
  <c r="L334" i="4"/>
  <c r="P334" i="4" s="1"/>
  <c r="Q334" i="4" s="1"/>
  <c r="O333" i="4"/>
  <c r="L333" i="4"/>
  <c r="P333" i="4" s="1"/>
  <c r="Q333" i="4" s="1"/>
  <c r="O332" i="4"/>
  <c r="L332" i="4"/>
  <c r="P332" i="4" s="1"/>
  <c r="Q332" i="4" s="1"/>
  <c r="O331" i="4"/>
  <c r="L331" i="4"/>
  <c r="O330" i="4"/>
  <c r="L330" i="4"/>
  <c r="M330" i="4" s="1"/>
  <c r="N330" i="4" s="1"/>
  <c r="O329" i="4"/>
  <c r="L329" i="4"/>
  <c r="M329" i="4" s="1"/>
  <c r="N329" i="4" s="1"/>
  <c r="O328" i="4"/>
  <c r="L328" i="4"/>
  <c r="P328" i="4" s="1"/>
  <c r="Q328" i="4" s="1"/>
  <c r="O327" i="4"/>
  <c r="L327" i="4"/>
  <c r="P327" i="4" s="1"/>
  <c r="Q327" i="4" s="1"/>
  <c r="O326" i="4"/>
  <c r="L326" i="4"/>
  <c r="P326" i="4" s="1"/>
  <c r="Q326" i="4" s="1"/>
  <c r="O325" i="4"/>
  <c r="L325" i="4"/>
  <c r="P325" i="4" s="1"/>
  <c r="Q325" i="4" s="1"/>
  <c r="O324" i="4"/>
  <c r="L324" i="4"/>
  <c r="P324" i="4" s="1"/>
  <c r="Q324" i="4" s="1"/>
  <c r="O323" i="4"/>
  <c r="L323" i="4"/>
  <c r="P323" i="4" s="1"/>
  <c r="Q323" i="4" s="1"/>
  <c r="O322" i="4"/>
  <c r="L322" i="4"/>
  <c r="O321" i="4"/>
  <c r="L321" i="4"/>
  <c r="O320" i="4"/>
  <c r="L320" i="4"/>
  <c r="M319" i="4"/>
  <c r="L319" i="4"/>
  <c r="O318" i="4"/>
  <c r="L318" i="4"/>
  <c r="O317" i="4"/>
  <c r="L317" i="4"/>
  <c r="P317" i="4" s="1"/>
  <c r="Q317" i="4" s="1"/>
  <c r="O316" i="4"/>
  <c r="L316" i="4"/>
  <c r="P316" i="4" s="1"/>
  <c r="Q316" i="4" s="1"/>
  <c r="O315" i="4"/>
  <c r="L315" i="4"/>
  <c r="O314" i="4"/>
  <c r="G452" i="7" s="1"/>
  <c r="L314" i="4"/>
  <c r="P314" i="4" s="1"/>
  <c r="Q314" i="4" s="1"/>
  <c r="O313" i="4"/>
  <c r="L313" i="4"/>
  <c r="P313" i="4" s="1"/>
  <c r="Q313" i="4" s="1"/>
  <c r="M312" i="4"/>
  <c r="L312" i="4"/>
  <c r="P312" i="4" s="1"/>
  <c r="Q312" i="4" s="1"/>
  <c r="O311" i="4"/>
  <c r="L311" i="4"/>
  <c r="O310" i="4"/>
  <c r="L310" i="4"/>
  <c r="M310" i="4" s="1"/>
  <c r="N310" i="4" s="1"/>
  <c r="O309" i="4"/>
  <c r="L309" i="4"/>
  <c r="P309" i="4" s="1"/>
  <c r="Q309" i="4" s="1"/>
  <c r="O308" i="4"/>
  <c r="L308" i="4"/>
  <c r="P308" i="4" s="1"/>
  <c r="Q308" i="4" s="1"/>
  <c r="O307" i="4"/>
  <c r="L307" i="4"/>
  <c r="P307" i="4" s="1"/>
  <c r="Q307" i="4" s="1"/>
  <c r="O306" i="4"/>
  <c r="L306" i="4"/>
  <c r="P306" i="4" s="1"/>
  <c r="Q306" i="4" s="1"/>
  <c r="O305" i="4"/>
  <c r="L305" i="4"/>
  <c r="M305" i="4" s="1"/>
  <c r="N305" i="4" s="1"/>
  <c r="O304" i="4"/>
  <c r="L304" i="4"/>
  <c r="M304" i="4" s="1"/>
  <c r="N304" i="4" s="1"/>
  <c r="O303" i="4"/>
  <c r="L303" i="4"/>
  <c r="P303" i="4" s="1"/>
  <c r="Q303" i="4" s="1"/>
  <c r="O302" i="4"/>
  <c r="L302" i="4"/>
  <c r="M302" i="4" s="1"/>
  <c r="N302" i="4" s="1"/>
  <c r="M301" i="4"/>
  <c r="L301" i="4"/>
  <c r="P301" i="4" s="1"/>
  <c r="Q301" i="4" s="1"/>
  <c r="O300" i="4"/>
  <c r="L300" i="4"/>
  <c r="P300" i="4" s="1"/>
  <c r="Q300" i="4" s="1"/>
  <c r="O299" i="4"/>
  <c r="L299" i="4"/>
  <c r="P299" i="4" s="1"/>
  <c r="Q299" i="4" s="1"/>
  <c r="O298" i="4"/>
  <c r="L298" i="4"/>
  <c r="P298" i="4" s="1"/>
  <c r="Q298" i="4" s="1"/>
  <c r="O297" i="4"/>
  <c r="L297" i="4"/>
  <c r="P297" i="4" s="1"/>
  <c r="Q297" i="4" s="1"/>
  <c r="O296" i="4"/>
  <c r="L296" i="4"/>
  <c r="P296" i="4" s="1"/>
  <c r="Q296" i="4" s="1"/>
  <c r="O295" i="4"/>
  <c r="L295" i="4"/>
  <c r="M295" i="4" s="1"/>
  <c r="N295" i="4" s="1"/>
  <c r="O294" i="4"/>
  <c r="L294" i="4"/>
  <c r="L293" i="4"/>
  <c r="P293" i="4" s="1"/>
  <c r="Q293" i="4" s="1"/>
  <c r="O292" i="4"/>
  <c r="L292" i="4"/>
  <c r="P292" i="4" s="1"/>
  <c r="Q292" i="4" s="1"/>
  <c r="O291" i="4"/>
  <c r="L291" i="4"/>
  <c r="M290" i="4"/>
  <c r="N290" i="4" s="1"/>
  <c r="L290" i="4"/>
  <c r="O289" i="4"/>
  <c r="L289" i="4"/>
  <c r="O288" i="4"/>
  <c r="L288" i="4"/>
  <c r="P288" i="4" s="1"/>
  <c r="Q288" i="4" s="1"/>
  <c r="O287" i="4"/>
  <c r="L287" i="4"/>
  <c r="M287" i="4" s="1"/>
  <c r="N287" i="4" s="1"/>
  <c r="M286" i="4"/>
  <c r="L286" i="4"/>
  <c r="O285" i="4"/>
  <c r="L285" i="4"/>
  <c r="P285" i="4" s="1"/>
  <c r="Q285" i="4" s="1"/>
  <c r="O284" i="4"/>
  <c r="L284" i="4"/>
  <c r="P284" i="4" s="1"/>
  <c r="Q284" i="4" s="1"/>
  <c r="O283" i="4"/>
  <c r="L283" i="4"/>
  <c r="P283" i="4" s="1"/>
  <c r="Q283" i="4" s="1"/>
  <c r="O282" i="4"/>
  <c r="L282" i="4"/>
  <c r="P282" i="4" s="1"/>
  <c r="Q282" i="4" s="1"/>
  <c r="M281" i="4"/>
  <c r="N281" i="4" s="1"/>
  <c r="L281" i="4"/>
  <c r="P281" i="4" s="1"/>
  <c r="Q281" i="4" s="1"/>
  <c r="O280" i="4"/>
  <c r="L280" i="4"/>
  <c r="P280" i="4" s="1"/>
  <c r="Q280" i="4" s="1"/>
  <c r="O279" i="4"/>
  <c r="L279" i="4"/>
  <c r="P279" i="4" s="1"/>
  <c r="Q279" i="4" s="1"/>
  <c r="O278" i="4"/>
  <c r="L278" i="4"/>
  <c r="P278" i="4" s="1"/>
  <c r="Q278" i="4" s="1"/>
  <c r="O277" i="4"/>
  <c r="L277" i="4"/>
  <c r="P277" i="4" s="1"/>
  <c r="Q277" i="4" s="1"/>
  <c r="O276" i="4"/>
  <c r="L276" i="4"/>
  <c r="P276" i="4" s="1"/>
  <c r="Q276" i="4" s="1"/>
  <c r="O275" i="4"/>
  <c r="L275" i="4"/>
  <c r="P275" i="4" s="1"/>
  <c r="Q275" i="4" s="1"/>
  <c r="O274" i="4"/>
  <c r="L274" i="4"/>
  <c r="O273" i="4"/>
  <c r="L273" i="4"/>
  <c r="P273" i="4" s="1"/>
  <c r="Q273" i="4" s="1"/>
  <c r="M272" i="4"/>
  <c r="L272" i="4"/>
  <c r="P272" i="4" s="1"/>
  <c r="Q272" i="4" s="1"/>
  <c r="O271" i="4"/>
  <c r="L271" i="4"/>
  <c r="O270" i="4"/>
  <c r="L270" i="4"/>
  <c r="P270" i="4" s="1"/>
  <c r="Q270" i="4" s="1"/>
  <c r="O269" i="4"/>
  <c r="L269" i="4"/>
  <c r="P269" i="4" s="1"/>
  <c r="Q269" i="4" s="1"/>
  <c r="O268" i="4"/>
  <c r="L268" i="4"/>
  <c r="P268" i="4" s="1"/>
  <c r="Q268" i="4" s="1"/>
  <c r="O267" i="4"/>
  <c r="L267" i="4"/>
  <c r="P267" i="4" s="1"/>
  <c r="Q267" i="4" s="1"/>
  <c r="O266" i="4"/>
  <c r="L266" i="4"/>
  <c r="P266" i="4" s="1"/>
  <c r="Q266" i="4" s="1"/>
  <c r="O265" i="4"/>
  <c r="L265" i="4"/>
  <c r="P265" i="4" s="1"/>
  <c r="Q265" i="4" s="1"/>
  <c r="O264" i="4"/>
  <c r="L264" i="4"/>
  <c r="P264" i="4" s="1"/>
  <c r="Q264" i="4" s="1"/>
  <c r="O263" i="4"/>
  <c r="L263" i="4"/>
  <c r="M263" i="4" s="1"/>
  <c r="N263" i="4" s="1"/>
  <c r="M262" i="4"/>
  <c r="N262" i="4" s="1"/>
  <c r="L262" i="4"/>
  <c r="P262" i="4" s="1"/>
  <c r="Q262" i="4" s="1"/>
  <c r="M261" i="4"/>
  <c r="N261" i="4" s="1"/>
  <c r="L261" i="4"/>
  <c r="P261" i="4" s="1"/>
  <c r="Q261" i="4" s="1"/>
  <c r="O260" i="4"/>
  <c r="L260" i="4"/>
  <c r="M260" i="4" s="1"/>
  <c r="N260" i="4" s="1"/>
  <c r="O259" i="4"/>
  <c r="L259" i="4"/>
  <c r="M259" i="4" s="1"/>
  <c r="N259" i="4" s="1"/>
  <c r="M258" i="4"/>
  <c r="N258" i="4" s="1"/>
  <c r="L258" i="4"/>
  <c r="O257" i="4"/>
  <c r="L257" i="4"/>
  <c r="M257" i="4" s="1"/>
  <c r="N257" i="4" s="1"/>
  <c r="M256" i="4"/>
  <c r="L256" i="4"/>
  <c r="P256" i="4" s="1"/>
  <c r="Q256" i="4" s="1"/>
  <c r="O255" i="4"/>
  <c r="L255" i="4"/>
  <c r="M255" i="4" s="1"/>
  <c r="N255" i="4" s="1"/>
  <c r="O254" i="4"/>
  <c r="L254" i="4"/>
  <c r="P254" i="4" s="1"/>
  <c r="Q254" i="4" s="1"/>
  <c r="O253" i="4"/>
  <c r="L253" i="4"/>
  <c r="P253" i="4" s="1"/>
  <c r="Q253" i="4" s="1"/>
  <c r="O252" i="4"/>
  <c r="L252" i="4"/>
  <c r="P252" i="4" s="1"/>
  <c r="Q252" i="4" s="1"/>
  <c r="O251" i="4"/>
  <c r="L251" i="4"/>
  <c r="P251" i="4" s="1"/>
  <c r="Q251" i="4" s="1"/>
  <c r="L250" i="4"/>
  <c r="O249" i="4"/>
  <c r="L249" i="4"/>
  <c r="P249" i="4" s="1"/>
  <c r="Q249" i="4" s="1"/>
  <c r="O248" i="4"/>
  <c r="L248" i="4"/>
  <c r="P248" i="4" s="1"/>
  <c r="Q248" i="4" s="1"/>
  <c r="O247" i="4"/>
  <c r="L247" i="4"/>
  <c r="P247" i="4" s="1"/>
  <c r="Q247" i="4" s="1"/>
  <c r="O246" i="4"/>
  <c r="L246" i="4"/>
  <c r="G535" i="7"/>
  <c r="L245" i="4"/>
  <c r="P245" i="4" s="1"/>
  <c r="Q245" i="4" s="1"/>
  <c r="M244" i="4"/>
  <c r="L244" i="4"/>
  <c r="O244" i="4" s="1"/>
  <c r="M243" i="4"/>
  <c r="N243" i="4" s="1"/>
  <c r="L243" i="4"/>
  <c r="P243" i="4" s="1"/>
  <c r="Q243" i="4" s="1"/>
  <c r="O242" i="4"/>
  <c r="L242" i="4"/>
  <c r="P242" i="4" s="1"/>
  <c r="Q242" i="4" s="1"/>
  <c r="O241" i="4"/>
  <c r="L241" i="4"/>
  <c r="O240" i="4"/>
  <c r="L240" i="4"/>
  <c r="P240" i="4" s="1"/>
  <c r="Q240" i="4" s="1"/>
  <c r="O239" i="4"/>
  <c r="L239" i="4"/>
  <c r="P239" i="4" s="1"/>
  <c r="Q239" i="4" s="1"/>
  <c r="O238" i="4"/>
  <c r="L238" i="4"/>
  <c r="M238" i="4" s="1"/>
  <c r="N238" i="4" s="1"/>
  <c r="O237" i="4"/>
  <c r="L237" i="4"/>
  <c r="M237" i="4" s="1"/>
  <c r="O236" i="4"/>
  <c r="L236" i="4"/>
  <c r="P236" i="4" s="1"/>
  <c r="Q236" i="4" s="1"/>
  <c r="O235" i="4"/>
  <c r="L235" i="4"/>
  <c r="M235" i="4" s="1"/>
  <c r="N235" i="4" s="1"/>
  <c r="O234" i="4"/>
  <c r="L234" i="4"/>
  <c r="M234" i="4" s="1"/>
  <c r="O233" i="4"/>
  <c r="L233" i="4"/>
  <c r="P233" i="4" s="1"/>
  <c r="Q233" i="4" s="1"/>
  <c r="O232" i="4"/>
  <c r="L232" i="4"/>
  <c r="M232" i="4" s="1"/>
  <c r="N232" i="4" s="1"/>
  <c r="L231" i="4"/>
  <c r="P231" i="4" s="1"/>
  <c r="Q231" i="4" s="1"/>
  <c r="M230" i="4"/>
  <c r="N230" i="4" s="1"/>
  <c r="L230" i="4"/>
  <c r="P230" i="4" s="1"/>
  <c r="Q230" i="4" s="1"/>
  <c r="O229" i="4"/>
  <c r="L229" i="4"/>
  <c r="M229" i="4" s="1"/>
  <c r="N229" i="4" s="1"/>
  <c r="O228" i="4"/>
  <c r="L228" i="4"/>
  <c r="M228" i="4" s="1"/>
  <c r="N228" i="4" s="1"/>
  <c r="O227" i="4"/>
  <c r="L227" i="4"/>
  <c r="P227" i="4" s="1"/>
  <c r="Q227" i="4" s="1"/>
  <c r="O226" i="4"/>
  <c r="L226" i="4"/>
  <c r="M226" i="4" s="1"/>
  <c r="O225" i="4"/>
  <c r="L225" i="4"/>
  <c r="P225" i="4" s="1"/>
  <c r="Q225" i="4" s="1"/>
  <c r="O224" i="4"/>
  <c r="L224" i="4"/>
  <c r="P224" i="4" s="1"/>
  <c r="Q224" i="4" s="1"/>
  <c r="O223" i="4"/>
  <c r="L223" i="4"/>
  <c r="M223" i="4" s="1"/>
  <c r="N223" i="4" s="1"/>
  <c r="O222" i="4"/>
  <c r="L222" i="4"/>
  <c r="P222" i="4" s="1"/>
  <c r="Q222" i="4" s="1"/>
  <c r="O221" i="4"/>
  <c r="L221" i="4"/>
  <c r="P221" i="4" s="1"/>
  <c r="Q221" i="4" s="1"/>
  <c r="O220" i="4"/>
  <c r="L220" i="4"/>
  <c r="P220" i="4" s="1"/>
  <c r="Q220" i="4" s="1"/>
  <c r="O219" i="4"/>
  <c r="L219" i="4"/>
  <c r="M219" i="4" s="1"/>
  <c r="N219" i="4" s="1"/>
  <c r="O218" i="4"/>
  <c r="L218" i="4"/>
  <c r="M218" i="4" s="1"/>
  <c r="N218" i="4" s="1"/>
  <c r="O217" i="4"/>
  <c r="L217" i="4"/>
  <c r="P217" i="4" s="1"/>
  <c r="Q217" i="4" s="1"/>
  <c r="O216" i="4"/>
  <c r="L216" i="4"/>
  <c r="P216" i="4" s="1"/>
  <c r="Q216" i="4" s="1"/>
  <c r="O215" i="4"/>
  <c r="L215" i="4"/>
  <c r="P215" i="4" s="1"/>
  <c r="Q215" i="4" s="1"/>
  <c r="O214" i="4"/>
  <c r="L214" i="4"/>
  <c r="P214" i="4" s="1"/>
  <c r="Q214" i="4" s="1"/>
  <c r="O213" i="4"/>
  <c r="L213" i="4"/>
  <c r="M213" i="4" s="1"/>
  <c r="N213" i="4" s="1"/>
  <c r="O212" i="4"/>
  <c r="L212" i="4"/>
  <c r="P212" i="4" s="1"/>
  <c r="Q212" i="4" s="1"/>
  <c r="O211" i="4"/>
  <c r="L211" i="4"/>
  <c r="M211" i="4" s="1"/>
  <c r="N211" i="4" s="1"/>
  <c r="O210" i="4"/>
  <c r="L210" i="4"/>
  <c r="P210" i="4" s="1"/>
  <c r="Q210" i="4" s="1"/>
  <c r="M209" i="4"/>
  <c r="N209" i="4" s="1"/>
  <c r="L209" i="4"/>
  <c r="P209" i="4" s="1"/>
  <c r="Q209" i="4" s="1"/>
  <c r="O208" i="4"/>
  <c r="L208" i="4"/>
  <c r="M208" i="4" s="1"/>
  <c r="N208" i="4" s="1"/>
  <c r="O207" i="4"/>
  <c r="L207" i="4"/>
  <c r="P207" i="4" s="1"/>
  <c r="Q207" i="4" s="1"/>
  <c r="O206" i="4"/>
  <c r="L206" i="4"/>
  <c r="P206" i="4" s="1"/>
  <c r="Q206" i="4" s="1"/>
  <c r="L205" i="4"/>
  <c r="P205" i="4" s="1"/>
  <c r="Q205" i="4" s="1"/>
  <c r="L204" i="4"/>
  <c r="P204" i="4" s="1"/>
  <c r="Q204" i="4" s="1"/>
  <c r="L203" i="4"/>
  <c r="P203" i="4" s="1"/>
  <c r="Q203" i="4" s="1"/>
  <c r="L202" i="4"/>
  <c r="P202" i="4" s="1"/>
  <c r="Q202" i="4" s="1"/>
  <c r="L201" i="4"/>
  <c r="P201" i="4" s="1"/>
  <c r="Q201" i="4" s="1"/>
  <c r="L200" i="4"/>
  <c r="P200" i="4" s="1"/>
  <c r="Q200" i="4" s="1"/>
  <c r="L199" i="4"/>
  <c r="P199" i="4" s="1"/>
  <c r="Q199" i="4" s="1"/>
  <c r="O198" i="4"/>
  <c r="L198" i="4"/>
  <c r="P198" i="4" s="1"/>
  <c r="Q198" i="4" s="1"/>
  <c r="O197" i="4"/>
  <c r="L197" i="4"/>
  <c r="O196" i="4"/>
  <c r="L196" i="4"/>
  <c r="M196" i="4" s="1"/>
  <c r="O195" i="4"/>
  <c r="L195" i="4"/>
  <c r="P195" i="4" s="1"/>
  <c r="Q195" i="4" s="1"/>
  <c r="O194" i="4"/>
  <c r="L194" i="4"/>
  <c r="P194" i="4" s="1"/>
  <c r="Q194" i="4" s="1"/>
  <c r="O193" i="4"/>
  <c r="L193" i="4"/>
  <c r="M193" i="4" s="1"/>
  <c r="O192" i="4"/>
  <c r="L192" i="4"/>
  <c r="M192" i="4" s="1"/>
  <c r="N192" i="4" s="1"/>
  <c r="O191" i="4"/>
  <c r="L191" i="4"/>
  <c r="P191" i="4" s="1"/>
  <c r="Q191" i="4" s="1"/>
  <c r="M190" i="4"/>
  <c r="N190" i="4" s="1"/>
  <c r="L190" i="4"/>
  <c r="P190" i="4" s="1"/>
  <c r="Q190" i="4" s="1"/>
  <c r="O189" i="4"/>
  <c r="L189" i="4"/>
  <c r="M189" i="4" s="1"/>
  <c r="N189" i="4" s="1"/>
  <c r="O188" i="4"/>
  <c r="L188" i="4"/>
  <c r="P188" i="4" s="1"/>
  <c r="Q188" i="4" s="1"/>
  <c r="M187" i="4"/>
  <c r="L187" i="4"/>
  <c r="P187" i="4" s="1"/>
  <c r="Q187" i="4" s="1"/>
  <c r="O186" i="4"/>
  <c r="L186" i="4"/>
  <c r="O185" i="4"/>
  <c r="L185" i="4"/>
  <c r="P185" i="4" s="1"/>
  <c r="Q185" i="4" s="1"/>
  <c r="O184" i="4"/>
  <c r="L184" i="4"/>
  <c r="O183" i="4"/>
  <c r="L183" i="4"/>
  <c r="P183" i="4" s="1"/>
  <c r="Q183" i="4" s="1"/>
  <c r="O182" i="4"/>
  <c r="L182" i="4"/>
  <c r="P182" i="4" s="1"/>
  <c r="Q182" i="4" s="1"/>
  <c r="O181" i="4"/>
  <c r="L181" i="4"/>
  <c r="P181" i="4" s="1"/>
  <c r="Q181" i="4" s="1"/>
  <c r="M180" i="4"/>
  <c r="L180" i="4"/>
  <c r="O180" i="4" s="1"/>
  <c r="G363" i="7" s="1"/>
  <c r="O179" i="4"/>
  <c r="L179" i="4"/>
  <c r="P179" i="4" s="1"/>
  <c r="Q179" i="4" s="1"/>
  <c r="M178" i="4"/>
  <c r="L178" i="4"/>
  <c r="P178" i="4" s="1"/>
  <c r="Q178" i="4" s="1"/>
  <c r="O177" i="4"/>
  <c r="L177" i="4"/>
  <c r="P177" i="4" s="1"/>
  <c r="Q177" i="4" s="1"/>
  <c r="O176" i="4"/>
  <c r="L176" i="4"/>
  <c r="M176" i="4" s="1"/>
  <c r="N176" i="4" s="1"/>
  <c r="O175" i="4"/>
  <c r="L175" i="4"/>
  <c r="P175" i="4" s="1"/>
  <c r="Q175" i="4" s="1"/>
  <c r="O174" i="4"/>
  <c r="L174" i="4"/>
  <c r="M174" i="4" s="1"/>
  <c r="O173" i="4"/>
  <c r="L173" i="4"/>
  <c r="M172" i="4"/>
  <c r="N172" i="4" s="1"/>
  <c r="L172" i="4"/>
  <c r="P172" i="4" s="1"/>
  <c r="Q172" i="4" s="1"/>
  <c r="O171" i="4"/>
  <c r="L171" i="4"/>
  <c r="P171" i="4" s="1"/>
  <c r="Q171" i="4" s="1"/>
  <c r="M170" i="4"/>
  <c r="L170" i="4"/>
  <c r="P170" i="4" s="1"/>
  <c r="Q170" i="4" s="1"/>
  <c r="O169" i="4"/>
  <c r="L169" i="4"/>
  <c r="O168" i="4"/>
  <c r="L168" i="4"/>
  <c r="P168" i="4" s="1"/>
  <c r="Q168" i="4" s="1"/>
  <c r="O167" i="4"/>
  <c r="L167" i="4"/>
  <c r="P167" i="4" s="1"/>
  <c r="Q167" i="4" s="1"/>
  <c r="O166" i="4"/>
  <c r="L166" i="4"/>
  <c r="M166" i="4" s="1"/>
  <c r="N166" i="4" s="1"/>
  <c r="O165" i="4"/>
  <c r="L165" i="4"/>
  <c r="M165" i="4" s="1"/>
  <c r="N165" i="4" s="1"/>
  <c r="O164" i="4"/>
  <c r="L164" i="4"/>
  <c r="P164" i="4" s="1"/>
  <c r="Q164" i="4" s="1"/>
  <c r="O163" i="4"/>
  <c r="L163" i="4"/>
  <c r="P163" i="4" s="1"/>
  <c r="Q163" i="4" s="1"/>
  <c r="O162" i="4"/>
  <c r="L162" i="4"/>
  <c r="P162" i="4" s="1"/>
  <c r="Q162" i="4" s="1"/>
  <c r="O161" i="4"/>
  <c r="L161" i="4"/>
  <c r="P161" i="4" s="1"/>
  <c r="Q161" i="4" s="1"/>
  <c r="O160" i="4"/>
  <c r="L160" i="4"/>
  <c r="O159" i="4"/>
  <c r="L159" i="4"/>
  <c r="O158" i="4"/>
  <c r="L158" i="4"/>
  <c r="M158" i="4" s="1"/>
  <c r="N158" i="4" s="1"/>
  <c r="M157" i="4"/>
  <c r="L157" i="4"/>
  <c r="O157" i="4" s="1"/>
  <c r="O156" i="4"/>
  <c r="L156" i="4"/>
  <c r="P156" i="4" s="1"/>
  <c r="Q156" i="4" s="1"/>
  <c r="O155" i="4"/>
  <c r="L155" i="4"/>
  <c r="M155" i="4" s="1"/>
  <c r="N155" i="4" s="1"/>
  <c r="O154" i="4"/>
  <c r="L154" i="4"/>
  <c r="P154" i="4" s="1"/>
  <c r="Q154" i="4" s="1"/>
  <c r="O153" i="4"/>
  <c r="L153" i="4"/>
  <c r="O152" i="4"/>
  <c r="L152" i="4"/>
  <c r="P152" i="4" s="1"/>
  <c r="Q152" i="4" s="1"/>
  <c r="O151" i="4"/>
  <c r="L151" i="4"/>
  <c r="P151" i="4" s="1"/>
  <c r="Q151" i="4" s="1"/>
  <c r="O150" i="4"/>
  <c r="L150" i="4"/>
  <c r="P150" i="4" s="1"/>
  <c r="Q150" i="4" s="1"/>
  <c r="O149" i="4"/>
  <c r="L149" i="4"/>
  <c r="M149" i="4" s="1"/>
  <c r="N149" i="4" s="1"/>
  <c r="O148" i="4"/>
  <c r="L148" i="4"/>
  <c r="O147" i="4"/>
  <c r="L147" i="4"/>
  <c r="M147" i="4" s="1"/>
  <c r="N147" i="4" s="1"/>
  <c r="O146" i="4"/>
  <c r="L146" i="4"/>
  <c r="P146" i="4" s="1"/>
  <c r="Q146" i="4" s="1"/>
  <c r="O145" i="4"/>
  <c r="L145" i="4"/>
  <c r="M145" i="4" s="1"/>
  <c r="N145" i="4" s="1"/>
  <c r="M144" i="4"/>
  <c r="N144" i="4" s="1"/>
  <c r="L144" i="4"/>
  <c r="O143" i="4"/>
  <c r="L143" i="4"/>
  <c r="O142" i="4"/>
  <c r="L142" i="4"/>
  <c r="P142" i="4" s="1"/>
  <c r="Q142" i="4" s="1"/>
  <c r="O141" i="4"/>
  <c r="L141" i="4"/>
  <c r="M141" i="4" s="1"/>
  <c r="N141" i="4" s="1"/>
  <c r="O140" i="4"/>
  <c r="L140" i="4"/>
  <c r="P140" i="4" s="1"/>
  <c r="Q140" i="4" s="1"/>
  <c r="O139" i="4"/>
  <c r="L139" i="4"/>
  <c r="P139" i="4" s="1"/>
  <c r="Q139" i="4" s="1"/>
  <c r="O138" i="4"/>
  <c r="L138" i="4"/>
  <c r="O137" i="4"/>
  <c r="L137" i="4"/>
  <c r="P137" i="4" s="1"/>
  <c r="Q137" i="4" s="1"/>
  <c r="O136" i="4"/>
  <c r="L136" i="4"/>
  <c r="M136" i="4" s="1"/>
  <c r="O135" i="4"/>
  <c r="L135" i="4"/>
  <c r="P135" i="4" s="1"/>
  <c r="Q135" i="4" s="1"/>
  <c r="O134" i="4"/>
  <c r="L134" i="4"/>
  <c r="P134" i="4" s="1"/>
  <c r="Q134" i="4" s="1"/>
  <c r="L133" i="4"/>
  <c r="P133" i="4" s="1"/>
  <c r="Q133" i="4" s="1"/>
  <c r="O132" i="4"/>
  <c r="L132" i="4"/>
  <c r="O131" i="4"/>
  <c r="L131" i="4"/>
  <c r="P131" i="4" s="1"/>
  <c r="Q131" i="4" s="1"/>
  <c r="M130" i="4"/>
  <c r="N130" i="4" s="1"/>
  <c r="L130" i="4"/>
  <c r="P130" i="4" s="1"/>
  <c r="Q130" i="4" s="1"/>
  <c r="O129" i="4"/>
  <c r="L129" i="4"/>
  <c r="M129" i="4" s="1"/>
  <c r="N129" i="4" s="1"/>
  <c r="O128" i="4"/>
  <c r="L128" i="4"/>
  <c r="O127" i="4"/>
  <c r="L127" i="4"/>
  <c r="P127" i="4" s="1"/>
  <c r="Q127" i="4" s="1"/>
  <c r="O126" i="4"/>
  <c r="L126" i="4"/>
  <c r="M126" i="4" s="1"/>
  <c r="N126" i="4" s="1"/>
  <c r="O125" i="4"/>
  <c r="L125" i="4"/>
  <c r="O124" i="4"/>
  <c r="L124" i="4"/>
  <c r="O123" i="4"/>
  <c r="L123" i="4"/>
  <c r="O122" i="4"/>
  <c r="L122" i="4"/>
  <c r="P122" i="4" s="1"/>
  <c r="Q122" i="4" s="1"/>
  <c r="M121" i="4"/>
  <c r="L121" i="4"/>
  <c r="O120" i="4"/>
  <c r="L120" i="4"/>
  <c r="M120" i="4" s="1"/>
  <c r="N120" i="4" s="1"/>
  <c r="M119" i="4"/>
  <c r="L119" i="4"/>
  <c r="O118" i="4"/>
  <c r="L118" i="4"/>
  <c r="P118" i="4" s="1"/>
  <c r="Q118" i="4" s="1"/>
  <c r="O117" i="4"/>
  <c r="L117" i="4"/>
  <c r="P117" i="4" s="1"/>
  <c r="Q117" i="4" s="1"/>
  <c r="O116" i="4"/>
  <c r="L116" i="4"/>
  <c r="P116" i="4" s="1"/>
  <c r="Q116" i="4" s="1"/>
  <c r="O115" i="4"/>
  <c r="L115" i="4"/>
  <c r="O114" i="4"/>
  <c r="L114" i="4"/>
  <c r="M114" i="4" s="1"/>
  <c r="N114" i="4" s="1"/>
  <c r="O113" i="4"/>
  <c r="L113" i="4"/>
  <c r="M113" i="4" s="1"/>
  <c r="N113" i="4" s="1"/>
  <c r="O112" i="4"/>
  <c r="L112" i="4"/>
  <c r="P112" i="4" s="1"/>
  <c r="Q112" i="4" s="1"/>
  <c r="O111" i="4"/>
  <c r="L111" i="4"/>
  <c r="M111" i="4" s="1"/>
  <c r="N111" i="4" s="1"/>
  <c r="M110" i="4"/>
  <c r="L110" i="4"/>
  <c r="P110" i="4" s="1"/>
  <c r="Q110" i="4" s="1"/>
  <c r="M109" i="4"/>
  <c r="L109" i="4"/>
  <c r="P109" i="4" s="1"/>
  <c r="Q109" i="4" s="1"/>
  <c r="M108" i="4"/>
  <c r="N108" i="4" s="1"/>
  <c r="L108" i="4"/>
  <c r="P108" i="4" s="1"/>
  <c r="Q108" i="4" s="1"/>
  <c r="M107" i="4"/>
  <c r="N107" i="4" s="1"/>
  <c r="L107" i="4"/>
  <c r="M106" i="4"/>
  <c r="N106" i="4" s="1"/>
  <c r="L106" i="4"/>
  <c r="P106" i="4" s="1"/>
  <c r="Q106" i="4" s="1"/>
  <c r="M105" i="4"/>
  <c r="H342" i="7" s="1"/>
  <c r="L105" i="4"/>
  <c r="P105" i="4" s="1"/>
  <c r="Q105" i="4" s="1"/>
  <c r="M104" i="4"/>
  <c r="L104" i="4"/>
  <c r="M103" i="4"/>
  <c r="N103" i="4" s="1"/>
  <c r="L103" i="4"/>
  <c r="P103" i="4" s="1"/>
  <c r="Q103" i="4" s="1"/>
  <c r="M102" i="4"/>
  <c r="L102" i="4"/>
  <c r="P102" i="4" s="1"/>
  <c r="Q102" i="4" s="1"/>
  <c r="M101" i="4"/>
  <c r="L101" i="4"/>
  <c r="M100" i="4"/>
  <c r="N100" i="4" s="1"/>
  <c r="L100" i="4"/>
  <c r="M99" i="4"/>
  <c r="L99" i="4"/>
  <c r="P99" i="4" s="1"/>
  <c r="Q99" i="4" s="1"/>
  <c r="M98" i="4"/>
  <c r="N98" i="4" s="1"/>
  <c r="L98" i="4"/>
  <c r="P98" i="4" s="1"/>
  <c r="Q98" i="4" s="1"/>
  <c r="O97" i="4"/>
  <c r="L97" i="4"/>
  <c r="P97" i="4" s="1"/>
  <c r="Q97" i="4" s="1"/>
  <c r="O96" i="4"/>
  <c r="L96" i="4"/>
  <c r="M96" i="4" s="1"/>
  <c r="N96" i="4" s="1"/>
  <c r="O95" i="4"/>
  <c r="L95" i="4"/>
  <c r="M95" i="4" s="1"/>
  <c r="N95" i="4" s="1"/>
  <c r="O94" i="4"/>
  <c r="L94" i="4"/>
  <c r="P94" i="4" s="1"/>
  <c r="Q94" i="4" s="1"/>
  <c r="O93" i="4"/>
  <c r="L93" i="4"/>
  <c r="P93" i="4" s="1"/>
  <c r="Q93" i="4" s="1"/>
  <c r="O92" i="4"/>
  <c r="L92" i="4"/>
  <c r="O91" i="4"/>
  <c r="L91" i="4"/>
  <c r="P91" i="4" s="1"/>
  <c r="Q91" i="4" s="1"/>
  <c r="O90" i="4"/>
  <c r="L90" i="4"/>
  <c r="M90" i="4" s="1"/>
  <c r="O89" i="4"/>
  <c r="L89" i="4"/>
  <c r="O88" i="4"/>
  <c r="L88" i="4"/>
  <c r="O87" i="4"/>
  <c r="L87" i="4"/>
  <c r="O86" i="4"/>
  <c r="L86" i="4"/>
  <c r="O85" i="4"/>
  <c r="L85" i="4"/>
  <c r="P85" i="4" s="1"/>
  <c r="Q85" i="4" s="1"/>
  <c r="O84" i="4"/>
  <c r="L84" i="4"/>
  <c r="O83" i="4"/>
  <c r="L83" i="4"/>
  <c r="P83" i="4" s="1"/>
  <c r="Q83" i="4" s="1"/>
  <c r="O82" i="4"/>
  <c r="L82" i="4"/>
  <c r="P82" i="4" s="1"/>
  <c r="Q82" i="4" s="1"/>
  <c r="O81" i="4"/>
  <c r="L81" i="4"/>
  <c r="P81" i="4" s="1"/>
  <c r="Q81" i="4" s="1"/>
  <c r="O80" i="4"/>
  <c r="L80" i="4"/>
  <c r="P80" i="4" s="1"/>
  <c r="Q80" i="4" s="1"/>
  <c r="O79" i="4"/>
  <c r="L79" i="4"/>
  <c r="P79" i="4" s="1"/>
  <c r="Q79" i="4" s="1"/>
  <c r="O78" i="4"/>
  <c r="L78" i="4"/>
  <c r="O77" i="4"/>
  <c r="L77" i="4"/>
  <c r="P77" i="4" s="1"/>
  <c r="Q77" i="4" s="1"/>
  <c r="O76" i="4"/>
  <c r="L76" i="4"/>
  <c r="P76" i="4" s="1"/>
  <c r="Q76" i="4" s="1"/>
  <c r="O75" i="4"/>
  <c r="L75" i="4"/>
  <c r="P75" i="4" s="1"/>
  <c r="Q75" i="4" s="1"/>
  <c r="O74" i="4"/>
  <c r="L74" i="4"/>
  <c r="P74" i="4" s="1"/>
  <c r="Q74" i="4" s="1"/>
  <c r="O73" i="4"/>
  <c r="G334" i="7" s="1"/>
  <c r="L73" i="4"/>
  <c r="O72" i="4"/>
  <c r="L72" i="4"/>
  <c r="P72" i="4" s="1"/>
  <c r="Q72" i="4" s="1"/>
  <c r="O71" i="4"/>
  <c r="L71" i="4"/>
  <c r="M71" i="4" s="1"/>
  <c r="N71" i="4" s="1"/>
  <c r="O70" i="4"/>
  <c r="L70" i="4"/>
  <c r="P70" i="4" s="1"/>
  <c r="Q70" i="4" s="1"/>
  <c r="O69" i="4"/>
  <c r="L69" i="4"/>
  <c r="P69" i="4" s="1"/>
  <c r="Q69" i="4" s="1"/>
  <c r="O68" i="4"/>
  <c r="L68" i="4"/>
  <c r="P68" i="4" s="1"/>
  <c r="Q68" i="4" s="1"/>
  <c r="O67" i="4"/>
  <c r="L67" i="4"/>
  <c r="O66" i="4"/>
  <c r="L66" i="4"/>
  <c r="P66" i="4" s="1"/>
  <c r="Q66" i="4" s="1"/>
  <c r="O65" i="4"/>
  <c r="L65" i="4"/>
  <c r="O64" i="4"/>
  <c r="L64" i="4"/>
  <c r="P64" i="4" s="1"/>
  <c r="Q64" i="4" s="1"/>
  <c r="O63" i="4"/>
  <c r="L63" i="4"/>
  <c r="P63" i="4" s="1"/>
  <c r="Q63" i="4" s="1"/>
  <c r="O62" i="4"/>
  <c r="L62" i="4"/>
  <c r="P62" i="4" s="1"/>
  <c r="Q62" i="4" s="1"/>
  <c r="O61" i="4"/>
  <c r="L61" i="4"/>
  <c r="P61" i="4" s="1"/>
  <c r="Q61" i="4" s="1"/>
  <c r="L60" i="4"/>
  <c r="P60" i="4" s="1"/>
  <c r="Q60" i="4" s="1"/>
  <c r="O59" i="4"/>
  <c r="L59" i="4"/>
  <c r="P59" i="4" s="1"/>
  <c r="Q59" i="4" s="1"/>
  <c r="O58" i="4"/>
  <c r="L58" i="4"/>
  <c r="L57" i="4"/>
  <c r="P57" i="4" s="1"/>
  <c r="Q57" i="4" s="1"/>
  <c r="L56" i="4"/>
  <c r="L55" i="4"/>
  <c r="L54" i="4"/>
  <c r="P54" i="4" s="1"/>
  <c r="Q54" i="4" s="1"/>
  <c r="L53" i="4"/>
  <c r="P53" i="4" s="1"/>
  <c r="Q53" i="4" s="1"/>
  <c r="L52" i="4"/>
  <c r="P52" i="4" s="1"/>
  <c r="Q52" i="4" s="1"/>
  <c r="L51" i="4"/>
  <c r="L50" i="4"/>
  <c r="P50" i="4" s="1"/>
  <c r="Q50" i="4" s="1"/>
  <c r="O49" i="4"/>
  <c r="L49" i="4"/>
  <c r="P49" i="4" s="1"/>
  <c r="Q49" i="4" s="1"/>
  <c r="O48" i="4"/>
  <c r="L48" i="4"/>
  <c r="P48" i="4" s="1"/>
  <c r="Q48" i="4" s="1"/>
  <c r="M47" i="4"/>
  <c r="L47" i="4"/>
  <c r="P47" i="4" s="1"/>
  <c r="Q47" i="4" s="1"/>
  <c r="O46" i="4"/>
  <c r="L46" i="4"/>
  <c r="M46" i="4" s="1"/>
  <c r="O45" i="4"/>
  <c r="L45" i="4"/>
  <c r="P45" i="4" s="1"/>
  <c r="Q45" i="4" s="1"/>
  <c r="O44" i="4"/>
  <c r="L44" i="4"/>
  <c r="P44" i="4" s="1"/>
  <c r="Q44" i="4" s="1"/>
  <c r="O43" i="4"/>
  <c r="L43" i="4"/>
  <c r="P43" i="4" s="1"/>
  <c r="Q43" i="4" s="1"/>
  <c r="O42" i="4"/>
  <c r="L42" i="4"/>
  <c r="P42" i="4" s="1"/>
  <c r="Q42" i="4" s="1"/>
  <c r="O41" i="4"/>
  <c r="L41" i="4"/>
  <c r="M41" i="4" s="1"/>
  <c r="O40" i="4"/>
  <c r="L40" i="4"/>
  <c r="P40" i="4" s="1"/>
  <c r="Q40" i="4" s="1"/>
  <c r="O39" i="4"/>
  <c r="L39" i="4"/>
  <c r="L38" i="4"/>
  <c r="P38" i="4" s="1"/>
  <c r="Q38" i="4" s="1"/>
  <c r="O37" i="4"/>
  <c r="L37" i="4"/>
  <c r="M37" i="4" s="1"/>
  <c r="O36" i="4"/>
  <c r="L36" i="4"/>
  <c r="O35" i="4"/>
  <c r="L35" i="4"/>
  <c r="P35" i="4" s="1"/>
  <c r="Q35" i="4" s="1"/>
  <c r="O34" i="4"/>
  <c r="L34" i="4"/>
  <c r="P34" i="4" s="1"/>
  <c r="Q34" i="4" s="1"/>
  <c r="O33" i="4"/>
  <c r="L33" i="4"/>
  <c r="P33" i="4" s="1"/>
  <c r="Q33" i="4" s="1"/>
  <c r="O32" i="4"/>
  <c r="L32" i="4"/>
  <c r="P32" i="4" s="1"/>
  <c r="Q32" i="4" s="1"/>
  <c r="M31" i="4"/>
  <c r="L31" i="4"/>
  <c r="O30" i="4"/>
  <c r="L30" i="4"/>
  <c r="P30" i="4" s="1"/>
  <c r="Q30" i="4" s="1"/>
  <c r="O29" i="4"/>
  <c r="L29" i="4"/>
  <c r="P29" i="4" s="1"/>
  <c r="Q29" i="4" s="1"/>
  <c r="L28" i="4"/>
  <c r="P28" i="4" s="1"/>
  <c r="Q28" i="4" s="1"/>
  <c r="L27" i="4"/>
  <c r="P27" i="4" s="1"/>
  <c r="Q27" i="4" s="1"/>
  <c r="O26" i="4"/>
  <c r="L26" i="4"/>
  <c r="M26" i="4" s="1"/>
  <c r="M25" i="4"/>
  <c r="L25" i="4"/>
  <c r="P25" i="4" s="1"/>
  <c r="Q25" i="4" s="1"/>
  <c r="O24" i="4"/>
  <c r="L24" i="4"/>
  <c r="P24" i="4" s="1"/>
  <c r="Q24" i="4" s="1"/>
  <c r="O23" i="4"/>
  <c r="L23" i="4"/>
  <c r="M23" i="4" s="1"/>
  <c r="N23" i="4" s="1"/>
  <c r="O22" i="4"/>
  <c r="L22" i="4"/>
  <c r="P22" i="4" s="1"/>
  <c r="Q22" i="4" s="1"/>
  <c r="O21" i="4"/>
  <c r="L21" i="4"/>
  <c r="P21" i="4" s="1"/>
  <c r="Q21" i="4" s="1"/>
  <c r="L20" i="4"/>
  <c r="O19" i="4"/>
  <c r="L19" i="4"/>
  <c r="M19" i="4" s="1"/>
  <c r="O18" i="4"/>
  <c r="L18" i="4"/>
  <c r="P18" i="4" s="1"/>
  <c r="Q18" i="4" s="1"/>
  <c r="O17" i="4"/>
  <c r="L17" i="4"/>
  <c r="P17" i="4" s="1"/>
  <c r="Q17" i="4" s="1"/>
  <c r="O16" i="4"/>
  <c r="L16" i="4"/>
  <c r="P16" i="4" s="1"/>
  <c r="Q16" i="4" s="1"/>
  <c r="O15" i="4"/>
  <c r="L15" i="4"/>
  <c r="P15" i="4" s="1"/>
  <c r="Q15" i="4" s="1"/>
  <c r="O14" i="4"/>
  <c r="L14" i="4"/>
  <c r="P14" i="4" s="1"/>
  <c r="Q14" i="4" s="1"/>
  <c r="M13" i="4"/>
  <c r="L13" i="4"/>
  <c r="P13" i="4" s="1"/>
  <c r="Q13" i="4" s="1"/>
  <c r="O12" i="4"/>
  <c r="L12" i="4"/>
  <c r="P12" i="4" s="1"/>
  <c r="Q12" i="4" s="1"/>
  <c r="O11" i="4"/>
  <c r="L11" i="4"/>
  <c r="P11" i="4" s="1"/>
  <c r="Q11" i="4" s="1"/>
  <c r="M10" i="4"/>
  <c r="L10" i="4"/>
  <c r="P10" i="4" s="1"/>
  <c r="Q10" i="4" s="1"/>
  <c r="M9" i="4"/>
  <c r="L9" i="4"/>
  <c r="P9" i="4" s="1"/>
  <c r="Q9" i="4" s="1"/>
  <c r="O8" i="4"/>
  <c r="L8" i="4"/>
  <c r="M7" i="4"/>
  <c r="L7" i="4"/>
  <c r="P7" i="4" s="1"/>
  <c r="Q7" i="4" s="1"/>
  <c r="O6" i="4"/>
  <c r="L6" i="4"/>
  <c r="P6" i="4" s="1"/>
  <c r="Q6" i="4" s="1"/>
  <c r="O5" i="4"/>
  <c r="L5" i="4"/>
  <c r="P5" i="4" s="1"/>
  <c r="Q5" i="4" s="1"/>
  <c r="O4" i="4"/>
  <c r="L4" i="4"/>
  <c r="P4" i="4" s="1"/>
  <c r="Q4" i="4" s="1"/>
  <c r="M3" i="4"/>
  <c r="L3" i="4"/>
  <c r="P3" i="4" s="1"/>
  <c r="Q3" i="4" s="1"/>
  <c r="A2618" i="4"/>
  <c r="A2617" i="4"/>
  <c r="A2616" i="4"/>
  <c r="A2615" i="4"/>
  <c r="A2614" i="4"/>
  <c r="A2613" i="4"/>
  <c r="A2612" i="4"/>
  <c r="A2611" i="4"/>
  <c r="A2610" i="4"/>
  <c r="A2609" i="4"/>
  <c r="A2608" i="4"/>
  <c r="A2607" i="4"/>
  <c r="A2606" i="4"/>
  <c r="A2605" i="4"/>
  <c r="A2604" i="4"/>
  <c r="A2603" i="4"/>
  <c r="A2602" i="4"/>
  <c r="A2601" i="4"/>
  <c r="A2600" i="4"/>
  <c r="A2599" i="4"/>
  <c r="A2598" i="4"/>
  <c r="A2597" i="4"/>
  <c r="A2596" i="4"/>
  <c r="A2595" i="4"/>
  <c r="A2594" i="4"/>
  <c r="A2593" i="4"/>
  <c r="A2592" i="4"/>
  <c r="A2591" i="4"/>
  <c r="A2590" i="4"/>
  <c r="A2589" i="4"/>
  <c r="A2588" i="4"/>
  <c r="A2587" i="4"/>
  <c r="A2586" i="4"/>
  <c r="A2585" i="4"/>
  <c r="A2584" i="4"/>
  <c r="A2583" i="4"/>
  <c r="A2582" i="4"/>
  <c r="A2581" i="4"/>
  <c r="A2580" i="4"/>
  <c r="A2579" i="4"/>
  <c r="A2578" i="4"/>
  <c r="A2577" i="4"/>
  <c r="A2576" i="4"/>
  <c r="A2575" i="4"/>
  <c r="A2574" i="4"/>
  <c r="A2573" i="4"/>
  <c r="A2572" i="4"/>
  <c r="A2571" i="4"/>
  <c r="A2570" i="4"/>
  <c r="A2569" i="4"/>
  <c r="A2568" i="4"/>
  <c r="A2567" i="4"/>
  <c r="A2566" i="4"/>
  <c r="A2565" i="4"/>
  <c r="A2564" i="4"/>
  <c r="A2563" i="4"/>
  <c r="A2562" i="4"/>
  <c r="A2561" i="4"/>
  <c r="A2560" i="4"/>
  <c r="A2559" i="4"/>
  <c r="A2558" i="4"/>
  <c r="A2557" i="4"/>
  <c r="A2556" i="4"/>
  <c r="A2555" i="4"/>
  <c r="A2554" i="4"/>
  <c r="A2553" i="4"/>
  <c r="A2552" i="4"/>
  <c r="A2551" i="4"/>
  <c r="A2550" i="4"/>
  <c r="A2549" i="4"/>
  <c r="A2548" i="4"/>
  <c r="A2547" i="4"/>
  <c r="A2546" i="4"/>
  <c r="A2545" i="4"/>
  <c r="A2544" i="4"/>
  <c r="A2543" i="4"/>
  <c r="A2542" i="4"/>
  <c r="A2541" i="4"/>
  <c r="A2540" i="4"/>
  <c r="A2539" i="4"/>
  <c r="A2538" i="4"/>
  <c r="A2537" i="4"/>
  <c r="A2536" i="4"/>
  <c r="A2535" i="4"/>
  <c r="A2534" i="4"/>
  <c r="A2533" i="4"/>
  <c r="A2532" i="4"/>
  <c r="A2531" i="4"/>
  <c r="A2530" i="4"/>
  <c r="A2529" i="4"/>
  <c r="A2528" i="4"/>
  <c r="A2527" i="4"/>
  <c r="A2526" i="4"/>
  <c r="A2525" i="4"/>
  <c r="A2524" i="4"/>
  <c r="A2523" i="4"/>
  <c r="A2522" i="4"/>
  <c r="A2521" i="4"/>
  <c r="A2520" i="4"/>
  <c r="A2519" i="4"/>
  <c r="A2518" i="4"/>
  <c r="A2517" i="4"/>
  <c r="A2516" i="4"/>
  <c r="A2515" i="4"/>
  <c r="A2514" i="4"/>
  <c r="A2513" i="4"/>
  <c r="A2512" i="4"/>
  <c r="A2511" i="4"/>
  <c r="A2510" i="4"/>
  <c r="A2509" i="4"/>
  <c r="A2508" i="4"/>
  <c r="A2507" i="4"/>
  <c r="A2506" i="4"/>
  <c r="A2505" i="4"/>
  <c r="A2504" i="4"/>
  <c r="A2503" i="4"/>
  <c r="A2502" i="4"/>
  <c r="A2501" i="4"/>
  <c r="A2500" i="4"/>
  <c r="A2499" i="4"/>
  <c r="A2498" i="4"/>
  <c r="A2497" i="4"/>
  <c r="A2496" i="4"/>
  <c r="A2495" i="4"/>
  <c r="A2494" i="4"/>
  <c r="A2493" i="4"/>
  <c r="A2492" i="4"/>
  <c r="A2491" i="4"/>
  <c r="A2490" i="4"/>
  <c r="A2489" i="4"/>
  <c r="A2488" i="4"/>
  <c r="A2487" i="4"/>
  <c r="A2486" i="4"/>
  <c r="A2485" i="4"/>
  <c r="A2484" i="4"/>
  <c r="A2483" i="4"/>
  <c r="A2482" i="4"/>
  <c r="A2481" i="4"/>
  <c r="A2480" i="4"/>
  <c r="A2479" i="4"/>
  <c r="A2478" i="4"/>
  <c r="A2477" i="4"/>
  <c r="A2476" i="4"/>
  <c r="A2475" i="4"/>
  <c r="A2474" i="4"/>
  <c r="A2473" i="4"/>
  <c r="A2472" i="4"/>
  <c r="A2471" i="4"/>
  <c r="A2470" i="4"/>
  <c r="A2469" i="4"/>
  <c r="A2468" i="4"/>
  <c r="A2467" i="4"/>
  <c r="A2466" i="4"/>
  <c r="A2465" i="4"/>
  <c r="A2464" i="4"/>
  <c r="A2463" i="4"/>
  <c r="A2462" i="4"/>
  <c r="A2461" i="4"/>
  <c r="A2460" i="4"/>
  <c r="A2459" i="4"/>
  <c r="A2458" i="4"/>
  <c r="A2457" i="4"/>
  <c r="A2456" i="4"/>
  <c r="A2455" i="4"/>
  <c r="A2454" i="4"/>
  <c r="A2453" i="4"/>
  <c r="A2452" i="4"/>
  <c r="A2451" i="4"/>
  <c r="A2450" i="4"/>
  <c r="A2449" i="4"/>
  <c r="A2448" i="4"/>
  <c r="A2447" i="4"/>
  <c r="A2446" i="4"/>
  <c r="A2445" i="4"/>
  <c r="A2444" i="4"/>
  <c r="A2443" i="4"/>
  <c r="A2442" i="4"/>
  <c r="A2441" i="4"/>
  <c r="A2440" i="4"/>
  <c r="A2439" i="4"/>
  <c r="A2438" i="4"/>
  <c r="A2437" i="4"/>
  <c r="A2436" i="4"/>
  <c r="A2435" i="4"/>
  <c r="A2434" i="4"/>
  <c r="A2433" i="4"/>
  <c r="A2432" i="4"/>
  <c r="A2431" i="4"/>
  <c r="A2430" i="4"/>
  <c r="A2429" i="4"/>
  <c r="A2428" i="4"/>
  <c r="A2427" i="4"/>
  <c r="A2426" i="4"/>
  <c r="A2425" i="4"/>
  <c r="A2424" i="4"/>
  <c r="A2423" i="4"/>
  <c r="A2422" i="4"/>
  <c r="A2421" i="4"/>
  <c r="A2420" i="4"/>
  <c r="A2419" i="4"/>
  <c r="A2418" i="4"/>
  <c r="A2417" i="4"/>
  <c r="A2416" i="4"/>
  <c r="A2415" i="4"/>
  <c r="A2414" i="4"/>
  <c r="A2413" i="4"/>
  <c r="A2412" i="4"/>
  <c r="A2411" i="4"/>
  <c r="A2410" i="4"/>
  <c r="A2409" i="4"/>
  <c r="A2408" i="4"/>
  <c r="A2407" i="4"/>
  <c r="A2406" i="4"/>
  <c r="A2405" i="4"/>
  <c r="A2404" i="4"/>
  <c r="A2403" i="4"/>
  <c r="A2402" i="4"/>
  <c r="A2401" i="4"/>
  <c r="A2400" i="4"/>
  <c r="A2399" i="4"/>
  <c r="A2398" i="4"/>
  <c r="A2397" i="4"/>
  <c r="A2396" i="4"/>
  <c r="A2395" i="4"/>
  <c r="A2394" i="4"/>
  <c r="A2393" i="4"/>
  <c r="A2392" i="4"/>
  <c r="A2391" i="4"/>
  <c r="A2390" i="4"/>
  <c r="A2389" i="4"/>
  <c r="A2388" i="4"/>
  <c r="A2387" i="4"/>
  <c r="A2386" i="4"/>
  <c r="A2385" i="4"/>
  <c r="A2384" i="4"/>
  <c r="A2383" i="4"/>
  <c r="A2382" i="4"/>
  <c r="A2381" i="4"/>
  <c r="A2380" i="4"/>
  <c r="A2379" i="4"/>
  <c r="A2378" i="4"/>
  <c r="A2377" i="4"/>
  <c r="A2376" i="4"/>
  <c r="A2375" i="4"/>
  <c r="A2374" i="4"/>
  <c r="A2373" i="4"/>
  <c r="A2372" i="4"/>
  <c r="A2371" i="4"/>
  <c r="A2370" i="4"/>
  <c r="A2369" i="4"/>
  <c r="A2368" i="4"/>
  <c r="A2367" i="4"/>
  <c r="A2366" i="4"/>
  <c r="A2365" i="4"/>
  <c r="A2364" i="4"/>
  <c r="A2363" i="4"/>
  <c r="A2362" i="4"/>
  <c r="A2361" i="4"/>
  <c r="A2360" i="4"/>
  <c r="A2359" i="4"/>
  <c r="A2358" i="4"/>
  <c r="A2357" i="4"/>
  <c r="A2356" i="4"/>
  <c r="A2355" i="4"/>
  <c r="A2354" i="4"/>
  <c r="A2353" i="4"/>
  <c r="A2352" i="4"/>
  <c r="A2351" i="4"/>
  <c r="A2350" i="4"/>
  <c r="A2349" i="4"/>
  <c r="A2348" i="4"/>
  <c r="A2347" i="4"/>
  <c r="A2346" i="4"/>
  <c r="A2345" i="4"/>
  <c r="A2344" i="4"/>
  <c r="A2343" i="4"/>
  <c r="A2342" i="4"/>
  <c r="A2341" i="4"/>
  <c r="A2340" i="4"/>
  <c r="A2339" i="4"/>
  <c r="A2338" i="4"/>
  <c r="A2337" i="4"/>
  <c r="A2336" i="4"/>
  <c r="A2335" i="4"/>
  <c r="A2334" i="4"/>
  <c r="A2333" i="4"/>
  <c r="A2332" i="4"/>
  <c r="A2331" i="4"/>
  <c r="A2330" i="4"/>
  <c r="A2329" i="4"/>
  <c r="A2328" i="4"/>
  <c r="A2327" i="4"/>
  <c r="A2326" i="4"/>
  <c r="A2325" i="4"/>
  <c r="A2324" i="4"/>
  <c r="A2323" i="4"/>
  <c r="A2322" i="4"/>
  <c r="A2321" i="4"/>
  <c r="A2320" i="4"/>
  <c r="A2319" i="4"/>
  <c r="A2318" i="4"/>
  <c r="A2317" i="4"/>
  <c r="A2316" i="4"/>
  <c r="A2315" i="4"/>
  <c r="A2314" i="4"/>
  <c r="A2313" i="4"/>
  <c r="A2312" i="4"/>
  <c r="A2311" i="4"/>
  <c r="A2310" i="4"/>
  <c r="A2309" i="4"/>
  <c r="A2308" i="4"/>
  <c r="A2307" i="4"/>
  <c r="A2306" i="4"/>
  <c r="A2305" i="4"/>
  <c r="A2304" i="4"/>
  <c r="A2303" i="4"/>
  <c r="A2302" i="4"/>
  <c r="A2301" i="4"/>
  <c r="A2300" i="4"/>
  <c r="A2299" i="4"/>
  <c r="A2298" i="4"/>
  <c r="A2297" i="4"/>
  <c r="A2296" i="4"/>
  <c r="A2295" i="4"/>
  <c r="A2294" i="4"/>
  <c r="A2293" i="4"/>
  <c r="A2292" i="4"/>
  <c r="A2291" i="4"/>
  <c r="A2290" i="4"/>
  <c r="A2289" i="4"/>
  <c r="A2288" i="4"/>
  <c r="A2287" i="4"/>
  <c r="A2286" i="4"/>
  <c r="A2285" i="4"/>
  <c r="A2284" i="4"/>
  <c r="A2283" i="4"/>
  <c r="A2282" i="4"/>
  <c r="A2281" i="4"/>
  <c r="A2280" i="4"/>
  <c r="A2279" i="4"/>
  <c r="A2278" i="4"/>
  <c r="A2277" i="4"/>
  <c r="A2276" i="4"/>
  <c r="A2275" i="4"/>
  <c r="A2274" i="4"/>
  <c r="A2273" i="4"/>
  <c r="A2272" i="4"/>
  <c r="A2271" i="4"/>
  <c r="A2270" i="4"/>
  <c r="A2269" i="4"/>
  <c r="A2268" i="4"/>
  <c r="A2267" i="4"/>
  <c r="A2266" i="4"/>
  <c r="A2265" i="4"/>
  <c r="A2264" i="4"/>
  <c r="A2263" i="4"/>
  <c r="A2262" i="4"/>
  <c r="A2261" i="4"/>
  <c r="A2260" i="4"/>
  <c r="A2259" i="4"/>
  <c r="A2258" i="4"/>
  <c r="A2257" i="4"/>
  <c r="A2256" i="4"/>
  <c r="A2255" i="4"/>
  <c r="A2254" i="4"/>
  <c r="A2253" i="4"/>
  <c r="A2252" i="4"/>
  <c r="A2251" i="4"/>
  <c r="A2250" i="4"/>
  <c r="A2249" i="4"/>
  <c r="A2248" i="4"/>
  <c r="A2247" i="4"/>
  <c r="A2246" i="4"/>
  <c r="A2245" i="4"/>
  <c r="A2244" i="4"/>
  <c r="A2243" i="4"/>
  <c r="A2242" i="4"/>
  <c r="A2241" i="4"/>
  <c r="A2240" i="4"/>
  <c r="A2239" i="4"/>
  <c r="A2238" i="4"/>
  <c r="A2237" i="4"/>
  <c r="A2236" i="4"/>
  <c r="A2235" i="4"/>
  <c r="A2234" i="4"/>
  <c r="A2233" i="4"/>
  <c r="A2232" i="4"/>
  <c r="A2231" i="4"/>
  <c r="A2230" i="4"/>
  <c r="A2229" i="4"/>
  <c r="A2228" i="4"/>
  <c r="A2227" i="4"/>
  <c r="A2226" i="4"/>
  <c r="A2225" i="4"/>
  <c r="A2224" i="4"/>
  <c r="A2223" i="4"/>
  <c r="A2222" i="4"/>
  <c r="A2221" i="4"/>
  <c r="A2220" i="4"/>
  <c r="A2219" i="4"/>
  <c r="A2218" i="4"/>
  <c r="A2217" i="4"/>
  <c r="A2216" i="4"/>
  <c r="A2215" i="4"/>
  <c r="A2214" i="4"/>
  <c r="A2213" i="4"/>
  <c r="A2212" i="4"/>
  <c r="A2211" i="4"/>
  <c r="A2210" i="4"/>
  <c r="A2209" i="4"/>
  <c r="A2208" i="4"/>
  <c r="A2207" i="4"/>
  <c r="A2206" i="4"/>
  <c r="A2205" i="4"/>
  <c r="A2204" i="4"/>
  <c r="A2203" i="4"/>
  <c r="A2202" i="4"/>
  <c r="A2201" i="4"/>
  <c r="A2200" i="4"/>
  <c r="A2199" i="4"/>
  <c r="A2198" i="4"/>
  <c r="A2197" i="4"/>
  <c r="A2196" i="4"/>
  <c r="A2195" i="4"/>
  <c r="A2194" i="4"/>
  <c r="A2193" i="4"/>
  <c r="A2192" i="4"/>
  <c r="A2191" i="4"/>
  <c r="A2190" i="4"/>
  <c r="A2189" i="4"/>
  <c r="A2188" i="4"/>
  <c r="A2187" i="4"/>
  <c r="A2186" i="4"/>
  <c r="A2185" i="4"/>
  <c r="A2184" i="4"/>
  <c r="A2183" i="4"/>
  <c r="A2182" i="4"/>
  <c r="A2181" i="4"/>
  <c r="A2180" i="4"/>
  <c r="A2179" i="4"/>
  <c r="A2178" i="4"/>
  <c r="A2177" i="4"/>
  <c r="A2176" i="4"/>
  <c r="A2175" i="4"/>
  <c r="A2174" i="4"/>
  <c r="A2173" i="4"/>
  <c r="A2172" i="4"/>
  <c r="A2171" i="4"/>
  <c r="A2170" i="4"/>
  <c r="A2169" i="4"/>
  <c r="A2168" i="4"/>
  <c r="A2167" i="4"/>
  <c r="A2166" i="4"/>
  <c r="A2165" i="4"/>
  <c r="A2164" i="4"/>
  <c r="A2163" i="4"/>
  <c r="A2162" i="4"/>
  <c r="A2161" i="4"/>
  <c r="A2160" i="4"/>
  <c r="A2159" i="4"/>
  <c r="A2158" i="4"/>
  <c r="A2157" i="4"/>
  <c r="A2156" i="4"/>
  <c r="A2155" i="4"/>
  <c r="A2154" i="4"/>
  <c r="A2153" i="4"/>
  <c r="A2152" i="4"/>
  <c r="A2151" i="4"/>
  <c r="A2150" i="4"/>
  <c r="A2149" i="4"/>
  <c r="A2148" i="4"/>
  <c r="A2147" i="4"/>
  <c r="A2146" i="4"/>
  <c r="A2145" i="4"/>
  <c r="A2144" i="4"/>
  <c r="A2143" i="4"/>
  <c r="A2142" i="4"/>
  <c r="A2141" i="4"/>
  <c r="A2140" i="4"/>
  <c r="A2139" i="4"/>
  <c r="A2138" i="4"/>
  <c r="A2137" i="4"/>
  <c r="A2136" i="4"/>
  <c r="A2135" i="4"/>
  <c r="A2134" i="4"/>
  <c r="A2133" i="4"/>
  <c r="A2132" i="4"/>
  <c r="A2131" i="4"/>
  <c r="A2130" i="4"/>
  <c r="A2129" i="4"/>
  <c r="A2128" i="4"/>
  <c r="A2127" i="4"/>
  <c r="A2126" i="4"/>
  <c r="A2125" i="4"/>
  <c r="A2124" i="4"/>
  <c r="A2123" i="4"/>
  <c r="A2122" i="4"/>
  <c r="A2121" i="4"/>
  <c r="A2120" i="4"/>
  <c r="A2119" i="4"/>
  <c r="A2118" i="4"/>
  <c r="A2117" i="4"/>
  <c r="A2116" i="4"/>
  <c r="A2115" i="4"/>
  <c r="A2114" i="4"/>
  <c r="A2113" i="4"/>
  <c r="A2112" i="4"/>
  <c r="A2111" i="4"/>
  <c r="A2110" i="4"/>
  <c r="A2109" i="4"/>
  <c r="A2108" i="4"/>
  <c r="A2107" i="4"/>
  <c r="A2106" i="4"/>
  <c r="A2105" i="4"/>
  <c r="A2104" i="4"/>
  <c r="A2103" i="4"/>
  <c r="A2102" i="4"/>
  <c r="A2101" i="4"/>
  <c r="A2100" i="4"/>
  <c r="A2099" i="4"/>
  <c r="A2098" i="4"/>
  <c r="A2097" i="4"/>
  <c r="A2096" i="4"/>
  <c r="A2095" i="4"/>
  <c r="A2094" i="4"/>
  <c r="A2093" i="4"/>
  <c r="A2092" i="4"/>
  <c r="A2091" i="4"/>
  <c r="A2090" i="4"/>
  <c r="A2089" i="4"/>
  <c r="A2088" i="4"/>
  <c r="A2087" i="4"/>
  <c r="A2086" i="4"/>
  <c r="A2085" i="4"/>
  <c r="A2084" i="4"/>
  <c r="A2083" i="4"/>
  <c r="A2082" i="4"/>
  <c r="A2081" i="4"/>
  <c r="A2080" i="4"/>
  <c r="A2079" i="4"/>
  <c r="A2078" i="4"/>
  <c r="A2077" i="4"/>
  <c r="A2076" i="4"/>
  <c r="A2075" i="4"/>
  <c r="A2074" i="4"/>
  <c r="A2073" i="4"/>
  <c r="A2072" i="4"/>
  <c r="A2071" i="4"/>
  <c r="A2070" i="4"/>
  <c r="A2069" i="4"/>
  <c r="A2068" i="4"/>
  <c r="A2067" i="4"/>
  <c r="A2066" i="4"/>
  <c r="A2065" i="4"/>
  <c r="A2064" i="4"/>
  <c r="A2063" i="4"/>
  <c r="A2062" i="4"/>
  <c r="A2061" i="4"/>
  <c r="A2060" i="4"/>
  <c r="A2059" i="4"/>
  <c r="A2058" i="4"/>
  <c r="A2057" i="4"/>
  <c r="A2056" i="4"/>
  <c r="A2055" i="4"/>
  <c r="A2054" i="4"/>
  <c r="A2053" i="4"/>
  <c r="A2052" i="4"/>
  <c r="A2051" i="4"/>
  <c r="A2050" i="4"/>
  <c r="A2049" i="4"/>
  <c r="A2048" i="4"/>
  <c r="A2047" i="4"/>
  <c r="A2046" i="4"/>
  <c r="A2045" i="4"/>
  <c r="A2044" i="4"/>
  <c r="A2043" i="4"/>
  <c r="A2042" i="4"/>
  <c r="A2041" i="4"/>
  <c r="A2040" i="4"/>
  <c r="A2039" i="4"/>
  <c r="A2038" i="4"/>
  <c r="A2037" i="4"/>
  <c r="A2036" i="4"/>
  <c r="A2035" i="4"/>
  <c r="A2034" i="4"/>
  <c r="A2033" i="4"/>
  <c r="A2032" i="4"/>
  <c r="A2031" i="4"/>
  <c r="A2030" i="4"/>
  <c r="A2029" i="4"/>
  <c r="A2028" i="4"/>
  <c r="A2027" i="4"/>
  <c r="A2026" i="4"/>
  <c r="A2025" i="4"/>
  <c r="A2024" i="4"/>
  <c r="A2023" i="4"/>
  <c r="A2022" i="4"/>
  <c r="A2021" i="4"/>
  <c r="A2020" i="4"/>
  <c r="A2019" i="4"/>
  <c r="A2018" i="4"/>
  <c r="A2017" i="4"/>
  <c r="A2016" i="4"/>
  <c r="A2015" i="4"/>
  <c r="A2014" i="4"/>
  <c r="A2013" i="4"/>
  <c r="A2012" i="4"/>
  <c r="A2011" i="4"/>
  <c r="A2010" i="4"/>
  <c r="A2009" i="4"/>
  <c r="A2008" i="4"/>
  <c r="A2007" i="4"/>
  <c r="A2006" i="4"/>
  <c r="A2005" i="4"/>
  <c r="A2004" i="4"/>
  <c r="A2003" i="4"/>
  <c r="A2002" i="4"/>
  <c r="A2001" i="4"/>
  <c r="A2000" i="4"/>
  <c r="A1999" i="4"/>
  <c r="A1998" i="4"/>
  <c r="A1997" i="4"/>
  <c r="A1996" i="4"/>
  <c r="A1995" i="4"/>
  <c r="A1994" i="4"/>
  <c r="A1993" i="4"/>
  <c r="A1992" i="4"/>
  <c r="A1991" i="4"/>
  <c r="A1990" i="4"/>
  <c r="A1989" i="4"/>
  <c r="A1988" i="4"/>
  <c r="A1987" i="4"/>
  <c r="A1986" i="4"/>
  <c r="A1985" i="4"/>
  <c r="A1984" i="4"/>
  <c r="A1983" i="4"/>
  <c r="A1982" i="4"/>
  <c r="A1981" i="4"/>
  <c r="A1980" i="4"/>
  <c r="A1979" i="4"/>
  <c r="A1978" i="4"/>
  <c r="A1977" i="4"/>
  <c r="A1976" i="4"/>
  <c r="A1975" i="4"/>
  <c r="A1974" i="4"/>
  <c r="A1973" i="4"/>
  <c r="A1972" i="4"/>
  <c r="A1971" i="4"/>
  <c r="A1970" i="4"/>
  <c r="A1969" i="4"/>
  <c r="A1968" i="4"/>
  <c r="A1967" i="4"/>
  <c r="A1966" i="4"/>
  <c r="A1965" i="4"/>
  <c r="A1964" i="4"/>
  <c r="A1963" i="4"/>
  <c r="A1962" i="4"/>
  <c r="A1961" i="4"/>
  <c r="A1960" i="4"/>
  <c r="A1959" i="4"/>
  <c r="A1958" i="4"/>
  <c r="A1957" i="4"/>
  <c r="A1956" i="4"/>
  <c r="A1955" i="4"/>
  <c r="A1954" i="4"/>
  <c r="A1953" i="4"/>
  <c r="A1952" i="4"/>
  <c r="A1951" i="4"/>
  <c r="A1950" i="4"/>
  <c r="A1949" i="4"/>
  <c r="A1948" i="4"/>
  <c r="A1947" i="4"/>
  <c r="A1946" i="4"/>
  <c r="A1945" i="4"/>
  <c r="A1944" i="4"/>
  <c r="A1943" i="4"/>
  <c r="A1942" i="4"/>
  <c r="A1941" i="4"/>
  <c r="A1940" i="4"/>
  <c r="A1939" i="4"/>
  <c r="A1938" i="4"/>
  <c r="A1937" i="4"/>
  <c r="A1936" i="4"/>
  <c r="A1935" i="4"/>
  <c r="A1934" i="4"/>
  <c r="A1933" i="4"/>
  <c r="A1932" i="4"/>
  <c r="A1931" i="4"/>
  <c r="A1930" i="4"/>
  <c r="A1929" i="4"/>
  <c r="A1928" i="4"/>
  <c r="A1927" i="4"/>
  <c r="A1926" i="4"/>
  <c r="A1925" i="4"/>
  <c r="A1924" i="4"/>
  <c r="A1923" i="4"/>
  <c r="A1922" i="4"/>
  <c r="A1921" i="4"/>
  <c r="A1920" i="4"/>
  <c r="A1919" i="4"/>
  <c r="A1918" i="4"/>
  <c r="A1917" i="4"/>
  <c r="A1916" i="4"/>
  <c r="A1915" i="4"/>
  <c r="A1914" i="4"/>
  <c r="A1913" i="4"/>
  <c r="A1912" i="4"/>
  <c r="A1911" i="4"/>
  <c r="A1910" i="4"/>
  <c r="A1909" i="4"/>
  <c r="A1908" i="4"/>
  <c r="A1907" i="4"/>
  <c r="A1906" i="4"/>
  <c r="A1905" i="4"/>
  <c r="A1904" i="4"/>
  <c r="A1903" i="4"/>
  <c r="A1902" i="4"/>
  <c r="A1901" i="4"/>
  <c r="A1900" i="4"/>
  <c r="A1899" i="4"/>
  <c r="A1898" i="4"/>
  <c r="A1897" i="4"/>
  <c r="A1896" i="4"/>
  <c r="A1895" i="4"/>
  <c r="A1894" i="4"/>
  <c r="A1893" i="4"/>
  <c r="A1892" i="4"/>
  <c r="A1891" i="4"/>
  <c r="A1890" i="4"/>
  <c r="A1889" i="4"/>
  <c r="A1888" i="4"/>
  <c r="A1887" i="4"/>
  <c r="A1886" i="4"/>
  <c r="A1885" i="4"/>
  <c r="A1884" i="4"/>
  <c r="A1883" i="4"/>
  <c r="A1882" i="4"/>
  <c r="A1881" i="4"/>
  <c r="A1880" i="4"/>
  <c r="A1879" i="4"/>
  <c r="A1878" i="4"/>
  <c r="A1877" i="4"/>
  <c r="A1876" i="4"/>
  <c r="A1875" i="4"/>
  <c r="A1874" i="4"/>
  <c r="A1873" i="4"/>
  <c r="A1872" i="4"/>
  <c r="A1871" i="4"/>
  <c r="A1870" i="4"/>
  <c r="A1869" i="4"/>
  <c r="A1868" i="4"/>
  <c r="A1867" i="4"/>
  <c r="A1866" i="4"/>
  <c r="A1865" i="4"/>
  <c r="A1864" i="4"/>
  <c r="A1863" i="4"/>
  <c r="A1862" i="4"/>
  <c r="A1861" i="4"/>
  <c r="A1860" i="4"/>
  <c r="A1859" i="4"/>
  <c r="A1858" i="4"/>
  <c r="A1857" i="4"/>
  <c r="A1856" i="4"/>
  <c r="A1855" i="4"/>
  <c r="A1854" i="4"/>
  <c r="A1853" i="4"/>
  <c r="A1852" i="4"/>
  <c r="A1851" i="4"/>
  <c r="A1850" i="4"/>
  <c r="A1849" i="4"/>
  <c r="A1848" i="4"/>
  <c r="A1847" i="4"/>
  <c r="A1846" i="4"/>
  <c r="A1845" i="4"/>
  <c r="A1844" i="4"/>
  <c r="A1843" i="4"/>
  <c r="A1842" i="4"/>
  <c r="A1841" i="4"/>
  <c r="A1840" i="4"/>
  <c r="A1839" i="4"/>
  <c r="A1838" i="4"/>
  <c r="A1837" i="4"/>
  <c r="A1836" i="4"/>
  <c r="A1835" i="4"/>
  <c r="A1834" i="4"/>
  <c r="A1833" i="4"/>
  <c r="A1832" i="4"/>
  <c r="A1831" i="4"/>
  <c r="A1830" i="4"/>
  <c r="A1829" i="4"/>
  <c r="A1828" i="4"/>
  <c r="A1827" i="4"/>
  <c r="A1826" i="4"/>
  <c r="A1825" i="4"/>
  <c r="A1824" i="4"/>
  <c r="A1823" i="4"/>
  <c r="A1822" i="4"/>
  <c r="A1821" i="4"/>
  <c r="A1820" i="4"/>
  <c r="A1819" i="4"/>
  <c r="A1818" i="4"/>
  <c r="A1817" i="4"/>
  <c r="A1816" i="4"/>
  <c r="A1815" i="4"/>
  <c r="A1814" i="4"/>
  <c r="A1813" i="4"/>
  <c r="A1812" i="4"/>
  <c r="A1811" i="4"/>
  <c r="A1810" i="4"/>
  <c r="A1809" i="4"/>
  <c r="A1808" i="4"/>
  <c r="A1807" i="4"/>
  <c r="A1806" i="4"/>
  <c r="A1805" i="4"/>
  <c r="A1804" i="4"/>
  <c r="A1803" i="4"/>
  <c r="A1802" i="4"/>
  <c r="A1801" i="4"/>
  <c r="A1800" i="4"/>
  <c r="A1799" i="4"/>
  <c r="A1798" i="4"/>
  <c r="A1797" i="4"/>
  <c r="A1796" i="4"/>
  <c r="A1795" i="4"/>
  <c r="A1794" i="4"/>
  <c r="A1793" i="4"/>
  <c r="A1792" i="4"/>
  <c r="A1791" i="4"/>
  <c r="A1790" i="4"/>
  <c r="A1789" i="4"/>
  <c r="A1788" i="4"/>
  <c r="A1787" i="4"/>
  <c r="A1786" i="4"/>
  <c r="A1785" i="4"/>
  <c r="A1784" i="4"/>
  <c r="A1783" i="4"/>
  <c r="A1782" i="4"/>
  <c r="A1781" i="4"/>
  <c r="A1780" i="4"/>
  <c r="A1779" i="4"/>
  <c r="A1778" i="4"/>
  <c r="A1777" i="4"/>
  <c r="A1776" i="4"/>
  <c r="A1775" i="4"/>
  <c r="A1774" i="4"/>
  <c r="A1773" i="4"/>
  <c r="A1772" i="4"/>
  <c r="A1771" i="4"/>
  <c r="A1770" i="4"/>
  <c r="A1769" i="4"/>
  <c r="A1768" i="4"/>
  <c r="A1767" i="4"/>
  <c r="A1766" i="4"/>
  <c r="A1765" i="4"/>
  <c r="A1764" i="4"/>
  <c r="A1763" i="4"/>
  <c r="A1762" i="4"/>
  <c r="A1761" i="4"/>
  <c r="A1760" i="4"/>
  <c r="A1759" i="4"/>
  <c r="A1758" i="4"/>
  <c r="A1757" i="4"/>
  <c r="A1756" i="4"/>
  <c r="A1755" i="4"/>
  <c r="A1754" i="4"/>
  <c r="A1753" i="4"/>
  <c r="A1752" i="4"/>
  <c r="A1751" i="4"/>
  <c r="A1750" i="4"/>
  <c r="A1749" i="4"/>
  <c r="A1748" i="4"/>
  <c r="A1747" i="4"/>
  <c r="A1746" i="4"/>
  <c r="A1745" i="4"/>
  <c r="A1744" i="4"/>
  <c r="A1743" i="4"/>
  <c r="A1742" i="4"/>
  <c r="A1741" i="4"/>
  <c r="A1740" i="4"/>
  <c r="A1739" i="4"/>
  <c r="A1738" i="4"/>
  <c r="A1737" i="4"/>
  <c r="A1736" i="4"/>
  <c r="A1735" i="4"/>
  <c r="A1734" i="4"/>
  <c r="A1733" i="4"/>
  <c r="A1732" i="4"/>
  <c r="A1731" i="4"/>
  <c r="A1730" i="4"/>
  <c r="A1729" i="4"/>
  <c r="A1728" i="4"/>
  <c r="A1727" i="4"/>
  <c r="A1726" i="4"/>
  <c r="A1725" i="4"/>
  <c r="A1724" i="4"/>
  <c r="A1723" i="4"/>
  <c r="A1722" i="4"/>
  <c r="A1721" i="4"/>
  <c r="A1720" i="4"/>
  <c r="A1719" i="4"/>
  <c r="A1718" i="4"/>
  <c r="A1717" i="4"/>
  <c r="A1716" i="4"/>
  <c r="A1715" i="4"/>
  <c r="A1714" i="4"/>
  <c r="A1713" i="4"/>
  <c r="A1712" i="4"/>
  <c r="A1711" i="4"/>
  <c r="A1710" i="4"/>
  <c r="A1709" i="4"/>
  <c r="A1708" i="4"/>
  <c r="A1707" i="4"/>
  <c r="A1706" i="4"/>
  <c r="A1705" i="4"/>
  <c r="A1704" i="4"/>
  <c r="A1703" i="4"/>
  <c r="A1702" i="4"/>
  <c r="A1701" i="4"/>
  <c r="A1700" i="4"/>
  <c r="A1699" i="4"/>
  <c r="A1698" i="4"/>
  <c r="A1697" i="4"/>
  <c r="A1696" i="4"/>
  <c r="A1695" i="4"/>
  <c r="A1694" i="4"/>
  <c r="A1693" i="4"/>
  <c r="A1692" i="4"/>
  <c r="A1691" i="4"/>
  <c r="A1690" i="4"/>
  <c r="A1689" i="4"/>
  <c r="A1688" i="4"/>
  <c r="A1687" i="4"/>
  <c r="A1686" i="4"/>
  <c r="A1685" i="4"/>
  <c r="A1684" i="4"/>
  <c r="A1683" i="4"/>
  <c r="A1682" i="4"/>
  <c r="A1681" i="4"/>
  <c r="A1680" i="4"/>
  <c r="A1679" i="4"/>
  <c r="A1678" i="4"/>
  <c r="A1677" i="4"/>
  <c r="A1676" i="4"/>
  <c r="A1675" i="4"/>
  <c r="A1674" i="4"/>
  <c r="A1673" i="4"/>
  <c r="A1672" i="4"/>
  <c r="A1671" i="4"/>
  <c r="A1670" i="4"/>
  <c r="A1669" i="4"/>
  <c r="A1668" i="4"/>
  <c r="A1667" i="4"/>
  <c r="A1666" i="4"/>
  <c r="A1665" i="4"/>
  <c r="A1664" i="4"/>
  <c r="A1663" i="4"/>
  <c r="A1662" i="4"/>
  <c r="A1661" i="4"/>
  <c r="A1660" i="4"/>
  <c r="A1659" i="4"/>
  <c r="A1658" i="4"/>
  <c r="A1657" i="4"/>
  <c r="A1656" i="4"/>
  <c r="A1655" i="4"/>
  <c r="A1654" i="4"/>
  <c r="A1653" i="4"/>
  <c r="A1652" i="4"/>
  <c r="A1651" i="4"/>
  <c r="A1650" i="4"/>
  <c r="A1649" i="4"/>
  <c r="A1648" i="4"/>
  <c r="A1647" i="4"/>
  <c r="A1646" i="4"/>
  <c r="A1645" i="4"/>
  <c r="A1644" i="4"/>
  <c r="A1643" i="4"/>
  <c r="A1642" i="4"/>
  <c r="A1641" i="4"/>
  <c r="A1640" i="4"/>
  <c r="A1639" i="4"/>
  <c r="A1638" i="4"/>
  <c r="A1637" i="4"/>
  <c r="A1636" i="4"/>
  <c r="A1635" i="4"/>
  <c r="A1634" i="4"/>
  <c r="A1633" i="4"/>
  <c r="A1632" i="4"/>
  <c r="A1631" i="4"/>
  <c r="A1630" i="4"/>
  <c r="A1629" i="4"/>
  <c r="A1628" i="4"/>
  <c r="A1627" i="4"/>
  <c r="A1626" i="4"/>
  <c r="A1625" i="4"/>
  <c r="A1624" i="4"/>
  <c r="A1623" i="4"/>
  <c r="A1622" i="4"/>
  <c r="A1621" i="4"/>
  <c r="A1620" i="4"/>
  <c r="A1619" i="4"/>
  <c r="A1618" i="4"/>
  <c r="A1617" i="4"/>
  <c r="A1616" i="4"/>
  <c r="A1615" i="4"/>
  <c r="A1614" i="4"/>
  <c r="A1613" i="4"/>
  <c r="A1612" i="4"/>
  <c r="A1611" i="4"/>
  <c r="A1610" i="4"/>
  <c r="A1609" i="4"/>
  <c r="A1608" i="4"/>
  <c r="A1607" i="4"/>
  <c r="A1606" i="4"/>
  <c r="A1605" i="4"/>
  <c r="A1604" i="4"/>
  <c r="A1603" i="4"/>
  <c r="A1602" i="4"/>
  <c r="A1601" i="4"/>
  <c r="A1600" i="4"/>
  <c r="A1599" i="4"/>
  <c r="A1598" i="4"/>
  <c r="A1597" i="4"/>
  <c r="A1596" i="4"/>
  <c r="A1595" i="4"/>
  <c r="A1594" i="4"/>
  <c r="A1593" i="4"/>
  <c r="A1592" i="4"/>
  <c r="A1591" i="4"/>
  <c r="A1590" i="4"/>
  <c r="A1589" i="4"/>
  <c r="A1588" i="4"/>
  <c r="A1587" i="4"/>
  <c r="A1586" i="4"/>
  <c r="A1585" i="4"/>
  <c r="A1584" i="4"/>
  <c r="A1583" i="4"/>
  <c r="A1582" i="4"/>
  <c r="A1581" i="4"/>
  <c r="A1580" i="4"/>
  <c r="A1579" i="4"/>
  <c r="A1578" i="4"/>
  <c r="A1577" i="4"/>
  <c r="A1576" i="4"/>
  <c r="A1575" i="4"/>
  <c r="A1574" i="4"/>
  <c r="A1573" i="4"/>
  <c r="A1572" i="4"/>
  <c r="A1571" i="4"/>
  <c r="A1570" i="4"/>
  <c r="A1569" i="4"/>
  <c r="A1568" i="4"/>
  <c r="A1567" i="4"/>
  <c r="A1566" i="4"/>
  <c r="A1565" i="4"/>
  <c r="A1564" i="4"/>
  <c r="A1563" i="4"/>
  <c r="A1562" i="4"/>
  <c r="A1561" i="4"/>
  <c r="A1560" i="4"/>
  <c r="A1559" i="4"/>
  <c r="A1558" i="4"/>
  <c r="A1557" i="4"/>
  <c r="A1556" i="4"/>
  <c r="A1555" i="4"/>
  <c r="A1554" i="4"/>
  <c r="A1553" i="4"/>
  <c r="A1552" i="4"/>
  <c r="A1551" i="4"/>
  <c r="A1550" i="4"/>
  <c r="A1549" i="4"/>
  <c r="A1548" i="4"/>
  <c r="A1547" i="4"/>
  <c r="A1546" i="4"/>
  <c r="A1545" i="4"/>
  <c r="A1544" i="4"/>
  <c r="A1543" i="4"/>
  <c r="A1542" i="4"/>
  <c r="A1541" i="4"/>
  <c r="A1540" i="4"/>
  <c r="A1539" i="4"/>
  <c r="A1538" i="4"/>
  <c r="A1537" i="4"/>
  <c r="A1536" i="4"/>
  <c r="A1535" i="4"/>
  <c r="A1534" i="4"/>
  <c r="A1533" i="4"/>
  <c r="A1532" i="4"/>
  <c r="A1531" i="4"/>
  <c r="A1530" i="4"/>
  <c r="A1529" i="4"/>
  <c r="A1528" i="4"/>
  <c r="A1527" i="4"/>
  <c r="A1526" i="4"/>
  <c r="A1525" i="4"/>
  <c r="A1524" i="4"/>
  <c r="A1523" i="4"/>
  <c r="A1522" i="4"/>
  <c r="A1521" i="4"/>
  <c r="A1520" i="4"/>
  <c r="A1519" i="4"/>
  <c r="A1518" i="4"/>
  <c r="A1517" i="4"/>
  <c r="A1516" i="4"/>
  <c r="A1515" i="4"/>
  <c r="A1514" i="4"/>
  <c r="A1513" i="4"/>
  <c r="A1512" i="4"/>
  <c r="A1511" i="4"/>
  <c r="A1510" i="4"/>
  <c r="A1509" i="4"/>
  <c r="A1508" i="4"/>
  <c r="A1507" i="4"/>
  <c r="A1506" i="4"/>
  <c r="A1505" i="4"/>
  <c r="A1504" i="4"/>
  <c r="A1503" i="4"/>
  <c r="A1502" i="4"/>
  <c r="A1501" i="4"/>
  <c r="A1500" i="4"/>
  <c r="A1499" i="4"/>
  <c r="A1498" i="4"/>
  <c r="A1497" i="4"/>
  <c r="A1496" i="4"/>
  <c r="A1495" i="4"/>
  <c r="A1494" i="4"/>
  <c r="A1493" i="4"/>
  <c r="A1492" i="4"/>
  <c r="A1491" i="4"/>
  <c r="A1490" i="4"/>
  <c r="A1489" i="4"/>
  <c r="A1488" i="4"/>
  <c r="A1487" i="4"/>
  <c r="A1486" i="4"/>
  <c r="A1485" i="4"/>
  <c r="A1484" i="4"/>
  <c r="A1483" i="4"/>
  <c r="A1482" i="4"/>
  <c r="A1481" i="4"/>
  <c r="A1480" i="4"/>
  <c r="A1479" i="4"/>
  <c r="A1478" i="4"/>
  <c r="A1477" i="4"/>
  <c r="A1476" i="4"/>
  <c r="A1475" i="4"/>
  <c r="A1474" i="4"/>
  <c r="A1473" i="4"/>
  <c r="A1472" i="4"/>
  <c r="A1471" i="4"/>
  <c r="A1470" i="4"/>
  <c r="A1469" i="4"/>
  <c r="A1468" i="4"/>
  <c r="A1467" i="4"/>
  <c r="A1466" i="4"/>
  <c r="A1465" i="4"/>
  <c r="A1464" i="4"/>
  <c r="A1463" i="4"/>
  <c r="A1462" i="4"/>
  <c r="A1461" i="4"/>
  <c r="A1460" i="4"/>
  <c r="A1459" i="4"/>
  <c r="A1458" i="4"/>
  <c r="A1457" i="4"/>
  <c r="A1456" i="4"/>
  <c r="A1455" i="4"/>
  <c r="A1454" i="4"/>
  <c r="A1453" i="4"/>
  <c r="A1452" i="4"/>
  <c r="A1451" i="4"/>
  <c r="A1450" i="4"/>
  <c r="A1449" i="4"/>
  <c r="A1448" i="4"/>
  <c r="A1447" i="4"/>
  <c r="A1446" i="4"/>
  <c r="A1445" i="4"/>
  <c r="A1444" i="4"/>
  <c r="A1443" i="4"/>
  <c r="A1442" i="4"/>
  <c r="A1441" i="4"/>
  <c r="A1440" i="4"/>
  <c r="A1439" i="4"/>
  <c r="A1438" i="4"/>
  <c r="A1437" i="4"/>
  <c r="A1436" i="4"/>
  <c r="A1435" i="4"/>
  <c r="A1434" i="4"/>
  <c r="A1433" i="4"/>
  <c r="A1432" i="4"/>
  <c r="A1431" i="4"/>
  <c r="A1430" i="4"/>
  <c r="A1429" i="4"/>
  <c r="A1428" i="4"/>
  <c r="A1427" i="4"/>
  <c r="A1426" i="4"/>
  <c r="A1425" i="4"/>
  <c r="A1424" i="4"/>
  <c r="A1423" i="4"/>
  <c r="A1422" i="4"/>
  <c r="A1421" i="4"/>
  <c r="A1420" i="4"/>
  <c r="A1419" i="4"/>
  <c r="A1418" i="4"/>
  <c r="A1417" i="4"/>
  <c r="A1416" i="4"/>
  <c r="A1415" i="4"/>
  <c r="A1414" i="4"/>
  <c r="A1413" i="4"/>
  <c r="A1412" i="4"/>
  <c r="A1411" i="4"/>
  <c r="A1410" i="4"/>
  <c r="A1409" i="4"/>
  <c r="A1408" i="4"/>
  <c r="A1407" i="4"/>
  <c r="A1406" i="4"/>
  <c r="A1405" i="4"/>
  <c r="A1404" i="4"/>
  <c r="A1403" i="4"/>
  <c r="A1402" i="4"/>
  <c r="A1401" i="4"/>
  <c r="A1400" i="4"/>
  <c r="A1399" i="4"/>
  <c r="A1398" i="4"/>
  <c r="A1397" i="4"/>
  <c r="A1396" i="4"/>
  <c r="A1395" i="4"/>
  <c r="A1394" i="4"/>
  <c r="A1393" i="4"/>
  <c r="A1392" i="4"/>
  <c r="A1391" i="4"/>
  <c r="A1390" i="4"/>
  <c r="A1389" i="4"/>
  <c r="A1388" i="4"/>
  <c r="A1387" i="4"/>
  <c r="A1386" i="4"/>
  <c r="A1385" i="4"/>
  <c r="A1384" i="4"/>
  <c r="A1383" i="4"/>
  <c r="A1382" i="4"/>
  <c r="A1381" i="4"/>
  <c r="A1380" i="4"/>
  <c r="A1379" i="4"/>
  <c r="A1378" i="4"/>
  <c r="A1377" i="4"/>
  <c r="A1376" i="4"/>
  <c r="A1375" i="4"/>
  <c r="A1374" i="4"/>
  <c r="A1373" i="4"/>
  <c r="A1372" i="4"/>
  <c r="A1371" i="4"/>
  <c r="A1370" i="4"/>
  <c r="A1369" i="4"/>
  <c r="A1368" i="4"/>
  <c r="A1367" i="4"/>
  <c r="A1366" i="4"/>
  <c r="A1365" i="4"/>
  <c r="A1364" i="4"/>
  <c r="A1363" i="4"/>
  <c r="A1362" i="4"/>
  <c r="A1361" i="4"/>
  <c r="A1360" i="4"/>
  <c r="A1359" i="4"/>
  <c r="A1358" i="4"/>
  <c r="A1357" i="4"/>
  <c r="A1356" i="4"/>
  <c r="A1355" i="4"/>
  <c r="A1354" i="4"/>
  <c r="A1353" i="4"/>
  <c r="A1352" i="4"/>
  <c r="A1351" i="4"/>
  <c r="A1350" i="4"/>
  <c r="A1349" i="4"/>
  <c r="A1348" i="4"/>
  <c r="A1347" i="4"/>
  <c r="A1346" i="4"/>
  <c r="A1345" i="4"/>
  <c r="A1344" i="4"/>
  <c r="A1343" i="4"/>
  <c r="A1342" i="4"/>
  <c r="A1341" i="4"/>
  <c r="A1340" i="4"/>
  <c r="A1339" i="4"/>
  <c r="A1338" i="4"/>
  <c r="A1337" i="4"/>
  <c r="A1336" i="4"/>
  <c r="A1335" i="4"/>
  <c r="A1334" i="4"/>
  <c r="A1333" i="4"/>
  <c r="A1332" i="4"/>
  <c r="A1331" i="4"/>
  <c r="A1330" i="4"/>
  <c r="A1329" i="4"/>
  <c r="A1328" i="4"/>
  <c r="A1327" i="4"/>
  <c r="A1326" i="4"/>
  <c r="A1325" i="4"/>
  <c r="A1324" i="4"/>
  <c r="A1323" i="4"/>
  <c r="A1322" i="4"/>
  <c r="A1321" i="4"/>
  <c r="A1320" i="4"/>
  <c r="A1319" i="4"/>
  <c r="A1318" i="4"/>
  <c r="A1317" i="4"/>
  <c r="A1316" i="4"/>
  <c r="A1315" i="4"/>
  <c r="A1314" i="4"/>
  <c r="A1313" i="4"/>
  <c r="A1312" i="4"/>
  <c r="A1311" i="4"/>
  <c r="A1310" i="4"/>
  <c r="A1309" i="4"/>
  <c r="A1308" i="4"/>
  <c r="A1307" i="4"/>
  <c r="A1306" i="4"/>
  <c r="A1305" i="4"/>
  <c r="A1304" i="4"/>
  <c r="A1303" i="4"/>
  <c r="A1302" i="4"/>
  <c r="A1301" i="4"/>
  <c r="A1300" i="4"/>
  <c r="A1299" i="4"/>
  <c r="A1298" i="4"/>
  <c r="A1297" i="4"/>
  <c r="A1296" i="4"/>
  <c r="A1295" i="4"/>
  <c r="A1294" i="4"/>
  <c r="A1293" i="4"/>
  <c r="A1292" i="4"/>
  <c r="A1291" i="4"/>
  <c r="A1290" i="4"/>
  <c r="A1289" i="4"/>
  <c r="A1288" i="4"/>
  <c r="A1287" i="4"/>
  <c r="A1286" i="4"/>
  <c r="A1285" i="4"/>
  <c r="A1284" i="4"/>
  <c r="A1283" i="4"/>
  <c r="A1282" i="4"/>
  <c r="A1281" i="4"/>
  <c r="A1280" i="4"/>
  <c r="A1279" i="4"/>
  <c r="A1278" i="4"/>
  <c r="A1277" i="4"/>
  <c r="A1276" i="4"/>
  <c r="A1275" i="4"/>
  <c r="A1274" i="4"/>
  <c r="A1273" i="4"/>
  <c r="A1272" i="4"/>
  <c r="A1271" i="4"/>
  <c r="A1270" i="4"/>
  <c r="A1269" i="4"/>
  <c r="A1268" i="4"/>
  <c r="A1267" i="4"/>
  <c r="A1266" i="4"/>
  <c r="A1265" i="4"/>
  <c r="A1264" i="4"/>
  <c r="A1263" i="4"/>
  <c r="A1262" i="4"/>
  <c r="A1261" i="4"/>
  <c r="A1260" i="4"/>
  <c r="A1259" i="4"/>
  <c r="A1258" i="4"/>
  <c r="A1257" i="4"/>
  <c r="A1256" i="4"/>
  <c r="A1255" i="4"/>
  <c r="A1254" i="4"/>
  <c r="A1253" i="4"/>
  <c r="A1252" i="4"/>
  <c r="A1251" i="4"/>
  <c r="A1250" i="4"/>
  <c r="A1249" i="4"/>
  <c r="A1248" i="4"/>
  <c r="A1247" i="4"/>
  <c r="A1246" i="4"/>
  <c r="A1245" i="4"/>
  <c r="A1244" i="4"/>
  <c r="A1243" i="4"/>
  <c r="A1242" i="4"/>
  <c r="A1241" i="4"/>
  <c r="A1240" i="4"/>
  <c r="A1239" i="4"/>
  <c r="A1238" i="4"/>
  <c r="A1237" i="4"/>
  <c r="A1236" i="4"/>
  <c r="A1235" i="4"/>
  <c r="A1234" i="4"/>
  <c r="A1233" i="4"/>
  <c r="A1232" i="4"/>
  <c r="A1231" i="4"/>
  <c r="A1230" i="4"/>
  <c r="A1229" i="4"/>
  <c r="A1228" i="4"/>
  <c r="A1227" i="4"/>
  <c r="A1226" i="4"/>
  <c r="A1225" i="4"/>
  <c r="A1224" i="4"/>
  <c r="A1223" i="4"/>
  <c r="A1222" i="4"/>
  <c r="A1221" i="4"/>
  <c r="A1220" i="4"/>
  <c r="A1219" i="4"/>
  <c r="A1218" i="4"/>
  <c r="A1217" i="4"/>
  <c r="A1216" i="4"/>
  <c r="A1215" i="4"/>
  <c r="A1214" i="4"/>
  <c r="A1213" i="4"/>
  <c r="A1212" i="4"/>
  <c r="A1211" i="4"/>
  <c r="A1210" i="4"/>
  <c r="A1209" i="4"/>
  <c r="A1208" i="4"/>
  <c r="A1207" i="4"/>
  <c r="A1206" i="4"/>
  <c r="A1205" i="4"/>
  <c r="A1204" i="4"/>
  <c r="A1203" i="4"/>
  <c r="A1202" i="4"/>
  <c r="A1201" i="4"/>
  <c r="A1200" i="4"/>
  <c r="A1199" i="4"/>
  <c r="A1198" i="4"/>
  <c r="A1197" i="4"/>
  <c r="A1196" i="4"/>
  <c r="A1195" i="4"/>
  <c r="A1194" i="4"/>
  <c r="A1193" i="4"/>
  <c r="A1192" i="4"/>
  <c r="A1191" i="4"/>
  <c r="A1190" i="4"/>
  <c r="A1189" i="4"/>
  <c r="A1188" i="4"/>
  <c r="A1187" i="4"/>
  <c r="A1186" i="4"/>
  <c r="A1185" i="4"/>
  <c r="A1184" i="4"/>
  <c r="A1183" i="4"/>
  <c r="A1182" i="4"/>
  <c r="A1181" i="4"/>
  <c r="A1180" i="4"/>
  <c r="A1179" i="4"/>
  <c r="A1178" i="4"/>
  <c r="A1177" i="4"/>
  <c r="A1176" i="4"/>
  <c r="A1175" i="4"/>
  <c r="A1174" i="4"/>
  <c r="A1173" i="4"/>
  <c r="A1172" i="4"/>
  <c r="A1171" i="4"/>
  <c r="A1170" i="4"/>
  <c r="A1169" i="4"/>
  <c r="A1168" i="4"/>
  <c r="A1167" i="4"/>
  <c r="A1166" i="4"/>
  <c r="A1165" i="4"/>
  <c r="A1164" i="4"/>
  <c r="A1163" i="4"/>
  <c r="A1162" i="4"/>
  <c r="A1161" i="4"/>
  <c r="A1160" i="4"/>
  <c r="A1159" i="4"/>
  <c r="A1158" i="4"/>
  <c r="A1157" i="4"/>
  <c r="A1156" i="4"/>
  <c r="A1155" i="4"/>
  <c r="A1154" i="4"/>
  <c r="A1153" i="4"/>
  <c r="A1152" i="4"/>
  <c r="A1151" i="4"/>
  <c r="A1150" i="4"/>
  <c r="A1149" i="4"/>
  <c r="A1148" i="4"/>
  <c r="A1147" i="4"/>
  <c r="A1146" i="4"/>
  <c r="A1145" i="4"/>
  <c r="A1144" i="4"/>
  <c r="A1143" i="4"/>
  <c r="A1142" i="4"/>
  <c r="A1141" i="4"/>
  <c r="A1140" i="4"/>
  <c r="A1139" i="4"/>
  <c r="A1138" i="4"/>
  <c r="A1137" i="4"/>
  <c r="A1136" i="4"/>
  <c r="A1135" i="4"/>
  <c r="A1134" i="4"/>
  <c r="A1133" i="4"/>
  <c r="A1132" i="4"/>
  <c r="A1131" i="4"/>
  <c r="A1130" i="4"/>
  <c r="A1129" i="4"/>
  <c r="A1128" i="4"/>
  <c r="A1127" i="4"/>
  <c r="A1126" i="4"/>
  <c r="A1125" i="4"/>
  <c r="A1124" i="4"/>
  <c r="A1123" i="4"/>
  <c r="A1122" i="4"/>
  <c r="A1121" i="4"/>
  <c r="A1120" i="4"/>
  <c r="A1119" i="4"/>
  <c r="A1118" i="4"/>
  <c r="A1117" i="4"/>
  <c r="A1116" i="4"/>
  <c r="A1115" i="4"/>
  <c r="A1114" i="4"/>
  <c r="A1113" i="4"/>
  <c r="A1112" i="4"/>
  <c r="A1111" i="4"/>
  <c r="A1110" i="4"/>
  <c r="A1109" i="4"/>
  <c r="A1108" i="4"/>
  <c r="A1107" i="4"/>
  <c r="A1106" i="4"/>
  <c r="A1105" i="4"/>
  <c r="A1104" i="4"/>
  <c r="A1103" i="4"/>
  <c r="A1102" i="4"/>
  <c r="A1101" i="4"/>
  <c r="A1100" i="4"/>
  <c r="A1099" i="4"/>
  <c r="A1098" i="4"/>
  <c r="A1097" i="4"/>
  <c r="A1096" i="4"/>
  <c r="A1095" i="4"/>
  <c r="A1094" i="4"/>
  <c r="A1093" i="4"/>
  <c r="A1092" i="4"/>
  <c r="A1091" i="4"/>
  <c r="A1090" i="4"/>
  <c r="A1089" i="4"/>
  <c r="A1088" i="4"/>
  <c r="A1087" i="4"/>
  <c r="A1086" i="4"/>
  <c r="A1085" i="4"/>
  <c r="A1084" i="4"/>
  <c r="A1083" i="4"/>
  <c r="A1082" i="4"/>
  <c r="A1081" i="4"/>
  <c r="A1080" i="4"/>
  <c r="A1079" i="4"/>
  <c r="A1078" i="4"/>
  <c r="A1077" i="4"/>
  <c r="A1076" i="4"/>
  <c r="A1075" i="4"/>
  <c r="A1074" i="4"/>
  <c r="A1073" i="4"/>
  <c r="A1072" i="4"/>
  <c r="A1071" i="4"/>
  <c r="A1070" i="4"/>
  <c r="A1069" i="4"/>
  <c r="A1068" i="4"/>
  <c r="A1067" i="4"/>
  <c r="A1066" i="4"/>
  <c r="A1065" i="4"/>
  <c r="A1064" i="4"/>
  <c r="A1063" i="4"/>
  <c r="A1062" i="4"/>
  <c r="A1061" i="4"/>
  <c r="A1060" i="4"/>
  <c r="A1059" i="4"/>
  <c r="A1058" i="4"/>
  <c r="A1057" i="4"/>
  <c r="A1056" i="4"/>
  <c r="A1055" i="4"/>
  <c r="A1054" i="4"/>
  <c r="A1053" i="4"/>
  <c r="A1052" i="4"/>
  <c r="A1051" i="4"/>
  <c r="A1050" i="4"/>
  <c r="A1049" i="4"/>
  <c r="A1048" i="4"/>
  <c r="A1047" i="4"/>
  <c r="A1046" i="4"/>
  <c r="A1045" i="4"/>
  <c r="A1044" i="4"/>
  <c r="A1043" i="4"/>
  <c r="A1042" i="4"/>
  <c r="A1041" i="4"/>
  <c r="A1040" i="4"/>
  <c r="A1039" i="4"/>
  <c r="A1038" i="4"/>
  <c r="A1037" i="4"/>
  <c r="A1036" i="4"/>
  <c r="A1035" i="4"/>
  <c r="A1034" i="4"/>
  <c r="A1033" i="4"/>
  <c r="A1032" i="4"/>
  <c r="A1031" i="4"/>
  <c r="A1030" i="4"/>
  <c r="A1029" i="4"/>
  <c r="A1028" i="4"/>
  <c r="A1027" i="4"/>
  <c r="A1026" i="4"/>
  <c r="A1025" i="4"/>
  <c r="A1024" i="4"/>
  <c r="A1023" i="4"/>
  <c r="A1022" i="4"/>
  <c r="A1021" i="4"/>
  <c r="A1020" i="4"/>
  <c r="A1019" i="4"/>
  <c r="A1018" i="4"/>
  <c r="A1017" i="4"/>
  <c r="A1016" i="4"/>
  <c r="A1015" i="4"/>
  <c r="A1014" i="4"/>
  <c r="A1013" i="4"/>
  <c r="A1012" i="4"/>
  <c r="A1011" i="4"/>
  <c r="A1010" i="4"/>
  <c r="A1009" i="4"/>
  <c r="A1008" i="4"/>
  <c r="A1007" i="4"/>
  <c r="A1006" i="4"/>
  <c r="A1005" i="4"/>
  <c r="A1004" i="4"/>
  <c r="A1003" i="4"/>
  <c r="A1002" i="4"/>
  <c r="A1001" i="4"/>
  <c r="A1000" i="4"/>
  <c r="A999" i="4"/>
  <c r="A998" i="4"/>
  <c r="A997" i="4"/>
  <c r="A996" i="4"/>
  <c r="A995" i="4"/>
  <c r="A994" i="4"/>
  <c r="A993" i="4"/>
  <c r="A992" i="4"/>
  <c r="A991" i="4"/>
  <c r="A990" i="4"/>
  <c r="A989" i="4"/>
  <c r="A988" i="4"/>
  <c r="A987" i="4"/>
  <c r="A986" i="4"/>
  <c r="A985" i="4"/>
  <c r="A984" i="4"/>
  <c r="A983" i="4"/>
  <c r="A982" i="4"/>
  <c r="A981" i="4"/>
  <c r="A980" i="4"/>
  <c r="A979" i="4"/>
  <c r="A978" i="4"/>
  <c r="A977" i="4"/>
  <c r="A976" i="4"/>
  <c r="A975" i="4"/>
  <c r="A974" i="4"/>
  <c r="A973" i="4"/>
  <c r="A972" i="4"/>
  <c r="A971" i="4"/>
  <c r="A970" i="4"/>
  <c r="A969" i="4"/>
  <c r="A968" i="4"/>
  <c r="A967" i="4"/>
  <c r="A966" i="4"/>
  <c r="A965" i="4"/>
  <c r="A964" i="4"/>
  <c r="A963" i="4"/>
  <c r="A962" i="4"/>
  <c r="A961" i="4"/>
  <c r="A960" i="4"/>
  <c r="A959" i="4"/>
  <c r="A958" i="4"/>
  <c r="A957" i="4"/>
  <c r="A956" i="4"/>
  <c r="A955" i="4"/>
  <c r="A954" i="4"/>
  <c r="A953" i="4"/>
  <c r="A952" i="4"/>
  <c r="A951" i="4"/>
  <c r="A950" i="4"/>
  <c r="A949" i="4"/>
  <c r="A948" i="4"/>
  <c r="A947" i="4"/>
  <c r="A946" i="4"/>
  <c r="A945" i="4"/>
  <c r="A944" i="4"/>
  <c r="A943" i="4"/>
  <c r="A942" i="4"/>
  <c r="A941" i="4"/>
  <c r="A940" i="4"/>
  <c r="A939" i="4"/>
  <c r="A938" i="4"/>
  <c r="A937" i="4"/>
  <c r="A936" i="4"/>
  <c r="A935" i="4"/>
  <c r="A934" i="4"/>
  <c r="A933" i="4"/>
  <c r="A932" i="4"/>
  <c r="A931" i="4"/>
  <c r="A930" i="4"/>
  <c r="A929" i="4"/>
  <c r="A928" i="4"/>
  <c r="A927" i="4"/>
  <c r="A926" i="4"/>
  <c r="A925" i="4"/>
  <c r="A924" i="4"/>
  <c r="A923" i="4"/>
  <c r="A922" i="4"/>
  <c r="A921" i="4"/>
  <c r="A920" i="4"/>
  <c r="A919" i="4"/>
  <c r="A918" i="4"/>
  <c r="A917" i="4"/>
  <c r="A916" i="4"/>
  <c r="A915" i="4"/>
  <c r="A914" i="4"/>
  <c r="A913" i="4"/>
  <c r="A912" i="4"/>
  <c r="A911" i="4"/>
  <c r="A910" i="4"/>
  <c r="A909" i="4"/>
  <c r="A908" i="4"/>
  <c r="A907" i="4"/>
  <c r="A906" i="4"/>
  <c r="A905" i="4"/>
  <c r="A904" i="4"/>
  <c r="A903" i="4"/>
  <c r="A902" i="4"/>
  <c r="A901" i="4"/>
  <c r="A900" i="4"/>
  <c r="A899" i="4"/>
  <c r="A898" i="4"/>
  <c r="A897" i="4"/>
  <c r="A896" i="4"/>
  <c r="A895" i="4"/>
  <c r="A894" i="4"/>
  <c r="A893" i="4"/>
  <c r="A892" i="4"/>
  <c r="A891" i="4"/>
  <c r="A890" i="4"/>
  <c r="A889" i="4"/>
  <c r="A888" i="4"/>
  <c r="A887" i="4"/>
  <c r="A886" i="4"/>
  <c r="A885" i="4"/>
  <c r="A884" i="4"/>
  <c r="A883" i="4"/>
  <c r="A882" i="4"/>
  <c r="A881" i="4"/>
  <c r="A880" i="4"/>
  <c r="A879" i="4"/>
  <c r="A878" i="4"/>
  <c r="A877" i="4"/>
  <c r="A876" i="4"/>
  <c r="A875" i="4"/>
  <c r="A874" i="4"/>
  <c r="A873" i="4"/>
  <c r="A872" i="4"/>
  <c r="A871" i="4"/>
  <c r="A870" i="4"/>
  <c r="A869" i="4"/>
  <c r="A868" i="4"/>
  <c r="A867" i="4"/>
  <c r="A866" i="4"/>
  <c r="A865" i="4"/>
  <c r="A864" i="4"/>
  <c r="A863" i="4"/>
  <c r="A862" i="4"/>
  <c r="A861" i="4"/>
  <c r="A860" i="4"/>
  <c r="A859" i="4"/>
  <c r="A858" i="4"/>
  <c r="A857" i="4"/>
  <c r="A856" i="4"/>
  <c r="A855" i="4"/>
  <c r="A854" i="4"/>
  <c r="A853" i="4"/>
  <c r="A852" i="4"/>
  <c r="A851" i="4"/>
  <c r="A850" i="4"/>
  <c r="A849" i="4"/>
  <c r="A848" i="4"/>
  <c r="A847" i="4"/>
  <c r="A846" i="4"/>
  <c r="A845" i="4"/>
  <c r="A844" i="4"/>
  <c r="A843" i="4"/>
  <c r="A842" i="4"/>
  <c r="A841" i="4"/>
  <c r="A840" i="4"/>
  <c r="A839" i="4"/>
  <c r="A838" i="4"/>
  <c r="A837" i="4"/>
  <c r="A836" i="4"/>
  <c r="A835" i="4"/>
  <c r="A834" i="4"/>
  <c r="A833" i="4"/>
  <c r="A832" i="4"/>
  <c r="A831" i="4"/>
  <c r="A830" i="4"/>
  <c r="A829" i="4"/>
  <c r="A828" i="4"/>
  <c r="A827" i="4"/>
  <c r="A826" i="4"/>
  <c r="A825" i="4"/>
  <c r="A824" i="4"/>
  <c r="A823" i="4"/>
  <c r="A822" i="4"/>
  <c r="A821" i="4"/>
  <c r="A820" i="4"/>
  <c r="A819" i="4"/>
  <c r="A818" i="4"/>
  <c r="A817" i="4"/>
  <c r="A816" i="4"/>
  <c r="A815" i="4"/>
  <c r="A814" i="4"/>
  <c r="A813" i="4"/>
  <c r="A812" i="4"/>
  <c r="A811" i="4"/>
  <c r="A810" i="4"/>
  <c r="A809" i="4"/>
  <c r="A808" i="4"/>
  <c r="A807" i="4"/>
  <c r="A806" i="4"/>
  <c r="A805" i="4"/>
  <c r="A804" i="4"/>
  <c r="A803" i="4"/>
  <c r="A802" i="4"/>
  <c r="A801" i="4"/>
  <c r="A800" i="4"/>
  <c r="A799" i="4"/>
  <c r="A798" i="4"/>
  <c r="A797" i="4"/>
  <c r="A796" i="4"/>
  <c r="A795" i="4"/>
  <c r="A794" i="4"/>
  <c r="A793" i="4"/>
  <c r="A792" i="4"/>
  <c r="A791" i="4"/>
  <c r="A790" i="4"/>
  <c r="A789" i="4"/>
  <c r="A788" i="4"/>
  <c r="A787" i="4"/>
  <c r="A786" i="4"/>
  <c r="A785" i="4"/>
  <c r="A784" i="4"/>
  <c r="A783" i="4"/>
  <c r="A782" i="4"/>
  <c r="A781" i="4"/>
  <c r="A780" i="4"/>
  <c r="A779" i="4"/>
  <c r="A778" i="4"/>
  <c r="A777" i="4"/>
  <c r="A776" i="4"/>
  <c r="A775" i="4"/>
  <c r="A774" i="4"/>
  <c r="A773" i="4"/>
  <c r="A772" i="4"/>
  <c r="A771" i="4"/>
  <c r="A770" i="4"/>
  <c r="A769" i="4"/>
  <c r="A768" i="4"/>
  <c r="A767" i="4"/>
  <c r="A766" i="4"/>
  <c r="A765" i="4"/>
  <c r="A764" i="4"/>
  <c r="A763" i="4"/>
  <c r="A762" i="4"/>
  <c r="A761" i="4"/>
  <c r="A760" i="4"/>
  <c r="A759" i="4"/>
  <c r="A758" i="4"/>
  <c r="A757" i="4"/>
  <c r="A756" i="4"/>
  <c r="A755" i="4"/>
  <c r="A754" i="4"/>
  <c r="A753" i="4"/>
  <c r="A752" i="4"/>
  <c r="A751" i="4"/>
  <c r="A750" i="4"/>
  <c r="A749" i="4"/>
  <c r="A748" i="4"/>
  <c r="A747" i="4"/>
  <c r="A746" i="4"/>
  <c r="A745" i="4"/>
  <c r="A744" i="4"/>
  <c r="A743" i="4"/>
  <c r="A742" i="4"/>
  <c r="A741" i="4"/>
  <c r="A740" i="4"/>
  <c r="A739" i="4"/>
  <c r="A738" i="4"/>
  <c r="A737" i="4"/>
  <c r="A736" i="4"/>
  <c r="A735" i="4"/>
  <c r="A734" i="4"/>
  <c r="A733" i="4"/>
  <c r="A732" i="4"/>
  <c r="A731" i="4"/>
  <c r="A730" i="4"/>
  <c r="A729" i="4"/>
  <c r="A728" i="4"/>
  <c r="A727" i="4"/>
  <c r="A726" i="4"/>
  <c r="A725" i="4"/>
  <c r="A724" i="4"/>
  <c r="A723" i="4"/>
  <c r="A722" i="4"/>
  <c r="A721" i="4"/>
  <c r="A720" i="4"/>
  <c r="A719" i="4"/>
  <c r="A718" i="4"/>
  <c r="A717" i="4"/>
  <c r="A716" i="4"/>
  <c r="A715" i="4"/>
  <c r="A714" i="4"/>
  <c r="A713" i="4"/>
  <c r="A712" i="4"/>
  <c r="A711" i="4"/>
  <c r="A710" i="4"/>
  <c r="A709" i="4"/>
  <c r="A708" i="4"/>
  <c r="A707" i="4"/>
  <c r="A706" i="4"/>
  <c r="A705" i="4"/>
  <c r="A704" i="4"/>
  <c r="A703" i="4"/>
  <c r="A702" i="4"/>
  <c r="A701" i="4"/>
  <c r="A700" i="4"/>
  <c r="A699" i="4"/>
  <c r="A698" i="4"/>
  <c r="A697" i="4"/>
  <c r="A696" i="4"/>
  <c r="A695" i="4"/>
  <c r="A694" i="4"/>
  <c r="A693" i="4"/>
  <c r="A692" i="4"/>
  <c r="A691" i="4"/>
  <c r="A690" i="4"/>
  <c r="A689" i="4"/>
  <c r="A688" i="4"/>
  <c r="A687" i="4"/>
  <c r="A686" i="4"/>
  <c r="A685" i="4"/>
  <c r="A684" i="4"/>
  <c r="A683" i="4"/>
  <c r="A682" i="4"/>
  <c r="A681" i="4"/>
  <c r="A680" i="4"/>
  <c r="A679" i="4"/>
  <c r="A678" i="4"/>
  <c r="A677" i="4"/>
  <c r="A676" i="4"/>
  <c r="A675" i="4"/>
  <c r="A674" i="4"/>
  <c r="A673" i="4"/>
  <c r="A672" i="4"/>
  <c r="A671" i="4"/>
  <c r="A670" i="4"/>
  <c r="A669" i="4"/>
  <c r="A668" i="4"/>
  <c r="A667" i="4"/>
  <c r="A666" i="4"/>
  <c r="A665" i="4"/>
  <c r="A664" i="4"/>
  <c r="A663" i="4"/>
  <c r="A662" i="4"/>
  <c r="A661" i="4"/>
  <c r="A660" i="4"/>
  <c r="A659" i="4"/>
  <c r="A658" i="4"/>
  <c r="A657" i="4"/>
  <c r="A656" i="4"/>
  <c r="A655" i="4"/>
  <c r="A654" i="4"/>
  <c r="A653" i="4"/>
  <c r="A652" i="4"/>
  <c r="A651" i="4"/>
  <c r="A650" i="4"/>
  <c r="A649" i="4"/>
  <c r="A648" i="4"/>
  <c r="A647" i="4"/>
  <c r="A646" i="4"/>
  <c r="A645" i="4"/>
  <c r="A644" i="4"/>
  <c r="A643" i="4"/>
  <c r="A642" i="4"/>
  <c r="A641" i="4"/>
  <c r="A640" i="4"/>
  <c r="A639" i="4"/>
  <c r="A638" i="4"/>
  <c r="A637" i="4"/>
  <c r="A636" i="4"/>
  <c r="A635" i="4"/>
  <c r="A634" i="4"/>
  <c r="A633" i="4"/>
  <c r="A632" i="4"/>
  <c r="A631" i="4"/>
  <c r="A630" i="4"/>
  <c r="A629" i="4"/>
  <c r="A628" i="4"/>
  <c r="A627" i="4"/>
  <c r="A626" i="4"/>
  <c r="A625" i="4"/>
  <c r="A624" i="4"/>
  <c r="A623" i="4"/>
  <c r="A622" i="4"/>
  <c r="A621" i="4"/>
  <c r="A620" i="4"/>
  <c r="A619" i="4"/>
  <c r="A618" i="4"/>
  <c r="A617" i="4"/>
  <c r="A616" i="4"/>
  <c r="A615" i="4"/>
  <c r="A614" i="4"/>
  <c r="A613" i="4"/>
  <c r="A612" i="4"/>
  <c r="A611" i="4"/>
  <c r="A610" i="4"/>
  <c r="A609" i="4"/>
  <c r="A608" i="4"/>
  <c r="A607" i="4"/>
  <c r="A606" i="4"/>
  <c r="A605" i="4"/>
  <c r="A604" i="4"/>
  <c r="A603" i="4"/>
  <c r="A602" i="4"/>
  <c r="A601" i="4"/>
  <c r="A600" i="4"/>
  <c r="A599" i="4"/>
  <c r="A598" i="4"/>
  <c r="A597" i="4"/>
  <c r="A596" i="4"/>
  <c r="A595" i="4"/>
  <c r="A594" i="4"/>
  <c r="A593" i="4"/>
  <c r="A592" i="4"/>
  <c r="A591" i="4"/>
  <c r="A590" i="4"/>
  <c r="A589" i="4"/>
  <c r="A588" i="4"/>
  <c r="A587" i="4"/>
  <c r="A586" i="4"/>
  <c r="A585" i="4"/>
  <c r="A584" i="4"/>
  <c r="A583" i="4"/>
  <c r="A582" i="4"/>
  <c r="A581" i="4"/>
  <c r="A580" i="4"/>
  <c r="A579" i="4"/>
  <c r="A578" i="4"/>
  <c r="A577" i="4"/>
  <c r="A576" i="4"/>
  <c r="A575" i="4"/>
  <c r="A574" i="4"/>
  <c r="A573" i="4"/>
  <c r="A572" i="4"/>
  <c r="A571" i="4"/>
  <c r="A570" i="4"/>
  <c r="A569" i="4"/>
  <c r="A568" i="4"/>
  <c r="A567" i="4"/>
  <c r="A566" i="4"/>
  <c r="A565" i="4"/>
  <c r="A564" i="4"/>
  <c r="A563" i="4"/>
  <c r="A562" i="4"/>
  <c r="A561" i="4"/>
  <c r="A560" i="4"/>
  <c r="A559" i="4"/>
  <c r="A558" i="4"/>
  <c r="A557" i="4"/>
  <c r="A556" i="4"/>
  <c r="A555" i="4"/>
  <c r="A554" i="4"/>
  <c r="A553" i="4"/>
  <c r="A552" i="4"/>
  <c r="A551" i="4"/>
  <c r="A550" i="4"/>
  <c r="A549" i="4"/>
  <c r="A548" i="4"/>
  <c r="A547" i="4"/>
  <c r="A546" i="4"/>
  <c r="A545" i="4"/>
  <c r="A544" i="4"/>
  <c r="A543" i="4"/>
  <c r="A542" i="4"/>
  <c r="A541" i="4"/>
  <c r="A540" i="4"/>
  <c r="A539" i="4"/>
  <c r="A538" i="4"/>
  <c r="A537" i="4"/>
  <c r="A536" i="4"/>
  <c r="A535" i="4"/>
  <c r="A534" i="4"/>
  <c r="A533" i="4"/>
  <c r="A532" i="4"/>
  <c r="A531" i="4"/>
  <c r="A530" i="4"/>
  <c r="A529" i="4"/>
  <c r="A528" i="4"/>
  <c r="A527" i="4"/>
  <c r="A526" i="4"/>
  <c r="A525" i="4"/>
  <c r="A524" i="4"/>
  <c r="A523" i="4"/>
  <c r="A522" i="4"/>
  <c r="A521" i="4"/>
  <c r="A520" i="4"/>
  <c r="A519" i="4"/>
  <c r="A518" i="4"/>
  <c r="A517" i="4"/>
  <c r="A516" i="4"/>
  <c r="A515" i="4"/>
  <c r="A514" i="4"/>
  <c r="A513" i="4"/>
  <c r="A512" i="4"/>
  <c r="A511" i="4"/>
  <c r="A510" i="4"/>
  <c r="A509" i="4"/>
  <c r="A508" i="4"/>
  <c r="A507" i="4"/>
  <c r="A506" i="4"/>
  <c r="A505" i="4"/>
  <c r="A504" i="4"/>
  <c r="A503" i="4"/>
  <c r="A502" i="4"/>
  <c r="A501" i="4"/>
  <c r="A500" i="4"/>
  <c r="A499" i="4"/>
  <c r="A498" i="4"/>
  <c r="A497" i="4"/>
  <c r="A496" i="4"/>
  <c r="A495" i="4"/>
  <c r="A494" i="4"/>
  <c r="A493" i="4"/>
  <c r="A492" i="4"/>
  <c r="A491" i="4"/>
  <c r="A490" i="4"/>
  <c r="A489" i="4"/>
  <c r="A488" i="4"/>
  <c r="A487" i="4"/>
  <c r="A486" i="4"/>
  <c r="A485" i="4"/>
  <c r="A484" i="4"/>
  <c r="A483" i="4"/>
  <c r="A482" i="4"/>
  <c r="A481" i="4"/>
  <c r="A480" i="4"/>
  <c r="A479" i="4"/>
  <c r="A478" i="4"/>
  <c r="A477" i="4"/>
  <c r="A476" i="4"/>
  <c r="A475" i="4"/>
  <c r="A474" i="4"/>
  <c r="A473" i="4"/>
  <c r="A472" i="4"/>
  <c r="A471" i="4"/>
  <c r="A470" i="4"/>
  <c r="A469" i="4"/>
  <c r="A468" i="4"/>
  <c r="A467" i="4"/>
  <c r="A466" i="4"/>
  <c r="A465" i="4"/>
  <c r="A464" i="4"/>
  <c r="A463" i="4"/>
  <c r="A462" i="4"/>
  <c r="A461" i="4"/>
  <c r="A460" i="4"/>
  <c r="A459" i="4"/>
  <c r="A458" i="4"/>
  <c r="A457" i="4"/>
  <c r="A456" i="4"/>
  <c r="A455" i="4"/>
  <c r="A454" i="4"/>
  <c r="A453" i="4"/>
  <c r="A452" i="4"/>
  <c r="A451" i="4"/>
  <c r="A450" i="4"/>
  <c r="A449" i="4"/>
  <c r="A448" i="4"/>
  <c r="A447" i="4"/>
  <c r="A446" i="4"/>
  <c r="A445" i="4"/>
  <c r="A444" i="4"/>
  <c r="A443" i="4"/>
  <c r="A442" i="4"/>
  <c r="A441" i="4"/>
  <c r="A440" i="4"/>
  <c r="A439" i="4"/>
  <c r="A438" i="4"/>
  <c r="A437" i="4"/>
  <c r="A436" i="4"/>
  <c r="A435" i="4"/>
  <c r="A434" i="4"/>
  <c r="A433" i="4"/>
  <c r="A432" i="4"/>
  <c r="A431" i="4"/>
  <c r="A430" i="4"/>
  <c r="A429" i="4"/>
  <c r="A428" i="4"/>
  <c r="A427" i="4"/>
  <c r="A426" i="4"/>
  <c r="A425" i="4"/>
  <c r="A424" i="4"/>
  <c r="A423" i="4"/>
  <c r="A422" i="4"/>
  <c r="A421" i="4"/>
  <c r="A420" i="4"/>
  <c r="A419" i="4"/>
  <c r="A418" i="4"/>
  <c r="A417" i="4"/>
  <c r="A416" i="4"/>
  <c r="A415" i="4"/>
  <c r="A414" i="4"/>
  <c r="A413" i="4"/>
  <c r="A412" i="4"/>
  <c r="A411" i="4"/>
  <c r="A410" i="4"/>
  <c r="A409" i="4"/>
  <c r="A408" i="4"/>
  <c r="A407" i="4"/>
  <c r="A406" i="4"/>
  <c r="A405" i="4"/>
  <c r="A404" i="4"/>
  <c r="A403" i="4"/>
  <c r="A402" i="4"/>
  <c r="A401" i="4"/>
  <c r="A400" i="4"/>
  <c r="A399" i="4"/>
  <c r="A398" i="4"/>
  <c r="A397" i="4"/>
  <c r="A396" i="4"/>
  <c r="A395" i="4"/>
  <c r="A394" i="4"/>
  <c r="A393" i="4"/>
  <c r="A392" i="4"/>
  <c r="A391" i="4"/>
  <c r="A390" i="4"/>
  <c r="A389" i="4"/>
  <c r="A388" i="4"/>
  <c r="A387" i="4"/>
  <c r="A386" i="4"/>
  <c r="A385" i="4"/>
  <c r="A384" i="4"/>
  <c r="A383" i="4"/>
  <c r="A382" i="4"/>
  <c r="A381" i="4"/>
  <c r="A380" i="4"/>
  <c r="A379" i="4"/>
  <c r="A378" i="4"/>
  <c r="A377" i="4"/>
  <c r="A376" i="4"/>
  <c r="A375" i="4"/>
  <c r="A374" i="4"/>
  <c r="A373" i="4"/>
  <c r="A372" i="4"/>
  <c r="A371" i="4"/>
  <c r="A370" i="4"/>
  <c r="A369" i="4"/>
  <c r="A368" i="4"/>
  <c r="A367" i="4"/>
  <c r="A366" i="4"/>
  <c r="A365" i="4"/>
  <c r="A364" i="4"/>
  <c r="A363" i="4"/>
  <c r="A362" i="4"/>
  <c r="A361" i="4"/>
  <c r="A360" i="4"/>
  <c r="A359" i="4"/>
  <c r="A358" i="4"/>
  <c r="A357" i="4"/>
  <c r="A356" i="4"/>
  <c r="A355" i="4"/>
  <c r="A354" i="4"/>
  <c r="A353" i="4"/>
  <c r="A352" i="4"/>
  <c r="A351" i="4"/>
  <c r="A350" i="4"/>
  <c r="A349" i="4"/>
  <c r="A348" i="4"/>
  <c r="A347" i="4"/>
  <c r="A346" i="4"/>
  <c r="A345" i="4"/>
  <c r="A344" i="4"/>
  <c r="A343" i="4"/>
  <c r="A342" i="4"/>
  <c r="A341" i="4"/>
  <c r="A340" i="4"/>
  <c r="A339" i="4"/>
  <c r="A338" i="4"/>
  <c r="A337" i="4"/>
  <c r="A336" i="4"/>
  <c r="A335" i="4"/>
  <c r="A334" i="4"/>
  <c r="A333" i="4"/>
  <c r="A332" i="4"/>
  <c r="A331" i="4"/>
  <c r="A330" i="4"/>
  <c r="A329" i="4"/>
  <c r="A328" i="4"/>
  <c r="A327" i="4"/>
  <c r="A326" i="4"/>
  <c r="A325" i="4"/>
  <c r="A324" i="4"/>
  <c r="A323" i="4"/>
  <c r="A322" i="4"/>
  <c r="A321" i="4"/>
  <c r="A320" i="4"/>
  <c r="A319" i="4"/>
  <c r="A318" i="4"/>
  <c r="A317" i="4"/>
  <c r="A316" i="4"/>
  <c r="A315" i="4"/>
  <c r="A314" i="4"/>
  <c r="A313" i="4"/>
  <c r="A312" i="4"/>
  <c r="A311" i="4"/>
  <c r="A310" i="4"/>
  <c r="A309" i="4"/>
  <c r="A308" i="4"/>
  <c r="A307" i="4"/>
  <c r="A306" i="4"/>
  <c r="A305" i="4"/>
  <c r="A304" i="4"/>
  <c r="A303" i="4"/>
  <c r="A302" i="4"/>
  <c r="A301" i="4"/>
  <c r="A300" i="4"/>
  <c r="A299" i="4"/>
  <c r="A298" i="4"/>
  <c r="A297" i="4"/>
  <c r="A296" i="4"/>
  <c r="A295" i="4"/>
  <c r="A294" i="4"/>
  <c r="A293" i="4"/>
  <c r="A292" i="4"/>
  <c r="A291" i="4"/>
  <c r="A290" i="4"/>
  <c r="A289" i="4"/>
  <c r="A288" i="4"/>
  <c r="A287" i="4"/>
  <c r="A286" i="4"/>
  <c r="A285" i="4"/>
  <c r="A284" i="4"/>
  <c r="A283" i="4"/>
  <c r="A282" i="4"/>
  <c r="A281" i="4"/>
  <c r="A280" i="4"/>
  <c r="A279" i="4"/>
  <c r="A278" i="4"/>
  <c r="A277" i="4"/>
  <c r="A276" i="4"/>
  <c r="A275" i="4"/>
  <c r="A274" i="4"/>
  <c r="A273" i="4"/>
  <c r="A272" i="4"/>
  <c r="A271" i="4"/>
  <c r="A270" i="4"/>
  <c r="A269" i="4"/>
  <c r="A268" i="4"/>
  <c r="A267" i="4"/>
  <c r="A266" i="4"/>
  <c r="A265" i="4"/>
  <c r="A264" i="4"/>
  <c r="A263" i="4"/>
  <c r="A262" i="4"/>
  <c r="A261" i="4"/>
  <c r="A260" i="4"/>
  <c r="A259" i="4"/>
  <c r="A258" i="4"/>
  <c r="A257" i="4"/>
  <c r="A256" i="4"/>
  <c r="A255" i="4"/>
  <c r="A254" i="4"/>
  <c r="A253" i="4"/>
  <c r="A252" i="4"/>
  <c r="A251" i="4"/>
  <c r="A250" i="4"/>
  <c r="A249" i="4"/>
  <c r="A248" i="4"/>
  <c r="A247" i="4"/>
  <c r="A246" i="4"/>
  <c r="A245" i="4"/>
  <c r="A244" i="4"/>
  <c r="A243" i="4"/>
  <c r="A242" i="4"/>
  <c r="A241" i="4"/>
  <c r="A240" i="4"/>
  <c r="A239" i="4"/>
  <c r="A238" i="4"/>
  <c r="A237" i="4"/>
  <c r="A236" i="4"/>
  <c r="A235" i="4"/>
  <c r="A234" i="4"/>
  <c r="A233" i="4"/>
  <c r="A232" i="4"/>
  <c r="A231" i="4"/>
  <c r="A230" i="4"/>
  <c r="A229" i="4"/>
  <c r="A228" i="4"/>
  <c r="A227" i="4"/>
  <c r="A226" i="4"/>
  <c r="A225" i="4"/>
  <c r="A224" i="4"/>
  <c r="A223" i="4"/>
  <c r="A222" i="4"/>
  <c r="A221" i="4"/>
  <c r="A220" i="4"/>
  <c r="A219" i="4"/>
  <c r="A218" i="4"/>
  <c r="A217" i="4"/>
  <c r="A216" i="4"/>
  <c r="A215" i="4"/>
  <c r="A214" i="4"/>
  <c r="A213" i="4"/>
  <c r="A212" i="4"/>
  <c r="A211" i="4"/>
  <c r="A210" i="4"/>
  <c r="A209" i="4"/>
  <c r="A208" i="4"/>
  <c r="A207" i="4"/>
  <c r="A206" i="4"/>
  <c r="A205" i="4"/>
  <c r="A204" i="4"/>
  <c r="A203" i="4"/>
  <c r="A202" i="4"/>
  <c r="A201" i="4"/>
  <c r="A200" i="4"/>
  <c r="A199" i="4"/>
  <c r="A198" i="4"/>
  <c r="A197" i="4"/>
  <c r="A196" i="4"/>
  <c r="A195" i="4"/>
  <c r="A194" i="4"/>
  <c r="A193" i="4"/>
  <c r="A192" i="4"/>
  <c r="A191" i="4"/>
  <c r="A190" i="4"/>
  <c r="A189" i="4"/>
  <c r="A188" i="4"/>
  <c r="A187" i="4"/>
  <c r="A186" i="4"/>
  <c r="A185" i="4"/>
  <c r="A184" i="4"/>
  <c r="A183" i="4"/>
  <c r="A182" i="4"/>
  <c r="A181" i="4"/>
  <c r="A180" i="4"/>
  <c r="A179" i="4"/>
  <c r="A178" i="4"/>
  <c r="A177" i="4"/>
  <c r="A176" i="4"/>
  <c r="A175" i="4"/>
  <c r="A174" i="4"/>
  <c r="A173" i="4"/>
  <c r="A172" i="4"/>
  <c r="A171" i="4"/>
  <c r="A170" i="4"/>
  <c r="A169" i="4"/>
  <c r="A168" i="4"/>
  <c r="A167" i="4"/>
  <c r="A166" i="4"/>
  <c r="A165" i="4"/>
  <c r="A164" i="4"/>
  <c r="A163" i="4"/>
  <c r="A162" i="4"/>
  <c r="A161" i="4"/>
  <c r="A160" i="4"/>
  <c r="A159" i="4"/>
  <c r="A158" i="4"/>
  <c r="A157" i="4"/>
  <c r="A156" i="4"/>
  <c r="A155" i="4"/>
  <c r="A154" i="4"/>
  <c r="A153" i="4"/>
  <c r="A152" i="4"/>
  <c r="A151" i="4"/>
  <c r="A150" i="4"/>
  <c r="A149" i="4"/>
  <c r="A148" i="4"/>
  <c r="A147" i="4"/>
  <c r="A146" i="4"/>
  <c r="A145" i="4"/>
  <c r="A144" i="4"/>
  <c r="A143" i="4"/>
  <c r="A142" i="4"/>
  <c r="A141" i="4"/>
  <c r="A140" i="4"/>
  <c r="A139" i="4"/>
  <c r="A138" i="4"/>
  <c r="A137" i="4"/>
  <c r="A136" i="4"/>
  <c r="A135" i="4"/>
  <c r="A134" i="4"/>
  <c r="A133" i="4"/>
  <c r="A132" i="4"/>
  <c r="A131" i="4"/>
  <c r="A130" i="4"/>
  <c r="A129" i="4"/>
  <c r="A128" i="4"/>
  <c r="A127" i="4"/>
  <c r="A126" i="4"/>
  <c r="A125" i="4"/>
  <c r="A124" i="4"/>
  <c r="A123" i="4"/>
  <c r="A122" i="4"/>
  <c r="A121" i="4"/>
  <c r="A120" i="4"/>
  <c r="A119" i="4"/>
  <c r="A118" i="4"/>
  <c r="A117" i="4"/>
  <c r="A116" i="4"/>
  <c r="A115" i="4"/>
  <c r="A114" i="4"/>
  <c r="A113" i="4"/>
  <c r="A112" i="4"/>
  <c r="A111" i="4"/>
  <c r="A110" i="4"/>
  <c r="A109" i="4"/>
  <c r="A108" i="4"/>
  <c r="A107" i="4"/>
  <c r="A106" i="4"/>
  <c r="A105" i="4"/>
  <c r="A104" i="4"/>
  <c r="A103" i="4"/>
  <c r="A102" i="4"/>
  <c r="A101" i="4"/>
  <c r="A100" i="4"/>
  <c r="A99" i="4"/>
  <c r="A98" i="4"/>
  <c r="A97" i="4"/>
  <c r="A96" i="4"/>
  <c r="A95" i="4"/>
  <c r="A94" i="4"/>
  <c r="A93" i="4"/>
  <c r="A92" i="4"/>
  <c r="A91" i="4"/>
  <c r="A90" i="4"/>
  <c r="A89" i="4"/>
  <c r="A88" i="4"/>
  <c r="A87" i="4"/>
  <c r="A86" i="4"/>
  <c r="A85" i="4"/>
  <c r="A84" i="4"/>
  <c r="A83" i="4"/>
  <c r="A82" i="4"/>
  <c r="A81" i="4"/>
  <c r="A80" i="4"/>
  <c r="A79" i="4"/>
  <c r="A78" i="4"/>
  <c r="A77" i="4"/>
  <c r="A76" i="4"/>
  <c r="A75" i="4"/>
  <c r="A74" i="4"/>
  <c r="A73" i="4"/>
  <c r="A72" i="4"/>
  <c r="A71" i="4"/>
  <c r="A70" i="4"/>
  <c r="A69" i="4"/>
  <c r="A68" i="4"/>
  <c r="A67" i="4"/>
  <c r="A66" i="4"/>
  <c r="A65" i="4"/>
  <c r="A64" i="4"/>
  <c r="A63" i="4"/>
  <c r="A62" i="4"/>
  <c r="A61" i="4"/>
  <c r="A60" i="4"/>
  <c r="A59" i="4"/>
  <c r="A58" i="4"/>
  <c r="A57" i="4"/>
  <c r="A56" i="4"/>
  <c r="A55" i="4"/>
  <c r="A54" i="4"/>
  <c r="A53" i="4"/>
  <c r="A52" i="4"/>
  <c r="A51" i="4"/>
  <c r="A50" i="4"/>
  <c r="A49" i="4"/>
  <c r="A48" i="4"/>
  <c r="A47" i="4"/>
  <c r="A46" i="4"/>
  <c r="A45" i="4"/>
  <c r="A44" i="4"/>
  <c r="A43" i="4"/>
  <c r="A42" i="4"/>
  <c r="A41" i="4"/>
  <c r="A40" i="4"/>
  <c r="A39" i="4"/>
  <c r="A38" i="4"/>
  <c r="A37" i="4"/>
  <c r="A36" i="4"/>
  <c r="A35" i="4"/>
  <c r="A34" i="4"/>
  <c r="A33" i="4"/>
  <c r="A32" i="4"/>
  <c r="A31" i="4"/>
  <c r="A30" i="4"/>
  <c r="A29" i="4"/>
  <c r="A28" i="4"/>
  <c r="A27" i="4"/>
  <c r="A26" i="4"/>
  <c r="A25" i="4"/>
  <c r="A24" i="4"/>
  <c r="A23" i="4"/>
  <c r="A22" i="4"/>
  <c r="A21" i="4"/>
  <c r="A20" i="4"/>
  <c r="A19" i="4"/>
  <c r="A18" i="4"/>
  <c r="A17" i="4"/>
  <c r="A16" i="4"/>
  <c r="A15" i="4"/>
  <c r="A14" i="4"/>
  <c r="A13" i="4"/>
  <c r="A12" i="4"/>
  <c r="A11" i="4"/>
  <c r="A10" i="4"/>
  <c r="A9" i="4"/>
  <c r="A8" i="4"/>
  <c r="A7" i="4"/>
  <c r="A6" i="4"/>
  <c r="A5" i="4"/>
  <c r="A4" i="4"/>
  <c r="A3" i="4"/>
  <c r="N438" i="7" l="1"/>
  <c r="N450" i="7"/>
  <c r="N478" i="7"/>
  <c r="N518" i="7"/>
  <c r="N397" i="7"/>
  <c r="N481" i="7"/>
  <c r="N501" i="7"/>
  <c r="N244" i="7"/>
  <c r="N320" i="7"/>
  <c r="N352" i="7"/>
  <c r="N456" i="7"/>
  <c r="N335" i="7"/>
  <c r="N503" i="7"/>
  <c r="N527" i="7"/>
  <c r="M469" i="7"/>
  <c r="M489" i="7"/>
  <c r="M497" i="7"/>
  <c r="M509" i="7"/>
  <c r="M529" i="7"/>
  <c r="M244" i="7"/>
  <c r="M412" i="7"/>
  <c r="M444" i="7"/>
  <c r="M488" i="7"/>
  <c r="M319" i="7"/>
  <c r="M507" i="7"/>
  <c r="M346" i="7"/>
  <c r="M530" i="7"/>
  <c r="N433" i="7"/>
  <c r="B598" i="7"/>
  <c r="C598" i="7"/>
  <c r="D598" i="7"/>
  <c r="M433" i="7"/>
  <c r="G11" i="7"/>
  <c r="M496" i="7"/>
  <c r="N529" i="7"/>
  <c r="M447" i="7"/>
  <c r="M471" i="7"/>
  <c r="N488" i="7"/>
  <c r="M511" i="7"/>
  <c r="N463" i="7"/>
  <c r="N507" i="7"/>
  <c r="O4157" i="4"/>
  <c r="O4158" i="4"/>
  <c r="O4160" i="4"/>
  <c r="O4159" i="4"/>
  <c r="O4156" i="4"/>
  <c r="O4151" i="4"/>
  <c r="O4155" i="4"/>
  <c r="M4140" i="4"/>
  <c r="N4140" i="4" s="1"/>
  <c r="O4153" i="4"/>
  <c r="O4152" i="4"/>
  <c r="O4154" i="4"/>
  <c r="O4148" i="4"/>
  <c r="O4149" i="4"/>
  <c r="O4150" i="4"/>
  <c r="O4137" i="4"/>
  <c r="P4144" i="4"/>
  <c r="Q4144" i="4" s="1"/>
  <c r="M4138" i="4"/>
  <c r="N4138" i="4" s="1"/>
  <c r="M4142" i="4"/>
  <c r="N4142" i="4" s="1"/>
  <c r="M4146" i="4"/>
  <c r="N4146" i="4" s="1"/>
  <c r="P4141" i="4"/>
  <c r="Q4141" i="4" s="1"/>
  <c r="P4145" i="4"/>
  <c r="Q4145" i="4" s="1"/>
  <c r="M4139" i="4"/>
  <c r="N4139" i="4" s="1"/>
  <c r="M4143" i="4"/>
  <c r="N4143" i="4" s="1"/>
  <c r="M4147" i="4"/>
  <c r="N4147" i="4" s="1"/>
  <c r="M463" i="7"/>
  <c r="M411" i="7"/>
  <c r="O4136" i="4"/>
  <c r="N311" i="7"/>
  <c r="O4133" i="4"/>
  <c r="O4130" i="4"/>
  <c r="O4134" i="4"/>
  <c r="O4129" i="4"/>
  <c r="O4128" i="4"/>
  <c r="O4132" i="4"/>
  <c r="O4127" i="4"/>
  <c r="O4131" i="4"/>
  <c r="O4135" i="4"/>
  <c r="N441" i="7"/>
  <c r="M360" i="7"/>
  <c r="N339" i="7"/>
  <c r="N411" i="7"/>
  <c r="O4126" i="4"/>
  <c r="O4107" i="4"/>
  <c r="O4116" i="4"/>
  <c r="P4122" i="4"/>
  <c r="Q4122" i="4" s="1"/>
  <c r="O4125" i="4"/>
  <c r="M246" i="7"/>
  <c r="M398" i="7"/>
  <c r="O4124" i="4"/>
  <c r="O4123" i="4"/>
  <c r="O4109" i="4"/>
  <c r="O4112" i="4"/>
  <c r="O4110" i="4"/>
  <c r="P4114" i="4"/>
  <c r="Q4114" i="4" s="1"/>
  <c r="O4118" i="4"/>
  <c r="O4120" i="4"/>
  <c r="O4108" i="4"/>
  <c r="O4119" i="4"/>
  <c r="O4121" i="4"/>
  <c r="O4115" i="4"/>
  <c r="O4117" i="4"/>
  <c r="O4111" i="4"/>
  <c r="O4113" i="4"/>
  <c r="P4095" i="4"/>
  <c r="Q4095" i="4" s="1"/>
  <c r="O4106" i="4"/>
  <c r="O4037" i="4"/>
  <c r="O4100" i="4"/>
  <c r="O4082" i="4"/>
  <c r="O4075" i="4"/>
  <c r="P4098" i="4"/>
  <c r="Q4098" i="4" s="1"/>
  <c r="O4069" i="4"/>
  <c r="O4041" i="4"/>
  <c r="O4079" i="4"/>
  <c r="O4054" i="4"/>
  <c r="O4099" i="4"/>
  <c r="O4101" i="4"/>
  <c r="O4091" i="4"/>
  <c r="P4102" i="4"/>
  <c r="Q4102" i="4" s="1"/>
  <c r="O4104" i="4"/>
  <c r="O4071" i="4"/>
  <c r="O4078" i="4"/>
  <c r="O4103" i="4"/>
  <c r="O4105" i="4"/>
  <c r="O4051" i="4"/>
  <c r="P4062" i="4"/>
  <c r="Q4062" i="4" s="1"/>
  <c r="O4049" i="4"/>
  <c r="O4043" i="4"/>
  <c r="O4050" i="4"/>
  <c r="P4086" i="4"/>
  <c r="Q4086" i="4" s="1"/>
  <c r="P4039" i="4"/>
  <c r="Q4039" i="4" s="1"/>
  <c r="P4055" i="4"/>
  <c r="Q4055" i="4" s="1"/>
  <c r="O4065" i="4"/>
  <c r="O4067" i="4"/>
  <c r="O4073" i="4"/>
  <c r="O4087" i="4"/>
  <c r="O4093" i="4"/>
  <c r="O4046" i="4"/>
  <c r="O4066" i="4"/>
  <c r="O4094" i="4"/>
  <c r="O4097" i="4"/>
  <c r="O4036" i="4"/>
  <c r="O4053" i="4"/>
  <c r="O4081" i="4"/>
  <c r="P4031" i="4"/>
  <c r="Q4031" i="4" s="1"/>
  <c r="O4042" i="4"/>
  <c r="O4061" i="4"/>
  <c r="O4063" i="4"/>
  <c r="O4074" i="4"/>
  <c r="O4085" i="4"/>
  <c r="O4024" i="4"/>
  <c r="O4038" i="4"/>
  <c r="O4057" i="4"/>
  <c r="O4059" i="4"/>
  <c r="O4070" i="4"/>
  <c r="O4083" i="4"/>
  <c r="O4090" i="4"/>
  <c r="O4045" i="4"/>
  <c r="O4047" i="4"/>
  <c r="O4058" i="4"/>
  <c r="O4077" i="4"/>
  <c r="O4089" i="4"/>
  <c r="O4040" i="4"/>
  <c r="O4044" i="4"/>
  <c r="O4048" i="4"/>
  <c r="O4052" i="4"/>
  <c r="O4056" i="4"/>
  <c r="O4060" i="4"/>
  <c r="O4064" i="4"/>
  <c r="O4068" i="4"/>
  <c r="O4072" i="4"/>
  <c r="O4076" i="4"/>
  <c r="O4080" i="4"/>
  <c r="O4084" i="4"/>
  <c r="O4088" i="4"/>
  <c r="O4092" i="4"/>
  <c r="O4096" i="4"/>
  <c r="O4022" i="4"/>
  <c r="O4023" i="4"/>
  <c r="O4035" i="4"/>
  <c r="O4030" i="4"/>
  <c r="O4032" i="4"/>
  <c r="O4028" i="4"/>
  <c r="O4026" i="4"/>
  <c r="O4027" i="4"/>
  <c r="O4034" i="4"/>
  <c r="O4021" i="4"/>
  <c r="O4025" i="4"/>
  <c r="O4029" i="4"/>
  <c r="O4033" i="4"/>
  <c r="O4020" i="4"/>
  <c r="O4019" i="4"/>
  <c r="O4015" i="4"/>
  <c r="O4018" i="4"/>
  <c r="P4005" i="4"/>
  <c r="Q4005" i="4" s="1"/>
  <c r="O4013" i="4"/>
  <c r="P4016" i="4"/>
  <c r="Q4016" i="4" s="1"/>
  <c r="O4008" i="4"/>
  <c r="O4014" i="4"/>
  <c r="O4017" i="4"/>
  <c r="O4003" i="4"/>
  <c r="O4009" i="4"/>
  <c r="O4004" i="4"/>
  <c r="O4010" i="4"/>
  <c r="O3997" i="4"/>
  <c r="O4006" i="4"/>
  <c r="O4011" i="4"/>
  <c r="O4002" i="4"/>
  <c r="O4007" i="4"/>
  <c r="O4012" i="4"/>
  <c r="O3999" i="4"/>
  <c r="O3983" i="4"/>
  <c r="O4000" i="4"/>
  <c r="O3995" i="4"/>
  <c r="O4001" i="4"/>
  <c r="O3996" i="4"/>
  <c r="O3994" i="4"/>
  <c r="O3998" i="4"/>
  <c r="O3993" i="4"/>
  <c r="M3698" i="4"/>
  <c r="N3698" i="4" s="1"/>
  <c r="M3750" i="4"/>
  <c r="N3750" i="4" s="1"/>
  <c r="O3991" i="4"/>
  <c r="O3990" i="4"/>
  <c r="O3992" i="4"/>
  <c r="M3946" i="4"/>
  <c r="N3946" i="4" s="1"/>
  <c r="O3987" i="4"/>
  <c r="P3694" i="4"/>
  <c r="Q3694" i="4" s="1"/>
  <c r="P3701" i="4"/>
  <c r="Q3701" i="4" s="1"/>
  <c r="P3878" i="4"/>
  <c r="Q3878" i="4" s="1"/>
  <c r="O3984" i="4"/>
  <c r="P3053" i="4"/>
  <c r="Q3053" i="4" s="1"/>
  <c r="P3793" i="4"/>
  <c r="Q3793" i="4" s="1"/>
  <c r="P3077" i="4"/>
  <c r="Q3077" i="4" s="1"/>
  <c r="P3766" i="4"/>
  <c r="Q3766" i="4" s="1"/>
  <c r="M3786" i="4"/>
  <c r="N3786" i="4" s="1"/>
  <c r="O3988" i="4"/>
  <c r="P3838" i="4"/>
  <c r="Q3838" i="4" s="1"/>
  <c r="P3870" i="4"/>
  <c r="Q3870" i="4" s="1"/>
  <c r="P3893" i="4"/>
  <c r="Q3893" i="4" s="1"/>
  <c r="O3982" i="4"/>
  <c r="O3986" i="4"/>
  <c r="O3985" i="4"/>
  <c r="O3989" i="4"/>
  <c r="P3317" i="4"/>
  <c r="Q3317" i="4" s="1"/>
  <c r="P3917" i="4"/>
  <c r="Q3917" i="4" s="1"/>
  <c r="P3829" i="4"/>
  <c r="Q3829" i="4" s="1"/>
  <c r="P3906" i="4"/>
  <c r="Q3906" i="4" s="1"/>
  <c r="M3028" i="4"/>
  <c r="N3028" i="4" s="1"/>
  <c r="P3561" i="4"/>
  <c r="Q3561" i="4" s="1"/>
  <c r="P3714" i="4"/>
  <c r="Q3714" i="4" s="1"/>
  <c r="P3749" i="4"/>
  <c r="Q3749" i="4" s="1"/>
  <c r="M3845" i="4"/>
  <c r="N3845" i="4" s="1"/>
  <c r="M3918" i="4"/>
  <c r="N3918" i="4" s="1"/>
  <c r="P3933" i="4"/>
  <c r="Q3933" i="4" s="1"/>
  <c r="P3693" i="4"/>
  <c r="Q3693" i="4" s="1"/>
  <c r="M3958" i="4"/>
  <c r="N3958" i="4" s="1"/>
  <c r="M3790" i="4"/>
  <c r="N3790" i="4" s="1"/>
  <c r="M3580" i="4"/>
  <c r="N3580" i="4" s="1"/>
  <c r="P3710" i="4"/>
  <c r="Q3710" i="4" s="1"/>
  <c r="P3742" i="4"/>
  <c r="Q3742" i="4" s="1"/>
  <c r="P3770" i="4"/>
  <c r="Q3770" i="4" s="1"/>
  <c r="P3962" i="4"/>
  <c r="Q3962" i="4" s="1"/>
  <c r="M3141" i="4"/>
  <c r="N3141" i="4" s="1"/>
  <c r="M3925" i="4"/>
  <c r="N3925" i="4" s="1"/>
  <c r="M3949" i="4"/>
  <c r="N3949" i="4" s="1"/>
  <c r="M3966" i="4"/>
  <c r="N3966" i="4" s="1"/>
  <c r="M3969" i="4"/>
  <c r="N3969" i="4" s="1"/>
  <c r="P3431" i="4"/>
  <c r="Q3431" i="4" s="1"/>
  <c r="M3681" i="4"/>
  <c r="N3681" i="4" s="1"/>
  <c r="M3702" i="4"/>
  <c r="N3702" i="4" s="1"/>
  <c r="M3709" i="4"/>
  <c r="N3709" i="4" s="1"/>
  <c r="P3718" i="4"/>
  <c r="Q3718" i="4" s="1"/>
  <c r="P3761" i="4"/>
  <c r="Q3761" i="4" s="1"/>
  <c r="P3842" i="4"/>
  <c r="Q3842" i="4" s="1"/>
  <c r="P3858" i="4"/>
  <c r="Q3858" i="4" s="1"/>
  <c r="M3894" i="4"/>
  <c r="N3894" i="4" s="1"/>
  <c r="M3916" i="4"/>
  <c r="N3916" i="4" s="1"/>
  <c r="M2984" i="4"/>
  <c r="N2984" i="4" s="1"/>
  <c r="P3722" i="4"/>
  <c r="Q3722" i="4" s="1"/>
  <c r="P3729" i="4"/>
  <c r="Q3729" i="4" s="1"/>
  <c r="P3754" i="4"/>
  <c r="Q3754" i="4" s="1"/>
  <c r="P3802" i="4"/>
  <c r="Q3802" i="4" s="1"/>
  <c r="M3836" i="4"/>
  <c r="N3836" i="4" s="1"/>
  <c r="M3913" i="4"/>
  <c r="N3913" i="4" s="1"/>
  <c r="M3929" i="4"/>
  <c r="N3929" i="4" s="1"/>
  <c r="P3957" i="4"/>
  <c r="Q3957" i="4" s="1"/>
  <c r="P3726" i="4"/>
  <c r="Q3726" i="4" s="1"/>
  <c r="P3733" i="4"/>
  <c r="Q3733" i="4" s="1"/>
  <c r="P3769" i="4"/>
  <c r="Q3769" i="4" s="1"/>
  <c r="P3818" i="4"/>
  <c r="Q3818" i="4" s="1"/>
  <c r="P3866" i="4"/>
  <c r="Q3866" i="4" s="1"/>
  <c r="P3898" i="4"/>
  <c r="Q3898" i="4" s="1"/>
  <c r="M3926" i="4"/>
  <c r="N3926" i="4" s="1"/>
  <c r="M3974" i="4"/>
  <c r="N3974" i="4" s="1"/>
  <c r="M3247" i="4"/>
  <c r="N3247" i="4" s="1"/>
  <c r="M3854" i="4"/>
  <c r="N3854" i="4" s="1"/>
  <c r="M3857" i="4"/>
  <c r="N3857" i="4" s="1"/>
  <c r="M3864" i="4"/>
  <c r="N3864" i="4" s="1"/>
  <c r="M3885" i="4"/>
  <c r="N3885" i="4" s="1"/>
  <c r="M3965" i="4"/>
  <c r="N3965" i="4" s="1"/>
  <c r="M3161" i="4"/>
  <c r="N3161" i="4" s="1"/>
  <c r="P3330" i="4"/>
  <c r="Q3330" i="4" s="1"/>
  <c r="M3410" i="4"/>
  <c r="N3410" i="4" s="1"/>
  <c r="M3643" i="4"/>
  <c r="N3643" i="4" s="1"/>
  <c r="M503" i="7"/>
  <c r="M527" i="7"/>
  <c r="P2964" i="4"/>
  <c r="Q2964" i="4" s="1"/>
  <c r="P3256" i="4"/>
  <c r="Q3256" i="4" s="1"/>
  <c r="N511" i="7"/>
  <c r="N496" i="7"/>
  <c r="P2895" i="4"/>
  <c r="Q2895" i="4" s="1"/>
  <c r="M3147" i="4"/>
  <c r="N3147" i="4" s="1"/>
  <c r="P3200" i="4"/>
  <c r="Q3200" i="4" s="1"/>
  <c r="M3480" i="4"/>
  <c r="N3480" i="4" s="1"/>
  <c r="M3833" i="4"/>
  <c r="N3833" i="4" s="1"/>
  <c r="M3924" i="4"/>
  <c r="N3924" i="4" s="1"/>
  <c r="M3938" i="4"/>
  <c r="N3938" i="4" s="1"/>
  <c r="P3032" i="4"/>
  <c r="Q3032" i="4" s="1"/>
  <c r="M3144" i="4"/>
  <c r="N3144" i="4" s="1"/>
  <c r="M3349" i="4"/>
  <c r="N3349" i="4" s="1"/>
  <c r="P3644" i="4"/>
  <c r="Q3644" i="4" s="1"/>
  <c r="M3679" i="4"/>
  <c r="N3679" i="4" s="1"/>
  <c r="M3697" i="4"/>
  <c r="N3697" i="4" s="1"/>
  <c r="M3706" i="4"/>
  <c r="N3706" i="4" s="1"/>
  <c r="M3717" i="4"/>
  <c r="N3717" i="4" s="1"/>
  <c r="P3745" i="4"/>
  <c r="Q3745" i="4" s="1"/>
  <c r="P3757" i="4"/>
  <c r="Q3757" i="4" s="1"/>
  <c r="P3797" i="4"/>
  <c r="Q3797" i="4" s="1"/>
  <c r="M3862" i="4"/>
  <c r="N3862" i="4" s="1"/>
  <c r="M3876" i="4"/>
  <c r="N3876" i="4" s="1"/>
  <c r="P3886" i="4"/>
  <c r="Q3886" i="4" s="1"/>
  <c r="M3902" i="4"/>
  <c r="N3902" i="4" s="1"/>
  <c r="M3905" i="4"/>
  <c r="N3905" i="4" s="1"/>
  <c r="M3912" i="4"/>
  <c r="N3912" i="4" s="1"/>
  <c r="P3950" i="4"/>
  <c r="Q3950" i="4" s="1"/>
  <c r="P2896" i="4"/>
  <c r="Q2896" i="4" s="1"/>
  <c r="M2975" i="4"/>
  <c r="N2975" i="4" s="1"/>
  <c r="M3416" i="4"/>
  <c r="N3416" i="4" s="1"/>
  <c r="M3737" i="4"/>
  <c r="N3737" i="4" s="1"/>
  <c r="M3746" i="4"/>
  <c r="N3746" i="4" s="1"/>
  <c r="M3782" i="4"/>
  <c r="N3782" i="4" s="1"/>
  <c r="M3825" i="4"/>
  <c r="N3825" i="4" s="1"/>
  <c r="M3831" i="4"/>
  <c r="N3831" i="4" s="1"/>
  <c r="M3846" i="4"/>
  <c r="N3846" i="4" s="1"/>
  <c r="M3860" i="4"/>
  <c r="N3860" i="4" s="1"/>
  <c r="M3868" i="4"/>
  <c r="N3868" i="4" s="1"/>
  <c r="M3874" i="4"/>
  <c r="N3874" i="4" s="1"/>
  <c r="M3961" i="4"/>
  <c r="N3961" i="4" s="1"/>
  <c r="P3033" i="4"/>
  <c r="Q3033" i="4" s="1"/>
  <c r="P3072" i="4"/>
  <c r="Q3072" i="4" s="1"/>
  <c r="M3191" i="4"/>
  <c r="N3191" i="4" s="1"/>
  <c r="P3439" i="4"/>
  <c r="Q3439" i="4" s="1"/>
  <c r="M3686" i="4"/>
  <c r="N3686" i="4" s="1"/>
  <c r="M3689" i="4"/>
  <c r="N3689" i="4" s="1"/>
  <c r="P3765" i="4"/>
  <c r="Q3765" i="4" s="1"/>
  <c r="P3798" i="4"/>
  <c r="Q3798" i="4" s="1"/>
  <c r="P3801" i="4"/>
  <c r="Q3801" i="4" s="1"/>
  <c r="M3844" i="4"/>
  <c r="N3844" i="4" s="1"/>
  <c r="P3882" i="4"/>
  <c r="Q3882" i="4" s="1"/>
  <c r="P3897" i="4"/>
  <c r="Q3897" i="4" s="1"/>
  <c r="P3930" i="4"/>
  <c r="Q3930" i="4" s="1"/>
  <c r="P3234" i="4"/>
  <c r="Q3234" i="4" s="1"/>
  <c r="M3506" i="4"/>
  <c r="N3506" i="4" s="1"/>
  <c r="P3552" i="4"/>
  <c r="Q3552" i="4" s="1"/>
  <c r="P3669" i="4"/>
  <c r="Q3669" i="4" s="1"/>
  <c r="P3762" i="4"/>
  <c r="Q3762" i="4" s="1"/>
  <c r="P3789" i="4"/>
  <c r="Q3789" i="4" s="1"/>
  <c r="P3822" i="4"/>
  <c r="Q3822" i="4" s="1"/>
  <c r="M3856" i="4"/>
  <c r="N3856" i="4" s="1"/>
  <c r="M3877" i="4"/>
  <c r="N3877" i="4" s="1"/>
  <c r="M3892" i="4"/>
  <c r="N3892" i="4" s="1"/>
  <c r="M3944" i="4"/>
  <c r="N3944" i="4" s="1"/>
  <c r="M3956" i="4"/>
  <c r="N3956" i="4" s="1"/>
  <c r="P2929" i="4"/>
  <c r="Q2929" i="4" s="1"/>
  <c r="P3084" i="4"/>
  <c r="Q3084" i="4" s="1"/>
  <c r="M3124" i="4"/>
  <c r="N3124" i="4" s="1"/>
  <c r="P3131" i="4"/>
  <c r="Q3131" i="4" s="1"/>
  <c r="M3173" i="4"/>
  <c r="N3173" i="4" s="1"/>
  <c r="P3188" i="4"/>
  <c r="Q3188" i="4" s="1"/>
  <c r="M3351" i="4"/>
  <c r="N3351" i="4" s="1"/>
  <c r="P3362" i="4"/>
  <c r="Q3362" i="4" s="1"/>
  <c r="P3475" i="4"/>
  <c r="Q3475" i="4" s="1"/>
  <c r="M3696" i="4"/>
  <c r="N3696" i="4" s="1"/>
  <c r="M3820" i="4"/>
  <c r="N3820" i="4" s="1"/>
  <c r="M3851" i="4"/>
  <c r="N3851" i="4" s="1"/>
  <c r="M3872" i="4"/>
  <c r="N3872" i="4" s="1"/>
  <c r="M3901" i="4"/>
  <c r="N3901" i="4" s="1"/>
  <c r="M3934" i="4"/>
  <c r="N3934" i="4" s="1"/>
  <c r="P3937" i="4"/>
  <c r="Q3937" i="4" s="1"/>
  <c r="P3970" i="4"/>
  <c r="Q3970" i="4" s="1"/>
  <c r="P3977" i="4"/>
  <c r="Q3977" i="4" s="1"/>
  <c r="P3093" i="4"/>
  <c r="Q3093" i="4" s="1"/>
  <c r="M3171" i="4"/>
  <c r="N3171" i="4" s="1"/>
  <c r="M3189" i="4"/>
  <c r="N3189" i="4" s="1"/>
  <c r="P3226" i="4"/>
  <c r="Q3226" i="4" s="1"/>
  <c r="P3341" i="4"/>
  <c r="Q3341" i="4" s="1"/>
  <c r="P3661" i="4"/>
  <c r="Q3661" i="4" s="1"/>
  <c r="P3672" i="4"/>
  <c r="Q3672" i="4" s="1"/>
  <c r="P3685" i="4"/>
  <c r="Q3685" i="4" s="1"/>
  <c r="P3692" i="4"/>
  <c r="Q3692" i="4" s="1"/>
  <c r="M3724" i="4"/>
  <c r="N3724" i="4" s="1"/>
  <c r="P3730" i="4"/>
  <c r="Q3730" i="4" s="1"/>
  <c r="P3773" i="4"/>
  <c r="Q3773" i="4" s="1"/>
  <c r="P3778" i="4"/>
  <c r="Q3778" i="4" s="1"/>
  <c r="P3806" i="4"/>
  <c r="Q3806" i="4" s="1"/>
  <c r="P3809" i="4"/>
  <c r="Q3809" i="4" s="1"/>
  <c r="P3826" i="4"/>
  <c r="Q3826" i="4" s="1"/>
  <c r="P3850" i="4"/>
  <c r="Q3850" i="4" s="1"/>
  <c r="M3880" i="4"/>
  <c r="N3880" i="4" s="1"/>
  <c r="P3890" i="4"/>
  <c r="Q3890" i="4" s="1"/>
  <c r="M3904" i="4"/>
  <c r="N3904" i="4" s="1"/>
  <c r="P3910" i="4"/>
  <c r="Q3910" i="4" s="1"/>
  <c r="P3921" i="4"/>
  <c r="Q3921" i="4" s="1"/>
  <c r="M3928" i="4"/>
  <c r="N3928" i="4" s="1"/>
  <c r="P3941" i="4"/>
  <c r="Q3941" i="4" s="1"/>
  <c r="P3954" i="4"/>
  <c r="Q3954" i="4" s="1"/>
  <c r="M3968" i="4"/>
  <c r="N3968" i="4" s="1"/>
  <c r="M2918" i="4"/>
  <c r="N2918" i="4" s="1"/>
  <c r="M2963" i="4"/>
  <c r="N2963" i="4" s="1"/>
  <c r="M3061" i="4"/>
  <c r="N3061" i="4" s="1"/>
  <c r="M3187" i="4"/>
  <c r="N3187" i="4" s="1"/>
  <c r="M3510" i="4"/>
  <c r="N3510" i="4" s="1"/>
  <c r="M3688" i="4"/>
  <c r="N3688" i="4" s="1"/>
  <c r="M3713" i="4"/>
  <c r="N3713" i="4" s="1"/>
  <c r="M3738" i="4"/>
  <c r="N3738" i="4" s="1"/>
  <c r="M3741" i="4"/>
  <c r="N3741" i="4" s="1"/>
  <c r="M3774" i="4"/>
  <c r="N3774" i="4" s="1"/>
  <c r="M3810" i="4"/>
  <c r="N3810" i="4" s="1"/>
  <c r="M3815" i="4"/>
  <c r="N3815" i="4" s="1"/>
  <c r="M3817" i="4"/>
  <c r="N3817" i="4" s="1"/>
  <c r="M3834" i="4"/>
  <c r="N3834" i="4" s="1"/>
  <c r="M3841" i="4"/>
  <c r="N3841" i="4" s="1"/>
  <c r="M3847" i="4"/>
  <c r="N3847" i="4" s="1"/>
  <c r="M3849" i="4"/>
  <c r="N3849" i="4" s="1"/>
  <c r="M3889" i="4"/>
  <c r="N3889" i="4" s="1"/>
  <c r="M3900" i="4"/>
  <c r="N3900" i="4" s="1"/>
  <c r="M3909" i="4"/>
  <c r="N3909" i="4" s="1"/>
  <c r="M3920" i="4"/>
  <c r="N3920" i="4" s="1"/>
  <c r="M3922" i="4"/>
  <c r="N3922" i="4" s="1"/>
  <c r="M3940" i="4"/>
  <c r="N3940" i="4" s="1"/>
  <c r="M3942" i="4"/>
  <c r="N3942" i="4" s="1"/>
  <c r="M3953" i="4"/>
  <c r="N3953" i="4" s="1"/>
  <c r="M3964" i="4"/>
  <c r="N3964" i="4" s="1"/>
  <c r="M3980" i="4"/>
  <c r="N3980" i="4" s="1"/>
  <c r="M2912" i="4"/>
  <c r="N2912" i="4" s="1"/>
  <c r="P2933" i="4"/>
  <c r="Q2933" i="4" s="1"/>
  <c r="M2945" i="4"/>
  <c r="N2945" i="4" s="1"/>
  <c r="P2948" i="4"/>
  <c r="Q2948" i="4" s="1"/>
  <c r="P3004" i="4"/>
  <c r="Q3004" i="4" s="1"/>
  <c r="P3094" i="4"/>
  <c r="Q3094" i="4" s="1"/>
  <c r="P3121" i="4"/>
  <c r="Q3121" i="4" s="1"/>
  <c r="P3238" i="4"/>
  <c r="Q3238" i="4" s="1"/>
  <c r="M3649" i="4"/>
  <c r="N3649" i="4" s="1"/>
  <c r="P3677" i="4"/>
  <c r="Q3677" i="4" s="1"/>
  <c r="P3785" i="4"/>
  <c r="Q3785" i="4" s="1"/>
  <c r="P3973" i="4"/>
  <c r="Q3973" i="4" s="1"/>
  <c r="M3978" i="4"/>
  <c r="N3978" i="4" s="1"/>
  <c r="M2909" i="4"/>
  <c r="N2909" i="4" s="1"/>
  <c r="P2960" i="4"/>
  <c r="Q2960" i="4" s="1"/>
  <c r="M2967" i="4"/>
  <c r="N2967" i="4" s="1"/>
  <c r="P2997" i="4"/>
  <c r="Q2997" i="4" s="1"/>
  <c r="M3073" i="4"/>
  <c r="N3073" i="4" s="1"/>
  <c r="P3201" i="4"/>
  <c r="Q3201" i="4" s="1"/>
  <c r="M3217" i="4"/>
  <c r="N3217" i="4" s="1"/>
  <c r="P3377" i="4"/>
  <c r="Q3377" i="4" s="1"/>
  <c r="M3470" i="4"/>
  <c r="N3470" i="4" s="1"/>
  <c r="M3628" i="4"/>
  <c r="N3628" i="4" s="1"/>
  <c r="P3656" i="4"/>
  <c r="Q3656" i="4" s="1"/>
  <c r="M3680" i="4"/>
  <c r="N3680" i="4" s="1"/>
  <c r="M3705" i="4"/>
  <c r="N3705" i="4" s="1"/>
  <c r="M3721" i="4"/>
  <c r="N3721" i="4" s="1"/>
  <c r="M3725" i="4"/>
  <c r="N3725" i="4" s="1"/>
  <c r="M3734" i="4"/>
  <c r="N3734" i="4" s="1"/>
  <c r="M3753" i="4"/>
  <c r="N3753" i="4" s="1"/>
  <c r="M3758" i="4"/>
  <c r="N3758" i="4" s="1"/>
  <c r="P3777" i="4"/>
  <c r="Q3777" i="4" s="1"/>
  <c r="M3794" i="4"/>
  <c r="N3794" i="4" s="1"/>
  <c r="P3805" i="4"/>
  <c r="Q3805" i="4" s="1"/>
  <c r="M3814" i="4"/>
  <c r="N3814" i="4" s="1"/>
  <c r="M3819" i="4"/>
  <c r="N3819" i="4" s="1"/>
  <c r="M3821" i="4"/>
  <c r="N3821" i="4" s="1"/>
  <c r="M3823" i="4"/>
  <c r="N3823" i="4" s="1"/>
  <c r="M3828" i="4"/>
  <c r="N3828" i="4" s="1"/>
  <c r="M3830" i="4"/>
  <c r="N3830" i="4" s="1"/>
  <c r="M3837" i="4"/>
  <c r="N3837" i="4" s="1"/>
  <c r="M3839" i="4"/>
  <c r="N3839" i="4" s="1"/>
  <c r="M3853" i="4"/>
  <c r="N3853" i="4" s="1"/>
  <c r="M3861" i="4"/>
  <c r="N3861" i="4" s="1"/>
  <c r="M3865" i="4"/>
  <c r="N3865" i="4" s="1"/>
  <c r="M3869" i="4"/>
  <c r="N3869" i="4" s="1"/>
  <c r="M3873" i="4"/>
  <c r="N3873" i="4" s="1"/>
  <c r="M3881" i="4"/>
  <c r="N3881" i="4" s="1"/>
  <c r="M3896" i="4"/>
  <c r="N3896" i="4" s="1"/>
  <c r="M3914" i="4"/>
  <c r="N3914" i="4" s="1"/>
  <c r="M3936" i="4"/>
  <c r="N3936" i="4" s="1"/>
  <c r="M3945" i="4"/>
  <c r="N3945" i="4" s="1"/>
  <c r="M3960" i="4"/>
  <c r="N3960" i="4" s="1"/>
  <c r="M3976" i="4"/>
  <c r="N3976" i="4" s="1"/>
  <c r="M3029" i="4"/>
  <c r="N3029" i="4" s="1"/>
  <c r="M3233" i="4"/>
  <c r="N3233" i="4" s="1"/>
  <c r="M3682" i="4"/>
  <c r="N3682" i="4" s="1"/>
  <c r="M3716" i="4"/>
  <c r="N3716" i="4" s="1"/>
  <c r="M3848" i="4"/>
  <c r="N3848" i="4" s="1"/>
  <c r="M3871" i="4"/>
  <c r="N3871" i="4" s="1"/>
  <c r="M3875" i="4"/>
  <c r="N3875" i="4" s="1"/>
  <c r="M3888" i="4"/>
  <c r="N3888" i="4" s="1"/>
  <c r="M3908" i="4"/>
  <c r="N3908" i="4" s="1"/>
  <c r="M3932" i="4"/>
  <c r="N3932" i="4" s="1"/>
  <c r="M3952" i="4"/>
  <c r="N3952" i="4" s="1"/>
  <c r="M3972" i="4"/>
  <c r="N3972" i="4" s="1"/>
  <c r="M2893" i="4"/>
  <c r="N2893" i="4" s="1"/>
  <c r="M2899" i="4"/>
  <c r="N2899" i="4" s="1"/>
  <c r="M2917" i="4"/>
  <c r="N2917" i="4" s="1"/>
  <c r="M3100" i="4"/>
  <c r="N3100" i="4" s="1"/>
  <c r="M3520" i="4"/>
  <c r="N3520" i="4" s="1"/>
  <c r="M3633" i="4"/>
  <c r="N3633" i="4" s="1"/>
  <c r="P3636" i="4"/>
  <c r="Q3636" i="4" s="1"/>
  <c r="M3712" i="4"/>
  <c r="N3712" i="4" s="1"/>
  <c r="M3720" i="4"/>
  <c r="N3720" i="4" s="1"/>
  <c r="P3781" i="4"/>
  <c r="Q3781" i="4" s="1"/>
  <c r="M3852" i="4"/>
  <c r="N3852" i="4" s="1"/>
  <c r="M3884" i="4"/>
  <c r="N3884" i="4" s="1"/>
  <c r="M3948" i="4"/>
  <c r="N3948" i="4" s="1"/>
  <c r="P3981" i="4"/>
  <c r="Q3981" i="4" s="1"/>
  <c r="P3691" i="4"/>
  <c r="Q3691" i="4" s="1"/>
  <c r="M3691" i="4"/>
  <c r="N3691" i="4" s="1"/>
  <c r="P3703" i="4"/>
  <c r="Q3703" i="4" s="1"/>
  <c r="M3703" i="4"/>
  <c r="N3703" i="4" s="1"/>
  <c r="P3739" i="4"/>
  <c r="Q3739" i="4" s="1"/>
  <c r="M3739" i="4"/>
  <c r="N3739" i="4" s="1"/>
  <c r="P3755" i="4"/>
  <c r="Q3755" i="4" s="1"/>
  <c r="M3755" i="4"/>
  <c r="N3755" i="4" s="1"/>
  <c r="P3763" i="4"/>
  <c r="Q3763" i="4" s="1"/>
  <c r="M3763" i="4"/>
  <c r="N3763" i="4" s="1"/>
  <c r="P3771" i="4"/>
  <c r="Q3771" i="4" s="1"/>
  <c r="M3771" i="4"/>
  <c r="N3771" i="4" s="1"/>
  <c r="P3779" i="4"/>
  <c r="Q3779" i="4" s="1"/>
  <c r="M3779" i="4"/>
  <c r="N3779" i="4" s="1"/>
  <c r="P3787" i="4"/>
  <c r="Q3787" i="4" s="1"/>
  <c r="M3787" i="4"/>
  <c r="N3787" i="4" s="1"/>
  <c r="P3795" i="4"/>
  <c r="Q3795" i="4" s="1"/>
  <c r="M3795" i="4"/>
  <c r="N3795" i="4" s="1"/>
  <c r="P3803" i="4"/>
  <c r="Q3803" i="4" s="1"/>
  <c r="M3803" i="4"/>
  <c r="N3803" i="4" s="1"/>
  <c r="P3811" i="4"/>
  <c r="Q3811" i="4" s="1"/>
  <c r="M3811" i="4"/>
  <c r="N3811" i="4" s="1"/>
  <c r="P3707" i="4"/>
  <c r="Q3707" i="4" s="1"/>
  <c r="M3707" i="4"/>
  <c r="N3707" i="4" s="1"/>
  <c r="M3678" i="4"/>
  <c r="N3678" i="4" s="1"/>
  <c r="M3700" i="4"/>
  <c r="N3700" i="4" s="1"/>
  <c r="P3711" i="4"/>
  <c r="Q3711" i="4" s="1"/>
  <c r="M3711" i="4"/>
  <c r="N3711" i="4" s="1"/>
  <c r="P3735" i="4"/>
  <c r="Q3735" i="4" s="1"/>
  <c r="M3735" i="4"/>
  <c r="N3735" i="4" s="1"/>
  <c r="P3751" i="4"/>
  <c r="Q3751" i="4" s="1"/>
  <c r="M3751" i="4"/>
  <c r="N3751" i="4" s="1"/>
  <c r="M3684" i="4"/>
  <c r="N3684" i="4" s="1"/>
  <c r="M3704" i="4"/>
  <c r="N3704" i="4" s="1"/>
  <c r="P3715" i="4"/>
  <c r="Q3715" i="4" s="1"/>
  <c r="M3715" i="4"/>
  <c r="N3715" i="4" s="1"/>
  <c r="M3687" i="4"/>
  <c r="N3687" i="4" s="1"/>
  <c r="M3690" i="4"/>
  <c r="N3690" i="4" s="1"/>
  <c r="P3695" i="4"/>
  <c r="Q3695" i="4" s="1"/>
  <c r="M3695" i="4"/>
  <c r="N3695" i="4" s="1"/>
  <c r="M3708" i="4"/>
  <c r="N3708" i="4" s="1"/>
  <c r="P3719" i="4"/>
  <c r="Q3719" i="4" s="1"/>
  <c r="M3719" i="4"/>
  <c r="N3719" i="4" s="1"/>
  <c r="P3731" i="4"/>
  <c r="Q3731" i="4" s="1"/>
  <c r="M3731" i="4"/>
  <c r="N3731" i="4" s="1"/>
  <c r="P3747" i="4"/>
  <c r="Q3747" i="4" s="1"/>
  <c r="M3747" i="4"/>
  <c r="N3747" i="4" s="1"/>
  <c r="P3759" i="4"/>
  <c r="Q3759" i="4" s="1"/>
  <c r="M3759" i="4"/>
  <c r="N3759" i="4" s="1"/>
  <c r="P3767" i="4"/>
  <c r="Q3767" i="4" s="1"/>
  <c r="M3767" i="4"/>
  <c r="N3767" i="4" s="1"/>
  <c r="P3775" i="4"/>
  <c r="Q3775" i="4" s="1"/>
  <c r="M3775" i="4"/>
  <c r="N3775" i="4" s="1"/>
  <c r="P3783" i="4"/>
  <c r="Q3783" i="4" s="1"/>
  <c r="M3783" i="4"/>
  <c r="N3783" i="4" s="1"/>
  <c r="P3791" i="4"/>
  <c r="Q3791" i="4" s="1"/>
  <c r="M3791" i="4"/>
  <c r="N3791" i="4" s="1"/>
  <c r="P3799" i="4"/>
  <c r="Q3799" i="4" s="1"/>
  <c r="M3799" i="4"/>
  <c r="N3799" i="4" s="1"/>
  <c r="P3807" i="4"/>
  <c r="Q3807" i="4" s="1"/>
  <c r="M3807" i="4"/>
  <c r="N3807" i="4" s="1"/>
  <c r="P3723" i="4"/>
  <c r="Q3723" i="4" s="1"/>
  <c r="M3723" i="4"/>
  <c r="N3723" i="4" s="1"/>
  <c r="P3727" i="4"/>
  <c r="Q3727" i="4" s="1"/>
  <c r="M3727" i="4"/>
  <c r="N3727" i="4" s="1"/>
  <c r="P3855" i="4"/>
  <c r="Q3855" i="4" s="1"/>
  <c r="M3855" i="4"/>
  <c r="N3855" i="4" s="1"/>
  <c r="M3683" i="4"/>
  <c r="N3683" i="4" s="1"/>
  <c r="P3699" i="4"/>
  <c r="Q3699" i="4" s="1"/>
  <c r="M3699" i="4"/>
  <c r="N3699" i="4" s="1"/>
  <c r="P3743" i="4"/>
  <c r="Q3743" i="4" s="1"/>
  <c r="M3743" i="4"/>
  <c r="N3743" i="4" s="1"/>
  <c r="P3728" i="4"/>
  <c r="Q3728" i="4" s="1"/>
  <c r="P3732" i="4"/>
  <c r="Q3732" i="4" s="1"/>
  <c r="P3736" i="4"/>
  <c r="Q3736" i="4" s="1"/>
  <c r="P3740" i="4"/>
  <c r="Q3740" i="4" s="1"/>
  <c r="P3744" i="4"/>
  <c r="Q3744" i="4" s="1"/>
  <c r="P3748" i="4"/>
  <c r="Q3748" i="4" s="1"/>
  <c r="P3752" i="4"/>
  <c r="Q3752" i="4" s="1"/>
  <c r="P3756" i="4"/>
  <c r="Q3756" i="4" s="1"/>
  <c r="P3760" i="4"/>
  <c r="Q3760" i="4" s="1"/>
  <c r="P3764" i="4"/>
  <c r="Q3764" i="4" s="1"/>
  <c r="P3768" i="4"/>
  <c r="Q3768" i="4" s="1"/>
  <c r="P3772" i="4"/>
  <c r="Q3772" i="4" s="1"/>
  <c r="P3776" i="4"/>
  <c r="Q3776" i="4" s="1"/>
  <c r="P3780" i="4"/>
  <c r="Q3780" i="4" s="1"/>
  <c r="P3784" i="4"/>
  <c r="Q3784" i="4" s="1"/>
  <c r="P3788" i="4"/>
  <c r="Q3788" i="4" s="1"/>
  <c r="P3792" i="4"/>
  <c r="Q3792" i="4" s="1"/>
  <c r="P3796" i="4"/>
  <c r="Q3796" i="4" s="1"/>
  <c r="P3800" i="4"/>
  <c r="Q3800" i="4" s="1"/>
  <c r="P3804" i="4"/>
  <c r="Q3804" i="4" s="1"/>
  <c r="P3808" i="4"/>
  <c r="Q3808" i="4" s="1"/>
  <c r="M3867" i="4"/>
  <c r="N3867" i="4" s="1"/>
  <c r="M3813" i="4"/>
  <c r="N3813" i="4" s="1"/>
  <c r="M3859" i="4"/>
  <c r="N3859" i="4" s="1"/>
  <c r="M3816" i="4"/>
  <c r="N3816" i="4" s="1"/>
  <c r="M3812" i="4"/>
  <c r="N3812" i="4" s="1"/>
  <c r="M3824" i="4"/>
  <c r="N3824" i="4" s="1"/>
  <c r="M3827" i="4"/>
  <c r="N3827" i="4" s="1"/>
  <c r="M3832" i="4"/>
  <c r="N3832" i="4" s="1"/>
  <c r="M3835" i="4"/>
  <c r="N3835" i="4" s="1"/>
  <c r="M3840" i="4"/>
  <c r="N3840" i="4" s="1"/>
  <c r="M3843" i="4"/>
  <c r="N3843" i="4" s="1"/>
  <c r="M3863" i="4"/>
  <c r="N3863" i="4" s="1"/>
  <c r="P3879" i="4"/>
  <c r="Q3879" i="4" s="1"/>
  <c r="P3883" i="4"/>
  <c r="Q3883" i="4" s="1"/>
  <c r="P3887" i="4"/>
  <c r="Q3887" i="4" s="1"/>
  <c r="P3891" i="4"/>
  <c r="Q3891" i="4" s="1"/>
  <c r="P3895" i="4"/>
  <c r="Q3895" i="4" s="1"/>
  <c r="P3899" i="4"/>
  <c r="Q3899" i="4" s="1"/>
  <c r="P3903" i="4"/>
  <c r="Q3903" i="4" s="1"/>
  <c r="P3907" i="4"/>
  <c r="Q3907" i="4" s="1"/>
  <c r="P3911" i="4"/>
  <c r="Q3911" i="4" s="1"/>
  <c r="P3915" i="4"/>
  <c r="Q3915" i="4" s="1"/>
  <c r="P3919" i="4"/>
  <c r="Q3919" i="4" s="1"/>
  <c r="P3923" i="4"/>
  <c r="Q3923" i="4" s="1"/>
  <c r="P3927" i="4"/>
  <c r="Q3927" i="4" s="1"/>
  <c r="P3931" i="4"/>
  <c r="Q3931" i="4" s="1"/>
  <c r="P3935" i="4"/>
  <c r="Q3935" i="4" s="1"/>
  <c r="P3939" i="4"/>
  <c r="Q3939" i="4" s="1"/>
  <c r="P3943" i="4"/>
  <c r="Q3943" i="4" s="1"/>
  <c r="P3947" i="4"/>
  <c r="Q3947" i="4" s="1"/>
  <c r="P3951" i="4"/>
  <c r="Q3951" i="4" s="1"/>
  <c r="P3955" i="4"/>
  <c r="Q3955" i="4" s="1"/>
  <c r="P3959" i="4"/>
  <c r="Q3959" i="4" s="1"/>
  <c r="P3963" i="4"/>
  <c r="Q3963" i="4" s="1"/>
  <c r="P3967" i="4"/>
  <c r="Q3967" i="4" s="1"/>
  <c r="P3971" i="4"/>
  <c r="Q3971" i="4" s="1"/>
  <c r="P3975" i="4"/>
  <c r="Q3975" i="4" s="1"/>
  <c r="P3979" i="4"/>
  <c r="Q3979" i="4" s="1"/>
  <c r="M2913" i="4"/>
  <c r="N2913" i="4" s="1"/>
  <c r="P2973" i="4"/>
  <c r="Q2973" i="4" s="1"/>
  <c r="P2976" i="4"/>
  <c r="Q2976" i="4" s="1"/>
  <c r="M2987" i="4"/>
  <c r="N2987" i="4" s="1"/>
  <c r="P3000" i="4"/>
  <c r="Q3000" i="4" s="1"/>
  <c r="M3019" i="4"/>
  <c r="N3019" i="4" s="1"/>
  <c r="M3040" i="4"/>
  <c r="N3040" i="4" s="1"/>
  <c r="P3057" i="4"/>
  <c r="Q3057" i="4" s="1"/>
  <c r="P3110" i="4"/>
  <c r="Q3110" i="4" s="1"/>
  <c r="M3164" i="4"/>
  <c r="N3164" i="4" s="1"/>
  <c r="M3177" i="4"/>
  <c r="N3177" i="4" s="1"/>
  <c r="P3184" i="4"/>
  <c r="Q3184" i="4" s="1"/>
  <c r="M3212" i="4"/>
  <c r="N3212" i="4" s="1"/>
  <c r="M3263" i="4"/>
  <c r="N3263" i="4" s="1"/>
  <c r="P3281" i="4"/>
  <c r="Q3281" i="4" s="1"/>
  <c r="M3299" i="4"/>
  <c r="N3299" i="4" s="1"/>
  <c r="P3338" i="4"/>
  <c r="Q3338" i="4" s="1"/>
  <c r="P3374" i="4"/>
  <c r="Q3374" i="4" s="1"/>
  <c r="P3471" i="4"/>
  <c r="Q3471" i="4" s="1"/>
  <c r="P3531" i="4"/>
  <c r="Q3531" i="4" s="1"/>
  <c r="P3652" i="4"/>
  <c r="Q3652" i="4" s="1"/>
  <c r="M2955" i="4"/>
  <c r="N2955" i="4" s="1"/>
  <c r="M2971" i="4"/>
  <c r="N2971" i="4" s="1"/>
  <c r="M2995" i="4"/>
  <c r="N2995" i="4" s="1"/>
  <c r="M3243" i="4"/>
  <c r="N3243" i="4" s="1"/>
  <c r="M3307" i="4"/>
  <c r="N3307" i="4" s="1"/>
  <c r="M3325" i="4"/>
  <c r="N3325" i="4" s="1"/>
  <c r="M3386" i="4"/>
  <c r="N3386" i="4" s="1"/>
  <c r="M3426" i="4"/>
  <c r="N3426" i="4" s="1"/>
  <c r="M3462" i="4"/>
  <c r="N3462" i="4" s="1"/>
  <c r="M3508" i="4"/>
  <c r="N3508" i="4" s="1"/>
  <c r="M3511" i="4"/>
  <c r="N3511" i="4" s="1"/>
  <c r="M3577" i="4"/>
  <c r="N3577" i="4" s="1"/>
  <c r="M3596" i="4"/>
  <c r="N3596" i="4" s="1"/>
  <c r="M3640" i="4"/>
  <c r="N3640" i="4" s="1"/>
  <c r="P2887" i="4"/>
  <c r="Q2887" i="4" s="1"/>
  <c r="P2904" i="4"/>
  <c r="Q2904" i="4" s="1"/>
  <c r="M2921" i="4"/>
  <c r="N2921" i="4" s="1"/>
  <c r="P2968" i="4"/>
  <c r="Q2968" i="4" s="1"/>
  <c r="P2977" i="4"/>
  <c r="Q2977" i="4" s="1"/>
  <c r="M3041" i="4"/>
  <c r="N3041" i="4" s="1"/>
  <c r="P3044" i="4"/>
  <c r="Q3044" i="4" s="1"/>
  <c r="P3065" i="4"/>
  <c r="Q3065" i="4" s="1"/>
  <c r="M3083" i="4"/>
  <c r="N3083" i="4" s="1"/>
  <c r="P3115" i="4"/>
  <c r="Q3115" i="4" s="1"/>
  <c r="P3125" i="4"/>
  <c r="Q3125" i="4" s="1"/>
  <c r="M3165" i="4"/>
  <c r="N3165" i="4" s="1"/>
  <c r="P3168" i="4"/>
  <c r="Q3168" i="4" s="1"/>
  <c r="M3224" i="4"/>
  <c r="N3224" i="4" s="1"/>
  <c r="M3237" i="4"/>
  <c r="N3237" i="4" s="1"/>
  <c r="P3253" i="4"/>
  <c r="Q3253" i="4" s="1"/>
  <c r="P3282" i="4"/>
  <c r="Q3282" i="4" s="1"/>
  <c r="P3314" i="4"/>
  <c r="Q3314" i="4" s="1"/>
  <c r="M3343" i="4"/>
  <c r="N3343" i="4" s="1"/>
  <c r="P3346" i="4"/>
  <c r="Q3346" i="4" s="1"/>
  <c r="P3451" i="4"/>
  <c r="Q3451" i="4" s="1"/>
  <c r="P3544" i="4"/>
  <c r="Q3544" i="4" s="1"/>
  <c r="P3547" i="4"/>
  <c r="Q3547" i="4" s="1"/>
  <c r="M3671" i="4"/>
  <c r="N3671" i="4" s="1"/>
  <c r="P2928" i="4"/>
  <c r="Q2928" i="4" s="1"/>
  <c r="P2949" i="4"/>
  <c r="Q2949" i="4" s="1"/>
  <c r="P2988" i="4"/>
  <c r="Q2988" i="4" s="1"/>
  <c r="P3013" i="4"/>
  <c r="Q3013" i="4" s="1"/>
  <c r="P3024" i="4"/>
  <c r="Q3024" i="4" s="1"/>
  <c r="P3076" i="4"/>
  <c r="Q3076" i="4" s="1"/>
  <c r="P3129" i="4"/>
  <c r="Q3129" i="4" s="1"/>
  <c r="P3148" i="4"/>
  <c r="Q3148" i="4" s="1"/>
  <c r="P3250" i="4"/>
  <c r="Q3250" i="4" s="1"/>
  <c r="P3272" i="4"/>
  <c r="Q3272" i="4" s="1"/>
  <c r="P3329" i="4"/>
  <c r="Q3329" i="4" s="1"/>
  <c r="P3357" i="4"/>
  <c r="Q3357" i="4" s="1"/>
  <c r="P3495" i="4"/>
  <c r="Q3495" i="4" s="1"/>
  <c r="P3551" i="4"/>
  <c r="Q3551" i="4" s="1"/>
  <c r="P3657" i="4"/>
  <c r="Q3657" i="4" s="1"/>
  <c r="M3152" i="4"/>
  <c r="N3152" i="4" s="1"/>
  <c r="M3176" i="4"/>
  <c r="N3176" i="4" s="1"/>
  <c r="M3196" i="4"/>
  <c r="N3196" i="4" s="1"/>
  <c r="M3244" i="4"/>
  <c r="N3244" i="4" s="1"/>
  <c r="M3424" i="4"/>
  <c r="N3424" i="4" s="1"/>
  <c r="M3438" i="4"/>
  <c r="N3438" i="4" s="1"/>
  <c r="M3601" i="4"/>
  <c r="N3601" i="4" s="1"/>
  <c r="M3612" i="4"/>
  <c r="N3612" i="4" s="1"/>
  <c r="M2922" i="4"/>
  <c r="N2922" i="4" s="1"/>
  <c r="P2932" i="4"/>
  <c r="Q2932" i="4" s="1"/>
  <c r="M2954" i="4"/>
  <c r="N2954" i="4" s="1"/>
  <c r="P2969" i="4"/>
  <c r="Q2969" i="4" s="1"/>
  <c r="P2996" i="4"/>
  <c r="Q2996" i="4" s="1"/>
  <c r="P3045" i="4"/>
  <c r="Q3045" i="4" s="1"/>
  <c r="M3060" i="4"/>
  <c r="N3060" i="4" s="1"/>
  <c r="P3116" i="4"/>
  <c r="Q3116" i="4" s="1"/>
  <c r="M3137" i="4"/>
  <c r="N3137" i="4" s="1"/>
  <c r="M3160" i="4"/>
  <c r="N3160" i="4" s="1"/>
  <c r="M3193" i="4"/>
  <c r="N3193" i="4" s="1"/>
  <c r="P3214" i="4"/>
  <c r="Q3214" i="4" s="1"/>
  <c r="M3232" i="4"/>
  <c r="N3232" i="4" s="1"/>
  <c r="P3241" i="4"/>
  <c r="Q3241" i="4" s="1"/>
  <c r="M3287" i="4"/>
  <c r="N3287" i="4" s="1"/>
  <c r="P3305" i="4"/>
  <c r="Q3305" i="4" s="1"/>
  <c r="P3308" i="4"/>
  <c r="Q3308" i="4" s="1"/>
  <c r="P3463" i="4"/>
  <c r="Q3463" i="4" s="1"/>
  <c r="P3503" i="4"/>
  <c r="Q3503" i="4" s="1"/>
  <c r="M3609" i="4"/>
  <c r="N3609" i="4" s="1"/>
  <c r="P2800" i="4"/>
  <c r="Q2800" i="4" s="1"/>
  <c r="P2785" i="4"/>
  <c r="Q2785" i="4" s="1"/>
  <c r="P2722" i="4"/>
  <c r="Q2722" i="4" s="1"/>
  <c r="P2919" i="4"/>
  <c r="Q2919" i="4" s="1"/>
  <c r="P2924" i="4"/>
  <c r="Q2924" i="4" s="1"/>
  <c r="P2936" i="4"/>
  <c r="Q2936" i="4" s="1"/>
  <c r="P2956" i="4"/>
  <c r="Q2956" i="4" s="1"/>
  <c r="P2980" i="4"/>
  <c r="Q2980" i="4" s="1"/>
  <c r="P2993" i="4"/>
  <c r="Q2993" i="4" s="1"/>
  <c r="P3008" i="4"/>
  <c r="Q3008" i="4" s="1"/>
  <c r="P3085" i="4"/>
  <c r="Q3085" i="4" s="1"/>
  <c r="P3105" i="4"/>
  <c r="Q3105" i="4" s="1"/>
  <c r="P3133" i="4"/>
  <c r="Q3133" i="4" s="1"/>
  <c r="P3185" i="4"/>
  <c r="Q3185" i="4" s="1"/>
  <c r="M3213" i="4"/>
  <c r="N3213" i="4" s="1"/>
  <c r="M3225" i="4"/>
  <c r="N3225" i="4" s="1"/>
  <c r="M3245" i="4"/>
  <c r="N3245" i="4" s="1"/>
  <c r="M3254" i="4"/>
  <c r="N3254" i="4" s="1"/>
  <c r="M3257" i="4"/>
  <c r="N3257" i="4" s="1"/>
  <c r="M3335" i="4"/>
  <c r="N3335" i="4" s="1"/>
  <c r="P3378" i="4"/>
  <c r="Q3378" i="4" s="1"/>
  <c r="M3414" i="4"/>
  <c r="N3414" i="4" s="1"/>
  <c r="M3420" i="4"/>
  <c r="N3420" i="4" s="1"/>
  <c r="M3445" i="4"/>
  <c r="N3445" i="4" s="1"/>
  <c r="P3447" i="4"/>
  <c r="Q3447" i="4" s="1"/>
  <c r="M3454" i="4"/>
  <c r="N3454" i="4" s="1"/>
  <c r="M3484" i="4"/>
  <c r="N3484" i="4" s="1"/>
  <c r="M3507" i="4"/>
  <c r="N3507" i="4" s="1"/>
  <c r="M3523" i="4"/>
  <c r="N3523" i="4" s="1"/>
  <c r="P3557" i="4"/>
  <c r="Q3557" i="4" s="1"/>
  <c r="M3585" i="4"/>
  <c r="N3585" i="4" s="1"/>
  <c r="M3617" i="4"/>
  <c r="N3617" i="4" s="1"/>
  <c r="P3637" i="4"/>
  <c r="Q3637" i="4" s="1"/>
  <c r="P3673" i="4"/>
  <c r="Q3673" i="4" s="1"/>
  <c r="M2855" i="4"/>
  <c r="N2855" i="4" s="1"/>
  <c r="P2892" i="4"/>
  <c r="Q2892" i="4" s="1"/>
  <c r="M2898" i="4"/>
  <c r="N2898" i="4" s="1"/>
  <c r="M2900" i="4"/>
  <c r="N2900" i="4" s="1"/>
  <c r="M2920" i="4"/>
  <c r="N2920" i="4" s="1"/>
  <c r="M2937" i="4"/>
  <c r="N2937" i="4" s="1"/>
  <c r="M2957" i="4"/>
  <c r="N2957" i="4" s="1"/>
  <c r="M3009" i="4"/>
  <c r="N3009" i="4" s="1"/>
  <c r="P3021" i="4"/>
  <c r="Q3021" i="4" s="1"/>
  <c r="P3037" i="4"/>
  <c r="Q3037" i="4" s="1"/>
  <c r="P3052" i="4"/>
  <c r="Q3052" i="4" s="1"/>
  <c r="M3059" i="4"/>
  <c r="N3059" i="4" s="1"/>
  <c r="P3064" i="4"/>
  <c r="Q3064" i="4" s="1"/>
  <c r="M3180" i="4"/>
  <c r="N3180" i="4" s="1"/>
  <c r="P3197" i="4"/>
  <c r="Q3197" i="4" s="1"/>
  <c r="M3229" i="4"/>
  <c r="N3229" i="4" s="1"/>
  <c r="M3270" i="4"/>
  <c r="N3270" i="4" s="1"/>
  <c r="M3333" i="4"/>
  <c r="N3333" i="4" s="1"/>
  <c r="M3402" i="4"/>
  <c r="N3402" i="4" s="1"/>
  <c r="M3418" i="4"/>
  <c r="N3418" i="4" s="1"/>
  <c r="M3423" i="4"/>
  <c r="N3423" i="4" s="1"/>
  <c r="M3434" i="4"/>
  <c r="N3434" i="4" s="1"/>
  <c r="M3448" i="4"/>
  <c r="N3448" i="4" s="1"/>
  <c r="M3479" i="4"/>
  <c r="N3479" i="4" s="1"/>
  <c r="M3492" i="4"/>
  <c r="N3492" i="4" s="1"/>
  <c r="M3502" i="4"/>
  <c r="N3502" i="4" s="1"/>
  <c r="M3565" i="4"/>
  <c r="N3565" i="4" s="1"/>
  <c r="M3572" i="4"/>
  <c r="N3572" i="4" s="1"/>
  <c r="M3593" i="4"/>
  <c r="N3593" i="4" s="1"/>
  <c r="M3625" i="4"/>
  <c r="N3625" i="4" s="1"/>
  <c r="P2915" i="4"/>
  <c r="Q2915" i="4" s="1"/>
  <c r="P2925" i="4"/>
  <c r="Q2925" i="4" s="1"/>
  <c r="P2952" i="4"/>
  <c r="Q2952" i="4" s="1"/>
  <c r="M2965" i="4"/>
  <c r="N2965" i="4" s="1"/>
  <c r="P2981" i="4"/>
  <c r="Q2981" i="4" s="1"/>
  <c r="P3012" i="4"/>
  <c r="Q3012" i="4" s="1"/>
  <c r="P3106" i="4"/>
  <c r="Q3106" i="4" s="1"/>
  <c r="M3204" i="4"/>
  <c r="N3204" i="4" s="1"/>
  <c r="M3220" i="4"/>
  <c r="N3220" i="4" s="1"/>
  <c r="P3280" i="4"/>
  <c r="Q3280" i="4" s="1"/>
  <c r="M3327" i="4"/>
  <c r="N3327" i="4" s="1"/>
  <c r="P3345" i="4"/>
  <c r="Q3345" i="4" s="1"/>
  <c r="P3365" i="4"/>
  <c r="Q3365" i="4" s="1"/>
  <c r="M3412" i="4"/>
  <c r="N3412" i="4" s="1"/>
  <c r="M3440" i="4"/>
  <c r="N3440" i="4" s="1"/>
  <c r="M3446" i="4"/>
  <c r="N3446" i="4" s="1"/>
  <c r="P3467" i="4"/>
  <c r="Q3467" i="4" s="1"/>
  <c r="M3474" i="4"/>
  <c r="N3474" i="4" s="1"/>
  <c r="M3476" i="4"/>
  <c r="N3476" i="4" s="1"/>
  <c r="M3482" i="4"/>
  <c r="N3482" i="4" s="1"/>
  <c r="M3534" i="4"/>
  <c r="N3534" i="4" s="1"/>
  <c r="M3569" i="4"/>
  <c r="N3569" i="4" s="1"/>
  <c r="M3604" i="4"/>
  <c r="N3604" i="4" s="1"/>
  <c r="M2793" i="4"/>
  <c r="N2793" i="4" s="1"/>
  <c r="P3068" i="4"/>
  <c r="Q3068" i="4" s="1"/>
  <c r="M3081" i="4"/>
  <c r="N3081" i="4" s="1"/>
  <c r="M3135" i="4"/>
  <c r="N3135" i="4" s="1"/>
  <c r="M3156" i="4"/>
  <c r="N3156" i="4" s="1"/>
  <c r="P3293" i="4"/>
  <c r="Q3293" i="4" s="1"/>
  <c r="P3309" i="4"/>
  <c r="Q3309" i="4" s="1"/>
  <c r="P3312" i="4"/>
  <c r="Q3312" i="4" s="1"/>
  <c r="M3432" i="4"/>
  <c r="N3432" i="4" s="1"/>
  <c r="P3443" i="4"/>
  <c r="Q3443" i="4" s="1"/>
  <c r="P3455" i="4"/>
  <c r="Q3455" i="4" s="1"/>
  <c r="P3499" i="4"/>
  <c r="Q3499" i="4" s="1"/>
  <c r="P3562" i="4"/>
  <c r="Q3562" i="4" s="1"/>
  <c r="P3645" i="4"/>
  <c r="Q3645" i="4" s="1"/>
  <c r="M2916" i="4"/>
  <c r="N2916" i="4" s="1"/>
  <c r="M2941" i="4"/>
  <c r="N2941" i="4" s="1"/>
  <c r="M2944" i="4"/>
  <c r="N2944" i="4" s="1"/>
  <c r="P2864" i="4"/>
  <c r="Q2864" i="4" s="1"/>
  <c r="P2908" i="4"/>
  <c r="Q2908" i="4" s="1"/>
  <c r="P2911" i="4"/>
  <c r="Q2911" i="4" s="1"/>
  <c r="M2938" i="4"/>
  <c r="N2938" i="4" s="1"/>
  <c r="P2953" i="4"/>
  <c r="Q2953" i="4" s="1"/>
  <c r="M3017" i="4"/>
  <c r="N3017" i="4" s="1"/>
  <c r="M3039" i="4"/>
  <c r="N3039" i="4" s="1"/>
  <c r="M3051" i="4"/>
  <c r="N3051" i="4" s="1"/>
  <c r="M3088" i="4"/>
  <c r="N3088" i="4" s="1"/>
  <c r="M3098" i="4"/>
  <c r="N3098" i="4" s="1"/>
  <c r="M3172" i="4"/>
  <c r="N3172" i="4" s="1"/>
  <c r="M3236" i="4"/>
  <c r="N3236" i="4" s="1"/>
  <c r="M3301" i="4"/>
  <c r="N3301" i="4" s="1"/>
  <c r="M3319" i="4"/>
  <c r="N3319" i="4" s="1"/>
  <c r="M3422" i="4"/>
  <c r="N3422" i="4" s="1"/>
  <c r="M3456" i="4"/>
  <c r="N3456" i="4" s="1"/>
  <c r="M3515" i="4"/>
  <c r="N3515" i="4" s="1"/>
  <c r="M2888" i="4"/>
  <c r="N2888" i="4" s="1"/>
  <c r="P2891" i="4"/>
  <c r="Q2891" i="4" s="1"/>
  <c r="M2902" i="4"/>
  <c r="N2902" i="4" s="1"/>
  <c r="M2914" i="4"/>
  <c r="N2914" i="4" s="1"/>
  <c r="M2961" i="4"/>
  <c r="N2961" i="4" s="1"/>
  <c r="P2989" i="4"/>
  <c r="Q2989" i="4" s="1"/>
  <c r="P3001" i="4"/>
  <c r="Q3001" i="4" s="1"/>
  <c r="P3020" i="4"/>
  <c r="Q3020" i="4" s="1"/>
  <c r="M3048" i="4"/>
  <c r="N3048" i="4" s="1"/>
  <c r="P3101" i="4"/>
  <c r="Q3101" i="4" s="1"/>
  <c r="M3111" i="4"/>
  <c r="N3111" i="4" s="1"/>
  <c r="M3151" i="4"/>
  <c r="N3151" i="4" s="1"/>
  <c r="P3205" i="4"/>
  <c r="Q3205" i="4" s="1"/>
  <c r="M3259" i="4"/>
  <c r="N3259" i="4" s="1"/>
  <c r="M3265" i="4"/>
  <c r="N3265" i="4" s="1"/>
  <c r="M3285" i="4"/>
  <c r="N3285" i="4" s="1"/>
  <c r="P3310" i="4"/>
  <c r="Q3310" i="4" s="1"/>
  <c r="P3313" i="4"/>
  <c r="Q3313" i="4" s="1"/>
  <c r="P3322" i="4"/>
  <c r="Q3322" i="4" s="1"/>
  <c r="M3381" i="4"/>
  <c r="N3381" i="4" s="1"/>
  <c r="M3394" i="4"/>
  <c r="N3394" i="4" s="1"/>
  <c r="P3459" i="4"/>
  <c r="Q3459" i="4" s="1"/>
  <c r="M3466" i="4"/>
  <c r="N3466" i="4" s="1"/>
  <c r="M3487" i="4"/>
  <c r="N3487" i="4" s="1"/>
  <c r="M3588" i="4"/>
  <c r="N3588" i="4" s="1"/>
  <c r="M3620" i="4"/>
  <c r="N3620" i="4" s="1"/>
  <c r="M3667" i="4"/>
  <c r="N3667" i="4" s="1"/>
  <c r="P3676" i="4"/>
  <c r="Q3676" i="4" s="1"/>
  <c r="M2889" i="4"/>
  <c r="N2889" i="4" s="1"/>
  <c r="M2910" i="4"/>
  <c r="N2910" i="4" s="1"/>
  <c r="M2930" i="4"/>
  <c r="N2930" i="4" s="1"/>
  <c r="M3011" i="4"/>
  <c r="N3011" i="4" s="1"/>
  <c r="M3031" i="4"/>
  <c r="N3031" i="4" s="1"/>
  <c r="M3075" i="4"/>
  <c r="N3075" i="4" s="1"/>
  <c r="M3096" i="4"/>
  <c r="N3096" i="4" s="1"/>
  <c r="P3118" i="4"/>
  <c r="Q3118" i="4" s="1"/>
  <c r="P3122" i="4"/>
  <c r="Q3122" i="4" s="1"/>
  <c r="M3136" i="4"/>
  <c r="N3136" i="4" s="1"/>
  <c r="M3140" i="4"/>
  <c r="N3140" i="4" s="1"/>
  <c r="M3230" i="4"/>
  <c r="N3230" i="4" s="1"/>
  <c r="P3230" i="4"/>
  <c r="Q3230" i="4" s="1"/>
  <c r="P3261" i="4"/>
  <c r="Q3261" i="4" s="1"/>
  <c r="M3261" i="4"/>
  <c r="N3261" i="4" s="1"/>
  <c r="P3277" i="4"/>
  <c r="Q3277" i="4" s="1"/>
  <c r="M3277" i="4"/>
  <c r="N3277" i="4" s="1"/>
  <c r="P3369" i="4"/>
  <c r="Q3369" i="4" s="1"/>
  <c r="M3369" i="4"/>
  <c r="N3369" i="4" s="1"/>
  <c r="P3385" i="4"/>
  <c r="Q3385" i="4" s="1"/>
  <c r="M3385" i="4"/>
  <c r="N3385" i="4" s="1"/>
  <c r="P3516" i="4"/>
  <c r="Q3516" i="4" s="1"/>
  <c r="M3516" i="4"/>
  <c r="N3516" i="4" s="1"/>
  <c r="P3568" i="4"/>
  <c r="Q3568" i="4" s="1"/>
  <c r="M3568" i="4"/>
  <c r="N3568" i="4" s="1"/>
  <c r="P3641" i="4"/>
  <c r="Q3641" i="4" s="1"/>
  <c r="M3641" i="4"/>
  <c r="N3641" i="4" s="1"/>
  <c r="M3218" i="4"/>
  <c r="N3218" i="4" s="1"/>
  <c r="P3218" i="4"/>
  <c r="Q3218" i="4" s="1"/>
  <c r="P3297" i="4"/>
  <c r="Q3297" i="4" s="1"/>
  <c r="M3297" i="4"/>
  <c r="N3297" i="4" s="1"/>
  <c r="M3318" i="4"/>
  <c r="N3318" i="4" s="1"/>
  <c r="P3318" i="4"/>
  <c r="Q3318" i="4" s="1"/>
  <c r="M3382" i="4"/>
  <c r="N3382" i="4" s="1"/>
  <c r="P3382" i="4"/>
  <c r="Q3382" i="4" s="1"/>
  <c r="P3415" i="4"/>
  <c r="Q3415" i="4" s="1"/>
  <c r="M3415" i="4"/>
  <c r="N3415" i="4" s="1"/>
  <c r="P3488" i="4"/>
  <c r="Q3488" i="4" s="1"/>
  <c r="M3488" i="4"/>
  <c r="N3488" i="4" s="1"/>
  <c r="P3589" i="4"/>
  <c r="Q3589" i="4" s="1"/>
  <c r="M3589" i="4"/>
  <c r="N3589" i="4" s="1"/>
  <c r="P3600" i="4"/>
  <c r="Q3600" i="4" s="1"/>
  <c r="M3600" i="4"/>
  <c r="N3600" i="4" s="1"/>
  <c r="P3621" i="4"/>
  <c r="Q3621" i="4" s="1"/>
  <c r="M3621" i="4"/>
  <c r="N3621" i="4" s="1"/>
  <c r="P3632" i="4"/>
  <c r="Q3632" i="4" s="1"/>
  <c r="M3632" i="4"/>
  <c r="N3632" i="4" s="1"/>
  <c r="P3648" i="4"/>
  <c r="Q3648" i="4" s="1"/>
  <c r="M3648" i="4"/>
  <c r="N3648" i="4" s="1"/>
  <c r="M2897" i="4"/>
  <c r="N2897" i="4" s="1"/>
  <c r="M2903" i="4"/>
  <c r="N2903" i="4" s="1"/>
  <c r="M2927" i="4"/>
  <c r="N2927" i="4" s="1"/>
  <c r="M2940" i="4"/>
  <c r="N2940" i="4" s="1"/>
  <c r="M2951" i="4"/>
  <c r="N2951" i="4" s="1"/>
  <c r="M2970" i="4"/>
  <c r="N2970" i="4" s="1"/>
  <c r="M2972" i="4"/>
  <c r="N2972" i="4" s="1"/>
  <c r="M2985" i="4"/>
  <c r="N2985" i="4" s="1"/>
  <c r="M3007" i="4"/>
  <c r="N3007" i="4" s="1"/>
  <c r="M3016" i="4"/>
  <c r="N3016" i="4" s="1"/>
  <c r="M3027" i="4"/>
  <c r="N3027" i="4" s="1"/>
  <c r="M3049" i="4"/>
  <c r="N3049" i="4" s="1"/>
  <c r="M3071" i="4"/>
  <c r="N3071" i="4" s="1"/>
  <c r="M3080" i="4"/>
  <c r="N3080" i="4" s="1"/>
  <c r="M3089" i="4"/>
  <c r="N3089" i="4" s="1"/>
  <c r="M3104" i="4"/>
  <c r="N3104" i="4" s="1"/>
  <c r="M3119" i="4"/>
  <c r="N3119" i="4" s="1"/>
  <c r="M3128" i="4"/>
  <c r="N3128" i="4" s="1"/>
  <c r="M3132" i="4"/>
  <c r="N3132" i="4" s="1"/>
  <c r="M3153" i="4"/>
  <c r="N3153" i="4" s="1"/>
  <c r="P3167" i="4"/>
  <c r="Q3167" i="4" s="1"/>
  <c r="M3167" i="4"/>
  <c r="N3167" i="4" s="1"/>
  <c r="M3555" i="4"/>
  <c r="N3555" i="4" s="1"/>
  <c r="P3555" i="4"/>
  <c r="Q3555" i="4" s="1"/>
  <c r="P3655" i="4"/>
  <c r="Q3655" i="4" s="1"/>
  <c r="M3655" i="4"/>
  <c r="N3655" i="4" s="1"/>
  <c r="P3665" i="4"/>
  <c r="Q3665" i="4" s="1"/>
  <c r="M3665" i="4"/>
  <c r="N3665" i="4" s="1"/>
  <c r="M2890" i="4"/>
  <c r="N2890" i="4" s="1"/>
  <c r="M2901" i="4"/>
  <c r="N2901" i="4" s="1"/>
  <c r="M2907" i="4"/>
  <c r="N2907" i="4" s="1"/>
  <c r="M2946" i="4"/>
  <c r="N2946" i="4" s="1"/>
  <c r="M2966" i="4"/>
  <c r="N2966" i="4" s="1"/>
  <c r="M2983" i="4"/>
  <c r="N2983" i="4" s="1"/>
  <c r="M2992" i="4"/>
  <c r="N2992" i="4" s="1"/>
  <c r="M3003" i="4"/>
  <c r="N3003" i="4" s="1"/>
  <c r="M3005" i="4"/>
  <c r="N3005" i="4" s="1"/>
  <c r="M3023" i="4"/>
  <c r="N3023" i="4" s="1"/>
  <c r="M3025" i="4"/>
  <c r="N3025" i="4" s="1"/>
  <c r="M3036" i="4"/>
  <c r="N3036" i="4" s="1"/>
  <c r="M3047" i="4"/>
  <c r="N3047" i="4" s="1"/>
  <c r="M3056" i="4"/>
  <c r="N3056" i="4" s="1"/>
  <c r="M3067" i="4"/>
  <c r="N3067" i="4" s="1"/>
  <c r="M3069" i="4"/>
  <c r="N3069" i="4" s="1"/>
  <c r="M3087" i="4"/>
  <c r="N3087" i="4" s="1"/>
  <c r="M3092" i="4"/>
  <c r="N3092" i="4" s="1"/>
  <c r="M3102" i="4"/>
  <c r="N3102" i="4" s="1"/>
  <c r="P3109" i="4"/>
  <c r="Q3109" i="4" s="1"/>
  <c r="M3139" i="4"/>
  <c r="N3139" i="4" s="1"/>
  <c r="M3143" i="4"/>
  <c r="N3143" i="4" s="1"/>
  <c r="M3145" i="4"/>
  <c r="N3145" i="4" s="1"/>
  <c r="M3149" i="4"/>
  <c r="N3149" i="4" s="1"/>
  <c r="P3159" i="4"/>
  <c r="Q3159" i="4" s="1"/>
  <c r="M3159" i="4"/>
  <c r="N3159" i="4" s="1"/>
  <c r="M3334" i="4"/>
  <c r="N3334" i="4" s="1"/>
  <c r="P3334" i="4"/>
  <c r="Q3334" i="4" s="1"/>
  <c r="P3514" i="4"/>
  <c r="Q3514" i="4" s="1"/>
  <c r="M3514" i="4"/>
  <c r="N3514" i="4" s="1"/>
  <c r="P3524" i="4"/>
  <c r="Q3524" i="4" s="1"/>
  <c r="M3524" i="4"/>
  <c r="N3524" i="4" s="1"/>
  <c r="P3576" i="4"/>
  <c r="Q3576" i="4" s="1"/>
  <c r="M3576" i="4"/>
  <c r="N3576" i="4" s="1"/>
  <c r="P3597" i="4"/>
  <c r="Q3597" i="4" s="1"/>
  <c r="M3597" i="4"/>
  <c r="N3597" i="4" s="1"/>
  <c r="P3608" i="4"/>
  <c r="Q3608" i="4" s="1"/>
  <c r="M3608" i="4"/>
  <c r="N3608" i="4" s="1"/>
  <c r="P3629" i="4"/>
  <c r="Q3629" i="4" s="1"/>
  <c r="M3629" i="4"/>
  <c r="N3629" i="4" s="1"/>
  <c r="M2839" i="4"/>
  <c r="N2839" i="4" s="1"/>
  <c r="M2894" i="4"/>
  <c r="N2894" i="4" s="1"/>
  <c r="M2905" i="4"/>
  <c r="N2905" i="4" s="1"/>
  <c r="M2943" i="4"/>
  <c r="N2943" i="4" s="1"/>
  <c r="M2959" i="4"/>
  <c r="N2959" i="4" s="1"/>
  <c r="M2979" i="4"/>
  <c r="N2979" i="4" s="1"/>
  <c r="M2999" i="4"/>
  <c r="N2999" i="4" s="1"/>
  <c r="M3043" i="4"/>
  <c r="N3043" i="4" s="1"/>
  <c r="M3063" i="4"/>
  <c r="N3063" i="4" s="1"/>
  <c r="P3097" i="4"/>
  <c r="Q3097" i="4" s="1"/>
  <c r="P3216" i="4"/>
  <c r="Q3216" i="4" s="1"/>
  <c r="M3216" i="4"/>
  <c r="N3216" i="4" s="1"/>
  <c r="P3279" i="4"/>
  <c r="Q3279" i="4" s="1"/>
  <c r="M3279" i="4"/>
  <c r="N3279" i="4" s="1"/>
  <c r="M3350" i="4"/>
  <c r="N3350" i="4" s="1"/>
  <c r="P3350" i="4"/>
  <c r="Q3350" i="4" s="1"/>
  <c r="P3413" i="4"/>
  <c r="Q3413" i="4" s="1"/>
  <c r="M3413" i="4"/>
  <c r="N3413" i="4" s="1"/>
  <c r="P3419" i="4"/>
  <c r="Q3419" i="4" s="1"/>
  <c r="M3419" i="4"/>
  <c r="N3419" i="4" s="1"/>
  <c r="P3112" i="4"/>
  <c r="Q3112" i="4" s="1"/>
  <c r="P3126" i="4"/>
  <c r="Q3126" i="4" s="1"/>
  <c r="P3483" i="4"/>
  <c r="Q3483" i="4" s="1"/>
  <c r="M3483" i="4"/>
  <c r="N3483" i="4" s="1"/>
  <c r="M3543" i="4"/>
  <c r="N3543" i="4" s="1"/>
  <c r="P3543" i="4"/>
  <c r="Q3543" i="4" s="1"/>
  <c r="P3573" i="4"/>
  <c r="Q3573" i="4" s="1"/>
  <c r="M3573" i="4"/>
  <c r="N3573" i="4" s="1"/>
  <c r="P3584" i="4"/>
  <c r="Q3584" i="4" s="1"/>
  <c r="M3584" i="4"/>
  <c r="N3584" i="4" s="1"/>
  <c r="P3605" i="4"/>
  <c r="Q3605" i="4" s="1"/>
  <c r="M3605" i="4"/>
  <c r="N3605" i="4" s="1"/>
  <c r="P3616" i="4"/>
  <c r="Q3616" i="4" s="1"/>
  <c r="M3616" i="4"/>
  <c r="N3616" i="4" s="1"/>
  <c r="P3246" i="4"/>
  <c r="Q3246" i="4" s="1"/>
  <c r="M3246" i="4"/>
  <c r="N3246" i="4" s="1"/>
  <c r="P3417" i="4"/>
  <c r="Q3417" i="4" s="1"/>
  <c r="M3417" i="4"/>
  <c r="N3417" i="4" s="1"/>
  <c r="P3519" i="4"/>
  <c r="Q3519" i="4" s="1"/>
  <c r="M3519" i="4"/>
  <c r="N3519" i="4" s="1"/>
  <c r="P3550" i="4"/>
  <c r="Q3550" i="4" s="1"/>
  <c r="M3550" i="4"/>
  <c r="N3550" i="4" s="1"/>
  <c r="M3660" i="4"/>
  <c r="N3660" i="4" s="1"/>
  <c r="P3660" i="4"/>
  <c r="Q3660" i="4" s="1"/>
  <c r="M2906" i="4"/>
  <c r="N2906" i="4" s="1"/>
  <c r="M2935" i="4"/>
  <c r="N2935" i="4" s="1"/>
  <c r="M2991" i="4"/>
  <c r="N2991" i="4" s="1"/>
  <c r="M3015" i="4"/>
  <c r="N3015" i="4" s="1"/>
  <c r="M3035" i="4"/>
  <c r="N3035" i="4" s="1"/>
  <c r="M3055" i="4"/>
  <c r="N3055" i="4" s="1"/>
  <c r="M3079" i="4"/>
  <c r="N3079" i="4" s="1"/>
  <c r="M3108" i="4"/>
  <c r="N3108" i="4" s="1"/>
  <c r="M3113" i="4"/>
  <c r="N3113" i="4" s="1"/>
  <c r="M3127" i="4"/>
  <c r="N3127" i="4" s="1"/>
  <c r="M3157" i="4"/>
  <c r="N3157" i="4" s="1"/>
  <c r="P3169" i="4"/>
  <c r="Q3169" i="4" s="1"/>
  <c r="M3169" i="4"/>
  <c r="N3169" i="4" s="1"/>
  <c r="P3181" i="4"/>
  <c r="Q3181" i="4" s="1"/>
  <c r="M3181" i="4"/>
  <c r="N3181" i="4" s="1"/>
  <c r="P3303" i="4"/>
  <c r="Q3303" i="4" s="1"/>
  <c r="M3303" i="4"/>
  <c r="N3303" i="4" s="1"/>
  <c r="P3411" i="4"/>
  <c r="Q3411" i="4" s="1"/>
  <c r="M3411" i="4"/>
  <c r="N3411" i="4" s="1"/>
  <c r="P3478" i="4"/>
  <c r="Q3478" i="4" s="1"/>
  <c r="M3478" i="4"/>
  <c r="N3478" i="4" s="1"/>
  <c r="P3491" i="4"/>
  <c r="Q3491" i="4" s="1"/>
  <c r="M3491" i="4"/>
  <c r="N3491" i="4" s="1"/>
  <c r="P3540" i="4"/>
  <c r="Q3540" i="4" s="1"/>
  <c r="M3540" i="4"/>
  <c r="N3540" i="4" s="1"/>
  <c r="P3581" i="4"/>
  <c r="Q3581" i="4" s="1"/>
  <c r="M3581" i="4"/>
  <c r="N3581" i="4" s="1"/>
  <c r="P3592" i="4"/>
  <c r="Q3592" i="4" s="1"/>
  <c r="M3592" i="4"/>
  <c r="N3592" i="4" s="1"/>
  <c r="P3613" i="4"/>
  <c r="Q3613" i="4" s="1"/>
  <c r="M3613" i="4"/>
  <c r="N3613" i="4" s="1"/>
  <c r="P3624" i="4"/>
  <c r="Q3624" i="4" s="1"/>
  <c r="M3624" i="4"/>
  <c r="N3624" i="4" s="1"/>
  <c r="M3183" i="4"/>
  <c r="N3183" i="4" s="1"/>
  <c r="P3210" i="4"/>
  <c r="Q3210" i="4" s="1"/>
  <c r="P3222" i="4"/>
  <c r="Q3222" i="4" s="1"/>
  <c r="P3276" i="4"/>
  <c r="Q3276" i="4" s="1"/>
  <c r="P3278" i="4"/>
  <c r="Q3278" i="4" s="1"/>
  <c r="M3283" i="4"/>
  <c r="N3283" i="4" s="1"/>
  <c r="P3302" i="4"/>
  <c r="Q3302" i="4" s="1"/>
  <c r="M3311" i="4"/>
  <c r="N3311" i="4" s="1"/>
  <c r="P3354" i="4"/>
  <c r="Q3354" i="4" s="1"/>
  <c r="M3430" i="4"/>
  <c r="N3430" i="4" s="1"/>
  <c r="M3452" i="4"/>
  <c r="N3452" i="4" s="1"/>
  <c r="M3464" i="4"/>
  <c r="N3464" i="4" s="1"/>
  <c r="M3472" i="4"/>
  <c r="N3472" i="4" s="1"/>
  <c r="M3498" i="4"/>
  <c r="N3498" i="4" s="1"/>
  <c r="M3500" i="4"/>
  <c r="N3500" i="4" s="1"/>
  <c r="P3539" i="4"/>
  <c r="Q3539" i="4" s="1"/>
  <c r="P3664" i="4"/>
  <c r="Q3664" i="4" s="1"/>
  <c r="P3192" i="4"/>
  <c r="Q3192" i="4" s="1"/>
  <c r="M3209" i="4"/>
  <c r="N3209" i="4" s="1"/>
  <c r="M3221" i="4"/>
  <c r="N3221" i="4" s="1"/>
  <c r="M3228" i="4"/>
  <c r="N3228" i="4" s="1"/>
  <c r="M3249" i="4"/>
  <c r="N3249" i="4" s="1"/>
  <c r="M3269" i="4"/>
  <c r="N3269" i="4" s="1"/>
  <c r="M3273" i="4"/>
  <c r="N3273" i="4" s="1"/>
  <c r="M3275" i="4"/>
  <c r="N3275" i="4" s="1"/>
  <c r="M3295" i="4"/>
  <c r="N3295" i="4" s="1"/>
  <c r="M3321" i="4"/>
  <c r="N3321" i="4" s="1"/>
  <c r="M3323" i="4"/>
  <c r="N3323" i="4" s="1"/>
  <c r="M3337" i="4"/>
  <c r="N3337" i="4" s="1"/>
  <c r="M3339" i="4"/>
  <c r="N3339" i="4" s="1"/>
  <c r="M3353" i="4"/>
  <c r="N3353" i="4" s="1"/>
  <c r="M3361" i="4"/>
  <c r="N3361" i="4" s="1"/>
  <c r="M3387" i="4"/>
  <c r="N3387" i="4" s="1"/>
  <c r="M3389" i="4"/>
  <c r="N3389" i="4" s="1"/>
  <c r="M3391" i="4"/>
  <c r="N3391" i="4" s="1"/>
  <c r="M3393" i="4"/>
  <c r="N3393" i="4" s="1"/>
  <c r="M3395" i="4"/>
  <c r="N3395" i="4" s="1"/>
  <c r="M3397" i="4"/>
  <c r="N3397" i="4" s="1"/>
  <c r="M3399" i="4"/>
  <c r="N3399" i="4" s="1"/>
  <c r="M3401" i="4"/>
  <c r="N3401" i="4" s="1"/>
  <c r="M3403" i="4"/>
  <c r="N3403" i="4" s="1"/>
  <c r="M3405" i="4"/>
  <c r="N3405" i="4" s="1"/>
  <c r="M3407" i="4"/>
  <c r="N3407" i="4" s="1"/>
  <c r="M3421" i="4"/>
  <c r="N3421" i="4" s="1"/>
  <c r="M3427" i="4"/>
  <c r="N3427" i="4" s="1"/>
  <c r="M3429" i="4"/>
  <c r="N3429" i="4" s="1"/>
  <c r="M3435" i="4"/>
  <c r="N3435" i="4" s="1"/>
  <c r="M3442" i="4"/>
  <c r="N3442" i="4" s="1"/>
  <c r="M3444" i="4"/>
  <c r="N3444" i="4" s="1"/>
  <c r="M3458" i="4"/>
  <c r="N3458" i="4" s="1"/>
  <c r="M3460" i="4"/>
  <c r="N3460" i="4" s="1"/>
  <c r="M3486" i="4"/>
  <c r="N3486" i="4" s="1"/>
  <c r="M3494" i="4"/>
  <c r="N3494" i="4" s="1"/>
  <c r="M3496" i="4"/>
  <c r="N3496" i="4" s="1"/>
  <c r="M3522" i="4"/>
  <c r="N3522" i="4" s="1"/>
  <c r="M3527" i="4"/>
  <c r="N3527" i="4" s="1"/>
  <c r="M3548" i="4"/>
  <c r="N3548" i="4" s="1"/>
  <c r="M3571" i="4"/>
  <c r="N3571" i="4" s="1"/>
  <c r="M3579" i="4"/>
  <c r="N3579" i="4" s="1"/>
  <c r="M3587" i="4"/>
  <c r="N3587" i="4" s="1"/>
  <c r="M3595" i="4"/>
  <c r="N3595" i="4" s="1"/>
  <c r="M3603" i="4"/>
  <c r="N3603" i="4" s="1"/>
  <c r="M3611" i="4"/>
  <c r="N3611" i="4" s="1"/>
  <c r="M3619" i="4"/>
  <c r="N3619" i="4" s="1"/>
  <c r="M3627" i="4"/>
  <c r="N3627" i="4" s="1"/>
  <c r="M3639" i="4"/>
  <c r="N3639" i="4" s="1"/>
  <c r="M3653" i="4"/>
  <c r="N3653" i="4" s="1"/>
  <c r="M3675" i="4"/>
  <c r="N3675" i="4" s="1"/>
  <c r="P3240" i="4"/>
  <c r="Q3240" i="4" s="1"/>
  <c r="M3260" i="4"/>
  <c r="N3260" i="4" s="1"/>
  <c r="P3266" i="4"/>
  <c r="Q3266" i="4" s="1"/>
  <c r="P3284" i="4"/>
  <c r="Q3284" i="4" s="1"/>
  <c r="M3289" i="4"/>
  <c r="N3289" i="4" s="1"/>
  <c r="M3291" i="4"/>
  <c r="N3291" i="4" s="1"/>
  <c r="P3358" i="4"/>
  <c r="Q3358" i="4" s="1"/>
  <c r="P3366" i="4"/>
  <c r="Q3366" i="4" s="1"/>
  <c r="M3468" i="4"/>
  <c r="N3468" i="4" s="1"/>
  <c r="M3504" i="4"/>
  <c r="N3504" i="4" s="1"/>
  <c r="M3530" i="4"/>
  <c r="N3530" i="4" s="1"/>
  <c r="M3532" i="4"/>
  <c r="N3532" i="4" s="1"/>
  <c r="M3538" i="4"/>
  <c r="N3538" i="4" s="1"/>
  <c r="M3546" i="4"/>
  <c r="N3546" i="4" s="1"/>
  <c r="M3563" i="4"/>
  <c r="N3563" i="4" s="1"/>
  <c r="M3663" i="4"/>
  <c r="N3663" i="4" s="1"/>
  <c r="M3373" i="4"/>
  <c r="N3373" i="4" s="1"/>
  <c r="M3512" i="4"/>
  <c r="N3512" i="4" s="1"/>
  <c r="P3535" i="4"/>
  <c r="Q3535" i="4" s="1"/>
  <c r="P3558" i="4"/>
  <c r="Q3558" i="4" s="1"/>
  <c r="P3566" i="4"/>
  <c r="Q3566" i="4" s="1"/>
  <c r="M3635" i="4"/>
  <c r="N3635" i="4" s="1"/>
  <c r="M3651" i="4"/>
  <c r="N3651" i="4" s="1"/>
  <c r="P3668" i="4"/>
  <c r="Q3668" i="4" s="1"/>
  <c r="M3208" i="4"/>
  <c r="N3208" i="4" s="1"/>
  <c r="P3300" i="4"/>
  <c r="Q3300" i="4" s="1"/>
  <c r="P3304" i="4"/>
  <c r="Q3304" i="4" s="1"/>
  <c r="P3306" i="4"/>
  <c r="Q3306" i="4" s="1"/>
  <c r="M3315" i="4"/>
  <c r="N3315" i="4" s="1"/>
  <c r="P3326" i="4"/>
  <c r="Q3326" i="4" s="1"/>
  <c r="M3331" i="4"/>
  <c r="N3331" i="4" s="1"/>
  <c r="P3342" i="4"/>
  <c r="Q3342" i="4" s="1"/>
  <c r="M3347" i="4"/>
  <c r="N3347" i="4" s="1"/>
  <c r="P3370" i="4"/>
  <c r="Q3370" i="4" s="1"/>
  <c r="M3388" i="4"/>
  <c r="N3388" i="4" s="1"/>
  <c r="M3390" i="4"/>
  <c r="N3390" i="4" s="1"/>
  <c r="M3392" i="4"/>
  <c r="N3392" i="4" s="1"/>
  <c r="M3396" i="4"/>
  <c r="N3396" i="4" s="1"/>
  <c r="M3398" i="4"/>
  <c r="N3398" i="4" s="1"/>
  <c r="M3400" i="4"/>
  <c r="N3400" i="4" s="1"/>
  <c r="M3404" i="4"/>
  <c r="N3404" i="4" s="1"/>
  <c r="M3406" i="4"/>
  <c r="N3406" i="4" s="1"/>
  <c r="M3408" i="4"/>
  <c r="N3408" i="4" s="1"/>
  <c r="M3428" i="4"/>
  <c r="N3428" i="4" s="1"/>
  <c r="M3436" i="4"/>
  <c r="N3436" i="4" s="1"/>
  <c r="M3450" i="4"/>
  <c r="N3450" i="4" s="1"/>
  <c r="M3490" i="4"/>
  <c r="N3490" i="4" s="1"/>
  <c r="M3518" i="4"/>
  <c r="N3518" i="4" s="1"/>
  <c r="M3526" i="4"/>
  <c r="N3526" i="4" s="1"/>
  <c r="M3528" i="4"/>
  <c r="N3528" i="4" s="1"/>
  <c r="M3536" i="4"/>
  <c r="N3536" i="4" s="1"/>
  <c r="M3542" i="4"/>
  <c r="N3542" i="4" s="1"/>
  <c r="M3554" i="4"/>
  <c r="N3554" i="4" s="1"/>
  <c r="M3559" i="4"/>
  <c r="N3559" i="4" s="1"/>
  <c r="M3567" i="4"/>
  <c r="N3567" i="4" s="1"/>
  <c r="M3575" i="4"/>
  <c r="N3575" i="4" s="1"/>
  <c r="M3583" i="4"/>
  <c r="N3583" i="4" s="1"/>
  <c r="M3591" i="4"/>
  <c r="N3591" i="4" s="1"/>
  <c r="M3599" i="4"/>
  <c r="N3599" i="4" s="1"/>
  <c r="M3607" i="4"/>
  <c r="N3607" i="4" s="1"/>
  <c r="M3615" i="4"/>
  <c r="N3615" i="4" s="1"/>
  <c r="M3623" i="4"/>
  <c r="N3623" i="4" s="1"/>
  <c r="M3631" i="4"/>
  <c r="N3631" i="4" s="1"/>
  <c r="M3647" i="4"/>
  <c r="N3647" i="4" s="1"/>
  <c r="M3659" i="4"/>
  <c r="N3659" i="4" s="1"/>
  <c r="P3570" i="4"/>
  <c r="Q3570" i="4" s="1"/>
  <c r="P3574" i="4"/>
  <c r="Q3574" i="4" s="1"/>
  <c r="P3578" i="4"/>
  <c r="Q3578" i="4" s="1"/>
  <c r="P3582" i="4"/>
  <c r="Q3582" i="4" s="1"/>
  <c r="P3586" i="4"/>
  <c r="Q3586" i="4" s="1"/>
  <c r="P3590" i="4"/>
  <c r="Q3590" i="4" s="1"/>
  <c r="P3594" i="4"/>
  <c r="Q3594" i="4" s="1"/>
  <c r="P3598" i="4"/>
  <c r="Q3598" i="4" s="1"/>
  <c r="P3602" i="4"/>
  <c r="Q3602" i="4" s="1"/>
  <c r="P3606" i="4"/>
  <c r="Q3606" i="4" s="1"/>
  <c r="P3610" i="4"/>
  <c r="Q3610" i="4" s="1"/>
  <c r="P3614" i="4"/>
  <c r="Q3614" i="4" s="1"/>
  <c r="P3618" i="4"/>
  <c r="Q3618" i="4" s="1"/>
  <c r="P3622" i="4"/>
  <c r="Q3622" i="4" s="1"/>
  <c r="P3626" i="4"/>
  <c r="Q3626" i="4" s="1"/>
  <c r="P3630" i="4"/>
  <c r="Q3630" i="4" s="1"/>
  <c r="P3634" i="4"/>
  <c r="Q3634" i="4" s="1"/>
  <c r="P3638" i="4"/>
  <c r="Q3638" i="4" s="1"/>
  <c r="P3642" i="4"/>
  <c r="Q3642" i="4" s="1"/>
  <c r="P3646" i="4"/>
  <c r="Q3646" i="4" s="1"/>
  <c r="P3650" i="4"/>
  <c r="Q3650" i="4" s="1"/>
  <c r="P3654" i="4"/>
  <c r="Q3654" i="4" s="1"/>
  <c r="P3658" i="4"/>
  <c r="Q3658" i="4" s="1"/>
  <c r="P3662" i="4"/>
  <c r="Q3662" i="4" s="1"/>
  <c r="P3666" i="4"/>
  <c r="Q3666" i="4" s="1"/>
  <c r="P3670" i="4"/>
  <c r="Q3670" i="4" s="1"/>
  <c r="P3674" i="4"/>
  <c r="Q3674" i="4" s="1"/>
  <c r="P3556" i="4"/>
  <c r="Q3556" i="4" s="1"/>
  <c r="P3560" i="4"/>
  <c r="Q3560" i="4" s="1"/>
  <c r="P3564" i="4"/>
  <c r="Q3564" i="4" s="1"/>
  <c r="P3199" i="4"/>
  <c r="Q3199" i="4" s="1"/>
  <c r="M3199" i="4"/>
  <c r="N3199" i="4" s="1"/>
  <c r="P3255" i="4"/>
  <c r="Q3255" i="4" s="1"/>
  <c r="M3255" i="4"/>
  <c r="N3255" i="4" s="1"/>
  <c r="M3117" i="4"/>
  <c r="N3117" i="4" s="1"/>
  <c r="M3155" i="4"/>
  <c r="N3155" i="4" s="1"/>
  <c r="M3162" i="4"/>
  <c r="N3162" i="4" s="1"/>
  <c r="P3162" i="4"/>
  <c r="Q3162" i="4" s="1"/>
  <c r="M3175" i="4"/>
  <c r="N3175" i="4" s="1"/>
  <c r="P3211" i="4"/>
  <c r="Q3211" i="4" s="1"/>
  <c r="M3211" i="4"/>
  <c r="N3211" i="4" s="1"/>
  <c r="P3227" i="4"/>
  <c r="Q3227" i="4" s="1"/>
  <c r="M3227" i="4"/>
  <c r="N3227" i="4" s="1"/>
  <c r="M3268" i="4"/>
  <c r="N3268" i="4" s="1"/>
  <c r="M3091" i="4"/>
  <c r="N3091" i="4" s="1"/>
  <c r="M3095" i="4"/>
  <c r="N3095" i="4" s="1"/>
  <c r="M3099" i="4"/>
  <c r="N3099" i="4" s="1"/>
  <c r="M3103" i="4"/>
  <c r="N3103" i="4" s="1"/>
  <c r="M3107" i="4"/>
  <c r="N3107" i="4" s="1"/>
  <c r="M3120" i="4"/>
  <c r="N3120" i="4" s="1"/>
  <c r="M3123" i="4"/>
  <c r="N3123" i="4" s="1"/>
  <c r="M3179" i="4"/>
  <c r="N3179" i="4" s="1"/>
  <c r="P3195" i="4"/>
  <c r="Q3195" i="4" s="1"/>
  <c r="M3195" i="4"/>
  <c r="N3195" i="4" s="1"/>
  <c r="M3292" i="4"/>
  <c r="N3292" i="4" s="1"/>
  <c r="P3292" i="4"/>
  <c r="Q3292" i="4" s="1"/>
  <c r="P3114" i="4"/>
  <c r="Q3114" i="4" s="1"/>
  <c r="M3134" i="4"/>
  <c r="N3134" i="4" s="1"/>
  <c r="P3134" i="4"/>
  <c r="Q3134" i="4" s="1"/>
  <c r="M3142" i="4"/>
  <c r="N3142" i="4" s="1"/>
  <c r="P3142" i="4"/>
  <c r="Q3142" i="4" s="1"/>
  <c r="M3150" i="4"/>
  <c r="N3150" i="4" s="1"/>
  <c r="P3150" i="4"/>
  <c r="Q3150" i="4" s="1"/>
  <c r="P3207" i="4"/>
  <c r="Q3207" i="4" s="1"/>
  <c r="M3207" i="4"/>
  <c r="N3207" i="4" s="1"/>
  <c r="P3223" i="4"/>
  <c r="Q3223" i="4" s="1"/>
  <c r="M3223" i="4"/>
  <c r="N3223" i="4" s="1"/>
  <c r="P3239" i="4"/>
  <c r="Q3239" i="4" s="1"/>
  <c r="M3239" i="4"/>
  <c r="N3239" i="4" s="1"/>
  <c r="M3288" i="4"/>
  <c r="N3288" i="4" s="1"/>
  <c r="P3288" i="4"/>
  <c r="Q3288" i="4" s="1"/>
  <c r="M3290" i="4"/>
  <c r="N3290" i="4" s="1"/>
  <c r="P3290" i="4"/>
  <c r="Q3290" i="4" s="1"/>
  <c r="P3360" i="4"/>
  <c r="Q3360" i="4" s="1"/>
  <c r="M3360" i="4"/>
  <c r="N3360" i="4" s="1"/>
  <c r="M3252" i="4"/>
  <c r="N3252" i="4" s="1"/>
  <c r="M3286" i="4"/>
  <c r="N3286" i="4" s="1"/>
  <c r="P3286" i="4"/>
  <c r="Q3286" i="4" s="1"/>
  <c r="M3154" i="4"/>
  <c r="N3154" i="4" s="1"/>
  <c r="P3154" i="4"/>
  <c r="Q3154" i="4" s="1"/>
  <c r="M3163" i="4"/>
  <c r="N3163" i="4" s="1"/>
  <c r="P3219" i="4"/>
  <c r="Q3219" i="4" s="1"/>
  <c r="M3219" i="4"/>
  <c r="N3219" i="4" s="1"/>
  <c r="P3235" i="4"/>
  <c r="Q3235" i="4" s="1"/>
  <c r="M3235" i="4"/>
  <c r="N3235" i="4" s="1"/>
  <c r="M3262" i="4"/>
  <c r="N3262" i="4" s="1"/>
  <c r="P3271" i="4"/>
  <c r="Q3271" i="4" s="1"/>
  <c r="M3271" i="4"/>
  <c r="N3271" i="4" s="1"/>
  <c r="P3372" i="4"/>
  <c r="Q3372" i="4" s="1"/>
  <c r="M3372" i="4"/>
  <c r="N3372" i="4" s="1"/>
  <c r="P3203" i="4"/>
  <c r="Q3203" i="4" s="1"/>
  <c r="M3203" i="4"/>
  <c r="N3203" i="4" s="1"/>
  <c r="M3130" i="4"/>
  <c r="N3130" i="4" s="1"/>
  <c r="P3130" i="4"/>
  <c r="Q3130" i="4" s="1"/>
  <c r="M3138" i="4"/>
  <c r="N3138" i="4" s="1"/>
  <c r="P3138" i="4"/>
  <c r="Q3138" i="4" s="1"/>
  <c r="M3146" i="4"/>
  <c r="N3146" i="4" s="1"/>
  <c r="P3146" i="4"/>
  <c r="Q3146" i="4" s="1"/>
  <c r="M3158" i="4"/>
  <c r="N3158" i="4" s="1"/>
  <c r="P3158" i="4"/>
  <c r="Q3158" i="4" s="1"/>
  <c r="P3215" i="4"/>
  <c r="Q3215" i="4" s="1"/>
  <c r="M3215" i="4"/>
  <c r="N3215" i="4" s="1"/>
  <c r="P3231" i="4"/>
  <c r="Q3231" i="4" s="1"/>
  <c r="M3231" i="4"/>
  <c r="N3231" i="4" s="1"/>
  <c r="P3425" i="4"/>
  <c r="Q3425" i="4" s="1"/>
  <c r="M3425" i="4"/>
  <c r="N3425" i="4" s="1"/>
  <c r="P3166" i="4"/>
  <c r="Q3166" i="4" s="1"/>
  <c r="P3170" i="4"/>
  <c r="Q3170" i="4" s="1"/>
  <c r="P3174" i="4"/>
  <c r="Q3174" i="4" s="1"/>
  <c r="P3178" i="4"/>
  <c r="Q3178" i="4" s="1"/>
  <c r="P3182" i="4"/>
  <c r="Q3182" i="4" s="1"/>
  <c r="P3186" i="4"/>
  <c r="Q3186" i="4" s="1"/>
  <c r="P3190" i="4"/>
  <c r="Q3190" i="4" s="1"/>
  <c r="P3194" i="4"/>
  <c r="Q3194" i="4" s="1"/>
  <c r="P3198" i="4"/>
  <c r="Q3198" i="4" s="1"/>
  <c r="P3202" i="4"/>
  <c r="Q3202" i="4" s="1"/>
  <c r="P3206" i="4"/>
  <c r="Q3206" i="4" s="1"/>
  <c r="P3316" i="4"/>
  <c r="Q3316" i="4" s="1"/>
  <c r="M3316" i="4"/>
  <c r="N3316" i="4" s="1"/>
  <c r="P3320" i="4"/>
  <c r="Q3320" i="4" s="1"/>
  <c r="M3320" i="4"/>
  <c r="N3320" i="4" s="1"/>
  <c r="P3324" i="4"/>
  <c r="Q3324" i="4" s="1"/>
  <c r="M3324" i="4"/>
  <c r="N3324" i="4" s="1"/>
  <c r="P3328" i="4"/>
  <c r="Q3328" i="4" s="1"/>
  <c r="M3328" i="4"/>
  <c r="N3328" i="4" s="1"/>
  <c r="P3332" i="4"/>
  <c r="Q3332" i="4" s="1"/>
  <c r="M3332" i="4"/>
  <c r="N3332" i="4" s="1"/>
  <c r="P3336" i="4"/>
  <c r="Q3336" i="4" s="1"/>
  <c r="M3336" i="4"/>
  <c r="N3336" i="4" s="1"/>
  <c r="P3340" i="4"/>
  <c r="Q3340" i="4" s="1"/>
  <c r="M3340" i="4"/>
  <c r="N3340" i="4" s="1"/>
  <c r="P3344" i="4"/>
  <c r="Q3344" i="4" s="1"/>
  <c r="M3344" i="4"/>
  <c r="N3344" i="4" s="1"/>
  <c r="P3348" i="4"/>
  <c r="Q3348" i="4" s="1"/>
  <c r="M3348" i="4"/>
  <c r="N3348" i="4" s="1"/>
  <c r="P3352" i="4"/>
  <c r="Q3352" i="4" s="1"/>
  <c r="M3352" i="4"/>
  <c r="N3352" i="4" s="1"/>
  <c r="P3384" i="4"/>
  <c r="Q3384" i="4" s="1"/>
  <c r="M3384" i="4"/>
  <c r="N3384" i="4" s="1"/>
  <c r="M3409" i="4"/>
  <c r="N3409" i="4" s="1"/>
  <c r="P3380" i="4"/>
  <c r="Q3380" i="4" s="1"/>
  <c r="M3380" i="4"/>
  <c r="N3380" i="4" s="1"/>
  <c r="M3242" i="4"/>
  <c r="N3242" i="4" s="1"/>
  <c r="M3248" i="4"/>
  <c r="N3248" i="4" s="1"/>
  <c r="M3258" i="4"/>
  <c r="N3258" i="4" s="1"/>
  <c r="M3264" i="4"/>
  <c r="N3264" i="4" s="1"/>
  <c r="M3274" i="4"/>
  <c r="N3274" i="4" s="1"/>
  <c r="P3368" i="4"/>
  <c r="Q3368" i="4" s="1"/>
  <c r="M3368" i="4"/>
  <c r="N3368" i="4" s="1"/>
  <c r="M3251" i="4"/>
  <c r="N3251" i="4" s="1"/>
  <c r="M3267" i="4"/>
  <c r="N3267" i="4" s="1"/>
  <c r="P3294" i="4"/>
  <c r="Q3294" i="4" s="1"/>
  <c r="P3296" i="4"/>
  <c r="Q3296" i="4" s="1"/>
  <c r="P3356" i="4"/>
  <c r="Q3356" i="4" s="1"/>
  <c r="M3356" i="4"/>
  <c r="N3356" i="4" s="1"/>
  <c r="M3433" i="4"/>
  <c r="N3433" i="4" s="1"/>
  <c r="P3298" i="4"/>
  <c r="Q3298" i="4" s="1"/>
  <c r="P3376" i="4"/>
  <c r="Q3376" i="4" s="1"/>
  <c r="M3376" i="4"/>
  <c r="N3376" i="4" s="1"/>
  <c r="P3449" i="4"/>
  <c r="Q3449" i="4" s="1"/>
  <c r="M3449" i="4"/>
  <c r="N3449" i="4" s="1"/>
  <c r="P3364" i="4"/>
  <c r="Q3364" i="4" s="1"/>
  <c r="M3364" i="4"/>
  <c r="N3364" i="4" s="1"/>
  <c r="M3355" i="4"/>
  <c r="N3355" i="4" s="1"/>
  <c r="M3359" i="4"/>
  <c r="N3359" i="4" s="1"/>
  <c r="M3363" i="4"/>
  <c r="N3363" i="4" s="1"/>
  <c r="M3367" i="4"/>
  <c r="N3367" i="4" s="1"/>
  <c r="M3371" i="4"/>
  <c r="N3371" i="4" s="1"/>
  <c r="M3375" i="4"/>
  <c r="N3375" i="4" s="1"/>
  <c r="M3379" i="4"/>
  <c r="N3379" i="4" s="1"/>
  <c r="M3383" i="4"/>
  <c r="N3383" i="4" s="1"/>
  <c r="M3437" i="4"/>
  <c r="N3437" i="4" s="1"/>
  <c r="M3453" i="4"/>
  <c r="N3453" i="4" s="1"/>
  <c r="M3441" i="4"/>
  <c r="N3441" i="4" s="1"/>
  <c r="M3457" i="4"/>
  <c r="N3457" i="4" s="1"/>
  <c r="P3461" i="4"/>
  <c r="Q3461" i="4" s="1"/>
  <c r="P3465" i="4"/>
  <c r="Q3465" i="4" s="1"/>
  <c r="P3469" i="4"/>
  <c r="Q3469" i="4" s="1"/>
  <c r="P3473" i="4"/>
  <c r="Q3473" i="4" s="1"/>
  <c r="P3477" i="4"/>
  <c r="Q3477" i="4" s="1"/>
  <c r="P3481" i="4"/>
  <c r="Q3481" i="4" s="1"/>
  <c r="P3485" i="4"/>
  <c r="Q3485" i="4" s="1"/>
  <c r="P3489" i="4"/>
  <c r="Q3489" i="4" s="1"/>
  <c r="P3493" i="4"/>
  <c r="Q3493" i="4" s="1"/>
  <c r="P3497" i="4"/>
  <c r="Q3497" i="4" s="1"/>
  <c r="P3501" i="4"/>
  <c r="Q3501" i="4" s="1"/>
  <c r="P3505" i="4"/>
  <c r="Q3505" i="4" s="1"/>
  <c r="P3509" i="4"/>
  <c r="Q3509" i="4" s="1"/>
  <c r="P3513" i="4"/>
  <c r="Q3513" i="4" s="1"/>
  <c r="P3517" i="4"/>
  <c r="Q3517" i="4" s="1"/>
  <c r="P3521" i="4"/>
  <c r="Q3521" i="4" s="1"/>
  <c r="P3525" i="4"/>
  <c r="Q3525" i="4" s="1"/>
  <c r="P3529" i="4"/>
  <c r="Q3529" i="4" s="1"/>
  <c r="P3533" i="4"/>
  <c r="Q3533" i="4" s="1"/>
  <c r="P3537" i="4"/>
  <c r="Q3537" i="4" s="1"/>
  <c r="P3541" i="4"/>
  <c r="Q3541" i="4" s="1"/>
  <c r="P3545" i="4"/>
  <c r="Q3545" i="4" s="1"/>
  <c r="P3549" i="4"/>
  <c r="Q3549" i="4" s="1"/>
  <c r="P3553" i="4"/>
  <c r="Q3553" i="4" s="1"/>
  <c r="P2986" i="4"/>
  <c r="Q2986" i="4" s="1"/>
  <c r="M2986" i="4"/>
  <c r="N2986" i="4" s="1"/>
  <c r="P3018" i="4"/>
  <c r="Q3018" i="4" s="1"/>
  <c r="M3018" i="4"/>
  <c r="N3018" i="4" s="1"/>
  <c r="P3050" i="4"/>
  <c r="Q3050" i="4" s="1"/>
  <c r="M3050" i="4"/>
  <c r="N3050" i="4" s="1"/>
  <c r="P3082" i="4"/>
  <c r="Q3082" i="4" s="1"/>
  <c r="M3082" i="4"/>
  <c r="N3082" i="4" s="1"/>
  <c r="P3014" i="4"/>
  <c r="Q3014" i="4" s="1"/>
  <c r="M3014" i="4"/>
  <c r="N3014" i="4" s="1"/>
  <c r="P3046" i="4"/>
  <c r="Q3046" i="4" s="1"/>
  <c r="M3046" i="4"/>
  <c r="N3046" i="4" s="1"/>
  <c r="P3078" i="4"/>
  <c r="Q3078" i="4" s="1"/>
  <c r="M3078" i="4"/>
  <c r="N3078" i="4" s="1"/>
  <c r="M2958" i="4"/>
  <c r="N2958" i="4" s="1"/>
  <c r="P3010" i="4"/>
  <c r="Q3010" i="4" s="1"/>
  <c r="M3010" i="4"/>
  <c r="N3010" i="4" s="1"/>
  <c r="P3042" i="4"/>
  <c r="Q3042" i="4" s="1"/>
  <c r="M3042" i="4"/>
  <c r="N3042" i="4" s="1"/>
  <c r="P3074" i="4"/>
  <c r="Q3074" i="4" s="1"/>
  <c r="M3074" i="4"/>
  <c r="N3074" i="4" s="1"/>
  <c r="P3006" i="4"/>
  <c r="Q3006" i="4" s="1"/>
  <c r="M3006" i="4"/>
  <c r="N3006" i="4" s="1"/>
  <c r="P3038" i="4"/>
  <c r="Q3038" i="4" s="1"/>
  <c r="M3038" i="4"/>
  <c r="N3038" i="4" s="1"/>
  <c r="P3070" i="4"/>
  <c r="Q3070" i="4" s="1"/>
  <c r="M3070" i="4"/>
  <c r="N3070" i="4" s="1"/>
  <c r="M2923" i="4"/>
  <c r="N2923" i="4" s="1"/>
  <c r="M2926" i="4"/>
  <c r="N2926" i="4" s="1"/>
  <c r="M2931" i="4"/>
  <c r="N2931" i="4" s="1"/>
  <c r="M2934" i="4"/>
  <c r="N2934" i="4" s="1"/>
  <c r="M2939" i="4"/>
  <c r="N2939" i="4" s="1"/>
  <c r="M2942" i="4"/>
  <c r="N2942" i="4" s="1"/>
  <c r="M2947" i="4"/>
  <c r="N2947" i="4" s="1"/>
  <c r="M2950" i="4"/>
  <c r="N2950" i="4" s="1"/>
  <c r="P3002" i="4"/>
  <c r="Q3002" i="4" s="1"/>
  <c r="M3002" i="4"/>
  <c r="N3002" i="4" s="1"/>
  <c r="P3034" i="4"/>
  <c r="Q3034" i="4" s="1"/>
  <c r="M3034" i="4"/>
  <c r="N3034" i="4" s="1"/>
  <c r="P3066" i="4"/>
  <c r="Q3066" i="4" s="1"/>
  <c r="M3066" i="4"/>
  <c r="N3066" i="4" s="1"/>
  <c r="M2962" i="4"/>
  <c r="N2962" i="4" s="1"/>
  <c r="P2974" i="4"/>
  <c r="Q2974" i="4" s="1"/>
  <c r="M2974" i="4"/>
  <c r="N2974" i="4" s="1"/>
  <c r="P2998" i="4"/>
  <c r="Q2998" i="4" s="1"/>
  <c r="M2998" i="4"/>
  <c r="N2998" i="4" s="1"/>
  <c r="P3030" i="4"/>
  <c r="Q3030" i="4" s="1"/>
  <c r="M3030" i="4"/>
  <c r="N3030" i="4" s="1"/>
  <c r="P3062" i="4"/>
  <c r="Q3062" i="4" s="1"/>
  <c r="M3062" i="4"/>
  <c r="N3062" i="4" s="1"/>
  <c r="P2978" i="4"/>
  <c r="Q2978" i="4" s="1"/>
  <c r="M2978" i="4"/>
  <c r="N2978" i="4" s="1"/>
  <c r="P2994" i="4"/>
  <c r="Q2994" i="4" s="1"/>
  <c r="M2994" i="4"/>
  <c r="N2994" i="4" s="1"/>
  <c r="P3026" i="4"/>
  <c r="Q3026" i="4" s="1"/>
  <c r="M3026" i="4"/>
  <c r="N3026" i="4" s="1"/>
  <c r="P3058" i="4"/>
  <c r="Q3058" i="4" s="1"/>
  <c r="M3058" i="4"/>
  <c r="N3058" i="4" s="1"/>
  <c r="P3090" i="4"/>
  <c r="Q3090" i="4" s="1"/>
  <c r="M3090" i="4"/>
  <c r="N3090" i="4" s="1"/>
  <c r="P2982" i="4"/>
  <c r="Q2982" i="4" s="1"/>
  <c r="M2982" i="4"/>
  <c r="N2982" i="4" s="1"/>
  <c r="P2990" i="4"/>
  <c r="Q2990" i="4" s="1"/>
  <c r="M2990" i="4"/>
  <c r="N2990" i="4" s="1"/>
  <c r="P3022" i="4"/>
  <c r="Q3022" i="4" s="1"/>
  <c r="M3022" i="4"/>
  <c r="N3022" i="4" s="1"/>
  <c r="P3054" i="4"/>
  <c r="Q3054" i="4" s="1"/>
  <c r="M3054" i="4"/>
  <c r="N3054" i="4" s="1"/>
  <c r="P3086" i="4"/>
  <c r="Q3086" i="4" s="1"/>
  <c r="M3086" i="4"/>
  <c r="N3086" i="4" s="1"/>
  <c r="M2817" i="4"/>
  <c r="N2817" i="4" s="1"/>
  <c r="M2753" i="4"/>
  <c r="N2753" i="4" s="1"/>
  <c r="P2715" i="4"/>
  <c r="Q2715" i="4" s="1"/>
  <c r="P2738" i="4"/>
  <c r="Q2738" i="4" s="1"/>
  <c r="M2773" i="4"/>
  <c r="N2773" i="4" s="1"/>
  <c r="P2724" i="4"/>
  <c r="Q2724" i="4" s="1"/>
  <c r="M2725" i="4"/>
  <c r="N2725" i="4" s="1"/>
  <c r="M2750" i="4"/>
  <c r="N2750" i="4" s="1"/>
  <c r="M2775" i="4"/>
  <c r="N2775" i="4" s="1"/>
  <c r="M2829" i="4"/>
  <c r="N2829" i="4" s="1"/>
  <c r="P2832" i="4"/>
  <c r="Q2832" i="4" s="1"/>
  <c r="M2851" i="4"/>
  <c r="N2851" i="4" s="1"/>
  <c r="M2880" i="4"/>
  <c r="N2880" i="4" s="1"/>
  <c r="M2883" i="4"/>
  <c r="N2883" i="4" s="1"/>
  <c r="M2808" i="4"/>
  <c r="N2808" i="4" s="1"/>
  <c r="M2815" i="4"/>
  <c r="N2815" i="4" s="1"/>
  <c r="P2769" i="4"/>
  <c r="Q2769" i="4" s="1"/>
  <c r="P2797" i="4"/>
  <c r="Q2797" i="4" s="1"/>
  <c r="P2833" i="4"/>
  <c r="Q2833" i="4" s="1"/>
  <c r="M2726" i="4"/>
  <c r="N2726" i="4" s="1"/>
  <c r="M2741" i="4"/>
  <c r="N2741" i="4" s="1"/>
  <c r="P2744" i="4"/>
  <c r="Q2744" i="4" s="1"/>
  <c r="P2758" i="4"/>
  <c r="Q2758" i="4" s="1"/>
  <c r="M2788" i="4"/>
  <c r="N2788" i="4" s="1"/>
  <c r="M2791" i="4"/>
  <c r="N2791" i="4" s="1"/>
  <c r="M2871" i="4"/>
  <c r="N2871" i="4" s="1"/>
  <c r="M2714" i="4"/>
  <c r="N2714" i="4" s="1"/>
  <c r="M2712" i="4"/>
  <c r="N2712" i="4" s="1"/>
  <c r="P2718" i="4"/>
  <c r="Q2718" i="4" s="1"/>
  <c r="P2756" i="4"/>
  <c r="Q2756" i="4" s="1"/>
  <c r="M2770" i="4"/>
  <c r="N2770" i="4" s="1"/>
  <c r="P2781" i="4"/>
  <c r="Q2781" i="4" s="1"/>
  <c r="P2812" i="4"/>
  <c r="Q2812" i="4" s="1"/>
  <c r="M2827" i="4"/>
  <c r="N2827" i="4" s="1"/>
  <c r="M2836" i="4"/>
  <c r="N2836" i="4" s="1"/>
  <c r="P2841" i="4"/>
  <c r="Q2841" i="4" s="1"/>
  <c r="M2852" i="4"/>
  <c r="N2852" i="4" s="1"/>
  <c r="P2857" i="4"/>
  <c r="Q2857" i="4" s="1"/>
  <c r="M2742" i="4"/>
  <c r="N2742" i="4" s="1"/>
  <c r="M2776" i="4"/>
  <c r="N2776" i="4" s="1"/>
  <c r="M2779" i="4"/>
  <c r="N2779" i="4" s="1"/>
  <c r="M2807" i="4"/>
  <c r="N2807" i="4" s="1"/>
  <c r="M2816" i="4"/>
  <c r="N2816" i="4" s="1"/>
  <c r="M2821" i="4"/>
  <c r="N2821" i="4" s="1"/>
  <c r="M272" i="7"/>
  <c r="P2757" i="4"/>
  <c r="Q2757" i="4" s="1"/>
  <c r="M2789" i="4"/>
  <c r="N2789" i="4" s="1"/>
  <c r="M2804" i="4"/>
  <c r="N2804" i="4" s="1"/>
  <c r="P2813" i="4"/>
  <c r="Q2813" i="4" s="1"/>
  <c r="M2828" i="4"/>
  <c r="N2828" i="4" s="1"/>
  <c r="M2837" i="4"/>
  <c r="N2837" i="4" s="1"/>
  <c r="M2853" i="4"/>
  <c r="N2853" i="4" s="1"/>
  <c r="M2711" i="4"/>
  <c r="N2711" i="4" s="1"/>
  <c r="P2740" i="4"/>
  <c r="Q2740" i="4" s="1"/>
  <c r="P2745" i="4"/>
  <c r="Q2745" i="4" s="1"/>
  <c r="M2771" i="4"/>
  <c r="N2771" i="4" s="1"/>
  <c r="P2801" i="4"/>
  <c r="Q2801" i="4" s="1"/>
  <c r="M2819" i="4"/>
  <c r="N2819" i="4" s="1"/>
  <c r="M2847" i="4"/>
  <c r="N2847" i="4" s="1"/>
  <c r="M2863" i="4"/>
  <c r="N2863" i="4" s="1"/>
  <c r="M2873" i="4"/>
  <c r="N2873" i="4" s="1"/>
  <c r="M2879" i="4"/>
  <c r="N2879" i="4" s="1"/>
  <c r="M2885" i="4"/>
  <c r="N2885" i="4" s="1"/>
  <c r="P2749" i="4"/>
  <c r="Q2749" i="4" s="1"/>
  <c r="P2765" i="4"/>
  <c r="Q2765" i="4" s="1"/>
  <c r="P2840" i="4"/>
  <c r="Q2840" i="4" s="1"/>
  <c r="P2856" i="4"/>
  <c r="Q2856" i="4" s="1"/>
  <c r="P2876" i="4"/>
  <c r="Q2876" i="4" s="1"/>
  <c r="M212" i="7"/>
  <c r="M236" i="7"/>
  <c r="P2721" i="4"/>
  <c r="Q2721" i="4" s="1"/>
  <c r="P2729" i="4"/>
  <c r="Q2729" i="4" s="1"/>
  <c r="P2737" i="4"/>
  <c r="Q2737" i="4" s="1"/>
  <c r="M2748" i="4"/>
  <c r="N2748" i="4" s="1"/>
  <c r="P2754" i="4"/>
  <c r="Q2754" i="4" s="1"/>
  <c r="P2760" i="4"/>
  <c r="Q2760" i="4" s="1"/>
  <c r="P2777" i="4"/>
  <c r="Q2777" i="4" s="1"/>
  <c r="M2792" i="4"/>
  <c r="N2792" i="4" s="1"/>
  <c r="M2796" i="4"/>
  <c r="N2796" i="4" s="1"/>
  <c r="M2809" i="4"/>
  <c r="N2809" i="4" s="1"/>
  <c r="M2820" i="4"/>
  <c r="N2820" i="4" s="1"/>
  <c r="P2824" i="4"/>
  <c r="Q2824" i="4" s="1"/>
  <c r="M2831" i="4"/>
  <c r="N2831" i="4" s="1"/>
  <c r="P2844" i="4"/>
  <c r="Q2844" i="4" s="1"/>
  <c r="P2849" i="4"/>
  <c r="Q2849" i="4" s="1"/>
  <c r="P2860" i="4"/>
  <c r="Q2860" i="4" s="1"/>
  <c r="M2865" i="4"/>
  <c r="N2865" i="4" s="1"/>
  <c r="P2869" i="4"/>
  <c r="Q2869" i="4" s="1"/>
  <c r="M2872" i="4"/>
  <c r="N2872" i="4" s="1"/>
  <c r="M2881" i="4"/>
  <c r="N2881" i="4" s="1"/>
  <c r="M2884" i="4"/>
  <c r="N2884" i="4" s="1"/>
  <c r="N263" i="7"/>
  <c r="M2728" i="4"/>
  <c r="N2728" i="4" s="1"/>
  <c r="M2733" i="4"/>
  <c r="N2733" i="4" s="1"/>
  <c r="M2755" i="4"/>
  <c r="N2755" i="4" s="1"/>
  <c r="M2761" i="4"/>
  <c r="N2761" i="4" s="1"/>
  <c r="M2772" i="4"/>
  <c r="N2772" i="4" s="1"/>
  <c r="M2780" i="4"/>
  <c r="N2780" i="4" s="1"/>
  <c r="M2784" i="4"/>
  <c r="N2784" i="4" s="1"/>
  <c r="M2790" i="4"/>
  <c r="N2790" i="4" s="1"/>
  <c r="M2803" i="4"/>
  <c r="N2803" i="4" s="1"/>
  <c r="M2805" i="4"/>
  <c r="N2805" i="4" s="1"/>
  <c r="M2825" i="4"/>
  <c r="N2825" i="4" s="1"/>
  <c r="M2843" i="4"/>
  <c r="N2843" i="4" s="1"/>
  <c r="M2845" i="4"/>
  <c r="N2845" i="4" s="1"/>
  <c r="M2859" i="4"/>
  <c r="N2859" i="4" s="1"/>
  <c r="M2861" i="4"/>
  <c r="N2861" i="4" s="1"/>
  <c r="M2868" i="4"/>
  <c r="N2868" i="4" s="1"/>
  <c r="M2764" i="4"/>
  <c r="N2764" i="4" s="1"/>
  <c r="M2799" i="4"/>
  <c r="N2799" i="4" s="1"/>
  <c r="M2823" i="4"/>
  <c r="N2823" i="4" s="1"/>
  <c r="M2875" i="4"/>
  <c r="N2875" i="4" s="1"/>
  <c r="M2877" i="4"/>
  <c r="N2877" i="4" s="1"/>
  <c r="M2766" i="4"/>
  <c r="N2766" i="4" s="1"/>
  <c r="M2795" i="4"/>
  <c r="N2795" i="4" s="1"/>
  <c r="M2783" i="4"/>
  <c r="N2783" i="4" s="1"/>
  <c r="M2787" i="4"/>
  <c r="N2787" i="4" s="1"/>
  <c r="M2835" i="4"/>
  <c r="N2835" i="4" s="1"/>
  <c r="M249" i="7"/>
  <c r="M2716" i="4"/>
  <c r="N2716" i="4" s="1"/>
  <c r="M2723" i="4"/>
  <c r="N2723" i="4" s="1"/>
  <c r="M2732" i="4"/>
  <c r="N2732" i="4" s="1"/>
  <c r="M2739" i="4"/>
  <c r="N2739" i="4" s="1"/>
  <c r="M2811" i="4"/>
  <c r="N2811" i="4" s="1"/>
  <c r="M2867" i="4"/>
  <c r="N2867" i="4" s="1"/>
  <c r="M2734" i="4"/>
  <c r="N2734" i="4" s="1"/>
  <c r="M2774" i="4"/>
  <c r="N2774" i="4" s="1"/>
  <c r="M2848" i="4"/>
  <c r="N2848" i="4" s="1"/>
  <c r="P2826" i="4"/>
  <c r="Q2826" i="4" s="1"/>
  <c r="M2826" i="4"/>
  <c r="N2826" i="4" s="1"/>
  <c r="P2858" i="4"/>
  <c r="Q2858" i="4" s="1"/>
  <c r="M2858" i="4"/>
  <c r="N2858" i="4" s="1"/>
  <c r="P2882" i="4"/>
  <c r="Q2882" i="4" s="1"/>
  <c r="M2882" i="4"/>
  <c r="N2882" i="4" s="1"/>
  <c r="M2727" i="4"/>
  <c r="N2727" i="4" s="1"/>
  <c r="M2743" i="4"/>
  <c r="N2743" i="4" s="1"/>
  <c r="M2759" i="4"/>
  <c r="N2759" i="4" s="1"/>
  <c r="P2822" i="4"/>
  <c r="Q2822" i="4" s="1"/>
  <c r="M2822" i="4"/>
  <c r="N2822" i="4" s="1"/>
  <c r="P2854" i="4"/>
  <c r="Q2854" i="4" s="1"/>
  <c r="M2854" i="4"/>
  <c r="N2854" i="4" s="1"/>
  <c r="M2713" i="4"/>
  <c r="N2713" i="4" s="1"/>
  <c r="M2717" i="4"/>
  <c r="N2717" i="4" s="1"/>
  <c r="M2720" i="4"/>
  <c r="N2720" i="4" s="1"/>
  <c r="M2730" i="4"/>
  <c r="N2730" i="4" s="1"/>
  <c r="M2736" i="4"/>
  <c r="N2736" i="4" s="1"/>
  <c r="M2746" i="4"/>
  <c r="N2746" i="4" s="1"/>
  <c r="M2752" i="4"/>
  <c r="N2752" i="4" s="1"/>
  <c r="M2762" i="4"/>
  <c r="N2762" i="4" s="1"/>
  <c r="M2768" i="4"/>
  <c r="N2768" i="4" s="1"/>
  <c r="M2782" i="4"/>
  <c r="N2782" i="4" s="1"/>
  <c r="P2794" i="4"/>
  <c r="Q2794" i="4" s="1"/>
  <c r="M2794" i="4"/>
  <c r="N2794" i="4" s="1"/>
  <c r="P2818" i="4"/>
  <c r="Q2818" i="4" s="1"/>
  <c r="M2818" i="4"/>
  <c r="N2818" i="4" s="1"/>
  <c r="P2850" i="4"/>
  <c r="Q2850" i="4" s="1"/>
  <c r="M2850" i="4"/>
  <c r="N2850" i="4" s="1"/>
  <c r="P2878" i="4"/>
  <c r="Q2878" i="4" s="1"/>
  <c r="M2878" i="4"/>
  <c r="N2878" i="4" s="1"/>
  <c r="P2798" i="4"/>
  <c r="Q2798" i="4" s="1"/>
  <c r="M2798" i="4"/>
  <c r="N2798" i="4" s="1"/>
  <c r="P2814" i="4"/>
  <c r="Q2814" i="4" s="1"/>
  <c r="M2814" i="4"/>
  <c r="N2814" i="4" s="1"/>
  <c r="P2846" i="4"/>
  <c r="Q2846" i="4" s="1"/>
  <c r="M2846" i="4"/>
  <c r="N2846" i="4" s="1"/>
  <c r="P2802" i="4"/>
  <c r="Q2802" i="4" s="1"/>
  <c r="M2802" i="4"/>
  <c r="N2802" i="4" s="1"/>
  <c r="P2810" i="4"/>
  <c r="Q2810" i="4" s="1"/>
  <c r="M2810" i="4"/>
  <c r="N2810" i="4" s="1"/>
  <c r="P2842" i="4"/>
  <c r="Q2842" i="4" s="1"/>
  <c r="M2842" i="4"/>
  <c r="N2842" i="4" s="1"/>
  <c r="P2874" i="4"/>
  <c r="Q2874" i="4" s="1"/>
  <c r="M2874" i="4"/>
  <c r="N2874" i="4" s="1"/>
  <c r="M2719" i="4"/>
  <c r="N2719" i="4" s="1"/>
  <c r="M2735" i="4"/>
  <c r="N2735" i="4" s="1"/>
  <c r="M2751" i="4"/>
  <c r="N2751" i="4" s="1"/>
  <c r="M2767" i="4"/>
  <c r="N2767" i="4" s="1"/>
  <c r="M2786" i="4"/>
  <c r="N2786" i="4" s="1"/>
  <c r="P2806" i="4"/>
  <c r="Q2806" i="4" s="1"/>
  <c r="M2806" i="4"/>
  <c r="N2806" i="4" s="1"/>
  <c r="P2838" i="4"/>
  <c r="Q2838" i="4" s="1"/>
  <c r="M2838" i="4"/>
  <c r="N2838" i="4" s="1"/>
  <c r="P2870" i="4"/>
  <c r="Q2870" i="4" s="1"/>
  <c r="M2870" i="4"/>
  <c r="N2870" i="4" s="1"/>
  <c r="P2834" i="4"/>
  <c r="Q2834" i="4" s="1"/>
  <c r="M2834" i="4"/>
  <c r="N2834" i="4" s="1"/>
  <c r="P2866" i="4"/>
  <c r="Q2866" i="4" s="1"/>
  <c r="M2866" i="4"/>
  <c r="N2866" i="4" s="1"/>
  <c r="P2886" i="4"/>
  <c r="Q2886" i="4" s="1"/>
  <c r="M2886" i="4"/>
  <c r="N2886" i="4" s="1"/>
  <c r="M2731" i="4"/>
  <c r="N2731" i="4" s="1"/>
  <c r="M2747" i="4"/>
  <c r="N2747" i="4" s="1"/>
  <c r="M2763" i="4"/>
  <c r="N2763" i="4" s="1"/>
  <c r="M2778" i="4"/>
  <c r="N2778" i="4" s="1"/>
  <c r="P2830" i="4"/>
  <c r="Q2830" i="4" s="1"/>
  <c r="M2830" i="4"/>
  <c r="N2830" i="4" s="1"/>
  <c r="P2862" i="4"/>
  <c r="Q2862" i="4" s="1"/>
  <c r="M2862" i="4"/>
  <c r="N2862" i="4" s="1"/>
  <c r="P2702" i="4"/>
  <c r="Q2702" i="4" s="1"/>
  <c r="O2705" i="4"/>
  <c r="O2703" i="4"/>
  <c r="P2706" i="4"/>
  <c r="Q2706" i="4" s="1"/>
  <c r="M311" i="7"/>
  <c r="M335" i="7"/>
  <c r="N447" i="7"/>
  <c r="N471" i="7"/>
  <c r="N322" i="7"/>
  <c r="M397" i="7"/>
  <c r="M456" i="7"/>
  <c r="N256" i="7"/>
  <c r="N360" i="7"/>
  <c r="M438" i="7"/>
  <c r="M481" i="7"/>
  <c r="O2678" i="4"/>
  <c r="P2707" i="4"/>
  <c r="Q2707" i="4" s="1"/>
  <c r="P2699" i="4"/>
  <c r="Q2699" i="4" s="1"/>
  <c r="O2710" i="4"/>
  <c r="O2709" i="4"/>
  <c r="O2701" i="4"/>
  <c r="O2700" i="4"/>
  <c r="O2704" i="4"/>
  <c r="O2708" i="4"/>
  <c r="O2696" i="4"/>
  <c r="O2682" i="4"/>
  <c r="O2679" i="4"/>
  <c r="O2697" i="4"/>
  <c r="O2673" i="4"/>
  <c r="P2687" i="4"/>
  <c r="Q2687" i="4" s="1"/>
  <c r="O2695" i="4"/>
  <c r="N261" i="7"/>
  <c r="N437" i="7"/>
  <c r="M339" i="7"/>
  <c r="M441" i="7"/>
  <c r="N393" i="7"/>
  <c r="N306" i="7"/>
  <c r="M317" i="7"/>
  <c r="N330" i="7"/>
  <c r="P2683" i="4"/>
  <c r="Q2683" i="4" s="1"/>
  <c r="O2689" i="4"/>
  <c r="O2672" i="4"/>
  <c r="P2675" i="4"/>
  <c r="Q2675" i="4" s="1"/>
  <c r="O2681" i="4"/>
  <c r="O2684" i="4"/>
  <c r="O2694" i="4"/>
  <c r="O2680" i="4"/>
  <c r="O2698" i="4"/>
  <c r="O2685" i="4"/>
  <c r="O2674" i="4"/>
  <c r="O2676" i="4"/>
  <c r="O2690" i="4"/>
  <c r="O2692" i="4"/>
  <c r="G207" i="7"/>
  <c r="O2686" i="4"/>
  <c r="O2688" i="4"/>
  <c r="O2677" i="4"/>
  <c r="O2691" i="4"/>
  <c r="O2693" i="4"/>
  <c r="N242" i="7"/>
  <c r="M248" i="7"/>
  <c r="M322" i="7"/>
  <c r="M256" i="7"/>
  <c r="N317" i="7"/>
  <c r="P2662" i="4"/>
  <c r="Q2662" i="4" s="1"/>
  <c r="P2665" i="4"/>
  <c r="Q2665" i="4" s="1"/>
  <c r="M2669" i="4"/>
  <c r="N2669" i="4" s="1"/>
  <c r="M2658" i="4"/>
  <c r="N2658" i="4" s="1"/>
  <c r="M2661" i="4"/>
  <c r="N2661" i="4" s="1"/>
  <c r="P2671" i="4"/>
  <c r="Q2671" i="4" s="1"/>
  <c r="M2670" i="4"/>
  <c r="N2670" i="4" s="1"/>
  <c r="M2668" i="4"/>
  <c r="N2668" i="4" s="1"/>
  <c r="N238" i="7"/>
  <c r="M2666" i="4"/>
  <c r="N2666" i="4" s="1"/>
  <c r="M2664" i="4"/>
  <c r="N2664" i="4" s="1"/>
  <c r="M263" i="7"/>
  <c r="N292" i="7"/>
  <c r="M226" i="7"/>
  <c r="M2660" i="4"/>
  <c r="N2660" i="4" s="1"/>
  <c r="N445" i="7"/>
  <c r="M478" i="7"/>
  <c r="M518" i="7"/>
  <c r="M393" i="7"/>
  <c r="N422" i="7"/>
  <c r="N470" i="7"/>
  <c r="N510" i="7"/>
  <c r="M242" i="7"/>
  <c r="M306" i="7"/>
  <c r="M330" i="7"/>
  <c r="M450" i="7"/>
  <c r="N282" i="7"/>
  <c r="M437" i="7"/>
  <c r="N490" i="7"/>
  <c r="M501" i="7"/>
  <c r="G6" i="7"/>
  <c r="N2659" i="4"/>
  <c r="P2659" i="4"/>
  <c r="Q2659" i="4" s="1"/>
  <c r="P2663" i="4"/>
  <c r="Q2663" i="4" s="1"/>
  <c r="P2667" i="4"/>
  <c r="Q2667" i="4" s="1"/>
  <c r="M2655" i="4"/>
  <c r="N2655" i="4" s="1"/>
  <c r="M2657" i="4"/>
  <c r="N2657" i="4" s="1"/>
  <c r="M2656" i="4"/>
  <c r="N2656" i="4" s="1"/>
  <c r="M2654" i="4"/>
  <c r="N2654" i="4" s="1"/>
  <c r="N448" i="7"/>
  <c r="M265" i="7"/>
  <c r="M313" i="7"/>
  <c r="N497" i="7"/>
  <c r="M159" i="7"/>
  <c r="N188" i="7"/>
  <c r="N260" i="7"/>
  <c r="N364" i="7"/>
  <c r="N436" i="7"/>
  <c r="M487" i="7"/>
  <c r="N516" i="7"/>
  <c r="N239" i="7"/>
  <c r="N327" i="7"/>
  <c r="M458" i="7"/>
  <c r="N474" i="7"/>
  <c r="N221" i="7"/>
  <c r="N301" i="7"/>
  <c r="M336" i="7"/>
  <c r="M440" i="7"/>
  <c r="M504" i="7"/>
  <c r="M528" i="7"/>
  <c r="G382" i="7"/>
  <c r="P2647" i="4"/>
  <c r="Q2647" i="4" s="1"/>
  <c r="O2650" i="4"/>
  <c r="N219" i="7"/>
  <c r="O2648" i="4"/>
  <c r="O2651" i="4"/>
  <c r="M153" i="7"/>
  <c r="N183" i="7"/>
  <c r="M194" i="7"/>
  <c r="M2632" i="4"/>
  <c r="N2632" i="4" s="1"/>
  <c r="M2624" i="4"/>
  <c r="N2624" i="4" s="1"/>
  <c r="O2621" i="4"/>
  <c r="O2646" i="4"/>
  <c r="N270" i="7"/>
  <c r="O2652" i="4"/>
  <c r="N153" i="7"/>
  <c r="M175" i="7"/>
  <c r="M106" i="7"/>
  <c r="M2640" i="4"/>
  <c r="N2640" i="4" s="1"/>
  <c r="N34" i="7"/>
  <c r="M45" i="7"/>
  <c r="N194" i="7"/>
  <c r="N226" i="7"/>
  <c r="O2649" i="4"/>
  <c r="O2653" i="4"/>
  <c r="N131" i="7"/>
  <c r="P2627" i="4"/>
  <c r="Q2627" i="4" s="1"/>
  <c r="P2635" i="4"/>
  <c r="Q2635" i="4" s="1"/>
  <c r="P2643" i="4"/>
  <c r="Q2643" i="4" s="1"/>
  <c r="M2628" i="4"/>
  <c r="N2628" i="4" s="1"/>
  <c r="M2636" i="4"/>
  <c r="N2636" i="4" s="1"/>
  <c r="M2644" i="4"/>
  <c r="N2644" i="4" s="1"/>
  <c r="P2623" i="4"/>
  <c r="Q2623" i="4" s="1"/>
  <c r="P2631" i="4"/>
  <c r="Q2631" i="4" s="1"/>
  <c r="P2639" i="4"/>
  <c r="Q2639" i="4" s="1"/>
  <c r="N24" i="7"/>
  <c r="M2622" i="4"/>
  <c r="M2626" i="4"/>
  <c r="N2626" i="4" s="1"/>
  <c r="M2630" i="4"/>
  <c r="N2630" i="4" s="1"/>
  <c r="M2634" i="4"/>
  <c r="N2634" i="4" s="1"/>
  <c r="M2638" i="4"/>
  <c r="N2638" i="4" s="1"/>
  <c r="M2642" i="4"/>
  <c r="N2642" i="4" s="1"/>
  <c r="M2625" i="4"/>
  <c r="N2625" i="4" s="1"/>
  <c r="M2629" i="4"/>
  <c r="N2629" i="4" s="1"/>
  <c r="M2633" i="4"/>
  <c r="N2633" i="4" s="1"/>
  <c r="M2637" i="4"/>
  <c r="N2637" i="4" s="1"/>
  <c r="M2641" i="4"/>
  <c r="N2641" i="4" s="1"/>
  <c r="M2645" i="4"/>
  <c r="N2645" i="4" s="1"/>
  <c r="M261" i="7"/>
  <c r="N114" i="7"/>
  <c r="N218" i="7"/>
  <c r="M136" i="7"/>
  <c r="M224" i="7"/>
  <c r="N237" i="7"/>
  <c r="N253" i="7"/>
  <c r="G432" i="7"/>
  <c r="O2620" i="4"/>
  <c r="N179" i="7"/>
  <c r="M191" i="7"/>
  <c r="M72" i="7"/>
  <c r="N54" i="7"/>
  <c r="M133" i="7"/>
  <c r="M221" i="7"/>
  <c r="M301" i="7"/>
  <c r="N346" i="7"/>
  <c r="N530" i="7"/>
  <c r="M448" i="7"/>
  <c r="N469" i="7"/>
  <c r="N509" i="7"/>
  <c r="N72" i="7"/>
  <c r="N272" i="7"/>
  <c r="N249" i="7"/>
  <c r="M260" i="7"/>
  <c r="M364" i="7"/>
  <c r="M436" i="7"/>
  <c r="N489" i="7"/>
  <c r="M516" i="7"/>
  <c r="O102" i="4"/>
  <c r="N236" i="7"/>
  <c r="M239" i="7"/>
  <c r="M327" i="7"/>
  <c r="N412" i="7"/>
  <c r="N444" i="7"/>
  <c r="N319" i="7"/>
  <c r="M474" i="7"/>
  <c r="N248" i="7"/>
  <c r="M238" i="7"/>
  <c r="M270" i="7"/>
  <c r="M24" i="7"/>
  <c r="M228" i="7"/>
  <c r="M292" i="7"/>
  <c r="N228" i="7"/>
  <c r="G36" i="7"/>
  <c r="M34" i="7"/>
  <c r="P431" i="4"/>
  <c r="Q431" i="4" s="1"/>
  <c r="P579" i="4"/>
  <c r="Q579" i="4" s="1"/>
  <c r="M219" i="7"/>
  <c r="P2082" i="4"/>
  <c r="Q2082" i="4" s="1"/>
  <c r="N163" i="7"/>
  <c r="N211" i="7"/>
  <c r="P810" i="4"/>
  <c r="Q810" i="4" s="1"/>
  <c r="M183" i="7"/>
  <c r="N103" i="7"/>
  <c r="M2463" i="4"/>
  <c r="N2463" i="4" s="1"/>
  <c r="M2549" i="4"/>
  <c r="N2549" i="4" s="1"/>
  <c r="P577" i="4"/>
  <c r="Q577" i="4" s="1"/>
  <c r="M285" i="4"/>
  <c r="N285" i="4" s="1"/>
  <c r="M211" i="7"/>
  <c r="N224" i="7"/>
  <c r="G96" i="7"/>
  <c r="G187" i="7"/>
  <c r="G318" i="7"/>
  <c r="N191" i="7"/>
  <c r="N105" i="4"/>
  <c r="I342" i="7" s="1"/>
  <c r="I73" i="7"/>
  <c r="N73" i="7" s="1"/>
  <c r="M507" i="4"/>
  <c r="N507" i="4" s="1"/>
  <c r="G308" i="7"/>
  <c r="M2231" i="4"/>
  <c r="N2231" i="4" s="1"/>
  <c r="M437" i="4"/>
  <c r="N437" i="4" s="1"/>
  <c r="M275" i="4"/>
  <c r="N275" i="4" s="1"/>
  <c r="N44" i="7"/>
  <c r="G10" i="7"/>
  <c r="G295" i="7"/>
  <c r="N106" i="7"/>
  <c r="N45" i="7"/>
  <c r="M56" i="7"/>
  <c r="M551" i="4"/>
  <c r="N551" i="4" s="1"/>
  <c r="P606" i="4"/>
  <c r="Q606" i="4" s="1"/>
  <c r="G548" i="7"/>
  <c r="M1108" i="4"/>
  <c r="N1108" i="4" s="1"/>
  <c r="G555" i="7"/>
  <c r="M1346" i="4"/>
  <c r="N1346" i="4" s="1"/>
  <c r="P1466" i="4"/>
  <c r="Q1466" i="4" s="1"/>
  <c r="G222" i="7"/>
  <c r="N136" i="7"/>
  <c r="M163" i="7"/>
  <c r="G79" i="7"/>
  <c r="O337" i="4"/>
  <c r="P914" i="4"/>
  <c r="Q914" i="4" s="1"/>
  <c r="G400" i="7"/>
  <c r="G544" i="7"/>
  <c r="G477" i="7"/>
  <c r="M1630" i="4"/>
  <c r="N1630" i="4" s="1"/>
  <c r="P1812" i="4"/>
  <c r="Q1812" i="4" s="1"/>
  <c r="M2088" i="4"/>
  <c r="N2088" i="4" s="1"/>
  <c r="N67" i="7"/>
  <c r="M333" i="4"/>
  <c r="N333" i="4" s="1"/>
  <c r="M523" i="4"/>
  <c r="N523" i="4" s="1"/>
  <c r="M669" i="4"/>
  <c r="N669" i="4" s="1"/>
  <c r="G241" i="7"/>
  <c r="P1562" i="4"/>
  <c r="Q1562" i="4" s="1"/>
  <c r="N33" i="7"/>
  <c r="M44" i="7"/>
  <c r="M188" i="7"/>
  <c r="M103" i="7"/>
  <c r="N212" i="7"/>
  <c r="G310" i="7"/>
  <c r="M468" i="4"/>
  <c r="N468" i="4" s="1"/>
  <c r="M613" i="4"/>
  <c r="N613" i="4" s="1"/>
  <c r="G296" i="7"/>
  <c r="N175" i="7"/>
  <c r="P211" i="4"/>
  <c r="Q211" i="4" s="1"/>
  <c r="M1345" i="4"/>
  <c r="N1345" i="4" s="1"/>
  <c r="P1530" i="4"/>
  <c r="Q1530" i="4" s="1"/>
  <c r="P1589" i="4"/>
  <c r="Q1589" i="4" s="1"/>
  <c r="M739" i="4"/>
  <c r="N739" i="4" s="1"/>
  <c r="M2171" i="4"/>
  <c r="N2171" i="4" s="1"/>
  <c r="M2252" i="4"/>
  <c r="N2252" i="4" s="1"/>
  <c r="M2270" i="4"/>
  <c r="N2270" i="4" s="1"/>
  <c r="M2415" i="4"/>
  <c r="G55" i="7"/>
  <c r="G415" i="7"/>
  <c r="P1933" i="4"/>
  <c r="Q1933" i="4" s="1"/>
  <c r="P2149" i="4"/>
  <c r="Q2149" i="4" s="1"/>
  <c r="G12" i="7"/>
  <c r="G396" i="7"/>
  <c r="G395" i="7"/>
  <c r="G421" i="7"/>
  <c r="M150" i="4"/>
  <c r="M242" i="4"/>
  <c r="N242" i="4" s="1"/>
  <c r="M508" i="4"/>
  <c r="N508" i="4" s="1"/>
  <c r="M758" i="4"/>
  <c r="N758" i="4" s="1"/>
  <c r="M1658" i="4"/>
  <c r="N1658" i="4" s="1"/>
  <c r="P1815" i="4"/>
  <c r="Q1815" i="4" s="1"/>
  <c r="M2159" i="4"/>
  <c r="N2159" i="4" s="1"/>
  <c r="M2468" i="4"/>
  <c r="N2468" i="4" s="1"/>
  <c r="P20" i="4"/>
  <c r="Q20" i="4" s="1"/>
  <c r="P1234" i="4"/>
  <c r="Q1234" i="4" s="1"/>
  <c r="M1643" i="4"/>
  <c r="N1643" i="4" s="1"/>
  <c r="O47" i="4"/>
  <c r="G284" i="7" s="1"/>
  <c r="P377" i="4"/>
  <c r="Q377" i="4" s="1"/>
  <c r="M1595" i="4"/>
  <c r="N1595" i="4" s="1"/>
  <c r="M2136" i="4"/>
  <c r="N2136" i="4" s="1"/>
  <c r="M2307" i="4"/>
  <c r="P2406" i="4"/>
  <c r="Q2406" i="4" s="1"/>
  <c r="M2410" i="4"/>
  <c r="N2410" i="4" s="1"/>
  <c r="J242" i="7"/>
  <c r="J306" i="7"/>
  <c r="J330" i="7"/>
  <c r="J478" i="7"/>
  <c r="J518" i="7"/>
  <c r="G107" i="7"/>
  <c r="L107" i="7" s="1"/>
  <c r="M91" i="4"/>
  <c r="M239" i="4"/>
  <c r="N239" i="4" s="1"/>
  <c r="P440" i="4"/>
  <c r="Q440" i="4" s="1"/>
  <c r="M517" i="4"/>
  <c r="N517" i="4" s="1"/>
  <c r="M598" i="4"/>
  <c r="N598" i="4" s="1"/>
  <c r="M718" i="4"/>
  <c r="N718" i="4" s="1"/>
  <c r="P761" i="4"/>
  <c r="Q761" i="4" s="1"/>
  <c r="M783" i="4"/>
  <c r="N783" i="4" s="1"/>
  <c r="M805" i="4"/>
  <c r="N805" i="4" s="1"/>
  <c r="P823" i="4"/>
  <c r="Q823" i="4" s="1"/>
  <c r="N985" i="4"/>
  <c r="I262" i="7" s="1"/>
  <c r="J262" i="7" s="1"/>
  <c r="G204" i="7"/>
  <c r="G305" i="7"/>
  <c r="P1134" i="4"/>
  <c r="Q1134" i="4" s="1"/>
  <c r="M1274" i="4"/>
  <c r="N1274" i="4" s="1"/>
  <c r="P1360" i="4"/>
  <c r="Q1360" i="4" s="1"/>
  <c r="P1430" i="4"/>
  <c r="Q1430" i="4" s="1"/>
  <c r="M1909" i="4"/>
  <c r="N1909" i="4" s="1"/>
  <c r="P2392" i="4"/>
  <c r="Q2392" i="4" s="1"/>
  <c r="G60" i="7"/>
  <c r="G139" i="7"/>
  <c r="M248" i="4"/>
  <c r="N248" i="4" s="1"/>
  <c r="M276" i="4"/>
  <c r="N276" i="4" s="1"/>
  <c r="M283" i="4"/>
  <c r="N283" i="4" s="1"/>
  <c r="M365" i="4"/>
  <c r="N365" i="4" s="1"/>
  <c r="M477" i="4"/>
  <c r="N477" i="4" s="1"/>
  <c r="M572" i="4"/>
  <c r="N572" i="4" s="1"/>
  <c r="G94" i="7"/>
  <c r="M859" i="4"/>
  <c r="N859" i="4" s="1"/>
  <c r="P970" i="4"/>
  <c r="Q970" i="4" s="1"/>
  <c r="P1009" i="4"/>
  <c r="Q1009" i="4" s="1"/>
  <c r="G40" i="7"/>
  <c r="P1131" i="4"/>
  <c r="Q1131" i="4" s="1"/>
  <c r="M1183" i="4"/>
  <c r="N1183" i="4" s="1"/>
  <c r="P1342" i="4"/>
  <c r="Q1342" i="4" s="1"/>
  <c r="G560" i="7"/>
  <c r="M1629" i="4"/>
  <c r="N1629" i="4" s="1"/>
  <c r="M1697" i="4"/>
  <c r="N1697" i="4" s="1"/>
  <c r="P1846" i="4"/>
  <c r="Q1846" i="4" s="1"/>
  <c r="M2157" i="4"/>
  <c r="N2157" i="4" s="1"/>
  <c r="P2381" i="4"/>
  <c r="Q2381" i="4" s="1"/>
  <c r="P2496" i="4"/>
  <c r="Q2496" i="4" s="1"/>
  <c r="G235" i="7"/>
  <c r="G18" i="7"/>
  <c r="G386" i="7"/>
  <c r="L386" i="7" s="1"/>
  <c r="G142" i="7"/>
  <c r="P126" i="4"/>
  <c r="Q126" i="4" s="1"/>
  <c r="P155" i="4"/>
  <c r="Q155" i="4" s="1"/>
  <c r="P196" i="4"/>
  <c r="Q196" i="4" s="1"/>
  <c r="M292" i="4"/>
  <c r="N292" i="4" s="1"/>
  <c r="P445" i="4"/>
  <c r="Q445" i="4" s="1"/>
  <c r="M543" i="4"/>
  <c r="N543" i="4" s="1"/>
  <c r="M668" i="4"/>
  <c r="N668" i="4" s="1"/>
  <c r="O732" i="4"/>
  <c r="G519" i="7" s="1"/>
  <c r="P890" i="4"/>
  <c r="Q890" i="4" s="1"/>
  <c r="P1284" i="4"/>
  <c r="Q1284" i="4" s="1"/>
  <c r="M1805" i="4"/>
  <c r="N1805" i="4" s="1"/>
  <c r="M1962" i="4"/>
  <c r="N1962" i="4" s="1"/>
  <c r="M2138" i="4"/>
  <c r="N2138" i="4" s="1"/>
  <c r="N48" i="7"/>
  <c r="M67" i="7"/>
  <c r="M131" i="7"/>
  <c r="M195" i="7"/>
  <c r="M227" i="7"/>
  <c r="G201" i="7"/>
  <c r="P174" i="4"/>
  <c r="Q174" i="4" s="1"/>
  <c r="G381" i="7"/>
  <c r="O261" i="4"/>
  <c r="P329" i="4"/>
  <c r="Q329" i="4" s="1"/>
  <c r="P356" i="4"/>
  <c r="Q356" i="4" s="1"/>
  <c r="P449" i="4"/>
  <c r="Q449" i="4" s="1"/>
  <c r="P736" i="4"/>
  <c r="Q736" i="4" s="1"/>
  <c r="P1091" i="4"/>
  <c r="Q1091" i="4" s="1"/>
  <c r="P1509" i="4"/>
  <c r="Q1509" i="4" s="1"/>
  <c r="P1520" i="4"/>
  <c r="Q1520" i="4" s="1"/>
  <c r="P1548" i="4"/>
  <c r="Q1548" i="4" s="1"/>
  <c r="G69" i="7"/>
  <c r="M54" i="7"/>
  <c r="P219" i="4"/>
  <c r="Q219" i="4" s="1"/>
  <c r="M253" i="4"/>
  <c r="N253" i="4" s="1"/>
  <c r="P255" i="4"/>
  <c r="Q255" i="4" s="1"/>
  <c r="G408" i="7"/>
  <c r="M303" i="4"/>
  <c r="N303" i="4" s="1"/>
  <c r="P305" i="4"/>
  <c r="Q305" i="4" s="1"/>
  <c r="P349" i="4"/>
  <c r="Q349" i="4" s="1"/>
  <c r="P373" i="4"/>
  <c r="Q373" i="4" s="1"/>
  <c r="P384" i="4"/>
  <c r="Q384" i="4" s="1"/>
  <c r="M387" i="4"/>
  <c r="N387" i="4" s="1"/>
  <c r="M594" i="4"/>
  <c r="N594" i="4" s="1"/>
  <c r="M651" i="4"/>
  <c r="N651" i="4" s="1"/>
  <c r="M1237" i="4"/>
  <c r="N1237" i="4" s="1"/>
  <c r="G572" i="7"/>
  <c r="L572" i="7" s="1"/>
  <c r="G81" i="7"/>
  <c r="M1864" i="4"/>
  <c r="N1864" i="4" s="1"/>
  <c r="P1966" i="4"/>
  <c r="Q1966" i="4" s="1"/>
  <c r="P2174" i="4"/>
  <c r="Q2174" i="4" s="1"/>
  <c r="P2180" i="4"/>
  <c r="Q2180" i="4" s="1"/>
  <c r="M2317" i="4"/>
  <c r="N2317" i="4" s="1"/>
  <c r="M2555" i="4"/>
  <c r="N2555" i="4" s="1"/>
  <c r="P2570" i="4"/>
  <c r="Q2570" i="4" s="1"/>
  <c r="N22" i="7"/>
  <c r="M33" i="7"/>
  <c r="P1764" i="4"/>
  <c r="Q1764" i="4" s="1"/>
  <c r="M1764" i="4"/>
  <c r="N1764" i="4" s="1"/>
  <c r="G52" i="7"/>
  <c r="G49" i="7"/>
  <c r="P56" i="4"/>
  <c r="Q56" i="4" s="1"/>
  <c r="O109" i="4"/>
  <c r="M159" i="4"/>
  <c r="N159" i="4" s="1"/>
  <c r="P159" i="4"/>
  <c r="Q159" i="4" s="1"/>
  <c r="P405" i="4"/>
  <c r="Q405" i="4" s="1"/>
  <c r="M405" i="4"/>
  <c r="N405" i="4" s="1"/>
  <c r="O525" i="4"/>
  <c r="G217" i="7" s="1"/>
  <c r="L217" i="7" s="1"/>
  <c r="P525" i="4"/>
  <c r="Q525" i="4" s="1"/>
  <c r="P691" i="4"/>
  <c r="Q691" i="4" s="1"/>
  <c r="M691" i="4"/>
  <c r="N691" i="4" s="1"/>
  <c r="P695" i="4"/>
  <c r="Q695" i="4" s="1"/>
  <c r="M695" i="4"/>
  <c r="N695" i="4" s="1"/>
  <c r="G118" i="7"/>
  <c r="P763" i="4"/>
  <c r="Q763" i="4" s="1"/>
  <c r="M763" i="4"/>
  <c r="N763" i="4" s="1"/>
  <c r="M945" i="4"/>
  <c r="N945" i="4" s="1"/>
  <c r="M947" i="4"/>
  <c r="N947" i="4" s="1"/>
  <c r="P1037" i="4"/>
  <c r="Q1037" i="4" s="1"/>
  <c r="O1037" i="4"/>
  <c r="G344" i="7"/>
  <c r="P1132" i="4"/>
  <c r="Q1132" i="4" s="1"/>
  <c r="M1132" i="4"/>
  <c r="N1132" i="4" s="1"/>
  <c r="G148" i="7"/>
  <c r="M62" i="4"/>
  <c r="N62" i="4" s="1"/>
  <c r="M69" i="4"/>
  <c r="M268" i="4"/>
  <c r="N268" i="4" s="1"/>
  <c r="M318" i="4"/>
  <c r="N318" i="4" s="1"/>
  <c r="P318" i="4"/>
  <c r="Q318" i="4" s="1"/>
  <c r="M548" i="4"/>
  <c r="N548" i="4" s="1"/>
  <c r="P2106" i="4"/>
  <c r="Q2106" i="4" s="1"/>
  <c r="P2418" i="4"/>
  <c r="Q2418" i="4" s="1"/>
  <c r="M2418" i="4"/>
  <c r="N2418" i="4" s="1"/>
  <c r="H596" i="7"/>
  <c r="I596" i="7"/>
  <c r="G294" i="7"/>
  <c r="P71" i="4"/>
  <c r="Q71" i="4" s="1"/>
  <c r="M270" i="4"/>
  <c r="N270" i="4" s="1"/>
  <c r="P274" i="4"/>
  <c r="Q274" i="4" s="1"/>
  <c r="M274" i="4"/>
  <c r="N274" i="4" s="1"/>
  <c r="M284" i="4"/>
  <c r="N284" i="4" s="1"/>
  <c r="M288" i="4"/>
  <c r="N288" i="4" s="1"/>
  <c r="M294" i="4"/>
  <c r="N294" i="4" s="1"/>
  <c r="P294" i="4"/>
  <c r="Q294" i="4" s="1"/>
  <c r="M355" i="4"/>
  <c r="N355" i="4" s="1"/>
  <c r="M474" i="4"/>
  <c r="N474" i="4" s="1"/>
  <c r="M696" i="4"/>
  <c r="N696" i="4" s="1"/>
  <c r="P1114" i="4"/>
  <c r="Q1114" i="4" s="1"/>
  <c r="P1724" i="4"/>
  <c r="Q1724" i="4" s="1"/>
  <c r="P258" i="4"/>
  <c r="Q258" i="4" s="1"/>
  <c r="O258" i="4"/>
  <c r="M291" i="4"/>
  <c r="N291" i="4" s="1"/>
  <c r="P291" i="4"/>
  <c r="Q291" i="4" s="1"/>
  <c r="P563" i="4"/>
  <c r="Q563" i="4" s="1"/>
  <c r="P781" i="4"/>
  <c r="Q781" i="4" s="1"/>
  <c r="P835" i="4"/>
  <c r="Q835" i="4" s="1"/>
  <c r="M835" i="4"/>
  <c r="N835" i="4" s="1"/>
  <c r="P1147" i="4"/>
  <c r="Q1147" i="4" s="1"/>
  <c r="M1155" i="4"/>
  <c r="N1155" i="4" s="1"/>
  <c r="P1155" i="4"/>
  <c r="Q1155" i="4" s="1"/>
  <c r="M1687" i="4"/>
  <c r="N1687" i="4" s="1"/>
  <c r="P1687" i="4"/>
  <c r="Q1687" i="4" s="1"/>
  <c r="P2608" i="4"/>
  <c r="Q2608" i="4" s="1"/>
  <c r="O2608" i="4"/>
  <c r="O803" i="4"/>
  <c r="P803" i="4"/>
  <c r="Q803" i="4" s="1"/>
  <c r="P55" i="4"/>
  <c r="Q55" i="4" s="1"/>
  <c r="P96" i="4"/>
  <c r="Q96" i="4" s="1"/>
  <c r="P193" i="4"/>
  <c r="Q193" i="4" s="1"/>
  <c r="P232" i="4"/>
  <c r="Q232" i="4" s="1"/>
  <c r="P234" i="4"/>
  <c r="Q234" i="4" s="1"/>
  <c r="M513" i="4"/>
  <c r="N513" i="4" s="1"/>
  <c r="M521" i="4"/>
  <c r="N521" i="4" s="1"/>
  <c r="M527" i="4"/>
  <c r="N527" i="4" s="1"/>
  <c r="M552" i="4"/>
  <c r="N552" i="4" s="1"/>
  <c r="P556" i="4"/>
  <c r="Q556" i="4" s="1"/>
  <c r="M556" i="4"/>
  <c r="P663" i="4"/>
  <c r="Q663" i="4" s="1"/>
  <c r="M663" i="4"/>
  <c r="N663" i="4" s="1"/>
  <c r="M891" i="4"/>
  <c r="N891" i="4" s="1"/>
  <c r="P891" i="4"/>
  <c r="Q891" i="4" s="1"/>
  <c r="P986" i="4"/>
  <c r="Q986" i="4" s="1"/>
  <c r="O986" i="4"/>
  <c r="G144" i="7" s="1"/>
  <c r="M1211" i="4"/>
  <c r="N1211" i="4" s="1"/>
  <c r="P1211" i="4"/>
  <c r="Q1211" i="4" s="1"/>
  <c r="P1555" i="4"/>
  <c r="Q1555" i="4" s="1"/>
  <c r="M1555" i="4"/>
  <c r="N1555" i="4" s="1"/>
  <c r="P836" i="4"/>
  <c r="Q836" i="4" s="1"/>
  <c r="M836" i="4"/>
  <c r="N836" i="4" s="1"/>
  <c r="M45" i="4"/>
  <c r="M241" i="4"/>
  <c r="N241" i="4" s="1"/>
  <c r="P241" i="4"/>
  <c r="Q241" i="4" s="1"/>
  <c r="P455" i="4"/>
  <c r="Q455" i="4" s="1"/>
  <c r="P597" i="4"/>
  <c r="Q597" i="4" s="1"/>
  <c r="M597" i="4"/>
  <c r="N597" i="4" s="1"/>
  <c r="P715" i="4"/>
  <c r="Q715" i="4" s="1"/>
  <c r="M715" i="4"/>
  <c r="P833" i="4"/>
  <c r="Q833" i="4" s="1"/>
  <c r="M833" i="4"/>
  <c r="N833" i="4" s="1"/>
  <c r="M1048" i="4"/>
  <c r="P1048" i="4"/>
  <c r="Q1048" i="4" s="1"/>
  <c r="P1289" i="4"/>
  <c r="Q1289" i="4" s="1"/>
  <c r="M1289" i="4"/>
  <c r="N1289" i="4" s="1"/>
  <c r="M1546" i="4"/>
  <c r="N1546" i="4" s="1"/>
  <c r="P1546" i="4"/>
  <c r="Q1546" i="4" s="1"/>
  <c r="P1978" i="4"/>
  <c r="Q1978" i="4" s="1"/>
  <c r="P2475" i="4"/>
  <c r="Q2475" i="4" s="1"/>
  <c r="M2475" i="4"/>
  <c r="N2475" i="4" s="1"/>
  <c r="G276" i="7"/>
  <c r="L276" i="7" s="1"/>
  <c r="G289" i="7"/>
  <c r="M75" i="4"/>
  <c r="N75" i="4" s="1"/>
  <c r="P111" i="4"/>
  <c r="Q111" i="4" s="1"/>
  <c r="M152" i="4"/>
  <c r="N152" i="4" s="1"/>
  <c r="M267" i="4"/>
  <c r="N267" i="4" s="1"/>
  <c r="M408" i="4"/>
  <c r="N408" i="4" s="1"/>
  <c r="P701" i="4"/>
  <c r="Q701" i="4" s="1"/>
  <c r="M701" i="4"/>
  <c r="N701" i="4" s="1"/>
  <c r="G154" i="7"/>
  <c r="P1004" i="4"/>
  <c r="Q1004" i="4" s="1"/>
  <c r="P1020" i="4"/>
  <c r="Q1020" i="4" s="1"/>
  <c r="M1140" i="4"/>
  <c r="N1140" i="4" s="1"/>
  <c r="P1191" i="4"/>
  <c r="Q1191" i="4" s="1"/>
  <c r="P1329" i="4"/>
  <c r="Q1329" i="4" s="1"/>
  <c r="O1329" i="4"/>
  <c r="P1386" i="4"/>
  <c r="Q1386" i="4" s="1"/>
  <c r="M1963" i="4"/>
  <c r="N1963" i="4" s="1"/>
  <c r="P1963" i="4"/>
  <c r="Q1963" i="4" s="1"/>
  <c r="P2325" i="4"/>
  <c r="Q2325" i="4" s="1"/>
  <c r="M2325" i="4"/>
  <c r="N265" i="7"/>
  <c r="N313" i="7"/>
  <c r="J422" i="7"/>
  <c r="G102" i="7"/>
  <c r="G258" i="7"/>
  <c r="P2045" i="4"/>
  <c r="Q2045" i="4" s="1"/>
  <c r="O2048" i="4"/>
  <c r="P2142" i="4"/>
  <c r="Q2142" i="4" s="1"/>
  <c r="P2178" i="4"/>
  <c r="Q2178" i="4" s="1"/>
  <c r="P2346" i="4"/>
  <c r="Q2346" i="4" s="1"/>
  <c r="P2504" i="4"/>
  <c r="Q2504" i="4" s="1"/>
  <c r="P2567" i="4"/>
  <c r="Q2567" i="4" s="1"/>
  <c r="M282" i="7"/>
  <c r="N487" i="7"/>
  <c r="M490" i="7"/>
  <c r="M1278" i="4"/>
  <c r="N1278" i="4" s="1"/>
  <c r="M1281" i="4"/>
  <c r="G472" i="7"/>
  <c r="G460" i="7"/>
  <c r="M253" i="7"/>
  <c r="M445" i="7"/>
  <c r="N458" i="7"/>
  <c r="G62" i="7"/>
  <c r="G83" i="7"/>
  <c r="L83" i="7" s="1"/>
  <c r="P1158" i="4"/>
  <c r="Q1158" i="4" s="1"/>
  <c r="P1210" i="4"/>
  <c r="Q1210" i="4" s="1"/>
  <c r="P1394" i="4"/>
  <c r="Q1394" i="4" s="1"/>
  <c r="P1421" i="4"/>
  <c r="Q1421" i="4" s="1"/>
  <c r="P1587" i="4"/>
  <c r="Q1587" i="4" s="1"/>
  <c r="P1650" i="4"/>
  <c r="Q1650" i="4" s="1"/>
  <c r="P1750" i="4"/>
  <c r="Q1750" i="4" s="1"/>
  <c r="P1776" i="4"/>
  <c r="Q1776" i="4" s="1"/>
  <c r="M1878" i="4"/>
  <c r="N1878" i="4" s="1"/>
  <c r="P1891" i="4"/>
  <c r="Q1891" i="4" s="1"/>
  <c r="P1917" i="4"/>
  <c r="Q1917" i="4" s="1"/>
  <c r="M2078" i="4"/>
  <c r="N2078" i="4" s="1"/>
  <c r="M2110" i="4"/>
  <c r="N2110" i="4" s="1"/>
  <c r="P2165" i="4"/>
  <c r="Q2165" i="4" s="1"/>
  <c r="P2201" i="4"/>
  <c r="Q2201" i="4" s="1"/>
  <c r="M2217" i="4"/>
  <c r="N2217" i="4" s="1"/>
  <c r="P2232" i="4"/>
  <c r="Q2232" i="4" s="1"/>
  <c r="M2337" i="4"/>
  <c r="N2337" i="4" s="1"/>
  <c r="M2429" i="4"/>
  <c r="N2429" i="4" s="1"/>
  <c r="M2453" i="4"/>
  <c r="N2453" i="4" s="1"/>
  <c r="P2579" i="4"/>
  <c r="Q2579" i="4" s="1"/>
  <c r="M2583" i="4"/>
  <c r="N2583" i="4" s="1"/>
  <c r="P2597" i="4"/>
  <c r="Q2597" i="4" s="1"/>
  <c r="M320" i="7"/>
  <c r="M352" i="7"/>
  <c r="J194" i="7"/>
  <c r="J226" i="7"/>
  <c r="J438" i="7"/>
  <c r="G177" i="7"/>
  <c r="G550" i="7"/>
  <c r="G387" i="7"/>
  <c r="P1275" i="4"/>
  <c r="Q1275" i="4" s="1"/>
  <c r="P1291" i="4"/>
  <c r="Q1291" i="4" s="1"/>
  <c r="P1373" i="4"/>
  <c r="Q1373" i="4" s="1"/>
  <c r="P1410" i="4"/>
  <c r="Q1410" i="4" s="1"/>
  <c r="P1449" i="4"/>
  <c r="Q1449" i="4" s="1"/>
  <c r="P2036" i="4"/>
  <c r="Q2036" i="4" s="1"/>
  <c r="P2068" i="4"/>
  <c r="Q2068" i="4" s="1"/>
  <c r="P2162" i="4"/>
  <c r="Q2162" i="4" s="1"/>
  <c r="P2194" i="4"/>
  <c r="Q2194" i="4" s="1"/>
  <c r="P2300" i="4"/>
  <c r="Q2300" i="4" s="1"/>
  <c r="M2334" i="4"/>
  <c r="N2334" i="4" s="1"/>
  <c r="P2548" i="4"/>
  <c r="Q2548" i="4" s="1"/>
  <c r="N336" i="7"/>
  <c r="N440" i="7"/>
  <c r="N504" i="7"/>
  <c r="N528" i="7"/>
  <c r="P636" i="4"/>
  <c r="Q636" i="4" s="1"/>
  <c r="P782" i="4"/>
  <c r="Q782" i="4" s="1"/>
  <c r="M809" i="4"/>
  <c r="N809" i="4" s="1"/>
  <c r="O990" i="4"/>
  <c r="M1003" i="4"/>
  <c r="N1003" i="4" s="1"/>
  <c r="G424" i="7"/>
  <c r="G546" i="7"/>
  <c r="M1389" i="4"/>
  <c r="N1389" i="4" s="1"/>
  <c r="G427" i="7"/>
  <c r="L427" i="7" s="1"/>
  <c r="O1442" i="4"/>
  <c r="P1516" i="4"/>
  <c r="Q1516" i="4" s="1"/>
  <c r="M1523" i="4"/>
  <c r="G570" i="7"/>
  <c r="G573" i="7"/>
  <c r="M1951" i="4"/>
  <c r="N1951" i="4" s="1"/>
  <c r="G580" i="7"/>
  <c r="L580" i="7" s="1"/>
  <c r="M2047" i="4"/>
  <c r="N2047" i="4" s="1"/>
  <c r="P2107" i="4"/>
  <c r="Q2107" i="4" s="1"/>
  <c r="P2156" i="4"/>
  <c r="Q2156" i="4" s="1"/>
  <c r="P2191" i="4"/>
  <c r="Q2191" i="4" s="1"/>
  <c r="M2256" i="4"/>
  <c r="N2256" i="4" s="1"/>
  <c r="M2310" i="4"/>
  <c r="N2310" i="4" s="1"/>
  <c r="M422" i="7"/>
  <c r="M470" i="7"/>
  <c r="M510" i="7"/>
  <c r="H73" i="7"/>
  <c r="G362" i="7"/>
  <c r="M324" i="4"/>
  <c r="N324" i="4" s="1"/>
  <c r="P954" i="4"/>
  <c r="Q954" i="4" s="1"/>
  <c r="M967" i="4"/>
  <c r="N967" i="4" s="1"/>
  <c r="P994" i="4"/>
  <c r="Q994" i="4" s="1"/>
  <c r="H115" i="7"/>
  <c r="M1141" i="4"/>
  <c r="N1141" i="4" s="1"/>
  <c r="M1146" i="4"/>
  <c r="P1180" i="4"/>
  <c r="Q1180" i="4" s="1"/>
  <c r="G482" i="7"/>
  <c r="G63" i="7"/>
  <c r="P1352" i="4"/>
  <c r="Q1352" i="4" s="1"/>
  <c r="P1565" i="4"/>
  <c r="Q1565" i="4" s="1"/>
  <c r="P1655" i="4"/>
  <c r="Q1655" i="4" s="1"/>
  <c r="P1777" i="4"/>
  <c r="Q1777" i="4" s="1"/>
  <c r="P1807" i="4"/>
  <c r="Q1807" i="4" s="1"/>
  <c r="P1832" i="4"/>
  <c r="Q1832" i="4" s="1"/>
  <c r="P1892" i="4"/>
  <c r="Q1892" i="4" s="1"/>
  <c r="O2044" i="4"/>
  <c r="P2249" i="4"/>
  <c r="Q2249" i="4" s="1"/>
  <c r="G162" i="7"/>
  <c r="N246" i="7"/>
  <c r="N398" i="7"/>
  <c r="M39" i="4"/>
  <c r="N39" i="4" s="1"/>
  <c r="P39" i="4"/>
  <c r="Q39" i="4" s="1"/>
  <c r="P41" i="4"/>
  <c r="Q41" i="4" s="1"/>
  <c r="P148" i="4"/>
  <c r="Q148" i="4" s="1"/>
  <c r="M148" i="4"/>
  <c r="N148" i="4" s="1"/>
  <c r="M18" i="4"/>
  <c r="P554" i="4"/>
  <c r="Q554" i="4" s="1"/>
  <c r="M554" i="4"/>
  <c r="N554" i="4" s="1"/>
  <c r="P710" i="4"/>
  <c r="Q710" i="4" s="1"/>
  <c r="O710" i="4"/>
  <c r="G225" i="7"/>
  <c r="P58" i="4"/>
  <c r="Q58" i="4" s="1"/>
  <c r="M58" i="4"/>
  <c r="N58" i="4" s="1"/>
  <c r="P144" i="4"/>
  <c r="Q144" i="4" s="1"/>
  <c r="O144" i="4"/>
  <c r="M385" i="4"/>
  <c r="N385" i="4" s="1"/>
  <c r="P385" i="4"/>
  <c r="Q385" i="4" s="1"/>
  <c r="P538" i="4"/>
  <c r="Q538" i="4" s="1"/>
  <c r="O538" i="4"/>
  <c r="G451" i="7" s="1"/>
  <c r="L451" i="7" s="1"/>
  <c r="M675" i="4"/>
  <c r="N675" i="4" s="1"/>
  <c r="P675" i="4"/>
  <c r="Q675" i="4" s="1"/>
  <c r="P757" i="4"/>
  <c r="Q757" i="4" s="1"/>
  <c r="M757" i="4"/>
  <c r="N757" i="4" s="1"/>
  <c r="M982" i="4"/>
  <c r="N982" i="4" s="1"/>
  <c r="P982" i="4"/>
  <c r="Q982" i="4" s="1"/>
  <c r="M1271" i="4"/>
  <c r="N1271" i="4" s="1"/>
  <c r="P1271" i="4"/>
  <c r="Q1271" i="4" s="1"/>
  <c r="P1390" i="4"/>
  <c r="Q1390" i="4" s="1"/>
  <c r="P1433" i="4"/>
  <c r="Q1433" i="4" s="1"/>
  <c r="M1433" i="4"/>
  <c r="N1433" i="4" s="1"/>
  <c r="P1691" i="4"/>
  <c r="Q1691" i="4" s="1"/>
  <c r="P36" i="4"/>
  <c r="Q36" i="4" s="1"/>
  <c r="M36" i="4"/>
  <c r="N36" i="4" s="1"/>
  <c r="M80" i="4"/>
  <c r="N80" i="4" s="1"/>
  <c r="M124" i="4"/>
  <c r="N124" i="4" s="1"/>
  <c r="P124" i="4"/>
  <c r="Q124" i="4" s="1"/>
  <c r="P153" i="4"/>
  <c r="Q153" i="4" s="1"/>
  <c r="M153" i="4"/>
  <c r="N153" i="4" s="1"/>
  <c r="P424" i="4"/>
  <c r="Q424" i="4" s="1"/>
  <c r="M424" i="4"/>
  <c r="N424" i="4" s="1"/>
  <c r="P599" i="4"/>
  <c r="Q599" i="4" s="1"/>
  <c r="M599" i="4"/>
  <c r="N599" i="4" s="1"/>
  <c r="O703" i="4"/>
  <c r="P703" i="4"/>
  <c r="Q703" i="4" s="1"/>
  <c r="P311" i="4"/>
  <c r="Q311" i="4" s="1"/>
  <c r="M311" i="4"/>
  <c r="N311" i="4" s="1"/>
  <c r="P492" i="4"/>
  <c r="Q492" i="4" s="1"/>
  <c r="M492" i="4"/>
  <c r="N492" i="4" s="1"/>
  <c r="P522" i="4"/>
  <c r="Q522" i="4" s="1"/>
  <c r="M522" i="4"/>
  <c r="N522" i="4" s="1"/>
  <c r="P750" i="4"/>
  <c r="Q750" i="4" s="1"/>
  <c r="M750" i="4"/>
  <c r="N750" i="4" s="1"/>
  <c r="G125" i="7"/>
  <c r="P8" i="4"/>
  <c r="Q8" i="4" s="1"/>
  <c r="M8" i="4"/>
  <c r="O31" i="4"/>
  <c r="G278" i="7" s="1"/>
  <c r="L278" i="7" s="1"/>
  <c r="P31" i="4"/>
  <c r="Q31" i="4" s="1"/>
  <c r="P51" i="4"/>
  <c r="Q51" i="4" s="1"/>
  <c r="P121" i="4"/>
  <c r="Q121" i="4" s="1"/>
  <c r="O121" i="4"/>
  <c r="M362" i="4"/>
  <c r="N362" i="4" s="1"/>
  <c r="P362" i="4"/>
  <c r="Q362" i="4" s="1"/>
  <c r="P458" i="4"/>
  <c r="Q458" i="4" s="1"/>
  <c r="M458" i="4"/>
  <c r="N458" i="4" s="1"/>
  <c r="P528" i="4"/>
  <c r="Q528" i="4" s="1"/>
  <c r="M528" i="4"/>
  <c r="N528" i="4" s="1"/>
  <c r="P640" i="4"/>
  <c r="Q640" i="4" s="1"/>
  <c r="M640" i="4"/>
  <c r="N640" i="4" s="1"/>
  <c r="P764" i="4"/>
  <c r="Q764" i="4" s="1"/>
  <c r="O764" i="4"/>
  <c r="G508" i="7" s="1"/>
  <c r="P246" i="4"/>
  <c r="Q246" i="4" s="1"/>
  <c r="M246" i="4"/>
  <c r="N246" i="4" s="1"/>
  <c r="O104" i="4"/>
  <c r="P104" i="4"/>
  <c r="Q104" i="4" s="1"/>
  <c r="M132" i="4"/>
  <c r="P132" i="4"/>
  <c r="Q132" i="4" s="1"/>
  <c r="P160" i="4"/>
  <c r="Q160" i="4" s="1"/>
  <c r="M160" i="4"/>
  <c r="N160" i="4" s="1"/>
  <c r="P271" i="4"/>
  <c r="Q271" i="4" s="1"/>
  <c r="M271" i="4"/>
  <c r="N271" i="4" s="1"/>
  <c r="P547" i="4"/>
  <c r="Q547" i="4" s="1"/>
  <c r="M547" i="4"/>
  <c r="N547" i="4" s="1"/>
  <c r="M855" i="4"/>
  <c r="N855" i="4" s="1"/>
  <c r="P855" i="4"/>
  <c r="Q855" i="4" s="1"/>
  <c r="G21" i="7"/>
  <c r="P664" i="4"/>
  <c r="Q664" i="4" s="1"/>
  <c r="M664" i="4"/>
  <c r="N664" i="4" s="1"/>
  <c r="P688" i="4"/>
  <c r="Q688" i="4" s="1"/>
  <c r="M688" i="4"/>
  <c r="N688" i="4" s="1"/>
  <c r="P697" i="4"/>
  <c r="Q697" i="4" s="1"/>
  <c r="M697" i="4"/>
  <c r="N697" i="4" s="1"/>
  <c r="M949" i="4"/>
  <c r="N949" i="4" s="1"/>
  <c r="P949" i="4"/>
  <c r="Q949" i="4" s="1"/>
  <c r="P2302" i="4"/>
  <c r="Q2302" i="4" s="1"/>
  <c r="P481" i="4"/>
  <c r="Q481" i="4" s="1"/>
  <c r="P596" i="4"/>
  <c r="Q596" i="4" s="1"/>
  <c r="P612" i="4"/>
  <c r="Q612" i="4" s="1"/>
  <c r="P759" i="4"/>
  <c r="Q759" i="4" s="1"/>
  <c r="M800" i="4"/>
  <c r="N800" i="4" s="1"/>
  <c r="P800" i="4"/>
  <c r="Q800" i="4" s="1"/>
  <c r="O829" i="4"/>
  <c r="P978" i="4"/>
  <c r="Q978" i="4" s="1"/>
  <c r="P1166" i="4"/>
  <c r="Q1166" i="4" s="1"/>
  <c r="M1166" i="4"/>
  <c r="N1166" i="4" s="1"/>
  <c r="P1347" i="4"/>
  <c r="Q1347" i="4" s="1"/>
  <c r="M1347" i="4"/>
  <c r="N1347" i="4" s="1"/>
  <c r="P1681" i="4"/>
  <c r="Q1681" i="4" s="1"/>
  <c r="O105" i="4"/>
  <c r="G342" i="7" s="1"/>
  <c r="M142" i="4"/>
  <c r="N142" i="4" s="1"/>
  <c r="H354" i="7"/>
  <c r="M216" i="4"/>
  <c r="N216" i="4" s="1"/>
  <c r="M278" i="4"/>
  <c r="N278" i="4" s="1"/>
  <c r="M307" i="4"/>
  <c r="N307" i="4" s="1"/>
  <c r="M322" i="4"/>
  <c r="N322" i="4" s="1"/>
  <c r="P322" i="4"/>
  <c r="Q322" i="4" s="1"/>
  <c r="M325" i="4"/>
  <c r="N325" i="4" s="1"/>
  <c r="M345" i="4"/>
  <c r="N345" i="4" s="1"/>
  <c r="M351" i="4"/>
  <c r="N351" i="4" s="1"/>
  <c r="P399" i="4"/>
  <c r="Q399" i="4" s="1"/>
  <c r="M399" i="4"/>
  <c r="N399" i="4" s="1"/>
  <c r="M409" i="4"/>
  <c r="N409" i="4" s="1"/>
  <c r="M476" i="4"/>
  <c r="N476" i="4" s="1"/>
  <c r="M610" i="4"/>
  <c r="N610" i="4" s="1"/>
  <c r="M637" i="4"/>
  <c r="N637" i="4" s="1"/>
  <c r="M707" i="4"/>
  <c r="N707" i="4" s="1"/>
  <c r="P738" i="4"/>
  <c r="Q738" i="4" s="1"/>
  <c r="M738" i="4"/>
  <c r="N738" i="4" s="1"/>
  <c r="M827" i="4"/>
  <c r="P827" i="4"/>
  <c r="Q827" i="4" s="1"/>
  <c r="M832" i="4"/>
  <c r="N832" i="4" s="1"/>
  <c r="P832" i="4"/>
  <c r="Q832" i="4" s="1"/>
  <c r="P863" i="4"/>
  <c r="Q863" i="4" s="1"/>
  <c r="M863" i="4"/>
  <c r="N863" i="4" s="1"/>
  <c r="P926" i="4"/>
  <c r="Q926" i="4" s="1"/>
  <c r="O926" i="4"/>
  <c r="P1561" i="4"/>
  <c r="Q1561" i="4" s="1"/>
  <c r="M1561" i="4"/>
  <c r="N1561" i="4" s="1"/>
  <c r="G124" i="7"/>
  <c r="G338" i="7"/>
  <c r="M127" i="4"/>
  <c r="N127" i="4" s="1"/>
  <c r="P129" i="4"/>
  <c r="Q129" i="4" s="1"/>
  <c r="N170" i="4"/>
  <c r="I354" i="7" s="1"/>
  <c r="P250" i="4"/>
  <c r="Q250" i="4" s="1"/>
  <c r="M460" i="4"/>
  <c r="N460" i="4" s="1"/>
  <c r="P460" i="4"/>
  <c r="Q460" i="4" s="1"/>
  <c r="P560" i="4"/>
  <c r="Q560" i="4" s="1"/>
  <c r="P679" i="4"/>
  <c r="Q679" i="4" s="1"/>
  <c r="M679" i="4"/>
  <c r="N679" i="4" s="1"/>
  <c r="P704" i="4"/>
  <c r="Q704" i="4" s="1"/>
  <c r="O704" i="4"/>
  <c r="P742" i="4"/>
  <c r="Q742" i="4" s="1"/>
  <c r="P778" i="4"/>
  <c r="Q778" i="4" s="1"/>
  <c r="M797" i="4"/>
  <c r="N797" i="4" s="1"/>
  <c r="P797" i="4"/>
  <c r="Q797" i="4" s="1"/>
  <c r="P2008" i="4"/>
  <c r="Q2008" i="4" s="1"/>
  <c r="M2008" i="4"/>
  <c r="G209" i="7"/>
  <c r="L209" i="7" s="1"/>
  <c r="G347" i="7"/>
  <c r="G85" i="7"/>
  <c r="G152" i="7"/>
  <c r="O170" i="4"/>
  <c r="P180" i="4"/>
  <c r="Q180" i="4" s="1"/>
  <c r="P228" i="4"/>
  <c r="Q228" i="4" s="1"/>
  <c r="P229" i="4"/>
  <c r="Q229" i="4" s="1"/>
  <c r="P237" i="4"/>
  <c r="Q237" i="4" s="1"/>
  <c r="I535" i="7"/>
  <c r="N535" i="7" s="1"/>
  <c r="M247" i="4"/>
  <c r="N247" i="4" s="1"/>
  <c r="M252" i="4"/>
  <c r="N252" i="4" s="1"/>
  <c r="P263" i="4"/>
  <c r="Q263" i="4" s="1"/>
  <c r="M314" i="4"/>
  <c r="M361" i="4"/>
  <c r="N361" i="4" s="1"/>
  <c r="P389" i="4"/>
  <c r="Q389" i="4" s="1"/>
  <c r="M389" i="4"/>
  <c r="N389" i="4" s="1"/>
  <c r="M416" i="4"/>
  <c r="M433" i="4"/>
  <c r="P441" i="4"/>
  <c r="Q441" i="4" s="1"/>
  <c r="N496" i="4"/>
  <c r="I464" i="7" s="1"/>
  <c r="M555" i="4"/>
  <c r="N555" i="4" s="1"/>
  <c r="M571" i="4"/>
  <c r="N571" i="4" s="1"/>
  <c r="P629" i="4"/>
  <c r="Q629" i="4" s="1"/>
  <c r="P647" i="4"/>
  <c r="Q647" i="4" s="1"/>
  <c r="M840" i="4"/>
  <c r="N840" i="4" s="1"/>
  <c r="P840" i="4"/>
  <c r="Q840" i="4" s="1"/>
  <c r="M846" i="4"/>
  <c r="N846" i="4" s="1"/>
  <c r="P846" i="4"/>
  <c r="Q846" i="4" s="1"/>
  <c r="P871" i="4"/>
  <c r="Q871" i="4" s="1"/>
  <c r="G38" i="7"/>
  <c r="L38" i="7" s="1"/>
  <c r="P2368" i="4"/>
  <c r="Q2368" i="4" s="1"/>
  <c r="G37" i="7"/>
  <c r="L37" i="7" s="1"/>
  <c r="G287" i="7"/>
  <c r="P376" i="4"/>
  <c r="Q376" i="4" s="1"/>
  <c r="P386" i="4"/>
  <c r="Q386" i="4" s="1"/>
  <c r="M386" i="4"/>
  <c r="N386" i="4" s="1"/>
  <c r="P396" i="4"/>
  <c r="Q396" i="4" s="1"/>
  <c r="G250" i="7"/>
  <c r="M436" i="4"/>
  <c r="N436" i="4" s="1"/>
  <c r="O463" i="4"/>
  <c r="P466" i="4"/>
  <c r="Q466" i="4" s="1"/>
  <c r="M530" i="4"/>
  <c r="N530" i="4" s="1"/>
  <c r="P530" i="4"/>
  <c r="Q530" i="4" s="1"/>
  <c r="P607" i="4"/>
  <c r="Q607" i="4" s="1"/>
  <c r="P616" i="4"/>
  <c r="Q616" i="4" s="1"/>
  <c r="P694" i="4"/>
  <c r="Q694" i="4" s="1"/>
  <c r="P711" i="4"/>
  <c r="Q711" i="4" s="1"/>
  <c r="P717" i="4"/>
  <c r="Q717" i="4" s="1"/>
  <c r="P911" i="4"/>
  <c r="Q911" i="4" s="1"/>
  <c r="M911" i="4"/>
  <c r="N911" i="4" s="1"/>
  <c r="P1227" i="4"/>
  <c r="Q1227" i="4" s="1"/>
  <c r="P1312" i="4"/>
  <c r="Q1312" i="4" s="1"/>
  <c r="M1312" i="4"/>
  <c r="N1312" i="4" s="1"/>
  <c r="M1796" i="4"/>
  <c r="N1796" i="4" s="1"/>
  <c r="P1796" i="4"/>
  <c r="Q1796" i="4" s="1"/>
  <c r="M30" i="4"/>
  <c r="N30" i="4" s="1"/>
  <c r="G273" i="7"/>
  <c r="L273" i="7" s="1"/>
  <c r="M222" i="4"/>
  <c r="N222" i="4" s="1"/>
  <c r="M423" i="4"/>
  <c r="N423" i="4" s="1"/>
  <c r="P423" i="4"/>
  <c r="Q423" i="4" s="1"/>
  <c r="M654" i="4"/>
  <c r="N654" i="4" s="1"/>
  <c r="P654" i="4"/>
  <c r="Q654" i="4" s="1"/>
  <c r="P749" i="4"/>
  <c r="Q749" i="4" s="1"/>
  <c r="M749" i="4"/>
  <c r="N749" i="4" s="1"/>
  <c r="M766" i="4"/>
  <c r="N766" i="4" s="1"/>
  <c r="M788" i="4"/>
  <c r="N788" i="4" s="1"/>
  <c r="M816" i="4"/>
  <c r="M843" i="4"/>
  <c r="N843" i="4" s="1"/>
  <c r="P843" i="4"/>
  <c r="Q843" i="4" s="1"/>
  <c r="M887" i="4"/>
  <c r="N887" i="4" s="1"/>
  <c r="P887" i="4"/>
  <c r="Q887" i="4" s="1"/>
  <c r="P1181" i="4"/>
  <c r="Q1181" i="4" s="1"/>
  <c r="M1181" i="4"/>
  <c r="N1181" i="4" s="1"/>
  <c r="M1642" i="4"/>
  <c r="P1642" i="4"/>
  <c r="Q1642" i="4" s="1"/>
  <c r="G293" i="7"/>
  <c r="L293" i="7" s="1"/>
  <c r="G174" i="7"/>
  <c r="H303" i="7"/>
  <c r="G551" i="7"/>
  <c r="G552" i="7"/>
  <c r="L552" i="7" s="1"/>
  <c r="P1225" i="4"/>
  <c r="Q1225" i="4" s="1"/>
  <c r="P1258" i="4"/>
  <c r="Q1258" i="4" s="1"/>
  <c r="G300" i="7"/>
  <c r="L300" i="7" s="1"/>
  <c r="P1297" i="4"/>
  <c r="Q1297" i="4" s="1"/>
  <c r="G30" i="7"/>
  <c r="M1366" i="4"/>
  <c r="N1366" i="4" s="1"/>
  <c r="M1436" i="4"/>
  <c r="P1436" i="4"/>
  <c r="Q1436" i="4" s="1"/>
  <c r="G423" i="7"/>
  <c r="P1583" i="4"/>
  <c r="Q1583" i="4" s="1"/>
  <c r="M1583" i="4"/>
  <c r="N1583" i="4" s="1"/>
  <c r="P1602" i="4"/>
  <c r="Q1602" i="4" s="1"/>
  <c r="M1611" i="4"/>
  <c r="P1611" i="4"/>
  <c r="Q1611" i="4" s="1"/>
  <c r="M1788" i="4"/>
  <c r="N1788" i="4" s="1"/>
  <c r="P1788" i="4"/>
  <c r="Q1788" i="4" s="1"/>
  <c r="M1967" i="4"/>
  <c r="N1967" i="4" s="1"/>
  <c r="P1967" i="4"/>
  <c r="Q1967" i="4" s="1"/>
  <c r="P2011" i="4"/>
  <c r="Q2011" i="4" s="1"/>
  <c r="O2011" i="4"/>
  <c r="M2102" i="4"/>
  <c r="N2102" i="4" s="1"/>
  <c r="P2102" i="4"/>
  <c r="Q2102" i="4" s="1"/>
  <c r="M2184" i="4"/>
  <c r="N2184" i="4" s="1"/>
  <c r="P2184" i="4"/>
  <c r="Q2184" i="4" s="1"/>
  <c r="M2327" i="4"/>
  <c r="N2327" i="4" s="1"/>
  <c r="P2331" i="4"/>
  <c r="Q2331" i="4" s="1"/>
  <c r="M2331" i="4"/>
  <c r="N2331" i="4" s="1"/>
  <c r="M2407" i="4"/>
  <c r="N2407" i="4" s="1"/>
  <c r="G377" i="7"/>
  <c r="G46" i="7"/>
  <c r="L46" i="7" s="1"/>
  <c r="G161" i="7"/>
  <c r="P1215" i="4"/>
  <c r="Q1215" i="4" s="1"/>
  <c r="M1215" i="4"/>
  <c r="G8" i="7"/>
  <c r="P2299" i="4"/>
  <c r="Q2299" i="4" s="1"/>
  <c r="G78" i="7"/>
  <c r="L78" i="7" s="1"/>
  <c r="G150" i="7"/>
  <c r="L150" i="7" s="1"/>
  <c r="G543" i="7"/>
  <c r="I554" i="7"/>
  <c r="P1212" i="4"/>
  <c r="Q1212" i="4" s="1"/>
  <c r="M1212" i="4"/>
  <c r="N1212" i="4" s="1"/>
  <c r="P1330" i="4"/>
  <c r="Q1330" i="4" s="1"/>
  <c r="M1330" i="4"/>
  <c r="N1330" i="4" s="1"/>
  <c r="P1529" i="4"/>
  <c r="Q1529" i="4" s="1"/>
  <c r="G61" i="7"/>
  <c r="P1639" i="4"/>
  <c r="Q1639" i="4" s="1"/>
  <c r="M1656" i="4"/>
  <c r="N1656" i="4" s="1"/>
  <c r="M2005" i="4"/>
  <c r="N2005" i="4" s="1"/>
  <c r="P2005" i="4"/>
  <c r="Q2005" i="4" s="1"/>
  <c r="M2236" i="4"/>
  <c r="N2236" i="4" s="1"/>
  <c r="M2361" i="4"/>
  <c r="N2361" i="4" s="1"/>
  <c r="P2422" i="4"/>
  <c r="Q2422" i="4" s="1"/>
  <c r="P2523" i="4"/>
  <c r="Q2523" i="4" s="1"/>
  <c r="G343" i="7"/>
  <c r="L343" i="7" s="1"/>
  <c r="P1422" i="4"/>
  <c r="Q1422" i="4" s="1"/>
  <c r="M1434" i="4"/>
  <c r="N1434" i="4" s="1"/>
  <c r="P1434" i="4"/>
  <c r="Q1434" i="4" s="1"/>
  <c r="P1524" i="4"/>
  <c r="Q1524" i="4" s="1"/>
  <c r="O1524" i="4"/>
  <c r="G566" i="7" s="1"/>
  <c r="L566" i="7" s="1"/>
  <c r="P1533" i="4"/>
  <c r="Q1533" i="4" s="1"/>
  <c r="P1584" i="4"/>
  <c r="Q1584" i="4" s="1"/>
  <c r="P1588" i="4"/>
  <c r="Q1588" i="4" s="1"/>
  <c r="M1588" i="4"/>
  <c r="M1837" i="4"/>
  <c r="N1837" i="4" s="1"/>
  <c r="P1837" i="4"/>
  <c r="Q1837" i="4" s="1"/>
  <c r="P2091" i="4"/>
  <c r="Q2091" i="4" s="1"/>
  <c r="P2166" i="4"/>
  <c r="Q2166" i="4" s="1"/>
  <c r="M2358" i="4"/>
  <c r="N2358" i="4" s="1"/>
  <c r="P2462" i="4"/>
  <c r="Q2462" i="4" s="1"/>
  <c r="M2462" i="4"/>
  <c r="N2462" i="4" s="1"/>
  <c r="P985" i="4"/>
  <c r="Q985" i="4" s="1"/>
  <c r="G43" i="7"/>
  <c r="M1083" i="4"/>
  <c r="N1083" i="4" s="1"/>
  <c r="P1121" i="4"/>
  <c r="Q1121" i="4" s="1"/>
  <c r="P1129" i="4"/>
  <c r="Q1129" i="4" s="1"/>
  <c r="M1129" i="4"/>
  <c r="N1129" i="4" s="1"/>
  <c r="M1220" i="4"/>
  <c r="M1351" i="4"/>
  <c r="N1351" i="4" s="1"/>
  <c r="M1503" i="4"/>
  <c r="N1503" i="4" s="1"/>
  <c r="M1625" i="4"/>
  <c r="N1625" i="4" s="1"/>
  <c r="M1870" i="4"/>
  <c r="N1870" i="4" s="1"/>
  <c r="P1870" i="4"/>
  <c r="Q1870" i="4" s="1"/>
  <c r="P2130" i="4"/>
  <c r="Q2130" i="4" s="1"/>
  <c r="M2130" i="4"/>
  <c r="N2130" i="4" s="1"/>
  <c r="M2195" i="4"/>
  <c r="N2195" i="4" s="1"/>
  <c r="P2195" i="4"/>
  <c r="Q2195" i="4" s="1"/>
  <c r="P2598" i="4"/>
  <c r="Q2598" i="4" s="1"/>
  <c r="O2598" i="4"/>
  <c r="G92" i="7"/>
  <c r="H243" i="7"/>
  <c r="G113" i="7"/>
  <c r="P1073" i="4"/>
  <c r="Q1073" i="4" s="1"/>
  <c r="G99" i="7"/>
  <c r="N1117" i="4"/>
  <c r="I361" i="7" s="1"/>
  <c r="G251" i="7"/>
  <c r="L251" i="7" s="1"/>
  <c r="P1170" i="4"/>
  <c r="Q1170" i="4" s="1"/>
  <c r="G321" i="7"/>
  <c r="G404" i="7"/>
  <c r="M1239" i="4"/>
  <c r="N1239" i="4" s="1"/>
  <c r="P1299" i="4"/>
  <c r="Q1299" i="4" s="1"/>
  <c r="P1325" i="4"/>
  <c r="Q1325" i="4" s="1"/>
  <c r="P1450" i="4"/>
  <c r="Q1450" i="4" s="1"/>
  <c r="P1620" i="4"/>
  <c r="Q1620" i="4" s="1"/>
  <c r="M1620" i="4"/>
  <c r="M1669" i="4"/>
  <c r="N1669" i="4" s="1"/>
  <c r="P1669" i="4"/>
  <c r="Q1669" i="4" s="1"/>
  <c r="P1725" i="4"/>
  <c r="Q1725" i="4" s="1"/>
  <c r="P1834" i="4"/>
  <c r="Q1834" i="4" s="1"/>
  <c r="M1834" i="4"/>
  <c r="N1834" i="4" s="1"/>
  <c r="P2108" i="4"/>
  <c r="Q2108" i="4" s="1"/>
  <c r="M2287" i="4"/>
  <c r="N2287" i="4" s="1"/>
  <c r="P2291" i="4"/>
  <c r="Q2291" i="4" s="1"/>
  <c r="M2291" i="4"/>
  <c r="N2291" i="4" s="1"/>
  <c r="P2454" i="4"/>
  <c r="Q2454" i="4" s="1"/>
  <c r="M2454" i="4"/>
  <c r="N2454" i="4" s="1"/>
  <c r="G196" i="7"/>
  <c r="L196" i="7" s="1"/>
  <c r="G28" i="7"/>
  <c r="P753" i="4"/>
  <c r="Q753" i="4" s="1"/>
  <c r="M798" i="4"/>
  <c r="N798" i="4" s="1"/>
  <c r="P866" i="4"/>
  <c r="Q866" i="4" s="1"/>
  <c r="P902" i="4"/>
  <c r="Q902" i="4" s="1"/>
  <c r="M966" i="4"/>
  <c r="N966" i="4" s="1"/>
  <c r="P989" i="4"/>
  <c r="Q989" i="4" s="1"/>
  <c r="G19" i="7"/>
  <c r="M1063" i="4"/>
  <c r="P1080" i="4"/>
  <c r="Q1080" i="4" s="1"/>
  <c r="P1117" i="4"/>
  <c r="Q1117" i="4" s="1"/>
  <c r="P1224" i="4"/>
  <c r="Q1224" i="4" s="1"/>
  <c r="M1226" i="4"/>
  <c r="P1226" i="4"/>
  <c r="Q1226" i="4" s="1"/>
  <c r="G59" i="7"/>
  <c r="P1348" i="4"/>
  <c r="Q1348" i="4" s="1"/>
  <c r="P1358" i="4"/>
  <c r="Q1358" i="4" s="1"/>
  <c r="M1372" i="4"/>
  <c r="P1460" i="4"/>
  <c r="Q1460" i="4" s="1"/>
  <c r="P1471" i="4"/>
  <c r="Q1471" i="4" s="1"/>
  <c r="G564" i="7"/>
  <c r="P1570" i="4"/>
  <c r="Q1570" i="4" s="1"/>
  <c r="M1700" i="4"/>
  <c r="N1700" i="4" s="1"/>
  <c r="M1799" i="4"/>
  <c r="N1799" i="4" s="1"/>
  <c r="P1799" i="4"/>
  <c r="Q1799" i="4" s="1"/>
  <c r="M1806" i="4"/>
  <c r="N1806" i="4" s="1"/>
  <c r="P1806" i="4"/>
  <c r="Q1806" i="4" s="1"/>
  <c r="P1865" i="4"/>
  <c r="Q1865" i="4" s="1"/>
  <c r="O1865" i="4"/>
  <c r="P1994" i="4"/>
  <c r="Q1994" i="4" s="1"/>
  <c r="M1994" i="4"/>
  <c r="N1994" i="4" s="1"/>
  <c r="P2027" i="4"/>
  <c r="Q2027" i="4" s="1"/>
  <c r="M2027" i="4"/>
  <c r="M2189" i="4"/>
  <c r="N2189" i="4" s="1"/>
  <c r="P2189" i="4"/>
  <c r="Q2189" i="4" s="1"/>
  <c r="M2447" i="4"/>
  <c r="N2447" i="4" s="1"/>
  <c r="P2447" i="4"/>
  <c r="Q2447" i="4" s="1"/>
  <c r="N41" i="7"/>
  <c r="J22" i="7"/>
  <c r="J218" i="7"/>
  <c r="J282" i="7"/>
  <c r="J470" i="7"/>
  <c r="J490" i="7"/>
  <c r="J510" i="7"/>
  <c r="G333" i="7"/>
  <c r="L333" i="7" s="1"/>
  <c r="G304" i="7"/>
  <c r="L304" i="7" s="1"/>
  <c r="G557" i="7"/>
  <c r="G435" i="7"/>
  <c r="G254" i="7"/>
  <c r="G574" i="7"/>
  <c r="P2490" i="4"/>
  <c r="Q2490" i="4" s="1"/>
  <c r="P2574" i="4"/>
  <c r="Q2574" i="4" s="1"/>
  <c r="M82" i="7"/>
  <c r="M114" i="7"/>
  <c r="N159" i="7"/>
  <c r="M218" i="7"/>
  <c r="J270" i="7"/>
  <c r="G581" i="7"/>
  <c r="G198" i="7"/>
  <c r="P2619" i="4"/>
  <c r="Q2619" i="4" s="1"/>
  <c r="N82" i="7"/>
  <c r="M237" i="7"/>
  <c r="J238" i="7"/>
  <c r="J322" i="7"/>
  <c r="M1661" i="4"/>
  <c r="G494" i="7"/>
  <c r="L494" i="7" s="1"/>
  <c r="M1901" i="4"/>
  <c r="N1901" i="4" s="1"/>
  <c r="M2167" i="4"/>
  <c r="N2167" i="4" s="1"/>
  <c r="G589" i="7"/>
  <c r="L589" i="7" s="1"/>
  <c r="G77" i="7"/>
  <c r="L77" i="7" s="1"/>
  <c r="G264" i="7"/>
  <c r="M48" i="7"/>
  <c r="N133" i="7"/>
  <c r="G345" i="7"/>
  <c r="L345" i="7" s="1"/>
  <c r="G189" i="7"/>
  <c r="G558" i="7"/>
  <c r="L558" i="7" s="1"/>
  <c r="G559" i="7"/>
  <c r="L559" i="7" s="1"/>
  <c r="G4" i="7"/>
  <c r="L4" i="7" s="1"/>
  <c r="M1612" i="4"/>
  <c r="N1612" i="4" s="1"/>
  <c r="P1698" i="4"/>
  <c r="Q1698" i="4" s="1"/>
  <c r="G274" i="7"/>
  <c r="L274" i="7" s="1"/>
  <c r="O1845" i="4"/>
  <c r="G498" i="7"/>
  <c r="P1863" i="4"/>
  <c r="Q1863" i="4" s="1"/>
  <c r="P1997" i="4"/>
  <c r="Q1997" i="4" s="1"/>
  <c r="G269" i="7"/>
  <c r="I586" i="7"/>
  <c r="J586" i="7" s="1"/>
  <c r="P2179" i="4"/>
  <c r="Q2179" i="4" s="1"/>
  <c r="M2227" i="4"/>
  <c r="N2227" i="4" s="1"/>
  <c r="O2244" i="4"/>
  <c r="G70" i="7" s="1"/>
  <c r="L70" i="7" s="1"/>
  <c r="P2251" i="4"/>
  <c r="Q2251" i="4" s="1"/>
  <c r="P2366" i="4"/>
  <c r="Q2366" i="4" s="1"/>
  <c r="M2414" i="4"/>
  <c r="N2414" i="4" s="1"/>
  <c r="M2423" i="4"/>
  <c r="N2423" i="4" s="1"/>
  <c r="M2441" i="4"/>
  <c r="N2441" i="4" s="1"/>
  <c r="M27" i="7"/>
  <c r="N56" i="7"/>
  <c r="M179" i="7"/>
  <c r="G420" i="7"/>
  <c r="L420" i="7" s="1"/>
  <c r="P1680" i="4"/>
  <c r="Q1680" i="4" s="1"/>
  <c r="P1683" i="4"/>
  <c r="Q1683" i="4" s="1"/>
  <c r="G155" i="7"/>
  <c r="G17" i="7"/>
  <c r="P2292" i="4"/>
  <c r="Q2292" i="4" s="1"/>
  <c r="M2357" i="4"/>
  <c r="N2357" i="4" s="1"/>
  <c r="P2459" i="4"/>
  <c r="Q2459" i="4" s="1"/>
  <c r="P2476" i="4"/>
  <c r="Q2476" i="4" s="1"/>
  <c r="M2559" i="4"/>
  <c r="N2559" i="4" s="1"/>
  <c r="M2576" i="4"/>
  <c r="N2576" i="4" s="1"/>
  <c r="O2610" i="4"/>
  <c r="M22" i="7"/>
  <c r="N27" i="7"/>
  <c r="N195" i="7"/>
  <c r="N227" i="7"/>
  <c r="G590" i="7"/>
  <c r="G208" i="7"/>
  <c r="L208" i="7" s="1"/>
  <c r="M41" i="7"/>
  <c r="J246" i="7"/>
  <c r="J398" i="7"/>
  <c r="N193" i="4"/>
  <c r="N7" i="4"/>
  <c r="I307" i="7" s="1"/>
  <c r="H307" i="7"/>
  <c r="N13" i="4"/>
  <c r="I190" i="7" s="1"/>
  <c r="H190" i="7"/>
  <c r="N19" i="4"/>
  <c r="N136" i="4"/>
  <c r="N180" i="4"/>
  <c r="I363" i="7" s="1"/>
  <c r="H363" i="7"/>
  <c r="M339" i="4"/>
  <c r="N339" i="4" s="1"/>
  <c r="P339" i="4"/>
  <c r="Q339" i="4" s="1"/>
  <c r="N368" i="4"/>
  <c r="I453" i="7" s="1"/>
  <c r="H453" i="7"/>
  <c r="P576" i="4"/>
  <c r="Q576" i="4" s="1"/>
  <c r="M576" i="4"/>
  <c r="N576" i="4" s="1"/>
  <c r="O600" i="4"/>
  <c r="G491" i="7" s="1"/>
  <c r="L491" i="7" s="1"/>
  <c r="P600" i="4"/>
  <c r="Q600" i="4" s="1"/>
  <c r="P608" i="4"/>
  <c r="Q608" i="4" s="1"/>
  <c r="M608" i="4"/>
  <c r="N608" i="4" s="1"/>
  <c r="M630" i="4"/>
  <c r="N630" i="4" s="1"/>
  <c r="P630" i="4"/>
  <c r="Q630" i="4" s="1"/>
  <c r="H532" i="7"/>
  <c r="N1016" i="4"/>
  <c r="I532" i="7" s="1"/>
  <c r="N9" i="4"/>
  <c r="I297" i="7" s="1"/>
  <c r="H297" i="7"/>
  <c r="G255" i="7"/>
  <c r="P26" i="4"/>
  <c r="Q26" i="4" s="1"/>
  <c r="M34" i="4"/>
  <c r="N34" i="4" s="1"/>
  <c r="M43" i="4"/>
  <c r="N46" i="4"/>
  <c r="M66" i="4"/>
  <c r="M74" i="4"/>
  <c r="N74" i="4" s="1"/>
  <c r="N90" i="4"/>
  <c r="I332" i="7"/>
  <c r="N332" i="7" s="1"/>
  <c r="H332" i="7"/>
  <c r="O108" i="4"/>
  <c r="N110" i="4"/>
  <c r="I371" i="7" s="1"/>
  <c r="H371" i="7"/>
  <c r="P113" i="4"/>
  <c r="Q113" i="4" s="1"/>
  <c r="N119" i="4"/>
  <c r="I325" i="7" s="1"/>
  <c r="N325" i="7" s="1"/>
  <c r="H325" i="7"/>
  <c r="M134" i="4"/>
  <c r="N134" i="4" s="1"/>
  <c r="G31" i="7"/>
  <c r="M151" i="4"/>
  <c r="N151" i="4" s="1"/>
  <c r="G119" i="7"/>
  <c r="L119" i="7" s="1"/>
  <c r="I356" i="7"/>
  <c r="N356" i="7" s="1"/>
  <c r="H356" i="7"/>
  <c r="N226" i="4"/>
  <c r="I145" i="7"/>
  <c r="H145" i="7"/>
  <c r="N256" i="4"/>
  <c r="I231" i="7" s="1"/>
  <c r="H231" i="7"/>
  <c r="M266" i="4"/>
  <c r="N266" i="4" s="1"/>
  <c r="O281" i="4"/>
  <c r="G367" i="7" s="1"/>
  <c r="L367" i="7" s="1"/>
  <c r="P302" i="4"/>
  <c r="Q302" i="4" s="1"/>
  <c r="N312" i="4"/>
  <c r="I425" i="7" s="1"/>
  <c r="H425" i="7"/>
  <c r="O336" i="4"/>
  <c r="G205" i="7" s="1"/>
  <c r="P336" i="4"/>
  <c r="Q336" i="4" s="1"/>
  <c r="M375" i="4"/>
  <c r="N375" i="4" s="1"/>
  <c r="M383" i="4"/>
  <c r="N383" i="4" s="1"/>
  <c r="P400" i="4"/>
  <c r="Q400" i="4" s="1"/>
  <c r="M412" i="4"/>
  <c r="N412" i="4" s="1"/>
  <c r="P412" i="4"/>
  <c r="Q412" i="4" s="1"/>
  <c r="M418" i="4"/>
  <c r="N418" i="4" s="1"/>
  <c r="M428" i="4"/>
  <c r="N428" i="4" s="1"/>
  <c r="M444" i="4"/>
  <c r="N444" i="4" s="1"/>
  <c r="M451" i="4"/>
  <c r="N451" i="4" s="1"/>
  <c r="P459" i="4"/>
  <c r="Q459" i="4" s="1"/>
  <c r="M459" i="4"/>
  <c r="N459" i="4" s="1"/>
  <c r="P487" i="4"/>
  <c r="Q487" i="4" s="1"/>
  <c r="M544" i="4"/>
  <c r="N544" i="4" s="1"/>
  <c r="M564" i="4"/>
  <c r="N564" i="4" s="1"/>
  <c r="M582" i="4"/>
  <c r="N582" i="4" s="1"/>
  <c r="P589" i="4"/>
  <c r="Q589" i="4" s="1"/>
  <c r="M589" i="4"/>
  <c r="N589" i="4" s="1"/>
  <c r="N600" i="4"/>
  <c r="I491" i="7" s="1"/>
  <c r="H491" i="7"/>
  <c r="M624" i="4"/>
  <c r="N624" i="4" s="1"/>
  <c r="P692" i="4"/>
  <c r="Q692" i="4" s="1"/>
  <c r="M692" i="4"/>
  <c r="N692" i="4" s="1"/>
  <c r="M714" i="4"/>
  <c r="N714" i="4" s="1"/>
  <c r="M760" i="4"/>
  <c r="N760" i="4" s="1"/>
  <c r="M762" i="4"/>
  <c r="N762" i="4" s="1"/>
  <c r="M791" i="4"/>
  <c r="N791" i="4" s="1"/>
  <c r="P795" i="4"/>
  <c r="Q795" i="4" s="1"/>
  <c r="M795" i="4"/>
  <c r="N795" i="4" s="1"/>
  <c r="N811" i="4"/>
  <c r="I101" i="7" s="1"/>
  <c r="H101" i="7"/>
  <c r="M101" i="7" s="1"/>
  <c r="P830" i="4"/>
  <c r="Q830" i="4" s="1"/>
  <c r="M830" i="4"/>
  <c r="N830" i="4" s="1"/>
  <c r="P946" i="4"/>
  <c r="Q946" i="4" s="1"/>
  <c r="O946" i="4"/>
  <c r="N980" i="4"/>
  <c r="I185" i="7" s="1"/>
  <c r="N185" i="7" s="1"/>
  <c r="H185" i="7"/>
  <c r="M1013" i="4"/>
  <c r="N1013" i="4" s="1"/>
  <c r="P1013" i="4"/>
  <c r="Q1013" i="4" s="1"/>
  <c r="G285" i="7"/>
  <c r="L285" i="7" s="1"/>
  <c r="N8" i="4"/>
  <c r="G252" i="7"/>
  <c r="G120" i="7"/>
  <c r="P19" i="4"/>
  <c r="Q19" i="4" s="1"/>
  <c r="I50" i="7"/>
  <c r="N50" i="7" s="1"/>
  <c r="H50" i="7"/>
  <c r="I29" i="7"/>
  <c r="N29" i="7" s="1"/>
  <c r="H29" i="7"/>
  <c r="M29" i="7" s="1"/>
  <c r="I25" i="7"/>
  <c r="H25" i="7"/>
  <c r="G129" i="7"/>
  <c r="L129" i="7" s="1"/>
  <c r="G257" i="7"/>
  <c r="L257" i="7" s="1"/>
  <c r="M77" i="4"/>
  <c r="N77" i="4" s="1"/>
  <c r="G340" i="7"/>
  <c r="P95" i="4"/>
  <c r="Q95" i="4" s="1"/>
  <c r="N101" i="4"/>
  <c r="I286" i="7" s="1"/>
  <c r="H286" i="7"/>
  <c r="O103" i="4"/>
  <c r="G350" i="7" s="1"/>
  <c r="L350" i="7" s="1"/>
  <c r="P136" i="4"/>
  <c r="Q136" i="4" s="1"/>
  <c r="P145" i="4"/>
  <c r="Q145" i="4" s="1"/>
  <c r="P158" i="4"/>
  <c r="Q158" i="4" s="1"/>
  <c r="M162" i="4"/>
  <c r="P166" i="4"/>
  <c r="Q166" i="4" s="1"/>
  <c r="P176" i="4"/>
  <c r="Q176" i="4" s="1"/>
  <c r="P192" i="4"/>
  <c r="Q192" i="4" s="1"/>
  <c r="P218" i="4"/>
  <c r="Q218" i="4" s="1"/>
  <c r="G232" i="7"/>
  <c r="N336" i="4"/>
  <c r="I205" i="7" s="1"/>
  <c r="H205" i="7"/>
  <c r="O346" i="4"/>
  <c r="P369" i="4"/>
  <c r="Q369" i="4" s="1"/>
  <c r="P434" i="4"/>
  <c r="Q434" i="4" s="1"/>
  <c r="P465" i="4"/>
  <c r="Q465" i="4" s="1"/>
  <c r="M465" i="4"/>
  <c r="N465" i="4" s="1"/>
  <c r="P540" i="4"/>
  <c r="Q540" i="4" s="1"/>
  <c r="O603" i="4"/>
  <c r="P631" i="4"/>
  <c r="Q631" i="4" s="1"/>
  <c r="M631" i="4"/>
  <c r="N631" i="4" s="1"/>
  <c r="P689" i="4"/>
  <c r="Q689" i="4" s="1"/>
  <c r="N703" i="4"/>
  <c r="I524" i="7" s="1"/>
  <c r="H524" i="7"/>
  <c r="P712" i="4"/>
  <c r="Q712" i="4" s="1"/>
  <c r="O712" i="4"/>
  <c r="O748" i="4"/>
  <c r="P748" i="4"/>
  <c r="Q748" i="4" s="1"/>
  <c r="P751" i="4"/>
  <c r="Q751" i="4" s="1"/>
  <c r="M751" i="4"/>
  <c r="N751" i="4" s="1"/>
  <c r="P812" i="4"/>
  <c r="Q812" i="4" s="1"/>
  <c r="O812" i="4"/>
  <c r="G521" i="7" s="1"/>
  <c r="L521" i="7" s="1"/>
  <c r="P820" i="4"/>
  <c r="Q820" i="4" s="1"/>
  <c r="N924" i="4"/>
  <c r="I32" i="7" s="1"/>
  <c r="N32" i="7" s="1"/>
  <c r="H32" i="7"/>
  <c r="P933" i="4"/>
  <c r="Q933" i="4" s="1"/>
  <c r="I542" i="7"/>
  <c r="H542" i="7"/>
  <c r="G122" i="7"/>
  <c r="L122" i="7" s="1"/>
  <c r="N10" i="4"/>
  <c r="I281" i="7" s="1"/>
  <c r="H281" i="7"/>
  <c r="M281" i="7" s="1"/>
  <c r="I121" i="7"/>
  <c r="H121" i="7"/>
  <c r="N25" i="4"/>
  <c r="I359" i="7" s="1"/>
  <c r="N359" i="7" s="1"/>
  <c r="H359" i="7"/>
  <c r="M359" i="7" s="1"/>
  <c r="G533" i="7"/>
  <c r="N37" i="4"/>
  <c r="N41" i="4"/>
  <c r="M81" i="4"/>
  <c r="N81" i="4" s="1"/>
  <c r="P90" i="4"/>
  <c r="Q90" i="4" s="1"/>
  <c r="O98" i="4"/>
  <c r="N99" i="4"/>
  <c r="I283" i="7" s="1"/>
  <c r="H283" i="7"/>
  <c r="N104" i="4"/>
  <c r="I234" i="7" s="1"/>
  <c r="H234" i="7"/>
  <c r="M234" i="7" s="1"/>
  <c r="H326" i="7"/>
  <c r="M326" i="7" s="1"/>
  <c r="M154" i="4"/>
  <c r="N154" i="4" s="1"/>
  <c r="M161" i="4"/>
  <c r="N161" i="4" s="1"/>
  <c r="N187" i="4"/>
  <c r="I202" i="7" s="1"/>
  <c r="N202" i="7" s="1"/>
  <c r="H202" i="7"/>
  <c r="P189" i="4"/>
  <c r="Q189" i="4" s="1"/>
  <c r="N196" i="4"/>
  <c r="H323" i="7"/>
  <c r="P208" i="4"/>
  <c r="Q208" i="4" s="1"/>
  <c r="G128" i="7"/>
  <c r="L128" i="7" s="1"/>
  <c r="G428" i="7"/>
  <c r="M249" i="4"/>
  <c r="N249" i="4" s="1"/>
  <c r="M254" i="4"/>
  <c r="N254" i="4" s="1"/>
  <c r="P259" i="4"/>
  <c r="Q259" i="4" s="1"/>
  <c r="M264" i="4"/>
  <c r="N264" i="4" s="1"/>
  <c r="M269" i="4"/>
  <c r="N269" i="4" s="1"/>
  <c r="N272" i="4"/>
  <c r="I449" i="7" s="1"/>
  <c r="N449" i="7" s="1"/>
  <c r="H449" i="7"/>
  <c r="M298" i="4"/>
  <c r="N298" i="4" s="1"/>
  <c r="M313" i="4"/>
  <c r="N313" i="4" s="1"/>
  <c r="M381" i="4"/>
  <c r="N381" i="4" s="1"/>
  <c r="P472" i="4"/>
  <c r="Q472" i="4" s="1"/>
  <c r="M472" i="4"/>
  <c r="N472" i="4" s="1"/>
  <c r="M488" i="4"/>
  <c r="N488" i="4" s="1"/>
  <c r="P504" i="4"/>
  <c r="Q504" i="4" s="1"/>
  <c r="P511" i="4"/>
  <c r="Q511" i="4" s="1"/>
  <c r="P512" i="4"/>
  <c r="Q512" i="4" s="1"/>
  <c r="O526" i="4"/>
  <c r="P526" i="4"/>
  <c r="Q526" i="4" s="1"/>
  <c r="P531" i="4"/>
  <c r="Q531" i="4" s="1"/>
  <c r="M531" i="4"/>
  <c r="N531" i="4" s="1"/>
  <c r="P541" i="4"/>
  <c r="Q541" i="4" s="1"/>
  <c r="N559" i="4"/>
  <c r="I468" i="7" s="1"/>
  <c r="N468" i="7" s="1"/>
  <c r="H468" i="7"/>
  <c r="M468" i="7" s="1"/>
  <c r="P575" i="4"/>
  <c r="Q575" i="4" s="1"/>
  <c r="P592" i="4"/>
  <c r="Q592" i="4" s="1"/>
  <c r="M676" i="4"/>
  <c r="N676" i="4" s="1"/>
  <c r="M731" i="4"/>
  <c r="N731" i="4" s="1"/>
  <c r="M734" i="4"/>
  <c r="N734" i="4" s="1"/>
  <c r="P746" i="4"/>
  <c r="Q746" i="4" s="1"/>
  <c r="P769" i="4"/>
  <c r="Q769" i="4" s="1"/>
  <c r="M769" i="4"/>
  <c r="N769" i="4" s="1"/>
  <c r="P770" i="4"/>
  <c r="Q770" i="4" s="1"/>
  <c r="P784" i="4"/>
  <c r="Q784" i="4" s="1"/>
  <c r="P802" i="4"/>
  <c r="Q802" i="4" s="1"/>
  <c r="M802" i="4"/>
  <c r="N802" i="4" s="1"/>
  <c r="N812" i="4"/>
  <c r="I521" i="7" s="1"/>
  <c r="N521" i="7" s="1"/>
  <c r="H521" i="7"/>
  <c r="N816" i="4"/>
  <c r="I93" i="7" s="1"/>
  <c r="N93" i="7" s="1"/>
  <c r="H93" i="7"/>
  <c r="M93" i="7" s="1"/>
  <c r="P842" i="4"/>
  <c r="Q842" i="4" s="1"/>
  <c r="P860" i="4"/>
  <c r="Q860" i="4" s="1"/>
  <c r="M860" i="4"/>
  <c r="N860" i="4" s="1"/>
  <c r="P877" i="4"/>
  <c r="Q877" i="4" s="1"/>
  <c r="P918" i="4"/>
  <c r="Q918" i="4" s="1"/>
  <c r="O925" i="4"/>
  <c r="G531" i="7" s="1"/>
  <c r="P925" i="4"/>
  <c r="Q925" i="4" s="1"/>
  <c r="P957" i="4"/>
  <c r="Q957" i="4" s="1"/>
  <c r="M957" i="4"/>
  <c r="N957" i="4" s="1"/>
  <c r="P974" i="4"/>
  <c r="Q974" i="4" s="1"/>
  <c r="G539" i="7"/>
  <c r="L539" i="7" s="1"/>
  <c r="P1028" i="4"/>
  <c r="Q1028" i="4" s="1"/>
  <c r="P1036" i="4"/>
  <c r="Q1036" i="4" s="1"/>
  <c r="M1036" i="4"/>
  <c r="M1057" i="4"/>
  <c r="N1057" i="4" s="1"/>
  <c r="P1057" i="4"/>
  <c r="Q1057" i="4" s="1"/>
  <c r="M6" i="4"/>
  <c r="O10" i="4"/>
  <c r="G281" i="7" s="1"/>
  <c r="L281" i="7" s="1"/>
  <c r="I314" i="7"/>
  <c r="N314" i="7" s="1"/>
  <c r="H314" i="7"/>
  <c r="M314" i="7" s="1"/>
  <c r="M17" i="4"/>
  <c r="G58" i="7"/>
  <c r="L58" i="7" s="1"/>
  <c r="O25" i="4"/>
  <c r="G359" i="7" s="1"/>
  <c r="L359" i="7" s="1"/>
  <c r="G173" i="7"/>
  <c r="G299" i="7"/>
  <c r="L299" i="7" s="1"/>
  <c r="N47" i="4"/>
  <c r="I284" i="7" s="1"/>
  <c r="N284" i="7" s="1"/>
  <c r="H284" i="7"/>
  <c r="M284" i="7" s="1"/>
  <c r="G312" i="7"/>
  <c r="L312" i="7" s="1"/>
  <c r="M70" i="4"/>
  <c r="N70" i="4" s="1"/>
  <c r="M82" i="4"/>
  <c r="N82" i="4" s="1"/>
  <c r="I165" i="7"/>
  <c r="N165" i="7" s="1"/>
  <c r="H165" i="7"/>
  <c r="M165" i="7" s="1"/>
  <c r="P120" i="4"/>
  <c r="Q120" i="4" s="1"/>
  <c r="M135" i="4"/>
  <c r="N135" i="4" s="1"/>
  <c r="P149" i="4"/>
  <c r="Q149" i="4" s="1"/>
  <c r="I326" i="7"/>
  <c r="N326" i="7" s="1"/>
  <c r="M164" i="4"/>
  <c r="M167" i="4"/>
  <c r="N167" i="4" s="1"/>
  <c r="O172" i="4"/>
  <c r="M177" i="4"/>
  <c r="N177" i="4" s="1"/>
  <c r="G117" i="7"/>
  <c r="L117" i="7" s="1"/>
  <c r="I323" i="7"/>
  <c r="N323" i="7" s="1"/>
  <c r="M212" i="4"/>
  <c r="N212" i="4" s="1"/>
  <c r="I3" i="7"/>
  <c r="H3" i="7"/>
  <c r="P238" i="4"/>
  <c r="Q238" i="4" s="1"/>
  <c r="M251" i="4"/>
  <c r="N251" i="4" s="1"/>
  <c r="P257" i="4"/>
  <c r="Q257" i="4" s="1"/>
  <c r="O272" i="4"/>
  <c r="G449" i="7" s="1"/>
  <c r="L449" i="7" s="1"/>
  <c r="M277" i="4"/>
  <c r="N277" i="4" s="1"/>
  <c r="M282" i="4"/>
  <c r="N282" i="4" s="1"/>
  <c r="M317" i="4"/>
  <c r="N317" i="4" s="1"/>
  <c r="N319" i="4"/>
  <c r="I176" i="7" s="1"/>
  <c r="H176" i="7"/>
  <c r="M176" i="7" s="1"/>
  <c r="M347" i="4"/>
  <c r="N347" i="4" s="1"/>
  <c r="P352" i="4"/>
  <c r="Q352" i="4" s="1"/>
  <c r="M360" i="4"/>
  <c r="N360" i="4" s="1"/>
  <c r="P401" i="4"/>
  <c r="Q401" i="4" s="1"/>
  <c r="M419" i="4"/>
  <c r="N419" i="4" s="1"/>
  <c r="M439" i="4"/>
  <c r="N439" i="4" s="1"/>
  <c r="P475" i="4"/>
  <c r="Q475" i="4" s="1"/>
  <c r="M535" i="4"/>
  <c r="N535" i="4" s="1"/>
  <c r="O559" i="4"/>
  <c r="G468" i="7" s="1"/>
  <c r="L468" i="7" s="1"/>
  <c r="P562" i="4"/>
  <c r="Q562" i="4" s="1"/>
  <c r="P569" i="4"/>
  <c r="Q569" i="4" s="1"/>
  <c r="M580" i="4"/>
  <c r="N580" i="4" s="1"/>
  <c r="P585" i="4"/>
  <c r="Q585" i="4" s="1"/>
  <c r="M585" i="4"/>
  <c r="M588" i="4"/>
  <c r="N588" i="4" s="1"/>
  <c r="M609" i="4"/>
  <c r="N609" i="4" s="1"/>
  <c r="N650" i="4"/>
  <c r="I505" i="7" s="1"/>
  <c r="N505" i="7" s="1"/>
  <c r="H505" i="7"/>
  <c r="M754" i="4"/>
  <c r="N754" i="4" s="1"/>
  <c r="P789" i="4"/>
  <c r="Q789" i="4" s="1"/>
  <c r="M796" i="4"/>
  <c r="N796" i="4" s="1"/>
  <c r="M799" i="4"/>
  <c r="N799" i="4" s="1"/>
  <c r="P799" i="4"/>
  <c r="Q799" i="4" s="1"/>
  <c r="P922" i="4"/>
  <c r="Q922" i="4" s="1"/>
  <c r="N925" i="4"/>
  <c r="I531" i="7" s="1"/>
  <c r="N531" i="7" s="1"/>
  <c r="H531" i="7"/>
  <c r="M531" i="7" s="1"/>
  <c r="H14" i="7"/>
  <c r="M14" i="7" s="1"/>
  <c r="N926" i="4"/>
  <c r="I14" i="7" s="1"/>
  <c r="N14" i="7" s="1"/>
  <c r="M938" i="4"/>
  <c r="N938" i="4" s="1"/>
  <c r="P938" i="4"/>
  <c r="Q938" i="4" s="1"/>
  <c r="M998" i="4"/>
  <c r="N998" i="4" s="1"/>
  <c r="P998" i="4"/>
  <c r="Q998" i="4" s="1"/>
  <c r="P1002" i="4"/>
  <c r="Q1002" i="4" s="1"/>
  <c r="M1002" i="4"/>
  <c r="N1002" i="4" s="1"/>
  <c r="I539" i="7"/>
  <c r="N539" i="7" s="1"/>
  <c r="H539" i="7"/>
  <c r="N3" i="4"/>
  <c r="I193" i="7" s="1"/>
  <c r="N193" i="7" s="1"/>
  <c r="H193" i="7"/>
  <c r="M193" i="7" s="1"/>
  <c r="I116" i="7"/>
  <c r="N116" i="7" s="1"/>
  <c r="H116" i="7"/>
  <c r="G158" i="7"/>
  <c r="N31" i="4"/>
  <c r="I278" i="7" s="1"/>
  <c r="H278" i="7"/>
  <c r="M278" i="7" s="1"/>
  <c r="N69" i="4"/>
  <c r="N91" i="4"/>
  <c r="I287" i="7" s="1"/>
  <c r="N287" i="7" s="1"/>
  <c r="H287" i="7"/>
  <c r="N102" i="4"/>
  <c r="I350" i="7" s="1"/>
  <c r="N350" i="7" s="1"/>
  <c r="H350" i="7"/>
  <c r="M350" i="7" s="1"/>
  <c r="G157" i="7"/>
  <c r="L157" i="7" s="1"/>
  <c r="H367" i="7"/>
  <c r="M367" i="7" s="1"/>
  <c r="G89" i="7"/>
  <c r="L89" i="7" s="1"/>
  <c r="I216" i="7"/>
  <c r="N216" i="7" s="1"/>
  <c r="H216" i="7"/>
  <c r="M216" i="7" s="1"/>
  <c r="N234" i="4"/>
  <c r="N301" i="4"/>
  <c r="I160" i="7" s="1"/>
  <c r="N160" i="7" s="1"/>
  <c r="H160" i="7"/>
  <c r="M160" i="7" s="1"/>
  <c r="P320" i="4"/>
  <c r="Q320" i="4" s="1"/>
  <c r="M320" i="4"/>
  <c r="N320" i="4" s="1"/>
  <c r="G409" i="7"/>
  <c r="L409" i="7" s="1"/>
  <c r="N416" i="4"/>
  <c r="I417" i="7" s="1"/>
  <c r="N417" i="7" s="1"/>
  <c r="H417" i="7"/>
  <c r="M417" i="7" s="1"/>
  <c r="H454" i="7"/>
  <c r="M454" i="7" s="1"/>
  <c r="P516" i="4"/>
  <c r="Q516" i="4" s="1"/>
  <c r="P519" i="4"/>
  <c r="Q519" i="4" s="1"/>
  <c r="M519" i="4"/>
  <c r="N519" i="4" s="1"/>
  <c r="N538" i="4"/>
  <c r="I451" i="7" s="1"/>
  <c r="N451" i="7" s="1"/>
  <c r="H451" i="7"/>
  <c r="M451" i="7" s="1"/>
  <c r="N560" i="4"/>
  <c r="O567" i="4"/>
  <c r="G39" i="7"/>
  <c r="L39" i="7" s="1"/>
  <c r="P643" i="4"/>
  <c r="Q643" i="4" s="1"/>
  <c r="P650" i="4"/>
  <c r="Q650" i="4" s="1"/>
  <c r="P674" i="4"/>
  <c r="Q674" i="4" s="1"/>
  <c r="M674" i="4"/>
  <c r="N674" i="4" s="1"/>
  <c r="N715" i="4"/>
  <c r="M826" i="4"/>
  <c r="N826" i="4" s="1"/>
  <c r="P826" i="4"/>
  <c r="Q826" i="4" s="1"/>
  <c r="P848" i="4"/>
  <c r="Q848" i="4" s="1"/>
  <c r="P901" i="4"/>
  <c r="Q901" i="4" s="1"/>
  <c r="M930" i="4"/>
  <c r="N930" i="4" s="1"/>
  <c r="P930" i="4"/>
  <c r="Q930" i="4" s="1"/>
  <c r="P940" i="4"/>
  <c r="Q940" i="4" s="1"/>
  <c r="M1021" i="4"/>
  <c r="P1021" i="4"/>
  <c r="Q1021" i="4" s="1"/>
  <c r="M1025" i="4"/>
  <c r="P1025" i="4"/>
  <c r="Q1025" i="4" s="1"/>
  <c r="G47" i="7"/>
  <c r="L47" i="7" s="1"/>
  <c r="N18" i="4"/>
  <c r="I385" i="7"/>
  <c r="N385" i="7" s="1"/>
  <c r="H385" i="7"/>
  <c r="M385" i="7" s="1"/>
  <c r="G91" i="7"/>
  <c r="L91" i="7" s="1"/>
  <c r="I111" i="7"/>
  <c r="H111" i="7"/>
  <c r="M111" i="7" s="1"/>
  <c r="N45" i="4"/>
  <c r="G23" i="7"/>
  <c r="L23" i="7" s="1"/>
  <c r="N109" i="4"/>
  <c r="I349" i="7" s="1"/>
  <c r="H349" i="7"/>
  <c r="M349" i="7" s="1"/>
  <c r="N121" i="4"/>
  <c r="I130" i="7" s="1"/>
  <c r="N130" i="7" s="1"/>
  <c r="H130" i="7"/>
  <c r="M130" i="7" s="1"/>
  <c r="N132" i="4"/>
  <c r="I367" i="7"/>
  <c r="N150" i="4"/>
  <c r="N174" i="4"/>
  <c r="I534" i="7"/>
  <c r="H534" i="7"/>
  <c r="M534" i="7" s="1"/>
  <c r="G71" i="7"/>
  <c r="L71" i="7" s="1"/>
  <c r="N237" i="4"/>
  <c r="N244" i="4"/>
  <c r="I217" i="7" s="1"/>
  <c r="H217" i="7"/>
  <c r="M217" i="7" s="1"/>
  <c r="N286" i="4"/>
  <c r="I266" i="7" s="1"/>
  <c r="N266" i="7" s="1"/>
  <c r="H266" i="7"/>
  <c r="M266" i="7" s="1"/>
  <c r="N314" i="4"/>
  <c r="I452" i="7" s="1"/>
  <c r="H452" i="7"/>
  <c r="M452" i="7" s="1"/>
  <c r="G75" i="7"/>
  <c r="L75" i="7" s="1"/>
  <c r="N433" i="4"/>
  <c r="I250" i="7" s="1"/>
  <c r="N250" i="7" s="1"/>
  <c r="H250" i="7"/>
  <c r="I536" i="7"/>
  <c r="H536" i="7"/>
  <c r="M536" i="7" s="1"/>
  <c r="N473" i="4"/>
  <c r="I476" i="7" s="1"/>
  <c r="H476" i="7"/>
  <c r="M476" i="7" s="1"/>
  <c r="I454" i="7"/>
  <c r="N454" i="7" s="1"/>
  <c r="N556" i="4"/>
  <c r="P581" i="4"/>
  <c r="Q581" i="4" s="1"/>
  <c r="M581" i="4"/>
  <c r="N581" i="4" s="1"/>
  <c r="N629" i="4"/>
  <c r="I493" i="7" s="1"/>
  <c r="N493" i="7" s="1"/>
  <c r="H493" i="7"/>
  <c r="M493" i="7" s="1"/>
  <c r="I214" i="7"/>
  <c r="N214" i="7" s="1"/>
  <c r="H214" i="7"/>
  <c r="M214" i="7" s="1"/>
  <c r="M686" i="4"/>
  <c r="P686" i="4"/>
  <c r="Q686" i="4" s="1"/>
  <c r="G90" i="7"/>
  <c r="L90" i="7" s="1"/>
  <c r="P881" i="4"/>
  <c r="Q881" i="4" s="1"/>
  <c r="M881" i="4"/>
  <c r="N881" i="4" s="1"/>
  <c r="N1037" i="4"/>
  <c r="I15" i="7" s="1"/>
  <c r="N15" i="7" s="1"/>
  <c r="H15" i="7"/>
  <c r="M15" i="7" s="1"/>
  <c r="G316" i="7"/>
  <c r="L316" i="7" s="1"/>
  <c r="M4" i="4"/>
  <c r="I84" i="7"/>
  <c r="N84" i="7" s="1"/>
  <c r="H84" i="7"/>
  <c r="M84" i="7" s="1"/>
  <c r="M15" i="4"/>
  <c r="N15" i="4" s="1"/>
  <c r="M21" i="4"/>
  <c r="N26" i="4"/>
  <c r="M33" i="4"/>
  <c r="M48" i="4"/>
  <c r="N48" i="4" s="1"/>
  <c r="I206" i="7"/>
  <c r="N206" i="7" s="1"/>
  <c r="H206" i="7"/>
  <c r="M206" i="7" s="1"/>
  <c r="M68" i="4"/>
  <c r="N68" i="4" s="1"/>
  <c r="M72" i="4"/>
  <c r="M79" i="4"/>
  <c r="N79" i="4" s="1"/>
  <c r="I134" i="7"/>
  <c r="N134" i="7" s="1"/>
  <c r="H134" i="7"/>
  <c r="M134" i="7" s="1"/>
  <c r="I7" i="7"/>
  <c r="N7" i="7" s="1"/>
  <c r="H7" i="7"/>
  <c r="M7" i="7" s="1"/>
  <c r="I192" i="7"/>
  <c r="N192" i="7" s="1"/>
  <c r="H192" i="7"/>
  <c r="M192" i="7" s="1"/>
  <c r="G151" i="7"/>
  <c r="L151" i="7" s="1"/>
  <c r="G353" i="7"/>
  <c r="L353" i="7" s="1"/>
  <c r="N157" i="4"/>
  <c r="I378" i="7" s="1"/>
  <c r="N378" i="7" s="1"/>
  <c r="H378" i="7"/>
  <c r="M378" i="7" s="1"/>
  <c r="M163" i="4"/>
  <c r="N163" i="4" s="1"/>
  <c r="G380" i="7"/>
  <c r="L380" i="7" s="1"/>
  <c r="N178" i="4"/>
  <c r="I392" i="7" s="1"/>
  <c r="N392" i="7" s="1"/>
  <c r="H392" i="7"/>
  <c r="M392" i="7" s="1"/>
  <c r="M182" i="4"/>
  <c r="N182" i="4" s="1"/>
  <c r="G110" i="7"/>
  <c r="L110" i="7" s="1"/>
  <c r="M273" i="4"/>
  <c r="N273" i="4" s="1"/>
  <c r="M299" i="4"/>
  <c r="N299" i="4" s="1"/>
  <c r="M308" i="4"/>
  <c r="N308" i="4" s="1"/>
  <c r="M348" i="4"/>
  <c r="N348" i="4" s="1"/>
  <c r="P371" i="4"/>
  <c r="Q371" i="4" s="1"/>
  <c r="M371" i="4"/>
  <c r="N371" i="4" s="1"/>
  <c r="M411" i="4"/>
  <c r="N411" i="4" s="1"/>
  <c r="P435" i="4"/>
  <c r="Q435" i="4" s="1"/>
  <c r="M435" i="4"/>
  <c r="N435" i="4" s="1"/>
  <c r="M533" i="4"/>
  <c r="N533" i="4" s="1"/>
  <c r="P533" i="4"/>
  <c r="Q533" i="4" s="1"/>
  <c r="M549" i="4"/>
  <c r="N549" i="4" s="1"/>
  <c r="P550" i="4"/>
  <c r="Q550" i="4" s="1"/>
  <c r="M550" i="4"/>
  <c r="N550" i="4" s="1"/>
  <c r="M568" i="4"/>
  <c r="N568" i="4" s="1"/>
  <c r="M570" i="4"/>
  <c r="N570" i="4" s="1"/>
  <c r="M586" i="4"/>
  <c r="N586" i="4" s="1"/>
  <c r="M587" i="4"/>
  <c r="N587" i="4" s="1"/>
  <c r="M605" i="4"/>
  <c r="N605" i="4" s="1"/>
  <c r="M658" i="4"/>
  <c r="N658" i="4" s="1"/>
  <c r="G214" i="7"/>
  <c r="L214" i="7" s="1"/>
  <c r="N764" i="4"/>
  <c r="I508" i="7" s="1"/>
  <c r="N508" i="7" s="1"/>
  <c r="H508" i="7"/>
  <c r="M780" i="4"/>
  <c r="N780" i="4" s="1"/>
  <c r="M787" i="4"/>
  <c r="N787" i="4" s="1"/>
  <c r="P787" i="4"/>
  <c r="Q787" i="4" s="1"/>
  <c r="P793" i="4"/>
  <c r="Q793" i="4" s="1"/>
  <c r="O793" i="4"/>
  <c r="P806" i="4"/>
  <c r="Q806" i="4" s="1"/>
  <c r="M806" i="4"/>
  <c r="N806" i="4" s="1"/>
  <c r="M817" i="4"/>
  <c r="N817" i="4" s="1"/>
  <c r="P819" i="4"/>
  <c r="Q819" i="4" s="1"/>
  <c r="N827" i="4"/>
  <c r="I514" i="7" s="1"/>
  <c r="N514" i="7" s="1"/>
  <c r="H514" i="7"/>
  <c r="M837" i="4"/>
  <c r="N837" i="4" s="1"/>
  <c r="P927" i="4"/>
  <c r="Q927" i="4" s="1"/>
  <c r="O927" i="4"/>
  <c r="M973" i="4"/>
  <c r="N973" i="4" s="1"/>
  <c r="P973" i="4"/>
  <c r="Q973" i="4" s="1"/>
  <c r="I315" i="7"/>
  <c r="N315" i="7" s="1"/>
  <c r="H315" i="7"/>
  <c r="M315" i="7" s="1"/>
  <c r="N1121" i="4"/>
  <c r="N963" i="4"/>
  <c r="I210" i="7" s="1"/>
  <c r="N210" i="7" s="1"/>
  <c r="H210" i="7"/>
  <c r="M210" i="7" s="1"/>
  <c r="N1046" i="4"/>
  <c r="I351" i="7" s="1"/>
  <c r="N351" i="7" s="1"/>
  <c r="H351" i="7"/>
  <c r="M351" i="7" s="1"/>
  <c r="N1049" i="4"/>
  <c r="I243" i="7" s="1"/>
  <c r="N243" i="7" s="1"/>
  <c r="M1053" i="4"/>
  <c r="N1053" i="4" s="1"/>
  <c r="G247" i="7"/>
  <c r="L247" i="7" s="1"/>
  <c r="N1079" i="4"/>
  <c r="I446" i="7" s="1"/>
  <c r="N446" i="7" s="1"/>
  <c r="H446" i="7"/>
  <c r="M446" i="7" s="1"/>
  <c r="P1096" i="4"/>
  <c r="Q1096" i="4" s="1"/>
  <c r="I303" i="7"/>
  <c r="N303" i="7" s="1"/>
  <c r="M1103" i="4"/>
  <c r="N1103" i="4" s="1"/>
  <c r="G277" i="7"/>
  <c r="L277" i="7" s="1"/>
  <c r="M1109" i="4"/>
  <c r="N1109" i="4" s="1"/>
  <c r="P1148" i="4"/>
  <c r="Q1148" i="4" s="1"/>
  <c r="M1148" i="4"/>
  <c r="M1177" i="4"/>
  <c r="N1188" i="4"/>
  <c r="I328" i="7" s="1"/>
  <c r="N328" i="7" s="1"/>
  <c r="H328" i="7"/>
  <c r="M328" i="7" s="1"/>
  <c r="P1194" i="4"/>
  <c r="Q1194" i="4" s="1"/>
  <c r="M1235" i="4"/>
  <c r="N1235" i="4" s="1"/>
  <c r="P1243" i="4"/>
  <c r="Q1243" i="4" s="1"/>
  <c r="P1269" i="4"/>
  <c r="Q1269" i="4" s="1"/>
  <c r="M1269" i="4"/>
  <c r="N1269" i="4" s="1"/>
  <c r="P1298" i="4"/>
  <c r="Q1298" i="4" s="1"/>
  <c r="M1298" i="4"/>
  <c r="P1315" i="4"/>
  <c r="Q1315" i="4" s="1"/>
  <c r="M1315" i="4"/>
  <c r="N1315" i="4" s="1"/>
  <c r="I388" i="7"/>
  <c r="N388" i="7" s="1"/>
  <c r="H388" i="7"/>
  <c r="M1361" i="4"/>
  <c r="N1361" i="4" s="1"/>
  <c r="M1477" i="4"/>
  <c r="P1477" i="4"/>
  <c r="Q1477" i="4" s="1"/>
  <c r="I517" i="7"/>
  <c r="N517" i="7" s="1"/>
  <c r="H517" i="7"/>
  <c r="M517" i="7" s="1"/>
  <c r="M639" i="4"/>
  <c r="N639" i="4" s="1"/>
  <c r="M646" i="4"/>
  <c r="N646" i="4" s="1"/>
  <c r="M648" i="4"/>
  <c r="N648" i="4" s="1"/>
  <c r="M683" i="4"/>
  <c r="N683" i="4" s="1"/>
  <c r="N732" i="4"/>
  <c r="I519" i="7" s="1"/>
  <c r="H519" i="7"/>
  <c r="M519" i="7" s="1"/>
  <c r="N768" i="4"/>
  <c r="I245" i="7" s="1"/>
  <c r="N245" i="7" s="1"/>
  <c r="H245" i="7"/>
  <c r="M245" i="7" s="1"/>
  <c r="N986" i="4"/>
  <c r="I144" i="7" s="1"/>
  <c r="N144" i="7" s="1"/>
  <c r="H144" i="7"/>
  <c r="N989" i="4"/>
  <c r="I182" i="7" s="1"/>
  <c r="N182" i="7" s="1"/>
  <c r="H182" i="7"/>
  <c r="M182" i="7" s="1"/>
  <c r="N1017" i="4"/>
  <c r="I540" i="7"/>
  <c r="N540" i="7" s="1"/>
  <c r="H540" i="7"/>
  <c r="M540" i="7" s="1"/>
  <c r="N1033" i="4"/>
  <c r="I279" i="7" s="1"/>
  <c r="H279" i="7"/>
  <c r="M279" i="7" s="1"/>
  <c r="G76" i="7"/>
  <c r="L76" i="7" s="1"/>
  <c r="N1064" i="4"/>
  <c r="G98" i="7"/>
  <c r="L98" i="7" s="1"/>
  <c r="P1138" i="4"/>
  <c r="Q1138" i="4" s="1"/>
  <c r="M1138" i="4"/>
  <c r="N1138" i="4" s="1"/>
  <c r="M1152" i="4"/>
  <c r="N1152" i="4" s="1"/>
  <c r="P1152" i="4"/>
  <c r="Q1152" i="4" s="1"/>
  <c r="I553" i="7"/>
  <c r="N553" i="7" s="1"/>
  <c r="H553" i="7"/>
  <c r="M553" i="7" s="1"/>
  <c r="P1198" i="4"/>
  <c r="Q1198" i="4" s="1"/>
  <c r="N1220" i="4"/>
  <c r="M1233" i="4"/>
  <c r="N1233" i="4" s="1"/>
  <c r="P1238" i="4"/>
  <c r="Q1238" i="4" s="1"/>
  <c r="M1247" i="4"/>
  <c r="P1250" i="4"/>
  <c r="Q1250" i="4" s="1"/>
  <c r="M1263" i="4"/>
  <c r="P1266" i="4"/>
  <c r="Q1266" i="4" s="1"/>
  <c r="P1304" i="4"/>
  <c r="Q1304" i="4" s="1"/>
  <c r="M1304" i="4"/>
  <c r="N1304" i="4" s="1"/>
  <c r="P1333" i="4"/>
  <c r="Q1333" i="4" s="1"/>
  <c r="H376" i="7"/>
  <c r="M376" i="7" s="1"/>
  <c r="N1514" i="4"/>
  <c r="I376" i="7" s="1"/>
  <c r="N376" i="7" s="1"/>
  <c r="N1043" i="4"/>
  <c r="I288" i="7" s="1"/>
  <c r="N288" i="7" s="1"/>
  <c r="H288" i="7"/>
  <c r="M288" i="7" s="1"/>
  <c r="G309" i="7"/>
  <c r="L309" i="7" s="1"/>
  <c r="H181" i="7"/>
  <c r="M181" i="7" s="1"/>
  <c r="G549" i="7"/>
  <c r="L549" i="7" s="1"/>
  <c r="G143" i="7"/>
  <c r="L143" i="7" s="1"/>
  <c r="P1201" i="4"/>
  <c r="Q1201" i="4" s="1"/>
  <c r="M1223" i="4"/>
  <c r="N1223" i="4" s="1"/>
  <c r="M1230" i="4"/>
  <c r="N1230" i="4" s="1"/>
  <c r="N1253" i="4"/>
  <c r="I64" i="7" s="1"/>
  <c r="N64" i="7" s="1"/>
  <c r="H64" i="7"/>
  <c r="M64" i="7" s="1"/>
  <c r="N1287" i="4"/>
  <c r="I383" i="7" s="1"/>
  <c r="N383" i="7" s="1"/>
  <c r="H383" i="7"/>
  <c r="M383" i="7" s="1"/>
  <c r="P1295" i="4"/>
  <c r="Q1295" i="4" s="1"/>
  <c r="P1316" i="4"/>
  <c r="Q1316" i="4" s="1"/>
  <c r="M1344" i="4"/>
  <c r="N1344" i="4" s="1"/>
  <c r="P1344" i="4"/>
  <c r="Q1344" i="4" s="1"/>
  <c r="M1356" i="4"/>
  <c r="N1356" i="4" s="1"/>
  <c r="P1356" i="4"/>
  <c r="Q1356" i="4" s="1"/>
  <c r="P1368" i="4"/>
  <c r="Q1368" i="4" s="1"/>
  <c r="M1511" i="4"/>
  <c r="N1511" i="4" s="1"/>
  <c r="P1511" i="4"/>
  <c r="Q1511" i="4" s="1"/>
  <c r="I51" i="7"/>
  <c r="N51" i="7" s="1"/>
  <c r="H51" i="7"/>
  <c r="M51" i="7" s="1"/>
  <c r="N497" i="4"/>
  <c r="I466" i="7" s="1"/>
  <c r="H466" i="7"/>
  <c r="M466" i="7" s="1"/>
  <c r="G86" i="7"/>
  <c r="L86" i="7" s="1"/>
  <c r="N545" i="4"/>
  <c r="I459" i="7" s="1"/>
  <c r="N459" i="7" s="1"/>
  <c r="H459" i="7"/>
  <c r="M459" i="7" s="1"/>
  <c r="P565" i="4"/>
  <c r="Q565" i="4" s="1"/>
  <c r="P620" i="4"/>
  <c r="Q620" i="4" s="1"/>
  <c r="P642" i="4"/>
  <c r="Q642" i="4" s="1"/>
  <c r="I431" i="7"/>
  <c r="N431" i="7" s="1"/>
  <c r="H431" i="7"/>
  <c r="M431" i="7" s="1"/>
  <c r="N736" i="4"/>
  <c r="I95" i="7"/>
  <c r="N95" i="7" s="1"/>
  <c r="H95" i="7"/>
  <c r="M95" i="7" s="1"/>
  <c r="P774" i="4"/>
  <c r="Q774" i="4" s="1"/>
  <c r="P838" i="4"/>
  <c r="Q838" i="4" s="1"/>
  <c r="P864" i="4"/>
  <c r="Q864" i="4" s="1"/>
  <c r="P870" i="4"/>
  <c r="Q870" i="4" s="1"/>
  <c r="N933" i="4"/>
  <c r="I70" i="7" s="1"/>
  <c r="N70" i="7" s="1"/>
  <c r="H70" i="7"/>
  <c r="M70" i="7" s="1"/>
  <c r="I538" i="7"/>
  <c r="N538" i="7" s="1"/>
  <c r="H538" i="7"/>
  <c r="M538" i="7" s="1"/>
  <c r="P1014" i="4"/>
  <c r="Q1014" i="4" s="1"/>
  <c r="P1017" i="4"/>
  <c r="Q1017" i="4" s="1"/>
  <c r="N1020" i="4"/>
  <c r="G290" i="7"/>
  <c r="L290" i="7" s="1"/>
  <c r="N1048" i="4"/>
  <c r="P1064" i="4"/>
  <c r="Q1064" i="4" s="1"/>
  <c r="I181" i="7"/>
  <c r="N181" i="7" s="1"/>
  <c r="G97" i="7"/>
  <c r="L97" i="7" s="1"/>
  <c r="P1088" i="4"/>
  <c r="Q1088" i="4" s="1"/>
  <c r="M1104" i="4"/>
  <c r="N1104" i="4" s="1"/>
  <c r="N1115" i="4"/>
  <c r="I333" i="7" s="1"/>
  <c r="N333" i="7" s="1"/>
  <c r="H333" i="7"/>
  <c r="M333" i="7" s="1"/>
  <c r="N1146" i="4"/>
  <c r="I391" i="7" s="1"/>
  <c r="H391" i="7"/>
  <c r="M391" i="7" s="1"/>
  <c r="G240" i="7"/>
  <c r="L240" i="7" s="1"/>
  <c r="P1187" i="4"/>
  <c r="Q1187" i="4" s="1"/>
  <c r="M1199" i="4"/>
  <c r="N1267" i="4"/>
  <c r="M1305" i="4"/>
  <c r="N1305" i="4" s="1"/>
  <c r="P1305" i="4"/>
  <c r="Q1305" i="4" s="1"/>
  <c r="N1325" i="4"/>
  <c r="I394" i="7" s="1"/>
  <c r="N394" i="7" s="1"/>
  <c r="H394" i="7"/>
  <c r="M394" i="7" s="1"/>
  <c r="M1350" i="4"/>
  <c r="N1350" i="4" s="1"/>
  <c r="P1350" i="4"/>
  <c r="Q1350" i="4" s="1"/>
  <c r="O1441" i="4"/>
  <c r="P1441" i="4"/>
  <c r="Q1441" i="4" s="1"/>
  <c r="M1504" i="4"/>
  <c r="N1504" i="4" s="1"/>
  <c r="P1504" i="4"/>
  <c r="Q1504" i="4" s="1"/>
  <c r="N1080" i="4"/>
  <c r="P1150" i="4"/>
  <c r="Q1150" i="4" s="1"/>
  <c r="P1167" i="4"/>
  <c r="Q1167" i="4" s="1"/>
  <c r="M1167" i="4"/>
  <c r="N1167" i="4" s="1"/>
  <c r="G554" i="7"/>
  <c r="G379" i="7"/>
  <c r="L379" i="7" s="1"/>
  <c r="M1218" i="4"/>
  <c r="N1218" i="4" s="1"/>
  <c r="I405" i="7"/>
  <c r="N405" i="7" s="1"/>
  <c r="H405" i="7"/>
  <c r="M405" i="7" s="1"/>
  <c r="M1242" i="4"/>
  <c r="N1242" i="4" s="1"/>
  <c r="M1245" i="4"/>
  <c r="N1245" i="4" s="1"/>
  <c r="N1280" i="4"/>
  <c r="I223" i="7" s="1"/>
  <c r="N223" i="7" s="1"/>
  <c r="H223" i="7"/>
  <c r="M223" i="7" s="1"/>
  <c r="P1293" i="4"/>
  <c r="Q1293" i="4" s="1"/>
  <c r="N1372" i="4"/>
  <c r="I562" i="7" s="1"/>
  <c r="N562" i="7" s="1"/>
  <c r="H562" i="7"/>
  <c r="M562" i="7" s="1"/>
  <c r="P1397" i="4"/>
  <c r="Q1397" i="4" s="1"/>
  <c r="P1409" i="4"/>
  <c r="Q1409" i="4" s="1"/>
  <c r="N987" i="4"/>
  <c r="I132" i="7" s="1"/>
  <c r="N132" i="7" s="1"/>
  <c r="H132" i="7"/>
  <c r="M132" i="7" s="1"/>
  <c r="N1004" i="4"/>
  <c r="I164" i="7" s="1"/>
  <c r="N164" i="7" s="1"/>
  <c r="H164" i="7"/>
  <c r="M164" i="7" s="1"/>
  <c r="N1045" i="4"/>
  <c r="I400" i="7" s="1"/>
  <c r="N400" i="7" s="1"/>
  <c r="H400" i="7"/>
  <c r="M400" i="7" s="1"/>
  <c r="G20" i="7"/>
  <c r="L20" i="7" s="1"/>
  <c r="I298" i="7"/>
  <c r="N298" i="7" s="1"/>
  <c r="H298" i="7"/>
  <c r="M298" i="7" s="1"/>
  <c r="I547" i="7"/>
  <c r="N547" i="7" s="1"/>
  <c r="N1098" i="4"/>
  <c r="I115" i="7" s="1"/>
  <c r="N115" i="7" s="1"/>
  <c r="P1115" i="4"/>
  <c r="Q1115" i="4" s="1"/>
  <c r="N1147" i="4"/>
  <c r="I396" i="7" s="1"/>
  <c r="N396" i="7" s="1"/>
  <c r="H396" i="7"/>
  <c r="G337" i="7"/>
  <c r="L337" i="7" s="1"/>
  <c r="G271" i="7"/>
  <c r="L271" i="7" s="1"/>
  <c r="G369" i="7"/>
  <c r="L369" i="7" s="1"/>
  <c r="P1197" i="4"/>
  <c r="Q1197" i="4" s="1"/>
  <c r="M1197" i="4"/>
  <c r="N1197" i="4" s="1"/>
  <c r="P1202" i="4"/>
  <c r="Q1202" i="4" s="1"/>
  <c r="N1210" i="4"/>
  <c r="I365" i="7" s="1"/>
  <c r="N365" i="7" s="1"/>
  <c r="H365" i="7"/>
  <c r="N1215" i="4"/>
  <c r="G405" i="7"/>
  <c r="L405" i="7" s="1"/>
  <c r="P1251" i="4"/>
  <c r="Q1251" i="4" s="1"/>
  <c r="P1254" i="4"/>
  <c r="Q1254" i="4" s="1"/>
  <c r="N1261" i="4"/>
  <c r="I348" i="7" s="1"/>
  <c r="N348" i="7" s="1"/>
  <c r="H348" i="7"/>
  <c r="M348" i="7" s="1"/>
  <c r="P1267" i="4"/>
  <c r="Q1267" i="4" s="1"/>
  <c r="P1290" i="4"/>
  <c r="Q1290" i="4" s="1"/>
  <c r="I87" i="7"/>
  <c r="N87" i="7" s="1"/>
  <c r="H87" i="7"/>
  <c r="M87" i="7" s="1"/>
  <c r="I402" i="7"/>
  <c r="N402" i="7" s="1"/>
  <c r="H402" i="7"/>
  <c r="M402" i="7" s="1"/>
  <c r="N1063" i="4"/>
  <c r="I275" i="7" s="1"/>
  <c r="N275" i="7" s="1"/>
  <c r="H275" i="7"/>
  <c r="M275" i="7" s="1"/>
  <c r="I308" i="7"/>
  <c r="N308" i="7" s="1"/>
  <c r="H308" i="7"/>
  <c r="M308" i="7" s="1"/>
  <c r="I26" i="7"/>
  <c r="N26" i="7" s="1"/>
  <c r="H26" i="7"/>
  <c r="M26" i="7" s="1"/>
  <c r="N1243" i="4"/>
  <c r="I389" i="7" s="1"/>
  <c r="H389" i="7"/>
  <c r="M389" i="7" s="1"/>
  <c r="P1255" i="4"/>
  <c r="Q1255" i="4" s="1"/>
  <c r="M1255" i="4"/>
  <c r="N1255" i="4" s="1"/>
  <c r="N1281" i="4"/>
  <c r="I372" i="7" s="1"/>
  <c r="N372" i="7" s="1"/>
  <c r="H372" i="7"/>
  <c r="M372" i="7" s="1"/>
  <c r="M1310" i="4"/>
  <c r="N1310" i="4" s="1"/>
  <c r="P1310" i="4"/>
  <c r="Q1310" i="4" s="1"/>
  <c r="P1364" i="4"/>
  <c r="Q1364" i="4" s="1"/>
  <c r="O1364" i="4"/>
  <c r="P1398" i="4"/>
  <c r="Q1398" i="4" s="1"/>
  <c r="N1523" i="4"/>
  <c r="I565" i="7" s="1"/>
  <c r="N565" i="7" s="1"/>
  <c r="H565" i="7"/>
  <c r="M565" i="7" s="1"/>
  <c r="P1070" i="4"/>
  <c r="Q1070" i="4" s="1"/>
  <c r="M1087" i="4"/>
  <c r="N1087" i="4" s="1"/>
  <c r="M1125" i="4"/>
  <c r="N1125" i="4" s="1"/>
  <c r="M1179" i="4"/>
  <c r="N1179" i="4" s="1"/>
  <c r="M1216" i="4"/>
  <c r="N1216" i="4" s="1"/>
  <c r="P1216" i="4"/>
  <c r="Q1216" i="4" s="1"/>
  <c r="N1329" i="4"/>
  <c r="I358" i="7" s="1"/>
  <c r="N358" i="7" s="1"/>
  <c r="H358" i="7"/>
  <c r="M358" i="7" s="1"/>
  <c r="P1414" i="4"/>
  <c r="Q1414" i="4" s="1"/>
  <c r="N1642" i="4"/>
  <c r="G329" i="7"/>
  <c r="L329" i="7" s="1"/>
  <c r="N1226" i="4"/>
  <c r="I341" i="7" s="1"/>
  <c r="N341" i="7" s="1"/>
  <c r="H341" i="7"/>
  <c r="M341" i="7" s="1"/>
  <c r="M1318" i="4"/>
  <c r="N1318" i="4" s="1"/>
  <c r="I127" i="7"/>
  <c r="N127" i="7" s="1"/>
  <c r="H127" i="7"/>
  <c r="M1338" i="4"/>
  <c r="N1338" i="4" s="1"/>
  <c r="M1349" i="4"/>
  <c r="N1349" i="4" s="1"/>
  <c r="M1371" i="4"/>
  <c r="M1379" i="4"/>
  <c r="N1379" i="4" s="1"/>
  <c r="G390" i="7"/>
  <c r="L390" i="7" s="1"/>
  <c r="N1394" i="4"/>
  <c r="I416" i="7" s="1"/>
  <c r="N416" i="7" s="1"/>
  <c r="H416" i="7"/>
  <c r="M416" i="7" s="1"/>
  <c r="G267" i="7"/>
  <c r="L267" i="7" s="1"/>
  <c r="M1443" i="4"/>
  <c r="N1443" i="4" s="1"/>
  <c r="P1500" i="4"/>
  <c r="Q1500" i="4" s="1"/>
  <c r="N1530" i="4"/>
  <c r="I233" i="7" s="1"/>
  <c r="N233" i="7" s="1"/>
  <c r="H233" i="7"/>
  <c r="M233" i="7" s="1"/>
  <c r="P1542" i="4"/>
  <c r="Q1542" i="4" s="1"/>
  <c r="M1575" i="4"/>
  <c r="N1575" i="4" s="1"/>
  <c r="P1581" i="4"/>
  <c r="Q1581" i="4" s="1"/>
  <c r="P1599" i="4"/>
  <c r="Q1599" i="4" s="1"/>
  <c r="P1604" i="4"/>
  <c r="Q1604" i="4" s="1"/>
  <c r="M1607" i="4"/>
  <c r="N1611" i="4"/>
  <c r="P1618" i="4"/>
  <c r="Q1618" i="4" s="1"/>
  <c r="I434" i="7"/>
  <c r="N434" i="7" s="1"/>
  <c r="H434" i="7"/>
  <c r="M434" i="7" s="1"/>
  <c r="P1646" i="4"/>
  <c r="Q1646" i="4" s="1"/>
  <c r="M1662" i="4"/>
  <c r="N1662" i="4" s="1"/>
  <c r="M1675" i="4"/>
  <c r="N1675" i="4" s="1"/>
  <c r="M1685" i="4"/>
  <c r="N1685" i="4" s="1"/>
  <c r="P1711" i="4"/>
  <c r="Q1711" i="4" s="1"/>
  <c r="M1723" i="4"/>
  <c r="N1723" i="4" s="1"/>
  <c r="M1739" i="4"/>
  <c r="N1739" i="4" s="1"/>
  <c r="P1746" i="4"/>
  <c r="Q1746" i="4" s="1"/>
  <c r="M1753" i="4"/>
  <c r="N1753" i="4" s="1"/>
  <c r="M1756" i="4"/>
  <c r="N1756" i="4" s="1"/>
  <c r="P1766" i="4"/>
  <c r="Q1766" i="4" s="1"/>
  <c r="M1772" i="4"/>
  <c r="P1774" i="4"/>
  <c r="Q1774" i="4" s="1"/>
  <c r="P1794" i="4"/>
  <c r="Q1794" i="4" s="1"/>
  <c r="I74" i="7"/>
  <c r="N74" i="7" s="1"/>
  <c r="P1810" i="4"/>
  <c r="Q1810" i="4" s="1"/>
  <c r="P1911" i="4"/>
  <c r="Q1911" i="4" s="1"/>
  <c r="G65" i="7"/>
  <c r="L65" i="7" s="1"/>
  <c r="P1955" i="4"/>
  <c r="Q1955" i="4" s="1"/>
  <c r="P1958" i="4"/>
  <c r="Q1958" i="4" s="1"/>
  <c r="P1970" i="4"/>
  <c r="Q1970" i="4" s="1"/>
  <c r="P1991" i="4"/>
  <c r="Q1991" i="4" s="1"/>
  <c r="N1997" i="4"/>
  <c r="I579" i="7" s="1"/>
  <c r="H579" i="7"/>
  <c r="M579" i="7" s="1"/>
  <c r="N2008" i="4"/>
  <c r="I88" i="7" s="1"/>
  <c r="N88" i="7" s="1"/>
  <c r="H88" i="7"/>
  <c r="M88" i="7" s="1"/>
  <c r="I580" i="7"/>
  <c r="N580" i="7" s="1"/>
  <c r="H580" i="7"/>
  <c r="P2029" i="4"/>
  <c r="Q2029" i="4" s="1"/>
  <c r="P2072" i="4"/>
  <c r="Q2072" i="4" s="1"/>
  <c r="P2105" i="4"/>
  <c r="Q2105" i="4" s="1"/>
  <c r="P2121" i="4"/>
  <c r="Q2121" i="4" s="1"/>
  <c r="O2145" i="4"/>
  <c r="P2152" i="4"/>
  <c r="Q2152" i="4" s="1"/>
  <c r="M2182" i="4"/>
  <c r="N2182" i="4" s="1"/>
  <c r="P2226" i="4"/>
  <c r="Q2226" i="4" s="1"/>
  <c r="P2241" i="4"/>
  <c r="Q2241" i="4" s="1"/>
  <c r="P2247" i="4"/>
  <c r="Q2247" i="4" s="1"/>
  <c r="P2253" i="4"/>
  <c r="Q2253" i="4" s="1"/>
  <c r="P2267" i="4"/>
  <c r="Q2267" i="4" s="1"/>
  <c r="O2285" i="4"/>
  <c r="P2305" i="4"/>
  <c r="Q2305" i="4" s="1"/>
  <c r="M2305" i="4"/>
  <c r="N2305" i="4" s="1"/>
  <c r="P2313" i="4"/>
  <c r="Q2313" i="4" s="1"/>
  <c r="M2313" i="4"/>
  <c r="N2313" i="4" s="1"/>
  <c r="M2385" i="4"/>
  <c r="N2385" i="4" s="1"/>
  <c r="P2385" i="4"/>
  <c r="Q2385" i="4" s="1"/>
  <c r="M2419" i="4"/>
  <c r="P2419" i="4"/>
  <c r="Q2419" i="4" s="1"/>
  <c r="M2466" i="4"/>
  <c r="N2466" i="4" s="1"/>
  <c r="M2519" i="4"/>
  <c r="N2519" i="4" s="1"/>
  <c r="P2519" i="4"/>
  <c r="Q2519" i="4" s="1"/>
  <c r="N1552" i="4"/>
  <c r="I515" i="7" s="1"/>
  <c r="N515" i="7" s="1"/>
  <c r="H515" i="7"/>
  <c r="M515" i="7" s="1"/>
  <c r="N1558" i="4"/>
  <c r="I465" i="7" s="1"/>
  <c r="N465" i="7" s="1"/>
  <c r="H465" i="7"/>
  <c r="M465" i="7" s="1"/>
  <c r="I9" i="7"/>
  <c r="N9" i="7" s="1"/>
  <c r="H9" i="7"/>
  <c r="M9" i="7" s="1"/>
  <c r="P1720" i="4"/>
  <c r="Q1720" i="4" s="1"/>
  <c r="N1835" i="4"/>
  <c r="I146" i="7" s="1"/>
  <c r="N146" i="7" s="1"/>
  <c r="H146" i="7"/>
  <c r="M146" i="7" s="1"/>
  <c r="I575" i="7"/>
  <c r="N575" i="7" s="1"/>
  <c r="H575" i="7"/>
  <c r="M575" i="7" s="1"/>
  <c r="P1936" i="4"/>
  <c r="Q1936" i="4" s="1"/>
  <c r="H68" i="7"/>
  <c r="M68" i="7" s="1"/>
  <c r="P2024" i="4"/>
  <c r="Q2024" i="4" s="1"/>
  <c r="N2027" i="4"/>
  <c r="I581" i="7" s="1"/>
  <c r="N581" i="7" s="1"/>
  <c r="H581" i="7"/>
  <c r="M581" i="7" s="1"/>
  <c r="P2032" i="4"/>
  <c r="Q2032" i="4" s="1"/>
  <c r="P2051" i="4"/>
  <c r="Q2051" i="4" s="1"/>
  <c r="P2063" i="4"/>
  <c r="Q2063" i="4" s="1"/>
  <c r="P2124" i="4"/>
  <c r="Q2124" i="4" s="1"/>
  <c r="P2198" i="4"/>
  <c r="Q2198" i="4" s="1"/>
  <c r="P2215" i="4"/>
  <c r="Q2215" i="4" s="1"/>
  <c r="I77" i="7"/>
  <c r="H77" i="7"/>
  <c r="M77" i="7" s="1"/>
  <c r="I53" i="7"/>
  <c r="N53" i="7" s="1"/>
  <c r="H53" i="7"/>
  <c r="M53" i="7" s="1"/>
  <c r="N2307" i="4"/>
  <c r="I105" i="7" s="1"/>
  <c r="N105" i="7" s="1"/>
  <c r="H105" i="7"/>
  <c r="M105" i="7" s="1"/>
  <c r="I513" i="7"/>
  <c r="N513" i="7" s="1"/>
  <c r="H513" i="7"/>
  <c r="M513" i="7" s="1"/>
  <c r="P2389" i="4"/>
  <c r="Q2389" i="4" s="1"/>
  <c r="M2389" i="4"/>
  <c r="N2389" i="4" s="1"/>
  <c r="P2396" i="4"/>
  <c r="Q2396" i="4" s="1"/>
  <c r="N2408" i="4"/>
  <c r="I135" i="7" s="1"/>
  <c r="N135" i="7" s="1"/>
  <c r="H135" i="7"/>
  <c r="M135" i="7" s="1"/>
  <c r="M2488" i="4"/>
  <c r="P2488" i="4"/>
  <c r="Q2488" i="4" s="1"/>
  <c r="P2564" i="4"/>
  <c r="Q2564" i="4" s="1"/>
  <c r="M2564" i="4"/>
  <c r="N2564" i="4" s="1"/>
  <c r="N1402" i="4"/>
  <c r="N1441" i="4"/>
  <c r="I462" i="7" s="1"/>
  <c r="N462" i="7" s="1"/>
  <c r="H462" i="7"/>
  <c r="M462" i="7" s="1"/>
  <c r="N1508" i="4"/>
  <c r="I414" i="7" s="1"/>
  <c r="N414" i="7" s="1"/>
  <c r="H414" i="7"/>
  <c r="M414" i="7" s="1"/>
  <c r="I439" i="7"/>
  <c r="N439" i="7" s="1"/>
  <c r="H439" i="7"/>
  <c r="M439" i="7" s="1"/>
  <c r="M1600" i="4"/>
  <c r="N1600" i="4" s="1"/>
  <c r="M1702" i="4"/>
  <c r="N1702" i="4" s="1"/>
  <c r="M1737" i="4"/>
  <c r="N1737" i="4" s="1"/>
  <c r="M1986" i="4"/>
  <c r="N1986" i="4" s="1"/>
  <c r="I68" i="7"/>
  <c r="N68" i="7" s="1"/>
  <c r="P2074" i="4"/>
  <c r="Q2074" i="4" s="1"/>
  <c r="I584" i="7"/>
  <c r="H584" i="7"/>
  <c r="M584" i="7" s="1"/>
  <c r="I585" i="7"/>
  <c r="N585" i="7" s="1"/>
  <c r="H585" i="7"/>
  <c r="M585" i="7" s="1"/>
  <c r="I520" i="7"/>
  <c r="N520" i="7" s="1"/>
  <c r="H520" i="7"/>
  <c r="M520" i="7" s="1"/>
  <c r="N2260" i="4"/>
  <c r="I57" i="7" s="1"/>
  <c r="N57" i="7" s="1"/>
  <c r="H57" i="7"/>
  <c r="M57" i="7" s="1"/>
  <c r="N2268" i="4"/>
  <c r="I35" i="7" s="1"/>
  <c r="N35" i="7" s="1"/>
  <c r="H35" i="7"/>
  <c r="M35" i="7" s="1"/>
  <c r="M2278" i="4"/>
  <c r="N2278" i="4" s="1"/>
  <c r="M2281" i="4"/>
  <c r="N2281" i="4" s="1"/>
  <c r="M2283" i="4"/>
  <c r="N2283" i="4" s="1"/>
  <c r="P2319" i="4"/>
  <c r="Q2319" i="4" s="1"/>
  <c r="M2319" i="4"/>
  <c r="N2319" i="4" s="1"/>
  <c r="M2339" i="4"/>
  <c r="N2339" i="4" s="1"/>
  <c r="I167" i="7"/>
  <c r="N167" i="7" s="1"/>
  <c r="H167" i="7"/>
  <c r="M167" i="7" s="1"/>
  <c r="M2432" i="4"/>
  <c r="N2432" i="4" s="1"/>
  <c r="M2467" i="4"/>
  <c r="N2467" i="4" s="1"/>
  <c r="P2467" i="4"/>
  <c r="Q2467" i="4" s="1"/>
  <c r="M2539" i="4"/>
  <c r="N2539" i="4" s="1"/>
  <c r="P2539" i="4"/>
  <c r="Q2539" i="4" s="1"/>
  <c r="G366" i="7"/>
  <c r="L366" i="7" s="1"/>
  <c r="G563" i="7"/>
  <c r="L563" i="7" s="1"/>
  <c r="M1435" i="4"/>
  <c r="N1435" i="4" s="1"/>
  <c r="M1447" i="4"/>
  <c r="N1447" i="4" s="1"/>
  <c r="N1455" i="4"/>
  <c r="I42" i="7" s="1"/>
  <c r="N42" i="7" s="1"/>
  <c r="H42" i="7"/>
  <c r="M42" i="7" s="1"/>
  <c r="M1537" i="4"/>
  <c r="N1537" i="4" s="1"/>
  <c r="P1573" i="4"/>
  <c r="Q1573" i="4" s="1"/>
  <c r="M1576" i="4"/>
  <c r="M1585" i="4"/>
  <c r="N1585" i="4" s="1"/>
  <c r="M1623" i="4"/>
  <c r="N1623" i="4" s="1"/>
  <c r="M1647" i="4"/>
  <c r="N1647" i="4" s="1"/>
  <c r="P1667" i="4"/>
  <c r="Q1667" i="4" s="1"/>
  <c r="M1671" i="4"/>
  <c r="M1673" i="4"/>
  <c r="N1673" i="4" s="1"/>
  <c r="M1676" i="4"/>
  <c r="N1676" i="4" s="1"/>
  <c r="M1689" i="4"/>
  <c r="N1689" i="4" s="1"/>
  <c r="P1728" i="4"/>
  <c r="Q1728" i="4" s="1"/>
  <c r="P1770" i="4"/>
  <c r="Q1770" i="4" s="1"/>
  <c r="M1781" i="4"/>
  <c r="N1781" i="4" s="1"/>
  <c r="M1809" i="4"/>
  <c r="P1817" i="4"/>
  <c r="Q1817" i="4" s="1"/>
  <c r="P1860" i="4"/>
  <c r="Q1860" i="4" s="1"/>
  <c r="P1919" i="4"/>
  <c r="Q1919" i="4" s="1"/>
  <c r="P1940" i="4"/>
  <c r="Q1940" i="4" s="1"/>
  <c r="N2001" i="4"/>
  <c r="I406" i="7" s="1"/>
  <c r="N406" i="7" s="1"/>
  <c r="H406" i="7"/>
  <c r="M406" i="7" s="1"/>
  <c r="M2015" i="4"/>
  <c r="N2015" i="4" s="1"/>
  <c r="G16" i="7"/>
  <c r="L16" i="7" s="1"/>
  <c r="P2085" i="4"/>
  <c r="Q2085" i="4" s="1"/>
  <c r="I587" i="7"/>
  <c r="N587" i="7" s="1"/>
  <c r="H587" i="7"/>
  <c r="M587" i="7" s="1"/>
  <c r="M2141" i="4"/>
  <c r="N2141" i="4" s="1"/>
  <c r="P2143" i="4"/>
  <c r="Q2143" i="4" s="1"/>
  <c r="P2153" i="4"/>
  <c r="Q2153" i="4" s="1"/>
  <c r="P2218" i="4"/>
  <c r="Q2218" i="4" s="1"/>
  <c r="P2224" i="4"/>
  <c r="Q2224" i="4" s="1"/>
  <c r="P2239" i="4"/>
  <c r="Q2239" i="4" s="1"/>
  <c r="I591" i="7"/>
  <c r="N591" i="7" s="1"/>
  <c r="H591" i="7"/>
  <c r="M591" i="7" s="1"/>
  <c r="P2260" i="4"/>
  <c r="Q2260" i="4" s="1"/>
  <c r="M2263" i="4"/>
  <c r="N2263" i="4" s="1"/>
  <c r="M2273" i="4"/>
  <c r="P2336" i="4"/>
  <c r="Q2336" i="4" s="1"/>
  <c r="P2356" i="4"/>
  <c r="Q2356" i="4" s="1"/>
  <c r="M2356" i="4"/>
  <c r="N2356" i="4" s="1"/>
  <c r="M2362" i="4"/>
  <c r="P2362" i="4"/>
  <c r="Q2362" i="4" s="1"/>
  <c r="M2375" i="4"/>
  <c r="N2375" i="4" s="1"/>
  <c r="P2375" i="4"/>
  <c r="Q2375" i="4" s="1"/>
  <c r="M2397" i="4"/>
  <c r="N2397" i="4" s="1"/>
  <c r="P2397" i="4"/>
  <c r="Q2397" i="4" s="1"/>
  <c r="P2411" i="4"/>
  <c r="Q2411" i="4" s="1"/>
  <c r="P2450" i="4"/>
  <c r="Q2450" i="4" s="1"/>
  <c r="M2450" i="4"/>
  <c r="N2450" i="4" s="1"/>
  <c r="P2464" i="4"/>
  <c r="Q2464" i="4" s="1"/>
  <c r="M2464" i="4"/>
  <c r="P2492" i="4"/>
  <c r="Q2492" i="4" s="1"/>
  <c r="M2492" i="4"/>
  <c r="N2492" i="4" s="1"/>
  <c r="M2558" i="4"/>
  <c r="N2558" i="4" s="1"/>
  <c r="P2558" i="4"/>
  <c r="Q2558" i="4" s="1"/>
  <c r="N1359" i="4"/>
  <c r="I373" i="7" s="1"/>
  <c r="N373" i="7" s="1"/>
  <c r="H373" i="7"/>
  <c r="M373" i="7" s="1"/>
  <c r="P1406" i="4"/>
  <c r="Q1406" i="4" s="1"/>
  <c r="G100" i="7"/>
  <c r="L100" i="7" s="1"/>
  <c r="P1425" i="4"/>
  <c r="Q1425" i="4" s="1"/>
  <c r="P1438" i="4"/>
  <c r="Q1438" i="4" s="1"/>
  <c r="P1444" i="4"/>
  <c r="Q1444" i="4" s="1"/>
  <c r="N1588" i="4"/>
  <c r="I570" i="7" s="1"/>
  <c r="H570" i="7"/>
  <c r="M570" i="7" s="1"/>
  <c r="N1620" i="4"/>
  <c r="N1661" i="4"/>
  <c r="I187" i="7" s="1"/>
  <c r="N187" i="7" s="1"/>
  <c r="H187" i="7"/>
  <c r="M187" i="7" s="1"/>
  <c r="M1713" i="4"/>
  <c r="N1713" i="4" s="1"/>
  <c r="P1715" i="4"/>
  <c r="Q1715" i="4" s="1"/>
  <c r="P1721" i="4"/>
  <c r="Q1721" i="4" s="1"/>
  <c r="M1735" i="4"/>
  <c r="P1754" i="4"/>
  <c r="Q1754" i="4" s="1"/>
  <c r="P1801" i="4"/>
  <c r="Q1801" i="4" s="1"/>
  <c r="I485" i="7"/>
  <c r="N485" i="7" s="1"/>
  <c r="H485" i="7"/>
  <c r="P1827" i="4"/>
  <c r="Q1827" i="4" s="1"/>
  <c r="M1840" i="4"/>
  <c r="N1840" i="4" s="1"/>
  <c r="P1850" i="4"/>
  <c r="Q1850" i="4" s="1"/>
  <c r="P1869" i="4"/>
  <c r="Q1869" i="4" s="1"/>
  <c r="M1885" i="4"/>
  <c r="N1885" i="4" s="1"/>
  <c r="P1887" i="4"/>
  <c r="Q1887" i="4" s="1"/>
  <c r="P1900" i="4"/>
  <c r="Q1900" i="4" s="1"/>
  <c r="P1937" i="4"/>
  <c r="Q1937" i="4" s="1"/>
  <c r="N1979" i="4"/>
  <c r="I147" i="7" s="1"/>
  <c r="N147" i="7" s="1"/>
  <c r="H147" i="7"/>
  <c r="M147" i="7" s="1"/>
  <c r="M1990" i="4"/>
  <c r="N1990" i="4" s="1"/>
  <c r="P2025" i="4"/>
  <c r="Q2025" i="4" s="1"/>
  <c r="P2081" i="4"/>
  <c r="Q2081" i="4" s="1"/>
  <c r="N2089" i="4"/>
  <c r="I499" i="7" s="1"/>
  <c r="N499" i="7" s="1"/>
  <c r="H499" i="7"/>
  <c r="P2173" i="4"/>
  <c r="Q2173" i="4" s="1"/>
  <c r="P2183" i="4"/>
  <c r="Q2183" i="4" s="1"/>
  <c r="P2187" i="4"/>
  <c r="Q2187" i="4" s="1"/>
  <c r="P2210" i="4"/>
  <c r="Q2210" i="4" s="1"/>
  <c r="N2249" i="4"/>
  <c r="I5" i="7" s="1"/>
  <c r="N5" i="7" s="1"/>
  <c r="H5" i="7"/>
  <c r="M5" i="7" s="1"/>
  <c r="P2258" i="4"/>
  <c r="Q2258" i="4" s="1"/>
  <c r="P2536" i="4"/>
  <c r="Q2536" i="4" s="1"/>
  <c r="N2585" i="4"/>
  <c r="I138" i="7" s="1"/>
  <c r="N138" i="7" s="1"/>
  <c r="H138" i="7"/>
  <c r="G213" i="7"/>
  <c r="L213" i="7" s="1"/>
  <c r="P1262" i="4"/>
  <c r="Q1262" i="4" s="1"/>
  <c r="M1306" i="4"/>
  <c r="M1326" i="4"/>
  <c r="N1326" i="4" s="1"/>
  <c r="M1331" i="4"/>
  <c r="N1331" i="4" s="1"/>
  <c r="I403" i="7"/>
  <c r="N403" i="7" s="1"/>
  <c r="H403" i="7"/>
  <c r="M403" i="7" s="1"/>
  <c r="M1370" i="4"/>
  <c r="G402" i="7"/>
  <c r="N1396" i="4"/>
  <c r="I426" i="7" s="1"/>
  <c r="N426" i="7" s="1"/>
  <c r="H426" i="7"/>
  <c r="M426" i="7" s="1"/>
  <c r="P1413" i="4"/>
  <c r="Q1413" i="4" s="1"/>
  <c r="G467" i="7"/>
  <c r="L467" i="7" s="1"/>
  <c r="N1436" i="4"/>
  <c r="P1463" i="4"/>
  <c r="Q1463" i="4" s="1"/>
  <c r="P1492" i="4"/>
  <c r="Q1492" i="4" s="1"/>
  <c r="G399" i="7"/>
  <c r="L399" i="7" s="1"/>
  <c r="N1524" i="4"/>
  <c r="I566" i="7" s="1"/>
  <c r="P1534" i="4"/>
  <c r="Q1534" i="4" s="1"/>
  <c r="P1603" i="4"/>
  <c r="Q1603" i="4" s="1"/>
  <c r="G442" i="7"/>
  <c r="L442" i="7" s="1"/>
  <c r="P1632" i="4"/>
  <c r="Q1632" i="4" s="1"/>
  <c r="M1664" i="4"/>
  <c r="N1664" i="4" s="1"/>
  <c r="P1694" i="4"/>
  <c r="Q1694" i="4" s="1"/>
  <c r="P1706" i="4"/>
  <c r="Q1706" i="4" s="1"/>
  <c r="P1732" i="4"/>
  <c r="Q1732" i="4" s="1"/>
  <c r="M1738" i="4"/>
  <c r="N1738" i="4" s="1"/>
  <c r="M1752" i="4"/>
  <c r="N1752" i="4" s="1"/>
  <c r="P1762" i="4"/>
  <c r="Q1762" i="4" s="1"/>
  <c r="P1786" i="4"/>
  <c r="Q1786" i="4" s="1"/>
  <c r="I480" i="7"/>
  <c r="N480" i="7" s="1"/>
  <c r="H480" i="7"/>
  <c r="P1825" i="4"/>
  <c r="Q1825" i="4" s="1"/>
  <c r="P1921" i="4"/>
  <c r="Q1921" i="4" s="1"/>
  <c r="P1928" i="4"/>
  <c r="Q1928" i="4" s="1"/>
  <c r="P1952" i="4"/>
  <c r="Q1952" i="4" s="1"/>
  <c r="P2012" i="4"/>
  <c r="Q2012" i="4" s="1"/>
  <c r="P2028" i="4"/>
  <c r="Q2028" i="4" s="1"/>
  <c r="M2043" i="4"/>
  <c r="N2043" i="4" s="1"/>
  <c r="N2048" i="4"/>
  <c r="I109" i="7" s="1"/>
  <c r="N109" i="7" s="1"/>
  <c r="H109" i="7"/>
  <c r="M109" i="7" s="1"/>
  <c r="P2064" i="4"/>
  <c r="Q2064" i="4" s="1"/>
  <c r="P2071" i="4"/>
  <c r="Q2071" i="4" s="1"/>
  <c r="M2086" i="4"/>
  <c r="N2086" i="4" s="1"/>
  <c r="M2094" i="4"/>
  <c r="N2094" i="4" s="1"/>
  <c r="M2101" i="4"/>
  <c r="N2101" i="4" s="1"/>
  <c r="P2120" i="4"/>
  <c r="Q2120" i="4" s="1"/>
  <c r="M2126" i="4"/>
  <c r="N2126" i="4" s="1"/>
  <c r="M2169" i="4"/>
  <c r="N2169" i="4" s="1"/>
  <c r="P2176" i="4"/>
  <c r="Q2176" i="4" s="1"/>
  <c r="M2219" i="4"/>
  <c r="N2219" i="4" s="1"/>
  <c r="P2353" i="4"/>
  <c r="Q2353" i="4" s="1"/>
  <c r="M2353" i="4"/>
  <c r="M2372" i="4"/>
  <c r="N2372" i="4" s="1"/>
  <c r="P2426" i="4"/>
  <c r="Q2426" i="4" s="1"/>
  <c r="P2458" i="4"/>
  <c r="Q2458" i="4" s="1"/>
  <c r="M2458" i="4"/>
  <c r="N2458" i="4" s="1"/>
  <c r="P2481" i="4"/>
  <c r="Q2481" i="4" s="1"/>
  <c r="M2485" i="4"/>
  <c r="N2485" i="4" s="1"/>
  <c r="P2485" i="4"/>
  <c r="Q2485" i="4" s="1"/>
  <c r="N2524" i="4"/>
  <c r="P2552" i="4"/>
  <c r="Q2552" i="4" s="1"/>
  <c r="M2552" i="4"/>
  <c r="N2552" i="4" s="1"/>
  <c r="M2582" i="4"/>
  <c r="N2582" i="4" s="1"/>
  <c r="P2582" i="4"/>
  <c r="Q2582" i="4" s="1"/>
  <c r="N1542" i="4"/>
  <c r="I258" i="7" s="1"/>
  <c r="N258" i="7" s="1"/>
  <c r="H258" i="7"/>
  <c r="M258" i="7" s="1"/>
  <c r="G569" i="7"/>
  <c r="L569" i="7" s="1"/>
  <c r="G401" i="7"/>
  <c r="L401" i="7" s="1"/>
  <c r="N1784" i="4"/>
  <c r="I500" i="7" s="1"/>
  <c r="N500" i="7" s="1"/>
  <c r="H500" i="7"/>
  <c r="M500" i="7" s="1"/>
  <c r="N1970" i="4"/>
  <c r="N2076" i="4"/>
  <c r="I506" i="7" s="1"/>
  <c r="N506" i="7" s="1"/>
  <c r="H506" i="7"/>
  <c r="M506" i="7" s="1"/>
  <c r="I457" i="7"/>
  <c r="N457" i="7" s="1"/>
  <c r="H457" i="7"/>
  <c r="M457" i="7" s="1"/>
  <c r="N2247" i="4"/>
  <c r="I66" i="7" s="1"/>
  <c r="N66" i="7" s="1"/>
  <c r="H66" i="7"/>
  <c r="M66" i="7" s="1"/>
  <c r="M2315" i="4"/>
  <c r="N2315" i="4" s="1"/>
  <c r="P2315" i="4"/>
  <c r="Q2315" i="4" s="1"/>
  <c r="P2341" i="4"/>
  <c r="Q2341" i="4" s="1"/>
  <c r="P2384" i="4"/>
  <c r="Q2384" i="4" s="1"/>
  <c r="M2384" i="4"/>
  <c r="N2384" i="4" s="1"/>
  <c r="N2415" i="4"/>
  <c r="I104" i="7" s="1"/>
  <c r="N104" i="7" s="1"/>
  <c r="H104" i="7"/>
  <c r="P2438" i="4"/>
  <c r="Q2438" i="4" s="1"/>
  <c r="M2438" i="4"/>
  <c r="P2472" i="4"/>
  <c r="Q2472" i="4" s="1"/>
  <c r="M2472" i="4"/>
  <c r="N2472" i="4" s="1"/>
  <c r="M2478" i="4"/>
  <c r="N2478" i="4" s="1"/>
  <c r="P2478" i="4"/>
  <c r="Q2478" i="4" s="1"/>
  <c r="M2522" i="4"/>
  <c r="N2522" i="4" s="1"/>
  <c r="P2522" i="4"/>
  <c r="Q2522" i="4" s="1"/>
  <c r="I556" i="7"/>
  <c r="N556" i="7" s="1"/>
  <c r="H556" i="7"/>
  <c r="M556" i="7" s="1"/>
  <c r="G358" i="7"/>
  <c r="G562" i="7"/>
  <c r="G180" i="7"/>
  <c r="L180" i="7" s="1"/>
  <c r="P1545" i="4"/>
  <c r="Q1545" i="4" s="1"/>
  <c r="N1548" i="4"/>
  <c r="I568" i="7"/>
  <c r="N568" i="7" s="1"/>
  <c r="H568" i="7"/>
  <c r="M568" i="7" s="1"/>
  <c r="M1695" i="4"/>
  <c r="N1695" i="4" s="1"/>
  <c r="M1714" i="4"/>
  <c r="N1714" i="4" s="1"/>
  <c r="M1730" i="4"/>
  <c r="N1730" i="4" s="1"/>
  <c r="M1760" i="4"/>
  <c r="N1760" i="4" s="1"/>
  <c r="M1769" i="4"/>
  <c r="N1769" i="4" s="1"/>
  <c r="H74" i="7"/>
  <c r="M74" i="7" s="1"/>
  <c r="M1882" i="4"/>
  <c r="N1882" i="4" s="1"/>
  <c r="G577" i="7"/>
  <c r="L577" i="7" s="1"/>
  <c r="G200" i="7"/>
  <c r="L200" i="7" s="1"/>
  <c r="I588" i="7"/>
  <c r="N588" i="7" s="1"/>
  <c r="H588" i="7"/>
  <c r="N2201" i="4"/>
  <c r="I522" i="7" s="1"/>
  <c r="N522" i="7" s="1"/>
  <c r="H522" i="7"/>
  <c r="M2259" i="4"/>
  <c r="M2277" i="4"/>
  <c r="N2277" i="4" s="1"/>
  <c r="M2282" i="4"/>
  <c r="N2282" i="4" s="1"/>
  <c r="P2290" i="4"/>
  <c r="Q2290" i="4" s="1"/>
  <c r="P2309" i="4"/>
  <c r="Q2309" i="4" s="1"/>
  <c r="N2325" i="4"/>
  <c r="I140" i="7" s="1"/>
  <c r="N140" i="7" s="1"/>
  <c r="H140" i="7"/>
  <c r="P2338" i="4"/>
  <c r="Q2338" i="4" s="1"/>
  <c r="M2338" i="4"/>
  <c r="N2338" i="4" s="1"/>
  <c r="P2350" i="4"/>
  <c r="Q2350" i="4" s="1"/>
  <c r="M2350" i="4"/>
  <c r="N2350" i="4" s="1"/>
  <c r="P2364" i="4"/>
  <c r="Q2364" i="4" s="1"/>
  <c r="M2364" i="4"/>
  <c r="N2364" i="4" s="1"/>
  <c r="P2373" i="4"/>
  <c r="Q2373" i="4" s="1"/>
  <c r="M2373" i="4"/>
  <c r="N2373" i="4" s="1"/>
  <c r="P2377" i="4"/>
  <c r="Q2377" i="4" s="1"/>
  <c r="M2377" i="4"/>
  <c r="N2377" i="4" s="1"/>
  <c r="M2388" i="4"/>
  <c r="N2388" i="4" s="1"/>
  <c r="M2445" i="4"/>
  <c r="N2445" i="4" s="1"/>
  <c r="P2482" i="4"/>
  <c r="Q2482" i="4" s="1"/>
  <c r="M2498" i="4"/>
  <c r="N2498" i="4" s="1"/>
  <c r="P2502" i="4"/>
  <c r="Q2502" i="4" s="1"/>
  <c r="M2502" i="4"/>
  <c r="N2502" i="4" s="1"/>
  <c r="M2509" i="4"/>
  <c r="N2509" i="4" s="1"/>
  <c r="P2509" i="4"/>
  <c r="Q2509" i="4" s="1"/>
  <c r="P2354" i="4"/>
  <c r="Q2354" i="4" s="1"/>
  <c r="G215" i="7"/>
  <c r="L215" i="7" s="1"/>
  <c r="P2530" i="4"/>
  <c r="Q2530" i="4" s="1"/>
  <c r="P2540" i="4"/>
  <c r="Q2540" i="4" s="1"/>
  <c r="P2543" i="4"/>
  <c r="Q2543" i="4" s="1"/>
  <c r="P2571" i="4"/>
  <c r="Q2571" i="4" s="1"/>
  <c r="P2518" i="4"/>
  <c r="Q2518" i="4" s="1"/>
  <c r="M2563" i="4"/>
  <c r="N2563" i="4" s="1"/>
  <c r="I112" i="7"/>
  <c r="N112" i="7" s="1"/>
  <c r="P2602" i="4"/>
  <c r="Q2602" i="4" s="1"/>
  <c r="O2602" i="4"/>
  <c r="M50" i="7"/>
  <c r="N111" i="7"/>
  <c r="M202" i="7"/>
  <c r="N231" i="7"/>
  <c r="M250" i="7"/>
  <c r="M354" i="7"/>
  <c r="I595" i="7"/>
  <c r="N595" i="7" s="1"/>
  <c r="H595" i="7"/>
  <c r="M595" i="7" s="1"/>
  <c r="N2477" i="4"/>
  <c r="M2529" i="4"/>
  <c r="N2529" i="4" s="1"/>
  <c r="P2529" i="4"/>
  <c r="Q2529" i="4" s="1"/>
  <c r="M32" i="7"/>
  <c r="N101" i="7"/>
  <c r="M144" i="7"/>
  <c r="N205" i="7"/>
  <c r="M3" i="7"/>
  <c r="M115" i="7"/>
  <c r="P2343" i="4"/>
  <c r="Q2343" i="4" s="1"/>
  <c r="P2403" i="4"/>
  <c r="Q2403" i="4" s="1"/>
  <c r="P2433" i="4"/>
  <c r="Q2433" i="4" s="1"/>
  <c r="P2443" i="4"/>
  <c r="Q2443" i="4" s="1"/>
  <c r="I593" i="7"/>
  <c r="N593" i="7" s="1"/>
  <c r="H593" i="7"/>
  <c r="M593" i="7" s="1"/>
  <c r="P2477" i="4"/>
  <c r="Q2477" i="4" s="1"/>
  <c r="P2512" i="4"/>
  <c r="Q2512" i="4" s="1"/>
  <c r="H172" i="7"/>
  <c r="M172" i="7" s="1"/>
  <c r="I594" i="7"/>
  <c r="N594" i="7" s="1"/>
  <c r="H594" i="7"/>
  <c r="M594" i="7" s="1"/>
  <c r="P2591" i="4"/>
  <c r="Q2591" i="4" s="1"/>
  <c r="G230" i="7"/>
  <c r="L230" i="7" s="1"/>
  <c r="P2618" i="4"/>
  <c r="Q2618" i="4" s="1"/>
  <c r="M2506" i="4"/>
  <c r="N2506" i="4" s="1"/>
  <c r="P2513" i="4"/>
  <c r="Q2513" i="4" s="1"/>
  <c r="M2513" i="4"/>
  <c r="N2513" i="4" s="1"/>
  <c r="M2537" i="4"/>
  <c r="N2537" i="4" s="1"/>
  <c r="I172" i="7"/>
  <c r="N172" i="7" s="1"/>
  <c r="H230" i="7"/>
  <c r="M230" i="7" s="1"/>
  <c r="I230" i="7"/>
  <c r="N230" i="7" s="1"/>
  <c r="M514" i="7"/>
  <c r="M554" i="7"/>
  <c r="M586" i="7"/>
  <c r="H112" i="7"/>
  <c r="M112" i="7" s="1"/>
  <c r="N349" i="7"/>
  <c r="N453" i="7"/>
  <c r="M464" i="7"/>
  <c r="N176" i="7"/>
  <c r="M243" i="7"/>
  <c r="M283" i="7"/>
  <c r="M307" i="7"/>
  <c r="M323" i="7"/>
  <c r="M363" i="7"/>
  <c r="M371" i="7"/>
  <c r="N464" i="7"/>
  <c r="M491" i="7"/>
  <c r="M539" i="7"/>
  <c r="M547" i="7"/>
  <c r="N3" i="7"/>
  <c r="N2594" i="4"/>
  <c r="I220" i="7" s="1"/>
  <c r="N220" i="7" s="1"/>
  <c r="H220" i="7"/>
  <c r="M220" i="7" s="1"/>
  <c r="M25" i="7"/>
  <c r="M73" i="7"/>
  <c r="M121" i="7"/>
  <c r="M145" i="7"/>
  <c r="M185" i="7"/>
  <c r="N190" i="7"/>
  <c r="N262" i="7"/>
  <c r="N278" i="7"/>
  <c r="N286" i="7"/>
  <c r="M297" i="7"/>
  <c r="N342" i="7"/>
  <c r="M361" i="7"/>
  <c r="M425" i="7"/>
  <c r="M449" i="7"/>
  <c r="P2600" i="4"/>
  <c r="Q2600" i="4" s="1"/>
  <c r="O2600" i="4"/>
  <c r="P2606" i="4"/>
  <c r="Q2606" i="4" s="1"/>
  <c r="M190" i="7"/>
  <c r="M262" i="7"/>
  <c r="N283" i="7"/>
  <c r="M286" i="7"/>
  <c r="N307" i="7"/>
  <c r="M342" i="7"/>
  <c r="N363" i="7"/>
  <c r="N371" i="7"/>
  <c r="N491" i="7"/>
  <c r="M542" i="7"/>
  <c r="M566" i="7"/>
  <c r="M505" i="7"/>
  <c r="M521" i="7"/>
  <c r="N534" i="7"/>
  <c r="N542" i="7"/>
  <c r="N25" i="7"/>
  <c r="M231" i="7"/>
  <c r="M303" i="7"/>
  <c r="N452" i="7"/>
  <c r="N476" i="7"/>
  <c r="N524" i="7"/>
  <c r="N532" i="7"/>
  <c r="N596" i="7"/>
  <c r="M205" i="7"/>
  <c r="N234" i="7"/>
  <c r="M325" i="7"/>
  <c r="N354" i="7"/>
  <c r="M453" i="7"/>
  <c r="N466" i="7"/>
  <c r="N554" i="7"/>
  <c r="N586" i="7"/>
  <c r="M116" i="7"/>
  <c r="N121" i="7"/>
  <c r="N145" i="7"/>
  <c r="N281" i="7"/>
  <c r="N297" i="7"/>
  <c r="M332" i="7"/>
  <c r="M356" i="7"/>
  <c r="N361" i="7"/>
  <c r="N425" i="7"/>
  <c r="M508" i="7"/>
  <c r="M524" i="7"/>
  <c r="M532" i="7"/>
  <c r="M596" i="7"/>
  <c r="J54" i="7"/>
  <c r="J106" i="7"/>
  <c r="J114" i="7"/>
  <c r="J34" i="7"/>
  <c r="J82" i="7"/>
  <c r="J188" i="7"/>
  <c r="J212" i="7"/>
  <c r="J228" i="7"/>
  <c r="J236" i="7"/>
  <c r="J244" i="7"/>
  <c r="J260" i="7"/>
  <c r="J313" i="7"/>
  <c r="J516" i="7"/>
  <c r="J346" i="7"/>
  <c r="J450" i="7"/>
  <c r="J458" i="7"/>
  <c r="J474" i="7"/>
  <c r="L12" i="7"/>
  <c r="E12" i="7"/>
  <c r="E36" i="7"/>
  <c r="L36" i="7"/>
  <c r="E37" i="7"/>
  <c r="L45" i="7"/>
  <c r="E45" i="7"/>
  <c r="L53" i="7"/>
  <c r="E53" i="7"/>
  <c r="L61" i="7"/>
  <c r="E61" i="7"/>
  <c r="L69" i="7"/>
  <c r="E69" i="7"/>
  <c r="E77" i="7"/>
  <c r="L85" i="7"/>
  <c r="E85" i="7"/>
  <c r="E93" i="7"/>
  <c r="L93" i="7"/>
  <c r="E101" i="7"/>
  <c r="E109" i="7"/>
  <c r="E117" i="7"/>
  <c r="L125" i="7"/>
  <c r="E125" i="7"/>
  <c r="L133" i="7"/>
  <c r="E133" i="7"/>
  <c r="L141" i="7"/>
  <c r="E141" i="7"/>
  <c r="L149" i="7"/>
  <c r="E149" i="7"/>
  <c r="E157" i="7"/>
  <c r="E165" i="7"/>
  <c r="L173" i="7"/>
  <c r="E173" i="7"/>
  <c r="E181" i="7"/>
  <c r="L189" i="7"/>
  <c r="E189" i="7"/>
  <c r="L197" i="7"/>
  <c r="E197" i="7"/>
  <c r="L205" i="7"/>
  <c r="E205" i="7"/>
  <c r="E213" i="7"/>
  <c r="L221" i="7"/>
  <c r="E221" i="7"/>
  <c r="L229" i="7"/>
  <c r="E229" i="7"/>
  <c r="L237" i="7"/>
  <c r="E237" i="7"/>
  <c r="E245" i="7"/>
  <c r="L253" i="7"/>
  <c r="E253" i="7"/>
  <c r="L261" i="7"/>
  <c r="E261" i="7"/>
  <c r="L269" i="7"/>
  <c r="E269" i="7"/>
  <c r="E277" i="7"/>
  <c r="E285" i="7"/>
  <c r="E293" i="7"/>
  <c r="L301" i="7"/>
  <c r="E301" i="7"/>
  <c r="E309" i="7"/>
  <c r="L317" i="7"/>
  <c r="E317" i="7"/>
  <c r="E325" i="7"/>
  <c r="E333" i="7"/>
  <c r="L341" i="7"/>
  <c r="E341" i="7"/>
  <c r="E349" i="7"/>
  <c r="L357" i="7"/>
  <c r="E357" i="7"/>
  <c r="L365" i="7"/>
  <c r="E365" i="7"/>
  <c r="E373" i="7"/>
  <c r="L381" i="7"/>
  <c r="E381" i="7"/>
  <c r="L389" i="7"/>
  <c r="E389" i="7"/>
  <c r="L397" i="7"/>
  <c r="E397" i="7"/>
  <c r="E405" i="7"/>
  <c r="L413" i="7"/>
  <c r="E413" i="7"/>
  <c r="L421" i="7"/>
  <c r="E421" i="7"/>
  <c r="L429" i="7"/>
  <c r="E429" i="7"/>
  <c r="L437" i="7"/>
  <c r="E437" i="7"/>
  <c r="L445" i="7"/>
  <c r="E445" i="7"/>
  <c r="L453" i="7"/>
  <c r="E453" i="7"/>
  <c r="L461" i="7"/>
  <c r="E461" i="7"/>
  <c r="L469" i="7"/>
  <c r="E469" i="7"/>
  <c r="L477" i="7"/>
  <c r="E477" i="7"/>
  <c r="L485" i="7"/>
  <c r="E485" i="7"/>
  <c r="L493" i="7"/>
  <c r="E493" i="7"/>
  <c r="L501" i="7"/>
  <c r="E501" i="7"/>
  <c r="L509" i="7"/>
  <c r="E509" i="7"/>
  <c r="E517" i="7"/>
  <c r="L525" i="7"/>
  <c r="E525" i="7"/>
  <c r="L533" i="7"/>
  <c r="E533" i="7"/>
  <c r="L541" i="7"/>
  <c r="E541" i="7"/>
  <c r="E549" i="7"/>
  <c r="L557" i="7"/>
  <c r="E557" i="7"/>
  <c r="L565" i="7"/>
  <c r="E565" i="7"/>
  <c r="L573" i="7"/>
  <c r="E573" i="7"/>
  <c r="L581" i="7"/>
  <c r="E581" i="7"/>
  <c r="E589" i="7"/>
  <c r="J27" i="7"/>
  <c r="J67" i="7"/>
  <c r="L5" i="7"/>
  <c r="E5" i="7"/>
  <c r="E32" i="7"/>
  <c r="L56" i="7"/>
  <c r="E56" i="7"/>
  <c r="L88" i="7"/>
  <c r="E88" i="7"/>
  <c r="L96" i="7"/>
  <c r="E96" i="7"/>
  <c r="L104" i="7"/>
  <c r="E104" i="7"/>
  <c r="E112" i="7"/>
  <c r="L120" i="7"/>
  <c r="E120" i="7"/>
  <c r="E128" i="7"/>
  <c r="L136" i="7"/>
  <c r="E136" i="7"/>
  <c r="L144" i="7"/>
  <c r="E144" i="7"/>
  <c r="L152" i="7"/>
  <c r="E152" i="7"/>
  <c r="E160" i="7"/>
  <c r="L168" i="7"/>
  <c r="E168" i="7"/>
  <c r="E176" i="7"/>
  <c r="L184" i="7"/>
  <c r="E184" i="7"/>
  <c r="E192" i="7"/>
  <c r="E200" i="7"/>
  <c r="E208" i="7"/>
  <c r="E216" i="7"/>
  <c r="L224" i="7"/>
  <c r="E224" i="7"/>
  <c r="L232" i="7"/>
  <c r="E232" i="7"/>
  <c r="E240" i="7"/>
  <c r="L248" i="7"/>
  <c r="E248" i="7"/>
  <c r="L256" i="7"/>
  <c r="E256" i="7"/>
  <c r="L264" i="7"/>
  <c r="E264" i="7"/>
  <c r="L272" i="7"/>
  <c r="E272" i="7"/>
  <c r="L280" i="7"/>
  <c r="E280" i="7"/>
  <c r="E288" i="7"/>
  <c r="L296" i="7"/>
  <c r="E296" i="7"/>
  <c r="E304" i="7"/>
  <c r="E312" i="7"/>
  <c r="L320" i="7"/>
  <c r="E320" i="7"/>
  <c r="E328" i="7"/>
  <c r="L336" i="7"/>
  <c r="E336" i="7"/>
  <c r="L344" i="7"/>
  <c r="E344" i="7"/>
  <c r="L352" i="7"/>
  <c r="E352" i="7"/>
  <c r="L360" i="7"/>
  <c r="E360" i="7"/>
  <c r="L368" i="7"/>
  <c r="E368" i="7"/>
  <c r="E376" i="7"/>
  <c r="L384" i="7"/>
  <c r="E384" i="7"/>
  <c r="E392" i="7"/>
  <c r="L400" i="7"/>
  <c r="E400" i="7"/>
  <c r="L408" i="7"/>
  <c r="E408" i="7"/>
  <c r="L416" i="7"/>
  <c r="E416" i="7"/>
  <c r="L424" i="7"/>
  <c r="E424" i="7"/>
  <c r="L432" i="7"/>
  <c r="E432" i="7"/>
  <c r="L440" i="7"/>
  <c r="E440" i="7"/>
  <c r="L448" i="7"/>
  <c r="E448" i="7"/>
  <c r="L456" i="7"/>
  <c r="E456" i="7"/>
  <c r="E464" i="7"/>
  <c r="L472" i="7"/>
  <c r="E472" i="7"/>
  <c r="L480" i="7"/>
  <c r="E480" i="7"/>
  <c r="L488" i="7"/>
  <c r="E488" i="7"/>
  <c r="L496" i="7"/>
  <c r="E496" i="7"/>
  <c r="L504" i="7"/>
  <c r="E504" i="7"/>
  <c r="L512" i="7"/>
  <c r="E512" i="7"/>
  <c r="L520" i="7"/>
  <c r="E520" i="7"/>
  <c r="L528" i="7"/>
  <c r="E528" i="7"/>
  <c r="L536" i="7"/>
  <c r="E536" i="7"/>
  <c r="L544" i="7"/>
  <c r="E544" i="7"/>
  <c r="E552" i="7"/>
  <c r="L560" i="7"/>
  <c r="E560" i="7"/>
  <c r="E568" i="7"/>
  <c r="L576" i="7"/>
  <c r="E576" i="7"/>
  <c r="L584" i="7"/>
  <c r="E584" i="7"/>
  <c r="L592" i="7"/>
  <c r="E592" i="7"/>
  <c r="L10" i="7"/>
  <c r="E10" i="7"/>
  <c r="L21" i="7"/>
  <c r="E21" i="7"/>
  <c r="L24" i="7"/>
  <c r="E24" i="7"/>
  <c r="E64" i="7"/>
  <c r="E3" i="7"/>
  <c r="E11" i="7"/>
  <c r="L11" i="7"/>
  <c r="L19" i="7"/>
  <c r="E19" i="7"/>
  <c r="L27" i="7"/>
  <c r="E27" i="7"/>
  <c r="L35" i="7"/>
  <c r="E35" i="7"/>
  <c r="L43" i="7"/>
  <c r="E43" i="7"/>
  <c r="E51" i="7"/>
  <c r="L59" i="7"/>
  <c r="E59" i="7"/>
  <c r="L67" i="7"/>
  <c r="E67" i="7"/>
  <c r="E75" i="7"/>
  <c r="E83" i="7"/>
  <c r="E91" i="7"/>
  <c r="L99" i="7"/>
  <c r="E99" i="7"/>
  <c r="E107" i="7"/>
  <c r="E115" i="7"/>
  <c r="L123" i="7"/>
  <c r="E123" i="7"/>
  <c r="L131" i="7"/>
  <c r="E131" i="7"/>
  <c r="L139" i="7"/>
  <c r="E139" i="7"/>
  <c r="E147" i="7"/>
  <c r="L155" i="7"/>
  <c r="E155" i="7"/>
  <c r="L163" i="7"/>
  <c r="E163" i="7"/>
  <c r="L171" i="7"/>
  <c r="E171" i="7"/>
  <c r="L179" i="7"/>
  <c r="E179" i="7"/>
  <c r="L187" i="7"/>
  <c r="E187" i="7"/>
  <c r="L195" i="7"/>
  <c r="E195" i="7"/>
  <c r="L203" i="7"/>
  <c r="E203" i="7"/>
  <c r="L211" i="7"/>
  <c r="E211" i="7"/>
  <c r="L219" i="7"/>
  <c r="E219" i="7"/>
  <c r="L227" i="7"/>
  <c r="E227" i="7"/>
  <c r="L235" i="7"/>
  <c r="E235" i="7"/>
  <c r="E243" i="7"/>
  <c r="E251" i="7"/>
  <c r="L259" i="7"/>
  <c r="E259" i="7"/>
  <c r="E267" i="7"/>
  <c r="L275" i="7"/>
  <c r="E275" i="7"/>
  <c r="E283" i="7"/>
  <c r="L291" i="7"/>
  <c r="E291" i="7"/>
  <c r="E299" i="7"/>
  <c r="E307" i="7"/>
  <c r="E315" i="7"/>
  <c r="E323" i="7"/>
  <c r="L331" i="7"/>
  <c r="E331" i="7"/>
  <c r="L339" i="7"/>
  <c r="E339" i="7"/>
  <c r="L347" i="7"/>
  <c r="E347" i="7"/>
  <c r="E355" i="7"/>
  <c r="L355" i="7"/>
  <c r="L363" i="7"/>
  <c r="E363" i="7"/>
  <c r="E371" i="7"/>
  <c r="E379" i="7"/>
  <c r="L387" i="7"/>
  <c r="E387" i="7"/>
  <c r="L395" i="7"/>
  <c r="E395" i="7"/>
  <c r="E403" i="7"/>
  <c r="L411" i="7"/>
  <c r="E411" i="7"/>
  <c r="L419" i="7"/>
  <c r="E419" i="7"/>
  <c r="E427" i="7"/>
  <c r="L435" i="7"/>
  <c r="E435" i="7"/>
  <c r="L443" i="7"/>
  <c r="E443" i="7"/>
  <c r="E451" i="7"/>
  <c r="E459" i="7"/>
  <c r="E467" i="7"/>
  <c r="L475" i="7"/>
  <c r="E475" i="7"/>
  <c r="L483" i="7"/>
  <c r="E483" i="7"/>
  <c r="E491" i="7"/>
  <c r="L499" i="7"/>
  <c r="E499" i="7"/>
  <c r="L507" i="7"/>
  <c r="E507" i="7"/>
  <c r="L515" i="7"/>
  <c r="E515" i="7"/>
  <c r="L523" i="7"/>
  <c r="E523" i="7"/>
  <c r="L531" i="7"/>
  <c r="E531" i="7"/>
  <c r="E539" i="7"/>
  <c r="E547" i="7"/>
  <c r="L555" i="7"/>
  <c r="E555" i="7"/>
  <c r="E563" i="7"/>
  <c r="L571" i="7"/>
  <c r="E571" i="7"/>
  <c r="L579" i="7"/>
  <c r="E579" i="7"/>
  <c r="E587" i="7"/>
  <c r="L595" i="7"/>
  <c r="E595" i="7"/>
  <c r="E20" i="7"/>
  <c r="L44" i="7"/>
  <c r="E44" i="7"/>
  <c r="E29" i="7"/>
  <c r="E16" i="7"/>
  <c r="L48" i="7"/>
  <c r="E48" i="7"/>
  <c r="L80" i="7"/>
  <c r="E80" i="7"/>
  <c r="L6" i="7"/>
  <c r="E6" i="7"/>
  <c r="E14" i="7"/>
  <c r="L22" i="7"/>
  <c r="E22" i="7"/>
  <c r="O22" i="7" s="1"/>
  <c r="P22" i="7" s="1"/>
  <c r="L30" i="7"/>
  <c r="E30" i="7"/>
  <c r="E38" i="7"/>
  <c r="E46" i="7"/>
  <c r="L54" i="7"/>
  <c r="E54" i="7"/>
  <c r="L62" i="7"/>
  <c r="E62" i="7"/>
  <c r="E70" i="7"/>
  <c r="E78" i="7"/>
  <c r="E86" i="7"/>
  <c r="L94" i="7"/>
  <c r="E94" i="7"/>
  <c r="L102" i="7"/>
  <c r="E102" i="7"/>
  <c r="E110" i="7"/>
  <c r="L118" i="7"/>
  <c r="E118" i="7"/>
  <c r="L126" i="7"/>
  <c r="E126" i="7"/>
  <c r="E134" i="7"/>
  <c r="L142" i="7"/>
  <c r="E142" i="7"/>
  <c r="E150" i="7"/>
  <c r="L158" i="7"/>
  <c r="E158" i="7"/>
  <c r="L166" i="7"/>
  <c r="E166" i="7"/>
  <c r="L174" i="7"/>
  <c r="E174" i="7"/>
  <c r="E182" i="7"/>
  <c r="E190" i="7"/>
  <c r="L198" i="7"/>
  <c r="E198" i="7"/>
  <c r="E206" i="7"/>
  <c r="E214" i="7"/>
  <c r="L222" i="7"/>
  <c r="E222" i="7"/>
  <c r="E230" i="7"/>
  <c r="L238" i="7"/>
  <c r="E238" i="7"/>
  <c r="L246" i="7"/>
  <c r="E246" i="7"/>
  <c r="O246" i="7" s="1"/>
  <c r="P246" i="7" s="1"/>
  <c r="L254" i="7"/>
  <c r="E254" i="7"/>
  <c r="L262" i="7"/>
  <c r="E262" i="7"/>
  <c r="L270" i="7"/>
  <c r="E270" i="7"/>
  <c r="E278" i="7"/>
  <c r="E286" i="7"/>
  <c r="L294" i="7"/>
  <c r="E294" i="7"/>
  <c r="L302" i="7"/>
  <c r="E302" i="7"/>
  <c r="L310" i="7"/>
  <c r="E310" i="7"/>
  <c r="L318" i="7"/>
  <c r="E318" i="7"/>
  <c r="E326" i="7"/>
  <c r="L334" i="7"/>
  <c r="E334" i="7"/>
  <c r="L342" i="7"/>
  <c r="E342" i="7"/>
  <c r="E350" i="7"/>
  <c r="E358" i="7"/>
  <c r="E366" i="7"/>
  <c r="L374" i="7"/>
  <c r="E374" i="7"/>
  <c r="L382" i="7"/>
  <c r="E382" i="7"/>
  <c r="E390" i="7"/>
  <c r="L398" i="7"/>
  <c r="E398" i="7"/>
  <c r="O398" i="7" s="1"/>
  <c r="P398" i="7" s="1"/>
  <c r="E406" i="7"/>
  <c r="L414" i="7"/>
  <c r="E414" i="7"/>
  <c r="L422" i="7"/>
  <c r="E422" i="7"/>
  <c r="O422" i="7" s="1"/>
  <c r="P422" i="7" s="1"/>
  <c r="L430" i="7"/>
  <c r="E430" i="7"/>
  <c r="L438" i="7"/>
  <c r="E438" i="7"/>
  <c r="E446" i="7"/>
  <c r="E454" i="7"/>
  <c r="E462" i="7"/>
  <c r="L470" i="7"/>
  <c r="E470" i="7"/>
  <c r="O470" i="7" s="1"/>
  <c r="P470" i="7" s="1"/>
  <c r="L478" i="7"/>
  <c r="E478" i="7"/>
  <c r="O478" i="7" s="1"/>
  <c r="P478" i="7" s="1"/>
  <c r="L486" i="7"/>
  <c r="E486" i="7"/>
  <c r="E494" i="7"/>
  <c r="L502" i="7"/>
  <c r="E502" i="7"/>
  <c r="L510" i="7"/>
  <c r="E510" i="7"/>
  <c r="O510" i="7" s="1"/>
  <c r="P510" i="7" s="1"/>
  <c r="L518" i="7"/>
  <c r="E518" i="7"/>
  <c r="O518" i="7" s="1"/>
  <c r="P518" i="7" s="1"/>
  <c r="L526" i="7"/>
  <c r="E526" i="7"/>
  <c r="E534" i="7"/>
  <c r="E542" i="7"/>
  <c r="L550" i="7"/>
  <c r="E550" i="7"/>
  <c r="E558" i="7"/>
  <c r="E566" i="7"/>
  <c r="L574" i="7"/>
  <c r="E574" i="7"/>
  <c r="L582" i="7"/>
  <c r="E582" i="7"/>
  <c r="L590" i="7"/>
  <c r="E590" i="7"/>
  <c r="J44" i="7"/>
  <c r="L13" i="7"/>
  <c r="E13" i="7"/>
  <c r="E8" i="7"/>
  <c r="L8" i="7"/>
  <c r="L40" i="7"/>
  <c r="E40" i="7"/>
  <c r="L72" i="7"/>
  <c r="E72" i="7"/>
  <c r="E9" i="7"/>
  <c r="L17" i="7"/>
  <c r="E17" i="7"/>
  <c r="E25" i="7"/>
  <c r="L33" i="7"/>
  <c r="E33" i="7"/>
  <c r="L41" i="7"/>
  <c r="E41" i="7"/>
  <c r="E49" i="7"/>
  <c r="L49" i="7"/>
  <c r="L57" i="7"/>
  <c r="E57" i="7"/>
  <c r="E65" i="7"/>
  <c r="E73" i="7"/>
  <c r="L81" i="7"/>
  <c r="E81" i="7"/>
  <c r="E89" i="7"/>
  <c r="E97" i="7"/>
  <c r="L105" i="7"/>
  <c r="E105" i="7"/>
  <c r="L113" i="7"/>
  <c r="E113" i="7"/>
  <c r="E121" i="7"/>
  <c r="E129" i="7"/>
  <c r="L137" i="7"/>
  <c r="E137" i="7"/>
  <c r="E145" i="7"/>
  <c r="L153" i="7"/>
  <c r="E153" i="7"/>
  <c r="L161" i="7"/>
  <c r="E161" i="7"/>
  <c r="L169" i="7"/>
  <c r="E169" i="7"/>
  <c r="L177" i="7"/>
  <c r="E177" i="7"/>
  <c r="E185" i="7"/>
  <c r="E193" i="7"/>
  <c r="E201" i="7"/>
  <c r="L201" i="7"/>
  <c r="E209" i="7"/>
  <c r="E217" i="7"/>
  <c r="L225" i="7"/>
  <c r="E225" i="7"/>
  <c r="L233" i="7"/>
  <c r="E233" i="7"/>
  <c r="L241" i="7"/>
  <c r="E241" i="7"/>
  <c r="L249" i="7"/>
  <c r="E249" i="7"/>
  <c r="E257" i="7"/>
  <c r="L265" i="7"/>
  <c r="E265" i="7"/>
  <c r="E273" i="7"/>
  <c r="E281" i="7"/>
  <c r="E289" i="7"/>
  <c r="L289" i="7"/>
  <c r="E297" i="7"/>
  <c r="L305" i="7"/>
  <c r="E305" i="7"/>
  <c r="L313" i="7"/>
  <c r="E313" i="7"/>
  <c r="L321" i="7"/>
  <c r="E321" i="7"/>
  <c r="E329" i="7"/>
  <c r="E337" i="7"/>
  <c r="E345" i="7"/>
  <c r="E353" i="7"/>
  <c r="L361" i="7"/>
  <c r="E361" i="7"/>
  <c r="E369" i="7"/>
  <c r="L377" i="7"/>
  <c r="E377" i="7"/>
  <c r="E385" i="7"/>
  <c r="L393" i="7"/>
  <c r="E393" i="7"/>
  <c r="E401" i="7"/>
  <c r="E409" i="7"/>
  <c r="L417" i="7"/>
  <c r="E417" i="7"/>
  <c r="E425" i="7"/>
  <c r="L433" i="7"/>
  <c r="E433" i="7"/>
  <c r="L441" i="7"/>
  <c r="E441" i="7"/>
  <c r="E449" i="7"/>
  <c r="L457" i="7"/>
  <c r="E457" i="7"/>
  <c r="E465" i="7"/>
  <c r="L473" i="7"/>
  <c r="E473" i="7"/>
  <c r="L481" i="7"/>
  <c r="E481" i="7"/>
  <c r="L489" i="7"/>
  <c r="E489" i="7"/>
  <c r="L497" i="7"/>
  <c r="E497" i="7"/>
  <c r="L505" i="7"/>
  <c r="E505" i="7"/>
  <c r="L513" i="7"/>
  <c r="E513" i="7"/>
  <c r="E521" i="7"/>
  <c r="L529" i="7"/>
  <c r="E529" i="7"/>
  <c r="L537" i="7"/>
  <c r="E537" i="7"/>
  <c r="L545" i="7"/>
  <c r="E545" i="7"/>
  <c r="L553" i="7"/>
  <c r="E553" i="7"/>
  <c r="L561" i="7"/>
  <c r="E561" i="7"/>
  <c r="E569" i="7"/>
  <c r="E577" i="7"/>
  <c r="E585" i="7"/>
  <c r="E593" i="7"/>
  <c r="E4" i="7"/>
  <c r="L28" i="7"/>
  <c r="E28" i="7"/>
  <c r="L60" i="7"/>
  <c r="E60" i="7"/>
  <c r="E68" i="7"/>
  <c r="E76" i="7"/>
  <c r="E84" i="7"/>
  <c r="L92" i="7"/>
  <c r="E92" i="7"/>
  <c r="E100" i="7"/>
  <c r="L108" i="7"/>
  <c r="E108" i="7"/>
  <c r="E116" i="7"/>
  <c r="L124" i="7"/>
  <c r="E124" i="7"/>
  <c r="E132" i="7"/>
  <c r="E140" i="7"/>
  <c r="L140" i="7"/>
  <c r="L148" i="7"/>
  <c r="E148" i="7"/>
  <c r="E156" i="7"/>
  <c r="L156" i="7"/>
  <c r="E164" i="7"/>
  <c r="E172" i="7"/>
  <c r="E180" i="7"/>
  <c r="L188" i="7"/>
  <c r="E188" i="7"/>
  <c r="E196" i="7"/>
  <c r="L204" i="7"/>
  <c r="E204" i="7"/>
  <c r="L212" i="7"/>
  <c r="E212" i="7"/>
  <c r="L220" i="7"/>
  <c r="E220" i="7"/>
  <c r="L228" i="7"/>
  <c r="E228" i="7"/>
  <c r="L236" i="7"/>
  <c r="E236" i="7"/>
  <c r="L244" i="7"/>
  <c r="E244" i="7"/>
  <c r="L252" i="7"/>
  <c r="E252" i="7"/>
  <c r="L260" i="7"/>
  <c r="E260" i="7"/>
  <c r="L268" i="7"/>
  <c r="E268" i="7"/>
  <c r="E276" i="7"/>
  <c r="L284" i="7"/>
  <c r="E284" i="7"/>
  <c r="L292" i="7"/>
  <c r="E292" i="7"/>
  <c r="E300" i="7"/>
  <c r="L308" i="7"/>
  <c r="E308" i="7"/>
  <c r="E316" i="7"/>
  <c r="L324" i="7"/>
  <c r="E324" i="7"/>
  <c r="E332" i="7"/>
  <c r="L340" i="7"/>
  <c r="E340" i="7"/>
  <c r="E348" i="7"/>
  <c r="E356" i="7"/>
  <c r="L364" i="7"/>
  <c r="E364" i="7"/>
  <c r="L372" i="7"/>
  <c r="E372" i="7"/>
  <c r="E380" i="7"/>
  <c r="L388" i="7"/>
  <c r="E388" i="7"/>
  <c r="L396" i="7"/>
  <c r="E396" i="7"/>
  <c r="L404" i="7"/>
  <c r="E404" i="7"/>
  <c r="L412" i="7"/>
  <c r="E412" i="7"/>
  <c r="E420" i="7"/>
  <c r="L428" i="7"/>
  <c r="E428" i="7"/>
  <c r="L436" i="7"/>
  <c r="E436" i="7"/>
  <c r="L444" i="7"/>
  <c r="E444" i="7"/>
  <c r="L452" i="7"/>
  <c r="E452" i="7"/>
  <c r="L460" i="7"/>
  <c r="E460" i="7"/>
  <c r="E468" i="7"/>
  <c r="E476" i="7"/>
  <c r="L484" i="7"/>
  <c r="E484" i="7"/>
  <c r="L492" i="7"/>
  <c r="E492" i="7"/>
  <c r="L500" i="7"/>
  <c r="E500" i="7"/>
  <c r="L508" i="7"/>
  <c r="E508" i="7"/>
  <c r="L516" i="7"/>
  <c r="E516" i="7"/>
  <c r="E524" i="7"/>
  <c r="E532" i="7"/>
  <c r="L540" i="7"/>
  <c r="E540" i="7"/>
  <c r="L548" i="7"/>
  <c r="E548" i="7"/>
  <c r="E556" i="7"/>
  <c r="L564" i="7"/>
  <c r="E564" i="7"/>
  <c r="E572" i="7"/>
  <c r="E580" i="7"/>
  <c r="L588" i="7"/>
  <c r="E588" i="7"/>
  <c r="L596" i="7"/>
  <c r="E596" i="7"/>
  <c r="L52" i="7"/>
  <c r="E52" i="7"/>
  <c r="E7" i="7"/>
  <c r="E15" i="7"/>
  <c r="E23" i="7"/>
  <c r="L31" i="7"/>
  <c r="E31" i="7"/>
  <c r="E39" i="7"/>
  <c r="E47" i="7"/>
  <c r="L55" i="7"/>
  <c r="E55" i="7"/>
  <c r="L63" i="7"/>
  <c r="E63" i="7"/>
  <c r="E71" i="7"/>
  <c r="L79" i="7"/>
  <c r="E79" i="7"/>
  <c r="E87" i="7"/>
  <c r="E95" i="7"/>
  <c r="L103" i="7"/>
  <c r="E103" i="7"/>
  <c r="E111" i="7"/>
  <c r="E119" i="7"/>
  <c r="L127" i="7"/>
  <c r="E127" i="7"/>
  <c r="E135" i="7"/>
  <c r="E143" i="7"/>
  <c r="E151" i="7"/>
  <c r="L159" i="7"/>
  <c r="E159" i="7"/>
  <c r="E167" i="7"/>
  <c r="L175" i="7"/>
  <c r="E175" i="7"/>
  <c r="L183" i="7"/>
  <c r="E183" i="7"/>
  <c r="L191" i="7"/>
  <c r="E191" i="7"/>
  <c r="L199" i="7"/>
  <c r="E199" i="7"/>
  <c r="L207" i="7"/>
  <c r="E207" i="7"/>
  <c r="E215" i="7"/>
  <c r="E223" i="7"/>
  <c r="E231" i="7"/>
  <c r="L239" i="7"/>
  <c r="E239" i="7"/>
  <c r="E247" i="7"/>
  <c r="L255" i="7"/>
  <c r="E255" i="7"/>
  <c r="L263" i="7"/>
  <c r="E263" i="7"/>
  <c r="E271" i="7"/>
  <c r="L279" i="7"/>
  <c r="E279" i="7"/>
  <c r="L287" i="7"/>
  <c r="E287" i="7"/>
  <c r="L295" i="7"/>
  <c r="E295" i="7"/>
  <c r="E303" i="7"/>
  <c r="L311" i="7"/>
  <c r="E311" i="7"/>
  <c r="L319" i="7"/>
  <c r="E319" i="7"/>
  <c r="L327" i="7"/>
  <c r="E327" i="7"/>
  <c r="L335" i="7"/>
  <c r="E335" i="7"/>
  <c r="E343" i="7"/>
  <c r="E351" i="7"/>
  <c r="E359" i="7"/>
  <c r="E367" i="7"/>
  <c r="L375" i="7"/>
  <c r="E375" i="7"/>
  <c r="E383" i="7"/>
  <c r="L391" i="7"/>
  <c r="E391" i="7"/>
  <c r="E399" i="7"/>
  <c r="L407" i="7"/>
  <c r="E407" i="7"/>
  <c r="L415" i="7"/>
  <c r="E415" i="7"/>
  <c r="L423" i="7"/>
  <c r="E423" i="7"/>
  <c r="E431" i="7"/>
  <c r="E439" i="7"/>
  <c r="L447" i="7"/>
  <c r="E447" i="7"/>
  <c r="L455" i="7"/>
  <c r="E455" i="7"/>
  <c r="L463" i="7"/>
  <c r="E463" i="7"/>
  <c r="L471" i="7"/>
  <c r="E471" i="7"/>
  <c r="L479" i="7"/>
  <c r="E479" i="7"/>
  <c r="L487" i="7"/>
  <c r="E487" i="7"/>
  <c r="L495" i="7"/>
  <c r="E495" i="7"/>
  <c r="L503" i="7"/>
  <c r="E503" i="7"/>
  <c r="L511" i="7"/>
  <c r="E511" i="7"/>
  <c r="L519" i="7"/>
  <c r="E519" i="7"/>
  <c r="L527" i="7"/>
  <c r="E527" i="7"/>
  <c r="L535" i="7"/>
  <c r="E535" i="7"/>
  <c r="L543" i="7"/>
  <c r="E543" i="7"/>
  <c r="L551" i="7"/>
  <c r="E551" i="7"/>
  <c r="E559" i="7"/>
  <c r="L567" i="7"/>
  <c r="E567" i="7"/>
  <c r="E575" i="7"/>
  <c r="L583" i="7"/>
  <c r="E583" i="7"/>
  <c r="L591" i="7"/>
  <c r="E591" i="7"/>
  <c r="J45" i="7"/>
  <c r="E18" i="7"/>
  <c r="L18" i="7"/>
  <c r="E26" i="7"/>
  <c r="L34" i="7"/>
  <c r="E34" i="7"/>
  <c r="E42" i="7"/>
  <c r="E50" i="7"/>
  <c r="E58" i="7"/>
  <c r="L66" i="7"/>
  <c r="E66" i="7"/>
  <c r="E74" i="7"/>
  <c r="L82" i="7"/>
  <c r="E82" i="7"/>
  <c r="E90" i="7"/>
  <c r="E98" i="7"/>
  <c r="L106" i="7"/>
  <c r="E106" i="7"/>
  <c r="L114" i="7"/>
  <c r="E114" i="7"/>
  <c r="E122" i="7"/>
  <c r="E130" i="7"/>
  <c r="E138" i="7"/>
  <c r="L138" i="7"/>
  <c r="E146" i="7"/>
  <c r="L154" i="7"/>
  <c r="E154" i="7"/>
  <c r="L162" i="7"/>
  <c r="E162" i="7"/>
  <c r="L170" i="7"/>
  <c r="E170" i="7"/>
  <c r="L178" i="7"/>
  <c r="E178" i="7"/>
  <c r="L186" i="7"/>
  <c r="E186" i="7"/>
  <c r="L194" i="7"/>
  <c r="E194" i="7"/>
  <c r="E202" i="7"/>
  <c r="E210" i="7"/>
  <c r="E218" i="7"/>
  <c r="L218" i="7"/>
  <c r="L226" i="7"/>
  <c r="E226" i="7"/>
  <c r="O226" i="7" s="1"/>
  <c r="E234" i="7"/>
  <c r="L242" i="7"/>
  <c r="E242" i="7"/>
  <c r="O242" i="7" s="1"/>
  <c r="P242" i="7" s="1"/>
  <c r="L250" i="7"/>
  <c r="E250" i="7"/>
  <c r="L258" i="7"/>
  <c r="E258" i="7"/>
  <c r="E266" i="7"/>
  <c r="E274" i="7"/>
  <c r="L282" i="7"/>
  <c r="E282" i="7"/>
  <c r="O282" i="7" s="1"/>
  <c r="P282" i="7" s="1"/>
  <c r="E290" i="7"/>
  <c r="E298" i="7"/>
  <c r="L306" i="7"/>
  <c r="E306" i="7"/>
  <c r="O306" i="7" s="1"/>
  <c r="P306" i="7" s="1"/>
  <c r="E314" i="7"/>
  <c r="L322" i="7"/>
  <c r="E322" i="7"/>
  <c r="L330" i="7"/>
  <c r="E330" i="7"/>
  <c r="L338" i="7"/>
  <c r="E338" i="7"/>
  <c r="L346" i="7"/>
  <c r="E346" i="7"/>
  <c r="E354" i="7"/>
  <c r="L362" i="7"/>
  <c r="E362" i="7"/>
  <c r="L370" i="7"/>
  <c r="E370" i="7"/>
  <c r="E378" i="7"/>
  <c r="E386" i="7"/>
  <c r="L394" i="7"/>
  <c r="E394" i="7"/>
  <c r="E402" i="7"/>
  <c r="L410" i="7"/>
  <c r="E410" i="7"/>
  <c r="L418" i="7"/>
  <c r="E418" i="7"/>
  <c r="E426" i="7"/>
  <c r="L434" i="7"/>
  <c r="E434" i="7"/>
  <c r="E442" i="7"/>
  <c r="L450" i="7"/>
  <c r="E450" i="7"/>
  <c r="L458" i="7"/>
  <c r="E458" i="7"/>
  <c r="E466" i="7"/>
  <c r="L474" i="7"/>
  <c r="E474" i="7"/>
  <c r="L482" i="7"/>
  <c r="E482" i="7"/>
  <c r="L490" i="7"/>
  <c r="E490" i="7"/>
  <c r="O490" i="7" s="1"/>
  <c r="P490" i="7" s="1"/>
  <c r="L498" i="7"/>
  <c r="E498" i="7"/>
  <c r="E506" i="7"/>
  <c r="L514" i="7"/>
  <c r="E514" i="7"/>
  <c r="L522" i="7"/>
  <c r="E522" i="7"/>
  <c r="L530" i="7"/>
  <c r="E530" i="7"/>
  <c r="E538" i="7"/>
  <c r="L546" i="7"/>
  <c r="E546" i="7"/>
  <c r="E554" i="7"/>
  <c r="E562" i="7"/>
  <c r="L570" i="7"/>
  <c r="E570" i="7"/>
  <c r="L578" i="7"/>
  <c r="E578" i="7"/>
  <c r="L586" i="7"/>
  <c r="E586" i="7"/>
  <c r="E594" i="7"/>
  <c r="J24" i="7"/>
  <c r="J48" i="7"/>
  <c r="J56" i="7"/>
  <c r="J530" i="7"/>
  <c r="J133" i="7"/>
  <c r="J221" i="7"/>
  <c r="J237" i="7"/>
  <c r="J253" i="7"/>
  <c r="J261" i="7"/>
  <c r="J301" i="7"/>
  <c r="J317" i="7"/>
  <c r="J397" i="7"/>
  <c r="J437" i="7"/>
  <c r="J445" i="7"/>
  <c r="J469" i="7"/>
  <c r="J501" i="7"/>
  <c r="J509" i="7"/>
  <c r="J72" i="7"/>
  <c r="J136" i="7"/>
  <c r="J224" i="7"/>
  <c r="J248" i="7"/>
  <c r="J256" i="7"/>
  <c r="J272" i="7"/>
  <c r="J320" i="7"/>
  <c r="J336" i="7"/>
  <c r="J352" i="7"/>
  <c r="J360" i="7"/>
  <c r="J440" i="7"/>
  <c r="J448" i="7"/>
  <c r="J456" i="7"/>
  <c r="J488" i="7"/>
  <c r="J496" i="7"/>
  <c r="J504" i="7"/>
  <c r="J528" i="7"/>
  <c r="J131" i="7"/>
  <c r="J163" i="7"/>
  <c r="J179" i="7"/>
  <c r="J195" i="7"/>
  <c r="J211" i="7"/>
  <c r="J219" i="7"/>
  <c r="J227" i="7"/>
  <c r="J339" i="7"/>
  <c r="J411" i="7"/>
  <c r="J491" i="7"/>
  <c r="J507" i="7"/>
  <c r="J531" i="7"/>
  <c r="J33" i="7"/>
  <c r="J41" i="7"/>
  <c r="J153" i="7"/>
  <c r="J249" i="7"/>
  <c r="J265" i="7"/>
  <c r="J361" i="7"/>
  <c r="J393" i="7"/>
  <c r="J433" i="7"/>
  <c r="J441" i="7"/>
  <c r="J481" i="7"/>
  <c r="J489" i="7"/>
  <c r="J497" i="7"/>
  <c r="J521" i="7"/>
  <c r="J529" i="7"/>
  <c r="J292" i="7"/>
  <c r="J364" i="7"/>
  <c r="J412" i="7"/>
  <c r="J436" i="7"/>
  <c r="J444" i="7"/>
  <c r="J103" i="7"/>
  <c r="J159" i="7"/>
  <c r="J175" i="7"/>
  <c r="J183" i="7"/>
  <c r="J191" i="7"/>
  <c r="J239" i="7"/>
  <c r="J263" i="7"/>
  <c r="J311" i="7"/>
  <c r="J319" i="7"/>
  <c r="J327" i="7"/>
  <c r="J335" i="7"/>
  <c r="J447" i="7"/>
  <c r="J463" i="7"/>
  <c r="J471" i="7"/>
  <c r="J487" i="7"/>
  <c r="J503" i="7"/>
  <c r="J511" i="7"/>
  <c r="J527" i="7"/>
  <c r="M73" i="4"/>
  <c r="P73" i="4"/>
  <c r="Q73" i="4" s="1"/>
  <c r="M92" i="4"/>
  <c r="N92" i="4" s="1"/>
  <c r="P92" i="4"/>
  <c r="Q92" i="4" s="1"/>
  <c r="G332" i="7"/>
  <c r="P125" i="4"/>
  <c r="Q125" i="4" s="1"/>
  <c r="M125" i="4"/>
  <c r="M173" i="4"/>
  <c r="N173" i="4" s="1"/>
  <c r="P173" i="4"/>
  <c r="Q173" i="4" s="1"/>
  <c r="M184" i="4"/>
  <c r="N184" i="4" s="1"/>
  <c r="P184" i="4"/>
  <c r="Q184" i="4" s="1"/>
  <c r="M186" i="4"/>
  <c r="N186" i="4" s="1"/>
  <c r="P186" i="4"/>
  <c r="Q186" i="4" s="1"/>
  <c r="M5" i="4"/>
  <c r="M14" i="4"/>
  <c r="M22" i="4"/>
  <c r="P23" i="4"/>
  <c r="Q23" i="4" s="1"/>
  <c r="M29" i="4"/>
  <c r="N29" i="4" s="1"/>
  <c r="P37" i="4"/>
  <c r="Q37" i="4" s="1"/>
  <c r="M61" i="4"/>
  <c r="M64" i="4"/>
  <c r="P67" i="4"/>
  <c r="Q67" i="4" s="1"/>
  <c r="M67" i="4"/>
  <c r="M84" i="4"/>
  <c r="N84" i="4" s="1"/>
  <c r="P84" i="4"/>
  <c r="Q84" i="4" s="1"/>
  <c r="P88" i="4"/>
  <c r="Q88" i="4" s="1"/>
  <c r="M88" i="4"/>
  <c r="N88" i="4" s="1"/>
  <c r="M123" i="4"/>
  <c r="N123" i="4" s="1"/>
  <c r="P123" i="4"/>
  <c r="Q123" i="4" s="1"/>
  <c r="O3" i="4"/>
  <c r="O9" i="4"/>
  <c r="P46" i="4"/>
  <c r="Q46" i="4" s="1"/>
  <c r="O101" i="4"/>
  <c r="G286" i="7" s="1"/>
  <c r="J286" i="7" s="1"/>
  <c r="P101" i="4"/>
  <c r="Q101" i="4" s="1"/>
  <c r="M197" i="4"/>
  <c r="N197" i="4" s="1"/>
  <c r="P197" i="4"/>
  <c r="Q197" i="4" s="1"/>
  <c r="M12" i="4"/>
  <c r="M32" i="4"/>
  <c r="M42" i="4"/>
  <c r="M44" i="4"/>
  <c r="N44" i="4" s="1"/>
  <c r="M65" i="4"/>
  <c r="N65" i="4" s="1"/>
  <c r="P65" i="4"/>
  <c r="Q65" i="4" s="1"/>
  <c r="P89" i="4"/>
  <c r="Q89" i="4" s="1"/>
  <c r="M89" i="4"/>
  <c r="P143" i="4"/>
  <c r="Q143" i="4" s="1"/>
  <c r="M143" i="4"/>
  <c r="N143" i="4" s="1"/>
  <c r="O7" i="4"/>
  <c r="G307" i="7" s="1"/>
  <c r="M86" i="4"/>
  <c r="N86" i="4" s="1"/>
  <c r="P86" i="4"/>
  <c r="Q86" i="4" s="1"/>
  <c r="P100" i="4"/>
  <c r="Q100" i="4" s="1"/>
  <c r="O100" i="4"/>
  <c r="P107" i="4"/>
  <c r="Q107" i="4" s="1"/>
  <c r="O107" i="4"/>
  <c r="M138" i="4"/>
  <c r="N138" i="4" s="1"/>
  <c r="P138" i="4"/>
  <c r="Q138" i="4" s="1"/>
  <c r="M169" i="4"/>
  <c r="P169" i="4"/>
  <c r="Q169" i="4" s="1"/>
  <c r="M11" i="4"/>
  <c r="N11" i="4" s="1"/>
  <c r="M35" i="4"/>
  <c r="M49" i="4"/>
  <c r="N49" i="4" s="1"/>
  <c r="P78" i="4"/>
  <c r="Q78" i="4" s="1"/>
  <c r="M78" i="4"/>
  <c r="N78" i="4" s="1"/>
  <c r="P87" i="4"/>
  <c r="Q87" i="4" s="1"/>
  <c r="M87" i="4"/>
  <c r="N87" i="4" s="1"/>
  <c r="M115" i="4"/>
  <c r="P115" i="4"/>
  <c r="Q115" i="4" s="1"/>
  <c r="M128" i="4"/>
  <c r="N128" i="4" s="1"/>
  <c r="P128" i="4"/>
  <c r="Q128" i="4" s="1"/>
  <c r="O13" i="4"/>
  <c r="M16" i="4"/>
  <c r="M24" i="4"/>
  <c r="N24" i="4" s="1"/>
  <c r="M40" i="4"/>
  <c r="N40" i="4" s="1"/>
  <c r="M59" i="4"/>
  <c r="G192" i="7"/>
  <c r="L192" i="7" s="1"/>
  <c r="O119" i="4"/>
  <c r="G325" i="7" s="1"/>
  <c r="P119" i="4"/>
  <c r="Q119" i="4" s="1"/>
  <c r="O130" i="4"/>
  <c r="G349" i="7" s="1"/>
  <c r="P157" i="4"/>
  <c r="Q157" i="4" s="1"/>
  <c r="P165" i="4"/>
  <c r="Q165" i="4" s="1"/>
  <c r="O178" i="4"/>
  <c r="G392" i="7" s="1"/>
  <c r="L392" i="7" s="1"/>
  <c r="P213" i="4"/>
  <c r="Q213" i="4" s="1"/>
  <c r="P223" i="4"/>
  <c r="Q223" i="4" s="1"/>
  <c r="P226" i="4"/>
  <c r="Q226" i="4" s="1"/>
  <c r="P235" i="4"/>
  <c r="Q235" i="4" s="1"/>
  <c r="P244" i="4"/>
  <c r="Q244" i="4" s="1"/>
  <c r="P260" i="4"/>
  <c r="Q260" i="4" s="1"/>
  <c r="M97" i="4"/>
  <c r="N97" i="4" s="1"/>
  <c r="M112" i="4"/>
  <c r="M94" i="4"/>
  <c r="N94" i="4" s="1"/>
  <c r="O106" i="4"/>
  <c r="M118" i="4"/>
  <c r="N118" i="4" s="1"/>
  <c r="M131" i="4"/>
  <c r="N131" i="4" s="1"/>
  <c r="M140" i="4"/>
  <c r="M156" i="4"/>
  <c r="N156" i="4" s="1"/>
  <c r="M171" i="4"/>
  <c r="N171" i="4" s="1"/>
  <c r="M179" i="4"/>
  <c r="M224" i="4"/>
  <c r="N224" i="4" s="1"/>
  <c r="M227" i="4"/>
  <c r="N227" i="4" s="1"/>
  <c r="O230" i="4"/>
  <c r="M296" i="4"/>
  <c r="N296" i="4" s="1"/>
  <c r="P310" i="4"/>
  <c r="Q310" i="4" s="1"/>
  <c r="O312" i="4"/>
  <c r="G425" i="7" s="1"/>
  <c r="J425" i="7" s="1"/>
  <c r="M63" i="4"/>
  <c r="N63" i="4" s="1"/>
  <c r="M76" i="4"/>
  <c r="N76" i="4" s="1"/>
  <c r="M83" i="4"/>
  <c r="M93" i="4"/>
  <c r="N93" i="4" s="1"/>
  <c r="O99" i="4"/>
  <c r="O110" i="4"/>
  <c r="P114" i="4"/>
  <c r="Q114" i="4" s="1"/>
  <c r="M116" i="4"/>
  <c r="M117" i="4"/>
  <c r="M122" i="4"/>
  <c r="N122" i="4" s="1"/>
  <c r="M137" i="4"/>
  <c r="N137" i="4" s="1"/>
  <c r="M168" i="4"/>
  <c r="N168" i="4" s="1"/>
  <c r="M220" i="4"/>
  <c r="N220" i="4" s="1"/>
  <c r="G3" i="7"/>
  <c r="O243" i="4"/>
  <c r="P286" i="4"/>
  <c r="Q286" i="4" s="1"/>
  <c r="O286" i="4"/>
  <c r="P289" i="4"/>
  <c r="Q289" i="4" s="1"/>
  <c r="M289" i="4"/>
  <c r="N289" i="4" s="1"/>
  <c r="P319" i="4"/>
  <c r="Q319" i="4" s="1"/>
  <c r="O319" i="4"/>
  <c r="P331" i="4"/>
  <c r="Q331" i="4" s="1"/>
  <c r="M331" i="4"/>
  <c r="N331" i="4" s="1"/>
  <c r="P315" i="4"/>
  <c r="Q315" i="4" s="1"/>
  <c r="M315" i="4"/>
  <c r="N315" i="4" s="1"/>
  <c r="P141" i="4"/>
  <c r="Q141" i="4" s="1"/>
  <c r="P147" i="4"/>
  <c r="Q147" i="4" s="1"/>
  <c r="M236" i="4"/>
  <c r="N236" i="4" s="1"/>
  <c r="O256" i="4"/>
  <c r="G231" i="7" s="1"/>
  <c r="L231" i="7" s="1"/>
  <c r="M279" i="4"/>
  <c r="N279" i="4" s="1"/>
  <c r="M280" i="4"/>
  <c r="N280" i="4" s="1"/>
  <c r="P287" i="4"/>
  <c r="Q287" i="4" s="1"/>
  <c r="M300" i="4"/>
  <c r="N300" i="4" s="1"/>
  <c r="M306" i="4"/>
  <c r="N306" i="4" s="1"/>
  <c r="M309" i="4"/>
  <c r="N309" i="4" s="1"/>
  <c r="M85" i="4"/>
  <c r="M139" i="4"/>
  <c r="N139" i="4" s="1"/>
  <c r="M146" i="4"/>
  <c r="N146" i="4" s="1"/>
  <c r="M175" i="4"/>
  <c r="N175" i="4" s="1"/>
  <c r="M233" i="4"/>
  <c r="N233" i="4" s="1"/>
  <c r="M240" i="4"/>
  <c r="O262" i="4"/>
  <c r="M265" i="4"/>
  <c r="N265" i="4" s="1"/>
  <c r="P290" i="4"/>
  <c r="Q290" i="4" s="1"/>
  <c r="O290" i="4"/>
  <c r="P295" i="4"/>
  <c r="Q295" i="4" s="1"/>
  <c r="M297" i="4"/>
  <c r="N297" i="4" s="1"/>
  <c r="P304" i="4"/>
  <c r="Q304" i="4" s="1"/>
  <c r="M321" i="4"/>
  <c r="N321" i="4" s="1"/>
  <c r="P321" i="4"/>
  <c r="Q321" i="4" s="1"/>
  <c r="M316" i="4"/>
  <c r="N316" i="4" s="1"/>
  <c r="M326" i="4"/>
  <c r="N326" i="4" s="1"/>
  <c r="P330" i="4"/>
  <c r="Q330" i="4" s="1"/>
  <c r="M332" i="4"/>
  <c r="N332" i="4" s="1"/>
  <c r="P338" i="4"/>
  <c r="Q338" i="4" s="1"/>
  <c r="P342" i="4"/>
  <c r="Q342" i="4" s="1"/>
  <c r="M393" i="4"/>
  <c r="N393" i="4" s="1"/>
  <c r="P397" i="4"/>
  <c r="Q397" i="4" s="1"/>
  <c r="M430" i="4"/>
  <c r="N430" i="4" s="1"/>
  <c r="M454" i="4"/>
  <c r="N454" i="4" s="1"/>
  <c r="P372" i="4"/>
  <c r="Q372" i="4" s="1"/>
  <c r="P415" i="4"/>
  <c r="Q415" i="4" s="1"/>
  <c r="P452" i="4"/>
  <c r="Q452" i="4" s="1"/>
  <c r="P464" i="4"/>
  <c r="Q464" i="4" s="1"/>
  <c r="M464" i="4"/>
  <c r="N464" i="4" s="1"/>
  <c r="P485" i="4"/>
  <c r="Q485" i="4" s="1"/>
  <c r="M485" i="4"/>
  <c r="M358" i="4"/>
  <c r="N358" i="4" s="1"/>
  <c r="P367" i="4"/>
  <c r="Q367" i="4" s="1"/>
  <c r="M367" i="4"/>
  <c r="N367" i="4" s="1"/>
  <c r="P380" i="4"/>
  <c r="Q380" i="4" s="1"/>
  <c r="P391" i="4"/>
  <c r="Q391" i="4" s="1"/>
  <c r="M391" i="4"/>
  <c r="N391" i="4" s="1"/>
  <c r="M407" i="4"/>
  <c r="N407" i="4" s="1"/>
  <c r="P420" i="4"/>
  <c r="Q420" i="4" s="1"/>
  <c r="M432" i="4"/>
  <c r="N432" i="4" s="1"/>
  <c r="M457" i="4"/>
  <c r="P478" i="4"/>
  <c r="Q478" i="4" s="1"/>
  <c r="P482" i="4"/>
  <c r="Q482" i="4" s="1"/>
  <c r="M482" i="4"/>
  <c r="N482" i="4" s="1"/>
  <c r="P496" i="4"/>
  <c r="Q496" i="4" s="1"/>
  <c r="O496" i="4"/>
  <c r="G464" i="7" s="1"/>
  <c r="J464" i="7" s="1"/>
  <c r="P497" i="4"/>
  <c r="Q497" i="4" s="1"/>
  <c r="O497" i="4"/>
  <c r="G466" i="7" s="1"/>
  <c r="M503" i="4"/>
  <c r="N503" i="4" s="1"/>
  <c r="P539" i="4"/>
  <c r="Q539" i="4" s="1"/>
  <c r="M539" i="4"/>
  <c r="N539" i="4" s="1"/>
  <c r="P426" i="4"/>
  <c r="Q426" i="4" s="1"/>
  <c r="M426" i="4"/>
  <c r="N426" i="4" s="1"/>
  <c r="P447" i="4"/>
  <c r="Q447" i="4" s="1"/>
  <c r="M447" i="4"/>
  <c r="N447" i="4" s="1"/>
  <c r="P578" i="4"/>
  <c r="Q578" i="4" s="1"/>
  <c r="M578" i="4"/>
  <c r="N578" i="4" s="1"/>
  <c r="P566" i="4"/>
  <c r="Q566" i="4" s="1"/>
  <c r="M566" i="4"/>
  <c r="N566" i="4" s="1"/>
  <c r="M574" i="4"/>
  <c r="N574" i="4" s="1"/>
  <c r="P574" i="4"/>
  <c r="Q574" i="4" s="1"/>
  <c r="M591" i="4"/>
  <c r="N591" i="4" s="1"/>
  <c r="P591" i="4"/>
  <c r="Q591" i="4" s="1"/>
  <c r="M344" i="4"/>
  <c r="N344" i="4" s="1"/>
  <c r="P404" i="4"/>
  <c r="Q404" i="4" s="1"/>
  <c r="M404" i="4"/>
  <c r="N404" i="4" s="1"/>
  <c r="P469" i="4"/>
  <c r="Q469" i="4" s="1"/>
  <c r="M469" i="4"/>
  <c r="N469" i="4" s="1"/>
  <c r="P486" i="4"/>
  <c r="Q486" i="4" s="1"/>
  <c r="M486" i="4"/>
  <c r="P537" i="4"/>
  <c r="Q537" i="4" s="1"/>
  <c r="M537" i="4"/>
  <c r="N537" i="4" s="1"/>
  <c r="P357" i="4"/>
  <c r="Q357" i="4" s="1"/>
  <c r="M364" i="4"/>
  <c r="N364" i="4" s="1"/>
  <c r="P368" i="4"/>
  <c r="Q368" i="4" s="1"/>
  <c r="P379" i="4"/>
  <c r="Q379" i="4" s="1"/>
  <c r="M379" i="4"/>
  <c r="N379" i="4" s="1"/>
  <c r="P392" i="4"/>
  <c r="Q392" i="4" s="1"/>
  <c r="M443" i="4"/>
  <c r="N443" i="4" s="1"/>
  <c r="P479" i="4"/>
  <c r="Q479" i="4" s="1"/>
  <c r="M499" i="4"/>
  <c r="N499" i="4" s="1"/>
  <c r="P499" i="4"/>
  <c r="Q499" i="4" s="1"/>
  <c r="M553" i="4"/>
  <c r="N553" i="4" s="1"/>
  <c r="P553" i="4"/>
  <c r="Q553" i="4" s="1"/>
  <c r="O558" i="4"/>
  <c r="P558" i="4"/>
  <c r="Q558" i="4" s="1"/>
  <c r="M328" i="4"/>
  <c r="M335" i="4"/>
  <c r="N335" i="4" s="1"/>
  <c r="P353" i="4"/>
  <c r="Q353" i="4" s="1"/>
  <c r="M395" i="4"/>
  <c r="N395" i="4" s="1"/>
  <c r="P413" i="4"/>
  <c r="Q413" i="4" s="1"/>
  <c r="M422" i="4"/>
  <c r="N422" i="4" s="1"/>
  <c r="P427" i="4"/>
  <c r="Q427" i="4" s="1"/>
  <c r="P448" i="4"/>
  <c r="Q448" i="4" s="1"/>
  <c r="P461" i="4"/>
  <c r="Q461" i="4" s="1"/>
  <c r="P467" i="4"/>
  <c r="Q467" i="4" s="1"/>
  <c r="O473" i="4"/>
  <c r="G476" i="7" s="1"/>
  <c r="L476" i="7" s="1"/>
  <c r="G454" i="7"/>
  <c r="P484" i="4"/>
  <c r="Q484" i="4" s="1"/>
  <c r="O484" i="4"/>
  <c r="M515" i="4"/>
  <c r="N515" i="4" s="1"/>
  <c r="P515" i="4"/>
  <c r="Q515" i="4" s="1"/>
  <c r="M520" i="4"/>
  <c r="N520" i="4" s="1"/>
  <c r="M529" i="4"/>
  <c r="N529" i="4" s="1"/>
  <c r="M532" i="4"/>
  <c r="N532" i="4" s="1"/>
  <c r="M534" i="4"/>
  <c r="N534" i="4" s="1"/>
  <c r="O545" i="4"/>
  <c r="G459" i="7" s="1"/>
  <c r="L459" i="7" s="1"/>
  <c r="M557" i="4"/>
  <c r="N557" i="4" s="1"/>
  <c r="M573" i="4"/>
  <c r="N573" i="4" s="1"/>
  <c r="M590" i="4"/>
  <c r="N590" i="4" s="1"/>
  <c r="M593" i="4"/>
  <c r="N593" i="4" s="1"/>
  <c r="M595" i="4"/>
  <c r="N595" i="4" s="1"/>
  <c r="M602" i="4"/>
  <c r="N602" i="4" s="1"/>
  <c r="P619" i="4"/>
  <c r="Q619" i="4" s="1"/>
  <c r="M621" i="4"/>
  <c r="N621" i="4" s="1"/>
  <c r="M627" i="4"/>
  <c r="N627" i="4" s="1"/>
  <c r="M634" i="4"/>
  <c r="N634" i="4" s="1"/>
  <c r="M641" i="4"/>
  <c r="N641" i="4" s="1"/>
  <c r="M659" i="4"/>
  <c r="N659" i="4" s="1"/>
  <c r="P661" i="4"/>
  <c r="Q661" i="4" s="1"/>
  <c r="O666" i="4"/>
  <c r="O583" i="4"/>
  <c r="G378" i="7" s="1"/>
  <c r="P623" i="4"/>
  <c r="Q623" i="4" s="1"/>
  <c r="O670" i="4"/>
  <c r="P670" i="4"/>
  <c r="Q670" i="4" s="1"/>
  <c r="M618" i="4"/>
  <c r="N618" i="4" s="1"/>
  <c r="P625" i="4"/>
  <c r="Q625" i="4" s="1"/>
  <c r="P653" i="4"/>
  <c r="Q653" i="4" s="1"/>
  <c r="M656" i="4"/>
  <c r="N656" i="4" s="1"/>
  <c r="M524" i="4"/>
  <c r="N524" i="4" s="1"/>
  <c r="M546" i="4"/>
  <c r="N546" i="4" s="1"/>
  <c r="M561" i="4"/>
  <c r="N561" i="4" s="1"/>
  <c r="M584" i="4"/>
  <c r="N584" i="4" s="1"/>
  <c r="M604" i="4"/>
  <c r="N604" i="4" s="1"/>
  <c r="M622" i="4"/>
  <c r="N622" i="4" s="1"/>
  <c r="M660" i="4"/>
  <c r="N660" i="4" s="1"/>
  <c r="M706" i="4"/>
  <c r="N706" i="4" s="1"/>
  <c r="P706" i="4"/>
  <c r="Q706" i="4" s="1"/>
  <c r="P644" i="4"/>
  <c r="Q644" i="4" s="1"/>
  <c r="M644" i="4"/>
  <c r="N644" i="4" s="1"/>
  <c r="M601" i="4"/>
  <c r="N601" i="4" s="1"/>
  <c r="M611" i="4"/>
  <c r="N611" i="4" s="1"/>
  <c r="M615" i="4"/>
  <c r="N615" i="4" s="1"/>
  <c r="M626" i="4"/>
  <c r="N626" i="4" s="1"/>
  <c r="M633" i="4"/>
  <c r="M635" i="4"/>
  <c r="N635" i="4" s="1"/>
  <c r="M657" i="4"/>
  <c r="N657" i="4" s="1"/>
  <c r="P729" i="4"/>
  <c r="Q729" i="4" s="1"/>
  <c r="P772" i="4"/>
  <c r="Q772" i="4" s="1"/>
  <c r="M638" i="4"/>
  <c r="N638" i="4" s="1"/>
  <c r="P645" i="4"/>
  <c r="Q645" i="4" s="1"/>
  <c r="M645" i="4"/>
  <c r="P699" i="4"/>
  <c r="Q699" i="4" s="1"/>
  <c r="M699" i="4"/>
  <c r="N699" i="4" s="1"/>
  <c r="P767" i="4"/>
  <c r="Q767" i="4" s="1"/>
  <c r="O767" i="4"/>
  <c r="P786" i="4"/>
  <c r="Q786" i="4" s="1"/>
  <c r="M786" i="4"/>
  <c r="M614" i="4"/>
  <c r="N614" i="4" s="1"/>
  <c r="M617" i="4"/>
  <c r="N617" i="4" s="1"/>
  <c r="M632" i="4"/>
  <c r="N632" i="4" s="1"/>
  <c r="M790" i="4"/>
  <c r="P790" i="4"/>
  <c r="Q790" i="4" s="1"/>
  <c r="M685" i="4"/>
  <c r="N685" i="4" s="1"/>
  <c r="P720" i="4"/>
  <c r="Q720" i="4" s="1"/>
  <c r="M723" i="4"/>
  <c r="N723" i="4" s="1"/>
  <c r="M724" i="4"/>
  <c r="N724" i="4" s="1"/>
  <c r="P728" i="4"/>
  <c r="Q728" i="4" s="1"/>
  <c r="M733" i="4"/>
  <c r="N733" i="4" s="1"/>
  <c r="M735" i="4"/>
  <c r="N735" i="4" s="1"/>
  <c r="M737" i="4"/>
  <c r="N737" i="4" s="1"/>
  <c r="P741" i="4"/>
  <c r="Q741" i="4" s="1"/>
  <c r="P745" i="4"/>
  <c r="Q745" i="4" s="1"/>
  <c r="P747" i="4"/>
  <c r="Q747" i="4" s="1"/>
  <c r="M752" i="4"/>
  <c r="N752" i="4" s="1"/>
  <c r="M755" i="4"/>
  <c r="N755" i="4" s="1"/>
  <c r="G431" i="7"/>
  <c r="L431" i="7" s="1"/>
  <c r="P813" i="4"/>
  <c r="Q813" i="4" s="1"/>
  <c r="O813" i="4"/>
  <c r="M672" i="4"/>
  <c r="N672" i="4" s="1"/>
  <c r="M690" i="4"/>
  <c r="N690" i="4" s="1"/>
  <c r="M722" i="4"/>
  <c r="M727" i="4"/>
  <c r="N727" i="4" s="1"/>
  <c r="M740" i="4"/>
  <c r="N740" i="4" s="1"/>
  <c r="P882" i="4"/>
  <c r="Q882" i="4" s="1"/>
  <c r="M882" i="4"/>
  <c r="N882" i="4" s="1"/>
  <c r="P721" i="4"/>
  <c r="Q721" i="4" s="1"/>
  <c r="P765" i="4"/>
  <c r="Q765" i="4" s="1"/>
  <c r="P792" i="4"/>
  <c r="Q792" i="4" s="1"/>
  <c r="M702" i="4"/>
  <c r="N702" i="4" s="1"/>
  <c r="P776" i="4"/>
  <c r="Q776" i="4" s="1"/>
  <c r="P807" i="4"/>
  <c r="Q807" i="4" s="1"/>
  <c r="M807" i="4"/>
  <c r="N807" i="4" s="1"/>
  <c r="P822" i="4"/>
  <c r="Q822" i="4" s="1"/>
  <c r="M822" i="4"/>
  <c r="N822" i="4" s="1"/>
  <c r="P678" i="4"/>
  <c r="Q678" i="4" s="1"/>
  <c r="P687" i="4"/>
  <c r="Q687" i="4" s="1"/>
  <c r="P700" i="4"/>
  <c r="Q700" i="4" s="1"/>
  <c r="P1024" i="4"/>
  <c r="Q1024" i="4" s="1"/>
  <c r="M1024" i="4"/>
  <c r="N1024" i="4" s="1"/>
  <c r="P1059" i="4"/>
  <c r="Q1059" i="4" s="1"/>
  <c r="M1059" i="4"/>
  <c r="P1184" i="4"/>
  <c r="Q1184" i="4" s="1"/>
  <c r="M1184" i="4"/>
  <c r="N1184" i="4" s="1"/>
  <c r="P1203" i="4"/>
  <c r="Q1203" i="4" s="1"/>
  <c r="P1229" i="4"/>
  <c r="Q1229" i="4" s="1"/>
  <c r="M1229" i="4"/>
  <c r="N1229" i="4" s="1"/>
  <c r="P1355" i="4"/>
  <c r="Q1355" i="4" s="1"/>
  <c r="M1355" i="4"/>
  <c r="N1355" i="4" s="1"/>
  <c r="M921" i="4"/>
  <c r="N921" i="4" s="1"/>
  <c r="M942" i="4"/>
  <c r="N942" i="4" s="1"/>
  <c r="M958" i="4"/>
  <c r="N958" i="4" s="1"/>
  <c r="M968" i="4"/>
  <c r="P1040" i="4"/>
  <c r="Q1040" i="4" s="1"/>
  <c r="M1040" i="4"/>
  <c r="P1107" i="4"/>
  <c r="Q1107" i="4" s="1"/>
  <c r="P1122" i="4"/>
  <c r="Q1122" i="4" s="1"/>
  <c r="M1122" i="4"/>
  <c r="P1193" i="4"/>
  <c r="Q1193" i="4" s="1"/>
  <c r="M1193" i="4"/>
  <c r="P1246" i="4"/>
  <c r="Q1246" i="4" s="1"/>
  <c r="M1246" i="4"/>
  <c r="N1246" i="4" s="1"/>
  <c r="P1285" i="4"/>
  <c r="Q1285" i="4" s="1"/>
  <c r="M1285" i="4"/>
  <c r="P1308" i="4"/>
  <c r="Q1308" i="4" s="1"/>
  <c r="M1308" i="4"/>
  <c r="P849" i="4"/>
  <c r="Q849" i="4" s="1"/>
  <c r="M867" i="4"/>
  <c r="N867" i="4" s="1"/>
  <c r="P878" i="4"/>
  <c r="Q878" i="4" s="1"/>
  <c r="M894" i="4"/>
  <c r="N894" i="4" s="1"/>
  <c r="M909" i="4"/>
  <c r="N909" i="4" s="1"/>
  <c r="M931" i="4"/>
  <c r="N931" i="4" s="1"/>
  <c r="M934" i="4"/>
  <c r="N934" i="4" s="1"/>
  <c r="M937" i="4"/>
  <c r="N937" i="4" s="1"/>
  <c r="P944" i="4"/>
  <c r="Q944" i="4" s="1"/>
  <c r="M950" i="4"/>
  <c r="N950" i="4" s="1"/>
  <c r="P953" i="4"/>
  <c r="Q953" i="4" s="1"/>
  <c r="M962" i="4"/>
  <c r="N962" i="4" s="1"/>
  <c r="P965" i="4"/>
  <c r="Q965" i="4" s="1"/>
  <c r="M999" i="4"/>
  <c r="N999" i="4" s="1"/>
  <c r="M1010" i="4"/>
  <c r="N1010" i="4" s="1"/>
  <c r="M1044" i="4"/>
  <c r="N1044" i="4" s="1"/>
  <c r="P1060" i="4"/>
  <c r="Q1060" i="4" s="1"/>
  <c r="P1092" i="4"/>
  <c r="Q1092" i="4" s="1"/>
  <c r="G547" i="7"/>
  <c r="P1113" i="4"/>
  <c r="Q1113" i="4" s="1"/>
  <c r="P1137" i="4"/>
  <c r="Q1137" i="4" s="1"/>
  <c r="M1137" i="4"/>
  <c r="N1137" i="4" s="1"/>
  <c r="P1270" i="4"/>
  <c r="Q1270" i="4" s="1"/>
  <c r="M785" i="4"/>
  <c r="N785" i="4" s="1"/>
  <c r="M794" i="4"/>
  <c r="N794" i="4" s="1"/>
  <c r="M801" i="4"/>
  <c r="N801" i="4" s="1"/>
  <c r="M856" i="4"/>
  <c r="N856" i="4" s="1"/>
  <c r="P885" i="4"/>
  <c r="Q885" i="4" s="1"/>
  <c r="M913" i="4"/>
  <c r="N913" i="4" s="1"/>
  <c r="M917" i="4"/>
  <c r="N917" i="4" s="1"/>
  <c r="O924" i="4"/>
  <c r="G32" i="7" s="1"/>
  <c r="L32" i="7" s="1"/>
  <c r="M977" i="4"/>
  <c r="N977" i="4" s="1"/>
  <c r="O981" i="4"/>
  <c r="M996" i="4"/>
  <c r="N996" i="4" s="1"/>
  <c r="M1041" i="4"/>
  <c r="N1041" i="4" s="1"/>
  <c r="P1041" i="4"/>
  <c r="Q1041" i="4" s="1"/>
  <c r="P1126" i="4"/>
  <c r="Q1126" i="4" s="1"/>
  <c r="M1126" i="4"/>
  <c r="N1126" i="4" s="1"/>
  <c r="P1163" i="4"/>
  <c r="Q1163" i="4" s="1"/>
  <c r="P1171" i="4"/>
  <c r="Q1171" i="4" s="1"/>
  <c r="M1171" i="4"/>
  <c r="N1171" i="4" s="1"/>
  <c r="P1283" i="4"/>
  <c r="Q1283" i="4" s="1"/>
  <c r="P1359" i="4"/>
  <c r="Q1359" i="4" s="1"/>
  <c r="O1359" i="4"/>
  <c r="G373" i="7" s="1"/>
  <c r="P993" i="4"/>
  <c r="Q993" i="4" s="1"/>
  <c r="P1056" i="4"/>
  <c r="Q1056" i="4" s="1"/>
  <c r="M1056" i="4"/>
  <c r="N1056" i="4" s="1"/>
  <c r="P1066" i="4"/>
  <c r="Q1066" i="4" s="1"/>
  <c r="M1066" i="4"/>
  <c r="P1119" i="4"/>
  <c r="Q1119" i="4" s="1"/>
  <c r="P1135" i="4"/>
  <c r="Q1135" i="4" s="1"/>
  <c r="P1174" i="4"/>
  <c r="Q1174" i="4" s="1"/>
  <c r="P1205" i="4"/>
  <c r="Q1205" i="4" s="1"/>
  <c r="P1353" i="4"/>
  <c r="Q1353" i="4" s="1"/>
  <c r="P1367" i="4"/>
  <c r="Q1367" i="4" s="1"/>
  <c r="M906" i="4"/>
  <c r="N906" i="4" s="1"/>
  <c r="M941" i="4"/>
  <c r="N941" i="4" s="1"/>
  <c r="M1071" i="4"/>
  <c r="P1071" i="4"/>
  <c r="Q1071" i="4" s="1"/>
  <c r="P1105" i="4"/>
  <c r="Q1105" i="4" s="1"/>
  <c r="P1124" i="4"/>
  <c r="Q1124" i="4" s="1"/>
  <c r="M1124" i="4"/>
  <c r="N1124" i="4" s="1"/>
  <c r="P1144" i="4"/>
  <c r="Q1144" i="4" s="1"/>
  <c r="M1144" i="4"/>
  <c r="N1144" i="4" s="1"/>
  <c r="P1160" i="4"/>
  <c r="Q1160" i="4" s="1"/>
  <c r="P1169" i="4"/>
  <c r="Q1169" i="4" s="1"/>
  <c r="M1169" i="4"/>
  <c r="P1259" i="4"/>
  <c r="Q1259" i="4" s="1"/>
  <c r="M1259" i="4"/>
  <c r="N1259" i="4" s="1"/>
  <c r="P1294" i="4"/>
  <c r="Q1294" i="4" s="1"/>
  <c r="P1334" i="4"/>
  <c r="Q1334" i="4" s="1"/>
  <c r="P1357" i="4"/>
  <c r="Q1357" i="4" s="1"/>
  <c r="M1357" i="4"/>
  <c r="P1365" i="4"/>
  <c r="Q1365" i="4" s="1"/>
  <c r="O1365" i="4"/>
  <c r="P1049" i="4"/>
  <c r="Q1049" i="4" s="1"/>
  <c r="O1049" i="4"/>
  <c r="M1067" i="4"/>
  <c r="P1067" i="4"/>
  <c r="Q1067" i="4" s="1"/>
  <c r="P1084" i="4"/>
  <c r="Q1084" i="4" s="1"/>
  <c r="P1112" i="4"/>
  <c r="Q1112" i="4" s="1"/>
  <c r="M1112" i="4"/>
  <c r="N1112" i="4" s="1"/>
  <c r="P1219" i="4"/>
  <c r="Q1219" i="4" s="1"/>
  <c r="M1219" i="4"/>
  <c r="P1231" i="4"/>
  <c r="Q1231" i="4" s="1"/>
  <c r="M1231" i="4"/>
  <c r="N1231" i="4" s="1"/>
  <c r="M815" i="4"/>
  <c r="N815" i="4" s="1"/>
  <c r="P895" i="4"/>
  <c r="Q895" i="4" s="1"/>
  <c r="P910" i="4"/>
  <c r="Q910" i="4" s="1"/>
  <c r="P1029" i="4"/>
  <c r="Q1029" i="4" s="1"/>
  <c r="M1151" i="4"/>
  <c r="N1151" i="4" s="1"/>
  <c r="P1151" i="4"/>
  <c r="Q1151" i="4" s="1"/>
  <c r="P1172" i="4"/>
  <c r="Q1172" i="4" s="1"/>
  <c r="P1257" i="4"/>
  <c r="Q1257" i="4" s="1"/>
  <c r="M1257" i="4"/>
  <c r="N1257" i="4" s="1"/>
  <c r="P1432" i="4"/>
  <c r="Q1432" i="4" s="1"/>
  <c r="M1541" i="4"/>
  <c r="N1541" i="4" s="1"/>
  <c r="M1621" i="4"/>
  <c r="P1645" i="4"/>
  <c r="Q1645" i="4" s="1"/>
  <c r="M1645" i="4"/>
  <c r="N1645" i="4" s="1"/>
  <c r="P1731" i="4"/>
  <c r="Q1731" i="4" s="1"/>
  <c r="M1731" i="4"/>
  <c r="N1731" i="4" s="1"/>
  <c r="P1804" i="4"/>
  <c r="Q1804" i="4" s="1"/>
  <c r="P1077" i="4"/>
  <c r="Q1077" i="4" s="1"/>
  <c r="P1099" i="4"/>
  <c r="Q1099" i="4" s="1"/>
  <c r="P1340" i="4"/>
  <c r="Q1340" i="4" s="1"/>
  <c r="P1401" i="4"/>
  <c r="Q1401" i="4" s="1"/>
  <c r="P1417" i="4"/>
  <c r="Q1417" i="4" s="1"/>
  <c r="M1538" i="4"/>
  <c r="P1538" i="4"/>
  <c r="Q1538" i="4" s="1"/>
  <c r="M1556" i="4"/>
  <c r="N1556" i="4" s="1"/>
  <c r="P1556" i="4"/>
  <c r="Q1556" i="4" s="1"/>
  <c r="P1751" i="4"/>
  <c r="Q1751" i="4" s="1"/>
  <c r="P1767" i="4"/>
  <c r="Q1767" i="4" s="1"/>
  <c r="M1767" i="4"/>
  <c r="N1767" i="4" s="1"/>
  <c r="P1843" i="4"/>
  <c r="Q1843" i="4" s="1"/>
  <c r="P1857" i="4"/>
  <c r="Q1857" i="4" s="1"/>
  <c r="P2067" i="4"/>
  <c r="Q2067" i="4" s="1"/>
  <c r="M2067" i="4"/>
  <c r="N2067" i="4" s="1"/>
  <c r="P2323" i="4"/>
  <c r="Q2323" i="4" s="1"/>
  <c r="O1363" i="4"/>
  <c r="P1418" i="4"/>
  <c r="Q1418" i="4" s="1"/>
  <c r="P1428" i="4"/>
  <c r="Q1428" i="4" s="1"/>
  <c r="M1453" i="4"/>
  <c r="N1453" i="4" s="1"/>
  <c r="P1453" i="4"/>
  <c r="Q1453" i="4" s="1"/>
  <c r="P1470" i="4"/>
  <c r="Q1470" i="4" s="1"/>
  <c r="M1470" i="4"/>
  <c r="M1485" i="4"/>
  <c r="N1485" i="4" s="1"/>
  <c r="P1485" i="4"/>
  <c r="Q1485" i="4" s="1"/>
  <c r="M1526" i="4"/>
  <c r="N1526" i="4" s="1"/>
  <c r="P1526" i="4"/>
  <c r="Q1526" i="4" s="1"/>
  <c r="P1580" i="4"/>
  <c r="Q1580" i="4" s="1"/>
  <c r="P1605" i="4"/>
  <c r="Q1605" i="4" s="1"/>
  <c r="M1605" i="4"/>
  <c r="N1605" i="4" s="1"/>
  <c r="P1619" i="4"/>
  <c r="Q1619" i="4" s="1"/>
  <c r="M1619" i="4"/>
  <c r="M1626" i="4"/>
  <c r="N1626" i="4" s="1"/>
  <c r="P1654" i="4"/>
  <c r="Q1654" i="4" s="1"/>
  <c r="M1654" i="4"/>
  <c r="N1654" i="4" s="1"/>
  <c r="P2190" i="4"/>
  <c r="Q2190" i="4" s="1"/>
  <c r="M2190" i="4"/>
  <c r="N2190" i="4" s="1"/>
  <c r="P2202" i="4"/>
  <c r="Q2202" i="4" s="1"/>
  <c r="M1076" i="4"/>
  <c r="N1076" i="4" s="1"/>
  <c r="M1110" i="4"/>
  <c r="N1110" i="4" s="1"/>
  <c r="M1176" i="4"/>
  <c r="N1176" i="4" s="1"/>
  <c r="M1195" i="4"/>
  <c r="M1277" i="4"/>
  <c r="N1277" i="4" s="1"/>
  <c r="M1279" i="4"/>
  <c r="N1279" i="4" s="1"/>
  <c r="M1288" i="4"/>
  <c r="N1288" i="4" s="1"/>
  <c r="M1317" i="4"/>
  <c r="P1332" i="4"/>
  <c r="Q1332" i="4" s="1"/>
  <c r="M1337" i="4"/>
  <c r="N1337" i="4" s="1"/>
  <c r="M1339" i="4"/>
  <c r="M1380" i="4"/>
  <c r="N1380" i="4" s="1"/>
  <c r="M1382" i="4"/>
  <c r="N1382" i="4" s="1"/>
  <c r="P1393" i="4"/>
  <c r="Q1393" i="4" s="1"/>
  <c r="P1405" i="4"/>
  <c r="Q1405" i="4" s="1"/>
  <c r="P1446" i="4"/>
  <c r="Q1446" i="4" s="1"/>
  <c r="M1451" i="4"/>
  <c r="N1451" i="4" s="1"/>
  <c r="P1481" i="4"/>
  <c r="Q1481" i="4" s="1"/>
  <c r="P1501" i="4"/>
  <c r="Q1501" i="4" s="1"/>
  <c r="P1598" i="4"/>
  <c r="Q1598" i="4" s="1"/>
  <c r="O1598" i="4"/>
  <c r="P1710" i="4"/>
  <c r="Q1710" i="4" s="1"/>
  <c r="M1710" i="4"/>
  <c r="N1710" i="4" s="1"/>
  <c r="P1874" i="4"/>
  <c r="Q1874" i="4" s="1"/>
  <c r="M1925" i="4"/>
  <c r="N1925" i="4" s="1"/>
  <c r="P1925" i="4"/>
  <c r="Q1925" i="4" s="1"/>
  <c r="M1941" i="4"/>
  <c r="N1941" i="4" s="1"/>
  <c r="P1941" i="4"/>
  <c r="Q1941" i="4" s="1"/>
  <c r="P2031" i="4"/>
  <c r="Q2031" i="4" s="1"/>
  <c r="P2123" i="4"/>
  <c r="Q2123" i="4" s="1"/>
  <c r="P1100" i="4"/>
  <c r="Q1100" i="4" s="1"/>
  <c r="M1222" i="4"/>
  <c r="N1222" i="4" s="1"/>
  <c r="M1273" i="4"/>
  <c r="N1273" i="4" s="1"/>
  <c r="G403" i="7"/>
  <c r="L403" i="7" s="1"/>
  <c r="P1384" i="4"/>
  <c r="Q1384" i="4" s="1"/>
  <c r="P1402" i="4"/>
  <c r="Q1402" i="4" s="1"/>
  <c r="M1439" i="4"/>
  <c r="N1439" i="4" s="1"/>
  <c r="P1478" i="4"/>
  <c r="Q1478" i="4" s="1"/>
  <c r="P1577" i="4"/>
  <c r="Q1577" i="4" s="1"/>
  <c r="P1634" i="4"/>
  <c r="Q1634" i="4" s="1"/>
  <c r="P1749" i="4"/>
  <c r="Q1749" i="4" s="1"/>
  <c r="M1749" i="4"/>
  <c r="M1755" i="4"/>
  <c r="P1755" i="4"/>
  <c r="Q1755" i="4" s="1"/>
  <c r="M1802" i="4"/>
  <c r="N1802" i="4" s="1"/>
  <c r="P1802" i="4"/>
  <c r="Q1802" i="4" s="1"/>
  <c r="P1427" i="4"/>
  <c r="Q1427" i="4" s="1"/>
  <c r="M1496" i="4"/>
  <c r="N1496" i="4" s="1"/>
  <c r="P1496" i="4"/>
  <c r="Q1496" i="4" s="1"/>
  <c r="P1668" i="4"/>
  <c r="Q1668" i="4" s="1"/>
  <c r="P1707" i="4"/>
  <c r="Q1707" i="4" s="1"/>
  <c r="P2020" i="4"/>
  <c r="Q2020" i="4" s="1"/>
  <c r="M2020" i="4"/>
  <c r="N2020" i="4" s="1"/>
  <c r="P1033" i="4"/>
  <c r="Q1033" i="4" s="1"/>
  <c r="P1045" i="4"/>
  <c r="Q1045" i="4" s="1"/>
  <c r="M1214" i="4"/>
  <c r="N1214" i="4" s="1"/>
  <c r="M1241" i="4"/>
  <c r="N1241" i="4" s="1"/>
  <c r="M1311" i="4"/>
  <c r="N1311" i="4" s="1"/>
  <c r="M1354" i="4"/>
  <c r="P1462" i="4"/>
  <c r="Q1462" i="4" s="1"/>
  <c r="M1462" i="4"/>
  <c r="N1462" i="4" s="1"/>
  <c r="P1512" i="4"/>
  <c r="Q1512" i="4" s="1"/>
  <c r="M1615" i="4"/>
  <c r="N1615" i="4" s="1"/>
  <c r="P1615" i="4"/>
  <c r="Q1615" i="4" s="1"/>
  <c r="M1637" i="4"/>
  <c r="N1637" i="4" s="1"/>
  <c r="M1701" i="4"/>
  <c r="M1915" i="4"/>
  <c r="N1915" i="4" s="1"/>
  <c r="P1915" i="4"/>
  <c r="Q1915" i="4" s="1"/>
  <c r="P1459" i="4"/>
  <c r="Q1459" i="4" s="1"/>
  <c r="P1475" i="4"/>
  <c r="Q1475" i="4" s="1"/>
  <c r="M1493" i="4"/>
  <c r="N1493" i="4" s="1"/>
  <c r="P1493" i="4"/>
  <c r="Q1493" i="4" s="1"/>
  <c r="O1559" i="4"/>
  <c r="P1559" i="4"/>
  <c r="Q1559" i="4" s="1"/>
  <c r="P1566" i="4"/>
  <c r="Q1566" i="4" s="1"/>
  <c r="P1686" i="4"/>
  <c r="Q1686" i="4" s="1"/>
  <c r="M1686" i="4"/>
  <c r="N1686" i="4" s="1"/>
  <c r="M1780" i="4"/>
  <c r="N1780" i="4" s="1"/>
  <c r="P1780" i="4"/>
  <c r="Q1780" i="4" s="1"/>
  <c r="P1785" i="4"/>
  <c r="Q1785" i="4" s="1"/>
  <c r="M1785" i="4"/>
  <c r="N1785" i="4" s="1"/>
  <c r="M1820" i="4"/>
  <c r="N1820" i="4" s="1"/>
  <c r="P1820" i="4"/>
  <c r="Q1820" i="4" s="1"/>
  <c r="P1835" i="4"/>
  <c r="Q1835" i="4" s="1"/>
  <c r="O1835" i="4"/>
  <c r="G146" i="7" s="1"/>
  <c r="M1868" i="4"/>
  <c r="N1868" i="4" s="1"/>
  <c r="P1868" i="4"/>
  <c r="Q1868" i="4" s="1"/>
  <c r="P1553" i="4"/>
  <c r="Q1553" i="4" s="1"/>
  <c r="M1601" i="4"/>
  <c r="N1601" i="4" s="1"/>
  <c r="P1608" i="4"/>
  <c r="Q1608" i="4" s="1"/>
  <c r="P1614" i="4"/>
  <c r="Q1614" i="4" s="1"/>
  <c r="M1617" i="4"/>
  <c r="N1617" i="4" s="1"/>
  <c r="P1622" i="4"/>
  <c r="Q1622" i="4" s="1"/>
  <c r="M1648" i="4"/>
  <c r="N1648" i="4" s="1"/>
  <c r="M1660" i="4"/>
  <c r="N1660" i="4" s="1"/>
  <c r="P1893" i="4"/>
  <c r="Q1893" i="4" s="1"/>
  <c r="M1893" i="4"/>
  <c r="N1893" i="4" s="1"/>
  <c r="P1974" i="4"/>
  <c r="Q1974" i="4" s="1"/>
  <c r="M1974" i="4"/>
  <c r="N1974" i="4" s="1"/>
  <c r="P2052" i="4"/>
  <c r="Q2052" i="4" s="1"/>
  <c r="M2135" i="4"/>
  <c r="N2135" i="4" s="1"/>
  <c r="P2135" i="4"/>
  <c r="Q2135" i="4" s="1"/>
  <c r="P2146" i="4"/>
  <c r="Q2146" i="4" s="1"/>
  <c r="M2146" i="4"/>
  <c r="P2170" i="4"/>
  <c r="Q2170" i="4" s="1"/>
  <c r="M2170" i="4"/>
  <c r="N2170" i="4" s="1"/>
  <c r="P2220" i="4"/>
  <c r="Q2220" i="4" s="1"/>
  <c r="M2220" i="4"/>
  <c r="N2220" i="4" s="1"/>
  <c r="M2230" i="4"/>
  <c r="N2230" i="4" s="1"/>
  <c r="P2230" i="4"/>
  <c r="Q2230" i="4" s="1"/>
  <c r="P2329" i="4"/>
  <c r="Q2329" i="4" s="1"/>
  <c r="M2329" i="4"/>
  <c r="N2329" i="4" s="1"/>
  <c r="M1903" i="4"/>
  <c r="N1903" i="4" s="1"/>
  <c r="P1903" i="4"/>
  <c r="Q1903" i="4" s="1"/>
  <c r="M1918" i="4"/>
  <c r="P1918" i="4"/>
  <c r="Q1918" i="4" s="1"/>
  <c r="M1971" i="4"/>
  <c r="N1971" i="4" s="1"/>
  <c r="P1971" i="4"/>
  <c r="Q1971" i="4" s="1"/>
  <c r="M1975" i="4"/>
  <c r="N1975" i="4" s="1"/>
  <c r="P1975" i="4"/>
  <c r="Q1975" i="4" s="1"/>
  <c r="P1982" i="4"/>
  <c r="Q1982" i="4" s="1"/>
  <c r="M1982" i="4"/>
  <c r="N1982" i="4" s="1"/>
  <c r="M2075" i="4"/>
  <c r="P2075" i="4"/>
  <c r="Q2075" i="4" s="1"/>
  <c r="M1761" i="4"/>
  <c r="N1761" i="4" s="1"/>
  <c r="M1783" i="4"/>
  <c r="N1783" i="4" s="1"/>
  <c r="M1793" i="4"/>
  <c r="N1793" i="4" s="1"/>
  <c r="M1795" i="4"/>
  <c r="N1795" i="4" s="1"/>
  <c r="M1811" i="4"/>
  <c r="N1811" i="4" s="1"/>
  <c r="M1852" i="4"/>
  <c r="N1852" i="4" s="1"/>
  <c r="M1872" i="4"/>
  <c r="P1872" i="4"/>
  <c r="Q1872" i="4" s="1"/>
  <c r="M1880" i="4"/>
  <c r="N1880" i="4" s="1"/>
  <c r="P1880" i="4"/>
  <c r="Q1880" i="4" s="1"/>
  <c r="P1929" i="4"/>
  <c r="Q1929" i="4" s="1"/>
  <c r="O1959" i="4"/>
  <c r="O2001" i="4"/>
  <c r="G406" i="7" s="1"/>
  <c r="P2001" i="4"/>
  <c r="Q2001" i="4" s="1"/>
  <c r="M2014" i="4"/>
  <c r="N2014" i="4" s="1"/>
  <c r="M2197" i="4"/>
  <c r="N2197" i="4" s="1"/>
  <c r="P2197" i="4"/>
  <c r="Q2197" i="4" s="1"/>
  <c r="P2240" i="4"/>
  <c r="Q2240" i="4" s="1"/>
  <c r="M2240" i="4"/>
  <c r="N2240" i="4" s="1"/>
  <c r="P1823" i="4"/>
  <c r="Q1823" i="4" s="1"/>
  <c r="P1849" i="4"/>
  <c r="Q1849" i="4" s="1"/>
  <c r="P1894" i="4"/>
  <c r="Q1894" i="4" s="1"/>
  <c r="M1898" i="4"/>
  <c r="N1898" i="4" s="1"/>
  <c r="P1898" i="4"/>
  <c r="Q1898" i="4" s="1"/>
  <c r="P1979" i="4"/>
  <c r="Q1979" i="4" s="1"/>
  <c r="O1979" i="4"/>
  <c r="G147" i="7" s="1"/>
  <c r="L147" i="7" s="1"/>
  <c r="P1983" i="4"/>
  <c r="Q1983" i="4" s="1"/>
  <c r="M1998" i="4"/>
  <c r="N1998" i="4" s="1"/>
  <c r="P1998" i="4"/>
  <c r="Q1998" i="4" s="1"/>
  <c r="M2040" i="4"/>
  <c r="N2040" i="4" s="1"/>
  <c r="M2111" i="4"/>
  <c r="N2111" i="4" s="1"/>
  <c r="P2111" i="4"/>
  <c r="Q2111" i="4" s="1"/>
  <c r="M2114" i="4"/>
  <c r="N2114" i="4" s="1"/>
  <c r="P2133" i="4"/>
  <c r="Q2133" i="4" s="1"/>
  <c r="M2139" i="4"/>
  <c r="N2139" i="4" s="1"/>
  <c r="P2139" i="4"/>
  <c r="Q2139" i="4" s="1"/>
  <c r="P2188" i="4"/>
  <c r="Q2188" i="4" s="1"/>
  <c r="M2188" i="4"/>
  <c r="N2188" i="4" s="1"/>
  <c r="P2279" i="4"/>
  <c r="Q2279" i="4" s="1"/>
  <c r="M2279" i="4"/>
  <c r="N2279" i="4" s="1"/>
  <c r="P2294" i="4"/>
  <c r="Q2294" i="4" s="1"/>
  <c r="M2294" i="4"/>
  <c r="N2294" i="4" s="1"/>
  <c r="P1467" i="4"/>
  <c r="Q1467" i="4" s="1"/>
  <c r="P1476" i="4"/>
  <c r="Q1476" i="4" s="1"/>
  <c r="P1489" i="4"/>
  <c r="Q1489" i="4" s="1"/>
  <c r="P1549" i="4"/>
  <c r="Q1549" i="4" s="1"/>
  <c r="P1552" i="4"/>
  <c r="Q1552" i="4" s="1"/>
  <c r="P1596" i="4"/>
  <c r="Q1596" i="4" s="1"/>
  <c r="M1616" i="4"/>
  <c r="N1616" i="4" s="1"/>
  <c r="M1722" i="4"/>
  <c r="N1722" i="4" s="1"/>
  <c r="M1734" i="4"/>
  <c r="N1734" i="4" s="1"/>
  <c r="P1747" i="4"/>
  <c r="Q1747" i="4" s="1"/>
  <c r="M1768" i="4"/>
  <c r="N1768" i="4" s="1"/>
  <c r="P1818" i="4"/>
  <c r="Q1818" i="4" s="1"/>
  <c r="P1838" i="4"/>
  <c r="Q1838" i="4" s="1"/>
  <c r="M1881" i="4"/>
  <c r="N1881" i="4" s="1"/>
  <c r="P1881" i="4"/>
  <c r="Q1881" i="4" s="1"/>
  <c r="M1889" i="4"/>
  <c r="N1889" i="4" s="1"/>
  <c r="M1910" i="4"/>
  <c r="N1910" i="4" s="1"/>
  <c r="P1910" i="4"/>
  <c r="Q1910" i="4" s="1"/>
  <c r="M1913" i="4"/>
  <c r="N1913" i="4" s="1"/>
  <c r="M2009" i="4"/>
  <c r="N2009" i="4" s="1"/>
  <c r="P2018" i="4"/>
  <c r="Q2018" i="4" s="1"/>
  <c r="M2018" i="4"/>
  <c r="M2037" i="4"/>
  <c r="N2037" i="4" s="1"/>
  <c r="P2037" i="4"/>
  <c r="Q2037" i="4" s="1"/>
  <c r="P2056" i="4"/>
  <c r="Q2056" i="4" s="1"/>
  <c r="M2059" i="4"/>
  <c r="N2059" i="4" s="1"/>
  <c r="O2177" i="4"/>
  <c r="P2177" i="4"/>
  <c r="Q2177" i="4" s="1"/>
  <c r="P2204" i="4"/>
  <c r="Q2204" i="4" s="1"/>
  <c r="M2204" i="4"/>
  <c r="N2204" i="4" s="1"/>
  <c r="M2235" i="4"/>
  <c r="N2235" i="4" s="1"/>
  <c r="P2235" i="4"/>
  <c r="Q2235" i="4" s="1"/>
  <c r="M2554" i="4"/>
  <c r="N2554" i="4" s="1"/>
  <c r="P2554" i="4"/>
  <c r="Q2554" i="4" s="1"/>
  <c r="P1497" i="4"/>
  <c r="Q1497" i="4" s="1"/>
  <c r="P1508" i="4"/>
  <c r="Q1508" i="4" s="1"/>
  <c r="P1513" i="4"/>
  <c r="Q1513" i="4" s="1"/>
  <c r="P1703" i="4"/>
  <c r="Q1703" i="4" s="1"/>
  <c r="P1717" i="4"/>
  <c r="Q1717" i="4" s="1"/>
  <c r="P1736" i="4"/>
  <c r="Q1736" i="4" s="1"/>
  <c r="P1740" i="4"/>
  <c r="Q1740" i="4" s="1"/>
  <c r="P1743" i="4"/>
  <c r="Q1743" i="4" s="1"/>
  <c r="P1791" i="4"/>
  <c r="Q1791" i="4" s="1"/>
  <c r="P1829" i="4"/>
  <c r="Q1829" i="4" s="1"/>
  <c r="P1855" i="4"/>
  <c r="Q1855" i="4" s="1"/>
  <c r="P1862" i="4"/>
  <c r="Q1862" i="4" s="1"/>
  <c r="P1866" i="4"/>
  <c r="Q1866" i="4" s="1"/>
  <c r="P1907" i="4"/>
  <c r="Q1907" i="4" s="1"/>
  <c r="O1920" i="4"/>
  <c r="M1987" i="4"/>
  <c r="N1987" i="4" s="1"/>
  <c r="P1987" i="4"/>
  <c r="Q1987" i="4" s="1"/>
  <c r="M2049" i="4"/>
  <c r="N2049" i="4" s="1"/>
  <c r="P2049" i="4"/>
  <c r="Q2049" i="4" s="1"/>
  <c r="M2097" i="4"/>
  <c r="N2097" i="4" s="1"/>
  <c r="P2097" i="4"/>
  <c r="Q2097" i="4" s="1"/>
  <c r="P2109" i="4"/>
  <c r="Q2109" i="4" s="1"/>
  <c r="M2109" i="4"/>
  <c r="N2109" i="4" s="1"/>
  <c r="P2119" i="4"/>
  <c r="Q2119" i="4" s="1"/>
  <c r="P2223" i="4"/>
  <c r="Q2223" i="4" s="1"/>
  <c r="O2223" i="4"/>
  <c r="P2376" i="4"/>
  <c r="Q2376" i="4" s="1"/>
  <c r="M2376" i="4"/>
  <c r="N2376" i="4" s="1"/>
  <c r="P2544" i="4"/>
  <c r="Q2544" i="4" s="1"/>
  <c r="O2544" i="4"/>
  <c r="G172" i="7" s="1"/>
  <c r="M1876" i="4"/>
  <c r="N1876" i="4" s="1"/>
  <c r="P1876" i="4"/>
  <c r="Q1876" i="4" s="1"/>
  <c r="M1924" i="4"/>
  <c r="P1924" i="4"/>
  <c r="Q1924" i="4" s="1"/>
  <c r="M1944" i="4"/>
  <c r="N1944" i="4" s="1"/>
  <c r="P1944" i="4"/>
  <c r="Q1944" i="4" s="1"/>
  <c r="M1947" i="4"/>
  <c r="N1947" i="4" s="1"/>
  <c r="M2022" i="4"/>
  <c r="N2022" i="4" s="1"/>
  <c r="M2033" i="4"/>
  <c r="N2033" i="4" s="1"/>
  <c r="P2033" i="4"/>
  <c r="Q2033" i="4" s="1"/>
  <c r="M2080" i="4"/>
  <c r="N2080" i="4" s="1"/>
  <c r="P2104" i="4"/>
  <c r="Q2104" i="4" s="1"/>
  <c r="M2137" i="4"/>
  <c r="N2137" i="4" s="1"/>
  <c r="P2137" i="4"/>
  <c r="Q2137" i="4" s="1"/>
  <c r="P2186" i="4"/>
  <c r="Q2186" i="4" s="1"/>
  <c r="P2365" i="4"/>
  <c r="Q2365" i="4" s="1"/>
  <c r="M2365" i="4"/>
  <c r="N2365" i="4" s="1"/>
  <c r="P2060" i="4"/>
  <c r="Q2060" i="4" s="1"/>
  <c r="P2079" i="4"/>
  <c r="Q2079" i="4" s="1"/>
  <c r="P2089" i="4"/>
  <c r="Q2089" i="4" s="1"/>
  <c r="P2293" i="4"/>
  <c r="Q2293" i="4" s="1"/>
  <c r="M2293" i="4"/>
  <c r="P2382" i="4"/>
  <c r="Q2382" i="4" s="1"/>
  <c r="M2382" i="4"/>
  <c r="N2382" i="4" s="1"/>
  <c r="P2391" i="4"/>
  <c r="Q2391" i="4" s="1"/>
  <c r="P2402" i="4"/>
  <c r="Q2402" i="4" s="1"/>
  <c r="M2505" i="4"/>
  <c r="N2505" i="4" s="1"/>
  <c r="P2505" i="4"/>
  <c r="Q2505" i="4" s="1"/>
  <c r="P2531" i="4"/>
  <c r="Q2531" i="4" s="1"/>
  <c r="M2531" i="4"/>
  <c r="N2531" i="4" s="1"/>
  <c r="P2592" i="4"/>
  <c r="Q2592" i="4" s="1"/>
  <c r="M2592" i="4"/>
  <c r="N2592" i="4" s="1"/>
  <c r="P2266" i="4"/>
  <c r="Q2266" i="4" s="1"/>
  <c r="O2266" i="4"/>
  <c r="P2308" i="4"/>
  <c r="Q2308" i="4" s="1"/>
  <c r="M2308" i="4"/>
  <c r="N2308" i="4" s="1"/>
  <c r="P2349" i="4"/>
  <c r="Q2349" i="4" s="1"/>
  <c r="M2349" i="4"/>
  <c r="N2349" i="4" s="1"/>
  <c r="P2500" i="4"/>
  <c r="Q2500" i="4" s="1"/>
  <c r="M2525" i="4"/>
  <c r="P2525" i="4"/>
  <c r="Q2525" i="4" s="1"/>
  <c r="P2590" i="4"/>
  <c r="Q2590" i="4" s="1"/>
  <c r="P2614" i="4"/>
  <c r="Q2614" i="4" s="1"/>
  <c r="M2614" i="4"/>
  <c r="N2614" i="4" s="1"/>
  <c r="P1932" i="4"/>
  <c r="Q1932" i="4" s="1"/>
  <c r="P2127" i="4"/>
  <c r="Q2127" i="4" s="1"/>
  <c r="P2168" i="4"/>
  <c r="Q2168" i="4" s="1"/>
  <c r="M2297" i="4"/>
  <c r="N2297" i="4" s="1"/>
  <c r="P2303" i="4"/>
  <c r="Q2303" i="4" s="1"/>
  <c r="M2303" i="4"/>
  <c r="N2303" i="4" s="1"/>
  <c r="M2342" i="4"/>
  <c r="M2380" i="4"/>
  <c r="N2380" i="4" s="1"/>
  <c r="M2398" i="4"/>
  <c r="N2398" i="4" s="1"/>
  <c r="M2436" i="4"/>
  <c r="N2436" i="4" s="1"/>
  <c r="P2442" i="4"/>
  <c r="Q2442" i="4" s="1"/>
  <c r="O2605" i="4"/>
  <c r="P2605" i="4"/>
  <c r="Q2605" i="4" s="1"/>
  <c r="M2117" i="4"/>
  <c r="N2117" i="4" s="1"/>
  <c r="M2207" i="4"/>
  <c r="N2207" i="4" s="1"/>
  <c r="M2233" i="4"/>
  <c r="N2233" i="4" s="1"/>
  <c r="P2245" i="4"/>
  <c r="Q2245" i="4" s="1"/>
  <c r="M2264" i="4"/>
  <c r="P2314" i="4"/>
  <c r="Q2314" i="4" s="1"/>
  <c r="O2314" i="4"/>
  <c r="M2321" i="4"/>
  <c r="N2321" i="4" s="1"/>
  <c r="M2335" i="4"/>
  <c r="N2335" i="4" s="1"/>
  <c r="P2363" i="4"/>
  <c r="Q2363" i="4" s="1"/>
  <c r="M2363" i="4"/>
  <c r="N2363" i="4" s="1"/>
  <c r="P2460" i="4"/>
  <c r="Q2460" i="4" s="1"/>
  <c r="M2460" i="4"/>
  <c r="M2471" i="4"/>
  <c r="N2471" i="4" s="1"/>
  <c r="P2491" i="4"/>
  <c r="Q2491" i="4" s="1"/>
  <c r="M2491" i="4"/>
  <c r="N2491" i="4" s="1"/>
  <c r="P2151" i="4"/>
  <c r="Q2151" i="4" s="1"/>
  <c r="P2164" i="4"/>
  <c r="Q2164" i="4" s="1"/>
  <c r="P2289" i="4"/>
  <c r="Q2289" i="4" s="1"/>
  <c r="P2295" i="4"/>
  <c r="Q2295" i="4" s="1"/>
  <c r="M2295" i="4"/>
  <c r="N2295" i="4" s="1"/>
  <c r="P2340" i="4"/>
  <c r="Q2340" i="4" s="1"/>
  <c r="O2340" i="4"/>
  <c r="P2193" i="4"/>
  <c r="Q2193" i="4" s="1"/>
  <c r="P2276" i="4"/>
  <c r="Q2276" i="4" s="1"/>
  <c r="P2301" i="4"/>
  <c r="Q2301" i="4" s="1"/>
  <c r="M2333" i="4"/>
  <c r="N2333" i="4" s="1"/>
  <c r="P2434" i="4"/>
  <c r="Q2434" i="4" s="1"/>
  <c r="M2434" i="4"/>
  <c r="N2434" i="4" s="1"/>
  <c r="P1896" i="4"/>
  <c r="Q1896" i="4" s="1"/>
  <c r="P1906" i="4"/>
  <c r="Q1906" i="4" s="1"/>
  <c r="P1914" i="4"/>
  <c r="Q1914" i="4" s="1"/>
  <c r="P1948" i="4"/>
  <c r="Q1948" i="4" s="1"/>
  <c r="P2002" i="4"/>
  <c r="Q2002" i="4" s="1"/>
  <c r="M2013" i="4"/>
  <c r="N2013" i="4" s="1"/>
  <c r="M2021" i="4"/>
  <c r="N2021" i="4" s="1"/>
  <c r="M2050" i="4"/>
  <c r="P2140" i="4"/>
  <c r="Q2140" i="4" s="1"/>
  <c r="P2274" i="4"/>
  <c r="Q2274" i="4" s="1"/>
  <c r="M2274" i="4"/>
  <c r="N2274" i="4" s="1"/>
  <c r="P2345" i="4"/>
  <c r="Q2345" i="4" s="1"/>
  <c r="M2345" i="4"/>
  <c r="N2345" i="4" s="1"/>
  <c r="P2425" i="4"/>
  <c r="Q2425" i="4" s="1"/>
  <c r="M2425" i="4"/>
  <c r="N2425" i="4" s="1"/>
  <c r="P2446" i="4"/>
  <c r="Q2446" i="4" s="1"/>
  <c r="M2446" i="4"/>
  <c r="N2446" i="4" s="1"/>
  <c r="M2508" i="4"/>
  <c r="N2508" i="4" s="1"/>
  <c r="P2508" i="4"/>
  <c r="Q2508" i="4" s="1"/>
  <c r="P2545" i="4"/>
  <c r="Q2545" i="4" s="1"/>
  <c r="M2575" i="4"/>
  <c r="N2575" i="4" s="1"/>
  <c r="M2587" i="4"/>
  <c r="N2587" i="4" s="1"/>
  <c r="P2594" i="4"/>
  <c r="Q2594" i="4" s="1"/>
  <c r="O2604" i="4"/>
  <c r="P2613" i="4"/>
  <c r="Q2613" i="4" s="1"/>
  <c r="P2480" i="4"/>
  <c r="Q2480" i="4" s="1"/>
  <c r="P2486" i="4"/>
  <c r="Q2486" i="4" s="1"/>
  <c r="P2516" i="4"/>
  <c r="Q2516" i="4" s="1"/>
  <c r="P2609" i="4"/>
  <c r="Q2609" i="4" s="1"/>
  <c r="P2566" i="4"/>
  <c r="Q2566" i="4" s="1"/>
  <c r="P2578" i="4"/>
  <c r="Q2578" i="4" s="1"/>
  <c r="M2328" i="4"/>
  <c r="N2328" i="4" s="1"/>
  <c r="M2360" i="4"/>
  <c r="N2360" i="4" s="1"/>
  <c r="M2379" i="4"/>
  <c r="N2379" i="4" s="1"/>
  <c r="M2387" i="4"/>
  <c r="N2387" i="4" s="1"/>
  <c r="M2399" i="4"/>
  <c r="N2399" i="4" s="1"/>
  <c r="M2430" i="4"/>
  <c r="N2430" i="4" s="1"/>
  <c r="M2437" i="4"/>
  <c r="N2437" i="4" s="1"/>
  <c r="M2451" i="4"/>
  <c r="M2474" i="4"/>
  <c r="N2474" i="4" s="1"/>
  <c r="P2586" i="4"/>
  <c r="Q2586" i="4" s="1"/>
  <c r="P2601" i="4"/>
  <c r="Q2601" i="4" s="1"/>
  <c r="M2311" i="4"/>
  <c r="N2311" i="4" s="1"/>
  <c r="P2324" i="4"/>
  <c r="Q2324" i="4" s="1"/>
  <c r="M2332" i="4"/>
  <c r="N2332" i="4" s="1"/>
  <c r="M2348" i="4"/>
  <c r="N2348" i="4" s="1"/>
  <c r="M2352" i="4"/>
  <c r="M2413" i="4"/>
  <c r="N2413" i="4" s="1"/>
  <c r="M2417" i="4"/>
  <c r="N2417" i="4" s="1"/>
  <c r="M2421" i="4"/>
  <c r="N2421" i="4" s="1"/>
  <c r="M2424" i="4"/>
  <c r="N2424" i="4" s="1"/>
  <c r="M2470" i="4"/>
  <c r="N2470" i="4" s="1"/>
  <c r="P2484" i="4"/>
  <c r="Q2484" i="4" s="1"/>
  <c r="P2487" i="4"/>
  <c r="Q2487" i="4" s="1"/>
  <c r="M2494" i="4"/>
  <c r="P2501" i="4"/>
  <c r="Q2501" i="4" s="1"/>
  <c r="P2526" i="4"/>
  <c r="Q2526" i="4" s="1"/>
  <c r="P2535" i="4"/>
  <c r="Q2535" i="4" s="1"/>
  <c r="P2562" i="4"/>
  <c r="Q2562" i="4" s="1"/>
  <c r="O2612" i="4"/>
  <c r="M181" i="4"/>
  <c r="N181" i="4" s="1"/>
  <c r="M221" i="4"/>
  <c r="N221" i="4" s="1"/>
  <c r="M188" i="4"/>
  <c r="M195" i="4"/>
  <c r="N195" i="4" s="1"/>
  <c r="M198" i="4"/>
  <c r="N198" i="4" s="1"/>
  <c r="M210" i="4"/>
  <c r="N210" i="4" s="1"/>
  <c r="M215" i="4"/>
  <c r="N215" i="4" s="1"/>
  <c r="O190" i="4"/>
  <c r="G354" i="7" s="1"/>
  <c r="J354" i="7" s="1"/>
  <c r="M225" i="4"/>
  <c r="N225" i="4" s="1"/>
  <c r="M217" i="4"/>
  <c r="N217" i="4" s="1"/>
  <c r="M183" i="4"/>
  <c r="N183" i="4" s="1"/>
  <c r="M185" i="4"/>
  <c r="N185" i="4" s="1"/>
  <c r="M191" i="4"/>
  <c r="M194" i="4"/>
  <c r="N194" i="4" s="1"/>
  <c r="M206" i="4"/>
  <c r="N206" i="4" s="1"/>
  <c r="M207" i="4"/>
  <c r="N207" i="4" s="1"/>
  <c r="M214" i="4"/>
  <c r="N214" i="4" s="1"/>
  <c r="O187" i="4"/>
  <c r="G202" i="7" s="1"/>
  <c r="O209" i="4"/>
  <c r="O301" i="4"/>
  <c r="G160" i="7" s="1"/>
  <c r="L160" i="7" s="1"/>
  <c r="M323" i="4"/>
  <c r="N323" i="4" s="1"/>
  <c r="M327" i="4"/>
  <c r="M334" i="4"/>
  <c r="N334" i="4" s="1"/>
  <c r="M340" i="4"/>
  <c r="N340" i="4" s="1"/>
  <c r="M341" i="4"/>
  <c r="N341" i="4" s="1"/>
  <c r="M343" i="4"/>
  <c r="N343" i="4" s="1"/>
  <c r="M350" i="4"/>
  <c r="N350" i="4" s="1"/>
  <c r="M354" i="4"/>
  <c r="M359" i="4"/>
  <c r="N359" i="4" s="1"/>
  <c r="M363" i="4"/>
  <c r="N363" i="4" s="1"/>
  <c r="M366" i="4"/>
  <c r="N366" i="4" s="1"/>
  <c r="M370" i="4"/>
  <c r="N370" i="4" s="1"/>
  <c r="M374" i="4"/>
  <c r="N374" i="4" s="1"/>
  <c r="M378" i="4"/>
  <c r="N378" i="4" s="1"/>
  <c r="M382" i="4"/>
  <c r="N382" i="4" s="1"/>
  <c r="M388" i="4"/>
  <c r="N388" i="4" s="1"/>
  <c r="M390" i="4"/>
  <c r="N390" i="4" s="1"/>
  <c r="M394" i="4"/>
  <c r="N394" i="4" s="1"/>
  <c r="M398" i="4"/>
  <c r="N398" i="4" s="1"/>
  <c r="M402" i="4"/>
  <c r="N402" i="4" s="1"/>
  <c r="M403" i="4"/>
  <c r="N403" i="4" s="1"/>
  <c r="M406" i="4"/>
  <c r="N406" i="4" s="1"/>
  <c r="M410" i="4"/>
  <c r="M414" i="4"/>
  <c r="N414" i="4" s="1"/>
  <c r="M417" i="4"/>
  <c r="N417" i="4" s="1"/>
  <c r="M421" i="4"/>
  <c r="N421" i="4" s="1"/>
  <c r="M425" i="4"/>
  <c r="N425" i="4" s="1"/>
  <c r="M429" i="4"/>
  <c r="N429" i="4" s="1"/>
  <c r="M438" i="4"/>
  <c r="N438" i="4" s="1"/>
  <c r="M442" i="4"/>
  <c r="N442" i="4" s="1"/>
  <c r="M446" i="4"/>
  <c r="N446" i="4" s="1"/>
  <c r="M450" i="4"/>
  <c r="N450" i="4" s="1"/>
  <c r="M453" i="4"/>
  <c r="N453" i="4" s="1"/>
  <c r="M456" i="4"/>
  <c r="N456" i="4" s="1"/>
  <c r="O462" i="4"/>
  <c r="M471" i="4"/>
  <c r="N471" i="4" s="1"/>
  <c r="O493" i="4"/>
  <c r="M483" i="4"/>
  <c r="N483" i="4" s="1"/>
  <c r="M494" i="4"/>
  <c r="N494" i="4" s="1"/>
  <c r="M502" i="4"/>
  <c r="N502" i="4" s="1"/>
  <c r="M505" i="4"/>
  <c r="N505" i="4" s="1"/>
  <c r="M509" i="4"/>
  <c r="N509" i="4" s="1"/>
  <c r="M514" i="4"/>
  <c r="N514" i="4" s="1"/>
  <c r="O470" i="4"/>
  <c r="M480" i="4"/>
  <c r="N480" i="4" s="1"/>
  <c r="M518" i="4"/>
  <c r="N518" i="4" s="1"/>
  <c r="M489" i="4"/>
  <c r="N489" i="4" s="1"/>
  <c r="M490" i="4"/>
  <c r="N490" i="4" s="1"/>
  <c r="M495" i="4"/>
  <c r="N495" i="4" s="1"/>
  <c r="M498" i="4"/>
  <c r="N498" i="4" s="1"/>
  <c r="M501" i="4"/>
  <c r="N501" i="4" s="1"/>
  <c r="M506" i="4"/>
  <c r="N506" i="4" s="1"/>
  <c r="M510" i="4"/>
  <c r="N510" i="4" s="1"/>
  <c r="P649" i="4"/>
  <c r="Q649" i="4" s="1"/>
  <c r="P652" i="4"/>
  <c r="Q652" i="4" s="1"/>
  <c r="P665" i="4"/>
  <c r="Q665" i="4" s="1"/>
  <c r="P681" i="4"/>
  <c r="Q681" i="4" s="1"/>
  <c r="O705" i="4"/>
  <c r="M713" i="4"/>
  <c r="N713" i="4" s="1"/>
  <c r="P825" i="4"/>
  <c r="Q825" i="4" s="1"/>
  <c r="M825" i="4"/>
  <c r="N825" i="4" s="1"/>
  <c r="P655" i="4"/>
  <c r="Q655" i="4" s="1"/>
  <c r="P662" i="4"/>
  <c r="Q662" i="4" s="1"/>
  <c r="P667" i="4"/>
  <c r="Q667" i="4" s="1"/>
  <c r="P671" i="4"/>
  <c r="Q671" i="4" s="1"/>
  <c r="P673" i="4"/>
  <c r="Q673" i="4" s="1"/>
  <c r="P677" i="4"/>
  <c r="Q677" i="4" s="1"/>
  <c r="P680" i="4"/>
  <c r="Q680" i="4" s="1"/>
  <c r="P684" i="4"/>
  <c r="Q684" i="4" s="1"/>
  <c r="P693" i="4"/>
  <c r="Q693" i="4" s="1"/>
  <c r="M709" i="4"/>
  <c r="N709" i="4" s="1"/>
  <c r="M719" i="4"/>
  <c r="N719" i="4" s="1"/>
  <c r="M726" i="4"/>
  <c r="N726" i="4" s="1"/>
  <c r="M708" i="4"/>
  <c r="N708" i="4" s="1"/>
  <c r="M725" i="4"/>
  <c r="N725" i="4" s="1"/>
  <c r="M698" i="4"/>
  <c r="N698" i="4" s="1"/>
  <c r="M716" i="4"/>
  <c r="P873" i="4"/>
  <c r="Q873" i="4" s="1"/>
  <c r="O811" i="4"/>
  <c r="G101" i="7" s="1"/>
  <c r="L101" i="7" s="1"/>
  <c r="P845" i="4"/>
  <c r="Q845" i="4" s="1"/>
  <c r="M845" i="4"/>
  <c r="N845" i="4" s="1"/>
  <c r="P861" i="4"/>
  <c r="Q861" i="4" s="1"/>
  <c r="M861" i="4"/>
  <c r="P1000" i="4"/>
  <c r="Q1000" i="4" s="1"/>
  <c r="M1000" i="4"/>
  <c r="N1000" i="4" s="1"/>
  <c r="P1030" i="4"/>
  <c r="Q1030" i="4" s="1"/>
  <c r="M1030" i="4"/>
  <c r="O768" i="4"/>
  <c r="G245" i="7" s="1"/>
  <c r="L245" i="7" s="1"/>
  <c r="P857" i="4"/>
  <c r="Q857" i="4" s="1"/>
  <c r="M857" i="4"/>
  <c r="N857" i="4" s="1"/>
  <c r="P879" i="4"/>
  <c r="Q879" i="4" s="1"/>
  <c r="M879" i="4"/>
  <c r="N879" i="4" s="1"/>
  <c r="P831" i="4"/>
  <c r="Q831" i="4" s="1"/>
  <c r="M831" i="4"/>
  <c r="N831" i="4" s="1"/>
  <c r="P834" i="4"/>
  <c r="Q834" i="4" s="1"/>
  <c r="M834" i="4"/>
  <c r="N834" i="4" s="1"/>
  <c r="P844" i="4"/>
  <c r="Q844" i="4" s="1"/>
  <c r="M844" i="4"/>
  <c r="N844" i="4" s="1"/>
  <c r="P888" i="4"/>
  <c r="Q888" i="4" s="1"/>
  <c r="M888" i="4"/>
  <c r="N888" i="4" s="1"/>
  <c r="P896" i="4"/>
  <c r="Q896" i="4" s="1"/>
  <c r="M896" i="4"/>
  <c r="N896" i="4" s="1"/>
  <c r="P904" i="4"/>
  <c r="Q904" i="4" s="1"/>
  <c r="M904" i="4"/>
  <c r="N904" i="4" s="1"/>
  <c r="P976" i="4"/>
  <c r="Q976" i="4" s="1"/>
  <c r="M976" i="4"/>
  <c r="N976" i="4" s="1"/>
  <c r="P853" i="4"/>
  <c r="Q853" i="4" s="1"/>
  <c r="M853" i="4"/>
  <c r="N853" i="4" s="1"/>
  <c r="P872" i="4"/>
  <c r="Q872" i="4" s="1"/>
  <c r="M872" i="4"/>
  <c r="N872" i="4" s="1"/>
  <c r="P875" i="4"/>
  <c r="Q875" i="4" s="1"/>
  <c r="M875" i="4"/>
  <c r="N875" i="4" s="1"/>
  <c r="P971" i="4"/>
  <c r="Q971" i="4" s="1"/>
  <c r="M971" i="4"/>
  <c r="N971" i="4" s="1"/>
  <c r="M824" i="4"/>
  <c r="N824" i="4" s="1"/>
  <c r="P852" i="4"/>
  <c r="Q852" i="4" s="1"/>
  <c r="P1011" i="4"/>
  <c r="Q1011" i="4" s="1"/>
  <c r="M1011" i="4"/>
  <c r="N1011" i="4" s="1"/>
  <c r="P1054" i="4"/>
  <c r="Q1054" i="4" s="1"/>
  <c r="P850" i="4"/>
  <c r="Q850" i="4" s="1"/>
  <c r="M850" i="4"/>
  <c r="N850" i="4" s="1"/>
  <c r="P883" i="4"/>
  <c r="Q883" i="4" s="1"/>
  <c r="M883" i="4"/>
  <c r="N883" i="4" s="1"/>
  <c r="P935" i="4"/>
  <c r="Q935" i="4" s="1"/>
  <c r="M935" i="4"/>
  <c r="M804" i="4"/>
  <c r="N804" i="4" s="1"/>
  <c r="M808" i="4"/>
  <c r="N808" i="4" s="1"/>
  <c r="M814" i="4"/>
  <c r="N814" i="4" s="1"/>
  <c r="M818" i="4"/>
  <c r="N818" i="4" s="1"/>
  <c r="M821" i="4"/>
  <c r="N821" i="4" s="1"/>
  <c r="M828" i="4"/>
  <c r="N828" i="4" s="1"/>
  <c r="P868" i="4"/>
  <c r="Q868" i="4" s="1"/>
  <c r="M868" i="4"/>
  <c r="N868" i="4" s="1"/>
  <c r="P886" i="4"/>
  <c r="Q886" i="4" s="1"/>
  <c r="M886" i="4"/>
  <c r="N886" i="4" s="1"/>
  <c r="P892" i="4"/>
  <c r="Q892" i="4" s="1"/>
  <c r="M892" i="4"/>
  <c r="N892" i="4" s="1"/>
  <c r="P899" i="4"/>
  <c r="Q899" i="4" s="1"/>
  <c r="M899" i="4"/>
  <c r="N899" i="4" s="1"/>
  <c r="P903" i="4"/>
  <c r="Q903" i="4" s="1"/>
  <c r="M903" i="4"/>
  <c r="N903" i="4" s="1"/>
  <c r="P907" i="4"/>
  <c r="Q907" i="4" s="1"/>
  <c r="M907" i="4"/>
  <c r="N907" i="4" s="1"/>
  <c r="P964" i="4"/>
  <c r="Q964" i="4" s="1"/>
  <c r="M964" i="4"/>
  <c r="N964" i="4" s="1"/>
  <c r="M839" i="4"/>
  <c r="N839" i="4" s="1"/>
  <c r="M841" i="4"/>
  <c r="N841" i="4" s="1"/>
  <c r="M847" i="4"/>
  <c r="N847" i="4" s="1"/>
  <c r="M851" i="4"/>
  <c r="N851" i="4" s="1"/>
  <c r="M854" i="4"/>
  <c r="M858" i="4"/>
  <c r="N858" i="4" s="1"/>
  <c r="M862" i="4"/>
  <c r="N862" i="4" s="1"/>
  <c r="M865" i="4"/>
  <c r="N865" i="4" s="1"/>
  <c r="M869" i="4"/>
  <c r="N869" i="4" s="1"/>
  <c r="M876" i="4"/>
  <c r="N876" i="4" s="1"/>
  <c r="M880" i="4"/>
  <c r="N880" i="4" s="1"/>
  <c r="M884" i="4"/>
  <c r="N884" i="4" s="1"/>
  <c r="M889" i="4"/>
  <c r="N889" i="4" s="1"/>
  <c r="M893" i="4"/>
  <c r="N893" i="4" s="1"/>
  <c r="M897" i="4"/>
  <c r="M898" i="4"/>
  <c r="N898" i="4" s="1"/>
  <c r="M900" i="4"/>
  <c r="N900" i="4" s="1"/>
  <c r="M905" i="4"/>
  <c r="N905" i="4" s="1"/>
  <c r="M951" i="4"/>
  <c r="N951" i="4" s="1"/>
  <c r="M955" i="4"/>
  <c r="N955" i="4" s="1"/>
  <c r="M960" i="4"/>
  <c r="N960" i="4" s="1"/>
  <c r="P987" i="4"/>
  <c r="Q987" i="4" s="1"/>
  <c r="O987" i="4"/>
  <c r="P992" i="4"/>
  <c r="Q992" i="4" s="1"/>
  <c r="O992" i="4"/>
  <c r="P1022" i="4"/>
  <c r="Q1022" i="4" s="1"/>
  <c r="M1022" i="4"/>
  <c r="P1061" i="4"/>
  <c r="Q1061" i="4" s="1"/>
  <c r="P1074" i="4"/>
  <c r="Q1074" i="4" s="1"/>
  <c r="P1097" i="4"/>
  <c r="Q1097" i="4" s="1"/>
  <c r="P948" i="4"/>
  <c r="Q948" i="4" s="1"/>
  <c r="M948" i="4"/>
  <c r="N948" i="4" s="1"/>
  <c r="P952" i="4"/>
  <c r="Q952" i="4" s="1"/>
  <c r="M952" i="4"/>
  <c r="N952" i="4" s="1"/>
  <c r="P956" i="4"/>
  <c r="Q956" i="4" s="1"/>
  <c r="M956" i="4"/>
  <c r="N956" i="4" s="1"/>
  <c r="P959" i="4"/>
  <c r="Q959" i="4" s="1"/>
  <c r="M959" i="4"/>
  <c r="N959" i="4" s="1"/>
  <c r="P961" i="4"/>
  <c r="Q961" i="4" s="1"/>
  <c r="M961" i="4"/>
  <c r="N961" i="4" s="1"/>
  <c r="P988" i="4"/>
  <c r="Q988" i="4" s="1"/>
  <c r="O988" i="4"/>
  <c r="P1042" i="4"/>
  <c r="Q1042" i="4" s="1"/>
  <c r="M1042" i="4"/>
  <c r="N1042" i="4" s="1"/>
  <c r="P1068" i="4"/>
  <c r="Q1068" i="4" s="1"/>
  <c r="G298" i="7"/>
  <c r="P1081" i="4"/>
  <c r="Q1081" i="4" s="1"/>
  <c r="M1081" i="4"/>
  <c r="N1081" i="4" s="1"/>
  <c r="O1396" i="4"/>
  <c r="G426" i="7" s="1"/>
  <c r="P1396" i="4"/>
  <c r="Q1396" i="4" s="1"/>
  <c r="P1423" i="4"/>
  <c r="Q1423" i="4" s="1"/>
  <c r="M1423" i="4"/>
  <c r="N1423" i="4" s="1"/>
  <c r="M916" i="4"/>
  <c r="N916" i="4" s="1"/>
  <c r="M919" i="4"/>
  <c r="N919" i="4" s="1"/>
  <c r="M932" i="4"/>
  <c r="N932" i="4" s="1"/>
  <c r="M939" i="4"/>
  <c r="N939" i="4" s="1"/>
  <c r="P969" i="4"/>
  <c r="Q969" i="4" s="1"/>
  <c r="M969" i="4"/>
  <c r="N969" i="4" s="1"/>
  <c r="P972" i="4"/>
  <c r="Q972" i="4" s="1"/>
  <c r="M972" i="4"/>
  <c r="N972" i="4" s="1"/>
  <c r="P983" i="4"/>
  <c r="Q983" i="4" s="1"/>
  <c r="M983" i="4"/>
  <c r="N983" i="4" s="1"/>
  <c r="P1001" i="4"/>
  <c r="Q1001" i="4" s="1"/>
  <c r="P1018" i="4"/>
  <c r="Q1018" i="4" s="1"/>
  <c r="P1093" i="4"/>
  <c r="Q1093" i="4" s="1"/>
  <c r="M1093" i="4"/>
  <c r="O928" i="4"/>
  <c r="P997" i="4"/>
  <c r="Q997" i="4" s="1"/>
  <c r="O997" i="4"/>
  <c r="G234" i="7" s="1"/>
  <c r="P1051" i="4"/>
  <c r="Q1051" i="4" s="1"/>
  <c r="M1051" i="4"/>
  <c r="N1051" i="4" s="1"/>
  <c r="P1089" i="4"/>
  <c r="Q1089" i="4" s="1"/>
  <c r="P1101" i="4"/>
  <c r="Q1101" i="4" s="1"/>
  <c r="M1101" i="4"/>
  <c r="P1116" i="4"/>
  <c r="Q1116" i="4" s="1"/>
  <c r="M1116" i="4"/>
  <c r="P936" i="4"/>
  <c r="Q936" i="4" s="1"/>
  <c r="M936" i="4"/>
  <c r="N936" i="4" s="1"/>
  <c r="P979" i="4"/>
  <c r="Q979" i="4" s="1"/>
  <c r="M979" i="4"/>
  <c r="N979" i="4" s="1"/>
  <c r="P984" i="4"/>
  <c r="Q984" i="4" s="1"/>
  <c r="G538" i="7"/>
  <c r="P1007" i="4"/>
  <c r="Q1007" i="4" s="1"/>
  <c r="M1007" i="4"/>
  <c r="N1007" i="4" s="1"/>
  <c r="P1026" i="4"/>
  <c r="Q1026" i="4" s="1"/>
  <c r="P1038" i="4"/>
  <c r="Q1038" i="4" s="1"/>
  <c r="M1038" i="4"/>
  <c r="N1038" i="4" s="1"/>
  <c r="P1078" i="4"/>
  <c r="Q1078" i="4" s="1"/>
  <c r="M1078" i="4"/>
  <c r="N1078" i="4" s="1"/>
  <c r="P991" i="4"/>
  <c r="Q991" i="4" s="1"/>
  <c r="O991" i="4"/>
  <c r="P995" i="4"/>
  <c r="Q995" i="4" s="1"/>
  <c r="M995" i="4"/>
  <c r="N995" i="4" s="1"/>
  <c r="P1005" i="4"/>
  <c r="Q1005" i="4" s="1"/>
  <c r="O1005" i="4"/>
  <c r="P1015" i="4"/>
  <c r="Q1015" i="4" s="1"/>
  <c r="M1015" i="4"/>
  <c r="N1015" i="4" s="1"/>
  <c r="P1034" i="4"/>
  <c r="Q1034" i="4" s="1"/>
  <c r="M1034" i="4"/>
  <c r="N1034" i="4" s="1"/>
  <c r="P1050" i="4"/>
  <c r="Q1050" i="4" s="1"/>
  <c r="O1050" i="4"/>
  <c r="P1143" i="4"/>
  <c r="Q1143" i="4" s="1"/>
  <c r="M1143" i="4"/>
  <c r="P1168" i="4"/>
  <c r="Q1168" i="4" s="1"/>
  <c r="M1168" i="4"/>
  <c r="N1168" i="4" s="1"/>
  <c r="P1192" i="4"/>
  <c r="Q1192" i="4" s="1"/>
  <c r="O1192" i="4"/>
  <c r="P1228" i="4"/>
  <c r="Q1228" i="4" s="1"/>
  <c r="P1256" i="4"/>
  <c r="Q1256" i="4" s="1"/>
  <c r="M1256" i="4"/>
  <c r="P1282" i="4"/>
  <c r="Q1282" i="4" s="1"/>
  <c r="P1307" i="4"/>
  <c r="Q1307" i="4" s="1"/>
  <c r="M1307" i="4"/>
  <c r="M912" i="4"/>
  <c r="N912" i="4" s="1"/>
  <c r="M915" i="4"/>
  <c r="N915" i="4" s="1"/>
  <c r="M920" i="4"/>
  <c r="N920" i="4" s="1"/>
  <c r="M923" i="4"/>
  <c r="N923" i="4" s="1"/>
  <c r="M929" i="4"/>
  <c r="N929" i="4" s="1"/>
  <c r="P943" i="4"/>
  <c r="Q943" i="4" s="1"/>
  <c r="M943" i="4"/>
  <c r="N943" i="4" s="1"/>
  <c r="P963" i="4"/>
  <c r="Q963" i="4" s="1"/>
  <c r="O963" i="4"/>
  <c r="G210" i="7" s="1"/>
  <c r="P975" i="4"/>
  <c r="Q975" i="4" s="1"/>
  <c r="M975" i="4"/>
  <c r="N975" i="4" s="1"/>
  <c r="P980" i="4"/>
  <c r="Q980" i="4" s="1"/>
  <c r="O980" i="4"/>
  <c r="P1046" i="4"/>
  <c r="Q1046" i="4" s="1"/>
  <c r="O1046" i="4"/>
  <c r="P1085" i="4"/>
  <c r="Q1085" i="4" s="1"/>
  <c r="M1085" i="4"/>
  <c r="N1085" i="4" s="1"/>
  <c r="M1008" i="4"/>
  <c r="N1008" i="4" s="1"/>
  <c r="M1012" i="4"/>
  <c r="N1012" i="4" s="1"/>
  <c r="M1019" i="4"/>
  <c r="M1023" i="4"/>
  <c r="M1027" i="4"/>
  <c r="M1031" i="4"/>
  <c r="M1047" i="4"/>
  <c r="M1052" i="4"/>
  <c r="N1052" i="4" s="1"/>
  <c r="M1058" i="4"/>
  <c r="M1062" i="4"/>
  <c r="M1065" i="4"/>
  <c r="N1065" i="4" s="1"/>
  <c r="M1072" i="4"/>
  <c r="M1075" i="4"/>
  <c r="M1086" i="4"/>
  <c r="N1086" i="4" s="1"/>
  <c r="M1090" i="4"/>
  <c r="N1090" i="4" s="1"/>
  <c r="M1094" i="4"/>
  <c r="P1145" i="4"/>
  <c r="Q1145" i="4" s="1"/>
  <c r="P1196" i="4"/>
  <c r="Q1196" i="4" s="1"/>
  <c r="M1196" i="4"/>
  <c r="N1196" i="4" s="1"/>
  <c r="P1232" i="4"/>
  <c r="Q1232" i="4" s="1"/>
  <c r="M1232" i="4"/>
  <c r="N1232" i="4" s="1"/>
  <c r="P1260" i="4"/>
  <c r="Q1260" i="4" s="1"/>
  <c r="M1260" i="4"/>
  <c r="N1260" i="4" s="1"/>
  <c r="P1286" i="4"/>
  <c r="Q1286" i="4" s="1"/>
  <c r="M1286" i="4"/>
  <c r="P1309" i="4"/>
  <c r="Q1309" i="4" s="1"/>
  <c r="M1309" i="4"/>
  <c r="P1408" i="4"/>
  <c r="Q1408" i="4" s="1"/>
  <c r="O1006" i="4"/>
  <c r="O1016" i="4"/>
  <c r="G532" i="7" s="1"/>
  <c r="J532" i="7" s="1"/>
  <c r="G542" i="7"/>
  <c r="J542" i="7" s="1"/>
  <c r="O1043" i="4"/>
  <c r="O1079" i="4"/>
  <c r="O1098" i="4"/>
  <c r="P1139" i="4"/>
  <c r="Q1139" i="4" s="1"/>
  <c r="M1139" i="4"/>
  <c r="N1139" i="4" s="1"/>
  <c r="P1165" i="4"/>
  <c r="Q1165" i="4" s="1"/>
  <c r="M1165" i="4"/>
  <c r="N1165" i="4" s="1"/>
  <c r="P1280" i="4"/>
  <c r="Q1280" i="4" s="1"/>
  <c r="O1280" i="4"/>
  <c r="G223" i="7" s="1"/>
  <c r="L223" i="7" s="1"/>
  <c r="P1303" i="4"/>
  <c r="Q1303" i="4" s="1"/>
  <c r="M1303" i="4"/>
  <c r="N1303" i="4" s="1"/>
  <c r="P1412" i="4"/>
  <c r="Q1412" i="4" s="1"/>
  <c r="M1521" i="4"/>
  <c r="N1521" i="4" s="1"/>
  <c r="P1521" i="4"/>
  <c r="Q1521" i="4" s="1"/>
  <c r="P1123" i="4"/>
  <c r="Q1123" i="4" s="1"/>
  <c r="M1123" i="4"/>
  <c r="P1127" i="4"/>
  <c r="Q1127" i="4" s="1"/>
  <c r="M1127" i="4"/>
  <c r="N1127" i="4" s="1"/>
  <c r="P1133" i="4"/>
  <c r="Q1133" i="4" s="1"/>
  <c r="P1161" i="4"/>
  <c r="Q1161" i="4" s="1"/>
  <c r="P1175" i="4"/>
  <c r="Q1175" i="4" s="1"/>
  <c r="P1208" i="4"/>
  <c r="Q1208" i="4" s="1"/>
  <c r="P1252" i="4"/>
  <c r="Q1252" i="4" s="1"/>
  <c r="M1252" i="4"/>
  <c r="N1252" i="4" s="1"/>
  <c r="P1276" i="4"/>
  <c r="Q1276" i="4" s="1"/>
  <c r="M1276" i="4"/>
  <c r="N1276" i="4" s="1"/>
  <c r="P1300" i="4"/>
  <c r="Q1300" i="4" s="1"/>
  <c r="M1300" i="4"/>
  <c r="N1300" i="4" s="1"/>
  <c r="P1327" i="4"/>
  <c r="Q1327" i="4" s="1"/>
  <c r="M1327" i="4"/>
  <c r="N1327" i="4" s="1"/>
  <c r="P1157" i="4"/>
  <c r="Q1157" i="4" s="1"/>
  <c r="P1188" i="4"/>
  <c r="Q1188" i="4" s="1"/>
  <c r="O1188" i="4"/>
  <c r="G328" i="7" s="1"/>
  <c r="L328" i="7" s="1"/>
  <c r="P1221" i="4"/>
  <c r="Q1221" i="4" s="1"/>
  <c r="M1221" i="4"/>
  <c r="N1221" i="4" s="1"/>
  <c r="P1248" i="4"/>
  <c r="Q1248" i="4" s="1"/>
  <c r="M1248" i="4"/>
  <c r="P1272" i="4"/>
  <c r="Q1272" i="4" s="1"/>
  <c r="M1272" i="4"/>
  <c r="N1272" i="4" s="1"/>
  <c r="P1296" i="4"/>
  <c r="Q1296" i="4" s="1"/>
  <c r="P1313" i="4"/>
  <c r="Q1313" i="4" s="1"/>
  <c r="M1313" i="4"/>
  <c r="P1392" i="4"/>
  <c r="Q1392" i="4" s="1"/>
  <c r="P1400" i="4"/>
  <c r="Q1400" i="4" s="1"/>
  <c r="M1400" i="4"/>
  <c r="N1400" i="4" s="1"/>
  <c r="P1416" i="4"/>
  <c r="Q1416" i="4" s="1"/>
  <c r="P1153" i="4"/>
  <c r="Q1153" i="4" s="1"/>
  <c r="P1182" i="4"/>
  <c r="Q1182" i="4" s="1"/>
  <c r="M1182" i="4"/>
  <c r="N1182" i="4" s="1"/>
  <c r="P1217" i="4"/>
  <c r="Q1217" i="4" s="1"/>
  <c r="M1217" i="4"/>
  <c r="N1217" i="4" s="1"/>
  <c r="P1244" i="4"/>
  <c r="Q1244" i="4" s="1"/>
  <c r="M1244" i="4"/>
  <c r="P1268" i="4"/>
  <c r="Q1268" i="4" s="1"/>
  <c r="M1268" i="4"/>
  <c r="P1292" i="4"/>
  <c r="Q1292" i="4" s="1"/>
  <c r="P1323" i="4"/>
  <c r="Q1323" i="4" s="1"/>
  <c r="M1323" i="4"/>
  <c r="N1323" i="4" s="1"/>
  <c r="P1102" i="4"/>
  <c r="Q1102" i="4" s="1"/>
  <c r="P1106" i="4"/>
  <c r="Q1106" i="4" s="1"/>
  <c r="P1204" i="4"/>
  <c r="Q1204" i="4" s="1"/>
  <c r="P1213" i="4"/>
  <c r="Q1213" i="4" s="1"/>
  <c r="M1213" i="4"/>
  <c r="N1213" i="4" s="1"/>
  <c r="P1240" i="4"/>
  <c r="Q1240" i="4" s="1"/>
  <c r="M1240" i="4"/>
  <c r="N1240" i="4" s="1"/>
  <c r="P1264" i="4"/>
  <c r="Q1264" i="4" s="1"/>
  <c r="P1404" i="4"/>
  <c r="Q1404" i="4" s="1"/>
  <c r="M1404" i="4"/>
  <c r="N1404" i="4" s="1"/>
  <c r="P1420" i="4"/>
  <c r="Q1420" i="4" s="1"/>
  <c r="P1458" i="4"/>
  <c r="Q1458" i="4" s="1"/>
  <c r="M1458" i="4"/>
  <c r="N1458" i="4" s="1"/>
  <c r="P1461" i="4"/>
  <c r="Q1461" i="4" s="1"/>
  <c r="M1461" i="4"/>
  <c r="N1461" i="4" s="1"/>
  <c r="P1111" i="4"/>
  <c r="Q1111" i="4" s="1"/>
  <c r="M1111" i="4"/>
  <c r="N1111" i="4" s="1"/>
  <c r="P1149" i="4"/>
  <c r="Q1149" i="4" s="1"/>
  <c r="M1149" i="4"/>
  <c r="P1186" i="4"/>
  <c r="Q1186" i="4" s="1"/>
  <c r="M1186" i="4"/>
  <c r="P1200" i="4"/>
  <c r="Q1200" i="4" s="1"/>
  <c r="M1200" i="4"/>
  <c r="N1200" i="4" s="1"/>
  <c r="P1236" i="4"/>
  <c r="Q1236" i="4" s="1"/>
  <c r="M1236" i="4"/>
  <c r="N1236" i="4" s="1"/>
  <c r="P1319" i="4"/>
  <c r="Q1319" i="4" s="1"/>
  <c r="M1319" i="4"/>
  <c r="N1319" i="4" s="1"/>
  <c r="O1253" i="4"/>
  <c r="O1261" i="4"/>
  <c r="O1287" i="4"/>
  <c r="G383" i="7" s="1"/>
  <c r="L383" i="7" s="1"/>
  <c r="P1431" i="4"/>
  <c r="Q1431" i="4" s="1"/>
  <c r="M1431" i="4"/>
  <c r="N1431" i="4" s="1"/>
  <c r="P1314" i="4"/>
  <c r="Q1314" i="4" s="1"/>
  <c r="P1320" i="4"/>
  <c r="Q1320" i="4" s="1"/>
  <c r="P1324" i="4"/>
  <c r="Q1324" i="4" s="1"/>
  <c r="P1328" i="4"/>
  <c r="Q1328" i="4" s="1"/>
  <c r="M1490" i="4"/>
  <c r="N1490" i="4" s="1"/>
  <c r="P1490" i="4"/>
  <c r="Q1490" i="4" s="1"/>
  <c r="P1631" i="4"/>
  <c r="Q1631" i="4" s="1"/>
  <c r="M1631" i="4"/>
  <c r="N1631" i="4" s="1"/>
  <c r="P1426" i="4"/>
  <c r="Q1426" i="4" s="1"/>
  <c r="P1519" i="4"/>
  <c r="Q1519" i="4" s="1"/>
  <c r="M1519" i="4"/>
  <c r="N1519" i="4" s="1"/>
  <c r="P1972" i="4"/>
  <c r="Q1972" i="4" s="1"/>
  <c r="O1972" i="4"/>
  <c r="P1821" i="4"/>
  <c r="Q1821" i="4" s="1"/>
  <c r="M1821" i="4"/>
  <c r="N1821" i="4" s="1"/>
  <c r="P1824" i="4"/>
  <c r="Q1824" i="4" s="1"/>
  <c r="P1844" i="4"/>
  <c r="Q1844" i="4" s="1"/>
  <c r="M1395" i="4"/>
  <c r="N1395" i="4" s="1"/>
  <c r="P1395" i="4"/>
  <c r="Q1395" i="4" s="1"/>
  <c r="M1399" i="4"/>
  <c r="N1399" i="4" s="1"/>
  <c r="P1399" i="4"/>
  <c r="Q1399" i="4" s="1"/>
  <c r="M1403" i="4"/>
  <c r="P1403" i="4"/>
  <c r="Q1403" i="4" s="1"/>
  <c r="M1407" i="4"/>
  <c r="N1407" i="4" s="1"/>
  <c r="P1407" i="4"/>
  <c r="Q1407" i="4" s="1"/>
  <c r="P1411" i="4"/>
  <c r="Q1411" i="4" s="1"/>
  <c r="M1415" i="4"/>
  <c r="N1415" i="4" s="1"/>
  <c r="P1415" i="4"/>
  <c r="Q1415" i="4" s="1"/>
  <c r="P1419" i="4"/>
  <c r="Q1419" i="4" s="1"/>
  <c r="P1488" i="4"/>
  <c r="Q1488" i="4" s="1"/>
  <c r="M1488" i="4"/>
  <c r="P1525" i="4"/>
  <c r="Q1525" i="4" s="1"/>
  <c r="M1525" i="4"/>
  <c r="P1424" i="4"/>
  <c r="Q1424" i="4" s="1"/>
  <c r="P1437" i="4"/>
  <c r="Q1437" i="4" s="1"/>
  <c r="M1437" i="4"/>
  <c r="P1665" i="4"/>
  <c r="Q1665" i="4" s="1"/>
  <c r="M1665" i="4"/>
  <c r="N1665" i="4" s="1"/>
  <c r="P1457" i="4"/>
  <c r="Q1457" i="4" s="1"/>
  <c r="P1464" i="4"/>
  <c r="Q1464" i="4" s="1"/>
  <c r="P1468" i="4"/>
  <c r="Q1468" i="4" s="1"/>
  <c r="P1472" i="4"/>
  <c r="Q1472" i="4" s="1"/>
  <c r="P1474" i="4"/>
  <c r="Q1474" i="4" s="1"/>
  <c r="M1495" i="4"/>
  <c r="P1505" i="4"/>
  <c r="Q1505" i="4" s="1"/>
  <c r="P1507" i="4"/>
  <c r="Q1507" i="4" s="1"/>
  <c r="P1535" i="4"/>
  <c r="Q1535" i="4" s="1"/>
  <c r="M1535" i="4"/>
  <c r="P1571" i="4"/>
  <c r="Q1571" i="4" s="1"/>
  <c r="P1578" i="4"/>
  <c r="Q1578" i="4" s="1"/>
  <c r="P1653" i="4"/>
  <c r="Q1653" i="4" s="1"/>
  <c r="P1759" i="4"/>
  <c r="Q1759" i="4" s="1"/>
  <c r="M1759" i="4"/>
  <c r="N1759" i="4" s="1"/>
  <c r="P1465" i="4"/>
  <c r="Q1465" i="4" s="1"/>
  <c r="M1465" i="4"/>
  <c r="N1465" i="4" s="1"/>
  <c r="P1469" i="4"/>
  <c r="Q1469" i="4" s="1"/>
  <c r="P1473" i="4"/>
  <c r="Q1473" i="4" s="1"/>
  <c r="M1473" i="4"/>
  <c r="N1473" i="4" s="1"/>
  <c r="P1543" i="4"/>
  <c r="Q1543" i="4" s="1"/>
  <c r="M1543" i="4"/>
  <c r="N1543" i="4" s="1"/>
  <c r="P1579" i="4"/>
  <c r="Q1579" i="4" s="1"/>
  <c r="P1606" i="4"/>
  <c r="Q1606" i="4" s="1"/>
  <c r="M1445" i="4"/>
  <c r="N1445" i="4" s="1"/>
  <c r="M1452" i="4"/>
  <c r="N1452" i="4" s="1"/>
  <c r="M1484" i="4"/>
  <c r="N1484" i="4" s="1"/>
  <c r="P1531" i="4"/>
  <c r="Q1531" i="4" s="1"/>
  <c r="M1531" i="4"/>
  <c r="N1531" i="4" s="1"/>
  <c r="P1567" i="4"/>
  <c r="Q1567" i="4" s="1"/>
  <c r="P1666" i="4"/>
  <c r="Q1666" i="4" s="1"/>
  <c r="M1666" i="4"/>
  <c r="N1666" i="4" s="1"/>
  <c r="P1856" i="4"/>
  <c r="Q1856" i="4" s="1"/>
  <c r="P1904" i="4"/>
  <c r="Q1904" i="4" s="1"/>
  <c r="P1486" i="4"/>
  <c r="Q1486" i="4" s="1"/>
  <c r="P1517" i="4"/>
  <c r="Q1517" i="4" s="1"/>
  <c r="P1550" i="4"/>
  <c r="Q1550" i="4" s="1"/>
  <c r="O1550" i="4"/>
  <c r="P1593" i="4"/>
  <c r="Q1593" i="4" s="1"/>
  <c r="M1593" i="4"/>
  <c r="N1593" i="4" s="1"/>
  <c r="P1613" i="4"/>
  <c r="Q1613" i="4" s="1"/>
  <c r="P1677" i="4"/>
  <c r="Q1677" i="4" s="1"/>
  <c r="M1677" i="4"/>
  <c r="N1677" i="4" s="1"/>
  <c r="P1712" i="4"/>
  <c r="Q1712" i="4" s="1"/>
  <c r="M1712" i="4"/>
  <c r="N1712" i="4" s="1"/>
  <c r="P1719" i="4"/>
  <c r="Q1719" i="4" s="1"/>
  <c r="P1771" i="4"/>
  <c r="Q1771" i="4" s="1"/>
  <c r="M1771" i="4"/>
  <c r="N1771" i="4" s="1"/>
  <c r="M1792" i="4"/>
  <c r="N1792" i="4" s="1"/>
  <c r="P1792" i="4"/>
  <c r="Q1792" i="4" s="1"/>
  <c r="P1897" i="4"/>
  <c r="Q1897" i="4" s="1"/>
  <c r="M1897" i="4"/>
  <c r="N1897" i="4" s="1"/>
  <c r="M1902" i="4"/>
  <c r="N1902" i="4" s="1"/>
  <c r="P1902" i="4"/>
  <c r="Q1902" i="4" s="1"/>
  <c r="P1440" i="4"/>
  <c r="Q1440" i="4" s="1"/>
  <c r="P1448" i="4"/>
  <c r="Q1448" i="4" s="1"/>
  <c r="O1455" i="4"/>
  <c r="P1482" i="4"/>
  <c r="Q1482" i="4" s="1"/>
  <c r="P1539" i="4"/>
  <c r="Q1539" i="4" s="1"/>
  <c r="M1539" i="4"/>
  <c r="N1539" i="4" s="1"/>
  <c r="P1557" i="4"/>
  <c r="Q1557" i="4" s="1"/>
  <c r="M1557" i="4"/>
  <c r="N1557" i="4" s="1"/>
  <c r="P1609" i="4"/>
  <c r="Q1609" i="4" s="1"/>
  <c r="M1609" i="4"/>
  <c r="N1609" i="4" s="1"/>
  <c r="P1628" i="4"/>
  <c r="Q1628" i="4" s="1"/>
  <c r="M1628" i="4"/>
  <c r="N1628" i="4" s="1"/>
  <c r="P1787" i="4"/>
  <c r="Q1787" i="4" s="1"/>
  <c r="P1813" i="4"/>
  <c r="Q1813" i="4" s="1"/>
  <c r="M1813" i="4"/>
  <c r="N1813" i="4" s="1"/>
  <c r="P1527" i="4"/>
  <c r="Q1527" i="4" s="1"/>
  <c r="G439" i="7"/>
  <c r="P1563" i="4"/>
  <c r="Q1563" i="4" s="1"/>
  <c r="P1594" i="4"/>
  <c r="Q1594" i="4" s="1"/>
  <c r="M1594" i="4"/>
  <c r="N1594" i="4" s="1"/>
  <c r="P1633" i="4"/>
  <c r="Q1633" i="4" s="1"/>
  <c r="P1652" i="4"/>
  <c r="Q1652" i="4" s="1"/>
  <c r="M1652" i="4"/>
  <c r="N1652" i="4" s="1"/>
  <c r="P1678" i="4"/>
  <c r="Q1678" i="4" s="1"/>
  <c r="P1684" i="4"/>
  <c r="Q1684" i="4" s="1"/>
  <c r="P1693" i="4"/>
  <c r="Q1693" i="4" s="1"/>
  <c r="M1693" i="4"/>
  <c r="N1693" i="4" s="1"/>
  <c r="M1800" i="4"/>
  <c r="N1800" i="4" s="1"/>
  <c r="P1800" i="4"/>
  <c r="Q1800" i="4" s="1"/>
  <c r="P1828" i="4"/>
  <c r="Q1828" i="4" s="1"/>
  <c r="M1828" i="4"/>
  <c r="N1828" i="4" s="1"/>
  <c r="P1610" i="4"/>
  <c r="Q1610" i="4" s="1"/>
  <c r="P1729" i="4"/>
  <c r="Q1729" i="4" s="1"/>
  <c r="M1729" i="4"/>
  <c r="N1729" i="4" s="1"/>
  <c r="P1960" i="4"/>
  <c r="Q1960" i="4" s="1"/>
  <c r="M1960" i="4"/>
  <c r="M1867" i="4"/>
  <c r="N1867" i="4" s="1"/>
  <c r="P1867" i="4"/>
  <c r="Q1867" i="4" s="1"/>
  <c r="M1895" i="4"/>
  <c r="N1895" i="4" s="1"/>
  <c r="P1895" i="4"/>
  <c r="Q1895" i="4" s="1"/>
  <c r="M2181" i="4"/>
  <c r="N2181" i="4" s="1"/>
  <c r="P2181" i="4"/>
  <c r="Q2181" i="4" s="1"/>
  <c r="M1487" i="4"/>
  <c r="N1487" i="4" s="1"/>
  <c r="M1494" i="4"/>
  <c r="N1494" i="4" s="1"/>
  <c r="M1498" i="4"/>
  <c r="N1498" i="4" s="1"/>
  <c r="M1506" i="4"/>
  <c r="N1506" i="4" s="1"/>
  <c r="M1510" i="4"/>
  <c r="N1510" i="4" s="1"/>
  <c r="M1536" i="4"/>
  <c r="N1536" i="4" s="1"/>
  <c r="M1540" i="4"/>
  <c r="M1544" i="4"/>
  <c r="N1544" i="4" s="1"/>
  <c r="M1547" i="4"/>
  <c r="N1547" i="4" s="1"/>
  <c r="M1554" i="4"/>
  <c r="N1554" i="4" s="1"/>
  <c r="M1560" i="4"/>
  <c r="M1572" i="4"/>
  <c r="N1572" i="4" s="1"/>
  <c r="M1582" i="4"/>
  <c r="N1582" i="4" s="1"/>
  <c r="M1597" i="4"/>
  <c r="N1597" i="4" s="1"/>
  <c r="M1638" i="4"/>
  <c r="N1638" i="4" s="1"/>
  <c r="M1640" i="4"/>
  <c r="N1640" i="4" s="1"/>
  <c r="M1649" i="4"/>
  <c r="N1649" i="4" s="1"/>
  <c r="M1663" i="4"/>
  <c r="N1663" i="4" s="1"/>
  <c r="M1674" i="4"/>
  <c r="N1674" i="4" s="1"/>
  <c r="M1696" i="4"/>
  <c r="N1696" i="4" s="1"/>
  <c r="M1704" i="4"/>
  <c r="N1704" i="4" s="1"/>
  <c r="M1733" i="4"/>
  <c r="N1733" i="4" s="1"/>
  <c r="M1763" i="4"/>
  <c r="N1763" i="4" s="1"/>
  <c r="P1797" i="4"/>
  <c r="Q1797" i="4" s="1"/>
  <c r="M1797" i="4"/>
  <c r="N1797" i="4" s="1"/>
  <c r="M1808" i="4"/>
  <c r="N1808" i="4" s="1"/>
  <c r="P1808" i="4"/>
  <c r="Q1808" i="4" s="1"/>
  <c r="M1833" i="4"/>
  <c r="N1833" i="4" s="1"/>
  <c r="P1833" i="4"/>
  <c r="Q1833" i="4" s="1"/>
  <c r="M1886" i="4"/>
  <c r="N1886" i="4" s="1"/>
  <c r="P1886" i="4"/>
  <c r="Q1886" i="4" s="1"/>
  <c r="M1888" i="4"/>
  <c r="N1888" i="4" s="1"/>
  <c r="P1888" i="4"/>
  <c r="Q1888" i="4" s="1"/>
  <c r="P1956" i="4"/>
  <c r="Q1956" i="4" s="1"/>
  <c r="M1956" i="4"/>
  <c r="N1956" i="4" s="1"/>
  <c r="O1514" i="4"/>
  <c r="G376" i="7" s="1"/>
  <c r="O1551" i="4"/>
  <c r="O1558" i="4"/>
  <c r="P1995" i="4"/>
  <c r="Q1995" i="4" s="1"/>
  <c r="M1995" i="4"/>
  <c r="P2077" i="4"/>
  <c r="Q2077" i="4" s="1"/>
  <c r="M2093" i="4"/>
  <c r="P2093" i="4"/>
  <c r="Q2093" i="4" s="1"/>
  <c r="M1641" i="4"/>
  <c r="N1641" i="4" s="1"/>
  <c r="M1644" i="4"/>
  <c r="N1644" i="4" s="1"/>
  <c r="M1670" i="4"/>
  <c r="N1670" i="4" s="1"/>
  <c r="M1688" i="4"/>
  <c r="N1688" i="4" s="1"/>
  <c r="M1705" i="4"/>
  <c r="N1705" i="4" s="1"/>
  <c r="M1744" i="4"/>
  <c r="N1744" i="4" s="1"/>
  <c r="M1775" i="4"/>
  <c r="N1775" i="4" s="1"/>
  <c r="M1782" i="4"/>
  <c r="N1782" i="4" s="1"/>
  <c r="P1782" i="4"/>
  <c r="Q1782" i="4" s="1"/>
  <c r="M1875" i="4"/>
  <c r="N1875" i="4" s="1"/>
  <c r="P1875" i="4"/>
  <c r="Q1875" i="4" s="1"/>
  <c r="M1877" i="4"/>
  <c r="N1877" i="4" s="1"/>
  <c r="P1877" i="4"/>
  <c r="Q1877" i="4" s="1"/>
  <c r="P1950" i="4"/>
  <c r="Q1950" i="4" s="1"/>
  <c r="M1950" i="4"/>
  <c r="N1950" i="4" s="1"/>
  <c r="P2046" i="4"/>
  <c r="Q2046" i="4" s="1"/>
  <c r="M2046" i="4"/>
  <c r="N2046" i="4" s="1"/>
  <c r="M1574" i="4"/>
  <c r="N1574" i="4" s="1"/>
  <c r="M1624" i="4"/>
  <c r="N1624" i="4" s="1"/>
  <c r="M1627" i="4"/>
  <c r="M1657" i="4"/>
  <c r="N1657" i="4" s="1"/>
  <c r="M1692" i="4"/>
  <c r="N1692" i="4" s="1"/>
  <c r="M1709" i="4"/>
  <c r="N1709" i="4" s="1"/>
  <c r="M1718" i="4"/>
  <c r="N1718" i="4" s="1"/>
  <c r="P1816" i="4"/>
  <c r="Q1816" i="4" s="1"/>
  <c r="M1839" i="4"/>
  <c r="N1839" i="4" s="1"/>
  <c r="P1839" i="4"/>
  <c r="Q1839" i="4" s="1"/>
  <c r="M1848" i="4"/>
  <c r="N1848" i="4" s="1"/>
  <c r="M1851" i="4"/>
  <c r="N1851" i="4" s="1"/>
  <c r="P1851" i="4"/>
  <c r="Q1851" i="4" s="1"/>
  <c r="P1871" i="4"/>
  <c r="Q1871" i="4" s="1"/>
  <c r="M1871" i="4"/>
  <c r="N1871" i="4" s="1"/>
  <c r="M1778" i="4"/>
  <c r="N1778" i="4" s="1"/>
  <c r="P1778" i="4"/>
  <c r="Q1778" i="4" s="1"/>
  <c r="M1842" i="4"/>
  <c r="N1842" i="4" s="1"/>
  <c r="M1854" i="4"/>
  <c r="N1854" i="4" s="1"/>
  <c r="M1923" i="4"/>
  <c r="N1923" i="4" s="1"/>
  <c r="M1931" i="4"/>
  <c r="N1931" i="4" s="1"/>
  <c r="M1935" i="4"/>
  <c r="N1935" i="4" s="1"/>
  <c r="M1939" i="4"/>
  <c r="N1939" i="4" s="1"/>
  <c r="M1943" i="4"/>
  <c r="N1943" i="4" s="1"/>
  <c r="P1945" i="4"/>
  <c r="Q1945" i="4" s="1"/>
  <c r="P1988" i="4"/>
  <c r="Q1988" i="4" s="1"/>
  <c r="M1988" i="4"/>
  <c r="N1988" i="4" s="1"/>
  <c r="P2199" i="4"/>
  <c r="Q2199" i="4" s="1"/>
  <c r="M2199" i="4"/>
  <c r="N2199" i="4" s="1"/>
  <c r="P1790" i="4"/>
  <c r="Q1790" i="4" s="1"/>
  <c r="P1798" i="4"/>
  <c r="Q1798" i="4" s="1"/>
  <c r="P1814" i="4"/>
  <c r="Q1814" i="4" s="1"/>
  <c r="P1822" i="4"/>
  <c r="Q1822" i="4" s="1"/>
  <c r="P1831" i="4"/>
  <c r="Q1831" i="4" s="1"/>
  <c r="P1884" i="4"/>
  <c r="Q1884" i="4" s="1"/>
  <c r="P1908" i="4"/>
  <c r="Q1908" i="4" s="1"/>
  <c r="M1908" i="4"/>
  <c r="N1908" i="4" s="1"/>
  <c r="P1912" i="4"/>
  <c r="Q1912" i="4" s="1"/>
  <c r="M1912" i="4"/>
  <c r="N1912" i="4" s="1"/>
  <c r="P1916" i="4"/>
  <c r="Q1916" i="4" s="1"/>
  <c r="M1916" i="4"/>
  <c r="N1916" i="4" s="1"/>
  <c r="P1946" i="4"/>
  <c r="Q1946" i="4" s="1"/>
  <c r="M1946" i="4"/>
  <c r="N1946" i="4" s="1"/>
  <c r="P1984" i="4"/>
  <c r="Q1984" i="4" s="1"/>
  <c r="M1984" i="4"/>
  <c r="N1984" i="4" s="1"/>
  <c r="P2003" i="4"/>
  <c r="Q2003" i="4" s="1"/>
  <c r="M2003" i="4"/>
  <c r="P2019" i="4"/>
  <c r="Q2019" i="4" s="1"/>
  <c r="M2019" i="4"/>
  <c r="N2019" i="4" s="1"/>
  <c r="P2042" i="4"/>
  <c r="Q2042" i="4" s="1"/>
  <c r="M2042" i="4"/>
  <c r="N2042" i="4" s="1"/>
  <c r="P2061" i="4"/>
  <c r="Q2061" i="4" s="1"/>
  <c r="O2061" i="4"/>
  <c r="P2083" i="4"/>
  <c r="Q2083" i="4" s="1"/>
  <c r="M2083" i="4"/>
  <c r="N2083" i="4" s="1"/>
  <c r="P2098" i="4"/>
  <c r="Q2098" i="4" s="1"/>
  <c r="M2098" i="4"/>
  <c r="N2098" i="4" s="1"/>
  <c r="M2272" i="4"/>
  <c r="N2272" i="4" s="1"/>
  <c r="P2272" i="4"/>
  <c r="Q2272" i="4" s="1"/>
  <c r="P1922" i="4"/>
  <c r="Q1922" i="4" s="1"/>
  <c r="P1926" i="4"/>
  <c r="Q1926" i="4" s="1"/>
  <c r="M1926" i="4"/>
  <c r="N1926" i="4" s="1"/>
  <c r="P1930" i="4"/>
  <c r="Q1930" i="4" s="1"/>
  <c r="P1934" i="4"/>
  <c r="Q1934" i="4" s="1"/>
  <c r="M1934" i="4"/>
  <c r="N1934" i="4" s="1"/>
  <c r="P1938" i="4"/>
  <c r="Q1938" i="4" s="1"/>
  <c r="M1938" i="4"/>
  <c r="N1938" i="4" s="1"/>
  <c r="P1942" i="4"/>
  <c r="Q1942" i="4" s="1"/>
  <c r="M1942" i="4"/>
  <c r="N1942" i="4" s="1"/>
  <c r="P1953" i="4"/>
  <c r="Q1953" i="4" s="1"/>
  <c r="M1953" i="4"/>
  <c r="N1953" i="4" s="1"/>
  <c r="P1961" i="4"/>
  <c r="Q1961" i="4" s="1"/>
  <c r="M1961" i="4"/>
  <c r="N1961" i="4" s="1"/>
  <c r="P1968" i="4"/>
  <c r="Q1968" i="4" s="1"/>
  <c r="M1968" i="4"/>
  <c r="N1968" i="4" s="1"/>
  <c r="P2069" i="4"/>
  <c r="Q2069" i="4" s="1"/>
  <c r="M2069" i="4"/>
  <c r="N2069" i="4" s="1"/>
  <c r="P2096" i="4"/>
  <c r="Q2096" i="4" s="1"/>
  <c r="M2096" i="4"/>
  <c r="N2096" i="4" s="1"/>
  <c r="P2118" i="4"/>
  <c r="Q2118" i="4" s="1"/>
  <c r="P1957" i="4"/>
  <c r="Q1957" i="4" s="1"/>
  <c r="O1957" i="4"/>
  <c r="P1992" i="4"/>
  <c r="Q1992" i="4" s="1"/>
  <c r="M1992" i="4"/>
  <c r="P2006" i="4"/>
  <c r="Q2006" i="4" s="1"/>
  <c r="M2006" i="4"/>
  <c r="P2229" i="4"/>
  <c r="Q2229" i="4" s="1"/>
  <c r="M2229" i="4"/>
  <c r="N2229" i="4" s="1"/>
  <c r="P2234" i="4"/>
  <c r="Q2234" i="4" s="1"/>
  <c r="M2234" i="4"/>
  <c r="N2234" i="4" s="1"/>
  <c r="P1784" i="4"/>
  <c r="Q1784" i="4" s="1"/>
  <c r="P1789" i="4"/>
  <c r="Q1789" i="4" s="1"/>
  <c r="P1826" i="4"/>
  <c r="Q1826" i="4" s="1"/>
  <c r="P1830" i="4"/>
  <c r="Q1830" i="4" s="1"/>
  <c r="P1841" i="4"/>
  <c r="Q1841" i="4" s="1"/>
  <c r="P1853" i="4"/>
  <c r="Q1853" i="4" s="1"/>
  <c r="P1858" i="4"/>
  <c r="Q1858" i="4" s="1"/>
  <c r="P1861" i="4"/>
  <c r="Q1861" i="4" s="1"/>
  <c r="P1873" i="4"/>
  <c r="Q1873" i="4" s="1"/>
  <c r="P1879" i="4"/>
  <c r="Q1879" i="4" s="1"/>
  <c r="P1883" i="4"/>
  <c r="Q1883" i="4" s="1"/>
  <c r="P1890" i="4"/>
  <c r="Q1890" i="4" s="1"/>
  <c r="P1899" i="4"/>
  <c r="Q1899" i="4" s="1"/>
  <c r="P1949" i="4"/>
  <c r="Q1949" i="4" s="1"/>
  <c r="P1980" i="4"/>
  <c r="Q1980" i="4" s="1"/>
  <c r="M1980" i="4"/>
  <c r="N1980" i="4" s="1"/>
  <c r="P2070" i="4"/>
  <c r="Q2070" i="4" s="1"/>
  <c r="M2070" i="4"/>
  <c r="N2070" i="4" s="1"/>
  <c r="P2163" i="4"/>
  <c r="Q2163" i="4" s="1"/>
  <c r="O2163" i="4"/>
  <c r="P1954" i="4"/>
  <c r="Q1954" i="4" s="1"/>
  <c r="P1964" i="4"/>
  <c r="Q1964" i="4" s="1"/>
  <c r="M1964" i="4"/>
  <c r="N1964" i="4" s="1"/>
  <c r="P1976" i="4"/>
  <c r="Q1976" i="4" s="1"/>
  <c r="M1976" i="4"/>
  <c r="N1976" i="4" s="1"/>
  <c r="P1999" i="4"/>
  <c r="Q1999" i="4" s="1"/>
  <c r="M1999" i="4"/>
  <c r="N1999" i="4" s="1"/>
  <c r="M2206" i="4"/>
  <c r="N2206" i="4" s="1"/>
  <c r="P2206" i="4"/>
  <c r="Q2206" i="4" s="1"/>
  <c r="M2090" i="4"/>
  <c r="N2090" i="4" s="1"/>
  <c r="P2090" i="4"/>
  <c r="Q2090" i="4" s="1"/>
  <c r="P2095" i="4"/>
  <c r="Q2095" i="4" s="1"/>
  <c r="M2095" i="4"/>
  <c r="N2095" i="4" s="1"/>
  <c r="M2115" i="4"/>
  <c r="N2115" i="4" s="1"/>
  <c r="P2115" i="4"/>
  <c r="Q2115" i="4" s="1"/>
  <c r="P2355" i="4"/>
  <c r="Q2355" i="4" s="1"/>
  <c r="M2355" i="4"/>
  <c r="N2355" i="4" s="1"/>
  <c r="M1965" i="4"/>
  <c r="N1965" i="4" s="1"/>
  <c r="M1969" i="4"/>
  <c r="N1969" i="4" s="1"/>
  <c r="M1973" i="4"/>
  <c r="N1973" i="4" s="1"/>
  <c r="M1977" i="4"/>
  <c r="N1977" i="4" s="1"/>
  <c r="M1981" i="4"/>
  <c r="N1981" i="4" s="1"/>
  <c r="M1989" i="4"/>
  <c r="N1989" i="4" s="1"/>
  <c r="M1993" i="4"/>
  <c r="M1996" i="4"/>
  <c r="N1996" i="4" s="1"/>
  <c r="M2004" i="4"/>
  <c r="N2004" i="4" s="1"/>
  <c r="M2007" i="4"/>
  <c r="N2007" i="4" s="1"/>
  <c r="M2023" i="4"/>
  <c r="N2023" i="4" s="1"/>
  <c r="M2026" i="4"/>
  <c r="N2026" i="4" s="1"/>
  <c r="M2034" i="4"/>
  <c r="N2034" i="4" s="1"/>
  <c r="M2039" i="4"/>
  <c r="N2039" i="4" s="1"/>
  <c r="M2065" i="4"/>
  <c r="N2065" i="4" s="1"/>
  <c r="P2073" i="4"/>
  <c r="Q2073" i="4" s="1"/>
  <c r="M2128" i="4"/>
  <c r="N2128" i="4" s="1"/>
  <c r="M2147" i="4"/>
  <c r="N2147" i="4" s="1"/>
  <c r="P2147" i="4"/>
  <c r="Q2147" i="4" s="1"/>
  <c r="P2214" i="4"/>
  <c r="Q2214" i="4" s="1"/>
  <c r="P2269" i="4"/>
  <c r="Q2269" i="4" s="1"/>
  <c r="M2269" i="4"/>
  <c r="N2269" i="4" s="1"/>
  <c r="P2347" i="4"/>
  <c r="Q2347" i="4" s="1"/>
  <c r="G167" i="7"/>
  <c r="L167" i="7" s="1"/>
  <c r="O2000" i="4"/>
  <c r="P2066" i="4"/>
  <c r="Q2066" i="4" s="1"/>
  <c r="M2066" i="4"/>
  <c r="N2066" i="4" s="1"/>
  <c r="M2103" i="4"/>
  <c r="N2103" i="4" s="1"/>
  <c r="P2103" i="4"/>
  <c r="Q2103" i="4" s="1"/>
  <c r="P2150" i="4"/>
  <c r="Q2150" i="4" s="1"/>
  <c r="M2150" i="4"/>
  <c r="N2150" i="4" s="1"/>
  <c r="P2298" i="4"/>
  <c r="Q2298" i="4" s="1"/>
  <c r="P2062" i="4"/>
  <c r="Q2062" i="4" s="1"/>
  <c r="P2087" i="4"/>
  <c r="Q2087" i="4" s="1"/>
  <c r="M2087" i="4"/>
  <c r="N2087" i="4" s="1"/>
  <c r="P2131" i="4"/>
  <c r="Q2131" i="4" s="1"/>
  <c r="M2030" i="4"/>
  <c r="N2030" i="4" s="1"/>
  <c r="M2038" i="4"/>
  <c r="N2038" i="4" s="1"/>
  <c r="P2041" i="4"/>
  <c r="Q2041" i="4" s="1"/>
  <c r="P2076" i="4"/>
  <c r="Q2076" i="4" s="1"/>
  <c r="O2076" i="4"/>
  <c r="G506" i="7" s="1"/>
  <c r="P2084" i="4"/>
  <c r="Q2084" i="4" s="1"/>
  <c r="M2084" i="4"/>
  <c r="N2084" i="4" s="1"/>
  <c r="M2112" i="4"/>
  <c r="N2112" i="4" s="1"/>
  <c r="M2203" i="4"/>
  <c r="N2203" i="4" s="1"/>
  <c r="P2203" i="4"/>
  <c r="Q2203" i="4" s="1"/>
  <c r="P2125" i="4"/>
  <c r="Q2125" i="4" s="1"/>
  <c r="G587" i="7"/>
  <c r="P2134" i="4"/>
  <c r="Q2134" i="4" s="1"/>
  <c r="M2134" i="4"/>
  <c r="N2134" i="4" s="1"/>
  <c r="M2160" i="4"/>
  <c r="N2160" i="4" s="1"/>
  <c r="P2160" i="4"/>
  <c r="Q2160" i="4" s="1"/>
  <c r="M2208" i="4"/>
  <c r="N2208" i="4" s="1"/>
  <c r="P2208" i="4"/>
  <c r="Q2208" i="4" s="1"/>
  <c r="P2246" i="4"/>
  <c r="Q2246" i="4" s="1"/>
  <c r="M2113" i="4"/>
  <c r="N2113" i="4" s="1"/>
  <c r="M2116" i="4"/>
  <c r="N2116" i="4" s="1"/>
  <c r="M2129" i="4"/>
  <c r="N2129" i="4" s="1"/>
  <c r="M2132" i="4"/>
  <c r="N2132" i="4" s="1"/>
  <c r="M2148" i="4"/>
  <c r="N2148" i="4" s="1"/>
  <c r="M2158" i="4"/>
  <c r="N2158" i="4" s="1"/>
  <c r="P2221" i="4"/>
  <c r="Q2221" i="4" s="1"/>
  <c r="M2221" i="4"/>
  <c r="N2221" i="4" s="1"/>
  <c r="M2225" i="4"/>
  <c r="N2225" i="4" s="1"/>
  <c r="P2228" i="4"/>
  <c r="Q2228" i="4" s="1"/>
  <c r="P2237" i="4"/>
  <c r="Q2237" i="4" s="1"/>
  <c r="P2243" i="4"/>
  <c r="Q2243" i="4" s="1"/>
  <c r="P2359" i="4"/>
  <c r="Q2359" i="4" s="1"/>
  <c r="M2359" i="4"/>
  <c r="P2192" i="4"/>
  <c r="Q2192" i="4" s="1"/>
  <c r="M2192" i="4"/>
  <c r="N2192" i="4" s="1"/>
  <c r="P2242" i="4"/>
  <c r="Q2242" i="4" s="1"/>
  <c r="M2320" i="4"/>
  <c r="P2320" i="4"/>
  <c r="Q2320" i="4" s="1"/>
  <c r="M2175" i="4"/>
  <c r="N2175" i="4" s="1"/>
  <c r="M2185" i="4"/>
  <c r="M2196" i="4"/>
  <c r="N2196" i="4" s="1"/>
  <c r="M2212" i="4"/>
  <c r="N2212" i="4" s="1"/>
  <c r="M2254" i="4"/>
  <c r="N2254" i="4" s="1"/>
  <c r="M2280" i="4"/>
  <c r="M2296" i="4"/>
  <c r="N2296" i="4" s="1"/>
  <c r="M2318" i="4"/>
  <c r="P2318" i="4"/>
  <c r="Q2318" i="4" s="1"/>
  <c r="P2200" i="4"/>
  <c r="Q2200" i="4" s="1"/>
  <c r="P2216" i="4"/>
  <c r="Q2216" i="4" s="1"/>
  <c r="P2222" i="4"/>
  <c r="Q2222" i="4" s="1"/>
  <c r="O2250" i="4"/>
  <c r="P2312" i="4"/>
  <c r="Q2312" i="4" s="1"/>
  <c r="P2395" i="4"/>
  <c r="Q2395" i="4" s="1"/>
  <c r="O2395" i="4"/>
  <c r="P2205" i="4"/>
  <c r="Q2205" i="4" s="1"/>
  <c r="M2205" i="4"/>
  <c r="N2205" i="4" s="1"/>
  <c r="M2172" i="4"/>
  <c r="N2172" i="4" s="1"/>
  <c r="P2172" i="4"/>
  <c r="Q2172" i="4" s="1"/>
  <c r="P2213" i="4"/>
  <c r="Q2213" i="4" s="1"/>
  <c r="M2213" i="4"/>
  <c r="N2213" i="4" s="1"/>
  <c r="P2344" i="4"/>
  <c r="Q2344" i="4" s="1"/>
  <c r="P2416" i="4"/>
  <c r="Q2416" i="4" s="1"/>
  <c r="P2420" i="4"/>
  <c r="Q2420" i="4" s="1"/>
  <c r="M2420" i="4"/>
  <c r="N2420" i="4" s="1"/>
  <c r="P2383" i="4"/>
  <c r="Q2383" i="4" s="1"/>
  <c r="M2383" i="4"/>
  <c r="N2383" i="4" s="1"/>
  <c r="P2469" i="4"/>
  <c r="Q2469" i="4" s="1"/>
  <c r="M2469" i="4"/>
  <c r="N2469" i="4" s="1"/>
  <c r="P2599" i="4"/>
  <c r="Q2599" i="4" s="1"/>
  <c r="O2599" i="4"/>
  <c r="P2616" i="4"/>
  <c r="Q2616" i="4" s="1"/>
  <c r="M2616" i="4"/>
  <c r="N2616" i="4" s="1"/>
  <c r="P2284" i="4"/>
  <c r="Q2284" i="4" s="1"/>
  <c r="P2351" i="4"/>
  <c r="Q2351" i="4" s="1"/>
  <c r="M2351" i="4"/>
  <c r="N2351" i="4" s="1"/>
  <c r="M2286" i="4"/>
  <c r="N2286" i="4" s="1"/>
  <c r="P2367" i="4"/>
  <c r="Q2367" i="4" s="1"/>
  <c r="M2367" i="4"/>
  <c r="N2367" i="4" s="1"/>
  <c r="P2268" i="4"/>
  <c r="Q2268" i="4" s="1"/>
  <c r="P2288" i="4"/>
  <c r="Q2288" i="4" s="1"/>
  <c r="M2304" i="4"/>
  <c r="P2374" i="4"/>
  <c r="Q2374" i="4" s="1"/>
  <c r="P2370" i="4"/>
  <c r="Q2370" i="4" s="1"/>
  <c r="M2370" i="4"/>
  <c r="N2370" i="4" s="1"/>
  <c r="P2378" i="4"/>
  <c r="Q2378" i="4" s="1"/>
  <c r="M2378" i="4"/>
  <c r="M2393" i="4"/>
  <c r="N2393" i="4" s="1"/>
  <c r="P2393" i="4"/>
  <c r="Q2393" i="4" s="1"/>
  <c r="P2452" i="4"/>
  <c r="Q2452" i="4" s="1"/>
  <c r="M2452" i="4"/>
  <c r="N2452" i="4" s="1"/>
  <c r="M2400" i="4"/>
  <c r="N2400" i="4" s="1"/>
  <c r="P2400" i="4"/>
  <c r="Q2400" i="4" s="1"/>
  <c r="P2405" i="4"/>
  <c r="Q2405" i="4" s="1"/>
  <c r="M2405" i="4"/>
  <c r="N2405" i="4" s="1"/>
  <c r="P2439" i="4"/>
  <c r="Q2439" i="4" s="1"/>
  <c r="M2439" i="4"/>
  <c r="N2439" i="4" s="1"/>
  <c r="P2444" i="4"/>
  <c r="Q2444" i="4" s="1"/>
  <c r="P2448" i="4"/>
  <c r="Q2448" i="4" s="1"/>
  <c r="M2448" i="4"/>
  <c r="N2448" i="4" s="1"/>
  <c r="O2408" i="4"/>
  <c r="P2412" i="4"/>
  <c r="Q2412" i="4" s="1"/>
  <c r="M2412" i="4"/>
  <c r="P2473" i="4"/>
  <c r="Q2473" i="4" s="1"/>
  <c r="M2473" i="4"/>
  <c r="N2473" i="4" s="1"/>
  <c r="P2514" i="4"/>
  <c r="Q2514" i="4" s="1"/>
  <c r="M2514" i="4"/>
  <c r="N2514" i="4" s="1"/>
  <c r="P2603" i="4"/>
  <c r="Q2603" i="4" s="1"/>
  <c r="O2603" i="4"/>
  <c r="P2456" i="4"/>
  <c r="Q2456" i="4" s="1"/>
  <c r="P2510" i="4"/>
  <c r="Q2510" i="4" s="1"/>
  <c r="M2510" i="4"/>
  <c r="N2510" i="4" s="1"/>
  <c r="M2386" i="4"/>
  <c r="N2386" i="4" s="1"/>
  <c r="P2404" i="4"/>
  <c r="Q2404" i="4" s="1"/>
  <c r="M2404" i="4"/>
  <c r="N2404" i="4" s="1"/>
  <c r="P2572" i="4"/>
  <c r="Q2572" i="4" s="1"/>
  <c r="M2572" i="4"/>
  <c r="N2572" i="4" s="1"/>
  <c r="P2427" i="4"/>
  <c r="Q2427" i="4" s="1"/>
  <c r="P2431" i="4"/>
  <c r="Q2431" i="4" s="1"/>
  <c r="M2431" i="4"/>
  <c r="N2431" i="4" s="1"/>
  <c r="P2461" i="4"/>
  <c r="Q2461" i="4" s="1"/>
  <c r="M2461" i="4"/>
  <c r="P2546" i="4"/>
  <c r="Q2546" i="4" s="1"/>
  <c r="M2546" i="4"/>
  <c r="N2546" i="4" s="1"/>
  <c r="P2615" i="4"/>
  <c r="Q2615" i="4" s="1"/>
  <c r="M2615" i="4"/>
  <c r="N2615" i="4" s="1"/>
  <c r="P2394" i="4"/>
  <c r="Q2394" i="4" s="1"/>
  <c r="M2401" i="4"/>
  <c r="N2401" i="4" s="1"/>
  <c r="P2435" i="4"/>
  <c r="Q2435" i="4" s="1"/>
  <c r="M2435" i="4"/>
  <c r="N2435" i="4" s="1"/>
  <c r="P2465" i="4"/>
  <c r="Q2465" i="4" s="1"/>
  <c r="M2465" i="4"/>
  <c r="N2465" i="4" s="1"/>
  <c r="M2503" i="4"/>
  <c r="N2503" i="4" s="1"/>
  <c r="P2503" i="4"/>
  <c r="Q2503" i="4" s="1"/>
  <c r="P2611" i="4"/>
  <c r="Q2611" i="4" s="1"/>
  <c r="O2611" i="4"/>
  <c r="P2607" i="4"/>
  <c r="Q2607" i="4" s="1"/>
  <c r="O2607" i="4"/>
  <c r="O2409" i="4"/>
  <c r="G593" i="7"/>
  <c r="L593" i="7" s="1"/>
  <c r="M2479" i="4"/>
  <c r="N2479" i="4" s="1"/>
  <c r="P2479" i="4"/>
  <c r="Q2479" i="4" s="1"/>
  <c r="P2483" i="4"/>
  <c r="Q2483" i="4" s="1"/>
  <c r="M2489" i="4"/>
  <c r="N2489" i="4" s="1"/>
  <c r="P2489" i="4"/>
  <c r="Q2489" i="4" s="1"/>
  <c r="M2493" i="4"/>
  <c r="N2493" i="4" s="1"/>
  <c r="P2493" i="4"/>
  <c r="Q2493" i="4" s="1"/>
  <c r="M2495" i="4"/>
  <c r="N2495" i="4" s="1"/>
  <c r="P2495" i="4"/>
  <c r="Q2495" i="4" s="1"/>
  <c r="M2499" i="4"/>
  <c r="N2499" i="4" s="1"/>
  <c r="P2499" i="4"/>
  <c r="Q2499" i="4" s="1"/>
  <c r="M2533" i="4"/>
  <c r="N2533" i="4" s="1"/>
  <c r="M2568" i="4"/>
  <c r="N2568" i="4" s="1"/>
  <c r="M2511" i="4"/>
  <c r="N2511" i="4" s="1"/>
  <c r="P2511" i="4"/>
  <c r="Q2511" i="4" s="1"/>
  <c r="M2515" i="4"/>
  <c r="P2515" i="4"/>
  <c r="Q2515" i="4" s="1"/>
  <c r="M2520" i="4"/>
  <c r="N2520" i="4" s="1"/>
  <c r="M2541" i="4"/>
  <c r="N2541" i="4" s="1"/>
  <c r="M2560" i="4"/>
  <c r="N2560" i="4" s="1"/>
  <c r="M2588" i="4"/>
  <c r="N2588" i="4" s="1"/>
  <c r="M2507" i="4"/>
  <c r="N2507" i="4" s="1"/>
  <c r="P2507" i="4"/>
  <c r="Q2507" i="4" s="1"/>
  <c r="P2556" i="4"/>
  <c r="Q2556" i="4" s="1"/>
  <c r="O2556" i="4"/>
  <c r="M2527" i="4"/>
  <c r="N2527" i="4" s="1"/>
  <c r="P2580" i="4"/>
  <c r="Q2580" i="4" s="1"/>
  <c r="G594" i="7"/>
  <c r="P2521" i="4"/>
  <c r="Q2521" i="4" s="1"/>
  <c r="P2524" i="4"/>
  <c r="Q2524" i="4" s="1"/>
  <c r="P2528" i="4"/>
  <c r="Q2528" i="4" s="1"/>
  <c r="P2534" i="4"/>
  <c r="Q2534" i="4" s="1"/>
  <c r="P2538" i="4"/>
  <c r="Q2538" i="4" s="1"/>
  <c r="P2542" i="4"/>
  <c r="Q2542" i="4" s="1"/>
  <c r="P2547" i="4"/>
  <c r="Q2547" i="4" s="1"/>
  <c r="P2551" i="4"/>
  <c r="Q2551" i="4" s="1"/>
  <c r="P2553" i="4"/>
  <c r="Q2553" i="4" s="1"/>
  <c r="P2557" i="4"/>
  <c r="Q2557" i="4" s="1"/>
  <c r="P2561" i="4"/>
  <c r="Q2561" i="4" s="1"/>
  <c r="P2565" i="4"/>
  <c r="Q2565" i="4" s="1"/>
  <c r="P2569" i="4"/>
  <c r="Q2569" i="4" s="1"/>
  <c r="P2573" i="4"/>
  <c r="Q2573" i="4" s="1"/>
  <c r="P2577" i="4"/>
  <c r="Q2577" i="4" s="1"/>
  <c r="P2581" i="4"/>
  <c r="Q2581" i="4" s="1"/>
  <c r="P2585" i="4"/>
  <c r="Q2585" i="4" s="1"/>
  <c r="P2589" i="4"/>
  <c r="Q2589" i="4" s="1"/>
  <c r="P2593" i="4"/>
  <c r="Q2593" i="4" s="1"/>
  <c r="P2596" i="4"/>
  <c r="Q2596" i="4" s="1"/>
  <c r="P2617" i="4"/>
  <c r="Q2617" i="4" s="1"/>
  <c r="E598" i="7" l="1"/>
  <c r="G348" i="7"/>
  <c r="L348" i="7" s="1"/>
  <c r="O262" i="7"/>
  <c r="P262" i="7" s="1"/>
  <c r="J453" i="7"/>
  <c r="J363" i="7"/>
  <c r="J547" i="7"/>
  <c r="J554" i="7"/>
  <c r="I11" i="7"/>
  <c r="N11" i="7" s="1"/>
  <c r="H11" i="7"/>
  <c r="H535" i="7"/>
  <c r="M535" i="7" s="1"/>
  <c r="N2622" i="4"/>
  <c r="I6" i="7" s="1"/>
  <c r="N6" i="7" s="1"/>
  <c r="H6" i="7"/>
  <c r="J536" i="7"/>
  <c r="J388" i="7"/>
  <c r="J287" i="7"/>
  <c r="J205" i="7"/>
  <c r="J372" i="7"/>
  <c r="M388" i="7"/>
  <c r="M287" i="7"/>
  <c r="J565" i="7"/>
  <c r="G15" i="7"/>
  <c r="J15" i="7" s="1"/>
  <c r="O15" i="7" s="1"/>
  <c r="P15" i="7" s="1"/>
  <c r="J566" i="7"/>
  <c r="J359" i="7"/>
  <c r="L554" i="7"/>
  <c r="O218" i="7"/>
  <c r="P218" i="7" s="1"/>
  <c r="O238" i="7"/>
  <c r="P238" i="7" s="1"/>
  <c r="J281" i="7"/>
  <c r="O194" i="7"/>
  <c r="P194" i="7" s="1"/>
  <c r="J284" i="7"/>
  <c r="J505" i="7"/>
  <c r="J332" i="7"/>
  <c r="N536" i="7"/>
  <c r="J365" i="7"/>
  <c r="J396" i="7"/>
  <c r="J325" i="7"/>
  <c r="J342" i="7"/>
  <c r="J308" i="7"/>
  <c r="J146" i="7"/>
  <c r="O146" i="7" s="1"/>
  <c r="P146" i="7" s="1"/>
  <c r="J466" i="7"/>
  <c r="J217" i="7"/>
  <c r="J580" i="7"/>
  <c r="J493" i="7"/>
  <c r="M396" i="7"/>
  <c r="M365" i="7"/>
  <c r="J210" i="7"/>
  <c r="G14" i="7"/>
  <c r="J3" i="7"/>
  <c r="N217" i="7"/>
  <c r="G68" i="7"/>
  <c r="L68" i="7" s="1"/>
  <c r="G524" i="7"/>
  <c r="M580" i="7"/>
  <c r="J279" i="7"/>
  <c r="J570" i="7"/>
  <c r="J499" i="7"/>
  <c r="J485" i="7"/>
  <c r="J596" i="7"/>
  <c r="O596" i="7" s="1"/>
  <c r="J584" i="7"/>
  <c r="J367" i="7"/>
  <c r="J144" i="7"/>
  <c r="N279" i="7"/>
  <c r="J93" i="7"/>
  <c r="N584" i="7"/>
  <c r="J35" i="7"/>
  <c r="J333" i="7"/>
  <c r="N367" i="7"/>
  <c r="J508" i="7"/>
  <c r="J105" i="7"/>
  <c r="J449" i="7"/>
  <c r="O270" i="7"/>
  <c r="P270" i="7" s="1"/>
  <c r="O322" i="7"/>
  <c r="P322" i="7" s="1"/>
  <c r="J275" i="7"/>
  <c r="J88" i="7"/>
  <c r="J515" i="7"/>
  <c r="J341" i="7"/>
  <c r="J373" i="7"/>
  <c r="J104" i="7"/>
  <c r="J77" i="7"/>
  <c r="J579" i="7"/>
  <c r="J389" i="7"/>
  <c r="J519" i="7"/>
  <c r="J581" i="7"/>
  <c r="J588" i="7"/>
  <c r="O588" i="7" s="1"/>
  <c r="J402" i="7"/>
  <c r="O402" i="7" s="1"/>
  <c r="J278" i="7"/>
  <c r="J391" i="7"/>
  <c r="N389" i="7"/>
  <c r="J439" i="7"/>
  <c r="J416" i="7"/>
  <c r="N579" i="7"/>
  <c r="N519" i="7"/>
  <c r="N77" i="7"/>
  <c r="J400" i="7"/>
  <c r="G206" i="7"/>
  <c r="J206" i="7" s="1"/>
  <c r="O206" i="7" s="1"/>
  <c r="J233" i="7"/>
  <c r="G135" i="7"/>
  <c r="L135" i="7" s="1"/>
  <c r="J587" i="7"/>
  <c r="J138" i="7"/>
  <c r="M485" i="7"/>
  <c r="J358" i="7"/>
  <c r="J406" i="7"/>
  <c r="J53" i="7"/>
  <c r="J127" i="7"/>
  <c r="J405" i="7"/>
  <c r="J553" i="7"/>
  <c r="J451" i="7"/>
  <c r="J539" i="7"/>
  <c r="N566" i="7"/>
  <c r="M127" i="7"/>
  <c r="J520" i="7"/>
  <c r="J417" i="7"/>
  <c r="J562" i="7"/>
  <c r="J538" i="7"/>
  <c r="J378" i="7"/>
  <c r="N391" i="7"/>
  <c r="J468" i="7"/>
  <c r="O468" i="7" s="1"/>
  <c r="P468" i="7" s="1"/>
  <c r="J57" i="7"/>
  <c r="J214" i="7"/>
  <c r="O114" i="7"/>
  <c r="P114" i="7" s="1"/>
  <c r="J513" i="7"/>
  <c r="G176" i="7"/>
  <c r="J176" i="7" s="1"/>
  <c r="G266" i="7"/>
  <c r="O188" i="7"/>
  <c r="P188" i="7" s="1"/>
  <c r="M104" i="7"/>
  <c r="J480" i="7"/>
  <c r="J506" i="7"/>
  <c r="G314" i="7"/>
  <c r="L314" i="7" s="1"/>
  <c r="J5" i="7"/>
  <c r="G465" i="7"/>
  <c r="J465" i="7" s="1"/>
  <c r="O474" i="7"/>
  <c r="P474" i="7" s="1"/>
  <c r="O236" i="7"/>
  <c r="P236" i="7" s="1"/>
  <c r="N570" i="7"/>
  <c r="J394" i="7"/>
  <c r="J414" i="7"/>
  <c r="O586" i="7"/>
  <c r="G326" i="7"/>
  <c r="L326" i="7" s="1"/>
  <c r="J457" i="7"/>
  <c r="O34" i="7"/>
  <c r="P34" i="7" s="1"/>
  <c r="G185" i="7"/>
  <c r="L185" i="7" s="1"/>
  <c r="L402" i="7"/>
  <c r="O542" i="7"/>
  <c r="J66" i="7"/>
  <c r="G74" i="7"/>
  <c r="J74" i="7" s="1"/>
  <c r="L286" i="7"/>
  <c r="J591" i="7"/>
  <c r="O591" i="7" s="1"/>
  <c r="J594" i="7"/>
  <c r="G351" i="7"/>
  <c r="L351" i="7" s="1"/>
  <c r="L425" i="7"/>
  <c r="M499" i="7"/>
  <c r="M138" i="7"/>
  <c r="G64" i="7"/>
  <c r="J64" i="7" s="1"/>
  <c r="L532" i="7"/>
  <c r="O54" i="7"/>
  <c r="P54" i="7" s="1"/>
  <c r="J187" i="7"/>
  <c r="J452" i="7"/>
  <c r="G145" i="7"/>
  <c r="J459" i="7"/>
  <c r="L373" i="7"/>
  <c r="J500" i="7"/>
  <c r="J350" i="7"/>
  <c r="G568" i="7"/>
  <c r="L568" i="7" s="1"/>
  <c r="G288" i="7"/>
  <c r="J288" i="7" s="1"/>
  <c r="O530" i="7"/>
  <c r="P530" i="7" s="1"/>
  <c r="M480" i="7"/>
  <c r="J258" i="7"/>
  <c r="O258" i="7" s="1"/>
  <c r="P258" i="7" s="1"/>
  <c r="J70" i="7"/>
  <c r="O70" i="7" s="1"/>
  <c r="P70" i="7" s="1"/>
  <c r="J250" i="7"/>
  <c r="G303" i="7"/>
  <c r="J303" i="7" s="1"/>
  <c r="J540" i="7"/>
  <c r="O540" i="7" s="1"/>
  <c r="G115" i="7"/>
  <c r="L115" i="7" s="1"/>
  <c r="J431" i="7"/>
  <c r="L562" i="7"/>
  <c r="J514" i="7"/>
  <c r="G556" i="7"/>
  <c r="J556" i="7" s="1"/>
  <c r="O556" i="7" s="1"/>
  <c r="G26" i="7"/>
  <c r="L26" i="7" s="1"/>
  <c r="G51" i="7"/>
  <c r="L332" i="7"/>
  <c r="J140" i="7"/>
  <c r="O82" i="7"/>
  <c r="P82" i="7" s="1"/>
  <c r="L358" i="7"/>
  <c r="M588" i="7"/>
  <c r="J434" i="7"/>
  <c r="J172" i="7"/>
  <c r="L172" i="7"/>
  <c r="N2412" i="4"/>
  <c r="I184" i="7" s="1"/>
  <c r="N184" i="7" s="1"/>
  <c r="H184" i="7"/>
  <c r="N1627" i="4"/>
  <c r="I8" i="7" s="1"/>
  <c r="N8" i="7" s="1"/>
  <c r="H8" i="7"/>
  <c r="N2093" i="4"/>
  <c r="I523" i="7" s="1"/>
  <c r="N523" i="7" s="1"/>
  <c r="H523" i="7"/>
  <c r="N1186" i="4"/>
  <c r="I271" i="7" s="1"/>
  <c r="N271" i="7" s="1"/>
  <c r="H271" i="7"/>
  <c r="I482" i="7"/>
  <c r="N482" i="7" s="1"/>
  <c r="H482" i="7"/>
  <c r="N1268" i="4"/>
  <c r="H366" i="7"/>
  <c r="M366" i="7" s="1"/>
  <c r="N1313" i="4"/>
  <c r="I59" i="7" s="1"/>
  <c r="N59" i="7" s="1"/>
  <c r="H59" i="7"/>
  <c r="I546" i="7"/>
  <c r="N546" i="7" s="1"/>
  <c r="H546" i="7"/>
  <c r="N1019" i="4"/>
  <c r="I92" i="7" s="1"/>
  <c r="N92" i="7" s="1"/>
  <c r="H92" i="7"/>
  <c r="J202" i="7"/>
  <c r="O202" i="7" s="1"/>
  <c r="P202" i="7" s="1"/>
  <c r="L202" i="7"/>
  <c r="N188" i="4"/>
  <c r="H289" i="7"/>
  <c r="N2264" i="4"/>
  <c r="H81" i="7"/>
  <c r="I577" i="7"/>
  <c r="N577" i="7" s="1"/>
  <c r="H577" i="7"/>
  <c r="N1701" i="4"/>
  <c r="I461" i="7" s="1"/>
  <c r="N461" i="7" s="1"/>
  <c r="H461" i="7"/>
  <c r="N2318" i="4"/>
  <c r="I259" i="7" s="1"/>
  <c r="N259" i="7" s="1"/>
  <c r="H259" i="7"/>
  <c r="N2359" i="4"/>
  <c r="I149" i="7" s="1"/>
  <c r="N149" i="7" s="1"/>
  <c r="H149" i="7"/>
  <c r="I484" i="7"/>
  <c r="N484" i="7" s="1"/>
  <c r="H484" i="7"/>
  <c r="I583" i="7"/>
  <c r="N583" i="7" s="1"/>
  <c r="H583" i="7"/>
  <c r="H550" i="7"/>
  <c r="I571" i="7"/>
  <c r="N571" i="7" s="1"/>
  <c r="H571" i="7"/>
  <c r="G42" i="7"/>
  <c r="N1403" i="4"/>
  <c r="H563" i="7"/>
  <c r="I168" i="7"/>
  <c r="N168" i="7" s="1"/>
  <c r="H168" i="7"/>
  <c r="I324" i="7"/>
  <c r="N324" i="7" s="1"/>
  <c r="H324" i="7"/>
  <c r="N1075" i="4"/>
  <c r="I247" i="7" s="1"/>
  <c r="N247" i="7" s="1"/>
  <c r="H247" i="7"/>
  <c r="N1256" i="4"/>
  <c r="H40" i="7"/>
  <c r="N1143" i="4"/>
  <c r="H99" i="7"/>
  <c r="I290" i="7"/>
  <c r="N290" i="7" s="1"/>
  <c r="H290" i="7"/>
  <c r="M290" i="7" s="1"/>
  <c r="N1116" i="4"/>
  <c r="I318" i="7" s="1"/>
  <c r="N318" i="7" s="1"/>
  <c r="H318" i="7"/>
  <c r="I549" i="7"/>
  <c r="N549" i="7" s="1"/>
  <c r="H549" i="7"/>
  <c r="N897" i="4"/>
  <c r="I186" i="7" s="1"/>
  <c r="N186" i="7" s="1"/>
  <c r="H186" i="7"/>
  <c r="N861" i="4"/>
  <c r="H196" i="7"/>
  <c r="N410" i="4"/>
  <c r="I409" i="7" s="1"/>
  <c r="N409" i="7" s="1"/>
  <c r="H409" i="7"/>
  <c r="N2050" i="4"/>
  <c r="I16" i="7" s="1"/>
  <c r="N16" i="7" s="1"/>
  <c r="H16" i="7"/>
  <c r="N2075" i="4"/>
  <c r="H408" i="7"/>
  <c r="I551" i="7"/>
  <c r="N551" i="7" s="1"/>
  <c r="H551" i="7"/>
  <c r="I337" i="7"/>
  <c r="N337" i="7" s="1"/>
  <c r="H337" i="7"/>
  <c r="M337" i="7" s="1"/>
  <c r="G315" i="7"/>
  <c r="N645" i="4"/>
  <c r="I94" i="7" s="1"/>
  <c r="N94" i="7" s="1"/>
  <c r="H94" i="7"/>
  <c r="G216" i="7"/>
  <c r="N83" i="4"/>
  <c r="H225" i="7"/>
  <c r="N35" i="4"/>
  <c r="I310" i="7" s="1"/>
  <c r="N310" i="7" s="1"/>
  <c r="H310" i="7"/>
  <c r="N14" i="4"/>
  <c r="I252" i="7" s="1"/>
  <c r="N252" i="7" s="1"/>
  <c r="H252" i="7"/>
  <c r="M252" i="7" s="1"/>
  <c r="J593" i="7"/>
  <c r="J135" i="7"/>
  <c r="J595" i="7"/>
  <c r="J192" i="7"/>
  <c r="O450" i="7"/>
  <c r="P450" i="7" s="1"/>
  <c r="L354" i="7"/>
  <c r="O210" i="7"/>
  <c r="P210" i="7" s="1"/>
  <c r="L146" i="7"/>
  <c r="L542" i="7"/>
  <c r="I162" i="7"/>
  <c r="N162" i="7" s="1"/>
  <c r="N2438" i="4"/>
  <c r="I592" i="7" s="1"/>
  <c r="N592" i="7" s="1"/>
  <c r="H592" i="7"/>
  <c r="J426" i="7"/>
  <c r="L426" i="7"/>
  <c r="N854" i="4"/>
  <c r="H86" i="7"/>
  <c r="M86" i="7" s="1"/>
  <c r="N1072" i="4"/>
  <c r="I38" i="7" s="1"/>
  <c r="N38" i="7" s="1"/>
  <c r="H38" i="7"/>
  <c r="I46" i="7"/>
  <c r="N46" i="7" s="1"/>
  <c r="H46" i="7"/>
  <c r="G9" i="7"/>
  <c r="G87" i="7"/>
  <c r="I370" i="7"/>
  <c r="N370" i="7" s="1"/>
  <c r="H370" i="7"/>
  <c r="N1538" i="4"/>
  <c r="I180" i="7" s="1"/>
  <c r="N180" i="7" s="1"/>
  <c r="H180" i="7"/>
  <c r="M180" i="7" s="1"/>
  <c r="N1621" i="4"/>
  <c r="H442" i="7"/>
  <c r="M442" i="7" s="1"/>
  <c r="N1067" i="4"/>
  <c r="H150" i="7"/>
  <c r="N1193" i="4"/>
  <c r="I369" i="7" s="1"/>
  <c r="N369" i="7" s="1"/>
  <c r="H369" i="7"/>
  <c r="H60" i="7"/>
  <c r="N486" i="4"/>
  <c r="H173" i="7"/>
  <c r="J266" i="7"/>
  <c r="O266" i="7" s="1"/>
  <c r="P266" i="7" s="1"/>
  <c r="L266" i="7"/>
  <c r="N116" i="4"/>
  <c r="I157" i="7" s="1"/>
  <c r="N157" i="7" s="1"/>
  <c r="H157" i="7"/>
  <c r="G134" i="7"/>
  <c r="G116" i="7"/>
  <c r="N169" i="4"/>
  <c r="I119" i="7" s="1"/>
  <c r="N119" i="7" s="1"/>
  <c r="H119" i="7"/>
  <c r="N5" i="4"/>
  <c r="I285" i="7" s="1"/>
  <c r="N285" i="7" s="1"/>
  <c r="H285" i="7"/>
  <c r="J101" i="7"/>
  <c r="J32" i="7"/>
  <c r="L210" i="7"/>
  <c r="L15" i="7"/>
  <c r="L406" i="7"/>
  <c r="L547" i="7"/>
  <c r="L3" i="7"/>
  <c r="L176" i="7"/>
  <c r="I13" i="7"/>
  <c r="N13" i="7" s="1"/>
  <c r="H13" i="7"/>
  <c r="G446" i="7"/>
  <c r="N1309" i="4"/>
  <c r="I555" i="7" s="1"/>
  <c r="N555" i="7" s="1"/>
  <c r="H555" i="7"/>
  <c r="H377" i="7"/>
  <c r="I113" i="7"/>
  <c r="N113" i="7" s="1"/>
  <c r="H113" i="7"/>
  <c r="N1047" i="4"/>
  <c r="I280" i="7" s="1"/>
  <c r="N280" i="7" s="1"/>
  <c r="H280" i="7"/>
  <c r="G164" i="7"/>
  <c r="N1101" i="4"/>
  <c r="I204" i="7" s="1"/>
  <c r="N204" i="7" s="1"/>
  <c r="H204" i="7"/>
  <c r="J234" i="7"/>
  <c r="O234" i="7" s="1"/>
  <c r="P234" i="7" s="1"/>
  <c r="L234" i="7"/>
  <c r="J298" i="7"/>
  <c r="L298" i="7"/>
  <c r="H97" i="7"/>
  <c r="N935" i="4"/>
  <c r="I229" i="7" s="1"/>
  <c r="N229" i="7" s="1"/>
  <c r="H229" i="7"/>
  <c r="I537" i="7"/>
  <c r="N537" i="7" s="1"/>
  <c r="H537" i="7"/>
  <c r="N1030" i="4"/>
  <c r="I43" i="7" s="1"/>
  <c r="N43" i="7" s="1"/>
  <c r="H43" i="7"/>
  <c r="G130" i="7"/>
  <c r="N327" i="4"/>
  <c r="I75" i="7" s="1"/>
  <c r="N75" i="7" s="1"/>
  <c r="H75" i="7"/>
  <c r="J326" i="7"/>
  <c r="O326" i="7" s="1"/>
  <c r="G323" i="7"/>
  <c r="N2352" i="4"/>
  <c r="H96" i="7"/>
  <c r="N1924" i="4"/>
  <c r="I492" i="7" s="1"/>
  <c r="N492" i="7" s="1"/>
  <c r="H492" i="7"/>
  <c r="I569" i="7"/>
  <c r="N569" i="7" s="1"/>
  <c r="H569" i="7"/>
  <c r="N1918" i="4"/>
  <c r="I65" i="7" s="1"/>
  <c r="N65" i="7" s="1"/>
  <c r="H65" i="7"/>
  <c r="I390" i="7"/>
  <c r="N390" i="7" s="1"/>
  <c r="H390" i="7"/>
  <c r="M390" i="7" s="1"/>
  <c r="I413" i="7"/>
  <c r="N413" i="7" s="1"/>
  <c r="H413" i="7"/>
  <c r="N1317" i="4"/>
  <c r="I375" i="7" s="1"/>
  <c r="N375" i="7" s="1"/>
  <c r="H375" i="7"/>
  <c r="N1195" i="4"/>
  <c r="I143" i="7" s="1"/>
  <c r="N143" i="7" s="1"/>
  <c r="H143" i="7"/>
  <c r="N1219" i="4"/>
  <c r="I395" i="7" s="1"/>
  <c r="N395" i="7" s="1"/>
  <c r="H395" i="7"/>
  <c r="I387" i="7"/>
  <c r="N387" i="7" s="1"/>
  <c r="H387" i="7"/>
  <c r="N790" i="4"/>
  <c r="I479" i="7" s="1"/>
  <c r="N479" i="7" s="1"/>
  <c r="H479" i="7"/>
  <c r="N633" i="4"/>
  <c r="H340" i="7"/>
  <c r="N457" i="4"/>
  <c r="I432" i="7" s="1"/>
  <c r="N432" i="7" s="1"/>
  <c r="H432" i="7"/>
  <c r="N85" i="4"/>
  <c r="H299" i="7"/>
  <c r="G534" i="7"/>
  <c r="G165" i="7"/>
  <c r="N12" i="4"/>
  <c r="I148" i="7" s="1"/>
  <c r="N148" i="7" s="1"/>
  <c r="H148" i="7"/>
  <c r="G111" i="7"/>
  <c r="I533" i="7"/>
  <c r="N533" i="7" s="1"/>
  <c r="H533" i="7"/>
  <c r="J476" i="7"/>
  <c r="L378" i="7"/>
  <c r="L206" i="7"/>
  <c r="O67" i="7"/>
  <c r="P67" i="7" s="1"/>
  <c r="L325" i="7"/>
  <c r="N1560" i="4"/>
  <c r="I423" i="7" s="1"/>
  <c r="N423" i="7" s="1"/>
  <c r="H423" i="7"/>
  <c r="J376" i="7"/>
  <c r="L376" i="7"/>
  <c r="N1525" i="4"/>
  <c r="I567" i="7" s="1"/>
  <c r="N567" i="7" s="1"/>
  <c r="H567" i="7"/>
  <c r="N1149" i="4"/>
  <c r="I343" i="7" s="1"/>
  <c r="N343" i="7" s="1"/>
  <c r="H343" i="7"/>
  <c r="H552" i="7"/>
  <c r="I295" i="7"/>
  <c r="N295" i="7" s="1"/>
  <c r="H295" i="7"/>
  <c r="N1244" i="4"/>
  <c r="I382" i="7" s="1"/>
  <c r="N382" i="7" s="1"/>
  <c r="H382" i="7"/>
  <c r="I100" i="7"/>
  <c r="N100" i="7" s="1"/>
  <c r="H100" i="7"/>
  <c r="N1995" i="4"/>
  <c r="I578" i="7" s="1"/>
  <c r="N578" i="7" s="1"/>
  <c r="H578" i="7"/>
  <c r="H557" i="7"/>
  <c r="G181" i="7"/>
  <c r="I296" i="7"/>
  <c r="N296" i="7" s="1"/>
  <c r="H296" i="7"/>
  <c r="N2451" i="4"/>
  <c r="I166" i="7" s="1"/>
  <c r="N166" i="7" s="1"/>
  <c r="H166" i="7"/>
  <c r="I590" i="7"/>
  <c r="N590" i="7" s="1"/>
  <c r="H590" i="7"/>
  <c r="N2293" i="4"/>
  <c r="I12" i="7" s="1"/>
  <c r="N12" i="7" s="1"/>
  <c r="H12" i="7"/>
  <c r="G109" i="7"/>
  <c r="N1872" i="4"/>
  <c r="I576" i="7" s="1"/>
  <c r="N576" i="7" s="1"/>
  <c r="H576" i="7"/>
  <c r="I572" i="7"/>
  <c r="N572" i="7" s="1"/>
  <c r="H572" i="7"/>
  <c r="N1755" i="4"/>
  <c r="I401" i="7" s="1"/>
  <c r="N401" i="7" s="1"/>
  <c r="H401" i="7"/>
  <c r="M401" i="7" s="1"/>
  <c r="I384" i="7"/>
  <c r="N384" i="7" s="1"/>
  <c r="H384" i="7"/>
  <c r="I20" i="7"/>
  <c r="N20" i="7" s="1"/>
  <c r="H20" i="7"/>
  <c r="N1357" i="4"/>
  <c r="I560" i="7" s="1"/>
  <c r="N560" i="7" s="1"/>
  <c r="H560" i="7"/>
  <c r="N1169" i="4"/>
  <c r="I240" i="7" s="1"/>
  <c r="N240" i="7" s="1"/>
  <c r="H240" i="7"/>
  <c r="I300" i="7"/>
  <c r="N300" i="7" s="1"/>
  <c r="H300" i="7"/>
  <c r="I544" i="7"/>
  <c r="N544" i="7" s="1"/>
  <c r="H544" i="7"/>
  <c r="N1308" i="4"/>
  <c r="I304" i="7" s="1"/>
  <c r="N304" i="7" s="1"/>
  <c r="H304" i="7"/>
  <c r="N1122" i="4"/>
  <c r="I344" i="7" s="1"/>
  <c r="N344" i="7" s="1"/>
  <c r="H344" i="7"/>
  <c r="N968" i="4"/>
  <c r="I203" i="7" s="1"/>
  <c r="N203" i="7" s="1"/>
  <c r="H203" i="7"/>
  <c r="N722" i="4"/>
  <c r="I154" i="7" s="1"/>
  <c r="N154" i="7" s="1"/>
  <c r="H154" i="7"/>
  <c r="N485" i="4"/>
  <c r="H232" i="7"/>
  <c r="H273" i="7"/>
  <c r="N179" i="4"/>
  <c r="H151" i="7"/>
  <c r="N140" i="4"/>
  <c r="H31" i="7"/>
  <c r="G7" i="7"/>
  <c r="N59" i="4"/>
  <c r="I201" i="7" s="1"/>
  <c r="N201" i="7" s="1"/>
  <c r="H201" i="7"/>
  <c r="N16" i="4"/>
  <c r="I120" i="7" s="1"/>
  <c r="N120" i="7" s="1"/>
  <c r="H120" i="7"/>
  <c r="N89" i="4"/>
  <c r="I55" i="7" s="1"/>
  <c r="N55" i="7" s="1"/>
  <c r="H55" i="7"/>
  <c r="N42" i="4"/>
  <c r="H255" i="7"/>
  <c r="N61" i="4"/>
  <c r="I124" i="7" s="1"/>
  <c r="N124" i="7" s="1"/>
  <c r="H124" i="7"/>
  <c r="J160" i="7"/>
  <c r="O160" i="7" s="1"/>
  <c r="P160" i="7" s="1"/>
  <c r="J245" i="7"/>
  <c r="O245" i="7" s="1"/>
  <c r="P245" i="7" s="1"/>
  <c r="L538" i="7"/>
  <c r="L506" i="7"/>
  <c r="L439" i="7"/>
  <c r="L303" i="7"/>
  <c r="L464" i="7"/>
  <c r="M140" i="7"/>
  <c r="J220" i="7"/>
  <c r="N2304" i="4"/>
  <c r="I512" i="7" s="1"/>
  <c r="N512" i="7" s="1"/>
  <c r="H512" i="7"/>
  <c r="I108" i="7"/>
  <c r="N108" i="7" s="1"/>
  <c r="H108" i="7"/>
  <c r="N2280" i="4"/>
  <c r="I80" i="7" s="1"/>
  <c r="N80" i="7" s="1"/>
  <c r="H80" i="7"/>
  <c r="N1495" i="4"/>
  <c r="I429" i="7" s="1"/>
  <c r="N429" i="7" s="1"/>
  <c r="H429" i="7"/>
  <c r="I589" i="7"/>
  <c r="N589" i="7" s="1"/>
  <c r="H589" i="7"/>
  <c r="N2320" i="4"/>
  <c r="I36" i="7" s="1"/>
  <c r="N36" i="7" s="1"/>
  <c r="H36" i="7"/>
  <c r="N1540" i="4"/>
  <c r="I61" i="7" s="1"/>
  <c r="N61" i="7" s="1"/>
  <c r="H61" i="7"/>
  <c r="H498" i="7"/>
  <c r="N1488" i="4"/>
  <c r="I421" i="7" s="1"/>
  <c r="N421" i="7" s="1"/>
  <c r="H421" i="7"/>
  <c r="N1993" i="4"/>
  <c r="H254" i="7"/>
  <c r="N1992" i="4"/>
  <c r="H200" i="7"/>
  <c r="M200" i="7" s="1"/>
  <c r="N2003" i="4"/>
  <c r="H477" i="7"/>
  <c r="I483" i="7"/>
  <c r="N483" i="7" s="1"/>
  <c r="H483" i="7"/>
  <c r="N1960" i="4"/>
  <c r="I502" i="7" s="1"/>
  <c r="N502" i="7" s="1"/>
  <c r="H502" i="7"/>
  <c r="H494" i="7"/>
  <c r="N1437" i="4"/>
  <c r="H404" i="7"/>
  <c r="I83" i="7"/>
  <c r="N83" i="7" s="1"/>
  <c r="H83" i="7"/>
  <c r="I545" i="7"/>
  <c r="N545" i="7" s="1"/>
  <c r="H545" i="7"/>
  <c r="G132" i="7"/>
  <c r="I543" i="7"/>
  <c r="N543" i="7" s="1"/>
  <c r="H543" i="7"/>
  <c r="N716" i="4"/>
  <c r="H90" i="7"/>
  <c r="M90" i="7" s="1"/>
  <c r="N2525" i="4"/>
  <c r="H208" i="7"/>
  <c r="I473" i="7"/>
  <c r="N473" i="7" s="1"/>
  <c r="H473" i="7"/>
  <c r="N1354" i="4"/>
  <c r="I559" i="7" s="1"/>
  <c r="N559" i="7" s="1"/>
  <c r="H559" i="7"/>
  <c r="N1749" i="4"/>
  <c r="I274" i="7" s="1"/>
  <c r="N274" i="7" s="1"/>
  <c r="H274" i="7"/>
  <c r="N1619" i="4"/>
  <c r="I443" i="7" s="1"/>
  <c r="N443" i="7" s="1"/>
  <c r="H443" i="7"/>
  <c r="G243" i="7"/>
  <c r="H142" i="7"/>
  <c r="N786" i="4"/>
  <c r="H118" i="7"/>
  <c r="G371" i="7"/>
  <c r="N112" i="4"/>
  <c r="H257" i="7"/>
  <c r="H91" i="7"/>
  <c r="G190" i="7"/>
  <c r="N115" i="4"/>
  <c r="H37" i="7"/>
  <c r="H47" i="7"/>
  <c r="G25" i="7"/>
  <c r="N22" i="4"/>
  <c r="I139" i="7" s="1"/>
  <c r="N139" i="7" s="1"/>
  <c r="H139" i="7"/>
  <c r="N125" i="4"/>
  <c r="I152" i="7" s="1"/>
  <c r="N152" i="7" s="1"/>
  <c r="H152" i="7"/>
  <c r="J383" i="7"/>
  <c r="J231" i="7"/>
  <c r="O231" i="7" s="1"/>
  <c r="P231" i="7" s="1"/>
  <c r="J167" i="7"/>
  <c r="O167" i="7" s="1"/>
  <c r="J328" i="7"/>
  <c r="O594" i="7"/>
  <c r="O466" i="7"/>
  <c r="P466" i="7" s="1"/>
  <c r="O244" i="7"/>
  <c r="P244" i="7" s="1"/>
  <c r="O212" i="7"/>
  <c r="P212" i="7" s="1"/>
  <c r="J68" i="7"/>
  <c r="O68" i="7" s="1"/>
  <c r="P68" i="7" s="1"/>
  <c r="L64" i="7"/>
  <c r="I241" i="7"/>
  <c r="N241" i="7" s="1"/>
  <c r="H241" i="7"/>
  <c r="G112" i="7"/>
  <c r="N1286" i="4"/>
  <c r="I357" i="7" s="1"/>
  <c r="N357" i="7" s="1"/>
  <c r="H357" i="7"/>
  <c r="N1094" i="4"/>
  <c r="I18" i="7" s="1"/>
  <c r="N18" i="7" s="1"/>
  <c r="H18" i="7"/>
  <c r="N1031" i="4"/>
  <c r="I430" i="7" s="1"/>
  <c r="N430" i="7" s="1"/>
  <c r="H430" i="7"/>
  <c r="G575" i="7"/>
  <c r="N1248" i="4"/>
  <c r="I345" i="7" s="1"/>
  <c r="N345" i="7" s="1"/>
  <c r="H345" i="7"/>
  <c r="I251" i="7"/>
  <c r="N251" i="7" s="1"/>
  <c r="H251" i="7"/>
  <c r="N1123" i="4"/>
  <c r="I329" i="7" s="1"/>
  <c r="N329" i="7" s="1"/>
  <c r="H329" i="7"/>
  <c r="N1058" i="4"/>
  <c r="I302" i="7" s="1"/>
  <c r="N302" i="7" s="1"/>
  <c r="H302" i="7"/>
  <c r="N1027" i="4"/>
  <c r="I291" i="7" s="1"/>
  <c r="N291" i="7" s="1"/>
  <c r="H291" i="7"/>
  <c r="N2018" i="4"/>
  <c r="H420" i="7"/>
  <c r="N2146" i="4"/>
  <c r="I69" i="7" s="1"/>
  <c r="N69" i="7" s="1"/>
  <c r="H69" i="7"/>
  <c r="I63" i="7"/>
  <c r="N63" i="7" s="1"/>
  <c r="H63" i="7"/>
  <c r="I574" i="7"/>
  <c r="N574" i="7" s="1"/>
  <c r="H574" i="7"/>
  <c r="N1066" i="4"/>
  <c r="I174" i="7" s="1"/>
  <c r="N174" i="7" s="1"/>
  <c r="H174" i="7"/>
  <c r="N1285" i="4"/>
  <c r="I102" i="7" s="1"/>
  <c r="N102" i="7" s="1"/>
  <c r="H102" i="7"/>
  <c r="N117" i="4"/>
  <c r="I85" i="7" s="1"/>
  <c r="N85" i="7" s="1"/>
  <c r="H85" i="7"/>
  <c r="G283" i="7"/>
  <c r="H52" i="7"/>
  <c r="I107" i="7"/>
  <c r="N107" i="7" s="1"/>
  <c r="H107" i="7"/>
  <c r="J568" i="7"/>
  <c r="J223" i="7"/>
  <c r="J403" i="7"/>
  <c r="J392" i="7"/>
  <c r="L594" i="7"/>
  <c r="L466" i="7"/>
  <c r="N1093" i="4"/>
  <c r="I177" i="7" s="1"/>
  <c r="N177" i="7" s="1"/>
  <c r="H177" i="7"/>
  <c r="N191" i="4"/>
  <c r="I353" i="7" s="1"/>
  <c r="N353" i="7" s="1"/>
  <c r="H353" i="7"/>
  <c r="N2494" i="4"/>
  <c r="I268" i="7" s="1"/>
  <c r="N268" i="7" s="1"/>
  <c r="H268" i="7"/>
  <c r="N2378" i="4"/>
  <c r="I178" i="7" s="1"/>
  <c r="N178" i="7" s="1"/>
  <c r="H178" i="7"/>
  <c r="N2006" i="4"/>
  <c r="I269" i="7" s="1"/>
  <c r="N269" i="7" s="1"/>
  <c r="H269" i="7"/>
  <c r="I264" i="7"/>
  <c r="N264" i="7" s="1"/>
  <c r="H264" i="7"/>
  <c r="H17" i="7"/>
  <c r="N1062" i="4"/>
  <c r="H293" i="7"/>
  <c r="N1307" i="4"/>
  <c r="I374" i="7" s="1"/>
  <c r="N374" i="7" s="1"/>
  <c r="H374" i="7"/>
  <c r="N2515" i="4"/>
  <c r="I199" i="7" s="1"/>
  <c r="N199" i="7" s="1"/>
  <c r="H199" i="7"/>
  <c r="N2461" i="4"/>
  <c r="I197" i="7" s="1"/>
  <c r="N197" i="7" s="1"/>
  <c r="H197" i="7"/>
  <c r="H126" i="7"/>
  <c r="I155" i="7"/>
  <c r="N155" i="7" s="1"/>
  <c r="H155" i="7"/>
  <c r="N2185" i="4"/>
  <c r="I525" i="7" s="1"/>
  <c r="N525" i="7" s="1"/>
  <c r="H525" i="7"/>
  <c r="I156" i="7"/>
  <c r="N156" i="7" s="1"/>
  <c r="H156" i="7"/>
  <c r="I526" i="7"/>
  <c r="N526" i="7" s="1"/>
  <c r="H526" i="7"/>
  <c r="N1535" i="4"/>
  <c r="I418" i="7" s="1"/>
  <c r="N418" i="7" s="1"/>
  <c r="H418" i="7"/>
  <c r="N1023" i="4"/>
  <c r="I19" i="7" s="1"/>
  <c r="N19" i="7" s="1"/>
  <c r="H19" i="7"/>
  <c r="G182" i="7"/>
  <c r="N1022" i="4"/>
  <c r="I424" i="7" s="1"/>
  <c r="N424" i="7" s="1"/>
  <c r="H424" i="7"/>
  <c r="N2342" i="4"/>
  <c r="I170" i="7" s="1"/>
  <c r="N170" i="7" s="1"/>
  <c r="H170" i="7"/>
  <c r="I467" i="7"/>
  <c r="N467" i="7" s="1"/>
  <c r="H467" i="7"/>
  <c r="N1339" i="4"/>
  <c r="I558" i="7" s="1"/>
  <c r="N558" i="7" s="1"/>
  <c r="H558" i="7"/>
  <c r="N1470" i="4"/>
  <c r="I419" i="7" s="1"/>
  <c r="N419" i="7" s="1"/>
  <c r="H419" i="7"/>
  <c r="H399" i="7"/>
  <c r="N1071" i="4"/>
  <c r="I309" i="7" s="1"/>
  <c r="N309" i="7" s="1"/>
  <c r="H309" i="7"/>
  <c r="N1059" i="4"/>
  <c r="I207" i="7" s="1"/>
  <c r="N207" i="7" s="1"/>
  <c r="H207" i="7"/>
  <c r="J454" i="7"/>
  <c r="O454" i="7" s="1"/>
  <c r="L454" i="7"/>
  <c r="N240" i="4"/>
  <c r="I110" i="7" s="1"/>
  <c r="H110" i="7"/>
  <c r="M110" i="7" s="1"/>
  <c r="L349" i="7"/>
  <c r="J349" i="7"/>
  <c r="O349" i="7" s="1"/>
  <c r="P349" i="7" s="1"/>
  <c r="I52" i="7"/>
  <c r="N52" i="7" s="1"/>
  <c r="L307" i="7"/>
  <c r="J307" i="7"/>
  <c r="I312" i="7"/>
  <c r="N312" i="7" s="1"/>
  <c r="H312" i="7"/>
  <c r="N32" i="4"/>
  <c r="I209" i="7" s="1"/>
  <c r="N209" i="7" s="1"/>
  <c r="H209" i="7"/>
  <c r="G193" i="7"/>
  <c r="J185" i="7"/>
  <c r="O185" i="7" s="1"/>
  <c r="P185" i="7" s="1"/>
  <c r="J147" i="7"/>
  <c r="O147" i="7" s="1"/>
  <c r="P147" i="7" s="1"/>
  <c r="O458" i="7"/>
  <c r="P458" i="7" s="1"/>
  <c r="O532" i="7"/>
  <c r="P532" i="7" s="1"/>
  <c r="N354" i="4"/>
  <c r="I71" i="7" s="1"/>
  <c r="N71" i="7" s="1"/>
  <c r="H71" i="7"/>
  <c r="G356" i="7"/>
  <c r="N2460" i="4"/>
  <c r="I171" i="7" s="1"/>
  <c r="N171" i="7" s="1"/>
  <c r="H171" i="7"/>
  <c r="J26" i="7"/>
  <c r="O26" i="7" s="1"/>
  <c r="I98" i="7"/>
  <c r="N98" i="7" s="1"/>
  <c r="H98" i="7"/>
  <c r="M98" i="7" s="1"/>
  <c r="I541" i="7"/>
  <c r="N541" i="7" s="1"/>
  <c r="H541" i="7"/>
  <c r="N1040" i="4"/>
  <c r="I316" i="7" s="1"/>
  <c r="N316" i="7" s="1"/>
  <c r="H316" i="7"/>
  <c r="I10" i="7"/>
  <c r="N10" i="7" s="1"/>
  <c r="H10" i="7"/>
  <c r="N328" i="4"/>
  <c r="I79" i="7" s="1"/>
  <c r="N79" i="7" s="1"/>
  <c r="H79" i="7"/>
  <c r="J51" i="7"/>
  <c r="O51" i="7" s="1"/>
  <c r="L51" i="7"/>
  <c r="N64" i="4"/>
  <c r="I338" i="7" s="1"/>
  <c r="N338" i="7" s="1"/>
  <c r="H338" i="7"/>
  <c r="I58" i="7"/>
  <c r="N58" i="7" s="1"/>
  <c r="H58" i="7"/>
  <c r="M58" i="7" s="1"/>
  <c r="N73" i="4"/>
  <c r="I334" i="7" s="1"/>
  <c r="N334" i="7" s="1"/>
  <c r="H334" i="7"/>
  <c r="J351" i="7"/>
  <c r="O351" i="7" s="1"/>
  <c r="P351" i="7" s="1"/>
  <c r="J348" i="7"/>
  <c r="L587" i="7"/>
  <c r="H162" i="7"/>
  <c r="M522" i="7"/>
  <c r="J522" i="7"/>
  <c r="J180" i="7"/>
  <c r="G84" i="7"/>
  <c r="N2353" i="4"/>
  <c r="I137" i="7" s="1"/>
  <c r="N137" i="7" s="1"/>
  <c r="H137" i="7"/>
  <c r="I477" i="7"/>
  <c r="N477" i="7" s="1"/>
  <c r="H472" i="7"/>
  <c r="N1735" i="4"/>
  <c r="I472" i="7" s="1"/>
  <c r="N472" i="7" s="1"/>
  <c r="G585" i="7"/>
  <c r="N1809" i="4"/>
  <c r="I495" i="7" s="1"/>
  <c r="N495" i="7" s="1"/>
  <c r="H495" i="7"/>
  <c r="I573" i="7"/>
  <c r="N573" i="7" s="1"/>
  <c r="H573" i="7"/>
  <c r="N1607" i="4"/>
  <c r="I435" i="7" s="1"/>
  <c r="N435" i="7" s="1"/>
  <c r="H435" i="7"/>
  <c r="I267" i="7"/>
  <c r="N267" i="7" s="1"/>
  <c r="H267" i="7"/>
  <c r="I118" i="7"/>
  <c r="N118" i="7" s="1"/>
  <c r="N1148" i="4"/>
  <c r="I161" i="7" s="1"/>
  <c r="N161" i="7" s="1"/>
  <c r="H161" i="7"/>
  <c r="N33" i="4"/>
  <c r="I294" i="7" s="1"/>
  <c r="N294" i="7" s="1"/>
  <c r="H294" i="7"/>
  <c r="N4" i="4"/>
  <c r="I49" i="7" s="1"/>
  <c r="N49" i="7" s="1"/>
  <c r="H49" i="7"/>
  <c r="I91" i="7"/>
  <c r="N91" i="7" s="1"/>
  <c r="N6" i="4"/>
  <c r="I125" i="7" s="1"/>
  <c r="N125" i="7" s="1"/>
  <c r="H125" i="7"/>
  <c r="I299" i="7"/>
  <c r="N299" i="7" s="1"/>
  <c r="G95" i="7"/>
  <c r="H122" i="7"/>
  <c r="M122" i="7" s="1"/>
  <c r="G73" i="7"/>
  <c r="I257" i="7"/>
  <c r="N257" i="7" s="1"/>
  <c r="I442" i="7"/>
  <c r="N442" i="7" s="1"/>
  <c r="I494" i="7"/>
  <c r="N494" i="7" s="1"/>
  <c r="I126" i="7"/>
  <c r="N126" i="7" s="1"/>
  <c r="I81" i="7"/>
  <c r="N81" i="7" s="1"/>
  <c r="I99" i="7"/>
  <c r="N99" i="7" s="1"/>
  <c r="I404" i="7"/>
  <c r="N404" i="7" s="1"/>
  <c r="I293" i="7"/>
  <c r="N293" i="7" s="1"/>
  <c r="I377" i="7"/>
  <c r="N377" i="7" s="1"/>
  <c r="I122" i="7"/>
  <c r="N122" i="7" s="1"/>
  <c r="N66" i="4"/>
  <c r="I21" i="7" s="1"/>
  <c r="N21" i="7" s="1"/>
  <c r="H21" i="7"/>
  <c r="O74" i="7"/>
  <c r="O580" i="7"/>
  <c r="O516" i="7"/>
  <c r="P516" i="7" s="1"/>
  <c r="O260" i="7"/>
  <c r="P260" i="7" s="1"/>
  <c r="O27" i="7"/>
  <c r="P27" i="7" s="1"/>
  <c r="J230" i="7"/>
  <c r="N2259" i="4"/>
  <c r="I123" i="7" s="1"/>
  <c r="N123" i="7" s="1"/>
  <c r="H123" i="7"/>
  <c r="H582" i="7"/>
  <c r="I582" i="7"/>
  <c r="N582" i="7" s="1"/>
  <c r="I222" i="7"/>
  <c r="N222" i="7" s="1"/>
  <c r="H222" i="7"/>
  <c r="N1576" i="4"/>
  <c r="I410" i="7" s="1"/>
  <c r="N410" i="7" s="1"/>
  <c r="H410" i="7"/>
  <c r="I498" i="7"/>
  <c r="N498" i="7" s="1"/>
  <c r="J390" i="7"/>
  <c r="I552" i="7"/>
  <c r="N552" i="7" s="1"/>
  <c r="I366" i="7"/>
  <c r="N366" i="7" s="1"/>
  <c r="I150" i="7"/>
  <c r="N150" i="7" s="1"/>
  <c r="N1263" i="4"/>
  <c r="I355" i="7" s="1"/>
  <c r="N355" i="7" s="1"/>
  <c r="H355" i="7"/>
  <c r="I37" i="7"/>
  <c r="N37" i="7" s="1"/>
  <c r="N686" i="4"/>
  <c r="I28" i="7" s="1"/>
  <c r="N28" i="7" s="1"/>
  <c r="H28" i="7"/>
  <c r="I90" i="7"/>
  <c r="N90" i="7" s="1"/>
  <c r="G517" i="7"/>
  <c r="I273" i="7"/>
  <c r="N273" i="7" s="1"/>
  <c r="N164" i="4"/>
  <c r="I89" i="7" s="1"/>
  <c r="N89" i="7" s="1"/>
  <c r="H89" i="7"/>
  <c r="N162" i="4"/>
  <c r="I362" i="7" s="1"/>
  <c r="N362" i="7" s="1"/>
  <c r="H362" i="7"/>
  <c r="N43" i="4"/>
  <c r="I129" i="7" s="1"/>
  <c r="N129" i="7" s="1"/>
  <c r="H129" i="7"/>
  <c r="I31" i="7"/>
  <c r="N31" i="7" s="1"/>
  <c r="I420" i="7"/>
  <c r="N420" i="7" s="1"/>
  <c r="N2464" i="4"/>
  <c r="I141" i="7" s="1"/>
  <c r="N141" i="7" s="1"/>
  <c r="H141" i="7"/>
  <c r="N2273" i="4"/>
  <c r="I198" i="7" s="1"/>
  <c r="N198" i="7" s="1"/>
  <c r="H198" i="7"/>
  <c r="I277" i="7"/>
  <c r="N277" i="7" s="1"/>
  <c r="H277" i="7"/>
  <c r="M277" i="7" s="1"/>
  <c r="I4" i="7"/>
  <c r="H4" i="7"/>
  <c r="N1199" i="4"/>
  <c r="I379" i="7" s="1"/>
  <c r="N379" i="7" s="1"/>
  <c r="H379" i="7"/>
  <c r="I548" i="7"/>
  <c r="N548" i="7" s="1"/>
  <c r="H548" i="7"/>
  <c r="J290" i="7"/>
  <c r="N1298" i="4"/>
  <c r="I368" i="7" s="1"/>
  <c r="N368" i="7" s="1"/>
  <c r="H368" i="7"/>
  <c r="H305" i="7"/>
  <c r="G385" i="7"/>
  <c r="I151" i="7"/>
  <c r="N151" i="7" s="1"/>
  <c r="N1025" i="4"/>
  <c r="I62" i="7" s="1"/>
  <c r="N62" i="7" s="1"/>
  <c r="H62" i="7"/>
  <c r="G121" i="7"/>
  <c r="I173" i="7"/>
  <c r="N173" i="7" s="1"/>
  <c r="H428" i="7"/>
  <c r="I232" i="7"/>
  <c r="N232" i="7" s="1"/>
  <c r="I408" i="7"/>
  <c r="N408" i="7" s="1"/>
  <c r="I208" i="7"/>
  <c r="N208" i="7" s="1"/>
  <c r="I17" i="7"/>
  <c r="N17" i="7" s="1"/>
  <c r="N1671" i="4"/>
  <c r="I455" i="7" s="1"/>
  <c r="N455" i="7" s="1"/>
  <c r="H455" i="7"/>
  <c r="N2488" i="4"/>
  <c r="I215" i="7" s="1"/>
  <c r="N215" i="7" s="1"/>
  <c r="H215" i="7"/>
  <c r="M215" i="7" s="1"/>
  <c r="I557" i="7"/>
  <c r="N557" i="7" s="1"/>
  <c r="I550" i="7"/>
  <c r="N550" i="7" s="1"/>
  <c r="N1477" i="4"/>
  <c r="I564" i="7" s="1"/>
  <c r="N564" i="7" s="1"/>
  <c r="H564" i="7"/>
  <c r="I331" i="7"/>
  <c r="N331" i="7" s="1"/>
  <c r="H331" i="7"/>
  <c r="I305" i="7"/>
  <c r="N305" i="7" s="1"/>
  <c r="N21" i="4"/>
  <c r="I276" i="7" s="1"/>
  <c r="N276" i="7" s="1"/>
  <c r="H276" i="7"/>
  <c r="I96" i="7"/>
  <c r="N96" i="7" s="1"/>
  <c r="H380" i="7"/>
  <c r="I60" i="7"/>
  <c r="N60" i="7" s="1"/>
  <c r="I142" i="7"/>
  <c r="N142" i="7" s="1"/>
  <c r="I47" i="7"/>
  <c r="N47" i="7" s="1"/>
  <c r="N17" i="4"/>
  <c r="I158" i="7" s="1"/>
  <c r="N158" i="7" s="1"/>
  <c r="H158" i="7"/>
  <c r="M158" i="7" s="1"/>
  <c r="N1036" i="4"/>
  <c r="I76" i="7" s="1"/>
  <c r="N76" i="7" s="1"/>
  <c r="H76" i="7"/>
  <c r="G29" i="7"/>
  <c r="I428" i="7"/>
  <c r="N428" i="7" s="1"/>
  <c r="I340" i="7"/>
  <c r="N340" i="7" s="1"/>
  <c r="G297" i="7"/>
  <c r="N67" i="4"/>
  <c r="I235" i="7" s="1"/>
  <c r="N235" i="7" s="1"/>
  <c r="H235" i="7"/>
  <c r="O538" i="7"/>
  <c r="O346" i="7"/>
  <c r="P346" i="7" s="1"/>
  <c r="O250" i="7"/>
  <c r="P250" i="7" s="1"/>
  <c r="I200" i="7"/>
  <c r="N200" i="7" s="1"/>
  <c r="I475" i="7"/>
  <c r="N475" i="7" s="1"/>
  <c r="H475" i="7"/>
  <c r="N1306" i="4"/>
  <c r="I189" i="7" s="1"/>
  <c r="N189" i="7" s="1"/>
  <c r="H189" i="7"/>
  <c r="N1371" i="4"/>
  <c r="I407" i="7" s="1"/>
  <c r="N407" i="7" s="1"/>
  <c r="H407" i="7"/>
  <c r="H213" i="7"/>
  <c r="I40" i="7"/>
  <c r="N40" i="7" s="1"/>
  <c r="N1247" i="4"/>
  <c r="I386" i="7" s="1"/>
  <c r="N386" i="7" s="1"/>
  <c r="H386" i="7"/>
  <c r="N1177" i="4"/>
  <c r="I321" i="7" s="1"/>
  <c r="N321" i="7" s="1"/>
  <c r="H321" i="7"/>
  <c r="I380" i="7"/>
  <c r="N380" i="7" s="1"/>
  <c r="I289" i="7"/>
  <c r="N289" i="7" s="1"/>
  <c r="N1021" i="4"/>
  <c r="I78" i="7" s="1"/>
  <c r="N78" i="7" s="1"/>
  <c r="H78" i="7"/>
  <c r="I196" i="7"/>
  <c r="N196" i="7" s="1"/>
  <c r="N585" i="4"/>
  <c r="I39" i="7" s="1"/>
  <c r="N39" i="7" s="1"/>
  <c r="H39" i="7"/>
  <c r="I128" i="7"/>
  <c r="N128" i="7" s="1"/>
  <c r="H128" i="7"/>
  <c r="N1370" i="4"/>
  <c r="I561" i="7" s="1"/>
  <c r="N561" i="7" s="1"/>
  <c r="H561" i="7"/>
  <c r="I399" i="7"/>
  <c r="N399" i="7" s="1"/>
  <c r="N2362" i="4"/>
  <c r="I486" i="7" s="1"/>
  <c r="N486" i="7" s="1"/>
  <c r="H486" i="7"/>
  <c r="H427" i="7"/>
  <c r="I213" i="7"/>
  <c r="N213" i="7" s="1"/>
  <c r="J337" i="7"/>
  <c r="J98" i="7"/>
  <c r="O98" i="7" s="1"/>
  <c r="N72" i="4"/>
  <c r="I347" i="7" s="1"/>
  <c r="N347" i="7" s="1"/>
  <c r="H347" i="7"/>
  <c r="I225" i="7"/>
  <c r="N225" i="7" s="1"/>
  <c r="H23" i="7"/>
  <c r="H117" i="7"/>
  <c r="H415" i="7"/>
  <c r="H381" i="7"/>
  <c r="I30" i="7"/>
  <c r="N30" i="7" s="1"/>
  <c r="H30" i="7"/>
  <c r="I563" i="7"/>
  <c r="N563" i="7" s="1"/>
  <c r="N2419" i="4"/>
  <c r="I169" i="7" s="1"/>
  <c r="N169" i="7" s="1"/>
  <c r="H169" i="7"/>
  <c r="N1772" i="4"/>
  <c r="I460" i="7" s="1"/>
  <c r="N460" i="7" s="1"/>
  <c r="H460" i="7"/>
  <c r="I254" i="7"/>
  <c r="N254" i="7" s="1"/>
  <c r="I427" i="7"/>
  <c r="N427" i="7" s="1"/>
  <c r="G462" i="7"/>
  <c r="I97" i="7"/>
  <c r="N97" i="7" s="1"/>
  <c r="I23" i="7"/>
  <c r="N23" i="7" s="1"/>
  <c r="I117" i="7"/>
  <c r="N117" i="7" s="1"/>
  <c r="G50" i="7"/>
  <c r="J252" i="7"/>
  <c r="O252" i="7" s="1"/>
  <c r="P252" i="7" s="1"/>
  <c r="I86" i="7"/>
  <c r="N86" i="7" s="1"/>
  <c r="I415" i="7"/>
  <c r="N415" i="7" s="1"/>
  <c r="I255" i="7"/>
  <c r="N255" i="7" s="1"/>
  <c r="I381" i="7"/>
  <c r="N381" i="7" s="1"/>
  <c r="O553" i="7"/>
  <c r="O489" i="7"/>
  <c r="P489" i="7" s="1"/>
  <c r="O457" i="7"/>
  <c r="O393" i="7"/>
  <c r="P393" i="7" s="1"/>
  <c r="O361" i="7"/>
  <c r="P361" i="7" s="1"/>
  <c r="O265" i="7"/>
  <c r="P265" i="7" s="1"/>
  <c r="O233" i="7"/>
  <c r="P233" i="7" s="1"/>
  <c r="O41" i="7"/>
  <c r="P41" i="7" s="1"/>
  <c r="O456" i="7"/>
  <c r="P456" i="7" s="1"/>
  <c r="O360" i="7"/>
  <c r="P360" i="7" s="1"/>
  <c r="O328" i="7"/>
  <c r="P328" i="7" s="1"/>
  <c r="O136" i="7"/>
  <c r="P136" i="7" s="1"/>
  <c r="O104" i="7"/>
  <c r="P104" i="7" s="1"/>
  <c r="O32" i="7"/>
  <c r="P32" i="7" s="1"/>
  <c r="O397" i="7"/>
  <c r="P397" i="7" s="1"/>
  <c r="O301" i="7"/>
  <c r="P301" i="7" s="1"/>
  <c r="O237" i="7"/>
  <c r="O205" i="7"/>
  <c r="P205" i="7" s="1"/>
  <c r="O45" i="7"/>
  <c r="P45" i="7" s="1"/>
  <c r="O503" i="7"/>
  <c r="P503" i="7" s="1"/>
  <c r="O471" i="7"/>
  <c r="P471" i="7" s="1"/>
  <c r="O183" i="7"/>
  <c r="P183" i="7" s="1"/>
  <c r="O436" i="7"/>
  <c r="P436" i="7" s="1"/>
  <c r="O48" i="7"/>
  <c r="P48" i="7" s="1"/>
  <c r="O587" i="7"/>
  <c r="O481" i="7"/>
  <c r="P481" i="7" s="1"/>
  <c r="O417" i="7"/>
  <c r="P417" i="7" s="1"/>
  <c r="O448" i="7"/>
  <c r="P448" i="7" s="1"/>
  <c r="O352" i="7"/>
  <c r="P352" i="7" s="1"/>
  <c r="O320" i="7"/>
  <c r="P320" i="7" s="1"/>
  <c r="O288" i="7"/>
  <c r="P288" i="7" s="1"/>
  <c r="O256" i="7"/>
  <c r="P256" i="7" s="1"/>
  <c r="O224" i="7"/>
  <c r="P224" i="7" s="1"/>
  <c r="O192" i="7"/>
  <c r="O261" i="7"/>
  <c r="O133" i="7"/>
  <c r="P133" i="7" s="1"/>
  <c r="O101" i="7"/>
  <c r="P101" i="7" s="1"/>
  <c r="O527" i="7"/>
  <c r="P527" i="7" s="1"/>
  <c r="O463" i="7"/>
  <c r="P463" i="7" s="1"/>
  <c r="O431" i="7"/>
  <c r="O335" i="7"/>
  <c r="P335" i="7" s="1"/>
  <c r="O239" i="7"/>
  <c r="P239" i="7" s="1"/>
  <c r="O175" i="7"/>
  <c r="P175" i="7" s="1"/>
  <c r="O364" i="7"/>
  <c r="P364" i="7" s="1"/>
  <c r="O332" i="7"/>
  <c r="O72" i="7"/>
  <c r="O547" i="7"/>
  <c r="O227" i="7"/>
  <c r="O195" i="7"/>
  <c r="P195" i="7" s="1"/>
  <c r="O163" i="7"/>
  <c r="P163" i="7" s="1"/>
  <c r="O131" i="7"/>
  <c r="P131" i="7" s="1"/>
  <c r="O441" i="7"/>
  <c r="P441" i="7" s="1"/>
  <c r="O249" i="7"/>
  <c r="P249" i="7" s="1"/>
  <c r="O217" i="7"/>
  <c r="P217" i="7" s="1"/>
  <c r="O153" i="7"/>
  <c r="P153" i="7" s="1"/>
  <c r="O536" i="7"/>
  <c r="O504" i="7"/>
  <c r="P504" i="7" s="1"/>
  <c r="O376" i="7"/>
  <c r="P376" i="7" s="1"/>
  <c r="O248" i="7"/>
  <c r="P248" i="7" s="1"/>
  <c r="O509" i="7"/>
  <c r="P509" i="7" s="1"/>
  <c r="O445" i="7"/>
  <c r="P445" i="7" s="1"/>
  <c r="O253" i="7"/>
  <c r="P253" i="7" s="1"/>
  <c r="O327" i="7"/>
  <c r="P327" i="7" s="1"/>
  <c r="O263" i="7"/>
  <c r="P263" i="7" s="1"/>
  <c r="O135" i="7"/>
  <c r="P135" i="7" s="1"/>
  <c r="O103" i="7"/>
  <c r="P103" i="7" s="1"/>
  <c r="O292" i="7"/>
  <c r="P292" i="7" s="1"/>
  <c r="O539" i="7"/>
  <c r="O507" i="7"/>
  <c r="P507" i="7" s="1"/>
  <c r="O411" i="7"/>
  <c r="P411" i="7" s="1"/>
  <c r="O219" i="7"/>
  <c r="O593" i="7"/>
  <c r="O497" i="7"/>
  <c r="P497" i="7" s="1"/>
  <c r="O465" i="7"/>
  <c r="P465" i="7" s="1"/>
  <c r="O433" i="7"/>
  <c r="P433" i="7" s="1"/>
  <c r="O528" i="7"/>
  <c r="P528" i="7" s="1"/>
  <c r="O496" i="7"/>
  <c r="P496" i="7" s="1"/>
  <c r="O336" i="7"/>
  <c r="P336" i="7" s="1"/>
  <c r="O272" i="7"/>
  <c r="P272" i="7" s="1"/>
  <c r="O176" i="7"/>
  <c r="P176" i="7" s="1"/>
  <c r="O144" i="7"/>
  <c r="P144" i="7" s="1"/>
  <c r="O56" i="7"/>
  <c r="P56" i="7" s="1"/>
  <c r="O501" i="7"/>
  <c r="P501" i="7" s="1"/>
  <c r="O469" i="7"/>
  <c r="P469" i="7" s="1"/>
  <c r="O437" i="7"/>
  <c r="P437" i="7" s="1"/>
  <c r="O405" i="7"/>
  <c r="O511" i="7"/>
  <c r="P511" i="7" s="1"/>
  <c r="O447" i="7"/>
  <c r="P447" i="7" s="1"/>
  <c r="O319" i="7"/>
  <c r="P319" i="7" s="1"/>
  <c r="O287" i="7"/>
  <c r="P287" i="7" s="1"/>
  <c r="O191" i="7"/>
  <c r="P191" i="7" s="1"/>
  <c r="O159" i="7"/>
  <c r="P159" i="7" s="1"/>
  <c r="O127" i="7"/>
  <c r="O412" i="7"/>
  <c r="P412" i="7" s="1"/>
  <c r="O595" i="7"/>
  <c r="O531" i="7"/>
  <c r="P531" i="7" s="1"/>
  <c r="O339" i="7"/>
  <c r="P339" i="7" s="1"/>
  <c r="O211" i="7"/>
  <c r="P211" i="7" s="1"/>
  <c r="O24" i="7"/>
  <c r="P24" i="7" s="1"/>
  <c r="J401" i="7" l="1"/>
  <c r="J442" i="7"/>
  <c r="J122" i="7"/>
  <c r="O122" i="7" s="1"/>
  <c r="P122" i="7" s="1"/>
  <c r="L74" i="7"/>
  <c r="J535" i="7"/>
  <c r="O535" i="7" s="1"/>
  <c r="J90" i="7"/>
  <c r="M11" i="7"/>
  <c r="J11" i="7"/>
  <c r="J6" i="7"/>
  <c r="O6" i="7" s="1"/>
  <c r="M6" i="7"/>
  <c r="J366" i="7"/>
  <c r="N110" i="7"/>
  <c r="J110" i="7"/>
  <c r="O110" i="7" s="1"/>
  <c r="P110" i="7" s="1"/>
  <c r="L288" i="7"/>
  <c r="L465" i="7"/>
  <c r="J14" i="7"/>
  <c r="O14" i="7" s="1"/>
  <c r="P14" i="7" s="1"/>
  <c r="L14" i="7"/>
  <c r="L524" i="7"/>
  <c r="J524" i="7"/>
  <c r="J277" i="7"/>
  <c r="O277" i="7" s="1"/>
  <c r="L556" i="7"/>
  <c r="J115" i="7"/>
  <c r="J314" i="7"/>
  <c r="O314" i="7" s="1"/>
  <c r="J58" i="7"/>
  <c r="J145" i="7"/>
  <c r="O145" i="7" s="1"/>
  <c r="L145" i="7"/>
  <c r="J86" i="7"/>
  <c r="J462" i="7"/>
  <c r="L462" i="7"/>
  <c r="J561" i="7"/>
  <c r="M561" i="7"/>
  <c r="J76" i="7"/>
  <c r="O76" i="7" s="1"/>
  <c r="P76" i="7" s="1"/>
  <c r="M76" i="7"/>
  <c r="J379" i="7"/>
  <c r="M379" i="7"/>
  <c r="J141" i="7"/>
  <c r="M141" i="7"/>
  <c r="M123" i="7"/>
  <c r="J123" i="7"/>
  <c r="J73" i="7"/>
  <c r="O73" i="7" s="1"/>
  <c r="P73" i="7" s="1"/>
  <c r="L73" i="7"/>
  <c r="J267" i="7"/>
  <c r="O267" i="7" s="1"/>
  <c r="M267" i="7"/>
  <c r="L585" i="7"/>
  <c r="J585" i="7"/>
  <c r="O585" i="7" s="1"/>
  <c r="M71" i="7"/>
  <c r="J71" i="7"/>
  <c r="O71" i="7" s="1"/>
  <c r="P71" i="7" s="1"/>
  <c r="J193" i="7"/>
  <c r="O193" i="7" s="1"/>
  <c r="P193" i="7" s="1"/>
  <c r="L193" i="7"/>
  <c r="J19" i="7"/>
  <c r="O19" i="7" s="1"/>
  <c r="P19" i="7" s="1"/>
  <c r="M19" i="7"/>
  <c r="M525" i="7"/>
  <c r="J525" i="7"/>
  <c r="M199" i="7"/>
  <c r="J199" i="7"/>
  <c r="M264" i="7"/>
  <c r="J264" i="7"/>
  <c r="M353" i="7"/>
  <c r="J353" i="7"/>
  <c r="J574" i="7"/>
  <c r="O574" i="7" s="1"/>
  <c r="M574" i="7"/>
  <c r="J291" i="7"/>
  <c r="M291" i="7"/>
  <c r="M345" i="7"/>
  <c r="J345" i="7"/>
  <c r="O345" i="7" s="1"/>
  <c r="P345" i="7" s="1"/>
  <c r="M37" i="7"/>
  <c r="J37" i="7"/>
  <c r="O37" i="7" s="1"/>
  <c r="P37" i="7" s="1"/>
  <c r="J118" i="7"/>
  <c r="M118" i="7"/>
  <c r="M404" i="7"/>
  <c r="J404" i="7"/>
  <c r="J477" i="7"/>
  <c r="M477" i="7"/>
  <c r="J498" i="7"/>
  <c r="M498" i="7"/>
  <c r="M429" i="7"/>
  <c r="J429" i="7"/>
  <c r="M124" i="7"/>
  <c r="J124" i="7"/>
  <c r="O124" i="7" s="1"/>
  <c r="P124" i="7" s="1"/>
  <c r="M201" i="7"/>
  <c r="J201" i="7"/>
  <c r="O201" i="7" s="1"/>
  <c r="P201" i="7" s="1"/>
  <c r="J590" i="7"/>
  <c r="M590" i="7"/>
  <c r="J148" i="7"/>
  <c r="O148" i="7" s="1"/>
  <c r="P148" i="7" s="1"/>
  <c r="M148" i="7"/>
  <c r="J340" i="7"/>
  <c r="O340" i="7" s="1"/>
  <c r="P340" i="7" s="1"/>
  <c r="M340" i="7"/>
  <c r="J143" i="7"/>
  <c r="O143" i="7" s="1"/>
  <c r="P143" i="7" s="1"/>
  <c r="M143" i="7"/>
  <c r="M65" i="7"/>
  <c r="J65" i="7"/>
  <c r="O65" i="7" s="1"/>
  <c r="P65" i="7" s="1"/>
  <c r="L323" i="7"/>
  <c r="J323" i="7"/>
  <c r="O323" i="7" s="1"/>
  <c r="M537" i="7"/>
  <c r="J537" i="7"/>
  <c r="O537" i="7" s="1"/>
  <c r="J285" i="7"/>
  <c r="M285" i="7"/>
  <c r="J150" i="7"/>
  <c r="O150" i="7" s="1"/>
  <c r="P150" i="7" s="1"/>
  <c r="M150" i="7"/>
  <c r="L87" i="7"/>
  <c r="J87" i="7"/>
  <c r="L216" i="7"/>
  <c r="J216" i="7"/>
  <c r="O216" i="7" s="1"/>
  <c r="M408" i="7"/>
  <c r="J408" i="7"/>
  <c r="O408" i="7" s="1"/>
  <c r="P408" i="7" s="1"/>
  <c r="J186" i="7"/>
  <c r="M186" i="7"/>
  <c r="M99" i="7"/>
  <c r="J99" i="7"/>
  <c r="O99" i="7" s="1"/>
  <c r="P99" i="7" s="1"/>
  <c r="M168" i="7"/>
  <c r="J168" i="7"/>
  <c r="J50" i="7"/>
  <c r="O50" i="7" s="1"/>
  <c r="L50" i="7"/>
  <c r="J460" i="7"/>
  <c r="M460" i="7"/>
  <c r="M381" i="7"/>
  <c r="J381" i="7"/>
  <c r="O381" i="7" s="1"/>
  <c r="P381" i="7" s="1"/>
  <c r="J213" i="7"/>
  <c r="M213" i="7"/>
  <c r="J276" i="7"/>
  <c r="M276" i="7"/>
  <c r="L385" i="7"/>
  <c r="J385" i="7"/>
  <c r="O385" i="7" s="1"/>
  <c r="J89" i="7"/>
  <c r="O89" i="7" s="1"/>
  <c r="P89" i="7" s="1"/>
  <c r="M89" i="7"/>
  <c r="J49" i="7"/>
  <c r="O49" i="7" s="1"/>
  <c r="P49" i="7" s="1"/>
  <c r="M49" i="7"/>
  <c r="J334" i="7"/>
  <c r="M334" i="7"/>
  <c r="M79" i="7"/>
  <c r="J79" i="7"/>
  <c r="O79" i="7" s="1"/>
  <c r="P79" i="7" s="1"/>
  <c r="J309" i="7"/>
  <c r="O309" i="7" s="1"/>
  <c r="P309" i="7" s="1"/>
  <c r="M309" i="7"/>
  <c r="M467" i="7"/>
  <c r="J467" i="7"/>
  <c r="O467" i="7" s="1"/>
  <c r="L283" i="7"/>
  <c r="J283" i="7"/>
  <c r="J112" i="7"/>
  <c r="L112" i="7"/>
  <c r="M152" i="7"/>
  <c r="J152" i="7"/>
  <c r="O152" i="7" s="1"/>
  <c r="P152" i="7" s="1"/>
  <c r="J559" i="7"/>
  <c r="M559" i="7"/>
  <c r="J543" i="7"/>
  <c r="O543" i="7" s="1"/>
  <c r="M543" i="7"/>
  <c r="J232" i="7"/>
  <c r="O232" i="7" s="1"/>
  <c r="P232" i="7" s="1"/>
  <c r="M232" i="7"/>
  <c r="J304" i="7"/>
  <c r="M304" i="7"/>
  <c r="J560" i="7"/>
  <c r="M560" i="7"/>
  <c r="J572" i="7"/>
  <c r="O572" i="7" s="1"/>
  <c r="M572" i="7"/>
  <c r="J578" i="7"/>
  <c r="M578" i="7"/>
  <c r="J552" i="7"/>
  <c r="M552" i="7"/>
  <c r="M423" i="7"/>
  <c r="J423" i="7"/>
  <c r="O423" i="7" s="1"/>
  <c r="P423" i="7" s="1"/>
  <c r="J377" i="7"/>
  <c r="O377" i="7" s="1"/>
  <c r="P377" i="7" s="1"/>
  <c r="M377" i="7"/>
  <c r="L9" i="7"/>
  <c r="J9" i="7"/>
  <c r="O9" i="7" s="1"/>
  <c r="J94" i="7"/>
  <c r="O94" i="7" s="1"/>
  <c r="P94" i="7" s="1"/>
  <c r="M94" i="7"/>
  <c r="J583" i="7"/>
  <c r="O583" i="7" s="1"/>
  <c r="M583" i="7"/>
  <c r="J461" i="7"/>
  <c r="M461" i="7"/>
  <c r="M8" i="7"/>
  <c r="J8" i="7"/>
  <c r="M415" i="7"/>
  <c r="J415" i="7"/>
  <c r="O415" i="7" s="1"/>
  <c r="P415" i="7" s="1"/>
  <c r="J128" i="7"/>
  <c r="O128" i="7" s="1"/>
  <c r="M128" i="7"/>
  <c r="M407" i="7"/>
  <c r="J407" i="7"/>
  <c r="M235" i="7"/>
  <c r="J235" i="7"/>
  <c r="O235" i="7" s="1"/>
  <c r="P235" i="7" s="1"/>
  <c r="M305" i="7"/>
  <c r="J305" i="7"/>
  <c r="M4" i="7"/>
  <c r="H598" i="7"/>
  <c r="J4" i="7"/>
  <c r="J410" i="7"/>
  <c r="M410" i="7"/>
  <c r="L95" i="7"/>
  <c r="J95" i="7"/>
  <c r="O95" i="7" s="1"/>
  <c r="M435" i="7"/>
  <c r="J435" i="7"/>
  <c r="M472" i="7"/>
  <c r="J472" i="7"/>
  <c r="J162" i="7"/>
  <c r="M162" i="7"/>
  <c r="J200" i="7"/>
  <c r="O200" i="7" s="1"/>
  <c r="P200" i="7" s="1"/>
  <c r="J209" i="7"/>
  <c r="O209" i="7" s="1"/>
  <c r="P209" i="7" s="1"/>
  <c r="M209" i="7"/>
  <c r="M418" i="7"/>
  <c r="J418" i="7"/>
  <c r="M155" i="7"/>
  <c r="J155" i="7"/>
  <c r="J374" i="7"/>
  <c r="M374" i="7"/>
  <c r="M269" i="7"/>
  <c r="J269" i="7"/>
  <c r="O269" i="7" s="1"/>
  <c r="P269" i="7" s="1"/>
  <c r="J177" i="7"/>
  <c r="O177" i="7" s="1"/>
  <c r="P177" i="7" s="1"/>
  <c r="M177" i="7"/>
  <c r="M85" i="7"/>
  <c r="J85" i="7"/>
  <c r="O85" i="7" s="1"/>
  <c r="P85" i="7" s="1"/>
  <c r="J63" i="7"/>
  <c r="M63" i="7"/>
  <c r="J302" i="7"/>
  <c r="M302" i="7"/>
  <c r="J575" i="7"/>
  <c r="L575" i="7"/>
  <c r="M241" i="7"/>
  <c r="J241" i="7"/>
  <c r="J190" i="7"/>
  <c r="O190" i="7" s="1"/>
  <c r="P190" i="7" s="1"/>
  <c r="L190" i="7"/>
  <c r="J142" i="7"/>
  <c r="O142" i="7" s="1"/>
  <c r="M142" i="7"/>
  <c r="J494" i="7"/>
  <c r="M494" i="7"/>
  <c r="J61" i="7"/>
  <c r="M61" i="7"/>
  <c r="M80" i="7"/>
  <c r="J80" i="7"/>
  <c r="J255" i="7"/>
  <c r="O255" i="7" s="1"/>
  <c r="P255" i="7" s="1"/>
  <c r="M255" i="7"/>
  <c r="J7" i="7"/>
  <c r="G598" i="7"/>
  <c r="L7" i="7"/>
  <c r="J166" i="7"/>
  <c r="M166" i="7"/>
  <c r="J165" i="7"/>
  <c r="O165" i="7" s="1"/>
  <c r="L165" i="7"/>
  <c r="J479" i="7"/>
  <c r="O479" i="7" s="1"/>
  <c r="P479" i="7" s="1"/>
  <c r="M479" i="7"/>
  <c r="J375" i="7"/>
  <c r="M375" i="7"/>
  <c r="M569" i="7"/>
  <c r="J569" i="7"/>
  <c r="O569" i="7" s="1"/>
  <c r="M229" i="7"/>
  <c r="J229" i="7"/>
  <c r="O229" i="7" s="1"/>
  <c r="P229" i="7" s="1"/>
  <c r="J204" i="7"/>
  <c r="M204" i="7"/>
  <c r="J119" i="7"/>
  <c r="O119" i="7" s="1"/>
  <c r="P119" i="7" s="1"/>
  <c r="M119" i="7"/>
  <c r="M173" i="7"/>
  <c r="J173" i="7"/>
  <c r="O173" i="7" s="1"/>
  <c r="P173" i="7" s="1"/>
  <c r="J46" i="7"/>
  <c r="O46" i="7" s="1"/>
  <c r="M46" i="7"/>
  <c r="M16" i="7"/>
  <c r="J16" i="7"/>
  <c r="O16" i="7" s="1"/>
  <c r="P16" i="7" s="1"/>
  <c r="J549" i="7"/>
  <c r="O549" i="7" s="1"/>
  <c r="M549" i="7"/>
  <c r="J40" i="7"/>
  <c r="O40" i="7" s="1"/>
  <c r="P40" i="7" s="1"/>
  <c r="M40" i="7"/>
  <c r="M563" i="7"/>
  <c r="J563" i="7"/>
  <c r="J117" i="7"/>
  <c r="O117" i="7" s="1"/>
  <c r="P117" i="7" s="1"/>
  <c r="M117" i="7"/>
  <c r="J428" i="7"/>
  <c r="O428" i="7" s="1"/>
  <c r="P428" i="7" s="1"/>
  <c r="M428" i="7"/>
  <c r="M368" i="7"/>
  <c r="J368" i="7"/>
  <c r="N4" i="7"/>
  <c r="I598" i="7"/>
  <c r="M355" i="7"/>
  <c r="J355" i="7"/>
  <c r="J21" i="7"/>
  <c r="O21" i="7" s="1"/>
  <c r="P21" i="7" s="1"/>
  <c r="M21" i="7"/>
  <c r="J294" i="7"/>
  <c r="M294" i="7"/>
  <c r="J10" i="7"/>
  <c r="M10" i="7"/>
  <c r="J399" i="7"/>
  <c r="O399" i="7" s="1"/>
  <c r="M399" i="7"/>
  <c r="J170" i="7"/>
  <c r="M170" i="7"/>
  <c r="J430" i="7"/>
  <c r="M430" i="7"/>
  <c r="J139" i="7"/>
  <c r="O139" i="7" s="1"/>
  <c r="P139" i="7" s="1"/>
  <c r="M139" i="7"/>
  <c r="M91" i="7"/>
  <c r="J91" i="7"/>
  <c r="O91" i="7" s="1"/>
  <c r="J473" i="7"/>
  <c r="M473" i="7"/>
  <c r="J132" i="7"/>
  <c r="O132" i="7" s="1"/>
  <c r="P132" i="7" s="1"/>
  <c r="L132" i="7"/>
  <c r="M31" i="7"/>
  <c r="J31" i="7"/>
  <c r="O31" i="7" s="1"/>
  <c r="P31" i="7" s="1"/>
  <c r="J154" i="7"/>
  <c r="O154" i="7" s="1"/>
  <c r="P154" i="7" s="1"/>
  <c r="M154" i="7"/>
  <c r="M544" i="7"/>
  <c r="J544" i="7"/>
  <c r="O544" i="7" s="1"/>
  <c r="J20" i="7"/>
  <c r="O20" i="7" s="1"/>
  <c r="M20" i="7"/>
  <c r="J576" i="7"/>
  <c r="M576" i="7"/>
  <c r="J100" i="7"/>
  <c r="O100" i="7" s="1"/>
  <c r="M100" i="7"/>
  <c r="M343" i="7"/>
  <c r="J343" i="7"/>
  <c r="O343" i="7" s="1"/>
  <c r="P343" i="7" s="1"/>
  <c r="J534" i="7"/>
  <c r="O534" i="7" s="1"/>
  <c r="L534" i="7"/>
  <c r="J75" i="7"/>
  <c r="O75" i="7" s="1"/>
  <c r="P75" i="7" s="1"/>
  <c r="M75" i="7"/>
  <c r="J555" i="7"/>
  <c r="M555" i="7"/>
  <c r="J315" i="7"/>
  <c r="O315" i="7" s="1"/>
  <c r="L315" i="7"/>
  <c r="J484" i="7"/>
  <c r="M484" i="7"/>
  <c r="M577" i="7"/>
  <c r="J577" i="7"/>
  <c r="O577" i="7" s="1"/>
  <c r="M92" i="7"/>
  <c r="J92" i="7"/>
  <c r="O92" i="7" s="1"/>
  <c r="P92" i="7" s="1"/>
  <c r="J482" i="7"/>
  <c r="O482" i="7" s="1"/>
  <c r="M482" i="7"/>
  <c r="M184" i="7"/>
  <c r="J184" i="7"/>
  <c r="M169" i="7"/>
  <c r="J169" i="7"/>
  <c r="J427" i="7"/>
  <c r="M427" i="7"/>
  <c r="M39" i="7"/>
  <c r="J39" i="7"/>
  <c r="O39" i="7" s="1"/>
  <c r="P39" i="7" s="1"/>
  <c r="M321" i="7"/>
  <c r="J321" i="7"/>
  <c r="O321" i="7" s="1"/>
  <c r="P321" i="7" s="1"/>
  <c r="L297" i="7"/>
  <c r="J297" i="7"/>
  <c r="J129" i="7"/>
  <c r="O129" i="7" s="1"/>
  <c r="P129" i="7" s="1"/>
  <c r="M129" i="7"/>
  <c r="J222" i="7"/>
  <c r="M222" i="7"/>
  <c r="J125" i="7"/>
  <c r="O125" i="7" s="1"/>
  <c r="P125" i="7" s="1"/>
  <c r="M125" i="7"/>
  <c r="M573" i="7"/>
  <c r="J573" i="7"/>
  <c r="O573" i="7" s="1"/>
  <c r="M137" i="7"/>
  <c r="J137" i="7"/>
  <c r="O137" i="7" s="1"/>
  <c r="P137" i="7" s="1"/>
  <c r="J312" i="7"/>
  <c r="O312" i="7" s="1"/>
  <c r="M312" i="7"/>
  <c r="J526" i="7"/>
  <c r="M526" i="7"/>
  <c r="J126" i="7"/>
  <c r="M126" i="7"/>
  <c r="M293" i="7"/>
  <c r="J293" i="7"/>
  <c r="O293" i="7" s="1"/>
  <c r="P293" i="7" s="1"/>
  <c r="J178" i="7"/>
  <c r="M178" i="7"/>
  <c r="M102" i="7"/>
  <c r="J102" i="7"/>
  <c r="O102" i="7" s="1"/>
  <c r="P102" i="7" s="1"/>
  <c r="M69" i="7"/>
  <c r="J69" i="7"/>
  <c r="J329" i="7"/>
  <c r="M329" i="7"/>
  <c r="L243" i="7"/>
  <c r="J243" i="7"/>
  <c r="O243" i="7" s="1"/>
  <c r="P243" i="7" s="1"/>
  <c r="M545" i="7"/>
  <c r="J545" i="7"/>
  <c r="O545" i="7" s="1"/>
  <c r="J502" i="7"/>
  <c r="M502" i="7"/>
  <c r="J254" i="7"/>
  <c r="O254" i="7" s="1"/>
  <c r="P254" i="7" s="1"/>
  <c r="M254" i="7"/>
  <c r="J36" i="7"/>
  <c r="M36" i="7"/>
  <c r="M108" i="7"/>
  <c r="J108" i="7"/>
  <c r="O108" i="7" s="1"/>
  <c r="M55" i="7"/>
  <c r="J55" i="7"/>
  <c r="M296" i="7"/>
  <c r="J296" i="7"/>
  <c r="O296" i="7" s="1"/>
  <c r="M299" i="7"/>
  <c r="J299" i="7"/>
  <c r="J387" i="7"/>
  <c r="M387" i="7"/>
  <c r="J413" i="7"/>
  <c r="M413" i="7"/>
  <c r="M492" i="7"/>
  <c r="J492" i="7"/>
  <c r="M97" i="7"/>
  <c r="J97" i="7"/>
  <c r="O97" i="7" s="1"/>
  <c r="J164" i="7"/>
  <c r="O164" i="7" s="1"/>
  <c r="P164" i="7" s="1"/>
  <c r="L164" i="7"/>
  <c r="L116" i="7"/>
  <c r="J116" i="7"/>
  <c r="M60" i="7"/>
  <c r="J60" i="7"/>
  <c r="O60" i="7" s="1"/>
  <c r="J38" i="7"/>
  <c r="M38" i="7"/>
  <c r="M592" i="7"/>
  <c r="J592" i="7"/>
  <c r="J310" i="7"/>
  <c r="M310" i="7"/>
  <c r="M409" i="7"/>
  <c r="J409" i="7"/>
  <c r="J318" i="7"/>
  <c r="O318" i="7" s="1"/>
  <c r="P318" i="7" s="1"/>
  <c r="M318" i="7"/>
  <c r="J247" i="7"/>
  <c r="O247" i="7" s="1"/>
  <c r="P247" i="7" s="1"/>
  <c r="M247" i="7"/>
  <c r="J42" i="7"/>
  <c r="L42" i="7"/>
  <c r="J486" i="7"/>
  <c r="M486" i="7"/>
  <c r="J189" i="7"/>
  <c r="O189" i="7" s="1"/>
  <c r="P189" i="7" s="1"/>
  <c r="M189" i="7"/>
  <c r="J331" i="7"/>
  <c r="M331" i="7"/>
  <c r="M455" i="7"/>
  <c r="J455" i="7"/>
  <c r="L121" i="7"/>
  <c r="J121" i="7"/>
  <c r="J517" i="7"/>
  <c r="L517" i="7"/>
  <c r="M161" i="7"/>
  <c r="J161" i="7"/>
  <c r="J338" i="7"/>
  <c r="M338" i="7"/>
  <c r="M316" i="7"/>
  <c r="J316" i="7"/>
  <c r="O316" i="7" s="1"/>
  <c r="P316" i="7" s="1"/>
  <c r="J171" i="7"/>
  <c r="M171" i="7"/>
  <c r="M419" i="7"/>
  <c r="J419" i="7"/>
  <c r="M424" i="7"/>
  <c r="J424" i="7"/>
  <c r="O424" i="7" s="1"/>
  <c r="P424" i="7" s="1"/>
  <c r="M107" i="7"/>
  <c r="J107" i="7"/>
  <c r="O107" i="7" s="1"/>
  <c r="J18" i="7"/>
  <c r="M18" i="7"/>
  <c r="L25" i="7"/>
  <c r="J25" i="7"/>
  <c r="M257" i="7"/>
  <c r="J257" i="7"/>
  <c r="O257" i="7" s="1"/>
  <c r="P257" i="7" s="1"/>
  <c r="M443" i="7"/>
  <c r="J443" i="7"/>
  <c r="M208" i="7"/>
  <c r="J208" i="7"/>
  <c r="M151" i="7"/>
  <c r="J151" i="7"/>
  <c r="O151" i="7" s="1"/>
  <c r="P151" i="7" s="1"/>
  <c r="J203" i="7"/>
  <c r="O203" i="7" s="1"/>
  <c r="P203" i="7" s="1"/>
  <c r="M203" i="7"/>
  <c r="M300" i="7"/>
  <c r="J300" i="7"/>
  <c r="O300" i="7" s="1"/>
  <c r="M384" i="7"/>
  <c r="J384" i="7"/>
  <c r="L109" i="7"/>
  <c r="J109" i="7"/>
  <c r="J382" i="7"/>
  <c r="O382" i="7" s="1"/>
  <c r="P382" i="7" s="1"/>
  <c r="M382" i="7"/>
  <c r="J567" i="7"/>
  <c r="M567" i="7"/>
  <c r="M533" i="7"/>
  <c r="J533" i="7"/>
  <c r="O533" i="7" s="1"/>
  <c r="J130" i="7"/>
  <c r="O130" i="7" s="1"/>
  <c r="P130" i="7" s="1"/>
  <c r="L130" i="7"/>
  <c r="M280" i="7"/>
  <c r="J280" i="7"/>
  <c r="J446" i="7"/>
  <c r="O446" i="7" s="1"/>
  <c r="P446" i="7" s="1"/>
  <c r="L446" i="7"/>
  <c r="J134" i="7"/>
  <c r="L134" i="7"/>
  <c r="M571" i="7"/>
  <c r="J571" i="7"/>
  <c r="O571" i="7" s="1"/>
  <c r="M149" i="7"/>
  <c r="J149" i="7"/>
  <c r="J81" i="7"/>
  <c r="M81" i="7"/>
  <c r="J546" i="7"/>
  <c r="O546" i="7" s="1"/>
  <c r="M546" i="7"/>
  <c r="M271" i="7"/>
  <c r="J271" i="7"/>
  <c r="J215" i="7"/>
  <c r="O215" i="7" s="1"/>
  <c r="P215" i="7" s="1"/>
  <c r="M23" i="7"/>
  <c r="J23" i="7"/>
  <c r="O23" i="7" s="1"/>
  <c r="P23" i="7" s="1"/>
  <c r="J386" i="7"/>
  <c r="O386" i="7" s="1"/>
  <c r="P386" i="7" s="1"/>
  <c r="M386" i="7"/>
  <c r="J62" i="7"/>
  <c r="O62" i="7" s="1"/>
  <c r="P62" i="7" s="1"/>
  <c r="M62" i="7"/>
  <c r="J548" i="7"/>
  <c r="O548" i="7" s="1"/>
  <c r="M548" i="7"/>
  <c r="J198" i="7"/>
  <c r="O198" i="7" s="1"/>
  <c r="P198" i="7" s="1"/>
  <c r="M198" i="7"/>
  <c r="J362" i="7"/>
  <c r="M362" i="7"/>
  <c r="M495" i="7"/>
  <c r="J495" i="7"/>
  <c r="L84" i="7"/>
  <c r="J84" i="7"/>
  <c r="O84" i="7" s="1"/>
  <c r="J156" i="7"/>
  <c r="M156" i="7"/>
  <c r="M197" i="7"/>
  <c r="J197" i="7"/>
  <c r="M17" i="7"/>
  <c r="J17" i="7"/>
  <c r="J268" i="7"/>
  <c r="M268" i="7"/>
  <c r="M174" i="7"/>
  <c r="J174" i="7"/>
  <c r="M420" i="7"/>
  <c r="J420" i="7"/>
  <c r="J251" i="7"/>
  <c r="O251" i="7" s="1"/>
  <c r="M251" i="7"/>
  <c r="M47" i="7"/>
  <c r="J47" i="7"/>
  <c r="M83" i="7"/>
  <c r="J83" i="7"/>
  <c r="O83" i="7" s="1"/>
  <c r="J483" i="7"/>
  <c r="M483" i="7"/>
  <c r="M421" i="7"/>
  <c r="J421" i="7"/>
  <c r="O421" i="7" s="1"/>
  <c r="P421" i="7" s="1"/>
  <c r="M589" i="7"/>
  <c r="J589" i="7"/>
  <c r="J512" i="7"/>
  <c r="M512" i="7"/>
  <c r="M120" i="7"/>
  <c r="J120" i="7"/>
  <c r="O120" i="7" s="1"/>
  <c r="P120" i="7" s="1"/>
  <c r="J12" i="7"/>
  <c r="M12" i="7"/>
  <c r="L181" i="7"/>
  <c r="J181" i="7"/>
  <c r="O181" i="7" s="1"/>
  <c r="M432" i="7"/>
  <c r="J432" i="7"/>
  <c r="M395" i="7"/>
  <c r="J395" i="7"/>
  <c r="M96" i="7"/>
  <c r="J96" i="7"/>
  <c r="M43" i="7"/>
  <c r="J43" i="7"/>
  <c r="M13" i="7"/>
  <c r="J13" i="7"/>
  <c r="M157" i="7"/>
  <c r="J157" i="7"/>
  <c r="O157" i="7" s="1"/>
  <c r="P157" i="7" s="1"/>
  <c r="J369" i="7"/>
  <c r="M369" i="7"/>
  <c r="J370" i="7"/>
  <c r="M370" i="7"/>
  <c r="M225" i="7"/>
  <c r="J225" i="7"/>
  <c r="O225" i="7" s="1"/>
  <c r="P225" i="7" s="1"/>
  <c r="J551" i="7"/>
  <c r="M551" i="7"/>
  <c r="M196" i="7"/>
  <c r="J196" i="7"/>
  <c r="O196" i="7" s="1"/>
  <c r="P196" i="7" s="1"/>
  <c r="J324" i="7"/>
  <c r="M324" i="7"/>
  <c r="M30" i="7"/>
  <c r="J30" i="7"/>
  <c r="O30" i="7" s="1"/>
  <c r="M347" i="7"/>
  <c r="J347" i="7"/>
  <c r="O347" i="7" s="1"/>
  <c r="P347" i="7" s="1"/>
  <c r="J78" i="7"/>
  <c r="O78" i="7" s="1"/>
  <c r="P78" i="7" s="1"/>
  <c r="M78" i="7"/>
  <c r="M475" i="7"/>
  <c r="J475" i="7"/>
  <c r="L29" i="7"/>
  <c r="J29" i="7"/>
  <c r="M380" i="7"/>
  <c r="J380" i="7"/>
  <c r="J564" i="7"/>
  <c r="M564" i="7"/>
  <c r="M28" i="7"/>
  <c r="J28" i="7"/>
  <c r="O28" i="7" s="1"/>
  <c r="P28" i="7" s="1"/>
  <c r="J582" i="7"/>
  <c r="M582" i="7"/>
  <c r="J158" i="7"/>
  <c r="O158" i="7" s="1"/>
  <c r="P158" i="7" s="1"/>
  <c r="J541" i="7"/>
  <c r="M541" i="7"/>
  <c r="J356" i="7"/>
  <c r="O356" i="7" s="1"/>
  <c r="L356" i="7"/>
  <c r="J207" i="7"/>
  <c r="M207" i="7"/>
  <c r="J558" i="7"/>
  <c r="M558" i="7"/>
  <c r="J182" i="7"/>
  <c r="O182" i="7" s="1"/>
  <c r="P182" i="7" s="1"/>
  <c r="L182" i="7"/>
  <c r="J52" i="7"/>
  <c r="O52" i="7" s="1"/>
  <c r="M52" i="7"/>
  <c r="M357" i="7"/>
  <c r="J357" i="7"/>
  <c r="L371" i="7"/>
  <c r="J371" i="7"/>
  <c r="O371" i="7" s="1"/>
  <c r="P371" i="7" s="1"/>
  <c r="J274" i="7"/>
  <c r="O274" i="7" s="1"/>
  <c r="P274" i="7" s="1"/>
  <c r="M274" i="7"/>
  <c r="J273" i="7"/>
  <c r="O273" i="7" s="1"/>
  <c r="M273" i="7"/>
  <c r="M344" i="7"/>
  <c r="J344" i="7"/>
  <c r="J240" i="7"/>
  <c r="M240" i="7"/>
  <c r="J557" i="7"/>
  <c r="O557" i="7" s="1"/>
  <c r="M557" i="7"/>
  <c r="J295" i="7"/>
  <c r="O295" i="7" s="1"/>
  <c r="M295" i="7"/>
  <c r="J111" i="7"/>
  <c r="O111" i="7" s="1"/>
  <c r="L111" i="7"/>
  <c r="M113" i="7"/>
  <c r="J113" i="7"/>
  <c r="O113" i="7" s="1"/>
  <c r="J550" i="7"/>
  <c r="O550" i="7" s="1"/>
  <c r="M550" i="7"/>
  <c r="M259" i="7"/>
  <c r="J259" i="7"/>
  <c r="J289" i="7"/>
  <c r="M289" i="7"/>
  <c r="M59" i="7"/>
  <c r="J59" i="7"/>
  <c r="O59" i="7" s="1"/>
  <c r="P59" i="7" s="1"/>
  <c r="M523" i="7"/>
  <c r="J523" i="7"/>
  <c r="O14" i="1"/>
  <c r="N14" i="1"/>
  <c r="M14" i="1"/>
  <c r="O13" i="1"/>
  <c r="N13" i="1"/>
  <c r="M13" i="1"/>
  <c r="O12" i="1"/>
  <c r="N12" i="1"/>
  <c r="M12" i="1"/>
  <c r="O11" i="1"/>
  <c r="N11" i="1"/>
  <c r="M11" i="1"/>
  <c r="O10" i="1"/>
  <c r="N10" i="1"/>
  <c r="M10" i="1"/>
  <c r="O9" i="1"/>
  <c r="N9" i="1"/>
  <c r="M9" i="1"/>
  <c r="O8" i="1"/>
  <c r="N8" i="1"/>
  <c r="M8" i="1"/>
  <c r="O7" i="1"/>
  <c r="N7" i="1"/>
  <c r="M7" i="1"/>
  <c r="O6" i="1"/>
  <c r="N6" i="1"/>
  <c r="M6" i="1"/>
  <c r="O5" i="1"/>
  <c r="N5" i="1"/>
  <c r="M5" i="1"/>
  <c r="O4" i="1"/>
  <c r="N4" i="1"/>
  <c r="M4" i="1"/>
  <c r="O3" i="1"/>
  <c r="N3" i="1"/>
  <c r="M3" i="1"/>
  <c r="M16" i="1" s="1"/>
  <c r="J16" i="1"/>
  <c r="I16" i="1"/>
  <c r="H16" i="1"/>
  <c r="E16" i="1"/>
  <c r="D16" i="1"/>
  <c r="C16" i="1"/>
  <c r="K14" i="1"/>
  <c r="K13" i="1"/>
  <c r="K12" i="1"/>
  <c r="K11" i="1"/>
  <c r="K10" i="1"/>
  <c r="K9" i="1"/>
  <c r="K8" i="1"/>
  <c r="K7" i="1"/>
  <c r="K6" i="1"/>
  <c r="K5" i="1"/>
  <c r="K4" i="1"/>
  <c r="K3" i="1"/>
  <c r="F14" i="1"/>
  <c r="F13" i="1"/>
  <c r="F12" i="1"/>
  <c r="F11" i="1"/>
  <c r="F10" i="1"/>
  <c r="F9" i="1"/>
  <c r="F8" i="1"/>
  <c r="K26" i="1" s="1"/>
  <c r="F7" i="1"/>
  <c r="K25" i="1" s="1"/>
  <c r="F6" i="1"/>
  <c r="F5" i="1"/>
  <c r="F4" i="1"/>
  <c r="F3" i="1"/>
  <c r="P14" i="1" l="1"/>
  <c r="K32" i="1"/>
  <c r="M32" i="1" s="1"/>
  <c r="P5" i="1"/>
  <c r="K23" i="1"/>
  <c r="M26" i="1"/>
  <c r="P6" i="1"/>
  <c r="K24" i="1"/>
  <c r="P9" i="1"/>
  <c r="K27" i="1"/>
  <c r="M27" i="1" s="1"/>
  <c r="P13" i="1"/>
  <c r="K31" i="1"/>
  <c r="P10" i="1"/>
  <c r="K28" i="1"/>
  <c r="M28" i="1" s="1"/>
  <c r="F16" i="1"/>
  <c r="K21" i="1"/>
  <c r="P11" i="1"/>
  <c r="K29" i="1"/>
  <c r="P4" i="1"/>
  <c r="K22" i="1"/>
  <c r="P12" i="1"/>
  <c r="K30" i="1"/>
  <c r="M30" i="1" s="1"/>
  <c r="N598" i="7"/>
  <c r="L598" i="7"/>
  <c r="O4" i="7"/>
  <c r="J598" i="7"/>
  <c r="M598" i="7"/>
  <c r="P7" i="1"/>
  <c r="P8" i="1"/>
  <c r="P3" i="1"/>
  <c r="N16" i="1"/>
  <c r="K16" i="1"/>
  <c r="O16" i="1"/>
  <c r="M24" i="1" l="1"/>
  <c r="P16" i="1"/>
  <c r="M25" i="1"/>
  <c r="M23" i="1"/>
  <c r="M31" i="1"/>
  <c r="M29" i="1"/>
  <c r="M22" i="1"/>
  <c r="O598" i="7"/>
  <c r="M34" i="1" l="1"/>
</calcChain>
</file>

<file path=xl/sharedStrings.xml><?xml version="1.0" encoding="utf-8"?>
<sst xmlns="http://schemas.openxmlformats.org/spreadsheetml/2006/main" count="76606" uniqueCount="7931">
  <si>
    <t>Period</t>
  </si>
  <si>
    <t>Financial Year</t>
  </si>
  <si>
    <t>IGST</t>
  </si>
  <si>
    <t>CGST</t>
  </si>
  <si>
    <t>SGST</t>
  </si>
  <si>
    <t>33AABCG8774H1ZF</t>
  </si>
  <si>
    <t>012020</t>
  </si>
  <si>
    <t>Fy 2019-20</t>
  </si>
  <si>
    <t>022020</t>
  </si>
  <si>
    <t>032020</t>
  </si>
  <si>
    <t>102019</t>
  </si>
  <si>
    <t>112019</t>
  </si>
  <si>
    <t>122019</t>
  </si>
  <si>
    <t>082019</t>
  </si>
  <si>
    <t>092019</t>
  </si>
  <si>
    <t>042019</t>
  </si>
  <si>
    <t>052019</t>
  </si>
  <si>
    <t>062019</t>
  </si>
  <si>
    <t>072019</t>
  </si>
  <si>
    <t>Doc Type</t>
  </si>
  <si>
    <t>Date of Generation</t>
  </si>
  <si>
    <t>GSTIN of supplier</t>
  </si>
  <si>
    <t>Trade/Legal name of the Supplier</t>
  </si>
  <si>
    <t>Invoice number</t>
  </si>
  <si>
    <t>Invoice type</t>
  </si>
  <si>
    <t>Invoice Date</t>
  </si>
  <si>
    <t>Invoice Value (₹)</t>
  </si>
  <si>
    <t>Place of supply</t>
  </si>
  <si>
    <t>Supply Attract Reverse Charge</t>
  </si>
  <si>
    <t>Rate (%)</t>
  </si>
  <si>
    <t>Taxable Value (₹)</t>
  </si>
  <si>
    <t>Integrated Tax  (₹)</t>
  </si>
  <si>
    <t>Central Tax (₹)</t>
  </si>
  <si>
    <t>State/UT tax (₹)</t>
  </si>
  <si>
    <t>Total Tax</t>
  </si>
  <si>
    <t>Cess  (₹)</t>
  </si>
  <si>
    <t>Counter Party Return status</t>
  </si>
  <si>
    <t>INV</t>
  </si>
  <si>
    <t>36AAECV8881D1ZZ</t>
  </si>
  <si>
    <t>VIRUJ PHARMACEUTICALS PRIVATE LIMITED</t>
  </si>
  <si>
    <t>DOM/102/19-20</t>
  </si>
  <si>
    <t>R</t>
  </si>
  <si>
    <t>Tamil Nadu</t>
  </si>
  <si>
    <t>N</t>
  </si>
  <si>
    <t>Y</t>
  </si>
  <si>
    <t>33ACLFS1218D1ZI</t>
  </si>
  <si>
    <t>SRIDHAR METAL</t>
  </si>
  <si>
    <t>1588-19-20</t>
  </si>
  <si>
    <t>1606-19-20</t>
  </si>
  <si>
    <t>27AAEPS7748D1ZE</t>
  </si>
  <si>
    <t>SUBHASH PARSHURAM SETH</t>
  </si>
  <si>
    <t>Global/01/2020</t>
  </si>
  <si>
    <t>33AAACB0472C2ZF</t>
  </si>
  <si>
    <t>BANK OF INDIA</t>
  </si>
  <si>
    <t>2033AC0100000076</t>
  </si>
  <si>
    <t>2033AF0100000020</t>
  </si>
  <si>
    <t>24AAACC7646K1ZJ</t>
  </si>
  <si>
    <t>CENTURY PHARMACEUTICALS  LTD</t>
  </si>
  <si>
    <t>CPL1901027</t>
  </si>
  <si>
    <t>33AAOCS0189F1Z9</t>
  </si>
  <si>
    <t>EMIRATES LOGISTICS INDIA PRIVATE LIMITED</t>
  </si>
  <si>
    <t>99801001319</t>
  </si>
  <si>
    <t>99801001329</t>
  </si>
  <si>
    <t>27AAAFJ1188Q1ZV</t>
  </si>
  <si>
    <t>JICON INDUSTRIES</t>
  </si>
  <si>
    <t>GST/105/19-20</t>
  </si>
  <si>
    <t>33AAOCS0329P1ZY</t>
  </si>
  <si>
    <t>SRI VAISHNAVI GRAPHICS PRIVATE LIMITED</t>
  </si>
  <si>
    <t>3145</t>
  </si>
  <si>
    <t>33AADCT0663J1ZF</t>
  </si>
  <si>
    <t>TCI EXPRESS LIMITED</t>
  </si>
  <si>
    <t>1330236653</t>
  </si>
  <si>
    <t>1330237374</t>
  </si>
  <si>
    <t>1330241624</t>
  </si>
  <si>
    <t>33AKWPB7625C2Z8</t>
  </si>
  <si>
    <t>Kalliappan Baskar</t>
  </si>
  <si>
    <t>1419</t>
  </si>
  <si>
    <t>33AACCT2540H1ZP</t>
  </si>
  <si>
    <t>TEAM GLOBAL LOGISTICS PRIVATE LIMITED</t>
  </si>
  <si>
    <t>3001-95003035562</t>
  </si>
  <si>
    <t>3001-95003035564</t>
  </si>
  <si>
    <t>36AAACH7564H5ZB</t>
  </si>
  <si>
    <t>HSIL LIMITED</t>
  </si>
  <si>
    <t>DX1004300013</t>
  </si>
  <si>
    <t>36AADCP4643C1ZO</t>
  </si>
  <si>
    <t>PHARMACEUTICALS EXPORT PROMOTION COUNCIL OF INDIA</t>
  </si>
  <si>
    <t>0908</t>
  </si>
  <si>
    <t>33CXCPM0819G1ZS</t>
  </si>
  <si>
    <t>PANNALALPRAMOD MOHIT</t>
  </si>
  <si>
    <t>200</t>
  </si>
  <si>
    <t>205</t>
  </si>
  <si>
    <t>231</t>
  </si>
  <si>
    <t>243</t>
  </si>
  <si>
    <t>33AAIPM4243P1ZE</t>
  </si>
  <si>
    <t>MAHAVEERCHAND</t>
  </si>
  <si>
    <t>57</t>
  </si>
  <si>
    <t>66</t>
  </si>
  <si>
    <t>71</t>
  </si>
  <si>
    <t>33AAEFR6488D1Z4</t>
  </si>
  <si>
    <t>ROYAL TOOLS AGENCIES</t>
  </si>
  <si>
    <t>79924</t>
  </si>
  <si>
    <t>33AYOPR3505R1ZR</t>
  </si>
  <si>
    <t>RAJAPANDIAN  RAVIKUMAR</t>
  </si>
  <si>
    <t>2382/19-20</t>
  </si>
  <si>
    <t>2387/19-20</t>
  </si>
  <si>
    <t>2392/19-20</t>
  </si>
  <si>
    <t>2425/19-20</t>
  </si>
  <si>
    <t>2428/19-20</t>
  </si>
  <si>
    <t>2434/19-20</t>
  </si>
  <si>
    <t>2442/19-20</t>
  </si>
  <si>
    <t>2451/19-20</t>
  </si>
  <si>
    <t>2474/19-20</t>
  </si>
  <si>
    <t>2483/19-20</t>
  </si>
  <si>
    <t>2491/19-20</t>
  </si>
  <si>
    <t>2492/19-20</t>
  </si>
  <si>
    <t>2519/19-20</t>
  </si>
  <si>
    <t>2543/19-20</t>
  </si>
  <si>
    <t>2555/19-20</t>
  </si>
  <si>
    <t>2557/19-20</t>
  </si>
  <si>
    <t>2564/19-20</t>
  </si>
  <si>
    <t>2569/19-20</t>
  </si>
  <si>
    <t>2571/19-20</t>
  </si>
  <si>
    <t>2572/19-20</t>
  </si>
  <si>
    <t>2607/19-20</t>
  </si>
  <si>
    <t>33AADCB4510C1ZI</t>
  </si>
  <si>
    <t>BLPL SINGAPORE PTE LIMITED</t>
  </si>
  <si>
    <t>INEMAAT012000056</t>
  </si>
  <si>
    <t>INEMAAT012000072</t>
  </si>
  <si>
    <t>INEMAAT012000123</t>
  </si>
  <si>
    <t>INEMAAT012000124</t>
  </si>
  <si>
    <t>INEMAAT012000161</t>
  </si>
  <si>
    <t>33ABBFM4965E2ZD</t>
  </si>
  <si>
    <t>MEDILIFE DRUGS</t>
  </si>
  <si>
    <t>1687/19-20</t>
  </si>
  <si>
    <t>1740/19-20</t>
  </si>
  <si>
    <t>33AABCI2726B1Z9</t>
  </si>
  <si>
    <t>INTERGLOBE AVIATION LIMITED</t>
  </si>
  <si>
    <t>TN1192001BP26811</t>
  </si>
  <si>
    <t>33AARPP4117C1ZW</t>
  </si>
  <si>
    <t>PUKHRAJ CHOYAL</t>
  </si>
  <si>
    <t>GST/316/19-20</t>
  </si>
  <si>
    <t>GST/330/19-20</t>
  </si>
  <si>
    <t>GST/331/19-20</t>
  </si>
  <si>
    <t>GST/342/19-20</t>
  </si>
  <si>
    <t>GST/343/19-20</t>
  </si>
  <si>
    <t>33AAACO4716C1Z0</t>
  </si>
  <si>
    <t>OM LOGISTICS LIMITED</t>
  </si>
  <si>
    <t>100819103147</t>
  </si>
  <si>
    <t>27AAYFS8472L1ZZ</t>
  </si>
  <si>
    <t>SHAKO PLASTICK</t>
  </si>
  <si>
    <t>1195</t>
  </si>
  <si>
    <t>1196</t>
  </si>
  <si>
    <t>1234</t>
  </si>
  <si>
    <t>1235</t>
  </si>
  <si>
    <t>06AABCA0652J2ZZ</t>
  </si>
  <si>
    <t>ADVANCED MICRO DEVICES   (P) LTD.</t>
  </si>
  <si>
    <t>U1-19-20-3443</t>
  </si>
  <si>
    <t>24AAACH4736M1ZH</t>
  </si>
  <si>
    <t>HEMA PHARMACEUTICALS PVT LTD</t>
  </si>
  <si>
    <t>554</t>
  </si>
  <si>
    <t>582</t>
  </si>
  <si>
    <t>33AAKFC9265D1ZG</t>
  </si>
  <si>
    <t>CLOUD SCIENTIFIC SOLUTIONS</t>
  </si>
  <si>
    <t>CSS/19-20/828</t>
  </si>
  <si>
    <t>27BFJPS5006M1Z0</t>
  </si>
  <si>
    <t>SAURIN MANISH SHAH</t>
  </si>
  <si>
    <t>000954</t>
  </si>
  <si>
    <t>33AAEPV5506C1Z0</t>
  </si>
  <si>
    <t>MUTHUKRISHNAN  VENKATACHALAM</t>
  </si>
  <si>
    <t>37</t>
  </si>
  <si>
    <t>38</t>
  </si>
  <si>
    <t>33AAIPG9454C1ZW</t>
  </si>
  <si>
    <t>GURUSWAMY</t>
  </si>
  <si>
    <t>0927</t>
  </si>
  <si>
    <t>27AAAFD0923D1Z3</t>
  </si>
  <si>
    <t>DILIPKUMAR &amp; CO.</t>
  </si>
  <si>
    <t>2019-20/1451</t>
  </si>
  <si>
    <t>27AABCV3609C1ZN</t>
  </si>
  <si>
    <t>24AAGCA2182A1ZB</t>
  </si>
  <si>
    <t>APEX HEALTHCARE LIMITED</t>
  </si>
  <si>
    <t>817/19-20</t>
  </si>
  <si>
    <t>33AAICS2726E1ZM</t>
  </si>
  <si>
    <t>SYNERGY CARGO MANAGEMENT INDIA PRIVATE LIMITED</t>
  </si>
  <si>
    <t>IN1920CHEOE7388</t>
  </si>
  <si>
    <t>33AAACT2438A1Z0</t>
  </si>
  <si>
    <t>TATA TELESERVICES LIMITED</t>
  </si>
  <si>
    <t>4583368177</t>
  </si>
  <si>
    <t>33AAAFW4646E1ZD</t>
  </si>
  <si>
    <t>WELCHEM SCIENTIFIC TRADERS</t>
  </si>
  <si>
    <t>WST/2560/19-20</t>
  </si>
  <si>
    <t>WST/2652/19-20</t>
  </si>
  <si>
    <t>WST/2674/19-20</t>
  </si>
  <si>
    <t>33AADPT0478N1ZB</t>
  </si>
  <si>
    <t>TARUN HIRALAL SALOT</t>
  </si>
  <si>
    <t>391/19-20</t>
  </si>
  <si>
    <t>33ADYPA7506N1Z4</t>
  </si>
  <si>
    <t>ARJUNAN  ARUL</t>
  </si>
  <si>
    <t>688</t>
  </si>
  <si>
    <t>717</t>
  </si>
  <si>
    <t>33AAHFR2289P1ZL</t>
  </si>
  <si>
    <t>RADIANT RUBBERS</t>
  </si>
  <si>
    <t>1452</t>
  </si>
  <si>
    <t>1481</t>
  </si>
  <si>
    <t>1523</t>
  </si>
  <si>
    <t>1562</t>
  </si>
  <si>
    <t>1566</t>
  </si>
  <si>
    <t>33AACCT6458N1ZV</t>
  </si>
  <si>
    <t>THE TAMIL CHAMBER OF COMMERCE</t>
  </si>
  <si>
    <t>TCC/33099/19-20</t>
  </si>
  <si>
    <t>36AAKFB4303K1ZJ</t>
  </si>
  <si>
    <t>BLUE WATER LOGISTICS</t>
  </si>
  <si>
    <t>BWLHSE01200109</t>
  </si>
  <si>
    <t>33BHJPS7962L1ZK</t>
  </si>
  <si>
    <t>SRINIVASAN</t>
  </si>
  <si>
    <t>2837</t>
  </si>
  <si>
    <t>2838</t>
  </si>
  <si>
    <t>2997</t>
  </si>
  <si>
    <t>24AAACV1559Q1ZW</t>
  </si>
  <si>
    <t>33AAFFB0370D1Z6</t>
  </si>
  <si>
    <t>BEST SURGICALS</t>
  </si>
  <si>
    <t>BS/19-20/6977</t>
  </si>
  <si>
    <t>BS/19-20/7262</t>
  </si>
  <si>
    <t>33AYGPP1810R1Z5</t>
  </si>
  <si>
    <t>PRAMOD BAFNA</t>
  </si>
  <si>
    <t>1619</t>
  </si>
  <si>
    <t>33AAACJ9878L1ZX</t>
  </si>
  <si>
    <t>JANANI PHARMACEUTICALS PRIVATE LTD</t>
  </si>
  <si>
    <t>1533/2019-2020</t>
  </si>
  <si>
    <t>1535/2019-2020</t>
  </si>
  <si>
    <t>1547/2019-2020</t>
  </si>
  <si>
    <t>1549/2019-2020</t>
  </si>
  <si>
    <t>1652/2019-2020</t>
  </si>
  <si>
    <t>1663/2019-2020</t>
  </si>
  <si>
    <t>1667/2019-2020</t>
  </si>
  <si>
    <t>33AADCB2008D1ZJ</t>
  </si>
  <si>
    <t>BHARTI AXA GENERAL INSURANCE COMPANY LIMITED</t>
  </si>
  <si>
    <t>2003289987</t>
  </si>
  <si>
    <t>2003290483</t>
  </si>
  <si>
    <t>2003290489</t>
  </si>
  <si>
    <t>2003566693</t>
  </si>
  <si>
    <t>33AWYPA9902F1ZE</t>
  </si>
  <si>
    <t>SAGAR  AGARWAL</t>
  </si>
  <si>
    <t>10925</t>
  </si>
  <si>
    <t>07AWMPG2245H1ZL</t>
  </si>
  <si>
    <t>RAJEEV  GOEL</t>
  </si>
  <si>
    <t>2019-20/1084</t>
  </si>
  <si>
    <t>27AAAFZ5218P1ZM</t>
  </si>
  <si>
    <t>ZEON HEALTH INDUSTRIES</t>
  </si>
  <si>
    <t>ZHI-CI/19-20/49</t>
  </si>
  <si>
    <t>Telangana</t>
  </si>
  <si>
    <t>33AAEFJ7533M1Z5</t>
  </si>
  <si>
    <t>JAI CHAKRA PRINT PACK</t>
  </si>
  <si>
    <t>GST/1521</t>
  </si>
  <si>
    <t>GST/1522</t>
  </si>
  <si>
    <t>GST/1523</t>
  </si>
  <si>
    <t>GST/1524</t>
  </si>
  <si>
    <t>GST/1534</t>
  </si>
  <si>
    <t>GST/1535</t>
  </si>
  <si>
    <t>GST/1539</t>
  </si>
  <si>
    <t>GST/1540</t>
  </si>
  <si>
    <t>GST/1541</t>
  </si>
  <si>
    <t>GST/1549</t>
  </si>
  <si>
    <t>GST/1550</t>
  </si>
  <si>
    <t>GST/1551</t>
  </si>
  <si>
    <t>GST/1559</t>
  </si>
  <si>
    <t>GST/1571</t>
  </si>
  <si>
    <t>GST/1572</t>
  </si>
  <si>
    <t>GST/1573</t>
  </si>
  <si>
    <t>GST/1589</t>
  </si>
  <si>
    <t>GST/1590</t>
  </si>
  <si>
    <t>GST/1591</t>
  </si>
  <si>
    <t>GST/1592</t>
  </si>
  <si>
    <t>GST/1593</t>
  </si>
  <si>
    <t>GST/1594</t>
  </si>
  <si>
    <t>GST/1595</t>
  </si>
  <si>
    <t>GST/1596</t>
  </si>
  <si>
    <t>GST/1603</t>
  </si>
  <si>
    <t>GST/1607</t>
  </si>
  <si>
    <t>GST/1608</t>
  </si>
  <si>
    <t>GST/1609</t>
  </si>
  <si>
    <t>GST/1610</t>
  </si>
  <si>
    <t>GST/1611</t>
  </si>
  <si>
    <t>GST/1612</t>
  </si>
  <si>
    <t>GST/1616</t>
  </si>
  <si>
    <t>GST/1617</t>
  </si>
  <si>
    <t>GST/1618</t>
  </si>
  <si>
    <t>GST/1619</t>
  </si>
  <si>
    <t>GST/1620</t>
  </si>
  <si>
    <t>GST/1623</t>
  </si>
  <si>
    <t>GST/1627</t>
  </si>
  <si>
    <t>GST/1628</t>
  </si>
  <si>
    <t>GST/1633</t>
  </si>
  <si>
    <t>GST/1634</t>
  </si>
  <si>
    <t>GST/1635</t>
  </si>
  <si>
    <t>GST/1655</t>
  </si>
  <si>
    <t>GST/1656</t>
  </si>
  <si>
    <t>GST/1670</t>
  </si>
  <si>
    <t>GST/1671</t>
  </si>
  <si>
    <t>GST/1674</t>
  </si>
  <si>
    <t>GST/1675</t>
  </si>
  <si>
    <t>33AAFPV3538H1ZL</t>
  </si>
  <si>
    <t>JANAKIRAMAN  VENUGOPAL</t>
  </si>
  <si>
    <t>LBV-07548</t>
  </si>
  <si>
    <t>36AAAGE0060R1ZC</t>
  </si>
  <si>
    <t>EXPORT INSPECTION AGENCY CHENNAI</t>
  </si>
  <si>
    <t>HYDC20000000421</t>
  </si>
  <si>
    <t>HYDI20000000047</t>
  </si>
  <si>
    <t>33AFJPM2250G1ZR</t>
  </si>
  <si>
    <t>CHANDRAKANT A MEHTA</t>
  </si>
  <si>
    <t>02856</t>
  </si>
  <si>
    <t>02921</t>
  </si>
  <si>
    <t>33AAACS2231E2Z1</t>
  </si>
  <si>
    <t>STIC  TRAVELS PVT LTD</t>
  </si>
  <si>
    <t>MABI2000226</t>
  </si>
  <si>
    <t>MABI2000230</t>
  </si>
  <si>
    <t>36AADFL8656N1ZM</t>
  </si>
  <si>
    <t>LCGC CHROM CONSUMABLES LLP</t>
  </si>
  <si>
    <t>29309</t>
  </si>
  <si>
    <t>33AABPR5027M1ZM</t>
  </si>
  <si>
    <t>RAMASWAMY  RAGHUNAATHAN</t>
  </si>
  <si>
    <t>3951/19-20</t>
  </si>
  <si>
    <t>3952/19-20</t>
  </si>
  <si>
    <t>3953/19-20</t>
  </si>
  <si>
    <t>3954/19-20</t>
  </si>
  <si>
    <t>4007/19-20</t>
  </si>
  <si>
    <t>4008/19-20</t>
  </si>
  <si>
    <t>4011/19-20</t>
  </si>
  <si>
    <t>4049/19-20</t>
  </si>
  <si>
    <t>4091/19-20</t>
  </si>
  <si>
    <t>4092/19-20</t>
  </si>
  <si>
    <t>4109/19-20</t>
  </si>
  <si>
    <t>4110/19-20</t>
  </si>
  <si>
    <t>4112/19-20</t>
  </si>
  <si>
    <t>4163/19-20</t>
  </si>
  <si>
    <t>4164/19-20</t>
  </si>
  <si>
    <t>4165/19-20</t>
  </si>
  <si>
    <t>4181/19-20</t>
  </si>
  <si>
    <t>4242/19-20</t>
  </si>
  <si>
    <t>4243/19-20</t>
  </si>
  <si>
    <t>4252/19-20</t>
  </si>
  <si>
    <t>4253/19-20</t>
  </si>
  <si>
    <t>4279/19-20</t>
  </si>
  <si>
    <t>4298/19-20</t>
  </si>
  <si>
    <t>4299/19-20</t>
  </si>
  <si>
    <t>4323/19-20</t>
  </si>
  <si>
    <t>33AAYFA3612Q1ZY</t>
  </si>
  <si>
    <t>ANNA RAM</t>
  </si>
  <si>
    <t>5799</t>
  </si>
  <si>
    <t>33AHBPV8885C1Z1</t>
  </si>
  <si>
    <t>VINOD KUMAR</t>
  </si>
  <si>
    <t>4140</t>
  </si>
  <si>
    <t>33AAACS9285Q1ZL</t>
  </si>
  <si>
    <t>SAMSARA SHIPPING PVT LTD</t>
  </si>
  <si>
    <t>33TIEXA191000681</t>
  </si>
  <si>
    <t>33TIEXA191000682</t>
  </si>
  <si>
    <t>33ADEPV7946D1ZC</t>
  </si>
  <si>
    <t>KANJI BHIMA VAID</t>
  </si>
  <si>
    <t>4635</t>
  </si>
  <si>
    <t>33BAVPS1326K1ZA</t>
  </si>
  <si>
    <t>VARGHESE  SUSEELA</t>
  </si>
  <si>
    <t>127</t>
  </si>
  <si>
    <t>129</t>
  </si>
  <si>
    <t>27AAAFT3991M1ZM</t>
  </si>
  <si>
    <t>THE PRINT WORKS</t>
  </si>
  <si>
    <t>2019-20/287</t>
  </si>
  <si>
    <t>33AAACF2674C2Z3</t>
  </si>
  <si>
    <t>FCM TRAVEL SOLUTIONS (INDIA) PRIVATE LIMITED</t>
  </si>
  <si>
    <t>CHENNA9204903</t>
  </si>
  <si>
    <t>CHENNA9205320</t>
  </si>
  <si>
    <t>33AABCA8623R1ZC</t>
  </si>
  <si>
    <t>ASAHI FILTER FABRICS PRIVATE LIMITED</t>
  </si>
  <si>
    <t>2352</t>
  </si>
  <si>
    <t>33AMCPB0547M1ZD</t>
  </si>
  <si>
    <t>KRISHNAMOORTHY  BANUMATHY</t>
  </si>
  <si>
    <t>912</t>
  </si>
  <si>
    <t>27AAFCT5406M1Z1</t>
  </si>
  <si>
    <t>TRANSWORLD GLOBAL LOGISTICS SOLUTIONS (INDIA) PRIVATE LIMITED</t>
  </si>
  <si>
    <t>TIMUMSE01200014</t>
  </si>
  <si>
    <t>33ALSPJ7479D1ZP</t>
  </si>
  <si>
    <t>ELUMALAI  JAYAKUMAR</t>
  </si>
  <si>
    <t>EIA/236</t>
  </si>
  <si>
    <t>23AACCG5109R1ZF</t>
  </si>
  <si>
    <t>INFUTEC HEALTHCARE LIMITED</t>
  </si>
  <si>
    <t>5819020826</t>
  </si>
  <si>
    <t>33AEVPB8036N1Z1</t>
  </si>
  <si>
    <t>BALAKRISHNAN THOULASSINGAM</t>
  </si>
  <si>
    <t>TN/19/2725</t>
  </si>
  <si>
    <t>23AABFJ3781E1ZO</t>
  </si>
  <si>
    <t>JYOTI ASSOCIATES</t>
  </si>
  <si>
    <t>JA-967</t>
  </si>
  <si>
    <t>29AADFB3825H1ZJ</t>
  </si>
  <si>
    <t>BENSON CO</t>
  </si>
  <si>
    <t>BEN/19CP/1991</t>
  </si>
  <si>
    <t>24AAKCS8710N1ZW</t>
  </si>
  <si>
    <t>SHAKTI PHARMATECH PRIVATE LIMITED</t>
  </si>
  <si>
    <t>26</t>
  </si>
  <si>
    <t>33AAGCR3896Q1ZJ</t>
  </si>
  <si>
    <t>RANSAN PACKAGING PRIVATE LIMITED</t>
  </si>
  <si>
    <t>RPPL1920GST609</t>
  </si>
  <si>
    <t>33AIQPR7160L1ZM</t>
  </si>
  <si>
    <t>RAJESHKUMAR</t>
  </si>
  <si>
    <t>10347</t>
  </si>
  <si>
    <t>10363</t>
  </si>
  <si>
    <t>10373</t>
  </si>
  <si>
    <t>10383</t>
  </si>
  <si>
    <t>10403</t>
  </si>
  <si>
    <t>10439</t>
  </si>
  <si>
    <t>10441</t>
  </si>
  <si>
    <t>10442</t>
  </si>
  <si>
    <t>33AAACN2329N1ZH</t>
  </si>
  <si>
    <t>NILKAMAL LIMITED</t>
  </si>
  <si>
    <t>6143117449</t>
  </si>
  <si>
    <t>6143117512</t>
  </si>
  <si>
    <t>33AABCD3611Q1ZP</t>
  </si>
  <si>
    <t>DHL EXPRESS (INDIA) PRIVATE LIMITED</t>
  </si>
  <si>
    <t>TNS0000138981</t>
  </si>
  <si>
    <t>Other Territories</t>
  </si>
  <si>
    <t>TNS0000139895</t>
  </si>
  <si>
    <t>TNS0000140846</t>
  </si>
  <si>
    <t>33ABHPV5426H1ZI</t>
  </si>
  <si>
    <t>KOTHANDARAMAN  VASUDEVAN</t>
  </si>
  <si>
    <t>MIC/19-20/4096</t>
  </si>
  <si>
    <t>33AYKPS3321G2ZI</t>
  </si>
  <si>
    <t>SIVA ILANGOVAN</t>
  </si>
  <si>
    <t>32</t>
  </si>
  <si>
    <t>33ALPPS1770F1ZX</t>
  </si>
  <si>
    <t>NATARAJAN  SANKARA NARAYANAN</t>
  </si>
  <si>
    <t>297/2019-20</t>
  </si>
  <si>
    <t>298/2019-20</t>
  </si>
  <si>
    <t>303/2019-20</t>
  </si>
  <si>
    <t>27AAACW8426F1Z8</t>
  </si>
  <si>
    <t>WENGLOR SENSORIC INDIA PRIVATE LIMITED</t>
  </si>
  <si>
    <t>4490008087</t>
  </si>
  <si>
    <t>33AAACU4345H1ZJ</t>
  </si>
  <si>
    <t>UNIWAY ENGINEERS PRIVATE LIMITED</t>
  </si>
  <si>
    <t>1571</t>
  </si>
  <si>
    <t>1572</t>
  </si>
  <si>
    <t>27AADCM8601K1ZB</t>
  </si>
  <si>
    <t>MURLI KRISHNA PHARMA PVT LTD</t>
  </si>
  <si>
    <t>MKPDTA075</t>
  </si>
  <si>
    <t>33AASFB6747P1ZN</t>
  </si>
  <si>
    <t>BIOLABS AND LIFE SCIENCES LLP</t>
  </si>
  <si>
    <t>21099</t>
  </si>
  <si>
    <t>33ADPPB9413J1ZI</t>
  </si>
  <si>
    <t>GITA P MEHTA</t>
  </si>
  <si>
    <t>556</t>
  </si>
  <si>
    <t>572</t>
  </si>
  <si>
    <t>27AACPV8764G1Z5</t>
  </si>
  <si>
    <t>GIRISH PRABHAKAR VAIDYA</t>
  </si>
  <si>
    <t>GST-B-211/20</t>
  </si>
  <si>
    <t>33AADCJ3020H2Z4</t>
  </si>
  <si>
    <t>J K TRANSPORT &amp; LOGISTICS PRIVATE LIMITED</t>
  </si>
  <si>
    <t>253076</t>
  </si>
  <si>
    <t>253222</t>
  </si>
  <si>
    <t>253265</t>
  </si>
  <si>
    <t>253596</t>
  </si>
  <si>
    <t>33ALPPS1216C1ZE</t>
  </si>
  <si>
    <t>BHIKHAM CHAND SUKHLECHA</t>
  </si>
  <si>
    <t>RPC/0423/19-20</t>
  </si>
  <si>
    <t>33AANFG5417C1ZP</t>
  </si>
  <si>
    <t>GEZZOR TECHNOLOGIES</t>
  </si>
  <si>
    <t>GT/19-20/309</t>
  </si>
  <si>
    <t>33AAFFN0195G1ZH</t>
  </si>
  <si>
    <t>NATIONAL LABO CHEM</t>
  </si>
  <si>
    <t>19-20/3071/GST</t>
  </si>
  <si>
    <t>19-20/3108/GST</t>
  </si>
  <si>
    <t>19-20/3111/GST</t>
  </si>
  <si>
    <t>19-20/3150/GST</t>
  </si>
  <si>
    <t>19-20/3160/GST</t>
  </si>
  <si>
    <t>19-20/3161/GST</t>
  </si>
  <si>
    <t>19-20/3169/GST</t>
  </si>
  <si>
    <t>33AAIFR9519F1Z2</t>
  </si>
  <si>
    <t>RAINBOW GRAVURE</t>
  </si>
  <si>
    <t>915</t>
  </si>
  <si>
    <t>33AAFPR6713A1Z4</t>
  </si>
  <si>
    <t>RAMESH BABU R G</t>
  </si>
  <si>
    <t>MLBL240519009290</t>
  </si>
  <si>
    <t>33AAIFP2825Q1ZU</t>
  </si>
  <si>
    <t>PERFORMANCE PRODUCTS AND SERVICES</t>
  </si>
  <si>
    <t>SUG/1920/266</t>
  </si>
  <si>
    <t>27AVCPS6991D1Z6</t>
  </si>
  <si>
    <t>GAURAV PRAKASH SHAH</t>
  </si>
  <si>
    <t>000420</t>
  </si>
  <si>
    <t>000440</t>
  </si>
  <si>
    <t>33ACEFS9867R1Z1</t>
  </si>
  <si>
    <t>S V T LAB INSTRUMENTS &amp; EQUIPMENTS</t>
  </si>
  <si>
    <t>SVT061/2019-20</t>
  </si>
  <si>
    <t>33AANFG0902A1Z5</t>
  </si>
  <si>
    <t>G AIR TECHNOLOGY</t>
  </si>
  <si>
    <t>INV-230/19-20</t>
  </si>
  <si>
    <t>33ANUPS6843G1ZE</t>
  </si>
  <si>
    <t>SIVALINGAM  SUBRAMANI</t>
  </si>
  <si>
    <t>1144</t>
  </si>
  <si>
    <t>33AAGFR4494P1ZJ</t>
  </si>
  <si>
    <t>R AND D INSTRUMENT SERVIC</t>
  </si>
  <si>
    <t>RD/19-20/S/0935</t>
  </si>
  <si>
    <t>33AAUCS6913R1ZE</t>
  </si>
  <si>
    <t>SHREE SULAJ ENVIROTECH PRIVATE LIMITED</t>
  </si>
  <si>
    <t>SSEPL/191</t>
  </si>
  <si>
    <t>27ADBPJ1869J1ZD</t>
  </si>
  <si>
    <t>SHILPA SANJAY JAIN</t>
  </si>
  <si>
    <t>000715</t>
  </si>
  <si>
    <t>000765</t>
  </si>
  <si>
    <t>33AGGPJ0747H1ZN</t>
  </si>
  <si>
    <t>SHANMUGAM  JAYAKUMAR</t>
  </si>
  <si>
    <t>389</t>
  </si>
  <si>
    <t>395</t>
  </si>
  <si>
    <t>33BWXPK7819K2ZO</t>
  </si>
  <si>
    <t>KAVI MENAN</t>
  </si>
  <si>
    <t>GAL/0120/002</t>
  </si>
  <si>
    <t>GAL/0120/014</t>
  </si>
  <si>
    <t>33BCGPK1706C1ZA</t>
  </si>
  <si>
    <t>KALIYAMOORTHY  KOLANCHIAPPAN</t>
  </si>
  <si>
    <t>DLBS/19-20/00312</t>
  </si>
  <si>
    <t>33AAACN2398B2ZS</t>
  </si>
  <si>
    <t>NALLI SILK SAREES PRIVATE LIMITED</t>
  </si>
  <si>
    <t>608479</t>
  </si>
  <si>
    <t>24AABCV3609C1ZT</t>
  </si>
  <si>
    <t>33AIAPR7684M2ZM</t>
  </si>
  <si>
    <t>MUTHU KRISHNAN RAMAKRISHNAN</t>
  </si>
  <si>
    <t>173</t>
  </si>
  <si>
    <t>181</t>
  </si>
  <si>
    <t>33AACCP4962F1ZJ</t>
  </si>
  <si>
    <t>PACIFIC TOOLS PRIVATE LIMITED</t>
  </si>
  <si>
    <t>0801/2019-2020</t>
  </si>
  <si>
    <t>27AACCF2972P2Z2</t>
  </si>
  <si>
    <t>FAST FORWARD LOGISTICS INDIA PRIVATE LIMITED</t>
  </si>
  <si>
    <t>MUMSEI03993/1920</t>
  </si>
  <si>
    <t>MUMSEI04277/1920</t>
  </si>
  <si>
    <t>33AAACI5950L1ZH</t>
  </si>
  <si>
    <t>I T C LIMITED</t>
  </si>
  <si>
    <t>H33A120101006491</t>
  </si>
  <si>
    <t>H33A120101006492</t>
  </si>
  <si>
    <t>H33A120101006709</t>
  </si>
  <si>
    <t>H33A120101006710</t>
  </si>
  <si>
    <t>H33A120101006711</t>
  </si>
  <si>
    <t>H33A120101006960</t>
  </si>
  <si>
    <t>H33A120101006961</t>
  </si>
  <si>
    <t>H33A120101006962</t>
  </si>
  <si>
    <t>07AALPJ7715Q1Z0</t>
  </si>
  <si>
    <t>NIPUN  JAIN</t>
  </si>
  <si>
    <t>GST/23/19-20</t>
  </si>
  <si>
    <t>GST/24/19-20</t>
  </si>
  <si>
    <t>29AABCH1202M1ZR</t>
  </si>
  <si>
    <t>AURIGA RESEARCH PRIVATE LIMITED</t>
  </si>
  <si>
    <t>ARK192006090</t>
  </si>
  <si>
    <t>ARK192006224</t>
  </si>
  <si>
    <t>ARK192006254</t>
  </si>
  <si>
    <t>ARK192006272</t>
  </si>
  <si>
    <t>33AAACF4235B1ZD</t>
  </si>
  <si>
    <t>FLOMIC LOGISTICS PRIVATE LIMITED</t>
  </si>
  <si>
    <t>790</t>
  </si>
  <si>
    <t>33AAAGE0060R1ZI</t>
  </si>
  <si>
    <t>CHEC20000002555</t>
  </si>
  <si>
    <t>CHEP20000000042</t>
  </si>
  <si>
    <t>29AACCB6887B1ZI</t>
  </si>
  <si>
    <t>B E SOLUTIONS PRIVATE LIMITED</t>
  </si>
  <si>
    <t>BE/2201/2019-20</t>
  </si>
  <si>
    <t>06AAAFP9077E1Z6</t>
  </si>
  <si>
    <t>PHARMCHEM</t>
  </si>
  <si>
    <t>GST/377/19-20</t>
  </si>
  <si>
    <t>33AACFS4655D1ZG</t>
  </si>
  <si>
    <t>SHRI VENKATESH PACKING ENTERPRISES</t>
  </si>
  <si>
    <t>513/19-20</t>
  </si>
  <si>
    <t>558/19-20</t>
  </si>
  <si>
    <t>33AAAFE1570H1ZW</t>
  </si>
  <si>
    <t>S S PHARMA</t>
  </si>
  <si>
    <t>INV/1305/2019-20</t>
  </si>
  <si>
    <t>INV/1382/2019-20</t>
  </si>
  <si>
    <t>INV/1412/2019-20</t>
  </si>
  <si>
    <t>INV/1423/2019-20</t>
  </si>
  <si>
    <t>33AAACB3737E1Z6</t>
  </si>
  <si>
    <t>BAYSHORE PLASTICS PRIVATE LIMITED</t>
  </si>
  <si>
    <t>423</t>
  </si>
  <si>
    <t>425</t>
  </si>
  <si>
    <t>426</t>
  </si>
  <si>
    <t>33CEJPS8855Q1ZD</t>
  </si>
  <si>
    <t>VENKATESAN  SHARMILA</t>
  </si>
  <si>
    <t>0844/19-20</t>
  </si>
  <si>
    <t>0855/19-20</t>
  </si>
  <si>
    <t>0866/19-20</t>
  </si>
  <si>
    <t>27AAOCA3925F1ZM</t>
  </si>
  <si>
    <t>ALLPHARMA CARE PRIVATE LIMITED</t>
  </si>
  <si>
    <t>001641</t>
  </si>
  <si>
    <t>001652</t>
  </si>
  <si>
    <t>001686</t>
  </si>
  <si>
    <t>001694</t>
  </si>
  <si>
    <t>001762</t>
  </si>
  <si>
    <t>001763</t>
  </si>
  <si>
    <t>001775</t>
  </si>
  <si>
    <t>33AAQCS2947H1Z1</t>
  </si>
  <si>
    <t>SHANPAR PHARMACHEM PRIVATE LIMITED</t>
  </si>
  <si>
    <t>SPC/19-20/1736</t>
  </si>
  <si>
    <t>SPC/19-20/1747</t>
  </si>
  <si>
    <t>SPC/19-20/1808</t>
  </si>
  <si>
    <t>SPC/19-20/1822</t>
  </si>
  <si>
    <t>33AAACS5514Q1Z5</t>
  </si>
  <si>
    <t>SGS INDIA PRIVATE LIMITED</t>
  </si>
  <si>
    <t>1330252414</t>
  </si>
  <si>
    <t>33ADBPV8895L1ZO</t>
  </si>
  <si>
    <t>ARUMUGAM  VEERAGAVAN</t>
  </si>
  <si>
    <t>300</t>
  </si>
  <si>
    <t>307</t>
  </si>
  <si>
    <t>33AFVPA6006Q1Z4</t>
  </si>
  <si>
    <t>PREETHI  AGARWAL</t>
  </si>
  <si>
    <t>7994</t>
  </si>
  <si>
    <t>8014</t>
  </si>
  <si>
    <t>33AUCPS1578F1ZM</t>
  </si>
  <si>
    <t>NARAYANAN  SAVITHIRI</t>
  </si>
  <si>
    <t>153</t>
  </si>
  <si>
    <t>33AAACR0421M1ZQ</t>
  </si>
  <si>
    <t>REMI SALES AND ENGINEERING LIMITED</t>
  </si>
  <si>
    <t>LABG/M/1233/20</t>
  </si>
  <si>
    <t>33AAGFR7824K1ZX</t>
  </si>
  <si>
    <t>RAYS SCIENTIFICS INSTRUMENTS</t>
  </si>
  <si>
    <t>RSI/106/TN/19</t>
  </si>
  <si>
    <t>33AXSPR0788H1ZV</t>
  </si>
  <si>
    <t>RAMESH KUMAR</t>
  </si>
  <si>
    <t>426/2019-20</t>
  </si>
  <si>
    <t>29AAFCC0285K1ZF</t>
  </si>
  <si>
    <t>CHROMACHEMIE LABORATORY PRIVATE LIMITED</t>
  </si>
  <si>
    <t>24AAACK1518Q1ZG</t>
  </si>
  <si>
    <t>K A MALLE PHARMACEUTICALS LIMITED</t>
  </si>
  <si>
    <t>33AIZPG8454D2ZX</t>
  </si>
  <si>
    <t>PALANI  GANDHIMATHI</t>
  </si>
  <si>
    <t>33AAACW6244K1Z8</t>
  </si>
  <si>
    <t>WASSER CHEMICALS AND SYSTEMS PRIVATE LIMITED</t>
  </si>
  <si>
    <t>27AAEFG6529J1Z5</t>
  </si>
  <si>
    <t>GORANG INTERNATIONAL</t>
  </si>
  <si>
    <t>33AFOPA8692R1ZL</t>
  </si>
  <si>
    <t>ABDUL RAZACK  ABDUL AZEEZ</t>
  </si>
  <si>
    <t>DE</t>
  </si>
  <si>
    <t>24AAACK3331K1ZT</t>
  </si>
  <si>
    <t>KOEL COLOURS PRIVATE LIMI TED</t>
  </si>
  <si>
    <t>33AALFS9223Q1ZI</t>
  </si>
  <si>
    <t>SAIRAM MARKETING</t>
  </si>
  <si>
    <t>33AIGPB3742A1Z3</t>
  </si>
  <si>
    <t>SULTAN  BASHA</t>
  </si>
  <si>
    <t>30AELPG1894H1ZL</t>
  </si>
  <si>
    <t>RAJESHKUMAR  GOPINATH</t>
  </si>
  <si>
    <t>33AAMFT5165F1Z2</t>
  </si>
  <si>
    <t>THE PRECISION SCIENTIFIC CO</t>
  </si>
  <si>
    <t>33AACPV1123D1ZB</t>
  </si>
  <si>
    <t>THIRUNAVUKKARASU  VILVANATHAN</t>
  </si>
  <si>
    <t>33AABCK6701G2ZX</t>
  </si>
  <si>
    <t>KANNAN ADVERTISING SERVICE PRIVATE LIMITED</t>
  </si>
  <si>
    <t>33AAACT7966R1ZI</t>
  </si>
  <si>
    <t>33BLJPS1845N2ZK</t>
  </si>
  <si>
    <t>SAMARTHARAM</t>
  </si>
  <si>
    <t>27AAACV1559Q2ZP</t>
  </si>
  <si>
    <t>33AAACN4165C4ZV</t>
  </si>
  <si>
    <t>THE NEW INDIA ASSURANCE CO LIMITED</t>
  </si>
  <si>
    <t>33AACPV2487J1ZD</t>
  </si>
  <si>
    <t>HASMUKHLAL DHIRAJLAL VORA</t>
  </si>
  <si>
    <t>33AAAFP5166G2ZE</t>
  </si>
  <si>
    <t>PANDIA CHEMICALS</t>
  </si>
  <si>
    <t>33AADPP6886E1ZI</t>
  </si>
  <si>
    <t>KASI VISWANATHAN  PALANIAPPAN</t>
  </si>
  <si>
    <t>33AZQPK3428H2Z8</t>
  </si>
  <si>
    <t>KARTHIKEYAN</t>
  </si>
  <si>
    <t>1299</t>
  </si>
  <si>
    <t>33AGAPR3939B1ZP</t>
  </si>
  <si>
    <t>RAGUNATHAN</t>
  </si>
  <si>
    <t>GST/1514</t>
  </si>
  <si>
    <t>GST/1515</t>
  </si>
  <si>
    <t>GST/1516</t>
  </si>
  <si>
    <t>GST/1517</t>
  </si>
  <si>
    <t>33AAAHG0119G1Z1</t>
  </si>
  <si>
    <t>GOUTHAMCHAND SALECHA &amp; SONS</t>
  </si>
  <si>
    <t>3412/19-20</t>
  </si>
  <si>
    <t>3413/19-20</t>
  </si>
  <si>
    <t>014</t>
  </si>
  <si>
    <t>33BRAPK2045K1Z2</t>
  </si>
  <si>
    <t>THIRUNAVUKKARSU  KANNADASAN</t>
  </si>
  <si>
    <t>33AWEPA8365N2Z9</t>
  </si>
  <si>
    <t>V ARUNKUMAR</t>
  </si>
  <si>
    <t>33AAACM7613G1ZS</t>
  </si>
  <si>
    <t>MULTIVISTA GLOBAL PRIVATE LIMITED</t>
  </si>
  <si>
    <t>27AAACE0940Q1ZG</t>
  </si>
  <si>
    <t>ELMACH PACKAGES [ I ] PVT LTD</t>
  </si>
  <si>
    <t>33AAOFA2345Q1Z4</t>
  </si>
  <si>
    <t>ASHVEERA PNEUMATIC SERVICES</t>
  </si>
  <si>
    <t>DHANUKA LABORATORIES LIMITED</t>
  </si>
  <si>
    <t>610</t>
  </si>
  <si>
    <t>33AAMHA0887M1ZZ</t>
  </si>
  <si>
    <t>ANAND KIRAN VORA (HUF)</t>
  </si>
  <si>
    <t>33ABCPS3456R1Z3</t>
  </si>
  <si>
    <t>KRISHNAMOORTHY  SRINIVASAN</t>
  </si>
  <si>
    <t>250</t>
  </si>
  <si>
    <t>27ALRPP9855E1ZB</t>
  </si>
  <si>
    <t>BIPINKUMAR ISHWARLAL PANCHAL</t>
  </si>
  <si>
    <t>96</t>
  </si>
  <si>
    <t>33AAACO4378C1ZQ</t>
  </si>
  <si>
    <t>TRIDENT MARKETING STRATEGIES PRIVATE LIMITED</t>
  </si>
  <si>
    <t>192</t>
  </si>
  <si>
    <t>213</t>
  </si>
  <si>
    <t>27AAACB0472C1Z9</t>
  </si>
  <si>
    <t>33AFSPP1621H1ZG</t>
  </si>
  <si>
    <t>PRASAN CHORDIA</t>
  </si>
  <si>
    <t>260</t>
  </si>
  <si>
    <t>273</t>
  </si>
  <si>
    <t>274</t>
  </si>
  <si>
    <t>27AAACQ4731D1ZQ</t>
  </si>
  <si>
    <t>QUNTROL LABORATORIES PRIVATE LIMITED</t>
  </si>
  <si>
    <t>33AASPS2023D1ZX</t>
  </si>
  <si>
    <t>AMIT NATWARLAL SHAH</t>
  </si>
  <si>
    <t>33DSJPS4452J1ZC</t>
  </si>
  <si>
    <t>SATHIYAPLARA</t>
  </si>
  <si>
    <t>27AANPM5863E1ZD</t>
  </si>
  <si>
    <t>33AABPR5027M3ZK</t>
  </si>
  <si>
    <t>33ALOPJ7090C3Z2</t>
  </si>
  <si>
    <t>RAMAJAYAM JAYACHANDRAN</t>
  </si>
  <si>
    <t>20BGST102591</t>
  </si>
  <si>
    <t>20BGST103471</t>
  </si>
  <si>
    <t>24AADCC1254E1Z9</t>
  </si>
  <si>
    <t>DISHMAN CARBOGEN AMCIS LIMITED</t>
  </si>
  <si>
    <t>5111190613</t>
  </si>
  <si>
    <t>27AADCI6794B1ZG</t>
  </si>
  <si>
    <t>IMCD INDIA PRIVATE LIMITED</t>
  </si>
  <si>
    <t>11910493</t>
  </si>
  <si>
    <t>11910494</t>
  </si>
  <si>
    <t>2033AC0200000781</t>
  </si>
  <si>
    <t>2033AF0200000101</t>
  </si>
  <si>
    <t>33AABCT0297L1Z7</t>
  </si>
  <si>
    <t>TAMIL NADU SMALL INDUSTRIES DEVELOPMENT CORPORATION LIMITED</t>
  </si>
  <si>
    <t>GD/IS/0434/19-20</t>
  </si>
  <si>
    <t>GD/IS/0435/19-20</t>
  </si>
  <si>
    <t>99801001387</t>
  </si>
  <si>
    <t>3622</t>
  </si>
  <si>
    <t>27AAOCS2397H1ZS</t>
  </si>
  <si>
    <t>SUKESH MARKETING PRIVATE LIMITED</t>
  </si>
  <si>
    <t>DN/19-20/02-01</t>
  </si>
  <si>
    <t>SMKT/19-20/1651</t>
  </si>
  <si>
    <t>30AACCG4503F1ZD</t>
  </si>
  <si>
    <t>GOPALDAS VISRAM &amp;  COMPANY LIMITED</t>
  </si>
  <si>
    <t>GVCD0209/19-20</t>
  </si>
  <si>
    <t>GVCG0802/19-20</t>
  </si>
  <si>
    <t>1330244449</t>
  </si>
  <si>
    <t>33AACFH7432H1ZM</t>
  </si>
  <si>
    <t>HINDUSTAN HYDRAULICS &amp; PNEUMATICS</t>
  </si>
  <si>
    <t>HHP/11393</t>
  </si>
  <si>
    <t>33AAFCB9706N1ZD</t>
  </si>
  <si>
    <t>BLESSED STARS CLEAN ROOMS PRIVATE LIMITED</t>
  </si>
  <si>
    <t>149</t>
  </si>
  <si>
    <t>150</t>
  </si>
  <si>
    <t>1547</t>
  </si>
  <si>
    <t>33BEXPR0903P1ZU</t>
  </si>
  <si>
    <t>KAMLESH RAMJI RAVARIA</t>
  </si>
  <si>
    <t>363</t>
  </si>
  <si>
    <t>DX1004300014</t>
  </si>
  <si>
    <t>DX1004300015</t>
  </si>
  <si>
    <t>DX1004300016</t>
  </si>
  <si>
    <t>33AAMFR3675C1Z7</t>
  </si>
  <si>
    <t>RANDR CONSTRUCTION AND INDUSTRIAL HARD WARE</t>
  </si>
  <si>
    <t>RRGST/2299/18-19</t>
  </si>
  <si>
    <t>308</t>
  </si>
  <si>
    <t>348</t>
  </si>
  <si>
    <t>368</t>
  </si>
  <si>
    <t>382</t>
  </si>
  <si>
    <t>33AAFFG6993D1ZC</t>
  </si>
  <si>
    <t>GOLDEN PAPER AND STATIONERY STORES</t>
  </si>
  <si>
    <t>7004</t>
  </si>
  <si>
    <t>2626/19-20</t>
  </si>
  <si>
    <t>2658/19-20</t>
  </si>
  <si>
    <t>2673/19-20</t>
  </si>
  <si>
    <t>2711/19-20</t>
  </si>
  <si>
    <t>2722/19-20</t>
  </si>
  <si>
    <t>2727/19-20</t>
  </si>
  <si>
    <t>2731/19-20</t>
  </si>
  <si>
    <t>2777/19-20</t>
  </si>
  <si>
    <t>2788/19-20</t>
  </si>
  <si>
    <t>2796/19-20</t>
  </si>
  <si>
    <t>2801/19-20</t>
  </si>
  <si>
    <t>2816/19-20</t>
  </si>
  <si>
    <t>2820/19-20</t>
  </si>
  <si>
    <t>2833/19-20</t>
  </si>
  <si>
    <t>2843/19-20</t>
  </si>
  <si>
    <t>2844/19-20</t>
  </si>
  <si>
    <t>2852/19-20</t>
  </si>
  <si>
    <t>2865/19-20</t>
  </si>
  <si>
    <t>INEMAAT022000013</t>
  </si>
  <si>
    <t>INEMAAT022000014</t>
  </si>
  <si>
    <t>INEMAAT022000047</t>
  </si>
  <si>
    <t>INEMAAT022000048</t>
  </si>
  <si>
    <t>INEMAAT022000050</t>
  </si>
  <si>
    <t>INEMAAT022000051</t>
  </si>
  <si>
    <t>INEMAAT022000127</t>
  </si>
  <si>
    <t>INEMAAT022000147</t>
  </si>
  <si>
    <t>INEMAAT022000148</t>
  </si>
  <si>
    <t>INEMAAT022000188</t>
  </si>
  <si>
    <t>33AJKPA9665J1ZX</t>
  </si>
  <si>
    <t>PRAVIN KUMAR  ARVIND KUMAR</t>
  </si>
  <si>
    <t>SP/2019-20/0956</t>
  </si>
  <si>
    <t>SP/2019-20/0979</t>
  </si>
  <si>
    <t>SP/2019-20/0981</t>
  </si>
  <si>
    <t>33ALMPK3569P1ZE</t>
  </si>
  <si>
    <t>VENKATESAN  KARTHIKEYAN</t>
  </si>
  <si>
    <t>1184</t>
  </si>
  <si>
    <t>1278</t>
  </si>
  <si>
    <t>GST/347/19-20</t>
  </si>
  <si>
    <t>GST/349/19-20</t>
  </si>
  <si>
    <t>GST/350/19-20</t>
  </si>
  <si>
    <t>GST/363/19-20</t>
  </si>
  <si>
    <t>GST/378/19-20</t>
  </si>
  <si>
    <t>KCPL/V3498/19-20</t>
  </si>
  <si>
    <t>1313</t>
  </si>
  <si>
    <t>U1-19-20-3857</t>
  </si>
  <si>
    <t>CSS/19-20/882</t>
  </si>
  <si>
    <t>CSS/19-20/887</t>
  </si>
  <si>
    <t>42</t>
  </si>
  <si>
    <t>43</t>
  </si>
  <si>
    <t>06AAACD2877R1Z3</t>
  </si>
  <si>
    <t>SI/GD/1920/0525</t>
  </si>
  <si>
    <t>0982</t>
  </si>
  <si>
    <t>0987</t>
  </si>
  <si>
    <t>0998</t>
  </si>
  <si>
    <t>1004</t>
  </si>
  <si>
    <t>TI/SER/19-20/154</t>
  </si>
  <si>
    <t>TI/SER/19-20/155</t>
  </si>
  <si>
    <t>WST/2786/19-20</t>
  </si>
  <si>
    <t>27AAJCS8781J1ZK</t>
  </si>
  <si>
    <t>SYSTEMATIC LOGISTICS PRIVATE LIMITED</t>
  </si>
  <si>
    <t>SLPL1920ECF0955</t>
  </si>
  <si>
    <t>8050</t>
  </si>
  <si>
    <t>8065</t>
  </si>
  <si>
    <t>8415</t>
  </si>
  <si>
    <t>8569</t>
  </si>
  <si>
    <t>8615</t>
  </si>
  <si>
    <t>426/19-20</t>
  </si>
  <si>
    <t>33AAGFP7286F1Z2</t>
  </si>
  <si>
    <t>POONA ENGINEERING COMPANY</t>
  </si>
  <si>
    <t>06088</t>
  </si>
  <si>
    <t>592</t>
  </si>
  <si>
    <t>844</t>
  </si>
  <si>
    <t>1665</t>
  </si>
  <si>
    <t>1675</t>
  </si>
  <si>
    <t>19-20/00624</t>
  </si>
  <si>
    <t>33ALKPN3976F1ZV</t>
  </si>
  <si>
    <t>DHARMARAJAN  NAGADEVI</t>
  </si>
  <si>
    <t>2040</t>
  </si>
  <si>
    <t>TCC/35755/19-20</t>
  </si>
  <si>
    <t>71270019P0014997</t>
  </si>
  <si>
    <t>71270019P0015763</t>
  </si>
  <si>
    <t>71270019P0016025</t>
  </si>
  <si>
    <t>1389</t>
  </si>
  <si>
    <t>3218</t>
  </si>
  <si>
    <t>3335</t>
  </si>
  <si>
    <t>33AADPB8220A1ZO</t>
  </si>
  <si>
    <t>ABDULGAFOOR MOHAMED BASHEER</t>
  </si>
  <si>
    <t>147</t>
  </si>
  <si>
    <t>148</t>
  </si>
  <si>
    <t>33AOIPS2832J2ZR</t>
  </si>
  <si>
    <t>Saraswathi</t>
  </si>
  <si>
    <t>482</t>
  </si>
  <si>
    <t>PC/2333/2019-20</t>
  </si>
  <si>
    <t>PC/2334/2019-20</t>
  </si>
  <si>
    <t>PC/2335/2019-20</t>
  </si>
  <si>
    <t>PC/2364/2019-20</t>
  </si>
  <si>
    <t>PC/2371/2019-20</t>
  </si>
  <si>
    <t>06049/19-20</t>
  </si>
  <si>
    <t>06050/19-20</t>
  </si>
  <si>
    <t>06051/19-20</t>
  </si>
  <si>
    <t>06364/19-20</t>
  </si>
  <si>
    <t>1674</t>
  </si>
  <si>
    <t>1703/2019-2020</t>
  </si>
  <si>
    <t>1704/2019-2020</t>
  </si>
  <si>
    <t>1705/2019-2020</t>
  </si>
  <si>
    <t>1706/2019-2020</t>
  </si>
  <si>
    <t>1707/2019-2020</t>
  </si>
  <si>
    <t>1747/2019-2020</t>
  </si>
  <si>
    <t>1748/2019-2020</t>
  </si>
  <si>
    <t>1749/2019-2020</t>
  </si>
  <si>
    <t>1760/2019-2020</t>
  </si>
  <si>
    <t>1761/2019-2020</t>
  </si>
  <si>
    <t>1762/2019-2020</t>
  </si>
  <si>
    <t>1763/2019-2020</t>
  </si>
  <si>
    <t>1770/2019-2020</t>
  </si>
  <si>
    <t>1786/2019-2020</t>
  </si>
  <si>
    <t>1787/2019-2020</t>
  </si>
  <si>
    <t>1814/2019-2020</t>
  </si>
  <si>
    <t>1815/2019-2020</t>
  </si>
  <si>
    <t>1816/2019-2020</t>
  </si>
  <si>
    <t>1817/2019-2020</t>
  </si>
  <si>
    <t>1818/2019-2020</t>
  </si>
  <si>
    <t>1828/2019-2020</t>
  </si>
  <si>
    <t>2003825100</t>
  </si>
  <si>
    <t>2003825101</t>
  </si>
  <si>
    <t>2003854355</t>
  </si>
  <si>
    <t>2003854362</t>
  </si>
  <si>
    <t>2003920260</t>
  </si>
  <si>
    <t>ZHI-CI/19-20/54</t>
  </si>
  <si>
    <t>GST/1679</t>
  </si>
  <si>
    <t>GST/1680</t>
  </si>
  <si>
    <t>GST/1681</t>
  </si>
  <si>
    <t>GST/1683</t>
  </si>
  <si>
    <t>GST/1684</t>
  </si>
  <si>
    <t>GST/1685</t>
  </si>
  <si>
    <t>GST/1686</t>
  </si>
  <si>
    <t>GST/1692</t>
  </si>
  <si>
    <t>GST/1693</t>
  </si>
  <si>
    <t>GST/1694</t>
  </si>
  <si>
    <t>GST/1705</t>
  </si>
  <si>
    <t>GST/1706</t>
  </si>
  <si>
    <t>GST/1707</t>
  </si>
  <si>
    <t>GST/1708</t>
  </si>
  <si>
    <t>GST/1711</t>
  </si>
  <si>
    <t>GST/1712</t>
  </si>
  <si>
    <t>GST/1713</t>
  </si>
  <si>
    <t>GST/1715</t>
  </si>
  <si>
    <t>GST/1723</t>
  </si>
  <si>
    <t>GST/1724</t>
  </si>
  <si>
    <t>GST/1725</t>
  </si>
  <si>
    <t>GST/1726</t>
  </si>
  <si>
    <t>GST/1727</t>
  </si>
  <si>
    <t>GST/1728</t>
  </si>
  <si>
    <t>GST/1732</t>
  </si>
  <si>
    <t>GST/1733</t>
  </si>
  <si>
    <t>GST/1734</t>
  </si>
  <si>
    <t>GST/1735</t>
  </si>
  <si>
    <t>GST/1736</t>
  </si>
  <si>
    <t>GST/1737</t>
  </si>
  <si>
    <t>GST/1739</t>
  </si>
  <si>
    <t>GST/1745</t>
  </si>
  <si>
    <t>GST/1748</t>
  </si>
  <si>
    <t>GST/1757</t>
  </si>
  <si>
    <t>GST/1758</t>
  </si>
  <si>
    <t>GST/1759</t>
  </si>
  <si>
    <t>GST/1760</t>
  </si>
  <si>
    <t>GST/1761</t>
  </si>
  <si>
    <t>GST/1762</t>
  </si>
  <si>
    <t>GST/1764</t>
  </si>
  <si>
    <t>GST/1772</t>
  </si>
  <si>
    <t>GST/1773</t>
  </si>
  <si>
    <t>GST/1774</t>
  </si>
  <si>
    <t>GST/1775</t>
  </si>
  <si>
    <t>GST/1776</t>
  </si>
  <si>
    <t>GST/1777</t>
  </si>
  <si>
    <t>GST/1778</t>
  </si>
  <si>
    <t>GST/1779</t>
  </si>
  <si>
    <t>GST/1780</t>
  </si>
  <si>
    <t>GST/1781</t>
  </si>
  <si>
    <t>GST/1784</t>
  </si>
  <si>
    <t>GST/1785</t>
  </si>
  <si>
    <t>GST/1786</t>
  </si>
  <si>
    <t>GST/1787</t>
  </si>
  <si>
    <t>GST/1788</t>
  </si>
  <si>
    <t>GST/1790</t>
  </si>
  <si>
    <t>GST/1791</t>
  </si>
  <si>
    <t>GST/1792</t>
  </si>
  <si>
    <t>GST/1793</t>
  </si>
  <si>
    <t>GST/1794</t>
  </si>
  <si>
    <t>GST/1803</t>
  </si>
  <si>
    <t>GST/1804</t>
  </si>
  <si>
    <t>GST/1805</t>
  </si>
  <si>
    <t>GST/1806</t>
  </si>
  <si>
    <t>GST/1807</t>
  </si>
  <si>
    <t>GST/1812</t>
  </si>
  <si>
    <t>GST/1813</t>
  </si>
  <si>
    <t>GST/1814</t>
  </si>
  <si>
    <t>GST/1815</t>
  </si>
  <si>
    <t>GST/1824</t>
  </si>
  <si>
    <t>GST/1837</t>
  </si>
  <si>
    <t>GST/1838</t>
  </si>
  <si>
    <t>GST/1839</t>
  </si>
  <si>
    <t>GST/1848</t>
  </si>
  <si>
    <t>GST/1849</t>
  </si>
  <si>
    <t>GST1763</t>
  </si>
  <si>
    <t>30AAACG4447J1ZV</t>
  </si>
  <si>
    <t>GUALA CLOSURES INDIA PRIVATE LIMITED</t>
  </si>
  <si>
    <t>G5531</t>
  </si>
  <si>
    <t>G5532</t>
  </si>
  <si>
    <t>24AAQFR9860F1ZP</t>
  </si>
  <si>
    <t>REINE LIFESCIENCE</t>
  </si>
  <si>
    <t>RLS/1517/19-20</t>
  </si>
  <si>
    <t>4357/19-20</t>
  </si>
  <si>
    <t>4358/19-20</t>
  </si>
  <si>
    <t>4359/19-20</t>
  </si>
  <si>
    <t>4360/19-20</t>
  </si>
  <si>
    <t>4383/19-20</t>
  </si>
  <si>
    <t>4416/19-20</t>
  </si>
  <si>
    <t>4417/19-20</t>
  </si>
  <si>
    <t>4418/19-20</t>
  </si>
  <si>
    <t>4435/19-20</t>
  </si>
  <si>
    <t>4482/19-20</t>
  </si>
  <si>
    <t>4483/19-20</t>
  </si>
  <si>
    <t>4484/19-20</t>
  </si>
  <si>
    <t>4485/19-20</t>
  </si>
  <si>
    <t>4486/19-20</t>
  </si>
  <si>
    <t>4523/19-20</t>
  </si>
  <si>
    <t>4524/19-20</t>
  </si>
  <si>
    <t>4525/19-20</t>
  </si>
  <si>
    <t>4570/19-20</t>
  </si>
  <si>
    <t>4595/19-20</t>
  </si>
  <si>
    <t>4596/19-20</t>
  </si>
  <si>
    <t>4597/19-20</t>
  </si>
  <si>
    <t>4603/19-20</t>
  </si>
  <si>
    <t>4644/19-20</t>
  </si>
  <si>
    <t>4661/19-20</t>
  </si>
  <si>
    <t>6189</t>
  </si>
  <si>
    <t>4186</t>
  </si>
  <si>
    <t>890</t>
  </si>
  <si>
    <t>33TIEXA191100759</t>
  </si>
  <si>
    <t>4775</t>
  </si>
  <si>
    <t>4807</t>
  </si>
  <si>
    <t>133</t>
  </si>
  <si>
    <t>33AHMPJ0512B1Z4</t>
  </si>
  <si>
    <t>MOHIT  JAIN</t>
  </si>
  <si>
    <t>502</t>
  </si>
  <si>
    <t>504</t>
  </si>
  <si>
    <t>506</t>
  </si>
  <si>
    <t>EIA/261</t>
  </si>
  <si>
    <t>27AAFCP8968G1ZT</t>
  </si>
  <si>
    <t>GETTY IMAGES MEDIA INDIA PRIVATE LIMITED</t>
  </si>
  <si>
    <t>173344</t>
  </si>
  <si>
    <t>27AABCM2351A1Z3</t>
  </si>
  <si>
    <t>M B SUGARS &amp; PHARMACEUTICALS LTD</t>
  </si>
  <si>
    <t>SAL-4859</t>
  </si>
  <si>
    <t>SAL-4860</t>
  </si>
  <si>
    <t>SAL-4943</t>
  </si>
  <si>
    <t>34AAACN6209M1ZE</t>
  </si>
  <si>
    <t>NATURAL CAPSULES LIMITED</t>
  </si>
  <si>
    <t>1921002397</t>
  </si>
  <si>
    <t>1921002398</t>
  </si>
  <si>
    <t>1921002399</t>
  </si>
  <si>
    <t>1921002428</t>
  </si>
  <si>
    <t>33CKLPS9640B1Z0</t>
  </si>
  <si>
    <t>MANDALAPU KANNAN SESHADRI</t>
  </si>
  <si>
    <t>0001551</t>
  </si>
  <si>
    <t>27ACAPK9417F1ZO</t>
  </si>
  <si>
    <t>AJAY MADHAV KUNDER</t>
  </si>
  <si>
    <t>0312/19-20</t>
  </si>
  <si>
    <t>0313/19-20</t>
  </si>
  <si>
    <t>33AABCU1370M1ZC</t>
  </si>
  <si>
    <t>UNITECH IMAGING SYSTEMS INDIA PRIVATE LIMITED</t>
  </si>
  <si>
    <t>2566</t>
  </si>
  <si>
    <t>RPPL1920GST688</t>
  </si>
  <si>
    <t>RPPL1920GST689</t>
  </si>
  <si>
    <t>10446</t>
  </si>
  <si>
    <t>10448</t>
  </si>
  <si>
    <t>10450</t>
  </si>
  <si>
    <t>10452</t>
  </si>
  <si>
    <t>10455</t>
  </si>
  <si>
    <t>10460</t>
  </si>
  <si>
    <t>10462</t>
  </si>
  <si>
    <t>10464</t>
  </si>
  <si>
    <t>10465</t>
  </si>
  <si>
    <t>10469</t>
  </si>
  <si>
    <t>TNSR000141928</t>
  </si>
  <si>
    <t>TNSR000142853</t>
  </si>
  <si>
    <t>TNSR000143830</t>
  </si>
  <si>
    <t>TNSR000145115</t>
  </si>
  <si>
    <t>MIC/19-20/4817</t>
  </si>
  <si>
    <t>33ABVPY6161A1ZD</t>
  </si>
  <si>
    <t>RAJASEKARAN  YUVARAJ</t>
  </si>
  <si>
    <t>SIT-339</t>
  </si>
  <si>
    <t>1627</t>
  </si>
  <si>
    <t>1705</t>
  </si>
  <si>
    <t>21161</t>
  </si>
  <si>
    <t>21162</t>
  </si>
  <si>
    <t>21206</t>
  </si>
  <si>
    <t>21207</t>
  </si>
  <si>
    <t>21243</t>
  </si>
  <si>
    <t>21244</t>
  </si>
  <si>
    <t>21262</t>
  </si>
  <si>
    <t>21263</t>
  </si>
  <si>
    <t>253717</t>
  </si>
  <si>
    <t>254135</t>
  </si>
  <si>
    <t>RPC/0456/19-20</t>
  </si>
  <si>
    <t>RPC/0457/19-20</t>
  </si>
  <si>
    <t>33BPBPR5250N1ZN</t>
  </si>
  <si>
    <t>RADHAKRISHNAN</t>
  </si>
  <si>
    <t>023</t>
  </si>
  <si>
    <t>33AAGFE7562F1ZI</t>
  </si>
  <si>
    <t>ESEAL STORE</t>
  </si>
  <si>
    <t>3354</t>
  </si>
  <si>
    <t>GT/19-20/339</t>
  </si>
  <si>
    <t>GT/19-20/341</t>
  </si>
  <si>
    <t>GT/19-20/346</t>
  </si>
  <si>
    <t>27AAEFA5660J1ZD</t>
  </si>
  <si>
    <t>ANSHUL LIFE SCIENCES</t>
  </si>
  <si>
    <t>1920086576</t>
  </si>
  <si>
    <t>1920086577</t>
  </si>
  <si>
    <t>19-20/3178/GST</t>
  </si>
  <si>
    <t>19-20/3196/GST</t>
  </si>
  <si>
    <t>19-20/3209/GST</t>
  </si>
  <si>
    <t>19-20/3218/GST</t>
  </si>
  <si>
    <t>19-20/3227/GST</t>
  </si>
  <si>
    <t>19-20/3260/GST</t>
  </si>
  <si>
    <t>19-20/3261/GST</t>
  </si>
  <si>
    <t>19-20/3271/GST</t>
  </si>
  <si>
    <t>19-20/3286/GST</t>
  </si>
  <si>
    <t>19-20/3287/GST</t>
  </si>
  <si>
    <t>19-20/3302/GST</t>
  </si>
  <si>
    <t>19-20/3303/GST</t>
  </si>
  <si>
    <t>19-20/3315/GST</t>
  </si>
  <si>
    <t>947</t>
  </si>
  <si>
    <t>983</t>
  </si>
  <si>
    <t>AI006274</t>
  </si>
  <si>
    <t>AI006275</t>
  </si>
  <si>
    <t>AI006276</t>
  </si>
  <si>
    <t>SUG/1920/311</t>
  </si>
  <si>
    <t>SUG/1920/313</t>
  </si>
  <si>
    <t>000507</t>
  </si>
  <si>
    <t>19499/19-20</t>
  </si>
  <si>
    <t>33ABMFM9590J1ZL</t>
  </si>
  <si>
    <t>MUTHU GENERICS AND SURGICALS</t>
  </si>
  <si>
    <t>SA002675</t>
  </si>
  <si>
    <t>SVT068/2019-20</t>
  </si>
  <si>
    <t>SB-085/19-20</t>
  </si>
  <si>
    <t>SB-086/19-20</t>
  </si>
  <si>
    <t>SB-087/19-20</t>
  </si>
  <si>
    <t>SB-088/19-20</t>
  </si>
  <si>
    <t>1296</t>
  </si>
  <si>
    <t>RD/19-20/S/0971</t>
  </si>
  <si>
    <t>SSEPL/229</t>
  </si>
  <si>
    <t>SSEPL/SALES/048</t>
  </si>
  <si>
    <t>27AAGPS8865F1Z4</t>
  </si>
  <si>
    <t>PANKAJ RAMESHCHANDRA SHAH</t>
  </si>
  <si>
    <t>043207</t>
  </si>
  <si>
    <t>406</t>
  </si>
  <si>
    <t>33AADFN8595N1ZK</t>
  </si>
  <si>
    <t>NIVARAN SAKTHI</t>
  </si>
  <si>
    <t>471</t>
  </si>
  <si>
    <t>00335</t>
  </si>
  <si>
    <t>33AAACO1046M1ZM</t>
  </si>
  <si>
    <t>ORIENT ELECTRICALS AND   ENGINEERS INDIA P LTD</t>
  </si>
  <si>
    <t>A150654</t>
  </si>
  <si>
    <t>33AACCI5750L1ZH</t>
  </si>
  <si>
    <t>ARK192006294</t>
  </si>
  <si>
    <t>ARK192006401</t>
  </si>
  <si>
    <t>ARK192006433</t>
  </si>
  <si>
    <t>ARK192006480</t>
  </si>
  <si>
    <t>ARK192006515</t>
  </si>
  <si>
    <t>ARK192006537</t>
  </si>
  <si>
    <t>ARK192006557</t>
  </si>
  <si>
    <t>ARK192006602</t>
  </si>
  <si>
    <t>ARK192006791</t>
  </si>
  <si>
    <t>871</t>
  </si>
  <si>
    <t>903</t>
  </si>
  <si>
    <t>904</t>
  </si>
  <si>
    <t>33AACCC8253G1ZU</t>
  </si>
  <si>
    <t>CA LOGISTICS PRIVATE LIMITED</t>
  </si>
  <si>
    <t>CALCHN192005479</t>
  </si>
  <si>
    <t>CHEC20000003713</t>
  </si>
  <si>
    <t>CHEC20000003715</t>
  </si>
  <si>
    <t>CHEC20000004644</t>
  </si>
  <si>
    <t>CHEC20000004646</t>
  </si>
  <si>
    <t>CHEC20000004647</t>
  </si>
  <si>
    <t>CHEC20000005122</t>
  </si>
  <si>
    <t>CHEI20000000201</t>
  </si>
  <si>
    <t>CHEI20000000202</t>
  </si>
  <si>
    <t>CHEI20000000203</t>
  </si>
  <si>
    <t>CHEI20000000210</t>
  </si>
  <si>
    <t>CHES20000000553</t>
  </si>
  <si>
    <t>CHES20000000555</t>
  </si>
  <si>
    <t>27AABCC6133C1Z5</t>
  </si>
  <si>
    <t>ABSTERGE ACME FILTERS INDIA PRIVATE LIMITED</t>
  </si>
  <si>
    <t>195</t>
  </si>
  <si>
    <t>GST/423/19-20</t>
  </si>
  <si>
    <t>GST/435/19-20</t>
  </si>
  <si>
    <t>27AABCB2242F1Z6</t>
  </si>
  <si>
    <t>BILCARE LIMITED</t>
  </si>
  <si>
    <t>1400175981</t>
  </si>
  <si>
    <t>1400176017</t>
  </si>
  <si>
    <t>1400176291</t>
  </si>
  <si>
    <t>1400176300</t>
  </si>
  <si>
    <t>INV/1458/2019-20</t>
  </si>
  <si>
    <t>34AAWCS7109K1ZQ</t>
  </si>
  <si>
    <t>SWAASHPET POLYMERS PRIVATE LIMITED</t>
  </si>
  <si>
    <t>1404</t>
  </si>
  <si>
    <t>1430</t>
  </si>
  <si>
    <t>33AOHPG5654D1Z8</t>
  </si>
  <si>
    <t>PAREEK  GAJANAND</t>
  </si>
  <si>
    <t>2442</t>
  </si>
  <si>
    <t>27AALCA5924F1ZM</t>
  </si>
  <si>
    <t>ARIHANT INNOCHEM PRIVATE LIMITED</t>
  </si>
  <si>
    <t>MUM007578</t>
  </si>
  <si>
    <t>MUM007579</t>
  </si>
  <si>
    <t>001810</t>
  </si>
  <si>
    <t>001833</t>
  </si>
  <si>
    <t>001841</t>
  </si>
  <si>
    <t>001929</t>
  </si>
  <si>
    <t>33AASFA2142F1ZS</t>
  </si>
  <si>
    <t>ABBY INTERNATIONALS</t>
  </si>
  <si>
    <t>29</t>
  </si>
  <si>
    <t>SPC/19-20/2110</t>
  </si>
  <si>
    <t>317</t>
  </si>
  <si>
    <t>8034</t>
  </si>
  <si>
    <t>33AAKPM1111A1ZM</t>
  </si>
  <si>
    <t>MADHU KAMRAH</t>
  </si>
  <si>
    <t>1753</t>
  </si>
  <si>
    <t>156</t>
  </si>
  <si>
    <t>33AAEFR0824R1ZZ</t>
  </si>
  <si>
    <t>RUBBER PRODUCTS</t>
  </si>
  <si>
    <t>C19201141</t>
  </si>
  <si>
    <t>33AAGFL0127R2Z6</t>
  </si>
  <si>
    <t>LOGON LOGISTICS</t>
  </si>
  <si>
    <t>LL/MAA/20037</t>
  </si>
  <si>
    <t>LL/MAA/20053</t>
  </si>
  <si>
    <t>30AABCF3839N1ZL</t>
  </si>
  <si>
    <t>FABRIZIO INDUSTRIES PRIVATE LIMITED</t>
  </si>
  <si>
    <t>787</t>
  </si>
  <si>
    <t>27AADCB4510C1ZB</t>
  </si>
  <si>
    <t>INEBOMT022000013</t>
  </si>
  <si>
    <t>06AAACM6962E1ZJ</t>
  </si>
  <si>
    <t>MAHIMA LIFESCIENCES PRIVATE LIMITED</t>
  </si>
  <si>
    <t>2019-20/3682</t>
  </si>
  <si>
    <t>2019-20/3683</t>
  </si>
  <si>
    <t>2019-20/3800</t>
  </si>
  <si>
    <t>RSI/114/TN/19</t>
  </si>
  <si>
    <t>RSI/115/TN/19</t>
  </si>
  <si>
    <t>24AACFA5852G1ZQ</t>
  </si>
  <si>
    <t>ALMIN EXTRUSION</t>
  </si>
  <si>
    <t>19-20/464</t>
  </si>
  <si>
    <t>19-20/479</t>
  </si>
  <si>
    <t>33AADCD2305B1ZL</t>
  </si>
  <si>
    <t>DESIGNO LIFE STYLE SOLUTIONS PRIVATE LIMITED</t>
  </si>
  <si>
    <t>DCK/294</t>
  </si>
  <si>
    <t>170/2019-20</t>
  </si>
  <si>
    <t>33ARQPS1690F2ZG</t>
  </si>
  <si>
    <t>MANICKAM  SARAVANA KUMAR</t>
  </si>
  <si>
    <t>ALS/137/TN/19</t>
  </si>
  <si>
    <t>ALS/143/TN/19</t>
  </si>
  <si>
    <t>ALS/147/TN/19</t>
  </si>
  <si>
    <t>33AJPPV0142A1ZK</t>
  </si>
  <si>
    <t>ARUNACHALAM  VINOTH KUMAR</t>
  </si>
  <si>
    <t>351</t>
  </si>
  <si>
    <t>33BOQPK0942C1Z7</t>
  </si>
  <si>
    <t>KOTHANDARAMAN KANNAN</t>
  </si>
  <si>
    <t>222</t>
  </si>
  <si>
    <t>33AARCS2574D1Z9</t>
  </si>
  <si>
    <t>SMS LABS SERVICES PRIVATE LIMITED</t>
  </si>
  <si>
    <t>33AAOFN8413G1Z7</t>
  </si>
  <si>
    <t>NEW METRO PLASTICS</t>
  </si>
  <si>
    <t>33AACCA6939R1Z4</t>
  </si>
  <si>
    <t>BOLLORE LOGISTICS INDIA PRIVATE LIMITED</t>
  </si>
  <si>
    <t>343</t>
  </si>
  <si>
    <t>33AAACI7904G2ZT</t>
  </si>
  <si>
    <t>ICICI LOMBARD GENERAL INSURANCE CO LTD</t>
  </si>
  <si>
    <t>33AADCG2096A1Z4</t>
  </si>
  <si>
    <t>GATI KINTETSU EXPRESS PRIVATE LIMITED</t>
  </si>
  <si>
    <t>24AAZFS7767D1ZH</t>
  </si>
  <si>
    <t>SAMEX OVERSEAS</t>
  </si>
  <si>
    <t>01266</t>
  </si>
  <si>
    <t>104</t>
  </si>
  <si>
    <t>27AAJFP7713J1ZV</t>
  </si>
  <si>
    <t>PRECISION SCIENTIFIC ENGINEERS</t>
  </si>
  <si>
    <t>1205</t>
  </si>
  <si>
    <t>1421</t>
  </si>
  <si>
    <t>1443</t>
  </si>
  <si>
    <t>33AAAFK0705C1Z9</t>
  </si>
  <si>
    <t>KALRO TRADES</t>
  </si>
  <si>
    <t>33AACPN0885C1Z2</t>
  </si>
  <si>
    <t>SUBRAMANIAN  NAGARAJAN</t>
  </si>
  <si>
    <t>05AABCT1632M1ZF</t>
  </si>
  <si>
    <t>TWENTY FIRST CENTURY PHARMACEUTICALS PRIVATE  LIMITED</t>
  </si>
  <si>
    <t>33AAQFR8186E2ZQ</t>
  </si>
  <si>
    <t>PRISM &amp; ASSOCIATES</t>
  </si>
  <si>
    <t>33AABCA8398K1ZA</t>
  </si>
  <si>
    <t>ABT LIMITED</t>
  </si>
  <si>
    <t>33ABVFS0946B1Z5</t>
  </si>
  <si>
    <t>SANGAM PHARMA PACKERS</t>
  </si>
  <si>
    <t>1609</t>
  </si>
  <si>
    <t>33AABPR5027M2ZL</t>
  </si>
  <si>
    <t>280</t>
  </si>
  <si>
    <t>517</t>
  </si>
  <si>
    <t>001325</t>
  </si>
  <si>
    <t>196</t>
  </si>
  <si>
    <t>208</t>
  </si>
  <si>
    <t>209</t>
  </si>
  <si>
    <t>292</t>
  </si>
  <si>
    <t>318</t>
  </si>
  <si>
    <t>03AABCI1842A1ZF</t>
  </si>
  <si>
    <t>IOL CHEMICALS AND PHARMACEUTICALS LIMITED</t>
  </si>
  <si>
    <t>33AADCA8083H1ZP</t>
  </si>
  <si>
    <t>AEROMECH EQUIPMENTS PVT LTD</t>
  </si>
  <si>
    <t>33AGQPM2155E1ZI</t>
  </si>
  <si>
    <t>RUPARAMJI MOHANLAL</t>
  </si>
  <si>
    <t>EE/19-20/036</t>
  </si>
  <si>
    <t>EE/19-20/043</t>
  </si>
  <si>
    <t>EE/19-20/051</t>
  </si>
  <si>
    <t>EE/19-20/062</t>
  </si>
  <si>
    <t>EE/19-20/063</t>
  </si>
  <si>
    <t>EE/19-20/072</t>
  </si>
  <si>
    <t>33BAAPS6348N2Z8</t>
  </si>
  <si>
    <t>SALEEM</t>
  </si>
  <si>
    <t>4761</t>
  </si>
  <si>
    <t>1972-19-20</t>
  </si>
  <si>
    <t>2033AC0300000058</t>
  </si>
  <si>
    <t>2033AF0300000017</t>
  </si>
  <si>
    <t>33ASQPG5451R1Z3</t>
  </si>
  <si>
    <t>VINOD KARAMAN GAMI</t>
  </si>
  <si>
    <t>CH/19-20/1291</t>
  </si>
  <si>
    <t>CH/19-20/1379</t>
  </si>
  <si>
    <t>CH/19-20/1436</t>
  </si>
  <si>
    <t>CH/19-20/1462</t>
  </si>
  <si>
    <t>CH/19-20/1465</t>
  </si>
  <si>
    <t>CH/19-20/1466</t>
  </si>
  <si>
    <t>CH/19-20/1600</t>
  </si>
  <si>
    <t>CH/19-20/1605</t>
  </si>
  <si>
    <t>CH/19-20/1612</t>
  </si>
  <si>
    <t>CH/19-20/1619</t>
  </si>
  <si>
    <t>CH/19-20/1631</t>
  </si>
  <si>
    <t>7251</t>
  </si>
  <si>
    <t>99801001557</t>
  </si>
  <si>
    <t>So/699</t>
  </si>
  <si>
    <t>GVCS0049/19-20</t>
  </si>
  <si>
    <t>1330252248</t>
  </si>
  <si>
    <t>33AAACU7368Q1ZN</t>
  </si>
  <si>
    <t>UNILINK PHARMA PRIVATE LIMITED</t>
  </si>
  <si>
    <t>GST/184/19-20</t>
  </si>
  <si>
    <t>33AACCF3681K1ZK</t>
  </si>
  <si>
    <t>FATTON LOGISTICS PRIVATE LIMITED</t>
  </si>
  <si>
    <t>FATFMA00004256</t>
  </si>
  <si>
    <t>2862</t>
  </si>
  <si>
    <t>2863</t>
  </si>
  <si>
    <t>2878</t>
  </si>
  <si>
    <t>2896</t>
  </si>
  <si>
    <t>2908</t>
  </si>
  <si>
    <t>2910</t>
  </si>
  <si>
    <t>2918</t>
  </si>
  <si>
    <t>2931</t>
  </si>
  <si>
    <t>2934</t>
  </si>
  <si>
    <t>2935</t>
  </si>
  <si>
    <t>2942</t>
  </si>
  <si>
    <t>2957</t>
  </si>
  <si>
    <t>2971</t>
  </si>
  <si>
    <t>2980</t>
  </si>
  <si>
    <t>2991</t>
  </si>
  <si>
    <t>2992</t>
  </si>
  <si>
    <t>3015</t>
  </si>
  <si>
    <t>3019</t>
  </si>
  <si>
    <t>3029</t>
  </si>
  <si>
    <t>INEMAAT032000007</t>
  </si>
  <si>
    <t>INEMAAT032000008</t>
  </si>
  <si>
    <t>INEMAAT032000026</t>
  </si>
  <si>
    <t>INEMAAT032000027</t>
  </si>
  <si>
    <t>INEMAAT032000073</t>
  </si>
  <si>
    <t>INEMAAT032000089</t>
  </si>
  <si>
    <t>INEMAAT032000091</t>
  </si>
  <si>
    <t>INEMAAT032000116</t>
  </si>
  <si>
    <t>INEMAAT032000129</t>
  </si>
  <si>
    <t>INEMAAT032000173</t>
  </si>
  <si>
    <t>INEMAAT032000174</t>
  </si>
  <si>
    <t>1327</t>
  </si>
  <si>
    <t>1328</t>
  </si>
  <si>
    <t>1332</t>
  </si>
  <si>
    <t>08AACCA2256M1ZL</t>
  </si>
  <si>
    <t>ASIATIC DRUGS &amp; PHARMACEUTICALS PVT LTD</t>
  </si>
  <si>
    <t>ADPL/19-20/00610</t>
  </si>
  <si>
    <t>27BXQPS8974M1Z1</t>
  </si>
  <si>
    <t>AKRAM LADDAN SHAIKH</t>
  </si>
  <si>
    <t>099</t>
  </si>
  <si>
    <t>33AABFI7244M1Z9</t>
  </si>
  <si>
    <t>INDUSTRIAL AIDS AND PACKINGS</t>
  </si>
  <si>
    <t>CB4409</t>
  </si>
  <si>
    <t>33AACCG3064B1Z9</t>
  </si>
  <si>
    <t>GLOCARE LABS PRIVATE LIMITED</t>
  </si>
  <si>
    <t>10</t>
  </si>
  <si>
    <t>11</t>
  </si>
  <si>
    <t>12</t>
  </si>
  <si>
    <t>5</t>
  </si>
  <si>
    <t>6</t>
  </si>
  <si>
    <t>7</t>
  </si>
  <si>
    <t>8</t>
  </si>
  <si>
    <t>9</t>
  </si>
  <si>
    <t>1905/19-20</t>
  </si>
  <si>
    <t>1941/19-20</t>
  </si>
  <si>
    <t>33AIYPN6827E1ZT</t>
  </si>
  <si>
    <t>MAHESHWARAN NARAESHKUMAR</t>
  </si>
  <si>
    <t>0347</t>
  </si>
  <si>
    <t>0354</t>
  </si>
  <si>
    <t>0355</t>
  </si>
  <si>
    <t>0363</t>
  </si>
  <si>
    <t>0369</t>
  </si>
  <si>
    <t>0381</t>
  </si>
  <si>
    <t>36AARCA9921C1ZI</t>
  </si>
  <si>
    <t>AMARA LIFE SCIENCES PRIVATE LIMITED</t>
  </si>
  <si>
    <t>AL/26</t>
  </si>
  <si>
    <t>33AHJPG5168P1ZV</t>
  </si>
  <si>
    <t>GNANESH</t>
  </si>
  <si>
    <t>206</t>
  </si>
  <si>
    <t>TN1192003BW44063</t>
  </si>
  <si>
    <t>398</t>
  </si>
  <si>
    <t>399</t>
  </si>
  <si>
    <t>400</t>
  </si>
  <si>
    <t>402</t>
  </si>
  <si>
    <t>405</t>
  </si>
  <si>
    <t>407</t>
  </si>
  <si>
    <t>33AHPPR1419N3ZU</t>
  </si>
  <si>
    <t>BALASUBRAMANIAM RAJA</t>
  </si>
  <si>
    <t>124A</t>
  </si>
  <si>
    <t>U1-19-20-4180</t>
  </si>
  <si>
    <t>33AAECC8237G1ZS</t>
  </si>
  <si>
    <t>CARGO CONSOL INDIA PRIVATE LIMITED</t>
  </si>
  <si>
    <t>INV-93431006687</t>
  </si>
  <si>
    <t>24AAQPC9837P1ZX</t>
  </si>
  <si>
    <t>BABUBHAI JOITARAM CHAUDHARY</t>
  </si>
  <si>
    <t>28/1</t>
  </si>
  <si>
    <t>1040</t>
  </si>
  <si>
    <t>1059</t>
  </si>
  <si>
    <t>552/2019-2020</t>
  </si>
  <si>
    <t>572/2019-2020</t>
  </si>
  <si>
    <t>36AALFN8041R1ZH</t>
  </si>
  <si>
    <t>NUTRA GRACE</t>
  </si>
  <si>
    <t>NI-19169</t>
  </si>
  <si>
    <t>09AABCP4819N2ZX</t>
  </si>
  <si>
    <t>PREM PRAKASH GUPTA &amp; BROSPVTLTD</t>
  </si>
  <si>
    <t>4583395436</t>
  </si>
  <si>
    <t>WST/3142/19-20</t>
  </si>
  <si>
    <t>WST/3143/19-20</t>
  </si>
  <si>
    <t>24AAECP7489D1Z8</t>
  </si>
  <si>
    <t>PATEL CHEM SPECIALITIES PRIVATE LIMITED</t>
  </si>
  <si>
    <t>1893</t>
  </si>
  <si>
    <t>36AADCM3491M1Z2</t>
  </si>
  <si>
    <t>MYLAN LABORATORIES LIMITED</t>
  </si>
  <si>
    <t>TG3601905066</t>
  </si>
  <si>
    <t>TG3601905067</t>
  </si>
  <si>
    <t>630</t>
  </si>
  <si>
    <t>33ACKPV1114G1ZU</t>
  </si>
  <si>
    <t>RAMACHANDRAN  VISWANATHAN</t>
  </si>
  <si>
    <t>519</t>
  </si>
  <si>
    <t>849</t>
  </si>
  <si>
    <t>861</t>
  </si>
  <si>
    <t>863</t>
  </si>
  <si>
    <t>1826</t>
  </si>
  <si>
    <t>1841</t>
  </si>
  <si>
    <t>1862</t>
  </si>
  <si>
    <t>33AAQFN4297G1ZV</t>
  </si>
  <si>
    <t>NAKODA WORLD STONE</t>
  </si>
  <si>
    <t>328</t>
  </si>
  <si>
    <t>329</t>
  </si>
  <si>
    <t>345</t>
  </si>
  <si>
    <t>24AANCS6542D1ZC</t>
  </si>
  <si>
    <t>SILIS LABS PRIVATE LIMITED</t>
  </si>
  <si>
    <t>896/19-20</t>
  </si>
  <si>
    <t>TCC/37270/19-20</t>
  </si>
  <si>
    <t>TCC/37393/19-20</t>
  </si>
  <si>
    <t>TCC/38637/19-20</t>
  </si>
  <si>
    <t>33AABCT4482D1ZL</t>
  </si>
  <si>
    <t>TOSHVIN ANALYTICAL PRIVATE LIMITED</t>
  </si>
  <si>
    <t>GSRCH/1920/063</t>
  </si>
  <si>
    <t>3689</t>
  </si>
  <si>
    <t>33AGAPV2576Q1ZR</t>
  </si>
  <si>
    <t>MANI  VARALAKSHMI</t>
  </si>
  <si>
    <t>2315</t>
  </si>
  <si>
    <t>27AAWFP5264H1ZL</t>
  </si>
  <si>
    <t>PROCLEAN TECHNO EQUIPMENT</t>
  </si>
  <si>
    <t>167</t>
  </si>
  <si>
    <t>PC/2395/2019-20</t>
  </si>
  <si>
    <t>PC/2525/2019-20</t>
  </si>
  <si>
    <t>PC/2526/2019-20</t>
  </si>
  <si>
    <t>PC/2533/2019-20</t>
  </si>
  <si>
    <t>PC/2534/2019-20</t>
  </si>
  <si>
    <t>PC/2535/2019-20</t>
  </si>
  <si>
    <t>PC/2536/2019-20</t>
  </si>
  <si>
    <t>06808/19-20</t>
  </si>
  <si>
    <t>06989/19-20</t>
  </si>
  <si>
    <t>1729</t>
  </si>
  <si>
    <t>1730</t>
  </si>
  <si>
    <t>12888</t>
  </si>
  <si>
    <t>12913</t>
  </si>
  <si>
    <t>1899/2019-2020</t>
  </si>
  <si>
    <t>1906/2019-2020</t>
  </si>
  <si>
    <t>1913/2019-2020</t>
  </si>
  <si>
    <t>1928/2019-2020</t>
  </si>
  <si>
    <t>1929/2019-2020</t>
  </si>
  <si>
    <t>1938/2019-2020</t>
  </si>
  <si>
    <t>1939/2019-2020</t>
  </si>
  <si>
    <t>1943/2019-2020</t>
  </si>
  <si>
    <t>1946/2019-2020</t>
  </si>
  <si>
    <t>1959/2019-2020</t>
  </si>
  <si>
    <t>33AABCV3609C1ZU</t>
  </si>
  <si>
    <t>2004006194</t>
  </si>
  <si>
    <t>2004045627</t>
  </si>
  <si>
    <t>2004045689</t>
  </si>
  <si>
    <t>2004045694</t>
  </si>
  <si>
    <t>2004045699</t>
  </si>
  <si>
    <t>2004104578</t>
  </si>
  <si>
    <t>2004111196</t>
  </si>
  <si>
    <t>33AAPCA7119Q1Z3</t>
  </si>
  <si>
    <t>ALLASTIR PRIVATE LIMITED</t>
  </si>
  <si>
    <t>APL/19-20/388</t>
  </si>
  <si>
    <t>29AADCM2307E1ZT</t>
  </si>
  <si>
    <t>METAL STORAGE SYSTEMS PVT LTD</t>
  </si>
  <si>
    <t>2346/19-20</t>
  </si>
  <si>
    <t>24AAAFE5387L1Z7</t>
  </si>
  <si>
    <t>ELITE CHEMICALS</t>
  </si>
  <si>
    <t>SE/361</t>
  </si>
  <si>
    <t>EC/19-20/1253</t>
  </si>
  <si>
    <t>GST/1860</t>
  </si>
  <si>
    <t>GST/1861</t>
  </si>
  <si>
    <t>GST/1862</t>
  </si>
  <si>
    <t>GST/1863</t>
  </si>
  <si>
    <t>GST/1864</t>
  </si>
  <si>
    <t>GST/1865</t>
  </si>
  <si>
    <t>GST/1866</t>
  </si>
  <si>
    <t>GST/1869</t>
  </si>
  <si>
    <t>GST/1870</t>
  </si>
  <si>
    <t>GST/1871</t>
  </si>
  <si>
    <t>GST/1872</t>
  </si>
  <si>
    <t>GST/1873</t>
  </si>
  <si>
    <t>GST/1874</t>
  </si>
  <si>
    <t>GST/1875</t>
  </si>
  <si>
    <t>GST/1876</t>
  </si>
  <si>
    <t>GST/1877</t>
  </si>
  <si>
    <t>GST/1878</t>
  </si>
  <si>
    <t>GST/1879</t>
  </si>
  <si>
    <t>GST/1880</t>
  </si>
  <si>
    <t>GST/1881</t>
  </si>
  <si>
    <t>GST/1882</t>
  </si>
  <si>
    <t>GST/1883</t>
  </si>
  <si>
    <t>GST/1884</t>
  </si>
  <si>
    <t>GST/1885</t>
  </si>
  <si>
    <t>GST/1886</t>
  </si>
  <si>
    <t>GST/1914</t>
  </si>
  <si>
    <t>GST/1915</t>
  </si>
  <si>
    <t>GST/1916</t>
  </si>
  <si>
    <t>GST/1917</t>
  </si>
  <si>
    <t>GST/1922</t>
  </si>
  <si>
    <t>GST/1923</t>
  </si>
  <si>
    <t>GST/1937</t>
  </si>
  <si>
    <t>GST/1938</t>
  </si>
  <si>
    <t>GST/1939</t>
  </si>
  <si>
    <t>GST/1952</t>
  </si>
  <si>
    <t>GST/1953</t>
  </si>
  <si>
    <t>GST/1956</t>
  </si>
  <si>
    <t>GST/1959</t>
  </si>
  <si>
    <t>GST/1960</t>
  </si>
  <si>
    <t>GST/1961</t>
  </si>
  <si>
    <t>GST/1973</t>
  </si>
  <si>
    <t>GST/1974</t>
  </si>
  <si>
    <t>GST/1975</t>
  </si>
  <si>
    <t>33ACLFS4263L1ZQ</t>
  </si>
  <si>
    <t>SRENERGYTEK</t>
  </si>
  <si>
    <t>2094</t>
  </si>
  <si>
    <t>27AAACG8039Q1Z0</t>
  </si>
  <si>
    <t>GODAVARI DRUGS LIMITED</t>
  </si>
  <si>
    <t>GDL/19-20/562</t>
  </si>
  <si>
    <t>1110</t>
  </si>
  <si>
    <t>1164</t>
  </si>
  <si>
    <t>4744/19-20</t>
  </si>
  <si>
    <t>4745/19-20</t>
  </si>
  <si>
    <t>4782/19-20</t>
  </si>
  <si>
    <t>4784/19-20</t>
  </si>
  <si>
    <t>4785/19-20</t>
  </si>
  <si>
    <t>4827/19-20</t>
  </si>
  <si>
    <t>4828/19-20</t>
  </si>
  <si>
    <t>4829/19-20</t>
  </si>
  <si>
    <t>4865/19-20</t>
  </si>
  <si>
    <t>4866/19-20</t>
  </si>
  <si>
    <t>4877/19-20</t>
  </si>
  <si>
    <t>4915/19-20</t>
  </si>
  <si>
    <t>4919/19-20</t>
  </si>
  <si>
    <t>4969/19-20</t>
  </si>
  <si>
    <t>4970/19-20</t>
  </si>
  <si>
    <t>4987/19-20</t>
  </si>
  <si>
    <t>4988/19-20</t>
  </si>
  <si>
    <t>4995/19-20</t>
  </si>
  <si>
    <t>4996/19-20</t>
  </si>
  <si>
    <t>09BWDPS4969N1ZH</t>
  </si>
  <si>
    <t>RANI  SINGH</t>
  </si>
  <si>
    <t>3449</t>
  </si>
  <si>
    <t>33TIEXA191200803</t>
  </si>
  <si>
    <t>33AAHCS6272L1ZZ</t>
  </si>
  <si>
    <t>SOFTGEL HEALTHCARE PRIVATE LIMITED</t>
  </si>
  <si>
    <t>SHF1920/GIS00686</t>
  </si>
  <si>
    <t>GST/0858/1920</t>
  </si>
  <si>
    <t>008/BC/19001212</t>
  </si>
  <si>
    <t>008/BR/19003992</t>
  </si>
  <si>
    <t>015/2019-20</t>
  </si>
  <si>
    <t>531</t>
  </si>
  <si>
    <t>33AACCL4592K1ZA</t>
  </si>
  <si>
    <t>LOYALTY AUTOMATION PRIVATE LIMITED</t>
  </si>
  <si>
    <t>2304/19-20</t>
  </si>
  <si>
    <t>33AABCM0779N1Z7</t>
  </si>
  <si>
    <t>METTLER-TOLEDO INDIA PVT LTD</t>
  </si>
  <si>
    <t>FS4219000139</t>
  </si>
  <si>
    <t>07AABCU7520M1Z3</t>
  </si>
  <si>
    <t>UNIVERSAL FLYING SERVICES PRIVATE LIMITED</t>
  </si>
  <si>
    <t>26971</t>
  </si>
  <si>
    <t>27018</t>
  </si>
  <si>
    <t>1921002523</t>
  </si>
  <si>
    <t>2871</t>
  </si>
  <si>
    <t>2975</t>
  </si>
  <si>
    <t>27AADHJ9872J1ZN</t>
  </si>
  <si>
    <t>SUDHIR MADHAV JOSHI HUF</t>
  </si>
  <si>
    <t>397</t>
  </si>
  <si>
    <t>10481</t>
  </si>
  <si>
    <t>10508</t>
  </si>
  <si>
    <t>G2608</t>
  </si>
  <si>
    <t>G2609</t>
  </si>
  <si>
    <t>G2633</t>
  </si>
  <si>
    <t>MAA194098</t>
  </si>
  <si>
    <t>TNSR000146235</t>
  </si>
  <si>
    <t>TNSR000147183</t>
  </si>
  <si>
    <t>TNSR000148227</t>
  </si>
  <si>
    <t>TNSR000149092</t>
  </si>
  <si>
    <t>24AAJFD6889P1ZI</t>
  </si>
  <si>
    <t>DIGVIJAY INDUSTRIES</t>
  </si>
  <si>
    <t>133/19-20</t>
  </si>
  <si>
    <t>27AACCT2356F1ZG</t>
  </si>
  <si>
    <t>TRITEK MICRO CONTROLS PRIVATE LIMITED</t>
  </si>
  <si>
    <t>325</t>
  </si>
  <si>
    <t>33AACCC1279Q1ZD</t>
  </si>
  <si>
    <t>CAREWELL SHIPPING PRIVATE LIMITED</t>
  </si>
  <si>
    <t>SE0176</t>
  </si>
  <si>
    <t>SE0176A</t>
  </si>
  <si>
    <t>SE0183</t>
  </si>
  <si>
    <t>SE0184</t>
  </si>
  <si>
    <t>SE0184A</t>
  </si>
  <si>
    <t>SE0194</t>
  </si>
  <si>
    <t>SE0195</t>
  </si>
  <si>
    <t>SE0195A</t>
  </si>
  <si>
    <t>SE0202</t>
  </si>
  <si>
    <t>SE0202A</t>
  </si>
  <si>
    <t>SE0203</t>
  </si>
  <si>
    <t>SE0206</t>
  </si>
  <si>
    <t>SE0213</t>
  </si>
  <si>
    <t>SE0213A</t>
  </si>
  <si>
    <t>SE0214</t>
  </si>
  <si>
    <t>SE0214A</t>
  </si>
  <si>
    <t>SE0215</t>
  </si>
  <si>
    <t>SE0215A</t>
  </si>
  <si>
    <t>SE0216</t>
  </si>
  <si>
    <t>SE0216A</t>
  </si>
  <si>
    <t>SE0217</t>
  </si>
  <si>
    <t>SE0217A</t>
  </si>
  <si>
    <t>SE0219</t>
  </si>
  <si>
    <t>SE0220</t>
  </si>
  <si>
    <t>SE0220A</t>
  </si>
  <si>
    <t>SE0227</t>
  </si>
  <si>
    <t>SE0227A</t>
  </si>
  <si>
    <t>SE0228</t>
  </si>
  <si>
    <t>SE0228A</t>
  </si>
  <si>
    <t>SE0230A</t>
  </si>
  <si>
    <t>SE0236</t>
  </si>
  <si>
    <t>SE0236A</t>
  </si>
  <si>
    <t>SE0237</t>
  </si>
  <si>
    <t>SE0240A</t>
  </si>
  <si>
    <t>SE0241</t>
  </si>
  <si>
    <t>SE206A</t>
  </si>
  <si>
    <t>24AABPB2538B1ZM</t>
  </si>
  <si>
    <t>ANIL PRANLAL BAJARIA</t>
  </si>
  <si>
    <t>G01302</t>
  </si>
  <si>
    <t>254551</t>
  </si>
  <si>
    <t>RPC/0468/19-20</t>
  </si>
  <si>
    <t>RPC/0476/19-20</t>
  </si>
  <si>
    <t>RPC/0498/19-20</t>
  </si>
  <si>
    <t>33ACSFS7459P1ZZ</t>
  </si>
  <si>
    <t>SUCCESS STEEL STRUCTURES</t>
  </si>
  <si>
    <t>133/2019-20</t>
  </si>
  <si>
    <t>33ABQFS8192Q1Z1</t>
  </si>
  <si>
    <t>SRI KUBERAN INDUSTRIAL CORPORATION</t>
  </si>
  <si>
    <t>01287</t>
  </si>
  <si>
    <t>19-20/3390/GST</t>
  </si>
  <si>
    <t>19-20/3393/GST</t>
  </si>
  <si>
    <t>19-20/3410/GST</t>
  </si>
  <si>
    <t>19-20/3415/GST</t>
  </si>
  <si>
    <t>19-20/3416/GST</t>
  </si>
  <si>
    <t>19-20/3419/GST</t>
  </si>
  <si>
    <t>19-20/3434/GST</t>
  </si>
  <si>
    <t>19-20/3438/GST</t>
  </si>
  <si>
    <t>33AFAPG2890K1ZJ</t>
  </si>
  <si>
    <t>GANESAN</t>
  </si>
  <si>
    <t>EG/AC/01/178</t>
  </si>
  <si>
    <t>EG/AC/03/216</t>
  </si>
  <si>
    <t>EG/AC/03/218</t>
  </si>
  <si>
    <t>0179/2019-20</t>
  </si>
  <si>
    <t>0185/2019-20</t>
  </si>
  <si>
    <t>21225/19-20</t>
  </si>
  <si>
    <t>22485/19-20</t>
  </si>
  <si>
    <t>23FGMPS3787M1ZF</t>
  </si>
  <si>
    <t>BHAGWANDAS MOTIRAM SACHDEV</t>
  </si>
  <si>
    <t>SACH/I/877</t>
  </si>
  <si>
    <t>33AAACA7746C1Z2</t>
  </si>
  <si>
    <t>ANDHRA CHAMBER OF COMMERCE</t>
  </si>
  <si>
    <t>015/02/20/0206</t>
  </si>
  <si>
    <t>19/R-12969</t>
  </si>
  <si>
    <t>19/R-14168</t>
  </si>
  <si>
    <t>19/R-15492</t>
  </si>
  <si>
    <t>19/R-15634</t>
  </si>
  <si>
    <t>19/R-15641</t>
  </si>
  <si>
    <t>33ACPPL8181L1ZZ</t>
  </si>
  <si>
    <t>RAJAGOPAL LAKSHMANAN</t>
  </si>
  <si>
    <t>CHL/10175</t>
  </si>
  <si>
    <t>33AAGPR0211A1ZM</t>
  </si>
  <si>
    <t>MOHANLAL  RAJESH KUMAR</t>
  </si>
  <si>
    <t>3697</t>
  </si>
  <si>
    <t>3698</t>
  </si>
  <si>
    <t>3699/3700</t>
  </si>
  <si>
    <t>3011</t>
  </si>
  <si>
    <t>33ABJFM0211B1Z5</t>
  </si>
  <si>
    <t>MERIT ESEAL SOLUTIONS</t>
  </si>
  <si>
    <t>MES1920-251</t>
  </si>
  <si>
    <t>419</t>
  </si>
  <si>
    <t>420</t>
  </si>
  <si>
    <t>33ABFPL8653G1ZL</t>
  </si>
  <si>
    <t>AMALAN  LEO JOHN</t>
  </si>
  <si>
    <t>024/2019-20</t>
  </si>
  <si>
    <t>33AAACE3803E1ZC</t>
  </si>
  <si>
    <t>EMU LINES PVT LTD</t>
  </si>
  <si>
    <t>DD013883</t>
  </si>
  <si>
    <t>H33A120101008169</t>
  </si>
  <si>
    <t>GST/27/19-20</t>
  </si>
  <si>
    <t>GST/28/19-20</t>
  </si>
  <si>
    <t>ARK192006820</t>
  </si>
  <si>
    <t>ARK192006906</t>
  </si>
  <si>
    <t>ARK192006950</t>
  </si>
  <si>
    <t>953</t>
  </si>
  <si>
    <t>955</t>
  </si>
  <si>
    <t>CALCHN192006270</t>
  </si>
  <si>
    <t>24AAACV3964F1ZE</t>
  </si>
  <si>
    <t>VITAL LABORATORIES PRIVATE LIMITED</t>
  </si>
  <si>
    <t>MHV1920/GIS01206</t>
  </si>
  <si>
    <t>24AAACC3419N1ZQ</t>
  </si>
  <si>
    <t>GUFIC BIOSCIENCES LIMITED</t>
  </si>
  <si>
    <t>NBTIBD1920000257</t>
  </si>
  <si>
    <t>2027AC0300000851</t>
  </si>
  <si>
    <t>33CUKPS6614L1Z4</t>
  </si>
  <si>
    <t>MARUTHU SUGANYA</t>
  </si>
  <si>
    <t>1058</t>
  </si>
  <si>
    <t>1079</t>
  </si>
  <si>
    <t>1131/19-20</t>
  </si>
  <si>
    <t>1132/19-20</t>
  </si>
  <si>
    <t>1133/19-20</t>
  </si>
  <si>
    <t>1137/19-20</t>
  </si>
  <si>
    <t>1138/19-20</t>
  </si>
  <si>
    <t>1139/19-20</t>
  </si>
  <si>
    <t>1140/19-20</t>
  </si>
  <si>
    <t>1141/19-20</t>
  </si>
  <si>
    <t>002115</t>
  </si>
  <si>
    <t>SPC/19-20/2220</t>
  </si>
  <si>
    <t>23ABMPJ1506H1Z1</t>
  </si>
  <si>
    <t>DEEPAK  JAISINGHANI</t>
  </si>
  <si>
    <t>1539</t>
  </si>
  <si>
    <t>09ADRPN5972C1Z2</t>
  </si>
  <si>
    <t>MAHARAJ SINGH NAGAR</t>
  </si>
  <si>
    <t>39</t>
  </si>
  <si>
    <t>33AYHPS3577R1ZH</t>
  </si>
  <si>
    <t>SANJAYKUMARBUMB</t>
  </si>
  <si>
    <t>GST-19/20-4874</t>
  </si>
  <si>
    <t>C19201168</t>
  </si>
  <si>
    <t>33AGKPR1948J1Z1</t>
  </si>
  <si>
    <t>RUPAL  RAJU MAGANLAL</t>
  </si>
  <si>
    <t>KB/3461/19-20</t>
  </si>
  <si>
    <t>33AACCM5738Q1ZZ</t>
  </si>
  <si>
    <t>MACOLINE SHIPPING PRIVATE LIMITED</t>
  </si>
  <si>
    <t>MSEXP/19-20/1117</t>
  </si>
  <si>
    <t>MSEXP/19-20/1160</t>
  </si>
  <si>
    <t>33AAACA3071C1ZG</t>
  </si>
  <si>
    <t>INDIA CEMENTS CAPITAL LIMITED</t>
  </si>
  <si>
    <t>60385/CM/ADY</t>
  </si>
  <si>
    <t>2019-20/4042</t>
  </si>
  <si>
    <t>2019-20/4092</t>
  </si>
  <si>
    <t>163/19-20</t>
  </si>
  <si>
    <t>164/19-20</t>
  </si>
  <si>
    <t>33ACOPC9503C1Z0</t>
  </si>
  <si>
    <t>CHANCHAL  CHAKRABARTI</t>
  </si>
  <si>
    <t>SBMS/01-20/141</t>
  </si>
  <si>
    <t>5074</t>
  </si>
  <si>
    <t>549/2019-20</t>
  </si>
  <si>
    <t>562/2019-20</t>
  </si>
  <si>
    <t>INV-000307</t>
  </si>
  <si>
    <t>INV-000315</t>
  </si>
  <si>
    <t>INV-000335</t>
  </si>
  <si>
    <t>33AAOFT3347H1Z0</t>
  </si>
  <si>
    <t>TECHNICAL TEXTILES INDIA</t>
  </si>
  <si>
    <t>1505</t>
  </si>
  <si>
    <t>06AADCM5146R1ZZ</t>
  </si>
  <si>
    <t>MAKEMYTRIP (INDIA) PRIVATE LIMITED</t>
  </si>
  <si>
    <t>07AHJPB5272B1ZR</t>
  </si>
  <si>
    <t>SANJAY  BHUTANI</t>
  </si>
  <si>
    <t>472</t>
  </si>
  <si>
    <t>162</t>
  </si>
  <si>
    <t>3</t>
  </si>
  <si>
    <t>21AABCI2726B1ZE</t>
  </si>
  <si>
    <t>33AADPJ8236G1ZW</t>
  </si>
  <si>
    <t>Ramesh Kumar Jain</t>
  </si>
  <si>
    <t>33AABCH1646K1ZQ</t>
  </si>
  <si>
    <t>HOTEL RADHA PRIVATE LIMITED</t>
  </si>
  <si>
    <t>980</t>
  </si>
  <si>
    <t>532</t>
  </si>
  <si>
    <t>33AAJCP8065G1Z8</t>
  </si>
  <si>
    <t>PRODUCTIVITY SOLUTIONS PRIVATE LIMITED</t>
  </si>
  <si>
    <t>290</t>
  </si>
  <si>
    <t>291</t>
  </si>
  <si>
    <t>293</t>
  </si>
  <si>
    <t>294</t>
  </si>
  <si>
    <t>33AABCT7933K1Z4</t>
  </si>
  <si>
    <t>TAMILNADU WASTE MANAGEMENT LTD</t>
  </si>
  <si>
    <t>33AFVPA1657H1ZG</t>
  </si>
  <si>
    <t>HATHIYATHULLA  AHAMED MUSTAFA</t>
  </si>
  <si>
    <t>36AABCV3609C1ZO</t>
  </si>
  <si>
    <t>275</t>
  </si>
  <si>
    <t>27AAACS5514Q1ZY</t>
  </si>
  <si>
    <t>33ANRPP5176A1ZW</t>
  </si>
  <si>
    <t>POORNIMA</t>
  </si>
  <si>
    <t>381</t>
  </si>
  <si>
    <t>383</t>
  </si>
  <si>
    <t>33AABPA1907F1ZL</t>
  </si>
  <si>
    <t>GULABCHAND  AJITHKUMAR</t>
  </si>
  <si>
    <t>SH/19-20/164</t>
  </si>
  <si>
    <t>35</t>
  </si>
  <si>
    <t>36</t>
  </si>
  <si>
    <t>MAA396978</t>
  </si>
  <si>
    <t>MAA396979</t>
  </si>
  <si>
    <t>00219-20</t>
  </si>
  <si>
    <t>06119-20</t>
  </si>
  <si>
    <t>06AAKCA5222F1Z0</t>
  </si>
  <si>
    <t>AVANSCURE LIFESCIENCES PRIVATE LIMITED</t>
  </si>
  <si>
    <t>AVC/G/19-20/038</t>
  </si>
  <si>
    <t>2033AC0400000070</t>
  </si>
  <si>
    <t>2033AF0400000014</t>
  </si>
  <si>
    <t>CPL1900105</t>
  </si>
  <si>
    <t>33ASHPA6955F1ZW</t>
  </si>
  <si>
    <t>ABDE ABITALIB  ABDUL QADIR</t>
  </si>
  <si>
    <t>10012</t>
  </si>
  <si>
    <t>145</t>
  </si>
  <si>
    <t>33AAPFA4967K1ZZ</t>
  </si>
  <si>
    <t>ABHI VAIRAVAN S PLUMBING CO</t>
  </si>
  <si>
    <t>CS1147-19-20</t>
  </si>
  <si>
    <t>1330174860</t>
  </si>
  <si>
    <t>1330175081</t>
  </si>
  <si>
    <t>23AANFS1521R1ZU</t>
  </si>
  <si>
    <t>SUREKA PHARMA</t>
  </si>
  <si>
    <t>BD/23/19-20</t>
  </si>
  <si>
    <t>36AATCS0562K1ZU</t>
  </si>
  <si>
    <t>SPOORS TECHNOLOGY SOLUTIONS INDIA PRIVATE LIMITED</t>
  </si>
  <si>
    <t>9189</t>
  </si>
  <si>
    <t>9263</t>
  </si>
  <si>
    <t>24AAACA3281G1Z3</t>
  </si>
  <si>
    <t>AMSAL CHEM PRIVATE LIMITED</t>
  </si>
  <si>
    <t>SI/1920/0097</t>
  </si>
  <si>
    <t>SI/1920/0099</t>
  </si>
  <si>
    <t>0095</t>
  </si>
  <si>
    <t>845</t>
  </si>
  <si>
    <t>0093</t>
  </si>
  <si>
    <t>33AAEFT7987P1Z7</t>
  </si>
  <si>
    <t>TRANSFOILS</t>
  </si>
  <si>
    <t>GST-0053/19-20</t>
  </si>
  <si>
    <t>GST-2953</t>
  </si>
  <si>
    <t>GST-2973</t>
  </si>
  <si>
    <t>GST-2994</t>
  </si>
  <si>
    <t>GST-3305</t>
  </si>
  <si>
    <t>GST-3323</t>
  </si>
  <si>
    <t>76382</t>
  </si>
  <si>
    <t>116/19-20</t>
  </si>
  <si>
    <t>135/19-20</t>
  </si>
  <si>
    <t>137/19-20</t>
  </si>
  <si>
    <t>185/19-20</t>
  </si>
  <si>
    <t>204/19-20</t>
  </si>
  <si>
    <t>245/19-20</t>
  </si>
  <si>
    <t>25/19-20</t>
  </si>
  <si>
    <t>3/19-20</t>
  </si>
  <si>
    <t>55/19-20</t>
  </si>
  <si>
    <t>59/19-20</t>
  </si>
  <si>
    <t>94/19-20</t>
  </si>
  <si>
    <t>INEMAAAPR1900012</t>
  </si>
  <si>
    <t>INEMAAAPR1900033</t>
  </si>
  <si>
    <t>INEMAAAPR1900034</t>
  </si>
  <si>
    <t>INEMAAAPR1900104</t>
  </si>
  <si>
    <t>INEMAAAPR1900124</t>
  </si>
  <si>
    <t>INEMAAAPR1900125</t>
  </si>
  <si>
    <t>INEMAAAPR1900195</t>
  </si>
  <si>
    <t>INEMAAAPR1900209</t>
  </si>
  <si>
    <t>CB3185</t>
  </si>
  <si>
    <t>TN1192004AD06527</t>
  </si>
  <si>
    <t>27ACKPS7520F1ZE</t>
  </si>
  <si>
    <t>KUMAR HIMMATLAL SHAH</t>
  </si>
  <si>
    <t>000024</t>
  </si>
  <si>
    <t>000031</t>
  </si>
  <si>
    <t>GST/19-20/0213</t>
  </si>
  <si>
    <t>GST/19-20/0424</t>
  </si>
  <si>
    <t>WST/0218/19-20</t>
  </si>
  <si>
    <t>WST/0246/19-20</t>
  </si>
  <si>
    <t>WST/0247/19-20</t>
  </si>
  <si>
    <t>242</t>
  </si>
  <si>
    <t>445</t>
  </si>
  <si>
    <t>19/19-20</t>
  </si>
  <si>
    <t>19</t>
  </si>
  <si>
    <t>27</t>
  </si>
  <si>
    <t>50</t>
  </si>
  <si>
    <t>24AAECP7357A1ZN</t>
  </si>
  <si>
    <t>PARLE ELIZABETH TOOLS PRIVATE LIMITED</t>
  </si>
  <si>
    <t>19-20/SD/000003</t>
  </si>
  <si>
    <t>007</t>
  </si>
  <si>
    <t>102</t>
  </si>
  <si>
    <t>33AAAFL1066F1ZU</t>
  </si>
  <si>
    <t>LALCHAND BHIMRAJ</t>
  </si>
  <si>
    <t>81/2019-20</t>
  </si>
  <si>
    <t>71270019P0000285</t>
  </si>
  <si>
    <t>71270019P0000528</t>
  </si>
  <si>
    <t>51</t>
  </si>
  <si>
    <t>33ABAFA6376J1ZF</t>
  </si>
  <si>
    <t>A &amp; A LEATHER CREATIONS</t>
  </si>
  <si>
    <t>GST769AandA</t>
  </si>
  <si>
    <t>GST808AandA</t>
  </si>
  <si>
    <t>33AAFCT5406M1Z8</t>
  </si>
  <si>
    <t>ITCHESE04190002</t>
  </si>
  <si>
    <t>PC/0177/2019-20</t>
  </si>
  <si>
    <t>00343</t>
  </si>
  <si>
    <t>00344</t>
  </si>
  <si>
    <t>00437</t>
  </si>
  <si>
    <t>1000000057503816</t>
  </si>
  <si>
    <t>1000000057519520</t>
  </si>
  <si>
    <t>T1131</t>
  </si>
  <si>
    <t>009/2019-2020</t>
  </si>
  <si>
    <t>01</t>
  </si>
  <si>
    <t>016/2019-2020</t>
  </si>
  <si>
    <t>017/2019-2020</t>
  </si>
  <si>
    <t>042/2019-2020</t>
  </si>
  <si>
    <t>045/2019-2020</t>
  </si>
  <si>
    <t>047/2019-2020</t>
  </si>
  <si>
    <t>052/2019-2020</t>
  </si>
  <si>
    <t>054/2019-2020</t>
  </si>
  <si>
    <t>057/2019-2020</t>
  </si>
  <si>
    <t>059/2019-2020</t>
  </si>
  <si>
    <t>073/2019-2020</t>
  </si>
  <si>
    <t>074/2019-2020</t>
  </si>
  <si>
    <t>075/2019-2020</t>
  </si>
  <si>
    <t>078/2019-2020</t>
  </si>
  <si>
    <t>083/2019-2020</t>
  </si>
  <si>
    <t>095/2019-2020</t>
  </si>
  <si>
    <t>096/2019-2020</t>
  </si>
  <si>
    <t>107/2019-2020</t>
  </si>
  <si>
    <t>114/2019-2020</t>
  </si>
  <si>
    <t>10050</t>
  </si>
  <si>
    <t>2019-20/0088</t>
  </si>
  <si>
    <t>18114</t>
  </si>
  <si>
    <t>GST/1</t>
  </si>
  <si>
    <t>GST/10</t>
  </si>
  <si>
    <t>GST/101</t>
  </si>
  <si>
    <t>GST/103</t>
  </si>
  <si>
    <t>GST/106</t>
  </si>
  <si>
    <t>GST/107</t>
  </si>
  <si>
    <t>GST/109</t>
  </si>
  <si>
    <t>GST/11</t>
  </si>
  <si>
    <t>GST/114</t>
  </si>
  <si>
    <t>GST/115</t>
  </si>
  <si>
    <t>GST/116</t>
  </si>
  <si>
    <t>GST/117</t>
  </si>
  <si>
    <t>GST/12</t>
  </si>
  <si>
    <t>GST/2</t>
  </si>
  <si>
    <t>GST/3</t>
  </si>
  <si>
    <t>GST/4</t>
  </si>
  <si>
    <t>GST/45</t>
  </si>
  <si>
    <t>GST/46</t>
  </si>
  <si>
    <t>GST/5</t>
  </si>
  <si>
    <t>GST/51</t>
  </si>
  <si>
    <t>GST/52</t>
  </si>
  <si>
    <t>GST/53</t>
  </si>
  <si>
    <t>GST/54</t>
  </si>
  <si>
    <t>GST/55</t>
  </si>
  <si>
    <t>GST/56</t>
  </si>
  <si>
    <t>GST/58</t>
  </si>
  <si>
    <t>GST/6</t>
  </si>
  <si>
    <t>GST/62</t>
  </si>
  <si>
    <t>GST/63</t>
  </si>
  <si>
    <t>GST/64</t>
  </si>
  <si>
    <t>GST/65</t>
  </si>
  <si>
    <t>GST/66</t>
  </si>
  <si>
    <t>GST/67</t>
  </si>
  <si>
    <t>GST/80</t>
  </si>
  <si>
    <t>GST/81</t>
  </si>
  <si>
    <t>GST/82</t>
  </si>
  <si>
    <t>GST/83</t>
  </si>
  <si>
    <t>GST/84</t>
  </si>
  <si>
    <t>GST/87</t>
  </si>
  <si>
    <t>GST/88</t>
  </si>
  <si>
    <t>GST/90</t>
  </si>
  <si>
    <t>GST/93</t>
  </si>
  <si>
    <t>GST/94</t>
  </si>
  <si>
    <t>AFA/GST/0029</t>
  </si>
  <si>
    <t>33AABCG3246Q1ZF</t>
  </si>
  <si>
    <t>GIRIAS INVESTMENT PRIVATE LIMITED</t>
  </si>
  <si>
    <t>IS/TNR/890</t>
  </si>
  <si>
    <t>GDL/19-20/050</t>
  </si>
  <si>
    <t>33AAVCS5580K1ZM</t>
  </si>
  <si>
    <t>SAVANT AUTOMATION INDIA LIMITED</t>
  </si>
  <si>
    <t>007/19-20</t>
  </si>
  <si>
    <t>008/19-20</t>
  </si>
  <si>
    <t>009/19-20</t>
  </si>
  <si>
    <t>011/19-20</t>
  </si>
  <si>
    <t>012/19-20</t>
  </si>
  <si>
    <t>046/19-20</t>
  </si>
  <si>
    <t>062/19-20</t>
  </si>
  <si>
    <t>064/19-20</t>
  </si>
  <si>
    <t>065/19-20</t>
  </si>
  <si>
    <t>066/19-20</t>
  </si>
  <si>
    <t>075/19-20</t>
  </si>
  <si>
    <t>079/19-20</t>
  </si>
  <si>
    <t>090/19-20</t>
  </si>
  <si>
    <t>094/19-20</t>
  </si>
  <si>
    <t>095/19-20</t>
  </si>
  <si>
    <t>1/2019-2020</t>
  </si>
  <si>
    <t>131/19-20</t>
  </si>
  <si>
    <t>132/19-20</t>
  </si>
  <si>
    <t>167/19-20</t>
  </si>
  <si>
    <t>216/19-20</t>
  </si>
  <si>
    <t>217/19-20</t>
  </si>
  <si>
    <t>218/19-20</t>
  </si>
  <si>
    <t>279/19-20</t>
  </si>
  <si>
    <t>280/19-20</t>
  </si>
  <si>
    <t>281/19-20</t>
  </si>
  <si>
    <t>287/19-20</t>
  </si>
  <si>
    <t>295/19-20</t>
  </si>
  <si>
    <t>317/19-20</t>
  </si>
  <si>
    <t>320/19-20</t>
  </si>
  <si>
    <t>321/19-20</t>
  </si>
  <si>
    <t>358/19-20</t>
  </si>
  <si>
    <t>359/19-20</t>
  </si>
  <si>
    <t>3703</t>
  </si>
  <si>
    <t>3740</t>
  </si>
  <si>
    <t>27AAECP2829H1ZC</t>
  </si>
  <si>
    <t>P R PHARMA SOURCE PRIVATE LIMITED</t>
  </si>
  <si>
    <t>000080</t>
  </si>
  <si>
    <t>3089</t>
  </si>
  <si>
    <t>0167/19-20</t>
  </si>
  <si>
    <t>24AAACC6242R1ZF</t>
  </si>
  <si>
    <t>CADMACH MACHINERY CO PVTLTD</t>
  </si>
  <si>
    <t>SIN/1920/0002</t>
  </si>
  <si>
    <t>9217</t>
  </si>
  <si>
    <t>9218</t>
  </si>
  <si>
    <t>9225</t>
  </si>
  <si>
    <t>9239</t>
  </si>
  <si>
    <t>9257</t>
  </si>
  <si>
    <t>G1104</t>
  </si>
  <si>
    <t>G1156</t>
  </si>
  <si>
    <t>TNS0000097390</t>
  </si>
  <si>
    <t>TNS0000098613</t>
  </si>
  <si>
    <t>TNS0000099617</t>
  </si>
  <si>
    <t>33AABCU8810G2ZH</t>
  </si>
  <si>
    <t>UNITY FLEXI PACK GLOBAL PRIVATE LIMITED</t>
  </si>
  <si>
    <t>UFPGG0027/19-20</t>
  </si>
  <si>
    <t>008</t>
  </si>
  <si>
    <t>MKPDTA003</t>
  </si>
  <si>
    <t>19-20/1736/GST</t>
  </si>
  <si>
    <t>19-20/1738/GST</t>
  </si>
  <si>
    <t>19-20/1746/GST</t>
  </si>
  <si>
    <t>19-20/1816/GST</t>
  </si>
  <si>
    <t>33ADAPL3202A1ZN</t>
  </si>
  <si>
    <t>LALITH KUMAR</t>
  </si>
  <si>
    <t>SI-1920-0832</t>
  </si>
  <si>
    <t>021</t>
  </si>
  <si>
    <t>070</t>
  </si>
  <si>
    <t>OR1192004AA69421</t>
  </si>
  <si>
    <t>AI000193</t>
  </si>
  <si>
    <t>33AAACJ8831F1ZR</t>
  </si>
  <si>
    <t>J J WIRENETTING PRIVATE LIMITED</t>
  </si>
  <si>
    <t>5534</t>
  </si>
  <si>
    <t>00829/19-20</t>
  </si>
  <si>
    <t>CHL/0359</t>
  </si>
  <si>
    <t>CHL/0360</t>
  </si>
  <si>
    <t>CHL/0726</t>
  </si>
  <si>
    <t>INV-006/19-20</t>
  </si>
  <si>
    <t>SB-002/19-20</t>
  </si>
  <si>
    <t>25</t>
  </si>
  <si>
    <t>65</t>
  </si>
  <si>
    <t>237</t>
  </si>
  <si>
    <t>75</t>
  </si>
  <si>
    <t>RD/19-20/S/0035</t>
  </si>
  <si>
    <t>SSEPL/003</t>
  </si>
  <si>
    <t>SSEPL/007</t>
  </si>
  <si>
    <t>SSEPL/SALES/003</t>
  </si>
  <si>
    <t>33AAOCA7705P1Z6</t>
  </si>
  <si>
    <t>ANSIO INDIA PRIVATE LIMITED</t>
  </si>
  <si>
    <t>ANVEG-00008</t>
  </si>
  <si>
    <t>ANVEG-00129</t>
  </si>
  <si>
    <t>G0015</t>
  </si>
  <si>
    <t>G0026</t>
  </si>
  <si>
    <t>TN0020000174</t>
  </si>
  <si>
    <t>H33A120101000505</t>
  </si>
  <si>
    <t>H33A120101000506</t>
  </si>
  <si>
    <t>H33A120101000507</t>
  </si>
  <si>
    <t>H33A120101000508</t>
  </si>
  <si>
    <t>H33A120101000513</t>
  </si>
  <si>
    <t>33AYYPG3922H1Z8</t>
  </si>
  <si>
    <t>GERARD</t>
  </si>
  <si>
    <t>78</t>
  </si>
  <si>
    <t>36AATPM6690B2ZA</t>
  </si>
  <si>
    <t>VASUDEV RAO MORUSUPALLI</t>
  </si>
  <si>
    <t>13/2019-2020</t>
  </si>
  <si>
    <t>GST/01/19-20</t>
  </si>
  <si>
    <t>33ABQFS5154C1Z6</t>
  </si>
  <si>
    <t>STUDIO EBONY</t>
  </si>
  <si>
    <t>001</t>
  </si>
  <si>
    <t>0020</t>
  </si>
  <si>
    <t>0031</t>
  </si>
  <si>
    <t>INV/38/19-20</t>
  </si>
  <si>
    <t>INV/45/19-20</t>
  </si>
  <si>
    <t>33AAACQ1554G1ZS</t>
  </si>
  <si>
    <t>QTEK LABELS PRIVATE LIMITED</t>
  </si>
  <si>
    <t>Q0048/19-20</t>
  </si>
  <si>
    <t>BE/3/2019-20</t>
  </si>
  <si>
    <t>GST/015/19-20</t>
  </si>
  <si>
    <t>GST/024/19-0</t>
  </si>
  <si>
    <t>33AAACP6445K1ZC</t>
  </si>
  <si>
    <t>24</t>
  </si>
  <si>
    <t>33</t>
  </si>
  <si>
    <t>69</t>
  </si>
  <si>
    <t>000057</t>
  </si>
  <si>
    <t>000160</t>
  </si>
  <si>
    <t>SPC/19-20/0168</t>
  </si>
  <si>
    <t>33AAIPP5363M1ZA</t>
  </si>
  <si>
    <t>PRAKASHCHAND</t>
  </si>
  <si>
    <t>23</t>
  </si>
  <si>
    <t>7138</t>
  </si>
  <si>
    <t>7139</t>
  </si>
  <si>
    <t>33AAHFS8338J1ZU</t>
  </si>
  <si>
    <t>IOL/19-20/376</t>
  </si>
  <si>
    <t>FIPL48</t>
  </si>
  <si>
    <t>458</t>
  </si>
  <si>
    <t>33AAHFA2864R1Z1</t>
  </si>
  <si>
    <t>APEX POWELEC</t>
  </si>
  <si>
    <t>AP/0027/19-20</t>
  </si>
  <si>
    <t>07AABCV3609C1ZP</t>
  </si>
  <si>
    <t>19-20/033</t>
  </si>
  <si>
    <t>3471</t>
  </si>
  <si>
    <t>018/2019-20</t>
  </si>
  <si>
    <t>08AAACV1559Q1ZQ</t>
  </si>
  <si>
    <t>27AAOFJ8484B1ZZ</t>
  </si>
  <si>
    <t>JUANA PHARMA</t>
  </si>
  <si>
    <t>0051</t>
  </si>
  <si>
    <t>29AADCK9760F1Z6</t>
  </si>
  <si>
    <t>KERRY INGREDIENTS INDIA PRIVATE LIMITED</t>
  </si>
  <si>
    <t>Puducherry</t>
  </si>
  <si>
    <t>358</t>
  </si>
  <si>
    <t>360</t>
  </si>
  <si>
    <t>20</t>
  </si>
  <si>
    <t>33AJIPB6440Q1Z1</t>
  </si>
  <si>
    <t>NAVNEET BAGRI</t>
  </si>
  <si>
    <t>33AZIPM3520C1ZW</t>
  </si>
  <si>
    <t>LAKSHMIPATHY  MANJULA</t>
  </si>
  <si>
    <t>CB/19-20/111</t>
  </si>
  <si>
    <t>20BGST74422</t>
  </si>
  <si>
    <t>33ABFPO8350D1ZU</t>
  </si>
  <si>
    <t>BHAWARLAL  OMPRAKASH</t>
  </si>
  <si>
    <t>MAA397759</t>
  </si>
  <si>
    <t>MAA397760</t>
  </si>
  <si>
    <t>MAA397766</t>
  </si>
  <si>
    <t>MAA397976</t>
  </si>
  <si>
    <t>MAA397978</t>
  </si>
  <si>
    <t>33BJFPS2513B1ZR</t>
  </si>
  <si>
    <t>HEERARAM  SOTHI DEVI</t>
  </si>
  <si>
    <t>922/19-20</t>
  </si>
  <si>
    <t>2033AC0500000569</t>
  </si>
  <si>
    <t>2033AF0500000084</t>
  </si>
  <si>
    <t>33ANAPL5548D1ZB</t>
  </si>
  <si>
    <t>LAVANYA</t>
  </si>
  <si>
    <t>048</t>
  </si>
  <si>
    <t>SMKT/19-20/0169</t>
  </si>
  <si>
    <t>SMKT/19-20/0278</t>
  </si>
  <si>
    <t>HHP/2029</t>
  </si>
  <si>
    <t>9313</t>
  </si>
  <si>
    <t>9357</t>
  </si>
  <si>
    <t>SI/1920/0174</t>
  </si>
  <si>
    <t>SI/1920/0182</t>
  </si>
  <si>
    <t>36AAACH7564H1ZF</t>
  </si>
  <si>
    <t>DX1004300001</t>
  </si>
  <si>
    <t>DX1004300002</t>
  </si>
  <si>
    <t>DX1004300003</t>
  </si>
  <si>
    <t>0196</t>
  </si>
  <si>
    <t>33AHOPN9659F1ZS</t>
  </si>
  <si>
    <t>MATHEW MARK  NELSON NIRMAL RAJ</t>
  </si>
  <si>
    <t>GES/19-20/013</t>
  </si>
  <si>
    <t>FATFMA00003135</t>
  </si>
  <si>
    <t>266/19-20</t>
  </si>
  <si>
    <t>272/19-20</t>
  </si>
  <si>
    <t>276/19-20</t>
  </si>
  <si>
    <t>286/19-20</t>
  </si>
  <si>
    <t>290/19-20</t>
  </si>
  <si>
    <t>330/19-20</t>
  </si>
  <si>
    <t>344/19-20</t>
  </si>
  <si>
    <t>364/19-20</t>
  </si>
  <si>
    <t>404/19-20</t>
  </si>
  <si>
    <t>449/19-20</t>
  </si>
  <si>
    <t>457/19-20</t>
  </si>
  <si>
    <t>476/19-20</t>
  </si>
  <si>
    <t>478/19-20</t>
  </si>
  <si>
    <t>484/19-20</t>
  </si>
  <si>
    <t>486/19-20</t>
  </si>
  <si>
    <t>487/19-20</t>
  </si>
  <si>
    <t>488/19-20</t>
  </si>
  <si>
    <t>496/19-20</t>
  </si>
  <si>
    <t>521/19-20</t>
  </si>
  <si>
    <t>INEMAAMAY1900346</t>
  </si>
  <si>
    <t>INEMAAMAY1900347</t>
  </si>
  <si>
    <t>INEMAAMAY1900428</t>
  </si>
  <si>
    <t>INEMAAMAY1900429</t>
  </si>
  <si>
    <t>INEMAAMAY1900489</t>
  </si>
  <si>
    <t>INEMAAMAY1900492</t>
  </si>
  <si>
    <t>INEMAAMAY1900493</t>
  </si>
  <si>
    <t>INEMAAMAY1900497</t>
  </si>
  <si>
    <t>INEMAAMAY1900506</t>
  </si>
  <si>
    <t>INEMAAMAY1900573</t>
  </si>
  <si>
    <t>INEMAAMAY1900574</t>
  </si>
  <si>
    <t>0278/19-20</t>
  </si>
  <si>
    <t>GST/026/19-20</t>
  </si>
  <si>
    <t>GST/039/19-20</t>
  </si>
  <si>
    <t>GST/047/19-20</t>
  </si>
  <si>
    <t>GST/052/19-20</t>
  </si>
  <si>
    <t>27AAQCS0311P1ZZ</t>
  </si>
  <si>
    <t>SPROXIL BRAND PROTECTION SOLUTIONS PRIVATE LIMITED</t>
  </si>
  <si>
    <t>S19200066</t>
  </si>
  <si>
    <t>U1-19-20-0446</t>
  </si>
  <si>
    <t>36AACCC6685Q1ZV</t>
  </si>
  <si>
    <t>SYNERGENE ACTIVE INGREDIENTS PRIVATE LIMITED</t>
  </si>
  <si>
    <t>SD0100</t>
  </si>
  <si>
    <t>33AAAFQ0156F1ZS</t>
  </si>
  <si>
    <t>QATAR AIRWAYS</t>
  </si>
  <si>
    <t>1905TNINTK006114</t>
  </si>
  <si>
    <t>93431000863</t>
  </si>
  <si>
    <t>000115</t>
  </si>
  <si>
    <t>GST/19-20/0948</t>
  </si>
  <si>
    <t>WST/0434/19-20</t>
  </si>
  <si>
    <t>985</t>
  </si>
  <si>
    <t>26AAACN2329N1ZC</t>
  </si>
  <si>
    <t>6108292766</t>
  </si>
  <si>
    <t>33AADPJ7876N1Z5</t>
  </si>
  <si>
    <t>SURESHKUMAR CHAGANRAJ JAIN</t>
  </si>
  <si>
    <t>26/19-20</t>
  </si>
  <si>
    <t>30/19-20</t>
  </si>
  <si>
    <t>182</t>
  </si>
  <si>
    <t>201</t>
  </si>
  <si>
    <t>33AQDPA2857N1ZU</t>
  </si>
  <si>
    <t>BALASUBRAMANIAN ANANDHAN</t>
  </si>
  <si>
    <t>TCC/06719/19-20</t>
  </si>
  <si>
    <t>71010019P0005329</t>
  </si>
  <si>
    <t>71010019P0005330</t>
  </si>
  <si>
    <t>71010019P0005876</t>
  </si>
  <si>
    <t>71270019P0001565</t>
  </si>
  <si>
    <t>71270019P0001991</t>
  </si>
  <si>
    <t>71270019P0002438</t>
  </si>
  <si>
    <t>71270019P0002440</t>
  </si>
  <si>
    <t>34AABFZ0360P1ZX</t>
  </si>
  <si>
    <t>3D PHARMACEUTICALS</t>
  </si>
  <si>
    <t>00347</t>
  </si>
  <si>
    <t>326</t>
  </si>
  <si>
    <t>GST818</t>
  </si>
  <si>
    <t>00793</t>
  </si>
  <si>
    <t>00889</t>
  </si>
  <si>
    <t>01004</t>
  </si>
  <si>
    <t>01005</t>
  </si>
  <si>
    <t>01080</t>
  </si>
  <si>
    <t>T-1159</t>
  </si>
  <si>
    <t>127/2019-2020</t>
  </si>
  <si>
    <t>132/2019-2020</t>
  </si>
  <si>
    <t>133/2019-2020</t>
  </si>
  <si>
    <t>143/2019-2020</t>
  </si>
  <si>
    <t>145/2019-2020</t>
  </si>
  <si>
    <t>146/2019-2020</t>
  </si>
  <si>
    <t>154/2019-2020</t>
  </si>
  <si>
    <t>155/2019-2020</t>
  </si>
  <si>
    <t>156/2019-2020</t>
  </si>
  <si>
    <t>212/2019-2020</t>
  </si>
  <si>
    <t>249/2019-2020</t>
  </si>
  <si>
    <t>259/2019-2020</t>
  </si>
  <si>
    <t>284/2019-2020</t>
  </si>
  <si>
    <t>GST/004/19-20</t>
  </si>
  <si>
    <t>2000571488</t>
  </si>
  <si>
    <t>2000571491</t>
  </si>
  <si>
    <t>10139</t>
  </si>
  <si>
    <t>10140</t>
  </si>
  <si>
    <t>2019-20/0186</t>
  </si>
  <si>
    <t>C0868</t>
  </si>
  <si>
    <t>C1475</t>
  </si>
  <si>
    <t>C1516</t>
  </si>
  <si>
    <t>GST/125</t>
  </si>
  <si>
    <t>GST/126</t>
  </si>
  <si>
    <t>GST/127</t>
  </si>
  <si>
    <t>GST/128</t>
  </si>
  <si>
    <t>GST/130</t>
  </si>
  <si>
    <t>GST/131</t>
  </si>
  <si>
    <t>GST/132</t>
  </si>
  <si>
    <t>GST/133</t>
  </si>
  <si>
    <t>GST/141</t>
  </si>
  <si>
    <t>GST/142</t>
  </si>
  <si>
    <t>GST/143</t>
  </si>
  <si>
    <t>GST/144</t>
  </si>
  <si>
    <t>GST/145</t>
  </si>
  <si>
    <t>GST/149</t>
  </si>
  <si>
    <t>GST/150</t>
  </si>
  <si>
    <t>GST/155</t>
  </si>
  <si>
    <t>GST/158</t>
  </si>
  <si>
    <t>GST/159</t>
  </si>
  <si>
    <t>GST/160</t>
  </si>
  <si>
    <t>GST/161</t>
  </si>
  <si>
    <t>GST/168</t>
  </si>
  <si>
    <t>GST/169</t>
  </si>
  <si>
    <t>GST/170</t>
  </si>
  <si>
    <t>GST/171</t>
  </si>
  <si>
    <t>GST/173</t>
  </si>
  <si>
    <t>GST/185</t>
  </si>
  <si>
    <t>GST/186</t>
  </si>
  <si>
    <t>GST/187</t>
  </si>
  <si>
    <t>GST/188</t>
  </si>
  <si>
    <t>GST/191</t>
  </si>
  <si>
    <t>GST/192</t>
  </si>
  <si>
    <t>GST/193</t>
  </si>
  <si>
    <t>GST/194</t>
  </si>
  <si>
    <t>GST/195</t>
  </si>
  <si>
    <t>GST/196</t>
  </si>
  <si>
    <t>GST/199</t>
  </si>
  <si>
    <t>GST/200</t>
  </si>
  <si>
    <t>GST/201</t>
  </si>
  <si>
    <t>GST/202</t>
  </si>
  <si>
    <t>GST/203</t>
  </si>
  <si>
    <t>GST/204</t>
  </si>
  <si>
    <t>GST/205</t>
  </si>
  <si>
    <t>GST/206</t>
  </si>
  <si>
    <t>GST/207</t>
  </si>
  <si>
    <t>GST/217</t>
  </si>
  <si>
    <t>GST/218</t>
  </si>
  <si>
    <t>GST/220</t>
  </si>
  <si>
    <t>GST/221</t>
  </si>
  <si>
    <t>GST/222</t>
  </si>
  <si>
    <t>GST/233</t>
  </si>
  <si>
    <t>GST/234</t>
  </si>
  <si>
    <t>GST/235</t>
  </si>
  <si>
    <t>GST/236</t>
  </si>
  <si>
    <t>GST/237</t>
  </si>
  <si>
    <t>GST/242</t>
  </si>
  <si>
    <t>GST/243</t>
  </si>
  <si>
    <t>GST/244</t>
  </si>
  <si>
    <t>GST/250</t>
  </si>
  <si>
    <t>GST/257</t>
  </si>
  <si>
    <t>GST/258</t>
  </si>
  <si>
    <t>GST/259</t>
  </si>
  <si>
    <t>GST/260</t>
  </si>
  <si>
    <t>GST/270</t>
  </si>
  <si>
    <t>GST/271</t>
  </si>
  <si>
    <t>GST/272</t>
  </si>
  <si>
    <t>GST/273</t>
  </si>
  <si>
    <t>GST/274</t>
  </si>
  <si>
    <t>GST/275</t>
  </si>
  <si>
    <t>GST/276</t>
  </si>
  <si>
    <t>IS/TNR/913</t>
  </si>
  <si>
    <t>IS/TNR/931</t>
  </si>
  <si>
    <t>33AACFU4664J1Z0</t>
  </si>
  <si>
    <t>UNIVERSAL TOOLS AND FASTENERS</t>
  </si>
  <si>
    <t>0120</t>
  </si>
  <si>
    <t>0173</t>
  </si>
  <si>
    <t>33AAPCS9972B2ZY</t>
  </si>
  <si>
    <t>SYMBIO GENERRICS INDIA PRIVATE LIMITED</t>
  </si>
  <si>
    <t>69/19-20</t>
  </si>
  <si>
    <t>27AAPFN4932P1ZG</t>
  </si>
  <si>
    <t>N K TRADERS</t>
  </si>
  <si>
    <t>NKT/1920/026</t>
  </si>
  <si>
    <t>06AAACY2602D1ZW</t>
  </si>
  <si>
    <t>YATRA ONLINE LIMITED</t>
  </si>
  <si>
    <t>AI2006/4963279</t>
  </si>
  <si>
    <t>02209</t>
  </si>
  <si>
    <t>02223</t>
  </si>
  <si>
    <t>394/19-20</t>
  </si>
  <si>
    <t>406/19-20</t>
  </si>
  <si>
    <t>442/19-20</t>
  </si>
  <si>
    <t>443/19-20</t>
  </si>
  <si>
    <t>447/19-20</t>
  </si>
  <si>
    <t>472/19-20</t>
  </si>
  <si>
    <t>481/19-20</t>
  </si>
  <si>
    <t>482/19-20</t>
  </si>
  <si>
    <t>483/19-20</t>
  </si>
  <si>
    <t>503/19-20</t>
  </si>
  <si>
    <t>514/19-20</t>
  </si>
  <si>
    <t>515/19-20</t>
  </si>
  <si>
    <t>538/19-20</t>
  </si>
  <si>
    <t>543/19-20</t>
  </si>
  <si>
    <t>559/19-20</t>
  </si>
  <si>
    <t>624/19-20</t>
  </si>
  <si>
    <t>637/19-20</t>
  </si>
  <si>
    <t>642/19-20</t>
  </si>
  <si>
    <t>655/19-20</t>
  </si>
  <si>
    <t>666/19-20</t>
  </si>
  <si>
    <t>670/19-20</t>
  </si>
  <si>
    <t>695/19-20</t>
  </si>
  <si>
    <t>736/19-20</t>
  </si>
  <si>
    <t>747/19-20</t>
  </si>
  <si>
    <t>752/19-20</t>
  </si>
  <si>
    <t>756/19-20</t>
  </si>
  <si>
    <t>779/19-20</t>
  </si>
  <si>
    <t>780/19-20</t>
  </si>
  <si>
    <t>789/19-20</t>
  </si>
  <si>
    <t>792/19-20</t>
  </si>
  <si>
    <t>92</t>
  </si>
  <si>
    <t>33AADCV1606K1ZI</t>
  </si>
  <si>
    <t>VNS ENVIRO BIOTECHQ PRIVATE LIMITED</t>
  </si>
  <si>
    <t>VNS059/19-20</t>
  </si>
  <si>
    <t>VNS062/19-20</t>
  </si>
  <si>
    <t>VNS063/19-20</t>
  </si>
  <si>
    <t>33AAMFS7276E1ZX</t>
  </si>
  <si>
    <t>SHANSCO PACKAGING</t>
  </si>
  <si>
    <t>GST/0314/19-20</t>
  </si>
  <si>
    <t>GST/0352/19-20</t>
  </si>
  <si>
    <t>GST/0568/19-20</t>
  </si>
  <si>
    <t>GST/0581/19-20</t>
  </si>
  <si>
    <t>33AEPPJ3729Q1ZV</t>
  </si>
  <si>
    <t>JANARTHANAM  NAGALINGAM</t>
  </si>
  <si>
    <t>000206</t>
  </si>
  <si>
    <t>3290</t>
  </si>
  <si>
    <t>llm2</t>
  </si>
  <si>
    <t>llpm1</t>
  </si>
  <si>
    <t>0359/19-20</t>
  </si>
  <si>
    <t>0399/19-20</t>
  </si>
  <si>
    <t>0401/19-20</t>
  </si>
  <si>
    <t>0491/19-20</t>
  </si>
  <si>
    <t>2019-20/079</t>
  </si>
  <si>
    <t>0247/19-20</t>
  </si>
  <si>
    <t>33AACCF1075B1ZB</t>
  </si>
  <si>
    <t>FRETLOG INDIA PRIVATE LIMITED</t>
  </si>
  <si>
    <t>C19200164</t>
  </si>
  <si>
    <t>06AACCH3289B1ZU</t>
  </si>
  <si>
    <t>HINDUSTAN HERBALS LIMITED</t>
  </si>
  <si>
    <t>D200034</t>
  </si>
  <si>
    <t>1921000202</t>
  </si>
  <si>
    <t>1921000267</t>
  </si>
  <si>
    <t>BEN/19CP/0253</t>
  </si>
  <si>
    <t>9280</t>
  </si>
  <si>
    <t>9326</t>
  </si>
  <si>
    <t>9351</t>
  </si>
  <si>
    <t>9358</t>
  </si>
  <si>
    <t>9366</t>
  </si>
  <si>
    <t>9378</t>
  </si>
  <si>
    <t>G1257</t>
  </si>
  <si>
    <t>G1328</t>
  </si>
  <si>
    <t>TNS0000101756</t>
  </si>
  <si>
    <t>TNS0000102890</t>
  </si>
  <si>
    <t>TNS0000103983</t>
  </si>
  <si>
    <t>TNS0000105199</t>
  </si>
  <si>
    <t>UFPGG0135/19-20</t>
  </si>
  <si>
    <t>20216</t>
  </si>
  <si>
    <t>33AFSPG8509B1ZK</t>
  </si>
  <si>
    <t>MURUGESAN  GANGADARAN</t>
  </si>
  <si>
    <t>OSA/0817/19-20</t>
  </si>
  <si>
    <t>OSA/1042/19-20</t>
  </si>
  <si>
    <t>OSA/1115/19-20</t>
  </si>
  <si>
    <t>33AALFP6846J1ZS</t>
  </si>
  <si>
    <t>PROSOL</t>
  </si>
  <si>
    <t>19110680</t>
  </si>
  <si>
    <t>19110995</t>
  </si>
  <si>
    <t>19-20/1834/GST</t>
  </si>
  <si>
    <t>19-20/1836/GST</t>
  </si>
  <si>
    <t>19-20/1840/GST</t>
  </si>
  <si>
    <t>19-20/1861/GST</t>
  </si>
  <si>
    <t>19-20/1879/GST</t>
  </si>
  <si>
    <t>19-20/1887/GST</t>
  </si>
  <si>
    <t>19-20/1896/GST</t>
  </si>
  <si>
    <t>19-20/1899/GST</t>
  </si>
  <si>
    <t>19-20/1901/GST</t>
  </si>
  <si>
    <t>19-20/1903/GST</t>
  </si>
  <si>
    <t>19-20/1926/GST</t>
  </si>
  <si>
    <t>19-20/1937/GST</t>
  </si>
  <si>
    <t>19-20/1942/GST</t>
  </si>
  <si>
    <t>19-20/1944/GST</t>
  </si>
  <si>
    <t>19-20/1947/GST</t>
  </si>
  <si>
    <t>19-20/1953/GST</t>
  </si>
  <si>
    <t>19-20/1955/GST</t>
  </si>
  <si>
    <t>19-20/1957/GST</t>
  </si>
  <si>
    <t>078</t>
  </si>
  <si>
    <t>157</t>
  </si>
  <si>
    <t>07152</t>
  </si>
  <si>
    <t>02643/19-20</t>
  </si>
  <si>
    <t>CHL/0923</t>
  </si>
  <si>
    <t>CHL/1238</t>
  </si>
  <si>
    <t>CHL/1405</t>
  </si>
  <si>
    <t>CHL/1418</t>
  </si>
  <si>
    <t>INV-037/19-20</t>
  </si>
  <si>
    <t>INV-038/19-20</t>
  </si>
  <si>
    <t>INV-039/19-20</t>
  </si>
  <si>
    <t>INV-040/19-20</t>
  </si>
  <si>
    <t>SB-09/19-20</t>
  </si>
  <si>
    <t>SB-10/19-20</t>
  </si>
  <si>
    <t>SB-11/19-20</t>
  </si>
  <si>
    <t>SB-12/19-20</t>
  </si>
  <si>
    <t>SB-13/19-20</t>
  </si>
  <si>
    <t>33AADCA4434G1Z4</t>
  </si>
  <si>
    <t>AVON HYDRAULICS &amp; ENG.PRIVATE LIMITED</t>
  </si>
  <si>
    <t>CS-217/19-20</t>
  </si>
  <si>
    <t>179</t>
  </si>
  <si>
    <t>347</t>
  </si>
  <si>
    <t>460</t>
  </si>
  <si>
    <t>RD/19-20/S/0108</t>
  </si>
  <si>
    <t>RD/19-20/S/0140</t>
  </si>
  <si>
    <t>RD/19-20/S/0169</t>
  </si>
  <si>
    <t>SSEPL/025</t>
  </si>
  <si>
    <t>SSEPL/SALES/010</t>
  </si>
  <si>
    <t>16</t>
  </si>
  <si>
    <t>28</t>
  </si>
  <si>
    <t>31</t>
  </si>
  <si>
    <t>ANVEG-00259</t>
  </si>
  <si>
    <t>ANVEG-00285</t>
  </si>
  <si>
    <t>ANVEG-00304</t>
  </si>
  <si>
    <t>G0032</t>
  </si>
  <si>
    <t>GST/02/19-20</t>
  </si>
  <si>
    <t>0081</t>
  </si>
  <si>
    <t>0097</t>
  </si>
  <si>
    <t>0130</t>
  </si>
  <si>
    <t>0131</t>
  </si>
  <si>
    <t>INV/188/19-20</t>
  </si>
  <si>
    <t>INV/194/19-20</t>
  </si>
  <si>
    <t>GST/043/19-20</t>
  </si>
  <si>
    <t>GST/054/19-20</t>
  </si>
  <si>
    <t>2027AC0500000518</t>
  </si>
  <si>
    <t>33ACIFS7437F1Z0</t>
  </si>
  <si>
    <t>S2M NUTRACEUTICALS</t>
  </si>
  <si>
    <t>S2MN/TI/00981</t>
  </si>
  <si>
    <t>24AKSPM0237B1ZH</t>
  </si>
  <si>
    <t>MANISH DHIRUBHAI MAKWANA</t>
  </si>
  <si>
    <t>141</t>
  </si>
  <si>
    <t>0131/19-20</t>
  </si>
  <si>
    <t>27AALCS8686A1ZX</t>
  </si>
  <si>
    <t>SUPRIYA LIFESCIENCE LIMITED</t>
  </si>
  <si>
    <t>L/19-20/0376</t>
  </si>
  <si>
    <t>L/19-20/0426</t>
  </si>
  <si>
    <t>SPC/19-20/0211</t>
  </si>
  <si>
    <t>SPC/19-20/0273</t>
  </si>
  <si>
    <t>27AAAFJ2161R1Z2</t>
  </si>
  <si>
    <t>J B KHOKHANI AND CO</t>
  </si>
  <si>
    <t>19-20/0088</t>
  </si>
  <si>
    <t>19-20/0102</t>
  </si>
  <si>
    <t>7179</t>
  </si>
  <si>
    <t>7220</t>
  </si>
  <si>
    <t>7259</t>
  </si>
  <si>
    <t>1270092251</t>
  </si>
  <si>
    <t>33ACUFS2863B1Z0</t>
  </si>
  <si>
    <t>SECUREMAX TECHNOLOGIES</t>
  </si>
  <si>
    <t>SMT-1920-3726</t>
  </si>
  <si>
    <t>AP/0144/19-20</t>
  </si>
  <si>
    <t>478/2019-20</t>
  </si>
  <si>
    <t>SAL/078/19-20</t>
  </si>
  <si>
    <t>3605</t>
  </si>
  <si>
    <t>045/2019-20</t>
  </si>
  <si>
    <t>058/2019-20</t>
  </si>
  <si>
    <t>085/2019-20</t>
  </si>
  <si>
    <t>24AAACE9178J1ZC</t>
  </si>
  <si>
    <t>ENVEE DRUGS PVT LTD</t>
  </si>
  <si>
    <t>27AABCL1732A1Z5</t>
  </si>
  <si>
    <t>LIBRATHERM INSTRUMENTS PRIVATE LIMITED</t>
  </si>
  <si>
    <t>27AAATI3594D1ZO</t>
  </si>
  <si>
    <t>INDIAN DRUG MANUFACTURERS ASSOCIATION</t>
  </si>
  <si>
    <t>24AABCB0103B1ZW</t>
  </si>
  <si>
    <t>BAJAJ HEALTHCARE LIMITED</t>
  </si>
  <si>
    <t>004</t>
  </si>
  <si>
    <t>24AACFE0122B1ZJ</t>
  </si>
  <si>
    <t>ELIXIR PHARMA</t>
  </si>
  <si>
    <t>288/19-20</t>
  </si>
  <si>
    <t>289/19-20</t>
  </si>
  <si>
    <t>33AAACB0446L1ZZ</t>
  </si>
  <si>
    <t>BLUE DART EXPRESS LIMITED</t>
  </si>
  <si>
    <t>0137</t>
  </si>
  <si>
    <t>24AAACM7880P1ZV</t>
  </si>
  <si>
    <t>MANGALAM DRUGS AND ORGANICS LIMITED</t>
  </si>
  <si>
    <t>VFU1000140</t>
  </si>
  <si>
    <t>VFU1000166</t>
  </si>
  <si>
    <t>33AAOFR3836P1ZJ</t>
  </si>
  <si>
    <t>RIZA LIFESTYLE GALLERY</t>
  </si>
  <si>
    <t>CR/162/19-20</t>
  </si>
  <si>
    <t>D/120063/19-20</t>
  </si>
  <si>
    <t>MAA398948</t>
  </si>
  <si>
    <t>33AALCS7470E1Z8</t>
  </si>
  <si>
    <t>STELLAR INFORMATION TECHNOLOGY PRIVATE LIMITED</t>
  </si>
  <si>
    <t>OI/CHE/1920/0213</t>
  </si>
  <si>
    <t>27ABTPJ7240B1ZN</t>
  </si>
  <si>
    <t>PRAVIN TUKARAM JOSHI</t>
  </si>
  <si>
    <t>740/19-20</t>
  </si>
  <si>
    <t>27AANFT2314F1Z9</t>
  </si>
  <si>
    <t>TANU LIFESCIENCE</t>
  </si>
  <si>
    <t>TL/000004</t>
  </si>
  <si>
    <t>2033AC0600000777</t>
  </si>
  <si>
    <t>2033AF0600000091</t>
  </si>
  <si>
    <t>SMKT/19-20/0411</t>
  </si>
  <si>
    <t>SMKT/19-20/0508</t>
  </si>
  <si>
    <t>SMKT/19-20/0529</t>
  </si>
  <si>
    <t>33AABCF0191R1ZG</t>
  </si>
  <si>
    <t>FUTURE GENERALI INDIA INSURANCE COMPANY LIMITED</t>
  </si>
  <si>
    <t>201933PNT0017675</t>
  </si>
  <si>
    <t>1330191497</t>
  </si>
  <si>
    <t>27ANOPK0313K1ZZ</t>
  </si>
  <si>
    <t>BIJAL PRADEEP KOTHARI</t>
  </si>
  <si>
    <t>S0000969</t>
  </si>
  <si>
    <t>9439</t>
  </si>
  <si>
    <t>9483</t>
  </si>
  <si>
    <t>972</t>
  </si>
  <si>
    <t>DX1001300517</t>
  </si>
  <si>
    <t>DX1001300521</t>
  </si>
  <si>
    <t>DX1001300526</t>
  </si>
  <si>
    <t>DX1001300527</t>
  </si>
  <si>
    <t>DX1001300533</t>
  </si>
  <si>
    <t>DX1001300534</t>
  </si>
  <si>
    <t>GST-0245/19-20</t>
  </si>
  <si>
    <t>GST-0329/19-20</t>
  </si>
  <si>
    <t>33CEGPP3908E1ZO</t>
  </si>
  <si>
    <t>POORANI</t>
  </si>
  <si>
    <t>AI/033/19-20</t>
  </si>
  <si>
    <t>541/19-20</t>
  </si>
  <si>
    <t>623/19-20</t>
  </si>
  <si>
    <t>633/19-20</t>
  </si>
  <si>
    <t>657/19-20</t>
  </si>
  <si>
    <t>659/19-20</t>
  </si>
  <si>
    <t>664/19-20</t>
  </si>
  <si>
    <t>677/19-20</t>
  </si>
  <si>
    <t>681/19-20</t>
  </si>
  <si>
    <t>684/19-20</t>
  </si>
  <si>
    <t>711/19-20</t>
  </si>
  <si>
    <t>728/19-20</t>
  </si>
  <si>
    <t>730/19-20</t>
  </si>
  <si>
    <t>744/19-20</t>
  </si>
  <si>
    <t>748/19-20</t>
  </si>
  <si>
    <t>INEMAAT061900023</t>
  </si>
  <si>
    <t>INEMAAT061900036</t>
  </si>
  <si>
    <t>INEMAAT061900037</t>
  </si>
  <si>
    <t>INEMAAT061900104</t>
  </si>
  <si>
    <t>INEMAAT061900105</t>
  </si>
  <si>
    <t>INEMAAT061900137</t>
  </si>
  <si>
    <t>INEMAAT061900159</t>
  </si>
  <si>
    <t>INEMAAT061900163</t>
  </si>
  <si>
    <t>INEMAAT061900164</t>
  </si>
  <si>
    <t>INEMAAT061900178</t>
  </si>
  <si>
    <t>INEMAAT061900258</t>
  </si>
  <si>
    <t>INEMAAT061900259</t>
  </si>
  <si>
    <t>257</t>
  </si>
  <si>
    <t>0588/19-20</t>
  </si>
  <si>
    <t>0005</t>
  </si>
  <si>
    <t>0014</t>
  </si>
  <si>
    <t>0064</t>
  </si>
  <si>
    <t>0075</t>
  </si>
  <si>
    <t>0079</t>
  </si>
  <si>
    <t>0096</t>
  </si>
  <si>
    <t>GST-PSE221/19</t>
  </si>
  <si>
    <t>GST/071/19-20</t>
  </si>
  <si>
    <t>GST/076/19-20</t>
  </si>
  <si>
    <t>33AAHFC6849G1ZD</t>
  </si>
  <si>
    <t>CHENNAI ENTERPRISES</t>
  </si>
  <si>
    <t>CE0600/19-20</t>
  </si>
  <si>
    <t>33AACCB5064G1Z0</t>
  </si>
  <si>
    <t>BLAZEDREAM TECHNOLOGIES PRIVATE LIMITED</t>
  </si>
  <si>
    <t>47</t>
  </si>
  <si>
    <t>RGT00811</t>
  </si>
  <si>
    <t>RMT04017</t>
  </si>
  <si>
    <t>RMT04101</t>
  </si>
  <si>
    <t>SD0151</t>
  </si>
  <si>
    <t>SD0183</t>
  </si>
  <si>
    <t>24AABCP7162Q1ZY</t>
  </si>
  <si>
    <t>PRISM INDUSTRIES LIMITED</t>
  </si>
  <si>
    <t>SALES/060/19-20</t>
  </si>
  <si>
    <t>33AUWPA8373N1ZW</t>
  </si>
  <si>
    <t>KUMARESAN AARTHI</t>
  </si>
  <si>
    <t>WLL/63/19-20</t>
  </si>
  <si>
    <t>000240</t>
  </si>
  <si>
    <t>0194</t>
  </si>
  <si>
    <t>0205</t>
  </si>
  <si>
    <t>0241</t>
  </si>
  <si>
    <t>0262</t>
  </si>
  <si>
    <t>33AASFA4376K1Z1</t>
  </si>
  <si>
    <t>A.V.M HITECH STATIONERIES</t>
  </si>
  <si>
    <t>C03809AA</t>
  </si>
  <si>
    <t>C03856AA</t>
  </si>
  <si>
    <t>33AEBPV8636E1ZE</t>
  </si>
  <si>
    <t>RAMACHANDRAN  VASUDEVAN</t>
  </si>
  <si>
    <t>377</t>
  </si>
  <si>
    <t>37AACCC6685Q1ZT</t>
  </si>
  <si>
    <t>SDII-0300</t>
  </si>
  <si>
    <t>SDII-0376</t>
  </si>
  <si>
    <t>33AARPR9386D1Z3</t>
  </si>
  <si>
    <t>KRISHNAN  RAMASUBRAMANIAN</t>
  </si>
  <si>
    <t>RSC19-20180</t>
  </si>
  <si>
    <t>36AAFCP8111M1Z6</t>
  </si>
  <si>
    <t>PHENOMENEX INDIA PRIVATE LIMITED</t>
  </si>
  <si>
    <t>CIIN-19009261</t>
  </si>
  <si>
    <t>NI-19036</t>
  </si>
  <si>
    <t>GST/19-20/1457</t>
  </si>
  <si>
    <t>WST/0611/19-20</t>
  </si>
  <si>
    <t>WST/0760/19-20</t>
  </si>
  <si>
    <t>WST/0799/19-20</t>
  </si>
  <si>
    <t>1312</t>
  </si>
  <si>
    <t>1387</t>
  </si>
  <si>
    <t>1388</t>
  </si>
  <si>
    <t>1423</t>
  </si>
  <si>
    <t>1725</t>
  </si>
  <si>
    <t>1726</t>
  </si>
  <si>
    <t>129/19-20</t>
  </si>
  <si>
    <t>33AOVPD8196H2ZD</t>
  </si>
  <si>
    <t>AROCKIASAMY  DAVID MICHAEL RAJ</t>
  </si>
  <si>
    <t>240</t>
  </si>
  <si>
    <t>33AQLPM7209A1Z5</t>
  </si>
  <si>
    <t>RAVARIYA MUKESH BHAGAVANJI</t>
  </si>
  <si>
    <t>3448</t>
  </si>
  <si>
    <t>19-20/143</t>
  </si>
  <si>
    <t>19-20/172</t>
  </si>
  <si>
    <t>27ABMPA1815G1Z0</t>
  </si>
  <si>
    <t>SURESH ARJANDAS ANANDANI</t>
  </si>
  <si>
    <t>P-0416</t>
  </si>
  <si>
    <t>526/2019-20</t>
  </si>
  <si>
    <t>33FXEPS5173Q1ZN</t>
  </si>
  <si>
    <t>BALAJI HARITHA SREE</t>
  </si>
  <si>
    <t>SH-2019008</t>
  </si>
  <si>
    <t>SH-2019010</t>
  </si>
  <si>
    <t>SH-2019011</t>
  </si>
  <si>
    <t>SH-2019015</t>
  </si>
  <si>
    <t>SH-2019016</t>
  </si>
  <si>
    <t>SH-2019017</t>
  </si>
  <si>
    <t>SH-2019022</t>
  </si>
  <si>
    <t>SH-2019026</t>
  </si>
  <si>
    <t>SH-2019028</t>
  </si>
  <si>
    <t>SH-2019031</t>
  </si>
  <si>
    <t>SH-2019033</t>
  </si>
  <si>
    <t>71010019P0008308</t>
  </si>
  <si>
    <t>71270019P0003236</t>
  </si>
  <si>
    <t>71270019P0003736</t>
  </si>
  <si>
    <t>71270019P0003772</t>
  </si>
  <si>
    <t>71270019P0003894</t>
  </si>
  <si>
    <t>00728</t>
  </si>
  <si>
    <t>677</t>
  </si>
  <si>
    <t>696</t>
  </si>
  <si>
    <t>PC/0468/2019-20</t>
  </si>
  <si>
    <t>01474</t>
  </si>
  <si>
    <t>01534</t>
  </si>
  <si>
    <t>01535</t>
  </si>
  <si>
    <t>01537</t>
  </si>
  <si>
    <t>T-1246</t>
  </si>
  <si>
    <t>T-1262</t>
  </si>
  <si>
    <t>T-1290</t>
  </si>
  <si>
    <t>T-1291</t>
  </si>
  <si>
    <t>328/2019-2020</t>
  </si>
  <si>
    <t>334/2019-2020</t>
  </si>
  <si>
    <t>356/2019-2020</t>
  </si>
  <si>
    <t>374/2019-2020</t>
  </si>
  <si>
    <t>375/2019-2020</t>
  </si>
  <si>
    <t>391/2019-2020</t>
  </si>
  <si>
    <t>403/2019-2020</t>
  </si>
  <si>
    <t>404/2019-2020</t>
  </si>
  <si>
    <t>415/2019-2020</t>
  </si>
  <si>
    <t>10183</t>
  </si>
  <si>
    <t>2019-20/0317</t>
  </si>
  <si>
    <t>2019-20/0342</t>
  </si>
  <si>
    <t>2019-20/0352</t>
  </si>
  <si>
    <t>044/19-20</t>
  </si>
  <si>
    <t>18622</t>
  </si>
  <si>
    <t>C2052</t>
  </si>
  <si>
    <t>C2159</t>
  </si>
  <si>
    <t>C2192</t>
  </si>
  <si>
    <t>33ALIPM2366C1ZE</t>
  </si>
  <si>
    <t>RAJE  MUNUSAMY</t>
  </si>
  <si>
    <t>268</t>
  </si>
  <si>
    <t>270</t>
  </si>
  <si>
    <t>EC/19-20/0263</t>
  </si>
  <si>
    <t>GST/282</t>
  </si>
  <si>
    <t>GST/283</t>
  </si>
  <si>
    <t>GST/284</t>
  </si>
  <si>
    <t>GST/285</t>
  </si>
  <si>
    <t>GST/286</t>
  </si>
  <si>
    <t>GST/287</t>
  </si>
  <si>
    <t>GST/288</t>
  </si>
  <si>
    <t>GST/293</t>
  </si>
  <si>
    <t>GST/294</t>
  </si>
  <si>
    <t>GST/295</t>
  </si>
  <si>
    <t>GST/296</t>
  </si>
  <si>
    <t>GST/297</t>
  </si>
  <si>
    <t>GST/318</t>
  </si>
  <si>
    <t>GST/319</t>
  </si>
  <si>
    <t>GST/320</t>
  </si>
  <si>
    <t>GST/321</t>
  </si>
  <si>
    <t>GST/322</t>
  </si>
  <si>
    <t>GST/326</t>
  </si>
  <si>
    <t>GST/334</t>
  </si>
  <si>
    <t>GST/335</t>
  </si>
  <si>
    <t>GST/336</t>
  </si>
  <si>
    <t>GST/337</t>
  </si>
  <si>
    <t>GST/338</t>
  </si>
  <si>
    <t>GST/339</t>
  </si>
  <si>
    <t>GST/340</t>
  </si>
  <si>
    <t>GST/341</t>
  </si>
  <si>
    <t>GST/342</t>
  </si>
  <si>
    <t>GST/345</t>
  </si>
  <si>
    <t>GST/346</t>
  </si>
  <si>
    <t>GST/347</t>
  </si>
  <si>
    <t>GST/348</t>
  </si>
  <si>
    <t>GST/353</t>
  </si>
  <si>
    <t>GST/354</t>
  </si>
  <si>
    <t>GST/355</t>
  </si>
  <si>
    <t>GST/358</t>
  </si>
  <si>
    <t>GST/359</t>
  </si>
  <si>
    <t>GST/360</t>
  </si>
  <si>
    <t>GST/361</t>
  </si>
  <si>
    <t>GST/366</t>
  </si>
  <si>
    <t>GST/367</t>
  </si>
  <si>
    <t>GST/369</t>
  </si>
  <si>
    <t>GST/370</t>
  </si>
  <si>
    <t>GST/371</t>
  </si>
  <si>
    <t>GST/372</t>
  </si>
  <si>
    <t>GST/384</t>
  </si>
  <si>
    <t>GST/385</t>
  </si>
  <si>
    <t>GST/386</t>
  </si>
  <si>
    <t>GST/387</t>
  </si>
  <si>
    <t>GST/388</t>
  </si>
  <si>
    <t>GST/390</t>
  </si>
  <si>
    <t>GST/391</t>
  </si>
  <si>
    <t>GST/392</t>
  </si>
  <si>
    <t>GST/393</t>
  </si>
  <si>
    <t>GST/406</t>
  </si>
  <si>
    <t>GST/407</t>
  </si>
  <si>
    <t>GST/408</t>
  </si>
  <si>
    <t>GST/409</t>
  </si>
  <si>
    <t>GST/413</t>
  </si>
  <si>
    <t>33ABLFA4278N1ZZ</t>
  </si>
  <si>
    <t>ABS LIFECARE</t>
  </si>
  <si>
    <t>0169</t>
  </si>
  <si>
    <t>33APDPS7548M1ZA</t>
  </si>
  <si>
    <t>SUSEELA SURANA</t>
  </si>
  <si>
    <t>0248/19-20</t>
  </si>
  <si>
    <t>33AASPF9224D1ZT</t>
  </si>
  <si>
    <t>FELIX CLEMENT</t>
  </si>
  <si>
    <t>139</t>
  </si>
  <si>
    <t>27AEZPC7172E1Z5</t>
  </si>
  <si>
    <t>RAMA ANAND CHAVDA</t>
  </si>
  <si>
    <t>TheIMP/19-20/001</t>
  </si>
  <si>
    <t>775</t>
  </si>
  <si>
    <t>1001/19-20</t>
  </si>
  <si>
    <t>1054/19-20</t>
  </si>
  <si>
    <t>1057/19-20</t>
  </si>
  <si>
    <t>1082/19-20</t>
  </si>
  <si>
    <t>1083/19-20</t>
  </si>
  <si>
    <t>1129/19-20</t>
  </si>
  <si>
    <t>1170/19-20</t>
  </si>
  <si>
    <t>1172/19-20</t>
  </si>
  <si>
    <t>1173/19-20</t>
  </si>
  <si>
    <t>1174/19-20</t>
  </si>
  <si>
    <t>1201/19-20</t>
  </si>
  <si>
    <t>841/19-20</t>
  </si>
  <si>
    <t>842/19-20</t>
  </si>
  <si>
    <t>846/19-20</t>
  </si>
  <si>
    <t>847/19-20</t>
  </si>
  <si>
    <t>881/19-20</t>
  </si>
  <si>
    <t>903/19-20</t>
  </si>
  <si>
    <t>905/19-20</t>
  </si>
  <si>
    <t>933/19-20</t>
  </si>
  <si>
    <t>934/19-20</t>
  </si>
  <si>
    <t>935/19-20</t>
  </si>
  <si>
    <t>936/19-20</t>
  </si>
  <si>
    <t>941/19-20</t>
  </si>
  <si>
    <t>960/19-20</t>
  </si>
  <si>
    <t>999/19-20</t>
  </si>
  <si>
    <t>1554</t>
  </si>
  <si>
    <t>3798</t>
  </si>
  <si>
    <t>33AAOCA6890K1Z4</t>
  </si>
  <si>
    <t>AA EXPANSION JOINTS PRIVATE LIMITED</t>
  </si>
  <si>
    <t>VNS084/19-20</t>
  </si>
  <si>
    <t>VNS085/19-20</t>
  </si>
  <si>
    <t>GST/0676/19-20</t>
  </si>
  <si>
    <t>000481</t>
  </si>
  <si>
    <t>3461</t>
  </si>
  <si>
    <t>3462</t>
  </si>
  <si>
    <t>07FAYPS8202R1ZF</t>
  </si>
  <si>
    <t>ADIL  SETHI</t>
  </si>
  <si>
    <t>INV-000019</t>
  </si>
  <si>
    <t>INV-00006</t>
  </si>
  <si>
    <t>0714/19-20</t>
  </si>
  <si>
    <t>046</t>
  </si>
  <si>
    <t>S420293052000049</t>
  </si>
  <si>
    <t>S420293052000052</t>
  </si>
  <si>
    <t>1921000467</t>
  </si>
  <si>
    <t>1921000468</t>
  </si>
  <si>
    <t>1921000530</t>
  </si>
  <si>
    <t>1921000635</t>
  </si>
  <si>
    <t>1070/19-20</t>
  </si>
  <si>
    <t>33AKSPR6660D1ZU</t>
  </si>
  <si>
    <t>JAYAVEL  RAJKUMAR</t>
  </si>
  <si>
    <t>LTN/4737</t>
  </si>
  <si>
    <t>RPPL1920GST165</t>
  </si>
  <si>
    <t>9410</t>
  </si>
  <si>
    <t>9416</t>
  </si>
  <si>
    <t>9435</t>
  </si>
  <si>
    <t>9443</t>
  </si>
  <si>
    <t>9470</t>
  </si>
  <si>
    <t>G1385</t>
  </si>
  <si>
    <t>G1386</t>
  </si>
  <si>
    <t>G1402</t>
  </si>
  <si>
    <t>G1403</t>
  </si>
  <si>
    <t>G1419</t>
  </si>
  <si>
    <t>G1431</t>
  </si>
  <si>
    <t>G1492</t>
  </si>
  <si>
    <t>TNS0000106389</t>
  </si>
  <si>
    <t>TNS0000107462</t>
  </si>
  <si>
    <t>TNS0000108531</t>
  </si>
  <si>
    <t>TNS0000109664</t>
  </si>
  <si>
    <t>33AAAFL1005E1Z9</t>
  </si>
  <si>
    <t>LAL ENTERPRISES</t>
  </si>
  <si>
    <t>3442/19-20</t>
  </si>
  <si>
    <t>33ADMFS7075C1ZY</t>
  </si>
  <si>
    <t>SUNBOW ENGINEERING</t>
  </si>
  <si>
    <t>107</t>
  </si>
  <si>
    <t>108</t>
  </si>
  <si>
    <t>109</t>
  </si>
  <si>
    <t>SE005</t>
  </si>
  <si>
    <t>SE005A</t>
  </si>
  <si>
    <t>SE006</t>
  </si>
  <si>
    <t>SE021</t>
  </si>
  <si>
    <t>SE021A</t>
  </si>
  <si>
    <t>SE022</t>
  </si>
  <si>
    <t>SE022A</t>
  </si>
  <si>
    <t>SE027</t>
  </si>
  <si>
    <t>SE027A</t>
  </si>
  <si>
    <t>SE031</t>
  </si>
  <si>
    <t>SE031A</t>
  </si>
  <si>
    <t>SE039</t>
  </si>
  <si>
    <t>SE039A</t>
  </si>
  <si>
    <t>SE044</t>
  </si>
  <si>
    <t>SE045</t>
  </si>
  <si>
    <t>SE046</t>
  </si>
  <si>
    <t>SE046A</t>
  </si>
  <si>
    <t>SE049</t>
  </si>
  <si>
    <t>SE049A</t>
  </si>
  <si>
    <t>SE051</t>
  </si>
  <si>
    <t>SE056</t>
  </si>
  <si>
    <t>SE056A</t>
  </si>
  <si>
    <t>SE059</t>
  </si>
  <si>
    <t>SE059A</t>
  </si>
  <si>
    <t>33AAHFV4119J1Z4</t>
  </si>
  <si>
    <t>VAZIRBUN ADHESIVES</t>
  </si>
  <si>
    <t>163/2019-20</t>
  </si>
  <si>
    <t>27CXQPR3636E1Z1</t>
  </si>
  <si>
    <t>SHABIHUL HASAN AMIR HASAN RIZVI SAYED</t>
  </si>
  <si>
    <t>172/2019-20</t>
  </si>
  <si>
    <t>33AADPD8269K1ZK</t>
  </si>
  <si>
    <t>BUDHMAL  DAGA</t>
  </si>
  <si>
    <t>21</t>
  </si>
  <si>
    <t>462</t>
  </si>
  <si>
    <t>487</t>
  </si>
  <si>
    <t>MKPDTA021</t>
  </si>
  <si>
    <t>33ARNPG5357Q1Z5</t>
  </si>
  <si>
    <t>MANSUKH GOVA GANDHI</t>
  </si>
  <si>
    <t>3176</t>
  </si>
  <si>
    <t>33AVIPC0022B1ZP</t>
  </si>
  <si>
    <t>MUTHUSAMY  CHANDRASEKAR</t>
  </si>
  <si>
    <t>GST-B-053/19</t>
  </si>
  <si>
    <t>RPC/0106/19-20</t>
  </si>
  <si>
    <t>RPC/0107/19-20</t>
  </si>
  <si>
    <t>19-20/1974/GST</t>
  </si>
  <si>
    <t>19-20/1992/GST</t>
  </si>
  <si>
    <t>19-20/1993/GST</t>
  </si>
  <si>
    <t>19-20/1999/GST</t>
  </si>
  <si>
    <t>19-20/2000/GST</t>
  </si>
  <si>
    <t>19-20/2010/GST</t>
  </si>
  <si>
    <t>19-20/2041/GST</t>
  </si>
  <si>
    <t>19-20/2061/GST</t>
  </si>
  <si>
    <t>19-20/2067/GST</t>
  </si>
  <si>
    <t>19-20/2081/GST</t>
  </si>
  <si>
    <t>19-20/2082/GST</t>
  </si>
  <si>
    <t>19-20/2083/GST</t>
  </si>
  <si>
    <t>175</t>
  </si>
  <si>
    <t>204</t>
  </si>
  <si>
    <t>07297</t>
  </si>
  <si>
    <t>EG/AC/5/21</t>
  </si>
  <si>
    <t>EG/AC/5/22</t>
  </si>
  <si>
    <t>EG/AC/6/42</t>
  </si>
  <si>
    <t>03523/19-20</t>
  </si>
  <si>
    <t>04398/19-20</t>
  </si>
  <si>
    <t>33AACPB0664P1ZU</t>
  </si>
  <si>
    <t>SHABBIR SHAIKH MOHAMMDUL BAKIR</t>
  </si>
  <si>
    <t>SHTI15619-20</t>
  </si>
  <si>
    <t>KR/1182</t>
  </si>
  <si>
    <t>KR/1185</t>
  </si>
  <si>
    <t>PM/626</t>
  </si>
  <si>
    <t>27AAATC2716R1ZF</t>
  </si>
  <si>
    <t>COUNCIL OF SCIENTIFIC AND INDUSTRIAL RESEARCH</t>
  </si>
  <si>
    <t>1920/NCL/522</t>
  </si>
  <si>
    <t>SVT020/19-20</t>
  </si>
  <si>
    <t>INV-068/19-20</t>
  </si>
  <si>
    <t>INV-072/19-20</t>
  </si>
  <si>
    <t>INV-078/19-20</t>
  </si>
  <si>
    <t>SB-025/19-20</t>
  </si>
  <si>
    <t>SB-026/19-20</t>
  </si>
  <si>
    <t>SB-027/19-20</t>
  </si>
  <si>
    <t>SB-029/19-20</t>
  </si>
  <si>
    <t>337</t>
  </si>
  <si>
    <t>RD/19-20/S/0185</t>
  </si>
  <si>
    <t>RD/19-20/S/0254</t>
  </si>
  <si>
    <t>SSEPL/SALES/012</t>
  </si>
  <si>
    <t>33AAZFA9966C1ZX</t>
  </si>
  <si>
    <t>APEX CONTROL</t>
  </si>
  <si>
    <t>221</t>
  </si>
  <si>
    <t>311</t>
  </si>
  <si>
    <t>33ABACS4082Q1ZY</t>
  </si>
  <si>
    <t>SIRPI 3DPRINTING SERVICES PRIVATE LIMITED</t>
  </si>
  <si>
    <t>INV-000049</t>
  </si>
  <si>
    <t>33BRMPS5902H1ZL</t>
  </si>
  <si>
    <t>SHENBAGALINGAM  SIVARAJAN</t>
  </si>
  <si>
    <t>SHC/19-20/0668</t>
  </si>
  <si>
    <t>SHC/19-20/0671</t>
  </si>
  <si>
    <t>34</t>
  </si>
  <si>
    <t>ANVEG-00512</t>
  </si>
  <si>
    <t>G0073</t>
  </si>
  <si>
    <t>TN0020002409</t>
  </si>
  <si>
    <t>27DNXPS4727M1ZT</t>
  </si>
  <si>
    <t>SWATI ANIL SHEWALE</t>
  </si>
  <si>
    <t>VE/112</t>
  </si>
  <si>
    <t>165</t>
  </si>
  <si>
    <t>170</t>
  </si>
  <si>
    <t>186</t>
  </si>
  <si>
    <t>INV/370/19-20</t>
  </si>
  <si>
    <t>27AAACT9019K1Z1</t>
  </si>
  <si>
    <t>TRIDENT EQUIPMENTS PRIVATE LIMITED</t>
  </si>
  <si>
    <t>TRI/SI/1920/581</t>
  </si>
  <si>
    <t>GST/079/19-20</t>
  </si>
  <si>
    <t>2027AC0600000526</t>
  </si>
  <si>
    <t>157/19-20</t>
  </si>
  <si>
    <t>S2MN/TI/001021</t>
  </si>
  <si>
    <t>S2MN/TI/001022</t>
  </si>
  <si>
    <t>S2MN/TI/001028</t>
  </si>
  <si>
    <t>S2MN/TI/001029</t>
  </si>
  <si>
    <t>S2MN/TI/001035</t>
  </si>
  <si>
    <t>33AAHPP4929Q1Z1</t>
  </si>
  <si>
    <t>PRASHANTKUMAR VYAS</t>
  </si>
  <si>
    <t>GST-2253/19-20</t>
  </si>
  <si>
    <t>GST-2324/19-20</t>
  </si>
  <si>
    <t>GST-3047/19-20</t>
  </si>
  <si>
    <t>277</t>
  </si>
  <si>
    <t>0203/19-20</t>
  </si>
  <si>
    <t>0216/19-20</t>
  </si>
  <si>
    <t>0249/19-20</t>
  </si>
  <si>
    <t>000379</t>
  </si>
  <si>
    <t>000410</t>
  </si>
  <si>
    <t>000467</t>
  </si>
  <si>
    <t>SPC/19-20/0401</t>
  </si>
  <si>
    <t>SPC/19-20/0411</t>
  </si>
  <si>
    <t>SPC/19-20/0460</t>
  </si>
  <si>
    <t>SPC/19-20/0478</t>
  </si>
  <si>
    <t>SPC/19-20/0498</t>
  </si>
  <si>
    <t>SPC/19-20/0542</t>
  </si>
  <si>
    <t>073</t>
  </si>
  <si>
    <t>LL/MAA/19145</t>
  </si>
  <si>
    <t>LL/MAA/19162</t>
  </si>
  <si>
    <t>33ANKPS3423L1ZR</t>
  </si>
  <si>
    <t>FIDAHUSSAIN KAPADIYA SHAKIR</t>
  </si>
  <si>
    <t>702</t>
  </si>
  <si>
    <t>106</t>
  </si>
  <si>
    <t>112</t>
  </si>
  <si>
    <t>19-20/119</t>
  </si>
  <si>
    <t>74</t>
  </si>
  <si>
    <t>SAL/134/19-20</t>
  </si>
  <si>
    <t>SAL/136/19-20</t>
  </si>
  <si>
    <t>SAL/137/19-20</t>
  </si>
  <si>
    <t>037</t>
  </si>
  <si>
    <t>27AABCB4071C1Z5</t>
  </si>
  <si>
    <t>D K PHARMA CHEM PRIVATE LIMITED</t>
  </si>
  <si>
    <t>22</t>
  </si>
  <si>
    <t>821</t>
  </si>
  <si>
    <t>13</t>
  </si>
  <si>
    <t>143</t>
  </si>
  <si>
    <t>33ADOPJ4733C1ZT</t>
  </si>
  <si>
    <t>VIJAY KUMAR JAISWAL</t>
  </si>
  <si>
    <t>C-910/19-20</t>
  </si>
  <si>
    <t>33ABYFS6106N1ZH</t>
  </si>
  <si>
    <t>SERVOTEC ENGINEERS</t>
  </si>
  <si>
    <t>DOM/19-20/032</t>
  </si>
  <si>
    <t>111</t>
  </si>
  <si>
    <t>33AAACR2265F1ZR</t>
  </si>
  <si>
    <t>RAVEL HITEKS (P) LTD</t>
  </si>
  <si>
    <t>2000230</t>
  </si>
  <si>
    <t>546-19-20</t>
  </si>
  <si>
    <t>609-19-20</t>
  </si>
  <si>
    <t>2033AC0700000705</t>
  </si>
  <si>
    <t>2033AF0700000100</t>
  </si>
  <si>
    <t>33AFDPK5009H1ZU</t>
  </si>
  <si>
    <t>KANCHANA</t>
  </si>
  <si>
    <t>CH/1072/19-20</t>
  </si>
  <si>
    <t>CPL1900422</t>
  </si>
  <si>
    <t>2267</t>
  </si>
  <si>
    <t>GST/029/19-20</t>
  </si>
  <si>
    <t>201933PNT0021922</t>
  </si>
  <si>
    <t>SI/1920/0388</t>
  </si>
  <si>
    <t>SI/1920/0399</t>
  </si>
  <si>
    <t>29AAACH7564H1ZA</t>
  </si>
  <si>
    <t>DS3002300509</t>
  </si>
  <si>
    <t>33AKTPM6622R1ZB</t>
  </si>
  <si>
    <t>ANAND  MANOHARAN</t>
  </si>
  <si>
    <t>1083</t>
  </si>
  <si>
    <t>DX1001300544</t>
  </si>
  <si>
    <t>FATFMA00003501</t>
  </si>
  <si>
    <t>1018/19-20</t>
  </si>
  <si>
    <t>1031/19-20</t>
  </si>
  <si>
    <t>1040/19-20</t>
  </si>
  <si>
    <t>1084/19-20</t>
  </si>
  <si>
    <t>757/19-20</t>
  </si>
  <si>
    <t>762/19-20</t>
  </si>
  <si>
    <t>791/19-20</t>
  </si>
  <si>
    <t>820/19-20</t>
  </si>
  <si>
    <t>827/19-20</t>
  </si>
  <si>
    <t>860/19-20</t>
  </si>
  <si>
    <t>868/19-20</t>
  </si>
  <si>
    <t>876/19-20</t>
  </si>
  <si>
    <t>888/19-20</t>
  </si>
  <si>
    <t>910/19-20</t>
  </si>
  <si>
    <t>920/19-20</t>
  </si>
  <si>
    <t>921/19-20</t>
  </si>
  <si>
    <t>959/19-20</t>
  </si>
  <si>
    <t>981/19-20</t>
  </si>
  <si>
    <t>984/19-20</t>
  </si>
  <si>
    <t>989/19-20</t>
  </si>
  <si>
    <t>INEMAAT071900081</t>
  </si>
  <si>
    <t>INEMAAT071900141</t>
  </si>
  <si>
    <t>INEMAAT071900142</t>
  </si>
  <si>
    <t>INEMAAT071900203</t>
  </si>
  <si>
    <t>INEMAAT071900311</t>
  </si>
  <si>
    <t>INEMAAT071900338</t>
  </si>
  <si>
    <t>INEMAAT071900339</t>
  </si>
  <si>
    <t>SP/2019-20/0332</t>
  </si>
  <si>
    <t>408</t>
  </si>
  <si>
    <t>GST/118/19-20</t>
  </si>
  <si>
    <t>GST/125/19-20</t>
  </si>
  <si>
    <t>GST/128/19-20</t>
  </si>
  <si>
    <t>0352</t>
  </si>
  <si>
    <t>0401</t>
  </si>
  <si>
    <t>33ABGFA0400R1ZO</t>
  </si>
  <si>
    <t>ASIAN ENGINEERING AND SERVICES</t>
  </si>
  <si>
    <t>CB/914/19-20</t>
  </si>
  <si>
    <t>U1-19-20-1430</t>
  </si>
  <si>
    <t>33ABCFM2455N1Z5</t>
  </si>
  <si>
    <t>MUTHU GENERICS</t>
  </si>
  <si>
    <t>SA000279</t>
  </si>
  <si>
    <t>SD0200</t>
  </si>
  <si>
    <t>SALES/092/19-20</t>
  </si>
  <si>
    <t>27AAAFF7386A1ZK</t>
  </si>
  <si>
    <t>FOURSTAR ENTERPRISES</t>
  </si>
  <si>
    <t>2132/2019-20</t>
  </si>
  <si>
    <t>INV-93431001729</t>
  </si>
  <si>
    <t>INV-93431001986</t>
  </si>
  <si>
    <t>INV-93431001988</t>
  </si>
  <si>
    <t>INV-93431001989</t>
  </si>
  <si>
    <t>000284</t>
  </si>
  <si>
    <t>000315</t>
  </si>
  <si>
    <t>SI/GD/1920/0172</t>
  </si>
  <si>
    <t>SI/GD/1920/0192</t>
  </si>
  <si>
    <t>0282</t>
  </si>
  <si>
    <t>0283</t>
  </si>
  <si>
    <t>0327</t>
  </si>
  <si>
    <t>0342</t>
  </si>
  <si>
    <t>0343</t>
  </si>
  <si>
    <t>0373</t>
  </si>
  <si>
    <t>0374</t>
  </si>
  <si>
    <t>33AATFG1467C1ZH</t>
  </si>
  <si>
    <t>GREENMED SURGICALS</t>
  </si>
  <si>
    <t>1030</t>
  </si>
  <si>
    <t>WST/0870/19-20</t>
  </si>
  <si>
    <t>WST/0884/19-20</t>
  </si>
  <si>
    <t>WST/0915/19-20</t>
  </si>
  <si>
    <t>WST/0924/19-20</t>
  </si>
  <si>
    <t>WST/0995/19-20</t>
  </si>
  <si>
    <t>1995</t>
  </si>
  <si>
    <t>2043</t>
  </si>
  <si>
    <t>2111</t>
  </si>
  <si>
    <t>2182</t>
  </si>
  <si>
    <t>2594</t>
  </si>
  <si>
    <t>2631</t>
  </si>
  <si>
    <t>2722</t>
  </si>
  <si>
    <t>2813</t>
  </si>
  <si>
    <t>2814</t>
  </si>
  <si>
    <t>165/19-20</t>
  </si>
  <si>
    <t>512</t>
  </si>
  <si>
    <t>19-20/197</t>
  </si>
  <si>
    <t>19-20/218</t>
  </si>
  <si>
    <t>19-20/219</t>
  </si>
  <si>
    <t>19-20/220</t>
  </si>
  <si>
    <t>19-20/234</t>
  </si>
  <si>
    <t>19-20/245</t>
  </si>
  <si>
    <t>P-0733</t>
  </si>
  <si>
    <t>680/2019-20</t>
  </si>
  <si>
    <t>1540</t>
  </si>
  <si>
    <t>20584</t>
  </si>
  <si>
    <t>71270019P0004281</t>
  </si>
  <si>
    <t>71270019P0004633</t>
  </si>
  <si>
    <t>71270019P0005311</t>
  </si>
  <si>
    <t>71270019P0005312</t>
  </si>
  <si>
    <t>71270019P0005500</t>
  </si>
  <si>
    <t>33AALFR7469K1ZJ</t>
  </si>
  <si>
    <t>R M MANPOWER CONSULTANCY</t>
  </si>
  <si>
    <t>1036</t>
  </si>
  <si>
    <t>794</t>
  </si>
  <si>
    <t>795</t>
  </si>
  <si>
    <t>BS/19-20/2626</t>
  </si>
  <si>
    <t>PC/0808/2019-20</t>
  </si>
  <si>
    <t>PC/0809/2019-20</t>
  </si>
  <si>
    <t>02090/19-20</t>
  </si>
  <si>
    <t>02298/19-20</t>
  </si>
  <si>
    <t>1325</t>
  </si>
  <si>
    <t>1331</t>
  </si>
  <si>
    <t>439/2019-2020</t>
  </si>
  <si>
    <t>453/2019-2020</t>
  </si>
  <si>
    <t>454/2019-2020</t>
  </si>
  <si>
    <t>474/2019-2020</t>
  </si>
  <si>
    <t>475/2019-2020</t>
  </si>
  <si>
    <t>476/2019-2020</t>
  </si>
  <si>
    <t>487/2019-2020</t>
  </si>
  <si>
    <t>498/2019-2020</t>
  </si>
  <si>
    <t>502/2019-2020</t>
  </si>
  <si>
    <t>523/2019-2020</t>
  </si>
  <si>
    <t>535/2019-2020</t>
  </si>
  <si>
    <t>538/2019-2020</t>
  </si>
  <si>
    <t>539/2019-2020</t>
  </si>
  <si>
    <t>567/2019-2020</t>
  </si>
  <si>
    <t>568/2019-2020</t>
  </si>
  <si>
    <t>569/2019-2020</t>
  </si>
  <si>
    <t>571/2019-2020</t>
  </si>
  <si>
    <t>586/2019-2020</t>
  </si>
  <si>
    <t>587/2019-2020</t>
  </si>
  <si>
    <t>2001215883</t>
  </si>
  <si>
    <t>2001215892</t>
  </si>
  <si>
    <t>2001215910</t>
  </si>
  <si>
    <t>2019-20/0456</t>
  </si>
  <si>
    <t>072/19-20</t>
  </si>
  <si>
    <t>18919</t>
  </si>
  <si>
    <t>C2780</t>
  </si>
  <si>
    <t>C3145</t>
  </si>
  <si>
    <t>SE/90</t>
  </si>
  <si>
    <t>SE/97</t>
  </si>
  <si>
    <t>GST/424</t>
  </si>
  <si>
    <t>GST/425</t>
  </si>
  <si>
    <t>GST/426</t>
  </si>
  <si>
    <t>GST/427</t>
  </si>
  <si>
    <t>GST/449</t>
  </si>
  <si>
    <t>GST/450</t>
  </si>
  <si>
    <t>GST/451</t>
  </si>
  <si>
    <t>GST/452</t>
  </si>
  <si>
    <t>GST/459</t>
  </si>
  <si>
    <t>GST/460</t>
  </si>
  <si>
    <t>GST/461</t>
  </si>
  <si>
    <t>GST/462</t>
  </si>
  <si>
    <t>GST/477</t>
  </si>
  <si>
    <t>GST/478</t>
  </si>
  <si>
    <t>GST/483</t>
  </si>
  <si>
    <t>GST/484</t>
  </si>
  <si>
    <t>GST/485</t>
  </si>
  <si>
    <t>GST/486</t>
  </si>
  <si>
    <t>GST/488</t>
  </si>
  <si>
    <t>GST/489</t>
  </si>
  <si>
    <t>GST/492</t>
  </si>
  <si>
    <t>GST/493</t>
  </si>
  <si>
    <t>GST/494</t>
  </si>
  <si>
    <t>GST/495</t>
  </si>
  <si>
    <t>GST/496</t>
  </si>
  <si>
    <t>GST/500</t>
  </si>
  <si>
    <t>GST/501</t>
  </si>
  <si>
    <t>GST/502</t>
  </si>
  <si>
    <t>GST/503</t>
  </si>
  <si>
    <t>GST/507</t>
  </si>
  <si>
    <t>GST/508</t>
  </si>
  <si>
    <t>GST/509</t>
  </si>
  <si>
    <t>GST/514</t>
  </si>
  <si>
    <t>GST/515</t>
  </si>
  <si>
    <t>GST/516</t>
  </si>
  <si>
    <t>GST/517</t>
  </si>
  <si>
    <t>GST/518</t>
  </si>
  <si>
    <t>GST/519</t>
  </si>
  <si>
    <t>GST/520</t>
  </si>
  <si>
    <t>GST/521</t>
  </si>
  <si>
    <t>GST/524</t>
  </si>
  <si>
    <t>GST/525</t>
  </si>
  <si>
    <t>GST/526</t>
  </si>
  <si>
    <t>GST/527</t>
  </si>
  <si>
    <t>GST/528</t>
  </si>
  <si>
    <t>GST/529</t>
  </si>
  <si>
    <t>GST/530</t>
  </si>
  <si>
    <t>GST/531</t>
  </si>
  <si>
    <t>GST/532</t>
  </si>
  <si>
    <t>GST/533</t>
  </si>
  <si>
    <t>GST/535</t>
  </si>
  <si>
    <t>GST/536</t>
  </si>
  <si>
    <t>GST/537</t>
  </si>
  <si>
    <t>GST/538</t>
  </si>
  <si>
    <t>GST/539</t>
  </si>
  <si>
    <t>GST/540</t>
  </si>
  <si>
    <t>GST/541</t>
  </si>
  <si>
    <t>GST/542</t>
  </si>
  <si>
    <t>GST/544</t>
  </si>
  <si>
    <t>GST/550</t>
  </si>
  <si>
    <t>GST/551</t>
  </si>
  <si>
    <t>GST/552</t>
  </si>
  <si>
    <t>GST/553</t>
  </si>
  <si>
    <t>GST/554</t>
  </si>
  <si>
    <t>GST/555</t>
  </si>
  <si>
    <t>GST/556</t>
  </si>
  <si>
    <t>GST/557</t>
  </si>
  <si>
    <t>GST/558</t>
  </si>
  <si>
    <t>GST/559</t>
  </si>
  <si>
    <t>GST/593</t>
  </si>
  <si>
    <t>GST/594</t>
  </si>
  <si>
    <t>GST/595</t>
  </si>
  <si>
    <t>GST/596</t>
  </si>
  <si>
    <t>GST/597</t>
  </si>
  <si>
    <t>GST/598</t>
  </si>
  <si>
    <t>GST/599</t>
  </si>
  <si>
    <t>33AAATY0382K1ZC</t>
  </si>
  <si>
    <t>YOUNG PRESIDENTS ORGANISATION (CHENNAI CHAPTER)</t>
  </si>
  <si>
    <t>CHN/GOLD025/19-2</t>
  </si>
  <si>
    <t>0231/19-20</t>
  </si>
  <si>
    <t>119</t>
  </si>
  <si>
    <t>1262/19-20</t>
  </si>
  <si>
    <t>1263/19-20</t>
  </si>
  <si>
    <t>1264/19-20</t>
  </si>
  <si>
    <t>1265/19-20</t>
  </si>
  <si>
    <t>1266/19-20</t>
  </si>
  <si>
    <t>1267/19-20</t>
  </si>
  <si>
    <t>1271/19-20</t>
  </si>
  <si>
    <t>1275/19-20</t>
  </si>
  <si>
    <t>1288/19-20</t>
  </si>
  <si>
    <t>1290/19-20</t>
  </si>
  <si>
    <t>1313/19-20</t>
  </si>
  <si>
    <t>1333/19-20</t>
  </si>
  <si>
    <t>1347/19-20</t>
  </si>
  <si>
    <t>1360/19-20</t>
  </si>
  <si>
    <t>1388/19-20</t>
  </si>
  <si>
    <t>1463/19-20</t>
  </si>
  <si>
    <t>1466/19-20</t>
  </si>
  <si>
    <t>1467/19-20</t>
  </si>
  <si>
    <t>1474/19-20</t>
  </si>
  <si>
    <t>1495/19-20</t>
  </si>
  <si>
    <t>1543/19-20</t>
  </si>
  <si>
    <t>1551/19-20</t>
  </si>
  <si>
    <t>1566/19-20</t>
  </si>
  <si>
    <t>1567/19-20</t>
  </si>
  <si>
    <t>1647/19-20</t>
  </si>
  <si>
    <t>1685</t>
  </si>
  <si>
    <t>3852</t>
  </si>
  <si>
    <t>000627</t>
  </si>
  <si>
    <t>54</t>
  </si>
  <si>
    <t>3571</t>
  </si>
  <si>
    <t>3588</t>
  </si>
  <si>
    <t>TN/19/1091</t>
  </si>
  <si>
    <t>TN/19/1092</t>
  </si>
  <si>
    <t>TN/19/1106</t>
  </si>
  <si>
    <t>TN/19/1125</t>
  </si>
  <si>
    <t>TN/19/1157</t>
  </si>
  <si>
    <t>TN/19/933</t>
  </si>
  <si>
    <t>1921000823</t>
  </si>
  <si>
    <t>1921000906</t>
  </si>
  <si>
    <t>1393/19-20</t>
  </si>
  <si>
    <t>1394/19-20</t>
  </si>
  <si>
    <t>1395/19-20</t>
  </si>
  <si>
    <t>1577/19-20</t>
  </si>
  <si>
    <t>1003</t>
  </si>
  <si>
    <t>33AWHPS0874M1Z1</t>
  </si>
  <si>
    <t>SAPNA</t>
  </si>
  <si>
    <t>2834</t>
  </si>
  <si>
    <t>9502</t>
  </si>
  <si>
    <t>9510</t>
  </si>
  <si>
    <t>9576</t>
  </si>
  <si>
    <t>9590</t>
  </si>
  <si>
    <t>9595</t>
  </si>
  <si>
    <t>9624</t>
  </si>
  <si>
    <t>9637</t>
  </si>
  <si>
    <t>9656</t>
  </si>
  <si>
    <t>TNS0000111121</t>
  </si>
  <si>
    <t>TNS0000112308</t>
  </si>
  <si>
    <t>TNS0000113381</t>
  </si>
  <si>
    <t>TNS0000114498</t>
  </si>
  <si>
    <t>33AINPV3871F1ZW</t>
  </si>
  <si>
    <t>BALASUBRAMANIYAN VISHNU PRABHA</t>
  </si>
  <si>
    <t>HE-036</t>
  </si>
  <si>
    <t>577</t>
  </si>
  <si>
    <t>629</t>
  </si>
  <si>
    <t>695</t>
  </si>
  <si>
    <t>248404</t>
  </si>
  <si>
    <t>248635</t>
  </si>
  <si>
    <t>248942</t>
  </si>
  <si>
    <t>RPC/0145/19-20</t>
  </si>
  <si>
    <t>19111548</t>
  </si>
  <si>
    <t>19111674</t>
  </si>
  <si>
    <t>19111809</t>
  </si>
  <si>
    <t>0389</t>
  </si>
  <si>
    <t>19-20/2112/GST</t>
  </si>
  <si>
    <t>19-20/2116/GST</t>
  </si>
  <si>
    <t>19-20/2129/GST</t>
  </si>
  <si>
    <t>19-20/2144/GST</t>
  </si>
  <si>
    <t>19-20/2157/GST</t>
  </si>
  <si>
    <t>19-20/2165/GST</t>
  </si>
  <si>
    <t>19-20/2167/GST</t>
  </si>
  <si>
    <t>19-20/2170/GST</t>
  </si>
  <si>
    <t>19-20/2183/GST</t>
  </si>
  <si>
    <t>19-20/2202/GST</t>
  </si>
  <si>
    <t>19-20/2210/GST</t>
  </si>
  <si>
    <t>19-20/2220/GST</t>
  </si>
  <si>
    <t>19-20/2235/GST</t>
  </si>
  <si>
    <t>19-20/2245/GST</t>
  </si>
  <si>
    <t>264</t>
  </si>
  <si>
    <t>05384/19-20</t>
  </si>
  <si>
    <t>05884/19-20</t>
  </si>
  <si>
    <t>07049/19-20</t>
  </si>
  <si>
    <t>33AAACS9032R1ZY</t>
  </si>
  <si>
    <t>SIFY TECHNOLOGIES LIMITED</t>
  </si>
  <si>
    <t>INTN1923480</t>
  </si>
  <si>
    <t>INTN1923716</t>
  </si>
  <si>
    <t>INTN1924533</t>
  </si>
  <si>
    <t>219</t>
  </si>
  <si>
    <t>2275</t>
  </si>
  <si>
    <t>2281</t>
  </si>
  <si>
    <t>2289</t>
  </si>
  <si>
    <t>KR/1196</t>
  </si>
  <si>
    <t>KR/1203</t>
  </si>
  <si>
    <t>MB/431</t>
  </si>
  <si>
    <t>PM/632</t>
  </si>
  <si>
    <t>PM/636</t>
  </si>
  <si>
    <t>INV-089/19-20</t>
  </si>
  <si>
    <t>1050</t>
  </si>
  <si>
    <t>852</t>
  </si>
  <si>
    <t>952</t>
  </si>
  <si>
    <t>SSEPL/062</t>
  </si>
  <si>
    <t>GAL/006/0719</t>
  </si>
  <si>
    <t>GAL/012/0719</t>
  </si>
  <si>
    <t>33AACFS5431P1ZZ</t>
  </si>
  <si>
    <t>SOUTH INDIA GRAVURES</t>
  </si>
  <si>
    <t>GST-664</t>
  </si>
  <si>
    <t>GST-680</t>
  </si>
  <si>
    <t>27BDFPM2181R1ZY</t>
  </si>
  <si>
    <t>MITULKUMAR DHIRAJLAL MEHTA</t>
  </si>
  <si>
    <t>MC0348</t>
  </si>
  <si>
    <t>ANVEG-00786</t>
  </si>
  <si>
    <t>211</t>
  </si>
  <si>
    <t>GST/097/19-20</t>
  </si>
  <si>
    <t>GST/100/19-20</t>
  </si>
  <si>
    <t>GST/108/19-20</t>
  </si>
  <si>
    <t>GST/109/19-20</t>
  </si>
  <si>
    <t>GST/121/19-20</t>
  </si>
  <si>
    <t>2027AC0700000548</t>
  </si>
  <si>
    <t>187/19-20</t>
  </si>
  <si>
    <t>207/19-20</t>
  </si>
  <si>
    <t>230/19-20</t>
  </si>
  <si>
    <t>S2MN/TI/001048</t>
  </si>
  <si>
    <t>283</t>
  </si>
  <si>
    <t>284</t>
  </si>
  <si>
    <t>296</t>
  </si>
  <si>
    <t>297</t>
  </si>
  <si>
    <t>0335/19-20</t>
  </si>
  <si>
    <t>000523</t>
  </si>
  <si>
    <t>000584</t>
  </si>
  <si>
    <t>000586</t>
  </si>
  <si>
    <t>000610</t>
  </si>
  <si>
    <t>000619</t>
  </si>
  <si>
    <t>000682</t>
  </si>
  <si>
    <t>000683</t>
  </si>
  <si>
    <t>SPC/19-20/0607</t>
  </si>
  <si>
    <t>SPC/19-20/0623</t>
  </si>
  <si>
    <t>SPC/19-20/0624</t>
  </si>
  <si>
    <t>SPC/19-20/0638</t>
  </si>
  <si>
    <t>SPC/19-20/0646</t>
  </si>
  <si>
    <t>SPC/19-20/0679</t>
  </si>
  <si>
    <t>SPC/19-20/0688</t>
  </si>
  <si>
    <t>SPC/19-20/0698</t>
  </si>
  <si>
    <t>7383</t>
  </si>
  <si>
    <t>LL/MAA/19187</t>
  </si>
  <si>
    <t>03AACFU3282A1ZQ</t>
  </si>
  <si>
    <t>UNILINK EXPRESS</t>
  </si>
  <si>
    <t>0347/19-20</t>
  </si>
  <si>
    <t>33DXLPK2715P1Z2</t>
  </si>
  <si>
    <t>MANI KANNAN</t>
  </si>
  <si>
    <t>1297/2019-20</t>
  </si>
  <si>
    <t>SP-067/19-20</t>
  </si>
  <si>
    <t>SP-071/19-20</t>
  </si>
  <si>
    <t>SP-075/19-20</t>
  </si>
  <si>
    <t>33AEAPM2182H1ZT</t>
  </si>
  <si>
    <t>MUBINA  YUSUF</t>
  </si>
  <si>
    <t>BB8661/19-20</t>
  </si>
  <si>
    <t>RSI/038/TN/19</t>
  </si>
  <si>
    <t>19-20/162</t>
  </si>
  <si>
    <t>3912</t>
  </si>
  <si>
    <t>3968</t>
  </si>
  <si>
    <t>4010</t>
  </si>
  <si>
    <t>33BDVPJ3545G1ZD</t>
  </si>
  <si>
    <t>K JYOTHI</t>
  </si>
  <si>
    <t>91</t>
  </si>
  <si>
    <t>372</t>
  </si>
  <si>
    <t>GST/606</t>
  </si>
  <si>
    <t>GST/607</t>
  </si>
  <si>
    <t>GST/611</t>
  </si>
  <si>
    <t>GST/614</t>
  </si>
  <si>
    <t>GST/615</t>
  </si>
  <si>
    <t>GST/622</t>
  </si>
  <si>
    <t>GST/623</t>
  </si>
  <si>
    <t>GST/624</t>
  </si>
  <si>
    <t>GST/625</t>
  </si>
  <si>
    <t>IPCA LABORATORIES LIMITED</t>
  </si>
  <si>
    <t>166</t>
  </si>
  <si>
    <t>29AAZPC3444K1Z5</t>
  </si>
  <si>
    <t>GIRIDARLAL GANGARAM CHOWLA</t>
  </si>
  <si>
    <t>223</t>
  </si>
  <si>
    <t>20BGST83924</t>
  </si>
  <si>
    <t>20BGST84936</t>
  </si>
  <si>
    <t>2019-005648</t>
  </si>
  <si>
    <t>27AADCS3736M1ZZ</t>
  </si>
  <si>
    <t>SUJORA SHIPPING PRIVATE LIMITED</t>
  </si>
  <si>
    <t>I0305</t>
  </si>
  <si>
    <t>D/120111/19-20</t>
  </si>
  <si>
    <t>D/120112/19-20</t>
  </si>
  <si>
    <t>D/120136/19-20</t>
  </si>
  <si>
    <t>MAA400798</t>
  </si>
  <si>
    <t>MAA401162</t>
  </si>
  <si>
    <t>2033AC0800000628</t>
  </si>
  <si>
    <t>2033AF0800000100</t>
  </si>
  <si>
    <t>CPL1900462</t>
  </si>
  <si>
    <t>3076</t>
  </si>
  <si>
    <t>99801000634</t>
  </si>
  <si>
    <t>99801000635</t>
  </si>
  <si>
    <t>33APCPS2754J2ZQ</t>
  </si>
  <si>
    <t>thiagarajan sivaraman</t>
  </si>
  <si>
    <t>INV/2019-20/024</t>
  </si>
  <si>
    <t>GST/042/19-20</t>
  </si>
  <si>
    <t>GST/049/19-20</t>
  </si>
  <si>
    <t>DN/19-20/08-01</t>
  </si>
  <si>
    <t>SMKT/19-20/0816</t>
  </si>
  <si>
    <t>201933PNT0025992</t>
  </si>
  <si>
    <t>201933PNT0029265</t>
  </si>
  <si>
    <t>HHP/5403</t>
  </si>
  <si>
    <t>SI/1920/0471</t>
  </si>
  <si>
    <t>1177</t>
  </si>
  <si>
    <t>33AAATV0291N1Z9</t>
  </si>
  <si>
    <t>VICTORIA TECHNICAL INSTITUTE</t>
  </si>
  <si>
    <t>CR235</t>
  </si>
  <si>
    <t>CR246</t>
  </si>
  <si>
    <t>1150/19-20</t>
  </si>
  <si>
    <t>1179/19-20</t>
  </si>
  <si>
    <t>1198/19-20</t>
  </si>
  <si>
    <t>1214/19-20</t>
  </si>
  <si>
    <t>1238/19-20</t>
  </si>
  <si>
    <t>1272/19-20</t>
  </si>
  <si>
    <t>1281/19-20</t>
  </si>
  <si>
    <t>1285/19-20</t>
  </si>
  <si>
    <t>1292/19-20</t>
  </si>
  <si>
    <t>1295/19-20</t>
  </si>
  <si>
    <t>1299/19-20</t>
  </si>
  <si>
    <t>1337/19-20</t>
  </si>
  <si>
    <t>1348/19-20</t>
  </si>
  <si>
    <t>INEMAAT081900050</t>
  </si>
  <si>
    <t>INEMAAT081900051</t>
  </si>
  <si>
    <t>INEMAAT081900059</t>
  </si>
  <si>
    <t>INEMAAT081900189</t>
  </si>
  <si>
    <t>INEMAAT081900205</t>
  </si>
  <si>
    <t>INEMAAT081900235</t>
  </si>
  <si>
    <t>INEMAAT081900236</t>
  </si>
  <si>
    <t>505</t>
  </si>
  <si>
    <t>ADPL/19-20/00199</t>
  </si>
  <si>
    <t>0863/19-20</t>
  </si>
  <si>
    <t>GST/145/19-20</t>
  </si>
  <si>
    <t>GST/146/19-20</t>
  </si>
  <si>
    <t>GST/147/19-20</t>
  </si>
  <si>
    <t>GST/152/19-20</t>
  </si>
  <si>
    <t>93431002311</t>
  </si>
  <si>
    <t>000374</t>
  </si>
  <si>
    <t>000450</t>
  </si>
  <si>
    <t>14</t>
  </si>
  <si>
    <t>0403</t>
  </si>
  <si>
    <t>0411</t>
  </si>
  <si>
    <t>0432</t>
  </si>
  <si>
    <t>0437</t>
  </si>
  <si>
    <t>0440</t>
  </si>
  <si>
    <t>0449</t>
  </si>
  <si>
    <t>1037</t>
  </si>
  <si>
    <t>NI-19072</t>
  </si>
  <si>
    <t>2964</t>
  </si>
  <si>
    <t>3081</t>
  </si>
  <si>
    <t>3129</t>
  </si>
  <si>
    <t>3130</t>
  </si>
  <si>
    <t>3133</t>
  </si>
  <si>
    <t>3452</t>
  </si>
  <si>
    <t>288</t>
  </si>
  <si>
    <t>19-20/SD/000166</t>
  </si>
  <si>
    <t>699</t>
  </si>
  <si>
    <t>749</t>
  </si>
  <si>
    <t>TCC/15401/19-20</t>
  </si>
  <si>
    <t>TCC/16380/19-20</t>
  </si>
  <si>
    <t>TCC/16383/19-20</t>
  </si>
  <si>
    <t>TCC/16430/19-20</t>
  </si>
  <si>
    <t>71270019P0005899</t>
  </si>
  <si>
    <t>71270019P0006083</t>
  </si>
  <si>
    <t>71270019P0006615</t>
  </si>
  <si>
    <t>71270019P0006616</t>
  </si>
  <si>
    <t>71270019P0006817</t>
  </si>
  <si>
    <t>71270019P0006888</t>
  </si>
  <si>
    <t>71270019P0007051</t>
  </si>
  <si>
    <t>71270019P0007053</t>
  </si>
  <si>
    <t>71270019P0007158</t>
  </si>
  <si>
    <t>01252</t>
  </si>
  <si>
    <t>1559</t>
  </si>
  <si>
    <t>1560</t>
  </si>
  <si>
    <t>PC/0895/2019-20</t>
  </si>
  <si>
    <t>PC/0896/2019-20</t>
  </si>
  <si>
    <t>PC/0944/2019-20</t>
  </si>
  <si>
    <t>PC/0980/2019-20</t>
  </si>
  <si>
    <t>PC/1009/2019-20</t>
  </si>
  <si>
    <t>PC/1010/2019-20</t>
  </si>
  <si>
    <t>PC/1033/2019-20</t>
  </si>
  <si>
    <t>PC/1046/2019-20</t>
  </si>
  <si>
    <t>PC/1047/2019-20</t>
  </si>
  <si>
    <t>PC/1062/2019-20</t>
  </si>
  <si>
    <t>PC/1067/2019-20</t>
  </si>
  <si>
    <t>PC/1088/2019-20</t>
  </si>
  <si>
    <t>PC/1100/2019-20</t>
  </si>
  <si>
    <t>02576/19-20</t>
  </si>
  <si>
    <t>02967/19-20</t>
  </si>
  <si>
    <t>02968/19-20</t>
  </si>
  <si>
    <t>02969/19-20</t>
  </si>
  <si>
    <t>614/2019-2020</t>
  </si>
  <si>
    <t>629/2019-2020</t>
  </si>
  <si>
    <t>635/2019-2020</t>
  </si>
  <si>
    <t>652/2019-2020</t>
  </si>
  <si>
    <t>653/2019-2020</t>
  </si>
  <si>
    <t>661/2019-2020</t>
  </si>
  <si>
    <t>662/2019-2020</t>
  </si>
  <si>
    <t>697/2019-2020</t>
  </si>
  <si>
    <t>698/2019-2020</t>
  </si>
  <si>
    <t>699/2019-2020</t>
  </si>
  <si>
    <t>751/2019-2020</t>
  </si>
  <si>
    <t>752/2019-2020</t>
  </si>
  <si>
    <t>2001346104</t>
  </si>
  <si>
    <t>2001346145</t>
  </si>
  <si>
    <t>2001346147</t>
  </si>
  <si>
    <t>2001346150</t>
  </si>
  <si>
    <t>2001346580</t>
  </si>
  <si>
    <t>2001414820</t>
  </si>
  <si>
    <t>10404</t>
  </si>
  <si>
    <t>2019-20/0514</t>
  </si>
  <si>
    <t>2019-20/0552</t>
  </si>
  <si>
    <t>C3807</t>
  </si>
  <si>
    <t>EC/19-20/0507</t>
  </si>
  <si>
    <t>GST/605</t>
  </si>
  <si>
    <t>GST/608</t>
  </si>
  <si>
    <t>GST/609</t>
  </si>
  <si>
    <t>GST/610</t>
  </si>
  <si>
    <t>GST/626</t>
  </si>
  <si>
    <t>GST/627</t>
  </si>
  <si>
    <t>GST/628</t>
  </si>
  <si>
    <t>GST/629</t>
  </si>
  <si>
    <t>GST/633</t>
  </si>
  <si>
    <t>GST/637</t>
  </si>
  <si>
    <t>GST/638</t>
  </si>
  <si>
    <t>GST/639</t>
  </si>
  <si>
    <t>GST/640</t>
  </si>
  <si>
    <t>GST/641</t>
  </si>
  <si>
    <t>GST/642</t>
  </si>
  <si>
    <t>GST/643</t>
  </si>
  <si>
    <t>GST/644</t>
  </si>
  <si>
    <t>GST/664</t>
  </si>
  <si>
    <t>GST/665</t>
  </si>
  <si>
    <t>GST/666</t>
  </si>
  <si>
    <t>GST/667</t>
  </si>
  <si>
    <t>GST/668</t>
  </si>
  <si>
    <t>GST/678</t>
  </si>
  <si>
    <t>GST/679</t>
  </si>
  <si>
    <t>GST/685</t>
  </si>
  <si>
    <t>GST/686</t>
  </si>
  <si>
    <t>GST/687</t>
  </si>
  <si>
    <t>GST/694</t>
  </si>
  <si>
    <t>GST/695</t>
  </si>
  <si>
    <t>GST/696</t>
  </si>
  <si>
    <t>GST/697</t>
  </si>
  <si>
    <t>GST/702</t>
  </si>
  <si>
    <t>GST/703</t>
  </si>
  <si>
    <t>GST/708</t>
  </si>
  <si>
    <t>GST/709</t>
  </si>
  <si>
    <t>GST/710</t>
  </si>
  <si>
    <t>GST/711</t>
  </si>
  <si>
    <t>GST/712</t>
  </si>
  <si>
    <t>GST/713</t>
  </si>
  <si>
    <t>GST/717</t>
  </si>
  <si>
    <t>GST/718</t>
  </si>
  <si>
    <t>GST/719</t>
  </si>
  <si>
    <t>GST/720</t>
  </si>
  <si>
    <t>GST/721</t>
  </si>
  <si>
    <t>GST/725</t>
  </si>
  <si>
    <t>GST/726</t>
  </si>
  <si>
    <t>GST/727</t>
  </si>
  <si>
    <t>GST/728</t>
  </si>
  <si>
    <t>GST/729</t>
  </si>
  <si>
    <t>GST/731</t>
  </si>
  <si>
    <t>GST/733</t>
  </si>
  <si>
    <t>GST/734</t>
  </si>
  <si>
    <t>GST/735</t>
  </si>
  <si>
    <t>GST/736</t>
  </si>
  <si>
    <t>GST/737</t>
  </si>
  <si>
    <t>GST/742</t>
  </si>
  <si>
    <t>GST/743</t>
  </si>
  <si>
    <t>GST/744</t>
  </si>
  <si>
    <t>GST/745</t>
  </si>
  <si>
    <t>GST/746</t>
  </si>
  <si>
    <t>GST/755</t>
  </si>
  <si>
    <t>GST/756</t>
  </si>
  <si>
    <t>GST/757</t>
  </si>
  <si>
    <t>GST/758</t>
  </si>
  <si>
    <t>GST/759</t>
  </si>
  <si>
    <t>GST/760</t>
  </si>
  <si>
    <t>GST/761</t>
  </si>
  <si>
    <t>GST/779</t>
  </si>
  <si>
    <t>GST/780</t>
  </si>
  <si>
    <t>GST/781</t>
  </si>
  <si>
    <t>GST/782</t>
  </si>
  <si>
    <t>GST/783</t>
  </si>
  <si>
    <t>GST/784</t>
  </si>
  <si>
    <t>GST/785</t>
  </si>
  <si>
    <t>IS/TNR/1057</t>
  </si>
  <si>
    <t>IS/TNR/1058</t>
  </si>
  <si>
    <t>IS/TNR/1059</t>
  </si>
  <si>
    <t>33AAGCB1101L2Z6</t>
  </si>
  <si>
    <t>OASIS INDIA A-NETWORK PRIVATE LIMITED</t>
  </si>
  <si>
    <t>OAB181903-7879</t>
  </si>
  <si>
    <t>1618</t>
  </si>
  <si>
    <t>RLS/574/19-20</t>
  </si>
  <si>
    <t>1715/19-20</t>
  </si>
  <si>
    <t>1746/19-20</t>
  </si>
  <si>
    <t>1749/19-20</t>
  </si>
  <si>
    <t>1772/19-20</t>
  </si>
  <si>
    <t>1850/19-20</t>
  </si>
  <si>
    <t>1851/19-20</t>
  </si>
  <si>
    <t>1862/19-20</t>
  </si>
  <si>
    <t>1885/19-20</t>
  </si>
  <si>
    <t>1910/19-20</t>
  </si>
  <si>
    <t>1911/19-20</t>
  </si>
  <si>
    <t>1919/19-20</t>
  </si>
  <si>
    <t>1930/19-20</t>
  </si>
  <si>
    <t>1944/19-20</t>
  </si>
  <si>
    <t>1979/19-20</t>
  </si>
  <si>
    <t>2035/19-20</t>
  </si>
  <si>
    <t>2037/19-20</t>
  </si>
  <si>
    <t>2085/19-20</t>
  </si>
  <si>
    <t>2086/19-20</t>
  </si>
  <si>
    <t>2095/19-20</t>
  </si>
  <si>
    <t>2106/19-20</t>
  </si>
  <si>
    <t>2107/19-20</t>
  </si>
  <si>
    <t>2731</t>
  </si>
  <si>
    <t>2752</t>
  </si>
  <si>
    <t>384</t>
  </si>
  <si>
    <t>33TIEXA190500301</t>
  </si>
  <si>
    <t>33TIEXA190500302</t>
  </si>
  <si>
    <t>33TIEXA190500324</t>
  </si>
  <si>
    <t>33TIEXA190500330</t>
  </si>
  <si>
    <t>23AAACI1220M1Z1</t>
  </si>
  <si>
    <t>102LS900907</t>
  </si>
  <si>
    <t>3724</t>
  </si>
  <si>
    <t>3738</t>
  </si>
  <si>
    <t>3745</t>
  </si>
  <si>
    <t>3780</t>
  </si>
  <si>
    <t>004A</t>
  </si>
  <si>
    <t>005A</t>
  </si>
  <si>
    <t>640</t>
  </si>
  <si>
    <t>TN/19/1304</t>
  </si>
  <si>
    <t>TN/19/1338</t>
  </si>
  <si>
    <t>TN/19/1339</t>
  </si>
  <si>
    <t>TN/19/1344</t>
  </si>
  <si>
    <t>TN/19/1360</t>
  </si>
  <si>
    <t>07AABCS1024Q1ZA</t>
  </si>
  <si>
    <t>1921000936</t>
  </si>
  <si>
    <t>1869/19-20</t>
  </si>
  <si>
    <t>2854</t>
  </si>
  <si>
    <t>2885</t>
  </si>
  <si>
    <t>2916</t>
  </si>
  <si>
    <t>2961</t>
  </si>
  <si>
    <t>9679</t>
  </si>
  <si>
    <t>9687</t>
  </si>
  <si>
    <t>9704</t>
  </si>
  <si>
    <t>9709</t>
  </si>
  <si>
    <t>9739</t>
  </si>
  <si>
    <t>9746</t>
  </si>
  <si>
    <t>9766</t>
  </si>
  <si>
    <t>9771</t>
  </si>
  <si>
    <t>9794</t>
  </si>
  <si>
    <t>9797</t>
  </si>
  <si>
    <t>33AJMPR6103L2ZY</t>
  </si>
  <si>
    <t>JAYARAMAN RAMESH</t>
  </si>
  <si>
    <t>680</t>
  </si>
  <si>
    <t>TNS0000115744</t>
  </si>
  <si>
    <t>TNS0000116953</t>
  </si>
  <si>
    <t>TNS0000118164</t>
  </si>
  <si>
    <t>MIC/19-20/1926</t>
  </si>
  <si>
    <t>159/2019-20</t>
  </si>
  <si>
    <t>161/2019-20</t>
  </si>
  <si>
    <t>HE-039</t>
  </si>
  <si>
    <t>819</t>
  </si>
  <si>
    <t>20474</t>
  </si>
  <si>
    <t>20495</t>
  </si>
  <si>
    <t>20532</t>
  </si>
  <si>
    <t>249288</t>
  </si>
  <si>
    <t>249683</t>
  </si>
  <si>
    <t>RPC/0202/19-20</t>
  </si>
  <si>
    <t>19-20/2259/GST</t>
  </si>
  <si>
    <t>19-20/2270/GST</t>
  </si>
  <si>
    <t>19-20/2271/GST</t>
  </si>
  <si>
    <t>19-20/2290/GST</t>
  </si>
  <si>
    <t>19-20/2299/GST</t>
  </si>
  <si>
    <t>19-20/2302/GST</t>
  </si>
  <si>
    <t>19-20/2314/GST</t>
  </si>
  <si>
    <t>19-20/2321/GST</t>
  </si>
  <si>
    <t>19-20/2326/GST</t>
  </si>
  <si>
    <t>19-20/2327/GST</t>
  </si>
  <si>
    <t>19-20/2343/GST</t>
  </si>
  <si>
    <t>19-20/2355/GST</t>
  </si>
  <si>
    <t>19-20/2356/GST</t>
  </si>
  <si>
    <t>19-20/2358/GST</t>
  </si>
  <si>
    <t>19-20/2365/GST</t>
  </si>
  <si>
    <t>19-20/2373/GST</t>
  </si>
  <si>
    <t>19-20/2382/GST</t>
  </si>
  <si>
    <t>387</t>
  </si>
  <si>
    <t>AI002818</t>
  </si>
  <si>
    <t>056/19-20</t>
  </si>
  <si>
    <t>07690/19-20</t>
  </si>
  <si>
    <t>08078/19-20</t>
  </si>
  <si>
    <t>08546/19-20</t>
  </si>
  <si>
    <t>CHL/3893</t>
  </si>
  <si>
    <t>INTN1930313</t>
  </si>
  <si>
    <t>58</t>
  </si>
  <si>
    <t>INV-116/19-20</t>
  </si>
  <si>
    <t>INV-117/19-20</t>
  </si>
  <si>
    <t>SB-045/19-20</t>
  </si>
  <si>
    <t>1262</t>
  </si>
  <si>
    <t>1337</t>
  </si>
  <si>
    <t>MES1920-058</t>
  </si>
  <si>
    <t>041942</t>
  </si>
  <si>
    <t>042086</t>
  </si>
  <si>
    <t>042098</t>
  </si>
  <si>
    <t>334</t>
  </si>
  <si>
    <t>GAL/008/719</t>
  </si>
  <si>
    <t>380</t>
  </si>
  <si>
    <t>191032</t>
  </si>
  <si>
    <t>191036</t>
  </si>
  <si>
    <t>TN0020005091</t>
  </si>
  <si>
    <t>H33A120101002969</t>
  </si>
  <si>
    <t>H33A120101002970</t>
  </si>
  <si>
    <t>H33A120101002971</t>
  </si>
  <si>
    <t>356</t>
  </si>
  <si>
    <t>357</t>
  </si>
  <si>
    <t>373</t>
  </si>
  <si>
    <t>378</t>
  </si>
  <si>
    <t>388</t>
  </si>
  <si>
    <t>CALCHN192002426</t>
  </si>
  <si>
    <t>33ADRPV0060H1ZG</t>
  </si>
  <si>
    <t>ARUMUGA NAICKER  VENKATESAN</t>
  </si>
  <si>
    <t>155</t>
  </si>
  <si>
    <t>GST/129/19-20</t>
  </si>
  <si>
    <t>GST/132/19-20</t>
  </si>
  <si>
    <t>GST/133/19-20</t>
  </si>
  <si>
    <t>GST/141/19-20</t>
  </si>
  <si>
    <t>GST/143/19-20</t>
  </si>
  <si>
    <t>GST/154/19-20</t>
  </si>
  <si>
    <t>234/19-20</t>
  </si>
  <si>
    <t>250/19-20</t>
  </si>
  <si>
    <t>285/19-20</t>
  </si>
  <si>
    <t>S2MN/TI/001079</t>
  </si>
  <si>
    <t>S2MN/TI/001085</t>
  </si>
  <si>
    <t>S2MN/TI/001093</t>
  </si>
  <si>
    <t>S2MN/TI/001094</t>
  </si>
  <si>
    <t>S2MN/TI/001096</t>
  </si>
  <si>
    <t>GST-5163/19-20</t>
  </si>
  <si>
    <t>304</t>
  </si>
  <si>
    <t>314</t>
  </si>
  <si>
    <t>315</t>
  </si>
  <si>
    <t>316</t>
  </si>
  <si>
    <t>321</t>
  </si>
  <si>
    <t>322</t>
  </si>
  <si>
    <t>327</t>
  </si>
  <si>
    <t>330</t>
  </si>
  <si>
    <t>0382/19-20</t>
  </si>
  <si>
    <t>L/19-20/1058</t>
  </si>
  <si>
    <t>000781</t>
  </si>
  <si>
    <t>000832</t>
  </si>
  <si>
    <t>000878</t>
  </si>
  <si>
    <t>SPC/19-20/0720</t>
  </si>
  <si>
    <t>SPC/19-20/0729</t>
  </si>
  <si>
    <t>SPC/19-20/0840</t>
  </si>
  <si>
    <t>914</t>
  </si>
  <si>
    <t>GST-19/20-1593</t>
  </si>
  <si>
    <t>1900</t>
  </si>
  <si>
    <t>4872</t>
  </si>
  <si>
    <t>1495/2019-20</t>
  </si>
  <si>
    <t>1640/2019-20</t>
  </si>
  <si>
    <t>1680/2019-20</t>
  </si>
  <si>
    <t>1822/2019-20</t>
  </si>
  <si>
    <t>SP-085/19-20</t>
  </si>
  <si>
    <t>SP-089/19-20</t>
  </si>
  <si>
    <t>SP-091/19-20</t>
  </si>
  <si>
    <t>SP-093/19-20</t>
  </si>
  <si>
    <t>SP-095/19-20</t>
  </si>
  <si>
    <t>SP-097/19-20</t>
  </si>
  <si>
    <t>19-20/187</t>
  </si>
  <si>
    <t>19-20/190</t>
  </si>
  <si>
    <t>SAL/214/19-20</t>
  </si>
  <si>
    <t>4177</t>
  </si>
  <si>
    <t>33AAHCK5507E1ZU</t>
  </si>
  <si>
    <t>KAMGO TECHNOLOGIES INDIA PRIVATE LIMITED</t>
  </si>
  <si>
    <t>24AABFC0922C1ZC</t>
  </si>
  <si>
    <t>COREL PHARMA CHEM</t>
  </si>
  <si>
    <t>GST/793</t>
  </si>
  <si>
    <t>GST/794</t>
  </si>
  <si>
    <t>GST/795</t>
  </si>
  <si>
    <t>1403/19-20</t>
  </si>
  <si>
    <t>617</t>
  </si>
  <si>
    <t>33CAJPS5330Q1Z5</t>
  </si>
  <si>
    <t>Beemaraja Sasikumar</t>
  </si>
  <si>
    <t>598</t>
  </si>
  <si>
    <t>20BGST85936</t>
  </si>
  <si>
    <t>2019-007095</t>
  </si>
  <si>
    <t>457</t>
  </si>
  <si>
    <t>495</t>
  </si>
  <si>
    <t>D/120147/19-20</t>
  </si>
  <si>
    <t>29AIQPD9383F1ZP</t>
  </si>
  <si>
    <t>PUTHIYA PURAYIL DHANESH</t>
  </si>
  <si>
    <t>19040</t>
  </si>
  <si>
    <t>750/19-20</t>
  </si>
  <si>
    <t>180919498905</t>
  </si>
  <si>
    <t>829-19-20</t>
  </si>
  <si>
    <t>843-19-20</t>
  </si>
  <si>
    <t>07AFMPA4510N1ZH</t>
  </si>
  <si>
    <t>SANDEEP  ARYA</t>
  </si>
  <si>
    <t>ASP/GST/100</t>
  </si>
  <si>
    <t>2033AC0900000084</t>
  </si>
  <si>
    <t>2033AF0900000019</t>
  </si>
  <si>
    <t>33AABCT3518Q1Z3</t>
  </si>
  <si>
    <t>TATA AIG GENERAL INSURANCE CO LTD</t>
  </si>
  <si>
    <t>08930045270000</t>
  </si>
  <si>
    <t>08930113020000</t>
  </si>
  <si>
    <t>CPL1900541</t>
  </si>
  <si>
    <t>CPL1900554</t>
  </si>
  <si>
    <t>CPL1900578</t>
  </si>
  <si>
    <t>3538</t>
  </si>
  <si>
    <t>99801000792</t>
  </si>
  <si>
    <t>99801000793</t>
  </si>
  <si>
    <t>DN/19-20/09-02</t>
  </si>
  <si>
    <t>SMKT/19-20/0972</t>
  </si>
  <si>
    <t>201933PNT0031052</t>
  </si>
  <si>
    <t>201933PNT0032226</t>
  </si>
  <si>
    <t>201933PNT0035606</t>
  </si>
  <si>
    <t>06AAACP0362M1ZH</t>
  </si>
  <si>
    <t>PENAM LABORATORIES LTD</t>
  </si>
  <si>
    <t>00598/19-20</t>
  </si>
  <si>
    <t>78628</t>
  </si>
  <si>
    <t>78629</t>
  </si>
  <si>
    <t>CR273</t>
  </si>
  <si>
    <t>1354/19-20</t>
  </si>
  <si>
    <t>1369/19-20</t>
  </si>
  <si>
    <t>1376/19-20</t>
  </si>
  <si>
    <t>1385/19-20</t>
  </si>
  <si>
    <t>1400/19-20</t>
  </si>
  <si>
    <t>1430/19-20</t>
  </si>
  <si>
    <t>1431/19-20</t>
  </si>
  <si>
    <t>1470/19-20</t>
  </si>
  <si>
    <t>1480/19-20</t>
  </si>
  <si>
    <t>1483/19-20</t>
  </si>
  <si>
    <t>1494/19-20</t>
  </si>
  <si>
    <t>1498/19-20</t>
  </si>
  <si>
    <t>1505/19-20</t>
  </si>
  <si>
    <t>1506/19-20</t>
  </si>
  <si>
    <t>1523/19-20</t>
  </si>
  <si>
    <t>1526/19-20</t>
  </si>
  <si>
    <t>1532/19-20</t>
  </si>
  <si>
    <t>1563/19-20</t>
  </si>
  <si>
    <t>INEMAAT091900021</t>
  </si>
  <si>
    <t>INEMAAT091900027</t>
  </si>
  <si>
    <t>INEMAAT091900028</t>
  </si>
  <si>
    <t>INEMAAT091900121</t>
  </si>
  <si>
    <t>INEMAAT091900145</t>
  </si>
  <si>
    <t>INEMAAT091900146</t>
  </si>
  <si>
    <t>INEMAAT091900154</t>
  </si>
  <si>
    <t>INEMAAT091900209</t>
  </si>
  <si>
    <t>INEMAAT091900243</t>
  </si>
  <si>
    <t>INEMAAT091900244</t>
  </si>
  <si>
    <t>INEMAAT091900245</t>
  </si>
  <si>
    <t>INEMAAT091900246</t>
  </si>
  <si>
    <t>INEMAAT091900247</t>
  </si>
  <si>
    <t>INEMAAT091900277</t>
  </si>
  <si>
    <t>INEMAAT091900279</t>
  </si>
  <si>
    <t>SP/2019-20/0488</t>
  </si>
  <si>
    <t>SP/2019-20/0492</t>
  </si>
  <si>
    <t>595</t>
  </si>
  <si>
    <t>624</t>
  </si>
  <si>
    <t>1038/19-20</t>
  </si>
  <si>
    <t>1100/19-20</t>
  </si>
  <si>
    <t>0103</t>
  </si>
  <si>
    <t>0112</t>
  </si>
  <si>
    <t>0119</t>
  </si>
  <si>
    <t>0126</t>
  </si>
  <si>
    <t>0140</t>
  </si>
  <si>
    <t>0147</t>
  </si>
  <si>
    <t>0157</t>
  </si>
  <si>
    <t>0158</t>
  </si>
  <si>
    <t>0159</t>
  </si>
  <si>
    <t>0165</t>
  </si>
  <si>
    <t>0167</t>
  </si>
  <si>
    <t>0175</t>
  </si>
  <si>
    <t>0191</t>
  </si>
  <si>
    <t>0206</t>
  </si>
  <si>
    <t>0208</t>
  </si>
  <si>
    <t>0211</t>
  </si>
  <si>
    <t>0216</t>
  </si>
  <si>
    <t>33FSKPS9712L1Z0</t>
  </si>
  <si>
    <t>MOHANA KRISHNAN  SATHYAPRIYA</t>
  </si>
  <si>
    <t>68</t>
  </si>
  <si>
    <t>GST/169/19-20</t>
  </si>
  <si>
    <t>GST/193/19-20</t>
  </si>
  <si>
    <t>GST/194/19-20</t>
  </si>
  <si>
    <t>33AEFPR9282N1ZR</t>
  </si>
  <si>
    <t>RAJESH CHORDIA</t>
  </si>
  <si>
    <t>768</t>
  </si>
  <si>
    <t>SD0365</t>
  </si>
  <si>
    <t>2019-20/004253</t>
  </si>
  <si>
    <t>2019-20/004440</t>
  </si>
  <si>
    <t>2019-20/004720</t>
  </si>
  <si>
    <t>2019-20/004881</t>
  </si>
  <si>
    <t>33AYNPR3066L1ZW</t>
  </si>
  <si>
    <t>RANJITH</t>
  </si>
  <si>
    <t>336</t>
  </si>
  <si>
    <t>000504</t>
  </si>
  <si>
    <t>000544</t>
  </si>
  <si>
    <t>15</t>
  </si>
  <si>
    <t>17</t>
  </si>
  <si>
    <t>0481</t>
  </si>
  <si>
    <t>0495</t>
  </si>
  <si>
    <t>0499</t>
  </si>
  <si>
    <t>0500</t>
  </si>
  <si>
    <t>0513</t>
  </si>
  <si>
    <t>0541</t>
  </si>
  <si>
    <t>SINV-19-20-735</t>
  </si>
  <si>
    <t>33AAEFC8855D1ZK</t>
  </si>
  <si>
    <t>CEEDEEYES DESIGN MIX CONCRETE</t>
  </si>
  <si>
    <t>134/19-20</t>
  </si>
  <si>
    <t>WST/1560/19-20</t>
  </si>
  <si>
    <t>WST/1643/19-20</t>
  </si>
  <si>
    <t>3843</t>
  </si>
  <si>
    <t>3854</t>
  </si>
  <si>
    <t>4383</t>
  </si>
  <si>
    <t>6108298255</t>
  </si>
  <si>
    <t>27AACCA6939R1ZX</t>
  </si>
  <si>
    <t>BOM302008</t>
  </si>
  <si>
    <t>344</t>
  </si>
  <si>
    <t>350</t>
  </si>
  <si>
    <t>841</t>
  </si>
  <si>
    <t>889</t>
  </si>
  <si>
    <t>19-20/00362</t>
  </si>
  <si>
    <t>19-20/00363</t>
  </si>
  <si>
    <t>19-20/00372</t>
  </si>
  <si>
    <t>19-20/00401</t>
  </si>
  <si>
    <t>19-20/344</t>
  </si>
  <si>
    <t>P-1043</t>
  </si>
  <si>
    <t>941/2019-20</t>
  </si>
  <si>
    <t>964/2019-20</t>
  </si>
  <si>
    <t>SH-2019039</t>
  </si>
  <si>
    <t>SH-2019040</t>
  </si>
  <si>
    <t>SH-2019043</t>
  </si>
  <si>
    <t>SH-2019052</t>
  </si>
  <si>
    <t>SH-2019055</t>
  </si>
  <si>
    <t>SH-2019059</t>
  </si>
  <si>
    <t>SH-2019065</t>
  </si>
  <si>
    <t>SH-2019067</t>
  </si>
  <si>
    <t>71270019P0008212</t>
  </si>
  <si>
    <t>71270019P0008213</t>
  </si>
  <si>
    <t>71270019P0008606</t>
  </si>
  <si>
    <t>L/0615/19-20</t>
  </si>
  <si>
    <t>33AADCP4327M1ZC</t>
  </si>
  <si>
    <t>PENANSHIN SHIPPING INDIA PRIVATE LIMITED</t>
  </si>
  <si>
    <t>PSEXP/19-20/0126</t>
  </si>
  <si>
    <t>33ANBPC8330P1Z0</t>
  </si>
  <si>
    <t>CHANDRASEKARAN</t>
  </si>
  <si>
    <t>176</t>
  </si>
  <si>
    <t>PC/1117/2019-20</t>
  </si>
  <si>
    <t>PC/1118/2019-20</t>
  </si>
  <si>
    <t>PC/1119/2019-20</t>
  </si>
  <si>
    <t>PC/1146/2019-20</t>
  </si>
  <si>
    <t>PC/1147/2019-20</t>
  </si>
  <si>
    <t>PC/1216/2019-20</t>
  </si>
  <si>
    <t>PC/1217/2019-20</t>
  </si>
  <si>
    <t>PC/1293/2019-20</t>
  </si>
  <si>
    <t>PC/1338/2019-20</t>
  </si>
  <si>
    <t>PC/1339/2019-20</t>
  </si>
  <si>
    <t>PC/1340/2019-20</t>
  </si>
  <si>
    <t>03137/19-20</t>
  </si>
  <si>
    <t>03158/19-20</t>
  </si>
  <si>
    <t>03243/19-20</t>
  </si>
  <si>
    <t>03335/19-20</t>
  </si>
  <si>
    <t>03370/19-20</t>
  </si>
  <si>
    <t>03375/19-20</t>
  </si>
  <si>
    <t>03593/19-20</t>
  </si>
  <si>
    <t>03594/19-20</t>
  </si>
  <si>
    <t>03595/19-20</t>
  </si>
  <si>
    <t>03596/19-20</t>
  </si>
  <si>
    <t>1420</t>
  </si>
  <si>
    <t>759/2019-2020</t>
  </si>
  <si>
    <t>764/2019-2020</t>
  </si>
  <si>
    <t>797/2019-2020</t>
  </si>
  <si>
    <t>812/2019-2020</t>
  </si>
  <si>
    <t>816/2019-2020</t>
  </si>
  <si>
    <t>821/2019-2020</t>
  </si>
  <si>
    <t>830/2019-2020</t>
  </si>
  <si>
    <t>831/2019-2020</t>
  </si>
  <si>
    <t>832/2019-2020</t>
  </si>
  <si>
    <t>833/2019-2020</t>
  </si>
  <si>
    <t>834/2019-2020</t>
  </si>
  <si>
    <t>838/2019-2020</t>
  </si>
  <si>
    <t>839/2019-2020</t>
  </si>
  <si>
    <t>840/2019-2020</t>
  </si>
  <si>
    <t>841/2019-2020</t>
  </si>
  <si>
    <t>865/2019-2020</t>
  </si>
  <si>
    <t>869/2019-2020</t>
  </si>
  <si>
    <t>919/2019-2020</t>
  </si>
  <si>
    <t>2001611539</t>
  </si>
  <si>
    <t>2001611540</t>
  </si>
  <si>
    <t>2001611652</t>
  </si>
  <si>
    <t>2001611653</t>
  </si>
  <si>
    <t>2001764970</t>
  </si>
  <si>
    <t>2001764972</t>
  </si>
  <si>
    <t>2001764973</t>
  </si>
  <si>
    <t>2001764974</t>
  </si>
  <si>
    <t>2001900341</t>
  </si>
  <si>
    <t>2001900898</t>
  </si>
  <si>
    <t>2001900899</t>
  </si>
  <si>
    <t>10531</t>
  </si>
  <si>
    <t>2019-20/0702</t>
  </si>
  <si>
    <t>107/19-20</t>
  </si>
  <si>
    <t>DCS/218/19-20</t>
  </si>
  <si>
    <t>DCS/225/19-20</t>
  </si>
  <si>
    <t>33AAUFB0943K1Z9</t>
  </si>
  <si>
    <t>BHIMRAJ &amp; CO</t>
  </si>
  <si>
    <t>886</t>
  </si>
  <si>
    <t>EC/19-20/0544</t>
  </si>
  <si>
    <t>EC/19-20/0629</t>
  </si>
  <si>
    <t>ZHI-CI/19-20/30</t>
  </si>
  <si>
    <t>GST/789</t>
  </si>
  <si>
    <t>GST/790</t>
  </si>
  <si>
    <t>GST/791</t>
  </si>
  <si>
    <t>GST/792</t>
  </si>
  <si>
    <t>GST/800</t>
  </si>
  <si>
    <t>GST/801</t>
  </si>
  <si>
    <t>GST/804</t>
  </si>
  <si>
    <t>GST/805</t>
  </si>
  <si>
    <t>GST/818</t>
  </si>
  <si>
    <t>GST/823</t>
  </si>
  <si>
    <t>GST/824</t>
  </si>
  <si>
    <t>GST/850</t>
  </si>
  <si>
    <t>GST/851</t>
  </si>
  <si>
    <t>GST/852</t>
  </si>
  <si>
    <t>GST/853</t>
  </si>
  <si>
    <t>GST/854</t>
  </si>
  <si>
    <t>GST/866</t>
  </si>
  <si>
    <t>GST/867</t>
  </si>
  <si>
    <t>GST/868</t>
  </si>
  <si>
    <t>GST/869</t>
  </si>
  <si>
    <t>GST/870</t>
  </si>
  <si>
    <t>GST/871</t>
  </si>
  <si>
    <t>GST/872</t>
  </si>
  <si>
    <t>GST/878</t>
  </si>
  <si>
    <t>GST/879</t>
  </si>
  <si>
    <t>GST/880</t>
  </si>
  <si>
    <t>GST/881</t>
  </si>
  <si>
    <t>GST/882</t>
  </si>
  <si>
    <t>GST/883</t>
  </si>
  <si>
    <t>GST/884</t>
  </si>
  <si>
    <t>GST/899</t>
  </si>
  <si>
    <t>GST/900</t>
  </si>
  <si>
    <t>GST/901</t>
  </si>
  <si>
    <t>GST/902</t>
  </si>
  <si>
    <t>GST/903</t>
  </si>
  <si>
    <t>GST/904</t>
  </si>
  <si>
    <t>GST/905</t>
  </si>
  <si>
    <t>GST/906</t>
  </si>
  <si>
    <t>GST/907</t>
  </si>
  <si>
    <t>GST/908</t>
  </si>
  <si>
    <t>GST/909</t>
  </si>
  <si>
    <t>GST/910</t>
  </si>
  <si>
    <t>GST/911</t>
  </si>
  <si>
    <t>GST/924</t>
  </si>
  <si>
    <t>GST/925</t>
  </si>
  <si>
    <t>GST/926</t>
  </si>
  <si>
    <t>GST/927</t>
  </si>
  <si>
    <t>GST/928</t>
  </si>
  <si>
    <t>GST/929</t>
  </si>
  <si>
    <t>GST/930</t>
  </si>
  <si>
    <t>GST/931</t>
  </si>
  <si>
    <t>GST/932</t>
  </si>
  <si>
    <t>GST/933</t>
  </si>
  <si>
    <t>GST/934</t>
  </si>
  <si>
    <t>GST/940</t>
  </si>
  <si>
    <t>GST/941</t>
  </si>
  <si>
    <t>GST/942</t>
  </si>
  <si>
    <t>GST/943</t>
  </si>
  <si>
    <t>GST/944</t>
  </si>
  <si>
    <t>GST/945</t>
  </si>
  <si>
    <t>GST/952</t>
  </si>
  <si>
    <t>GST/953</t>
  </si>
  <si>
    <t>GST/954</t>
  </si>
  <si>
    <t>GST/956</t>
  </si>
  <si>
    <t>GST/966</t>
  </si>
  <si>
    <t>GST/967</t>
  </si>
  <si>
    <t>GST/968</t>
  </si>
  <si>
    <t>GST/969</t>
  </si>
  <si>
    <t>GST/970</t>
  </si>
  <si>
    <t>GST/971</t>
  </si>
  <si>
    <t>GST/972</t>
  </si>
  <si>
    <t>GST/980</t>
  </si>
  <si>
    <t>GST/981</t>
  </si>
  <si>
    <t>GST/982</t>
  </si>
  <si>
    <t>06AAQFK0898J1ZP</t>
  </si>
  <si>
    <t>KRM PHARMA</t>
  </si>
  <si>
    <t>19079</t>
  </si>
  <si>
    <t>IS/TNR/1089</t>
  </si>
  <si>
    <t>27ARCPC1153D1ZI</t>
  </si>
  <si>
    <t>SALIL SAHADEVAN CHIRAKKAL</t>
  </si>
  <si>
    <t>IS/104</t>
  </si>
  <si>
    <t>MS/1034</t>
  </si>
  <si>
    <t>MS/596</t>
  </si>
  <si>
    <t>172</t>
  </si>
  <si>
    <t>MABD2000014</t>
  </si>
  <si>
    <t>MABI2000122</t>
  </si>
  <si>
    <t>MABI2000127</t>
  </si>
  <si>
    <t>MABI2000141</t>
  </si>
  <si>
    <t>2161/19-20</t>
  </si>
  <si>
    <t>2162/19-20</t>
  </si>
  <si>
    <t>2170/19-20</t>
  </si>
  <si>
    <t>2192/19-20</t>
  </si>
  <si>
    <t>2227/19-20</t>
  </si>
  <si>
    <t>2229/19-20</t>
  </si>
  <si>
    <t>2232/19-20</t>
  </si>
  <si>
    <t>2245/19-20</t>
  </si>
  <si>
    <t>2246/19-20</t>
  </si>
  <si>
    <t>2252/19-20</t>
  </si>
  <si>
    <t>2289/19-20</t>
  </si>
  <si>
    <t>2306/19-20</t>
  </si>
  <si>
    <t>2314/19-20</t>
  </si>
  <si>
    <t>2328/19-20</t>
  </si>
  <si>
    <t>2330/19-20</t>
  </si>
  <si>
    <t>2360/19-20</t>
  </si>
  <si>
    <t>2364/19-20</t>
  </si>
  <si>
    <t>2367/19-20</t>
  </si>
  <si>
    <t>2377/19-20</t>
  </si>
  <si>
    <t>2399/19-20</t>
  </si>
  <si>
    <t>2401/19-20</t>
  </si>
  <si>
    <t>2423/19-20</t>
  </si>
  <si>
    <t>2465/19-20</t>
  </si>
  <si>
    <t>2473/19-20</t>
  </si>
  <si>
    <t>2495/19-20</t>
  </si>
  <si>
    <t>2496/19-20</t>
  </si>
  <si>
    <t>2499/19-20</t>
  </si>
  <si>
    <t>2553/19-20</t>
  </si>
  <si>
    <t>2554/19-20</t>
  </si>
  <si>
    <t>3177</t>
  </si>
  <si>
    <t>3964</t>
  </si>
  <si>
    <t>04AMJPS2069Q1ZD</t>
  </si>
  <si>
    <t>MANMOHAN CHADHA SINGH</t>
  </si>
  <si>
    <t>BG/747/2019-20</t>
  </si>
  <si>
    <t>33AAAFJ1808R1Z9</t>
  </si>
  <si>
    <t>JAYAM AND COMPANY</t>
  </si>
  <si>
    <t>ANR-2709</t>
  </si>
  <si>
    <t>ANR-2710</t>
  </si>
  <si>
    <t>001081</t>
  </si>
  <si>
    <t>24AAACP2058C1ZZ</t>
  </si>
  <si>
    <t>PARLE GLOBAL TECHNOLOGIES PRIVATE LIMITED</t>
  </si>
  <si>
    <t>19-20/ME/000001</t>
  </si>
  <si>
    <t>19-20/ME/000002</t>
  </si>
  <si>
    <t>27AAAGM0289C2ZI</t>
  </si>
  <si>
    <t>MINISTRY OF RAILWAYS</t>
  </si>
  <si>
    <t>1915CR2009906848</t>
  </si>
  <si>
    <t>1915CR2009917331</t>
  </si>
  <si>
    <t>3977</t>
  </si>
  <si>
    <t>003/BR/19006024</t>
  </si>
  <si>
    <t>AC190019</t>
  </si>
  <si>
    <t>CE190517</t>
  </si>
  <si>
    <t>1443/19-20</t>
  </si>
  <si>
    <t>22712</t>
  </si>
  <si>
    <t>22713</t>
  </si>
  <si>
    <t>23481</t>
  </si>
  <si>
    <t>23906</t>
  </si>
  <si>
    <t>24114</t>
  </si>
  <si>
    <t>TN/19/1501</t>
  </si>
  <si>
    <t>TN/19/1502</t>
  </si>
  <si>
    <t>TN/19/1611</t>
  </si>
  <si>
    <t>33AADFH3973J1ZA</t>
  </si>
  <si>
    <t>HOTEL SOUTHERN RESIDENCY</t>
  </si>
  <si>
    <t>FOBILL2512</t>
  </si>
  <si>
    <t>BEN/19CP/1111</t>
  </si>
  <si>
    <t>3053</t>
  </si>
  <si>
    <t>9841</t>
  </si>
  <si>
    <t>9869</t>
  </si>
  <si>
    <t>9871</t>
  </si>
  <si>
    <t>9876</t>
  </si>
  <si>
    <t>9888</t>
  </si>
  <si>
    <t>TNS0000119465</t>
  </si>
  <si>
    <t>TNS0000120636</t>
  </si>
  <si>
    <t>TNS0000121702</t>
  </si>
  <si>
    <t>TNS0000122786</t>
  </si>
  <si>
    <t>SE0112</t>
  </si>
  <si>
    <t>SE0112A</t>
  </si>
  <si>
    <t>SE0113</t>
  </si>
  <si>
    <t>SE0114</t>
  </si>
  <si>
    <t>SE068</t>
  </si>
  <si>
    <t>SE068A</t>
  </si>
  <si>
    <t>SE069</t>
  </si>
  <si>
    <t>SE069A</t>
  </si>
  <si>
    <t>SE073</t>
  </si>
  <si>
    <t>SE074</t>
  </si>
  <si>
    <t>SE075</t>
  </si>
  <si>
    <t>SE076</t>
  </si>
  <si>
    <t>SE077</t>
  </si>
  <si>
    <t>SE078</t>
  </si>
  <si>
    <t>SE078A</t>
  </si>
  <si>
    <t>SE083</t>
  </si>
  <si>
    <t>SE086</t>
  </si>
  <si>
    <t>SE086A</t>
  </si>
  <si>
    <t>SE088</t>
  </si>
  <si>
    <t>SE088A</t>
  </si>
  <si>
    <t>SE090</t>
  </si>
  <si>
    <t>SE090A</t>
  </si>
  <si>
    <t>SE097</t>
  </si>
  <si>
    <t>SE097A</t>
  </si>
  <si>
    <t>SE101</t>
  </si>
  <si>
    <t>SE101A</t>
  </si>
  <si>
    <t>SE102</t>
  </si>
  <si>
    <t>SE102A</t>
  </si>
  <si>
    <t>SE107</t>
  </si>
  <si>
    <t>SE107A</t>
  </si>
  <si>
    <t>SE111</t>
  </si>
  <si>
    <t>SE111A</t>
  </si>
  <si>
    <t>MKPDTA041</t>
  </si>
  <si>
    <t>33AAACM2431L1ZR</t>
  </si>
  <si>
    <t>MILESWORTH TRAVELS &amp; TOURS PRIVATE LIMITED</t>
  </si>
  <si>
    <t>MV/1900000138</t>
  </si>
  <si>
    <t>20567</t>
  </si>
  <si>
    <t>20624</t>
  </si>
  <si>
    <t>20625</t>
  </si>
  <si>
    <t>20627</t>
  </si>
  <si>
    <t>20633</t>
  </si>
  <si>
    <t>250062</t>
  </si>
  <si>
    <t>250224</t>
  </si>
  <si>
    <t>250466</t>
  </si>
  <si>
    <t>250624</t>
  </si>
  <si>
    <t>33AADFU7068B1ZC</t>
  </si>
  <si>
    <t>UNIVERSE SURGICAL EQUIPMENT CO</t>
  </si>
  <si>
    <t>SSB000403</t>
  </si>
  <si>
    <t>SSB000408</t>
  </si>
  <si>
    <t>SSB000413</t>
  </si>
  <si>
    <t>SSB000419</t>
  </si>
  <si>
    <t>SSB000426</t>
  </si>
  <si>
    <t>SSB000429</t>
  </si>
  <si>
    <t>0619</t>
  </si>
  <si>
    <t>19-20/2401/GST</t>
  </si>
  <si>
    <t>19-20/2402/GST</t>
  </si>
  <si>
    <t>19-20/2411/GST</t>
  </si>
  <si>
    <t>19-20/2412/GST</t>
  </si>
  <si>
    <t>19-20/2413/GST</t>
  </si>
  <si>
    <t>19-20/2416/GST</t>
  </si>
  <si>
    <t>19-20/2417/GST</t>
  </si>
  <si>
    <t>19-20/2444/GST</t>
  </si>
  <si>
    <t>19-20/2478/GST</t>
  </si>
  <si>
    <t>19-20/2479/GST</t>
  </si>
  <si>
    <t>19-20/2480/GST</t>
  </si>
  <si>
    <t>19-20/2501/GST</t>
  </si>
  <si>
    <t>19-20/2506/GST</t>
  </si>
  <si>
    <t>19-20/2517/GST</t>
  </si>
  <si>
    <t>19-20/2530/GST</t>
  </si>
  <si>
    <t>19-20/2531/GST</t>
  </si>
  <si>
    <t>19-20/2535/GST</t>
  </si>
  <si>
    <t>19-20/2544/GST</t>
  </si>
  <si>
    <t>19-20/2557/GST</t>
  </si>
  <si>
    <t>19-20/2558/GST</t>
  </si>
  <si>
    <t>19-20/2559/GST</t>
  </si>
  <si>
    <t>466</t>
  </si>
  <si>
    <t>474</t>
  </si>
  <si>
    <t>499</t>
  </si>
  <si>
    <t>524</t>
  </si>
  <si>
    <t>AI003252</t>
  </si>
  <si>
    <t>AI003253</t>
  </si>
  <si>
    <t>EG/AC/7/82</t>
  </si>
  <si>
    <t>EG/AC/8/103</t>
  </si>
  <si>
    <t>000216</t>
  </si>
  <si>
    <t>09659/19-20</t>
  </si>
  <si>
    <t>10539/19-20</t>
  </si>
  <si>
    <t>19/R-05827</t>
  </si>
  <si>
    <t>19/R-06297</t>
  </si>
  <si>
    <t>19/R-06368</t>
  </si>
  <si>
    <t>19/R-07436</t>
  </si>
  <si>
    <t>19/R-07624</t>
  </si>
  <si>
    <t>33EICPK0105G1ZZ</t>
  </si>
  <si>
    <t>KALAIVANI</t>
  </si>
  <si>
    <t>06/2019-20</t>
  </si>
  <si>
    <t>100</t>
  </si>
  <si>
    <t>114</t>
  </si>
  <si>
    <t>81</t>
  </si>
  <si>
    <t>331909FD00364</t>
  </si>
  <si>
    <t>331909FD02341</t>
  </si>
  <si>
    <t>1393</t>
  </si>
  <si>
    <t>1550</t>
  </si>
  <si>
    <t>RD/19-20/S/0522</t>
  </si>
  <si>
    <t>SSEPL/104</t>
  </si>
  <si>
    <t>SSEPL/106</t>
  </si>
  <si>
    <t>1335</t>
  </si>
  <si>
    <t>042161</t>
  </si>
  <si>
    <t>042198</t>
  </si>
  <si>
    <t>33APQPR6798P1ZI</t>
  </si>
  <si>
    <t>THIYAGARAYAN  RAMADEVI</t>
  </si>
  <si>
    <t>2019-2020/080</t>
  </si>
  <si>
    <t>GAL/011/0919</t>
  </si>
  <si>
    <t>03AAFCR0841L1ZI</t>
  </si>
  <si>
    <t>RAJ ANALYTICAL SOLUTIONS PRIVATE LIMITED</t>
  </si>
  <si>
    <t>799</t>
  </si>
  <si>
    <t>H33A120101003994</t>
  </si>
  <si>
    <t>H33A120101004014</t>
  </si>
  <si>
    <t>H33A120101004015</t>
  </si>
  <si>
    <t>450</t>
  </si>
  <si>
    <t>33ABJPR6506J1ZG</t>
  </si>
  <si>
    <t>RIYAZ FARHAN</t>
  </si>
  <si>
    <t>12553</t>
  </si>
  <si>
    <t>12586</t>
  </si>
  <si>
    <t>12587</t>
  </si>
  <si>
    <t>CALCHN192002926</t>
  </si>
  <si>
    <t>MLV1920/GIS00344</t>
  </si>
  <si>
    <t>Q0914/19-20</t>
  </si>
  <si>
    <t>07AAGCR3340F1ZM</t>
  </si>
  <si>
    <t>RADIANT X-WAYS LOGISTIC PRIVATE LIMITED</t>
  </si>
  <si>
    <t>RX/5221/19-20</t>
  </si>
  <si>
    <t>RX/5363/19-20</t>
  </si>
  <si>
    <t>GST/173/19-20</t>
  </si>
  <si>
    <t>GST/201/19-20</t>
  </si>
  <si>
    <t>GST/210/19-20</t>
  </si>
  <si>
    <t>GST/220/19-20</t>
  </si>
  <si>
    <t>308/19-20</t>
  </si>
  <si>
    <t>314/19-20</t>
  </si>
  <si>
    <t>S2MN/TI/001105</t>
  </si>
  <si>
    <t>S2MN/TI/001122</t>
  </si>
  <si>
    <t>CSI/031/19-20</t>
  </si>
  <si>
    <t>27ABZPL0834D1ZH</t>
  </si>
  <si>
    <t>KUTBUDDIN MOHAMEDALI LOKHANDWALA</t>
  </si>
  <si>
    <t>0535/2019-2020</t>
  </si>
  <si>
    <t>09AAICA0373K1ZJ</t>
  </si>
  <si>
    <t>AOS PRODUCTS PRIVATE LIMITED</t>
  </si>
  <si>
    <t>AOS/GST/0681</t>
  </si>
  <si>
    <t>AOS/GST/681</t>
  </si>
  <si>
    <t>333</t>
  </si>
  <si>
    <t>340</t>
  </si>
  <si>
    <t>341</t>
  </si>
  <si>
    <t>342</t>
  </si>
  <si>
    <t>346</t>
  </si>
  <si>
    <t>349</t>
  </si>
  <si>
    <t>352</t>
  </si>
  <si>
    <t>353</t>
  </si>
  <si>
    <t>354</t>
  </si>
  <si>
    <t>355</t>
  </si>
  <si>
    <t>362</t>
  </si>
  <si>
    <t>364</t>
  </si>
  <si>
    <t>369</t>
  </si>
  <si>
    <t>0443/19-20</t>
  </si>
  <si>
    <t>000919</t>
  </si>
  <si>
    <t>000971</t>
  </si>
  <si>
    <t>000991</t>
  </si>
  <si>
    <t>001034</t>
  </si>
  <si>
    <t>SPC/19-20/1008</t>
  </si>
  <si>
    <t>SPC/19-20/1035</t>
  </si>
  <si>
    <t>33AAQCA5352E1ZS</t>
  </si>
  <si>
    <t>AUTOINTELLI SYSTEMS PRIVATE LIMITED</t>
  </si>
  <si>
    <t>AI/04/2019/001</t>
  </si>
  <si>
    <t>AI/04/2019/002</t>
  </si>
  <si>
    <t>185</t>
  </si>
  <si>
    <t>33AZLPP2047G2ZD</t>
  </si>
  <si>
    <t>DEVANESAN PANNEERSELVAM</t>
  </si>
  <si>
    <t>044/2019-20</t>
  </si>
  <si>
    <t>07</t>
  </si>
  <si>
    <t>GST-19/20-1926</t>
  </si>
  <si>
    <t>GST-19/20-2008</t>
  </si>
  <si>
    <t>L/MAA/19250</t>
  </si>
  <si>
    <t>LL/MAA/19202</t>
  </si>
  <si>
    <t>LL/MAA/19205</t>
  </si>
  <si>
    <t>LL/MAA/19222</t>
  </si>
  <si>
    <t>LL/MAA/19223</t>
  </si>
  <si>
    <t>LL/MAA/19236</t>
  </si>
  <si>
    <t>LL/MAA/19240</t>
  </si>
  <si>
    <t>LL/MAA/19242</t>
  </si>
  <si>
    <t>LL/MAA/19257</t>
  </si>
  <si>
    <t>618</t>
  </si>
  <si>
    <t>SP-104/19-20</t>
  </si>
  <si>
    <t>SP-105/19-20</t>
  </si>
  <si>
    <t>SP-106/19-20</t>
  </si>
  <si>
    <t>SP-109/19-20</t>
  </si>
  <si>
    <t>SP-110/19-20</t>
  </si>
  <si>
    <t>SP-112/19-20</t>
  </si>
  <si>
    <t>SP-113/19-20</t>
  </si>
  <si>
    <t>123</t>
  </si>
  <si>
    <t>RSI/061/TN/19</t>
  </si>
  <si>
    <t>RSI/062/TN/19</t>
  </si>
  <si>
    <t>RSI/074/TN/19</t>
  </si>
  <si>
    <t>19-20/233</t>
  </si>
  <si>
    <t>19-20/252</t>
  </si>
  <si>
    <t>19-20/279</t>
  </si>
  <si>
    <t>33AMQPP2584G1ZP</t>
  </si>
  <si>
    <t>VADAMALAI  PERIASAMY</t>
  </si>
  <si>
    <t>331/19-20</t>
  </si>
  <si>
    <t>33AAACF6058Q1Z9</t>
  </si>
  <si>
    <t>FLUIDLINE SYSTEMS &amp; CONTROLS PRIVATE LIMITED</t>
  </si>
  <si>
    <t>GST/519/2019-20</t>
  </si>
  <si>
    <t>SAL/221/19-20</t>
  </si>
  <si>
    <t>SAL/255/19-20</t>
  </si>
  <si>
    <t>4252</t>
  </si>
  <si>
    <t>INV-000255</t>
  </si>
  <si>
    <t>521</t>
  </si>
  <si>
    <t>543</t>
  </si>
  <si>
    <t>1691/19-20</t>
  </si>
  <si>
    <t>091</t>
  </si>
  <si>
    <t>105</t>
  </si>
  <si>
    <t>126</t>
  </si>
  <si>
    <t>33CPBPS3021P1ZS</t>
  </si>
  <si>
    <t>SUGUMAR  SARITHA</t>
  </si>
  <si>
    <t>SD2012/19-20</t>
  </si>
  <si>
    <t>90</t>
  </si>
  <si>
    <t>06AAACV1559Q1ZU</t>
  </si>
  <si>
    <t>30AABCV3609C1Z0</t>
  </si>
  <si>
    <t>33AAMPG2229F1Z3</t>
  </si>
  <si>
    <t>CHELLAIAN  GUNASEELAN</t>
  </si>
  <si>
    <t>S419981012002943</t>
  </si>
  <si>
    <t>101019125600</t>
  </si>
  <si>
    <t>981-19-20</t>
  </si>
  <si>
    <t>2033AC1000000073</t>
  </si>
  <si>
    <t>2033AF1000000022</t>
  </si>
  <si>
    <t>TN/FD/20/0030009</t>
  </si>
  <si>
    <t>2425</t>
  </si>
  <si>
    <t>201933PNT0042250</t>
  </si>
  <si>
    <t>1330219173</t>
  </si>
  <si>
    <t>KO1000013263</t>
  </si>
  <si>
    <t>1275</t>
  </si>
  <si>
    <t>DX1001301227</t>
  </si>
  <si>
    <t>DX1001301232</t>
  </si>
  <si>
    <t>DX1004300007</t>
  </si>
  <si>
    <t>DX1004300008</t>
  </si>
  <si>
    <t>0510</t>
  </si>
  <si>
    <t>1574/19-20</t>
  </si>
  <si>
    <t>1576/19-20</t>
  </si>
  <si>
    <t>1591/19-20</t>
  </si>
  <si>
    <t>1595/19-20</t>
  </si>
  <si>
    <t>1607/19-20</t>
  </si>
  <si>
    <t>1616/19-20</t>
  </si>
  <si>
    <t>1627/19-20</t>
  </si>
  <si>
    <t>1635/19-20</t>
  </si>
  <si>
    <t>1639/19-20</t>
  </si>
  <si>
    <t>1675/19-20</t>
  </si>
  <si>
    <t>1682/19-20</t>
  </si>
  <si>
    <t>1689/19-20</t>
  </si>
  <si>
    <t>1698/19-20</t>
  </si>
  <si>
    <t>1700/19-20</t>
  </si>
  <si>
    <t>1701/19-20</t>
  </si>
  <si>
    <t>1716/19-20</t>
  </si>
  <si>
    <t>1722/19-20</t>
  </si>
  <si>
    <t>1727/19-20</t>
  </si>
  <si>
    <t>1733/19-20</t>
  </si>
  <si>
    <t>1743/19-20</t>
  </si>
  <si>
    <t>1762/19-20</t>
  </si>
  <si>
    <t>1797/19-20</t>
  </si>
  <si>
    <t>INEMAAT101900075</t>
  </si>
  <si>
    <t>INEMAAT101900076</t>
  </si>
  <si>
    <t>INEMAAT101900077</t>
  </si>
  <si>
    <t>INEMAAT101900078</t>
  </si>
  <si>
    <t>INEMAAT101900079</t>
  </si>
  <si>
    <t>INEMAAT101900080</t>
  </si>
  <si>
    <t>INEMAAT101900081</t>
  </si>
  <si>
    <t>INEMAAT101900177</t>
  </si>
  <si>
    <t>INEMAAT101900179</t>
  </si>
  <si>
    <t>INEMAAT101900181</t>
  </si>
  <si>
    <t>INEMAAT101900183</t>
  </si>
  <si>
    <t>INEMAAT101900185</t>
  </si>
  <si>
    <t>INEMAAT101900187</t>
  </si>
  <si>
    <t>INEMAAT101900188</t>
  </si>
  <si>
    <t>INEMAAT101900189</t>
  </si>
  <si>
    <t>INEMAAT101900252</t>
  </si>
  <si>
    <t>INEMAAT101900253</t>
  </si>
  <si>
    <t>INEMAAT101900270</t>
  </si>
  <si>
    <t>GST/198/19-20</t>
  </si>
  <si>
    <t>GST/205/19-20</t>
  </si>
  <si>
    <t>GST/206/19-20</t>
  </si>
  <si>
    <t>GST/209/19-20</t>
  </si>
  <si>
    <t>GST/218/19-20</t>
  </si>
  <si>
    <t>GST/224/19-20</t>
  </si>
  <si>
    <t>GST/225/19-20</t>
  </si>
  <si>
    <t>GST/227/19-20</t>
  </si>
  <si>
    <t>GST/232/19-20</t>
  </si>
  <si>
    <t>U1-19-20-2203</t>
  </si>
  <si>
    <t>2019-20/004987</t>
  </si>
  <si>
    <t>2019-20/005614</t>
  </si>
  <si>
    <t>000631</t>
  </si>
  <si>
    <t>0554</t>
  </si>
  <si>
    <t>0555</t>
  </si>
  <si>
    <t>0567</t>
  </si>
  <si>
    <t>0568</t>
  </si>
  <si>
    <t>0581</t>
  </si>
  <si>
    <t>33AAJCR3661E1ZI</t>
  </si>
  <si>
    <t>RAM INFOTECH CHENNAI PRIVATE LIMITED</t>
  </si>
  <si>
    <t>v0516</t>
  </si>
  <si>
    <t>TI/MNF/19-20/178</t>
  </si>
  <si>
    <t>WST/1837/19-20</t>
  </si>
  <si>
    <t>WST/1850/19-20</t>
  </si>
  <si>
    <t>SLPL1920ECF00554</t>
  </si>
  <si>
    <t>4461</t>
  </si>
  <si>
    <t>4463</t>
  </si>
  <si>
    <t>4554</t>
  </si>
  <si>
    <t>4555</t>
  </si>
  <si>
    <t>310/19-20</t>
  </si>
  <si>
    <t>446</t>
  </si>
  <si>
    <t>497</t>
  </si>
  <si>
    <t>1064</t>
  </si>
  <si>
    <t>971</t>
  </si>
  <si>
    <t>1165/2019-20</t>
  </si>
  <si>
    <t>1793</t>
  </si>
  <si>
    <t>71270019P0009716</t>
  </si>
  <si>
    <t>71270019P0009802</t>
  </si>
  <si>
    <t>2016</t>
  </si>
  <si>
    <t>PSEXP/19-20/0156</t>
  </si>
  <si>
    <t>1320</t>
  </si>
  <si>
    <t>29AACCB8979J1ZW</t>
  </si>
  <si>
    <t>BLUELINE FOODS INDIA PRIVATE LIMITED</t>
  </si>
  <si>
    <t>788/2019-20</t>
  </si>
  <si>
    <t>PC/1355/2019-20</t>
  </si>
  <si>
    <t>PC/1356/2019-20</t>
  </si>
  <si>
    <t>PC/1362/2019-20</t>
  </si>
  <si>
    <t>03632/19-20</t>
  </si>
  <si>
    <t>03649/19-20</t>
  </si>
  <si>
    <t>03650/19-20</t>
  </si>
  <si>
    <t>03651/19-20</t>
  </si>
  <si>
    <t>03652/19-20</t>
  </si>
  <si>
    <t>03701/19-20</t>
  </si>
  <si>
    <t>03702/19-20</t>
  </si>
  <si>
    <t>03703/19-20</t>
  </si>
  <si>
    <t>03983/19-20</t>
  </si>
  <si>
    <t>04071/19-20</t>
  </si>
  <si>
    <t>04072/19-20</t>
  </si>
  <si>
    <t>04155/19-20</t>
  </si>
  <si>
    <t>1056/2019-2020</t>
  </si>
  <si>
    <t>1108/2019-2020</t>
  </si>
  <si>
    <t>1109/2019-2020</t>
  </si>
  <si>
    <t>986/2019-2020</t>
  </si>
  <si>
    <t>I4525480-1</t>
  </si>
  <si>
    <t>I4525481-1</t>
  </si>
  <si>
    <t>I4525687-1</t>
  </si>
  <si>
    <t>I4525688-1</t>
  </si>
  <si>
    <t>I4525747-1</t>
  </si>
  <si>
    <t>I4525748-1</t>
  </si>
  <si>
    <t>I4525751-1</t>
  </si>
  <si>
    <t>I4525819-1</t>
  </si>
  <si>
    <t>I4525833-1</t>
  </si>
  <si>
    <t>I4525834-1</t>
  </si>
  <si>
    <t>I4526030-1</t>
  </si>
  <si>
    <t>I4526031-1</t>
  </si>
  <si>
    <t>I4526033-1</t>
  </si>
  <si>
    <t>I4526355-1</t>
  </si>
  <si>
    <t>I4526462-1</t>
  </si>
  <si>
    <t>I4526656-1</t>
  </si>
  <si>
    <t>I4526657-1</t>
  </si>
  <si>
    <t>I4526658-1</t>
  </si>
  <si>
    <t>I4526659-1</t>
  </si>
  <si>
    <t>10545</t>
  </si>
  <si>
    <t>20138</t>
  </si>
  <si>
    <t>EC/19-20/0644</t>
  </si>
  <si>
    <t>EC/19-20/0729</t>
  </si>
  <si>
    <t>GST/1003</t>
  </si>
  <si>
    <t>GST/1004</t>
  </si>
  <si>
    <t>GST/1005</t>
  </si>
  <si>
    <t>GST/1006</t>
  </si>
  <si>
    <t>GST/1007</t>
  </si>
  <si>
    <t>GST/1008</t>
  </si>
  <si>
    <t>GST/1009</t>
  </si>
  <si>
    <t>GST/1010</t>
  </si>
  <si>
    <t>GST/1011</t>
  </si>
  <si>
    <t>GST/1012</t>
  </si>
  <si>
    <t>GST/1024</t>
  </si>
  <si>
    <t>GST/1025</t>
  </si>
  <si>
    <t>GST/1026</t>
  </si>
  <si>
    <t>GST/1027</t>
  </si>
  <si>
    <t>GST/1028</t>
  </si>
  <si>
    <t>GST/1051</t>
  </si>
  <si>
    <t>GST/1052</t>
  </si>
  <si>
    <t>GST/1053</t>
  </si>
  <si>
    <t>GST/1066</t>
  </si>
  <si>
    <t>GST/1067</t>
  </si>
  <si>
    <t>GST/1068</t>
  </si>
  <si>
    <t>GST/1069</t>
  </si>
  <si>
    <t>GST/1070</t>
  </si>
  <si>
    <t>GST/1073</t>
  </si>
  <si>
    <t>GST/1074</t>
  </si>
  <si>
    <t>GST/1075</t>
  </si>
  <si>
    <t>GST/1091</t>
  </si>
  <si>
    <t>GST/1092</t>
  </si>
  <si>
    <t>GST/1094</t>
  </si>
  <si>
    <t>GST/1095</t>
  </si>
  <si>
    <t>GST/1096</t>
  </si>
  <si>
    <t>GST/1097</t>
  </si>
  <si>
    <t>GST/1098</t>
  </si>
  <si>
    <t>GST/1102</t>
  </si>
  <si>
    <t>GST/1103</t>
  </si>
  <si>
    <t>GST/1112</t>
  </si>
  <si>
    <t>GST/1113</t>
  </si>
  <si>
    <t>GST/1125</t>
  </si>
  <si>
    <t>GST/1126</t>
  </si>
  <si>
    <t>GST/1127</t>
  </si>
  <si>
    <t>GST/1138</t>
  </si>
  <si>
    <t>GST/1139</t>
  </si>
  <si>
    <t>GST/1140</t>
  </si>
  <si>
    <t>GST/1141</t>
  </si>
  <si>
    <t>GST/1142</t>
  </si>
  <si>
    <t>GST/1144</t>
  </si>
  <si>
    <t>GST/1145</t>
  </si>
  <si>
    <t>GST/1146</t>
  </si>
  <si>
    <t>GST/1147</t>
  </si>
  <si>
    <t>GST/1148</t>
  </si>
  <si>
    <t>GST/984</t>
  </si>
  <si>
    <t>GST/985</t>
  </si>
  <si>
    <t>GST/987</t>
  </si>
  <si>
    <t>GST/988</t>
  </si>
  <si>
    <t>GST/999</t>
  </si>
  <si>
    <t>AFA/GST/0337</t>
  </si>
  <si>
    <t>0383/19-20</t>
  </si>
  <si>
    <t>0662/19-20</t>
  </si>
  <si>
    <t>976</t>
  </si>
  <si>
    <t>MABI2000177</t>
  </si>
  <si>
    <t>RLS/933/19-20</t>
  </si>
  <si>
    <t>2566/19-20</t>
  </si>
  <si>
    <t>2580/19-20</t>
  </si>
  <si>
    <t>2581/19-20</t>
  </si>
  <si>
    <t>2613/19-20</t>
  </si>
  <si>
    <t>2614/19-20</t>
  </si>
  <si>
    <t>2663/19-20</t>
  </si>
  <si>
    <t>2664/19-20</t>
  </si>
  <si>
    <t>2703/19-20</t>
  </si>
  <si>
    <t>2719/19-20</t>
  </si>
  <si>
    <t>2720/19-20</t>
  </si>
  <si>
    <t>2751/19-20</t>
  </si>
  <si>
    <t>2752/19-20</t>
  </si>
  <si>
    <t>2781/19-20</t>
  </si>
  <si>
    <t>2790/19-20</t>
  </si>
  <si>
    <t>2850/19-20</t>
  </si>
  <si>
    <t>2854/19-20</t>
  </si>
  <si>
    <t>2885/19-20</t>
  </si>
  <si>
    <t>2886/19-20</t>
  </si>
  <si>
    <t>2903/19-20</t>
  </si>
  <si>
    <t>2913/19-20</t>
  </si>
  <si>
    <t>2945/19-20</t>
  </si>
  <si>
    <t>2946/19-20</t>
  </si>
  <si>
    <t>2958/19-20</t>
  </si>
  <si>
    <t>2959/19-20</t>
  </si>
  <si>
    <t>2973/19-20</t>
  </si>
  <si>
    <t>2997/19-20</t>
  </si>
  <si>
    <t>4163</t>
  </si>
  <si>
    <t>4173</t>
  </si>
  <si>
    <t>568</t>
  </si>
  <si>
    <t>33AAHFD5958R1ZP</t>
  </si>
  <si>
    <t>DHAN STONES</t>
  </si>
  <si>
    <t>19-20/183</t>
  </si>
  <si>
    <t>3998</t>
  </si>
  <si>
    <t>4135</t>
  </si>
  <si>
    <t>003/BR/19006361</t>
  </si>
  <si>
    <t>003/BR/19006495</t>
  </si>
  <si>
    <t>1811/19-20</t>
  </si>
  <si>
    <t>5819019259</t>
  </si>
  <si>
    <t>5819019260</t>
  </si>
  <si>
    <t>1921001563</t>
  </si>
  <si>
    <t>09A</t>
  </si>
  <si>
    <t>RPPL1920GST427</t>
  </si>
  <si>
    <t>3180</t>
  </si>
  <si>
    <t>10031</t>
  </si>
  <si>
    <t>9966</t>
  </si>
  <si>
    <t>9968</t>
  </si>
  <si>
    <t>9971</t>
  </si>
  <si>
    <t>9994</t>
  </si>
  <si>
    <t>9997</t>
  </si>
  <si>
    <t>TNS0000123670</t>
  </si>
  <si>
    <t>TNS0000125512</t>
  </si>
  <si>
    <t>TNS0000126612</t>
  </si>
  <si>
    <t>TNS0000127776</t>
  </si>
  <si>
    <t>OSA/4092/19-20</t>
  </si>
  <si>
    <t>1140</t>
  </si>
  <si>
    <t>453</t>
  </si>
  <si>
    <t>33AMZPS2712E1ZV</t>
  </si>
  <si>
    <t>PONNUSAMY  SUDHAKAR</t>
  </si>
  <si>
    <t>cb179</t>
  </si>
  <si>
    <t>GST-A-180/19</t>
  </si>
  <si>
    <t>250864</t>
  </si>
  <si>
    <t>250926</t>
  </si>
  <si>
    <t>251104</t>
  </si>
  <si>
    <t>RPC/0266/19-20</t>
  </si>
  <si>
    <t>RPC/0277/19-20</t>
  </si>
  <si>
    <t>RPC/0278/19-20</t>
  </si>
  <si>
    <t>RPC/0299/19-20</t>
  </si>
  <si>
    <t>19113243</t>
  </si>
  <si>
    <t>19113244</t>
  </si>
  <si>
    <t>33ENKPK5129P1ZG</t>
  </si>
  <si>
    <t>KUMUDHA</t>
  </si>
  <si>
    <t>07AAICS8848K2ZK</t>
  </si>
  <si>
    <t>SEVENTY SEVEN ENTERTAINMENT PRIVATE LIMITED</t>
  </si>
  <si>
    <t>EV/DL-054/19-20</t>
  </si>
  <si>
    <t>L103</t>
  </si>
  <si>
    <t>L104</t>
  </si>
  <si>
    <t>L105</t>
  </si>
  <si>
    <t>L106</t>
  </si>
  <si>
    <t>L107</t>
  </si>
  <si>
    <t>19-20/2565/GST</t>
  </si>
  <si>
    <t>19-20/2566/GST</t>
  </si>
  <si>
    <t>19-20/2579/GST</t>
  </si>
  <si>
    <t>19-20/2590/GST</t>
  </si>
  <si>
    <t>19-20/2592/GST</t>
  </si>
  <si>
    <t>19-20/2602/GST</t>
  </si>
  <si>
    <t>19-20/2617/GST</t>
  </si>
  <si>
    <t>19-20/2618/GST</t>
  </si>
  <si>
    <t>19-20/2625/GST</t>
  </si>
  <si>
    <t>19-20/2629/GST</t>
  </si>
  <si>
    <t>19-20/2630/GST</t>
  </si>
  <si>
    <t>19-20/2646/GST</t>
  </si>
  <si>
    <t>19-20/2652/GST</t>
  </si>
  <si>
    <t>19-20/2654/GST</t>
  </si>
  <si>
    <t>19-20/2663/GST</t>
  </si>
  <si>
    <t>19-20/2665/GST</t>
  </si>
  <si>
    <t>19-20/2697/GST</t>
  </si>
  <si>
    <t>19-20/2698/GST</t>
  </si>
  <si>
    <t>19-20/2699/GST</t>
  </si>
  <si>
    <t>19-20/2705/GST</t>
  </si>
  <si>
    <t>546</t>
  </si>
  <si>
    <t>613</t>
  </si>
  <si>
    <t>AI003524</t>
  </si>
  <si>
    <t>AI003755</t>
  </si>
  <si>
    <t>33ABNFA8871B1ZF</t>
  </si>
  <si>
    <t>AIRSTAR</t>
  </si>
  <si>
    <t>11993/19-20</t>
  </si>
  <si>
    <t>INV-164/19-20</t>
  </si>
  <si>
    <t>INV-165/19-20</t>
  </si>
  <si>
    <t>INV-166/19-20</t>
  </si>
  <si>
    <t>INV-167/19-20</t>
  </si>
  <si>
    <t>MC0513</t>
  </si>
  <si>
    <t>191346</t>
  </si>
  <si>
    <t>130</t>
  </si>
  <si>
    <t>0574/2019-2020</t>
  </si>
  <si>
    <t>CALCHN192003320</t>
  </si>
  <si>
    <t>CALCHN192003544</t>
  </si>
  <si>
    <t>Q1052/19-20</t>
  </si>
  <si>
    <t>GST/258/19-20</t>
  </si>
  <si>
    <t>361/19-20</t>
  </si>
  <si>
    <t>374/19-20</t>
  </si>
  <si>
    <t>374</t>
  </si>
  <si>
    <t>375</t>
  </si>
  <si>
    <t>L/19-20/1546</t>
  </si>
  <si>
    <t>L/19-20/1547</t>
  </si>
  <si>
    <t>001088</t>
  </si>
  <si>
    <t>001092</t>
  </si>
  <si>
    <t>001095</t>
  </si>
  <si>
    <t>001142</t>
  </si>
  <si>
    <t>001151</t>
  </si>
  <si>
    <t>001173</t>
  </si>
  <si>
    <t>SPC/19-20/1184</t>
  </si>
  <si>
    <t>SPC/19-20/1221</t>
  </si>
  <si>
    <t>SPC/19-20/1279</t>
  </si>
  <si>
    <t>7702</t>
  </si>
  <si>
    <t>7703</t>
  </si>
  <si>
    <t>7727</t>
  </si>
  <si>
    <t>1270110768</t>
  </si>
  <si>
    <t>LL/MAA/19270</t>
  </si>
  <si>
    <t>LL/MAA/19290</t>
  </si>
  <si>
    <t>IOL/19-20/5454</t>
  </si>
  <si>
    <t>IOL/19-20/5531</t>
  </si>
  <si>
    <t>480</t>
  </si>
  <si>
    <t>2019-20/2363</t>
  </si>
  <si>
    <t>SP-128/19-20</t>
  </si>
  <si>
    <t>SP-135/19-20</t>
  </si>
  <si>
    <t>SP-138/19-20</t>
  </si>
  <si>
    <t>33AANHS7145D1Z2</t>
  </si>
  <si>
    <t>SEELAN SUTHANTHRA</t>
  </si>
  <si>
    <t>CW/19-20/L4277</t>
  </si>
  <si>
    <t>ALS/090/TN/19</t>
  </si>
  <si>
    <t>SAL/268/19-20</t>
  </si>
  <si>
    <t>SAL/277/19-20</t>
  </si>
  <si>
    <t>SAL/278/19-20</t>
  </si>
  <si>
    <t>250/2019-20</t>
  </si>
  <si>
    <t>29BIPPS3131L1ZN</t>
  </si>
  <si>
    <t>GARAKAHALLI DODDAPUTTEGOWDA SHANKARA</t>
  </si>
  <si>
    <t>2301/19-20</t>
  </si>
  <si>
    <t>135</t>
  </si>
  <si>
    <t>1847</t>
  </si>
  <si>
    <t>2116</t>
  </si>
  <si>
    <t>20BGST94637</t>
  </si>
  <si>
    <t>20BGST94854</t>
  </si>
  <si>
    <t>20BGST94981</t>
  </si>
  <si>
    <t>SB-098</t>
  </si>
  <si>
    <t>2033AC1100000085</t>
  </si>
  <si>
    <t>2033AF1100000022</t>
  </si>
  <si>
    <t>33ACUPN9536C1ZA</t>
  </si>
  <si>
    <t>NIRMAL KUMAR BHAIYA</t>
  </si>
  <si>
    <t>CB/5017/19-20</t>
  </si>
  <si>
    <t>CPL1900824</t>
  </si>
  <si>
    <t>4691</t>
  </si>
  <si>
    <t>99801001127</t>
  </si>
  <si>
    <t>2647</t>
  </si>
  <si>
    <t>DN/19-20/11-10</t>
  </si>
  <si>
    <t>SMKT/19-20/1240</t>
  </si>
  <si>
    <t>201933PNT0043711</t>
  </si>
  <si>
    <t>1330225833</t>
  </si>
  <si>
    <t>HHP/8374</t>
  </si>
  <si>
    <t>33GBSPS9249J1ZM</t>
  </si>
  <si>
    <t>SARITHA</t>
  </si>
  <si>
    <t>1363</t>
  </si>
  <si>
    <t>DX1001301346</t>
  </si>
  <si>
    <t>DX1001301347</t>
  </si>
  <si>
    <t>DX1001301349</t>
  </si>
  <si>
    <t>DX1001301350</t>
  </si>
  <si>
    <t>DX1001301353</t>
  </si>
  <si>
    <t>FATFMA00003983</t>
  </si>
  <si>
    <t>CR420</t>
  </si>
  <si>
    <t>1810/19-20</t>
  </si>
  <si>
    <t>1826/19-20</t>
  </si>
  <si>
    <t>1856/19-20</t>
  </si>
  <si>
    <t>1858/19-20</t>
  </si>
  <si>
    <t>1881/19-20</t>
  </si>
  <si>
    <t>1899/19-20</t>
  </si>
  <si>
    <t>1993/19-20</t>
  </si>
  <si>
    <t>2002/19-20</t>
  </si>
  <si>
    <t>2011/19-20</t>
  </si>
  <si>
    <t>2028/19-20</t>
  </si>
  <si>
    <t>2050/19-20</t>
  </si>
  <si>
    <t>2069/19-20</t>
  </si>
  <si>
    <t>2075/19-20</t>
  </si>
  <si>
    <t>2089/19-20</t>
  </si>
  <si>
    <t>2115/19-20</t>
  </si>
  <si>
    <t>2124/19-20</t>
  </si>
  <si>
    <t>INEMAAT111900013</t>
  </si>
  <si>
    <t>INEMAAT111900014</t>
  </si>
  <si>
    <t>INEMAAT111900015</t>
  </si>
  <si>
    <t>INEMAAT111900016</t>
  </si>
  <si>
    <t>INEMAAT111900018</t>
  </si>
  <si>
    <t>INEMAAT111900019</t>
  </si>
  <si>
    <t>INEMAAT111900027</t>
  </si>
  <si>
    <t>INEMAAT111900051</t>
  </si>
  <si>
    <t>INEMAAT111900052</t>
  </si>
  <si>
    <t>INEMAAT111900173</t>
  </si>
  <si>
    <t>INEMAAT111900216</t>
  </si>
  <si>
    <t>SP/2019-20/0675</t>
  </si>
  <si>
    <t>867</t>
  </si>
  <si>
    <t>1293/19-20</t>
  </si>
  <si>
    <t>1311/19-20</t>
  </si>
  <si>
    <t>GST/271/19-20</t>
  </si>
  <si>
    <t>CSS/19-20/600</t>
  </si>
  <si>
    <t>0643</t>
  </si>
  <si>
    <t>0672</t>
  </si>
  <si>
    <t>0735</t>
  </si>
  <si>
    <t>33AABPN7535L2ZI</t>
  </si>
  <si>
    <t>BHOJ CHAND PANKHEJ NAHAR</t>
  </si>
  <si>
    <t>NI-19116</t>
  </si>
  <si>
    <t>WST/1966/19-20</t>
  </si>
  <si>
    <t>WST/2093/19-20</t>
  </si>
  <si>
    <t>WST/2130/19-20</t>
  </si>
  <si>
    <t>33AATFM2320A1ZT</t>
  </si>
  <si>
    <t>MKBEST CALIBRATION SERVICES</t>
  </si>
  <si>
    <t>1357</t>
  </si>
  <si>
    <t>SLPL1920ECF00623</t>
  </si>
  <si>
    <t>5326</t>
  </si>
  <si>
    <t>5425</t>
  </si>
  <si>
    <t>6041</t>
  </si>
  <si>
    <t>518</t>
  </si>
  <si>
    <t>1161</t>
  </si>
  <si>
    <t>1243</t>
  </si>
  <si>
    <t>27ADPPJ1276R1ZQ</t>
  </si>
  <si>
    <t>AMIT JAGDISH JOSHI</t>
  </si>
  <si>
    <t>GST/263/19-20</t>
  </si>
  <si>
    <t>TCC/27417/19-20</t>
  </si>
  <si>
    <t>21208</t>
  </si>
  <si>
    <t>71270019P0010890</t>
  </si>
  <si>
    <t>71270019P0010903</t>
  </si>
  <si>
    <t>71270019P0011301</t>
  </si>
  <si>
    <t>71270019P0011527</t>
  </si>
  <si>
    <t>71270019P0011528</t>
  </si>
  <si>
    <t>2291</t>
  </si>
  <si>
    <t>PSEXP/19-20/0203</t>
  </si>
  <si>
    <t>BS/19-20/5512</t>
  </si>
  <si>
    <t>BS/19-20/5989</t>
  </si>
  <si>
    <t>447</t>
  </si>
  <si>
    <t>PC/1596/2019-20</t>
  </si>
  <si>
    <t>PC/1665/2019-20</t>
  </si>
  <si>
    <t>PC/1666/2019-20</t>
  </si>
  <si>
    <t>PC/1679/2019-20</t>
  </si>
  <si>
    <t>PC/1681/2019-20</t>
  </si>
  <si>
    <t>PC/1690/2019-20</t>
  </si>
  <si>
    <t>04293/19-20</t>
  </si>
  <si>
    <t>04428/19-20</t>
  </si>
  <si>
    <t>04429/19-20</t>
  </si>
  <si>
    <t>04430/19-20</t>
  </si>
  <si>
    <t>1136/2019-2020</t>
  </si>
  <si>
    <t>1148/2019-2020</t>
  </si>
  <si>
    <t>1161/2019-2020</t>
  </si>
  <si>
    <t>1187/2019-2020</t>
  </si>
  <si>
    <t>1188/2019-2020</t>
  </si>
  <si>
    <t>1201/2019-2020</t>
  </si>
  <si>
    <t>1213/2019-2020</t>
  </si>
  <si>
    <t>1220/2019-2020</t>
  </si>
  <si>
    <t>1236/2019-2020</t>
  </si>
  <si>
    <t>1237/2019-2020</t>
  </si>
  <si>
    <t>1238/2019-2020</t>
  </si>
  <si>
    <t>1257/2019-2020</t>
  </si>
  <si>
    <t>1262/2019-2020</t>
  </si>
  <si>
    <t>1265/2019-2020</t>
  </si>
  <si>
    <t>1267/2019-2020</t>
  </si>
  <si>
    <t>1268/2019-2020</t>
  </si>
  <si>
    <t>1285/2019-2020</t>
  </si>
  <si>
    <t>1286/2019-2020</t>
  </si>
  <si>
    <t>1291/2019-2020</t>
  </si>
  <si>
    <t>1298/2019-2020</t>
  </si>
  <si>
    <t>1299/2019-2020</t>
  </si>
  <si>
    <t>1300/2019-2020</t>
  </si>
  <si>
    <t>1301/2019-2020</t>
  </si>
  <si>
    <t>1302/2019-2020</t>
  </si>
  <si>
    <t>1303/2019-2020</t>
  </si>
  <si>
    <t>1311/2019-2020</t>
  </si>
  <si>
    <t>1331/2019-2020</t>
  </si>
  <si>
    <t>1332/2019-2020</t>
  </si>
  <si>
    <t>1333/2019-2020</t>
  </si>
  <si>
    <t>1334/2019-2020</t>
  </si>
  <si>
    <t>1344/2019-2020</t>
  </si>
  <si>
    <t>1347/2019-2020</t>
  </si>
  <si>
    <t>2002658230</t>
  </si>
  <si>
    <t>2002833370</t>
  </si>
  <si>
    <t>2002833395</t>
  </si>
  <si>
    <t>2002853666</t>
  </si>
  <si>
    <t>2002854096</t>
  </si>
  <si>
    <t>2002854099</t>
  </si>
  <si>
    <t>2002854107</t>
  </si>
  <si>
    <t>2002854116</t>
  </si>
  <si>
    <t>2002854305</t>
  </si>
  <si>
    <t>2002854309</t>
  </si>
  <si>
    <t>2002854626</t>
  </si>
  <si>
    <t>2002854754</t>
  </si>
  <si>
    <t>2002854760</t>
  </si>
  <si>
    <t>2002855039</t>
  </si>
  <si>
    <t>2002855261</t>
  </si>
  <si>
    <t>2002855769</t>
  </si>
  <si>
    <t>SE/211</t>
  </si>
  <si>
    <t>ZHI-CI/19-20/36</t>
  </si>
  <si>
    <t>Maharashtra</t>
  </si>
  <si>
    <t>GST/1151</t>
  </si>
  <si>
    <t>GST/1152</t>
  </si>
  <si>
    <t>GST/1157</t>
  </si>
  <si>
    <t>GST/1158</t>
  </si>
  <si>
    <t>GST/1159</t>
  </si>
  <si>
    <t>GST/1160</t>
  </si>
  <si>
    <t>GST/1161</t>
  </si>
  <si>
    <t>GST/1179</t>
  </si>
  <si>
    <t>GST/1180</t>
  </si>
  <si>
    <t>GST/1181</t>
  </si>
  <si>
    <t>GST/1182</t>
  </si>
  <si>
    <t>GST/1185</t>
  </si>
  <si>
    <t>GST/1186</t>
  </si>
  <si>
    <t>GST/1187</t>
  </si>
  <si>
    <t>GST/1188</t>
  </si>
  <si>
    <t>GST/1193</t>
  </si>
  <si>
    <t>GST/1194</t>
  </si>
  <si>
    <t>GST/1195</t>
  </si>
  <si>
    <t>GST/1196</t>
  </si>
  <si>
    <t>GST/1197</t>
  </si>
  <si>
    <t>GST/1198</t>
  </si>
  <si>
    <t>GST/1205</t>
  </si>
  <si>
    <t>GST/1206</t>
  </si>
  <si>
    <t>GST/1207</t>
  </si>
  <si>
    <t>GST/1208</t>
  </si>
  <si>
    <t>GST/1209</t>
  </si>
  <si>
    <t>GST/1210</t>
  </si>
  <si>
    <t>GST/1217</t>
  </si>
  <si>
    <t>GST/1218</t>
  </si>
  <si>
    <t>GST/1219</t>
  </si>
  <si>
    <t>GST/1220</t>
  </si>
  <si>
    <t>GST/1221</t>
  </si>
  <si>
    <t>GST/1222</t>
  </si>
  <si>
    <t>GST/1223</t>
  </si>
  <si>
    <t>GST/1224</t>
  </si>
  <si>
    <t>GST/1231</t>
  </si>
  <si>
    <t>GST/1232</t>
  </si>
  <si>
    <t>GST/1233</t>
  </si>
  <si>
    <t>GST/1236</t>
  </si>
  <si>
    <t>GST/1242</t>
  </si>
  <si>
    <t>GST/1243</t>
  </si>
  <si>
    <t>GST/1244</t>
  </si>
  <si>
    <t>GST/1245</t>
  </si>
  <si>
    <t>GST/1246</t>
  </si>
  <si>
    <t>GST/1247</t>
  </si>
  <si>
    <t>GST/1252</t>
  </si>
  <si>
    <t>GST/1253</t>
  </si>
  <si>
    <t>GST/1254</t>
  </si>
  <si>
    <t>GST/1255</t>
  </si>
  <si>
    <t>GST/1256</t>
  </si>
  <si>
    <t>GST/1257</t>
  </si>
  <si>
    <t>GST/1258</t>
  </si>
  <si>
    <t>GST/1265</t>
  </si>
  <si>
    <t>GST/1274</t>
  </si>
  <si>
    <t>GST/1275</t>
  </si>
  <si>
    <t>GST/1276</t>
  </si>
  <si>
    <t>GST/1277</t>
  </si>
  <si>
    <t>GST/1279</t>
  </si>
  <si>
    <t>GST/1280</t>
  </si>
  <si>
    <t>GST/1289</t>
  </si>
  <si>
    <t>GST/1290</t>
  </si>
  <si>
    <t>GST/1291</t>
  </si>
  <si>
    <t>GST/1292</t>
  </si>
  <si>
    <t>GST/1293</t>
  </si>
  <si>
    <t>GST/1294</t>
  </si>
  <si>
    <t>GST/1295</t>
  </si>
  <si>
    <t>GST/1296</t>
  </si>
  <si>
    <t>GST/1297</t>
  </si>
  <si>
    <t>GST/1298</t>
  </si>
  <si>
    <t>GST/1299</t>
  </si>
  <si>
    <t>GST/1318</t>
  </si>
  <si>
    <t>GST/1319</t>
  </si>
  <si>
    <t>GST/1321</t>
  </si>
  <si>
    <t>GST/1325</t>
  </si>
  <si>
    <t>GST/1326</t>
  </si>
  <si>
    <t>GST/1327</t>
  </si>
  <si>
    <t>GST/1328</t>
  </si>
  <si>
    <t>GST/1329</t>
  </si>
  <si>
    <t>GST/1330</t>
  </si>
  <si>
    <t>GST/1331</t>
  </si>
  <si>
    <t>GST/1332</t>
  </si>
  <si>
    <t>0438/19-20</t>
  </si>
  <si>
    <t>0727/19-20</t>
  </si>
  <si>
    <t>MABI2000202</t>
  </si>
  <si>
    <t>MABI2000203</t>
  </si>
  <si>
    <t>3033/19-20</t>
  </si>
  <si>
    <t>3046/19-20</t>
  </si>
  <si>
    <t>3081/19-20</t>
  </si>
  <si>
    <t>3082/19-20</t>
  </si>
  <si>
    <t>3083/19-20</t>
  </si>
  <si>
    <t>3109/19-20</t>
  </si>
  <si>
    <t>3120/19-20</t>
  </si>
  <si>
    <t>3121/19-20</t>
  </si>
  <si>
    <t>3128/19-20</t>
  </si>
  <si>
    <t>3153/19-20</t>
  </si>
  <si>
    <t>3178/19-20</t>
  </si>
  <si>
    <t>3221/19-20</t>
  </si>
  <si>
    <t>3254/19-20</t>
  </si>
  <si>
    <t>3280/19-20</t>
  </si>
  <si>
    <t>3286/19-20</t>
  </si>
  <si>
    <t>3320/19-20</t>
  </si>
  <si>
    <t>3340/19-20</t>
  </si>
  <si>
    <t>3414/19-20</t>
  </si>
  <si>
    <t>3416/19-20</t>
  </si>
  <si>
    <t>3485/19-20</t>
  </si>
  <si>
    <t>3486/19-20</t>
  </si>
  <si>
    <t>3487/19-20</t>
  </si>
  <si>
    <t>4415</t>
  </si>
  <si>
    <t>4417</t>
  </si>
  <si>
    <t>4428</t>
  </si>
  <si>
    <t>4435</t>
  </si>
  <si>
    <t>4649</t>
  </si>
  <si>
    <t>4060</t>
  </si>
  <si>
    <t>001281</t>
  </si>
  <si>
    <t>27AAAPL6833A1Z3</t>
  </si>
  <si>
    <t>VIJAY MOTILAL LODAYA</t>
  </si>
  <si>
    <t>0430/2019-20</t>
  </si>
  <si>
    <t>0457/2019-20</t>
  </si>
  <si>
    <t>4274</t>
  </si>
  <si>
    <t>27AADCL0382Q1Z2</t>
  </si>
  <si>
    <t>LASA SUPERGENERICS LIMITED</t>
  </si>
  <si>
    <t>LASA/U-1/529</t>
  </si>
  <si>
    <t>008/BC/19000755</t>
  </si>
  <si>
    <t>2094/19-20</t>
  </si>
  <si>
    <t>2102/19-20</t>
  </si>
  <si>
    <t>2132/19-20</t>
  </si>
  <si>
    <t>2214/19-20</t>
  </si>
  <si>
    <t>2310/19-20</t>
  </si>
  <si>
    <t>CHENNA9203944</t>
  </si>
  <si>
    <t>CHENNA9203945</t>
  </si>
  <si>
    <t>CHENNA9204321</t>
  </si>
  <si>
    <t>TIMUMSE11190003</t>
  </si>
  <si>
    <t>TN/19/2141</t>
  </si>
  <si>
    <t>TN/19/2277</t>
  </si>
  <si>
    <t>TN/19/2305</t>
  </si>
  <si>
    <t>TN/19/2354</t>
  </si>
  <si>
    <t>BEN/19CP/1611</t>
  </si>
  <si>
    <t>10104</t>
  </si>
  <si>
    <t>10113</t>
  </si>
  <si>
    <t>10161</t>
  </si>
  <si>
    <t>10173</t>
  </si>
  <si>
    <t>10177</t>
  </si>
  <si>
    <t>G2162</t>
  </si>
  <si>
    <t>TNS0000128940</t>
  </si>
  <si>
    <t>TNS0000129954</t>
  </si>
  <si>
    <t>TNS0000131071</t>
  </si>
  <si>
    <t>TNS0000132339</t>
  </si>
  <si>
    <t>27AALFS4441E2Z5</t>
  </si>
  <si>
    <t>S S ENTERPRISES</t>
  </si>
  <si>
    <t>1427</t>
  </si>
  <si>
    <t>MKPDTA054</t>
  </si>
  <si>
    <t>20813</t>
  </si>
  <si>
    <t>20814</t>
  </si>
  <si>
    <t>251790</t>
  </si>
  <si>
    <t>251843</t>
  </si>
  <si>
    <t>251883</t>
  </si>
  <si>
    <t>251955</t>
  </si>
  <si>
    <t>RPC/0346/19-20</t>
  </si>
  <si>
    <t>RPC/0347/19-20</t>
  </si>
  <si>
    <t>19-20/2740/GST</t>
  </si>
  <si>
    <t>19-20/2755/GST</t>
  </si>
  <si>
    <t>19-20/2758/GST</t>
  </si>
  <si>
    <t>19-20/2762/GST</t>
  </si>
  <si>
    <t>19-20/2763/GST</t>
  </si>
  <si>
    <t>19-20/2764/GST</t>
  </si>
  <si>
    <t>19-20/2765/GST</t>
  </si>
  <si>
    <t>19-20/2776/GST</t>
  </si>
  <si>
    <t>19-20/2789/GST</t>
  </si>
  <si>
    <t>19-20/2790/GST</t>
  </si>
  <si>
    <t>19-20/2865/GST</t>
  </si>
  <si>
    <t>19-20/2893/GST</t>
  </si>
  <si>
    <t>19-20/2894/GST</t>
  </si>
  <si>
    <t>656</t>
  </si>
  <si>
    <t>730</t>
  </si>
  <si>
    <t>736</t>
  </si>
  <si>
    <t>AI004534</t>
  </si>
  <si>
    <t>AI004611</t>
  </si>
  <si>
    <t>SUG/1920/162</t>
  </si>
  <si>
    <t>13491/19-20</t>
  </si>
  <si>
    <t>INTN1948940</t>
  </si>
  <si>
    <t>1920/NCL/1606</t>
  </si>
  <si>
    <t>27CTWPP1890G1ZX</t>
  </si>
  <si>
    <t>KALPIT RAMESH PANCHAL</t>
  </si>
  <si>
    <t>SCWT/1920/041</t>
  </si>
  <si>
    <t>1883</t>
  </si>
  <si>
    <t>SSEPL/136</t>
  </si>
  <si>
    <t>SSEPL/SALES/037</t>
  </si>
  <si>
    <t>042534</t>
  </si>
  <si>
    <t>GAL/006/1119</t>
  </si>
  <si>
    <t>GST-1458</t>
  </si>
  <si>
    <t>GST-1467</t>
  </si>
  <si>
    <t>MUMSEI03381/1920</t>
  </si>
  <si>
    <t>H33A120101004979</t>
  </si>
  <si>
    <t>605</t>
  </si>
  <si>
    <t>606</t>
  </si>
  <si>
    <t>638</t>
  </si>
  <si>
    <t>643</t>
  </si>
  <si>
    <t>649</t>
  </si>
  <si>
    <t>CALCHN192003847</t>
  </si>
  <si>
    <t>CALCHN192003968</t>
  </si>
  <si>
    <t>GST/269/19-20</t>
  </si>
  <si>
    <t>422/19-20</t>
  </si>
  <si>
    <t>424/19-20</t>
  </si>
  <si>
    <t>S2MN/TI/001168</t>
  </si>
  <si>
    <t>737</t>
  </si>
  <si>
    <t>385</t>
  </si>
  <si>
    <t>0638/19-20</t>
  </si>
  <si>
    <t>0682/19-20</t>
  </si>
  <si>
    <t>001299</t>
  </si>
  <si>
    <t>001301</t>
  </si>
  <si>
    <t>001324</t>
  </si>
  <si>
    <t>001330</t>
  </si>
  <si>
    <t>001348</t>
  </si>
  <si>
    <t>001351</t>
  </si>
  <si>
    <t>001358</t>
  </si>
  <si>
    <t>001380</t>
  </si>
  <si>
    <t>001383</t>
  </si>
  <si>
    <t>001408</t>
  </si>
  <si>
    <t>001422</t>
  </si>
  <si>
    <t>001425</t>
  </si>
  <si>
    <t>001428</t>
  </si>
  <si>
    <t>SPC/19-20/1390</t>
  </si>
  <si>
    <t>SPC/19-20/1391</t>
  </si>
  <si>
    <t>SPC/19-20/1432</t>
  </si>
  <si>
    <t>SPC/19-20/1441</t>
  </si>
  <si>
    <t>SPC/19-20/1457</t>
  </si>
  <si>
    <t>SPC/19-20/1461</t>
  </si>
  <si>
    <t>SPC/19-20/1491</t>
  </si>
  <si>
    <t>SPC/19-20/1504</t>
  </si>
  <si>
    <t>246</t>
  </si>
  <si>
    <t>7761</t>
  </si>
  <si>
    <t>1270117353</t>
  </si>
  <si>
    <t>LL/MAA/19299</t>
  </si>
  <si>
    <t>LL/MAA/19303</t>
  </si>
  <si>
    <t>MSEXP/19-20/0807</t>
  </si>
  <si>
    <t>30</t>
  </si>
  <si>
    <t>SP-143/19-20</t>
  </si>
  <si>
    <t>SP-144/19-20</t>
  </si>
  <si>
    <t>19-20/326</t>
  </si>
  <si>
    <t>19-20/337</t>
  </si>
  <si>
    <t>33AABCB5730G1Z4</t>
  </si>
  <si>
    <t>BAJAJ ALLIANZ GENERAL INSURANCE COMPANY LIMITED</t>
  </si>
  <si>
    <t>135948868/1</t>
  </si>
  <si>
    <t>135949938/1</t>
  </si>
  <si>
    <t>TTI/19-20/0400</t>
  </si>
  <si>
    <t>2135</t>
  </si>
  <si>
    <t>2145</t>
  </si>
  <si>
    <t>20BGST95708</t>
  </si>
  <si>
    <t>20BGST95720</t>
  </si>
  <si>
    <t>SB-125</t>
  </si>
  <si>
    <t>EE/19-20/025</t>
  </si>
  <si>
    <t>2019-0011342</t>
  </si>
  <si>
    <t>1447-19-20</t>
  </si>
  <si>
    <t>2033AC1200000074</t>
  </si>
  <si>
    <t>2033AF1200000022</t>
  </si>
  <si>
    <t>CH/19-20/0973</t>
  </si>
  <si>
    <t>99801001207</t>
  </si>
  <si>
    <t>DN/19-20/12-04</t>
  </si>
  <si>
    <t>SMKT/19-20/1361</t>
  </si>
  <si>
    <t>1330230930</t>
  </si>
  <si>
    <t>1330234301</t>
  </si>
  <si>
    <t>HHP/9637</t>
  </si>
  <si>
    <t>1428</t>
  </si>
  <si>
    <t>DX1001301434</t>
  </si>
  <si>
    <t>DX1001301443</t>
  </si>
  <si>
    <t>DX1001301446</t>
  </si>
  <si>
    <t>DX1001301449</t>
  </si>
  <si>
    <t>DX1001301451</t>
  </si>
  <si>
    <t>DX1001301453</t>
  </si>
  <si>
    <t>DX1001301463</t>
  </si>
  <si>
    <t>DX1001301466</t>
  </si>
  <si>
    <t>DX1001301467</t>
  </si>
  <si>
    <t>DX1001301468</t>
  </si>
  <si>
    <t>DX1001301472</t>
  </si>
  <si>
    <t>DX1001301473</t>
  </si>
  <si>
    <t>DX1001301480</t>
  </si>
  <si>
    <t>DX1004300009</t>
  </si>
  <si>
    <t>DX1004300010</t>
  </si>
  <si>
    <t>DX1004300011</t>
  </si>
  <si>
    <t>DX1004300012</t>
  </si>
  <si>
    <t>AI/0158/19-20</t>
  </si>
  <si>
    <t>2150/19-20</t>
  </si>
  <si>
    <t>2196/19-20</t>
  </si>
  <si>
    <t>2207/19-20</t>
  </si>
  <si>
    <t>2210/19-20</t>
  </si>
  <si>
    <t>2211/19-20</t>
  </si>
  <si>
    <t>2212/19-20</t>
  </si>
  <si>
    <t>2219/19-20</t>
  </si>
  <si>
    <t>2220/19-20</t>
  </si>
  <si>
    <t>2222/19-20</t>
  </si>
  <si>
    <t>2277/19-20</t>
  </si>
  <si>
    <t>2296/19-20</t>
  </si>
  <si>
    <t>2320/19-20</t>
  </si>
  <si>
    <t>2321/19-20</t>
  </si>
  <si>
    <t>INEMAAT121900046</t>
  </si>
  <si>
    <t>INEMAAT121900061</t>
  </si>
  <si>
    <t>INEMAAT121900062</t>
  </si>
  <si>
    <t>INEMAAT121900096</t>
  </si>
  <si>
    <t>INEMAAT121900097</t>
  </si>
  <si>
    <t>INEMAAT121900164</t>
  </si>
  <si>
    <t>INEMAAT121900165</t>
  </si>
  <si>
    <t>INEMAAT121900178</t>
  </si>
  <si>
    <t>INEMAAT121900203</t>
  </si>
  <si>
    <t>INEMAAT121900204</t>
  </si>
  <si>
    <t>KTPL/60A</t>
  </si>
  <si>
    <t>SP/2019-20/0833</t>
  </si>
  <si>
    <t>SP/2019-20/0856</t>
  </si>
  <si>
    <t>1477/19-20</t>
  </si>
  <si>
    <t>1493/19-20</t>
  </si>
  <si>
    <t>1586/19-20</t>
  </si>
  <si>
    <t>0245</t>
  </si>
  <si>
    <t>0265</t>
  </si>
  <si>
    <t>0268</t>
  </si>
  <si>
    <t>0272</t>
  </si>
  <si>
    <t>0287</t>
  </si>
  <si>
    <t>0297</t>
  </si>
  <si>
    <t>0333</t>
  </si>
  <si>
    <t>0338</t>
  </si>
  <si>
    <t>GST/282/19-20</t>
  </si>
  <si>
    <t>GST/283/19-20</t>
  </si>
  <si>
    <t>GST/284/19-20</t>
  </si>
  <si>
    <t>GST/310/19-20</t>
  </si>
  <si>
    <t>GST/311/19-20</t>
  </si>
  <si>
    <t>100819103003</t>
  </si>
  <si>
    <t>33AAGCV9043B1ZJ</t>
  </si>
  <si>
    <t>VISWAK PHARMA PRIVATE LIMITED</t>
  </si>
  <si>
    <t>VP/691</t>
  </si>
  <si>
    <t>1080</t>
  </si>
  <si>
    <t>GS009473</t>
  </si>
  <si>
    <t>INV-93431004481</t>
  </si>
  <si>
    <t>0815</t>
  </si>
  <si>
    <t>0832</t>
  </si>
  <si>
    <t>173/19-20</t>
  </si>
  <si>
    <t>WST/2292/19-20</t>
  </si>
  <si>
    <t>SLPL1920ECF00685</t>
  </si>
  <si>
    <t>6211</t>
  </si>
  <si>
    <t>6316</t>
  </si>
  <si>
    <t>6791</t>
  </si>
  <si>
    <t>362/19-20</t>
  </si>
  <si>
    <t>804</t>
  </si>
  <si>
    <t>500</t>
  </si>
  <si>
    <t>616</t>
  </si>
  <si>
    <t>666</t>
  </si>
  <si>
    <t>667</t>
  </si>
  <si>
    <t>668</t>
  </si>
  <si>
    <t>19-20/SD/000252</t>
  </si>
  <si>
    <t>19-20/SD/000253</t>
  </si>
  <si>
    <t>1336</t>
  </si>
  <si>
    <t>19-20/00495</t>
  </si>
  <si>
    <t>19-20/00496</t>
  </si>
  <si>
    <t>33AAAFF8308C1ZZ</t>
  </si>
  <si>
    <t>FAIZ ENTERRISES</t>
  </si>
  <si>
    <t>1533/2019-20</t>
  </si>
  <si>
    <t>SH-2019082</t>
  </si>
  <si>
    <t>SH-2019084</t>
  </si>
  <si>
    <t>SH-2019089</t>
  </si>
  <si>
    <t>TCC/27879/19-20</t>
  </si>
  <si>
    <t>TCC/29403/19-20</t>
  </si>
  <si>
    <t>21568</t>
  </si>
  <si>
    <t>71270019P0012354</t>
  </si>
  <si>
    <t>71270019P0012735</t>
  </si>
  <si>
    <t>1293</t>
  </si>
  <si>
    <t>1298</t>
  </si>
  <si>
    <t>1307</t>
  </si>
  <si>
    <t>1322</t>
  </si>
  <si>
    <t>000292</t>
  </si>
  <si>
    <t>000375</t>
  </si>
  <si>
    <t>000449</t>
  </si>
  <si>
    <t>000453</t>
  </si>
  <si>
    <t>89</t>
  </si>
  <si>
    <t>116</t>
  </si>
  <si>
    <t>BS/19-20/6882</t>
  </si>
  <si>
    <t>PC/1816/2019-20</t>
  </si>
  <si>
    <t>PC/1846/2019-20</t>
  </si>
  <si>
    <t>PC/1868/2019-20</t>
  </si>
  <si>
    <t>PC/1882/2019-20</t>
  </si>
  <si>
    <t>PC/1946/2019-20</t>
  </si>
  <si>
    <t>PC/1947/2019-20</t>
  </si>
  <si>
    <t>1365/2019-2020</t>
  </si>
  <si>
    <t>1366/2019-2020</t>
  </si>
  <si>
    <t>1367/2019-2020</t>
  </si>
  <si>
    <t>1368/2019-2020</t>
  </si>
  <si>
    <t>1369/2019-2020</t>
  </si>
  <si>
    <t>1397/2019-2020</t>
  </si>
  <si>
    <t>1399/2019-2020</t>
  </si>
  <si>
    <t>1403/2019-2020</t>
  </si>
  <si>
    <t>1432/2019-2020</t>
  </si>
  <si>
    <t>1433/2019-2020</t>
  </si>
  <si>
    <t>2003018118</t>
  </si>
  <si>
    <t>2003054819</t>
  </si>
  <si>
    <t>2003121445</t>
  </si>
  <si>
    <t>2003121446</t>
  </si>
  <si>
    <t>2003121447</t>
  </si>
  <si>
    <t>2003121448</t>
  </si>
  <si>
    <t>2003121492</t>
  </si>
  <si>
    <t>10817</t>
  </si>
  <si>
    <t>10818</t>
  </si>
  <si>
    <t>10824</t>
  </si>
  <si>
    <t>2019-20/1038</t>
  </si>
  <si>
    <t>33AKLPJ8678G1ZP</t>
  </si>
  <si>
    <t>SUSAI CORMEL JACULINE FELIX CLEMENT</t>
  </si>
  <si>
    <t>41</t>
  </si>
  <si>
    <t>EC/19-20/0955</t>
  </si>
  <si>
    <t>ZHI-CI/19-20/39</t>
  </si>
  <si>
    <t>GST/1343</t>
  </si>
  <si>
    <t>GST/1344</t>
  </si>
  <si>
    <t>GST/1345</t>
  </si>
  <si>
    <t>GST/1346</t>
  </si>
  <si>
    <t>GST/1347</t>
  </si>
  <si>
    <t>GST/1348</t>
  </si>
  <si>
    <t>GST/1349</t>
  </si>
  <si>
    <t>GST/1350</t>
  </si>
  <si>
    <t>GST/1351</t>
  </si>
  <si>
    <t>GST/1352</t>
  </si>
  <si>
    <t>GST/1361</t>
  </si>
  <si>
    <t>GST/1362</t>
  </si>
  <si>
    <t>GST/1363</t>
  </si>
  <si>
    <t>GST/1364</t>
  </si>
  <si>
    <t>GST/1366</t>
  </si>
  <si>
    <t>GST/1367</t>
  </si>
  <si>
    <t>GST/1368</t>
  </si>
  <si>
    <t>GST/1381</t>
  </si>
  <si>
    <t>GST/1382</t>
  </si>
  <si>
    <t>GST/1383</t>
  </si>
  <si>
    <t>GST/1385</t>
  </si>
  <si>
    <t>GST/1386</t>
  </si>
  <si>
    <t>GST/1387</t>
  </si>
  <si>
    <t>GST/1388</t>
  </si>
  <si>
    <t>GST/1389</t>
  </si>
  <si>
    <t>GST/1390</t>
  </si>
  <si>
    <t>GST/1391</t>
  </si>
  <si>
    <t>GST/1392</t>
  </si>
  <si>
    <t>GST/1404</t>
  </si>
  <si>
    <t>GST/1405</t>
  </si>
  <si>
    <t>GST/1406</t>
  </si>
  <si>
    <t>GST/1408</t>
  </si>
  <si>
    <t>GST/1409</t>
  </si>
  <si>
    <t>GST/1410</t>
  </si>
  <si>
    <t>GST/1411</t>
  </si>
  <si>
    <t>GST/1412</t>
  </si>
  <si>
    <t>GST/1429</t>
  </si>
  <si>
    <t>GST/1430</t>
  </si>
  <si>
    <t>GST/1431</t>
  </si>
  <si>
    <t>GST/1432</t>
  </si>
  <si>
    <t>GST/1433</t>
  </si>
  <si>
    <t>GST/1436</t>
  </si>
  <si>
    <t>GST/1437</t>
  </si>
  <si>
    <t>GST/1438</t>
  </si>
  <si>
    <t>GST/1439</t>
  </si>
  <si>
    <t>GST/1441</t>
  </si>
  <si>
    <t>GST/1442</t>
  </si>
  <si>
    <t>GST/1443</t>
  </si>
  <si>
    <t>GST/1444</t>
  </si>
  <si>
    <t>GST/1445</t>
  </si>
  <si>
    <t>GST/1447</t>
  </si>
  <si>
    <t>GST/1448</t>
  </si>
  <si>
    <t>GST/1449</t>
  </si>
  <si>
    <t>GST/1450</t>
  </si>
  <si>
    <t>GST/1451</t>
  </si>
  <si>
    <t>GST/1459</t>
  </si>
  <si>
    <t>GST/1460</t>
  </si>
  <si>
    <t>GST/1461</t>
  </si>
  <si>
    <t>GST/1462</t>
  </si>
  <si>
    <t>GST/1465</t>
  </si>
  <si>
    <t>GST/1477</t>
  </si>
  <si>
    <t>GST/1478</t>
  </si>
  <si>
    <t>GST/1479</t>
  </si>
  <si>
    <t>GST/1480</t>
  </si>
  <si>
    <t>GST/1481</t>
  </si>
  <si>
    <t>GST/1482</t>
  </si>
  <si>
    <t>GST/1483</t>
  </si>
  <si>
    <t>GST/1502</t>
  </si>
  <si>
    <t>GST/1503</t>
  </si>
  <si>
    <t>GST/1504</t>
  </si>
  <si>
    <t>GST/1505</t>
  </si>
  <si>
    <t>GST/1506</t>
  </si>
  <si>
    <t>GST/1507</t>
  </si>
  <si>
    <t>GST/1508</t>
  </si>
  <si>
    <t>GST/1509</t>
  </si>
  <si>
    <t>GST/1510</t>
  </si>
  <si>
    <t>GST/1513</t>
  </si>
  <si>
    <t>0831/19-20</t>
  </si>
  <si>
    <t>RLS/1275/19-20</t>
  </si>
  <si>
    <t>3556/19-20</t>
  </si>
  <si>
    <t>3560/19-20</t>
  </si>
  <si>
    <t>3561/19-20</t>
  </si>
  <si>
    <t>3562/19-20</t>
  </si>
  <si>
    <t>3604/19-20</t>
  </si>
  <si>
    <t>3605/19-20</t>
  </si>
  <si>
    <t>3616/19-20</t>
  </si>
  <si>
    <t>3662/19-20</t>
  </si>
  <si>
    <t>3663/19-20</t>
  </si>
  <si>
    <t>3686/19-20</t>
  </si>
  <si>
    <t>3689/19-20</t>
  </si>
  <si>
    <t>3742/19-20</t>
  </si>
  <si>
    <t>3768/19-20</t>
  </si>
  <si>
    <t>3773/19-20</t>
  </si>
  <si>
    <t>3774/19-20</t>
  </si>
  <si>
    <t>3794/19-20</t>
  </si>
  <si>
    <t>3797/19-20</t>
  </si>
  <si>
    <t>3808/19-20</t>
  </si>
  <si>
    <t>3879/19-20</t>
  </si>
  <si>
    <t>3880/19-20</t>
  </si>
  <si>
    <t>3901/19-20</t>
  </si>
  <si>
    <t>3902/19-20</t>
  </si>
  <si>
    <t>3903/19-20</t>
  </si>
  <si>
    <t>5094</t>
  </si>
  <si>
    <t>5234</t>
  </si>
  <si>
    <t>5247</t>
  </si>
  <si>
    <t>5293</t>
  </si>
  <si>
    <t>5302</t>
  </si>
  <si>
    <t>36AADFL5643D1ZI</t>
  </si>
  <si>
    <t>LCGC BIOANALYTIC SOLUTIONS LLP</t>
  </si>
  <si>
    <t>17398</t>
  </si>
  <si>
    <t>33TIEXA190900623</t>
  </si>
  <si>
    <t>33AABCR0315F1Z3</t>
  </si>
  <si>
    <t>ROOTS MULTICLEAN LTD</t>
  </si>
  <si>
    <t>2011902005</t>
  </si>
  <si>
    <t>4478</t>
  </si>
  <si>
    <t>INV-000247</t>
  </si>
  <si>
    <t>INV-000271</t>
  </si>
  <si>
    <t>INV-000286</t>
  </si>
  <si>
    <t>008/BC/19000851</t>
  </si>
  <si>
    <t>008/BR/19003079</t>
  </si>
  <si>
    <t>020/2019-20</t>
  </si>
  <si>
    <t>2546/19-20</t>
  </si>
  <si>
    <t>2019-20/252</t>
  </si>
  <si>
    <t>CHENNA9204595</t>
  </si>
  <si>
    <t>24BIFPM7087R1ZE</t>
  </si>
  <si>
    <t>JEMISH ASHOKKUMAR MODI</t>
  </si>
  <si>
    <t>BLC/006/19-20</t>
  </si>
  <si>
    <t>EIA/217</t>
  </si>
  <si>
    <t>24629</t>
  </si>
  <si>
    <t>24686</t>
  </si>
  <si>
    <t>25051</t>
  </si>
  <si>
    <t>25711</t>
  </si>
  <si>
    <t>25759</t>
  </si>
  <si>
    <t>TN/19/2463</t>
  </si>
  <si>
    <t>TN/19/2483</t>
  </si>
  <si>
    <t>TN/19/2623</t>
  </si>
  <si>
    <t>1921001943</t>
  </si>
  <si>
    <t>BEN/19CP/1773</t>
  </si>
  <si>
    <t>247</t>
  </si>
  <si>
    <t>10220</t>
  </si>
  <si>
    <t>10241</t>
  </si>
  <si>
    <t>10242</t>
  </si>
  <si>
    <t>10259</t>
  </si>
  <si>
    <t>10288</t>
  </si>
  <si>
    <t>10328</t>
  </si>
  <si>
    <t>TNS0000133711</t>
  </si>
  <si>
    <t>TNS0000134906</t>
  </si>
  <si>
    <t>TNS0000135956</t>
  </si>
  <si>
    <t>TNS0000137035</t>
  </si>
  <si>
    <t>115/19-20</t>
  </si>
  <si>
    <t>33AEVPD3116P1Z8</t>
  </si>
  <si>
    <t>DEEPAK KUMAR NAHAR</t>
  </si>
  <si>
    <t>CB/No1836</t>
  </si>
  <si>
    <t>SE0120A</t>
  </si>
  <si>
    <t>SE0121</t>
  </si>
  <si>
    <t>SE0121A</t>
  </si>
  <si>
    <t>SE0125</t>
  </si>
  <si>
    <t>SE0125A</t>
  </si>
  <si>
    <t>SE0126</t>
  </si>
  <si>
    <t>SE0126A</t>
  </si>
  <si>
    <t>SE0132</t>
  </si>
  <si>
    <t>SE0134</t>
  </si>
  <si>
    <t>SE0134A</t>
  </si>
  <si>
    <t>SE0135</t>
  </si>
  <si>
    <t>SE0135A</t>
  </si>
  <si>
    <t>SE0136</t>
  </si>
  <si>
    <t>SE0136A</t>
  </si>
  <si>
    <t>SE0142</t>
  </si>
  <si>
    <t>SE0142A</t>
  </si>
  <si>
    <t>SE0143</t>
  </si>
  <si>
    <t>SE0143A</t>
  </si>
  <si>
    <t>SE0147</t>
  </si>
  <si>
    <t>SE0149A</t>
  </si>
  <si>
    <t>SE0152</t>
  </si>
  <si>
    <t>SE0153</t>
  </si>
  <si>
    <t>SE0154</t>
  </si>
  <si>
    <t>SE0154A</t>
  </si>
  <si>
    <t>SE0160</t>
  </si>
  <si>
    <t>SE0160A</t>
  </si>
  <si>
    <t>SE0162</t>
  </si>
  <si>
    <t>SE0163</t>
  </si>
  <si>
    <t>SE0166</t>
  </si>
  <si>
    <t>SE0166A</t>
  </si>
  <si>
    <t>SE0169</t>
  </si>
  <si>
    <t>SE0174</t>
  </si>
  <si>
    <t>SE0174A</t>
  </si>
  <si>
    <t>SE120</t>
  </si>
  <si>
    <t>SE147A</t>
  </si>
  <si>
    <t>SE149</t>
  </si>
  <si>
    <t>SE169A</t>
  </si>
  <si>
    <t>MKPDTA061</t>
  </si>
  <si>
    <t>MKPDTA067</t>
  </si>
  <si>
    <t>MKPDTA068</t>
  </si>
  <si>
    <t>MKPDTA071</t>
  </si>
  <si>
    <t>252225</t>
  </si>
  <si>
    <t>252302</t>
  </si>
  <si>
    <t>252527</t>
  </si>
  <si>
    <t>252641</t>
  </si>
  <si>
    <t>252877</t>
  </si>
  <si>
    <t>19114026</t>
  </si>
  <si>
    <t>19-20/2918/GST</t>
  </si>
  <si>
    <t>19-20/2934/GST</t>
  </si>
  <si>
    <t>19-20/2942/GST</t>
  </si>
  <si>
    <t>19-20/2981/GST</t>
  </si>
  <si>
    <t>19-20/3005/GST</t>
  </si>
  <si>
    <t>19-20/3007/GST</t>
  </si>
  <si>
    <t>19-20/3039/GST</t>
  </si>
  <si>
    <t>19-20/3040/GST</t>
  </si>
  <si>
    <t>808</t>
  </si>
  <si>
    <t>33AAAFO0099D1ZO</t>
  </si>
  <si>
    <t>OM SERMA ENTERPRISES</t>
  </si>
  <si>
    <t>GSTA5395819-20</t>
  </si>
  <si>
    <t>27ATTPG5721C1ZP</t>
  </si>
  <si>
    <t>KALPESH HARILAL GADA</t>
  </si>
  <si>
    <t>JCG/19-20/1614</t>
  </si>
  <si>
    <t>SUG/1920/216</t>
  </si>
  <si>
    <t>SUG/1920/229</t>
  </si>
  <si>
    <t>000354</t>
  </si>
  <si>
    <t>15556/19-20</t>
  </si>
  <si>
    <t>16798/19-20</t>
  </si>
  <si>
    <t>19/R-09764</t>
  </si>
  <si>
    <t>19/R-10614</t>
  </si>
  <si>
    <t>19/R-11537</t>
  </si>
  <si>
    <t>SHTI80419-20</t>
  </si>
  <si>
    <t>189</t>
  </si>
  <si>
    <t>33AAACC2474P1ZI</t>
  </si>
  <si>
    <t>CARBORUNDUM UNIVERSAL LIMITED</t>
  </si>
  <si>
    <t>697/001569/19</t>
  </si>
  <si>
    <t>INV-209/19-20</t>
  </si>
  <si>
    <t>INV-213/19-20</t>
  </si>
  <si>
    <t>INV-214/19-20</t>
  </si>
  <si>
    <t>INV-215/19-20</t>
  </si>
  <si>
    <t>1046</t>
  </si>
  <si>
    <t>1343</t>
  </si>
  <si>
    <t>234</t>
  </si>
  <si>
    <t>673</t>
  </si>
  <si>
    <t>INV-000073</t>
  </si>
  <si>
    <t>GST/20/19-20</t>
  </si>
  <si>
    <t>GST/22/19-20</t>
  </si>
  <si>
    <t>703</t>
  </si>
  <si>
    <t>715</t>
  </si>
  <si>
    <t>12620</t>
  </si>
  <si>
    <t>12640</t>
  </si>
  <si>
    <t>CHES19000004216</t>
  </si>
  <si>
    <t>GST/329/19-20</t>
  </si>
  <si>
    <t>S2MN/TI/001204</t>
  </si>
  <si>
    <t>CSI/052/19-20</t>
  </si>
  <si>
    <t>INV/1142/2019-20</t>
  </si>
  <si>
    <t>INV/1143/2019-20</t>
  </si>
  <si>
    <t>INV/1208/2019-20</t>
  </si>
  <si>
    <t>INV/1241/2019-20</t>
  </si>
  <si>
    <t>INV/1242/2019-20</t>
  </si>
  <si>
    <t>001473</t>
  </si>
  <si>
    <t>001487</t>
  </si>
  <si>
    <t>001514</t>
  </si>
  <si>
    <t>001532</t>
  </si>
  <si>
    <t>001535</t>
  </si>
  <si>
    <t>001540</t>
  </si>
  <si>
    <t>001564</t>
  </si>
  <si>
    <t>001568</t>
  </si>
  <si>
    <t>001606</t>
  </si>
  <si>
    <t>SPC/19-20/1529</t>
  </si>
  <si>
    <t>SPC/19-20/1531</t>
  </si>
  <si>
    <t>SPC/19-20/1548</t>
  </si>
  <si>
    <t>SPC/19-20/1555</t>
  </si>
  <si>
    <t>SPC/19-20/1558</t>
  </si>
  <si>
    <t>SPC/19-20/1562</t>
  </si>
  <si>
    <t>SPC/19-20/1565</t>
  </si>
  <si>
    <t>SPC/19-20/1582</t>
  </si>
  <si>
    <t>SPC/19-20/1608</t>
  </si>
  <si>
    <t>SPC/19-20/1623</t>
  </si>
  <si>
    <t>SPC/19-20/1636</t>
  </si>
  <si>
    <t>SPC/19-20/1657</t>
  </si>
  <si>
    <t>GST-19/20-3721</t>
  </si>
  <si>
    <t>LL/MAA/19343</t>
  </si>
  <si>
    <t>LL/MAA/19345</t>
  </si>
  <si>
    <t>33AGTPJ1915G1ZG</t>
  </si>
  <si>
    <t>IRUDAYASAMY  JAYAPRAKASH</t>
  </si>
  <si>
    <t>56</t>
  </si>
  <si>
    <t>685</t>
  </si>
  <si>
    <t>02AAOFP4580A1ZI</t>
  </si>
  <si>
    <t>P R PHARMA SOURCE</t>
  </si>
  <si>
    <t>PR/GST/0001006</t>
  </si>
  <si>
    <t>384/2019-20</t>
  </si>
  <si>
    <t>27AAFCR5816H1Z8</t>
  </si>
  <si>
    <t>RECETA PHARMACEUTICALS INDIA PRIVATE LIMITED</t>
  </si>
  <si>
    <t>RECETA/DOM/1001</t>
  </si>
  <si>
    <t>INV-000266</t>
  </si>
  <si>
    <t>INV-000282</t>
  </si>
  <si>
    <t>INV-000290</t>
  </si>
  <si>
    <t>Inv-Amm</t>
  </si>
  <si>
    <t>33AACCG1730G2Z5</t>
  </si>
  <si>
    <t>GAUTAM DETECTIVE AND SECURITY SERVICES PRIVATE LIMITED</t>
  </si>
  <si>
    <t>GT/19-20/281</t>
  </si>
  <si>
    <t>GT/19-20/282</t>
  </si>
  <si>
    <t>GT/19-20/286</t>
  </si>
  <si>
    <t>GT/19-20/287</t>
  </si>
  <si>
    <t>GT/19-20/298</t>
  </si>
  <si>
    <t>33ACNFS6174Q1Z8</t>
  </si>
  <si>
    <t>SURANA PNEUMATICS</t>
  </si>
  <si>
    <t>2019-20/388</t>
  </si>
  <si>
    <t>36AADCL3750A1ZY</t>
  </si>
  <si>
    <t>LUCENT DRUGS PRIVATE LIMITED</t>
  </si>
  <si>
    <t>467</t>
  </si>
  <si>
    <t>DN/19-20/06-02</t>
  </si>
  <si>
    <t>LS/BA/02123</t>
  </si>
  <si>
    <t>s</t>
  </si>
  <si>
    <t>GSTR2A</t>
  </si>
  <si>
    <t>DIFFERENCE</t>
  </si>
  <si>
    <t>ELIGIBLE ITC</t>
  </si>
  <si>
    <t>TOTAL</t>
  </si>
  <si>
    <t>GLOBAL BOOKS</t>
  </si>
  <si>
    <t>NET GST</t>
  </si>
  <si>
    <t>AMT. DIFFER</t>
  </si>
  <si>
    <t>INV month</t>
  </si>
  <si>
    <t>DATE</t>
  </si>
  <si>
    <t>BILL NO</t>
  </si>
  <si>
    <t xml:space="preserve">GST </t>
  </si>
  <si>
    <t>PARTY NAME_Bill</t>
  </si>
  <si>
    <t>INVOICE VALUE</t>
  </si>
  <si>
    <t>TAXABLE AMT</t>
  </si>
  <si>
    <t>REMARKS</t>
  </si>
  <si>
    <t>Almin Extrusion</t>
  </si>
  <si>
    <t>Mercury Trading Corporation</t>
  </si>
  <si>
    <t>Trans Foils</t>
  </si>
  <si>
    <t>R K Pharma</t>
  </si>
  <si>
    <t>Bacto Chem Solution</t>
  </si>
  <si>
    <t>SPC/19-20/168</t>
  </si>
  <si>
    <t>Shanpar Pharmachem Pvt Ltd</t>
  </si>
  <si>
    <t>P R Pharma Source Pvt Ltd</t>
  </si>
  <si>
    <t>Sureka Pharma</t>
  </si>
  <si>
    <t>SUDAGAR BIOLOGICAL&amp;CHEMICALS</t>
  </si>
  <si>
    <t>48</t>
  </si>
  <si>
    <t>Fabrizio Industries Ltd</t>
  </si>
  <si>
    <t>005</t>
  </si>
  <si>
    <t>Arien R R Impex</t>
  </si>
  <si>
    <t>003</t>
  </si>
  <si>
    <t>0069/19-20</t>
  </si>
  <si>
    <t>Chennai Pharma</t>
  </si>
  <si>
    <t>Arumugam &amp; Co</t>
  </si>
  <si>
    <t>SHREE LAKSHMI ENTERPRISES</t>
  </si>
  <si>
    <t>VIJAYA SCIENTIFIC COMPANY</t>
  </si>
  <si>
    <t>ACE PACK</t>
  </si>
  <si>
    <t>MAPTECH TOOLS</t>
  </si>
  <si>
    <t>0000036</t>
  </si>
  <si>
    <t>New Metro Plastics</t>
  </si>
  <si>
    <t>National Textile Waste Corporation</t>
  </si>
  <si>
    <t>0000035</t>
  </si>
  <si>
    <t>INDIAN HARNESS</t>
  </si>
  <si>
    <t>0057/19-20</t>
  </si>
  <si>
    <t>Tanu Lifescience</t>
  </si>
  <si>
    <t>Welchem Scientific Traders</t>
  </si>
  <si>
    <t>2865/2018-2019</t>
  </si>
  <si>
    <t>33AASFS8344M1ZF</t>
  </si>
  <si>
    <t>Sree Vinayaga Screens</t>
  </si>
  <si>
    <t>2827/2018-2019</t>
  </si>
  <si>
    <t>AVANSCURE LIFESCIENCES PRIVATE LTD</t>
  </si>
  <si>
    <t>0014/19-20</t>
  </si>
  <si>
    <t>CHENNAI TRADERS</t>
  </si>
  <si>
    <t>Ajit Foils &amp; Allieds</t>
  </si>
  <si>
    <t>SVASMA PHARMA</t>
  </si>
  <si>
    <t>GST/2994</t>
  </si>
  <si>
    <t>QTEK LABELS PVT LTD</t>
  </si>
  <si>
    <t>0033/19-20</t>
  </si>
  <si>
    <t xml:space="preserve">AI-000193 </t>
  </si>
  <si>
    <t>RASAYAN TRADING CO</t>
  </si>
  <si>
    <t>UNITY FLEXI PACK GLOBAL PVT LTD</t>
  </si>
  <si>
    <t>CHL/360</t>
  </si>
  <si>
    <t>Sri Vetri Scientific  Company</t>
  </si>
  <si>
    <t>Lalchand Bhimraj</t>
  </si>
  <si>
    <t>Trident Marketting Strategies Pvt Ltd</t>
  </si>
  <si>
    <t>Gorang International</t>
  </si>
  <si>
    <t>0024/19-20</t>
  </si>
  <si>
    <t>0005/19-20</t>
  </si>
  <si>
    <t>163</t>
  </si>
  <si>
    <t>3650/2018-2019</t>
  </si>
  <si>
    <t>2698/2018-2019</t>
  </si>
  <si>
    <t>2699/2018-2019</t>
  </si>
  <si>
    <t>3624/2018-2019</t>
  </si>
  <si>
    <t>3649/2018-2019</t>
  </si>
  <si>
    <t>3648/2018-2019</t>
  </si>
  <si>
    <t>3587/2018-2019</t>
  </si>
  <si>
    <t>2826/2018-2019</t>
  </si>
  <si>
    <t>Wasser Chemicals&amp;Systems P Ltd</t>
  </si>
  <si>
    <t>203</t>
  </si>
  <si>
    <t>Analytic Services</t>
  </si>
  <si>
    <t>CAPITAL GOODS</t>
  </si>
  <si>
    <t>1</t>
  </si>
  <si>
    <t>CRYSTAL ENTERPRISES</t>
  </si>
  <si>
    <t>0247 / 26-4-2019</t>
  </si>
  <si>
    <t>012 / 7-5-2019</t>
  </si>
  <si>
    <t>314 / 2-5-2019</t>
  </si>
  <si>
    <t>Shansco  Packaging</t>
  </si>
  <si>
    <t>352 / 7-5-2019</t>
  </si>
  <si>
    <t>278 / 6-5-2019</t>
  </si>
  <si>
    <t>688 / 30-4-2019</t>
  </si>
  <si>
    <t>K.ORR &amp; COMPANY</t>
  </si>
  <si>
    <t>045 / 7-5-2019</t>
  </si>
  <si>
    <t>Sri Vetri Scientific Company</t>
  </si>
  <si>
    <t>026 / 10-5-2019</t>
  </si>
  <si>
    <t>Jyothi Petrochem</t>
  </si>
  <si>
    <t>7179 / 9-5-2019</t>
  </si>
  <si>
    <t>211 / 7-5-2019</t>
  </si>
  <si>
    <t>S2MN/TI/00981 / 4-5-2019</t>
  </si>
  <si>
    <t>069 / 8-5-2019</t>
  </si>
  <si>
    <t>Symbio Generrics India P Ltd</t>
  </si>
  <si>
    <t>434 / 17-5-2019</t>
  </si>
  <si>
    <t>793 / 13-5-2019</t>
  </si>
  <si>
    <t>131 / 13-5-2019</t>
  </si>
  <si>
    <t>058 / 15-5-2019</t>
  </si>
  <si>
    <t>1405 / 20-5-2019</t>
  </si>
  <si>
    <t>Vijaya Scientific Company</t>
  </si>
  <si>
    <t>039 / 21-5-2019</t>
  </si>
  <si>
    <t>00889 / 16-5-2019</t>
  </si>
  <si>
    <t>0051 / 17-5-2019</t>
  </si>
  <si>
    <t>0273 / 18-5-2019</t>
  </si>
  <si>
    <t>326 / 17-5-2019</t>
  </si>
  <si>
    <t>051 / 9-4-2019</t>
  </si>
  <si>
    <t>135 / 13-5-2019</t>
  </si>
  <si>
    <t>GST-2973 / 4-4-2019</t>
  </si>
  <si>
    <t>1004 / 21-5-2019</t>
  </si>
  <si>
    <t>1005 / 21-5-2019</t>
  </si>
  <si>
    <t>2209 / 22-5-2019</t>
  </si>
  <si>
    <t>New Chem Pharma</t>
  </si>
  <si>
    <t>401 / 20-5-2019</t>
  </si>
  <si>
    <t>948 / 22-5-2019</t>
  </si>
  <si>
    <t>The Precision Scientific Co</t>
  </si>
  <si>
    <t>7220 / 20-5-2019</t>
  </si>
  <si>
    <t>2223 / 30-5-2019</t>
  </si>
  <si>
    <t>1080 / 25-5-2019</t>
  </si>
  <si>
    <t>052 / 29-5-2019</t>
  </si>
  <si>
    <t>047 / 25-5-2019</t>
  </si>
  <si>
    <t>064 / 27-5-2019</t>
  </si>
  <si>
    <t>206 / 3-5-2019</t>
  </si>
  <si>
    <t>099 / 26-4-2019</t>
  </si>
  <si>
    <t>Amsal Chem Private Limited</t>
  </si>
  <si>
    <t>097 / 26-4-2019</t>
  </si>
  <si>
    <t>024 / 23-4-2019</t>
  </si>
  <si>
    <t>Nem Chem</t>
  </si>
  <si>
    <t>102 / 4-5-2019</t>
  </si>
  <si>
    <t>J B Khokhani and Co</t>
  </si>
  <si>
    <t>088 / 2-5-2019</t>
  </si>
  <si>
    <t>GDL/19-20/050 / 30-4-2019</t>
  </si>
  <si>
    <t>Godavari Drugs Limited</t>
  </si>
  <si>
    <t>D200034 / 13-5-2019</t>
  </si>
  <si>
    <t>Hindustan Harbel Limited</t>
  </si>
  <si>
    <t>182 / 17-5-2019</t>
  </si>
  <si>
    <t>174 / 14-5-2019</t>
  </si>
  <si>
    <t>0253 / 4-5-2019</t>
  </si>
  <si>
    <t>Benson &amp; Co</t>
  </si>
  <si>
    <t>376 / 25-5-2019</t>
  </si>
  <si>
    <t>Supriya Lifescience Ltd</t>
  </si>
  <si>
    <t>100 / 21-5-2019</t>
  </si>
  <si>
    <t>Synergene Active Ingredients Pvt Ltd</t>
  </si>
  <si>
    <t>237 / 30-4-2019</t>
  </si>
  <si>
    <t>398 / 16-5-2019</t>
  </si>
  <si>
    <t>347 / 11-5-2019</t>
  </si>
  <si>
    <t>460 / 24-5-2019</t>
  </si>
  <si>
    <t>246 / 26-4-2019</t>
  </si>
  <si>
    <t>0177 / 26-4-2019</t>
  </si>
  <si>
    <t>BIOLABS &amp; LIFE SCIENCES LLP</t>
  </si>
  <si>
    <t>SPROXIL BRAND PROTECTION SOLUTIONS P LTD</t>
  </si>
  <si>
    <t>CHROMACHEMIE LABORATORY P LTD</t>
  </si>
  <si>
    <t>MERCURY TRADING CORP</t>
  </si>
  <si>
    <t>TRIDENT MARKETING STRATEGIES P LTD</t>
  </si>
  <si>
    <t>SRI VETRI SCIENTIFIC CO</t>
  </si>
  <si>
    <t>DEVI PLASTICS</t>
  </si>
  <si>
    <t>R. K PHARMA</t>
  </si>
  <si>
    <t>SUPRIYA LIFESCIENCE LTD</t>
  </si>
  <si>
    <t>CHENNAI PHARMA</t>
  </si>
  <si>
    <t>00143/19-20</t>
  </si>
  <si>
    <t>SRI M PHARMACEUTICALS</t>
  </si>
  <si>
    <t>TRANS FOILS</t>
  </si>
  <si>
    <t>SRI RAJA RAJESHWARI PLASTIC INDUSTRIES</t>
  </si>
  <si>
    <t>0079/19-20</t>
  </si>
  <si>
    <t>0075/19-20</t>
  </si>
  <si>
    <t>60/2019-20</t>
  </si>
  <si>
    <t>PRISM INDUSTRIES LTD</t>
  </si>
  <si>
    <t>JYOTHI PETROCHEM</t>
  </si>
  <si>
    <t>NATIONAL TEXTILE WASTE CORP</t>
  </si>
  <si>
    <t>SHANPAR PHARMACHEM P LTD</t>
  </si>
  <si>
    <t>AEROMECH EQUIPMENTS P LTD</t>
  </si>
  <si>
    <t>SPC/19-20/0412</t>
  </si>
  <si>
    <t>SUDHAGAR BIOLOGICAL &amp; CHEMICALS</t>
  </si>
  <si>
    <t>SYNERGENE ACTIVE INGREDIENTS P LTD</t>
  </si>
  <si>
    <t>0093/19-20</t>
  </si>
  <si>
    <t>ARUMUGAM &amp; CO</t>
  </si>
  <si>
    <t>FLIXIR PHARMA</t>
  </si>
  <si>
    <t>RAINBOW PHARMA AGENCIES</t>
  </si>
  <si>
    <t>VIJAYA SCIENTIFIC CO</t>
  </si>
  <si>
    <t>033</t>
  </si>
  <si>
    <t>ACTIV INGREDIENTS</t>
  </si>
  <si>
    <t>0107</t>
  </si>
  <si>
    <t>RELIABLE PETRO CHEMS</t>
  </si>
  <si>
    <t>0106</t>
  </si>
  <si>
    <t>0588</t>
  </si>
  <si>
    <t>MEDLIFE DRUGS</t>
  </si>
  <si>
    <t>BAYSHORE PLASTICS P LTD</t>
  </si>
  <si>
    <t>00140</t>
  </si>
  <si>
    <t>MANGALAM DRUGS &amp; ORGANICS LTD</t>
  </si>
  <si>
    <t>00481</t>
  </si>
  <si>
    <t>P R PHARMA SOURCE P LTD</t>
  </si>
  <si>
    <t>0760</t>
  </si>
  <si>
    <t>ENRICH ENTERPRISES</t>
  </si>
  <si>
    <t>00172</t>
  </si>
  <si>
    <t>0096/19-20</t>
  </si>
  <si>
    <t>0095/19-20</t>
  </si>
  <si>
    <t>SO/156</t>
  </si>
  <si>
    <t>GST - 0329/19-20</t>
  </si>
  <si>
    <t>SANGAM PLASTRONICA INDUSTRIES</t>
  </si>
  <si>
    <t>9880</t>
  </si>
  <si>
    <t>SRI RAJA RAJESWARI PLASTIC INDUSTRIES</t>
  </si>
  <si>
    <t>132</t>
  </si>
  <si>
    <t>HSIL LTD</t>
  </si>
  <si>
    <t>0103/19-20</t>
  </si>
  <si>
    <t>K. ORR &amp; CO</t>
  </si>
  <si>
    <t>015</t>
  </si>
  <si>
    <t>BHARAT COATS</t>
  </si>
  <si>
    <t>00218/19-20</t>
  </si>
  <si>
    <t>00197/19-20</t>
  </si>
  <si>
    <t>24AAACG8443J1ZK</t>
  </si>
  <si>
    <t>GALEN PHARMA</t>
  </si>
  <si>
    <t>0119/19-20</t>
  </si>
  <si>
    <t>MAHADEV CHEMICALS</t>
  </si>
  <si>
    <t>SUBRA SCIENTIFIC COMPANY</t>
  </si>
  <si>
    <t>00234/19-20</t>
  </si>
  <si>
    <t>ITC LTD</t>
  </si>
  <si>
    <t>PR PHARMA SOURCE P LTD</t>
  </si>
  <si>
    <t>036</t>
  </si>
  <si>
    <t>PREM PRAKASH GUPTA &amp; BROS P LTD</t>
  </si>
  <si>
    <t>1318</t>
  </si>
  <si>
    <t>33AAACM6504C1Z4</t>
  </si>
  <si>
    <t>MEC INTERNATIONAL P LTD</t>
  </si>
  <si>
    <t>SAN PLAST</t>
  </si>
  <si>
    <t>743/2018-19</t>
  </si>
  <si>
    <t>SREE VINAYAGA SCREENS</t>
  </si>
  <si>
    <t>097</t>
  </si>
  <si>
    <t>090</t>
  </si>
  <si>
    <t>AMSAL CHEM P LTD</t>
  </si>
  <si>
    <t>0130/19-20</t>
  </si>
  <si>
    <t>0137/19-20</t>
  </si>
  <si>
    <t>ASP LAB SOLUTION</t>
  </si>
  <si>
    <t>WASSER CHEMICALS &amp; SYSTEMS P LTD</t>
  </si>
  <si>
    <t>92/2019-20</t>
  </si>
  <si>
    <t>MANISHA PRINT PACK</t>
  </si>
  <si>
    <t>0140/19-20</t>
  </si>
  <si>
    <t>0147/19-20</t>
  </si>
  <si>
    <t>MAHAVEER CHEMICALS</t>
  </si>
  <si>
    <t>00000068</t>
  </si>
  <si>
    <t>AKSIEN SOLUTION</t>
  </si>
  <si>
    <t>0000293</t>
  </si>
  <si>
    <t>056</t>
  </si>
  <si>
    <t>ARIEN RR IMPEX</t>
  </si>
  <si>
    <t>B. PANKAJ &amp; CO</t>
  </si>
  <si>
    <t>0158/19-20</t>
  </si>
  <si>
    <t>0159/19-20</t>
  </si>
  <si>
    <t>0157/19-20</t>
  </si>
  <si>
    <t>SA 000279</t>
  </si>
  <si>
    <t>RANSAN PACKAGING P LTD</t>
  </si>
  <si>
    <t>McVAN INDUSTRIAL CORPORATION</t>
  </si>
  <si>
    <t>JUHARMAL &amp; CO</t>
  </si>
  <si>
    <t>0165/19-20</t>
  </si>
  <si>
    <t>ASIATIC DRUGS &amp; PHARMACEUTICALS P LTD</t>
  </si>
  <si>
    <t>0867/18-19</t>
  </si>
  <si>
    <t>0359/18-19</t>
  </si>
  <si>
    <t>PC/0979/2019-20</t>
  </si>
  <si>
    <t>GAL/007/0819</t>
  </si>
  <si>
    <t>GIFTING 360</t>
  </si>
  <si>
    <t>WASSER CHEMICALS &amp; SYSTEM P LTD</t>
  </si>
  <si>
    <t>0191/19-20</t>
  </si>
  <si>
    <t>TECPACK</t>
  </si>
  <si>
    <t>GM/1040</t>
  </si>
  <si>
    <t>SHREE PHARMA</t>
  </si>
  <si>
    <t>SRI KUBERAN INDUSTRIAL CORP</t>
  </si>
  <si>
    <t>00363/19-20</t>
  </si>
  <si>
    <t>00362/19-20</t>
  </si>
  <si>
    <t>00344/19-20</t>
  </si>
  <si>
    <t>0211/19-20</t>
  </si>
  <si>
    <t>0206/19-20</t>
  </si>
  <si>
    <t>0208/19-20</t>
  </si>
  <si>
    <t>SMS LABS SERVICES P LTD</t>
  </si>
  <si>
    <t>BAYSHORE PLASTICS PVT LTD</t>
  </si>
  <si>
    <t xml:space="preserve">314/ 19-20  </t>
  </si>
  <si>
    <t>Sri Raja Rajeswari Plastic Industries</t>
  </si>
  <si>
    <t>RSI 74 TN19</t>
  </si>
  <si>
    <t>Rays Scientifics Instruments</t>
  </si>
  <si>
    <t xml:space="preserve">20BGST85936   </t>
  </si>
  <si>
    <t>CHROMACHEMIE LABORATORY PVT LTD</t>
  </si>
  <si>
    <t xml:space="preserve">20BGST84936   </t>
  </si>
  <si>
    <t xml:space="preserve">AI002819   </t>
  </si>
  <si>
    <t xml:space="preserve">SAL /255 /19-20 </t>
  </si>
  <si>
    <t>AEROMECH EQUIPMENT PRIVATE LIMITED</t>
  </si>
  <si>
    <t xml:space="preserve">H33A120101004014   </t>
  </si>
  <si>
    <t>ITC Limited</t>
  </si>
  <si>
    <t xml:space="preserve">19-20 /233 </t>
  </si>
  <si>
    <t xml:space="preserve">308 /19-20  </t>
  </si>
  <si>
    <t>Raj Analytical Solution</t>
  </si>
  <si>
    <t>TN /19/ 1338</t>
  </si>
  <si>
    <t>Subra Scientific Company</t>
  </si>
  <si>
    <t>TN /19/ 1611</t>
  </si>
  <si>
    <t>SPC/ 19-20/ 698</t>
  </si>
  <si>
    <t xml:space="preserve">3594 /19-20  </t>
  </si>
  <si>
    <t xml:space="preserve">3595 /19-20  </t>
  </si>
  <si>
    <t xml:space="preserve">3596 /19-20  </t>
  </si>
  <si>
    <t xml:space="preserve">3593/ 19-20  </t>
  </si>
  <si>
    <t xml:space="preserve">GST /194/ 19-20 </t>
  </si>
  <si>
    <t xml:space="preserve">GST /193/ 19-20 </t>
  </si>
  <si>
    <t>EC /19-20/ 629</t>
  </si>
  <si>
    <t>Bharat Coats</t>
  </si>
  <si>
    <t xml:space="preserve">AI003252   </t>
  </si>
  <si>
    <t xml:space="preserve">PC /1338/ 2019-20 </t>
  </si>
  <si>
    <t xml:space="preserve">PC /1339/ 2019-20 </t>
  </si>
  <si>
    <t xml:space="preserve">PC /1343/ 2019-20 </t>
  </si>
  <si>
    <t>SPC /19-20/ 1008</t>
  </si>
  <si>
    <t xml:space="preserve">DS3002300509   </t>
  </si>
  <si>
    <t>Hsil Limited</t>
  </si>
  <si>
    <t xml:space="preserve">GST /198 /19-20 </t>
  </si>
  <si>
    <t xml:space="preserve">SD0365   </t>
  </si>
  <si>
    <t>KRM Pharma</t>
  </si>
  <si>
    <t xml:space="preserve">BG/ 747 /2019-20 </t>
  </si>
  <si>
    <t>Bharath Graphics</t>
  </si>
  <si>
    <t xml:space="preserve">WST/ 1643/ 19-20 </t>
  </si>
  <si>
    <t>GAL /11/ 919</t>
  </si>
  <si>
    <t>Galen Pharma</t>
  </si>
  <si>
    <t xml:space="preserve">3651/ 19-20  </t>
  </si>
  <si>
    <t xml:space="preserve">WST 1560 19-20 </t>
  </si>
  <si>
    <t>Biolabs and Life Sciences Llp</t>
  </si>
  <si>
    <t xml:space="preserve">1100/ 19-20  </t>
  </si>
  <si>
    <t xml:space="preserve">3652/ 19-20  </t>
  </si>
  <si>
    <t>GI  / 19-20 / 453</t>
  </si>
  <si>
    <t>Global Impex</t>
  </si>
  <si>
    <t xml:space="preserve">PC/ 1216/ 2019-20 </t>
  </si>
  <si>
    <t xml:space="preserve">RPC /0266/ 19-20 </t>
  </si>
  <si>
    <t>Reliable Petro Chems</t>
  </si>
  <si>
    <t xml:space="preserve">230 /19-20  </t>
  </si>
  <si>
    <t xml:space="preserve">234 /19-20  </t>
  </si>
  <si>
    <t xml:space="preserve">3701/ 19-20  </t>
  </si>
  <si>
    <t xml:space="preserve">3649/ 19-20  </t>
  </si>
  <si>
    <t xml:space="preserve">3702/ 19-20  </t>
  </si>
  <si>
    <t>Prem Prakash Gupta &amp;Bros P Ltd</t>
  </si>
  <si>
    <t>B.PANKAJ&amp;CO</t>
  </si>
  <si>
    <t xml:space="preserve">250 /2019-20  </t>
  </si>
  <si>
    <t xml:space="preserve">3650/ 19-20  </t>
  </si>
  <si>
    <t xml:space="preserve">401 /19-20  </t>
  </si>
  <si>
    <t>Sri M Pharmaceuticals</t>
  </si>
  <si>
    <t xml:space="preserve">Al003524   </t>
  </si>
  <si>
    <t xml:space="preserve">PC /1362/ 2019-20 </t>
  </si>
  <si>
    <t xml:space="preserve">0383/19-20  </t>
  </si>
  <si>
    <t xml:space="preserve">RPC /0278/ 19-20 </t>
  </si>
  <si>
    <t xml:space="preserve">598/ 19-20  </t>
  </si>
  <si>
    <t>Penam Laboratories</t>
  </si>
  <si>
    <t>S2MN /TI /1122</t>
  </si>
  <si>
    <t xml:space="preserve">DX1001301232   </t>
  </si>
  <si>
    <t xml:space="preserve">DX1001301227   </t>
  </si>
  <si>
    <t xml:space="preserve">PC / 1293 / 2019-20 </t>
  </si>
  <si>
    <t xml:space="preserve">L 615/ 19-20 </t>
  </si>
  <si>
    <t>DK PHARMACHEM PVT LTD</t>
  </si>
  <si>
    <t xml:space="preserve">SAL/278 /19-20 </t>
  </si>
  <si>
    <t xml:space="preserve">SAL/ 277/ 19-20 </t>
  </si>
  <si>
    <t xml:space="preserve">GST/ 209/ 19-20 </t>
  </si>
  <si>
    <t xml:space="preserve">SAL /268 /19-20 </t>
  </si>
  <si>
    <t xml:space="preserve">SP-128 /19-20   </t>
  </si>
  <si>
    <t xml:space="preserve">SVT020 /19-20   </t>
  </si>
  <si>
    <t>Svt Lab Instrument&amp;Equipment</t>
  </si>
  <si>
    <t>Manish Print Pack</t>
  </si>
  <si>
    <t xml:space="preserve">19-20/ ME/ 1 </t>
  </si>
  <si>
    <t>Parle Global Technologies P Ltd</t>
  </si>
  <si>
    <t>ALS/ 90 /TN/ 19</t>
  </si>
  <si>
    <t>Analytical Lab Services</t>
  </si>
  <si>
    <t xml:space="preserve">361 / 19-20   </t>
  </si>
  <si>
    <t xml:space="preserve">DX1004300008    </t>
  </si>
  <si>
    <t xml:space="preserve">DX1004300007    </t>
  </si>
  <si>
    <t xml:space="preserve">WST/ 1850 /19-20  </t>
  </si>
  <si>
    <t xml:space="preserve">WST/ 1837 /19-20  </t>
  </si>
  <si>
    <t xml:space="preserve">9642019-20 </t>
  </si>
  <si>
    <t xml:space="preserve">RLS93319-20 </t>
  </si>
  <si>
    <t>SPC19-201184</t>
  </si>
  <si>
    <t xml:space="preserve">GST21819-20 </t>
  </si>
  <si>
    <t xml:space="preserve">RPC27719-20 </t>
  </si>
  <si>
    <t xml:space="preserve">AI003755 </t>
  </si>
  <si>
    <t xml:space="preserve">24119-20 </t>
  </si>
  <si>
    <t xml:space="preserve">398319-20 </t>
  </si>
  <si>
    <t xml:space="preserve">407119-20 </t>
  </si>
  <si>
    <t xml:space="preserve">GST20519-20 </t>
  </si>
  <si>
    <t xml:space="preserve">MC0513 </t>
  </si>
  <si>
    <t xml:space="preserve">PC13562019-20 </t>
  </si>
  <si>
    <t xml:space="preserve">GST22519-20 </t>
  </si>
  <si>
    <t xml:space="preserve">66219-20 </t>
  </si>
  <si>
    <t>Sangam Plastronica Industries</t>
  </si>
  <si>
    <t xml:space="preserve">SP-13519-20 </t>
  </si>
  <si>
    <t xml:space="preserve">SP-13819-20 </t>
  </si>
  <si>
    <t xml:space="preserve">10719-20 </t>
  </si>
  <si>
    <t>Elixir Pharma</t>
  </si>
  <si>
    <t>Devi Plastics</t>
  </si>
  <si>
    <t>Macro Marketing</t>
  </si>
  <si>
    <t xml:space="preserve">2502019-20 </t>
  </si>
  <si>
    <t xml:space="preserve">37419-20 </t>
  </si>
  <si>
    <t xml:space="preserve">363219-20 </t>
  </si>
  <si>
    <t xml:space="preserve">370319-20 </t>
  </si>
  <si>
    <t xml:space="preserve">PC13552019-20 </t>
  </si>
  <si>
    <t xml:space="preserve">181119-20 </t>
  </si>
  <si>
    <t>AFAGST337</t>
  </si>
  <si>
    <t>637/2019-20</t>
  </si>
  <si>
    <t>KERRY INGREDIENTS INDIA PVT LTD</t>
  </si>
  <si>
    <t>K.ORR&amp;COMPANY</t>
  </si>
  <si>
    <t>MACRO MARKETING</t>
  </si>
  <si>
    <t>FABRIZIO INDUSTRIES PVT LTD</t>
  </si>
  <si>
    <t>00372/19-20</t>
  </si>
  <si>
    <t>NATIONAL TEXTILE WASTE CORPORATION</t>
  </si>
  <si>
    <t>LALCHAND BHIMARAJ</t>
  </si>
  <si>
    <t>ABS LIFCARE</t>
  </si>
  <si>
    <t>SP143/19-20</t>
  </si>
  <si>
    <t>0000363</t>
  </si>
  <si>
    <t>ANALYTICAL SERCVICES</t>
  </si>
  <si>
    <t>BLUELINE FOODS INDIA PVT LTD</t>
  </si>
  <si>
    <t>PC/1582/2019-20</t>
  </si>
  <si>
    <t>113/GST</t>
  </si>
  <si>
    <t>Performance  Procducts  And Services</t>
  </si>
  <si>
    <t>l/19-20/1546</t>
  </si>
  <si>
    <t>DD Plastics Industries</t>
  </si>
  <si>
    <t>0272/19-20</t>
  </si>
  <si>
    <t>0265/19-20</t>
  </si>
  <si>
    <t>0268/19-20</t>
  </si>
  <si>
    <t>Ransan Packaging P Ltd</t>
  </si>
  <si>
    <t>00429/19-20</t>
  </si>
  <si>
    <t>0287/19-20</t>
  </si>
  <si>
    <t>BIOLABS AND SCIENCE LLP</t>
  </si>
  <si>
    <t>CLOUD SCTENTIFIC SOLUTIONS</t>
  </si>
  <si>
    <t>GI/19-20/521</t>
  </si>
  <si>
    <t>GLOBAL IMPEX</t>
  </si>
  <si>
    <t>0297/19-20</t>
  </si>
  <si>
    <t>JAINEX CORPORATE GIFTS</t>
  </si>
  <si>
    <t>CHEMPHARM</t>
  </si>
  <si>
    <t>J.S ENTERPRISES</t>
  </si>
  <si>
    <t>017398</t>
  </si>
  <si>
    <t>MERCURY TRADING CORP.</t>
  </si>
  <si>
    <t>SS PHARMA</t>
  </si>
  <si>
    <t>RK PHARMA</t>
  </si>
  <si>
    <t>ANALYTIC SERVICES</t>
  </si>
  <si>
    <t>VENUS MARKETING</t>
  </si>
  <si>
    <t>00496/19-20</t>
  </si>
  <si>
    <t>00495/19-20</t>
  </si>
  <si>
    <t>LASA SUPERGENERICS LTD</t>
  </si>
  <si>
    <t>FABRIZIO INDUSTRIES P LTD</t>
  </si>
  <si>
    <t>115</t>
  </si>
  <si>
    <t>SHANPAR PHARMACHEM PVT LTD</t>
  </si>
  <si>
    <t>PERFORMANCE PRODUCT &amp; SERVICES</t>
  </si>
  <si>
    <t>CRAMAAG</t>
  </si>
  <si>
    <t>SUBRA SCIENTIFIC CO</t>
  </si>
  <si>
    <t>MANISH PRINT PACK</t>
  </si>
  <si>
    <t>ACTIVE INGRETIDENTS</t>
  </si>
  <si>
    <t>GI/19-20/556</t>
  </si>
  <si>
    <t>RASHI PHARMA CARE</t>
  </si>
  <si>
    <t>BALAJI LIFCARE</t>
  </si>
  <si>
    <t>BENSON &amp; CO</t>
  </si>
  <si>
    <t>HARSHA AGENCIES</t>
  </si>
  <si>
    <t>0338/19-20</t>
  </si>
  <si>
    <t>VISWAK PHARMA P LTD</t>
  </si>
  <si>
    <t>0354/19-20</t>
  </si>
  <si>
    <t>0333/19-20</t>
  </si>
  <si>
    <t>GST-0454</t>
  </si>
  <si>
    <t>33AAEFU0948F1ZC</t>
  </si>
  <si>
    <t>UNITED ROTOGRAVURE PRINTERS</t>
  </si>
  <si>
    <t>2921</t>
  </si>
  <si>
    <t>NEW CHEM PHARMA</t>
  </si>
  <si>
    <t>GI/19-20/572</t>
  </si>
  <si>
    <t>ANALYTICAL LAB SERVICES</t>
  </si>
  <si>
    <t>00219/19-20</t>
  </si>
  <si>
    <t>00245/19-20</t>
  </si>
  <si>
    <t>0381/19-20</t>
  </si>
  <si>
    <t>PERFORMANCE PRODUCTS &amp; SERVICES</t>
  </si>
  <si>
    <t>SUDHAGAR BIOLOGICAL AND CHEMICALS</t>
  </si>
  <si>
    <t>ABBY INTERNATIONAL</t>
  </si>
  <si>
    <t xml:space="preserve">0369/19-20 </t>
  </si>
  <si>
    <t xml:space="preserve">0982 </t>
  </si>
  <si>
    <t xml:space="preserve">0998 </t>
  </si>
  <si>
    <t xml:space="preserve">INV/1423/2019-2020 </t>
  </si>
  <si>
    <t xml:space="preserve">1740/19-20 </t>
  </si>
  <si>
    <t>0624/19-20</t>
  </si>
  <si>
    <t xml:space="preserve">SPC/19-20/1808 </t>
  </si>
  <si>
    <t>2856</t>
  </si>
  <si>
    <t xml:space="preserve">06364/19-20 </t>
  </si>
  <si>
    <t xml:space="preserve">PC/2334/2019-20 </t>
  </si>
  <si>
    <t xml:space="preserve">PC/2333/2019-20 </t>
  </si>
  <si>
    <t xml:space="preserve">GST/343/19-20 </t>
  </si>
  <si>
    <t xml:space="preserve">21099 </t>
  </si>
  <si>
    <t>DILIPKUMAR &amp; CO</t>
  </si>
  <si>
    <t>467/19-20</t>
  </si>
  <si>
    <t>LUCENT DRUGS PVT LTD</t>
  </si>
  <si>
    <t>RPPL1920/GST688</t>
  </si>
  <si>
    <t>Infutec Healthcare Limited</t>
  </si>
  <si>
    <t>Allastir Private Ltd</t>
  </si>
  <si>
    <t>GST/398/19-20</t>
  </si>
  <si>
    <t>GST/400/19-20</t>
  </si>
  <si>
    <t>AL/026</t>
  </si>
  <si>
    <t>Amara Life Science</t>
  </si>
  <si>
    <t>GST/405/19-20</t>
  </si>
  <si>
    <t>GST/185/19-20</t>
  </si>
  <si>
    <t>Unilink Pharma Pvt Ltd</t>
  </si>
  <si>
    <t>Sri Kuberan Industrial Corporation</t>
  </si>
  <si>
    <t>Arihant Innochem P Ltd</t>
  </si>
  <si>
    <t>378/GST</t>
  </si>
  <si>
    <t>27BELPS6982P2Z6</t>
  </si>
  <si>
    <t>MAX Trade</t>
  </si>
  <si>
    <t>Gufic Bioscience Limited</t>
  </si>
  <si>
    <t>KOEL Colours Pvt Ltd</t>
  </si>
  <si>
    <t>IMCD India Pvt Limited</t>
  </si>
  <si>
    <t>Bilcare Limited</t>
  </si>
  <si>
    <t>Asiatic Drugs &amp;Pharmaceuticals P Ltd</t>
  </si>
  <si>
    <t>MDL/2639</t>
  </si>
  <si>
    <t>Chempharm</t>
  </si>
  <si>
    <t>GST/402/19-20</t>
  </si>
  <si>
    <t>1905/2019-2020</t>
  </si>
  <si>
    <t>MB Sugars and Pharmaceuticals Ltd</t>
  </si>
  <si>
    <t>Bajaj Health Care Ltd</t>
  </si>
  <si>
    <t>LOYALTY AUTOMATION PVT.LTD</t>
  </si>
  <si>
    <t>BUILDING</t>
  </si>
  <si>
    <t>Rainbow Gravures</t>
  </si>
  <si>
    <t>Radiant Rubbers</t>
  </si>
  <si>
    <t>DHL Express (I) Pvt Ltd</t>
  </si>
  <si>
    <t>South India Gravures</t>
  </si>
  <si>
    <t>Shri Thirumurugan Traders</t>
  </si>
  <si>
    <t>APPLE STATIONERY</t>
  </si>
  <si>
    <t xml:space="preserve">808A&amp;A </t>
  </si>
  <si>
    <t>A&amp;A Leather Creation</t>
  </si>
  <si>
    <t xml:space="preserve">iTCHESE04190002 </t>
  </si>
  <si>
    <t>Transworld GLS (India)Private Limited</t>
  </si>
  <si>
    <t>29AAACF0782H1ZM</t>
  </si>
  <si>
    <t>Fabindia Overseas P Ltd</t>
  </si>
  <si>
    <t>33AOUPC0109C2ZK</t>
  </si>
  <si>
    <t>The Dress Shop</t>
  </si>
  <si>
    <t>Omkar Prints</t>
  </si>
  <si>
    <t>S.J. ENTERPRISES</t>
  </si>
  <si>
    <t>02/00286</t>
  </si>
  <si>
    <t>33AABFA4710E1Z9</t>
  </si>
  <si>
    <t>ALLIED CERAMICS CORPORATION</t>
  </si>
  <si>
    <t>Hussaini Sales Corporation</t>
  </si>
  <si>
    <t>27AAACD3958P1Z3</t>
  </si>
  <si>
    <t>Dun&amp;BreadstretInformationServiceIndiaPvt Ltd</t>
  </si>
  <si>
    <t>Gowtham Electrical Agencies</t>
  </si>
  <si>
    <t>Pharmaceuticals Export Promotion Council of India</t>
  </si>
  <si>
    <t xml:space="preserve">TNS0000098613 </t>
  </si>
  <si>
    <t>Savant Automation India Limited</t>
  </si>
  <si>
    <t>AP866</t>
  </si>
  <si>
    <t>AP27</t>
  </si>
  <si>
    <t>Parle Elizabath Tools P Ltd</t>
  </si>
  <si>
    <t>Sirpi3Dprinting Services Pvt Ltd</t>
  </si>
  <si>
    <t>Sgs  India Private Ltd</t>
  </si>
  <si>
    <t xml:space="preserve">CS1147 </t>
  </si>
  <si>
    <t>Abhi Vairavan Pluming</t>
  </si>
  <si>
    <t>Kannan Advertising Service P Ltd</t>
  </si>
  <si>
    <t>Universal Flying Service Pvt Ltd</t>
  </si>
  <si>
    <t xml:space="preserve">TNS0000097390 </t>
  </si>
  <si>
    <t xml:space="preserve">SDCTN0022485495 </t>
  </si>
  <si>
    <t>33AABCB5576G1ZS</t>
  </si>
  <si>
    <t>Bharat Sanchar Nigam Limited</t>
  </si>
  <si>
    <t xml:space="preserve">SDCTN0022486632 </t>
  </si>
  <si>
    <t>J J Wire Netting P Ltd</t>
  </si>
  <si>
    <t>Industrial Aids &amp; Packings</t>
  </si>
  <si>
    <t>33AGJPK0012D1Z9</t>
  </si>
  <si>
    <t>Mercy Electronics</t>
  </si>
  <si>
    <t>33AABCU2917J1ZF</t>
  </si>
  <si>
    <t>United Brother</t>
  </si>
  <si>
    <t>Sreenath Hardwares</t>
  </si>
  <si>
    <t>RIFA HARWARE COLLECTIONS</t>
  </si>
  <si>
    <t>Shrivari Bharat Gas Agencies</t>
  </si>
  <si>
    <t>CADMACH MACHINERY CO.PVT LTD</t>
  </si>
  <si>
    <t>Absterge Acme Filter India P Ltd</t>
  </si>
  <si>
    <t>46/19-20</t>
  </si>
  <si>
    <t>Grand Exports</t>
  </si>
  <si>
    <t>SB-002 /19-20</t>
  </si>
  <si>
    <t>G Air Technology</t>
  </si>
  <si>
    <t>006/19-20</t>
  </si>
  <si>
    <t xml:space="preserve">SE 006 </t>
  </si>
  <si>
    <t>Carewell Shiping Pvt Ltd</t>
  </si>
  <si>
    <t xml:space="preserve">SE 005 </t>
  </si>
  <si>
    <t>SHRI THIRUMURUGAN TRADERS</t>
  </si>
  <si>
    <t>Silverline Electronics</t>
  </si>
  <si>
    <t>R &amp;D  Instrument Services''</t>
  </si>
  <si>
    <t xml:space="preserve">G1104 </t>
  </si>
  <si>
    <t xml:space="preserve">TN-B1-10441725 </t>
  </si>
  <si>
    <t>33AACCA8907B1Z5</t>
  </si>
  <si>
    <t>ACT  PVT LTD</t>
  </si>
  <si>
    <t>Sri Meenakshi Enterprises</t>
  </si>
  <si>
    <t>2462/19-20</t>
  </si>
  <si>
    <t>008/19</t>
  </si>
  <si>
    <t>Uniway Engineers Pvt Lt</t>
  </si>
  <si>
    <t>GST/18-19/0128</t>
  </si>
  <si>
    <t>03AAOFD2259A1ZW</t>
  </si>
  <si>
    <t>DOR MOUNT</t>
  </si>
  <si>
    <t>Royal Tools Agencies</t>
  </si>
  <si>
    <t xml:space="preserve">TXS400192010024 </t>
  </si>
  <si>
    <t>33AABCA1601R1ZW</t>
  </si>
  <si>
    <t>Aditya Infotech Litd</t>
  </si>
  <si>
    <t>33ADHPJ6337M1ZB</t>
  </si>
  <si>
    <t>Pentagon Print System</t>
  </si>
  <si>
    <t>B E Solutions P Ltd</t>
  </si>
  <si>
    <t>BIPIN PHARMA EQUIPMENT</t>
  </si>
  <si>
    <t>0868</t>
  </si>
  <si>
    <t>002 &amp; 003</t>
  </si>
  <si>
    <t>Fatton Logistics Private Limited</t>
  </si>
  <si>
    <t>913</t>
  </si>
  <si>
    <t>GIRIAS INVESTMENT PVT LTD</t>
  </si>
  <si>
    <t>769A &amp; A</t>
  </si>
  <si>
    <t>818A &amp; A</t>
  </si>
  <si>
    <t>009</t>
  </si>
  <si>
    <t>0021</t>
  </si>
  <si>
    <t>021A</t>
  </si>
  <si>
    <t>022</t>
  </si>
  <si>
    <t>022A</t>
  </si>
  <si>
    <t>027</t>
  </si>
  <si>
    <t>027A</t>
  </si>
  <si>
    <t>33BZPPR9772P1Z2</t>
  </si>
  <si>
    <t>Eagle Eye Security Force</t>
  </si>
  <si>
    <t>120</t>
  </si>
  <si>
    <t>Universal Tools &amp; Fasteners</t>
  </si>
  <si>
    <t>039</t>
  </si>
  <si>
    <t>Sudha Bearing Co</t>
  </si>
  <si>
    <t>969</t>
  </si>
  <si>
    <t>Shree Galaxy Stationers</t>
  </si>
  <si>
    <t>0179</t>
  </si>
  <si>
    <t>Tamil Nadu Waste Management</t>
  </si>
  <si>
    <t>10680</t>
  </si>
  <si>
    <t>Prosol</t>
  </si>
  <si>
    <t>030</t>
  </si>
  <si>
    <t>Guru Steel</t>
  </si>
  <si>
    <t>144</t>
  </si>
  <si>
    <t>026</t>
  </si>
  <si>
    <t>025</t>
  </si>
  <si>
    <t>33AADCV6659G1Z4</t>
  </si>
  <si>
    <t>Vass Software &amp; Solutions P Ltd</t>
  </si>
  <si>
    <t>016</t>
  </si>
  <si>
    <t>019</t>
  </si>
  <si>
    <t>190</t>
  </si>
  <si>
    <t>140</t>
  </si>
  <si>
    <t>031</t>
  </si>
  <si>
    <t>031A</t>
  </si>
  <si>
    <t>1257</t>
  </si>
  <si>
    <t>33AIAPG9196P1ZP</t>
  </si>
  <si>
    <t>S S Marketing</t>
  </si>
  <si>
    <t>013</t>
  </si>
  <si>
    <t>Geo Enviro Solution</t>
  </si>
  <si>
    <t>Vazirbun Adhesives</t>
  </si>
  <si>
    <t>Shabbir Hussain Traders</t>
  </si>
  <si>
    <t>092</t>
  </si>
  <si>
    <t>SRI SAI GRAVURE</t>
  </si>
  <si>
    <t>1042</t>
  </si>
  <si>
    <t>Om Sakthi Agencies</t>
  </si>
  <si>
    <t>981150246</t>
  </si>
  <si>
    <t>2643</t>
  </si>
  <si>
    <t>23709292</t>
  </si>
  <si>
    <t>33AMFPS0385P1ZJ</t>
  </si>
  <si>
    <t>Sri Mahaalakshmi Scientific Co</t>
  </si>
  <si>
    <t>011</t>
  </si>
  <si>
    <t>012</t>
  </si>
  <si>
    <t>169</t>
  </si>
  <si>
    <t>1475</t>
  </si>
  <si>
    <t>Life Line Placements</t>
  </si>
  <si>
    <t>002</t>
  </si>
  <si>
    <t>059</t>
  </si>
  <si>
    <t>VNS Enviro Biotech P Ltd</t>
  </si>
  <si>
    <t>062</t>
  </si>
  <si>
    <t>063</t>
  </si>
  <si>
    <t>1516</t>
  </si>
  <si>
    <t>922</t>
  </si>
  <si>
    <t>Ramdev Foot Wear</t>
  </si>
  <si>
    <t>181719</t>
  </si>
  <si>
    <t>46A</t>
  </si>
  <si>
    <t>45</t>
  </si>
  <si>
    <t>044</t>
  </si>
  <si>
    <t>039A</t>
  </si>
  <si>
    <t>A R Interior and Decroration</t>
  </si>
  <si>
    <t>131</t>
  </si>
  <si>
    <t>Perfect Pack Engineering</t>
  </si>
  <si>
    <t>Nilkamal Ltd</t>
  </si>
  <si>
    <t>488</t>
  </si>
  <si>
    <t>24AAECN0459R1Z1</t>
  </si>
  <si>
    <t>NPM Machinery P Ltd</t>
  </si>
  <si>
    <t>Advanced Microdevices Pvt Ltd.</t>
  </si>
  <si>
    <t>A.V.M. Hi-Tech Stationeries</t>
  </si>
  <si>
    <t>Aaccess Automation</t>
  </si>
  <si>
    <t>TN-B1-13205532</t>
  </si>
  <si>
    <t>ACT FIBERNET</t>
  </si>
  <si>
    <t>AIR CONTROL INDUSTRIES</t>
  </si>
  <si>
    <t>ANSIO</t>
  </si>
  <si>
    <t>ASPL/0419/004</t>
  </si>
  <si>
    <t>AUTO INTELLI</t>
  </si>
  <si>
    <t>ASPL/0419/009</t>
  </si>
  <si>
    <t>ASPL/0419/008</t>
  </si>
  <si>
    <t>SDCTN0024855723</t>
  </si>
  <si>
    <t>BHARAT SANCHAR NIGAM LIMITED</t>
  </si>
  <si>
    <t>SDCTN0024855229</t>
  </si>
  <si>
    <t>Blaze Dream</t>
  </si>
  <si>
    <t>SE 059 A</t>
  </si>
  <si>
    <t>SE 059</t>
  </si>
  <si>
    <t>SE 056 A</t>
  </si>
  <si>
    <t>SE 056</t>
  </si>
  <si>
    <t>1118-93431000863</t>
  </si>
  <si>
    <t>CARGO CONSOL INDIA PVT LTD</t>
  </si>
  <si>
    <t>SE0051</t>
  </si>
  <si>
    <t>SE49 A</t>
  </si>
  <si>
    <t>SE49</t>
  </si>
  <si>
    <t>CHANDRU LUBRICANTS</t>
  </si>
  <si>
    <t>DEE PEE INDUSTRIAL ENTERPRISES</t>
  </si>
  <si>
    <t>DHL EXPRESS</t>
  </si>
  <si>
    <t>EVERGREEN EXPRESS</t>
  </si>
  <si>
    <t>TI-2105</t>
  </si>
  <si>
    <t>FATEMI SALES CORPORATION</t>
  </si>
  <si>
    <t>FRETLOG</t>
  </si>
  <si>
    <t>068</t>
  </si>
  <si>
    <t>GOUTHAM ELECTRICALS</t>
  </si>
  <si>
    <t>MIDLINK</t>
  </si>
  <si>
    <t>OMKAR PRINTS</t>
  </si>
  <si>
    <t>Multivista Global P Ltd</t>
  </si>
  <si>
    <t>07152/2019-2020</t>
  </si>
  <si>
    <t>NATURAL CANVAS&amp; COMPANY</t>
  </si>
  <si>
    <t>ORCHID/2019-20/046</t>
  </si>
  <si>
    <t>ORCHID ENTERPRISES</t>
  </si>
  <si>
    <t>PENTAGON PRINT SYSTEM</t>
  </si>
  <si>
    <t>112/19-20</t>
  </si>
  <si>
    <t>PERFECT PACK ENGINEERING</t>
  </si>
  <si>
    <t>PRINT WORKS</t>
  </si>
  <si>
    <t>R&amp;D INSTRUMENTS</t>
  </si>
  <si>
    <t>RAINBOW GRAVURES 2019-2020</t>
  </si>
  <si>
    <t>RELIABLE ENGINEERS</t>
  </si>
  <si>
    <t>Riza Lifestyle Gallery</t>
  </si>
  <si>
    <t>024</t>
  </si>
  <si>
    <t>S S MARKETING</t>
  </si>
  <si>
    <t>Sairam Marketing</t>
  </si>
  <si>
    <t>RMT00811</t>
  </si>
  <si>
    <t>SI-1920-5679</t>
  </si>
  <si>
    <t>Shankeshwara Infotech</t>
  </si>
  <si>
    <t>SHRIVARI BHARATGAS AGENCIES</t>
  </si>
  <si>
    <t>SILIS LABS PVT LTD</t>
  </si>
  <si>
    <t>RSC/19-20/180</t>
  </si>
  <si>
    <t>Somanathan&amp;Co</t>
  </si>
  <si>
    <t>SRI HARI ENTERPRISES</t>
  </si>
  <si>
    <t>SRI MENNAKSHI ENTERPRISES</t>
  </si>
  <si>
    <t>SRI RANI PRINTER</t>
  </si>
  <si>
    <t>Stellar Information Technology P Ltd</t>
  </si>
  <si>
    <t>THE IMPECABLES</t>
  </si>
  <si>
    <t>ELBN/19-20/02120</t>
  </si>
  <si>
    <t>TRIWAY CONTAINER FREIGHT STATION</t>
  </si>
  <si>
    <t>ELBN/19-20/02119</t>
  </si>
  <si>
    <t>462/19</t>
  </si>
  <si>
    <t xml:space="preserve">UNIWAY ENGINEERING </t>
  </si>
  <si>
    <t>1595/18</t>
  </si>
  <si>
    <t>1590/18</t>
  </si>
  <si>
    <t>360/19</t>
  </si>
  <si>
    <t>19-20/012</t>
  </si>
  <si>
    <t>VASS SOFTWARE AND SOLUTION PVT LTD</t>
  </si>
  <si>
    <t>19-20/011</t>
  </si>
  <si>
    <t>VASS SOFTWARES ANS SOLUTIONS PVT LTD</t>
  </si>
  <si>
    <t>VNS ENVIRO BIOTECHQ PVT LTD</t>
  </si>
  <si>
    <t>WORLD LOGISTIX</t>
  </si>
  <si>
    <t>04398</t>
  </si>
  <si>
    <t>AA EXPANSION JOINTS PVT LTD</t>
  </si>
  <si>
    <t>681</t>
  </si>
  <si>
    <t>DHL EXPRESS INDIA PVT LTD</t>
  </si>
  <si>
    <t>19145</t>
  </si>
  <si>
    <t>GALAXY ENGINEERING SYSTEM</t>
  </si>
  <si>
    <t>6319</t>
  </si>
  <si>
    <t>Associated Road Carriers Ltd</t>
  </si>
  <si>
    <t>CA13814</t>
  </si>
  <si>
    <t>33AAKPB6991R1Z0</t>
  </si>
  <si>
    <t>SARVA LAKSHMI STORES</t>
  </si>
  <si>
    <t>0254</t>
  </si>
  <si>
    <t>KANNAN ADVERTISING SERVICES</t>
  </si>
  <si>
    <t>ANNARAM</t>
  </si>
  <si>
    <t>OM COMPUTERS AND STATIONARIES</t>
  </si>
  <si>
    <t>711</t>
  </si>
  <si>
    <t>728</t>
  </si>
  <si>
    <t>BLPLMAA1901127</t>
  </si>
  <si>
    <t>36AAFCT5406M1Z2</t>
  </si>
  <si>
    <t>Transworld Global Logistics Solutions (India )Private Limited</t>
  </si>
  <si>
    <t>BLPLMAA1901128</t>
  </si>
  <si>
    <t>Grand Export</t>
  </si>
  <si>
    <t>LAPTOP STORE-CHENNAI</t>
  </si>
  <si>
    <t>SHIVAM AGENCY</t>
  </si>
  <si>
    <t>Natural Capsules Limited</t>
  </si>
  <si>
    <t>GOUTHAM ELECTRICAL AGENCIES</t>
  </si>
  <si>
    <t>33FCZPP7345M1ZI</t>
  </si>
  <si>
    <t>FRIENDS KINGDOM</t>
  </si>
  <si>
    <t>740</t>
  </si>
  <si>
    <t>ULTRA CLEAN APPARELS</t>
  </si>
  <si>
    <t>LABG/M/1349/19</t>
  </si>
  <si>
    <t>REMI SALES ENGINEERING LTD</t>
  </si>
  <si>
    <t>98</t>
  </si>
  <si>
    <t>ANALYTICAL SERVICE</t>
  </si>
  <si>
    <t>146</t>
  </si>
  <si>
    <t>33AAZPL2622C1ZU</t>
  </si>
  <si>
    <t>NAVEEN ENTERPRISES</t>
  </si>
  <si>
    <t>VEEGO INSTRUMENT CORPORATION</t>
  </si>
  <si>
    <t>TRIDENT EQUIPMENTS PVT LTD</t>
  </si>
  <si>
    <t>SRI MEENAKSHI ENTERPRISES</t>
  </si>
  <si>
    <t>858</t>
  </si>
  <si>
    <t>33FQQPS2636F1ZI</t>
  </si>
  <si>
    <t>SRI ARUL CARGO MOVERS</t>
  </si>
  <si>
    <t>SE065</t>
  </si>
  <si>
    <t>CAREWELL SHIPPING PVT LTD</t>
  </si>
  <si>
    <t>SE065 A</t>
  </si>
  <si>
    <t>33AVHPN1766A1ZW</t>
  </si>
  <si>
    <t>SRI LAKSHMI AGENCIES</t>
  </si>
  <si>
    <t>791</t>
  </si>
  <si>
    <t>PHENOMENEX</t>
  </si>
  <si>
    <t>FILTER DE-EQKUIPMENT</t>
  </si>
  <si>
    <t>22555</t>
  </si>
  <si>
    <t>UNIVERSAL FLYING SERVICE PVT LTD</t>
  </si>
  <si>
    <t>MKAR PRINTS</t>
  </si>
  <si>
    <t>INEMAAB061900074</t>
  </si>
  <si>
    <t>INEMAAB061900163</t>
  </si>
  <si>
    <t>INEMAAB061900164</t>
  </si>
  <si>
    <t>401</t>
  </si>
  <si>
    <t>33AACCN5026E1ZY</t>
  </si>
  <si>
    <t>NIPPON EXPRESS INDIA PRIVATE LIMITED</t>
  </si>
  <si>
    <t>910</t>
  </si>
  <si>
    <t>TUBE PRODUCT INDIA</t>
  </si>
  <si>
    <t>47334</t>
  </si>
  <si>
    <t>33AAACG3608B1ZD</t>
  </si>
  <si>
    <t>RADISSON</t>
  </si>
  <si>
    <t>47335</t>
  </si>
  <si>
    <t>TULSI REFRIGERATION CO</t>
  </si>
  <si>
    <t>EESF/29/2019-2020</t>
  </si>
  <si>
    <t>EAGLE EYE SECURITY FORCE</t>
  </si>
  <si>
    <t>19-20/20/SB-109</t>
  </si>
  <si>
    <t>19-20/20/SB-107</t>
  </si>
  <si>
    <t>SHRI KARPAGA FABRICATION WORKS</t>
  </si>
  <si>
    <t>19-20/016</t>
  </si>
  <si>
    <t>VASS SOFTWARE AND SOLUTION PRIVATE LIMITED</t>
  </si>
  <si>
    <t>VIRAJ ENTERPRISES</t>
  </si>
  <si>
    <t>VE/107</t>
  </si>
  <si>
    <t>TN-B1-15317802</t>
  </si>
  <si>
    <t>ACT PVT LTD</t>
  </si>
  <si>
    <t>INEMAAB071900075</t>
  </si>
  <si>
    <t>Fourstar Enterprises</t>
  </si>
  <si>
    <t>DC-94/19</t>
  </si>
  <si>
    <t>3365</t>
  </si>
  <si>
    <t>33AJZPR9039A1ZS</t>
  </si>
  <si>
    <t>SRI SANTHI AGENCY</t>
  </si>
  <si>
    <t>3316</t>
  </si>
  <si>
    <t>19-20/017</t>
  </si>
  <si>
    <t>018</t>
  </si>
  <si>
    <t>2019-20/012</t>
  </si>
  <si>
    <t>SHREE SULAJ</t>
  </si>
  <si>
    <t>G ARI TECHNOLOGY</t>
  </si>
  <si>
    <t>Inv-072/19-20</t>
  </si>
  <si>
    <t>NON STOP COATINGS</t>
  </si>
  <si>
    <t>629/19</t>
  </si>
  <si>
    <t>DC-97/19</t>
  </si>
  <si>
    <t>3396</t>
  </si>
  <si>
    <t>INEMAAB061900122</t>
  </si>
  <si>
    <t>ANR-5242</t>
  </si>
  <si>
    <t>JAYAM&amp;CO</t>
  </si>
  <si>
    <t>SE0068</t>
  </si>
  <si>
    <t>SE09 A</t>
  </si>
  <si>
    <t>Security Hub</t>
  </si>
  <si>
    <t>1118-93431001729</t>
  </si>
  <si>
    <t>BISMI TRADERS</t>
  </si>
  <si>
    <t>RAINBOW GRAVURES</t>
  </si>
  <si>
    <t>DCS CARGO</t>
  </si>
  <si>
    <t>SE0068 A</t>
  </si>
  <si>
    <t>3424</t>
  </si>
  <si>
    <t>SUDHA BEARINGS</t>
  </si>
  <si>
    <t xml:space="preserve">DHL EXPRESS </t>
  </si>
  <si>
    <t>3473</t>
  </si>
  <si>
    <t>SRI SANTHI AGNECY</t>
  </si>
  <si>
    <t>ASHVEERA PNEUMATIC SERVICE</t>
  </si>
  <si>
    <t>CHN/GOLD025/19-20</t>
  </si>
  <si>
    <t>YPO CHENNAI CHAPTER</t>
  </si>
  <si>
    <t>CARWELL SHIPPING PRIVATE LIMITED</t>
  </si>
  <si>
    <t>AACCESS AUTOMATION</t>
  </si>
  <si>
    <t>33AAJPJ4002C1ZI</t>
  </si>
  <si>
    <t>MAJESTIC FOAM RUBBERS</t>
  </si>
  <si>
    <t>SSEPL/SALES/2019-20/003</t>
  </si>
  <si>
    <t>SHREE SULAJ ENVIROTECH P LTD</t>
  </si>
  <si>
    <t>SSEPL/SALES/2019-20/010</t>
  </si>
  <si>
    <t>SSEPL/SALES/2019-20/0003</t>
  </si>
  <si>
    <t>SSEPL/SALES/2019-20/0007</t>
  </si>
  <si>
    <t>SSEPL/SALES/2019-20/0025</t>
  </si>
  <si>
    <t>SSEPL/SALES/2019-20/0062</t>
  </si>
  <si>
    <t>DELTON PNEUMATICS</t>
  </si>
  <si>
    <t>3482</t>
  </si>
  <si>
    <t>07049-19-20</t>
  </si>
  <si>
    <t>UNIWAY ENGINEERING PVT LTD</t>
  </si>
  <si>
    <t>TNS000113381</t>
  </si>
  <si>
    <t>ZAIN TRADERS</t>
  </si>
  <si>
    <t>19-20/SB-108</t>
  </si>
  <si>
    <t>SENSORTRON</t>
  </si>
  <si>
    <t>JACKSON SCALES SERVICE</t>
  </si>
  <si>
    <t>1118-93431001986</t>
  </si>
  <si>
    <t>1118-93431001988</t>
  </si>
  <si>
    <t>1118-93431001989</t>
  </si>
  <si>
    <t>SAVANT AUTOMATION</t>
  </si>
  <si>
    <t>TXS400192010850</t>
  </si>
  <si>
    <t>ADITYA INFOTECH LTD</t>
  </si>
  <si>
    <t>ROYAL UNIFORM TAILORS</t>
  </si>
  <si>
    <t>CQ20913</t>
  </si>
  <si>
    <t>EESF/41/2019-2020</t>
  </si>
  <si>
    <t>3514</t>
  </si>
  <si>
    <t>3542</t>
  </si>
  <si>
    <t>33AALCA0171E1Z6</t>
  </si>
  <si>
    <t>Appario Retail P Ltd</t>
  </si>
  <si>
    <t>06AAQCS4259Q1ZE</t>
  </si>
  <si>
    <t>Cloudtail India Private Limited</t>
  </si>
  <si>
    <t>33AATPP0338H1ZL</t>
  </si>
  <si>
    <t>M.P. Enterprises</t>
  </si>
  <si>
    <t>MCVAN INDUSTRIAL CORPORATION</t>
  </si>
  <si>
    <t>ELMACH PACKAGES P LTD</t>
  </si>
  <si>
    <t>SR ENERGYTEK</t>
  </si>
  <si>
    <t>224</t>
  </si>
  <si>
    <t>TN-B1-16529180</t>
  </si>
  <si>
    <t>1057</t>
  </si>
  <si>
    <t>RM MAN POWER CONSULTANCY</t>
  </si>
  <si>
    <t>CALCHN192002425</t>
  </si>
  <si>
    <t>0042</t>
  </si>
  <si>
    <t>088</t>
  </si>
  <si>
    <t>086A</t>
  </si>
  <si>
    <t>086</t>
  </si>
  <si>
    <t>054</t>
  </si>
  <si>
    <t>PRISM ASSOCIATES</t>
  </si>
  <si>
    <t>0173/19-20</t>
  </si>
  <si>
    <t>UNIVERSAL TOOLS&amp; FASTENERS</t>
  </si>
  <si>
    <t>SILVERLINE ELECTRONICS</t>
  </si>
  <si>
    <t>2559</t>
  </si>
  <si>
    <t>INDIA DRUGS MANUFACTURES ASSOCIATION</t>
  </si>
  <si>
    <t>3577</t>
  </si>
  <si>
    <t>LIFE LINE PLACEMENT</t>
  </si>
  <si>
    <t>UNIVERSAL TRAVEL SERVICE</t>
  </si>
  <si>
    <t>19-20/P-020</t>
  </si>
  <si>
    <t>19-20/024</t>
  </si>
  <si>
    <t>19-20/009</t>
  </si>
  <si>
    <t>19-20/P-021</t>
  </si>
  <si>
    <t>19-20/022</t>
  </si>
  <si>
    <t>19-20/023</t>
  </si>
  <si>
    <t>19-20/025</t>
  </si>
  <si>
    <t>19-20/P-019</t>
  </si>
  <si>
    <t>19-20/P-018</t>
  </si>
  <si>
    <t>3561</t>
  </si>
  <si>
    <t>RAVEL HITEKS PVT LTD</t>
  </si>
  <si>
    <t>OSB/18-19/162</t>
  </si>
  <si>
    <t>36AAEFO0987A2ZE</t>
  </si>
  <si>
    <t>OSB PREFAB TECHNOLOGIES</t>
  </si>
  <si>
    <t>OSB/18-19/161</t>
  </si>
  <si>
    <t>MES1920-05</t>
  </si>
  <si>
    <t>208/19-20</t>
  </si>
  <si>
    <t>GRAND EXPORTS</t>
  </si>
  <si>
    <t>000233</t>
  </si>
  <si>
    <t>33ALOPJ7090C2Z3</t>
  </si>
  <si>
    <t>RAMAJAYAM CONSULTANCY SERVICES</t>
  </si>
  <si>
    <t>000214</t>
  </si>
  <si>
    <t>33AGEPN4387P1ZS</t>
  </si>
  <si>
    <t>AMMAR TRADING</t>
  </si>
  <si>
    <t>52</t>
  </si>
  <si>
    <t>SSEPL/SALES/2018-19/094</t>
  </si>
  <si>
    <t>SSEPL/SALES/2018-19/099</t>
  </si>
  <si>
    <t>SSEPL/2018-19/0546</t>
  </si>
  <si>
    <t>4001</t>
  </si>
  <si>
    <t>4018</t>
  </si>
  <si>
    <t>UNIVERSAL FLYING SERVICES PVT LTD</t>
  </si>
  <si>
    <t>KALRO TRADERS</t>
  </si>
  <si>
    <t>18058</t>
  </si>
  <si>
    <t>33AAAFR0582Q1ZY</t>
  </si>
  <si>
    <t>RP PHARMACY</t>
  </si>
  <si>
    <t>6297</t>
  </si>
  <si>
    <t>6368</t>
  </si>
  <si>
    <t>06052</t>
  </si>
  <si>
    <t>STUDIO EBONY CHENNAI</t>
  </si>
  <si>
    <t>115744</t>
  </si>
  <si>
    <t>090A</t>
  </si>
  <si>
    <t>1272</t>
  </si>
  <si>
    <t>SHREE THIRUMURUGAN TRADERS</t>
  </si>
  <si>
    <t>VENKATESH FABRICATION</t>
  </si>
  <si>
    <t>0000400</t>
  </si>
  <si>
    <t>9020-99801000634</t>
  </si>
  <si>
    <t>Emirates Logistics India Pvt Ltd</t>
  </si>
  <si>
    <t>Samsara Shipping Pvt</t>
  </si>
  <si>
    <t>Annaram</t>
  </si>
  <si>
    <t>Friends Kingdom</t>
  </si>
  <si>
    <t>D01000594</t>
  </si>
  <si>
    <t>33AACCT7754R1ZM</t>
  </si>
  <si>
    <t>Tamarai Drugs Pvt Ltd</t>
  </si>
  <si>
    <t>THULIR VACUUM TECHNOLOGIES</t>
  </si>
  <si>
    <t>The Lab Support Company</t>
  </si>
  <si>
    <t>SAIKRISHNA INTERNATIONAL</t>
  </si>
  <si>
    <t>SE 097</t>
  </si>
  <si>
    <t>SE 097A</t>
  </si>
  <si>
    <t>123/19-20</t>
  </si>
  <si>
    <t>819/19</t>
  </si>
  <si>
    <t>Uniway Engineers Pvt Ltd</t>
  </si>
  <si>
    <t>9020-99801000635</t>
  </si>
  <si>
    <t>Sri Rani Printers</t>
  </si>
  <si>
    <t xml:space="preserve">GST/5163/19-20 </t>
  </si>
  <si>
    <t>Dee Pee Industrial Enterprises</t>
  </si>
  <si>
    <t>057</t>
  </si>
  <si>
    <t>Ramesh Chandar &amp; Brothers</t>
  </si>
  <si>
    <t>Filter De Eqkuipment</t>
  </si>
  <si>
    <t>INV-G000336</t>
  </si>
  <si>
    <t>RS Spares</t>
  </si>
  <si>
    <t>Apex Controls</t>
  </si>
  <si>
    <t>Logon Logistics</t>
  </si>
  <si>
    <t>Bismi Traders</t>
  </si>
  <si>
    <t>006</t>
  </si>
  <si>
    <t>Sridhar Metal</t>
  </si>
  <si>
    <t>TN-B1-17857738</t>
  </si>
  <si>
    <t>061</t>
  </si>
  <si>
    <t>SE 0101</t>
  </si>
  <si>
    <t>SE0101A</t>
  </si>
  <si>
    <t>SE0102</t>
  </si>
  <si>
    <t>SE0102A</t>
  </si>
  <si>
    <t>33AAYPI6958H1Z1</t>
  </si>
  <si>
    <t>Victory Elevators</t>
  </si>
  <si>
    <t>176 / 10-9-2019</t>
  </si>
  <si>
    <t>CURTAIN MAX</t>
  </si>
  <si>
    <t>D Elton Pneumatics</t>
  </si>
  <si>
    <t>SE0107</t>
  </si>
  <si>
    <t>SE0107A</t>
  </si>
  <si>
    <t>K01006675</t>
  </si>
  <si>
    <t>JAYAM &amp; CO</t>
  </si>
  <si>
    <t>RAINBOW GRAVURES2019-2020</t>
  </si>
  <si>
    <t>GOUTHAM ELETRICAL AGENCIES</t>
  </si>
  <si>
    <t>384 / 17-8-2019</t>
  </si>
  <si>
    <t>40</t>
  </si>
  <si>
    <t>SB 00429</t>
  </si>
  <si>
    <t>SB 00403</t>
  </si>
  <si>
    <t>SB 00408</t>
  </si>
  <si>
    <t>SB 00413</t>
  </si>
  <si>
    <t>SB 00426</t>
  </si>
  <si>
    <t>SB 00419</t>
  </si>
  <si>
    <t>67</t>
  </si>
  <si>
    <t>06/2019/20</t>
  </si>
  <si>
    <t>MEGA ENTERPRISES</t>
  </si>
  <si>
    <t>Sasi Plywoods &amp; Laminates</t>
  </si>
  <si>
    <t>000255</t>
  </si>
  <si>
    <t>RAMAJAYAM AND ASSOCIATES</t>
  </si>
  <si>
    <t>12069</t>
  </si>
  <si>
    <t>33AAACM6227G1ZS</t>
  </si>
  <si>
    <t>MSS ENGINEERING</t>
  </si>
  <si>
    <t>SIVA HYGIENIC  CHEMICALS</t>
  </si>
  <si>
    <t>FILTER DE EQKUIPMENT</t>
  </si>
  <si>
    <t>VAD-3887\19-20</t>
  </si>
  <si>
    <t>MERCY ELECTRONICS</t>
  </si>
  <si>
    <t>SHIR THIRUMURUGAN TRADERS</t>
  </si>
  <si>
    <t>PRODUCTIVITY SOLUTION PRIVATE LIMITED</t>
  </si>
  <si>
    <t>C01026323</t>
  </si>
  <si>
    <t>SE0111/26.09.19</t>
  </si>
  <si>
    <t>SE0112/26.09.19</t>
  </si>
  <si>
    <t>SE0114/26.09.19</t>
  </si>
  <si>
    <t>SE0113/26.09.19</t>
  </si>
  <si>
    <t>LL/MAA/19250</t>
  </si>
  <si>
    <t>PENANSHIN SHIPPING INDIA PVT LTD</t>
  </si>
  <si>
    <t>D01000801</t>
  </si>
  <si>
    <t>3376</t>
  </si>
  <si>
    <t>3385</t>
  </si>
  <si>
    <t>MAA142891</t>
  </si>
  <si>
    <t>NATURAL CANVAS &amp; CO</t>
  </si>
  <si>
    <t>CHANDRU LUBRICANT</t>
  </si>
  <si>
    <t>2100</t>
  </si>
  <si>
    <t>KOEL CARE</t>
  </si>
  <si>
    <t>CW/19-20/L277</t>
  </si>
  <si>
    <t>S Selladurainadar</t>
  </si>
  <si>
    <t>806</t>
  </si>
  <si>
    <t>4234</t>
  </si>
  <si>
    <t>Sri Santhi Agencies</t>
  </si>
  <si>
    <t>40000</t>
  </si>
  <si>
    <t>48007</t>
  </si>
  <si>
    <t>0000495</t>
  </si>
  <si>
    <t>4425</t>
  </si>
  <si>
    <t>Atlantco Enterprises</t>
  </si>
  <si>
    <t>99486.77</t>
  </si>
  <si>
    <t>Sakthi Pharmatech Pvt Ltd</t>
  </si>
  <si>
    <t>Fluidline Sytems and Control</t>
  </si>
  <si>
    <t xml:space="preserve">CB179 </t>
  </si>
  <si>
    <t>Krishna Metal</t>
  </si>
  <si>
    <t>4267</t>
  </si>
  <si>
    <t>19-20/034</t>
  </si>
  <si>
    <t>19-20/035</t>
  </si>
  <si>
    <t>074</t>
  </si>
  <si>
    <t>1747</t>
  </si>
  <si>
    <t>Naveen Enterprises</t>
  </si>
  <si>
    <t>151</t>
  </si>
  <si>
    <t>UNITECH IMAGING SYSTEMS INDIA PVT LTD\</t>
  </si>
  <si>
    <t>Sri Lakshmi Agencies(MILK)</t>
  </si>
  <si>
    <t>TN-B1-19250937</t>
  </si>
  <si>
    <t>PI-19-20-0462</t>
  </si>
  <si>
    <t>3585</t>
  </si>
  <si>
    <t>Target Innovation</t>
  </si>
  <si>
    <t>EESF/65/2019-2020</t>
  </si>
  <si>
    <t>CALCHN192003319</t>
  </si>
  <si>
    <t>Sify Technologies Ltd</t>
  </si>
  <si>
    <t>SSEPL/2019-20/0106</t>
  </si>
  <si>
    <t>SHREE SULAJ ENVIROTECH PVT LTD</t>
  </si>
  <si>
    <t>SSEPL/2019-20/104</t>
  </si>
  <si>
    <t>Royal Uniform Tailers</t>
  </si>
  <si>
    <t>080</t>
  </si>
  <si>
    <t xml:space="preserve">81 </t>
  </si>
  <si>
    <t>Bipin Pharma Equipment</t>
  </si>
  <si>
    <t>L104 /19-20</t>
  </si>
  <si>
    <t>Yesar Electricals Rajapalayam</t>
  </si>
  <si>
    <t>9020-99801000793</t>
  </si>
  <si>
    <t>9020-99801000792</t>
  </si>
  <si>
    <t xml:space="preserve">11994 </t>
  </si>
  <si>
    <t>1635</t>
  </si>
  <si>
    <t>000091</t>
  </si>
  <si>
    <t>27AAUFP2338Q1ZB</t>
  </si>
  <si>
    <t>Proclean Tech Equipment</t>
  </si>
  <si>
    <t>000092</t>
  </si>
  <si>
    <t>000090</t>
  </si>
  <si>
    <t>000089</t>
  </si>
  <si>
    <t>VAD-43376/19-20</t>
  </si>
  <si>
    <t xml:space="preserve">9994 </t>
  </si>
  <si>
    <t xml:space="preserve">24629 </t>
  </si>
  <si>
    <t xml:space="preserve">20138 </t>
  </si>
  <si>
    <t xml:space="preserve">PM063 </t>
  </si>
  <si>
    <t>33AAECP1567C1ZS</t>
  </si>
  <si>
    <t>Pasteur Healthcare India P Ltd</t>
  </si>
  <si>
    <t xml:space="preserve">084 </t>
  </si>
  <si>
    <t xml:space="preserve">SE0134 </t>
  </si>
  <si>
    <t xml:space="preserve">SE0134A </t>
  </si>
  <si>
    <t xml:space="preserve">SE0121A </t>
  </si>
  <si>
    <t xml:space="preserve">SE0120 </t>
  </si>
  <si>
    <t xml:space="preserve">SE0120A </t>
  </si>
  <si>
    <t xml:space="preserve">SE0135 </t>
  </si>
  <si>
    <t xml:space="preserve">SE0135A </t>
  </si>
  <si>
    <t xml:space="preserve">017 </t>
  </si>
  <si>
    <t xml:space="preserve">4311 &amp; 4312 </t>
  </si>
  <si>
    <t xml:space="preserve">1700/19-20 </t>
  </si>
  <si>
    <t xml:space="preserve">1691/19-20 </t>
  </si>
  <si>
    <t xml:space="preserve">1675/19-20 </t>
  </si>
  <si>
    <t xml:space="preserve">1682/19-20 </t>
  </si>
  <si>
    <t xml:space="preserve">1689/19-20 </t>
  </si>
  <si>
    <t xml:space="preserve">1698/19-20 </t>
  </si>
  <si>
    <t xml:space="preserve">1716/19-20 </t>
  </si>
  <si>
    <t xml:space="preserve">SE0125 </t>
  </si>
  <si>
    <t xml:space="preserve">SE0125A </t>
  </si>
  <si>
    <t xml:space="preserve">SE0136 </t>
  </si>
  <si>
    <t xml:space="preserve">SE0136A </t>
  </si>
  <si>
    <t xml:space="preserve">SE0126 </t>
  </si>
  <si>
    <t xml:space="preserve">SE0126A </t>
  </si>
  <si>
    <t xml:space="preserve">SE0132 </t>
  </si>
  <si>
    <t xml:space="preserve">L106/19-20 </t>
  </si>
  <si>
    <t xml:space="preserve">L103/19-20 </t>
  </si>
  <si>
    <t xml:space="preserve">L105/19-20 </t>
  </si>
  <si>
    <t xml:space="preserve">L107 /19-20 </t>
  </si>
  <si>
    <t xml:space="preserve">1727/ 19-20 </t>
  </si>
  <si>
    <t xml:space="preserve">1722/ 19-20 </t>
  </si>
  <si>
    <t xml:space="preserve">19113244 </t>
  </si>
  <si>
    <t xml:space="preserve">19113243 </t>
  </si>
  <si>
    <t xml:space="preserve">4345 </t>
  </si>
  <si>
    <t xml:space="preserve">1733/ 19-20 </t>
  </si>
  <si>
    <t xml:space="preserve">1743/ 19-20 </t>
  </si>
  <si>
    <t>FCM TRAVEL SOLUTIONS (INDIA) PVT.LTD</t>
  </si>
  <si>
    <t xml:space="preserve">24686 </t>
  </si>
  <si>
    <t xml:space="preserve">19 </t>
  </si>
  <si>
    <t xml:space="preserve">4092 </t>
  </si>
  <si>
    <t xml:space="preserve">0516 </t>
  </si>
  <si>
    <t>Ram Infotech Chennai Private Limited</t>
  </si>
  <si>
    <t xml:space="preserve">613 </t>
  </si>
  <si>
    <t xml:space="preserve">SH-2019084 </t>
  </si>
  <si>
    <t xml:space="preserve">9 </t>
  </si>
  <si>
    <t xml:space="preserve">TNS0000126612 </t>
  </si>
  <si>
    <t xml:space="preserve">PS/352 </t>
  </si>
  <si>
    <t>33AABCE1433F1ZB</t>
  </si>
  <si>
    <t>Emjee India Money Changer P Ltd</t>
  </si>
  <si>
    <t xml:space="preserve">PS/351 </t>
  </si>
  <si>
    <t xml:space="preserve">4368 </t>
  </si>
  <si>
    <t xml:space="preserve">4367 </t>
  </si>
  <si>
    <t xml:space="preserve">G0015 </t>
  </si>
  <si>
    <t>Ansio India Pvt Ltd</t>
  </si>
  <si>
    <t xml:space="preserve">SE0143 </t>
  </si>
  <si>
    <t xml:space="preserve">SE0143A </t>
  </si>
  <si>
    <t xml:space="preserve">SE0142 </t>
  </si>
  <si>
    <t xml:space="preserve">SE0142A </t>
  </si>
  <si>
    <t xml:space="preserve">310/19-20 </t>
  </si>
  <si>
    <t>40356</t>
  </si>
  <si>
    <t>42143</t>
  </si>
  <si>
    <t>2129</t>
  </si>
  <si>
    <t>TAMARAI DRUGS P LTD</t>
  </si>
  <si>
    <t>185.03</t>
  </si>
  <si>
    <t>3658</t>
  </si>
  <si>
    <t>8142</t>
  </si>
  <si>
    <t>22892</t>
  </si>
  <si>
    <t>Adnaa Build Tech</t>
  </si>
  <si>
    <t>245043.52</t>
  </si>
  <si>
    <t>85155</t>
  </si>
  <si>
    <t>2700</t>
  </si>
  <si>
    <t>2050</t>
  </si>
  <si>
    <t>7611</t>
  </si>
  <si>
    <t>5900</t>
  </si>
  <si>
    <t>2979</t>
  </si>
  <si>
    <t>Blue Water Logistics</t>
  </si>
  <si>
    <t>333706</t>
  </si>
  <si>
    <t>Airmax Chennai</t>
  </si>
  <si>
    <t>18880</t>
  </si>
  <si>
    <t>11224</t>
  </si>
  <si>
    <t xml:space="preserve">1826/19-20 </t>
  </si>
  <si>
    <t>2482</t>
  </si>
  <si>
    <t xml:space="preserve">1810/19-20 </t>
  </si>
  <si>
    <t>432</t>
  </si>
  <si>
    <t>21830</t>
  </si>
  <si>
    <t>1390</t>
  </si>
  <si>
    <t>PRIDE OFFICE SOLUTION</t>
  </si>
  <si>
    <t>7280</t>
  </si>
  <si>
    <t>9440</t>
  </si>
  <si>
    <t xml:space="preserve">DCS/493/19-20 </t>
  </si>
  <si>
    <t>Dcs Cargo</t>
  </si>
  <si>
    <t>725</t>
  </si>
  <si>
    <t xml:space="preserve">SE0149 A </t>
  </si>
  <si>
    <t>15930</t>
  </si>
  <si>
    <t xml:space="preserve">SE0149 </t>
  </si>
  <si>
    <t>9005</t>
  </si>
  <si>
    <t xml:space="preserve">SE0147 </t>
  </si>
  <si>
    <t>7117</t>
  </si>
  <si>
    <t xml:space="preserve">SE0147 A </t>
  </si>
  <si>
    <t xml:space="preserve">TNS000012776 </t>
  </si>
  <si>
    <t>4083.51</t>
  </si>
  <si>
    <t xml:space="preserve">TN-B1-21044773 </t>
  </si>
  <si>
    <t>5898.82</t>
  </si>
  <si>
    <t xml:space="preserve">SLPL1920ECF00554 </t>
  </si>
  <si>
    <t>SYSTEMATIC LOGISTICS PVT LTD</t>
  </si>
  <si>
    <t>244380.28</t>
  </si>
  <si>
    <t xml:space="preserve">1858/19-20 </t>
  </si>
  <si>
    <t>89341</t>
  </si>
  <si>
    <t xml:space="preserve">EESF/78/2019-2020 </t>
  </si>
  <si>
    <t>45806</t>
  </si>
  <si>
    <t xml:space="preserve">INTN1930313 </t>
  </si>
  <si>
    <t>56510.69</t>
  </si>
  <si>
    <t>SRI RAGAVENDRA OFFICE FURNITURE</t>
  </si>
  <si>
    <t>38530</t>
  </si>
  <si>
    <t xml:space="preserve">1856/19-20 </t>
  </si>
  <si>
    <t>8747</t>
  </si>
  <si>
    <t xml:space="preserve">CALCHN192003543 </t>
  </si>
  <si>
    <t>37273</t>
  </si>
  <si>
    <t xml:space="preserve">CALCHN192003544 </t>
  </si>
  <si>
    <t>10485</t>
  </si>
  <si>
    <t xml:space="preserve">CALCHN192003847 </t>
  </si>
  <si>
    <t>10251</t>
  </si>
  <si>
    <t xml:space="preserve">CALCHN192003846 </t>
  </si>
  <si>
    <t>37382</t>
  </si>
  <si>
    <t xml:space="preserve">13491/19-20 </t>
  </si>
  <si>
    <t>132020</t>
  </si>
  <si>
    <t xml:space="preserve">19/R-09764 </t>
  </si>
  <si>
    <t>Andhra Chamber of Commerce</t>
  </si>
  <si>
    <t>1680</t>
  </si>
  <si>
    <t xml:space="preserve">TNS0000128940 </t>
  </si>
  <si>
    <t>3326</t>
  </si>
  <si>
    <t xml:space="preserve">Memo - Bill </t>
  </si>
  <si>
    <t>33AIBPG6936C1ZP</t>
  </si>
  <si>
    <t>Sakthi Sai Glass Traders</t>
  </si>
  <si>
    <t>14863</t>
  </si>
  <si>
    <t>1750</t>
  </si>
  <si>
    <t>1BR/19009845</t>
  </si>
  <si>
    <t>33AAACK2572Q1Z9</t>
  </si>
  <si>
    <t>Khivraj Motors Private Limited</t>
  </si>
  <si>
    <t>7643</t>
  </si>
  <si>
    <t>8024</t>
  </si>
  <si>
    <t>7788</t>
  </si>
  <si>
    <t xml:space="preserve">DCS/455/19-20 </t>
  </si>
  <si>
    <t>17765</t>
  </si>
  <si>
    <t>Nagesh Roadlines</t>
  </si>
  <si>
    <t>20000</t>
  </si>
  <si>
    <t>3540</t>
  </si>
  <si>
    <t>1400</t>
  </si>
  <si>
    <t>Penanshin Shipping India Pvt Ltd</t>
  </si>
  <si>
    <t>31808</t>
  </si>
  <si>
    <t>Macoline Shipping P Ltd</t>
  </si>
  <si>
    <t>23361</t>
  </si>
  <si>
    <t xml:space="preserve">TNS0000129954 </t>
  </si>
  <si>
    <t>2996.86</t>
  </si>
  <si>
    <t xml:space="preserve">CHI-251790 </t>
  </si>
  <si>
    <t>JK TRANSPORT&amp;LOGISTICS PVT LTD</t>
  </si>
  <si>
    <t>99855</t>
  </si>
  <si>
    <t>2773</t>
  </si>
  <si>
    <t>9903</t>
  </si>
  <si>
    <t xml:space="preserve">SE0153 </t>
  </si>
  <si>
    <t>6328</t>
  </si>
  <si>
    <t xml:space="preserve">SE0154 </t>
  </si>
  <si>
    <t>28492</t>
  </si>
  <si>
    <t xml:space="preserve">SE0154A </t>
  </si>
  <si>
    <t>15000</t>
  </si>
  <si>
    <t xml:space="preserve">SE0152 </t>
  </si>
  <si>
    <t>14083</t>
  </si>
  <si>
    <t xml:space="preserve">SOG/3302/19-20 </t>
  </si>
  <si>
    <t>27AAAHB2555D1ZT</t>
  </si>
  <si>
    <t>Avion Cloud Solutions</t>
  </si>
  <si>
    <t>57820</t>
  </si>
  <si>
    <t>Prism &amp; Associates</t>
  </si>
  <si>
    <t>215940</t>
  </si>
  <si>
    <t xml:space="preserve">1993/ 19-20 </t>
  </si>
  <si>
    <t>403</t>
  </si>
  <si>
    <t xml:space="preserve">1899/ 19-20 </t>
  </si>
  <si>
    <t>8400</t>
  </si>
  <si>
    <t xml:space="preserve">1881/19-20 </t>
  </si>
  <si>
    <t>38688</t>
  </si>
  <si>
    <t xml:space="preserve">2011/19-20 </t>
  </si>
  <si>
    <t>4200</t>
  </si>
  <si>
    <t xml:space="preserve">2028/19-20 </t>
  </si>
  <si>
    <t>41672</t>
  </si>
  <si>
    <t>19005</t>
  </si>
  <si>
    <t xml:space="preserve">ART-01558/19-20 </t>
  </si>
  <si>
    <t>33ALDPA7291F1ZF</t>
  </si>
  <si>
    <t>Anthony Raj Transport</t>
  </si>
  <si>
    <t>7500</t>
  </si>
  <si>
    <t xml:space="preserve">ART-01629/19-20 </t>
  </si>
  <si>
    <t xml:space="preserve">ART-01637/19-20 </t>
  </si>
  <si>
    <t>7051</t>
  </si>
  <si>
    <t>35400</t>
  </si>
  <si>
    <t>8732</t>
  </si>
  <si>
    <t>7840</t>
  </si>
  <si>
    <t>6050</t>
  </si>
  <si>
    <t xml:space="preserve">25/2019-20 </t>
  </si>
  <si>
    <t>33CEGPM3318P1Z8</t>
  </si>
  <si>
    <t>Leo Laboratories Product Service</t>
  </si>
  <si>
    <t>285258</t>
  </si>
  <si>
    <t xml:space="preserve">2050/19-20 </t>
  </si>
  <si>
    <t>24030</t>
  </si>
  <si>
    <t>9500</t>
  </si>
  <si>
    <t xml:space="preserve">GST-1467 </t>
  </si>
  <si>
    <t>3776</t>
  </si>
  <si>
    <t xml:space="preserve">GST-1458 </t>
  </si>
  <si>
    <t>7198</t>
  </si>
  <si>
    <t>6213</t>
  </si>
  <si>
    <t xml:space="preserve">SLPL1920ECF00623 </t>
  </si>
  <si>
    <t>85755</t>
  </si>
  <si>
    <t xml:space="preserve">2075/19-20 </t>
  </si>
  <si>
    <t>3877</t>
  </si>
  <si>
    <t xml:space="preserve">2069/19-20 </t>
  </si>
  <si>
    <t>20370</t>
  </si>
  <si>
    <t>Fast Forward Logistics India Pvt Ltd</t>
  </si>
  <si>
    <t>21629</t>
  </si>
  <si>
    <t xml:space="preserve">TNS0000131071 </t>
  </si>
  <si>
    <t>5051</t>
  </si>
  <si>
    <t>Bheru Industrial Suppliers</t>
  </si>
  <si>
    <t>14957</t>
  </si>
  <si>
    <t>29500</t>
  </si>
  <si>
    <t>2019-20/037</t>
  </si>
  <si>
    <t>142426</t>
  </si>
  <si>
    <t>2019-20/136</t>
  </si>
  <si>
    <t>38940</t>
  </si>
  <si>
    <t xml:space="preserve">INV-165/19-20 </t>
  </si>
  <si>
    <t>108026</t>
  </si>
  <si>
    <t xml:space="preserve">INV-166/19-20 </t>
  </si>
  <si>
    <t>61950</t>
  </si>
  <si>
    <t xml:space="preserve">INV-167/19-20 </t>
  </si>
  <si>
    <t>70210</t>
  </si>
  <si>
    <t xml:space="preserve">INV-164/19-20 </t>
  </si>
  <si>
    <t>248973</t>
  </si>
  <si>
    <t xml:space="preserve">CALCHN192003968 </t>
  </si>
  <si>
    <t>10257</t>
  </si>
  <si>
    <t xml:space="preserve">CALCHN192003967 </t>
  </si>
  <si>
    <t>37753</t>
  </si>
  <si>
    <t>22454</t>
  </si>
  <si>
    <t xml:space="preserve">SB-045/19-20 </t>
  </si>
  <si>
    <t xml:space="preserve">FATFMA00003983 </t>
  </si>
  <si>
    <t xml:space="preserve">CR420 </t>
  </si>
  <si>
    <t xml:space="preserve">9020-99801001127 </t>
  </si>
  <si>
    <t>Servotec Engineers</t>
  </si>
  <si>
    <t>126-SPB</t>
  </si>
  <si>
    <t>SARVODAYA PNEUMATICS BANGALORE</t>
  </si>
  <si>
    <t>JME19/6952</t>
  </si>
  <si>
    <t>33BJFPS4897A3Z0</t>
  </si>
  <si>
    <t>JALLS MEDIA WORKS</t>
  </si>
  <si>
    <t>5093</t>
  </si>
  <si>
    <t>33EXJPS1830L1Z5</t>
  </si>
  <si>
    <t>RKL INDUSTRIES</t>
  </si>
  <si>
    <t>4481</t>
  </si>
  <si>
    <t>0104</t>
  </si>
  <si>
    <t>AIR STAR</t>
  </si>
  <si>
    <t>SI-1920-18557</t>
  </si>
  <si>
    <t>SHANKESHWARA INFOTECH</t>
  </si>
  <si>
    <t>GSTA/53957/19-20</t>
  </si>
  <si>
    <t>2024/19-20</t>
  </si>
  <si>
    <t>AISA TRADING</t>
  </si>
  <si>
    <t>BHERU INDUSTRIAL SUPPLIERS</t>
  </si>
  <si>
    <t>GST -A-180/19</t>
  </si>
  <si>
    <t>VEEGO INSTRUMENTS CORPORATION UNIT A</t>
  </si>
  <si>
    <t>1328/19</t>
  </si>
  <si>
    <t>UNIWAY ENGINEERS PVT LTD</t>
  </si>
  <si>
    <t>1327/19</t>
  </si>
  <si>
    <t>DC-199/19</t>
  </si>
  <si>
    <t>020</t>
  </si>
  <si>
    <t>LIFELINE PLACEMENT</t>
  </si>
  <si>
    <t>CEEDEE YES DESIGN MIX CONCRETE</t>
  </si>
  <si>
    <t>BOM7-1537291</t>
  </si>
  <si>
    <t>27AALCA0171E1ZZ</t>
  </si>
  <si>
    <t>BLR7-3159232</t>
  </si>
  <si>
    <t>BLR5-4555</t>
  </si>
  <si>
    <t>29AAICA2003N1ZO</t>
  </si>
  <si>
    <t>Anandit Infotech India Pvt.Ltd</t>
  </si>
  <si>
    <t>ZNJ5-15076</t>
  </si>
  <si>
    <t>03BYHPK8787Q1ZF</t>
  </si>
  <si>
    <t>ROLLTOP INFOTECH</t>
  </si>
  <si>
    <t>SE0169A</t>
  </si>
  <si>
    <t>RAMAJAYAM CONSULTANCY</t>
  </si>
  <si>
    <t>TN-B1-22949967</t>
  </si>
  <si>
    <t>1362/19</t>
  </si>
  <si>
    <t>PAXES INDUSTRIAL AUTOMATION</t>
  </si>
  <si>
    <t>900623</t>
  </si>
  <si>
    <t>SAMSARA SHIPPING P LTD</t>
  </si>
  <si>
    <t>33AVLPA6458Q1Z1</t>
  </si>
  <si>
    <t>BENAZ PRINTS</t>
  </si>
  <si>
    <t>SHT/I/804/19-20</t>
  </si>
  <si>
    <t>SHABBIR HUSSAIN TRADERS</t>
  </si>
  <si>
    <t>ORCHID/2019-20/111</t>
  </si>
  <si>
    <t>C01041604</t>
  </si>
  <si>
    <t>5301</t>
  </si>
  <si>
    <t>5233</t>
  </si>
  <si>
    <t>5246</t>
  </si>
  <si>
    <t>5292</t>
  </si>
  <si>
    <t>PARLE ELIZABETH TOOLS P LTD</t>
  </si>
  <si>
    <t>9020-99801001207</t>
  </si>
  <si>
    <t>EMIRATES LOGISTICS INDIA P LTD</t>
  </si>
  <si>
    <t>153/19-20</t>
  </si>
  <si>
    <t>009473</t>
  </si>
  <si>
    <t>FILTER DE EQUIPMENT</t>
  </si>
  <si>
    <t>CARBORUNDUM UNIVERSAL LTD</t>
  </si>
  <si>
    <t>APPLE STATIONARY</t>
  </si>
  <si>
    <t>KANNAN ADVERTISING SERIVICE P LTD</t>
  </si>
  <si>
    <t>33AHXPR1376A1Z7</t>
  </si>
  <si>
    <t>C S A INDIA</t>
  </si>
  <si>
    <t>C/B-19-20/1836</t>
  </si>
  <si>
    <t>PADMAVATI ELECTRICALS</t>
  </si>
  <si>
    <t>CB-5496</t>
  </si>
  <si>
    <t>MSS ENGINEERING&amp;INDUSTRIAL EQUIPMENT PVT LTD</t>
  </si>
  <si>
    <t>154</t>
  </si>
  <si>
    <t>33BYCPS4878R1ZF</t>
  </si>
  <si>
    <t>GRAND FILTER ENGG DIVISION</t>
  </si>
  <si>
    <t>19-20/032</t>
  </si>
  <si>
    <t>VASS SOFTWARE &amp; SOLUTIONS P LTD</t>
  </si>
  <si>
    <t>19-20/037</t>
  </si>
  <si>
    <t>MIDLINK SERVICES</t>
  </si>
  <si>
    <t>SR-475</t>
  </si>
  <si>
    <t>FAST FORWARD LOGISTICS INDIA PVT LTD</t>
  </si>
  <si>
    <t>TN-B-1-24289757</t>
  </si>
  <si>
    <t>Mc Van Industrial Corporation</t>
  </si>
  <si>
    <t>GRAND EXPORT</t>
  </si>
  <si>
    <t>SVT LAB INSTRUMENTS &amp; EQUIPMENTS</t>
  </si>
  <si>
    <t>NEW JAY MARBO GRANITES</t>
  </si>
  <si>
    <t>33CDXPA2242L1ZG</t>
  </si>
  <si>
    <t>LAHARI ENTERPRISES</t>
  </si>
  <si>
    <t>INFUTEC HEALTHCARE LTD</t>
  </si>
  <si>
    <t>ASAHI FILTER FABRICS P LTD</t>
  </si>
  <si>
    <t>BLUE BERRY PHARMA ADVISORY</t>
  </si>
  <si>
    <t>SGS INDIAN P LTD</t>
  </si>
  <si>
    <t>0329</t>
  </si>
  <si>
    <t>0328</t>
  </si>
  <si>
    <t>SYNERGY CARGO MANAGEMENT I P LTD</t>
  </si>
  <si>
    <t xml:space="preserve"> FILTER DE EQUIPMENT</t>
  </si>
  <si>
    <t>SRI RANI PRINTERS</t>
  </si>
  <si>
    <t>EL SHADDAI ENGINEERING</t>
  </si>
  <si>
    <t>LBV AUTOMATION</t>
  </si>
  <si>
    <t>19-20/048</t>
  </si>
  <si>
    <t>032</t>
  </si>
  <si>
    <t>INTECH ENGINEERING SERVICES</t>
  </si>
  <si>
    <t>735</t>
  </si>
  <si>
    <t>SLPL1920CECF00685</t>
  </si>
  <si>
    <t>038</t>
  </si>
  <si>
    <t>VEL GRAVURE</t>
  </si>
  <si>
    <t>PACIFIC TOOLS P LTD</t>
  </si>
  <si>
    <t>ORCHID/2019-20/127</t>
  </si>
  <si>
    <t>0345</t>
  </si>
  <si>
    <t>1571/19</t>
  </si>
  <si>
    <t>SK POWER SYSTEM</t>
  </si>
  <si>
    <t>071</t>
  </si>
  <si>
    <t>NALLI SILK SAREES P LTD</t>
  </si>
  <si>
    <t>SHAKTHI PHARMATECH PVT LTD</t>
  </si>
  <si>
    <t>KTPL/60A/2019</t>
  </si>
  <si>
    <t>KAMGOTECHNOLOGIES I PVT LTD</t>
  </si>
  <si>
    <t>KANNAN ADVERTISING SERVICE P LTD</t>
  </si>
  <si>
    <t>LEO &amp; ASSOCIATES</t>
  </si>
  <si>
    <t>TATA TELE BUSINESS SERVICE</t>
  </si>
  <si>
    <t>ORCHID/2019-20/129</t>
  </si>
  <si>
    <t>SSEPL/2019-20/0191</t>
  </si>
  <si>
    <t>RAMESH CHANDAR &amp; BROTHERS</t>
  </si>
  <si>
    <t>R&amp;R CONSTRUCTION &amp; INDUSTRIAL HARDWARE</t>
  </si>
  <si>
    <t>DHL EXPRESS (I) PVT LTD</t>
  </si>
  <si>
    <t>TN-B1-25658872</t>
  </si>
  <si>
    <t>R &amp; D INSTRUMENT SERVICES</t>
  </si>
  <si>
    <t>CAREWELL SHIPPING P LTD</t>
  </si>
  <si>
    <t>158</t>
  </si>
  <si>
    <t>GRAND FILTER &amp; ENGG. DIVISION</t>
  </si>
  <si>
    <t>RK TENSILE ROOF</t>
  </si>
  <si>
    <t>NIL</t>
  </si>
  <si>
    <t>C.S.A INDIA</t>
  </si>
  <si>
    <t>1627/19</t>
  </si>
  <si>
    <t>UNIWAY ENGINEERS P LTD</t>
  </si>
  <si>
    <t>HEMOCHROM</t>
  </si>
  <si>
    <t xml:space="preserve">PRIDE OFFICE SOLUTION </t>
  </si>
  <si>
    <t>SVT/068/2019-20</t>
  </si>
  <si>
    <t>SI-149/19-20</t>
  </si>
  <si>
    <t>BLESSED STARS CLEAN ROOMS P LTD</t>
  </si>
  <si>
    <t>6088</t>
  </si>
  <si>
    <t>POONA ENGINEERING CO</t>
  </si>
  <si>
    <t>9020/99801001329</t>
  </si>
  <si>
    <t>9020-99801001319</t>
  </si>
  <si>
    <t>S.D GRAVURE</t>
  </si>
  <si>
    <t>RAMAJAYAM &amp; ASSOCIATES</t>
  </si>
  <si>
    <t>042</t>
  </si>
  <si>
    <t>FILTER DE-EQUIPMENT</t>
  </si>
  <si>
    <t>GOWTHAM ELECTRICAL AGENCIES</t>
  </si>
  <si>
    <t>DC-260/19</t>
  </si>
  <si>
    <t>ORCHID/2019-20/133</t>
  </si>
  <si>
    <t>ORIENT ELECTRICALS &amp; ENGINEERS (I) P LTD</t>
  </si>
  <si>
    <t>SE0203A</t>
  </si>
  <si>
    <t>SE0206A</t>
  </si>
  <si>
    <t>UNITECH IMAGING SYSTEMS INDIA PVT LTD</t>
  </si>
  <si>
    <t>ABSTERGE ACME FILTER INDIA P LTD</t>
  </si>
  <si>
    <t>MUMSEI04277/19-20</t>
  </si>
  <si>
    <t>FAST FORWARD LOGISTICS INDIAN P LTD</t>
  </si>
  <si>
    <t>SSEPL/SALES/2019-20/048</t>
  </si>
  <si>
    <t>McVAN INDUSTRIAL CORP</t>
  </si>
  <si>
    <t>GOPALDAS VISRAM &amp; CO LTD</t>
  </si>
  <si>
    <t>9020-99801001387</t>
  </si>
  <si>
    <t>SI-1920-23456</t>
  </si>
  <si>
    <t>SHREE KL ENTERPRISES</t>
  </si>
  <si>
    <t>DLBS/19-20/00335</t>
  </si>
  <si>
    <t>DELTA LEONIS BUILDING SOLUTIONS</t>
  </si>
  <si>
    <t>339</t>
  </si>
  <si>
    <t>AIR BLOW GLASSWARES &amp; EQUIPMENTS</t>
  </si>
  <si>
    <t>SI-1920-24882</t>
  </si>
  <si>
    <t>ANALYTIC SERVICE</t>
  </si>
  <si>
    <t>VEEGO INSTRUMENTS CORP</t>
  </si>
  <si>
    <t>0000598</t>
  </si>
  <si>
    <t>33AANCS7074A1ZE</t>
  </si>
  <si>
    <t>ST. ANN'S DESIGNER TILES &amp; PAVERS</t>
  </si>
  <si>
    <t>SI-1920/25008</t>
  </si>
  <si>
    <t>043</t>
  </si>
  <si>
    <t>1058/19-20</t>
  </si>
  <si>
    <t>SHREE PAADHAM TRADERS</t>
  </si>
  <si>
    <t>27AABCT4482D1ZE</t>
  </si>
  <si>
    <t>TOSHVIN ANALYTICAL P LTD</t>
  </si>
  <si>
    <t>EPAXES INDUSTRIAL AUTOMATION</t>
  </si>
  <si>
    <t>E SQUARE SYSTEMS</t>
  </si>
  <si>
    <t>APEX CONTROLS</t>
  </si>
  <si>
    <t>SI-1920/25178</t>
  </si>
  <si>
    <t>02675</t>
  </si>
  <si>
    <t>3354 / 27-2-2020</t>
  </si>
  <si>
    <t>381/19-20 / 27-2-2020</t>
  </si>
  <si>
    <t>ALPHA BIOSOLUTIONS</t>
  </si>
  <si>
    <t>AACCESS AUTOMATIONS</t>
  </si>
  <si>
    <t xml:space="preserve">7004 </t>
  </si>
  <si>
    <t xml:space="preserve">2833/19-20 </t>
  </si>
  <si>
    <t>2809/19-20</t>
  </si>
  <si>
    <t>502 / 26-2-2020</t>
  </si>
  <si>
    <t>SANTHI MARBLES &amp; TILES</t>
  </si>
  <si>
    <t>SK POWER SYSTEMS</t>
  </si>
  <si>
    <t>SHANTI MARBLE &amp; TILES</t>
  </si>
  <si>
    <t>SDS Overseas Logistics</t>
  </si>
  <si>
    <t>Tata Tele Business Services</t>
  </si>
  <si>
    <t>1118-93431006687</t>
  </si>
  <si>
    <t>KB/348/19-20</t>
  </si>
  <si>
    <t>K B Enterprises</t>
  </si>
  <si>
    <t>Epaxes Industrial Automation</t>
  </si>
  <si>
    <t>Santhi Marbles and Tiles</t>
  </si>
  <si>
    <t>2908/19-20</t>
  </si>
  <si>
    <t>2863/19-20</t>
  </si>
  <si>
    <t>2862/19-20</t>
  </si>
  <si>
    <t>2878/19-20</t>
  </si>
  <si>
    <t>2896/19-20</t>
  </si>
  <si>
    <t>Arafa Packaging</t>
  </si>
  <si>
    <t>4409</t>
  </si>
  <si>
    <t>2910/19-20</t>
  </si>
  <si>
    <t>2918/19-20</t>
  </si>
  <si>
    <t>2931/19-20</t>
  </si>
  <si>
    <t>EESF/132/2019-2020</t>
  </si>
  <si>
    <t>07/19-20</t>
  </si>
  <si>
    <t>Glocare Labs Pvt Ltd</t>
  </si>
  <si>
    <t>06/19-20</t>
  </si>
  <si>
    <t>05/19-20</t>
  </si>
  <si>
    <t>11/19-20</t>
  </si>
  <si>
    <t>08/19-20</t>
  </si>
  <si>
    <t>12/19-20</t>
  </si>
  <si>
    <t>09/19-20</t>
  </si>
  <si>
    <t>10/19-20</t>
  </si>
  <si>
    <t>TN-B1-26987520</t>
  </si>
  <si>
    <t>Aisa Trading</t>
  </si>
  <si>
    <t>Cloud Scientific Solutions</t>
  </si>
  <si>
    <t>Anshul Life Science</t>
  </si>
  <si>
    <t>137</t>
  </si>
  <si>
    <t>SE0227 A</t>
  </si>
  <si>
    <t>SE0240</t>
  </si>
  <si>
    <t>138</t>
  </si>
  <si>
    <t>2934/19-20</t>
  </si>
  <si>
    <t>2935/19-20</t>
  </si>
  <si>
    <t>2942/19-20</t>
  </si>
  <si>
    <t>2957/19-20</t>
  </si>
  <si>
    <t>EL Shaddai Engineering</t>
  </si>
  <si>
    <t>SE 0112A</t>
  </si>
  <si>
    <t>SE0111A</t>
  </si>
  <si>
    <t>SILIS LABS PVT TLTD</t>
  </si>
  <si>
    <t>19AAFCP8255J1ZV</t>
  </si>
  <si>
    <t>Cleantek</t>
  </si>
  <si>
    <t>CALCHN192006269</t>
  </si>
  <si>
    <t>#INV-000335</t>
  </si>
  <si>
    <t>Ramajayam &amp; Associates</t>
  </si>
  <si>
    <t>SKY OFFICE MART</t>
  </si>
  <si>
    <t>226</t>
  </si>
  <si>
    <t/>
  </si>
  <si>
    <t>CA/816/19-20</t>
  </si>
  <si>
    <t>33ARHPS2746R1Z2</t>
  </si>
  <si>
    <t>Sri Mahalakshmi Hardware Stores</t>
  </si>
  <si>
    <t>Nil</t>
  </si>
  <si>
    <t>EMVEE AGENCIES</t>
  </si>
  <si>
    <t>MAA189103</t>
  </si>
  <si>
    <t>Auriga Research Pvt Ltd</t>
  </si>
  <si>
    <t>9020-99801001557</t>
  </si>
  <si>
    <t>Metal Storage Systems Pvt Ltd</t>
  </si>
  <si>
    <t>MAA-INV-20-003</t>
  </si>
  <si>
    <t>33AADCL7635A1ZW</t>
  </si>
  <si>
    <t>LP Logistics Plus Chemical SCM P Ltd</t>
  </si>
  <si>
    <t>GSTR2A VS GLOBAL BOOKS</t>
  </si>
  <si>
    <t>TALLY</t>
  </si>
  <si>
    <t>REMRKS 2</t>
  </si>
  <si>
    <t>REMARKS 1</t>
  </si>
  <si>
    <t>E</t>
  </si>
  <si>
    <t>d</t>
  </si>
  <si>
    <t>A</t>
  </si>
  <si>
    <t>Jai Chakra Print Pack</t>
  </si>
  <si>
    <t xml:space="preserve">GST/2 </t>
  </si>
  <si>
    <t>GST/024/19-20</t>
  </si>
  <si>
    <t>Pharmchem</t>
  </si>
  <si>
    <t>Janani Pharmaceuticals Private Limited</t>
  </si>
  <si>
    <t>Murali Krishna Pharma P Ltd</t>
  </si>
  <si>
    <t>Iol Chemicals and Pharmaceuticals Lid</t>
  </si>
  <si>
    <t>All Pharma Care Pvt Ltd</t>
  </si>
  <si>
    <t>NO BILL</t>
  </si>
  <si>
    <t>Rainbow Pharma Agencies</t>
  </si>
  <si>
    <t>National Labo Chem</t>
  </si>
  <si>
    <t xml:space="preserve">GST/015/19-20 </t>
  </si>
  <si>
    <t>B.M.CHEMIE</t>
  </si>
  <si>
    <t xml:space="preserve">GST/01/19-20 </t>
  </si>
  <si>
    <t xml:space="preserve">MKDTA058 </t>
  </si>
  <si>
    <t>00649</t>
  </si>
  <si>
    <t>1215</t>
  </si>
  <si>
    <t>GST/582</t>
  </si>
  <si>
    <t>10340</t>
  </si>
  <si>
    <t>GST/580</t>
  </si>
  <si>
    <t>GST/579</t>
  </si>
  <si>
    <t>GST/578</t>
  </si>
  <si>
    <t>GST/581</t>
  </si>
  <si>
    <t>23087</t>
  </si>
  <si>
    <t>GST/577</t>
  </si>
  <si>
    <t>GST/576</t>
  </si>
  <si>
    <t>42252</t>
  </si>
  <si>
    <t>Gift Makers</t>
  </si>
  <si>
    <t>00033</t>
  </si>
  <si>
    <t>Juharmal &amp; Co</t>
  </si>
  <si>
    <t>00023</t>
  </si>
  <si>
    <t>18-19/1721/GST</t>
  </si>
  <si>
    <t>00006</t>
  </si>
  <si>
    <t>SP/2018-19/0950</t>
  </si>
  <si>
    <t>Shree Pharma</t>
  </si>
  <si>
    <t>Mahadev Chemicals</t>
  </si>
  <si>
    <t>GST/549</t>
  </si>
  <si>
    <t>GST/548</t>
  </si>
  <si>
    <t>GST/547</t>
  </si>
  <si>
    <t>359 / 30-4-2019</t>
  </si>
  <si>
    <t>358 / 30-4-2019</t>
  </si>
  <si>
    <t>321 / 27-4-2019</t>
  </si>
  <si>
    <t>320 / 27-4-2019</t>
  </si>
  <si>
    <t>317 / 27-4-2019</t>
  </si>
  <si>
    <t>295 / 25-4-2019</t>
  </si>
  <si>
    <t>114 / 30-4-2019</t>
  </si>
  <si>
    <t>127 / 3-5-2019</t>
  </si>
  <si>
    <t>133 / 3-5-2019</t>
  </si>
  <si>
    <t>132 / 3-5-2019</t>
  </si>
  <si>
    <t>1834 / 2-5-2019</t>
  </si>
  <si>
    <t>1836 / 2-5-2019</t>
  </si>
  <si>
    <t>1840 / 3-5-2019</t>
  </si>
  <si>
    <t>106 / 27-4-2019</t>
  </si>
  <si>
    <t>442 / 7-5-2019</t>
  </si>
  <si>
    <t>443 / 7-5-2019</t>
  </si>
  <si>
    <t>406 / 4-5-2019</t>
  </si>
  <si>
    <t>155 / 6-5-2019</t>
  </si>
  <si>
    <t>154 / 6-5-2019</t>
  </si>
  <si>
    <t>156 / 6-5-2019</t>
  </si>
  <si>
    <t>145 / 4-5-2019</t>
  </si>
  <si>
    <t>143 / 4-5-2019</t>
  </si>
  <si>
    <t>447 / 7-5-2019</t>
  </si>
  <si>
    <t>1861 / 9-5-2019</t>
  </si>
  <si>
    <t>3605 / 10-5-2019</t>
  </si>
  <si>
    <t>394 / 3-5-2019</t>
  </si>
  <si>
    <t>472 / 9-5-2019</t>
  </si>
  <si>
    <t>481 / 10-5-2019</t>
  </si>
  <si>
    <t>482 / 10-5-2019</t>
  </si>
  <si>
    <t>483 / 10-5-2019</t>
  </si>
  <si>
    <t>GST/142 / 7-5-2019</t>
  </si>
  <si>
    <t>515 / 13-5-2019</t>
  </si>
  <si>
    <t>514 / 13-5-2019</t>
  </si>
  <si>
    <t>513 / 13-5-2019</t>
  </si>
  <si>
    <t>538 / 14-5-2019</t>
  </si>
  <si>
    <t>503 / 11-5-2019</t>
  </si>
  <si>
    <t>543 / 14-5-2019</t>
  </si>
  <si>
    <t>1816 / 25-4-2019</t>
  </si>
  <si>
    <t>212 / 13-5-2019</t>
  </si>
  <si>
    <t>1896 / 15-5-2019</t>
  </si>
  <si>
    <t>1899/GST / 16-5-2019</t>
  </si>
  <si>
    <t>1879 / 11-5-2019</t>
  </si>
  <si>
    <t>1887 / 14-5-2019</t>
  </si>
  <si>
    <t>1903 / 17-5-2019</t>
  </si>
  <si>
    <t>249 / 20-5-2019</t>
  </si>
  <si>
    <t>1901 / 16-5-2019</t>
  </si>
  <si>
    <t>259 / 21-5-2019</t>
  </si>
  <si>
    <t>559 / 15-5-2019</t>
  </si>
  <si>
    <t>GST187 / 18-5-2019</t>
  </si>
  <si>
    <t>195 / 21-5-2019</t>
  </si>
  <si>
    <t>637 / 21-5-2019</t>
  </si>
  <si>
    <t>695 / 25-5-2019</t>
  </si>
  <si>
    <t>221 / 25-5-2019</t>
  </si>
  <si>
    <t>243 / 28-5-2019</t>
  </si>
  <si>
    <t>1926 / 23-5-2019</t>
  </si>
  <si>
    <t>1955 / 29-5-2019</t>
  </si>
  <si>
    <t>1947 / 27-5-2019</t>
  </si>
  <si>
    <t>1942 / 25-5-2019</t>
  </si>
  <si>
    <t>1944 / 25-5-2019</t>
  </si>
  <si>
    <t>284 / 29-5-2019</t>
  </si>
  <si>
    <t>160 / 30-4-2019</t>
  </si>
  <si>
    <t>347 / 4-5-2019</t>
  </si>
  <si>
    <t>3D Pharmaceuticals</t>
  </si>
  <si>
    <t>169 / 2-5-2019</t>
  </si>
  <si>
    <t>Sukhesh Marketing Pvt Ltd</t>
  </si>
  <si>
    <t>634 / 19-3-2019</t>
  </si>
  <si>
    <t>1900105 / 30-4-2019</t>
  </si>
  <si>
    <t>Century Pharmaceuticals Limited</t>
  </si>
  <si>
    <t>043 / 3-5-2019</t>
  </si>
  <si>
    <t>1921000202 / 8-5-2019</t>
  </si>
  <si>
    <t>Natural Capsules Ltd</t>
  </si>
  <si>
    <t>115 / 10-5-2019</t>
  </si>
  <si>
    <t>478 / 9-5-2019</t>
  </si>
  <si>
    <t>Mahima Life Science Pvt Ltd</t>
  </si>
  <si>
    <t>0186 / 15-5-2019</t>
  </si>
  <si>
    <t>267 / 22-5-2019</t>
  </si>
  <si>
    <t>278 / 16-5-2019</t>
  </si>
  <si>
    <t>054 / 20-5-2019</t>
  </si>
  <si>
    <t>094 / 25-4-2019</t>
  </si>
  <si>
    <t>088 / 23-4-2019</t>
  </si>
  <si>
    <t>146 / 4-5-2019</t>
  </si>
  <si>
    <t>107 / 27-4-2019</t>
  </si>
  <si>
    <t>GST/132 / 4-5-2019</t>
  </si>
  <si>
    <t>GST/117 / 30-4-2019</t>
  </si>
  <si>
    <t>GST/126 / 2-5-2019</t>
  </si>
  <si>
    <t>GST/128 / 4-5-2019</t>
  </si>
  <si>
    <t>GST/145 / 7-5-2019</t>
  </si>
  <si>
    <t>GST/ 150 / 10-5-2019</t>
  </si>
  <si>
    <t>GST188 / 18-5-2019</t>
  </si>
  <si>
    <t>173 / 17-5-2019</t>
  </si>
  <si>
    <t>196 / 21-5-2019</t>
  </si>
  <si>
    <t>203 / 23-5-2019</t>
  </si>
  <si>
    <t>204 / 23-5-2019</t>
  </si>
  <si>
    <t>244 / 28-5-2019</t>
  </si>
  <si>
    <t>109 / 27-4-2019</t>
  </si>
  <si>
    <t>116 / 30-4-2019</t>
  </si>
  <si>
    <t>115 / 30-4-2019</t>
  </si>
  <si>
    <t>093 / 25-4-2019</t>
  </si>
  <si>
    <t>001 / 5-4-2019</t>
  </si>
  <si>
    <t>GST/103 / 26-4-2019</t>
  </si>
  <si>
    <t>GST/125 / 2-5-2019</t>
  </si>
  <si>
    <t>GST/127 / 4-5-2019</t>
  </si>
  <si>
    <t>GST/130 / 4-5-2019</t>
  </si>
  <si>
    <t>GST/131 / 4-5-2019</t>
  </si>
  <si>
    <t>GST/133 / 4-5-2019</t>
  </si>
  <si>
    <t>GST/141 / 7-5-2019</t>
  </si>
  <si>
    <t>GST/143 / 7-5-2019</t>
  </si>
  <si>
    <t>GST/144 / 7-5-2019</t>
  </si>
  <si>
    <t>149 / 10-5-2019</t>
  </si>
  <si>
    <t>158 / 13-5-2019</t>
  </si>
  <si>
    <t>087 / 23-4-2019</t>
  </si>
  <si>
    <t>185 / 18-5-2019</t>
  </si>
  <si>
    <t>GST/186 / 18-5-2019</t>
  </si>
  <si>
    <t>171 / 17-5-2019</t>
  </si>
  <si>
    <t>168 / 16-5-2019</t>
  </si>
  <si>
    <t>161 / 14-5-2019</t>
  </si>
  <si>
    <t>160 / 14-5-2019</t>
  </si>
  <si>
    <t>159 / 14-5-2019</t>
  </si>
  <si>
    <t>169 / 17-5-2019</t>
  </si>
  <si>
    <t>170 / 17-5-2019</t>
  </si>
  <si>
    <t>191 / 21-5-2019</t>
  </si>
  <si>
    <t>192 / 21-5-2019</t>
  </si>
  <si>
    <t>193 / 21-5-2019</t>
  </si>
  <si>
    <t>194 / 21-5-2019</t>
  </si>
  <si>
    <t>201 / 23-5-2019</t>
  </si>
  <si>
    <t>250 / 28-5-2019</t>
  </si>
  <si>
    <t>220 / 25-5-2019</t>
  </si>
  <si>
    <t>233 / 27-5-2019</t>
  </si>
  <si>
    <t>234 / 27-5-2019</t>
  </si>
  <si>
    <t>235 / 27-5-2019</t>
  </si>
  <si>
    <t>242 / 28-5-2019</t>
  </si>
  <si>
    <t>222 / 25-5-2019</t>
  </si>
  <si>
    <t>19-20/1933/GST</t>
  </si>
  <si>
    <t>SUKHESH MARKETING P LTD</t>
  </si>
  <si>
    <t>JANANI PHARMACEUTICALS P LTD</t>
  </si>
  <si>
    <t>NATURAL CAPSULES LTD</t>
  </si>
  <si>
    <t>ALLPHARMA CARE P LTD</t>
  </si>
  <si>
    <t>2019-2020/0317</t>
  </si>
  <si>
    <t>0300</t>
  </si>
  <si>
    <t>K.A MALLE PHARMACEUTICALS LTD</t>
  </si>
  <si>
    <t>00530</t>
  </si>
  <si>
    <t>A021</t>
  </si>
  <si>
    <t>M/S MURLI KRISHNA PHARMA P LTD</t>
  </si>
  <si>
    <t>B.M CHEMIE</t>
  </si>
  <si>
    <t>DOM/032/19-20</t>
  </si>
  <si>
    <t>VIRUJ PHARMACEUTICALS P LTD</t>
  </si>
  <si>
    <t>RAYS SCIENTIFIC INSTRUMENTS</t>
  </si>
  <si>
    <t>DHANUKA LABORATORIES LTED</t>
  </si>
  <si>
    <t>MAHIMA LIFE SCIENCES P LTD</t>
  </si>
  <si>
    <t>SP/2019-20/0322</t>
  </si>
  <si>
    <t>SHREE PPHARMA</t>
  </si>
  <si>
    <t>B.M. CHEMIE</t>
  </si>
  <si>
    <t>DHANUKA LABORATORIES LTD</t>
  </si>
  <si>
    <t>1512</t>
  </si>
  <si>
    <t>CENTURY PHARMACEUTICALS LTD</t>
  </si>
  <si>
    <t xml:space="preserve">2364 /19-20  </t>
  </si>
  <si>
    <t xml:space="preserve">2377 /19-20  </t>
  </si>
  <si>
    <t xml:space="preserve">GST 904 </t>
  </si>
  <si>
    <t xml:space="preserve">GST 905 </t>
  </si>
  <si>
    <t xml:space="preserve">GST 906 </t>
  </si>
  <si>
    <t xml:space="preserve">GST 907 </t>
  </si>
  <si>
    <t xml:space="preserve">GST 884 </t>
  </si>
  <si>
    <t xml:space="preserve">GST 883 </t>
  </si>
  <si>
    <t xml:space="preserve">GST 899 </t>
  </si>
  <si>
    <t xml:space="preserve">19-20 2416 GST </t>
  </si>
  <si>
    <t xml:space="preserve">GST 779 </t>
  </si>
  <si>
    <t xml:space="preserve">19-20 /2401/ GST </t>
  </si>
  <si>
    <t xml:space="preserve">19-20/ 2411 /GST </t>
  </si>
  <si>
    <t xml:space="preserve">19-20 /2417/ GST </t>
  </si>
  <si>
    <t xml:space="preserve">19-20 /2358/ GST </t>
  </si>
  <si>
    <t xml:space="preserve">19-20 /2413/ GST </t>
  </si>
  <si>
    <t>SP /2019-20/ 488</t>
  </si>
  <si>
    <t xml:space="preserve">D /120112/ 19-20 </t>
  </si>
  <si>
    <t>K.A.MALLE PHARMACEUTICAL LTD</t>
  </si>
  <si>
    <t xml:space="preserve">19-20 /2501/ GST </t>
  </si>
  <si>
    <t xml:space="preserve">2019-20 4720 </t>
  </si>
  <si>
    <t>Corel Pharma-Chem</t>
  </si>
  <si>
    <t xml:space="preserve">19-20 /2531/ GST </t>
  </si>
  <si>
    <t xml:space="preserve">19-20 /2530/ GST </t>
  </si>
  <si>
    <t xml:space="preserve">19-20 /2535 /GST </t>
  </si>
  <si>
    <t xml:space="preserve">19-20 /2559/ GST </t>
  </si>
  <si>
    <t xml:space="preserve">19-20 /2544/ GST </t>
  </si>
  <si>
    <t xml:space="preserve">GST/ 879 </t>
  </si>
  <si>
    <t xml:space="preserve">GST/ 878 </t>
  </si>
  <si>
    <t xml:space="preserve">GST /956 </t>
  </si>
  <si>
    <t xml:space="preserve">GST /902 </t>
  </si>
  <si>
    <t xml:space="preserve">GST /900 </t>
  </si>
  <si>
    <t xml:space="preserve">GST /903 </t>
  </si>
  <si>
    <t xml:space="preserve">GST /908 </t>
  </si>
  <si>
    <t xml:space="preserve">GST/ 880 </t>
  </si>
  <si>
    <t xml:space="preserve">2499/ 19-20  </t>
  </si>
  <si>
    <t xml:space="preserve">2495/ 19-20  </t>
  </si>
  <si>
    <t xml:space="preserve">2465/ 19-20  </t>
  </si>
  <si>
    <t xml:space="preserve">CPL1900541   </t>
  </si>
  <si>
    <t xml:space="preserve">865/ 2019-2020  </t>
  </si>
  <si>
    <t xml:space="preserve">CPL1900554   </t>
  </si>
  <si>
    <t xml:space="preserve">840/ 2019-2020  </t>
  </si>
  <si>
    <t xml:space="preserve">821/ 2019-2020  </t>
  </si>
  <si>
    <t xml:space="preserve">919/ 2019-2020  </t>
  </si>
  <si>
    <t>ZHI/ 19-20/ 30</t>
  </si>
  <si>
    <t>Zeon Health Industries</t>
  </si>
  <si>
    <t xml:space="preserve">MKPDTA041   </t>
  </si>
  <si>
    <t xml:space="preserve">GST/ 940 </t>
  </si>
  <si>
    <t xml:space="preserve">GST/ 942 </t>
  </si>
  <si>
    <t xml:space="preserve">GST/ 953 </t>
  </si>
  <si>
    <t xml:space="preserve">GST/ 954 </t>
  </si>
  <si>
    <t xml:space="preserve">GST/ 952 </t>
  </si>
  <si>
    <t xml:space="preserve">GST/ 901 </t>
  </si>
  <si>
    <t xml:space="preserve">2360/ 19-20  </t>
  </si>
  <si>
    <t xml:space="preserve">2423/ 19-20  </t>
  </si>
  <si>
    <t xml:space="preserve">2496/ 19-20  </t>
  </si>
  <si>
    <t xml:space="preserve">19-20/ 2478/ GST </t>
  </si>
  <si>
    <t xml:space="preserve">19-20/ 2480/ GST </t>
  </si>
  <si>
    <t xml:space="preserve">19-20/ 2479/ GST </t>
  </si>
  <si>
    <t xml:space="preserve">19-20/ 2506/ GST </t>
  </si>
  <si>
    <t xml:space="preserve">GST / 789 </t>
  </si>
  <si>
    <t xml:space="preserve">GST / 792 </t>
  </si>
  <si>
    <t xml:space="preserve">GST / 793 </t>
  </si>
  <si>
    <t xml:space="preserve">GST / 850 </t>
  </si>
  <si>
    <t xml:space="preserve">GST / 824 </t>
  </si>
  <si>
    <t>GST / 823</t>
  </si>
  <si>
    <t xml:space="preserve">GST /718 </t>
  </si>
  <si>
    <t xml:space="preserve">GST/ 852 </t>
  </si>
  <si>
    <t xml:space="preserve">GST / 795 </t>
  </si>
  <si>
    <t xml:space="preserve">GST / 854 </t>
  </si>
  <si>
    <t xml:space="preserve">GST / 853 </t>
  </si>
  <si>
    <t xml:space="preserve">GST / 851 </t>
  </si>
  <si>
    <t xml:space="preserve">GST / 791 </t>
  </si>
  <si>
    <t xml:space="preserve">GST / 790 </t>
  </si>
  <si>
    <t xml:space="preserve">GST / 967 </t>
  </si>
  <si>
    <t xml:space="preserve">GST / 969 </t>
  </si>
  <si>
    <t xml:space="preserve">GST / 970 </t>
  </si>
  <si>
    <t xml:space="preserve">GST / 971 </t>
  </si>
  <si>
    <t xml:space="preserve">GST / 972 </t>
  </si>
  <si>
    <t xml:space="preserve">GST / 980 </t>
  </si>
  <si>
    <t xml:space="preserve">GST / 981 </t>
  </si>
  <si>
    <t xml:space="preserve">GST / 982 </t>
  </si>
  <si>
    <t xml:space="preserve">GST / 985 </t>
  </si>
  <si>
    <t xml:space="preserve">GST / 984 </t>
  </si>
  <si>
    <t xml:space="preserve">2580/19-20  </t>
  </si>
  <si>
    <t xml:space="preserve">2553/19-20  </t>
  </si>
  <si>
    <t xml:space="preserve">2554/19-20  </t>
  </si>
  <si>
    <t xml:space="preserve">2581/19-20  </t>
  </si>
  <si>
    <t xml:space="preserve">GST / 882 </t>
  </si>
  <si>
    <t xml:space="preserve">GST /760 </t>
  </si>
  <si>
    <t xml:space="preserve">GST /719 </t>
  </si>
  <si>
    <t xml:space="preserve">GST /868 </t>
  </si>
  <si>
    <t xml:space="preserve">GST /783 </t>
  </si>
  <si>
    <t xml:space="preserve">1919 /19-20  </t>
  </si>
  <si>
    <t xml:space="preserve">GST /  941 </t>
  </si>
  <si>
    <t xml:space="preserve">GST / 729 </t>
  </si>
  <si>
    <t xml:space="preserve">GST / 725 </t>
  </si>
  <si>
    <t xml:space="preserve">GST / 708 </t>
  </si>
  <si>
    <t xml:space="preserve">GST /173/ 19-20 </t>
  </si>
  <si>
    <t xml:space="preserve">CPL1900578   </t>
  </si>
  <si>
    <t xml:space="preserve">2019-20/ 702 </t>
  </si>
  <si>
    <t xml:space="preserve">GST/ 966 </t>
  </si>
  <si>
    <t xml:space="preserve">2019-20 /4987 </t>
  </si>
  <si>
    <t xml:space="preserve">2019-20/ 4253 </t>
  </si>
  <si>
    <t xml:space="preserve">19-20 /2579/ GST </t>
  </si>
  <si>
    <t xml:space="preserve">GST / 639 </t>
  </si>
  <si>
    <t xml:space="preserve">GST / 968 </t>
  </si>
  <si>
    <t xml:space="preserve">GST / 696 </t>
  </si>
  <si>
    <t xml:space="preserve">2019-20/ 4881 </t>
  </si>
  <si>
    <t xml:space="preserve">GST/ 785 </t>
  </si>
  <si>
    <t xml:space="preserve">GST/ 934 </t>
  </si>
  <si>
    <t xml:space="preserve">GST /933 </t>
  </si>
  <si>
    <t xml:space="preserve">GST/ 932 </t>
  </si>
  <si>
    <t xml:space="preserve">GST/ 943 </t>
  </si>
  <si>
    <t xml:space="preserve">GST/ 925 </t>
  </si>
  <si>
    <t xml:space="preserve">GST/ 924 </t>
  </si>
  <si>
    <t xml:space="preserve">GST/ 930 </t>
  </si>
  <si>
    <t xml:space="preserve">GST/ 928 </t>
  </si>
  <si>
    <t xml:space="preserve">GST/ 926  </t>
  </si>
  <si>
    <t xml:space="preserve">GST/ 931  </t>
  </si>
  <si>
    <t xml:space="preserve">GST / 987  </t>
  </si>
  <si>
    <t xml:space="preserve">GST / 988  </t>
  </si>
  <si>
    <t xml:space="preserve">GST / 1003  </t>
  </si>
  <si>
    <t xml:space="preserve">GST / 1004  </t>
  </si>
  <si>
    <t xml:space="preserve">GST / 1005  </t>
  </si>
  <si>
    <t xml:space="preserve">GST / 1006  </t>
  </si>
  <si>
    <t xml:space="preserve">GST / 1008  </t>
  </si>
  <si>
    <t xml:space="preserve">GST / 1009  </t>
  </si>
  <si>
    <t xml:space="preserve">GST / 1066  </t>
  </si>
  <si>
    <t xml:space="preserve">GST / 1067  </t>
  </si>
  <si>
    <t xml:space="preserve">GST / 1068  </t>
  </si>
  <si>
    <t xml:space="preserve">GST / 1069  </t>
  </si>
  <si>
    <t xml:space="preserve">GST / 999  </t>
  </si>
  <si>
    <t xml:space="preserve">GST / 1007  </t>
  </si>
  <si>
    <t xml:space="preserve">2751 /19-20   </t>
  </si>
  <si>
    <t xml:space="preserve">2613 /19-20   </t>
  </si>
  <si>
    <t xml:space="preserve">2752 /19-20   </t>
  </si>
  <si>
    <t xml:space="preserve">2614 /19-20   </t>
  </si>
  <si>
    <t xml:space="preserve">2720 /19-20   </t>
  </si>
  <si>
    <t>GST 945</t>
  </si>
  <si>
    <t>GST 944</t>
  </si>
  <si>
    <t xml:space="preserve">9862019-2020 </t>
  </si>
  <si>
    <t xml:space="preserve">10562019-2020 </t>
  </si>
  <si>
    <t xml:space="preserve">19-202663GST </t>
  </si>
  <si>
    <t xml:space="preserve">19-202557GST </t>
  </si>
  <si>
    <t>GST1010</t>
  </si>
  <si>
    <t>GST668</t>
  </si>
  <si>
    <t>GST 909</t>
  </si>
  <si>
    <t xml:space="preserve">19-202558GST </t>
  </si>
  <si>
    <t>Juana Pharma</t>
  </si>
  <si>
    <t xml:space="preserve">4352019-20 </t>
  </si>
  <si>
    <t xml:space="preserve">8302019-2020 </t>
  </si>
  <si>
    <t xml:space="preserve">GST22019-20 </t>
  </si>
  <si>
    <t xml:space="preserve">GST21019-20 </t>
  </si>
  <si>
    <t xml:space="preserve">8332019-2020 </t>
  </si>
  <si>
    <t>GST1125</t>
  </si>
  <si>
    <t>GST1098</t>
  </si>
  <si>
    <t>GST1112</t>
  </si>
  <si>
    <t>GST929</t>
  </si>
  <si>
    <t>GST1127</t>
  </si>
  <si>
    <t xml:space="preserve">290319-20 </t>
  </si>
  <si>
    <t xml:space="preserve">291319-20 </t>
  </si>
  <si>
    <t xml:space="preserve">8342019-2020 </t>
  </si>
  <si>
    <t xml:space="preserve">19-20 2590GST </t>
  </si>
  <si>
    <t xml:space="preserve">19-202565GST </t>
  </si>
  <si>
    <t xml:space="preserve">19-202617GST </t>
  </si>
  <si>
    <t xml:space="preserve">270319-20 </t>
  </si>
  <si>
    <t xml:space="preserve">271919-20 </t>
  </si>
  <si>
    <t xml:space="preserve">288519-20 </t>
  </si>
  <si>
    <t xml:space="preserve">266419-20 </t>
  </si>
  <si>
    <t xml:space="preserve">270919-20 </t>
  </si>
  <si>
    <t xml:space="preserve">266319-20 </t>
  </si>
  <si>
    <t>GST 1102</t>
  </si>
  <si>
    <t>GST 1095</t>
  </si>
  <si>
    <t>GST 1113</t>
  </si>
  <si>
    <t>GST 1126</t>
  </si>
  <si>
    <t xml:space="preserve">8322019-2020 </t>
  </si>
  <si>
    <t>GST/11012</t>
  </si>
  <si>
    <t>PARLE GLOBAL TECHNOLOGIES PVT LTD</t>
  </si>
  <si>
    <t>2425/2019-20</t>
  </si>
  <si>
    <t>SRI VAISHNAVI GRAPHICS PVT LTD</t>
  </si>
  <si>
    <t>19-20/2763/gst</t>
  </si>
  <si>
    <t>NATION LABO CHEM</t>
  </si>
  <si>
    <t>017</t>
  </si>
  <si>
    <t>J.S.ENTERPRISES</t>
  </si>
  <si>
    <t>2647/2019-20</t>
  </si>
  <si>
    <t>NATIONAL LABS</t>
  </si>
  <si>
    <t xml:space="preserve">GST / 1295 </t>
  </si>
  <si>
    <t>GST / 1330</t>
  </si>
  <si>
    <t>GST / 1318</t>
  </si>
  <si>
    <t>GST / 1328</t>
  </si>
  <si>
    <t>GST / 1321</t>
  </si>
  <si>
    <t>GST / 1233</t>
  </si>
  <si>
    <t>GST /  1297</t>
  </si>
  <si>
    <t>GST / 1299</t>
  </si>
  <si>
    <t>GST / 1291</t>
  </si>
  <si>
    <t>GST / 1294</t>
  </si>
  <si>
    <t>GST / 1293</t>
  </si>
  <si>
    <t>GST / 1292</t>
  </si>
  <si>
    <t>GST / 1332</t>
  </si>
  <si>
    <t xml:space="preserve">GST/ 1289 </t>
  </si>
  <si>
    <t>GST /1298</t>
  </si>
  <si>
    <t>ALL PHARMA CARE P LTD</t>
  </si>
  <si>
    <t>GIFT MAKERS</t>
  </si>
  <si>
    <t>ZHI/19-20/39</t>
  </si>
  <si>
    <t xml:space="preserve">GST/697 </t>
  </si>
  <si>
    <t>ALL PHARMA CARE PVT LTD</t>
  </si>
  <si>
    <t>JANANI PHARAMACEUTICALS PVT LTD</t>
  </si>
  <si>
    <t>MURALI KRISHNA PHARMA P LTD</t>
  </si>
  <si>
    <t>3145/2019-20</t>
  </si>
  <si>
    <t>ZHI/19-20/49</t>
  </si>
  <si>
    <t>25324</t>
  </si>
  <si>
    <t>9423</t>
  </si>
  <si>
    <t>GST/1763</t>
  </si>
  <si>
    <t xml:space="preserve">1815/2019-2020 </t>
  </si>
  <si>
    <t xml:space="preserve">1787/2019-2020 </t>
  </si>
  <si>
    <t xml:space="preserve">1786/2019-2020 </t>
  </si>
  <si>
    <t xml:space="preserve">19-20/3160/GST </t>
  </si>
  <si>
    <t xml:space="preserve">SP/2019-20/0979 </t>
  </si>
  <si>
    <t xml:space="preserve">SP/2019-20/0981 </t>
  </si>
  <si>
    <t xml:space="preserve">GST/1813 </t>
  </si>
  <si>
    <t xml:space="preserve">GST/1773 </t>
  </si>
  <si>
    <t xml:space="preserve">GST/1774 </t>
  </si>
  <si>
    <t xml:space="preserve">GST/1772 </t>
  </si>
  <si>
    <t xml:space="preserve">GST/1775 </t>
  </si>
  <si>
    <t xml:space="preserve">GST/1776 </t>
  </si>
  <si>
    <t xml:space="preserve">GST/1784 </t>
  </si>
  <si>
    <t xml:space="preserve">GST/1778 </t>
  </si>
  <si>
    <t xml:space="preserve">GST/1804 </t>
  </si>
  <si>
    <t xml:space="preserve">GST/1793 </t>
  </si>
  <si>
    <t xml:space="preserve">1818/2019-2020 </t>
  </si>
  <si>
    <t xml:space="preserve">1814/2019-2020 </t>
  </si>
  <si>
    <t xml:space="preserve">1399/2019-2020 </t>
  </si>
  <si>
    <t xml:space="preserve">1761/2019-2020 </t>
  </si>
  <si>
    <t xml:space="preserve">19-20/3261/GST </t>
  </si>
  <si>
    <t xml:space="preserve">19-20/3161/GST </t>
  </si>
  <si>
    <t>3622/2019-20</t>
  </si>
  <si>
    <t>Nutra Grace</t>
  </si>
  <si>
    <t xml:space="preserve">SH-2019008 </t>
  </si>
  <si>
    <t>Sri Hari Enterprises</t>
  </si>
  <si>
    <t>Tulsi Refrigeration Co</t>
  </si>
  <si>
    <t>Quntrol Laboratories Private Limited</t>
  </si>
  <si>
    <t xml:space="preserve">INEMAAPR1900125 </t>
  </si>
  <si>
    <t xml:space="preserve">INEMAAAPR1900124 </t>
  </si>
  <si>
    <t xml:space="preserve">INEMAAAPR1900034 </t>
  </si>
  <si>
    <t xml:space="preserve">INEMAAAPR1900033 </t>
  </si>
  <si>
    <t>DN-01</t>
  </si>
  <si>
    <t>0441</t>
  </si>
  <si>
    <t>Flomic Logistics Pvt Ltd</t>
  </si>
  <si>
    <t>0439</t>
  </si>
  <si>
    <t>0392</t>
  </si>
  <si>
    <t>1159</t>
  </si>
  <si>
    <t>Bollore Logistics</t>
  </si>
  <si>
    <t>2019010</t>
  </si>
  <si>
    <t>2019011</t>
  </si>
  <si>
    <t>081</t>
  </si>
  <si>
    <t>DN 04</t>
  </si>
  <si>
    <t>1900428</t>
  </si>
  <si>
    <t>1900429</t>
  </si>
  <si>
    <t>Evergreen Express</t>
  </si>
  <si>
    <t>900492</t>
  </si>
  <si>
    <t>900489</t>
  </si>
  <si>
    <t>900493</t>
  </si>
  <si>
    <t>397978</t>
  </si>
  <si>
    <t>397976</t>
  </si>
  <si>
    <t>IOL/19-20-1376</t>
  </si>
  <si>
    <t>INEMAAB061900021</t>
  </si>
  <si>
    <t>BLPL SINGAPORE PTE LTD</t>
  </si>
  <si>
    <t>0170</t>
  </si>
  <si>
    <t>FLOMIC LOGISTICS</t>
  </si>
  <si>
    <t>FLOMIC LOGISTICS LTD</t>
  </si>
  <si>
    <t>TULSI REFRIGERATION</t>
  </si>
  <si>
    <t>9031</t>
  </si>
  <si>
    <t>1290</t>
  </si>
  <si>
    <t>9033</t>
  </si>
  <si>
    <t>1291</t>
  </si>
  <si>
    <t>BOLLORE LOGISTICS</t>
  </si>
  <si>
    <t>MAA398947</t>
  </si>
  <si>
    <t>0186</t>
  </si>
  <si>
    <t>1302</t>
  </si>
  <si>
    <t>1301</t>
  </si>
  <si>
    <t>0192</t>
  </si>
  <si>
    <t>FLOMIC LOGISTICS PVT LTD</t>
  </si>
  <si>
    <t>DV/19-20/06-02</t>
  </si>
  <si>
    <t>SUKHESH MARKETING PVT LTD</t>
  </si>
  <si>
    <t>0213</t>
  </si>
  <si>
    <t>0139</t>
  </si>
  <si>
    <t>GST/19/20-0664</t>
  </si>
  <si>
    <t>GST/19/20-0665</t>
  </si>
  <si>
    <t>0290</t>
  </si>
  <si>
    <t>0291</t>
  </si>
  <si>
    <t>0293</t>
  </si>
  <si>
    <t>TRANSWORLD GLOBAL LOGISTICS INDIA PRIVATE LIMITED</t>
  </si>
  <si>
    <t>INEMAAB071900166</t>
  </si>
  <si>
    <t>400798/05.08.19</t>
  </si>
  <si>
    <t>GST-19/20-0664</t>
  </si>
  <si>
    <t>SECURITY HUB</t>
  </si>
  <si>
    <t>0318</t>
  </si>
  <si>
    <t>0337</t>
  </si>
  <si>
    <t>#44</t>
  </si>
  <si>
    <t>INEMAAB081900029</t>
  </si>
  <si>
    <t>0357</t>
  </si>
  <si>
    <t>0378</t>
  </si>
  <si>
    <t>0388</t>
  </si>
  <si>
    <t>0387</t>
  </si>
  <si>
    <t>0399</t>
  </si>
  <si>
    <t>INEMAA081900205</t>
  </si>
  <si>
    <t>INEMAAT081900235 / 27-8-2019</t>
  </si>
  <si>
    <t>0450</t>
  </si>
  <si>
    <t>GST-19/20-0665</t>
  </si>
  <si>
    <t>INEMAAB091900081</t>
  </si>
  <si>
    <t>0472</t>
  </si>
  <si>
    <t>INEMAAB091900079</t>
  </si>
  <si>
    <t>INEMAA091900245</t>
  </si>
  <si>
    <t>INEMAAB091900080</t>
  </si>
  <si>
    <t>INEMAAB101900032</t>
  </si>
  <si>
    <t>INEMAAB101900033</t>
  </si>
  <si>
    <t>INEMAAB101900031</t>
  </si>
  <si>
    <t xml:space="preserve">0532 </t>
  </si>
  <si>
    <t>INEMAAB101900078</t>
  </si>
  <si>
    <t xml:space="preserve">INEMAAT101900188 </t>
  </si>
  <si>
    <t xml:space="preserve">INEMAAT101900189 </t>
  </si>
  <si>
    <t xml:space="preserve">INEMAAB101900077 </t>
  </si>
  <si>
    <t xml:space="preserve">0543 </t>
  </si>
  <si>
    <t xml:space="preserve">SH-2019089 </t>
  </si>
  <si>
    <t>13216</t>
  </si>
  <si>
    <t xml:space="preserve">IINEMAAT111900052 </t>
  </si>
  <si>
    <t xml:space="preserve">INEMAAB111900027 </t>
  </si>
  <si>
    <t>36345</t>
  </si>
  <si>
    <t xml:space="preserve">INEMAAT111900051 </t>
  </si>
  <si>
    <t>10692</t>
  </si>
  <si>
    <t xml:space="preserve">BSMUMSE11190002 </t>
  </si>
  <si>
    <t>Transworld GLS India P Ltd - Maharashtra</t>
  </si>
  <si>
    <t>65241</t>
  </si>
  <si>
    <t xml:space="preserve">TIMUMSE11190003 </t>
  </si>
  <si>
    <t>127029</t>
  </si>
  <si>
    <t xml:space="preserve">INEMAAB101900113 </t>
  </si>
  <si>
    <t>36440</t>
  </si>
  <si>
    <t xml:space="preserve">INEMAAT101900253 </t>
  </si>
  <si>
    <t xml:space="preserve">INEMAAT101900252 </t>
  </si>
  <si>
    <t>10694</t>
  </si>
  <si>
    <t xml:space="preserve">INEMAAT111900015 </t>
  </si>
  <si>
    <t>9990</t>
  </si>
  <si>
    <t>6844</t>
  </si>
  <si>
    <t>239784</t>
  </si>
  <si>
    <t>323341</t>
  </si>
  <si>
    <t>8790</t>
  </si>
  <si>
    <t>TRANSWORLD GLS (IND) P LTD</t>
  </si>
  <si>
    <t>QUNTROL LABORATORIES P LTD</t>
  </si>
  <si>
    <t>0649</t>
  </si>
  <si>
    <t>1575</t>
  </si>
  <si>
    <t>1576</t>
  </si>
  <si>
    <t>0703</t>
  </si>
  <si>
    <t>FLOMIC LOGISTICS P LTD</t>
  </si>
  <si>
    <t>0715</t>
  </si>
  <si>
    <t>0730</t>
  </si>
  <si>
    <t>INEMAAB121900092</t>
  </si>
  <si>
    <t>TRANSWORLD GLS (INDIA) PVT LTD</t>
  </si>
  <si>
    <t>INEMAAB121900120</t>
  </si>
  <si>
    <t>INEMAAB121900204</t>
  </si>
  <si>
    <t>0790</t>
  </si>
  <si>
    <t>TIMUMSE01200014A</t>
  </si>
  <si>
    <t>TRANSWORLD GLS INDIA P LTD - MAHARASHTRA</t>
  </si>
  <si>
    <t>EG/AC/1/178</t>
  </si>
  <si>
    <t>TEAMGLOBAL LOGISTICS P LTD</t>
  </si>
  <si>
    <t>0871</t>
  </si>
  <si>
    <t>INEMAAT022000115</t>
  </si>
  <si>
    <t>INEMAAB022000039</t>
  </si>
  <si>
    <t>0903</t>
  </si>
  <si>
    <t>0904</t>
  </si>
  <si>
    <t>0953</t>
  </si>
  <si>
    <t>0955</t>
  </si>
  <si>
    <t>EG/AC/3/216</t>
  </si>
  <si>
    <t>INEMAAB032000006</t>
  </si>
  <si>
    <t>INEMAAB032000021</t>
  </si>
  <si>
    <t>INEMAAB032000055</t>
  </si>
  <si>
    <t>INEMAAB032000088</t>
  </si>
  <si>
    <t>EG/AC/3/218</t>
  </si>
  <si>
    <t>INEMAAB032000127</t>
  </si>
  <si>
    <t>f</t>
  </si>
  <si>
    <t>DIFF</t>
  </si>
  <si>
    <t>GST MONTH</t>
  </si>
  <si>
    <t>Year</t>
  </si>
  <si>
    <t>2019</t>
  </si>
  <si>
    <t>4</t>
  </si>
  <si>
    <t>t</t>
  </si>
  <si>
    <t>diff</t>
  </si>
  <si>
    <t>b</t>
  </si>
  <si>
    <t>BOOKS</t>
  </si>
  <si>
    <t>REMARKS2</t>
  </si>
  <si>
    <t>EXCESS IN GSTR2A</t>
  </si>
  <si>
    <t>SHORT IN GSTR2A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</si>
</sst>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43" formatCode="_ * #,##0.00_ ;_ * \-#,##0.00_ ;_ * &quot;-&quot;??_ ;_ @_ "/>
    <numFmt numFmtId="164" formatCode="[$-14009]dd\-mm\-yyyy;@"/>
    <numFmt numFmtId="165" formatCode="[$-14009]dd/mm/yyyy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/>
        <bgColor rgb="FFFFC7CE"/>
      </patternFill>
    </fill>
    <fill>
      <patternFill patternType="solid">
        <fgColor rgb="FFFFFF0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43" fontId="2" fillId="0" borderId="0" applyFont="0" applyFill="0" applyBorder="0" applyAlignment="0" applyProtection="0"/>
  </cellStyleXfs>
  <cellXfs count="27">
    <xf numFmtId="0" fontId="0" fillId="0" borderId="0" xfId="0"/>
    <xf numFmtId="0" fontId="0" fillId="2" borderId="0" xfId="0" applyFill="1"/>
    <xf numFmtId="0" fontId="0" fillId="2" borderId="1" xfId="0" applyFill="1" applyBorder="1"/>
    <xf numFmtId="43" fontId="0" fillId="2" borderId="1" xfId="1" applyFont="1" applyFill="1" applyBorder="1"/>
    <xf numFmtId="0" fontId="0" fillId="2" borderId="0" xfId="0" applyFill="1" applyAlignment="1">
      <alignment horizontal="center"/>
    </xf>
    <xf numFmtId="0" fontId="0" fillId="3" borderId="1" xfId="0" applyFill="1" applyBorder="1"/>
    <xf numFmtId="43" fontId="0" fillId="2" borderId="0" xfId="1" applyFont="1" applyFill="1"/>
    <xf numFmtId="43" fontId="0" fillId="2" borderId="0" xfId="0" applyNumberFormat="1" applyFill="1"/>
    <xf numFmtId="0" fontId="1" fillId="2" borderId="1" xfId="0" applyFont="1" applyFill="1" applyBorder="1"/>
    <xf numFmtId="14" fontId="1" fillId="2" borderId="1" xfId="0" applyNumberFormat="1" applyFont="1" applyFill="1" applyBorder="1"/>
    <xf numFmtId="0" fontId="1" fillId="2" borderId="0" xfId="0" applyFont="1" applyFill="1"/>
    <xf numFmtId="14" fontId="0" fillId="2" borderId="1" xfId="0" applyNumberFormat="1" applyFill="1" applyBorder="1"/>
    <xf numFmtId="164" fontId="0" fillId="2" borderId="1" xfId="0" applyNumberFormat="1" applyFill="1" applyBorder="1"/>
    <xf numFmtId="164" fontId="0" fillId="2" borderId="0" xfId="0" applyNumberFormat="1" applyFill="1"/>
    <xf numFmtId="1" fontId="0" fillId="2" borderId="1" xfId="0" applyNumberFormat="1" applyFill="1" applyBorder="1"/>
    <xf numFmtId="0" fontId="1" fillId="2" borderId="0" xfId="0" applyFont="1" applyFill="1" applyBorder="1"/>
    <xf numFmtId="43" fontId="0" fillId="4" borderId="1" xfId="1" applyFont="1" applyFill="1" applyBorder="1"/>
    <xf numFmtId="0" fontId="0" fillId="2" borderId="0" xfId="0" applyFill="1" applyBorder="1"/>
    <xf numFmtId="165" fontId="0" fillId="0" borderId="0" xfId="0" applyNumberFormat="1"/>
    <xf numFmtId="0" fontId="1" fillId="2" borderId="1" xfId="0" applyFont="1" applyFill="1" applyBorder="1" applyAlignment="1">
      <alignment horizontal="center"/>
    </xf>
    <xf numFmtId="0" fontId="0" fillId="2" borderId="0" xfId="0" applyFill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1" fillId="2" borderId="2" xfId="0" applyFont="1" applyFill="1" applyBorder="1" applyAlignment="1">
      <alignment horizontal="center"/>
    </xf>
    <xf numFmtId="0" fontId="1" fillId="2" borderId="3" xfId="0" applyFont="1" applyFill="1" applyBorder="1" applyAlignment="1">
      <alignment horizontal="center"/>
    </xf>
    <xf numFmtId="0" fontId="1" fillId="2" borderId="4" xfId="0" applyFont="1" applyFill="1" applyBorder="1" applyAlignment="1">
      <alignment horizontal="center"/>
    </xf>
    <xf numFmtId="43" fontId="0" fillId="0" borderId="0" xfId="0" applyNumberFormat="1"/>
    <xf numFmtId="43" fontId="0" fillId="0" borderId="0" xfId="1" applyFont="1"/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34"/>
  <sheetViews>
    <sheetView topLeftCell="A16" workbookViewId="0">
      <selection activeCell="H34" sqref="H34"/>
    </sheetView>
  </sheetViews>
  <sheetFormatPr defaultRowHeight="15" x14ac:dyDescent="0.25"/>
  <cols>
    <col min="1" max="1" width="13.28515625" style="1" bestFit="1" customWidth="1"/>
    <col min="2" max="2" width="7" style="1" bestFit="1" customWidth="1"/>
    <col min="3" max="6" width="14.28515625" style="1" bestFit="1" customWidth="1"/>
    <col min="7" max="7" width="5.140625" style="1" customWidth="1"/>
    <col min="8" max="11" width="14.28515625" style="1" bestFit="1" customWidth="1"/>
    <col min="12" max="12" width="5" style="1" customWidth="1"/>
    <col min="13" max="13" width="14.5703125" style="1" customWidth="1"/>
    <col min="14" max="15" width="12.5703125" style="1" bestFit="1" customWidth="1"/>
    <col min="16" max="16" width="13.42578125" style="1" bestFit="1" customWidth="1"/>
    <col min="17" max="17" width="9.140625" style="1"/>
    <col min="18" max="18" width="13.42578125" style="1" bestFit="1" customWidth="1"/>
    <col min="19" max="16384" width="9.140625" style="1"/>
  </cols>
  <sheetData>
    <row r="1" spans="1:18" x14ac:dyDescent="0.25">
      <c r="C1" s="20" t="s">
        <v>5738</v>
      </c>
      <c r="D1" s="20"/>
      <c r="E1" s="20"/>
      <c r="H1" s="20" t="s">
        <v>5736</v>
      </c>
      <c r="I1" s="20"/>
      <c r="J1" s="20"/>
      <c r="K1" s="4"/>
      <c r="M1" s="20" t="s">
        <v>5737</v>
      </c>
      <c r="N1" s="20"/>
      <c r="O1" s="20"/>
    </row>
    <row r="2" spans="1:18" x14ac:dyDescent="0.25">
      <c r="A2" s="5" t="s">
        <v>1</v>
      </c>
      <c r="B2" s="5" t="s">
        <v>0</v>
      </c>
      <c r="C2" s="5" t="s">
        <v>2</v>
      </c>
      <c r="D2" s="5" t="s">
        <v>3</v>
      </c>
      <c r="E2" s="5" t="s">
        <v>4</v>
      </c>
      <c r="F2" s="5" t="s">
        <v>5739</v>
      </c>
      <c r="H2" s="5" t="s">
        <v>2</v>
      </c>
      <c r="I2" s="5" t="s">
        <v>3</v>
      </c>
      <c r="J2" s="5" t="s">
        <v>4</v>
      </c>
      <c r="K2" s="5" t="s">
        <v>5739</v>
      </c>
      <c r="M2" s="5" t="s">
        <v>2</v>
      </c>
      <c r="N2" s="5" t="s">
        <v>3</v>
      </c>
      <c r="O2" s="5" t="s">
        <v>4</v>
      </c>
      <c r="P2" s="5" t="s">
        <v>5739</v>
      </c>
    </row>
    <row r="3" spans="1:18" x14ac:dyDescent="0.25">
      <c r="A3" s="2" t="s">
        <v>7</v>
      </c>
      <c r="B3" s="2" t="s">
        <v>15</v>
      </c>
      <c r="C3" s="3">
        <v>1849609</v>
      </c>
      <c r="D3" s="3">
        <v>1132440</v>
      </c>
      <c r="E3" s="3">
        <v>1132440</v>
      </c>
      <c r="F3" s="3">
        <f t="shared" ref="F3:F14" si="0">C3+D3+E3</f>
        <v>4114489</v>
      </c>
      <c r="G3" s="6"/>
      <c r="H3" s="3">
        <v>2692847.95</v>
      </c>
      <c r="I3" s="3">
        <v>1471782.4499999997</v>
      </c>
      <c r="J3" s="3">
        <v>1471782.4499999997</v>
      </c>
      <c r="K3" s="3">
        <f>SUM(H3:J3)</f>
        <v>5636412.8499999996</v>
      </c>
      <c r="L3" s="6"/>
      <c r="M3" s="3">
        <f>C3-H3</f>
        <v>-843238.95000000019</v>
      </c>
      <c r="N3" s="3">
        <f t="shared" ref="N3:P3" si="1">D3-I3</f>
        <v>-339342.44999999972</v>
      </c>
      <c r="O3" s="3">
        <f t="shared" si="1"/>
        <v>-339342.44999999972</v>
      </c>
      <c r="P3" s="3">
        <f t="shared" si="1"/>
        <v>-1521923.8499999996</v>
      </c>
      <c r="R3" s="7"/>
    </row>
    <row r="4" spans="1:18" x14ac:dyDescent="0.25">
      <c r="A4" s="2" t="s">
        <v>7</v>
      </c>
      <c r="B4" s="2" t="s">
        <v>16</v>
      </c>
      <c r="C4" s="3">
        <v>3219225</v>
      </c>
      <c r="D4" s="3">
        <v>1224719</v>
      </c>
      <c r="E4" s="3">
        <v>1224719</v>
      </c>
      <c r="F4" s="3">
        <f t="shared" si="0"/>
        <v>5668663</v>
      </c>
      <c r="G4" s="6"/>
      <c r="H4" s="3">
        <v>1902907.16</v>
      </c>
      <c r="I4" s="3">
        <v>1276752.3399999999</v>
      </c>
      <c r="J4" s="3">
        <v>1276752.3399999999</v>
      </c>
      <c r="K4" s="3">
        <f t="shared" ref="K4:K14" si="2">SUM(H4:J4)</f>
        <v>4456411.84</v>
      </c>
      <c r="L4" s="6"/>
      <c r="M4" s="3">
        <f t="shared" ref="M4:M14" si="3">C4-H4</f>
        <v>1316317.8400000001</v>
      </c>
      <c r="N4" s="3">
        <f t="shared" ref="N4:N14" si="4">D4-I4</f>
        <v>-52033.339999999851</v>
      </c>
      <c r="O4" s="3">
        <f t="shared" ref="O4:O14" si="5">E4-J4</f>
        <v>-52033.339999999851</v>
      </c>
      <c r="P4" s="3">
        <f t="shared" ref="P4:P14" si="6">F4-K4</f>
        <v>1212251.1600000001</v>
      </c>
      <c r="R4" s="7"/>
    </row>
    <row r="5" spans="1:18" x14ac:dyDescent="0.25">
      <c r="A5" s="2" t="s">
        <v>7</v>
      </c>
      <c r="B5" s="2" t="s">
        <v>17</v>
      </c>
      <c r="C5" s="3">
        <v>1270598.28</v>
      </c>
      <c r="D5" s="3">
        <v>1259394.33</v>
      </c>
      <c r="E5" s="3">
        <v>1259394.33</v>
      </c>
      <c r="F5" s="3">
        <f t="shared" si="0"/>
        <v>3789386.9400000004</v>
      </c>
      <c r="G5" s="6"/>
      <c r="H5" s="3">
        <v>1749385.7899999996</v>
      </c>
      <c r="I5" s="3">
        <v>1370677.5299999996</v>
      </c>
      <c r="J5" s="3">
        <v>1370677.5299999996</v>
      </c>
      <c r="K5" s="3">
        <f t="shared" si="2"/>
        <v>4490740.8499999987</v>
      </c>
      <c r="L5" s="6"/>
      <c r="M5" s="3">
        <f t="shared" si="3"/>
        <v>-478787.50999999954</v>
      </c>
      <c r="N5" s="3">
        <f t="shared" si="4"/>
        <v>-111283.19999999949</v>
      </c>
      <c r="O5" s="3">
        <f t="shared" si="5"/>
        <v>-111283.19999999949</v>
      </c>
      <c r="P5" s="3">
        <f t="shared" si="6"/>
        <v>-701353.90999999829</v>
      </c>
      <c r="R5" s="7"/>
    </row>
    <row r="6" spans="1:18" x14ac:dyDescent="0.25">
      <c r="A6" s="2" t="s">
        <v>7</v>
      </c>
      <c r="B6" s="2" t="s">
        <v>18</v>
      </c>
      <c r="C6" s="3">
        <v>1986348</v>
      </c>
      <c r="D6" s="3">
        <v>1186493</v>
      </c>
      <c r="E6" s="3">
        <v>1186493</v>
      </c>
      <c r="F6" s="3">
        <f t="shared" si="0"/>
        <v>4359334</v>
      </c>
      <c r="G6" s="6"/>
      <c r="H6" s="3">
        <v>3121956.5299999989</v>
      </c>
      <c r="I6" s="3">
        <v>1800783.1600000008</v>
      </c>
      <c r="J6" s="3">
        <v>1800783.1600000008</v>
      </c>
      <c r="K6" s="3">
        <f t="shared" si="2"/>
        <v>6723522.8500000006</v>
      </c>
      <c r="L6" s="6"/>
      <c r="M6" s="3">
        <f t="shared" si="3"/>
        <v>-1135608.5299999989</v>
      </c>
      <c r="N6" s="3">
        <f t="shared" si="4"/>
        <v>-614290.16000000085</v>
      </c>
      <c r="O6" s="3">
        <f t="shared" si="5"/>
        <v>-614290.16000000085</v>
      </c>
      <c r="P6" s="3">
        <f t="shared" si="6"/>
        <v>-2364188.8500000006</v>
      </c>
      <c r="R6" s="7"/>
    </row>
    <row r="7" spans="1:18" x14ac:dyDescent="0.25">
      <c r="A7" s="2" t="s">
        <v>7</v>
      </c>
      <c r="B7" s="2" t="s">
        <v>13</v>
      </c>
      <c r="C7" s="3">
        <v>4501834</v>
      </c>
      <c r="D7" s="3">
        <v>1599800</v>
      </c>
      <c r="E7" s="3">
        <v>1599800</v>
      </c>
      <c r="F7" s="3">
        <f t="shared" si="0"/>
        <v>7701434</v>
      </c>
      <c r="G7" s="6"/>
      <c r="H7" s="3">
        <v>6744663.2699999996</v>
      </c>
      <c r="I7" s="3">
        <v>1457600.1699999995</v>
      </c>
      <c r="J7" s="3">
        <v>1457600.1699999995</v>
      </c>
      <c r="K7" s="3">
        <f t="shared" si="2"/>
        <v>9659863.6099999994</v>
      </c>
      <c r="L7" s="6"/>
      <c r="M7" s="3">
        <f t="shared" si="3"/>
        <v>-2242829.2699999996</v>
      </c>
      <c r="N7" s="3">
        <f t="shared" si="4"/>
        <v>142199.83000000054</v>
      </c>
      <c r="O7" s="3">
        <f t="shared" si="5"/>
        <v>142199.83000000054</v>
      </c>
      <c r="P7" s="3">
        <f t="shared" si="6"/>
        <v>-1958429.6099999994</v>
      </c>
      <c r="R7" s="7"/>
    </row>
    <row r="8" spans="1:18" x14ac:dyDescent="0.25">
      <c r="A8" s="2" t="s">
        <v>7</v>
      </c>
      <c r="B8" s="2" t="s">
        <v>14</v>
      </c>
      <c r="C8" s="3">
        <v>3926090</v>
      </c>
      <c r="D8" s="3">
        <v>1564826</v>
      </c>
      <c r="E8" s="3">
        <v>1564826</v>
      </c>
      <c r="F8" s="3">
        <f t="shared" si="0"/>
        <v>7055742</v>
      </c>
      <c r="G8" s="6"/>
      <c r="H8" s="3">
        <v>3976864.3600000003</v>
      </c>
      <c r="I8" s="3">
        <v>2290070.4600000004</v>
      </c>
      <c r="J8" s="3">
        <v>2290070.4600000004</v>
      </c>
      <c r="K8" s="3">
        <f t="shared" si="2"/>
        <v>8557005.2800000012</v>
      </c>
      <c r="L8" s="6"/>
      <c r="M8" s="3">
        <f t="shared" si="3"/>
        <v>-50774.360000000335</v>
      </c>
      <c r="N8" s="3">
        <f t="shared" si="4"/>
        <v>-725244.46000000043</v>
      </c>
      <c r="O8" s="3">
        <f t="shared" si="5"/>
        <v>-725244.46000000043</v>
      </c>
      <c r="P8" s="3">
        <f t="shared" si="6"/>
        <v>-1501263.2800000012</v>
      </c>
      <c r="R8" s="7"/>
    </row>
    <row r="9" spans="1:18" x14ac:dyDescent="0.25">
      <c r="A9" s="2" t="s">
        <v>7</v>
      </c>
      <c r="B9" s="2" t="s">
        <v>10</v>
      </c>
      <c r="C9" s="3">
        <v>3876857</v>
      </c>
      <c r="D9" s="3">
        <v>2001393</v>
      </c>
      <c r="E9" s="3">
        <v>2001393</v>
      </c>
      <c r="F9" s="3">
        <f t="shared" si="0"/>
        <v>7879643</v>
      </c>
      <c r="G9" s="6"/>
      <c r="H9" s="3">
        <v>1029531.21</v>
      </c>
      <c r="I9" s="3">
        <v>1190735.2600000002</v>
      </c>
      <c r="J9" s="3">
        <v>1190735.2600000002</v>
      </c>
      <c r="K9" s="3">
        <f t="shared" si="2"/>
        <v>3411001.7300000004</v>
      </c>
      <c r="L9" s="6"/>
      <c r="M9" s="3">
        <f t="shared" si="3"/>
        <v>2847325.79</v>
      </c>
      <c r="N9" s="3">
        <f t="shared" si="4"/>
        <v>810657.73999999976</v>
      </c>
      <c r="O9" s="3">
        <f t="shared" si="5"/>
        <v>810657.73999999976</v>
      </c>
      <c r="P9" s="3">
        <f t="shared" si="6"/>
        <v>4468641.2699999996</v>
      </c>
      <c r="R9" s="7"/>
    </row>
    <row r="10" spans="1:18" x14ac:dyDescent="0.25">
      <c r="A10" s="2" t="s">
        <v>7</v>
      </c>
      <c r="B10" s="2" t="s">
        <v>11</v>
      </c>
      <c r="C10" s="3">
        <v>1967344</v>
      </c>
      <c r="D10" s="3">
        <v>1148148</v>
      </c>
      <c r="E10" s="3">
        <v>1148148</v>
      </c>
      <c r="F10" s="3">
        <f t="shared" si="0"/>
        <v>4263640</v>
      </c>
      <c r="G10" s="6"/>
      <c r="H10" s="3">
        <v>1946539.9800000002</v>
      </c>
      <c r="I10" s="3">
        <v>1034150.8800000001</v>
      </c>
      <c r="J10" s="3">
        <v>1034150.8800000001</v>
      </c>
      <c r="K10" s="3">
        <f t="shared" si="2"/>
        <v>4014841.74</v>
      </c>
      <c r="L10" s="6"/>
      <c r="M10" s="3">
        <f t="shared" si="3"/>
        <v>20804.019999999786</v>
      </c>
      <c r="N10" s="3">
        <f t="shared" si="4"/>
        <v>113997.11999999988</v>
      </c>
      <c r="O10" s="3">
        <f t="shared" si="5"/>
        <v>113997.11999999988</v>
      </c>
      <c r="P10" s="3">
        <f t="shared" si="6"/>
        <v>248798.25999999978</v>
      </c>
      <c r="R10" s="7"/>
    </row>
    <row r="11" spans="1:18" x14ac:dyDescent="0.25">
      <c r="A11" s="2" t="s">
        <v>7</v>
      </c>
      <c r="B11" s="2" t="s">
        <v>12</v>
      </c>
      <c r="C11" s="3">
        <v>929609</v>
      </c>
      <c r="D11" s="3">
        <v>1039106</v>
      </c>
      <c r="E11" s="3">
        <v>1039106</v>
      </c>
      <c r="F11" s="3">
        <f t="shared" si="0"/>
        <v>3007821</v>
      </c>
      <c r="G11" s="6"/>
      <c r="H11" s="3">
        <v>2356945.02</v>
      </c>
      <c r="I11" s="3">
        <v>740890.5500000004</v>
      </c>
      <c r="J11" s="3">
        <v>740890.5500000004</v>
      </c>
      <c r="K11" s="3">
        <f t="shared" si="2"/>
        <v>3838726.1200000006</v>
      </c>
      <c r="L11" s="6"/>
      <c r="M11" s="3">
        <f t="shared" si="3"/>
        <v>-1427336.02</v>
      </c>
      <c r="N11" s="3">
        <f t="shared" si="4"/>
        <v>298215.4499999996</v>
      </c>
      <c r="O11" s="3">
        <f t="shared" si="5"/>
        <v>298215.4499999996</v>
      </c>
      <c r="P11" s="3">
        <f t="shared" si="6"/>
        <v>-830905.12000000058</v>
      </c>
      <c r="R11" s="7"/>
    </row>
    <row r="12" spans="1:18" x14ac:dyDescent="0.25">
      <c r="A12" s="2" t="s">
        <v>7</v>
      </c>
      <c r="B12" s="2" t="s">
        <v>6</v>
      </c>
      <c r="C12" s="3">
        <v>985302</v>
      </c>
      <c r="D12" s="3">
        <v>699462</v>
      </c>
      <c r="E12" s="3">
        <v>699462</v>
      </c>
      <c r="F12" s="3">
        <f t="shared" si="0"/>
        <v>2384226</v>
      </c>
      <c r="G12" s="6"/>
      <c r="H12" s="3">
        <v>1436416.6999999995</v>
      </c>
      <c r="I12" s="3">
        <v>1423559.5399999996</v>
      </c>
      <c r="J12" s="3">
        <v>1423559.5399999996</v>
      </c>
      <c r="K12" s="3">
        <f t="shared" si="2"/>
        <v>4283535.7799999993</v>
      </c>
      <c r="L12" s="6"/>
      <c r="M12" s="3">
        <f t="shared" si="3"/>
        <v>-451114.69999999949</v>
      </c>
      <c r="N12" s="3">
        <f t="shared" si="4"/>
        <v>-724097.53999999957</v>
      </c>
      <c r="O12" s="3">
        <f t="shared" si="5"/>
        <v>-724097.53999999957</v>
      </c>
      <c r="P12" s="3">
        <f t="shared" si="6"/>
        <v>-1899309.7799999993</v>
      </c>
      <c r="R12" s="7"/>
    </row>
    <row r="13" spans="1:18" x14ac:dyDescent="0.25">
      <c r="A13" s="2" t="s">
        <v>7</v>
      </c>
      <c r="B13" s="2" t="s">
        <v>8</v>
      </c>
      <c r="C13" s="3">
        <v>3018138</v>
      </c>
      <c r="D13" s="3">
        <v>1498810</v>
      </c>
      <c r="E13" s="3">
        <v>1498810</v>
      </c>
      <c r="F13" s="3">
        <f t="shared" si="0"/>
        <v>6015758</v>
      </c>
      <c r="G13" s="6"/>
      <c r="H13" s="3">
        <v>1259375.9500000002</v>
      </c>
      <c r="I13" s="3">
        <v>2264309.4699999988</v>
      </c>
      <c r="J13" s="3">
        <v>2264309.4699999988</v>
      </c>
      <c r="K13" s="3">
        <f t="shared" si="2"/>
        <v>5787994.8899999978</v>
      </c>
      <c r="L13" s="6"/>
      <c r="M13" s="3">
        <f t="shared" si="3"/>
        <v>1758762.0499999998</v>
      </c>
      <c r="N13" s="3">
        <f t="shared" si="4"/>
        <v>-765499.46999999881</v>
      </c>
      <c r="O13" s="3">
        <f t="shared" si="5"/>
        <v>-765499.46999999881</v>
      </c>
      <c r="P13" s="3">
        <f t="shared" si="6"/>
        <v>227763.1100000022</v>
      </c>
      <c r="R13" s="7"/>
    </row>
    <row r="14" spans="1:18" x14ac:dyDescent="0.25">
      <c r="A14" s="2" t="s">
        <v>7</v>
      </c>
      <c r="B14" s="2" t="s">
        <v>9</v>
      </c>
      <c r="C14" s="3">
        <v>1279962</v>
      </c>
      <c r="D14" s="3">
        <v>2234714</v>
      </c>
      <c r="E14" s="3">
        <v>2234714</v>
      </c>
      <c r="F14" s="3">
        <f t="shared" si="0"/>
        <v>5749390</v>
      </c>
      <c r="G14" s="6"/>
      <c r="H14" s="3">
        <v>1403646.5900000003</v>
      </c>
      <c r="I14" s="3">
        <v>1153811.9699999995</v>
      </c>
      <c r="J14" s="3">
        <v>1153811.9699999995</v>
      </c>
      <c r="K14" s="3">
        <f t="shared" si="2"/>
        <v>3711270.5299999993</v>
      </c>
      <c r="L14" s="6"/>
      <c r="M14" s="3">
        <f t="shared" si="3"/>
        <v>-123684.59000000032</v>
      </c>
      <c r="N14" s="3">
        <f t="shared" si="4"/>
        <v>1080902.0300000005</v>
      </c>
      <c r="O14" s="3">
        <f t="shared" si="5"/>
        <v>1080902.0300000005</v>
      </c>
      <c r="P14" s="3">
        <f t="shared" si="6"/>
        <v>2038119.4700000007</v>
      </c>
      <c r="R14" s="7"/>
    </row>
    <row r="15" spans="1:18" x14ac:dyDescent="0.25"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</row>
    <row r="16" spans="1:18" x14ac:dyDescent="0.25">
      <c r="C16" s="6">
        <f>SUM(C3:C15)</f>
        <v>28810916.280000001</v>
      </c>
      <c r="D16" s="6">
        <f>SUM(D3:D15)</f>
        <v>16589305.33</v>
      </c>
      <c r="E16" s="6">
        <f>SUM(E3:E15)</f>
        <v>16589305.33</v>
      </c>
      <c r="F16" s="6">
        <f>SUM(F3:F15)</f>
        <v>61989526.939999998</v>
      </c>
      <c r="G16" s="6"/>
      <c r="H16" s="6">
        <f>SUM(H3:H15)</f>
        <v>29621080.509999998</v>
      </c>
      <c r="I16" s="6">
        <f>SUM(I3:I15)</f>
        <v>17475123.780000001</v>
      </c>
      <c r="J16" s="6">
        <f>SUM(J3:J15)</f>
        <v>17475123.780000001</v>
      </c>
      <c r="K16" s="6">
        <f>SUM(K3:K15)</f>
        <v>64571328.070000008</v>
      </c>
      <c r="L16" s="6"/>
      <c r="M16" s="6">
        <f>SUM(M3:M15)</f>
        <v>-810164.22999999858</v>
      </c>
      <c r="N16" s="6">
        <f>SUM(N3:N15)</f>
        <v>-885818.44999999856</v>
      </c>
      <c r="O16" s="6">
        <f>SUM(O3:O15)</f>
        <v>-885818.44999999856</v>
      </c>
      <c r="P16" s="6">
        <f>SUM(P3:P15)</f>
        <v>-2581801.1299999962</v>
      </c>
    </row>
    <row r="19" spans="2:13" x14ac:dyDescent="0.25">
      <c r="C19" s="20" t="s">
        <v>5740</v>
      </c>
      <c r="D19" s="20"/>
      <c r="E19" s="20"/>
    </row>
    <row r="20" spans="2:13" x14ac:dyDescent="0.25">
      <c r="B20" s="5" t="s">
        <v>0</v>
      </c>
      <c r="C20" s="5" t="s">
        <v>2</v>
      </c>
      <c r="D20" s="5" t="s">
        <v>3</v>
      </c>
      <c r="E20" s="5" t="s">
        <v>4</v>
      </c>
      <c r="F20" s="1" t="s">
        <v>5739</v>
      </c>
    </row>
    <row r="21" spans="2:13" x14ac:dyDescent="0.25">
      <c r="B21" s="2" t="s">
        <v>15</v>
      </c>
      <c r="C21" s="25">
        <v>2681279.6962000001</v>
      </c>
      <c r="D21" s="25">
        <v>1129112.8056500002</v>
      </c>
      <c r="E21" s="25">
        <v>1129112.8056500002</v>
      </c>
      <c r="F21" s="6">
        <f>SUM(C21:E21)</f>
        <v>4939505.307500001</v>
      </c>
      <c r="H21" s="7">
        <f>C3-C21</f>
        <v>-831670.69620000012</v>
      </c>
      <c r="I21" s="7">
        <f t="shared" ref="I21:K21" si="7">D3-D21</f>
        <v>3327.1943499997724</v>
      </c>
      <c r="J21" s="7">
        <f t="shared" si="7"/>
        <v>3327.1943499997724</v>
      </c>
      <c r="K21" s="7">
        <f t="shared" si="7"/>
        <v>-825016.30750000104</v>
      </c>
    </row>
    <row r="22" spans="2:13" x14ac:dyDescent="0.25">
      <c r="B22" s="2" t="s">
        <v>16</v>
      </c>
      <c r="C22" s="25">
        <v>1878966.7189999998</v>
      </c>
      <c r="D22" s="25">
        <v>1192695.8408499993</v>
      </c>
      <c r="E22" s="25">
        <v>1192695.8408499993</v>
      </c>
      <c r="F22" s="6">
        <f t="shared" ref="F22:F32" si="8">SUM(C22:E22)</f>
        <v>4264358.4006999983</v>
      </c>
      <c r="H22" s="7">
        <f t="shared" ref="H22:H32" si="9">C4-C22</f>
        <v>1340258.2810000002</v>
      </c>
      <c r="I22" s="7">
        <f t="shared" ref="I22:I32" si="10">D4-D22</f>
        <v>32023.159150000662</v>
      </c>
      <c r="J22" s="7">
        <f t="shared" ref="J22:J32" si="11">E4-E22</f>
        <v>32023.159150000662</v>
      </c>
      <c r="K22" s="7">
        <f t="shared" ref="K22:K32" si="12">F4-F22</f>
        <v>1404304.5993000017</v>
      </c>
      <c r="M22" s="7">
        <f>K22+K21</f>
        <v>579288.2918000007</v>
      </c>
    </row>
    <row r="23" spans="2:13" x14ac:dyDescent="0.25">
      <c r="B23" s="2" t="s">
        <v>17</v>
      </c>
      <c r="C23" s="25">
        <v>1593356.7718000002</v>
      </c>
      <c r="D23" s="25">
        <v>1217927.4375499992</v>
      </c>
      <c r="E23" s="25">
        <v>1217927.4375499992</v>
      </c>
      <c r="F23" s="6">
        <f t="shared" si="8"/>
        <v>4029211.6468999982</v>
      </c>
      <c r="H23" s="7">
        <f t="shared" si="9"/>
        <v>-322758.49180000019</v>
      </c>
      <c r="I23" s="7">
        <f t="shared" si="10"/>
        <v>41466.892450000858</v>
      </c>
      <c r="J23" s="7">
        <f t="shared" si="11"/>
        <v>41466.892450000858</v>
      </c>
      <c r="K23" s="7">
        <f t="shared" si="12"/>
        <v>-239824.70689999778</v>
      </c>
      <c r="M23" s="7">
        <f t="shared" ref="M23:M32" si="13">K23+K22</f>
        <v>1164479.892400004</v>
      </c>
    </row>
    <row r="24" spans="2:13" x14ac:dyDescent="0.25">
      <c r="B24" s="2" t="s">
        <v>18</v>
      </c>
      <c r="C24" s="25">
        <v>3100999.3216000004</v>
      </c>
      <c r="D24" s="25">
        <v>1746143.095699999</v>
      </c>
      <c r="E24" s="25">
        <v>1746143.095699999</v>
      </c>
      <c r="F24" s="6">
        <f t="shared" si="8"/>
        <v>6593285.5129999984</v>
      </c>
      <c r="H24" s="7">
        <f t="shared" si="9"/>
        <v>-1114651.3216000004</v>
      </c>
      <c r="I24" s="7">
        <f t="shared" si="10"/>
        <v>-559650.09569999902</v>
      </c>
      <c r="J24" s="7">
        <f t="shared" si="11"/>
        <v>-559650.09569999902</v>
      </c>
      <c r="K24" s="7">
        <f t="shared" si="12"/>
        <v>-2233951.5129999984</v>
      </c>
      <c r="M24" s="7">
        <f t="shared" si="13"/>
        <v>-2473776.2198999962</v>
      </c>
    </row>
    <row r="25" spans="2:13" x14ac:dyDescent="0.25">
      <c r="B25" s="2" t="s">
        <v>13</v>
      </c>
      <c r="C25" s="25">
        <v>3248677.6199999996</v>
      </c>
      <c r="D25" s="25">
        <v>1238419.8691</v>
      </c>
      <c r="E25" s="25">
        <v>1238419.8691</v>
      </c>
      <c r="F25" s="6">
        <f t="shared" si="8"/>
        <v>5725517.3581999997</v>
      </c>
      <c r="H25" s="7">
        <f t="shared" si="9"/>
        <v>1253156.3800000004</v>
      </c>
      <c r="I25" s="7">
        <f t="shared" si="10"/>
        <v>361380.13089999999</v>
      </c>
      <c r="J25" s="7">
        <f t="shared" si="11"/>
        <v>361380.13089999999</v>
      </c>
      <c r="K25" s="7">
        <f t="shared" si="12"/>
        <v>1975916.6418000003</v>
      </c>
      <c r="M25" s="7">
        <f t="shared" si="13"/>
        <v>-258034.87119999807</v>
      </c>
    </row>
    <row r="26" spans="2:13" x14ac:dyDescent="0.25">
      <c r="B26" s="2" t="s">
        <v>14</v>
      </c>
      <c r="C26" s="25">
        <v>3192329.2749999999</v>
      </c>
      <c r="D26" s="25">
        <v>1860924.5620499994</v>
      </c>
      <c r="E26" s="25">
        <v>1860924.5620499994</v>
      </c>
      <c r="F26" s="6">
        <f t="shared" si="8"/>
        <v>6914178.3990999982</v>
      </c>
      <c r="H26" s="7">
        <f t="shared" si="9"/>
        <v>733760.72500000009</v>
      </c>
      <c r="I26" s="7">
        <f t="shared" si="10"/>
        <v>-296098.56204999937</v>
      </c>
      <c r="J26" s="7">
        <f t="shared" si="11"/>
        <v>-296098.56204999937</v>
      </c>
      <c r="K26" s="7">
        <f t="shared" si="12"/>
        <v>141563.60090000182</v>
      </c>
      <c r="M26" s="7">
        <f t="shared" si="13"/>
        <v>2117480.2427000022</v>
      </c>
    </row>
    <row r="27" spans="2:13" x14ac:dyDescent="0.25">
      <c r="B27" s="2" t="s">
        <v>10</v>
      </c>
      <c r="C27" s="25">
        <v>1283399.7756000001</v>
      </c>
      <c r="D27" s="25">
        <v>944293.48664999974</v>
      </c>
      <c r="E27" s="25">
        <v>944293.48664999974</v>
      </c>
      <c r="F27" s="6">
        <f t="shared" si="8"/>
        <v>3171986.7488999995</v>
      </c>
      <c r="H27" s="7">
        <f t="shared" si="9"/>
        <v>2593457.2243999997</v>
      </c>
      <c r="I27" s="7">
        <f t="shared" si="10"/>
        <v>1057099.5133500001</v>
      </c>
      <c r="J27" s="7">
        <f t="shared" si="11"/>
        <v>1057099.5133500001</v>
      </c>
      <c r="K27" s="7">
        <f t="shared" si="12"/>
        <v>4707656.2511</v>
      </c>
      <c r="M27" s="7">
        <f t="shared" si="13"/>
        <v>4849219.8520000018</v>
      </c>
    </row>
    <row r="28" spans="2:13" x14ac:dyDescent="0.25">
      <c r="B28" s="2" t="s">
        <v>11</v>
      </c>
      <c r="C28" s="25">
        <v>1058913.9288000001</v>
      </c>
      <c r="D28" s="25">
        <v>943690.14299999911</v>
      </c>
      <c r="E28" s="25">
        <v>943690.14299999911</v>
      </c>
      <c r="F28" s="6">
        <f t="shared" si="8"/>
        <v>2946294.2147999983</v>
      </c>
      <c r="H28" s="7">
        <f t="shared" si="9"/>
        <v>908430.07119999989</v>
      </c>
      <c r="I28" s="7">
        <f t="shared" si="10"/>
        <v>204457.85700000089</v>
      </c>
      <c r="J28" s="7">
        <f t="shared" si="11"/>
        <v>204457.85700000089</v>
      </c>
      <c r="K28" s="7">
        <f t="shared" si="12"/>
        <v>1317345.7852000017</v>
      </c>
      <c r="M28" s="7">
        <f t="shared" si="13"/>
        <v>6025002.0363000017</v>
      </c>
    </row>
    <row r="29" spans="2:13" x14ac:dyDescent="0.25">
      <c r="B29" s="2" t="s">
        <v>12</v>
      </c>
      <c r="C29" s="25">
        <v>1140515.5042000003</v>
      </c>
      <c r="D29" s="25">
        <v>813473.85360000015</v>
      </c>
      <c r="E29" s="25">
        <v>813473.85360000015</v>
      </c>
      <c r="F29" s="6">
        <f t="shared" si="8"/>
        <v>2767463.2114000004</v>
      </c>
      <c r="H29" s="7">
        <f t="shared" si="9"/>
        <v>-210906.50420000032</v>
      </c>
      <c r="I29" s="7">
        <f t="shared" si="10"/>
        <v>225632.14639999985</v>
      </c>
      <c r="J29" s="7">
        <f t="shared" si="11"/>
        <v>225632.14639999985</v>
      </c>
      <c r="K29" s="7">
        <f t="shared" si="12"/>
        <v>240357.78859999962</v>
      </c>
      <c r="M29" s="7">
        <f t="shared" si="13"/>
        <v>1557703.5738000013</v>
      </c>
    </row>
    <row r="30" spans="2:13" x14ac:dyDescent="0.25">
      <c r="B30" s="2" t="s">
        <v>6</v>
      </c>
      <c r="C30" s="25">
        <v>317692.12799999997</v>
      </c>
      <c r="D30" s="25">
        <v>575953.8909999996</v>
      </c>
      <c r="E30" s="25">
        <v>575953.8909999996</v>
      </c>
      <c r="F30" s="6">
        <f t="shared" si="8"/>
        <v>1469599.9099999992</v>
      </c>
      <c r="H30" s="7">
        <f t="shared" si="9"/>
        <v>667609.87199999997</v>
      </c>
      <c r="I30" s="7">
        <f t="shared" si="10"/>
        <v>123508.1090000004</v>
      </c>
      <c r="J30" s="7">
        <f t="shared" si="11"/>
        <v>123508.1090000004</v>
      </c>
      <c r="K30" s="7">
        <f t="shared" si="12"/>
        <v>914626.09000000078</v>
      </c>
      <c r="M30" s="7">
        <f t="shared" si="13"/>
        <v>1154983.8786000004</v>
      </c>
    </row>
    <row r="31" spans="2:13" x14ac:dyDescent="0.25">
      <c r="B31" s="2" t="s">
        <v>8</v>
      </c>
      <c r="C31" s="25">
        <v>326468.613312</v>
      </c>
      <c r="D31" s="25">
        <v>1180996.3645199991</v>
      </c>
      <c r="E31" s="25">
        <v>1180996.3645199991</v>
      </c>
      <c r="F31" s="6">
        <f t="shared" si="8"/>
        <v>2688461.3423519982</v>
      </c>
      <c r="H31" s="7">
        <f t="shared" si="9"/>
        <v>2691669.3866880001</v>
      </c>
      <c r="I31" s="7">
        <f t="shared" si="10"/>
        <v>317813.63548000087</v>
      </c>
      <c r="J31" s="7">
        <f t="shared" si="11"/>
        <v>317813.63548000087</v>
      </c>
      <c r="K31" s="7">
        <f t="shared" si="12"/>
        <v>3327296.6576480018</v>
      </c>
      <c r="M31" s="7">
        <f t="shared" si="13"/>
        <v>4241922.7476480026</v>
      </c>
    </row>
    <row r="32" spans="2:13" x14ac:dyDescent="0.25">
      <c r="B32" s="2" t="s">
        <v>9</v>
      </c>
      <c r="C32" s="25">
        <v>617657.70000000007</v>
      </c>
      <c r="D32" s="25">
        <v>1940272.8373200002</v>
      </c>
      <c r="E32" s="25">
        <v>1940272.8373200002</v>
      </c>
      <c r="F32" s="6">
        <f t="shared" si="8"/>
        <v>4498203.3746400001</v>
      </c>
      <c r="H32" s="7">
        <f t="shared" si="9"/>
        <v>662304.29999999993</v>
      </c>
      <c r="I32" s="7">
        <f t="shared" si="10"/>
        <v>294441.16267999983</v>
      </c>
      <c r="J32" s="7">
        <f t="shared" si="11"/>
        <v>294441.16267999983</v>
      </c>
      <c r="K32" s="7">
        <f t="shared" si="12"/>
        <v>1251186.6253599999</v>
      </c>
      <c r="M32" s="7">
        <f t="shared" si="13"/>
        <v>4578483.2830080017</v>
      </c>
    </row>
    <row r="34" spans="3:13" x14ac:dyDescent="0.25">
      <c r="C34" s="7">
        <f>SUM(C21:C33)</f>
        <v>20440257.053512</v>
      </c>
      <c r="D34" s="7">
        <f>SUM(D21:D33)</f>
        <v>14783904.186989993</v>
      </c>
      <c r="E34" s="7">
        <f>SUM(E21:E33)</f>
        <v>14783904.186989993</v>
      </c>
      <c r="F34" s="7">
        <f>SUM(F21:F33)</f>
        <v>50008065.427491985</v>
      </c>
      <c r="K34" s="7"/>
      <c r="M34" s="7">
        <f>SUM(M21:M33)</f>
        <v>23536752.707156025</v>
      </c>
    </row>
  </sheetData>
  <mergeCells count="4">
    <mergeCell ref="H1:J1"/>
    <mergeCell ref="M1:O1"/>
    <mergeCell ref="C1:E1"/>
    <mergeCell ref="C19:E19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5149"/>
  <sheetViews>
    <sheetView topLeftCell="I1" workbookViewId="0">
      <selection activeCell="T2" sqref="T2"/>
    </sheetView>
  </sheetViews>
  <sheetFormatPr defaultRowHeight="15" x14ac:dyDescent="0.25"/>
  <cols>
    <col min="1" max="1" width="9.140625" style="1"/>
    <col min="2" max="2" width="9" style="1" bestFit="1" customWidth="1"/>
    <col min="3" max="3" width="7" style="1" bestFit="1" customWidth="1"/>
    <col min="4" max="4" width="18.28515625" style="1" bestFit="1" customWidth="1"/>
    <col min="5" max="5" width="19.42578125" style="1" bestFit="1" customWidth="1"/>
    <col min="6" max="6" width="65.5703125" style="1" bestFit="1" customWidth="1"/>
    <col min="7" max="7" width="19.7109375" style="1" bestFit="1" customWidth="1"/>
    <col min="8" max="8" width="11.85546875" style="1" bestFit="1" customWidth="1"/>
    <col min="9" max="9" width="12" style="1" bestFit="1" customWidth="1"/>
    <col min="10" max="10" width="16.140625" style="1" bestFit="1" customWidth="1"/>
    <col min="11" max="11" width="16" style="1" bestFit="1" customWidth="1"/>
    <col min="12" max="12" width="28.140625" style="1" bestFit="1" customWidth="1"/>
    <col min="13" max="13" width="8.42578125" style="1" bestFit="1" customWidth="1"/>
    <col min="14" max="14" width="16.5703125" style="1" bestFit="1" customWidth="1"/>
    <col min="15" max="15" width="17.42578125" style="1" bestFit="1" customWidth="1"/>
    <col min="16" max="16" width="14" style="1" bestFit="1" customWidth="1"/>
    <col min="17" max="17" width="15.140625" style="1" bestFit="1" customWidth="1"/>
    <col min="18" max="18" width="10" style="1" bestFit="1" customWidth="1"/>
    <col min="19" max="19" width="8.42578125" style="1" bestFit="1" customWidth="1"/>
    <col min="20" max="20" width="25.85546875" style="1" bestFit="1" customWidth="1"/>
    <col min="21" max="16384" width="9.140625" style="1"/>
  </cols>
  <sheetData>
    <row r="1" spans="1:20" s="10" customFormat="1" x14ac:dyDescent="0.25">
      <c r="A1" s="8" t="s">
        <v>5735</v>
      </c>
      <c r="B1" s="8" t="s">
        <v>19</v>
      </c>
      <c r="C1" s="8" t="s">
        <v>0</v>
      </c>
      <c r="D1" s="9" t="s">
        <v>20</v>
      </c>
      <c r="E1" s="8" t="s">
        <v>21</v>
      </c>
      <c r="F1" s="8" t="s">
        <v>22</v>
      </c>
      <c r="G1" s="8" t="s">
        <v>23</v>
      </c>
      <c r="H1" s="8" t="s">
        <v>24</v>
      </c>
      <c r="I1" s="8" t="s">
        <v>25</v>
      </c>
      <c r="J1" s="8" t="s">
        <v>26</v>
      </c>
      <c r="K1" s="8" t="s">
        <v>27</v>
      </c>
      <c r="L1" s="8" t="s">
        <v>28</v>
      </c>
      <c r="M1" s="8" t="s">
        <v>29</v>
      </c>
      <c r="N1" s="8" t="s">
        <v>30</v>
      </c>
      <c r="O1" s="8" t="s">
        <v>31</v>
      </c>
      <c r="P1" s="8" t="s">
        <v>32</v>
      </c>
      <c r="Q1" s="8" t="s">
        <v>33</v>
      </c>
      <c r="R1" s="8" t="s">
        <v>34</v>
      </c>
      <c r="S1" s="8" t="s">
        <v>35</v>
      </c>
      <c r="T1" s="8" t="s">
        <v>36</v>
      </c>
    </row>
    <row r="2" spans="1:20" x14ac:dyDescent="0.25">
      <c r="A2" s="2" t="s">
        <v>6</v>
      </c>
      <c r="B2" s="2" t="s">
        <v>37</v>
      </c>
      <c r="C2" s="2">
        <v>12020</v>
      </c>
      <c r="D2" s="11">
        <v>44606</v>
      </c>
      <c r="E2" s="2" t="s">
        <v>38</v>
      </c>
      <c r="F2" s="2" t="s">
        <v>39</v>
      </c>
      <c r="G2" s="2" t="s">
        <v>40</v>
      </c>
      <c r="H2" s="2" t="s">
        <v>41</v>
      </c>
      <c r="I2" s="11">
        <v>43855</v>
      </c>
      <c r="J2" s="2">
        <v>147500</v>
      </c>
      <c r="K2" s="2" t="s">
        <v>42</v>
      </c>
      <c r="L2" s="2" t="s">
        <v>43</v>
      </c>
      <c r="M2" s="2">
        <v>18</v>
      </c>
      <c r="N2" s="2">
        <v>125000</v>
      </c>
      <c r="O2" s="2">
        <v>22500</v>
      </c>
      <c r="P2" s="2">
        <v>0</v>
      </c>
      <c r="Q2" s="2">
        <v>0</v>
      </c>
      <c r="R2" s="2">
        <v>22500</v>
      </c>
      <c r="S2" s="2">
        <v>0</v>
      </c>
      <c r="T2" s="2" t="s">
        <v>44</v>
      </c>
    </row>
    <row r="3" spans="1:20" x14ac:dyDescent="0.25">
      <c r="A3" s="2" t="s">
        <v>6</v>
      </c>
      <c r="B3" s="2" t="s">
        <v>37</v>
      </c>
      <c r="C3" s="2">
        <v>12020</v>
      </c>
      <c r="D3" s="11">
        <v>44606</v>
      </c>
      <c r="E3" s="2" t="s">
        <v>45</v>
      </c>
      <c r="F3" s="2" t="s">
        <v>46</v>
      </c>
      <c r="G3" s="2" t="s">
        <v>47</v>
      </c>
      <c r="H3" s="2" t="s">
        <v>41</v>
      </c>
      <c r="I3" s="11">
        <v>43841</v>
      </c>
      <c r="J3" s="2">
        <v>26684</v>
      </c>
      <c r="K3" s="2" t="s">
        <v>42</v>
      </c>
      <c r="L3" s="2" t="s">
        <v>43</v>
      </c>
      <c r="M3" s="2">
        <v>18</v>
      </c>
      <c r="N3" s="2">
        <v>22613.75</v>
      </c>
      <c r="O3" s="2">
        <v>0</v>
      </c>
      <c r="P3" s="2">
        <v>2035.24</v>
      </c>
      <c r="Q3" s="2">
        <v>2035.24</v>
      </c>
      <c r="R3" s="2">
        <v>4070.48</v>
      </c>
      <c r="S3" s="2">
        <v>0</v>
      </c>
      <c r="T3" s="2" t="s">
        <v>44</v>
      </c>
    </row>
    <row r="4" spans="1:20" x14ac:dyDescent="0.25">
      <c r="A4" s="2" t="s">
        <v>6</v>
      </c>
      <c r="B4" s="2" t="s">
        <v>37</v>
      </c>
      <c r="C4" s="2">
        <v>12020</v>
      </c>
      <c r="D4" s="11">
        <v>44606</v>
      </c>
      <c r="E4" s="2" t="s">
        <v>45</v>
      </c>
      <c r="F4" s="2" t="s">
        <v>46</v>
      </c>
      <c r="G4" s="2" t="s">
        <v>48</v>
      </c>
      <c r="H4" s="2" t="s">
        <v>41</v>
      </c>
      <c r="I4" s="11">
        <v>43844</v>
      </c>
      <c r="J4" s="2">
        <v>9688</v>
      </c>
      <c r="K4" s="2" t="s">
        <v>42</v>
      </c>
      <c r="L4" s="2" t="s">
        <v>43</v>
      </c>
      <c r="M4" s="2">
        <v>18</v>
      </c>
      <c r="N4" s="2">
        <v>8210</v>
      </c>
      <c r="O4" s="2">
        <v>0</v>
      </c>
      <c r="P4" s="2">
        <v>738.9</v>
      </c>
      <c r="Q4" s="2">
        <v>738.9</v>
      </c>
      <c r="R4" s="2">
        <v>1477.8</v>
      </c>
      <c r="S4" s="2">
        <v>0</v>
      </c>
      <c r="T4" s="2" t="s">
        <v>44</v>
      </c>
    </row>
    <row r="5" spans="1:20" x14ac:dyDescent="0.25">
      <c r="A5" s="2" t="s">
        <v>6</v>
      </c>
      <c r="B5" s="2" t="s">
        <v>37</v>
      </c>
      <c r="C5" s="2">
        <v>12020</v>
      </c>
      <c r="D5" s="11">
        <v>44606</v>
      </c>
      <c r="E5" s="2" t="s">
        <v>49</v>
      </c>
      <c r="F5" s="2" t="s">
        <v>50</v>
      </c>
      <c r="G5" s="2" t="s">
        <v>51</v>
      </c>
      <c r="H5" s="2" t="s">
        <v>41</v>
      </c>
      <c r="I5" s="11">
        <v>43841</v>
      </c>
      <c r="J5" s="2">
        <v>23600</v>
      </c>
      <c r="K5" s="2" t="s">
        <v>42</v>
      </c>
      <c r="L5" s="2" t="s">
        <v>43</v>
      </c>
      <c r="M5" s="2">
        <v>18</v>
      </c>
      <c r="N5" s="2">
        <v>20000</v>
      </c>
      <c r="O5" s="2">
        <v>3600</v>
      </c>
      <c r="P5" s="2">
        <v>0</v>
      </c>
      <c r="Q5" s="2">
        <v>0</v>
      </c>
      <c r="R5" s="2">
        <v>3600</v>
      </c>
      <c r="S5" s="2">
        <v>0</v>
      </c>
      <c r="T5" s="2" t="s">
        <v>44</v>
      </c>
    </row>
    <row r="6" spans="1:20" x14ac:dyDescent="0.25">
      <c r="A6" s="2" t="s">
        <v>6</v>
      </c>
      <c r="B6" s="2" t="s">
        <v>37</v>
      </c>
      <c r="C6" s="2">
        <v>12020</v>
      </c>
      <c r="D6" s="11">
        <v>44606</v>
      </c>
      <c r="E6" s="2" t="s">
        <v>52</v>
      </c>
      <c r="F6" s="2" t="s">
        <v>53</v>
      </c>
      <c r="G6" s="2" t="s">
        <v>54</v>
      </c>
      <c r="H6" s="2" t="s">
        <v>41</v>
      </c>
      <c r="I6" s="11">
        <v>43861</v>
      </c>
      <c r="J6" s="2">
        <v>111929.92</v>
      </c>
      <c r="K6" s="2" t="s">
        <v>42</v>
      </c>
      <c r="L6" s="2" t="s">
        <v>43</v>
      </c>
      <c r="M6" s="2">
        <v>18</v>
      </c>
      <c r="N6" s="2">
        <v>94855.74</v>
      </c>
      <c r="O6" s="2">
        <v>0</v>
      </c>
      <c r="P6" s="2">
        <v>8537.09</v>
      </c>
      <c r="Q6" s="2">
        <v>8537.09</v>
      </c>
      <c r="R6" s="2">
        <v>17074.18</v>
      </c>
      <c r="S6" s="2">
        <v>0</v>
      </c>
      <c r="T6" s="2" t="s">
        <v>44</v>
      </c>
    </row>
    <row r="7" spans="1:20" x14ac:dyDescent="0.25">
      <c r="A7" s="2" t="s">
        <v>6</v>
      </c>
      <c r="B7" s="2" t="s">
        <v>37</v>
      </c>
      <c r="C7" s="2">
        <v>12020</v>
      </c>
      <c r="D7" s="11">
        <v>44606</v>
      </c>
      <c r="E7" s="2" t="s">
        <v>52</v>
      </c>
      <c r="F7" s="2" t="s">
        <v>53</v>
      </c>
      <c r="G7" s="2" t="s">
        <v>55</v>
      </c>
      <c r="H7" s="2" t="s">
        <v>41</v>
      </c>
      <c r="I7" s="11">
        <v>43861</v>
      </c>
      <c r="J7" s="2">
        <v>78666.13</v>
      </c>
      <c r="K7" s="2" t="s">
        <v>42</v>
      </c>
      <c r="L7" s="2" t="s">
        <v>43</v>
      </c>
      <c r="M7" s="2">
        <v>18</v>
      </c>
      <c r="N7" s="2">
        <v>66666.210000000006</v>
      </c>
      <c r="O7" s="2">
        <v>0</v>
      </c>
      <c r="P7" s="2">
        <v>5999.96</v>
      </c>
      <c r="Q7" s="2">
        <v>5999.96</v>
      </c>
      <c r="R7" s="2">
        <v>11999.92</v>
      </c>
      <c r="S7" s="2">
        <v>0</v>
      </c>
      <c r="T7" s="2" t="s">
        <v>44</v>
      </c>
    </row>
    <row r="8" spans="1:20" x14ac:dyDescent="0.25">
      <c r="A8" s="2" t="s">
        <v>6</v>
      </c>
      <c r="B8" s="2" t="s">
        <v>37</v>
      </c>
      <c r="C8" s="2">
        <v>12020</v>
      </c>
      <c r="D8" s="11">
        <v>44606</v>
      </c>
      <c r="E8" s="2" t="s">
        <v>56</v>
      </c>
      <c r="F8" s="2" t="s">
        <v>57</v>
      </c>
      <c r="G8" s="2" t="s">
        <v>58</v>
      </c>
      <c r="H8" s="2" t="s">
        <v>41</v>
      </c>
      <c r="I8" s="11">
        <v>43839</v>
      </c>
      <c r="J8" s="2">
        <v>11800</v>
      </c>
      <c r="K8" s="2" t="s">
        <v>42</v>
      </c>
      <c r="L8" s="2" t="s">
        <v>43</v>
      </c>
      <c r="M8" s="2">
        <v>18</v>
      </c>
      <c r="N8" s="2">
        <v>10000</v>
      </c>
      <c r="O8" s="2">
        <v>1800</v>
      </c>
      <c r="P8" s="2">
        <v>0</v>
      </c>
      <c r="Q8" s="2">
        <v>0</v>
      </c>
      <c r="R8" s="2">
        <v>1800</v>
      </c>
      <c r="S8" s="2">
        <v>0</v>
      </c>
      <c r="T8" s="2" t="s">
        <v>44</v>
      </c>
    </row>
    <row r="9" spans="1:20" x14ac:dyDescent="0.25">
      <c r="A9" s="2" t="s">
        <v>6</v>
      </c>
      <c r="B9" s="2" t="s">
        <v>37</v>
      </c>
      <c r="C9" s="2">
        <v>12020</v>
      </c>
      <c r="D9" s="11">
        <v>44606</v>
      </c>
      <c r="E9" s="2" t="s">
        <v>59</v>
      </c>
      <c r="F9" s="2" t="s">
        <v>60</v>
      </c>
      <c r="G9" s="2" t="s">
        <v>61</v>
      </c>
      <c r="H9" s="2" t="s">
        <v>41</v>
      </c>
      <c r="I9" s="11">
        <v>43860</v>
      </c>
      <c r="J9" s="2">
        <v>24832</v>
      </c>
      <c r="K9" s="2" t="s">
        <v>42</v>
      </c>
      <c r="L9" s="2" t="s">
        <v>43</v>
      </c>
      <c r="M9" s="2">
        <v>18</v>
      </c>
      <c r="N9" s="2">
        <v>21044</v>
      </c>
      <c r="O9" s="2">
        <v>0</v>
      </c>
      <c r="P9" s="2">
        <v>1894</v>
      </c>
      <c r="Q9" s="2">
        <v>1894</v>
      </c>
      <c r="R9" s="2">
        <v>3788</v>
      </c>
      <c r="S9" s="2">
        <v>0</v>
      </c>
      <c r="T9" s="2" t="s">
        <v>44</v>
      </c>
    </row>
    <row r="10" spans="1:20" x14ac:dyDescent="0.25">
      <c r="A10" s="2" t="s">
        <v>6</v>
      </c>
      <c r="B10" s="2" t="s">
        <v>37</v>
      </c>
      <c r="C10" s="2">
        <v>12020</v>
      </c>
      <c r="D10" s="11">
        <v>44606</v>
      </c>
      <c r="E10" s="2" t="s">
        <v>59</v>
      </c>
      <c r="F10" s="2" t="s">
        <v>60</v>
      </c>
      <c r="G10" s="2" t="s">
        <v>62</v>
      </c>
      <c r="H10" s="2" t="s">
        <v>41</v>
      </c>
      <c r="I10" s="11">
        <v>43860</v>
      </c>
      <c r="J10" s="2">
        <v>24832</v>
      </c>
      <c r="K10" s="2" t="s">
        <v>42</v>
      </c>
      <c r="L10" s="2" t="s">
        <v>43</v>
      </c>
      <c r="M10" s="2">
        <v>18</v>
      </c>
      <c r="N10" s="2">
        <v>21044</v>
      </c>
      <c r="O10" s="2">
        <v>0</v>
      </c>
      <c r="P10" s="2">
        <v>1894</v>
      </c>
      <c r="Q10" s="2">
        <v>1894</v>
      </c>
      <c r="R10" s="2">
        <v>3788</v>
      </c>
      <c r="S10" s="2">
        <v>0</v>
      </c>
      <c r="T10" s="2" t="s">
        <v>44</v>
      </c>
    </row>
    <row r="11" spans="1:20" x14ac:dyDescent="0.25">
      <c r="A11" s="2" t="s">
        <v>6</v>
      </c>
      <c r="B11" s="2" t="s">
        <v>37</v>
      </c>
      <c r="C11" s="2">
        <v>12020</v>
      </c>
      <c r="D11" s="11">
        <v>44606</v>
      </c>
      <c r="E11" s="2" t="s">
        <v>63</v>
      </c>
      <c r="F11" s="2" t="s">
        <v>64</v>
      </c>
      <c r="G11" s="2" t="s">
        <v>65</v>
      </c>
      <c r="H11" s="2" t="s">
        <v>41</v>
      </c>
      <c r="I11" s="11">
        <v>43841</v>
      </c>
      <c r="J11" s="2">
        <v>19824</v>
      </c>
      <c r="K11" s="2" t="s">
        <v>42</v>
      </c>
      <c r="L11" s="2" t="s">
        <v>43</v>
      </c>
      <c r="M11" s="2">
        <v>18</v>
      </c>
      <c r="N11" s="2">
        <v>16800</v>
      </c>
      <c r="O11" s="2">
        <v>3024</v>
      </c>
      <c r="P11" s="2">
        <v>0</v>
      </c>
      <c r="Q11" s="2">
        <v>0</v>
      </c>
      <c r="R11" s="2">
        <v>3024</v>
      </c>
      <c r="S11" s="2">
        <v>0</v>
      </c>
      <c r="T11" s="2" t="s">
        <v>44</v>
      </c>
    </row>
    <row r="12" spans="1:20" x14ac:dyDescent="0.25">
      <c r="A12" s="2" t="s">
        <v>6</v>
      </c>
      <c r="B12" s="2" t="s">
        <v>37</v>
      </c>
      <c r="C12" s="2">
        <v>12020</v>
      </c>
      <c r="D12" s="11">
        <v>44606</v>
      </c>
      <c r="E12" s="2" t="s">
        <v>66</v>
      </c>
      <c r="F12" s="2" t="s">
        <v>67</v>
      </c>
      <c r="G12" s="2" t="s">
        <v>68</v>
      </c>
      <c r="H12" s="2" t="s">
        <v>41</v>
      </c>
      <c r="I12" s="11">
        <v>43834</v>
      </c>
      <c r="J12" s="2">
        <v>60682</v>
      </c>
      <c r="K12" s="2" t="s">
        <v>42</v>
      </c>
      <c r="L12" s="2" t="s">
        <v>43</v>
      </c>
      <c r="M12" s="2">
        <v>18</v>
      </c>
      <c r="N12" s="2">
        <v>51425</v>
      </c>
      <c r="O12" s="2">
        <v>0</v>
      </c>
      <c r="P12" s="2">
        <v>4628.25</v>
      </c>
      <c r="Q12" s="2">
        <v>4628.25</v>
      </c>
      <c r="R12" s="2">
        <v>9256.5</v>
      </c>
      <c r="S12" s="2">
        <v>0</v>
      </c>
      <c r="T12" s="2" t="s">
        <v>44</v>
      </c>
    </row>
    <row r="13" spans="1:20" x14ac:dyDescent="0.25">
      <c r="A13" s="2" t="s">
        <v>6</v>
      </c>
      <c r="B13" s="2" t="s">
        <v>37</v>
      </c>
      <c r="C13" s="2">
        <v>12020</v>
      </c>
      <c r="D13" s="11">
        <v>44606</v>
      </c>
      <c r="E13" s="2" t="s">
        <v>69</v>
      </c>
      <c r="F13" s="2" t="s">
        <v>70</v>
      </c>
      <c r="G13" s="2" t="s">
        <v>71</v>
      </c>
      <c r="H13" s="2" t="s">
        <v>41</v>
      </c>
      <c r="I13" s="11">
        <v>43851</v>
      </c>
      <c r="J13" s="2">
        <v>1353</v>
      </c>
      <c r="K13" s="2" t="s">
        <v>42</v>
      </c>
      <c r="L13" s="2" t="s">
        <v>43</v>
      </c>
      <c r="M13" s="2">
        <v>18</v>
      </c>
      <c r="N13" s="2">
        <v>1146.72</v>
      </c>
      <c r="O13" s="2">
        <v>0</v>
      </c>
      <c r="P13" s="2">
        <v>103.2</v>
      </c>
      <c r="Q13" s="2">
        <v>103.2</v>
      </c>
      <c r="R13" s="2">
        <v>206.4</v>
      </c>
      <c r="S13" s="2">
        <v>0</v>
      </c>
      <c r="T13" s="2" t="s">
        <v>44</v>
      </c>
    </row>
    <row r="14" spans="1:20" x14ac:dyDescent="0.25">
      <c r="A14" s="2" t="s">
        <v>6</v>
      </c>
      <c r="B14" s="2" t="s">
        <v>37</v>
      </c>
      <c r="C14" s="2">
        <v>12020</v>
      </c>
      <c r="D14" s="11">
        <v>44606</v>
      </c>
      <c r="E14" s="2" t="s">
        <v>69</v>
      </c>
      <c r="F14" s="2" t="s">
        <v>70</v>
      </c>
      <c r="G14" s="2" t="s">
        <v>72</v>
      </c>
      <c r="H14" s="2" t="s">
        <v>41</v>
      </c>
      <c r="I14" s="11">
        <v>43851</v>
      </c>
      <c r="J14" s="2">
        <v>7924</v>
      </c>
      <c r="K14" s="2" t="s">
        <v>42</v>
      </c>
      <c r="L14" s="2" t="s">
        <v>43</v>
      </c>
      <c r="M14" s="2">
        <v>18</v>
      </c>
      <c r="N14" s="2">
        <v>6715.48</v>
      </c>
      <c r="O14" s="2">
        <v>0</v>
      </c>
      <c r="P14" s="2">
        <v>604.39</v>
      </c>
      <c r="Q14" s="2">
        <v>604.39</v>
      </c>
      <c r="R14" s="2">
        <v>1208.78</v>
      </c>
      <c r="S14" s="2">
        <v>0</v>
      </c>
      <c r="T14" s="2" t="s">
        <v>44</v>
      </c>
    </row>
    <row r="15" spans="1:20" x14ac:dyDescent="0.25">
      <c r="A15" s="2" t="s">
        <v>6</v>
      </c>
      <c r="B15" s="2" t="s">
        <v>37</v>
      </c>
      <c r="C15" s="2">
        <v>12020</v>
      </c>
      <c r="D15" s="11">
        <v>44606</v>
      </c>
      <c r="E15" s="2" t="s">
        <v>69</v>
      </c>
      <c r="F15" s="2" t="s">
        <v>70</v>
      </c>
      <c r="G15" s="2" t="s">
        <v>73</v>
      </c>
      <c r="H15" s="2" t="s">
        <v>41</v>
      </c>
      <c r="I15" s="11">
        <v>43861</v>
      </c>
      <c r="J15" s="2">
        <v>3659</v>
      </c>
      <c r="K15" s="2" t="s">
        <v>42</v>
      </c>
      <c r="L15" s="2" t="s">
        <v>43</v>
      </c>
      <c r="M15" s="2">
        <v>18</v>
      </c>
      <c r="N15" s="2">
        <v>3101</v>
      </c>
      <c r="O15" s="2">
        <v>0</v>
      </c>
      <c r="P15" s="2">
        <v>279.08999999999997</v>
      </c>
      <c r="Q15" s="2">
        <v>279.08999999999997</v>
      </c>
      <c r="R15" s="2">
        <v>558.17999999999995</v>
      </c>
      <c r="S15" s="2">
        <v>0</v>
      </c>
      <c r="T15" s="2" t="s">
        <v>44</v>
      </c>
    </row>
    <row r="16" spans="1:20" x14ac:dyDescent="0.25">
      <c r="A16" s="2" t="s">
        <v>6</v>
      </c>
      <c r="B16" s="2" t="s">
        <v>37</v>
      </c>
      <c r="C16" s="2">
        <v>12020</v>
      </c>
      <c r="D16" s="11">
        <v>44606</v>
      </c>
      <c r="E16" s="2" t="s">
        <v>74</v>
      </c>
      <c r="F16" s="2" t="s">
        <v>75</v>
      </c>
      <c r="G16" s="2" t="s">
        <v>76</v>
      </c>
      <c r="H16" s="2" t="s">
        <v>41</v>
      </c>
      <c r="I16" s="11">
        <v>43836</v>
      </c>
      <c r="J16" s="2">
        <v>1652</v>
      </c>
      <c r="K16" s="2" t="s">
        <v>42</v>
      </c>
      <c r="L16" s="2" t="s">
        <v>43</v>
      </c>
      <c r="M16" s="2">
        <v>18</v>
      </c>
      <c r="N16" s="2">
        <v>1400</v>
      </c>
      <c r="O16" s="2">
        <v>0</v>
      </c>
      <c r="P16" s="2">
        <v>126</v>
      </c>
      <c r="Q16" s="2">
        <v>126</v>
      </c>
      <c r="R16" s="2">
        <v>252</v>
      </c>
      <c r="S16" s="2">
        <v>0</v>
      </c>
      <c r="T16" s="2" t="s">
        <v>44</v>
      </c>
    </row>
    <row r="17" spans="1:20" x14ac:dyDescent="0.25">
      <c r="A17" s="2" t="s">
        <v>6</v>
      </c>
      <c r="B17" s="2" t="s">
        <v>37</v>
      </c>
      <c r="C17" s="2">
        <v>12020</v>
      </c>
      <c r="D17" s="11">
        <v>44606</v>
      </c>
      <c r="E17" s="2" t="s">
        <v>77</v>
      </c>
      <c r="F17" s="2" t="s">
        <v>78</v>
      </c>
      <c r="G17" s="2" t="s">
        <v>79</v>
      </c>
      <c r="H17" s="2" t="s">
        <v>41</v>
      </c>
      <c r="I17" s="11">
        <v>43861</v>
      </c>
      <c r="J17" s="2">
        <v>14637</v>
      </c>
      <c r="K17" s="2" t="s">
        <v>42</v>
      </c>
      <c r="L17" s="2" t="s">
        <v>43</v>
      </c>
      <c r="M17" s="2">
        <v>18</v>
      </c>
      <c r="N17" s="2">
        <v>12405</v>
      </c>
      <c r="O17" s="2">
        <v>0</v>
      </c>
      <c r="P17" s="2">
        <v>1116.45</v>
      </c>
      <c r="Q17" s="2">
        <v>1116.45</v>
      </c>
      <c r="R17" s="2">
        <v>2232.9</v>
      </c>
      <c r="S17" s="2">
        <v>0</v>
      </c>
      <c r="T17" s="2" t="s">
        <v>44</v>
      </c>
    </row>
    <row r="18" spans="1:20" x14ac:dyDescent="0.25">
      <c r="A18" s="2" t="s">
        <v>6</v>
      </c>
      <c r="B18" s="2" t="s">
        <v>37</v>
      </c>
      <c r="C18" s="2">
        <v>12020</v>
      </c>
      <c r="D18" s="11">
        <v>44606</v>
      </c>
      <c r="E18" s="2" t="s">
        <v>77</v>
      </c>
      <c r="F18" s="2" t="s">
        <v>78</v>
      </c>
      <c r="G18" s="2" t="s">
        <v>80</v>
      </c>
      <c r="H18" s="2" t="s">
        <v>41</v>
      </c>
      <c r="I18" s="11">
        <v>43861</v>
      </c>
      <c r="J18" s="2">
        <v>25257</v>
      </c>
      <c r="K18" s="2" t="s">
        <v>42</v>
      </c>
      <c r="L18" s="2" t="s">
        <v>43</v>
      </c>
      <c r="M18" s="2">
        <v>18</v>
      </c>
      <c r="N18" s="2">
        <v>21405</v>
      </c>
      <c r="O18" s="2">
        <v>0</v>
      </c>
      <c r="P18" s="2">
        <v>1926.45</v>
      </c>
      <c r="Q18" s="2">
        <v>1926.45</v>
      </c>
      <c r="R18" s="2">
        <v>3852.9</v>
      </c>
      <c r="S18" s="2">
        <v>0</v>
      </c>
      <c r="T18" s="2" t="s">
        <v>44</v>
      </c>
    </row>
    <row r="19" spans="1:20" x14ac:dyDescent="0.25">
      <c r="A19" s="2" t="s">
        <v>6</v>
      </c>
      <c r="B19" s="2" t="s">
        <v>37</v>
      </c>
      <c r="C19" s="2">
        <v>12020</v>
      </c>
      <c r="D19" s="11">
        <v>44606</v>
      </c>
      <c r="E19" s="2" t="s">
        <v>81</v>
      </c>
      <c r="F19" s="2" t="s">
        <v>82</v>
      </c>
      <c r="G19" s="2" t="s">
        <v>83</v>
      </c>
      <c r="H19" s="2" t="s">
        <v>41</v>
      </c>
      <c r="I19" s="11">
        <v>43861</v>
      </c>
      <c r="J19" s="2">
        <v>204454</v>
      </c>
      <c r="K19" s="2" t="s">
        <v>42</v>
      </c>
      <c r="L19" s="2" t="s">
        <v>43</v>
      </c>
      <c r="M19" s="2">
        <v>0.1</v>
      </c>
      <c r="N19" s="2">
        <v>204250</v>
      </c>
      <c r="O19" s="2">
        <v>204</v>
      </c>
      <c r="P19" s="2">
        <v>0</v>
      </c>
      <c r="Q19" s="2">
        <v>0</v>
      </c>
      <c r="R19" s="2">
        <v>204</v>
      </c>
      <c r="S19" s="2">
        <v>0</v>
      </c>
      <c r="T19" s="2" t="s">
        <v>44</v>
      </c>
    </row>
    <row r="20" spans="1:20" x14ac:dyDescent="0.25">
      <c r="A20" s="2" t="s">
        <v>6</v>
      </c>
      <c r="B20" s="2" t="s">
        <v>37</v>
      </c>
      <c r="C20" s="2">
        <v>12020</v>
      </c>
      <c r="D20" s="11">
        <v>44606</v>
      </c>
      <c r="E20" s="2" t="s">
        <v>84</v>
      </c>
      <c r="F20" s="2" t="s">
        <v>85</v>
      </c>
      <c r="G20" s="2" t="s">
        <v>86</v>
      </c>
      <c r="H20" s="2" t="s">
        <v>41</v>
      </c>
      <c r="I20" s="11">
        <v>43858</v>
      </c>
      <c r="J20" s="2">
        <v>148680</v>
      </c>
      <c r="K20" s="2" t="s">
        <v>42</v>
      </c>
      <c r="L20" s="2" t="s">
        <v>43</v>
      </c>
      <c r="M20" s="2">
        <v>18</v>
      </c>
      <c r="N20" s="2">
        <v>126000</v>
      </c>
      <c r="O20" s="2">
        <v>22680</v>
      </c>
      <c r="P20" s="2">
        <v>0</v>
      </c>
      <c r="Q20" s="2">
        <v>0</v>
      </c>
      <c r="R20" s="2">
        <v>22680</v>
      </c>
      <c r="S20" s="2">
        <v>0</v>
      </c>
      <c r="T20" s="2" t="s">
        <v>44</v>
      </c>
    </row>
    <row r="21" spans="1:20" x14ac:dyDescent="0.25">
      <c r="A21" s="2" t="s">
        <v>6</v>
      </c>
      <c r="B21" s="2" t="s">
        <v>37</v>
      </c>
      <c r="C21" s="2">
        <v>12020</v>
      </c>
      <c r="D21" s="11">
        <v>44606</v>
      </c>
      <c r="E21" s="2" t="s">
        <v>87</v>
      </c>
      <c r="F21" s="2" t="s">
        <v>88</v>
      </c>
      <c r="G21" s="2" t="s">
        <v>89</v>
      </c>
      <c r="H21" s="2" t="s">
        <v>41</v>
      </c>
      <c r="I21" s="11">
        <v>43836</v>
      </c>
      <c r="J21" s="2">
        <v>27066.84</v>
      </c>
      <c r="K21" s="2" t="s">
        <v>42</v>
      </c>
      <c r="L21" s="2" t="s">
        <v>43</v>
      </c>
      <c r="M21" s="2">
        <v>18</v>
      </c>
      <c r="N21" s="2">
        <v>22938</v>
      </c>
      <c r="O21" s="2">
        <v>0</v>
      </c>
      <c r="P21" s="2">
        <v>2064.42</v>
      </c>
      <c r="Q21" s="2">
        <v>2064.42</v>
      </c>
      <c r="R21" s="2">
        <v>4128.84</v>
      </c>
      <c r="S21" s="2">
        <v>0</v>
      </c>
      <c r="T21" s="2" t="s">
        <v>44</v>
      </c>
    </row>
    <row r="22" spans="1:20" x14ac:dyDescent="0.25">
      <c r="A22" s="2" t="s">
        <v>6</v>
      </c>
      <c r="B22" s="2" t="s">
        <v>37</v>
      </c>
      <c r="C22" s="2">
        <v>12020</v>
      </c>
      <c r="D22" s="11">
        <v>44606</v>
      </c>
      <c r="E22" s="2" t="s">
        <v>87</v>
      </c>
      <c r="F22" s="2" t="s">
        <v>88</v>
      </c>
      <c r="G22" s="2" t="s">
        <v>90</v>
      </c>
      <c r="H22" s="2" t="s">
        <v>41</v>
      </c>
      <c r="I22" s="11">
        <v>43837</v>
      </c>
      <c r="J22" s="2">
        <v>18891.8</v>
      </c>
      <c r="K22" s="2" t="s">
        <v>42</v>
      </c>
      <c r="L22" s="2" t="s">
        <v>43</v>
      </c>
      <c r="M22" s="2">
        <v>18</v>
      </c>
      <c r="N22" s="2">
        <v>16010</v>
      </c>
      <c r="O22" s="2">
        <v>0</v>
      </c>
      <c r="P22" s="2">
        <v>1440.9</v>
      </c>
      <c r="Q22" s="2">
        <v>1440.9</v>
      </c>
      <c r="R22" s="2">
        <v>2881.8</v>
      </c>
      <c r="S22" s="2">
        <v>0</v>
      </c>
      <c r="T22" s="2" t="s">
        <v>44</v>
      </c>
    </row>
    <row r="23" spans="1:20" x14ac:dyDescent="0.25">
      <c r="A23" s="2" t="s">
        <v>6</v>
      </c>
      <c r="B23" s="2" t="s">
        <v>37</v>
      </c>
      <c r="C23" s="2">
        <v>12020</v>
      </c>
      <c r="D23" s="11">
        <v>44606</v>
      </c>
      <c r="E23" s="2" t="s">
        <v>87</v>
      </c>
      <c r="F23" s="2" t="s">
        <v>88</v>
      </c>
      <c r="G23" s="2" t="s">
        <v>91</v>
      </c>
      <c r="H23" s="2" t="s">
        <v>41</v>
      </c>
      <c r="I23" s="11">
        <v>43844</v>
      </c>
      <c r="J23" s="2">
        <v>17328.3</v>
      </c>
      <c r="K23" s="2" t="s">
        <v>42</v>
      </c>
      <c r="L23" s="2" t="s">
        <v>43</v>
      </c>
      <c r="M23" s="2">
        <v>18</v>
      </c>
      <c r="N23" s="2">
        <v>14685</v>
      </c>
      <c r="O23" s="2">
        <v>0</v>
      </c>
      <c r="P23" s="2">
        <v>1321.65</v>
      </c>
      <c r="Q23" s="2">
        <v>1321.65</v>
      </c>
      <c r="R23" s="2">
        <v>2643.3</v>
      </c>
      <c r="S23" s="2">
        <v>0</v>
      </c>
      <c r="T23" s="2" t="s">
        <v>44</v>
      </c>
    </row>
    <row r="24" spans="1:20" x14ac:dyDescent="0.25">
      <c r="A24" s="2" t="s">
        <v>6</v>
      </c>
      <c r="B24" s="2" t="s">
        <v>37</v>
      </c>
      <c r="C24" s="2">
        <v>12020</v>
      </c>
      <c r="D24" s="11">
        <v>44606</v>
      </c>
      <c r="E24" s="2" t="s">
        <v>87</v>
      </c>
      <c r="F24" s="2" t="s">
        <v>88</v>
      </c>
      <c r="G24" s="2" t="s">
        <v>92</v>
      </c>
      <c r="H24" s="2" t="s">
        <v>41</v>
      </c>
      <c r="I24" s="11">
        <v>43850</v>
      </c>
      <c r="J24" s="2">
        <v>22125</v>
      </c>
      <c r="K24" s="2" t="s">
        <v>42</v>
      </c>
      <c r="L24" s="2" t="s">
        <v>43</v>
      </c>
      <c r="M24" s="2">
        <v>18</v>
      </c>
      <c r="N24" s="2">
        <v>18750</v>
      </c>
      <c r="O24" s="2">
        <v>0</v>
      </c>
      <c r="P24" s="2">
        <v>1687.5</v>
      </c>
      <c r="Q24" s="2">
        <v>1687.5</v>
      </c>
      <c r="R24" s="2">
        <v>3375</v>
      </c>
      <c r="S24" s="2">
        <v>0</v>
      </c>
      <c r="T24" s="2" t="s">
        <v>44</v>
      </c>
    </row>
    <row r="25" spans="1:20" x14ac:dyDescent="0.25">
      <c r="A25" s="2" t="s">
        <v>6</v>
      </c>
      <c r="B25" s="2" t="s">
        <v>37</v>
      </c>
      <c r="C25" s="2">
        <v>12020</v>
      </c>
      <c r="D25" s="11">
        <v>44606</v>
      </c>
      <c r="E25" s="2" t="s">
        <v>93</v>
      </c>
      <c r="F25" s="2" t="s">
        <v>94</v>
      </c>
      <c r="G25" s="2" t="s">
        <v>95</v>
      </c>
      <c r="H25" s="2" t="s">
        <v>41</v>
      </c>
      <c r="I25" s="11">
        <v>43831</v>
      </c>
      <c r="J25" s="2">
        <v>83342</v>
      </c>
      <c r="K25" s="2" t="s">
        <v>42</v>
      </c>
      <c r="L25" s="2" t="s">
        <v>43</v>
      </c>
      <c r="M25" s="2">
        <v>18</v>
      </c>
      <c r="N25" s="2">
        <v>70629</v>
      </c>
      <c r="O25" s="2">
        <v>0</v>
      </c>
      <c r="P25" s="2">
        <v>6356.61</v>
      </c>
      <c r="Q25" s="2">
        <v>6356.61</v>
      </c>
      <c r="R25" s="2">
        <v>12713.22</v>
      </c>
      <c r="S25" s="2">
        <v>0</v>
      </c>
      <c r="T25" s="2" t="s">
        <v>44</v>
      </c>
    </row>
    <row r="26" spans="1:20" x14ac:dyDescent="0.25">
      <c r="A26" s="2" t="s">
        <v>6</v>
      </c>
      <c r="B26" s="2" t="s">
        <v>37</v>
      </c>
      <c r="C26" s="2">
        <v>12020</v>
      </c>
      <c r="D26" s="11">
        <v>44606</v>
      </c>
      <c r="E26" s="2" t="s">
        <v>93</v>
      </c>
      <c r="F26" s="2" t="s">
        <v>94</v>
      </c>
      <c r="G26" s="2" t="s">
        <v>96</v>
      </c>
      <c r="H26" s="2" t="s">
        <v>41</v>
      </c>
      <c r="I26" s="11">
        <v>43838</v>
      </c>
      <c r="J26" s="2">
        <v>16124</v>
      </c>
      <c r="K26" s="2" t="s">
        <v>42</v>
      </c>
      <c r="L26" s="2" t="s">
        <v>43</v>
      </c>
      <c r="M26" s="2">
        <v>18</v>
      </c>
      <c r="N26" s="2">
        <v>13664</v>
      </c>
      <c r="O26" s="2">
        <v>0</v>
      </c>
      <c r="P26" s="2">
        <v>1229.76</v>
      </c>
      <c r="Q26" s="2">
        <v>1229.76</v>
      </c>
      <c r="R26" s="2">
        <v>2459.52</v>
      </c>
      <c r="S26" s="2">
        <v>0</v>
      </c>
      <c r="T26" s="2" t="s">
        <v>44</v>
      </c>
    </row>
    <row r="27" spans="1:20" x14ac:dyDescent="0.25">
      <c r="A27" s="2" t="s">
        <v>6</v>
      </c>
      <c r="B27" s="2" t="s">
        <v>37</v>
      </c>
      <c r="C27" s="2">
        <v>12020</v>
      </c>
      <c r="D27" s="11">
        <v>44606</v>
      </c>
      <c r="E27" s="2" t="s">
        <v>93</v>
      </c>
      <c r="F27" s="2" t="s">
        <v>94</v>
      </c>
      <c r="G27" s="2" t="s">
        <v>97</v>
      </c>
      <c r="H27" s="2" t="s">
        <v>41</v>
      </c>
      <c r="I27" s="11">
        <v>43844</v>
      </c>
      <c r="J27" s="2">
        <v>15128</v>
      </c>
      <c r="K27" s="2" t="s">
        <v>42</v>
      </c>
      <c r="L27" s="2" t="s">
        <v>43</v>
      </c>
      <c r="M27" s="2">
        <v>18</v>
      </c>
      <c r="N27" s="2">
        <v>12820</v>
      </c>
      <c r="O27" s="2">
        <v>0</v>
      </c>
      <c r="P27" s="2">
        <v>1153.8</v>
      </c>
      <c r="Q27" s="2">
        <v>1153.8</v>
      </c>
      <c r="R27" s="2">
        <v>2307.6</v>
      </c>
      <c r="S27" s="2">
        <v>0</v>
      </c>
      <c r="T27" s="2" t="s">
        <v>44</v>
      </c>
    </row>
    <row r="28" spans="1:20" x14ac:dyDescent="0.25">
      <c r="A28" s="2" t="s">
        <v>6</v>
      </c>
      <c r="B28" s="2" t="s">
        <v>37</v>
      </c>
      <c r="C28" s="2">
        <v>12020</v>
      </c>
      <c r="D28" s="11">
        <v>44606</v>
      </c>
      <c r="E28" s="2" t="s">
        <v>98</v>
      </c>
      <c r="F28" s="2" t="s">
        <v>99</v>
      </c>
      <c r="G28" s="2" t="s">
        <v>100</v>
      </c>
      <c r="H28" s="2" t="s">
        <v>41</v>
      </c>
      <c r="I28" s="11">
        <v>43833</v>
      </c>
      <c r="J28" s="2">
        <v>1692</v>
      </c>
      <c r="K28" s="2" t="s">
        <v>42</v>
      </c>
      <c r="L28" s="2" t="s">
        <v>43</v>
      </c>
      <c r="M28" s="2">
        <v>18</v>
      </c>
      <c r="N28" s="2">
        <v>1434</v>
      </c>
      <c r="O28" s="2">
        <v>0</v>
      </c>
      <c r="P28" s="2">
        <v>129.06</v>
      </c>
      <c r="Q28" s="2">
        <v>129.06</v>
      </c>
      <c r="R28" s="2">
        <v>258.12</v>
      </c>
      <c r="S28" s="2">
        <v>0</v>
      </c>
      <c r="T28" s="2" t="s">
        <v>44</v>
      </c>
    </row>
    <row r="29" spans="1:20" x14ac:dyDescent="0.25">
      <c r="A29" s="2" t="s">
        <v>6</v>
      </c>
      <c r="B29" s="2" t="s">
        <v>37</v>
      </c>
      <c r="C29" s="2">
        <v>12020</v>
      </c>
      <c r="D29" s="11">
        <v>44606</v>
      </c>
      <c r="E29" s="2" t="s">
        <v>101</v>
      </c>
      <c r="F29" s="2" t="s">
        <v>102</v>
      </c>
      <c r="G29" s="2" t="s">
        <v>103</v>
      </c>
      <c r="H29" s="2" t="s">
        <v>41</v>
      </c>
      <c r="I29" s="11">
        <v>43833</v>
      </c>
      <c r="J29" s="2">
        <v>26354</v>
      </c>
      <c r="K29" s="2" t="s">
        <v>42</v>
      </c>
      <c r="L29" s="2" t="s">
        <v>43</v>
      </c>
      <c r="M29" s="2">
        <v>28</v>
      </c>
      <c r="N29" s="2">
        <v>14062.5</v>
      </c>
      <c r="O29" s="2">
        <v>0</v>
      </c>
      <c r="P29" s="2">
        <v>1968.75</v>
      </c>
      <c r="Q29" s="2">
        <v>1968.75</v>
      </c>
      <c r="R29" s="2">
        <v>3937.5</v>
      </c>
      <c r="S29" s="2">
        <v>0</v>
      </c>
      <c r="T29" s="2" t="s">
        <v>44</v>
      </c>
    </row>
    <row r="30" spans="1:20" x14ac:dyDescent="0.25">
      <c r="A30" s="2" t="s">
        <v>6</v>
      </c>
      <c r="B30" s="2" t="s">
        <v>37</v>
      </c>
      <c r="C30" s="2">
        <v>12020</v>
      </c>
      <c r="D30" s="11">
        <v>44606</v>
      </c>
      <c r="E30" s="2" t="s">
        <v>101</v>
      </c>
      <c r="F30" s="2" t="s">
        <v>102</v>
      </c>
      <c r="G30" s="2" t="s">
        <v>103</v>
      </c>
      <c r="H30" s="2" t="s">
        <v>41</v>
      </c>
      <c r="I30" s="11">
        <v>43833</v>
      </c>
      <c r="J30" s="2">
        <v>26354</v>
      </c>
      <c r="K30" s="2" t="s">
        <v>42</v>
      </c>
      <c r="L30" s="2" t="s">
        <v>43</v>
      </c>
      <c r="M30" s="2">
        <v>18</v>
      </c>
      <c r="N30" s="2">
        <v>7079.66</v>
      </c>
      <c r="O30" s="2">
        <v>0</v>
      </c>
      <c r="P30" s="2">
        <v>637.16999999999996</v>
      </c>
      <c r="Q30" s="2">
        <v>637.16999999999996</v>
      </c>
      <c r="R30" s="2">
        <v>1274.3399999999999</v>
      </c>
      <c r="S30" s="2">
        <v>0</v>
      </c>
      <c r="T30" s="2" t="s">
        <v>44</v>
      </c>
    </row>
    <row r="31" spans="1:20" x14ac:dyDescent="0.25">
      <c r="A31" s="2" t="s">
        <v>6</v>
      </c>
      <c r="B31" s="2" t="s">
        <v>37</v>
      </c>
      <c r="C31" s="2">
        <v>12020</v>
      </c>
      <c r="D31" s="11">
        <v>44606</v>
      </c>
      <c r="E31" s="2" t="s">
        <v>101</v>
      </c>
      <c r="F31" s="2" t="s">
        <v>102</v>
      </c>
      <c r="G31" s="2" t="s">
        <v>104</v>
      </c>
      <c r="H31" s="2" t="s">
        <v>41</v>
      </c>
      <c r="I31" s="11">
        <v>43833</v>
      </c>
      <c r="J31" s="2">
        <v>2735</v>
      </c>
      <c r="K31" s="2" t="s">
        <v>42</v>
      </c>
      <c r="L31" s="2" t="s">
        <v>43</v>
      </c>
      <c r="M31" s="2">
        <v>18</v>
      </c>
      <c r="N31" s="2">
        <v>2182.1999999999998</v>
      </c>
      <c r="O31" s="2">
        <v>0</v>
      </c>
      <c r="P31" s="2">
        <v>196.4</v>
      </c>
      <c r="Q31" s="2">
        <v>196.4</v>
      </c>
      <c r="R31" s="2">
        <v>392.8</v>
      </c>
      <c r="S31" s="2">
        <v>0</v>
      </c>
      <c r="T31" s="2" t="s">
        <v>44</v>
      </c>
    </row>
    <row r="32" spans="1:20" x14ac:dyDescent="0.25">
      <c r="A32" s="2" t="s">
        <v>6</v>
      </c>
      <c r="B32" s="2" t="s">
        <v>37</v>
      </c>
      <c r="C32" s="2">
        <v>12020</v>
      </c>
      <c r="D32" s="11">
        <v>44606</v>
      </c>
      <c r="E32" s="2" t="s">
        <v>101</v>
      </c>
      <c r="F32" s="2" t="s">
        <v>102</v>
      </c>
      <c r="G32" s="2" t="s">
        <v>104</v>
      </c>
      <c r="H32" s="2" t="s">
        <v>41</v>
      </c>
      <c r="I32" s="11">
        <v>43833</v>
      </c>
      <c r="J32" s="2">
        <v>2735</v>
      </c>
      <c r="K32" s="2" t="s">
        <v>42</v>
      </c>
      <c r="L32" s="2" t="s">
        <v>43</v>
      </c>
      <c r="M32" s="2">
        <v>12</v>
      </c>
      <c r="N32" s="2">
        <v>142.86000000000001</v>
      </c>
      <c r="O32" s="2">
        <v>0</v>
      </c>
      <c r="P32" s="2">
        <v>8.57</v>
      </c>
      <c r="Q32" s="2">
        <v>8.57</v>
      </c>
      <c r="R32" s="2">
        <v>17.14</v>
      </c>
      <c r="S32" s="2">
        <v>0</v>
      </c>
      <c r="T32" s="2" t="s">
        <v>44</v>
      </c>
    </row>
    <row r="33" spans="1:20" x14ac:dyDescent="0.25">
      <c r="A33" s="2" t="s">
        <v>6</v>
      </c>
      <c r="B33" s="2" t="s">
        <v>37</v>
      </c>
      <c r="C33" s="2">
        <v>12020</v>
      </c>
      <c r="D33" s="11">
        <v>44606</v>
      </c>
      <c r="E33" s="2" t="s">
        <v>101</v>
      </c>
      <c r="F33" s="2" t="s">
        <v>102</v>
      </c>
      <c r="G33" s="2" t="s">
        <v>105</v>
      </c>
      <c r="H33" s="2" t="s">
        <v>41</v>
      </c>
      <c r="I33" s="11">
        <v>43833</v>
      </c>
      <c r="J33" s="2">
        <v>36527</v>
      </c>
      <c r="K33" s="2" t="s">
        <v>42</v>
      </c>
      <c r="L33" s="2" t="s">
        <v>43</v>
      </c>
      <c r="M33" s="2">
        <v>5</v>
      </c>
      <c r="N33" s="2">
        <v>27000</v>
      </c>
      <c r="O33" s="2">
        <v>0</v>
      </c>
      <c r="P33" s="2">
        <v>675</v>
      </c>
      <c r="Q33" s="2">
        <v>675</v>
      </c>
      <c r="R33" s="2">
        <v>1350</v>
      </c>
      <c r="S33" s="2">
        <v>0</v>
      </c>
      <c r="T33" s="2" t="s">
        <v>44</v>
      </c>
    </row>
    <row r="34" spans="1:20" x14ac:dyDescent="0.25">
      <c r="A34" s="2" t="s">
        <v>6</v>
      </c>
      <c r="B34" s="2" t="s">
        <v>37</v>
      </c>
      <c r="C34" s="2">
        <v>12020</v>
      </c>
      <c r="D34" s="11">
        <v>44606</v>
      </c>
      <c r="E34" s="2" t="s">
        <v>101</v>
      </c>
      <c r="F34" s="2" t="s">
        <v>102</v>
      </c>
      <c r="G34" s="2" t="s">
        <v>105</v>
      </c>
      <c r="H34" s="2" t="s">
        <v>41</v>
      </c>
      <c r="I34" s="11">
        <v>43833</v>
      </c>
      <c r="J34" s="2">
        <v>36527</v>
      </c>
      <c r="K34" s="2" t="s">
        <v>42</v>
      </c>
      <c r="L34" s="2" t="s">
        <v>43</v>
      </c>
      <c r="M34" s="2">
        <v>18</v>
      </c>
      <c r="N34" s="2">
        <v>6929.66</v>
      </c>
      <c r="O34" s="2">
        <v>0</v>
      </c>
      <c r="P34" s="2">
        <v>623.66999999999996</v>
      </c>
      <c r="Q34" s="2">
        <v>623.66999999999996</v>
      </c>
      <c r="R34" s="2">
        <v>1247.3399999999999</v>
      </c>
      <c r="S34" s="2">
        <v>0</v>
      </c>
      <c r="T34" s="2" t="s">
        <v>44</v>
      </c>
    </row>
    <row r="35" spans="1:20" x14ac:dyDescent="0.25">
      <c r="A35" s="2" t="s">
        <v>6</v>
      </c>
      <c r="B35" s="2" t="s">
        <v>37</v>
      </c>
      <c r="C35" s="2">
        <v>12020</v>
      </c>
      <c r="D35" s="11">
        <v>44606</v>
      </c>
      <c r="E35" s="2" t="s">
        <v>101</v>
      </c>
      <c r="F35" s="2" t="s">
        <v>102</v>
      </c>
      <c r="G35" s="2" t="s">
        <v>106</v>
      </c>
      <c r="H35" s="2" t="s">
        <v>41</v>
      </c>
      <c r="I35" s="11">
        <v>43837</v>
      </c>
      <c r="J35" s="2">
        <v>8000</v>
      </c>
      <c r="K35" s="2" t="s">
        <v>42</v>
      </c>
      <c r="L35" s="2" t="s">
        <v>43</v>
      </c>
      <c r="M35" s="2">
        <v>18</v>
      </c>
      <c r="N35" s="2">
        <v>6779.66</v>
      </c>
      <c r="O35" s="2">
        <v>0</v>
      </c>
      <c r="P35" s="2">
        <v>610.16999999999996</v>
      </c>
      <c r="Q35" s="2">
        <v>610.16999999999996</v>
      </c>
      <c r="R35" s="2">
        <v>1220.3399999999999</v>
      </c>
      <c r="S35" s="2">
        <v>0</v>
      </c>
      <c r="T35" s="2" t="s">
        <v>44</v>
      </c>
    </row>
    <row r="36" spans="1:20" x14ac:dyDescent="0.25">
      <c r="A36" s="2" t="s">
        <v>6</v>
      </c>
      <c r="B36" s="2" t="s">
        <v>37</v>
      </c>
      <c r="C36" s="2">
        <v>12020</v>
      </c>
      <c r="D36" s="11">
        <v>44606</v>
      </c>
      <c r="E36" s="2" t="s">
        <v>101</v>
      </c>
      <c r="F36" s="2" t="s">
        <v>102</v>
      </c>
      <c r="G36" s="2" t="s">
        <v>107</v>
      </c>
      <c r="H36" s="2" t="s">
        <v>41</v>
      </c>
      <c r="I36" s="11">
        <v>43837</v>
      </c>
      <c r="J36" s="2">
        <v>612</v>
      </c>
      <c r="K36" s="2" t="s">
        <v>42</v>
      </c>
      <c r="L36" s="2" t="s">
        <v>43</v>
      </c>
      <c r="M36" s="2">
        <v>18</v>
      </c>
      <c r="N36" s="2">
        <v>519</v>
      </c>
      <c r="O36" s="2">
        <v>0</v>
      </c>
      <c r="P36" s="2">
        <v>46.71</v>
      </c>
      <c r="Q36" s="2">
        <v>46.71</v>
      </c>
      <c r="R36" s="2">
        <v>93.42</v>
      </c>
      <c r="S36" s="2">
        <v>0</v>
      </c>
      <c r="T36" s="2" t="s">
        <v>44</v>
      </c>
    </row>
    <row r="37" spans="1:20" x14ac:dyDescent="0.25">
      <c r="A37" s="2" t="s">
        <v>6</v>
      </c>
      <c r="B37" s="2" t="s">
        <v>37</v>
      </c>
      <c r="C37" s="2">
        <v>12020</v>
      </c>
      <c r="D37" s="11">
        <v>44606</v>
      </c>
      <c r="E37" s="2" t="s">
        <v>101</v>
      </c>
      <c r="F37" s="2" t="s">
        <v>102</v>
      </c>
      <c r="G37" s="2" t="s">
        <v>108</v>
      </c>
      <c r="H37" s="2" t="s">
        <v>41</v>
      </c>
      <c r="I37" s="11">
        <v>43838</v>
      </c>
      <c r="J37" s="2">
        <v>988</v>
      </c>
      <c r="K37" s="2" t="s">
        <v>42</v>
      </c>
      <c r="L37" s="2" t="s">
        <v>43</v>
      </c>
      <c r="M37" s="2">
        <v>18</v>
      </c>
      <c r="N37" s="2">
        <v>837.71</v>
      </c>
      <c r="O37" s="2">
        <v>0</v>
      </c>
      <c r="P37" s="2">
        <v>75.39</v>
      </c>
      <c r="Q37" s="2">
        <v>75.39</v>
      </c>
      <c r="R37" s="2">
        <v>150.78</v>
      </c>
      <c r="S37" s="2">
        <v>0</v>
      </c>
      <c r="T37" s="2" t="s">
        <v>44</v>
      </c>
    </row>
    <row r="38" spans="1:20" x14ac:dyDescent="0.25">
      <c r="A38" s="2" t="s">
        <v>6</v>
      </c>
      <c r="B38" s="2" t="s">
        <v>37</v>
      </c>
      <c r="C38" s="2">
        <v>12020</v>
      </c>
      <c r="D38" s="11">
        <v>44606</v>
      </c>
      <c r="E38" s="2" t="s">
        <v>101</v>
      </c>
      <c r="F38" s="2" t="s">
        <v>102</v>
      </c>
      <c r="G38" s="2" t="s">
        <v>109</v>
      </c>
      <c r="H38" s="2" t="s">
        <v>41</v>
      </c>
      <c r="I38" s="11">
        <v>43839</v>
      </c>
      <c r="J38" s="2">
        <v>744</v>
      </c>
      <c r="K38" s="2" t="s">
        <v>42</v>
      </c>
      <c r="L38" s="2" t="s">
        <v>43</v>
      </c>
      <c r="M38" s="2">
        <v>18</v>
      </c>
      <c r="N38" s="2">
        <v>630.71</v>
      </c>
      <c r="O38" s="2">
        <v>0</v>
      </c>
      <c r="P38" s="2">
        <v>56.76</v>
      </c>
      <c r="Q38" s="2">
        <v>56.76</v>
      </c>
      <c r="R38" s="2">
        <v>113.52</v>
      </c>
      <c r="S38" s="2">
        <v>0</v>
      </c>
      <c r="T38" s="2" t="s">
        <v>44</v>
      </c>
    </row>
    <row r="39" spans="1:20" x14ac:dyDescent="0.25">
      <c r="A39" s="2" t="s">
        <v>6</v>
      </c>
      <c r="B39" s="2" t="s">
        <v>37</v>
      </c>
      <c r="C39" s="2">
        <v>12020</v>
      </c>
      <c r="D39" s="11">
        <v>44606</v>
      </c>
      <c r="E39" s="2" t="s">
        <v>101</v>
      </c>
      <c r="F39" s="2" t="s">
        <v>102</v>
      </c>
      <c r="G39" s="2" t="s">
        <v>110</v>
      </c>
      <c r="H39" s="2" t="s">
        <v>41</v>
      </c>
      <c r="I39" s="11">
        <v>43840</v>
      </c>
      <c r="J39" s="2">
        <v>48350</v>
      </c>
      <c r="K39" s="2" t="s">
        <v>42</v>
      </c>
      <c r="L39" s="2" t="s">
        <v>43</v>
      </c>
      <c r="M39" s="2">
        <v>18</v>
      </c>
      <c r="N39" s="2">
        <v>16949.150000000001</v>
      </c>
      <c r="O39" s="2">
        <v>0</v>
      </c>
      <c r="P39" s="2">
        <v>1525.42</v>
      </c>
      <c r="Q39" s="2">
        <v>1525.42</v>
      </c>
      <c r="R39" s="2">
        <v>3050.84</v>
      </c>
      <c r="S39" s="2">
        <v>0</v>
      </c>
      <c r="T39" s="2" t="s">
        <v>44</v>
      </c>
    </row>
    <row r="40" spans="1:20" x14ac:dyDescent="0.25">
      <c r="A40" s="2" t="s">
        <v>6</v>
      </c>
      <c r="B40" s="2" t="s">
        <v>37</v>
      </c>
      <c r="C40" s="2">
        <v>12020</v>
      </c>
      <c r="D40" s="11">
        <v>44606</v>
      </c>
      <c r="E40" s="2" t="s">
        <v>101</v>
      </c>
      <c r="F40" s="2" t="s">
        <v>102</v>
      </c>
      <c r="G40" s="2" t="s">
        <v>110</v>
      </c>
      <c r="H40" s="2" t="s">
        <v>41</v>
      </c>
      <c r="I40" s="11">
        <v>43840</v>
      </c>
      <c r="J40" s="2">
        <v>48350</v>
      </c>
      <c r="K40" s="2" t="s">
        <v>42</v>
      </c>
      <c r="L40" s="2" t="s">
        <v>43</v>
      </c>
      <c r="M40" s="2">
        <v>5</v>
      </c>
      <c r="N40" s="2">
        <v>27000</v>
      </c>
      <c r="O40" s="2">
        <v>0</v>
      </c>
      <c r="P40" s="2">
        <v>675</v>
      </c>
      <c r="Q40" s="2">
        <v>675</v>
      </c>
      <c r="R40" s="2">
        <v>1350</v>
      </c>
      <c r="S40" s="2">
        <v>0</v>
      </c>
      <c r="T40" s="2" t="s">
        <v>44</v>
      </c>
    </row>
    <row r="41" spans="1:20" x14ac:dyDescent="0.25">
      <c r="A41" s="2" t="s">
        <v>6</v>
      </c>
      <c r="B41" s="2" t="s">
        <v>37</v>
      </c>
      <c r="C41" s="2">
        <v>12020</v>
      </c>
      <c r="D41" s="11">
        <v>44606</v>
      </c>
      <c r="E41" s="2" t="s">
        <v>101</v>
      </c>
      <c r="F41" s="2" t="s">
        <v>102</v>
      </c>
      <c r="G41" s="2" t="s">
        <v>111</v>
      </c>
      <c r="H41" s="2" t="s">
        <v>41</v>
      </c>
      <c r="I41" s="11">
        <v>43842</v>
      </c>
      <c r="J41" s="2">
        <v>908</v>
      </c>
      <c r="K41" s="2" t="s">
        <v>42</v>
      </c>
      <c r="L41" s="2" t="s">
        <v>43</v>
      </c>
      <c r="M41" s="2">
        <v>18</v>
      </c>
      <c r="N41" s="2">
        <v>769.62</v>
      </c>
      <c r="O41" s="2">
        <v>0</v>
      </c>
      <c r="P41" s="2">
        <v>69.260000000000005</v>
      </c>
      <c r="Q41" s="2">
        <v>69.260000000000005</v>
      </c>
      <c r="R41" s="2">
        <v>138.52000000000001</v>
      </c>
      <c r="S41" s="2">
        <v>0</v>
      </c>
      <c r="T41" s="2" t="s">
        <v>44</v>
      </c>
    </row>
    <row r="42" spans="1:20" x14ac:dyDescent="0.25">
      <c r="A42" s="2" t="s">
        <v>6</v>
      </c>
      <c r="B42" s="2" t="s">
        <v>37</v>
      </c>
      <c r="C42" s="2">
        <v>12020</v>
      </c>
      <c r="D42" s="11">
        <v>44606</v>
      </c>
      <c r="E42" s="2" t="s">
        <v>101</v>
      </c>
      <c r="F42" s="2" t="s">
        <v>102</v>
      </c>
      <c r="G42" s="2" t="s">
        <v>112</v>
      </c>
      <c r="H42" s="2" t="s">
        <v>41</v>
      </c>
      <c r="I42" s="11">
        <v>43843</v>
      </c>
      <c r="J42" s="2">
        <v>12000</v>
      </c>
      <c r="K42" s="2" t="s">
        <v>42</v>
      </c>
      <c r="L42" s="2" t="s">
        <v>43</v>
      </c>
      <c r="M42" s="2">
        <v>18</v>
      </c>
      <c r="N42" s="2">
        <v>10169.49</v>
      </c>
      <c r="O42" s="2">
        <v>0</v>
      </c>
      <c r="P42" s="2">
        <v>915.25</v>
      </c>
      <c r="Q42" s="2">
        <v>915.25</v>
      </c>
      <c r="R42" s="2">
        <v>1830.5</v>
      </c>
      <c r="S42" s="2">
        <v>0</v>
      </c>
      <c r="T42" s="2" t="s">
        <v>44</v>
      </c>
    </row>
    <row r="43" spans="1:20" x14ac:dyDescent="0.25">
      <c r="A43" s="2" t="s">
        <v>6</v>
      </c>
      <c r="B43" s="2" t="s">
        <v>37</v>
      </c>
      <c r="C43" s="2">
        <v>12020</v>
      </c>
      <c r="D43" s="11">
        <v>44606</v>
      </c>
      <c r="E43" s="2" t="s">
        <v>101</v>
      </c>
      <c r="F43" s="2" t="s">
        <v>102</v>
      </c>
      <c r="G43" s="2" t="s">
        <v>113</v>
      </c>
      <c r="H43" s="2" t="s">
        <v>41</v>
      </c>
      <c r="I43" s="11">
        <v>43844</v>
      </c>
      <c r="J43" s="2">
        <v>16000</v>
      </c>
      <c r="K43" s="2" t="s">
        <v>42</v>
      </c>
      <c r="L43" s="2" t="s">
        <v>43</v>
      </c>
      <c r="M43" s="2">
        <v>18</v>
      </c>
      <c r="N43" s="2">
        <v>13559.32</v>
      </c>
      <c r="O43" s="2">
        <v>0</v>
      </c>
      <c r="P43" s="2">
        <v>1220.3399999999999</v>
      </c>
      <c r="Q43" s="2">
        <v>1220.3399999999999</v>
      </c>
      <c r="R43" s="2">
        <v>2440.6799999999998</v>
      </c>
      <c r="S43" s="2">
        <v>0</v>
      </c>
      <c r="T43" s="2" t="s">
        <v>44</v>
      </c>
    </row>
    <row r="44" spans="1:20" x14ac:dyDescent="0.25">
      <c r="A44" s="2" t="s">
        <v>6</v>
      </c>
      <c r="B44" s="2" t="s">
        <v>37</v>
      </c>
      <c r="C44" s="2">
        <v>12020</v>
      </c>
      <c r="D44" s="11">
        <v>44606</v>
      </c>
      <c r="E44" s="2" t="s">
        <v>101</v>
      </c>
      <c r="F44" s="2" t="s">
        <v>102</v>
      </c>
      <c r="G44" s="2" t="s">
        <v>114</v>
      </c>
      <c r="H44" s="2" t="s">
        <v>41</v>
      </c>
      <c r="I44" s="11">
        <v>43844</v>
      </c>
      <c r="J44" s="2">
        <v>22354</v>
      </c>
      <c r="K44" s="2" t="s">
        <v>42</v>
      </c>
      <c r="L44" s="2" t="s">
        <v>43</v>
      </c>
      <c r="M44" s="2">
        <v>18</v>
      </c>
      <c r="N44" s="2">
        <v>3689.83</v>
      </c>
      <c r="O44" s="2">
        <v>0</v>
      </c>
      <c r="P44" s="2">
        <v>332.08</v>
      </c>
      <c r="Q44" s="2">
        <v>332.08</v>
      </c>
      <c r="R44" s="2">
        <v>664.16</v>
      </c>
      <c r="S44" s="2">
        <v>0</v>
      </c>
      <c r="T44" s="2" t="s">
        <v>44</v>
      </c>
    </row>
    <row r="45" spans="1:20" x14ac:dyDescent="0.25">
      <c r="A45" s="2" t="s">
        <v>6</v>
      </c>
      <c r="B45" s="2" t="s">
        <v>37</v>
      </c>
      <c r="C45" s="2">
        <v>12020</v>
      </c>
      <c r="D45" s="11">
        <v>44606</v>
      </c>
      <c r="E45" s="2" t="s">
        <v>101</v>
      </c>
      <c r="F45" s="2" t="s">
        <v>102</v>
      </c>
      <c r="G45" s="2" t="s">
        <v>114</v>
      </c>
      <c r="H45" s="2" t="s">
        <v>41</v>
      </c>
      <c r="I45" s="11">
        <v>43844</v>
      </c>
      <c r="J45" s="2">
        <v>22354</v>
      </c>
      <c r="K45" s="2" t="s">
        <v>42</v>
      </c>
      <c r="L45" s="2" t="s">
        <v>43</v>
      </c>
      <c r="M45" s="2">
        <v>28</v>
      </c>
      <c r="N45" s="2">
        <v>14062.5</v>
      </c>
      <c r="O45" s="2">
        <v>0</v>
      </c>
      <c r="P45" s="2">
        <v>1968.75</v>
      </c>
      <c r="Q45" s="2">
        <v>1968.75</v>
      </c>
      <c r="R45" s="2">
        <v>3937.5</v>
      </c>
      <c r="S45" s="2">
        <v>0</v>
      </c>
      <c r="T45" s="2" t="s">
        <v>44</v>
      </c>
    </row>
    <row r="46" spans="1:20" x14ac:dyDescent="0.25">
      <c r="A46" s="2" t="s">
        <v>6</v>
      </c>
      <c r="B46" s="2" t="s">
        <v>37</v>
      </c>
      <c r="C46" s="2">
        <v>12020</v>
      </c>
      <c r="D46" s="11">
        <v>44606</v>
      </c>
      <c r="E46" s="2" t="s">
        <v>101</v>
      </c>
      <c r="F46" s="2" t="s">
        <v>102</v>
      </c>
      <c r="G46" s="2" t="s">
        <v>115</v>
      </c>
      <c r="H46" s="2" t="s">
        <v>41</v>
      </c>
      <c r="I46" s="11">
        <v>43848</v>
      </c>
      <c r="J46" s="2">
        <v>28350</v>
      </c>
      <c r="K46" s="2" t="s">
        <v>42</v>
      </c>
      <c r="L46" s="2" t="s">
        <v>43</v>
      </c>
      <c r="M46" s="2">
        <v>5</v>
      </c>
      <c r="N46" s="2">
        <v>27000</v>
      </c>
      <c r="O46" s="2">
        <v>0</v>
      </c>
      <c r="P46" s="2">
        <v>675</v>
      </c>
      <c r="Q46" s="2">
        <v>675</v>
      </c>
      <c r="R46" s="2">
        <v>1350</v>
      </c>
      <c r="S46" s="2">
        <v>0</v>
      </c>
      <c r="T46" s="2" t="s">
        <v>44</v>
      </c>
    </row>
    <row r="47" spans="1:20" x14ac:dyDescent="0.25">
      <c r="A47" s="2" t="s">
        <v>6</v>
      </c>
      <c r="B47" s="2" t="s">
        <v>37</v>
      </c>
      <c r="C47" s="2">
        <v>12020</v>
      </c>
      <c r="D47" s="11">
        <v>44606</v>
      </c>
      <c r="E47" s="2" t="s">
        <v>101</v>
      </c>
      <c r="F47" s="2" t="s">
        <v>102</v>
      </c>
      <c r="G47" s="2" t="s">
        <v>116</v>
      </c>
      <c r="H47" s="2" t="s">
        <v>41</v>
      </c>
      <c r="I47" s="11">
        <v>43852</v>
      </c>
      <c r="J47" s="2">
        <v>28350</v>
      </c>
      <c r="K47" s="2" t="s">
        <v>42</v>
      </c>
      <c r="L47" s="2" t="s">
        <v>43</v>
      </c>
      <c r="M47" s="2">
        <v>5</v>
      </c>
      <c r="N47" s="2">
        <v>27000</v>
      </c>
      <c r="O47" s="2">
        <v>0</v>
      </c>
      <c r="P47" s="2">
        <v>675</v>
      </c>
      <c r="Q47" s="2">
        <v>675</v>
      </c>
      <c r="R47" s="2">
        <v>1350</v>
      </c>
      <c r="S47" s="2">
        <v>0</v>
      </c>
      <c r="T47" s="2" t="s">
        <v>44</v>
      </c>
    </row>
    <row r="48" spans="1:20" x14ac:dyDescent="0.25">
      <c r="A48" s="2" t="s">
        <v>6</v>
      </c>
      <c r="B48" s="2" t="s">
        <v>37</v>
      </c>
      <c r="C48" s="2">
        <v>12020</v>
      </c>
      <c r="D48" s="11">
        <v>44606</v>
      </c>
      <c r="E48" s="2" t="s">
        <v>101</v>
      </c>
      <c r="F48" s="2" t="s">
        <v>102</v>
      </c>
      <c r="G48" s="2" t="s">
        <v>117</v>
      </c>
      <c r="H48" s="2" t="s">
        <v>41</v>
      </c>
      <c r="I48" s="11">
        <v>43853</v>
      </c>
      <c r="J48" s="2">
        <v>42782</v>
      </c>
      <c r="K48" s="2" t="s">
        <v>42</v>
      </c>
      <c r="L48" s="2" t="s">
        <v>43</v>
      </c>
      <c r="M48" s="2">
        <v>5</v>
      </c>
      <c r="N48" s="2">
        <v>21400</v>
      </c>
      <c r="O48" s="2">
        <v>0</v>
      </c>
      <c r="P48" s="2">
        <v>535</v>
      </c>
      <c r="Q48" s="2">
        <v>535</v>
      </c>
      <c r="R48" s="2">
        <v>1070</v>
      </c>
      <c r="S48" s="2">
        <v>0</v>
      </c>
      <c r="T48" s="2" t="s">
        <v>44</v>
      </c>
    </row>
    <row r="49" spans="1:20" x14ac:dyDescent="0.25">
      <c r="A49" s="2" t="s">
        <v>6</v>
      </c>
      <c r="B49" s="2" t="s">
        <v>37</v>
      </c>
      <c r="C49" s="2">
        <v>12020</v>
      </c>
      <c r="D49" s="11">
        <v>44606</v>
      </c>
      <c r="E49" s="2" t="s">
        <v>101</v>
      </c>
      <c r="F49" s="2" t="s">
        <v>102</v>
      </c>
      <c r="G49" s="2" t="s">
        <v>117</v>
      </c>
      <c r="H49" s="2" t="s">
        <v>41</v>
      </c>
      <c r="I49" s="11">
        <v>43853</v>
      </c>
      <c r="J49" s="2">
        <v>42782</v>
      </c>
      <c r="K49" s="2" t="s">
        <v>42</v>
      </c>
      <c r="L49" s="2" t="s">
        <v>43</v>
      </c>
      <c r="M49" s="2">
        <v>28</v>
      </c>
      <c r="N49" s="2">
        <v>15039.06</v>
      </c>
      <c r="O49" s="2">
        <v>0</v>
      </c>
      <c r="P49" s="2">
        <v>2105.4699999999998</v>
      </c>
      <c r="Q49" s="2">
        <v>2105.4699999999998</v>
      </c>
      <c r="R49" s="2">
        <v>4210.9399999999996</v>
      </c>
      <c r="S49" s="2">
        <v>0</v>
      </c>
      <c r="T49" s="2" t="s">
        <v>44</v>
      </c>
    </row>
    <row r="50" spans="1:20" x14ac:dyDescent="0.25">
      <c r="A50" s="2" t="s">
        <v>6</v>
      </c>
      <c r="B50" s="2" t="s">
        <v>37</v>
      </c>
      <c r="C50" s="2">
        <v>12020</v>
      </c>
      <c r="D50" s="11">
        <v>44606</v>
      </c>
      <c r="E50" s="2" t="s">
        <v>101</v>
      </c>
      <c r="F50" s="2" t="s">
        <v>102</v>
      </c>
      <c r="G50" s="2" t="s">
        <v>117</v>
      </c>
      <c r="H50" s="2" t="s">
        <v>41</v>
      </c>
      <c r="I50" s="11">
        <v>43853</v>
      </c>
      <c r="J50" s="2">
        <v>42782</v>
      </c>
      <c r="K50" s="2" t="s">
        <v>42</v>
      </c>
      <c r="L50" s="2" t="s">
        <v>43</v>
      </c>
      <c r="M50" s="2">
        <v>18</v>
      </c>
      <c r="N50" s="2">
        <v>900</v>
      </c>
      <c r="O50" s="2">
        <v>0</v>
      </c>
      <c r="P50" s="2">
        <v>81</v>
      </c>
      <c r="Q50" s="2">
        <v>81</v>
      </c>
      <c r="R50" s="2">
        <v>162</v>
      </c>
      <c r="S50" s="2">
        <v>0</v>
      </c>
      <c r="T50" s="2" t="s">
        <v>44</v>
      </c>
    </row>
    <row r="51" spans="1:20" x14ac:dyDescent="0.25">
      <c r="A51" s="2" t="s">
        <v>6</v>
      </c>
      <c r="B51" s="2" t="s">
        <v>37</v>
      </c>
      <c r="C51" s="2">
        <v>12020</v>
      </c>
      <c r="D51" s="11">
        <v>44606</v>
      </c>
      <c r="E51" s="2" t="s">
        <v>101</v>
      </c>
      <c r="F51" s="2" t="s">
        <v>102</v>
      </c>
      <c r="G51" s="2" t="s">
        <v>118</v>
      </c>
      <c r="H51" s="2" t="s">
        <v>41</v>
      </c>
      <c r="I51" s="11">
        <v>43853</v>
      </c>
      <c r="J51" s="2">
        <v>684</v>
      </c>
      <c r="K51" s="2" t="s">
        <v>42</v>
      </c>
      <c r="L51" s="2" t="s">
        <v>43</v>
      </c>
      <c r="M51" s="2">
        <v>18</v>
      </c>
      <c r="N51" s="2">
        <v>580</v>
      </c>
      <c r="O51" s="2">
        <v>0</v>
      </c>
      <c r="P51" s="2">
        <v>52.2</v>
      </c>
      <c r="Q51" s="2">
        <v>52.2</v>
      </c>
      <c r="R51" s="2">
        <v>104.4</v>
      </c>
      <c r="S51" s="2">
        <v>0</v>
      </c>
      <c r="T51" s="2" t="s">
        <v>44</v>
      </c>
    </row>
    <row r="52" spans="1:20" x14ac:dyDescent="0.25">
      <c r="A52" s="2" t="s">
        <v>6</v>
      </c>
      <c r="B52" s="2" t="s">
        <v>37</v>
      </c>
      <c r="C52" s="2">
        <v>12020</v>
      </c>
      <c r="D52" s="11">
        <v>44606</v>
      </c>
      <c r="E52" s="2" t="s">
        <v>101</v>
      </c>
      <c r="F52" s="2" t="s">
        <v>102</v>
      </c>
      <c r="G52" s="2" t="s">
        <v>119</v>
      </c>
      <c r="H52" s="2" t="s">
        <v>41</v>
      </c>
      <c r="I52" s="11">
        <v>43854</v>
      </c>
      <c r="J52" s="2">
        <v>2453</v>
      </c>
      <c r="K52" s="2" t="s">
        <v>42</v>
      </c>
      <c r="L52" s="2" t="s">
        <v>43</v>
      </c>
      <c r="M52" s="2">
        <v>18</v>
      </c>
      <c r="N52" s="2">
        <v>2078.88</v>
      </c>
      <c r="O52" s="2">
        <v>0</v>
      </c>
      <c r="P52" s="2">
        <v>187.1</v>
      </c>
      <c r="Q52" s="2">
        <v>187.1</v>
      </c>
      <c r="R52" s="2">
        <v>374.2</v>
      </c>
      <c r="S52" s="2">
        <v>0</v>
      </c>
      <c r="T52" s="2" t="s">
        <v>44</v>
      </c>
    </row>
    <row r="53" spans="1:20" x14ac:dyDescent="0.25">
      <c r="A53" s="2" t="s">
        <v>6</v>
      </c>
      <c r="B53" s="2" t="s">
        <v>37</v>
      </c>
      <c r="C53" s="2">
        <v>12020</v>
      </c>
      <c r="D53" s="11">
        <v>44606</v>
      </c>
      <c r="E53" s="2" t="s">
        <v>101</v>
      </c>
      <c r="F53" s="2" t="s">
        <v>102</v>
      </c>
      <c r="G53" s="2" t="s">
        <v>120</v>
      </c>
      <c r="H53" s="2" t="s">
        <v>41</v>
      </c>
      <c r="I53" s="11">
        <v>43855</v>
      </c>
      <c r="J53" s="2">
        <v>1025</v>
      </c>
      <c r="K53" s="2" t="s">
        <v>42</v>
      </c>
      <c r="L53" s="2" t="s">
        <v>43</v>
      </c>
      <c r="M53" s="2">
        <v>18</v>
      </c>
      <c r="N53" s="2">
        <v>868.81</v>
      </c>
      <c r="O53" s="2">
        <v>0</v>
      </c>
      <c r="P53" s="2">
        <v>78.19</v>
      </c>
      <c r="Q53" s="2">
        <v>78.19</v>
      </c>
      <c r="R53" s="2">
        <v>156.38</v>
      </c>
      <c r="S53" s="2">
        <v>0</v>
      </c>
      <c r="T53" s="2" t="s">
        <v>44</v>
      </c>
    </row>
    <row r="54" spans="1:20" x14ac:dyDescent="0.25">
      <c r="A54" s="2" t="s">
        <v>6</v>
      </c>
      <c r="B54" s="2" t="s">
        <v>37</v>
      </c>
      <c r="C54" s="2">
        <v>12020</v>
      </c>
      <c r="D54" s="11">
        <v>44606</v>
      </c>
      <c r="E54" s="2" t="s">
        <v>101</v>
      </c>
      <c r="F54" s="2" t="s">
        <v>102</v>
      </c>
      <c r="G54" s="2" t="s">
        <v>121</v>
      </c>
      <c r="H54" s="2" t="s">
        <v>41</v>
      </c>
      <c r="I54" s="11">
        <v>43855</v>
      </c>
      <c r="J54" s="2">
        <v>15356</v>
      </c>
      <c r="K54" s="2" t="s">
        <v>42</v>
      </c>
      <c r="L54" s="2" t="s">
        <v>43</v>
      </c>
      <c r="M54" s="2">
        <v>5</v>
      </c>
      <c r="N54" s="2">
        <v>14400</v>
      </c>
      <c r="O54" s="2">
        <v>0</v>
      </c>
      <c r="P54" s="2">
        <v>360</v>
      </c>
      <c r="Q54" s="2">
        <v>360</v>
      </c>
      <c r="R54" s="2">
        <v>720</v>
      </c>
      <c r="S54" s="2">
        <v>0</v>
      </c>
      <c r="T54" s="2" t="s">
        <v>44</v>
      </c>
    </row>
    <row r="55" spans="1:20" x14ac:dyDescent="0.25">
      <c r="A55" s="2" t="s">
        <v>6</v>
      </c>
      <c r="B55" s="2" t="s">
        <v>37</v>
      </c>
      <c r="C55" s="2">
        <v>12020</v>
      </c>
      <c r="D55" s="11">
        <v>44606</v>
      </c>
      <c r="E55" s="2" t="s">
        <v>101</v>
      </c>
      <c r="F55" s="2" t="s">
        <v>102</v>
      </c>
      <c r="G55" s="2" t="s">
        <v>121</v>
      </c>
      <c r="H55" s="2" t="s">
        <v>41</v>
      </c>
      <c r="I55" s="11">
        <v>43855</v>
      </c>
      <c r="J55" s="2">
        <v>15356</v>
      </c>
      <c r="K55" s="2" t="s">
        <v>42</v>
      </c>
      <c r="L55" s="2" t="s">
        <v>43</v>
      </c>
      <c r="M55" s="2">
        <v>18</v>
      </c>
      <c r="N55" s="2">
        <v>200</v>
      </c>
      <c r="O55" s="2">
        <v>0</v>
      </c>
      <c r="P55" s="2">
        <v>18</v>
      </c>
      <c r="Q55" s="2">
        <v>18</v>
      </c>
      <c r="R55" s="2">
        <v>36</v>
      </c>
      <c r="S55" s="2">
        <v>0</v>
      </c>
      <c r="T55" s="2" t="s">
        <v>44</v>
      </c>
    </row>
    <row r="56" spans="1:20" x14ac:dyDescent="0.25">
      <c r="A56" s="2" t="s">
        <v>6</v>
      </c>
      <c r="B56" s="2" t="s">
        <v>37</v>
      </c>
      <c r="C56" s="2">
        <v>12020</v>
      </c>
      <c r="D56" s="11">
        <v>44606</v>
      </c>
      <c r="E56" s="2" t="s">
        <v>101</v>
      </c>
      <c r="F56" s="2" t="s">
        <v>102</v>
      </c>
      <c r="G56" s="2" t="s">
        <v>122</v>
      </c>
      <c r="H56" s="2" t="s">
        <v>41</v>
      </c>
      <c r="I56" s="11">
        <v>43855</v>
      </c>
      <c r="J56" s="2">
        <v>7436</v>
      </c>
      <c r="K56" s="2" t="s">
        <v>42</v>
      </c>
      <c r="L56" s="2" t="s">
        <v>43</v>
      </c>
      <c r="M56" s="2">
        <v>28</v>
      </c>
      <c r="N56" s="2">
        <v>5625</v>
      </c>
      <c r="O56" s="2">
        <v>0</v>
      </c>
      <c r="P56" s="2">
        <v>787.5</v>
      </c>
      <c r="Q56" s="2">
        <v>787.5</v>
      </c>
      <c r="R56" s="2">
        <v>1575</v>
      </c>
      <c r="S56" s="2">
        <v>0</v>
      </c>
      <c r="T56" s="2" t="s">
        <v>44</v>
      </c>
    </row>
    <row r="57" spans="1:20" x14ac:dyDescent="0.25">
      <c r="A57" s="2" t="s">
        <v>6</v>
      </c>
      <c r="B57" s="2" t="s">
        <v>37</v>
      </c>
      <c r="C57" s="2">
        <v>12020</v>
      </c>
      <c r="D57" s="11">
        <v>44606</v>
      </c>
      <c r="E57" s="2" t="s">
        <v>101</v>
      </c>
      <c r="F57" s="2" t="s">
        <v>102</v>
      </c>
      <c r="G57" s="2" t="s">
        <v>122</v>
      </c>
      <c r="H57" s="2" t="s">
        <v>41</v>
      </c>
      <c r="I57" s="11">
        <v>43855</v>
      </c>
      <c r="J57" s="2">
        <v>7436</v>
      </c>
      <c r="K57" s="2" t="s">
        <v>42</v>
      </c>
      <c r="L57" s="2" t="s">
        <v>43</v>
      </c>
      <c r="M57" s="2">
        <v>18</v>
      </c>
      <c r="N57" s="2">
        <v>200</v>
      </c>
      <c r="O57" s="2">
        <v>0</v>
      </c>
      <c r="P57" s="2">
        <v>18</v>
      </c>
      <c r="Q57" s="2">
        <v>18</v>
      </c>
      <c r="R57" s="2">
        <v>36</v>
      </c>
      <c r="S57" s="2">
        <v>0</v>
      </c>
      <c r="T57" s="2" t="s">
        <v>44</v>
      </c>
    </row>
    <row r="58" spans="1:20" x14ac:dyDescent="0.25">
      <c r="A58" s="2" t="s">
        <v>6</v>
      </c>
      <c r="B58" s="2" t="s">
        <v>37</v>
      </c>
      <c r="C58" s="2">
        <v>12020</v>
      </c>
      <c r="D58" s="11">
        <v>44606</v>
      </c>
      <c r="E58" s="2" t="s">
        <v>101</v>
      </c>
      <c r="F58" s="2" t="s">
        <v>102</v>
      </c>
      <c r="G58" s="2" t="s">
        <v>123</v>
      </c>
      <c r="H58" s="2" t="s">
        <v>41</v>
      </c>
      <c r="I58" s="11">
        <v>43860</v>
      </c>
      <c r="J58" s="2">
        <v>3407</v>
      </c>
      <c r="K58" s="2" t="s">
        <v>42</v>
      </c>
      <c r="L58" s="2" t="s">
        <v>43</v>
      </c>
      <c r="M58" s="2">
        <v>18</v>
      </c>
      <c r="N58" s="2">
        <v>2886.91</v>
      </c>
      <c r="O58" s="2">
        <v>0</v>
      </c>
      <c r="P58" s="2">
        <v>259.82</v>
      </c>
      <c r="Q58" s="2">
        <v>259.82</v>
      </c>
      <c r="R58" s="2">
        <v>519.64</v>
      </c>
      <c r="S58" s="2">
        <v>0</v>
      </c>
      <c r="T58" s="2" t="s">
        <v>44</v>
      </c>
    </row>
    <row r="59" spans="1:20" x14ac:dyDescent="0.25">
      <c r="A59" s="2" t="s">
        <v>6</v>
      </c>
      <c r="B59" s="2" t="s">
        <v>37</v>
      </c>
      <c r="C59" s="2">
        <v>12020</v>
      </c>
      <c r="D59" s="11">
        <v>44606</v>
      </c>
      <c r="E59" s="2" t="s">
        <v>124</v>
      </c>
      <c r="F59" s="2" t="s">
        <v>125</v>
      </c>
      <c r="G59" s="2" t="s">
        <v>126</v>
      </c>
      <c r="H59" s="2" t="s">
        <v>41</v>
      </c>
      <c r="I59" s="11">
        <v>43840</v>
      </c>
      <c r="J59" s="2">
        <v>7019</v>
      </c>
      <c r="K59" s="2" t="s">
        <v>42</v>
      </c>
      <c r="L59" s="2" t="s">
        <v>43</v>
      </c>
      <c r="M59" s="2">
        <v>18</v>
      </c>
      <c r="N59" s="2">
        <v>5948.56</v>
      </c>
      <c r="O59" s="2">
        <v>0</v>
      </c>
      <c r="P59" s="2">
        <v>535.37</v>
      </c>
      <c r="Q59" s="2">
        <v>535.37</v>
      </c>
      <c r="R59" s="2">
        <v>1070.74</v>
      </c>
      <c r="S59" s="2">
        <v>0</v>
      </c>
      <c r="T59" s="2" t="s">
        <v>44</v>
      </c>
    </row>
    <row r="60" spans="1:20" x14ac:dyDescent="0.25">
      <c r="A60" s="2" t="s">
        <v>6</v>
      </c>
      <c r="B60" s="2" t="s">
        <v>37</v>
      </c>
      <c r="C60" s="2">
        <v>12020</v>
      </c>
      <c r="D60" s="11">
        <v>44606</v>
      </c>
      <c r="E60" s="2" t="s">
        <v>124</v>
      </c>
      <c r="F60" s="2" t="s">
        <v>125</v>
      </c>
      <c r="G60" s="2" t="s">
        <v>127</v>
      </c>
      <c r="H60" s="2" t="s">
        <v>41</v>
      </c>
      <c r="I60" s="11">
        <v>43844</v>
      </c>
      <c r="J60" s="2">
        <v>7020</v>
      </c>
      <c r="K60" s="2" t="s">
        <v>42</v>
      </c>
      <c r="L60" s="2" t="s">
        <v>43</v>
      </c>
      <c r="M60" s="2">
        <v>18</v>
      </c>
      <c r="N60" s="2">
        <v>5949.16</v>
      </c>
      <c r="O60" s="2">
        <v>0</v>
      </c>
      <c r="P60" s="2">
        <v>535.41999999999996</v>
      </c>
      <c r="Q60" s="2">
        <v>535.41999999999996</v>
      </c>
      <c r="R60" s="2">
        <v>1070.8399999999999</v>
      </c>
      <c r="S60" s="2">
        <v>0</v>
      </c>
      <c r="T60" s="2" t="s">
        <v>44</v>
      </c>
    </row>
    <row r="61" spans="1:20" x14ac:dyDescent="0.25">
      <c r="A61" s="2" t="s">
        <v>6</v>
      </c>
      <c r="B61" s="2" t="s">
        <v>37</v>
      </c>
      <c r="C61" s="2">
        <v>12020</v>
      </c>
      <c r="D61" s="11">
        <v>44606</v>
      </c>
      <c r="E61" s="2" t="s">
        <v>124</v>
      </c>
      <c r="F61" s="2" t="s">
        <v>125</v>
      </c>
      <c r="G61" s="2" t="s">
        <v>128</v>
      </c>
      <c r="H61" s="2" t="s">
        <v>41</v>
      </c>
      <c r="I61" s="11">
        <v>43852</v>
      </c>
      <c r="J61" s="2">
        <v>10558</v>
      </c>
      <c r="K61" s="2" t="s">
        <v>42</v>
      </c>
      <c r="L61" s="2" t="s">
        <v>43</v>
      </c>
      <c r="M61" s="2">
        <v>18</v>
      </c>
      <c r="N61" s="2">
        <v>8947.2999999999993</v>
      </c>
      <c r="O61" s="2">
        <v>0</v>
      </c>
      <c r="P61" s="2">
        <v>805.26</v>
      </c>
      <c r="Q61" s="2">
        <v>805.26</v>
      </c>
      <c r="R61" s="2">
        <v>1610.52</v>
      </c>
      <c r="S61" s="2">
        <v>0</v>
      </c>
      <c r="T61" s="2" t="s">
        <v>44</v>
      </c>
    </row>
    <row r="62" spans="1:20" x14ac:dyDescent="0.25">
      <c r="A62" s="2" t="s">
        <v>6</v>
      </c>
      <c r="B62" s="2" t="s">
        <v>37</v>
      </c>
      <c r="C62" s="2">
        <v>12020</v>
      </c>
      <c r="D62" s="11">
        <v>44606</v>
      </c>
      <c r="E62" s="2" t="s">
        <v>124</v>
      </c>
      <c r="F62" s="2" t="s">
        <v>125</v>
      </c>
      <c r="G62" s="2" t="s">
        <v>129</v>
      </c>
      <c r="H62" s="2" t="s">
        <v>41</v>
      </c>
      <c r="I62" s="11">
        <v>43852</v>
      </c>
      <c r="J62" s="2">
        <v>3540</v>
      </c>
      <c r="K62" s="2" t="s">
        <v>42</v>
      </c>
      <c r="L62" s="2" t="s">
        <v>43</v>
      </c>
      <c r="M62" s="2">
        <v>18</v>
      </c>
      <c r="N62" s="2">
        <v>3000</v>
      </c>
      <c r="O62" s="2">
        <v>0</v>
      </c>
      <c r="P62" s="2">
        <v>270</v>
      </c>
      <c r="Q62" s="2">
        <v>270</v>
      </c>
      <c r="R62" s="2">
        <v>540</v>
      </c>
      <c r="S62" s="2">
        <v>0</v>
      </c>
      <c r="T62" s="2" t="s">
        <v>44</v>
      </c>
    </row>
    <row r="63" spans="1:20" x14ac:dyDescent="0.25">
      <c r="A63" s="2" t="s">
        <v>6</v>
      </c>
      <c r="B63" s="2" t="s">
        <v>37</v>
      </c>
      <c r="C63" s="2">
        <v>12020</v>
      </c>
      <c r="D63" s="11">
        <v>44606</v>
      </c>
      <c r="E63" s="2" t="s">
        <v>124</v>
      </c>
      <c r="F63" s="2" t="s">
        <v>125</v>
      </c>
      <c r="G63" s="2" t="s">
        <v>130</v>
      </c>
      <c r="H63" s="2" t="s">
        <v>41</v>
      </c>
      <c r="I63" s="11">
        <v>43860</v>
      </c>
      <c r="J63" s="2">
        <v>7018</v>
      </c>
      <c r="K63" s="2" t="s">
        <v>42</v>
      </c>
      <c r="L63" s="2" t="s">
        <v>43</v>
      </c>
      <c r="M63" s="2">
        <v>18</v>
      </c>
      <c r="N63" s="2">
        <v>5947.3</v>
      </c>
      <c r="O63" s="2">
        <v>0</v>
      </c>
      <c r="P63" s="2">
        <v>535.26</v>
      </c>
      <c r="Q63" s="2">
        <v>535.26</v>
      </c>
      <c r="R63" s="2">
        <v>1070.52</v>
      </c>
      <c r="S63" s="2">
        <v>0</v>
      </c>
      <c r="T63" s="2" t="s">
        <v>44</v>
      </c>
    </row>
    <row r="64" spans="1:20" x14ac:dyDescent="0.25">
      <c r="A64" s="2" t="s">
        <v>6</v>
      </c>
      <c r="B64" s="2" t="s">
        <v>37</v>
      </c>
      <c r="C64" s="2">
        <v>12020</v>
      </c>
      <c r="D64" s="11">
        <v>44606</v>
      </c>
      <c r="E64" s="2" t="s">
        <v>131</v>
      </c>
      <c r="F64" s="2" t="s">
        <v>132</v>
      </c>
      <c r="G64" s="2" t="s">
        <v>133</v>
      </c>
      <c r="H64" s="2" t="s">
        <v>41</v>
      </c>
      <c r="I64" s="11">
        <v>43841</v>
      </c>
      <c r="J64" s="2">
        <v>33040</v>
      </c>
      <c r="K64" s="2" t="s">
        <v>42</v>
      </c>
      <c r="L64" s="2" t="s">
        <v>43</v>
      </c>
      <c r="M64" s="2">
        <v>18</v>
      </c>
      <c r="N64" s="2">
        <v>28000</v>
      </c>
      <c r="O64" s="2">
        <v>0</v>
      </c>
      <c r="P64" s="2">
        <v>2520</v>
      </c>
      <c r="Q64" s="2">
        <v>2520</v>
      </c>
      <c r="R64" s="2">
        <v>5040</v>
      </c>
      <c r="S64" s="2">
        <v>0</v>
      </c>
      <c r="T64" s="2" t="s">
        <v>44</v>
      </c>
    </row>
    <row r="65" spans="1:20" x14ac:dyDescent="0.25">
      <c r="A65" s="2" t="s">
        <v>6</v>
      </c>
      <c r="B65" s="2" t="s">
        <v>37</v>
      </c>
      <c r="C65" s="2">
        <v>12020</v>
      </c>
      <c r="D65" s="11">
        <v>44606</v>
      </c>
      <c r="E65" s="2" t="s">
        <v>131</v>
      </c>
      <c r="F65" s="2" t="s">
        <v>132</v>
      </c>
      <c r="G65" s="2" t="s">
        <v>134</v>
      </c>
      <c r="H65" s="2" t="s">
        <v>41</v>
      </c>
      <c r="I65" s="11">
        <v>43857</v>
      </c>
      <c r="J65" s="2">
        <v>3393</v>
      </c>
      <c r="K65" s="2" t="s">
        <v>42</v>
      </c>
      <c r="L65" s="2" t="s">
        <v>43</v>
      </c>
      <c r="M65" s="2">
        <v>18</v>
      </c>
      <c r="N65" s="2">
        <v>2875</v>
      </c>
      <c r="O65" s="2">
        <v>0</v>
      </c>
      <c r="P65" s="2">
        <v>258.75</v>
      </c>
      <c r="Q65" s="2">
        <v>258.75</v>
      </c>
      <c r="R65" s="2">
        <v>517.5</v>
      </c>
      <c r="S65" s="2">
        <v>0</v>
      </c>
      <c r="T65" s="2" t="s">
        <v>44</v>
      </c>
    </row>
    <row r="66" spans="1:20" x14ac:dyDescent="0.25">
      <c r="A66" s="2" t="s">
        <v>6</v>
      </c>
      <c r="B66" s="2" t="s">
        <v>37</v>
      </c>
      <c r="C66" s="2">
        <v>12020</v>
      </c>
      <c r="D66" s="11">
        <v>44606</v>
      </c>
      <c r="E66" s="2" t="s">
        <v>135</v>
      </c>
      <c r="F66" s="2" t="s">
        <v>136</v>
      </c>
      <c r="G66" s="2" t="s">
        <v>137</v>
      </c>
      <c r="H66" s="2" t="s">
        <v>41</v>
      </c>
      <c r="I66" s="11">
        <v>43853</v>
      </c>
      <c r="J66" s="2">
        <v>11774</v>
      </c>
      <c r="K66" s="2" t="s">
        <v>42</v>
      </c>
      <c r="L66" s="2" t="s">
        <v>43</v>
      </c>
      <c r="M66" s="2">
        <v>5</v>
      </c>
      <c r="N66" s="2">
        <v>11212</v>
      </c>
      <c r="O66" s="2">
        <v>0</v>
      </c>
      <c r="P66" s="2">
        <v>281</v>
      </c>
      <c r="Q66" s="2">
        <v>281</v>
      </c>
      <c r="R66" s="2">
        <v>562</v>
      </c>
      <c r="S66" s="2">
        <v>0</v>
      </c>
      <c r="T66" s="2" t="s">
        <v>44</v>
      </c>
    </row>
    <row r="67" spans="1:20" x14ac:dyDescent="0.25">
      <c r="A67" s="2" t="s">
        <v>6</v>
      </c>
      <c r="B67" s="2" t="s">
        <v>37</v>
      </c>
      <c r="C67" s="2">
        <v>12020</v>
      </c>
      <c r="D67" s="11">
        <v>44606</v>
      </c>
      <c r="E67" s="2" t="s">
        <v>138</v>
      </c>
      <c r="F67" s="2" t="s">
        <v>139</v>
      </c>
      <c r="G67" s="2" t="s">
        <v>140</v>
      </c>
      <c r="H67" s="2" t="s">
        <v>41</v>
      </c>
      <c r="I67" s="11">
        <v>43836</v>
      </c>
      <c r="J67" s="2">
        <v>7876.5</v>
      </c>
      <c r="K67" s="2" t="s">
        <v>42</v>
      </c>
      <c r="L67" s="2" t="s">
        <v>43</v>
      </c>
      <c r="M67" s="2">
        <v>18</v>
      </c>
      <c r="N67" s="2">
        <v>6675</v>
      </c>
      <c r="O67" s="2">
        <v>0</v>
      </c>
      <c r="P67" s="2">
        <v>600.75</v>
      </c>
      <c r="Q67" s="2">
        <v>600.75</v>
      </c>
      <c r="R67" s="2">
        <v>1201.5</v>
      </c>
      <c r="S67" s="2">
        <v>0</v>
      </c>
      <c r="T67" s="2" t="s">
        <v>44</v>
      </c>
    </row>
    <row r="68" spans="1:20" x14ac:dyDescent="0.25">
      <c r="A68" s="2" t="s">
        <v>6</v>
      </c>
      <c r="B68" s="2" t="s">
        <v>37</v>
      </c>
      <c r="C68" s="2">
        <v>12020</v>
      </c>
      <c r="D68" s="11">
        <v>44606</v>
      </c>
      <c r="E68" s="2" t="s">
        <v>138</v>
      </c>
      <c r="F68" s="2" t="s">
        <v>139</v>
      </c>
      <c r="G68" s="2" t="s">
        <v>141</v>
      </c>
      <c r="H68" s="2" t="s">
        <v>41</v>
      </c>
      <c r="I68" s="11">
        <v>43843</v>
      </c>
      <c r="J68" s="2">
        <v>11210</v>
      </c>
      <c r="K68" s="2" t="s">
        <v>42</v>
      </c>
      <c r="L68" s="2" t="s">
        <v>43</v>
      </c>
      <c r="M68" s="2">
        <v>18</v>
      </c>
      <c r="N68" s="2">
        <v>9500</v>
      </c>
      <c r="O68" s="2">
        <v>0</v>
      </c>
      <c r="P68" s="2">
        <v>855</v>
      </c>
      <c r="Q68" s="2">
        <v>855</v>
      </c>
      <c r="R68" s="2">
        <v>1710</v>
      </c>
      <c r="S68" s="2">
        <v>0</v>
      </c>
      <c r="T68" s="2" t="s">
        <v>44</v>
      </c>
    </row>
    <row r="69" spans="1:20" x14ac:dyDescent="0.25">
      <c r="A69" s="2" t="s">
        <v>6</v>
      </c>
      <c r="B69" s="2" t="s">
        <v>37</v>
      </c>
      <c r="C69" s="2">
        <v>12020</v>
      </c>
      <c r="D69" s="11">
        <v>44606</v>
      </c>
      <c r="E69" s="2" t="s">
        <v>138</v>
      </c>
      <c r="F69" s="2" t="s">
        <v>139</v>
      </c>
      <c r="G69" s="2" t="s">
        <v>142</v>
      </c>
      <c r="H69" s="2" t="s">
        <v>41</v>
      </c>
      <c r="I69" s="11">
        <v>43844</v>
      </c>
      <c r="J69" s="2">
        <v>18998</v>
      </c>
      <c r="K69" s="2" t="s">
        <v>42</v>
      </c>
      <c r="L69" s="2" t="s">
        <v>43</v>
      </c>
      <c r="M69" s="2">
        <v>18</v>
      </c>
      <c r="N69" s="2">
        <v>16100</v>
      </c>
      <c r="O69" s="2">
        <v>0</v>
      </c>
      <c r="P69" s="2">
        <v>1449</v>
      </c>
      <c r="Q69" s="2">
        <v>1449</v>
      </c>
      <c r="R69" s="2">
        <v>2898</v>
      </c>
      <c r="S69" s="2">
        <v>0</v>
      </c>
      <c r="T69" s="2" t="s">
        <v>44</v>
      </c>
    </row>
    <row r="70" spans="1:20" x14ac:dyDescent="0.25">
      <c r="A70" s="2" t="s">
        <v>6</v>
      </c>
      <c r="B70" s="2" t="s">
        <v>37</v>
      </c>
      <c r="C70" s="2">
        <v>12020</v>
      </c>
      <c r="D70" s="11">
        <v>44606</v>
      </c>
      <c r="E70" s="2" t="s">
        <v>138</v>
      </c>
      <c r="F70" s="2" t="s">
        <v>139</v>
      </c>
      <c r="G70" s="2" t="s">
        <v>143</v>
      </c>
      <c r="H70" s="2" t="s">
        <v>41</v>
      </c>
      <c r="I70" s="11">
        <v>43855</v>
      </c>
      <c r="J70" s="2">
        <v>22125</v>
      </c>
      <c r="K70" s="2" t="s">
        <v>42</v>
      </c>
      <c r="L70" s="2" t="s">
        <v>43</v>
      </c>
      <c r="M70" s="2">
        <v>18</v>
      </c>
      <c r="N70" s="2">
        <v>18750</v>
      </c>
      <c r="O70" s="2">
        <v>0</v>
      </c>
      <c r="P70" s="2">
        <v>1687.5</v>
      </c>
      <c r="Q70" s="2">
        <v>1687.5</v>
      </c>
      <c r="R70" s="2">
        <v>3375</v>
      </c>
      <c r="S70" s="2">
        <v>0</v>
      </c>
      <c r="T70" s="2" t="s">
        <v>44</v>
      </c>
    </row>
    <row r="71" spans="1:20" x14ac:dyDescent="0.25">
      <c r="A71" s="2" t="s">
        <v>6</v>
      </c>
      <c r="B71" s="2" t="s">
        <v>37</v>
      </c>
      <c r="C71" s="2">
        <v>12020</v>
      </c>
      <c r="D71" s="11">
        <v>44606</v>
      </c>
      <c r="E71" s="2" t="s">
        <v>138</v>
      </c>
      <c r="F71" s="2" t="s">
        <v>139</v>
      </c>
      <c r="G71" s="2" t="s">
        <v>144</v>
      </c>
      <c r="H71" s="2" t="s">
        <v>41</v>
      </c>
      <c r="I71" s="11">
        <v>43855</v>
      </c>
      <c r="J71" s="2">
        <v>5298.2</v>
      </c>
      <c r="K71" s="2" t="s">
        <v>42</v>
      </c>
      <c r="L71" s="2" t="s">
        <v>43</v>
      </c>
      <c r="M71" s="2">
        <v>18</v>
      </c>
      <c r="N71" s="2">
        <v>4490</v>
      </c>
      <c r="O71" s="2">
        <v>0</v>
      </c>
      <c r="P71" s="2">
        <v>404.1</v>
      </c>
      <c r="Q71" s="2">
        <v>404.1</v>
      </c>
      <c r="R71" s="2">
        <v>808.2</v>
      </c>
      <c r="S71" s="2">
        <v>0</v>
      </c>
      <c r="T71" s="2" t="s">
        <v>44</v>
      </c>
    </row>
    <row r="72" spans="1:20" x14ac:dyDescent="0.25">
      <c r="A72" s="2" t="s">
        <v>6</v>
      </c>
      <c r="B72" s="2" t="s">
        <v>37</v>
      </c>
      <c r="C72" s="2">
        <v>12020</v>
      </c>
      <c r="D72" s="11">
        <v>44606</v>
      </c>
      <c r="E72" s="2" t="s">
        <v>145</v>
      </c>
      <c r="F72" s="2" t="s">
        <v>146</v>
      </c>
      <c r="G72" s="2" t="s">
        <v>147</v>
      </c>
      <c r="H72" s="2" t="s">
        <v>41</v>
      </c>
      <c r="I72" s="11">
        <v>43844</v>
      </c>
      <c r="J72" s="2">
        <v>1547.49</v>
      </c>
      <c r="K72" s="2" t="s">
        <v>42</v>
      </c>
      <c r="L72" s="2" t="s">
        <v>43</v>
      </c>
      <c r="M72" s="2">
        <v>12</v>
      </c>
      <c r="N72" s="2">
        <v>1381.69</v>
      </c>
      <c r="O72" s="2">
        <v>0</v>
      </c>
      <c r="P72" s="2">
        <v>82.9</v>
      </c>
      <c r="Q72" s="2">
        <v>82.9</v>
      </c>
      <c r="R72" s="2">
        <v>165.8</v>
      </c>
      <c r="S72" s="2">
        <v>0</v>
      </c>
      <c r="T72" s="2" t="s">
        <v>44</v>
      </c>
    </row>
    <row r="73" spans="1:20" x14ac:dyDescent="0.25">
      <c r="A73" s="2" t="s">
        <v>6</v>
      </c>
      <c r="B73" s="2" t="s">
        <v>37</v>
      </c>
      <c r="C73" s="2">
        <v>12020</v>
      </c>
      <c r="D73" s="11">
        <v>44606</v>
      </c>
      <c r="E73" s="2" t="s">
        <v>148</v>
      </c>
      <c r="F73" s="2" t="s">
        <v>149</v>
      </c>
      <c r="G73" s="2" t="s">
        <v>150</v>
      </c>
      <c r="H73" s="2" t="s">
        <v>41</v>
      </c>
      <c r="I73" s="11">
        <v>43847</v>
      </c>
      <c r="J73" s="2">
        <v>245322</v>
      </c>
      <c r="K73" s="2" t="s">
        <v>42</v>
      </c>
      <c r="L73" s="2" t="s">
        <v>43</v>
      </c>
      <c r="M73" s="2">
        <v>18</v>
      </c>
      <c r="N73" s="2">
        <v>207900</v>
      </c>
      <c r="O73" s="2">
        <v>37422</v>
      </c>
      <c r="P73" s="2">
        <v>0</v>
      </c>
      <c r="Q73" s="2">
        <v>0</v>
      </c>
      <c r="R73" s="2">
        <v>37422</v>
      </c>
      <c r="S73" s="2">
        <v>0</v>
      </c>
      <c r="T73" s="2" t="s">
        <v>44</v>
      </c>
    </row>
    <row r="74" spans="1:20" x14ac:dyDescent="0.25">
      <c r="A74" s="2" t="s">
        <v>6</v>
      </c>
      <c r="B74" s="2" t="s">
        <v>37</v>
      </c>
      <c r="C74" s="2">
        <v>12020</v>
      </c>
      <c r="D74" s="11">
        <v>44606</v>
      </c>
      <c r="E74" s="2" t="s">
        <v>148</v>
      </c>
      <c r="F74" s="2" t="s">
        <v>149</v>
      </c>
      <c r="G74" s="2" t="s">
        <v>151</v>
      </c>
      <c r="H74" s="2" t="s">
        <v>41</v>
      </c>
      <c r="I74" s="11">
        <v>43847</v>
      </c>
      <c r="J74" s="2">
        <v>3186</v>
      </c>
      <c r="K74" s="2" t="s">
        <v>42</v>
      </c>
      <c r="L74" s="2" t="s">
        <v>43</v>
      </c>
      <c r="M74" s="2">
        <v>18</v>
      </c>
      <c r="N74" s="2">
        <v>2700</v>
      </c>
      <c r="O74" s="2">
        <v>486</v>
      </c>
      <c r="P74" s="2">
        <v>0</v>
      </c>
      <c r="Q74" s="2">
        <v>0</v>
      </c>
      <c r="R74" s="2">
        <v>486</v>
      </c>
      <c r="S74" s="2">
        <v>0</v>
      </c>
      <c r="T74" s="2" t="s">
        <v>44</v>
      </c>
    </row>
    <row r="75" spans="1:20" x14ac:dyDescent="0.25">
      <c r="A75" s="2" t="s">
        <v>6</v>
      </c>
      <c r="B75" s="2" t="s">
        <v>37</v>
      </c>
      <c r="C75" s="2">
        <v>12020</v>
      </c>
      <c r="D75" s="11">
        <v>44606</v>
      </c>
      <c r="E75" s="2" t="s">
        <v>148</v>
      </c>
      <c r="F75" s="2" t="s">
        <v>149</v>
      </c>
      <c r="G75" s="2" t="s">
        <v>152</v>
      </c>
      <c r="H75" s="2" t="s">
        <v>41</v>
      </c>
      <c r="I75" s="11">
        <v>43854</v>
      </c>
      <c r="J75" s="2">
        <v>144078</v>
      </c>
      <c r="K75" s="2" t="s">
        <v>42</v>
      </c>
      <c r="L75" s="2" t="s">
        <v>43</v>
      </c>
      <c r="M75" s="2">
        <v>18</v>
      </c>
      <c r="N75" s="2">
        <v>122100</v>
      </c>
      <c r="O75" s="2">
        <v>21978</v>
      </c>
      <c r="P75" s="2">
        <v>0</v>
      </c>
      <c r="Q75" s="2">
        <v>0</v>
      </c>
      <c r="R75" s="2">
        <v>21978</v>
      </c>
      <c r="S75" s="2">
        <v>0</v>
      </c>
      <c r="T75" s="2" t="s">
        <v>44</v>
      </c>
    </row>
    <row r="76" spans="1:20" x14ac:dyDescent="0.25">
      <c r="A76" s="2" t="s">
        <v>6</v>
      </c>
      <c r="B76" s="2" t="s">
        <v>37</v>
      </c>
      <c r="C76" s="2">
        <v>12020</v>
      </c>
      <c r="D76" s="11">
        <v>44606</v>
      </c>
      <c r="E76" s="2" t="s">
        <v>148</v>
      </c>
      <c r="F76" s="2" t="s">
        <v>149</v>
      </c>
      <c r="G76" s="2" t="s">
        <v>153</v>
      </c>
      <c r="H76" s="2" t="s">
        <v>41</v>
      </c>
      <c r="I76" s="11">
        <v>43854</v>
      </c>
      <c r="J76" s="2">
        <v>97350</v>
      </c>
      <c r="K76" s="2" t="s">
        <v>42</v>
      </c>
      <c r="L76" s="2" t="s">
        <v>43</v>
      </c>
      <c r="M76" s="2">
        <v>18</v>
      </c>
      <c r="N76" s="2">
        <v>82500</v>
      </c>
      <c r="O76" s="2">
        <v>14850</v>
      </c>
      <c r="P76" s="2">
        <v>0</v>
      </c>
      <c r="Q76" s="2">
        <v>0</v>
      </c>
      <c r="R76" s="2">
        <v>14850</v>
      </c>
      <c r="S76" s="2">
        <v>0</v>
      </c>
      <c r="T76" s="2" t="s">
        <v>44</v>
      </c>
    </row>
    <row r="77" spans="1:20" x14ac:dyDescent="0.25">
      <c r="A77" s="2" t="s">
        <v>6</v>
      </c>
      <c r="B77" s="2" t="s">
        <v>37</v>
      </c>
      <c r="C77" s="2">
        <v>12020</v>
      </c>
      <c r="D77" s="11">
        <v>44606</v>
      </c>
      <c r="E77" s="2" t="s">
        <v>154</v>
      </c>
      <c r="F77" s="2" t="s">
        <v>155</v>
      </c>
      <c r="G77" s="2" t="s">
        <v>156</v>
      </c>
      <c r="H77" s="2" t="s">
        <v>41</v>
      </c>
      <c r="I77" s="11">
        <v>43855</v>
      </c>
      <c r="J77" s="2">
        <v>36816</v>
      </c>
      <c r="K77" s="2" t="s">
        <v>42</v>
      </c>
      <c r="L77" s="2" t="s">
        <v>43</v>
      </c>
      <c r="M77" s="2">
        <v>18</v>
      </c>
      <c r="N77" s="2">
        <v>31200</v>
      </c>
      <c r="O77" s="2">
        <v>5616</v>
      </c>
      <c r="P77" s="2">
        <v>0</v>
      </c>
      <c r="Q77" s="2">
        <v>0</v>
      </c>
      <c r="R77" s="2">
        <v>5616</v>
      </c>
      <c r="S77" s="2">
        <v>0</v>
      </c>
      <c r="T77" s="2" t="s">
        <v>44</v>
      </c>
    </row>
    <row r="78" spans="1:20" x14ac:dyDescent="0.25">
      <c r="A78" s="2" t="s">
        <v>6</v>
      </c>
      <c r="B78" s="2" t="s">
        <v>37</v>
      </c>
      <c r="C78" s="2">
        <v>12020</v>
      </c>
      <c r="D78" s="11">
        <v>44606</v>
      </c>
      <c r="E78" s="2" t="s">
        <v>157</v>
      </c>
      <c r="F78" s="2" t="s">
        <v>158</v>
      </c>
      <c r="G78" s="2" t="s">
        <v>159</v>
      </c>
      <c r="H78" s="2" t="s">
        <v>41</v>
      </c>
      <c r="I78" s="11">
        <v>43841</v>
      </c>
      <c r="J78" s="2">
        <v>4720</v>
      </c>
      <c r="K78" s="2" t="s">
        <v>42</v>
      </c>
      <c r="L78" s="2" t="s">
        <v>43</v>
      </c>
      <c r="M78" s="2">
        <v>18</v>
      </c>
      <c r="N78" s="2">
        <v>4000</v>
      </c>
      <c r="O78" s="2">
        <v>720</v>
      </c>
      <c r="P78" s="2">
        <v>0</v>
      </c>
      <c r="Q78" s="2">
        <v>0</v>
      </c>
      <c r="R78" s="2">
        <v>720</v>
      </c>
      <c r="S78" s="2">
        <v>0</v>
      </c>
      <c r="T78" s="2" t="s">
        <v>44</v>
      </c>
    </row>
    <row r="79" spans="1:20" x14ac:dyDescent="0.25">
      <c r="A79" s="2" t="s">
        <v>6</v>
      </c>
      <c r="B79" s="2" t="s">
        <v>37</v>
      </c>
      <c r="C79" s="2">
        <v>12020</v>
      </c>
      <c r="D79" s="11">
        <v>44606</v>
      </c>
      <c r="E79" s="2" t="s">
        <v>157</v>
      </c>
      <c r="F79" s="2" t="s">
        <v>158</v>
      </c>
      <c r="G79" s="2" t="s">
        <v>160</v>
      </c>
      <c r="H79" s="2" t="s">
        <v>41</v>
      </c>
      <c r="I79" s="11">
        <v>43854</v>
      </c>
      <c r="J79" s="2">
        <v>4720</v>
      </c>
      <c r="K79" s="2" t="s">
        <v>42</v>
      </c>
      <c r="L79" s="2" t="s">
        <v>43</v>
      </c>
      <c r="M79" s="2">
        <v>18</v>
      </c>
      <c r="N79" s="2">
        <v>4000</v>
      </c>
      <c r="O79" s="2">
        <v>720</v>
      </c>
      <c r="P79" s="2">
        <v>0</v>
      </c>
      <c r="Q79" s="2">
        <v>0</v>
      </c>
      <c r="R79" s="2">
        <v>720</v>
      </c>
      <c r="S79" s="2">
        <v>0</v>
      </c>
      <c r="T79" s="2" t="s">
        <v>44</v>
      </c>
    </row>
    <row r="80" spans="1:20" x14ac:dyDescent="0.25">
      <c r="A80" s="2" t="s">
        <v>6</v>
      </c>
      <c r="B80" s="2" t="s">
        <v>37</v>
      </c>
      <c r="C80" s="2">
        <v>12020</v>
      </c>
      <c r="D80" s="11">
        <v>44606</v>
      </c>
      <c r="E80" s="2" t="s">
        <v>161</v>
      </c>
      <c r="F80" s="2" t="s">
        <v>162</v>
      </c>
      <c r="G80" s="2" t="s">
        <v>163</v>
      </c>
      <c r="H80" s="2" t="s">
        <v>41</v>
      </c>
      <c r="I80" s="11">
        <v>43860</v>
      </c>
      <c r="J80" s="2">
        <v>10620</v>
      </c>
      <c r="K80" s="2" t="s">
        <v>42</v>
      </c>
      <c r="L80" s="2" t="s">
        <v>43</v>
      </c>
      <c r="M80" s="2">
        <v>18</v>
      </c>
      <c r="N80" s="2">
        <v>9000</v>
      </c>
      <c r="O80" s="2">
        <v>0</v>
      </c>
      <c r="P80" s="2">
        <v>810</v>
      </c>
      <c r="Q80" s="2">
        <v>810</v>
      </c>
      <c r="R80" s="2">
        <v>1620</v>
      </c>
      <c r="S80" s="2">
        <v>0</v>
      </c>
      <c r="T80" s="2" t="s">
        <v>44</v>
      </c>
    </row>
    <row r="81" spans="1:20" x14ac:dyDescent="0.25">
      <c r="A81" s="2" t="s">
        <v>6</v>
      </c>
      <c r="B81" s="2" t="s">
        <v>37</v>
      </c>
      <c r="C81" s="2">
        <v>12020</v>
      </c>
      <c r="D81" s="11">
        <v>44606</v>
      </c>
      <c r="E81" s="2" t="s">
        <v>164</v>
      </c>
      <c r="F81" s="2" t="s">
        <v>165</v>
      </c>
      <c r="G81" s="2" t="s">
        <v>166</v>
      </c>
      <c r="H81" s="2" t="s">
        <v>41</v>
      </c>
      <c r="I81" s="11">
        <v>43840</v>
      </c>
      <c r="J81" s="2">
        <v>2655000</v>
      </c>
      <c r="K81" s="2" t="s">
        <v>42</v>
      </c>
      <c r="L81" s="2" t="s">
        <v>43</v>
      </c>
      <c r="M81" s="2">
        <v>18</v>
      </c>
      <c r="N81" s="2">
        <v>2250000</v>
      </c>
      <c r="O81" s="2">
        <v>405000</v>
      </c>
      <c r="P81" s="2">
        <v>0</v>
      </c>
      <c r="Q81" s="2">
        <v>0</v>
      </c>
      <c r="R81" s="2">
        <v>405000</v>
      </c>
      <c r="S81" s="2">
        <v>0</v>
      </c>
      <c r="T81" s="2" t="s">
        <v>44</v>
      </c>
    </row>
    <row r="82" spans="1:20" x14ac:dyDescent="0.25">
      <c r="A82" s="2" t="s">
        <v>6</v>
      </c>
      <c r="B82" s="2" t="s">
        <v>37</v>
      </c>
      <c r="C82" s="2">
        <v>12020</v>
      </c>
      <c r="D82" s="11">
        <v>44606</v>
      </c>
      <c r="E82" s="2" t="s">
        <v>167</v>
      </c>
      <c r="F82" s="2" t="s">
        <v>168</v>
      </c>
      <c r="G82" s="2" t="s">
        <v>169</v>
      </c>
      <c r="H82" s="2" t="s">
        <v>41</v>
      </c>
      <c r="I82" s="11">
        <v>43839</v>
      </c>
      <c r="J82" s="2">
        <v>26196</v>
      </c>
      <c r="K82" s="2" t="s">
        <v>42</v>
      </c>
      <c r="L82" s="2" t="s">
        <v>43</v>
      </c>
      <c r="M82" s="2">
        <v>18</v>
      </c>
      <c r="N82" s="2">
        <v>22200</v>
      </c>
      <c r="O82" s="2">
        <v>0</v>
      </c>
      <c r="P82" s="2">
        <v>1998</v>
      </c>
      <c r="Q82" s="2">
        <v>1998</v>
      </c>
      <c r="R82" s="2">
        <v>3996</v>
      </c>
      <c r="S82" s="2">
        <v>0</v>
      </c>
      <c r="T82" s="2" t="s">
        <v>44</v>
      </c>
    </row>
    <row r="83" spans="1:20" x14ac:dyDescent="0.25">
      <c r="A83" s="2" t="s">
        <v>6</v>
      </c>
      <c r="B83" s="2" t="s">
        <v>37</v>
      </c>
      <c r="C83" s="2">
        <v>12020</v>
      </c>
      <c r="D83" s="11">
        <v>44606</v>
      </c>
      <c r="E83" s="2" t="s">
        <v>167</v>
      </c>
      <c r="F83" s="2" t="s">
        <v>168</v>
      </c>
      <c r="G83" s="2" t="s">
        <v>170</v>
      </c>
      <c r="H83" s="2" t="s">
        <v>41</v>
      </c>
      <c r="I83" s="11">
        <v>43851</v>
      </c>
      <c r="J83" s="2">
        <v>3422</v>
      </c>
      <c r="K83" s="2" t="s">
        <v>42</v>
      </c>
      <c r="L83" s="2" t="s">
        <v>43</v>
      </c>
      <c r="M83" s="2">
        <v>18</v>
      </c>
      <c r="N83" s="2">
        <v>2900</v>
      </c>
      <c r="O83" s="2">
        <v>0</v>
      </c>
      <c r="P83" s="2">
        <v>261</v>
      </c>
      <c r="Q83" s="2">
        <v>261</v>
      </c>
      <c r="R83" s="2">
        <v>522</v>
      </c>
      <c r="S83" s="2">
        <v>0</v>
      </c>
      <c r="T83" s="2" t="s">
        <v>44</v>
      </c>
    </row>
    <row r="84" spans="1:20" x14ac:dyDescent="0.25">
      <c r="A84" s="2" t="s">
        <v>6</v>
      </c>
      <c r="B84" s="2" t="s">
        <v>37</v>
      </c>
      <c r="C84" s="2">
        <v>12020</v>
      </c>
      <c r="D84" s="11">
        <v>44606</v>
      </c>
      <c r="E84" s="2" t="s">
        <v>171</v>
      </c>
      <c r="F84" s="2" t="s">
        <v>172</v>
      </c>
      <c r="G84" s="2" t="s">
        <v>173</v>
      </c>
      <c r="H84" s="2" t="s">
        <v>41</v>
      </c>
      <c r="I84" s="11">
        <v>43860</v>
      </c>
      <c r="J84" s="2">
        <v>63819</v>
      </c>
      <c r="K84" s="2" t="s">
        <v>42</v>
      </c>
      <c r="L84" s="2" t="s">
        <v>43</v>
      </c>
      <c r="M84" s="2">
        <v>18</v>
      </c>
      <c r="N84" s="2">
        <v>54084</v>
      </c>
      <c r="O84" s="2">
        <v>0</v>
      </c>
      <c r="P84" s="2">
        <v>4867.5600000000004</v>
      </c>
      <c r="Q84" s="2">
        <v>4867.5600000000004</v>
      </c>
      <c r="R84" s="2">
        <v>9735.1200000000008</v>
      </c>
      <c r="S84" s="2">
        <v>0</v>
      </c>
      <c r="T84" s="2" t="s">
        <v>44</v>
      </c>
    </row>
    <row r="85" spans="1:20" x14ac:dyDescent="0.25">
      <c r="A85" s="2" t="s">
        <v>6</v>
      </c>
      <c r="B85" s="2" t="s">
        <v>37</v>
      </c>
      <c r="C85" s="2">
        <v>12020</v>
      </c>
      <c r="D85" s="11">
        <v>44606</v>
      </c>
      <c r="E85" s="2" t="s">
        <v>174</v>
      </c>
      <c r="F85" s="2" t="s">
        <v>175</v>
      </c>
      <c r="G85" s="2" t="s">
        <v>176</v>
      </c>
      <c r="H85" s="2" t="s">
        <v>41</v>
      </c>
      <c r="I85" s="11">
        <v>43854</v>
      </c>
      <c r="J85" s="2">
        <v>239236</v>
      </c>
      <c r="K85" s="2" t="s">
        <v>42</v>
      </c>
      <c r="L85" s="2" t="s">
        <v>43</v>
      </c>
      <c r="M85" s="2">
        <v>18</v>
      </c>
      <c r="N85" s="2">
        <v>202742</v>
      </c>
      <c r="O85" s="2">
        <v>36493.56</v>
      </c>
      <c r="P85" s="2">
        <v>0</v>
      </c>
      <c r="Q85" s="2">
        <v>0</v>
      </c>
      <c r="R85" s="2">
        <v>36493.56</v>
      </c>
      <c r="S85" s="2">
        <v>0</v>
      </c>
      <c r="T85" s="2" t="s">
        <v>44</v>
      </c>
    </row>
    <row r="86" spans="1:20" x14ac:dyDescent="0.25">
      <c r="A86" s="2" t="s">
        <v>6</v>
      </c>
      <c r="B86" s="2" t="s">
        <v>37</v>
      </c>
      <c r="C86" s="2">
        <v>12020</v>
      </c>
      <c r="D86" s="11">
        <v>44606</v>
      </c>
      <c r="E86" s="2" t="s">
        <v>178</v>
      </c>
      <c r="F86" s="2" t="s">
        <v>179</v>
      </c>
      <c r="G86" s="2" t="s">
        <v>180</v>
      </c>
      <c r="H86" s="2" t="s">
        <v>41</v>
      </c>
      <c r="I86" s="11">
        <v>43855</v>
      </c>
      <c r="J86" s="2">
        <v>35400</v>
      </c>
      <c r="K86" s="2" t="s">
        <v>42</v>
      </c>
      <c r="L86" s="2" t="s">
        <v>43</v>
      </c>
      <c r="M86" s="2">
        <v>18</v>
      </c>
      <c r="N86" s="2">
        <v>30000</v>
      </c>
      <c r="O86" s="2">
        <v>5400</v>
      </c>
      <c r="P86" s="2">
        <v>0</v>
      </c>
      <c r="Q86" s="2">
        <v>0</v>
      </c>
      <c r="R86" s="2">
        <v>5400</v>
      </c>
      <c r="S86" s="2">
        <v>0</v>
      </c>
      <c r="T86" s="2" t="s">
        <v>44</v>
      </c>
    </row>
    <row r="87" spans="1:20" x14ac:dyDescent="0.25">
      <c r="A87" s="2" t="s">
        <v>6</v>
      </c>
      <c r="B87" s="2" t="s">
        <v>37</v>
      </c>
      <c r="C87" s="2">
        <v>12020</v>
      </c>
      <c r="D87" s="11">
        <v>44606</v>
      </c>
      <c r="E87" s="2" t="s">
        <v>181</v>
      </c>
      <c r="F87" s="2" t="s">
        <v>182</v>
      </c>
      <c r="G87" s="2" t="s">
        <v>183</v>
      </c>
      <c r="H87" s="2" t="s">
        <v>41</v>
      </c>
      <c r="I87" s="11">
        <v>43852</v>
      </c>
      <c r="J87" s="2">
        <v>11317</v>
      </c>
      <c r="K87" s="2" t="s">
        <v>42</v>
      </c>
      <c r="L87" s="2" t="s">
        <v>43</v>
      </c>
      <c r="M87" s="2">
        <v>18</v>
      </c>
      <c r="N87" s="2">
        <v>9591.0300000000007</v>
      </c>
      <c r="O87" s="2">
        <v>0</v>
      </c>
      <c r="P87" s="2">
        <v>863.19</v>
      </c>
      <c r="Q87" s="2">
        <v>863.19</v>
      </c>
      <c r="R87" s="2">
        <v>1726.38</v>
      </c>
      <c r="S87" s="2">
        <v>0</v>
      </c>
      <c r="T87" s="2" t="s">
        <v>44</v>
      </c>
    </row>
    <row r="88" spans="1:20" x14ac:dyDescent="0.25">
      <c r="A88" s="2" t="s">
        <v>6</v>
      </c>
      <c r="B88" s="2" t="s">
        <v>37</v>
      </c>
      <c r="C88" s="2">
        <v>12020</v>
      </c>
      <c r="D88" s="11">
        <v>44606</v>
      </c>
      <c r="E88" s="2" t="s">
        <v>184</v>
      </c>
      <c r="F88" s="2" t="s">
        <v>185</v>
      </c>
      <c r="G88" s="2" t="s">
        <v>186</v>
      </c>
      <c r="H88" s="2" t="s">
        <v>41</v>
      </c>
      <c r="I88" s="11">
        <v>43833</v>
      </c>
      <c r="J88" s="2">
        <v>61938.2</v>
      </c>
      <c r="K88" s="2" t="s">
        <v>42</v>
      </c>
      <c r="L88" s="2" t="s">
        <v>43</v>
      </c>
      <c r="M88" s="2">
        <v>18</v>
      </c>
      <c r="N88" s="2">
        <v>52490</v>
      </c>
      <c r="O88" s="2">
        <v>0</v>
      </c>
      <c r="P88" s="2">
        <v>4724.1000000000004</v>
      </c>
      <c r="Q88" s="2">
        <v>4724.1000000000004</v>
      </c>
      <c r="R88" s="2">
        <v>9448.2000000000007</v>
      </c>
      <c r="S88" s="2">
        <v>0</v>
      </c>
      <c r="T88" s="2" t="s">
        <v>44</v>
      </c>
    </row>
    <row r="89" spans="1:20" x14ac:dyDescent="0.25">
      <c r="A89" s="2" t="s">
        <v>6</v>
      </c>
      <c r="B89" s="2" t="s">
        <v>37</v>
      </c>
      <c r="C89" s="2">
        <v>12020</v>
      </c>
      <c r="D89" s="11">
        <v>44606</v>
      </c>
      <c r="E89" s="2" t="s">
        <v>187</v>
      </c>
      <c r="F89" s="2" t="s">
        <v>188</v>
      </c>
      <c r="G89" s="2" t="s">
        <v>189</v>
      </c>
      <c r="H89" s="2" t="s">
        <v>41</v>
      </c>
      <c r="I89" s="11">
        <v>43841</v>
      </c>
      <c r="J89" s="2">
        <v>1062</v>
      </c>
      <c r="K89" s="2" t="s">
        <v>42</v>
      </c>
      <c r="L89" s="2" t="s">
        <v>43</v>
      </c>
      <c r="M89" s="2">
        <v>18</v>
      </c>
      <c r="N89" s="2">
        <v>900</v>
      </c>
      <c r="O89" s="2">
        <v>0</v>
      </c>
      <c r="P89" s="2">
        <v>81</v>
      </c>
      <c r="Q89" s="2">
        <v>81</v>
      </c>
      <c r="R89" s="2">
        <v>162</v>
      </c>
      <c r="S89" s="2">
        <v>0</v>
      </c>
      <c r="T89" s="2" t="s">
        <v>44</v>
      </c>
    </row>
    <row r="90" spans="1:20" x14ac:dyDescent="0.25">
      <c r="A90" s="2" t="s">
        <v>6</v>
      </c>
      <c r="B90" s="2" t="s">
        <v>37</v>
      </c>
      <c r="C90" s="2">
        <v>12020</v>
      </c>
      <c r="D90" s="11">
        <v>44606</v>
      </c>
      <c r="E90" s="2" t="s">
        <v>187</v>
      </c>
      <c r="F90" s="2" t="s">
        <v>188</v>
      </c>
      <c r="G90" s="2" t="s">
        <v>190</v>
      </c>
      <c r="H90" s="2" t="s">
        <v>41</v>
      </c>
      <c r="I90" s="11">
        <v>43857</v>
      </c>
      <c r="J90" s="2">
        <v>3835</v>
      </c>
      <c r="K90" s="2" t="s">
        <v>42</v>
      </c>
      <c r="L90" s="2" t="s">
        <v>43</v>
      </c>
      <c r="M90" s="2">
        <v>18</v>
      </c>
      <c r="N90" s="2">
        <v>3250</v>
      </c>
      <c r="O90" s="2">
        <v>0</v>
      </c>
      <c r="P90" s="2">
        <v>292.5</v>
      </c>
      <c r="Q90" s="2">
        <v>292.5</v>
      </c>
      <c r="R90" s="2">
        <v>585</v>
      </c>
      <c r="S90" s="2">
        <v>0</v>
      </c>
      <c r="T90" s="2" t="s">
        <v>44</v>
      </c>
    </row>
    <row r="91" spans="1:20" x14ac:dyDescent="0.25">
      <c r="A91" s="2" t="s">
        <v>6</v>
      </c>
      <c r="B91" s="2" t="s">
        <v>37</v>
      </c>
      <c r="C91" s="2">
        <v>12020</v>
      </c>
      <c r="D91" s="11">
        <v>44606</v>
      </c>
      <c r="E91" s="2" t="s">
        <v>187</v>
      </c>
      <c r="F91" s="2" t="s">
        <v>188</v>
      </c>
      <c r="G91" s="2" t="s">
        <v>191</v>
      </c>
      <c r="H91" s="2" t="s">
        <v>41</v>
      </c>
      <c r="I91" s="11">
        <v>43858</v>
      </c>
      <c r="J91" s="2">
        <v>708</v>
      </c>
      <c r="K91" s="2" t="s">
        <v>42</v>
      </c>
      <c r="L91" s="2" t="s">
        <v>43</v>
      </c>
      <c r="M91" s="2">
        <v>18</v>
      </c>
      <c r="N91" s="2">
        <v>600</v>
      </c>
      <c r="O91" s="2">
        <v>0</v>
      </c>
      <c r="P91" s="2">
        <v>54</v>
      </c>
      <c r="Q91" s="2">
        <v>54</v>
      </c>
      <c r="R91" s="2">
        <v>108</v>
      </c>
      <c r="S91" s="2">
        <v>0</v>
      </c>
      <c r="T91" s="2" t="s">
        <v>44</v>
      </c>
    </row>
    <row r="92" spans="1:20" x14ac:dyDescent="0.25">
      <c r="A92" s="2" t="s">
        <v>6</v>
      </c>
      <c r="B92" s="2" t="s">
        <v>37</v>
      </c>
      <c r="C92" s="2">
        <v>12020</v>
      </c>
      <c r="D92" s="11">
        <v>44606</v>
      </c>
      <c r="E92" s="2" t="s">
        <v>192</v>
      </c>
      <c r="F92" s="2" t="s">
        <v>193</v>
      </c>
      <c r="G92" s="2" t="s">
        <v>194</v>
      </c>
      <c r="H92" s="2" t="s">
        <v>41</v>
      </c>
      <c r="I92" s="11">
        <v>43837</v>
      </c>
      <c r="J92" s="2">
        <v>13806</v>
      </c>
      <c r="K92" s="2" t="s">
        <v>42</v>
      </c>
      <c r="L92" s="2" t="s">
        <v>43</v>
      </c>
      <c r="M92" s="2">
        <v>18</v>
      </c>
      <c r="N92" s="2">
        <v>11700</v>
      </c>
      <c r="O92" s="2">
        <v>0</v>
      </c>
      <c r="P92" s="2">
        <v>1053</v>
      </c>
      <c r="Q92" s="2">
        <v>1053</v>
      </c>
      <c r="R92" s="2">
        <v>2106</v>
      </c>
      <c r="S92" s="2">
        <v>0</v>
      </c>
      <c r="T92" s="2" t="s">
        <v>44</v>
      </c>
    </row>
    <row r="93" spans="1:20" x14ac:dyDescent="0.25">
      <c r="A93" s="2" t="s">
        <v>6</v>
      </c>
      <c r="B93" s="2" t="s">
        <v>37</v>
      </c>
      <c r="C93" s="2">
        <v>12020</v>
      </c>
      <c r="D93" s="11">
        <v>44606</v>
      </c>
      <c r="E93" s="2" t="s">
        <v>195</v>
      </c>
      <c r="F93" s="2" t="s">
        <v>196</v>
      </c>
      <c r="G93" s="2" t="s">
        <v>197</v>
      </c>
      <c r="H93" s="2" t="s">
        <v>41</v>
      </c>
      <c r="I93" s="11">
        <v>43833</v>
      </c>
      <c r="J93" s="2">
        <v>3729</v>
      </c>
      <c r="K93" s="2" t="s">
        <v>42</v>
      </c>
      <c r="L93" s="2" t="s">
        <v>43</v>
      </c>
      <c r="M93" s="2">
        <v>18</v>
      </c>
      <c r="N93" s="2">
        <v>3160</v>
      </c>
      <c r="O93" s="2">
        <v>0</v>
      </c>
      <c r="P93" s="2">
        <v>284.39999999999998</v>
      </c>
      <c r="Q93" s="2">
        <v>284.39999999999998</v>
      </c>
      <c r="R93" s="2">
        <v>568.79999999999995</v>
      </c>
      <c r="S93" s="2">
        <v>0</v>
      </c>
      <c r="T93" s="2" t="s">
        <v>44</v>
      </c>
    </row>
    <row r="94" spans="1:20" x14ac:dyDescent="0.25">
      <c r="A94" s="2" t="s">
        <v>6</v>
      </c>
      <c r="B94" s="2" t="s">
        <v>37</v>
      </c>
      <c r="C94" s="2">
        <v>12020</v>
      </c>
      <c r="D94" s="11">
        <v>44606</v>
      </c>
      <c r="E94" s="2" t="s">
        <v>195</v>
      </c>
      <c r="F94" s="2" t="s">
        <v>196</v>
      </c>
      <c r="G94" s="2" t="s">
        <v>198</v>
      </c>
      <c r="H94" s="2" t="s">
        <v>41</v>
      </c>
      <c r="I94" s="11">
        <v>43843</v>
      </c>
      <c r="J94" s="2">
        <v>20496</v>
      </c>
      <c r="K94" s="2" t="s">
        <v>42</v>
      </c>
      <c r="L94" s="2" t="s">
        <v>43</v>
      </c>
      <c r="M94" s="2">
        <v>12</v>
      </c>
      <c r="N94" s="2">
        <v>18300</v>
      </c>
      <c r="O94" s="2">
        <v>0</v>
      </c>
      <c r="P94" s="2">
        <v>1098</v>
      </c>
      <c r="Q94" s="2">
        <v>1098</v>
      </c>
      <c r="R94" s="2">
        <v>2196</v>
      </c>
      <c r="S94" s="2">
        <v>0</v>
      </c>
      <c r="T94" s="2" t="s">
        <v>44</v>
      </c>
    </row>
    <row r="95" spans="1:20" x14ac:dyDescent="0.25">
      <c r="A95" s="2" t="s">
        <v>6</v>
      </c>
      <c r="B95" s="2" t="s">
        <v>37</v>
      </c>
      <c r="C95" s="2">
        <v>12020</v>
      </c>
      <c r="D95" s="11">
        <v>44606</v>
      </c>
      <c r="E95" s="2" t="s">
        <v>199</v>
      </c>
      <c r="F95" s="2" t="s">
        <v>200</v>
      </c>
      <c r="G95" s="2" t="s">
        <v>201</v>
      </c>
      <c r="H95" s="2" t="s">
        <v>41</v>
      </c>
      <c r="I95" s="11">
        <v>43833</v>
      </c>
      <c r="J95" s="2">
        <v>566</v>
      </c>
      <c r="K95" s="2" t="s">
        <v>42</v>
      </c>
      <c r="L95" s="2" t="s">
        <v>43</v>
      </c>
      <c r="M95" s="2">
        <v>18</v>
      </c>
      <c r="N95" s="2">
        <v>480</v>
      </c>
      <c r="O95" s="2">
        <v>0</v>
      </c>
      <c r="P95" s="2">
        <v>43.2</v>
      </c>
      <c r="Q95" s="2">
        <v>43.2</v>
      </c>
      <c r="R95" s="2">
        <v>86.4</v>
      </c>
      <c r="S95" s="2">
        <v>0</v>
      </c>
      <c r="T95" s="2" t="s">
        <v>44</v>
      </c>
    </row>
    <row r="96" spans="1:20" x14ac:dyDescent="0.25">
      <c r="A96" s="2" t="s">
        <v>6</v>
      </c>
      <c r="B96" s="2" t="s">
        <v>37</v>
      </c>
      <c r="C96" s="2">
        <v>12020</v>
      </c>
      <c r="D96" s="11">
        <v>44606</v>
      </c>
      <c r="E96" s="2" t="s">
        <v>199</v>
      </c>
      <c r="F96" s="2" t="s">
        <v>200</v>
      </c>
      <c r="G96" s="2" t="s">
        <v>202</v>
      </c>
      <c r="H96" s="2" t="s">
        <v>41</v>
      </c>
      <c r="I96" s="11">
        <v>43837</v>
      </c>
      <c r="J96" s="2">
        <v>566</v>
      </c>
      <c r="K96" s="2" t="s">
        <v>42</v>
      </c>
      <c r="L96" s="2" t="s">
        <v>43</v>
      </c>
      <c r="M96" s="2">
        <v>18</v>
      </c>
      <c r="N96" s="2">
        <v>480</v>
      </c>
      <c r="O96" s="2">
        <v>0</v>
      </c>
      <c r="P96" s="2">
        <v>43.2</v>
      </c>
      <c r="Q96" s="2">
        <v>43.2</v>
      </c>
      <c r="R96" s="2">
        <v>86.4</v>
      </c>
      <c r="S96" s="2">
        <v>0</v>
      </c>
      <c r="T96" s="2" t="s">
        <v>44</v>
      </c>
    </row>
    <row r="97" spans="1:20" x14ac:dyDescent="0.25">
      <c r="A97" s="2" t="s">
        <v>6</v>
      </c>
      <c r="B97" s="2" t="s">
        <v>37</v>
      </c>
      <c r="C97" s="2">
        <v>12020</v>
      </c>
      <c r="D97" s="11">
        <v>44606</v>
      </c>
      <c r="E97" s="2" t="s">
        <v>199</v>
      </c>
      <c r="F97" s="2" t="s">
        <v>200</v>
      </c>
      <c r="G97" s="2" t="s">
        <v>203</v>
      </c>
      <c r="H97" s="2" t="s">
        <v>41</v>
      </c>
      <c r="I97" s="11">
        <v>43844</v>
      </c>
      <c r="J97" s="2">
        <v>21270</v>
      </c>
      <c r="K97" s="2" t="s">
        <v>42</v>
      </c>
      <c r="L97" s="2" t="s">
        <v>43</v>
      </c>
      <c r="M97" s="2">
        <v>18</v>
      </c>
      <c r="N97" s="2">
        <v>18025</v>
      </c>
      <c r="O97" s="2">
        <v>0</v>
      </c>
      <c r="P97" s="2">
        <v>1622.25</v>
      </c>
      <c r="Q97" s="2">
        <v>1622.25</v>
      </c>
      <c r="R97" s="2">
        <v>3244.5</v>
      </c>
      <c r="S97" s="2">
        <v>0</v>
      </c>
      <c r="T97" s="2" t="s">
        <v>44</v>
      </c>
    </row>
    <row r="98" spans="1:20" x14ac:dyDescent="0.25">
      <c r="A98" s="2" t="s">
        <v>6</v>
      </c>
      <c r="B98" s="2" t="s">
        <v>37</v>
      </c>
      <c r="C98" s="2">
        <v>12020</v>
      </c>
      <c r="D98" s="11">
        <v>44606</v>
      </c>
      <c r="E98" s="2" t="s">
        <v>199</v>
      </c>
      <c r="F98" s="2" t="s">
        <v>200</v>
      </c>
      <c r="G98" s="2" t="s">
        <v>204</v>
      </c>
      <c r="H98" s="2" t="s">
        <v>41</v>
      </c>
      <c r="I98" s="11">
        <v>43857</v>
      </c>
      <c r="J98" s="2">
        <v>566</v>
      </c>
      <c r="K98" s="2" t="s">
        <v>42</v>
      </c>
      <c r="L98" s="2" t="s">
        <v>43</v>
      </c>
      <c r="M98" s="2">
        <v>18</v>
      </c>
      <c r="N98" s="2">
        <v>480</v>
      </c>
      <c r="O98" s="2">
        <v>0</v>
      </c>
      <c r="P98" s="2">
        <v>43.2</v>
      </c>
      <c r="Q98" s="2">
        <v>43.2</v>
      </c>
      <c r="R98" s="2">
        <v>86.4</v>
      </c>
      <c r="S98" s="2">
        <v>0</v>
      </c>
      <c r="T98" s="2" t="s">
        <v>44</v>
      </c>
    </row>
    <row r="99" spans="1:20" x14ac:dyDescent="0.25">
      <c r="A99" s="2" t="s">
        <v>6</v>
      </c>
      <c r="B99" s="2" t="s">
        <v>37</v>
      </c>
      <c r="C99" s="2">
        <v>12020</v>
      </c>
      <c r="D99" s="11">
        <v>44606</v>
      </c>
      <c r="E99" s="2" t="s">
        <v>199</v>
      </c>
      <c r="F99" s="2" t="s">
        <v>200</v>
      </c>
      <c r="G99" s="2" t="s">
        <v>205</v>
      </c>
      <c r="H99" s="2" t="s">
        <v>41</v>
      </c>
      <c r="I99" s="11">
        <v>43857</v>
      </c>
      <c r="J99" s="2">
        <v>566</v>
      </c>
      <c r="K99" s="2" t="s">
        <v>42</v>
      </c>
      <c r="L99" s="2" t="s">
        <v>43</v>
      </c>
      <c r="M99" s="2">
        <v>18</v>
      </c>
      <c r="N99" s="2">
        <v>480</v>
      </c>
      <c r="O99" s="2">
        <v>0</v>
      </c>
      <c r="P99" s="2">
        <v>43.2</v>
      </c>
      <c r="Q99" s="2">
        <v>43.2</v>
      </c>
      <c r="R99" s="2">
        <v>86.4</v>
      </c>
      <c r="S99" s="2">
        <v>0</v>
      </c>
      <c r="T99" s="2" t="s">
        <v>44</v>
      </c>
    </row>
    <row r="100" spans="1:20" x14ac:dyDescent="0.25">
      <c r="A100" s="2" t="s">
        <v>6</v>
      </c>
      <c r="B100" s="2" t="s">
        <v>37</v>
      </c>
      <c r="C100" s="2">
        <v>12020</v>
      </c>
      <c r="D100" s="11">
        <v>44606</v>
      </c>
      <c r="E100" s="2" t="s">
        <v>206</v>
      </c>
      <c r="F100" s="2" t="s">
        <v>207</v>
      </c>
      <c r="G100" s="2" t="s">
        <v>208</v>
      </c>
      <c r="H100" s="2" t="s">
        <v>41</v>
      </c>
      <c r="I100" s="11">
        <v>43854</v>
      </c>
      <c r="J100" s="2">
        <v>236</v>
      </c>
      <c r="K100" s="2" t="s">
        <v>42</v>
      </c>
      <c r="L100" s="2" t="s">
        <v>43</v>
      </c>
      <c r="M100" s="2">
        <v>18</v>
      </c>
      <c r="N100" s="2">
        <v>200</v>
      </c>
      <c r="O100" s="2">
        <v>0</v>
      </c>
      <c r="P100" s="2">
        <v>18</v>
      </c>
      <c r="Q100" s="2">
        <v>18</v>
      </c>
      <c r="R100" s="2">
        <v>36</v>
      </c>
      <c r="S100" s="2">
        <v>0</v>
      </c>
      <c r="T100" s="2" t="s">
        <v>44</v>
      </c>
    </row>
    <row r="101" spans="1:20" x14ac:dyDescent="0.25">
      <c r="A101" s="2" t="s">
        <v>6</v>
      </c>
      <c r="B101" s="2" t="s">
        <v>37</v>
      </c>
      <c r="C101" s="2">
        <v>12020</v>
      </c>
      <c r="D101" s="11">
        <v>44606</v>
      </c>
      <c r="E101" s="2" t="s">
        <v>209</v>
      </c>
      <c r="F101" s="2" t="s">
        <v>210</v>
      </c>
      <c r="G101" s="2" t="s">
        <v>211</v>
      </c>
      <c r="H101" s="2" t="s">
        <v>41</v>
      </c>
      <c r="I101" s="11">
        <v>43852</v>
      </c>
      <c r="J101" s="2">
        <v>1876267</v>
      </c>
      <c r="K101" s="2" t="s">
        <v>42</v>
      </c>
      <c r="L101" s="2" t="s">
        <v>43</v>
      </c>
      <c r="M101" s="2">
        <v>0</v>
      </c>
      <c r="N101" s="2">
        <v>996480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 t="s">
        <v>44</v>
      </c>
    </row>
    <row r="102" spans="1:20" x14ac:dyDescent="0.25">
      <c r="A102" s="2" t="s">
        <v>6</v>
      </c>
      <c r="B102" s="2" t="s">
        <v>37</v>
      </c>
      <c r="C102" s="2">
        <v>12020</v>
      </c>
      <c r="D102" s="11">
        <v>44606</v>
      </c>
      <c r="E102" s="2" t="s">
        <v>209</v>
      </c>
      <c r="F102" s="2" t="s">
        <v>210</v>
      </c>
      <c r="G102" s="2" t="s">
        <v>211</v>
      </c>
      <c r="H102" s="2" t="s">
        <v>41</v>
      </c>
      <c r="I102" s="11">
        <v>43852</v>
      </c>
      <c r="J102" s="2">
        <v>1876267</v>
      </c>
      <c r="K102" s="2" t="s">
        <v>42</v>
      </c>
      <c r="L102" s="2" t="s">
        <v>43</v>
      </c>
      <c r="M102" s="2">
        <v>12</v>
      </c>
      <c r="N102" s="2">
        <v>363000</v>
      </c>
      <c r="O102" s="2">
        <v>43560</v>
      </c>
      <c r="P102" s="2">
        <v>0</v>
      </c>
      <c r="Q102" s="2">
        <v>0</v>
      </c>
      <c r="R102" s="2">
        <v>43560</v>
      </c>
      <c r="S102" s="2">
        <v>0</v>
      </c>
      <c r="T102" s="2" t="s">
        <v>44</v>
      </c>
    </row>
    <row r="103" spans="1:20" x14ac:dyDescent="0.25">
      <c r="A103" s="2" t="s">
        <v>6</v>
      </c>
      <c r="B103" s="2" t="s">
        <v>37</v>
      </c>
      <c r="C103" s="2">
        <v>12020</v>
      </c>
      <c r="D103" s="11">
        <v>44606</v>
      </c>
      <c r="E103" s="2" t="s">
        <v>209</v>
      </c>
      <c r="F103" s="2" t="s">
        <v>210</v>
      </c>
      <c r="G103" s="2" t="s">
        <v>211</v>
      </c>
      <c r="H103" s="2" t="s">
        <v>41</v>
      </c>
      <c r="I103" s="11">
        <v>43852</v>
      </c>
      <c r="J103" s="2">
        <v>1876267</v>
      </c>
      <c r="K103" s="2" t="s">
        <v>42</v>
      </c>
      <c r="L103" s="2" t="s">
        <v>43</v>
      </c>
      <c r="M103" s="2">
        <v>18</v>
      </c>
      <c r="N103" s="2">
        <v>401040</v>
      </c>
      <c r="O103" s="2">
        <v>72187.199999999997</v>
      </c>
      <c r="P103" s="2">
        <v>0</v>
      </c>
      <c r="Q103" s="2">
        <v>0</v>
      </c>
      <c r="R103" s="2">
        <v>72187.199999999997</v>
      </c>
      <c r="S103" s="2">
        <v>0</v>
      </c>
      <c r="T103" s="2" t="s">
        <v>44</v>
      </c>
    </row>
    <row r="104" spans="1:20" x14ac:dyDescent="0.25">
      <c r="A104" s="2" t="s">
        <v>6</v>
      </c>
      <c r="B104" s="2" t="s">
        <v>37</v>
      </c>
      <c r="C104" s="2">
        <v>12020</v>
      </c>
      <c r="D104" s="11">
        <v>44606</v>
      </c>
      <c r="E104" s="2" t="s">
        <v>212</v>
      </c>
      <c r="F104" s="2" t="s">
        <v>213</v>
      </c>
      <c r="G104" s="2" t="s">
        <v>214</v>
      </c>
      <c r="H104" s="2" t="s">
        <v>41</v>
      </c>
      <c r="I104" s="11">
        <v>43837</v>
      </c>
      <c r="J104" s="2">
        <v>990</v>
      </c>
      <c r="K104" s="2" t="s">
        <v>42</v>
      </c>
      <c r="L104" s="2" t="s">
        <v>43</v>
      </c>
      <c r="M104" s="2">
        <v>18</v>
      </c>
      <c r="N104" s="2">
        <v>839</v>
      </c>
      <c r="O104" s="2">
        <v>0</v>
      </c>
      <c r="P104" s="2">
        <v>75.510000000000005</v>
      </c>
      <c r="Q104" s="2">
        <v>75.510000000000005</v>
      </c>
      <c r="R104" s="2">
        <v>151.02000000000001</v>
      </c>
      <c r="S104" s="2">
        <v>0</v>
      </c>
      <c r="T104" s="2" t="s">
        <v>44</v>
      </c>
    </row>
    <row r="105" spans="1:20" x14ac:dyDescent="0.25">
      <c r="A105" s="2" t="s">
        <v>6</v>
      </c>
      <c r="B105" s="2" t="s">
        <v>37</v>
      </c>
      <c r="C105" s="2">
        <v>12020</v>
      </c>
      <c r="D105" s="11">
        <v>44606</v>
      </c>
      <c r="E105" s="2" t="s">
        <v>212</v>
      </c>
      <c r="F105" s="2" t="s">
        <v>213</v>
      </c>
      <c r="G105" s="2" t="s">
        <v>215</v>
      </c>
      <c r="H105" s="2" t="s">
        <v>41</v>
      </c>
      <c r="I105" s="11">
        <v>43837</v>
      </c>
      <c r="J105" s="2">
        <v>452</v>
      </c>
      <c r="K105" s="2" t="s">
        <v>42</v>
      </c>
      <c r="L105" s="2" t="s">
        <v>43</v>
      </c>
      <c r="M105" s="2">
        <v>18</v>
      </c>
      <c r="N105" s="2">
        <v>383</v>
      </c>
      <c r="O105" s="2">
        <v>0</v>
      </c>
      <c r="P105" s="2">
        <v>34.47</v>
      </c>
      <c r="Q105" s="2">
        <v>34.47</v>
      </c>
      <c r="R105" s="2">
        <v>68.94</v>
      </c>
      <c r="S105" s="2">
        <v>0</v>
      </c>
      <c r="T105" s="2" t="s">
        <v>44</v>
      </c>
    </row>
    <row r="106" spans="1:20" x14ac:dyDescent="0.25">
      <c r="A106" s="2" t="s">
        <v>6</v>
      </c>
      <c r="B106" s="2" t="s">
        <v>37</v>
      </c>
      <c r="C106" s="2">
        <v>12020</v>
      </c>
      <c r="D106" s="11">
        <v>44606</v>
      </c>
      <c r="E106" s="2" t="s">
        <v>212</v>
      </c>
      <c r="F106" s="2" t="s">
        <v>213</v>
      </c>
      <c r="G106" s="2" t="s">
        <v>216</v>
      </c>
      <c r="H106" s="2" t="s">
        <v>41</v>
      </c>
      <c r="I106" s="11">
        <v>43852</v>
      </c>
      <c r="J106" s="2">
        <v>968</v>
      </c>
      <c r="K106" s="2" t="s">
        <v>42</v>
      </c>
      <c r="L106" s="2" t="s">
        <v>43</v>
      </c>
      <c r="M106" s="2">
        <v>18</v>
      </c>
      <c r="N106" s="2">
        <v>820</v>
      </c>
      <c r="O106" s="2">
        <v>0</v>
      </c>
      <c r="P106" s="2">
        <v>73.8</v>
      </c>
      <c r="Q106" s="2">
        <v>73.8</v>
      </c>
      <c r="R106" s="2">
        <v>147.6</v>
      </c>
      <c r="S106" s="2">
        <v>0</v>
      </c>
      <c r="T106" s="2" t="s">
        <v>44</v>
      </c>
    </row>
    <row r="107" spans="1:20" x14ac:dyDescent="0.25">
      <c r="A107" s="2" t="s">
        <v>6</v>
      </c>
      <c r="B107" s="2" t="s">
        <v>37</v>
      </c>
      <c r="C107" s="2">
        <v>12020</v>
      </c>
      <c r="D107" s="11">
        <v>44606</v>
      </c>
      <c r="E107" s="2" t="s">
        <v>218</v>
      </c>
      <c r="F107" s="2" t="s">
        <v>219</v>
      </c>
      <c r="G107" s="2" t="s">
        <v>220</v>
      </c>
      <c r="H107" s="2" t="s">
        <v>41</v>
      </c>
      <c r="I107" s="11">
        <v>43832</v>
      </c>
      <c r="J107" s="2">
        <v>25410</v>
      </c>
      <c r="K107" s="2" t="s">
        <v>42</v>
      </c>
      <c r="L107" s="2" t="s">
        <v>43</v>
      </c>
      <c r="M107" s="2">
        <v>5</v>
      </c>
      <c r="N107" s="2">
        <v>24200</v>
      </c>
      <c r="O107" s="2">
        <v>0</v>
      </c>
      <c r="P107" s="2">
        <v>605</v>
      </c>
      <c r="Q107" s="2">
        <v>605</v>
      </c>
      <c r="R107" s="2">
        <v>1210</v>
      </c>
      <c r="S107" s="2">
        <v>0</v>
      </c>
      <c r="T107" s="2" t="s">
        <v>44</v>
      </c>
    </row>
    <row r="108" spans="1:20" x14ac:dyDescent="0.25">
      <c r="A108" s="2" t="s">
        <v>6</v>
      </c>
      <c r="B108" s="2" t="s">
        <v>37</v>
      </c>
      <c r="C108" s="2">
        <v>12020</v>
      </c>
      <c r="D108" s="11">
        <v>44606</v>
      </c>
      <c r="E108" s="2" t="s">
        <v>218</v>
      </c>
      <c r="F108" s="2" t="s">
        <v>219</v>
      </c>
      <c r="G108" s="2" t="s">
        <v>221</v>
      </c>
      <c r="H108" s="2" t="s">
        <v>41</v>
      </c>
      <c r="I108" s="11">
        <v>43843</v>
      </c>
      <c r="J108" s="2">
        <v>4200</v>
      </c>
      <c r="K108" s="2" t="s">
        <v>42</v>
      </c>
      <c r="L108" s="2" t="s">
        <v>43</v>
      </c>
      <c r="M108" s="2">
        <v>5</v>
      </c>
      <c r="N108" s="2">
        <v>4000</v>
      </c>
      <c r="O108" s="2">
        <v>0</v>
      </c>
      <c r="P108" s="2">
        <v>100</v>
      </c>
      <c r="Q108" s="2">
        <v>100</v>
      </c>
      <c r="R108" s="2">
        <v>200</v>
      </c>
      <c r="S108" s="2">
        <v>0</v>
      </c>
      <c r="T108" s="2" t="s">
        <v>44</v>
      </c>
    </row>
    <row r="109" spans="1:20" x14ac:dyDescent="0.25">
      <c r="A109" s="2" t="s">
        <v>6</v>
      </c>
      <c r="B109" s="2" t="s">
        <v>37</v>
      </c>
      <c r="C109" s="2">
        <v>12020</v>
      </c>
      <c r="D109" s="11">
        <v>44606</v>
      </c>
      <c r="E109" s="2" t="s">
        <v>222</v>
      </c>
      <c r="F109" s="2" t="s">
        <v>223</v>
      </c>
      <c r="G109" s="2" t="s">
        <v>224</v>
      </c>
      <c r="H109" s="2" t="s">
        <v>41</v>
      </c>
      <c r="I109" s="11">
        <v>43858</v>
      </c>
      <c r="J109" s="2">
        <v>7646</v>
      </c>
      <c r="K109" s="2" t="s">
        <v>42</v>
      </c>
      <c r="L109" s="2" t="s">
        <v>43</v>
      </c>
      <c r="M109" s="2">
        <v>18</v>
      </c>
      <c r="N109" s="2">
        <v>6480</v>
      </c>
      <c r="O109" s="2">
        <v>0</v>
      </c>
      <c r="P109" s="2">
        <v>583.20000000000005</v>
      </c>
      <c r="Q109" s="2">
        <v>583.20000000000005</v>
      </c>
      <c r="R109" s="2">
        <v>1166.4000000000001</v>
      </c>
      <c r="S109" s="2">
        <v>0</v>
      </c>
      <c r="T109" s="2" t="s">
        <v>44</v>
      </c>
    </row>
    <row r="110" spans="1:20" x14ac:dyDescent="0.25">
      <c r="A110" s="2" t="s">
        <v>6</v>
      </c>
      <c r="B110" s="2" t="s">
        <v>37</v>
      </c>
      <c r="C110" s="2">
        <v>12020</v>
      </c>
      <c r="D110" s="11">
        <v>44606</v>
      </c>
      <c r="E110" s="2" t="s">
        <v>225</v>
      </c>
      <c r="F110" s="2" t="s">
        <v>226</v>
      </c>
      <c r="G110" s="2" t="s">
        <v>227</v>
      </c>
      <c r="H110" s="2" t="s">
        <v>41</v>
      </c>
      <c r="I110" s="11">
        <v>43832</v>
      </c>
      <c r="J110" s="2">
        <v>84960</v>
      </c>
      <c r="K110" s="2" t="s">
        <v>42</v>
      </c>
      <c r="L110" s="2" t="s">
        <v>43</v>
      </c>
      <c r="M110" s="2">
        <v>18</v>
      </c>
      <c r="N110" s="2">
        <v>72000</v>
      </c>
      <c r="O110" s="2">
        <v>0</v>
      </c>
      <c r="P110" s="2">
        <v>6480</v>
      </c>
      <c r="Q110" s="2">
        <v>6480</v>
      </c>
      <c r="R110" s="2">
        <v>12960</v>
      </c>
      <c r="S110" s="2">
        <v>0</v>
      </c>
      <c r="T110" s="2" t="s">
        <v>44</v>
      </c>
    </row>
    <row r="111" spans="1:20" x14ac:dyDescent="0.25">
      <c r="A111" s="2" t="s">
        <v>6</v>
      </c>
      <c r="B111" s="2" t="s">
        <v>37</v>
      </c>
      <c r="C111" s="2">
        <v>12020</v>
      </c>
      <c r="D111" s="11">
        <v>44606</v>
      </c>
      <c r="E111" s="2" t="s">
        <v>225</v>
      </c>
      <c r="F111" s="2" t="s">
        <v>226</v>
      </c>
      <c r="G111" s="2" t="s">
        <v>228</v>
      </c>
      <c r="H111" s="2" t="s">
        <v>41</v>
      </c>
      <c r="I111" s="11">
        <v>43833</v>
      </c>
      <c r="J111" s="2">
        <v>5900</v>
      </c>
      <c r="K111" s="2" t="s">
        <v>42</v>
      </c>
      <c r="L111" s="2" t="s">
        <v>43</v>
      </c>
      <c r="M111" s="2">
        <v>18</v>
      </c>
      <c r="N111" s="2">
        <v>5000</v>
      </c>
      <c r="O111" s="2">
        <v>0</v>
      </c>
      <c r="P111" s="2">
        <v>450</v>
      </c>
      <c r="Q111" s="2">
        <v>450</v>
      </c>
      <c r="R111" s="2">
        <v>900</v>
      </c>
      <c r="S111" s="2">
        <v>0</v>
      </c>
      <c r="T111" s="2" t="s">
        <v>44</v>
      </c>
    </row>
    <row r="112" spans="1:20" x14ac:dyDescent="0.25">
      <c r="A112" s="2" t="s">
        <v>6</v>
      </c>
      <c r="B112" s="2" t="s">
        <v>37</v>
      </c>
      <c r="C112" s="2">
        <v>12020</v>
      </c>
      <c r="D112" s="11">
        <v>44606</v>
      </c>
      <c r="E112" s="2" t="s">
        <v>225</v>
      </c>
      <c r="F112" s="2" t="s">
        <v>226</v>
      </c>
      <c r="G112" s="2" t="s">
        <v>229</v>
      </c>
      <c r="H112" s="2" t="s">
        <v>41</v>
      </c>
      <c r="I112" s="11">
        <v>43834</v>
      </c>
      <c r="J112" s="2">
        <v>2950</v>
      </c>
      <c r="K112" s="2" t="s">
        <v>42</v>
      </c>
      <c r="L112" s="2" t="s">
        <v>43</v>
      </c>
      <c r="M112" s="2">
        <v>18</v>
      </c>
      <c r="N112" s="2">
        <v>2500</v>
      </c>
      <c r="O112" s="2">
        <v>0</v>
      </c>
      <c r="P112" s="2">
        <v>225</v>
      </c>
      <c r="Q112" s="2">
        <v>225</v>
      </c>
      <c r="R112" s="2">
        <v>450</v>
      </c>
      <c r="S112" s="2">
        <v>0</v>
      </c>
      <c r="T112" s="2" t="s">
        <v>44</v>
      </c>
    </row>
    <row r="113" spans="1:20" x14ac:dyDescent="0.25">
      <c r="A113" s="2" t="s">
        <v>6</v>
      </c>
      <c r="B113" s="2" t="s">
        <v>37</v>
      </c>
      <c r="C113" s="2">
        <v>12020</v>
      </c>
      <c r="D113" s="11">
        <v>44606</v>
      </c>
      <c r="E113" s="2" t="s">
        <v>225</v>
      </c>
      <c r="F113" s="2" t="s">
        <v>226</v>
      </c>
      <c r="G113" s="2" t="s">
        <v>230</v>
      </c>
      <c r="H113" s="2" t="s">
        <v>41</v>
      </c>
      <c r="I113" s="11">
        <v>43834</v>
      </c>
      <c r="J113" s="2">
        <v>1017750</v>
      </c>
      <c r="K113" s="2" t="s">
        <v>42</v>
      </c>
      <c r="L113" s="2" t="s">
        <v>43</v>
      </c>
      <c r="M113" s="2">
        <v>18</v>
      </c>
      <c r="N113" s="2">
        <v>862500</v>
      </c>
      <c r="O113" s="2">
        <v>0</v>
      </c>
      <c r="P113" s="2">
        <v>77625</v>
      </c>
      <c r="Q113" s="2">
        <v>77625</v>
      </c>
      <c r="R113" s="2">
        <v>155250</v>
      </c>
      <c r="S113" s="2">
        <v>0</v>
      </c>
      <c r="T113" s="2" t="s">
        <v>44</v>
      </c>
    </row>
    <row r="114" spans="1:20" x14ac:dyDescent="0.25">
      <c r="A114" s="2" t="s">
        <v>6</v>
      </c>
      <c r="B114" s="2" t="s">
        <v>37</v>
      </c>
      <c r="C114" s="2">
        <v>12020</v>
      </c>
      <c r="D114" s="11">
        <v>44606</v>
      </c>
      <c r="E114" s="2" t="s">
        <v>225</v>
      </c>
      <c r="F114" s="2" t="s">
        <v>226</v>
      </c>
      <c r="G114" s="2" t="s">
        <v>231</v>
      </c>
      <c r="H114" s="2" t="s">
        <v>41</v>
      </c>
      <c r="I114" s="11">
        <v>43857</v>
      </c>
      <c r="J114" s="2">
        <v>118000</v>
      </c>
      <c r="K114" s="2" t="s">
        <v>42</v>
      </c>
      <c r="L114" s="2" t="s">
        <v>43</v>
      </c>
      <c r="M114" s="2">
        <v>18</v>
      </c>
      <c r="N114" s="2">
        <v>100000</v>
      </c>
      <c r="O114" s="2">
        <v>0</v>
      </c>
      <c r="P114" s="2">
        <v>9000</v>
      </c>
      <c r="Q114" s="2">
        <v>9000</v>
      </c>
      <c r="R114" s="2">
        <v>18000</v>
      </c>
      <c r="S114" s="2">
        <v>0</v>
      </c>
      <c r="T114" s="2" t="s">
        <v>44</v>
      </c>
    </row>
    <row r="115" spans="1:20" x14ac:dyDescent="0.25">
      <c r="A115" s="2" t="s">
        <v>6</v>
      </c>
      <c r="B115" s="2" t="s">
        <v>37</v>
      </c>
      <c r="C115" s="2">
        <v>12020</v>
      </c>
      <c r="D115" s="11">
        <v>44606</v>
      </c>
      <c r="E115" s="2" t="s">
        <v>225</v>
      </c>
      <c r="F115" s="2" t="s">
        <v>226</v>
      </c>
      <c r="G115" s="2" t="s">
        <v>232</v>
      </c>
      <c r="H115" s="2" t="s">
        <v>41</v>
      </c>
      <c r="I115" s="11">
        <v>43859</v>
      </c>
      <c r="J115" s="2">
        <v>410640</v>
      </c>
      <c r="K115" s="2" t="s">
        <v>42</v>
      </c>
      <c r="L115" s="2" t="s">
        <v>43</v>
      </c>
      <c r="M115" s="2">
        <v>18</v>
      </c>
      <c r="N115" s="2">
        <v>348000</v>
      </c>
      <c r="O115" s="2">
        <v>0</v>
      </c>
      <c r="P115" s="2">
        <v>31320</v>
      </c>
      <c r="Q115" s="2">
        <v>31320</v>
      </c>
      <c r="R115" s="2">
        <v>62640</v>
      </c>
      <c r="S115" s="2">
        <v>0</v>
      </c>
      <c r="T115" s="2" t="s">
        <v>44</v>
      </c>
    </row>
    <row r="116" spans="1:20" x14ac:dyDescent="0.25">
      <c r="A116" s="2" t="s">
        <v>6</v>
      </c>
      <c r="B116" s="2" t="s">
        <v>37</v>
      </c>
      <c r="C116" s="2">
        <v>12020</v>
      </c>
      <c r="D116" s="11">
        <v>44606</v>
      </c>
      <c r="E116" s="2" t="s">
        <v>225</v>
      </c>
      <c r="F116" s="2" t="s">
        <v>226</v>
      </c>
      <c r="G116" s="2" t="s">
        <v>233</v>
      </c>
      <c r="H116" s="2" t="s">
        <v>41</v>
      </c>
      <c r="I116" s="11">
        <v>43860</v>
      </c>
      <c r="J116" s="2">
        <v>40563</v>
      </c>
      <c r="K116" s="2" t="s">
        <v>42</v>
      </c>
      <c r="L116" s="2" t="s">
        <v>43</v>
      </c>
      <c r="M116" s="2">
        <v>18</v>
      </c>
      <c r="N116" s="2">
        <v>34375</v>
      </c>
      <c r="O116" s="2">
        <v>0</v>
      </c>
      <c r="P116" s="2">
        <v>3093.75</v>
      </c>
      <c r="Q116" s="2">
        <v>3093.75</v>
      </c>
      <c r="R116" s="2">
        <v>6187.5</v>
      </c>
      <c r="S116" s="2">
        <v>0</v>
      </c>
      <c r="T116" s="2" t="s">
        <v>44</v>
      </c>
    </row>
    <row r="117" spans="1:20" x14ac:dyDescent="0.25">
      <c r="A117" s="2" t="s">
        <v>6</v>
      </c>
      <c r="B117" s="2" t="s">
        <v>37</v>
      </c>
      <c r="C117" s="2">
        <v>12020</v>
      </c>
      <c r="D117" s="11">
        <v>44606</v>
      </c>
      <c r="E117" s="2" t="s">
        <v>234</v>
      </c>
      <c r="F117" s="2" t="s">
        <v>235</v>
      </c>
      <c r="G117" s="2" t="s">
        <v>236</v>
      </c>
      <c r="H117" s="2" t="s">
        <v>41</v>
      </c>
      <c r="I117" s="11">
        <v>43840</v>
      </c>
      <c r="J117" s="2">
        <v>590</v>
      </c>
      <c r="K117" s="2" t="s">
        <v>42</v>
      </c>
      <c r="L117" s="2" t="s">
        <v>43</v>
      </c>
      <c r="M117" s="2">
        <v>18</v>
      </c>
      <c r="N117" s="2">
        <v>500</v>
      </c>
      <c r="O117" s="2">
        <v>0</v>
      </c>
      <c r="P117" s="2">
        <v>45</v>
      </c>
      <c r="Q117" s="2">
        <v>45</v>
      </c>
      <c r="R117" s="2">
        <v>90</v>
      </c>
      <c r="S117" s="2">
        <v>0</v>
      </c>
      <c r="T117" s="2" t="s">
        <v>44</v>
      </c>
    </row>
    <row r="118" spans="1:20" x14ac:dyDescent="0.25">
      <c r="A118" s="2" t="s">
        <v>6</v>
      </c>
      <c r="B118" s="2" t="s">
        <v>37</v>
      </c>
      <c r="C118" s="2">
        <v>12020</v>
      </c>
      <c r="D118" s="11">
        <v>44606</v>
      </c>
      <c r="E118" s="2" t="s">
        <v>234</v>
      </c>
      <c r="F118" s="2" t="s">
        <v>235</v>
      </c>
      <c r="G118" s="2" t="s">
        <v>237</v>
      </c>
      <c r="H118" s="2" t="s">
        <v>41</v>
      </c>
      <c r="I118" s="11">
        <v>43840</v>
      </c>
      <c r="J118" s="2">
        <v>3000.74</v>
      </c>
      <c r="K118" s="2" t="s">
        <v>42</v>
      </c>
      <c r="L118" s="2" t="s">
        <v>43</v>
      </c>
      <c r="M118" s="2">
        <v>18</v>
      </c>
      <c r="N118" s="2">
        <v>2543</v>
      </c>
      <c r="O118" s="2">
        <v>0</v>
      </c>
      <c r="P118" s="2">
        <v>228.87</v>
      </c>
      <c r="Q118" s="2">
        <v>228.87</v>
      </c>
      <c r="R118" s="2">
        <v>457.74</v>
      </c>
      <c r="S118" s="2">
        <v>0</v>
      </c>
      <c r="T118" s="2" t="s">
        <v>44</v>
      </c>
    </row>
    <row r="119" spans="1:20" x14ac:dyDescent="0.25">
      <c r="A119" s="2" t="s">
        <v>6</v>
      </c>
      <c r="B119" s="2" t="s">
        <v>37</v>
      </c>
      <c r="C119" s="2">
        <v>12020</v>
      </c>
      <c r="D119" s="11">
        <v>44606</v>
      </c>
      <c r="E119" s="2" t="s">
        <v>234</v>
      </c>
      <c r="F119" s="2" t="s">
        <v>235</v>
      </c>
      <c r="G119" s="2" t="s">
        <v>238</v>
      </c>
      <c r="H119" s="2" t="s">
        <v>41</v>
      </c>
      <c r="I119" s="11">
        <v>43840</v>
      </c>
      <c r="J119" s="2">
        <v>2066.1799999999998</v>
      </c>
      <c r="K119" s="2" t="s">
        <v>42</v>
      </c>
      <c r="L119" s="2" t="s">
        <v>43</v>
      </c>
      <c r="M119" s="2">
        <v>18</v>
      </c>
      <c r="N119" s="2">
        <v>1751</v>
      </c>
      <c r="O119" s="2">
        <v>0</v>
      </c>
      <c r="P119" s="2">
        <v>157.59</v>
      </c>
      <c r="Q119" s="2">
        <v>157.59</v>
      </c>
      <c r="R119" s="2">
        <v>315.18</v>
      </c>
      <c r="S119" s="2">
        <v>0</v>
      </c>
      <c r="T119" s="2" t="s">
        <v>44</v>
      </c>
    </row>
    <row r="120" spans="1:20" x14ac:dyDescent="0.25">
      <c r="A120" s="2" t="s">
        <v>6</v>
      </c>
      <c r="B120" s="2" t="s">
        <v>37</v>
      </c>
      <c r="C120" s="2">
        <v>12020</v>
      </c>
      <c r="D120" s="11">
        <v>44606</v>
      </c>
      <c r="E120" s="2" t="s">
        <v>234</v>
      </c>
      <c r="F120" s="2" t="s">
        <v>235</v>
      </c>
      <c r="G120" s="2" t="s">
        <v>239</v>
      </c>
      <c r="H120" s="2" t="s">
        <v>41</v>
      </c>
      <c r="I120" s="11">
        <v>43861</v>
      </c>
      <c r="J120" s="2">
        <v>1080.8800000000001</v>
      </c>
      <c r="K120" s="2" t="s">
        <v>42</v>
      </c>
      <c r="L120" s="2" t="s">
        <v>43</v>
      </c>
      <c r="M120" s="2">
        <v>18</v>
      </c>
      <c r="N120" s="2">
        <v>916</v>
      </c>
      <c r="O120" s="2">
        <v>0</v>
      </c>
      <c r="P120" s="2">
        <v>82.44</v>
      </c>
      <c r="Q120" s="2">
        <v>82.44</v>
      </c>
      <c r="R120" s="2">
        <v>164.88</v>
      </c>
      <c r="S120" s="2">
        <v>0</v>
      </c>
      <c r="T120" s="2" t="s">
        <v>44</v>
      </c>
    </row>
    <row r="121" spans="1:20" x14ac:dyDescent="0.25">
      <c r="A121" s="2" t="s">
        <v>6</v>
      </c>
      <c r="B121" s="2" t="s">
        <v>37</v>
      </c>
      <c r="C121" s="2">
        <v>12020</v>
      </c>
      <c r="D121" s="11">
        <v>44606</v>
      </c>
      <c r="E121" s="2" t="s">
        <v>240</v>
      </c>
      <c r="F121" s="2" t="s">
        <v>241</v>
      </c>
      <c r="G121" s="2" t="s">
        <v>242</v>
      </c>
      <c r="H121" s="2" t="s">
        <v>41</v>
      </c>
      <c r="I121" s="11">
        <v>43852</v>
      </c>
      <c r="J121" s="2">
        <v>27046</v>
      </c>
      <c r="K121" s="2" t="s">
        <v>42</v>
      </c>
      <c r="L121" s="2" t="s">
        <v>43</v>
      </c>
      <c r="M121" s="2">
        <v>18</v>
      </c>
      <c r="N121" s="2">
        <v>22920</v>
      </c>
      <c r="O121" s="2">
        <v>0</v>
      </c>
      <c r="P121" s="2">
        <v>2062.8000000000002</v>
      </c>
      <c r="Q121" s="2">
        <v>2062.8000000000002</v>
      </c>
      <c r="R121" s="2">
        <v>4125.6000000000004</v>
      </c>
      <c r="S121" s="2">
        <v>0</v>
      </c>
      <c r="T121" s="2" t="s">
        <v>44</v>
      </c>
    </row>
    <row r="122" spans="1:20" x14ac:dyDescent="0.25">
      <c r="A122" s="2" t="s">
        <v>6</v>
      </c>
      <c r="B122" s="2" t="s">
        <v>37</v>
      </c>
      <c r="C122" s="2">
        <v>12020</v>
      </c>
      <c r="D122" s="11">
        <v>44606</v>
      </c>
      <c r="E122" s="2" t="s">
        <v>243</v>
      </c>
      <c r="F122" s="2" t="s">
        <v>244</v>
      </c>
      <c r="G122" s="2" t="s">
        <v>245</v>
      </c>
      <c r="H122" s="2" t="s">
        <v>41</v>
      </c>
      <c r="I122" s="11">
        <v>43834</v>
      </c>
      <c r="J122" s="2">
        <v>225262</v>
      </c>
      <c r="K122" s="2" t="s">
        <v>42</v>
      </c>
      <c r="L122" s="2" t="s">
        <v>43</v>
      </c>
      <c r="M122" s="2">
        <v>18</v>
      </c>
      <c r="N122" s="2">
        <v>190900</v>
      </c>
      <c r="O122" s="2">
        <v>34362</v>
      </c>
      <c r="P122" s="2">
        <v>0</v>
      </c>
      <c r="Q122" s="2">
        <v>0</v>
      </c>
      <c r="R122" s="2">
        <v>34362</v>
      </c>
      <c r="S122" s="2">
        <v>0</v>
      </c>
      <c r="T122" s="2" t="s">
        <v>44</v>
      </c>
    </row>
    <row r="123" spans="1:20" x14ac:dyDescent="0.25">
      <c r="A123" s="2" t="s">
        <v>6</v>
      </c>
      <c r="B123" s="2" t="s">
        <v>37</v>
      </c>
      <c r="C123" s="2">
        <v>12020</v>
      </c>
      <c r="D123" s="11">
        <v>44606</v>
      </c>
      <c r="E123" s="2" t="s">
        <v>246</v>
      </c>
      <c r="F123" s="2" t="s">
        <v>247</v>
      </c>
      <c r="G123" s="2" t="s">
        <v>248</v>
      </c>
      <c r="H123" s="2" t="s">
        <v>41</v>
      </c>
      <c r="I123" s="11">
        <v>43841</v>
      </c>
      <c r="J123" s="2">
        <v>76700</v>
      </c>
      <c r="K123" s="2" t="s">
        <v>249</v>
      </c>
      <c r="L123" s="2" t="s">
        <v>43</v>
      </c>
      <c r="M123" s="2">
        <v>18</v>
      </c>
      <c r="N123" s="2">
        <v>65000</v>
      </c>
      <c r="O123" s="2">
        <v>11700</v>
      </c>
      <c r="P123" s="2">
        <v>0</v>
      </c>
      <c r="Q123" s="2">
        <v>0</v>
      </c>
      <c r="R123" s="2">
        <v>11700</v>
      </c>
      <c r="S123" s="2">
        <v>0</v>
      </c>
      <c r="T123" s="2" t="s">
        <v>44</v>
      </c>
    </row>
    <row r="124" spans="1:20" x14ac:dyDescent="0.25">
      <c r="A124" s="2" t="s">
        <v>6</v>
      </c>
      <c r="B124" s="2" t="s">
        <v>37</v>
      </c>
      <c r="C124" s="2">
        <v>12020</v>
      </c>
      <c r="D124" s="11">
        <v>44606</v>
      </c>
      <c r="E124" s="2" t="s">
        <v>250</v>
      </c>
      <c r="F124" s="2" t="s">
        <v>251</v>
      </c>
      <c r="G124" s="2" t="s">
        <v>252</v>
      </c>
      <c r="H124" s="2" t="s">
        <v>41</v>
      </c>
      <c r="I124" s="11">
        <v>43831</v>
      </c>
      <c r="J124" s="2">
        <v>50652</v>
      </c>
      <c r="K124" s="2" t="s">
        <v>42</v>
      </c>
      <c r="L124" s="2" t="s">
        <v>43</v>
      </c>
      <c r="M124" s="2">
        <v>12</v>
      </c>
      <c r="N124" s="2">
        <v>45225</v>
      </c>
      <c r="O124" s="2">
        <v>0</v>
      </c>
      <c r="P124" s="2">
        <v>2713.5</v>
      </c>
      <c r="Q124" s="2">
        <v>2713.5</v>
      </c>
      <c r="R124" s="2">
        <v>5427</v>
      </c>
      <c r="S124" s="2">
        <v>0</v>
      </c>
      <c r="T124" s="2" t="s">
        <v>44</v>
      </c>
    </row>
    <row r="125" spans="1:20" x14ac:dyDescent="0.25">
      <c r="A125" s="2" t="s">
        <v>6</v>
      </c>
      <c r="B125" s="2" t="s">
        <v>37</v>
      </c>
      <c r="C125" s="2">
        <v>12020</v>
      </c>
      <c r="D125" s="11">
        <v>44606</v>
      </c>
      <c r="E125" s="2" t="s">
        <v>250</v>
      </c>
      <c r="F125" s="2" t="s">
        <v>251</v>
      </c>
      <c r="G125" s="2" t="s">
        <v>253</v>
      </c>
      <c r="H125" s="2" t="s">
        <v>41</v>
      </c>
      <c r="I125" s="11">
        <v>43831</v>
      </c>
      <c r="J125" s="2">
        <v>57491</v>
      </c>
      <c r="K125" s="2" t="s">
        <v>42</v>
      </c>
      <c r="L125" s="2" t="s">
        <v>43</v>
      </c>
      <c r="M125" s="2">
        <v>12</v>
      </c>
      <c r="N125" s="2">
        <v>51331</v>
      </c>
      <c r="O125" s="2">
        <v>0</v>
      </c>
      <c r="P125" s="2">
        <v>3080</v>
      </c>
      <c r="Q125" s="2">
        <v>3080</v>
      </c>
      <c r="R125" s="2">
        <v>6160</v>
      </c>
      <c r="S125" s="2">
        <v>0</v>
      </c>
      <c r="T125" s="2" t="s">
        <v>44</v>
      </c>
    </row>
    <row r="126" spans="1:20" x14ac:dyDescent="0.25">
      <c r="A126" s="2" t="s">
        <v>6</v>
      </c>
      <c r="B126" s="2" t="s">
        <v>37</v>
      </c>
      <c r="C126" s="2">
        <v>12020</v>
      </c>
      <c r="D126" s="11">
        <v>44606</v>
      </c>
      <c r="E126" s="2" t="s">
        <v>250</v>
      </c>
      <c r="F126" s="2" t="s">
        <v>251</v>
      </c>
      <c r="G126" s="2" t="s">
        <v>254</v>
      </c>
      <c r="H126" s="2" t="s">
        <v>41</v>
      </c>
      <c r="I126" s="11">
        <v>43831</v>
      </c>
      <c r="J126" s="2">
        <v>10150</v>
      </c>
      <c r="K126" s="2" t="s">
        <v>42</v>
      </c>
      <c r="L126" s="2" t="s">
        <v>43</v>
      </c>
      <c r="M126" s="2">
        <v>5</v>
      </c>
      <c r="N126" s="2">
        <v>9667</v>
      </c>
      <c r="O126" s="2">
        <v>0</v>
      </c>
      <c r="P126" s="2">
        <v>241.5</v>
      </c>
      <c r="Q126" s="2">
        <v>241.5</v>
      </c>
      <c r="R126" s="2">
        <v>483</v>
      </c>
      <c r="S126" s="2">
        <v>0</v>
      </c>
      <c r="T126" s="2" t="s">
        <v>44</v>
      </c>
    </row>
    <row r="127" spans="1:20" x14ac:dyDescent="0.25">
      <c r="A127" s="2" t="s">
        <v>6</v>
      </c>
      <c r="B127" s="2" t="s">
        <v>37</v>
      </c>
      <c r="C127" s="2">
        <v>12020</v>
      </c>
      <c r="D127" s="11">
        <v>44606</v>
      </c>
      <c r="E127" s="2" t="s">
        <v>250</v>
      </c>
      <c r="F127" s="2" t="s">
        <v>251</v>
      </c>
      <c r="G127" s="2" t="s">
        <v>255</v>
      </c>
      <c r="H127" s="2" t="s">
        <v>41</v>
      </c>
      <c r="I127" s="11">
        <v>43831</v>
      </c>
      <c r="J127" s="2">
        <v>708</v>
      </c>
      <c r="K127" s="2" t="s">
        <v>42</v>
      </c>
      <c r="L127" s="2" t="s">
        <v>43</v>
      </c>
      <c r="M127" s="2">
        <v>18</v>
      </c>
      <c r="N127" s="2">
        <v>600</v>
      </c>
      <c r="O127" s="2">
        <v>0</v>
      </c>
      <c r="P127" s="2">
        <v>54</v>
      </c>
      <c r="Q127" s="2">
        <v>54</v>
      </c>
      <c r="R127" s="2">
        <v>108</v>
      </c>
      <c r="S127" s="2">
        <v>0</v>
      </c>
      <c r="T127" s="2" t="s">
        <v>44</v>
      </c>
    </row>
    <row r="128" spans="1:20" x14ac:dyDescent="0.25">
      <c r="A128" s="2" t="s">
        <v>6</v>
      </c>
      <c r="B128" s="2" t="s">
        <v>37</v>
      </c>
      <c r="C128" s="2">
        <v>12020</v>
      </c>
      <c r="D128" s="11">
        <v>44606</v>
      </c>
      <c r="E128" s="2" t="s">
        <v>250</v>
      </c>
      <c r="F128" s="2" t="s">
        <v>251</v>
      </c>
      <c r="G128" s="2" t="s">
        <v>256</v>
      </c>
      <c r="H128" s="2" t="s">
        <v>41</v>
      </c>
      <c r="I128" s="11">
        <v>43832</v>
      </c>
      <c r="J128" s="2">
        <v>20474</v>
      </c>
      <c r="K128" s="2" t="s">
        <v>42</v>
      </c>
      <c r="L128" s="2" t="s">
        <v>43</v>
      </c>
      <c r="M128" s="2">
        <v>12</v>
      </c>
      <c r="N128" s="2">
        <v>18280</v>
      </c>
      <c r="O128" s="2">
        <v>0</v>
      </c>
      <c r="P128" s="2">
        <v>1097</v>
      </c>
      <c r="Q128" s="2">
        <v>1097</v>
      </c>
      <c r="R128" s="2">
        <v>2194</v>
      </c>
      <c r="S128" s="2">
        <v>0</v>
      </c>
      <c r="T128" s="2" t="s">
        <v>44</v>
      </c>
    </row>
    <row r="129" spans="1:20" x14ac:dyDescent="0.25">
      <c r="A129" s="2" t="s">
        <v>6</v>
      </c>
      <c r="B129" s="2" t="s">
        <v>37</v>
      </c>
      <c r="C129" s="2">
        <v>12020</v>
      </c>
      <c r="D129" s="11">
        <v>44606</v>
      </c>
      <c r="E129" s="2" t="s">
        <v>250</v>
      </c>
      <c r="F129" s="2" t="s">
        <v>251</v>
      </c>
      <c r="G129" s="2" t="s">
        <v>257</v>
      </c>
      <c r="H129" s="2" t="s">
        <v>41</v>
      </c>
      <c r="I129" s="11">
        <v>43832</v>
      </c>
      <c r="J129" s="2">
        <v>9616</v>
      </c>
      <c r="K129" s="2" t="s">
        <v>42</v>
      </c>
      <c r="L129" s="2" t="s">
        <v>43</v>
      </c>
      <c r="M129" s="2">
        <v>18</v>
      </c>
      <c r="N129" s="2">
        <v>8149</v>
      </c>
      <c r="O129" s="2">
        <v>0</v>
      </c>
      <c r="P129" s="2">
        <v>733.5</v>
      </c>
      <c r="Q129" s="2">
        <v>733.5</v>
      </c>
      <c r="R129" s="2">
        <v>1467</v>
      </c>
      <c r="S129" s="2">
        <v>0</v>
      </c>
      <c r="T129" s="2" t="s">
        <v>44</v>
      </c>
    </row>
    <row r="130" spans="1:20" x14ac:dyDescent="0.25">
      <c r="A130" s="2" t="s">
        <v>6</v>
      </c>
      <c r="B130" s="2" t="s">
        <v>37</v>
      </c>
      <c r="C130" s="2">
        <v>12020</v>
      </c>
      <c r="D130" s="11">
        <v>44606</v>
      </c>
      <c r="E130" s="2" t="s">
        <v>250</v>
      </c>
      <c r="F130" s="2" t="s">
        <v>251</v>
      </c>
      <c r="G130" s="2" t="s">
        <v>258</v>
      </c>
      <c r="H130" s="2" t="s">
        <v>41</v>
      </c>
      <c r="I130" s="11">
        <v>43833</v>
      </c>
      <c r="J130" s="2">
        <v>30038</v>
      </c>
      <c r="K130" s="2" t="s">
        <v>42</v>
      </c>
      <c r="L130" s="2" t="s">
        <v>43</v>
      </c>
      <c r="M130" s="2">
        <v>12</v>
      </c>
      <c r="N130" s="2">
        <v>26820</v>
      </c>
      <c r="O130" s="2">
        <v>0</v>
      </c>
      <c r="P130" s="2">
        <v>1609</v>
      </c>
      <c r="Q130" s="2">
        <v>1609</v>
      </c>
      <c r="R130" s="2">
        <v>3218</v>
      </c>
      <c r="S130" s="2">
        <v>0</v>
      </c>
      <c r="T130" s="2" t="s">
        <v>44</v>
      </c>
    </row>
    <row r="131" spans="1:20" x14ac:dyDescent="0.25">
      <c r="A131" s="2" t="s">
        <v>6</v>
      </c>
      <c r="B131" s="2" t="s">
        <v>37</v>
      </c>
      <c r="C131" s="2">
        <v>12020</v>
      </c>
      <c r="D131" s="11">
        <v>44606</v>
      </c>
      <c r="E131" s="2" t="s">
        <v>250</v>
      </c>
      <c r="F131" s="2" t="s">
        <v>251</v>
      </c>
      <c r="G131" s="2" t="s">
        <v>259</v>
      </c>
      <c r="H131" s="2" t="s">
        <v>41</v>
      </c>
      <c r="I131" s="11">
        <v>43833</v>
      </c>
      <c r="J131" s="2">
        <v>4678</v>
      </c>
      <c r="K131" s="2" t="s">
        <v>42</v>
      </c>
      <c r="L131" s="2" t="s">
        <v>43</v>
      </c>
      <c r="M131" s="2">
        <v>5</v>
      </c>
      <c r="N131" s="2">
        <v>4455</v>
      </c>
      <c r="O131" s="2">
        <v>0</v>
      </c>
      <c r="P131" s="2">
        <v>111.5</v>
      </c>
      <c r="Q131" s="2">
        <v>111.5</v>
      </c>
      <c r="R131" s="2">
        <v>223</v>
      </c>
      <c r="S131" s="2">
        <v>0</v>
      </c>
      <c r="T131" s="2" t="s">
        <v>44</v>
      </c>
    </row>
    <row r="132" spans="1:20" x14ac:dyDescent="0.25">
      <c r="A132" s="2" t="s">
        <v>6</v>
      </c>
      <c r="B132" s="2" t="s">
        <v>37</v>
      </c>
      <c r="C132" s="2">
        <v>12020</v>
      </c>
      <c r="D132" s="11">
        <v>44606</v>
      </c>
      <c r="E132" s="2" t="s">
        <v>250</v>
      </c>
      <c r="F132" s="2" t="s">
        <v>251</v>
      </c>
      <c r="G132" s="2" t="s">
        <v>260</v>
      </c>
      <c r="H132" s="2" t="s">
        <v>41</v>
      </c>
      <c r="I132" s="11">
        <v>43833</v>
      </c>
      <c r="J132" s="2">
        <v>10620</v>
      </c>
      <c r="K132" s="2" t="s">
        <v>42</v>
      </c>
      <c r="L132" s="2" t="s">
        <v>43</v>
      </c>
      <c r="M132" s="2">
        <v>18</v>
      </c>
      <c r="N132" s="2">
        <v>9000</v>
      </c>
      <c r="O132" s="2">
        <v>0</v>
      </c>
      <c r="P132" s="2">
        <v>810</v>
      </c>
      <c r="Q132" s="2">
        <v>810</v>
      </c>
      <c r="R132" s="2">
        <v>1620</v>
      </c>
      <c r="S132" s="2">
        <v>0</v>
      </c>
      <c r="T132" s="2" t="s">
        <v>44</v>
      </c>
    </row>
    <row r="133" spans="1:20" x14ac:dyDescent="0.25">
      <c r="A133" s="2" t="s">
        <v>6</v>
      </c>
      <c r="B133" s="2" t="s">
        <v>37</v>
      </c>
      <c r="C133" s="2">
        <v>12020</v>
      </c>
      <c r="D133" s="11">
        <v>44606</v>
      </c>
      <c r="E133" s="2" t="s">
        <v>250</v>
      </c>
      <c r="F133" s="2" t="s">
        <v>251</v>
      </c>
      <c r="G133" s="2" t="s">
        <v>261</v>
      </c>
      <c r="H133" s="2" t="s">
        <v>41</v>
      </c>
      <c r="I133" s="11">
        <v>43834</v>
      </c>
      <c r="J133" s="2">
        <v>70422</v>
      </c>
      <c r="K133" s="2" t="s">
        <v>42</v>
      </c>
      <c r="L133" s="2" t="s">
        <v>43</v>
      </c>
      <c r="M133" s="2">
        <v>12</v>
      </c>
      <c r="N133" s="2">
        <v>62877</v>
      </c>
      <c r="O133" s="2">
        <v>0</v>
      </c>
      <c r="P133" s="2">
        <v>3772.5</v>
      </c>
      <c r="Q133" s="2">
        <v>3772.5</v>
      </c>
      <c r="R133" s="2">
        <v>7545</v>
      </c>
      <c r="S133" s="2">
        <v>0</v>
      </c>
      <c r="T133" s="2" t="s">
        <v>44</v>
      </c>
    </row>
    <row r="134" spans="1:20" x14ac:dyDescent="0.25">
      <c r="A134" s="2" t="s">
        <v>6</v>
      </c>
      <c r="B134" s="2" t="s">
        <v>37</v>
      </c>
      <c r="C134" s="2">
        <v>12020</v>
      </c>
      <c r="D134" s="11">
        <v>44606</v>
      </c>
      <c r="E134" s="2" t="s">
        <v>250</v>
      </c>
      <c r="F134" s="2" t="s">
        <v>251</v>
      </c>
      <c r="G134" s="2" t="s">
        <v>262</v>
      </c>
      <c r="H134" s="2" t="s">
        <v>41</v>
      </c>
      <c r="I134" s="11">
        <v>43834</v>
      </c>
      <c r="J134" s="2">
        <v>19814</v>
      </c>
      <c r="K134" s="2" t="s">
        <v>42</v>
      </c>
      <c r="L134" s="2" t="s">
        <v>43</v>
      </c>
      <c r="M134" s="2">
        <v>5</v>
      </c>
      <c r="N134" s="2">
        <v>18870</v>
      </c>
      <c r="O134" s="2">
        <v>0</v>
      </c>
      <c r="P134" s="2">
        <v>472</v>
      </c>
      <c r="Q134" s="2">
        <v>472</v>
      </c>
      <c r="R134" s="2">
        <v>944</v>
      </c>
      <c r="S134" s="2">
        <v>0</v>
      </c>
      <c r="T134" s="2" t="s">
        <v>44</v>
      </c>
    </row>
    <row r="135" spans="1:20" x14ac:dyDescent="0.25">
      <c r="A135" s="2" t="s">
        <v>6</v>
      </c>
      <c r="B135" s="2" t="s">
        <v>37</v>
      </c>
      <c r="C135" s="2">
        <v>12020</v>
      </c>
      <c r="D135" s="11">
        <v>44606</v>
      </c>
      <c r="E135" s="2" t="s">
        <v>250</v>
      </c>
      <c r="F135" s="2" t="s">
        <v>251</v>
      </c>
      <c r="G135" s="2" t="s">
        <v>263</v>
      </c>
      <c r="H135" s="2" t="s">
        <v>41</v>
      </c>
      <c r="I135" s="11">
        <v>43834</v>
      </c>
      <c r="J135" s="2">
        <v>10785</v>
      </c>
      <c r="K135" s="2" t="s">
        <v>42</v>
      </c>
      <c r="L135" s="2" t="s">
        <v>43</v>
      </c>
      <c r="M135" s="2">
        <v>18</v>
      </c>
      <c r="N135" s="2">
        <v>9140</v>
      </c>
      <c r="O135" s="2">
        <v>0</v>
      </c>
      <c r="P135" s="2">
        <v>822.5</v>
      </c>
      <c r="Q135" s="2">
        <v>822.5</v>
      </c>
      <c r="R135" s="2">
        <v>1645</v>
      </c>
      <c r="S135" s="2">
        <v>0</v>
      </c>
      <c r="T135" s="2" t="s">
        <v>44</v>
      </c>
    </row>
    <row r="136" spans="1:20" x14ac:dyDescent="0.25">
      <c r="A136" s="2" t="s">
        <v>6</v>
      </c>
      <c r="B136" s="2" t="s">
        <v>37</v>
      </c>
      <c r="C136" s="2">
        <v>12020</v>
      </c>
      <c r="D136" s="11">
        <v>44606</v>
      </c>
      <c r="E136" s="2" t="s">
        <v>250</v>
      </c>
      <c r="F136" s="2" t="s">
        <v>251</v>
      </c>
      <c r="G136" s="2" t="s">
        <v>264</v>
      </c>
      <c r="H136" s="2" t="s">
        <v>41</v>
      </c>
      <c r="I136" s="11">
        <v>43837</v>
      </c>
      <c r="J136" s="2">
        <v>9800</v>
      </c>
      <c r="K136" s="2" t="s">
        <v>42</v>
      </c>
      <c r="L136" s="2" t="s">
        <v>43</v>
      </c>
      <c r="M136" s="2">
        <v>12</v>
      </c>
      <c r="N136" s="2">
        <v>8750</v>
      </c>
      <c r="O136" s="2">
        <v>0</v>
      </c>
      <c r="P136" s="2">
        <v>525</v>
      </c>
      <c r="Q136" s="2">
        <v>525</v>
      </c>
      <c r="R136" s="2">
        <v>1050</v>
      </c>
      <c r="S136" s="2">
        <v>0</v>
      </c>
      <c r="T136" s="2" t="s">
        <v>44</v>
      </c>
    </row>
    <row r="137" spans="1:20" x14ac:dyDescent="0.25">
      <c r="A137" s="2" t="s">
        <v>6</v>
      </c>
      <c r="B137" s="2" t="s">
        <v>37</v>
      </c>
      <c r="C137" s="2">
        <v>12020</v>
      </c>
      <c r="D137" s="11">
        <v>44606</v>
      </c>
      <c r="E137" s="2" t="s">
        <v>250</v>
      </c>
      <c r="F137" s="2" t="s">
        <v>251</v>
      </c>
      <c r="G137" s="2" t="s">
        <v>265</v>
      </c>
      <c r="H137" s="2" t="s">
        <v>41</v>
      </c>
      <c r="I137" s="11">
        <v>43840</v>
      </c>
      <c r="J137" s="2">
        <v>57723</v>
      </c>
      <c r="K137" s="2" t="s">
        <v>42</v>
      </c>
      <c r="L137" s="2" t="s">
        <v>43</v>
      </c>
      <c r="M137" s="2">
        <v>12</v>
      </c>
      <c r="N137" s="2">
        <v>51538</v>
      </c>
      <c r="O137" s="2">
        <v>0</v>
      </c>
      <c r="P137" s="2">
        <v>3092.5</v>
      </c>
      <c r="Q137" s="2">
        <v>3092.5</v>
      </c>
      <c r="R137" s="2">
        <v>6185</v>
      </c>
      <c r="S137" s="2">
        <v>0</v>
      </c>
      <c r="T137" s="2" t="s">
        <v>44</v>
      </c>
    </row>
    <row r="138" spans="1:20" x14ac:dyDescent="0.25">
      <c r="A138" s="2" t="s">
        <v>6</v>
      </c>
      <c r="B138" s="2" t="s">
        <v>37</v>
      </c>
      <c r="C138" s="2">
        <v>12020</v>
      </c>
      <c r="D138" s="11">
        <v>44606</v>
      </c>
      <c r="E138" s="2" t="s">
        <v>250</v>
      </c>
      <c r="F138" s="2" t="s">
        <v>251</v>
      </c>
      <c r="G138" s="2" t="s">
        <v>266</v>
      </c>
      <c r="H138" s="2" t="s">
        <v>41</v>
      </c>
      <c r="I138" s="11">
        <v>43840</v>
      </c>
      <c r="J138" s="2">
        <v>23514</v>
      </c>
      <c r="K138" s="2" t="s">
        <v>42</v>
      </c>
      <c r="L138" s="2" t="s">
        <v>43</v>
      </c>
      <c r="M138" s="2">
        <v>5</v>
      </c>
      <c r="N138" s="2">
        <v>22394</v>
      </c>
      <c r="O138" s="2">
        <v>0</v>
      </c>
      <c r="P138" s="2">
        <v>560</v>
      </c>
      <c r="Q138" s="2">
        <v>560</v>
      </c>
      <c r="R138" s="2">
        <v>1120</v>
      </c>
      <c r="S138" s="2">
        <v>0</v>
      </c>
      <c r="T138" s="2" t="s">
        <v>44</v>
      </c>
    </row>
    <row r="139" spans="1:20" x14ac:dyDescent="0.25">
      <c r="A139" s="2" t="s">
        <v>6</v>
      </c>
      <c r="B139" s="2" t="s">
        <v>37</v>
      </c>
      <c r="C139" s="2">
        <v>12020</v>
      </c>
      <c r="D139" s="11">
        <v>44606</v>
      </c>
      <c r="E139" s="2" t="s">
        <v>250</v>
      </c>
      <c r="F139" s="2" t="s">
        <v>251</v>
      </c>
      <c r="G139" s="2" t="s">
        <v>267</v>
      </c>
      <c r="H139" s="2" t="s">
        <v>41</v>
      </c>
      <c r="I139" s="11">
        <v>43840</v>
      </c>
      <c r="J139" s="2">
        <v>49958</v>
      </c>
      <c r="K139" s="2" t="s">
        <v>42</v>
      </c>
      <c r="L139" s="2" t="s">
        <v>43</v>
      </c>
      <c r="M139" s="2">
        <v>12</v>
      </c>
      <c r="N139" s="2">
        <v>44605</v>
      </c>
      <c r="O139" s="2">
        <v>0</v>
      </c>
      <c r="P139" s="2">
        <v>2676.5</v>
      </c>
      <c r="Q139" s="2">
        <v>2676.5</v>
      </c>
      <c r="R139" s="2">
        <v>5353</v>
      </c>
      <c r="S139" s="2">
        <v>0</v>
      </c>
      <c r="T139" s="2" t="s">
        <v>44</v>
      </c>
    </row>
    <row r="140" spans="1:20" x14ac:dyDescent="0.25">
      <c r="A140" s="2" t="s">
        <v>6</v>
      </c>
      <c r="B140" s="2" t="s">
        <v>37</v>
      </c>
      <c r="C140" s="2">
        <v>12020</v>
      </c>
      <c r="D140" s="11">
        <v>44606</v>
      </c>
      <c r="E140" s="2" t="s">
        <v>250</v>
      </c>
      <c r="F140" s="2" t="s">
        <v>251</v>
      </c>
      <c r="G140" s="2" t="s">
        <v>268</v>
      </c>
      <c r="H140" s="2" t="s">
        <v>41</v>
      </c>
      <c r="I140" s="11">
        <v>43848</v>
      </c>
      <c r="J140" s="2">
        <v>68604</v>
      </c>
      <c r="K140" s="2" t="s">
        <v>42</v>
      </c>
      <c r="L140" s="2" t="s">
        <v>43</v>
      </c>
      <c r="M140" s="2">
        <v>12</v>
      </c>
      <c r="N140" s="2">
        <v>61254</v>
      </c>
      <c r="O140" s="2">
        <v>0</v>
      </c>
      <c r="P140" s="2">
        <v>3675</v>
      </c>
      <c r="Q140" s="2">
        <v>3675</v>
      </c>
      <c r="R140" s="2">
        <v>7350</v>
      </c>
      <c r="S140" s="2">
        <v>0</v>
      </c>
      <c r="T140" s="2" t="s">
        <v>44</v>
      </c>
    </row>
    <row r="141" spans="1:20" x14ac:dyDescent="0.25">
      <c r="A141" s="2" t="s">
        <v>6</v>
      </c>
      <c r="B141" s="2" t="s">
        <v>37</v>
      </c>
      <c r="C141" s="2">
        <v>12020</v>
      </c>
      <c r="D141" s="11">
        <v>44606</v>
      </c>
      <c r="E141" s="2" t="s">
        <v>250</v>
      </c>
      <c r="F141" s="2" t="s">
        <v>251</v>
      </c>
      <c r="G141" s="2" t="s">
        <v>269</v>
      </c>
      <c r="H141" s="2" t="s">
        <v>41</v>
      </c>
      <c r="I141" s="11">
        <v>43848</v>
      </c>
      <c r="J141" s="2">
        <v>63777</v>
      </c>
      <c r="K141" s="2" t="s">
        <v>42</v>
      </c>
      <c r="L141" s="2" t="s">
        <v>43</v>
      </c>
      <c r="M141" s="2">
        <v>12</v>
      </c>
      <c r="N141" s="2">
        <v>56944</v>
      </c>
      <c r="O141" s="2">
        <v>0</v>
      </c>
      <c r="P141" s="2">
        <v>3416.5</v>
      </c>
      <c r="Q141" s="2">
        <v>3416.5</v>
      </c>
      <c r="R141" s="2">
        <v>6833</v>
      </c>
      <c r="S141" s="2">
        <v>0</v>
      </c>
      <c r="T141" s="2" t="s">
        <v>44</v>
      </c>
    </row>
    <row r="142" spans="1:20" x14ac:dyDescent="0.25">
      <c r="A142" s="2" t="s">
        <v>6</v>
      </c>
      <c r="B142" s="2" t="s">
        <v>37</v>
      </c>
      <c r="C142" s="2">
        <v>12020</v>
      </c>
      <c r="D142" s="11">
        <v>44606</v>
      </c>
      <c r="E142" s="2" t="s">
        <v>250</v>
      </c>
      <c r="F142" s="2" t="s">
        <v>251</v>
      </c>
      <c r="G142" s="2" t="s">
        <v>270</v>
      </c>
      <c r="H142" s="2" t="s">
        <v>41</v>
      </c>
      <c r="I142" s="11">
        <v>43848</v>
      </c>
      <c r="J142" s="2">
        <v>38107</v>
      </c>
      <c r="K142" s="2" t="s">
        <v>42</v>
      </c>
      <c r="L142" s="2" t="s">
        <v>43</v>
      </c>
      <c r="M142" s="2">
        <v>18</v>
      </c>
      <c r="N142" s="2">
        <v>32294</v>
      </c>
      <c r="O142" s="2">
        <v>0</v>
      </c>
      <c r="P142" s="2">
        <v>2906.5</v>
      </c>
      <c r="Q142" s="2">
        <v>2906.5</v>
      </c>
      <c r="R142" s="2">
        <v>5813</v>
      </c>
      <c r="S142" s="2">
        <v>0</v>
      </c>
      <c r="T142" s="2" t="s">
        <v>44</v>
      </c>
    </row>
    <row r="143" spans="1:20" x14ac:dyDescent="0.25">
      <c r="A143" s="2" t="s">
        <v>6</v>
      </c>
      <c r="B143" s="2" t="s">
        <v>37</v>
      </c>
      <c r="C143" s="2">
        <v>12020</v>
      </c>
      <c r="D143" s="11">
        <v>44606</v>
      </c>
      <c r="E143" s="2" t="s">
        <v>250</v>
      </c>
      <c r="F143" s="2" t="s">
        <v>251</v>
      </c>
      <c r="G143" s="2" t="s">
        <v>271</v>
      </c>
      <c r="H143" s="2" t="s">
        <v>41</v>
      </c>
      <c r="I143" s="11">
        <v>43848</v>
      </c>
      <c r="J143" s="2">
        <v>67079</v>
      </c>
      <c r="K143" s="2" t="s">
        <v>42</v>
      </c>
      <c r="L143" s="2" t="s">
        <v>43</v>
      </c>
      <c r="M143" s="2">
        <v>12</v>
      </c>
      <c r="N143" s="2">
        <v>59892</v>
      </c>
      <c r="O143" s="2">
        <v>0</v>
      </c>
      <c r="P143" s="2">
        <v>3593.5</v>
      </c>
      <c r="Q143" s="2">
        <v>3593.5</v>
      </c>
      <c r="R143" s="2">
        <v>7187</v>
      </c>
      <c r="S143" s="2">
        <v>0</v>
      </c>
      <c r="T143" s="2" t="s">
        <v>44</v>
      </c>
    </row>
    <row r="144" spans="1:20" x14ac:dyDescent="0.25">
      <c r="A144" s="2" t="s">
        <v>6</v>
      </c>
      <c r="B144" s="2" t="s">
        <v>37</v>
      </c>
      <c r="C144" s="2">
        <v>12020</v>
      </c>
      <c r="D144" s="11">
        <v>44606</v>
      </c>
      <c r="E144" s="2" t="s">
        <v>250</v>
      </c>
      <c r="F144" s="2" t="s">
        <v>251</v>
      </c>
      <c r="G144" s="2" t="s">
        <v>272</v>
      </c>
      <c r="H144" s="2" t="s">
        <v>41</v>
      </c>
      <c r="I144" s="11">
        <v>43848</v>
      </c>
      <c r="J144" s="2">
        <v>65999</v>
      </c>
      <c r="K144" s="2" t="s">
        <v>42</v>
      </c>
      <c r="L144" s="2" t="s">
        <v>43</v>
      </c>
      <c r="M144" s="2">
        <v>12</v>
      </c>
      <c r="N144" s="2">
        <v>58928</v>
      </c>
      <c r="O144" s="2">
        <v>0</v>
      </c>
      <c r="P144" s="2">
        <v>3535.5</v>
      </c>
      <c r="Q144" s="2">
        <v>3535.5</v>
      </c>
      <c r="R144" s="2">
        <v>7071</v>
      </c>
      <c r="S144" s="2">
        <v>0</v>
      </c>
      <c r="T144" s="2" t="s">
        <v>44</v>
      </c>
    </row>
    <row r="145" spans="1:20" x14ac:dyDescent="0.25">
      <c r="A145" s="2" t="s">
        <v>6</v>
      </c>
      <c r="B145" s="2" t="s">
        <v>37</v>
      </c>
      <c r="C145" s="2">
        <v>12020</v>
      </c>
      <c r="D145" s="11">
        <v>44606</v>
      </c>
      <c r="E145" s="2" t="s">
        <v>250</v>
      </c>
      <c r="F145" s="2" t="s">
        <v>251</v>
      </c>
      <c r="G145" s="2" t="s">
        <v>273</v>
      </c>
      <c r="H145" s="2" t="s">
        <v>41</v>
      </c>
      <c r="I145" s="11">
        <v>43848</v>
      </c>
      <c r="J145" s="2">
        <v>42640</v>
      </c>
      <c r="K145" s="2" t="s">
        <v>42</v>
      </c>
      <c r="L145" s="2" t="s">
        <v>43</v>
      </c>
      <c r="M145" s="2">
        <v>5</v>
      </c>
      <c r="N145" s="2">
        <v>40610</v>
      </c>
      <c r="O145" s="2">
        <v>0</v>
      </c>
      <c r="P145" s="2">
        <v>1015</v>
      </c>
      <c r="Q145" s="2">
        <v>1015</v>
      </c>
      <c r="R145" s="2">
        <v>2030</v>
      </c>
      <c r="S145" s="2">
        <v>0</v>
      </c>
      <c r="T145" s="2" t="s">
        <v>44</v>
      </c>
    </row>
    <row r="146" spans="1:20" x14ac:dyDescent="0.25">
      <c r="A146" s="2" t="s">
        <v>6</v>
      </c>
      <c r="B146" s="2" t="s">
        <v>37</v>
      </c>
      <c r="C146" s="2">
        <v>12020</v>
      </c>
      <c r="D146" s="11">
        <v>44606</v>
      </c>
      <c r="E146" s="2" t="s">
        <v>250</v>
      </c>
      <c r="F146" s="2" t="s">
        <v>251</v>
      </c>
      <c r="G146" s="2" t="s">
        <v>274</v>
      </c>
      <c r="H146" s="2" t="s">
        <v>41</v>
      </c>
      <c r="I146" s="11">
        <v>43848</v>
      </c>
      <c r="J146" s="2">
        <v>19128</v>
      </c>
      <c r="K146" s="2" t="s">
        <v>42</v>
      </c>
      <c r="L146" s="2" t="s">
        <v>43</v>
      </c>
      <c r="M146" s="2">
        <v>5</v>
      </c>
      <c r="N146" s="2">
        <v>18217</v>
      </c>
      <c r="O146" s="2">
        <v>0</v>
      </c>
      <c r="P146" s="2">
        <v>455.5</v>
      </c>
      <c r="Q146" s="2">
        <v>455.5</v>
      </c>
      <c r="R146" s="2">
        <v>911</v>
      </c>
      <c r="S146" s="2">
        <v>0</v>
      </c>
      <c r="T146" s="2" t="s">
        <v>44</v>
      </c>
    </row>
    <row r="147" spans="1:20" x14ac:dyDescent="0.25">
      <c r="A147" s="2" t="s">
        <v>6</v>
      </c>
      <c r="B147" s="2" t="s">
        <v>37</v>
      </c>
      <c r="C147" s="2">
        <v>12020</v>
      </c>
      <c r="D147" s="11">
        <v>44606</v>
      </c>
      <c r="E147" s="2" t="s">
        <v>250</v>
      </c>
      <c r="F147" s="2" t="s">
        <v>251</v>
      </c>
      <c r="G147" s="2" t="s">
        <v>275</v>
      </c>
      <c r="H147" s="2" t="s">
        <v>41</v>
      </c>
      <c r="I147" s="11">
        <v>43848</v>
      </c>
      <c r="J147" s="2">
        <v>55356</v>
      </c>
      <c r="K147" s="2" t="s">
        <v>42</v>
      </c>
      <c r="L147" s="2" t="s">
        <v>43</v>
      </c>
      <c r="M147" s="2">
        <v>12</v>
      </c>
      <c r="N147" s="2">
        <v>49425</v>
      </c>
      <c r="O147" s="2">
        <v>0</v>
      </c>
      <c r="P147" s="2">
        <v>2965.5</v>
      </c>
      <c r="Q147" s="2">
        <v>2965.5</v>
      </c>
      <c r="R147" s="2">
        <v>5931</v>
      </c>
      <c r="S147" s="2">
        <v>0</v>
      </c>
      <c r="T147" s="2" t="s">
        <v>44</v>
      </c>
    </row>
    <row r="148" spans="1:20" x14ac:dyDescent="0.25">
      <c r="A148" s="2" t="s">
        <v>6</v>
      </c>
      <c r="B148" s="2" t="s">
        <v>37</v>
      </c>
      <c r="C148" s="2">
        <v>12020</v>
      </c>
      <c r="D148" s="11">
        <v>44606</v>
      </c>
      <c r="E148" s="2" t="s">
        <v>250</v>
      </c>
      <c r="F148" s="2" t="s">
        <v>251</v>
      </c>
      <c r="G148" s="2" t="s">
        <v>276</v>
      </c>
      <c r="H148" s="2" t="s">
        <v>41</v>
      </c>
      <c r="I148" s="11">
        <v>43848</v>
      </c>
      <c r="J148" s="2">
        <v>4592</v>
      </c>
      <c r="K148" s="2" t="s">
        <v>42</v>
      </c>
      <c r="L148" s="2" t="s">
        <v>43</v>
      </c>
      <c r="M148" s="2">
        <v>12</v>
      </c>
      <c r="N148" s="2">
        <v>4100</v>
      </c>
      <c r="O148" s="2">
        <v>0</v>
      </c>
      <c r="P148" s="2">
        <v>246</v>
      </c>
      <c r="Q148" s="2">
        <v>246</v>
      </c>
      <c r="R148" s="2">
        <v>492</v>
      </c>
      <c r="S148" s="2">
        <v>0</v>
      </c>
      <c r="T148" s="2" t="s">
        <v>44</v>
      </c>
    </row>
    <row r="149" spans="1:20" x14ac:dyDescent="0.25">
      <c r="A149" s="2" t="s">
        <v>6</v>
      </c>
      <c r="B149" s="2" t="s">
        <v>37</v>
      </c>
      <c r="C149" s="2">
        <v>12020</v>
      </c>
      <c r="D149" s="11">
        <v>44606</v>
      </c>
      <c r="E149" s="2" t="s">
        <v>250</v>
      </c>
      <c r="F149" s="2" t="s">
        <v>251</v>
      </c>
      <c r="G149" s="2" t="s">
        <v>277</v>
      </c>
      <c r="H149" s="2" t="s">
        <v>41</v>
      </c>
      <c r="I149" s="11">
        <v>43851</v>
      </c>
      <c r="J149" s="2">
        <v>15233</v>
      </c>
      <c r="K149" s="2" t="s">
        <v>42</v>
      </c>
      <c r="L149" s="2" t="s">
        <v>43</v>
      </c>
      <c r="M149" s="2">
        <v>5</v>
      </c>
      <c r="N149" s="2">
        <v>14508</v>
      </c>
      <c r="O149" s="2">
        <v>0</v>
      </c>
      <c r="P149" s="2">
        <v>362.5</v>
      </c>
      <c r="Q149" s="2">
        <v>362.5</v>
      </c>
      <c r="R149" s="2">
        <v>725</v>
      </c>
      <c r="S149" s="2">
        <v>0</v>
      </c>
      <c r="T149" s="2" t="s">
        <v>44</v>
      </c>
    </row>
    <row r="150" spans="1:20" x14ac:dyDescent="0.25">
      <c r="A150" s="2" t="s">
        <v>6</v>
      </c>
      <c r="B150" s="2" t="s">
        <v>37</v>
      </c>
      <c r="C150" s="2">
        <v>12020</v>
      </c>
      <c r="D150" s="11">
        <v>44606</v>
      </c>
      <c r="E150" s="2" t="s">
        <v>250</v>
      </c>
      <c r="F150" s="2" t="s">
        <v>251</v>
      </c>
      <c r="G150" s="2" t="s">
        <v>278</v>
      </c>
      <c r="H150" s="2" t="s">
        <v>41</v>
      </c>
      <c r="I150" s="11">
        <v>43851</v>
      </c>
      <c r="J150" s="2">
        <v>63440</v>
      </c>
      <c r="K150" s="2" t="s">
        <v>42</v>
      </c>
      <c r="L150" s="2" t="s">
        <v>43</v>
      </c>
      <c r="M150" s="2">
        <v>12</v>
      </c>
      <c r="N150" s="2">
        <v>56643</v>
      </c>
      <c r="O150" s="2">
        <v>0</v>
      </c>
      <c r="P150" s="2">
        <v>3398.5</v>
      </c>
      <c r="Q150" s="2">
        <v>3398.5</v>
      </c>
      <c r="R150" s="2">
        <v>6797</v>
      </c>
      <c r="S150" s="2">
        <v>0</v>
      </c>
      <c r="T150" s="2" t="s">
        <v>44</v>
      </c>
    </row>
    <row r="151" spans="1:20" x14ac:dyDescent="0.25">
      <c r="A151" s="2" t="s">
        <v>6</v>
      </c>
      <c r="B151" s="2" t="s">
        <v>37</v>
      </c>
      <c r="C151" s="2">
        <v>12020</v>
      </c>
      <c r="D151" s="11">
        <v>44606</v>
      </c>
      <c r="E151" s="2" t="s">
        <v>250</v>
      </c>
      <c r="F151" s="2" t="s">
        <v>251</v>
      </c>
      <c r="G151" s="2" t="s">
        <v>279</v>
      </c>
      <c r="H151" s="2" t="s">
        <v>41</v>
      </c>
      <c r="I151" s="11">
        <v>43851</v>
      </c>
      <c r="J151" s="2">
        <v>58481</v>
      </c>
      <c r="K151" s="2" t="s">
        <v>42</v>
      </c>
      <c r="L151" s="2" t="s">
        <v>43</v>
      </c>
      <c r="M151" s="2">
        <v>12</v>
      </c>
      <c r="N151" s="2">
        <v>52215</v>
      </c>
      <c r="O151" s="2">
        <v>0</v>
      </c>
      <c r="P151" s="2">
        <v>3133</v>
      </c>
      <c r="Q151" s="2">
        <v>3133</v>
      </c>
      <c r="R151" s="2">
        <v>6266</v>
      </c>
      <c r="S151" s="2">
        <v>0</v>
      </c>
      <c r="T151" s="2" t="s">
        <v>44</v>
      </c>
    </row>
    <row r="152" spans="1:20" x14ac:dyDescent="0.25">
      <c r="A152" s="2" t="s">
        <v>6</v>
      </c>
      <c r="B152" s="2" t="s">
        <v>37</v>
      </c>
      <c r="C152" s="2">
        <v>12020</v>
      </c>
      <c r="D152" s="11">
        <v>44606</v>
      </c>
      <c r="E152" s="2" t="s">
        <v>250</v>
      </c>
      <c r="F152" s="2" t="s">
        <v>251</v>
      </c>
      <c r="G152" s="2" t="s">
        <v>280</v>
      </c>
      <c r="H152" s="2" t="s">
        <v>41</v>
      </c>
      <c r="I152" s="11">
        <v>43851</v>
      </c>
      <c r="J152" s="2">
        <v>39312</v>
      </c>
      <c r="K152" s="2" t="s">
        <v>42</v>
      </c>
      <c r="L152" s="2" t="s">
        <v>43</v>
      </c>
      <c r="M152" s="2">
        <v>12</v>
      </c>
      <c r="N152" s="2">
        <v>35100</v>
      </c>
      <c r="O152" s="2">
        <v>0</v>
      </c>
      <c r="P152" s="2">
        <v>2106</v>
      </c>
      <c r="Q152" s="2">
        <v>2106</v>
      </c>
      <c r="R152" s="2">
        <v>4212</v>
      </c>
      <c r="S152" s="2">
        <v>0</v>
      </c>
      <c r="T152" s="2" t="s">
        <v>44</v>
      </c>
    </row>
    <row r="153" spans="1:20" x14ac:dyDescent="0.25">
      <c r="A153" s="2" t="s">
        <v>6</v>
      </c>
      <c r="B153" s="2" t="s">
        <v>37</v>
      </c>
      <c r="C153" s="2">
        <v>12020</v>
      </c>
      <c r="D153" s="11">
        <v>44606</v>
      </c>
      <c r="E153" s="2" t="s">
        <v>250</v>
      </c>
      <c r="F153" s="2" t="s">
        <v>251</v>
      </c>
      <c r="G153" s="2" t="s">
        <v>281</v>
      </c>
      <c r="H153" s="2" t="s">
        <v>41</v>
      </c>
      <c r="I153" s="11">
        <v>43851</v>
      </c>
      <c r="J153" s="2">
        <v>12744</v>
      </c>
      <c r="K153" s="2" t="s">
        <v>42</v>
      </c>
      <c r="L153" s="2" t="s">
        <v>43</v>
      </c>
      <c r="M153" s="2">
        <v>18</v>
      </c>
      <c r="N153" s="2">
        <v>10800</v>
      </c>
      <c r="O153" s="2">
        <v>0</v>
      </c>
      <c r="P153" s="2">
        <v>972</v>
      </c>
      <c r="Q153" s="2">
        <v>972</v>
      </c>
      <c r="R153" s="2">
        <v>1944</v>
      </c>
      <c r="S153" s="2">
        <v>0</v>
      </c>
      <c r="T153" s="2" t="s">
        <v>44</v>
      </c>
    </row>
    <row r="154" spans="1:20" x14ac:dyDescent="0.25">
      <c r="A154" s="2" t="s">
        <v>6</v>
      </c>
      <c r="B154" s="2" t="s">
        <v>37</v>
      </c>
      <c r="C154" s="2">
        <v>12020</v>
      </c>
      <c r="D154" s="11">
        <v>44606</v>
      </c>
      <c r="E154" s="2" t="s">
        <v>250</v>
      </c>
      <c r="F154" s="2" t="s">
        <v>251</v>
      </c>
      <c r="G154" s="2" t="s">
        <v>282</v>
      </c>
      <c r="H154" s="2" t="s">
        <v>41</v>
      </c>
      <c r="I154" s="11">
        <v>43851</v>
      </c>
      <c r="J154" s="2">
        <v>9894</v>
      </c>
      <c r="K154" s="2" t="s">
        <v>42</v>
      </c>
      <c r="L154" s="2" t="s">
        <v>43</v>
      </c>
      <c r="M154" s="2">
        <v>5</v>
      </c>
      <c r="N154" s="2">
        <v>9423</v>
      </c>
      <c r="O154" s="2">
        <v>0</v>
      </c>
      <c r="P154" s="2">
        <v>235.5</v>
      </c>
      <c r="Q154" s="2">
        <v>235.5</v>
      </c>
      <c r="R154" s="2">
        <v>471</v>
      </c>
      <c r="S154" s="2">
        <v>0</v>
      </c>
      <c r="T154" s="2" t="s">
        <v>44</v>
      </c>
    </row>
    <row r="155" spans="1:20" x14ac:dyDescent="0.25">
      <c r="A155" s="2" t="s">
        <v>6</v>
      </c>
      <c r="B155" s="2" t="s">
        <v>37</v>
      </c>
      <c r="C155" s="2">
        <v>12020</v>
      </c>
      <c r="D155" s="11">
        <v>44606</v>
      </c>
      <c r="E155" s="2" t="s">
        <v>250</v>
      </c>
      <c r="F155" s="2" t="s">
        <v>251</v>
      </c>
      <c r="G155" s="2" t="s">
        <v>283</v>
      </c>
      <c r="H155" s="2" t="s">
        <v>41</v>
      </c>
      <c r="I155" s="11">
        <v>43852</v>
      </c>
      <c r="J155" s="2">
        <v>41647</v>
      </c>
      <c r="K155" s="2" t="s">
        <v>42</v>
      </c>
      <c r="L155" s="2" t="s">
        <v>43</v>
      </c>
      <c r="M155" s="2">
        <v>12</v>
      </c>
      <c r="N155" s="2">
        <v>37185</v>
      </c>
      <c r="O155" s="2">
        <v>0</v>
      </c>
      <c r="P155" s="2">
        <v>2231</v>
      </c>
      <c r="Q155" s="2">
        <v>2231</v>
      </c>
      <c r="R155" s="2">
        <v>4462</v>
      </c>
      <c r="S155" s="2">
        <v>0</v>
      </c>
      <c r="T155" s="2" t="s">
        <v>44</v>
      </c>
    </row>
    <row r="156" spans="1:20" x14ac:dyDescent="0.25">
      <c r="A156" s="2" t="s">
        <v>6</v>
      </c>
      <c r="B156" s="2" t="s">
        <v>37</v>
      </c>
      <c r="C156" s="2">
        <v>12020</v>
      </c>
      <c r="D156" s="11">
        <v>44606</v>
      </c>
      <c r="E156" s="2" t="s">
        <v>250</v>
      </c>
      <c r="F156" s="2" t="s">
        <v>251</v>
      </c>
      <c r="G156" s="2" t="s">
        <v>284</v>
      </c>
      <c r="H156" s="2" t="s">
        <v>41</v>
      </c>
      <c r="I156" s="11">
        <v>43852</v>
      </c>
      <c r="J156" s="2">
        <v>78624</v>
      </c>
      <c r="K156" s="2" t="s">
        <v>42</v>
      </c>
      <c r="L156" s="2" t="s">
        <v>43</v>
      </c>
      <c r="M156" s="2">
        <v>12</v>
      </c>
      <c r="N156" s="2">
        <v>70200</v>
      </c>
      <c r="O156" s="2">
        <v>0</v>
      </c>
      <c r="P156" s="2">
        <v>4212</v>
      </c>
      <c r="Q156" s="2">
        <v>4212</v>
      </c>
      <c r="R156" s="2">
        <v>8424</v>
      </c>
      <c r="S156" s="2">
        <v>0</v>
      </c>
      <c r="T156" s="2" t="s">
        <v>44</v>
      </c>
    </row>
    <row r="157" spans="1:20" x14ac:dyDescent="0.25">
      <c r="A157" s="2" t="s">
        <v>6</v>
      </c>
      <c r="B157" s="2" t="s">
        <v>37</v>
      </c>
      <c r="C157" s="2">
        <v>12020</v>
      </c>
      <c r="D157" s="11">
        <v>44606</v>
      </c>
      <c r="E157" s="2" t="s">
        <v>250</v>
      </c>
      <c r="F157" s="2" t="s">
        <v>251</v>
      </c>
      <c r="G157" s="2" t="s">
        <v>285</v>
      </c>
      <c r="H157" s="2" t="s">
        <v>41</v>
      </c>
      <c r="I157" s="11">
        <v>43852</v>
      </c>
      <c r="J157" s="2">
        <v>26590</v>
      </c>
      <c r="K157" s="2" t="s">
        <v>42</v>
      </c>
      <c r="L157" s="2" t="s">
        <v>43</v>
      </c>
      <c r="M157" s="2">
        <v>5</v>
      </c>
      <c r="N157" s="2">
        <v>25324</v>
      </c>
      <c r="O157" s="2">
        <v>0</v>
      </c>
      <c r="P157" s="2">
        <v>633</v>
      </c>
      <c r="Q157" s="2">
        <v>633</v>
      </c>
      <c r="R157" s="2">
        <v>1266</v>
      </c>
      <c r="S157" s="2">
        <v>0</v>
      </c>
      <c r="T157" s="2" t="s">
        <v>44</v>
      </c>
    </row>
    <row r="158" spans="1:20" x14ac:dyDescent="0.25">
      <c r="A158" s="2" t="s">
        <v>6</v>
      </c>
      <c r="B158" s="2" t="s">
        <v>37</v>
      </c>
      <c r="C158" s="2">
        <v>12020</v>
      </c>
      <c r="D158" s="11">
        <v>44606</v>
      </c>
      <c r="E158" s="2" t="s">
        <v>250</v>
      </c>
      <c r="F158" s="2" t="s">
        <v>251</v>
      </c>
      <c r="G158" s="2" t="s">
        <v>286</v>
      </c>
      <c r="H158" s="2" t="s">
        <v>41</v>
      </c>
      <c r="I158" s="11">
        <v>43852</v>
      </c>
      <c r="J158" s="2">
        <v>13594</v>
      </c>
      <c r="K158" s="2" t="s">
        <v>42</v>
      </c>
      <c r="L158" s="2" t="s">
        <v>43</v>
      </c>
      <c r="M158" s="2">
        <v>18</v>
      </c>
      <c r="N158" s="2">
        <v>11520</v>
      </c>
      <c r="O158" s="2">
        <v>0</v>
      </c>
      <c r="P158" s="2">
        <v>1037</v>
      </c>
      <c r="Q158" s="2">
        <v>1037</v>
      </c>
      <c r="R158" s="2">
        <v>2074</v>
      </c>
      <c r="S158" s="2">
        <v>0</v>
      </c>
      <c r="T158" s="2" t="s">
        <v>44</v>
      </c>
    </row>
    <row r="159" spans="1:20" x14ac:dyDescent="0.25">
      <c r="A159" s="2" t="s">
        <v>6</v>
      </c>
      <c r="B159" s="2" t="s">
        <v>37</v>
      </c>
      <c r="C159" s="2">
        <v>12020</v>
      </c>
      <c r="D159" s="11">
        <v>44606</v>
      </c>
      <c r="E159" s="2" t="s">
        <v>250</v>
      </c>
      <c r="F159" s="2" t="s">
        <v>251</v>
      </c>
      <c r="G159" s="2" t="s">
        <v>287</v>
      </c>
      <c r="H159" s="2" t="s">
        <v>41</v>
      </c>
      <c r="I159" s="11">
        <v>43852</v>
      </c>
      <c r="J159" s="2">
        <v>41194</v>
      </c>
      <c r="K159" s="2" t="s">
        <v>42</v>
      </c>
      <c r="L159" s="2" t="s">
        <v>43</v>
      </c>
      <c r="M159" s="2">
        <v>12</v>
      </c>
      <c r="N159" s="2">
        <v>36780</v>
      </c>
      <c r="O159" s="2">
        <v>0</v>
      </c>
      <c r="P159" s="2">
        <v>2207</v>
      </c>
      <c r="Q159" s="2">
        <v>2207</v>
      </c>
      <c r="R159" s="2">
        <v>4414</v>
      </c>
      <c r="S159" s="2">
        <v>0</v>
      </c>
      <c r="T159" s="2" t="s">
        <v>44</v>
      </c>
    </row>
    <row r="160" spans="1:20" x14ac:dyDescent="0.25">
      <c r="A160" s="2" t="s">
        <v>6</v>
      </c>
      <c r="B160" s="2" t="s">
        <v>37</v>
      </c>
      <c r="C160" s="2">
        <v>12020</v>
      </c>
      <c r="D160" s="11">
        <v>44606</v>
      </c>
      <c r="E160" s="2" t="s">
        <v>250</v>
      </c>
      <c r="F160" s="2" t="s">
        <v>251</v>
      </c>
      <c r="G160" s="2" t="s">
        <v>288</v>
      </c>
      <c r="H160" s="2" t="s">
        <v>41</v>
      </c>
      <c r="I160" s="11">
        <v>43852</v>
      </c>
      <c r="J160" s="2">
        <v>77280</v>
      </c>
      <c r="K160" s="2" t="s">
        <v>42</v>
      </c>
      <c r="L160" s="2" t="s">
        <v>43</v>
      </c>
      <c r="M160" s="2">
        <v>12</v>
      </c>
      <c r="N160" s="2">
        <v>69000</v>
      </c>
      <c r="O160" s="2">
        <v>0</v>
      </c>
      <c r="P160" s="2">
        <v>4140</v>
      </c>
      <c r="Q160" s="2">
        <v>4140</v>
      </c>
      <c r="R160" s="2">
        <v>8280</v>
      </c>
      <c r="S160" s="2">
        <v>0</v>
      </c>
      <c r="T160" s="2" t="s">
        <v>44</v>
      </c>
    </row>
    <row r="161" spans="1:20" x14ac:dyDescent="0.25">
      <c r="A161" s="2" t="s">
        <v>6</v>
      </c>
      <c r="B161" s="2" t="s">
        <v>37</v>
      </c>
      <c r="C161" s="2">
        <v>12020</v>
      </c>
      <c r="D161" s="11">
        <v>44606</v>
      </c>
      <c r="E161" s="2" t="s">
        <v>250</v>
      </c>
      <c r="F161" s="2" t="s">
        <v>251</v>
      </c>
      <c r="G161" s="2" t="s">
        <v>289</v>
      </c>
      <c r="H161" s="2" t="s">
        <v>41</v>
      </c>
      <c r="I161" s="11">
        <v>43853</v>
      </c>
      <c r="J161" s="2">
        <v>19242</v>
      </c>
      <c r="K161" s="2" t="s">
        <v>42</v>
      </c>
      <c r="L161" s="2" t="s">
        <v>43</v>
      </c>
      <c r="M161" s="2">
        <v>12</v>
      </c>
      <c r="N161" s="2">
        <v>17180</v>
      </c>
      <c r="O161" s="2">
        <v>0</v>
      </c>
      <c r="P161" s="2">
        <v>1031</v>
      </c>
      <c r="Q161" s="2">
        <v>1031</v>
      </c>
      <c r="R161" s="2">
        <v>2062</v>
      </c>
      <c r="S161" s="2">
        <v>0</v>
      </c>
      <c r="T161" s="2" t="s">
        <v>44</v>
      </c>
    </row>
    <row r="162" spans="1:20" x14ac:dyDescent="0.25">
      <c r="A162" s="2" t="s">
        <v>6</v>
      </c>
      <c r="B162" s="2" t="s">
        <v>37</v>
      </c>
      <c r="C162" s="2">
        <v>12020</v>
      </c>
      <c r="D162" s="11">
        <v>44606</v>
      </c>
      <c r="E162" s="2" t="s">
        <v>250</v>
      </c>
      <c r="F162" s="2" t="s">
        <v>251</v>
      </c>
      <c r="G162" s="2" t="s">
        <v>290</v>
      </c>
      <c r="H162" s="2" t="s">
        <v>41</v>
      </c>
      <c r="I162" s="11">
        <v>43853</v>
      </c>
      <c r="J162" s="2">
        <v>7661</v>
      </c>
      <c r="K162" s="2" t="s">
        <v>42</v>
      </c>
      <c r="L162" s="2" t="s">
        <v>43</v>
      </c>
      <c r="M162" s="2">
        <v>5</v>
      </c>
      <c r="N162" s="2">
        <v>7296</v>
      </c>
      <c r="O162" s="2">
        <v>0</v>
      </c>
      <c r="P162" s="2">
        <v>182.5</v>
      </c>
      <c r="Q162" s="2">
        <v>182.5</v>
      </c>
      <c r="R162" s="2">
        <v>365</v>
      </c>
      <c r="S162" s="2">
        <v>0</v>
      </c>
      <c r="T162" s="2" t="s">
        <v>44</v>
      </c>
    </row>
    <row r="163" spans="1:20" x14ac:dyDescent="0.25">
      <c r="A163" s="2" t="s">
        <v>6</v>
      </c>
      <c r="B163" s="2" t="s">
        <v>37</v>
      </c>
      <c r="C163" s="2">
        <v>12020</v>
      </c>
      <c r="D163" s="11">
        <v>44606</v>
      </c>
      <c r="E163" s="2" t="s">
        <v>250</v>
      </c>
      <c r="F163" s="2" t="s">
        <v>251</v>
      </c>
      <c r="G163" s="2" t="s">
        <v>291</v>
      </c>
      <c r="H163" s="2" t="s">
        <v>41</v>
      </c>
      <c r="I163" s="11">
        <v>43855</v>
      </c>
      <c r="J163" s="2">
        <v>22971</v>
      </c>
      <c r="K163" s="2" t="s">
        <v>42</v>
      </c>
      <c r="L163" s="2" t="s">
        <v>43</v>
      </c>
      <c r="M163" s="2">
        <v>12</v>
      </c>
      <c r="N163" s="2">
        <v>20510</v>
      </c>
      <c r="O163" s="2">
        <v>0</v>
      </c>
      <c r="P163" s="2">
        <v>1230.5</v>
      </c>
      <c r="Q163" s="2">
        <v>1230.5</v>
      </c>
      <c r="R163" s="2">
        <v>2461</v>
      </c>
      <c r="S163" s="2">
        <v>0</v>
      </c>
      <c r="T163" s="2" t="s">
        <v>44</v>
      </c>
    </row>
    <row r="164" spans="1:20" x14ac:dyDescent="0.25">
      <c r="A164" s="2" t="s">
        <v>6</v>
      </c>
      <c r="B164" s="2" t="s">
        <v>37</v>
      </c>
      <c r="C164" s="2">
        <v>12020</v>
      </c>
      <c r="D164" s="11">
        <v>44606</v>
      </c>
      <c r="E164" s="2" t="s">
        <v>250</v>
      </c>
      <c r="F164" s="2" t="s">
        <v>251</v>
      </c>
      <c r="G164" s="2" t="s">
        <v>292</v>
      </c>
      <c r="H164" s="2" t="s">
        <v>41</v>
      </c>
      <c r="I164" s="11">
        <v>43855</v>
      </c>
      <c r="J164" s="2">
        <v>3449</v>
      </c>
      <c r="K164" s="2" t="s">
        <v>42</v>
      </c>
      <c r="L164" s="2" t="s">
        <v>43</v>
      </c>
      <c r="M164" s="2">
        <v>5</v>
      </c>
      <c r="N164" s="2">
        <v>3285</v>
      </c>
      <c r="O164" s="2">
        <v>0</v>
      </c>
      <c r="P164" s="2">
        <v>82</v>
      </c>
      <c r="Q164" s="2">
        <v>82</v>
      </c>
      <c r="R164" s="2">
        <v>164</v>
      </c>
      <c r="S164" s="2">
        <v>0</v>
      </c>
      <c r="T164" s="2" t="s">
        <v>44</v>
      </c>
    </row>
    <row r="165" spans="1:20" x14ac:dyDescent="0.25">
      <c r="A165" s="2" t="s">
        <v>6</v>
      </c>
      <c r="B165" s="2" t="s">
        <v>37</v>
      </c>
      <c r="C165" s="2">
        <v>12020</v>
      </c>
      <c r="D165" s="11">
        <v>44606</v>
      </c>
      <c r="E165" s="2" t="s">
        <v>250</v>
      </c>
      <c r="F165" s="2" t="s">
        <v>251</v>
      </c>
      <c r="G165" s="2" t="s">
        <v>293</v>
      </c>
      <c r="H165" s="2" t="s">
        <v>41</v>
      </c>
      <c r="I165" s="11">
        <v>43855</v>
      </c>
      <c r="J165" s="2">
        <v>3717</v>
      </c>
      <c r="K165" s="2" t="s">
        <v>42</v>
      </c>
      <c r="L165" s="2" t="s">
        <v>43</v>
      </c>
      <c r="M165" s="2">
        <v>18</v>
      </c>
      <c r="N165" s="2">
        <v>3150</v>
      </c>
      <c r="O165" s="2">
        <v>0</v>
      </c>
      <c r="P165" s="2">
        <v>283.5</v>
      </c>
      <c r="Q165" s="2">
        <v>283.5</v>
      </c>
      <c r="R165" s="2">
        <v>567</v>
      </c>
      <c r="S165" s="2">
        <v>0</v>
      </c>
      <c r="T165" s="2" t="s">
        <v>44</v>
      </c>
    </row>
    <row r="166" spans="1:20" x14ac:dyDescent="0.25">
      <c r="A166" s="2" t="s">
        <v>6</v>
      </c>
      <c r="B166" s="2" t="s">
        <v>37</v>
      </c>
      <c r="C166" s="2">
        <v>12020</v>
      </c>
      <c r="D166" s="11">
        <v>44606</v>
      </c>
      <c r="E166" s="2" t="s">
        <v>250</v>
      </c>
      <c r="F166" s="2" t="s">
        <v>251</v>
      </c>
      <c r="G166" s="2" t="s">
        <v>294</v>
      </c>
      <c r="H166" s="2" t="s">
        <v>41</v>
      </c>
      <c r="I166" s="11">
        <v>43858</v>
      </c>
      <c r="J166" s="2">
        <v>3974</v>
      </c>
      <c r="K166" s="2" t="s">
        <v>42</v>
      </c>
      <c r="L166" s="2" t="s">
        <v>43</v>
      </c>
      <c r="M166" s="2">
        <v>5</v>
      </c>
      <c r="N166" s="2">
        <v>3785</v>
      </c>
      <c r="O166" s="2">
        <v>0</v>
      </c>
      <c r="P166" s="2">
        <v>94.5</v>
      </c>
      <c r="Q166" s="2">
        <v>94.5</v>
      </c>
      <c r="R166" s="2">
        <v>189</v>
      </c>
      <c r="S166" s="2">
        <v>0</v>
      </c>
      <c r="T166" s="2" t="s">
        <v>44</v>
      </c>
    </row>
    <row r="167" spans="1:20" x14ac:dyDescent="0.25">
      <c r="A167" s="2" t="s">
        <v>6</v>
      </c>
      <c r="B167" s="2" t="s">
        <v>37</v>
      </c>
      <c r="C167" s="2">
        <v>12020</v>
      </c>
      <c r="D167" s="11">
        <v>44606</v>
      </c>
      <c r="E167" s="2" t="s">
        <v>250</v>
      </c>
      <c r="F167" s="2" t="s">
        <v>251</v>
      </c>
      <c r="G167" s="2" t="s">
        <v>295</v>
      </c>
      <c r="H167" s="2" t="s">
        <v>41</v>
      </c>
      <c r="I167" s="11">
        <v>43858</v>
      </c>
      <c r="J167" s="2">
        <v>11704</v>
      </c>
      <c r="K167" s="2" t="s">
        <v>42</v>
      </c>
      <c r="L167" s="2" t="s">
        <v>43</v>
      </c>
      <c r="M167" s="2">
        <v>12</v>
      </c>
      <c r="N167" s="2">
        <v>10450</v>
      </c>
      <c r="O167" s="2">
        <v>0</v>
      </c>
      <c r="P167" s="2">
        <v>627</v>
      </c>
      <c r="Q167" s="2">
        <v>627</v>
      </c>
      <c r="R167" s="2">
        <v>1254</v>
      </c>
      <c r="S167" s="2">
        <v>0</v>
      </c>
      <c r="T167" s="2" t="s">
        <v>44</v>
      </c>
    </row>
    <row r="168" spans="1:20" x14ac:dyDescent="0.25">
      <c r="A168" s="2" t="s">
        <v>6</v>
      </c>
      <c r="B168" s="2" t="s">
        <v>37</v>
      </c>
      <c r="C168" s="2">
        <v>12020</v>
      </c>
      <c r="D168" s="11">
        <v>44606</v>
      </c>
      <c r="E168" s="2" t="s">
        <v>250</v>
      </c>
      <c r="F168" s="2" t="s">
        <v>251</v>
      </c>
      <c r="G168" s="2" t="s">
        <v>296</v>
      </c>
      <c r="H168" s="2" t="s">
        <v>41</v>
      </c>
      <c r="I168" s="11">
        <v>43861</v>
      </c>
      <c r="J168" s="2">
        <v>31898</v>
      </c>
      <c r="K168" s="2" t="s">
        <v>42</v>
      </c>
      <c r="L168" s="2" t="s">
        <v>43</v>
      </c>
      <c r="M168" s="2">
        <v>12</v>
      </c>
      <c r="N168" s="2">
        <v>28480</v>
      </c>
      <c r="O168" s="2">
        <v>0</v>
      </c>
      <c r="P168" s="2">
        <v>1709</v>
      </c>
      <c r="Q168" s="2">
        <v>1709</v>
      </c>
      <c r="R168" s="2">
        <v>3418</v>
      </c>
      <c r="S168" s="2">
        <v>0</v>
      </c>
      <c r="T168" s="2" t="s">
        <v>44</v>
      </c>
    </row>
    <row r="169" spans="1:20" x14ac:dyDescent="0.25">
      <c r="A169" s="2" t="s">
        <v>6</v>
      </c>
      <c r="B169" s="2" t="s">
        <v>37</v>
      </c>
      <c r="C169" s="2">
        <v>12020</v>
      </c>
      <c r="D169" s="11">
        <v>44606</v>
      </c>
      <c r="E169" s="2" t="s">
        <v>250</v>
      </c>
      <c r="F169" s="2" t="s">
        <v>251</v>
      </c>
      <c r="G169" s="2" t="s">
        <v>297</v>
      </c>
      <c r="H169" s="2" t="s">
        <v>41</v>
      </c>
      <c r="I169" s="11">
        <v>43861</v>
      </c>
      <c r="J169" s="2">
        <v>9106</v>
      </c>
      <c r="K169" s="2" t="s">
        <v>42</v>
      </c>
      <c r="L169" s="2" t="s">
        <v>43</v>
      </c>
      <c r="M169" s="2">
        <v>5</v>
      </c>
      <c r="N169" s="2">
        <v>8672</v>
      </c>
      <c r="O169" s="2">
        <v>0</v>
      </c>
      <c r="P169" s="2">
        <v>217</v>
      </c>
      <c r="Q169" s="2">
        <v>217</v>
      </c>
      <c r="R169" s="2">
        <v>434</v>
      </c>
      <c r="S169" s="2">
        <v>0</v>
      </c>
      <c r="T169" s="2" t="s">
        <v>44</v>
      </c>
    </row>
    <row r="170" spans="1:20" x14ac:dyDescent="0.25">
      <c r="A170" s="2" t="s">
        <v>6</v>
      </c>
      <c r="B170" s="2" t="s">
        <v>37</v>
      </c>
      <c r="C170" s="2">
        <v>12020</v>
      </c>
      <c r="D170" s="11">
        <v>44606</v>
      </c>
      <c r="E170" s="2" t="s">
        <v>250</v>
      </c>
      <c r="F170" s="2" t="s">
        <v>251</v>
      </c>
      <c r="G170" s="2" t="s">
        <v>298</v>
      </c>
      <c r="H170" s="2" t="s">
        <v>41</v>
      </c>
      <c r="I170" s="11">
        <v>43861</v>
      </c>
      <c r="J170" s="2">
        <v>32760</v>
      </c>
      <c r="K170" s="2" t="s">
        <v>42</v>
      </c>
      <c r="L170" s="2" t="s">
        <v>43</v>
      </c>
      <c r="M170" s="2">
        <v>12</v>
      </c>
      <c r="N170" s="2">
        <v>29250</v>
      </c>
      <c r="O170" s="2">
        <v>0</v>
      </c>
      <c r="P170" s="2">
        <v>1755</v>
      </c>
      <c r="Q170" s="2">
        <v>1755</v>
      </c>
      <c r="R170" s="2">
        <v>3510</v>
      </c>
      <c r="S170" s="2">
        <v>0</v>
      </c>
      <c r="T170" s="2" t="s">
        <v>44</v>
      </c>
    </row>
    <row r="171" spans="1:20" x14ac:dyDescent="0.25">
      <c r="A171" s="2" t="s">
        <v>6</v>
      </c>
      <c r="B171" s="2" t="s">
        <v>37</v>
      </c>
      <c r="C171" s="2">
        <v>12020</v>
      </c>
      <c r="D171" s="11">
        <v>44606</v>
      </c>
      <c r="E171" s="2" t="s">
        <v>250</v>
      </c>
      <c r="F171" s="2" t="s">
        <v>251</v>
      </c>
      <c r="G171" s="2" t="s">
        <v>299</v>
      </c>
      <c r="H171" s="2" t="s">
        <v>41</v>
      </c>
      <c r="I171" s="11">
        <v>43861</v>
      </c>
      <c r="J171" s="2">
        <v>4425</v>
      </c>
      <c r="K171" s="2" t="s">
        <v>42</v>
      </c>
      <c r="L171" s="2" t="s">
        <v>43</v>
      </c>
      <c r="M171" s="2">
        <v>18</v>
      </c>
      <c r="N171" s="2">
        <v>3750</v>
      </c>
      <c r="O171" s="2">
        <v>0</v>
      </c>
      <c r="P171" s="2">
        <v>337.5</v>
      </c>
      <c r="Q171" s="2">
        <v>337.5</v>
      </c>
      <c r="R171" s="2">
        <v>675</v>
      </c>
      <c r="S171" s="2">
        <v>0</v>
      </c>
      <c r="T171" s="2" t="s">
        <v>44</v>
      </c>
    </row>
    <row r="172" spans="1:20" x14ac:dyDescent="0.25">
      <c r="A172" s="2" t="s">
        <v>6</v>
      </c>
      <c r="B172" s="2" t="s">
        <v>37</v>
      </c>
      <c r="C172" s="2">
        <v>12020</v>
      </c>
      <c r="D172" s="11">
        <v>44606</v>
      </c>
      <c r="E172" s="2" t="s">
        <v>300</v>
      </c>
      <c r="F172" s="2" t="s">
        <v>301</v>
      </c>
      <c r="G172" s="2" t="s">
        <v>302</v>
      </c>
      <c r="H172" s="2" t="s">
        <v>41</v>
      </c>
      <c r="I172" s="11">
        <v>43854</v>
      </c>
      <c r="J172" s="2">
        <v>11736.5</v>
      </c>
      <c r="K172" s="2" t="s">
        <v>42</v>
      </c>
      <c r="L172" s="2" t="s">
        <v>43</v>
      </c>
      <c r="M172" s="2">
        <v>18</v>
      </c>
      <c r="N172" s="2">
        <v>9946.18</v>
      </c>
      <c r="O172" s="2">
        <v>0</v>
      </c>
      <c r="P172" s="2">
        <v>895.16</v>
      </c>
      <c r="Q172" s="2">
        <v>895.16</v>
      </c>
      <c r="R172" s="2">
        <v>1790.32</v>
      </c>
      <c r="S172" s="2">
        <v>0</v>
      </c>
      <c r="T172" s="2" t="s">
        <v>44</v>
      </c>
    </row>
    <row r="173" spans="1:20" x14ac:dyDescent="0.25">
      <c r="A173" s="2" t="s">
        <v>6</v>
      </c>
      <c r="B173" s="2" t="s">
        <v>37</v>
      </c>
      <c r="C173" s="2">
        <v>12020</v>
      </c>
      <c r="D173" s="11">
        <v>44606</v>
      </c>
      <c r="E173" s="2" t="s">
        <v>303</v>
      </c>
      <c r="F173" s="2" t="s">
        <v>304</v>
      </c>
      <c r="G173" s="2" t="s">
        <v>305</v>
      </c>
      <c r="H173" s="2" t="s">
        <v>41</v>
      </c>
      <c r="I173" s="11">
        <v>43847</v>
      </c>
      <c r="J173" s="2">
        <v>708</v>
      </c>
      <c r="K173" s="2" t="s">
        <v>42</v>
      </c>
      <c r="L173" s="2" t="s">
        <v>43</v>
      </c>
      <c r="M173" s="2">
        <v>18</v>
      </c>
      <c r="N173" s="2">
        <v>600</v>
      </c>
      <c r="O173" s="2">
        <v>108</v>
      </c>
      <c r="P173" s="2">
        <v>0</v>
      </c>
      <c r="Q173" s="2">
        <v>0</v>
      </c>
      <c r="R173" s="2">
        <v>108</v>
      </c>
      <c r="S173" s="2">
        <v>0</v>
      </c>
      <c r="T173" s="2" t="s">
        <v>44</v>
      </c>
    </row>
    <row r="174" spans="1:20" x14ac:dyDescent="0.25">
      <c r="A174" s="2" t="s">
        <v>6</v>
      </c>
      <c r="B174" s="2" t="s">
        <v>37</v>
      </c>
      <c r="C174" s="2">
        <v>12020</v>
      </c>
      <c r="D174" s="11">
        <v>44606</v>
      </c>
      <c r="E174" s="2" t="s">
        <v>303</v>
      </c>
      <c r="F174" s="2" t="s">
        <v>304</v>
      </c>
      <c r="G174" s="2" t="s">
        <v>306</v>
      </c>
      <c r="H174" s="2" t="s">
        <v>41</v>
      </c>
      <c r="I174" s="11">
        <v>43847</v>
      </c>
      <c r="J174" s="2">
        <v>1180</v>
      </c>
      <c r="K174" s="2" t="s">
        <v>42</v>
      </c>
      <c r="L174" s="2" t="s">
        <v>43</v>
      </c>
      <c r="M174" s="2">
        <v>18</v>
      </c>
      <c r="N174" s="2">
        <v>1000</v>
      </c>
      <c r="O174" s="2">
        <v>180</v>
      </c>
      <c r="P174" s="2">
        <v>0</v>
      </c>
      <c r="Q174" s="2">
        <v>0</v>
      </c>
      <c r="R174" s="2">
        <v>180</v>
      </c>
      <c r="S174" s="2">
        <v>0</v>
      </c>
      <c r="T174" s="2" t="s">
        <v>44</v>
      </c>
    </row>
    <row r="175" spans="1:20" x14ac:dyDescent="0.25">
      <c r="A175" s="2" t="s">
        <v>6</v>
      </c>
      <c r="B175" s="2" t="s">
        <v>37</v>
      </c>
      <c r="C175" s="2">
        <v>12020</v>
      </c>
      <c r="D175" s="11">
        <v>44606</v>
      </c>
      <c r="E175" s="2" t="s">
        <v>307</v>
      </c>
      <c r="F175" s="2" t="s">
        <v>308</v>
      </c>
      <c r="G175" s="2" t="s">
        <v>309</v>
      </c>
      <c r="H175" s="2" t="s">
        <v>41</v>
      </c>
      <c r="I175" s="11">
        <v>43834</v>
      </c>
      <c r="J175" s="2">
        <v>11800</v>
      </c>
      <c r="K175" s="2" t="s">
        <v>42</v>
      </c>
      <c r="L175" s="2" t="s">
        <v>43</v>
      </c>
      <c r="M175" s="2">
        <v>18</v>
      </c>
      <c r="N175" s="2">
        <v>10000</v>
      </c>
      <c r="O175" s="2">
        <v>0</v>
      </c>
      <c r="P175" s="2">
        <v>900</v>
      </c>
      <c r="Q175" s="2">
        <v>900</v>
      </c>
      <c r="R175" s="2">
        <v>1800</v>
      </c>
      <c r="S175" s="2">
        <v>0</v>
      </c>
      <c r="T175" s="2" t="s">
        <v>44</v>
      </c>
    </row>
    <row r="176" spans="1:20" x14ac:dyDescent="0.25">
      <c r="A176" s="2" t="s">
        <v>6</v>
      </c>
      <c r="B176" s="2" t="s">
        <v>37</v>
      </c>
      <c r="C176" s="2">
        <v>12020</v>
      </c>
      <c r="D176" s="11">
        <v>44606</v>
      </c>
      <c r="E176" s="2" t="s">
        <v>307</v>
      </c>
      <c r="F176" s="2" t="s">
        <v>308</v>
      </c>
      <c r="G176" s="2" t="s">
        <v>310</v>
      </c>
      <c r="H176" s="2" t="s">
        <v>41</v>
      </c>
      <c r="I176" s="11">
        <v>43861</v>
      </c>
      <c r="J176" s="2">
        <v>17700</v>
      </c>
      <c r="K176" s="2" t="s">
        <v>42</v>
      </c>
      <c r="L176" s="2" t="s">
        <v>43</v>
      </c>
      <c r="M176" s="2">
        <v>18</v>
      </c>
      <c r="N176" s="2">
        <v>15000</v>
      </c>
      <c r="O176" s="2">
        <v>0</v>
      </c>
      <c r="P176" s="2">
        <v>1350</v>
      </c>
      <c r="Q176" s="2">
        <v>1350</v>
      </c>
      <c r="R176" s="2">
        <v>2700</v>
      </c>
      <c r="S176" s="2">
        <v>0</v>
      </c>
      <c r="T176" s="2" t="s">
        <v>44</v>
      </c>
    </row>
    <row r="177" spans="1:20" x14ac:dyDescent="0.25">
      <c r="A177" s="2" t="s">
        <v>6</v>
      </c>
      <c r="B177" s="2" t="s">
        <v>37</v>
      </c>
      <c r="C177" s="2">
        <v>12020</v>
      </c>
      <c r="D177" s="11">
        <v>44606</v>
      </c>
      <c r="E177" s="2" t="s">
        <v>311</v>
      </c>
      <c r="F177" s="2" t="s">
        <v>312</v>
      </c>
      <c r="G177" s="2" t="s">
        <v>313</v>
      </c>
      <c r="H177" s="2" t="s">
        <v>41</v>
      </c>
      <c r="I177" s="11">
        <v>43833</v>
      </c>
      <c r="J177" s="2">
        <v>7986</v>
      </c>
      <c r="K177" s="2" t="s">
        <v>42</v>
      </c>
      <c r="L177" s="2" t="s">
        <v>43</v>
      </c>
      <c r="M177" s="2">
        <v>18</v>
      </c>
      <c r="N177" s="2">
        <v>6768</v>
      </c>
      <c r="O177" s="2">
        <v>0</v>
      </c>
      <c r="P177" s="2">
        <v>609</v>
      </c>
      <c r="Q177" s="2">
        <v>609</v>
      </c>
      <c r="R177" s="2">
        <v>1218</v>
      </c>
      <c r="S177" s="2">
        <v>0</v>
      </c>
      <c r="T177" s="2" t="s">
        <v>44</v>
      </c>
    </row>
    <row r="178" spans="1:20" x14ac:dyDescent="0.25">
      <c r="A178" s="2" t="s">
        <v>6</v>
      </c>
      <c r="B178" s="2" t="s">
        <v>37</v>
      </c>
      <c r="C178" s="2">
        <v>12020</v>
      </c>
      <c r="D178" s="11">
        <v>44606</v>
      </c>
      <c r="E178" s="2" t="s">
        <v>311</v>
      </c>
      <c r="F178" s="2" t="s">
        <v>312</v>
      </c>
      <c r="G178" s="2" t="s">
        <v>314</v>
      </c>
      <c r="H178" s="2" t="s">
        <v>41</v>
      </c>
      <c r="I178" s="11">
        <v>43837</v>
      </c>
      <c r="J178" s="2">
        <v>3191</v>
      </c>
      <c r="K178" s="2" t="s">
        <v>42</v>
      </c>
      <c r="L178" s="2" t="s">
        <v>43</v>
      </c>
      <c r="M178" s="2">
        <v>18</v>
      </c>
      <c r="N178" s="2">
        <v>2705</v>
      </c>
      <c r="O178" s="2">
        <v>0</v>
      </c>
      <c r="P178" s="2">
        <v>243</v>
      </c>
      <c r="Q178" s="2">
        <v>243</v>
      </c>
      <c r="R178" s="2">
        <v>486</v>
      </c>
      <c r="S178" s="2">
        <v>0</v>
      </c>
      <c r="T178" s="2" t="s">
        <v>44</v>
      </c>
    </row>
    <row r="179" spans="1:20" x14ac:dyDescent="0.25">
      <c r="A179" s="2" t="s">
        <v>6</v>
      </c>
      <c r="B179" s="2" t="s">
        <v>37</v>
      </c>
      <c r="C179" s="2">
        <v>12020</v>
      </c>
      <c r="D179" s="11">
        <v>44606</v>
      </c>
      <c r="E179" s="2" t="s">
        <v>315</v>
      </c>
      <c r="F179" s="2" t="s">
        <v>316</v>
      </c>
      <c r="G179" s="2" t="s">
        <v>317</v>
      </c>
      <c r="H179" s="2" t="s">
        <v>41</v>
      </c>
      <c r="I179" s="11">
        <v>43839</v>
      </c>
      <c r="J179" s="2">
        <v>44958</v>
      </c>
      <c r="K179" s="2" t="s">
        <v>42</v>
      </c>
      <c r="L179" s="2" t="s">
        <v>43</v>
      </c>
      <c r="M179" s="2">
        <v>18</v>
      </c>
      <c r="N179" s="2">
        <v>38100</v>
      </c>
      <c r="O179" s="2">
        <v>6858</v>
      </c>
      <c r="P179" s="2">
        <v>0</v>
      </c>
      <c r="Q179" s="2">
        <v>0</v>
      </c>
      <c r="R179" s="2">
        <v>6858</v>
      </c>
      <c r="S179" s="2">
        <v>0</v>
      </c>
      <c r="T179" s="2" t="s">
        <v>44</v>
      </c>
    </row>
    <row r="180" spans="1:20" x14ac:dyDescent="0.25">
      <c r="A180" s="2" t="s">
        <v>6</v>
      </c>
      <c r="B180" s="2" t="s">
        <v>37</v>
      </c>
      <c r="C180" s="2">
        <v>12020</v>
      </c>
      <c r="D180" s="11">
        <v>44606</v>
      </c>
      <c r="E180" s="2" t="s">
        <v>318</v>
      </c>
      <c r="F180" s="2" t="s">
        <v>319</v>
      </c>
      <c r="G180" s="2" t="s">
        <v>320</v>
      </c>
      <c r="H180" s="2" t="s">
        <v>41</v>
      </c>
      <c r="I180" s="11">
        <v>43832</v>
      </c>
      <c r="J180" s="2">
        <v>117007</v>
      </c>
      <c r="K180" s="2" t="s">
        <v>42</v>
      </c>
      <c r="L180" s="2" t="s">
        <v>43</v>
      </c>
      <c r="M180" s="2">
        <v>18</v>
      </c>
      <c r="N180" s="2">
        <v>99158.399999999994</v>
      </c>
      <c r="O180" s="2">
        <v>0</v>
      </c>
      <c r="P180" s="2">
        <v>8924.26</v>
      </c>
      <c r="Q180" s="2">
        <v>8924.26</v>
      </c>
      <c r="R180" s="2">
        <v>17848.52</v>
      </c>
      <c r="S180" s="2">
        <v>0</v>
      </c>
      <c r="T180" s="2" t="s">
        <v>44</v>
      </c>
    </row>
    <row r="181" spans="1:20" x14ac:dyDescent="0.25">
      <c r="A181" s="2" t="s">
        <v>6</v>
      </c>
      <c r="B181" s="2" t="s">
        <v>37</v>
      </c>
      <c r="C181" s="2">
        <v>12020</v>
      </c>
      <c r="D181" s="11">
        <v>44606</v>
      </c>
      <c r="E181" s="2" t="s">
        <v>318</v>
      </c>
      <c r="F181" s="2" t="s">
        <v>319</v>
      </c>
      <c r="G181" s="2" t="s">
        <v>321</v>
      </c>
      <c r="H181" s="2" t="s">
        <v>41</v>
      </c>
      <c r="I181" s="11">
        <v>43832</v>
      </c>
      <c r="J181" s="2">
        <v>11620</v>
      </c>
      <c r="K181" s="2" t="s">
        <v>42</v>
      </c>
      <c r="L181" s="2" t="s">
        <v>43</v>
      </c>
      <c r="M181" s="2">
        <v>18</v>
      </c>
      <c r="N181" s="2">
        <v>9847.84</v>
      </c>
      <c r="O181" s="2">
        <v>0</v>
      </c>
      <c r="P181" s="2">
        <v>886.31</v>
      </c>
      <c r="Q181" s="2">
        <v>886.31</v>
      </c>
      <c r="R181" s="2">
        <v>1772.62</v>
      </c>
      <c r="S181" s="2">
        <v>0</v>
      </c>
      <c r="T181" s="2" t="s">
        <v>44</v>
      </c>
    </row>
    <row r="182" spans="1:20" x14ac:dyDescent="0.25">
      <c r="A182" s="2" t="s">
        <v>6</v>
      </c>
      <c r="B182" s="2" t="s">
        <v>37</v>
      </c>
      <c r="C182" s="2">
        <v>12020</v>
      </c>
      <c r="D182" s="11">
        <v>44606</v>
      </c>
      <c r="E182" s="2" t="s">
        <v>318</v>
      </c>
      <c r="F182" s="2" t="s">
        <v>319</v>
      </c>
      <c r="G182" s="2" t="s">
        <v>322</v>
      </c>
      <c r="H182" s="2" t="s">
        <v>41</v>
      </c>
      <c r="I182" s="11">
        <v>43832</v>
      </c>
      <c r="J182" s="2">
        <v>56713</v>
      </c>
      <c r="K182" s="2" t="s">
        <v>42</v>
      </c>
      <c r="L182" s="2" t="s">
        <v>43</v>
      </c>
      <c r="M182" s="2">
        <v>18</v>
      </c>
      <c r="N182" s="2">
        <v>48061.45</v>
      </c>
      <c r="O182" s="2">
        <v>0</v>
      </c>
      <c r="P182" s="2">
        <v>4325.53</v>
      </c>
      <c r="Q182" s="2">
        <v>4325.53</v>
      </c>
      <c r="R182" s="2">
        <v>8651.06</v>
      </c>
      <c r="S182" s="2">
        <v>0</v>
      </c>
      <c r="T182" s="2" t="s">
        <v>44</v>
      </c>
    </row>
    <row r="183" spans="1:20" x14ac:dyDescent="0.25">
      <c r="A183" s="2" t="s">
        <v>6</v>
      </c>
      <c r="B183" s="2" t="s">
        <v>37</v>
      </c>
      <c r="C183" s="2">
        <v>12020</v>
      </c>
      <c r="D183" s="11">
        <v>44606</v>
      </c>
      <c r="E183" s="2" t="s">
        <v>318</v>
      </c>
      <c r="F183" s="2" t="s">
        <v>319</v>
      </c>
      <c r="G183" s="2" t="s">
        <v>323</v>
      </c>
      <c r="H183" s="2" t="s">
        <v>41</v>
      </c>
      <c r="I183" s="11">
        <v>43832</v>
      </c>
      <c r="J183" s="2">
        <v>13319</v>
      </c>
      <c r="K183" s="2" t="s">
        <v>42</v>
      </c>
      <c r="L183" s="2" t="s">
        <v>43</v>
      </c>
      <c r="M183" s="2">
        <v>18</v>
      </c>
      <c r="N183" s="2">
        <v>11287.5</v>
      </c>
      <c r="O183" s="2">
        <v>0</v>
      </c>
      <c r="P183" s="2">
        <v>1015.88</v>
      </c>
      <c r="Q183" s="2">
        <v>1015.88</v>
      </c>
      <c r="R183" s="2">
        <v>2031.76</v>
      </c>
      <c r="S183" s="2">
        <v>0</v>
      </c>
      <c r="T183" s="2" t="s">
        <v>44</v>
      </c>
    </row>
    <row r="184" spans="1:20" x14ac:dyDescent="0.25">
      <c r="A184" s="2" t="s">
        <v>6</v>
      </c>
      <c r="B184" s="2" t="s">
        <v>37</v>
      </c>
      <c r="C184" s="2">
        <v>12020</v>
      </c>
      <c r="D184" s="11">
        <v>44606</v>
      </c>
      <c r="E184" s="2" t="s">
        <v>318</v>
      </c>
      <c r="F184" s="2" t="s">
        <v>319</v>
      </c>
      <c r="G184" s="2" t="s">
        <v>324</v>
      </c>
      <c r="H184" s="2" t="s">
        <v>41</v>
      </c>
      <c r="I184" s="11">
        <v>43837</v>
      </c>
      <c r="J184" s="2">
        <v>62154</v>
      </c>
      <c r="K184" s="2" t="s">
        <v>42</v>
      </c>
      <c r="L184" s="2" t="s">
        <v>43</v>
      </c>
      <c r="M184" s="2">
        <v>18</v>
      </c>
      <c r="N184" s="2">
        <v>52673</v>
      </c>
      <c r="O184" s="2">
        <v>0</v>
      </c>
      <c r="P184" s="2">
        <v>4740.57</v>
      </c>
      <c r="Q184" s="2">
        <v>4740.57</v>
      </c>
      <c r="R184" s="2">
        <v>9481.14</v>
      </c>
      <c r="S184" s="2">
        <v>0</v>
      </c>
      <c r="T184" s="2" t="s">
        <v>44</v>
      </c>
    </row>
    <row r="185" spans="1:20" x14ac:dyDescent="0.25">
      <c r="A185" s="2" t="s">
        <v>6</v>
      </c>
      <c r="B185" s="2" t="s">
        <v>37</v>
      </c>
      <c r="C185" s="2">
        <v>12020</v>
      </c>
      <c r="D185" s="11">
        <v>44606</v>
      </c>
      <c r="E185" s="2" t="s">
        <v>318</v>
      </c>
      <c r="F185" s="2" t="s">
        <v>319</v>
      </c>
      <c r="G185" s="2" t="s">
        <v>325</v>
      </c>
      <c r="H185" s="2" t="s">
        <v>41</v>
      </c>
      <c r="I185" s="11">
        <v>43837</v>
      </c>
      <c r="J185" s="2">
        <v>81080</v>
      </c>
      <c r="K185" s="2" t="s">
        <v>42</v>
      </c>
      <c r="L185" s="2" t="s">
        <v>43</v>
      </c>
      <c r="M185" s="2">
        <v>18</v>
      </c>
      <c r="N185" s="2">
        <v>68712</v>
      </c>
      <c r="O185" s="2">
        <v>0</v>
      </c>
      <c r="P185" s="2">
        <v>6184.08</v>
      </c>
      <c r="Q185" s="2">
        <v>6184.08</v>
      </c>
      <c r="R185" s="2">
        <v>12368.16</v>
      </c>
      <c r="S185" s="2">
        <v>0</v>
      </c>
      <c r="T185" s="2" t="s">
        <v>44</v>
      </c>
    </row>
    <row r="186" spans="1:20" x14ac:dyDescent="0.25">
      <c r="A186" s="2" t="s">
        <v>6</v>
      </c>
      <c r="B186" s="2" t="s">
        <v>37</v>
      </c>
      <c r="C186" s="2">
        <v>12020</v>
      </c>
      <c r="D186" s="11">
        <v>44606</v>
      </c>
      <c r="E186" s="2" t="s">
        <v>318</v>
      </c>
      <c r="F186" s="2" t="s">
        <v>319</v>
      </c>
      <c r="G186" s="2" t="s">
        <v>326</v>
      </c>
      <c r="H186" s="2" t="s">
        <v>41</v>
      </c>
      <c r="I186" s="11">
        <v>43837</v>
      </c>
      <c r="J186" s="2">
        <v>2862</v>
      </c>
      <c r="K186" s="2" t="s">
        <v>42</v>
      </c>
      <c r="L186" s="2" t="s">
        <v>43</v>
      </c>
      <c r="M186" s="2">
        <v>18</v>
      </c>
      <c r="N186" s="2">
        <v>2425.5</v>
      </c>
      <c r="O186" s="2">
        <v>0</v>
      </c>
      <c r="P186" s="2">
        <v>218.3</v>
      </c>
      <c r="Q186" s="2">
        <v>218.3</v>
      </c>
      <c r="R186" s="2">
        <v>436.6</v>
      </c>
      <c r="S186" s="2">
        <v>0</v>
      </c>
      <c r="T186" s="2" t="s">
        <v>44</v>
      </c>
    </row>
    <row r="187" spans="1:20" x14ac:dyDescent="0.25">
      <c r="A187" s="2" t="s">
        <v>6</v>
      </c>
      <c r="B187" s="2" t="s">
        <v>37</v>
      </c>
      <c r="C187" s="2">
        <v>12020</v>
      </c>
      <c r="D187" s="11">
        <v>44606</v>
      </c>
      <c r="E187" s="2" t="s">
        <v>318</v>
      </c>
      <c r="F187" s="2" t="s">
        <v>319</v>
      </c>
      <c r="G187" s="2" t="s">
        <v>327</v>
      </c>
      <c r="H187" s="2" t="s">
        <v>41</v>
      </c>
      <c r="I187" s="11">
        <v>43839</v>
      </c>
      <c r="J187" s="2">
        <v>10022</v>
      </c>
      <c r="K187" s="2" t="s">
        <v>42</v>
      </c>
      <c r="L187" s="2" t="s">
        <v>43</v>
      </c>
      <c r="M187" s="2">
        <v>18</v>
      </c>
      <c r="N187" s="2">
        <v>8493.1</v>
      </c>
      <c r="O187" s="2">
        <v>0</v>
      </c>
      <c r="P187" s="2">
        <v>764.38</v>
      </c>
      <c r="Q187" s="2">
        <v>764.38</v>
      </c>
      <c r="R187" s="2">
        <v>1528.76</v>
      </c>
      <c r="S187" s="2">
        <v>0</v>
      </c>
      <c r="T187" s="2" t="s">
        <v>44</v>
      </c>
    </row>
    <row r="188" spans="1:20" x14ac:dyDescent="0.25">
      <c r="A188" s="2" t="s">
        <v>6</v>
      </c>
      <c r="B188" s="2" t="s">
        <v>37</v>
      </c>
      <c r="C188" s="2">
        <v>12020</v>
      </c>
      <c r="D188" s="11">
        <v>44606</v>
      </c>
      <c r="E188" s="2" t="s">
        <v>318</v>
      </c>
      <c r="F188" s="2" t="s">
        <v>319</v>
      </c>
      <c r="G188" s="2" t="s">
        <v>328</v>
      </c>
      <c r="H188" s="2" t="s">
        <v>41</v>
      </c>
      <c r="I188" s="11">
        <v>43841</v>
      </c>
      <c r="J188" s="2">
        <v>47183</v>
      </c>
      <c r="K188" s="2" t="s">
        <v>42</v>
      </c>
      <c r="L188" s="2" t="s">
        <v>43</v>
      </c>
      <c r="M188" s="2">
        <v>18</v>
      </c>
      <c r="N188" s="2">
        <v>39986</v>
      </c>
      <c r="O188" s="2">
        <v>0</v>
      </c>
      <c r="P188" s="2">
        <v>3598.74</v>
      </c>
      <c r="Q188" s="2">
        <v>3598.74</v>
      </c>
      <c r="R188" s="2">
        <v>7197.48</v>
      </c>
      <c r="S188" s="2">
        <v>0</v>
      </c>
      <c r="T188" s="2" t="s">
        <v>44</v>
      </c>
    </row>
    <row r="189" spans="1:20" x14ac:dyDescent="0.25">
      <c r="A189" s="2" t="s">
        <v>6</v>
      </c>
      <c r="B189" s="2" t="s">
        <v>37</v>
      </c>
      <c r="C189" s="2">
        <v>12020</v>
      </c>
      <c r="D189" s="11">
        <v>44606</v>
      </c>
      <c r="E189" s="2" t="s">
        <v>318</v>
      </c>
      <c r="F189" s="2" t="s">
        <v>319</v>
      </c>
      <c r="G189" s="2" t="s">
        <v>329</v>
      </c>
      <c r="H189" s="2" t="s">
        <v>41</v>
      </c>
      <c r="I189" s="11">
        <v>43841</v>
      </c>
      <c r="J189" s="2">
        <v>51773</v>
      </c>
      <c r="K189" s="2" t="s">
        <v>42</v>
      </c>
      <c r="L189" s="2" t="s">
        <v>43</v>
      </c>
      <c r="M189" s="2">
        <v>18</v>
      </c>
      <c r="N189" s="2">
        <v>43875.4</v>
      </c>
      <c r="O189" s="2">
        <v>0</v>
      </c>
      <c r="P189" s="2">
        <v>3948.79</v>
      </c>
      <c r="Q189" s="2">
        <v>3948.79</v>
      </c>
      <c r="R189" s="2">
        <v>7897.58</v>
      </c>
      <c r="S189" s="2">
        <v>0</v>
      </c>
      <c r="T189" s="2" t="s">
        <v>44</v>
      </c>
    </row>
    <row r="190" spans="1:20" x14ac:dyDescent="0.25">
      <c r="A190" s="2" t="s">
        <v>6</v>
      </c>
      <c r="B190" s="2" t="s">
        <v>37</v>
      </c>
      <c r="C190" s="2">
        <v>12020</v>
      </c>
      <c r="D190" s="11">
        <v>44606</v>
      </c>
      <c r="E190" s="2" t="s">
        <v>318</v>
      </c>
      <c r="F190" s="2" t="s">
        <v>319</v>
      </c>
      <c r="G190" s="2" t="s">
        <v>330</v>
      </c>
      <c r="H190" s="2" t="s">
        <v>41</v>
      </c>
      <c r="I190" s="11">
        <v>43843</v>
      </c>
      <c r="J190" s="2">
        <v>106929</v>
      </c>
      <c r="K190" s="2" t="s">
        <v>42</v>
      </c>
      <c r="L190" s="2" t="s">
        <v>43</v>
      </c>
      <c r="M190" s="2">
        <v>18</v>
      </c>
      <c r="N190" s="2">
        <v>90618</v>
      </c>
      <c r="O190" s="2">
        <v>0</v>
      </c>
      <c r="P190" s="2">
        <v>8155.62</v>
      </c>
      <c r="Q190" s="2">
        <v>8155.62</v>
      </c>
      <c r="R190" s="2">
        <v>16311.24</v>
      </c>
      <c r="S190" s="2">
        <v>0</v>
      </c>
      <c r="T190" s="2" t="s">
        <v>44</v>
      </c>
    </row>
    <row r="191" spans="1:20" x14ac:dyDescent="0.25">
      <c r="A191" s="2" t="s">
        <v>6</v>
      </c>
      <c r="B191" s="2" t="s">
        <v>37</v>
      </c>
      <c r="C191" s="2">
        <v>12020</v>
      </c>
      <c r="D191" s="11">
        <v>44606</v>
      </c>
      <c r="E191" s="2" t="s">
        <v>318</v>
      </c>
      <c r="F191" s="2" t="s">
        <v>319</v>
      </c>
      <c r="G191" s="2" t="s">
        <v>331</v>
      </c>
      <c r="H191" s="2" t="s">
        <v>41</v>
      </c>
      <c r="I191" s="11">
        <v>43843</v>
      </c>
      <c r="J191" s="2">
        <v>78493</v>
      </c>
      <c r="K191" s="2" t="s">
        <v>42</v>
      </c>
      <c r="L191" s="2" t="s">
        <v>43</v>
      </c>
      <c r="M191" s="2">
        <v>18</v>
      </c>
      <c r="N191" s="2">
        <v>66519.600000000006</v>
      </c>
      <c r="O191" s="2">
        <v>0</v>
      </c>
      <c r="P191" s="2">
        <v>5986.76</v>
      </c>
      <c r="Q191" s="2">
        <v>5986.76</v>
      </c>
      <c r="R191" s="2">
        <v>11973.52</v>
      </c>
      <c r="S191" s="2">
        <v>0</v>
      </c>
      <c r="T191" s="2" t="s">
        <v>44</v>
      </c>
    </row>
    <row r="192" spans="1:20" x14ac:dyDescent="0.25">
      <c r="A192" s="2" t="s">
        <v>6</v>
      </c>
      <c r="B192" s="2" t="s">
        <v>37</v>
      </c>
      <c r="C192" s="2">
        <v>12020</v>
      </c>
      <c r="D192" s="11">
        <v>44606</v>
      </c>
      <c r="E192" s="2" t="s">
        <v>318</v>
      </c>
      <c r="F192" s="2" t="s">
        <v>319</v>
      </c>
      <c r="G192" s="2" t="s">
        <v>332</v>
      </c>
      <c r="H192" s="2" t="s">
        <v>41</v>
      </c>
      <c r="I192" s="11">
        <v>43843</v>
      </c>
      <c r="J192" s="2">
        <v>4637</v>
      </c>
      <c r="K192" s="2" t="s">
        <v>42</v>
      </c>
      <c r="L192" s="2" t="s">
        <v>43</v>
      </c>
      <c r="M192" s="2">
        <v>18</v>
      </c>
      <c r="N192" s="2">
        <v>3930</v>
      </c>
      <c r="O192" s="2">
        <v>0</v>
      </c>
      <c r="P192" s="2">
        <v>353.7</v>
      </c>
      <c r="Q192" s="2">
        <v>353.7</v>
      </c>
      <c r="R192" s="2">
        <v>707.4</v>
      </c>
      <c r="S192" s="2">
        <v>0</v>
      </c>
      <c r="T192" s="2" t="s">
        <v>44</v>
      </c>
    </row>
    <row r="193" spans="1:20" x14ac:dyDescent="0.25">
      <c r="A193" s="2" t="s">
        <v>6</v>
      </c>
      <c r="B193" s="2" t="s">
        <v>37</v>
      </c>
      <c r="C193" s="2">
        <v>12020</v>
      </c>
      <c r="D193" s="11">
        <v>44606</v>
      </c>
      <c r="E193" s="2" t="s">
        <v>318</v>
      </c>
      <c r="F193" s="2" t="s">
        <v>319</v>
      </c>
      <c r="G193" s="2" t="s">
        <v>333</v>
      </c>
      <c r="H193" s="2" t="s">
        <v>41</v>
      </c>
      <c r="I193" s="11">
        <v>43851</v>
      </c>
      <c r="J193" s="2">
        <v>56254</v>
      </c>
      <c r="K193" s="2" t="s">
        <v>42</v>
      </c>
      <c r="L193" s="2" t="s">
        <v>43</v>
      </c>
      <c r="M193" s="2">
        <v>18</v>
      </c>
      <c r="N193" s="2">
        <v>47672.6</v>
      </c>
      <c r="O193" s="2">
        <v>0</v>
      </c>
      <c r="P193" s="2">
        <v>4290.53</v>
      </c>
      <c r="Q193" s="2">
        <v>4290.53</v>
      </c>
      <c r="R193" s="2">
        <v>8581.06</v>
      </c>
      <c r="S193" s="2">
        <v>0</v>
      </c>
      <c r="T193" s="2" t="s">
        <v>44</v>
      </c>
    </row>
    <row r="194" spans="1:20" x14ac:dyDescent="0.25">
      <c r="A194" s="2" t="s">
        <v>6</v>
      </c>
      <c r="B194" s="2" t="s">
        <v>37</v>
      </c>
      <c r="C194" s="2">
        <v>12020</v>
      </c>
      <c r="D194" s="11">
        <v>44606</v>
      </c>
      <c r="E194" s="2" t="s">
        <v>318</v>
      </c>
      <c r="F194" s="2" t="s">
        <v>319</v>
      </c>
      <c r="G194" s="2" t="s">
        <v>334</v>
      </c>
      <c r="H194" s="2" t="s">
        <v>41</v>
      </c>
      <c r="I194" s="11">
        <v>43851</v>
      </c>
      <c r="J194" s="2">
        <v>22576</v>
      </c>
      <c r="K194" s="2" t="s">
        <v>42</v>
      </c>
      <c r="L194" s="2" t="s">
        <v>43</v>
      </c>
      <c r="M194" s="2">
        <v>18</v>
      </c>
      <c r="N194" s="2">
        <v>19131.96</v>
      </c>
      <c r="O194" s="2">
        <v>0</v>
      </c>
      <c r="P194" s="2">
        <v>1721.88</v>
      </c>
      <c r="Q194" s="2">
        <v>1721.88</v>
      </c>
      <c r="R194" s="2">
        <v>3443.76</v>
      </c>
      <c r="S194" s="2">
        <v>0</v>
      </c>
      <c r="T194" s="2" t="s">
        <v>44</v>
      </c>
    </row>
    <row r="195" spans="1:20" x14ac:dyDescent="0.25">
      <c r="A195" s="2" t="s">
        <v>6</v>
      </c>
      <c r="B195" s="2" t="s">
        <v>37</v>
      </c>
      <c r="C195" s="2">
        <v>12020</v>
      </c>
      <c r="D195" s="11">
        <v>44606</v>
      </c>
      <c r="E195" s="2" t="s">
        <v>318</v>
      </c>
      <c r="F195" s="2" t="s">
        <v>319</v>
      </c>
      <c r="G195" s="2" t="s">
        <v>335</v>
      </c>
      <c r="H195" s="2" t="s">
        <v>41</v>
      </c>
      <c r="I195" s="11">
        <v>43851</v>
      </c>
      <c r="J195" s="2">
        <v>55217</v>
      </c>
      <c r="K195" s="2" t="s">
        <v>42</v>
      </c>
      <c r="L195" s="2" t="s">
        <v>43</v>
      </c>
      <c r="M195" s="2">
        <v>18</v>
      </c>
      <c r="N195" s="2">
        <v>46794</v>
      </c>
      <c r="O195" s="2">
        <v>0</v>
      </c>
      <c r="P195" s="2">
        <v>4211.46</v>
      </c>
      <c r="Q195" s="2">
        <v>4211.46</v>
      </c>
      <c r="R195" s="2">
        <v>8422.92</v>
      </c>
      <c r="S195" s="2">
        <v>0</v>
      </c>
      <c r="T195" s="2" t="s">
        <v>44</v>
      </c>
    </row>
    <row r="196" spans="1:20" x14ac:dyDescent="0.25">
      <c r="A196" s="2" t="s">
        <v>6</v>
      </c>
      <c r="B196" s="2" t="s">
        <v>37</v>
      </c>
      <c r="C196" s="2">
        <v>12020</v>
      </c>
      <c r="D196" s="11">
        <v>44606</v>
      </c>
      <c r="E196" s="2" t="s">
        <v>318</v>
      </c>
      <c r="F196" s="2" t="s">
        <v>319</v>
      </c>
      <c r="G196" s="2" t="s">
        <v>336</v>
      </c>
      <c r="H196" s="2" t="s">
        <v>41</v>
      </c>
      <c r="I196" s="11">
        <v>43852</v>
      </c>
      <c r="J196" s="2">
        <v>22547</v>
      </c>
      <c r="K196" s="2" t="s">
        <v>42</v>
      </c>
      <c r="L196" s="2" t="s">
        <v>43</v>
      </c>
      <c r="M196" s="2">
        <v>18</v>
      </c>
      <c r="N196" s="2">
        <v>19107.64</v>
      </c>
      <c r="O196" s="2">
        <v>0</v>
      </c>
      <c r="P196" s="2">
        <v>1719.69</v>
      </c>
      <c r="Q196" s="2">
        <v>1719.69</v>
      </c>
      <c r="R196" s="2">
        <v>3439.38</v>
      </c>
      <c r="S196" s="2">
        <v>0</v>
      </c>
      <c r="T196" s="2" t="s">
        <v>44</v>
      </c>
    </row>
    <row r="197" spans="1:20" x14ac:dyDescent="0.25">
      <c r="A197" s="2" t="s">
        <v>6</v>
      </c>
      <c r="B197" s="2" t="s">
        <v>37</v>
      </c>
      <c r="C197" s="2">
        <v>12020</v>
      </c>
      <c r="D197" s="11">
        <v>44606</v>
      </c>
      <c r="E197" s="2" t="s">
        <v>318</v>
      </c>
      <c r="F197" s="2" t="s">
        <v>319</v>
      </c>
      <c r="G197" s="2" t="s">
        <v>337</v>
      </c>
      <c r="H197" s="2" t="s">
        <v>41</v>
      </c>
      <c r="I197" s="11">
        <v>43855</v>
      </c>
      <c r="J197" s="2">
        <v>26767</v>
      </c>
      <c r="K197" s="2" t="s">
        <v>42</v>
      </c>
      <c r="L197" s="2" t="s">
        <v>43</v>
      </c>
      <c r="M197" s="2">
        <v>18</v>
      </c>
      <c r="N197" s="2">
        <v>22684.2</v>
      </c>
      <c r="O197" s="2">
        <v>0</v>
      </c>
      <c r="P197" s="2">
        <v>2041.58</v>
      </c>
      <c r="Q197" s="2">
        <v>2041.58</v>
      </c>
      <c r="R197" s="2">
        <v>4083.16</v>
      </c>
      <c r="S197" s="2">
        <v>0</v>
      </c>
      <c r="T197" s="2" t="s">
        <v>44</v>
      </c>
    </row>
    <row r="198" spans="1:20" x14ac:dyDescent="0.25">
      <c r="A198" s="2" t="s">
        <v>6</v>
      </c>
      <c r="B198" s="2" t="s">
        <v>37</v>
      </c>
      <c r="C198" s="2">
        <v>12020</v>
      </c>
      <c r="D198" s="11">
        <v>44606</v>
      </c>
      <c r="E198" s="2" t="s">
        <v>318</v>
      </c>
      <c r="F198" s="2" t="s">
        <v>319</v>
      </c>
      <c r="G198" s="2" t="s">
        <v>338</v>
      </c>
      <c r="H198" s="2" t="s">
        <v>41</v>
      </c>
      <c r="I198" s="11">
        <v>43855</v>
      </c>
      <c r="J198" s="2">
        <v>137127</v>
      </c>
      <c r="K198" s="2" t="s">
        <v>42</v>
      </c>
      <c r="L198" s="2" t="s">
        <v>43</v>
      </c>
      <c r="M198" s="2">
        <v>18</v>
      </c>
      <c r="N198" s="2">
        <v>116209.5</v>
      </c>
      <c r="O198" s="2">
        <v>0</v>
      </c>
      <c r="P198" s="2">
        <v>10458.85</v>
      </c>
      <c r="Q198" s="2">
        <v>10458.85</v>
      </c>
      <c r="R198" s="2">
        <v>20917.7</v>
      </c>
      <c r="S198" s="2">
        <v>0</v>
      </c>
      <c r="T198" s="2" t="s">
        <v>44</v>
      </c>
    </row>
    <row r="199" spans="1:20" x14ac:dyDescent="0.25">
      <c r="A199" s="2" t="s">
        <v>6</v>
      </c>
      <c r="B199" s="2" t="s">
        <v>37</v>
      </c>
      <c r="C199" s="2">
        <v>12020</v>
      </c>
      <c r="D199" s="11">
        <v>44606</v>
      </c>
      <c r="E199" s="2" t="s">
        <v>318</v>
      </c>
      <c r="F199" s="2" t="s">
        <v>319</v>
      </c>
      <c r="G199" s="2" t="s">
        <v>339</v>
      </c>
      <c r="H199" s="2" t="s">
        <v>41</v>
      </c>
      <c r="I199" s="11">
        <v>43857</v>
      </c>
      <c r="J199" s="2">
        <v>23332</v>
      </c>
      <c r="K199" s="2" t="s">
        <v>42</v>
      </c>
      <c r="L199" s="2" t="s">
        <v>43</v>
      </c>
      <c r="M199" s="2">
        <v>18</v>
      </c>
      <c r="N199" s="2">
        <v>19772.75</v>
      </c>
      <c r="O199" s="2">
        <v>0</v>
      </c>
      <c r="P199" s="2">
        <v>1779.55</v>
      </c>
      <c r="Q199" s="2">
        <v>1779.55</v>
      </c>
      <c r="R199" s="2">
        <v>3559.1</v>
      </c>
      <c r="S199" s="2">
        <v>0</v>
      </c>
      <c r="T199" s="2" t="s">
        <v>44</v>
      </c>
    </row>
    <row r="200" spans="1:20" x14ac:dyDescent="0.25">
      <c r="A200" s="2" t="s">
        <v>6</v>
      </c>
      <c r="B200" s="2" t="s">
        <v>37</v>
      </c>
      <c r="C200" s="2">
        <v>12020</v>
      </c>
      <c r="D200" s="11">
        <v>44606</v>
      </c>
      <c r="E200" s="2" t="s">
        <v>318</v>
      </c>
      <c r="F200" s="2" t="s">
        <v>319</v>
      </c>
      <c r="G200" s="2" t="s">
        <v>340</v>
      </c>
      <c r="H200" s="2" t="s">
        <v>41</v>
      </c>
      <c r="I200" s="11">
        <v>43857</v>
      </c>
      <c r="J200" s="2">
        <v>127780</v>
      </c>
      <c r="K200" s="2" t="s">
        <v>42</v>
      </c>
      <c r="L200" s="2" t="s">
        <v>43</v>
      </c>
      <c r="M200" s="2">
        <v>18</v>
      </c>
      <c r="N200" s="2">
        <v>108288.42</v>
      </c>
      <c r="O200" s="2">
        <v>0</v>
      </c>
      <c r="P200" s="2">
        <v>9745.9599999999991</v>
      </c>
      <c r="Q200" s="2">
        <v>9745.9599999999991</v>
      </c>
      <c r="R200" s="2">
        <v>19491.919999999998</v>
      </c>
      <c r="S200" s="2">
        <v>0</v>
      </c>
      <c r="T200" s="2" t="s">
        <v>44</v>
      </c>
    </row>
    <row r="201" spans="1:20" x14ac:dyDescent="0.25">
      <c r="A201" s="2" t="s">
        <v>6</v>
      </c>
      <c r="B201" s="2" t="s">
        <v>37</v>
      </c>
      <c r="C201" s="2">
        <v>12020</v>
      </c>
      <c r="D201" s="11">
        <v>44606</v>
      </c>
      <c r="E201" s="2" t="s">
        <v>318</v>
      </c>
      <c r="F201" s="2" t="s">
        <v>319</v>
      </c>
      <c r="G201" s="2" t="s">
        <v>341</v>
      </c>
      <c r="H201" s="2" t="s">
        <v>41</v>
      </c>
      <c r="I201" s="11">
        <v>43859</v>
      </c>
      <c r="J201" s="2">
        <v>12012</v>
      </c>
      <c r="K201" s="2" t="s">
        <v>42</v>
      </c>
      <c r="L201" s="2" t="s">
        <v>43</v>
      </c>
      <c r="M201" s="2">
        <v>18</v>
      </c>
      <c r="N201" s="2">
        <v>10179.4</v>
      </c>
      <c r="O201" s="2">
        <v>0</v>
      </c>
      <c r="P201" s="2">
        <v>916.15</v>
      </c>
      <c r="Q201" s="2">
        <v>916.15</v>
      </c>
      <c r="R201" s="2">
        <v>1832.3</v>
      </c>
      <c r="S201" s="2">
        <v>0</v>
      </c>
      <c r="T201" s="2" t="s">
        <v>44</v>
      </c>
    </row>
    <row r="202" spans="1:20" x14ac:dyDescent="0.25">
      <c r="A202" s="2" t="s">
        <v>6</v>
      </c>
      <c r="B202" s="2" t="s">
        <v>37</v>
      </c>
      <c r="C202" s="2">
        <v>12020</v>
      </c>
      <c r="D202" s="11">
        <v>44606</v>
      </c>
      <c r="E202" s="2" t="s">
        <v>318</v>
      </c>
      <c r="F202" s="2" t="s">
        <v>319</v>
      </c>
      <c r="G202" s="2" t="s">
        <v>342</v>
      </c>
      <c r="H202" s="2" t="s">
        <v>41</v>
      </c>
      <c r="I202" s="11">
        <v>43860</v>
      </c>
      <c r="J202" s="2">
        <v>32852</v>
      </c>
      <c r="K202" s="2" t="s">
        <v>42</v>
      </c>
      <c r="L202" s="2" t="s">
        <v>43</v>
      </c>
      <c r="M202" s="2">
        <v>18</v>
      </c>
      <c r="N202" s="2">
        <v>27840.400000000001</v>
      </c>
      <c r="O202" s="2">
        <v>0</v>
      </c>
      <c r="P202" s="2">
        <v>2505.64</v>
      </c>
      <c r="Q202" s="2">
        <v>2505.64</v>
      </c>
      <c r="R202" s="2">
        <v>5011.28</v>
      </c>
      <c r="S202" s="2">
        <v>0</v>
      </c>
      <c r="T202" s="2" t="s">
        <v>44</v>
      </c>
    </row>
    <row r="203" spans="1:20" x14ac:dyDescent="0.25">
      <c r="A203" s="2" t="s">
        <v>6</v>
      </c>
      <c r="B203" s="2" t="s">
        <v>37</v>
      </c>
      <c r="C203" s="2">
        <v>12020</v>
      </c>
      <c r="D203" s="11">
        <v>44606</v>
      </c>
      <c r="E203" s="2" t="s">
        <v>318</v>
      </c>
      <c r="F203" s="2" t="s">
        <v>319</v>
      </c>
      <c r="G203" s="2" t="s">
        <v>343</v>
      </c>
      <c r="H203" s="2" t="s">
        <v>41</v>
      </c>
      <c r="I203" s="11">
        <v>43860</v>
      </c>
      <c r="J203" s="2">
        <v>130835</v>
      </c>
      <c r="K203" s="2" t="s">
        <v>42</v>
      </c>
      <c r="L203" s="2" t="s">
        <v>43</v>
      </c>
      <c r="M203" s="2">
        <v>18</v>
      </c>
      <c r="N203" s="2">
        <v>110876.7</v>
      </c>
      <c r="O203" s="2">
        <v>0</v>
      </c>
      <c r="P203" s="2">
        <v>9978.9</v>
      </c>
      <c r="Q203" s="2">
        <v>9978.9</v>
      </c>
      <c r="R203" s="2">
        <v>19957.8</v>
      </c>
      <c r="S203" s="2">
        <v>0</v>
      </c>
      <c r="T203" s="2" t="s">
        <v>44</v>
      </c>
    </row>
    <row r="204" spans="1:20" x14ac:dyDescent="0.25">
      <c r="A204" s="2" t="s">
        <v>6</v>
      </c>
      <c r="B204" s="2" t="s">
        <v>37</v>
      </c>
      <c r="C204" s="2">
        <v>12020</v>
      </c>
      <c r="D204" s="11">
        <v>44606</v>
      </c>
      <c r="E204" s="2" t="s">
        <v>318</v>
      </c>
      <c r="F204" s="2" t="s">
        <v>319</v>
      </c>
      <c r="G204" s="2" t="s">
        <v>344</v>
      </c>
      <c r="H204" s="2" t="s">
        <v>41</v>
      </c>
      <c r="I204" s="11">
        <v>43861</v>
      </c>
      <c r="J204" s="2">
        <v>8495</v>
      </c>
      <c r="K204" s="2" t="s">
        <v>42</v>
      </c>
      <c r="L204" s="2" t="s">
        <v>43</v>
      </c>
      <c r="M204" s="2">
        <v>18</v>
      </c>
      <c r="N204" s="2">
        <v>7199.5</v>
      </c>
      <c r="O204" s="2">
        <v>0</v>
      </c>
      <c r="P204" s="2">
        <v>647.96</v>
      </c>
      <c r="Q204" s="2">
        <v>647.96</v>
      </c>
      <c r="R204" s="2">
        <v>1295.92</v>
      </c>
      <c r="S204" s="2">
        <v>0</v>
      </c>
      <c r="T204" s="2" t="s">
        <v>44</v>
      </c>
    </row>
    <row r="205" spans="1:20" x14ac:dyDescent="0.25">
      <c r="A205" s="2" t="s">
        <v>6</v>
      </c>
      <c r="B205" s="2" t="s">
        <v>37</v>
      </c>
      <c r="C205" s="2">
        <v>12020</v>
      </c>
      <c r="D205" s="11">
        <v>44606</v>
      </c>
      <c r="E205" s="2" t="s">
        <v>345</v>
      </c>
      <c r="F205" s="2" t="s">
        <v>346</v>
      </c>
      <c r="G205" s="2" t="s">
        <v>347</v>
      </c>
      <c r="H205" s="2" t="s">
        <v>41</v>
      </c>
      <c r="I205" s="11">
        <v>43839</v>
      </c>
      <c r="J205" s="2">
        <v>1960</v>
      </c>
      <c r="K205" s="2" t="s">
        <v>42</v>
      </c>
      <c r="L205" s="2" t="s">
        <v>43</v>
      </c>
      <c r="M205" s="2">
        <v>18</v>
      </c>
      <c r="N205" s="2">
        <v>1610.17</v>
      </c>
      <c r="O205" s="2">
        <v>0</v>
      </c>
      <c r="P205" s="2">
        <v>144.91999999999999</v>
      </c>
      <c r="Q205" s="2">
        <v>144.91999999999999</v>
      </c>
      <c r="R205" s="2">
        <v>289.83999999999997</v>
      </c>
      <c r="S205" s="2">
        <v>0</v>
      </c>
      <c r="T205" s="2" t="s">
        <v>44</v>
      </c>
    </row>
    <row r="206" spans="1:20" x14ac:dyDescent="0.25">
      <c r="A206" s="2" t="s">
        <v>6</v>
      </c>
      <c r="B206" s="2" t="s">
        <v>37</v>
      </c>
      <c r="C206" s="2">
        <v>12020</v>
      </c>
      <c r="D206" s="11">
        <v>44606</v>
      </c>
      <c r="E206" s="2" t="s">
        <v>345</v>
      </c>
      <c r="F206" s="2" t="s">
        <v>346</v>
      </c>
      <c r="G206" s="2" t="s">
        <v>347</v>
      </c>
      <c r="H206" s="2" t="s">
        <v>41</v>
      </c>
      <c r="I206" s="11">
        <v>43839</v>
      </c>
      <c r="J206" s="2">
        <v>1960</v>
      </c>
      <c r="K206" s="2" t="s">
        <v>42</v>
      </c>
      <c r="L206" s="2" t="s">
        <v>43</v>
      </c>
      <c r="M206" s="2">
        <v>28</v>
      </c>
      <c r="N206" s="2">
        <v>46.88</v>
      </c>
      <c r="O206" s="2">
        <v>0</v>
      </c>
      <c r="P206" s="2">
        <v>6.56</v>
      </c>
      <c r="Q206" s="2">
        <v>6.56</v>
      </c>
      <c r="R206" s="2">
        <v>13.12</v>
      </c>
      <c r="S206" s="2">
        <v>0</v>
      </c>
      <c r="T206" s="2" t="s">
        <v>44</v>
      </c>
    </row>
    <row r="207" spans="1:20" x14ac:dyDescent="0.25">
      <c r="A207" s="2" t="s">
        <v>6</v>
      </c>
      <c r="B207" s="2" t="s">
        <v>37</v>
      </c>
      <c r="C207" s="2">
        <v>12020</v>
      </c>
      <c r="D207" s="11">
        <v>44606</v>
      </c>
      <c r="E207" s="2" t="s">
        <v>348</v>
      </c>
      <c r="F207" s="2" t="s">
        <v>349</v>
      </c>
      <c r="G207" s="2" t="s">
        <v>350</v>
      </c>
      <c r="H207" s="2" t="s">
        <v>41</v>
      </c>
      <c r="I207" s="11">
        <v>43859</v>
      </c>
      <c r="J207" s="2">
        <v>9770.4</v>
      </c>
      <c r="K207" s="2" t="s">
        <v>42</v>
      </c>
      <c r="L207" s="2" t="s">
        <v>43</v>
      </c>
      <c r="M207" s="2">
        <v>18</v>
      </c>
      <c r="N207" s="2">
        <v>8280</v>
      </c>
      <c r="O207" s="2">
        <v>0</v>
      </c>
      <c r="P207" s="2">
        <v>745.2</v>
      </c>
      <c r="Q207" s="2">
        <v>745.2</v>
      </c>
      <c r="R207" s="2">
        <v>1490.4</v>
      </c>
      <c r="S207" s="2">
        <v>0</v>
      </c>
      <c r="T207" s="2" t="s">
        <v>44</v>
      </c>
    </row>
    <row r="208" spans="1:20" x14ac:dyDescent="0.25">
      <c r="A208" s="2" t="s">
        <v>6</v>
      </c>
      <c r="B208" s="2" t="s">
        <v>37</v>
      </c>
      <c r="C208" s="2">
        <v>12020</v>
      </c>
      <c r="D208" s="11">
        <v>44606</v>
      </c>
      <c r="E208" s="2" t="s">
        <v>351</v>
      </c>
      <c r="F208" s="2" t="s">
        <v>352</v>
      </c>
      <c r="G208" s="2" t="s">
        <v>353</v>
      </c>
      <c r="H208" s="2" t="s">
        <v>41</v>
      </c>
      <c r="I208" s="11">
        <v>43853</v>
      </c>
      <c r="J208" s="2">
        <v>15431.68</v>
      </c>
      <c r="K208" s="2" t="s">
        <v>42</v>
      </c>
      <c r="L208" s="2" t="s">
        <v>43</v>
      </c>
      <c r="M208" s="2">
        <v>18</v>
      </c>
      <c r="N208" s="2">
        <v>13077.7</v>
      </c>
      <c r="O208" s="2">
        <v>0</v>
      </c>
      <c r="P208" s="2">
        <v>1176.99</v>
      </c>
      <c r="Q208" s="2">
        <v>1176.99</v>
      </c>
      <c r="R208" s="2">
        <v>2353.98</v>
      </c>
      <c r="S208" s="2">
        <v>0</v>
      </c>
      <c r="T208" s="2" t="s">
        <v>44</v>
      </c>
    </row>
    <row r="209" spans="1:20" x14ac:dyDescent="0.25">
      <c r="A209" s="2" t="s">
        <v>6</v>
      </c>
      <c r="B209" s="2" t="s">
        <v>37</v>
      </c>
      <c r="C209" s="2">
        <v>12020</v>
      </c>
      <c r="D209" s="11">
        <v>44606</v>
      </c>
      <c r="E209" s="2" t="s">
        <v>351</v>
      </c>
      <c r="F209" s="2" t="s">
        <v>352</v>
      </c>
      <c r="G209" s="2" t="s">
        <v>354</v>
      </c>
      <c r="H209" s="2" t="s">
        <v>41</v>
      </c>
      <c r="I209" s="11">
        <v>43853</v>
      </c>
      <c r="J209" s="2">
        <v>15431.68</v>
      </c>
      <c r="K209" s="2" t="s">
        <v>42</v>
      </c>
      <c r="L209" s="2" t="s">
        <v>43</v>
      </c>
      <c r="M209" s="2">
        <v>18</v>
      </c>
      <c r="N209" s="2">
        <v>13077.7</v>
      </c>
      <c r="O209" s="2">
        <v>0</v>
      </c>
      <c r="P209" s="2">
        <v>1176.99</v>
      </c>
      <c r="Q209" s="2">
        <v>1176.99</v>
      </c>
      <c r="R209" s="2">
        <v>2353.98</v>
      </c>
      <c r="S209" s="2">
        <v>0</v>
      </c>
      <c r="T209" s="2" t="s">
        <v>44</v>
      </c>
    </row>
    <row r="210" spans="1:20" x14ac:dyDescent="0.25">
      <c r="A210" s="2" t="s">
        <v>6</v>
      </c>
      <c r="B210" s="2" t="s">
        <v>37</v>
      </c>
      <c r="C210" s="2">
        <v>12020</v>
      </c>
      <c r="D210" s="11">
        <v>44606</v>
      </c>
      <c r="E210" s="2" t="s">
        <v>355</v>
      </c>
      <c r="F210" s="2" t="s">
        <v>356</v>
      </c>
      <c r="G210" s="2" t="s">
        <v>357</v>
      </c>
      <c r="H210" s="2" t="s">
        <v>41</v>
      </c>
      <c r="I210" s="11">
        <v>43860</v>
      </c>
      <c r="J210" s="2">
        <v>32487</v>
      </c>
      <c r="K210" s="2" t="s">
        <v>42</v>
      </c>
      <c r="L210" s="2" t="s">
        <v>43</v>
      </c>
      <c r="M210" s="2">
        <v>12</v>
      </c>
      <c r="N210" s="2">
        <v>18817</v>
      </c>
      <c r="O210" s="2">
        <v>0</v>
      </c>
      <c r="P210" s="2">
        <v>1129.02</v>
      </c>
      <c r="Q210" s="2">
        <v>1129.02</v>
      </c>
      <c r="R210" s="2">
        <v>2258.04</v>
      </c>
      <c r="S210" s="2">
        <v>0</v>
      </c>
      <c r="T210" s="2" t="s">
        <v>44</v>
      </c>
    </row>
    <row r="211" spans="1:20" x14ac:dyDescent="0.25">
      <c r="A211" s="2" t="s">
        <v>6</v>
      </c>
      <c r="B211" s="2" t="s">
        <v>37</v>
      </c>
      <c r="C211" s="2">
        <v>12020</v>
      </c>
      <c r="D211" s="11">
        <v>44606</v>
      </c>
      <c r="E211" s="2" t="s">
        <v>355</v>
      </c>
      <c r="F211" s="2" t="s">
        <v>356</v>
      </c>
      <c r="G211" s="2" t="s">
        <v>357</v>
      </c>
      <c r="H211" s="2" t="s">
        <v>41</v>
      </c>
      <c r="I211" s="11">
        <v>43860</v>
      </c>
      <c r="J211" s="2">
        <v>32487</v>
      </c>
      <c r="K211" s="2" t="s">
        <v>42</v>
      </c>
      <c r="L211" s="2" t="s">
        <v>43</v>
      </c>
      <c r="M211" s="2">
        <v>18</v>
      </c>
      <c r="N211" s="2">
        <v>9671.5</v>
      </c>
      <c r="O211" s="2">
        <v>0</v>
      </c>
      <c r="P211" s="2">
        <v>870.44</v>
      </c>
      <c r="Q211" s="2">
        <v>870.44</v>
      </c>
      <c r="R211" s="2">
        <v>1740.88</v>
      </c>
      <c r="S211" s="2">
        <v>0</v>
      </c>
      <c r="T211" s="2" t="s">
        <v>44</v>
      </c>
    </row>
    <row r="212" spans="1:20" x14ac:dyDescent="0.25">
      <c r="A212" s="2" t="s">
        <v>6</v>
      </c>
      <c r="B212" s="2" t="s">
        <v>37</v>
      </c>
      <c r="C212" s="2">
        <v>12020</v>
      </c>
      <c r="D212" s="11">
        <v>44606</v>
      </c>
      <c r="E212" s="2" t="s">
        <v>358</v>
      </c>
      <c r="F212" s="2" t="s">
        <v>359</v>
      </c>
      <c r="G212" s="2" t="s">
        <v>360</v>
      </c>
      <c r="H212" s="2" t="s">
        <v>41</v>
      </c>
      <c r="I212" s="11">
        <v>43855</v>
      </c>
      <c r="J212" s="2">
        <v>70406</v>
      </c>
      <c r="K212" s="2" t="s">
        <v>42</v>
      </c>
      <c r="L212" s="2" t="s">
        <v>43</v>
      </c>
      <c r="M212" s="2">
        <v>18</v>
      </c>
      <c r="N212" s="2">
        <v>59665.9</v>
      </c>
      <c r="O212" s="2">
        <v>0</v>
      </c>
      <c r="P212" s="2">
        <v>5369.93</v>
      </c>
      <c r="Q212" s="2">
        <v>5369.93</v>
      </c>
      <c r="R212" s="2">
        <v>10739.86</v>
      </c>
      <c r="S212" s="2">
        <v>0</v>
      </c>
      <c r="T212" s="2" t="s">
        <v>44</v>
      </c>
    </row>
    <row r="213" spans="1:20" x14ac:dyDescent="0.25">
      <c r="A213" s="2" t="s">
        <v>6</v>
      </c>
      <c r="B213" s="2" t="s">
        <v>37</v>
      </c>
      <c r="C213" s="2">
        <v>12020</v>
      </c>
      <c r="D213" s="11">
        <v>44606</v>
      </c>
      <c r="E213" s="2" t="s">
        <v>358</v>
      </c>
      <c r="F213" s="2" t="s">
        <v>359</v>
      </c>
      <c r="G213" s="2" t="s">
        <v>361</v>
      </c>
      <c r="H213" s="2" t="s">
        <v>41</v>
      </c>
      <c r="I213" s="11">
        <v>43861</v>
      </c>
      <c r="J213" s="2">
        <v>15436</v>
      </c>
      <c r="K213" s="2" t="s">
        <v>42</v>
      </c>
      <c r="L213" s="2" t="s">
        <v>43</v>
      </c>
      <c r="M213" s="2">
        <v>18</v>
      </c>
      <c r="N213" s="2">
        <v>13081.5</v>
      </c>
      <c r="O213" s="2">
        <v>0</v>
      </c>
      <c r="P213" s="2">
        <v>1177.3399999999999</v>
      </c>
      <c r="Q213" s="2">
        <v>1177.3399999999999</v>
      </c>
      <c r="R213" s="2">
        <v>2354.6799999999998</v>
      </c>
      <c r="S213" s="2">
        <v>0</v>
      </c>
      <c r="T213" s="2" t="s">
        <v>44</v>
      </c>
    </row>
    <row r="214" spans="1:20" x14ac:dyDescent="0.25">
      <c r="A214" s="2" t="s">
        <v>6</v>
      </c>
      <c r="B214" s="2" t="s">
        <v>37</v>
      </c>
      <c r="C214" s="2">
        <v>12020</v>
      </c>
      <c r="D214" s="11">
        <v>44606</v>
      </c>
      <c r="E214" s="2" t="s">
        <v>362</v>
      </c>
      <c r="F214" s="2" t="s">
        <v>363</v>
      </c>
      <c r="G214" s="2" t="s">
        <v>364</v>
      </c>
      <c r="H214" s="2" t="s">
        <v>41</v>
      </c>
      <c r="I214" s="11">
        <v>43843</v>
      </c>
      <c r="J214" s="2">
        <v>53200</v>
      </c>
      <c r="K214" s="2" t="s">
        <v>42</v>
      </c>
      <c r="L214" s="2" t="s">
        <v>43</v>
      </c>
      <c r="M214" s="2">
        <v>12</v>
      </c>
      <c r="N214" s="2">
        <v>47500</v>
      </c>
      <c r="O214" s="2">
        <v>5700</v>
      </c>
      <c r="P214" s="2">
        <v>0</v>
      </c>
      <c r="Q214" s="2">
        <v>0</v>
      </c>
      <c r="R214" s="2">
        <v>5700</v>
      </c>
      <c r="S214" s="2">
        <v>0</v>
      </c>
      <c r="T214" s="2" t="s">
        <v>44</v>
      </c>
    </row>
    <row r="215" spans="1:20" x14ac:dyDescent="0.25">
      <c r="A215" s="2" t="s">
        <v>6</v>
      </c>
      <c r="B215" s="2" t="s">
        <v>37</v>
      </c>
      <c r="C215" s="2">
        <v>12020</v>
      </c>
      <c r="D215" s="11">
        <v>44606</v>
      </c>
      <c r="E215" s="2" t="s">
        <v>365</v>
      </c>
      <c r="F215" s="2" t="s">
        <v>366</v>
      </c>
      <c r="G215" s="2" t="s">
        <v>367</v>
      </c>
      <c r="H215" s="2" t="s">
        <v>41</v>
      </c>
      <c r="I215" s="11">
        <v>43837</v>
      </c>
      <c r="J215" s="2">
        <v>73000</v>
      </c>
      <c r="K215" s="2" t="s">
        <v>42</v>
      </c>
      <c r="L215" s="2" t="s">
        <v>43</v>
      </c>
      <c r="M215" s="2">
        <v>18</v>
      </c>
      <c r="N215" s="2">
        <v>828.5</v>
      </c>
      <c r="O215" s="2">
        <v>0</v>
      </c>
      <c r="P215" s="2">
        <v>74.569999999999993</v>
      </c>
      <c r="Q215" s="2">
        <v>74.569999999999993</v>
      </c>
      <c r="R215" s="2">
        <v>149.13999999999999</v>
      </c>
      <c r="S215" s="2">
        <v>0</v>
      </c>
      <c r="T215" s="2" t="s">
        <v>44</v>
      </c>
    </row>
    <row r="216" spans="1:20" x14ac:dyDescent="0.25">
      <c r="A216" s="2" t="s">
        <v>6</v>
      </c>
      <c r="B216" s="2" t="s">
        <v>37</v>
      </c>
      <c r="C216" s="2">
        <v>12020</v>
      </c>
      <c r="D216" s="11">
        <v>44606</v>
      </c>
      <c r="E216" s="2" t="s">
        <v>365</v>
      </c>
      <c r="F216" s="2" t="s">
        <v>366</v>
      </c>
      <c r="G216" s="2" t="s">
        <v>368</v>
      </c>
      <c r="H216" s="2" t="s">
        <v>41</v>
      </c>
      <c r="I216" s="11">
        <v>43854</v>
      </c>
      <c r="J216" s="2">
        <v>217065</v>
      </c>
      <c r="K216" s="2" t="s">
        <v>42</v>
      </c>
      <c r="L216" s="2" t="s">
        <v>43</v>
      </c>
      <c r="M216" s="2">
        <v>18</v>
      </c>
      <c r="N216" s="2">
        <v>1608.75</v>
      </c>
      <c r="O216" s="2">
        <v>0</v>
      </c>
      <c r="P216" s="2">
        <v>144.79</v>
      </c>
      <c r="Q216" s="2">
        <v>144.79</v>
      </c>
      <c r="R216" s="2">
        <v>289.58</v>
      </c>
      <c r="S216" s="2">
        <v>0</v>
      </c>
      <c r="T216" s="2" t="s">
        <v>44</v>
      </c>
    </row>
    <row r="217" spans="1:20" x14ac:dyDescent="0.25">
      <c r="A217" s="2" t="s">
        <v>6</v>
      </c>
      <c r="B217" s="2" t="s">
        <v>37</v>
      </c>
      <c r="C217" s="2">
        <v>12020</v>
      </c>
      <c r="D217" s="11">
        <v>44606</v>
      </c>
      <c r="E217" s="2" t="s">
        <v>369</v>
      </c>
      <c r="F217" s="2" t="s">
        <v>370</v>
      </c>
      <c r="G217" s="2" t="s">
        <v>371</v>
      </c>
      <c r="H217" s="2" t="s">
        <v>41</v>
      </c>
      <c r="I217" s="11">
        <v>43832</v>
      </c>
      <c r="J217" s="2">
        <v>23296</v>
      </c>
      <c r="K217" s="2" t="s">
        <v>42</v>
      </c>
      <c r="L217" s="2" t="s">
        <v>43</v>
      </c>
      <c r="M217" s="2">
        <v>12</v>
      </c>
      <c r="N217" s="2">
        <v>20800</v>
      </c>
      <c r="O217" s="2">
        <v>0</v>
      </c>
      <c r="P217" s="2">
        <v>1248</v>
      </c>
      <c r="Q217" s="2">
        <v>1248</v>
      </c>
      <c r="R217" s="2">
        <v>2496</v>
      </c>
      <c r="S217" s="2">
        <v>0</v>
      </c>
      <c r="T217" s="2" t="s">
        <v>44</v>
      </c>
    </row>
    <row r="218" spans="1:20" x14ac:dyDescent="0.25">
      <c r="A218" s="2" t="s">
        <v>6</v>
      </c>
      <c r="B218" s="2" t="s">
        <v>37</v>
      </c>
      <c r="C218" s="2">
        <v>12020</v>
      </c>
      <c r="D218" s="11">
        <v>44606</v>
      </c>
      <c r="E218" s="2" t="s">
        <v>372</v>
      </c>
      <c r="F218" s="2" t="s">
        <v>373</v>
      </c>
      <c r="G218" s="2" t="s">
        <v>374</v>
      </c>
      <c r="H218" s="2" t="s">
        <v>41</v>
      </c>
      <c r="I218" s="11">
        <v>43831</v>
      </c>
      <c r="J218" s="2">
        <v>17523</v>
      </c>
      <c r="K218" s="2" t="s">
        <v>42</v>
      </c>
      <c r="L218" s="2" t="s">
        <v>43</v>
      </c>
      <c r="M218" s="2">
        <v>18</v>
      </c>
      <c r="N218" s="2">
        <v>14850</v>
      </c>
      <c r="O218" s="2">
        <v>0</v>
      </c>
      <c r="P218" s="2">
        <v>1336.5</v>
      </c>
      <c r="Q218" s="2">
        <v>1336.5</v>
      </c>
      <c r="R218" s="2">
        <v>2673</v>
      </c>
      <c r="S218" s="2">
        <v>0</v>
      </c>
      <c r="T218" s="2" t="s">
        <v>44</v>
      </c>
    </row>
    <row r="219" spans="1:20" x14ac:dyDescent="0.25">
      <c r="A219" s="2" t="s">
        <v>6</v>
      </c>
      <c r="B219" s="2" t="s">
        <v>37</v>
      </c>
      <c r="C219" s="2">
        <v>12020</v>
      </c>
      <c r="D219" s="11">
        <v>44606</v>
      </c>
      <c r="E219" s="2" t="s">
        <v>375</v>
      </c>
      <c r="F219" s="2" t="s">
        <v>376</v>
      </c>
      <c r="G219" s="2" t="s">
        <v>377</v>
      </c>
      <c r="H219" s="2" t="s">
        <v>41</v>
      </c>
      <c r="I219" s="11">
        <v>43859</v>
      </c>
      <c r="J219" s="2">
        <v>104666</v>
      </c>
      <c r="K219" s="2" t="s">
        <v>42</v>
      </c>
      <c r="L219" s="2" t="s">
        <v>43</v>
      </c>
      <c r="M219" s="2">
        <v>18</v>
      </c>
      <c r="N219" s="2">
        <v>88700</v>
      </c>
      <c r="O219" s="2">
        <v>15966</v>
      </c>
      <c r="P219" s="2">
        <v>0</v>
      </c>
      <c r="Q219" s="2">
        <v>0</v>
      </c>
      <c r="R219" s="2">
        <v>15966</v>
      </c>
      <c r="S219" s="2">
        <v>0</v>
      </c>
      <c r="T219" s="2" t="s">
        <v>44</v>
      </c>
    </row>
    <row r="220" spans="1:20" x14ac:dyDescent="0.25">
      <c r="A220" s="2" t="s">
        <v>6</v>
      </c>
      <c r="B220" s="2" t="s">
        <v>37</v>
      </c>
      <c r="C220" s="2">
        <v>12020</v>
      </c>
      <c r="D220" s="11">
        <v>44606</v>
      </c>
      <c r="E220" s="2" t="s">
        <v>378</v>
      </c>
      <c r="F220" s="2" t="s">
        <v>379</v>
      </c>
      <c r="G220" s="2" t="s">
        <v>380</v>
      </c>
      <c r="H220" s="2" t="s">
        <v>41</v>
      </c>
      <c r="I220" s="11">
        <v>43853</v>
      </c>
      <c r="J220" s="2">
        <v>18880</v>
      </c>
      <c r="K220" s="2" t="s">
        <v>42</v>
      </c>
      <c r="L220" s="2" t="s">
        <v>43</v>
      </c>
      <c r="M220" s="2">
        <v>18</v>
      </c>
      <c r="N220" s="2">
        <v>16000</v>
      </c>
      <c r="O220" s="2">
        <v>0</v>
      </c>
      <c r="P220" s="2">
        <v>1440</v>
      </c>
      <c r="Q220" s="2">
        <v>1440</v>
      </c>
      <c r="R220" s="2">
        <v>2880</v>
      </c>
      <c r="S220" s="2">
        <v>0</v>
      </c>
      <c r="T220" s="2" t="s">
        <v>44</v>
      </c>
    </row>
    <row r="221" spans="1:20" x14ac:dyDescent="0.25">
      <c r="A221" s="2" t="s">
        <v>6</v>
      </c>
      <c r="B221" s="2" t="s">
        <v>37</v>
      </c>
      <c r="C221" s="2">
        <v>12020</v>
      </c>
      <c r="D221" s="11">
        <v>44606</v>
      </c>
      <c r="E221" s="2" t="s">
        <v>381</v>
      </c>
      <c r="F221" s="2" t="s">
        <v>382</v>
      </c>
      <c r="G221" s="2" t="s">
        <v>383</v>
      </c>
      <c r="H221" s="2" t="s">
        <v>41</v>
      </c>
      <c r="I221" s="11">
        <v>43853</v>
      </c>
      <c r="J221" s="2">
        <v>1337492.1599999999</v>
      </c>
      <c r="K221" s="2" t="s">
        <v>42</v>
      </c>
      <c r="L221" s="2" t="s">
        <v>43</v>
      </c>
      <c r="M221" s="2">
        <v>0.1</v>
      </c>
      <c r="N221" s="2">
        <v>1336156</v>
      </c>
      <c r="O221" s="2">
        <v>1336.16</v>
      </c>
      <c r="P221" s="2">
        <v>0</v>
      </c>
      <c r="Q221" s="2">
        <v>0</v>
      </c>
      <c r="R221" s="2">
        <v>1336.16</v>
      </c>
      <c r="S221" s="2">
        <v>0</v>
      </c>
      <c r="T221" s="2" t="s">
        <v>44</v>
      </c>
    </row>
    <row r="222" spans="1:20" x14ac:dyDescent="0.25">
      <c r="A222" s="2" t="s">
        <v>6</v>
      </c>
      <c r="B222" s="2" t="s">
        <v>37</v>
      </c>
      <c r="C222" s="2">
        <v>12020</v>
      </c>
      <c r="D222" s="11">
        <v>44606</v>
      </c>
      <c r="E222" s="2" t="s">
        <v>384</v>
      </c>
      <c r="F222" s="2" t="s">
        <v>385</v>
      </c>
      <c r="G222" s="2" t="s">
        <v>386</v>
      </c>
      <c r="H222" s="2" t="s">
        <v>41</v>
      </c>
      <c r="I222" s="11">
        <v>43833</v>
      </c>
      <c r="J222" s="2">
        <v>3284</v>
      </c>
      <c r="K222" s="2" t="s">
        <v>42</v>
      </c>
      <c r="L222" s="2" t="s">
        <v>43</v>
      </c>
      <c r="M222" s="2">
        <v>12</v>
      </c>
      <c r="N222" s="2">
        <v>300</v>
      </c>
      <c r="O222" s="2">
        <v>0</v>
      </c>
      <c r="P222" s="2">
        <v>18</v>
      </c>
      <c r="Q222" s="2">
        <v>18</v>
      </c>
      <c r="R222" s="2">
        <v>36</v>
      </c>
      <c r="S222" s="2">
        <v>0</v>
      </c>
      <c r="T222" s="2" t="s">
        <v>44</v>
      </c>
    </row>
    <row r="223" spans="1:20" x14ac:dyDescent="0.25">
      <c r="A223" s="2" t="s">
        <v>6</v>
      </c>
      <c r="B223" s="2" t="s">
        <v>37</v>
      </c>
      <c r="C223" s="2">
        <v>12020</v>
      </c>
      <c r="D223" s="11">
        <v>44606</v>
      </c>
      <c r="E223" s="2" t="s">
        <v>384</v>
      </c>
      <c r="F223" s="2" t="s">
        <v>385</v>
      </c>
      <c r="G223" s="2" t="s">
        <v>386</v>
      </c>
      <c r="H223" s="2" t="s">
        <v>41</v>
      </c>
      <c r="I223" s="11">
        <v>43833</v>
      </c>
      <c r="J223" s="2">
        <v>3284</v>
      </c>
      <c r="K223" s="2" t="s">
        <v>42</v>
      </c>
      <c r="L223" s="2" t="s">
        <v>43</v>
      </c>
      <c r="M223" s="2">
        <v>18</v>
      </c>
      <c r="N223" s="2">
        <v>2498.5</v>
      </c>
      <c r="O223" s="2">
        <v>0</v>
      </c>
      <c r="P223" s="2">
        <v>224.87</v>
      </c>
      <c r="Q223" s="2">
        <v>224.87</v>
      </c>
      <c r="R223" s="2">
        <v>449.74</v>
      </c>
      <c r="S223" s="2">
        <v>0</v>
      </c>
      <c r="T223" s="2" t="s">
        <v>44</v>
      </c>
    </row>
    <row r="224" spans="1:20" x14ac:dyDescent="0.25">
      <c r="A224" s="2" t="s">
        <v>6</v>
      </c>
      <c r="B224" s="2" t="s">
        <v>37</v>
      </c>
      <c r="C224" s="2">
        <v>12020</v>
      </c>
      <c r="D224" s="11">
        <v>44606</v>
      </c>
      <c r="E224" s="2" t="s">
        <v>387</v>
      </c>
      <c r="F224" s="2" t="s">
        <v>388</v>
      </c>
      <c r="G224" s="2" t="s">
        <v>389</v>
      </c>
      <c r="H224" s="2" t="s">
        <v>41</v>
      </c>
      <c r="I224" s="11">
        <v>43843</v>
      </c>
      <c r="J224" s="2">
        <v>2950000</v>
      </c>
      <c r="K224" s="2" t="s">
        <v>42</v>
      </c>
      <c r="L224" s="2" t="s">
        <v>43</v>
      </c>
      <c r="M224" s="2">
        <v>18</v>
      </c>
      <c r="N224" s="2">
        <v>2500000</v>
      </c>
      <c r="O224" s="2">
        <v>450000</v>
      </c>
      <c r="P224" s="2">
        <v>0</v>
      </c>
      <c r="Q224" s="2">
        <v>0</v>
      </c>
      <c r="R224" s="2">
        <v>450000</v>
      </c>
      <c r="S224" s="2">
        <v>0</v>
      </c>
      <c r="T224" s="2" t="s">
        <v>44</v>
      </c>
    </row>
    <row r="225" spans="1:20" x14ac:dyDescent="0.25">
      <c r="A225" s="2" t="s">
        <v>6</v>
      </c>
      <c r="B225" s="2" t="s">
        <v>37</v>
      </c>
      <c r="C225" s="2">
        <v>12020</v>
      </c>
      <c r="D225" s="11">
        <v>44606</v>
      </c>
      <c r="E225" s="2" t="s">
        <v>390</v>
      </c>
      <c r="F225" s="2" t="s">
        <v>391</v>
      </c>
      <c r="G225" s="2" t="s">
        <v>392</v>
      </c>
      <c r="H225" s="2" t="s">
        <v>41</v>
      </c>
      <c r="I225" s="11">
        <v>43851</v>
      </c>
      <c r="J225" s="2">
        <v>56817</v>
      </c>
      <c r="K225" s="2" t="s">
        <v>42</v>
      </c>
      <c r="L225" s="2" t="s">
        <v>43</v>
      </c>
      <c r="M225" s="2">
        <v>18</v>
      </c>
      <c r="N225" s="2">
        <v>48150</v>
      </c>
      <c r="O225" s="2">
        <v>8667</v>
      </c>
      <c r="P225" s="2">
        <v>0</v>
      </c>
      <c r="Q225" s="2">
        <v>0</v>
      </c>
      <c r="R225" s="2">
        <v>8667</v>
      </c>
      <c r="S225" s="2">
        <v>0</v>
      </c>
      <c r="T225" s="2" t="s">
        <v>44</v>
      </c>
    </row>
    <row r="226" spans="1:20" x14ac:dyDescent="0.25">
      <c r="A226" s="2" t="s">
        <v>6</v>
      </c>
      <c r="B226" s="2" t="s">
        <v>37</v>
      </c>
      <c r="C226" s="2">
        <v>12020</v>
      </c>
      <c r="D226" s="11">
        <v>44606</v>
      </c>
      <c r="E226" s="2" t="s">
        <v>393</v>
      </c>
      <c r="F226" s="2" t="s">
        <v>394</v>
      </c>
      <c r="G226" s="2" t="s">
        <v>395</v>
      </c>
      <c r="H226" s="2" t="s">
        <v>41</v>
      </c>
      <c r="I226" s="11">
        <v>43840</v>
      </c>
      <c r="J226" s="2">
        <v>17110</v>
      </c>
      <c r="K226" s="2" t="s">
        <v>42</v>
      </c>
      <c r="L226" s="2" t="s">
        <v>43</v>
      </c>
      <c r="M226" s="2">
        <v>18</v>
      </c>
      <c r="N226" s="2">
        <v>14000</v>
      </c>
      <c r="O226" s="2">
        <v>2520</v>
      </c>
      <c r="P226" s="2">
        <v>0</v>
      </c>
      <c r="Q226" s="2">
        <v>0</v>
      </c>
      <c r="R226" s="2">
        <v>2520</v>
      </c>
      <c r="S226" s="2">
        <v>0</v>
      </c>
      <c r="T226" s="2" t="s">
        <v>44</v>
      </c>
    </row>
    <row r="227" spans="1:20" x14ac:dyDescent="0.25">
      <c r="A227" s="2" t="s">
        <v>6</v>
      </c>
      <c r="B227" s="2" t="s">
        <v>37</v>
      </c>
      <c r="C227" s="2">
        <v>12020</v>
      </c>
      <c r="D227" s="11">
        <v>44606</v>
      </c>
      <c r="E227" s="2" t="s">
        <v>396</v>
      </c>
      <c r="F227" s="2" t="s">
        <v>397</v>
      </c>
      <c r="G227" s="2" t="s">
        <v>398</v>
      </c>
      <c r="H227" s="2" t="s">
        <v>41</v>
      </c>
      <c r="I227" s="11">
        <v>43861</v>
      </c>
      <c r="J227" s="2">
        <v>642702</v>
      </c>
      <c r="K227" s="2" t="s">
        <v>42</v>
      </c>
      <c r="L227" s="2" t="s">
        <v>43</v>
      </c>
      <c r="M227" s="2">
        <v>0.1</v>
      </c>
      <c r="N227" s="2">
        <v>642060</v>
      </c>
      <c r="O227" s="2">
        <v>0</v>
      </c>
      <c r="P227" s="2">
        <v>321.02999999999997</v>
      </c>
      <c r="Q227" s="2">
        <v>321.02999999999997</v>
      </c>
      <c r="R227" s="2">
        <v>642.05999999999995</v>
      </c>
      <c r="S227" s="2">
        <v>0</v>
      </c>
      <c r="T227" s="2" t="s">
        <v>44</v>
      </c>
    </row>
    <row r="228" spans="1:20" x14ac:dyDescent="0.25">
      <c r="A228" s="2" t="s">
        <v>6</v>
      </c>
      <c r="B228" s="2" t="s">
        <v>37</v>
      </c>
      <c r="C228" s="2">
        <v>12020</v>
      </c>
      <c r="D228" s="11">
        <v>44606</v>
      </c>
      <c r="E228" s="2" t="s">
        <v>399</v>
      </c>
      <c r="F228" s="2" t="s">
        <v>400</v>
      </c>
      <c r="G228" s="2" t="s">
        <v>401</v>
      </c>
      <c r="H228" s="2" t="s">
        <v>41</v>
      </c>
      <c r="I228" s="11">
        <v>43833</v>
      </c>
      <c r="J228" s="2">
        <v>8403</v>
      </c>
      <c r="K228" s="2" t="s">
        <v>42</v>
      </c>
      <c r="L228" s="2" t="s">
        <v>43</v>
      </c>
      <c r="M228" s="2">
        <v>18</v>
      </c>
      <c r="N228" s="2">
        <v>7121</v>
      </c>
      <c r="O228" s="2">
        <v>0</v>
      </c>
      <c r="P228" s="2">
        <v>640.89</v>
      </c>
      <c r="Q228" s="2">
        <v>640.89</v>
      </c>
      <c r="R228" s="2">
        <v>1281.78</v>
      </c>
      <c r="S228" s="2">
        <v>0</v>
      </c>
      <c r="T228" s="2" t="s">
        <v>44</v>
      </c>
    </row>
    <row r="229" spans="1:20" x14ac:dyDescent="0.25">
      <c r="A229" s="2" t="s">
        <v>6</v>
      </c>
      <c r="B229" s="2" t="s">
        <v>37</v>
      </c>
      <c r="C229" s="2">
        <v>12020</v>
      </c>
      <c r="D229" s="11">
        <v>44606</v>
      </c>
      <c r="E229" s="2" t="s">
        <v>399</v>
      </c>
      <c r="F229" s="2" t="s">
        <v>400</v>
      </c>
      <c r="G229" s="2" t="s">
        <v>402</v>
      </c>
      <c r="H229" s="2" t="s">
        <v>41</v>
      </c>
      <c r="I229" s="11">
        <v>43837</v>
      </c>
      <c r="J229" s="2">
        <v>3134.08</v>
      </c>
      <c r="K229" s="2" t="s">
        <v>42</v>
      </c>
      <c r="L229" s="2" t="s">
        <v>43</v>
      </c>
      <c r="M229" s="2">
        <v>18</v>
      </c>
      <c r="N229" s="2">
        <v>2656</v>
      </c>
      <c r="O229" s="2">
        <v>0</v>
      </c>
      <c r="P229" s="2">
        <v>239.04</v>
      </c>
      <c r="Q229" s="2">
        <v>239.04</v>
      </c>
      <c r="R229" s="2">
        <v>478.08</v>
      </c>
      <c r="S229" s="2">
        <v>0</v>
      </c>
      <c r="T229" s="2" t="s">
        <v>44</v>
      </c>
    </row>
    <row r="230" spans="1:20" x14ac:dyDescent="0.25">
      <c r="A230" s="2" t="s">
        <v>6</v>
      </c>
      <c r="B230" s="2" t="s">
        <v>37</v>
      </c>
      <c r="C230" s="2">
        <v>12020</v>
      </c>
      <c r="D230" s="11">
        <v>44606</v>
      </c>
      <c r="E230" s="2" t="s">
        <v>399</v>
      </c>
      <c r="F230" s="2" t="s">
        <v>400</v>
      </c>
      <c r="G230" s="2" t="s">
        <v>403</v>
      </c>
      <c r="H230" s="2" t="s">
        <v>41</v>
      </c>
      <c r="I230" s="11">
        <v>43838</v>
      </c>
      <c r="J230" s="2">
        <v>5708</v>
      </c>
      <c r="K230" s="2" t="s">
        <v>42</v>
      </c>
      <c r="L230" s="2" t="s">
        <v>43</v>
      </c>
      <c r="M230" s="2">
        <v>18</v>
      </c>
      <c r="N230" s="2">
        <v>4838</v>
      </c>
      <c r="O230" s="2">
        <v>0</v>
      </c>
      <c r="P230" s="2">
        <v>435.42</v>
      </c>
      <c r="Q230" s="2">
        <v>435.42</v>
      </c>
      <c r="R230" s="2">
        <v>870.84</v>
      </c>
      <c r="S230" s="2">
        <v>0</v>
      </c>
      <c r="T230" s="2" t="s">
        <v>44</v>
      </c>
    </row>
    <row r="231" spans="1:20" x14ac:dyDescent="0.25">
      <c r="A231" s="2" t="s">
        <v>6</v>
      </c>
      <c r="B231" s="2" t="s">
        <v>37</v>
      </c>
      <c r="C231" s="2">
        <v>12020</v>
      </c>
      <c r="D231" s="11">
        <v>44606</v>
      </c>
      <c r="E231" s="2" t="s">
        <v>399</v>
      </c>
      <c r="F231" s="2" t="s">
        <v>400</v>
      </c>
      <c r="G231" s="2" t="s">
        <v>404</v>
      </c>
      <c r="H231" s="2" t="s">
        <v>41</v>
      </c>
      <c r="I231" s="11">
        <v>43840</v>
      </c>
      <c r="J231" s="2">
        <v>2124</v>
      </c>
      <c r="K231" s="2" t="s">
        <v>42</v>
      </c>
      <c r="L231" s="2" t="s">
        <v>43</v>
      </c>
      <c r="M231" s="2">
        <v>18</v>
      </c>
      <c r="N231" s="2">
        <v>1800</v>
      </c>
      <c r="O231" s="2">
        <v>0</v>
      </c>
      <c r="P231" s="2">
        <v>162</v>
      </c>
      <c r="Q231" s="2">
        <v>162</v>
      </c>
      <c r="R231" s="2">
        <v>324</v>
      </c>
      <c r="S231" s="2">
        <v>0</v>
      </c>
      <c r="T231" s="2" t="s">
        <v>44</v>
      </c>
    </row>
    <row r="232" spans="1:20" x14ac:dyDescent="0.25">
      <c r="A232" s="2" t="s">
        <v>6</v>
      </c>
      <c r="B232" s="2" t="s">
        <v>37</v>
      </c>
      <c r="C232" s="2">
        <v>12020</v>
      </c>
      <c r="D232" s="11">
        <v>44606</v>
      </c>
      <c r="E232" s="2" t="s">
        <v>399</v>
      </c>
      <c r="F232" s="2" t="s">
        <v>400</v>
      </c>
      <c r="G232" s="2" t="s">
        <v>405</v>
      </c>
      <c r="H232" s="2" t="s">
        <v>41</v>
      </c>
      <c r="I232" s="11">
        <v>43850</v>
      </c>
      <c r="J232" s="2">
        <v>2188.9</v>
      </c>
      <c r="K232" s="2" t="s">
        <v>42</v>
      </c>
      <c r="L232" s="2" t="s">
        <v>43</v>
      </c>
      <c r="M232" s="2">
        <v>18</v>
      </c>
      <c r="N232" s="2">
        <v>1855</v>
      </c>
      <c r="O232" s="2">
        <v>0</v>
      </c>
      <c r="P232" s="2">
        <v>166.95</v>
      </c>
      <c r="Q232" s="2">
        <v>166.95</v>
      </c>
      <c r="R232" s="2">
        <v>333.9</v>
      </c>
      <c r="S232" s="2">
        <v>0</v>
      </c>
      <c r="T232" s="2" t="s">
        <v>44</v>
      </c>
    </row>
    <row r="233" spans="1:20" x14ac:dyDescent="0.25">
      <c r="A233" s="2" t="s">
        <v>6</v>
      </c>
      <c r="B233" s="2" t="s">
        <v>37</v>
      </c>
      <c r="C233" s="2">
        <v>12020</v>
      </c>
      <c r="D233" s="11">
        <v>44606</v>
      </c>
      <c r="E233" s="2" t="s">
        <v>399</v>
      </c>
      <c r="F233" s="2" t="s">
        <v>400</v>
      </c>
      <c r="G233" s="2" t="s">
        <v>406</v>
      </c>
      <c r="H233" s="2" t="s">
        <v>41</v>
      </c>
      <c r="I233" s="11">
        <v>43859</v>
      </c>
      <c r="J233" s="2">
        <v>5600</v>
      </c>
      <c r="K233" s="2" t="s">
        <v>42</v>
      </c>
      <c r="L233" s="2" t="s">
        <v>43</v>
      </c>
      <c r="M233" s="2">
        <v>12</v>
      </c>
      <c r="N233" s="2">
        <v>5000</v>
      </c>
      <c r="O233" s="2">
        <v>0</v>
      </c>
      <c r="P233" s="2">
        <v>300</v>
      </c>
      <c r="Q233" s="2">
        <v>300</v>
      </c>
      <c r="R233" s="2">
        <v>600</v>
      </c>
      <c r="S233" s="2">
        <v>0</v>
      </c>
      <c r="T233" s="2" t="s">
        <v>44</v>
      </c>
    </row>
    <row r="234" spans="1:20" x14ac:dyDescent="0.25">
      <c r="A234" s="2" t="s">
        <v>6</v>
      </c>
      <c r="B234" s="2" t="s">
        <v>37</v>
      </c>
      <c r="C234" s="2">
        <v>12020</v>
      </c>
      <c r="D234" s="11">
        <v>44606</v>
      </c>
      <c r="E234" s="2" t="s">
        <v>399</v>
      </c>
      <c r="F234" s="2" t="s">
        <v>400</v>
      </c>
      <c r="G234" s="2" t="s">
        <v>407</v>
      </c>
      <c r="H234" s="2" t="s">
        <v>41</v>
      </c>
      <c r="I234" s="11">
        <v>43861</v>
      </c>
      <c r="J234" s="2">
        <v>3001</v>
      </c>
      <c r="K234" s="2" t="s">
        <v>42</v>
      </c>
      <c r="L234" s="2" t="s">
        <v>43</v>
      </c>
      <c r="M234" s="2">
        <v>18</v>
      </c>
      <c r="N234" s="2">
        <v>2543</v>
      </c>
      <c r="O234" s="2">
        <v>0</v>
      </c>
      <c r="P234" s="2">
        <v>228.87</v>
      </c>
      <c r="Q234" s="2">
        <v>228.87</v>
      </c>
      <c r="R234" s="2">
        <v>457.74</v>
      </c>
      <c r="S234" s="2">
        <v>0</v>
      </c>
      <c r="T234" s="2" t="s">
        <v>44</v>
      </c>
    </row>
    <row r="235" spans="1:20" x14ac:dyDescent="0.25">
      <c r="A235" s="2" t="s">
        <v>6</v>
      </c>
      <c r="B235" s="2" t="s">
        <v>37</v>
      </c>
      <c r="C235" s="2">
        <v>12020</v>
      </c>
      <c r="D235" s="11">
        <v>44606</v>
      </c>
      <c r="E235" s="2" t="s">
        <v>399</v>
      </c>
      <c r="F235" s="2" t="s">
        <v>400</v>
      </c>
      <c r="G235" s="2" t="s">
        <v>408</v>
      </c>
      <c r="H235" s="2" t="s">
        <v>41</v>
      </c>
      <c r="I235" s="11">
        <v>43861</v>
      </c>
      <c r="J235" s="2">
        <v>24780</v>
      </c>
      <c r="K235" s="2" t="s">
        <v>42</v>
      </c>
      <c r="L235" s="2" t="s">
        <v>43</v>
      </c>
      <c r="M235" s="2">
        <v>18</v>
      </c>
      <c r="N235" s="2">
        <v>21000</v>
      </c>
      <c r="O235" s="2">
        <v>0</v>
      </c>
      <c r="P235" s="2">
        <v>1890</v>
      </c>
      <c r="Q235" s="2">
        <v>1890</v>
      </c>
      <c r="R235" s="2">
        <v>3780</v>
      </c>
      <c r="S235" s="2">
        <v>0</v>
      </c>
      <c r="T235" s="2" t="s">
        <v>44</v>
      </c>
    </row>
    <row r="236" spans="1:20" x14ac:dyDescent="0.25">
      <c r="A236" s="2" t="s">
        <v>6</v>
      </c>
      <c r="B236" s="2" t="s">
        <v>37</v>
      </c>
      <c r="C236" s="2">
        <v>12020</v>
      </c>
      <c r="D236" s="11">
        <v>44606</v>
      </c>
      <c r="E236" s="2" t="s">
        <v>409</v>
      </c>
      <c r="F236" s="2" t="s">
        <v>410</v>
      </c>
      <c r="G236" s="2" t="s">
        <v>411</v>
      </c>
      <c r="H236" s="2" t="s">
        <v>41</v>
      </c>
      <c r="I236" s="11">
        <v>43840</v>
      </c>
      <c r="J236" s="2">
        <v>196470</v>
      </c>
      <c r="K236" s="2" t="s">
        <v>42</v>
      </c>
      <c r="L236" s="2" t="s">
        <v>43</v>
      </c>
      <c r="M236" s="2">
        <v>18</v>
      </c>
      <c r="N236" s="2">
        <v>166500</v>
      </c>
      <c r="O236" s="2">
        <v>0</v>
      </c>
      <c r="P236" s="2">
        <v>14985</v>
      </c>
      <c r="Q236" s="2">
        <v>14985</v>
      </c>
      <c r="R236" s="2">
        <v>29970</v>
      </c>
      <c r="S236" s="2">
        <v>0</v>
      </c>
      <c r="T236" s="2" t="s">
        <v>44</v>
      </c>
    </row>
    <row r="237" spans="1:20" x14ac:dyDescent="0.25">
      <c r="A237" s="2" t="s">
        <v>6</v>
      </c>
      <c r="B237" s="2" t="s">
        <v>37</v>
      </c>
      <c r="C237" s="2">
        <v>12020</v>
      </c>
      <c r="D237" s="11">
        <v>44606</v>
      </c>
      <c r="E237" s="2" t="s">
        <v>409</v>
      </c>
      <c r="F237" s="2" t="s">
        <v>410</v>
      </c>
      <c r="G237" s="2" t="s">
        <v>412</v>
      </c>
      <c r="H237" s="2" t="s">
        <v>41</v>
      </c>
      <c r="I237" s="11">
        <v>43850</v>
      </c>
      <c r="J237" s="2">
        <v>15930</v>
      </c>
      <c r="K237" s="2" t="s">
        <v>42</v>
      </c>
      <c r="L237" s="2" t="s">
        <v>43</v>
      </c>
      <c r="M237" s="2">
        <v>18</v>
      </c>
      <c r="N237" s="2">
        <v>13500</v>
      </c>
      <c r="O237" s="2">
        <v>0</v>
      </c>
      <c r="P237" s="2">
        <v>1215</v>
      </c>
      <c r="Q237" s="2">
        <v>1215</v>
      </c>
      <c r="R237" s="2">
        <v>2430</v>
      </c>
      <c r="S237" s="2">
        <v>0</v>
      </c>
      <c r="T237" s="2" t="s">
        <v>44</v>
      </c>
    </row>
    <row r="238" spans="1:20" x14ac:dyDescent="0.25">
      <c r="A238" s="2" t="s">
        <v>6</v>
      </c>
      <c r="B238" s="2" t="s">
        <v>37</v>
      </c>
      <c r="C238" s="2">
        <v>12020</v>
      </c>
      <c r="D238" s="11">
        <v>44606</v>
      </c>
      <c r="E238" s="2" t="s">
        <v>413</v>
      </c>
      <c r="F238" s="2" t="s">
        <v>414</v>
      </c>
      <c r="G238" s="2" t="s">
        <v>415</v>
      </c>
      <c r="H238" s="2" t="s">
        <v>41</v>
      </c>
      <c r="I238" s="11">
        <v>43847</v>
      </c>
      <c r="J238" s="2">
        <v>8118.08</v>
      </c>
      <c r="K238" s="2" t="s">
        <v>416</v>
      </c>
      <c r="L238" s="2" t="s">
        <v>43</v>
      </c>
      <c r="M238" s="2">
        <v>18</v>
      </c>
      <c r="N238" s="2">
        <v>6879.73</v>
      </c>
      <c r="O238" s="2">
        <v>1238.3499999999999</v>
      </c>
      <c r="P238" s="2">
        <v>0</v>
      </c>
      <c r="Q238" s="2">
        <v>0</v>
      </c>
      <c r="R238" s="2">
        <v>1238.3499999999999</v>
      </c>
      <c r="S238" s="2">
        <v>0</v>
      </c>
      <c r="T238" s="2" t="s">
        <v>44</v>
      </c>
    </row>
    <row r="239" spans="1:20" x14ac:dyDescent="0.25">
      <c r="A239" s="2" t="s">
        <v>6</v>
      </c>
      <c r="B239" s="2" t="s">
        <v>37</v>
      </c>
      <c r="C239" s="2">
        <v>12020</v>
      </c>
      <c r="D239" s="11">
        <v>44606</v>
      </c>
      <c r="E239" s="2" t="s">
        <v>413</v>
      </c>
      <c r="F239" s="2" t="s">
        <v>414</v>
      </c>
      <c r="G239" s="2" t="s">
        <v>417</v>
      </c>
      <c r="H239" s="2" t="s">
        <v>41</v>
      </c>
      <c r="I239" s="11">
        <v>43854</v>
      </c>
      <c r="J239" s="2">
        <v>9903.4599999999991</v>
      </c>
      <c r="K239" s="2" t="s">
        <v>416</v>
      </c>
      <c r="L239" s="2" t="s">
        <v>43</v>
      </c>
      <c r="M239" s="2">
        <v>18</v>
      </c>
      <c r="N239" s="2">
        <v>8392.76</v>
      </c>
      <c r="O239" s="2">
        <v>1510.7</v>
      </c>
      <c r="P239" s="2">
        <v>0</v>
      </c>
      <c r="Q239" s="2">
        <v>0</v>
      </c>
      <c r="R239" s="2">
        <v>1510.7</v>
      </c>
      <c r="S239" s="2">
        <v>0</v>
      </c>
      <c r="T239" s="2" t="s">
        <v>44</v>
      </c>
    </row>
    <row r="240" spans="1:20" x14ac:dyDescent="0.25">
      <c r="A240" s="2" t="s">
        <v>6</v>
      </c>
      <c r="B240" s="2" t="s">
        <v>37</v>
      </c>
      <c r="C240" s="2">
        <v>12020</v>
      </c>
      <c r="D240" s="11">
        <v>44606</v>
      </c>
      <c r="E240" s="2" t="s">
        <v>413</v>
      </c>
      <c r="F240" s="2" t="s">
        <v>414</v>
      </c>
      <c r="G240" s="2" t="s">
        <v>418</v>
      </c>
      <c r="H240" s="2" t="s">
        <v>41</v>
      </c>
      <c r="I240" s="11">
        <v>43861</v>
      </c>
      <c r="J240" s="2">
        <v>8568.77</v>
      </c>
      <c r="K240" s="2" t="s">
        <v>416</v>
      </c>
      <c r="L240" s="2" t="s">
        <v>43</v>
      </c>
      <c r="M240" s="2">
        <v>18</v>
      </c>
      <c r="N240" s="2">
        <v>7261.67</v>
      </c>
      <c r="O240" s="2">
        <v>1307.0999999999999</v>
      </c>
      <c r="P240" s="2">
        <v>0</v>
      </c>
      <c r="Q240" s="2">
        <v>0</v>
      </c>
      <c r="R240" s="2">
        <v>1307.0999999999999</v>
      </c>
      <c r="S240" s="2">
        <v>0</v>
      </c>
      <c r="T240" s="2" t="s">
        <v>44</v>
      </c>
    </row>
    <row r="241" spans="1:20" x14ac:dyDescent="0.25">
      <c r="A241" s="2" t="s">
        <v>6</v>
      </c>
      <c r="B241" s="2" t="s">
        <v>37</v>
      </c>
      <c r="C241" s="2">
        <v>12020</v>
      </c>
      <c r="D241" s="11">
        <v>44606</v>
      </c>
      <c r="E241" s="2" t="s">
        <v>419</v>
      </c>
      <c r="F241" s="2" t="s">
        <v>420</v>
      </c>
      <c r="G241" s="2" t="s">
        <v>421</v>
      </c>
      <c r="H241" s="2" t="s">
        <v>41</v>
      </c>
      <c r="I241" s="11">
        <v>43833</v>
      </c>
      <c r="J241" s="2">
        <v>13841</v>
      </c>
      <c r="K241" s="2" t="s">
        <v>42</v>
      </c>
      <c r="L241" s="2" t="s">
        <v>43</v>
      </c>
      <c r="M241" s="2">
        <v>18</v>
      </c>
      <c r="N241" s="2">
        <v>11730</v>
      </c>
      <c r="O241" s="2">
        <v>0</v>
      </c>
      <c r="P241" s="2">
        <v>1055.7</v>
      </c>
      <c r="Q241" s="2">
        <v>1055.7</v>
      </c>
      <c r="R241" s="2">
        <v>2111.4</v>
      </c>
      <c r="S241" s="2">
        <v>0</v>
      </c>
      <c r="T241" s="2" t="s">
        <v>44</v>
      </c>
    </row>
    <row r="242" spans="1:20" x14ac:dyDescent="0.25">
      <c r="A242" s="2" t="s">
        <v>6</v>
      </c>
      <c r="B242" s="2" t="s">
        <v>37</v>
      </c>
      <c r="C242" s="2">
        <v>12020</v>
      </c>
      <c r="D242" s="11">
        <v>44606</v>
      </c>
      <c r="E242" s="2" t="s">
        <v>422</v>
      </c>
      <c r="F242" s="2" t="s">
        <v>423</v>
      </c>
      <c r="G242" s="2" t="s">
        <v>424</v>
      </c>
      <c r="H242" s="2" t="s">
        <v>41</v>
      </c>
      <c r="I242" s="11">
        <v>43855</v>
      </c>
      <c r="J242" s="2">
        <v>59000</v>
      </c>
      <c r="K242" s="2" t="s">
        <v>42</v>
      </c>
      <c r="L242" s="2" t="s">
        <v>43</v>
      </c>
      <c r="M242" s="2">
        <v>18</v>
      </c>
      <c r="N242" s="2">
        <v>50000</v>
      </c>
      <c r="O242" s="2">
        <v>0</v>
      </c>
      <c r="P242" s="2">
        <v>4500</v>
      </c>
      <c r="Q242" s="2">
        <v>4500</v>
      </c>
      <c r="R242" s="2">
        <v>9000</v>
      </c>
      <c r="S242" s="2">
        <v>0</v>
      </c>
      <c r="T242" s="2" t="s">
        <v>43</v>
      </c>
    </row>
    <row r="243" spans="1:20" x14ac:dyDescent="0.25">
      <c r="A243" s="2" t="s">
        <v>6</v>
      </c>
      <c r="B243" s="2" t="s">
        <v>37</v>
      </c>
      <c r="C243" s="2">
        <v>12020</v>
      </c>
      <c r="D243" s="11">
        <v>44606</v>
      </c>
      <c r="E243" s="2" t="s">
        <v>425</v>
      </c>
      <c r="F243" s="2" t="s">
        <v>426</v>
      </c>
      <c r="G243" s="2" t="s">
        <v>427</v>
      </c>
      <c r="H243" s="2" t="s">
        <v>41</v>
      </c>
      <c r="I243" s="11">
        <v>43850</v>
      </c>
      <c r="J243" s="2">
        <v>44743.839999999997</v>
      </c>
      <c r="K243" s="2" t="s">
        <v>42</v>
      </c>
      <c r="L243" s="2" t="s">
        <v>43</v>
      </c>
      <c r="M243" s="2">
        <v>18</v>
      </c>
      <c r="N243" s="2">
        <v>37918.5</v>
      </c>
      <c r="O243" s="2">
        <v>0</v>
      </c>
      <c r="P243" s="2">
        <v>3412.67</v>
      </c>
      <c r="Q243" s="2">
        <v>3412.67</v>
      </c>
      <c r="R243" s="2">
        <v>6825.34</v>
      </c>
      <c r="S243" s="2">
        <v>0</v>
      </c>
      <c r="T243" s="2" t="s">
        <v>44</v>
      </c>
    </row>
    <row r="244" spans="1:20" x14ac:dyDescent="0.25">
      <c r="A244" s="2" t="s">
        <v>6</v>
      </c>
      <c r="B244" s="2" t="s">
        <v>37</v>
      </c>
      <c r="C244" s="2">
        <v>12020</v>
      </c>
      <c r="D244" s="11">
        <v>44606</v>
      </c>
      <c r="E244" s="2" t="s">
        <v>425</v>
      </c>
      <c r="F244" s="2" t="s">
        <v>426</v>
      </c>
      <c r="G244" s="2" t="s">
        <v>428</v>
      </c>
      <c r="H244" s="2" t="s">
        <v>41</v>
      </c>
      <c r="I244" s="11">
        <v>43852</v>
      </c>
      <c r="J244" s="2">
        <v>14204.48</v>
      </c>
      <c r="K244" s="2" t="s">
        <v>42</v>
      </c>
      <c r="L244" s="2" t="s">
        <v>43</v>
      </c>
      <c r="M244" s="2">
        <v>18</v>
      </c>
      <c r="N244" s="2">
        <v>12037.7</v>
      </c>
      <c r="O244" s="2">
        <v>0</v>
      </c>
      <c r="P244" s="2">
        <v>1083.3900000000001</v>
      </c>
      <c r="Q244" s="2">
        <v>1083.3900000000001</v>
      </c>
      <c r="R244" s="2">
        <v>2166.7800000000002</v>
      </c>
      <c r="S244" s="2">
        <v>0</v>
      </c>
      <c r="T244" s="2" t="s">
        <v>44</v>
      </c>
    </row>
    <row r="245" spans="1:20" x14ac:dyDescent="0.25">
      <c r="A245" s="2" t="s">
        <v>6</v>
      </c>
      <c r="B245" s="2" t="s">
        <v>37</v>
      </c>
      <c r="C245" s="2">
        <v>12020</v>
      </c>
      <c r="D245" s="11">
        <v>44606</v>
      </c>
      <c r="E245" s="2" t="s">
        <v>425</v>
      </c>
      <c r="F245" s="2" t="s">
        <v>426</v>
      </c>
      <c r="G245" s="2" t="s">
        <v>429</v>
      </c>
      <c r="H245" s="2" t="s">
        <v>41</v>
      </c>
      <c r="I245" s="11">
        <v>43859</v>
      </c>
      <c r="J245" s="2">
        <v>1342.02</v>
      </c>
      <c r="K245" s="2" t="s">
        <v>42</v>
      </c>
      <c r="L245" s="2" t="s">
        <v>43</v>
      </c>
      <c r="M245" s="2">
        <v>18</v>
      </c>
      <c r="N245" s="2">
        <v>1137.3</v>
      </c>
      <c r="O245" s="2">
        <v>0</v>
      </c>
      <c r="P245" s="2">
        <v>102.36</v>
      </c>
      <c r="Q245" s="2">
        <v>102.36</v>
      </c>
      <c r="R245" s="2">
        <v>204.72</v>
      </c>
      <c r="S245" s="2">
        <v>0</v>
      </c>
      <c r="T245" s="2" t="s">
        <v>44</v>
      </c>
    </row>
    <row r="246" spans="1:20" x14ac:dyDescent="0.25">
      <c r="A246" s="2" t="s">
        <v>6</v>
      </c>
      <c r="B246" s="2" t="s">
        <v>37</v>
      </c>
      <c r="C246" s="2">
        <v>12020</v>
      </c>
      <c r="D246" s="11">
        <v>44606</v>
      </c>
      <c r="E246" s="2" t="s">
        <v>430</v>
      </c>
      <c r="F246" s="2" t="s">
        <v>431</v>
      </c>
      <c r="G246" s="2" t="s">
        <v>432</v>
      </c>
      <c r="H246" s="2" t="s">
        <v>41</v>
      </c>
      <c r="I246" s="11">
        <v>43859</v>
      </c>
      <c r="J246" s="2">
        <v>14927</v>
      </c>
      <c r="K246" s="2" t="s">
        <v>42</v>
      </c>
      <c r="L246" s="2" t="s">
        <v>43</v>
      </c>
      <c r="M246" s="2">
        <v>18</v>
      </c>
      <c r="N246" s="2">
        <v>12650</v>
      </c>
      <c r="O246" s="2">
        <v>2277</v>
      </c>
      <c r="P246" s="2">
        <v>0</v>
      </c>
      <c r="Q246" s="2">
        <v>0</v>
      </c>
      <c r="R246" s="2">
        <v>2277</v>
      </c>
      <c r="S246" s="2">
        <v>0</v>
      </c>
      <c r="T246" s="2" t="s">
        <v>44</v>
      </c>
    </row>
    <row r="247" spans="1:20" x14ac:dyDescent="0.25">
      <c r="A247" s="2" t="s">
        <v>6</v>
      </c>
      <c r="B247" s="2" t="s">
        <v>37</v>
      </c>
      <c r="C247" s="2">
        <v>12020</v>
      </c>
      <c r="D247" s="11">
        <v>44606</v>
      </c>
      <c r="E247" s="2" t="s">
        <v>433</v>
      </c>
      <c r="F247" s="2" t="s">
        <v>434</v>
      </c>
      <c r="G247" s="2" t="s">
        <v>435</v>
      </c>
      <c r="H247" s="2" t="s">
        <v>41</v>
      </c>
      <c r="I247" s="11">
        <v>43858</v>
      </c>
      <c r="J247" s="2">
        <v>66647</v>
      </c>
      <c r="K247" s="2" t="s">
        <v>42</v>
      </c>
      <c r="L247" s="2" t="s">
        <v>43</v>
      </c>
      <c r="M247" s="2">
        <v>18</v>
      </c>
      <c r="N247" s="2">
        <v>56481</v>
      </c>
      <c r="O247" s="2">
        <v>0</v>
      </c>
      <c r="P247" s="2">
        <v>5083.29</v>
      </c>
      <c r="Q247" s="2">
        <v>5083.29</v>
      </c>
      <c r="R247" s="2">
        <v>10166.58</v>
      </c>
      <c r="S247" s="2">
        <v>0</v>
      </c>
      <c r="T247" s="2" t="s">
        <v>44</v>
      </c>
    </row>
    <row r="248" spans="1:20" x14ac:dyDescent="0.25">
      <c r="A248" s="2" t="s">
        <v>6</v>
      </c>
      <c r="B248" s="2" t="s">
        <v>37</v>
      </c>
      <c r="C248" s="2">
        <v>12020</v>
      </c>
      <c r="D248" s="11">
        <v>44606</v>
      </c>
      <c r="E248" s="2" t="s">
        <v>433</v>
      </c>
      <c r="F248" s="2" t="s">
        <v>434</v>
      </c>
      <c r="G248" s="2" t="s">
        <v>436</v>
      </c>
      <c r="H248" s="2" t="s">
        <v>41</v>
      </c>
      <c r="I248" s="11">
        <v>43858</v>
      </c>
      <c r="J248" s="2">
        <v>19960</v>
      </c>
      <c r="K248" s="2" t="s">
        <v>42</v>
      </c>
      <c r="L248" s="2" t="s">
        <v>43</v>
      </c>
      <c r="M248" s="2">
        <v>18</v>
      </c>
      <c r="N248" s="2">
        <v>16916</v>
      </c>
      <c r="O248" s="2">
        <v>0</v>
      </c>
      <c r="P248" s="2">
        <v>1522.44</v>
      </c>
      <c r="Q248" s="2">
        <v>1522.44</v>
      </c>
      <c r="R248" s="2">
        <v>3044.88</v>
      </c>
      <c r="S248" s="2">
        <v>0</v>
      </c>
      <c r="T248" s="2" t="s">
        <v>44</v>
      </c>
    </row>
    <row r="249" spans="1:20" x14ac:dyDescent="0.25">
      <c r="A249" s="2" t="s">
        <v>6</v>
      </c>
      <c r="B249" s="2" t="s">
        <v>37</v>
      </c>
      <c r="C249" s="2">
        <v>12020</v>
      </c>
      <c r="D249" s="11">
        <v>44606</v>
      </c>
      <c r="E249" s="2" t="s">
        <v>437</v>
      </c>
      <c r="F249" s="2" t="s">
        <v>438</v>
      </c>
      <c r="G249" s="2" t="s">
        <v>439</v>
      </c>
      <c r="H249" s="2" t="s">
        <v>41</v>
      </c>
      <c r="I249" s="11">
        <v>43855</v>
      </c>
      <c r="J249" s="2">
        <v>200600</v>
      </c>
      <c r="K249" s="2" t="s">
        <v>42</v>
      </c>
      <c r="L249" s="2" t="s">
        <v>43</v>
      </c>
      <c r="M249" s="2">
        <v>18</v>
      </c>
      <c r="N249" s="2">
        <v>170000</v>
      </c>
      <c r="O249" s="2">
        <v>30600</v>
      </c>
      <c r="P249" s="2">
        <v>0</v>
      </c>
      <c r="Q249" s="2">
        <v>0</v>
      </c>
      <c r="R249" s="2">
        <v>30600</v>
      </c>
      <c r="S249" s="2">
        <v>0</v>
      </c>
      <c r="T249" s="2" t="s">
        <v>44</v>
      </c>
    </row>
    <row r="250" spans="1:20" x14ac:dyDescent="0.25">
      <c r="A250" s="2" t="s">
        <v>6</v>
      </c>
      <c r="B250" s="2" t="s">
        <v>37</v>
      </c>
      <c r="C250" s="2">
        <v>12020</v>
      </c>
      <c r="D250" s="11">
        <v>44606</v>
      </c>
      <c r="E250" s="2" t="s">
        <v>440</v>
      </c>
      <c r="F250" s="2" t="s">
        <v>441</v>
      </c>
      <c r="G250" s="2" t="s">
        <v>442</v>
      </c>
      <c r="H250" s="2" t="s">
        <v>41</v>
      </c>
      <c r="I250" s="11">
        <v>43857</v>
      </c>
      <c r="J250" s="2">
        <v>109740</v>
      </c>
      <c r="K250" s="2" t="s">
        <v>42</v>
      </c>
      <c r="L250" s="2" t="s">
        <v>43</v>
      </c>
      <c r="M250" s="2">
        <v>18</v>
      </c>
      <c r="N250" s="2">
        <v>93000</v>
      </c>
      <c r="O250" s="2">
        <v>0</v>
      </c>
      <c r="P250" s="2">
        <v>8370</v>
      </c>
      <c r="Q250" s="2">
        <v>8370</v>
      </c>
      <c r="R250" s="2">
        <v>16740</v>
      </c>
      <c r="S250" s="2">
        <v>0</v>
      </c>
      <c r="T250" s="2" t="s">
        <v>44</v>
      </c>
    </row>
    <row r="251" spans="1:20" x14ac:dyDescent="0.25">
      <c r="A251" s="2" t="s">
        <v>6</v>
      </c>
      <c r="B251" s="2" t="s">
        <v>37</v>
      </c>
      <c r="C251" s="2">
        <v>12020</v>
      </c>
      <c r="D251" s="11">
        <v>44606</v>
      </c>
      <c r="E251" s="2" t="s">
        <v>443</v>
      </c>
      <c r="F251" s="2" t="s">
        <v>444</v>
      </c>
      <c r="G251" s="2" t="s">
        <v>445</v>
      </c>
      <c r="H251" s="2" t="s">
        <v>41</v>
      </c>
      <c r="I251" s="11">
        <v>43834</v>
      </c>
      <c r="J251" s="2">
        <v>14000</v>
      </c>
      <c r="K251" s="2" t="s">
        <v>42</v>
      </c>
      <c r="L251" s="2" t="s">
        <v>43</v>
      </c>
      <c r="M251" s="2">
        <v>12</v>
      </c>
      <c r="N251" s="2">
        <v>12500</v>
      </c>
      <c r="O251" s="2">
        <v>0</v>
      </c>
      <c r="P251" s="2">
        <v>750</v>
      </c>
      <c r="Q251" s="2">
        <v>750</v>
      </c>
      <c r="R251" s="2">
        <v>1500</v>
      </c>
      <c r="S251" s="2">
        <v>0</v>
      </c>
      <c r="T251" s="2" t="s">
        <v>44</v>
      </c>
    </row>
    <row r="252" spans="1:20" x14ac:dyDescent="0.25">
      <c r="A252" s="2" t="s">
        <v>6</v>
      </c>
      <c r="B252" s="2" t="s">
        <v>37</v>
      </c>
      <c r="C252" s="2">
        <v>12020</v>
      </c>
      <c r="D252" s="11">
        <v>44606</v>
      </c>
      <c r="E252" s="2" t="s">
        <v>443</v>
      </c>
      <c r="F252" s="2" t="s">
        <v>444</v>
      </c>
      <c r="G252" s="2" t="s">
        <v>446</v>
      </c>
      <c r="H252" s="2" t="s">
        <v>41</v>
      </c>
      <c r="I252" s="11">
        <v>43861</v>
      </c>
      <c r="J252" s="2">
        <v>2213</v>
      </c>
      <c r="K252" s="2" t="s">
        <v>42</v>
      </c>
      <c r="L252" s="2" t="s">
        <v>43</v>
      </c>
      <c r="M252" s="2">
        <v>18</v>
      </c>
      <c r="N252" s="2">
        <v>1875</v>
      </c>
      <c r="O252" s="2">
        <v>0</v>
      </c>
      <c r="P252" s="2">
        <v>168.75</v>
      </c>
      <c r="Q252" s="2">
        <v>168.75</v>
      </c>
      <c r="R252" s="2">
        <v>337.5</v>
      </c>
      <c r="S252" s="2">
        <v>0</v>
      </c>
      <c r="T252" s="2" t="s">
        <v>44</v>
      </c>
    </row>
    <row r="253" spans="1:20" x14ac:dyDescent="0.25">
      <c r="A253" s="2" t="s">
        <v>6</v>
      </c>
      <c r="B253" s="2" t="s">
        <v>37</v>
      </c>
      <c r="C253" s="2">
        <v>12020</v>
      </c>
      <c r="D253" s="11">
        <v>44606</v>
      </c>
      <c r="E253" s="2" t="s">
        <v>447</v>
      </c>
      <c r="F253" s="2" t="s">
        <v>448</v>
      </c>
      <c r="G253" s="2" t="s">
        <v>449</v>
      </c>
      <c r="H253" s="2" t="s">
        <v>41</v>
      </c>
      <c r="I253" s="11">
        <v>43855</v>
      </c>
      <c r="J253" s="2">
        <v>110153</v>
      </c>
      <c r="K253" s="2" t="s">
        <v>42</v>
      </c>
      <c r="L253" s="2" t="s">
        <v>43</v>
      </c>
      <c r="M253" s="2">
        <v>18</v>
      </c>
      <c r="N253" s="2">
        <v>93350</v>
      </c>
      <c r="O253" s="2">
        <v>16803</v>
      </c>
      <c r="P253" s="2">
        <v>0</v>
      </c>
      <c r="Q253" s="2">
        <v>0</v>
      </c>
      <c r="R253" s="2">
        <v>16803</v>
      </c>
      <c r="S253" s="2">
        <v>0</v>
      </c>
      <c r="T253" s="2" t="s">
        <v>44</v>
      </c>
    </row>
    <row r="254" spans="1:20" x14ac:dyDescent="0.25">
      <c r="A254" s="2" t="s">
        <v>6</v>
      </c>
      <c r="B254" s="2" t="s">
        <v>37</v>
      </c>
      <c r="C254" s="2">
        <v>12020</v>
      </c>
      <c r="D254" s="11">
        <v>44606</v>
      </c>
      <c r="E254" s="2" t="s">
        <v>450</v>
      </c>
      <c r="F254" s="2" t="s">
        <v>451</v>
      </c>
      <c r="G254" s="2" t="s">
        <v>452</v>
      </c>
      <c r="H254" s="2" t="s">
        <v>41</v>
      </c>
      <c r="I254" s="11">
        <v>43836</v>
      </c>
      <c r="J254" s="2">
        <v>500</v>
      </c>
      <c r="K254" s="2" t="s">
        <v>42</v>
      </c>
      <c r="L254" s="2" t="s">
        <v>43</v>
      </c>
      <c r="M254" s="2">
        <v>0</v>
      </c>
      <c r="N254" s="2">
        <v>500</v>
      </c>
      <c r="O254" s="2">
        <v>0</v>
      </c>
      <c r="P254" s="2">
        <v>0</v>
      </c>
      <c r="Q254" s="2">
        <v>0</v>
      </c>
      <c r="R254" s="2">
        <v>0</v>
      </c>
      <c r="S254" s="2">
        <v>0</v>
      </c>
      <c r="T254" s="2" t="s">
        <v>44</v>
      </c>
    </row>
    <row r="255" spans="1:20" x14ac:dyDescent="0.25">
      <c r="A255" s="2" t="s">
        <v>6</v>
      </c>
      <c r="B255" s="2" t="s">
        <v>37</v>
      </c>
      <c r="C255" s="2">
        <v>12020</v>
      </c>
      <c r="D255" s="11">
        <v>44606</v>
      </c>
      <c r="E255" s="2" t="s">
        <v>450</v>
      </c>
      <c r="F255" s="2" t="s">
        <v>451</v>
      </c>
      <c r="G255" s="2" t="s">
        <v>453</v>
      </c>
      <c r="H255" s="2" t="s">
        <v>41</v>
      </c>
      <c r="I255" s="11">
        <v>43841</v>
      </c>
      <c r="J255" s="2">
        <v>4650</v>
      </c>
      <c r="K255" s="2" t="s">
        <v>42</v>
      </c>
      <c r="L255" s="2" t="s">
        <v>43</v>
      </c>
      <c r="M255" s="2">
        <v>0</v>
      </c>
      <c r="N255" s="2">
        <v>4650</v>
      </c>
      <c r="O255" s="2">
        <v>0</v>
      </c>
      <c r="P255" s="2">
        <v>0</v>
      </c>
      <c r="Q255" s="2">
        <v>0</v>
      </c>
      <c r="R255" s="2">
        <v>0</v>
      </c>
      <c r="S255" s="2">
        <v>0</v>
      </c>
      <c r="T255" s="2" t="s">
        <v>44</v>
      </c>
    </row>
    <row r="256" spans="1:20" x14ac:dyDescent="0.25">
      <c r="A256" s="2" t="s">
        <v>6</v>
      </c>
      <c r="B256" s="2" t="s">
        <v>37</v>
      </c>
      <c r="C256" s="2">
        <v>12020</v>
      </c>
      <c r="D256" s="11">
        <v>44606</v>
      </c>
      <c r="E256" s="2" t="s">
        <v>450</v>
      </c>
      <c r="F256" s="2" t="s">
        <v>451</v>
      </c>
      <c r="G256" s="2" t="s">
        <v>454</v>
      </c>
      <c r="H256" s="2" t="s">
        <v>41</v>
      </c>
      <c r="I256" s="11">
        <v>43844</v>
      </c>
      <c r="J256" s="2">
        <v>1000</v>
      </c>
      <c r="K256" s="2" t="s">
        <v>42</v>
      </c>
      <c r="L256" s="2" t="s">
        <v>43</v>
      </c>
      <c r="M256" s="2">
        <v>0</v>
      </c>
      <c r="N256" s="2">
        <v>1000</v>
      </c>
      <c r="O256" s="2">
        <v>0</v>
      </c>
      <c r="P256" s="2">
        <v>0</v>
      </c>
      <c r="Q256" s="2">
        <v>0</v>
      </c>
      <c r="R256" s="2">
        <v>0</v>
      </c>
      <c r="S256" s="2">
        <v>0</v>
      </c>
      <c r="T256" s="2" t="s">
        <v>44</v>
      </c>
    </row>
    <row r="257" spans="1:20" x14ac:dyDescent="0.25">
      <c r="A257" s="2" t="s">
        <v>6</v>
      </c>
      <c r="B257" s="2" t="s">
        <v>37</v>
      </c>
      <c r="C257" s="2">
        <v>12020</v>
      </c>
      <c r="D257" s="11">
        <v>44606</v>
      </c>
      <c r="E257" s="2" t="s">
        <v>450</v>
      </c>
      <c r="F257" s="2" t="s">
        <v>451</v>
      </c>
      <c r="G257" s="2" t="s">
        <v>455</v>
      </c>
      <c r="H257" s="2" t="s">
        <v>41</v>
      </c>
      <c r="I257" s="11">
        <v>43858</v>
      </c>
      <c r="J257" s="2">
        <v>7430</v>
      </c>
      <c r="K257" s="2" t="s">
        <v>42</v>
      </c>
      <c r="L257" s="2" t="s">
        <v>43</v>
      </c>
      <c r="M257" s="2">
        <v>0</v>
      </c>
      <c r="N257" s="2">
        <v>7430</v>
      </c>
      <c r="O257" s="2">
        <v>0</v>
      </c>
      <c r="P257" s="2">
        <v>0</v>
      </c>
      <c r="Q257" s="2">
        <v>0</v>
      </c>
      <c r="R257" s="2">
        <v>0</v>
      </c>
      <c r="S257" s="2">
        <v>0</v>
      </c>
      <c r="T257" s="2" t="s">
        <v>44</v>
      </c>
    </row>
    <row r="258" spans="1:20" x14ac:dyDescent="0.25">
      <c r="A258" s="2" t="s">
        <v>6</v>
      </c>
      <c r="B258" s="2" t="s">
        <v>37</v>
      </c>
      <c r="C258" s="2">
        <v>12020</v>
      </c>
      <c r="D258" s="11">
        <v>44606</v>
      </c>
      <c r="E258" s="2" t="s">
        <v>456</v>
      </c>
      <c r="F258" s="2" t="s">
        <v>457</v>
      </c>
      <c r="G258" s="2" t="s">
        <v>458</v>
      </c>
      <c r="H258" s="2" t="s">
        <v>41</v>
      </c>
      <c r="I258" s="11">
        <v>43858</v>
      </c>
      <c r="J258" s="2">
        <v>154816</v>
      </c>
      <c r="K258" s="2" t="s">
        <v>42</v>
      </c>
      <c r="L258" s="2" t="s">
        <v>43</v>
      </c>
      <c r="M258" s="2">
        <v>18</v>
      </c>
      <c r="N258" s="2">
        <v>131200</v>
      </c>
      <c r="O258" s="2">
        <v>0</v>
      </c>
      <c r="P258" s="2">
        <v>11808</v>
      </c>
      <c r="Q258" s="2">
        <v>11808</v>
      </c>
      <c r="R258" s="2">
        <v>23616</v>
      </c>
      <c r="S258" s="2">
        <v>0</v>
      </c>
      <c r="T258" s="2" t="s">
        <v>44</v>
      </c>
    </row>
    <row r="259" spans="1:20" x14ac:dyDescent="0.25">
      <c r="A259" s="2" t="s">
        <v>6</v>
      </c>
      <c r="B259" s="2" t="s">
        <v>37</v>
      </c>
      <c r="C259" s="2">
        <v>12020</v>
      </c>
      <c r="D259" s="11">
        <v>44606</v>
      </c>
      <c r="E259" s="2" t="s">
        <v>459</v>
      </c>
      <c r="F259" s="2" t="s">
        <v>460</v>
      </c>
      <c r="G259" s="2" t="s">
        <v>461</v>
      </c>
      <c r="H259" s="2" t="s">
        <v>41</v>
      </c>
      <c r="I259" s="11">
        <v>43838</v>
      </c>
      <c r="J259" s="2">
        <v>28320</v>
      </c>
      <c r="K259" s="2" t="s">
        <v>42</v>
      </c>
      <c r="L259" s="2" t="s">
        <v>43</v>
      </c>
      <c r="M259" s="2">
        <v>18</v>
      </c>
      <c r="N259" s="2">
        <v>24000</v>
      </c>
      <c r="O259" s="2">
        <v>0</v>
      </c>
      <c r="P259" s="2">
        <v>2160</v>
      </c>
      <c r="Q259" s="2">
        <v>2160</v>
      </c>
      <c r="R259" s="2">
        <v>4320</v>
      </c>
      <c r="S259" s="2">
        <v>0</v>
      </c>
      <c r="T259" s="2" t="s">
        <v>44</v>
      </c>
    </row>
    <row r="260" spans="1:20" x14ac:dyDescent="0.25">
      <c r="A260" s="2" t="s">
        <v>6</v>
      </c>
      <c r="B260" s="2" t="s">
        <v>37</v>
      </c>
      <c r="C260" s="2">
        <v>12020</v>
      </c>
      <c r="D260" s="11">
        <v>44606</v>
      </c>
      <c r="E260" s="2" t="s">
        <v>462</v>
      </c>
      <c r="F260" s="2" t="s">
        <v>463</v>
      </c>
      <c r="G260" s="2" t="s">
        <v>464</v>
      </c>
      <c r="H260" s="2" t="s">
        <v>41</v>
      </c>
      <c r="I260" s="11">
        <v>43837</v>
      </c>
      <c r="J260" s="2">
        <v>13334</v>
      </c>
      <c r="K260" s="2" t="s">
        <v>42</v>
      </c>
      <c r="L260" s="2" t="s">
        <v>43</v>
      </c>
      <c r="M260" s="2">
        <v>18</v>
      </c>
      <c r="N260" s="2">
        <v>11300</v>
      </c>
      <c r="O260" s="2">
        <v>0</v>
      </c>
      <c r="P260" s="2">
        <v>1017</v>
      </c>
      <c r="Q260" s="2">
        <v>1017</v>
      </c>
      <c r="R260" s="2">
        <v>2034</v>
      </c>
      <c r="S260" s="2">
        <v>0</v>
      </c>
      <c r="T260" s="2" t="s">
        <v>44</v>
      </c>
    </row>
    <row r="261" spans="1:20" x14ac:dyDescent="0.25">
      <c r="A261" s="2" t="s">
        <v>6</v>
      </c>
      <c r="B261" s="2" t="s">
        <v>37</v>
      </c>
      <c r="C261" s="2">
        <v>12020</v>
      </c>
      <c r="D261" s="11">
        <v>44606</v>
      </c>
      <c r="E261" s="2" t="s">
        <v>462</v>
      </c>
      <c r="F261" s="2" t="s">
        <v>463</v>
      </c>
      <c r="G261" s="2" t="s">
        <v>465</v>
      </c>
      <c r="H261" s="2" t="s">
        <v>41</v>
      </c>
      <c r="I261" s="11">
        <v>43844</v>
      </c>
      <c r="J261" s="2">
        <v>40002</v>
      </c>
      <c r="K261" s="2" t="s">
        <v>42</v>
      </c>
      <c r="L261" s="2" t="s">
        <v>43</v>
      </c>
      <c r="M261" s="2">
        <v>18</v>
      </c>
      <c r="N261" s="2">
        <v>33900</v>
      </c>
      <c r="O261" s="2">
        <v>0</v>
      </c>
      <c r="P261" s="2">
        <v>3051</v>
      </c>
      <c r="Q261" s="2">
        <v>3051</v>
      </c>
      <c r="R261" s="2">
        <v>6102</v>
      </c>
      <c r="S261" s="2">
        <v>0</v>
      </c>
      <c r="T261" s="2" t="s">
        <v>44</v>
      </c>
    </row>
    <row r="262" spans="1:20" x14ac:dyDescent="0.25">
      <c r="A262" s="2" t="s">
        <v>6</v>
      </c>
      <c r="B262" s="2" t="s">
        <v>37</v>
      </c>
      <c r="C262" s="2">
        <v>12020</v>
      </c>
      <c r="D262" s="11">
        <v>44606</v>
      </c>
      <c r="E262" s="2" t="s">
        <v>462</v>
      </c>
      <c r="F262" s="2" t="s">
        <v>463</v>
      </c>
      <c r="G262" s="2" t="s">
        <v>466</v>
      </c>
      <c r="H262" s="2" t="s">
        <v>41</v>
      </c>
      <c r="I262" s="11">
        <v>43844</v>
      </c>
      <c r="J262" s="2">
        <v>71980</v>
      </c>
      <c r="K262" s="2" t="s">
        <v>42</v>
      </c>
      <c r="L262" s="2" t="s">
        <v>43</v>
      </c>
      <c r="M262" s="2">
        <v>18</v>
      </c>
      <c r="N262" s="2">
        <v>61000</v>
      </c>
      <c r="O262" s="2">
        <v>0</v>
      </c>
      <c r="P262" s="2">
        <v>5490</v>
      </c>
      <c r="Q262" s="2">
        <v>5490</v>
      </c>
      <c r="R262" s="2">
        <v>10980</v>
      </c>
      <c r="S262" s="2">
        <v>0</v>
      </c>
      <c r="T262" s="2" t="s">
        <v>44</v>
      </c>
    </row>
    <row r="263" spans="1:20" x14ac:dyDescent="0.25">
      <c r="A263" s="2" t="s">
        <v>6</v>
      </c>
      <c r="B263" s="2" t="s">
        <v>37</v>
      </c>
      <c r="C263" s="2">
        <v>12020</v>
      </c>
      <c r="D263" s="11">
        <v>44606</v>
      </c>
      <c r="E263" s="2" t="s">
        <v>462</v>
      </c>
      <c r="F263" s="2" t="s">
        <v>463</v>
      </c>
      <c r="G263" s="2" t="s">
        <v>467</v>
      </c>
      <c r="H263" s="2" t="s">
        <v>41</v>
      </c>
      <c r="I263" s="11">
        <v>43857</v>
      </c>
      <c r="J263" s="2">
        <v>68440</v>
      </c>
      <c r="K263" s="2" t="s">
        <v>42</v>
      </c>
      <c r="L263" s="2" t="s">
        <v>43</v>
      </c>
      <c r="M263" s="2">
        <v>18</v>
      </c>
      <c r="N263" s="2">
        <v>58000</v>
      </c>
      <c r="O263" s="2">
        <v>0</v>
      </c>
      <c r="P263" s="2">
        <v>5220</v>
      </c>
      <c r="Q263" s="2">
        <v>5220</v>
      </c>
      <c r="R263" s="2">
        <v>10440</v>
      </c>
      <c r="S263" s="2">
        <v>0</v>
      </c>
      <c r="T263" s="2" t="s">
        <v>44</v>
      </c>
    </row>
    <row r="264" spans="1:20" x14ac:dyDescent="0.25">
      <c r="A264" s="2" t="s">
        <v>6</v>
      </c>
      <c r="B264" s="2" t="s">
        <v>37</v>
      </c>
      <c r="C264" s="2">
        <v>12020</v>
      </c>
      <c r="D264" s="11">
        <v>44606</v>
      </c>
      <c r="E264" s="2" t="s">
        <v>462</v>
      </c>
      <c r="F264" s="2" t="s">
        <v>463</v>
      </c>
      <c r="G264" s="2" t="s">
        <v>468</v>
      </c>
      <c r="H264" s="2" t="s">
        <v>41</v>
      </c>
      <c r="I264" s="11">
        <v>43859</v>
      </c>
      <c r="J264" s="2">
        <v>65490</v>
      </c>
      <c r="K264" s="2" t="s">
        <v>42</v>
      </c>
      <c r="L264" s="2" t="s">
        <v>43</v>
      </c>
      <c r="M264" s="2">
        <v>18</v>
      </c>
      <c r="N264" s="2">
        <v>55500</v>
      </c>
      <c r="O264" s="2">
        <v>0</v>
      </c>
      <c r="P264" s="2">
        <v>4995</v>
      </c>
      <c r="Q264" s="2">
        <v>4995</v>
      </c>
      <c r="R264" s="2">
        <v>9990</v>
      </c>
      <c r="S264" s="2">
        <v>0</v>
      </c>
      <c r="T264" s="2" t="s">
        <v>44</v>
      </c>
    </row>
    <row r="265" spans="1:20" x14ac:dyDescent="0.25">
      <c r="A265" s="2" t="s">
        <v>6</v>
      </c>
      <c r="B265" s="2" t="s">
        <v>37</v>
      </c>
      <c r="C265" s="2">
        <v>12020</v>
      </c>
      <c r="D265" s="11">
        <v>44606</v>
      </c>
      <c r="E265" s="2" t="s">
        <v>462</v>
      </c>
      <c r="F265" s="2" t="s">
        <v>463</v>
      </c>
      <c r="G265" s="2" t="s">
        <v>469</v>
      </c>
      <c r="H265" s="2" t="s">
        <v>41</v>
      </c>
      <c r="I265" s="11">
        <v>43859</v>
      </c>
      <c r="J265" s="2">
        <v>8190</v>
      </c>
      <c r="K265" s="2" t="s">
        <v>42</v>
      </c>
      <c r="L265" s="2" t="s">
        <v>43</v>
      </c>
      <c r="M265" s="2">
        <v>5</v>
      </c>
      <c r="N265" s="2">
        <v>7800</v>
      </c>
      <c r="O265" s="2">
        <v>0</v>
      </c>
      <c r="P265" s="2">
        <v>195</v>
      </c>
      <c r="Q265" s="2">
        <v>195</v>
      </c>
      <c r="R265" s="2">
        <v>390</v>
      </c>
      <c r="S265" s="2">
        <v>0</v>
      </c>
      <c r="T265" s="2" t="s">
        <v>44</v>
      </c>
    </row>
    <row r="266" spans="1:20" x14ac:dyDescent="0.25">
      <c r="A266" s="2" t="s">
        <v>6</v>
      </c>
      <c r="B266" s="2" t="s">
        <v>37</v>
      </c>
      <c r="C266" s="2">
        <v>12020</v>
      </c>
      <c r="D266" s="11">
        <v>44606</v>
      </c>
      <c r="E266" s="2" t="s">
        <v>462</v>
      </c>
      <c r="F266" s="2" t="s">
        <v>463</v>
      </c>
      <c r="G266" s="2" t="s">
        <v>470</v>
      </c>
      <c r="H266" s="2" t="s">
        <v>41</v>
      </c>
      <c r="I266" s="11">
        <v>43861</v>
      </c>
      <c r="J266" s="2">
        <v>29028</v>
      </c>
      <c r="K266" s="2" t="s">
        <v>42</v>
      </c>
      <c r="L266" s="2" t="s">
        <v>43</v>
      </c>
      <c r="M266" s="2">
        <v>18</v>
      </c>
      <c r="N266" s="2">
        <v>24600</v>
      </c>
      <c r="O266" s="2">
        <v>0</v>
      </c>
      <c r="P266" s="2">
        <v>2214</v>
      </c>
      <c r="Q266" s="2">
        <v>2214</v>
      </c>
      <c r="R266" s="2">
        <v>4428</v>
      </c>
      <c r="S266" s="2">
        <v>0</v>
      </c>
      <c r="T266" s="2" t="s">
        <v>44</v>
      </c>
    </row>
    <row r="267" spans="1:20" x14ac:dyDescent="0.25">
      <c r="A267" s="2" t="s">
        <v>6</v>
      </c>
      <c r="B267" s="2" t="s">
        <v>37</v>
      </c>
      <c r="C267" s="2">
        <v>12020</v>
      </c>
      <c r="D267" s="11">
        <v>44606</v>
      </c>
      <c r="E267" s="2" t="s">
        <v>471</v>
      </c>
      <c r="F267" s="2" t="s">
        <v>472</v>
      </c>
      <c r="G267" s="2" t="s">
        <v>473</v>
      </c>
      <c r="H267" s="2" t="s">
        <v>41</v>
      </c>
      <c r="I267" s="11">
        <v>43861</v>
      </c>
      <c r="J267" s="2">
        <v>2124</v>
      </c>
      <c r="K267" s="2" t="s">
        <v>42</v>
      </c>
      <c r="L267" s="2" t="s">
        <v>43</v>
      </c>
      <c r="M267" s="2">
        <v>18</v>
      </c>
      <c r="N267" s="2">
        <v>1800</v>
      </c>
      <c r="O267" s="2">
        <v>0</v>
      </c>
      <c r="P267" s="2">
        <v>162</v>
      </c>
      <c r="Q267" s="2">
        <v>162</v>
      </c>
      <c r="R267" s="2">
        <v>324</v>
      </c>
      <c r="S267" s="2">
        <v>0</v>
      </c>
      <c r="T267" s="2" t="s">
        <v>44</v>
      </c>
    </row>
    <row r="268" spans="1:20" x14ac:dyDescent="0.25">
      <c r="A268" s="2" t="s">
        <v>6</v>
      </c>
      <c r="B268" s="2" t="s">
        <v>37</v>
      </c>
      <c r="C268" s="2">
        <v>12020</v>
      </c>
      <c r="D268" s="11">
        <v>44606</v>
      </c>
      <c r="E268" s="2" t="s">
        <v>474</v>
      </c>
      <c r="F268" s="2" t="s">
        <v>475</v>
      </c>
      <c r="G268" s="2" t="s">
        <v>476</v>
      </c>
      <c r="H268" s="2" t="s">
        <v>41</v>
      </c>
      <c r="I268" s="11">
        <v>43834</v>
      </c>
      <c r="J268" s="2">
        <v>15885</v>
      </c>
      <c r="K268" s="2" t="s">
        <v>42</v>
      </c>
      <c r="L268" s="2" t="s">
        <v>43</v>
      </c>
      <c r="M268" s="2">
        <v>18</v>
      </c>
      <c r="N268" s="2">
        <v>13461.86</v>
      </c>
      <c r="O268" s="2">
        <v>0</v>
      </c>
      <c r="P268" s="2">
        <v>1211.57</v>
      </c>
      <c r="Q268" s="2">
        <v>1211.57</v>
      </c>
      <c r="R268" s="2">
        <v>2423.14</v>
      </c>
      <c r="S268" s="2">
        <v>0</v>
      </c>
      <c r="T268" s="2" t="s">
        <v>44</v>
      </c>
    </row>
    <row r="269" spans="1:20" x14ac:dyDescent="0.25">
      <c r="A269" s="2" t="s">
        <v>6</v>
      </c>
      <c r="B269" s="2" t="s">
        <v>37</v>
      </c>
      <c r="C269" s="2">
        <v>12020</v>
      </c>
      <c r="D269" s="11">
        <v>44606</v>
      </c>
      <c r="E269" s="2" t="s">
        <v>477</v>
      </c>
      <c r="F269" s="2" t="s">
        <v>478</v>
      </c>
      <c r="G269" s="2" t="s">
        <v>479</v>
      </c>
      <c r="H269" s="2" t="s">
        <v>41</v>
      </c>
      <c r="I269" s="11">
        <v>43858</v>
      </c>
      <c r="J269" s="2">
        <v>47250</v>
      </c>
      <c r="K269" s="2" t="s">
        <v>42</v>
      </c>
      <c r="L269" s="2" t="s">
        <v>43</v>
      </c>
      <c r="M269" s="2">
        <v>5</v>
      </c>
      <c r="N269" s="2">
        <v>45000</v>
      </c>
      <c r="O269" s="2">
        <v>0</v>
      </c>
      <c r="P269" s="2">
        <v>1125</v>
      </c>
      <c r="Q269" s="2">
        <v>1125</v>
      </c>
      <c r="R269" s="2">
        <v>2250</v>
      </c>
      <c r="S269" s="2">
        <v>0</v>
      </c>
      <c r="T269" s="2" t="s">
        <v>44</v>
      </c>
    </row>
    <row r="270" spans="1:20" x14ac:dyDescent="0.25">
      <c r="A270" s="2" t="s">
        <v>6</v>
      </c>
      <c r="B270" s="2" t="s">
        <v>37</v>
      </c>
      <c r="C270" s="2">
        <v>12020</v>
      </c>
      <c r="D270" s="11">
        <v>44606</v>
      </c>
      <c r="E270" s="2" t="s">
        <v>480</v>
      </c>
      <c r="F270" s="2" t="s">
        <v>481</v>
      </c>
      <c r="G270" s="2" t="s">
        <v>482</v>
      </c>
      <c r="H270" s="2" t="s">
        <v>41</v>
      </c>
      <c r="I270" s="11">
        <v>43832</v>
      </c>
      <c r="J270" s="2">
        <v>70800</v>
      </c>
      <c r="K270" s="2" t="s">
        <v>42</v>
      </c>
      <c r="L270" s="2" t="s">
        <v>43</v>
      </c>
      <c r="M270" s="2">
        <v>18</v>
      </c>
      <c r="N270" s="2">
        <v>60000</v>
      </c>
      <c r="O270" s="2">
        <v>10800</v>
      </c>
      <c r="P270" s="2">
        <v>0</v>
      </c>
      <c r="Q270" s="2">
        <v>0</v>
      </c>
      <c r="R270" s="2">
        <v>10800</v>
      </c>
      <c r="S270" s="2">
        <v>0</v>
      </c>
      <c r="T270" s="2" t="s">
        <v>44</v>
      </c>
    </row>
    <row r="271" spans="1:20" x14ac:dyDescent="0.25">
      <c r="A271" s="2" t="s">
        <v>6</v>
      </c>
      <c r="B271" s="2" t="s">
        <v>37</v>
      </c>
      <c r="C271" s="2">
        <v>12020</v>
      </c>
      <c r="D271" s="11">
        <v>44606</v>
      </c>
      <c r="E271" s="2" t="s">
        <v>480</v>
      </c>
      <c r="F271" s="2" t="s">
        <v>481</v>
      </c>
      <c r="G271" s="2" t="s">
        <v>483</v>
      </c>
      <c r="H271" s="2" t="s">
        <v>41</v>
      </c>
      <c r="I271" s="11">
        <v>43840</v>
      </c>
      <c r="J271" s="2">
        <v>105315</v>
      </c>
      <c r="K271" s="2" t="s">
        <v>42</v>
      </c>
      <c r="L271" s="2" t="s">
        <v>43</v>
      </c>
      <c r="M271" s="2">
        <v>18</v>
      </c>
      <c r="N271" s="2">
        <v>89250</v>
      </c>
      <c r="O271" s="2">
        <v>16065</v>
      </c>
      <c r="P271" s="2">
        <v>0</v>
      </c>
      <c r="Q271" s="2">
        <v>0</v>
      </c>
      <c r="R271" s="2">
        <v>16065</v>
      </c>
      <c r="S271" s="2">
        <v>0</v>
      </c>
      <c r="T271" s="2" t="s">
        <v>44</v>
      </c>
    </row>
    <row r="272" spans="1:20" x14ac:dyDescent="0.25">
      <c r="A272" s="2" t="s">
        <v>6</v>
      </c>
      <c r="B272" s="2" t="s">
        <v>37</v>
      </c>
      <c r="C272" s="2">
        <v>12020</v>
      </c>
      <c r="D272" s="11">
        <v>44606</v>
      </c>
      <c r="E272" s="2" t="s">
        <v>484</v>
      </c>
      <c r="F272" s="2" t="s">
        <v>485</v>
      </c>
      <c r="G272" s="2" t="s">
        <v>486</v>
      </c>
      <c r="H272" s="2" t="s">
        <v>41</v>
      </c>
      <c r="I272" s="11">
        <v>43840</v>
      </c>
      <c r="J272" s="2">
        <v>60445.5</v>
      </c>
      <c r="K272" s="2" t="s">
        <v>42</v>
      </c>
      <c r="L272" s="2" t="s">
        <v>43</v>
      </c>
      <c r="M272" s="2">
        <v>18</v>
      </c>
      <c r="N272" s="2">
        <v>51225</v>
      </c>
      <c r="O272" s="2">
        <v>0</v>
      </c>
      <c r="P272" s="2">
        <v>4610.25</v>
      </c>
      <c r="Q272" s="2">
        <v>4610.25</v>
      </c>
      <c r="R272" s="2">
        <v>9220.5</v>
      </c>
      <c r="S272" s="2">
        <v>0</v>
      </c>
      <c r="T272" s="2" t="s">
        <v>44</v>
      </c>
    </row>
    <row r="273" spans="1:20" x14ac:dyDescent="0.25">
      <c r="A273" s="2" t="s">
        <v>6</v>
      </c>
      <c r="B273" s="2" t="s">
        <v>37</v>
      </c>
      <c r="C273" s="2">
        <v>12020</v>
      </c>
      <c r="D273" s="11">
        <v>44606</v>
      </c>
      <c r="E273" s="2" t="s">
        <v>487</v>
      </c>
      <c r="F273" s="2" t="s">
        <v>488</v>
      </c>
      <c r="G273" s="2" t="s">
        <v>489</v>
      </c>
      <c r="H273" s="2" t="s">
        <v>41</v>
      </c>
      <c r="I273" s="11">
        <v>43832</v>
      </c>
      <c r="J273" s="2">
        <v>15950</v>
      </c>
      <c r="K273" s="2" t="s">
        <v>42</v>
      </c>
      <c r="L273" s="2" t="s">
        <v>43</v>
      </c>
      <c r="M273" s="2">
        <v>18</v>
      </c>
      <c r="N273" s="2">
        <v>12500</v>
      </c>
      <c r="O273" s="2">
        <v>0</v>
      </c>
      <c r="P273" s="2">
        <v>1125</v>
      </c>
      <c r="Q273" s="2">
        <v>1125</v>
      </c>
      <c r="R273" s="2">
        <v>2250</v>
      </c>
      <c r="S273" s="2">
        <v>0</v>
      </c>
      <c r="T273" s="2" t="s">
        <v>44</v>
      </c>
    </row>
    <row r="274" spans="1:20" x14ac:dyDescent="0.25">
      <c r="A274" s="2" t="s">
        <v>6</v>
      </c>
      <c r="B274" s="2" t="s">
        <v>37</v>
      </c>
      <c r="C274" s="2">
        <v>12020</v>
      </c>
      <c r="D274" s="11">
        <v>44606</v>
      </c>
      <c r="E274" s="2" t="s">
        <v>490</v>
      </c>
      <c r="F274" s="2" t="s">
        <v>491</v>
      </c>
      <c r="G274" s="2" t="s">
        <v>492</v>
      </c>
      <c r="H274" s="2" t="s">
        <v>41</v>
      </c>
      <c r="I274" s="11">
        <v>43853</v>
      </c>
      <c r="J274" s="2">
        <v>11413</v>
      </c>
      <c r="K274" s="2" t="s">
        <v>42</v>
      </c>
      <c r="L274" s="2" t="s">
        <v>43</v>
      </c>
      <c r="M274" s="2">
        <v>12</v>
      </c>
      <c r="N274" s="2">
        <v>10190</v>
      </c>
      <c r="O274" s="2">
        <v>0</v>
      </c>
      <c r="P274" s="2">
        <v>611.4</v>
      </c>
      <c r="Q274" s="2">
        <v>611.4</v>
      </c>
      <c r="R274" s="2">
        <v>1222.8</v>
      </c>
      <c r="S274" s="2">
        <v>0</v>
      </c>
      <c r="T274" s="2" t="s">
        <v>44</v>
      </c>
    </row>
    <row r="275" spans="1:20" x14ac:dyDescent="0.25">
      <c r="A275" s="2" t="s">
        <v>6</v>
      </c>
      <c r="B275" s="2" t="s">
        <v>37</v>
      </c>
      <c r="C275" s="2">
        <v>12020</v>
      </c>
      <c r="D275" s="11">
        <v>44606</v>
      </c>
      <c r="E275" s="2" t="s">
        <v>493</v>
      </c>
      <c r="F275" s="2" t="s">
        <v>494</v>
      </c>
      <c r="G275" s="2" t="s">
        <v>495</v>
      </c>
      <c r="H275" s="2" t="s">
        <v>41</v>
      </c>
      <c r="I275" s="11">
        <v>43856</v>
      </c>
      <c r="J275" s="2">
        <v>17936</v>
      </c>
      <c r="K275" s="2" t="s">
        <v>42</v>
      </c>
      <c r="L275" s="2" t="s">
        <v>43</v>
      </c>
      <c r="M275" s="2">
        <v>18</v>
      </c>
      <c r="N275" s="2">
        <v>15200</v>
      </c>
      <c r="O275" s="2">
        <v>0</v>
      </c>
      <c r="P275" s="2">
        <v>1368</v>
      </c>
      <c r="Q275" s="2">
        <v>1368</v>
      </c>
      <c r="R275" s="2">
        <v>2736</v>
      </c>
      <c r="S275" s="2">
        <v>0</v>
      </c>
      <c r="T275" s="2" t="s">
        <v>44</v>
      </c>
    </row>
    <row r="276" spans="1:20" x14ac:dyDescent="0.25">
      <c r="A276" s="2" t="s">
        <v>6</v>
      </c>
      <c r="B276" s="2" t="s">
        <v>37</v>
      </c>
      <c r="C276" s="2">
        <v>12020</v>
      </c>
      <c r="D276" s="11">
        <v>44606</v>
      </c>
      <c r="E276" s="2" t="s">
        <v>496</v>
      </c>
      <c r="F276" s="2" t="s">
        <v>497</v>
      </c>
      <c r="G276" s="2" t="s">
        <v>498</v>
      </c>
      <c r="H276" s="2" t="s">
        <v>41</v>
      </c>
      <c r="I276" s="11">
        <v>43839</v>
      </c>
      <c r="J276" s="2">
        <v>77880</v>
      </c>
      <c r="K276" s="2" t="s">
        <v>42</v>
      </c>
      <c r="L276" s="2" t="s">
        <v>43</v>
      </c>
      <c r="M276" s="2">
        <v>18</v>
      </c>
      <c r="N276" s="2">
        <v>66000</v>
      </c>
      <c r="O276" s="2">
        <v>0</v>
      </c>
      <c r="P276" s="2">
        <v>5940</v>
      </c>
      <c r="Q276" s="2">
        <v>5940</v>
      </c>
      <c r="R276" s="2">
        <v>11880</v>
      </c>
      <c r="S276" s="2">
        <v>0</v>
      </c>
      <c r="T276" s="2" t="s">
        <v>44</v>
      </c>
    </row>
    <row r="277" spans="1:20" x14ac:dyDescent="0.25">
      <c r="A277" s="2" t="s">
        <v>6</v>
      </c>
      <c r="B277" s="2" t="s">
        <v>37</v>
      </c>
      <c r="C277" s="2">
        <v>12020</v>
      </c>
      <c r="D277" s="11">
        <v>44606</v>
      </c>
      <c r="E277" s="2" t="s">
        <v>499</v>
      </c>
      <c r="F277" s="2" t="s">
        <v>500</v>
      </c>
      <c r="G277" s="2" t="s">
        <v>501</v>
      </c>
      <c r="H277" s="2" t="s">
        <v>41</v>
      </c>
      <c r="I277" s="11">
        <v>43836</v>
      </c>
      <c r="J277" s="2">
        <v>30226</v>
      </c>
      <c r="K277" s="2" t="s">
        <v>42</v>
      </c>
      <c r="L277" s="2" t="s">
        <v>43</v>
      </c>
      <c r="M277" s="2">
        <v>18</v>
      </c>
      <c r="N277" s="2">
        <v>25615</v>
      </c>
      <c r="O277" s="2">
        <v>4611</v>
      </c>
      <c r="P277" s="2">
        <v>0</v>
      </c>
      <c r="Q277" s="2">
        <v>0</v>
      </c>
      <c r="R277" s="2">
        <v>4611</v>
      </c>
      <c r="S277" s="2">
        <v>0</v>
      </c>
      <c r="T277" s="2" t="s">
        <v>44</v>
      </c>
    </row>
    <row r="278" spans="1:20" x14ac:dyDescent="0.25">
      <c r="A278" s="2" t="s">
        <v>6</v>
      </c>
      <c r="B278" s="2" t="s">
        <v>37</v>
      </c>
      <c r="C278" s="2">
        <v>12020</v>
      </c>
      <c r="D278" s="11">
        <v>44606</v>
      </c>
      <c r="E278" s="2" t="s">
        <v>499</v>
      </c>
      <c r="F278" s="2" t="s">
        <v>500</v>
      </c>
      <c r="G278" s="2" t="s">
        <v>502</v>
      </c>
      <c r="H278" s="2" t="s">
        <v>41</v>
      </c>
      <c r="I278" s="11">
        <v>43857</v>
      </c>
      <c r="J278" s="2">
        <v>25148</v>
      </c>
      <c r="K278" s="2" t="s">
        <v>42</v>
      </c>
      <c r="L278" s="2" t="s">
        <v>43</v>
      </c>
      <c r="M278" s="2">
        <v>18</v>
      </c>
      <c r="N278" s="2">
        <v>21312</v>
      </c>
      <c r="O278" s="2">
        <v>3836</v>
      </c>
      <c r="P278" s="2">
        <v>0</v>
      </c>
      <c r="Q278" s="2">
        <v>0</v>
      </c>
      <c r="R278" s="2">
        <v>3836</v>
      </c>
      <c r="S278" s="2">
        <v>0</v>
      </c>
      <c r="T278" s="2" t="s">
        <v>44</v>
      </c>
    </row>
    <row r="279" spans="1:20" x14ac:dyDescent="0.25">
      <c r="A279" s="2" t="s">
        <v>6</v>
      </c>
      <c r="B279" s="2" t="s">
        <v>37</v>
      </c>
      <c r="C279" s="2">
        <v>12020</v>
      </c>
      <c r="D279" s="11">
        <v>44606</v>
      </c>
      <c r="E279" s="2" t="s">
        <v>503</v>
      </c>
      <c r="F279" s="2" t="s">
        <v>504</v>
      </c>
      <c r="G279" s="2" t="s">
        <v>505</v>
      </c>
      <c r="H279" s="2" t="s">
        <v>41</v>
      </c>
      <c r="I279" s="11">
        <v>43853</v>
      </c>
      <c r="J279" s="2">
        <v>1888</v>
      </c>
      <c r="K279" s="2" t="s">
        <v>42</v>
      </c>
      <c r="L279" s="2" t="s">
        <v>43</v>
      </c>
      <c r="M279" s="2">
        <v>18</v>
      </c>
      <c r="N279" s="2">
        <v>1600</v>
      </c>
      <c r="O279" s="2">
        <v>0</v>
      </c>
      <c r="P279" s="2">
        <v>144</v>
      </c>
      <c r="Q279" s="2">
        <v>144</v>
      </c>
      <c r="R279" s="2">
        <v>288</v>
      </c>
      <c r="S279" s="2">
        <v>0</v>
      </c>
      <c r="T279" s="2" t="s">
        <v>44</v>
      </c>
    </row>
    <row r="280" spans="1:20" x14ac:dyDescent="0.25">
      <c r="A280" s="2" t="s">
        <v>6</v>
      </c>
      <c r="B280" s="2" t="s">
        <v>37</v>
      </c>
      <c r="C280" s="2">
        <v>12020</v>
      </c>
      <c r="D280" s="11">
        <v>44606</v>
      </c>
      <c r="E280" s="2" t="s">
        <v>503</v>
      </c>
      <c r="F280" s="2" t="s">
        <v>504</v>
      </c>
      <c r="G280" s="2" t="s">
        <v>506</v>
      </c>
      <c r="H280" s="2" t="s">
        <v>41</v>
      </c>
      <c r="I280" s="11">
        <v>43861</v>
      </c>
      <c r="J280" s="2">
        <v>7906</v>
      </c>
      <c r="K280" s="2" t="s">
        <v>42</v>
      </c>
      <c r="L280" s="2" t="s">
        <v>43</v>
      </c>
      <c r="M280" s="2">
        <v>18</v>
      </c>
      <c r="N280" s="2">
        <v>6700</v>
      </c>
      <c r="O280" s="2">
        <v>0</v>
      </c>
      <c r="P280" s="2">
        <v>603</v>
      </c>
      <c r="Q280" s="2">
        <v>603</v>
      </c>
      <c r="R280" s="2">
        <v>1206</v>
      </c>
      <c r="S280" s="2">
        <v>0</v>
      </c>
      <c r="T280" s="2" t="s">
        <v>44</v>
      </c>
    </row>
    <row r="281" spans="1:20" x14ac:dyDescent="0.25">
      <c r="A281" s="2" t="s">
        <v>6</v>
      </c>
      <c r="B281" s="2" t="s">
        <v>37</v>
      </c>
      <c r="C281" s="2">
        <v>12020</v>
      </c>
      <c r="D281" s="11">
        <v>44606</v>
      </c>
      <c r="E281" s="2" t="s">
        <v>507</v>
      </c>
      <c r="F281" s="2" t="s">
        <v>508</v>
      </c>
      <c r="G281" s="2" t="s">
        <v>509</v>
      </c>
      <c r="H281" s="2" t="s">
        <v>41</v>
      </c>
      <c r="I281" s="11">
        <v>43831</v>
      </c>
      <c r="J281" s="2">
        <v>8118</v>
      </c>
      <c r="K281" s="2" t="s">
        <v>42</v>
      </c>
      <c r="L281" s="2" t="s">
        <v>43</v>
      </c>
      <c r="M281" s="2">
        <v>18</v>
      </c>
      <c r="N281" s="2">
        <v>6880</v>
      </c>
      <c r="O281" s="2">
        <v>0</v>
      </c>
      <c r="P281" s="2">
        <v>619.20000000000005</v>
      </c>
      <c r="Q281" s="2">
        <v>619.20000000000005</v>
      </c>
      <c r="R281" s="2">
        <v>1238.4000000000001</v>
      </c>
      <c r="S281" s="2">
        <v>0</v>
      </c>
      <c r="T281" s="2" t="s">
        <v>44</v>
      </c>
    </row>
    <row r="282" spans="1:20" x14ac:dyDescent="0.25">
      <c r="A282" s="2" t="s">
        <v>6</v>
      </c>
      <c r="B282" s="2" t="s">
        <v>37</v>
      </c>
      <c r="C282" s="2">
        <v>12020</v>
      </c>
      <c r="D282" s="11">
        <v>44606</v>
      </c>
      <c r="E282" s="2" t="s">
        <v>507</v>
      </c>
      <c r="F282" s="2" t="s">
        <v>508</v>
      </c>
      <c r="G282" s="2" t="s">
        <v>510</v>
      </c>
      <c r="H282" s="2" t="s">
        <v>41</v>
      </c>
      <c r="I282" s="11">
        <v>43853</v>
      </c>
      <c r="J282" s="2">
        <v>8295</v>
      </c>
      <c r="K282" s="2" t="s">
        <v>42</v>
      </c>
      <c r="L282" s="2" t="s">
        <v>43</v>
      </c>
      <c r="M282" s="2">
        <v>18</v>
      </c>
      <c r="N282" s="2">
        <v>7030</v>
      </c>
      <c r="O282" s="2">
        <v>0</v>
      </c>
      <c r="P282" s="2">
        <v>632.70000000000005</v>
      </c>
      <c r="Q282" s="2">
        <v>632.70000000000005</v>
      </c>
      <c r="R282" s="2">
        <v>1265.4000000000001</v>
      </c>
      <c r="S282" s="2">
        <v>0</v>
      </c>
      <c r="T282" s="2" t="s">
        <v>44</v>
      </c>
    </row>
    <row r="283" spans="1:20" x14ac:dyDescent="0.25">
      <c r="A283" s="2" t="s">
        <v>6</v>
      </c>
      <c r="B283" s="2" t="s">
        <v>37</v>
      </c>
      <c r="C283" s="2">
        <v>12020</v>
      </c>
      <c r="D283" s="11">
        <v>44606</v>
      </c>
      <c r="E283" s="2" t="s">
        <v>511</v>
      </c>
      <c r="F283" s="2" t="s">
        <v>512</v>
      </c>
      <c r="G283" s="2" t="s">
        <v>513</v>
      </c>
      <c r="H283" s="2" t="s">
        <v>41</v>
      </c>
      <c r="I283" s="11">
        <v>43857</v>
      </c>
      <c r="J283" s="2">
        <v>82364</v>
      </c>
      <c r="K283" s="2" t="s">
        <v>42</v>
      </c>
      <c r="L283" s="2" t="s">
        <v>43</v>
      </c>
      <c r="M283" s="2">
        <v>18</v>
      </c>
      <c r="N283" s="2">
        <v>69800</v>
      </c>
      <c r="O283" s="2">
        <v>0</v>
      </c>
      <c r="P283" s="2">
        <v>6282</v>
      </c>
      <c r="Q283" s="2">
        <v>6282</v>
      </c>
      <c r="R283" s="2">
        <v>12564</v>
      </c>
      <c r="S283" s="2">
        <v>0</v>
      </c>
      <c r="T283" s="2" t="s">
        <v>44</v>
      </c>
    </row>
    <row r="284" spans="1:20" x14ac:dyDescent="0.25">
      <c r="A284" s="2" t="s">
        <v>6</v>
      </c>
      <c r="B284" s="2" t="s">
        <v>37</v>
      </c>
      <c r="C284" s="2">
        <v>12020</v>
      </c>
      <c r="D284" s="11">
        <v>44606</v>
      </c>
      <c r="E284" s="2" t="s">
        <v>514</v>
      </c>
      <c r="F284" s="2" t="s">
        <v>515</v>
      </c>
      <c r="G284" s="2" t="s">
        <v>516</v>
      </c>
      <c r="H284" s="2" t="s">
        <v>41</v>
      </c>
      <c r="I284" s="11">
        <v>43853</v>
      </c>
      <c r="J284" s="2">
        <v>9067.01</v>
      </c>
      <c r="K284" s="2" t="s">
        <v>42</v>
      </c>
      <c r="L284" s="2" t="s">
        <v>43</v>
      </c>
      <c r="M284" s="2">
        <v>5</v>
      </c>
      <c r="N284" s="2">
        <v>8635.27</v>
      </c>
      <c r="O284" s="2">
        <v>0</v>
      </c>
      <c r="P284" s="2">
        <v>215.88</v>
      </c>
      <c r="Q284" s="2">
        <v>215.88</v>
      </c>
      <c r="R284" s="2">
        <v>431.76</v>
      </c>
      <c r="S284" s="2">
        <v>0</v>
      </c>
      <c r="T284" s="2" t="s">
        <v>44</v>
      </c>
    </row>
    <row r="285" spans="1:20" x14ac:dyDescent="0.25">
      <c r="A285" s="2" t="s">
        <v>6</v>
      </c>
      <c r="B285" s="2" t="s">
        <v>37</v>
      </c>
      <c r="C285" s="2">
        <v>12020</v>
      </c>
      <c r="D285" s="11">
        <v>44606</v>
      </c>
      <c r="E285" s="2" t="s">
        <v>518</v>
      </c>
      <c r="F285" s="2" t="s">
        <v>519</v>
      </c>
      <c r="G285" s="2" t="s">
        <v>520</v>
      </c>
      <c r="H285" s="2" t="s">
        <v>41</v>
      </c>
      <c r="I285" s="11">
        <v>43838</v>
      </c>
      <c r="J285" s="2">
        <v>3304</v>
      </c>
      <c r="K285" s="2" t="s">
        <v>42</v>
      </c>
      <c r="L285" s="2" t="s">
        <v>43</v>
      </c>
      <c r="M285" s="2">
        <v>18</v>
      </c>
      <c r="N285" s="2">
        <v>2800</v>
      </c>
      <c r="O285" s="2">
        <v>0</v>
      </c>
      <c r="P285" s="2">
        <v>252</v>
      </c>
      <c r="Q285" s="2">
        <v>252</v>
      </c>
      <c r="R285" s="2">
        <v>504</v>
      </c>
      <c r="S285" s="2">
        <v>0</v>
      </c>
      <c r="T285" s="2" t="s">
        <v>44</v>
      </c>
    </row>
    <row r="286" spans="1:20" x14ac:dyDescent="0.25">
      <c r="A286" s="2" t="s">
        <v>6</v>
      </c>
      <c r="B286" s="2" t="s">
        <v>37</v>
      </c>
      <c r="C286" s="2">
        <v>12020</v>
      </c>
      <c r="D286" s="11">
        <v>44606</v>
      </c>
      <c r="E286" s="2" t="s">
        <v>518</v>
      </c>
      <c r="F286" s="2" t="s">
        <v>519</v>
      </c>
      <c r="G286" s="2" t="s">
        <v>521</v>
      </c>
      <c r="H286" s="2" t="s">
        <v>41</v>
      </c>
      <c r="I286" s="11">
        <v>43860</v>
      </c>
      <c r="J286" s="2">
        <v>29415</v>
      </c>
      <c r="K286" s="2" t="s">
        <v>42</v>
      </c>
      <c r="L286" s="2" t="s">
        <v>43</v>
      </c>
      <c r="M286" s="2">
        <v>18</v>
      </c>
      <c r="N286" s="2">
        <v>24928</v>
      </c>
      <c r="O286" s="2">
        <v>0</v>
      </c>
      <c r="P286" s="2">
        <v>2243.52</v>
      </c>
      <c r="Q286" s="2">
        <v>2243.52</v>
      </c>
      <c r="R286" s="2">
        <v>4487.04</v>
      </c>
      <c r="S286" s="2">
        <v>0</v>
      </c>
      <c r="T286" s="2" t="s">
        <v>44</v>
      </c>
    </row>
    <row r="287" spans="1:20" x14ac:dyDescent="0.25">
      <c r="A287" s="2" t="s">
        <v>6</v>
      </c>
      <c r="B287" s="2" t="s">
        <v>37</v>
      </c>
      <c r="C287" s="2">
        <v>12020</v>
      </c>
      <c r="D287" s="11">
        <v>44606</v>
      </c>
      <c r="E287" s="2" t="s">
        <v>522</v>
      </c>
      <c r="F287" s="2" t="s">
        <v>523</v>
      </c>
      <c r="G287" s="2" t="s">
        <v>524</v>
      </c>
      <c r="H287" s="2" t="s">
        <v>41</v>
      </c>
      <c r="I287" s="11">
        <v>43857</v>
      </c>
      <c r="J287" s="2">
        <v>250160</v>
      </c>
      <c r="K287" s="2" t="s">
        <v>42</v>
      </c>
      <c r="L287" s="2" t="s">
        <v>43</v>
      </c>
      <c r="M287" s="2">
        <v>18</v>
      </c>
      <c r="N287" s="2">
        <v>212000</v>
      </c>
      <c r="O287" s="2">
        <v>0</v>
      </c>
      <c r="P287" s="2">
        <v>19080</v>
      </c>
      <c r="Q287" s="2">
        <v>19080</v>
      </c>
      <c r="R287" s="2">
        <v>38160</v>
      </c>
      <c r="S287" s="2">
        <v>0</v>
      </c>
      <c r="T287" s="2" t="s">
        <v>44</v>
      </c>
    </row>
    <row r="288" spans="1:20" x14ac:dyDescent="0.25">
      <c r="A288" s="2" t="s">
        <v>6</v>
      </c>
      <c r="B288" s="2" t="s">
        <v>37</v>
      </c>
      <c r="C288" s="2">
        <v>12020</v>
      </c>
      <c r="D288" s="11">
        <v>44606</v>
      </c>
      <c r="E288" s="2" t="s">
        <v>525</v>
      </c>
      <c r="F288" s="2" t="s">
        <v>526</v>
      </c>
      <c r="G288" s="2" t="s">
        <v>527</v>
      </c>
      <c r="H288" s="2" t="s">
        <v>41</v>
      </c>
      <c r="I288" s="11">
        <v>43832</v>
      </c>
      <c r="J288" s="2">
        <v>29621.54</v>
      </c>
      <c r="K288" s="2" t="s">
        <v>42</v>
      </c>
      <c r="L288" s="2" t="s">
        <v>43</v>
      </c>
      <c r="M288" s="2">
        <v>18</v>
      </c>
      <c r="N288" s="2">
        <v>25103</v>
      </c>
      <c r="O288" s="2">
        <v>4518.54</v>
      </c>
      <c r="P288" s="2">
        <v>0</v>
      </c>
      <c r="Q288" s="2">
        <v>0</v>
      </c>
      <c r="R288" s="2">
        <v>4518.54</v>
      </c>
      <c r="S288" s="2">
        <v>0</v>
      </c>
      <c r="T288" s="2" t="s">
        <v>44</v>
      </c>
    </row>
    <row r="289" spans="1:20" x14ac:dyDescent="0.25">
      <c r="A289" s="2" t="s">
        <v>6</v>
      </c>
      <c r="B289" s="2" t="s">
        <v>37</v>
      </c>
      <c r="C289" s="2">
        <v>12020</v>
      </c>
      <c r="D289" s="11">
        <v>44606</v>
      </c>
      <c r="E289" s="2" t="s">
        <v>525</v>
      </c>
      <c r="F289" s="2" t="s">
        <v>526</v>
      </c>
      <c r="G289" s="2" t="s">
        <v>528</v>
      </c>
      <c r="H289" s="2" t="s">
        <v>41</v>
      </c>
      <c r="I289" s="11">
        <v>43852</v>
      </c>
      <c r="J289" s="2">
        <v>1770</v>
      </c>
      <c r="K289" s="2" t="s">
        <v>42</v>
      </c>
      <c r="L289" s="2" t="s">
        <v>43</v>
      </c>
      <c r="M289" s="2">
        <v>18</v>
      </c>
      <c r="N289" s="2">
        <v>1500</v>
      </c>
      <c r="O289" s="2">
        <v>270</v>
      </c>
      <c r="P289" s="2">
        <v>0</v>
      </c>
      <c r="Q289" s="2">
        <v>0</v>
      </c>
      <c r="R289" s="2">
        <v>270</v>
      </c>
      <c r="S289" s="2">
        <v>0</v>
      </c>
      <c r="T289" s="2" t="s">
        <v>44</v>
      </c>
    </row>
    <row r="290" spans="1:20" x14ac:dyDescent="0.25">
      <c r="A290" s="2" t="s">
        <v>6</v>
      </c>
      <c r="B290" s="2" t="s">
        <v>37</v>
      </c>
      <c r="C290" s="2">
        <v>12020</v>
      </c>
      <c r="D290" s="11">
        <v>44606</v>
      </c>
      <c r="E290" s="2" t="s">
        <v>529</v>
      </c>
      <c r="F290" s="2" t="s">
        <v>530</v>
      </c>
      <c r="G290" s="2" t="s">
        <v>531</v>
      </c>
      <c r="H290" s="2" t="s">
        <v>41</v>
      </c>
      <c r="I290" s="11">
        <v>43837</v>
      </c>
      <c r="J290" s="2">
        <v>139880.4</v>
      </c>
      <c r="K290" s="2" t="s">
        <v>42</v>
      </c>
      <c r="L290" s="2" t="s">
        <v>43</v>
      </c>
      <c r="M290" s="2">
        <v>0.1</v>
      </c>
      <c r="N290" s="2">
        <v>139740.4</v>
      </c>
      <c r="O290" s="2">
        <v>0</v>
      </c>
      <c r="P290" s="2">
        <v>70</v>
      </c>
      <c r="Q290" s="2">
        <v>70</v>
      </c>
      <c r="R290" s="2">
        <v>140</v>
      </c>
      <c r="S290" s="2">
        <v>0</v>
      </c>
      <c r="T290" s="2" t="s">
        <v>44</v>
      </c>
    </row>
    <row r="291" spans="1:20" x14ac:dyDescent="0.25">
      <c r="A291" s="2" t="s">
        <v>6</v>
      </c>
      <c r="B291" s="2" t="s">
        <v>37</v>
      </c>
      <c r="C291" s="2">
        <v>12020</v>
      </c>
      <c r="D291" s="11">
        <v>44606</v>
      </c>
      <c r="E291" s="2" t="s">
        <v>529</v>
      </c>
      <c r="F291" s="2" t="s">
        <v>530</v>
      </c>
      <c r="G291" s="2" t="s">
        <v>532</v>
      </c>
      <c r="H291" s="2" t="s">
        <v>41</v>
      </c>
      <c r="I291" s="11">
        <v>43837</v>
      </c>
      <c r="J291" s="2">
        <v>34457.5</v>
      </c>
      <c r="K291" s="2" t="s">
        <v>42</v>
      </c>
      <c r="L291" s="2" t="s">
        <v>43</v>
      </c>
      <c r="M291" s="2">
        <v>0.1</v>
      </c>
      <c r="N291" s="2">
        <v>34423.5</v>
      </c>
      <c r="O291" s="2">
        <v>0</v>
      </c>
      <c r="P291" s="2">
        <v>17</v>
      </c>
      <c r="Q291" s="2">
        <v>17</v>
      </c>
      <c r="R291" s="2">
        <v>34</v>
      </c>
      <c r="S291" s="2">
        <v>0</v>
      </c>
      <c r="T291" s="2" t="s">
        <v>44</v>
      </c>
    </row>
    <row r="292" spans="1:20" x14ac:dyDescent="0.25">
      <c r="A292" s="2" t="s">
        <v>6</v>
      </c>
      <c r="B292" s="2" t="s">
        <v>37</v>
      </c>
      <c r="C292" s="2">
        <v>12020</v>
      </c>
      <c r="D292" s="11">
        <v>44606</v>
      </c>
      <c r="E292" s="2" t="s">
        <v>529</v>
      </c>
      <c r="F292" s="2" t="s">
        <v>530</v>
      </c>
      <c r="G292" s="2" t="s">
        <v>533</v>
      </c>
      <c r="H292" s="2" t="s">
        <v>41</v>
      </c>
      <c r="I292" s="11">
        <v>43849</v>
      </c>
      <c r="J292" s="2">
        <v>510239</v>
      </c>
      <c r="K292" s="2" t="s">
        <v>42</v>
      </c>
      <c r="L292" s="2" t="s">
        <v>43</v>
      </c>
      <c r="M292" s="2">
        <v>0.1</v>
      </c>
      <c r="N292" s="2">
        <v>509729</v>
      </c>
      <c r="O292" s="2">
        <v>0</v>
      </c>
      <c r="P292" s="2">
        <v>255</v>
      </c>
      <c r="Q292" s="2">
        <v>255</v>
      </c>
      <c r="R292" s="2">
        <v>510</v>
      </c>
      <c r="S292" s="2">
        <v>0</v>
      </c>
      <c r="T292" s="2" t="s">
        <v>44</v>
      </c>
    </row>
    <row r="293" spans="1:20" x14ac:dyDescent="0.25">
      <c r="A293" s="2" t="s">
        <v>6</v>
      </c>
      <c r="B293" s="2" t="s">
        <v>37</v>
      </c>
      <c r="C293" s="2">
        <v>12020</v>
      </c>
      <c r="D293" s="11">
        <v>44606</v>
      </c>
      <c r="E293" s="2" t="s">
        <v>529</v>
      </c>
      <c r="F293" s="2" t="s">
        <v>530</v>
      </c>
      <c r="G293" s="2" t="s">
        <v>534</v>
      </c>
      <c r="H293" s="2" t="s">
        <v>41</v>
      </c>
      <c r="I293" s="11">
        <v>43849</v>
      </c>
      <c r="J293" s="2">
        <v>336783.9</v>
      </c>
      <c r="K293" s="2" t="s">
        <v>42</v>
      </c>
      <c r="L293" s="2" t="s">
        <v>43</v>
      </c>
      <c r="M293" s="2">
        <v>0.1</v>
      </c>
      <c r="N293" s="2">
        <v>336447.9</v>
      </c>
      <c r="O293" s="2">
        <v>0</v>
      </c>
      <c r="P293" s="2">
        <v>168</v>
      </c>
      <c r="Q293" s="2">
        <v>168</v>
      </c>
      <c r="R293" s="2">
        <v>336</v>
      </c>
      <c r="S293" s="2">
        <v>0</v>
      </c>
      <c r="T293" s="2" t="s">
        <v>44</v>
      </c>
    </row>
    <row r="294" spans="1:20" x14ac:dyDescent="0.25">
      <c r="A294" s="2" t="s">
        <v>6</v>
      </c>
      <c r="B294" s="2" t="s">
        <v>37</v>
      </c>
      <c r="C294" s="2">
        <v>12020</v>
      </c>
      <c r="D294" s="11">
        <v>44606</v>
      </c>
      <c r="E294" s="2" t="s">
        <v>529</v>
      </c>
      <c r="F294" s="2" t="s">
        <v>530</v>
      </c>
      <c r="G294" s="2" t="s">
        <v>535</v>
      </c>
      <c r="H294" s="2" t="s">
        <v>41</v>
      </c>
      <c r="I294" s="11">
        <v>43849</v>
      </c>
      <c r="J294" s="2">
        <v>437109.2</v>
      </c>
      <c r="K294" s="2" t="s">
        <v>42</v>
      </c>
      <c r="L294" s="2" t="s">
        <v>43</v>
      </c>
      <c r="M294" s="2">
        <v>0.1</v>
      </c>
      <c r="N294" s="2">
        <v>436671.2</v>
      </c>
      <c r="O294" s="2">
        <v>0</v>
      </c>
      <c r="P294" s="2">
        <v>219</v>
      </c>
      <c r="Q294" s="2">
        <v>219</v>
      </c>
      <c r="R294" s="2">
        <v>438</v>
      </c>
      <c r="S294" s="2">
        <v>0</v>
      </c>
      <c r="T294" s="2" t="s">
        <v>44</v>
      </c>
    </row>
    <row r="295" spans="1:20" x14ac:dyDescent="0.25">
      <c r="A295" s="2" t="s">
        <v>6</v>
      </c>
      <c r="B295" s="2" t="s">
        <v>37</v>
      </c>
      <c r="C295" s="2">
        <v>12020</v>
      </c>
      <c r="D295" s="11">
        <v>44606</v>
      </c>
      <c r="E295" s="2" t="s">
        <v>529</v>
      </c>
      <c r="F295" s="2" t="s">
        <v>530</v>
      </c>
      <c r="G295" s="2" t="s">
        <v>536</v>
      </c>
      <c r="H295" s="2" t="s">
        <v>41</v>
      </c>
      <c r="I295" s="11">
        <v>43859</v>
      </c>
      <c r="J295" s="2">
        <v>496223.75</v>
      </c>
      <c r="K295" s="2" t="s">
        <v>42</v>
      </c>
      <c r="L295" s="2" t="s">
        <v>43</v>
      </c>
      <c r="M295" s="2">
        <v>0.1</v>
      </c>
      <c r="N295" s="2">
        <v>495727.75</v>
      </c>
      <c r="O295" s="2">
        <v>0</v>
      </c>
      <c r="P295" s="2">
        <v>248</v>
      </c>
      <c r="Q295" s="2">
        <v>248</v>
      </c>
      <c r="R295" s="2">
        <v>496</v>
      </c>
      <c r="S295" s="2">
        <v>0</v>
      </c>
      <c r="T295" s="2" t="s">
        <v>44</v>
      </c>
    </row>
    <row r="296" spans="1:20" x14ac:dyDescent="0.25">
      <c r="A296" s="2" t="s">
        <v>6</v>
      </c>
      <c r="B296" s="2" t="s">
        <v>37</v>
      </c>
      <c r="C296" s="2">
        <v>12020</v>
      </c>
      <c r="D296" s="11">
        <v>44606</v>
      </c>
      <c r="E296" s="2" t="s">
        <v>529</v>
      </c>
      <c r="F296" s="2" t="s">
        <v>530</v>
      </c>
      <c r="G296" s="2" t="s">
        <v>537</v>
      </c>
      <c r="H296" s="2" t="s">
        <v>41</v>
      </c>
      <c r="I296" s="11">
        <v>43859</v>
      </c>
      <c r="J296" s="2">
        <v>378380.05</v>
      </c>
      <c r="K296" s="2" t="s">
        <v>42</v>
      </c>
      <c r="L296" s="2" t="s">
        <v>43</v>
      </c>
      <c r="M296" s="2">
        <v>0.1</v>
      </c>
      <c r="N296" s="2">
        <v>378002.05</v>
      </c>
      <c r="O296" s="2">
        <v>0</v>
      </c>
      <c r="P296" s="2">
        <v>189</v>
      </c>
      <c r="Q296" s="2">
        <v>189</v>
      </c>
      <c r="R296" s="2">
        <v>378</v>
      </c>
      <c r="S296" s="2">
        <v>0</v>
      </c>
      <c r="T296" s="2" t="s">
        <v>44</v>
      </c>
    </row>
    <row r="297" spans="1:20" x14ac:dyDescent="0.25">
      <c r="A297" s="2" t="s">
        <v>6</v>
      </c>
      <c r="B297" s="2" t="s">
        <v>37</v>
      </c>
      <c r="C297" s="2">
        <v>12020</v>
      </c>
      <c r="D297" s="11">
        <v>44606</v>
      </c>
      <c r="E297" s="2" t="s">
        <v>529</v>
      </c>
      <c r="F297" s="2" t="s">
        <v>530</v>
      </c>
      <c r="G297" s="2" t="s">
        <v>538</v>
      </c>
      <c r="H297" s="2" t="s">
        <v>41</v>
      </c>
      <c r="I297" s="11">
        <v>43859</v>
      </c>
      <c r="J297" s="2">
        <v>296322.2</v>
      </c>
      <c r="K297" s="2" t="s">
        <v>42</v>
      </c>
      <c r="L297" s="2" t="s">
        <v>43</v>
      </c>
      <c r="M297" s="2">
        <v>0.1</v>
      </c>
      <c r="N297" s="2">
        <v>296026.2</v>
      </c>
      <c r="O297" s="2">
        <v>0</v>
      </c>
      <c r="P297" s="2">
        <v>148</v>
      </c>
      <c r="Q297" s="2">
        <v>148</v>
      </c>
      <c r="R297" s="2">
        <v>296</v>
      </c>
      <c r="S297" s="2">
        <v>0</v>
      </c>
      <c r="T297" s="2" t="s">
        <v>44</v>
      </c>
    </row>
    <row r="298" spans="1:20" x14ac:dyDescent="0.25">
      <c r="A298" s="2" t="s">
        <v>6</v>
      </c>
      <c r="B298" s="2" t="s">
        <v>37</v>
      </c>
      <c r="C298" s="2">
        <v>12020</v>
      </c>
      <c r="D298" s="11">
        <v>44606</v>
      </c>
      <c r="E298" s="2" t="s">
        <v>539</v>
      </c>
      <c r="F298" s="2" t="s">
        <v>540</v>
      </c>
      <c r="G298" s="2" t="s">
        <v>541</v>
      </c>
      <c r="H298" s="2" t="s">
        <v>41</v>
      </c>
      <c r="I298" s="11">
        <v>43843</v>
      </c>
      <c r="J298" s="2">
        <v>3068000</v>
      </c>
      <c r="K298" s="2" t="s">
        <v>42</v>
      </c>
      <c r="L298" s="2" t="s">
        <v>43</v>
      </c>
      <c r="M298" s="2">
        <v>18</v>
      </c>
      <c r="N298" s="2">
        <v>2600000</v>
      </c>
      <c r="O298" s="2">
        <v>468000</v>
      </c>
      <c r="P298" s="2">
        <v>0</v>
      </c>
      <c r="Q298" s="2">
        <v>0</v>
      </c>
      <c r="R298" s="2">
        <v>468000</v>
      </c>
      <c r="S298" s="2">
        <v>0</v>
      </c>
      <c r="T298" s="2" t="s">
        <v>44</v>
      </c>
    </row>
    <row r="299" spans="1:20" x14ac:dyDescent="0.25">
      <c r="A299" s="2" t="s">
        <v>6</v>
      </c>
      <c r="B299" s="2" t="s">
        <v>37</v>
      </c>
      <c r="C299" s="2">
        <v>12020</v>
      </c>
      <c r="D299" s="11">
        <v>44606</v>
      </c>
      <c r="E299" s="2" t="s">
        <v>539</v>
      </c>
      <c r="F299" s="2" t="s">
        <v>540</v>
      </c>
      <c r="G299" s="2" t="s">
        <v>542</v>
      </c>
      <c r="H299" s="2" t="s">
        <v>41</v>
      </c>
      <c r="I299" s="11">
        <v>43851</v>
      </c>
      <c r="J299" s="2">
        <v>1911600</v>
      </c>
      <c r="K299" s="2" t="s">
        <v>42</v>
      </c>
      <c r="L299" s="2" t="s">
        <v>43</v>
      </c>
      <c r="M299" s="2">
        <v>18</v>
      </c>
      <c r="N299" s="2">
        <v>1620000</v>
      </c>
      <c r="O299" s="2">
        <v>291600</v>
      </c>
      <c r="P299" s="2">
        <v>0</v>
      </c>
      <c r="Q299" s="2">
        <v>0</v>
      </c>
      <c r="R299" s="2">
        <v>291600</v>
      </c>
      <c r="S299" s="2">
        <v>0</v>
      </c>
      <c r="T299" s="2" t="s">
        <v>44</v>
      </c>
    </row>
    <row r="300" spans="1:20" x14ac:dyDescent="0.25">
      <c r="A300" s="2" t="s">
        <v>6</v>
      </c>
      <c r="B300" s="2" t="s">
        <v>37</v>
      </c>
      <c r="C300" s="2">
        <v>12020</v>
      </c>
      <c r="D300" s="11">
        <v>44606</v>
      </c>
      <c r="E300" s="2" t="s">
        <v>543</v>
      </c>
      <c r="F300" s="2" t="s">
        <v>544</v>
      </c>
      <c r="G300" s="2" t="s">
        <v>545</v>
      </c>
      <c r="H300" s="2" t="s">
        <v>41</v>
      </c>
      <c r="I300" s="11">
        <v>43853</v>
      </c>
      <c r="J300" s="2">
        <v>50150</v>
      </c>
      <c r="K300" s="2" t="s">
        <v>42</v>
      </c>
      <c r="L300" s="2" t="s">
        <v>43</v>
      </c>
      <c r="M300" s="2">
        <v>18</v>
      </c>
      <c r="N300" s="2">
        <v>42500</v>
      </c>
      <c r="O300" s="2">
        <v>7650</v>
      </c>
      <c r="P300" s="2">
        <v>0</v>
      </c>
      <c r="Q300" s="2">
        <v>0</v>
      </c>
      <c r="R300" s="2">
        <v>7650</v>
      </c>
      <c r="S300" s="2">
        <v>0</v>
      </c>
      <c r="T300" s="2" t="s">
        <v>44</v>
      </c>
    </row>
    <row r="301" spans="1:20" x14ac:dyDescent="0.25">
      <c r="A301" s="2" t="s">
        <v>6</v>
      </c>
      <c r="B301" s="2" t="s">
        <v>37</v>
      </c>
      <c r="C301" s="2">
        <v>12020</v>
      </c>
      <c r="D301" s="11">
        <v>44606</v>
      </c>
      <c r="E301" s="2" t="s">
        <v>543</v>
      </c>
      <c r="F301" s="2" t="s">
        <v>544</v>
      </c>
      <c r="G301" s="2" t="s">
        <v>546</v>
      </c>
      <c r="H301" s="2" t="s">
        <v>41</v>
      </c>
      <c r="I301" s="11">
        <v>43859</v>
      </c>
      <c r="J301" s="2">
        <v>10030</v>
      </c>
      <c r="K301" s="2" t="s">
        <v>42</v>
      </c>
      <c r="L301" s="2" t="s">
        <v>43</v>
      </c>
      <c r="M301" s="2">
        <v>18</v>
      </c>
      <c r="N301" s="2">
        <v>8500</v>
      </c>
      <c r="O301" s="2">
        <v>1530</v>
      </c>
      <c r="P301" s="2">
        <v>0</v>
      </c>
      <c r="Q301" s="2">
        <v>0</v>
      </c>
      <c r="R301" s="2">
        <v>1530</v>
      </c>
      <c r="S301" s="2">
        <v>0</v>
      </c>
      <c r="T301" s="2" t="s">
        <v>44</v>
      </c>
    </row>
    <row r="302" spans="1:20" x14ac:dyDescent="0.25">
      <c r="A302" s="2" t="s">
        <v>6</v>
      </c>
      <c r="B302" s="2" t="s">
        <v>37</v>
      </c>
      <c r="C302" s="2">
        <v>12020</v>
      </c>
      <c r="D302" s="11">
        <v>44606</v>
      </c>
      <c r="E302" s="2" t="s">
        <v>543</v>
      </c>
      <c r="F302" s="2" t="s">
        <v>544</v>
      </c>
      <c r="G302" s="2" t="s">
        <v>547</v>
      </c>
      <c r="H302" s="2" t="s">
        <v>41</v>
      </c>
      <c r="I302" s="11">
        <v>43861</v>
      </c>
      <c r="J302" s="2">
        <v>14750</v>
      </c>
      <c r="K302" s="2" t="s">
        <v>42</v>
      </c>
      <c r="L302" s="2" t="s">
        <v>43</v>
      </c>
      <c r="M302" s="2">
        <v>18</v>
      </c>
      <c r="N302" s="2">
        <v>12500</v>
      </c>
      <c r="O302" s="2">
        <v>2250</v>
      </c>
      <c r="P302" s="2">
        <v>0</v>
      </c>
      <c r="Q302" s="2">
        <v>0</v>
      </c>
      <c r="R302" s="2">
        <v>2250</v>
      </c>
      <c r="S302" s="2">
        <v>0</v>
      </c>
      <c r="T302" s="2" t="s">
        <v>44</v>
      </c>
    </row>
    <row r="303" spans="1:20" x14ac:dyDescent="0.25">
      <c r="A303" s="2" t="s">
        <v>6</v>
      </c>
      <c r="B303" s="2" t="s">
        <v>37</v>
      </c>
      <c r="C303" s="2">
        <v>12020</v>
      </c>
      <c r="D303" s="11">
        <v>44606</v>
      </c>
      <c r="E303" s="2" t="s">
        <v>543</v>
      </c>
      <c r="F303" s="2" t="s">
        <v>544</v>
      </c>
      <c r="G303" s="2" t="s">
        <v>548</v>
      </c>
      <c r="H303" s="2" t="s">
        <v>41</v>
      </c>
      <c r="I303" s="11">
        <v>43861</v>
      </c>
      <c r="J303" s="2">
        <v>10030</v>
      </c>
      <c r="K303" s="2" t="s">
        <v>42</v>
      </c>
      <c r="L303" s="2" t="s">
        <v>43</v>
      </c>
      <c r="M303" s="2">
        <v>18</v>
      </c>
      <c r="N303" s="2">
        <v>8500</v>
      </c>
      <c r="O303" s="2">
        <v>1530</v>
      </c>
      <c r="P303" s="2">
        <v>0</v>
      </c>
      <c r="Q303" s="2">
        <v>0</v>
      </c>
      <c r="R303" s="2">
        <v>1530</v>
      </c>
      <c r="S303" s="2">
        <v>0</v>
      </c>
      <c r="T303" s="2" t="s">
        <v>44</v>
      </c>
    </row>
    <row r="304" spans="1:20" x14ac:dyDescent="0.25">
      <c r="A304" s="2" t="s">
        <v>6</v>
      </c>
      <c r="B304" s="2" t="s">
        <v>37</v>
      </c>
      <c r="C304" s="2">
        <v>12020</v>
      </c>
      <c r="D304" s="11">
        <v>44606</v>
      </c>
      <c r="E304" s="2" t="s">
        <v>549</v>
      </c>
      <c r="F304" s="2" t="s">
        <v>550</v>
      </c>
      <c r="G304" s="2" t="s">
        <v>551</v>
      </c>
      <c r="H304" s="2" t="s">
        <v>41</v>
      </c>
      <c r="I304" s="11">
        <v>43850</v>
      </c>
      <c r="J304" s="2">
        <v>26546</v>
      </c>
      <c r="K304" s="2" t="s">
        <v>42</v>
      </c>
      <c r="L304" s="2" t="s">
        <v>43</v>
      </c>
      <c r="M304" s="2">
        <v>18</v>
      </c>
      <c r="N304" s="2">
        <v>22497</v>
      </c>
      <c r="O304" s="2">
        <v>0</v>
      </c>
      <c r="P304" s="2">
        <v>2024.5</v>
      </c>
      <c r="Q304" s="2">
        <v>2024.5</v>
      </c>
      <c r="R304" s="2">
        <v>4049</v>
      </c>
      <c r="S304" s="2">
        <v>0</v>
      </c>
      <c r="T304" s="2" t="s">
        <v>44</v>
      </c>
    </row>
    <row r="305" spans="1:20" x14ac:dyDescent="0.25">
      <c r="A305" s="2" t="s">
        <v>6</v>
      </c>
      <c r="B305" s="2" t="s">
        <v>37</v>
      </c>
      <c r="C305" s="2">
        <v>12020</v>
      </c>
      <c r="D305" s="11">
        <v>44606</v>
      </c>
      <c r="E305" s="2" t="s">
        <v>552</v>
      </c>
      <c r="F305" s="2" t="s">
        <v>304</v>
      </c>
      <c r="G305" s="2" t="s">
        <v>553</v>
      </c>
      <c r="H305" s="2" t="s">
        <v>41</v>
      </c>
      <c r="I305" s="11">
        <v>43859</v>
      </c>
      <c r="J305" s="2">
        <v>708</v>
      </c>
      <c r="K305" s="2" t="s">
        <v>42</v>
      </c>
      <c r="L305" s="2" t="s">
        <v>43</v>
      </c>
      <c r="M305" s="2">
        <v>18</v>
      </c>
      <c r="N305" s="2">
        <v>600</v>
      </c>
      <c r="O305" s="2">
        <v>0</v>
      </c>
      <c r="P305" s="2">
        <v>54</v>
      </c>
      <c r="Q305" s="2">
        <v>54</v>
      </c>
      <c r="R305" s="2">
        <v>108</v>
      </c>
      <c r="S305" s="2">
        <v>0</v>
      </c>
      <c r="T305" s="2" t="s">
        <v>44</v>
      </c>
    </row>
    <row r="306" spans="1:20" x14ac:dyDescent="0.25">
      <c r="A306" s="2" t="s">
        <v>6</v>
      </c>
      <c r="B306" s="2" t="s">
        <v>37</v>
      </c>
      <c r="C306" s="2">
        <v>12020</v>
      </c>
      <c r="D306" s="11">
        <v>44606</v>
      </c>
      <c r="E306" s="2" t="s">
        <v>552</v>
      </c>
      <c r="F306" s="2" t="s">
        <v>304</v>
      </c>
      <c r="G306" s="2" t="s">
        <v>554</v>
      </c>
      <c r="H306" s="2" t="s">
        <v>41</v>
      </c>
      <c r="I306" s="11">
        <v>43861</v>
      </c>
      <c r="J306" s="2">
        <v>2950</v>
      </c>
      <c r="K306" s="2" t="s">
        <v>42</v>
      </c>
      <c r="L306" s="2" t="s">
        <v>43</v>
      </c>
      <c r="M306" s="2">
        <v>18</v>
      </c>
      <c r="N306" s="2">
        <v>2500</v>
      </c>
      <c r="O306" s="2">
        <v>0</v>
      </c>
      <c r="P306" s="2">
        <v>225</v>
      </c>
      <c r="Q306" s="2">
        <v>225</v>
      </c>
      <c r="R306" s="2">
        <v>450</v>
      </c>
      <c r="S306" s="2">
        <v>0</v>
      </c>
      <c r="T306" s="2" t="s">
        <v>44</v>
      </c>
    </row>
    <row r="307" spans="1:20" x14ac:dyDescent="0.25">
      <c r="A307" s="2" t="s">
        <v>6</v>
      </c>
      <c r="B307" s="2" t="s">
        <v>37</v>
      </c>
      <c r="C307" s="2">
        <v>12020</v>
      </c>
      <c r="D307" s="11">
        <v>44606</v>
      </c>
      <c r="E307" s="2" t="s">
        <v>555</v>
      </c>
      <c r="F307" s="2" t="s">
        <v>556</v>
      </c>
      <c r="G307" s="2" t="s">
        <v>557</v>
      </c>
      <c r="H307" s="2" t="s">
        <v>41</v>
      </c>
      <c r="I307" s="11">
        <v>43850</v>
      </c>
      <c r="J307" s="2">
        <v>42700</v>
      </c>
      <c r="K307" s="2" t="s">
        <v>42</v>
      </c>
      <c r="L307" s="2" t="s">
        <v>43</v>
      </c>
      <c r="M307" s="2">
        <v>18</v>
      </c>
      <c r="N307" s="2">
        <v>36186.44</v>
      </c>
      <c r="O307" s="2">
        <v>6513.56</v>
      </c>
      <c r="P307" s="2">
        <v>0</v>
      </c>
      <c r="Q307" s="2">
        <v>0</v>
      </c>
      <c r="R307" s="2">
        <v>6513.56</v>
      </c>
      <c r="S307" s="2">
        <v>0</v>
      </c>
      <c r="T307" s="2" t="s">
        <v>44</v>
      </c>
    </row>
    <row r="308" spans="1:20" x14ac:dyDescent="0.25">
      <c r="A308" s="2" t="s">
        <v>6</v>
      </c>
      <c r="B308" s="2" t="s">
        <v>37</v>
      </c>
      <c r="C308" s="2">
        <v>12020</v>
      </c>
      <c r="D308" s="11">
        <v>44606</v>
      </c>
      <c r="E308" s="2" t="s">
        <v>558</v>
      </c>
      <c r="F308" s="2" t="s">
        <v>559</v>
      </c>
      <c r="G308" s="2" t="s">
        <v>560</v>
      </c>
      <c r="H308" s="2" t="s">
        <v>41</v>
      </c>
      <c r="I308" s="11">
        <v>43845</v>
      </c>
      <c r="J308" s="2">
        <v>50268</v>
      </c>
      <c r="K308" s="2" t="s">
        <v>42</v>
      </c>
      <c r="L308" s="2" t="s">
        <v>43</v>
      </c>
      <c r="M308" s="2">
        <v>18</v>
      </c>
      <c r="N308" s="2">
        <v>42600</v>
      </c>
      <c r="O308" s="2">
        <v>7668</v>
      </c>
      <c r="P308" s="2">
        <v>0</v>
      </c>
      <c r="Q308" s="2">
        <v>0</v>
      </c>
      <c r="R308" s="2">
        <v>7668</v>
      </c>
      <c r="S308" s="2">
        <v>0</v>
      </c>
      <c r="T308" s="2" t="s">
        <v>44</v>
      </c>
    </row>
    <row r="309" spans="1:20" x14ac:dyDescent="0.25">
      <c r="A309" s="2" t="s">
        <v>6</v>
      </c>
      <c r="B309" s="2" t="s">
        <v>37</v>
      </c>
      <c r="C309" s="2">
        <v>12020</v>
      </c>
      <c r="D309" s="11">
        <v>44606</v>
      </c>
      <c r="E309" s="2" t="s">
        <v>561</v>
      </c>
      <c r="F309" s="2" t="s">
        <v>562</v>
      </c>
      <c r="G309" s="2" t="s">
        <v>563</v>
      </c>
      <c r="H309" s="2" t="s">
        <v>41</v>
      </c>
      <c r="I309" s="11">
        <v>43833</v>
      </c>
      <c r="J309" s="2">
        <v>36808</v>
      </c>
      <c r="K309" s="2" t="s">
        <v>42</v>
      </c>
      <c r="L309" s="2" t="s">
        <v>43</v>
      </c>
      <c r="M309" s="2">
        <v>12</v>
      </c>
      <c r="N309" s="2">
        <v>32864</v>
      </c>
      <c r="O309" s="2">
        <v>0</v>
      </c>
      <c r="P309" s="2">
        <v>1971.84</v>
      </c>
      <c r="Q309" s="2">
        <v>1971.84</v>
      </c>
      <c r="R309" s="2">
        <v>3943.68</v>
      </c>
      <c r="S309" s="2">
        <v>0</v>
      </c>
      <c r="T309" s="2" t="s">
        <v>44</v>
      </c>
    </row>
    <row r="310" spans="1:20" x14ac:dyDescent="0.25">
      <c r="A310" s="2" t="s">
        <v>6</v>
      </c>
      <c r="B310" s="2" t="s">
        <v>37</v>
      </c>
      <c r="C310" s="2">
        <v>12020</v>
      </c>
      <c r="D310" s="11">
        <v>44606</v>
      </c>
      <c r="E310" s="2" t="s">
        <v>561</v>
      </c>
      <c r="F310" s="2" t="s">
        <v>562</v>
      </c>
      <c r="G310" s="2" t="s">
        <v>564</v>
      </c>
      <c r="H310" s="2" t="s">
        <v>41</v>
      </c>
      <c r="I310" s="11">
        <v>43860</v>
      </c>
      <c r="J310" s="2">
        <v>37820</v>
      </c>
      <c r="K310" s="2" t="s">
        <v>42</v>
      </c>
      <c r="L310" s="2" t="s">
        <v>43</v>
      </c>
      <c r="M310" s="2">
        <v>12</v>
      </c>
      <c r="N310" s="2">
        <v>33767.5</v>
      </c>
      <c r="O310" s="2">
        <v>0</v>
      </c>
      <c r="P310" s="2">
        <v>2026.05</v>
      </c>
      <c r="Q310" s="2">
        <v>2026.05</v>
      </c>
      <c r="R310" s="2">
        <v>4052.1</v>
      </c>
      <c r="S310" s="2">
        <v>0</v>
      </c>
      <c r="T310" s="2" t="s">
        <v>44</v>
      </c>
    </row>
    <row r="311" spans="1:20" x14ac:dyDescent="0.25">
      <c r="A311" s="2" t="s">
        <v>6</v>
      </c>
      <c r="B311" s="2" t="s">
        <v>37</v>
      </c>
      <c r="C311" s="2">
        <v>12020</v>
      </c>
      <c r="D311" s="11">
        <v>44606</v>
      </c>
      <c r="E311" s="2" t="s">
        <v>565</v>
      </c>
      <c r="F311" s="2" t="s">
        <v>566</v>
      </c>
      <c r="G311" s="2" t="s">
        <v>567</v>
      </c>
      <c r="H311" s="2" t="s">
        <v>41</v>
      </c>
      <c r="I311" s="11">
        <v>43834</v>
      </c>
      <c r="J311" s="2">
        <v>22715</v>
      </c>
      <c r="K311" s="2" t="s">
        <v>42</v>
      </c>
      <c r="L311" s="2" t="s">
        <v>43</v>
      </c>
      <c r="M311" s="2">
        <v>18</v>
      </c>
      <c r="N311" s="2">
        <v>19250</v>
      </c>
      <c r="O311" s="2">
        <v>0</v>
      </c>
      <c r="P311" s="2">
        <v>1732.5</v>
      </c>
      <c r="Q311" s="2">
        <v>1732.5</v>
      </c>
      <c r="R311" s="2">
        <v>3465</v>
      </c>
      <c r="S311" s="2">
        <v>0</v>
      </c>
      <c r="T311" s="2" t="s">
        <v>44</v>
      </c>
    </row>
    <row r="312" spans="1:20" x14ac:dyDescent="0.25">
      <c r="A312" s="2" t="s">
        <v>6</v>
      </c>
      <c r="B312" s="2" t="s">
        <v>37</v>
      </c>
      <c r="C312" s="2">
        <v>12020</v>
      </c>
      <c r="D312" s="11">
        <v>44606</v>
      </c>
      <c r="E312" s="2" t="s">
        <v>565</v>
      </c>
      <c r="F312" s="2" t="s">
        <v>566</v>
      </c>
      <c r="G312" s="2" t="s">
        <v>568</v>
      </c>
      <c r="H312" s="2" t="s">
        <v>41</v>
      </c>
      <c r="I312" s="11">
        <v>43850</v>
      </c>
      <c r="J312" s="2">
        <v>1947</v>
      </c>
      <c r="K312" s="2" t="s">
        <v>42</v>
      </c>
      <c r="L312" s="2" t="s">
        <v>43</v>
      </c>
      <c r="M312" s="2">
        <v>18</v>
      </c>
      <c r="N312" s="2">
        <v>1650</v>
      </c>
      <c r="O312" s="2">
        <v>0</v>
      </c>
      <c r="P312" s="2">
        <v>148.5</v>
      </c>
      <c r="Q312" s="2">
        <v>148.5</v>
      </c>
      <c r="R312" s="2">
        <v>297</v>
      </c>
      <c r="S312" s="2">
        <v>0</v>
      </c>
      <c r="T312" s="2" t="s">
        <v>44</v>
      </c>
    </row>
    <row r="313" spans="1:20" x14ac:dyDescent="0.25">
      <c r="A313" s="2" t="s">
        <v>6</v>
      </c>
      <c r="B313" s="2" t="s">
        <v>37</v>
      </c>
      <c r="C313" s="2">
        <v>12020</v>
      </c>
      <c r="D313" s="11">
        <v>44606</v>
      </c>
      <c r="E313" s="2" t="s">
        <v>565</v>
      </c>
      <c r="F313" s="2" t="s">
        <v>566</v>
      </c>
      <c r="G313" s="2" t="s">
        <v>569</v>
      </c>
      <c r="H313" s="2" t="s">
        <v>41</v>
      </c>
      <c r="I313" s="11">
        <v>43854</v>
      </c>
      <c r="J313" s="2">
        <v>991</v>
      </c>
      <c r="K313" s="2" t="s">
        <v>42</v>
      </c>
      <c r="L313" s="2" t="s">
        <v>43</v>
      </c>
      <c r="M313" s="2">
        <v>18</v>
      </c>
      <c r="N313" s="2">
        <v>840</v>
      </c>
      <c r="O313" s="2">
        <v>0</v>
      </c>
      <c r="P313" s="2">
        <v>75.599999999999994</v>
      </c>
      <c r="Q313" s="2">
        <v>75.599999999999994</v>
      </c>
      <c r="R313" s="2">
        <v>151.19999999999999</v>
      </c>
      <c r="S313" s="2">
        <v>0</v>
      </c>
      <c r="T313" s="2" t="s">
        <v>44</v>
      </c>
    </row>
    <row r="314" spans="1:20" x14ac:dyDescent="0.25">
      <c r="A314" s="2" t="s">
        <v>6</v>
      </c>
      <c r="B314" s="2" t="s">
        <v>37</v>
      </c>
      <c r="C314" s="2">
        <v>12020</v>
      </c>
      <c r="D314" s="11">
        <v>44606</v>
      </c>
      <c r="E314" s="2" t="s">
        <v>565</v>
      </c>
      <c r="F314" s="2" t="s">
        <v>566</v>
      </c>
      <c r="G314" s="2" t="s">
        <v>570</v>
      </c>
      <c r="H314" s="2" t="s">
        <v>41</v>
      </c>
      <c r="I314" s="11">
        <v>43857</v>
      </c>
      <c r="J314" s="2">
        <v>15045</v>
      </c>
      <c r="K314" s="2" t="s">
        <v>42</v>
      </c>
      <c r="L314" s="2" t="s">
        <v>43</v>
      </c>
      <c r="M314" s="2">
        <v>18</v>
      </c>
      <c r="N314" s="2">
        <v>12750</v>
      </c>
      <c r="O314" s="2">
        <v>0</v>
      </c>
      <c r="P314" s="2">
        <v>1147.5</v>
      </c>
      <c r="Q314" s="2">
        <v>1147.5</v>
      </c>
      <c r="R314" s="2">
        <v>2295</v>
      </c>
      <c r="S314" s="2">
        <v>0</v>
      </c>
      <c r="T314" s="2" t="s">
        <v>44</v>
      </c>
    </row>
    <row r="315" spans="1:20" x14ac:dyDescent="0.25">
      <c r="A315" s="2" t="s">
        <v>6</v>
      </c>
      <c r="B315" s="2" t="s">
        <v>37</v>
      </c>
      <c r="C315" s="2">
        <v>12020</v>
      </c>
      <c r="D315" s="11">
        <v>44606</v>
      </c>
      <c r="E315" s="2" t="s">
        <v>571</v>
      </c>
      <c r="F315" s="2" t="s">
        <v>572</v>
      </c>
      <c r="G315" s="2" t="s">
        <v>573</v>
      </c>
      <c r="H315" s="2" t="s">
        <v>41</v>
      </c>
      <c r="I315" s="11">
        <v>43841</v>
      </c>
      <c r="J315" s="2">
        <v>83780</v>
      </c>
      <c r="K315" s="2" t="s">
        <v>42</v>
      </c>
      <c r="L315" s="2" t="s">
        <v>43</v>
      </c>
      <c r="M315" s="2">
        <v>18</v>
      </c>
      <c r="N315" s="2">
        <v>71000</v>
      </c>
      <c r="O315" s="2">
        <v>0</v>
      </c>
      <c r="P315" s="2">
        <v>6390</v>
      </c>
      <c r="Q315" s="2">
        <v>6390</v>
      </c>
      <c r="R315" s="2">
        <v>12780</v>
      </c>
      <c r="S315" s="2">
        <v>0</v>
      </c>
      <c r="T315" s="2" t="s">
        <v>44</v>
      </c>
    </row>
    <row r="316" spans="1:20" x14ac:dyDescent="0.25">
      <c r="A316" s="2" t="s">
        <v>6</v>
      </c>
      <c r="B316" s="2" t="s">
        <v>37</v>
      </c>
      <c r="C316" s="2">
        <v>12020</v>
      </c>
      <c r="D316" s="11">
        <v>44606</v>
      </c>
      <c r="E316" s="2" t="s">
        <v>571</v>
      </c>
      <c r="F316" s="2" t="s">
        <v>572</v>
      </c>
      <c r="G316" s="2" t="s">
        <v>574</v>
      </c>
      <c r="H316" s="2" t="s">
        <v>41</v>
      </c>
      <c r="I316" s="11">
        <v>43843</v>
      </c>
      <c r="J316" s="2">
        <v>72357.600000000006</v>
      </c>
      <c r="K316" s="2" t="s">
        <v>42</v>
      </c>
      <c r="L316" s="2" t="s">
        <v>43</v>
      </c>
      <c r="M316" s="2">
        <v>18</v>
      </c>
      <c r="N316" s="2">
        <v>61320</v>
      </c>
      <c r="O316" s="2">
        <v>0</v>
      </c>
      <c r="P316" s="2">
        <v>5518.8</v>
      </c>
      <c r="Q316" s="2">
        <v>5518.8</v>
      </c>
      <c r="R316" s="2">
        <v>11037.6</v>
      </c>
      <c r="S316" s="2">
        <v>0</v>
      </c>
      <c r="T316" s="2" t="s">
        <v>44</v>
      </c>
    </row>
    <row r="317" spans="1:20" x14ac:dyDescent="0.25">
      <c r="A317" s="2" t="s">
        <v>6</v>
      </c>
      <c r="B317" s="2" t="s">
        <v>37</v>
      </c>
      <c r="C317" s="2">
        <v>12020</v>
      </c>
      <c r="D317" s="11">
        <v>44606</v>
      </c>
      <c r="E317" s="2" t="s">
        <v>571</v>
      </c>
      <c r="F317" s="2" t="s">
        <v>572</v>
      </c>
      <c r="G317" s="2" t="s">
        <v>575</v>
      </c>
      <c r="H317" s="2" t="s">
        <v>41</v>
      </c>
      <c r="I317" s="11">
        <v>43851</v>
      </c>
      <c r="J317" s="2">
        <v>52781.4</v>
      </c>
      <c r="K317" s="2" t="s">
        <v>42</v>
      </c>
      <c r="L317" s="2" t="s">
        <v>43</v>
      </c>
      <c r="M317" s="2">
        <v>18</v>
      </c>
      <c r="N317" s="2">
        <v>44730</v>
      </c>
      <c r="O317" s="2">
        <v>0</v>
      </c>
      <c r="P317" s="2">
        <v>4025.7</v>
      </c>
      <c r="Q317" s="2">
        <v>4025.7</v>
      </c>
      <c r="R317" s="2">
        <v>8051.4</v>
      </c>
      <c r="S317" s="2">
        <v>0</v>
      </c>
      <c r="T317" s="2" t="s">
        <v>44</v>
      </c>
    </row>
    <row r="318" spans="1:20" x14ac:dyDescent="0.25">
      <c r="A318" s="2" t="s">
        <v>6</v>
      </c>
      <c r="B318" s="2" t="s">
        <v>37</v>
      </c>
      <c r="C318" s="2">
        <v>12020</v>
      </c>
      <c r="D318" s="11">
        <v>44606</v>
      </c>
      <c r="E318" s="2" t="s">
        <v>576</v>
      </c>
      <c r="F318" s="2" t="s">
        <v>577</v>
      </c>
      <c r="G318" s="2" t="s">
        <v>578</v>
      </c>
      <c r="H318" s="2" t="s">
        <v>41</v>
      </c>
      <c r="I318" s="11">
        <v>43838</v>
      </c>
      <c r="J318" s="2">
        <v>8803</v>
      </c>
      <c r="K318" s="2" t="s">
        <v>42</v>
      </c>
      <c r="L318" s="2" t="s">
        <v>43</v>
      </c>
      <c r="M318" s="2">
        <v>18</v>
      </c>
      <c r="N318" s="2">
        <v>7460</v>
      </c>
      <c r="O318" s="2">
        <v>0</v>
      </c>
      <c r="P318" s="2">
        <v>671.4</v>
      </c>
      <c r="Q318" s="2">
        <v>671.4</v>
      </c>
      <c r="R318" s="2">
        <v>1342.8</v>
      </c>
      <c r="S318" s="2">
        <v>0</v>
      </c>
      <c r="T318" s="2" t="s">
        <v>44</v>
      </c>
    </row>
    <row r="319" spans="1:20" x14ac:dyDescent="0.25">
      <c r="A319" s="2" t="s">
        <v>6</v>
      </c>
      <c r="B319" s="2" t="s">
        <v>37</v>
      </c>
      <c r="C319" s="2">
        <v>12020</v>
      </c>
      <c r="D319" s="11">
        <v>44606</v>
      </c>
      <c r="E319" s="2" t="s">
        <v>576</v>
      </c>
      <c r="F319" s="2" t="s">
        <v>577</v>
      </c>
      <c r="G319" s="2" t="s">
        <v>579</v>
      </c>
      <c r="H319" s="2" t="s">
        <v>41</v>
      </c>
      <c r="I319" s="11">
        <v>43841</v>
      </c>
      <c r="J319" s="2">
        <v>1841</v>
      </c>
      <c r="K319" s="2" t="s">
        <v>42</v>
      </c>
      <c r="L319" s="2" t="s">
        <v>43</v>
      </c>
      <c r="M319" s="2">
        <v>18</v>
      </c>
      <c r="N319" s="2">
        <v>1560</v>
      </c>
      <c r="O319" s="2">
        <v>0</v>
      </c>
      <c r="P319" s="2">
        <v>140.4</v>
      </c>
      <c r="Q319" s="2">
        <v>140.4</v>
      </c>
      <c r="R319" s="2">
        <v>280.8</v>
      </c>
      <c r="S319" s="2">
        <v>0</v>
      </c>
      <c r="T319" s="2" t="s">
        <v>44</v>
      </c>
    </row>
    <row r="320" spans="1:20" x14ac:dyDescent="0.25">
      <c r="A320" s="2" t="s">
        <v>6</v>
      </c>
      <c r="B320" s="2" t="s">
        <v>37</v>
      </c>
      <c r="C320" s="2">
        <v>12020</v>
      </c>
      <c r="D320" s="11">
        <v>44606</v>
      </c>
      <c r="E320" s="2" t="s">
        <v>576</v>
      </c>
      <c r="F320" s="2" t="s">
        <v>577</v>
      </c>
      <c r="G320" s="2" t="s">
        <v>580</v>
      </c>
      <c r="H320" s="2" t="s">
        <v>41</v>
      </c>
      <c r="I320" s="11">
        <v>43843</v>
      </c>
      <c r="J320" s="2">
        <v>7269</v>
      </c>
      <c r="K320" s="2" t="s">
        <v>42</v>
      </c>
      <c r="L320" s="2" t="s">
        <v>43</v>
      </c>
      <c r="M320" s="2">
        <v>18</v>
      </c>
      <c r="N320" s="2">
        <v>6160</v>
      </c>
      <c r="O320" s="2">
        <v>0</v>
      </c>
      <c r="P320" s="2">
        <v>554.4</v>
      </c>
      <c r="Q320" s="2">
        <v>554.4</v>
      </c>
      <c r="R320" s="2">
        <v>1108.8</v>
      </c>
      <c r="S320" s="2">
        <v>0</v>
      </c>
      <c r="T320" s="2" t="s">
        <v>44</v>
      </c>
    </row>
    <row r="321" spans="1:20" x14ac:dyDescent="0.25">
      <c r="A321" s="2" t="s">
        <v>6</v>
      </c>
      <c r="B321" s="2" t="s">
        <v>37</v>
      </c>
      <c r="C321" s="2">
        <v>12020</v>
      </c>
      <c r="D321" s="11">
        <v>44606</v>
      </c>
      <c r="E321" s="2" t="s">
        <v>581</v>
      </c>
      <c r="F321" s="2" t="s">
        <v>582</v>
      </c>
      <c r="G321" s="2" t="s">
        <v>583</v>
      </c>
      <c r="H321" s="2" t="s">
        <v>41</v>
      </c>
      <c r="I321" s="11">
        <v>43833</v>
      </c>
      <c r="J321" s="2">
        <v>99887</v>
      </c>
      <c r="K321" s="2" t="s">
        <v>42</v>
      </c>
      <c r="L321" s="2" t="s">
        <v>43</v>
      </c>
      <c r="M321" s="2">
        <v>18</v>
      </c>
      <c r="N321" s="2">
        <v>84650</v>
      </c>
      <c r="O321" s="2">
        <v>15237</v>
      </c>
      <c r="P321" s="2">
        <v>0</v>
      </c>
      <c r="Q321" s="2">
        <v>0</v>
      </c>
      <c r="R321" s="2">
        <v>15237</v>
      </c>
      <c r="S321" s="2">
        <v>0</v>
      </c>
      <c r="T321" s="2" t="s">
        <v>44</v>
      </c>
    </row>
    <row r="322" spans="1:20" x14ac:dyDescent="0.25">
      <c r="A322" s="2" t="s">
        <v>6</v>
      </c>
      <c r="B322" s="2" t="s">
        <v>37</v>
      </c>
      <c r="C322" s="2">
        <v>12020</v>
      </c>
      <c r="D322" s="11">
        <v>44606</v>
      </c>
      <c r="E322" s="2" t="s">
        <v>581</v>
      </c>
      <c r="F322" s="2" t="s">
        <v>582</v>
      </c>
      <c r="G322" s="2" t="s">
        <v>584</v>
      </c>
      <c r="H322" s="2" t="s">
        <v>41</v>
      </c>
      <c r="I322" s="11">
        <v>43834</v>
      </c>
      <c r="J322" s="2">
        <v>52217</v>
      </c>
      <c r="K322" s="2" t="s">
        <v>42</v>
      </c>
      <c r="L322" s="2" t="s">
        <v>43</v>
      </c>
      <c r="M322" s="2">
        <v>18</v>
      </c>
      <c r="N322" s="2">
        <v>44252</v>
      </c>
      <c r="O322" s="2">
        <v>7965.36</v>
      </c>
      <c r="P322" s="2">
        <v>0</v>
      </c>
      <c r="Q322" s="2">
        <v>0</v>
      </c>
      <c r="R322" s="2">
        <v>7965.36</v>
      </c>
      <c r="S322" s="2">
        <v>0</v>
      </c>
      <c r="T322" s="2" t="s">
        <v>44</v>
      </c>
    </row>
    <row r="323" spans="1:20" x14ac:dyDescent="0.25">
      <c r="A323" s="2" t="s">
        <v>6</v>
      </c>
      <c r="B323" s="2" t="s">
        <v>37</v>
      </c>
      <c r="C323" s="2">
        <v>12020</v>
      </c>
      <c r="D323" s="11">
        <v>44606</v>
      </c>
      <c r="E323" s="2" t="s">
        <v>581</v>
      </c>
      <c r="F323" s="2" t="s">
        <v>582</v>
      </c>
      <c r="G323" s="2" t="s">
        <v>585</v>
      </c>
      <c r="H323" s="2" t="s">
        <v>41</v>
      </c>
      <c r="I323" s="11">
        <v>43839</v>
      </c>
      <c r="J323" s="2">
        <v>13202</v>
      </c>
      <c r="K323" s="2" t="s">
        <v>42</v>
      </c>
      <c r="L323" s="2" t="s">
        <v>43</v>
      </c>
      <c r="M323" s="2">
        <v>18</v>
      </c>
      <c r="N323" s="2">
        <v>11188</v>
      </c>
      <c r="O323" s="2">
        <v>2013.84</v>
      </c>
      <c r="P323" s="2">
        <v>0</v>
      </c>
      <c r="Q323" s="2">
        <v>0</v>
      </c>
      <c r="R323" s="2">
        <v>2013.84</v>
      </c>
      <c r="S323" s="2">
        <v>0</v>
      </c>
      <c r="T323" s="2" t="s">
        <v>44</v>
      </c>
    </row>
    <row r="324" spans="1:20" x14ac:dyDescent="0.25">
      <c r="A324" s="2" t="s">
        <v>6</v>
      </c>
      <c r="B324" s="2" t="s">
        <v>37</v>
      </c>
      <c r="C324" s="2">
        <v>12020</v>
      </c>
      <c r="D324" s="11">
        <v>44606</v>
      </c>
      <c r="E324" s="2" t="s">
        <v>581</v>
      </c>
      <c r="F324" s="2" t="s">
        <v>582</v>
      </c>
      <c r="G324" s="2" t="s">
        <v>586</v>
      </c>
      <c r="H324" s="2" t="s">
        <v>41</v>
      </c>
      <c r="I324" s="11">
        <v>43840</v>
      </c>
      <c r="J324" s="2">
        <v>102841</v>
      </c>
      <c r="K324" s="2" t="s">
        <v>42</v>
      </c>
      <c r="L324" s="2" t="s">
        <v>43</v>
      </c>
      <c r="M324" s="2">
        <v>18</v>
      </c>
      <c r="N324" s="2">
        <v>87153</v>
      </c>
      <c r="O324" s="2">
        <v>15687.54</v>
      </c>
      <c r="P324" s="2">
        <v>0</v>
      </c>
      <c r="Q324" s="2">
        <v>0</v>
      </c>
      <c r="R324" s="2">
        <v>15687.54</v>
      </c>
      <c r="S324" s="2">
        <v>0</v>
      </c>
      <c r="T324" s="2" t="s">
        <v>44</v>
      </c>
    </row>
    <row r="325" spans="1:20" x14ac:dyDescent="0.25">
      <c r="A325" s="2" t="s">
        <v>6</v>
      </c>
      <c r="B325" s="2" t="s">
        <v>37</v>
      </c>
      <c r="C325" s="2">
        <v>12020</v>
      </c>
      <c r="D325" s="11">
        <v>44606</v>
      </c>
      <c r="E325" s="2" t="s">
        <v>581</v>
      </c>
      <c r="F325" s="2" t="s">
        <v>582</v>
      </c>
      <c r="G325" s="2" t="s">
        <v>587</v>
      </c>
      <c r="H325" s="2" t="s">
        <v>41</v>
      </c>
      <c r="I325" s="11">
        <v>43857</v>
      </c>
      <c r="J325" s="2">
        <v>25459</v>
      </c>
      <c r="K325" s="2" t="s">
        <v>42</v>
      </c>
      <c r="L325" s="2" t="s">
        <v>43</v>
      </c>
      <c r="M325" s="2">
        <v>18</v>
      </c>
      <c r="N325" s="2">
        <v>21575</v>
      </c>
      <c r="O325" s="2">
        <v>3883.5</v>
      </c>
      <c r="P325" s="2">
        <v>0</v>
      </c>
      <c r="Q325" s="2">
        <v>0</v>
      </c>
      <c r="R325" s="2">
        <v>3883.5</v>
      </c>
      <c r="S325" s="2">
        <v>0</v>
      </c>
      <c r="T325" s="2" t="s">
        <v>44</v>
      </c>
    </row>
    <row r="326" spans="1:20" x14ac:dyDescent="0.25">
      <c r="A326" s="2" t="s">
        <v>6</v>
      </c>
      <c r="B326" s="2" t="s">
        <v>37</v>
      </c>
      <c r="C326" s="2">
        <v>12020</v>
      </c>
      <c r="D326" s="11">
        <v>44606</v>
      </c>
      <c r="E326" s="2" t="s">
        <v>581</v>
      </c>
      <c r="F326" s="2" t="s">
        <v>582</v>
      </c>
      <c r="G326" s="2" t="s">
        <v>588</v>
      </c>
      <c r="H326" s="2" t="s">
        <v>41</v>
      </c>
      <c r="I326" s="11">
        <v>43857</v>
      </c>
      <c r="J326" s="2">
        <v>16540</v>
      </c>
      <c r="K326" s="2" t="s">
        <v>42</v>
      </c>
      <c r="L326" s="2" t="s">
        <v>43</v>
      </c>
      <c r="M326" s="2">
        <v>18</v>
      </c>
      <c r="N326" s="2">
        <v>14017</v>
      </c>
      <c r="O326" s="2">
        <v>2523.06</v>
      </c>
      <c r="P326" s="2">
        <v>0</v>
      </c>
      <c r="Q326" s="2">
        <v>0</v>
      </c>
      <c r="R326" s="2">
        <v>2523.06</v>
      </c>
      <c r="S326" s="2">
        <v>0</v>
      </c>
      <c r="T326" s="2" t="s">
        <v>44</v>
      </c>
    </row>
    <row r="327" spans="1:20" x14ac:dyDescent="0.25">
      <c r="A327" s="2" t="s">
        <v>6</v>
      </c>
      <c r="B327" s="2" t="s">
        <v>37</v>
      </c>
      <c r="C327" s="2">
        <v>12020</v>
      </c>
      <c r="D327" s="11">
        <v>44606</v>
      </c>
      <c r="E327" s="2" t="s">
        <v>581</v>
      </c>
      <c r="F327" s="2" t="s">
        <v>582</v>
      </c>
      <c r="G327" s="2" t="s">
        <v>589</v>
      </c>
      <c r="H327" s="2" t="s">
        <v>41</v>
      </c>
      <c r="I327" s="11">
        <v>43860</v>
      </c>
      <c r="J327" s="2">
        <v>149801</v>
      </c>
      <c r="K327" s="2" t="s">
        <v>42</v>
      </c>
      <c r="L327" s="2" t="s">
        <v>43</v>
      </c>
      <c r="M327" s="2">
        <v>18</v>
      </c>
      <c r="N327" s="2">
        <v>126950</v>
      </c>
      <c r="O327" s="2">
        <v>22851</v>
      </c>
      <c r="P327" s="2">
        <v>0</v>
      </c>
      <c r="Q327" s="2">
        <v>0</v>
      </c>
      <c r="R327" s="2">
        <v>22851</v>
      </c>
      <c r="S327" s="2">
        <v>0</v>
      </c>
      <c r="T327" s="2" t="s">
        <v>44</v>
      </c>
    </row>
    <row r="328" spans="1:20" x14ac:dyDescent="0.25">
      <c r="A328" s="2" t="s">
        <v>6</v>
      </c>
      <c r="B328" s="2" t="s">
        <v>37</v>
      </c>
      <c r="C328" s="2">
        <v>12020</v>
      </c>
      <c r="D328" s="11">
        <v>44606</v>
      </c>
      <c r="E328" s="2" t="s">
        <v>590</v>
      </c>
      <c r="F328" s="2" t="s">
        <v>591</v>
      </c>
      <c r="G328" s="2" t="s">
        <v>592</v>
      </c>
      <c r="H328" s="2" t="s">
        <v>41</v>
      </c>
      <c r="I328" s="11">
        <v>43831</v>
      </c>
      <c r="J328" s="2">
        <v>265795</v>
      </c>
      <c r="K328" s="2" t="s">
        <v>42</v>
      </c>
      <c r="L328" s="2" t="s">
        <v>43</v>
      </c>
      <c r="M328" s="2">
        <v>18</v>
      </c>
      <c r="N328" s="2">
        <v>225250</v>
      </c>
      <c r="O328" s="2">
        <v>0</v>
      </c>
      <c r="P328" s="2">
        <v>20272.5</v>
      </c>
      <c r="Q328" s="2">
        <v>20272.5</v>
      </c>
      <c r="R328" s="2">
        <v>40545</v>
      </c>
      <c r="S328" s="2">
        <v>0</v>
      </c>
      <c r="T328" s="2" t="s">
        <v>44</v>
      </c>
    </row>
    <row r="329" spans="1:20" x14ac:dyDescent="0.25">
      <c r="A329" s="2" t="s">
        <v>6</v>
      </c>
      <c r="B329" s="2" t="s">
        <v>37</v>
      </c>
      <c r="C329" s="2">
        <v>12020</v>
      </c>
      <c r="D329" s="11">
        <v>44606</v>
      </c>
      <c r="E329" s="2" t="s">
        <v>590</v>
      </c>
      <c r="F329" s="2" t="s">
        <v>591</v>
      </c>
      <c r="G329" s="2" t="s">
        <v>593</v>
      </c>
      <c r="H329" s="2" t="s">
        <v>41</v>
      </c>
      <c r="I329" s="11">
        <v>43834</v>
      </c>
      <c r="J329" s="2">
        <v>60947</v>
      </c>
      <c r="K329" s="2" t="s">
        <v>42</v>
      </c>
      <c r="L329" s="2" t="s">
        <v>43</v>
      </c>
      <c r="M329" s="2">
        <v>18</v>
      </c>
      <c r="N329" s="2">
        <v>51650</v>
      </c>
      <c r="O329" s="2">
        <v>0</v>
      </c>
      <c r="P329" s="2">
        <v>4648.5</v>
      </c>
      <c r="Q329" s="2">
        <v>4648.5</v>
      </c>
      <c r="R329" s="2">
        <v>9297</v>
      </c>
      <c r="S329" s="2">
        <v>0</v>
      </c>
      <c r="T329" s="2" t="s">
        <v>44</v>
      </c>
    </row>
    <row r="330" spans="1:20" x14ac:dyDescent="0.25">
      <c r="A330" s="2" t="s">
        <v>6</v>
      </c>
      <c r="B330" s="2" t="s">
        <v>37</v>
      </c>
      <c r="C330" s="2">
        <v>12020</v>
      </c>
      <c r="D330" s="11">
        <v>44606</v>
      </c>
      <c r="E330" s="2" t="s">
        <v>590</v>
      </c>
      <c r="F330" s="2" t="s">
        <v>591</v>
      </c>
      <c r="G330" s="2" t="s">
        <v>594</v>
      </c>
      <c r="H330" s="2" t="s">
        <v>41</v>
      </c>
      <c r="I330" s="11">
        <v>43843</v>
      </c>
      <c r="J330" s="2">
        <v>118590</v>
      </c>
      <c r="K330" s="2" t="s">
        <v>42</v>
      </c>
      <c r="L330" s="2" t="s">
        <v>43</v>
      </c>
      <c r="M330" s="2">
        <v>18</v>
      </c>
      <c r="N330" s="2">
        <v>100500</v>
      </c>
      <c r="O330" s="2">
        <v>0</v>
      </c>
      <c r="P330" s="2">
        <v>9045</v>
      </c>
      <c r="Q330" s="2">
        <v>9045</v>
      </c>
      <c r="R330" s="2">
        <v>18090</v>
      </c>
      <c r="S330" s="2">
        <v>0</v>
      </c>
      <c r="T330" s="2" t="s">
        <v>44</v>
      </c>
    </row>
    <row r="331" spans="1:20" x14ac:dyDescent="0.25">
      <c r="A331" s="2" t="s">
        <v>6</v>
      </c>
      <c r="B331" s="2" t="s">
        <v>37</v>
      </c>
      <c r="C331" s="2">
        <v>12020</v>
      </c>
      <c r="D331" s="11">
        <v>44606</v>
      </c>
      <c r="E331" s="2" t="s">
        <v>590</v>
      </c>
      <c r="F331" s="2" t="s">
        <v>591</v>
      </c>
      <c r="G331" s="2" t="s">
        <v>595</v>
      </c>
      <c r="H331" s="2" t="s">
        <v>41</v>
      </c>
      <c r="I331" s="11">
        <v>43849</v>
      </c>
      <c r="J331" s="2">
        <v>60831</v>
      </c>
      <c r="K331" s="2" t="s">
        <v>42</v>
      </c>
      <c r="L331" s="2" t="s">
        <v>43</v>
      </c>
      <c r="M331" s="2">
        <v>18</v>
      </c>
      <c r="N331" s="2">
        <v>51552</v>
      </c>
      <c r="O331" s="2">
        <v>0</v>
      </c>
      <c r="P331" s="2">
        <v>4639.68</v>
      </c>
      <c r="Q331" s="2">
        <v>4639.68</v>
      </c>
      <c r="R331" s="2">
        <v>9279.36</v>
      </c>
      <c r="S331" s="2">
        <v>0</v>
      </c>
      <c r="T331" s="2" t="s">
        <v>44</v>
      </c>
    </row>
    <row r="332" spans="1:20" x14ac:dyDescent="0.25">
      <c r="A332" s="2" t="s">
        <v>6</v>
      </c>
      <c r="B332" s="2" t="s">
        <v>37</v>
      </c>
      <c r="C332" s="2">
        <v>12020</v>
      </c>
      <c r="D332" s="11">
        <v>44606</v>
      </c>
      <c r="E332" s="2" t="s">
        <v>596</v>
      </c>
      <c r="F332" s="2" t="s">
        <v>597</v>
      </c>
      <c r="G332" s="2" t="s">
        <v>598</v>
      </c>
      <c r="H332" s="2" t="s">
        <v>41</v>
      </c>
      <c r="I332" s="11">
        <v>43848</v>
      </c>
      <c r="J332" s="2">
        <v>35990</v>
      </c>
      <c r="K332" s="2" t="s">
        <v>42</v>
      </c>
      <c r="L332" s="2" t="s">
        <v>43</v>
      </c>
      <c r="M332" s="2">
        <v>18</v>
      </c>
      <c r="N332" s="2">
        <v>30500</v>
      </c>
      <c r="O332" s="2">
        <v>0</v>
      </c>
      <c r="P332" s="2">
        <v>2745</v>
      </c>
      <c r="Q332" s="2">
        <v>2745</v>
      </c>
      <c r="R332" s="2">
        <v>5490</v>
      </c>
      <c r="S332" s="2">
        <v>0</v>
      </c>
      <c r="T332" s="2" t="s">
        <v>44</v>
      </c>
    </row>
    <row r="333" spans="1:20" x14ac:dyDescent="0.25">
      <c r="A333" s="2" t="s">
        <v>6</v>
      </c>
      <c r="B333" s="2" t="s">
        <v>37</v>
      </c>
      <c r="C333" s="2">
        <v>12020</v>
      </c>
      <c r="D333" s="11">
        <v>44606</v>
      </c>
      <c r="E333" s="2" t="s">
        <v>599</v>
      </c>
      <c r="F333" s="2" t="s">
        <v>600</v>
      </c>
      <c r="G333" s="2" t="s">
        <v>601</v>
      </c>
      <c r="H333" s="2" t="s">
        <v>41</v>
      </c>
      <c r="I333" s="11">
        <v>43853</v>
      </c>
      <c r="J333" s="2">
        <v>74413</v>
      </c>
      <c r="K333" s="2" t="s">
        <v>42</v>
      </c>
      <c r="L333" s="2" t="s">
        <v>43</v>
      </c>
      <c r="M333" s="2">
        <v>12</v>
      </c>
      <c r="N333" s="2">
        <v>66440</v>
      </c>
      <c r="O333" s="2">
        <v>0</v>
      </c>
      <c r="P333" s="2">
        <v>3986.4</v>
      </c>
      <c r="Q333" s="2">
        <v>3986.4</v>
      </c>
      <c r="R333" s="2">
        <v>7972.8</v>
      </c>
      <c r="S333" s="2">
        <v>0</v>
      </c>
      <c r="T333" s="2" t="s">
        <v>44</v>
      </c>
    </row>
    <row r="334" spans="1:20" x14ac:dyDescent="0.25">
      <c r="A334" s="2" t="s">
        <v>6</v>
      </c>
      <c r="B334" s="2" t="s">
        <v>37</v>
      </c>
      <c r="C334" s="2">
        <v>12020</v>
      </c>
      <c r="D334" s="11">
        <v>44606</v>
      </c>
      <c r="E334" s="2" t="s">
        <v>599</v>
      </c>
      <c r="F334" s="2" t="s">
        <v>600</v>
      </c>
      <c r="G334" s="2" t="s">
        <v>602</v>
      </c>
      <c r="H334" s="2" t="s">
        <v>41</v>
      </c>
      <c r="I334" s="11">
        <v>43860</v>
      </c>
      <c r="J334" s="2">
        <v>84000</v>
      </c>
      <c r="K334" s="2" t="s">
        <v>42</v>
      </c>
      <c r="L334" s="2" t="s">
        <v>43</v>
      </c>
      <c r="M334" s="2">
        <v>12</v>
      </c>
      <c r="N334" s="2">
        <v>75000</v>
      </c>
      <c r="O334" s="2">
        <v>0</v>
      </c>
      <c r="P334" s="2">
        <v>4500</v>
      </c>
      <c r="Q334" s="2">
        <v>4500</v>
      </c>
      <c r="R334" s="2">
        <v>9000</v>
      </c>
      <c r="S334" s="2">
        <v>0</v>
      </c>
      <c r="T334" s="2" t="s">
        <v>44</v>
      </c>
    </row>
    <row r="335" spans="1:20" x14ac:dyDescent="0.25">
      <c r="A335" s="2" t="s">
        <v>6</v>
      </c>
      <c r="B335" s="2" t="s">
        <v>37</v>
      </c>
      <c r="C335" s="2">
        <v>12020</v>
      </c>
      <c r="D335" s="11">
        <v>44606</v>
      </c>
      <c r="E335" s="2" t="s">
        <v>603</v>
      </c>
      <c r="F335" s="2" t="s">
        <v>604</v>
      </c>
      <c r="G335" s="2" t="s">
        <v>605</v>
      </c>
      <c r="H335" s="2" t="s">
        <v>41</v>
      </c>
      <c r="I335" s="11">
        <v>43852</v>
      </c>
      <c r="J335" s="2">
        <v>21889</v>
      </c>
      <c r="K335" s="2" t="s">
        <v>42</v>
      </c>
      <c r="L335" s="2" t="s">
        <v>43</v>
      </c>
      <c r="M335" s="2">
        <v>18</v>
      </c>
      <c r="N335" s="2">
        <v>18550</v>
      </c>
      <c r="O335" s="2">
        <v>0</v>
      </c>
      <c r="P335" s="2">
        <v>1669.5</v>
      </c>
      <c r="Q335" s="2">
        <v>1669.5</v>
      </c>
      <c r="R335" s="2">
        <v>3339</v>
      </c>
      <c r="S335" s="2">
        <v>0</v>
      </c>
      <c r="T335" s="2" t="s">
        <v>44</v>
      </c>
    </row>
    <row r="336" spans="1:20" x14ac:dyDescent="0.25">
      <c r="A336" s="2" t="s">
        <v>6</v>
      </c>
      <c r="B336" s="2" t="s">
        <v>37</v>
      </c>
      <c r="C336" s="2">
        <v>12020</v>
      </c>
      <c r="D336" s="11">
        <v>44606</v>
      </c>
      <c r="E336" s="2" t="s">
        <v>603</v>
      </c>
      <c r="F336" s="2" t="s">
        <v>604</v>
      </c>
      <c r="G336" s="2" t="s">
        <v>606</v>
      </c>
      <c r="H336" s="2" t="s">
        <v>41</v>
      </c>
      <c r="I336" s="11">
        <v>43858</v>
      </c>
      <c r="J336" s="2">
        <v>65667</v>
      </c>
      <c r="K336" s="2" t="s">
        <v>42</v>
      </c>
      <c r="L336" s="2" t="s">
        <v>43</v>
      </c>
      <c r="M336" s="2">
        <v>18</v>
      </c>
      <c r="N336" s="2">
        <v>55650</v>
      </c>
      <c r="O336" s="2">
        <v>0</v>
      </c>
      <c r="P336" s="2">
        <v>5008.5</v>
      </c>
      <c r="Q336" s="2">
        <v>5008.5</v>
      </c>
      <c r="R336" s="2">
        <v>10017</v>
      </c>
      <c r="S336" s="2">
        <v>0</v>
      </c>
      <c r="T336" s="2" t="s">
        <v>44</v>
      </c>
    </row>
    <row r="337" spans="1:20" x14ac:dyDescent="0.25">
      <c r="A337" s="2" t="s">
        <v>6</v>
      </c>
      <c r="B337" s="2" t="s">
        <v>37</v>
      </c>
      <c r="C337" s="2">
        <v>12020</v>
      </c>
      <c r="D337" s="11">
        <v>44606</v>
      </c>
      <c r="E337" s="2" t="s">
        <v>607</v>
      </c>
      <c r="F337" s="2" t="s">
        <v>608</v>
      </c>
      <c r="G337" s="2" t="s">
        <v>609</v>
      </c>
      <c r="H337" s="2" t="s">
        <v>41</v>
      </c>
      <c r="I337" s="11">
        <v>43859</v>
      </c>
      <c r="J337" s="2">
        <v>440004.3</v>
      </c>
      <c r="K337" s="2" t="s">
        <v>42</v>
      </c>
      <c r="L337" s="2" t="s">
        <v>43</v>
      </c>
      <c r="M337" s="2">
        <v>18</v>
      </c>
      <c r="N337" s="2">
        <v>372885</v>
      </c>
      <c r="O337" s="2">
        <v>0</v>
      </c>
      <c r="P337" s="2">
        <v>33559.65</v>
      </c>
      <c r="Q337" s="2">
        <v>33559.65</v>
      </c>
      <c r="R337" s="2">
        <v>67119.3</v>
      </c>
      <c r="S337" s="2">
        <v>0</v>
      </c>
      <c r="T337" s="2" t="s">
        <v>44</v>
      </c>
    </row>
    <row r="338" spans="1:20" x14ac:dyDescent="0.25">
      <c r="A338" s="2" t="s">
        <v>6</v>
      </c>
      <c r="B338" s="2" t="s">
        <v>37</v>
      </c>
      <c r="C338" s="2">
        <v>12020</v>
      </c>
      <c r="D338" s="11">
        <v>44606</v>
      </c>
      <c r="E338" s="2" t="s">
        <v>610</v>
      </c>
      <c r="F338" s="2" t="s">
        <v>611</v>
      </c>
      <c r="G338" s="2" t="s">
        <v>612</v>
      </c>
      <c r="H338" s="2" t="s">
        <v>41</v>
      </c>
      <c r="I338" s="11">
        <v>43859</v>
      </c>
      <c r="J338" s="2">
        <v>166380</v>
      </c>
      <c r="K338" s="2" t="s">
        <v>42</v>
      </c>
      <c r="L338" s="2" t="s">
        <v>43</v>
      </c>
      <c r="M338" s="2">
        <v>18</v>
      </c>
      <c r="N338" s="2">
        <v>141000</v>
      </c>
      <c r="O338" s="2">
        <v>0</v>
      </c>
      <c r="P338" s="2">
        <v>12690</v>
      </c>
      <c r="Q338" s="2">
        <v>12690</v>
      </c>
      <c r="R338" s="2">
        <v>25380</v>
      </c>
      <c r="S338" s="2">
        <v>0</v>
      </c>
      <c r="T338" s="2" t="s">
        <v>44</v>
      </c>
    </row>
    <row r="339" spans="1:20" x14ac:dyDescent="0.25">
      <c r="A339" s="2" t="s">
        <v>6</v>
      </c>
      <c r="B339" s="2" t="s">
        <v>37</v>
      </c>
      <c r="C339" s="2">
        <v>12020</v>
      </c>
      <c r="D339" s="11">
        <v>44606</v>
      </c>
      <c r="E339" s="2" t="s">
        <v>613</v>
      </c>
      <c r="F339" s="2" t="s">
        <v>614</v>
      </c>
      <c r="G339" s="2" t="s">
        <v>615</v>
      </c>
      <c r="H339" s="2" t="s">
        <v>41</v>
      </c>
      <c r="I339" s="11">
        <v>43859</v>
      </c>
      <c r="J339" s="2">
        <v>144738.79999999999</v>
      </c>
      <c r="K339" s="2" t="s">
        <v>42</v>
      </c>
      <c r="L339" s="2" t="s">
        <v>43</v>
      </c>
      <c r="M339" s="2">
        <v>18</v>
      </c>
      <c r="N339" s="2">
        <v>122660</v>
      </c>
      <c r="O339" s="2">
        <v>0</v>
      </c>
      <c r="P339" s="2">
        <v>11039.4</v>
      </c>
      <c r="Q339" s="2">
        <v>11039.4</v>
      </c>
      <c r="R339" s="2">
        <v>22078.799999999999</v>
      </c>
      <c r="S339" s="2">
        <v>0</v>
      </c>
      <c r="T339" s="2" t="s">
        <v>44</v>
      </c>
    </row>
    <row r="340" spans="1:20" x14ac:dyDescent="0.25">
      <c r="A340" s="2" t="s">
        <v>6</v>
      </c>
      <c r="B340" s="2" t="s">
        <v>37</v>
      </c>
      <c r="C340" s="2">
        <v>12020</v>
      </c>
      <c r="D340" s="11">
        <v>44606</v>
      </c>
      <c r="E340" s="2" t="s">
        <v>616</v>
      </c>
      <c r="F340" s="2" t="s">
        <v>617</v>
      </c>
      <c r="G340" s="2" t="s">
        <v>618</v>
      </c>
      <c r="H340" s="2" t="s">
        <v>41</v>
      </c>
      <c r="I340" s="11">
        <v>43838</v>
      </c>
      <c r="J340" s="2">
        <v>12085</v>
      </c>
      <c r="K340" s="2" t="s">
        <v>42</v>
      </c>
      <c r="L340" s="2" t="s">
        <v>43</v>
      </c>
      <c r="M340" s="2">
        <v>18</v>
      </c>
      <c r="N340" s="2">
        <v>10241.25</v>
      </c>
      <c r="O340" s="2">
        <v>0</v>
      </c>
      <c r="P340" s="2">
        <v>921.71</v>
      </c>
      <c r="Q340" s="2">
        <v>921.71</v>
      </c>
      <c r="R340" s="2">
        <v>1843.42</v>
      </c>
      <c r="S340" s="2">
        <v>0</v>
      </c>
      <c r="T340" s="2" t="s">
        <v>44</v>
      </c>
    </row>
    <row r="341" spans="1:20" x14ac:dyDescent="0.25">
      <c r="A341" s="2" t="s">
        <v>8</v>
      </c>
      <c r="B341" s="2" t="s">
        <v>37</v>
      </c>
      <c r="C341" s="2">
        <v>22020</v>
      </c>
      <c r="D341" s="11">
        <v>44606</v>
      </c>
      <c r="E341" s="2" t="s">
        <v>619</v>
      </c>
      <c r="F341" s="2" t="s">
        <v>620</v>
      </c>
      <c r="G341" s="2" t="s">
        <v>712</v>
      </c>
      <c r="H341" s="2" t="s">
        <v>41</v>
      </c>
      <c r="I341" s="11">
        <v>43866</v>
      </c>
      <c r="J341" s="2">
        <v>25488</v>
      </c>
      <c r="K341" s="2" t="s">
        <v>42</v>
      </c>
      <c r="L341" s="2" t="s">
        <v>43</v>
      </c>
      <c r="M341" s="2">
        <v>18</v>
      </c>
      <c r="N341" s="2">
        <v>21600</v>
      </c>
      <c r="O341" s="2">
        <v>3888</v>
      </c>
      <c r="P341" s="2">
        <v>0</v>
      </c>
      <c r="Q341" s="2">
        <v>0</v>
      </c>
      <c r="R341" s="2">
        <v>3888</v>
      </c>
      <c r="S341" s="2">
        <v>0</v>
      </c>
      <c r="T341" s="2" t="s">
        <v>44</v>
      </c>
    </row>
    <row r="342" spans="1:20" x14ac:dyDescent="0.25">
      <c r="A342" s="2" t="s">
        <v>8</v>
      </c>
      <c r="B342" s="2" t="s">
        <v>37</v>
      </c>
      <c r="C342" s="2">
        <v>22020</v>
      </c>
      <c r="D342" s="11">
        <v>44606</v>
      </c>
      <c r="E342" s="2" t="s">
        <v>619</v>
      </c>
      <c r="F342" s="2" t="s">
        <v>620</v>
      </c>
      <c r="G342" s="2" t="s">
        <v>713</v>
      </c>
      <c r="H342" s="2" t="s">
        <v>41</v>
      </c>
      <c r="I342" s="11">
        <v>43873</v>
      </c>
      <c r="J342" s="2">
        <v>8378</v>
      </c>
      <c r="K342" s="2" t="s">
        <v>42</v>
      </c>
      <c r="L342" s="2" t="s">
        <v>43</v>
      </c>
      <c r="M342" s="2">
        <v>18</v>
      </c>
      <c r="N342" s="2">
        <v>7100</v>
      </c>
      <c r="O342" s="2">
        <v>1278</v>
      </c>
      <c r="P342" s="2">
        <v>0</v>
      </c>
      <c r="Q342" s="2">
        <v>0</v>
      </c>
      <c r="R342" s="2">
        <v>1278</v>
      </c>
      <c r="S342" s="2">
        <v>0</v>
      </c>
      <c r="T342" s="2" t="s">
        <v>44</v>
      </c>
    </row>
    <row r="343" spans="1:20" x14ac:dyDescent="0.25">
      <c r="A343" s="2" t="s">
        <v>8</v>
      </c>
      <c r="B343" s="2" t="s">
        <v>37</v>
      </c>
      <c r="C343" s="2">
        <v>22020</v>
      </c>
      <c r="D343" s="11">
        <v>44606</v>
      </c>
      <c r="E343" s="2" t="s">
        <v>714</v>
      </c>
      <c r="F343" s="2" t="s">
        <v>715</v>
      </c>
      <c r="G343" s="2" t="s">
        <v>716</v>
      </c>
      <c r="H343" s="2" t="s">
        <v>41</v>
      </c>
      <c r="I343" s="11">
        <v>43871</v>
      </c>
      <c r="J343" s="2">
        <v>6490</v>
      </c>
      <c r="K343" s="2" t="s">
        <v>42</v>
      </c>
      <c r="L343" s="2" t="s">
        <v>43</v>
      </c>
      <c r="M343" s="2">
        <v>18</v>
      </c>
      <c r="N343" s="2">
        <v>5500</v>
      </c>
      <c r="O343" s="2">
        <v>990</v>
      </c>
      <c r="P343" s="2">
        <v>0</v>
      </c>
      <c r="Q343" s="2">
        <v>0</v>
      </c>
      <c r="R343" s="2">
        <v>990</v>
      </c>
      <c r="S343" s="2">
        <v>0</v>
      </c>
      <c r="T343" s="2" t="s">
        <v>44</v>
      </c>
    </row>
    <row r="344" spans="1:20" x14ac:dyDescent="0.25">
      <c r="A344" s="2" t="s">
        <v>8</v>
      </c>
      <c r="B344" s="2" t="s">
        <v>37</v>
      </c>
      <c r="C344" s="2">
        <v>22020</v>
      </c>
      <c r="D344" s="11">
        <v>44606</v>
      </c>
      <c r="E344" s="2" t="s">
        <v>717</v>
      </c>
      <c r="F344" s="2" t="s">
        <v>718</v>
      </c>
      <c r="G344" s="2" t="s">
        <v>719</v>
      </c>
      <c r="H344" s="2" t="s">
        <v>41</v>
      </c>
      <c r="I344" s="11">
        <v>43881</v>
      </c>
      <c r="J344" s="2">
        <v>36875</v>
      </c>
      <c r="K344" s="2" t="s">
        <v>42</v>
      </c>
      <c r="L344" s="2" t="s">
        <v>43</v>
      </c>
      <c r="M344" s="2">
        <v>18</v>
      </c>
      <c r="N344" s="2">
        <v>31250</v>
      </c>
      <c r="O344" s="2">
        <v>5625</v>
      </c>
      <c r="P344" s="2">
        <v>0</v>
      </c>
      <c r="Q344" s="2">
        <v>0</v>
      </c>
      <c r="R344" s="2">
        <v>5625</v>
      </c>
      <c r="S344" s="2">
        <v>0</v>
      </c>
      <c r="T344" s="2" t="s">
        <v>44</v>
      </c>
    </row>
    <row r="345" spans="1:20" x14ac:dyDescent="0.25">
      <c r="A345" s="2" t="s">
        <v>8</v>
      </c>
      <c r="B345" s="2" t="s">
        <v>37</v>
      </c>
      <c r="C345" s="2">
        <v>22020</v>
      </c>
      <c r="D345" s="11">
        <v>44606</v>
      </c>
      <c r="E345" s="2" t="s">
        <v>717</v>
      </c>
      <c r="F345" s="2" t="s">
        <v>718</v>
      </c>
      <c r="G345" s="2" t="s">
        <v>720</v>
      </c>
      <c r="H345" s="2" t="s">
        <v>41</v>
      </c>
      <c r="I345" s="11">
        <v>43881</v>
      </c>
      <c r="J345" s="2">
        <v>7375</v>
      </c>
      <c r="K345" s="2" t="s">
        <v>42</v>
      </c>
      <c r="L345" s="2" t="s">
        <v>43</v>
      </c>
      <c r="M345" s="2">
        <v>18</v>
      </c>
      <c r="N345" s="2">
        <v>6250</v>
      </c>
      <c r="O345" s="2">
        <v>1125</v>
      </c>
      <c r="P345" s="2">
        <v>0</v>
      </c>
      <c r="Q345" s="2">
        <v>0</v>
      </c>
      <c r="R345" s="2">
        <v>1125</v>
      </c>
      <c r="S345" s="2">
        <v>0</v>
      </c>
      <c r="T345" s="2" t="s">
        <v>44</v>
      </c>
    </row>
    <row r="346" spans="1:20" x14ac:dyDescent="0.25">
      <c r="A346" s="2" t="s">
        <v>8</v>
      </c>
      <c r="B346" s="2" t="s">
        <v>37</v>
      </c>
      <c r="C346" s="2">
        <v>22020</v>
      </c>
      <c r="D346" s="11">
        <v>44606</v>
      </c>
      <c r="E346" s="2" t="s">
        <v>52</v>
      </c>
      <c r="F346" s="2" t="s">
        <v>53</v>
      </c>
      <c r="G346" s="2" t="s">
        <v>721</v>
      </c>
      <c r="H346" s="2" t="s">
        <v>41</v>
      </c>
      <c r="I346" s="11">
        <v>43890</v>
      </c>
      <c r="J346" s="2">
        <v>125671.02</v>
      </c>
      <c r="K346" s="2" t="s">
        <v>42</v>
      </c>
      <c r="L346" s="2" t="s">
        <v>43</v>
      </c>
      <c r="M346" s="2">
        <v>18</v>
      </c>
      <c r="N346" s="2">
        <v>106500.86</v>
      </c>
      <c r="O346" s="2">
        <v>0</v>
      </c>
      <c r="P346" s="2">
        <v>9585.08</v>
      </c>
      <c r="Q346" s="2">
        <v>9585.08</v>
      </c>
      <c r="R346" s="2">
        <v>19170.16</v>
      </c>
      <c r="S346" s="2">
        <v>0</v>
      </c>
      <c r="T346" s="2" t="s">
        <v>44</v>
      </c>
    </row>
    <row r="347" spans="1:20" x14ac:dyDescent="0.25">
      <c r="A347" s="2" t="s">
        <v>8</v>
      </c>
      <c r="B347" s="2" t="s">
        <v>37</v>
      </c>
      <c r="C347" s="2">
        <v>22020</v>
      </c>
      <c r="D347" s="11">
        <v>44606</v>
      </c>
      <c r="E347" s="2" t="s">
        <v>52</v>
      </c>
      <c r="F347" s="2" t="s">
        <v>53</v>
      </c>
      <c r="G347" s="2" t="s">
        <v>722</v>
      </c>
      <c r="H347" s="2" t="s">
        <v>41</v>
      </c>
      <c r="I347" s="11">
        <v>43890</v>
      </c>
      <c r="J347" s="2">
        <v>161999.82999999999</v>
      </c>
      <c r="K347" s="2" t="s">
        <v>42</v>
      </c>
      <c r="L347" s="2" t="s">
        <v>43</v>
      </c>
      <c r="M347" s="2">
        <v>18</v>
      </c>
      <c r="N347" s="2">
        <v>137287.99</v>
      </c>
      <c r="O347" s="2">
        <v>0</v>
      </c>
      <c r="P347" s="2">
        <v>12355.92</v>
      </c>
      <c r="Q347" s="2">
        <v>12355.92</v>
      </c>
      <c r="R347" s="2">
        <v>24711.84</v>
      </c>
      <c r="S347" s="2">
        <v>0</v>
      </c>
      <c r="T347" s="2" t="s">
        <v>44</v>
      </c>
    </row>
    <row r="348" spans="1:20" x14ac:dyDescent="0.25">
      <c r="A348" s="2" t="s">
        <v>8</v>
      </c>
      <c r="B348" s="2" t="s">
        <v>37</v>
      </c>
      <c r="C348" s="2">
        <v>22020</v>
      </c>
      <c r="D348" s="11">
        <v>44606</v>
      </c>
      <c r="E348" s="2" t="s">
        <v>723</v>
      </c>
      <c r="F348" s="2" t="s">
        <v>724</v>
      </c>
      <c r="G348" s="2" t="s">
        <v>725</v>
      </c>
      <c r="H348" s="2" t="s">
        <v>41</v>
      </c>
      <c r="I348" s="11">
        <v>43866</v>
      </c>
      <c r="J348" s="2">
        <v>5581.4</v>
      </c>
      <c r="K348" s="2" t="s">
        <v>42</v>
      </c>
      <c r="L348" s="2" t="s">
        <v>43</v>
      </c>
      <c r="M348" s="2">
        <v>18</v>
      </c>
      <c r="N348" s="2">
        <v>4730</v>
      </c>
      <c r="O348" s="2">
        <v>0</v>
      </c>
      <c r="P348" s="2">
        <v>425.7</v>
      </c>
      <c r="Q348" s="2">
        <v>425.7</v>
      </c>
      <c r="R348" s="2">
        <v>851.4</v>
      </c>
      <c r="S348" s="2">
        <v>0</v>
      </c>
      <c r="T348" s="2" t="s">
        <v>44</v>
      </c>
    </row>
    <row r="349" spans="1:20" x14ac:dyDescent="0.25">
      <c r="A349" s="2" t="s">
        <v>8</v>
      </c>
      <c r="B349" s="2" t="s">
        <v>37</v>
      </c>
      <c r="C349" s="2">
        <v>22020</v>
      </c>
      <c r="D349" s="11">
        <v>44606</v>
      </c>
      <c r="E349" s="2" t="s">
        <v>723</v>
      </c>
      <c r="F349" s="2" t="s">
        <v>724</v>
      </c>
      <c r="G349" s="2" t="s">
        <v>726</v>
      </c>
      <c r="H349" s="2" t="s">
        <v>41</v>
      </c>
      <c r="I349" s="11">
        <v>43866</v>
      </c>
      <c r="J349" s="2">
        <v>1416</v>
      </c>
      <c r="K349" s="2" t="s">
        <v>42</v>
      </c>
      <c r="L349" s="2" t="s">
        <v>43</v>
      </c>
      <c r="M349" s="2">
        <v>18</v>
      </c>
      <c r="N349" s="2">
        <v>1200</v>
      </c>
      <c r="O349" s="2">
        <v>0</v>
      </c>
      <c r="P349" s="2">
        <v>108</v>
      </c>
      <c r="Q349" s="2">
        <v>108</v>
      </c>
      <c r="R349" s="2">
        <v>216</v>
      </c>
      <c r="S349" s="2">
        <v>0</v>
      </c>
      <c r="T349" s="2" t="s">
        <v>44</v>
      </c>
    </row>
    <row r="350" spans="1:20" x14ac:dyDescent="0.25">
      <c r="A350" s="2" t="s">
        <v>8</v>
      </c>
      <c r="B350" s="2" t="s">
        <v>37</v>
      </c>
      <c r="C350" s="2">
        <v>22020</v>
      </c>
      <c r="D350" s="11">
        <v>44606</v>
      </c>
      <c r="E350" s="2" t="s">
        <v>59</v>
      </c>
      <c r="F350" s="2" t="s">
        <v>60</v>
      </c>
      <c r="G350" s="2" t="s">
        <v>727</v>
      </c>
      <c r="H350" s="2" t="s">
        <v>41</v>
      </c>
      <c r="I350" s="11">
        <v>43879</v>
      </c>
      <c r="J350" s="2">
        <v>23652</v>
      </c>
      <c r="K350" s="2" t="s">
        <v>42</v>
      </c>
      <c r="L350" s="2" t="s">
        <v>43</v>
      </c>
      <c r="M350" s="2">
        <v>18</v>
      </c>
      <c r="N350" s="2">
        <v>20044</v>
      </c>
      <c r="O350" s="2">
        <v>0</v>
      </c>
      <c r="P350" s="2">
        <v>1804</v>
      </c>
      <c r="Q350" s="2">
        <v>1804</v>
      </c>
      <c r="R350" s="2">
        <v>3608</v>
      </c>
      <c r="S350" s="2">
        <v>0</v>
      </c>
      <c r="T350" s="2" t="s">
        <v>44</v>
      </c>
    </row>
    <row r="351" spans="1:20" x14ac:dyDescent="0.25">
      <c r="A351" s="2" t="s">
        <v>8</v>
      </c>
      <c r="B351" s="2" t="s">
        <v>37</v>
      </c>
      <c r="C351" s="2">
        <v>22020</v>
      </c>
      <c r="D351" s="11">
        <v>44606</v>
      </c>
      <c r="E351" s="2" t="s">
        <v>66</v>
      </c>
      <c r="F351" s="2" t="s">
        <v>67</v>
      </c>
      <c r="G351" s="2" t="s">
        <v>728</v>
      </c>
      <c r="H351" s="2" t="s">
        <v>41</v>
      </c>
      <c r="I351" s="11">
        <v>43882</v>
      </c>
      <c r="J351" s="2">
        <v>25233</v>
      </c>
      <c r="K351" s="2" t="s">
        <v>42</v>
      </c>
      <c r="L351" s="2" t="s">
        <v>43</v>
      </c>
      <c r="M351" s="2">
        <v>18</v>
      </c>
      <c r="N351" s="2">
        <v>21384</v>
      </c>
      <c r="O351" s="2">
        <v>0</v>
      </c>
      <c r="P351" s="2">
        <v>1924.56</v>
      </c>
      <c r="Q351" s="2">
        <v>1924.56</v>
      </c>
      <c r="R351" s="2">
        <v>3849.12</v>
      </c>
      <c r="S351" s="2">
        <v>0</v>
      </c>
      <c r="T351" s="2" t="s">
        <v>44</v>
      </c>
    </row>
    <row r="352" spans="1:20" x14ac:dyDescent="0.25">
      <c r="A352" s="2" t="s">
        <v>8</v>
      </c>
      <c r="B352" s="2" t="s">
        <v>37</v>
      </c>
      <c r="C352" s="2">
        <v>22020</v>
      </c>
      <c r="D352" s="11">
        <v>44606</v>
      </c>
      <c r="E352" s="2" t="s">
        <v>729</v>
      </c>
      <c r="F352" s="2" t="s">
        <v>730</v>
      </c>
      <c r="G352" s="2" t="s">
        <v>731</v>
      </c>
      <c r="H352" s="2" t="s">
        <v>41</v>
      </c>
      <c r="I352" s="11">
        <v>43873</v>
      </c>
      <c r="J352" s="2">
        <v>14269</v>
      </c>
      <c r="K352" s="2" t="s">
        <v>42</v>
      </c>
      <c r="L352" s="2" t="s">
        <v>43</v>
      </c>
      <c r="M352" s="2">
        <v>18</v>
      </c>
      <c r="N352" s="2">
        <v>12092</v>
      </c>
      <c r="O352" s="2">
        <v>2176.56</v>
      </c>
      <c r="P352" s="2">
        <v>0</v>
      </c>
      <c r="Q352" s="2">
        <v>0</v>
      </c>
      <c r="R352" s="2">
        <v>2176.56</v>
      </c>
      <c r="S352" s="2">
        <v>0</v>
      </c>
      <c r="T352" s="2" t="s">
        <v>44</v>
      </c>
    </row>
    <row r="353" spans="1:20" x14ac:dyDescent="0.25">
      <c r="A353" s="2" t="s">
        <v>8</v>
      </c>
      <c r="B353" s="2" t="s">
        <v>37</v>
      </c>
      <c r="C353" s="2">
        <v>22020</v>
      </c>
      <c r="D353" s="11">
        <v>44606</v>
      </c>
      <c r="E353" s="2" t="s">
        <v>729</v>
      </c>
      <c r="F353" s="2" t="s">
        <v>730</v>
      </c>
      <c r="G353" s="2" t="s">
        <v>732</v>
      </c>
      <c r="H353" s="2" t="s">
        <v>41</v>
      </c>
      <c r="I353" s="11">
        <v>43871</v>
      </c>
      <c r="J353" s="2">
        <v>690300</v>
      </c>
      <c r="K353" s="2" t="s">
        <v>42</v>
      </c>
      <c r="L353" s="2" t="s">
        <v>43</v>
      </c>
      <c r="M353" s="2">
        <v>18</v>
      </c>
      <c r="N353" s="2">
        <v>585000</v>
      </c>
      <c r="O353" s="2">
        <v>105300</v>
      </c>
      <c r="P353" s="2">
        <v>0</v>
      </c>
      <c r="Q353" s="2">
        <v>0</v>
      </c>
      <c r="R353" s="2">
        <v>105300</v>
      </c>
      <c r="S353" s="2">
        <v>0</v>
      </c>
      <c r="T353" s="2" t="s">
        <v>44</v>
      </c>
    </row>
    <row r="354" spans="1:20" x14ac:dyDescent="0.25">
      <c r="A354" s="2" t="s">
        <v>8</v>
      </c>
      <c r="B354" s="2" t="s">
        <v>37</v>
      </c>
      <c r="C354" s="2">
        <v>22020</v>
      </c>
      <c r="D354" s="11">
        <v>44606</v>
      </c>
      <c r="E354" s="2" t="s">
        <v>733</v>
      </c>
      <c r="F354" s="2" t="s">
        <v>734</v>
      </c>
      <c r="G354" s="2" t="s">
        <v>735</v>
      </c>
      <c r="H354" s="2" t="s">
        <v>41</v>
      </c>
      <c r="I354" s="11">
        <v>43872</v>
      </c>
      <c r="J354" s="2">
        <v>8260</v>
      </c>
      <c r="K354" s="2" t="s">
        <v>42</v>
      </c>
      <c r="L354" s="2" t="s">
        <v>43</v>
      </c>
      <c r="M354" s="2">
        <v>18</v>
      </c>
      <c r="N354" s="2">
        <v>7000</v>
      </c>
      <c r="O354" s="2">
        <v>1260</v>
      </c>
      <c r="P354" s="2">
        <v>0</v>
      </c>
      <c r="Q354" s="2">
        <v>0</v>
      </c>
      <c r="R354" s="2">
        <v>1260</v>
      </c>
      <c r="S354" s="2">
        <v>0</v>
      </c>
      <c r="T354" s="2" t="s">
        <v>44</v>
      </c>
    </row>
    <row r="355" spans="1:20" x14ac:dyDescent="0.25">
      <c r="A355" s="2" t="s">
        <v>8</v>
      </c>
      <c r="B355" s="2" t="s">
        <v>37</v>
      </c>
      <c r="C355" s="2">
        <v>22020</v>
      </c>
      <c r="D355" s="11">
        <v>44606</v>
      </c>
      <c r="E355" s="2" t="s">
        <v>733</v>
      </c>
      <c r="F355" s="2" t="s">
        <v>734</v>
      </c>
      <c r="G355" s="2" t="s">
        <v>736</v>
      </c>
      <c r="H355" s="2" t="s">
        <v>41</v>
      </c>
      <c r="I355" s="11">
        <v>43872</v>
      </c>
      <c r="J355" s="2">
        <v>3505</v>
      </c>
      <c r="K355" s="2" t="s">
        <v>42</v>
      </c>
      <c r="L355" s="2" t="s">
        <v>43</v>
      </c>
      <c r="M355" s="2">
        <v>18</v>
      </c>
      <c r="N355" s="2">
        <v>2970</v>
      </c>
      <c r="O355" s="2">
        <v>534.6</v>
      </c>
      <c r="P355" s="2">
        <v>0</v>
      </c>
      <c r="Q355" s="2">
        <v>0</v>
      </c>
      <c r="R355" s="2">
        <v>534.6</v>
      </c>
      <c r="S355" s="2">
        <v>0</v>
      </c>
      <c r="T355" s="2" t="s">
        <v>44</v>
      </c>
    </row>
    <row r="356" spans="1:20" x14ac:dyDescent="0.25">
      <c r="A356" s="2" t="s">
        <v>8</v>
      </c>
      <c r="B356" s="2" t="s">
        <v>37</v>
      </c>
      <c r="C356" s="2">
        <v>22020</v>
      </c>
      <c r="D356" s="11">
        <v>44606</v>
      </c>
      <c r="E356" s="2" t="s">
        <v>69</v>
      </c>
      <c r="F356" s="2" t="s">
        <v>70</v>
      </c>
      <c r="G356" s="2" t="s">
        <v>737</v>
      </c>
      <c r="H356" s="2" t="s">
        <v>41</v>
      </c>
      <c r="I356" s="11">
        <v>43883</v>
      </c>
      <c r="J356" s="2">
        <v>31681</v>
      </c>
      <c r="K356" s="2" t="s">
        <v>42</v>
      </c>
      <c r="L356" s="2" t="s">
        <v>43</v>
      </c>
      <c r="M356" s="2">
        <v>18</v>
      </c>
      <c r="N356" s="2">
        <v>26848.36</v>
      </c>
      <c r="O356" s="2">
        <v>0</v>
      </c>
      <c r="P356" s="2">
        <v>2416.35</v>
      </c>
      <c r="Q356" s="2">
        <v>2416.35</v>
      </c>
      <c r="R356" s="2">
        <v>4832.7</v>
      </c>
      <c r="S356" s="2">
        <v>0</v>
      </c>
      <c r="T356" s="2" t="s">
        <v>44</v>
      </c>
    </row>
    <row r="357" spans="1:20" x14ac:dyDescent="0.25">
      <c r="A357" s="2" t="s">
        <v>8</v>
      </c>
      <c r="B357" s="2" t="s">
        <v>37</v>
      </c>
      <c r="C357" s="2">
        <v>22020</v>
      </c>
      <c r="D357" s="11">
        <v>44606</v>
      </c>
      <c r="E357" s="2" t="s">
        <v>738</v>
      </c>
      <c r="F357" s="2" t="s">
        <v>739</v>
      </c>
      <c r="G357" s="2" t="s">
        <v>740</v>
      </c>
      <c r="H357" s="2" t="s">
        <v>41</v>
      </c>
      <c r="I357" s="11">
        <v>43885</v>
      </c>
      <c r="J357" s="2">
        <v>809</v>
      </c>
      <c r="K357" s="2" t="s">
        <v>42</v>
      </c>
      <c r="L357" s="2" t="s">
        <v>43</v>
      </c>
      <c r="M357" s="2">
        <v>18</v>
      </c>
      <c r="N357" s="2">
        <v>686</v>
      </c>
      <c r="O357" s="2">
        <v>0</v>
      </c>
      <c r="P357" s="2">
        <v>61.74</v>
      </c>
      <c r="Q357" s="2">
        <v>61.74</v>
      </c>
      <c r="R357" s="2">
        <v>123.48</v>
      </c>
      <c r="S357" s="2">
        <v>0</v>
      </c>
      <c r="T357" s="2" t="s">
        <v>44</v>
      </c>
    </row>
    <row r="358" spans="1:20" x14ac:dyDescent="0.25">
      <c r="A358" s="2" t="s">
        <v>8</v>
      </c>
      <c r="B358" s="2" t="s">
        <v>37</v>
      </c>
      <c r="C358" s="2">
        <v>22020</v>
      </c>
      <c r="D358" s="11">
        <v>44606</v>
      </c>
      <c r="E358" s="2" t="s">
        <v>741</v>
      </c>
      <c r="F358" s="2" t="s">
        <v>742</v>
      </c>
      <c r="G358" s="2" t="s">
        <v>743</v>
      </c>
      <c r="H358" s="2" t="s">
        <v>41</v>
      </c>
      <c r="I358" s="11">
        <v>43869</v>
      </c>
      <c r="J358" s="2">
        <v>108790</v>
      </c>
      <c r="K358" s="2" t="s">
        <v>42</v>
      </c>
      <c r="L358" s="2" t="s">
        <v>43</v>
      </c>
      <c r="M358" s="2">
        <v>18</v>
      </c>
      <c r="N358" s="2">
        <v>92195</v>
      </c>
      <c r="O358" s="2">
        <v>0</v>
      </c>
      <c r="P358" s="2">
        <v>8297.5499999999993</v>
      </c>
      <c r="Q358" s="2">
        <v>8297.5499999999993</v>
      </c>
      <c r="R358" s="2">
        <v>16595.099999999999</v>
      </c>
      <c r="S358" s="2">
        <v>0</v>
      </c>
      <c r="T358" s="2" t="s">
        <v>44</v>
      </c>
    </row>
    <row r="359" spans="1:20" x14ac:dyDescent="0.25">
      <c r="A359" s="2" t="s">
        <v>8</v>
      </c>
      <c r="B359" s="2" t="s">
        <v>37</v>
      </c>
      <c r="C359" s="2">
        <v>22020</v>
      </c>
      <c r="D359" s="11">
        <v>44606</v>
      </c>
      <c r="E359" s="2" t="s">
        <v>741</v>
      </c>
      <c r="F359" s="2" t="s">
        <v>742</v>
      </c>
      <c r="G359" s="2" t="s">
        <v>744</v>
      </c>
      <c r="H359" s="2" t="s">
        <v>41</v>
      </c>
      <c r="I359" s="11">
        <v>43873</v>
      </c>
      <c r="J359" s="2">
        <v>11328</v>
      </c>
      <c r="K359" s="2" t="s">
        <v>42</v>
      </c>
      <c r="L359" s="2" t="s">
        <v>43</v>
      </c>
      <c r="M359" s="2">
        <v>18</v>
      </c>
      <c r="N359" s="2">
        <v>9600</v>
      </c>
      <c r="O359" s="2">
        <v>0</v>
      </c>
      <c r="P359" s="2">
        <v>864</v>
      </c>
      <c r="Q359" s="2">
        <v>864</v>
      </c>
      <c r="R359" s="2">
        <v>1728</v>
      </c>
      <c r="S359" s="2">
        <v>0</v>
      </c>
      <c r="T359" s="2" t="s">
        <v>44</v>
      </c>
    </row>
    <row r="360" spans="1:20" x14ac:dyDescent="0.25">
      <c r="A360" s="2" t="s">
        <v>8</v>
      </c>
      <c r="B360" s="2" t="s">
        <v>37</v>
      </c>
      <c r="C360" s="2">
        <v>22020</v>
      </c>
      <c r="D360" s="11">
        <v>44606</v>
      </c>
      <c r="E360" s="2" t="s">
        <v>74</v>
      </c>
      <c r="F360" s="2" t="s">
        <v>75</v>
      </c>
      <c r="G360" s="2" t="s">
        <v>745</v>
      </c>
      <c r="H360" s="2" t="s">
        <v>41</v>
      </c>
      <c r="I360" s="11">
        <v>43873</v>
      </c>
      <c r="J360" s="2">
        <v>5428</v>
      </c>
      <c r="K360" s="2" t="s">
        <v>42</v>
      </c>
      <c r="L360" s="2" t="s">
        <v>43</v>
      </c>
      <c r="M360" s="2">
        <v>18</v>
      </c>
      <c r="N360" s="2">
        <v>4600</v>
      </c>
      <c r="O360" s="2">
        <v>0</v>
      </c>
      <c r="P360" s="2">
        <v>414</v>
      </c>
      <c r="Q360" s="2">
        <v>414</v>
      </c>
      <c r="R360" s="2">
        <v>828</v>
      </c>
      <c r="S360" s="2">
        <v>0</v>
      </c>
      <c r="T360" s="2" t="s">
        <v>44</v>
      </c>
    </row>
    <row r="361" spans="1:20" x14ac:dyDescent="0.25">
      <c r="A361" s="2" t="s">
        <v>8</v>
      </c>
      <c r="B361" s="2" t="s">
        <v>37</v>
      </c>
      <c r="C361" s="2">
        <v>22020</v>
      </c>
      <c r="D361" s="11">
        <v>44606</v>
      </c>
      <c r="E361" s="2" t="s">
        <v>746</v>
      </c>
      <c r="F361" s="2" t="s">
        <v>747</v>
      </c>
      <c r="G361" s="2" t="s">
        <v>748</v>
      </c>
      <c r="H361" s="2" t="s">
        <v>41</v>
      </c>
      <c r="I361" s="11">
        <v>43890</v>
      </c>
      <c r="J361" s="2">
        <v>5739</v>
      </c>
      <c r="K361" s="2" t="s">
        <v>42</v>
      </c>
      <c r="L361" s="2" t="s">
        <v>43</v>
      </c>
      <c r="M361" s="2">
        <v>12</v>
      </c>
      <c r="N361" s="2">
        <v>90</v>
      </c>
      <c r="O361" s="2">
        <v>0</v>
      </c>
      <c r="P361" s="2">
        <v>5.4</v>
      </c>
      <c r="Q361" s="2">
        <v>5.4</v>
      </c>
      <c r="R361" s="2">
        <v>10.8</v>
      </c>
      <c r="S361" s="2">
        <v>0</v>
      </c>
      <c r="T361" s="2" t="s">
        <v>44</v>
      </c>
    </row>
    <row r="362" spans="1:20" x14ac:dyDescent="0.25">
      <c r="A362" s="2" t="s">
        <v>8</v>
      </c>
      <c r="B362" s="2" t="s">
        <v>37</v>
      </c>
      <c r="C362" s="2">
        <v>22020</v>
      </c>
      <c r="D362" s="11">
        <v>44606</v>
      </c>
      <c r="E362" s="2" t="s">
        <v>746</v>
      </c>
      <c r="F362" s="2" t="s">
        <v>747</v>
      </c>
      <c r="G362" s="2" t="s">
        <v>748</v>
      </c>
      <c r="H362" s="2" t="s">
        <v>41</v>
      </c>
      <c r="I362" s="11">
        <v>43890</v>
      </c>
      <c r="J362" s="2">
        <v>5739</v>
      </c>
      <c r="K362" s="2" t="s">
        <v>42</v>
      </c>
      <c r="L362" s="2" t="s">
        <v>43</v>
      </c>
      <c r="M362" s="2">
        <v>18</v>
      </c>
      <c r="N362" s="2">
        <v>4778</v>
      </c>
      <c r="O362" s="2">
        <v>0</v>
      </c>
      <c r="P362" s="2">
        <v>430.02</v>
      </c>
      <c r="Q362" s="2">
        <v>430.02</v>
      </c>
      <c r="R362" s="2">
        <v>860.04</v>
      </c>
      <c r="S362" s="2">
        <v>0</v>
      </c>
      <c r="T362" s="2" t="s">
        <v>44</v>
      </c>
    </row>
    <row r="363" spans="1:20" x14ac:dyDescent="0.25">
      <c r="A363" s="2" t="s">
        <v>8</v>
      </c>
      <c r="B363" s="2" t="s">
        <v>37</v>
      </c>
      <c r="C363" s="2">
        <v>22020</v>
      </c>
      <c r="D363" s="11">
        <v>44606</v>
      </c>
      <c r="E363" s="2" t="s">
        <v>629</v>
      </c>
      <c r="F363" s="2" t="s">
        <v>630</v>
      </c>
      <c r="G363" s="2" t="s">
        <v>436</v>
      </c>
      <c r="H363" s="2" t="s">
        <v>41</v>
      </c>
      <c r="I363" s="11">
        <v>43881</v>
      </c>
      <c r="J363" s="2">
        <v>19163</v>
      </c>
      <c r="K363" s="2" t="s">
        <v>42</v>
      </c>
      <c r="L363" s="2" t="s">
        <v>43</v>
      </c>
      <c r="M363" s="2">
        <v>5</v>
      </c>
      <c r="N363" s="2">
        <v>18250</v>
      </c>
      <c r="O363" s="2">
        <v>0</v>
      </c>
      <c r="P363" s="2">
        <v>456.25</v>
      </c>
      <c r="Q363" s="2">
        <v>456.25</v>
      </c>
      <c r="R363" s="2">
        <v>912.5</v>
      </c>
      <c r="S363" s="2">
        <v>0</v>
      </c>
      <c r="T363" s="2" t="s">
        <v>44</v>
      </c>
    </row>
    <row r="364" spans="1:20" x14ac:dyDescent="0.25">
      <c r="A364" s="2" t="s">
        <v>8</v>
      </c>
      <c r="B364" s="2" t="s">
        <v>37</v>
      </c>
      <c r="C364" s="2">
        <v>22020</v>
      </c>
      <c r="D364" s="11">
        <v>44606</v>
      </c>
      <c r="E364" s="2" t="s">
        <v>81</v>
      </c>
      <c r="F364" s="2" t="s">
        <v>82</v>
      </c>
      <c r="G364" s="2" t="s">
        <v>749</v>
      </c>
      <c r="H364" s="2" t="s">
        <v>41</v>
      </c>
      <c r="I364" s="11">
        <v>43889</v>
      </c>
      <c r="J364" s="2">
        <v>94524</v>
      </c>
      <c r="K364" s="2" t="s">
        <v>42</v>
      </c>
      <c r="L364" s="2" t="s">
        <v>43</v>
      </c>
      <c r="M364" s="2">
        <v>0.1</v>
      </c>
      <c r="N364" s="2">
        <v>94430</v>
      </c>
      <c r="O364" s="2">
        <v>94</v>
      </c>
      <c r="P364" s="2">
        <v>0</v>
      </c>
      <c r="Q364" s="2">
        <v>0</v>
      </c>
      <c r="R364" s="2">
        <v>94</v>
      </c>
      <c r="S364" s="2">
        <v>0</v>
      </c>
      <c r="T364" s="2" t="s">
        <v>44</v>
      </c>
    </row>
    <row r="365" spans="1:20" x14ac:dyDescent="0.25">
      <c r="A365" s="2" t="s">
        <v>8</v>
      </c>
      <c r="B365" s="2" t="s">
        <v>37</v>
      </c>
      <c r="C365" s="2">
        <v>22020</v>
      </c>
      <c r="D365" s="11">
        <v>44606</v>
      </c>
      <c r="E365" s="2" t="s">
        <v>81</v>
      </c>
      <c r="F365" s="2" t="s">
        <v>82</v>
      </c>
      <c r="G365" s="2" t="s">
        <v>750</v>
      </c>
      <c r="H365" s="2" t="s">
        <v>41</v>
      </c>
      <c r="I365" s="11">
        <v>43889</v>
      </c>
      <c r="J365" s="2">
        <v>170562</v>
      </c>
      <c r="K365" s="2" t="s">
        <v>42</v>
      </c>
      <c r="L365" s="2" t="s">
        <v>43</v>
      </c>
      <c r="M365" s="2">
        <v>0.1</v>
      </c>
      <c r="N365" s="2">
        <v>170392</v>
      </c>
      <c r="O365" s="2">
        <v>170</v>
      </c>
      <c r="P365" s="2">
        <v>0</v>
      </c>
      <c r="Q365" s="2">
        <v>0</v>
      </c>
      <c r="R365" s="2">
        <v>170</v>
      </c>
      <c r="S365" s="2">
        <v>0</v>
      </c>
      <c r="T365" s="2" t="s">
        <v>44</v>
      </c>
    </row>
    <row r="366" spans="1:20" x14ac:dyDescent="0.25">
      <c r="A366" s="2" t="s">
        <v>8</v>
      </c>
      <c r="B366" s="2" t="s">
        <v>37</v>
      </c>
      <c r="C366" s="2">
        <v>22020</v>
      </c>
      <c r="D366" s="11">
        <v>44606</v>
      </c>
      <c r="E366" s="2" t="s">
        <v>81</v>
      </c>
      <c r="F366" s="2" t="s">
        <v>82</v>
      </c>
      <c r="G366" s="2" t="s">
        <v>751</v>
      </c>
      <c r="H366" s="2" t="s">
        <v>41</v>
      </c>
      <c r="I366" s="11">
        <v>43889</v>
      </c>
      <c r="J366" s="2">
        <v>208943</v>
      </c>
      <c r="K366" s="2" t="s">
        <v>42</v>
      </c>
      <c r="L366" s="2" t="s">
        <v>43</v>
      </c>
      <c r="M366" s="2">
        <v>0.1</v>
      </c>
      <c r="N366" s="2">
        <v>208734</v>
      </c>
      <c r="O366" s="2">
        <v>209</v>
      </c>
      <c r="P366" s="2">
        <v>0</v>
      </c>
      <c r="Q366" s="2">
        <v>0</v>
      </c>
      <c r="R366" s="2">
        <v>209</v>
      </c>
      <c r="S366" s="2">
        <v>0</v>
      </c>
      <c r="T366" s="2" t="s">
        <v>44</v>
      </c>
    </row>
    <row r="367" spans="1:20" x14ac:dyDescent="0.25">
      <c r="A367" s="2" t="s">
        <v>8</v>
      </c>
      <c r="B367" s="2" t="s">
        <v>37</v>
      </c>
      <c r="C367" s="2">
        <v>22020</v>
      </c>
      <c r="D367" s="11">
        <v>44606</v>
      </c>
      <c r="E367" s="2" t="s">
        <v>752</v>
      </c>
      <c r="F367" s="2" t="s">
        <v>753</v>
      </c>
      <c r="G367" s="2" t="s">
        <v>754</v>
      </c>
      <c r="H367" s="2" t="s">
        <v>41</v>
      </c>
      <c r="I367" s="11">
        <v>43864</v>
      </c>
      <c r="J367" s="2">
        <v>1829</v>
      </c>
      <c r="K367" s="2" t="s">
        <v>42</v>
      </c>
      <c r="L367" s="2" t="s">
        <v>43</v>
      </c>
      <c r="M367" s="2">
        <v>18</v>
      </c>
      <c r="N367" s="2">
        <v>1550</v>
      </c>
      <c r="O367" s="2">
        <v>0</v>
      </c>
      <c r="P367" s="2">
        <v>139.5</v>
      </c>
      <c r="Q367" s="2">
        <v>139.5</v>
      </c>
      <c r="R367" s="2">
        <v>279</v>
      </c>
      <c r="S367" s="2">
        <v>0</v>
      </c>
      <c r="T367" s="2" t="s">
        <v>44</v>
      </c>
    </row>
    <row r="368" spans="1:20" x14ac:dyDescent="0.25">
      <c r="A368" s="2" t="s">
        <v>8</v>
      </c>
      <c r="B368" s="2" t="s">
        <v>37</v>
      </c>
      <c r="C368" s="2">
        <v>22020</v>
      </c>
      <c r="D368" s="11">
        <v>44606</v>
      </c>
      <c r="E368" s="2" t="s">
        <v>87</v>
      </c>
      <c r="F368" s="2" t="s">
        <v>88</v>
      </c>
      <c r="G368" s="2" t="s">
        <v>755</v>
      </c>
      <c r="H368" s="2" t="s">
        <v>41</v>
      </c>
      <c r="I368" s="11">
        <v>43868</v>
      </c>
      <c r="J368" s="2">
        <v>7788</v>
      </c>
      <c r="K368" s="2" t="s">
        <v>42</v>
      </c>
      <c r="L368" s="2" t="s">
        <v>43</v>
      </c>
      <c r="M368" s="2">
        <v>18</v>
      </c>
      <c r="N368" s="2">
        <v>6600</v>
      </c>
      <c r="O368" s="2">
        <v>0</v>
      </c>
      <c r="P368" s="2">
        <v>594</v>
      </c>
      <c r="Q368" s="2">
        <v>594</v>
      </c>
      <c r="R368" s="2">
        <v>1188</v>
      </c>
      <c r="S368" s="2">
        <v>0</v>
      </c>
      <c r="T368" s="2" t="s">
        <v>44</v>
      </c>
    </row>
    <row r="369" spans="1:20" x14ac:dyDescent="0.25">
      <c r="A369" s="2" t="s">
        <v>8</v>
      </c>
      <c r="B369" s="2" t="s">
        <v>37</v>
      </c>
      <c r="C369" s="2">
        <v>22020</v>
      </c>
      <c r="D369" s="11">
        <v>44606</v>
      </c>
      <c r="E369" s="2" t="s">
        <v>87</v>
      </c>
      <c r="F369" s="2" t="s">
        <v>88</v>
      </c>
      <c r="G369" s="2" t="s">
        <v>756</v>
      </c>
      <c r="H369" s="2" t="s">
        <v>41</v>
      </c>
      <c r="I369" s="11">
        <v>43879</v>
      </c>
      <c r="J369" s="2">
        <v>4897</v>
      </c>
      <c r="K369" s="2" t="s">
        <v>42</v>
      </c>
      <c r="L369" s="2" t="s">
        <v>43</v>
      </c>
      <c r="M369" s="2">
        <v>18</v>
      </c>
      <c r="N369" s="2">
        <v>4150</v>
      </c>
      <c r="O369" s="2">
        <v>0</v>
      </c>
      <c r="P369" s="2">
        <v>373.5</v>
      </c>
      <c r="Q369" s="2">
        <v>373.5</v>
      </c>
      <c r="R369" s="2">
        <v>747</v>
      </c>
      <c r="S369" s="2">
        <v>0</v>
      </c>
      <c r="T369" s="2" t="s">
        <v>44</v>
      </c>
    </row>
    <row r="370" spans="1:20" x14ac:dyDescent="0.25">
      <c r="A370" s="2" t="s">
        <v>8</v>
      </c>
      <c r="B370" s="2" t="s">
        <v>37</v>
      </c>
      <c r="C370" s="2">
        <v>22020</v>
      </c>
      <c r="D370" s="11">
        <v>44606</v>
      </c>
      <c r="E370" s="2" t="s">
        <v>87</v>
      </c>
      <c r="F370" s="2" t="s">
        <v>88</v>
      </c>
      <c r="G370" s="2" t="s">
        <v>757</v>
      </c>
      <c r="H370" s="2" t="s">
        <v>41</v>
      </c>
      <c r="I370" s="11">
        <v>43885</v>
      </c>
      <c r="J370" s="2">
        <v>11151</v>
      </c>
      <c r="K370" s="2" t="s">
        <v>42</v>
      </c>
      <c r="L370" s="2" t="s">
        <v>43</v>
      </c>
      <c r="M370" s="2">
        <v>18</v>
      </c>
      <c r="N370" s="2">
        <v>9450</v>
      </c>
      <c r="O370" s="2">
        <v>0</v>
      </c>
      <c r="P370" s="2">
        <v>850.5</v>
      </c>
      <c r="Q370" s="2">
        <v>850.5</v>
      </c>
      <c r="R370" s="2">
        <v>1701</v>
      </c>
      <c r="S370" s="2">
        <v>0</v>
      </c>
      <c r="T370" s="2" t="s">
        <v>44</v>
      </c>
    </row>
    <row r="371" spans="1:20" x14ac:dyDescent="0.25">
      <c r="A371" s="2" t="s">
        <v>8</v>
      </c>
      <c r="B371" s="2" t="s">
        <v>37</v>
      </c>
      <c r="C371" s="2">
        <v>22020</v>
      </c>
      <c r="D371" s="11">
        <v>44606</v>
      </c>
      <c r="E371" s="2" t="s">
        <v>87</v>
      </c>
      <c r="F371" s="2" t="s">
        <v>88</v>
      </c>
      <c r="G371" s="2" t="s">
        <v>758</v>
      </c>
      <c r="H371" s="2" t="s">
        <v>41</v>
      </c>
      <c r="I371" s="11">
        <v>43887</v>
      </c>
      <c r="J371" s="2">
        <v>14042</v>
      </c>
      <c r="K371" s="2" t="s">
        <v>42</v>
      </c>
      <c r="L371" s="2" t="s">
        <v>43</v>
      </c>
      <c r="M371" s="2">
        <v>18</v>
      </c>
      <c r="N371" s="2">
        <v>11900</v>
      </c>
      <c r="O371" s="2">
        <v>0</v>
      </c>
      <c r="P371" s="2">
        <v>1071</v>
      </c>
      <c r="Q371" s="2">
        <v>1071</v>
      </c>
      <c r="R371" s="2">
        <v>2142</v>
      </c>
      <c r="S371" s="2">
        <v>0</v>
      </c>
      <c r="T371" s="2" t="s">
        <v>44</v>
      </c>
    </row>
    <row r="372" spans="1:20" x14ac:dyDescent="0.25">
      <c r="A372" s="2" t="s">
        <v>8</v>
      </c>
      <c r="B372" s="2" t="s">
        <v>37</v>
      </c>
      <c r="C372" s="2">
        <v>22020</v>
      </c>
      <c r="D372" s="11">
        <v>44606</v>
      </c>
      <c r="E372" s="2" t="s">
        <v>759</v>
      </c>
      <c r="F372" s="2" t="s">
        <v>760</v>
      </c>
      <c r="G372" s="2" t="s">
        <v>761</v>
      </c>
      <c r="H372" s="2" t="s">
        <v>41</v>
      </c>
      <c r="I372" s="11">
        <v>43890</v>
      </c>
      <c r="J372" s="2">
        <v>1357</v>
      </c>
      <c r="K372" s="2" t="s">
        <v>42</v>
      </c>
      <c r="L372" s="2" t="s">
        <v>43</v>
      </c>
      <c r="M372" s="2">
        <v>18</v>
      </c>
      <c r="N372" s="2">
        <v>1150</v>
      </c>
      <c r="O372" s="2">
        <v>0</v>
      </c>
      <c r="P372" s="2">
        <v>103.5</v>
      </c>
      <c r="Q372" s="2">
        <v>103.5</v>
      </c>
      <c r="R372" s="2">
        <v>207</v>
      </c>
      <c r="S372" s="2">
        <v>0</v>
      </c>
      <c r="T372" s="2" t="s">
        <v>44</v>
      </c>
    </row>
    <row r="373" spans="1:20" x14ac:dyDescent="0.25">
      <c r="A373" s="2" t="s">
        <v>8</v>
      </c>
      <c r="B373" s="2" t="s">
        <v>37</v>
      </c>
      <c r="C373" s="2">
        <v>22020</v>
      </c>
      <c r="D373" s="11">
        <v>44606</v>
      </c>
      <c r="E373" s="2" t="s">
        <v>101</v>
      </c>
      <c r="F373" s="2" t="s">
        <v>102</v>
      </c>
      <c r="G373" s="2" t="s">
        <v>762</v>
      </c>
      <c r="H373" s="2" t="s">
        <v>41</v>
      </c>
      <c r="I373" s="11">
        <v>43862</v>
      </c>
      <c r="J373" s="2">
        <v>25614</v>
      </c>
      <c r="K373" s="2" t="s">
        <v>42</v>
      </c>
      <c r="L373" s="2" t="s">
        <v>43</v>
      </c>
      <c r="M373" s="2">
        <v>28</v>
      </c>
      <c r="N373" s="2">
        <v>5625</v>
      </c>
      <c r="O373" s="2">
        <v>0</v>
      </c>
      <c r="P373" s="2">
        <v>787.5</v>
      </c>
      <c r="Q373" s="2">
        <v>787.5</v>
      </c>
      <c r="R373" s="2">
        <v>1575</v>
      </c>
      <c r="S373" s="2">
        <v>0</v>
      </c>
      <c r="T373" s="2" t="s">
        <v>44</v>
      </c>
    </row>
    <row r="374" spans="1:20" x14ac:dyDescent="0.25">
      <c r="A374" s="2" t="s">
        <v>8</v>
      </c>
      <c r="B374" s="2" t="s">
        <v>37</v>
      </c>
      <c r="C374" s="2">
        <v>22020</v>
      </c>
      <c r="D374" s="11">
        <v>44606</v>
      </c>
      <c r="E374" s="2" t="s">
        <v>101</v>
      </c>
      <c r="F374" s="2" t="s">
        <v>102</v>
      </c>
      <c r="G374" s="2" t="s">
        <v>762</v>
      </c>
      <c r="H374" s="2" t="s">
        <v>41</v>
      </c>
      <c r="I374" s="11">
        <v>43862</v>
      </c>
      <c r="J374" s="2">
        <v>25614</v>
      </c>
      <c r="K374" s="2" t="s">
        <v>42</v>
      </c>
      <c r="L374" s="2" t="s">
        <v>43</v>
      </c>
      <c r="M374" s="2">
        <v>5</v>
      </c>
      <c r="N374" s="2">
        <v>17200</v>
      </c>
      <c r="O374" s="2">
        <v>0</v>
      </c>
      <c r="P374" s="2">
        <v>430</v>
      </c>
      <c r="Q374" s="2">
        <v>430</v>
      </c>
      <c r="R374" s="2">
        <v>860</v>
      </c>
      <c r="S374" s="2">
        <v>0</v>
      </c>
      <c r="T374" s="2" t="s">
        <v>44</v>
      </c>
    </row>
    <row r="375" spans="1:20" x14ac:dyDescent="0.25">
      <c r="A375" s="2" t="s">
        <v>8</v>
      </c>
      <c r="B375" s="2" t="s">
        <v>37</v>
      </c>
      <c r="C375" s="2">
        <v>22020</v>
      </c>
      <c r="D375" s="11">
        <v>44606</v>
      </c>
      <c r="E375" s="2" t="s">
        <v>101</v>
      </c>
      <c r="F375" s="2" t="s">
        <v>102</v>
      </c>
      <c r="G375" s="2" t="s">
        <v>762</v>
      </c>
      <c r="H375" s="2" t="s">
        <v>41</v>
      </c>
      <c r="I375" s="11">
        <v>43862</v>
      </c>
      <c r="J375" s="2">
        <v>25614</v>
      </c>
      <c r="K375" s="2" t="s">
        <v>42</v>
      </c>
      <c r="L375" s="2" t="s">
        <v>43</v>
      </c>
      <c r="M375" s="2">
        <v>18</v>
      </c>
      <c r="N375" s="2">
        <v>300</v>
      </c>
      <c r="O375" s="2">
        <v>0</v>
      </c>
      <c r="P375" s="2">
        <v>27</v>
      </c>
      <c r="Q375" s="2">
        <v>27</v>
      </c>
      <c r="R375" s="2">
        <v>54</v>
      </c>
      <c r="S375" s="2">
        <v>0</v>
      </c>
      <c r="T375" s="2" t="s">
        <v>44</v>
      </c>
    </row>
    <row r="376" spans="1:20" x14ac:dyDescent="0.25">
      <c r="A376" s="2" t="s">
        <v>8</v>
      </c>
      <c r="B376" s="2" t="s">
        <v>37</v>
      </c>
      <c r="C376" s="2">
        <v>22020</v>
      </c>
      <c r="D376" s="11">
        <v>44606</v>
      </c>
      <c r="E376" s="2" t="s">
        <v>101</v>
      </c>
      <c r="F376" s="2" t="s">
        <v>102</v>
      </c>
      <c r="G376" s="2" t="s">
        <v>763</v>
      </c>
      <c r="H376" s="2" t="s">
        <v>41</v>
      </c>
      <c r="I376" s="11">
        <v>43866</v>
      </c>
      <c r="J376" s="2">
        <v>3406</v>
      </c>
      <c r="K376" s="2" t="s">
        <v>42</v>
      </c>
      <c r="L376" s="2" t="s">
        <v>43</v>
      </c>
      <c r="M376" s="2">
        <v>18</v>
      </c>
      <c r="N376" s="2">
        <v>2886.14</v>
      </c>
      <c r="O376" s="2">
        <v>0</v>
      </c>
      <c r="P376" s="2">
        <v>259.75</v>
      </c>
      <c r="Q376" s="2">
        <v>259.75</v>
      </c>
      <c r="R376" s="2">
        <v>519.5</v>
      </c>
      <c r="S376" s="2">
        <v>0</v>
      </c>
      <c r="T376" s="2" t="s">
        <v>44</v>
      </c>
    </row>
    <row r="377" spans="1:20" x14ac:dyDescent="0.25">
      <c r="A377" s="2" t="s">
        <v>8</v>
      </c>
      <c r="B377" s="2" t="s">
        <v>37</v>
      </c>
      <c r="C377" s="2">
        <v>22020</v>
      </c>
      <c r="D377" s="11">
        <v>44606</v>
      </c>
      <c r="E377" s="2" t="s">
        <v>101</v>
      </c>
      <c r="F377" s="2" t="s">
        <v>102</v>
      </c>
      <c r="G377" s="2" t="s">
        <v>764</v>
      </c>
      <c r="H377" s="2" t="s">
        <v>41</v>
      </c>
      <c r="I377" s="11">
        <v>43868</v>
      </c>
      <c r="J377" s="2">
        <v>1752</v>
      </c>
      <c r="K377" s="2" t="s">
        <v>42</v>
      </c>
      <c r="L377" s="2" t="s">
        <v>43</v>
      </c>
      <c r="M377" s="2">
        <v>18</v>
      </c>
      <c r="N377" s="2">
        <v>1485</v>
      </c>
      <c r="O377" s="2">
        <v>0</v>
      </c>
      <c r="P377" s="2">
        <v>133.65</v>
      </c>
      <c r="Q377" s="2">
        <v>133.65</v>
      </c>
      <c r="R377" s="2">
        <v>267.3</v>
      </c>
      <c r="S377" s="2">
        <v>0</v>
      </c>
      <c r="T377" s="2" t="s">
        <v>44</v>
      </c>
    </row>
    <row r="378" spans="1:20" x14ac:dyDescent="0.25">
      <c r="A378" s="2" t="s">
        <v>8</v>
      </c>
      <c r="B378" s="2" t="s">
        <v>37</v>
      </c>
      <c r="C378" s="2">
        <v>22020</v>
      </c>
      <c r="D378" s="11">
        <v>44606</v>
      </c>
      <c r="E378" s="2" t="s">
        <v>101</v>
      </c>
      <c r="F378" s="2" t="s">
        <v>102</v>
      </c>
      <c r="G378" s="2" t="s">
        <v>765</v>
      </c>
      <c r="H378" s="2" t="s">
        <v>41</v>
      </c>
      <c r="I378" s="11">
        <v>43874</v>
      </c>
      <c r="J378" s="2">
        <v>7982</v>
      </c>
      <c r="K378" s="2" t="s">
        <v>42</v>
      </c>
      <c r="L378" s="2" t="s">
        <v>43</v>
      </c>
      <c r="M378" s="2">
        <v>18</v>
      </c>
      <c r="N378" s="2">
        <v>6764.39</v>
      </c>
      <c r="O378" s="2">
        <v>0</v>
      </c>
      <c r="P378" s="2">
        <v>608.79999999999995</v>
      </c>
      <c r="Q378" s="2">
        <v>608.79999999999995</v>
      </c>
      <c r="R378" s="2">
        <v>1217.5999999999999</v>
      </c>
      <c r="S378" s="2">
        <v>0</v>
      </c>
      <c r="T378" s="2" t="s">
        <v>44</v>
      </c>
    </row>
    <row r="379" spans="1:20" x14ac:dyDescent="0.25">
      <c r="A379" s="2" t="s">
        <v>8</v>
      </c>
      <c r="B379" s="2" t="s">
        <v>37</v>
      </c>
      <c r="C379" s="2">
        <v>22020</v>
      </c>
      <c r="D379" s="11">
        <v>44606</v>
      </c>
      <c r="E379" s="2" t="s">
        <v>101</v>
      </c>
      <c r="F379" s="2" t="s">
        <v>102</v>
      </c>
      <c r="G379" s="2" t="s">
        <v>766</v>
      </c>
      <c r="H379" s="2" t="s">
        <v>41</v>
      </c>
      <c r="I379" s="11">
        <v>43875</v>
      </c>
      <c r="J379" s="2">
        <v>2808</v>
      </c>
      <c r="K379" s="2" t="s">
        <v>42</v>
      </c>
      <c r="L379" s="2" t="s">
        <v>43</v>
      </c>
      <c r="M379" s="2">
        <v>18</v>
      </c>
      <c r="N379" s="2">
        <v>2380</v>
      </c>
      <c r="O379" s="2">
        <v>0</v>
      </c>
      <c r="P379" s="2">
        <v>214.2</v>
      </c>
      <c r="Q379" s="2">
        <v>214.2</v>
      </c>
      <c r="R379" s="2">
        <v>428.4</v>
      </c>
      <c r="S379" s="2">
        <v>0</v>
      </c>
      <c r="T379" s="2" t="s">
        <v>44</v>
      </c>
    </row>
    <row r="380" spans="1:20" x14ac:dyDescent="0.25">
      <c r="A380" s="2" t="s">
        <v>8</v>
      </c>
      <c r="B380" s="2" t="s">
        <v>37</v>
      </c>
      <c r="C380" s="2">
        <v>22020</v>
      </c>
      <c r="D380" s="11">
        <v>44606</v>
      </c>
      <c r="E380" s="2" t="s">
        <v>101</v>
      </c>
      <c r="F380" s="2" t="s">
        <v>102</v>
      </c>
      <c r="G380" s="2" t="s">
        <v>767</v>
      </c>
      <c r="H380" s="2" t="s">
        <v>41</v>
      </c>
      <c r="I380" s="11">
        <v>43876</v>
      </c>
      <c r="J380" s="2">
        <v>1631</v>
      </c>
      <c r="K380" s="2" t="s">
        <v>42</v>
      </c>
      <c r="L380" s="2" t="s">
        <v>43</v>
      </c>
      <c r="M380" s="2">
        <v>18</v>
      </c>
      <c r="N380" s="2">
        <v>1382.1</v>
      </c>
      <c r="O380" s="2">
        <v>0</v>
      </c>
      <c r="P380" s="2">
        <v>124.39</v>
      </c>
      <c r="Q380" s="2">
        <v>124.39</v>
      </c>
      <c r="R380" s="2">
        <v>248.78</v>
      </c>
      <c r="S380" s="2">
        <v>0</v>
      </c>
      <c r="T380" s="2" t="s">
        <v>44</v>
      </c>
    </row>
    <row r="381" spans="1:20" x14ac:dyDescent="0.25">
      <c r="A381" s="2" t="s">
        <v>8</v>
      </c>
      <c r="B381" s="2" t="s">
        <v>37</v>
      </c>
      <c r="C381" s="2">
        <v>22020</v>
      </c>
      <c r="D381" s="11">
        <v>44606</v>
      </c>
      <c r="E381" s="2" t="s">
        <v>101</v>
      </c>
      <c r="F381" s="2" t="s">
        <v>102</v>
      </c>
      <c r="G381" s="2" t="s">
        <v>768</v>
      </c>
      <c r="H381" s="2" t="s">
        <v>41</v>
      </c>
      <c r="I381" s="11">
        <v>43876</v>
      </c>
      <c r="J381" s="2">
        <v>726</v>
      </c>
      <c r="K381" s="2" t="s">
        <v>42</v>
      </c>
      <c r="L381" s="2" t="s">
        <v>43</v>
      </c>
      <c r="M381" s="2">
        <v>18</v>
      </c>
      <c r="N381" s="2">
        <v>615</v>
      </c>
      <c r="O381" s="2">
        <v>0</v>
      </c>
      <c r="P381" s="2">
        <v>55.35</v>
      </c>
      <c r="Q381" s="2">
        <v>55.35</v>
      </c>
      <c r="R381" s="2">
        <v>110.7</v>
      </c>
      <c r="S381" s="2">
        <v>0</v>
      </c>
      <c r="T381" s="2" t="s">
        <v>44</v>
      </c>
    </row>
    <row r="382" spans="1:20" x14ac:dyDescent="0.25">
      <c r="A382" s="2" t="s">
        <v>8</v>
      </c>
      <c r="B382" s="2" t="s">
        <v>37</v>
      </c>
      <c r="C382" s="2">
        <v>22020</v>
      </c>
      <c r="D382" s="11">
        <v>44606</v>
      </c>
      <c r="E382" s="2" t="s">
        <v>101</v>
      </c>
      <c r="F382" s="2" t="s">
        <v>102</v>
      </c>
      <c r="G382" s="2" t="s">
        <v>769</v>
      </c>
      <c r="H382" s="2" t="s">
        <v>41</v>
      </c>
      <c r="I382" s="11">
        <v>43882</v>
      </c>
      <c r="J382" s="2">
        <v>18440</v>
      </c>
      <c r="K382" s="2" t="s">
        <v>42</v>
      </c>
      <c r="L382" s="2" t="s">
        <v>43</v>
      </c>
      <c r="M382" s="2">
        <v>5</v>
      </c>
      <c r="N382" s="2">
        <v>17000</v>
      </c>
      <c r="O382" s="2">
        <v>0</v>
      </c>
      <c r="P382" s="2">
        <v>425</v>
      </c>
      <c r="Q382" s="2">
        <v>425</v>
      </c>
      <c r="R382" s="2">
        <v>850</v>
      </c>
      <c r="S382" s="2">
        <v>0</v>
      </c>
      <c r="T382" s="2" t="s">
        <v>44</v>
      </c>
    </row>
    <row r="383" spans="1:20" x14ac:dyDescent="0.25">
      <c r="A383" s="2" t="s">
        <v>8</v>
      </c>
      <c r="B383" s="2" t="s">
        <v>37</v>
      </c>
      <c r="C383" s="2">
        <v>22020</v>
      </c>
      <c r="D383" s="11">
        <v>44606</v>
      </c>
      <c r="E383" s="2" t="s">
        <v>101</v>
      </c>
      <c r="F383" s="2" t="s">
        <v>102</v>
      </c>
      <c r="G383" s="2" t="s">
        <v>769</v>
      </c>
      <c r="H383" s="2" t="s">
        <v>41</v>
      </c>
      <c r="I383" s="11">
        <v>43882</v>
      </c>
      <c r="J383" s="2">
        <v>18440</v>
      </c>
      <c r="K383" s="2" t="s">
        <v>42</v>
      </c>
      <c r="L383" s="2" t="s">
        <v>43</v>
      </c>
      <c r="M383" s="2">
        <v>18</v>
      </c>
      <c r="N383" s="2">
        <v>500</v>
      </c>
      <c r="O383" s="2">
        <v>0</v>
      </c>
      <c r="P383" s="2">
        <v>45</v>
      </c>
      <c r="Q383" s="2">
        <v>45</v>
      </c>
      <c r="R383" s="2">
        <v>90</v>
      </c>
      <c r="S383" s="2">
        <v>0</v>
      </c>
      <c r="T383" s="2" t="s">
        <v>44</v>
      </c>
    </row>
    <row r="384" spans="1:20" x14ac:dyDescent="0.25">
      <c r="A384" s="2" t="s">
        <v>8</v>
      </c>
      <c r="B384" s="2" t="s">
        <v>37</v>
      </c>
      <c r="C384" s="2">
        <v>22020</v>
      </c>
      <c r="D384" s="11">
        <v>44606</v>
      </c>
      <c r="E384" s="2" t="s">
        <v>101</v>
      </c>
      <c r="F384" s="2" t="s">
        <v>102</v>
      </c>
      <c r="G384" s="2" t="s">
        <v>770</v>
      </c>
      <c r="H384" s="2" t="s">
        <v>41</v>
      </c>
      <c r="I384" s="11">
        <v>43883</v>
      </c>
      <c r="J384" s="2">
        <v>7295</v>
      </c>
      <c r="K384" s="2" t="s">
        <v>42</v>
      </c>
      <c r="L384" s="2" t="s">
        <v>43</v>
      </c>
      <c r="M384" s="2">
        <v>28</v>
      </c>
      <c r="N384" s="2">
        <v>5468.75</v>
      </c>
      <c r="O384" s="2">
        <v>0</v>
      </c>
      <c r="P384" s="2">
        <v>765.63</v>
      </c>
      <c r="Q384" s="2">
        <v>765.63</v>
      </c>
      <c r="R384" s="2">
        <v>1531.26</v>
      </c>
      <c r="S384" s="2">
        <v>0</v>
      </c>
      <c r="T384" s="2" t="s">
        <v>44</v>
      </c>
    </row>
    <row r="385" spans="1:20" x14ac:dyDescent="0.25">
      <c r="A385" s="2" t="s">
        <v>8</v>
      </c>
      <c r="B385" s="2" t="s">
        <v>37</v>
      </c>
      <c r="C385" s="2">
        <v>22020</v>
      </c>
      <c r="D385" s="11">
        <v>44606</v>
      </c>
      <c r="E385" s="2" t="s">
        <v>101</v>
      </c>
      <c r="F385" s="2" t="s">
        <v>102</v>
      </c>
      <c r="G385" s="2" t="s">
        <v>770</v>
      </c>
      <c r="H385" s="2" t="s">
        <v>41</v>
      </c>
      <c r="I385" s="11">
        <v>43883</v>
      </c>
      <c r="J385" s="2">
        <v>7295</v>
      </c>
      <c r="K385" s="2" t="s">
        <v>42</v>
      </c>
      <c r="L385" s="2" t="s">
        <v>43</v>
      </c>
      <c r="M385" s="2">
        <v>18</v>
      </c>
      <c r="N385" s="2">
        <v>250</v>
      </c>
      <c r="O385" s="2">
        <v>0</v>
      </c>
      <c r="P385" s="2">
        <v>22.5</v>
      </c>
      <c r="Q385" s="2">
        <v>22.5</v>
      </c>
      <c r="R385" s="2">
        <v>45</v>
      </c>
      <c r="S385" s="2">
        <v>0</v>
      </c>
      <c r="T385" s="2" t="s">
        <v>44</v>
      </c>
    </row>
    <row r="386" spans="1:20" x14ac:dyDescent="0.25">
      <c r="A386" s="2" t="s">
        <v>8</v>
      </c>
      <c r="B386" s="2" t="s">
        <v>37</v>
      </c>
      <c r="C386" s="2">
        <v>22020</v>
      </c>
      <c r="D386" s="11">
        <v>44606</v>
      </c>
      <c r="E386" s="2" t="s">
        <v>101</v>
      </c>
      <c r="F386" s="2" t="s">
        <v>102</v>
      </c>
      <c r="G386" s="2" t="s">
        <v>771</v>
      </c>
      <c r="H386" s="2" t="s">
        <v>41</v>
      </c>
      <c r="I386" s="11">
        <v>43885</v>
      </c>
      <c r="J386" s="2">
        <v>1823</v>
      </c>
      <c r="K386" s="2" t="s">
        <v>42</v>
      </c>
      <c r="L386" s="2" t="s">
        <v>43</v>
      </c>
      <c r="M386" s="2">
        <v>18</v>
      </c>
      <c r="N386" s="2">
        <v>1544.73</v>
      </c>
      <c r="O386" s="2">
        <v>0</v>
      </c>
      <c r="P386" s="2">
        <v>139.03</v>
      </c>
      <c r="Q386" s="2">
        <v>139.03</v>
      </c>
      <c r="R386" s="2">
        <v>278.06</v>
      </c>
      <c r="S386" s="2">
        <v>0</v>
      </c>
      <c r="T386" s="2" t="s">
        <v>44</v>
      </c>
    </row>
    <row r="387" spans="1:20" x14ac:dyDescent="0.25">
      <c r="A387" s="2" t="s">
        <v>8</v>
      </c>
      <c r="B387" s="2" t="s">
        <v>37</v>
      </c>
      <c r="C387" s="2">
        <v>22020</v>
      </c>
      <c r="D387" s="11">
        <v>44606</v>
      </c>
      <c r="E387" s="2" t="s">
        <v>101</v>
      </c>
      <c r="F387" s="2" t="s">
        <v>102</v>
      </c>
      <c r="G387" s="2" t="s">
        <v>772</v>
      </c>
      <c r="H387" s="2" t="s">
        <v>41</v>
      </c>
      <c r="I387" s="11">
        <v>43885</v>
      </c>
      <c r="J387" s="2">
        <v>780</v>
      </c>
      <c r="K387" s="2" t="s">
        <v>42</v>
      </c>
      <c r="L387" s="2" t="s">
        <v>43</v>
      </c>
      <c r="M387" s="2">
        <v>18</v>
      </c>
      <c r="N387" s="2">
        <v>661</v>
      </c>
      <c r="O387" s="2">
        <v>0</v>
      </c>
      <c r="P387" s="2">
        <v>59.49</v>
      </c>
      <c r="Q387" s="2">
        <v>59.49</v>
      </c>
      <c r="R387" s="2">
        <v>118.98</v>
      </c>
      <c r="S387" s="2">
        <v>0</v>
      </c>
      <c r="T387" s="2" t="s">
        <v>44</v>
      </c>
    </row>
    <row r="388" spans="1:20" x14ac:dyDescent="0.25">
      <c r="A388" s="2" t="s">
        <v>8</v>
      </c>
      <c r="B388" s="2" t="s">
        <v>37</v>
      </c>
      <c r="C388" s="2">
        <v>22020</v>
      </c>
      <c r="D388" s="11">
        <v>44606</v>
      </c>
      <c r="E388" s="2" t="s">
        <v>101</v>
      </c>
      <c r="F388" s="2" t="s">
        <v>102</v>
      </c>
      <c r="G388" s="2" t="s">
        <v>773</v>
      </c>
      <c r="H388" s="2" t="s">
        <v>41</v>
      </c>
      <c r="I388" s="11">
        <v>43887</v>
      </c>
      <c r="J388" s="2">
        <v>43564</v>
      </c>
      <c r="K388" s="2" t="s">
        <v>42</v>
      </c>
      <c r="L388" s="2" t="s">
        <v>43</v>
      </c>
      <c r="M388" s="2">
        <v>18</v>
      </c>
      <c r="N388" s="2">
        <v>36919</v>
      </c>
      <c r="O388" s="2">
        <v>0</v>
      </c>
      <c r="P388" s="2">
        <v>3322.71</v>
      </c>
      <c r="Q388" s="2">
        <v>3322.71</v>
      </c>
      <c r="R388" s="2">
        <v>6645.42</v>
      </c>
      <c r="S388" s="2">
        <v>0</v>
      </c>
      <c r="T388" s="2" t="s">
        <v>44</v>
      </c>
    </row>
    <row r="389" spans="1:20" x14ac:dyDescent="0.25">
      <c r="A389" s="2" t="s">
        <v>8</v>
      </c>
      <c r="B389" s="2" t="s">
        <v>37</v>
      </c>
      <c r="C389" s="2">
        <v>22020</v>
      </c>
      <c r="D389" s="11">
        <v>44606</v>
      </c>
      <c r="E389" s="2" t="s">
        <v>101</v>
      </c>
      <c r="F389" s="2" t="s">
        <v>102</v>
      </c>
      <c r="G389" s="2" t="s">
        <v>774</v>
      </c>
      <c r="H389" s="2" t="s">
        <v>41</v>
      </c>
      <c r="I389" s="11">
        <v>43888</v>
      </c>
      <c r="J389" s="2">
        <v>7758</v>
      </c>
      <c r="K389" s="2" t="s">
        <v>42</v>
      </c>
      <c r="L389" s="2" t="s">
        <v>43</v>
      </c>
      <c r="M389" s="2">
        <v>18</v>
      </c>
      <c r="N389" s="2">
        <v>6469</v>
      </c>
      <c r="O389" s="2">
        <v>0</v>
      </c>
      <c r="P389" s="2">
        <v>582.21</v>
      </c>
      <c r="Q389" s="2">
        <v>582.21</v>
      </c>
      <c r="R389" s="2">
        <v>1164.42</v>
      </c>
      <c r="S389" s="2">
        <v>0</v>
      </c>
      <c r="T389" s="2" t="s">
        <v>44</v>
      </c>
    </row>
    <row r="390" spans="1:20" x14ac:dyDescent="0.25">
      <c r="A390" s="2" t="s">
        <v>8</v>
      </c>
      <c r="B390" s="2" t="s">
        <v>37</v>
      </c>
      <c r="C390" s="2">
        <v>22020</v>
      </c>
      <c r="D390" s="11">
        <v>44606</v>
      </c>
      <c r="E390" s="2" t="s">
        <v>101</v>
      </c>
      <c r="F390" s="2" t="s">
        <v>102</v>
      </c>
      <c r="G390" s="2" t="s">
        <v>774</v>
      </c>
      <c r="H390" s="2" t="s">
        <v>41</v>
      </c>
      <c r="I390" s="11">
        <v>43888</v>
      </c>
      <c r="J390" s="2">
        <v>7758</v>
      </c>
      <c r="K390" s="2" t="s">
        <v>42</v>
      </c>
      <c r="L390" s="2" t="s">
        <v>43</v>
      </c>
      <c r="M390" s="2">
        <v>28</v>
      </c>
      <c r="N390" s="2">
        <v>97.66</v>
      </c>
      <c r="O390" s="2">
        <v>0</v>
      </c>
      <c r="P390" s="2">
        <v>13.67</v>
      </c>
      <c r="Q390" s="2">
        <v>13.67</v>
      </c>
      <c r="R390" s="2">
        <v>27.34</v>
      </c>
      <c r="S390" s="2">
        <v>0</v>
      </c>
      <c r="T390" s="2" t="s">
        <v>44</v>
      </c>
    </row>
    <row r="391" spans="1:20" x14ac:dyDescent="0.25">
      <c r="A391" s="2" t="s">
        <v>8</v>
      </c>
      <c r="B391" s="2" t="s">
        <v>37</v>
      </c>
      <c r="C391" s="2">
        <v>22020</v>
      </c>
      <c r="D391" s="11">
        <v>44606</v>
      </c>
      <c r="E391" s="2" t="s">
        <v>101</v>
      </c>
      <c r="F391" s="2" t="s">
        <v>102</v>
      </c>
      <c r="G391" s="2" t="s">
        <v>775</v>
      </c>
      <c r="H391" s="2" t="s">
        <v>41</v>
      </c>
      <c r="I391" s="11">
        <v>43889</v>
      </c>
      <c r="J391" s="2">
        <v>28350</v>
      </c>
      <c r="K391" s="2" t="s">
        <v>42</v>
      </c>
      <c r="L391" s="2" t="s">
        <v>43</v>
      </c>
      <c r="M391" s="2">
        <v>5</v>
      </c>
      <c r="N391" s="2">
        <v>27000</v>
      </c>
      <c r="O391" s="2">
        <v>0</v>
      </c>
      <c r="P391" s="2">
        <v>675</v>
      </c>
      <c r="Q391" s="2">
        <v>675</v>
      </c>
      <c r="R391" s="2">
        <v>1350</v>
      </c>
      <c r="S391" s="2">
        <v>0</v>
      </c>
      <c r="T391" s="2" t="s">
        <v>44</v>
      </c>
    </row>
    <row r="392" spans="1:20" x14ac:dyDescent="0.25">
      <c r="A392" s="2" t="s">
        <v>8</v>
      </c>
      <c r="B392" s="2" t="s">
        <v>37</v>
      </c>
      <c r="C392" s="2">
        <v>22020</v>
      </c>
      <c r="D392" s="11">
        <v>44606</v>
      </c>
      <c r="E392" s="2" t="s">
        <v>101</v>
      </c>
      <c r="F392" s="2" t="s">
        <v>102</v>
      </c>
      <c r="G392" s="2" t="s">
        <v>776</v>
      </c>
      <c r="H392" s="2" t="s">
        <v>41</v>
      </c>
      <c r="I392" s="11">
        <v>43889</v>
      </c>
      <c r="J392" s="2">
        <v>28350</v>
      </c>
      <c r="K392" s="2" t="s">
        <v>42</v>
      </c>
      <c r="L392" s="2" t="s">
        <v>43</v>
      </c>
      <c r="M392" s="2">
        <v>5</v>
      </c>
      <c r="N392" s="2">
        <v>27000</v>
      </c>
      <c r="O392" s="2">
        <v>0</v>
      </c>
      <c r="P392" s="2">
        <v>675</v>
      </c>
      <c r="Q392" s="2">
        <v>675</v>
      </c>
      <c r="R392" s="2">
        <v>1350</v>
      </c>
      <c r="S392" s="2">
        <v>0</v>
      </c>
      <c r="T392" s="2" t="s">
        <v>44</v>
      </c>
    </row>
    <row r="393" spans="1:20" x14ac:dyDescent="0.25">
      <c r="A393" s="2" t="s">
        <v>8</v>
      </c>
      <c r="B393" s="2" t="s">
        <v>37</v>
      </c>
      <c r="C393" s="2">
        <v>22020</v>
      </c>
      <c r="D393" s="11">
        <v>44606</v>
      </c>
      <c r="E393" s="2" t="s">
        <v>101</v>
      </c>
      <c r="F393" s="2" t="s">
        <v>102</v>
      </c>
      <c r="G393" s="2" t="s">
        <v>777</v>
      </c>
      <c r="H393" s="2" t="s">
        <v>41</v>
      </c>
      <c r="I393" s="11">
        <v>43889</v>
      </c>
      <c r="J393" s="2">
        <v>35646</v>
      </c>
      <c r="K393" s="2" t="s">
        <v>42</v>
      </c>
      <c r="L393" s="2" t="s">
        <v>43</v>
      </c>
      <c r="M393" s="2">
        <v>18</v>
      </c>
      <c r="N393" s="2">
        <v>13598</v>
      </c>
      <c r="O393" s="2">
        <v>0</v>
      </c>
      <c r="P393" s="2">
        <v>1223.82</v>
      </c>
      <c r="Q393" s="2">
        <v>1223.82</v>
      </c>
      <c r="R393" s="2">
        <v>2447.64</v>
      </c>
      <c r="S393" s="2">
        <v>0</v>
      </c>
      <c r="T393" s="2" t="s">
        <v>44</v>
      </c>
    </row>
    <row r="394" spans="1:20" x14ac:dyDescent="0.25">
      <c r="A394" s="2" t="s">
        <v>8</v>
      </c>
      <c r="B394" s="2" t="s">
        <v>37</v>
      </c>
      <c r="C394" s="2">
        <v>22020</v>
      </c>
      <c r="D394" s="11">
        <v>44606</v>
      </c>
      <c r="E394" s="2" t="s">
        <v>101</v>
      </c>
      <c r="F394" s="2" t="s">
        <v>102</v>
      </c>
      <c r="G394" s="2" t="s">
        <v>777</v>
      </c>
      <c r="H394" s="2" t="s">
        <v>41</v>
      </c>
      <c r="I394" s="11">
        <v>43889</v>
      </c>
      <c r="J394" s="2">
        <v>35646</v>
      </c>
      <c r="K394" s="2" t="s">
        <v>42</v>
      </c>
      <c r="L394" s="2" t="s">
        <v>43</v>
      </c>
      <c r="M394" s="2">
        <v>28</v>
      </c>
      <c r="N394" s="2">
        <v>15312.5</v>
      </c>
      <c r="O394" s="2">
        <v>0</v>
      </c>
      <c r="P394" s="2">
        <v>2143.75</v>
      </c>
      <c r="Q394" s="2">
        <v>2143.75</v>
      </c>
      <c r="R394" s="2">
        <v>4287.5</v>
      </c>
      <c r="S394" s="2">
        <v>0</v>
      </c>
      <c r="T394" s="2" t="s">
        <v>44</v>
      </c>
    </row>
    <row r="395" spans="1:20" x14ac:dyDescent="0.25">
      <c r="A395" s="2" t="s">
        <v>8</v>
      </c>
      <c r="B395" s="2" t="s">
        <v>37</v>
      </c>
      <c r="C395" s="2">
        <v>22020</v>
      </c>
      <c r="D395" s="11">
        <v>44606</v>
      </c>
      <c r="E395" s="2" t="s">
        <v>101</v>
      </c>
      <c r="F395" s="2" t="s">
        <v>102</v>
      </c>
      <c r="G395" s="2" t="s">
        <v>778</v>
      </c>
      <c r="H395" s="2" t="s">
        <v>41</v>
      </c>
      <c r="I395" s="11">
        <v>43890</v>
      </c>
      <c r="J395" s="2">
        <v>18743</v>
      </c>
      <c r="K395" s="2" t="s">
        <v>42</v>
      </c>
      <c r="L395" s="2" t="s">
        <v>43</v>
      </c>
      <c r="M395" s="2">
        <v>18</v>
      </c>
      <c r="N395" s="2">
        <v>15884</v>
      </c>
      <c r="O395" s="2">
        <v>0</v>
      </c>
      <c r="P395" s="2">
        <v>1429.56</v>
      </c>
      <c r="Q395" s="2">
        <v>1429.56</v>
      </c>
      <c r="R395" s="2">
        <v>2859.12</v>
      </c>
      <c r="S395" s="2">
        <v>0</v>
      </c>
      <c r="T395" s="2" t="s">
        <v>44</v>
      </c>
    </row>
    <row r="396" spans="1:20" x14ac:dyDescent="0.25">
      <c r="A396" s="2" t="s">
        <v>8</v>
      </c>
      <c r="B396" s="2" t="s">
        <v>37</v>
      </c>
      <c r="C396" s="2">
        <v>22020</v>
      </c>
      <c r="D396" s="11">
        <v>44606</v>
      </c>
      <c r="E396" s="2" t="s">
        <v>101</v>
      </c>
      <c r="F396" s="2" t="s">
        <v>102</v>
      </c>
      <c r="G396" s="2" t="s">
        <v>779</v>
      </c>
      <c r="H396" s="2" t="s">
        <v>41</v>
      </c>
      <c r="I396" s="11">
        <v>43886</v>
      </c>
      <c r="J396" s="2">
        <v>14175</v>
      </c>
      <c r="K396" s="2" t="s">
        <v>42</v>
      </c>
      <c r="L396" s="2" t="s">
        <v>43</v>
      </c>
      <c r="M396" s="2">
        <v>5</v>
      </c>
      <c r="N396" s="2">
        <v>13500</v>
      </c>
      <c r="O396" s="2">
        <v>0</v>
      </c>
      <c r="P396" s="2">
        <v>337.5</v>
      </c>
      <c r="Q396" s="2">
        <v>337.5</v>
      </c>
      <c r="R396" s="2">
        <v>675</v>
      </c>
      <c r="S396" s="2">
        <v>0</v>
      </c>
      <c r="T396" s="2" t="s">
        <v>44</v>
      </c>
    </row>
    <row r="397" spans="1:20" x14ac:dyDescent="0.25">
      <c r="A397" s="2" t="s">
        <v>8</v>
      </c>
      <c r="B397" s="2" t="s">
        <v>37</v>
      </c>
      <c r="C397" s="2">
        <v>22020</v>
      </c>
      <c r="D397" s="11">
        <v>44606</v>
      </c>
      <c r="E397" s="2" t="s">
        <v>124</v>
      </c>
      <c r="F397" s="2" t="s">
        <v>125</v>
      </c>
      <c r="G397" s="2" t="s">
        <v>780</v>
      </c>
      <c r="H397" s="2" t="s">
        <v>41</v>
      </c>
      <c r="I397" s="11">
        <v>43865</v>
      </c>
      <c r="J397" s="2">
        <v>10570</v>
      </c>
      <c r="K397" s="2" t="s">
        <v>42</v>
      </c>
      <c r="L397" s="2" t="s">
        <v>43</v>
      </c>
      <c r="M397" s="2">
        <v>18</v>
      </c>
      <c r="N397" s="2">
        <v>8957.5</v>
      </c>
      <c r="O397" s="2">
        <v>0</v>
      </c>
      <c r="P397" s="2">
        <v>806.18</v>
      </c>
      <c r="Q397" s="2">
        <v>806.18</v>
      </c>
      <c r="R397" s="2">
        <v>1612.36</v>
      </c>
      <c r="S397" s="2">
        <v>0</v>
      </c>
      <c r="T397" s="2" t="s">
        <v>44</v>
      </c>
    </row>
    <row r="398" spans="1:20" x14ac:dyDescent="0.25">
      <c r="A398" s="2" t="s">
        <v>8</v>
      </c>
      <c r="B398" s="2" t="s">
        <v>37</v>
      </c>
      <c r="C398" s="2">
        <v>22020</v>
      </c>
      <c r="D398" s="11">
        <v>44606</v>
      </c>
      <c r="E398" s="2" t="s">
        <v>124</v>
      </c>
      <c r="F398" s="2" t="s">
        <v>125</v>
      </c>
      <c r="G398" s="2" t="s">
        <v>781</v>
      </c>
      <c r="H398" s="2" t="s">
        <v>41</v>
      </c>
      <c r="I398" s="11">
        <v>43865</v>
      </c>
      <c r="J398" s="2">
        <v>3540</v>
      </c>
      <c r="K398" s="2" t="s">
        <v>42</v>
      </c>
      <c r="L398" s="2" t="s">
        <v>43</v>
      </c>
      <c r="M398" s="2">
        <v>18</v>
      </c>
      <c r="N398" s="2">
        <v>3000</v>
      </c>
      <c r="O398" s="2">
        <v>0</v>
      </c>
      <c r="P398" s="2">
        <v>270</v>
      </c>
      <c r="Q398" s="2">
        <v>270</v>
      </c>
      <c r="R398" s="2">
        <v>540</v>
      </c>
      <c r="S398" s="2">
        <v>0</v>
      </c>
      <c r="T398" s="2" t="s">
        <v>44</v>
      </c>
    </row>
    <row r="399" spans="1:20" x14ac:dyDescent="0.25">
      <c r="A399" s="2" t="s">
        <v>8</v>
      </c>
      <c r="B399" s="2" t="s">
        <v>37</v>
      </c>
      <c r="C399" s="2">
        <v>22020</v>
      </c>
      <c r="D399" s="11">
        <v>44606</v>
      </c>
      <c r="E399" s="2" t="s">
        <v>124</v>
      </c>
      <c r="F399" s="2" t="s">
        <v>125</v>
      </c>
      <c r="G399" s="2" t="s">
        <v>782</v>
      </c>
      <c r="H399" s="2" t="s">
        <v>41</v>
      </c>
      <c r="I399" s="11">
        <v>43872</v>
      </c>
      <c r="J399" s="2">
        <v>10570</v>
      </c>
      <c r="K399" s="2" t="s">
        <v>42</v>
      </c>
      <c r="L399" s="2" t="s">
        <v>43</v>
      </c>
      <c r="M399" s="2">
        <v>18</v>
      </c>
      <c r="N399" s="2">
        <v>8957.5</v>
      </c>
      <c r="O399" s="2">
        <v>0</v>
      </c>
      <c r="P399" s="2">
        <v>806.18</v>
      </c>
      <c r="Q399" s="2">
        <v>806.18</v>
      </c>
      <c r="R399" s="2">
        <v>1612.36</v>
      </c>
      <c r="S399" s="2">
        <v>0</v>
      </c>
      <c r="T399" s="2" t="s">
        <v>44</v>
      </c>
    </row>
    <row r="400" spans="1:20" x14ac:dyDescent="0.25">
      <c r="A400" s="2" t="s">
        <v>8</v>
      </c>
      <c r="B400" s="2" t="s">
        <v>37</v>
      </c>
      <c r="C400" s="2">
        <v>22020</v>
      </c>
      <c r="D400" s="11">
        <v>44606</v>
      </c>
      <c r="E400" s="2" t="s">
        <v>124</v>
      </c>
      <c r="F400" s="2" t="s">
        <v>125</v>
      </c>
      <c r="G400" s="2" t="s">
        <v>783</v>
      </c>
      <c r="H400" s="2" t="s">
        <v>41</v>
      </c>
      <c r="I400" s="11">
        <v>43872</v>
      </c>
      <c r="J400" s="2">
        <v>13225</v>
      </c>
      <c r="K400" s="2" t="s">
        <v>42</v>
      </c>
      <c r="L400" s="2" t="s">
        <v>43</v>
      </c>
      <c r="M400" s="2">
        <v>18</v>
      </c>
      <c r="N400" s="2">
        <v>11207.5</v>
      </c>
      <c r="O400" s="2">
        <v>0</v>
      </c>
      <c r="P400" s="2">
        <v>1008.68</v>
      </c>
      <c r="Q400" s="2">
        <v>1008.68</v>
      </c>
      <c r="R400" s="2">
        <v>2017.36</v>
      </c>
      <c r="S400" s="2">
        <v>0</v>
      </c>
      <c r="T400" s="2" t="s">
        <v>44</v>
      </c>
    </row>
    <row r="401" spans="1:20" x14ac:dyDescent="0.25">
      <c r="A401" s="2" t="s">
        <v>8</v>
      </c>
      <c r="B401" s="2" t="s">
        <v>37</v>
      </c>
      <c r="C401" s="2">
        <v>22020</v>
      </c>
      <c r="D401" s="11">
        <v>44606</v>
      </c>
      <c r="E401" s="2" t="s">
        <v>124</v>
      </c>
      <c r="F401" s="2" t="s">
        <v>125</v>
      </c>
      <c r="G401" s="2" t="s">
        <v>784</v>
      </c>
      <c r="H401" s="2" t="s">
        <v>41</v>
      </c>
      <c r="I401" s="11">
        <v>43873</v>
      </c>
      <c r="J401" s="2">
        <v>10567</v>
      </c>
      <c r="K401" s="2" t="s">
        <v>42</v>
      </c>
      <c r="L401" s="2" t="s">
        <v>43</v>
      </c>
      <c r="M401" s="2">
        <v>18</v>
      </c>
      <c r="N401" s="2">
        <v>8955.4</v>
      </c>
      <c r="O401" s="2">
        <v>0</v>
      </c>
      <c r="P401" s="2">
        <v>805.99</v>
      </c>
      <c r="Q401" s="2">
        <v>805.99</v>
      </c>
      <c r="R401" s="2">
        <v>1611.98</v>
      </c>
      <c r="S401" s="2">
        <v>0</v>
      </c>
      <c r="T401" s="2" t="s">
        <v>44</v>
      </c>
    </row>
    <row r="402" spans="1:20" x14ac:dyDescent="0.25">
      <c r="A402" s="2" t="s">
        <v>8</v>
      </c>
      <c r="B402" s="2" t="s">
        <v>37</v>
      </c>
      <c r="C402" s="2">
        <v>22020</v>
      </c>
      <c r="D402" s="11">
        <v>44606</v>
      </c>
      <c r="E402" s="2" t="s">
        <v>124</v>
      </c>
      <c r="F402" s="2" t="s">
        <v>125</v>
      </c>
      <c r="G402" s="2" t="s">
        <v>785</v>
      </c>
      <c r="H402" s="2" t="s">
        <v>41</v>
      </c>
      <c r="I402" s="11">
        <v>43873</v>
      </c>
      <c r="J402" s="2">
        <v>3540</v>
      </c>
      <c r="K402" s="2" t="s">
        <v>42</v>
      </c>
      <c r="L402" s="2" t="s">
        <v>43</v>
      </c>
      <c r="M402" s="2">
        <v>18</v>
      </c>
      <c r="N402" s="2">
        <v>3000</v>
      </c>
      <c r="O402" s="2">
        <v>0</v>
      </c>
      <c r="P402" s="2">
        <v>270</v>
      </c>
      <c r="Q402" s="2">
        <v>270</v>
      </c>
      <c r="R402" s="2">
        <v>540</v>
      </c>
      <c r="S402" s="2">
        <v>0</v>
      </c>
      <c r="T402" s="2" t="s">
        <v>44</v>
      </c>
    </row>
    <row r="403" spans="1:20" x14ac:dyDescent="0.25">
      <c r="A403" s="2" t="s">
        <v>8</v>
      </c>
      <c r="B403" s="2" t="s">
        <v>37</v>
      </c>
      <c r="C403" s="2">
        <v>22020</v>
      </c>
      <c r="D403" s="11">
        <v>44606</v>
      </c>
      <c r="E403" s="2" t="s">
        <v>124</v>
      </c>
      <c r="F403" s="2" t="s">
        <v>125</v>
      </c>
      <c r="G403" s="2" t="s">
        <v>786</v>
      </c>
      <c r="H403" s="2" t="s">
        <v>41</v>
      </c>
      <c r="I403" s="11">
        <v>43885</v>
      </c>
      <c r="J403" s="2">
        <v>7030</v>
      </c>
      <c r="K403" s="2" t="s">
        <v>42</v>
      </c>
      <c r="L403" s="2" t="s">
        <v>43</v>
      </c>
      <c r="M403" s="2">
        <v>18</v>
      </c>
      <c r="N403" s="2">
        <v>5957.5</v>
      </c>
      <c r="O403" s="2">
        <v>0</v>
      </c>
      <c r="P403" s="2">
        <v>536.17999999999995</v>
      </c>
      <c r="Q403" s="2">
        <v>536.17999999999995</v>
      </c>
      <c r="R403" s="2">
        <v>1072.3599999999999</v>
      </c>
      <c r="S403" s="2">
        <v>0</v>
      </c>
      <c r="T403" s="2" t="s">
        <v>44</v>
      </c>
    </row>
    <row r="404" spans="1:20" x14ac:dyDescent="0.25">
      <c r="A404" s="2" t="s">
        <v>8</v>
      </c>
      <c r="B404" s="2" t="s">
        <v>37</v>
      </c>
      <c r="C404" s="2">
        <v>22020</v>
      </c>
      <c r="D404" s="11">
        <v>44606</v>
      </c>
      <c r="E404" s="2" t="s">
        <v>124</v>
      </c>
      <c r="F404" s="2" t="s">
        <v>125</v>
      </c>
      <c r="G404" s="2" t="s">
        <v>787</v>
      </c>
      <c r="H404" s="2" t="s">
        <v>41</v>
      </c>
      <c r="I404" s="11">
        <v>43887</v>
      </c>
      <c r="J404" s="2">
        <v>10572</v>
      </c>
      <c r="K404" s="2" t="s">
        <v>42</v>
      </c>
      <c r="L404" s="2" t="s">
        <v>43</v>
      </c>
      <c r="M404" s="2">
        <v>18</v>
      </c>
      <c r="N404" s="2">
        <v>8959.1200000000008</v>
      </c>
      <c r="O404" s="2">
        <v>0</v>
      </c>
      <c r="P404" s="2">
        <v>806.32</v>
      </c>
      <c r="Q404" s="2">
        <v>806.32</v>
      </c>
      <c r="R404" s="2">
        <v>1612.64</v>
      </c>
      <c r="S404" s="2">
        <v>0</v>
      </c>
      <c r="T404" s="2" t="s">
        <v>44</v>
      </c>
    </row>
    <row r="405" spans="1:20" x14ac:dyDescent="0.25">
      <c r="A405" s="2" t="s">
        <v>8</v>
      </c>
      <c r="B405" s="2" t="s">
        <v>37</v>
      </c>
      <c r="C405" s="2">
        <v>22020</v>
      </c>
      <c r="D405" s="11">
        <v>44606</v>
      </c>
      <c r="E405" s="2" t="s">
        <v>124</v>
      </c>
      <c r="F405" s="2" t="s">
        <v>125</v>
      </c>
      <c r="G405" s="2" t="s">
        <v>788</v>
      </c>
      <c r="H405" s="2" t="s">
        <v>41</v>
      </c>
      <c r="I405" s="11">
        <v>43887</v>
      </c>
      <c r="J405" s="2">
        <v>3540</v>
      </c>
      <c r="K405" s="2" t="s">
        <v>42</v>
      </c>
      <c r="L405" s="2" t="s">
        <v>43</v>
      </c>
      <c r="M405" s="2">
        <v>18</v>
      </c>
      <c r="N405" s="2">
        <v>3000</v>
      </c>
      <c r="O405" s="2">
        <v>0</v>
      </c>
      <c r="P405" s="2">
        <v>270</v>
      </c>
      <c r="Q405" s="2">
        <v>270</v>
      </c>
      <c r="R405" s="2">
        <v>540</v>
      </c>
      <c r="S405" s="2">
        <v>0</v>
      </c>
      <c r="T405" s="2" t="s">
        <v>44</v>
      </c>
    </row>
    <row r="406" spans="1:20" x14ac:dyDescent="0.25">
      <c r="A406" s="2" t="s">
        <v>8</v>
      </c>
      <c r="B406" s="2" t="s">
        <v>37</v>
      </c>
      <c r="C406" s="2">
        <v>22020</v>
      </c>
      <c r="D406" s="11">
        <v>44606</v>
      </c>
      <c r="E406" s="2" t="s">
        <v>124</v>
      </c>
      <c r="F406" s="2" t="s">
        <v>125</v>
      </c>
      <c r="G406" s="2" t="s">
        <v>789</v>
      </c>
      <c r="H406" s="2" t="s">
        <v>41</v>
      </c>
      <c r="I406" s="11">
        <v>43889</v>
      </c>
      <c r="J406" s="2">
        <v>7027</v>
      </c>
      <c r="K406" s="2" t="s">
        <v>42</v>
      </c>
      <c r="L406" s="2" t="s">
        <v>43</v>
      </c>
      <c r="M406" s="2">
        <v>18</v>
      </c>
      <c r="N406" s="2">
        <v>5955.4</v>
      </c>
      <c r="O406" s="2">
        <v>0</v>
      </c>
      <c r="P406" s="2">
        <v>535.99</v>
      </c>
      <c r="Q406" s="2">
        <v>535.99</v>
      </c>
      <c r="R406" s="2">
        <v>1071.98</v>
      </c>
      <c r="S406" s="2">
        <v>0</v>
      </c>
      <c r="T406" s="2" t="s">
        <v>44</v>
      </c>
    </row>
    <row r="407" spans="1:20" x14ac:dyDescent="0.25">
      <c r="A407" s="2" t="s">
        <v>8</v>
      </c>
      <c r="B407" s="2" t="s">
        <v>37</v>
      </c>
      <c r="C407" s="2">
        <v>22020</v>
      </c>
      <c r="D407" s="11">
        <v>44606</v>
      </c>
      <c r="E407" s="2" t="s">
        <v>790</v>
      </c>
      <c r="F407" s="2" t="s">
        <v>791</v>
      </c>
      <c r="G407" s="2" t="s">
        <v>792</v>
      </c>
      <c r="H407" s="2" t="s">
        <v>41</v>
      </c>
      <c r="I407" s="11">
        <v>43868</v>
      </c>
      <c r="J407" s="2">
        <v>77290</v>
      </c>
      <c r="K407" s="2" t="s">
        <v>42</v>
      </c>
      <c r="L407" s="2" t="s">
        <v>43</v>
      </c>
      <c r="M407" s="2">
        <v>18</v>
      </c>
      <c r="N407" s="2">
        <v>65500</v>
      </c>
      <c r="O407" s="2">
        <v>0</v>
      </c>
      <c r="P407" s="2">
        <v>5895</v>
      </c>
      <c r="Q407" s="2">
        <v>5895</v>
      </c>
      <c r="R407" s="2">
        <v>11790</v>
      </c>
      <c r="S407" s="2">
        <v>0</v>
      </c>
      <c r="T407" s="2" t="s">
        <v>44</v>
      </c>
    </row>
    <row r="408" spans="1:20" x14ac:dyDescent="0.25">
      <c r="A408" s="2" t="s">
        <v>8</v>
      </c>
      <c r="B408" s="2" t="s">
        <v>37</v>
      </c>
      <c r="C408" s="2">
        <v>22020</v>
      </c>
      <c r="D408" s="11">
        <v>44606</v>
      </c>
      <c r="E408" s="2" t="s">
        <v>790</v>
      </c>
      <c r="F408" s="2" t="s">
        <v>791</v>
      </c>
      <c r="G408" s="2" t="s">
        <v>793</v>
      </c>
      <c r="H408" s="2" t="s">
        <v>41</v>
      </c>
      <c r="I408" s="11">
        <v>43873</v>
      </c>
      <c r="J408" s="2">
        <v>22125</v>
      </c>
      <c r="K408" s="2" t="s">
        <v>42</v>
      </c>
      <c r="L408" s="2" t="s">
        <v>43</v>
      </c>
      <c r="M408" s="2">
        <v>18</v>
      </c>
      <c r="N408" s="2">
        <v>18750</v>
      </c>
      <c r="O408" s="2">
        <v>0</v>
      </c>
      <c r="P408" s="2">
        <v>1687.5</v>
      </c>
      <c r="Q408" s="2">
        <v>1687.5</v>
      </c>
      <c r="R408" s="2">
        <v>3375</v>
      </c>
      <c r="S408" s="2">
        <v>0</v>
      </c>
      <c r="T408" s="2" t="s">
        <v>44</v>
      </c>
    </row>
    <row r="409" spans="1:20" x14ac:dyDescent="0.25">
      <c r="A409" s="2" t="s">
        <v>8</v>
      </c>
      <c r="B409" s="2" t="s">
        <v>37</v>
      </c>
      <c r="C409" s="2">
        <v>22020</v>
      </c>
      <c r="D409" s="11">
        <v>44606</v>
      </c>
      <c r="E409" s="2" t="s">
        <v>790</v>
      </c>
      <c r="F409" s="2" t="s">
        <v>791</v>
      </c>
      <c r="G409" s="2" t="s">
        <v>794</v>
      </c>
      <c r="H409" s="2" t="s">
        <v>41</v>
      </c>
      <c r="I409" s="11">
        <v>43873</v>
      </c>
      <c r="J409" s="2">
        <v>17700</v>
      </c>
      <c r="K409" s="2" t="s">
        <v>42</v>
      </c>
      <c r="L409" s="2" t="s">
        <v>43</v>
      </c>
      <c r="M409" s="2">
        <v>18</v>
      </c>
      <c r="N409" s="2">
        <v>15000</v>
      </c>
      <c r="O409" s="2">
        <v>0</v>
      </c>
      <c r="P409" s="2">
        <v>1350</v>
      </c>
      <c r="Q409" s="2">
        <v>1350</v>
      </c>
      <c r="R409" s="2">
        <v>2700</v>
      </c>
      <c r="S409" s="2">
        <v>0</v>
      </c>
      <c r="T409" s="2" t="s">
        <v>44</v>
      </c>
    </row>
    <row r="410" spans="1:20" x14ac:dyDescent="0.25">
      <c r="A410" s="2" t="s">
        <v>8</v>
      </c>
      <c r="B410" s="2" t="s">
        <v>37</v>
      </c>
      <c r="C410" s="2">
        <v>22020</v>
      </c>
      <c r="D410" s="11">
        <v>44606</v>
      </c>
      <c r="E410" s="2" t="s">
        <v>795</v>
      </c>
      <c r="F410" s="2" t="s">
        <v>796</v>
      </c>
      <c r="G410" s="2" t="s">
        <v>797</v>
      </c>
      <c r="H410" s="2" t="s">
        <v>41</v>
      </c>
      <c r="I410" s="11">
        <v>43865</v>
      </c>
      <c r="J410" s="2">
        <v>6490</v>
      </c>
      <c r="K410" s="2" t="s">
        <v>42</v>
      </c>
      <c r="L410" s="2" t="s">
        <v>43</v>
      </c>
      <c r="M410" s="2">
        <v>18</v>
      </c>
      <c r="N410" s="2">
        <v>5500</v>
      </c>
      <c r="O410" s="2">
        <v>0</v>
      </c>
      <c r="P410" s="2">
        <v>495</v>
      </c>
      <c r="Q410" s="2">
        <v>495</v>
      </c>
      <c r="R410" s="2">
        <v>990</v>
      </c>
      <c r="S410" s="2">
        <v>0</v>
      </c>
      <c r="T410" s="2" t="s">
        <v>44</v>
      </c>
    </row>
    <row r="411" spans="1:20" x14ac:dyDescent="0.25">
      <c r="A411" s="2" t="s">
        <v>8</v>
      </c>
      <c r="B411" s="2" t="s">
        <v>37</v>
      </c>
      <c r="C411" s="2">
        <v>22020</v>
      </c>
      <c r="D411" s="11">
        <v>44606</v>
      </c>
      <c r="E411" s="2" t="s">
        <v>795</v>
      </c>
      <c r="F411" s="2" t="s">
        <v>796</v>
      </c>
      <c r="G411" s="2" t="s">
        <v>798</v>
      </c>
      <c r="H411" s="2" t="s">
        <v>41</v>
      </c>
      <c r="I411" s="11">
        <v>43886</v>
      </c>
      <c r="J411" s="2">
        <v>14750</v>
      </c>
      <c r="K411" s="2" t="s">
        <v>42</v>
      </c>
      <c r="L411" s="2" t="s">
        <v>43</v>
      </c>
      <c r="M411" s="2">
        <v>18</v>
      </c>
      <c r="N411" s="2">
        <v>12500</v>
      </c>
      <c r="O411" s="2">
        <v>0</v>
      </c>
      <c r="P411" s="2">
        <v>1125</v>
      </c>
      <c r="Q411" s="2">
        <v>1125</v>
      </c>
      <c r="R411" s="2">
        <v>2250</v>
      </c>
      <c r="S411" s="2">
        <v>0</v>
      </c>
      <c r="T411" s="2" t="s">
        <v>44</v>
      </c>
    </row>
    <row r="412" spans="1:20" x14ac:dyDescent="0.25">
      <c r="A412" s="2" t="s">
        <v>8</v>
      </c>
      <c r="B412" s="2" t="s">
        <v>37</v>
      </c>
      <c r="C412" s="2">
        <v>22020</v>
      </c>
      <c r="D412" s="11">
        <v>44606</v>
      </c>
      <c r="E412" s="2" t="s">
        <v>795</v>
      </c>
      <c r="F412" s="2" t="s">
        <v>796</v>
      </c>
      <c r="G412" s="2" t="s">
        <v>660</v>
      </c>
      <c r="H412" s="2" t="s">
        <v>41</v>
      </c>
      <c r="I412" s="11">
        <v>43890</v>
      </c>
      <c r="J412" s="2">
        <v>2596</v>
      </c>
      <c r="K412" s="2" t="s">
        <v>42</v>
      </c>
      <c r="L412" s="2" t="s">
        <v>43</v>
      </c>
      <c r="M412" s="2">
        <v>18</v>
      </c>
      <c r="N412" s="2">
        <v>2200</v>
      </c>
      <c r="O412" s="2">
        <v>0</v>
      </c>
      <c r="P412" s="2">
        <v>198</v>
      </c>
      <c r="Q412" s="2">
        <v>198</v>
      </c>
      <c r="R412" s="2">
        <v>396</v>
      </c>
      <c r="S412" s="2">
        <v>0</v>
      </c>
      <c r="T412" s="2" t="s">
        <v>44</v>
      </c>
    </row>
    <row r="413" spans="1:20" x14ac:dyDescent="0.25">
      <c r="A413" s="2" t="s">
        <v>8</v>
      </c>
      <c r="B413" s="2" t="s">
        <v>37</v>
      </c>
      <c r="C413" s="2">
        <v>22020</v>
      </c>
      <c r="D413" s="11">
        <v>44606</v>
      </c>
      <c r="E413" s="2" t="s">
        <v>138</v>
      </c>
      <c r="F413" s="2" t="s">
        <v>139</v>
      </c>
      <c r="G413" s="2" t="s">
        <v>799</v>
      </c>
      <c r="H413" s="2" t="s">
        <v>41</v>
      </c>
      <c r="I413" s="11">
        <v>43862</v>
      </c>
      <c r="J413" s="2">
        <v>24600</v>
      </c>
      <c r="K413" s="2" t="s">
        <v>42</v>
      </c>
      <c r="L413" s="2" t="s">
        <v>43</v>
      </c>
      <c r="M413" s="2">
        <v>0</v>
      </c>
      <c r="N413" s="2">
        <v>24600</v>
      </c>
      <c r="O413" s="2">
        <v>0</v>
      </c>
      <c r="P413" s="2">
        <v>0</v>
      </c>
      <c r="Q413" s="2">
        <v>0</v>
      </c>
      <c r="R413" s="2">
        <v>0</v>
      </c>
      <c r="S413" s="2">
        <v>0</v>
      </c>
      <c r="T413" s="2" t="s">
        <v>44</v>
      </c>
    </row>
    <row r="414" spans="1:20" x14ac:dyDescent="0.25">
      <c r="A414" s="2" t="s">
        <v>8</v>
      </c>
      <c r="B414" s="2" t="s">
        <v>37</v>
      </c>
      <c r="C414" s="2">
        <v>22020</v>
      </c>
      <c r="D414" s="11">
        <v>44606</v>
      </c>
      <c r="E414" s="2" t="s">
        <v>138</v>
      </c>
      <c r="F414" s="2" t="s">
        <v>139</v>
      </c>
      <c r="G414" s="2" t="s">
        <v>800</v>
      </c>
      <c r="H414" s="2" t="s">
        <v>41</v>
      </c>
      <c r="I414" s="11">
        <v>43866</v>
      </c>
      <c r="J414" s="2">
        <v>8850</v>
      </c>
      <c r="K414" s="2" t="s">
        <v>42</v>
      </c>
      <c r="L414" s="2" t="s">
        <v>43</v>
      </c>
      <c r="M414" s="2">
        <v>18</v>
      </c>
      <c r="N414" s="2">
        <v>7500</v>
      </c>
      <c r="O414" s="2">
        <v>0</v>
      </c>
      <c r="P414" s="2">
        <v>675</v>
      </c>
      <c r="Q414" s="2">
        <v>675</v>
      </c>
      <c r="R414" s="2">
        <v>1350</v>
      </c>
      <c r="S414" s="2">
        <v>0</v>
      </c>
      <c r="T414" s="2" t="s">
        <v>44</v>
      </c>
    </row>
    <row r="415" spans="1:20" x14ac:dyDescent="0.25">
      <c r="A415" s="2" t="s">
        <v>8</v>
      </c>
      <c r="B415" s="2" t="s">
        <v>37</v>
      </c>
      <c r="C415" s="2">
        <v>22020</v>
      </c>
      <c r="D415" s="11">
        <v>44606</v>
      </c>
      <c r="E415" s="2" t="s">
        <v>138</v>
      </c>
      <c r="F415" s="2" t="s">
        <v>139</v>
      </c>
      <c r="G415" s="2" t="s">
        <v>801</v>
      </c>
      <c r="H415" s="2" t="s">
        <v>41</v>
      </c>
      <c r="I415" s="11">
        <v>43866</v>
      </c>
      <c r="J415" s="2">
        <v>8855.9</v>
      </c>
      <c r="K415" s="2" t="s">
        <v>42</v>
      </c>
      <c r="L415" s="2" t="s">
        <v>43</v>
      </c>
      <c r="M415" s="2">
        <v>18</v>
      </c>
      <c r="N415" s="2">
        <v>7505</v>
      </c>
      <c r="O415" s="2">
        <v>0</v>
      </c>
      <c r="P415" s="2">
        <v>675.45</v>
      </c>
      <c r="Q415" s="2">
        <v>675.45</v>
      </c>
      <c r="R415" s="2">
        <v>1350.9</v>
      </c>
      <c r="S415" s="2">
        <v>0</v>
      </c>
      <c r="T415" s="2" t="s">
        <v>44</v>
      </c>
    </row>
    <row r="416" spans="1:20" x14ac:dyDescent="0.25">
      <c r="A416" s="2" t="s">
        <v>8</v>
      </c>
      <c r="B416" s="2" t="s">
        <v>37</v>
      </c>
      <c r="C416" s="2">
        <v>22020</v>
      </c>
      <c r="D416" s="11">
        <v>44606</v>
      </c>
      <c r="E416" s="2" t="s">
        <v>138</v>
      </c>
      <c r="F416" s="2" t="s">
        <v>139</v>
      </c>
      <c r="G416" s="2" t="s">
        <v>802</v>
      </c>
      <c r="H416" s="2" t="s">
        <v>41</v>
      </c>
      <c r="I416" s="11">
        <v>43879</v>
      </c>
      <c r="J416" s="2">
        <v>8702.5</v>
      </c>
      <c r="K416" s="2" t="s">
        <v>42</v>
      </c>
      <c r="L416" s="2" t="s">
        <v>43</v>
      </c>
      <c r="M416" s="2">
        <v>18</v>
      </c>
      <c r="N416" s="2">
        <v>7375</v>
      </c>
      <c r="O416" s="2">
        <v>0</v>
      </c>
      <c r="P416" s="2">
        <v>663.75</v>
      </c>
      <c r="Q416" s="2">
        <v>663.75</v>
      </c>
      <c r="R416" s="2">
        <v>1327.5</v>
      </c>
      <c r="S416" s="2">
        <v>0</v>
      </c>
      <c r="T416" s="2" t="s">
        <v>44</v>
      </c>
    </row>
    <row r="417" spans="1:20" x14ac:dyDescent="0.25">
      <c r="A417" s="2" t="s">
        <v>8</v>
      </c>
      <c r="B417" s="2" t="s">
        <v>37</v>
      </c>
      <c r="C417" s="2">
        <v>22020</v>
      </c>
      <c r="D417" s="11">
        <v>44606</v>
      </c>
      <c r="E417" s="2" t="s">
        <v>138</v>
      </c>
      <c r="F417" s="2" t="s">
        <v>139</v>
      </c>
      <c r="G417" s="2" t="s">
        <v>560</v>
      </c>
      <c r="H417" s="2" t="s">
        <v>41</v>
      </c>
      <c r="I417" s="11">
        <v>43889</v>
      </c>
      <c r="J417" s="2">
        <v>5805.6</v>
      </c>
      <c r="K417" s="2" t="s">
        <v>42</v>
      </c>
      <c r="L417" s="2" t="s">
        <v>43</v>
      </c>
      <c r="M417" s="2">
        <v>18</v>
      </c>
      <c r="N417" s="2">
        <v>4920</v>
      </c>
      <c r="O417" s="2">
        <v>0</v>
      </c>
      <c r="P417" s="2">
        <v>442.8</v>
      </c>
      <c r="Q417" s="2">
        <v>442.8</v>
      </c>
      <c r="R417" s="2">
        <v>885.6</v>
      </c>
      <c r="S417" s="2">
        <v>0</v>
      </c>
      <c r="T417" s="2" t="s">
        <v>44</v>
      </c>
    </row>
    <row r="418" spans="1:20" x14ac:dyDescent="0.25">
      <c r="A418" s="2" t="s">
        <v>8</v>
      </c>
      <c r="B418" s="2" t="s">
        <v>37</v>
      </c>
      <c r="C418" s="2">
        <v>22020</v>
      </c>
      <c r="D418" s="11">
        <v>44606</v>
      </c>
      <c r="E418" s="2" t="s">
        <v>138</v>
      </c>
      <c r="F418" s="2" t="s">
        <v>139</v>
      </c>
      <c r="G418" s="2" t="s">
        <v>803</v>
      </c>
      <c r="H418" s="2" t="s">
        <v>41</v>
      </c>
      <c r="I418" s="11">
        <v>43889</v>
      </c>
      <c r="J418" s="2">
        <v>7463.5</v>
      </c>
      <c r="K418" s="2" t="s">
        <v>42</v>
      </c>
      <c r="L418" s="2" t="s">
        <v>43</v>
      </c>
      <c r="M418" s="2">
        <v>18</v>
      </c>
      <c r="N418" s="2">
        <v>6325</v>
      </c>
      <c r="O418" s="2">
        <v>0</v>
      </c>
      <c r="P418" s="2">
        <v>569.25</v>
      </c>
      <c r="Q418" s="2">
        <v>569.25</v>
      </c>
      <c r="R418" s="2">
        <v>1138.5</v>
      </c>
      <c r="S418" s="2">
        <v>0</v>
      </c>
      <c r="T418" s="2" t="s">
        <v>44</v>
      </c>
    </row>
    <row r="419" spans="1:20" x14ac:dyDescent="0.25">
      <c r="A419" s="2" t="s">
        <v>8</v>
      </c>
      <c r="B419" s="2" t="s">
        <v>37</v>
      </c>
      <c r="C419" s="2">
        <v>22020</v>
      </c>
      <c r="D419" s="11">
        <v>44606</v>
      </c>
      <c r="E419" s="2" t="s">
        <v>632</v>
      </c>
      <c r="F419" s="2" t="s">
        <v>633</v>
      </c>
      <c r="G419" s="2" t="s">
        <v>804</v>
      </c>
      <c r="H419" s="2" t="s">
        <v>41</v>
      </c>
      <c r="I419" s="11">
        <v>43881</v>
      </c>
      <c r="J419" s="2">
        <v>10295.5</v>
      </c>
      <c r="K419" s="2" t="s">
        <v>42</v>
      </c>
      <c r="L419" s="2" t="s">
        <v>43</v>
      </c>
      <c r="M419" s="2">
        <v>18</v>
      </c>
      <c r="N419" s="2">
        <v>8725</v>
      </c>
      <c r="O419" s="2">
        <v>1570.5</v>
      </c>
      <c r="P419" s="2">
        <v>0</v>
      </c>
      <c r="Q419" s="2">
        <v>0</v>
      </c>
      <c r="R419" s="2">
        <v>1570.5</v>
      </c>
      <c r="S419" s="2">
        <v>0</v>
      </c>
      <c r="T419" s="2" t="s">
        <v>44</v>
      </c>
    </row>
    <row r="420" spans="1:20" x14ac:dyDescent="0.25">
      <c r="A420" s="2" t="s">
        <v>8</v>
      </c>
      <c r="B420" s="2" t="s">
        <v>37</v>
      </c>
      <c r="C420" s="2">
        <v>22020</v>
      </c>
      <c r="D420" s="11">
        <v>44606</v>
      </c>
      <c r="E420" s="2" t="s">
        <v>148</v>
      </c>
      <c r="F420" s="2" t="s">
        <v>149</v>
      </c>
      <c r="G420" s="2" t="s">
        <v>805</v>
      </c>
      <c r="H420" s="2" t="s">
        <v>41</v>
      </c>
      <c r="I420" s="11">
        <v>43873</v>
      </c>
      <c r="J420" s="2">
        <v>42480</v>
      </c>
      <c r="K420" s="2" t="s">
        <v>42</v>
      </c>
      <c r="L420" s="2" t="s">
        <v>43</v>
      </c>
      <c r="M420" s="2">
        <v>18</v>
      </c>
      <c r="N420" s="2">
        <v>36000</v>
      </c>
      <c r="O420" s="2">
        <v>6480</v>
      </c>
      <c r="P420" s="2">
        <v>0</v>
      </c>
      <c r="Q420" s="2">
        <v>0</v>
      </c>
      <c r="R420" s="2">
        <v>6480</v>
      </c>
      <c r="S420" s="2">
        <v>0</v>
      </c>
      <c r="T420" s="2" t="s">
        <v>44</v>
      </c>
    </row>
    <row r="421" spans="1:20" x14ac:dyDescent="0.25">
      <c r="A421" s="2" t="s">
        <v>8</v>
      </c>
      <c r="B421" s="2" t="s">
        <v>37</v>
      </c>
      <c r="C421" s="2">
        <v>22020</v>
      </c>
      <c r="D421" s="11">
        <v>44606</v>
      </c>
      <c r="E421" s="2" t="s">
        <v>154</v>
      </c>
      <c r="F421" s="2" t="s">
        <v>155</v>
      </c>
      <c r="G421" s="2" t="s">
        <v>806</v>
      </c>
      <c r="H421" s="2" t="s">
        <v>41</v>
      </c>
      <c r="I421" s="11">
        <v>43888</v>
      </c>
      <c r="J421" s="2">
        <v>36816</v>
      </c>
      <c r="K421" s="2" t="s">
        <v>42</v>
      </c>
      <c r="L421" s="2" t="s">
        <v>43</v>
      </c>
      <c r="M421" s="2">
        <v>18</v>
      </c>
      <c r="N421" s="2">
        <v>31200</v>
      </c>
      <c r="O421" s="2">
        <v>5616</v>
      </c>
      <c r="P421" s="2">
        <v>0</v>
      </c>
      <c r="Q421" s="2">
        <v>0</v>
      </c>
      <c r="R421" s="2">
        <v>5616</v>
      </c>
      <c r="S421" s="2">
        <v>0</v>
      </c>
      <c r="T421" s="2" t="s">
        <v>44</v>
      </c>
    </row>
    <row r="422" spans="1:20" x14ac:dyDescent="0.25">
      <c r="A422" s="2" t="s">
        <v>8</v>
      </c>
      <c r="B422" s="2" t="s">
        <v>37</v>
      </c>
      <c r="C422" s="2">
        <v>22020</v>
      </c>
      <c r="D422" s="11">
        <v>44606</v>
      </c>
      <c r="E422" s="2" t="s">
        <v>161</v>
      </c>
      <c r="F422" s="2" t="s">
        <v>162</v>
      </c>
      <c r="G422" s="2" t="s">
        <v>807</v>
      </c>
      <c r="H422" s="2" t="s">
        <v>41</v>
      </c>
      <c r="I422" s="11">
        <v>43880</v>
      </c>
      <c r="J422" s="2">
        <v>3776</v>
      </c>
      <c r="K422" s="2" t="s">
        <v>42</v>
      </c>
      <c r="L422" s="2" t="s">
        <v>43</v>
      </c>
      <c r="M422" s="2">
        <v>18</v>
      </c>
      <c r="N422" s="2">
        <v>3200</v>
      </c>
      <c r="O422" s="2">
        <v>0</v>
      </c>
      <c r="P422" s="2">
        <v>288</v>
      </c>
      <c r="Q422" s="2">
        <v>288</v>
      </c>
      <c r="R422" s="2">
        <v>576</v>
      </c>
      <c r="S422" s="2">
        <v>0</v>
      </c>
      <c r="T422" s="2" t="s">
        <v>44</v>
      </c>
    </row>
    <row r="423" spans="1:20" x14ac:dyDescent="0.25">
      <c r="A423" s="2" t="s">
        <v>8</v>
      </c>
      <c r="B423" s="2" t="s">
        <v>37</v>
      </c>
      <c r="C423" s="2">
        <v>22020</v>
      </c>
      <c r="D423" s="11">
        <v>44606</v>
      </c>
      <c r="E423" s="2" t="s">
        <v>161</v>
      </c>
      <c r="F423" s="2" t="s">
        <v>162</v>
      </c>
      <c r="G423" s="2" t="s">
        <v>808</v>
      </c>
      <c r="H423" s="2" t="s">
        <v>41</v>
      </c>
      <c r="I423" s="11">
        <v>43882</v>
      </c>
      <c r="J423" s="2">
        <v>6319</v>
      </c>
      <c r="K423" s="2" t="s">
        <v>42</v>
      </c>
      <c r="L423" s="2" t="s">
        <v>43</v>
      </c>
      <c r="M423" s="2">
        <v>18</v>
      </c>
      <c r="N423" s="2">
        <v>5355</v>
      </c>
      <c r="O423" s="2">
        <v>0</v>
      </c>
      <c r="P423" s="2">
        <v>481.95</v>
      </c>
      <c r="Q423" s="2">
        <v>481.95</v>
      </c>
      <c r="R423" s="2">
        <v>963.9</v>
      </c>
      <c r="S423" s="2">
        <v>0</v>
      </c>
      <c r="T423" s="2" t="s">
        <v>44</v>
      </c>
    </row>
    <row r="424" spans="1:20" x14ac:dyDescent="0.25">
      <c r="A424" s="2" t="s">
        <v>8</v>
      </c>
      <c r="B424" s="2" t="s">
        <v>37</v>
      </c>
      <c r="C424" s="2">
        <v>22020</v>
      </c>
      <c r="D424" s="11">
        <v>44606</v>
      </c>
      <c r="E424" s="2" t="s">
        <v>167</v>
      </c>
      <c r="F424" s="2" t="s">
        <v>168</v>
      </c>
      <c r="G424" s="2" t="s">
        <v>809</v>
      </c>
      <c r="H424" s="2" t="s">
        <v>41</v>
      </c>
      <c r="I424" s="11">
        <v>43875</v>
      </c>
      <c r="J424" s="2">
        <v>45430</v>
      </c>
      <c r="K424" s="2" t="s">
        <v>42</v>
      </c>
      <c r="L424" s="2" t="s">
        <v>43</v>
      </c>
      <c r="M424" s="2">
        <v>18</v>
      </c>
      <c r="N424" s="2">
        <v>38500</v>
      </c>
      <c r="O424" s="2">
        <v>0</v>
      </c>
      <c r="P424" s="2">
        <v>3465</v>
      </c>
      <c r="Q424" s="2">
        <v>3465</v>
      </c>
      <c r="R424" s="2">
        <v>6930</v>
      </c>
      <c r="S424" s="2">
        <v>0</v>
      </c>
      <c r="T424" s="2" t="s">
        <v>44</v>
      </c>
    </row>
    <row r="425" spans="1:20" x14ac:dyDescent="0.25">
      <c r="A425" s="2" t="s">
        <v>8</v>
      </c>
      <c r="B425" s="2" t="s">
        <v>37</v>
      </c>
      <c r="C425" s="2">
        <v>22020</v>
      </c>
      <c r="D425" s="11">
        <v>44606</v>
      </c>
      <c r="E425" s="2" t="s">
        <v>167</v>
      </c>
      <c r="F425" s="2" t="s">
        <v>168</v>
      </c>
      <c r="G425" s="2" t="s">
        <v>810</v>
      </c>
      <c r="H425" s="2" t="s">
        <v>41</v>
      </c>
      <c r="I425" s="11">
        <v>43887</v>
      </c>
      <c r="J425" s="2">
        <v>32096</v>
      </c>
      <c r="K425" s="2" t="s">
        <v>42</v>
      </c>
      <c r="L425" s="2" t="s">
        <v>43</v>
      </c>
      <c r="M425" s="2">
        <v>18</v>
      </c>
      <c r="N425" s="2">
        <v>27200</v>
      </c>
      <c r="O425" s="2">
        <v>0</v>
      </c>
      <c r="P425" s="2">
        <v>2448</v>
      </c>
      <c r="Q425" s="2">
        <v>2448</v>
      </c>
      <c r="R425" s="2">
        <v>4896</v>
      </c>
      <c r="S425" s="2">
        <v>0</v>
      </c>
      <c r="T425" s="2" t="s">
        <v>44</v>
      </c>
    </row>
    <row r="426" spans="1:20" x14ac:dyDescent="0.25">
      <c r="A426" s="2" t="s">
        <v>8</v>
      </c>
      <c r="B426" s="2" t="s">
        <v>37</v>
      </c>
      <c r="C426" s="2">
        <v>22020</v>
      </c>
      <c r="D426" s="11">
        <v>44606</v>
      </c>
      <c r="E426" s="2" t="s">
        <v>811</v>
      </c>
      <c r="F426" s="2" t="s">
        <v>682</v>
      </c>
      <c r="G426" s="2" t="s">
        <v>812</v>
      </c>
      <c r="H426" s="2" t="s">
        <v>41</v>
      </c>
      <c r="I426" s="11">
        <v>43879</v>
      </c>
      <c r="J426" s="2">
        <v>1917500</v>
      </c>
      <c r="K426" s="2" t="s">
        <v>42</v>
      </c>
      <c r="L426" s="2" t="s">
        <v>43</v>
      </c>
      <c r="M426" s="2">
        <v>18</v>
      </c>
      <c r="N426" s="2">
        <v>1625000</v>
      </c>
      <c r="O426" s="2">
        <v>292500</v>
      </c>
      <c r="P426" s="2">
        <v>0</v>
      </c>
      <c r="Q426" s="2">
        <v>0</v>
      </c>
      <c r="R426" s="2">
        <v>292500</v>
      </c>
      <c r="S426" s="2">
        <v>0</v>
      </c>
      <c r="T426" s="2" t="s">
        <v>44</v>
      </c>
    </row>
    <row r="427" spans="1:20" x14ac:dyDescent="0.25">
      <c r="A427" s="2" t="s">
        <v>8</v>
      </c>
      <c r="B427" s="2" t="s">
        <v>37</v>
      </c>
      <c r="C427" s="2">
        <v>22020</v>
      </c>
      <c r="D427" s="11">
        <v>44606</v>
      </c>
      <c r="E427" s="2" t="s">
        <v>171</v>
      </c>
      <c r="F427" s="2" t="s">
        <v>172</v>
      </c>
      <c r="G427" s="2" t="s">
        <v>813</v>
      </c>
      <c r="H427" s="2" t="s">
        <v>41</v>
      </c>
      <c r="I427" s="11">
        <v>43878</v>
      </c>
      <c r="J427" s="2">
        <v>7080</v>
      </c>
      <c r="K427" s="2" t="s">
        <v>42</v>
      </c>
      <c r="L427" s="2" t="s">
        <v>43</v>
      </c>
      <c r="M427" s="2">
        <v>18</v>
      </c>
      <c r="N427" s="2">
        <v>6000</v>
      </c>
      <c r="O427" s="2">
        <v>0</v>
      </c>
      <c r="P427" s="2">
        <v>540</v>
      </c>
      <c r="Q427" s="2">
        <v>540</v>
      </c>
      <c r="R427" s="2">
        <v>1080</v>
      </c>
      <c r="S427" s="2">
        <v>0</v>
      </c>
      <c r="T427" s="2" t="s">
        <v>44</v>
      </c>
    </row>
    <row r="428" spans="1:20" x14ac:dyDescent="0.25">
      <c r="A428" s="2" t="s">
        <v>8</v>
      </c>
      <c r="B428" s="2" t="s">
        <v>37</v>
      </c>
      <c r="C428" s="2">
        <v>22020</v>
      </c>
      <c r="D428" s="11">
        <v>44606</v>
      </c>
      <c r="E428" s="2" t="s">
        <v>171</v>
      </c>
      <c r="F428" s="2" t="s">
        <v>172</v>
      </c>
      <c r="G428" s="2" t="s">
        <v>814</v>
      </c>
      <c r="H428" s="2" t="s">
        <v>41</v>
      </c>
      <c r="I428" s="11">
        <v>43880</v>
      </c>
      <c r="J428" s="2">
        <v>7137</v>
      </c>
      <c r="K428" s="2" t="s">
        <v>42</v>
      </c>
      <c r="L428" s="2" t="s">
        <v>43</v>
      </c>
      <c r="M428" s="2">
        <v>18</v>
      </c>
      <c r="N428" s="2">
        <v>6048</v>
      </c>
      <c r="O428" s="2">
        <v>0</v>
      </c>
      <c r="P428" s="2">
        <v>544.32000000000005</v>
      </c>
      <c r="Q428" s="2">
        <v>544.32000000000005</v>
      </c>
      <c r="R428" s="2">
        <v>1088.6400000000001</v>
      </c>
      <c r="S428" s="2">
        <v>0</v>
      </c>
      <c r="T428" s="2" t="s">
        <v>44</v>
      </c>
    </row>
    <row r="429" spans="1:20" x14ac:dyDescent="0.25">
      <c r="A429" s="2" t="s">
        <v>8</v>
      </c>
      <c r="B429" s="2" t="s">
        <v>37</v>
      </c>
      <c r="C429" s="2">
        <v>22020</v>
      </c>
      <c r="D429" s="11">
        <v>44606</v>
      </c>
      <c r="E429" s="2" t="s">
        <v>171</v>
      </c>
      <c r="F429" s="2" t="s">
        <v>172</v>
      </c>
      <c r="G429" s="2" t="s">
        <v>815</v>
      </c>
      <c r="H429" s="2" t="s">
        <v>41</v>
      </c>
      <c r="I429" s="11">
        <v>43883</v>
      </c>
      <c r="J429" s="2">
        <v>14160</v>
      </c>
      <c r="K429" s="2" t="s">
        <v>42</v>
      </c>
      <c r="L429" s="2" t="s">
        <v>43</v>
      </c>
      <c r="M429" s="2">
        <v>18</v>
      </c>
      <c r="N429" s="2">
        <v>12000</v>
      </c>
      <c r="O429" s="2">
        <v>0</v>
      </c>
      <c r="P429" s="2">
        <v>1080</v>
      </c>
      <c r="Q429" s="2">
        <v>1080</v>
      </c>
      <c r="R429" s="2">
        <v>2160</v>
      </c>
      <c r="S429" s="2">
        <v>0</v>
      </c>
      <c r="T429" s="2" t="s">
        <v>44</v>
      </c>
    </row>
    <row r="430" spans="1:20" x14ac:dyDescent="0.25">
      <c r="A430" s="2" t="s">
        <v>8</v>
      </c>
      <c r="B430" s="2" t="s">
        <v>37</v>
      </c>
      <c r="C430" s="2">
        <v>22020</v>
      </c>
      <c r="D430" s="11">
        <v>44606</v>
      </c>
      <c r="E430" s="2" t="s">
        <v>171</v>
      </c>
      <c r="F430" s="2" t="s">
        <v>172</v>
      </c>
      <c r="G430" s="2" t="s">
        <v>816</v>
      </c>
      <c r="H430" s="2" t="s">
        <v>41</v>
      </c>
      <c r="I430" s="11">
        <v>43886</v>
      </c>
      <c r="J430" s="2">
        <v>14302</v>
      </c>
      <c r="K430" s="2" t="s">
        <v>42</v>
      </c>
      <c r="L430" s="2" t="s">
        <v>43</v>
      </c>
      <c r="M430" s="2">
        <v>18</v>
      </c>
      <c r="N430" s="2">
        <v>12120</v>
      </c>
      <c r="O430" s="2">
        <v>0</v>
      </c>
      <c r="P430" s="2">
        <v>1090.8</v>
      </c>
      <c r="Q430" s="2">
        <v>1090.8</v>
      </c>
      <c r="R430" s="2">
        <v>2181.6</v>
      </c>
      <c r="S430" s="2">
        <v>0</v>
      </c>
      <c r="T430" s="2" t="s">
        <v>44</v>
      </c>
    </row>
    <row r="431" spans="1:20" x14ac:dyDescent="0.25">
      <c r="A431" s="2" t="s">
        <v>8</v>
      </c>
      <c r="B431" s="2" t="s">
        <v>37</v>
      </c>
      <c r="C431" s="2">
        <v>22020</v>
      </c>
      <c r="D431" s="11">
        <v>44606</v>
      </c>
      <c r="E431" s="2" t="s">
        <v>638</v>
      </c>
      <c r="F431" s="2" t="s">
        <v>639</v>
      </c>
      <c r="G431" s="2" t="s">
        <v>817</v>
      </c>
      <c r="H431" s="2" t="s">
        <v>41</v>
      </c>
      <c r="I431" s="11">
        <v>43887</v>
      </c>
      <c r="J431" s="2">
        <v>14750</v>
      </c>
      <c r="K431" s="2" t="s">
        <v>42</v>
      </c>
      <c r="L431" s="2" t="s">
        <v>43</v>
      </c>
      <c r="M431" s="2">
        <v>18</v>
      </c>
      <c r="N431" s="2">
        <v>12500</v>
      </c>
      <c r="O431" s="2">
        <v>2250</v>
      </c>
      <c r="P431" s="2">
        <v>0</v>
      </c>
      <c r="Q431" s="2">
        <v>0</v>
      </c>
      <c r="R431" s="2">
        <v>2250</v>
      </c>
      <c r="S431" s="2">
        <v>0</v>
      </c>
      <c r="T431" s="2" t="s">
        <v>44</v>
      </c>
    </row>
    <row r="432" spans="1:20" x14ac:dyDescent="0.25">
      <c r="A432" s="2" t="s">
        <v>8</v>
      </c>
      <c r="B432" s="2" t="s">
        <v>37</v>
      </c>
      <c r="C432" s="2">
        <v>22020</v>
      </c>
      <c r="D432" s="11">
        <v>44606</v>
      </c>
      <c r="E432" s="2" t="s">
        <v>638</v>
      </c>
      <c r="F432" s="2" t="s">
        <v>639</v>
      </c>
      <c r="G432" s="2" t="s">
        <v>818</v>
      </c>
      <c r="H432" s="2" t="s">
        <v>41</v>
      </c>
      <c r="I432" s="11">
        <v>43887</v>
      </c>
      <c r="J432" s="2">
        <v>6726</v>
      </c>
      <c r="K432" s="2" t="s">
        <v>42</v>
      </c>
      <c r="L432" s="2" t="s">
        <v>43</v>
      </c>
      <c r="M432" s="2">
        <v>18</v>
      </c>
      <c r="N432" s="2">
        <v>5700</v>
      </c>
      <c r="O432" s="2">
        <v>1026</v>
      </c>
      <c r="P432" s="2">
        <v>0</v>
      </c>
      <c r="Q432" s="2">
        <v>0</v>
      </c>
      <c r="R432" s="2">
        <v>1026</v>
      </c>
      <c r="S432" s="2">
        <v>0</v>
      </c>
      <c r="T432" s="2" t="s">
        <v>44</v>
      </c>
    </row>
    <row r="433" spans="1:20" x14ac:dyDescent="0.25">
      <c r="A433" s="2" t="s">
        <v>8</v>
      </c>
      <c r="B433" s="2" t="s">
        <v>37</v>
      </c>
      <c r="C433" s="2">
        <v>22020</v>
      </c>
      <c r="D433" s="11">
        <v>44606</v>
      </c>
      <c r="E433" s="2" t="s">
        <v>187</v>
      </c>
      <c r="F433" s="2" t="s">
        <v>188</v>
      </c>
      <c r="G433" s="2" t="s">
        <v>819</v>
      </c>
      <c r="H433" s="2" t="s">
        <v>41</v>
      </c>
      <c r="I433" s="11">
        <v>43871</v>
      </c>
      <c r="J433" s="2">
        <v>4850</v>
      </c>
      <c r="K433" s="2" t="s">
        <v>42</v>
      </c>
      <c r="L433" s="2" t="s">
        <v>43</v>
      </c>
      <c r="M433" s="2">
        <v>18</v>
      </c>
      <c r="N433" s="2">
        <v>4110</v>
      </c>
      <c r="O433" s="2">
        <v>0</v>
      </c>
      <c r="P433" s="2">
        <v>369.9</v>
      </c>
      <c r="Q433" s="2">
        <v>369.9</v>
      </c>
      <c r="R433" s="2">
        <v>739.8</v>
      </c>
      <c r="S433" s="2">
        <v>0</v>
      </c>
      <c r="T433" s="2" t="s">
        <v>44</v>
      </c>
    </row>
    <row r="434" spans="1:20" x14ac:dyDescent="0.25">
      <c r="A434" s="2" t="s">
        <v>8</v>
      </c>
      <c r="B434" s="2" t="s">
        <v>37</v>
      </c>
      <c r="C434" s="2">
        <v>22020</v>
      </c>
      <c r="D434" s="11">
        <v>44606</v>
      </c>
      <c r="E434" s="2" t="s">
        <v>820</v>
      </c>
      <c r="F434" s="2" t="s">
        <v>821</v>
      </c>
      <c r="G434" s="2" t="s">
        <v>822</v>
      </c>
      <c r="H434" s="2" t="s">
        <v>41</v>
      </c>
      <c r="I434" s="11">
        <v>43888</v>
      </c>
      <c r="J434" s="2">
        <v>119221</v>
      </c>
      <c r="K434" s="2" t="s">
        <v>42</v>
      </c>
      <c r="L434" s="2" t="s">
        <v>43</v>
      </c>
      <c r="M434" s="2">
        <v>18</v>
      </c>
      <c r="N434" s="2">
        <v>14155.58</v>
      </c>
      <c r="O434" s="2">
        <v>2548</v>
      </c>
      <c r="P434" s="2">
        <v>0</v>
      </c>
      <c r="Q434" s="2">
        <v>0</v>
      </c>
      <c r="R434" s="2">
        <v>2548</v>
      </c>
      <c r="S434" s="2">
        <v>0</v>
      </c>
      <c r="T434" s="2" t="s">
        <v>44</v>
      </c>
    </row>
    <row r="435" spans="1:20" x14ac:dyDescent="0.25">
      <c r="A435" s="2" t="s">
        <v>8</v>
      </c>
      <c r="B435" s="2" t="s">
        <v>37</v>
      </c>
      <c r="C435" s="2">
        <v>22020</v>
      </c>
      <c r="D435" s="11">
        <v>44606</v>
      </c>
      <c r="E435" s="2" t="s">
        <v>642</v>
      </c>
      <c r="F435" s="2" t="s">
        <v>643</v>
      </c>
      <c r="G435" s="2" t="s">
        <v>823</v>
      </c>
      <c r="H435" s="2" t="s">
        <v>41</v>
      </c>
      <c r="I435" s="11">
        <v>43869</v>
      </c>
      <c r="J435" s="2">
        <v>27730</v>
      </c>
      <c r="K435" s="2" t="s">
        <v>42</v>
      </c>
      <c r="L435" s="2" t="s">
        <v>43</v>
      </c>
      <c r="M435" s="2">
        <v>18</v>
      </c>
      <c r="N435" s="2">
        <v>23500</v>
      </c>
      <c r="O435" s="2">
        <v>0</v>
      </c>
      <c r="P435" s="2">
        <v>2115</v>
      </c>
      <c r="Q435" s="2">
        <v>2115</v>
      </c>
      <c r="R435" s="2">
        <v>4230</v>
      </c>
      <c r="S435" s="2">
        <v>0</v>
      </c>
      <c r="T435" s="2" t="s">
        <v>44</v>
      </c>
    </row>
    <row r="436" spans="1:20" x14ac:dyDescent="0.25">
      <c r="A436" s="2" t="s">
        <v>8</v>
      </c>
      <c r="B436" s="2" t="s">
        <v>37</v>
      </c>
      <c r="C436" s="2">
        <v>22020</v>
      </c>
      <c r="D436" s="11">
        <v>44606</v>
      </c>
      <c r="E436" s="2" t="s">
        <v>642</v>
      </c>
      <c r="F436" s="2" t="s">
        <v>643</v>
      </c>
      <c r="G436" s="2" t="s">
        <v>824</v>
      </c>
      <c r="H436" s="2" t="s">
        <v>41</v>
      </c>
      <c r="I436" s="11">
        <v>43871</v>
      </c>
      <c r="J436" s="2">
        <v>11185.58</v>
      </c>
      <c r="K436" s="2" t="s">
        <v>42</v>
      </c>
      <c r="L436" s="2" t="s">
        <v>43</v>
      </c>
      <c r="M436" s="2">
        <v>18</v>
      </c>
      <c r="N436" s="2">
        <v>9479.2999999999993</v>
      </c>
      <c r="O436" s="2">
        <v>0</v>
      </c>
      <c r="P436" s="2">
        <v>853.14</v>
      </c>
      <c r="Q436" s="2">
        <v>853.14</v>
      </c>
      <c r="R436" s="2">
        <v>1706.28</v>
      </c>
      <c r="S436" s="2">
        <v>0</v>
      </c>
      <c r="T436" s="2" t="s">
        <v>44</v>
      </c>
    </row>
    <row r="437" spans="1:20" x14ac:dyDescent="0.25">
      <c r="A437" s="2" t="s">
        <v>8</v>
      </c>
      <c r="B437" s="2" t="s">
        <v>37</v>
      </c>
      <c r="C437" s="2">
        <v>22020</v>
      </c>
      <c r="D437" s="11">
        <v>44606</v>
      </c>
      <c r="E437" s="2" t="s">
        <v>642</v>
      </c>
      <c r="F437" s="2" t="s">
        <v>643</v>
      </c>
      <c r="G437" s="2" t="s">
        <v>825</v>
      </c>
      <c r="H437" s="2" t="s">
        <v>41</v>
      </c>
      <c r="I437" s="11">
        <v>43882</v>
      </c>
      <c r="J437" s="2">
        <v>7939.28</v>
      </c>
      <c r="K437" s="2" t="s">
        <v>42</v>
      </c>
      <c r="L437" s="2" t="s">
        <v>43</v>
      </c>
      <c r="M437" s="2">
        <v>18</v>
      </c>
      <c r="N437" s="2">
        <v>6728.2</v>
      </c>
      <c r="O437" s="2">
        <v>0</v>
      </c>
      <c r="P437" s="2">
        <v>605.54</v>
      </c>
      <c r="Q437" s="2">
        <v>605.54</v>
      </c>
      <c r="R437" s="2">
        <v>1211.08</v>
      </c>
      <c r="S437" s="2">
        <v>0</v>
      </c>
      <c r="T437" s="2" t="s">
        <v>44</v>
      </c>
    </row>
    <row r="438" spans="1:20" x14ac:dyDescent="0.25">
      <c r="A438" s="2" t="s">
        <v>8</v>
      </c>
      <c r="B438" s="2" t="s">
        <v>37</v>
      </c>
      <c r="C438" s="2">
        <v>22020</v>
      </c>
      <c r="D438" s="11">
        <v>44606</v>
      </c>
      <c r="E438" s="2" t="s">
        <v>642</v>
      </c>
      <c r="F438" s="2" t="s">
        <v>643</v>
      </c>
      <c r="G438" s="2" t="s">
        <v>826</v>
      </c>
      <c r="H438" s="2" t="s">
        <v>41</v>
      </c>
      <c r="I438" s="11">
        <v>43888</v>
      </c>
      <c r="J438" s="2">
        <v>397.9</v>
      </c>
      <c r="K438" s="2" t="s">
        <v>42</v>
      </c>
      <c r="L438" s="2" t="s">
        <v>43</v>
      </c>
      <c r="M438" s="2">
        <v>18</v>
      </c>
      <c r="N438" s="2">
        <v>337.2</v>
      </c>
      <c r="O438" s="2">
        <v>0</v>
      </c>
      <c r="P438" s="2">
        <v>30.35</v>
      </c>
      <c r="Q438" s="2">
        <v>30.35</v>
      </c>
      <c r="R438" s="2">
        <v>60.7</v>
      </c>
      <c r="S438" s="2">
        <v>0</v>
      </c>
      <c r="T438" s="2" t="s">
        <v>44</v>
      </c>
    </row>
    <row r="439" spans="1:20" x14ac:dyDescent="0.25">
      <c r="A439" s="2" t="s">
        <v>8</v>
      </c>
      <c r="B439" s="2" t="s">
        <v>37</v>
      </c>
      <c r="C439" s="2">
        <v>22020</v>
      </c>
      <c r="D439" s="11">
        <v>44606</v>
      </c>
      <c r="E439" s="2" t="s">
        <v>642</v>
      </c>
      <c r="F439" s="2" t="s">
        <v>643</v>
      </c>
      <c r="G439" s="2" t="s">
        <v>827</v>
      </c>
      <c r="H439" s="2" t="s">
        <v>41</v>
      </c>
      <c r="I439" s="11">
        <v>43890</v>
      </c>
      <c r="J439" s="2">
        <v>2478</v>
      </c>
      <c r="K439" s="2" t="s">
        <v>42</v>
      </c>
      <c r="L439" s="2" t="s">
        <v>43</v>
      </c>
      <c r="M439" s="2">
        <v>18</v>
      </c>
      <c r="N439" s="2">
        <v>2100</v>
      </c>
      <c r="O439" s="2">
        <v>0</v>
      </c>
      <c r="P439" s="2">
        <v>189</v>
      </c>
      <c r="Q439" s="2">
        <v>189</v>
      </c>
      <c r="R439" s="2">
        <v>378</v>
      </c>
      <c r="S439" s="2">
        <v>0</v>
      </c>
      <c r="T439" s="2" t="s">
        <v>44</v>
      </c>
    </row>
    <row r="440" spans="1:20" x14ac:dyDescent="0.25">
      <c r="A440" s="2" t="s">
        <v>8</v>
      </c>
      <c r="B440" s="2" t="s">
        <v>37</v>
      </c>
      <c r="C440" s="2">
        <v>22020</v>
      </c>
      <c r="D440" s="11">
        <v>44606</v>
      </c>
      <c r="E440" s="2" t="s">
        <v>192</v>
      </c>
      <c r="F440" s="2" t="s">
        <v>193</v>
      </c>
      <c r="G440" s="2" t="s">
        <v>828</v>
      </c>
      <c r="H440" s="2" t="s">
        <v>41</v>
      </c>
      <c r="I440" s="11">
        <v>43876</v>
      </c>
      <c r="J440" s="2">
        <v>11800</v>
      </c>
      <c r="K440" s="2" t="s">
        <v>42</v>
      </c>
      <c r="L440" s="2" t="s">
        <v>43</v>
      </c>
      <c r="M440" s="2">
        <v>18</v>
      </c>
      <c r="N440" s="2">
        <v>10000</v>
      </c>
      <c r="O440" s="2">
        <v>0</v>
      </c>
      <c r="P440" s="2">
        <v>900</v>
      </c>
      <c r="Q440" s="2">
        <v>900</v>
      </c>
      <c r="R440" s="2">
        <v>1800</v>
      </c>
      <c r="S440" s="2">
        <v>0</v>
      </c>
      <c r="T440" s="2" t="s">
        <v>44</v>
      </c>
    </row>
    <row r="441" spans="1:20" x14ac:dyDescent="0.25">
      <c r="A441" s="2" t="s">
        <v>8</v>
      </c>
      <c r="B441" s="2" t="s">
        <v>37</v>
      </c>
      <c r="C441" s="2">
        <v>22020</v>
      </c>
      <c r="D441" s="11">
        <v>44606</v>
      </c>
      <c r="E441" s="2" t="s">
        <v>829</v>
      </c>
      <c r="F441" s="2" t="s">
        <v>830</v>
      </c>
      <c r="G441" s="2" t="s">
        <v>831</v>
      </c>
      <c r="H441" s="2" t="s">
        <v>41</v>
      </c>
      <c r="I441" s="11">
        <v>43876</v>
      </c>
      <c r="J441" s="2">
        <v>4956</v>
      </c>
      <c r="K441" s="2" t="s">
        <v>42</v>
      </c>
      <c r="L441" s="2" t="s">
        <v>43</v>
      </c>
      <c r="M441" s="2">
        <v>18</v>
      </c>
      <c r="N441" s="2">
        <v>4200</v>
      </c>
      <c r="O441" s="2">
        <v>0</v>
      </c>
      <c r="P441" s="2">
        <v>378</v>
      </c>
      <c r="Q441" s="2">
        <v>378</v>
      </c>
      <c r="R441" s="2">
        <v>756</v>
      </c>
      <c r="S441" s="2">
        <v>0</v>
      </c>
      <c r="T441" s="2" t="s">
        <v>44</v>
      </c>
    </row>
    <row r="442" spans="1:20" x14ac:dyDescent="0.25">
      <c r="A442" s="2" t="s">
        <v>8</v>
      </c>
      <c r="B442" s="2" t="s">
        <v>37</v>
      </c>
      <c r="C442" s="2">
        <v>22020</v>
      </c>
      <c r="D442" s="11">
        <v>44606</v>
      </c>
      <c r="E442" s="2" t="s">
        <v>644</v>
      </c>
      <c r="F442" s="2" t="s">
        <v>645</v>
      </c>
      <c r="G442" s="2" t="s">
        <v>445</v>
      </c>
      <c r="H442" s="2" t="s">
        <v>41</v>
      </c>
      <c r="I442" s="11">
        <v>43864</v>
      </c>
      <c r="J442" s="2">
        <v>19063</v>
      </c>
      <c r="K442" s="2" t="s">
        <v>42</v>
      </c>
      <c r="L442" s="2" t="s">
        <v>43</v>
      </c>
      <c r="M442" s="2">
        <v>5</v>
      </c>
      <c r="N442" s="2">
        <v>18155</v>
      </c>
      <c r="O442" s="2">
        <v>0</v>
      </c>
      <c r="P442" s="2">
        <v>453.88</v>
      </c>
      <c r="Q442" s="2">
        <v>453.88</v>
      </c>
      <c r="R442" s="2">
        <v>907.76</v>
      </c>
      <c r="S442" s="2">
        <v>0</v>
      </c>
      <c r="T442" s="2" t="s">
        <v>44</v>
      </c>
    </row>
    <row r="443" spans="1:20" x14ac:dyDescent="0.25">
      <c r="A443" s="2" t="s">
        <v>8</v>
      </c>
      <c r="B443" s="2" t="s">
        <v>37</v>
      </c>
      <c r="C443" s="2">
        <v>22020</v>
      </c>
      <c r="D443" s="11">
        <v>44606</v>
      </c>
      <c r="E443" s="2" t="s">
        <v>644</v>
      </c>
      <c r="F443" s="2" t="s">
        <v>645</v>
      </c>
      <c r="G443" s="2" t="s">
        <v>832</v>
      </c>
      <c r="H443" s="2" t="s">
        <v>41</v>
      </c>
      <c r="I443" s="11">
        <v>43879</v>
      </c>
      <c r="J443" s="2">
        <v>19063</v>
      </c>
      <c r="K443" s="2" t="s">
        <v>42</v>
      </c>
      <c r="L443" s="2" t="s">
        <v>43</v>
      </c>
      <c r="M443" s="2">
        <v>5</v>
      </c>
      <c r="N443" s="2">
        <v>18155</v>
      </c>
      <c r="O443" s="2">
        <v>0</v>
      </c>
      <c r="P443" s="2">
        <v>453.88</v>
      </c>
      <c r="Q443" s="2">
        <v>453.88</v>
      </c>
      <c r="R443" s="2">
        <v>907.76</v>
      </c>
      <c r="S443" s="2">
        <v>0</v>
      </c>
      <c r="T443" s="2" t="s">
        <v>44</v>
      </c>
    </row>
    <row r="444" spans="1:20" x14ac:dyDescent="0.25">
      <c r="A444" s="2" t="s">
        <v>8</v>
      </c>
      <c r="B444" s="2" t="s">
        <v>37</v>
      </c>
      <c r="C444" s="2">
        <v>22020</v>
      </c>
      <c r="D444" s="11">
        <v>44606</v>
      </c>
      <c r="E444" s="2" t="s">
        <v>195</v>
      </c>
      <c r="F444" s="2" t="s">
        <v>196</v>
      </c>
      <c r="G444" s="2" t="s">
        <v>833</v>
      </c>
      <c r="H444" s="2" t="s">
        <v>41</v>
      </c>
      <c r="I444" s="11">
        <v>43890</v>
      </c>
      <c r="J444" s="2">
        <v>2520</v>
      </c>
      <c r="K444" s="2" t="s">
        <v>42</v>
      </c>
      <c r="L444" s="2" t="s">
        <v>43</v>
      </c>
      <c r="M444" s="2">
        <v>12</v>
      </c>
      <c r="N444" s="2">
        <v>2250</v>
      </c>
      <c r="O444" s="2">
        <v>0</v>
      </c>
      <c r="P444" s="2">
        <v>135</v>
      </c>
      <c r="Q444" s="2">
        <v>135</v>
      </c>
      <c r="R444" s="2">
        <v>270</v>
      </c>
      <c r="S444" s="2">
        <v>0</v>
      </c>
      <c r="T444" s="2" t="s">
        <v>44</v>
      </c>
    </row>
    <row r="445" spans="1:20" x14ac:dyDescent="0.25">
      <c r="A445" s="2" t="s">
        <v>8</v>
      </c>
      <c r="B445" s="2" t="s">
        <v>37</v>
      </c>
      <c r="C445" s="2">
        <v>22020</v>
      </c>
      <c r="D445" s="11">
        <v>44606</v>
      </c>
      <c r="E445" s="2" t="s">
        <v>199</v>
      </c>
      <c r="F445" s="2" t="s">
        <v>200</v>
      </c>
      <c r="G445" s="2" t="s">
        <v>834</v>
      </c>
      <c r="H445" s="2" t="s">
        <v>41</v>
      </c>
      <c r="I445" s="11">
        <v>43874</v>
      </c>
      <c r="J445" s="2">
        <v>1133</v>
      </c>
      <c r="K445" s="2" t="s">
        <v>42</v>
      </c>
      <c r="L445" s="2" t="s">
        <v>43</v>
      </c>
      <c r="M445" s="2">
        <v>18</v>
      </c>
      <c r="N445" s="2">
        <v>960</v>
      </c>
      <c r="O445" s="2">
        <v>0</v>
      </c>
      <c r="P445" s="2">
        <v>86.4</v>
      </c>
      <c r="Q445" s="2">
        <v>86.4</v>
      </c>
      <c r="R445" s="2">
        <v>172.8</v>
      </c>
      <c r="S445" s="2">
        <v>0</v>
      </c>
      <c r="T445" s="2" t="s">
        <v>44</v>
      </c>
    </row>
    <row r="446" spans="1:20" x14ac:dyDescent="0.25">
      <c r="A446" s="2" t="s">
        <v>8</v>
      </c>
      <c r="B446" s="2" t="s">
        <v>37</v>
      </c>
      <c r="C446" s="2">
        <v>22020</v>
      </c>
      <c r="D446" s="11">
        <v>44606</v>
      </c>
      <c r="E446" s="2" t="s">
        <v>199</v>
      </c>
      <c r="F446" s="2" t="s">
        <v>200</v>
      </c>
      <c r="G446" s="2" t="s">
        <v>835</v>
      </c>
      <c r="H446" s="2" t="s">
        <v>41</v>
      </c>
      <c r="I446" s="11">
        <v>43876</v>
      </c>
      <c r="J446" s="2">
        <v>637</v>
      </c>
      <c r="K446" s="2" t="s">
        <v>42</v>
      </c>
      <c r="L446" s="2" t="s">
        <v>43</v>
      </c>
      <c r="M446" s="2">
        <v>18</v>
      </c>
      <c r="N446" s="2">
        <v>540</v>
      </c>
      <c r="O446" s="2">
        <v>0</v>
      </c>
      <c r="P446" s="2">
        <v>48.6</v>
      </c>
      <c r="Q446" s="2">
        <v>48.6</v>
      </c>
      <c r="R446" s="2">
        <v>97.2</v>
      </c>
      <c r="S446" s="2">
        <v>0</v>
      </c>
      <c r="T446" s="2" t="s">
        <v>44</v>
      </c>
    </row>
    <row r="447" spans="1:20" x14ac:dyDescent="0.25">
      <c r="A447" s="2" t="s">
        <v>8</v>
      </c>
      <c r="B447" s="2" t="s">
        <v>37</v>
      </c>
      <c r="C447" s="2">
        <v>22020</v>
      </c>
      <c r="D447" s="11">
        <v>44606</v>
      </c>
      <c r="E447" s="2" t="s">
        <v>647</v>
      </c>
      <c r="F447" s="2" t="s">
        <v>648</v>
      </c>
      <c r="G447" s="2" t="s">
        <v>836</v>
      </c>
      <c r="H447" s="2" t="s">
        <v>41</v>
      </c>
      <c r="I447" s="11">
        <v>43883</v>
      </c>
      <c r="J447" s="2">
        <v>114777</v>
      </c>
      <c r="K447" s="2" t="s">
        <v>42</v>
      </c>
      <c r="L447" s="2" t="s">
        <v>43</v>
      </c>
      <c r="M447" s="2">
        <v>18</v>
      </c>
      <c r="N447" s="2">
        <v>97268.4</v>
      </c>
      <c r="O447" s="2">
        <v>0</v>
      </c>
      <c r="P447" s="2">
        <v>8754.16</v>
      </c>
      <c r="Q447" s="2">
        <v>8754.16</v>
      </c>
      <c r="R447" s="2">
        <v>17508.32</v>
      </c>
      <c r="S447" s="2">
        <v>0</v>
      </c>
      <c r="T447" s="2" t="s">
        <v>44</v>
      </c>
    </row>
    <row r="448" spans="1:20" x14ac:dyDescent="0.25">
      <c r="A448" s="2" t="s">
        <v>8</v>
      </c>
      <c r="B448" s="2" t="s">
        <v>37</v>
      </c>
      <c r="C448" s="2">
        <v>22020</v>
      </c>
      <c r="D448" s="11">
        <v>44606</v>
      </c>
      <c r="E448" s="2" t="s">
        <v>837</v>
      </c>
      <c r="F448" s="2" t="s">
        <v>838</v>
      </c>
      <c r="G448" s="2" t="s">
        <v>839</v>
      </c>
      <c r="H448" s="2" t="s">
        <v>41</v>
      </c>
      <c r="I448" s="11">
        <v>43879</v>
      </c>
      <c r="J448" s="2">
        <v>15340</v>
      </c>
      <c r="K448" s="2" t="s">
        <v>42</v>
      </c>
      <c r="L448" s="2" t="s">
        <v>43</v>
      </c>
      <c r="M448" s="2">
        <v>18</v>
      </c>
      <c r="N448" s="2">
        <v>13000</v>
      </c>
      <c r="O448" s="2">
        <v>0</v>
      </c>
      <c r="P448" s="2">
        <v>1170</v>
      </c>
      <c r="Q448" s="2">
        <v>1170</v>
      </c>
      <c r="R448" s="2">
        <v>2340</v>
      </c>
      <c r="S448" s="2">
        <v>0</v>
      </c>
      <c r="T448" s="2" t="s">
        <v>44</v>
      </c>
    </row>
    <row r="449" spans="1:20" x14ac:dyDescent="0.25">
      <c r="A449" s="2" t="s">
        <v>8</v>
      </c>
      <c r="B449" s="2" t="s">
        <v>37</v>
      </c>
      <c r="C449" s="2">
        <v>22020</v>
      </c>
      <c r="D449" s="11">
        <v>44606</v>
      </c>
      <c r="E449" s="2" t="s">
        <v>206</v>
      </c>
      <c r="F449" s="2" t="s">
        <v>207</v>
      </c>
      <c r="G449" s="2" t="s">
        <v>840</v>
      </c>
      <c r="H449" s="2" t="s">
        <v>41</v>
      </c>
      <c r="I449" s="11">
        <v>43879</v>
      </c>
      <c r="J449" s="2">
        <v>118</v>
      </c>
      <c r="K449" s="2" t="s">
        <v>42</v>
      </c>
      <c r="L449" s="2" t="s">
        <v>43</v>
      </c>
      <c r="M449" s="2">
        <v>18</v>
      </c>
      <c r="N449" s="2">
        <v>100</v>
      </c>
      <c r="O449" s="2">
        <v>0</v>
      </c>
      <c r="P449" s="2">
        <v>9</v>
      </c>
      <c r="Q449" s="2">
        <v>9</v>
      </c>
      <c r="R449" s="2">
        <v>18</v>
      </c>
      <c r="S449" s="2">
        <v>0</v>
      </c>
      <c r="T449" s="2" t="s">
        <v>44</v>
      </c>
    </row>
    <row r="450" spans="1:20" x14ac:dyDescent="0.25">
      <c r="A450" s="2" t="s">
        <v>8</v>
      </c>
      <c r="B450" s="2" t="s">
        <v>37</v>
      </c>
      <c r="C450" s="2">
        <v>22020</v>
      </c>
      <c r="D450" s="11">
        <v>44606</v>
      </c>
      <c r="E450" s="2" t="s">
        <v>650</v>
      </c>
      <c r="F450" s="2" t="s">
        <v>651</v>
      </c>
      <c r="G450" s="2" t="s">
        <v>841</v>
      </c>
      <c r="H450" s="2" t="s">
        <v>41</v>
      </c>
      <c r="I450" s="11">
        <v>43871</v>
      </c>
      <c r="J450" s="2">
        <v>602</v>
      </c>
      <c r="K450" s="2" t="s">
        <v>42</v>
      </c>
      <c r="L450" s="2" t="s">
        <v>43</v>
      </c>
      <c r="M450" s="2">
        <v>18</v>
      </c>
      <c r="N450" s="2">
        <v>510</v>
      </c>
      <c r="O450" s="2">
        <v>0</v>
      </c>
      <c r="P450" s="2">
        <v>46</v>
      </c>
      <c r="Q450" s="2">
        <v>46</v>
      </c>
      <c r="R450" s="2">
        <v>92</v>
      </c>
      <c r="S450" s="2">
        <v>0</v>
      </c>
      <c r="T450" s="2" t="s">
        <v>44</v>
      </c>
    </row>
    <row r="451" spans="1:20" x14ac:dyDescent="0.25">
      <c r="A451" s="2" t="s">
        <v>8</v>
      </c>
      <c r="B451" s="2" t="s">
        <v>37</v>
      </c>
      <c r="C451" s="2">
        <v>22020</v>
      </c>
      <c r="D451" s="11">
        <v>44606</v>
      </c>
      <c r="E451" s="2" t="s">
        <v>650</v>
      </c>
      <c r="F451" s="2" t="s">
        <v>651</v>
      </c>
      <c r="G451" s="2" t="s">
        <v>842</v>
      </c>
      <c r="H451" s="2" t="s">
        <v>41</v>
      </c>
      <c r="I451" s="11">
        <v>43886</v>
      </c>
      <c r="J451" s="2">
        <v>2193</v>
      </c>
      <c r="K451" s="2" t="s">
        <v>42</v>
      </c>
      <c r="L451" s="2" t="s">
        <v>43</v>
      </c>
      <c r="M451" s="2">
        <v>18</v>
      </c>
      <c r="N451" s="2">
        <v>1859</v>
      </c>
      <c r="O451" s="2">
        <v>0</v>
      </c>
      <c r="P451" s="2">
        <v>167</v>
      </c>
      <c r="Q451" s="2">
        <v>167</v>
      </c>
      <c r="R451" s="2">
        <v>334</v>
      </c>
      <c r="S451" s="2">
        <v>0</v>
      </c>
      <c r="T451" s="2" t="s">
        <v>44</v>
      </c>
    </row>
    <row r="452" spans="1:20" x14ac:dyDescent="0.25">
      <c r="A452" s="2" t="s">
        <v>8</v>
      </c>
      <c r="B452" s="2" t="s">
        <v>37</v>
      </c>
      <c r="C452" s="2">
        <v>22020</v>
      </c>
      <c r="D452" s="11">
        <v>44606</v>
      </c>
      <c r="E452" s="2" t="s">
        <v>650</v>
      </c>
      <c r="F452" s="2" t="s">
        <v>651</v>
      </c>
      <c r="G452" s="2" t="s">
        <v>843</v>
      </c>
      <c r="H452" s="2" t="s">
        <v>41</v>
      </c>
      <c r="I452" s="11">
        <v>43889</v>
      </c>
      <c r="J452" s="2">
        <v>4814</v>
      </c>
      <c r="K452" s="2" t="s">
        <v>42</v>
      </c>
      <c r="L452" s="2" t="s">
        <v>43</v>
      </c>
      <c r="M452" s="2">
        <v>18</v>
      </c>
      <c r="N452" s="2">
        <v>4080</v>
      </c>
      <c r="O452" s="2">
        <v>0</v>
      </c>
      <c r="P452" s="2">
        <v>367</v>
      </c>
      <c r="Q452" s="2">
        <v>367</v>
      </c>
      <c r="R452" s="2">
        <v>734</v>
      </c>
      <c r="S452" s="2">
        <v>0</v>
      </c>
      <c r="T452" s="2" t="s">
        <v>44</v>
      </c>
    </row>
    <row r="453" spans="1:20" x14ac:dyDescent="0.25">
      <c r="A453" s="2" t="s">
        <v>8</v>
      </c>
      <c r="B453" s="2" t="s">
        <v>37</v>
      </c>
      <c r="C453" s="2">
        <v>22020</v>
      </c>
      <c r="D453" s="11">
        <v>44606</v>
      </c>
      <c r="E453" s="2" t="s">
        <v>652</v>
      </c>
      <c r="F453" s="2" t="s">
        <v>653</v>
      </c>
      <c r="G453" s="2" t="s">
        <v>844</v>
      </c>
      <c r="H453" s="2" t="s">
        <v>41</v>
      </c>
      <c r="I453" s="11">
        <v>43871</v>
      </c>
      <c r="J453" s="2">
        <v>1805400</v>
      </c>
      <c r="K453" s="2" t="s">
        <v>42</v>
      </c>
      <c r="L453" s="2" t="s">
        <v>43</v>
      </c>
      <c r="M453" s="2">
        <v>18</v>
      </c>
      <c r="N453" s="2">
        <v>1530000</v>
      </c>
      <c r="O453" s="2">
        <v>0</v>
      </c>
      <c r="P453" s="2">
        <v>137700</v>
      </c>
      <c r="Q453" s="2">
        <v>137700</v>
      </c>
      <c r="R453" s="2">
        <v>275400</v>
      </c>
      <c r="S453" s="2">
        <v>0</v>
      </c>
      <c r="T453" s="2" t="s">
        <v>44</v>
      </c>
    </row>
    <row r="454" spans="1:20" x14ac:dyDescent="0.25">
      <c r="A454" s="2" t="s">
        <v>8</v>
      </c>
      <c r="B454" s="2" t="s">
        <v>37</v>
      </c>
      <c r="C454" s="2">
        <v>22020</v>
      </c>
      <c r="D454" s="11">
        <v>44606</v>
      </c>
      <c r="E454" s="2" t="s">
        <v>212</v>
      </c>
      <c r="F454" s="2" t="s">
        <v>213</v>
      </c>
      <c r="G454" s="2" t="s">
        <v>845</v>
      </c>
      <c r="H454" s="2" t="s">
        <v>41</v>
      </c>
      <c r="I454" s="11">
        <v>43873</v>
      </c>
      <c r="J454" s="2">
        <v>1241</v>
      </c>
      <c r="K454" s="2" t="s">
        <v>42</v>
      </c>
      <c r="L454" s="2" t="s">
        <v>43</v>
      </c>
      <c r="M454" s="2">
        <v>12</v>
      </c>
      <c r="N454" s="2">
        <v>360</v>
      </c>
      <c r="O454" s="2">
        <v>0</v>
      </c>
      <c r="P454" s="2">
        <v>21.6</v>
      </c>
      <c r="Q454" s="2">
        <v>21.6</v>
      </c>
      <c r="R454" s="2">
        <v>43.2</v>
      </c>
      <c r="S454" s="2">
        <v>0</v>
      </c>
      <c r="T454" s="2" t="s">
        <v>44</v>
      </c>
    </row>
    <row r="455" spans="1:20" x14ac:dyDescent="0.25">
      <c r="A455" s="2" t="s">
        <v>8</v>
      </c>
      <c r="B455" s="2" t="s">
        <v>37</v>
      </c>
      <c r="C455" s="2">
        <v>22020</v>
      </c>
      <c r="D455" s="11">
        <v>44606</v>
      </c>
      <c r="E455" s="2" t="s">
        <v>212</v>
      </c>
      <c r="F455" s="2" t="s">
        <v>213</v>
      </c>
      <c r="G455" s="2" t="s">
        <v>845</v>
      </c>
      <c r="H455" s="2" t="s">
        <v>41</v>
      </c>
      <c r="I455" s="11">
        <v>43873</v>
      </c>
      <c r="J455" s="2">
        <v>1241</v>
      </c>
      <c r="K455" s="2" t="s">
        <v>42</v>
      </c>
      <c r="L455" s="2" t="s">
        <v>43</v>
      </c>
      <c r="M455" s="2">
        <v>18</v>
      </c>
      <c r="N455" s="2">
        <v>710</v>
      </c>
      <c r="O455" s="2">
        <v>0</v>
      </c>
      <c r="P455" s="2">
        <v>63.9</v>
      </c>
      <c r="Q455" s="2">
        <v>63.9</v>
      </c>
      <c r="R455" s="2">
        <v>127.8</v>
      </c>
      <c r="S455" s="2">
        <v>0</v>
      </c>
      <c r="T455" s="2" t="s">
        <v>44</v>
      </c>
    </row>
    <row r="456" spans="1:20" x14ac:dyDescent="0.25">
      <c r="A456" s="2" t="s">
        <v>8</v>
      </c>
      <c r="B456" s="2" t="s">
        <v>37</v>
      </c>
      <c r="C456" s="2">
        <v>22020</v>
      </c>
      <c r="D456" s="11">
        <v>44606</v>
      </c>
      <c r="E456" s="2" t="s">
        <v>212</v>
      </c>
      <c r="F456" s="2" t="s">
        <v>213</v>
      </c>
      <c r="G456" s="2" t="s">
        <v>846</v>
      </c>
      <c r="H456" s="2" t="s">
        <v>41</v>
      </c>
      <c r="I456" s="11">
        <v>43881</v>
      </c>
      <c r="J456" s="2">
        <v>1732</v>
      </c>
      <c r="K456" s="2" t="s">
        <v>42</v>
      </c>
      <c r="L456" s="2" t="s">
        <v>43</v>
      </c>
      <c r="M456" s="2">
        <v>12</v>
      </c>
      <c r="N456" s="2">
        <v>1462</v>
      </c>
      <c r="O456" s="2">
        <v>0</v>
      </c>
      <c r="P456" s="2">
        <v>87.72</v>
      </c>
      <c r="Q456" s="2">
        <v>87.72</v>
      </c>
      <c r="R456" s="2">
        <v>175.44</v>
      </c>
      <c r="S456" s="2">
        <v>0</v>
      </c>
      <c r="T456" s="2" t="s">
        <v>44</v>
      </c>
    </row>
    <row r="457" spans="1:20" x14ac:dyDescent="0.25">
      <c r="A457" s="2" t="s">
        <v>8</v>
      </c>
      <c r="B457" s="2" t="s">
        <v>37</v>
      </c>
      <c r="C457" s="2">
        <v>22020</v>
      </c>
      <c r="D457" s="11">
        <v>44606</v>
      </c>
      <c r="E457" s="2" t="s">
        <v>212</v>
      </c>
      <c r="F457" s="2" t="s">
        <v>213</v>
      </c>
      <c r="G457" s="2" t="s">
        <v>846</v>
      </c>
      <c r="H457" s="2" t="s">
        <v>41</v>
      </c>
      <c r="I457" s="11">
        <v>43881</v>
      </c>
      <c r="J457" s="2">
        <v>1732</v>
      </c>
      <c r="K457" s="2" t="s">
        <v>42</v>
      </c>
      <c r="L457" s="2" t="s">
        <v>43</v>
      </c>
      <c r="M457" s="2">
        <v>18</v>
      </c>
      <c r="N457" s="2">
        <v>80</v>
      </c>
      <c r="O457" s="2">
        <v>0</v>
      </c>
      <c r="P457" s="2">
        <v>7.2</v>
      </c>
      <c r="Q457" s="2">
        <v>7.2</v>
      </c>
      <c r="R457" s="2">
        <v>14.4</v>
      </c>
      <c r="S457" s="2">
        <v>0</v>
      </c>
      <c r="T457" s="2" t="s">
        <v>44</v>
      </c>
    </row>
    <row r="458" spans="1:20" x14ac:dyDescent="0.25">
      <c r="A458" s="2" t="s">
        <v>8</v>
      </c>
      <c r="B458" s="2" t="s">
        <v>37</v>
      </c>
      <c r="C458" s="2">
        <v>22020</v>
      </c>
      <c r="D458" s="11">
        <v>44606</v>
      </c>
      <c r="E458" s="2" t="s">
        <v>847</v>
      </c>
      <c r="F458" s="2" t="s">
        <v>848</v>
      </c>
      <c r="G458" s="2" t="s">
        <v>849</v>
      </c>
      <c r="H458" s="2" t="s">
        <v>41</v>
      </c>
      <c r="I458" s="11">
        <v>43888</v>
      </c>
      <c r="J458" s="2">
        <v>25860</v>
      </c>
      <c r="K458" s="2" t="s">
        <v>42</v>
      </c>
      <c r="L458" s="2" t="s">
        <v>43</v>
      </c>
      <c r="M458" s="2">
        <v>18</v>
      </c>
      <c r="N458" s="2">
        <v>21916</v>
      </c>
      <c r="O458" s="2">
        <v>0</v>
      </c>
      <c r="P458" s="2">
        <v>1972.44</v>
      </c>
      <c r="Q458" s="2">
        <v>1972.44</v>
      </c>
      <c r="R458" s="2">
        <v>3944.88</v>
      </c>
      <c r="S458" s="2">
        <v>0</v>
      </c>
      <c r="T458" s="2" t="s">
        <v>44</v>
      </c>
    </row>
    <row r="459" spans="1:20" x14ac:dyDescent="0.25">
      <c r="A459" s="2" t="s">
        <v>8</v>
      </c>
      <c r="B459" s="2" t="s">
        <v>37</v>
      </c>
      <c r="C459" s="2">
        <v>22020</v>
      </c>
      <c r="D459" s="11">
        <v>44606</v>
      </c>
      <c r="E459" s="2" t="s">
        <v>847</v>
      </c>
      <c r="F459" s="2" t="s">
        <v>848</v>
      </c>
      <c r="G459" s="2" t="s">
        <v>850</v>
      </c>
      <c r="H459" s="2" t="s">
        <v>41</v>
      </c>
      <c r="I459" s="11">
        <v>43888</v>
      </c>
      <c r="J459" s="2">
        <v>7443</v>
      </c>
      <c r="K459" s="2" t="s">
        <v>42</v>
      </c>
      <c r="L459" s="2" t="s">
        <v>43</v>
      </c>
      <c r="M459" s="2">
        <v>18</v>
      </c>
      <c r="N459" s="2">
        <v>6307</v>
      </c>
      <c r="O459" s="2">
        <v>0</v>
      </c>
      <c r="P459" s="2">
        <v>567.63</v>
      </c>
      <c r="Q459" s="2">
        <v>567.63</v>
      </c>
      <c r="R459" s="2">
        <v>1135.26</v>
      </c>
      <c r="S459" s="2">
        <v>0</v>
      </c>
      <c r="T459" s="2" t="s">
        <v>44</v>
      </c>
    </row>
    <row r="460" spans="1:20" x14ac:dyDescent="0.25">
      <c r="A460" s="2" t="s">
        <v>8</v>
      </c>
      <c r="B460" s="2" t="s">
        <v>37</v>
      </c>
      <c r="C460" s="2">
        <v>22020</v>
      </c>
      <c r="D460" s="11">
        <v>44606</v>
      </c>
      <c r="E460" s="2" t="s">
        <v>851</v>
      </c>
      <c r="F460" s="2" t="s">
        <v>852</v>
      </c>
      <c r="G460" s="2" t="s">
        <v>853</v>
      </c>
      <c r="H460" s="2" t="s">
        <v>41</v>
      </c>
      <c r="I460" s="11">
        <v>43885</v>
      </c>
      <c r="J460" s="2">
        <v>22656</v>
      </c>
      <c r="K460" s="2" t="s">
        <v>42</v>
      </c>
      <c r="L460" s="2" t="s">
        <v>43</v>
      </c>
      <c r="M460" s="2">
        <v>18</v>
      </c>
      <c r="N460" s="2">
        <v>19200</v>
      </c>
      <c r="O460" s="2">
        <v>0</v>
      </c>
      <c r="P460" s="2">
        <v>1728</v>
      </c>
      <c r="Q460" s="2">
        <v>1728</v>
      </c>
      <c r="R460" s="2">
        <v>3456</v>
      </c>
      <c r="S460" s="2">
        <v>0</v>
      </c>
      <c r="T460" s="2" t="s">
        <v>44</v>
      </c>
    </row>
    <row r="461" spans="1:20" x14ac:dyDescent="0.25">
      <c r="A461" s="2" t="s">
        <v>8</v>
      </c>
      <c r="B461" s="2" t="s">
        <v>37</v>
      </c>
      <c r="C461" s="2">
        <v>22020</v>
      </c>
      <c r="D461" s="11">
        <v>44606</v>
      </c>
      <c r="E461" s="2" t="s">
        <v>654</v>
      </c>
      <c r="F461" s="2" t="s">
        <v>655</v>
      </c>
      <c r="G461" s="2" t="s">
        <v>854</v>
      </c>
      <c r="H461" s="2" t="s">
        <v>41</v>
      </c>
      <c r="I461" s="11">
        <v>43883</v>
      </c>
      <c r="J461" s="2">
        <v>10500</v>
      </c>
      <c r="K461" s="2" t="s">
        <v>42</v>
      </c>
      <c r="L461" s="2" t="s">
        <v>43</v>
      </c>
      <c r="M461" s="2">
        <v>5</v>
      </c>
      <c r="N461" s="2">
        <v>10000</v>
      </c>
      <c r="O461" s="2">
        <v>0</v>
      </c>
      <c r="P461" s="2">
        <v>250</v>
      </c>
      <c r="Q461" s="2">
        <v>250</v>
      </c>
      <c r="R461" s="2">
        <v>500</v>
      </c>
      <c r="S461" s="2">
        <v>0</v>
      </c>
      <c r="T461" s="2" t="s">
        <v>44</v>
      </c>
    </row>
    <row r="462" spans="1:20" x14ac:dyDescent="0.25">
      <c r="A462" s="2" t="s">
        <v>8</v>
      </c>
      <c r="B462" s="2" t="s">
        <v>37</v>
      </c>
      <c r="C462" s="2">
        <v>22020</v>
      </c>
      <c r="D462" s="11">
        <v>44606</v>
      </c>
      <c r="E462" s="2" t="s">
        <v>654</v>
      </c>
      <c r="F462" s="2" t="s">
        <v>655</v>
      </c>
      <c r="G462" s="2" t="s">
        <v>855</v>
      </c>
      <c r="H462" s="2" t="s">
        <v>41</v>
      </c>
      <c r="I462" s="11">
        <v>43883</v>
      </c>
      <c r="J462" s="2">
        <v>28910</v>
      </c>
      <c r="K462" s="2" t="s">
        <v>42</v>
      </c>
      <c r="L462" s="2" t="s">
        <v>43</v>
      </c>
      <c r="M462" s="2">
        <v>18</v>
      </c>
      <c r="N462" s="2">
        <v>24500</v>
      </c>
      <c r="O462" s="2">
        <v>0</v>
      </c>
      <c r="P462" s="2">
        <v>2205</v>
      </c>
      <c r="Q462" s="2">
        <v>2205</v>
      </c>
      <c r="R462" s="2">
        <v>4410</v>
      </c>
      <c r="S462" s="2">
        <v>0</v>
      </c>
      <c r="T462" s="2" t="s">
        <v>44</v>
      </c>
    </row>
    <row r="463" spans="1:20" x14ac:dyDescent="0.25">
      <c r="A463" s="2" t="s">
        <v>8</v>
      </c>
      <c r="B463" s="2" t="s">
        <v>37</v>
      </c>
      <c r="C463" s="2">
        <v>22020</v>
      </c>
      <c r="D463" s="11">
        <v>44606</v>
      </c>
      <c r="E463" s="2" t="s">
        <v>654</v>
      </c>
      <c r="F463" s="2" t="s">
        <v>655</v>
      </c>
      <c r="G463" s="2" t="s">
        <v>856</v>
      </c>
      <c r="H463" s="2" t="s">
        <v>41</v>
      </c>
      <c r="I463" s="11">
        <v>43883</v>
      </c>
      <c r="J463" s="2">
        <v>10620</v>
      </c>
      <c r="K463" s="2" t="s">
        <v>42</v>
      </c>
      <c r="L463" s="2" t="s">
        <v>43</v>
      </c>
      <c r="M463" s="2">
        <v>18</v>
      </c>
      <c r="N463" s="2">
        <v>9000</v>
      </c>
      <c r="O463" s="2">
        <v>0</v>
      </c>
      <c r="P463" s="2">
        <v>810</v>
      </c>
      <c r="Q463" s="2">
        <v>810</v>
      </c>
      <c r="R463" s="2">
        <v>1620</v>
      </c>
      <c r="S463" s="2">
        <v>0</v>
      </c>
      <c r="T463" s="2" t="s">
        <v>44</v>
      </c>
    </row>
    <row r="464" spans="1:20" x14ac:dyDescent="0.25">
      <c r="A464" s="2" t="s">
        <v>8</v>
      </c>
      <c r="B464" s="2" t="s">
        <v>37</v>
      </c>
      <c r="C464" s="2">
        <v>22020</v>
      </c>
      <c r="D464" s="11">
        <v>44606</v>
      </c>
      <c r="E464" s="2" t="s">
        <v>654</v>
      </c>
      <c r="F464" s="2" t="s">
        <v>655</v>
      </c>
      <c r="G464" s="2" t="s">
        <v>857</v>
      </c>
      <c r="H464" s="2" t="s">
        <v>41</v>
      </c>
      <c r="I464" s="11">
        <v>43887</v>
      </c>
      <c r="J464" s="2">
        <v>18585</v>
      </c>
      <c r="K464" s="2" t="s">
        <v>42</v>
      </c>
      <c r="L464" s="2" t="s">
        <v>43</v>
      </c>
      <c r="M464" s="2">
        <v>18</v>
      </c>
      <c r="N464" s="2">
        <v>15750</v>
      </c>
      <c r="O464" s="2">
        <v>0</v>
      </c>
      <c r="P464" s="2">
        <v>1417.5</v>
      </c>
      <c r="Q464" s="2">
        <v>1417.5</v>
      </c>
      <c r="R464" s="2">
        <v>2835</v>
      </c>
      <c r="S464" s="2">
        <v>0</v>
      </c>
      <c r="T464" s="2" t="s">
        <v>44</v>
      </c>
    </row>
    <row r="465" spans="1:20" x14ac:dyDescent="0.25">
      <c r="A465" s="2" t="s">
        <v>8</v>
      </c>
      <c r="B465" s="2" t="s">
        <v>37</v>
      </c>
      <c r="C465" s="2">
        <v>22020</v>
      </c>
      <c r="D465" s="11">
        <v>44606</v>
      </c>
      <c r="E465" s="2" t="s">
        <v>654</v>
      </c>
      <c r="F465" s="2" t="s">
        <v>655</v>
      </c>
      <c r="G465" s="2" t="s">
        <v>858</v>
      </c>
      <c r="H465" s="2" t="s">
        <v>41</v>
      </c>
      <c r="I465" s="11">
        <v>43888</v>
      </c>
      <c r="J465" s="2">
        <v>46020</v>
      </c>
      <c r="K465" s="2" t="s">
        <v>42</v>
      </c>
      <c r="L465" s="2" t="s">
        <v>43</v>
      </c>
      <c r="M465" s="2">
        <v>18</v>
      </c>
      <c r="N465" s="2">
        <v>39000</v>
      </c>
      <c r="O465" s="2">
        <v>0</v>
      </c>
      <c r="P465" s="2">
        <v>3510</v>
      </c>
      <c r="Q465" s="2">
        <v>3510</v>
      </c>
      <c r="R465" s="2">
        <v>7020</v>
      </c>
      <c r="S465" s="2">
        <v>0</v>
      </c>
      <c r="T465" s="2" t="s">
        <v>44</v>
      </c>
    </row>
    <row r="466" spans="1:20" x14ac:dyDescent="0.25">
      <c r="A466" s="2" t="s">
        <v>8</v>
      </c>
      <c r="B466" s="2" t="s">
        <v>37</v>
      </c>
      <c r="C466" s="2">
        <v>22020</v>
      </c>
      <c r="D466" s="11">
        <v>44606</v>
      </c>
      <c r="E466" s="2" t="s">
        <v>656</v>
      </c>
      <c r="F466" s="2" t="s">
        <v>657</v>
      </c>
      <c r="G466" s="2" t="s">
        <v>859</v>
      </c>
      <c r="H466" s="2" t="s">
        <v>41</v>
      </c>
      <c r="I466" s="11">
        <v>43862</v>
      </c>
      <c r="J466" s="2">
        <v>11328</v>
      </c>
      <c r="K466" s="2" t="s">
        <v>42</v>
      </c>
      <c r="L466" s="2" t="s">
        <v>43</v>
      </c>
      <c r="M466" s="2">
        <v>18</v>
      </c>
      <c r="N466" s="2">
        <v>9600</v>
      </c>
      <c r="O466" s="2">
        <v>0</v>
      </c>
      <c r="P466" s="2">
        <v>864</v>
      </c>
      <c r="Q466" s="2">
        <v>864</v>
      </c>
      <c r="R466" s="2">
        <v>1728</v>
      </c>
      <c r="S466" s="2">
        <v>0</v>
      </c>
      <c r="T466" s="2" t="s">
        <v>44</v>
      </c>
    </row>
    <row r="467" spans="1:20" x14ac:dyDescent="0.25">
      <c r="A467" s="2" t="s">
        <v>8</v>
      </c>
      <c r="B467" s="2" t="s">
        <v>37</v>
      </c>
      <c r="C467" s="2">
        <v>22020</v>
      </c>
      <c r="D467" s="11">
        <v>44606</v>
      </c>
      <c r="E467" s="2" t="s">
        <v>656</v>
      </c>
      <c r="F467" s="2" t="s">
        <v>657</v>
      </c>
      <c r="G467" s="2" t="s">
        <v>860</v>
      </c>
      <c r="H467" s="2" t="s">
        <v>41</v>
      </c>
      <c r="I467" s="11">
        <v>43862</v>
      </c>
      <c r="J467" s="2">
        <v>1062</v>
      </c>
      <c r="K467" s="2" t="s">
        <v>42</v>
      </c>
      <c r="L467" s="2" t="s">
        <v>43</v>
      </c>
      <c r="M467" s="2">
        <v>18</v>
      </c>
      <c r="N467" s="2">
        <v>900</v>
      </c>
      <c r="O467" s="2">
        <v>0</v>
      </c>
      <c r="P467" s="2">
        <v>81</v>
      </c>
      <c r="Q467" s="2">
        <v>81</v>
      </c>
      <c r="R467" s="2">
        <v>162</v>
      </c>
      <c r="S467" s="2">
        <v>0</v>
      </c>
      <c r="T467" s="2" t="s">
        <v>44</v>
      </c>
    </row>
    <row r="468" spans="1:20" x14ac:dyDescent="0.25">
      <c r="A468" s="2" t="s">
        <v>8</v>
      </c>
      <c r="B468" s="2" t="s">
        <v>37</v>
      </c>
      <c r="C468" s="2">
        <v>22020</v>
      </c>
      <c r="D468" s="11">
        <v>44606</v>
      </c>
      <c r="E468" s="2" t="s">
        <v>656</v>
      </c>
      <c r="F468" s="2" t="s">
        <v>657</v>
      </c>
      <c r="G468" s="2" t="s">
        <v>861</v>
      </c>
      <c r="H468" s="2" t="s">
        <v>41</v>
      </c>
      <c r="I468" s="11">
        <v>43862</v>
      </c>
      <c r="J468" s="2">
        <v>2537</v>
      </c>
      <c r="K468" s="2" t="s">
        <v>42</v>
      </c>
      <c r="L468" s="2" t="s">
        <v>43</v>
      </c>
      <c r="M468" s="2">
        <v>18</v>
      </c>
      <c r="N468" s="2">
        <v>2150</v>
      </c>
      <c r="O468" s="2">
        <v>0</v>
      </c>
      <c r="P468" s="2">
        <v>193.5</v>
      </c>
      <c r="Q468" s="2">
        <v>193.5</v>
      </c>
      <c r="R468" s="2">
        <v>387</v>
      </c>
      <c r="S468" s="2">
        <v>0</v>
      </c>
      <c r="T468" s="2" t="s">
        <v>44</v>
      </c>
    </row>
    <row r="469" spans="1:20" x14ac:dyDescent="0.25">
      <c r="A469" s="2" t="s">
        <v>8</v>
      </c>
      <c r="B469" s="2" t="s">
        <v>37</v>
      </c>
      <c r="C469" s="2">
        <v>22020</v>
      </c>
      <c r="D469" s="11">
        <v>44606</v>
      </c>
      <c r="E469" s="2" t="s">
        <v>656</v>
      </c>
      <c r="F469" s="2" t="s">
        <v>657</v>
      </c>
      <c r="G469" s="2" t="s">
        <v>862</v>
      </c>
      <c r="H469" s="2" t="s">
        <v>41</v>
      </c>
      <c r="I469" s="11">
        <v>43878</v>
      </c>
      <c r="J469" s="2">
        <v>25488</v>
      </c>
      <c r="K469" s="2" t="s">
        <v>42</v>
      </c>
      <c r="L469" s="2" t="s">
        <v>43</v>
      </c>
      <c r="M469" s="2">
        <v>18</v>
      </c>
      <c r="N469" s="2">
        <v>21600</v>
      </c>
      <c r="O469" s="2">
        <v>0</v>
      </c>
      <c r="P469" s="2">
        <v>1944</v>
      </c>
      <c r="Q469" s="2">
        <v>1944</v>
      </c>
      <c r="R469" s="2">
        <v>3888</v>
      </c>
      <c r="S469" s="2">
        <v>0</v>
      </c>
      <c r="T469" s="2" t="s">
        <v>44</v>
      </c>
    </row>
    <row r="470" spans="1:20" x14ac:dyDescent="0.25">
      <c r="A470" s="2" t="s">
        <v>8</v>
      </c>
      <c r="B470" s="2" t="s">
        <v>37</v>
      </c>
      <c r="C470" s="2">
        <v>22020</v>
      </c>
      <c r="D470" s="11">
        <v>44606</v>
      </c>
      <c r="E470" s="2" t="s">
        <v>222</v>
      </c>
      <c r="F470" s="2" t="s">
        <v>223</v>
      </c>
      <c r="G470" s="2" t="s">
        <v>863</v>
      </c>
      <c r="H470" s="2" t="s">
        <v>41</v>
      </c>
      <c r="I470" s="11">
        <v>43883</v>
      </c>
      <c r="J470" s="2">
        <v>2478</v>
      </c>
      <c r="K470" s="2" t="s">
        <v>42</v>
      </c>
      <c r="L470" s="2" t="s">
        <v>43</v>
      </c>
      <c r="M470" s="2">
        <v>18</v>
      </c>
      <c r="N470" s="2">
        <v>2100</v>
      </c>
      <c r="O470" s="2">
        <v>0</v>
      </c>
      <c r="P470" s="2">
        <v>189</v>
      </c>
      <c r="Q470" s="2">
        <v>189</v>
      </c>
      <c r="R470" s="2">
        <v>378</v>
      </c>
      <c r="S470" s="2">
        <v>0</v>
      </c>
      <c r="T470" s="2" t="s">
        <v>44</v>
      </c>
    </row>
    <row r="471" spans="1:20" x14ac:dyDescent="0.25">
      <c r="A471" s="2" t="s">
        <v>8</v>
      </c>
      <c r="B471" s="2" t="s">
        <v>37</v>
      </c>
      <c r="C471" s="2">
        <v>22020</v>
      </c>
      <c r="D471" s="11">
        <v>44606</v>
      </c>
      <c r="E471" s="2" t="s">
        <v>225</v>
      </c>
      <c r="F471" s="2" t="s">
        <v>226</v>
      </c>
      <c r="G471" s="2" t="s">
        <v>864</v>
      </c>
      <c r="H471" s="2" t="s">
        <v>41</v>
      </c>
      <c r="I471" s="11">
        <v>43867</v>
      </c>
      <c r="J471" s="2">
        <v>77880</v>
      </c>
      <c r="K471" s="2" t="s">
        <v>42</v>
      </c>
      <c r="L471" s="2" t="s">
        <v>43</v>
      </c>
      <c r="M471" s="2">
        <v>18</v>
      </c>
      <c r="N471" s="2">
        <v>66000</v>
      </c>
      <c r="O471" s="2">
        <v>0</v>
      </c>
      <c r="P471" s="2">
        <v>5940</v>
      </c>
      <c r="Q471" s="2">
        <v>5940</v>
      </c>
      <c r="R471" s="2">
        <v>11880</v>
      </c>
      <c r="S471" s="2">
        <v>0</v>
      </c>
      <c r="T471" s="2" t="s">
        <v>44</v>
      </c>
    </row>
    <row r="472" spans="1:20" x14ac:dyDescent="0.25">
      <c r="A472" s="2" t="s">
        <v>8</v>
      </c>
      <c r="B472" s="2" t="s">
        <v>37</v>
      </c>
      <c r="C472" s="2">
        <v>22020</v>
      </c>
      <c r="D472" s="11">
        <v>44606</v>
      </c>
      <c r="E472" s="2" t="s">
        <v>225</v>
      </c>
      <c r="F472" s="2" t="s">
        <v>226</v>
      </c>
      <c r="G472" s="2" t="s">
        <v>865</v>
      </c>
      <c r="H472" s="2" t="s">
        <v>41</v>
      </c>
      <c r="I472" s="11">
        <v>43867</v>
      </c>
      <c r="J472" s="2">
        <v>2950</v>
      </c>
      <c r="K472" s="2" t="s">
        <v>42</v>
      </c>
      <c r="L472" s="2" t="s">
        <v>43</v>
      </c>
      <c r="M472" s="2">
        <v>18</v>
      </c>
      <c r="N472" s="2">
        <v>2500</v>
      </c>
      <c r="O472" s="2">
        <v>0</v>
      </c>
      <c r="P472" s="2">
        <v>225</v>
      </c>
      <c r="Q472" s="2">
        <v>225</v>
      </c>
      <c r="R472" s="2">
        <v>450</v>
      </c>
      <c r="S472" s="2">
        <v>0</v>
      </c>
      <c r="T472" s="2" t="s">
        <v>44</v>
      </c>
    </row>
    <row r="473" spans="1:20" x14ac:dyDescent="0.25">
      <c r="A473" s="2" t="s">
        <v>8</v>
      </c>
      <c r="B473" s="2" t="s">
        <v>37</v>
      </c>
      <c r="C473" s="2">
        <v>22020</v>
      </c>
      <c r="D473" s="11">
        <v>44606</v>
      </c>
      <c r="E473" s="2" t="s">
        <v>225</v>
      </c>
      <c r="F473" s="2" t="s">
        <v>226</v>
      </c>
      <c r="G473" s="2" t="s">
        <v>866</v>
      </c>
      <c r="H473" s="2" t="s">
        <v>41</v>
      </c>
      <c r="I473" s="11">
        <v>43867</v>
      </c>
      <c r="J473" s="2">
        <v>102660</v>
      </c>
      <c r="K473" s="2" t="s">
        <v>42</v>
      </c>
      <c r="L473" s="2" t="s">
        <v>43</v>
      </c>
      <c r="M473" s="2">
        <v>18</v>
      </c>
      <c r="N473" s="2">
        <v>87000</v>
      </c>
      <c r="O473" s="2">
        <v>0</v>
      </c>
      <c r="P473" s="2">
        <v>7830</v>
      </c>
      <c r="Q473" s="2">
        <v>7830</v>
      </c>
      <c r="R473" s="2">
        <v>15660</v>
      </c>
      <c r="S473" s="2">
        <v>0</v>
      </c>
      <c r="T473" s="2" t="s">
        <v>44</v>
      </c>
    </row>
    <row r="474" spans="1:20" x14ac:dyDescent="0.25">
      <c r="A474" s="2" t="s">
        <v>8</v>
      </c>
      <c r="B474" s="2" t="s">
        <v>37</v>
      </c>
      <c r="C474" s="2">
        <v>22020</v>
      </c>
      <c r="D474" s="11">
        <v>44606</v>
      </c>
      <c r="E474" s="2" t="s">
        <v>225</v>
      </c>
      <c r="F474" s="2" t="s">
        <v>226</v>
      </c>
      <c r="G474" s="2" t="s">
        <v>867</v>
      </c>
      <c r="H474" s="2" t="s">
        <v>41</v>
      </c>
      <c r="I474" s="11">
        <v>43867</v>
      </c>
      <c r="J474" s="2">
        <v>9676</v>
      </c>
      <c r="K474" s="2" t="s">
        <v>42</v>
      </c>
      <c r="L474" s="2" t="s">
        <v>43</v>
      </c>
      <c r="M474" s="2">
        <v>18</v>
      </c>
      <c r="N474" s="2">
        <v>8200</v>
      </c>
      <c r="O474" s="2">
        <v>0</v>
      </c>
      <c r="P474" s="2">
        <v>738</v>
      </c>
      <c r="Q474" s="2">
        <v>738</v>
      </c>
      <c r="R474" s="2">
        <v>1476</v>
      </c>
      <c r="S474" s="2">
        <v>0</v>
      </c>
      <c r="T474" s="2" t="s">
        <v>44</v>
      </c>
    </row>
    <row r="475" spans="1:20" x14ac:dyDescent="0.25">
      <c r="A475" s="2" t="s">
        <v>8</v>
      </c>
      <c r="B475" s="2" t="s">
        <v>37</v>
      </c>
      <c r="C475" s="2">
        <v>22020</v>
      </c>
      <c r="D475" s="11">
        <v>44606</v>
      </c>
      <c r="E475" s="2" t="s">
        <v>225</v>
      </c>
      <c r="F475" s="2" t="s">
        <v>226</v>
      </c>
      <c r="G475" s="2" t="s">
        <v>868</v>
      </c>
      <c r="H475" s="2" t="s">
        <v>41</v>
      </c>
      <c r="I475" s="11">
        <v>43867</v>
      </c>
      <c r="J475" s="2">
        <v>256650</v>
      </c>
      <c r="K475" s="2" t="s">
        <v>42</v>
      </c>
      <c r="L475" s="2" t="s">
        <v>43</v>
      </c>
      <c r="M475" s="2">
        <v>18</v>
      </c>
      <c r="N475" s="2">
        <v>217500</v>
      </c>
      <c r="O475" s="2">
        <v>0</v>
      </c>
      <c r="P475" s="2">
        <v>19575</v>
      </c>
      <c r="Q475" s="2">
        <v>19575</v>
      </c>
      <c r="R475" s="2">
        <v>39150</v>
      </c>
      <c r="S475" s="2">
        <v>0</v>
      </c>
      <c r="T475" s="2" t="s">
        <v>44</v>
      </c>
    </row>
    <row r="476" spans="1:20" x14ac:dyDescent="0.25">
      <c r="A476" s="2" t="s">
        <v>8</v>
      </c>
      <c r="B476" s="2" t="s">
        <v>37</v>
      </c>
      <c r="C476" s="2">
        <v>22020</v>
      </c>
      <c r="D476" s="11">
        <v>44606</v>
      </c>
      <c r="E476" s="2" t="s">
        <v>225</v>
      </c>
      <c r="F476" s="2" t="s">
        <v>226</v>
      </c>
      <c r="G476" s="2" t="s">
        <v>869</v>
      </c>
      <c r="H476" s="2" t="s">
        <v>41</v>
      </c>
      <c r="I476" s="11">
        <v>43873</v>
      </c>
      <c r="J476" s="2">
        <v>2010720</v>
      </c>
      <c r="K476" s="2" t="s">
        <v>42</v>
      </c>
      <c r="L476" s="2" t="s">
        <v>43</v>
      </c>
      <c r="M476" s="2">
        <v>18</v>
      </c>
      <c r="N476" s="2">
        <v>1704000</v>
      </c>
      <c r="O476" s="2">
        <v>0</v>
      </c>
      <c r="P476" s="2">
        <v>153360</v>
      </c>
      <c r="Q476" s="2">
        <v>153360</v>
      </c>
      <c r="R476" s="2">
        <v>306720</v>
      </c>
      <c r="S476" s="2">
        <v>0</v>
      </c>
      <c r="T476" s="2" t="s">
        <v>44</v>
      </c>
    </row>
    <row r="477" spans="1:20" x14ac:dyDescent="0.25">
      <c r="A477" s="2" t="s">
        <v>8</v>
      </c>
      <c r="B477" s="2" t="s">
        <v>37</v>
      </c>
      <c r="C477" s="2">
        <v>22020</v>
      </c>
      <c r="D477" s="11">
        <v>44606</v>
      </c>
      <c r="E477" s="2" t="s">
        <v>225</v>
      </c>
      <c r="F477" s="2" t="s">
        <v>226</v>
      </c>
      <c r="G477" s="2" t="s">
        <v>870</v>
      </c>
      <c r="H477" s="2" t="s">
        <v>41</v>
      </c>
      <c r="I477" s="11">
        <v>43873</v>
      </c>
      <c r="J477" s="2">
        <v>295000</v>
      </c>
      <c r="K477" s="2" t="s">
        <v>42</v>
      </c>
      <c r="L477" s="2" t="s">
        <v>43</v>
      </c>
      <c r="M477" s="2">
        <v>18</v>
      </c>
      <c r="N477" s="2">
        <v>250000</v>
      </c>
      <c r="O477" s="2">
        <v>0</v>
      </c>
      <c r="P477" s="2">
        <v>22500</v>
      </c>
      <c r="Q477" s="2">
        <v>22500</v>
      </c>
      <c r="R477" s="2">
        <v>45000</v>
      </c>
      <c r="S477" s="2">
        <v>0</v>
      </c>
      <c r="T477" s="2" t="s">
        <v>44</v>
      </c>
    </row>
    <row r="478" spans="1:20" x14ac:dyDescent="0.25">
      <c r="A478" s="2" t="s">
        <v>8</v>
      </c>
      <c r="B478" s="2" t="s">
        <v>37</v>
      </c>
      <c r="C478" s="2">
        <v>22020</v>
      </c>
      <c r="D478" s="11">
        <v>44606</v>
      </c>
      <c r="E478" s="2" t="s">
        <v>225</v>
      </c>
      <c r="F478" s="2" t="s">
        <v>226</v>
      </c>
      <c r="G478" s="2" t="s">
        <v>871</v>
      </c>
      <c r="H478" s="2" t="s">
        <v>41</v>
      </c>
      <c r="I478" s="11">
        <v>43873</v>
      </c>
      <c r="J478" s="2">
        <v>169625</v>
      </c>
      <c r="K478" s="2" t="s">
        <v>42</v>
      </c>
      <c r="L478" s="2" t="s">
        <v>43</v>
      </c>
      <c r="M478" s="2">
        <v>18</v>
      </c>
      <c r="N478" s="2">
        <v>143750</v>
      </c>
      <c r="O478" s="2">
        <v>0</v>
      </c>
      <c r="P478" s="2">
        <v>12937.5</v>
      </c>
      <c r="Q478" s="2">
        <v>12937.5</v>
      </c>
      <c r="R478" s="2">
        <v>25875</v>
      </c>
      <c r="S478" s="2">
        <v>0</v>
      </c>
      <c r="T478" s="2" t="s">
        <v>44</v>
      </c>
    </row>
    <row r="479" spans="1:20" x14ac:dyDescent="0.25">
      <c r="A479" s="2" t="s">
        <v>8</v>
      </c>
      <c r="B479" s="2" t="s">
        <v>37</v>
      </c>
      <c r="C479" s="2">
        <v>22020</v>
      </c>
      <c r="D479" s="11">
        <v>44606</v>
      </c>
      <c r="E479" s="2" t="s">
        <v>225</v>
      </c>
      <c r="F479" s="2" t="s">
        <v>226</v>
      </c>
      <c r="G479" s="2" t="s">
        <v>872</v>
      </c>
      <c r="H479" s="2" t="s">
        <v>41</v>
      </c>
      <c r="I479" s="11">
        <v>43874</v>
      </c>
      <c r="J479" s="2">
        <v>259875</v>
      </c>
      <c r="K479" s="2" t="s">
        <v>42</v>
      </c>
      <c r="L479" s="2" t="s">
        <v>43</v>
      </c>
      <c r="M479" s="2">
        <v>5</v>
      </c>
      <c r="N479" s="2">
        <v>247500</v>
      </c>
      <c r="O479" s="2">
        <v>0</v>
      </c>
      <c r="P479" s="2">
        <v>6187.5</v>
      </c>
      <c r="Q479" s="2">
        <v>6187.5</v>
      </c>
      <c r="R479" s="2">
        <v>12375</v>
      </c>
      <c r="S479" s="2">
        <v>0</v>
      </c>
      <c r="T479" s="2" t="s">
        <v>44</v>
      </c>
    </row>
    <row r="480" spans="1:20" x14ac:dyDescent="0.25">
      <c r="A480" s="2" t="s">
        <v>8</v>
      </c>
      <c r="B480" s="2" t="s">
        <v>37</v>
      </c>
      <c r="C480" s="2">
        <v>22020</v>
      </c>
      <c r="D480" s="11">
        <v>44606</v>
      </c>
      <c r="E480" s="2" t="s">
        <v>225</v>
      </c>
      <c r="F480" s="2" t="s">
        <v>226</v>
      </c>
      <c r="G480" s="2" t="s">
        <v>873</v>
      </c>
      <c r="H480" s="2" t="s">
        <v>41</v>
      </c>
      <c r="I480" s="11">
        <v>43874</v>
      </c>
      <c r="J480" s="2">
        <v>15340</v>
      </c>
      <c r="K480" s="2" t="s">
        <v>42</v>
      </c>
      <c r="L480" s="2" t="s">
        <v>43</v>
      </c>
      <c r="M480" s="2">
        <v>18</v>
      </c>
      <c r="N480" s="2">
        <v>13000</v>
      </c>
      <c r="O480" s="2">
        <v>0</v>
      </c>
      <c r="P480" s="2">
        <v>1170</v>
      </c>
      <c r="Q480" s="2">
        <v>1170</v>
      </c>
      <c r="R480" s="2">
        <v>2340</v>
      </c>
      <c r="S480" s="2">
        <v>0</v>
      </c>
      <c r="T480" s="2" t="s">
        <v>44</v>
      </c>
    </row>
    <row r="481" spans="1:20" x14ac:dyDescent="0.25">
      <c r="A481" s="2" t="s">
        <v>8</v>
      </c>
      <c r="B481" s="2" t="s">
        <v>37</v>
      </c>
      <c r="C481" s="2">
        <v>22020</v>
      </c>
      <c r="D481" s="11">
        <v>44606</v>
      </c>
      <c r="E481" s="2" t="s">
        <v>225</v>
      </c>
      <c r="F481" s="2" t="s">
        <v>226</v>
      </c>
      <c r="G481" s="2" t="s">
        <v>874</v>
      </c>
      <c r="H481" s="2" t="s">
        <v>41</v>
      </c>
      <c r="I481" s="11">
        <v>43874</v>
      </c>
      <c r="J481" s="2">
        <v>136880</v>
      </c>
      <c r="K481" s="2" t="s">
        <v>42</v>
      </c>
      <c r="L481" s="2" t="s">
        <v>43</v>
      </c>
      <c r="M481" s="2">
        <v>18</v>
      </c>
      <c r="N481" s="2">
        <v>116000</v>
      </c>
      <c r="O481" s="2">
        <v>0</v>
      </c>
      <c r="P481" s="2">
        <v>10440</v>
      </c>
      <c r="Q481" s="2">
        <v>10440</v>
      </c>
      <c r="R481" s="2">
        <v>20880</v>
      </c>
      <c r="S481" s="2">
        <v>0</v>
      </c>
      <c r="T481" s="2" t="s">
        <v>44</v>
      </c>
    </row>
    <row r="482" spans="1:20" x14ac:dyDescent="0.25">
      <c r="A482" s="2" t="s">
        <v>8</v>
      </c>
      <c r="B482" s="2" t="s">
        <v>37</v>
      </c>
      <c r="C482" s="2">
        <v>22020</v>
      </c>
      <c r="D482" s="11">
        <v>44606</v>
      </c>
      <c r="E482" s="2" t="s">
        <v>225</v>
      </c>
      <c r="F482" s="2" t="s">
        <v>226</v>
      </c>
      <c r="G482" s="2" t="s">
        <v>875</v>
      </c>
      <c r="H482" s="2" t="s">
        <v>41</v>
      </c>
      <c r="I482" s="11">
        <v>43874</v>
      </c>
      <c r="J482" s="2">
        <v>237475</v>
      </c>
      <c r="K482" s="2" t="s">
        <v>42</v>
      </c>
      <c r="L482" s="2" t="s">
        <v>43</v>
      </c>
      <c r="M482" s="2">
        <v>18</v>
      </c>
      <c r="N482" s="2">
        <v>201250</v>
      </c>
      <c r="O482" s="2">
        <v>0</v>
      </c>
      <c r="P482" s="2">
        <v>18112.5</v>
      </c>
      <c r="Q482" s="2">
        <v>18112.5</v>
      </c>
      <c r="R482" s="2">
        <v>36225</v>
      </c>
      <c r="S482" s="2">
        <v>0</v>
      </c>
      <c r="T482" s="2" t="s">
        <v>44</v>
      </c>
    </row>
    <row r="483" spans="1:20" x14ac:dyDescent="0.25">
      <c r="A483" s="2" t="s">
        <v>8</v>
      </c>
      <c r="B483" s="2" t="s">
        <v>37</v>
      </c>
      <c r="C483" s="2">
        <v>22020</v>
      </c>
      <c r="D483" s="11">
        <v>44606</v>
      </c>
      <c r="E483" s="2" t="s">
        <v>225</v>
      </c>
      <c r="F483" s="2" t="s">
        <v>226</v>
      </c>
      <c r="G483" s="2" t="s">
        <v>876</v>
      </c>
      <c r="H483" s="2" t="s">
        <v>41</v>
      </c>
      <c r="I483" s="11">
        <v>43875</v>
      </c>
      <c r="J483" s="2">
        <v>200144</v>
      </c>
      <c r="K483" s="2" t="s">
        <v>42</v>
      </c>
      <c r="L483" s="2" t="s">
        <v>43</v>
      </c>
      <c r="M483" s="2">
        <v>12</v>
      </c>
      <c r="N483" s="2">
        <v>178700</v>
      </c>
      <c r="O483" s="2">
        <v>0</v>
      </c>
      <c r="P483" s="2">
        <v>10722</v>
      </c>
      <c r="Q483" s="2">
        <v>10722</v>
      </c>
      <c r="R483" s="2">
        <v>21444</v>
      </c>
      <c r="S483" s="2">
        <v>0</v>
      </c>
      <c r="T483" s="2" t="s">
        <v>44</v>
      </c>
    </row>
    <row r="484" spans="1:20" x14ac:dyDescent="0.25">
      <c r="A484" s="2" t="s">
        <v>8</v>
      </c>
      <c r="B484" s="2" t="s">
        <v>37</v>
      </c>
      <c r="C484" s="2">
        <v>22020</v>
      </c>
      <c r="D484" s="11">
        <v>44606</v>
      </c>
      <c r="E484" s="2" t="s">
        <v>225</v>
      </c>
      <c r="F484" s="2" t="s">
        <v>226</v>
      </c>
      <c r="G484" s="2" t="s">
        <v>877</v>
      </c>
      <c r="H484" s="2" t="s">
        <v>41</v>
      </c>
      <c r="I484" s="11">
        <v>43878</v>
      </c>
      <c r="J484" s="2">
        <v>764640</v>
      </c>
      <c r="K484" s="2" t="s">
        <v>42</v>
      </c>
      <c r="L484" s="2" t="s">
        <v>43</v>
      </c>
      <c r="M484" s="2">
        <v>18</v>
      </c>
      <c r="N484" s="2">
        <v>648000</v>
      </c>
      <c r="O484" s="2">
        <v>0</v>
      </c>
      <c r="P484" s="2">
        <v>58320</v>
      </c>
      <c r="Q484" s="2">
        <v>58320</v>
      </c>
      <c r="R484" s="2">
        <v>116640</v>
      </c>
      <c r="S484" s="2">
        <v>0</v>
      </c>
      <c r="T484" s="2" t="s">
        <v>44</v>
      </c>
    </row>
    <row r="485" spans="1:20" x14ac:dyDescent="0.25">
      <c r="A485" s="2" t="s">
        <v>8</v>
      </c>
      <c r="B485" s="2" t="s">
        <v>37</v>
      </c>
      <c r="C485" s="2">
        <v>22020</v>
      </c>
      <c r="D485" s="11">
        <v>44606</v>
      </c>
      <c r="E485" s="2" t="s">
        <v>225</v>
      </c>
      <c r="F485" s="2" t="s">
        <v>226</v>
      </c>
      <c r="G485" s="2" t="s">
        <v>878</v>
      </c>
      <c r="H485" s="2" t="s">
        <v>41</v>
      </c>
      <c r="I485" s="11">
        <v>43878</v>
      </c>
      <c r="J485" s="2">
        <v>250750</v>
      </c>
      <c r="K485" s="2" t="s">
        <v>42</v>
      </c>
      <c r="L485" s="2" t="s">
        <v>43</v>
      </c>
      <c r="M485" s="2">
        <v>18</v>
      </c>
      <c r="N485" s="2">
        <v>212500</v>
      </c>
      <c r="O485" s="2">
        <v>0</v>
      </c>
      <c r="P485" s="2">
        <v>19125</v>
      </c>
      <c r="Q485" s="2">
        <v>19125</v>
      </c>
      <c r="R485" s="2">
        <v>38250</v>
      </c>
      <c r="S485" s="2">
        <v>0</v>
      </c>
      <c r="T485" s="2" t="s">
        <v>44</v>
      </c>
    </row>
    <row r="486" spans="1:20" x14ac:dyDescent="0.25">
      <c r="A486" s="2" t="s">
        <v>8</v>
      </c>
      <c r="B486" s="2" t="s">
        <v>37</v>
      </c>
      <c r="C486" s="2">
        <v>22020</v>
      </c>
      <c r="D486" s="11">
        <v>44606</v>
      </c>
      <c r="E486" s="2" t="s">
        <v>225</v>
      </c>
      <c r="F486" s="2" t="s">
        <v>226</v>
      </c>
      <c r="G486" s="2" t="s">
        <v>879</v>
      </c>
      <c r="H486" s="2" t="s">
        <v>41</v>
      </c>
      <c r="I486" s="11">
        <v>43881</v>
      </c>
      <c r="J486" s="2">
        <v>40563</v>
      </c>
      <c r="K486" s="2" t="s">
        <v>42</v>
      </c>
      <c r="L486" s="2" t="s">
        <v>43</v>
      </c>
      <c r="M486" s="2">
        <v>18</v>
      </c>
      <c r="N486" s="2">
        <v>34375</v>
      </c>
      <c r="O486" s="2">
        <v>0</v>
      </c>
      <c r="P486" s="2">
        <v>3093.75</v>
      </c>
      <c r="Q486" s="2">
        <v>3093.75</v>
      </c>
      <c r="R486" s="2">
        <v>6187.5</v>
      </c>
      <c r="S486" s="2">
        <v>0</v>
      </c>
      <c r="T486" s="2" t="s">
        <v>44</v>
      </c>
    </row>
    <row r="487" spans="1:20" x14ac:dyDescent="0.25">
      <c r="A487" s="2" t="s">
        <v>8</v>
      </c>
      <c r="B487" s="2" t="s">
        <v>37</v>
      </c>
      <c r="C487" s="2">
        <v>22020</v>
      </c>
      <c r="D487" s="11">
        <v>44606</v>
      </c>
      <c r="E487" s="2" t="s">
        <v>225</v>
      </c>
      <c r="F487" s="2" t="s">
        <v>226</v>
      </c>
      <c r="G487" s="2" t="s">
        <v>880</v>
      </c>
      <c r="H487" s="2" t="s">
        <v>41</v>
      </c>
      <c r="I487" s="11">
        <v>43881</v>
      </c>
      <c r="J487" s="2">
        <v>278250</v>
      </c>
      <c r="K487" s="2" t="s">
        <v>42</v>
      </c>
      <c r="L487" s="2" t="s">
        <v>43</v>
      </c>
      <c r="M487" s="2">
        <v>5</v>
      </c>
      <c r="N487" s="2">
        <v>265000</v>
      </c>
      <c r="O487" s="2">
        <v>0</v>
      </c>
      <c r="P487" s="2">
        <v>6625</v>
      </c>
      <c r="Q487" s="2">
        <v>6625</v>
      </c>
      <c r="R487" s="2">
        <v>13250</v>
      </c>
      <c r="S487" s="2">
        <v>0</v>
      </c>
      <c r="T487" s="2" t="s">
        <v>44</v>
      </c>
    </row>
    <row r="488" spans="1:20" x14ac:dyDescent="0.25">
      <c r="A488" s="2" t="s">
        <v>8</v>
      </c>
      <c r="B488" s="2" t="s">
        <v>37</v>
      </c>
      <c r="C488" s="2">
        <v>22020</v>
      </c>
      <c r="D488" s="11">
        <v>44606</v>
      </c>
      <c r="E488" s="2" t="s">
        <v>225</v>
      </c>
      <c r="F488" s="2" t="s">
        <v>226</v>
      </c>
      <c r="G488" s="2" t="s">
        <v>881</v>
      </c>
      <c r="H488" s="2" t="s">
        <v>41</v>
      </c>
      <c r="I488" s="11">
        <v>43881</v>
      </c>
      <c r="J488" s="2">
        <v>866250</v>
      </c>
      <c r="K488" s="2" t="s">
        <v>42</v>
      </c>
      <c r="L488" s="2" t="s">
        <v>43</v>
      </c>
      <c r="M488" s="2">
        <v>5</v>
      </c>
      <c r="N488" s="2">
        <v>825000</v>
      </c>
      <c r="O488" s="2">
        <v>0</v>
      </c>
      <c r="P488" s="2">
        <v>20625</v>
      </c>
      <c r="Q488" s="2">
        <v>20625</v>
      </c>
      <c r="R488" s="2">
        <v>41250</v>
      </c>
      <c r="S488" s="2">
        <v>0</v>
      </c>
      <c r="T488" s="2" t="s">
        <v>44</v>
      </c>
    </row>
    <row r="489" spans="1:20" x14ac:dyDescent="0.25">
      <c r="A489" s="2" t="s">
        <v>8</v>
      </c>
      <c r="B489" s="2" t="s">
        <v>37</v>
      </c>
      <c r="C489" s="2">
        <v>22020</v>
      </c>
      <c r="D489" s="11">
        <v>44606</v>
      </c>
      <c r="E489" s="2" t="s">
        <v>225</v>
      </c>
      <c r="F489" s="2" t="s">
        <v>226</v>
      </c>
      <c r="G489" s="2" t="s">
        <v>882</v>
      </c>
      <c r="H489" s="2" t="s">
        <v>41</v>
      </c>
      <c r="I489" s="11">
        <v>43881</v>
      </c>
      <c r="J489" s="2">
        <v>2271500</v>
      </c>
      <c r="K489" s="2" t="s">
        <v>42</v>
      </c>
      <c r="L489" s="2" t="s">
        <v>43</v>
      </c>
      <c r="M489" s="2">
        <v>18</v>
      </c>
      <c r="N489" s="2">
        <v>1925000</v>
      </c>
      <c r="O489" s="2">
        <v>0</v>
      </c>
      <c r="P489" s="2">
        <v>173250</v>
      </c>
      <c r="Q489" s="2">
        <v>173250</v>
      </c>
      <c r="R489" s="2">
        <v>346500</v>
      </c>
      <c r="S489" s="2">
        <v>0</v>
      </c>
      <c r="T489" s="2" t="s">
        <v>44</v>
      </c>
    </row>
    <row r="490" spans="1:20" x14ac:dyDescent="0.25">
      <c r="A490" s="2" t="s">
        <v>8</v>
      </c>
      <c r="B490" s="2" t="s">
        <v>37</v>
      </c>
      <c r="C490" s="2">
        <v>22020</v>
      </c>
      <c r="D490" s="11">
        <v>44606</v>
      </c>
      <c r="E490" s="2" t="s">
        <v>225</v>
      </c>
      <c r="F490" s="2" t="s">
        <v>226</v>
      </c>
      <c r="G490" s="2" t="s">
        <v>883</v>
      </c>
      <c r="H490" s="2" t="s">
        <v>41</v>
      </c>
      <c r="I490" s="11">
        <v>43881</v>
      </c>
      <c r="J490" s="2">
        <v>342200</v>
      </c>
      <c r="K490" s="2" t="s">
        <v>42</v>
      </c>
      <c r="L490" s="2" t="s">
        <v>43</v>
      </c>
      <c r="M490" s="2">
        <v>18</v>
      </c>
      <c r="N490" s="2">
        <v>290000</v>
      </c>
      <c r="O490" s="2">
        <v>0</v>
      </c>
      <c r="P490" s="2">
        <v>26100</v>
      </c>
      <c r="Q490" s="2">
        <v>26100</v>
      </c>
      <c r="R490" s="2">
        <v>52200</v>
      </c>
      <c r="S490" s="2">
        <v>0</v>
      </c>
      <c r="T490" s="2" t="s">
        <v>44</v>
      </c>
    </row>
    <row r="491" spans="1:20" x14ac:dyDescent="0.25">
      <c r="A491" s="2" t="s">
        <v>8</v>
      </c>
      <c r="B491" s="2" t="s">
        <v>37</v>
      </c>
      <c r="C491" s="2">
        <v>22020</v>
      </c>
      <c r="D491" s="11">
        <v>44606</v>
      </c>
      <c r="E491" s="2" t="s">
        <v>225</v>
      </c>
      <c r="F491" s="2" t="s">
        <v>226</v>
      </c>
      <c r="G491" s="2" t="s">
        <v>884</v>
      </c>
      <c r="H491" s="2" t="s">
        <v>41</v>
      </c>
      <c r="I491" s="11">
        <v>43885</v>
      </c>
      <c r="J491" s="2">
        <v>172575</v>
      </c>
      <c r="K491" s="2" t="s">
        <v>42</v>
      </c>
      <c r="L491" s="2" t="s">
        <v>43</v>
      </c>
      <c r="M491" s="2">
        <v>18</v>
      </c>
      <c r="N491" s="2">
        <v>146250</v>
      </c>
      <c r="O491" s="2">
        <v>0</v>
      </c>
      <c r="P491" s="2">
        <v>13162.5</v>
      </c>
      <c r="Q491" s="2">
        <v>13162.5</v>
      </c>
      <c r="R491" s="2">
        <v>26325</v>
      </c>
      <c r="S491" s="2">
        <v>0</v>
      </c>
      <c r="T491" s="2" t="s">
        <v>44</v>
      </c>
    </row>
    <row r="492" spans="1:20" x14ac:dyDescent="0.25">
      <c r="A492" s="2" t="s">
        <v>8</v>
      </c>
      <c r="B492" s="2" t="s">
        <v>37</v>
      </c>
      <c r="C492" s="2">
        <v>22020</v>
      </c>
      <c r="D492" s="11">
        <v>44606</v>
      </c>
      <c r="E492" s="2" t="s">
        <v>234</v>
      </c>
      <c r="F492" s="2" t="s">
        <v>235</v>
      </c>
      <c r="G492" s="2" t="s">
        <v>885</v>
      </c>
      <c r="H492" s="2" t="s">
        <v>41</v>
      </c>
      <c r="I492" s="11">
        <v>43887</v>
      </c>
      <c r="J492" s="2">
        <v>1013.62</v>
      </c>
      <c r="K492" s="2" t="s">
        <v>42</v>
      </c>
      <c r="L492" s="2" t="s">
        <v>43</v>
      </c>
      <c r="M492" s="2">
        <v>18</v>
      </c>
      <c r="N492" s="2">
        <v>859</v>
      </c>
      <c r="O492" s="2">
        <v>0</v>
      </c>
      <c r="P492" s="2">
        <v>77.31</v>
      </c>
      <c r="Q492" s="2">
        <v>77.31</v>
      </c>
      <c r="R492" s="2">
        <v>154.62</v>
      </c>
      <c r="S492" s="2">
        <v>0</v>
      </c>
      <c r="T492" s="2" t="s">
        <v>44</v>
      </c>
    </row>
    <row r="493" spans="1:20" x14ac:dyDescent="0.25">
      <c r="A493" s="2" t="s">
        <v>8</v>
      </c>
      <c r="B493" s="2" t="s">
        <v>37</v>
      </c>
      <c r="C493" s="2">
        <v>22020</v>
      </c>
      <c r="D493" s="11">
        <v>44606</v>
      </c>
      <c r="E493" s="2" t="s">
        <v>234</v>
      </c>
      <c r="F493" s="2" t="s">
        <v>235</v>
      </c>
      <c r="G493" s="2" t="s">
        <v>886</v>
      </c>
      <c r="H493" s="2" t="s">
        <v>41</v>
      </c>
      <c r="I493" s="11">
        <v>43887</v>
      </c>
      <c r="J493" s="2">
        <v>4400.22</v>
      </c>
      <c r="K493" s="2" t="s">
        <v>42</v>
      </c>
      <c r="L493" s="2" t="s">
        <v>43</v>
      </c>
      <c r="M493" s="2">
        <v>18</v>
      </c>
      <c r="N493" s="2">
        <v>3729</v>
      </c>
      <c r="O493" s="2">
        <v>0</v>
      </c>
      <c r="P493" s="2">
        <v>335.61</v>
      </c>
      <c r="Q493" s="2">
        <v>335.61</v>
      </c>
      <c r="R493" s="2">
        <v>671.22</v>
      </c>
      <c r="S493" s="2">
        <v>0</v>
      </c>
      <c r="T493" s="2" t="s">
        <v>44</v>
      </c>
    </row>
    <row r="494" spans="1:20" x14ac:dyDescent="0.25">
      <c r="A494" s="2" t="s">
        <v>8</v>
      </c>
      <c r="B494" s="2" t="s">
        <v>37</v>
      </c>
      <c r="C494" s="2">
        <v>22020</v>
      </c>
      <c r="D494" s="11">
        <v>44606</v>
      </c>
      <c r="E494" s="2" t="s">
        <v>234</v>
      </c>
      <c r="F494" s="2" t="s">
        <v>235</v>
      </c>
      <c r="G494" s="2" t="s">
        <v>887</v>
      </c>
      <c r="H494" s="2" t="s">
        <v>41</v>
      </c>
      <c r="I494" s="11">
        <v>43888</v>
      </c>
      <c r="J494" s="2">
        <v>4456.8599999999997</v>
      </c>
      <c r="K494" s="2" t="s">
        <v>42</v>
      </c>
      <c r="L494" s="2" t="s">
        <v>43</v>
      </c>
      <c r="M494" s="2">
        <v>18</v>
      </c>
      <c r="N494" s="2">
        <v>3777</v>
      </c>
      <c r="O494" s="2">
        <v>0</v>
      </c>
      <c r="P494" s="2">
        <v>339.93</v>
      </c>
      <c r="Q494" s="2">
        <v>339.93</v>
      </c>
      <c r="R494" s="2">
        <v>679.86</v>
      </c>
      <c r="S494" s="2">
        <v>0</v>
      </c>
      <c r="T494" s="2" t="s">
        <v>44</v>
      </c>
    </row>
    <row r="495" spans="1:20" x14ac:dyDescent="0.25">
      <c r="A495" s="2" t="s">
        <v>8</v>
      </c>
      <c r="B495" s="2" t="s">
        <v>37</v>
      </c>
      <c r="C495" s="2">
        <v>22020</v>
      </c>
      <c r="D495" s="11">
        <v>44606</v>
      </c>
      <c r="E495" s="2" t="s">
        <v>234</v>
      </c>
      <c r="F495" s="2" t="s">
        <v>235</v>
      </c>
      <c r="G495" s="2" t="s">
        <v>888</v>
      </c>
      <c r="H495" s="2" t="s">
        <v>41</v>
      </c>
      <c r="I495" s="11">
        <v>43888</v>
      </c>
      <c r="J495" s="2">
        <v>1465.56</v>
      </c>
      <c r="K495" s="2" t="s">
        <v>42</v>
      </c>
      <c r="L495" s="2" t="s">
        <v>43</v>
      </c>
      <c r="M495" s="2">
        <v>18</v>
      </c>
      <c r="N495" s="2">
        <v>1242</v>
      </c>
      <c r="O495" s="2">
        <v>0</v>
      </c>
      <c r="P495" s="2">
        <v>111.78</v>
      </c>
      <c r="Q495" s="2">
        <v>111.78</v>
      </c>
      <c r="R495" s="2">
        <v>223.56</v>
      </c>
      <c r="S495" s="2">
        <v>0</v>
      </c>
      <c r="T495" s="2" t="s">
        <v>44</v>
      </c>
    </row>
    <row r="496" spans="1:20" x14ac:dyDescent="0.25">
      <c r="A496" s="2" t="s">
        <v>8</v>
      </c>
      <c r="B496" s="2" t="s">
        <v>37</v>
      </c>
      <c r="C496" s="2">
        <v>22020</v>
      </c>
      <c r="D496" s="11">
        <v>44606</v>
      </c>
      <c r="E496" s="2" t="s">
        <v>234</v>
      </c>
      <c r="F496" s="2" t="s">
        <v>235</v>
      </c>
      <c r="G496" s="2" t="s">
        <v>889</v>
      </c>
      <c r="H496" s="2" t="s">
        <v>41</v>
      </c>
      <c r="I496" s="11">
        <v>43890</v>
      </c>
      <c r="J496" s="2">
        <v>2640.84</v>
      </c>
      <c r="K496" s="2" t="s">
        <v>42</v>
      </c>
      <c r="L496" s="2" t="s">
        <v>43</v>
      </c>
      <c r="M496" s="2">
        <v>18</v>
      </c>
      <c r="N496" s="2">
        <v>2238</v>
      </c>
      <c r="O496" s="2">
        <v>0</v>
      </c>
      <c r="P496" s="2">
        <v>201.42</v>
      </c>
      <c r="Q496" s="2">
        <v>201.42</v>
      </c>
      <c r="R496" s="2">
        <v>402.84</v>
      </c>
      <c r="S496" s="2">
        <v>0</v>
      </c>
      <c r="T496" s="2" t="s">
        <v>44</v>
      </c>
    </row>
    <row r="497" spans="1:20" x14ac:dyDescent="0.25">
      <c r="A497" s="2" t="s">
        <v>8</v>
      </c>
      <c r="B497" s="2" t="s">
        <v>37</v>
      </c>
      <c r="C497" s="2">
        <v>22020</v>
      </c>
      <c r="D497" s="11">
        <v>44606</v>
      </c>
      <c r="E497" s="2" t="s">
        <v>246</v>
      </c>
      <c r="F497" s="2" t="s">
        <v>247</v>
      </c>
      <c r="G497" s="2" t="s">
        <v>890</v>
      </c>
      <c r="H497" s="2" t="s">
        <v>41</v>
      </c>
      <c r="I497" s="11">
        <v>43862</v>
      </c>
      <c r="J497" s="2">
        <v>75520</v>
      </c>
      <c r="K497" s="2" t="s">
        <v>249</v>
      </c>
      <c r="L497" s="2" t="s">
        <v>43</v>
      </c>
      <c r="M497" s="2">
        <v>18</v>
      </c>
      <c r="N497" s="2">
        <v>64000</v>
      </c>
      <c r="O497" s="2">
        <v>11520</v>
      </c>
      <c r="P497" s="2">
        <v>0</v>
      </c>
      <c r="Q497" s="2">
        <v>0</v>
      </c>
      <c r="R497" s="2">
        <v>11520</v>
      </c>
      <c r="S497" s="2">
        <v>0</v>
      </c>
      <c r="T497" s="2" t="s">
        <v>44</v>
      </c>
    </row>
    <row r="498" spans="1:20" x14ac:dyDescent="0.25">
      <c r="A498" s="2" t="s">
        <v>8</v>
      </c>
      <c r="B498" s="2" t="s">
        <v>37</v>
      </c>
      <c r="C498" s="2">
        <v>22020</v>
      </c>
      <c r="D498" s="11">
        <v>44606</v>
      </c>
      <c r="E498" s="2" t="s">
        <v>250</v>
      </c>
      <c r="F498" s="2" t="s">
        <v>251</v>
      </c>
      <c r="G498" s="2" t="s">
        <v>891</v>
      </c>
      <c r="H498" s="2" t="s">
        <v>41</v>
      </c>
      <c r="I498" s="11">
        <v>43862</v>
      </c>
      <c r="J498" s="2">
        <v>24080</v>
      </c>
      <c r="K498" s="2" t="s">
        <v>42</v>
      </c>
      <c r="L498" s="2" t="s">
        <v>43</v>
      </c>
      <c r="M498" s="2">
        <v>12</v>
      </c>
      <c r="N498" s="2">
        <v>21500</v>
      </c>
      <c r="O498" s="2">
        <v>0</v>
      </c>
      <c r="P498" s="2">
        <v>1290</v>
      </c>
      <c r="Q498" s="2">
        <v>1290</v>
      </c>
      <c r="R498" s="2">
        <v>2580</v>
      </c>
      <c r="S498" s="2">
        <v>0</v>
      </c>
      <c r="T498" s="2" t="s">
        <v>44</v>
      </c>
    </row>
    <row r="499" spans="1:20" x14ac:dyDescent="0.25">
      <c r="A499" s="2" t="s">
        <v>8</v>
      </c>
      <c r="B499" s="2" t="s">
        <v>37</v>
      </c>
      <c r="C499" s="2">
        <v>22020</v>
      </c>
      <c r="D499" s="11">
        <v>44606</v>
      </c>
      <c r="E499" s="2" t="s">
        <v>250</v>
      </c>
      <c r="F499" s="2" t="s">
        <v>251</v>
      </c>
      <c r="G499" s="2" t="s">
        <v>892</v>
      </c>
      <c r="H499" s="2" t="s">
        <v>41</v>
      </c>
      <c r="I499" s="11">
        <v>43862</v>
      </c>
      <c r="J499" s="2">
        <v>924</v>
      </c>
      <c r="K499" s="2" t="s">
        <v>42</v>
      </c>
      <c r="L499" s="2" t="s">
        <v>43</v>
      </c>
      <c r="M499" s="2">
        <v>5</v>
      </c>
      <c r="N499" s="2">
        <v>880</v>
      </c>
      <c r="O499" s="2">
        <v>0</v>
      </c>
      <c r="P499" s="2">
        <v>22</v>
      </c>
      <c r="Q499" s="2">
        <v>22</v>
      </c>
      <c r="R499" s="2">
        <v>44</v>
      </c>
      <c r="S499" s="2">
        <v>0</v>
      </c>
      <c r="T499" s="2" t="s">
        <v>44</v>
      </c>
    </row>
    <row r="500" spans="1:20" x14ac:dyDescent="0.25">
      <c r="A500" s="2" t="s">
        <v>8</v>
      </c>
      <c r="B500" s="2" t="s">
        <v>37</v>
      </c>
      <c r="C500" s="2">
        <v>22020</v>
      </c>
      <c r="D500" s="11">
        <v>44606</v>
      </c>
      <c r="E500" s="2" t="s">
        <v>250</v>
      </c>
      <c r="F500" s="2" t="s">
        <v>251</v>
      </c>
      <c r="G500" s="2" t="s">
        <v>893</v>
      </c>
      <c r="H500" s="2" t="s">
        <v>41</v>
      </c>
      <c r="I500" s="11">
        <v>43862</v>
      </c>
      <c r="J500" s="2">
        <v>708</v>
      </c>
      <c r="K500" s="2" t="s">
        <v>42</v>
      </c>
      <c r="L500" s="2" t="s">
        <v>43</v>
      </c>
      <c r="M500" s="2">
        <v>18</v>
      </c>
      <c r="N500" s="2">
        <v>600</v>
      </c>
      <c r="O500" s="2">
        <v>0</v>
      </c>
      <c r="P500" s="2">
        <v>54</v>
      </c>
      <c r="Q500" s="2">
        <v>54</v>
      </c>
      <c r="R500" s="2">
        <v>108</v>
      </c>
      <c r="S500" s="2">
        <v>0</v>
      </c>
      <c r="T500" s="2" t="s">
        <v>44</v>
      </c>
    </row>
    <row r="501" spans="1:20" x14ac:dyDescent="0.25">
      <c r="A501" s="2" t="s">
        <v>8</v>
      </c>
      <c r="B501" s="2" t="s">
        <v>37</v>
      </c>
      <c r="C501" s="2">
        <v>22020</v>
      </c>
      <c r="D501" s="11">
        <v>44606</v>
      </c>
      <c r="E501" s="2" t="s">
        <v>250</v>
      </c>
      <c r="F501" s="2" t="s">
        <v>251</v>
      </c>
      <c r="G501" s="2" t="s">
        <v>894</v>
      </c>
      <c r="H501" s="2" t="s">
        <v>41</v>
      </c>
      <c r="I501" s="11">
        <v>43864</v>
      </c>
      <c r="J501" s="2">
        <v>52556</v>
      </c>
      <c r="K501" s="2" t="s">
        <v>42</v>
      </c>
      <c r="L501" s="2" t="s">
        <v>43</v>
      </c>
      <c r="M501" s="2">
        <v>12</v>
      </c>
      <c r="N501" s="2">
        <v>46925</v>
      </c>
      <c r="O501" s="2">
        <v>0</v>
      </c>
      <c r="P501" s="2">
        <v>2815.5</v>
      </c>
      <c r="Q501" s="2">
        <v>2815.5</v>
      </c>
      <c r="R501" s="2">
        <v>5631</v>
      </c>
      <c r="S501" s="2">
        <v>0</v>
      </c>
      <c r="T501" s="2" t="s">
        <v>44</v>
      </c>
    </row>
    <row r="502" spans="1:20" x14ac:dyDescent="0.25">
      <c r="A502" s="2" t="s">
        <v>8</v>
      </c>
      <c r="B502" s="2" t="s">
        <v>37</v>
      </c>
      <c r="C502" s="2">
        <v>22020</v>
      </c>
      <c r="D502" s="11">
        <v>44606</v>
      </c>
      <c r="E502" s="2" t="s">
        <v>250</v>
      </c>
      <c r="F502" s="2" t="s">
        <v>251</v>
      </c>
      <c r="G502" s="2" t="s">
        <v>895</v>
      </c>
      <c r="H502" s="2" t="s">
        <v>41</v>
      </c>
      <c r="I502" s="11">
        <v>43864</v>
      </c>
      <c r="J502" s="2">
        <v>45864</v>
      </c>
      <c r="K502" s="2" t="s">
        <v>42</v>
      </c>
      <c r="L502" s="2" t="s">
        <v>43</v>
      </c>
      <c r="M502" s="2">
        <v>12</v>
      </c>
      <c r="N502" s="2">
        <v>40950</v>
      </c>
      <c r="O502" s="2">
        <v>0</v>
      </c>
      <c r="P502" s="2">
        <v>2457</v>
      </c>
      <c r="Q502" s="2">
        <v>2457</v>
      </c>
      <c r="R502" s="2">
        <v>4914</v>
      </c>
      <c r="S502" s="2">
        <v>0</v>
      </c>
      <c r="T502" s="2" t="s">
        <v>44</v>
      </c>
    </row>
    <row r="503" spans="1:20" x14ac:dyDescent="0.25">
      <c r="A503" s="2" t="s">
        <v>8</v>
      </c>
      <c r="B503" s="2" t="s">
        <v>37</v>
      </c>
      <c r="C503" s="2">
        <v>22020</v>
      </c>
      <c r="D503" s="11">
        <v>44606</v>
      </c>
      <c r="E503" s="2" t="s">
        <v>250</v>
      </c>
      <c r="F503" s="2" t="s">
        <v>251</v>
      </c>
      <c r="G503" s="2" t="s">
        <v>896</v>
      </c>
      <c r="H503" s="2" t="s">
        <v>41</v>
      </c>
      <c r="I503" s="11">
        <v>43864</v>
      </c>
      <c r="J503" s="2">
        <v>13275</v>
      </c>
      <c r="K503" s="2" t="s">
        <v>42</v>
      </c>
      <c r="L503" s="2" t="s">
        <v>43</v>
      </c>
      <c r="M503" s="2">
        <v>18</v>
      </c>
      <c r="N503" s="2">
        <v>11250</v>
      </c>
      <c r="O503" s="2">
        <v>0</v>
      </c>
      <c r="P503" s="2">
        <v>1012.5</v>
      </c>
      <c r="Q503" s="2">
        <v>1012.5</v>
      </c>
      <c r="R503" s="2">
        <v>2025</v>
      </c>
      <c r="S503" s="2">
        <v>0</v>
      </c>
      <c r="T503" s="2" t="s">
        <v>44</v>
      </c>
    </row>
    <row r="504" spans="1:20" x14ac:dyDescent="0.25">
      <c r="A504" s="2" t="s">
        <v>8</v>
      </c>
      <c r="B504" s="2" t="s">
        <v>37</v>
      </c>
      <c r="C504" s="2">
        <v>22020</v>
      </c>
      <c r="D504" s="11">
        <v>44606</v>
      </c>
      <c r="E504" s="2" t="s">
        <v>250</v>
      </c>
      <c r="F504" s="2" t="s">
        <v>251</v>
      </c>
      <c r="G504" s="2" t="s">
        <v>897</v>
      </c>
      <c r="H504" s="2" t="s">
        <v>41</v>
      </c>
      <c r="I504" s="11">
        <v>43864</v>
      </c>
      <c r="J504" s="2">
        <v>18974</v>
      </c>
      <c r="K504" s="2" t="s">
        <v>42</v>
      </c>
      <c r="L504" s="2" t="s">
        <v>43</v>
      </c>
      <c r="M504" s="2">
        <v>5</v>
      </c>
      <c r="N504" s="2">
        <v>18070</v>
      </c>
      <c r="O504" s="2">
        <v>0</v>
      </c>
      <c r="P504" s="2">
        <v>452</v>
      </c>
      <c r="Q504" s="2">
        <v>452</v>
      </c>
      <c r="R504" s="2">
        <v>904</v>
      </c>
      <c r="S504" s="2">
        <v>0</v>
      </c>
      <c r="T504" s="2" t="s">
        <v>44</v>
      </c>
    </row>
    <row r="505" spans="1:20" x14ac:dyDescent="0.25">
      <c r="A505" s="2" t="s">
        <v>8</v>
      </c>
      <c r="B505" s="2" t="s">
        <v>37</v>
      </c>
      <c r="C505" s="2">
        <v>22020</v>
      </c>
      <c r="D505" s="11">
        <v>44606</v>
      </c>
      <c r="E505" s="2" t="s">
        <v>250</v>
      </c>
      <c r="F505" s="2" t="s">
        <v>251</v>
      </c>
      <c r="G505" s="2" t="s">
        <v>898</v>
      </c>
      <c r="H505" s="2" t="s">
        <v>41</v>
      </c>
      <c r="I505" s="11">
        <v>43865</v>
      </c>
      <c r="J505" s="2">
        <v>19014</v>
      </c>
      <c r="K505" s="2" t="s">
        <v>42</v>
      </c>
      <c r="L505" s="2" t="s">
        <v>43</v>
      </c>
      <c r="M505" s="2">
        <v>12</v>
      </c>
      <c r="N505" s="2">
        <v>16977</v>
      </c>
      <c r="O505" s="2">
        <v>0</v>
      </c>
      <c r="P505" s="2">
        <v>1018.5</v>
      </c>
      <c r="Q505" s="2">
        <v>1018.5</v>
      </c>
      <c r="R505" s="2">
        <v>2037</v>
      </c>
      <c r="S505" s="2">
        <v>0</v>
      </c>
      <c r="T505" s="2" t="s">
        <v>44</v>
      </c>
    </row>
    <row r="506" spans="1:20" x14ac:dyDescent="0.25">
      <c r="A506" s="2" t="s">
        <v>8</v>
      </c>
      <c r="B506" s="2" t="s">
        <v>37</v>
      </c>
      <c r="C506" s="2">
        <v>22020</v>
      </c>
      <c r="D506" s="11">
        <v>44606</v>
      </c>
      <c r="E506" s="2" t="s">
        <v>250</v>
      </c>
      <c r="F506" s="2" t="s">
        <v>251</v>
      </c>
      <c r="G506" s="2" t="s">
        <v>899</v>
      </c>
      <c r="H506" s="2" t="s">
        <v>41</v>
      </c>
      <c r="I506" s="11">
        <v>43865</v>
      </c>
      <c r="J506" s="2">
        <v>4294</v>
      </c>
      <c r="K506" s="2" t="s">
        <v>42</v>
      </c>
      <c r="L506" s="2" t="s">
        <v>43</v>
      </c>
      <c r="M506" s="2">
        <v>5</v>
      </c>
      <c r="N506" s="2">
        <v>4090</v>
      </c>
      <c r="O506" s="2">
        <v>0</v>
      </c>
      <c r="P506" s="2">
        <v>102</v>
      </c>
      <c r="Q506" s="2">
        <v>102</v>
      </c>
      <c r="R506" s="2">
        <v>204</v>
      </c>
      <c r="S506" s="2">
        <v>0</v>
      </c>
      <c r="T506" s="2" t="s">
        <v>44</v>
      </c>
    </row>
    <row r="507" spans="1:20" x14ac:dyDescent="0.25">
      <c r="A507" s="2" t="s">
        <v>8</v>
      </c>
      <c r="B507" s="2" t="s">
        <v>37</v>
      </c>
      <c r="C507" s="2">
        <v>22020</v>
      </c>
      <c r="D507" s="11">
        <v>44606</v>
      </c>
      <c r="E507" s="2" t="s">
        <v>250</v>
      </c>
      <c r="F507" s="2" t="s">
        <v>251</v>
      </c>
      <c r="G507" s="2" t="s">
        <v>900</v>
      </c>
      <c r="H507" s="2" t="s">
        <v>41</v>
      </c>
      <c r="I507" s="11">
        <v>43865</v>
      </c>
      <c r="J507" s="2">
        <v>2124</v>
      </c>
      <c r="K507" s="2" t="s">
        <v>42</v>
      </c>
      <c r="L507" s="2" t="s">
        <v>43</v>
      </c>
      <c r="M507" s="2">
        <v>18</v>
      </c>
      <c r="N507" s="2">
        <v>1800</v>
      </c>
      <c r="O507" s="2">
        <v>0</v>
      </c>
      <c r="P507" s="2">
        <v>162</v>
      </c>
      <c r="Q507" s="2">
        <v>162</v>
      </c>
      <c r="R507" s="2">
        <v>324</v>
      </c>
      <c r="S507" s="2">
        <v>0</v>
      </c>
      <c r="T507" s="2" t="s">
        <v>44</v>
      </c>
    </row>
    <row r="508" spans="1:20" x14ac:dyDescent="0.25">
      <c r="A508" s="2" t="s">
        <v>8</v>
      </c>
      <c r="B508" s="2" t="s">
        <v>37</v>
      </c>
      <c r="C508" s="2">
        <v>22020</v>
      </c>
      <c r="D508" s="11">
        <v>44606</v>
      </c>
      <c r="E508" s="2" t="s">
        <v>250</v>
      </c>
      <c r="F508" s="2" t="s">
        <v>251</v>
      </c>
      <c r="G508" s="2" t="s">
        <v>901</v>
      </c>
      <c r="H508" s="2" t="s">
        <v>41</v>
      </c>
      <c r="I508" s="11">
        <v>43867</v>
      </c>
      <c r="J508" s="2">
        <v>31892</v>
      </c>
      <c r="K508" s="2" t="s">
        <v>42</v>
      </c>
      <c r="L508" s="2" t="s">
        <v>43</v>
      </c>
      <c r="M508" s="2">
        <v>12</v>
      </c>
      <c r="N508" s="2">
        <v>28475</v>
      </c>
      <c r="O508" s="2">
        <v>0</v>
      </c>
      <c r="P508" s="2">
        <v>1708.5</v>
      </c>
      <c r="Q508" s="2">
        <v>1708.5</v>
      </c>
      <c r="R508" s="2">
        <v>3417</v>
      </c>
      <c r="S508" s="2">
        <v>0</v>
      </c>
      <c r="T508" s="2" t="s">
        <v>44</v>
      </c>
    </row>
    <row r="509" spans="1:20" x14ac:dyDescent="0.25">
      <c r="A509" s="2" t="s">
        <v>8</v>
      </c>
      <c r="B509" s="2" t="s">
        <v>37</v>
      </c>
      <c r="C509" s="2">
        <v>22020</v>
      </c>
      <c r="D509" s="11">
        <v>44606</v>
      </c>
      <c r="E509" s="2" t="s">
        <v>250</v>
      </c>
      <c r="F509" s="2" t="s">
        <v>251</v>
      </c>
      <c r="G509" s="2" t="s">
        <v>902</v>
      </c>
      <c r="H509" s="2" t="s">
        <v>41</v>
      </c>
      <c r="I509" s="11">
        <v>43867</v>
      </c>
      <c r="J509" s="2">
        <v>6591</v>
      </c>
      <c r="K509" s="2" t="s">
        <v>42</v>
      </c>
      <c r="L509" s="2" t="s">
        <v>43</v>
      </c>
      <c r="M509" s="2">
        <v>5</v>
      </c>
      <c r="N509" s="2">
        <v>6277</v>
      </c>
      <c r="O509" s="2">
        <v>0</v>
      </c>
      <c r="P509" s="2">
        <v>157</v>
      </c>
      <c r="Q509" s="2">
        <v>157</v>
      </c>
      <c r="R509" s="2">
        <v>314</v>
      </c>
      <c r="S509" s="2">
        <v>0</v>
      </c>
      <c r="T509" s="2" t="s">
        <v>44</v>
      </c>
    </row>
    <row r="510" spans="1:20" x14ac:dyDescent="0.25">
      <c r="A510" s="2" t="s">
        <v>8</v>
      </c>
      <c r="B510" s="2" t="s">
        <v>37</v>
      </c>
      <c r="C510" s="2">
        <v>22020</v>
      </c>
      <c r="D510" s="11">
        <v>44606</v>
      </c>
      <c r="E510" s="2" t="s">
        <v>250</v>
      </c>
      <c r="F510" s="2" t="s">
        <v>251</v>
      </c>
      <c r="G510" s="2" t="s">
        <v>903</v>
      </c>
      <c r="H510" s="2" t="s">
        <v>41</v>
      </c>
      <c r="I510" s="11">
        <v>43868</v>
      </c>
      <c r="J510" s="2">
        <v>10366</v>
      </c>
      <c r="K510" s="2" t="s">
        <v>42</v>
      </c>
      <c r="L510" s="2" t="s">
        <v>43</v>
      </c>
      <c r="M510" s="2">
        <v>12</v>
      </c>
      <c r="N510" s="2">
        <v>9255</v>
      </c>
      <c r="O510" s="2">
        <v>0</v>
      </c>
      <c r="P510" s="2">
        <v>555.5</v>
      </c>
      <c r="Q510" s="2">
        <v>555.5</v>
      </c>
      <c r="R510" s="2">
        <v>1111</v>
      </c>
      <c r="S510" s="2">
        <v>0</v>
      </c>
      <c r="T510" s="2" t="s">
        <v>44</v>
      </c>
    </row>
    <row r="511" spans="1:20" x14ac:dyDescent="0.25">
      <c r="A511" s="2" t="s">
        <v>8</v>
      </c>
      <c r="B511" s="2" t="s">
        <v>37</v>
      </c>
      <c r="C511" s="2">
        <v>22020</v>
      </c>
      <c r="D511" s="11">
        <v>44606</v>
      </c>
      <c r="E511" s="2" t="s">
        <v>250</v>
      </c>
      <c r="F511" s="2" t="s">
        <v>251</v>
      </c>
      <c r="G511" s="2" t="s">
        <v>904</v>
      </c>
      <c r="H511" s="2" t="s">
        <v>41</v>
      </c>
      <c r="I511" s="11">
        <v>43868</v>
      </c>
      <c r="J511" s="2">
        <v>6095</v>
      </c>
      <c r="K511" s="2" t="s">
        <v>42</v>
      </c>
      <c r="L511" s="2" t="s">
        <v>43</v>
      </c>
      <c r="M511" s="2">
        <v>5</v>
      </c>
      <c r="N511" s="2">
        <v>5805</v>
      </c>
      <c r="O511" s="2">
        <v>0</v>
      </c>
      <c r="P511" s="2">
        <v>145</v>
      </c>
      <c r="Q511" s="2">
        <v>145</v>
      </c>
      <c r="R511" s="2">
        <v>290</v>
      </c>
      <c r="S511" s="2">
        <v>0</v>
      </c>
      <c r="T511" s="2" t="s">
        <v>44</v>
      </c>
    </row>
    <row r="512" spans="1:20" x14ac:dyDescent="0.25">
      <c r="A512" s="2" t="s">
        <v>8</v>
      </c>
      <c r="B512" s="2" t="s">
        <v>37</v>
      </c>
      <c r="C512" s="2">
        <v>22020</v>
      </c>
      <c r="D512" s="11">
        <v>44606</v>
      </c>
      <c r="E512" s="2" t="s">
        <v>250</v>
      </c>
      <c r="F512" s="2" t="s">
        <v>251</v>
      </c>
      <c r="G512" s="2" t="s">
        <v>905</v>
      </c>
      <c r="H512" s="2" t="s">
        <v>41</v>
      </c>
      <c r="I512" s="11">
        <v>43869</v>
      </c>
      <c r="J512" s="2">
        <v>6636</v>
      </c>
      <c r="K512" s="2" t="s">
        <v>42</v>
      </c>
      <c r="L512" s="2" t="s">
        <v>43</v>
      </c>
      <c r="M512" s="2">
        <v>5</v>
      </c>
      <c r="N512" s="2">
        <v>6320</v>
      </c>
      <c r="O512" s="2">
        <v>0</v>
      </c>
      <c r="P512" s="2">
        <v>158</v>
      </c>
      <c r="Q512" s="2">
        <v>158</v>
      </c>
      <c r="R512" s="2">
        <v>316</v>
      </c>
      <c r="S512" s="2">
        <v>0</v>
      </c>
      <c r="T512" s="2" t="s">
        <v>44</v>
      </c>
    </row>
    <row r="513" spans="1:20" x14ac:dyDescent="0.25">
      <c r="A513" s="2" t="s">
        <v>8</v>
      </c>
      <c r="B513" s="2" t="s">
        <v>37</v>
      </c>
      <c r="C513" s="2">
        <v>22020</v>
      </c>
      <c r="D513" s="11">
        <v>44606</v>
      </c>
      <c r="E513" s="2" t="s">
        <v>250</v>
      </c>
      <c r="F513" s="2" t="s">
        <v>251</v>
      </c>
      <c r="G513" s="2" t="s">
        <v>906</v>
      </c>
      <c r="H513" s="2" t="s">
        <v>41</v>
      </c>
      <c r="I513" s="11">
        <v>43869</v>
      </c>
      <c r="J513" s="2">
        <v>56784</v>
      </c>
      <c r="K513" s="2" t="s">
        <v>42</v>
      </c>
      <c r="L513" s="2" t="s">
        <v>43</v>
      </c>
      <c r="M513" s="2">
        <v>12</v>
      </c>
      <c r="N513" s="2">
        <v>50700</v>
      </c>
      <c r="O513" s="2">
        <v>0</v>
      </c>
      <c r="P513" s="2">
        <v>3042</v>
      </c>
      <c r="Q513" s="2">
        <v>3042</v>
      </c>
      <c r="R513" s="2">
        <v>6084</v>
      </c>
      <c r="S513" s="2">
        <v>0</v>
      </c>
      <c r="T513" s="2" t="s">
        <v>44</v>
      </c>
    </row>
    <row r="514" spans="1:20" x14ac:dyDescent="0.25">
      <c r="A514" s="2" t="s">
        <v>8</v>
      </c>
      <c r="B514" s="2" t="s">
        <v>37</v>
      </c>
      <c r="C514" s="2">
        <v>22020</v>
      </c>
      <c r="D514" s="11">
        <v>44606</v>
      </c>
      <c r="E514" s="2" t="s">
        <v>250</v>
      </c>
      <c r="F514" s="2" t="s">
        <v>251</v>
      </c>
      <c r="G514" s="2" t="s">
        <v>907</v>
      </c>
      <c r="H514" s="2" t="s">
        <v>41</v>
      </c>
      <c r="I514" s="11">
        <v>43869</v>
      </c>
      <c r="J514" s="2">
        <v>3948</v>
      </c>
      <c r="K514" s="2" t="s">
        <v>42</v>
      </c>
      <c r="L514" s="2" t="s">
        <v>43</v>
      </c>
      <c r="M514" s="2">
        <v>12</v>
      </c>
      <c r="N514" s="2">
        <v>3525</v>
      </c>
      <c r="O514" s="2">
        <v>0</v>
      </c>
      <c r="P514" s="2">
        <v>211.5</v>
      </c>
      <c r="Q514" s="2">
        <v>211.5</v>
      </c>
      <c r="R514" s="2">
        <v>423</v>
      </c>
      <c r="S514" s="2">
        <v>0</v>
      </c>
      <c r="T514" s="2" t="s">
        <v>44</v>
      </c>
    </row>
    <row r="515" spans="1:20" x14ac:dyDescent="0.25">
      <c r="A515" s="2" t="s">
        <v>8</v>
      </c>
      <c r="B515" s="2" t="s">
        <v>37</v>
      </c>
      <c r="C515" s="2">
        <v>22020</v>
      </c>
      <c r="D515" s="11">
        <v>44606</v>
      </c>
      <c r="E515" s="2" t="s">
        <v>250</v>
      </c>
      <c r="F515" s="2" t="s">
        <v>251</v>
      </c>
      <c r="G515" s="2" t="s">
        <v>908</v>
      </c>
      <c r="H515" s="2" t="s">
        <v>41</v>
      </c>
      <c r="I515" s="11">
        <v>43869</v>
      </c>
      <c r="J515" s="2">
        <v>3976</v>
      </c>
      <c r="K515" s="2" t="s">
        <v>42</v>
      </c>
      <c r="L515" s="2" t="s">
        <v>43</v>
      </c>
      <c r="M515" s="2">
        <v>12</v>
      </c>
      <c r="N515" s="2">
        <v>3550</v>
      </c>
      <c r="O515" s="2">
        <v>0</v>
      </c>
      <c r="P515" s="2">
        <v>213</v>
      </c>
      <c r="Q515" s="2">
        <v>213</v>
      </c>
      <c r="R515" s="2">
        <v>426</v>
      </c>
      <c r="S515" s="2">
        <v>0</v>
      </c>
      <c r="T515" s="2" t="s">
        <v>44</v>
      </c>
    </row>
    <row r="516" spans="1:20" x14ac:dyDescent="0.25">
      <c r="A516" s="2" t="s">
        <v>8</v>
      </c>
      <c r="B516" s="2" t="s">
        <v>37</v>
      </c>
      <c r="C516" s="2">
        <v>22020</v>
      </c>
      <c r="D516" s="11">
        <v>44606</v>
      </c>
      <c r="E516" s="2" t="s">
        <v>250</v>
      </c>
      <c r="F516" s="2" t="s">
        <v>251</v>
      </c>
      <c r="G516" s="2" t="s">
        <v>909</v>
      </c>
      <c r="H516" s="2" t="s">
        <v>41</v>
      </c>
      <c r="I516" s="11">
        <v>43872</v>
      </c>
      <c r="J516" s="2">
        <v>2240</v>
      </c>
      <c r="K516" s="2" t="s">
        <v>42</v>
      </c>
      <c r="L516" s="2" t="s">
        <v>43</v>
      </c>
      <c r="M516" s="2">
        <v>12</v>
      </c>
      <c r="N516" s="2">
        <v>2000</v>
      </c>
      <c r="O516" s="2">
        <v>0</v>
      </c>
      <c r="P516" s="2">
        <v>120</v>
      </c>
      <c r="Q516" s="2">
        <v>120</v>
      </c>
      <c r="R516" s="2">
        <v>240</v>
      </c>
      <c r="S516" s="2">
        <v>0</v>
      </c>
      <c r="T516" s="2" t="s">
        <v>44</v>
      </c>
    </row>
    <row r="517" spans="1:20" x14ac:dyDescent="0.25">
      <c r="A517" s="2" t="s">
        <v>8</v>
      </c>
      <c r="B517" s="2" t="s">
        <v>37</v>
      </c>
      <c r="C517" s="2">
        <v>22020</v>
      </c>
      <c r="D517" s="11">
        <v>44606</v>
      </c>
      <c r="E517" s="2" t="s">
        <v>250</v>
      </c>
      <c r="F517" s="2" t="s">
        <v>251</v>
      </c>
      <c r="G517" s="2" t="s">
        <v>910</v>
      </c>
      <c r="H517" s="2" t="s">
        <v>41</v>
      </c>
      <c r="I517" s="11">
        <v>43872</v>
      </c>
      <c r="J517" s="2">
        <v>1244</v>
      </c>
      <c r="K517" s="2" t="s">
        <v>42</v>
      </c>
      <c r="L517" s="2" t="s">
        <v>43</v>
      </c>
      <c r="M517" s="2">
        <v>5</v>
      </c>
      <c r="N517" s="2">
        <v>1185</v>
      </c>
      <c r="O517" s="2">
        <v>0</v>
      </c>
      <c r="P517" s="2">
        <v>29.5</v>
      </c>
      <c r="Q517" s="2">
        <v>29.5</v>
      </c>
      <c r="R517" s="2">
        <v>59</v>
      </c>
      <c r="S517" s="2">
        <v>0</v>
      </c>
      <c r="T517" s="2" t="s">
        <v>44</v>
      </c>
    </row>
    <row r="518" spans="1:20" x14ac:dyDescent="0.25">
      <c r="A518" s="2" t="s">
        <v>8</v>
      </c>
      <c r="B518" s="2" t="s">
        <v>37</v>
      </c>
      <c r="C518" s="2">
        <v>22020</v>
      </c>
      <c r="D518" s="11">
        <v>44606</v>
      </c>
      <c r="E518" s="2" t="s">
        <v>250</v>
      </c>
      <c r="F518" s="2" t="s">
        <v>251</v>
      </c>
      <c r="G518" s="2" t="s">
        <v>911</v>
      </c>
      <c r="H518" s="2" t="s">
        <v>41</v>
      </c>
      <c r="I518" s="11">
        <v>43872</v>
      </c>
      <c r="J518" s="2">
        <v>73080</v>
      </c>
      <c r="K518" s="2" t="s">
        <v>42</v>
      </c>
      <c r="L518" s="2" t="s">
        <v>43</v>
      </c>
      <c r="M518" s="2">
        <v>12</v>
      </c>
      <c r="N518" s="2">
        <v>65250</v>
      </c>
      <c r="O518" s="2">
        <v>0</v>
      </c>
      <c r="P518" s="2">
        <v>3915</v>
      </c>
      <c r="Q518" s="2">
        <v>3915</v>
      </c>
      <c r="R518" s="2">
        <v>7830</v>
      </c>
      <c r="S518" s="2">
        <v>0</v>
      </c>
      <c r="T518" s="2" t="s">
        <v>44</v>
      </c>
    </row>
    <row r="519" spans="1:20" x14ac:dyDescent="0.25">
      <c r="A519" s="2" t="s">
        <v>8</v>
      </c>
      <c r="B519" s="2" t="s">
        <v>37</v>
      </c>
      <c r="C519" s="2">
        <v>22020</v>
      </c>
      <c r="D519" s="11">
        <v>44606</v>
      </c>
      <c r="E519" s="2" t="s">
        <v>250</v>
      </c>
      <c r="F519" s="2" t="s">
        <v>251</v>
      </c>
      <c r="G519" s="2" t="s">
        <v>912</v>
      </c>
      <c r="H519" s="2" t="s">
        <v>41</v>
      </c>
      <c r="I519" s="11">
        <v>43872</v>
      </c>
      <c r="J519" s="2">
        <v>19278</v>
      </c>
      <c r="K519" s="2" t="s">
        <v>42</v>
      </c>
      <c r="L519" s="2" t="s">
        <v>43</v>
      </c>
      <c r="M519" s="2">
        <v>5</v>
      </c>
      <c r="N519" s="2">
        <v>18360</v>
      </c>
      <c r="O519" s="2">
        <v>0</v>
      </c>
      <c r="P519" s="2">
        <v>459</v>
      </c>
      <c r="Q519" s="2">
        <v>459</v>
      </c>
      <c r="R519" s="2">
        <v>918</v>
      </c>
      <c r="S519" s="2">
        <v>0</v>
      </c>
      <c r="T519" s="2" t="s">
        <v>44</v>
      </c>
    </row>
    <row r="520" spans="1:20" x14ac:dyDescent="0.25">
      <c r="A520" s="2" t="s">
        <v>8</v>
      </c>
      <c r="B520" s="2" t="s">
        <v>37</v>
      </c>
      <c r="C520" s="2">
        <v>22020</v>
      </c>
      <c r="D520" s="11">
        <v>44606</v>
      </c>
      <c r="E520" s="2" t="s">
        <v>250</v>
      </c>
      <c r="F520" s="2" t="s">
        <v>251</v>
      </c>
      <c r="G520" s="2" t="s">
        <v>913</v>
      </c>
      <c r="H520" s="2" t="s">
        <v>41</v>
      </c>
      <c r="I520" s="11">
        <v>43872</v>
      </c>
      <c r="J520" s="2">
        <v>15045</v>
      </c>
      <c r="K520" s="2" t="s">
        <v>42</v>
      </c>
      <c r="L520" s="2" t="s">
        <v>43</v>
      </c>
      <c r="M520" s="2">
        <v>18</v>
      </c>
      <c r="N520" s="2">
        <v>12750</v>
      </c>
      <c r="O520" s="2">
        <v>0</v>
      </c>
      <c r="P520" s="2">
        <v>1147.5</v>
      </c>
      <c r="Q520" s="2">
        <v>1147.5</v>
      </c>
      <c r="R520" s="2">
        <v>2295</v>
      </c>
      <c r="S520" s="2">
        <v>0</v>
      </c>
      <c r="T520" s="2" t="s">
        <v>44</v>
      </c>
    </row>
    <row r="521" spans="1:20" x14ac:dyDescent="0.25">
      <c r="A521" s="2" t="s">
        <v>8</v>
      </c>
      <c r="B521" s="2" t="s">
        <v>37</v>
      </c>
      <c r="C521" s="2">
        <v>22020</v>
      </c>
      <c r="D521" s="11">
        <v>44606</v>
      </c>
      <c r="E521" s="2" t="s">
        <v>250</v>
      </c>
      <c r="F521" s="2" t="s">
        <v>251</v>
      </c>
      <c r="G521" s="2" t="s">
        <v>914</v>
      </c>
      <c r="H521" s="2" t="s">
        <v>41</v>
      </c>
      <c r="I521" s="11">
        <v>43872</v>
      </c>
      <c r="J521" s="2">
        <v>13104</v>
      </c>
      <c r="K521" s="2" t="s">
        <v>42</v>
      </c>
      <c r="L521" s="2" t="s">
        <v>43</v>
      </c>
      <c r="M521" s="2">
        <v>12</v>
      </c>
      <c r="N521" s="2">
        <v>11700</v>
      </c>
      <c r="O521" s="2">
        <v>0</v>
      </c>
      <c r="P521" s="2">
        <v>702</v>
      </c>
      <c r="Q521" s="2">
        <v>702</v>
      </c>
      <c r="R521" s="2">
        <v>1404</v>
      </c>
      <c r="S521" s="2">
        <v>0</v>
      </c>
      <c r="T521" s="2" t="s">
        <v>44</v>
      </c>
    </row>
    <row r="522" spans="1:20" x14ac:dyDescent="0.25">
      <c r="A522" s="2" t="s">
        <v>8</v>
      </c>
      <c r="B522" s="2" t="s">
        <v>37</v>
      </c>
      <c r="C522" s="2">
        <v>22020</v>
      </c>
      <c r="D522" s="11">
        <v>44606</v>
      </c>
      <c r="E522" s="2" t="s">
        <v>250</v>
      </c>
      <c r="F522" s="2" t="s">
        <v>251</v>
      </c>
      <c r="G522" s="2" t="s">
        <v>915</v>
      </c>
      <c r="H522" s="2" t="s">
        <v>41</v>
      </c>
      <c r="I522" s="11">
        <v>43873</v>
      </c>
      <c r="J522" s="2">
        <v>52807</v>
      </c>
      <c r="K522" s="2" t="s">
        <v>42</v>
      </c>
      <c r="L522" s="2" t="s">
        <v>43</v>
      </c>
      <c r="M522" s="2">
        <v>12</v>
      </c>
      <c r="N522" s="2">
        <v>47149</v>
      </c>
      <c r="O522" s="2">
        <v>0</v>
      </c>
      <c r="P522" s="2">
        <v>2829</v>
      </c>
      <c r="Q522" s="2">
        <v>2829</v>
      </c>
      <c r="R522" s="2">
        <v>5658</v>
      </c>
      <c r="S522" s="2">
        <v>0</v>
      </c>
      <c r="T522" s="2" t="s">
        <v>44</v>
      </c>
    </row>
    <row r="523" spans="1:20" x14ac:dyDescent="0.25">
      <c r="A523" s="2" t="s">
        <v>8</v>
      </c>
      <c r="B523" s="2" t="s">
        <v>37</v>
      </c>
      <c r="C523" s="2">
        <v>22020</v>
      </c>
      <c r="D523" s="11">
        <v>44606</v>
      </c>
      <c r="E523" s="2" t="s">
        <v>250</v>
      </c>
      <c r="F523" s="2" t="s">
        <v>251</v>
      </c>
      <c r="G523" s="2" t="s">
        <v>916</v>
      </c>
      <c r="H523" s="2" t="s">
        <v>41</v>
      </c>
      <c r="I523" s="11">
        <v>43873</v>
      </c>
      <c r="J523" s="2">
        <v>50551</v>
      </c>
      <c r="K523" s="2" t="s">
        <v>42</v>
      </c>
      <c r="L523" s="2" t="s">
        <v>43</v>
      </c>
      <c r="M523" s="2">
        <v>18</v>
      </c>
      <c r="N523" s="2">
        <v>42840</v>
      </c>
      <c r="O523" s="2">
        <v>0</v>
      </c>
      <c r="P523" s="2">
        <v>3855.5</v>
      </c>
      <c r="Q523" s="2">
        <v>3855.5</v>
      </c>
      <c r="R523" s="2">
        <v>7711</v>
      </c>
      <c r="S523" s="2">
        <v>0</v>
      </c>
      <c r="T523" s="2" t="s">
        <v>44</v>
      </c>
    </row>
    <row r="524" spans="1:20" x14ac:dyDescent="0.25">
      <c r="A524" s="2" t="s">
        <v>8</v>
      </c>
      <c r="B524" s="2" t="s">
        <v>37</v>
      </c>
      <c r="C524" s="2">
        <v>22020</v>
      </c>
      <c r="D524" s="11">
        <v>44606</v>
      </c>
      <c r="E524" s="2" t="s">
        <v>250</v>
      </c>
      <c r="F524" s="2" t="s">
        <v>251</v>
      </c>
      <c r="G524" s="2" t="s">
        <v>917</v>
      </c>
      <c r="H524" s="2" t="s">
        <v>41</v>
      </c>
      <c r="I524" s="11">
        <v>43873</v>
      </c>
      <c r="J524" s="2">
        <v>18144</v>
      </c>
      <c r="K524" s="2" t="s">
        <v>42</v>
      </c>
      <c r="L524" s="2" t="s">
        <v>43</v>
      </c>
      <c r="M524" s="2">
        <v>5</v>
      </c>
      <c r="N524" s="2">
        <v>17280</v>
      </c>
      <c r="O524" s="2">
        <v>0</v>
      </c>
      <c r="P524" s="2">
        <v>432</v>
      </c>
      <c r="Q524" s="2">
        <v>432</v>
      </c>
      <c r="R524" s="2">
        <v>864</v>
      </c>
      <c r="S524" s="2">
        <v>0</v>
      </c>
      <c r="T524" s="2" t="s">
        <v>44</v>
      </c>
    </row>
    <row r="525" spans="1:20" x14ac:dyDescent="0.25">
      <c r="A525" s="2" t="s">
        <v>8</v>
      </c>
      <c r="B525" s="2" t="s">
        <v>37</v>
      </c>
      <c r="C525" s="2">
        <v>22020</v>
      </c>
      <c r="D525" s="11">
        <v>44606</v>
      </c>
      <c r="E525" s="2" t="s">
        <v>250</v>
      </c>
      <c r="F525" s="2" t="s">
        <v>251</v>
      </c>
      <c r="G525" s="2" t="s">
        <v>918</v>
      </c>
      <c r="H525" s="2" t="s">
        <v>41</v>
      </c>
      <c r="I525" s="11">
        <v>43873</v>
      </c>
      <c r="J525" s="2">
        <v>29991</v>
      </c>
      <c r="K525" s="2" t="s">
        <v>42</v>
      </c>
      <c r="L525" s="2" t="s">
        <v>43</v>
      </c>
      <c r="M525" s="2">
        <v>12</v>
      </c>
      <c r="N525" s="2">
        <v>26778</v>
      </c>
      <c r="O525" s="2">
        <v>0</v>
      </c>
      <c r="P525" s="2">
        <v>1606.5</v>
      </c>
      <c r="Q525" s="2">
        <v>1606.5</v>
      </c>
      <c r="R525" s="2">
        <v>3213</v>
      </c>
      <c r="S525" s="2">
        <v>0</v>
      </c>
      <c r="T525" s="2" t="s">
        <v>44</v>
      </c>
    </row>
    <row r="526" spans="1:20" x14ac:dyDescent="0.25">
      <c r="A526" s="2" t="s">
        <v>8</v>
      </c>
      <c r="B526" s="2" t="s">
        <v>37</v>
      </c>
      <c r="C526" s="2">
        <v>22020</v>
      </c>
      <c r="D526" s="11">
        <v>44606</v>
      </c>
      <c r="E526" s="2" t="s">
        <v>250</v>
      </c>
      <c r="F526" s="2" t="s">
        <v>251</v>
      </c>
      <c r="G526" s="2" t="s">
        <v>919</v>
      </c>
      <c r="H526" s="2" t="s">
        <v>41</v>
      </c>
      <c r="I526" s="11">
        <v>43873</v>
      </c>
      <c r="J526" s="2">
        <v>17325</v>
      </c>
      <c r="K526" s="2" t="s">
        <v>42</v>
      </c>
      <c r="L526" s="2" t="s">
        <v>43</v>
      </c>
      <c r="M526" s="2">
        <v>5</v>
      </c>
      <c r="N526" s="2">
        <v>16500</v>
      </c>
      <c r="O526" s="2">
        <v>0</v>
      </c>
      <c r="P526" s="2">
        <v>412.5</v>
      </c>
      <c r="Q526" s="2">
        <v>412.5</v>
      </c>
      <c r="R526" s="2">
        <v>825</v>
      </c>
      <c r="S526" s="2">
        <v>0</v>
      </c>
      <c r="T526" s="2" t="s">
        <v>44</v>
      </c>
    </row>
    <row r="527" spans="1:20" x14ac:dyDescent="0.25">
      <c r="A527" s="2" t="s">
        <v>8</v>
      </c>
      <c r="B527" s="2" t="s">
        <v>37</v>
      </c>
      <c r="C527" s="2">
        <v>22020</v>
      </c>
      <c r="D527" s="11">
        <v>44606</v>
      </c>
      <c r="E527" s="2" t="s">
        <v>250</v>
      </c>
      <c r="F527" s="2" t="s">
        <v>251</v>
      </c>
      <c r="G527" s="2" t="s">
        <v>920</v>
      </c>
      <c r="H527" s="2" t="s">
        <v>41</v>
      </c>
      <c r="I527" s="11">
        <v>43873</v>
      </c>
      <c r="J527" s="2">
        <v>3304</v>
      </c>
      <c r="K527" s="2" t="s">
        <v>42</v>
      </c>
      <c r="L527" s="2" t="s">
        <v>43</v>
      </c>
      <c r="M527" s="2">
        <v>18</v>
      </c>
      <c r="N527" s="2">
        <v>2800</v>
      </c>
      <c r="O527" s="2">
        <v>0</v>
      </c>
      <c r="P527" s="2">
        <v>252</v>
      </c>
      <c r="Q527" s="2">
        <v>252</v>
      </c>
      <c r="R527" s="2">
        <v>504</v>
      </c>
      <c r="S527" s="2">
        <v>0</v>
      </c>
      <c r="T527" s="2" t="s">
        <v>44</v>
      </c>
    </row>
    <row r="528" spans="1:20" x14ac:dyDescent="0.25">
      <c r="A528" s="2" t="s">
        <v>8</v>
      </c>
      <c r="B528" s="2" t="s">
        <v>37</v>
      </c>
      <c r="C528" s="2">
        <v>22020</v>
      </c>
      <c r="D528" s="11">
        <v>44606</v>
      </c>
      <c r="E528" s="2" t="s">
        <v>250</v>
      </c>
      <c r="F528" s="2" t="s">
        <v>251</v>
      </c>
      <c r="G528" s="2" t="s">
        <v>921</v>
      </c>
      <c r="H528" s="2" t="s">
        <v>41</v>
      </c>
      <c r="I528" s="11">
        <v>43873</v>
      </c>
      <c r="J528" s="2">
        <v>1120</v>
      </c>
      <c r="K528" s="2" t="s">
        <v>42</v>
      </c>
      <c r="L528" s="2" t="s">
        <v>43</v>
      </c>
      <c r="M528" s="2">
        <v>12</v>
      </c>
      <c r="N528" s="2">
        <v>1000</v>
      </c>
      <c r="O528" s="2">
        <v>0</v>
      </c>
      <c r="P528" s="2">
        <v>60</v>
      </c>
      <c r="Q528" s="2">
        <v>60</v>
      </c>
      <c r="R528" s="2">
        <v>120</v>
      </c>
      <c r="S528" s="2">
        <v>0</v>
      </c>
      <c r="T528" s="2" t="s">
        <v>44</v>
      </c>
    </row>
    <row r="529" spans="1:20" x14ac:dyDescent="0.25">
      <c r="A529" s="2" t="s">
        <v>8</v>
      </c>
      <c r="B529" s="2" t="s">
        <v>37</v>
      </c>
      <c r="C529" s="2">
        <v>22020</v>
      </c>
      <c r="D529" s="11">
        <v>44606</v>
      </c>
      <c r="E529" s="2" t="s">
        <v>250</v>
      </c>
      <c r="F529" s="2" t="s">
        <v>251</v>
      </c>
      <c r="G529" s="2" t="s">
        <v>922</v>
      </c>
      <c r="H529" s="2" t="s">
        <v>41</v>
      </c>
      <c r="I529" s="11">
        <v>43874</v>
      </c>
      <c r="J529" s="2">
        <v>4531</v>
      </c>
      <c r="K529" s="2" t="s">
        <v>42</v>
      </c>
      <c r="L529" s="2" t="s">
        <v>43</v>
      </c>
      <c r="M529" s="2">
        <v>18</v>
      </c>
      <c r="N529" s="2">
        <v>3840</v>
      </c>
      <c r="O529" s="2">
        <v>0</v>
      </c>
      <c r="P529" s="2">
        <v>345.5</v>
      </c>
      <c r="Q529" s="2">
        <v>345.5</v>
      </c>
      <c r="R529" s="2">
        <v>691</v>
      </c>
      <c r="S529" s="2">
        <v>0</v>
      </c>
      <c r="T529" s="2" t="s">
        <v>44</v>
      </c>
    </row>
    <row r="530" spans="1:20" x14ac:dyDescent="0.25">
      <c r="A530" s="2" t="s">
        <v>8</v>
      </c>
      <c r="B530" s="2" t="s">
        <v>37</v>
      </c>
      <c r="C530" s="2">
        <v>22020</v>
      </c>
      <c r="D530" s="11">
        <v>44606</v>
      </c>
      <c r="E530" s="2" t="s">
        <v>250</v>
      </c>
      <c r="F530" s="2" t="s">
        <v>251</v>
      </c>
      <c r="G530" s="2" t="s">
        <v>923</v>
      </c>
      <c r="H530" s="2" t="s">
        <v>41</v>
      </c>
      <c r="I530" s="11">
        <v>43875</v>
      </c>
      <c r="J530" s="2">
        <v>18480</v>
      </c>
      <c r="K530" s="2" t="s">
        <v>42</v>
      </c>
      <c r="L530" s="2" t="s">
        <v>43</v>
      </c>
      <c r="M530" s="2">
        <v>12</v>
      </c>
      <c r="N530" s="2">
        <v>16500</v>
      </c>
      <c r="O530" s="2">
        <v>0</v>
      </c>
      <c r="P530" s="2">
        <v>990</v>
      </c>
      <c r="Q530" s="2">
        <v>990</v>
      </c>
      <c r="R530" s="2">
        <v>1980</v>
      </c>
      <c r="S530" s="2">
        <v>0</v>
      </c>
      <c r="T530" s="2" t="s">
        <v>44</v>
      </c>
    </row>
    <row r="531" spans="1:20" x14ac:dyDescent="0.25">
      <c r="A531" s="2" t="s">
        <v>8</v>
      </c>
      <c r="B531" s="2" t="s">
        <v>37</v>
      </c>
      <c r="C531" s="2">
        <v>22020</v>
      </c>
      <c r="D531" s="11">
        <v>44606</v>
      </c>
      <c r="E531" s="2" t="s">
        <v>250</v>
      </c>
      <c r="F531" s="2" t="s">
        <v>251</v>
      </c>
      <c r="G531" s="2" t="s">
        <v>924</v>
      </c>
      <c r="H531" s="2" t="s">
        <v>41</v>
      </c>
      <c r="I531" s="11">
        <v>43876</v>
      </c>
      <c r="J531" s="2">
        <v>35016</v>
      </c>
      <c r="K531" s="2" t="s">
        <v>42</v>
      </c>
      <c r="L531" s="2" t="s">
        <v>43</v>
      </c>
      <c r="M531" s="2">
        <v>12</v>
      </c>
      <c r="N531" s="2">
        <v>31264</v>
      </c>
      <c r="O531" s="2">
        <v>0</v>
      </c>
      <c r="P531" s="2">
        <v>1876</v>
      </c>
      <c r="Q531" s="2">
        <v>1876</v>
      </c>
      <c r="R531" s="2">
        <v>3752</v>
      </c>
      <c r="S531" s="2">
        <v>0</v>
      </c>
      <c r="T531" s="2" t="s">
        <v>44</v>
      </c>
    </row>
    <row r="532" spans="1:20" x14ac:dyDescent="0.25">
      <c r="A532" s="2" t="s">
        <v>8</v>
      </c>
      <c r="B532" s="2" t="s">
        <v>37</v>
      </c>
      <c r="C532" s="2">
        <v>22020</v>
      </c>
      <c r="D532" s="11">
        <v>44606</v>
      </c>
      <c r="E532" s="2" t="s">
        <v>250</v>
      </c>
      <c r="F532" s="2" t="s">
        <v>251</v>
      </c>
      <c r="G532" s="2" t="s">
        <v>925</v>
      </c>
      <c r="H532" s="2" t="s">
        <v>41</v>
      </c>
      <c r="I532" s="11">
        <v>43876</v>
      </c>
      <c r="J532" s="2">
        <v>7560</v>
      </c>
      <c r="K532" s="2" t="s">
        <v>42</v>
      </c>
      <c r="L532" s="2" t="s">
        <v>43</v>
      </c>
      <c r="M532" s="2">
        <v>5</v>
      </c>
      <c r="N532" s="2">
        <v>7200</v>
      </c>
      <c r="O532" s="2">
        <v>0</v>
      </c>
      <c r="P532" s="2">
        <v>180</v>
      </c>
      <c r="Q532" s="2">
        <v>180</v>
      </c>
      <c r="R532" s="2">
        <v>360</v>
      </c>
      <c r="S532" s="2">
        <v>0</v>
      </c>
      <c r="T532" s="2" t="s">
        <v>44</v>
      </c>
    </row>
    <row r="533" spans="1:20" x14ac:dyDescent="0.25">
      <c r="A533" s="2" t="s">
        <v>8</v>
      </c>
      <c r="B533" s="2" t="s">
        <v>37</v>
      </c>
      <c r="C533" s="2">
        <v>22020</v>
      </c>
      <c r="D533" s="11">
        <v>44606</v>
      </c>
      <c r="E533" s="2" t="s">
        <v>250</v>
      </c>
      <c r="F533" s="2" t="s">
        <v>251</v>
      </c>
      <c r="G533" s="2" t="s">
        <v>926</v>
      </c>
      <c r="H533" s="2" t="s">
        <v>41</v>
      </c>
      <c r="I533" s="11">
        <v>43876</v>
      </c>
      <c r="J533" s="2">
        <v>68208</v>
      </c>
      <c r="K533" s="2" t="s">
        <v>42</v>
      </c>
      <c r="L533" s="2" t="s">
        <v>43</v>
      </c>
      <c r="M533" s="2">
        <v>12</v>
      </c>
      <c r="N533" s="2">
        <v>60900</v>
      </c>
      <c r="O533" s="2">
        <v>0</v>
      </c>
      <c r="P533" s="2">
        <v>3654</v>
      </c>
      <c r="Q533" s="2">
        <v>3654</v>
      </c>
      <c r="R533" s="2">
        <v>7308</v>
      </c>
      <c r="S533" s="2">
        <v>0</v>
      </c>
      <c r="T533" s="2" t="s">
        <v>44</v>
      </c>
    </row>
    <row r="534" spans="1:20" x14ac:dyDescent="0.25">
      <c r="A534" s="2" t="s">
        <v>8</v>
      </c>
      <c r="B534" s="2" t="s">
        <v>37</v>
      </c>
      <c r="C534" s="2">
        <v>22020</v>
      </c>
      <c r="D534" s="11">
        <v>44606</v>
      </c>
      <c r="E534" s="2" t="s">
        <v>250</v>
      </c>
      <c r="F534" s="2" t="s">
        <v>251</v>
      </c>
      <c r="G534" s="2" t="s">
        <v>927</v>
      </c>
      <c r="H534" s="2" t="s">
        <v>41</v>
      </c>
      <c r="I534" s="11">
        <v>43876</v>
      </c>
      <c r="J534" s="2">
        <v>12390</v>
      </c>
      <c r="K534" s="2" t="s">
        <v>42</v>
      </c>
      <c r="L534" s="2" t="s">
        <v>43</v>
      </c>
      <c r="M534" s="2">
        <v>18</v>
      </c>
      <c r="N534" s="2">
        <v>10500</v>
      </c>
      <c r="O534" s="2">
        <v>0</v>
      </c>
      <c r="P534" s="2">
        <v>945</v>
      </c>
      <c r="Q534" s="2">
        <v>945</v>
      </c>
      <c r="R534" s="2">
        <v>1890</v>
      </c>
      <c r="S534" s="2">
        <v>0</v>
      </c>
      <c r="T534" s="2" t="s">
        <v>44</v>
      </c>
    </row>
    <row r="535" spans="1:20" x14ac:dyDescent="0.25">
      <c r="A535" s="2" t="s">
        <v>8</v>
      </c>
      <c r="B535" s="2" t="s">
        <v>37</v>
      </c>
      <c r="C535" s="2">
        <v>22020</v>
      </c>
      <c r="D535" s="11">
        <v>44606</v>
      </c>
      <c r="E535" s="2" t="s">
        <v>250</v>
      </c>
      <c r="F535" s="2" t="s">
        <v>251</v>
      </c>
      <c r="G535" s="2" t="s">
        <v>928</v>
      </c>
      <c r="H535" s="2" t="s">
        <v>41</v>
      </c>
      <c r="I535" s="11">
        <v>43876</v>
      </c>
      <c r="J535" s="2">
        <v>7938</v>
      </c>
      <c r="K535" s="2" t="s">
        <v>42</v>
      </c>
      <c r="L535" s="2" t="s">
        <v>43</v>
      </c>
      <c r="M535" s="2">
        <v>5</v>
      </c>
      <c r="N535" s="2">
        <v>7560</v>
      </c>
      <c r="O535" s="2">
        <v>0</v>
      </c>
      <c r="P535" s="2">
        <v>189</v>
      </c>
      <c r="Q535" s="2">
        <v>189</v>
      </c>
      <c r="R535" s="2">
        <v>378</v>
      </c>
      <c r="S535" s="2">
        <v>0</v>
      </c>
      <c r="T535" s="2" t="s">
        <v>44</v>
      </c>
    </row>
    <row r="536" spans="1:20" x14ac:dyDescent="0.25">
      <c r="A536" s="2" t="s">
        <v>8</v>
      </c>
      <c r="B536" s="2" t="s">
        <v>37</v>
      </c>
      <c r="C536" s="2">
        <v>22020</v>
      </c>
      <c r="D536" s="11">
        <v>44606</v>
      </c>
      <c r="E536" s="2" t="s">
        <v>250</v>
      </c>
      <c r="F536" s="2" t="s">
        <v>251</v>
      </c>
      <c r="G536" s="2" t="s">
        <v>929</v>
      </c>
      <c r="H536" s="2" t="s">
        <v>41</v>
      </c>
      <c r="I536" s="11">
        <v>43876</v>
      </c>
      <c r="J536" s="2">
        <v>1596</v>
      </c>
      <c r="K536" s="2" t="s">
        <v>42</v>
      </c>
      <c r="L536" s="2" t="s">
        <v>43</v>
      </c>
      <c r="M536" s="2">
        <v>12</v>
      </c>
      <c r="N536" s="2">
        <v>1425</v>
      </c>
      <c r="O536" s="2">
        <v>0</v>
      </c>
      <c r="P536" s="2">
        <v>85.5</v>
      </c>
      <c r="Q536" s="2">
        <v>85.5</v>
      </c>
      <c r="R536" s="2">
        <v>171</v>
      </c>
      <c r="S536" s="2">
        <v>0</v>
      </c>
      <c r="T536" s="2" t="s">
        <v>44</v>
      </c>
    </row>
    <row r="537" spans="1:20" x14ac:dyDescent="0.25">
      <c r="A537" s="2" t="s">
        <v>8</v>
      </c>
      <c r="B537" s="2" t="s">
        <v>37</v>
      </c>
      <c r="C537" s="2">
        <v>22020</v>
      </c>
      <c r="D537" s="11">
        <v>44606</v>
      </c>
      <c r="E537" s="2" t="s">
        <v>250</v>
      </c>
      <c r="F537" s="2" t="s">
        <v>251</v>
      </c>
      <c r="G537" s="2" t="s">
        <v>930</v>
      </c>
      <c r="H537" s="2" t="s">
        <v>41</v>
      </c>
      <c r="I537" s="11">
        <v>43876</v>
      </c>
      <c r="J537" s="2">
        <v>1244</v>
      </c>
      <c r="K537" s="2" t="s">
        <v>42</v>
      </c>
      <c r="L537" s="2" t="s">
        <v>43</v>
      </c>
      <c r="M537" s="2">
        <v>5</v>
      </c>
      <c r="N537" s="2">
        <v>1185</v>
      </c>
      <c r="O537" s="2">
        <v>0</v>
      </c>
      <c r="P537" s="2">
        <v>29.5</v>
      </c>
      <c r="Q537" s="2">
        <v>29.5</v>
      </c>
      <c r="R537" s="2">
        <v>59</v>
      </c>
      <c r="S537" s="2">
        <v>0</v>
      </c>
      <c r="T537" s="2" t="s">
        <v>44</v>
      </c>
    </row>
    <row r="538" spans="1:20" x14ac:dyDescent="0.25">
      <c r="A538" s="2" t="s">
        <v>8</v>
      </c>
      <c r="B538" s="2" t="s">
        <v>37</v>
      </c>
      <c r="C538" s="2">
        <v>22020</v>
      </c>
      <c r="D538" s="11">
        <v>44606</v>
      </c>
      <c r="E538" s="2" t="s">
        <v>250</v>
      </c>
      <c r="F538" s="2" t="s">
        <v>251</v>
      </c>
      <c r="G538" s="2" t="s">
        <v>931</v>
      </c>
      <c r="H538" s="2" t="s">
        <v>41</v>
      </c>
      <c r="I538" s="11">
        <v>43879</v>
      </c>
      <c r="J538" s="2">
        <v>43848</v>
      </c>
      <c r="K538" s="2" t="s">
        <v>42</v>
      </c>
      <c r="L538" s="2" t="s">
        <v>43</v>
      </c>
      <c r="M538" s="2">
        <v>12</v>
      </c>
      <c r="N538" s="2">
        <v>39150</v>
      </c>
      <c r="O538" s="2">
        <v>0</v>
      </c>
      <c r="P538" s="2">
        <v>2349</v>
      </c>
      <c r="Q538" s="2">
        <v>2349</v>
      </c>
      <c r="R538" s="2">
        <v>4698</v>
      </c>
      <c r="S538" s="2">
        <v>0</v>
      </c>
      <c r="T538" s="2" t="s">
        <v>44</v>
      </c>
    </row>
    <row r="539" spans="1:20" x14ac:dyDescent="0.25">
      <c r="A539" s="2" t="s">
        <v>8</v>
      </c>
      <c r="B539" s="2" t="s">
        <v>37</v>
      </c>
      <c r="C539" s="2">
        <v>22020</v>
      </c>
      <c r="D539" s="11">
        <v>44606</v>
      </c>
      <c r="E539" s="2" t="s">
        <v>250</v>
      </c>
      <c r="F539" s="2" t="s">
        <v>251</v>
      </c>
      <c r="G539" s="2" t="s">
        <v>932</v>
      </c>
      <c r="H539" s="2" t="s">
        <v>41</v>
      </c>
      <c r="I539" s="11">
        <v>43879</v>
      </c>
      <c r="J539" s="2">
        <v>7965</v>
      </c>
      <c r="K539" s="2" t="s">
        <v>42</v>
      </c>
      <c r="L539" s="2" t="s">
        <v>43</v>
      </c>
      <c r="M539" s="2">
        <v>18</v>
      </c>
      <c r="N539" s="2">
        <v>6750</v>
      </c>
      <c r="O539" s="2">
        <v>0</v>
      </c>
      <c r="P539" s="2">
        <v>607.5</v>
      </c>
      <c r="Q539" s="2">
        <v>607.5</v>
      </c>
      <c r="R539" s="2">
        <v>1215</v>
      </c>
      <c r="S539" s="2">
        <v>0</v>
      </c>
      <c r="T539" s="2" t="s">
        <v>44</v>
      </c>
    </row>
    <row r="540" spans="1:20" x14ac:dyDescent="0.25">
      <c r="A540" s="2" t="s">
        <v>8</v>
      </c>
      <c r="B540" s="2" t="s">
        <v>37</v>
      </c>
      <c r="C540" s="2">
        <v>22020</v>
      </c>
      <c r="D540" s="11">
        <v>44606</v>
      </c>
      <c r="E540" s="2" t="s">
        <v>250</v>
      </c>
      <c r="F540" s="2" t="s">
        <v>251</v>
      </c>
      <c r="G540" s="2" t="s">
        <v>933</v>
      </c>
      <c r="H540" s="2" t="s">
        <v>41</v>
      </c>
      <c r="I540" s="11">
        <v>43879</v>
      </c>
      <c r="J540" s="2">
        <v>5103</v>
      </c>
      <c r="K540" s="2" t="s">
        <v>42</v>
      </c>
      <c r="L540" s="2" t="s">
        <v>43</v>
      </c>
      <c r="M540" s="2">
        <v>5</v>
      </c>
      <c r="N540" s="2">
        <v>4860</v>
      </c>
      <c r="O540" s="2">
        <v>0</v>
      </c>
      <c r="P540" s="2">
        <v>121.5</v>
      </c>
      <c r="Q540" s="2">
        <v>121.5</v>
      </c>
      <c r="R540" s="2">
        <v>243</v>
      </c>
      <c r="S540" s="2">
        <v>0</v>
      </c>
      <c r="T540" s="2" t="s">
        <v>44</v>
      </c>
    </row>
    <row r="541" spans="1:20" x14ac:dyDescent="0.25">
      <c r="A541" s="2" t="s">
        <v>8</v>
      </c>
      <c r="B541" s="2" t="s">
        <v>37</v>
      </c>
      <c r="C541" s="2">
        <v>22020</v>
      </c>
      <c r="D541" s="11">
        <v>44606</v>
      </c>
      <c r="E541" s="2" t="s">
        <v>250</v>
      </c>
      <c r="F541" s="2" t="s">
        <v>251</v>
      </c>
      <c r="G541" s="2" t="s">
        <v>934</v>
      </c>
      <c r="H541" s="2" t="s">
        <v>41</v>
      </c>
      <c r="I541" s="11">
        <v>43879</v>
      </c>
      <c r="J541" s="2">
        <v>3780</v>
      </c>
      <c r="K541" s="2" t="s">
        <v>42</v>
      </c>
      <c r="L541" s="2" t="s">
        <v>43</v>
      </c>
      <c r="M541" s="2">
        <v>5</v>
      </c>
      <c r="N541" s="2">
        <v>3600</v>
      </c>
      <c r="O541" s="2">
        <v>0</v>
      </c>
      <c r="P541" s="2">
        <v>90</v>
      </c>
      <c r="Q541" s="2">
        <v>90</v>
      </c>
      <c r="R541" s="2">
        <v>180</v>
      </c>
      <c r="S541" s="2">
        <v>0</v>
      </c>
      <c r="T541" s="2" t="s">
        <v>44</v>
      </c>
    </row>
    <row r="542" spans="1:20" x14ac:dyDescent="0.25">
      <c r="A542" s="2" t="s">
        <v>8</v>
      </c>
      <c r="B542" s="2" t="s">
        <v>37</v>
      </c>
      <c r="C542" s="2">
        <v>22020</v>
      </c>
      <c r="D542" s="11">
        <v>44606</v>
      </c>
      <c r="E542" s="2" t="s">
        <v>250</v>
      </c>
      <c r="F542" s="2" t="s">
        <v>251</v>
      </c>
      <c r="G542" s="2" t="s">
        <v>935</v>
      </c>
      <c r="H542" s="2" t="s">
        <v>41</v>
      </c>
      <c r="I542" s="11">
        <v>43879</v>
      </c>
      <c r="J542" s="2">
        <v>38192</v>
      </c>
      <c r="K542" s="2" t="s">
        <v>42</v>
      </c>
      <c r="L542" s="2" t="s">
        <v>43</v>
      </c>
      <c r="M542" s="2">
        <v>12</v>
      </c>
      <c r="N542" s="2">
        <v>34100</v>
      </c>
      <c r="O542" s="2">
        <v>0</v>
      </c>
      <c r="P542" s="2">
        <v>2046</v>
      </c>
      <c r="Q542" s="2">
        <v>2046</v>
      </c>
      <c r="R542" s="2">
        <v>4092</v>
      </c>
      <c r="S542" s="2">
        <v>0</v>
      </c>
      <c r="T542" s="2" t="s">
        <v>44</v>
      </c>
    </row>
    <row r="543" spans="1:20" x14ac:dyDescent="0.25">
      <c r="A543" s="2" t="s">
        <v>8</v>
      </c>
      <c r="B543" s="2" t="s">
        <v>37</v>
      </c>
      <c r="C543" s="2">
        <v>22020</v>
      </c>
      <c r="D543" s="11">
        <v>44606</v>
      </c>
      <c r="E543" s="2" t="s">
        <v>250</v>
      </c>
      <c r="F543" s="2" t="s">
        <v>251</v>
      </c>
      <c r="G543" s="2" t="s">
        <v>936</v>
      </c>
      <c r="H543" s="2" t="s">
        <v>41</v>
      </c>
      <c r="I543" s="11">
        <v>43879</v>
      </c>
      <c r="J543" s="2">
        <v>3118</v>
      </c>
      <c r="K543" s="2" t="s">
        <v>42</v>
      </c>
      <c r="L543" s="2" t="s">
        <v>43</v>
      </c>
      <c r="M543" s="2">
        <v>5</v>
      </c>
      <c r="N543" s="2">
        <v>2970</v>
      </c>
      <c r="O543" s="2">
        <v>0</v>
      </c>
      <c r="P543" s="2">
        <v>74</v>
      </c>
      <c r="Q543" s="2">
        <v>74</v>
      </c>
      <c r="R543" s="2">
        <v>148</v>
      </c>
      <c r="S543" s="2">
        <v>0</v>
      </c>
      <c r="T543" s="2" t="s">
        <v>44</v>
      </c>
    </row>
    <row r="544" spans="1:20" x14ac:dyDescent="0.25">
      <c r="A544" s="2" t="s">
        <v>8</v>
      </c>
      <c r="B544" s="2" t="s">
        <v>37</v>
      </c>
      <c r="C544" s="2">
        <v>22020</v>
      </c>
      <c r="D544" s="11">
        <v>44606</v>
      </c>
      <c r="E544" s="2" t="s">
        <v>250</v>
      </c>
      <c r="F544" s="2" t="s">
        <v>251</v>
      </c>
      <c r="G544" s="2" t="s">
        <v>937</v>
      </c>
      <c r="H544" s="2" t="s">
        <v>41</v>
      </c>
      <c r="I544" s="11">
        <v>43879</v>
      </c>
      <c r="J544" s="2">
        <v>52920</v>
      </c>
      <c r="K544" s="2" t="s">
        <v>42</v>
      </c>
      <c r="L544" s="2" t="s">
        <v>43</v>
      </c>
      <c r="M544" s="2">
        <v>12</v>
      </c>
      <c r="N544" s="2">
        <v>47250</v>
      </c>
      <c r="O544" s="2">
        <v>0</v>
      </c>
      <c r="P544" s="2">
        <v>2835</v>
      </c>
      <c r="Q544" s="2">
        <v>2835</v>
      </c>
      <c r="R544" s="2">
        <v>5670</v>
      </c>
      <c r="S544" s="2">
        <v>0</v>
      </c>
      <c r="T544" s="2" t="s">
        <v>44</v>
      </c>
    </row>
    <row r="545" spans="1:20" x14ac:dyDescent="0.25">
      <c r="A545" s="2" t="s">
        <v>8</v>
      </c>
      <c r="B545" s="2" t="s">
        <v>37</v>
      </c>
      <c r="C545" s="2">
        <v>22020</v>
      </c>
      <c r="D545" s="11">
        <v>44606</v>
      </c>
      <c r="E545" s="2" t="s">
        <v>250</v>
      </c>
      <c r="F545" s="2" t="s">
        <v>251</v>
      </c>
      <c r="G545" s="2" t="s">
        <v>938</v>
      </c>
      <c r="H545" s="2" t="s">
        <v>41</v>
      </c>
      <c r="I545" s="11">
        <v>43879</v>
      </c>
      <c r="J545" s="2">
        <v>12247</v>
      </c>
      <c r="K545" s="2" t="s">
        <v>42</v>
      </c>
      <c r="L545" s="2" t="s">
        <v>43</v>
      </c>
      <c r="M545" s="2">
        <v>5</v>
      </c>
      <c r="N545" s="2">
        <v>11664</v>
      </c>
      <c r="O545" s="2">
        <v>0</v>
      </c>
      <c r="P545" s="2">
        <v>291.5</v>
      </c>
      <c r="Q545" s="2">
        <v>291.5</v>
      </c>
      <c r="R545" s="2">
        <v>583</v>
      </c>
      <c r="S545" s="2">
        <v>0</v>
      </c>
      <c r="T545" s="2" t="s">
        <v>44</v>
      </c>
    </row>
    <row r="546" spans="1:20" x14ac:dyDescent="0.25">
      <c r="A546" s="2" t="s">
        <v>8</v>
      </c>
      <c r="B546" s="2" t="s">
        <v>37</v>
      </c>
      <c r="C546" s="2">
        <v>22020</v>
      </c>
      <c r="D546" s="11">
        <v>44606</v>
      </c>
      <c r="E546" s="2" t="s">
        <v>250</v>
      </c>
      <c r="F546" s="2" t="s">
        <v>251</v>
      </c>
      <c r="G546" s="2" t="s">
        <v>939</v>
      </c>
      <c r="H546" s="2" t="s">
        <v>41</v>
      </c>
      <c r="I546" s="11">
        <v>43879</v>
      </c>
      <c r="J546" s="2">
        <v>56370</v>
      </c>
      <c r="K546" s="2" t="s">
        <v>42</v>
      </c>
      <c r="L546" s="2" t="s">
        <v>43</v>
      </c>
      <c r="M546" s="2">
        <v>12</v>
      </c>
      <c r="N546" s="2">
        <v>50330</v>
      </c>
      <c r="O546" s="2">
        <v>0</v>
      </c>
      <c r="P546" s="2">
        <v>3020</v>
      </c>
      <c r="Q546" s="2">
        <v>3020</v>
      </c>
      <c r="R546" s="2">
        <v>6040</v>
      </c>
      <c r="S546" s="2">
        <v>0</v>
      </c>
      <c r="T546" s="2" t="s">
        <v>44</v>
      </c>
    </row>
    <row r="547" spans="1:20" x14ac:dyDescent="0.25">
      <c r="A547" s="2" t="s">
        <v>8</v>
      </c>
      <c r="B547" s="2" t="s">
        <v>37</v>
      </c>
      <c r="C547" s="2">
        <v>22020</v>
      </c>
      <c r="D547" s="11">
        <v>44606</v>
      </c>
      <c r="E547" s="2" t="s">
        <v>250</v>
      </c>
      <c r="F547" s="2" t="s">
        <v>251</v>
      </c>
      <c r="G547" s="2" t="s">
        <v>940</v>
      </c>
      <c r="H547" s="2" t="s">
        <v>41</v>
      </c>
      <c r="I547" s="11">
        <v>43879</v>
      </c>
      <c r="J547" s="2">
        <v>6490</v>
      </c>
      <c r="K547" s="2" t="s">
        <v>42</v>
      </c>
      <c r="L547" s="2" t="s">
        <v>43</v>
      </c>
      <c r="M547" s="2">
        <v>18</v>
      </c>
      <c r="N547" s="2">
        <v>5500</v>
      </c>
      <c r="O547" s="2">
        <v>0</v>
      </c>
      <c r="P547" s="2">
        <v>495</v>
      </c>
      <c r="Q547" s="2">
        <v>495</v>
      </c>
      <c r="R547" s="2">
        <v>990</v>
      </c>
      <c r="S547" s="2">
        <v>0</v>
      </c>
      <c r="T547" s="2" t="s">
        <v>44</v>
      </c>
    </row>
    <row r="548" spans="1:20" x14ac:dyDescent="0.25">
      <c r="A548" s="2" t="s">
        <v>8</v>
      </c>
      <c r="B548" s="2" t="s">
        <v>37</v>
      </c>
      <c r="C548" s="2">
        <v>22020</v>
      </c>
      <c r="D548" s="11">
        <v>44606</v>
      </c>
      <c r="E548" s="2" t="s">
        <v>250</v>
      </c>
      <c r="F548" s="2" t="s">
        <v>251</v>
      </c>
      <c r="G548" s="2" t="s">
        <v>941</v>
      </c>
      <c r="H548" s="2" t="s">
        <v>41</v>
      </c>
      <c r="I548" s="11">
        <v>43880</v>
      </c>
      <c r="J548" s="2">
        <v>35838</v>
      </c>
      <c r="K548" s="2" t="s">
        <v>42</v>
      </c>
      <c r="L548" s="2" t="s">
        <v>43</v>
      </c>
      <c r="M548" s="2">
        <v>12</v>
      </c>
      <c r="N548" s="2">
        <v>31998</v>
      </c>
      <c r="O548" s="2">
        <v>0</v>
      </c>
      <c r="P548" s="2">
        <v>1920</v>
      </c>
      <c r="Q548" s="2">
        <v>1920</v>
      </c>
      <c r="R548" s="2">
        <v>3840</v>
      </c>
      <c r="S548" s="2">
        <v>0</v>
      </c>
      <c r="T548" s="2" t="s">
        <v>44</v>
      </c>
    </row>
    <row r="549" spans="1:20" x14ac:dyDescent="0.25">
      <c r="A549" s="2" t="s">
        <v>8</v>
      </c>
      <c r="B549" s="2" t="s">
        <v>37</v>
      </c>
      <c r="C549" s="2">
        <v>22020</v>
      </c>
      <c r="D549" s="11">
        <v>44606</v>
      </c>
      <c r="E549" s="2" t="s">
        <v>250</v>
      </c>
      <c r="F549" s="2" t="s">
        <v>251</v>
      </c>
      <c r="G549" s="2" t="s">
        <v>942</v>
      </c>
      <c r="H549" s="2" t="s">
        <v>41</v>
      </c>
      <c r="I549" s="11">
        <v>43880</v>
      </c>
      <c r="J549" s="2">
        <v>5775</v>
      </c>
      <c r="K549" s="2" t="s">
        <v>42</v>
      </c>
      <c r="L549" s="2" t="s">
        <v>43</v>
      </c>
      <c r="M549" s="2">
        <v>5</v>
      </c>
      <c r="N549" s="2">
        <v>5500</v>
      </c>
      <c r="O549" s="2">
        <v>0</v>
      </c>
      <c r="P549" s="2">
        <v>137.5</v>
      </c>
      <c r="Q549" s="2">
        <v>137.5</v>
      </c>
      <c r="R549" s="2">
        <v>275</v>
      </c>
      <c r="S549" s="2">
        <v>0</v>
      </c>
      <c r="T549" s="2" t="s">
        <v>44</v>
      </c>
    </row>
    <row r="550" spans="1:20" x14ac:dyDescent="0.25">
      <c r="A550" s="2" t="s">
        <v>8</v>
      </c>
      <c r="B550" s="2" t="s">
        <v>37</v>
      </c>
      <c r="C550" s="2">
        <v>22020</v>
      </c>
      <c r="D550" s="11">
        <v>44606</v>
      </c>
      <c r="E550" s="2" t="s">
        <v>250</v>
      </c>
      <c r="F550" s="2" t="s">
        <v>251</v>
      </c>
      <c r="G550" s="2" t="s">
        <v>943</v>
      </c>
      <c r="H550" s="2" t="s">
        <v>41</v>
      </c>
      <c r="I550" s="11">
        <v>43880</v>
      </c>
      <c r="J550" s="2">
        <v>8954</v>
      </c>
      <c r="K550" s="2" t="s">
        <v>42</v>
      </c>
      <c r="L550" s="2" t="s">
        <v>43</v>
      </c>
      <c r="M550" s="2">
        <v>12</v>
      </c>
      <c r="N550" s="2">
        <v>7995</v>
      </c>
      <c r="O550" s="2">
        <v>0</v>
      </c>
      <c r="P550" s="2">
        <v>479.5</v>
      </c>
      <c r="Q550" s="2">
        <v>479.5</v>
      </c>
      <c r="R550" s="2">
        <v>959</v>
      </c>
      <c r="S550" s="2">
        <v>0</v>
      </c>
      <c r="T550" s="2" t="s">
        <v>44</v>
      </c>
    </row>
    <row r="551" spans="1:20" x14ac:dyDescent="0.25">
      <c r="A551" s="2" t="s">
        <v>8</v>
      </c>
      <c r="B551" s="2" t="s">
        <v>37</v>
      </c>
      <c r="C551" s="2">
        <v>22020</v>
      </c>
      <c r="D551" s="11">
        <v>44606</v>
      </c>
      <c r="E551" s="2" t="s">
        <v>250</v>
      </c>
      <c r="F551" s="2" t="s">
        <v>251</v>
      </c>
      <c r="G551" s="2" t="s">
        <v>944</v>
      </c>
      <c r="H551" s="2" t="s">
        <v>41</v>
      </c>
      <c r="I551" s="11">
        <v>43880</v>
      </c>
      <c r="J551" s="2">
        <v>1659</v>
      </c>
      <c r="K551" s="2" t="s">
        <v>42</v>
      </c>
      <c r="L551" s="2" t="s">
        <v>43</v>
      </c>
      <c r="M551" s="2">
        <v>5</v>
      </c>
      <c r="N551" s="2">
        <v>1580</v>
      </c>
      <c r="O551" s="2">
        <v>0</v>
      </c>
      <c r="P551" s="2">
        <v>39.5</v>
      </c>
      <c r="Q551" s="2">
        <v>39.5</v>
      </c>
      <c r="R551" s="2">
        <v>79</v>
      </c>
      <c r="S551" s="2">
        <v>0</v>
      </c>
      <c r="T551" s="2" t="s">
        <v>44</v>
      </c>
    </row>
    <row r="552" spans="1:20" x14ac:dyDescent="0.25">
      <c r="A552" s="2" t="s">
        <v>8</v>
      </c>
      <c r="B552" s="2" t="s">
        <v>37</v>
      </c>
      <c r="C552" s="2">
        <v>22020</v>
      </c>
      <c r="D552" s="11">
        <v>44606</v>
      </c>
      <c r="E552" s="2" t="s">
        <v>250</v>
      </c>
      <c r="F552" s="2" t="s">
        <v>251</v>
      </c>
      <c r="G552" s="2" t="s">
        <v>945</v>
      </c>
      <c r="H552" s="2" t="s">
        <v>41</v>
      </c>
      <c r="I552" s="11">
        <v>43880</v>
      </c>
      <c r="J552" s="2">
        <v>622</v>
      </c>
      <c r="K552" s="2" t="s">
        <v>42</v>
      </c>
      <c r="L552" s="2" t="s">
        <v>43</v>
      </c>
      <c r="M552" s="2">
        <v>5</v>
      </c>
      <c r="N552" s="2">
        <v>592</v>
      </c>
      <c r="O552" s="2">
        <v>0</v>
      </c>
      <c r="P552" s="2">
        <v>15</v>
      </c>
      <c r="Q552" s="2">
        <v>15</v>
      </c>
      <c r="R552" s="2">
        <v>30</v>
      </c>
      <c r="S552" s="2">
        <v>0</v>
      </c>
      <c r="T552" s="2" t="s">
        <v>44</v>
      </c>
    </row>
    <row r="553" spans="1:20" x14ac:dyDescent="0.25">
      <c r="A553" s="2" t="s">
        <v>8</v>
      </c>
      <c r="B553" s="2" t="s">
        <v>37</v>
      </c>
      <c r="C553" s="2">
        <v>22020</v>
      </c>
      <c r="D553" s="11">
        <v>44606</v>
      </c>
      <c r="E553" s="2" t="s">
        <v>250</v>
      </c>
      <c r="F553" s="2" t="s">
        <v>251</v>
      </c>
      <c r="G553" s="2" t="s">
        <v>946</v>
      </c>
      <c r="H553" s="2" t="s">
        <v>41</v>
      </c>
      <c r="I553" s="11">
        <v>43881</v>
      </c>
      <c r="J553" s="2">
        <v>19656</v>
      </c>
      <c r="K553" s="2" t="s">
        <v>42</v>
      </c>
      <c r="L553" s="2" t="s">
        <v>43</v>
      </c>
      <c r="M553" s="2">
        <v>12</v>
      </c>
      <c r="N553" s="2">
        <v>17550</v>
      </c>
      <c r="O553" s="2">
        <v>0</v>
      </c>
      <c r="P553" s="2">
        <v>1053</v>
      </c>
      <c r="Q553" s="2">
        <v>1053</v>
      </c>
      <c r="R553" s="2">
        <v>2106</v>
      </c>
      <c r="S553" s="2">
        <v>0</v>
      </c>
      <c r="T553" s="2" t="s">
        <v>44</v>
      </c>
    </row>
    <row r="554" spans="1:20" x14ac:dyDescent="0.25">
      <c r="A554" s="2" t="s">
        <v>8</v>
      </c>
      <c r="B554" s="2" t="s">
        <v>37</v>
      </c>
      <c r="C554" s="2">
        <v>22020</v>
      </c>
      <c r="D554" s="11">
        <v>44606</v>
      </c>
      <c r="E554" s="2" t="s">
        <v>250</v>
      </c>
      <c r="F554" s="2" t="s">
        <v>251</v>
      </c>
      <c r="G554" s="2" t="s">
        <v>947</v>
      </c>
      <c r="H554" s="2" t="s">
        <v>41</v>
      </c>
      <c r="I554" s="11">
        <v>43881</v>
      </c>
      <c r="J554" s="2">
        <v>19291</v>
      </c>
      <c r="K554" s="2" t="s">
        <v>42</v>
      </c>
      <c r="L554" s="2" t="s">
        <v>43</v>
      </c>
      <c r="M554" s="2">
        <v>5</v>
      </c>
      <c r="N554" s="2">
        <v>18372</v>
      </c>
      <c r="O554" s="2">
        <v>0</v>
      </c>
      <c r="P554" s="2">
        <v>459.5</v>
      </c>
      <c r="Q554" s="2">
        <v>459.5</v>
      </c>
      <c r="R554" s="2">
        <v>919</v>
      </c>
      <c r="S554" s="2">
        <v>0</v>
      </c>
      <c r="T554" s="2" t="s">
        <v>44</v>
      </c>
    </row>
    <row r="555" spans="1:20" x14ac:dyDescent="0.25">
      <c r="A555" s="2" t="s">
        <v>8</v>
      </c>
      <c r="B555" s="2" t="s">
        <v>37</v>
      </c>
      <c r="C555" s="2">
        <v>22020</v>
      </c>
      <c r="D555" s="11">
        <v>44606</v>
      </c>
      <c r="E555" s="2" t="s">
        <v>250</v>
      </c>
      <c r="F555" s="2" t="s">
        <v>251</v>
      </c>
      <c r="G555" s="2" t="s">
        <v>948</v>
      </c>
      <c r="H555" s="2" t="s">
        <v>41</v>
      </c>
      <c r="I555" s="11">
        <v>43881</v>
      </c>
      <c r="J555" s="2">
        <v>53547</v>
      </c>
      <c r="K555" s="2" t="s">
        <v>42</v>
      </c>
      <c r="L555" s="2" t="s">
        <v>43</v>
      </c>
      <c r="M555" s="2">
        <v>12</v>
      </c>
      <c r="N555" s="2">
        <v>47810</v>
      </c>
      <c r="O555" s="2">
        <v>0</v>
      </c>
      <c r="P555" s="2">
        <v>2868.5</v>
      </c>
      <c r="Q555" s="2">
        <v>2868.5</v>
      </c>
      <c r="R555" s="2">
        <v>5737</v>
      </c>
      <c r="S555" s="2">
        <v>0</v>
      </c>
      <c r="T555" s="2" t="s">
        <v>44</v>
      </c>
    </row>
    <row r="556" spans="1:20" x14ac:dyDescent="0.25">
      <c r="A556" s="2" t="s">
        <v>8</v>
      </c>
      <c r="B556" s="2" t="s">
        <v>37</v>
      </c>
      <c r="C556" s="2">
        <v>22020</v>
      </c>
      <c r="D556" s="11">
        <v>44606</v>
      </c>
      <c r="E556" s="2" t="s">
        <v>250</v>
      </c>
      <c r="F556" s="2" t="s">
        <v>251</v>
      </c>
      <c r="G556" s="2" t="s">
        <v>949</v>
      </c>
      <c r="H556" s="2" t="s">
        <v>41</v>
      </c>
      <c r="I556" s="11">
        <v>43881</v>
      </c>
      <c r="J556" s="2">
        <v>3402</v>
      </c>
      <c r="K556" s="2" t="s">
        <v>42</v>
      </c>
      <c r="L556" s="2" t="s">
        <v>43</v>
      </c>
      <c r="M556" s="2">
        <v>5</v>
      </c>
      <c r="N556" s="2">
        <v>3240</v>
      </c>
      <c r="O556" s="2">
        <v>0</v>
      </c>
      <c r="P556" s="2">
        <v>81</v>
      </c>
      <c r="Q556" s="2">
        <v>81</v>
      </c>
      <c r="R556" s="2">
        <v>162</v>
      </c>
      <c r="S556" s="2">
        <v>0</v>
      </c>
      <c r="T556" s="2" t="s">
        <v>44</v>
      </c>
    </row>
    <row r="557" spans="1:20" x14ac:dyDescent="0.25">
      <c r="A557" s="2" t="s">
        <v>8</v>
      </c>
      <c r="B557" s="2" t="s">
        <v>37</v>
      </c>
      <c r="C557" s="2">
        <v>22020</v>
      </c>
      <c r="D557" s="11">
        <v>44606</v>
      </c>
      <c r="E557" s="2" t="s">
        <v>250</v>
      </c>
      <c r="F557" s="2" t="s">
        <v>251</v>
      </c>
      <c r="G557" s="2" t="s">
        <v>950</v>
      </c>
      <c r="H557" s="2" t="s">
        <v>41</v>
      </c>
      <c r="I557" s="11">
        <v>43881</v>
      </c>
      <c r="J557" s="2">
        <v>2655</v>
      </c>
      <c r="K557" s="2" t="s">
        <v>42</v>
      </c>
      <c r="L557" s="2" t="s">
        <v>43</v>
      </c>
      <c r="M557" s="2">
        <v>18</v>
      </c>
      <c r="N557" s="2">
        <v>2250</v>
      </c>
      <c r="O557" s="2">
        <v>0</v>
      </c>
      <c r="P557" s="2">
        <v>202.5</v>
      </c>
      <c r="Q557" s="2">
        <v>202.5</v>
      </c>
      <c r="R557" s="2">
        <v>405</v>
      </c>
      <c r="S557" s="2">
        <v>0</v>
      </c>
      <c r="T557" s="2" t="s">
        <v>44</v>
      </c>
    </row>
    <row r="558" spans="1:20" x14ac:dyDescent="0.25">
      <c r="A558" s="2" t="s">
        <v>8</v>
      </c>
      <c r="B558" s="2" t="s">
        <v>37</v>
      </c>
      <c r="C558" s="2">
        <v>22020</v>
      </c>
      <c r="D558" s="11">
        <v>44606</v>
      </c>
      <c r="E558" s="2" t="s">
        <v>250</v>
      </c>
      <c r="F558" s="2" t="s">
        <v>251</v>
      </c>
      <c r="G558" s="2" t="s">
        <v>951</v>
      </c>
      <c r="H558" s="2" t="s">
        <v>41</v>
      </c>
      <c r="I558" s="11">
        <v>43882</v>
      </c>
      <c r="J558" s="2">
        <v>45864</v>
      </c>
      <c r="K558" s="2" t="s">
        <v>42</v>
      </c>
      <c r="L558" s="2" t="s">
        <v>43</v>
      </c>
      <c r="M558" s="2">
        <v>12</v>
      </c>
      <c r="N558" s="2">
        <v>40950</v>
      </c>
      <c r="O558" s="2">
        <v>0</v>
      </c>
      <c r="P558" s="2">
        <v>2457</v>
      </c>
      <c r="Q558" s="2">
        <v>2457</v>
      </c>
      <c r="R558" s="2">
        <v>4914</v>
      </c>
      <c r="S558" s="2">
        <v>0</v>
      </c>
      <c r="T558" s="2" t="s">
        <v>44</v>
      </c>
    </row>
    <row r="559" spans="1:20" x14ac:dyDescent="0.25">
      <c r="A559" s="2" t="s">
        <v>8</v>
      </c>
      <c r="B559" s="2" t="s">
        <v>37</v>
      </c>
      <c r="C559" s="2">
        <v>22020</v>
      </c>
      <c r="D559" s="11">
        <v>44606</v>
      </c>
      <c r="E559" s="2" t="s">
        <v>250</v>
      </c>
      <c r="F559" s="2" t="s">
        <v>251</v>
      </c>
      <c r="G559" s="2" t="s">
        <v>952</v>
      </c>
      <c r="H559" s="2" t="s">
        <v>41</v>
      </c>
      <c r="I559" s="11">
        <v>43882</v>
      </c>
      <c r="J559" s="2">
        <v>7938</v>
      </c>
      <c r="K559" s="2" t="s">
        <v>42</v>
      </c>
      <c r="L559" s="2" t="s">
        <v>43</v>
      </c>
      <c r="M559" s="2">
        <v>5</v>
      </c>
      <c r="N559" s="2">
        <v>7560</v>
      </c>
      <c r="O559" s="2">
        <v>0</v>
      </c>
      <c r="P559" s="2">
        <v>189</v>
      </c>
      <c r="Q559" s="2">
        <v>189</v>
      </c>
      <c r="R559" s="2">
        <v>378</v>
      </c>
      <c r="S559" s="2">
        <v>0</v>
      </c>
      <c r="T559" s="2" t="s">
        <v>44</v>
      </c>
    </row>
    <row r="560" spans="1:20" x14ac:dyDescent="0.25">
      <c r="A560" s="2" t="s">
        <v>8</v>
      </c>
      <c r="B560" s="2" t="s">
        <v>37</v>
      </c>
      <c r="C560" s="2">
        <v>22020</v>
      </c>
      <c r="D560" s="11">
        <v>44606</v>
      </c>
      <c r="E560" s="2" t="s">
        <v>250</v>
      </c>
      <c r="F560" s="2" t="s">
        <v>251</v>
      </c>
      <c r="G560" s="2" t="s">
        <v>953</v>
      </c>
      <c r="H560" s="2" t="s">
        <v>41</v>
      </c>
      <c r="I560" s="11">
        <v>43882</v>
      </c>
      <c r="J560" s="2">
        <v>47320</v>
      </c>
      <c r="K560" s="2" t="s">
        <v>42</v>
      </c>
      <c r="L560" s="2" t="s">
        <v>43</v>
      </c>
      <c r="M560" s="2">
        <v>12</v>
      </c>
      <c r="N560" s="2">
        <v>42250</v>
      </c>
      <c r="O560" s="2">
        <v>0</v>
      </c>
      <c r="P560" s="2">
        <v>2535</v>
      </c>
      <c r="Q560" s="2">
        <v>2535</v>
      </c>
      <c r="R560" s="2">
        <v>5070</v>
      </c>
      <c r="S560" s="2">
        <v>0</v>
      </c>
      <c r="T560" s="2" t="s">
        <v>44</v>
      </c>
    </row>
    <row r="561" spans="1:20" x14ac:dyDescent="0.25">
      <c r="A561" s="2" t="s">
        <v>8</v>
      </c>
      <c r="B561" s="2" t="s">
        <v>37</v>
      </c>
      <c r="C561" s="2">
        <v>22020</v>
      </c>
      <c r="D561" s="11">
        <v>44606</v>
      </c>
      <c r="E561" s="2" t="s">
        <v>250</v>
      </c>
      <c r="F561" s="2" t="s">
        <v>251</v>
      </c>
      <c r="G561" s="2" t="s">
        <v>954</v>
      </c>
      <c r="H561" s="2" t="s">
        <v>41</v>
      </c>
      <c r="I561" s="11">
        <v>43882</v>
      </c>
      <c r="J561" s="2">
        <v>23660</v>
      </c>
      <c r="K561" s="2" t="s">
        <v>42</v>
      </c>
      <c r="L561" s="2" t="s">
        <v>43</v>
      </c>
      <c r="M561" s="2">
        <v>12</v>
      </c>
      <c r="N561" s="2">
        <v>21125</v>
      </c>
      <c r="O561" s="2">
        <v>0</v>
      </c>
      <c r="P561" s="2">
        <v>1267.5</v>
      </c>
      <c r="Q561" s="2">
        <v>1267.5</v>
      </c>
      <c r="R561" s="2">
        <v>2535</v>
      </c>
      <c r="S561" s="2">
        <v>0</v>
      </c>
      <c r="T561" s="2" t="s">
        <v>44</v>
      </c>
    </row>
    <row r="562" spans="1:20" x14ac:dyDescent="0.25">
      <c r="A562" s="2" t="s">
        <v>8</v>
      </c>
      <c r="B562" s="2" t="s">
        <v>37</v>
      </c>
      <c r="C562" s="2">
        <v>22020</v>
      </c>
      <c r="D562" s="11">
        <v>44606</v>
      </c>
      <c r="E562" s="2" t="s">
        <v>250</v>
      </c>
      <c r="F562" s="2" t="s">
        <v>251</v>
      </c>
      <c r="G562" s="2" t="s">
        <v>955</v>
      </c>
      <c r="H562" s="2" t="s">
        <v>41</v>
      </c>
      <c r="I562" s="11">
        <v>43882</v>
      </c>
      <c r="J562" s="2">
        <v>6195</v>
      </c>
      <c r="K562" s="2" t="s">
        <v>42</v>
      </c>
      <c r="L562" s="2" t="s">
        <v>43</v>
      </c>
      <c r="M562" s="2">
        <v>18</v>
      </c>
      <c r="N562" s="2">
        <v>5250</v>
      </c>
      <c r="O562" s="2">
        <v>0</v>
      </c>
      <c r="P562" s="2">
        <v>472.5</v>
      </c>
      <c r="Q562" s="2">
        <v>472.5</v>
      </c>
      <c r="R562" s="2">
        <v>945</v>
      </c>
      <c r="S562" s="2">
        <v>0</v>
      </c>
      <c r="T562" s="2" t="s">
        <v>44</v>
      </c>
    </row>
    <row r="563" spans="1:20" x14ac:dyDescent="0.25">
      <c r="A563" s="2" t="s">
        <v>8</v>
      </c>
      <c r="B563" s="2" t="s">
        <v>37</v>
      </c>
      <c r="C563" s="2">
        <v>22020</v>
      </c>
      <c r="D563" s="11">
        <v>44606</v>
      </c>
      <c r="E563" s="2" t="s">
        <v>250</v>
      </c>
      <c r="F563" s="2" t="s">
        <v>251</v>
      </c>
      <c r="G563" s="2" t="s">
        <v>956</v>
      </c>
      <c r="H563" s="2" t="s">
        <v>41</v>
      </c>
      <c r="I563" s="11">
        <v>43883</v>
      </c>
      <c r="J563" s="2">
        <v>68937</v>
      </c>
      <c r="K563" s="2" t="s">
        <v>42</v>
      </c>
      <c r="L563" s="2" t="s">
        <v>43</v>
      </c>
      <c r="M563" s="2">
        <v>12</v>
      </c>
      <c r="N563" s="2">
        <v>61551</v>
      </c>
      <c r="O563" s="2">
        <v>0</v>
      </c>
      <c r="P563" s="2">
        <v>3693</v>
      </c>
      <c r="Q563" s="2">
        <v>3693</v>
      </c>
      <c r="R563" s="2">
        <v>7386</v>
      </c>
      <c r="S563" s="2">
        <v>0</v>
      </c>
      <c r="T563" s="2" t="s">
        <v>44</v>
      </c>
    </row>
    <row r="564" spans="1:20" x14ac:dyDescent="0.25">
      <c r="A564" s="2" t="s">
        <v>8</v>
      </c>
      <c r="B564" s="2" t="s">
        <v>37</v>
      </c>
      <c r="C564" s="2">
        <v>22020</v>
      </c>
      <c r="D564" s="11">
        <v>44606</v>
      </c>
      <c r="E564" s="2" t="s">
        <v>250</v>
      </c>
      <c r="F564" s="2" t="s">
        <v>251</v>
      </c>
      <c r="G564" s="2" t="s">
        <v>957</v>
      </c>
      <c r="H564" s="2" t="s">
        <v>41</v>
      </c>
      <c r="I564" s="11">
        <v>43883</v>
      </c>
      <c r="J564" s="2">
        <v>2541</v>
      </c>
      <c r="K564" s="2" t="s">
        <v>42</v>
      </c>
      <c r="L564" s="2" t="s">
        <v>43</v>
      </c>
      <c r="M564" s="2">
        <v>5</v>
      </c>
      <c r="N564" s="2">
        <v>2420</v>
      </c>
      <c r="O564" s="2">
        <v>0</v>
      </c>
      <c r="P564" s="2">
        <v>60.5</v>
      </c>
      <c r="Q564" s="2">
        <v>60.5</v>
      </c>
      <c r="R564" s="2">
        <v>121</v>
      </c>
      <c r="S564" s="2">
        <v>0</v>
      </c>
      <c r="T564" s="2" t="s">
        <v>44</v>
      </c>
    </row>
    <row r="565" spans="1:20" x14ac:dyDescent="0.25">
      <c r="A565" s="2" t="s">
        <v>8</v>
      </c>
      <c r="B565" s="2" t="s">
        <v>37</v>
      </c>
      <c r="C565" s="2">
        <v>22020</v>
      </c>
      <c r="D565" s="11">
        <v>44606</v>
      </c>
      <c r="E565" s="2" t="s">
        <v>250</v>
      </c>
      <c r="F565" s="2" t="s">
        <v>251</v>
      </c>
      <c r="G565" s="2" t="s">
        <v>958</v>
      </c>
      <c r="H565" s="2" t="s">
        <v>41</v>
      </c>
      <c r="I565" s="11">
        <v>43883</v>
      </c>
      <c r="J565" s="2">
        <v>52007</v>
      </c>
      <c r="K565" s="2" t="s">
        <v>42</v>
      </c>
      <c r="L565" s="2" t="s">
        <v>43</v>
      </c>
      <c r="M565" s="2">
        <v>12</v>
      </c>
      <c r="N565" s="2">
        <v>46435</v>
      </c>
      <c r="O565" s="2">
        <v>0</v>
      </c>
      <c r="P565" s="2">
        <v>2786</v>
      </c>
      <c r="Q565" s="2">
        <v>2786</v>
      </c>
      <c r="R565" s="2">
        <v>5572</v>
      </c>
      <c r="S565" s="2">
        <v>0</v>
      </c>
      <c r="T565" s="2" t="s">
        <v>44</v>
      </c>
    </row>
    <row r="566" spans="1:20" x14ac:dyDescent="0.25">
      <c r="A566" s="2" t="s">
        <v>8</v>
      </c>
      <c r="B566" s="2" t="s">
        <v>37</v>
      </c>
      <c r="C566" s="2">
        <v>22020</v>
      </c>
      <c r="D566" s="11">
        <v>44606</v>
      </c>
      <c r="E566" s="2" t="s">
        <v>250</v>
      </c>
      <c r="F566" s="2" t="s">
        <v>251</v>
      </c>
      <c r="G566" s="2" t="s">
        <v>959</v>
      </c>
      <c r="H566" s="2" t="s">
        <v>41</v>
      </c>
      <c r="I566" s="11">
        <v>43883</v>
      </c>
      <c r="J566" s="2">
        <v>13366</v>
      </c>
      <c r="K566" s="2" t="s">
        <v>42</v>
      </c>
      <c r="L566" s="2" t="s">
        <v>43</v>
      </c>
      <c r="M566" s="2">
        <v>5</v>
      </c>
      <c r="N566" s="2">
        <v>12730</v>
      </c>
      <c r="O566" s="2">
        <v>0</v>
      </c>
      <c r="P566" s="2">
        <v>318</v>
      </c>
      <c r="Q566" s="2">
        <v>318</v>
      </c>
      <c r="R566" s="2">
        <v>636</v>
      </c>
      <c r="S566" s="2">
        <v>0</v>
      </c>
      <c r="T566" s="2" t="s">
        <v>44</v>
      </c>
    </row>
    <row r="567" spans="1:20" x14ac:dyDescent="0.25">
      <c r="A567" s="2" t="s">
        <v>8</v>
      </c>
      <c r="B567" s="2" t="s">
        <v>37</v>
      </c>
      <c r="C567" s="2">
        <v>22020</v>
      </c>
      <c r="D567" s="11">
        <v>44606</v>
      </c>
      <c r="E567" s="2" t="s">
        <v>250</v>
      </c>
      <c r="F567" s="2" t="s">
        <v>251</v>
      </c>
      <c r="G567" s="2" t="s">
        <v>960</v>
      </c>
      <c r="H567" s="2" t="s">
        <v>41</v>
      </c>
      <c r="I567" s="11">
        <v>43888</v>
      </c>
      <c r="J567" s="2">
        <v>16800</v>
      </c>
      <c r="K567" s="2" t="s">
        <v>42</v>
      </c>
      <c r="L567" s="2" t="s">
        <v>43</v>
      </c>
      <c r="M567" s="2">
        <v>12</v>
      </c>
      <c r="N567" s="2">
        <v>15000</v>
      </c>
      <c r="O567" s="2">
        <v>0</v>
      </c>
      <c r="P567" s="2">
        <v>900</v>
      </c>
      <c r="Q567" s="2">
        <v>900</v>
      </c>
      <c r="R567" s="2">
        <v>1800</v>
      </c>
      <c r="S567" s="2">
        <v>0</v>
      </c>
      <c r="T567" s="2" t="s">
        <v>44</v>
      </c>
    </row>
    <row r="568" spans="1:20" x14ac:dyDescent="0.25">
      <c r="A568" s="2" t="s">
        <v>8</v>
      </c>
      <c r="B568" s="2" t="s">
        <v>37</v>
      </c>
      <c r="C568" s="2">
        <v>22020</v>
      </c>
      <c r="D568" s="11">
        <v>44606</v>
      </c>
      <c r="E568" s="2" t="s">
        <v>250</v>
      </c>
      <c r="F568" s="2" t="s">
        <v>251</v>
      </c>
      <c r="G568" s="2" t="s">
        <v>961</v>
      </c>
      <c r="H568" s="2" t="s">
        <v>41</v>
      </c>
      <c r="I568" s="11">
        <v>43889</v>
      </c>
      <c r="J568" s="2">
        <v>8960</v>
      </c>
      <c r="K568" s="2" t="s">
        <v>42</v>
      </c>
      <c r="L568" s="2" t="s">
        <v>43</v>
      </c>
      <c r="M568" s="2">
        <v>12</v>
      </c>
      <c r="N568" s="2">
        <v>8000</v>
      </c>
      <c r="O568" s="2">
        <v>0</v>
      </c>
      <c r="P568" s="2">
        <v>480</v>
      </c>
      <c r="Q568" s="2">
        <v>480</v>
      </c>
      <c r="R568" s="2">
        <v>960</v>
      </c>
      <c r="S568" s="2">
        <v>0</v>
      </c>
      <c r="T568" s="2" t="s">
        <v>44</v>
      </c>
    </row>
    <row r="569" spans="1:20" x14ac:dyDescent="0.25">
      <c r="A569" s="2" t="s">
        <v>8</v>
      </c>
      <c r="B569" s="2" t="s">
        <v>37</v>
      </c>
      <c r="C569" s="2">
        <v>22020</v>
      </c>
      <c r="D569" s="11">
        <v>44606</v>
      </c>
      <c r="E569" s="2" t="s">
        <v>250</v>
      </c>
      <c r="F569" s="2" t="s">
        <v>251</v>
      </c>
      <c r="G569" s="2" t="s">
        <v>962</v>
      </c>
      <c r="H569" s="2" t="s">
        <v>41</v>
      </c>
      <c r="I569" s="11">
        <v>43889</v>
      </c>
      <c r="J569" s="2">
        <v>2818</v>
      </c>
      <c r="K569" s="2" t="s">
        <v>42</v>
      </c>
      <c r="L569" s="2" t="s">
        <v>43</v>
      </c>
      <c r="M569" s="2">
        <v>5</v>
      </c>
      <c r="N569" s="2">
        <v>2684</v>
      </c>
      <c r="O569" s="2">
        <v>0</v>
      </c>
      <c r="P569" s="2">
        <v>67</v>
      </c>
      <c r="Q569" s="2">
        <v>67</v>
      </c>
      <c r="R569" s="2">
        <v>134</v>
      </c>
      <c r="S569" s="2">
        <v>0</v>
      </c>
      <c r="T569" s="2" t="s">
        <v>44</v>
      </c>
    </row>
    <row r="570" spans="1:20" x14ac:dyDescent="0.25">
      <c r="A570" s="2" t="s">
        <v>8</v>
      </c>
      <c r="B570" s="2" t="s">
        <v>37</v>
      </c>
      <c r="C570" s="2">
        <v>22020</v>
      </c>
      <c r="D570" s="11">
        <v>44606</v>
      </c>
      <c r="E570" s="2" t="s">
        <v>250</v>
      </c>
      <c r="F570" s="2" t="s">
        <v>251</v>
      </c>
      <c r="G570" s="2" t="s">
        <v>963</v>
      </c>
      <c r="H570" s="2" t="s">
        <v>41</v>
      </c>
      <c r="I570" s="11">
        <v>43889</v>
      </c>
      <c r="J570" s="2">
        <v>14183</v>
      </c>
      <c r="K570" s="2" t="s">
        <v>42</v>
      </c>
      <c r="L570" s="2" t="s">
        <v>43</v>
      </c>
      <c r="M570" s="2">
        <v>12</v>
      </c>
      <c r="N570" s="2">
        <v>12663</v>
      </c>
      <c r="O570" s="2">
        <v>0</v>
      </c>
      <c r="P570" s="2">
        <v>760</v>
      </c>
      <c r="Q570" s="2">
        <v>760</v>
      </c>
      <c r="R570" s="2">
        <v>1520</v>
      </c>
      <c r="S570" s="2">
        <v>0</v>
      </c>
      <c r="T570" s="2" t="s">
        <v>44</v>
      </c>
    </row>
    <row r="571" spans="1:20" x14ac:dyDescent="0.25">
      <c r="A571" s="2" t="s">
        <v>8</v>
      </c>
      <c r="B571" s="2" t="s">
        <v>37</v>
      </c>
      <c r="C571" s="2">
        <v>22020</v>
      </c>
      <c r="D571" s="11">
        <v>44606</v>
      </c>
      <c r="E571" s="2" t="s">
        <v>250</v>
      </c>
      <c r="F571" s="2" t="s">
        <v>251</v>
      </c>
      <c r="G571" s="2" t="s">
        <v>964</v>
      </c>
      <c r="H571" s="2" t="s">
        <v>41</v>
      </c>
      <c r="I571" s="11">
        <v>43890</v>
      </c>
      <c r="J571" s="2">
        <v>47320</v>
      </c>
      <c r="K571" s="2" t="s">
        <v>42</v>
      </c>
      <c r="L571" s="2" t="s">
        <v>43</v>
      </c>
      <c r="M571" s="2">
        <v>12</v>
      </c>
      <c r="N571" s="2">
        <v>42250</v>
      </c>
      <c r="O571" s="2">
        <v>0</v>
      </c>
      <c r="P571" s="2">
        <v>2535</v>
      </c>
      <c r="Q571" s="2">
        <v>2535</v>
      </c>
      <c r="R571" s="2">
        <v>5070</v>
      </c>
      <c r="S571" s="2">
        <v>0</v>
      </c>
      <c r="T571" s="2" t="s">
        <v>44</v>
      </c>
    </row>
    <row r="572" spans="1:20" x14ac:dyDescent="0.25">
      <c r="A572" s="2" t="s">
        <v>8</v>
      </c>
      <c r="B572" s="2" t="s">
        <v>37</v>
      </c>
      <c r="C572" s="2">
        <v>22020</v>
      </c>
      <c r="D572" s="11">
        <v>44606</v>
      </c>
      <c r="E572" s="2" t="s">
        <v>250</v>
      </c>
      <c r="F572" s="2" t="s">
        <v>251</v>
      </c>
      <c r="G572" s="2" t="s">
        <v>965</v>
      </c>
      <c r="H572" s="2" t="s">
        <v>41</v>
      </c>
      <c r="I572" s="11">
        <v>43890</v>
      </c>
      <c r="J572" s="2">
        <v>23660</v>
      </c>
      <c r="K572" s="2" t="s">
        <v>42</v>
      </c>
      <c r="L572" s="2" t="s">
        <v>43</v>
      </c>
      <c r="M572" s="2">
        <v>12</v>
      </c>
      <c r="N572" s="2">
        <v>21125</v>
      </c>
      <c r="O572" s="2">
        <v>0</v>
      </c>
      <c r="P572" s="2">
        <v>1267.5</v>
      </c>
      <c r="Q572" s="2">
        <v>1267.5</v>
      </c>
      <c r="R572" s="2">
        <v>2535</v>
      </c>
      <c r="S572" s="2">
        <v>0</v>
      </c>
      <c r="T572" s="2" t="s">
        <v>44</v>
      </c>
    </row>
    <row r="573" spans="1:20" x14ac:dyDescent="0.25">
      <c r="A573" s="2" t="s">
        <v>8</v>
      </c>
      <c r="B573" s="2" t="s">
        <v>37</v>
      </c>
      <c r="C573" s="2">
        <v>22020</v>
      </c>
      <c r="D573" s="11">
        <v>44606</v>
      </c>
      <c r="E573" s="2" t="s">
        <v>250</v>
      </c>
      <c r="F573" s="2" t="s">
        <v>251</v>
      </c>
      <c r="G573" s="2" t="s">
        <v>966</v>
      </c>
      <c r="H573" s="2" t="s">
        <v>41</v>
      </c>
      <c r="I573" s="11">
        <v>43876</v>
      </c>
      <c r="J573" s="2">
        <v>1037</v>
      </c>
      <c r="K573" s="2" t="s">
        <v>42</v>
      </c>
      <c r="L573" s="2" t="s">
        <v>43</v>
      </c>
      <c r="M573" s="2">
        <v>5</v>
      </c>
      <c r="N573" s="2">
        <v>988</v>
      </c>
      <c r="O573" s="2">
        <v>0</v>
      </c>
      <c r="P573" s="2">
        <v>24.5</v>
      </c>
      <c r="Q573" s="2">
        <v>24.5</v>
      </c>
      <c r="R573" s="2">
        <v>49</v>
      </c>
      <c r="S573" s="2">
        <v>0</v>
      </c>
      <c r="T573" s="2" t="s">
        <v>44</v>
      </c>
    </row>
    <row r="574" spans="1:20" x14ac:dyDescent="0.25">
      <c r="A574" s="2" t="s">
        <v>8</v>
      </c>
      <c r="B574" s="2" t="s">
        <v>37</v>
      </c>
      <c r="C574" s="2">
        <v>22020</v>
      </c>
      <c r="D574" s="11">
        <v>44606</v>
      </c>
      <c r="E574" s="2" t="s">
        <v>967</v>
      </c>
      <c r="F574" s="2" t="s">
        <v>968</v>
      </c>
      <c r="G574" s="2" t="s">
        <v>969</v>
      </c>
      <c r="H574" s="2" t="s">
        <v>41</v>
      </c>
      <c r="I574" s="11">
        <v>43866</v>
      </c>
      <c r="J574" s="2">
        <v>348748</v>
      </c>
      <c r="K574" s="2" t="s">
        <v>42</v>
      </c>
      <c r="L574" s="2" t="s">
        <v>43</v>
      </c>
      <c r="M574" s="2">
        <v>0.1</v>
      </c>
      <c r="N574" s="2">
        <v>348400</v>
      </c>
      <c r="O574" s="2">
        <v>348.4</v>
      </c>
      <c r="P574" s="2">
        <v>0</v>
      </c>
      <c r="Q574" s="2">
        <v>0</v>
      </c>
      <c r="R574" s="2">
        <v>348.4</v>
      </c>
      <c r="S574" s="2">
        <v>0</v>
      </c>
      <c r="T574" s="2" t="s">
        <v>44</v>
      </c>
    </row>
    <row r="575" spans="1:20" x14ac:dyDescent="0.25">
      <c r="A575" s="2" t="s">
        <v>8</v>
      </c>
      <c r="B575" s="2" t="s">
        <v>37</v>
      </c>
      <c r="C575" s="2">
        <v>22020</v>
      </c>
      <c r="D575" s="11">
        <v>44606</v>
      </c>
      <c r="E575" s="2" t="s">
        <v>967</v>
      </c>
      <c r="F575" s="2" t="s">
        <v>968</v>
      </c>
      <c r="G575" s="2" t="s">
        <v>970</v>
      </c>
      <c r="H575" s="2" t="s">
        <v>41</v>
      </c>
      <c r="I575" s="11">
        <v>43866</v>
      </c>
      <c r="J575" s="2">
        <v>274639</v>
      </c>
      <c r="K575" s="2" t="s">
        <v>42</v>
      </c>
      <c r="L575" s="2" t="s">
        <v>43</v>
      </c>
      <c r="M575" s="2">
        <v>0.1</v>
      </c>
      <c r="N575" s="2">
        <v>274365</v>
      </c>
      <c r="O575" s="2">
        <v>274.37</v>
      </c>
      <c r="P575" s="2">
        <v>0</v>
      </c>
      <c r="Q575" s="2">
        <v>0</v>
      </c>
      <c r="R575" s="2">
        <v>274.37</v>
      </c>
      <c r="S575" s="2">
        <v>0</v>
      </c>
      <c r="T575" s="2" t="s">
        <v>44</v>
      </c>
    </row>
    <row r="576" spans="1:20" x14ac:dyDescent="0.25">
      <c r="A576" s="2" t="s">
        <v>8</v>
      </c>
      <c r="B576" s="2" t="s">
        <v>37</v>
      </c>
      <c r="C576" s="2">
        <v>22020</v>
      </c>
      <c r="D576" s="11">
        <v>44606</v>
      </c>
      <c r="E576" s="2" t="s">
        <v>971</v>
      </c>
      <c r="F576" s="2" t="s">
        <v>972</v>
      </c>
      <c r="G576" s="2" t="s">
        <v>973</v>
      </c>
      <c r="H576" s="2" t="s">
        <v>41</v>
      </c>
      <c r="I576" s="11">
        <v>43867</v>
      </c>
      <c r="J576" s="2">
        <v>153400</v>
      </c>
      <c r="K576" s="2" t="s">
        <v>42</v>
      </c>
      <c r="L576" s="2" t="s">
        <v>43</v>
      </c>
      <c r="M576" s="2">
        <v>18</v>
      </c>
      <c r="N576" s="2">
        <v>130000</v>
      </c>
      <c r="O576" s="2">
        <v>23400</v>
      </c>
      <c r="P576" s="2">
        <v>0</v>
      </c>
      <c r="Q576" s="2">
        <v>0</v>
      </c>
      <c r="R576" s="2">
        <v>23400</v>
      </c>
      <c r="S576" s="2">
        <v>0</v>
      </c>
      <c r="T576" s="2" t="s">
        <v>44</v>
      </c>
    </row>
    <row r="577" spans="1:20" x14ac:dyDescent="0.25">
      <c r="A577" s="2" t="s">
        <v>8</v>
      </c>
      <c r="B577" s="2" t="s">
        <v>37</v>
      </c>
      <c r="C577" s="2">
        <v>22020</v>
      </c>
      <c r="D577" s="11">
        <v>44606</v>
      </c>
      <c r="E577" s="2" t="s">
        <v>318</v>
      </c>
      <c r="F577" s="2" t="s">
        <v>319</v>
      </c>
      <c r="G577" s="2" t="s">
        <v>974</v>
      </c>
      <c r="H577" s="2" t="s">
        <v>41</v>
      </c>
      <c r="I577" s="11">
        <v>43865</v>
      </c>
      <c r="J577" s="2">
        <v>88294</v>
      </c>
      <c r="K577" s="2" t="s">
        <v>42</v>
      </c>
      <c r="L577" s="2" t="s">
        <v>43</v>
      </c>
      <c r="M577" s="2">
        <v>18</v>
      </c>
      <c r="N577" s="2">
        <v>74825.2</v>
      </c>
      <c r="O577" s="2">
        <v>0</v>
      </c>
      <c r="P577" s="2">
        <v>6734.27</v>
      </c>
      <c r="Q577" s="2">
        <v>6734.27</v>
      </c>
      <c r="R577" s="2">
        <v>13468.54</v>
      </c>
      <c r="S577" s="2">
        <v>0</v>
      </c>
      <c r="T577" s="2" t="s">
        <v>44</v>
      </c>
    </row>
    <row r="578" spans="1:20" x14ac:dyDescent="0.25">
      <c r="A578" s="2" t="s">
        <v>8</v>
      </c>
      <c r="B578" s="2" t="s">
        <v>37</v>
      </c>
      <c r="C578" s="2">
        <v>22020</v>
      </c>
      <c r="D578" s="11">
        <v>44606</v>
      </c>
      <c r="E578" s="2" t="s">
        <v>318</v>
      </c>
      <c r="F578" s="2" t="s">
        <v>319</v>
      </c>
      <c r="G578" s="2" t="s">
        <v>975</v>
      </c>
      <c r="H578" s="2" t="s">
        <v>41</v>
      </c>
      <c r="I578" s="11">
        <v>43865</v>
      </c>
      <c r="J578" s="2">
        <v>107171</v>
      </c>
      <c r="K578" s="2" t="s">
        <v>42</v>
      </c>
      <c r="L578" s="2" t="s">
        <v>43</v>
      </c>
      <c r="M578" s="2">
        <v>18</v>
      </c>
      <c r="N578" s="2">
        <v>90822.6</v>
      </c>
      <c r="O578" s="2">
        <v>0</v>
      </c>
      <c r="P578" s="2">
        <v>8174.03</v>
      </c>
      <c r="Q578" s="2">
        <v>8174.03</v>
      </c>
      <c r="R578" s="2">
        <v>16348.06</v>
      </c>
      <c r="S578" s="2">
        <v>0</v>
      </c>
      <c r="T578" s="2" t="s">
        <v>44</v>
      </c>
    </row>
    <row r="579" spans="1:20" x14ac:dyDescent="0.25">
      <c r="A579" s="2" t="s">
        <v>8</v>
      </c>
      <c r="B579" s="2" t="s">
        <v>37</v>
      </c>
      <c r="C579" s="2">
        <v>22020</v>
      </c>
      <c r="D579" s="11">
        <v>44606</v>
      </c>
      <c r="E579" s="2" t="s">
        <v>318</v>
      </c>
      <c r="F579" s="2" t="s">
        <v>319</v>
      </c>
      <c r="G579" s="2" t="s">
        <v>976</v>
      </c>
      <c r="H579" s="2" t="s">
        <v>41</v>
      </c>
      <c r="I579" s="11">
        <v>43865</v>
      </c>
      <c r="J579" s="2">
        <v>40909</v>
      </c>
      <c r="K579" s="2" t="s">
        <v>42</v>
      </c>
      <c r="L579" s="2" t="s">
        <v>43</v>
      </c>
      <c r="M579" s="2">
        <v>18</v>
      </c>
      <c r="N579" s="2">
        <v>34668.550000000003</v>
      </c>
      <c r="O579" s="2">
        <v>0</v>
      </c>
      <c r="P579" s="2">
        <v>3120.17</v>
      </c>
      <c r="Q579" s="2">
        <v>3120.17</v>
      </c>
      <c r="R579" s="2">
        <v>6240.34</v>
      </c>
      <c r="S579" s="2">
        <v>0</v>
      </c>
      <c r="T579" s="2" t="s">
        <v>44</v>
      </c>
    </row>
    <row r="580" spans="1:20" x14ac:dyDescent="0.25">
      <c r="A580" s="2" t="s">
        <v>8</v>
      </c>
      <c r="B580" s="2" t="s">
        <v>37</v>
      </c>
      <c r="C580" s="2">
        <v>22020</v>
      </c>
      <c r="D580" s="11">
        <v>44606</v>
      </c>
      <c r="E580" s="2" t="s">
        <v>318</v>
      </c>
      <c r="F580" s="2" t="s">
        <v>319</v>
      </c>
      <c r="G580" s="2" t="s">
        <v>977</v>
      </c>
      <c r="H580" s="2" t="s">
        <v>41</v>
      </c>
      <c r="I580" s="11">
        <v>43865</v>
      </c>
      <c r="J580" s="2">
        <v>119585</v>
      </c>
      <c r="K580" s="2" t="s">
        <v>42</v>
      </c>
      <c r="L580" s="2" t="s">
        <v>43</v>
      </c>
      <c r="M580" s="2">
        <v>18</v>
      </c>
      <c r="N580" s="2">
        <v>101342.96</v>
      </c>
      <c r="O580" s="2">
        <v>0</v>
      </c>
      <c r="P580" s="2">
        <v>9120.8700000000008</v>
      </c>
      <c r="Q580" s="2">
        <v>9120.8700000000008</v>
      </c>
      <c r="R580" s="2">
        <v>18241.740000000002</v>
      </c>
      <c r="S580" s="2">
        <v>0</v>
      </c>
      <c r="T580" s="2" t="s">
        <v>44</v>
      </c>
    </row>
    <row r="581" spans="1:20" x14ac:dyDescent="0.25">
      <c r="A581" s="2" t="s">
        <v>8</v>
      </c>
      <c r="B581" s="2" t="s">
        <v>37</v>
      </c>
      <c r="C581" s="2">
        <v>22020</v>
      </c>
      <c r="D581" s="11">
        <v>44606</v>
      </c>
      <c r="E581" s="2" t="s">
        <v>318</v>
      </c>
      <c r="F581" s="2" t="s">
        <v>319</v>
      </c>
      <c r="G581" s="2" t="s">
        <v>978</v>
      </c>
      <c r="H581" s="2" t="s">
        <v>41</v>
      </c>
      <c r="I581" s="11">
        <v>43866</v>
      </c>
      <c r="J581" s="2">
        <v>24388</v>
      </c>
      <c r="K581" s="2" t="s">
        <v>42</v>
      </c>
      <c r="L581" s="2" t="s">
        <v>43</v>
      </c>
      <c r="M581" s="2">
        <v>18</v>
      </c>
      <c r="N581" s="2">
        <v>20668</v>
      </c>
      <c r="O581" s="2">
        <v>0</v>
      </c>
      <c r="P581" s="2">
        <v>1860.12</v>
      </c>
      <c r="Q581" s="2">
        <v>1860.12</v>
      </c>
      <c r="R581" s="2">
        <v>3720.24</v>
      </c>
      <c r="S581" s="2">
        <v>0</v>
      </c>
      <c r="T581" s="2" t="s">
        <v>44</v>
      </c>
    </row>
    <row r="582" spans="1:20" x14ac:dyDescent="0.25">
      <c r="A582" s="2" t="s">
        <v>8</v>
      </c>
      <c r="B582" s="2" t="s">
        <v>37</v>
      </c>
      <c r="C582" s="2">
        <v>22020</v>
      </c>
      <c r="D582" s="11">
        <v>44606</v>
      </c>
      <c r="E582" s="2" t="s">
        <v>318</v>
      </c>
      <c r="F582" s="2" t="s">
        <v>319</v>
      </c>
      <c r="G582" s="2" t="s">
        <v>979</v>
      </c>
      <c r="H582" s="2" t="s">
        <v>41</v>
      </c>
      <c r="I582" s="11">
        <v>43868</v>
      </c>
      <c r="J582" s="2">
        <v>48666</v>
      </c>
      <c r="K582" s="2" t="s">
        <v>42</v>
      </c>
      <c r="L582" s="2" t="s">
        <v>43</v>
      </c>
      <c r="M582" s="2">
        <v>18</v>
      </c>
      <c r="N582" s="2">
        <v>41242.1</v>
      </c>
      <c r="O582" s="2">
        <v>0</v>
      </c>
      <c r="P582" s="2">
        <v>3711.79</v>
      </c>
      <c r="Q582" s="2">
        <v>3711.79</v>
      </c>
      <c r="R582" s="2">
        <v>7423.58</v>
      </c>
      <c r="S582" s="2">
        <v>0</v>
      </c>
      <c r="T582" s="2" t="s">
        <v>44</v>
      </c>
    </row>
    <row r="583" spans="1:20" x14ac:dyDescent="0.25">
      <c r="A583" s="2" t="s">
        <v>8</v>
      </c>
      <c r="B583" s="2" t="s">
        <v>37</v>
      </c>
      <c r="C583" s="2">
        <v>22020</v>
      </c>
      <c r="D583" s="11">
        <v>44606</v>
      </c>
      <c r="E583" s="2" t="s">
        <v>318</v>
      </c>
      <c r="F583" s="2" t="s">
        <v>319</v>
      </c>
      <c r="G583" s="2" t="s">
        <v>980</v>
      </c>
      <c r="H583" s="2" t="s">
        <v>41</v>
      </c>
      <c r="I583" s="11">
        <v>43868</v>
      </c>
      <c r="J583" s="2">
        <v>15865</v>
      </c>
      <c r="K583" s="2" t="s">
        <v>42</v>
      </c>
      <c r="L583" s="2" t="s">
        <v>43</v>
      </c>
      <c r="M583" s="2">
        <v>18</v>
      </c>
      <c r="N583" s="2">
        <v>13444.6</v>
      </c>
      <c r="O583" s="2">
        <v>0</v>
      </c>
      <c r="P583" s="2">
        <v>1210.01</v>
      </c>
      <c r="Q583" s="2">
        <v>1210.01</v>
      </c>
      <c r="R583" s="2">
        <v>2420.02</v>
      </c>
      <c r="S583" s="2">
        <v>0</v>
      </c>
      <c r="T583" s="2" t="s">
        <v>44</v>
      </c>
    </row>
    <row r="584" spans="1:20" x14ac:dyDescent="0.25">
      <c r="A584" s="2" t="s">
        <v>8</v>
      </c>
      <c r="B584" s="2" t="s">
        <v>37</v>
      </c>
      <c r="C584" s="2">
        <v>22020</v>
      </c>
      <c r="D584" s="11">
        <v>44606</v>
      </c>
      <c r="E584" s="2" t="s">
        <v>318</v>
      </c>
      <c r="F584" s="2" t="s">
        <v>319</v>
      </c>
      <c r="G584" s="2" t="s">
        <v>981</v>
      </c>
      <c r="H584" s="2" t="s">
        <v>41</v>
      </c>
      <c r="I584" s="11">
        <v>43868</v>
      </c>
      <c r="J584" s="2">
        <v>10411</v>
      </c>
      <c r="K584" s="2" t="s">
        <v>42</v>
      </c>
      <c r="L584" s="2" t="s">
        <v>43</v>
      </c>
      <c r="M584" s="2">
        <v>18</v>
      </c>
      <c r="N584" s="2">
        <v>8823</v>
      </c>
      <c r="O584" s="2">
        <v>0</v>
      </c>
      <c r="P584" s="2">
        <v>794.07</v>
      </c>
      <c r="Q584" s="2">
        <v>794.07</v>
      </c>
      <c r="R584" s="2">
        <v>1588.14</v>
      </c>
      <c r="S584" s="2">
        <v>0</v>
      </c>
      <c r="T584" s="2" t="s">
        <v>44</v>
      </c>
    </row>
    <row r="585" spans="1:20" x14ac:dyDescent="0.25">
      <c r="A585" s="2" t="s">
        <v>8</v>
      </c>
      <c r="B585" s="2" t="s">
        <v>37</v>
      </c>
      <c r="C585" s="2">
        <v>22020</v>
      </c>
      <c r="D585" s="11">
        <v>44606</v>
      </c>
      <c r="E585" s="2" t="s">
        <v>318</v>
      </c>
      <c r="F585" s="2" t="s">
        <v>319</v>
      </c>
      <c r="G585" s="2" t="s">
        <v>982</v>
      </c>
      <c r="H585" s="2" t="s">
        <v>41</v>
      </c>
      <c r="I585" s="11">
        <v>43869</v>
      </c>
      <c r="J585" s="2">
        <v>5593</v>
      </c>
      <c r="K585" s="2" t="s">
        <v>42</v>
      </c>
      <c r="L585" s="2" t="s">
        <v>43</v>
      </c>
      <c r="M585" s="2">
        <v>18</v>
      </c>
      <c r="N585" s="2">
        <v>4740</v>
      </c>
      <c r="O585" s="2">
        <v>0</v>
      </c>
      <c r="P585" s="2">
        <v>426.6</v>
      </c>
      <c r="Q585" s="2">
        <v>426.6</v>
      </c>
      <c r="R585" s="2">
        <v>853.2</v>
      </c>
      <c r="S585" s="2">
        <v>0</v>
      </c>
      <c r="T585" s="2" t="s">
        <v>44</v>
      </c>
    </row>
    <row r="586" spans="1:20" x14ac:dyDescent="0.25">
      <c r="A586" s="2" t="s">
        <v>8</v>
      </c>
      <c r="B586" s="2" t="s">
        <v>37</v>
      </c>
      <c r="C586" s="2">
        <v>22020</v>
      </c>
      <c r="D586" s="11">
        <v>44606</v>
      </c>
      <c r="E586" s="2" t="s">
        <v>318</v>
      </c>
      <c r="F586" s="2" t="s">
        <v>319</v>
      </c>
      <c r="G586" s="2" t="s">
        <v>983</v>
      </c>
      <c r="H586" s="2" t="s">
        <v>41</v>
      </c>
      <c r="I586" s="11">
        <v>43874</v>
      </c>
      <c r="J586" s="2">
        <v>76439</v>
      </c>
      <c r="K586" s="2" t="s">
        <v>42</v>
      </c>
      <c r="L586" s="2" t="s">
        <v>43</v>
      </c>
      <c r="M586" s="2">
        <v>18</v>
      </c>
      <c r="N586" s="2">
        <v>64778.6</v>
      </c>
      <c r="O586" s="2">
        <v>0</v>
      </c>
      <c r="P586" s="2">
        <v>5830.07</v>
      </c>
      <c r="Q586" s="2">
        <v>5830.07</v>
      </c>
      <c r="R586" s="2">
        <v>11660.14</v>
      </c>
      <c r="S586" s="2">
        <v>0</v>
      </c>
      <c r="T586" s="2" t="s">
        <v>44</v>
      </c>
    </row>
    <row r="587" spans="1:20" x14ac:dyDescent="0.25">
      <c r="A587" s="2" t="s">
        <v>8</v>
      </c>
      <c r="B587" s="2" t="s">
        <v>37</v>
      </c>
      <c r="C587" s="2">
        <v>22020</v>
      </c>
      <c r="D587" s="11">
        <v>44606</v>
      </c>
      <c r="E587" s="2" t="s">
        <v>318</v>
      </c>
      <c r="F587" s="2" t="s">
        <v>319</v>
      </c>
      <c r="G587" s="2" t="s">
        <v>984</v>
      </c>
      <c r="H587" s="2" t="s">
        <v>41</v>
      </c>
      <c r="I587" s="11">
        <v>43874</v>
      </c>
      <c r="J587" s="2">
        <v>55621</v>
      </c>
      <c r="K587" s="2" t="s">
        <v>42</v>
      </c>
      <c r="L587" s="2" t="s">
        <v>43</v>
      </c>
      <c r="M587" s="2">
        <v>18</v>
      </c>
      <c r="N587" s="2">
        <v>47136.02</v>
      </c>
      <c r="O587" s="2">
        <v>0</v>
      </c>
      <c r="P587" s="2">
        <v>4242.24</v>
      </c>
      <c r="Q587" s="2">
        <v>4242.24</v>
      </c>
      <c r="R587" s="2">
        <v>8484.48</v>
      </c>
      <c r="S587" s="2">
        <v>0</v>
      </c>
      <c r="T587" s="2" t="s">
        <v>44</v>
      </c>
    </row>
    <row r="588" spans="1:20" x14ac:dyDescent="0.25">
      <c r="A588" s="2" t="s">
        <v>8</v>
      </c>
      <c r="B588" s="2" t="s">
        <v>37</v>
      </c>
      <c r="C588" s="2">
        <v>22020</v>
      </c>
      <c r="D588" s="11">
        <v>44606</v>
      </c>
      <c r="E588" s="2" t="s">
        <v>318</v>
      </c>
      <c r="F588" s="2" t="s">
        <v>319</v>
      </c>
      <c r="G588" s="2" t="s">
        <v>985</v>
      </c>
      <c r="H588" s="2" t="s">
        <v>41</v>
      </c>
      <c r="I588" s="11">
        <v>43874</v>
      </c>
      <c r="J588" s="2">
        <v>18361</v>
      </c>
      <c r="K588" s="2" t="s">
        <v>42</v>
      </c>
      <c r="L588" s="2" t="s">
        <v>43</v>
      </c>
      <c r="M588" s="2">
        <v>18</v>
      </c>
      <c r="N588" s="2">
        <v>15560</v>
      </c>
      <c r="O588" s="2">
        <v>0</v>
      </c>
      <c r="P588" s="2">
        <v>1400.4</v>
      </c>
      <c r="Q588" s="2">
        <v>1400.4</v>
      </c>
      <c r="R588" s="2">
        <v>2800.8</v>
      </c>
      <c r="S588" s="2">
        <v>0</v>
      </c>
      <c r="T588" s="2" t="s">
        <v>44</v>
      </c>
    </row>
    <row r="589" spans="1:20" x14ac:dyDescent="0.25">
      <c r="A589" s="2" t="s">
        <v>8</v>
      </c>
      <c r="B589" s="2" t="s">
        <v>37</v>
      </c>
      <c r="C589" s="2">
        <v>22020</v>
      </c>
      <c r="D589" s="11">
        <v>44606</v>
      </c>
      <c r="E589" s="2" t="s">
        <v>318</v>
      </c>
      <c r="F589" s="2" t="s">
        <v>319</v>
      </c>
      <c r="G589" s="2" t="s">
        <v>986</v>
      </c>
      <c r="H589" s="2" t="s">
        <v>41</v>
      </c>
      <c r="I589" s="11">
        <v>43874</v>
      </c>
      <c r="J589" s="2">
        <v>117980</v>
      </c>
      <c r="K589" s="2" t="s">
        <v>42</v>
      </c>
      <c r="L589" s="2" t="s">
        <v>43</v>
      </c>
      <c r="M589" s="2">
        <v>18</v>
      </c>
      <c r="N589" s="2">
        <v>99983.4</v>
      </c>
      <c r="O589" s="2">
        <v>0</v>
      </c>
      <c r="P589" s="2">
        <v>8998.51</v>
      </c>
      <c r="Q589" s="2">
        <v>8998.51</v>
      </c>
      <c r="R589" s="2">
        <v>17997.02</v>
      </c>
      <c r="S589" s="2">
        <v>0</v>
      </c>
      <c r="T589" s="2" t="s">
        <v>44</v>
      </c>
    </row>
    <row r="590" spans="1:20" x14ac:dyDescent="0.25">
      <c r="A590" s="2" t="s">
        <v>8</v>
      </c>
      <c r="B590" s="2" t="s">
        <v>37</v>
      </c>
      <c r="C590" s="2">
        <v>22020</v>
      </c>
      <c r="D590" s="11">
        <v>44606</v>
      </c>
      <c r="E590" s="2" t="s">
        <v>318</v>
      </c>
      <c r="F590" s="2" t="s">
        <v>319</v>
      </c>
      <c r="G590" s="2" t="s">
        <v>987</v>
      </c>
      <c r="H590" s="2" t="s">
        <v>41</v>
      </c>
      <c r="I590" s="11">
        <v>43874</v>
      </c>
      <c r="J590" s="2">
        <v>8841</v>
      </c>
      <c r="K590" s="2" t="s">
        <v>42</v>
      </c>
      <c r="L590" s="2" t="s">
        <v>43</v>
      </c>
      <c r="M590" s="2">
        <v>18</v>
      </c>
      <c r="N590" s="2">
        <v>7492.5</v>
      </c>
      <c r="O590" s="2">
        <v>0</v>
      </c>
      <c r="P590" s="2">
        <v>674.33</v>
      </c>
      <c r="Q590" s="2">
        <v>674.33</v>
      </c>
      <c r="R590" s="2">
        <v>1348.66</v>
      </c>
      <c r="S590" s="2">
        <v>0</v>
      </c>
      <c r="T590" s="2" t="s">
        <v>44</v>
      </c>
    </row>
    <row r="591" spans="1:20" x14ac:dyDescent="0.25">
      <c r="A591" s="2" t="s">
        <v>8</v>
      </c>
      <c r="B591" s="2" t="s">
        <v>37</v>
      </c>
      <c r="C591" s="2">
        <v>22020</v>
      </c>
      <c r="D591" s="11">
        <v>44606</v>
      </c>
      <c r="E591" s="2" t="s">
        <v>318</v>
      </c>
      <c r="F591" s="2" t="s">
        <v>319</v>
      </c>
      <c r="G591" s="2" t="s">
        <v>988</v>
      </c>
      <c r="H591" s="2" t="s">
        <v>41</v>
      </c>
      <c r="I591" s="11">
        <v>43878</v>
      </c>
      <c r="J591" s="2">
        <v>63771</v>
      </c>
      <c r="K591" s="2" t="s">
        <v>42</v>
      </c>
      <c r="L591" s="2" t="s">
        <v>43</v>
      </c>
      <c r="M591" s="2">
        <v>18</v>
      </c>
      <c r="N591" s="2">
        <v>54043.15</v>
      </c>
      <c r="O591" s="2">
        <v>0</v>
      </c>
      <c r="P591" s="2">
        <v>4863.88</v>
      </c>
      <c r="Q591" s="2">
        <v>4863.88</v>
      </c>
      <c r="R591" s="2">
        <v>9727.76</v>
      </c>
      <c r="S591" s="2">
        <v>0</v>
      </c>
      <c r="T591" s="2" t="s">
        <v>44</v>
      </c>
    </row>
    <row r="592" spans="1:20" x14ac:dyDescent="0.25">
      <c r="A592" s="2" t="s">
        <v>8</v>
      </c>
      <c r="B592" s="2" t="s">
        <v>37</v>
      </c>
      <c r="C592" s="2">
        <v>22020</v>
      </c>
      <c r="D592" s="11">
        <v>44606</v>
      </c>
      <c r="E592" s="2" t="s">
        <v>318</v>
      </c>
      <c r="F592" s="2" t="s">
        <v>319</v>
      </c>
      <c r="G592" s="2" t="s">
        <v>989</v>
      </c>
      <c r="H592" s="2" t="s">
        <v>41</v>
      </c>
      <c r="I592" s="11">
        <v>43878</v>
      </c>
      <c r="J592" s="2">
        <v>82066</v>
      </c>
      <c r="K592" s="2" t="s">
        <v>42</v>
      </c>
      <c r="L592" s="2" t="s">
        <v>43</v>
      </c>
      <c r="M592" s="2">
        <v>18</v>
      </c>
      <c r="N592" s="2">
        <v>69547.5</v>
      </c>
      <c r="O592" s="2">
        <v>0</v>
      </c>
      <c r="P592" s="2">
        <v>6259.28</v>
      </c>
      <c r="Q592" s="2">
        <v>6259.28</v>
      </c>
      <c r="R592" s="2">
        <v>12518.56</v>
      </c>
      <c r="S592" s="2">
        <v>0</v>
      </c>
      <c r="T592" s="2" t="s">
        <v>44</v>
      </c>
    </row>
    <row r="593" spans="1:20" x14ac:dyDescent="0.25">
      <c r="A593" s="2" t="s">
        <v>8</v>
      </c>
      <c r="B593" s="2" t="s">
        <v>37</v>
      </c>
      <c r="C593" s="2">
        <v>22020</v>
      </c>
      <c r="D593" s="11">
        <v>44606</v>
      </c>
      <c r="E593" s="2" t="s">
        <v>318</v>
      </c>
      <c r="F593" s="2" t="s">
        <v>319</v>
      </c>
      <c r="G593" s="2" t="s">
        <v>990</v>
      </c>
      <c r="H593" s="2" t="s">
        <v>41</v>
      </c>
      <c r="I593" s="11">
        <v>43878</v>
      </c>
      <c r="J593" s="2">
        <v>84873</v>
      </c>
      <c r="K593" s="2" t="s">
        <v>42</v>
      </c>
      <c r="L593" s="2" t="s">
        <v>43</v>
      </c>
      <c r="M593" s="2">
        <v>18</v>
      </c>
      <c r="N593" s="2">
        <v>71926</v>
      </c>
      <c r="O593" s="2">
        <v>0</v>
      </c>
      <c r="P593" s="2">
        <v>6473.34</v>
      </c>
      <c r="Q593" s="2">
        <v>6473.34</v>
      </c>
      <c r="R593" s="2">
        <v>12946.68</v>
      </c>
      <c r="S593" s="2">
        <v>0</v>
      </c>
      <c r="T593" s="2" t="s">
        <v>44</v>
      </c>
    </row>
    <row r="594" spans="1:20" x14ac:dyDescent="0.25">
      <c r="A594" s="2" t="s">
        <v>8</v>
      </c>
      <c r="B594" s="2" t="s">
        <v>37</v>
      </c>
      <c r="C594" s="2">
        <v>22020</v>
      </c>
      <c r="D594" s="11">
        <v>44606</v>
      </c>
      <c r="E594" s="2" t="s">
        <v>318</v>
      </c>
      <c r="F594" s="2" t="s">
        <v>319</v>
      </c>
      <c r="G594" s="2" t="s">
        <v>991</v>
      </c>
      <c r="H594" s="2" t="s">
        <v>41</v>
      </c>
      <c r="I594" s="11">
        <v>43881</v>
      </c>
      <c r="J594" s="2">
        <v>2759</v>
      </c>
      <c r="K594" s="2" t="s">
        <v>42</v>
      </c>
      <c r="L594" s="2" t="s">
        <v>43</v>
      </c>
      <c r="M594" s="2">
        <v>18</v>
      </c>
      <c r="N594" s="2">
        <v>2338.4</v>
      </c>
      <c r="O594" s="2">
        <v>0</v>
      </c>
      <c r="P594" s="2">
        <v>210.46</v>
      </c>
      <c r="Q594" s="2">
        <v>210.46</v>
      </c>
      <c r="R594" s="2">
        <v>420.92</v>
      </c>
      <c r="S594" s="2">
        <v>0</v>
      </c>
      <c r="T594" s="2" t="s">
        <v>44</v>
      </c>
    </row>
    <row r="595" spans="1:20" x14ac:dyDescent="0.25">
      <c r="A595" s="2" t="s">
        <v>8</v>
      </c>
      <c r="B595" s="2" t="s">
        <v>37</v>
      </c>
      <c r="C595" s="2">
        <v>22020</v>
      </c>
      <c r="D595" s="11">
        <v>44606</v>
      </c>
      <c r="E595" s="2" t="s">
        <v>318</v>
      </c>
      <c r="F595" s="2" t="s">
        <v>319</v>
      </c>
      <c r="G595" s="2" t="s">
        <v>992</v>
      </c>
      <c r="H595" s="2" t="s">
        <v>41</v>
      </c>
      <c r="I595" s="11">
        <v>43883</v>
      </c>
      <c r="J595" s="2">
        <v>64409</v>
      </c>
      <c r="K595" s="2" t="s">
        <v>42</v>
      </c>
      <c r="L595" s="2" t="s">
        <v>43</v>
      </c>
      <c r="M595" s="2">
        <v>18</v>
      </c>
      <c r="N595" s="2">
        <v>54583.55</v>
      </c>
      <c r="O595" s="2">
        <v>0</v>
      </c>
      <c r="P595" s="2">
        <v>4912.5200000000004</v>
      </c>
      <c r="Q595" s="2">
        <v>4912.5200000000004</v>
      </c>
      <c r="R595" s="2">
        <v>9825.0400000000009</v>
      </c>
      <c r="S595" s="2">
        <v>0</v>
      </c>
      <c r="T595" s="2" t="s">
        <v>44</v>
      </c>
    </row>
    <row r="596" spans="1:20" x14ac:dyDescent="0.25">
      <c r="A596" s="2" t="s">
        <v>8</v>
      </c>
      <c r="B596" s="2" t="s">
        <v>37</v>
      </c>
      <c r="C596" s="2">
        <v>22020</v>
      </c>
      <c r="D596" s="11">
        <v>44606</v>
      </c>
      <c r="E596" s="2" t="s">
        <v>318</v>
      </c>
      <c r="F596" s="2" t="s">
        <v>319</v>
      </c>
      <c r="G596" s="2" t="s">
        <v>993</v>
      </c>
      <c r="H596" s="2" t="s">
        <v>41</v>
      </c>
      <c r="I596" s="11">
        <v>43883</v>
      </c>
      <c r="J596" s="2">
        <v>94705</v>
      </c>
      <c r="K596" s="2" t="s">
        <v>42</v>
      </c>
      <c r="L596" s="2" t="s">
        <v>43</v>
      </c>
      <c r="M596" s="2">
        <v>18</v>
      </c>
      <c r="N596" s="2">
        <v>80258.45</v>
      </c>
      <c r="O596" s="2">
        <v>0</v>
      </c>
      <c r="P596" s="2">
        <v>7223.26</v>
      </c>
      <c r="Q596" s="2">
        <v>7223.26</v>
      </c>
      <c r="R596" s="2">
        <v>14446.52</v>
      </c>
      <c r="S596" s="2">
        <v>0</v>
      </c>
      <c r="T596" s="2" t="s">
        <v>44</v>
      </c>
    </row>
    <row r="597" spans="1:20" x14ac:dyDescent="0.25">
      <c r="A597" s="2" t="s">
        <v>8</v>
      </c>
      <c r="B597" s="2" t="s">
        <v>37</v>
      </c>
      <c r="C597" s="2">
        <v>22020</v>
      </c>
      <c r="D597" s="11">
        <v>44606</v>
      </c>
      <c r="E597" s="2" t="s">
        <v>318</v>
      </c>
      <c r="F597" s="2" t="s">
        <v>319</v>
      </c>
      <c r="G597" s="2" t="s">
        <v>994</v>
      </c>
      <c r="H597" s="2" t="s">
        <v>41</v>
      </c>
      <c r="I597" s="11">
        <v>43883</v>
      </c>
      <c r="J597" s="2">
        <v>35248</v>
      </c>
      <c r="K597" s="2" t="s">
        <v>42</v>
      </c>
      <c r="L597" s="2" t="s">
        <v>43</v>
      </c>
      <c r="M597" s="2">
        <v>18</v>
      </c>
      <c r="N597" s="2">
        <v>29871</v>
      </c>
      <c r="O597" s="2">
        <v>0</v>
      </c>
      <c r="P597" s="2">
        <v>2688.39</v>
      </c>
      <c r="Q597" s="2">
        <v>2688.39</v>
      </c>
      <c r="R597" s="2">
        <v>5376.78</v>
      </c>
      <c r="S597" s="2">
        <v>0</v>
      </c>
      <c r="T597" s="2" t="s">
        <v>44</v>
      </c>
    </row>
    <row r="598" spans="1:20" x14ac:dyDescent="0.25">
      <c r="A598" s="2" t="s">
        <v>8</v>
      </c>
      <c r="B598" s="2" t="s">
        <v>37</v>
      </c>
      <c r="C598" s="2">
        <v>22020</v>
      </c>
      <c r="D598" s="11">
        <v>44606</v>
      </c>
      <c r="E598" s="2" t="s">
        <v>318</v>
      </c>
      <c r="F598" s="2" t="s">
        <v>319</v>
      </c>
      <c r="G598" s="2" t="s">
        <v>995</v>
      </c>
      <c r="H598" s="2" t="s">
        <v>41</v>
      </c>
      <c r="I598" s="11">
        <v>43883</v>
      </c>
      <c r="J598" s="2">
        <v>125823</v>
      </c>
      <c r="K598" s="2" t="s">
        <v>42</v>
      </c>
      <c r="L598" s="2" t="s">
        <v>43</v>
      </c>
      <c r="M598" s="2">
        <v>18</v>
      </c>
      <c r="N598" s="2">
        <v>106629.6</v>
      </c>
      <c r="O598" s="2">
        <v>0</v>
      </c>
      <c r="P598" s="2">
        <v>9596.66</v>
      </c>
      <c r="Q598" s="2">
        <v>9596.66</v>
      </c>
      <c r="R598" s="2">
        <v>19193.32</v>
      </c>
      <c r="S598" s="2">
        <v>0</v>
      </c>
      <c r="T598" s="2" t="s">
        <v>44</v>
      </c>
    </row>
    <row r="599" spans="1:20" x14ac:dyDescent="0.25">
      <c r="A599" s="2" t="s">
        <v>8</v>
      </c>
      <c r="B599" s="2" t="s">
        <v>37</v>
      </c>
      <c r="C599" s="2">
        <v>22020</v>
      </c>
      <c r="D599" s="11">
        <v>44606</v>
      </c>
      <c r="E599" s="2" t="s">
        <v>318</v>
      </c>
      <c r="F599" s="2" t="s">
        <v>319</v>
      </c>
      <c r="G599" s="2" t="s">
        <v>996</v>
      </c>
      <c r="H599" s="2" t="s">
        <v>41</v>
      </c>
      <c r="I599" s="11">
        <v>43887</v>
      </c>
      <c r="J599" s="2">
        <v>2074</v>
      </c>
      <c r="K599" s="2" t="s">
        <v>42</v>
      </c>
      <c r="L599" s="2" t="s">
        <v>43</v>
      </c>
      <c r="M599" s="2">
        <v>18</v>
      </c>
      <c r="N599" s="2">
        <v>1757.75</v>
      </c>
      <c r="O599" s="2">
        <v>0</v>
      </c>
      <c r="P599" s="2">
        <v>158.19999999999999</v>
      </c>
      <c r="Q599" s="2">
        <v>158.19999999999999</v>
      </c>
      <c r="R599" s="2">
        <v>316.39999999999998</v>
      </c>
      <c r="S599" s="2">
        <v>0</v>
      </c>
      <c r="T599" s="2" t="s">
        <v>44</v>
      </c>
    </row>
    <row r="600" spans="1:20" x14ac:dyDescent="0.25">
      <c r="A600" s="2" t="s">
        <v>8</v>
      </c>
      <c r="B600" s="2" t="s">
        <v>37</v>
      </c>
      <c r="C600" s="2">
        <v>22020</v>
      </c>
      <c r="D600" s="11">
        <v>44606</v>
      </c>
      <c r="E600" s="2" t="s">
        <v>318</v>
      </c>
      <c r="F600" s="2" t="s">
        <v>319</v>
      </c>
      <c r="G600" s="2" t="s">
        <v>997</v>
      </c>
      <c r="H600" s="2" t="s">
        <v>41</v>
      </c>
      <c r="I600" s="11">
        <v>43889</v>
      </c>
      <c r="J600" s="2">
        <v>69071</v>
      </c>
      <c r="K600" s="2" t="s">
        <v>42</v>
      </c>
      <c r="L600" s="2" t="s">
        <v>43</v>
      </c>
      <c r="M600" s="2">
        <v>18</v>
      </c>
      <c r="N600" s="2">
        <v>58535.1</v>
      </c>
      <c r="O600" s="2">
        <v>0</v>
      </c>
      <c r="P600" s="2">
        <v>5268.16</v>
      </c>
      <c r="Q600" s="2">
        <v>5268.16</v>
      </c>
      <c r="R600" s="2">
        <v>10536.32</v>
      </c>
      <c r="S600" s="2">
        <v>0</v>
      </c>
      <c r="T600" s="2" t="s">
        <v>44</v>
      </c>
    </row>
    <row r="601" spans="1:20" x14ac:dyDescent="0.25">
      <c r="A601" s="2" t="s">
        <v>8</v>
      </c>
      <c r="B601" s="2" t="s">
        <v>37</v>
      </c>
      <c r="C601" s="2">
        <v>22020</v>
      </c>
      <c r="D601" s="11">
        <v>44606</v>
      </c>
      <c r="E601" s="2" t="s">
        <v>345</v>
      </c>
      <c r="F601" s="2" t="s">
        <v>346</v>
      </c>
      <c r="G601" s="2" t="s">
        <v>998</v>
      </c>
      <c r="H601" s="2" t="s">
        <v>41</v>
      </c>
      <c r="I601" s="11">
        <v>43862</v>
      </c>
      <c r="J601" s="2">
        <v>6720</v>
      </c>
      <c r="K601" s="2" t="s">
        <v>42</v>
      </c>
      <c r="L601" s="2" t="s">
        <v>43</v>
      </c>
      <c r="M601" s="2">
        <v>18</v>
      </c>
      <c r="N601" s="2">
        <v>5694.72</v>
      </c>
      <c r="O601" s="2">
        <v>0</v>
      </c>
      <c r="P601" s="2">
        <v>512.52</v>
      </c>
      <c r="Q601" s="2">
        <v>512.52</v>
      </c>
      <c r="R601" s="2">
        <v>1025.04</v>
      </c>
      <c r="S601" s="2">
        <v>0</v>
      </c>
      <c r="T601" s="2" t="s">
        <v>44</v>
      </c>
    </row>
    <row r="602" spans="1:20" x14ac:dyDescent="0.25">
      <c r="A602" s="2" t="s">
        <v>8</v>
      </c>
      <c r="B602" s="2" t="s">
        <v>37</v>
      </c>
      <c r="C602" s="2">
        <v>22020</v>
      </c>
      <c r="D602" s="11">
        <v>44606</v>
      </c>
      <c r="E602" s="2" t="s">
        <v>348</v>
      </c>
      <c r="F602" s="2" t="s">
        <v>349</v>
      </c>
      <c r="G602" s="2" t="s">
        <v>999</v>
      </c>
      <c r="H602" s="2" t="s">
        <v>41</v>
      </c>
      <c r="I602" s="11">
        <v>43886</v>
      </c>
      <c r="J602" s="2">
        <v>300900</v>
      </c>
      <c r="K602" s="2" t="s">
        <v>42</v>
      </c>
      <c r="L602" s="2" t="s">
        <v>43</v>
      </c>
      <c r="M602" s="2">
        <v>18</v>
      </c>
      <c r="N602" s="2">
        <v>250000</v>
      </c>
      <c r="O602" s="2">
        <v>0</v>
      </c>
      <c r="P602" s="2">
        <v>22500</v>
      </c>
      <c r="Q602" s="2">
        <v>22500</v>
      </c>
      <c r="R602" s="2">
        <v>45000</v>
      </c>
      <c r="S602" s="2">
        <v>0</v>
      </c>
      <c r="T602" s="2" t="s">
        <v>44</v>
      </c>
    </row>
    <row r="603" spans="1:20" x14ac:dyDescent="0.25">
      <c r="A603" s="2" t="s">
        <v>8</v>
      </c>
      <c r="B603" s="2" t="s">
        <v>37</v>
      </c>
      <c r="C603" s="2">
        <v>22020</v>
      </c>
      <c r="D603" s="11">
        <v>44606</v>
      </c>
      <c r="E603" s="2" t="s">
        <v>348</v>
      </c>
      <c r="F603" s="2" t="s">
        <v>349</v>
      </c>
      <c r="G603" s="2" t="s">
        <v>999</v>
      </c>
      <c r="H603" s="2" t="s">
        <v>41</v>
      </c>
      <c r="I603" s="11">
        <v>43886</v>
      </c>
      <c r="J603" s="2">
        <v>300900</v>
      </c>
      <c r="K603" s="2" t="s">
        <v>42</v>
      </c>
      <c r="L603" s="2" t="s">
        <v>43</v>
      </c>
      <c r="M603" s="2">
        <v>0</v>
      </c>
      <c r="N603" s="2">
        <v>5000</v>
      </c>
      <c r="O603" s="2">
        <v>0</v>
      </c>
      <c r="P603" s="2">
        <v>450</v>
      </c>
      <c r="Q603" s="2">
        <v>450</v>
      </c>
      <c r="R603" s="2">
        <v>900</v>
      </c>
      <c r="S603" s="2">
        <v>0</v>
      </c>
      <c r="T603" s="2" t="s">
        <v>44</v>
      </c>
    </row>
    <row r="604" spans="1:20" x14ac:dyDescent="0.25">
      <c r="A604" s="2" t="s">
        <v>8</v>
      </c>
      <c r="B604" s="2" t="s">
        <v>37</v>
      </c>
      <c r="C604" s="2">
        <v>22020</v>
      </c>
      <c r="D604" s="11">
        <v>44606</v>
      </c>
      <c r="E604" s="2" t="s">
        <v>672</v>
      </c>
      <c r="F604" s="2" t="s">
        <v>673</v>
      </c>
      <c r="G604" s="2" t="s">
        <v>1000</v>
      </c>
      <c r="H604" s="2" t="s">
        <v>41</v>
      </c>
      <c r="I604" s="11">
        <v>43876</v>
      </c>
      <c r="J604" s="2">
        <v>6844</v>
      </c>
      <c r="K604" s="2" t="s">
        <v>42</v>
      </c>
      <c r="L604" s="2" t="s">
        <v>43</v>
      </c>
      <c r="M604" s="2">
        <v>18</v>
      </c>
      <c r="N604" s="2">
        <v>5800</v>
      </c>
      <c r="O604" s="2">
        <v>0</v>
      </c>
      <c r="P604" s="2">
        <v>522</v>
      </c>
      <c r="Q604" s="2">
        <v>522</v>
      </c>
      <c r="R604" s="2">
        <v>1044</v>
      </c>
      <c r="S604" s="2">
        <v>0</v>
      </c>
      <c r="T604" s="2" t="s">
        <v>44</v>
      </c>
    </row>
    <row r="605" spans="1:20" x14ac:dyDescent="0.25">
      <c r="A605" s="2" t="s">
        <v>8</v>
      </c>
      <c r="B605" s="2" t="s">
        <v>37</v>
      </c>
      <c r="C605" s="2">
        <v>22020</v>
      </c>
      <c r="D605" s="11">
        <v>44606</v>
      </c>
      <c r="E605" s="2" t="s">
        <v>351</v>
      </c>
      <c r="F605" s="2" t="s">
        <v>352</v>
      </c>
      <c r="G605" s="2" t="s">
        <v>1001</v>
      </c>
      <c r="H605" s="2" t="s">
        <v>41</v>
      </c>
      <c r="I605" s="11">
        <v>43880</v>
      </c>
      <c r="J605" s="2">
        <v>15440.29</v>
      </c>
      <c r="K605" s="2" t="s">
        <v>42</v>
      </c>
      <c r="L605" s="2" t="s">
        <v>43</v>
      </c>
      <c r="M605" s="2">
        <v>18</v>
      </c>
      <c r="N605" s="2">
        <v>13085.01</v>
      </c>
      <c r="O605" s="2">
        <v>0</v>
      </c>
      <c r="P605" s="2">
        <v>1177.6400000000001</v>
      </c>
      <c r="Q605" s="2">
        <v>1177.6400000000001</v>
      </c>
      <c r="R605" s="2">
        <v>2355.2800000000002</v>
      </c>
      <c r="S605" s="2">
        <v>0</v>
      </c>
      <c r="T605" s="2" t="s">
        <v>44</v>
      </c>
    </row>
    <row r="606" spans="1:20" x14ac:dyDescent="0.25">
      <c r="A606" s="2" t="s">
        <v>8</v>
      </c>
      <c r="B606" s="2" t="s">
        <v>37</v>
      </c>
      <c r="C606" s="2">
        <v>22020</v>
      </c>
      <c r="D606" s="11">
        <v>44606</v>
      </c>
      <c r="E606" s="2" t="s">
        <v>355</v>
      </c>
      <c r="F606" s="2" t="s">
        <v>356</v>
      </c>
      <c r="G606" s="2" t="s">
        <v>1002</v>
      </c>
      <c r="H606" s="2" t="s">
        <v>41</v>
      </c>
      <c r="I606" s="11">
        <v>43888</v>
      </c>
      <c r="J606" s="2">
        <v>2052</v>
      </c>
      <c r="K606" s="2" t="s">
        <v>42</v>
      </c>
      <c r="L606" s="2" t="s">
        <v>43</v>
      </c>
      <c r="M606" s="2">
        <v>12</v>
      </c>
      <c r="N606" s="2">
        <v>220</v>
      </c>
      <c r="O606" s="2">
        <v>0</v>
      </c>
      <c r="P606" s="2">
        <v>13.2</v>
      </c>
      <c r="Q606" s="2">
        <v>13.2</v>
      </c>
      <c r="R606" s="2">
        <v>26.4</v>
      </c>
      <c r="S606" s="2">
        <v>0</v>
      </c>
      <c r="T606" s="2" t="s">
        <v>44</v>
      </c>
    </row>
    <row r="607" spans="1:20" x14ac:dyDescent="0.25">
      <c r="A607" s="2" t="s">
        <v>8</v>
      </c>
      <c r="B607" s="2" t="s">
        <v>37</v>
      </c>
      <c r="C607" s="2">
        <v>22020</v>
      </c>
      <c r="D607" s="11">
        <v>44606</v>
      </c>
      <c r="E607" s="2" t="s">
        <v>355</v>
      </c>
      <c r="F607" s="2" t="s">
        <v>356</v>
      </c>
      <c r="G607" s="2" t="s">
        <v>1002</v>
      </c>
      <c r="H607" s="2" t="s">
        <v>41</v>
      </c>
      <c r="I607" s="11">
        <v>43888</v>
      </c>
      <c r="J607" s="2">
        <v>2052</v>
      </c>
      <c r="K607" s="2" t="s">
        <v>42</v>
      </c>
      <c r="L607" s="2" t="s">
        <v>43</v>
      </c>
      <c r="M607" s="2">
        <v>18</v>
      </c>
      <c r="N607" s="2">
        <v>1530</v>
      </c>
      <c r="O607" s="2">
        <v>0</v>
      </c>
      <c r="P607" s="2">
        <v>137.69999999999999</v>
      </c>
      <c r="Q607" s="2">
        <v>137.69999999999999</v>
      </c>
      <c r="R607" s="2">
        <v>275.39999999999998</v>
      </c>
      <c r="S607" s="2">
        <v>0</v>
      </c>
      <c r="T607" s="2" t="s">
        <v>44</v>
      </c>
    </row>
    <row r="608" spans="1:20" x14ac:dyDescent="0.25">
      <c r="A608" s="2" t="s">
        <v>8</v>
      </c>
      <c r="B608" s="2" t="s">
        <v>37</v>
      </c>
      <c r="C608" s="2">
        <v>22020</v>
      </c>
      <c r="D608" s="11">
        <v>44606</v>
      </c>
      <c r="E608" s="2" t="s">
        <v>355</v>
      </c>
      <c r="F608" s="2" t="s">
        <v>356</v>
      </c>
      <c r="G608" s="2" t="s">
        <v>1003</v>
      </c>
      <c r="H608" s="2" t="s">
        <v>41</v>
      </c>
      <c r="I608" s="11">
        <v>43890</v>
      </c>
      <c r="J608" s="2">
        <v>29866</v>
      </c>
      <c r="K608" s="2" t="s">
        <v>42</v>
      </c>
      <c r="L608" s="2" t="s">
        <v>43</v>
      </c>
      <c r="M608" s="2">
        <v>12</v>
      </c>
      <c r="N608" s="2">
        <v>12675</v>
      </c>
      <c r="O608" s="2">
        <v>0</v>
      </c>
      <c r="P608" s="2">
        <v>760.5</v>
      </c>
      <c r="Q608" s="2">
        <v>760.5</v>
      </c>
      <c r="R608" s="2">
        <v>1521</v>
      </c>
      <c r="S608" s="2">
        <v>0</v>
      </c>
      <c r="T608" s="2" t="s">
        <v>44</v>
      </c>
    </row>
    <row r="609" spans="1:20" x14ac:dyDescent="0.25">
      <c r="A609" s="2" t="s">
        <v>8</v>
      </c>
      <c r="B609" s="2" t="s">
        <v>37</v>
      </c>
      <c r="C609" s="2">
        <v>22020</v>
      </c>
      <c r="D609" s="11">
        <v>44606</v>
      </c>
      <c r="E609" s="2" t="s">
        <v>355</v>
      </c>
      <c r="F609" s="2" t="s">
        <v>356</v>
      </c>
      <c r="G609" s="2" t="s">
        <v>1003</v>
      </c>
      <c r="H609" s="2" t="s">
        <v>41</v>
      </c>
      <c r="I609" s="11">
        <v>43890</v>
      </c>
      <c r="J609" s="2">
        <v>29866</v>
      </c>
      <c r="K609" s="2" t="s">
        <v>42</v>
      </c>
      <c r="L609" s="2" t="s">
        <v>43</v>
      </c>
      <c r="M609" s="2">
        <v>18</v>
      </c>
      <c r="N609" s="2">
        <v>13280</v>
      </c>
      <c r="O609" s="2">
        <v>0</v>
      </c>
      <c r="P609" s="2">
        <v>1195.2</v>
      </c>
      <c r="Q609" s="2">
        <v>1195.2</v>
      </c>
      <c r="R609" s="2">
        <v>2390.4</v>
      </c>
      <c r="S609" s="2">
        <v>0</v>
      </c>
      <c r="T609" s="2" t="s">
        <v>44</v>
      </c>
    </row>
    <row r="610" spans="1:20" x14ac:dyDescent="0.25">
      <c r="A610" s="2" t="s">
        <v>8</v>
      </c>
      <c r="B610" s="2" t="s">
        <v>37</v>
      </c>
      <c r="C610" s="2">
        <v>22020</v>
      </c>
      <c r="D610" s="11">
        <v>44606</v>
      </c>
      <c r="E610" s="2" t="s">
        <v>358</v>
      </c>
      <c r="F610" s="2" t="s">
        <v>359</v>
      </c>
      <c r="G610" s="2" t="s">
        <v>1004</v>
      </c>
      <c r="H610" s="2" t="s">
        <v>41</v>
      </c>
      <c r="I610" s="11">
        <v>43873</v>
      </c>
      <c r="J610" s="2">
        <v>7670</v>
      </c>
      <c r="K610" s="2" t="s">
        <v>42</v>
      </c>
      <c r="L610" s="2" t="s">
        <v>43</v>
      </c>
      <c r="M610" s="2">
        <v>18</v>
      </c>
      <c r="N610" s="2">
        <v>6500</v>
      </c>
      <c r="O610" s="2">
        <v>0</v>
      </c>
      <c r="P610" s="2">
        <v>585</v>
      </c>
      <c r="Q610" s="2">
        <v>585</v>
      </c>
      <c r="R610" s="2">
        <v>1170</v>
      </c>
      <c r="S610" s="2">
        <v>0</v>
      </c>
      <c r="T610" s="2" t="s">
        <v>44</v>
      </c>
    </row>
    <row r="611" spans="1:20" x14ac:dyDescent="0.25">
      <c r="A611" s="2" t="s">
        <v>8</v>
      </c>
      <c r="B611" s="2" t="s">
        <v>37</v>
      </c>
      <c r="C611" s="2">
        <v>22020</v>
      </c>
      <c r="D611" s="11">
        <v>44606</v>
      </c>
      <c r="E611" s="2" t="s">
        <v>1005</v>
      </c>
      <c r="F611" s="2" t="s">
        <v>1006</v>
      </c>
      <c r="G611" s="2" t="s">
        <v>1007</v>
      </c>
      <c r="H611" s="2" t="s">
        <v>41</v>
      </c>
      <c r="I611" s="11">
        <v>43887</v>
      </c>
      <c r="J611" s="2">
        <v>94488.5</v>
      </c>
      <c r="K611" s="2" t="s">
        <v>42</v>
      </c>
      <c r="L611" s="2" t="s">
        <v>43</v>
      </c>
      <c r="M611" s="2">
        <v>18</v>
      </c>
      <c r="N611" s="2">
        <v>80075</v>
      </c>
      <c r="O611" s="2">
        <v>0</v>
      </c>
      <c r="P611" s="2">
        <v>7206.75</v>
      </c>
      <c r="Q611" s="2">
        <v>7206.75</v>
      </c>
      <c r="R611" s="2">
        <v>14413.5</v>
      </c>
      <c r="S611" s="2">
        <v>0</v>
      </c>
      <c r="T611" s="2" t="s">
        <v>44</v>
      </c>
    </row>
    <row r="612" spans="1:20" x14ac:dyDescent="0.25">
      <c r="A612" s="2" t="s">
        <v>8</v>
      </c>
      <c r="B612" s="2" t="s">
        <v>37</v>
      </c>
      <c r="C612" s="2">
        <v>22020</v>
      </c>
      <c r="D612" s="11">
        <v>44606</v>
      </c>
      <c r="E612" s="2" t="s">
        <v>1005</v>
      </c>
      <c r="F612" s="2" t="s">
        <v>1006</v>
      </c>
      <c r="G612" s="2" t="s">
        <v>1008</v>
      </c>
      <c r="H612" s="2" t="s">
        <v>41</v>
      </c>
      <c r="I612" s="11">
        <v>43890</v>
      </c>
      <c r="J612" s="2">
        <v>39305.800000000003</v>
      </c>
      <c r="K612" s="2" t="s">
        <v>42</v>
      </c>
      <c r="L612" s="2" t="s">
        <v>43</v>
      </c>
      <c r="M612" s="2">
        <v>18</v>
      </c>
      <c r="N612" s="2">
        <v>33310</v>
      </c>
      <c r="O612" s="2">
        <v>0</v>
      </c>
      <c r="P612" s="2">
        <v>2997.9</v>
      </c>
      <c r="Q612" s="2">
        <v>2997.9</v>
      </c>
      <c r="R612" s="2">
        <v>5995.8</v>
      </c>
      <c r="S612" s="2">
        <v>0</v>
      </c>
      <c r="T612" s="2" t="s">
        <v>44</v>
      </c>
    </row>
    <row r="613" spans="1:20" x14ac:dyDescent="0.25">
      <c r="A613" s="2" t="s">
        <v>8</v>
      </c>
      <c r="B613" s="2" t="s">
        <v>37</v>
      </c>
      <c r="C613" s="2">
        <v>22020</v>
      </c>
      <c r="D613" s="11">
        <v>44606</v>
      </c>
      <c r="E613" s="2" t="s">
        <v>1005</v>
      </c>
      <c r="F613" s="2" t="s">
        <v>1006</v>
      </c>
      <c r="G613" s="2" t="s">
        <v>1009</v>
      </c>
      <c r="H613" s="2" t="s">
        <v>41</v>
      </c>
      <c r="I613" s="11">
        <v>43890</v>
      </c>
      <c r="J613" s="2">
        <v>2160.1</v>
      </c>
      <c r="K613" s="2" t="s">
        <v>42</v>
      </c>
      <c r="L613" s="2" t="s">
        <v>43</v>
      </c>
      <c r="M613" s="2">
        <v>18</v>
      </c>
      <c r="N613" s="2">
        <v>1830.6</v>
      </c>
      <c r="O613" s="2">
        <v>0</v>
      </c>
      <c r="P613" s="2">
        <v>164.75</v>
      </c>
      <c r="Q613" s="2">
        <v>164.75</v>
      </c>
      <c r="R613" s="2">
        <v>329.5</v>
      </c>
      <c r="S613" s="2">
        <v>0</v>
      </c>
      <c r="T613" s="2" t="s">
        <v>44</v>
      </c>
    </row>
    <row r="614" spans="1:20" x14ac:dyDescent="0.25">
      <c r="A614" s="2" t="s">
        <v>8</v>
      </c>
      <c r="B614" s="2" t="s">
        <v>37</v>
      </c>
      <c r="C614" s="2">
        <v>22020</v>
      </c>
      <c r="D614" s="11">
        <v>44606</v>
      </c>
      <c r="E614" s="2" t="s">
        <v>378</v>
      </c>
      <c r="F614" s="2" t="s">
        <v>379</v>
      </c>
      <c r="G614" s="2" t="s">
        <v>1010</v>
      </c>
      <c r="H614" s="2" t="s">
        <v>41</v>
      </c>
      <c r="I614" s="11">
        <v>43886</v>
      </c>
      <c r="J614" s="2">
        <v>11210</v>
      </c>
      <c r="K614" s="2" t="s">
        <v>42</v>
      </c>
      <c r="L614" s="2" t="s">
        <v>43</v>
      </c>
      <c r="M614" s="2">
        <v>18</v>
      </c>
      <c r="N614" s="2">
        <v>9500</v>
      </c>
      <c r="O614" s="2">
        <v>0</v>
      </c>
      <c r="P614" s="2">
        <v>855</v>
      </c>
      <c r="Q614" s="2">
        <v>855</v>
      </c>
      <c r="R614" s="2">
        <v>1710</v>
      </c>
      <c r="S614" s="2">
        <v>0</v>
      </c>
      <c r="T614" s="2" t="s">
        <v>44</v>
      </c>
    </row>
    <row r="615" spans="1:20" x14ac:dyDescent="0.25">
      <c r="A615" s="2" t="s">
        <v>8</v>
      </c>
      <c r="B615" s="2" t="s">
        <v>37</v>
      </c>
      <c r="C615" s="2">
        <v>22020</v>
      </c>
      <c r="D615" s="11">
        <v>44606</v>
      </c>
      <c r="E615" s="2" t="s">
        <v>1011</v>
      </c>
      <c r="F615" s="2" t="s">
        <v>1012</v>
      </c>
      <c r="G615" s="2" t="s">
        <v>1013</v>
      </c>
      <c r="H615" s="2" t="s">
        <v>41</v>
      </c>
      <c r="I615" s="11">
        <v>43863</v>
      </c>
      <c r="J615" s="2">
        <v>1904</v>
      </c>
      <c r="K615" s="2" t="s">
        <v>42</v>
      </c>
      <c r="L615" s="2" t="s">
        <v>43</v>
      </c>
      <c r="M615" s="2">
        <v>12</v>
      </c>
      <c r="N615" s="2">
        <v>1700</v>
      </c>
      <c r="O615" s="2">
        <v>204</v>
      </c>
      <c r="P615" s="2">
        <v>0</v>
      </c>
      <c r="Q615" s="2">
        <v>0</v>
      </c>
      <c r="R615" s="2">
        <v>204</v>
      </c>
      <c r="S615" s="2">
        <v>0</v>
      </c>
      <c r="T615" s="2" t="s">
        <v>44</v>
      </c>
    </row>
    <row r="616" spans="1:20" x14ac:dyDescent="0.25">
      <c r="A616" s="2" t="s">
        <v>8</v>
      </c>
      <c r="B616" s="2" t="s">
        <v>37</v>
      </c>
      <c r="C616" s="2">
        <v>22020</v>
      </c>
      <c r="D616" s="11">
        <v>44606</v>
      </c>
      <c r="E616" s="2" t="s">
        <v>1014</v>
      </c>
      <c r="F616" s="2" t="s">
        <v>1015</v>
      </c>
      <c r="G616" s="2" t="s">
        <v>1016</v>
      </c>
      <c r="H616" s="2" t="s">
        <v>41</v>
      </c>
      <c r="I616" s="11">
        <v>43886</v>
      </c>
      <c r="J616" s="2">
        <v>110250</v>
      </c>
      <c r="K616" s="2" t="s">
        <v>42</v>
      </c>
      <c r="L616" s="2" t="s">
        <v>43</v>
      </c>
      <c r="M616" s="2">
        <v>5</v>
      </c>
      <c r="N616" s="2">
        <v>105000</v>
      </c>
      <c r="O616" s="2">
        <v>5250</v>
      </c>
      <c r="P616" s="2">
        <v>0</v>
      </c>
      <c r="Q616" s="2">
        <v>0</v>
      </c>
      <c r="R616" s="2">
        <v>5250</v>
      </c>
      <c r="S616" s="2">
        <v>0</v>
      </c>
      <c r="T616" s="2" t="s">
        <v>44</v>
      </c>
    </row>
    <row r="617" spans="1:20" x14ac:dyDescent="0.25">
      <c r="A617" s="2" t="s">
        <v>8</v>
      </c>
      <c r="B617" s="2" t="s">
        <v>37</v>
      </c>
      <c r="C617" s="2">
        <v>22020</v>
      </c>
      <c r="D617" s="11">
        <v>44606</v>
      </c>
      <c r="E617" s="2" t="s">
        <v>1014</v>
      </c>
      <c r="F617" s="2" t="s">
        <v>1015</v>
      </c>
      <c r="G617" s="2" t="s">
        <v>1017</v>
      </c>
      <c r="H617" s="2" t="s">
        <v>41</v>
      </c>
      <c r="I617" s="11">
        <v>43886</v>
      </c>
      <c r="J617" s="2">
        <v>70875</v>
      </c>
      <c r="K617" s="2" t="s">
        <v>42</v>
      </c>
      <c r="L617" s="2" t="s">
        <v>43</v>
      </c>
      <c r="M617" s="2">
        <v>5</v>
      </c>
      <c r="N617" s="2">
        <v>67500</v>
      </c>
      <c r="O617" s="2">
        <v>3375</v>
      </c>
      <c r="P617" s="2">
        <v>0</v>
      </c>
      <c r="Q617" s="2">
        <v>0</v>
      </c>
      <c r="R617" s="2">
        <v>3375</v>
      </c>
      <c r="S617" s="2">
        <v>0</v>
      </c>
      <c r="T617" s="2" t="s">
        <v>44</v>
      </c>
    </row>
    <row r="618" spans="1:20" x14ac:dyDescent="0.25">
      <c r="A618" s="2" t="s">
        <v>8</v>
      </c>
      <c r="B618" s="2" t="s">
        <v>37</v>
      </c>
      <c r="C618" s="2">
        <v>22020</v>
      </c>
      <c r="D618" s="11">
        <v>44606</v>
      </c>
      <c r="E618" s="2" t="s">
        <v>1014</v>
      </c>
      <c r="F618" s="2" t="s">
        <v>1015</v>
      </c>
      <c r="G618" s="2" t="s">
        <v>1018</v>
      </c>
      <c r="H618" s="2" t="s">
        <v>41</v>
      </c>
      <c r="I618" s="11">
        <v>43890</v>
      </c>
      <c r="J618" s="2">
        <v>95</v>
      </c>
      <c r="K618" s="2" t="s">
        <v>42</v>
      </c>
      <c r="L618" s="2" t="s">
        <v>43</v>
      </c>
      <c r="M618" s="2">
        <v>5</v>
      </c>
      <c r="N618" s="2">
        <v>90</v>
      </c>
      <c r="O618" s="2">
        <v>4.5</v>
      </c>
      <c r="P618" s="2">
        <v>0</v>
      </c>
      <c r="Q618" s="2">
        <v>0</v>
      </c>
      <c r="R618" s="2">
        <v>4.5</v>
      </c>
      <c r="S618" s="2">
        <v>0</v>
      </c>
      <c r="T618" s="2" t="s">
        <v>44</v>
      </c>
    </row>
    <row r="619" spans="1:20" x14ac:dyDescent="0.25">
      <c r="A619" s="2" t="s">
        <v>8</v>
      </c>
      <c r="B619" s="2" t="s">
        <v>37</v>
      </c>
      <c r="C619" s="2">
        <v>22020</v>
      </c>
      <c r="D619" s="11">
        <v>44606</v>
      </c>
      <c r="E619" s="2" t="s">
        <v>1019</v>
      </c>
      <c r="F619" s="2" t="s">
        <v>1020</v>
      </c>
      <c r="G619" s="2" t="s">
        <v>1021</v>
      </c>
      <c r="H619" s="2" t="s">
        <v>41</v>
      </c>
      <c r="I619" s="11">
        <v>43889</v>
      </c>
      <c r="J619" s="2">
        <v>112749</v>
      </c>
      <c r="K619" s="2" t="s">
        <v>42</v>
      </c>
      <c r="L619" s="2" t="s">
        <v>43</v>
      </c>
      <c r="M619" s="2">
        <v>18</v>
      </c>
      <c r="N619" s="2">
        <v>95550</v>
      </c>
      <c r="O619" s="2">
        <v>17199</v>
      </c>
      <c r="P619" s="2">
        <v>0</v>
      </c>
      <c r="Q619" s="2">
        <v>0</v>
      </c>
      <c r="R619" s="2">
        <v>17199</v>
      </c>
      <c r="S619" s="2">
        <v>0</v>
      </c>
      <c r="T619" s="2" t="s">
        <v>44</v>
      </c>
    </row>
    <row r="620" spans="1:20" x14ac:dyDescent="0.25">
      <c r="A620" s="2" t="s">
        <v>8</v>
      </c>
      <c r="B620" s="2" t="s">
        <v>37</v>
      </c>
      <c r="C620" s="2">
        <v>22020</v>
      </c>
      <c r="D620" s="11">
        <v>44606</v>
      </c>
      <c r="E620" s="2" t="s">
        <v>1019</v>
      </c>
      <c r="F620" s="2" t="s">
        <v>1020</v>
      </c>
      <c r="G620" s="2" t="s">
        <v>1022</v>
      </c>
      <c r="H620" s="2" t="s">
        <v>41</v>
      </c>
      <c r="I620" s="11">
        <v>43889</v>
      </c>
      <c r="J620" s="2">
        <v>120909.9</v>
      </c>
      <c r="K620" s="2" t="s">
        <v>42</v>
      </c>
      <c r="L620" s="2" t="s">
        <v>43</v>
      </c>
      <c r="M620" s="2">
        <v>18</v>
      </c>
      <c r="N620" s="2">
        <v>102466</v>
      </c>
      <c r="O620" s="2">
        <v>18443.88</v>
      </c>
      <c r="P620" s="2">
        <v>0</v>
      </c>
      <c r="Q620" s="2">
        <v>0</v>
      </c>
      <c r="R620" s="2">
        <v>18443.88</v>
      </c>
      <c r="S620" s="2">
        <v>0</v>
      </c>
      <c r="T620" s="2" t="s">
        <v>44</v>
      </c>
    </row>
    <row r="621" spans="1:20" x14ac:dyDescent="0.25">
      <c r="A621" s="2" t="s">
        <v>8</v>
      </c>
      <c r="B621" s="2" t="s">
        <v>37</v>
      </c>
      <c r="C621" s="2">
        <v>22020</v>
      </c>
      <c r="D621" s="11">
        <v>44606</v>
      </c>
      <c r="E621" s="2" t="s">
        <v>1019</v>
      </c>
      <c r="F621" s="2" t="s">
        <v>1020</v>
      </c>
      <c r="G621" s="2" t="s">
        <v>1023</v>
      </c>
      <c r="H621" s="2" t="s">
        <v>41</v>
      </c>
      <c r="I621" s="11">
        <v>43889</v>
      </c>
      <c r="J621" s="2">
        <v>233122</v>
      </c>
      <c r="K621" s="2" t="s">
        <v>42</v>
      </c>
      <c r="L621" s="2" t="s">
        <v>43</v>
      </c>
      <c r="M621" s="2">
        <v>18</v>
      </c>
      <c r="N621" s="2">
        <v>197561</v>
      </c>
      <c r="O621" s="2">
        <v>35560.980000000003</v>
      </c>
      <c r="P621" s="2">
        <v>0</v>
      </c>
      <c r="Q621" s="2">
        <v>0</v>
      </c>
      <c r="R621" s="2">
        <v>35560.980000000003</v>
      </c>
      <c r="S621" s="2">
        <v>0</v>
      </c>
      <c r="T621" s="2" t="s">
        <v>44</v>
      </c>
    </row>
    <row r="622" spans="1:20" x14ac:dyDescent="0.25">
      <c r="A622" s="2" t="s">
        <v>8</v>
      </c>
      <c r="B622" s="2" t="s">
        <v>37</v>
      </c>
      <c r="C622" s="2">
        <v>22020</v>
      </c>
      <c r="D622" s="11">
        <v>44606</v>
      </c>
      <c r="E622" s="2" t="s">
        <v>1019</v>
      </c>
      <c r="F622" s="2" t="s">
        <v>1020</v>
      </c>
      <c r="G622" s="2" t="s">
        <v>1024</v>
      </c>
      <c r="H622" s="2" t="s">
        <v>41</v>
      </c>
      <c r="I622" s="11">
        <v>43890</v>
      </c>
      <c r="J622" s="2">
        <v>87969</v>
      </c>
      <c r="K622" s="2" t="s">
        <v>42</v>
      </c>
      <c r="L622" s="2" t="s">
        <v>43</v>
      </c>
      <c r="M622" s="2">
        <v>18</v>
      </c>
      <c r="N622" s="2">
        <v>74550</v>
      </c>
      <c r="O622" s="2">
        <v>13419</v>
      </c>
      <c r="P622" s="2">
        <v>0</v>
      </c>
      <c r="Q622" s="2">
        <v>0</v>
      </c>
      <c r="R622" s="2">
        <v>13419</v>
      </c>
      <c r="S622" s="2">
        <v>0</v>
      </c>
      <c r="T622" s="2" t="s">
        <v>44</v>
      </c>
    </row>
    <row r="623" spans="1:20" x14ac:dyDescent="0.25">
      <c r="A623" s="2" t="s">
        <v>8</v>
      </c>
      <c r="B623" s="2" t="s">
        <v>37</v>
      </c>
      <c r="C623" s="2">
        <v>22020</v>
      </c>
      <c r="D623" s="11">
        <v>44606</v>
      </c>
      <c r="E623" s="2" t="s">
        <v>1025</v>
      </c>
      <c r="F623" s="2" t="s">
        <v>1026</v>
      </c>
      <c r="G623" s="2" t="s">
        <v>1027</v>
      </c>
      <c r="H623" s="2" t="s">
        <v>41</v>
      </c>
      <c r="I623" s="11">
        <v>43888</v>
      </c>
      <c r="J623" s="2">
        <v>18796.7</v>
      </c>
      <c r="K623" s="2" t="s">
        <v>42</v>
      </c>
      <c r="L623" s="2" t="s">
        <v>43</v>
      </c>
      <c r="M623" s="2">
        <v>18</v>
      </c>
      <c r="N623" s="2">
        <v>15929.4</v>
      </c>
      <c r="O623" s="2">
        <v>0</v>
      </c>
      <c r="P623" s="2">
        <v>1433.65</v>
      </c>
      <c r="Q623" s="2">
        <v>1433.65</v>
      </c>
      <c r="R623" s="2">
        <v>2867.3</v>
      </c>
      <c r="S623" s="2">
        <v>0</v>
      </c>
      <c r="T623" s="2" t="s">
        <v>44</v>
      </c>
    </row>
    <row r="624" spans="1:20" x14ac:dyDescent="0.25">
      <c r="A624" s="2" t="s">
        <v>8</v>
      </c>
      <c r="B624" s="2" t="s">
        <v>37</v>
      </c>
      <c r="C624" s="2">
        <v>22020</v>
      </c>
      <c r="D624" s="11">
        <v>44606</v>
      </c>
      <c r="E624" s="2" t="s">
        <v>1028</v>
      </c>
      <c r="F624" s="2" t="s">
        <v>1029</v>
      </c>
      <c r="G624" s="2" t="s">
        <v>1030</v>
      </c>
      <c r="H624" s="2" t="s">
        <v>41</v>
      </c>
      <c r="I624" s="11">
        <v>43865</v>
      </c>
      <c r="J624" s="2">
        <v>37288</v>
      </c>
      <c r="K624" s="2" t="s">
        <v>42</v>
      </c>
      <c r="L624" s="2" t="s">
        <v>43</v>
      </c>
      <c r="M624" s="2">
        <v>18</v>
      </c>
      <c r="N624" s="2">
        <v>31600</v>
      </c>
      <c r="O624" s="2">
        <v>5688</v>
      </c>
      <c r="P624" s="2">
        <v>0</v>
      </c>
      <c r="Q624" s="2">
        <v>0</v>
      </c>
      <c r="R624" s="2">
        <v>5688</v>
      </c>
      <c r="S624" s="2">
        <v>0</v>
      </c>
      <c r="T624" s="2" t="s">
        <v>44</v>
      </c>
    </row>
    <row r="625" spans="1:20" x14ac:dyDescent="0.25">
      <c r="A625" s="2" t="s">
        <v>8</v>
      </c>
      <c r="B625" s="2" t="s">
        <v>37</v>
      </c>
      <c r="C625" s="2">
        <v>22020</v>
      </c>
      <c r="D625" s="11">
        <v>44606</v>
      </c>
      <c r="E625" s="2" t="s">
        <v>1028</v>
      </c>
      <c r="F625" s="2" t="s">
        <v>1029</v>
      </c>
      <c r="G625" s="2" t="s">
        <v>1031</v>
      </c>
      <c r="H625" s="2" t="s">
        <v>41</v>
      </c>
      <c r="I625" s="11">
        <v>43865</v>
      </c>
      <c r="J625" s="2">
        <v>37288</v>
      </c>
      <c r="K625" s="2" t="s">
        <v>42</v>
      </c>
      <c r="L625" s="2" t="s">
        <v>43</v>
      </c>
      <c r="M625" s="2">
        <v>18</v>
      </c>
      <c r="N625" s="2">
        <v>31600</v>
      </c>
      <c r="O625" s="2">
        <v>5688</v>
      </c>
      <c r="P625" s="2">
        <v>0</v>
      </c>
      <c r="Q625" s="2">
        <v>0</v>
      </c>
      <c r="R625" s="2">
        <v>5688</v>
      </c>
      <c r="S625" s="2">
        <v>0</v>
      </c>
      <c r="T625" s="2" t="s">
        <v>44</v>
      </c>
    </row>
    <row r="626" spans="1:20" x14ac:dyDescent="0.25">
      <c r="A626" s="2" t="s">
        <v>8</v>
      </c>
      <c r="B626" s="2" t="s">
        <v>37</v>
      </c>
      <c r="C626" s="2">
        <v>22020</v>
      </c>
      <c r="D626" s="11">
        <v>44606</v>
      </c>
      <c r="E626" s="2" t="s">
        <v>1032</v>
      </c>
      <c r="F626" s="2" t="s">
        <v>1033</v>
      </c>
      <c r="G626" s="2" t="s">
        <v>1034</v>
      </c>
      <c r="H626" s="2" t="s">
        <v>41</v>
      </c>
      <c r="I626" s="11">
        <v>43865</v>
      </c>
      <c r="J626" s="2">
        <v>2950</v>
      </c>
      <c r="K626" s="2" t="s">
        <v>42</v>
      </c>
      <c r="L626" s="2" t="s">
        <v>43</v>
      </c>
      <c r="M626" s="2">
        <v>18</v>
      </c>
      <c r="N626" s="2">
        <v>2500</v>
      </c>
      <c r="O626" s="2">
        <v>0</v>
      </c>
      <c r="P626" s="2">
        <v>225</v>
      </c>
      <c r="Q626" s="2">
        <v>225</v>
      </c>
      <c r="R626" s="2">
        <v>450</v>
      </c>
      <c r="S626" s="2">
        <v>0</v>
      </c>
      <c r="T626" s="2" t="s">
        <v>44</v>
      </c>
    </row>
    <row r="627" spans="1:20" x14ac:dyDescent="0.25">
      <c r="A627" s="2" t="s">
        <v>8</v>
      </c>
      <c r="B627" s="2" t="s">
        <v>37</v>
      </c>
      <c r="C627" s="2">
        <v>22020</v>
      </c>
      <c r="D627" s="11">
        <v>44606</v>
      </c>
      <c r="E627" s="2" t="s">
        <v>396</v>
      </c>
      <c r="F627" s="2" t="s">
        <v>397</v>
      </c>
      <c r="G627" s="2" t="s">
        <v>1035</v>
      </c>
      <c r="H627" s="2" t="s">
        <v>41</v>
      </c>
      <c r="I627" s="11">
        <v>43890</v>
      </c>
      <c r="J627" s="2">
        <v>518534</v>
      </c>
      <c r="K627" s="2" t="s">
        <v>42</v>
      </c>
      <c r="L627" s="2" t="s">
        <v>43</v>
      </c>
      <c r="M627" s="2">
        <v>0.1</v>
      </c>
      <c r="N627" s="2">
        <v>518016</v>
      </c>
      <c r="O627" s="2">
        <v>0</v>
      </c>
      <c r="P627" s="2">
        <v>259.01</v>
      </c>
      <c r="Q627" s="2">
        <v>259.01</v>
      </c>
      <c r="R627" s="2">
        <v>518.02</v>
      </c>
      <c r="S627" s="2">
        <v>0</v>
      </c>
      <c r="T627" s="2" t="s">
        <v>44</v>
      </c>
    </row>
    <row r="628" spans="1:20" x14ac:dyDescent="0.25">
      <c r="A628" s="2" t="s">
        <v>8</v>
      </c>
      <c r="B628" s="2" t="s">
        <v>37</v>
      </c>
      <c r="C628" s="2">
        <v>22020</v>
      </c>
      <c r="D628" s="11">
        <v>44606</v>
      </c>
      <c r="E628" s="2" t="s">
        <v>396</v>
      </c>
      <c r="F628" s="2" t="s">
        <v>397</v>
      </c>
      <c r="G628" s="2" t="s">
        <v>1036</v>
      </c>
      <c r="H628" s="2" t="s">
        <v>41</v>
      </c>
      <c r="I628" s="11">
        <v>43890</v>
      </c>
      <c r="J628" s="2">
        <v>589036</v>
      </c>
      <c r="K628" s="2" t="s">
        <v>42</v>
      </c>
      <c r="L628" s="2" t="s">
        <v>43</v>
      </c>
      <c r="M628" s="2">
        <v>0.1</v>
      </c>
      <c r="N628" s="2">
        <v>588448</v>
      </c>
      <c r="O628" s="2">
        <v>0</v>
      </c>
      <c r="P628" s="2">
        <v>294.22000000000003</v>
      </c>
      <c r="Q628" s="2">
        <v>294.22000000000003</v>
      </c>
      <c r="R628" s="2">
        <v>588.44000000000005</v>
      </c>
      <c r="S628" s="2">
        <v>0</v>
      </c>
      <c r="T628" s="2" t="s">
        <v>44</v>
      </c>
    </row>
    <row r="629" spans="1:20" x14ac:dyDescent="0.25">
      <c r="A629" s="2" t="s">
        <v>8</v>
      </c>
      <c r="B629" s="2" t="s">
        <v>37</v>
      </c>
      <c r="C629" s="2">
        <v>22020</v>
      </c>
      <c r="D629" s="11">
        <v>44606</v>
      </c>
      <c r="E629" s="2" t="s">
        <v>399</v>
      </c>
      <c r="F629" s="2" t="s">
        <v>400</v>
      </c>
      <c r="G629" s="2" t="s">
        <v>1037</v>
      </c>
      <c r="H629" s="2" t="s">
        <v>41</v>
      </c>
      <c r="I629" s="11">
        <v>43875</v>
      </c>
      <c r="J629" s="2">
        <v>8384</v>
      </c>
      <c r="K629" s="2" t="s">
        <v>42</v>
      </c>
      <c r="L629" s="2" t="s">
        <v>43</v>
      </c>
      <c r="M629" s="2">
        <v>18</v>
      </c>
      <c r="N629" s="2">
        <v>4400</v>
      </c>
      <c r="O629" s="2">
        <v>0</v>
      </c>
      <c r="P629" s="2">
        <v>396</v>
      </c>
      <c r="Q629" s="2">
        <v>396</v>
      </c>
      <c r="R629" s="2">
        <v>792</v>
      </c>
      <c r="S629" s="2">
        <v>0</v>
      </c>
      <c r="T629" s="2" t="s">
        <v>44</v>
      </c>
    </row>
    <row r="630" spans="1:20" x14ac:dyDescent="0.25">
      <c r="A630" s="2" t="s">
        <v>8</v>
      </c>
      <c r="B630" s="2" t="s">
        <v>37</v>
      </c>
      <c r="C630" s="2">
        <v>22020</v>
      </c>
      <c r="D630" s="11">
        <v>44606</v>
      </c>
      <c r="E630" s="2" t="s">
        <v>399</v>
      </c>
      <c r="F630" s="2" t="s">
        <v>400</v>
      </c>
      <c r="G630" s="2" t="s">
        <v>1037</v>
      </c>
      <c r="H630" s="2" t="s">
        <v>41</v>
      </c>
      <c r="I630" s="11">
        <v>43875</v>
      </c>
      <c r="J630" s="2">
        <v>8384</v>
      </c>
      <c r="K630" s="2" t="s">
        <v>42</v>
      </c>
      <c r="L630" s="2" t="s">
        <v>43</v>
      </c>
      <c r="M630" s="2">
        <v>12</v>
      </c>
      <c r="N630" s="2">
        <v>2850</v>
      </c>
      <c r="O630" s="2">
        <v>0</v>
      </c>
      <c r="P630" s="2">
        <v>171</v>
      </c>
      <c r="Q630" s="2">
        <v>171</v>
      </c>
      <c r="R630" s="2">
        <v>342</v>
      </c>
      <c r="S630" s="2">
        <v>0</v>
      </c>
      <c r="T630" s="2" t="s">
        <v>44</v>
      </c>
    </row>
    <row r="631" spans="1:20" x14ac:dyDescent="0.25">
      <c r="A631" s="2" t="s">
        <v>8</v>
      </c>
      <c r="B631" s="2" t="s">
        <v>37</v>
      </c>
      <c r="C631" s="2">
        <v>22020</v>
      </c>
      <c r="D631" s="11">
        <v>44606</v>
      </c>
      <c r="E631" s="2" t="s">
        <v>399</v>
      </c>
      <c r="F631" s="2" t="s">
        <v>400</v>
      </c>
      <c r="G631" s="2" t="s">
        <v>1038</v>
      </c>
      <c r="H631" s="2" t="s">
        <v>41</v>
      </c>
      <c r="I631" s="11">
        <v>43876</v>
      </c>
      <c r="J631" s="2">
        <v>2576</v>
      </c>
      <c r="K631" s="2" t="s">
        <v>42</v>
      </c>
      <c r="L631" s="2" t="s">
        <v>43</v>
      </c>
      <c r="M631" s="2">
        <v>12</v>
      </c>
      <c r="N631" s="2">
        <v>2300</v>
      </c>
      <c r="O631" s="2">
        <v>0</v>
      </c>
      <c r="P631" s="2">
        <v>138</v>
      </c>
      <c r="Q631" s="2">
        <v>138</v>
      </c>
      <c r="R631" s="2">
        <v>276</v>
      </c>
      <c r="S631" s="2">
        <v>0</v>
      </c>
      <c r="T631" s="2" t="s">
        <v>44</v>
      </c>
    </row>
    <row r="632" spans="1:20" x14ac:dyDescent="0.25">
      <c r="A632" s="2" t="s">
        <v>8</v>
      </c>
      <c r="B632" s="2" t="s">
        <v>37</v>
      </c>
      <c r="C632" s="2">
        <v>22020</v>
      </c>
      <c r="D632" s="11">
        <v>44606</v>
      </c>
      <c r="E632" s="2" t="s">
        <v>399</v>
      </c>
      <c r="F632" s="2" t="s">
        <v>400</v>
      </c>
      <c r="G632" s="2" t="s">
        <v>1039</v>
      </c>
      <c r="H632" s="2" t="s">
        <v>41</v>
      </c>
      <c r="I632" s="11">
        <v>43879</v>
      </c>
      <c r="J632" s="2">
        <v>10974</v>
      </c>
      <c r="K632" s="2" t="s">
        <v>42</v>
      </c>
      <c r="L632" s="2" t="s">
        <v>43</v>
      </c>
      <c r="M632" s="2">
        <v>18</v>
      </c>
      <c r="N632" s="2">
        <v>9300</v>
      </c>
      <c r="O632" s="2">
        <v>0</v>
      </c>
      <c r="P632" s="2">
        <v>837</v>
      </c>
      <c r="Q632" s="2">
        <v>837</v>
      </c>
      <c r="R632" s="2">
        <v>1674</v>
      </c>
      <c r="S632" s="2">
        <v>0</v>
      </c>
      <c r="T632" s="2" t="s">
        <v>44</v>
      </c>
    </row>
    <row r="633" spans="1:20" x14ac:dyDescent="0.25">
      <c r="A633" s="2" t="s">
        <v>8</v>
      </c>
      <c r="B633" s="2" t="s">
        <v>37</v>
      </c>
      <c r="C633" s="2">
        <v>22020</v>
      </c>
      <c r="D633" s="11">
        <v>44606</v>
      </c>
      <c r="E633" s="2" t="s">
        <v>399</v>
      </c>
      <c r="F633" s="2" t="s">
        <v>400</v>
      </c>
      <c r="G633" s="2" t="s">
        <v>1040</v>
      </c>
      <c r="H633" s="2" t="s">
        <v>41</v>
      </c>
      <c r="I633" s="11">
        <v>43879</v>
      </c>
      <c r="J633" s="2">
        <v>1864</v>
      </c>
      <c r="K633" s="2" t="s">
        <v>42</v>
      </c>
      <c r="L633" s="2" t="s">
        <v>43</v>
      </c>
      <c r="M633" s="2">
        <v>18</v>
      </c>
      <c r="N633" s="2">
        <v>1580</v>
      </c>
      <c r="O633" s="2">
        <v>0</v>
      </c>
      <c r="P633" s="2">
        <v>142.19999999999999</v>
      </c>
      <c r="Q633" s="2">
        <v>142.19999999999999</v>
      </c>
      <c r="R633" s="2">
        <v>284.39999999999998</v>
      </c>
      <c r="S633" s="2">
        <v>0</v>
      </c>
      <c r="T633" s="2" t="s">
        <v>44</v>
      </c>
    </row>
    <row r="634" spans="1:20" x14ac:dyDescent="0.25">
      <c r="A634" s="2" t="s">
        <v>8</v>
      </c>
      <c r="B634" s="2" t="s">
        <v>37</v>
      </c>
      <c r="C634" s="2">
        <v>22020</v>
      </c>
      <c r="D634" s="11">
        <v>44606</v>
      </c>
      <c r="E634" s="2" t="s">
        <v>399</v>
      </c>
      <c r="F634" s="2" t="s">
        <v>400</v>
      </c>
      <c r="G634" s="2" t="s">
        <v>1041</v>
      </c>
      <c r="H634" s="2" t="s">
        <v>41</v>
      </c>
      <c r="I634" s="11">
        <v>43881</v>
      </c>
      <c r="J634" s="2">
        <v>3009</v>
      </c>
      <c r="K634" s="2" t="s">
        <v>42</v>
      </c>
      <c r="L634" s="2" t="s">
        <v>43</v>
      </c>
      <c r="M634" s="2">
        <v>18</v>
      </c>
      <c r="N634" s="2">
        <v>2550</v>
      </c>
      <c r="O634" s="2">
        <v>0</v>
      </c>
      <c r="P634" s="2">
        <v>229.5</v>
      </c>
      <c r="Q634" s="2">
        <v>229.5</v>
      </c>
      <c r="R634" s="2">
        <v>459</v>
      </c>
      <c r="S634" s="2">
        <v>0</v>
      </c>
      <c r="T634" s="2" t="s">
        <v>44</v>
      </c>
    </row>
    <row r="635" spans="1:20" x14ac:dyDescent="0.25">
      <c r="A635" s="2" t="s">
        <v>8</v>
      </c>
      <c r="B635" s="2" t="s">
        <v>37</v>
      </c>
      <c r="C635" s="2">
        <v>22020</v>
      </c>
      <c r="D635" s="11">
        <v>44606</v>
      </c>
      <c r="E635" s="2" t="s">
        <v>399</v>
      </c>
      <c r="F635" s="2" t="s">
        <v>400</v>
      </c>
      <c r="G635" s="2" t="s">
        <v>1042</v>
      </c>
      <c r="H635" s="2" t="s">
        <v>41</v>
      </c>
      <c r="I635" s="11">
        <v>43885</v>
      </c>
      <c r="J635" s="2">
        <v>52392</v>
      </c>
      <c r="K635" s="2" t="s">
        <v>42</v>
      </c>
      <c r="L635" s="2" t="s">
        <v>43</v>
      </c>
      <c r="M635" s="2">
        <v>12</v>
      </c>
      <c r="N635" s="2">
        <v>41100</v>
      </c>
      <c r="O635" s="2">
        <v>0</v>
      </c>
      <c r="P635" s="2">
        <v>2466</v>
      </c>
      <c r="Q635" s="2">
        <v>2466</v>
      </c>
      <c r="R635" s="2">
        <v>4932</v>
      </c>
      <c r="S635" s="2">
        <v>0</v>
      </c>
      <c r="T635" s="2" t="s">
        <v>44</v>
      </c>
    </row>
    <row r="636" spans="1:20" x14ac:dyDescent="0.25">
      <c r="A636" s="2" t="s">
        <v>8</v>
      </c>
      <c r="B636" s="2" t="s">
        <v>37</v>
      </c>
      <c r="C636" s="2">
        <v>22020</v>
      </c>
      <c r="D636" s="11">
        <v>44606</v>
      </c>
      <c r="E636" s="2" t="s">
        <v>399</v>
      </c>
      <c r="F636" s="2" t="s">
        <v>400</v>
      </c>
      <c r="G636" s="2" t="s">
        <v>1042</v>
      </c>
      <c r="H636" s="2" t="s">
        <v>41</v>
      </c>
      <c r="I636" s="11">
        <v>43885</v>
      </c>
      <c r="J636" s="2">
        <v>52392</v>
      </c>
      <c r="K636" s="2" t="s">
        <v>42</v>
      </c>
      <c r="L636" s="2" t="s">
        <v>43</v>
      </c>
      <c r="M636" s="2">
        <v>18</v>
      </c>
      <c r="N636" s="2">
        <v>5390</v>
      </c>
      <c r="O636" s="2">
        <v>0</v>
      </c>
      <c r="P636" s="2">
        <v>485.1</v>
      </c>
      <c r="Q636" s="2">
        <v>485.1</v>
      </c>
      <c r="R636" s="2">
        <v>970.2</v>
      </c>
      <c r="S636" s="2">
        <v>0</v>
      </c>
      <c r="T636" s="2" t="s">
        <v>44</v>
      </c>
    </row>
    <row r="637" spans="1:20" x14ac:dyDescent="0.25">
      <c r="A637" s="2" t="s">
        <v>8</v>
      </c>
      <c r="B637" s="2" t="s">
        <v>37</v>
      </c>
      <c r="C637" s="2">
        <v>22020</v>
      </c>
      <c r="D637" s="11">
        <v>44606</v>
      </c>
      <c r="E637" s="2" t="s">
        <v>399</v>
      </c>
      <c r="F637" s="2" t="s">
        <v>400</v>
      </c>
      <c r="G637" s="2" t="s">
        <v>1043</v>
      </c>
      <c r="H637" s="2" t="s">
        <v>41</v>
      </c>
      <c r="I637" s="11">
        <v>43886</v>
      </c>
      <c r="J637" s="2">
        <v>752.8</v>
      </c>
      <c r="K637" s="2" t="s">
        <v>42</v>
      </c>
      <c r="L637" s="2" t="s">
        <v>43</v>
      </c>
      <c r="M637" s="2">
        <v>18</v>
      </c>
      <c r="N637" s="2">
        <v>638</v>
      </c>
      <c r="O637" s="2">
        <v>0</v>
      </c>
      <c r="P637" s="2">
        <v>57.42</v>
      </c>
      <c r="Q637" s="2">
        <v>57.42</v>
      </c>
      <c r="R637" s="2">
        <v>114.84</v>
      </c>
      <c r="S637" s="2">
        <v>0</v>
      </c>
      <c r="T637" s="2" t="s">
        <v>44</v>
      </c>
    </row>
    <row r="638" spans="1:20" x14ac:dyDescent="0.25">
      <c r="A638" s="2" t="s">
        <v>8</v>
      </c>
      <c r="B638" s="2" t="s">
        <v>37</v>
      </c>
      <c r="C638" s="2">
        <v>22020</v>
      </c>
      <c r="D638" s="11">
        <v>44606</v>
      </c>
      <c r="E638" s="2" t="s">
        <v>399</v>
      </c>
      <c r="F638" s="2" t="s">
        <v>400</v>
      </c>
      <c r="G638" s="2" t="s">
        <v>1044</v>
      </c>
      <c r="H638" s="2" t="s">
        <v>41</v>
      </c>
      <c r="I638" s="11">
        <v>43886</v>
      </c>
      <c r="J638" s="2">
        <v>13216</v>
      </c>
      <c r="K638" s="2" t="s">
        <v>42</v>
      </c>
      <c r="L638" s="2" t="s">
        <v>43</v>
      </c>
      <c r="M638" s="2">
        <v>18</v>
      </c>
      <c r="N638" s="2">
        <v>11200</v>
      </c>
      <c r="O638" s="2">
        <v>0</v>
      </c>
      <c r="P638" s="2">
        <v>1008</v>
      </c>
      <c r="Q638" s="2">
        <v>1008</v>
      </c>
      <c r="R638" s="2">
        <v>2016</v>
      </c>
      <c r="S638" s="2">
        <v>0</v>
      </c>
      <c r="T638" s="2" t="s">
        <v>44</v>
      </c>
    </row>
    <row r="639" spans="1:20" x14ac:dyDescent="0.25">
      <c r="A639" s="2" t="s">
        <v>8</v>
      </c>
      <c r="B639" s="2" t="s">
        <v>37</v>
      </c>
      <c r="C639" s="2">
        <v>22020</v>
      </c>
      <c r="D639" s="11">
        <v>44606</v>
      </c>
      <c r="E639" s="2" t="s">
        <v>399</v>
      </c>
      <c r="F639" s="2" t="s">
        <v>400</v>
      </c>
      <c r="G639" s="2" t="s">
        <v>1045</v>
      </c>
      <c r="H639" s="2" t="s">
        <v>41</v>
      </c>
      <c r="I639" s="11">
        <v>43888</v>
      </c>
      <c r="J639" s="2">
        <v>1864</v>
      </c>
      <c r="K639" s="2" t="s">
        <v>42</v>
      </c>
      <c r="L639" s="2" t="s">
        <v>43</v>
      </c>
      <c r="M639" s="2">
        <v>18</v>
      </c>
      <c r="N639" s="2">
        <v>1580</v>
      </c>
      <c r="O639" s="2">
        <v>0</v>
      </c>
      <c r="P639" s="2">
        <v>142.19999999999999</v>
      </c>
      <c r="Q639" s="2">
        <v>142.19999999999999</v>
      </c>
      <c r="R639" s="2">
        <v>284.39999999999998</v>
      </c>
      <c r="S639" s="2">
        <v>0</v>
      </c>
      <c r="T639" s="2" t="s">
        <v>44</v>
      </c>
    </row>
    <row r="640" spans="1:20" x14ac:dyDescent="0.25">
      <c r="A640" s="2" t="s">
        <v>8</v>
      </c>
      <c r="B640" s="2" t="s">
        <v>37</v>
      </c>
      <c r="C640" s="2">
        <v>22020</v>
      </c>
      <c r="D640" s="11">
        <v>44606</v>
      </c>
      <c r="E640" s="2" t="s">
        <v>399</v>
      </c>
      <c r="F640" s="2" t="s">
        <v>400</v>
      </c>
      <c r="G640" s="2" t="s">
        <v>1046</v>
      </c>
      <c r="H640" s="2" t="s">
        <v>41</v>
      </c>
      <c r="I640" s="11">
        <v>43888</v>
      </c>
      <c r="J640" s="2">
        <v>3282</v>
      </c>
      <c r="K640" s="2" t="s">
        <v>42</v>
      </c>
      <c r="L640" s="2" t="s">
        <v>43</v>
      </c>
      <c r="M640" s="2">
        <v>18</v>
      </c>
      <c r="N640" s="2">
        <v>930</v>
      </c>
      <c r="O640" s="2">
        <v>0</v>
      </c>
      <c r="P640" s="2">
        <v>83.7</v>
      </c>
      <c r="Q640" s="2">
        <v>83.7</v>
      </c>
      <c r="R640" s="2">
        <v>167.4</v>
      </c>
      <c r="S640" s="2">
        <v>0</v>
      </c>
      <c r="T640" s="2" t="s">
        <v>44</v>
      </c>
    </row>
    <row r="641" spans="1:20" x14ac:dyDescent="0.25">
      <c r="A641" s="2" t="s">
        <v>8</v>
      </c>
      <c r="B641" s="2" t="s">
        <v>37</v>
      </c>
      <c r="C641" s="2">
        <v>22020</v>
      </c>
      <c r="D641" s="11">
        <v>44606</v>
      </c>
      <c r="E641" s="2" t="s">
        <v>399</v>
      </c>
      <c r="F641" s="2" t="s">
        <v>400</v>
      </c>
      <c r="G641" s="2" t="s">
        <v>1046</v>
      </c>
      <c r="H641" s="2" t="s">
        <v>41</v>
      </c>
      <c r="I641" s="11">
        <v>43888</v>
      </c>
      <c r="J641" s="2">
        <v>3282</v>
      </c>
      <c r="K641" s="2" t="s">
        <v>42</v>
      </c>
      <c r="L641" s="2" t="s">
        <v>43</v>
      </c>
      <c r="M641" s="2">
        <v>12</v>
      </c>
      <c r="N641" s="2">
        <v>1950</v>
      </c>
      <c r="O641" s="2">
        <v>0</v>
      </c>
      <c r="P641" s="2">
        <v>117</v>
      </c>
      <c r="Q641" s="2">
        <v>117</v>
      </c>
      <c r="R641" s="2">
        <v>234</v>
      </c>
      <c r="S641" s="2">
        <v>0</v>
      </c>
      <c r="T641" s="2" t="s">
        <v>44</v>
      </c>
    </row>
    <row r="642" spans="1:20" x14ac:dyDescent="0.25">
      <c r="A642" s="2" t="s">
        <v>8</v>
      </c>
      <c r="B642" s="2" t="s">
        <v>37</v>
      </c>
      <c r="C642" s="2">
        <v>22020</v>
      </c>
      <c r="D642" s="11">
        <v>44606</v>
      </c>
      <c r="E642" s="2" t="s">
        <v>413</v>
      </c>
      <c r="F642" s="2" t="s">
        <v>414</v>
      </c>
      <c r="G642" s="2" t="s">
        <v>1047</v>
      </c>
      <c r="H642" s="2" t="s">
        <v>41</v>
      </c>
      <c r="I642" s="11">
        <v>43868</v>
      </c>
      <c r="J642" s="2">
        <v>2883.35</v>
      </c>
      <c r="K642" s="2" t="s">
        <v>416</v>
      </c>
      <c r="L642" s="2" t="s">
        <v>43</v>
      </c>
      <c r="M642" s="2">
        <v>18</v>
      </c>
      <c r="N642" s="2">
        <v>2443.52</v>
      </c>
      <c r="O642" s="2">
        <v>439.83</v>
      </c>
      <c r="P642" s="2">
        <v>0</v>
      </c>
      <c r="Q642" s="2">
        <v>0</v>
      </c>
      <c r="R642" s="2">
        <v>439.83</v>
      </c>
      <c r="S642" s="2">
        <v>0</v>
      </c>
      <c r="T642" s="2" t="s">
        <v>44</v>
      </c>
    </row>
    <row r="643" spans="1:20" x14ac:dyDescent="0.25">
      <c r="A643" s="2" t="s">
        <v>8</v>
      </c>
      <c r="B643" s="2" t="s">
        <v>37</v>
      </c>
      <c r="C643" s="2">
        <v>22020</v>
      </c>
      <c r="D643" s="11">
        <v>44606</v>
      </c>
      <c r="E643" s="2" t="s">
        <v>413</v>
      </c>
      <c r="F643" s="2" t="s">
        <v>414</v>
      </c>
      <c r="G643" s="2" t="s">
        <v>1048</v>
      </c>
      <c r="H643" s="2" t="s">
        <v>41</v>
      </c>
      <c r="I643" s="11">
        <v>43875</v>
      </c>
      <c r="J643" s="2">
        <v>17142.54</v>
      </c>
      <c r="K643" s="2" t="s">
        <v>416</v>
      </c>
      <c r="L643" s="2" t="s">
        <v>43</v>
      </c>
      <c r="M643" s="2">
        <v>18</v>
      </c>
      <c r="N643" s="2">
        <v>14527.58</v>
      </c>
      <c r="O643" s="2">
        <v>2614.96</v>
      </c>
      <c r="P643" s="2">
        <v>0</v>
      </c>
      <c r="Q643" s="2">
        <v>0</v>
      </c>
      <c r="R643" s="2">
        <v>2614.96</v>
      </c>
      <c r="S643" s="2">
        <v>0</v>
      </c>
      <c r="T643" s="2" t="s">
        <v>44</v>
      </c>
    </row>
    <row r="644" spans="1:20" x14ac:dyDescent="0.25">
      <c r="A644" s="2" t="s">
        <v>8</v>
      </c>
      <c r="B644" s="2" t="s">
        <v>37</v>
      </c>
      <c r="C644" s="2">
        <v>22020</v>
      </c>
      <c r="D644" s="11">
        <v>44606</v>
      </c>
      <c r="E644" s="2" t="s">
        <v>413</v>
      </c>
      <c r="F644" s="2" t="s">
        <v>414</v>
      </c>
      <c r="G644" s="2" t="s">
        <v>1049</v>
      </c>
      <c r="H644" s="2" t="s">
        <v>41</v>
      </c>
      <c r="I644" s="11">
        <v>43882</v>
      </c>
      <c r="J644" s="2">
        <v>51301.35</v>
      </c>
      <c r="K644" s="2" t="s">
        <v>416</v>
      </c>
      <c r="L644" s="2" t="s">
        <v>43</v>
      </c>
      <c r="M644" s="2">
        <v>18</v>
      </c>
      <c r="N644" s="2">
        <v>43475.72</v>
      </c>
      <c r="O644" s="2">
        <v>7825.63</v>
      </c>
      <c r="P644" s="2">
        <v>0</v>
      </c>
      <c r="Q644" s="2">
        <v>0</v>
      </c>
      <c r="R644" s="2">
        <v>7825.63</v>
      </c>
      <c r="S644" s="2">
        <v>0</v>
      </c>
      <c r="T644" s="2" t="s">
        <v>44</v>
      </c>
    </row>
    <row r="645" spans="1:20" x14ac:dyDescent="0.25">
      <c r="A645" s="2" t="s">
        <v>8</v>
      </c>
      <c r="B645" s="2" t="s">
        <v>37</v>
      </c>
      <c r="C645" s="2">
        <v>22020</v>
      </c>
      <c r="D645" s="11">
        <v>44606</v>
      </c>
      <c r="E645" s="2" t="s">
        <v>413</v>
      </c>
      <c r="F645" s="2" t="s">
        <v>414</v>
      </c>
      <c r="G645" s="2" t="s">
        <v>1050</v>
      </c>
      <c r="H645" s="2" t="s">
        <v>41</v>
      </c>
      <c r="I645" s="11">
        <v>43890</v>
      </c>
      <c r="J645" s="2">
        <v>3203.74</v>
      </c>
      <c r="K645" s="2" t="s">
        <v>416</v>
      </c>
      <c r="L645" s="2" t="s">
        <v>43</v>
      </c>
      <c r="M645" s="2">
        <v>18</v>
      </c>
      <c r="N645" s="2">
        <v>2715.03</v>
      </c>
      <c r="O645" s="2">
        <v>488.71</v>
      </c>
      <c r="P645" s="2">
        <v>0</v>
      </c>
      <c r="Q645" s="2">
        <v>0</v>
      </c>
      <c r="R645" s="2">
        <v>488.71</v>
      </c>
      <c r="S645" s="2">
        <v>0</v>
      </c>
      <c r="T645" s="2" t="s">
        <v>44</v>
      </c>
    </row>
    <row r="646" spans="1:20" x14ac:dyDescent="0.25">
      <c r="A646" s="2" t="s">
        <v>8</v>
      </c>
      <c r="B646" s="2" t="s">
        <v>37</v>
      </c>
      <c r="C646" s="2">
        <v>22020</v>
      </c>
      <c r="D646" s="11">
        <v>44606</v>
      </c>
      <c r="E646" s="2" t="s">
        <v>419</v>
      </c>
      <c r="F646" s="2" t="s">
        <v>420</v>
      </c>
      <c r="G646" s="2" t="s">
        <v>1051</v>
      </c>
      <c r="H646" s="2" t="s">
        <v>41</v>
      </c>
      <c r="I646" s="11">
        <v>43879</v>
      </c>
      <c r="J646" s="2">
        <v>3611</v>
      </c>
      <c r="K646" s="2" t="s">
        <v>42</v>
      </c>
      <c r="L646" s="2" t="s">
        <v>43</v>
      </c>
      <c r="M646" s="2">
        <v>18</v>
      </c>
      <c r="N646" s="2">
        <v>3060</v>
      </c>
      <c r="O646" s="2">
        <v>0</v>
      </c>
      <c r="P646" s="2">
        <v>275.39999999999998</v>
      </c>
      <c r="Q646" s="2">
        <v>275.39999999999998</v>
      </c>
      <c r="R646" s="2">
        <v>550.79999999999995</v>
      </c>
      <c r="S646" s="2">
        <v>0</v>
      </c>
      <c r="T646" s="2" t="s">
        <v>44</v>
      </c>
    </row>
    <row r="647" spans="1:20" x14ac:dyDescent="0.25">
      <c r="A647" s="2" t="s">
        <v>8</v>
      </c>
      <c r="B647" s="2" t="s">
        <v>37</v>
      </c>
      <c r="C647" s="2">
        <v>22020</v>
      </c>
      <c r="D647" s="11">
        <v>44606</v>
      </c>
      <c r="E647" s="2" t="s">
        <v>1052</v>
      </c>
      <c r="F647" s="2" t="s">
        <v>1053</v>
      </c>
      <c r="G647" s="2" t="s">
        <v>1054</v>
      </c>
      <c r="H647" s="2" t="s">
        <v>41</v>
      </c>
      <c r="I647" s="11">
        <v>43865</v>
      </c>
      <c r="J647" s="2">
        <v>61584.79</v>
      </c>
      <c r="K647" s="2" t="s">
        <v>42</v>
      </c>
      <c r="L647" s="2" t="s">
        <v>43</v>
      </c>
      <c r="M647" s="2">
        <v>18</v>
      </c>
      <c r="N647" s="2">
        <v>52190.5</v>
      </c>
      <c r="O647" s="2">
        <v>0</v>
      </c>
      <c r="P647" s="2">
        <v>4697.1499999999996</v>
      </c>
      <c r="Q647" s="2">
        <v>4697.1499999999996</v>
      </c>
      <c r="R647" s="2">
        <v>9394.2999999999993</v>
      </c>
      <c r="S647" s="2">
        <v>0</v>
      </c>
      <c r="T647" s="2" t="s">
        <v>44</v>
      </c>
    </row>
    <row r="648" spans="1:20" x14ac:dyDescent="0.25">
      <c r="A648" s="2" t="s">
        <v>8</v>
      </c>
      <c r="B648" s="2" t="s">
        <v>37</v>
      </c>
      <c r="C648" s="2">
        <v>22020</v>
      </c>
      <c r="D648" s="11">
        <v>44606</v>
      </c>
      <c r="E648" s="2" t="s">
        <v>433</v>
      </c>
      <c r="F648" s="2" t="s">
        <v>434</v>
      </c>
      <c r="G648" s="2" t="s">
        <v>1055</v>
      </c>
      <c r="H648" s="2" t="s">
        <v>41</v>
      </c>
      <c r="I648" s="11">
        <v>43867</v>
      </c>
      <c r="J648" s="2">
        <v>6046</v>
      </c>
      <c r="K648" s="2" t="s">
        <v>42</v>
      </c>
      <c r="L648" s="2" t="s">
        <v>43</v>
      </c>
      <c r="M648" s="2">
        <v>18</v>
      </c>
      <c r="N648" s="2">
        <v>5124</v>
      </c>
      <c r="O648" s="2">
        <v>0</v>
      </c>
      <c r="P648" s="2">
        <v>461.16</v>
      </c>
      <c r="Q648" s="2">
        <v>461.16</v>
      </c>
      <c r="R648" s="2">
        <v>922.32</v>
      </c>
      <c r="S648" s="2">
        <v>0</v>
      </c>
      <c r="T648" s="2" t="s">
        <v>44</v>
      </c>
    </row>
    <row r="649" spans="1:20" x14ac:dyDescent="0.25">
      <c r="A649" s="2" t="s">
        <v>8</v>
      </c>
      <c r="B649" s="2" t="s">
        <v>37</v>
      </c>
      <c r="C649" s="2">
        <v>22020</v>
      </c>
      <c r="D649" s="11">
        <v>44606</v>
      </c>
      <c r="E649" s="2" t="s">
        <v>433</v>
      </c>
      <c r="F649" s="2" t="s">
        <v>434</v>
      </c>
      <c r="G649" s="2" t="s">
        <v>1056</v>
      </c>
      <c r="H649" s="2" t="s">
        <v>41</v>
      </c>
      <c r="I649" s="11">
        <v>43875</v>
      </c>
      <c r="J649" s="2">
        <v>28320</v>
      </c>
      <c r="K649" s="2" t="s">
        <v>42</v>
      </c>
      <c r="L649" s="2" t="s">
        <v>43</v>
      </c>
      <c r="M649" s="2">
        <v>18</v>
      </c>
      <c r="N649" s="2">
        <v>24000</v>
      </c>
      <c r="O649" s="2">
        <v>0</v>
      </c>
      <c r="P649" s="2">
        <v>2160</v>
      </c>
      <c r="Q649" s="2">
        <v>2160</v>
      </c>
      <c r="R649" s="2">
        <v>4320</v>
      </c>
      <c r="S649" s="2">
        <v>0</v>
      </c>
      <c r="T649" s="2" t="s">
        <v>44</v>
      </c>
    </row>
    <row r="650" spans="1:20" x14ac:dyDescent="0.25">
      <c r="A650" s="2" t="s">
        <v>8</v>
      </c>
      <c r="B650" s="2" t="s">
        <v>37</v>
      </c>
      <c r="C650" s="2">
        <v>22020</v>
      </c>
      <c r="D650" s="11">
        <v>44606</v>
      </c>
      <c r="E650" s="2" t="s">
        <v>440</v>
      </c>
      <c r="F650" s="2" t="s">
        <v>441</v>
      </c>
      <c r="G650" s="2" t="s">
        <v>1057</v>
      </c>
      <c r="H650" s="2" t="s">
        <v>41</v>
      </c>
      <c r="I650" s="11">
        <v>43871</v>
      </c>
      <c r="J650" s="2">
        <v>20805.18</v>
      </c>
      <c r="K650" s="2" t="s">
        <v>42</v>
      </c>
      <c r="L650" s="2" t="s">
        <v>43</v>
      </c>
      <c r="M650" s="2">
        <v>18</v>
      </c>
      <c r="N650" s="2">
        <v>17631.5</v>
      </c>
      <c r="O650" s="2">
        <v>0</v>
      </c>
      <c r="P650" s="2">
        <v>1586.84</v>
      </c>
      <c r="Q650" s="2">
        <v>1586.84</v>
      </c>
      <c r="R650" s="2">
        <v>3173.68</v>
      </c>
      <c r="S650" s="2">
        <v>0</v>
      </c>
      <c r="T650" s="2" t="s">
        <v>44</v>
      </c>
    </row>
    <row r="651" spans="1:20" x14ac:dyDescent="0.25">
      <c r="A651" s="2" t="s">
        <v>8</v>
      </c>
      <c r="B651" s="2" t="s">
        <v>37</v>
      </c>
      <c r="C651" s="2">
        <v>22020</v>
      </c>
      <c r="D651" s="11">
        <v>44606</v>
      </c>
      <c r="E651" s="2" t="s">
        <v>440</v>
      </c>
      <c r="F651" s="2" t="s">
        <v>441</v>
      </c>
      <c r="G651" s="2" t="s">
        <v>1058</v>
      </c>
      <c r="H651" s="2" t="s">
        <v>41</v>
      </c>
      <c r="I651" s="11">
        <v>43871</v>
      </c>
      <c r="J651" s="2">
        <v>31826.959999999999</v>
      </c>
      <c r="K651" s="2" t="s">
        <v>42</v>
      </c>
      <c r="L651" s="2" t="s">
        <v>43</v>
      </c>
      <c r="M651" s="2">
        <v>18</v>
      </c>
      <c r="N651" s="2">
        <v>26972</v>
      </c>
      <c r="O651" s="2">
        <v>0</v>
      </c>
      <c r="P651" s="2">
        <v>2427.48</v>
      </c>
      <c r="Q651" s="2">
        <v>2427.48</v>
      </c>
      <c r="R651" s="2">
        <v>4854.96</v>
      </c>
      <c r="S651" s="2">
        <v>0</v>
      </c>
      <c r="T651" s="2" t="s">
        <v>44</v>
      </c>
    </row>
    <row r="652" spans="1:20" x14ac:dyDescent="0.25">
      <c r="A652" s="2" t="s">
        <v>8</v>
      </c>
      <c r="B652" s="2" t="s">
        <v>37</v>
      </c>
      <c r="C652" s="2">
        <v>22020</v>
      </c>
      <c r="D652" s="11">
        <v>44606</v>
      </c>
      <c r="E652" s="2" t="s">
        <v>440</v>
      </c>
      <c r="F652" s="2" t="s">
        <v>441</v>
      </c>
      <c r="G652" s="2" t="s">
        <v>1059</v>
      </c>
      <c r="H652" s="2" t="s">
        <v>41</v>
      </c>
      <c r="I652" s="11">
        <v>43879</v>
      </c>
      <c r="J652" s="2">
        <v>37524</v>
      </c>
      <c r="K652" s="2" t="s">
        <v>42</v>
      </c>
      <c r="L652" s="2" t="s">
        <v>43</v>
      </c>
      <c r="M652" s="2">
        <v>18</v>
      </c>
      <c r="N652" s="2">
        <v>31800</v>
      </c>
      <c r="O652" s="2">
        <v>0</v>
      </c>
      <c r="P652" s="2">
        <v>2862</v>
      </c>
      <c r="Q652" s="2">
        <v>2862</v>
      </c>
      <c r="R652" s="2">
        <v>5724</v>
      </c>
      <c r="S652" s="2">
        <v>0</v>
      </c>
      <c r="T652" s="2" t="s">
        <v>44</v>
      </c>
    </row>
    <row r="653" spans="1:20" x14ac:dyDescent="0.25">
      <c r="A653" s="2" t="s">
        <v>8</v>
      </c>
      <c r="B653" s="2" t="s">
        <v>37</v>
      </c>
      <c r="C653" s="2">
        <v>22020</v>
      </c>
      <c r="D653" s="11">
        <v>44606</v>
      </c>
      <c r="E653" s="2" t="s">
        <v>440</v>
      </c>
      <c r="F653" s="2" t="s">
        <v>441</v>
      </c>
      <c r="G653" s="2" t="s">
        <v>1060</v>
      </c>
      <c r="H653" s="2" t="s">
        <v>41</v>
      </c>
      <c r="I653" s="11">
        <v>43879</v>
      </c>
      <c r="J653" s="2">
        <v>5192</v>
      </c>
      <c r="K653" s="2" t="s">
        <v>42</v>
      </c>
      <c r="L653" s="2" t="s">
        <v>43</v>
      </c>
      <c r="M653" s="2">
        <v>18</v>
      </c>
      <c r="N653" s="2">
        <v>4400</v>
      </c>
      <c r="O653" s="2">
        <v>0</v>
      </c>
      <c r="P653" s="2">
        <v>396</v>
      </c>
      <c r="Q653" s="2">
        <v>396</v>
      </c>
      <c r="R653" s="2">
        <v>792</v>
      </c>
      <c r="S653" s="2">
        <v>0</v>
      </c>
      <c r="T653" s="2" t="s">
        <v>44</v>
      </c>
    </row>
    <row r="654" spans="1:20" x14ac:dyDescent="0.25">
      <c r="A654" s="2" t="s">
        <v>8</v>
      </c>
      <c r="B654" s="2" t="s">
        <v>37</v>
      </c>
      <c r="C654" s="2">
        <v>22020</v>
      </c>
      <c r="D654" s="11">
        <v>44606</v>
      </c>
      <c r="E654" s="2" t="s">
        <v>440</v>
      </c>
      <c r="F654" s="2" t="s">
        <v>441</v>
      </c>
      <c r="G654" s="2" t="s">
        <v>1061</v>
      </c>
      <c r="H654" s="2" t="s">
        <v>41</v>
      </c>
      <c r="I654" s="11">
        <v>43886</v>
      </c>
      <c r="J654" s="2">
        <v>14632</v>
      </c>
      <c r="K654" s="2" t="s">
        <v>42</v>
      </c>
      <c r="L654" s="2" t="s">
        <v>43</v>
      </c>
      <c r="M654" s="2">
        <v>18</v>
      </c>
      <c r="N654" s="2">
        <v>12400</v>
      </c>
      <c r="O654" s="2">
        <v>0</v>
      </c>
      <c r="P654" s="2">
        <v>1116</v>
      </c>
      <c r="Q654" s="2">
        <v>1116</v>
      </c>
      <c r="R654" s="2">
        <v>2232</v>
      </c>
      <c r="S654" s="2">
        <v>0</v>
      </c>
      <c r="T654" s="2" t="s">
        <v>44</v>
      </c>
    </row>
    <row r="655" spans="1:20" x14ac:dyDescent="0.25">
      <c r="A655" s="2" t="s">
        <v>8</v>
      </c>
      <c r="B655" s="2" t="s">
        <v>37</v>
      </c>
      <c r="C655" s="2">
        <v>22020</v>
      </c>
      <c r="D655" s="11">
        <v>44606</v>
      </c>
      <c r="E655" s="2" t="s">
        <v>440</v>
      </c>
      <c r="F655" s="2" t="s">
        <v>441</v>
      </c>
      <c r="G655" s="2" t="s">
        <v>1062</v>
      </c>
      <c r="H655" s="2" t="s">
        <v>41</v>
      </c>
      <c r="I655" s="11">
        <v>43886</v>
      </c>
      <c r="J655" s="2">
        <v>12508</v>
      </c>
      <c r="K655" s="2" t="s">
        <v>42</v>
      </c>
      <c r="L655" s="2" t="s">
        <v>43</v>
      </c>
      <c r="M655" s="2">
        <v>18</v>
      </c>
      <c r="N655" s="2">
        <v>10600</v>
      </c>
      <c r="O655" s="2">
        <v>0</v>
      </c>
      <c r="P655" s="2">
        <v>954</v>
      </c>
      <c r="Q655" s="2">
        <v>954</v>
      </c>
      <c r="R655" s="2">
        <v>1908</v>
      </c>
      <c r="S655" s="2">
        <v>0</v>
      </c>
      <c r="T655" s="2" t="s">
        <v>44</v>
      </c>
    </row>
    <row r="656" spans="1:20" x14ac:dyDescent="0.25">
      <c r="A656" s="2" t="s">
        <v>8</v>
      </c>
      <c r="B656" s="2" t="s">
        <v>37</v>
      </c>
      <c r="C656" s="2">
        <v>22020</v>
      </c>
      <c r="D656" s="11">
        <v>44606</v>
      </c>
      <c r="E656" s="2" t="s">
        <v>440</v>
      </c>
      <c r="F656" s="2" t="s">
        <v>441</v>
      </c>
      <c r="G656" s="2" t="s">
        <v>1063</v>
      </c>
      <c r="H656" s="2" t="s">
        <v>41</v>
      </c>
      <c r="I656" s="11">
        <v>43888</v>
      </c>
      <c r="J656" s="2">
        <v>2878.02</v>
      </c>
      <c r="K656" s="2" t="s">
        <v>42</v>
      </c>
      <c r="L656" s="2" t="s">
        <v>43</v>
      </c>
      <c r="M656" s="2">
        <v>18</v>
      </c>
      <c r="N656" s="2">
        <v>2439</v>
      </c>
      <c r="O656" s="2">
        <v>0</v>
      </c>
      <c r="P656" s="2">
        <v>219.51</v>
      </c>
      <c r="Q656" s="2">
        <v>219.51</v>
      </c>
      <c r="R656" s="2">
        <v>439.02</v>
      </c>
      <c r="S656" s="2">
        <v>0</v>
      </c>
      <c r="T656" s="2" t="s">
        <v>44</v>
      </c>
    </row>
    <row r="657" spans="1:20" x14ac:dyDescent="0.25">
      <c r="A657" s="2" t="s">
        <v>8</v>
      </c>
      <c r="B657" s="2" t="s">
        <v>37</v>
      </c>
      <c r="C657" s="2">
        <v>22020</v>
      </c>
      <c r="D657" s="11">
        <v>44606</v>
      </c>
      <c r="E657" s="2" t="s">
        <v>440</v>
      </c>
      <c r="F657" s="2" t="s">
        <v>441</v>
      </c>
      <c r="G657" s="2" t="s">
        <v>1064</v>
      </c>
      <c r="H657" s="2" t="s">
        <v>41</v>
      </c>
      <c r="I657" s="11">
        <v>43888</v>
      </c>
      <c r="J657" s="2">
        <v>3937.54</v>
      </c>
      <c r="K657" s="2" t="s">
        <v>42</v>
      </c>
      <c r="L657" s="2" t="s">
        <v>43</v>
      </c>
      <c r="M657" s="2">
        <v>18</v>
      </c>
      <c r="N657" s="2">
        <v>3336.9</v>
      </c>
      <c r="O657" s="2">
        <v>0</v>
      </c>
      <c r="P657" s="2">
        <v>300.32</v>
      </c>
      <c r="Q657" s="2">
        <v>300.32</v>
      </c>
      <c r="R657" s="2">
        <v>600.64</v>
      </c>
      <c r="S657" s="2">
        <v>0</v>
      </c>
      <c r="T657" s="2" t="s">
        <v>44</v>
      </c>
    </row>
    <row r="658" spans="1:20" x14ac:dyDescent="0.25">
      <c r="A658" s="2" t="s">
        <v>8</v>
      </c>
      <c r="B658" s="2" t="s">
        <v>37</v>
      </c>
      <c r="C658" s="2">
        <v>22020</v>
      </c>
      <c r="D658" s="11">
        <v>44606</v>
      </c>
      <c r="E658" s="2" t="s">
        <v>450</v>
      </c>
      <c r="F658" s="2" t="s">
        <v>451</v>
      </c>
      <c r="G658" s="2" t="s">
        <v>1065</v>
      </c>
      <c r="H658" s="2" t="s">
        <v>41</v>
      </c>
      <c r="I658" s="11">
        <v>43865</v>
      </c>
      <c r="J658" s="2">
        <v>500</v>
      </c>
      <c r="K658" s="2" t="s">
        <v>42</v>
      </c>
      <c r="L658" s="2" t="s">
        <v>43</v>
      </c>
      <c r="M658" s="2">
        <v>0</v>
      </c>
      <c r="N658" s="2">
        <v>500</v>
      </c>
      <c r="O658" s="2">
        <v>0</v>
      </c>
      <c r="P658" s="2">
        <v>0</v>
      </c>
      <c r="Q658" s="2">
        <v>0</v>
      </c>
      <c r="R658" s="2">
        <v>0</v>
      </c>
      <c r="S658" s="2">
        <v>0</v>
      </c>
      <c r="T658" s="2" t="s">
        <v>44</v>
      </c>
    </row>
    <row r="659" spans="1:20" x14ac:dyDescent="0.25">
      <c r="A659" s="2" t="s">
        <v>8</v>
      </c>
      <c r="B659" s="2" t="s">
        <v>37</v>
      </c>
      <c r="C659" s="2">
        <v>22020</v>
      </c>
      <c r="D659" s="11">
        <v>44606</v>
      </c>
      <c r="E659" s="2" t="s">
        <v>450</v>
      </c>
      <c r="F659" s="2" t="s">
        <v>451</v>
      </c>
      <c r="G659" s="2" t="s">
        <v>1066</v>
      </c>
      <c r="H659" s="2" t="s">
        <v>41</v>
      </c>
      <c r="I659" s="11">
        <v>43881</v>
      </c>
      <c r="J659" s="2">
        <v>1200</v>
      </c>
      <c r="K659" s="2" t="s">
        <v>42</v>
      </c>
      <c r="L659" s="2" t="s">
        <v>43</v>
      </c>
      <c r="M659" s="2">
        <v>0</v>
      </c>
      <c r="N659" s="2">
        <v>1200</v>
      </c>
      <c r="O659" s="2">
        <v>0</v>
      </c>
      <c r="P659" s="2">
        <v>0</v>
      </c>
      <c r="Q659" s="2">
        <v>0</v>
      </c>
      <c r="R659" s="2">
        <v>0</v>
      </c>
      <c r="S659" s="2">
        <v>0</v>
      </c>
      <c r="T659" s="2" t="s">
        <v>44</v>
      </c>
    </row>
    <row r="660" spans="1:20" x14ac:dyDescent="0.25">
      <c r="A660" s="2" t="s">
        <v>8</v>
      </c>
      <c r="B660" s="2" t="s">
        <v>37</v>
      </c>
      <c r="C660" s="2">
        <v>22020</v>
      </c>
      <c r="D660" s="11">
        <v>44606</v>
      </c>
      <c r="E660" s="2" t="s">
        <v>456</v>
      </c>
      <c r="F660" s="2" t="s">
        <v>457</v>
      </c>
      <c r="G660" s="2" t="s">
        <v>1067</v>
      </c>
      <c r="H660" s="2" t="s">
        <v>41</v>
      </c>
      <c r="I660" s="11">
        <v>43882</v>
      </c>
      <c r="J660" s="2">
        <v>112336</v>
      </c>
      <c r="K660" s="2" t="s">
        <v>42</v>
      </c>
      <c r="L660" s="2" t="s">
        <v>43</v>
      </c>
      <c r="M660" s="2">
        <v>18</v>
      </c>
      <c r="N660" s="2">
        <v>95200</v>
      </c>
      <c r="O660" s="2">
        <v>0</v>
      </c>
      <c r="P660" s="2">
        <v>8568</v>
      </c>
      <c r="Q660" s="2">
        <v>8568</v>
      </c>
      <c r="R660" s="2">
        <v>17136</v>
      </c>
      <c r="S660" s="2">
        <v>0</v>
      </c>
      <c r="T660" s="2" t="s">
        <v>44</v>
      </c>
    </row>
    <row r="661" spans="1:20" x14ac:dyDescent="0.25">
      <c r="A661" s="2" t="s">
        <v>8</v>
      </c>
      <c r="B661" s="2" t="s">
        <v>37</v>
      </c>
      <c r="C661" s="2">
        <v>22020</v>
      </c>
      <c r="D661" s="11">
        <v>44606</v>
      </c>
      <c r="E661" s="2" t="s">
        <v>456</v>
      </c>
      <c r="F661" s="2" t="s">
        <v>457</v>
      </c>
      <c r="G661" s="2" t="s">
        <v>1068</v>
      </c>
      <c r="H661" s="2" t="s">
        <v>41</v>
      </c>
      <c r="I661" s="11">
        <v>43882</v>
      </c>
      <c r="J661" s="2">
        <v>70092</v>
      </c>
      <c r="K661" s="2" t="s">
        <v>42</v>
      </c>
      <c r="L661" s="2" t="s">
        <v>43</v>
      </c>
      <c r="M661" s="2">
        <v>18</v>
      </c>
      <c r="N661" s="2">
        <v>59400</v>
      </c>
      <c r="O661" s="2">
        <v>0</v>
      </c>
      <c r="P661" s="2">
        <v>5346</v>
      </c>
      <c r="Q661" s="2">
        <v>5346</v>
      </c>
      <c r="R661" s="2">
        <v>10692</v>
      </c>
      <c r="S661" s="2">
        <v>0</v>
      </c>
      <c r="T661" s="2" t="s">
        <v>44</v>
      </c>
    </row>
    <row r="662" spans="1:20" x14ac:dyDescent="0.25">
      <c r="A662" s="2" t="s">
        <v>8</v>
      </c>
      <c r="B662" s="2" t="s">
        <v>37</v>
      </c>
      <c r="C662" s="2">
        <v>22020</v>
      </c>
      <c r="D662" s="11">
        <v>44606</v>
      </c>
      <c r="E662" s="2" t="s">
        <v>1069</v>
      </c>
      <c r="F662" s="2" t="s">
        <v>1070</v>
      </c>
      <c r="G662" s="2" t="s">
        <v>1071</v>
      </c>
      <c r="H662" s="2" t="s">
        <v>41</v>
      </c>
      <c r="I662" s="11">
        <v>43865</v>
      </c>
      <c r="J662" s="2">
        <v>141600</v>
      </c>
      <c r="K662" s="2" t="s">
        <v>42</v>
      </c>
      <c r="L662" s="2" t="s">
        <v>43</v>
      </c>
      <c r="M662" s="2">
        <v>18</v>
      </c>
      <c r="N662" s="2">
        <v>120000</v>
      </c>
      <c r="O662" s="2">
        <v>0</v>
      </c>
      <c r="P662" s="2">
        <v>10800</v>
      </c>
      <c r="Q662" s="2">
        <v>10800</v>
      </c>
      <c r="R662" s="2">
        <v>21600</v>
      </c>
      <c r="S662" s="2">
        <v>0</v>
      </c>
      <c r="T662" s="2" t="s">
        <v>44</v>
      </c>
    </row>
    <row r="663" spans="1:20" x14ac:dyDescent="0.25">
      <c r="A663" s="2" t="s">
        <v>8</v>
      </c>
      <c r="B663" s="2" t="s">
        <v>37</v>
      </c>
      <c r="C663" s="2">
        <v>22020</v>
      </c>
      <c r="D663" s="11">
        <v>44606</v>
      </c>
      <c r="E663" s="2" t="s">
        <v>1072</v>
      </c>
      <c r="F663" s="2" t="s">
        <v>1073</v>
      </c>
      <c r="G663" s="2" t="s">
        <v>1074</v>
      </c>
      <c r="H663" s="2" t="s">
        <v>41</v>
      </c>
      <c r="I663" s="11">
        <v>43888</v>
      </c>
      <c r="J663" s="2">
        <v>2655</v>
      </c>
      <c r="K663" s="2" t="s">
        <v>42</v>
      </c>
      <c r="L663" s="2" t="s">
        <v>43</v>
      </c>
      <c r="M663" s="2">
        <v>18</v>
      </c>
      <c r="N663" s="2">
        <v>2250</v>
      </c>
      <c r="O663" s="2">
        <v>0</v>
      </c>
      <c r="P663" s="2">
        <v>202.5</v>
      </c>
      <c r="Q663" s="2">
        <v>202.5</v>
      </c>
      <c r="R663" s="2">
        <v>405</v>
      </c>
      <c r="S663" s="2">
        <v>0</v>
      </c>
      <c r="T663" s="2" t="s">
        <v>44</v>
      </c>
    </row>
    <row r="664" spans="1:20" x14ac:dyDescent="0.25">
      <c r="A664" s="2" t="s">
        <v>8</v>
      </c>
      <c r="B664" s="2" t="s">
        <v>37</v>
      </c>
      <c r="C664" s="2">
        <v>22020</v>
      </c>
      <c r="D664" s="11">
        <v>44606</v>
      </c>
      <c r="E664" s="2" t="s">
        <v>459</v>
      </c>
      <c r="F664" s="2" t="s">
        <v>460</v>
      </c>
      <c r="G664" s="2" t="s">
        <v>1075</v>
      </c>
      <c r="H664" s="2" t="s">
        <v>41</v>
      </c>
      <c r="I664" s="11">
        <v>43871</v>
      </c>
      <c r="J664" s="2">
        <v>15434.4</v>
      </c>
      <c r="K664" s="2" t="s">
        <v>42</v>
      </c>
      <c r="L664" s="2" t="s">
        <v>43</v>
      </c>
      <c r="M664" s="2">
        <v>18</v>
      </c>
      <c r="N664" s="2">
        <v>13080</v>
      </c>
      <c r="O664" s="2">
        <v>0</v>
      </c>
      <c r="P664" s="2">
        <v>1177.2</v>
      </c>
      <c r="Q664" s="2">
        <v>1177.2</v>
      </c>
      <c r="R664" s="2">
        <v>2354.4</v>
      </c>
      <c r="S664" s="2">
        <v>0</v>
      </c>
      <c r="T664" s="2" t="s">
        <v>44</v>
      </c>
    </row>
    <row r="665" spans="1:20" x14ac:dyDescent="0.25">
      <c r="A665" s="2" t="s">
        <v>8</v>
      </c>
      <c r="B665" s="2" t="s">
        <v>37</v>
      </c>
      <c r="C665" s="2">
        <v>22020</v>
      </c>
      <c r="D665" s="11">
        <v>44606</v>
      </c>
      <c r="E665" s="2" t="s">
        <v>459</v>
      </c>
      <c r="F665" s="2" t="s">
        <v>460</v>
      </c>
      <c r="G665" s="2" t="s">
        <v>1076</v>
      </c>
      <c r="H665" s="2" t="s">
        <v>41</v>
      </c>
      <c r="I665" s="11">
        <v>43871</v>
      </c>
      <c r="J665" s="2">
        <v>14891.6</v>
      </c>
      <c r="K665" s="2" t="s">
        <v>42</v>
      </c>
      <c r="L665" s="2" t="s">
        <v>43</v>
      </c>
      <c r="M665" s="2">
        <v>18</v>
      </c>
      <c r="N665" s="2">
        <v>12620</v>
      </c>
      <c r="O665" s="2">
        <v>0</v>
      </c>
      <c r="P665" s="2">
        <v>1135.8</v>
      </c>
      <c r="Q665" s="2">
        <v>1135.8</v>
      </c>
      <c r="R665" s="2">
        <v>2271.6</v>
      </c>
      <c r="S665" s="2">
        <v>0</v>
      </c>
      <c r="T665" s="2" t="s">
        <v>44</v>
      </c>
    </row>
    <row r="666" spans="1:20" x14ac:dyDescent="0.25">
      <c r="A666" s="2" t="s">
        <v>8</v>
      </c>
      <c r="B666" s="2" t="s">
        <v>37</v>
      </c>
      <c r="C666" s="2">
        <v>22020</v>
      </c>
      <c r="D666" s="11">
        <v>44606</v>
      </c>
      <c r="E666" s="2" t="s">
        <v>459</v>
      </c>
      <c r="F666" s="2" t="s">
        <v>460</v>
      </c>
      <c r="G666" s="2" t="s">
        <v>1077</v>
      </c>
      <c r="H666" s="2" t="s">
        <v>41</v>
      </c>
      <c r="I666" s="11">
        <v>43875</v>
      </c>
      <c r="J666" s="2">
        <v>8691.8799999999992</v>
      </c>
      <c r="K666" s="2" t="s">
        <v>42</v>
      </c>
      <c r="L666" s="2" t="s">
        <v>43</v>
      </c>
      <c r="M666" s="2">
        <v>18</v>
      </c>
      <c r="N666" s="2">
        <v>7366</v>
      </c>
      <c r="O666" s="2">
        <v>0</v>
      </c>
      <c r="P666" s="2">
        <v>662.94</v>
      </c>
      <c r="Q666" s="2">
        <v>662.94</v>
      </c>
      <c r="R666" s="2">
        <v>1325.88</v>
      </c>
      <c r="S666" s="2">
        <v>0</v>
      </c>
      <c r="T666" s="2" t="s">
        <v>44</v>
      </c>
    </row>
    <row r="667" spans="1:20" x14ac:dyDescent="0.25">
      <c r="A667" s="2" t="s">
        <v>8</v>
      </c>
      <c r="B667" s="2" t="s">
        <v>37</v>
      </c>
      <c r="C667" s="2">
        <v>22020</v>
      </c>
      <c r="D667" s="11">
        <v>44606</v>
      </c>
      <c r="E667" s="2" t="s">
        <v>1078</v>
      </c>
      <c r="F667" s="2" t="s">
        <v>1079</v>
      </c>
      <c r="G667" s="2" t="s">
        <v>1080</v>
      </c>
      <c r="H667" s="2" t="s">
        <v>41</v>
      </c>
      <c r="I667" s="11">
        <v>43881</v>
      </c>
      <c r="J667" s="2">
        <v>37465</v>
      </c>
      <c r="K667" s="2" t="s">
        <v>42</v>
      </c>
      <c r="L667" s="2" t="s">
        <v>43</v>
      </c>
      <c r="M667" s="2">
        <v>18</v>
      </c>
      <c r="N667" s="2">
        <v>31750</v>
      </c>
      <c r="O667" s="2">
        <v>5715</v>
      </c>
      <c r="P667" s="2">
        <v>0</v>
      </c>
      <c r="Q667" s="2">
        <v>0</v>
      </c>
      <c r="R667" s="2">
        <v>5715</v>
      </c>
      <c r="S667" s="2">
        <v>0</v>
      </c>
      <c r="T667" s="2" t="s">
        <v>44</v>
      </c>
    </row>
    <row r="668" spans="1:20" x14ac:dyDescent="0.25">
      <c r="A668" s="2" t="s">
        <v>8</v>
      </c>
      <c r="B668" s="2" t="s">
        <v>37</v>
      </c>
      <c r="C668" s="2">
        <v>22020</v>
      </c>
      <c r="D668" s="11">
        <v>44606</v>
      </c>
      <c r="E668" s="2" t="s">
        <v>1078</v>
      </c>
      <c r="F668" s="2" t="s">
        <v>1079</v>
      </c>
      <c r="G668" s="2" t="s">
        <v>1081</v>
      </c>
      <c r="H668" s="2" t="s">
        <v>41</v>
      </c>
      <c r="I668" s="11">
        <v>43881</v>
      </c>
      <c r="J668" s="2">
        <v>16107</v>
      </c>
      <c r="K668" s="2" t="s">
        <v>42</v>
      </c>
      <c r="L668" s="2" t="s">
        <v>43</v>
      </c>
      <c r="M668" s="2">
        <v>18</v>
      </c>
      <c r="N668" s="2">
        <v>13650</v>
      </c>
      <c r="O668" s="2">
        <v>2457</v>
      </c>
      <c r="P668" s="2">
        <v>0</v>
      </c>
      <c r="Q668" s="2">
        <v>0</v>
      </c>
      <c r="R668" s="2">
        <v>2457</v>
      </c>
      <c r="S668" s="2">
        <v>0</v>
      </c>
      <c r="T668" s="2" t="s">
        <v>44</v>
      </c>
    </row>
    <row r="669" spans="1:20" x14ac:dyDescent="0.25">
      <c r="A669" s="2" t="s">
        <v>8</v>
      </c>
      <c r="B669" s="2" t="s">
        <v>37</v>
      </c>
      <c r="C669" s="2">
        <v>22020</v>
      </c>
      <c r="D669" s="11">
        <v>44606</v>
      </c>
      <c r="E669" s="2" t="s">
        <v>462</v>
      </c>
      <c r="F669" s="2" t="s">
        <v>463</v>
      </c>
      <c r="G669" s="2" t="s">
        <v>1082</v>
      </c>
      <c r="H669" s="2" t="s">
        <v>41</v>
      </c>
      <c r="I669" s="11">
        <v>43864</v>
      </c>
      <c r="J669" s="2">
        <v>8288</v>
      </c>
      <c r="K669" s="2" t="s">
        <v>42</v>
      </c>
      <c r="L669" s="2" t="s">
        <v>43</v>
      </c>
      <c r="M669" s="2">
        <v>12</v>
      </c>
      <c r="N669" s="2">
        <v>7400</v>
      </c>
      <c r="O669" s="2">
        <v>0</v>
      </c>
      <c r="P669" s="2">
        <v>444</v>
      </c>
      <c r="Q669" s="2">
        <v>444</v>
      </c>
      <c r="R669" s="2">
        <v>888</v>
      </c>
      <c r="S669" s="2">
        <v>0</v>
      </c>
      <c r="T669" s="2" t="s">
        <v>44</v>
      </c>
    </row>
    <row r="670" spans="1:20" x14ac:dyDescent="0.25">
      <c r="A670" s="2" t="s">
        <v>8</v>
      </c>
      <c r="B670" s="2" t="s">
        <v>37</v>
      </c>
      <c r="C670" s="2">
        <v>22020</v>
      </c>
      <c r="D670" s="11">
        <v>44606</v>
      </c>
      <c r="E670" s="2" t="s">
        <v>462</v>
      </c>
      <c r="F670" s="2" t="s">
        <v>463</v>
      </c>
      <c r="G670" s="2" t="s">
        <v>1083</v>
      </c>
      <c r="H670" s="2" t="s">
        <v>41</v>
      </c>
      <c r="I670" s="11">
        <v>43868</v>
      </c>
      <c r="J670" s="2">
        <v>136880</v>
      </c>
      <c r="K670" s="2" t="s">
        <v>42</v>
      </c>
      <c r="L670" s="2" t="s">
        <v>43</v>
      </c>
      <c r="M670" s="2">
        <v>18</v>
      </c>
      <c r="N670" s="2">
        <v>116000</v>
      </c>
      <c r="O670" s="2">
        <v>0</v>
      </c>
      <c r="P670" s="2">
        <v>10440</v>
      </c>
      <c r="Q670" s="2">
        <v>10440</v>
      </c>
      <c r="R670" s="2">
        <v>20880</v>
      </c>
      <c r="S670" s="2">
        <v>0</v>
      </c>
      <c r="T670" s="2" t="s">
        <v>44</v>
      </c>
    </row>
    <row r="671" spans="1:20" x14ac:dyDescent="0.25">
      <c r="A671" s="2" t="s">
        <v>8</v>
      </c>
      <c r="B671" s="2" t="s">
        <v>37</v>
      </c>
      <c r="C671" s="2">
        <v>22020</v>
      </c>
      <c r="D671" s="11">
        <v>44606</v>
      </c>
      <c r="E671" s="2" t="s">
        <v>462</v>
      </c>
      <c r="F671" s="2" t="s">
        <v>463</v>
      </c>
      <c r="G671" s="2" t="s">
        <v>1084</v>
      </c>
      <c r="H671" s="2" t="s">
        <v>41</v>
      </c>
      <c r="I671" s="11">
        <v>43869</v>
      </c>
      <c r="J671" s="2">
        <v>9145</v>
      </c>
      <c r="K671" s="2" t="s">
        <v>42</v>
      </c>
      <c r="L671" s="2" t="s">
        <v>43</v>
      </c>
      <c r="M671" s="2">
        <v>18</v>
      </c>
      <c r="N671" s="2">
        <v>7750</v>
      </c>
      <c r="O671" s="2">
        <v>0</v>
      </c>
      <c r="P671" s="2">
        <v>697.5</v>
      </c>
      <c r="Q671" s="2">
        <v>697.5</v>
      </c>
      <c r="R671" s="2">
        <v>1395</v>
      </c>
      <c r="S671" s="2">
        <v>0</v>
      </c>
      <c r="T671" s="2" t="s">
        <v>44</v>
      </c>
    </row>
    <row r="672" spans="1:20" x14ac:dyDescent="0.25">
      <c r="A672" s="2" t="s">
        <v>8</v>
      </c>
      <c r="B672" s="2" t="s">
        <v>37</v>
      </c>
      <c r="C672" s="2">
        <v>22020</v>
      </c>
      <c r="D672" s="11">
        <v>44606</v>
      </c>
      <c r="E672" s="2" t="s">
        <v>462</v>
      </c>
      <c r="F672" s="2" t="s">
        <v>463</v>
      </c>
      <c r="G672" s="2" t="s">
        <v>1085</v>
      </c>
      <c r="H672" s="2" t="s">
        <v>41</v>
      </c>
      <c r="I672" s="11">
        <v>43872</v>
      </c>
      <c r="J672" s="2">
        <v>7080</v>
      </c>
      <c r="K672" s="2" t="s">
        <v>42</v>
      </c>
      <c r="L672" s="2" t="s">
        <v>43</v>
      </c>
      <c r="M672" s="2">
        <v>18</v>
      </c>
      <c r="N672" s="2">
        <v>6000</v>
      </c>
      <c r="O672" s="2">
        <v>0</v>
      </c>
      <c r="P672" s="2">
        <v>540</v>
      </c>
      <c r="Q672" s="2">
        <v>540</v>
      </c>
      <c r="R672" s="2">
        <v>1080</v>
      </c>
      <c r="S672" s="2">
        <v>0</v>
      </c>
      <c r="T672" s="2" t="s">
        <v>44</v>
      </c>
    </row>
    <row r="673" spans="1:20" x14ac:dyDescent="0.25">
      <c r="A673" s="2" t="s">
        <v>8</v>
      </c>
      <c r="B673" s="2" t="s">
        <v>37</v>
      </c>
      <c r="C673" s="2">
        <v>22020</v>
      </c>
      <c r="D673" s="11">
        <v>44606</v>
      </c>
      <c r="E673" s="2" t="s">
        <v>462</v>
      </c>
      <c r="F673" s="2" t="s">
        <v>463</v>
      </c>
      <c r="G673" s="2" t="s">
        <v>1086</v>
      </c>
      <c r="H673" s="2" t="s">
        <v>41</v>
      </c>
      <c r="I673" s="11">
        <v>43874</v>
      </c>
      <c r="J673" s="2">
        <v>12432</v>
      </c>
      <c r="K673" s="2" t="s">
        <v>42</v>
      </c>
      <c r="L673" s="2" t="s">
        <v>43</v>
      </c>
      <c r="M673" s="2">
        <v>12</v>
      </c>
      <c r="N673" s="2">
        <v>11100</v>
      </c>
      <c r="O673" s="2">
        <v>0</v>
      </c>
      <c r="P673" s="2">
        <v>666</v>
      </c>
      <c r="Q673" s="2">
        <v>666</v>
      </c>
      <c r="R673" s="2">
        <v>1332</v>
      </c>
      <c r="S673" s="2">
        <v>0</v>
      </c>
      <c r="T673" s="2" t="s">
        <v>44</v>
      </c>
    </row>
    <row r="674" spans="1:20" x14ac:dyDescent="0.25">
      <c r="A674" s="2" t="s">
        <v>8</v>
      </c>
      <c r="B674" s="2" t="s">
        <v>37</v>
      </c>
      <c r="C674" s="2">
        <v>22020</v>
      </c>
      <c r="D674" s="11">
        <v>44606</v>
      </c>
      <c r="E674" s="2" t="s">
        <v>462</v>
      </c>
      <c r="F674" s="2" t="s">
        <v>463</v>
      </c>
      <c r="G674" s="2" t="s">
        <v>1087</v>
      </c>
      <c r="H674" s="2" t="s">
        <v>41</v>
      </c>
      <c r="I674" s="11">
        <v>43879</v>
      </c>
      <c r="J674" s="2">
        <v>29028</v>
      </c>
      <c r="K674" s="2" t="s">
        <v>42</v>
      </c>
      <c r="L674" s="2" t="s">
        <v>43</v>
      </c>
      <c r="M674" s="2">
        <v>18</v>
      </c>
      <c r="N674" s="2">
        <v>24600</v>
      </c>
      <c r="O674" s="2">
        <v>0</v>
      </c>
      <c r="P674" s="2">
        <v>2214</v>
      </c>
      <c r="Q674" s="2">
        <v>2214</v>
      </c>
      <c r="R674" s="2">
        <v>4428</v>
      </c>
      <c r="S674" s="2">
        <v>0</v>
      </c>
      <c r="T674" s="2" t="s">
        <v>44</v>
      </c>
    </row>
    <row r="675" spans="1:20" x14ac:dyDescent="0.25">
      <c r="A675" s="2" t="s">
        <v>8</v>
      </c>
      <c r="B675" s="2" t="s">
        <v>37</v>
      </c>
      <c r="C675" s="2">
        <v>22020</v>
      </c>
      <c r="D675" s="11">
        <v>44606</v>
      </c>
      <c r="E675" s="2" t="s">
        <v>462</v>
      </c>
      <c r="F675" s="2" t="s">
        <v>463</v>
      </c>
      <c r="G675" s="2" t="s">
        <v>1088</v>
      </c>
      <c r="H675" s="2" t="s">
        <v>41</v>
      </c>
      <c r="I675" s="11">
        <v>43879</v>
      </c>
      <c r="J675" s="2">
        <v>4425</v>
      </c>
      <c r="K675" s="2" t="s">
        <v>42</v>
      </c>
      <c r="L675" s="2" t="s">
        <v>43</v>
      </c>
      <c r="M675" s="2">
        <v>18</v>
      </c>
      <c r="N675" s="2">
        <v>3750</v>
      </c>
      <c r="O675" s="2">
        <v>0</v>
      </c>
      <c r="P675" s="2">
        <v>337.5</v>
      </c>
      <c r="Q675" s="2">
        <v>337.5</v>
      </c>
      <c r="R675" s="2">
        <v>675</v>
      </c>
      <c r="S675" s="2">
        <v>0</v>
      </c>
      <c r="T675" s="2" t="s">
        <v>44</v>
      </c>
    </row>
    <row r="676" spans="1:20" x14ac:dyDescent="0.25">
      <c r="A676" s="2" t="s">
        <v>8</v>
      </c>
      <c r="B676" s="2" t="s">
        <v>37</v>
      </c>
      <c r="C676" s="2">
        <v>22020</v>
      </c>
      <c r="D676" s="11">
        <v>44606</v>
      </c>
      <c r="E676" s="2" t="s">
        <v>462</v>
      </c>
      <c r="F676" s="2" t="s">
        <v>463</v>
      </c>
      <c r="G676" s="2" t="s">
        <v>1089</v>
      </c>
      <c r="H676" s="2" t="s">
        <v>41</v>
      </c>
      <c r="I676" s="11">
        <v>43881</v>
      </c>
      <c r="J676" s="2">
        <v>77880</v>
      </c>
      <c r="K676" s="2" t="s">
        <v>42</v>
      </c>
      <c r="L676" s="2" t="s">
        <v>43</v>
      </c>
      <c r="M676" s="2">
        <v>18</v>
      </c>
      <c r="N676" s="2">
        <v>66000</v>
      </c>
      <c r="O676" s="2">
        <v>0</v>
      </c>
      <c r="P676" s="2">
        <v>5940</v>
      </c>
      <c r="Q676" s="2">
        <v>5940</v>
      </c>
      <c r="R676" s="2">
        <v>11880</v>
      </c>
      <c r="S676" s="2">
        <v>0</v>
      </c>
      <c r="T676" s="2" t="s">
        <v>44</v>
      </c>
    </row>
    <row r="677" spans="1:20" x14ac:dyDescent="0.25">
      <c r="A677" s="2" t="s">
        <v>8</v>
      </c>
      <c r="B677" s="2" t="s">
        <v>37</v>
      </c>
      <c r="C677" s="2">
        <v>22020</v>
      </c>
      <c r="D677" s="11">
        <v>44606</v>
      </c>
      <c r="E677" s="2" t="s">
        <v>462</v>
      </c>
      <c r="F677" s="2" t="s">
        <v>463</v>
      </c>
      <c r="G677" s="2" t="s">
        <v>1090</v>
      </c>
      <c r="H677" s="2" t="s">
        <v>41</v>
      </c>
      <c r="I677" s="11">
        <v>43882</v>
      </c>
      <c r="J677" s="2">
        <v>41440</v>
      </c>
      <c r="K677" s="2" t="s">
        <v>42</v>
      </c>
      <c r="L677" s="2" t="s">
        <v>43</v>
      </c>
      <c r="M677" s="2">
        <v>12</v>
      </c>
      <c r="N677" s="2">
        <v>37000</v>
      </c>
      <c r="O677" s="2">
        <v>0</v>
      </c>
      <c r="P677" s="2">
        <v>2220</v>
      </c>
      <c r="Q677" s="2">
        <v>2220</v>
      </c>
      <c r="R677" s="2">
        <v>4440</v>
      </c>
      <c r="S677" s="2">
        <v>0</v>
      </c>
      <c r="T677" s="2" t="s">
        <v>44</v>
      </c>
    </row>
    <row r="678" spans="1:20" x14ac:dyDescent="0.25">
      <c r="A678" s="2" t="s">
        <v>8</v>
      </c>
      <c r="B678" s="2" t="s">
        <v>37</v>
      </c>
      <c r="C678" s="2">
        <v>22020</v>
      </c>
      <c r="D678" s="11">
        <v>44606</v>
      </c>
      <c r="E678" s="2" t="s">
        <v>462</v>
      </c>
      <c r="F678" s="2" t="s">
        <v>463</v>
      </c>
      <c r="G678" s="2" t="s">
        <v>1091</v>
      </c>
      <c r="H678" s="2" t="s">
        <v>41</v>
      </c>
      <c r="I678" s="11">
        <v>43882</v>
      </c>
      <c r="J678" s="2">
        <v>68440</v>
      </c>
      <c r="K678" s="2" t="s">
        <v>42</v>
      </c>
      <c r="L678" s="2" t="s">
        <v>43</v>
      </c>
      <c r="M678" s="2">
        <v>18</v>
      </c>
      <c r="N678" s="2">
        <v>58000</v>
      </c>
      <c r="O678" s="2">
        <v>0</v>
      </c>
      <c r="P678" s="2">
        <v>5220</v>
      </c>
      <c r="Q678" s="2">
        <v>5220</v>
      </c>
      <c r="R678" s="2">
        <v>10440</v>
      </c>
      <c r="S678" s="2">
        <v>0</v>
      </c>
      <c r="T678" s="2" t="s">
        <v>44</v>
      </c>
    </row>
    <row r="679" spans="1:20" x14ac:dyDescent="0.25">
      <c r="A679" s="2" t="s">
        <v>8</v>
      </c>
      <c r="B679" s="2" t="s">
        <v>37</v>
      </c>
      <c r="C679" s="2">
        <v>22020</v>
      </c>
      <c r="D679" s="11">
        <v>44606</v>
      </c>
      <c r="E679" s="2" t="s">
        <v>462</v>
      </c>
      <c r="F679" s="2" t="s">
        <v>463</v>
      </c>
      <c r="G679" s="2" t="s">
        <v>1092</v>
      </c>
      <c r="H679" s="2" t="s">
        <v>41</v>
      </c>
      <c r="I679" s="11">
        <v>43888</v>
      </c>
      <c r="J679" s="2">
        <v>29028</v>
      </c>
      <c r="K679" s="2" t="s">
        <v>42</v>
      </c>
      <c r="L679" s="2" t="s">
        <v>43</v>
      </c>
      <c r="M679" s="2">
        <v>18</v>
      </c>
      <c r="N679" s="2">
        <v>24600</v>
      </c>
      <c r="O679" s="2">
        <v>0</v>
      </c>
      <c r="P679" s="2">
        <v>2214</v>
      </c>
      <c r="Q679" s="2">
        <v>2214</v>
      </c>
      <c r="R679" s="2">
        <v>4428</v>
      </c>
      <c r="S679" s="2">
        <v>0</v>
      </c>
      <c r="T679" s="2" t="s">
        <v>44</v>
      </c>
    </row>
    <row r="680" spans="1:20" x14ac:dyDescent="0.25">
      <c r="A680" s="2" t="s">
        <v>8</v>
      </c>
      <c r="B680" s="2" t="s">
        <v>37</v>
      </c>
      <c r="C680" s="2">
        <v>22020</v>
      </c>
      <c r="D680" s="11">
        <v>44606</v>
      </c>
      <c r="E680" s="2" t="s">
        <v>462</v>
      </c>
      <c r="F680" s="2" t="s">
        <v>463</v>
      </c>
      <c r="G680" s="2" t="s">
        <v>1093</v>
      </c>
      <c r="H680" s="2" t="s">
        <v>41</v>
      </c>
      <c r="I680" s="11">
        <v>43888</v>
      </c>
      <c r="J680" s="2">
        <v>30951</v>
      </c>
      <c r="K680" s="2" t="s">
        <v>42</v>
      </c>
      <c r="L680" s="2" t="s">
        <v>43</v>
      </c>
      <c r="M680" s="2">
        <v>18</v>
      </c>
      <c r="N680" s="2">
        <v>26230</v>
      </c>
      <c r="O680" s="2">
        <v>0</v>
      </c>
      <c r="P680" s="2">
        <v>2360.6999999999998</v>
      </c>
      <c r="Q680" s="2">
        <v>2360.6999999999998</v>
      </c>
      <c r="R680" s="2">
        <v>4721.3999999999996</v>
      </c>
      <c r="S680" s="2">
        <v>0</v>
      </c>
      <c r="T680" s="2" t="s">
        <v>44</v>
      </c>
    </row>
    <row r="681" spans="1:20" x14ac:dyDescent="0.25">
      <c r="A681" s="2" t="s">
        <v>8</v>
      </c>
      <c r="B681" s="2" t="s">
        <v>37</v>
      </c>
      <c r="C681" s="2">
        <v>22020</v>
      </c>
      <c r="D681" s="11">
        <v>44606</v>
      </c>
      <c r="E681" s="2" t="s">
        <v>462</v>
      </c>
      <c r="F681" s="2" t="s">
        <v>463</v>
      </c>
      <c r="G681" s="2" t="s">
        <v>1094</v>
      </c>
      <c r="H681" s="2" t="s">
        <v>41</v>
      </c>
      <c r="I681" s="11">
        <v>43890</v>
      </c>
      <c r="J681" s="2">
        <v>145140</v>
      </c>
      <c r="K681" s="2" t="s">
        <v>42</v>
      </c>
      <c r="L681" s="2" t="s">
        <v>43</v>
      </c>
      <c r="M681" s="2">
        <v>18</v>
      </c>
      <c r="N681" s="2">
        <v>123000</v>
      </c>
      <c r="O681" s="2">
        <v>0</v>
      </c>
      <c r="P681" s="2">
        <v>11070</v>
      </c>
      <c r="Q681" s="2">
        <v>11070</v>
      </c>
      <c r="R681" s="2">
        <v>22140</v>
      </c>
      <c r="S681" s="2">
        <v>0</v>
      </c>
      <c r="T681" s="2" t="s">
        <v>44</v>
      </c>
    </row>
    <row r="682" spans="1:20" x14ac:dyDescent="0.25">
      <c r="A682" s="2" t="s">
        <v>8</v>
      </c>
      <c r="B682" s="2" t="s">
        <v>37</v>
      </c>
      <c r="C682" s="2">
        <v>22020</v>
      </c>
      <c r="D682" s="11">
        <v>44606</v>
      </c>
      <c r="E682" s="2" t="s">
        <v>471</v>
      </c>
      <c r="F682" s="2" t="s">
        <v>472</v>
      </c>
      <c r="G682" s="2" t="s">
        <v>1095</v>
      </c>
      <c r="H682" s="2" t="s">
        <v>41</v>
      </c>
      <c r="I682" s="11">
        <v>43872</v>
      </c>
      <c r="J682" s="2">
        <v>7552</v>
      </c>
      <c r="K682" s="2" t="s">
        <v>42</v>
      </c>
      <c r="L682" s="2" t="s">
        <v>43</v>
      </c>
      <c r="M682" s="2">
        <v>18</v>
      </c>
      <c r="N682" s="2">
        <v>6400</v>
      </c>
      <c r="O682" s="2">
        <v>0</v>
      </c>
      <c r="P682" s="2">
        <v>576</v>
      </c>
      <c r="Q682" s="2">
        <v>576</v>
      </c>
      <c r="R682" s="2">
        <v>1152</v>
      </c>
      <c r="S682" s="2">
        <v>0</v>
      </c>
      <c r="T682" s="2" t="s">
        <v>44</v>
      </c>
    </row>
    <row r="683" spans="1:20" x14ac:dyDescent="0.25">
      <c r="A683" s="2" t="s">
        <v>8</v>
      </c>
      <c r="B683" s="2" t="s">
        <v>37</v>
      </c>
      <c r="C683" s="2">
        <v>22020</v>
      </c>
      <c r="D683" s="11">
        <v>44606</v>
      </c>
      <c r="E683" s="2" t="s">
        <v>471</v>
      </c>
      <c r="F683" s="2" t="s">
        <v>472</v>
      </c>
      <c r="G683" s="2" t="s">
        <v>1096</v>
      </c>
      <c r="H683" s="2" t="s">
        <v>41</v>
      </c>
      <c r="I683" s="11">
        <v>43885</v>
      </c>
      <c r="J683" s="2">
        <v>3776</v>
      </c>
      <c r="K683" s="2" t="s">
        <v>42</v>
      </c>
      <c r="L683" s="2" t="s">
        <v>43</v>
      </c>
      <c r="M683" s="2">
        <v>18</v>
      </c>
      <c r="N683" s="2">
        <v>3200</v>
      </c>
      <c r="O683" s="2">
        <v>0</v>
      </c>
      <c r="P683" s="2">
        <v>288</v>
      </c>
      <c r="Q683" s="2">
        <v>288</v>
      </c>
      <c r="R683" s="2">
        <v>576</v>
      </c>
      <c r="S683" s="2">
        <v>0</v>
      </c>
      <c r="T683" s="2" t="s">
        <v>44</v>
      </c>
    </row>
    <row r="684" spans="1:20" x14ac:dyDescent="0.25">
      <c r="A684" s="2" t="s">
        <v>8</v>
      </c>
      <c r="B684" s="2" t="s">
        <v>37</v>
      </c>
      <c r="C684" s="2">
        <v>22020</v>
      </c>
      <c r="D684" s="11">
        <v>44606</v>
      </c>
      <c r="E684" s="2" t="s">
        <v>684</v>
      </c>
      <c r="F684" s="2" t="s">
        <v>685</v>
      </c>
      <c r="G684" s="2" t="s">
        <v>1097</v>
      </c>
      <c r="H684" s="2" t="s">
        <v>41</v>
      </c>
      <c r="I684" s="11">
        <v>43878</v>
      </c>
      <c r="J684" s="2">
        <v>39943</v>
      </c>
      <c r="K684" s="2" t="s">
        <v>42</v>
      </c>
      <c r="L684" s="2" t="s">
        <v>43</v>
      </c>
      <c r="M684" s="2">
        <v>18</v>
      </c>
      <c r="N684" s="2">
        <v>33850</v>
      </c>
      <c r="O684" s="2">
        <v>0</v>
      </c>
      <c r="P684" s="2">
        <v>3046.5</v>
      </c>
      <c r="Q684" s="2">
        <v>3046.5</v>
      </c>
      <c r="R684" s="2">
        <v>6093</v>
      </c>
      <c r="S684" s="2">
        <v>0</v>
      </c>
      <c r="T684" s="2" t="s">
        <v>44</v>
      </c>
    </row>
    <row r="685" spans="1:20" x14ac:dyDescent="0.25">
      <c r="A685" s="2" t="s">
        <v>8</v>
      </c>
      <c r="B685" s="2" t="s">
        <v>37</v>
      </c>
      <c r="C685" s="2">
        <v>22020</v>
      </c>
      <c r="D685" s="11">
        <v>44606</v>
      </c>
      <c r="E685" s="2" t="s">
        <v>684</v>
      </c>
      <c r="F685" s="2" t="s">
        <v>685</v>
      </c>
      <c r="G685" s="2" t="s">
        <v>1098</v>
      </c>
      <c r="H685" s="2" t="s">
        <v>41</v>
      </c>
      <c r="I685" s="11">
        <v>43878</v>
      </c>
      <c r="J685" s="2">
        <v>8555</v>
      </c>
      <c r="K685" s="2" t="s">
        <v>42</v>
      </c>
      <c r="L685" s="2" t="s">
        <v>43</v>
      </c>
      <c r="M685" s="2">
        <v>18</v>
      </c>
      <c r="N685" s="2">
        <v>7250</v>
      </c>
      <c r="O685" s="2">
        <v>0</v>
      </c>
      <c r="P685" s="2">
        <v>652.5</v>
      </c>
      <c r="Q685" s="2">
        <v>652.5</v>
      </c>
      <c r="R685" s="2">
        <v>1305</v>
      </c>
      <c r="S685" s="2">
        <v>0</v>
      </c>
      <c r="T685" s="2" t="s">
        <v>44</v>
      </c>
    </row>
    <row r="686" spans="1:20" x14ac:dyDescent="0.25">
      <c r="A686" s="2" t="s">
        <v>8</v>
      </c>
      <c r="B686" s="2" t="s">
        <v>37</v>
      </c>
      <c r="C686" s="2">
        <v>22020</v>
      </c>
      <c r="D686" s="11">
        <v>44606</v>
      </c>
      <c r="E686" s="2" t="s">
        <v>684</v>
      </c>
      <c r="F686" s="2" t="s">
        <v>685</v>
      </c>
      <c r="G686" s="2" t="s">
        <v>1099</v>
      </c>
      <c r="H686" s="2" t="s">
        <v>41</v>
      </c>
      <c r="I686" s="11">
        <v>43878</v>
      </c>
      <c r="J686" s="2">
        <v>15104</v>
      </c>
      <c r="K686" s="2" t="s">
        <v>42</v>
      </c>
      <c r="L686" s="2" t="s">
        <v>43</v>
      </c>
      <c r="M686" s="2">
        <v>18</v>
      </c>
      <c r="N686" s="2">
        <v>12800</v>
      </c>
      <c r="O686" s="2">
        <v>0</v>
      </c>
      <c r="P686" s="2">
        <v>1152</v>
      </c>
      <c r="Q686" s="2">
        <v>1152</v>
      </c>
      <c r="R686" s="2">
        <v>2304</v>
      </c>
      <c r="S686" s="2">
        <v>0</v>
      </c>
      <c r="T686" s="2" t="s">
        <v>44</v>
      </c>
    </row>
    <row r="687" spans="1:20" x14ac:dyDescent="0.25">
      <c r="A687" s="2" t="s">
        <v>8</v>
      </c>
      <c r="B687" s="2" t="s">
        <v>37</v>
      </c>
      <c r="C687" s="2">
        <v>22020</v>
      </c>
      <c r="D687" s="11">
        <v>44606</v>
      </c>
      <c r="E687" s="2" t="s">
        <v>477</v>
      </c>
      <c r="F687" s="2" t="s">
        <v>478</v>
      </c>
      <c r="G687" s="2" t="s">
        <v>1100</v>
      </c>
      <c r="H687" s="2" t="s">
        <v>41</v>
      </c>
      <c r="I687" s="11">
        <v>43883</v>
      </c>
      <c r="J687" s="2">
        <v>47250</v>
      </c>
      <c r="K687" s="2" t="s">
        <v>42</v>
      </c>
      <c r="L687" s="2" t="s">
        <v>43</v>
      </c>
      <c r="M687" s="2">
        <v>5</v>
      </c>
      <c r="N687" s="2">
        <v>45000</v>
      </c>
      <c r="O687" s="2">
        <v>0</v>
      </c>
      <c r="P687" s="2">
        <v>1125</v>
      </c>
      <c r="Q687" s="2">
        <v>1125</v>
      </c>
      <c r="R687" s="2">
        <v>2250</v>
      </c>
      <c r="S687" s="2">
        <v>0</v>
      </c>
      <c r="T687" s="2" t="s">
        <v>44</v>
      </c>
    </row>
    <row r="688" spans="1:20" x14ac:dyDescent="0.25">
      <c r="A688" s="2" t="s">
        <v>8</v>
      </c>
      <c r="B688" s="2" t="s">
        <v>37</v>
      </c>
      <c r="C688" s="2">
        <v>22020</v>
      </c>
      <c r="D688" s="11">
        <v>44606</v>
      </c>
      <c r="E688" s="2" t="s">
        <v>477</v>
      </c>
      <c r="F688" s="2" t="s">
        <v>478</v>
      </c>
      <c r="G688" s="2" t="s">
        <v>1101</v>
      </c>
      <c r="H688" s="2" t="s">
        <v>41</v>
      </c>
      <c r="I688" s="11">
        <v>43888</v>
      </c>
      <c r="J688" s="2">
        <v>47250</v>
      </c>
      <c r="K688" s="2" t="s">
        <v>42</v>
      </c>
      <c r="L688" s="2" t="s">
        <v>43</v>
      </c>
      <c r="M688" s="2">
        <v>5</v>
      </c>
      <c r="N688" s="2">
        <v>45000</v>
      </c>
      <c r="O688" s="2">
        <v>0</v>
      </c>
      <c r="P688" s="2">
        <v>1125</v>
      </c>
      <c r="Q688" s="2">
        <v>1125</v>
      </c>
      <c r="R688" s="2">
        <v>2250</v>
      </c>
      <c r="S688" s="2">
        <v>0</v>
      </c>
      <c r="T688" s="2" t="s">
        <v>44</v>
      </c>
    </row>
    <row r="689" spans="1:20" x14ac:dyDescent="0.25">
      <c r="A689" s="2" t="s">
        <v>8</v>
      </c>
      <c r="B689" s="2" t="s">
        <v>37</v>
      </c>
      <c r="C689" s="2">
        <v>22020</v>
      </c>
      <c r="D689" s="11">
        <v>44606</v>
      </c>
      <c r="E689" s="2" t="s">
        <v>480</v>
      </c>
      <c r="F689" s="2" t="s">
        <v>481</v>
      </c>
      <c r="G689" s="2" t="s">
        <v>1102</v>
      </c>
      <c r="H689" s="2" t="s">
        <v>41</v>
      </c>
      <c r="I689" s="11">
        <v>43868</v>
      </c>
      <c r="J689" s="2">
        <v>57525</v>
      </c>
      <c r="K689" s="2" t="s">
        <v>42</v>
      </c>
      <c r="L689" s="2" t="s">
        <v>43</v>
      </c>
      <c r="M689" s="2">
        <v>18</v>
      </c>
      <c r="N689" s="2">
        <v>48750</v>
      </c>
      <c r="O689" s="2">
        <v>8775</v>
      </c>
      <c r="P689" s="2">
        <v>0</v>
      </c>
      <c r="Q689" s="2">
        <v>0</v>
      </c>
      <c r="R689" s="2">
        <v>8775</v>
      </c>
      <c r="S689" s="2">
        <v>0</v>
      </c>
      <c r="T689" s="2" t="s">
        <v>44</v>
      </c>
    </row>
    <row r="690" spans="1:20" x14ac:dyDescent="0.25">
      <c r="A690" s="2" t="s">
        <v>8</v>
      </c>
      <c r="B690" s="2" t="s">
        <v>37</v>
      </c>
      <c r="C690" s="2">
        <v>22020</v>
      </c>
      <c r="D690" s="11">
        <v>44606</v>
      </c>
      <c r="E690" s="2" t="s">
        <v>686</v>
      </c>
      <c r="F690" s="2" t="s">
        <v>687</v>
      </c>
      <c r="G690" s="2" t="s">
        <v>1103</v>
      </c>
      <c r="H690" s="2" t="s">
        <v>41</v>
      </c>
      <c r="I690" s="11">
        <v>43864</v>
      </c>
      <c r="J690" s="2">
        <v>159100</v>
      </c>
      <c r="K690" s="2" t="s">
        <v>42</v>
      </c>
      <c r="L690" s="2" t="s">
        <v>43</v>
      </c>
      <c r="M690" s="2">
        <v>18</v>
      </c>
      <c r="N690" s="2">
        <v>134830.79999999999</v>
      </c>
      <c r="O690" s="2">
        <v>0</v>
      </c>
      <c r="P690" s="2">
        <v>12134.77</v>
      </c>
      <c r="Q690" s="2">
        <v>12134.77</v>
      </c>
      <c r="R690" s="2">
        <v>24269.54</v>
      </c>
      <c r="S690" s="2">
        <v>0</v>
      </c>
      <c r="T690" s="2" t="s">
        <v>44</v>
      </c>
    </row>
    <row r="691" spans="1:20" x14ac:dyDescent="0.25">
      <c r="A691" s="2" t="s">
        <v>8</v>
      </c>
      <c r="B691" s="2" t="s">
        <v>37</v>
      </c>
      <c r="C691" s="2">
        <v>22020</v>
      </c>
      <c r="D691" s="11">
        <v>44606</v>
      </c>
      <c r="E691" s="2" t="s">
        <v>1104</v>
      </c>
      <c r="F691" s="2" t="s">
        <v>1105</v>
      </c>
      <c r="G691" s="2" t="s">
        <v>1106</v>
      </c>
      <c r="H691" s="2" t="s">
        <v>41</v>
      </c>
      <c r="I691" s="11">
        <v>43888</v>
      </c>
      <c r="J691" s="2">
        <v>1666</v>
      </c>
      <c r="K691" s="2" t="s">
        <v>42</v>
      </c>
      <c r="L691" s="2" t="s">
        <v>43</v>
      </c>
      <c r="M691" s="2">
        <v>12</v>
      </c>
      <c r="N691" s="2">
        <v>1487.5</v>
      </c>
      <c r="O691" s="2">
        <v>0</v>
      </c>
      <c r="P691" s="2">
        <v>89.25</v>
      </c>
      <c r="Q691" s="2">
        <v>89.25</v>
      </c>
      <c r="R691" s="2">
        <v>178.5</v>
      </c>
      <c r="S691" s="2">
        <v>0</v>
      </c>
      <c r="T691" s="2" t="s">
        <v>44</v>
      </c>
    </row>
    <row r="692" spans="1:20" x14ac:dyDescent="0.25">
      <c r="A692" s="2" t="s">
        <v>8</v>
      </c>
      <c r="B692" s="2" t="s">
        <v>37</v>
      </c>
      <c r="C692" s="2">
        <v>22020</v>
      </c>
      <c r="D692" s="11">
        <v>44606</v>
      </c>
      <c r="E692" s="2" t="s">
        <v>484</v>
      </c>
      <c r="F692" s="2" t="s">
        <v>485</v>
      </c>
      <c r="G692" s="2" t="s">
        <v>1107</v>
      </c>
      <c r="H692" s="2" t="s">
        <v>41</v>
      </c>
      <c r="I692" s="11">
        <v>43871</v>
      </c>
      <c r="J692" s="2">
        <v>7221.6</v>
      </c>
      <c r="K692" s="2" t="s">
        <v>42</v>
      </c>
      <c r="L692" s="2" t="s">
        <v>43</v>
      </c>
      <c r="M692" s="2">
        <v>18</v>
      </c>
      <c r="N692" s="2">
        <v>6120</v>
      </c>
      <c r="O692" s="2">
        <v>0</v>
      </c>
      <c r="P692" s="2">
        <v>550.79999999999995</v>
      </c>
      <c r="Q692" s="2">
        <v>550.79999999999995</v>
      </c>
      <c r="R692" s="2">
        <v>1101.5999999999999</v>
      </c>
      <c r="S692" s="2">
        <v>0</v>
      </c>
      <c r="T692" s="2" t="s">
        <v>44</v>
      </c>
    </row>
    <row r="693" spans="1:20" x14ac:dyDescent="0.25">
      <c r="A693" s="2" t="s">
        <v>8</v>
      </c>
      <c r="B693" s="2" t="s">
        <v>37</v>
      </c>
      <c r="C693" s="2">
        <v>22020</v>
      </c>
      <c r="D693" s="11">
        <v>44606</v>
      </c>
      <c r="E693" s="2" t="s">
        <v>487</v>
      </c>
      <c r="F693" s="2" t="s">
        <v>488</v>
      </c>
      <c r="G693" s="2" t="s">
        <v>1108</v>
      </c>
      <c r="H693" s="2" t="s">
        <v>41</v>
      </c>
      <c r="I693" s="11">
        <v>43866</v>
      </c>
      <c r="J693" s="2">
        <v>9440</v>
      </c>
      <c r="K693" s="2" t="s">
        <v>42</v>
      </c>
      <c r="L693" s="2" t="s">
        <v>43</v>
      </c>
      <c r="M693" s="2">
        <v>18</v>
      </c>
      <c r="N693" s="2">
        <v>8000</v>
      </c>
      <c r="O693" s="2">
        <v>0</v>
      </c>
      <c r="P693" s="2">
        <v>720</v>
      </c>
      <c r="Q693" s="2">
        <v>720</v>
      </c>
      <c r="R693" s="2">
        <v>1440</v>
      </c>
      <c r="S693" s="2">
        <v>0</v>
      </c>
      <c r="T693" s="2" t="s">
        <v>44</v>
      </c>
    </row>
    <row r="694" spans="1:20" x14ac:dyDescent="0.25">
      <c r="A694" s="2" t="s">
        <v>8</v>
      </c>
      <c r="B694" s="2" t="s">
        <v>37</v>
      </c>
      <c r="C694" s="2">
        <v>22020</v>
      </c>
      <c r="D694" s="11">
        <v>44606</v>
      </c>
      <c r="E694" s="2" t="s">
        <v>487</v>
      </c>
      <c r="F694" s="2" t="s">
        <v>488</v>
      </c>
      <c r="G694" s="2" t="s">
        <v>1109</v>
      </c>
      <c r="H694" s="2" t="s">
        <v>41</v>
      </c>
      <c r="I694" s="11">
        <v>43866</v>
      </c>
      <c r="J694" s="2">
        <v>36580</v>
      </c>
      <c r="K694" s="2" t="s">
        <v>42</v>
      </c>
      <c r="L694" s="2" t="s">
        <v>43</v>
      </c>
      <c r="M694" s="2">
        <v>18</v>
      </c>
      <c r="N694" s="2">
        <v>31000</v>
      </c>
      <c r="O694" s="2">
        <v>0</v>
      </c>
      <c r="P694" s="2">
        <v>2790</v>
      </c>
      <c r="Q694" s="2">
        <v>2790</v>
      </c>
      <c r="R694" s="2">
        <v>5580</v>
      </c>
      <c r="S694" s="2">
        <v>0</v>
      </c>
      <c r="T694" s="2" t="s">
        <v>44</v>
      </c>
    </row>
    <row r="695" spans="1:20" x14ac:dyDescent="0.25">
      <c r="A695" s="2" t="s">
        <v>8</v>
      </c>
      <c r="B695" s="2" t="s">
        <v>37</v>
      </c>
      <c r="C695" s="2">
        <v>22020</v>
      </c>
      <c r="D695" s="11">
        <v>44606</v>
      </c>
      <c r="E695" s="2" t="s">
        <v>487</v>
      </c>
      <c r="F695" s="2" t="s">
        <v>488</v>
      </c>
      <c r="G695" s="2" t="s">
        <v>1110</v>
      </c>
      <c r="H695" s="2" t="s">
        <v>41</v>
      </c>
      <c r="I695" s="11">
        <v>43866</v>
      </c>
      <c r="J695" s="2">
        <v>21240</v>
      </c>
      <c r="K695" s="2" t="s">
        <v>42</v>
      </c>
      <c r="L695" s="2" t="s">
        <v>43</v>
      </c>
      <c r="M695" s="2">
        <v>18</v>
      </c>
      <c r="N695" s="2">
        <v>18000</v>
      </c>
      <c r="O695" s="2">
        <v>0</v>
      </c>
      <c r="P695" s="2">
        <v>1620</v>
      </c>
      <c r="Q695" s="2">
        <v>1620</v>
      </c>
      <c r="R695" s="2">
        <v>3240</v>
      </c>
      <c r="S695" s="2">
        <v>0</v>
      </c>
      <c r="T695" s="2" t="s">
        <v>44</v>
      </c>
    </row>
    <row r="696" spans="1:20" x14ac:dyDescent="0.25">
      <c r="A696" s="2" t="s">
        <v>8</v>
      </c>
      <c r="B696" s="2" t="s">
        <v>37</v>
      </c>
      <c r="C696" s="2">
        <v>22020</v>
      </c>
      <c r="D696" s="11">
        <v>44606</v>
      </c>
      <c r="E696" s="2" t="s">
        <v>487</v>
      </c>
      <c r="F696" s="2" t="s">
        <v>488</v>
      </c>
      <c r="G696" s="2" t="s">
        <v>1111</v>
      </c>
      <c r="H696" s="2" t="s">
        <v>41</v>
      </c>
      <c r="I696" s="11">
        <v>43866</v>
      </c>
      <c r="J696" s="2">
        <v>7080</v>
      </c>
      <c r="K696" s="2" t="s">
        <v>42</v>
      </c>
      <c r="L696" s="2" t="s">
        <v>43</v>
      </c>
      <c r="M696" s="2">
        <v>18</v>
      </c>
      <c r="N696" s="2">
        <v>6000</v>
      </c>
      <c r="O696" s="2">
        <v>0</v>
      </c>
      <c r="P696" s="2">
        <v>540</v>
      </c>
      <c r="Q696" s="2">
        <v>540</v>
      </c>
      <c r="R696" s="2">
        <v>1080</v>
      </c>
      <c r="S696" s="2">
        <v>0</v>
      </c>
      <c r="T696" s="2" t="s">
        <v>44</v>
      </c>
    </row>
    <row r="697" spans="1:20" x14ac:dyDescent="0.25">
      <c r="A697" s="2" t="s">
        <v>8</v>
      </c>
      <c r="B697" s="2" t="s">
        <v>37</v>
      </c>
      <c r="C697" s="2">
        <v>22020</v>
      </c>
      <c r="D697" s="11">
        <v>44606</v>
      </c>
      <c r="E697" s="2" t="s">
        <v>490</v>
      </c>
      <c r="F697" s="2" t="s">
        <v>491</v>
      </c>
      <c r="G697" s="2" t="s">
        <v>1112</v>
      </c>
      <c r="H697" s="2" t="s">
        <v>41</v>
      </c>
      <c r="I697" s="11">
        <v>43888</v>
      </c>
      <c r="J697" s="2">
        <v>118000</v>
      </c>
      <c r="K697" s="2" t="s">
        <v>42</v>
      </c>
      <c r="L697" s="2" t="s">
        <v>43</v>
      </c>
      <c r="M697" s="2">
        <v>18</v>
      </c>
      <c r="N697" s="2">
        <v>100000</v>
      </c>
      <c r="O697" s="2">
        <v>0</v>
      </c>
      <c r="P697" s="2">
        <v>9000</v>
      </c>
      <c r="Q697" s="2">
        <v>9000</v>
      </c>
      <c r="R697" s="2">
        <v>18000</v>
      </c>
      <c r="S697" s="2">
        <v>0</v>
      </c>
      <c r="T697" s="2" t="s">
        <v>44</v>
      </c>
    </row>
    <row r="698" spans="1:20" x14ac:dyDescent="0.25">
      <c r="A698" s="2" t="s">
        <v>8</v>
      </c>
      <c r="B698" s="2" t="s">
        <v>37</v>
      </c>
      <c r="C698" s="2">
        <v>22020</v>
      </c>
      <c r="D698" s="11">
        <v>44606</v>
      </c>
      <c r="E698" s="2" t="s">
        <v>493</v>
      </c>
      <c r="F698" s="2" t="s">
        <v>494</v>
      </c>
      <c r="G698" s="2" t="s">
        <v>1113</v>
      </c>
      <c r="H698" s="2" t="s">
        <v>41</v>
      </c>
      <c r="I698" s="11">
        <v>43865</v>
      </c>
      <c r="J698" s="2">
        <v>58050</v>
      </c>
      <c r="K698" s="2" t="s">
        <v>42</v>
      </c>
      <c r="L698" s="2" t="s">
        <v>43</v>
      </c>
      <c r="M698" s="2">
        <v>18</v>
      </c>
      <c r="N698" s="2">
        <v>49195</v>
      </c>
      <c r="O698" s="2">
        <v>0</v>
      </c>
      <c r="P698" s="2">
        <v>4427.55</v>
      </c>
      <c r="Q698" s="2">
        <v>4427.55</v>
      </c>
      <c r="R698" s="2">
        <v>8855.1</v>
      </c>
      <c r="S698" s="2">
        <v>0</v>
      </c>
      <c r="T698" s="2" t="s">
        <v>44</v>
      </c>
    </row>
    <row r="699" spans="1:20" x14ac:dyDescent="0.25">
      <c r="A699" s="2" t="s">
        <v>8</v>
      </c>
      <c r="B699" s="2" t="s">
        <v>37</v>
      </c>
      <c r="C699" s="2">
        <v>22020</v>
      </c>
      <c r="D699" s="11">
        <v>44606</v>
      </c>
      <c r="E699" s="2" t="s">
        <v>496</v>
      </c>
      <c r="F699" s="2" t="s">
        <v>497</v>
      </c>
      <c r="G699" s="2" t="s">
        <v>1114</v>
      </c>
      <c r="H699" s="2" t="s">
        <v>41</v>
      </c>
      <c r="I699" s="11">
        <v>43890</v>
      </c>
      <c r="J699" s="2">
        <v>19470</v>
      </c>
      <c r="K699" s="2" t="s">
        <v>42</v>
      </c>
      <c r="L699" s="2" t="s">
        <v>43</v>
      </c>
      <c r="M699" s="2">
        <v>18</v>
      </c>
      <c r="N699" s="2">
        <v>16500</v>
      </c>
      <c r="O699" s="2">
        <v>0</v>
      </c>
      <c r="P699" s="2">
        <v>1485</v>
      </c>
      <c r="Q699" s="2">
        <v>1485</v>
      </c>
      <c r="R699" s="2">
        <v>2970</v>
      </c>
      <c r="S699" s="2">
        <v>0</v>
      </c>
      <c r="T699" s="2" t="s">
        <v>44</v>
      </c>
    </row>
    <row r="700" spans="1:20" x14ac:dyDescent="0.25">
      <c r="A700" s="2" t="s">
        <v>8</v>
      </c>
      <c r="B700" s="2" t="s">
        <v>37</v>
      </c>
      <c r="C700" s="2">
        <v>22020</v>
      </c>
      <c r="D700" s="11">
        <v>44606</v>
      </c>
      <c r="E700" s="2" t="s">
        <v>496</v>
      </c>
      <c r="F700" s="2" t="s">
        <v>497</v>
      </c>
      <c r="G700" s="2" t="s">
        <v>1115</v>
      </c>
      <c r="H700" s="2" t="s">
        <v>41</v>
      </c>
      <c r="I700" s="11">
        <v>43874</v>
      </c>
      <c r="J700" s="2">
        <v>20650</v>
      </c>
      <c r="K700" s="2" t="s">
        <v>42</v>
      </c>
      <c r="L700" s="2" t="s">
        <v>43</v>
      </c>
      <c r="M700" s="2">
        <v>18</v>
      </c>
      <c r="N700" s="2">
        <v>17500</v>
      </c>
      <c r="O700" s="2">
        <v>0</v>
      </c>
      <c r="P700" s="2">
        <v>1575</v>
      </c>
      <c r="Q700" s="2">
        <v>1575</v>
      </c>
      <c r="R700" s="2">
        <v>3150</v>
      </c>
      <c r="S700" s="2">
        <v>0</v>
      </c>
      <c r="T700" s="2" t="s">
        <v>44</v>
      </c>
    </row>
    <row r="701" spans="1:20" x14ac:dyDescent="0.25">
      <c r="A701" s="2" t="s">
        <v>8</v>
      </c>
      <c r="B701" s="2" t="s">
        <v>37</v>
      </c>
      <c r="C701" s="2">
        <v>22020</v>
      </c>
      <c r="D701" s="11">
        <v>44606</v>
      </c>
      <c r="E701" s="2" t="s">
        <v>1116</v>
      </c>
      <c r="F701" s="2" t="s">
        <v>1117</v>
      </c>
      <c r="G701" s="2" t="s">
        <v>1118</v>
      </c>
      <c r="H701" s="2" t="s">
        <v>41</v>
      </c>
      <c r="I701" s="11">
        <v>43868</v>
      </c>
      <c r="J701" s="2">
        <v>50445</v>
      </c>
      <c r="K701" s="2" t="s">
        <v>42</v>
      </c>
      <c r="L701" s="2" t="s">
        <v>43</v>
      </c>
      <c r="M701" s="2">
        <v>18</v>
      </c>
      <c r="N701" s="2">
        <v>42750</v>
      </c>
      <c r="O701" s="2">
        <v>7695</v>
      </c>
      <c r="P701" s="2">
        <v>0</v>
      </c>
      <c r="Q701" s="2">
        <v>0</v>
      </c>
      <c r="R701" s="2">
        <v>7695</v>
      </c>
      <c r="S701" s="2">
        <v>0</v>
      </c>
      <c r="T701" s="2" t="s">
        <v>44</v>
      </c>
    </row>
    <row r="702" spans="1:20" x14ac:dyDescent="0.25">
      <c r="A702" s="2" t="s">
        <v>8</v>
      </c>
      <c r="B702" s="2" t="s">
        <v>37</v>
      </c>
      <c r="C702" s="2">
        <v>22020</v>
      </c>
      <c r="D702" s="11">
        <v>44606</v>
      </c>
      <c r="E702" s="2" t="s">
        <v>503</v>
      </c>
      <c r="F702" s="2" t="s">
        <v>504</v>
      </c>
      <c r="G702" s="2" t="s">
        <v>1119</v>
      </c>
      <c r="H702" s="2" t="s">
        <v>41</v>
      </c>
      <c r="I702" s="11">
        <v>43881</v>
      </c>
      <c r="J702" s="2">
        <v>3304</v>
      </c>
      <c r="K702" s="2" t="s">
        <v>42</v>
      </c>
      <c r="L702" s="2" t="s">
        <v>43</v>
      </c>
      <c r="M702" s="2">
        <v>18</v>
      </c>
      <c r="N702" s="2">
        <v>2800</v>
      </c>
      <c r="O702" s="2">
        <v>0</v>
      </c>
      <c r="P702" s="2">
        <v>252</v>
      </c>
      <c r="Q702" s="2">
        <v>252</v>
      </c>
      <c r="R702" s="2">
        <v>504</v>
      </c>
      <c r="S702" s="2">
        <v>0</v>
      </c>
      <c r="T702" s="2" t="s">
        <v>44</v>
      </c>
    </row>
    <row r="703" spans="1:20" x14ac:dyDescent="0.25">
      <c r="A703" s="2" t="s">
        <v>8</v>
      </c>
      <c r="B703" s="2" t="s">
        <v>37</v>
      </c>
      <c r="C703" s="2">
        <v>22020</v>
      </c>
      <c r="D703" s="11">
        <v>44606</v>
      </c>
      <c r="E703" s="2" t="s">
        <v>1120</v>
      </c>
      <c r="F703" s="2" t="s">
        <v>1121</v>
      </c>
      <c r="G703" s="2" t="s">
        <v>1122</v>
      </c>
      <c r="H703" s="2" t="s">
        <v>41</v>
      </c>
      <c r="I703" s="11">
        <v>43889</v>
      </c>
      <c r="J703" s="2">
        <v>44415</v>
      </c>
      <c r="K703" s="2" t="s">
        <v>42</v>
      </c>
      <c r="L703" s="2" t="s">
        <v>43</v>
      </c>
      <c r="M703" s="2">
        <v>5</v>
      </c>
      <c r="N703" s="2">
        <v>42300</v>
      </c>
      <c r="O703" s="2">
        <v>0</v>
      </c>
      <c r="P703" s="2">
        <v>1057.5</v>
      </c>
      <c r="Q703" s="2">
        <v>1057.5</v>
      </c>
      <c r="R703" s="2">
        <v>2115</v>
      </c>
      <c r="S703" s="2">
        <v>0</v>
      </c>
      <c r="T703" s="2" t="s">
        <v>44</v>
      </c>
    </row>
    <row r="704" spans="1:20" x14ac:dyDescent="0.25">
      <c r="A704" s="2" t="s">
        <v>8</v>
      </c>
      <c r="B704" s="2" t="s">
        <v>37</v>
      </c>
      <c r="C704" s="2">
        <v>22020</v>
      </c>
      <c r="D704" s="11">
        <v>44606</v>
      </c>
      <c r="E704" s="2" t="s">
        <v>511</v>
      </c>
      <c r="F704" s="2" t="s">
        <v>512</v>
      </c>
      <c r="G704" s="2" t="s">
        <v>1123</v>
      </c>
      <c r="H704" s="2" t="s">
        <v>41</v>
      </c>
      <c r="I704" s="11">
        <v>43869</v>
      </c>
      <c r="J704" s="2">
        <v>5900</v>
      </c>
      <c r="K704" s="2" t="s">
        <v>42</v>
      </c>
      <c r="L704" s="2" t="s">
        <v>43</v>
      </c>
      <c r="M704" s="2">
        <v>18</v>
      </c>
      <c r="N704" s="2">
        <v>5000</v>
      </c>
      <c r="O704" s="2">
        <v>0</v>
      </c>
      <c r="P704" s="2">
        <v>450</v>
      </c>
      <c r="Q704" s="2">
        <v>450</v>
      </c>
      <c r="R704" s="2">
        <v>900</v>
      </c>
      <c r="S704" s="2">
        <v>0</v>
      </c>
      <c r="T704" s="2" t="s">
        <v>44</v>
      </c>
    </row>
    <row r="705" spans="1:20" x14ac:dyDescent="0.25">
      <c r="A705" s="2" t="s">
        <v>8</v>
      </c>
      <c r="B705" s="2" t="s">
        <v>37</v>
      </c>
      <c r="C705" s="2">
        <v>22020</v>
      </c>
      <c r="D705" s="11">
        <v>44606</v>
      </c>
      <c r="E705" s="2" t="s">
        <v>1124</v>
      </c>
      <c r="F705" s="2" t="s">
        <v>1125</v>
      </c>
      <c r="G705" s="2" t="s">
        <v>1126</v>
      </c>
      <c r="H705" s="2" t="s">
        <v>41</v>
      </c>
      <c r="I705" s="11">
        <v>43875</v>
      </c>
      <c r="J705" s="2">
        <v>17100</v>
      </c>
      <c r="K705" s="2" t="s">
        <v>42</v>
      </c>
      <c r="L705" s="2" t="s">
        <v>43</v>
      </c>
      <c r="M705" s="2">
        <v>18</v>
      </c>
      <c r="N705" s="2">
        <v>14491.57</v>
      </c>
      <c r="O705" s="2">
        <v>0</v>
      </c>
      <c r="P705" s="2">
        <v>1304.24</v>
      </c>
      <c r="Q705" s="2">
        <v>1304.24</v>
      </c>
      <c r="R705" s="2">
        <v>2608.48</v>
      </c>
      <c r="S705" s="2">
        <v>0</v>
      </c>
      <c r="T705" s="2" t="s">
        <v>44</v>
      </c>
    </row>
    <row r="706" spans="1:20" x14ac:dyDescent="0.25">
      <c r="A706" s="2" t="s">
        <v>8</v>
      </c>
      <c r="B706" s="2" t="s">
        <v>37</v>
      </c>
      <c r="C706" s="2">
        <v>22020</v>
      </c>
      <c r="D706" s="11">
        <v>44606</v>
      </c>
      <c r="E706" s="2" t="s">
        <v>543</v>
      </c>
      <c r="F706" s="2" t="s">
        <v>544</v>
      </c>
      <c r="G706" s="2" t="s">
        <v>1128</v>
      </c>
      <c r="H706" s="2" t="s">
        <v>41</v>
      </c>
      <c r="I706" s="11">
        <v>43865</v>
      </c>
      <c r="J706" s="2">
        <v>10030</v>
      </c>
      <c r="K706" s="2" t="s">
        <v>42</v>
      </c>
      <c r="L706" s="2" t="s">
        <v>43</v>
      </c>
      <c r="M706" s="2">
        <v>18</v>
      </c>
      <c r="N706" s="2">
        <v>8500</v>
      </c>
      <c r="O706" s="2">
        <v>1530</v>
      </c>
      <c r="P706" s="2">
        <v>0</v>
      </c>
      <c r="Q706" s="2">
        <v>0</v>
      </c>
      <c r="R706" s="2">
        <v>1530</v>
      </c>
      <c r="S706" s="2">
        <v>0</v>
      </c>
      <c r="T706" s="2" t="s">
        <v>44</v>
      </c>
    </row>
    <row r="707" spans="1:20" x14ac:dyDescent="0.25">
      <c r="A707" s="2" t="s">
        <v>8</v>
      </c>
      <c r="B707" s="2" t="s">
        <v>37</v>
      </c>
      <c r="C707" s="2">
        <v>22020</v>
      </c>
      <c r="D707" s="11">
        <v>44606</v>
      </c>
      <c r="E707" s="2" t="s">
        <v>543</v>
      </c>
      <c r="F707" s="2" t="s">
        <v>544</v>
      </c>
      <c r="G707" s="2" t="s">
        <v>1129</v>
      </c>
      <c r="H707" s="2" t="s">
        <v>41</v>
      </c>
      <c r="I707" s="11">
        <v>43869</v>
      </c>
      <c r="J707" s="2">
        <v>10030</v>
      </c>
      <c r="K707" s="2" t="s">
        <v>42</v>
      </c>
      <c r="L707" s="2" t="s">
        <v>43</v>
      </c>
      <c r="M707" s="2">
        <v>18</v>
      </c>
      <c r="N707" s="2">
        <v>8500</v>
      </c>
      <c r="O707" s="2">
        <v>1530</v>
      </c>
      <c r="P707" s="2">
        <v>0</v>
      </c>
      <c r="Q707" s="2">
        <v>0</v>
      </c>
      <c r="R707" s="2">
        <v>1530</v>
      </c>
      <c r="S707" s="2">
        <v>0</v>
      </c>
      <c r="T707" s="2" t="s">
        <v>44</v>
      </c>
    </row>
    <row r="708" spans="1:20" x14ac:dyDescent="0.25">
      <c r="A708" s="2" t="s">
        <v>8</v>
      </c>
      <c r="B708" s="2" t="s">
        <v>37</v>
      </c>
      <c r="C708" s="2">
        <v>22020</v>
      </c>
      <c r="D708" s="11">
        <v>44606</v>
      </c>
      <c r="E708" s="2" t="s">
        <v>543</v>
      </c>
      <c r="F708" s="2" t="s">
        <v>544</v>
      </c>
      <c r="G708" s="2" t="s">
        <v>1130</v>
      </c>
      <c r="H708" s="2" t="s">
        <v>41</v>
      </c>
      <c r="I708" s="11">
        <v>43872</v>
      </c>
      <c r="J708" s="2">
        <v>10030</v>
      </c>
      <c r="K708" s="2" t="s">
        <v>42</v>
      </c>
      <c r="L708" s="2" t="s">
        <v>43</v>
      </c>
      <c r="M708" s="2">
        <v>18</v>
      </c>
      <c r="N708" s="2">
        <v>8500</v>
      </c>
      <c r="O708" s="2">
        <v>1530</v>
      </c>
      <c r="P708" s="2">
        <v>0</v>
      </c>
      <c r="Q708" s="2">
        <v>0</v>
      </c>
      <c r="R708" s="2">
        <v>1530</v>
      </c>
      <c r="S708" s="2">
        <v>0</v>
      </c>
      <c r="T708" s="2" t="s">
        <v>44</v>
      </c>
    </row>
    <row r="709" spans="1:20" x14ac:dyDescent="0.25">
      <c r="A709" s="2" t="s">
        <v>8</v>
      </c>
      <c r="B709" s="2" t="s">
        <v>37</v>
      </c>
      <c r="C709" s="2">
        <v>22020</v>
      </c>
      <c r="D709" s="11">
        <v>44606</v>
      </c>
      <c r="E709" s="2" t="s">
        <v>543</v>
      </c>
      <c r="F709" s="2" t="s">
        <v>544</v>
      </c>
      <c r="G709" s="2" t="s">
        <v>1131</v>
      </c>
      <c r="H709" s="2" t="s">
        <v>41</v>
      </c>
      <c r="I709" s="11">
        <v>43874</v>
      </c>
      <c r="J709" s="2">
        <v>10030</v>
      </c>
      <c r="K709" s="2" t="s">
        <v>42</v>
      </c>
      <c r="L709" s="2" t="s">
        <v>43</v>
      </c>
      <c r="M709" s="2">
        <v>18</v>
      </c>
      <c r="N709" s="2">
        <v>8500</v>
      </c>
      <c r="O709" s="2">
        <v>1530</v>
      </c>
      <c r="P709" s="2">
        <v>0</v>
      </c>
      <c r="Q709" s="2">
        <v>0</v>
      </c>
      <c r="R709" s="2">
        <v>1530</v>
      </c>
      <c r="S709" s="2">
        <v>0</v>
      </c>
      <c r="T709" s="2" t="s">
        <v>44</v>
      </c>
    </row>
    <row r="710" spans="1:20" x14ac:dyDescent="0.25">
      <c r="A710" s="2" t="s">
        <v>8</v>
      </c>
      <c r="B710" s="2" t="s">
        <v>37</v>
      </c>
      <c r="C710" s="2">
        <v>22020</v>
      </c>
      <c r="D710" s="11">
        <v>44606</v>
      </c>
      <c r="E710" s="2" t="s">
        <v>543</v>
      </c>
      <c r="F710" s="2" t="s">
        <v>544</v>
      </c>
      <c r="G710" s="2" t="s">
        <v>1132</v>
      </c>
      <c r="H710" s="2" t="s">
        <v>41</v>
      </c>
      <c r="I710" s="11">
        <v>43876</v>
      </c>
      <c r="J710" s="2">
        <v>10030</v>
      </c>
      <c r="K710" s="2" t="s">
        <v>42</v>
      </c>
      <c r="L710" s="2" t="s">
        <v>43</v>
      </c>
      <c r="M710" s="2">
        <v>18</v>
      </c>
      <c r="N710" s="2">
        <v>8500</v>
      </c>
      <c r="O710" s="2">
        <v>1530</v>
      </c>
      <c r="P710" s="2">
        <v>0</v>
      </c>
      <c r="Q710" s="2">
        <v>0</v>
      </c>
      <c r="R710" s="2">
        <v>1530</v>
      </c>
      <c r="S710" s="2">
        <v>0</v>
      </c>
      <c r="T710" s="2" t="s">
        <v>44</v>
      </c>
    </row>
    <row r="711" spans="1:20" x14ac:dyDescent="0.25">
      <c r="A711" s="2" t="s">
        <v>8</v>
      </c>
      <c r="B711" s="2" t="s">
        <v>37</v>
      </c>
      <c r="C711" s="2">
        <v>22020</v>
      </c>
      <c r="D711" s="11">
        <v>44606</v>
      </c>
      <c r="E711" s="2" t="s">
        <v>543</v>
      </c>
      <c r="F711" s="2" t="s">
        <v>544</v>
      </c>
      <c r="G711" s="2" t="s">
        <v>1133</v>
      </c>
      <c r="H711" s="2" t="s">
        <v>41</v>
      </c>
      <c r="I711" s="11">
        <v>43878</v>
      </c>
      <c r="J711" s="2">
        <v>10030</v>
      </c>
      <c r="K711" s="2" t="s">
        <v>42</v>
      </c>
      <c r="L711" s="2" t="s">
        <v>43</v>
      </c>
      <c r="M711" s="2">
        <v>18</v>
      </c>
      <c r="N711" s="2">
        <v>8500</v>
      </c>
      <c r="O711" s="2">
        <v>1530</v>
      </c>
      <c r="P711" s="2">
        <v>0</v>
      </c>
      <c r="Q711" s="2">
        <v>0</v>
      </c>
      <c r="R711" s="2">
        <v>1530</v>
      </c>
      <c r="S711" s="2">
        <v>0</v>
      </c>
      <c r="T711" s="2" t="s">
        <v>44</v>
      </c>
    </row>
    <row r="712" spans="1:20" x14ac:dyDescent="0.25">
      <c r="A712" s="2" t="s">
        <v>8</v>
      </c>
      <c r="B712" s="2" t="s">
        <v>37</v>
      </c>
      <c r="C712" s="2">
        <v>22020</v>
      </c>
      <c r="D712" s="11">
        <v>44606</v>
      </c>
      <c r="E712" s="2" t="s">
        <v>543</v>
      </c>
      <c r="F712" s="2" t="s">
        <v>544</v>
      </c>
      <c r="G712" s="2" t="s">
        <v>1134</v>
      </c>
      <c r="H712" s="2" t="s">
        <v>41</v>
      </c>
      <c r="I712" s="11">
        <v>43879</v>
      </c>
      <c r="J712" s="2">
        <v>29500</v>
      </c>
      <c r="K712" s="2" t="s">
        <v>42</v>
      </c>
      <c r="L712" s="2" t="s">
        <v>43</v>
      </c>
      <c r="M712" s="2">
        <v>18</v>
      </c>
      <c r="N712" s="2">
        <v>25000</v>
      </c>
      <c r="O712" s="2">
        <v>4500</v>
      </c>
      <c r="P712" s="2">
        <v>0</v>
      </c>
      <c r="Q712" s="2">
        <v>0</v>
      </c>
      <c r="R712" s="2">
        <v>4500</v>
      </c>
      <c r="S712" s="2">
        <v>0</v>
      </c>
      <c r="T712" s="2" t="s">
        <v>44</v>
      </c>
    </row>
    <row r="713" spans="1:20" x14ac:dyDescent="0.25">
      <c r="A713" s="2" t="s">
        <v>8</v>
      </c>
      <c r="B713" s="2" t="s">
        <v>37</v>
      </c>
      <c r="C713" s="2">
        <v>22020</v>
      </c>
      <c r="D713" s="11">
        <v>44606</v>
      </c>
      <c r="E713" s="2" t="s">
        <v>543</v>
      </c>
      <c r="F713" s="2" t="s">
        <v>544</v>
      </c>
      <c r="G713" s="2" t="s">
        <v>1135</v>
      </c>
      <c r="H713" s="2" t="s">
        <v>41</v>
      </c>
      <c r="I713" s="11">
        <v>43881</v>
      </c>
      <c r="J713" s="2">
        <v>10030</v>
      </c>
      <c r="K713" s="2" t="s">
        <v>42</v>
      </c>
      <c r="L713" s="2" t="s">
        <v>43</v>
      </c>
      <c r="M713" s="2">
        <v>18</v>
      </c>
      <c r="N713" s="2">
        <v>8500</v>
      </c>
      <c r="O713" s="2">
        <v>1530</v>
      </c>
      <c r="P713" s="2">
        <v>0</v>
      </c>
      <c r="Q713" s="2">
        <v>0</v>
      </c>
      <c r="R713" s="2">
        <v>1530</v>
      </c>
      <c r="S713" s="2">
        <v>0</v>
      </c>
      <c r="T713" s="2" t="s">
        <v>44</v>
      </c>
    </row>
    <row r="714" spans="1:20" x14ac:dyDescent="0.25">
      <c r="A714" s="2" t="s">
        <v>8</v>
      </c>
      <c r="B714" s="2" t="s">
        <v>37</v>
      </c>
      <c r="C714" s="2">
        <v>22020</v>
      </c>
      <c r="D714" s="11">
        <v>44606</v>
      </c>
      <c r="E714" s="2" t="s">
        <v>543</v>
      </c>
      <c r="F714" s="2" t="s">
        <v>544</v>
      </c>
      <c r="G714" s="2" t="s">
        <v>1136</v>
      </c>
      <c r="H714" s="2" t="s">
        <v>41</v>
      </c>
      <c r="I714" s="11">
        <v>43890</v>
      </c>
      <c r="J714" s="2">
        <v>10030</v>
      </c>
      <c r="K714" s="2" t="s">
        <v>42</v>
      </c>
      <c r="L714" s="2" t="s">
        <v>43</v>
      </c>
      <c r="M714" s="2">
        <v>18</v>
      </c>
      <c r="N714" s="2">
        <v>8500</v>
      </c>
      <c r="O714" s="2">
        <v>1530</v>
      </c>
      <c r="P714" s="2">
        <v>0</v>
      </c>
      <c r="Q714" s="2">
        <v>0</v>
      </c>
      <c r="R714" s="2">
        <v>1530</v>
      </c>
      <c r="S714" s="2">
        <v>0</v>
      </c>
      <c r="T714" s="2" t="s">
        <v>44</v>
      </c>
    </row>
    <row r="715" spans="1:20" x14ac:dyDescent="0.25">
      <c r="A715" s="2" t="s">
        <v>8</v>
      </c>
      <c r="B715" s="2" t="s">
        <v>37</v>
      </c>
      <c r="C715" s="2">
        <v>22020</v>
      </c>
      <c r="D715" s="11">
        <v>44606</v>
      </c>
      <c r="E715" s="2" t="s">
        <v>549</v>
      </c>
      <c r="F715" s="2" t="s">
        <v>550</v>
      </c>
      <c r="G715" s="2" t="s">
        <v>1137</v>
      </c>
      <c r="H715" s="2" t="s">
        <v>41</v>
      </c>
      <c r="I715" s="11">
        <v>43872</v>
      </c>
      <c r="J715" s="2">
        <v>330675</v>
      </c>
      <c r="K715" s="2" t="s">
        <v>42</v>
      </c>
      <c r="L715" s="2" t="s">
        <v>43</v>
      </c>
      <c r="M715" s="2">
        <v>0</v>
      </c>
      <c r="N715" s="2">
        <v>309784</v>
      </c>
      <c r="O715" s="2">
        <v>0</v>
      </c>
      <c r="P715" s="2">
        <v>0</v>
      </c>
      <c r="Q715" s="2">
        <v>0</v>
      </c>
      <c r="R715" s="2">
        <v>0</v>
      </c>
      <c r="S715" s="2">
        <v>0</v>
      </c>
      <c r="T715" s="2" t="s">
        <v>44</v>
      </c>
    </row>
    <row r="716" spans="1:20" x14ac:dyDescent="0.25">
      <c r="A716" s="2" t="s">
        <v>8</v>
      </c>
      <c r="B716" s="2" t="s">
        <v>37</v>
      </c>
      <c r="C716" s="2">
        <v>22020</v>
      </c>
      <c r="D716" s="11">
        <v>44606</v>
      </c>
      <c r="E716" s="2" t="s">
        <v>549</v>
      </c>
      <c r="F716" s="2" t="s">
        <v>550</v>
      </c>
      <c r="G716" s="2" t="s">
        <v>1137</v>
      </c>
      <c r="H716" s="2" t="s">
        <v>41</v>
      </c>
      <c r="I716" s="11">
        <v>43872</v>
      </c>
      <c r="J716" s="2">
        <v>330675</v>
      </c>
      <c r="K716" s="2" t="s">
        <v>42</v>
      </c>
      <c r="L716" s="2" t="s">
        <v>43</v>
      </c>
      <c r="M716" s="2">
        <v>18</v>
      </c>
      <c r="N716" s="2">
        <v>17705</v>
      </c>
      <c r="O716" s="2">
        <v>0</v>
      </c>
      <c r="P716" s="2">
        <v>1593</v>
      </c>
      <c r="Q716" s="2">
        <v>1593</v>
      </c>
      <c r="R716" s="2">
        <v>3186</v>
      </c>
      <c r="S716" s="2">
        <v>0</v>
      </c>
      <c r="T716" s="2" t="s">
        <v>44</v>
      </c>
    </row>
    <row r="717" spans="1:20" x14ac:dyDescent="0.25">
      <c r="A717" s="2" t="s">
        <v>8</v>
      </c>
      <c r="B717" s="2" t="s">
        <v>37</v>
      </c>
      <c r="C717" s="2">
        <v>22020</v>
      </c>
      <c r="D717" s="11">
        <v>44606</v>
      </c>
      <c r="E717" s="2" t="s">
        <v>549</v>
      </c>
      <c r="F717" s="2" t="s">
        <v>550</v>
      </c>
      <c r="G717" s="2" t="s">
        <v>1138</v>
      </c>
      <c r="H717" s="2" t="s">
        <v>41</v>
      </c>
      <c r="I717" s="11">
        <v>43879</v>
      </c>
      <c r="J717" s="2">
        <v>53623</v>
      </c>
      <c r="K717" s="2" t="s">
        <v>42</v>
      </c>
      <c r="L717" s="2" t="s">
        <v>43</v>
      </c>
      <c r="M717" s="2">
        <v>0</v>
      </c>
      <c r="N717" s="2">
        <v>5950</v>
      </c>
      <c r="O717" s="2">
        <v>0</v>
      </c>
      <c r="P717" s="2">
        <v>0</v>
      </c>
      <c r="Q717" s="2">
        <v>0</v>
      </c>
      <c r="R717" s="2">
        <v>0</v>
      </c>
      <c r="S717" s="2">
        <v>0</v>
      </c>
      <c r="T717" s="2" t="s">
        <v>44</v>
      </c>
    </row>
    <row r="718" spans="1:20" x14ac:dyDescent="0.25">
      <c r="A718" s="2" t="s">
        <v>8</v>
      </c>
      <c r="B718" s="2" t="s">
        <v>37</v>
      </c>
      <c r="C718" s="2">
        <v>22020</v>
      </c>
      <c r="D718" s="11">
        <v>44606</v>
      </c>
      <c r="E718" s="2" t="s">
        <v>549</v>
      </c>
      <c r="F718" s="2" t="s">
        <v>550</v>
      </c>
      <c r="G718" s="2" t="s">
        <v>1138</v>
      </c>
      <c r="H718" s="2" t="s">
        <v>41</v>
      </c>
      <c r="I718" s="11">
        <v>43879</v>
      </c>
      <c r="J718" s="2">
        <v>53623</v>
      </c>
      <c r="K718" s="2" t="s">
        <v>42</v>
      </c>
      <c r="L718" s="2" t="s">
        <v>43</v>
      </c>
      <c r="M718" s="2">
        <v>18</v>
      </c>
      <c r="N718" s="2">
        <v>40401</v>
      </c>
      <c r="O718" s="2">
        <v>0</v>
      </c>
      <c r="P718" s="2">
        <v>3636</v>
      </c>
      <c r="Q718" s="2">
        <v>3636</v>
      </c>
      <c r="R718" s="2">
        <v>7272</v>
      </c>
      <c r="S718" s="2">
        <v>0</v>
      </c>
      <c r="T718" s="2" t="s">
        <v>44</v>
      </c>
    </row>
    <row r="719" spans="1:20" x14ac:dyDescent="0.25">
      <c r="A719" s="2" t="s">
        <v>8</v>
      </c>
      <c r="B719" s="2" t="s">
        <v>37</v>
      </c>
      <c r="C719" s="2">
        <v>22020</v>
      </c>
      <c r="D719" s="11">
        <v>44606</v>
      </c>
      <c r="E719" s="2" t="s">
        <v>549</v>
      </c>
      <c r="F719" s="2" t="s">
        <v>550</v>
      </c>
      <c r="G719" s="2" t="s">
        <v>1139</v>
      </c>
      <c r="H719" s="2" t="s">
        <v>41</v>
      </c>
      <c r="I719" s="11">
        <v>43879</v>
      </c>
      <c r="J719" s="2">
        <v>39001</v>
      </c>
      <c r="K719" s="2" t="s">
        <v>42</v>
      </c>
      <c r="L719" s="2" t="s">
        <v>43</v>
      </c>
      <c r="M719" s="2">
        <v>18</v>
      </c>
      <c r="N719" s="2">
        <v>30835</v>
      </c>
      <c r="O719" s="2">
        <v>0</v>
      </c>
      <c r="P719" s="2">
        <v>2775</v>
      </c>
      <c r="Q719" s="2">
        <v>2775</v>
      </c>
      <c r="R719" s="2">
        <v>5550</v>
      </c>
      <c r="S719" s="2">
        <v>0</v>
      </c>
      <c r="T719" s="2" t="s">
        <v>44</v>
      </c>
    </row>
    <row r="720" spans="1:20" x14ac:dyDescent="0.25">
      <c r="A720" s="2" t="s">
        <v>8</v>
      </c>
      <c r="B720" s="2" t="s">
        <v>37</v>
      </c>
      <c r="C720" s="2">
        <v>22020</v>
      </c>
      <c r="D720" s="11">
        <v>44606</v>
      </c>
      <c r="E720" s="2" t="s">
        <v>549</v>
      </c>
      <c r="F720" s="2" t="s">
        <v>550</v>
      </c>
      <c r="G720" s="2" t="s">
        <v>1139</v>
      </c>
      <c r="H720" s="2" t="s">
        <v>41</v>
      </c>
      <c r="I720" s="11">
        <v>43879</v>
      </c>
      <c r="J720" s="2">
        <v>39001</v>
      </c>
      <c r="K720" s="2" t="s">
        <v>42</v>
      </c>
      <c r="L720" s="2" t="s">
        <v>43</v>
      </c>
      <c r="M720" s="2">
        <v>0</v>
      </c>
      <c r="N720" s="2">
        <v>2616</v>
      </c>
      <c r="O720" s="2">
        <v>0</v>
      </c>
      <c r="P720" s="2">
        <v>0</v>
      </c>
      <c r="Q720" s="2">
        <v>0</v>
      </c>
      <c r="R720" s="2">
        <v>0</v>
      </c>
      <c r="S720" s="2">
        <v>0</v>
      </c>
      <c r="T720" s="2" t="s">
        <v>44</v>
      </c>
    </row>
    <row r="721" spans="1:20" x14ac:dyDescent="0.25">
      <c r="A721" s="2" t="s">
        <v>8</v>
      </c>
      <c r="B721" s="2" t="s">
        <v>37</v>
      </c>
      <c r="C721" s="2">
        <v>22020</v>
      </c>
      <c r="D721" s="11">
        <v>44606</v>
      </c>
      <c r="E721" s="2" t="s">
        <v>1140</v>
      </c>
      <c r="F721" s="2" t="s">
        <v>1141</v>
      </c>
      <c r="G721" s="2" t="s">
        <v>1142</v>
      </c>
      <c r="H721" s="2" t="s">
        <v>41</v>
      </c>
      <c r="I721" s="11">
        <v>43873</v>
      </c>
      <c r="J721" s="2">
        <v>12860.24</v>
      </c>
      <c r="K721" s="2" t="s">
        <v>42</v>
      </c>
      <c r="L721" s="2" t="s">
        <v>43</v>
      </c>
      <c r="M721" s="2">
        <v>18</v>
      </c>
      <c r="N721" s="2">
        <v>10898.52</v>
      </c>
      <c r="O721" s="2">
        <v>0</v>
      </c>
      <c r="P721" s="2">
        <v>980.86</v>
      </c>
      <c r="Q721" s="2">
        <v>980.86</v>
      </c>
      <c r="R721" s="2">
        <v>1961.72</v>
      </c>
      <c r="S721" s="2">
        <v>0</v>
      </c>
      <c r="T721" s="2" t="s">
        <v>44</v>
      </c>
    </row>
    <row r="722" spans="1:20" x14ac:dyDescent="0.25">
      <c r="A722" s="2" t="s">
        <v>8</v>
      </c>
      <c r="B722" s="2" t="s">
        <v>37</v>
      </c>
      <c r="C722" s="2">
        <v>22020</v>
      </c>
      <c r="D722" s="11">
        <v>44606</v>
      </c>
      <c r="E722" s="2" t="s">
        <v>552</v>
      </c>
      <c r="F722" s="2" t="s">
        <v>304</v>
      </c>
      <c r="G722" s="2" t="s">
        <v>1143</v>
      </c>
      <c r="H722" s="2" t="s">
        <v>41</v>
      </c>
      <c r="I722" s="11">
        <v>43868</v>
      </c>
      <c r="J722" s="2">
        <v>708</v>
      </c>
      <c r="K722" s="2" t="s">
        <v>42</v>
      </c>
      <c r="L722" s="2" t="s">
        <v>43</v>
      </c>
      <c r="M722" s="2">
        <v>18</v>
      </c>
      <c r="N722" s="2">
        <v>600</v>
      </c>
      <c r="O722" s="2">
        <v>0</v>
      </c>
      <c r="P722" s="2">
        <v>54</v>
      </c>
      <c r="Q722" s="2">
        <v>54</v>
      </c>
      <c r="R722" s="2">
        <v>108</v>
      </c>
      <c r="S722" s="2">
        <v>0</v>
      </c>
      <c r="T722" s="2" t="s">
        <v>44</v>
      </c>
    </row>
    <row r="723" spans="1:20" x14ac:dyDescent="0.25">
      <c r="A723" s="2" t="s">
        <v>8</v>
      </c>
      <c r="B723" s="2" t="s">
        <v>37</v>
      </c>
      <c r="C723" s="2">
        <v>22020</v>
      </c>
      <c r="D723" s="11">
        <v>44606</v>
      </c>
      <c r="E723" s="2" t="s">
        <v>552</v>
      </c>
      <c r="F723" s="2" t="s">
        <v>304</v>
      </c>
      <c r="G723" s="2" t="s">
        <v>1144</v>
      </c>
      <c r="H723" s="2" t="s">
        <v>41</v>
      </c>
      <c r="I723" s="11">
        <v>43868</v>
      </c>
      <c r="J723" s="2">
        <v>1416</v>
      </c>
      <c r="K723" s="2" t="s">
        <v>42</v>
      </c>
      <c r="L723" s="2" t="s">
        <v>43</v>
      </c>
      <c r="M723" s="2">
        <v>18</v>
      </c>
      <c r="N723" s="2">
        <v>1200</v>
      </c>
      <c r="O723" s="2">
        <v>0</v>
      </c>
      <c r="P723" s="2">
        <v>108</v>
      </c>
      <c r="Q723" s="2">
        <v>108</v>
      </c>
      <c r="R723" s="2">
        <v>216</v>
      </c>
      <c r="S723" s="2">
        <v>0</v>
      </c>
      <c r="T723" s="2" t="s">
        <v>44</v>
      </c>
    </row>
    <row r="724" spans="1:20" x14ac:dyDescent="0.25">
      <c r="A724" s="2" t="s">
        <v>8</v>
      </c>
      <c r="B724" s="2" t="s">
        <v>37</v>
      </c>
      <c r="C724" s="2">
        <v>22020</v>
      </c>
      <c r="D724" s="11">
        <v>44606</v>
      </c>
      <c r="E724" s="2" t="s">
        <v>552</v>
      </c>
      <c r="F724" s="2" t="s">
        <v>304</v>
      </c>
      <c r="G724" s="2" t="s">
        <v>1145</v>
      </c>
      <c r="H724" s="2" t="s">
        <v>41</v>
      </c>
      <c r="I724" s="11">
        <v>43879</v>
      </c>
      <c r="J724" s="2">
        <v>708</v>
      </c>
      <c r="K724" s="2" t="s">
        <v>42</v>
      </c>
      <c r="L724" s="2" t="s">
        <v>43</v>
      </c>
      <c r="M724" s="2">
        <v>18</v>
      </c>
      <c r="N724" s="2">
        <v>600</v>
      </c>
      <c r="O724" s="2">
        <v>0</v>
      </c>
      <c r="P724" s="2">
        <v>54</v>
      </c>
      <c r="Q724" s="2">
        <v>54</v>
      </c>
      <c r="R724" s="2">
        <v>108</v>
      </c>
      <c r="S724" s="2">
        <v>0</v>
      </c>
      <c r="T724" s="2" t="s">
        <v>44</v>
      </c>
    </row>
    <row r="725" spans="1:20" x14ac:dyDescent="0.25">
      <c r="A725" s="2" t="s">
        <v>8</v>
      </c>
      <c r="B725" s="2" t="s">
        <v>37</v>
      </c>
      <c r="C725" s="2">
        <v>22020</v>
      </c>
      <c r="D725" s="11">
        <v>44606</v>
      </c>
      <c r="E725" s="2" t="s">
        <v>552</v>
      </c>
      <c r="F725" s="2" t="s">
        <v>304</v>
      </c>
      <c r="G725" s="2" t="s">
        <v>1146</v>
      </c>
      <c r="H725" s="2" t="s">
        <v>41</v>
      </c>
      <c r="I725" s="11">
        <v>43879</v>
      </c>
      <c r="J725" s="2">
        <v>708</v>
      </c>
      <c r="K725" s="2" t="s">
        <v>42</v>
      </c>
      <c r="L725" s="2" t="s">
        <v>43</v>
      </c>
      <c r="M725" s="2">
        <v>18</v>
      </c>
      <c r="N725" s="2">
        <v>600</v>
      </c>
      <c r="O725" s="2">
        <v>0</v>
      </c>
      <c r="P725" s="2">
        <v>54</v>
      </c>
      <c r="Q725" s="2">
        <v>54</v>
      </c>
      <c r="R725" s="2">
        <v>108</v>
      </c>
      <c r="S725" s="2">
        <v>0</v>
      </c>
      <c r="T725" s="2" t="s">
        <v>44</v>
      </c>
    </row>
    <row r="726" spans="1:20" x14ac:dyDescent="0.25">
      <c r="A726" s="2" t="s">
        <v>8</v>
      </c>
      <c r="B726" s="2" t="s">
        <v>37</v>
      </c>
      <c r="C726" s="2">
        <v>22020</v>
      </c>
      <c r="D726" s="11">
        <v>44606</v>
      </c>
      <c r="E726" s="2" t="s">
        <v>552</v>
      </c>
      <c r="F726" s="2" t="s">
        <v>304</v>
      </c>
      <c r="G726" s="2" t="s">
        <v>1147</v>
      </c>
      <c r="H726" s="2" t="s">
        <v>41</v>
      </c>
      <c r="I726" s="11">
        <v>43879</v>
      </c>
      <c r="J726" s="2">
        <v>708</v>
      </c>
      <c r="K726" s="2" t="s">
        <v>42</v>
      </c>
      <c r="L726" s="2" t="s">
        <v>43</v>
      </c>
      <c r="M726" s="2">
        <v>18</v>
      </c>
      <c r="N726" s="2">
        <v>600</v>
      </c>
      <c r="O726" s="2">
        <v>0</v>
      </c>
      <c r="P726" s="2">
        <v>54</v>
      </c>
      <c r="Q726" s="2">
        <v>54</v>
      </c>
      <c r="R726" s="2">
        <v>108</v>
      </c>
      <c r="S726" s="2">
        <v>0</v>
      </c>
      <c r="T726" s="2" t="s">
        <v>44</v>
      </c>
    </row>
    <row r="727" spans="1:20" x14ac:dyDescent="0.25">
      <c r="A727" s="2" t="s">
        <v>8</v>
      </c>
      <c r="B727" s="2" t="s">
        <v>37</v>
      </c>
      <c r="C727" s="2">
        <v>22020</v>
      </c>
      <c r="D727" s="11">
        <v>44606</v>
      </c>
      <c r="E727" s="2" t="s">
        <v>552</v>
      </c>
      <c r="F727" s="2" t="s">
        <v>304</v>
      </c>
      <c r="G727" s="2" t="s">
        <v>1148</v>
      </c>
      <c r="H727" s="2" t="s">
        <v>41</v>
      </c>
      <c r="I727" s="11">
        <v>43882</v>
      </c>
      <c r="J727" s="2">
        <v>708</v>
      </c>
      <c r="K727" s="2" t="s">
        <v>42</v>
      </c>
      <c r="L727" s="2" t="s">
        <v>43</v>
      </c>
      <c r="M727" s="2">
        <v>18</v>
      </c>
      <c r="N727" s="2">
        <v>600</v>
      </c>
      <c r="O727" s="2">
        <v>0</v>
      </c>
      <c r="P727" s="2">
        <v>54</v>
      </c>
      <c r="Q727" s="2">
        <v>54</v>
      </c>
      <c r="R727" s="2">
        <v>108</v>
      </c>
      <c r="S727" s="2">
        <v>0</v>
      </c>
      <c r="T727" s="2" t="s">
        <v>44</v>
      </c>
    </row>
    <row r="728" spans="1:20" x14ac:dyDescent="0.25">
      <c r="A728" s="2" t="s">
        <v>8</v>
      </c>
      <c r="B728" s="2" t="s">
        <v>37</v>
      </c>
      <c r="C728" s="2">
        <v>22020</v>
      </c>
      <c r="D728" s="11">
        <v>44606</v>
      </c>
      <c r="E728" s="2" t="s">
        <v>552</v>
      </c>
      <c r="F728" s="2" t="s">
        <v>304</v>
      </c>
      <c r="G728" s="2" t="s">
        <v>1149</v>
      </c>
      <c r="H728" s="2" t="s">
        <v>41</v>
      </c>
      <c r="I728" s="11">
        <v>43879</v>
      </c>
      <c r="J728" s="2">
        <v>1180</v>
      </c>
      <c r="K728" s="2" t="s">
        <v>42</v>
      </c>
      <c r="L728" s="2" t="s">
        <v>43</v>
      </c>
      <c r="M728" s="2">
        <v>18</v>
      </c>
      <c r="N728" s="2">
        <v>1000</v>
      </c>
      <c r="O728" s="2">
        <v>0</v>
      </c>
      <c r="P728" s="2">
        <v>90</v>
      </c>
      <c r="Q728" s="2">
        <v>90</v>
      </c>
      <c r="R728" s="2">
        <v>180</v>
      </c>
      <c r="S728" s="2">
        <v>0</v>
      </c>
      <c r="T728" s="2" t="s">
        <v>44</v>
      </c>
    </row>
    <row r="729" spans="1:20" x14ac:dyDescent="0.25">
      <c r="A729" s="2" t="s">
        <v>8</v>
      </c>
      <c r="B729" s="2" t="s">
        <v>37</v>
      </c>
      <c r="C729" s="2">
        <v>22020</v>
      </c>
      <c r="D729" s="11">
        <v>44606</v>
      </c>
      <c r="E729" s="2" t="s">
        <v>552</v>
      </c>
      <c r="F729" s="2" t="s">
        <v>304</v>
      </c>
      <c r="G729" s="2" t="s">
        <v>1150</v>
      </c>
      <c r="H729" s="2" t="s">
        <v>41</v>
      </c>
      <c r="I729" s="11">
        <v>43879</v>
      </c>
      <c r="J729" s="2">
        <v>1180</v>
      </c>
      <c r="K729" s="2" t="s">
        <v>42</v>
      </c>
      <c r="L729" s="2" t="s">
        <v>43</v>
      </c>
      <c r="M729" s="2">
        <v>18</v>
      </c>
      <c r="N729" s="2">
        <v>1000</v>
      </c>
      <c r="O729" s="2">
        <v>0</v>
      </c>
      <c r="P729" s="2">
        <v>90</v>
      </c>
      <c r="Q729" s="2">
        <v>90</v>
      </c>
      <c r="R729" s="2">
        <v>180</v>
      </c>
      <c r="S729" s="2">
        <v>0</v>
      </c>
      <c r="T729" s="2" t="s">
        <v>44</v>
      </c>
    </row>
    <row r="730" spans="1:20" x14ac:dyDescent="0.25">
      <c r="A730" s="2" t="s">
        <v>8</v>
      </c>
      <c r="B730" s="2" t="s">
        <v>37</v>
      </c>
      <c r="C730" s="2">
        <v>22020</v>
      </c>
      <c r="D730" s="11">
        <v>44606</v>
      </c>
      <c r="E730" s="2" t="s">
        <v>552</v>
      </c>
      <c r="F730" s="2" t="s">
        <v>304</v>
      </c>
      <c r="G730" s="2" t="s">
        <v>1151</v>
      </c>
      <c r="H730" s="2" t="s">
        <v>41</v>
      </c>
      <c r="I730" s="11">
        <v>43879</v>
      </c>
      <c r="J730" s="2">
        <v>1180</v>
      </c>
      <c r="K730" s="2" t="s">
        <v>42</v>
      </c>
      <c r="L730" s="2" t="s">
        <v>43</v>
      </c>
      <c r="M730" s="2">
        <v>18</v>
      </c>
      <c r="N730" s="2">
        <v>1000</v>
      </c>
      <c r="O730" s="2">
        <v>0</v>
      </c>
      <c r="P730" s="2">
        <v>90</v>
      </c>
      <c r="Q730" s="2">
        <v>90</v>
      </c>
      <c r="R730" s="2">
        <v>180</v>
      </c>
      <c r="S730" s="2">
        <v>0</v>
      </c>
      <c r="T730" s="2" t="s">
        <v>44</v>
      </c>
    </row>
    <row r="731" spans="1:20" x14ac:dyDescent="0.25">
      <c r="A731" s="2" t="s">
        <v>8</v>
      </c>
      <c r="B731" s="2" t="s">
        <v>37</v>
      </c>
      <c r="C731" s="2">
        <v>22020</v>
      </c>
      <c r="D731" s="11">
        <v>44606</v>
      </c>
      <c r="E731" s="2" t="s">
        <v>552</v>
      </c>
      <c r="F731" s="2" t="s">
        <v>304</v>
      </c>
      <c r="G731" s="2" t="s">
        <v>1152</v>
      </c>
      <c r="H731" s="2" t="s">
        <v>41</v>
      </c>
      <c r="I731" s="11">
        <v>43882</v>
      </c>
      <c r="J731" s="2">
        <v>1180</v>
      </c>
      <c r="K731" s="2" t="s">
        <v>42</v>
      </c>
      <c r="L731" s="2" t="s">
        <v>43</v>
      </c>
      <c r="M731" s="2">
        <v>18</v>
      </c>
      <c r="N731" s="2">
        <v>1000</v>
      </c>
      <c r="O731" s="2">
        <v>0</v>
      </c>
      <c r="P731" s="2">
        <v>90</v>
      </c>
      <c r="Q731" s="2">
        <v>90</v>
      </c>
      <c r="R731" s="2">
        <v>180</v>
      </c>
      <c r="S731" s="2">
        <v>0</v>
      </c>
      <c r="T731" s="2" t="s">
        <v>44</v>
      </c>
    </row>
    <row r="732" spans="1:20" x14ac:dyDescent="0.25">
      <c r="A732" s="2" t="s">
        <v>8</v>
      </c>
      <c r="B732" s="2" t="s">
        <v>37</v>
      </c>
      <c r="C732" s="2">
        <v>22020</v>
      </c>
      <c r="D732" s="11">
        <v>44606</v>
      </c>
      <c r="E732" s="2" t="s">
        <v>552</v>
      </c>
      <c r="F732" s="2" t="s">
        <v>304</v>
      </c>
      <c r="G732" s="2" t="s">
        <v>1153</v>
      </c>
      <c r="H732" s="2" t="s">
        <v>41</v>
      </c>
      <c r="I732" s="11">
        <v>43871</v>
      </c>
      <c r="J732" s="2">
        <v>280</v>
      </c>
      <c r="K732" s="2" t="s">
        <v>42</v>
      </c>
      <c r="L732" s="2" t="s">
        <v>43</v>
      </c>
      <c r="M732" s="2">
        <v>12</v>
      </c>
      <c r="N732" s="2">
        <v>250</v>
      </c>
      <c r="O732" s="2">
        <v>0</v>
      </c>
      <c r="P732" s="2">
        <v>15</v>
      </c>
      <c r="Q732" s="2">
        <v>15</v>
      </c>
      <c r="R732" s="2">
        <v>30</v>
      </c>
      <c r="S732" s="2">
        <v>0</v>
      </c>
      <c r="T732" s="2" t="s">
        <v>44</v>
      </c>
    </row>
    <row r="733" spans="1:20" x14ac:dyDescent="0.25">
      <c r="A733" s="2" t="s">
        <v>8</v>
      </c>
      <c r="B733" s="2" t="s">
        <v>37</v>
      </c>
      <c r="C733" s="2">
        <v>22020</v>
      </c>
      <c r="D733" s="11">
        <v>44606</v>
      </c>
      <c r="E733" s="2" t="s">
        <v>552</v>
      </c>
      <c r="F733" s="2" t="s">
        <v>304</v>
      </c>
      <c r="G733" s="2" t="s">
        <v>1154</v>
      </c>
      <c r="H733" s="2" t="s">
        <v>41</v>
      </c>
      <c r="I733" s="11">
        <v>43872</v>
      </c>
      <c r="J733" s="2">
        <v>280</v>
      </c>
      <c r="K733" s="2" t="s">
        <v>42</v>
      </c>
      <c r="L733" s="2" t="s">
        <v>43</v>
      </c>
      <c r="M733" s="2">
        <v>12</v>
      </c>
      <c r="N733" s="2">
        <v>250</v>
      </c>
      <c r="O733" s="2">
        <v>0</v>
      </c>
      <c r="P733" s="2">
        <v>15</v>
      </c>
      <c r="Q733" s="2">
        <v>15</v>
      </c>
      <c r="R733" s="2">
        <v>30</v>
      </c>
      <c r="S733" s="2">
        <v>0</v>
      </c>
      <c r="T733" s="2" t="s">
        <v>44</v>
      </c>
    </row>
    <row r="734" spans="1:20" x14ac:dyDescent="0.25">
      <c r="A734" s="2" t="s">
        <v>8</v>
      </c>
      <c r="B734" s="2" t="s">
        <v>37</v>
      </c>
      <c r="C734" s="2">
        <v>22020</v>
      </c>
      <c r="D734" s="11">
        <v>44606</v>
      </c>
      <c r="E734" s="2" t="s">
        <v>1155</v>
      </c>
      <c r="F734" s="2" t="s">
        <v>1156</v>
      </c>
      <c r="G734" s="2" t="s">
        <v>1157</v>
      </c>
      <c r="H734" s="2" t="s">
        <v>41</v>
      </c>
      <c r="I734" s="11">
        <v>43864</v>
      </c>
      <c r="J734" s="2">
        <v>69384</v>
      </c>
      <c r="K734" s="2" t="s">
        <v>42</v>
      </c>
      <c r="L734" s="2" t="s">
        <v>43</v>
      </c>
      <c r="M734" s="2">
        <v>18</v>
      </c>
      <c r="N734" s="2">
        <v>58800</v>
      </c>
      <c r="O734" s="2">
        <v>10584</v>
      </c>
      <c r="P734" s="2">
        <v>0</v>
      </c>
      <c r="Q734" s="2">
        <v>0</v>
      </c>
      <c r="R734" s="2">
        <v>10584</v>
      </c>
      <c r="S734" s="2">
        <v>0</v>
      </c>
      <c r="T734" s="2" t="s">
        <v>44</v>
      </c>
    </row>
    <row r="735" spans="1:20" x14ac:dyDescent="0.25">
      <c r="A735" s="2" t="s">
        <v>8</v>
      </c>
      <c r="B735" s="2" t="s">
        <v>37</v>
      </c>
      <c r="C735" s="2">
        <v>22020</v>
      </c>
      <c r="D735" s="11">
        <v>44606</v>
      </c>
      <c r="E735" s="2" t="s">
        <v>558</v>
      </c>
      <c r="F735" s="2" t="s">
        <v>559</v>
      </c>
      <c r="G735" s="2" t="s">
        <v>1158</v>
      </c>
      <c r="H735" s="2" t="s">
        <v>41</v>
      </c>
      <c r="I735" s="11">
        <v>43873</v>
      </c>
      <c r="J735" s="2">
        <v>1591348</v>
      </c>
      <c r="K735" s="2" t="s">
        <v>42</v>
      </c>
      <c r="L735" s="2" t="s">
        <v>43</v>
      </c>
      <c r="M735" s="2">
        <v>18</v>
      </c>
      <c r="N735" s="2">
        <v>1348600</v>
      </c>
      <c r="O735" s="2">
        <v>242748</v>
      </c>
      <c r="P735" s="2">
        <v>0</v>
      </c>
      <c r="Q735" s="2">
        <v>0</v>
      </c>
      <c r="R735" s="2">
        <v>242748</v>
      </c>
      <c r="S735" s="2">
        <v>0</v>
      </c>
      <c r="T735" s="2" t="s">
        <v>44</v>
      </c>
    </row>
    <row r="736" spans="1:20" x14ac:dyDescent="0.25">
      <c r="A736" s="2" t="s">
        <v>8</v>
      </c>
      <c r="B736" s="2" t="s">
        <v>37</v>
      </c>
      <c r="C736" s="2">
        <v>22020</v>
      </c>
      <c r="D736" s="11">
        <v>44606</v>
      </c>
      <c r="E736" s="2" t="s">
        <v>558</v>
      </c>
      <c r="F736" s="2" t="s">
        <v>559</v>
      </c>
      <c r="G736" s="2" t="s">
        <v>1159</v>
      </c>
      <c r="H736" s="2" t="s">
        <v>41</v>
      </c>
      <c r="I736" s="11">
        <v>43879</v>
      </c>
      <c r="J736" s="2">
        <v>854320</v>
      </c>
      <c r="K736" s="2" t="s">
        <v>42</v>
      </c>
      <c r="L736" s="2" t="s">
        <v>43</v>
      </c>
      <c r="M736" s="2">
        <v>18</v>
      </c>
      <c r="N736" s="2">
        <v>724000</v>
      </c>
      <c r="O736" s="2">
        <v>130320</v>
      </c>
      <c r="P736" s="2">
        <v>0</v>
      </c>
      <c r="Q736" s="2">
        <v>0</v>
      </c>
      <c r="R736" s="2">
        <v>130320</v>
      </c>
      <c r="S736" s="2">
        <v>0</v>
      </c>
      <c r="T736" s="2" t="s">
        <v>44</v>
      </c>
    </row>
    <row r="737" spans="1:20" x14ac:dyDescent="0.25">
      <c r="A737" s="2" t="s">
        <v>8</v>
      </c>
      <c r="B737" s="2" t="s">
        <v>37</v>
      </c>
      <c r="C737" s="2">
        <v>22020</v>
      </c>
      <c r="D737" s="11">
        <v>44606</v>
      </c>
      <c r="E737" s="2" t="s">
        <v>1160</v>
      </c>
      <c r="F737" s="2" t="s">
        <v>1161</v>
      </c>
      <c r="G737" s="2" t="s">
        <v>1162</v>
      </c>
      <c r="H737" s="2" t="s">
        <v>41</v>
      </c>
      <c r="I737" s="11">
        <v>43873</v>
      </c>
      <c r="J737" s="2">
        <v>15655.89</v>
      </c>
      <c r="K737" s="2" t="s">
        <v>42</v>
      </c>
      <c r="L737" s="2" t="s">
        <v>43</v>
      </c>
      <c r="M737" s="2">
        <v>18</v>
      </c>
      <c r="N737" s="2">
        <v>13267.7</v>
      </c>
      <c r="O737" s="2">
        <v>2388.19</v>
      </c>
      <c r="P737" s="2">
        <v>0</v>
      </c>
      <c r="Q737" s="2">
        <v>0</v>
      </c>
      <c r="R737" s="2">
        <v>2388.19</v>
      </c>
      <c r="S737" s="2">
        <v>0</v>
      </c>
      <c r="T737" s="2" t="s">
        <v>44</v>
      </c>
    </row>
    <row r="738" spans="1:20" x14ac:dyDescent="0.25">
      <c r="A738" s="2" t="s">
        <v>8</v>
      </c>
      <c r="B738" s="2" t="s">
        <v>37</v>
      </c>
      <c r="C738" s="2">
        <v>22020</v>
      </c>
      <c r="D738" s="11">
        <v>44606</v>
      </c>
      <c r="E738" s="2" t="s">
        <v>1160</v>
      </c>
      <c r="F738" s="2" t="s">
        <v>1161</v>
      </c>
      <c r="G738" s="2" t="s">
        <v>1163</v>
      </c>
      <c r="H738" s="2" t="s">
        <v>41</v>
      </c>
      <c r="I738" s="11">
        <v>43874</v>
      </c>
      <c r="J738" s="2">
        <v>3873.97</v>
      </c>
      <c r="K738" s="2" t="s">
        <v>42</v>
      </c>
      <c r="L738" s="2" t="s">
        <v>43</v>
      </c>
      <c r="M738" s="2">
        <v>18</v>
      </c>
      <c r="N738" s="2">
        <v>3283.02</v>
      </c>
      <c r="O738" s="2">
        <v>590.94000000000005</v>
      </c>
      <c r="P738" s="2">
        <v>0</v>
      </c>
      <c r="Q738" s="2">
        <v>0</v>
      </c>
      <c r="R738" s="2">
        <v>590.94000000000005</v>
      </c>
      <c r="S738" s="2">
        <v>0</v>
      </c>
      <c r="T738" s="2" t="s">
        <v>44</v>
      </c>
    </row>
    <row r="739" spans="1:20" x14ac:dyDescent="0.25">
      <c r="A739" s="2" t="s">
        <v>8</v>
      </c>
      <c r="B739" s="2" t="s">
        <v>37</v>
      </c>
      <c r="C739" s="2">
        <v>22020</v>
      </c>
      <c r="D739" s="11">
        <v>44606</v>
      </c>
      <c r="E739" s="2" t="s">
        <v>1160</v>
      </c>
      <c r="F739" s="2" t="s">
        <v>1161</v>
      </c>
      <c r="G739" s="2" t="s">
        <v>1164</v>
      </c>
      <c r="H739" s="2" t="s">
        <v>41</v>
      </c>
      <c r="I739" s="11">
        <v>43888</v>
      </c>
      <c r="J739" s="2">
        <v>1937.27</v>
      </c>
      <c r="K739" s="2" t="s">
        <v>42</v>
      </c>
      <c r="L739" s="2" t="s">
        <v>43</v>
      </c>
      <c r="M739" s="2">
        <v>18</v>
      </c>
      <c r="N739" s="2">
        <v>1641.75</v>
      </c>
      <c r="O739" s="2">
        <v>295.52</v>
      </c>
      <c r="P739" s="2">
        <v>0</v>
      </c>
      <c r="Q739" s="2">
        <v>0</v>
      </c>
      <c r="R739" s="2">
        <v>295.52</v>
      </c>
      <c r="S739" s="2">
        <v>0</v>
      </c>
      <c r="T739" s="2" t="s">
        <v>44</v>
      </c>
    </row>
    <row r="740" spans="1:20" x14ac:dyDescent="0.25">
      <c r="A740" s="2" t="s">
        <v>8</v>
      </c>
      <c r="B740" s="2" t="s">
        <v>37</v>
      </c>
      <c r="C740" s="2">
        <v>22020</v>
      </c>
      <c r="D740" s="11">
        <v>44606</v>
      </c>
      <c r="E740" s="2" t="s">
        <v>1160</v>
      </c>
      <c r="F740" s="2" t="s">
        <v>1161</v>
      </c>
      <c r="G740" s="2" t="s">
        <v>1165</v>
      </c>
      <c r="H740" s="2" t="s">
        <v>41</v>
      </c>
      <c r="I740" s="11">
        <v>43888</v>
      </c>
      <c r="J740" s="2">
        <v>9835.08</v>
      </c>
      <c r="K740" s="2" t="s">
        <v>42</v>
      </c>
      <c r="L740" s="2" t="s">
        <v>43</v>
      </c>
      <c r="M740" s="2">
        <v>18</v>
      </c>
      <c r="N740" s="2">
        <v>8334.81</v>
      </c>
      <c r="O740" s="2">
        <v>1500.27</v>
      </c>
      <c r="P740" s="2">
        <v>0</v>
      </c>
      <c r="Q740" s="2">
        <v>0</v>
      </c>
      <c r="R740" s="2">
        <v>1500.27</v>
      </c>
      <c r="S740" s="2">
        <v>0</v>
      </c>
      <c r="T740" s="2" t="s">
        <v>44</v>
      </c>
    </row>
    <row r="741" spans="1:20" x14ac:dyDescent="0.25">
      <c r="A741" s="2" t="s">
        <v>8</v>
      </c>
      <c r="B741" s="2" t="s">
        <v>37</v>
      </c>
      <c r="C741" s="2">
        <v>22020</v>
      </c>
      <c r="D741" s="11">
        <v>44606</v>
      </c>
      <c r="E741" s="2" t="s">
        <v>565</v>
      </c>
      <c r="F741" s="2" t="s">
        <v>566</v>
      </c>
      <c r="G741" s="2" t="s">
        <v>1166</v>
      </c>
      <c r="H741" s="2" t="s">
        <v>41</v>
      </c>
      <c r="I741" s="11">
        <v>43862</v>
      </c>
      <c r="J741" s="2">
        <v>84960</v>
      </c>
      <c r="K741" s="2" t="s">
        <v>42</v>
      </c>
      <c r="L741" s="2" t="s">
        <v>43</v>
      </c>
      <c r="M741" s="2">
        <v>18</v>
      </c>
      <c r="N741" s="2">
        <v>72000</v>
      </c>
      <c r="O741" s="2">
        <v>0</v>
      </c>
      <c r="P741" s="2">
        <v>6480</v>
      </c>
      <c r="Q741" s="2">
        <v>6480</v>
      </c>
      <c r="R741" s="2">
        <v>12960</v>
      </c>
      <c r="S741" s="2">
        <v>0</v>
      </c>
      <c r="T741" s="2" t="s">
        <v>44</v>
      </c>
    </row>
    <row r="742" spans="1:20" x14ac:dyDescent="0.25">
      <c r="A742" s="2" t="s">
        <v>8</v>
      </c>
      <c r="B742" s="2" t="s">
        <v>37</v>
      </c>
      <c r="C742" s="2">
        <v>22020</v>
      </c>
      <c r="D742" s="11">
        <v>44606</v>
      </c>
      <c r="E742" s="2" t="s">
        <v>1167</v>
      </c>
      <c r="F742" s="2" t="s">
        <v>1168</v>
      </c>
      <c r="G742" s="2" t="s">
        <v>1169</v>
      </c>
      <c r="H742" s="2" t="s">
        <v>41</v>
      </c>
      <c r="I742" s="11">
        <v>43882</v>
      </c>
      <c r="J742" s="2">
        <v>106796</v>
      </c>
      <c r="K742" s="2" t="s">
        <v>42</v>
      </c>
      <c r="L742" s="2" t="s">
        <v>43</v>
      </c>
      <c r="M742" s="2">
        <v>18</v>
      </c>
      <c r="N742" s="2">
        <v>90505.2</v>
      </c>
      <c r="O742" s="2">
        <v>16290.94</v>
      </c>
      <c r="P742" s="2">
        <v>0</v>
      </c>
      <c r="Q742" s="2">
        <v>0</v>
      </c>
      <c r="R742" s="2">
        <v>16290.94</v>
      </c>
      <c r="S742" s="2">
        <v>0</v>
      </c>
      <c r="T742" s="2" t="s">
        <v>44</v>
      </c>
    </row>
    <row r="743" spans="1:20" x14ac:dyDescent="0.25">
      <c r="A743" s="2" t="s">
        <v>8</v>
      </c>
      <c r="B743" s="2" t="s">
        <v>37</v>
      </c>
      <c r="C743" s="2">
        <v>22020</v>
      </c>
      <c r="D743" s="11">
        <v>44606</v>
      </c>
      <c r="E743" s="2" t="s">
        <v>1167</v>
      </c>
      <c r="F743" s="2" t="s">
        <v>1168</v>
      </c>
      <c r="G743" s="2" t="s">
        <v>76</v>
      </c>
      <c r="H743" s="2" t="s">
        <v>41</v>
      </c>
      <c r="I743" s="11">
        <v>43886</v>
      </c>
      <c r="J743" s="2">
        <v>43119</v>
      </c>
      <c r="K743" s="2" t="s">
        <v>42</v>
      </c>
      <c r="L743" s="2" t="s">
        <v>43</v>
      </c>
      <c r="M743" s="2">
        <v>18</v>
      </c>
      <c r="N743" s="2">
        <v>36541.199999999997</v>
      </c>
      <c r="O743" s="2">
        <v>6577.42</v>
      </c>
      <c r="P743" s="2">
        <v>0</v>
      </c>
      <c r="Q743" s="2">
        <v>0</v>
      </c>
      <c r="R743" s="2">
        <v>6577.42</v>
      </c>
      <c r="S743" s="2">
        <v>0</v>
      </c>
      <c r="T743" s="2" t="s">
        <v>44</v>
      </c>
    </row>
    <row r="744" spans="1:20" x14ac:dyDescent="0.25">
      <c r="A744" s="2" t="s">
        <v>8</v>
      </c>
      <c r="B744" s="2" t="s">
        <v>37</v>
      </c>
      <c r="C744" s="2">
        <v>22020</v>
      </c>
      <c r="D744" s="11">
        <v>44606</v>
      </c>
      <c r="E744" s="2" t="s">
        <v>1167</v>
      </c>
      <c r="F744" s="2" t="s">
        <v>1168</v>
      </c>
      <c r="G744" s="2" t="s">
        <v>1170</v>
      </c>
      <c r="H744" s="2" t="s">
        <v>41</v>
      </c>
      <c r="I744" s="11">
        <v>43888</v>
      </c>
      <c r="J744" s="2">
        <v>4071</v>
      </c>
      <c r="K744" s="2" t="s">
        <v>42</v>
      </c>
      <c r="L744" s="2" t="s">
        <v>43</v>
      </c>
      <c r="M744" s="2">
        <v>18</v>
      </c>
      <c r="N744" s="2">
        <v>3450</v>
      </c>
      <c r="O744" s="2">
        <v>621</v>
      </c>
      <c r="P744" s="2">
        <v>0</v>
      </c>
      <c r="Q744" s="2">
        <v>0</v>
      </c>
      <c r="R744" s="2">
        <v>621</v>
      </c>
      <c r="S744" s="2">
        <v>0</v>
      </c>
      <c r="T744" s="2" t="s">
        <v>44</v>
      </c>
    </row>
    <row r="745" spans="1:20" x14ac:dyDescent="0.25">
      <c r="A745" s="2" t="s">
        <v>8</v>
      </c>
      <c r="B745" s="2" t="s">
        <v>37</v>
      </c>
      <c r="C745" s="2">
        <v>22020</v>
      </c>
      <c r="D745" s="11">
        <v>44606</v>
      </c>
      <c r="E745" s="2" t="s">
        <v>1171</v>
      </c>
      <c r="F745" s="2" t="s">
        <v>1172</v>
      </c>
      <c r="G745" s="2" t="s">
        <v>1173</v>
      </c>
      <c r="H745" s="2" t="s">
        <v>41</v>
      </c>
      <c r="I745" s="11">
        <v>43883</v>
      </c>
      <c r="J745" s="2">
        <v>10349</v>
      </c>
      <c r="K745" s="2" t="s">
        <v>42</v>
      </c>
      <c r="L745" s="2" t="s">
        <v>43</v>
      </c>
      <c r="M745" s="2">
        <v>18</v>
      </c>
      <c r="N745" s="2">
        <v>8770</v>
      </c>
      <c r="O745" s="2">
        <v>0</v>
      </c>
      <c r="P745" s="2">
        <v>789.3</v>
      </c>
      <c r="Q745" s="2">
        <v>789.3</v>
      </c>
      <c r="R745" s="2">
        <v>1578.6</v>
      </c>
      <c r="S745" s="2">
        <v>0</v>
      </c>
      <c r="T745" s="2" t="s">
        <v>44</v>
      </c>
    </row>
    <row r="746" spans="1:20" x14ac:dyDescent="0.25">
      <c r="A746" s="2" t="s">
        <v>8</v>
      </c>
      <c r="B746" s="2" t="s">
        <v>37</v>
      </c>
      <c r="C746" s="2">
        <v>22020</v>
      </c>
      <c r="D746" s="11">
        <v>44606</v>
      </c>
      <c r="E746" s="2" t="s">
        <v>1174</v>
      </c>
      <c r="F746" s="2" t="s">
        <v>1175</v>
      </c>
      <c r="G746" s="2" t="s">
        <v>1176</v>
      </c>
      <c r="H746" s="2" t="s">
        <v>41</v>
      </c>
      <c r="I746" s="11">
        <v>43881</v>
      </c>
      <c r="J746" s="2">
        <v>13440</v>
      </c>
      <c r="K746" s="2" t="s">
        <v>42</v>
      </c>
      <c r="L746" s="2" t="s">
        <v>43</v>
      </c>
      <c r="M746" s="2">
        <v>12</v>
      </c>
      <c r="N746" s="2">
        <v>12000</v>
      </c>
      <c r="O746" s="2">
        <v>1440</v>
      </c>
      <c r="P746" s="2">
        <v>0</v>
      </c>
      <c r="Q746" s="2">
        <v>0</v>
      </c>
      <c r="R746" s="2">
        <v>1440</v>
      </c>
      <c r="S746" s="2">
        <v>0</v>
      </c>
      <c r="T746" s="2" t="s">
        <v>44</v>
      </c>
    </row>
    <row r="747" spans="1:20" x14ac:dyDescent="0.25">
      <c r="A747" s="2" t="s">
        <v>8</v>
      </c>
      <c r="B747" s="2" t="s">
        <v>37</v>
      </c>
      <c r="C747" s="2">
        <v>22020</v>
      </c>
      <c r="D747" s="11">
        <v>44606</v>
      </c>
      <c r="E747" s="2" t="s">
        <v>1174</v>
      </c>
      <c r="F747" s="2" t="s">
        <v>1175</v>
      </c>
      <c r="G747" s="2" t="s">
        <v>1177</v>
      </c>
      <c r="H747" s="2" t="s">
        <v>41</v>
      </c>
      <c r="I747" s="11">
        <v>43881</v>
      </c>
      <c r="J747" s="2">
        <v>112926</v>
      </c>
      <c r="K747" s="2" t="s">
        <v>42</v>
      </c>
      <c r="L747" s="2" t="s">
        <v>43</v>
      </c>
      <c r="M747" s="2">
        <v>18</v>
      </c>
      <c r="N747" s="2">
        <v>95700</v>
      </c>
      <c r="O747" s="2">
        <v>17226</v>
      </c>
      <c r="P747" s="2">
        <v>0</v>
      </c>
      <c r="Q747" s="2">
        <v>0</v>
      </c>
      <c r="R747" s="2">
        <v>17226</v>
      </c>
      <c r="S747" s="2">
        <v>0</v>
      </c>
      <c r="T747" s="2" t="s">
        <v>44</v>
      </c>
    </row>
    <row r="748" spans="1:20" x14ac:dyDescent="0.25">
      <c r="A748" s="2" t="s">
        <v>8</v>
      </c>
      <c r="B748" s="2" t="s">
        <v>37</v>
      </c>
      <c r="C748" s="2">
        <v>22020</v>
      </c>
      <c r="D748" s="11">
        <v>44606</v>
      </c>
      <c r="E748" s="2" t="s">
        <v>581</v>
      </c>
      <c r="F748" s="2" t="s">
        <v>582</v>
      </c>
      <c r="G748" s="2" t="s">
        <v>1178</v>
      </c>
      <c r="H748" s="2" t="s">
        <v>41</v>
      </c>
      <c r="I748" s="11">
        <v>43864</v>
      </c>
      <c r="J748" s="2">
        <v>37096</v>
      </c>
      <c r="K748" s="2" t="s">
        <v>42</v>
      </c>
      <c r="L748" s="2" t="s">
        <v>43</v>
      </c>
      <c r="M748" s="2">
        <v>18</v>
      </c>
      <c r="N748" s="2">
        <v>31437</v>
      </c>
      <c r="O748" s="2">
        <v>5658.66</v>
      </c>
      <c r="P748" s="2">
        <v>0</v>
      </c>
      <c r="Q748" s="2">
        <v>0</v>
      </c>
      <c r="R748" s="2">
        <v>5658.66</v>
      </c>
      <c r="S748" s="2">
        <v>0</v>
      </c>
      <c r="T748" s="2" t="s">
        <v>44</v>
      </c>
    </row>
    <row r="749" spans="1:20" x14ac:dyDescent="0.25">
      <c r="A749" s="2" t="s">
        <v>8</v>
      </c>
      <c r="B749" s="2" t="s">
        <v>37</v>
      </c>
      <c r="C749" s="2">
        <v>22020</v>
      </c>
      <c r="D749" s="11">
        <v>44606</v>
      </c>
      <c r="E749" s="2" t="s">
        <v>581</v>
      </c>
      <c r="F749" s="2" t="s">
        <v>582</v>
      </c>
      <c r="G749" s="2" t="s">
        <v>1179</v>
      </c>
      <c r="H749" s="2" t="s">
        <v>41</v>
      </c>
      <c r="I749" s="11">
        <v>43867</v>
      </c>
      <c r="J749" s="2">
        <v>39281</v>
      </c>
      <c r="K749" s="2" t="s">
        <v>42</v>
      </c>
      <c r="L749" s="2" t="s">
        <v>43</v>
      </c>
      <c r="M749" s="2">
        <v>18</v>
      </c>
      <c r="N749" s="2">
        <v>33289</v>
      </c>
      <c r="O749" s="2">
        <v>5992.02</v>
      </c>
      <c r="P749" s="2">
        <v>0</v>
      </c>
      <c r="Q749" s="2">
        <v>0</v>
      </c>
      <c r="R749" s="2">
        <v>5992.02</v>
      </c>
      <c r="S749" s="2">
        <v>0</v>
      </c>
      <c r="T749" s="2" t="s">
        <v>44</v>
      </c>
    </row>
    <row r="750" spans="1:20" x14ac:dyDescent="0.25">
      <c r="A750" s="2" t="s">
        <v>8</v>
      </c>
      <c r="B750" s="2" t="s">
        <v>37</v>
      </c>
      <c r="C750" s="2">
        <v>22020</v>
      </c>
      <c r="D750" s="11">
        <v>44606</v>
      </c>
      <c r="E750" s="2" t="s">
        <v>581</v>
      </c>
      <c r="F750" s="2" t="s">
        <v>582</v>
      </c>
      <c r="G750" s="2" t="s">
        <v>1180</v>
      </c>
      <c r="H750" s="2" t="s">
        <v>41</v>
      </c>
      <c r="I750" s="11">
        <v>43868</v>
      </c>
      <c r="J750" s="2">
        <v>53222</v>
      </c>
      <c r="K750" s="2" t="s">
        <v>42</v>
      </c>
      <c r="L750" s="2" t="s">
        <v>43</v>
      </c>
      <c r="M750" s="2">
        <v>18</v>
      </c>
      <c r="N750" s="2">
        <v>45103</v>
      </c>
      <c r="O750" s="2">
        <v>8118.54</v>
      </c>
      <c r="P750" s="2">
        <v>0</v>
      </c>
      <c r="Q750" s="2">
        <v>0</v>
      </c>
      <c r="R750" s="2">
        <v>8118.54</v>
      </c>
      <c r="S750" s="2">
        <v>0</v>
      </c>
      <c r="T750" s="2" t="s">
        <v>44</v>
      </c>
    </row>
    <row r="751" spans="1:20" x14ac:dyDescent="0.25">
      <c r="A751" s="2" t="s">
        <v>8</v>
      </c>
      <c r="B751" s="2" t="s">
        <v>37</v>
      </c>
      <c r="C751" s="2">
        <v>22020</v>
      </c>
      <c r="D751" s="11">
        <v>44606</v>
      </c>
      <c r="E751" s="2" t="s">
        <v>581</v>
      </c>
      <c r="F751" s="2" t="s">
        <v>582</v>
      </c>
      <c r="G751" s="2" t="s">
        <v>1181</v>
      </c>
      <c r="H751" s="2" t="s">
        <v>41</v>
      </c>
      <c r="I751" s="11">
        <v>43878</v>
      </c>
      <c r="J751" s="2">
        <v>18370</v>
      </c>
      <c r="K751" s="2" t="s">
        <v>42</v>
      </c>
      <c r="L751" s="2" t="s">
        <v>43</v>
      </c>
      <c r="M751" s="2">
        <v>18</v>
      </c>
      <c r="N751" s="2">
        <v>15568</v>
      </c>
      <c r="O751" s="2">
        <v>2802.24</v>
      </c>
      <c r="P751" s="2">
        <v>0</v>
      </c>
      <c r="Q751" s="2">
        <v>0</v>
      </c>
      <c r="R751" s="2">
        <v>2802.24</v>
      </c>
      <c r="S751" s="2">
        <v>0</v>
      </c>
      <c r="T751" s="2" t="s">
        <v>44</v>
      </c>
    </row>
    <row r="752" spans="1:20" x14ac:dyDescent="0.25">
      <c r="A752" s="2" t="s">
        <v>8</v>
      </c>
      <c r="B752" s="2" t="s">
        <v>37</v>
      </c>
      <c r="C752" s="2">
        <v>22020</v>
      </c>
      <c r="D752" s="11">
        <v>44606</v>
      </c>
      <c r="E752" s="2" t="s">
        <v>1182</v>
      </c>
      <c r="F752" s="2" t="s">
        <v>1183</v>
      </c>
      <c r="G752" s="2" t="s">
        <v>1184</v>
      </c>
      <c r="H752" s="2" t="s">
        <v>41</v>
      </c>
      <c r="I752" s="11">
        <v>43870</v>
      </c>
      <c r="J752" s="2">
        <v>536310</v>
      </c>
      <c r="K752" s="2" t="s">
        <v>42</v>
      </c>
      <c r="L752" s="2" t="s">
        <v>43</v>
      </c>
      <c r="M752" s="2">
        <v>18</v>
      </c>
      <c r="N752" s="2">
        <v>454500</v>
      </c>
      <c r="O752" s="2">
        <v>0</v>
      </c>
      <c r="P752" s="2">
        <v>40905</v>
      </c>
      <c r="Q752" s="2">
        <v>40905</v>
      </c>
      <c r="R752" s="2">
        <v>81810</v>
      </c>
      <c r="S752" s="2">
        <v>0</v>
      </c>
      <c r="T752" s="2" t="s">
        <v>44</v>
      </c>
    </row>
    <row r="753" spans="1:20" x14ac:dyDescent="0.25">
      <c r="A753" s="2" t="s">
        <v>8</v>
      </c>
      <c r="B753" s="2" t="s">
        <v>37</v>
      </c>
      <c r="C753" s="2">
        <v>22020</v>
      </c>
      <c r="D753" s="11">
        <v>44606</v>
      </c>
      <c r="E753" s="2" t="s">
        <v>590</v>
      </c>
      <c r="F753" s="2" t="s">
        <v>591</v>
      </c>
      <c r="G753" s="2" t="s">
        <v>1185</v>
      </c>
      <c r="H753" s="2" t="s">
        <v>41</v>
      </c>
      <c r="I753" s="11">
        <v>43890</v>
      </c>
      <c r="J753" s="2">
        <v>175761</v>
      </c>
      <c r="K753" s="2" t="s">
        <v>42</v>
      </c>
      <c r="L753" s="2" t="s">
        <v>43</v>
      </c>
      <c r="M753" s="2">
        <v>18</v>
      </c>
      <c r="N753" s="2">
        <v>148950</v>
      </c>
      <c r="O753" s="2">
        <v>0</v>
      </c>
      <c r="P753" s="2">
        <v>13405.5</v>
      </c>
      <c r="Q753" s="2">
        <v>13405.5</v>
      </c>
      <c r="R753" s="2">
        <v>26811</v>
      </c>
      <c r="S753" s="2">
        <v>0</v>
      </c>
      <c r="T753" s="2" t="s">
        <v>44</v>
      </c>
    </row>
    <row r="754" spans="1:20" x14ac:dyDescent="0.25">
      <c r="A754" s="2" t="s">
        <v>8</v>
      </c>
      <c r="B754" s="2" t="s">
        <v>37</v>
      </c>
      <c r="C754" s="2">
        <v>22020</v>
      </c>
      <c r="D754" s="11">
        <v>44606</v>
      </c>
      <c r="E754" s="2" t="s">
        <v>599</v>
      </c>
      <c r="F754" s="2" t="s">
        <v>600</v>
      </c>
      <c r="G754" s="2" t="s">
        <v>1186</v>
      </c>
      <c r="H754" s="2" t="s">
        <v>41</v>
      </c>
      <c r="I754" s="11">
        <v>43871</v>
      </c>
      <c r="J754" s="2">
        <v>83272</v>
      </c>
      <c r="K754" s="2" t="s">
        <v>42</v>
      </c>
      <c r="L754" s="2" t="s">
        <v>43</v>
      </c>
      <c r="M754" s="2">
        <v>12</v>
      </c>
      <c r="N754" s="2">
        <v>74350</v>
      </c>
      <c r="O754" s="2">
        <v>0</v>
      </c>
      <c r="P754" s="2">
        <v>4461</v>
      </c>
      <c r="Q754" s="2">
        <v>4461</v>
      </c>
      <c r="R754" s="2">
        <v>8922</v>
      </c>
      <c r="S754" s="2">
        <v>0</v>
      </c>
      <c r="T754" s="2" t="s">
        <v>44</v>
      </c>
    </row>
    <row r="755" spans="1:20" x14ac:dyDescent="0.25">
      <c r="A755" s="2" t="s">
        <v>8</v>
      </c>
      <c r="B755" s="2" t="s">
        <v>37</v>
      </c>
      <c r="C755" s="2">
        <v>22020</v>
      </c>
      <c r="D755" s="11">
        <v>44606</v>
      </c>
      <c r="E755" s="2" t="s">
        <v>603</v>
      </c>
      <c r="F755" s="2" t="s">
        <v>604</v>
      </c>
      <c r="G755" s="2" t="s">
        <v>1187</v>
      </c>
      <c r="H755" s="2" t="s">
        <v>41</v>
      </c>
      <c r="I755" s="11">
        <v>43864</v>
      </c>
      <c r="J755" s="2">
        <v>43778</v>
      </c>
      <c r="K755" s="2" t="s">
        <v>42</v>
      </c>
      <c r="L755" s="2" t="s">
        <v>43</v>
      </c>
      <c r="M755" s="2">
        <v>18</v>
      </c>
      <c r="N755" s="2">
        <v>37100</v>
      </c>
      <c r="O755" s="2">
        <v>0</v>
      </c>
      <c r="P755" s="2">
        <v>3339</v>
      </c>
      <c r="Q755" s="2">
        <v>3339</v>
      </c>
      <c r="R755" s="2">
        <v>6678</v>
      </c>
      <c r="S755" s="2">
        <v>0</v>
      </c>
      <c r="T755" s="2" t="s">
        <v>44</v>
      </c>
    </row>
    <row r="756" spans="1:20" x14ac:dyDescent="0.25">
      <c r="A756" s="2" t="s">
        <v>8</v>
      </c>
      <c r="B756" s="2" t="s">
        <v>37</v>
      </c>
      <c r="C756" s="2">
        <v>22020</v>
      </c>
      <c r="D756" s="11">
        <v>44606</v>
      </c>
      <c r="E756" s="2" t="s">
        <v>1188</v>
      </c>
      <c r="F756" s="2" t="s">
        <v>1189</v>
      </c>
      <c r="G756" s="2" t="s">
        <v>1190</v>
      </c>
      <c r="H756" s="2" t="s">
        <v>41</v>
      </c>
      <c r="I756" s="11">
        <v>43864</v>
      </c>
      <c r="J756" s="2">
        <v>5310</v>
      </c>
      <c r="K756" s="2" t="s">
        <v>42</v>
      </c>
      <c r="L756" s="2" t="s">
        <v>43</v>
      </c>
      <c r="M756" s="2">
        <v>18</v>
      </c>
      <c r="N756" s="2">
        <v>4500</v>
      </c>
      <c r="O756" s="2">
        <v>0</v>
      </c>
      <c r="P756" s="2">
        <v>405</v>
      </c>
      <c r="Q756" s="2">
        <v>405</v>
      </c>
      <c r="R756" s="2">
        <v>810</v>
      </c>
      <c r="S756" s="2">
        <v>0</v>
      </c>
      <c r="T756" s="2" t="s">
        <v>44</v>
      </c>
    </row>
    <row r="757" spans="1:20" x14ac:dyDescent="0.25">
      <c r="A757" s="2" t="s">
        <v>8</v>
      </c>
      <c r="B757" s="2" t="s">
        <v>37</v>
      </c>
      <c r="C757" s="2">
        <v>22020</v>
      </c>
      <c r="D757" s="11">
        <v>44606</v>
      </c>
      <c r="E757" s="2" t="s">
        <v>607</v>
      </c>
      <c r="F757" s="2" t="s">
        <v>608</v>
      </c>
      <c r="G757" s="2" t="s">
        <v>1191</v>
      </c>
      <c r="H757" s="2" t="s">
        <v>41</v>
      </c>
      <c r="I757" s="11">
        <v>43864</v>
      </c>
      <c r="J757" s="2">
        <v>55489.5</v>
      </c>
      <c r="K757" s="2" t="s">
        <v>42</v>
      </c>
      <c r="L757" s="2" t="s">
        <v>43</v>
      </c>
      <c r="M757" s="2">
        <v>18</v>
      </c>
      <c r="N757" s="2">
        <v>47025</v>
      </c>
      <c r="O757" s="2">
        <v>0</v>
      </c>
      <c r="P757" s="2">
        <v>4232.25</v>
      </c>
      <c r="Q757" s="2">
        <v>4232.25</v>
      </c>
      <c r="R757" s="2">
        <v>8464.5</v>
      </c>
      <c r="S757" s="2">
        <v>0</v>
      </c>
      <c r="T757" s="2" t="s">
        <v>44</v>
      </c>
    </row>
    <row r="758" spans="1:20" x14ac:dyDescent="0.25">
      <c r="A758" s="2" t="s">
        <v>8</v>
      </c>
      <c r="B758" s="2" t="s">
        <v>37</v>
      </c>
      <c r="C758" s="2">
        <v>22020</v>
      </c>
      <c r="D758" s="11">
        <v>44606</v>
      </c>
      <c r="E758" s="2" t="s">
        <v>1192</v>
      </c>
      <c r="F758" s="2" t="s">
        <v>1193</v>
      </c>
      <c r="G758" s="2" t="s">
        <v>1194</v>
      </c>
      <c r="H758" s="2" t="s">
        <v>41</v>
      </c>
      <c r="I758" s="11">
        <v>43885</v>
      </c>
      <c r="J758" s="2">
        <v>844</v>
      </c>
      <c r="K758" s="2" t="s">
        <v>42</v>
      </c>
      <c r="L758" s="2" t="s">
        <v>43</v>
      </c>
      <c r="M758" s="2">
        <v>18</v>
      </c>
      <c r="N758" s="2">
        <v>715</v>
      </c>
      <c r="O758" s="2">
        <v>0</v>
      </c>
      <c r="P758" s="2">
        <v>64.349999999999994</v>
      </c>
      <c r="Q758" s="2">
        <v>64.349999999999994</v>
      </c>
      <c r="R758" s="2">
        <v>128.69999999999999</v>
      </c>
      <c r="S758" s="2">
        <v>0</v>
      </c>
      <c r="T758" s="2" t="s">
        <v>44</v>
      </c>
    </row>
    <row r="759" spans="1:20" x14ac:dyDescent="0.25">
      <c r="A759" s="2" t="s">
        <v>8</v>
      </c>
      <c r="B759" s="2" t="s">
        <v>37</v>
      </c>
      <c r="C759" s="2">
        <v>22020</v>
      </c>
      <c r="D759" s="11">
        <v>44606</v>
      </c>
      <c r="E759" s="2" t="s">
        <v>1195</v>
      </c>
      <c r="F759" s="2" t="s">
        <v>1196</v>
      </c>
      <c r="G759" s="2" t="s">
        <v>1197</v>
      </c>
      <c r="H759" s="2" t="s">
        <v>41</v>
      </c>
      <c r="I759" s="11">
        <v>43876</v>
      </c>
      <c r="J759" s="2">
        <v>56805</v>
      </c>
      <c r="K759" s="2" t="s">
        <v>42</v>
      </c>
      <c r="L759" s="2" t="s">
        <v>43</v>
      </c>
      <c r="M759" s="2">
        <v>5</v>
      </c>
      <c r="N759" s="2">
        <v>54100</v>
      </c>
      <c r="O759" s="2">
        <v>0</v>
      </c>
      <c r="P759" s="2">
        <v>1352.5</v>
      </c>
      <c r="Q759" s="2">
        <v>1352.5</v>
      </c>
      <c r="R759" s="2">
        <v>2705</v>
      </c>
      <c r="S759" s="2">
        <v>0</v>
      </c>
      <c r="T759" s="2" t="s">
        <v>44</v>
      </c>
    </row>
    <row r="760" spans="1:20" x14ac:dyDescent="0.25">
      <c r="A760" s="2" t="s">
        <v>8</v>
      </c>
      <c r="B760" s="2" t="s">
        <v>37</v>
      </c>
      <c r="C760" s="2">
        <v>22020</v>
      </c>
      <c r="D760" s="11">
        <v>44606</v>
      </c>
      <c r="E760" s="2" t="s">
        <v>1195</v>
      </c>
      <c r="F760" s="2" t="s">
        <v>1196</v>
      </c>
      <c r="G760" s="2" t="s">
        <v>1198</v>
      </c>
      <c r="H760" s="2" t="s">
        <v>41</v>
      </c>
      <c r="I760" s="11">
        <v>43888</v>
      </c>
      <c r="J760" s="2">
        <v>55755</v>
      </c>
      <c r="K760" s="2" t="s">
        <v>42</v>
      </c>
      <c r="L760" s="2" t="s">
        <v>43</v>
      </c>
      <c r="M760" s="2">
        <v>5</v>
      </c>
      <c r="N760" s="2">
        <v>53100</v>
      </c>
      <c r="O760" s="2">
        <v>0</v>
      </c>
      <c r="P760" s="2">
        <v>1327.5</v>
      </c>
      <c r="Q760" s="2">
        <v>1327.5</v>
      </c>
      <c r="R760" s="2">
        <v>2655</v>
      </c>
      <c r="S760" s="2">
        <v>0</v>
      </c>
      <c r="T760" s="2" t="s">
        <v>44</v>
      </c>
    </row>
    <row r="761" spans="1:20" x14ac:dyDescent="0.25">
      <c r="A761" s="2" t="s">
        <v>8</v>
      </c>
      <c r="B761" s="2" t="s">
        <v>37</v>
      </c>
      <c r="C761" s="2">
        <v>22020</v>
      </c>
      <c r="D761" s="11">
        <v>44606</v>
      </c>
      <c r="E761" s="2" t="s">
        <v>1199</v>
      </c>
      <c r="F761" s="2" t="s">
        <v>1200</v>
      </c>
      <c r="G761" s="2" t="s">
        <v>1201</v>
      </c>
      <c r="H761" s="2" t="s">
        <v>41</v>
      </c>
      <c r="I761" s="11">
        <v>43889</v>
      </c>
      <c r="J761" s="2">
        <v>401981</v>
      </c>
      <c r="K761" s="2" t="s">
        <v>42</v>
      </c>
      <c r="L761" s="2" t="s">
        <v>43</v>
      </c>
      <c r="M761" s="2">
        <v>18</v>
      </c>
      <c r="N761" s="2">
        <v>340662</v>
      </c>
      <c r="O761" s="2">
        <v>61319.16</v>
      </c>
      <c r="P761" s="2">
        <v>0</v>
      </c>
      <c r="Q761" s="2">
        <v>0</v>
      </c>
      <c r="R761" s="2">
        <v>61319.16</v>
      </c>
      <c r="S761" s="2">
        <v>0</v>
      </c>
      <c r="T761" s="2" t="s">
        <v>44</v>
      </c>
    </row>
    <row r="762" spans="1:20" x14ac:dyDescent="0.25">
      <c r="A762" s="2" t="s">
        <v>8</v>
      </c>
      <c r="B762" s="2" t="s">
        <v>37</v>
      </c>
      <c r="C762" s="2">
        <v>22020</v>
      </c>
      <c r="D762" s="11">
        <v>44606</v>
      </c>
      <c r="E762" s="2" t="s">
        <v>1202</v>
      </c>
      <c r="F762" s="2" t="s">
        <v>125</v>
      </c>
      <c r="G762" s="2" t="s">
        <v>1203</v>
      </c>
      <c r="H762" s="2" t="s">
        <v>41</v>
      </c>
      <c r="I762" s="11">
        <v>43866</v>
      </c>
      <c r="J762" s="2">
        <v>15169</v>
      </c>
      <c r="K762" s="2" t="s">
        <v>42</v>
      </c>
      <c r="L762" s="2" t="s">
        <v>43</v>
      </c>
      <c r="M762" s="2">
        <v>18</v>
      </c>
      <c r="N762" s="2">
        <v>12855</v>
      </c>
      <c r="O762" s="2">
        <v>2313.9</v>
      </c>
      <c r="P762" s="2">
        <v>0</v>
      </c>
      <c r="Q762" s="2">
        <v>0</v>
      </c>
      <c r="R762" s="2">
        <v>2313.9</v>
      </c>
      <c r="S762" s="2">
        <v>0</v>
      </c>
      <c r="T762" s="2" t="s">
        <v>44</v>
      </c>
    </row>
    <row r="763" spans="1:20" x14ac:dyDescent="0.25">
      <c r="A763" s="2" t="s">
        <v>8</v>
      </c>
      <c r="B763" s="2" t="s">
        <v>37</v>
      </c>
      <c r="C763" s="2">
        <v>22020</v>
      </c>
      <c r="D763" s="11">
        <v>44606</v>
      </c>
      <c r="E763" s="2" t="s">
        <v>1204</v>
      </c>
      <c r="F763" s="2" t="s">
        <v>1205</v>
      </c>
      <c r="G763" s="2" t="s">
        <v>1206</v>
      </c>
      <c r="H763" s="2" t="s">
        <v>41</v>
      </c>
      <c r="I763" s="11">
        <v>43868</v>
      </c>
      <c r="J763" s="2">
        <v>319615</v>
      </c>
      <c r="K763" s="2" t="s">
        <v>42</v>
      </c>
      <c r="L763" s="2" t="s">
        <v>43</v>
      </c>
      <c r="M763" s="2">
        <v>18</v>
      </c>
      <c r="N763" s="2">
        <v>270860</v>
      </c>
      <c r="O763" s="2">
        <v>48754.8</v>
      </c>
      <c r="P763" s="2">
        <v>0</v>
      </c>
      <c r="Q763" s="2">
        <v>0</v>
      </c>
      <c r="R763" s="2">
        <v>48754.8</v>
      </c>
      <c r="S763" s="2">
        <v>0</v>
      </c>
      <c r="T763" s="2" t="s">
        <v>44</v>
      </c>
    </row>
    <row r="764" spans="1:20" x14ac:dyDescent="0.25">
      <c r="A764" s="2" t="s">
        <v>8</v>
      </c>
      <c r="B764" s="2" t="s">
        <v>37</v>
      </c>
      <c r="C764" s="2">
        <v>22020</v>
      </c>
      <c r="D764" s="11">
        <v>44606</v>
      </c>
      <c r="E764" s="2" t="s">
        <v>1204</v>
      </c>
      <c r="F764" s="2" t="s">
        <v>1205</v>
      </c>
      <c r="G764" s="2" t="s">
        <v>1207</v>
      </c>
      <c r="H764" s="2" t="s">
        <v>41</v>
      </c>
      <c r="I764" s="11">
        <v>43868</v>
      </c>
      <c r="J764" s="2">
        <v>692813</v>
      </c>
      <c r="K764" s="2" t="s">
        <v>42</v>
      </c>
      <c r="L764" s="2" t="s">
        <v>43</v>
      </c>
      <c r="M764" s="2">
        <v>18</v>
      </c>
      <c r="N764" s="2">
        <v>587130</v>
      </c>
      <c r="O764" s="2">
        <v>105683.4</v>
      </c>
      <c r="P764" s="2">
        <v>0</v>
      </c>
      <c r="Q764" s="2">
        <v>0</v>
      </c>
      <c r="R764" s="2">
        <v>105683.4</v>
      </c>
      <c r="S764" s="2">
        <v>0</v>
      </c>
      <c r="T764" s="2" t="s">
        <v>44</v>
      </c>
    </row>
    <row r="765" spans="1:20" x14ac:dyDescent="0.25">
      <c r="A765" s="2" t="s">
        <v>8</v>
      </c>
      <c r="B765" s="2" t="s">
        <v>37</v>
      </c>
      <c r="C765" s="2">
        <v>22020</v>
      </c>
      <c r="D765" s="11">
        <v>44606</v>
      </c>
      <c r="E765" s="2" t="s">
        <v>1204</v>
      </c>
      <c r="F765" s="2" t="s">
        <v>1205</v>
      </c>
      <c r="G765" s="2" t="s">
        <v>1208</v>
      </c>
      <c r="H765" s="2" t="s">
        <v>41</v>
      </c>
      <c r="I765" s="11">
        <v>43876</v>
      </c>
      <c r="J765" s="2">
        <v>474006</v>
      </c>
      <c r="K765" s="2" t="s">
        <v>42</v>
      </c>
      <c r="L765" s="2" t="s">
        <v>43</v>
      </c>
      <c r="M765" s="2">
        <v>18</v>
      </c>
      <c r="N765" s="2">
        <v>401700</v>
      </c>
      <c r="O765" s="2">
        <v>72306</v>
      </c>
      <c r="P765" s="2">
        <v>0</v>
      </c>
      <c r="Q765" s="2">
        <v>0</v>
      </c>
      <c r="R765" s="2">
        <v>72306</v>
      </c>
      <c r="S765" s="2">
        <v>0</v>
      </c>
      <c r="T765" s="2" t="s">
        <v>44</v>
      </c>
    </row>
    <row r="766" spans="1:20" x14ac:dyDescent="0.25">
      <c r="A766" s="2" t="s">
        <v>8</v>
      </c>
      <c r="B766" s="2" t="s">
        <v>37</v>
      </c>
      <c r="C766" s="2">
        <v>22020</v>
      </c>
      <c r="D766" s="11">
        <v>44606</v>
      </c>
      <c r="E766" s="2" t="s">
        <v>613</v>
      </c>
      <c r="F766" s="2" t="s">
        <v>614</v>
      </c>
      <c r="G766" s="2" t="s">
        <v>1209</v>
      </c>
      <c r="H766" s="2" t="s">
        <v>41</v>
      </c>
      <c r="I766" s="11">
        <v>43888</v>
      </c>
      <c r="J766" s="2">
        <v>187856</v>
      </c>
      <c r="K766" s="2" t="s">
        <v>42</v>
      </c>
      <c r="L766" s="2" t="s">
        <v>43</v>
      </c>
      <c r="M766" s="2">
        <v>18</v>
      </c>
      <c r="N766" s="2">
        <v>159200</v>
      </c>
      <c r="O766" s="2">
        <v>0</v>
      </c>
      <c r="P766" s="2">
        <v>14328</v>
      </c>
      <c r="Q766" s="2">
        <v>14328</v>
      </c>
      <c r="R766" s="2">
        <v>28656</v>
      </c>
      <c r="S766" s="2">
        <v>0</v>
      </c>
      <c r="T766" s="2" t="s">
        <v>44</v>
      </c>
    </row>
    <row r="767" spans="1:20" x14ac:dyDescent="0.25">
      <c r="A767" s="2" t="s">
        <v>8</v>
      </c>
      <c r="B767" s="2" t="s">
        <v>37</v>
      </c>
      <c r="C767" s="2">
        <v>22020</v>
      </c>
      <c r="D767" s="11">
        <v>44606</v>
      </c>
      <c r="E767" s="2" t="s">
        <v>613</v>
      </c>
      <c r="F767" s="2" t="s">
        <v>614</v>
      </c>
      <c r="G767" s="2" t="s">
        <v>1210</v>
      </c>
      <c r="H767" s="2" t="s">
        <v>41</v>
      </c>
      <c r="I767" s="11">
        <v>43888</v>
      </c>
      <c r="J767" s="2">
        <v>91155</v>
      </c>
      <c r="K767" s="2" t="s">
        <v>42</v>
      </c>
      <c r="L767" s="2" t="s">
        <v>43</v>
      </c>
      <c r="M767" s="2">
        <v>18</v>
      </c>
      <c r="N767" s="2">
        <v>77250</v>
      </c>
      <c r="O767" s="2">
        <v>0</v>
      </c>
      <c r="P767" s="2">
        <v>6952.5</v>
      </c>
      <c r="Q767" s="2">
        <v>6952.5</v>
      </c>
      <c r="R767" s="2">
        <v>13905</v>
      </c>
      <c r="S767" s="2">
        <v>0</v>
      </c>
      <c r="T767" s="2" t="s">
        <v>44</v>
      </c>
    </row>
    <row r="768" spans="1:20" x14ac:dyDescent="0.25">
      <c r="A768" s="2" t="s">
        <v>8</v>
      </c>
      <c r="B768" s="2" t="s">
        <v>37</v>
      </c>
      <c r="C768" s="2">
        <v>22020</v>
      </c>
      <c r="D768" s="11">
        <v>44606</v>
      </c>
      <c r="E768" s="2" t="s">
        <v>1211</v>
      </c>
      <c r="F768" s="2" t="s">
        <v>1212</v>
      </c>
      <c r="G768" s="2" t="s">
        <v>1213</v>
      </c>
      <c r="H768" s="2" t="s">
        <v>41</v>
      </c>
      <c r="I768" s="11">
        <v>43875</v>
      </c>
      <c r="J768" s="2">
        <v>38889</v>
      </c>
      <c r="K768" s="2" t="s">
        <v>42</v>
      </c>
      <c r="L768" s="2" t="s">
        <v>43</v>
      </c>
      <c r="M768" s="2">
        <v>18</v>
      </c>
      <c r="N768" s="2">
        <v>32957</v>
      </c>
      <c r="O768" s="2">
        <v>5932.26</v>
      </c>
      <c r="P768" s="2">
        <v>0</v>
      </c>
      <c r="Q768" s="2">
        <v>0</v>
      </c>
      <c r="R768" s="2">
        <v>5932.26</v>
      </c>
      <c r="S768" s="2">
        <v>0</v>
      </c>
      <c r="T768" s="2" t="s">
        <v>44</v>
      </c>
    </row>
    <row r="769" spans="1:20" x14ac:dyDescent="0.25">
      <c r="A769" s="2" t="s">
        <v>8</v>
      </c>
      <c r="B769" s="2" t="s">
        <v>37</v>
      </c>
      <c r="C769" s="2">
        <v>22020</v>
      </c>
      <c r="D769" s="11">
        <v>44606</v>
      </c>
      <c r="E769" s="2" t="s">
        <v>1211</v>
      </c>
      <c r="F769" s="2" t="s">
        <v>1212</v>
      </c>
      <c r="G769" s="2" t="s">
        <v>1214</v>
      </c>
      <c r="H769" s="2" t="s">
        <v>41</v>
      </c>
      <c r="I769" s="11">
        <v>43885</v>
      </c>
      <c r="J769" s="2">
        <v>344341</v>
      </c>
      <c r="K769" s="2" t="s">
        <v>42</v>
      </c>
      <c r="L769" s="2" t="s">
        <v>43</v>
      </c>
      <c r="M769" s="2">
        <v>18</v>
      </c>
      <c r="N769" s="2">
        <v>291814</v>
      </c>
      <c r="O769" s="2">
        <v>52526.52</v>
      </c>
      <c r="P769" s="2">
        <v>0</v>
      </c>
      <c r="Q769" s="2">
        <v>0</v>
      </c>
      <c r="R769" s="2">
        <v>52526.52</v>
      </c>
      <c r="S769" s="2">
        <v>0</v>
      </c>
      <c r="T769" s="2" t="s">
        <v>44</v>
      </c>
    </row>
    <row r="770" spans="1:20" x14ac:dyDescent="0.25">
      <c r="A770" s="2" t="s">
        <v>8</v>
      </c>
      <c r="B770" s="2" t="s">
        <v>37</v>
      </c>
      <c r="C770" s="2">
        <v>22020</v>
      </c>
      <c r="D770" s="11">
        <v>44606</v>
      </c>
      <c r="E770" s="2" t="s">
        <v>1215</v>
      </c>
      <c r="F770" s="2" t="s">
        <v>1216</v>
      </c>
      <c r="G770" s="2" t="s">
        <v>1217</v>
      </c>
      <c r="H770" s="2" t="s">
        <v>41</v>
      </c>
      <c r="I770" s="11">
        <v>43889</v>
      </c>
      <c r="J770" s="2">
        <v>152000</v>
      </c>
      <c r="K770" s="2" t="s">
        <v>42</v>
      </c>
      <c r="L770" s="2" t="s">
        <v>43</v>
      </c>
      <c r="M770" s="2">
        <v>18</v>
      </c>
      <c r="N770" s="2">
        <v>128814</v>
      </c>
      <c r="O770" s="2">
        <v>0</v>
      </c>
      <c r="P770" s="2">
        <v>11593.26</v>
      </c>
      <c r="Q770" s="2">
        <v>11593.26</v>
      </c>
      <c r="R770" s="2">
        <v>23186.52</v>
      </c>
      <c r="S770" s="2">
        <v>0</v>
      </c>
      <c r="T770" s="2" t="s">
        <v>44</v>
      </c>
    </row>
    <row r="771" spans="1:20" x14ac:dyDescent="0.25">
      <c r="A771" s="2" t="s">
        <v>8</v>
      </c>
      <c r="B771" s="2" t="s">
        <v>37</v>
      </c>
      <c r="C771" s="2">
        <v>22020</v>
      </c>
      <c r="D771" s="11">
        <v>44606</v>
      </c>
      <c r="E771" s="2" t="s">
        <v>709</v>
      </c>
      <c r="F771" s="2" t="s">
        <v>319</v>
      </c>
      <c r="G771" s="2" t="s">
        <v>1218</v>
      </c>
      <c r="H771" s="2" t="s">
        <v>41</v>
      </c>
      <c r="I771" s="11">
        <v>43888</v>
      </c>
      <c r="J771" s="2">
        <v>23482</v>
      </c>
      <c r="K771" s="2" t="s">
        <v>42</v>
      </c>
      <c r="L771" s="2" t="s">
        <v>43</v>
      </c>
      <c r="M771" s="2">
        <v>18</v>
      </c>
      <c r="N771" s="2">
        <v>19900</v>
      </c>
      <c r="O771" s="2">
        <v>0</v>
      </c>
      <c r="P771" s="2">
        <v>1791</v>
      </c>
      <c r="Q771" s="2">
        <v>1791</v>
      </c>
      <c r="R771" s="2">
        <v>3582</v>
      </c>
      <c r="S771" s="2">
        <v>0</v>
      </c>
      <c r="T771" s="2" t="s">
        <v>44</v>
      </c>
    </row>
    <row r="772" spans="1:20" x14ac:dyDescent="0.25">
      <c r="A772" s="2" t="s">
        <v>8</v>
      </c>
      <c r="B772" s="2" t="s">
        <v>37</v>
      </c>
      <c r="C772" s="2">
        <v>22020</v>
      </c>
      <c r="D772" s="11">
        <v>44606</v>
      </c>
      <c r="E772" s="2" t="s">
        <v>1219</v>
      </c>
      <c r="F772" s="2" t="s">
        <v>1220</v>
      </c>
      <c r="G772" s="2" t="s">
        <v>1221</v>
      </c>
      <c r="H772" s="2" t="s">
        <v>41</v>
      </c>
      <c r="I772" s="11">
        <v>43865</v>
      </c>
      <c r="J772" s="2">
        <v>76700</v>
      </c>
      <c r="K772" s="2" t="s">
        <v>42</v>
      </c>
      <c r="L772" s="2" t="s">
        <v>43</v>
      </c>
      <c r="M772" s="2">
        <v>18</v>
      </c>
      <c r="N772" s="2">
        <v>65000</v>
      </c>
      <c r="O772" s="2">
        <v>0</v>
      </c>
      <c r="P772" s="2">
        <v>5850</v>
      </c>
      <c r="Q772" s="2">
        <v>5850</v>
      </c>
      <c r="R772" s="2">
        <v>11700</v>
      </c>
      <c r="S772" s="2">
        <v>0</v>
      </c>
      <c r="T772" s="2" t="s">
        <v>44</v>
      </c>
    </row>
    <row r="773" spans="1:20" x14ac:dyDescent="0.25">
      <c r="A773" s="2" t="s">
        <v>8</v>
      </c>
      <c r="B773" s="2" t="s">
        <v>37</v>
      </c>
      <c r="C773" s="2">
        <v>22020</v>
      </c>
      <c r="D773" s="11">
        <v>44606</v>
      </c>
      <c r="E773" s="2" t="s">
        <v>1219</v>
      </c>
      <c r="F773" s="2" t="s">
        <v>1220</v>
      </c>
      <c r="G773" s="2" t="s">
        <v>1222</v>
      </c>
      <c r="H773" s="2" t="s">
        <v>41</v>
      </c>
      <c r="I773" s="11">
        <v>43878</v>
      </c>
      <c r="J773" s="2">
        <v>188800</v>
      </c>
      <c r="K773" s="2" t="s">
        <v>42</v>
      </c>
      <c r="L773" s="2" t="s">
        <v>43</v>
      </c>
      <c r="M773" s="2">
        <v>18</v>
      </c>
      <c r="N773" s="2">
        <v>160000</v>
      </c>
      <c r="O773" s="2">
        <v>0</v>
      </c>
      <c r="P773" s="2">
        <v>14400</v>
      </c>
      <c r="Q773" s="2">
        <v>14400</v>
      </c>
      <c r="R773" s="2">
        <v>28800</v>
      </c>
      <c r="S773" s="2">
        <v>0</v>
      </c>
      <c r="T773" s="2" t="s">
        <v>44</v>
      </c>
    </row>
    <row r="774" spans="1:20" x14ac:dyDescent="0.25">
      <c r="A774" s="2" t="s">
        <v>8</v>
      </c>
      <c r="B774" s="2" t="s">
        <v>37</v>
      </c>
      <c r="C774" s="2">
        <v>22020</v>
      </c>
      <c r="D774" s="11">
        <v>44606</v>
      </c>
      <c r="E774" s="2" t="s">
        <v>1219</v>
      </c>
      <c r="F774" s="2" t="s">
        <v>1220</v>
      </c>
      <c r="G774" s="2" t="s">
        <v>1223</v>
      </c>
      <c r="H774" s="2" t="s">
        <v>41</v>
      </c>
      <c r="I774" s="11">
        <v>43890</v>
      </c>
      <c r="J774" s="2">
        <v>293377.5</v>
      </c>
      <c r="K774" s="2" t="s">
        <v>42</v>
      </c>
      <c r="L774" s="2" t="s">
        <v>43</v>
      </c>
      <c r="M774" s="2">
        <v>18</v>
      </c>
      <c r="N774" s="2">
        <v>248625</v>
      </c>
      <c r="O774" s="2">
        <v>0</v>
      </c>
      <c r="P774" s="2">
        <v>22376.25</v>
      </c>
      <c r="Q774" s="2">
        <v>22376.25</v>
      </c>
      <c r="R774" s="2">
        <v>44752.5</v>
      </c>
      <c r="S774" s="2">
        <v>0</v>
      </c>
      <c r="T774" s="2" t="s">
        <v>44</v>
      </c>
    </row>
    <row r="775" spans="1:20" x14ac:dyDescent="0.25">
      <c r="A775" s="2" t="s">
        <v>8</v>
      </c>
      <c r="B775" s="2" t="s">
        <v>37</v>
      </c>
      <c r="C775" s="2">
        <v>22020</v>
      </c>
      <c r="D775" s="11">
        <v>44606</v>
      </c>
      <c r="E775" s="2" t="s">
        <v>1224</v>
      </c>
      <c r="F775" s="2" t="s">
        <v>1225</v>
      </c>
      <c r="G775" s="2" t="s">
        <v>1226</v>
      </c>
      <c r="H775" s="2" t="s">
        <v>41</v>
      </c>
      <c r="I775" s="11">
        <v>43888</v>
      </c>
      <c r="J775" s="2">
        <v>11210</v>
      </c>
      <c r="K775" s="2" t="s">
        <v>42</v>
      </c>
      <c r="L775" s="2" t="s">
        <v>43</v>
      </c>
      <c r="M775" s="2">
        <v>18</v>
      </c>
      <c r="N775" s="2">
        <v>9500</v>
      </c>
      <c r="O775" s="2">
        <v>0</v>
      </c>
      <c r="P775" s="2">
        <v>855</v>
      </c>
      <c r="Q775" s="2">
        <v>855</v>
      </c>
      <c r="R775" s="2">
        <v>1710</v>
      </c>
      <c r="S775" s="2">
        <v>0</v>
      </c>
      <c r="T775" s="2" t="s">
        <v>44</v>
      </c>
    </row>
    <row r="776" spans="1:20" x14ac:dyDescent="0.25">
      <c r="A776" s="2" t="s">
        <v>6</v>
      </c>
      <c r="B776" s="2" t="s">
        <v>37</v>
      </c>
      <c r="C776" s="2">
        <v>32020</v>
      </c>
      <c r="D776" s="11">
        <v>44606</v>
      </c>
      <c r="E776" s="2" t="s">
        <v>1227</v>
      </c>
      <c r="F776" s="2" t="s">
        <v>1228</v>
      </c>
      <c r="G776" s="2" t="s">
        <v>1278</v>
      </c>
      <c r="H776" s="2" t="s">
        <v>41</v>
      </c>
      <c r="I776" s="11">
        <v>43843</v>
      </c>
      <c r="J776" s="2">
        <v>9912</v>
      </c>
      <c r="K776" s="2" t="s">
        <v>42</v>
      </c>
      <c r="L776" s="2" t="s">
        <v>43</v>
      </c>
      <c r="M776" s="2">
        <v>18</v>
      </c>
      <c r="N776" s="2">
        <v>8400</v>
      </c>
      <c r="O776" s="2">
        <v>0</v>
      </c>
      <c r="P776" s="2">
        <v>756</v>
      </c>
      <c r="Q776" s="2">
        <v>756</v>
      </c>
      <c r="R776" s="2">
        <v>1512</v>
      </c>
      <c r="S776" s="2">
        <v>0</v>
      </c>
      <c r="T776" s="2" t="s">
        <v>44</v>
      </c>
    </row>
    <row r="777" spans="1:20" x14ac:dyDescent="0.25">
      <c r="A777" s="2" t="s">
        <v>6</v>
      </c>
      <c r="B777" s="2" t="s">
        <v>37</v>
      </c>
      <c r="C777" s="2">
        <v>32020</v>
      </c>
      <c r="D777" s="11">
        <v>44606</v>
      </c>
      <c r="E777" s="2" t="s">
        <v>1227</v>
      </c>
      <c r="F777" s="2" t="s">
        <v>1228</v>
      </c>
      <c r="G777" s="2" t="s">
        <v>1279</v>
      </c>
      <c r="H777" s="2" t="s">
        <v>41</v>
      </c>
      <c r="I777" s="11">
        <v>43857</v>
      </c>
      <c r="J777" s="2">
        <v>10947</v>
      </c>
      <c r="K777" s="2" t="s">
        <v>42</v>
      </c>
      <c r="L777" s="2" t="s">
        <v>43</v>
      </c>
      <c r="M777" s="2">
        <v>18</v>
      </c>
      <c r="N777" s="2">
        <v>9300</v>
      </c>
      <c r="O777" s="2">
        <v>0</v>
      </c>
      <c r="P777" s="2">
        <v>837</v>
      </c>
      <c r="Q777" s="2">
        <v>837</v>
      </c>
      <c r="R777" s="2">
        <v>1674</v>
      </c>
      <c r="S777" s="2">
        <v>0</v>
      </c>
      <c r="T777" s="2" t="s">
        <v>44</v>
      </c>
    </row>
    <row r="778" spans="1:20" x14ac:dyDescent="0.25">
      <c r="A778" s="2" t="s">
        <v>6</v>
      </c>
      <c r="B778" s="2" t="s">
        <v>37</v>
      </c>
      <c r="C778" s="2">
        <v>32020</v>
      </c>
      <c r="D778" s="11">
        <v>44606</v>
      </c>
      <c r="E778" s="2" t="s">
        <v>1227</v>
      </c>
      <c r="F778" s="2" t="s">
        <v>1228</v>
      </c>
      <c r="G778" s="2" t="s">
        <v>1280</v>
      </c>
      <c r="H778" s="2" t="s">
        <v>41</v>
      </c>
      <c r="I778" s="11">
        <v>43860</v>
      </c>
      <c r="J778" s="2">
        <v>3363</v>
      </c>
      <c r="K778" s="2" t="s">
        <v>42</v>
      </c>
      <c r="L778" s="2" t="s">
        <v>43</v>
      </c>
      <c r="M778" s="2">
        <v>18</v>
      </c>
      <c r="N778" s="2">
        <v>2850</v>
      </c>
      <c r="O778" s="2">
        <v>0</v>
      </c>
      <c r="P778" s="2">
        <v>256.5</v>
      </c>
      <c r="Q778" s="2">
        <v>256.5</v>
      </c>
      <c r="R778" s="2">
        <v>513</v>
      </c>
      <c r="S778" s="2">
        <v>0</v>
      </c>
      <c r="T778" s="2" t="s">
        <v>44</v>
      </c>
    </row>
    <row r="779" spans="1:20" x14ac:dyDescent="0.25">
      <c r="A779" s="2" t="s">
        <v>8</v>
      </c>
      <c r="B779" s="2" t="s">
        <v>37</v>
      </c>
      <c r="C779" s="2">
        <v>32020</v>
      </c>
      <c r="D779" s="11">
        <v>44606</v>
      </c>
      <c r="E779" s="2" t="s">
        <v>1227</v>
      </c>
      <c r="F779" s="2" t="s">
        <v>1228</v>
      </c>
      <c r="G779" s="2" t="s">
        <v>1281</v>
      </c>
      <c r="H779" s="2" t="s">
        <v>41</v>
      </c>
      <c r="I779" s="11">
        <v>43883</v>
      </c>
      <c r="J779" s="2">
        <v>17464</v>
      </c>
      <c r="K779" s="2" t="s">
        <v>42</v>
      </c>
      <c r="L779" s="2" t="s">
        <v>43</v>
      </c>
      <c r="M779" s="2">
        <v>18</v>
      </c>
      <c r="N779" s="2">
        <v>14800</v>
      </c>
      <c r="O779" s="2">
        <v>0</v>
      </c>
      <c r="P779" s="2">
        <v>1332</v>
      </c>
      <c r="Q779" s="2">
        <v>1332</v>
      </c>
      <c r="R779" s="2">
        <v>2664</v>
      </c>
      <c r="S779" s="2">
        <v>0</v>
      </c>
      <c r="T779" s="2" t="s">
        <v>44</v>
      </c>
    </row>
    <row r="780" spans="1:20" x14ac:dyDescent="0.25">
      <c r="A780" s="2" t="s">
        <v>8</v>
      </c>
      <c r="B780" s="2" t="s">
        <v>37</v>
      </c>
      <c r="C780" s="2">
        <v>32020</v>
      </c>
      <c r="D780" s="11">
        <v>44606</v>
      </c>
      <c r="E780" s="2" t="s">
        <v>1227</v>
      </c>
      <c r="F780" s="2" t="s">
        <v>1228</v>
      </c>
      <c r="G780" s="2" t="s">
        <v>1282</v>
      </c>
      <c r="H780" s="2" t="s">
        <v>41</v>
      </c>
      <c r="I780" s="11">
        <v>43883</v>
      </c>
      <c r="J780" s="2">
        <v>2891</v>
      </c>
      <c r="K780" s="2" t="s">
        <v>42</v>
      </c>
      <c r="L780" s="2" t="s">
        <v>43</v>
      </c>
      <c r="M780" s="2">
        <v>18</v>
      </c>
      <c r="N780" s="2">
        <v>2450</v>
      </c>
      <c r="O780" s="2">
        <v>0</v>
      </c>
      <c r="P780" s="2">
        <v>220.5</v>
      </c>
      <c r="Q780" s="2">
        <v>220.5</v>
      </c>
      <c r="R780" s="2">
        <v>441</v>
      </c>
      <c r="S780" s="2">
        <v>0</v>
      </c>
      <c r="T780" s="2" t="s">
        <v>44</v>
      </c>
    </row>
    <row r="781" spans="1:20" x14ac:dyDescent="0.25">
      <c r="A781" s="2" t="s">
        <v>9</v>
      </c>
      <c r="B781" s="2" t="s">
        <v>37</v>
      </c>
      <c r="C781" s="2">
        <v>32020</v>
      </c>
      <c r="D781" s="11">
        <v>44606</v>
      </c>
      <c r="E781" s="2" t="s">
        <v>1227</v>
      </c>
      <c r="F781" s="2" t="s">
        <v>1228</v>
      </c>
      <c r="G781" s="2" t="s">
        <v>1283</v>
      </c>
      <c r="H781" s="2" t="s">
        <v>41</v>
      </c>
      <c r="I781" s="11">
        <v>43902</v>
      </c>
      <c r="J781" s="2">
        <v>5145</v>
      </c>
      <c r="K781" s="2" t="s">
        <v>42</v>
      </c>
      <c r="L781" s="2" t="s">
        <v>43</v>
      </c>
      <c r="M781" s="2">
        <v>18</v>
      </c>
      <c r="N781" s="2">
        <v>4360</v>
      </c>
      <c r="O781" s="2">
        <v>0</v>
      </c>
      <c r="P781" s="2">
        <v>392.4</v>
      </c>
      <c r="Q781" s="2">
        <v>392.4</v>
      </c>
      <c r="R781" s="2">
        <v>784.8</v>
      </c>
      <c r="S781" s="2">
        <v>0</v>
      </c>
      <c r="T781" s="2" t="s">
        <v>44</v>
      </c>
    </row>
    <row r="782" spans="1:20" x14ac:dyDescent="0.25">
      <c r="A782" s="2" t="s">
        <v>9</v>
      </c>
      <c r="B782" s="2" t="s">
        <v>37</v>
      </c>
      <c r="C782" s="2">
        <v>32020</v>
      </c>
      <c r="D782" s="11">
        <v>44606</v>
      </c>
      <c r="E782" s="2" t="s">
        <v>1284</v>
      </c>
      <c r="F782" s="2" t="s">
        <v>1285</v>
      </c>
      <c r="G782" s="2" t="s">
        <v>1286</v>
      </c>
      <c r="H782" s="2" t="s">
        <v>41</v>
      </c>
      <c r="I782" s="11">
        <v>43897</v>
      </c>
      <c r="J782" s="2">
        <v>2950</v>
      </c>
      <c r="K782" s="2" t="s">
        <v>42</v>
      </c>
      <c r="L782" s="2" t="s">
        <v>43</v>
      </c>
      <c r="M782" s="2">
        <v>18</v>
      </c>
      <c r="N782" s="2">
        <v>2500</v>
      </c>
      <c r="O782" s="2">
        <v>0</v>
      </c>
      <c r="P782" s="2">
        <v>225</v>
      </c>
      <c r="Q782" s="2">
        <v>225</v>
      </c>
      <c r="R782" s="2">
        <v>450</v>
      </c>
      <c r="S782" s="2">
        <v>0</v>
      </c>
      <c r="T782" s="2" t="s">
        <v>44</v>
      </c>
    </row>
    <row r="783" spans="1:20" x14ac:dyDescent="0.25">
      <c r="A783" s="2" t="s">
        <v>9</v>
      </c>
      <c r="B783" s="2" t="s">
        <v>37</v>
      </c>
      <c r="C783" s="2">
        <v>32020</v>
      </c>
      <c r="D783" s="11">
        <v>44606</v>
      </c>
      <c r="E783" s="2" t="s">
        <v>45</v>
      </c>
      <c r="F783" s="2" t="s">
        <v>46</v>
      </c>
      <c r="G783" s="2" t="s">
        <v>1287</v>
      </c>
      <c r="H783" s="2" t="s">
        <v>41</v>
      </c>
      <c r="I783" s="11">
        <v>43897</v>
      </c>
      <c r="J783" s="2">
        <v>2209</v>
      </c>
      <c r="K783" s="2" t="s">
        <v>42</v>
      </c>
      <c r="L783" s="2" t="s">
        <v>43</v>
      </c>
      <c r="M783" s="2">
        <v>18</v>
      </c>
      <c r="N783" s="2">
        <v>1872</v>
      </c>
      <c r="O783" s="2">
        <v>0</v>
      </c>
      <c r="P783" s="2">
        <v>168.48</v>
      </c>
      <c r="Q783" s="2">
        <v>168.48</v>
      </c>
      <c r="R783" s="2">
        <v>336.96</v>
      </c>
      <c r="S783" s="2">
        <v>0</v>
      </c>
      <c r="T783" s="2" t="s">
        <v>44</v>
      </c>
    </row>
    <row r="784" spans="1:20" x14ac:dyDescent="0.25">
      <c r="A784" s="2" t="s">
        <v>9</v>
      </c>
      <c r="B784" s="2" t="s">
        <v>37</v>
      </c>
      <c r="C784" s="2">
        <v>32020</v>
      </c>
      <c r="D784" s="11">
        <v>44606</v>
      </c>
      <c r="E784" s="2" t="s">
        <v>52</v>
      </c>
      <c r="F784" s="2" t="s">
        <v>53</v>
      </c>
      <c r="G784" s="2" t="s">
        <v>1288</v>
      </c>
      <c r="H784" s="2" t="s">
        <v>41</v>
      </c>
      <c r="I784" s="11">
        <v>43921</v>
      </c>
      <c r="J784" s="2">
        <v>141820.17000000001</v>
      </c>
      <c r="K784" s="2" t="s">
        <v>42</v>
      </c>
      <c r="L784" s="2" t="s">
        <v>43</v>
      </c>
      <c r="M784" s="2">
        <v>18</v>
      </c>
      <c r="N784" s="2">
        <v>120186.59</v>
      </c>
      <c r="O784" s="2">
        <v>0</v>
      </c>
      <c r="P784" s="2">
        <v>10816.79</v>
      </c>
      <c r="Q784" s="2">
        <v>10816.79</v>
      </c>
      <c r="R784" s="2">
        <v>21633.58</v>
      </c>
      <c r="S784" s="2">
        <v>0</v>
      </c>
      <c r="T784" s="2" t="s">
        <v>44</v>
      </c>
    </row>
    <row r="785" spans="1:20" x14ac:dyDescent="0.25">
      <c r="A785" s="2" t="s">
        <v>9</v>
      </c>
      <c r="B785" s="2" t="s">
        <v>37</v>
      </c>
      <c r="C785" s="2">
        <v>32020</v>
      </c>
      <c r="D785" s="11">
        <v>44606</v>
      </c>
      <c r="E785" s="2" t="s">
        <v>52</v>
      </c>
      <c r="F785" s="2" t="s">
        <v>53</v>
      </c>
      <c r="G785" s="2" t="s">
        <v>1289</v>
      </c>
      <c r="H785" s="2" t="s">
        <v>41</v>
      </c>
      <c r="I785" s="11">
        <v>43921</v>
      </c>
      <c r="J785" s="2">
        <v>109039.73</v>
      </c>
      <c r="K785" s="2" t="s">
        <v>42</v>
      </c>
      <c r="L785" s="2" t="s">
        <v>43</v>
      </c>
      <c r="M785" s="2">
        <v>18</v>
      </c>
      <c r="N785" s="2">
        <v>92406.55</v>
      </c>
      <c r="O785" s="2">
        <v>0</v>
      </c>
      <c r="P785" s="2">
        <v>8316.59</v>
      </c>
      <c r="Q785" s="2">
        <v>8316.59</v>
      </c>
      <c r="R785" s="2">
        <v>16633.18</v>
      </c>
      <c r="S785" s="2">
        <v>0</v>
      </c>
      <c r="T785" s="2" t="s">
        <v>44</v>
      </c>
    </row>
    <row r="786" spans="1:20" x14ac:dyDescent="0.25">
      <c r="A786" s="2" t="s">
        <v>6</v>
      </c>
      <c r="B786" s="2" t="s">
        <v>37</v>
      </c>
      <c r="C786" s="2">
        <v>32020</v>
      </c>
      <c r="D786" s="11">
        <v>44606</v>
      </c>
      <c r="E786" s="2" t="s">
        <v>1290</v>
      </c>
      <c r="F786" s="2" t="s">
        <v>1291</v>
      </c>
      <c r="G786" s="2" t="s">
        <v>1292</v>
      </c>
      <c r="H786" s="2" t="s">
        <v>41</v>
      </c>
      <c r="I786" s="11">
        <v>43838</v>
      </c>
      <c r="J786" s="2">
        <v>7287</v>
      </c>
      <c r="K786" s="2" t="s">
        <v>42</v>
      </c>
      <c r="L786" s="2" t="s">
        <v>43</v>
      </c>
      <c r="M786" s="2">
        <v>18</v>
      </c>
      <c r="N786" s="2">
        <v>6175</v>
      </c>
      <c r="O786" s="2">
        <v>0</v>
      </c>
      <c r="P786" s="2">
        <v>555.75</v>
      </c>
      <c r="Q786" s="2">
        <v>555.75</v>
      </c>
      <c r="R786" s="2">
        <v>1111.5</v>
      </c>
      <c r="S786" s="2">
        <v>0</v>
      </c>
      <c r="T786" s="2" t="s">
        <v>44</v>
      </c>
    </row>
    <row r="787" spans="1:20" x14ac:dyDescent="0.25">
      <c r="A787" s="2" t="s">
        <v>6</v>
      </c>
      <c r="B787" s="2" t="s">
        <v>37</v>
      </c>
      <c r="C787" s="2">
        <v>32020</v>
      </c>
      <c r="D787" s="11">
        <v>44606</v>
      </c>
      <c r="E787" s="2" t="s">
        <v>1290</v>
      </c>
      <c r="F787" s="2" t="s">
        <v>1291</v>
      </c>
      <c r="G787" s="2" t="s">
        <v>1293</v>
      </c>
      <c r="H787" s="2" t="s">
        <v>41</v>
      </c>
      <c r="I787" s="11">
        <v>43859</v>
      </c>
      <c r="J787" s="2">
        <v>1428</v>
      </c>
      <c r="K787" s="2" t="s">
        <v>42</v>
      </c>
      <c r="L787" s="2" t="s">
        <v>43</v>
      </c>
      <c r="M787" s="2">
        <v>18</v>
      </c>
      <c r="N787" s="2">
        <v>1210</v>
      </c>
      <c r="O787" s="2">
        <v>0</v>
      </c>
      <c r="P787" s="2">
        <v>108.9</v>
      </c>
      <c r="Q787" s="2">
        <v>108.9</v>
      </c>
      <c r="R787" s="2">
        <v>217.8</v>
      </c>
      <c r="S787" s="2">
        <v>0</v>
      </c>
      <c r="T787" s="2" t="s">
        <v>44</v>
      </c>
    </row>
    <row r="788" spans="1:20" x14ac:dyDescent="0.25">
      <c r="A788" s="2" t="s">
        <v>8</v>
      </c>
      <c r="B788" s="2" t="s">
        <v>37</v>
      </c>
      <c r="C788" s="2">
        <v>32020</v>
      </c>
      <c r="D788" s="11">
        <v>44606</v>
      </c>
      <c r="E788" s="2" t="s">
        <v>1290</v>
      </c>
      <c r="F788" s="2" t="s">
        <v>1291</v>
      </c>
      <c r="G788" s="2" t="s">
        <v>1294</v>
      </c>
      <c r="H788" s="2" t="s">
        <v>41</v>
      </c>
      <c r="I788" s="11">
        <v>43872</v>
      </c>
      <c r="J788" s="2">
        <v>2347</v>
      </c>
      <c r="K788" s="2" t="s">
        <v>42</v>
      </c>
      <c r="L788" s="2" t="s">
        <v>43</v>
      </c>
      <c r="M788" s="2">
        <v>0</v>
      </c>
      <c r="N788" s="2">
        <v>427</v>
      </c>
      <c r="O788" s="2">
        <v>0</v>
      </c>
      <c r="P788" s="2">
        <v>0</v>
      </c>
      <c r="Q788" s="2">
        <v>0</v>
      </c>
      <c r="R788" s="2">
        <v>0</v>
      </c>
      <c r="S788" s="2">
        <v>0</v>
      </c>
      <c r="T788" s="2" t="s">
        <v>44</v>
      </c>
    </row>
    <row r="789" spans="1:20" x14ac:dyDescent="0.25">
      <c r="A789" s="2" t="s">
        <v>8</v>
      </c>
      <c r="B789" s="2" t="s">
        <v>37</v>
      </c>
      <c r="C789" s="2">
        <v>32020</v>
      </c>
      <c r="D789" s="11">
        <v>44606</v>
      </c>
      <c r="E789" s="2" t="s">
        <v>1290</v>
      </c>
      <c r="F789" s="2" t="s">
        <v>1291</v>
      </c>
      <c r="G789" s="2" t="s">
        <v>1294</v>
      </c>
      <c r="H789" s="2" t="s">
        <v>41</v>
      </c>
      <c r="I789" s="11">
        <v>43872</v>
      </c>
      <c r="J789" s="2">
        <v>2347</v>
      </c>
      <c r="K789" s="2" t="s">
        <v>42</v>
      </c>
      <c r="L789" s="2" t="s">
        <v>43</v>
      </c>
      <c r="M789" s="2">
        <v>5</v>
      </c>
      <c r="N789" s="2">
        <v>30</v>
      </c>
      <c r="O789" s="2">
        <v>0</v>
      </c>
      <c r="P789" s="2">
        <v>0.75</v>
      </c>
      <c r="Q789" s="2">
        <v>0.75</v>
      </c>
      <c r="R789" s="2">
        <v>1.5</v>
      </c>
      <c r="S789" s="2">
        <v>0</v>
      </c>
      <c r="T789" s="2" t="s">
        <v>44</v>
      </c>
    </row>
    <row r="790" spans="1:20" x14ac:dyDescent="0.25">
      <c r="A790" s="2" t="s">
        <v>8</v>
      </c>
      <c r="B790" s="2" t="s">
        <v>37</v>
      </c>
      <c r="C790" s="2">
        <v>32020</v>
      </c>
      <c r="D790" s="11">
        <v>44606</v>
      </c>
      <c r="E790" s="2" t="s">
        <v>1290</v>
      </c>
      <c r="F790" s="2" t="s">
        <v>1291</v>
      </c>
      <c r="G790" s="2" t="s">
        <v>1294</v>
      </c>
      <c r="H790" s="2" t="s">
        <v>41</v>
      </c>
      <c r="I790" s="11">
        <v>43872</v>
      </c>
      <c r="J790" s="2">
        <v>2347</v>
      </c>
      <c r="K790" s="2" t="s">
        <v>42</v>
      </c>
      <c r="L790" s="2" t="s">
        <v>43</v>
      </c>
      <c r="M790" s="2">
        <v>12</v>
      </c>
      <c r="N790" s="2">
        <v>340</v>
      </c>
      <c r="O790" s="2">
        <v>0</v>
      </c>
      <c r="P790" s="2">
        <v>20.399999999999999</v>
      </c>
      <c r="Q790" s="2">
        <v>20.399999999999999</v>
      </c>
      <c r="R790" s="2">
        <v>40.799999999999997</v>
      </c>
      <c r="S790" s="2">
        <v>0</v>
      </c>
      <c r="T790" s="2" t="s">
        <v>44</v>
      </c>
    </row>
    <row r="791" spans="1:20" x14ac:dyDescent="0.25">
      <c r="A791" s="2" t="s">
        <v>8</v>
      </c>
      <c r="B791" s="2" t="s">
        <v>37</v>
      </c>
      <c r="C791" s="2">
        <v>32020</v>
      </c>
      <c r="D791" s="11">
        <v>44606</v>
      </c>
      <c r="E791" s="2" t="s">
        <v>1290</v>
      </c>
      <c r="F791" s="2" t="s">
        <v>1291</v>
      </c>
      <c r="G791" s="2" t="s">
        <v>1294</v>
      </c>
      <c r="H791" s="2" t="s">
        <v>41</v>
      </c>
      <c r="I791" s="11">
        <v>43872</v>
      </c>
      <c r="J791" s="2">
        <v>2347</v>
      </c>
      <c r="K791" s="2" t="s">
        <v>42</v>
      </c>
      <c r="L791" s="2" t="s">
        <v>43</v>
      </c>
      <c r="M791" s="2">
        <v>18</v>
      </c>
      <c r="N791" s="2">
        <v>1278</v>
      </c>
      <c r="O791" s="2">
        <v>0</v>
      </c>
      <c r="P791" s="2">
        <v>115.02</v>
      </c>
      <c r="Q791" s="2">
        <v>115.02</v>
      </c>
      <c r="R791" s="2">
        <v>230.04</v>
      </c>
      <c r="S791" s="2">
        <v>0</v>
      </c>
      <c r="T791" s="2" t="s">
        <v>44</v>
      </c>
    </row>
    <row r="792" spans="1:20" x14ac:dyDescent="0.25">
      <c r="A792" s="2" t="s">
        <v>8</v>
      </c>
      <c r="B792" s="2" t="s">
        <v>37</v>
      </c>
      <c r="C792" s="2">
        <v>32020</v>
      </c>
      <c r="D792" s="11">
        <v>44606</v>
      </c>
      <c r="E792" s="2" t="s">
        <v>1290</v>
      </c>
      <c r="F792" s="2" t="s">
        <v>1291</v>
      </c>
      <c r="G792" s="2" t="s">
        <v>1295</v>
      </c>
      <c r="H792" s="2" t="s">
        <v>41</v>
      </c>
      <c r="I792" s="11">
        <v>43876</v>
      </c>
      <c r="J792" s="2">
        <v>7316</v>
      </c>
      <c r="K792" s="2" t="s">
        <v>42</v>
      </c>
      <c r="L792" s="2" t="s">
        <v>43</v>
      </c>
      <c r="M792" s="2">
        <v>18</v>
      </c>
      <c r="N792" s="2">
        <v>6200</v>
      </c>
      <c r="O792" s="2">
        <v>0</v>
      </c>
      <c r="P792" s="2">
        <v>558</v>
      </c>
      <c r="Q792" s="2">
        <v>558</v>
      </c>
      <c r="R792" s="2">
        <v>1116</v>
      </c>
      <c r="S792" s="2">
        <v>0</v>
      </c>
      <c r="T792" s="2" t="s">
        <v>44</v>
      </c>
    </row>
    <row r="793" spans="1:20" x14ac:dyDescent="0.25">
      <c r="A793" s="2" t="s">
        <v>8</v>
      </c>
      <c r="B793" s="2" t="s">
        <v>37</v>
      </c>
      <c r="C793" s="2">
        <v>32020</v>
      </c>
      <c r="D793" s="11">
        <v>44606</v>
      </c>
      <c r="E793" s="2" t="s">
        <v>1290</v>
      </c>
      <c r="F793" s="2" t="s">
        <v>1291</v>
      </c>
      <c r="G793" s="2" t="s">
        <v>1296</v>
      </c>
      <c r="H793" s="2" t="s">
        <v>41</v>
      </c>
      <c r="I793" s="11">
        <v>43878</v>
      </c>
      <c r="J793" s="2">
        <v>14961</v>
      </c>
      <c r="K793" s="2" t="s">
        <v>42</v>
      </c>
      <c r="L793" s="2" t="s">
        <v>43</v>
      </c>
      <c r="M793" s="2">
        <v>12</v>
      </c>
      <c r="N793" s="2">
        <v>4645</v>
      </c>
      <c r="O793" s="2">
        <v>0</v>
      </c>
      <c r="P793" s="2">
        <v>278.7</v>
      </c>
      <c r="Q793" s="2">
        <v>278.7</v>
      </c>
      <c r="R793" s="2">
        <v>557.4</v>
      </c>
      <c r="S793" s="2">
        <v>0</v>
      </c>
      <c r="T793" s="2" t="s">
        <v>44</v>
      </c>
    </row>
    <row r="794" spans="1:20" x14ac:dyDescent="0.25">
      <c r="A794" s="2" t="s">
        <v>8</v>
      </c>
      <c r="B794" s="2" t="s">
        <v>37</v>
      </c>
      <c r="C794" s="2">
        <v>32020</v>
      </c>
      <c r="D794" s="11">
        <v>44606</v>
      </c>
      <c r="E794" s="2" t="s">
        <v>1290</v>
      </c>
      <c r="F794" s="2" t="s">
        <v>1291</v>
      </c>
      <c r="G794" s="2" t="s">
        <v>1296</v>
      </c>
      <c r="H794" s="2" t="s">
        <v>41</v>
      </c>
      <c r="I794" s="11">
        <v>43878</v>
      </c>
      <c r="J794" s="2">
        <v>14961</v>
      </c>
      <c r="K794" s="2" t="s">
        <v>42</v>
      </c>
      <c r="L794" s="2" t="s">
        <v>43</v>
      </c>
      <c r="M794" s="2">
        <v>18</v>
      </c>
      <c r="N794" s="2">
        <v>8270</v>
      </c>
      <c r="O794" s="2">
        <v>0</v>
      </c>
      <c r="P794" s="2">
        <v>744.3</v>
      </c>
      <c r="Q794" s="2">
        <v>744.3</v>
      </c>
      <c r="R794" s="2">
        <v>1488.6</v>
      </c>
      <c r="S794" s="2">
        <v>0</v>
      </c>
      <c r="T794" s="2" t="s">
        <v>44</v>
      </c>
    </row>
    <row r="795" spans="1:20" x14ac:dyDescent="0.25">
      <c r="A795" s="2" t="s">
        <v>8</v>
      </c>
      <c r="B795" s="2" t="s">
        <v>37</v>
      </c>
      <c r="C795" s="2">
        <v>32020</v>
      </c>
      <c r="D795" s="11">
        <v>44606</v>
      </c>
      <c r="E795" s="2" t="s">
        <v>1290</v>
      </c>
      <c r="F795" s="2" t="s">
        <v>1291</v>
      </c>
      <c r="G795" s="2" t="s">
        <v>1297</v>
      </c>
      <c r="H795" s="2" t="s">
        <v>41</v>
      </c>
      <c r="I795" s="11">
        <v>43878</v>
      </c>
      <c r="J795" s="2">
        <v>9145</v>
      </c>
      <c r="K795" s="2" t="s">
        <v>42</v>
      </c>
      <c r="L795" s="2" t="s">
        <v>43</v>
      </c>
      <c r="M795" s="2">
        <v>18</v>
      </c>
      <c r="N795" s="2">
        <v>7750</v>
      </c>
      <c r="O795" s="2">
        <v>0</v>
      </c>
      <c r="P795" s="2">
        <v>697.5</v>
      </c>
      <c r="Q795" s="2">
        <v>697.5</v>
      </c>
      <c r="R795" s="2">
        <v>1395</v>
      </c>
      <c r="S795" s="2">
        <v>0</v>
      </c>
      <c r="T795" s="2" t="s">
        <v>44</v>
      </c>
    </row>
    <row r="796" spans="1:20" x14ac:dyDescent="0.25">
      <c r="A796" s="2" t="s">
        <v>9</v>
      </c>
      <c r="B796" s="2" t="s">
        <v>37</v>
      </c>
      <c r="C796" s="2">
        <v>32020</v>
      </c>
      <c r="D796" s="11">
        <v>44606</v>
      </c>
      <c r="E796" s="2" t="s">
        <v>1290</v>
      </c>
      <c r="F796" s="2" t="s">
        <v>1291</v>
      </c>
      <c r="G796" s="2" t="s">
        <v>1298</v>
      </c>
      <c r="H796" s="2" t="s">
        <v>41</v>
      </c>
      <c r="I796" s="11">
        <v>43895</v>
      </c>
      <c r="J796" s="2">
        <v>9520</v>
      </c>
      <c r="K796" s="2" t="s">
        <v>42</v>
      </c>
      <c r="L796" s="2" t="s">
        <v>43</v>
      </c>
      <c r="M796" s="2">
        <v>12</v>
      </c>
      <c r="N796" s="2">
        <v>8500</v>
      </c>
      <c r="O796" s="2">
        <v>0</v>
      </c>
      <c r="P796" s="2">
        <v>510</v>
      </c>
      <c r="Q796" s="2">
        <v>510</v>
      </c>
      <c r="R796" s="2">
        <v>1020</v>
      </c>
      <c r="S796" s="2">
        <v>0</v>
      </c>
      <c r="T796" s="2" t="s">
        <v>44</v>
      </c>
    </row>
    <row r="797" spans="1:20" x14ac:dyDescent="0.25">
      <c r="A797" s="2" t="s">
        <v>9</v>
      </c>
      <c r="B797" s="2" t="s">
        <v>37</v>
      </c>
      <c r="C797" s="2">
        <v>32020</v>
      </c>
      <c r="D797" s="11">
        <v>44606</v>
      </c>
      <c r="E797" s="2" t="s">
        <v>1290</v>
      </c>
      <c r="F797" s="2" t="s">
        <v>1291</v>
      </c>
      <c r="G797" s="2" t="s">
        <v>1299</v>
      </c>
      <c r="H797" s="2" t="s">
        <v>41</v>
      </c>
      <c r="I797" s="11">
        <v>43896</v>
      </c>
      <c r="J797" s="2">
        <v>4531</v>
      </c>
      <c r="K797" s="2" t="s">
        <v>42</v>
      </c>
      <c r="L797" s="2" t="s">
        <v>43</v>
      </c>
      <c r="M797" s="2">
        <v>18</v>
      </c>
      <c r="N797" s="2">
        <v>3840</v>
      </c>
      <c r="O797" s="2">
        <v>0</v>
      </c>
      <c r="P797" s="2">
        <v>345.6</v>
      </c>
      <c r="Q797" s="2">
        <v>345.6</v>
      </c>
      <c r="R797" s="2">
        <v>691.2</v>
      </c>
      <c r="S797" s="2">
        <v>0</v>
      </c>
      <c r="T797" s="2" t="s">
        <v>44</v>
      </c>
    </row>
    <row r="798" spans="1:20" x14ac:dyDescent="0.25">
      <c r="A798" s="2" t="s">
        <v>9</v>
      </c>
      <c r="B798" s="2" t="s">
        <v>37</v>
      </c>
      <c r="C798" s="2">
        <v>32020</v>
      </c>
      <c r="D798" s="11">
        <v>44606</v>
      </c>
      <c r="E798" s="2" t="s">
        <v>1290</v>
      </c>
      <c r="F798" s="2" t="s">
        <v>1291</v>
      </c>
      <c r="G798" s="2" t="s">
        <v>1300</v>
      </c>
      <c r="H798" s="2" t="s">
        <v>41</v>
      </c>
      <c r="I798" s="11">
        <v>43900</v>
      </c>
      <c r="J798" s="2">
        <v>260</v>
      </c>
      <c r="K798" s="2" t="s">
        <v>42</v>
      </c>
      <c r="L798" s="2" t="s">
        <v>43</v>
      </c>
      <c r="M798" s="2">
        <v>18</v>
      </c>
      <c r="N798" s="2">
        <v>220</v>
      </c>
      <c r="O798" s="2">
        <v>0</v>
      </c>
      <c r="P798" s="2">
        <v>19.8</v>
      </c>
      <c r="Q798" s="2">
        <v>19.8</v>
      </c>
      <c r="R798" s="2">
        <v>39.6</v>
      </c>
      <c r="S798" s="2">
        <v>0</v>
      </c>
      <c r="T798" s="2" t="s">
        <v>44</v>
      </c>
    </row>
    <row r="799" spans="1:20" x14ac:dyDescent="0.25">
      <c r="A799" s="2" t="s">
        <v>9</v>
      </c>
      <c r="B799" s="2" t="s">
        <v>37</v>
      </c>
      <c r="C799" s="2">
        <v>32020</v>
      </c>
      <c r="D799" s="11">
        <v>44606</v>
      </c>
      <c r="E799" s="2" t="s">
        <v>1290</v>
      </c>
      <c r="F799" s="2" t="s">
        <v>1291</v>
      </c>
      <c r="G799" s="2" t="s">
        <v>1301</v>
      </c>
      <c r="H799" s="2" t="s">
        <v>41</v>
      </c>
      <c r="I799" s="11">
        <v>43901</v>
      </c>
      <c r="J799" s="2">
        <v>19412</v>
      </c>
      <c r="K799" s="2" t="s">
        <v>42</v>
      </c>
      <c r="L799" s="2" t="s">
        <v>43</v>
      </c>
      <c r="M799" s="2">
        <v>12</v>
      </c>
      <c r="N799" s="2">
        <v>1485</v>
      </c>
      <c r="O799" s="2">
        <v>0</v>
      </c>
      <c r="P799" s="2">
        <v>89.1</v>
      </c>
      <c r="Q799" s="2">
        <v>89.1</v>
      </c>
      <c r="R799" s="2">
        <v>178.2</v>
      </c>
      <c r="S799" s="2">
        <v>0</v>
      </c>
      <c r="T799" s="2" t="s">
        <v>44</v>
      </c>
    </row>
    <row r="800" spans="1:20" x14ac:dyDescent="0.25">
      <c r="A800" s="2" t="s">
        <v>9</v>
      </c>
      <c r="B800" s="2" t="s">
        <v>37</v>
      </c>
      <c r="C800" s="2">
        <v>32020</v>
      </c>
      <c r="D800" s="11">
        <v>44606</v>
      </c>
      <c r="E800" s="2" t="s">
        <v>1290</v>
      </c>
      <c r="F800" s="2" t="s">
        <v>1291</v>
      </c>
      <c r="G800" s="2" t="s">
        <v>1301</v>
      </c>
      <c r="H800" s="2" t="s">
        <v>41</v>
      </c>
      <c r="I800" s="11">
        <v>43901</v>
      </c>
      <c r="J800" s="2">
        <v>19412</v>
      </c>
      <c r="K800" s="2" t="s">
        <v>42</v>
      </c>
      <c r="L800" s="2" t="s">
        <v>43</v>
      </c>
      <c r="M800" s="2">
        <v>18</v>
      </c>
      <c r="N800" s="2">
        <v>15041</v>
      </c>
      <c r="O800" s="2">
        <v>0</v>
      </c>
      <c r="P800" s="2">
        <v>1353.69</v>
      </c>
      <c r="Q800" s="2">
        <v>1353.69</v>
      </c>
      <c r="R800" s="2">
        <v>2707.38</v>
      </c>
      <c r="S800" s="2">
        <v>0</v>
      </c>
      <c r="T800" s="2" t="s">
        <v>44</v>
      </c>
    </row>
    <row r="801" spans="1:20" x14ac:dyDescent="0.25">
      <c r="A801" s="2" t="s">
        <v>9</v>
      </c>
      <c r="B801" s="2" t="s">
        <v>37</v>
      </c>
      <c r="C801" s="2">
        <v>32020</v>
      </c>
      <c r="D801" s="11">
        <v>44606</v>
      </c>
      <c r="E801" s="2" t="s">
        <v>1290</v>
      </c>
      <c r="F801" s="2" t="s">
        <v>1291</v>
      </c>
      <c r="G801" s="2" t="s">
        <v>1302</v>
      </c>
      <c r="H801" s="2" t="s">
        <v>41</v>
      </c>
      <c r="I801" s="11">
        <v>43904</v>
      </c>
      <c r="J801" s="2">
        <v>6263</v>
      </c>
      <c r="K801" s="2" t="s">
        <v>42</v>
      </c>
      <c r="L801" s="2" t="s">
        <v>43</v>
      </c>
      <c r="M801" s="2">
        <v>12</v>
      </c>
      <c r="N801" s="2">
        <v>5350</v>
      </c>
      <c r="O801" s="2">
        <v>0</v>
      </c>
      <c r="P801" s="2">
        <v>321</v>
      </c>
      <c r="Q801" s="2">
        <v>321</v>
      </c>
      <c r="R801" s="2">
        <v>642</v>
      </c>
      <c r="S801" s="2">
        <v>0</v>
      </c>
      <c r="T801" s="2" t="s">
        <v>44</v>
      </c>
    </row>
    <row r="802" spans="1:20" x14ac:dyDescent="0.25">
      <c r="A802" s="2" t="s">
        <v>9</v>
      </c>
      <c r="B802" s="2" t="s">
        <v>37</v>
      </c>
      <c r="C802" s="2">
        <v>32020</v>
      </c>
      <c r="D802" s="11">
        <v>44606</v>
      </c>
      <c r="E802" s="2" t="s">
        <v>1290</v>
      </c>
      <c r="F802" s="2" t="s">
        <v>1291</v>
      </c>
      <c r="G802" s="2" t="s">
        <v>1302</v>
      </c>
      <c r="H802" s="2" t="s">
        <v>41</v>
      </c>
      <c r="I802" s="11">
        <v>43904</v>
      </c>
      <c r="J802" s="2">
        <v>6263</v>
      </c>
      <c r="K802" s="2" t="s">
        <v>42</v>
      </c>
      <c r="L802" s="2" t="s">
        <v>43</v>
      </c>
      <c r="M802" s="2">
        <v>18</v>
      </c>
      <c r="N802" s="2">
        <v>230</v>
      </c>
      <c r="O802" s="2">
        <v>0</v>
      </c>
      <c r="P802" s="2">
        <v>20.7</v>
      </c>
      <c r="Q802" s="2">
        <v>20.7</v>
      </c>
      <c r="R802" s="2">
        <v>41.4</v>
      </c>
      <c r="S802" s="2">
        <v>0</v>
      </c>
      <c r="T802" s="2" t="s">
        <v>44</v>
      </c>
    </row>
    <row r="803" spans="1:20" x14ac:dyDescent="0.25">
      <c r="A803" s="2" t="s">
        <v>9</v>
      </c>
      <c r="B803" s="2" t="s">
        <v>37</v>
      </c>
      <c r="C803" s="2">
        <v>32020</v>
      </c>
      <c r="D803" s="11">
        <v>44606</v>
      </c>
      <c r="E803" s="2" t="s">
        <v>625</v>
      </c>
      <c r="F803" s="2" t="s">
        <v>626</v>
      </c>
      <c r="G803" s="2" t="s">
        <v>1303</v>
      </c>
      <c r="H803" s="2" t="s">
        <v>41</v>
      </c>
      <c r="I803" s="11">
        <v>43914</v>
      </c>
      <c r="J803" s="2">
        <v>2950</v>
      </c>
      <c r="K803" s="2" t="s">
        <v>42</v>
      </c>
      <c r="L803" s="2" t="s">
        <v>43</v>
      </c>
      <c r="M803" s="2">
        <v>18</v>
      </c>
      <c r="N803" s="2">
        <v>2500</v>
      </c>
      <c r="O803" s="2">
        <v>0</v>
      </c>
      <c r="P803" s="2">
        <v>225</v>
      </c>
      <c r="Q803" s="2">
        <v>225</v>
      </c>
      <c r="R803" s="2">
        <v>450</v>
      </c>
      <c r="S803" s="2">
        <v>0</v>
      </c>
      <c r="T803" s="2" t="s">
        <v>44</v>
      </c>
    </row>
    <row r="804" spans="1:20" x14ac:dyDescent="0.25">
      <c r="A804" s="2" t="s">
        <v>9</v>
      </c>
      <c r="B804" s="2" t="s">
        <v>37</v>
      </c>
      <c r="C804" s="2">
        <v>32020</v>
      </c>
      <c r="D804" s="11">
        <v>44606</v>
      </c>
      <c r="E804" s="2" t="s">
        <v>59</v>
      </c>
      <c r="F804" s="2" t="s">
        <v>60</v>
      </c>
      <c r="G804" s="2" t="s">
        <v>1304</v>
      </c>
      <c r="H804" s="2" t="s">
        <v>41</v>
      </c>
      <c r="I804" s="11">
        <v>43920</v>
      </c>
      <c r="J804" s="2">
        <v>28196</v>
      </c>
      <c r="K804" s="2" t="s">
        <v>42</v>
      </c>
      <c r="L804" s="2" t="s">
        <v>43</v>
      </c>
      <c r="M804" s="2">
        <v>18</v>
      </c>
      <c r="N804" s="2">
        <v>23894</v>
      </c>
      <c r="O804" s="2">
        <v>0</v>
      </c>
      <c r="P804" s="2">
        <v>2151</v>
      </c>
      <c r="Q804" s="2">
        <v>2151</v>
      </c>
      <c r="R804" s="2">
        <v>4302</v>
      </c>
      <c r="S804" s="2">
        <v>0</v>
      </c>
      <c r="T804" s="2" t="s">
        <v>44</v>
      </c>
    </row>
    <row r="805" spans="1:20" x14ac:dyDescent="0.25">
      <c r="A805" s="2" t="s">
        <v>9</v>
      </c>
      <c r="B805" s="2" t="s">
        <v>37</v>
      </c>
      <c r="C805" s="2">
        <v>32020</v>
      </c>
      <c r="D805" s="11">
        <v>44606</v>
      </c>
      <c r="E805" s="2" t="s">
        <v>1241</v>
      </c>
      <c r="F805" s="2" t="s">
        <v>1242</v>
      </c>
      <c r="G805" s="2" t="s">
        <v>1305</v>
      </c>
      <c r="H805" s="2" t="s">
        <v>41</v>
      </c>
      <c r="I805" s="11">
        <v>43908</v>
      </c>
      <c r="J805" s="2">
        <v>21122</v>
      </c>
      <c r="K805" s="2" t="s">
        <v>42</v>
      </c>
      <c r="L805" s="2" t="s">
        <v>43</v>
      </c>
      <c r="M805" s="2">
        <v>18</v>
      </c>
      <c r="N805" s="2">
        <v>17900</v>
      </c>
      <c r="O805" s="2">
        <v>3222</v>
      </c>
      <c r="P805" s="2">
        <v>0</v>
      </c>
      <c r="Q805" s="2">
        <v>0</v>
      </c>
      <c r="R805" s="2">
        <v>3222</v>
      </c>
      <c r="S805" s="2">
        <v>0</v>
      </c>
      <c r="T805" s="2" t="s">
        <v>44</v>
      </c>
    </row>
    <row r="806" spans="1:20" x14ac:dyDescent="0.25">
      <c r="A806" s="2" t="s">
        <v>9</v>
      </c>
      <c r="B806" s="2" t="s">
        <v>37</v>
      </c>
      <c r="C806" s="2">
        <v>32020</v>
      </c>
      <c r="D806" s="11">
        <v>44606</v>
      </c>
      <c r="E806" s="2" t="s">
        <v>733</v>
      </c>
      <c r="F806" s="2" t="s">
        <v>734</v>
      </c>
      <c r="G806" s="2" t="s">
        <v>1306</v>
      </c>
      <c r="H806" s="2" t="s">
        <v>41</v>
      </c>
      <c r="I806" s="11">
        <v>43901</v>
      </c>
      <c r="J806" s="2">
        <v>2790</v>
      </c>
      <c r="K806" s="2" t="s">
        <v>42</v>
      </c>
      <c r="L806" s="2" t="s">
        <v>43</v>
      </c>
      <c r="M806" s="2">
        <v>18</v>
      </c>
      <c r="N806" s="2">
        <v>2364</v>
      </c>
      <c r="O806" s="2">
        <v>425.52</v>
      </c>
      <c r="P806" s="2">
        <v>0</v>
      </c>
      <c r="Q806" s="2">
        <v>0</v>
      </c>
      <c r="R806" s="2">
        <v>425.52</v>
      </c>
      <c r="S806" s="2">
        <v>0</v>
      </c>
      <c r="T806" s="2" t="s">
        <v>44</v>
      </c>
    </row>
    <row r="807" spans="1:20" x14ac:dyDescent="0.25">
      <c r="A807" s="2" t="s">
        <v>9</v>
      </c>
      <c r="B807" s="2" t="s">
        <v>37</v>
      </c>
      <c r="C807" s="2">
        <v>32020</v>
      </c>
      <c r="D807" s="11">
        <v>44606</v>
      </c>
      <c r="E807" s="2" t="s">
        <v>69</v>
      </c>
      <c r="F807" s="2" t="s">
        <v>70</v>
      </c>
      <c r="G807" s="2" t="s">
        <v>1307</v>
      </c>
      <c r="H807" s="2" t="s">
        <v>41</v>
      </c>
      <c r="I807" s="11">
        <v>43916</v>
      </c>
      <c r="J807" s="2">
        <v>1367</v>
      </c>
      <c r="K807" s="2" t="s">
        <v>42</v>
      </c>
      <c r="L807" s="2" t="s">
        <v>43</v>
      </c>
      <c r="M807" s="2">
        <v>18</v>
      </c>
      <c r="N807" s="2">
        <v>1158.56</v>
      </c>
      <c r="O807" s="2">
        <v>0</v>
      </c>
      <c r="P807" s="2">
        <v>104.27</v>
      </c>
      <c r="Q807" s="2">
        <v>104.27</v>
      </c>
      <c r="R807" s="2">
        <v>208.54</v>
      </c>
      <c r="S807" s="2">
        <v>0</v>
      </c>
      <c r="T807" s="2" t="s">
        <v>44</v>
      </c>
    </row>
    <row r="808" spans="1:20" x14ac:dyDescent="0.25">
      <c r="A808" s="2" t="s">
        <v>9</v>
      </c>
      <c r="B808" s="2" t="s">
        <v>37</v>
      </c>
      <c r="C808" s="2">
        <v>32020</v>
      </c>
      <c r="D808" s="11">
        <v>44606</v>
      </c>
      <c r="E808" s="2" t="s">
        <v>1308</v>
      </c>
      <c r="F808" s="2" t="s">
        <v>1309</v>
      </c>
      <c r="G808" s="2" t="s">
        <v>1310</v>
      </c>
      <c r="H808" s="2" t="s">
        <v>41</v>
      </c>
      <c r="I808" s="11">
        <v>43913</v>
      </c>
      <c r="J808" s="2">
        <v>25075</v>
      </c>
      <c r="K808" s="2" t="s">
        <v>42</v>
      </c>
      <c r="L808" s="2" t="s">
        <v>43</v>
      </c>
      <c r="M808" s="2">
        <v>18</v>
      </c>
      <c r="N808" s="2">
        <v>21250</v>
      </c>
      <c r="O808" s="2">
        <v>0</v>
      </c>
      <c r="P808" s="2">
        <v>1912.5</v>
      </c>
      <c r="Q808" s="2">
        <v>1912.5</v>
      </c>
      <c r="R808" s="2">
        <v>3825</v>
      </c>
      <c r="S808" s="2">
        <v>0</v>
      </c>
      <c r="T808" s="2" t="s">
        <v>44</v>
      </c>
    </row>
    <row r="809" spans="1:20" x14ac:dyDescent="0.25">
      <c r="A809" s="2" t="s">
        <v>9</v>
      </c>
      <c r="B809" s="2" t="s">
        <v>37</v>
      </c>
      <c r="C809" s="2">
        <v>32020</v>
      </c>
      <c r="D809" s="11">
        <v>44606</v>
      </c>
      <c r="E809" s="2" t="s">
        <v>1311</v>
      </c>
      <c r="F809" s="2" t="s">
        <v>1312</v>
      </c>
      <c r="G809" s="2" t="s">
        <v>1313</v>
      </c>
      <c r="H809" s="2" t="s">
        <v>41</v>
      </c>
      <c r="I809" s="11">
        <v>43895</v>
      </c>
      <c r="J809" s="2">
        <v>14813.72</v>
      </c>
      <c r="K809" s="2" t="s">
        <v>42</v>
      </c>
      <c r="L809" s="2" t="s">
        <v>43</v>
      </c>
      <c r="M809" s="2">
        <v>18</v>
      </c>
      <c r="N809" s="2">
        <v>12554</v>
      </c>
      <c r="O809" s="2">
        <v>0</v>
      </c>
      <c r="P809" s="2">
        <v>1129.8599999999999</v>
      </c>
      <c r="Q809" s="2">
        <v>1129.8599999999999</v>
      </c>
      <c r="R809" s="2">
        <v>2259.7199999999998</v>
      </c>
      <c r="S809" s="2">
        <v>0</v>
      </c>
      <c r="T809" s="2" t="s">
        <v>44</v>
      </c>
    </row>
    <row r="810" spans="1:20" x14ac:dyDescent="0.25">
      <c r="A810" s="2" t="s">
        <v>9</v>
      </c>
      <c r="B810" s="2" t="s">
        <v>37</v>
      </c>
      <c r="C810" s="2">
        <v>32020</v>
      </c>
      <c r="D810" s="11">
        <v>44606</v>
      </c>
      <c r="E810" s="2" t="s">
        <v>101</v>
      </c>
      <c r="F810" s="2" t="s">
        <v>102</v>
      </c>
      <c r="G810" s="2" t="s">
        <v>1314</v>
      </c>
      <c r="H810" s="2" t="s">
        <v>41</v>
      </c>
      <c r="I810" s="11">
        <v>43891</v>
      </c>
      <c r="J810" s="2">
        <v>1225</v>
      </c>
      <c r="K810" s="2" t="s">
        <v>42</v>
      </c>
      <c r="L810" s="2" t="s">
        <v>43</v>
      </c>
      <c r="M810" s="2">
        <v>18</v>
      </c>
      <c r="N810" s="2">
        <v>810</v>
      </c>
      <c r="O810" s="2">
        <v>0</v>
      </c>
      <c r="P810" s="2">
        <v>72.900000000000006</v>
      </c>
      <c r="Q810" s="2">
        <v>72.900000000000006</v>
      </c>
      <c r="R810" s="2">
        <v>145.80000000000001</v>
      </c>
      <c r="S810" s="2">
        <v>0</v>
      </c>
      <c r="T810" s="2" t="s">
        <v>44</v>
      </c>
    </row>
    <row r="811" spans="1:20" x14ac:dyDescent="0.25">
      <c r="A811" s="2" t="s">
        <v>9</v>
      </c>
      <c r="B811" s="2" t="s">
        <v>37</v>
      </c>
      <c r="C811" s="2">
        <v>32020</v>
      </c>
      <c r="D811" s="11">
        <v>44606</v>
      </c>
      <c r="E811" s="2" t="s">
        <v>101</v>
      </c>
      <c r="F811" s="2" t="s">
        <v>102</v>
      </c>
      <c r="G811" s="2" t="s">
        <v>1314</v>
      </c>
      <c r="H811" s="2" t="s">
        <v>41</v>
      </c>
      <c r="I811" s="11">
        <v>43891</v>
      </c>
      <c r="J811" s="2">
        <v>1225</v>
      </c>
      <c r="K811" s="2" t="s">
        <v>42</v>
      </c>
      <c r="L811" s="2" t="s">
        <v>43</v>
      </c>
      <c r="M811" s="2">
        <v>12</v>
      </c>
      <c r="N811" s="2">
        <v>240</v>
      </c>
      <c r="O811" s="2">
        <v>0</v>
      </c>
      <c r="P811" s="2">
        <v>14.4</v>
      </c>
      <c r="Q811" s="2">
        <v>14.4</v>
      </c>
      <c r="R811" s="2">
        <v>28.8</v>
      </c>
      <c r="S811" s="2">
        <v>0</v>
      </c>
      <c r="T811" s="2" t="s">
        <v>44</v>
      </c>
    </row>
    <row r="812" spans="1:20" x14ac:dyDescent="0.25">
      <c r="A812" s="2" t="s">
        <v>9</v>
      </c>
      <c r="B812" s="2" t="s">
        <v>37</v>
      </c>
      <c r="C812" s="2">
        <v>32020</v>
      </c>
      <c r="D812" s="11">
        <v>44606</v>
      </c>
      <c r="E812" s="2" t="s">
        <v>101</v>
      </c>
      <c r="F812" s="2" t="s">
        <v>102</v>
      </c>
      <c r="G812" s="2" t="s">
        <v>1315</v>
      </c>
      <c r="H812" s="2" t="s">
        <v>41</v>
      </c>
      <c r="I812" s="11">
        <v>43891</v>
      </c>
      <c r="J812" s="2">
        <v>1113</v>
      </c>
      <c r="K812" s="2" t="s">
        <v>42</v>
      </c>
      <c r="L812" s="2" t="s">
        <v>43</v>
      </c>
      <c r="M812" s="2">
        <v>18</v>
      </c>
      <c r="N812" s="2">
        <v>942.88</v>
      </c>
      <c r="O812" s="2">
        <v>0</v>
      </c>
      <c r="P812" s="2">
        <v>84.86</v>
      </c>
      <c r="Q812" s="2">
        <v>84.86</v>
      </c>
      <c r="R812" s="2">
        <v>169.72</v>
      </c>
      <c r="S812" s="2">
        <v>0</v>
      </c>
      <c r="T812" s="2" t="s">
        <v>44</v>
      </c>
    </row>
    <row r="813" spans="1:20" x14ac:dyDescent="0.25">
      <c r="A813" s="2" t="s">
        <v>9</v>
      </c>
      <c r="B813" s="2" t="s">
        <v>37</v>
      </c>
      <c r="C813" s="2">
        <v>32020</v>
      </c>
      <c r="D813" s="11">
        <v>44606</v>
      </c>
      <c r="E813" s="2" t="s">
        <v>101</v>
      </c>
      <c r="F813" s="2" t="s">
        <v>102</v>
      </c>
      <c r="G813" s="2" t="s">
        <v>1316</v>
      </c>
      <c r="H813" s="2" t="s">
        <v>41</v>
      </c>
      <c r="I813" s="11">
        <v>43893</v>
      </c>
      <c r="J813" s="2">
        <v>57220</v>
      </c>
      <c r="K813" s="2" t="s">
        <v>42</v>
      </c>
      <c r="L813" s="2" t="s">
        <v>43</v>
      </c>
      <c r="M813" s="2">
        <v>28</v>
      </c>
      <c r="N813" s="2">
        <v>11250</v>
      </c>
      <c r="O813" s="2">
        <v>0</v>
      </c>
      <c r="P813" s="2">
        <v>1575</v>
      </c>
      <c r="Q813" s="2">
        <v>1575</v>
      </c>
      <c r="R813" s="2">
        <v>3150</v>
      </c>
      <c r="S813" s="2">
        <v>0</v>
      </c>
      <c r="T813" s="2" t="s">
        <v>44</v>
      </c>
    </row>
    <row r="814" spans="1:20" x14ac:dyDescent="0.25">
      <c r="A814" s="2" t="s">
        <v>9</v>
      </c>
      <c r="B814" s="2" t="s">
        <v>37</v>
      </c>
      <c r="C814" s="2">
        <v>32020</v>
      </c>
      <c r="D814" s="11">
        <v>44606</v>
      </c>
      <c r="E814" s="2" t="s">
        <v>101</v>
      </c>
      <c r="F814" s="2" t="s">
        <v>102</v>
      </c>
      <c r="G814" s="2" t="s">
        <v>1316</v>
      </c>
      <c r="H814" s="2" t="s">
        <v>41</v>
      </c>
      <c r="I814" s="11">
        <v>43893</v>
      </c>
      <c r="J814" s="2">
        <v>57220</v>
      </c>
      <c r="K814" s="2" t="s">
        <v>42</v>
      </c>
      <c r="L814" s="2" t="s">
        <v>43</v>
      </c>
      <c r="M814" s="2">
        <v>5</v>
      </c>
      <c r="N814" s="2">
        <v>40500</v>
      </c>
      <c r="O814" s="2">
        <v>0</v>
      </c>
      <c r="P814" s="2">
        <v>1012.5</v>
      </c>
      <c r="Q814" s="2">
        <v>1012.5</v>
      </c>
      <c r="R814" s="2">
        <v>2025</v>
      </c>
      <c r="S814" s="2">
        <v>0</v>
      </c>
      <c r="T814" s="2" t="s">
        <v>44</v>
      </c>
    </row>
    <row r="815" spans="1:20" x14ac:dyDescent="0.25">
      <c r="A815" s="2" t="s">
        <v>9</v>
      </c>
      <c r="B815" s="2" t="s">
        <v>37</v>
      </c>
      <c r="C815" s="2">
        <v>32020</v>
      </c>
      <c r="D815" s="11">
        <v>44606</v>
      </c>
      <c r="E815" s="2" t="s">
        <v>101</v>
      </c>
      <c r="F815" s="2" t="s">
        <v>102</v>
      </c>
      <c r="G815" s="2" t="s">
        <v>1316</v>
      </c>
      <c r="H815" s="2" t="s">
        <v>41</v>
      </c>
      <c r="I815" s="11">
        <v>43893</v>
      </c>
      <c r="J815" s="2">
        <v>57220</v>
      </c>
      <c r="K815" s="2" t="s">
        <v>42</v>
      </c>
      <c r="L815" s="2" t="s">
        <v>43</v>
      </c>
      <c r="M815" s="2">
        <v>18</v>
      </c>
      <c r="N815" s="2">
        <v>250</v>
      </c>
      <c r="O815" s="2">
        <v>0</v>
      </c>
      <c r="P815" s="2">
        <v>22.5</v>
      </c>
      <c r="Q815" s="2">
        <v>22.5</v>
      </c>
      <c r="R815" s="2">
        <v>45</v>
      </c>
      <c r="S815" s="2">
        <v>0</v>
      </c>
      <c r="T815" s="2" t="s">
        <v>44</v>
      </c>
    </row>
    <row r="816" spans="1:20" x14ac:dyDescent="0.25">
      <c r="A816" s="2" t="s">
        <v>9</v>
      </c>
      <c r="B816" s="2" t="s">
        <v>37</v>
      </c>
      <c r="C816" s="2">
        <v>32020</v>
      </c>
      <c r="D816" s="11">
        <v>44606</v>
      </c>
      <c r="E816" s="2" t="s">
        <v>101</v>
      </c>
      <c r="F816" s="2" t="s">
        <v>102</v>
      </c>
      <c r="G816" s="2" t="s">
        <v>1317</v>
      </c>
      <c r="H816" s="2" t="s">
        <v>41</v>
      </c>
      <c r="I816" s="11">
        <v>43895</v>
      </c>
      <c r="J816" s="2">
        <v>33907</v>
      </c>
      <c r="K816" s="2" t="s">
        <v>42</v>
      </c>
      <c r="L816" s="2" t="s">
        <v>43</v>
      </c>
      <c r="M816" s="2">
        <v>18</v>
      </c>
      <c r="N816" s="2">
        <v>28734.38</v>
      </c>
      <c r="O816" s="2">
        <v>0</v>
      </c>
      <c r="P816" s="2">
        <v>2586.09</v>
      </c>
      <c r="Q816" s="2">
        <v>2586.09</v>
      </c>
      <c r="R816" s="2">
        <v>5172.18</v>
      </c>
      <c r="S816" s="2">
        <v>0</v>
      </c>
      <c r="T816" s="2" t="s">
        <v>44</v>
      </c>
    </row>
    <row r="817" spans="1:20" x14ac:dyDescent="0.25">
      <c r="A817" s="2" t="s">
        <v>9</v>
      </c>
      <c r="B817" s="2" t="s">
        <v>37</v>
      </c>
      <c r="C817" s="2">
        <v>32020</v>
      </c>
      <c r="D817" s="11">
        <v>44606</v>
      </c>
      <c r="E817" s="2" t="s">
        <v>101</v>
      </c>
      <c r="F817" s="2" t="s">
        <v>102</v>
      </c>
      <c r="G817" s="2" t="s">
        <v>1318</v>
      </c>
      <c r="H817" s="2" t="s">
        <v>41</v>
      </c>
      <c r="I817" s="11">
        <v>43896</v>
      </c>
      <c r="J817" s="2">
        <v>5080</v>
      </c>
      <c r="K817" s="2" t="s">
        <v>42</v>
      </c>
      <c r="L817" s="2" t="s">
        <v>43</v>
      </c>
      <c r="M817" s="2">
        <v>18</v>
      </c>
      <c r="N817" s="2">
        <v>4305</v>
      </c>
      <c r="O817" s="2">
        <v>0</v>
      </c>
      <c r="P817" s="2">
        <v>387.45</v>
      </c>
      <c r="Q817" s="2">
        <v>387.45</v>
      </c>
      <c r="R817" s="2">
        <v>774.9</v>
      </c>
      <c r="S817" s="2">
        <v>0</v>
      </c>
      <c r="T817" s="2" t="s">
        <v>44</v>
      </c>
    </row>
    <row r="818" spans="1:20" x14ac:dyDescent="0.25">
      <c r="A818" s="2" t="s">
        <v>9</v>
      </c>
      <c r="B818" s="2" t="s">
        <v>37</v>
      </c>
      <c r="C818" s="2">
        <v>32020</v>
      </c>
      <c r="D818" s="11">
        <v>44606</v>
      </c>
      <c r="E818" s="2" t="s">
        <v>101</v>
      </c>
      <c r="F818" s="2" t="s">
        <v>102</v>
      </c>
      <c r="G818" s="2" t="s">
        <v>1319</v>
      </c>
      <c r="H818" s="2" t="s">
        <v>41</v>
      </c>
      <c r="I818" s="11">
        <v>43896</v>
      </c>
      <c r="J818" s="2">
        <v>2888</v>
      </c>
      <c r="K818" s="2" t="s">
        <v>42</v>
      </c>
      <c r="L818" s="2" t="s">
        <v>43</v>
      </c>
      <c r="M818" s="2">
        <v>18</v>
      </c>
      <c r="N818" s="2">
        <v>2447.06</v>
      </c>
      <c r="O818" s="2">
        <v>0</v>
      </c>
      <c r="P818" s="2">
        <v>220.24</v>
      </c>
      <c r="Q818" s="2">
        <v>220.24</v>
      </c>
      <c r="R818" s="2">
        <v>440.48</v>
      </c>
      <c r="S818" s="2">
        <v>0</v>
      </c>
      <c r="T818" s="2" t="s">
        <v>44</v>
      </c>
    </row>
    <row r="819" spans="1:20" x14ac:dyDescent="0.25">
      <c r="A819" s="2" t="s">
        <v>9</v>
      </c>
      <c r="B819" s="2" t="s">
        <v>37</v>
      </c>
      <c r="C819" s="2">
        <v>32020</v>
      </c>
      <c r="D819" s="11">
        <v>44606</v>
      </c>
      <c r="E819" s="2" t="s">
        <v>101</v>
      </c>
      <c r="F819" s="2" t="s">
        <v>102</v>
      </c>
      <c r="G819" s="2" t="s">
        <v>1320</v>
      </c>
      <c r="H819" s="2" t="s">
        <v>41</v>
      </c>
      <c r="I819" s="11">
        <v>43897</v>
      </c>
      <c r="J819" s="2">
        <v>500</v>
      </c>
      <c r="K819" s="2" t="s">
        <v>42</v>
      </c>
      <c r="L819" s="2" t="s">
        <v>43</v>
      </c>
      <c r="M819" s="2">
        <v>28</v>
      </c>
      <c r="N819" s="2">
        <v>390.63</v>
      </c>
      <c r="O819" s="2">
        <v>0</v>
      </c>
      <c r="P819" s="2">
        <v>54.69</v>
      </c>
      <c r="Q819" s="2">
        <v>54.69</v>
      </c>
      <c r="R819" s="2">
        <v>109.38</v>
      </c>
      <c r="S819" s="2">
        <v>0</v>
      </c>
      <c r="T819" s="2" t="s">
        <v>44</v>
      </c>
    </row>
    <row r="820" spans="1:20" x14ac:dyDescent="0.25">
      <c r="A820" s="2" t="s">
        <v>9</v>
      </c>
      <c r="B820" s="2" t="s">
        <v>37</v>
      </c>
      <c r="C820" s="2">
        <v>32020</v>
      </c>
      <c r="D820" s="11">
        <v>44606</v>
      </c>
      <c r="E820" s="2" t="s">
        <v>101</v>
      </c>
      <c r="F820" s="2" t="s">
        <v>102</v>
      </c>
      <c r="G820" s="2" t="s">
        <v>1321</v>
      </c>
      <c r="H820" s="2" t="s">
        <v>41</v>
      </c>
      <c r="I820" s="11">
        <v>43899</v>
      </c>
      <c r="J820" s="2">
        <v>14175</v>
      </c>
      <c r="K820" s="2" t="s">
        <v>42</v>
      </c>
      <c r="L820" s="2" t="s">
        <v>43</v>
      </c>
      <c r="M820" s="2">
        <v>5</v>
      </c>
      <c r="N820" s="2">
        <v>13500</v>
      </c>
      <c r="O820" s="2">
        <v>0</v>
      </c>
      <c r="P820" s="2">
        <v>337.5</v>
      </c>
      <c r="Q820" s="2">
        <v>337.5</v>
      </c>
      <c r="R820" s="2">
        <v>675</v>
      </c>
      <c r="S820" s="2">
        <v>0</v>
      </c>
      <c r="T820" s="2" t="s">
        <v>44</v>
      </c>
    </row>
    <row r="821" spans="1:20" x14ac:dyDescent="0.25">
      <c r="A821" s="2" t="s">
        <v>9</v>
      </c>
      <c r="B821" s="2" t="s">
        <v>37</v>
      </c>
      <c r="C821" s="2">
        <v>32020</v>
      </c>
      <c r="D821" s="11">
        <v>44606</v>
      </c>
      <c r="E821" s="2" t="s">
        <v>101</v>
      </c>
      <c r="F821" s="2" t="s">
        <v>102</v>
      </c>
      <c r="G821" s="2" t="s">
        <v>1322</v>
      </c>
      <c r="H821" s="2" t="s">
        <v>41</v>
      </c>
      <c r="I821" s="11">
        <v>43899</v>
      </c>
      <c r="J821" s="2">
        <v>18354</v>
      </c>
      <c r="K821" s="2" t="s">
        <v>42</v>
      </c>
      <c r="L821" s="2" t="s">
        <v>43</v>
      </c>
      <c r="M821" s="2">
        <v>28</v>
      </c>
      <c r="N821" s="2">
        <v>14062.5</v>
      </c>
      <c r="O821" s="2">
        <v>0</v>
      </c>
      <c r="P821" s="2">
        <v>1968.75</v>
      </c>
      <c r="Q821" s="2">
        <v>1968.75</v>
      </c>
      <c r="R821" s="2">
        <v>3937.5</v>
      </c>
      <c r="S821" s="2">
        <v>0</v>
      </c>
      <c r="T821" s="2" t="s">
        <v>44</v>
      </c>
    </row>
    <row r="822" spans="1:20" x14ac:dyDescent="0.25">
      <c r="A822" s="2" t="s">
        <v>9</v>
      </c>
      <c r="B822" s="2" t="s">
        <v>37</v>
      </c>
      <c r="C822" s="2">
        <v>32020</v>
      </c>
      <c r="D822" s="11">
        <v>44606</v>
      </c>
      <c r="E822" s="2" t="s">
        <v>101</v>
      </c>
      <c r="F822" s="2" t="s">
        <v>102</v>
      </c>
      <c r="G822" s="2" t="s">
        <v>1322</v>
      </c>
      <c r="H822" s="2" t="s">
        <v>41</v>
      </c>
      <c r="I822" s="11">
        <v>43899</v>
      </c>
      <c r="J822" s="2">
        <v>18354</v>
      </c>
      <c r="K822" s="2" t="s">
        <v>42</v>
      </c>
      <c r="L822" s="2" t="s">
        <v>43</v>
      </c>
      <c r="M822" s="2">
        <v>18</v>
      </c>
      <c r="N822" s="2">
        <v>300</v>
      </c>
      <c r="O822" s="2">
        <v>0</v>
      </c>
      <c r="P822" s="2">
        <v>27</v>
      </c>
      <c r="Q822" s="2">
        <v>27</v>
      </c>
      <c r="R822" s="2">
        <v>54</v>
      </c>
      <c r="S822" s="2">
        <v>0</v>
      </c>
      <c r="T822" s="2" t="s">
        <v>44</v>
      </c>
    </row>
    <row r="823" spans="1:20" x14ac:dyDescent="0.25">
      <c r="A823" s="2" t="s">
        <v>9</v>
      </c>
      <c r="B823" s="2" t="s">
        <v>37</v>
      </c>
      <c r="C823" s="2">
        <v>32020</v>
      </c>
      <c r="D823" s="11">
        <v>44606</v>
      </c>
      <c r="E823" s="2" t="s">
        <v>101</v>
      </c>
      <c r="F823" s="2" t="s">
        <v>102</v>
      </c>
      <c r="G823" s="2" t="s">
        <v>1323</v>
      </c>
      <c r="H823" s="2" t="s">
        <v>41</v>
      </c>
      <c r="I823" s="11">
        <v>43899</v>
      </c>
      <c r="J823" s="2">
        <v>32871</v>
      </c>
      <c r="K823" s="2" t="s">
        <v>42</v>
      </c>
      <c r="L823" s="2" t="s">
        <v>43</v>
      </c>
      <c r="M823" s="2">
        <v>18</v>
      </c>
      <c r="N823" s="2">
        <v>27857</v>
      </c>
      <c r="O823" s="2">
        <v>0</v>
      </c>
      <c r="P823" s="2">
        <v>2507.13</v>
      </c>
      <c r="Q823" s="2">
        <v>2507.13</v>
      </c>
      <c r="R823" s="2">
        <v>5014.26</v>
      </c>
      <c r="S823" s="2">
        <v>0</v>
      </c>
      <c r="T823" s="2" t="s">
        <v>44</v>
      </c>
    </row>
    <row r="824" spans="1:20" x14ac:dyDescent="0.25">
      <c r="A824" s="2" t="s">
        <v>9</v>
      </c>
      <c r="B824" s="2" t="s">
        <v>37</v>
      </c>
      <c r="C824" s="2">
        <v>32020</v>
      </c>
      <c r="D824" s="11">
        <v>44606</v>
      </c>
      <c r="E824" s="2" t="s">
        <v>101</v>
      </c>
      <c r="F824" s="2" t="s">
        <v>102</v>
      </c>
      <c r="G824" s="2" t="s">
        <v>1324</v>
      </c>
      <c r="H824" s="2" t="s">
        <v>41</v>
      </c>
      <c r="I824" s="11">
        <v>43900</v>
      </c>
      <c r="J824" s="2">
        <v>28350</v>
      </c>
      <c r="K824" s="2" t="s">
        <v>42</v>
      </c>
      <c r="L824" s="2" t="s">
        <v>43</v>
      </c>
      <c r="M824" s="2">
        <v>5</v>
      </c>
      <c r="N824" s="2">
        <v>27000</v>
      </c>
      <c r="O824" s="2">
        <v>0</v>
      </c>
      <c r="P824" s="2">
        <v>675</v>
      </c>
      <c r="Q824" s="2">
        <v>675</v>
      </c>
      <c r="R824" s="2">
        <v>1350</v>
      </c>
      <c r="S824" s="2">
        <v>0</v>
      </c>
      <c r="T824" s="2" t="s">
        <v>44</v>
      </c>
    </row>
    <row r="825" spans="1:20" x14ac:dyDescent="0.25">
      <c r="A825" s="2" t="s">
        <v>9</v>
      </c>
      <c r="B825" s="2" t="s">
        <v>37</v>
      </c>
      <c r="C825" s="2">
        <v>32020</v>
      </c>
      <c r="D825" s="11">
        <v>44606</v>
      </c>
      <c r="E825" s="2" t="s">
        <v>101</v>
      </c>
      <c r="F825" s="2" t="s">
        <v>102</v>
      </c>
      <c r="G825" s="2" t="s">
        <v>1325</v>
      </c>
      <c r="H825" s="2" t="s">
        <v>41</v>
      </c>
      <c r="I825" s="11">
        <v>43902</v>
      </c>
      <c r="J825" s="2">
        <v>3765</v>
      </c>
      <c r="K825" s="2" t="s">
        <v>42</v>
      </c>
      <c r="L825" s="2" t="s">
        <v>43</v>
      </c>
      <c r="M825" s="2">
        <v>18</v>
      </c>
      <c r="N825" s="2">
        <v>3190.72</v>
      </c>
      <c r="O825" s="2">
        <v>0</v>
      </c>
      <c r="P825" s="2">
        <v>287.16000000000003</v>
      </c>
      <c r="Q825" s="2">
        <v>287.16000000000003</v>
      </c>
      <c r="R825" s="2">
        <v>574.32000000000005</v>
      </c>
      <c r="S825" s="2">
        <v>0</v>
      </c>
      <c r="T825" s="2" t="s">
        <v>44</v>
      </c>
    </row>
    <row r="826" spans="1:20" x14ac:dyDescent="0.25">
      <c r="A826" s="2" t="s">
        <v>9</v>
      </c>
      <c r="B826" s="2" t="s">
        <v>37</v>
      </c>
      <c r="C826" s="2">
        <v>32020</v>
      </c>
      <c r="D826" s="11">
        <v>44606</v>
      </c>
      <c r="E826" s="2" t="s">
        <v>101</v>
      </c>
      <c r="F826" s="2" t="s">
        <v>102</v>
      </c>
      <c r="G826" s="2" t="s">
        <v>1326</v>
      </c>
      <c r="H826" s="2" t="s">
        <v>41</v>
      </c>
      <c r="I826" s="11">
        <v>43904</v>
      </c>
      <c r="J826" s="2">
        <v>10221</v>
      </c>
      <c r="K826" s="2" t="s">
        <v>42</v>
      </c>
      <c r="L826" s="2" t="s">
        <v>43</v>
      </c>
      <c r="M826" s="2">
        <v>18</v>
      </c>
      <c r="N826" s="2">
        <v>8426.5499999999993</v>
      </c>
      <c r="O826" s="2">
        <v>0</v>
      </c>
      <c r="P826" s="2">
        <v>758.39</v>
      </c>
      <c r="Q826" s="2">
        <v>758.39</v>
      </c>
      <c r="R826" s="2">
        <v>1516.78</v>
      </c>
      <c r="S826" s="2">
        <v>0</v>
      </c>
      <c r="T826" s="2" t="s">
        <v>44</v>
      </c>
    </row>
    <row r="827" spans="1:20" x14ac:dyDescent="0.25">
      <c r="A827" s="2" t="s">
        <v>9</v>
      </c>
      <c r="B827" s="2" t="s">
        <v>37</v>
      </c>
      <c r="C827" s="2">
        <v>32020</v>
      </c>
      <c r="D827" s="11">
        <v>44606</v>
      </c>
      <c r="E827" s="2" t="s">
        <v>101</v>
      </c>
      <c r="F827" s="2" t="s">
        <v>102</v>
      </c>
      <c r="G827" s="2" t="s">
        <v>1326</v>
      </c>
      <c r="H827" s="2" t="s">
        <v>41</v>
      </c>
      <c r="I827" s="11">
        <v>43904</v>
      </c>
      <c r="J827" s="2">
        <v>10221</v>
      </c>
      <c r="K827" s="2" t="s">
        <v>42</v>
      </c>
      <c r="L827" s="2" t="s">
        <v>43</v>
      </c>
      <c r="M827" s="2">
        <v>28</v>
      </c>
      <c r="N827" s="2">
        <v>217.19</v>
      </c>
      <c r="O827" s="2">
        <v>0</v>
      </c>
      <c r="P827" s="2">
        <v>30.41</v>
      </c>
      <c r="Q827" s="2">
        <v>30.41</v>
      </c>
      <c r="R827" s="2">
        <v>60.82</v>
      </c>
      <c r="S827" s="2">
        <v>0</v>
      </c>
      <c r="T827" s="2" t="s">
        <v>44</v>
      </c>
    </row>
    <row r="828" spans="1:20" x14ac:dyDescent="0.25">
      <c r="A828" s="2" t="s">
        <v>9</v>
      </c>
      <c r="B828" s="2" t="s">
        <v>37</v>
      </c>
      <c r="C828" s="2">
        <v>32020</v>
      </c>
      <c r="D828" s="11">
        <v>44606</v>
      </c>
      <c r="E828" s="2" t="s">
        <v>101</v>
      </c>
      <c r="F828" s="2" t="s">
        <v>102</v>
      </c>
      <c r="G828" s="2" t="s">
        <v>1327</v>
      </c>
      <c r="H828" s="2" t="s">
        <v>41</v>
      </c>
      <c r="I828" s="11">
        <v>43904</v>
      </c>
      <c r="J828" s="2">
        <v>1507</v>
      </c>
      <c r="K828" s="2" t="s">
        <v>42</v>
      </c>
      <c r="L828" s="2" t="s">
        <v>43</v>
      </c>
      <c r="M828" s="2">
        <v>18</v>
      </c>
      <c r="N828" s="2">
        <v>1277.47</v>
      </c>
      <c r="O828" s="2">
        <v>0</v>
      </c>
      <c r="P828" s="2">
        <v>114.97</v>
      </c>
      <c r="Q828" s="2">
        <v>114.97</v>
      </c>
      <c r="R828" s="2">
        <v>229.94</v>
      </c>
      <c r="S828" s="2">
        <v>0</v>
      </c>
      <c r="T828" s="2" t="s">
        <v>44</v>
      </c>
    </row>
    <row r="829" spans="1:20" x14ac:dyDescent="0.25">
      <c r="A829" s="2" t="s">
        <v>9</v>
      </c>
      <c r="B829" s="2" t="s">
        <v>37</v>
      </c>
      <c r="C829" s="2">
        <v>32020</v>
      </c>
      <c r="D829" s="11">
        <v>44606</v>
      </c>
      <c r="E829" s="2" t="s">
        <v>101</v>
      </c>
      <c r="F829" s="2" t="s">
        <v>102</v>
      </c>
      <c r="G829" s="2" t="s">
        <v>1328</v>
      </c>
      <c r="H829" s="2" t="s">
        <v>41</v>
      </c>
      <c r="I829" s="11">
        <v>43907</v>
      </c>
      <c r="J829" s="2">
        <v>922</v>
      </c>
      <c r="K829" s="2" t="s">
        <v>42</v>
      </c>
      <c r="L829" s="2" t="s">
        <v>43</v>
      </c>
      <c r="M829" s="2">
        <v>18</v>
      </c>
      <c r="N829" s="2">
        <v>675</v>
      </c>
      <c r="O829" s="2">
        <v>0</v>
      </c>
      <c r="P829" s="2">
        <v>60.75</v>
      </c>
      <c r="Q829" s="2">
        <v>60.75</v>
      </c>
      <c r="R829" s="2">
        <v>121.5</v>
      </c>
      <c r="S829" s="2">
        <v>0</v>
      </c>
      <c r="T829" s="2" t="s">
        <v>44</v>
      </c>
    </row>
    <row r="830" spans="1:20" x14ac:dyDescent="0.25">
      <c r="A830" s="2" t="s">
        <v>9</v>
      </c>
      <c r="B830" s="2" t="s">
        <v>37</v>
      </c>
      <c r="C830" s="2">
        <v>32020</v>
      </c>
      <c r="D830" s="11">
        <v>44606</v>
      </c>
      <c r="E830" s="2" t="s">
        <v>101</v>
      </c>
      <c r="F830" s="2" t="s">
        <v>102</v>
      </c>
      <c r="G830" s="2" t="s">
        <v>1328</v>
      </c>
      <c r="H830" s="2" t="s">
        <v>41</v>
      </c>
      <c r="I830" s="11">
        <v>43907</v>
      </c>
      <c r="J830" s="2">
        <v>922</v>
      </c>
      <c r="K830" s="2" t="s">
        <v>42</v>
      </c>
      <c r="L830" s="2" t="s">
        <v>43</v>
      </c>
      <c r="M830" s="2">
        <v>28</v>
      </c>
      <c r="N830" s="2">
        <v>97.66</v>
      </c>
      <c r="O830" s="2">
        <v>0</v>
      </c>
      <c r="P830" s="2">
        <v>13.67</v>
      </c>
      <c r="Q830" s="2">
        <v>13.67</v>
      </c>
      <c r="R830" s="2">
        <v>27.34</v>
      </c>
      <c r="S830" s="2">
        <v>0</v>
      </c>
      <c r="T830" s="2" t="s">
        <v>44</v>
      </c>
    </row>
    <row r="831" spans="1:20" x14ac:dyDescent="0.25">
      <c r="A831" s="2" t="s">
        <v>9</v>
      </c>
      <c r="B831" s="2" t="s">
        <v>37</v>
      </c>
      <c r="C831" s="2">
        <v>32020</v>
      </c>
      <c r="D831" s="11">
        <v>44606</v>
      </c>
      <c r="E831" s="2" t="s">
        <v>101</v>
      </c>
      <c r="F831" s="2" t="s">
        <v>102</v>
      </c>
      <c r="G831" s="2" t="s">
        <v>1329</v>
      </c>
      <c r="H831" s="2" t="s">
        <v>41</v>
      </c>
      <c r="I831" s="11">
        <v>43907</v>
      </c>
      <c r="J831" s="2">
        <v>14175</v>
      </c>
      <c r="K831" s="2" t="s">
        <v>42</v>
      </c>
      <c r="L831" s="2" t="s">
        <v>43</v>
      </c>
      <c r="M831" s="2">
        <v>5</v>
      </c>
      <c r="N831" s="2">
        <v>13500</v>
      </c>
      <c r="O831" s="2">
        <v>0</v>
      </c>
      <c r="P831" s="2">
        <v>337.5</v>
      </c>
      <c r="Q831" s="2">
        <v>337.5</v>
      </c>
      <c r="R831" s="2">
        <v>675</v>
      </c>
      <c r="S831" s="2">
        <v>0</v>
      </c>
      <c r="T831" s="2" t="s">
        <v>44</v>
      </c>
    </row>
    <row r="832" spans="1:20" x14ac:dyDescent="0.25">
      <c r="A832" s="2" t="s">
        <v>9</v>
      </c>
      <c r="B832" s="2" t="s">
        <v>37</v>
      </c>
      <c r="C832" s="2">
        <v>32020</v>
      </c>
      <c r="D832" s="11">
        <v>44606</v>
      </c>
      <c r="E832" s="2" t="s">
        <v>101</v>
      </c>
      <c r="F832" s="2" t="s">
        <v>102</v>
      </c>
      <c r="G832" s="2" t="s">
        <v>1330</v>
      </c>
      <c r="H832" s="2" t="s">
        <v>41</v>
      </c>
      <c r="I832" s="11">
        <v>43910</v>
      </c>
      <c r="J832" s="2">
        <v>8986</v>
      </c>
      <c r="K832" s="2" t="s">
        <v>42</v>
      </c>
      <c r="L832" s="2" t="s">
        <v>43</v>
      </c>
      <c r="M832" s="2">
        <v>28</v>
      </c>
      <c r="N832" s="2">
        <v>6835.94</v>
      </c>
      <c r="O832" s="2">
        <v>0</v>
      </c>
      <c r="P832" s="2">
        <v>957.03</v>
      </c>
      <c r="Q832" s="2">
        <v>957.03</v>
      </c>
      <c r="R832" s="2">
        <v>1914.06</v>
      </c>
      <c r="S832" s="2">
        <v>0</v>
      </c>
      <c r="T832" s="2" t="s">
        <v>44</v>
      </c>
    </row>
    <row r="833" spans="1:20" x14ac:dyDescent="0.25">
      <c r="A833" s="2" t="s">
        <v>9</v>
      </c>
      <c r="B833" s="2" t="s">
        <v>37</v>
      </c>
      <c r="C833" s="2">
        <v>32020</v>
      </c>
      <c r="D833" s="11">
        <v>44606</v>
      </c>
      <c r="E833" s="2" t="s">
        <v>101</v>
      </c>
      <c r="F833" s="2" t="s">
        <v>102</v>
      </c>
      <c r="G833" s="2" t="s">
        <v>1330</v>
      </c>
      <c r="H833" s="2" t="s">
        <v>41</v>
      </c>
      <c r="I833" s="11">
        <v>43910</v>
      </c>
      <c r="J833" s="2">
        <v>8986</v>
      </c>
      <c r="K833" s="2" t="s">
        <v>42</v>
      </c>
      <c r="L833" s="2" t="s">
        <v>43</v>
      </c>
      <c r="M833" s="2">
        <v>18</v>
      </c>
      <c r="N833" s="2">
        <v>200</v>
      </c>
      <c r="O833" s="2">
        <v>0</v>
      </c>
      <c r="P833" s="2">
        <v>18</v>
      </c>
      <c r="Q833" s="2">
        <v>18</v>
      </c>
      <c r="R833" s="2">
        <v>36</v>
      </c>
      <c r="S833" s="2">
        <v>0</v>
      </c>
      <c r="T833" s="2" t="s">
        <v>44</v>
      </c>
    </row>
    <row r="834" spans="1:20" x14ac:dyDescent="0.25">
      <c r="A834" s="2" t="s">
        <v>9</v>
      </c>
      <c r="B834" s="2" t="s">
        <v>37</v>
      </c>
      <c r="C834" s="2">
        <v>32020</v>
      </c>
      <c r="D834" s="11">
        <v>44606</v>
      </c>
      <c r="E834" s="2" t="s">
        <v>101</v>
      </c>
      <c r="F834" s="2" t="s">
        <v>102</v>
      </c>
      <c r="G834" s="2" t="s">
        <v>1331</v>
      </c>
      <c r="H834" s="2" t="s">
        <v>41</v>
      </c>
      <c r="I834" s="11">
        <v>43910</v>
      </c>
      <c r="J834" s="2">
        <v>3027</v>
      </c>
      <c r="K834" s="2" t="s">
        <v>42</v>
      </c>
      <c r="L834" s="2" t="s">
        <v>43</v>
      </c>
      <c r="M834" s="2">
        <v>18</v>
      </c>
      <c r="N834" s="2">
        <v>2565.1</v>
      </c>
      <c r="O834" s="2">
        <v>0</v>
      </c>
      <c r="P834" s="2">
        <v>230.86</v>
      </c>
      <c r="Q834" s="2">
        <v>230.86</v>
      </c>
      <c r="R834" s="2">
        <v>461.72</v>
      </c>
      <c r="S834" s="2">
        <v>0</v>
      </c>
      <c r="T834" s="2" t="s">
        <v>44</v>
      </c>
    </row>
    <row r="835" spans="1:20" x14ac:dyDescent="0.25">
      <c r="A835" s="2" t="s">
        <v>9</v>
      </c>
      <c r="B835" s="2" t="s">
        <v>37</v>
      </c>
      <c r="C835" s="2">
        <v>32020</v>
      </c>
      <c r="D835" s="11">
        <v>44606</v>
      </c>
      <c r="E835" s="2" t="s">
        <v>101</v>
      </c>
      <c r="F835" s="2" t="s">
        <v>102</v>
      </c>
      <c r="G835" s="2" t="s">
        <v>1332</v>
      </c>
      <c r="H835" s="2" t="s">
        <v>41</v>
      </c>
      <c r="I835" s="11">
        <v>43911</v>
      </c>
      <c r="J835" s="2">
        <v>14175</v>
      </c>
      <c r="K835" s="2" t="s">
        <v>42</v>
      </c>
      <c r="L835" s="2" t="s">
        <v>43</v>
      </c>
      <c r="M835" s="2">
        <v>5</v>
      </c>
      <c r="N835" s="2">
        <v>13500</v>
      </c>
      <c r="O835" s="2">
        <v>0</v>
      </c>
      <c r="P835" s="2">
        <v>337.5</v>
      </c>
      <c r="Q835" s="2">
        <v>337.5</v>
      </c>
      <c r="R835" s="2">
        <v>675</v>
      </c>
      <c r="S835" s="2">
        <v>0</v>
      </c>
      <c r="T835" s="2" t="s">
        <v>44</v>
      </c>
    </row>
    <row r="836" spans="1:20" x14ac:dyDescent="0.25">
      <c r="A836" s="2" t="s">
        <v>9</v>
      </c>
      <c r="B836" s="2" t="s">
        <v>37</v>
      </c>
      <c r="C836" s="2">
        <v>32020</v>
      </c>
      <c r="D836" s="11">
        <v>44606</v>
      </c>
      <c r="E836" s="2" t="s">
        <v>124</v>
      </c>
      <c r="F836" s="2" t="s">
        <v>125</v>
      </c>
      <c r="G836" s="2" t="s">
        <v>1333</v>
      </c>
      <c r="H836" s="2" t="s">
        <v>41</v>
      </c>
      <c r="I836" s="11">
        <v>43892</v>
      </c>
      <c r="J836" s="2">
        <v>10442</v>
      </c>
      <c r="K836" s="2" t="s">
        <v>42</v>
      </c>
      <c r="L836" s="2" t="s">
        <v>43</v>
      </c>
      <c r="M836" s="2">
        <v>18</v>
      </c>
      <c r="N836" s="2">
        <v>8849.24</v>
      </c>
      <c r="O836" s="2">
        <v>0</v>
      </c>
      <c r="P836" s="2">
        <v>796.43</v>
      </c>
      <c r="Q836" s="2">
        <v>796.43</v>
      </c>
      <c r="R836" s="2">
        <v>1592.86</v>
      </c>
      <c r="S836" s="2">
        <v>0</v>
      </c>
      <c r="T836" s="2" t="s">
        <v>44</v>
      </c>
    </row>
    <row r="837" spans="1:20" x14ac:dyDescent="0.25">
      <c r="A837" s="2" t="s">
        <v>9</v>
      </c>
      <c r="B837" s="2" t="s">
        <v>37</v>
      </c>
      <c r="C837" s="2">
        <v>32020</v>
      </c>
      <c r="D837" s="11">
        <v>44606</v>
      </c>
      <c r="E837" s="2" t="s">
        <v>124</v>
      </c>
      <c r="F837" s="2" t="s">
        <v>125</v>
      </c>
      <c r="G837" s="2" t="s">
        <v>1334</v>
      </c>
      <c r="H837" s="2" t="s">
        <v>41</v>
      </c>
      <c r="I837" s="11">
        <v>43892</v>
      </c>
      <c r="J837" s="2">
        <v>3540</v>
      </c>
      <c r="K837" s="2" t="s">
        <v>42</v>
      </c>
      <c r="L837" s="2" t="s">
        <v>43</v>
      </c>
      <c r="M837" s="2">
        <v>18</v>
      </c>
      <c r="N837" s="2">
        <v>3000</v>
      </c>
      <c r="O837" s="2">
        <v>0</v>
      </c>
      <c r="P837" s="2">
        <v>270</v>
      </c>
      <c r="Q837" s="2">
        <v>270</v>
      </c>
      <c r="R837" s="2">
        <v>540</v>
      </c>
      <c r="S837" s="2">
        <v>0</v>
      </c>
      <c r="T837" s="2" t="s">
        <v>44</v>
      </c>
    </row>
    <row r="838" spans="1:20" x14ac:dyDescent="0.25">
      <c r="A838" s="2" t="s">
        <v>9</v>
      </c>
      <c r="B838" s="2" t="s">
        <v>37</v>
      </c>
      <c r="C838" s="2">
        <v>32020</v>
      </c>
      <c r="D838" s="11">
        <v>44606</v>
      </c>
      <c r="E838" s="2" t="s">
        <v>124</v>
      </c>
      <c r="F838" s="2" t="s">
        <v>125</v>
      </c>
      <c r="G838" s="2" t="s">
        <v>1335</v>
      </c>
      <c r="H838" s="2" t="s">
        <v>41</v>
      </c>
      <c r="I838" s="11">
        <v>43893</v>
      </c>
      <c r="J838" s="2">
        <v>10572</v>
      </c>
      <c r="K838" s="2" t="s">
        <v>42</v>
      </c>
      <c r="L838" s="2" t="s">
        <v>43</v>
      </c>
      <c r="M838" s="2">
        <v>18</v>
      </c>
      <c r="N838" s="2">
        <v>8959.24</v>
      </c>
      <c r="O838" s="2">
        <v>0</v>
      </c>
      <c r="P838" s="2">
        <v>806.33</v>
      </c>
      <c r="Q838" s="2">
        <v>806.33</v>
      </c>
      <c r="R838" s="2">
        <v>1612.66</v>
      </c>
      <c r="S838" s="2">
        <v>0</v>
      </c>
      <c r="T838" s="2" t="s">
        <v>44</v>
      </c>
    </row>
    <row r="839" spans="1:20" x14ac:dyDescent="0.25">
      <c r="A839" s="2" t="s">
        <v>9</v>
      </c>
      <c r="B839" s="2" t="s">
        <v>37</v>
      </c>
      <c r="C839" s="2">
        <v>32020</v>
      </c>
      <c r="D839" s="11">
        <v>44606</v>
      </c>
      <c r="E839" s="2" t="s">
        <v>124</v>
      </c>
      <c r="F839" s="2" t="s">
        <v>125</v>
      </c>
      <c r="G839" s="2" t="s">
        <v>1336</v>
      </c>
      <c r="H839" s="2" t="s">
        <v>41</v>
      </c>
      <c r="I839" s="11">
        <v>43893</v>
      </c>
      <c r="J839" s="2">
        <v>3540</v>
      </c>
      <c r="K839" s="2" t="s">
        <v>42</v>
      </c>
      <c r="L839" s="2" t="s">
        <v>43</v>
      </c>
      <c r="M839" s="2">
        <v>18</v>
      </c>
      <c r="N839" s="2">
        <v>3000</v>
      </c>
      <c r="O839" s="2">
        <v>0</v>
      </c>
      <c r="P839" s="2">
        <v>270</v>
      </c>
      <c r="Q839" s="2">
        <v>270</v>
      </c>
      <c r="R839" s="2">
        <v>540</v>
      </c>
      <c r="S839" s="2">
        <v>0</v>
      </c>
      <c r="T839" s="2" t="s">
        <v>44</v>
      </c>
    </row>
    <row r="840" spans="1:20" x14ac:dyDescent="0.25">
      <c r="A840" s="2" t="s">
        <v>9</v>
      </c>
      <c r="B840" s="2" t="s">
        <v>37</v>
      </c>
      <c r="C840" s="2">
        <v>32020</v>
      </c>
      <c r="D840" s="11">
        <v>44606</v>
      </c>
      <c r="E840" s="2" t="s">
        <v>124</v>
      </c>
      <c r="F840" s="2" t="s">
        <v>125</v>
      </c>
      <c r="G840" s="2" t="s">
        <v>1337</v>
      </c>
      <c r="H840" s="2" t="s">
        <v>41</v>
      </c>
      <c r="I840" s="11">
        <v>43900</v>
      </c>
      <c r="J840" s="2">
        <v>10450</v>
      </c>
      <c r="K840" s="2" t="s">
        <v>42</v>
      </c>
      <c r="L840" s="2" t="s">
        <v>43</v>
      </c>
      <c r="M840" s="2">
        <v>18</v>
      </c>
      <c r="N840" s="2">
        <v>8855.6</v>
      </c>
      <c r="O840" s="2">
        <v>0</v>
      </c>
      <c r="P840" s="2">
        <v>797</v>
      </c>
      <c r="Q840" s="2">
        <v>797</v>
      </c>
      <c r="R840" s="2">
        <v>1594</v>
      </c>
      <c r="S840" s="2">
        <v>0</v>
      </c>
      <c r="T840" s="2" t="s">
        <v>44</v>
      </c>
    </row>
    <row r="841" spans="1:20" x14ac:dyDescent="0.25">
      <c r="A841" s="2" t="s">
        <v>9</v>
      </c>
      <c r="B841" s="2" t="s">
        <v>37</v>
      </c>
      <c r="C841" s="2">
        <v>32020</v>
      </c>
      <c r="D841" s="11">
        <v>44606</v>
      </c>
      <c r="E841" s="2" t="s">
        <v>124</v>
      </c>
      <c r="F841" s="2" t="s">
        <v>125</v>
      </c>
      <c r="G841" s="2" t="s">
        <v>1338</v>
      </c>
      <c r="H841" s="2" t="s">
        <v>41</v>
      </c>
      <c r="I841" s="11">
        <v>43901</v>
      </c>
      <c r="J841" s="2">
        <v>6902</v>
      </c>
      <c r="K841" s="2" t="s">
        <v>42</v>
      </c>
      <c r="L841" s="2" t="s">
        <v>43</v>
      </c>
      <c r="M841" s="2">
        <v>18</v>
      </c>
      <c r="N841" s="2">
        <v>5849.24</v>
      </c>
      <c r="O841" s="2">
        <v>0</v>
      </c>
      <c r="P841" s="2">
        <v>526.42999999999995</v>
      </c>
      <c r="Q841" s="2">
        <v>526.42999999999995</v>
      </c>
      <c r="R841" s="2">
        <v>1052.8599999999999</v>
      </c>
      <c r="S841" s="2">
        <v>0</v>
      </c>
      <c r="T841" s="2" t="s">
        <v>44</v>
      </c>
    </row>
    <row r="842" spans="1:20" x14ac:dyDescent="0.25">
      <c r="A842" s="2" t="s">
        <v>9</v>
      </c>
      <c r="B842" s="2" t="s">
        <v>37</v>
      </c>
      <c r="C842" s="2">
        <v>32020</v>
      </c>
      <c r="D842" s="11">
        <v>44606</v>
      </c>
      <c r="E842" s="2" t="s">
        <v>124</v>
      </c>
      <c r="F842" s="2" t="s">
        <v>125</v>
      </c>
      <c r="G842" s="2" t="s">
        <v>1339</v>
      </c>
      <c r="H842" s="2" t="s">
        <v>41</v>
      </c>
      <c r="I842" s="11">
        <v>43901</v>
      </c>
      <c r="J842" s="2">
        <v>7032</v>
      </c>
      <c r="K842" s="2" t="s">
        <v>42</v>
      </c>
      <c r="L842" s="2" t="s">
        <v>43</v>
      </c>
      <c r="M842" s="2">
        <v>18</v>
      </c>
      <c r="N842" s="2">
        <v>5959.24</v>
      </c>
      <c r="O842" s="2">
        <v>0</v>
      </c>
      <c r="P842" s="2">
        <v>536.33000000000004</v>
      </c>
      <c r="Q842" s="2">
        <v>536.33000000000004</v>
      </c>
      <c r="R842" s="2">
        <v>1072.6600000000001</v>
      </c>
      <c r="S842" s="2">
        <v>0</v>
      </c>
      <c r="T842" s="2" t="s">
        <v>44</v>
      </c>
    </row>
    <row r="843" spans="1:20" x14ac:dyDescent="0.25">
      <c r="A843" s="2" t="s">
        <v>9</v>
      </c>
      <c r="B843" s="2" t="s">
        <v>37</v>
      </c>
      <c r="C843" s="2">
        <v>32020</v>
      </c>
      <c r="D843" s="11">
        <v>44606</v>
      </c>
      <c r="E843" s="2" t="s">
        <v>124</v>
      </c>
      <c r="F843" s="2" t="s">
        <v>125</v>
      </c>
      <c r="G843" s="2" t="s">
        <v>1340</v>
      </c>
      <c r="H843" s="2" t="s">
        <v>41</v>
      </c>
      <c r="I843" s="11">
        <v>43904</v>
      </c>
      <c r="J843" s="2">
        <v>11722</v>
      </c>
      <c r="K843" s="2" t="s">
        <v>42</v>
      </c>
      <c r="L843" s="2" t="s">
        <v>43</v>
      </c>
      <c r="M843" s="2">
        <v>18</v>
      </c>
      <c r="N843" s="2">
        <v>9934</v>
      </c>
      <c r="O843" s="2">
        <v>0</v>
      </c>
      <c r="P843" s="2">
        <v>894.06</v>
      </c>
      <c r="Q843" s="2">
        <v>894.06</v>
      </c>
      <c r="R843" s="2">
        <v>1788.12</v>
      </c>
      <c r="S843" s="2">
        <v>0</v>
      </c>
      <c r="T843" s="2" t="s">
        <v>44</v>
      </c>
    </row>
    <row r="844" spans="1:20" x14ac:dyDescent="0.25">
      <c r="A844" s="2" t="s">
        <v>9</v>
      </c>
      <c r="B844" s="2" t="s">
        <v>37</v>
      </c>
      <c r="C844" s="2">
        <v>32020</v>
      </c>
      <c r="D844" s="11">
        <v>44606</v>
      </c>
      <c r="E844" s="2" t="s">
        <v>124</v>
      </c>
      <c r="F844" s="2" t="s">
        <v>125</v>
      </c>
      <c r="G844" s="2" t="s">
        <v>1341</v>
      </c>
      <c r="H844" s="2" t="s">
        <v>41</v>
      </c>
      <c r="I844" s="11">
        <v>43907</v>
      </c>
      <c r="J844" s="2">
        <v>7032</v>
      </c>
      <c r="K844" s="2" t="s">
        <v>42</v>
      </c>
      <c r="L844" s="2" t="s">
        <v>43</v>
      </c>
      <c r="M844" s="2">
        <v>18</v>
      </c>
      <c r="N844" s="2">
        <v>5959.12</v>
      </c>
      <c r="O844" s="2">
        <v>0</v>
      </c>
      <c r="P844" s="2">
        <v>536.32000000000005</v>
      </c>
      <c r="Q844" s="2">
        <v>536.32000000000005</v>
      </c>
      <c r="R844" s="2">
        <v>1072.6400000000001</v>
      </c>
      <c r="S844" s="2">
        <v>0</v>
      </c>
      <c r="T844" s="2" t="s">
        <v>44</v>
      </c>
    </row>
    <row r="845" spans="1:20" x14ac:dyDescent="0.25">
      <c r="A845" s="2" t="s">
        <v>9</v>
      </c>
      <c r="B845" s="2" t="s">
        <v>37</v>
      </c>
      <c r="C845" s="2">
        <v>32020</v>
      </c>
      <c r="D845" s="11">
        <v>44606</v>
      </c>
      <c r="E845" s="2" t="s">
        <v>124</v>
      </c>
      <c r="F845" s="2" t="s">
        <v>125</v>
      </c>
      <c r="G845" s="2" t="s">
        <v>1342</v>
      </c>
      <c r="H845" s="2" t="s">
        <v>41</v>
      </c>
      <c r="I845" s="11">
        <v>43914</v>
      </c>
      <c r="J845" s="2">
        <v>10585</v>
      </c>
      <c r="K845" s="2" t="s">
        <v>42</v>
      </c>
      <c r="L845" s="2" t="s">
        <v>43</v>
      </c>
      <c r="M845" s="2">
        <v>18</v>
      </c>
      <c r="N845" s="2">
        <v>8970.0400000000009</v>
      </c>
      <c r="O845" s="2">
        <v>0</v>
      </c>
      <c r="P845" s="2">
        <v>807.3</v>
      </c>
      <c r="Q845" s="2">
        <v>807.3</v>
      </c>
      <c r="R845" s="2">
        <v>1614.6</v>
      </c>
      <c r="S845" s="2">
        <v>0</v>
      </c>
      <c r="T845" s="2" t="s">
        <v>44</v>
      </c>
    </row>
    <row r="846" spans="1:20" x14ac:dyDescent="0.25">
      <c r="A846" s="2" t="s">
        <v>9</v>
      </c>
      <c r="B846" s="2" t="s">
        <v>37</v>
      </c>
      <c r="C846" s="2">
        <v>32020</v>
      </c>
      <c r="D846" s="11">
        <v>44606</v>
      </c>
      <c r="E846" s="2" t="s">
        <v>124</v>
      </c>
      <c r="F846" s="2" t="s">
        <v>125</v>
      </c>
      <c r="G846" s="2" t="s">
        <v>1343</v>
      </c>
      <c r="H846" s="2" t="s">
        <v>41</v>
      </c>
      <c r="I846" s="11">
        <v>43914</v>
      </c>
      <c r="J846" s="2">
        <v>3540</v>
      </c>
      <c r="K846" s="2" t="s">
        <v>42</v>
      </c>
      <c r="L846" s="2" t="s">
        <v>43</v>
      </c>
      <c r="M846" s="2">
        <v>18</v>
      </c>
      <c r="N846" s="2">
        <v>3000</v>
      </c>
      <c r="O846" s="2">
        <v>0</v>
      </c>
      <c r="P846" s="2">
        <v>270</v>
      </c>
      <c r="Q846" s="2">
        <v>270</v>
      </c>
      <c r="R846" s="2">
        <v>540</v>
      </c>
      <c r="S846" s="2">
        <v>0</v>
      </c>
      <c r="T846" s="2" t="s">
        <v>44</v>
      </c>
    </row>
    <row r="847" spans="1:20" x14ac:dyDescent="0.25">
      <c r="A847" s="2" t="s">
        <v>9</v>
      </c>
      <c r="B847" s="2" t="s">
        <v>37</v>
      </c>
      <c r="C847" s="2">
        <v>32020</v>
      </c>
      <c r="D847" s="11">
        <v>44606</v>
      </c>
      <c r="E847" s="2" t="s">
        <v>795</v>
      </c>
      <c r="F847" s="2" t="s">
        <v>796</v>
      </c>
      <c r="G847" s="2" t="s">
        <v>1344</v>
      </c>
      <c r="H847" s="2" t="s">
        <v>41</v>
      </c>
      <c r="I847" s="11">
        <v>43896</v>
      </c>
      <c r="J847" s="2">
        <v>4720</v>
      </c>
      <c r="K847" s="2" t="s">
        <v>42</v>
      </c>
      <c r="L847" s="2" t="s">
        <v>43</v>
      </c>
      <c r="M847" s="2">
        <v>18</v>
      </c>
      <c r="N847" s="2">
        <v>4000</v>
      </c>
      <c r="O847" s="2">
        <v>0</v>
      </c>
      <c r="P847" s="2">
        <v>360</v>
      </c>
      <c r="Q847" s="2">
        <v>360</v>
      </c>
      <c r="R847" s="2">
        <v>720</v>
      </c>
      <c r="S847" s="2">
        <v>0</v>
      </c>
      <c r="T847" s="2" t="s">
        <v>44</v>
      </c>
    </row>
    <row r="848" spans="1:20" x14ac:dyDescent="0.25">
      <c r="A848" s="2" t="s">
        <v>9</v>
      </c>
      <c r="B848" s="2" t="s">
        <v>37</v>
      </c>
      <c r="C848" s="2">
        <v>32020</v>
      </c>
      <c r="D848" s="11">
        <v>44606</v>
      </c>
      <c r="E848" s="2" t="s">
        <v>795</v>
      </c>
      <c r="F848" s="2" t="s">
        <v>796</v>
      </c>
      <c r="G848" s="2" t="s">
        <v>1345</v>
      </c>
      <c r="H848" s="2" t="s">
        <v>41</v>
      </c>
      <c r="I848" s="11">
        <v>43896</v>
      </c>
      <c r="J848" s="2">
        <v>5500</v>
      </c>
      <c r="K848" s="2" t="s">
        <v>42</v>
      </c>
      <c r="L848" s="2" t="s">
        <v>43</v>
      </c>
      <c r="M848" s="2">
        <v>18</v>
      </c>
      <c r="N848" s="2">
        <v>4661.0200000000004</v>
      </c>
      <c r="O848" s="2">
        <v>0</v>
      </c>
      <c r="P848" s="2">
        <v>419.49</v>
      </c>
      <c r="Q848" s="2">
        <v>419.49</v>
      </c>
      <c r="R848" s="2">
        <v>838.98</v>
      </c>
      <c r="S848" s="2">
        <v>0</v>
      </c>
      <c r="T848" s="2" t="s">
        <v>44</v>
      </c>
    </row>
    <row r="849" spans="1:20" x14ac:dyDescent="0.25">
      <c r="A849" s="2" t="s">
        <v>9</v>
      </c>
      <c r="B849" s="2" t="s">
        <v>37</v>
      </c>
      <c r="C849" s="2">
        <v>32020</v>
      </c>
      <c r="D849" s="11">
        <v>44606</v>
      </c>
      <c r="E849" s="2" t="s">
        <v>795</v>
      </c>
      <c r="F849" s="2" t="s">
        <v>796</v>
      </c>
      <c r="G849" s="2" t="s">
        <v>1346</v>
      </c>
      <c r="H849" s="2" t="s">
        <v>41</v>
      </c>
      <c r="I849" s="11">
        <v>43899</v>
      </c>
      <c r="J849" s="2">
        <v>5192</v>
      </c>
      <c r="K849" s="2" t="s">
        <v>42</v>
      </c>
      <c r="L849" s="2" t="s">
        <v>43</v>
      </c>
      <c r="M849" s="2">
        <v>18</v>
      </c>
      <c r="N849" s="2">
        <v>4400</v>
      </c>
      <c r="O849" s="2">
        <v>0</v>
      </c>
      <c r="P849" s="2">
        <v>396</v>
      </c>
      <c r="Q849" s="2">
        <v>396</v>
      </c>
      <c r="R849" s="2">
        <v>792</v>
      </c>
      <c r="S849" s="2">
        <v>0</v>
      </c>
      <c r="T849" s="2" t="s">
        <v>44</v>
      </c>
    </row>
    <row r="850" spans="1:20" x14ac:dyDescent="0.25">
      <c r="A850" s="2" t="s">
        <v>9</v>
      </c>
      <c r="B850" s="2" t="s">
        <v>37</v>
      </c>
      <c r="C850" s="2">
        <v>32020</v>
      </c>
      <c r="D850" s="11">
        <v>44606</v>
      </c>
      <c r="E850" s="2" t="s">
        <v>1347</v>
      </c>
      <c r="F850" s="2" t="s">
        <v>1348</v>
      </c>
      <c r="G850" s="2" t="s">
        <v>1349</v>
      </c>
      <c r="H850" s="2" t="s">
        <v>41</v>
      </c>
      <c r="I850" s="11">
        <v>43896</v>
      </c>
      <c r="J850" s="2">
        <v>2448500</v>
      </c>
      <c r="K850" s="2" t="s">
        <v>42</v>
      </c>
      <c r="L850" s="2" t="s">
        <v>43</v>
      </c>
      <c r="M850" s="2">
        <v>18</v>
      </c>
      <c r="N850" s="2">
        <v>2075000</v>
      </c>
      <c r="O850" s="2">
        <v>373500</v>
      </c>
      <c r="P850" s="2">
        <v>0</v>
      </c>
      <c r="Q850" s="2">
        <v>0</v>
      </c>
      <c r="R850" s="2">
        <v>373500</v>
      </c>
      <c r="S850" s="2">
        <v>0</v>
      </c>
      <c r="T850" s="2" t="s">
        <v>44</v>
      </c>
    </row>
    <row r="851" spans="1:20" x14ac:dyDescent="0.25">
      <c r="A851" s="2" t="s">
        <v>8</v>
      </c>
      <c r="B851" s="2" t="s">
        <v>37</v>
      </c>
      <c r="C851" s="2">
        <v>32020</v>
      </c>
      <c r="D851" s="11">
        <v>44606</v>
      </c>
      <c r="E851" s="2" t="s">
        <v>1350</v>
      </c>
      <c r="F851" s="2" t="s">
        <v>1351</v>
      </c>
      <c r="G851" s="2" t="s">
        <v>1352</v>
      </c>
      <c r="H851" s="2" t="s">
        <v>41</v>
      </c>
      <c r="I851" s="11">
        <v>43879</v>
      </c>
      <c r="J851" s="2">
        <v>54660</v>
      </c>
      <c r="K851" s="2" t="s">
        <v>42</v>
      </c>
      <c r="L851" s="2" t="s">
        <v>43</v>
      </c>
      <c r="M851" s="2">
        <v>12</v>
      </c>
      <c r="N851" s="2">
        <v>33000</v>
      </c>
      <c r="O851" s="2">
        <v>3960</v>
      </c>
      <c r="P851" s="2">
        <v>0</v>
      </c>
      <c r="Q851" s="2">
        <v>0</v>
      </c>
      <c r="R851" s="2">
        <v>3960</v>
      </c>
      <c r="S851" s="2">
        <v>0</v>
      </c>
      <c r="T851" s="2" t="s">
        <v>44</v>
      </c>
    </row>
    <row r="852" spans="1:20" x14ac:dyDescent="0.25">
      <c r="A852" s="2" t="s">
        <v>8</v>
      </c>
      <c r="B852" s="2" t="s">
        <v>37</v>
      </c>
      <c r="C852" s="2">
        <v>32020</v>
      </c>
      <c r="D852" s="11">
        <v>44606</v>
      </c>
      <c r="E852" s="2" t="s">
        <v>1350</v>
      </c>
      <c r="F852" s="2" t="s">
        <v>1351</v>
      </c>
      <c r="G852" s="2" t="s">
        <v>1352</v>
      </c>
      <c r="H852" s="2" t="s">
        <v>41</v>
      </c>
      <c r="I852" s="11">
        <v>43879</v>
      </c>
      <c r="J852" s="2">
        <v>54660</v>
      </c>
      <c r="K852" s="2" t="s">
        <v>42</v>
      </c>
      <c r="L852" s="2" t="s">
        <v>43</v>
      </c>
      <c r="M852" s="2">
        <v>18</v>
      </c>
      <c r="N852" s="2">
        <v>15000</v>
      </c>
      <c r="O852" s="2">
        <v>2700</v>
      </c>
      <c r="P852" s="2">
        <v>0</v>
      </c>
      <c r="Q852" s="2">
        <v>0</v>
      </c>
      <c r="R852" s="2">
        <v>2700</v>
      </c>
      <c r="S852" s="2">
        <v>0</v>
      </c>
      <c r="T852" s="2" t="s">
        <v>44</v>
      </c>
    </row>
    <row r="853" spans="1:20" x14ac:dyDescent="0.25">
      <c r="A853" s="2" t="s">
        <v>9</v>
      </c>
      <c r="B853" s="2" t="s">
        <v>37</v>
      </c>
      <c r="C853" s="2">
        <v>32020</v>
      </c>
      <c r="D853" s="11">
        <v>44606</v>
      </c>
      <c r="E853" s="2" t="s">
        <v>1353</v>
      </c>
      <c r="F853" s="2" t="s">
        <v>1354</v>
      </c>
      <c r="G853" s="2" t="s">
        <v>1355</v>
      </c>
      <c r="H853" s="2" t="s">
        <v>41</v>
      </c>
      <c r="I853" s="11">
        <v>43897</v>
      </c>
      <c r="J853" s="2">
        <v>4248</v>
      </c>
      <c r="K853" s="2" t="s">
        <v>42</v>
      </c>
      <c r="L853" s="2" t="s">
        <v>43</v>
      </c>
      <c r="M853" s="2">
        <v>18</v>
      </c>
      <c r="N853" s="2">
        <v>3600</v>
      </c>
      <c r="O853" s="2">
        <v>0</v>
      </c>
      <c r="P853" s="2">
        <v>324</v>
      </c>
      <c r="Q853" s="2">
        <v>324</v>
      </c>
      <c r="R853" s="2">
        <v>648</v>
      </c>
      <c r="S853" s="2">
        <v>0</v>
      </c>
      <c r="T853" s="2" t="s">
        <v>44</v>
      </c>
    </row>
    <row r="854" spans="1:20" x14ac:dyDescent="0.25">
      <c r="A854" s="2" t="s">
        <v>9</v>
      </c>
      <c r="B854" s="2" t="s">
        <v>37</v>
      </c>
      <c r="C854" s="2">
        <v>32020</v>
      </c>
      <c r="D854" s="11">
        <v>44606</v>
      </c>
      <c r="E854" s="2" t="s">
        <v>1356</v>
      </c>
      <c r="F854" s="2" t="s">
        <v>1357</v>
      </c>
      <c r="G854" s="2" t="s">
        <v>1358</v>
      </c>
      <c r="H854" s="2" t="s">
        <v>41</v>
      </c>
      <c r="I854" s="11">
        <v>43903</v>
      </c>
      <c r="J854" s="2">
        <v>3075080</v>
      </c>
      <c r="K854" s="2" t="s">
        <v>42</v>
      </c>
      <c r="L854" s="2" t="s">
        <v>43</v>
      </c>
      <c r="M854" s="2">
        <v>18</v>
      </c>
      <c r="N854" s="2">
        <v>2606000</v>
      </c>
      <c r="O854" s="2">
        <v>0</v>
      </c>
      <c r="P854" s="2">
        <v>234540</v>
      </c>
      <c r="Q854" s="2">
        <v>234540</v>
      </c>
      <c r="R854" s="2">
        <v>469080</v>
      </c>
      <c r="S854" s="2">
        <v>0</v>
      </c>
      <c r="T854" s="2" t="s">
        <v>44</v>
      </c>
    </row>
    <row r="855" spans="1:20" x14ac:dyDescent="0.25">
      <c r="A855" s="2" t="s">
        <v>9</v>
      </c>
      <c r="B855" s="2" t="s">
        <v>37</v>
      </c>
      <c r="C855" s="2">
        <v>32020</v>
      </c>
      <c r="D855" s="11">
        <v>44606</v>
      </c>
      <c r="E855" s="2" t="s">
        <v>1356</v>
      </c>
      <c r="F855" s="2" t="s">
        <v>1357</v>
      </c>
      <c r="G855" s="2" t="s">
        <v>1359</v>
      </c>
      <c r="H855" s="2" t="s">
        <v>41</v>
      </c>
      <c r="I855" s="11">
        <v>43904</v>
      </c>
      <c r="J855" s="2">
        <v>1925288</v>
      </c>
      <c r="K855" s="2" t="s">
        <v>42</v>
      </c>
      <c r="L855" s="2" t="s">
        <v>43</v>
      </c>
      <c r="M855" s="2">
        <v>18</v>
      </c>
      <c r="N855" s="2">
        <v>1631600</v>
      </c>
      <c r="O855" s="2">
        <v>0</v>
      </c>
      <c r="P855" s="2">
        <v>146844</v>
      </c>
      <c r="Q855" s="2">
        <v>146844</v>
      </c>
      <c r="R855" s="2">
        <v>293688</v>
      </c>
      <c r="S855" s="2">
        <v>0</v>
      </c>
      <c r="T855" s="2" t="s">
        <v>44</v>
      </c>
    </row>
    <row r="856" spans="1:20" x14ac:dyDescent="0.25">
      <c r="A856" s="2" t="s">
        <v>9</v>
      </c>
      <c r="B856" s="2" t="s">
        <v>37</v>
      </c>
      <c r="C856" s="2">
        <v>32020</v>
      </c>
      <c r="D856" s="11">
        <v>44606</v>
      </c>
      <c r="E856" s="2" t="s">
        <v>1356</v>
      </c>
      <c r="F856" s="2" t="s">
        <v>1357</v>
      </c>
      <c r="G856" s="2" t="s">
        <v>1360</v>
      </c>
      <c r="H856" s="2" t="s">
        <v>41</v>
      </c>
      <c r="I856" s="11">
        <v>43904</v>
      </c>
      <c r="J856" s="2">
        <v>2324600</v>
      </c>
      <c r="K856" s="2" t="s">
        <v>42</v>
      </c>
      <c r="L856" s="2" t="s">
        <v>43</v>
      </c>
      <c r="M856" s="2">
        <v>18</v>
      </c>
      <c r="N856" s="2">
        <v>1970000</v>
      </c>
      <c r="O856" s="2">
        <v>0</v>
      </c>
      <c r="P856" s="2">
        <v>177300</v>
      </c>
      <c r="Q856" s="2">
        <v>177300</v>
      </c>
      <c r="R856" s="2">
        <v>354600</v>
      </c>
      <c r="S856" s="2">
        <v>0</v>
      </c>
      <c r="T856" s="2" t="s">
        <v>44</v>
      </c>
    </row>
    <row r="857" spans="1:20" x14ac:dyDescent="0.25">
      <c r="A857" s="2" t="s">
        <v>9</v>
      </c>
      <c r="B857" s="2" t="s">
        <v>37</v>
      </c>
      <c r="C857" s="2">
        <v>32020</v>
      </c>
      <c r="D857" s="11">
        <v>44606</v>
      </c>
      <c r="E857" s="2" t="s">
        <v>1356</v>
      </c>
      <c r="F857" s="2" t="s">
        <v>1357</v>
      </c>
      <c r="G857" s="2" t="s">
        <v>1361</v>
      </c>
      <c r="H857" s="2" t="s">
        <v>41</v>
      </c>
      <c r="I857" s="11">
        <v>43901</v>
      </c>
      <c r="J857" s="2">
        <v>1868648</v>
      </c>
      <c r="K857" s="2" t="s">
        <v>42</v>
      </c>
      <c r="L857" s="2" t="s">
        <v>43</v>
      </c>
      <c r="M857" s="2">
        <v>18</v>
      </c>
      <c r="N857" s="2">
        <v>1583600</v>
      </c>
      <c r="O857" s="2">
        <v>0</v>
      </c>
      <c r="P857" s="2">
        <v>142524</v>
      </c>
      <c r="Q857" s="2">
        <v>142524</v>
      </c>
      <c r="R857" s="2">
        <v>285048</v>
      </c>
      <c r="S857" s="2">
        <v>0</v>
      </c>
      <c r="T857" s="2" t="s">
        <v>44</v>
      </c>
    </row>
    <row r="858" spans="1:20" x14ac:dyDescent="0.25">
      <c r="A858" s="2" t="s">
        <v>9</v>
      </c>
      <c r="B858" s="2" t="s">
        <v>37</v>
      </c>
      <c r="C858" s="2">
        <v>32020</v>
      </c>
      <c r="D858" s="11">
        <v>44606</v>
      </c>
      <c r="E858" s="2" t="s">
        <v>1356</v>
      </c>
      <c r="F858" s="2" t="s">
        <v>1357</v>
      </c>
      <c r="G858" s="2" t="s">
        <v>1362</v>
      </c>
      <c r="H858" s="2" t="s">
        <v>41</v>
      </c>
      <c r="I858" s="11">
        <v>43901</v>
      </c>
      <c r="J858" s="2">
        <v>2004112</v>
      </c>
      <c r="K858" s="2" t="s">
        <v>42</v>
      </c>
      <c r="L858" s="2" t="s">
        <v>43</v>
      </c>
      <c r="M858" s="2">
        <v>18</v>
      </c>
      <c r="N858" s="2">
        <v>1698400</v>
      </c>
      <c r="O858" s="2">
        <v>0</v>
      </c>
      <c r="P858" s="2">
        <v>152856</v>
      </c>
      <c r="Q858" s="2">
        <v>152856</v>
      </c>
      <c r="R858" s="2">
        <v>305712</v>
      </c>
      <c r="S858" s="2">
        <v>0</v>
      </c>
      <c r="T858" s="2" t="s">
        <v>44</v>
      </c>
    </row>
    <row r="859" spans="1:20" x14ac:dyDescent="0.25">
      <c r="A859" s="2" t="s">
        <v>9</v>
      </c>
      <c r="B859" s="2" t="s">
        <v>37</v>
      </c>
      <c r="C859" s="2">
        <v>32020</v>
      </c>
      <c r="D859" s="11">
        <v>44606</v>
      </c>
      <c r="E859" s="2" t="s">
        <v>1356</v>
      </c>
      <c r="F859" s="2" t="s">
        <v>1357</v>
      </c>
      <c r="G859" s="2" t="s">
        <v>1363</v>
      </c>
      <c r="H859" s="2" t="s">
        <v>41</v>
      </c>
      <c r="I859" s="11">
        <v>43902</v>
      </c>
      <c r="J859" s="2">
        <v>2463840</v>
      </c>
      <c r="K859" s="2" t="s">
        <v>42</v>
      </c>
      <c r="L859" s="2" t="s">
        <v>43</v>
      </c>
      <c r="M859" s="2">
        <v>18</v>
      </c>
      <c r="N859" s="2">
        <v>2088000</v>
      </c>
      <c r="O859" s="2">
        <v>0</v>
      </c>
      <c r="P859" s="2">
        <v>187920</v>
      </c>
      <c r="Q859" s="2">
        <v>187920</v>
      </c>
      <c r="R859" s="2">
        <v>375840</v>
      </c>
      <c r="S859" s="2">
        <v>0</v>
      </c>
      <c r="T859" s="2" t="s">
        <v>44</v>
      </c>
    </row>
    <row r="860" spans="1:20" x14ac:dyDescent="0.25">
      <c r="A860" s="2" t="s">
        <v>9</v>
      </c>
      <c r="B860" s="2" t="s">
        <v>37</v>
      </c>
      <c r="C860" s="2">
        <v>32020</v>
      </c>
      <c r="D860" s="11">
        <v>44606</v>
      </c>
      <c r="E860" s="2" t="s">
        <v>1356</v>
      </c>
      <c r="F860" s="2" t="s">
        <v>1357</v>
      </c>
      <c r="G860" s="2" t="s">
        <v>1364</v>
      </c>
      <c r="H860" s="2" t="s">
        <v>41</v>
      </c>
      <c r="I860" s="11">
        <v>43902</v>
      </c>
      <c r="J860" s="2">
        <v>1701560</v>
      </c>
      <c r="K860" s="2" t="s">
        <v>42</v>
      </c>
      <c r="L860" s="2" t="s">
        <v>43</v>
      </c>
      <c r="M860" s="2">
        <v>18</v>
      </c>
      <c r="N860" s="2">
        <v>1442000</v>
      </c>
      <c r="O860" s="2">
        <v>0</v>
      </c>
      <c r="P860" s="2">
        <v>129780</v>
      </c>
      <c r="Q860" s="2">
        <v>129780</v>
      </c>
      <c r="R860" s="2">
        <v>259560</v>
      </c>
      <c r="S860" s="2">
        <v>0</v>
      </c>
      <c r="T860" s="2" t="s">
        <v>44</v>
      </c>
    </row>
    <row r="861" spans="1:20" x14ac:dyDescent="0.25">
      <c r="A861" s="2" t="s">
        <v>9</v>
      </c>
      <c r="B861" s="2" t="s">
        <v>37</v>
      </c>
      <c r="C861" s="2">
        <v>32020</v>
      </c>
      <c r="D861" s="11">
        <v>44606</v>
      </c>
      <c r="E861" s="2" t="s">
        <v>1356</v>
      </c>
      <c r="F861" s="2" t="s">
        <v>1357</v>
      </c>
      <c r="G861" s="2" t="s">
        <v>1365</v>
      </c>
      <c r="H861" s="2" t="s">
        <v>41</v>
      </c>
      <c r="I861" s="11">
        <v>43903</v>
      </c>
      <c r="J861" s="2">
        <v>3342232</v>
      </c>
      <c r="K861" s="2" t="s">
        <v>42</v>
      </c>
      <c r="L861" s="2" t="s">
        <v>43</v>
      </c>
      <c r="M861" s="2">
        <v>18</v>
      </c>
      <c r="N861" s="2">
        <v>2832400</v>
      </c>
      <c r="O861" s="2">
        <v>0</v>
      </c>
      <c r="P861" s="2">
        <v>254916</v>
      </c>
      <c r="Q861" s="2">
        <v>254916</v>
      </c>
      <c r="R861" s="2">
        <v>509832</v>
      </c>
      <c r="S861" s="2">
        <v>0</v>
      </c>
      <c r="T861" s="2" t="s">
        <v>44</v>
      </c>
    </row>
    <row r="862" spans="1:20" x14ac:dyDescent="0.25">
      <c r="A862" s="2" t="s">
        <v>9</v>
      </c>
      <c r="B862" s="2" t="s">
        <v>37</v>
      </c>
      <c r="C862" s="2">
        <v>32020</v>
      </c>
      <c r="D862" s="11">
        <v>44606</v>
      </c>
      <c r="E862" s="2" t="s">
        <v>131</v>
      </c>
      <c r="F862" s="2" t="s">
        <v>132</v>
      </c>
      <c r="G862" s="2" t="s">
        <v>1366</v>
      </c>
      <c r="H862" s="2" t="s">
        <v>41</v>
      </c>
      <c r="I862" s="11">
        <v>43892</v>
      </c>
      <c r="J862" s="2">
        <v>10620</v>
      </c>
      <c r="K862" s="2" t="s">
        <v>42</v>
      </c>
      <c r="L862" s="2" t="s">
        <v>43</v>
      </c>
      <c r="M862" s="2">
        <v>18</v>
      </c>
      <c r="N862" s="2">
        <v>9000</v>
      </c>
      <c r="O862" s="2">
        <v>0</v>
      </c>
      <c r="P862" s="2">
        <v>810</v>
      </c>
      <c r="Q862" s="2">
        <v>810</v>
      </c>
      <c r="R862" s="2">
        <v>1620</v>
      </c>
      <c r="S862" s="2">
        <v>0</v>
      </c>
      <c r="T862" s="2" t="s">
        <v>44</v>
      </c>
    </row>
    <row r="863" spans="1:20" x14ac:dyDescent="0.25">
      <c r="A863" s="2" t="s">
        <v>9</v>
      </c>
      <c r="B863" s="2" t="s">
        <v>37</v>
      </c>
      <c r="C863" s="2">
        <v>32020</v>
      </c>
      <c r="D863" s="11">
        <v>44606</v>
      </c>
      <c r="E863" s="2" t="s">
        <v>131</v>
      </c>
      <c r="F863" s="2" t="s">
        <v>132</v>
      </c>
      <c r="G863" s="2" t="s">
        <v>1367</v>
      </c>
      <c r="H863" s="2" t="s">
        <v>41</v>
      </c>
      <c r="I863" s="11">
        <v>43903</v>
      </c>
      <c r="J863" s="2">
        <v>327450</v>
      </c>
      <c r="K863" s="2" t="s">
        <v>42</v>
      </c>
      <c r="L863" s="2" t="s">
        <v>43</v>
      </c>
      <c r="M863" s="2">
        <v>18</v>
      </c>
      <c r="N863" s="2">
        <v>277500</v>
      </c>
      <c r="O863" s="2">
        <v>0</v>
      </c>
      <c r="P863" s="2">
        <v>24975</v>
      </c>
      <c r="Q863" s="2">
        <v>24975</v>
      </c>
      <c r="R863" s="2">
        <v>49950</v>
      </c>
      <c r="S863" s="2">
        <v>0</v>
      </c>
      <c r="T863" s="2" t="s">
        <v>44</v>
      </c>
    </row>
    <row r="864" spans="1:20" x14ac:dyDescent="0.25">
      <c r="A864" s="2" t="s">
        <v>6</v>
      </c>
      <c r="B864" s="2" t="s">
        <v>37</v>
      </c>
      <c r="C864" s="2">
        <v>32020</v>
      </c>
      <c r="D864" s="11">
        <v>44606</v>
      </c>
      <c r="E864" s="2" t="s">
        <v>1368</v>
      </c>
      <c r="F864" s="2" t="s">
        <v>1369</v>
      </c>
      <c r="G864" s="2" t="s">
        <v>1370</v>
      </c>
      <c r="H864" s="2" t="s">
        <v>41</v>
      </c>
      <c r="I864" s="11">
        <v>43839</v>
      </c>
      <c r="J864" s="2">
        <v>6785</v>
      </c>
      <c r="K864" s="2" t="s">
        <v>42</v>
      </c>
      <c r="L864" s="2" t="s">
        <v>43</v>
      </c>
      <c r="M864" s="2">
        <v>18</v>
      </c>
      <c r="N864" s="2">
        <v>5750</v>
      </c>
      <c r="O864" s="2">
        <v>0</v>
      </c>
      <c r="P864" s="2">
        <v>517.5</v>
      </c>
      <c r="Q864" s="2">
        <v>517.5</v>
      </c>
      <c r="R864" s="2">
        <v>1035</v>
      </c>
      <c r="S864" s="2">
        <v>0</v>
      </c>
      <c r="T864" s="2" t="s">
        <v>44</v>
      </c>
    </row>
    <row r="865" spans="1:20" x14ac:dyDescent="0.25">
      <c r="A865" s="2" t="s">
        <v>6</v>
      </c>
      <c r="B865" s="2" t="s">
        <v>37</v>
      </c>
      <c r="C865" s="2">
        <v>32020</v>
      </c>
      <c r="D865" s="11">
        <v>44606</v>
      </c>
      <c r="E865" s="2" t="s">
        <v>1368</v>
      </c>
      <c r="F865" s="2" t="s">
        <v>1369</v>
      </c>
      <c r="G865" s="2" t="s">
        <v>1371</v>
      </c>
      <c r="H865" s="2" t="s">
        <v>41</v>
      </c>
      <c r="I865" s="11">
        <v>43850</v>
      </c>
      <c r="J865" s="2">
        <v>17405</v>
      </c>
      <c r="K865" s="2" t="s">
        <v>42</v>
      </c>
      <c r="L865" s="2" t="s">
        <v>43</v>
      </c>
      <c r="M865" s="2">
        <v>18</v>
      </c>
      <c r="N865" s="2">
        <v>14750</v>
      </c>
      <c r="O865" s="2">
        <v>0</v>
      </c>
      <c r="P865" s="2">
        <v>1327.5</v>
      </c>
      <c r="Q865" s="2">
        <v>1327.5</v>
      </c>
      <c r="R865" s="2">
        <v>2655</v>
      </c>
      <c r="S865" s="2">
        <v>0</v>
      </c>
      <c r="T865" s="2" t="s">
        <v>44</v>
      </c>
    </row>
    <row r="866" spans="1:20" x14ac:dyDescent="0.25">
      <c r="A866" s="2" t="s">
        <v>6</v>
      </c>
      <c r="B866" s="2" t="s">
        <v>37</v>
      </c>
      <c r="C866" s="2">
        <v>32020</v>
      </c>
      <c r="D866" s="11">
        <v>44606</v>
      </c>
      <c r="E866" s="2" t="s">
        <v>1368</v>
      </c>
      <c r="F866" s="2" t="s">
        <v>1369</v>
      </c>
      <c r="G866" s="2" t="s">
        <v>1372</v>
      </c>
      <c r="H866" s="2" t="s">
        <v>41</v>
      </c>
      <c r="I866" s="11">
        <v>43850</v>
      </c>
      <c r="J866" s="2">
        <v>40710</v>
      </c>
      <c r="K866" s="2" t="s">
        <v>42</v>
      </c>
      <c r="L866" s="2" t="s">
        <v>43</v>
      </c>
      <c r="M866" s="2">
        <v>18</v>
      </c>
      <c r="N866" s="2">
        <v>34500</v>
      </c>
      <c r="O866" s="2">
        <v>0</v>
      </c>
      <c r="P866" s="2">
        <v>3105</v>
      </c>
      <c r="Q866" s="2">
        <v>3105</v>
      </c>
      <c r="R866" s="2">
        <v>6210</v>
      </c>
      <c r="S866" s="2">
        <v>0</v>
      </c>
      <c r="T866" s="2" t="s">
        <v>44</v>
      </c>
    </row>
    <row r="867" spans="1:20" x14ac:dyDescent="0.25">
      <c r="A867" s="2" t="s">
        <v>6</v>
      </c>
      <c r="B867" s="2" t="s">
        <v>37</v>
      </c>
      <c r="C867" s="2">
        <v>32020</v>
      </c>
      <c r="D867" s="11">
        <v>44606</v>
      </c>
      <c r="E867" s="2" t="s">
        <v>1368</v>
      </c>
      <c r="F867" s="2" t="s">
        <v>1369</v>
      </c>
      <c r="G867" s="2" t="s">
        <v>1373</v>
      </c>
      <c r="H867" s="2" t="s">
        <v>41</v>
      </c>
      <c r="I867" s="11">
        <v>43855</v>
      </c>
      <c r="J867" s="2">
        <v>2360</v>
      </c>
      <c r="K867" s="2" t="s">
        <v>42</v>
      </c>
      <c r="L867" s="2" t="s">
        <v>43</v>
      </c>
      <c r="M867" s="2">
        <v>18</v>
      </c>
      <c r="N867" s="2">
        <v>2000</v>
      </c>
      <c r="O867" s="2">
        <v>0</v>
      </c>
      <c r="P867" s="2">
        <v>180</v>
      </c>
      <c r="Q867" s="2">
        <v>180</v>
      </c>
      <c r="R867" s="2">
        <v>360</v>
      </c>
      <c r="S867" s="2">
        <v>0</v>
      </c>
      <c r="T867" s="2" t="s">
        <v>44</v>
      </c>
    </row>
    <row r="868" spans="1:20" x14ac:dyDescent="0.25">
      <c r="A868" s="2" t="s">
        <v>6</v>
      </c>
      <c r="B868" s="2" t="s">
        <v>37</v>
      </c>
      <c r="C868" s="2">
        <v>32020</v>
      </c>
      <c r="D868" s="11">
        <v>44606</v>
      </c>
      <c r="E868" s="2" t="s">
        <v>1368</v>
      </c>
      <c r="F868" s="2" t="s">
        <v>1369</v>
      </c>
      <c r="G868" s="2" t="s">
        <v>1374</v>
      </c>
      <c r="H868" s="2" t="s">
        <v>41</v>
      </c>
      <c r="I868" s="11">
        <v>43858</v>
      </c>
      <c r="J868" s="2">
        <v>21004</v>
      </c>
      <c r="K868" s="2" t="s">
        <v>42</v>
      </c>
      <c r="L868" s="2" t="s">
        <v>43</v>
      </c>
      <c r="M868" s="2">
        <v>18</v>
      </c>
      <c r="N868" s="2">
        <v>17800</v>
      </c>
      <c r="O868" s="2">
        <v>0</v>
      </c>
      <c r="P868" s="2">
        <v>1602</v>
      </c>
      <c r="Q868" s="2">
        <v>1602</v>
      </c>
      <c r="R868" s="2">
        <v>3204</v>
      </c>
      <c r="S868" s="2">
        <v>0</v>
      </c>
      <c r="T868" s="2" t="s">
        <v>44</v>
      </c>
    </row>
    <row r="869" spans="1:20" x14ac:dyDescent="0.25">
      <c r="A869" s="2" t="s">
        <v>8</v>
      </c>
      <c r="B869" s="2" t="s">
        <v>37</v>
      </c>
      <c r="C869" s="2">
        <v>32020</v>
      </c>
      <c r="D869" s="11">
        <v>44606</v>
      </c>
      <c r="E869" s="2" t="s">
        <v>1368</v>
      </c>
      <c r="F869" s="2" t="s">
        <v>1369</v>
      </c>
      <c r="G869" s="2" t="s">
        <v>1375</v>
      </c>
      <c r="H869" s="2" t="s">
        <v>41</v>
      </c>
      <c r="I869" s="11">
        <v>43867</v>
      </c>
      <c r="J869" s="2">
        <v>22833</v>
      </c>
      <c r="K869" s="2" t="s">
        <v>42</v>
      </c>
      <c r="L869" s="2" t="s">
        <v>43</v>
      </c>
      <c r="M869" s="2">
        <v>18</v>
      </c>
      <c r="N869" s="2">
        <v>19350</v>
      </c>
      <c r="O869" s="2">
        <v>0</v>
      </c>
      <c r="P869" s="2">
        <v>1741.5</v>
      </c>
      <c r="Q869" s="2">
        <v>1741.5</v>
      </c>
      <c r="R869" s="2">
        <v>3483</v>
      </c>
      <c r="S869" s="2">
        <v>0</v>
      </c>
      <c r="T869" s="2" t="s">
        <v>44</v>
      </c>
    </row>
    <row r="870" spans="1:20" x14ac:dyDescent="0.25">
      <c r="A870" s="2" t="s">
        <v>9</v>
      </c>
      <c r="B870" s="2" t="s">
        <v>37</v>
      </c>
      <c r="C870" s="2">
        <v>32020</v>
      </c>
      <c r="D870" s="11">
        <v>44606</v>
      </c>
      <c r="E870" s="2" t="s">
        <v>1376</v>
      </c>
      <c r="F870" s="2" t="s">
        <v>1377</v>
      </c>
      <c r="G870" s="2" t="s">
        <v>1378</v>
      </c>
      <c r="H870" s="2" t="s">
        <v>41</v>
      </c>
      <c r="I870" s="11">
        <v>43902</v>
      </c>
      <c r="J870" s="2">
        <v>7670</v>
      </c>
      <c r="K870" s="2" t="s">
        <v>42</v>
      </c>
      <c r="L870" s="2" t="s">
        <v>43</v>
      </c>
      <c r="M870" s="2">
        <v>18</v>
      </c>
      <c r="N870" s="2">
        <v>6500</v>
      </c>
      <c r="O870" s="2">
        <v>1170</v>
      </c>
      <c r="P870" s="2">
        <v>0</v>
      </c>
      <c r="Q870" s="2">
        <v>0</v>
      </c>
      <c r="R870" s="2">
        <v>1170</v>
      </c>
      <c r="S870" s="2">
        <v>0</v>
      </c>
      <c r="T870" s="2" t="s">
        <v>44</v>
      </c>
    </row>
    <row r="871" spans="1:20" x14ac:dyDescent="0.25">
      <c r="A871" s="2" t="s">
        <v>8</v>
      </c>
      <c r="B871" s="2" t="s">
        <v>37</v>
      </c>
      <c r="C871" s="2">
        <v>32020</v>
      </c>
      <c r="D871" s="11">
        <v>44606</v>
      </c>
      <c r="E871" s="2" t="s">
        <v>1379</v>
      </c>
      <c r="F871" s="2" t="s">
        <v>1380</v>
      </c>
      <c r="G871" s="2" t="s">
        <v>1381</v>
      </c>
      <c r="H871" s="2" t="s">
        <v>41</v>
      </c>
      <c r="I871" s="11">
        <v>43882</v>
      </c>
      <c r="J871" s="2">
        <v>1834</v>
      </c>
      <c r="K871" s="2" t="s">
        <v>42</v>
      </c>
      <c r="L871" s="2" t="s">
        <v>43</v>
      </c>
      <c r="M871" s="2">
        <v>18</v>
      </c>
      <c r="N871" s="2">
        <v>1554</v>
      </c>
      <c r="O871" s="2">
        <v>0</v>
      </c>
      <c r="P871" s="2">
        <v>139.86000000000001</v>
      </c>
      <c r="Q871" s="2">
        <v>139.86000000000001</v>
      </c>
      <c r="R871" s="2">
        <v>279.72000000000003</v>
      </c>
      <c r="S871" s="2">
        <v>0</v>
      </c>
      <c r="T871" s="2" t="s">
        <v>44</v>
      </c>
    </row>
    <row r="872" spans="1:20" x14ac:dyDescent="0.25">
      <c r="A872" s="2" t="s">
        <v>9</v>
      </c>
      <c r="B872" s="2" t="s">
        <v>37</v>
      </c>
      <c r="C872" s="2">
        <v>32020</v>
      </c>
      <c r="D872" s="11">
        <v>44606</v>
      </c>
      <c r="E872" s="2" t="s">
        <v>135</v>
      </c>
      <c r="F872" s="2" t="s">
        <v>136</v>
      </c>
      <c r="G872" s="2" t="s">
        <v>1382</v>
      </c>
      <c r="H872" s="2" t="s">
        <v>41</v>
      </c>
      <c r="I872" s="11">
        <v>43896</v>
      </c>
      <c r="J872" s="2">
        <v>20882</v>
      </c>
      <c r="K872" s="2" t="s">
        <v>42</v>
      </c>
      <c r="L872" s="2" t="s">
        <v>43</v>
      </c>
      <c r="M872" s="2">
        <v>5</v>
      </c>
      <c r="N872" s="2">
        <v>19888</v>
      </c>
      <c r="O872" s="2">
        <v>0</v>
      </c>
      <c r="P872" s="2">
        <v>497</v>
      </c>
      <c r="Q872" s="2">
        <v>497</v>
      </c>
      <c r="R872" s="2">
        <v>994</v>
      </c>
      <c r="S872" s="2">
        <v>0</v>
      </c>
      <c r="T872" s="2" t="s">
        <v>44</v>
      </c>
    </row>
    <row r="873" spans="1:20" x14ac:dyDescent="0.25">
      <c r="A873" s="2" t="s">
        <v>9</v>
      </c>
      <c r="B873" s="2" t="s">
        <v>37</v>
      </c>
      <c r="C873" s="2">
        <v>32020</v>
      </c>
      <c r="D873" s="11">
        <v>44606</v>
      </c>
      <c r="E873" s="2" t="s">
        <v>138</v>
      </c>
      <c r="F873" s="2" t="s">
        <v>139</v>
      </c>
      <c r="G873" s="2" t="s">
        <v>1383</v>
      </c>
      <c r="H873" s="2" t="s">
        <v>41</v>
      </c>
      <c r="I873" s="11">
        <v>43906</v>
      </c>
      <c r="J873" s="2">
        <v>24780</v>
      </c>
      <c r="K873" s="2" t="s">
        <v>42</v>
      </c>
      <c r="L873" s="2" t="s">
        <v>43</v>
      </c>
      <c r="M873" s="2">
        <v>18</v>
      </c>
      <c r="N873" s="2">
        <v>21000</v>
      </c>
      <c r="O873" s="2">
        <v>0</v>
      </c>
      <c r="P873" s="2">
        <v>1890</v>
      </c>
      <c r="Q873" s="2">
        <v>1890</v>
      </c>
      <c r="R873" s="2">
        <v>3780</v>
      </c>
      <c r="S873" s="2">
        <v>0</v>
      </c>
      <c r="T873" s="2" t="s">
        <v>44</v>
      </c>
    </row>
    <row r="874" spans="1:20" x14ac:dyDescent="0.25">
      <c r="A874" s="2" t="s">
        <v>9</v>
      </c>
      <c r="B874" s="2" t="s">
        <v>37</v>
      </c>
      <c r="C874" s="2">
        <v>32020</v>
      </c>
      <c r="D874" s="11">
        <v>44606</v>
      </c>
      <c r="E874" s="2" t="s">
        <v>138</v>
      </c>
      <c r="F874" s="2" t="s">
        <v>139</v>
      </c>
      <c r="G874" s="2" t="s">
        <v>1384</v>
      </c>
      <c r="H874" s="2" t="s">
        <v>41</v>
      </c>
      <c r="I874" s="11">
        <v>43907</v>
      </c>
      <c r="J874" s="2">
        <v>47040</v>
      </c>
      <c r="K874" s="2" t="s">
        <v>42</v>
      </c>
      <c r="L874" s="2" t="s">
        <v>43</v>
      </c>
      <c r="M874" s="2">
        <v>12</v>
      </c>
      <c r="N874" s="2">
        <v>42000</v>
      </c>
      <c r="O874" s="2">
        <v>0</v>
      </c>
      <c r="P874" s="2">
        <v>2520</v>
      </c>
      <c r="Q874" s="2">
        <v>2520</v>
      </c>
      <c r="R874" s="2">
        <v>5040</v>
      </c>
      <c r="S874" s="2">
        <v>0</v>
      </c>
      <c r="T874" s="2" t="s">
        <v>44</v>
      </c>
    </row>
    <row r="875" spans="1:20" x14ac:dyDescent="0.25">
      <c r="A875" s="2" t="s">
        <v>9</v>
      </c>
      <c r="B875" s="2" t="s">
        <v>37</v>
      </c>
      <c r="C875" s="2">
        <v>32020</v>
      </c>
      <c r="D875" s="11">
        <v>44606</v>
      </c>
      <c r="E875" s="2" t="s">
        <v>138</v>
      </c>
      <c r="F875" s="2" t="s">
        <v>139</v>
      </c>
      <c r="G875" s="2" t="s">
        <v>1385</v>
      </c>
      <c r="H875" s="2" t="s">
        <v>41</v>
      </c>
      <c r="I875" s="11">
        <v>43908</v>
      </c>
      <c r="J875" s="2">
        <v>99120</v>
      </c>
      <c r="K875" s="2" t="s">
        <v>42</v>
      </c>
      <c r="L875" s="2" t="s">
        <v>43</v>
      </c>
      <c r="M875" s="2">
        <v>18</v>
      </c>
      <c r="N875" s="2">
        <v>84000</v>
      </c>
      <c r="O875" s="2">
        <v>0</v>
      </c>
      <c r="P875" s="2">
        <v>7560</v>
      </c>
      <c r="Q875" s="2">
        <v>7560</v>
      </c>
      <c r="R875" s="2">
        <v>15120</v>
      </c>
      <c r="S875" s="2">
        <v>0</v>
      </c>
      <c r="T875" s="2" t="s">
        <v>44</v>
      </c>
    </row>
    <row r="876" spans="1:20" x14ac:dyDescent="0.25">
      <c r="A876" s="2" t="s">
        <v>9</v>
      </c>
      <c r="B876" s="2" t="s">
        <v>37</v>
      </c>
      <c r="C876" s="2">
        <v>32020</v>
      </c>
      <c r="D876" s="11">
        <v>44606</v>
      </c>
      <c r="E876" s="2" t="s">
        <v>138</v>
      </c>
      <c r="F876" s="2" t="s">
        <v>139</v>
      </c>
      <c r="G876" s="2" t="s">
        <v>1386</v>
      </c>
      <c r="H876" s="2" t="s">
        <v>41</v>
      </c>
      <c r="I876" s="11">
        <v>43908</v>
      </c>
      <c r="J876" s="2">
        <v>5040</v>
      </c>
      <c r="K876" s="2" t="s">
        <v>42</v>
      </c>
      <c r="L876" s="2" t="s">
        <v>43</v>
      </c>
      <c r="M876" s="2">
        <v>12</v>
      </c>
      <c r="N876" s="2">
        <v>4500</v>
      </c>
      <c r="O876" s="2">
        <v>0</v>
      </c>
      <c r="P876" s="2">
        <v>270</v>
      </c>
      <c r="Q876" s="2">
        <v>270</v>
      </c>
      <c r="R876" s="2">
        <v>540</v>
      </c>
      <c r="S876" s="2">
        <v>0</v>
      </c>
      <c r="T876" s="2" t="s">
        <v>44</v>
      </c>
    </row>
    <row r="877" spans="1:20" x14ac:dyDescent="0.25">
      <c r="A877" s="2" t="s">
        <v>9</v>
      </c>
      <c r="B877" s="2" t="s">
        <v>37</v>
      </c>
      <c r="C877" s="2">
        <v>32020</v>
      </c>
      <c r="D877" s="11">
        <v>44606</v>
      </c>
      <c r="E877" s="2" t="s">
        <v>138</v>
      </c>
      <c r="F877" s="2" t="s">
        <v>139</v>
      </c>
      <c r="G877" s="2" t="s">
        <v>1387</v>
      </c>
      <c r="H877" s="2" t="s">
        <v>41</v>
      </c>
      <c r="I877" s="11">
        <v>43911</v>
      </c>
      <c r="J877" s="2">
        <v>2301</v>
      </c>
      <c r="K877" s="2" t="s">
        <v>42</v>
      </c>
      <c r="L877" s="2" t="s">
        <v>43</v>
      </c>
      <c r="M877" s="2">
        <v>18</v>
      </c>
      <c r="N877" s="2">
        <v>1950</v>
      </c>
      <c r="O877" s="2">
        <v>0</v>
      </c>
      <c r="P877" s="2">
        <v>175.5</v>
      </c>
      <c r="Q877" s="2">
        <v>175.5</v>
      </c>
      <c r="R877" s="2">
        <v>351</v>
      </c>
      <c r="S877" s="2">
        <v>0</v>
      </c>
      <c r="T877" s="2" t="s">
        <v>44</v>
      </c>
    </row>
    <row r="878" spans="1:20" x14ac:dyDescent="0.25">
      <c r="A878" s="2" t="s">
        <v>9</v>
      </c>
      <c r="B878" s="2" t="s">
        <v>37</v>
      </c>
      <c r="C878" s="2">
        <v>32020</v>
      </c>
      <c r="D878" s="11">
        <v>44606</v>
      </c>
      <c r="E878" s="2" t="s">
        <v>138</v>
      </c>
      <c r="F878" s="2" t="s">
        <v>139</v>
      </c>
      <c r="G878" s="2" t="s">
        <v>1388</v>
      </c>
      <c r="H878" s="2" t="s">
        <v>41</v>
      </c>
      <c r="I878" s="11">
        <v>43921</v>
      </c>
      <c r="J878" s="2">
        <v>2596</v>
      </c>
      <c r="K878" s="2" t="s">
        <v>42</v>
      </c>
      <c r="L878" s="2" t="s">
        <v>43</v>
      </c>
      <c r="M878" s="2">
        <v>18</v>
      </c>
      <c r="N878" s="2">
        <v>2200</v>
      </c>
      <c r="O878" s="2">
        <v>0</v>
      </c>
      <c r="P878" s="2">
        <v>198</v>
      </c>
      <c r="Q878" s="2">
        <v>198</v>
      </c>
      <c r="R878" s="2">
        <v>396</v>
      </c>
      <c r="S878" s="2">
        <v>0</v>
      </c>
      <c r="T878" s="2" t="s">
        <v>44</v>
      </c>
    </row>
    <row r="879" spans="1:20" x14ac:dyDescent="0.25">
      <c r="A879" s="2" t="s">
        <v>10</v>
      </c>
      <c r="B879" s="2" t="s">
        <v>37</v>
      </c>
      <c r="C879" s="2">
        <v>32020</v>
      </c>
      <c r="D879" s="11">
        <v>44606</v>
      </c>
      <c r="E879" s="2" t="s">
        <v>1389</v>
      </c>
      <c r="F879" s="2" t="s">
        <v>1390</v>
      </c>
      <c r="G879" s="2" t="s">
        <v>1391</v>
      </c>
      <c r="H879" s="2" t="s">
        <v>41</v>
      </c>
      <c r="I879" s="11">
        <v>43760</v>
      </c>
      <c r="J879" s="2">
        <v>70800</v>
      </c>
      <c r="K879" s="2" t="s">
        <v>42</v>
      </c>
      <c r="L879" s="2" t="s">
        <v>43</v>
      </c>
      <c r="M879" s="2">
        <v>18</v>
      </c>
      <c r="N879" s="2">
        <v>60000</v>
      </c>
      <c r="O879" s="2">
        <v>0</v>
      </c>
      <c r="P879" s="2">
        <v>5400</v>
      </c>
      <c r="Q879" s="2">
        <v>5400</v>
      </c>
      <c r="R879" s="2">
        <v>10800</v>
      </c>
      <c r="S879" s="2">
        <v>0</v>
      </c>
      <c r="T879" s="2" t="s">
        <v>44</v>
      </c>
    </row>
    <row r="880" spans="1:20" x14ac:dyDescent="0.25">
      <c r="A880" s="2" t="s">
        <v>9</v>
      </c>
      <c r="B880" s="2" t="s">
        <v>37</v>
      </c>
      <c r="C880" s="2">
        <v>32020</v>
      </c>
      <c r="D880" s="11">
        <v>44606</v>
      </c>
      <c r="E880" s="2" t="s">
        <v>154</v>
      </c>
      <c r="F880" s="2" t="s">
        <v>155</v>
      </c>
      <c r="G880" s="2" t="s">
        <v>1392</v>
      </c>
      <c r="H880" s="2" t="s">
        <v>41</v>
      </c>
      <c r="I880" s="11">
        <v>43911</v>
      </c>
      <c r="J880" s="2">
        <v>36816</v>
      </c>
      <c r="K880" s="2" t="s">
        <v>42</v>
      </c>
      <c r="L880" s="2" t="s">
        <v>43</v>
      </c>
      <c r="M880" s="2">
        <v>18</v>
      </c>
      <c r="N880" s="2">
        <v>31200</v>
      </c>
      <c r="O880" s="2">
        <v>5616</v>
      </c>
      <c r="P880" s="2">
        <v>0</v>
      </c>
      <c r="Q880" s="2">
        <v>0</v>
      </c>
      <c r="R880" s="2">
        <v>5616</v>
      </c>
      <c r="S880" s="2">
        <v>0</v>
      </c>
      <c r="T880" s="2" t="s">
        <v>44</v>
      </c>
    </row>
    <row r="881" spans="1:20" x14ac:dyDescent="0.25">
      <c r="A881" s="2" t="s">
        <v>9</v>
      </c>
      <c r="B881" s="2" t="s">
        <v>37</v>
      </c>
      <c r="C881" s="2">
        <v>32020</v>
      </c>
      <c r="D881" s="11">
        <v>44606</v>
      </c>
      <c r="E881" s="2" t="s">
        <v>1393</v>
      </c>
      <c r="F881" s="2" t="s">
        <v>1394</v>
      </c>
      <c r="G881" s="2" t="s">
        <v>1395</v>
      </c>
      <c r="H881" s="2" t="s">
        <v>41</v>
      </c>
      <c r="I881" s="11">
        <v>43892</v>
      </c>
      <c r="J881" s="2">
        <v>15757</v>
      </c>
      <c r="K881" s="2" t="s">
        <v>42</v>
      </c>
      <c r="L881" s="2" t="s">
        <v>43</v>
      </c>
      <c r="M881" s="2">
        <v>0</v>
      </c>
      <c r="N881" s="2">
        <v>8983</v>
      </c>
      <c r="O881" s="2">
        <v>0</v>
      </c>
      <c r="P881" s="2">
        <v>0</v>
      </c>
      <c r="Q881" s="2">
        <v>0</v>
      </c>
      <c r="R881" s="2">
        <v>0</v>
      </c>
      <c r="S881" s="2">
        <v>0</v>
      </c>
      <c r="T881" s="2" t="s">
        <v>44</v>
      </c>
    </row>
    <row r="882" spans="1:20" x14ac:dyDescent="0.25">
      <c r="A882" s="2" t="s">
        <v>9</v>
      </c>
      <c r="B882" s="2" t="s">
        <v>37</v>
      </c>
      <c r="C882" s="2">
        <v>32020</v>
      </c>
      <c r="D882" s="11">
        <v>44606</v>
      </c>
      <c r="E882" s="2" t="s">
        <v>1393</v>
      </c>
      <c r="F882" s="2" t="s">
        <v>1394</v>
      </c>
      <c r="G882" s="2" t="s">
        <v>1395</v>
      </c>
      <c r="H882" s="2" t="s">
        <v>41</v>
      </c>
      <c r="I882" s="11">
        <v>43892</v>
      </c>
      <c r="J882" s="2">
        <v>15757</v>
      </c>
      <c r="K882" s="2" t="s">
        <v>42</v>
      </c>
      <c r="L882" s="2" t="s">
        <v>43</v>
      </c>
      <c r="M882" s="2">
        <v>18</v>
      </c>
      <c r="N882" s="2">
        <v>5740</v>
      </c>
      <c r="O882" s="2">
        <v>0</v>
      </c>
      <c r="P882" s="2">
        <v>516.6</v>
      </c>
      <c r="Q882" s="2">
        <v>516.6</v>
      </c>
      <c r="R882" s="2">
        <v>1033.2</v>
      </c>
      <c r="S882" s="2">
        <v>0</v>
      </c>
      <c r="T882" s="2" t="s">
        <v>44</v>
      </c>
    </row>
    <row r="883" spans="1:20" x14ac:dyDescent="0.25">
      <c r="A883" s="2" t="s">
        <v>6</v>
      </c>
      <c r="B883" s="2" t="s">
        <v>37</v>
      </c>
      <c r="C883" s="2">
        <v>32020</v>
      </c>
      <c r="D883" s="11">
        <v>44606</v>
      </c>
      <c r="E883" s="2" t="s">
        <v>1396</v>
      </c>
      <c r="F883" s="2" t="s">
        <v>1397</v>
      </c>
      <c r="G883" s="2" t="s">
        <v>1398</v>
      </c>
      <c r="H883" s="2" t="s">
        <v>41</v>
      </c>
      <c r="I883" s="11">
        <v>43851</v>
      </c>
      <c r="J883" s="2">
        <v>914500</v>
      </c>
      <c r="K883" s="2" t="s">
        <v>42</v>
      </c>
      <c r="L883" s="2" t="s">
        <v>43</v>
      </c>
      <c r="M883" s="2">
        <v>18</v>
      </c>
      <c r="N883" s="2">
        <v>775000</v>
      </c>
      <c r="O883" s="2">
        <v>139500</v>
      </c>
      <c r="P883" s="2">
        <v>0</v>
      </c>
      <c r="Q883" s="2">
        <v>0</v>
      </c>
      <c r="R883" s="2">
        <v>139500</v>
      </c>
      <c r="S883" s="2">
        <v>0</v>
      </c>
      <c r="T883" s="2" t="s">
        <v>44</v>
      </c>
    </row>
    <row r="884" spans="1:20" x14ac:dyDescent="0.25">
      <c r="A884" s="2" t="s">
        <v>9</v>
      </c>
      <c r="B884" s="2" t="s">
        <v>37</v>
      </c>
      <c r="C884" s="2">
        <v>32020</v>
      </c>
      <c r="D884" s="11">
        <v>44606</v>
      </c>
      <c r="E884" s="2" t="s">
        <v>171</v>
      </c>
      <c r="F884" s="2" t="s">
        <v>172</v>
      </c>
      <c r="G884" s="2" t="s">
        <v>1399</v>
      </c>
      <c r="H884" s="2" t="s">
        <v>41</v>
      </c>
      <c r="I884" s="11">
        <v>43896</v>
      </c>
      <c r="J884" s="2">
        <v>35358</v>
      </c>
      <c r="K884" s="2" t="s">
        <v>42</v>
      </c>
      <c r="L884" s="2" t="s">
        <v>43</v>
      </c>
      <c r="M884" s="2">
        <v>18</v>
      </c>
      <c r="N884" s="2">
        <v>29964</v>
      </c>
      <c r="O884" s="2">
        <v>0</v>
      </c>
      <c r="P884" s="2">
        <v>2696.76</v>
      </c>
      <c r="Q884" s="2">
        <v>2696.76</v>
      </c>
      <c r="R884" s="2">
        <v>5393.52</v>
      </c>
      <c r="S884" s="2">
        <v>0</v>
      </c>
      <c r="T884" s="2" t="s">
        <v>44</v>
      </c>
    </row>
    <row r="885" spans="1:20" x14ac:dyDescent="0.25">
      <c r="A885" s="2" t="s">
        <v>9</v>
      </c>
      <c r="B885" s="2" t="s">
        <v>37</v>
      </c>
      <c r="C885" s="2">
        <v>32020</v>
      </c>
      <c r="D885" s="11">
        <v>44606</v>
      </c>
      <c r="E885" s="2" t="s">
        <v>171</v>
      </c>
      <c r="F885" s="2" t="s">
        <v>172</v>
      </c>
      <c r="G885" s="2" t="s">
        <v>1400</v>
      </c>
      <c r="H885" s="2" t="s">
        <v>41</v>
      </c>
      <c r="I885" s="11">
        <v>43906</v>
      </c>
      <c r="J885" s="2">
        <v>28419</v>
      </c>
      <c r="K885" s="2" t="s">
        <v>42</v>
      </c>
      <c r="L885" s="2" t="s">
        <v>43</v>
      </c>
      <c r="M885" s="2">
        <v>18</v>
      </c>
      <c r="N885" s="2">
        <v>24084</v>
      </c>
      <c r="O885" s="2">
        <v>0</v>
      </c>
      <c r="P885" s="2">
        <v>2167.56</v>
      </c>
      <c r="Q885" s="2">
        <v>2167.56</v>
      </c>
      <c r="R885" s="2">
        <v>4335.12</v>
      </c>
      <c r="S885" s="2">
        <v>0</v>
      </c>
      <c r="T885" s="2" t="s">
        <v>44</v>
      </c>
    </row>
    <row r="886" spans="1:20" x14ac:dyDescent="0.25">
      <c r="A886" s="2" t="s">
        <v>9</v>
      </c>
      <c r="B886" s="2" t="s">
        <v>37</v>
      </c>
      <c r="C886" s="2">
        <v>32020</v>
      </c>
      <c r="D886" s="11">
        <v>44606</v>
      </c>
      <c r="E886" s="2" t="s">
        <v>636</v>
      </c>
      <c r="F886" s="2" t="s">
        <v>637</v>
      </c>
      <c r="G886" s="2" t="s">
        <v>1401</v>
      </c>
      <c r="H886" s="2" t="s">
        <v>41</v>
      </c>
      <c r="I886" s="11">
        <v>43894</v>
      </c>
      <c r="J886" s="2">
        <v>103045</v>
      </c>
      <c r="K886" s="2" t="s">
        <v>42</v>
      </c>
      <c r="L886" s="2" t="s">
        <v>43</v>
      </c>
      <c r="M886" s="2">
        <v>0</v>
      </c>
      <c r="N886" s="2">
        <v>89964</v>
      </c>
      <c r="O886" s="2">
        <v>0</v>
      </c>
      <c r="P886" s="2">
        <v>0</v>
      </c>
      <c r="Q886" s="2">
        <v>0</v>
      </c>
      <c r="R886" s="2">
        <v>0</v>
      </c>
      <c r="S886" s="2">
        <v>0</v>
      </c>
      <c r="T886" s="2" t="s">
        <v>44</v>
      </c>
    </row>
    <row r="887" spans="1:20" x14ac:dyDescent="0.25">
      <c r="A887" s="2" t="s">
        <v>9</v>
      </c>
      <c r="B887" s="2" t="s">
        <v>37</v>
      </c>
      <c r="C887" s="2">
        <v>32020</v>
      </c>
      <c r="D887" s="11">
        <v>44606</v>
      </c>
      <c r="E887" s="2" t="s">
        <v>636</v>
      </c>
      <c r="F887" s="2" t="s">
        <v>637</v>
      </c>
      <c r="G887" s="2" t="s">
        <v>1401</v>
      </c>
      <c r="H887" s="2" t="s">
        <v>41</v>
      </c>
      <c r="I887" s="11">
        <v>43894</v>
      </c>
      <c r="J887" s="2">
        <v>103045</v>
      </c>
      <c r="K887" s="2" t="s">
        <v>42</v>
      </c>
      <c r="L887" s="2" t="s">
        <v>43</v>
      </c>
      <c r="M887" s="2">
        <v>18</v>
      </c>
      <c r="N887" s="2">
        <v>11085</v>
      </c>
      <c r="O887" s="2">
        <v>0</v>
      </c>
      <c r="P887" s="2">
        <v>997.65</v>
      </c>
      <c r="Q887" s="2">
        <v>997.65</v>
      </c>
      <c r="R887" s="2">
        <v>1995.3</v>
      </c>
      <c r="S887" s="2">
        <v>0</v>
      </c>
      <c r="T887" s="2" t="s">
        <v>44</v>
      </c>
    </row>
    <row r="888" spans="1:20" x14ac:dyDescent="0.25">
      <c r="A888" s="2" t="s">
        <v>9</v>
      </c>
      <c r="B888" s="2" t="s">
        <v>37</v>
      </c>
      <c r="C888" s="2">
        <v>32020</v>
      </c>
      <c r="D888" s="11">
        <v>44606</v>
      </c>
      <c r="E888" s="2" t="s">
        <v>636</v>
      </c>
      <c r="F888" s="2" t="s">
        <v>637</v>
      </c>
      <c r="G888" s="2" t="s">
        <v>1402</v>
      </c>
      <c r="H888" s="2" t="s">
        <v>41</v>
      </c>
      <c r="I888" s="11">
        <v>43897</v>
      </c>
      <c r="J888" s="2">
        <v>228768</v>
      </c>
      <c r="K888" s="2" t="s">
        <v>42</v>
      </c>
      <c r="L888" s="2" t="s">
        <v>43</v>
      </c>
      <c r="M888" s="2">
        <v>0</v>
      </c>
      <c r="N888" s="2">
        <v>195724</v>
      </c>
      <c r="O888" s="2">
        <v>0</v>
      </c>
      <c r="P888" s="2">
        <v>0</v>
      </c>
      <c r="Q888" s="2">
        <v>0</v>
      </c>
      <c r="R888" s="2">
        <v>0</v>
      </c>
      <c r="S888" s="2">
        <v>0</v>
      </c>
      <c r="T888" s="2" t="s">
        <v>44</v>
      </c>
    </row>
    <row r="889" spans="1:20" x14ac:dyDescent="0.25">
      <c r="A889" s="2" t="s">
        <v>9</v>
      </c>
      <c r="B889" s="2" t="s">
        <v>37</v>
      </c>
      <c r="C889" s="2">
        <v>32020</v>
      </c>
      <c r="D889" s="11">
        <v>44606</v>
      </c>
      <c r="E889" s="2" t="s">
        <v>636</v>
      </c>
      <c r="F889" s="2" t="s">
        <v>637</v>
      </c>
      <c r="G889" s="2" t="s">
        <v>1402</v>
      </c>
      <c r="H889" s="2" t="s">
        <v>41</v>
      </c>
      <c r="I889" s="11">
        <v>43897</v>
      </c>
      <c r="J889" s="2">
        <v>228768</v>
      </c>
      <c r="K889" s="2" t="s">
        <v>42</v>
      </c>
      <c r="L889" s="2" t="s">
        <v>43</v>
      </c>
      <c r="M889" s="2">
        <v>18</v>
      </c>
      <c r="N889" s="2">
        <v>28004</v>
      </c>
      <c r="O889" s="2">
        <v>0</v>
      </c>
      <c r="P889" s="2">
        <v>2520.36</v>
      </c>
      <c r="Q889" s="2">
        <v>2520.36</v>
      </c>
      <c r="R889" s="2">
        <v>5040.72</v>
      </c>
      <c r="S889" s="2">
        <v>0</v>
      </c>
      <c r="T889" s="2" t="s">
        <v>44</v>
      </c>
    </row>
    <row r="890" spans="1:20" x14ac:dyDescent="0.25">
      <c r="A890" s="2" t="s">
        <v>9</v>
      </c>
      <c r="B890" s="2" t="s">
        <v>37</v>
      </c>
      <c r="C890" s="2">
        <v>32020</v>
      </c>
      <c r="D890" s="11">
        <v>44606</v>
      </c>
      <c r="E890" s="2" t="s">
        <v>1403</v>
      </c>
      <c r="F890" s="2" t="s">
        <v>1404</v>
      </c>
      <c r="G890" s="2" t="s">
        <v>1405</v>
      </c>
      <c r="H890" s="2" t="s">
        <v>41</v>
      </c>
      <c r="I890" s="11">
        <v>43903</v>
      </c>
      <c r="J890" s="2">
        <v>134520</v>
      </c>
      <c r="K890" s="2" t="s">
        <v>42</v>
      </c>
      <c r="L890" s="2" t="s">
        <v>43</v>
      </c>
      <c r="M890" s="2">
        <v>18</v>
      </c>
      <c r="N890" s="2">
        <v>114000</v>
      </c>
      <c r="O890" s="2">
        <v>20520</v>
      </c>
      <c r="P890" s="2">
        <v>0</v>
      </c>
      <c r="Q890" s="2">
        <v>0</v>
      </c>
      <c r="R890" s="2">
        <v>20520</v>
      </c>
      <c r="S890" s="2">
        <v>0</v>
      </c>
      <c r="T890" s="2" t="s">
        <v>44</v>
      </c>
    </row>
    <row r="891" spans="1:20" x14ac:dyDescent="0.25">
      <c r="A891" s="2" t="s">
        <v>9</v>
      </c>
      <c r="B891" s="2" t="s">
        <v>37</v>
      </c>
      <c r="C891" s="2">
        <v>32020</v>
      </c>
      <c r="D891" s="11">
        <v>44606</v>
      </c>
      <c r="E891" s="2" t="s">
        <v>1406</v>
      </c>
      <c r="F891" s="2" t="s">
        <v>1407</v>
      </c>
      <c r="G891" s="2" t="s">
        <v>743</v>
      </c>
      <c r="H891" s="2" t="s">
        <v>41</v>
      </c>
      <c r="I891" s="11">
        <v>43920</v>
      </c>
      <c r="J891" s="2">
        <v>12036</v>
      </c>
      <c r="K891" s="2" t="s">
        <v>42</v>
      </c>
      <c r="L891" s="2" t="s">
        <v>43</v>
      </c>
      <c r="M891" s="2">
        <v>18</v>
      </c>
      <c r="N891" s="2">
        <v>10200</v>
      </c>
      <c r="O891" s="2">
        <v>1836</v>
      </c>
      <c r="P891" s="2">
        <v>0</v>
      </c>
      <c r="Q891" s="2">
        <v>0</v>
      </c>
      <c r="R891" s="2">
        <v>1836</v>
      </c>
      <c r="S891" s="2">
        <v>0</v>
      </c>
      <c r="T891" s="2" t="s">
        <v>44</v>
      </c>
    </row>
    <row r="892" spans="1:20" x14ac:dyDescent="0.25">
      <c r="A892" s="2" t="s">
        <v>9</v>
      </c>
      <c r="B892" s="2" t="s">
        <v>37</v>
      </c>
      <c r="C892" s="2">
        <v>32020</v>
      </c>
      <c r="D892" s="11">
        <v>44606</v>
      </c>
      <c r="E892" s="2" t="s">
        <v>184</v>
      </c>
      <c r="F892" s="2" t="s">
        <v>185</v>
      </c>
      <c r="G892" s="2" t="s">
        <v>1408</v>
      </c>
      <c r="H892" s="2" t="s">
        <v>41</v>
      </c>
      <c r="I892" s="11">
        <v>43893</v>
      </c>
      <c r="J892" s="2">
        <v>50138.2</v>
      </c>
      <c r="K892" s="2" t="s">
        <v>42</v>
      </c>
      <c r="L892" s="2" t="s">
        <v>43</v>
      </c>
      <c r="M892" s="2">
        <v>18</v>
      </c>
      <c r="N892" s="2">
        <v>42490</v>
      </c>
      <c r="O892" s="2">
        <v>0</v>
      </c>
      <c r="P892" s="2">
        <v>3824.1</v>
      </c>
      <c r="Q892" s="2">
        <v>3824.1</v>
      </c>
      <c r="R892" s="2">
        <v>7648.2</v>
      </c>
      <c r="S892" s="2">
        <v>0</v>
      </c>
      <c r="T892" s="2" t="s">
        <v>44</v>
      </c>
    </row>
    <row r="893" spans="1:20" x14ac:dyDescent="0.25">
      <c r="A893" s="2" t="s">
        <v>9</v>
      </c>
      <c r="B893" s="2" t="s">
        <v>37</v>
      </c>
      <c r="C893" s="2">
        <v>32020</v>
      </c>
      <c r="D893" s="11">
        <v>44606</v>
      </c>
      <c r="E893" s="2" t="s">
        <v>187</v>
      </c>
      <c r="F893" s="2" t="s">
        <v>188</v>
      </c>
      <c r="G893" s="2" t="s">
        <v>1409</v>
      </c>
      <c r="H893" s="2" t="s">
        <v>41</v>
      </c>
      <c r="I893" s="11">
        <v>43909</v>
      </c>
      <c r="J893" s="2">
        <v>708</v>
      </c>
      <c r="K893" s="2" t="s">
        <v>42</v>
      </c>
      <c r="L893" s="2" t="s">
        <v>43</v>
      </c>
      <c r="M893" s="2">
        <v>18</v>
      </c>
      <c r="N893" s="2">
        <v>600</v>
      </c>
      <c r="O893" s="2">
        <v>0</v>
      </c>
      <c r="P893" s="2">
        <v>54</v>
      </c>
      <c r="Q893" s="2">
        <v>54</v>
      </c>
      <c r="R893" s="2">
        <v>108</v>
      </c>
      <c r="S893" s="2">
        <v>0</v>
      </c>
      <c r="T893" s="2" t="s">
        <v>44</v>
      </c>
    </row>
    <row r="894" spans="1:20" x14ac:dyDescent="0.25">
      <c r="A894" s="2" t="s">
        <v>9</v>
      </c>
      <c r="B894" s="2" t="s">
        <v>37</v>
      </c>
      <c r="C894" s="2">
        <v>32020</v>
      </c>
      <c r="D894" s="11">
        <v>44606</v>
      </c>
      <c r="E894" s="2" t="s">
        <v>187</v>
      </c>
      <c r="F894" s="2" t="s">
        <v>188</v>
      </c>
      <c r="G894" s="2" t="s">
        <v>1410</v>
      </c>
      <c r="H894" s="2" t="s">
        <v>41</v>
      </c>
      <c r="I894" s="11">
        <v>43910</v>
      </c>
      <c r="J894" s="2">
        <v>1770</v>
      </c>
      <c r="K894" s="2" t="s">
        <v>42</v>
      </c>
      <c r="L894" s="2" t="s">
        <v>43</v>
      </c>
      <c r="M894" s="2">
        <v>18</v>
      </c>
      <c r="N894" s="2">
        <v>1500</v>
      </c>
      <c r="O894" s="2">
        <v>0</v>
      </c>
      <c r="P894" s="2">
        <v>135</v>
      </c>
      <c r="Q894" s="2">
        <v>135</v>
      </c>
      <c r="R894" s="2">
        <v>270</v>
      </c>
      <c r="S894" s="2">
        <v>0</v>
      </c>
      <c r="T894" s="2" t="s">
        <v>44</v>
      </c>
    </row>
    <row r="895" spans="1:20" x14ac:dyDescent="0.25">
      <c r="A895" s="2" t="s">
        <v>9</v>
      </c>
      <c r="B895" s="2" t="s">
        <v>37</v>
      </c>
      <c r="C895" s="2">
        <v>32020</v>
      </c>
      <c r="D895" s="11">
        <v>44606</v>
      </c>
      <c r="E895" s="2" t="s">
        <v>1411</v>
      </c>
      <c r="F895" s="2" t="s">
        <v>1412</v>
      </c>
      <c r="G895" s="2" t="s">
        <v>1413</v>
      </c>
      <c r="H895" s="2" t="s">
        <v>41</v>
      </c>
      <c r="I895" s="11">
        <v>43902</v>
      </c>
      <c r="J895" s="2">
        <v>2213</v>
      </c>
      <c r="K895" s="2" t="s">
        <v>42</v>
      </c>
      <c r="L895" s="2" t="s">
        <v>43</v>
      </c>
      <c r="M895" s="2">
        <v>18</v>
      </c>
      <c r="N895" s="2">
        <v>1875</v>
      </c>
      <c r="O895" s="2">
        <v>338</v>
      </c>
      <c r="P895" s="2">
        <v>0</v>
      </c>
      <c r="Q895" s="2">
        <v>0</v>
      </c>
      <c r="R895" s="2">
        <v>338</v>
      </c>
      <c r="S895" s="2">
        <v>0</v>
      </c>
      <c r="T895" s="2" t="s">
        <v>44</v>
      </c>
    </row>
    <row r="896" spans="1:20" x14ac:dyDescent="0.25">
      <c r="A896" s="2" t="s">
        <v>9</v>
      </c>
      <c r="B896" s="2" t="s">
        <v>37</v>
      </c>
      <c r="C896" s="2">
        <v>32020</v>
      </c>
      <c r="D896" s="11">
        <v>44606</v>
      </c>
      <c r="E896" s="2" t="s">
        <v>1414</v>
      </c>
      <c r="F896" s="2" t="s">
        <v>1415</v>
      </c>
      <c r="G896" s="2" t="s">
        <v>1416</v>
      </c>
      <c r="H896" s="2" t="s">
        <v>41</v>
      </c>
      <c r="I896" s="11">
        <v>43919</v>
      </c>
      <c r="J896" s="2">
        <v>879446.92</v>
      </c>
      <c r="K896" s="2" t="s">
        <v>42</v>
      </c>
      <c r="L896" s="2" t="s">
        <v>43</v>
      </c>
      <c r="M896" s="2">
        <v>18</v>
      </c>
      <c r="N896" s="2">
        <v>745294</v>
      </c>
      <c r="O896" s="2">
        <v>134152.92000000001</v>
      </c>
      <c r="P896" s="2">
        <v>0</v>
      </c>
      <c r="Q896" s="2">
        <v>0</v>
      </c>
      <c r="R896" s="2">
        <v>134152.92000000001</v>
      </c>
      <c r="S896" s="2">
        <v>0</v>
      </c>
      <c r="T896" s="2" t="s">
        <v>44</v>
      </c>
    </row>
    <row r="897" spans="1:20" x14ac:dyDescent="0.25">
      <c r="A897" s="2" t="s">
        <v>9</v>
      </c>
      <c r="B897" s="2" t="s">
        <v>37</v>
      </c>
      <c r="C897" s="2">
        <v>32020</v>
      </c>
      <c r="D897" s="11">
        <v>44606</v>
      </c>
      <c r="E897" s="2" t="s">
        <v>1414</v>
      </c>
      <c r="F897" s="2" t="s">
        <v>1415</v>
      </c>
      <c r="G897" s="2" t="s">
        <v>1417</v>
      </c>
      <c r="H897" s="2" t="s">
        <v>41</v>
      </c>
      <c r="I897" s="11">
        <v>43919</v>
      </c>
      <c r="J897" s="2">
        <v>871031.16</v>
      </c>
      <c r="K897" s="2" t="s">
        <v>42</v>
      </c>
      <c r="L897" s="2" t="s">
        <v>43</v>
      </c>
      <c r="M897" s="2">
        <v>18</v>
      </c>
      <c r="N897" s="2">
        <v>738162</v>
      </c>
      <c r="O897" s="2">
        <v>132869.16</v>
      </c>
      <c r="P897" s="2">
        <v>0</v>
      </c>
      <c r="Q897" s="2">
        <v>0</v>
      </c>
      <c r="R897" s="2">
        <v>132869.16</v>
      </c>
      <c r="S897" s="2">
        <v>0</v>
      </c>
      <c r="T897" s="2" t="s">
        <v>44</v>
      </c>
    </row>
    <row r="898" spans="1:20" x14ac:dyDescent="0.25">
      <c r="A898" s="2" t="s">
        <v>9</v>
      </c>
      <c r="B898" s="2" t="s">
        <v>37</v>
      </c>
      <c r="C898" s="2">
        <v>32020</v>
      </c>
      <c r="D898" s="11">
        <v>44606</v>
      </c>
      <c r="E898" s="2" t="s">
        <v>644</v>
      </c>
      <c r="F898" s="2" t="s">
        <v>645</v>
      </c>
      <c r="G898" s="2" t="s">
        <v>1418</v>
      </c>
      <c r="H898" s="2" t="s">
        <v>41</v>
      </c>
      <c r="I898" s="11">
        <v>43899</v>
      </c>
      <c r="J898" s="2">
        <v>33358</v>
      </c>
      <c r="K898" s="2" t="s">
        <v>42</v>
      </c>
      <c r="L898" s="2" t="s">
        <v>43</v>
      </c>
      <c r="M898" s="2">
        <v>5</v>
      </c>
      <c r="N898" s="2">
        <v>31770</v>
      </c>
      <c r="O898" s="2">
        <v>0</v>
      </c>
      <c r="P898" s="2">
        <v>794.25</v>
      </c>
      <c r="Q898" s="2">
        <v>794.25</v>
      </c>
      <c r="R898" s="2">
        <v>1588.5</v>
      </c>
      <c r="S898" s="2">
        <v>0</v>
      </c>
      <c r="T898" s="2" t="s">
        <v>44</v>
      </c>
    </row>
    <row r="899" spans="1:20" x14ac:dyDescent="0.25">
      <c r="A899" s="2" t="s">
        <v>9</v>
      </c>
      <c r="B899" s="2" t="s">
        <v>37</v>
      </c>
      <c r="C899" s="2">
        <v>32020</v>
      </c>
      <c r="D899" s="11">
        <v>44606</v>
      </c>
      <c r="E899" s="2" t="s">
        <v>1419</v>
      </c>
      <c r="F899" s="2" t="s">
        <v>1420</v>
      </c>
      <c r="G899" s="2" t="s">
        <v>1421</v>
      </c>
      <c r="H899" s="2" t="s">
        <v>41</v>
      </c>
      <c r="I899" s="11">
        <v>43903</v>
      </c>
      <c r="J899" s="2">
        <v>2785</v>
      </c>
      <c r="K899" s="2" t="s">
        <v>42</v>
      </c>
      <c r="L899" s="2" t="s">
        <v>43</v>
      </c>
      <c r="M899" s="2">
        <v>18</v>
      </c>
      <c r="N899" s="2">
        <v>2360</v>
      </c>
      <c r="O899" s="2">
        <v>0</v>
      </c>
      <c r="P899" s="2">
        <v>212.4</v>
      </c>
      <c r="Q899" s="2">
        <v>212.4</v>
      </c>
      <c r="R899" s="2">
        <v>424.8</v>
      </c>
      <c r="S899" s="2">
        <v>0</v>
      </c>
      <c r="T899" s="2" t="s">
        <v>44</v>
      </c>
    </row>
    <row r="900" spans="1:20" x14ac:dyDescent="0.25">
      <c r="A900" s="2" t="s">
        <v>9</v>
      </c>
      <c r="B900" s="2" t="s">
        <v>37</v>
      </c>
      <c r="C900" s="2">
        <v>32020</v>
      </c>
      <c r="D900" s="11">
        <v>44606</v>
      </c>
      <c r="E900" s="2" t="s">
        <v>195</v>
      </c>
      <c r="F900" s="2" t="s">
        <v>196</v>
      </c>
      <c r="G900" s="2" t="s">
        <v>1422</v>
      </c>
      <c r="H900" s="2" t="s">
        <v>41</v>
      </c>
      <c r="I900" s="11">
        <v>43891</v>
      </c>
      <c r="J900" s="2">
        <v>2099</v>
      </c>
      <c r="K900" s="2" t="s">
        <v>42</v>
      </c>
      <c r="L900" s="2" t="s">
        <v>43</v>
      </c>
      <c r="M900" s="2">
        <v>5</v>
      </c>
      <c r="N900" s="2">
        <v>1100</v>
      </c>
      <c r="O900" s="2">
        <v>0</v>
      </c>
      <c r="P900" s="2">
        <v>27.5</v>
      </c>
      <c r="Q900" s="2">
        <v>27.5</v>
      </c>
      <c r="R900" s="2">
        <v>55</v>
      </c>
      <c r="S900" s="2">
        <v>0</v>
      </c>
      <c r="T900" s="2" t="s">
        <v>44</v>
      </c>
    </row>
    <row r="901" spans="1:20" x14ac:dyDescent="0.25">
      <c r="A901" s="2" t="s">
        <v>9</v>
      </c>
      <c r="B901" s="2" t="s">
        <v>37</v>
      </c>
      <c r="C901" s="2">
        <v>32020</v>
      </c>
      <c r="D901" s="11">
        <v>44606</v>
      </c>
      <c r="E901" s="2" t="s">
        <v>195</v>
      </c>
      <c r="F901" s="2" t="s">
        <v>196</v>
      </c>
      <c r="G901" s="2" t="s">
        <v>1422</v>
      </c>
      <c r="H901" s="2" t="s">
        <v>41</v>
      </c>
      <c r="I901" s="11">
        <v>43891</v>
      </c>
      <c r="J901" s="2">
        <v>2099</v>
      </c>
      <c r="K901" s="2" t="s">
        <v>42</v>
      </c>
      <c r="L901" s="2" t="s">
        <v>43</v>
      </c>
      <c r="M901" s="2">
        <v>18</v>
      </c>
      <c r="N901" s="2">
        <v>800</v>
      </c>
      <c r="O901" s="2">
        <v>0</v>
      </c>
      <c r="P901" s="2">
        <v>72</v>
      </c>
      <c r="Q901" s="2">
        <v>72</v>
      </c>
      <c r="R901" s="2">
        <v>144</v>
      </c>
      <c r="S901" s="2">
        <v>0</v>
      </c>
      <c r="T901" s="2" t="s">
        <v>44</v>
      </c>
    </row>
    <row r="902" spans="1:20" x14ac:dyDescent="0.25">
      <c r="A902" s="2" t="s">
        <v>9</v>
      </c>
      <c r="B902" s="2" t="s">
        <v>37</v>
      </c>
      <c r="C902" s="2">
        <v>32020</v>
      </c>
      <c r="D902" s="11">
        <v>44606</v>
      </c>
      <c r="E902" s="2" t="s">
        <v>195</v>
      </c>
      <c r="F902" s="2" t="s">
        <v>196</v>
      </c>
      <c r="G902" s="2" t="s">
        <v>1423</v>
      </c>
      <c r="H902" s="2" t="s">
        <v>41</v>
      </c>
      <c r="I902" s="11">
        <v>43896</v>
      </c>
      <c r="J902" s="2">
        <v>1260</v>
      </c>
      <c r="K902" s="2" t="s">
        <v>42</v>
      </c>
      <c r="L902" s="2" t="s">
        <v>43</v>
      </c>
      <c r="M902" s="2">
        <v>12</v>
      </c>
      <c r="N902" s="2">
        <v>1125</v>
      </c>
      <c r="O902" s="2">
        <v>0</v>
      </c>
      <c r="P902" s="2">
        <v>67.5</v>
      </c>
      <c r="Q902" s="2">
        <v>67.5</v>
      </c>
      <c r="R902" s="2">
        <v>135</v>
      </c>
      <c r="S902" s="2">
        <v>0</v>
      </c>
      <c r="T902" s="2" t="s">
        <v>44</v>
      </c>
    </row>
    <row r="903" spans="1:20" x14ac:dyDescent="0.25">
      <c r="A903" s="2" t="s">
        <v>9</v>
      </c>
      <c r="B903" s="2" t="s">
        <v>37</v>
      </c>
      <c r="C903" s="2">
        <v>32020</v>
      </c>
      <c r="D903" s="11">
        <v>44606</v>
      </c>
      <c r="E903" s="2" t="s">
        <v>195</v>
      </c>
      <c r="F903" s="2" t="s">
        <v>196</v>
      </c>
      <c r="G903" s="2" t="s">
        <v>1424</v>
      </c>
      <c r="H903" s="2" t="s">
        <v>41</v>
      </c>
      <c r="I903" s="11">
        <v>43897</v>
      </c>
      <c r="J903" s="2">
        <v>2099</v>
      </c>
      <c r="K903" s="2" t="s">
        <v>42</v>
      </c>
      <c r="L903" s="2" t="s">
        <v>43</v>
      </c>
      <c r="M903" s="2">
        <v>5</v>
      </c>
      <c r="N903" s="2">
        <v>1100</v>
      </c>
      <c r="O903" s="2">
        <v>0</v>
      </c>
      <c r="P903" s="2">
        <v>27.5</v>
      </c>
      <c r="Q903" s="2">
        <v>27.5</v>
      </c>
      <c r="R903" s="2">
        <v>55</v>
      </c>
      <c r="S903" s="2">
        <v>0</v>
      </c>
      <c r="T903" s="2" t="s">
        <v>44</v>
      </c>
    </row>
    <row r="904" spans="1:20" x14ac:dyDescent="0.25">
      <c r="A904" s="2" t="s">
        <v>9</v>
      </c>
      <c r="B904" s="2" t="s">
        <v>37</v>
      </c>
      <c r="C904" s="2">
        <v>32020</v>
      </c>
      <c r="D904" s="11">
        <v>44606</v>
      </c>
      <c r="E904" s="2" t="s">
        <v>195</v>
      </c>
      <c r="F904" s="2" t="s">
        <v>196</v>
      </c>
      <c r="G904" s="2" t="s">
        <v>1424</v>
      </c>
      <c r="H904" s="2" t="s">
        <v>41</v>
      </c>
      <c r="I904" s="11">
        <v>43897</v>
      </c>
      <c r="J904" s="2">
        <v>2099</v>
      </c>
      <c r="K904" s="2" t="s">
        <v>42</v>
      </c>
      <c r="L904" s="2" t="s">
        <v>43</v>
      </c>
      <c r="M904" s="2">
        <v>18</v>
      </c>
      <c r="N904" s="2">
        <v>800</v>
      </c>
      <c r="O904" s="2">
        <v>0</v>
      </c>
      <c r="P904" s="2">
        <v>72</v>
      </c>
      <c r="Q904" s="2">
        <v>72</v>
      </c>
      <c r="R904" s="2">
        <v>144</v>
      </c>
      <c r="S904" s="2">
        <v>0</v>
      </c>
      <c r="T904" s="2" t="s">
        <v>44</v>
      </c>
    </row>
    <row r="905" spans="1:20" x14ac:dyDescent="0.25">
      <c r="A905" s="2" t="s">
        <v>9</v>
      </c>
      <c r="B905" s="2" t="s">
        <v>37</v>
      </c>
      <c r="C905" s="2">
        <v>32020</v>
      </c>
      <c r="D905" s="11">
        <v>44606</v>
      </c>
      <c r="E905" s="2" t="s">
        <v>199</v>
      </c>
      <c r="F905" s="2" t="s">
        <v>200</v>
      </c>
      <c r="G905" s="2" t="s">
        <v>1425</v>
      </c>
      <c r="H905" s="2" t="s">
        <v>41</v>
      </c>
      <c r="I905" s="11">
        <v>43903</v>
      </c>
      <c r="J905" s="2">
        <v>566</v>
      </c>
      <c r="K905" s="2" t="s">
        <v>42</v>
      </c>
      <c r="L905" s="2" t="s">
        <v>43</v>
      </c>
      <c r="M905" s="2">
        <v>18</v>
      </c>
      <c r="N905" s="2">
        <v>480</v>
      </c>
      <c r="O905" s="2">
        <v>0</v>
      </c>
      <c r="P905" s="2">
        <v>43.2</v>
      </c>
      <c r="Q905" s="2">
        <v>43.2</v>
      </c>
      <c r="R905" s="2">
        <v>86.4</v>
      </c>
      <c r="S905" s="2">
        <v>0</v>
      </c>
      <c r="T905" s="2" t="s">
        <v>44</v>
      </c>
    </row>
    <row r="906" spans="1:20" x14ac:dyDescent="0.25">
      <c r="A906" s="2" t="s">
        <v>9</v>
      </c>
      <c r="B906" s="2" t="s">
        <v>37</v>
      </c>
      <c r="C906" s="2">
        <v>32020</v>
      </c>
      <c r="D906" s="11">
        <v>44606</v>
      </c>
      <c r="E906" s="2" t="s">
        <v>199</v>
      </c>
      <c r="F906" s="2" t="s">
        <v>200</v>
      </c>
      <c r="G906" s="2" t="s">
        <v>1426</v>
      </c>
      <c r="H906" s="2" t="s">
        <v>41</v>
      </c>
      <c r="I906" s="11">
        <v>43907</v>
      </c>
      <c r="J906" s="2">
        <v>566</v>
      </c>
      <c r="K906" s="2" t="s">
        <v>42</v>
      </c>
      <c r="L906" s="2" t="s">
        <v>43</v>
      </c>
      <c r="M906" s="2">
        <v>18</v>
      </c>
      <c r="N906" s="2">
        <v>480</v>
      </c>
      <c r="O906" s="2">
        <v>0</v>
      </c>
      <c r="P906" s="2">
        <v>43.2</v>
      </c>
      <c r="Q906" s="2">
        <v>43.2</v>
      </c>
      <c r="R906" s="2">
        <v>86.4</v>
      </c>
      <c r="S906" s="2">
        <v>0</v>
      </c>
      <c r="T906" s="2" t="s">
        <v>44</v>
      </c>
    </row>
    <row r="907" spans="1:20" x14ac:dyDescent="0.25">
      <c r="A907" s="2" t="s">
        <v>9</v>
      </c>
      <c r="B907" s="2" t="s">
        <v>37</v>
      </c>
      <c r="C907" s="2">
        <v>32020</v>
      </c>
      <c r="D907" s="11">
        <v>44606</v>
      </c>
      <c r="E907" s="2" t="s">
        <v>199</v>
      </c>
      <c r="F907" s="2" t="s">
        <v>200</v>
      </c>
      <c r="G907" s="2" t="s">
        <v>1427</v>
      </c>
      <c r="H907" s="2" t="s">
        <v>41</v>
      </c>
      <c r="I907" s="11">
        <v>43911</v>
      </c>
      <c r="J907" s="2">
        <v>3587</v>
      </c>
      <c r="K907" s="2" t="s">
        <v>42</v>
      </c>
      <c r="L907" s="2" t="s">
        <v>43</v>
      </c>
      <c r="M907" s="2">
        <v>18</v>
      </c>
      <c r="N907" s="2">
        <v>3040</v>
      </c>
      <c r="O907" s="2">
        <v>0</v>
      </c>
      <c r="P907" s="2">
        <v>273.60000000000002</v>
      </c>
      <c r="Q907" s="2">
        <v>273.60000000000002</v>
      </c>
      <c r="R907" s="2">
        <v>547.20000000000005</v>
      </c>
      <c r="S907" s="2">
        <v>0</v>
      </c>
      <c r="T907" s="2" t="s">
        <v>44</v>
      </c>
    </row>
    <row r="908" spans="1:20" x14ac:dyDescent="0.25">
      <c r="A908" s="2" t="s">
        <v>6</v>
      </c>
      <c r="B908" s="2" t="s">
        <v>37</v>
      </c>
      <c r="C908" s="2">
        <v>32020</v>
      </c>
      <c r="D908" s="11">
        <v>44606</v>
      </c>
      <c r="E908" s="2" t="s">
        <v>1428</v>
      </c>
      <c r="F908" s="2" t="s">
        <v>1429</v>
      </c>
      <c r="G908" s="2" t="s">
        <v>1430</v>
      </c>
      <c r="H908" s="2" t="s">
        <v>41</v>
      </c>
      <c r="I908" s="11">
        <v>43850</v>
      </c>
      <c r="J908" s="2">
        <v>101535</v>
      </c>
      <c r="K908" s="2" t="s">
        <v>42</v>
      </c>
      <c r="L908" s="2" t="s">
        <v>43</v>
      </c>
      <c r="M908" s="2">
        <v>5</v>
      </c>
      <c r="N908" s="2">
        <v>96700</v>
      </c>
      <c r="O908" s="2">
        <v>0</v>
      </c>
      <c r="P908" s="2">
        <v>2417.5</v>
      </c>
      <c r="Q908" s="2">
        <v>2417.5</v>
      </c>
      <c r="R908" s="2">
        <v>4835</v>
      </c>
      <c r="S908" s="2">
        <v>0</v>
      </c>
      <c r="T908" s="2" t="s">
        <v>44</v>
      </c>
    </row>
    <row r="909" spans="1:20" x14ac:dyDescent="0.25">
      <c r="A909" s="2" t="s">
        <v>6</v>
      </c>
      <c r="B909" s="2" t="s">
        <v>37</v>
      </c>
      <c r="C909" s="2">
        <v>32020</v>
      </c>
      <c r="D909" s="11">
        <v>44606</v>
      </c>
      <c r="E909" s="2" t="s">
        <v>1428</v>
      </c>
      <c r="F909" s="2" t="s">
        <v>1429</v>
      </c>
      <c r="G909" s="2" t="s">
        <v>1431</v>
      </c>
      <c r="H909" s="2" t="s">
        <v>41</v>
      </c>
      <c r="I909" s="11">
        <v>43850</v>
      </c>
      <c r="J909" s="2">
        <v>110985</v>
      </c>
      <c r="K909" s="2" t="s">
        <v>42</v>
      </c>
      <c r="L909" s="2" t="s">
        <v>43</v>
      </c>
      <c r="M909" s="2">
        <v>5</v>
      </c>
      <c r="N909" s="2">
        <v>105700</v>
      </c>
      <c r="O909" s="2">
        <v>0</v>
      </c>
      <c r="P909" s="2">
        <v>2642.5</v>
      </c>
      <c r="Q909" s="2">
        <v>2642.5</v>
      </c>
      <c r="R909" s="2">
        <v>5285</v>
      </c>
      <c r="S909" s="2">
        <v>0</v>
      </c>
      <c r="T909" s="2" t="s">
        <v>44</v>
      </c>
    </row>
    <row r="910" spans="1:20" x14ac:dyDescent="0.25">
      <c r="A910" s="2" t="s">
        <v>6</v>
      </c>
      <c r="B910" s="2" t="s">
        <v>37</v>
      </c>
      <c r="C910" s="2">
        <v>32020</v>
      </c>
      <c r="D910" s="11">
        <v>44606</v>
      </c>
      <c r="E910" s="2" t="s">
        <v>1428</v>
      </c>
      <c r="F910" s="2" t="s">
        <v>1429</v>
      </c>
      <c r="G910" s="2" t="s">
        <v>1432</v>
      </c>
      <c r="H910" s="2" t="s">
        <v>41</v>
      </c>
      <c r="I910" s="11">
        <v>43857</v>
      </c>
      <c r="J910" s="2">
        <v>45066</v>
      </c>
      <c r="K910" s="2" t="s">
        <v>42</v>
      </c>
      <c r="L910" s="2" t="s">
        <v>43</v>
      </c>
      <c r="M910" s="2">
        <v>5</v>
      </c>
      <c r="N910" s="2">
        <v>42920</v>
      </c>
      <c r="O910" s="2">
        <v>0</v>
      </c>
      <c r="P910" s="2">
        <v>1073</v>
      </c>
      <c r="Q910" s="2">
        <v>1073</v>
      </c>
      <c r="R910" s="2">
        <v>2146</v>
      </c>
      <c r="S910" s="2">
        <v>0</v>
      </c>
      <c r="T910" s="2" t="s">
        <v>44</v>
      </c>
    </row>
    <row r="911" spans="1:20" x14ac:dyDescent="0.25">
      <c r="A911" s="2" t="s">
        <v>9</v>
      </c>
      <c r="B911" s="2" t="s">
        <v>37</v>
      </c>
      <c r="C911" s="2">
        <v>32020</v>
      </c>
      <c r="D911" s="11">
        <v>44606</v>
      </c>
      <c r="E911" s="2" t="s">
        <v>1433</v>
      </c>
      <c r="F911" s="2" t="s">
        <v>1434</v>
      </c>
      <c r="G911" s="2" t="s">
        <v>1435</v>
      </c>
      <c r="H911" s="2" t="s">
        <v>41</v>
      </c>
      <c r="I911" s="11">
        <v>43906</v>
      </c>
      <c r="J911" s="2">
        <v>50180</v>
      </c>
      <c r="K911" s="2" t="s">
        <v>42</v>
      </c>
      <c r="L911" s="2" t="s">
        <v>43</v>
      </c>
      <c r="M911" s="2">
        <v>18</v>
      </c>
      <c r="N911" s="2">
        <v>42525</v>
      </c>
      <c r="O911" s="2">
        <v>7654.5</v>
      </c>
      <c r="P911" s="2">
        <v>0</v>
      </c>
      <c r="Q911" s="2">
        <v>0</v>
      </c>
      <c r="R911" s="2">
        <v>7654.5</v>
      </c>
      <c r="S911" s="2">
        <v>0</v>
      </c>
      <c r="T911" s="2" t="s">
        <v>44</v>
      </c>
    </row>
    <row r="912" spans="1:20" x14ac:dyDescent="0.25">
      <c r="A912" s="2" t="s">
        <v>9</v>
      </c>
      <c r="B912" s="2" t="s">
        <v>37</v>
      </c>
      <c r="C912" s="2">
        <v>32020</v>
      </c>
      <c r="D912" s="11">
        <v>44606</v>
      </c>
      <c r="E912" s="2" t="s">
        <v>206</v>
      </c>
      <c r="F912" s="2" t="s">
        <v>207</v>
      </c>
      <c r="G912" s="2" t="s">
        <v>1436</v>
      </c>
      <c r="H912" s="2" t="s">
        <v>41</v>
      </c>
      <c r="I912" s="11">
        <v>43892</v>
      </c>
      <c r="J912" s="2">
        <v>35</v>
      </c>
      <c r="K912" s="2" t="s">
        <v>42</v>
      </c>
      <c r="L912" s="2" t="s">
        <v>43</v>
      </c>
      <c r="M912" s="2">
        <v>18</v>
      </c>
      <c r="N912" s="2">
        <v>30</v>
      </c>
      <c r="O912" s="2">
        <v>0</v>
      </c>
      <c r="P912" s="2">
        <v>2.7</v>
      </c>
      <c r="Q912" s="2">
        <v>2.7</v>
      </c>
      <c r="R912" s="2">
        <v>5.4</v>
      </c>
      <c r="S912" s="2">
        <v>0</v>
      </c>
      <c r="T912" s="2" t="s">
        <v>44</v>
      </c>
    </row>
    <row r="913" spans="1:20" x14ac:dyDescent="0.25">
      <c r="A913" s="2" t="s">
        <v>9</v>
      </c>
      <c r="B913" s="2" t="s">
        <v>37</v>
      </c>
      <c r="C913" s="2">
        <v>32020</v>
      </c>
      <c r="D913" s="11">
        <v>44606</v>
      </c>
      <c r="E913" s="2" t="s">
        <v>206</v>
      </c>
      <c r="F913" s="2" t="s">
        <v>207</v>
      </c>
      <c r="G913" s="2" t="s">
        <v>1437</v>
      </c>
      <c r="H913" s="2" t="s">
        <v>41</v>
      </c>
      <c r="I913" s="11">
        <v>43892</v>
      </c>
      <c r="J913" s="2">
        <v>118</v>
      </c>
      <c r="K913" s="2" t="s">
        <v>42</v>
      </c>
      <c r="L913" s="2" t="s">
        <v>43</v>
      </c>
      <c r="M913" s="2">
        <v>18</v>
      </c>
      <c r="N913" s="2">
        <v>100</v>
      </c>
      <c r="O913" s="2">
        <v>0</v>
      </c>
      <c r="P913" s="2">
        <v>9</v>
      </c>
      <c r="Q913" s="2">
        <v>9</v>
      </c>
      <c r="R913" s="2">
        <v>18</v>
      </c>
      <c r="S913" s="2">
        <v>0</v>
      </c>
      <c r="T913" s="2" t="s">
        <v>44</v>
      </c>
    </row>
    <row r="914" spans="1:20" x14ac:dyDescent="0.25">
      <c r="A914" s="2" t="s">
        <v>9</v>
      </c>
      <c r="B914" s="2" t="s">
        <v>37</v>
      </c>
      <c r="C914" s="2">
        <v>32020</v>
      </c>
      <c r="D914" s="11">
        <v>44606</v>
      </c>
      <c r="E914" s="2" t="s">
        <v>206</v>
      </c>
      <c r="F914" s="2" t="s">
        <v>207</v>
      </c>
      <c r="G914" s="2" t="s">
        <v>1438</v>
      </c>
      <c r="H914" s="2" t="s">
        <v>41</v>
      </c>
      <c r="I914" s="11">
        <v>43902</v>
      </c>
      <c r="J914" s="2">
        <v>118</v>
      </c>
      <c r="K914" s="2" t="s">
        <v>42</v>
      </c>
      <c r="L914" s="2" t="s">
        <v>43</v>
      </c>
      <c r="M914" s="2">
        <v>18</v>
      </c>
      <c r="N914" s="2">
        <v>100</v>
      </c>
      <c r="O914" s="2">
        <v>0</v>
      </c>
      <c r="P914" s="2">
        <v>9</v>
      </c>
      <c r="Q914" s="2">
        <v>9</v>
      </c>
      <c r="R914" s="2">
        <v>18</v>
      </c>
      <c r="S914" s="2">
        <v>0</v>
      </c>
      <c r="T914" s="2" t="s">
        <v>44</v>
      </c>
    </row>
    <row r="915" spans="1:20" x14ac:dyDescent="0.25">
      <c r="A915" s="2" t="s">
        <v>8</v>
      </c>
      <c r="B915" s="2" t="s">
        <v>37</v>
      </c>
      <c r="C915" s="2">
        <v>32020</v>
      </c>
      <c r="D915" s="11">
        <v>44606</v>
      </c>
      <c r="E915" s="2" t="s">
        <v>1439</v>
      </c>
      <c r="F915" s="2" t="s">
        <v>1440</v>
      </c>
      <c r="G915" s="2" t="s">
        <v>1441</v>
      </c>
      <c r="H915" s="2" t="s">
        <v>41</v>
      </c>
      <c r="I915" s="11">
        <v>43883</v>
      </c>
      <c r="J915" s="2">
        <v>69030</v>
      </c>
      <c r="K915" s="2" t="s">
        <v>42</v>
      </c>
      <c r="L915" s="2" t="s">
        <v>43</v>
      </c>
      <c r="M915" s="2">
        <v>18</v>
      </c>
      <c r="N915" s="2">
        <v>58500</v>
      </c>
      <c r="O915" s="2">
        <v>0</v>
      </c>
      <c r="P915" s="2">
        <v>5265</v>
      </c>
      <c r="Q915" s="2">
        <v>5265</v>
      </c>
      <c r="R915" s="2">
        <v>10530</v>
      </c>
      <c r="S915" s="2">
        <v>0</v>
      </c>
      <c r="T915" s="2" t="s">
        <v>44</v>
      </c>
    </row>
    <row r="916" spans="1:20" x14ac:dyDescent="0.25">
      <c r="A916" s="2" t="s">
        <v>9</v>
      </c>
      <c r="B916" s="2" t="s">
        <v>37</v>
      </c>
      <c r="C916" s="2">
        <v>32020</v>
      </c>
      <c r="D916" s="11">
        <v>44606</v>
      </c>
      <c r="E916" s="2" t="s">
        <v>212</v>
      </c>
      <c r="F916" s="2" t="s">
        <v>213</v>
      </c>
      <c r="G916" s="2" t="s">
        <v>1442</v>
      </c>
      <c r="H916" s="2" t="s">
        <v>41</v>
      </c>
      <c r="I916" s="11">
        <v>43914</v>
      </c>
      <c r="J916" s="2">
        <v>531</v>
      </c>
      <c r="K916" s="2" t="s">
        <v>42</v>
      </c>
      <c r="L916" s="2" t="s">
        <v>43</v>
      </c>
      <c r="M916" s="2">
        <v>18</v>
      </c>
      <c r="N916" s="2">
        <v>450</v>
      </c>
      <c r="O916" s="2">
        <v>0</v>
      </c>
      <c r="P916" s="2">
        <v>40.5</v>
      </c>
      <c r="Q916" s="2">
        <v>40.5</v>
      </c>
      <c r="R916" s="2">
        <v>81</v>
      </c>
      <c r="S916" s="2">
        <v>0</v>
      </c>
      <c r="T916" s="2" t="s">
        <v>44</v>
      </c>
    </row>
    <row r="917" spans="1:20" x14ac:dyDescent="0.25">
      <c r="A917" s="2" t="s">
        <v>9</v>
      </c>
      <c r="B917" s="2" t="s">
        <v>37</v>
      </c>
      <c r="C917" s="2">
        <v>32020</v>
      </c>
      <c r="D917" s="11">
        <v>44606</v>
      </c>
      <c r="E917" s="2" t="s">
        <v>1443</v>
      </c>
      <c r="F917" s="2" t="s">
        <v>1444</v>
      </c>
      <c r="G917" s="2" t="s">
        <v>1445</v>
      </c>
      <c r="H917" s="2" t="s">
        <v>41</v>
      </c>
      <c r="I917" s="11">
        <v>43896</v>
      </c>
      <c r="J917" s="2">
        <v>6932.5</v>
      </c>
      <c r="K917" s="2" t="s">
        <v>42</v>
      </c>
      <c r="L917" s="2" t="s">
        <v>43</v>
      </c>
      <c r="M917" s="2">
        <v>18</v>
      </c>
      <c r="N917" s="2">
        <v>5875</v>
      </c>
      <c r="O917" s="2">
        <v>0</v>
      </c>
      <c r="P917" s="2">
        <v>528.75</v>
      </c>
      <c r="Q917" s="2">
        <v>528.75</v>
      </c>
      <c r="R917" s="2">
        <v>1057.5</v>
      </c>
      <c r="S917" s="2">
        <v>0</v>
      </c>
      <c r="T917" s="2" t="s">
        <v>44</v>
      </c>
    </row>
    <row r="918" spans="1:20" x14ac:dyDescent="0.25">
      <c r="A918" s="2" t="s">
        <v>9</v>
      </c>
      <c r="B918" s="2" t="s">
        <v>37</v>
      </c>
      <c r="C918" s="2">
        <v>32020</v>
      </c>
      <c r="D918" s="11">
        <v>44606</v>
      </c>
      <c r="E918" s="2" t="s">
        <v>1446</v>
      </c>
      <c r="F918" s="2" t="s">
        <v>1447</v>
      </c>
      <c r="G918" s="2" t="s">
        <v>1448</v>
      </c>
      <c r="H918" s="2" t="s">
        <v>41</v>
      </c>
      <c r="I918" s="11">
        <v>43899</v>
      </c>
      <c r="J918" s="2">
        <v>58181.67</v>
      </c>
      <c r="K918" s="2" t="s">
        <v>42</v>
      </c>
      <c r="L918" s="2" t="s">
        <v>43</v>
      </c>
      <c r="M918" s="2">
        <v>18</v>
      </c>
      <c r="N918" s="2">
        <v>49306.5</v>
      </c>
      <c r="O918" s="2">
        <v>8875.17</v>
      </c>
      <c r="P918" s="2">
        <v>0</v>
      </c>
      <c r="Q918" s="2">
        <v>0</v>
      </c>
      <c r="R918" s="2">
        <v>8875.17</v>
      </c>
      <c r="S918" s="2">
        <v>0</v>
      </c>
      <c r="T918" s="2" t="s">
        <v>44</v>
      </c>
    </row>
    <row r="919" spans="1:20" x14ac:dyDescent="0.25">
      <c r="A919" s="2" t="s">
        <v>9</v>
      </c>
      <c r="B919" s="2" t="s">
        <v>37</v>
      </c>
      <c r="C919" s="2">
        <v>32020</v>
      </c>
      <c r="D919" s="11">
        <v>44606</v>
      </c>
      <c r="E919" s="2" t="s">
        <v>654</v>
      </c>
      <c r="F919" s="2" t="s">
        <v>655</v>
      </c>
      <c r="G919" s="2" t="s">
        <v>1449</v>
      </c>
      <c r="H919" s="2" t="s">
        <v>41</v>
      </c>
      <c r="I919" s="11">
        <v>43892</v>
      </c>
      <c r="J919" s="2">
        <v>54600</v>
      </c>
      <c r="K919" s="2" t="s">
        <v>42</v>
      </c>
      <c r="L919" s="2" t="s">
        <v>43</v>
      </c>
      <c r="M919" s="2">
        <v>12</v>
      </c>
      <c r="N919" s="2">
        <v>48750</v>
      </c>
      <c r="O919" s="2">
        <v>0</v>
      </c>
      <c r="P919" s="2">
        <v>2925</v>
      </c>
      <c r="Q919" s="2">
        <v>2925</v>
      </c>
      <c r="R919" s="2">
        <v>5850</v>
      </c>
      <c r="S919" s="2">
        <v>0</v>
      </c>
      <c r="T919" s="2" t="s">
        <v>44</v>
      </c>
    </row>
    <row r="920" spans="1:20" x14ac:dyDescent="0.25">
      <c r="A920" s="2" t="s">
        <v>9</v>
      </c>
      <c r="B920" s="2" t="s">
        <v>37</v>
      </c>
      <c r="C920" s="2">
        <v>32020</v>
      </c>
      <c r="D920" s="11">
        <v>44606</v>
      </c>
      <c r="E920" s="2" t="s">
        <v>654</v>
      </c>
      <c r="F920" s="2" t="s">
        <v>655</v>
      </c>
      <c r="G920" s="2" t="s">
        <v>1450</v>
      </c>
      <c r="H920" s="2" t="s">
        <v>41</v>
      </c>
      <c r="I920" s="11">
        <v>43910</v>
      </c>
      <c r="J920" s="2">
        <v>28910</v>
      </c>
      <c r="K920" s="2" t="s">
        <v>42</v>
      </c>
      <c r="L920" s="2" t="s">
        <v>43</v>
      </c>
      <c r="M920" s="2">
        <v>18</v>
      </c>
      <c r="N920" s="2">
        <v>24500</v>
      </c>
      <c r="O920" s="2">
        <v>0</v>
      </c>
      <c r="P920" s="2">
        <v>2205</v>
      </c>
      <c r="Q920" s="2">
        <v>2205</v>
      </c>
      <c r="R920" s="2">
        <v>4410</v>
      </c>
      <c r="S920" s="2">
        <v>0</v>
      </c>
      <c r="T920" s="2" t="s">
        <v>44</v>
      </c>
    </row>
    <row r="921" spans="1:20" x14ac:dyDescent="0.25">
      <c r="A921" s="2" t="s">
        <v>9</v>
      </c>
      <c r="B921" s="2" t="s">
        <v>37</v>
      </c>
      <c r="C921" s="2">
        <v>32020</v>
      </c>
      <c r="D921" s="11">
        <v>44606</v>
      </c>
      <c r="E921" s="2" t="s">
        <v>654</v>
      </c>
      <c r="F921" s="2" t="s">
        <v>655</v>
      </c>
      <c r="G921" s="2" t="s">
        <v>1451</v>
      </c>
      <c r="H921" s="2" t="s">
        <v>41</v>
      </c>
      <c r="I921" s="11">
        <v>43910</v>
      </c>
      <c r="J921" s="2">
        <v>31713</v>
      </c>
      <c r="K921" s="2" t="s">
        <v>42</v>
      </c>
      <c r="L921" s="2" t="s">
        <v>43</v>
      </c>
      <c r="M921" s="2">
        <v>18</v>
      </c>
      <c r="N921" s="2">
        <v>26875</v>
      </c>
      <c r="O921" s="2">
        <v>0</v>
      </c>
      <c r="P921" s="2">
        <v>2418.75</v>
      </c>
      <c r="Q921" s="2">
        <v>2418.75</v>
      </c>
      <c r="R921" s="2">
        <v>4837.5</v>
      </c>
      <c r="S921" s="2">
        <v>0</v>
      </c>
      <c r="T921" s="2" t="s">
        <v>44</v>
      </c>
    </row>
    <row r="922" spans="1:20" x14ac:dyDescent="0.25">
      <c r="A922" s="2" t="s">
        <v>9</v>
      </c>
      <c r="B922" s="2" t="s">
        <v>37</v>
      </c>
      <c r="C922" s="2">
        <v>32020</v>
      </c>
      <c r="D922" s="11">
        <v>44606</v>
      </c>
      <c r="E922" s="2" t="s">
        <v>654</v>
      </c>
      <c r="F922" s="2" t="s">
        <v>655</v>
      </c>
      <c r="G922" s="2" t="s">
        <v>1452</v>
      </c>
      <c r="H922" s="2" t="s">
        <v>41</v>
      </c>
      <c r="I922" s="11">
        <v>43911</v>
      </c>
      <c r="J922" s="2">
        <v>22125</v>
      </c>
      <c r="K922" s="2" t="s">
        <v>42</v>
      </c>
      <c r="L922" s="2" t="s">
        <v>43</v>
      </c>
      <c r="M922" s="2">
        <v>18</v>
      </c>
      <c r="N922" s="2">
        <v>18750</v>
      </c>
      <c r="O922" s="2">
        <v>0</v>
      </c>
      <c r="P922" s="2">
        <v>1687.5</v>
      </c>
      <c r="Q922" s="2">
        <v>1687.5</v>
      </c>
      <c r="R922" s="2">
        <v>3375</v>
      </c>
      <c r="S922" s="2">
        <v>0</v>
      </c>
      <c r="T922" s="2" t="s">
        <v>44</v>
      </c>
    </row>
    <row r="923" spans="1:20" x14ac:dyDescent="0.25">
      <c r="A923" s="2" t="s">
        <v>9</v>
      </c>
      <c r="B923" s="2" t="s">
        <v>37</v>
      </c>
      <c r="C923" s="2">
        <v>32020</v>
      </c>
      <c r="D923" s="11">
        <v>44606</v>
      </c>
      <c r="E923" s="2" t="s">
        <v>654</v>
      </c>
      <c r="F923" s="2" t="s">
        <v>655</v>
      </c>
      <c r="G923" s="2" t="s">
        <v>1453</v>
      </c>
      <c r="H923" s="2" t="s">
        <v>41</v>
      </c>
      <c r="I923" s="11">
        <v>43911</v>
      </c>
      <c r="J923" s="2">
        <v>13452</v>
      </c>
      <c r="K923" s="2" t="s">
        <v>42</v>
      </c>
      <c r="L923" s="2" t="s">
        <v>43</v>
      </c>
      <c r="M923" s="2">
        <v>18</v>
      </c>
      <c r="N923" s="2">
        <v>11400</v>
      </c>
      <c r="O923" s="2">
        <v>0</v>
      </c>
      <c r="P923" s="2">
        <v>1026</v>
      </c>
      <c r="Q923" s="2">
        <v>1026</v>
      </c>
      <c r="R923" s="2">
        <v>2052</v>
      </c>
      <c r="S923" s="2">
        <v>0</v>
      </c>
      <c r="T923" s="2" t="s">
        <v>44</v>
      </c>
    </row>
    <row r="924" spans="1:20" x14ac:dyDescent="0.25">
      <c r="A924" s="2" t="s">
        <v>9</v>
      </c>
      <c r="B924" s="2" t="s">
        <v>37</v>
      </c>
      <c r="C924" s="2">
        <v>32020</v>
      </c>
      <c r="D924" s="11">
        <v>44606</v>
      </c>
      <c r="E924" s="2" t="s">
        <v>654</v>
      </c>
      <c r="F924" s="2" t="s">
        <v>655</v>
      </c>
      <c r="G924" s="2" t="s">
        <v>1454</v>
      </c>
      <c r="H924" s="2" t="s">
        <v>41</v>
      </c>
      <c r="I924" s="11">
        <v>43911</v>
      </c>
      <c r="J924" s="2">
        <v>4868</v>
      </c>
      <c r="K924" s="2" t="s">
        <v>42</v>
      </c>
      <c r="L924" s="2" t="s">
        <v>43</v>
      </c>
      <c r="M924" s="2">
        <v>18</v>
      </c>
      <c r="N924" s="2">
        <v>4125</v>
      </c>
      <c r="O924" s="2">
        <v>0</v>
      </c>
      <c r="P924" s="2">
        <v>371.25</v>
      </c>
      <c r="Q924" s="2">
        <v>371.25</v>
      </c>
      <c r="R924" s="2">
        <v>742.5</v>
      </c>
      <c r="S924" s="2">
        <v>0</v>
      </c>
      <c r="T924" s="2" t="s">
        <v>44</v>
      </c>
    </row>
    <row r="925" spans="1:20" x14ac:dyDescent="0.25">
      <c r="A925" s="2" t="s">
        <v>9</v>
      </c>
      <c r="B925" s="2" t="s">
        <v>37</v>
      </c>
      <c r="C925" s="2">
        <v>32020</v>
      </c>
      <c r="D925" s="11">
        <v>44606</v>
      </c>
      <c r="E925" s="2" t="s">
        <v>654</v>
      </c>
      <c r="F925" s="2" t="s">
        <v>655</v>
      </c>
      <c r="G925" s="2" t="s">
        <v>1455</v>
      </c>
      <c r="H925" s="2" t="s">
        <v>41</v>
      </c>
      <c r="I925" s="11">
        <v>43911</v>
      </c>
      <c r="J925" s="2">
        <v>1770</v>
      </c>
      <c r="K925" s="2" t="s">
        <v>42</v>
      </c>
      <c r="L925" s="2" t="s">
        <v>43</v>
      </c>
      <c r="M925" s="2">
        <v>18</v>
      </c>
      <c r="N925" s="2">
        <v>1500</v>
      </c>
      <c r="O925" s="2">
        <v>0</v>
      </c>
      <c r="P925" s="2">
        <v>135</v>
      </c>
      <c r="Q925" s="2">
        <v>135</v>
      </c>
      <c r="R925" s="2">
        <v>270</v>
      </c>
      <c r="S925" s="2">
        <v>0</v>
      </c>
      <c r="T925" s="2" t="s">
        <v>44</v>
      </c>
    </row>
    <row r="926" spans="1:20" x14ac:dyDescent="0.25">
      <c r="A926" s="2" t="s">
        <v>9</v>
      </c>
      <c r="B926" s="2" t="s">
        <v>37</v>
      </c>
      <c r="C926" s="2">
        <v>32020</v>
      </c>
      <c r="D926" s="11">
        <v>44606</v>
      </c>
      <c r="E926" s="2" t="s">
        <v>656</v>
      </c>
      <c r="F926" s="2" t="s">
        <v>657</v>
      </c>
      <c r="G926" s="2" t="s">
        <v>1456</v>
      </c>
      <c r="H926" s="2" t="s">
        <v>41</v>
      </c>
      <c r="I926" s="11">
        <v>43900</v>
      </c>
      <c r="J926" s="2">
        <v>3245</v>
      </c>
      <c r="K926" s="2" t="s">
        <v>42</v>
      </c>
      <c r="L926" s="2" t="s">
        <v>43</v>
      </c>
      <c r="M926" s="2">
        <v>18</v>
      </c>
      <c r="N926" s="2">
        <v>2750</v>
      </c>
      <c r="O926" s="2">
        <v>0</v>
      </c>
      <c r="P926" s="2">
        <v>247.5</v>
      </c>
      <c r="Q926" s="2">
        <v>247.5</v>
      </c>
      <c r="R926" s="2">
        <v>495</v>
      </c>
      <c r="S926" s="2">
        <v>0</v>
      </c>
      <c r="T926" s="2" t="s">
        <v>44</v>
      </c>
    </row>
    <row r="927" spans="1:20" x14ac:dyDescent="0.25">
      <c r="A927" s="2" t="s">
        <v>9</v>
      </c>
      <c r="B927" s="2" t="s">
        <v>37</v>
      </c>
      <c r="C927" s="2">
        <v>32020</v>
      </c>
      <c r="D927" s="11">
        <v>44606</v>
      </c>
      <c r="E927" s="2" t="s">
        <v>656</v>
      </c>
      <c r="F927" s="2" t="s">
        <v>657</v>
      </c>
      <c r="G927" s="2" t="s">
        <v>1457</v>
      </c>
      <c r="H927" s="2" t="s">
        <v>41</v>
      </c>
      <c r="I927" s="11">
        <v>43909</v>
      </c>
      <c r="J927" s="2">
        <v>17464</v>
      </c>
      <c r="K927" s="2" t="s">
        <v>42</v>
      </c>
      <c r="L927" s="2" t="s">
        <v>43</v>
      </c>
      <c r="M927" s="2">
        <v>18</v>
      </c>
      <c r="N927" s="2">
        <v>14800</v>
      </c>
      <c r="O927" s="2">
        <v>0</v>
      </c>
      <c r="P927" s="2">
        <v>1332</v>
      </c>
      <c r="Q927" s="2">
        <v>1332</v>
      </c>
      <c r="R927" s="2">
        <v>2664</v>
      </c>
      <c r="S927" s="2">
        <v>0</v>
      </c>
      <c r="T927" s="2" t="s">
        <v>44</v>
      </c>
    </row>
    <row r="928" spans="1:20" x14ac:dyDescent="0.25">
      <c r="A928" s="2" t="s">
        <v>9</v>
      </c>
      <c r="B928" s="2" t="s">
        <v>37</v>
      </c>
      <c r="C928" s="2">
        <v>32020</v>
      </c>
      <c r="D928" s="11">
        <v>44606</v>
      </c>
      <c r="E928" s="2" t="s">
        <v>222</v>
      </c>
      <c r="F928" s="2" t="s">
        <v>223</v>
      </c>
      <c r="G928" s="2" t="s">
        <v>1458</v>
      </c>
      <c r="H928" s="2" t="s">
        <v>41</v>
      </c>
      <c r="I928" s="11">
        <v>43911</v>
      </c>
      <c r="J928" s="2">
        <v>5900</v>
      </c>
      <c r="K928" s="2" t="s">
        <v>42</v>
      </c>
      <c r="L928" s="2" t="s">
        <v>43</v>
      </c>
      <c r="M928" s="2">
        <v>18</v>
      </c>
      <c r="N928" s="2">
        <v>5000</v>
      </c>
      <c r="O928" s="2">
        <v>0</v>
      </c>
      <c r="P928" s="2">
        <v>450</v>
      </c>
      <c r="Q928" s="2">
        <v>450</v>
      </c>
      <c r="R928" s="2">
        <v>900</v>
      </c>
      <c r="S928" s="2">
        <v>0</v>
      </c>
      <c r="T928" s="2" t="s">
        <v>44</v>
      </c>
    </row>
    <row r="929" spans="1:20" x14ac:dyDescent="0.25">
      <c r="A929" s="2" t="s">
        <v>9</v>
      </c>
      <c r="B929" s="2" t="s">
        <v>37</v>
      </c>
      <c r="C929" s="2">
        <v>32020</v>
      </c>
      <c r="D929" s="11">
        <v>44606</v>
      </c>
      <c r="E929" s="2" t="s">
        <v>222</v>
      </c>
      <c r="F929" s="2" t="s">
        <v>223</v>
      </c>
      <c r="G929" s="2" t="s">
        <v>1459</v>
      </c>
      <c r="H929" s="2" t="s">
        <v>41</v>
      </c>
      <c r="I929" s="11">
        <v>43911</v>
      </c>
      <c r="J929" s="2">
        <v>1876</v>
      </c>
      <c r="K929" s="2" t="s">
        <v>42</v>
      </c>
      <c r="L929" s="2" t="s">
        <v>43</v>
      </c>
      <c r="M929" s="2">
        <v>18</v>
      </c>
      <c r="N929" s="2">
        <v>1590</v>
      </c>
      <c r="O929" s="2">
        <v>0</v>
      </c>
      <c r="P929" s="2">
        <v>143.1</v>
      </c>
      <c r="Q929" s="2">
        <v>143.1</v>
      </c>
      <c r="R929" s="2">
        <v>286.2</v>
      </c>
      <c r="S929" s="2">
        <v>0</v>
      </c>
      <c r="T929" s="2" t="s">
        <v>44</v>
      </c>
    </row>
    <row r="930" spans="1:20" x14ac:dyDescent="0.25">
      <c r="A930" s="2" t="s">
        <v>6</v>
      </c>
      <c r="B930" s="2" t="s">
        <v>37</v>
      </c>
      <c r="C930" s="2">
        <v>32020</v>
      </c>
      <c r="D930" s="11">
        <v>44606</v>
      </c>
      <c r="E930" s="2" t="s">
        <v>658</v>
      </c>
      <c r="F930" s="2" t="s">
        <v>659</v>
      </c>
      <c r="G930" s="2" t="s">
        <v>1460</v>
      </c>
      <c r="H930" s="2" t="s">
        <v>41</v>
      </c>
      <c r="I930" s="11">
        <v>43835</v>
      </c>
      <c r="J930" s="2">
        <v>341145</v>
      </c>
      <c r="K930" s="2" t="s">
        <v>42</v>
      </c>
      <c r="L930" s="2" t="s">
        <v>43</v>
      </c>
      <c r="M930" s="2">
        <v>5</v>
      </c>
      <c r="N930" s="2">
        <v>324900</v>
      </c>
      <c r="O930" s="2">
        <v>0</v>
      </c>
      <c r="P930" s="2">
        <v>8122.5</v>
      </c>
      <c r="Q930" s="2">
        <v>8122.5</v>
      </c>
      <c r="R930" s="2">
        <v>16245</v>
      </c>
      <c r="S930" s="2">
        <v>0</v>
      </c>
      <c r="T930" s="2" t="s">
        <v>44</v>
      </c>
    </row>
    <row r="931" spans="1:20" x14ac:dyDescent="0.25">
      <c r="A931" s="2" t="s">
        <v>6</v>
      </c>
      <c r="B931" s="2" t="s">
        <v>37</v>
      </c>
      <c r="C931" s="2">
        <v>32020</v>
      </c>
      <c r="D931" s="11">
        <v>44606</v>
      </c>
      <c r="E931" s="2" t="s">
        <v>658</v>
      </c>
      <c r="F931" s="2" t="s">
        <v>659</v>
      </c>
      <c r="G931" s="2" t="s">
        <v>1461</v>
      </c>
      <c r="H931" s="2" t="s">
        <v>41</v>
      </c>
      <c r="I931" s="11">
        <v>43849</v>
      </c>
      <c r="J931" s="2">
        <v>337554</v>
      </c>
      <c r="K931" s="2" t="s">
        <v>42</v>
      </c>
      <c r="L931" s="2" t="s">
        <v>43</v>
      </c>
      <c r="M931" s="2">
        <v>5</v>
      </c>
      <c r="N931" s="2">
        <v>321480</v>
      </c>
      <c r="O931" s="2">
        <v>0</v>
      </c>
      <c r="P931" s="2">
        <v>8037</v>
      </c>
      <c r="Q931" s="2">
        <v>8037</v>
      </c>
      <c r="R931" s="2">
        <v>16074</v>
      </c>
      <c r="S931" s="2">
        <v>0</v>
      </c>
      <c r="T931" s="2" t="s">
        <v>44</v>
      </c>
    </row>
    <row r="932" spans="1:20" x14ac:dyDescent="0.25">
      <c r="A932" s="2" t="s">
        <v>9</v>
      </c>
      <c r="B932" s="2" t="s">
        <v>37</v>
      </c>
      <c r="C932" s="2">
        <v>32020</v>
      </c>
      <c r="D932" s="11">
        <v>44606</v>
      </c>
      <c r="E932" s="2" t="s">
        <v>225</v>
      </c>
      <c r="F932" s="2" t="s">
        <v>226</v>
      </c>
      <c r="G932" s="2" t="s">
        <v>1462</v>
      </c>
      <c r="H932" s="2" t="s">
        <v>41</v>
      </c>
      <c r="I932" s="11">
        <v>43895</v>
      </c>
      <c r="J932" s="2">
        <v>18880</v>
      </c>
      <c r="K932" s="2" t="s">
        <v>42</v>
      </c>
      <c r="L932" s="2" t="s">
        <v>43</v>
      </c>
      <c r="M932" s="2">
        <v>18</v>
      </c>
      <c r="N932" s="2">
        <v>16000</v>
      </c>
      <c r="O932" s="2">
        <v>0</v>
      </c>
      <c r="P932" s="2">
        <v>1440</v>
      </c>
      <c r="Q932" s="2">
        <v>1440</v>
      </c>
      <c r="R932" s="2">
        <v>2880</v>
      </c>
      <c r="S932" s="2">
        <v>0</v>
      </c>
      <c r="T932" s="2" t="s">
        <v>44</v>
      </c>
    </row>
    <row r="933" spans="1:20" x14ac:dyDescent="0.25">
      <c r="A933" s="2" t="s">
        <v>9</v>
      </c>
      <c r="B933" s="2" t="s">
        <v>37</v>
      </c>
      <c r="C933" s="2">
        <v>32020</v>
      </c>
      <c r="D933" s="11">
        <v>44606</v>
      </c>
      <c r="E933" s="2" t="s">
        <v>225</v>
      </c>
      <c r="F933" s="2" t="s">
        <v>226</v>
      </c>
      <c r="G933" s="2" t="s">
        <v>1463</v>
      </c>
      <c r="H933" s="2" t="s">
        <v>41</v>
      </c>
      <c r="I933" s="11">
        <v>43897</v>
      </c>
      <c r="J933" s="2">
        <v>15045</v>
      </c>
      <c r="K933" s="2" t="s">
        <v>42</v>
      </c>
      <c r="L933" s="2" t="s">
        <v>43</v>
      </c>
      <c r="M933" s="2">
        <v>18</v>
      </c>
      <c r="N933" s="2">
        <v>12750</v>
      </c>
      <c r="O933" s="2">
        <v>0</v>
      </c>
      <c r="P933" s="2">
        <v>1147.5</v>
      </c>
      <c r="Q933" s="2">
        <v>1147.5</v>
      </c>
      <c r="R933" s="2">
        <v>2295</v>
      </c>
      <c r="S933" s="2">
        <v>0</v>
      </c>
      <c r="T933" s="2" t="s">
        <v>44</v>
      </c>
    </row>
    <row r="934" spans="1:20" x14ac:dyDescent="0.25">
      <c r="A934" s="2" t="s">
        <v>9</v>
      </c>
      <c r="B934" s="2" t="s">
        <v>37</v>
      </c>
      <c r="C934" s="2">
        <v>32020</v>
      </c>
      <c r="D934" s="11">
        <v>44606</v>
      </c>
      <c r="E934" s="2" t="s">
        <v>225</v>
      </c>
      <c r="F934" s="2" t="s">
        <v>226</v>
      </c>
      <c r="G934" s="2" t="s">
        <v>1464</v>
      </c>
      <c r="H934" s="2" t="s">
        <v>41</v>
      </c>
      <c r="I934" s="11">
        <v>43900</v>
      </c>
      <c r="J934" s="2">
        <v>36816</v>
      </c>
      <c r="K934" s="2" t="s">
        <v>42</v>
      </c>
      <c r="L934" s="2" t="s">
        <v>43</v>
      </c>
      <c r="M934" s="2">
        <v>18</v>
      </c>
      <c r="N934" s="2">
        <v>31200</v>
      </c>
      <c r="O934" s="2">
        <v>0</v>
      </c>
      <c r="P934" s="2">
        <v>2808</v>
      </c>
      <c r="Q934" s="2">
        <v>2808</v>
      </c>
      <c r="R934" s="2">
        <v>5616</v>
      </c>
      <c r="S934" s="2">
        <v>0</v>
      </c>
      <c r="T934" s="2" t="s">
        <v>44</v>
      </c>
    </row>
    <row r="935" spans="1:20" x14ac:dyDescent="0.25">
      <c r="A935" s="2" t="s">
        <v>9</v>
      </c>
      <c r="B935" s="2" t="s">
        <v>37</v>
      </c>
      <c r="C935" s="2">
        <v>32020</v>
      </c>
      <c r="D935" s="11">
        <v>44606</v>
      </c>
      <c r="E935" s="2" t="s">
        <v>225</v>
      </c>
      <c r="F935" s="2" t="s">
        <v>226</v>
      </c>
      <c r="G935" s="2" t="s">
        <v>1465</v>
      </c>
      <c r="H935" s="2" t="s">
        <v>41</v>
      </c>
      <c r="I935" s="11">
        <v>43903</v>
      </c>
      <c r="J935" s="2">
        <v>351050</v>
      </c>
      <c r="K935" s="2" t="s">
        <v>42</v>
      </c>
      <c r="L935" s="2" t="s">
        <v>43</v>
      </c>
      <c r="M935" s="2">
        <v>18</v>
      </c>
      <c r="N935" s="2">
        <v>297500</v>
      </c>
      <c r="O935" s="2">
        <v>0</v>
      </c>
      <c r="P935" s="2">
        <v>26775</v>
      </c>
      <c r="Q935" s="2">
        <v>26775</v>
      </c>
      <c r="R935" s="2">
        <v>53550</v>
      </c>
      <c r="S935" s="2">
        <v>0</v>
      </c>
      <c r="T935" s="2" t="s">
        <v>44</v>
      </c>
    </row>
    <row r="936" spans="1:20" x14ac:dyDescent="0.25">
      <c r="A936" s="2" t="s">
        <v>9</v>
      </c>
      <c r="B936" s="2" t="s">
        <v>37</v>
      </c>
      <c r="C936" s="2">
        <v>32020</v>
      </c>
      <c r="D936" s="11">
        <v>44606</v>
      </c>
      <c r="E936" s="2" t="s">
        <v>225</v>
      </c>
      <c r="F936" s="2" t="s">
        <v>226</v>
      </c>
      <c r="G936" s="2" t="s">
        <v>1466</v>
      </c>
      <c r="H936" s="2" t="s">
        <v>41</v>
      </c>
      <c r="I936" s="11">
        <v>43903</v>
      </c>
      <c r="J936" s="2">
        <v>1146960</v>
      </c>
      <c r="K936" s="2" t="s">
        <v>42</v>
      </c>
      <c r="L936" s="2" t="s">
        <v>43</v>
      </c>
      <c r="M936" s="2">
        <v>18</v>
      </c>
      <c r="N936" s="2">
        <v>972000</v>
      </c>
      <c r="O936" s="2">
        <v>0</v>
      </c>
      <c r="P936" s="2">
        <v>87480</v>
      </c>
      <c r="Q936" s="2">
        <v>87480</v>
      </c>
      <c r="R936" s="2">
        <v>174960</v>
      </c>
      <c r="S936" s="2">
        <v>0</v>
      </c>
      <c r="T936" s="2" t="s">
        <v>44</v>
      </c>
    </row>
    <row r="937" spans="1:20" x14ac:dyDescent="0.25">
      <c r="A937" s="2" t="s">
        <v>9</v>
      </c>
      <c r="B937" s="2" t="s">
        <v>37</v>
      </c>
      <c r="C937" s="2">
        <v>32020</v>
      </c>
      <c r="D937" s="11">
        <v>44606</v>
      </c>
      <c r="E937" s="2" t="s">
        <v>225</v>
      </c>
      <c r="F937" s="2" t="s">
        <v>226</v>
      </c>
      <c r="G937" s="2" t="s">
        <v>1467</v>
      </c>
      <c r="H937" s="2" t="s">
        <v>41</v>
      </c>
      <c r="I937" s="11">
        <v>43906</v>
      </c>
      <c r="J937" s="2">
        <v>41005</v>
      </c>
      <c r="K937" s="2" t="s">
        <v>42</v>
      </c>
      <c r="L937" s="2" t="s">
        <v>43</v>
      </c>
      <c r="M937" s="2">
        <v>18</v>
      </c>
      <c r="N937" s="2">
        <v>34750</v>
      </c>
      <c r="O937" s="2">
        <v>0</v>
      </c>
      <c r="P937" s="2">
        <v>3127.5</v>
      </c>
      <c r="Q937" s="2">
        <v>3127.5</v>
      </c>
      <c r="R937" s="2">
        <v>6255</v>
      </c>
      <c r="S937" s="2">
        <v>0</v>
      </c>
      <c r="T937" s="2" t="s">
        <v>44</v>
      </c>
    </row>
    <row r="938" spans="1:20" x14ac:dyDescent="0.25">
      <c r="A938" s="2" t="s">
        <v>9</v>
      </c>
      <c r="B938" s="2" t="s">
        <v>37</v>
      </c>
      <c r="C938" s="2">
        <v>32020</v>
      </c>
      <c r="D938" s="11">
        <v>44606</v>
      </c>
      <c r="E938" s="2" t="s">
        <v>225</v>
      </c>
      <c r="F938" s="2" t="s">
        <v>226</v>
      </c>
      <c r="G938" s="2" t="s">
        <v>1468</v>
      </c>
      <c r="H938" s="2" t="s">
        <v>41</v>
      </c>
      <c r="I938" s="11">
        <v>43906</v>
      </c>
      <c r="J938" s="2">
        <v>11328</v>
      </c>
      <c r="K938" s="2" t="s">
        <v>42</v>
      </c>
      <c r="L938" s="2" t="s">
        <v>43</v>
      </c>
      <c r="M938" s="2">
        <v>18</v>
      </c>
      <c r="N938" s="2">
        <v>9600</v>
      </c>
      <c r="O938" s="2">
        <v>0</v>
      </c>
      <c r="P938" s="2">
        <v>864</v>
      </c>
      <c r="Q938" s="2">
        <v>864</v>
      </c>
      <c r="R938" s="2">
        <v>1728</v>
      </c>
      <c r="S938" s="2">
        <v>0</v>
      </c>
      <c r="T938" s="2" t="s">
        <v>44</v>
      </c>
    </row>
    <row r="939" spans="1:20" x14ac:dyDescent="0.25">
      <c r="A939" s="2" t="s">
        <v>9</v>
      </c>
      <c r="B939" s="2" t="s">
        <v>37</v>
      </c>
      <c r="C939" s="2">
        <v>32020</v>
      </c>
      <c r="D939" s="11">
        <v>44606</v>
      </c>
      <c r="E939" s="2" t="s">
        <v>225</v>
      </c>
      <c r="F939" s="2" t="s">
        <v>226</v>
      </c>
      <c r="G939" s="2" t="s">
        <v>1469</v>
      </c>
      <c r="H939" s="2" t="s">
        <v>41</v>
      </c>
      <c r="I939" s="11">
        <v>43907</v>
      </c>
      <c r="J939" s="2">
        <v>979400</v>
      </c>
      <c r="K939" s="2" t="s">
        <v>42</v>
      </c>
      <c r="L939" s="2" t="s">
        <v>43</v>
      </c>
      <c r="M939" s="2">
        <v>18</v>
      </c>
      <c r="N939" s="2">
        <v>830000</v>
      </c>
      <c r="O939" s="2">
        <v>0</v>
      </c>
      <c r="P939" s="2">
        <v>74700</v>
      </c>
      <c r="Q939" s="2">
        <v>74700</v>
      </c>
      <c r="R939" s="2">
        <v>149400</v>
      </c>
      <c r="S939" s="2">
        <v>0</v>
      </c>
      <c r="T939" s="2" t="s">
        <v>44</v>
      </c>
    </row>
    <row r="940" spans="1:20" x14ac:dyDescent="0.25">
      <c r="A940" s="2" t="s">
        <v>9</v>
      </c>
      <c r="B940" s="2" t="s">
        <v>37</v>
      </c>
      <c r="C940" s="2">
        <v>32020</v>
      </c>
      <c r="D940" s="11">
        <v>44606</v>
      </c>
      <c r="E940" s="2" t="s">
        <v>225</v>
      </c>
      <c r="F940" s="2" t="s">
        <v>226</v>
      </c>
      <c r="G940" s="2" t="s">
        <v>1470</v>
      </c>
      <c r="H940" s="2" t="s">
        <v>41</v>
      </c>
      <c r="I940" s="11">
        <v>43908</v>
      </c>
      <c r="J940" s="2">
        <v>206500</v>
      </c>
      <c r="K940" s="2" t="s">
        <v>42</v>
      </c>
      <c r="L940" s="2" t="s">
        <v>43</v>
      </c>
      <c r="M940" s="2">
        <v>18</v>
      </c>
      <c r="N940" s="2">
        <v>175000</v>
      </c>
      <c r="O940" s="2">
        <v>0</v>
      </c>
      <c r="P940" s="2">
        <v>15750</v>
      </c>
      <c r="Q940" s="2">
        <v>15750</v>
      </c>
      <c r="R940" s="2">
        <v>31500</v>
      </c>
      <c r="S940" s="2">
        <v>0</v>
      </c>
      <c r="T940" s="2" t="s">
        <v>44</v>
      </c>
    </row>
    <row r="941" spans="1:20" x14ac:dyDescent="0.25">
      <c r="A941" s="2" t="s">
        <v>9</v>
      </c>
      <c r="B941" s="2" t="s">
        <v>37</v>
      </c>
      <c r="C941" s="2">
        <v>32020</v>
      </c>
      <c r="D941" s="11">
        <v>44606</v>
      </c>
      <c r="E941" s="2" t="s">
        <v>225</v>
      </c>
      <c r="F941" s="2" t="s">
        <v>226</v>
      </c>
      <c r="G941" s="2" t="s">
        <v>1471</v>
      </c>
      <c r="H941" s="2" t="s">
        <v>41</v>
      </c>
      <c r="I941" s="11">
        <v>43910</v>
      </c>
      <c r="J941" s="2">
        <v>49088</v>
      </c>
      <c r="K941" s="2" t="s">
        <v>42</v>
      </c>
      <c r="L941" s="2" t="s">
        <v>43</v>
      </c>
      <c r="M941" s="2">
        <v>18</v>
      </c>
      <c r="N941" s="2">
        <v>41600</v>
      </c>
      <c r="O941" s="2">
        <v>0</v>
      </c>
      <c r="P941" s="2">
        <v>3744</v>
      </c>
      <c r="Q941" s="2">
        <v>3744</v>
      </c>
      <c r="R941" s="2">
        <v>7488</v>
      </c>
      <c r="S941" s="2">
        <v>0</v>
      </c>
      <c r="T941" s="2" t="s">
        <v>44</v>
      </c>
    </row>
    <row r="942" spans="1:20" x14ac:dyDescent="0.25">
      <c r="A942" s="2" t="s">
        <v>9</v>
      </c>
      <c r="B942" s="2" t="s">
        <v>37</v>
      </c>
      <c r="C942" s="2">
        <v>32020</v>
      </c>
      <c r="D942" s="11">
        <v>44606</v>
      </c>
      <c r="E942" s="2" t="s">
        <v>234</v>
      </c>
      <c r="F942" s="2" t="s">
        <v>235</v>
      </c>
      <c r="G942" s="2" t="s">
        <v>1473</v>
      </c>
      <c r="H942" s="2" t="s">
        <v>41</v>
      </c>
      <c r="I942" s="11">
        <v>43902</v>
      </c>
      <c r="J942" s="2">
        <v>618.32000000000005</v>
      </c>
      <c r="K942" s="2" t="s">
        <v>42</v>
      </c>
      <c r="L942" s="2" t="s">
        <v>43</v>
      </c>
      <c r="M942" s="2">
        <v>18</v>
      </c>
      <c r="N942" s="2">
        <v>524</v>
      </c>
      <c r="O942" s="2">
        <v>0</v>
      </c>
      <c r="P942" s="2">
        <v>47.16</v>
      </c>
      <c r="Q942" s="2">
        <v>47.16</v>
      </c>
      <c r="R942" s="2">
        <v>94.32</v>
      </c>
      <c r="S942" s="2">
        <v>0</v>
      </c>
      <c r="T942" s="2" t="s">
        <v>44</v>
      </c>
    </row>
    <row r="943" spans="1:20" x14ac:dyDescent="0.25">
      <c r="A943" s="2" t="s">
        <v>9</v>
      </c>
      <c r="B943" s="2" t="s">
        <v>37</v>
      </c>
      <c r="C943" s="2">
        <v>32020</v>
      </c>
      <c r="D943" s="11">
        <v>44606</v>
      </c>
      <c r="E943" s="2" t="s">
        <v>234</v>
      </c>
      <c r="F943" s="2" t="s">
        <v>235</v>
      </c>
      <c r="G943" s="2" t="s">
        <v>1474</v>
      </c>
      <c r="H943" s="2" t="s">
        <v>41</v>
      </c>
      <c r="I943" s="11">
        <v>43906</v>
      </c>
      <c r="J943" s="2">
        <v>1274.4000000000001</v>
      </c>
      <c r="K943" s="2" t="s">
        <v>42</v>
      </c>
      <c r="L943" s="2" t="s">
        <v>43</v>
      </c>
      <c r="M943" s="2">
        <v>18</v>
      </c>
      <c r="N943" s="2">
        <v>1080</v>
      </c>
      <c r="O943" s="2">
        <v>0</v>
      </c>
      <c r="P943" s="2">
        <v>97.2</v>
      </c>
      <c r="Q943" s="2">
        <v>97.2</v>
      </c>
      <c r="R943" s="2">
        <v>194.4</v>
      </c>
      <c r="S943" s="2">
        <v>0</v>
      </c>
      <c r="T943" s="2" t="s">
        <v>44</v>
      </c>
    </row>
    <row r="944" spans="1:20" x14ac:dyDescent="0.25">
      <c r="A944" s="2" t="s">
        <v>9</v>
      </c>
      <c r="B944" s="2" t="s">
        <v>37</v>
      </c>
      <c r="C944" s="2">
        <v>32020</v>
      </c>
      <c r="D944" s="11">
        <v>44606</v>
      </c>
      <c r="E944" s="2" t="s">
        <v>234</v>
      </c>
      <c r="F944" s="2" t="s">
        <v>235</v>
      </c>
      <c r="G944" s="2" t="s">
        <v>1475</v>
      </c>
      <c r="H944" s="2" t="s">
        <v>41</v>
      </c>
      <c r="I944" s="11">
        <v>43906</v>
      </c>
      <c r="J944" s="2">
        <v>5672.26</v>
      </c>
      <c r="K944" s="2" t="s">
        <v>42</v>
      </c>
      <c r="L944" s="2" t="s">
        <v>43</v>
      </c>
      <c r="M944" s="2">
        <v>18</v>
      </c>
      <c r="N944" s="2">
        <v>4807</v>
      </c>
      <c r="O944" s="2">
        <v>0</v>
      </c>
      <c r="P944" s="2">
        <v>432.63</v>
      </c>
      <c r="Q944" s="2">
        <v>432.63</v>
      </c>
      <c r="R944" s="2">
        <v>865.26</v>
      </c>
      <c r="S944" s="2">
        <v>0</v>
      </c>
      <c r="T944" s="2" t="s">
        <v>44</v>
      </c>
    </row>
    <row r="945" spans="1:20" x14ac:dyDescent="0.25">
      <c r="A945" s="2" t="s">
        <v>9</v>
      </c>
      <c r="B945" s="2" t="s">
        <v>37</v>
      </c>
      <c r="C945" s="2">
        <v>32020</v>
      </c>
      <c r="D945" s="11">
        <v>44606</v>
      </c>
      <c r="E945" s="2" t="s">
        <v>234</v>
      </c>
      <c r="F945" s="2" t="s">
        <v>235</v>
      </c>
      <c r="G945" s="2" t="s">
        <v>1476</v>
      </c>
      <c r="H945" s="2" t="s">
        <v>41</v>
      </c>
      <c r="I945" s="11">
        <v>43906</v>
      </c>
      <c r="J945" s="2">
        <v>684.4</v>
      </c>
      <c r="K945" s="2" t="s">
        <v>42</v>
      </c>
      <c r="L945" s="2" t="s">
        <v>43</v>
      </c>
      <c r="M945" s="2">
        <v>18</v>
      </c>
      <c r="N945" s="2">
        <v>580</v>
      </c>
      <c r="O945" s="2">
        <v>0</v>
      </c>
      <c r="P945" s="2">
        <v>52.2</v>
      </c>
      <c r="Q945" s="2">
        <v>52.2</v>
      </c>
      <c r="R945" s="2">
        <v>104.4</v>
      </c>
      <c r="S945" s="2">
        <v>0</v>
      </c>
      <c r="T945" s="2" t="s">
        <v>44</v>
      </c>
    </row>
    <row r="946" spans="1:20" x14ac:dyDescent="0.25">
      <c r="A946" s="2" t="s">
        <v>9</v>
      </c>
      <c r="B946" s="2" t="s">
        <v>37</v>
      </c>
      <c r="C946" s="2">
        <v>32020</v>
      </c>
      <c r="D946" s="11">
        <v>44606</v>
      </c>
      <c r="E946" s="2" t="s">
        <v>234</v>
      </c>
      <c r="F946" s="2" t="s">
        <v>235</v>
      </c>
      <c r="G946" s="2" t="s">
        <v>1477</v>
      </c>
      <c r="H946" s="2" t="s">
        <v>41</v>
      </c>
      <c r="I946" s="11">
        <v>43906</v>
      </c>
      <c r="J946" s="2">
        <v>582.91999999999996</v>
      </c>
      <c r="K946" s="2" t="s">
        <v>42</v>
      </c>
      <c r="L946" s="2" t="s">
        <v>43</v>
      </c>
      <c r="M946" s="2">
        <v>18</v>
      </c>
      <c r="N946" s="2">
        <v>494</v>
      </c>
      <c r="O946" s="2">
        <v>0</v>
      </c>
      <c r="P946" s="2">
        <v>44.46</v>
      </c>
      <c r="Q946" s="2">
        <v>44.46</v>
      </c>
      <c r="R946" s="2">
        <v>88.92</v>
      </c>
      <c r="S946" s="2">
        <v>0</v>
      </c>
      <c r="T946" s="2" t="s">
        <v>44</v>
      </c>
    </row>
    <row r="947" spans="1:20" x14ac:dyDescent="0.25">
      <c r="A947" s="2" t="s">
        <v>9</v>
      </c>
      <c r="B947" s="2" t="s">
        <v>37</v>
      </c>
      <c r="C947" s="2">
        <v>32020</v>
      </c>
      <c r="D947" s="11">
        <v>44606</v>
      </c>
      <c r="E947" s="2" t="s">
        <v>234</v>
      </c>
      <c r="F947" s="2" t="s">
        <v>235</v>
      </c>
      <c r="G947" s="2" t="s">
        <v>1478</v>
      </c>
      <c r="H947" s="2" t="s">
        <v>41</v>
      </c>
      <c r="I947" s="11">
        <v>43913</v>
      </c>
      <c r="J947" s="2">
        <v>1505.68</v>
      </c>
      <c r="K947" s="2" t="s">
        <v>42</v>
      </c>
      <c r="L947" s="2" t="s">
        <v>43</v>
      </c>
      <c r="M947" s="2">
        <v>18</v>
      </c>
      <c r="N947" s="2">
        <v>1276</v>
      </c>
      <c r="O947" s="2">
        <v>0</v>
      </c>
      <c r="P947" s="2">
        <v>114.84</v>
      </c>
      <c r="Q947" s="2">
        <v>114.84</v>
      </c>
      <c r="R947" s="2">
        <v>229.68</v>
      </c>
      <c r="S947" s="2">
        <v>0</v>
      </c>
      <c r="T947" s="2" t="s">
        <v>44</v>
      </c>
    </row>
    <row r="948" spans="1:20" x14ac:dyDescent="0.25">
      <c r="A948" s="2" t="s">
        <v>9</v>
      </c>
      <c r="B948" s="2" t="s">
        <v>37</v>
      </c>
      <c r="C948" s="2">
        <v>32020</v>
      </c>
      <c r="D948" s="11">
        <v>44606</v>
      </c>
      <c r="E948" s="2" t="s">
        <v>234</v>
      </c>
      <c r="F948" s="2" t="s">
        <v>235</v>
      </c>
      <c r="G948" s="2" t="s">
        <v>1479</v>
      </c>
      <c r="H948" s="2" t="s">
        <v>41</v>
      </c>
      <c r="I948" s="11">
        <v>43913</v>
      </c>
      <c r="J948" s="2">
        <v>4453.32</v>
      </c>
      <c r="K948" s="2" t="s">
        <v>42</v>
      </c>
      <c r="L948" s="2" t="s">
        <v>43</v>
      </c>
      <c r="M948" s="2">
        <v>18</v>
      </c>
      <c r="N948" s="2">
        <v>3774</v>
      </c>
      <c r="O948" s="2">
        <v>0</v>
      </c>
      <c r="P948" s="2">
        <v>339.66</v>
      </c>
      <c r="Q948" s="2">
        <v>339.66</v>
      </c>
      <c r="R948" s="2">
        <v>679.32</v>
      </c>
      <c r="S948" s="2">
        <v>0</v>
      </c>
      <c r="T948" s="2" t="s">
        <v>44</v>
      </c>
    </row>
    <row r="949" spans="1:20" x14ac:dyDescent="0.25">
      <c r="A949" s="2" t="s">
        <v>9</v>
      </c>
      <c r="B949" s="2" t="s">
        <v>37</v>
      </c>
      <c r="C949" s="2">
        <v>32020</v>
      </c>
      <c r="D949" s="11">
        <v>44606</v>
      </c>
      <c r="E949" s="2" t="s">
        <v>1480</v>
      </c>
      <c r="F949" s="2" t="s">
        <v>1481</v>
      </c>
      <c r="G949" s="2" t="s">
        <v>1482</v>
      </c>
      <c r="H949" s="2" t="s">
        <v>41</v>
      </c>
      <c r="I949" s="11">
        <v>43902</v>
      </c>
      <c r="J949" s="2">
        <v>63720</v>
      </c>
      <c r="K949" s="2" t="s">
        <v>42</v>
      </c>
      <c r="L949" s="2" t="s">
        <v>43</v>
      </c>
      <c r="M949" s="2">
        <v>18</v>
      </c>
      <c r="N949" s="2">
        <v>54000</v>
      </c>
      <c r="O949" s="2">
        <v>0</v>
      </c>
      <c r="P949" s="2">
        <v>4860</v>
      </c>
      <c r="Q949" s="2">
        <v>4860</v>
      </c>
      <c r="R949" s="2">
        <v>9720</v>
      </c>
      <c r="S949" s="2">
        <v>0</v>
      </c>
      <c r="T949" s="2" t="s">
        <v>44</v>
      </c>
    </row>
    <row r="950" spans="1:20" x14ac:dyDescent="0.25">
      <c r="A950" s="2" t="s">
        <v>9</v>
      </c>
      <c r="B950" s="2" t="s">
        <v>37</v>
      </c>
      <c r="C950" s="2">
        <v>32020</v>
      </c>
      <c r="D950" s="11">
        <v>44606</v>
      </c>
      <c r="E950" s="2" t="s">
        <v>1483</v>
      </c>
      <c r="F950" s="2" t="s">
        <v>1484</v>
      </c>
      <c r="G950" s="2" t="s">
        <v>1485</v>
      </c>
      <c r="H950" s="2" t="s">
        <v>41</v>
      </c>
      <c r="I950" s="11">
        <v>43892</v>
      </c>
      <c r="J950" s="2">
        <v>559430</v>
      </c>
      <c r="K950" s="2" t="s">
        <v>42</v>
      </c>
      <c r="L950" s="2" t="s">
        <v>43</v>
      </c>
      <c r="M950" s="2">
        <v>18</v>
      </c>
      <c r="N950" s="2">
        <v>474093</v>
      </c>
      <c r="O950" s="2">
        <v>85336.74</v>
      </c>
      <c r="P950" s="2">
        <v>0</v>
      </c>
      <c r="Q950" s="2">
        <v>0</v>
      </c>
      <c r="R950" s="2">
        <v>85336.74</v>
      </c>
      <c r="S950" s="2">
        <v>0</v>
      </c>
      <c r="T950" s="2" t="s">
        <v>44</v>
      </c>
    </row>
    <row r="951" spans="1:20" x14ac:dyDescent="0.25">
      <c r="A951" s="2" t="s">
        <v>9</v>
      </c>
      <c r="B951" s="2" t="s">
        <v>37</v>
      </c>
      <c r="C951" s="2">
        <v>32020</v>
      </c>
      <c r="D951" s="11">
        <v>44606</v>
      </c>
      <c r="E951" s="2" t="s">
        <v>1486</v>
      </c>
      <c r="F951" s="2" t="s">
        <v>1487</v>
      </c>
      <c r="G951" s="2" t="s">
        <v>1488</v>
      </c>
      <c r="H951" s="2" t="s">
        <v>41</v>
      </c>
      <c r="I951" s="11">
        <v>43904</v>
      </c>
      <c r="J951" s="2">
        <v>21240</v>
      </c>
      <c r="K951" s="2" t="s">
        <v>42</v>
      </c>
      <c r="L951" s="2" t="s">
        <v>43</v>
      </c>
      <c r="M951" s="2">
        <v>18</v>
      </c>
      <c r="N951" s="2">
        <v>18000</v>
      </c>
      <c r="O951" s="2">
        <v>3240</v>
      </c>
      <c r="P951" s="2">
        <v>0</v>
      </c>
      <c r="Q951" s="2">
        <v>0</v>
      </c>
      <c r="R951" s="2">
        <v>3240</v>
      </c>
      <c r="S951" s="2">
        <v>0</v>
      </c>
      <c r="T951" s="2" t="s">
        <v>44</v>
      </c>
    </row>
    <row r="952" spans="1:20" x14ac:dyDescent="0.25">
      <c r="A952" s="2" t="s">
        <v>9</v>
      </c>
      <c r="B952" s="2" t="s">
        <v>37</v>
      </c>
      <c r="C952" s="2">
        <v>32020</v>
      </c>
      <c r="D952" s="11">
        <v>44606</v>
      </c>
      <c r="E952" s="2" t="s">
        <v>661</v>
      </c>
      <c r="F952" s="2" t="s">
        <v>662</v>
      </c>
      <c r="G952" s="2" t="s">
        <v>1489</v>
      </c>
      <c r="H952" s="2" t="s">
        <v>41</v>
      </c>
      <c r="I952" s="11">
        <v>43909</v>
      </c>
      <c r="J952" s="2">
        <v>47577.599999999999</v>
      </c>
      <c r="K952" s="2" t="s">
        <v>42</v>
      </c>
      <c r="L952" s="2" t="s">
        <v>43</v>
      </c>
      <c r="M952" s="2">
        <v>18</v>
      </c>
      <c r="N952" s="2">
        <v>40320</v>
      </c>
      <c r="O952" s="2">
        <v>0</v>
      </c>
      <c r="P952" s="2">
        <v>3628.8</v>
      </c>
      <c r="Q952" s="2">
        <v>3628.8</v>
      </c>
      <c r="R952" s="2">
        <v>7257.6</v>
      </c>
      <c r="S952" s="2">
        <v>0</v>
      </c>
      <c r="T952" s="2" t="s">
        <v>44</v>
      </c>
    </row>
    <row r="953" spans="1:20" x14ac:dyDescent="0.25">
      <c r="A953" s="2" t="s">
        <v>9</v>
      </c>
      <c r="B953" s="2" t="s">
        <v>37</v>
      </c>
      <c r="C953" s="2">
        <v>32020</v>
      </c>
      <c r="D953" s="11">
        <v>44606</v>
      </c>
      <c r="E953" s="2" t="s">
        <v>250</v>
      </c>
      <c r="F953" s="2" t="s">
        <v>251</v>
      </c>
      <c r="G953" s="2" t="s">
        <v>1490</v>
      </c>
      <c r="H953" s="2" t="s">
        <v>41</v>
      </c>
      <c r="I953" s="11">
        <v>43893</v>
      </c>
      <c r="J953" s="2">
        <v>33415</v>
      </c>
      <c r="K953" s="2" t="s">
        <v>42</v>
      </c>
      <c r="L953" s="2" t="s">
        <v>43</v>
      </c>
      <c r="M953" s="2">
        <v>12</v>
      </c>
      <c r="N953" s="2">
        <v>29835</v>
      </c>
      <c r="O953" s="2">
        <v>0</v>
      </c>
      <c r="P953" s="2">
        <v>1790</v>
      </c>
      <c r="Q953" s="2">
        <v>1790</v>
      </c>
      <c r="R953" s="2">
        <v>3580</v>
      </c>
      <c r="S953" s="2">
        <v>0</v>
      </c>
      <c r="T953" s="2" t="s">
        <v>44</v>
      </c>
    </row>
    <row r="954" spans="1:20" x14ac:dyDescent="0.25">
      <c r="A954" s="2" t="s">
        <v>9</v>
      </c>
      <c r="B954" s="2" t="s">
        <v>37</v>
      </c>
      <c r="C954" s="2">
        <v>32020</v>
      </c>
      <c r="D954" s="11">
        <v>44606</v>
      </c>
      <c r="E954" s="2" t="s">
        <v>250</v>
      </c>
      <c r="F954" s="2" t="s">
        <v>251</v>
      </c>
      <c r="G954" s="2" t="s">
        <v>1491</v>
      </c>
      <c r="H954" s="2" t="s">
        <v>41</v>
      </c>
      <c r="I954" s="11">
        <v>43893</v>
      </c>
      <c r="J954" s="2">
        <v>54407</v>
      </c>
      <c r="K954" s="2" t="s">
        <v>42</v>
      </c>
      <c r="L954" s="2" t="s">
        <v>43</v>
      </c>
      <c r="M954" s="2">
        <v>12</v>
      </c>
      <c r="N954" s="2">
        <v>48578</v>
      </c>
      <c r="O954" s="2">
        <v>0</v>
      </c>
      <c r="P954" s="2">
        <v>2914.5</v>
      </c>
      <c r="Q954" s="2">
        <v>2914.5</v>
      </c>
      <c r="R954" s="2">
        <v>5829</v>
      </c>
      <c r="S954" s="2">
        <v>0</v>
      </c>
      <c r="T954" s="2" t="s">
        <v>44</v>
      </c>
    </row>
    <row r="955" spans="1:20" x14ac:dyDescent="0.25">
      <c r="A955" s="2" t="s">
        <v>9</v>
      </c>
      <c r="B955" s="2" t="s">
        <v>37</v>
      </c>
      <c r="C955" s="2">
        <v>32020</v>
      </c>
      <c r="D955" s="11">
        <v>44606</v>
      </c>
      <c r="E955" s="2" t="s">
        <v>250</v>
      </c>
      <c r="F955" s="2" t="s">
        <v>251</v>
      </c>
      <c r="G955" s="2" t="s">
        <v>1492</v>
      </c>
      <c r="H955" s="2" t="s">
        <v>41</v>
      </c>
      <c r="I955" s="11">
        <v>43893</v>
      </c>
      <c r="J955" s="2">
        <v>9009</v>
      </c>
      <c r="K955" s="2" t="s">
        <v>42</v>
      </c>
      <c r="L955" s="2" t="s">
        <v>43</v>
      </c>
      <c r="M955" s="2">
        <v>5</v>
      </c>
      <c r="N955" s="2">
        <v>8580</v>
      </c>
      <c r="O955" s="2">
        <v>0</v>
      </c>
      <c r="P955" s="2">
        <v>214.5</v>
      </c>
      <c r="Q955" s="2">
        <v>214.5</v>
      </c>
      <c r="R955" s="2">
        <v>429</v>
      </c>
      <c r="S955" s="2">
        <v>0</v>
      </c>
      <c r="T955" s="2" t="s">
        <v>44</v>
      </c>
    </row>
    <row r="956" spans="1:20" x14ac:dyDescent="0.25">
      <c r="A956" s="2" t="s">
        <v>9</v>
      </c>
      <c r="B956" s="2" t="s">
        <v>37</v>
      </c>
      <c r="C956" s="2">
        <v>32020</v>
      </c>
      <c r="D956" s="11">
        <v>44606</v>
      </c>
      <c r="E956" s="2" t="s">
        <v>250</v>
      </c>
      <c r="F956" s="2" t="s">
        <v>251</v>
      </c>
      <c r="G956" s="2" t="s">
        <v>1493</v>
      </c>
      <c r="H956" s="2" t="s">
        <v>41</v>
      </c>
      <c r="I956" s="11">
        <v>43893</v>
      </c>
      <c r="J956" s="2">
        <v>3427</v>
      </c>
      <c r="K956" s="2" t="s">
        <v>42</v>
      </c>
      <c r="L956" s="2" t="s">
        <v>43</v>
      </c>
      <c r="M956" s="2">
        <v>12</v>
      </c>
      <c r="N956" s="2">
        <v>3060</v>
      </c>
      <c r="O956" s="2">
        <v>0</v>
      </c>
      <c r="P956" s="2">
        <v>183.5</v>
      </c>
      <c r="Q956" s="2">
        <v>183.5</v>
      </c>
      <c r="R956" s="2">
        <v>367</v>
      </c>
      <c r="S956" s="2">
        <v>0</v>
      </c>
      <c r="T956" s="2" t="s">
        <v>44</v>
      </c>
    </row>
    <row r="957" spans="1:20" x14ac:dyDescent="0.25">
      <c r="A957" s="2" t="s">
        <v>9</v>
      </c>
      <c r="B957" s="2" t="s">
        <v>37</v>
      </c>
      <c r="C957" s="2">
        <v>32020</v>
      </c>
      <c r="D957" s="11">
        <v>44606</v>
      </c>
      <c r="E957" s="2" t="s">
        <v>250</v>
      </c>
      <c r="F957" s="2" t="s">
        <v>251</v>
      </c>
      <c r="G957" s="2" t="s">
        <v>1494</v>
      </c>
      <c r="H957" s="2" t="s">
        <v>41</v>
      </c>
      <c r="I957" s="11">
        <v>43893</v>
      </c>
      <c r="J957" s="2">
        <v>14668</v>
      </c>
      <c r="K957" s="2" t="s">
        <v>42</v>
      </c>
      <c r="L957" s="2" t="s">
        <v>43</v>
      </c>
      <c r="M957" s="2">
        <v>5</v>
      </c>
      <c r="N957" s="2">
        <v>13970</v>
      </c>
      <c r="O957" s="2">
        <v>0</v>
      </c>
      <c r="P957" s="2">
        <v>349</v>
      </c>
      <c r="Q957" s="2">
        <v>349</v>
      </c>
      <c r="R957" s="2">
        <v>698</v>
      </c>
      <c r="S957" s="2">
        <v>0</v>
      </c>
      <c r="T957" s="2" t="s">
        <v>44</v>
      </c>
    </row>
    <row r="958" spans="1:20" x14ac:dyDescent="0.25">
      <c r="A958" s="2" t="s">
        <v>9</v>
      </c>
      <c r="B958" s="2" t="s">
        <v>37</v>
      </c>
      <c r="C958" s="2">
        <v>32020</v>
      </c>
      <c r="D958" s="11">
        <v>44606</v>
      </c>
      <c r="E958" s="2" t="s">
        <v>250</v>
      </c>
      <c r="F958" s="2" t="s">
        <v>251</v>
      </c>
      <c r="G958" s="2" t="s">
        <v>1495</v>
      </c>
      <c r="H958" s="2" t="s">
        <v>41</v>
      </c>
      <c r="I958" s="11">
        <v>43893</v>
      </c>
      <c r="J958" s="2">
        <v>14699</v>
      </c>
      <c r="K958" s="2" t="s">
        <v>42</v>
      </c>
      <c r="L958" s="2" t="s">
        <v>43</v>
      </c>
      <c r="M958" s="2">
        <v>18</v>
      </c>
      <c r="N958" s="2">
        <v>12457</v>
      </c>
      <c r="O958" s="2">
        <v>0</v>
      </c>
      <c r="P958" s="2">
        <v>1121</v>
      </c>
      <c r="Q958" s="2">
        <v>1121</v>
      </c>
      <c r="R958" s="2">
        <v>2242</v>
      </c>
      <c r="S958" s="2">
        <v>0</v>
      </c>
      <c r="T958" s="2" t="s">
        <v>44</v>
      </c>
    </row>
    <row r="959" spans="1:20" x14ac:dyDescent="0.25">
      <c r="A959" s="2" t="s">
        <v>9</v>
      </c>
      <c r="B959" s="2" t="s">
        <v>37</v>
      </c>
      <c r="C959" s="2">
        <v>32020</v>
      </c>
      <c r="D959" s="11">
        <v>44606</v>
      </c>
      <c r="E959" s="2" t="s">
        <v>250</v>
      </c>
      <c r="F959" s="2" t="s">
        <v>251</v>
      </c>
      <c r="G959" s="2" t="s">
        <v>1496</v>
      </c>
      <c r="H959" s="2" t="s">
        <v>41</v>
      </c>
      <c r="I959" s="11">
        <v>43893</v>
      </c>
      <c r="J959" s="2">
        <v>66511</v>
      </c>
      <c r="K959" s="2" t="s">
        <v>42</v>
      </c>
      <c r="L959" s="2" t="s">
        <v>43</v>
      </c>
      <c r="M959" s="2">
        <v>12</v>
      </c>
      <c r="N959" s="2">
        <v>59385</v>
      </c>
      <c r="O959" s="2">
        <v>0</v>
      </c>
      <c r="P959" s="2">
        <v>3563</v>
      </c>
      <c r="Q959" s="2">
        <v>3563</v>
      </c>
      <c r="R959" s="2">
        <v>7126</v>
      </c>
      <c r="S959" s="2">
        <v>0</v>
      </c>
      <c r="T959" s="2" t="s">
        <v>44</v>
      </c>
    </row>
    <row r="960" spans="1:20" x14ac:dyDescent="0.25">
      <c r="A960" s="2" t="s">
        <v>9</v>
      </c>
      <c r="B960" s="2" t="s">
        <v>37</v>
      </c>
      <c r="C960" s="2">
        <v>32020</v>
      </c>
      <c r="D960" s="11">
        <v>44606</v>
      </c>
      <c r="E960" s="2" t="s">
        <v>250</v>
      </c>
      <c r="F960" s="2" t="s">
        <v>251</v>
      </c>
      <c r="G960" s="2" t="s">
        <v>1497</v>
      </c>
      <c r="H960" s="2" t="s">
        <v>41</v>
      </c>
      <c r="I960" s="11">
        <v>43896</v>
      </c>
      <c r="J960" s="2">
        <v>41395</v>
      </c>
      <c r="K960" s="2" t="s">
        <v>42</v>
      </c>
      <c r="L960" s="2" t="s">
        <v>43</v>
      </c>
      <c r="M960" s="2">
        <v>12</v>
      </c>
      <c r="N960" s="2">
        <v>36960</v>
      </c>
      <c r="O960" s="2">
        <v>0</v>
      </c>
      <c r="P960" s="2">
        <v>2217.5</v>
      </c>
      <c r="Q960" s="2">
        <v>2217.5</v>
      </c>
      <c r="R960" s="2">
        <v>4435</v>
      </c>
      <c r="S960" s="2">
        <v>0</v>
      </c>
      <c r="T960" s="2" t="s">
        <v>44</v>
      </c>
    </row>
    <row r="961" spans="1:20" x14ac:dyDescent="0.25">
      <c r="A961" s="2" t="s">
        <v>9</v>
      </c>
      <c r="B961" s="2" t="s">
        <v>37</v>
      </c>
      <c r="C961" s="2">
        <v>32020</v>
      </c>
      <c r="D961" s="11">
        <v>44606</v>
      </c>
      <c r="E961" s="2" t="s">
        <v>250</v>
      </c>
      <c r="F961" s="2" t="s">
        <v>251</v>
      </c>
      <c r="G961" s="2" t="s">
        <v>1498</v>
      </c>
      <c r="H961" s="2" t="s">
        <v>41</v>
      </c>
      <c r="I961" s="11">
        <v>43896</v>
      </c>
      <c r="J961" s="2">
        <v>54492</v>
      </c>
      <c r="K961" s="2" t="s">
        <v>42</v>
      </c>
      <c r="L961" s="2" t="s">
        <v>43</v>
      </c>
      <c r="M961" s="2">
        <v>12</v>
      </c>
      <c r="N961" s="2">
        <v>48654</v>
      </c>
      <c r="O961" s="2">
        <v>0</v>
      </c>
      <c r="P961" s="2">
        <v>2919</v>
      </c>
      <c r="Q961" s="2">
        <v>2919</v>
      </c>
      <c r="R961" s="2">
        <v>5838</v>
      </c>
      <c r="S961" s="2">
        <v>0</v>
      </c>
      <c r="T961" s="2" t="s">
        <v>44</v>
      </c>
    </row>
    <row r="962" spans="1:20" x14ac:dyDescent="0.25">
      <c r="A962" s="2" t="s">
        <v>9</v>
      </c>
      <c r="B962" s="2" t="s">
        <v>37</v>
      </c>
      <c r="C962" s="2">
        <v>32020</v>
      </c>
      <c r="D962" s="11">
        <v>44606</v>
      </c>
      <c r="E962" s="2" t="s">
        <v>250</v>
      </c>
      <c r="F962" s="2" t="s">
        <v>251</v>
      </c>
      <c r="G962" s="2" t="s">
        <v>1499</v>
      </c>
      <c r="H962" s="2" t="s">
        <v>41</v>
      </c>
      <c r="I962" s="11">
        <v>43896</v>
      </c>
      <c r="J962" s="2">
        <v>14752</v>
      </c>
      <c r="K962" s="2" t="s">
        <v>42</v>
      </c>
      <c r="L962" s="2" t="s">
        <v>43</v>
      </c>
      <c r="M962" s="2">
        <v>5</v>
      </c>
      <c r="N962" s="2">
        <v>14050</v>
      </c>
      <c r="O962" s="2">
        <v>0</v>
      </c>
      <c r="P962" s="2">
        <v>351</v>
      </c>
      <c r="Q962" s="2">
        <v>351</v>
      </c>
      <c r="R962" s="2">
        <v>702</v>
      </c>
      <c r="S962" s="2">
        <v>0</v>
      </c>
      <c r="T962" s="2" t="s">
        <v>44</v>
      </c>
    </row>
    <row r="963" spans="1:20" x14ac:dyDescent="0.25">
      <c r="A963" s="2" t="s">
        <v>9</v>
      </c>
      <c r="B963" s="2" t="s">
        <v>37</v>
      </c>
      <c r="C963" s="2">
        <v>32020</v>
      </c>
      <c r="D963" s="11">
        <v>44606</v>
      </c>
      <c r="E963" s="2" t="s">
        <v>250</v>
      </c>
      <c r="F963" s="2" t="s">
        <v>251</v>
      </c>
      <c r="G963" s="2" t="s">
        <v>1500</v>
      </c>
      <c r="H963" s="2" t="s">
        <v>41</v>
      </c>
      <c r="I963" s="11">
        <v>43896</v>
      </c>
      <c r="J963" s="2">
        <v>29412</v>
      </c>
      <c r="K963" s="2" t="s">
        <v>42</v>
      </c>
      <c r="L963" s="2" t="s">
        <v>43</v>
      </c>
      <c r="M963" s="2">
        <v>12</v>
      </c>
      <c r="N963" s="2">
        <v>26261</v>
      </c>
      <c r="O963" s="2">
        <v>0</v>
      </c>
      <c r="P963" s="2">
        <v>1575.5</v>
      </c>
      <c r="Q963" s="2">
        <v>1575.5</v>
      </c>
      <c r="R963" s="2">
        <v>3151</v>
      </c>
      <c r="S963" s="2">
        <v>0</v>
      </c>
      <c r="T963" s="2" t="s">
        <v>44</v>
      </c>
    </row>
    <row r="964" spans="1:20" x14ac:dyDescent="0.25">
      <c r="A964" s="2" t="s">
        <v>9</v>
      </c>
      <c r="B964" s="2" t="s">
        <v>37</v>
      </c>
      <c r="C964" s="2">
        <v>32020</v>
      </c>
      <c r="D964" s="11">
        <v>44606</v>
      </c>
      <c r="E964" s="2" t="s">
        <v>250</v>
      </c>
      <c r="F964" s="2" t="s">
        <v>251</v>
      </c>
      <c r="G964" s="2" t="s">
        <v>1501</v>
      </c>
      <c r="H964" s="2" t="s">
        <v>41</v>
      </c>
      <c r="I964" s="11">
        <v>43896</v>
      </c>
      <c r="J964" s="2">
        <v>29865</v>
      </c>
      <c r="K964" s="2" t="s">
        <v>42</v>
      </c>
      <c r="L964" s="2" t="s">
        <v>43</v>
      </c>
      <c r="M964" s="2">
        <v>12</v>
      </c>
      <c r="N964" s="2">
        <v>26665</v>
      </c>
      <c r="O964" s="2">
        <v>0</v>
      </c>
      <c r="P964" s="2">
        <v>1600</v>
      </c>
      <c r="Q964" s="2">
        <v>1600</v>
      </c>
      <c r="R964" s="2">
        <v>3200</v>
      </c>
      <c r="S964" s="2">
        <v>0</v>
      </c>
      <c r="T964" s="2" t="s">
        <v>44</v>
      </c>
    </row>
    <row r="965" spans="1:20" x14ac:dyDescent="0.25">
      <c r="A965" s="2" t="s">
        <v>9</v>
      </c>
      <c r="B965" s="2" t="s">
        <v>37</v>
      </c>
      <c r="C965" s="2">
        <v>32020</v>
      </c>
      <c r="D965" s="11">
        <v>44606</v>
      </c>
      <c r="E965" s="2" t="s">
        <v>250</v>
      </c>
      <c r="F965" s="2" t="s">
        <v>251</v>
      </c>
      <c r="G965" s="2" t="s">
        <v>1502</v>
      </c>
      <c r="H965" s="2" t="s">
        <v>41</v>
      </c>
      <c r="I965" s="11">
        <v>43896</v>
      </c>
      <c r="J965" s="2">
        <v>70258</v>
      </c>
      <c r="K965" s="2" t="s">
        <v>42</v>
      </c>
      <c r="L965" s="2" t="s">
        <v>43</v>
      </c>
      <c r="M965" s="2">
        <v>12</v>
      </c>
      <c r="N965" s="2">
        <v>62730</v>
      </c>
      <c r="O965" s="2">
        <v>0</v>
      </c>
      <c r="P965" s="2">
        <v>3764</v>
      </c>
      <c r="Q965" s="2">
        <v>3764</v>
      </c>
      <c r="R965" s="2">
        <v>7528</v>
      </c>
      <c r="S965" s="2">
        <v>0</v>
      </c>
      <c r="T965" s="2" t="s">
        <v>44</v>
      </c>
    </row>
    <row r="966" spans="1:20" x14ac:dyDescent="0.25">
      <c r="A966" s="2" t="s">
        <v>9</v>
      </c>
      <c r="B966" s="2" t="s">
        <v>37</v>
      </c>
      <c r="C966" s="2">
        <v>32020</v>
      </c>
      <c r="D966" s="11">
        <v>44606</v>
      </c>
      <c r="E966" s="2" t="s">
        <v>250</v>
      </c>
      <c r="F966" s="2" t="s">
        <v>251</v>
      </c>
      <c r="G966" s="2" t="s">
        <v>1503</v>
      </c>
      <c r="H966" s="2" t="s">
        <v>41</v>
      </c>
      <c r="I966" s="11">
        <v>43896</v>
      </c>
      <c r="J966" s="2">
        <v>40748</v>
      </c>
      <c r="K966" s="2" t="s">
        <v>42</v>
      </c>
      <c r="L966" s="2" t="s">
        <v>43</v>
      </c>
      <c r="M966" s="2">
        <v>12</v>
      </c>
      <c r="N966" s="2">
        <v>36382</v>
      </c>
      <c r="O966" s="2">
        <v>0</v>
      </c>
      <c r="P966" s="2">
        <v>2183</v>
      </c>
      <c r="Q966" s="2">
        <v>2183</v>
      </c>
      <c r="R966" s="2">
        <v>4366</v>
      </c>
      <c r="S966" s="2">
        <v>0</v>
      </c>
      <c r="T966" s="2" t="s">
        <v>44</v>
      </c>
    </row>
    <row r="967" spans="1:20" x14ac:dyDescent="0.25">
      <c r="A967" s="2" t="s">
        <v>9</v>
      </c>
      <c r="B967" s="2" t="s">
        <v>37</v>
      </c>
      <c r="C967" s="2">
        <v>32020</v>
      </c>
      <c r="D967" s="11">
        <v>44606</v>
      </c>
      <c r="E967" s="2" t="s">
        <v>250</v>
      </c>
      <c r="F967" s="2" t="s">
        <v>251</v>
      </c>
      <c r="G967" s="2" t="s">
        <v>1504</v>
      </c>
      <c r="H967" s="2" t="s">
        <v>41</v>
      </c>
      <c r="I967" s="11">
        <v>43896</v>
      </c>
      <c r="J967" s="2">
        <v>37341</v>
      </c>
      <c r="K967" s="2" t="s">
        <v>42</v>
      </c>
      <c r="L967" s="2" t="s">
        <v>43</v>
      </c>
      <c r="M967" s="2">
        <v>12</v>
      </c>
      <c r="N967" s="2">
        <v>33340</v>
      </c>
      <c r="O967" s="2">
        <v>0</v>
      </c>
      <c r="P967" s="2">
        <v>2000.5</v>
      </c>
      <c r="Q967" s="2">
        <v>2000.5</v>
      </c>
      <c r="R967" s="2">
        <v>4001</v>
      </c>
      <c r="S967" s="2">
        <v>0</v>
      </c>
      <c r="T967" s="2" t="s">
        <v>44</v>
      </c>
    </row>
    <row r="968" spans="1:20" x14ac:dyDescent="0.25">
      <c r="A968" s="2" t="s">
        <v>9</v>
      </c>
      <c r="B968" s="2" t="s">
        <v>37</v>
      </c>
      <c r="C968" s="2">
        <v>32020</v>
      </c>
      <c r="D968" s="11">
        <v>44606</v>
      </c>
      <c r="E968" s="2" t="s">
        <v>250</v>
      </c>
      <c r="F968" s="2" t="s">
        <v>251</v>
      </c>
      <c r="G968" s="2" t="s">
        <v>1505</v>
      </c>
      <c r="H968" s="2" t="s">
        <v>41</v>
      </c>
      <c r="I968" s="11">
        <v>43896</v>
      </c>
      <c r="J968" s="2">
        <v>65829</v>
      </c>
      <c r="K968" s="2" t="s">
        <v>42</v>
      </c>
      <c r="L968" s="2" t="s">
        <v>43</v>
      </c>
      <c r="M968" s="2">
        <v>12</v>
      </c>
      <c r="N968" s="2">
        <v>58776</v>
      </c>
      <c r="O968" s="2">
        <v>0</v>
      </c>
      <c r="P968" s="2">
        <v>3526.5</v>
      </c>
      <c r="Q968" s="2">
        <v>3526.5</v>
      </c>
      <c r="R968" s="2">
        <v>7053</v>
      </c>
      <c r="S968" s="2">
        <v>0</v>
      </c>
      <c r="T968" s="2" t="s">
        <v>44</v>
      </c>
    </row>
    <row r="969" spans="1:20" x14ac:dyDescent="0.25">
      <c r="A969" s="2" t="s">
        <v>9</v>
      </c>
      <c r="B969" s="2" t="s">
        <v>37</v>
      </c>
      <c r="C969" s="2">
        <v>32020</v>
      </c>
      <c r="D969" s="11">
        <v>44606</v>
      </c>
      <c r="E969" s="2" t="s">
        <v>250</v>
      </c>
      <c r="F969" s="2" t="s">
        <v>251</v>
      </c>
      <c r="G969" s="2" t="s">
        <v>1506</v>
      </c>
      <c r="H969" s="2" t="s">
        <v>41</v>
      </c>
      <c r="I969" s="11">
        <v>43896</v>
      </c>
      <c r="J969" s="2">
        <v>72255</v>
      </c>
      <c r="K969" s="2" t="s">
        <v>42</v>
      </c>
      <c r="L969" s="2" t="s">
        <v>43</v>
      </c>
      <c r="M969" s="2">
        <v>12</v>
      </c>
      <c r="N969" s="2">
        <v>64513</v>
      </c>
      <c r="O969" s="2">
        <v>0</v>
      </c>
      <c r="P969" s="2">
        <v>3871</v>
      </c>
      <c r="Q969" s="2">
        <v>3871</v>
      </c>
      <c r="R969" s="2">
        <v>7742</v>
      </c>
      <c r="S969" s="2">
        <v>0</v>
      </c>
      <c r="T969" s="2" t="s">
        <v>44</v>
      </c>
    </row>
    <row r="970" spans="1:20" x14ac:dyDescent="0.25">
      <c r="A970" s="2" t="s">
        <v>9</v>
      </c>
      <c r="B970" s="2" t="s">
        <v>37</v>
      </c>
      <c r="C970" s="2">
        <v>32020</v>
      </c>
      <c r="D970" s="11">
        <v>44606</v>
      </c>
      <c r="E970" s="2" t="s">
        <v>250</v>
      </c>
      <c r="F970" s="2" t="s">
        <v>251</v>
      </c>
      <c r="G970" s="2" t="s">
        <v>1507</v>
      </c>
      <c r="H970" s="2" t="s">
        <v>41</v>
      </c>
      <c r="I970" s="11">
        <v>43896</v>
      </c>
      <c r="J970" s="2">
        <v>37709</v>
      </c>
      <c r="K970" s="2" t="s">
        <v>42</v>
      </c>
      <c r="L970" s="2" t="s">
        <v>43</v>
      </c>
      <c r="M970" s="2">
        <v>12</v>
      </c>
      <c r="N970" s="2">
        <v>33669</v>
      </c>
      <c r="O970" s="2">
        <v>0</v>
      </c>
      <c r="P970" s="2">
        <v>2020</v>
      </c>
      <c r="Q970" s="2">
        <v>2020</v>
      </c>
      <c r="R970" s="2">
        <v>4040</v>
      </c>
      <c r="S970" s="2">
        <v>0</v>
      </c>
      <c r="T970" s="2" t="s">
        <v>44</v>
      </c>
    </row>
    <row r="971" spans="1:20" x14ac:dyDescent="0.25">
      <c r="A971" s="2" t="s">
        <v>9</v>
      </c>
      <c r="B971" s="2" t="s">
        <v>37</v>
      </c>
      <c r="C971" s="2">
        <v>32020</v>
      </c>
      <c r="D971" s="11">
        <v>44606</v>
      </c>
      <c r="E971" s="2" t="s">
        <v>250</v>
      </c>
      <c r="F971" s="2" t="s">
        <v>251</v>
      </c>
      <c r="G971" s="2" t="s">
        <v>1508</v>
      </c>
      <c r="H971" s="2" t="s">
        <v>41</v>
      </c>
      <c r="I971" s="11">
        <v>43896</v>
      </c>
      <c r="J971" s="2">
        <v>3780</v>
      </c>
      <c r="K971" s="2" t="s">
        <v>42</v>
      </c>
      <c r="L971" s="2" t="s">
        <v>43</v>
      </c>
      <c r="M971" s="2">
        <v>5</v>
      </c>
      <c r="N971" s="2">
        <v>3600</v>
      </c>
      <c r="O971" s="2">
        <v>0</v>
      </c>
      <c r="P971" s="2">
        <v>90</v>
      </c>
      <c r="Q971" s="2">
        <v>90</v>
      </c>
      <c r="R971" s="2">
        <v>180</v>
      </c>
      <c r="S971" s="2">
        <v>0</v>
      </c>
      <c r="T971" s="2" t="s">
        <v>44</v>
      </c>
    </row>
    <row r="972" spans="1:20" x14ac:dyDescent="0.25">
      <c r="A972" s="2" t="s">
        <v>9</v>
      </c>
      <c r="B972" s="2" t="s">
        <v>37</v>
      </c>
      <c r="C972" s="2">
        <v>32020</v>
      </c>
      <c r="D972" s="11">
        <v>44606</v>
      </c>
      <c r="E972" s="2" t="s">
        <v>250</v>
      </c>
      <c r="F972" s="2" t="s">
        <v>251</v>
      </c>
      <c r="G972" s="2" t="s">
        <v>1509</v>
      </c>
      <c r="H972" s="2" t="s">
        <v>41</v>
      </c>
      <c r="I972" s="11">
        <v>43896</v>
      </c>
      <c r="J972" s="2">
        <v>49511</v>
      </c>
      <c r="K972" s="2" t="s">
        <v>42</v>
      </c>
      <c r="L972" s="2" t="s">
        <v>43</v>
      </c>
      <c r="M972" s="2">
        <v>5</v>
      </c>
      <c r="N972" s="2">
        <v>47153</v>
      </c>
      <c r="O972" s="2">
        <v>0</v>
      </c>
      <c r="P972" s="2">
        <v>1179</v>
      </c>
      <c r="Q972" s="2">
        <v>1179</v>
      </c>
      <c r="R972" s="2">
        <v>2358</v>
      </c>
      <c r="S972" s="2">
        <v>0</v>
      </c>
      <c r="T972" s="2" t="s">
        <v>44</v>
      </c>
    </row>
    <row r="973" spans="1:20" x14ac:dyDescent="0.25">
      <c r="A973" s="2" t="s">
        <v>9</v>
      </c>
      <c r="B973" s="2" t="s">
        <v>37</v>
      </c>
      <c r="C973" s="2">
        <v>32020</v>
      </c>
      <c r="D973" s="11">
        <v>44606</v>
      </c>
      <c r="E973" s="2" t="s">
        <v>250</v>
      </c>
      <c r="F973" s="2" t="s">
        <v>251</v>
      </c>
      <c r="G973" s="2" t="s">
        <v>1510</v>
      </c>
      <c r="H973" s="2" t="s">
        <v>41</v>
      </c>
      <c r="I973" s="11">
        <v>43896</v>
      </c>
      <c r="J973" s="2">
        <v>47656</v>
      </c>
      <c r="K973" s="2" t="s">
        <v>42</v>
      </c>
      <c r="L973" s="2" t="s">
        <v>43</v>
      </c>
      <c r="M973" s="2">
        <v>12</v>
      </c>
      <c r="N973" s="2">
        <v>42550</v>
      </c>
      <c r="O973" s="2">
        <v>0</v>
      </c>
      <c r="P973" s="2">
        <v>2553</v>
      </c>
      <c r="Q973" s="2">
        <v>2553</v>
      </c>
      <c r="R973" s="2">
        <v>5106</v>
      </c>
      <c r="S973" s="2">
        <v>0</v>
      </c>
      <c r="T973" s="2" t="s">
        <v>44</v>
      </c>
    </row>
    <row r="974" spans="1:20" x14ac:dyDescent="0.25">
      <c r="A974" s="2" t="s">
        <v>9</v>
      </c>
      <c r="B974" s="2" t="s">
        <v>37</v>
      </c>
      <c r="C974" s="2">
        <v>32020</v>
      </c>
      <c r="D974" s="11">
        <v>44606</v>
      </c>
      <c r="E974" s="2" t="s">
        <v>250</v>
      </c>
      <c r="F974" s="2" t="s">
        <v>251</v>
      </c>
      <c r="G974" s="2" t="s">
        <v>1511</v>
      </c>
      <c r="H974" s="2" t="s">
        <v>41</v>
      </c>
      <c r="I974" s="11">
        <v>43896</v>
      </c>
      <c r="J974" s="2">
        <v>62140</v>
      </c>
      <c r="K974" s="2" t="s">
        <v>42</v>
      </c>
      <c r="L974" s="2" t="s">
        <v>43</v>
      </c>
      <c r="M974" s="2">
        <v>12</v>
      </c>
      <c r="N974" s="2">
        <v>55482</v>
      </c>
      <c r="O974" s="2">
        <v>0</v>
      </c>
      <c r="P974" s="2">
        <v>3329</v>
      </c>
      <c r="Q974" s="2">
        <v>3329</v>
      </c>
      <c r="R974" s="2">
        <v>6658</v>
      </c>
      <c r="S974" s="2">
        <v>0</v>
      </c>
      <c r="T974" s="2" t="s">
        <v>44</v>
      </c>
    </row>
    <row r="975" spans="1:20" x14ac:dyDescent="0.25">
      <c r="A975" s="2" t="s">
        <v>9</v>
      </c>
      <c r="B975" s="2" t="s">
        <v>37</v>
      </c>
      <c r="C975" s="2">
        <v>32020</v>
      </c>
      <c r="D975" s="11">
        <v>44606</v>
      </c>
      <c r="E975" s="2" t="s">
        <v>250</v>
      </c>
      <c r="F975" s="2" t="s">
        <v>251</v>
      </c>
      <c r="G975" s="2" t="s">
        <v>1512</v>
      </c>
      <c r="H975" s="2" t="s">
        <v>41</v>
      </c>
      <c r="I975" s="11">
        <v>43896</v>
      </c>
      <c r="J975" s="2">
        <v>48283</v>
      </c>
      <c r="K975" s="2" t="s">
        <v>42</v>
      </c>
      <c r="L975" s="2" t="s">
        <v>43</v>
      </c>
      <c r="M975" s="2">
        <v>12</v>
      </c>
      <c r="N975" s="2">
        <v>43110</v>
      </c>
      <c r="O975" s="2">
        <v>0</v>
      </c>
      <c r="P975" s="2">
        <v>2586.5</v>
      </c>
      <c r="Q975" s="2">
        <v>2586.5</v>
      </c>
      <c r="R975" s="2">
        <v>5173</v>
      </c>
      <c r="S975" s="2">
        <v>0</v>
      </c>
      <c r="T975" s="2" t="s">
        <v>44</v>
      </c>
    </row>
    <row r="976" spans="1:20" x14ac:dyDescent="0.25">
      <c r="A976" s="2" t="s">
        <v>9</v>
      </c>
      <c r="B976" s="2" t="s">
        <v>37</v>
      </c>
      <c r="C976" s="2">
        <v>32020</v>
      </c>
      <c r="D976" s="11">
        <v>44606</v>
      </c>
      <c r="E976" s="2" t="s">
        <v>250</v>
      </c>
      <c r="F976" s="2" t="s">
        <v>251</v>
      </c>
      <c r="G976" s="2" t="s">
        <v>1513</v>
      </c>
      <c r="H976" s="2" t="s">
        <v>41</v>
      </c>
      <c r="I976" s="11">
        <v>43896</v>
      </c>
      <c r="J976" s="2">
        <v>76149</v>
      </c>
      <c r="K976" s="2" t="s">
        <v>42</v>
      </c>
      <c r="L976" s="2" t="s">
        <v>43</v>
      </c>
      <c r="M976" s="2">
        <v>12</v>
      </c>
      <c r="N976" s="2">
        <v>67990</v>
      </c>
      <c r="O976" s="2">
        <v>0</v>
      </c>
      <c r="P976" s="2">
        <v>4079.5</v>
      </c>
      <c r="Q976" s="2">
        <v>4079.5</v>
      </c>
      <c r="R976" s="2">
        <v>8159</v>
      </c>
      <c r="S976" s="2">
        <v>0</v>
      </c>
      <c r="T976" s="2" t="s">
        <v>44</v>
      </c>
    </row>
    <row r="977" spans="1:20" x14ac:dyDescent="0.25">
      <c r="A977" s="2" t="s">
        <v>9</v>
      </c>
      <c r="B977" s="2" t="s">
        <v>37</v>
      </c>
      <c r="C977" s="2">
        <v>32020</v>
      </c>
      <c r="D977" s="11">
        <v>44606</v>
      </c>
      <c r="E977" s="2" t="s">
        <v>250</v>
      </c>
      <c r="F977" s="2" t="s">
        <v>251</v>
      </c>
      <c r="G977" s="2" t="s">
        <v>1514</v>
      </c>
      <c r="H977" s="2" t="s">
        <v>41</v>
      </c>
      <c r="I977" s="11">
        <v>43896</v>
      </c>
      <c r="J977" s="2">
        <v>13282</v>
      </c>
      <c r="K977" s="2" t="s">
        <v>42</v>
      </c>
      <c r="L977" s="2" t="s">
        <v>43</v>
      </c>
      <c r="M977" s="2">
        <v>5</v>
      </c>
      <c r="N977" s="2">
        <v>12650</v>
      </c>
      <c r="O977" s="2">
        <v>0</v>
      </c>
      <c r="P977" s="2">
        <v>316</v>
      </c>
      <c r="Q977" s="2">
        <v>316</v>
      </c>
      <c r="R977" s="2">
        <v>632</v>
      </c>
      <c r="S977" s="2">
        <v>0</v>
      </c>
      <c r="T977" s="2" t="s">
        <v>44</v>
      </c>
    </row>
    <row r="978" spans="1:20" x14ac:dyDescent="0.25">
      <c r="A978" s="2" t="s">
        <v>9</v>
      </c>
      <c r="B978" s="2" t="s">
        <v>37</v>
      </c>
      <c r="C978" s="2">
        <v>32020</v>
      </c>
      <c r="D978" s="11">
        <v>44606</v>
      </c>
      <c r="E978" s="2" t="s">
        <v>250</v>
      </c>
      <c r="F978" s="2" t="s">
        <v>251</v>
      </c>
      <c r="G978" s="2" t="s">
        <v>1515</v>
      </c>
      <c r="H978" s="2" t="s">
        <v>41</v>
      </c>
      <c r="I978" s="11">
        <v>43900</v>
      </c>
      <c r="J978" s="2">
        <v>24597</v>
      </c>
      <c r="K978" s="2" t="s">
        <v>42</v>
      </c>
      <c r="L978" s="2" t="s">
        <v>43</v>
      </c>
      <c r="M978" s="2">
        <v>12</v>
      </c>
      <c r="N978" s="2">
        <v>21962</v>
      </c>
      <c r="O978" s="2">
        <v>0</v>
      </c>
      <c r="P978" s="2">
        <v>1317.5</v>
      </c>
      <c r="Q978" s="2">
        <v>1317.5</v>
      </c>
      <c r="R978" s="2">
        <v>2635</v>
      </c>
      <c r="S978" s="2">
        <v>0</v>
      </c>
      <c r="T978" s="2" t="s">
        <v>44</v>
      </c>
    </row>
    <row r="979" spans="1:20" x14ac:dyDescent="0.25">
      <c r="A979" s="2" t="s">
        <v>9</v>
      </c>
      <c r="B979" s="2" t="s">
        <v>37</v>
      </c>
      <c r="C979" s="2">
        <v>32020</v>
      </c>
      <c r="D979" s="11">
        <v>44606</v>
      </c>
      <c r="E979" s="2" t="s">
        <v>250</v>
      </c>
      <c r="F979" s="2" t="s">
        <v>251</v>
      </c>
      <c r="G979" s="2" t="s">
        <v>1516</v>
      </c>
      <c r="H979" s="2" t="s">
        <v>41</v>
      </c>
      <c r="I979" s="11">
        <v>43900</v>
      </c>
      <c r="J979" s="2">
        <v>21714</v>
      </c>
      <c r="K979" s="2" t="s">
        <v>42</v>
      </c>
      <c r="L979" s="2" t="s">
        <v>43</v>
      </c>
      <c r="M979" s="2">
        <v>5</v>
      </c>
      <c r="N979" s="2">
        <v>20680</v>
      </c>
      <c r="O979" s="2">
        <v>0</v>
      </c>
      <c r="P979" s="2">
        <v>517</v>
      </c>
      <c r="Q979" s="2">
        <v>517</v>
      </c>
      <c r="R979" s="2">
        <v>1034</v>
      </c>
      <c r="S979" s="2">
        <v>0</v>
      </c>
      <c r="T979" s="2" t="s">
        <v>44</v>
      </c>
    </row>
    <row r="980" spans="1:20" x14ac:dyDescent="0.25">
      <c r="A980" s="2" t="s">
        <v>9</v>
      </c>
      <c r="B980" s="2" t="s">
        <v>37</v>
      </c>
      <c r="C980" s="2">
        <v>32020</v>
      </c>
      <c r="D980" s="11">
        <v>44606</v>
      </c>
      <c r="E980" s="2" t="s">
        <v>250</v>
      </c>
      <c r="F980" s="2" t="s">
        <v>251</v>
      </c>
      <c r="G980" s="2" t="s">
        <v>1517</v>
      </c>
      <c r="H980" s="2" t="s">
        <v>41</v>
      </c>
      <c r="I980" s="11">
        <v>43900</v>
      </c>
      <c r="J980" s="2">
        <v>19278</v>
      </c>
      <c r="K980" s="2" t="s">
        <v>42</v>
      </c>
      <c r="L980" s="2" t="s">
        <v>43</v>
      </c>
      <c r="M980" s="2">
        <v>5</v>
      </c>
      <c r="N980" s="2">
        <v>18360</v>
      </c>
      <c r="O980" s="2">
        <v>0</v>
      </c>
      <c r="P980" s="2">
        <v>459</v>
      </c>
      <c r="Q980" s="2">
        <v>459</v>
      </c>
      <c r="R980" s="2">
        <v>918</v>
      </c>
      <c r="S980" s="2">
        <v>0</v>
      </c>
      <c r="T980" s="2" t="s">
        <v>44</v>
      </c>
    </row>
    <row r="981" spans="1:20" x14ac:dyDescent="0.25">
      <c r="A981" s="2" t="s">
        <v>9</v>
      </c>
      <c r="B981" s="2" t="s">
        <v>37</v>
      </c>
      <c r="C981" s="2">
        <v>32020</v>
      </c>
      <c r="D981" s="11">
        <v>44606</v>
      </c>
      <c r="E981" s="2" t="s">
        <v>250</v>
      </c>
      <c r="F981" s="2" t="s">
        <v>251</v>
      </c>
      <c r="G981" s="2" t="s">
        <v>1518</v>
      </c>
      <c r="H981" s="2" t="s">
        <v>41</v>
      </c>
      <c r="I981" s="11">
        <v>43900</v>
      </c>
      <c r="J981" s="2">
        <v>4274</v>
      </c>
      <c r="K981" s="2" t="s">
        <v>42</v>
      </c>
      <c r="L981" s="2" t="s">
        <v>43</v>
      </c>
      <c r="M981" s="2">
        <v>5</v>
      </c>
      <c r="N981" s="2">
        <v>4070</v>
      </c>
      <c r="O981" s="2">
        <v>0</v>
      </c>
      <c r="P981" s="2">
        <v>102</v>
      </c>
      <c r="Q981" s="2">
        <v>102</v>
      </c>
      <c r="R981" s="2">
        <v>204</v>
      </c>
      <c r="S981" s="2">
        <v>0</v>
      </c>
      <c r="T981" s="2" t="s">
        <v>44</v>
      </c>
    </row>
    <row r="982" spans="1:20" x14ac:dyDescent="0.25">
      <c r="A982" s="2" t="s">
        <v>9</v>
      </c>
      <c r="B982" s="2" t="s">
        <v>37</v>
      </c>
      <c r="C982" s="2">
        <v>32020</v>
      </c>
      <c r="D982" s="11">
        <v>44606</v>
      </c>
      <c r="E982" s="2" t="s">
        <v>250</v>
      </c>
      <c r="F982" s="2" t="s">
        <v>251</v>
      </c>
      <c r="G982" s="2" t="s">
        <v>1519</v>
      </c>
      <c r="H982" s="2" t="s">
        <v>41</v>
      </c>
      <c r="I982" s="11">
        <v>43901</v>
      </c>
      <c r="J982" s="2">
        <v>47320</v>
      </c>
      <c r="K982" s="2" t="s">
        <v>42</v>
      </c>
      <c r="L982" s="2" t="s">
        <v>43</v>
      </c>
      <c r="M982" s="2">
        <v>12</v>
      </c>
      <c r="N982" s="2">
        <v>42250</v>
      </c>
      <c r="O982" s="2">
        <v>0</v>
      </c>
      <c r="P982" s="2">
        <v>2535</v>
      </c>
      <c r="Q982" s="2">
        <v>2535</v>
      </c>
      <c r="R982" s="2">
        <v>5070</v>
      </c>
      <c r="S982" s="2">
        <v>0</v>
      </c>
      <c r="T982" s="2" t="s">
        <v>44</v>
      </c>
    </row>
    <row r="983" spans="1:20" x14ac:dyDescent="0.25">
      <c r="A983" s="2" t="s">
        <v>9</v>
      </c>
      <c r="B983" s="2" t="s">
        <v>37</v>
      </c>
      <c r="C983" s="2">
        <v>32020</v>
      </c>
      <c r="D983" s="11">
        <v>44606</v>
      </c>
      <c r="E983" s="2" t="s">
        <v>250</v>
      </c>
      <c r="F983" s="2" t="s">
        <v>251</v>
      </c>
      <c r="G983" s="2" t="s">
        <v>1520</v>
      </c>
      <c r="H983" s="2" t="s">
        <v>41</v>
      </c>
      <c r="I983" s="11">
        <v>43901</v>
      </c>
      <c r="J983" s="2">
        <v>23660</v>
      </c>
      <c r="K983" s="2" t="s">
        <v>42</v>
      </c>
      <c r="L983" s="2" t="s">
        <v>43</v>
      </c>
      <c r="M983" s="2">
        <v>12</v>
      </c>
      <c r="N983" s="2">
        <v>21125</v>
      </c>
      <c r="O983" s="2">
        <v>0</v>
      </c>
      <c r="P983" s="2">
        <v>1267.5</v>
      </c>
      <c r="Q983" s="2">
        <v>1267.5</v>
      </c>
      <c r="R983" s="2">
        <v>2535</v>
      </c>
      <c r="S983" s="2">
        <v>0</v>
      </c>
      <c r="T983" s="2" t="s">
        <v>44</v>
      </c>
    </row>
    <row r="984" spans="1:20" x14ac:dyDescent="0.25">
      <c r="A984" s="2" t="s">
        <v>9</v>
      </c>
      <c r="B984" s="2" t="s">
        <v>37</v>
      </c>
      <c r="C984" s="2">
        <v>32020</v>
      </c>
      <c r="D984" s="11">
        <v>44606</v>
      </c>
      <c r="E984" s="2" t="s">
        <v>250</v>
      </c>
      <c r="F984" s="2" t="s">
        <v>251</v>
      </c>
      <c r="G984" s="2" t="s">
        <v>1521</v>
      </c>
      <c r="H984" s="2" t="s">
        <v>41</v>
      </c>
      <c r="I984" s="11">
        <v>43902</v>
      </c>
      <c r="J984" s="2">
        <v>11256</v>
      </c>
      <c r="K984" s="2" t="s">
        <v>42</v>
      </c>
      <c r="L984" s="2" t="s">
        <v>43</v>
      </c>
      <c r="M984" s="2">
        <v>12</v>
      </c>
      <c r="N984" s="2">
        <v>10050</v>
      </c>
      <c r="O984" s="2">
        <v>0</v>
      </c>
      <c r="P984" s="2">
        <v>603</v>
      </c>
      <c r="Q984" s="2">
        <v>603</v>
      </c>
      <c r="R984" s="2">
        <v>1206</v>
      </c>
      <c r="S984" s="2">
        <v>0</v>
      </c>
      <c r="T984" s="2" t="s">
        <v>44</v>
      </c>
    </row>
    <row r="985" spans="1:20" x14ac:dyDescent="0.25">
      <c r="A985" s="2" t="s">
        <v>9</v>
      </c>
      <c r="B985" s="2" t="s">
        <v>37</v>
      </c>
      <c r="C985" s="2">
        <v>32020</v>
      </c>
      <c r="D985" s="11">
        <v>44606</v>
      </c>
      <c r="E985" s="2" t="s">
        <v>250</v>
      </c>
      <c r="F985" s="2" t="s">
        <v>251</v>
      </c>
      <c r="G985" s="2" t="s">
        <v>1522</v>
      </c>
      <c r="H985" s="2" t="s">
        <v>41</v>
      </c>
      <c r="I985" s="11">
        <v>43902</v>
      </c>
      <c r="J985" s="2">
        <v>12544</v>
      </c>
      <c r="K985" s="2" t="s">
        <v>42</v>
      </c>
      <c r="L985" s="2" t="s">
        <v>43</v>
      </c>
      <c r="M985" s="2">
        <v>12</v>
      </c>
      <c r="N985" s="2">
        <v>11200</v>
      </c>
      <c r="O985" s="2">
        <v>0</v>
      </c>
      <c r="P985" s="2">
        <v>672</v>
      </c>
      <c r="Q985" s="2">
        <v>672</v>
      </c>
      <c r="R985" s="2">
        <v>1344</v>
      </c>
      <c r="S985" s="2">
        <v>0</v>
      </c>
      <c r="T985" s="2" t="s">
        <v>44</v>
      </c>
    </row>
    <row r="986" spans="1:20" x14ac:dyDescent="0.25">
      <c r="A986" s="2" t="s">
        <v>9</v>
      </c>
      <c r="B986" s="2" t="s">
        <v>37</v>
      </c>
      <c r="C986" s="2">
        <v>32020</v>
      </c>
      <c r="D986" s="11">
        <v>44606</v>
      </c>
      <c r="E986" s="2" t="s">
        <v>250</v>
      </c>
      <c r="F986" s="2" t="s">
        <v>251</v>
      </c>
      <c r="G986" s="2" t="s">
        <v>1523</v>
      </c>
      <c r="H986" s="2" t="s">
        <v>41</v>
      </c>
      <c r="I986" s="11">
        <v>43902</v>
      </c>
      <c r="J986" s="2">
        <v>8176</v>
      </c>
      <c r="K986" s="2" t="s">
        <v>42</v>
      </c>
      <c r="L986" s="2" t="s">
        <v>43</v>
      </c>
      <c r="M986" s="2">
        <v>12</v>
      </c>
      <c r="N986" s="2">
        <v>7300</v>
      </c>
      <c r="O986" s="2">
        <v>0</v>
      </c>
      <c r="P986" s="2">
        <v>438</v>
      </c>
      <c r="Q986" s="2">
        <v>438</v>
      </c>
      <c r="R986" s="2">
        <v>876</v>
      </c>
      <c r="S986" s="2">
        <v>0</v>
      </c>
      <c r="T986" s="2" t="s">
        <v>44</v>
      </c>
    </row>
    <row r="987" spans="1:20" x14ac:dyDescent="0.25">
      <c r="A987" s="2" t="s">
        <v>9</v>
      </c>
      <c r="B987" s="2" t="s">
        <v>37</v>
      </c>
      <c r="C987" s="2">
        <v>32020</v>
      </c>
      <c r="D987" s="11">
        <v>44606</v>
      </c>
      <c r="E987" s="2" t="s">
        <v>250</v>
      </c>
      <c r="F987" s="2" t="s">
        <v>251</v>
      </c>
      <c r="G987" s="2" t="s">
        <v>1524</v>
      </c>
      <c r="H987" s="2" t="s">
        <v>41</v>
      </c>
      <c r="I987" s="11">
        <v>43907</v>
      </c>
      <c r="J987" s="2">
        <v>57948</v>
      </c>
      <c r="K987" s="2" t="s">
        <v>42</v>
      </c>
      <c r="L987" s="2" t="s">
        <v>43</v>
      </c>
      <c r="M987" s="2">
        <v>12</v>
      </c>
      <c r="N987" s="2">
        <v>51739</v>
      </c>
      <c r="O987" s="2">
        <v>0</v>
      </c>
      <c r="P987" s="2">
        <v>3104.5</v>
      </c>
      <c r="Q987" s="2">
        <v>3104.5</v>
      </c>
      <c r="R987" s="2">
        <v>6209</v>
      </c>
      <c r="S987" s="2">
        <v>0</v>
      </c>
      <c r="T987" s="2" t="s">
        <v>44</v>
      </c>
    </row>
    <row r="988" spans="1:20" x14ac:dyDescent="0.25">
      <c r="A988" s="2" t="s">
        <v>9</v>
      </c>
      <c r="B988" s="2" t="s">
        <v>37</v>
      </c>
      <c r="C988" s="2">
        <v>32020</v>
      </c>
      <c r="D988" s="11">
        <v>44606</v>
      </c>
      <c r="E988" s="2" t="s">
        <v>250</v>
      </c>
      <c r="F988" s="2" t="s">
        <v>251</v>
      </c>
      <c r="G988" s="2" t="s">
        <v>1525</v>
      </c>
      <c r="H988" s="2" t="s">
        <v>41</v>
      </c>
      <c r="I988" s="11">
        <v>43907</v>
      </c>
      <c r="J988" s="2">
        <v>9413</v>
      </c>
      <c r="K988" s="2" t="s">
        <v>42</v>
      </c>
      <c r="L988" s="2" t="s">
        <v>43</v>
      </c>
      <c r="M988" s="2">
        <v>5</v>
      </c>
      <c r="N988" s="2">
        <v>8965</v>
      </c>
      <c r="O988" s="2">
        <v>0</v>
      </c>
      <c r="P988" s="2">
        <v>224</v>
      </c>
      <c r="Q988" s="2">
        <v>224</v>
      </c>
      <c r="R988" s="2">
        <v>448</v>
      </c>
      <c r="S988" s="2">
        <v>0</v>
      </c>
      <c r="T988" s="2" t="s">
        <v>44</v>
      </c>
    </row>
    <row r="989" spans="1:20" x14ac:dyDescent="0.25">
      <c r="A989" s="2" t="s">
        <v>9</v>
      </c>
      <c r="B989" s="2" t="s">
        <v>37</v>
      </c>
      <c r="C989" s="2">
        <v>32020</v>
      </c>
      <c r="D989" s="11">
        <v>44606</v>
      </c>
      <c r="E989" s="2" t="s">
        <v>250</v>
      </c>
      <c r="F989" s="2" t="s">
        <v>251</v>
      </c>
      <c r="G989" s="2" t="s">
        <v>1526</v>
      </c>
      <c r="H989" s="2" t="s">
        <v>41</v>
      </c>
      <c r="I989" s="11">
        <v>43907</v>
      </c>
      <c r="J989" s="2">
        <v>44964</v>
      </c>
      <c r="K989" s="2" t="s">
        <v>42</v>
      </c>
      <c r="L989" s="2" t="s">
        <v>43</v>
      </c>
      <c r="M989" s="2">
        <v>12</v>
      </c>
      <c r="N989" s="2">
        <v>40146</v>
      </c>
      <c r="O989" s="2">
        <v>0</v>
      </c>
      <c r="P989" s="2">
        <v>2409</v>
      </c>
      <c r="Q989" s="2">
        <v>2409</v>
      </c>
      <c r="R989" s="2">
        <v>4818</v>
      </c>
      <c r="S989" s="2">
        <v>0</v>
      </c>
      <c r="T989" s="2" t="s">
        <v>44</v>
      </c>
    </row>
    <row r="990" spans="1:20" x14ac:dyDescent="0.25">
      <c r="A990" s="2" t="s">
        <v>9</v>
      </c>
      <c r="B990" s="2" t="s">
        <v>37</v>
      </c>
      <c r="C990" s="2">
        <v>32020</v>
      </c>
      <c r="D990" s="11">
        <v>44606</v>
      </c>
      <c r="E990" s="2" t="s">
        <v>250</v>
      </c>
      <c r="F990" s="2" t="s">
        <v>251</v>
      </c>
      <c r="G990" s="2" t="s">
        <v>1527</v>
      </c>
      <c r="H990" s="2" t="s">
        <v>41</v>
      </c>
      <c r="I990" s="11">
        <v>43908</v>
      </c>
      <c r="J990" s="2">
        <v>13440</v>
      </c>
      <c r="K990" s="2" t="s">
        <v>42</v>
      </c>
      <c r="L990" s="2" t="s">
        <v>43</v>
      </c>
      <c r="M990" s="2">
        <v>12</v>
      </c>
      <c r="N990" s="2">
        <v>12000</v>
      </c>
      <c r="O990" s="2">
        <v>0</v>
      </c>
      <c r="P990" s="2">
        <v>720</v>
      </c>
      <c r="Q990" s="2">
        <v>720</v>
      </c>
      <c r="R990" s="2">
        <v>1440</v>
      </c>
      <c r="S990" s="2">
        <v>0</v>
      </c>
      <c r="T990" s="2" t="s">
        <v>44</v>
      </c>
    </row>
    <row r="991" spans="1:20" x14ac:dyDescent="0.25">
      <c r="A991" s="2" t="s">
        <v>9</v>
      </c>
      <c r="B991" s="2" t="s">
        <v>37</v>
      </c>
      <c r="C991" s="2">
        <v>32020</v>
      </c>
      <c r="D991" s="11">
        <v>44606</v>
      </c>
      <c r="E991" s="2" t="s">
        <v>250</v>
      </c>
      <c r="F991" s="2" t="s">
        <v>251</v>
      </c>
      <c r="G991" s="2" t="s">
        <v>1528</v>
      </c>
      <c r="H991" s="2" t="s">
        <v>41</v>
      </c>
      <c r="I991" s="11">
        <v>43908</v>
      </c>
      <c r="J991" s="2">
        <v>31080</v>
      </c>
      <c r="K991" s="2" t="s">
        <v>42</v>
      </c>
      <c r="L991" s="2" t="s">
        <v>43</v>
      </c>
      <c r="M991" s="2">
        <v>12</v>
      </c>
      <c r="N991" s="2">
        <v>27750</v>
      </c>
      <c r="O991" s="2">
        <v>0</v>
      </c>
      <c r="P991" s="2">
        <v>1665</v>
      </c>
      <c r="Q991" s="2">
        <v>1665</v>
      </c>
      <c r="R991" s="2">
        <v>3330</v>
      </c>
      <c r="S991" s="2">
        <v>0</v>
      </c>
      <c r="T991" s="2" t="s">
        <v>44</v>
      </c>
    </row>
    <row r="992" spans="1:20" x14ac:dyDescent="0.25">
      <c r="A992" s="2" t="s">
        <v>9</v>
      </c>
      <c r="B992" s="2" t="s">
        <v>37</v>
      </c>
      <c r="C992" s="2">
        <v>32020</v>
      </c>
      <c r="D992" s="11">
        <v>44606</v>
      </c>
      <c r="E992" s="2" t="s">
        <v>250</v>
      </c>
      <c r="F992" s="2" t="s">
        <v>251</v>
      </c>
      <c r="G992" s="2" t="s">
        <v>1529</v>
      </c>
      <c r="H992" s="2" t="s">
        <v>41</v>
      </c>
      <c r="I992" s="11">
        <v>43908</v>
      </c>
      <c r="J992" s="2">
        <v>12208</v>
      </c>
      <c r="K992" s="2" t="s">
        <v>42</v>
      </c>
      <c r="L992" s="2" t="s">
        <v>43</v>
      </c>
      <c r="M992" s="2">
        <v>12</v>
      </c>
      <c r="N992" s="2">
        <v>10900</v>
      </c>
      <c r="O992" s="2">
        <v>0</v>
      </c>
      <c r="P992" s="2">
        <v>654</v>
      </c>
      <c r="Q992" s="2">
        <v>654</v>
      </c>
      <c r="R992" s="2">
        <v>1308</v>
      </c>
      <c r="S992" s="2">
        <v>0</v>
      </c>
      <c r="T992" s="2" t="s">
        <v>44</v>
      </c>
    </row>
    <row r="993" spans="1:20" x14ac:dyDescent="0.25">
      <c r="A993" s="2" t="s">
        <v>9</v>
      </c>
      <c r="B993" s="2" t="s">
        <v>37</v>
      </c>
      <c r="C993" s="2">
        <v>32020</v>
      </c>
      <c r="D993" s="11">
        <v>44606</v>
      </c>
      <c r="E993" s="2" t="s">
        <v>250</v>
      </c>
      <c r="F993" s="2" t="s">
        <v>251</v>
      </c>
      <c r="G993" s="2" t="s">
        <v>1530</v>
      </c>
      <c r="H993" s="2" t="s">
        <v>41</v>
      </c>
      <c r="I993" s="11">
        <v>43913</v>
      </c>
      <c r="J993" s="2">
        <v>13088</v>
      </c>
      <c r="K993" s="2" t="s">
        <v>42</v>
      </c>
      <c r="L993" s="2" t="s">
        <v>43</v>
      </c>
      <c r="M993" s="2">
        <v>5</v>
      </c>
      <c r="N993" s="2">
        <v>12465</v>
      </c>
      <c r="O993" s="2">
        <v>0</v>
      </c>
      <c r="P993" s="2">
        <v>311.5</v>
      </c>
      <c r="Q993" s="2">
        <v>311.5</v>
      </c>
      <c r="R993" s="2">
        <v>623</v>
      </c>
      <c r="S993" s="2">
        <v>0</v>
      </c>
      <c r="T993" s="2" t="s">
        <v>44</v>
      </c>
    </row>
    <row r="994" spans="1:20" x14ac:dyDescent="0.25">
      <c r="A994" s="2" t="s">
        <v>9</v>
      </c>
      <c r="B994" s="2" t="s">
        <v>37</v>
      </c>
      <c r="C994" s="2">
        <v>32020</v>
      </c>
      <c r="D994" s="11">
        <v>44606</v>
      </c>
      <c r="E994" s="2" t="s">
        <v>250</v>
      </c>
      <c r="F994" s="2" t="s">
        <v>251</v>
      </c>
      <c r="G994" s="2" t="s">
        <v>1531</v>
      </c>
      <c r="H994" s="2" t="s">
        <v>41</v>
      </c>
      <c r="I994" s="11">
        <v>43913</v>
      </c>
      <c r="J994" s="2">
        <v>34048</v>
      </c>
      <c r="K994" s="2" t="s">
        <v>42</v>
      </c>
      <c r="L994" s="2" t="s">
        <v>43</v>
      </c>
      <c r="M994" s="2">
        <v>12</v>
      </c>
      <c r="N994" s="2">
        <v>30400</v>
      </c>
      <c r="O994" s="2">
        <v>0</v>
      </c>
      <c r="P994" s="2">
        <v>1824</v>
      </c>
      <c r="Q994" s="2">
        <v>1824</v>
      </c>
      <c r="R994" s="2">
        <v>3648</v>
      </c>
      <c r="S994" s="2">
        <v>0</v>
      </c>
      <c r="T994" s="2" t="s">
        <v>44</v>
      </c>
    </row>
    <row r="995" spans="1:20" x14ac:dyDescent="0.25">
      <c r="A995" s="2" t="s">
        <v>9</v>
      </c>
      <c r="B995" s="2" t="s">
        <v>37</v>
      </c>
      <c r="C995" s="2">
        <v>32020</v>
      </c>
      <c r="D995" s="11">
        <v>44606</v>
      </c>
      <c r="E995" s="2" t="s">
        <v>250</v>
      </c>
      <c r="F995" s="2" t="s">
        <v>251</v>
      </c>
      <c r="G995" s="2" t="s">
        <v>1532</v>
      </c>
      <c r="H995" s="2" t="s">
        <v>41</v>
      </c>
      <c r="I995" s="11">
        <v>43913</v>
      </c>
      <c r="J995" s="2">
        <v>37294</v>
      </c>
      <c r="K995" s="2" t="s">
        <v>42</v>
      </c>
      <c r="L995" s="2" t="s">
        <v>43</v>
      </c>
      <c r="M995" s="2">
        <v>12</v>
      </c>
      <c r="N995" s="2">
        <v>33298</v>
      </c>
      <c r="O995" s="2">
        <v>0</v>
      </c>
      <c r="P995" s="2">
        <v>1998</v>
      </c>
      <c r="Q995" s="2">
        <v>1998</v>
      </c>
      <c r="R995" s="2">
        <v>3996</v>
      </c>
      <c r="S995" s="2">
        <v>0</v>
      </c>
      <c r="T995" s="2" t="s">
        <v>44</v>
      </c>
    </row>
    <row r="996" spans="1:20" x14ac:dyDescent="0.25">
      <c r="A996" s="2" t="s">
        <v>9</v>
      </c>
      <c r="B996" s="2" t="s">
        <v>37</v>
      </c>
      <c r="C996" s="2">
        <v>32020</v>
      </c>
      <c r="D996" s="11">
        <v>44606</v>
      </c>
      <c r="E996" s="2" t="s">
        <v>1533</v>
      </c>
      <c r="F996" s="2" t="s">
        <v>1534</v>
      </c>
      <c r="G996" s="2" t="s">
        <v>1535</v>
      </c>
      <c r="H996" s="2" t="s">
        <v>41</v>
      </c>
      <c r="I996" s="11">
        <v>43909</v>
      </c>
      <c r="J996" s="2">
        <v>212</v>
      </c>
      <c r="K996" s="2" t="s">
        <v>42</v>
      </c>
      <c r="L996" s="2" t="s">
        <v>43</v>
      </c>
      <c r="M996" s="2">
        <v>18</v>
      </c>
      <c r="N996" s="2">
        <v>180</v>
      </c>
      <c r="O996" s="2">
        <v>0</v>
      </c>
      <c r="P996" s="2">
        <v>16.2</v>
      </c>
      <c r="Q996" s="2">
        <v>16.2</v>
      </c>
      <c r="R996" s="2">
        <v>32.4</v>
      </c>
      <c r="S996" s="2">
        <v>0</v>
      </c>
      <c r="T996" s="2" t="s">
        <v>44</v>
      </c>
    </row>
    <row r="997" spans="1:20" x14ac:dyDescent="0.25">
      <c r="A997" s="2" t="s">
        <v>9</v>
      </c>
      <c r="B997" s="2" t="s">
        <v>37</v>
      </c>
      <c r="C997" s="2">
        <v>32020</v>
      </c>
      <c r="D997" s="11">
        <v>44606</v>
      </c>
      <c r="E997" s="2" t="s">
        <v>1536</v>
      </c>
      <c r="F997" s="2" t="s">
        <v>1537</v>
      </c>
      <c r="G997" s="2" t="s">
        <v>1538</v>
      </c>
      <c r="H997" s="2" t="s">
        <v>41</v>
      </c>
      <c r="I997" s="11">
        <v>43904</v>
      </c>
      <c r="J997" s="2">
        <v>554600</v>
      </c>
      <c r="K997" s="2" t="s">
        <v>42</v>
      </c>
      <c r="L997" s="2" t="s">
        <v>43</v>
      </c>
      <c r="M997" s="2">
        <v>18</v>
      </c>
      <c r="N997" s="2">
        <v>470000</v>
      </c>
      <c r="O997" s="2">
        <v>84600</v>
      </c>
      <c r="P997" s="2">
        <v>0</v>
      </c>
      <c r="Q997" s="2">
        <v>0</v>
      </c>
      <c r="R997" s="2">
        <v>84600</v>
      </c>
      <c r="S997" s="2">
        <v>0</v>
      </c>
      <c r="T997" s="2" t="s">
        <v>44</v>
      </c>
    </row>
    <row r="998" spans="1:20" x14ac:dyDescent="0.25">
      <c r="A998" s="2" t="s">
        <v>6</v>
      </c>
      <c r="B998" s="2" t="s">
        <v>37</v>
      </c>
      <c r="C998" s="2">
        <v>32020</v>
      </c>
      <c r="D998" s="11">
        <v>44606</v>
      </c>
      <c r="E998" s="2" t="s">
        <v>1252</v>
      </c>
      <c r="F998" s="2" t="s">
        <v>1253</v>
      </c>
      <c r="G998" s="2" t="s">
        <v>1539</v>
      </c>
      <c r="H998" s="2" t="s">
        <v>41</v>
      </c>
      <c r="I998" s="11">
        <v>43851</v>
      </c>
      <c r="J998" s="2">
        <v>50976</v>
      </c>
      <c r="K998" s="2" t="s">
        <v>42</v>
      </c>
      <c r="L998" s="2" t="s">
        <v>43</v>
      </c>
      <c r="M998" s="2">
        <v>18</v>
      </c>
      <c r="N998" s="2">
        <v>43200</v>
      </c>
      <c r="O998" s="2">
        <v>0</v>
      </c>
      <c r="P998" s="2">
        <v>3888</v>
      </c>
      <c r="Q998" s="2">
        <v>3888</v>
      </c>
      <c r="R998" s="2">
        <v>7776</v>
      </c>
      <c r="S998" s="2">
        <v>0</v>
      </c>
      <c r="T998" s="2" t="s">
        <v>44</v>
      </c>
    </row>
    <row r="999" spans="1:20" x14ac:dyDescent="0.25">
      <c r="A999" s="2" t="s">
        <v>8</v>
      </c>
      <c r="B999" s="2" t="s">
        <v>37</v>
      </c>
      <c r="C999" s="2">
        <v>32020</v>
      </c>
      <c r="D999" s="11">
        <v>44606</v>
      </c>
      <c r="E999" s="2" t="s">
        <v>1252</v>
      </c>
      <c r="F999" s="2" t="s">
        <v>1253</v>
      </c>
      <c r="G999" s="2" t="s">
        <v>1540</v>
      </c>
      <c r="H999" s="2" t="s">
        <v>41</v>
      </c>
      <c r="I999" s="11">
        <v>43885</v>
      </c>
      <c r="J999" s="2">
        <v>939.28</v>
      </c>
      <c r="K999" s="2" t="s">
        <v>42</v>
      </c>
      <c r="L999" s="2" t="s">
        <v>43</v>
      </c>
      <c r="M999" s="2">
        <v>18</v>
      </c>
      <c r="N999" s="2">
        <v>796</v>
      </c>
      <c r="O999" s="2">
        <v>0</v>
      </c>
      <c r="P999" s="2">
        <v>71.64</v>
      </c>
      <c r="Q999" s="2">
        <v>71.64</v>
      </c>
      <c r="R999" s="2">
        <v>143.28</v>
      </c>
      <c r="S999" s="2">
        <v>0</v>
      </c>
      <c r="T999" s="2" t="s">
        <v>44</v>
      </c>
    </row>
    <row r="1000" spans="1:20" x14ac:dyDescent="0.25">
      <c r="A1000" s="2" t="s">
        <v>9</v>
      </c>
      <c r="B1000" s="2" t="s">
        <v>37</v>
      </c>
      <c r="C1000" s="2">
        <v>32020</v>
      </c>
      <c r="D1000" s="11">
        <v>44606</v>
      </c>
      <c r="E1000" s="2" t="s">
        <v>1252</v>
      </c>
      <c r="F1000" s="2" t="s">
        <v>1253</v>
      </c>
      <c r="G1000" s="2" t="s">
        <v>1247</v>
      </c>
      <c r="H1000" s="2" t="s">
        <v>41</v>
      </c>
      <c r="I1000" s="11">
        <v>43913</v>
      </c>
      <c r="J1000" s="2">
        <v>50976</v>
      </c>
      <c r="K1000" s="2" t="s">
        <v>42</v>
      </c>
      <c r="L1000" s="2" t="s">
        <v>43</v>
      </c>
      <c r="M1000" s="2">
        <v>18</v>
      </c>
      <c r="N1000" s="2">
        <v>43200</v>
      </c>
      <c r="O1000" s="2">
        <v>0</v>
      </c>
      <c r="P1000" s="2">
        <v>3888</v>
      </c>
      <c r="Q1000" s="2">
        <v>3888</v>
      </c>
      <c r="R1000" s="2">
        <v>7776</v>
      </c>
      <c r="S1000" s="2">
        <v>0</v>
      </c>
      <c r="T1000" s="2" t="s">
        <v>44</v>
      </c>
    </row>
    <row r="1001" spans="1:20" x14ac:dyDescent="0.25">
      <c r="A1001" s="2" t="s">
        <v>9</v>
      </c>
      <c r="B1001" s="2" t="s">
        <v>37</v>
      </c>
      <c r="C1001" s="2">
        <v>32020</v>
      </c>
      <c r="D1001" s="11">
        <v>44606</v>
      </c>
      <c r="E1001" s="2" t="s">
        <v>318</v>
      </c>
      <c r="F1001" s="2" t="s">
        <v>319</v>
      </c>
      <c r="G1001" s="2" t="s">
        <v>1541</v>
      </c>
      <c r="H1001" s="2" t="s">
        <v>41</v>
      </c>
      <c r="I1001" s="11">
        <v>43894</v>
      </c>
      <c r="J1001" s="2">
        <v>49772</v>
      </c>
      <c r="K1001" s="2" t="s">
        <v>42</v>
      </c>
      <c r="L1001" s="2" t="s">
        <v>43</v>
      </c>
      <c r="M1001" s="2">
        <v>18</v>
      </c>
      <c r="N1001" s="2">
        <v>42179.6</v>
      </c>
      <c r="O1001" s="2">
        <v>0</v>
      </c>
      <c r="P1001" s="2">
        <v>3796.16</v>
      </c>
      <c r="Q1001" s="2">
        <v>3796.16</v>
      </c>
      <c r="R1001" s="2">
        <v>7592.32</v>
      </c>
      <c r="S1001" s="2">
        <v>0</v>
      </c>
      <c r="T1001" s="2" t="s">
        <v>44</v>
      </c>
    </row>
    <row r="1002" spans="1:20" x14ac:dyDescent="0.25">
      <c r="A1002" s="2" t="s">
        <v>9</v>
      </c>
      <c r="B1002" s="2" t="s">
        <v>37</v>
      </c>
      <c r="C1002" s="2">
        <v>32020</v>
      </c>
      <c r="D1002" s="11">
        <v>44606</v>
      </c>
      <c r="E1002" s="2" t="s">
        <v>318</v>
      </c>
      <c r="F1002" s="2" t="s">
        <v>319</v>
      </c>
      <c r="G1002" s="2" t="s">
        <v>1542</v>
      </c>
      <c r="H1002" s="2" t="s">
        <v>41</v>
      </c>
      <c r="I1002" s="11">
        <v>43894</v>
      </c>
      <c r="J1002" s="2">
        <v>30234</v>
      </c>
      <c r="K1002" s="2" t="s">
        <v>42</v>
      </c>
      <c r="L1002" s="2" t="s">
        <v>43</v>
      </c>
      <c r="M1002" s="2">
        <v>18</v>
      </c>
      <c r="N1002" s="2">
        <v>25622.44</v>
      </c>
      <c r="O1002" s="2">
        <v>0</v>
      </c>
      <c r="P1002" s="2">
        <v>2306.02</v>
      </c>
      <c r="Q1002" s="2">
        <v>2306.02</v>
      </c>
      <c r="R1002" s="2">
        <v>4612.04</v>
      </c>
      <c r="S1002" s="2">
        <v>0</v>
      </c>
      <c r="T1002" s="2" t="s">
        <v>44</v>
      </c>
    </row>
    <row r="1003" spans="1:20" x14ac:dyDescent="0.25">
      <c r="A1003" s="2" t="s">
        <v>9</v>
      </c>
      <c r="B1003" s="2" t="s">
        <v>37</v>
      </c>
      <c r="C1003" s="2">
        <v>32020</v>
      </c>
      <c r="D1003" s="11">
        <v>44606</v>
      </c>
      <c r="E1003" s="2" t="s">
        <v>318</v>
      </c>
      <c r="F1003" s="2" t="s">
        <v>319</v>
      </c>
      <c r="G1003" s="2" t="s">
        <v>1543</v>
      </c>
      <c r="H1003" s="2" t="s">
        <v>41</v>
      </c>
      <c r="I1003" s="11">
        <v>43896</v>
      </c>
      <c r="J1003" s="2">
        <v>27741</v>
      </c>
      <c r="K1003" s="2" t="s">
        <v>42</v>
      </c>
      <c r="L1003" s="2" t="s">
        <v>43</v>
      </c>
      <c r="M1003" s="2">
        <v>18</v>
      </c>
      <c r="N1003" s="2">
        <v>23509.1</v>
      </c>
      <c r="O1003" s="2">
        <v>0</v>
      </c>
      <c r="P1003" s="2">
        <v>2115.8200000000002</v>
      </c>
      <c r="Q1003" s="2">
        <v>2115.8200000000002</v>
      </c>
      <c r="R1003" s="2">
        <v>4231.6400000000003</v>
      </c>
      <c r="S1003" s="2">
        <v>0</v>
      </c>
      <c r="T1003" s="2" t="s">
        <v>44</v>
      </c>
    </row>
    <row r="1004" spans="1:20" x14ac:dyDescent="0.25">
      <c r="A1004" s="2" t="s">
        <v>9</v>
      </c>
      <c r="B1004" s="2" t="s">
        <v>37</v>
      </c>
      <c r="C1004" s="2">
        <v>32020</v>
      </c>
      <c r="D1004" s="11">
        <v>44606</v>
      </c>
      <c r="E1004" s="2" t="s">
        <v>318</v>
      </c>
      <c r="F1004" s="2" t="s">
        <v>319</v>
      </c>
      <c r="G1004" s="2" t="s">
        <v>1544</v>
      </c>
      <c r="H1004" s="2" t="s">
        <v>41</v>
      </c>
      <c r="I1004" s="11">
        <v>43896</v>
      </c>
      <c r="J1004" s="2">
        <v>16822</v>
      </c>
      <c r="K1004" s="2" t="s">
        <v>42</v>
      </c>
      <c r="L1004" s="2" t="s">
        <v>43</v>
      </c>
      <c r="M1004" s="2">
        <v>18</v>
      </c>
      <c r="N1004" s="2">
        <v>14255.7</v>
      </c>
      <c r="O1004" s="2">
        <v>0</v>
      </c>
      <c r="P1004" s="2">
        <v>1283.01</v>
      </c>
      <c r="Q1004" s="2">
        <v>1283.01</v>
      </c>
      <c r="R1004" s="2">
        <v>2566.02</v>
      </c>
      <c r="S1004" s="2">
        <v>0</v>
      </c>
      <c r="T1004" s="2" t="s">
        <v>44</v>
      </c>
    </row>
    <row r="1005" spans="1:20" x14ac:dyDescent="0.25">
      <c r="A1005" s="2" t="s">
        <v>9</v>
      </c>
      <c r="B1005" s="2" t="s">
        <v>37</v>
      </c>
      <c r="C1005" s="2">
        <v>32020</v>
      </c>
      <c r="D1005" s="11">
        <v>44606</v>
      </c>
      <c r="E1005" s="2" t="s">
        <v>318</v>
      </c>
      <c r="F1005" s="2" t="s">
        <v>319</v>
      </c>
      <c r="G1005" s="2" t="s">
        <v>1545</v>
      </c>
      <c r="H1005" s="2" t="s">
        <v>41</v>
      </c>
      <c r="I1005" s="11">
        <v>43896</v>
      </c>
      <c r="J1005" s="2">
        <v>110699</v>
      </c>
      <c r="K1005" s="2" t="s">
        <v>42</v>
      </c>
      <c r="L1005" s="2" t="s">
        <v>43</v>
      </c>
      <c r="M1005" s="2">
        <v>18</v>
      </c>
      <c r="N1005" s="2">
        <v>93812.4</v>
      </c>
      <c r="O1005" s="2">
        <v>0</v>
      </c>
      <c r="P1005" s="2">
        <v>8443.1200000000008</v>
      </c>
      <c r="Q1005" s="2">
        <v>8443.1200000000008</v>
      </c>
      <c r="R1005" s="2">
        <v>16886.240000000002</v>
      </c>
      <c r="S1005" s="2">
        <v>0</v>
      </c>
      <c r="T1005" s="2" t="s">
        <v>44</v>
      </c>
    </row>
    <row r="1006" spans="1:20" x14ac:dyDescent="0.25">
      <c r="A1006" s="2" t="s">
        <v>9</v>
      </c>
      <c r="B1006" s="2" t="s">
        <v>37</v>
      </c>
      <c r="C1006" s="2">
        <v>32020</v>
      </c>
      <c r="D1006" s="11">
        <v>44606</v>
      </c>
      <c r="E1006" s="2" t="s">
        <v>318</v>
      </c>
      <c r="F1006" s="2" t="s">
        <v>319</v>
      </c>
      <c r="G1006" s="2" t="s">
        <v>1546</v>
      </c>
      <c r="H1006" s="2" t="s">
        <v>41</v>
      </c>
      <c r="I1006" s="11">
        <v>43900</v>
      </c>
      <c r="J1006" s="2">
        <v>4725</v>
      </c>
      <c r="K1006" s="2" t="s">
        <v>42</v>
      </c>
      <c r="L1006" s="2" t="s">
        <v>43</v>
      </c>
      <c r="M1006" s="2">
        <v>18</v>
      </c>
      <c r="N1006" s="2">
        <v>4004</v>
      </c>
      <c r="O1006" s="2">
        <v>0</v>
      </c>
      <c r="P1006" s="2">
        <v>360.36</v>
      </c>
      <c r="Q1006" s="2">
        <v>360.36</v>
      </c>
      <c r="R1006" s="2">
        <v>720.72</v>
      </c>
      <c r="S1006" s="2">
        <v>0</v>
      </c>
      <c r="T1006" s="2" t="s">
        <v>44</v>
      </c>
    </row>
    <row r="1007" spans="1:20" x14ac:dyDescent="0.25">
      <c r="A1007" s="2" t="s">
        <v>9</v>
      </c>
      <c r="B1007" s="2" t="s">
        <v>37</v>
      </c>
      <c r="C1007" s="2">
        <v>32020</v>
      </c>
      <c r="D1007" s="11">
        <v>44606</v>
      </c>
      <c r="E1007" s="2" t="s">
        <v>318</v>
      </c>
      <c r="F1007" s="2" t="s">
        <v>319</v>
      </c>
      <c r="G1007" s="2" t="s">
        <v>1547</v>
      </c>
      <c r="H1007" s="2" t="s">
        <v>41</v>
      </c>
      <c r="I1007" s="11">
        <v>43900</v>
      </c>
      <c r="J1007" s="2">
        <v>23337</v>
      </c>
      <c r="K1007" s="2" t="s">
        <v>42</v>
      </c>
      <c r="L1007" s="2" t="s">
        <v>43</v>
      </c>
      <c r="M1007" s="2">
        <v>18</v>
      </c>
      <c r="N1007" s="2">
        <v>19777.419999999998</v>
      </c>
      <c r="O1007" s="2">
        <v>0</v>
      </c>
      <c r="P1007" s="2">
        <v>1779.97</v>
      </c>
      <c r="Q1007" s="2">
        <v>1779.97</v>
      </c>
      <c r="R1007" s="2">
        <v>3559.94</v>
      </c>
      <c r="S1007" s="2">
        <v>0</v>
      </c>
      <c r="T1007" s="2" t="s">
        <v>44</v>
      </c>
    </row>
    <row r="1008" spans="1:20" x14ac:dyDescent="0.25">
      <c r="A1008" s="2" t="s">
        <v>9</v>
      </c>
      <c r="B1008" s="2" t="s">
        <v>37</v>
      </c>
      <c r="C1008" s="2">
        <v>32020</v>
      </c>
      <c r="D1008" s="11">
        <v>44606</v>
      </c>
      <c r="E1008" s="2" t="s">
        <v>318</v>
      </c>
      <c r="F1008" s="2" t="s">
        <v>319</v>
      </c>
      <c r="G1008" s="2" t="s">
        <v>1548</v>
      </c>
      <c r="H1008" s="2" t="s">
        <v>41</v>
      </c>
      <c r="I1008" s="11">
        <v>43900</v>
      </c>
      <c r="J1008" s="2">
        <v>88627</v>
      </c>
      <c r="K1008" s="2" t="s">
        <v>42</v>
      </c>
      <c r="L1008" s="2" t="s">
        <v>43</v>
      </c>
      <c r="M1008" s="2">
        <v>18</v>
      </c>
      <c r="N1008" s="2">
        <v>75108</v>
      </c>
      <c r="O1008" s="2">
        <v>0</v>
      </c>
      <c r="P1008" s="2">
        <v>6759.72</v>
      </c>
      <c r="Q1008" s="2">
        <v>6759.72</v>
      </c>
      <c r="R1008" s="2">
        <v>13519.44</v>
      </c>
      <c r="S1008" s="2">
        <v>0</v>
      </c>
      <c r="T1008" s="2" t="s">
        <v>44</v>
      </c>
    </row>
    <row r="1009" spans="1:20" x14ac:dyDescent="0.25">
      <c r="A1009" s="2" t="s">
        <v>9</v>
      </c>
      <c r="B1009" s="2" t="s">
        <v>37</v>
      </c>
      <c r="C1009" s="2">
        <v>32020</v>
      </c>
      <c r="D1009" s="11">
        <v>44606</v>
      </c>
      <c r="E1009" s="2" t="s">
        <v>318</v>
      </c>
      <c r="F1009" s="2" t="s">
        <v>319</v>
      </c>
      <c r="G1009" s="2" t="s">
        <v>1549</v>
      </c>
      <c r="H1009" s="2" t="s">
        <v>41</v>
      </c>
      <c r="I1009" s="11">
        <v>43902</v>
      </c>
      <c r="J1009" s="2">
        <v>36845</v>
      </c>
      <c r="K1009" s="2" t="s">
        <v>42</v>
      </c>
      <c r="L1009" s="2" t="s">
        <v>43</v>
      </c>
      <c r="M1009" s="2">
        <v>18</v>
      </c>
      <c r="N1009" s="2">
        <v>31224.6</v>
      </c>
      <c r="O1009" s="2">
        <v>0</v>
      </c>
      <c r="P1009" s="2">
        <v>2810.21</v>
      </c>
      <c r="Q1009" s="2">
        <v>2810.21</v>
      </c>
      <c r="R1009" s="2">
        <v>5620.42</v>
      </c>
      <c r="S1009" s="2">
        <v>0</v>
      </c>
      <c r="T1009" s="2" t="s">
        <v>44</v>
      </c>
    </row>
    <row r="1010" spans="1:20" x14ac:dyDescent="0.25">
      <c r="A1010" s="2" t="s">
        <v>9</v>
      </c>
      <c r="B1010" s="2" t="s">
        <v>37</v>
      </c>
      <c r="C1010" s="2">
        <v>32020</v>
      </c>
      <c r="D1010" s="11">
        <v>44606</v>
      </c>
      <c r="E1010" s="2" t="s">
        <v>318</v>
      </c>
      <c r="F1010" s="2" t="s">
        <v>319</v>
      </c>
      <c r="G1010" s="2" t="s">
        <v>1550</v>
      </c>
      <c r="H1010" s="2" t="s">
        <v>41</v>
      </c>
      <c r="I1010" s="11">
        <v>43902</v>
      </c>
      <c r="J1010" s="2">
        <v>55462</v>
      </c>
      <c r="K1010" s="2" t="s">
        <v>42</v>
      </c>
      <c r="L1010" s="2" t="s">
        <v>43</v>
      </c>
      <c r="M1010" s="2">
        <v>18</v>
      </c>
      <c r="N1010" s="2">
        <v>47001.45</v>
      </c>
      <c r="O1010" s="2">
        <v>0</v>
      </c>
      <c r="P1010" s="2">
        <v>4230.13</v>
      </c>
      <c r="Q1010" s="2">
        <v>4230.13</v>
      </c>
      <c r="R1010" s="2">
        <v>8460.26</v>
      </c>
      <c r="S1010" s="2">
        <v>0</v>
      </c>
      <c r="T1010" s="2" t="s">
        <v>44</v>
      </c>
    </row>
    <row r="1011" spans="1:20" x14ac:dyDescent="0.25">
      <c r="A1011" s="2" t="s">
        <v>9</v>
      </c>
      <c r="B1011" s="2" t="s">
        <v>37</v>
      </c>
      <c r="C1011" s="2">
        <v>32020</v>
      </c>
      <c r="D1011" s="11">
        <v>44606</v>
      </c>
      <c r="E1011" s="2" t="s">
        <v>318</v>
      </c>
      <c r="F1011" s="2" t="s">
        <v>319</v>
      </c>
      <c r="G1011" s="2" t="s">
        <v>1551</v>
      </c>
      <c r="H1011" s="2" t="s">
        <v>41</v>
      </c>
      <c r="I1011" s="11">
        <v>43904</v>
      </c>
      <c r="J1011" s="2">
        <v>19335</v>
      </c>
      <c r="K1011" s="2" t="s">
        <v>42</v>
      </c>
      <c r="L1011" s="2" t="s">
        <v>43</v>
      </c>
      <c r="M1011" s="2">
        <v>18</v>
      </c>
      <c r="N1011" s="2">
        <v>16385.599999999999</v>
      </c>
      <c r="O1011" s="2">
        <v>0</v>
      </c>
      <c r="P1011" s="2">
        <v>1474.7</v>
      </c>
      <c r="Q1011" s="2">
        <v>1474.7</v>
      </c>
      <c r="R1011" s="2">
        <v>2949.4</v>
      </c>
      <c r="S1011" s="2">
        <v>0</v>
      </c>
      <c r="T1011" s="2" t="s">
        <v>44</v>
      </c>
    </row>
    <row r="1012" spans="1:20" x14ac:dyDescent="0.25">
      <c r="A1012" s="2" t="s">
        <v>9</v>
      </c>
      <c r="B1012" s="2" t="s">
        <v>37</v>
      </c>
      <c r="C1012" s="2">
        <v>32020</v>
      </c>
      <c r="D1012" s="11">
        <v>44606</v>
      </c>
      <c r="E1012" s="2" t="s">
        <v>318</v>
      </c>
      <c r="F1012" s="2" t="s">
        <v>319</v>
      </c>
      <c r="G1012" s="2" t="s">
        <v>1552</v>
      </c>
      <c r="H1012" s="2" t="s">
        <v>41</v>
      </c>
      <c r="I1012" s="11">
        <v>43906</v>
      </c>
      <c r="J1012" s="2">
        <v>87720</v>
      </c>
      <c r="K1012" s="2" t="s">
        <v>42</v>
      </c>
      <c r="L1012" s="2" t="s">
        <v>43</v>
      </c>
      <c r="M1012" s="2">
        <v>18</v>
      </c>
      <c r="N1012" s="2">
        <v>74339.100000000006</v>
      </c>
      <c r="O1012" s="2">
        <v>0</v>
      </c>
      <c r="P1012" s="2">
        <v>6690.52</v>
      </c>
      <c r="Q1012" s="2">
        <v>6690.52</v>
      </c>
      <c r="R1012" s="2">
        <v>13381.04</v>
      </c>
      <c r="S1012" s="2">
        <v>0</v>
      </c>
      <c r="T1012" s="2" t="s">
        <v>44</v>
      </c>
    </row>
    <row r="1013" spans="1:20" x14ac:dyDescent="0.25">
      <c r="A1013" s="2" t="s">
        <v>9</v>
      </c>
      <c r="B1013" s="2" t="s">
        <v>37</v>
      </c>
      <c r="C1013" s="2">
        <v>32020</v>
      </c>
      <c r="D1013" s="11">
        <v>44606</v>
      </c>
      <c r="E1013" s="2" t="s">
        <v>318</v>
      </c>
      <c r="F1013" s="2" t="s">
        <v>319</v>
      </c>
      <c r="G1013" s="2" t="s">
        <v>1553</v>
      </c>
      <c r="H1013" s="2" t="s">
        <v>41</v>
      </c>
      <c r="I1013" s="11">
        <v>43906</v>
      </c>
      <c r="J1013" s="2">
        <v>4966</v>
      </c>
      <c r="K1013" s="2" t="s">
        <v>42</v>
      </c>
      <c r="L1013" s="2" t="s">
        <v>43</v>
      </c>
      <c r="M1013" s="2">
        <v>18</v>
      </c>
      <c r="N1013" s="2">
        <v>4208.05</v>
      </c>
      <c r="O1013" s="2">
        <v>0</v>
      </c>
      <c r="P1013" s="2">
        <v>378.72</v>
      </c>
      <c r="Q1013" s="2">
        <v>378.72</v>
      </c>
      <c r="R1013" s="2">
        <v>757.44</v>
      </c>
      <c r="S1013" s="2">
        <v>0</v>
      </c>
      <c r="T1013" s="2" t="s">
        <v>44</v>
      </c>
    </row>
    <row r="1014" spans="1:20" x14ac:dyDescent="0.25">
      <c r="A1014" s="2" t="s">
        <v>9</v>
      </c>
      <c r="B1014" s="2" t="s">
        <v>37</v>
      </c>
      <c r="C1014" s="2">
        <v>32020</v>
      </c>
      <c r="D1014" s="11">
        <v>44606</v>
      </c>
      <c r="E1014" s="2" t="s">
        <v>318</v>
      </c>
      <c r="F1014" s="2" t="s">
        <v>319</v>
      </c>
      <c r="G1014" s="2" t="s">
        <v>1554</v>
      </c>
      <c r="H1014" s="2" t="s">
        <v>41</v>
      </c>
      <c r="I1014" s="11">
        <v>43910</v>
      </c>
      <c r="J1014" s="2">
        <v>82241</v>
      </c>
      <c r="K1014" s="2" t="s">
        <v>42</v>
      </c>
      <c r="L1014" s="2" t="s">
        <v>43</v>
      </c>
      <c r="M1014" s="2">
        <v>18</v>
      </c>
      <c r="N1014" s="2">
        <v>69696</v>
      </c>
      <c r="O1014" s="2">
        <v>0</v>
      </c>
      <c r="P1014" s="2">
        <v>6272.64</v>
      </c>
      <c r="Q1014" s="2">
        <v>6272.64</v>
      </c>
      <c r="R1014" s="2">
        <v>12545.28</v>
      </c>
      <c r="S1014" s="2">
        <v>0</v>
      </c>
      <c r="T1014" s="2" t="s">
        <v>44</v>
      </c>
    </row>
    <row r="1015" spans="1:20" x14ac:dyDescent="0.25">
      <c r="A1015" s="2" t="s">
        <v>9</v>
      </c>
      <c r="B1015" s="2" t="s">
        <v>37</v>
      </c>
      <c r="C1015" s="2">
        <v>32020</v>
      </c>
      <c r="D1015" s="11">
        <v>44606</v>
      </c>
      <c r="E1015" s="2" t="s">
        <v>318</v>
      </c>
      <c r="F1015" s="2" t="s">
        <v>319</v>
      </c>
      <c r="G1015" s="2" t="s">
        <v>1555</v>
      </c>
      <c r="H1015" s="2" t="s">
        <v>41</v>
      </c>
      <c r="I1015" s="11">
        <v>43910</v>
      </c>
      <c r="J1015" s="2">
        <v>5960</v>
      </c>
      <c r="K1015" s="2" t="s">
        <v>42</v>
      </c>
      <c r="L1015" s="2" t="s">
        <v>43</v>
      </c>
      <c r="M1015" s="2">
        <v>18</v>
      </c>
      <c r="N1015" s="2">
        <v>5051.2</v>
      </c>
      <c r="O1015" s="2">
        <v>0</v>
      </c>
      <c r="P1015" s="2">
        <v>454.61</v>
      </c>
      <c r="Q1015" s="2">
        <v>454.61</v>
      </c>
      <c r="R1015" s="2">
        <v>909.22</v>
      </c>
      <c r="S1015" s="2">
        <v>0</v>
      </c>
      <c r="T1015" s="2" t="s">
        <v>44</v>
      </c>
    </row>
    <row r="1016" spans="1:20" x14ac:dyDescent="0.25">
      <c r="A1016" s="2" t="s">
        <v>9</v>
      </c>
      <c r="B1016" s="2" t="s">
        <v>37</v>
      </c>
      <c r="C1016" s="2">
        <v>32020</v>
      </c>
      <c r="D1016" s="11">
        <v>44606</v>
      </c>
      <c r="E1016" s="2" t="s">
        <v>318</v>
      </c>
      <c r="F1016" s="2" t="s">
        <v>319</v>
      </c>
      <c r="G1016" s="2" t="s">
        <v>1556</v>
      </c>
      <c r="H1016" s="2" t="s">
        <v>41</v>
      </c>
      <c r="I1016" s="11">
        <v>43914</v>
      </c>
      <c r="J1016" s="2">
        <v>172523</v>
      </c>
      <c r="K1016" s="2" t="s">
        <v>42</v>
      </c>
      <c r="L1016" s="2" t="s">
        <v>43</v>
      </c>
      <c r="M1016" s="2">
        <v>18</v>
      </c>
      <c r="N1016" s="2">
        <v>146206.1</v>
      </c>
      <c r="O1016" s="2">
        <v>0</v>
      </c>
      <c r="P1016" s="2">
        <v>13158.55</v>
      </c>
      <c r="Q1016" s="2">
        <v>13158.55</v>
      </c>
      <c r="R1016" s="2">
        <v>26317.1</v>
      </c>
      <c r="S1016" s="2">
        <v>0</v>
      </c>
      <c r="T1016" s="2" t="s">
        <v>44</v>
      </c>
    </row>
    <row r="1017" spans="1:20" x14ac:dyDescent="0.25">
      <c r="A1017" s="2" t="s">
        <v>9</v>
      </c>
      <c r="B1017" s="2" t="s">
        <v>37</v>
      </c>
      <c r="C1017" s="2">
        <v>32020</v>
      </c>
      <c r="D1017" s="11">
        <v>44606</v>
      </c>
      <c r="E1017" s="2" t="s">
        <v>318</v>
      </c>
      <c r="F1017" s="2" t="s">
        <v>319</v>
      </c>
      <c r="G1017" s="2" t="s">
        <v>1557</v>
      </c>
      <c r="H1017" s="2" t="s">
        <v>41</v>
      </c>
      <c r="I1017" s="11">
        <v>43914</v>
      </c>
      <c r="J1017" s="2">
        <v>134086</v>
      </c>
      <c r="K1017" s="2" t="s">
        <v>42</v>
      </c>
      <c r="L1017" s="2" t="s">
        <v>43</v>
      </c>
      <c r="M1017" s="2">
        <v>18</v>
      </c>
      <c r="N1017" s="2">
        <v>113632.2</v>
      </c>
      <c r="O1017" s="2">
        <v>0</v>
      </c>
      <c r="P1017" s="2">
        <v>10226.9</v>
      </c>
      <c r="Q1017" s="2">
        <v>10226.9</v>
      </c>
      <c r="R1017" s="2">
        <v>20453.8</v>
      </c>
      <c r="S1017" s="2">
        <v>0</v>
      </c>
      <c r="T1017" s="2" t="s">
        <v>44</v>
      </c>
    </row>
    <row r="1018" spans="1:20" x14ac:dyDescent="0.25">
      <c r="A1018" s="2" t="s">
        <v>9</v>
      </c>
      <c r="B1018" s="2" t="s">
        <v>37</v>
      </c>
      <c r="C1018" s="2">
        <v>32020</v>
      </c>
      <c r="D1018" s="11">
        <v>44606</v>
      </c>
      <c r="E1018" s="2" t="s">
        <v>318</v>
      </c>
      <c r="F1018" s="2" t="s">
        <v>319</v>
      </c>
      <c r="G1018" s="2" t="s">
        <v>1558</v>
      </c>
      <c r="H1018" s="2" t="s">
        <v>41</v>
      </c>
      <c r="I1018" s="11">
        <v>43914</v>
      </c>
      <c r="J1018" s="2">
        <v>130670</v>
      </c>
      <c r="K1018" s="2" t="s">
        <v>42</v>
      </c>
      <c r="L1018" s="2" t="s">
        <v>43</v>
      </c>
      <c r="M1018" s="2">
        <v>18</v>
      </c>
      <c r="N1018" s="2">
        <v>110736.96000000001</v>
      </c>
      <c r="O1018" s="2">
        <v>0</v>
      </c>
      <c r="P1018" s="2">
        <v>9966.33</v>
      </c>
      <c r="Q1018" s="2">
        <v>9966.33</v>
      </c>
      <c r="R1018" s="2">
        <v>19932.66</v>
      </c>
      <c r="S1018" s="2">
        <v>0</v>
      </c>
      <c r="T1018" s="2" t="s">
        <v>44</v>
      </c>
    </row>
    <row r="1019" spans="1:20" x14ac:dyDescent="0.25">
      <c r="A1019" s="2" t="s">
        <v>9</v>
      </c>
      <c r="B1019" s="2" t="s">
        <v>37</v>
      </c>
      <c r="C1019" s="2">
        <v>32020</v>
      </c>
      <c r="D1019" s="11">
        <v>44606</v>
      </c>
      <c r="E1019" s="2" t="s">
        <v>318</v>
      </c>
      <c r="F1019" s="2" t="s">
        <v>319</v>
      </c>
      <c r="G1019" s="2" t="s">
        <v>1559</v>
      </c>
      <c r="H1019" s="2" t="s">
        <v>41</v>
      </c>
      <c r="I1019" s="11">
        <v>43914</v>
      </c>
      <c r="J1019" s="2">
        <v>94539</v>
      </c>
      <c r="K1019" s="2" t="s">
        <v>42</v>
      </c>
      <c r="L1019" s="2" t="s">
        <v>43</v>
      </c>
      <c r="M1019" s="2">
        <v>18</v>
      </c>
      <c r="N1019" s="2">
        <v>80117.399999999994</v>
      </c>
      <c r="O1019" s="2">
        <v>0</v>
      </c>
      <c r="P1019" s="2">
        <v>7210.57</v>
      </c>
      <c r="Q1019" s="2">
        <v>7210.57</v>
      </c>
      <c r="R1019" s="2">
        <v>14421.14</v>
      </c>
      <c r="S1019" s="2">
        <v>0</v>
      </c>
      <c r="T1019" s="2" t="s">
        <v>44</v>
      </c>
    </row>
    <row r="1020" spans="1:20" x14ac:dyDescent="0.25">
      <c r="A1020" s="2" t="s">
        <v>9</v>
      </c>
      <c r="B1020" s="2" t="s">
        <v>37</v>
      </c>
      <c r="C1020" s="2">
        <v>32020</v>
      </c>
      <c r="D1020" s="11">
        <v>44606</v>
      </c>
      <c r="E1020" s="2" t="s">
        <v>1560</v>
      </c>
      <c r="F1020" s="2" t="s">
        <v>1561</v>
      </c>
      <c r="G1020" s="2" t="s">
        <v>1562</v>
      </c>
      <c r="H1020" s="2" t="s">
        <v>41</v>
      </c>
      <c r="I1020" s="11">
        <v>43904</v>
      </c>
      <c r="J1020" s="2">
        <v>3422</v>
      </c>
      <c r="K1020" s="2" t="s">
        <v>42</v>
      </c>
      <c r="L1020" s="2" t="s">
        <v>43</v>
      </c>
      <c r="M1020" s="2">
        <v>18</v>
      </c>
      <c r="N1020" s="2">
        <v>2900</v>
      </c>
      <c r="O1020" s="2">
        <v>522</v>
      </c>
      <c r="P1020" s="2">
        <v>0</v>
      </c>
      <c r="Q1020" s="2">
        <v>0</v>
      </c>
      <c r="R1020" s="2">
        <v>522</v>
      </c>
      <c r="S1020" s="2">
        <v>0</v>
      </c>
      <c r="T1020" s="2" t="s">
        <v>44</v>
      </c>
    </row>
    <row r="1021" spans="1:20" x14ac:dyDescent="0.25">
      <c r="A1021" s="2" t="s">
        <v>9</v>
      </c>
      <c r="B1021" s="2" t="s">
        <v>37</v>
      </c>
      <c r="C1021" s="2">
        <v>32020</v>
      </c>
      <c r="D1021" s="11">
        <v>44606</v>
      </c>
      <c r="E1021" s="2" t="s">
        <v>351</v>
      </c>
      <c r="F1021" s="2" t="s">
        <v>352</v>
      </c>
      <c r="G1021" s="2" t="s">
        <v>1563</v>
      </c>
      <c r="H1021" s="2" t="s">
        <v>41</v>
      </c>
      <c r="I1021" s="11">
        <v>43901</v>
      </c>
      <c r="J1021" s="2">
        <v>18583.46</v>
      </c>
      <c r="K1021" s="2" t="s">
        <v>42</v>
      </c>
      <c r="L1021" s="2" t="s">
        <v>43</v>
      </c>
      <c r="M1021" s="2">
        <v>18</v>
      </c>
      <c r="N1021" s="2">
        <v>15748.7</v>
      </c>
      <c r="O1021" s="2">
        <v>0</v>
      </c>
      <c r="P1021" s="2">
        <v>1417.38</v>
      </c>
      <c r="Q1021" s="2">
        <v>1417.38</v>
      </c>
      <c r="R1021" s="2">
        <v>2834.76</v>
      </c>
      <c r="S1021" s="2">
        <v>0</v>
      </c>
      <c r="T1021" s="2" t="s">
        <v>44</v>
      </c>
    </row>
    <row r="1022" spans="1:20" x14ac:dyDescent="0.25">
      <c r="A1022" s="2" t="s">
        <v>9</v>
      </c>
      <c r="B1022" s="2" t="s">
        <v>37</v>
      </c>
      <c r="C1022" s="2">
        <v>32020</v>
      </c>
      <c r="D1022" s="11">
        <v>44606</v>
      </c>
      <c r="E1022" s="2" t="s">
        <v>1564</v>
      </c>
      <c r="F1022" s="2" t="s">
        <v>1565</v>
      </c>
      <c r="G1022" s="2" t="s">
        <v>1566</v>
      </c>
      <c r="H1022" s="2" t="s">
        <v>41</v>
      </c>
      <c r="I1022" s="11">
        <v>43921</v>
      </c>
      <c r="J1022" s="2">
        <v>2408209</v>
      </c>
      <c r="K1022" s="2" t="s">
        <v>42</v>
      </c>
      <c r="L1022" s="2" t="s">
        <v>43</v>
      </c>
      <c r="M1022" s="2">
        <v>12</v>
      </c>
      <c r="N1022" s="2">
        <v>2150186.4</v>
      </c>
      <c r="O1022" s="2">
        <v>0</v>
      </c>
      <c r="P1022" s="2">
        <v>129011.18</v>
      </c>
      <c r="Q1022" s="2">
        <v>129011.18</v>
      </c>
      <c r="R1022" s="2">
        <v>258022.36</v>
      </c>
      <c r="S1022" s="2">
        <v>0</v>
      </c>
      <c r="T1022" s="2" t="s">
        <v>44</v>
      </c>
    </row>
    <row r="1023" spans="1:20" x14ac:dyDescent="0.25">
      <c r="A1023" s="2" t="s">
        <v>9</v>
      </c>
      <c r="B1023" s="2" t="s">
        <v>37</v>
      </c>
      <c r="C1023" s="2">
        <v>32020</v>
      </c>
      <c r="D1023" s="11">
        <v>44606</v>
      </c>
      <c r="E1023" s="2" t="s">
        <v>1254</v>
      </c>
      <c r="F1023" s="2" t="s">
        <v>1255</v>
      </c>
      <c r="G1023" s="2" t="s">
        <v>1567</v>
      </c>
      <c r="H1023" s="2" t="s">
        <v>41</v>
      </c>
      <c r="I1023" s="11">
        <v>43892</v>
      </c>
      <c r="J1023" s="2">
        <v>1051991</v>
      </c>
      <c r="K1023" s="2" t="s">
        <v>42</v>
      </c>
      <c r="L1023" s="2" t="s">
        <v>43</v>
      </c>
      <c r="M1023" s="2">
        <v>0.1</v>
      </c>
      <c r="N1023" s="2">
        <v>1050940</v>
      </c>
      <c r="O1023" s="2">
        <v>1051</v>
      </c>
      <c r="P1023" s="2">
        <v>0</v>
      </c>
      <c r="Q1023" s="2">
        <v>0</v>
      </c>
      <c r="R1023" s="2">
        <v>1051</v>
      </c>
      <c r="S1023" s="2">
        <v>0</v>
      </c>
      <c r="T1023" s="2" t="s">
        <v>44</v>
      </c>
    </row>
    <row r="1024" spans="1:20" x14ac:dyDescent="0.25">
      <c r="A1024" s="2" t="s">
        <v>9</v>
      </c>
      <c r="B1024" s="2" t="s">
        <v>37</v>
      </c>
      <c r="C1024" s="2">
        <v>32020</v>
      </c>
      <c r="D1024" s="11">
        <v>44606</v>
      </c>
      <c r="E1024" s="2" t="s">
        <v>1258</v>
      </c>
      <c r="F1024" s="2" t="s">
        <v>1259</v>
      </c>
      <c r="G1024" s="2" t="s">
        <v>1568</v>
      </c>
      <c r="H1024" s="2" t="s">
        <v>41</v>
      </c>
      <c r="I1024" s="11">
        <v>43899</v>
      </c>
      <c r="J1024" s="2">
        <v>33.799999999999997</v>
      </c>
      <c r="K1024" s="2" t="s">
        <v>42</v>
      </c>
      <c r="L1024" s="2" t="s">
        <v>43</v>
      </c>
      <c r="M1024" s="2">
        <v>18</v>
      </c>
      <c r="N1024" s="2">
        <v>28.8</v>
      </c>
      <c r="O1024" s="2">
        <v>0</v>
      </c>
      <c r="P1024" s="2">
        <v>2.59</v>
      </c>
      <c r="Q1024" s="2">
        <v>2.59</v>
      </c>
      <c r="R1024" s="2">
        <v>5.18</v>
      </c>
      <c r="S1024" s="2">
        <v>0</v>
      </c>
      <c r="T1024" s="2" t="s">
        <v>44</v>
      </c>
    </row>
    <row r="1025" spans="1:20" x14ac:dyDescent="0.25">
      <c r="A1025" s="2" t="s">
        <v>9</v>
      </c>
      <c r="B1025" s="2" t="s">
        <v>37</v>
      </c>
      <c r="C1025" s="2">
        <v>32020</v>
      </c>
      <c r="D1025" s="11">
        <v>44606</v>
      </c>
      <c r="E1025" s="2" t="s">
        <v>1258</v>
      </c>
      <c r="F1025" s="2" t="s">
        <v>1259</v>
      </c>
      <c r="G1025" s="2" t="s">
        <v>1569</v>
      </c>
      <c r="H1025" s="2" t="s">
        <v>41</v>
      </c>
      <c r="I1025" s="11">
        <v>43899</v>
      </c>
      <c r="J1025" s="2">
        <v>2247.91</v>
      </c>
      <c r="K1025" s="2" t="s">
        <v>42</v>
      </c>
      <c r="L1025" s="2" t="s">
        <v>43</v>
      </c>
      <c r="M1025" s="2">
        <v>18</v>
      </c>
      <c r="N1025" s="2">
        <v>1904.91</v>
      </c>
      <c r="O1025" s="2">
        <v>0</v>
      </c>
      <c r="P1025" s="2">
        <v>171.44</v>
      </c>
      <c r="Q1025" s="2">
        <v>171.44</v>
      </c>
      <c r="R1025" s="2">
        <v>342.88</v>
      </c>
      <c r="S1025" s="2">
        <v>0</v>
      </c>
      <c r="T1025" s="2" t="s">
        <v>44</v>
      </c>
    </row>
    <row r="1026" spans="1:20" x14ac:dyDescent="0.25">
      <c r="A1026" s="2" t="s">
        <v>9</v>
      </c>
      <c r="B1026" s="2" t="s">
        <v>37</v>
      </c>
      <c r="C1026" s="2">
        <v>32020</v>
      </c>
      <c r="D1026" s="11">
        <v>44606</v>
      </c>
      <c r="E1026" s="2" t="s">
        <v>674</v>
      </c>
      <c r="F1026" s="2" t="s">
        <v>675</v>
      </c>
      <c r="G1026" s="2" t="s">
        <v>1570</v>
      </c>
      <c r="H1026" s="2" t="s">
        <v>41</v>
      </c>
      <c r="I1026" s="11">
        <v>43893</v>
      </c>
      <c r="J1026" s="2">
        <v>15368.32</v>
      </c>
      <c r="K1026" s="2" t="s">
        <v>42</v>
      </c>
      <c r="L1026" s="2" t="s">
        <v>43</v>
      </c>
      <c r="M1026" s="2">
        <v>18</v>
      </c>
      <c r="N1026" s="2">
        <v>13024</v>
      </c>
      <c r="O1026" s="2">
        <v>0</v>
      </c>
      <c r="P1026" s="2">
        <v>1172.1600000000001</v>
      </c>
      <c r="Q1026" s="2">
        <v>1172.1600000000001</v>
      </c>
      <c r="R1026" s="2">
        <v>2344.3200000000002</v>
      </c>
      <c r="S1026" s="2">
        <v>0</v>
      </c>
      <c r="T1026" s="2" t="s">
        <v>44</v>
      </c>
    </row>
    <row r="1027" spans="1:20" x14ac:dyDescent="0.25">
      <c r="A1027" s="2" t="s">
        <v>9</v>
      </c>
      <c r="B1027" s="2" t="s">
        <v>37</v>
      </c>
      <c r="C1027" s="2">
        <v>32020</v>
      </c>
      <c r="D1027" s="11">
        <v>44606</v>
      </c>
      <c r="E1027" s="2" t="s">
        <v>1005</v>
      </c>
      <c r="F1027" s="2" t="s">
        <v>1006</v>
      </c>
      <c r="G1027" s="2" t="s">
        <v>1265</v>
      </c>
      <c r="H1027" s="2" t="s">
        <v>41</v>
      </c>
      <c r="I1027" s="11">
        <v>43896</v>
      </c>
      <c r="J1027" s="2">
        <v>15840.8</v>
      </c>
      <c r="K1027" s="2" t="s">
        <v>42</v>
      </c>
      <c r="L1027" s="2" t="s">
        <v>43</v>
      </c>
      <c r="M1027" s="2">
        <v>18</v>
      </c>
      <c r="N1027" s="2">
        <v>13424.4</v>
      </c>
      <c r="O1027" s="2">
        <v>0</v>
      </c>
      <c r="P1027" s="2">
        <v>1208.2</v>
      </c>
      <c r="Q1027" s="2">
        <v>1208.2</v>
      </c>
      <c r="R1027" s="2">
        <v>2416.4</v>
      </c>
      <c r="S1027" s="2">
        <v>0</v>
      </c>
      <c r="T1027" s="2" t="s">
        <v>44</v>
      </c>
    </row>
    <row r="1028" spans="1:20" x14ac:dyDescent="0.25">
      <c r="A1028" s="2" t="s">
        <v>9</v>
      </c>
      <c r="B1028" s="2" t="s">
        <v>37</v>
      </c>
      <c r="C1028" s="2">
        <v>32020</v>
      </c>
      <c r="D1028" s="11">
        <v>44606</v>
      </c>
      <c r="E1028" s="2" t="s">
        <v>1005</v>
      </c>
      <c r="F1028" s="2" t="s">
        <v>1006</v>
      </c>
      <c r="G1028" s="2" t="s">
        <v>1571</v>
      </c>
      <c r="H1028" s="2" t="s">
        <v>41</v>
      </c>
      <c r="I1028" s="11">
        <v>43906</v>
      </c>
      <c r="J1028" s="2">
        <v>21601.08</v>
      </c>
      <c r="K1028" s="2" t="s">
        <v>42</v>
      </c>
      <c r="L1028" s="2" t="s">
        <v>43</v>
      </c>
      <c r="M1028" s="2">
        <v>18</v>
      </c>
      <c r="N1028" s="2">
        <v>18306</v>
      </c>
      <c r="O1028" s="2">
        <v>0</v>
      </c>
      <c r="P1028" s="2">
        <v>1647.54</v>
      </c>
      <c r="Q1028" s="2">
        <v>1647.54</v>
      </c>
      <c r="R1028" s="2">
        <v>3295.08</v>
      </c>
      <c r="S1028" s="2">
        <v>0</v>
      </c>
      <c r="T1028" s="2" t="s">
        <v>44</v>
      </c>
    </row>
    <row r="1029" spans="1:20" x14ac:dyDescent="0.25">
      <c r="A1029" s="2" t="s">
        <v>9</v>
      </c>
      <c r="B1029" s="2" t="s">
        <v>37</v>
      </c>
      <c r="C1029" s="2">
        <v>32020</v>
      </c>
      <c r="D1029" s="11">
        <v>44606</v>
      </c>
      <c r="E1029" s="2" t="s">
        <v>1572</v>
      </c>
      <c r="F1029" s="2" t="s">
        <v>1573</v>
      </c>
      <c r="G1029" s="2" t="s">
        <v>1574</v>
      </c>
      <c r="H1029" s="2" t="s">
        <v>41</v>
      </c>
      <c r="I1029" s="11">
        <v>43906</v>
      </c>
      <c r="J1029" s="2">
        <v>11800</v>
      </c>
      <c r="K1029" s="2" t="s">
        <v>42</v>
      </c>
      <c r="L1029" s="2" t="s">
        <v>43</v>
      </c>
      <c r="M1029" s="2">
        <v>18</v>
      </c>
      <c r="N1029" s="2">
        <v>10000</v>
      </c>
      <c r="O1029" s="2">
        <v>0</v>
      </c>
      <c r="P1029" s="2">
        <v>900</v>
      </c>
      <c r="Q1029" s="2">
        <v>900</v>
      </c>
      <c r="R1029" s="2">
        <v>1800</v>
      </c>
      <c r="S1029" s="2">
        <v>0</v>
      </c>
      <c r="T1029" s="2" t="s">
        <v>44</v>
      </c>
    </row>
    <row r="1030" spans="1:20" x14ac:dyDescent="0.25">
      <c r="A1030" s="2" t="s">
        <v>9</v>
      </c>
      <c r="B1030" s="2" t="s">
        <v>37</v>
      </c>
      <c r="C1030" s="2">
        <v>32020</v>
      </c>
      <c r="D1030" s="11">
        <v>44606</v>
      </c>
      <c r="E1030" s="2" t="s">
        <v>1575</v>
      </c>
      <c r="F1030" s="2" t="s">
        <v>1576</v>
      </c>
      <c r="G1030" s="2" t="s">
        <v>1577</v>
      </c>
      <c r="H1030" s="2" t="s">
        <v>41</v>
      </c>
      <c r="I1030" s="11">
        <v>43914</v>
      </c>
      <c r="J1030" s="2">
        <v>23600</v>
      </c>
      <c r="K1030" s="2" t="s">
        <v>42</v>
      </c>
      <c r="L1030" s="2" t="s">
        <v>43</v>
      </c>
      <c r="M1030" s="2">
        <v>18</v>
      </c>
      <c r="N1030" s="2">
        <v>20000</v>
      </c>
      <c r="O1030" s="2">
        <v>0</v>
      </c>
      <c r="P1030" s="2">
        <v>1800</v>
      </c>
      <c r="Q1030" s="2">
        <v>1800</v>
      </c>
      <c r="R1030" s="2">
        <v>3600</v>
      </c>
      <c r="S1030" s="2">
        <v>0</v>
      </c>
      <c r="T1030" s="2" t="s">
        <v>44</v>
      </c>
    </row>
    <row r="1031" spans="1:20" x14ac:dyDescent="0.25">
      <c r="A1031" s="2" t="s">
        <v>9</v>
      </c>
      <c r="B1031" s="2" t="s">
        <v>37</v>
      </c>
      <c r="C1031" s="2">
        <v>32020</v>
      </c>
      <c r="D1031" s="11">
        <v>44606</v>
      </c>
      <c r="E1031" s="2" t="s">
        <v>1578</v>
      </c>
      <c r="F1031" s="2" t="s">
        <v>1579</v>
      </c>
      <c r="G1031" s="2" t="s">
        <v>1580</v>
      </c>
      <c r="H1031" s="2" t="s">
        <v>41</v>
      </c>
      <c r="I1031" s="11">
        <v>43895</v>
      </c>
      <c r="J1031" s="2">
        <v>4200.8</v>
      </c>
      <c r="K1031" s="2" t="s">
        <v>42</v>
      </c>
      <c r="L1031" s="2" t="s">
        <v>43</v>
      </c>
      <c r="M1031" s="2">
        <v>18</v>
      </c>
      <c r="N1031" s="2">
        <v>3560</v>
      </c>
      <c r="O1031" s="2">
        <v>640.79999999999995</v>
      </c>
      <c r="P1031" s="2">
        <v>0</v>
      </c>
      <c r="Q1031" s="2">
        <v>0</v>
      </c>
      <c r="R1031" s="2">
        <v>640.79999999999995</v>
      </c>
      <c r="S1031" s="2">
        <v>0</v>
      </c>
      <c r="T1031" s="2" t="s">
        <v>44</v>
      </c>
    </row>
    <row r="1032" spans="1:20" x14ac:dyDescent="0.25">
      <c r="A1032" s="2" t="s">
        <v>9</v>
      </c>
      <c r="B1032" s="2" t="s">
        <v>37</v>
      </c>
      <c r="C1032" s="2">
        <v>32020</v>
      </c>
      <c r="D1032" s="11">
        <v>44606</v>
      </c>
      <c r="E1032" s="2" t="s">
        <v>1578</v>
      </c>
      <c r="F1032" s="2" t="s">
        <v>1579</v>
      </c>
      <c r="G1032" s="2" t="s">
        <v>1581</v>
      </c>
      <c r="H1032" s="2" t="s">
        <v>41</v>
      </c>
      <c r="I1032" s="11">
        <v>43896</v>
      </c>
      <c r="J1032" s="2">
        <v>1132.8</v>
      </c>
      <c r="K1032" s="2" t="s">
        <v>42</v>
      </c>
      <c r="L1032" s="2" t="s">
        <v>43</v>
      </c>
      <c r="M1032" s="2">
        <v>18</v>
      </c>
      <c r="N1032" s="2">
        <v>960</v>
      </c>
      <c r="O1032" s="2">
        <v>172.8</v>
      </c>
      <c r="P1032" s="2">
        <v>0</v>
      </c>
      <c r="Q1032" s="2">
        <v>0</v>
      </c>
      <c r="R1032" s="2">
        <v>172.8</v>
      </c>
      <c r="S1032" s="2">
        <v>0</v>
      </c>
      <c r="T1032" s="2" t="s">
        <v>44</v>
      </c>
    </row>
    <row r="1033" spans="1:20" x14ac:dyDescent="0.25">
      <c r="A1033" s="2" t="s">
        <v>9</v>
      </c>
      <c r="B1033" s="2" t="s">
        <v>37</v>
      </c>
      <c r="C1033" s="2">
        <v>32020</v>
      </c>
      <c r="D1033" s="11">
        <v>44606</v>
      </c>
      <c r="E1033" s="2" t="s">
        <v>1019</v>
      </c>
      <c r="F1033" s="2" t="s">
        <v>1020</v>
      </c>
      <c r="G1033" s="2" t="s">
        <v>1582</v>
      </c>
      <c r="H1033" s="2" t="s">
        <v>41</v>
      </c>
      <c r="I1033" s="11">
        <v>43903</v>
      </c>
      <c r="J1033" s="2">
        <v>19865.3</v>
      </c>
      <c r="K1033" s="2" t="s">
        <v>42</v>
      </c>
      <c r="L1033" s="2" t="s">
        <v>43</v>
      </c>
      <c r="M1033" s="2">
        <v>18</v>
      </c>
      <c r="N1033" s="2">
        <v>16835</v>
      </c>
      <c r="O1033" s="2">
        <v>3030.3</v>
      </c>
      <c r="P1033" s="2">
        <v>0</v>
      </c>
      <c r="Q1033" s="2">
        <v>0</v>
      </c>
      <c r="R1033" s="2">
        <v>3030.3</v>
      </c>
      <c r="S1033" s="2">
        <v>0</v>
      </c>
      <c r="T1033" s="2" t="s">
        <v>44</v>
      </c>
    </row>
    <row r="1034" spans="1:20" x14ac:dyDescent="0.25">
      <c r="A1034" s="2" t="s">
        <v>9</v>
      </c>
      <c r="B1034" s="2" t="s">
        <v>37</v>
      </c>
      <c r="C1034" s="2">
        <v>32020</v>
      </c>
      <c r="D1034" s="11">
        <v>44606</v>
      </c>
      <c r="E1034" s="2" t="s">
        <v>393</v>
      </c>
      <c r="F1034" s="2" t="s">
        <v>394</v>
      </c>
      <c r="G1034" s="2" t="s">
        <v>169</v>
      </c>
      <c r="H1034" s="2" t="s">
        <v>41</v>
      </c>
      <c r="I1034" s="11">
        <v>43892</v>
      </c>
      <c r="J1034" s="2">
        <v>985300</v>
      </c>
      <c r="K1034" s="2" t="s">
        <v>42</v>
      </c>
      <c r="L1034" s="2" t="s">
        <v>43</v>
      </c>
      <c r="M1034" s="2">
        <v>18</v>
      </c>
      <c r="N1034" s="2">
        <v>835000</v>
      </c>
      <c r="O1034" s="2">
        <v>150300</v>
      </c>
      <c r="P1034" s="2">
        <v>0</v>
      </c>
      <c r="Q1034" s="2">
        <v>0</v>
      </c>
      <c r="R1034" s="2">
        <v>150300</v>
      </c>
      <c r="S1034" s="2">
        <v>0</v>
      </c>
      <c r="T1034" s="2" t="s">
        <v>44</v>
      </c>
    </row>
    <row r="1035" spans="1:20" x14ac:dyDescent="0.25">
      <c r="A1035" s="2" t="s">
        <v>9</v>
      </c>
      <c r="B1035" s="2" t="s">
        <v>37</v>
      </c>
      <c r="C1035" s="2">
        <v>32020</v>
      </c>
      <c r="D1035" s="11">
        <v>44606</v>
      </c>
      <c r="E1035" s="2" t="s">
        <v>1032</v>
      </c>
      <c r="F1035" s="2" t="s">
        <v>1033</v>
      </c>
      <c r="G1035" s="2" t="s">
        <v>1583</v>
      </c>
      <c r="H1035" s="2" t="s">
        <v>41</v>
      </c>
      <c r="I1035" s="11">
        <v>43896</v>
      </c>
      <c r="J1035" s="2">
        <v>123900</v>
      </c>
      <c r="K1035" s="2" t="s">
        <v>42</v>
      </c>
      <c r="L1035" s="2" t="s">
        <v>43</v>
      </c>
      <c r="M1035" s="2">
        <v>18</v>
      </c>
      <c r="N1035" s="2">
        <v>105000</v>
      </c>
      <c r="O1035" s="2">
        <v>0</v>
      </c>
      <c r="P1035" s="2">
        <v>9450</v>
      </c>
      <c r="Q1035" s="2">
        <v>9450</v>
      </c>
      <c r="R1035" s="2">
        <v>18900</v>
      </c>
      <c r="S1035" s="2">
        <v>0</v>
      </c>
      <c r="T1035" s="2" t="s">
        <v>44</v>
      </c>
    </row>
    <row r="1036" spans="1:20" x14ac:dyDescent="0.25">
      <c r="A1036" s="2" t="s">
        <v>9</v>
      </c>
      <c r="B1036" s="2" t="s">
        <v>37</v>
      </c>
      <c r="C1036" s="2">
        <v>32020</v>
      </c>
      <c r="D1036" s="11">
        <v>44606</v>
      </c>
      <c r="E1036" s="2" t="s">
        <v>1032</v>
      </c>
      <c r="F1036" s="2" t="s">
        <v>1033</v>
      </c>
      <c r="G1036" s="2" t="s">
        <v>1584</v>
      </c>
      <c r="H1036" s="2" t="s">
        <v>41</v>
      </c>
      <c r="I1036" s="11">
        <v>43908</v>
      </c>
      <c r="J1036" s="2">
        <v>108000</v>
      </c>
      <c r="K1036" s="2" t="s">
        <v>42</v>
      </c>
      <c r="L1036" s="2" t="s">
        <v>43</v>
      </c>
      <c r="M1036" s="2">
        <v>18</v>
      </c>
      <c r="N1036" s="2">
        <v>91526</v>
      </c>
      <c r="O1036" s="2">
        <v>0</v>
      </c>
      <c r="P1036" s="2">
        <v>8237.34</v>
      </c>
      <c r="Q1036" s="2">
        <v>8237.34</v>
      </c>
      <c r="R1036" s="2">
        <v>16474.68</v>
      </c>
      <c r="S1036" s="2">
        <v>0</v>
      </c>
      <c r="T1036" s="2" t="s">
        <v>44</v>
      </c>
    </row>
    <row r="1037" spans="1:20" x14ac:dyDescent="0.25">
      <c r="A1037" s="2" t="s">
        <v>6</v>
      </c>
      <c r="B1037" s="2" t="s">
        <v>37</v>
      </c>
      <c r="C1037" s="2">
        <v>32020</v>
      </c>
      <c r="D1037" s="11">
        <v>44606</v>
      </c>
      <c r="E1037" s="2" t="s">
        <v>1585</v>
      </c>
      <c r="F1037" s="2" t="s">
        <v>1586</v>
      </c>
      <c r="G1037" s="2" t="s">
        <v>1587</v>
      </c>
      <c r="H1037" s="2" t="s">
        <v>41</v>
      </c>
      <c r="I1037" s="11">
        <v>43844</v>
      </c>
      <c r="J1037" s="2">
        <v>1000</v>
      </c>
      <c r="K1037" s="2" t="s">
        <v>42</v>
      </c>
      <c r="L1037" s="2" t="s">
        <v>43</v>
      </c>
      <c r="M1037" s="2">
        <v>18</v>
      </c>
      <c r="N1037" s="2">
        <v>847</v>
      </c>
      <c r="O1037" s="2">
        <v>153</v>
      </c>
      <c r="P1037" s="2">
        <v>0</v>
      </c>
      <c r="Q1037" s="2">
        <v>0</v>
      </c>
      <c r="R1037" s="2">
        <v>153</v>
      </c>
      <c r="S1037" s="2">
        <v>0</v>
      </c>
      <c r="T1037" s="2" t="s">
        <v>44</v>
      </c>
    </row>
    <row r="1038" spans="1:20" x14ac:dyDescent="0.25">
      <c r="A1038" s="2" t="s">
        <v>9</v>
      </c>
      <c r="B1038" s="2" t="s">
        <v>37</v>
      </c>
      <c r="C1038" s="2">
        <v>32020</v>
      </c>
      <c r="D1038" s="11">
        <v>44606</v>
      </c>
      <c r="E1038" s="2" t="s">
        <v>399</v>
      </c>
      <c r="F1038" s="2" t="s">
        <v>400</v>
      </c>
      <c r="G1038" s="2" t="s">
        <v>1588</v>
      </c>
      <c r="H1038" s="2" t="s">
        <v>41</v>
      </c>
      <c r="I1038" s="11">
        <v>43894</v>
      </c>
      <c r="J1038" s="2">
        <v>4604</v>
      </c>
      <c r="K1038" s="2" t="s">
        <v>42</v>
      </c>
      <c r="L1038" s="2" t="s">
        <v>43</v>
      </c>
      <c r="M1038" s="2">
        <v>18</v>
      </c>
      <c r="N1038" s="2">
        <v>3902</v>
      </c>
      <c r="O1038" s="2">
        <v>0</v>
      </c>
      <c r="P1038" s="2">
        <v>351.18</v>
      </c>
      <c r="Q1038" s="2">
        <v>351.18</v>
      </c>
      <c r="R1038" s="2">
        <v>702.36</v>
      </c>
      <c r="S1038" s="2">
        <v>0</v>
      </c>
      <c r="T1038" s="2" t="s">
        <v>44</v>
      </c>
    </row>
    <row r="1039" spans="1:20" x14ac:dyDescent="0.25">
      <c r="A1039" s="2" t="s">
        <v>9</v>
      </c>
      <c r="B1039" s="2" t="s">
        <v>37</v>
      </c>
      <c r="C1039" s="2">
        <v>32020</v>
      </c>
      <c r="D1039" s="11">
        <v>44606</v>
      </c>
      <c r="E1039" s="2" t="s">
        <v>399</v>
      </c>
      <c r="F1039" s="2" t="s">
        <v>400</v>
      </c>
      <c r="G1039" s="2" t="s">
        <v>1589</v>
      </c>
      <c r="H1039" s="2" t="s">
        <v>41</v>
      </c>
      <c r="I1039" s="11">
        <v>43907</v>
      </c>
      <c r="J1039" s="2">
        <v>177</v>
      </c>
      <c r="K1039" s="2" t="s">
        <v>42</v>
      </c>
      <c r="L1039" s="2" t="s">
        <v>43</v>
      </c>
      <c r="M1039" s="2">
        <v>18</v>
      </c>
      <c r="N1039" s="2">
        <v>150</v>
      </c>
      <c r="O1039" s="2">
        <v>0</v>
      </c>
      <c r="P1039" s="2">
        <v>13.5</v>
      </c>
      <c r="Q1039" s="2">
        <v>13.5</v>
      </c>
      <c r="R1039" s="2">
        <v>27</v>
      </c>
      <c r="S1039" s="2">
        <v>0</v>
      </c>
      <c r="T1039" s="2" t="s">
        <v>44</v>
      </c>
    </row>
    <row r="1040" spans="1:20" x14ac:dyDescent="0.25">
      <c r="A1040" s="2" t="s">
        <v>9</v>
      </c>
      <c r="B1040" s="2" t="s">
        <v>37</v>
      </c>
      <c r="C1040" s="2">
        <v>32020</v>
      </c>
      <c r="D1040" s="11">
        <v>44606</v>
      </c>
      <c r="E1040" s="2" t="s">
        <v>399</v>
      </c>
      <c r="F1040" s="2" t="s">
        <v>400</v>
      </c>
      <c r="G1040" s="2" t="s">
        <v>1590</v>
      </c>
      <c r="H1040" s="2" t="s">
        <v>41</v>
      </c>
      <c r="I1040" s="11">
        <v>43901</v>
      </c>
      <c r="J1040" s="2">
        <v>4165.3999999999996</v>
      </c>
      <c r="K1040" s="2" t="s">
        <v>42</v>
      </c>
      <c r="L1040" s="2" t="s">
        <v>43</v>
      </c>
      <c r="M1040" s="2">
        <v>18</v>
      </c>
      <c r="N1040" s="2">
        <v>2504.92</v>
      </c>
      <c r="O1040" s="2">
        <v>0</v>
      </c>
      <c r="P1040" s="2">
        <v>225.44</v>
      </c>
      <c r="Q1040" s="2">
        <v>225.44</v>
      </c>
      <c r="R1040" s="2">
        <v>450.88</v>
      </c>
      <c r="S1040" s="2">
        <v>0</v>
      </c>
      <c r="T1040" s="2" t="s">
        <v>44</v>
      </c>
    </row>
    <row r="1041" spans="1:20" x14ac:dyDescent="0.25">
      <c r="A1041" s="2" t="s">
        <v>9</v>
      </c>
      <c r="B1041" s="2" t="s">
        <v>37</v>
      </c>
      <c r="C1041" s="2">
        <v>32020</v>
      </c>
      <c r="D1041" s="11">
        <v>44606</v>
      </c>
      <c r="E1041" s="2" t="s">
        <v>399</v>
      </c>
      <c r="F1041" s="2" t="s">
        <v>400</v>
      </c>
      <c r="G1041" s="2" t="s">
        <v>1590</v>
      </c>
      <c r="H1041" s="2" t="s">
        <v>41</v>
      </c>
      <c r="I1041" s="11">
        <v>43901</v>
      </c>
      <c r="J1041" s="2">
        <v>4165.3999999999996</v>
      </c>
      <c r="K1041" s="2" t="s">
        <v>42</v>
      </c>
      <c r="L1041" s="2" t="s">
        <v>43</v>
      </c>
      <c r="M1041" s="2">
        <v>12</v>
      </c>
      <c r="N1041" s="2">
        <v>1080</v>
      </c>
      <c r="O1041" s="2">
        <v>0</v>
      </c>
      <c r="P1041" s="2">
        <v>64.8</v>
      </c>
      <c r="Q1041" s="2">
        <v>64.8</v>
      </c>
      <c r="R1041" s="2">
        <v>129.6</v>
      </c>
      <c r="S1041" s="2">
        <v>0</v>
      </c>
      <c r="T1041" s="2" t="s">
        <v>44</v>
      </c>
    </row>
    <row r="1042" spans="1:20" x14ac:dyDescent="0.25">
      <c r="A1042" s="2" t="s">
        <v>9</v>
      </c>
      <c r="B1042" s="2" t="s">
        <v>37</v>
      </c>
      <c r="C1042" s="2">
        <v>32020</v>
      </c>
      <c r="D1042" s="11">
        <v>44606</v>
      </c>
      <c r="E1042" s="2" t="s">
        <v>399</v>
      </c>
      <c r="F1042" s="2" t="s">
        <v>400</v>
      </c>
      <c r="G1042" s="2" t="s">
        <v>1591</v>
      </c>
      <c r="H1042" s="2" t="s">
        <v>41</v>
      </c>
      <c r="I1042" s="11">
        <v>43901</v>
      </c>
      <c r="J1042" s="2">
        <v>8503.4</v>
      </c>
      <c r="K1042" s="2" t="s">
        <v>42</v>
      </c>
      <c r="L1042" s="2" t="s">
        <v>43</v>
      </c>
      <c r="M1042" s="2">
        <v>18</v>
      </c>
      <c r="N1042" s="2">
        <v>5214</v>
      </c>
      <c r="O1042" s="2">
        <v>0</v>
      </c>
      <c r="P1042" s="2">
        <v>469.26</v>
      </c>
      <c r="Q1042" s="2">
        <v>469.26</v>
      </c>
      <c r="R1042" s="2">
        <v>938.52</v>
      </c>
      <c r="S1042" s="2">
        <v>0</v>
      </c>
      <c r="T1042" s="2" t="s">
        <v>44</v>
      </c>
    </row>
    <row r="1043" spans="1:20" x14ac:dyDescent="0.25">
      <c r="A1043" s="2" t="s">
        <v>9</v>
      </c>
      <c r="B1043" s="2" t="s">
        <v>37</v>
      </c>
      <c r="C1043" s="2">
        <v>32020</v>
      </c>
      <c r="D1043" s="11">
        <v>44606</v>
      </c>
      <c r="E1043" s="2" t="s">
        <v>399</v>
      </c>
      <c r="F1043" s="2" t="s">
        <v>400</v>
      </c>
      <c r="G1043" s="2" t="s">
        <v>1591</v>
      </c>
      <c r="H1043" s="2" t="s">
        <v>41</v>
      </c>
      <c r="I1043" s="11">
        <v>43901</v>
      </c>
      <c r="J1043" s="2">
        <v>8503.4</v>
      </c>
      <c r="K1043" s="2" t="s">
        <v>42</v>
      </c>
      <c r="L1043" s="2" t="s">
        <v>43</v>
      </c>
      <c r="M1043" s="2">
        <v>12</v>
      </c>
      <c r="N1043" s="2">
        <v>2099</v>
      </c>
      <c r="O1043" s="2">
        <v>0</v>
      </c>
      <c r="P1043" s="2">
        <v>125.94</v>
      </c>
      <c r="Q1043" s="2">
        <v>125.94</v>
      </c>
      <c r="R1043" s="2">
        <v>251.88</v>
      </c>
      <c r="S1043" s="2">
        <v>0</v>
      </c>
      <c r="T1043" s="2" t="s">
        <v>44</v>
      </c>
    </row>
    <row r="1044" spans="1:20" x14ac:dyDescent="0.25">
      <c r="A1044" s="2" t="s">
        <v>9</v>
      </c>
      <c r="B1044" s="2" t="s">
        <v>37</v>
      </c>
      <c r="C1044" s="2">
        <v>32020</v>
      </c>
      <c r="D1044" s="11">
        <v>44606</v>
      </c>
      <c r="E1044" s="2" t="s">
        <v>399</v>
      </c>
      <c r="F1044" s="2" t="s">
        <v>400</v>
      </c>
      <c r="G1044" s="2" t="s">
        <v>1592</v>
      </c>
      <c r="H1044" s="2" t="s">
        <v>41</v>
      </c>
      <c r="I1044" s="11">
        <v>43905</v>
      </c>
      <c r="J1044" s="2">
        <v>881.3</v>
      </c>
      <c r="K1044" s="2" t="s">
        <v>42</v>
      </c>
      <c r="L1044" s="2" t="s">
        <v>43</v>
      </c>
      <c r="M1044" s="2">
        <v>18</v>
      </c>
      <c r="N1044" s="2">
        <v>595</v>
      </c>
      <c r="O1044" s="2">
        <v>0</v>
      </c>
      <c r="P1044" s="2">
        <v>53.55</v>
      </c>
      <c r="Q1044" s="2">
        <v>53.55</v>
      </c>
      <c r="R1044" s="2">
        <v>107.1</v>
      </c>
      <c r="S1044" s="2">
        <v>0</v>
      </c>
      <c r="T1044" s="2" t="s">
        <v>44</v>
      </c>
    </row>
    <row r="1045" spans="1:20" x14ac:dyDescent="0.25">
      <c r="A1045" s="2" t="s">
        <v>9</v>
      </c>
      <c r="B1045" s="2" t="s">
        <v>37</v>
      </c>
      <c r="C1045" s="2">
        <v>32020</v>
      </c>
      <c r="D1045" s="11">
        <v>44606</v>
      </c>
      <c r="E1045" s="2" t="s">
        <v>399</v>
      </c>
      <c r="F1045" s="2" t="s">
        <v>400</v>
      </c>
      <c r="G1045" s="2" t="s">
        <v>1592</v>
      </c>
      <c r="H1045" s="2" t="s">
        <v>41</v>
      </c>
      <c r="I1045" s="11">
        <v>43905</v>
      </c>
      <c r="J1045" s="2">
        <v>881.3</v>
      </c>
      <c r="K1045" s="2" t="s">
        <v>42</v>
      </c>
      <c r="L1045" s="2" t="s">
        <v>43</v>
      </c>
      <c r="M1045" s="2">
        <v>12</v>
      </c>
      <c r="N1045" s="2">
        <v>160</v>
      </c>
      <c r="O1045" s="2">
        <v>0</v>
      </c>
      <c r="P1045" s="2">
        <v>9.6</v>
      </c>
      <c r="Q1045" s="2">
        <v>9.6</v>
      </c>
      <c r="R1045" s="2">
        <v>19.2</v>
      </c>
      <c r="S1045" s="2">
        <v>0</v>
      </c>
      <c r="T1045" s="2" t="s">
        <v>44</v>
      </c>
    </row>
    <row r="1046" spans="1:20" x14ac:dyDescent="0.25">
      <c r="A1046" s="2" t="s">
        <v>9</v>
      </c>
      <c r="B1046" s="2" t="s">
        <v>37</v>
      </c>
      <c r="C1046" s="2">
        <v>32020</v>
      </c>
      <c r="D1046" s="11">
        <v>44606</v>
      </c>
      <c r="E1046" s="2" t="s">
        <v>413</v>
      </c>
      <c r="F1046" s="2" t="s">
        <v>414</v>
      </c>
      <c r="G1046" s="2" t="s">
        <v>1593</v>
      </c>
      <c r="H1046" s="2" t="s">
        <v>41</v>
      </c>
      <c r="I1046" s="11">
        <v>43907</v>
      </c>
      <c r="J1046" s="2">
        <v>14202.72</v>
      </c>
      <c r="K1046" s="2" t="s">
        <v>42</v>
      </c>
      <c r="L1046" s="2" t="s">
        <v>43</v>
      </c>
      <c r="M1046" s="2">
        <v>18</v>
      </c>
      <c r="N1046" s="2">
        <v>1750</v>
      </c>
      <c r="O1046" s="2">
        <v>0</v>
      </c>
      <c r="P1046" s="2">
        <v>157.5</v>
      </c>
      <c r="Q1046" s="2">
        <v>157.5</v>
      </c>
      <c r="R1046" s="2">
        <v>315</v>
      </c>
      <c r="S1046" s="2">
        <v>0</v>
      </c>
      <c r="T1046" s="2" t="s">
        <v>44</v>
      </c>
    </row>
    <row r="1047" spans="1:20" x14ac:dyDescent="0.25">
      <c r="A1047" s="2" t="s">
        <v>9</v>
      </c>
      <c r="B1047" s="2" t="s">
        <v>37</v>
      </c>
      <c r="C1047" s="2">
        <v>32020</v>
      </c>
      <c r="D1047" s="11">
        <v>44606</v>
      </c>
      <c r="E1047" s="2" t="s">
        <v>413</v>
      </c>
      <c r="F1047" s="2" t="s">
        <v>414</v>
      </c>
      <c r="G1047" s="2" t="s">
        <v>1594</v>
      </c>
      <c r="H1047" s="2" t="s">
        <v>41</v>
      </c>
      <c r="I1047" s="11">
        <v>43896</v>
      </c>
      <c r="J1047" s="2">
        <v>54831.07</v>
      </c>
      <c r="K1047" s="2" t="s">
        <v>416</v>
      </c>
      <c r="L1047" s="2" t="s">
        <v>43</v>
      </c>
      <c r="M1047" s="2">
        <v>18</v>
      </c>
      <c r="N1047" s="2">
        <v>46467.01</v>
      </c>
      <c r="O1047" s="2">
        <v>8364.06</v>
      </c>
      <c r="P1047" s="2">
        <v>0</v>
      </c>
      <c r="Q1047" s="2">
        <v>0</v>
      </c>
      <c r="R1047" s="2">
        <v>8364.06</v>
      </c>
      <c r="S1047" s="2">
        <v>0</v>
      </c>
      <c r="T1047" s="2" t="s">
        <v>44</v>
      </c>
    </row>
    <row r="1048" spans="1:20" x14ac:dyDescent="0.25">
      <c r="A1048" s="2" t="s">
        <v>9</v>
      </c>
      <c r="B1048" s="2" t="s">
        <v>37</v>
      </c>
      <c r="C1048" s="2">
        <v>32020</v>
      </c>
      <c r="D1048" s="11">
        <v>44606</v>
      </c>
      <c r="E1048" s="2" t="s">
        <v>413</v>
      </c>
      <c r="F1048" s="2" t="s">
        <v>414</v>
      </c>
      <c r="G1048" s="2" t="s">
        <v>1595</v>
      </c>
      <c r="H1048" s="2" t="s">
        <v>41</v>
      </c>
      <c r="I1048" s="11">
        <v>43903</v>
      </c>
      <c r="J1048" s="2">
        <v>22821.73</v>
      </c>
      <c r="K1048" s="2" t="s">
        <v>416</v>
      </c>
      <c r="L1048" s="2" t="s">
        <v>43</v>
      </c>
      <c r="M1048" s="2">
        <v>18</v>
      </c>
      <c r="N1048" s="2">
        <v>19340.45</v>
      </c>
      <c r="O1048" s="2">
        <v>3481.28</v>
      </c>
      <c r="P1048" s="2">
        <v>0</v>
      </c>
      <c r="Q1048" s="2">
        <v>0</v>
      </c>
      <c r="R1048" s="2">
        <v>3481.28</v>
      </c>
      <c r="S1048" s="2">
        <v>0</v>
      </c>
      <c r="T1048" s="2" t="s">
        <v>44</v>
      </c>
    </row>
    <row r="1049" spans="1:20" x14ac:dyDescent="0.25">
      <c r="A1049" s="2" t="s">
        <v>9</v>
      </c>
      <c r="B1049" s="2" t="s">
        <v>37</v>
      </c>
      <c r="C1049" s="2">
        <v>32020</v>
      </c>
      <c r="D1049" s="11">
        <v>44606</v>
      </c>
      <c r="E1049" s="2" t="s">
        <v>413</v>
      </c>
      <c r="F1049" s="2" t="s">
        <v>414</v>
      </c>
      <c r="G1049" s="2" t="s">
        <v>1596</v>
      </c>
      <c r="H1049" s="2" t="s">
        <v>41</v>
      </c>
      <c r="I1049" s="11">
        <v>43910</v>
      </c>
      <c r="J1049" s="2">
        <v>3177.42</v>
      </c>
      <c r="K1049" s="2" t="s">
        <v>416</v>
      </c>
      <c r="L1049" s="2" t="s">
        <v>43</v>
      </c>
      <c r="M1049" s="2">
        <v>18</v>
      </c>
      <c r="N1049" s="2">
        <v>2692.73</v>
      </c>
      <c r="O1049" s="2">
        <v>484.69</v>
      </c>
      <c r="P1049" s="2">
        <v>0</v>
      </c>
      <c r="Q1049" s="2">
        <v>0</v>
      </c>
      <c r="R1049" s="2">
        <v>484.69</v>
      </c>
      <c r="S1049" s="2">
        <v>0</v>
      </c>
      <c r="T1049" s="2" t="s">
        <v>44</v>
      </c>
    </row>
    <row r="1050" spans="1:20" x14ac:dyDescent="0.25">
      <c r="A1050" s="2" t="s">
        <v>9</v>
      </c>
      <c r="B1050" s="2" t="s">
        <v>37</v>
      </c>
      <c r="C1050" s="2">
        <v>32020</v>
      </c>
      <c r="D1050" s="11">
        <v>44606</v>
      </c>
      <c r="E1050" s="2" t="s">
        <v>413</v>
      </c>
      <c r="F1050" s="2" t="s">
        <v>414</v>
      </c>
      <c r="G1050" s="2" t="s">
        <v>1597</v>
      </c>
      <c r="H1050" s="2" t="s">
        <v>41</v>
      </c>
      <c r="I1050" s="11">
        <v>43917</v>
      </c>
      <c r="J1050" s="2">
        <v>68766.12</v>
      </c>
      <c r="K1050" s="2" t="s">
        <v>416</v>
      </c>
      <c r="L1050" s="2" t="s">
        <v>43</v>
      </c>
      <c r="M1050" s="2">
        <v>18</v>
      </c>
      <c r="N1050" s="2">
        <v>58276.37</v>
      </c>
      <c r="O1050" s="2">
        <v>10489.75</v>
      </c>
      <c r="P1050" s="2">
        <v>0</v>
      </c>
      <c r="Q1050" s="2">
        <v>0</v>
      </c>
      <c r="R1050" s="2">
        <v>10489.75</v>
      </c>
      <c r="S1050" s="2">
        <v>0</v>
      </c>
      <c r="T1050" s="2" t="s">
        <v>44</v>
      </c>
    </row>
    <row r="1051" spans="1:20" x14ac:dyDescent="0.25">
      <c r="A1051" s="2" t="s">
        <v>9</v>
      </c>
      <c r="B1051" s="2" t="s">
        <v>37</v>
      </c>
      <c r="C1051" s="2">
        <v>32020</v>
      </c>
      <c r="D1051" s="11">
        <v>44606</v>
      </c>
      <c r="E1051" s="2" t="s">
        <v>1598</v>
      </c>
      <c r="F1051" s="2" t="s">
        <v>1599</v>
      </c>
      <c r="G1051" s="2" t="s">
        <v>1600</v>
      </c>
      <c r="H1051" s="2" t="s">
        <v>41</v>
      </c>
      <c r="I1051" s="11">
        <v>43907</v>
      </c>
      <c r="J1051" s="2">
        <v>29636.880000000001</v>
      </c>
      <c r="K1051" s="2" t="s">
        <v>42</v>
      </c>
      <c r="L1051" s="2" t="s">
        <v>43</v>
      </c>
      <c r="M1051" s="2">
        <v>18</v>
      </c>
      <c r="N1051" s="2">
        <v>25116</v>
      </c>
      <c r="O1051" s="2">
        <v>4520.88</v>
      </c>
      <c r="P1051" s="2">
        <v>0</v>
      </c>
      <c r="Q1051" s="2">
        <v>0</v>
      </c>
      <c r="R1051" s="2">
        <v>4520.88</v>
      </c>
      <c r="S1051" s="2">
        <v>0</v>
      </c>
      <c r="T1051" s="2" t="s">
        <v>44</v>
      </c>
    </row>
    <row r="1052" spans="1:20" x14ac:dyDescent="0.25">
      <c r="A1052" s="2" t="s">
        <v>6</v>
      </c>
      <c r="B1052" s="2" t="s">
        <v>37</v>
      </c>
      <c r="C1052" s="2">
        <v>32020</v>
      </c>
      <c r="D1052" s="11">
        <v>44606</v>
      </c>
      <c r="E1052" s="2" t="s">
        <v>1601</v>
      </c>
      <c r="F1052" s="2" t="s">
        <v>1602</v>
      </c>
      <c r="G1052" s="2" t="s">
        <v>1603</v>
      </c>
      <c r="H1052" s="2" t="s">
        <v>41</v>
      </c>
      <c r="I1052" s="11">
        <v>43844</v>
      </c>
      <c r="J1052" s="2">
        <v>22656</v>
      </c>
      <c r="K1052" s="2" t="s">
        <v>42</v>
      </c>
      <c r="L1052" s="2" t="s">
        <v>43</v>
      </c>
      <c r="M1052" s="2">
        <v>18</v>
      </c>
      <c r="N1052" s="2">
        <v>19200</v>
      </c>
      <c r="O1052" s="2">
        <v>3456</v>
      </c>
      <c r="P1052" s="2">
        <v>0</v>
      </c>
      <c r="Q1052" s="2">
        <v>0</v>
      </c>
      <c r="R1052" s="2">
        <v>3456</v>
      </c>
      <c r="S1052" s="2">
        <v>0</v>
      </c>
      <c r="T1052" s="2" t="s">
        <v>44</v>
      </c>
    </row>
    <row r="1053" spans="1:20" x14ac:dyDescent="0.25">
      <c r="A1053" s="2" t="s">
        <v>6</v>
      </c>
      <c r="B1053" s="2" t="s">
        <v>37</v>
      </c>
      <c r="C1053" s="2">
        <v>32020</v>
      </c>
      <c r="D1053" s="11">
        <v>44606</v>
      </c>
      <c r="E1053" s="2" t="s">
        <v>1604</v>
      </c>
      <c r="F1053" s="2" t="s">
        <v>1605</v>
      </c>
      <c r="G1053" s="2" t="s">
        <v>1606</v>
      </c>
      <c r="H1053" s="2" t="s">
        <v>41</v>
      </c>
      <c r="I1053" s="11">
        <v>43831</v>
      </c>
      <c r="J1053" s="2">
        <v>8710</v>
      </c>
      <c r="K1053" s="2" t="s">
        <v>42</v>
      </c>
      <c r="L1053" s="2" t="s">
        <v>43</v>
      </c>
      <c r="M1053" s="2">
        <v>0</v>
      </c>
      <c r="N1053" s="2">
        <v>1394</v>
      </c>
      <c r="O1053" s="2">
        <v>0</v>
      </c>
      <c r="P1053" s="2">
        <v>0</v>
      </c>
      <c r="Q1053" s="2">
        <v>0</v>
      </c>
      <c r="R1053" s="2">
        <v>0</v>
      </c>
      <c r="S1053" s="2">
        <v>0</v>
      </c>
      <c r="T1053" s="2" t="s">
        <v>44</v>
      </c>
    </row>
    <row r="1054" spans="1:20" x14ac:dyDescent="0.25">
      <c r="A1054" s="2" t="s">
        <v>6</v>
      </c>
      <c r="B1054" s="2" t="s">
        <v>37</v>
      </c>
      <c r="C1054" s="2">
        <v>32020</v>
      </c>
      <c r="D1054" s="11">
        <v>44606</v>
      </c>
      <c r="E1054" s="2" t="s">
        <v>1604</v>
      </c>
      <c r="F1054" s="2" t="s">
        <v>1605</v>
      </c>
      <c r="G1054" s="2" t="s">
        <v>1606</v>
      </c>
      <c r="H1054" s="2" t="s">
        <v>41</v>
      </c>
      <c r="I1054" s="11">
        <v>43831</v>
      </c>
      <c r="J1054" s="2">
        <v>8710</v>
      </c>
      <c r="K1054" s="2" t="s">
        <v>42</v>
      </c>
      <c r="L1054" s="2" t="s">
        <v>43</v>
      </c>
      <c r="M1054" s="2">
        <v>18</v>
      </c>
      <c r="N1054" s="2">
        <v>6200</v>
      </c>
      <c r="O1054" s="2">
        <v>0</v>
      </c>
      <c r="P1054" s="2">
        <v>558</v>
      </c>
      <c r="Q1054" s="2">
        <v>558</v>
      </c>
      <c r="R1054" s="2">
        <v>1116</v>
      </c>
      <c r="S1054" s="2">
        <v>0</v>
      </c>
      <c r="T1054" s="2" t="s">
        <v>44</v>
      </c>
    </row>
    <row r="1055" spans="1:20" x14ac:dyDescent="0.25">
      <c r="A1055" s="2" t="s">
        <v>6</v>
      </c>
      <c r="B1055" s="2" t="s">
        <v>37</v>
      </c>
      <c r="C1055" s="2">
        <v>32020</v>
      </c>
      <c r="D1055" s="11">
        <v>44606</v>
      </c>
      <c r="E1055" s="2" t="s">
        <v>1604</v>
      </c>
      <c r="F1055" s="2" t="s">
        <v>1605</v>
      </c>
      <c r="G1055" s="2" t="s">
        <v>1607</v>
      </c>
      <c r="H1055" s="2" t="s">
        <v>41</v>
      </c>
      <c r="I1055" s="11">
        <v>43831</v>
      </c>
      <c r="J1055" s="2">
        <v>15930</v>
      </c>
      <c r="K1055" s="2" t="s">
        <v>42</v>
      </c>
      <c r="L1055" s="2" t="s">
        <v>43</v>
      </c>
      <c r="M1055" s="2">
        <v>18</v>
      </c>
      <c r="N1055" s="2">
        <v>13500</v>
      </c>
      <c r="O1055" s="2">
        <v>0</v>
      </c>
      <c r="P1055" s="2">
        <v>1215</v>
      </c>
      <c r="Q1055" s="2">
        <v>1215</v>
      </c>
      <c r="R1055" s="2">
        <v>2430</v>
      </c>
      <c r="S1055" s="2">
        <v>0</v>
      </c>
      <c r="T1055" s="2" t="s">
        <v>44</v>
      </c>
    </row>
    <row r="1056" spans="1:20" x14ac:dyDescent="0.25">
      <c r="A1056" s="2" t="s">
        <v>6</v>
      </c>
      <c r="B1056" s="2" t="s">
        <v>37</v>
      </c>
      <c r="C1056" s="2">
        <v>32020</v>
      </c>
      <c r="D1056" s="11">
        <v>44606</v>
      </c>
      <c r="E1056" s="2" t="s">
        <v>1604</v>
      </c>
      <c r="F1056" s="2" t="s">
        <v>1605</v>
      </c>
      <c r="G1056" s="2" t="s">
        <v>1608</v>
      </c>
      <c r="H1056" s="2" t="s">
        <v>41</v>
      </c>
      <c r="I1056" s="11">
        <v>43850</v>
      </c>
      <c r="J1056" s="2">
        <v>10886</v>
      </c>
      <c r="K1056" s="2" t="s">
        <v>42</v>
      </c>
      <c r="L1056" s="2" t="s">
        <v>43</v>
      </c>
      <c r="M1056" s="2">
        <v>0</v>
      </c>
      <c r="N1056" s="2">
        <v>4750</v>
      </c>
      <c r="O1056" s="2">
        <v>0</v>
      </c>
      <c r="P1056" s="2">
        <v>0</v>
      </c>
      <c r="Q1056" s="2">
        <v>0</v>
      </c>
      <c r="R1056" s="2">
        <v>0</v>
      </c>
      <c r="S1056" s="2">
        <v>0</v>
      </c>
      <c r="T1056" s="2" t="s">
        <v>44</v>
      </c>
    </row>
    <row r="1057" spans="1:20" x14ac:dyDescent="0.25">
      <c r="A1057" s="2" t="s">
        <v>6</v>
      </c>
      <c r="B1057" s="2" t="s">
        <v>37</v>
      </c>
      <c r="C1057" s="2">
        <v>32020</v>
      </c>
      <c r="D1057" s="11">
        <v>44606</v>
      </c>
      <c r="E1057" s="2" t="s">
        <v>1604</v>
      </c>
      <c r="F1057" s="2" t="s">
        <v>1605</v>
      </c>
      <c r="G1057" s="2" t="s">
        <v>1608</v>
      </c>
      <c r="H1057" s="2" t="s">
        <v>41</v>
      </c>
      <c r="I1057" s="11">
        <v>43850</v>
      </c>
      <c r="J1057" s="2">
        <v>10886</v>
      </c>
      <c r="K1057" s="2" t="s">
        <v>42</v>
      </c>
      <c r="L1057" s="2" t="s">
        <v>43</v>
      </c>
      <c r="M1057" s="2">
        <v>18</v>
      </c>
      <c r="N1057" s="2">
        <v>5200</v>
      </c>
      <c r="O1057" s="2">
        <v>0</v>
      </c>
      <c r="P1057" s="2">
        <v>468</v>
      </c>
      <c r="Q1057" s="2">
        <v>468</v>
      </c>
      <c r="R1057" s="2">
        <v>936</v>
      </c>
      <c r="S1057" s="2">
        <v>0</v>
      </c>
      <c r="T1057" s="2" t="s">
        <v>44</v>
      </c>
    </row>
    <row r="1058" spans="1:20" x14ac:dyDescent="0.25">
      <c r="A1058" s="2" t="s">
        <v>6</v>
      </c>
      <c r="B1058" s="2" t="s">
        <v>37</v>
      </c>
      <c r="C1058" s="2">
        <v>32020</v>
      </c>
      <c r="D1058" s="11">
        <v>44606</v>
      </c>
      <c r="E1058" s="2" t="s">
        <v>1604</v>
      </c>
      <c r="F1058" s="2" t="s">
        <v>1605</v>
      </c>
      <c r="G1058" s="2" t="s">
        <v>1609</v>
      </c>
      <c r="H1058" s="2" t="s">
        <v>41</v>
      </c>
      <c r="I1058" s="11">
        <v>43850</v>
      </c>
      <c r="J1058" s="2">
        <v>8710</v>
      </c>
      <c r="K1058" s="2" t="s">
        <v>42</v>
      </c>
      <c r="L1058" s="2" t="s">
        <v>43</v>
      </c>
      <c r="M1058" s="2">
        <v>0</v>
      </c>
      <c r="N1058" s="2">
        <v>1394</v>
      </c>
      <c r="O1058" s="2">
        <v>0</v>
      </c>
      <c r="P1058" s="2">
        <v>0</v>
      </c>
      <c r="Q1058" s="2">
        <v>0</v>
      </c>
      <c r="R1058" s="2">
        <v>0</v>
      </c>
      <c r="S1058" s="2">
        <v>0</v>
      </c>
      <c r="T1058" s="2" t="s">
        <v>44</v>
      </c>
    </row>
    <row r="1059" spans="1:20" x14ac:dyDescent="0.25">
      <c r="A1059" s="2" t="s">
        <v>6</v>
      </c>
      <c r="B1059" s="2" t="s">
        <v>37</v>
      </c>
      <c r="C1059" s="2">
        <v>32020</v>
      </c>
      <c r="D1059" s="11">
        <v>44606</v>
      </c>
      <c r="E1059" s="2" t="s">
        <v>1604</v>
      </c>
      <c r="F1059" s="2" t="s">
        <v>1605</v>
      </c>
      <c r="G1059" s="2" t="s">
        <v>1609</v>
      </c>
      <c r="H1059" s="2" t="s">
        <v>41</v>
      </c>
      <c r="I1059" s="11">
        <v>43850</v>
      </c>
      <c r="J1059" s="2">
        <v>8710</v>
      </c>
      <c r="K1059" s="2" t="s">
        <v>42</v>
      </c>
      <c r="L1059" s="2" t="s">
        <v>43</v>
      </c>
      <c r="M1059" s="2">
        <v>18</v>
      </c>
      <c r="N1059" s="2">
        <v>6200</v>
      </c>
      <c r="O1059" s="2">
        <v>0</v>
      </c>
      <c r="P1059" s="2">
        <v>558</v>
      </c>
      <c r="Q1059" s="2">
        <v>558</v>
      </c>
      <c r="R1059" s="2">
        <v>1116</v>
      </c>
      <c r="S1059" s="2">
        <v>0</v>
      </c>
      <c r="T1059" s="2" t="s">
        <v>44</v>
      </c>
    </row>
    <row r="1060" spans="1:20" x14ac:dyDescent="0.25">
      <c r="A1060" s="2" t="s">
        <v>6</v>
      </c>
      <c r="B1060" s="2" t="s">
        <v>37</v>
      </c>
      <c r="C1060" s="2">
        <v>32020</v>
      </c>
      <c r="D1060" s="11">
        <v>44606</v>
      </c>
      <c r="E1060" s="2" t="s">
        <v>1604</v>
      </c>
      <c r="F1060" s="2" t="s">
        <v>1605</v>
      </c>
      <c r="G1060" s="2" t="s">
        <v>1610</v>
      </c>
      <c r="H1060" s="2" t="s">
        <v>41</v>
      </c>
      <c r="I1060" s="11">
        <v>43850</v>
      </c>
      <c r="J1060" s="2">
        <v>18880</v>
      </c>
      <c r="K1060" s="2" t="s">
        <v>42</v>
      </c>
      <c r="L1060" s="2" t="s">
        <v>43</v>
      </c>
      <c r="M1060" s="2">
        <v>18</v>
      </c>
      <c r="N1060" s="2">
        <v>16000</v>
      </c>
      <c r="O1060" s="2">
        <v>0</v>
      </c>
      <c r="P1060" s="2">
        <v>1440</v>
      </c>
      <c r="Q1060" s="2">
        <v>1440</v>
      </c>
      <c r="R1060" s="2">
        <v>2880</v>
      </c>
      <c r="S1060" s="2">
        <v>0</v>
      </c>
      <c r="T1060" s="2" t="s">
        <v>44</v>
      </c>
    </row>
    <row r="1061" spans="1:20" x14ac:dyDescent="0.25">
      <c r="A1061" s="2" t="s">
        <v>8</v>
      </c>
      <c r="B1061" s="2" t="s">
        <v>37</v>
      </c>
      <c r="C1061" s="2">
        <v>32020</v>
      </c>
      <c r="D1061" s="11">
        <v>44606</v>
      </c>
      <c r="E1061" s="2" t="s">
        <v>1604</v>
      </c>
      <c r="F1061" s="2" t="s">
        <v>1605</v>
      </c>
      <c r="G1061" s="2" t="s">
        <v>1611</v>
      </c>
      <c r="H1061" s="2" t="s">
        <v>41</v>
      </c>
      <c r="I1061" s="11">
        <v>43866</v>
      </c>
      <c r="J1061" s="2">
        <v>4813</v>
      </c>
      <c r="K1061" s="2" t="s">
        <v>42</v>
      </c>
      <c r="L1061" s="2" t="s">
        <v>43</v>
      </c>
      <c r="M1061" s="2">
        <v>0</v>
      </c>
      <c r="N1061" s="2">
        <v>1450</v>
      </c>
      <c r="O1061" s="2">
        <v>0</v>
      </c>
      <c r="P1061" s="2">
        <v>0</v>
      </c>
      <c r="Q1061" s="2">
        <v>0</v>
      </c>
      <c r="R1061" s="2">
        <v>0</v>
      </c>
      <c r="S1061" s="2">
        <v>0</v>
      </c>
      <c r="T1061" s="2" t="s">
        <v>44</v>
      </c>
    </row>
    <row r="1062" spans="1:20" x14ac:dyDescent="0.25">
      <c r="A1062" s="2" t="s">
        <v>8</v>
      </c>
      <c r="B1062" s="2" t="s">
        <v>37</v>
      </c>
      <c r="C1062" s="2">
        <v>32020</v>
      </c>
      <c r="D1062" s="11">
        <v>44606</v>
      </c>
      <c r="E1062" s="2" t="s">
        <v>1604</v>
      </c>
      <c r="F1062" s="2" t="s">
        <v>1605</v>
      </c>
      <c r="G1062" s="2" t="s">
        <v>1611</v>
      </c>
      <c r="H1062" s="2" t="s">
        <v>41</v>
      </c>
      <c r="I1062" s="11">
        <v>43866</v>
      </c>
      <c r="J1062" s="2">
        <v>4813</v>
      </c>
      <c r="K1062" s="2" t="s">
        <v>42</v>
      </c>
      <c r="L1062" s="2" t="s">
        <v>43</v>
      </c>
      <c r="M1062" s="2">
        <v>18</v>
      </c>
      <c r="N1062" s="2">
        <v>2850</v>
      </c>
      <c r="O1062" s="2">
        <v>0</v>
      </c>
      <c r="P1062" s="2">
        <v>256.5</v>
      </c>
      <c r="Q1062" s="2">
        <v>256.5</v>
      </c>
      <c r="R1062" s="2">
        <v>513</v>
      </c>
      <c r="S1062" s="2">
        <v>0</v>
      </c>
      <c r="T1062" s="2" t="s">
        <v>44</v>
      </c>
    </row>
    <row r="1063" spans="1:20" x14ac:dyDescent="0.25">
      <c r="A1063" s="2" t="s">
        <v>8</v>
      </c>
      <c r="B1063" s="2" t="s">
        <v>37</v>
      </c>
      <c r="C1063" s="2">
        <v>32020</v>
      </c>
      <c r="D1063" s="11">
        <v>44606</v>
      </c>
      <c r="E1063" s="2" t="s">
        <v>1604</v>
      </c>
      <c r="F1063" s="2" t="s">
        <v>1605</v>
      </c>
      <c r="G1063" s="2" t="s">
        <v>1612</v>
      </c>
      <c r="H1063" s="2" t="s">
        <v>41</v>
      </c>
      <c r="I1063" s="11">
        <v>43866</v>
      </c>
      <c r="J1063" s="2">
        <v>8710</v>
      </c>
      <c r="K1063" s="2" t="s">
        <v>42</v>
      </c>
      <c r="L1063" s="2" t="s">
        <v>43</v>
      </c>
      <c r="M1063" s="2">
        <v>0</v>
      </c>
      <c r="N1063" s="2">
        <v>1394</v>
      </c>
      <c r="O1063" s="2">
        <v>0</v>
      </c>
      <c r="P1063" s="2">
        <v>0</v>
      </c>
      <c r="Q1063" s="2">
        <v>0</v>
      </c>
      <c r="R1063" s="2">
        <v>0</v>
      </c>
      <c r="S1063" s="2">
        <v>0</v>
      </c>
      <c r="T1063" s="2" t="s">
        <v>44</v>
      </c>
    </row>
    <row r="1064" spans="1:20" x14ac:dyDescent="0.25">
      <c r="A1064" s="2" t="s">
        <v>8</v>
      </c>
      <c r="B1064" s="2" t="s">
        <v>37</v>
      </c>
      <c r="C1064" s="2">
        <v>32020</v>
      </c>
      <c r="D1064" s="11">
        <v>44606</v>
      </c>
      <c r="E1064" s="2" t="s">
        <v>1604</v>
      </c>
      <c r="F1064" s="2" t="s">
        <v>1605</v>
      </c>
      <c r="G1064" s="2" t="s">
        <v>1612</v>
      </c>
      <c r="H1064" s="2" t="s">
        <v>41</v>
      </c>
      <c r="I1064" s="11">
        <v>43866</v>
      </c>
      <c r="J1064" s="2">
        <v>8710</v>
      </c>
      <c r="K1064" s="2" t="s">
        <v>42</v>
      </c>
      <c r="L1064" s="2" t="s">
        <v>43</v>
      </c>
      <c r="M1064" s="2">
        <v>18</v>
      </c>
      <c r="N1064" s="2">
        <v>6200</v>
      </c>
      <c r="O1064" s="2">
        <v>0</v>
      </c>
      <c r="P1064" s="2">
        <v>558</v>
      </c>
      <c r="Q1064" s="2">
        <v>558</v>
      </c>
      <c r="R1064" s="2">
        <v>1116</v>
      </c>
      <c r="S1064" s="2">
        <v>0</v>
      </c>
      <c r="T1064" s="2" t="s">
        <v>44</v>
      </c>
    </row>
    <row r="1065" spans="1:20" x14ac:dyDescent="0.25">
      <c r="A1065" s="2" t="s">
        <v>8</v>
      </c>
      <c r="B1065" s="2" t="s">
        <v>37</v>
      </c>
      <c r="C1065" s="2">
        <v>32020</v>
      </c>
      <c r="D1065" s="11">
        <v>44606</v>
      </c>
      <c r="E1065" s="2" t="s">
        <v>1604</v>
      </c>
      <c r="F1065" s="2" t="s">
        <v>1605</v>
      </c>
      <c r="G1065" s="2" t="s">
        <v>1613</v>
      </c>
      <c r="H1065" s="2" t="s">
        <v>41</v>
      </c>
      <c r="I1065" s="11">
        <v>43866</v>
      </c>
      <c r="J1065" s="2">
        <v>18880</v>
      </c>
      <c r="K1065" s="2" t="s">
        <v>42</v>
      </c>
      <c r="L1065" s="2" t="s">
        <v>43</v>
      </c>
      <c r="M1065" s="2">
        <v>18</v>
      </c>
      <c r="N1065" s="2">
        <v>16000</v>
      </c>
      <c r="O1065" s="2">
        <v>0</v>
      </c>
      <c r="P1065" s="2">
        <v>1440</v>
      </c>
      <c r="Q1065" s="2">
        <v>1440</v>
      </c>
      <c r="R1065" s="2">
        <v>2880</v>
      </c>
      <c r="S1065" s="2">
        <v>0</v>
      </c>
      <c r="T1065" s="2" t="s">
        <v>44</v>
      </c>
    </row>
    <row r="1066" spans="1:20" x14ac:dyDescent="0.25">
      <c r="A1066" s="2" t="s">
        <v>8</v>
      </c>
      <c r="B1066" s="2" t="s">
        <v>37</v>
      </c>
      <c r="C1066" s="2">
        <v>32020</v>
      </c>
      <c r="D1066" s="11">
        <v>44606</v>
      </c>
      <c r="E1066" s="2" t="s">
        <v>1604</v>
      </c>
      <c r="F1066" s="2" t="s">
        <v>1605</v>
      </c>
      <c r="G1066" s="2" t="s">
        <v>1614</v>
      </c>
      <c r="H1066" s="2" t="s">
        <v>41</v>
      </c>
      <c r="I1066" s="11">
        <v>43874</v>
      </c>
      <c r="J1066" s="2">
        <v>6804</v>
      </c>
      <c r="K1066" s="2" t="s">
        <v>42</v>
      </c>
      <c r="L1066" s="2" t="s">
        <v>43</v>
      </c>
      <c r="M1066" s="2">
        <v>0</v>
      </c>
      <c r="N1066" s="2">
        <v>1494</v>
      </c>
      <c r="O1066" s="2">
        <v>0</v>
      </c>
      <c r="P1066" s="2">
        <v>0</v>
      </c>
      <c r="Q1066" s="2">
        <v>0</v>
      </c>
      <c r="R1066" s="2">
        <v>0</v>
      </c>
      <c r="S1066" s="2">
        <v>0</v>
      </c>
      <c r="T1066" s="2" t="s">
        <v>44</v>
      </c>
    </row>
    <row r="1067" spans="1:20" x14ac:dyDescent="0.25">
      <c r="A1067" s="2" t="s">
        <v>8</v>
      </c>
      <c r="B1067" s="2" t="s">
        <v>37</v>
      </c>
      <c r="C1067" s="2">
        <v>32020</v>
      </c>
      <c r="D1067" s="11">
        <v>44606</v>
      </c>
      <c r="E1067" s="2" t="s">
        <v>1604</v>
      </c>
      <c r="F1067" s="2" t="s">
        <v>1605</v>
      </c>
      <c r="G1067" s="2" t="s">
        <v>1614</v>
      </c>
      <c r="H1067" s="2" t="s">
        <v>41</v>
      </c>
      <c r="I1067" s="11">
        <v>43874</v>
      </c>
      <c r="J1067" s="2">
        <v>6804</v>
      </c>
      <c r="K1067" s="2" t="s">
        <v>42</v>
      </c>
      <c r="L1067" s="2" t="s">
        <v>43</v>
      </c>
      <c r="M1067" s="2">
        <v>18</v>
      </c>
      <c r="N1067" s="2">
        <v>4500</v>
      </c>
      <c r="O1067" s="2">
        <v>0</v>
      </c>
      <c r="P1067" s="2">
        <v>405</v>
      </c>
      <c r="Q1067" s="2">
        <v>405</v>
      </c>
      <c r="R1067" s="2">
        <v>810</v>
      </c>
      <c r="S1067" s="2">
        <v>0</v>
      </c>
      <c r="T1067" s="2" t="s">
        <v>44</v>
      </c>
    </row>
    <row r="1068" spans="1:20" x14ac:dyDescent="0.25">
      <c r="A1068" s="2" t="s">
        <v>8</v>
      </c>
      <c r="B1068" s="2" t="s">
        <v>37</v>
      </c>
      <c r="C1068" s="2">
        <v>32020</v>
      </c>
      <c r="D1068" s="11">
        <v>44606</v>
      </c>
      <c r="E1068" s="2" t="s">
        <v>1604</v>
      </c>
      <c r="F1068" s="2" t="s">
        <v>1605</v>
      </c>
      <c r="G1068" s="2" t="s">
        <v>1615</v>
      </c>
      <c r="H1068" s="2" t="s">
        <v>41</v>
      </c>
      <c r="I1068" s="11">
        <v>43874</v>
      </c>
      <c r="J1068" s="2">
        <v>18880</v>
      </c>
      <c r="K1068" s="2" t="s">
        <v>42</v>
      </c>
      <c r="L1068" s="2" t="s">
        <v>43</v>
      </c>
      <c r="M1068" s="2">
        <v>18</v>
      </c>
      <c r="N1068" s="2">
        <v>16000</v>
      </c>
      <c r="O1068" s="2">
        <v>0</v>
      </c>
      <c r="P1068" s="2">
        <v>1440</v>
      </c>
      <c r="Q1068" s="2">
        <v>1440</v>
      </c>
      <c r="R1068" s="2">
        <v>2880</v>
      </c>
      <c r="S1068" s="2">
        <v>0</v>
      </c>
      <c r="T1068" s="2" t="s">
        <v>44</v>
      </c>
    </row>
    <row r="1069" spans="1:20" x14ac:dyDescent="0.25">
      <c r="A1069" s="2" t="s">
        <v>8</v>
      </c>
      <c r="B1069" s="2" t="s">
        <v>37</v>
      </c>
      <c r="C1069" s="2">
        <v>32020</v>
      </c>
      <c r="D1069" s="11">
        <v>44606</v>
      </c>
      <c r="E1069" s="2" t="s">
        <v>1604</v>
      </c>
      <c r="F1069" s="2" t="s">
        <v>1605</v>
      </c>
      <c r="G1069" s="2" t="s">
        <v>1616</v>
      </c>
      <c r="H1069" s="2" t="s">
        <v>41</v>
      </c>
      <c r="I1069" s="11">
        <v>43874</v>
      </c>
      <c r="J1069" s="2">
        <v>8674</v>
      </c>
      <c r="K1069" s="2" t="s">
        <v>42</v>
      </c>
      <c r="L1069" s="2" t="s">
        <v>43</v>
      </c>
      <c r="M1069" s="2">
        <v>0</v>
      </c>
      <c r="N1069" s="2">
        <v>1594</v>
      </c>
      <c r="O1069" s="2">
        <v>0</v>
      </c>
      <c r="P1069" s="2">
        <v>0</v>
      </c>
      <c r="Q1069" s="2">
        <v>0</v>
      </c>
      <c r="R1069" s="2">
        <v>0</v>
      </c>
      <c r="S1069" s="2">
        <v>0</v>
      </c>
      <c r="T1069" s="2" t="s">
        <v>44</v>
      </c>
    </row>
    <row r="1070" spans="1:20" x14ac:dyDescent="0.25">
      <c r="A1070" s="2" t="s">
        <v>8</v>
      </c>
      <c r="B1070" s="2" t="s">
        <v>37</v>
      </c>
      <c r="C1070" s="2">
        <v>32020</v>
      </c>
      <c r="D1070" s="11">
        <v>44606</v>
      </c>
      <c r="E1070" s="2" t="s">
        <v>1604</v>
      </c>
      <c r="F1070" s="2" t="s">
        <v>1605</v>
      </c>
      <c r="G1070" s="2" t="s">
        <v>1616</v>
      </c>
      <c r="H1070" s="2" t="s">
        <v>41</v>
      </c>
      <c r="I1070" s="11">
        <v>43874</v>
      </c>
      <c r="J1070" s="2">
        <v>8674</v>
      </c>
      <c r="K1070" s="2" t="s">
        <v>42</v>
      </c>
      <c r="L1070" s="2" t="s">
        <v>43</v>
      </c>
      <c r="M1070" s="2">
        <v>18</v>
      </c>
      <c r="N1070" s="2">
        <v>6000</v>
      </c>
      <c r="O1070" s="2">
        <v>0</v>
      </c>
      <c r="P1070" s="2">
        <v>540</v>
      </c>
      <c r="Q1070" s="2">
        <v>540</v>
      </c>
      <c r="R1070" s="2">
        <v>1080</v>
      </c>
      <c r="S1070" s="2">
        <v>0</v>
      </c>
      <c r="T1070" s="2" t="s">
        <v>44</v>
      </c>
    </row>
    <row r="1071" spans="1:20" x14ac:dyDescent="0.25">
      <c r="A1071" s="2" t="s">
        <v>8</v>
      </c>
      <c r="B1071" s="2" t="s">
        <v>37</v>
      </c>
      <c r="C1071" s="2">
        <v>32020</v>
      </c>
      <c r="D1071" s="11">
        <v>44606</v>
      </c>
      <c r="E1071" s="2" t="s">
        <v>1604</v>
      </c>
      <c r="F1071" s="2" t="s">
        <v>1605</v>
      </c>
      <c r="G1071" s="2" t="s">
        <v>1617</v>
      </c>
      <c r="H1071" s="2" t="s">
        <v>41</v>
      </c>
      <c r="I1071" s="11">
        <v>43878</v>
      </c>
      <c r="J1071" s="2">
        <v>14186</v>
      </c>
      <c r="K1071" s="2" t="s">
        <v>42</v>
      </c>
      <c r="L1071" s="2" t="s">
        <v>43</v>
      </c>
      <c r="M1071" s="2">
        <v>0</v>
      </c>
      <c r="N1071" s="2">
        <v>5100</v>
      </c>
      <c r="O1071" s="2">
        <v>0</v>
      </c>
      <c r="P1071" s="2">
        <v>0</v>
      </c>
      <c r="Q1071" s="2">
        <v>0</v>
      </c>
      <c r="R1071" s="2">
        <v>0</v>
      </c>
      <c r="S1071" s="2">
        <v>0</v>
      </c>
      <c r="T1071" s="2" t="s">
        <v>44</v>
      </c>
    </row>
    <row r="1072" spans="1:20" x14ac:dyDescent="0.25">
      <c r="A1072" s="2" t="s">
        <v>8</v>
      </c>
      <c r="B1072" s="2" t="s">
        <v>37</v>
      </c>
      <c r="C1072" s="2">
        <v>32020</v>
      </c>
      <c r="D1072" s="11">
        <v>44606</v>
      </c>
      <c r="E1072" s="2" t="s">
        <v>1604</v>
      </c>
      <c r="F1072" s="2" t="s">
        <v>1605</v>
      </c>
      <c r="G1072" s="2" t="s">
        <v>1617</v>
      </c>
      <c r="H1072" s="2" t="s">
        <v>41</v>
      </c>
      <c r="I1072" s="11">
        <v>43878</v>
      </c>
      <c r="J1072" s="2">
        <v>14186</v>
      </c>
      <c r="K1072" s="2" t="s">
        <v>42</v>
      </c>
      <c r="L1072" s="2" t="s">
        <v>43</v>
      </c>
      <c r="M1072" s="2">
        <v>18</v>
      </c>
      <c r="N1072" s="2">
        <v>7700</v>
      </c>
      <c r="O1072" s="2">
        <v>0</v>
      </c>
      <c r="P1072" s="2">
        <v>693</v>
      </c>
      <c r="Q1072" s="2">
        <v>693</v>
      </c>
      <c r="R1072" s="2">
        <v>1386</v>
      </c>
      <c r="S1072" s="2">
        <v>0</v>
      </c>
      <c r="T1072" s="2" t="s">
        <v>44</v>
      </c>
    </row>
    <row r="1073" spans="1:20" x14ac:dyDescent="0.25">
      <c r="A1073" s="2" t="s">
        <v>8</v>
      </c>
      <c r="B1073" s="2" t="s">
        <v>37</v>
      </c>
      <c r="C1073" s="2">
        <v>32020</v>
      </c>
      <c r="D1073" s="11">
        <v>44606</v>
      </c>
      <c r="E1073" s="2" t="s">
        <v>1604</v>
      </c>
      <c r="F1073" s="2" t="s">
        <v>1605</v>
      </c>
      <c r="G1073" s="2" t="s">
        <v>1618</v>
      </c>
      <c r="H1073" s="2" t="s">
        <v>41</v>
      </c>
      <c r="I1073" s="11">
        <v>43889</v>
      </c>
      <c r="J1073" s="2">
        <v>8592</v>
      </c>
      <c r="K1073" s="2" t="s">
        <v>42</v>
      </c>
      <c r="L1073" s="2" t="s">
        <v>43</v>
      </c>
      <c r="M1073" s="2">
        <v>0</v>
      </c>
      <c r="N1073" s="2">
        <v>1394</v>
      </c>
      <c r="O1073" s="2">
        <v>0</v>
      </c>
      <c r="P1073" s="2">
        <v>0</v>
      </c>
      <c r="Q1073" s="2">
        <v>0</v>
      </c>
      <c r="R1073" s="2">
        <v>0</v>
      </c>
      <c r="S1073" s="2">
        <v>0</v>
      </c>
      <c r="T1073" s="2" t="s">
        <v>44</v>
      </c>
    </row>
    <row r="1074" spans="1:20" x14ac:dyDescent="0.25">
      <c r="A1074" s="2" t="s">
        <v>8</v>
      </c>
      <c r="B1074" s="2" t="s">
        <v>37</v>
      </c>
      <c r="C1074" s="2">
        <v>32020</v>
      </c>
      <c r="D1074" s="11">
        <v>44606</v>
      </c>
      <c r="E1074" s="2" t="s">
        <v>1604</v>
      </c>
      <c r="F1074" s="2" t="s">
        <v>1605</v>
      </c>
      <c r="G1074" s="2" t="s">
        <v>1618</v>
      </c>
      <c r="H1074" s="2" t="s">
        <v>41</v>
      </c>
      <c r="I1074" s="11">
        <v>43889</v>
      </c>
      <c r="J1074" s="2">
        <v>8592</v>
      </c>
      <c r="K1074" s="2" t="s">
        <v>42</v>
      </c>
      <c r="L1074" s="2" t="s">
        <v>43</v>
      </c>
      <c r="M1074" s="2">
        <v>18</v>
      </c>
      <c r="N1074" s="2">
        <v>6100</v>
      </c>
      <c r="O1074" s="2">
        <v>0</v>
      </c>
      <c r="P1074" s="2">
        <v>549</v>
      </c>
      <c r="Q1074" s="2">
        <v>549</v>
      </c>
      <c r="R1074" s="2">
        <v>1098</v>
      </c>
      <c r="S1074" s="2">
        <v>0</v>
      </c>
      <c r="T1074" s="2" t="s">
        <v>44</v>
      </c>
    </row>
    <row r="1075" spans="1:20" x14ac:dyDescent="0.25">
      <c r="A1075" s="2" t="s">
        <v>8</v>
      </c>
      <c r="B1075" s="2" t="s">
        <v>37</v>
      </c>
      <c r="C1075" s="2">
        <v>32020</v>
      </c>
      <c r="D1075" s="11">
        <v>44606</v>
      </c>
      <c r="E1075" s="2" t="s">
        <v>1604</v>
      </c>
      <c r="F1075" s="2" t="s">
        <v>1605</v>
      </c>
      <c r="G1075" s="2" t="s">
        <v>1619</v>
      </c>
      <c r="H1075" s="2" t="s">
        <v>41</v>
      </c>
      <c r="I1075" s="11">
        <v>43889</v>
      </c>
      <c r="J1075" s="2">
        <v>15930</v>
      </c>
      <c r="K1075" s="2" t="s">
        <v>42</v>
      </c>
      <c r="L1075" s="2" t="s">
        <v>43</v>
      </c>
      <c r="M1075" s="2">
        <v>18</v>
      </c>
      <c r="N1075" s="2">
        <v>13500</v>
      </c>
      <c r="O1075" s="2">
        <v>0</v>
      </c>
      <c r="P1075" s="2">
        <v>1215</v>
      </c>
      <c r="Q1075" s="2">
        <v>1215</v>
      </c>
      <c r="R1075" s="2">
        <v>2430</v>
      </c>
      <c r="S1075" s="2">
        <v>0</v>
      </c>
      <c r="T1075" s="2" t="s">
        <v>44</v>
      </c>
    </row>
    <row r="1076" spans="1:20" x14ac:dyDescent="0.25">
      <c r="A1076" s="2" t="s">
        <v>8</v>
      </c>
      <c r="B1076" s="2" t="s">
        <v>37</v>
      </c>
      <c r="C1076" s="2">
        <v>32020</v>
      </c>
      <c r="D1076" s="11">
        <v>44606</v>
      </c>
      <c r="E1076" s="2" t="s">
        <v>1604</v>
      </c>
      <c r="F1076" s="2" t="s">
        <v>1605</v>
      </c>
      <c r="G1076" s="2" t="s">
        <v>1620</v>
      </c>
      <c r="H1076" s="2" t="s">
        <v>41</v>
      </c>
      <c r="I1076" s="11">
        <v>43889</v>
      </c>
      <c r="J1076" s="2">
        <v>4938</v>
      </c>
      <c r="K1076" s="2" t="s">
        <v>42</v>
      </c>
      <c r="L1076" s="2" t="s">
        <v>43</v>
      </c>
      <c r="M1076" s="2">
        <v>0</v>
      </c>
      <c r="N1076" s="2">
        <v>1575</v>
      </c>
      <c r="O1076" s="2">
        <v>0</v>
      </c>
      <c r="P1076" s="2">
        <v>0</v>
      </c>
      <c r="Q1076" s="2">
        <v>0</v>
      </c>
      <c r="R1076" s="2">
        <v>0</v>
      </c>
      <c r="S1076" s="2">
        <v>0</v>
      </c>
      <c r="T1076" s="2" t="s">
        <v>44</v>
      </c>
    </row>
    <row r="1077" spans="1:20" x14ac:dyDescent="0.25">
      <c r="A1077" s="2" t="s">
        <v>8</v>
      </c>
      <c r="B1077" s="2" t="s">
        <v>37</v>
      </c>
      <c r="C1077" s="2">
        <v>32020</v>
      </c>
      <c r="D1077" s="11">
        <v>44606</v>
      </c>
      <c r="E1077" s="2" t="s">
        <v>1604</v>
      </c>
      <c r="F1077" s="2" t="s">
        <v>1605</v>
      </c>
      <c r="G1077" s="2" t="s">
        <v>1620</v>
      </c>
      <c r="H1077" s="2" t="s">
        <v>41</v>
      </c>
      <c r="I1077" s="11">
        <v>43889</v>
      </c>
      <c r="J1077" s="2">
        <v>4938</v>
      </c>
      <c r="K1077" s="2" t="s">
        <v>42</v>
      </c>
      <c r="L1077" s="2" t="s">
        <v>43</v>
      </c>
      <c r="M1077" s="2">
        <v>18</v>
      </c>
      <c r="N1077" s="2">
        <v>2850</v>
      </c>
      <c r="O1077" s="2">
        <v>0</v>
      </c>
      <c r="P1077" s="2">
        <v>256.5</v>
      </c>
      <c r="Q1077" s="2">
        <v>256.5</v>
      </c>
      <c r="R1077" s="2">
        <v>513</v>
      </c>
      <c r="S1077" s="2">
        <v>0</v>
      </c>
      <c r="T1077" s="2" t="s">
        <v>44</v>
      </c>
    </row>
    <row r="1078" spans="1:20" x14ac:dyDescent="0.25">
      <c r="A1078" s="2" t="s">
        <v>8</v>
      </c>
      <c r="B1078" s="2" t="s">
        <v>37</v>
      </c>
      <c r="C1078" s="2">
        <v>32020</v>
      </c>
      <c r="D1078" s="11">
        <v>44606</v>
      </c>
      <c r="E1078" s="2" t="s">
        <v>1604</v>
      </c>
      <c r="F1078" s="2" t="s">
        <v>1605</v>
      </c>
      <c r="G1078" s="2" t="s">
        <v>1621</v>
      </c>
      <c r="H1078" s="2" t="s">
        <v>41</v>
      </c>
      <c r="I1078" s="11">
        <v>43889</v>
      </c>
      <c r="J1078" s="2">
        <v>2655</v>
      </c>
      <c r="K1078" s="2" t="s">
        <v>42</v>
      </c>
      <c r="L1078" s="2" t="s">
        <v>43</v>
      </c>
      <c r="M1078" s="2">
        <v>0</v>
      </c>
      <c r="N1078" s="2">
        <v>2655</v>
      </c>
      <c r="O1078" s="2">
        <v>0</v>
      </c>
      <c r="P1078" s="2">
        <v>0</v>
      </c>
      <c r="Q1078" s="2">
        <v>0</v>
      </c>
      <c r="R1078" s="2">
        <v>0</v>
      </c>
      <c r="S1078" s="2">
        <v>0</v>
      </c>
      <c r="T1078" s="2" t="s">
        <v>44</v>
      </c>
    </row>
    <row r="1079" spans="1:20" x14ac:dyDescent="0.25">
      <c r="A1079" s="2" t="s">
        <v>8</v>
      </c>
      <c r="B1079" s="2" t="s">
        <v>37</v>
      </c>
      <c r="C1079" s="2">
        <v>32020</v>
      </c>
      <c r="D1079" s="11">
        <v>44606</v>
      </c>
      <c r="E1079" s="2" t="s">
        <v>1604</v>
      </c>
      <c r="F1079" s="2" t="s">
        <v>1605</v>
      </c>
      <c r="G1079" s="2" t="s">
        <v>1622</v>
      </c>
      <c r="H1079" s="2" t="s">
        <v>41</v>
      </c>
      <c r="I1079" s="11">
        <v>43889</v>
      </c>
      <c r="J1079" s="2">
        <v>10098</v>
      </c>
      <c r="K1079" s="2" t="s">
        <v>42</v>
      </c>
      <c r="L1079" s="2" t="s">
        <v>43</v>
      </c>
      <c r="M1079" s="2">
        <v>0</v>
      </c>
      <c r="N1079" s="2">
        <v>894</v>
      </c>
      <c r="O1079" s="2">
        <v>0</v>
      </c>
      <c r="P1079" s="2">
        <v>0</v>
      </c>
      <c r="Q1079" s="2">
        <v>0</v>
      </c>
      <c r="R1079" s="2">
        <v>0</v>
      </c>
      <c r="S1079" s="2">
        <v>0</v>
      </c>
      <c r="T1079" s="2" t="s">
        <v>44</v>
      </c>
    </row>
    <row r="1080" spans="1:20" x14ac:dyDescent="0.25">
      <c r="A1080" s="2" t="s">
        <v>8</v>
      </c>
      <c r="B1080" s="2" t="s">
        <v>37</v>
      </c>
      <c r="C1080" s="2">
        <v>32020</v>
      </c>
      <c r="D1080" s="11">
        <v>44606</v>
      </c>
      <c r="E1080" s="2" t="s">
        <v>1604</v>
      </c>
      <c r="F1080" s="2" t="s">
        <v>1605</v>
      </c>
      <c r="G1080" s="2" t="s">
        <v>1622</v>
      </c>
      <c r="H1080" s="2" t="s">
        <v>41</v>
      </c>
      <c r="I1080" s="11">
        <v>43889</v>
      </c>
      <c r="J1080" s="2">
        <v>10098</v>
      </c>
      <c r="K1080" s="2" t="s">
        <v>42</v>
      </c>
      <c r="L1080" s="2" t="s">
        <v>43</v>
      </c>
      <c r="M1080" s="2">
        <v>18</v>
      </c>
      <c r="N1080" s="2">
        <v>7800</v>
      </c>
      <c r="O1080" s="2">
        <v>0</v>
      </c>
      <c r="P1080" s="2">
        <v>702</v>
      </c>
      <c r="Q1080" s="2">
        <v>702</v>
      </c>
      <c r="R1080" s="2">
        <v>1404</v>
      </c>
      <c r="S1080" s="2">
        <v>0</v>
      </c>
      <c r="T1080" s="2" t="s">
        <v>44</v>
      </c>
    </row>
    <row r="1081" spans="1:20" x14ac:dyDescent="0.25">
      <c r="A1081" s="2" t="s">
        <v>8</v>
      </c>
      <c r="B1081" s="2" t="s">
        <v>37</v>
      </c>
      <c r="C1081" s="2">
        <v>32020</v>
      </c>
      <c r="D1081" s="11">
        <v>44606</v>
      </c>
      <c r="E1081" s="2" t="s">
        <v>1604</v>
      </c>
      <c r="F1081" s="2" t="s">
        <v>1605</v>
      </c>
      <c r="G1081" s="2" t="s">
        <v>1623</v>
      </c>
      <c r="H1081" s="2" t="s">
        <v>41</v>
      </c>
      <c r="I1081" s="11">
        <v>43889</v>
      </c>
      <c r="J1081" s="2">
        <v>15930</v>
      </c>
      <c r="K1081" s="2" t="s">
        <v>42</v>
      </c>
      <c r="L1081" s="2" t="s">
        <v>43</v>
      </c>
      <c r="M1081" s="2">
        <v>18</v>
      </c>
      <c r="N1081" s="2">
        <v>13500</v>
      </c>
      <c r="O1081" s="2">
        <v>0</v>
      </c>
      <c r="P1081" s="2">
        <v>1215</v>
      </c>
      <c r="Q1081" s="2">
        <v>1215</v>
      </c>
      <c r="R1081" s="2">
        <v>2430</v>
      </c>
      <c r="S1081" s="2">
        <v>0</v>
      </c>
      <c r="T1081" s="2" t="s">
        <v>44</v>
      </c>
    </row>
    <row r="1082" spans="1:20" x14ac:dyDescent="0.25">
      <c r="A1082" s="2" t="s">
        <v>8</v>
      </c>
      <c r="B1082" s="2" t="s">
        <v>37</v>
      </c>
      <c r="C1082" s="2">
        <v>32020</v>
      </c>
      <c r="D1082" s="11">
        <v>44606</v>
      </c>
      <c r="E1082" s="2" t="s">
        <v>1604</v>
      </c>
      <c r="F1082" s="2" t="s">
        <v>1605</v>
      </c>
      <c r="G1082" s="2" t="s">
        <v>1624</v>
      </c>
      <c r="H1082" s="2" t="s">
        <v>41</v>
      </c>
      <c r="I1082" s="11">
        <v>43889</v>
      </c>
      <c r="J1082" s="2">
        <v>11698</v>
      </c>
      <c r="K1082" s="2" t="s">
        <v>42</v>
      </c>
      <c r="L1082" s="2" t="s">
        <v>43</v>
      </c>
      <c r="M1082" s="2">
        <v>0</v>
      </c>
      <c r="N1082" s="2">
        <v>1550</v>
      </c>
      <c r="O1082" s="2">
        <v>0</v>
      </c>
      <c r="P1082" s="2">
        <v>0</v>
      </c>
      <c r="Q1082" s="2">
        <v>0</v>
      </c>
      <c r="R1082" s="2">
        <v>0</v>
      </c>
      <c r="S1082" s="2">
        <v>0</v>
      </c>
      <c r="T1082" s="2" t="s">
        <v>44</v>
      </c>
    </row>
    <row r="1083" spans="1:20" x14ac:dyDescent="0.25">
      <c r="A1083" s="2" t="s">
        <v>8</v>
      </c>
      <c r="B1083" s="2" t="s">
        <v>37</v>
      </c>
      <c r="C1083" s="2">
        <v>32020</v>
      </c>
      <c r="D1083" s="11">
        <v>44606</v>
      </c>
      <c r="E1083" s="2" t="s">
        <v>1604</v>
      </c>
      <c r="F1083" s="2" t="s">
        <v>1605</v>
      </c>
      <c r="G1083" s="2" t="s">
        <v>1624</v>
      </c>
      <c r="H1083" s="2" t="s">
        <v>41</v>
      </c>
      <c r="I1083" s="11">
        <v>43889</v>
      </c>
      <c r="J1083" s="2">
        <v>11698</v>
      </c>
      <c r="K1083" s="2" t="s">
        <v>42</v>
      </c>
      <c r="L1083" s="2" t="s">
        <v>43</v>
      </c>
      <c r="M1083" s="2">
        <v>18</v>
      </c>
      <c r="N1083" s="2">
        <v>8600</v>
      </c>
      <c r="O1083" s="2">
        <v>0</v>
      </c>
      <c r="P1083" s="2">
        <v>774</v>
      </c>
      <c r="Q1083" s="2">
        <v>774</v>
      </c>
      <c r="R1083" s="2">
        <v>1548</v>
      </c>
      <c r="S1083" s="2">
        <v>0</v>
      </c>
      <c r="T1083" s="2" t="s">
        <v>44</v>
      </c>
    </row>
    <row r="1084" spans="1:20" x14ac:dyDescent="0.25">
      <c r="A1084" s="2" t="s">
        <v>8</v>
      </c>
      <c r="B1084" s="2" t="s">
        <v>37</v>
      </c>
      <c r="C1084" s="2">
        <v>32020</v>
      </c>
      <c r="D1084" s="11">
        <v>44606</v>
      </c>
      <c r="E1084" s="2" t="s">
        <v>1604</v>
      </c>
      <c r="F1084" s="2" t="s">
        <v>1605</v>
      </c>
      <c r="G1084" s="2" t="s">
        <v>1625</v>
      </c>
      <c r="H1084" s="2" t="s">
        <v>41</v>
      </c>
      <c r="I1084" s="11">
        <v>43889</v>
      </c>
      <c r="J1084" s="2">
        <v>21830</v>
      </c>
      <c r="K1084" s="2" t="s">
        <v>42</v>
      </c>
      <c r="L1084" s="2" t="s">
        <v>43</v>
      </c>
      <c r="M1084" s="2">
        <v>18</v>
      </c>
      <c r="N1084" s="2">
        <v>18500</v>
      </c>
      <c r="O1084" s="2">
        <v>0</v>
      </c>
      <c r="P1084" s="2">
        <v>1665</v>
      </c>
      <c r="Q1084" s="2">
        <v>1665</v>
      </c>
      <c r="R1084" s="2">
        <v>3330</v>
      </c>
      <c r="S1084" s="2">
        <v>0</v>
      </c>
      <c r="T1084" s="2" t="s">
        <v>44</v>
      </c>
    </row>
    <row r="1085" spans="1:20" x14ac:dyDescent="0.25">
      <c r="A1085" s="2" t="s">
        <v>8</v>
      </c>
      <c r="B1085" s="2" t="s">
        <v>37</v>
      </c>
      <c r="C1085" s="2">
        <v>32020</v>
      </c>
      <c r="D1085" s="11">
        <v>44606</v>
      </c>
      <c r="E1085" s="2" t="s">
        <v>1604</v>
      </c>
      <c r="F1085" s="2" t="s">
        <v>1605</v>
      </c>
      <c r="G1085" s="2" t="s">
        <v>1626</v>
      </c>
      <c r="H1085" s="2" t="s">
        <v>41</v>
      </c>
      <c r="I1085" s="11">
        <v>43889</v>
      </c>
      <c r="J1085" s="2">
        <v>9178</v>
      </c>
      <c r="K1085" s="2" t="s">
        <v>42</v>
      </c>
      <c r="L1085" s="2" t="s">
        <v>43</v>
      </c>
      <c r="M1085" s="2">
        <v>0</v>
      </c>
      <c r="N1085" s="2">
        <v>800</v>
      </c>
      <c r="O1085" s="2">
        <v>0</v>
      </c>
      <c r="P1085" s="2">
        <v>0</v>
      </c>
      <c r="Q1085" s="2">
        <v>0</v>
      </c>
      <c r="R1085" s="2">
        <v>0</v>
      </c>
      <c r="S1085" s="2">
        <v>0</v>
      </c>
      <c r="T1085" s="2" t="s">
        <v>44</v>
      </c>
    </row>
    <row r="1086" spans="1:20" x14ac:dyDescent="0.25">
      <c r="A1086" s="2" t="s">
        <v>8</v>
      </c>
      <c r="B1086" s="2" t="s">
        <v>37</v>
      </c>
      <c r="C1086" s="2">
        <v>32020</v>
      </c>
      <c r="D1086" s="11">
        <v>44606</v>
      </c>
      <c r="E1086" s="2" t="s">
        <v>1604</v>
      </c>
      <c r="F1086" s="2" t="s">
        <v>1605</v>
      </c>
      <c r="G1086" s="2" t="s">
        <v>1626</v>
      </c>
      <c r="H1086" s="2" t="s">
        <v>41</v>
      </c>
      <c r="I1086" s="11">
        <v>43889</v>
      </c>
      <c r="J1086" s="2">
        <v>9178</v>
      </c>
      <c r="K1086" s="2" t="s">
        <v>42</v>
      </c>
      <c r="L1086" s="2" t="s">
        <v>43</v>
      </c>
      <c r="M1086" s="2">
        <v>18</v>
      </c>
      <c r="N1086" s="2">
        <v>7100</v>
      </c>
      <c r="O1086" s="2">
        <v>0</v>
      </c>
      <c r="P1086" s="2">
        <v>639</v>
      </c>
      <c r="Q1086" s="2">
        <v>639</v>
      </c>
      <c r="R1086" s="2">
        <v>1278</v>
      </c>
      <c r="S1086" s="2">
        <v>0</v>
      </c>
      <c r="T1086" s="2" t="s">
        <v>44</v>
      </c>
    </row>
    <row r="1087" spans="1:20" x14ac:dyDescent="0.25">
      <c r="A1087" s="2" t="s">
        <v>8</v>
      </c>
      <c r="B1087" s="2" t="s">
        <v>37</v>
      </c>
      <c r="C1087" s="2">
        <v>32020</v>
      </c>
      <c r="D1087" s="11">
        <v>44606</v>
      </c>
      <c r="E1087" s="2" t="s">
        <v>1604</v>
      </c>
      <c r="F1087" s="2" t="s">
        <v>1605</v>
      </c>
      <c r="G1087" s="2" t="s">
        <v>1627</v>
      </c>
      <c r="H1087" s="2" t="s">
        <v>41</v>
      </c>
      <c r="I1087" s="11">
        <v>43889</v>
      </c>
      <c r="J1087" s="2">
        <v>20650</v>
      </c>
      <c r="K1087" s="2" t="s">
        <v>42</v>
      </c>
      <c r="L1087" s="2" t="s">
        <v>43</v>
      </c>
      <c r="M1087" s="2">
        <v>18</v>
      </c>
      <c r="N1087" s="2">
        <v>17500</v>
      </c>
      <c r="O1087" s="2">
        <v>0</v>
      </c>
      <c r="P1087" s="2">
        <v>1575</v>
      </c>
      <c r="Q1087" s="2">
        <v>1575</v>
      </c>
      <c r="R1087" s="2">
        <v>3150</v>
      </c>
      <c r="S1087" s="2">
        <v>0</v>
      </c>
      <c r="T1087" s="2" t="s">
        <v>44</v>
      </c>
    </row>
    <row r="1088" spans="1:20" x14ac:dyDescent="0.25">
      <c r="A1088" s="2" t="s">
        <v>9</v>
      </c>
      <c r="B1088" s="2" t="s">
        <v>37</v>
      </c>
      <c r="C1088" s="2">
        <v>32020</v>
      </c>
      <c r="D1088" s="11">
        <v>44606</v>
      </c>
      <c r="E1088" s="2" t="s">
        <v>1604</v>
      </c>
      <c r="F1088" s="2" t="s">
        <v>1605</v>
      </c>
      <c r="G1088" s="2" t="s">
        <v>1628</v>
      </c>
      <c r="H1088" s="2" t="s">
        <v>41</v>
      </c>
      <c r="I1088" s="11">
        <v>43892</v>
      </c>
      <c r="J1088" s="2">
        <v>5806</v>
      </c>
      <c r="K1088" s="2" t="s">
        <v>42</v>
      </c>
      <c r="L1088" s="2" t="s">
        <v>43</v>
      </c>
      <c r="M1088" s="2">
        <v>0</v>
      </c>
      <c r="N1088" s="2">
        <v>2443</v>
      </c>
      <c r="O1088" s="2">
        <v>0</v>
      </c>
      <c r="P1088" s="2">
        <v>0</v>
      </c>
      <c r="Q1088" s="2">
        <v>0</v>
      </c>
      <c r="R1088" s="2">
        <v>0</v>
      </c>
      <c r="S1088" s="2">
        <v>0</v>
      </c>
      <c r="T1088" s="2" t="s">
        <v>44</v>
      </c>
    </row>
    <row r="1089" spans="1:20" x14ac:dyDescent="0.25">
      <c r="A1089" s="2" t="s">
        <v>9</v>
      </c>
      <c r="B1089" s="2" t="s">
        <v>37</v>
      </c>
      <c r="C1089" s="2">
        <v>32020</v>
      </c>
      <c r="D1089" s="11">
        <v>44606</v>
      </c>
      <c r="E1089" s="2" t="s">
        <v>1604</v>
      </c>
      <c r="F1089" s="2" t="s">
        <v>1605</v>
      </c>
      <c r="G1089" s="2" t="s">
        <v>1628</v>
      </c>
      <c r="H1089" s="2" t="s">
        <v>41</v>
      </c>
      <c r="I1089" s="11">
        <v>43892</v>
      </c>
      <c r="J1089" s="2">
        <v>5806</v>
      </c>
      <c r="K1089" s="2" t="s">
        <v>42</v>
      </c>
      <c r="L1089" s="2" t="s">
        <v>43</v>
      </c>
      <c r="M1089" s="2">
        <v>18</v>
      </c>
      <c r="N1089" s="2">
        <v>2850</v>
      </c>
      <c r="O1089" s="2">
        <v>0</v>
      </c>
      <c r="P1089" s="2">
        <v>256.5</v>
      </c>
      <c r="Q1089" s="2">
        <v>256.5</v>
      </c>
      <c r="R1089" s="2">
        <v>513</v>
      </c>
      <c r="S1089" s="2">
        <v>0</v>
      </c>
      <c r="T1089" s="2" t="s">
        <v>44</v>
      </c>
    </row>
    <row r="1090" spans="1:20" x14ac:dyDescent="0.25">
      <c r="A1090" s="2" t="s">
        <v>9</v>
      </c>
      <c r="B1090" s="2" t="s">
        <v>37</v>
      </c>
      <c r="C1090" s="2">
        <v>32020</v>
      </c>
      <c r="D1090" s="11">
        <v>44606</v>
      </c>
      <c r="E1090" s="2" t="s">
        <v>1604</v>
      </c>
      <c r="F1090" s="2" t="s">
        <v>1605</v>
      </c>
      <c r="G1090" s="2" t="s">
        <v>1629</v>
      </c>
      <c r="H1090" s="2" t="s">
        <v>41</v>
      </c>
      <c r="I1090" s="11">
        <v>43892</v>
      </c>
      <c r="J1090" s="2">
        <v>16021</v>
      </c>
      <c r="K1090" s="2" t="s">
        <v>42</v>
      </c>
      <c r="L1090" s="2" t="s">
        <v>43</v>
      </c>
      <c r="M1090" s="2">
        <v>0</v>
      </c>
      <c r="N1090" s="2">
        <v>4575</v>
      </c>
      <c r="O1090" s="2">
        <v>0</v>
      </c>
      <c r="P1090" s="2">
        <v>0</v>
      </c>
      <c r="Q1090" s="2">
        <v>0</v>
      </c>
      <c r="R1090" s="2">
        <v>0</v>
      </c>
      <c r="S1090" s="2">
        <v>0</v>
      </c>
      <c r="T1090" s="2" t="s">
        <v>44</v>
      </c>
    </row>
    <row r="1091" spans="1:20" x14ac:dyDescent="0.25">
      <c r="A1091" s="2" t="s">
        <v>9</v>
      </c>
      <c r="B1091" s="2" t="s">
        <v>37</v>
      </c>
      <c r="C1091" s="2">
        <v>32020</v>
      </c>
      <c r="D1091" s="11">
        <v>44606</v>
      </c>
      <c r="E1091" s="2" t="s">
        <v>1604</v>
      </c>
      <c r="F1091" s="2" t="s">
        <v>1605</v>
      </c>
      <c r="G1091" s="2" t="s">
        <v>1629</v>
      </c>
      <c r="H1091" s="2" t="s">
        <v>41</v>
      </c>
      <c r="I1091" s="11">
        <v>43892</v>
      </c>
      <c r="J1091" s="2">
        <v>16021</v>
      </c>
      <c r="K1091" s="2" t="s">
        <v>42</v>
      </c>
      <c r="L1091" s="2" t="s">
        <v>43</v>
      </c>
      <c r="M1091" s="2">
        <v>18</v>
      </c>
      <c r="N1091" s="2">
        <v>9700</v>
      </c>
      <c r="O1091" s="2">
        <v>0</v>
      </c>
      <c r="P1091" s="2">
        <v>873</v>
      </c>
      <c r="Q1091" s="2">
        <v>873</v>
      </c>
      <c r="R1091" s="2">
        <v>1746</v>
      </c>
      <c r="S1091" s="2">
        <v>0</v>
      </c>
      <c r="T1091" s="2" t="s">
        <v>44</v>
      </c>
    </row>
    <row r="1092" spans="1:20" x14ac:dyDescent="0.25">
      <c r="A1092" s="2" t="s">
        <v>9</v>
      </c>
      <c r="B1092" s="2" t="s">
        <v>37</v>
      </c>
      <c r="C1092" s="2">
        <v>32020</v>
      </c>
      <c r="D1092" s="11">
        <v>44606</v>
      </c>
      <c r="E1092" s="2" t="s">
        <v>1604</v>
      </c>
      <c r="F1092" s="2" t="s">
        <v>1605</v>
      </c>
      <c r="G1092" s="2" t="s">
        <v>1630</v>
      </c>
      <c r="H1092" s="2" t="s">
        <v>41</v>
      </c>
      <c r="I1092" s="11">
        <v>43892</v>
      </c>
      <c r="J1092" s="2">
        <v>12095</v>
      </c>
      <c r="K1092" s="2" t="s">
        <v>42</v>
      </c>
      <c r="L1092" s="2" t="s">
        <v>43</v>
      </c>
      <c r="M1092" s="2">
        <v>18</v>
      </c>
      <c r="N1092" s="2">
        <v>10250</v>
      </c>
      <c r="O1092" s="2">
        <v>0</v>
      </c>
      <c r="P1092" s="2">
        <v>922.5</v>
      </c>
      <c r="Q1092" s="2">
        <v>922.5</v>
      </c>
      <c r="R1092" s="2">
        <v>1845</v>
      </c>
      <c r="S1092" s="2">
        <v>0</v>
      </c>
      <c r="T1092" s="2" t="s">
        <v>44</v>
      </c>
    </row>
    <row r="1093" spans="1:20" x14ac:dyDescent="0.25">
      <c r="A1093" s="2" t="s">
        <v>9</v>
      </c>
      <c r="B1093" s="2" t="s">
        <v>37</v>
      </c>
      <c r="C1093" s="2">
        <v>32020</v>
      </c>
      <c r="D1093" s="11">
        <v>44606</v>
      </c>
      <c r="E1093" s="2" t="s">
        <v>1604</v>
      </c>
      <c r="F1093" s="2" t="s">
        <v>1605</v>
      </c>
      <c r="G1093" s="2" t="s">
        <v>1631</v>
      </c>
      <c r="H1093" s="2" t="s">
        <v>41</v>
      </c>
      <c r="I1093" s="11">
        <v>43895</v>
      </c>
      <c r="J1093" s="2">
        <v>8710</v>
      </c>
      <c r="K1093" s="2" t="s">
        <v>42</v>
      </c>
      <c r="L1093" s="2" t="s">
        <v>43</v>
      </c>
      <c r="M1093" s="2">
        <v>0</v>
      </c>
      <c r="N1093" s="2">
        <v>1394</v>
      </c>
      <c r="O1093" s="2">
        <v>0</v>
      </c>
      <c r="P1093" s="2">
        <v>0</v>
      </c>
      <c r="Q1093" s="2">
        <v>0</v>
      </c>
      <c r="R1093" s="2">
        <v>0</v>
      </c>
      <c r="S1093" s="2">
        <v>0</v>
      </c>
      <c r="T1093" s="2" t="s">
        <v>44</v>
      </c>
    </row>
    <row r="1094" spans="1:20" x14ac:dyDescent="0.25">
      <c r="A1094" s="2" t="s">
        <v>9</v>
      </c>
      <c r="B1094" s="2" t="s">
        <v>37</v>
      </c>
      <c r="C1094" s="2">
        <v>32020</v>
      </c>
      <c r="D1094" s="11">
        <v>44606</v>
      </c>
      <c r="E1094" s="2" t="s">
        <v>1604</v>
      </c>
      <c r="F1094" s="2" t="s">
        <v>1605</v>
      </c>
      <c r="G1094" s="2" t="s">
        <v>1631</v>
      </c>
      <c r="H1094" s="2" t="s">
        <v>41</v>
      </c>
      <c r="I1094" s="11">
        <v>43895</v>
      </c>
      <c r="J1094" s="2">
        <v>8710</v>
      </c>
      <c r="K1094" s="2" t="s">
        <v>42</v>
      </c>
      <c r="L1094" s="2" t="s">
        <v>43</v>
      </c>
      <c r="M1094" s="2">
        <v>18</v>
      </c>
      <c r="N1094" s="2">
        <v>6200</v>
      </c>
      <c r="O1094" s="2">
        <v>0</v>
      </c>
      <c r="P1094" s="2">
        <v>558</v>
      </c>
      <c r="Q1094" s="2">
        <v>558</v>
      </c>
      <c r="R1094" s="2">
        <v>1116</v>
      </c>
      <c r="S1094" s="2">
        <v>0</v>
      </c>
      <c r="T1094" s="2" t="s">
        <v>44</v>
      </c>
    </row>
    <row r="1095" spans="1:20" x14ac:dyDescent="0.25">
      <c r="A1095" s="2" t="s">
        <v>9</v>
      </c>
      <c r="B1095" s="2" t="s">
        <v>37</v>
      </c>
      <c r="C1095" s="2">
        <v>32020</v>
      </c>
      <c r="D1095" s="11">
        <v>44606</v>
      </c>
      <c r="E1095" s="2" t="s">
        <v>1604</v>
      </c>
      <c r="F1095" s="2" t="s">
        <v>1605</v>
      </c>
      <c r="G1095" s="2" t="s">
        <v>1632</v>
      </c>
      <c r="H1095" s="2" t="s">
        <v>41</v>
      </c>
      <c r="I1095" s="11">
        <v>43895</v>
      </c>
      <c r="J1095" s="2">
        <v>18290</v>
      </c>
      <c r="K1095" s="2" t="s">
        <v>42</v>
      </c>
      <c r="L1095" s="2" t="s">
        <v>43</v>
      </c>
      <c r="M1095" s="2">
        <v>18</v>
      </c>
      <c r="N1095" s="2">
        <v>15500</v>
      </c>
      <c r="O1095" s="2">
        <v>0</v>
      </c>
      <c r="P1095" s="2">
        <v>1395</v>
      </c>
      <c r="Q1095" s="2">
        <v>1395</v>
      </c>
      <c r="R1095" s="2">
        <v>2790</v>
      </c>
      <c r="S1095" s="2">
        <v>0</v>
      </c>
      <c r="T1095" s="2" t="s">
        <v>44</v>
      </c>
    </row>
    <row r="1096" spans="1:20" x14ac:dyDescent="0.25">
      <c r="A1096" s="2" t="s">
        <v>9</v>
      </c>
      <c r="B1096" s="2" t="s">
        <v>37</v>
      </c>
      <c r="C1096" s="2">
        <v>32020</v>
      </c>
      <c r="D1096" s="11">
        <v>44606</v>
      </c>
      <c r="E1096" s="2" t="s">
        <v>1604</v>
      </c>
      <c r="F1096" s="2" t="s">
        <v>1605</v>
      </c>
      <c r="G1096" s="2" t="s">
        <v>1633</v>
      </c>
      <c r="H1096" s="2" t="s">
        <v>41</v>
      </c>
      <c r="I1096" s="11">
        <v>43895</v>
      </c>
      <c r="J1096" s="2">
        <v>15196</v>
      </c>
      <c r="K1096" s="2" t="s">
        <v>42</v>
      </c>
      <c r="L1096" s="2" t="s">
        <v>43</v>
      </c>
      <c r="M1096" s="2">
        <v>0</v>
      </c>
      <c r="N1096" s="2">
        <v>6700</v>
      </c>
      <c r="O1096" s="2">
        <v>0</v>
      </c>
      <c r="P1096" s="2">
        <v>0</v>
      </c>
      <c r="Q1096" s="2">
        <v>0</v>
      </c>
      <c r="R1096" s="2">
        <v>0</v>
      </c>
      <c r="S1096" s="2">
        <v>0</v>
      </c>
      <c r="T1096" s="2" t="s">
        <v>44</v>
      </c>
    </row>
    <row r="1097" spans="1:20" x14ac:dyDescent="0.25">
      <c r="A1097" s="2" t="s">
        <v>9</v>
      </c>
      <c r="B1097" s="2" t="s">
        <v>37</v>
      </c>
      <c r="C1097" s="2">
        <v>32020</v>
      </c>
      <c r="D1097" s="11">
        <v>44606</v>
      </c>
      <c r="E1097" s="2" t="s">
        <v>1604</v>
      </c>
      <c r="F1097" s="2" t="s">
        <v>1605</v>
      </c>
      <c r="G1097" s="2" t="s">
        <v>1633</v>
      </c>
      <c r="H1097" s="2" t="s">
        <v>41</v>
      </c>
      <c r="I1097" s="11">
        <v>43895</v>
      </c>
      <c r="J1097" s="2">
        <v>15196</v>
      </c>
      <c r="K1097" s="2" t="s">
        <v>42</v>
      </c>
      <c r="L1097" s="2" t="s">
        <v>43</v>
      </c>
      <c r="M1097" s="2">
        <v>18</v>
      </c>
      <c r="N1097" s="2">
        <v>7200</v>
      </c>
      <c r="O1097" s="2">
        <v>0</v>
      </c>
      <c r="P1097" s="2">
        <v>648</v>
      </c>
      <c r="Q1097" s="2">
        <v>648</v>
      </c>
      <c r="R1097" s="2">
        <v>1296</v>
      </c>
      <c r="S1097" s="2">
        <v>0</v>
      </c>
      <c r="T1097" s="2" t="s">
        <v>44</v>
      </c>
    </row>
    <row r="1098" spans="1:20" x14ac:dyDescent="0.25">
      <c r="A1098" s="2" t="s">
        <v>9</v>
      </c>
      <c r="B1098" s="2" t="s">
        <v>37</v>
      </c>
      <c r="C1098" s="2">
        <v>32020</v>
      </c>
      <c r="D1098" s="11">
        <v>44606</v>
      </c>
      <c r="E1098" s="2" t="s">
        <v>1604</v>
      </c>
      <c r="F1098" s="2" t="s">
        <v>1605</v>
      </c>
      <c r="G1098" s="2" t="s">
        <v>1634</v>
      </c>
      <c r="H1098" s="2" t="s">
        <v>41</v>
      </c>
      <c r="I1098" s="11">
        <v>43895</v>
      </c>
      <c r="J1098" s="2">
        <v>9440</v>
      </c>
      <c r="K1098" s="2" t="s">
        <v>42</v>
      </c>
      <c r="L1098" s="2" t="s">
        <v>43</v>
      </c>
      <c r="M1098" s="2">
        <v>18</v>
      </c>
      <c r="N1098" s="2">
        <v>8000</v>
      </c>
      <c r="O1098" s="2">
        <v>0</v>
      </c>
      <c r="P1098" s="2">
        <v>720</v>
      </c>
      <c r="Q1098" s="2">
        <v>720</v>
      </c>
      <c r="R1098" s="2">
        <v>1440</v>
      </c>
      <c r="S1098" s="2">
        <v>0</v>
      </c>
      <c r="T1098" s="2" t="s">
        <v>44</v>
      </c>
    </row>
    <row r="1099" spans="1:20" x14ac:dyDescent="0.25">
      <c r="A1099" s="2" t="s">
        <v>8</v>
      </c>
      <c r="B1099" s="2" t="s">
        <v>37</v>
      </c>
      <c r="C1099" s="2">
        <v>32020</v>
      </c>
      <c r="D1099" s="11">
        <v>44606</v>
      </c>
      <c r="E1099" s="2" t="s">
        <v>1604</v>
      </c>
      <c r="F1099" s="2" t="s">
        <v>1605</v>
      </c>
      <c r="G1099" s="2" t="s">
        <v>1635</v>
      </c>
      <c r="H1099" s="2" t="s">
        <v>41</v>
      </c>
      <c r="I1099" s="11">
        <v>43874</v>
      </c>
      <c r="J1099" s="2">
        <v>15930</v>
      </c>
      <c r="K1099" s="2" t="s">
        <v>42</v>
      </c>
      <c r="L1099" s="2" t="s">
        <v>43</v>
      </c>
      <c r="M1099" s="2">
        <v>18</v>
      </c>
      <c r="N1099" s="2">
        <v>13500</v>
      </c>
      <c r="O1099" s="2">
        <v>0</v>
      </c>
      <c r="P1099" s="2">
        <v>1215</v>
      </c>
      <c r="Q1099" s="2">
        <v>1215</v>
      </c>
      <c r="R1099" s="2">
        <v>2430</v>
      </c>
      <c r="S1099" s="2">
        <v>0</v>
      </c>
      <c r="T1099" s="2" t="s">
        <v>44</v>
      </c>
    </row>
    <row r="1100" spans="1:20" x14ac:dyDescent="0.25">
      <c r="A1100" s="2" t="s">
        <v>9</v>
      </c>
      <c r="B1100" s="2" t="s">
        <v>37</v>
      </c>
      <c r="C1100" s="2">
        <v>32020</v>
      </c>
      <c r="D1100" s="11">
        <v>44606</v>
      </c>
      <c r="E1100" s="2" t="s">
        <v>1604</v>
      </c>
      <c r="F1100" s="2" t="s">
        <v>1605</v>
      </c>
      <c r="G1100" s="2" t="s">
        <v>1636</v>
      </c>
      <c r="H1100" s="2" t="s">
        <v>41</v>
      </c>
      <c r="I1100" s="11">
        <v>43902</v>
      </c>
      <c r="J1100" s="2">
        <v>7412</v>
      </c>
      <c r="K1100" s="2" t="s">
        <v>42</v>
      </c>
      <c r="L1100" s="2" t="s">
        <v>43</v>
      </c>
      <c r="M1100" s="2">
        <v>0</v>
      </c>
      <c r="N1100" s="2">
        <v>1394</v>
      </c>
      <c r="O1100" s="2">
        <v>0</v>
      </c>
      <c r="P1100" s="2">
        <v>0</v>
      </c>
      <c r="Q1100" s="2">
        <v>0</v>
      </c>
      <c r="R1100" s="2">
        <v>0</v>
      </c>
      <c r="S1100" s="2">
        <v>0</v>
      </c>
      <c r="T1100" s="2" t="s">
        <v>44</v>
      </c>
    </row>
    <row r="1101" spans="1:20" x14ac:dyDescent="0.25">
      <c r="A1101" s="2" t="s">
        <v>9</v>
      </c>
      <c r="B1101" s="2" t="s">
        <v>37</v>
      </c>
      <c r="C1101" s="2">
        <v>32020</v>
      </c>
      <c r="D1101" s="11">
        <v>44606</v>
      </c>
      <c r="E1101" s="2" t="s">
        <v>1604</v>
      </c>
      <c r="F1101" s="2" t="s">
        <v>1605</v>
      </c>
      <c r="G1101" s="2" t="s">
        <v>1636</v>
      </c>
      <c r="H1101" s="2" t="s">
        <v>41</v>
      </c>
      <c r="I1101" s="11">
        <v>43902</v>
      </c>
      <c r="J1101" s="2">
        <v>7412</v>
      </c>
      <c r="K1101" s="2" t="s">
        <v>42</v>
      </c>
      <c r="L1101" s="2" t="s">
        <v>43</v>
      </c>
      <c r="M1101" s="2">
        <v>18</v>
      </c>
      <c r="N1101" s="2">
        <v>5100</v>
      </c>
      <c r="O1101" s="2">
        <v>0</v>
      </c>
      <c r="P1101" s="2">
        <v>459</v>
      </c>
      <c r="Q1101" s="2">
        <v>459</v>
      </c>
      <c r="R1101" s="2">
        <v>918</v>
      </c>
      <c r="S1101" s="2">
        <v>0</v>
      </c>
      <c r="T1101" s="2" t="s">
        <v>44</v>
      </c>
    </row>
    <row r="1102" spans="1:20" x14ac:dyDescent="0.25">
      <c r="A1102" s="2" t="s">
        <v>9</v>
      </c>
      <c r="B1102" s="2" t="s">
        <v>37</v>
      </c>
      <c r="C1102" s="2">
        <v>32020</v>
      </c>
      <c r="D1102" s="11">
        <v>44606</v>
      </c>
      <c r="E1102" s="2" t="s">
        <v>1604</v>
      </c>
      <c r="F1102" s="2" t="s">
        <v>1605</v>
      </c>
      <c r="G1102" s="2" t="s">
        <v>1637</v>
      </c>
      <c r="H1102" s="2" t="s">
        <v>41</v>
      </c>
      <c r="I1102" s="11">
        <v>43902</v>
      </c>
      <c r="J1102" s="2">
        <v>15340</v>
      </c>
      <c r="K1102" s="2" t="s">
        <v>42</v>
      </c>
      <c r="L1102" s="2" t="s">
        <v>43</v>
      </c>
      <c r="M1102" s="2">
        <v>18</v>
      </c>
      <c r="N1102" s="2">
        <v>13000</v>
      </c>
      <c r="O1102" s="2">
        <v>0</v>
      </c>
      <c r="P1102" s="2">
        <v>1170</v>
      </c>
      <c r="Q1102" s="2">
        <v>1170</v>
      </c>
      <c r="R1102" s="2">
        <v>2340</v>
      </c>
      <c r="S1102" s="2">
        <v>0</v>
      </c>
      <c r="T1102" s="2" t="s">
        <v>44</v>
      </c>
    </row>
    <row r="1103" spans="1:20" x14ac:dyDescent="0.25">
      <c r="A1103" s="2" t="s">
        <v>9</v>
      </c>
      <c r="B1103" s="2" t="s">
        <v>37</v>
      </c>
      <c r="C1103" s="2">
        <v>32020</v>
      </c>
      <c r="D1103" s="11">
        <v>44606</v>
      </c>
      <c r="E1103" s="2" t="s">
        <v>1604</v>
      </c>
      <c r="F1103" s="2" t="s">
        <v>1605</v>
      </c>
      <c r="G1103" s="2" t="s">
        <v>1638</v>
      </c>
      <c r="H1103" s="2" t="s">
        <v>41</v>
      </c>
      <c r="I1103" s="11">
        <v>43902</v>
      </c>
      <c r="J1103" s="2">
        <v>5806</v>
      </c>
      <c r="K1103" s="2" t="s">
        <v>42</v>
      </c>
      <c r="L1103" s="2" t="s">
        <v>43</v>
      </c>
      <c r="M1103" s="2">
        <v>0</v>
      </c>
      <c r="N1103" s="2">
        <v>2443</v>
      </c>
      <c r="O1103" s="2">
        <v>0</v>
      </c>
      <c r="P1103" s="2">
        <v>0</v>
      </c>
      <c r="Q1103" s="2">
        <v>0</v>
      </c>
      <c r="R1103" s="2">
        <v>0</v>
      </c>
      <c r="S1103" s="2">
        <v>0</v>
      </c>
      <c r="T1103" s="2" t="s">
        <v>44</v>
      </c>
    </row>
    <row r="1104" spans="1:20" x14ac:dyDescent="0.25">
      <c r="A1104" s="2" t="s">
        <v>9</v>
      </c>
      <c r="B1104" s="2" t="s">
        <v>37</v>
      </c>
      <c r="C1104" s="2">
        <v>32020</v>
      </c>
      <c r="D1104" s="11">
        <v>44606</v>
      </c>
      <c r="E1104" s="2" t="s">
        <v>1604</v>
      </c>
      <c r="F1104" s="2" t="s">
        <v>1605</v>
      </c>
      <c r="G1104" s="2" t="s">
        <v>1638</v>
      </c>
      <c r="H1104" s="2" t="s">
        <v>41</v>
      </c>
      <c r="I1104" s="11">
        <v>43902</v>
      </c>
      <c r="J1104" s="2">
        <v>5806</v>
      </c>
      <c r="K1104" s="2" t="s">
        <v>42</v>
      </c>
      <c r="L1104" s="2" t="s">
        <v>43</v>
      </c>
      <c r="M1104" s="2">
        <v>18</v>
      </c>
      <c r="N1104" s="2">
        <v>2850</v>
      </c>
      <c r="O1104" s="2">
        <v>0</v>
      </c>
      <c r="P1104" s="2">
        <v>256.5</v>
      </c>
      <c r="Q1104" s="2">
        <v>256.5</v>
      </c>
      <c r="R1104" s="2">
        <v>513</v>
      </c>
      <c r="S1104" s="2">
        <v>0</v>
      </c>
      <c r="T1104" s="2" t="s">
        <v>44</v>
      </c>
    </row>
    <row r="1105" spans="1:20" x14ac:dyDescent="0.25">
      <c r="A1105" s="2" t="s">
        <v>9</v>
      </c>
      <c r="B1105" s="2" t="s">
        <v>37</v>
      </c>
      <c r="C1105" s="2">
        <v>32020</v>
      </c>
      <c r="D1105" s="11">
        <v>44606</v>
      </c>
      <c r="E1105" s="2" t="s">
        <v>1604</v>
      </c>
      <c r="F1105" s="2" t="s">
        <v>1605</v>
      </c>
      <c r="G1105" s="2" t="s">
        <v>1639</v>
      </c>
      <c r="H1105" s="2" t="s">
        <v>41</v>
      </c>
      <c r="I1105" s="11">
        <v>43904</v>
      </c>
      <c r="J1105" s="2">
        <v>15340</v>
      </c>
      <c r="K1105" s="2" t="s">
        <v>42</v>
      </c>
      <c r="L1105" s="2" t="s">
        <v>43</v>
      </c>
      <c r="M1105" s="2">
        <v>18</v>
      </c>
      <c r="N1105" s="2">
        <v>13000</v>
      </c>
      <c r="O1105" s="2">
        <v>0</v>
      </c>
      <c r="P1105" s="2">
        <v>1170</v>
      </c>
      <c r="Q1105" s="2">
        <v>1170</v>
      </c>
      <c r="R1105" s="2">
        <v>2340</v>
      </c>
      <c r="S1105" s="2">
        <v>0</v>
      </c>
      <c r="T1105" s="2" t="s">
        <v>44</v>
      </c>
    </row>
    <row r="1106" spans="1:20" x14ac:dyDescent="0.25">
      <c r="A1106" s="2" t="s">
        <v>9</v>
      </c>
      <c r="B1106" s="2" t="s">
        <v>37</v>
      </c>
      <c r="C1106" s="2">
        <v>32020</v>
      </c>
      <c r="D1106" s="11">
        <v>44606</v>
      </c>
      <c r="E1106" s="2" t="s">
        <v>1604</v>
      </c>
      <c r="F1106" s="2" t="s">
        <v>1605</v>
      </c>
      <c r="G1106" s="2" t="s">
        <v>1640</v>
      </c>
      <c r="H1106" s="2" t="s">
        <v>41</v>
      </c>
      <c r="I1106" s="11">
        <v>43904</v>
      </c>
      <c r="J1106" s="2">
        <v>7030</v>
      </c>
      <c r="K1106" s="2" t="s">
        <v>42</v>
      </c>
      <c r="L1106" s="2" t="s">
        <v>43</v>
      </c>
      <c r="M1106" s="2">
        <v>0</v>
      </c>
      <c r="N1106" s="2">
        <v>1012</v>
      </c>
      <c r="O1106" s="2">
        <v>0</v>
      </c>
      <c r="P1106" s="2">
        <v>0</v>
      </c>
      <c r="Q1106" s="2">
        <v>0</v>
      </c>
      <c r="R1106" s="2">
        <v>0</v>
      </c>
      <c r="S1106" s="2">
        <v>0</v>
      </c>
      <c r="T1106" s="2" t="s">
        <v>44</v>
      </c>
    </row>
    <row r="1107" spans="1:20" x14ac:dyDescent="0.25">
      <c r="A1107" s="2" t="s">
        <v>9</v>
      </c>
      <c r="B1107" s="2" t="s">
        <v>37</v>
      </c>
      <c r="C1107" s="2">
        <v>32020</v>
      </c>
      <c r="D1107" s="11">
        <v>44606</v>
      </c>
      <c r="E1107" s="2" t="s">
        <v>1604</v>
      </c>
      <c r="F1107" s="2" t="s">
        <v>1605</v>
      </c>
      <c r="G1107" s="2" t="s">
        <v>1640</v>
      </c>
      <c r="H1107" s="2" t="s">
        <v>41</v>
      </c>
      <c r="I1107" s="11">
        <v>43904</v>
      </c>
      <c r="J1107" s="2">
        <v>7030</v>
      </c>
      <c r="K1107" s="2" t="s">
        <v>42</v>
      </c>
      <c r="L1107" s="2" t="s">
        <v>43</v>
      </c>
      <c r="M1107" s="2">
        <v>18</v>
      </c>
      <c r="N1107" s="2">
        <v>5100</v>
      </c>
      <c r="O1107" s="2">
        <v>0</v>
      </c>
      <c r="P1107" s="2">
        <v>459</v>
      </c>
      <c r="Q1107" s="2">
        <v>459</v>
      </c>
      <c r="R1107" s="2">
        <v>918</v>
      </c>
      <c r="S1107" s="2">
        <v>0</v>
      </c>
      <c r="T1107" s="2" t="s">
        <v>44</v>
      </c>
    </row>
    <row r="1108" spans="1:20" x14ac:dyDescent="0.25">
      <c r="A1108" s="2" t="s">
        <v>8</v>
      </c>
      <c r="B1108" s="2" t="s">
        <v>37</v>
      </c>
      <c r="C1108" s="2">
        <v>32020</v>
      </c>
      <c r="D1108" s="11">
        <v>44606</v>
      </c>
      <c r="E1108" s="2" t="s">
        <v>1604</v>
      </c>
      <c r="F1108" s="2" t="s">
        <v>1605</v>
      </c>
      <c r="G1108" s="2" t="s">
        <v>1641</v>
      </c>
      <c r="H1108" s="2" t="s">
        <v>41</v>
      </c>
      <c r="I1108" s="11">
        <v>43878</v>
      </c>
      <c r="J1108" s="2">
        <v>11505</v>
      </c>
      <c r="K1108" s="2" t="s">
        <v>42</v>
      </c>
      <c r="L1108" s="2" t="s">
        <v>43</v>
      </c>
      <c r="M1108" s="2">
        <v>18</v>
      </c>
      <c r="N1108" s="2">
        <v>9750</v>
      </c>
      <c r="O1108" s="2">
        <v>0</v>
      </c>
      <c r="P1108" s="2">
        <v>877.5</v>
      </c>
      <c r="Q1108" s="2">
        <v>877.5</v>
      </c>
      <c r="R1108" s="2">
        <v>1755</v>
      </c>
      <c r="S1108" s="2">
        <v>0</v>
      </c>
      <c r="T1108" s="2" t="s">
        <v>44</v>
      </c>
    </row>
    <row r="1109" spans="1:20" x14ac:dyDescent="0.25">
      <c r="A1109" s="2" t="s">
        <v>9</v>
      </c>
      <c r="B1109" s="2" t="s">
        <v>37</v>
      </c>
      <c r="C1109" s="2">
        <v>32020</v>
      </c>
      <c r="D1109" s="11">
        <v>44606</v>
      </c>
      <c r="E1109" s="2" t="s">
        <v>1642</v>
      </c>
      <c r="F1109" s="2" t="s">
        <v>1643</v>
      </c>
      <c r="G1109" s="2" t="s">
        <v>1644</v>
      </c>
      <c r="H1109" s="2" t="s">
        <v>41</v>
      </c>
      <c r="I1109" s="11">
        <v>43908</v>
      </c>
      <c r="J1109" s="2">
        <v>59000</v>
      </c>
      <c r="K1109" s="2" t="s">
        <v>42</v>
      </c>
      <c r="L1109" s="2" t="s">
        <v>43</v>
      </c>
      <c r="M1109" s="2">
        <v>18</v>
      </c>
      <c r="N1109" s="2">
        <v>50000</v>
      </c>
      <c r="O1109" s="2">
        <v>9000</v>
      </c>
      <c r="P1109" s="2">
        <v>0</v>
      </c>
      <c r="Q1109" s="2">
        <v>0</v>
      </c>
      <c r="R1109" s="2">
        <v>9000</v>
      </c>
      <c r="S1109" s="2">
        <v>0</v>
      </c>
      <c r="T1109" s="2" t="s">
        <v>44</v>
      </c>
    </row>
    <row r="1110" spans="1:20" x14ac:dyDescent="0.25">
      <c r="A1110" s="2" t="s">
        <v>9</v>
      </c>
      <c r="B1110" s="2" t="s">
        <v>37</v>
      </c>
      <c r="C1110" s="2">
        <v>32020</v>
      </c>
      <c r="D1110" s="11">
        <v>44606</v>
      </c>
      <c r="E1110" s="2" t="s">
        <v>450</v>
      </c>
      <c r="F1110" s="2" t="s">
        <v>451</v>
      </c>
      <c r="G1110" s="2" t="s">
        <v>1645</v>
      </c>
      <c r="H1110" s="2" t="s">
        <v>41</v>
      </c>
      <c r="I1110" s="11">
        <v>43896</v>
      </c>
      <c r="J1110" s="2">
        <v>9933</v>
      </c>
      <c r="K1110" s="2" t="s">
        <v>42</v>
      </c>
      <c r="L1110" s="2" t="s">
        <v>43</v>
      </c>
      <c r="M1110" s="2">
        <v>0</v>
      </c>
      <c r="N1110" s="2">
        <v>9933</v>
      </c>
      <c r="O1110" s="2">
        <v>0</v>
      </c>
      <c r="P1110" s="2">
        <v>0</v>
      </c>
      <c r="Q1110" s="2">
        <v>0</v>
      </c>
      <c r="R1110" s="2">
        <v>0</v>
      </c>
      <c r="S1110" s="2">
        <v>0</v>
      </c>
      <c r="T1110" s="2" t="s">
        <v>44</v>
      </c>
    </row>
    <row r="1111" spans="1:20" x14ac:dyDescent="0.25">
      <c r="A1111" s="2" t="s">
        <v>9</v>
      </c>
      <c r="B1111" s="2" t="s">
        <v>37</v>
      </c>
      <c r="C1111" s="2">
        <v>32020</v>
      </c>
      <c r="D1111" s="11">
        <v>44606</v>
      </c>
      <c r="E1111" s="2" t="s">
        <v>456</v>
      </c>
      <c r="F1111" s="2" t="s">
        <v>457</v>
      </c>
      <c r="G1111" s="2" t="s">
        <v>1646</v>
      </c>
      <c r="H1111" s="2" t="s">
        <v>41</v>
      </c>
      <c r="I1111" s="11">
        <v>43895</v>
      </c>
      <c r="J1111" s="2">
        <v>160480</v>
      </c>
      <c r="K1111" s="2" t="s">
        <v>42</v>
      </c>
      <c r="L1111" s="2" t="s">
        <v>43</v>
      </c>
      <c r="M1111" s="2">
        <v>18</v>
      </c>
      <c r="N1111" s="2">
        <v>136000</v>
      </c>
      <c r="O1111" s="2">
        <v>0</v>
      </c>
      <c r="P1111" s="2">
        <v>12240</v>
      </c>
      <c r="Q1111" s="2">
        <v>12240</v>
      </c>
      <c r="R1111" s="2">
        <v>24480</v>
      </c>
      <c r="S1111" s="2">
        <v>0</v>
      </c>
      <c r="T1111" s="2" t="s">
        <v>44</v>
      </c>
    </row>
    <row r="1112" spans="1:20" x14ac:dyDescent="0.25">
      <c r="A1112" s="2" t="s">
        <v>9</v>
      </c>
      <c r="B1112" s="2" t="s">
        <v>37</v>
      </c>
      <c r="C1112" s="2">
        <v>32020</v>
      </c>
      <c r="D1112" s="11">
        <v>44606</v>
      </c>
      <c r="E1112" s="2" t="s">
        <v>456</v>
      </c>
      <c r="F1112" s="2" t="s">
        <v>457</v>
      </c>
      <c r="G1112" s="2" t="s">
        <v>1647</v>
      </c>
      <c r="H1112" s="2" t="s">
        <v>41</v>
      </c>
      <c r="I1112" s="11">
        <v>43900</v>
      </c>
      <c r="J1112" s="2">
        <v>70092</v>
      </c>
      <c r="K1112" s="2" t="s">
        <v>42</v>
      </c>
      <c r="L1112" s="2" t="s">
        <v>43</v>
      </c>
      <c r="M1112" s="2">
        <v>18</v>
      </c>
      <c r="N1112" s="2">
        <v>59400</v>
      </c>
      <c r="O1112" s="2">
        <v>0</v>
      </c>
      <c r="P1112" s="2">
        <v>5346</v>
      </c>
      <c r="Q1112" s="2">
        <v>5346</v>
      </c>
      <c r="R1112" s="2">
        <v>10692</v>
      </c>
      <c r="S1112" s="2">
        <v>0</v>
      </c>
      <c r="T1112" s="2" t="s">
        <v>44</v>
      </c>
    </row>
    <row r="1113" spans="1:20" x14ac:dyDescent="0.25">
      <c r="A1113" s="2" t="s">
        <v>9</v>
      </c>
      <c r="B1113" s="2" t="s">
        <v>37</v>
      </c>
      <c r="C1113" s="2">
        <v>32020</v>
      </c>
      <c r="D1113" s="11">
        <v>44606</v>
      </c>
      <c r="E1113" s="2" t="s">
        <v>456</v>
      </c>
      <c r="F1113" s="2" t="s">
        <v>457</v>
      </c>
      <c r="G1113" s="2" t="s">
        <v>1648</v>
      </c>
      <c r="H1113" s="2" t="s">
        <v>41</v>
      </c>
      <c r="I1113" s="11">
        <v>43909</v>
      </c>
      <c r="J1113" s="2">
        <v>105138</v>
      </c>
      <c r="K1113" s="2" t="s">
        <v>42</v>
      </c>
      <c r="L1113" s="2" t="s">
        <v>43</v>
      </c>
      <c r="M1113" s="2">
        <v>18</v>
      </c>
      <c r="N1113" s="2">
        <v>89100</v>
      </c>
      <c r="O1113" s="2">
        <v>0</v>
      </c>
      <c r="P1113" s="2">
        <v>8019</v>
      </c>
      <c r="Q1113" s="2">
        <v>8019</v>
      </c>
      <c r="R1113" s="2">
        <v>16038</v>
      </c>
      <c r="S1113" s="2">
        <v>0</v>
      </c>
      <c r="T1113" s="2" t="s">
        <v>44</v>
      </c>
    </row>
    <row r="1114" spans="1:20" x14ac:dyDescent="0.25">
      <c r="A1114" s="2" t="s">
        <v>9</v>
      </c>
      <c r="B1114" s="2" t="s">
        <v>37</v>
      </c>
      <c r="C1114" s="2">
        <v>32020</v>
      </c>
      <c r="D1114" s="11">
        <v>44606</v>
      </c>
      <c r="E1114" s="2" t="s">
        <v>1649</v>
      </c>
      <c r="F1114" s="2" t="s">
        <v>1650</v>
      </c>
      <c r="G1114" s="2" t="s">
        <v>1651</v>
      </c>
      <c r="H1114" s="2" t="s">
        <v>41</v>
      </c>
      <c r="I1114" s="11">
        <v>43910</v>
      </c>
      <c r="J1114" s="2">
        <v>2519517</v>
      </c>
      <c r="K1114" s="2" t="s">
        <v>42</v>
      </c>
      <c r="L1114" s="2" t="s">
        <v>43</v>
      </c>
      <c r="M1114" s="2">
        <v>0.1</v>
      </c>
      <c r="N1114" s="2">
        <v>2517000</v>
      </c>
      <c r="O1114" s="2">
        <v>0</v>
      </c>
      <c r="P1114" s="2">
        <v>1258.5</v>
      </c>
      <c r="Q1114" s="2">
        <v>1258.5</v>
      </c>
      <c r="R1114" s="2">
        <v>2517</v>
      </c>
      <c r="S1114" s="2">
        <v>0</v>
      </c>
      <c r="T1114" s="2" t="s">
        <v>44</v>
      </c>
    </row>
    <row r="1115" spans="1:20" x14ac:dyDescent="0.25">
      <c r="A1115" s="2" t="s">
        <v>9</v>
      </c>
      <c r="B1115" s="2" t="s">
        <v>37</v>
      </c>
      <c r="C1115" s="2">
        <v>32020</v>
      </c>
      <c r="D1115" s="11">
        <v>44606</v>
      </c>
      <c r="E1115" s="2" t="s">
        <v>1652</v>
      </c>
      <c r="F1115" s="2" t="s">
        <v>1653</v>
      </c>
      <c r="G1115" s="2" t="s">
        <v>1654</v>
      </c>
      <c r="H1115" s="2" t="s">
        <v>41</v>
      </c>
      <c r="I1115" s="11">
        <v>43914</v>
      </c>
      <c r="J1115" s="2">
        <v>5192</v>
      </c>
      <c r="K1115" s="2" t="s">
        <v>42</v>
      </c>
      <c r="L1115" s="2" t="s">
        <v>43</v>
      </c>
      <c r="M1115" s="2">
        <v>18</v>
      </c>
      <c r="N1115" s="2">
        <v>4400</v>
      </c>
      <c r="O1115" s="2">
        <v>0</v>
      </c>
      <c r="P1115" s="2">
        <v>396</v>
      </c>
      <c r="Q1115" s="2">
        <v>396</v>
      </c>
      <c r="R1115" s="2">
        <v>792</v>
      </c>
      <c r="S1115" s="2">
        <v>0</v>
      </c>
      <c r="T1115" s="2" t="s">
        <v>44</v>
      </c>
    </row>
    <row r="1116" spans="1:20" x14ac:dyDescent="0.25">
      <c r="A1116" s="2" t="s">
        <v>9</v>
      </c>
      <c r="B1116" s="2" t="s">
        <v>37</v>
      </c>
      <c r="C1116" s="2">
        <v>32020</v>
      </c>
      <c r="D1116" s="11">
        <v>44606</v>
      </c>
      <c r="E1116" s="2" t="s">
        <v>462</v>
      </c>
      <c r="F1116" s="2" t="s">
        <v>463</v>
      </c>
      <c r="G1116" s="2" t="s">
        <v>1655</v>
      </c>
      <c r="H1116" s="2" t="s">
        <v>41</v>
      </c>
      <c r="I1116" s="11">
        <v>43907</v>
      </c>
      <c r="J1116" s="2">
        <v>21840</v>
      </c>
      <c r="K1116" s="2" t="s">
        <v>42</v>
      </c>
      <c r="L1116" s="2" t="s">
        <v>43</v>
      </c>
      <c r="M1116" s="2">
        <v>12</v>
      </c>
      <c r="N1116" s="2">
        <v>19500</v>
      </c>
      <c r="O1116" s="2">
        <v>0</v>
      </c>
      <c r="P1116" s="2">
        <v>1170</v>
      </c>
      <c r="Q1116" s="2">
        <v>1170</v>
      </c>
      <c r="R1116" s="2">
        <v>2340</v>
      </c>
      <c r="S1116" s="2">
        <v>0</v>
      </c>
      <c r="T1116" s="2" t="s">
        <v>44</v>
      </c>
    </row>
    <row r="1117" spans="1:20" x14ac:dyDescent="0.25">
      <c r="A1117" s="2" t="s">
        <v>9</v>
      </c>
      <c r="B1117" s="2" t="s">
        <v>37</v>
      </c>
      <c r="C1117" s="2">
        <v>32020</v>
      </c>
      <c r="D1117" s="11">
        <v>44606</v>
      </c>
      <c r="E1117" s="2" t="s">
        <v>462</v>
      </c>
      <c r="F1117" s="2" t="s">
        <v>463</v>
      </c>
      <c r="G1117" s="2" t="s">
        <v>1656</v>
      </c>
      <c r="H1117" s="2" t="s">
        <v>41</v>
      </c>
      <c r="I1117" s="11">
        <v>43907</v>
      </c>
      <c r="J1117" s="2">
        <v>10266</v>
      </c>
      <c r="K1117" s="2" t="s">
        <v>42</v>
      </c>
      <c r="L1117" s="2" t="s">
        <v>43</v>
      </c>
      <c r="M1117" s="2">
        <v>18</v>
      </c>
      <c r="N1117" s="2">
        <v>8700</v>
      </c>
      <c r="O1117" s="2">
        <v>0</v>
      </c>
      <c r="P1117" s="2">
        <v>783</v>
      </c>
      <c r="Q1117" s="2">
        <v>783</v>
      </c>
      <c r="R1117" s="2">
        <v>1566</v>
      </c>
      <c r="S1117" s="2">
        <v>0</v>
      </c>
      <c r="T1117" s="2" t="s">
        <v>44</v>
      </c>
    </row>
    <row r="1118" spans="1:20" x14ac:dyDescent="0.25">
      <c r="A1118" s="2" t="s">
        <v>9</v>
      </c>
      <c r="B1118" s="2" t="s">
        <v>37</v>
      </c>
      <c r="C1118" s="2">
        <v>32020</v>
      </c>
      <c r="D1118" s="11">
        <v>44606</v>
      </c>
      <c r="E1118" s="2" t="s">
        <v>462</v>
      </c>
      <c r="F1118" s="2" t="s">
        <v>463</v>
      </c>
      <c r="G1118" s="2" t="s">
        <v>1657</v>
      </c>
      <c r="H1118" s="2" t="s">
        <v>41</v>
      </c>
      <c r="I1118" s="11">
        <v>43909</v>
      </c>
      <c r="J1118" s="2">
        <v>56640</v>
      </c>
      <c r="K1118" s="2" t="s">
        <v>42</v>
      </c>
      <c r="L1118" s="2" t="s">
        <v>43</v>
      </c>
      <c r="M1118" s="2">
        <v>18</v>
      </c>
      <c r="N1118" s="2">
        <v>48000</v>
      </c>
      <c r="O1118" s="2">
        <v>0</v>
      </c>
      <c r="P1118" s="2">
        <v>4320</v>
      </c>
      <c r="Q1118" s="2">
        <v>4320</v>
      </c>
      <c r="R1118" s="2">
        <v>8640</v>
      </c>
      <c r="S1118" s="2">
        <v>0</v>
      </c>
      <c r="T1118" s="2" t="s">
        <v>44</v>
      </c>
    </row>
    <row r="1119" spans="1:20" x14ac:dyDescent="0.25">
      <c r="A1119" s="2" t="s">
        <v>9</v>
      </c>
      <c r="B1119" s="2" t="s">
        <v>37</v>
      </c>
      <c r="C1119" s="2">
        <v>32020</v>
      </c>
      <c r="D1119" s="11">
        <v>44606</v>
      </c>
      <c r="E1119" s="2" t="s">
        <v>462</v>
      </c>
      <c r="F1119" s="2" t="s">
        <v>463</v>
      </c>
      <c r="G1119" s="2" t="s">
        <v>1658</v>
      </c>
      <c r="H1119" s="2" t="s">
        <v>41</v>
      </c>
      <c r="I1119" s="11">
        <v>43909</v>
      </c>
      <c r="J1119" s="2">
        <v>67850</v>
      </c>
      <c r="K1119" s="2" t="s">
        <v>42</v>
      </c>
      <c r="L1119" s="2" t="s">
        <v>43</v>
      </c>
      <c r="M1119" s="2">
        <v>18</v>
      </c>
      <c r="N1119" s="2">
        <v>57500</v>
      </c>
      <c r="O1119" s="2">
        <v>0</v>
      </c>
      <c r="P1119" s="2">
        <v>5175</v>
      </c>
      <c r="Q1119" s="2">
        <v>5175</v>
      </c>
      <c r="R1119" s="2">
        <v>10350</v>
      </c>
      <c r="S1119" s="2">
        <v>0</v>
      </c>
      <c r="T1119" s="2" t="s">
        <v>44</v>
      </c>
    </row>
    <row r="1120" spans="1:20" x14ac:dyDescent="0.25">
      <c r="A1120" s="2" t="s">
        <v>9</v>
      </c>
      <c r="B1120" s="2" t="s">
        <v>37</v>
      </c>
      <c r="C1120" s="2">
        <v>32020</v>
      </c>
      <c r="D1120" s="11">
        <v>44606</v>
      </c>
      <c r="E1120" s="2" t="s">
        <v>462</v>
      </c>
      <c r="F1120" s="2" t="s">
        <v>463</v>
      </c>
      <c r="G1120" s="2" t="s">
        <v>1659</v>
      </c>
      <c r="H1120" s="2" t="s">
        <v>41</v>
      </c>
      <c r="I1120" s="11">
        <v>43909</v>
      </c>
      <c r="J1120" s="2">
        <v>9450</v>
      </c>
      <c r="K1120" s="2" t="s">
        <v>42</v>
      </c>
      <c r="L1120" s="2" t="s">
        <v>43</v>
      </c>
      <c r="M1120" s="2">
        <v>5</v>
      </c>
      <c r="N1120" s="2">
        <v>9000</v>
      </c>
      <c r="O1120" s="2">
        <v>0</v>
      </c>
      <c r="P1120" s="2">
        <v>225</v>
      </c>
      <c r="Q1120" s="2">
        <v>225</v>
      </c>
      <c r="R1120" s="2">
        <v>450</v>
      </c>
      <c r="S1120" s="2">
        <v>0</v>
      </c>
      <c r="T1120" s="2" t="s">
        <v>44</v>
      </c>
    </row>
    <row r="1121" spans="1:20" x14ac:dyDescent="0.25">
      <c r="A1121" s="2" t="s">
        <v>9</v>
      </c>
      <c r="B1121" s="2" t="s">
        <v>37</v>
      </c>
      <c r="C1121" s="2">
        <v>32020</v>
      </c>
      <c r="D1121" s="11">
        <v>44606</v>
      </c>
      <c r="E1121" s="2" t="s">
        <v>462</v>
      </c>
      <c r="F1121" s="2" t="s">
        <v>463</v>
      </c>
      <c r="G1121" s="2" t="s">
        <v>1660</v>
      </c>
      <c r="H1121" s="2" t="s">
        <v>41</v>
      </c>
      <c r="I1121" s="11">
        <v>43909</v>
      </c>
      <c r="J1121" s="2">
        <v>13688</v>
      </c>
      <c r="K1121" s="2" t="s">
        <v>42</v>
      </c>
      <c r="L1121" s="2" t="s">
        <v>43</v>
      </c>
      <c r="M1121" s="2">
        <v>18</v>
      </c>
      <c r="N1121" s="2">
        <v>11600</v>
      </c>
      <c r="O1121" s="2">
        <v>0</v>
      </c>
      <c r="P1121" s="2">
        <v>1044</v>
      </c>
      <c r="Q1121" s="2">
        <v>1044</v>
      </c>
      <c r="R1121" s="2">
        <v>2088</v>
      </c>
      <c r="S1121" s="2">
        <v>0</v>
      </c>
      <c r="T1121" s="2" t="s">
        <v>44</v>
      </c>
    </row>
    <row r="1122" spans="1:20" x14ac:dyDescent="0.25">
      <c r="A1122" s="2" t="s">
        <v>9</v>
      </c>
      <c r="B1122" s="2" t="s">
        <v>37</v>
      </c>
      <c r="C1122" s="2">
        <v>32020</v>
      </c>
      <c r="D1122" s="11">
        <v>44606</v>
      </c>
      <c r="E1122" s="2" t="s">
        <v>462</v>
      </c>
      <c r="F1122" s="2" t="s">
        <v>463</v>
      </c>
      <c r="G1122" s="2" t="s">
        <v>1661</v>
      </c>
      <c r="H1122" s="2" t="s">
        <v>41</v>
      </c>
      <c r="I1122" s="11">
        <v>43913</v>
      </c>
      <c r="J1122" s="2">
        <v>27376</v>
      </c>
      <c r="K1122" s="2" t="s">
        <v>42</v>
      </c>
      <c r="L1122" s="2" t="s">
        <v>43</v>
      </c>
      <c r="M1122" s="2">
        <v>18</v>
      </c>
      <c r="N1122" s="2">
        <v>23200</v>
      </c>
      <c r="O1122" s="2">
        <v>0</v>
      </c>
      <c r="P1122" s="2">
        <v>2088</v>
      </c>
      <c r="Q1122" s="2">
        <v>2088</v>
      </c>
      <c r="R1122" s="2">
        <v>4176</v>
      </c>
      <c r="S1122" s="2">
        <v>0</v>
      </c>
      <c r="T1122" s="2" t="s">
        <v>44</v>
      </c>
    </row>
    <row r="1123" spans="1:20" x14ac:dyDescent="0.25">
      <c r="A1123" s="2" t="s">
        <v>9</v>
      </c>
      <c r="B1123" s="2" t="s">
        <v>37</v>
      </c>
      <c r="C1123" s="2">
        <v>32020</v>
      </c>
      <c r="D1123" s="11">
        <v>44606</v>
      </c>
      <c r="E1123" s="2" t="s">
        <v>462</v>
      </c>
      <c r="F1123" s="2" t="s">
        <v>463</v>
      </c>
      <c r="G1123" s="2" t="s">
        <v>1662</v>
      </c>
      <c r="H1123" s="2" t="s">
        <v>41</v>
      </c>
      <c r="I1123" s="11">
        <v>43914</v>
      </c>
      <c r="J1123" s="2">
        <v>35400</v>
      </c>
      <c r="K1123" s="2" t="s">
        <v>42</v>
      </c>
      <c r="L1123" s="2" t="s">
        <v>43</v>
      </c>
      <c r="M1123" s="2">
        <v>18</v>
      </c>
      <c r="N1123" s="2">
        <v>30000</v>
      </c>
      <c r="O1123" s="2">
        <v>0</v>
      </c>
      <c r="P1123" s="2">
        <v>2700</v>
      </c>
      <c r="Q1123" s="2">
        <v>2700</v>
      </c>
      <c r="R1123" s="2">
        <v>5400</v>
      </c>
      <c r="S1123" s="2">
        <v>0</v>
      </c>
      <c r="T1123" s="2" t="s">
        <v>44</v>
      </c>
    </row>
    <row r="1124" spans="1:20" x14ac:dyDescent="0.25">
      <c r="A1124" s="2" t="s">
        <v>6</v>
      </c>
      <c r="B1124" s="2" t="s">
        <v>37</v>
      </c>
      <c r="C1124" s="2">
        <v>32020</v>
      </c>
      <c r="D1124" s="11">
        <v>44606</v>
      </c>
      <c r="E1124" s="2" t="s">
        <v>1663</v>
      </c>
      <c r="F1124" s="2" t="s">
        <v>1664</v>
      </c>
      <c r="G1124" s="2" t="s">
        <v>1665</v>
      </c>
      <c r="H1124" s="2" t="s">
        <v>41</v>
      </c>
      <c r="I1124" s="11">
        <v>43860</v>
      </c>
      <c r="J1124" s="2">
        <v>11328</v>
      </c>
      <c r="K1124" s="2" t="s">
        <v>42</v>
      </c>
      <c r="L1124" s="2" t="s">
        <v>43</v>
      </c>
      <c r="M1124" s="2">
        <v>18</v>
      </c>
      <c r="N1124" s="2">
        <v>9600</v>
      </c>
      <c r="O1124" s="2">
        <v>0</v>
      </c>
      <c r="P1124" s="2">
        <v>864</v>
      </c>
      <c r="Q1124" s="2">
        <v>864</v>
      </c>
      <c r="R1124" s="2">
        <v>1728</v>
      </c>
      <c r="S1124" s="2">
        <v>0</v>
      </c>
      <c r="T1124" s="2" t="s">
        <v>44</v>
      </c>
    </row>
    <row r="1125" spans="1:20" x14ac:dyDescent="0.25">
      <c r="A1125" s="2" t="s">
        <v>9</v>
      </c>
      <c r="B1125" s="2" t="s">
        <v>37</v>
      </c>
      <c r="C1125" s="2">
        <v>32020</v>
      </c>
      <c r="D1125" s="11">
        <v>44606</v>
      </c>
      <c r="E1125" s="2" t="s">
        <v>1663</v>
      </c>
      <c r="F1125" s="2" t="s">
        <v>1664</v>
      </c>
      <c r="G1125" s="2" t="s">
        <v>1666</v>
      </c>
      <c r="H1125" s="2" t="s">
        <v>41</v>
      </c>
      <c r="I1125" s="11">
        <v>43894</v>
      </c>
      <c r="J1125" s="2">
        <v>6726</v>
      </c>
      <c r="K1125" s="2" t="s">
        <v>42</v>
      </c>
      <c r="L1125" s="2" t="s">
        <v>43</v>
      </c>
      <c r="M1125" s="2">
        <v>18</v>
      </c>
      <c r="N1125" s="2">
        <v>5700</v>
      </c>
      <c r="O1125" s="2">
        <v>0</v>
      </c>
      <c r="P1125" s="2">
        <v>513</v>
      </c>
      <c r="Q1125" s="2">
        <v>513</v>
      </c>
      <c r="R1125" s="2">
        <v>1026</v>
      </c>
      <c r="S1125" s="2">
        <v>0</v>
      </c>
      <c r="T1125" s="2" t="s">
        <v>44</v>
      </c>
    </row>
    <row r="1126" spans="1:20" x14ac:dyDescent="0.25">
      <c r="A1126" s="2" t="s">
        <v>9</v>
      </c>
      <c r="B1126" s="2" t="s">
        <v>37</v>
      </c>
      <c r="C1126" s="2">
        <v>32020</v>
      </c>
      <c r="D1126" s="11">
        <v>44606</v>
      </c>
      <c r="E1126" s="2" t="s">
        <v>1663</v>
      </c>
      <c r="F1126" s="2" t="s">
        <v>1664</v>
      </c>
      <c r="G1126" s="2" t="s">
        <v>1667</v>
      </c>
      <c r="H1126" s="2" t="s">
        <v>41</v>
      </c>
      <c r="I1126" s="11">
        <v>43907</v>
      </c>
      <c r="J1126" s="2">
        <v>5829.2</v>
      </c>
      <c r="K1126" s="2" t="s">
        <v>42</v>
      </c>
      <c r="L1126" s="2" t="s">
        <v>43</v>
      </c>
      <c r="M1126" s="2">
        <v>18</v>
      </c>
      <c r="N1126" s="2">
        <v>4940</v>
      </c>
      <c r="O1126" s="2">
        <v>0</v>
      </c>
      <c r="P1126" s="2">
        <v>444.6</v>
      </c>
      <c r="Q1126" s="2">
        <v>444.6</v>
      </c>
      <c r="R1126" s="2">
        <v>889.2</v>
      </c>
      <c r="S1126" s="2">
        <v>0</v>
      </c>
      <c r="T1126" s="2" t="s">
        <v>44</v>
      </c>
    </row>
    <row r="1127" spans="1:20" x14ac:dyDescent="0.25">
      <c r="A1127" s="2" t="s">
        <v>9</v>
      </c>
      <c r="B1127" s="2" t="s">
        <v>37</v>
      </c>
      <c r="C1127" s="2">
        <v>32020</v>
      </c>
      <c r="D1127" s="11">
        <v>44606</v>
      </c>
      <c r="E1127" s="2" t="s">
        <v>1263</v>
      </c>
      <c r="F1127" s="2" t="s">
        <v>319</v>
      </c>
      <c r="G1127" s="2" t="s">
        <v>1668</v>
      </c>
      <c r="H1127" s="2" t="s">
        <v>41</v>
      </c>
      <c r="I1127" s="11">
        <v>43900</v>
      </c>
      <c r="J1127" s="2">
        <v>60770</v>
      </c>
      <c r="K1127" s="2" t="s">
        <v>42</v>
      </c>
      <c r="L1127" s="2" t="s">
        <v>43</v>
      </c>
      <c r="M1127" s="2">
        <v>18</v>
      </c>
      <c r="N1127" s="2">
        <v>51500</v>
      </c>
      <c r="O1127" s="2">
        <v>0</v>
      </c>
      <c r="P1127" s="2">
        <v>4635</v>
      </c>
      <c r="Q1127" s="2">
        <v>4635</v>
      </c>
      <c r="R1127" s="2">
        <v>9270</v>
      </c>
      <c r="S1127" s="2">
        <v>0</v>
      </c>
      <c r="T1127" s="2" t="s">
        <v>44</v>
      </c>
    </row>
    <row r="1128" spans="1:20" x14ac:dyDescent="0.25">
      <c r="A1128" s="2" t="s">
        <v>9</v>
      </c>
      <c r="B1128" s="2" t="s">
        <v>37</v>
      </c>
      <c r="C1128" s="2">
        <v>32020</v>
      </c>
      <c r="D1128" s="11">
        <v>44606</v>
      </c>
      <c r="E1128" s="2" t="s">
        <v>1263</v>
      </c>
      <c r="F1128" s="2" t="s">
        <v>319</v>
      </c>
      <c r="G1128" s="2" t="s">
        <v>1669</v>
      </c>
      <c r="H1128" s="2" t="s">
        <v>41</v>
      </c>
      <c r="I1128" s="11">
        <v>43910</v>
      </c>
      <c r="J1128" s="2">
        <v>158120</v>
      </c>
      <c r="K1128" s="2" t="s">
        <v>42</v>
      </c>
      <c r="L1128" s="2" t="s">
        <v>43</v>
      </c>
      <c r="M1128" s="2">
        <v>18</v>
      </c>
      <c r="N1128" s="2">
        <v>134000</v>
      </c>
      <c r="O1128" s="2">
        <v>0</v>
      </c>
      <c r="P1128" s="2">
        <v>12060</v>
      </c>
      <c r="Q1128" s="2">
        <v>12060</v>
      </c>
      <c r="R1128" s="2">
        <v>24120</v>
      </c>
      <c r="S1128" s="2">
        <v>0</v>
      </c>
      <c r="T1128" s="2" t="s">
        <v>44</v>
      </c>
    </row>
    <row r="1129" spans="1:20" x14ac:dyDescent="0.25">
      <c r="A1129" s="2" t="s">
        <v>9</v>
      </c>
      <c r="B1129" s="2" t="s">
        <v>37</v>
      </c>
      <c r="C1129" s="2">
        <v>32020</v>
      </c>
      <c r="D1129" s="11">
        <v>44606</v>
      </c>
      <c r="E1129" s="2" t="s">
        <v>686</v>
      </c>
      <c r="F1129" s="2" t="s">
        <v>687</v>
      </c>
      <c r="G1129" s="2" t="s">
        <v>1670</v>
      </c>
      <c r="H1129" s="2" t="s">
        <v>41</v>
      </c>
      <c r="I1129" s="11">
        <v>43894</v>
      </c>
      <c r="J1129" s="2">
        <v>150280</v>
      </c>
      <c r="K1129" s="2" t="s">
        <v>42</v>
      </c>
      <c r="L1129" s="2" t="s">
        <v>43</v>
      </c>
      <c r="M1129" s="2">
        <v>18</v>
      </c>
      <c r="N1129" s="2">
        <v>127356</v>
      </c>
      <c r="O1129" s="2">
        <v>0</v>
      </c>
      <c r="P1129" s="2">
        <v>11462.04</v>
      </c>
      <c r="Q1129" s="2">
        <v>11462.04</v>
      </c>
      <c r="R1129" s="2">
        <v>22924.080000000002</v>
      </c>
      <c r="S1129" s="2">
        <v>0</v>
      </c>
      <c r="T1129" s="2" t="s">
        <v>44</v>
      </c>
    </row>
    <row r="1130" spans="1:20" x14ac:dyDescent="0.25">
      <c r="A1130" s="2" t="s">
        <v>9</v>
      </c>
      <c r="B1130" s="2" t="s">
        <v>37</v>
      </c>
      <c r="C1130" s="2">
        <v>32020</v>
      </c>
      <c r="D1130" s="11">
        <v>44606</v>
      </c>
      <c r="E1130" s="2" t="s">
        <v>686</v>
      </c>
      <c r="F1130" s="2" t="s">
        <v>687</v>
      </c>
      <c r="G1130" s="2" t="s">
        <v>1671</v>
      </c>
      <c r="H1130" s="2" t="s">
        <v>41</v>
      </c>
      <c r="I1130" s="11">
        <v>43917</v>
      </c>
      <c r="J1130" s="2">
        <v>52598</v>
      </c>
      <c r="K1130" s="2" t="s">
        <v>42</v>
      </c>
      <c r="L1130" s="2" t="s">
        <v>43</v>
      </c>
      <c r="M1130" s="2">
        <v>18</v>
      </c>
      <c r="N1130" s="2">
        <v>44574.6</v>
      </c>
      <c r="O1130" s="2">
        <v>0</v>
      </c>
      <c r="P1130" s="2">
        <v>4011.71</v>
      </c>
      <c r="Q1130" s="2">
        <v>4011.71</v>
      </c>
      <c r="R1130" s="2">
        <v>8023.42</v>
      </c>
      <c r="S1130" s="2">
        <v>0</v>
      </c>
      <c r="T1130" s="2" t="s">
        <v>44</v>
      </c>
    </row>
    <row r="1131" spans="1:20" x14ac:dyDescent="0.25">
      <c r="A1131" s="2" t="s">
        <v>9</v>
      </c>
      <c r="B1131" s="2" t="s">
        <v>37</v>
      </c>
      <c r="C1131" s="2">
        <v>32020</v>
      </c>
      <c r="D1131" s="11">
        <v>44606</v>
      </c>
      <c r="E1131" s="2" t="s">
        <v>1672</v>
      </c>
      <c r="F1131" s="2" t="s">
        <v>1673</v>
      </c>
      <c r="G1131" s="2" t="s">
        <v>1674</v>
      </c>
      <c r="H1131" s="2" t="s">
        <v>41</v>
      </c>
      <c r="I1131" s="11">
        <v>43902</v>
      </c>
      <c r="J1131" s="2">
        <v>7207</v>
      </c>
      <c r="K1131" s="2" t="s">
        <v>42</v>
      </c>
      <c r="L1131" s="2" t="s">
        <v>43</v>
      </c>
      <c r="M1131" s="2">
        <v>12</v>
      </c>
      <c r="N1131" s="2">
        <v>6434.5</v>
      </c>
      <c r="O1131" s="2">
        <v>772.14</v>
      </c>
      <c r="P1131" s="2">
        <v>0</v>
      </c>
      <c r="Q1131" s="2">
        <v>0</v>
      </c>
      <c r="R1131" s="2">
        <v>772.14</v>
      </c>
      <c r="S1131" s="2">
        <v>0</v>
      </c>
      <c r="T1131" s="2" t="s">
        <v>44</v>
      </c>
    </row>
    <row r="1132" spans="1:20" x14ac:dyDescent="0.25">
      <c r="A1132" s="2" t="s">
        <v>8</v>
      </c>
      <c r="B1132" s="2" t="s">
        <v>37</v>
      </c>
      <c r="C1132" s="2">
        <v>32020</v>
      </c>
      <c r="D1132" s="11">
        <v>44606</v>
      </c>
      <c r="E1132" s="2" t="s">
        <v>1675</v>
      </c>
      <c r="F1132" s="2" t="s">
        <v>1676</v>
      </c>
      <c r="G1132" s="2" t="s">
        <v>1677</v>
      </c>
      <c r="H1132" s="2" t="s">
        <v>41</v>
      </c>
      <c r="I1132" s="11">
        <v>43873</v>
      </c>
      <c r="J1132" s="2">
        <v>11800</v>
      </c>
      <c r="K1132" s="2" t="s">
        <v>42</v>
      </c>
      <c r="L1132" s="2" t="s">
        <v>43</v>
      </c>
      <c r="M1132" s="2">
        <v>18</v>
      </c>
      <c r="N1132" s="2">
        <v>10000</v>
      </c>
      <c r="O1132" s="2">
        <v>0</v>
      </c>
      <c r="P1132" s="2">
        <v>900</v>
      </c>
      <c r="Q1132" s="2">
        <v>900</v>
      </c>
      <c r="R1132" s="2">
        <v>1800</v>
      </c>
      <c r="S1132" s="2">
        <v>0</v>
      </c>
      <c r="T1132" s="2" t="s">
        <v>44</v>
      </c>
    </row>
    <row r="1133" spans="1:20" x14ac:dyDescent="0.25">
      <c r="A1133" s="2" t="s">
        <v>6</v>
      </c>
      <c r="B1133" s="2" t="s">
        <v>37</v>
      </c>
      <c r="C1133" s="2">
        <v>32020</v>
      </c>
      <c r="D1133" s="11">
        <v>44606</v>
      </c>
      <c r="E1133" s="2" t="s">
        <v>1675</v>
      </c>
      <c r="F1133" s="2" t="s">
        <v>1676</v>
      </c>
      <c r="G1133" s="2" t="s">
        <v>1678</v>
      </c>
      <c r="H1133" s="2" t="s">
        <v>41</v>
      </c>
      <c r="I1133" s="11">
        <v>43851</v>
      </c>
      <c r="J1133" s="2">
        <v>420</v>
      </c>
      <c r="K1133" s="2" t="s">
        <v>42</v>
      </c>
      <c r="L1133" s="2" t="s">
        <v>43</v>
      </c>
      <c r="M1133" s="2">
        <v>18</v>
      </c>
      <c r="N1133" s="2">
        <v>356</v>
      </c>
      <c r="O1133" s="2">
        <v>0</v>
      </c>
      <c r="P1133" s="2">
        <v>32.04</v>
      </c>
      <c r="Q1133" s="2">
        <v>32.04</v>
      </c>
      <c r="R1133" s="2">
        <v>64.08</v>
      </c>
      <c r="S1133" s="2">
        <v>0</v>
      </c>
      <c r="T1133" s="2" t="s">
        <v>44</v>
      </c>
    </row>
    <row r="1134" spans="1:20" x14ac:dyDescent="0.25">
      <c r="A1134" s="2" t="s">
        <v>8</v>
      </c>
      <c r="B1134" s="2" t="s">
        <v>37</v>
      </c>
      <c r="C1134" s="2">
        <v>32020</v>
      </c>
      <c r="D1134" s="11">
        <v>44606</v>
      </c>
      <c r="E1134" s="2" t="s">
        <v>1675</v>
      </c>
      <c r="F1134" s="2" t="s">
        <v>1676</v>
      </c>
      <c r="G1134" s="2" t="s">
        <v>1679</v>
      </c>
      <c r="H1134" s="2" t="s">
        <v>41</v>
      </c>
      <c r="I1134" s="11">
        <v>43878</v>
      </c>
      <c r="J1134" s="2">
        <v>210</v>
      </c>
      <c r="K1134" s="2" t="s">
        <v>42</v>
      </c>
      <c r="L1134" s="2" t="s">
        <v>43</v>
      </c>
      <c r="M1134" s="2">
        <v>18</v>
      </c>
      <c r="N1134" s="2">
        <v>178</v>
      </c>
      <c r="O1134" s="2">
        <v>0</v>
      </c>
      <c r="P1134" s="2">
        <v>16.02</v>
      </c>
      <c r="Q1134" s="2">
        <v>16.02</v>
      </c>
      <c r="R1134" s="2">
        <v>32.04</v>
      </c>
      <c r="S1134" s="2">
        <v>0</v>
      </c>
      <c r="T1134" s="2" t="s">
        <v>44</v>
      </c>
    </row>
    <row r="1135" spans="1:20" x14ac:dyDescent="0.25">
      <c r="A1135" s="2" t="s">
        <v>9</v>
      </c>
      <c r="B1135" s="2" t="s">
        <v>37</v>
      </c>
      <c r="C1135" s="2">
        <v>32020</v>
      </c>
      <c r="D1135" s="11">
        <v>44606</v>
      </c>
      <c r="E1135" s="2" t="s">
        <v>1675</v>
      </c>
      <c r="F1135" s="2" t="s">
        <v>1676</v>
      </c>
      <c r="G1135" s="2" t="s">
        <v>1680</v>
      </c>
      <c r="H1135" s="2" t="s">
        <v>41</v>
      </c>
      <c r="I1135" s="11">
        <v>43906</v>
      </c>
      <c r="J1135" s="2">
        <v>105</v>
      </c>
      <c r="K1135" s="2" t="s">
        <v>42</v>
      </c>
      <c r="L1135" s="2" t="s">
        <v>43</v>
      </c>
      <c r="M1135" s="2">
        <v>18</v>
      </c>
      <c r="N1135" s="2">
        <v>89</v>
      </c>
      <c r="O1135" s="2">
        <v>0</v>
      </c>
      <c r="P1135" s="2">
        <v>8.01</v>
      </c>
      <c r="Q1135" s="2">
        <v>8.01</v>
      </c>
      <c r="R1135" s="2">
        <v>16.02</v>
      </c>
      <c r="S1135" s="2">
        <v>0</v>
      </c>
      <c r="T1135" s="2" t="s">
        <v>44</v>
      </c>
    </row>
    <row r="1136" spans="1:20" x14ac:dyDescent="0.25">
      <c r="A1136" s="2" t="s">
        <v>9</v>
      </c>
      <c r="B1136" s="2" t="s">
        <v>37</v>
      </c>
      <c r="C1136" s="2">
        <v>32020</v>
      </c>
      <c r="D1136" s="11">
        <v>44606</v>
      </c>
      <c r="E1136" s="2" t="s">
        <v>1675</v>
      </c>
      <c r="F1136" s="2" t="s">
        <v>1676</v>
      </c>
      <c r="G1136" s="2" t="s">
        <v>1681</v>
      </c>
      <c r="H1136" s="2" t="s">
        <v>41</v>
      </c>
      <c r="I1136" s="11">
        <v>43908</v>
      </c>
      <c r="J1136" s="2">
        <v>210</v>
      </c>
      <c r="K1136" s="2" t="s">
        <v>42</v>
      </c>
      <c r="L1136" s="2" t="s">
        <v>43</v>
      </c>
      <c r="M1136" s="2">
        <v>18</v>
      </c>
      <c r="N1136" s="2">
        <v>178</v>
      </c>
      <c r="O1136" s="2">
        <v>0</v>
      </c>
      <c r="P1136" s="2">
        <v>16.02</v>
      </c>
      <c r="Q1136" s="2">
        <v>16.02</v>
      </c>
      <c r="R1136" s="2">
        <v>32.04</v>
      </c>
      <c r="S1136" s="2">
        <v>0</v>
      </c>
      <c r="T1136" s="2" t="s">
        <v>44</v>
      </c>
    </row>
    <row r="1137" spans="1:20" x14ac:dyDescent="0.25">
      <c r="A1137" s="2" t="s">
        <v>9</v>
      </c>
      <c r="B1137" s="2" t="s">
        <v>37</v>
      </c>
      <c r="C1137" s="2">
        <v>32020</v>
      </c>
      <c r="D1137" s="11">
        <v>44606</v>
      </c>
      <c r="E1137" s="2" t="s">
        <v>1675</v>
      </c>
      <c r="F1137" s="2" t="s">
        <v>1676</v>
      </c>
      <c r="G1137" s="2" t="s">
        <v>1682</v>
      </c>
      <c r="H1137" s="2" t="s">
        <v>41</v>
      </c>
      <c r="I1137" s="11">
        <v>43908</v>
      </c>
      <c r="J1137" s="2">
        <v>105</v>
      </c>
      <c r="K1137" s="2" t="s">
        <v>42</v>
      </c>
      <c r="L1137" s="2" t="s">
        <v>43</v>
      </c>
      <c r="M1137" s="2">
        <v>18</v>
      </c>
      <c r="N1137" s="2">
        <v>89</v>
      </c>
      <c r="O1137" s="2">
        <v>0</v>
      </c>
      <c r="P1137" s="2">
        <v>8.01</v>
      </c>
      <c r="Q1137" s="2">
        <v>8.01</v>
      </c>
      <c r="R1137" s="2">
        <v>16.02</v>
      </c>
      <c r="S1137" s="2">
        <v>0</v>
      </c>
      <c r="T1137" s="2" t="s">
        <v>44</v>
      </c>
    </row>
    <row r="1138" spans="1:20" x14ac:dyDescent="0.25">
      <c r="A1138" s="2" t="s">
        <v>9</v>
      </c>
      <c r="B1138" s="2" t="s">
        <v>37</v>
      </c>
      <c r="C1138" s="2">
        <v>32020</v>
      </c>
      <c r="D1138" s="11">
        <v>44606</v>
      </c>
      <c r="E1138" s="2" t="s">
        <v>1683</v>
      </c>
      <c r="F1138" s="2" t="s">
        <v>1684</v>
      </c>
      <c r="G1138" s="2" t="s">
        <v>1685</v>
      </c>
      <c r="H1138" s="2" t="s">
        <v>41</v>
      </c>
      <c r="I1138" s="11">
        <v>43903</v>
      </c>
      <c r="J1138" s="2">
        <v>6427</v>
      </c>
      <c r="K1138" s="2" t="s">
        <v>42</v>
      </c>
      <c r="L1138" s="2" t="s">
        <v>43</v>
      </c>
      <c r="M1138" s="2">
        <v>18</v>
      </c>
      <c r="N1138" s="2">
        <v>5447</v>
      </c>
      <c r="O1138" s="2">
        <v>0</v>
      </c>
      <c r="P1138" s="2">
        <v>490.23</v>
      </c>
      <c r="Q1138" s="2">
        <v>490.23</v>
      </c>
      <c r="R1138" s="2">
        <v>980.46</v>
      </c>
      <c r="S1138" s="2">
        <v>0</v>
      </c>
      <c r="T1138" s="2" t="s">
        <v>44</v>
      </c>
    </row>
    <row r="1139" spans="1:20" x14ac:dyDescent="0.25">
      <c r="A1139" s="2" t="s">
        <v>9</v>
      </c>
      <c r="B1139" s="2" t="s">
        <v>37</v>
      </c>
      <c r="C1139" s="2">
        <v>32020</v>
      </c>
      <c r="D1139" s="11">
        <v>44606</v>
      </c>
      <c r="E1139" s="2" t="s">
        <v>1686</v>
      </c>
      <c r="F1139" s="2" t="s">
        <v>1687</v>
      </c>
      <c r="G1139" s="2" t="s">
        <v>1688</v>
      </c>
      <c r="H1139" s="2" t="s">
        <v>41</v>
      </c>
      <c r="I1139" s="11">
        <v>43909</v>
      </c>
      <c r="J1139" s="2">
        <v>16921</v>
      </c>
      <c r="K1139" s="2" t="s">
        <v>42</v>
      </c>
      <c r="L1139" s="2" t="s">
        <v>43</v>
      </c>
      <c r="M1139" s="2">
        <v>28</v>
      </c>
      <c r="N1139" s="2">
        <v>13219.58</v>
      </c>
      <c r="O1139" s="2">
        <v>0</v>
      </c>
      <c r="P1139" s="2">
        <v>1850.74</v>
      </c>
      <c r="Q1139" s="2">
        <v>1850.74</v>
      </c>
      <c r="R1139" s="2">
        <v>3701.48</v>
      </c>
      <c r="S1139" s="2">
        <v>0</v>
      </c>
      <c r="T1139" s="2" t="s">
        <v>44</v>
      </c>
    </row>
    <row r="1140" spans="1:20" x14ac:dyDescent="0.25">
      <c r="A1140" s="2" t="s">
        <v>9</v>
      </c>
      <c r="B1140" s="2" t="s">
        <v>37</v>
      </c>
      <c r="C1140" s="2">
        <v>32020</v>
      </c>
      <c r="D1140" s="11">
        <v>44606</v>
      </c>
      <c r="E1140" s="2" t="s">
        <v>1686</v>
      </c>
      <c r="F1140" s="2" t="s">
        <v>1687</v>
      </c>
      <c r="G1140" s="2" t="s">
        <v>1689</v>
      </c>
      <c r="H1140" s="2" t="s">
        <v>41</v>
      </c>
      <c r="I1140" s="11">
        <v>43909</v>
      </c>
      <c r="J1140" s="2">
        <v>17601</v>
      </c>
      <c r="K1140" s="2" t="s">
        <v>42</v>
      </c>
      <c r="L1140" s="2" t="s">
        <v>43</v>
      </c>
      <c r="M1140" s="2">
        <v>28</v>
      </c>
      <c r="N1140" s="2">
        <v>13750.88</v>
      </c>
      <c r="O1140" s="2">
        <v>0</v>
      </c>
      <c r="P1140" s="2">
        <v>1925.12</v>
      </c>
      <c r="Q1140" s="2">
        <v>1925.12</v>
      </c>
      <c r="R1140" s="2">
        <v>3850.24</v>
      </c>
      <c r="S1140" s="2">
        <v>0</v>
      </c>
      <c r="T1140" s="2" t="s">
        <v>44</v>
      </c>
    </row>
    <row r="1141" spans="1:20" x14ac:dyDescent="0.25">
      <c r="A1141" s="2" t="s">
        <v>9</v>
      </c>
      <c r="B1141" s="2" t="s">
        <v>37</v>
      </c>
      <c r="C1141" s="2">
        <v>32020</v>
      </c>
      <c r="D1141" s="11">
        <v>44606</v>
      </c>
      <c r="E1141" s="2" t="s">
        <v>1686</v>
      </c>
      <c r="F1141" s="2" t="s">
        <v>1687</v>
      </c>
      <c r="G1141" s="2" t="s">
        <v>1690</v>
      </c>
      <c r="H1141" s="2" t="s">
        <v>41</v>
      </c>
      <c r="I1141" s="11">
        <v>43909</v>
      </c>
      <c r="J1141" s="2">
        <v>8265</v>
      </c>
      <c r="K1141" s="2" t="s">
        <v>42</v>
      </c>
      <c r="L1141" s="2" t="s">
        <v>43</v>
      </c>
      <c r="M1141" s="2">
        <v>18</v>
      </c>
      <c r="N1141" s="2">
        <v>7004.53</v>
      </c>
      <c r="O1141" s="2">
        <v>0</v>
      </c>
      <c r="P1141" s="2">
        <v>630.41</v>
      </c>
      <c r="Q1141" s="2">
        <v>630.41</v>
      </c>
      <c r="R1141" s="2">
        <v>1260.82</v>
      </c>
      <c r="S1141" s="2">
        <v>0</v>
      </c>
      <c r="T1141" s="2" t="s">
        <v>44</v>
      </c>
    </row>
    <row r="1142" spans="1:20" x14ac:dyDescent="0.25">
      <c r="A1142" s="2" t="s">
        <v>9</v>
      </c>
      <c r="B1142" s="2" t="s">
        <v>37</v>
      </c>
      <c r="C1142" s="2">
        <v>32020</v>
      </c>
      <c r="D1142" s="11">
        <v>44606</v>
      </c>
      <c r="E1142" s="2" t="s">
        <v>692</v>
      </c>
      <c r="F1142" s="2" t="s">
        <v>693</v>
      </c>
      <c r="G1142" s="2" t="s">
        <v>1691</v>
      </c>
      <c r="H1142" s="2" t="s">
        <v>41</v>
      </c>
      <c r="I1142" s="11">
        <v>43909</v>
      </c>
      <c r="J1142" s="2">
        <v>70875</v>
      </c>
      <c r="K1142" s="2" t="s">
        <v>42</v>
      </c>
      <c r="L1142" s="2" t="s">
        <v>43</v>
      </c>
      <c r="M1142" s="2">
        <v>5</v>
      </c>
      <c r="N1142" s="2">
        <v>67500</v>
      </c>
      <c r="O1142" s="2">
        <v>0</v>
      </c>
      <c r="P1142" s="2">
        <v>1687.5</v>
      </c>
      <c r="Q1142" s="2">
        <v>1687.5</v>
      </c>
      <c r="R1142" s="2">
        <v>3375</v>
      </c>
      <c r="S1142" s="2">
        <v>0</v>
      </c>
      <c r="T1142" s="2" t="s">
        <v>44</v>
      </c>
    </row>
    <row r="1143" spans="1:20" x14ac:dyDescent="0.25">
      <c r="A1143" s="2" t="s">
        <v>9</v>
      </c>
      <c r="B1143" s="2" t="s">
        <v>37</v>
      </c>
      <c r="C1143" s="2">
        <v>32020</v>
      </c>
      <c r="D1143" s="11">
        <v>44606</v>
      </c>
      <c r="E1143" s="2" t="s">
        <v>1692</v>
      </c>
      <c r="F1143" s="2" t="s">
        <v>1693</v>
      </c>
      <c r="G1143" s="2" t="s">
        <v>1694</v>
      </c>
      <c r="H1143" s="2" t="s">
        <v>41</v>
      </c>
      <c r="I1143" s="11">
        <v>43908</v>
      </c>
      <c r="J1143" s="2">
        <v>2655</v>
      </c>
      <c r="K1143" s="2" t="s">
        <v>42</v>
      </c>
      <c r="L1143" s="2" t="s">
        <v>43</v>
      </c>
      <c r="M1143" s="2">
        <v>18</v>
      </c>
      <c r="N1143" s="2">
        <v>2250</v>
      </c>
      <c r="O1143" s="2">
        <v>0</v>
      </c>
      <c r="P1143" s="2">
        <v>202.5</v>
      </c>
      <c r="Q1143" s="2">
        <v>202.5</v>
      </c>
      <c r="R1143" s="2">
        <v>405</v>
      </c>
      <c r="S1143" s="2">
        <v>0</v>
      </c>
      <c r="T1143" s="2" t="s">
        <v>44</v>
      </c>
    </row>
    <row r="1144" spans="1:20" x14ac:dyDescent="0.25">
      <c r="A1144" s="2" t="s">
        <v>9</v>
      </c>
      <c r="B1144" s="2" t="s">
        <v>37</v>
      </c>
      <c r="C1144" s="2">
        <v>32020</v>
      </c>
      <c r="D1144" s="11">
        <v>44606</v>
      </c>
      <c r="E1144" s="2" t="s">
        <v>503</v>
      </c>
      <c r="F1144" s="2" t="s">
        <v>504</v>
      </c>
      <c r="G1144" s="2" t="s">
        <v>1695</v>
      </c>
      <c r="H1144" s="2" t="s">
        <v>41</v>
      </c>
      <c r="I1144" s="11">
        <v>43904</v>
      </c>
      <c r="J1144" s="2">
        <v>6018</v>
      </c>
      <c r="K1144" s="2" t="s">
        <v>42</v>
      </c>
      <c r="L1144" s="2" t="s">
        <v>43</v>
      </c>
      <c r="M1144" s="2">
        <v>18</v>
      </c>
      <c r="N1144" s="2">
        <v>5100</v>
      </c>
      <c r="O1144" s="2">
        <v>0</v>
      </c>
      <c r="P1144" s="2">
        <v>459</v>
      </c>
      <c r="Q1144" s="2">
        <v>459</v>
      </c>
      <c r="R1144" s="2">
        <v>918</v>
      </c>
      <c r="S1144" s="2">
        <v>0</v>
      </c>
      <c r="T1144" s="2" t="s">
        <v>44</v>
      </c>
    </row>
    <row r="1145" spans="1:20" x14ac:dyDescent="0.25">
      <c r="A1145" s="2" t="s">
        <v>9</v>
      </c>
      <c r="B1145" s="2" t="s">
        <v>37</v>
      </c>
      <c r="C1145" s="2">
        <v>32020</v>
      </c>
      <c r="D1145" s="11">
        <v>44606</v>
      </c>
      <c r="E1145" s="2" t="s">
        <v>503</v>
      </c>
      <c r="F1145" s="2" t="s">
        <v>504</v>
      </c>
      <c r="G1145" s="2" t="s">
        <v>1696</v>
      </c>
      <c r="H1145" s="2" t="s">
        <v>41</v>
      </c>
      <c r="I1145" s="11">
        <v>43904</v>
      </c>
      <c r="J1145" s="2">
        <v>3540</v>
      </c>
      <c r="K1145" s="2" t="s">
        <v>42</v>
      </c>
      <c r="L1145" s="2" t="s">
        <v>43</v>
      </c>
      <c r="M1145" s="2">
        <v>18</v>
      </c>
      <c r="N1145" s="2">
        <v>3000</v>
      </c>
      <c r="O1145" s="2">
        <v>0</v>
      </c>
      <c r="P1145" s="2">
        <v>270</v>
      </c>
      <c r="Q1145" s="2">
        <v>270</v>
      </c>
      <c r="R1145" s="2">
        <v>540</v>
      </c>
      <c r="S1145" s="2">
        <v>0</v>
      </c>
      <c r="T1145" s="2" t="s">
        <v>44</v>
      </c>
    </row>
    <row r="1146" spans="1:20" x14ac:dyDescent="0.25">
      <c r="A1146" s="2" t="s">
        <v>6</v>
      </c>
      <c r="B1146" s="2" t="s">
        <v>37</v>
      </c>
      <c r="C1146" s="2">
        <v>32020</v>
      </c>
      <c r="D1146" s="11">
        <v>44606</v>
      </c>
      <c r="E1146" s="2" t="s">
        <v>1697</v>
      </c>
      <c r="F1146" s="2" t="s">
        <v>1698</v>
      </c>
      <c r="G1146" s="2" t="s">
        <v>1699</v>
      </c>
      <c r="H1146" s="2" t="s">
        <v>41</v>
      </c>
      <c r="I1146" s="11">
        <v>43850</v>
      </c>
      <c r="J1146" s="2">
        <v>29500</v>
      </c>
      <c r="K1146" s="2" t="s">
        <v>42</v>
      </c>
      <c r="L1146" s="2" t="s">
        <v>43</v>
      </c>
      <c r="M1146" s="2">
        <v>18</v>
      </c>
      <c r="N1146" s="2">
        <v>25000</v>
      </c>
      <c r="O1146" s="2">
        <v>0</v>
      </c>
      <c r="P1146" s="2">
        <v>2250</v>
      </c>
      <c r="Q1146" s="2">
        <v>2250</v>
      </c>
      <c r="R1146" s="2">
        <v>4500</v>
      </c>
      <c r="S1146" s="2">
        <v>0</v>
      </c>
      <c r="T1146" s="2" t="s">
        <v>44</v>
      </c>
    </row>
    <row r="1147" spans="1:20" x14ac:dyDescent="0.25">
      <c r="A1147" s="2" t="s">
        <v>9</v>
      </c>
      <c r="B1147" s="2" t="s">
        <v>37</v>
      </c>
      <c r="C1147" s="2">
        <v>32020</v>
      </c>
      <c r="D1147" s="11">
        <v>44606</v>
      </c>
      <c r="E1147" s="2" t="s">
        <v>1700</v>
      </c>
      <c r="F1147" s="2" t="s">
        <v>1701</v>
      </c>
      <c r="G1147" s="2" t="s">
        <v>1702</v>
      </c>
      <c r="H1147" s="2" t="s">
        <v>41</v>
      </c>
      <c r="I1147" s="11">
        <v>43921</v>
      </c>
      <c r="J1147" s="2">
        <v>3481</v>
      </c>
      <c r="K1147" s="2" t="s">
        <v>42</v>
      </c>
      <c r="L1147" s="2" t="s">
        <v>43</v>
      </c>
      <c r="M1147" s="2">
        <v>18</v>
      </c>
      <c r="N1147" s="2">
        <v>2950</v>
      </c>
      <c r="O1147" s="2">
        <v>0</v>
      </c>
      <c r="P1147" s="2">
        <v>265.5</v>
      </c>
      <c r="Q1147" s="2">
        <v>265.5</v>
      </c>
      <c r="R1147" s="2">
        <v>531</v>
      </c>
      <c r="S1147" s="2">
        <v>0</v>
      </c>
      <c r="T1147" s="2" t="s">
        <v>44</v>
      </c>
    </row>
    <row r="1148" spans="1:20" x14ac:dyDescent="0.25">
      <c r="A1148" s="2" t="s">
        <v>9</v>
      </c>
      <c r="B1148" s="2" t="s">
        <v>37</v>
      </c>
      <c r="C1148" s="2">
        <v>32020</v>
      </c>
      <c r="D1148" s="11">
        <v>44606</v>
      </c>
      <c r="E1148" s="2" t="s">
        <v>529</v>
      </c>
      <c r="F1148" s="2" t="s">
        <v>530</v>
      </c>
      <c r="G1148" s="2" t="s">
        <v>1703</v>
      </c>
      <c r="H1148" s="2" t="s">
        <v>41</v>
      </c>
      <c r="I1148" s="11">
        <v>43906</v>
      </c>
      <c r="J1148" s="2">
        <v>550365.80000000005</v>
      </c>
      <c r="K1148" s="2" t="s">
        <v>42</v>
      </c>
      <c r="L1148" s="2" t="s">
        <v>43</v>
      </c>
      <c r="M1148" s="2">
        <v>0.1</v>
      </c>
      <c r="N1148" s="2">
        <v>549813.80000000005</v>
      </c>
      <c r="O1148" s="2">
        <v>0</v>
      </c>
      <c r="P1148" s="2">
        <v>276</v>
      </c>
      <c r="Q1148" s="2">
        <v>276</v>
      </c>
      <c r="R1148" s="2">
        <v>552</v>
      </c>
      <c r="S1148" s="2">
        <v>0</v>
      </c>
      <c r="T1148" s="2" t="s">
        <v>44</v>
      </c>
    </row>
    <row r="1149" spans="1:20" x14ac:dyDescent="0.25">
      <c r="A1149" s="2" t="s">
        <v>9</v>
      </c>
      <c r="B1149" s="2" t="s">
        <v>37</v>
      </c>
      <c r="C1149" s="2">
        <v>32020</v>
      </c>
      <c r="D1149" s="11">
        <v>44606</v>
      </c>
      <c r="E1149" s="2" t="s">
        <v>539</v>
      </c>
      <c r="F1149" s="2" t="s">
        <v>540</v>
      </c>
      <c r="G1149" s="2" t="s">
        <v>1704</v>
      </c>
      <c r="H1149" s="2" t="s">
        <v>41</v>
      </c>
      <c r="I1149" s="11">
        <v>43894</v>
      </c>
      <c r="J1149" s="2">
        <v>158002</v>
      </c>
      <c r="K1149" s="2" t="s">
        <v>42</v>
      </c>
      <c r="L1149" s="2" t="s">
        <v>43</v>
      </c>
      <c r="M1149" s="2">
        <v>18</v>
      </c>
      <c r="N1149" s="2">
        <v>133900</v>
      </c>
      <c r="O1149" s="2">
        <v>24102</v>
      </c>
      <c r="P1149" s="2">
        <v>0</v>
      </c>
      <c r="Q1149" s="2">
        <v>0</v>
      </c>
      <c r="R1149" s="2">
        <v>24102</v>
      </c>
      <c r="S1149" s="2">
        <v>0</v>
      </c>
      <c r="T1149" s="2" t="s">
        <v>44</v>
      </c>
    </row>
    <row r="1150" spans="1:20" x14ac:dyDescent="0.25">
      <c r="A1150" s="2" t="s">
        <v>9</v>
      </c>
      <c r="B1150" s="2" t="s">
        <v>37</v>
      </c>
      <c r="C1150" s="2">
        <v>32020</v>
      </c>
      <c r="D1150" s="11">
        <v>44606</v>
      </c>
      <c r="E1150" s="2" t="s">
        <v>539</v>
      </c>
      <c r="F1150" s="2" t="s">
        <v>540</v>
      </c>
      <c r="G1150" s="2" t="s">
        <v>1705</v>
      </c>
      <c r="H1150" s="2" t="s">
        <v>41</v>
      </c>
      <c r="I1150" s="11">
        <v>43895</v>
      </c>
      <c r="J1150" s="2">
        <v>711540</v>
      </c>
      <c r="K1150" s="2" t="s">
        <v>42</v>
      </c>
      <c r="L1150" s="2" t="s">
        <v>43</v>
      </c>
      <c r="M1150" s="2">
        <v>18</v>
      </c>
      <c r="N1150" s="2">
        <v>603000</v>
      </c>
      <c r="O1150" s="2">
        <v>108540</v>
      </c>
      <c r="P1150" s="2">
        <v>0</v>
      </c>
      <c r="Q1150" s="2">
        <v>0</v>
      </c>
      <c r="R1150" s="2">
        <v>108540</v>
      </c>
      <c r="S1150" s="2">
        <v>0</v>
      </c>
      <c r="T1150" s="2" t="s">
        <v>44</v>
      </c>
    </row>
    <row r="1151" spans="1:20" x14ac:dyDescent="0.25">
      <c r="A1151" s="2" t="s">
        <v>9</v>
      </c>
      <c r="B1151" s="2" t="s">
        <v>37</v>
      </c>
      <c r="C1151" s="2">
        <v>32020</v>
      </c>
      <c r="D1151" s="11">
        <v>44606</v>
      </c>
      <c r="E1151" s="2" t="s">
        <v>543</v>
      </c>
      <c r="F1151" s="2" t="s">
        <v>544</v>
      </c>
      <c r="G1151" s="2" t="s">
        <v>1706</v>
      </c>
      <c r="H1151" s="2" t="s">
        <v>41</v>
      </c>
      <c r="I1151" s="11">
        <v>43894</v>
      </c>
      <c r="J1151" s="2">
        <v>128030</v>
      </c>
      <c r="K1151" s="2" t="s">
        <v>42</v>
      </c>
      <c r="L1151" s="2" t="s">
        <v>43</v>
      </c>
      <c r="M1151" s="2">
        <v>18</v>
      </c>
      <c r="N1151" s="2">
        <v>108500</v>
      </c>
      <c r="O1151" s="2">
        <v>19530</v>
      </c>
      <c r="P1151" s="2">
        <v>0</v>
      </c>
      <c r="Q1151" s="2">
        <v>0</v>
      </c>
      <c r="R1151" s="2">
        <v>19530</v>
      </c>
      <c r="S1151" s="2">
        <v>0</v>
      </c>
      <c r="T1151" s="2" t="s">
        <v>44</v>
      </c>
    </row>
    <row r="1152" spans="1:20" x14ac:dyDescent="0.25">
      <c r="A1152" s="2" t="s">
        <v>9</v>
      </c>
      <c r="B1152" s="2" t="s">
        <v>37</v>
      </c>
      <c r="C1152" s="2">
        <v>32020</v>
      </c>
      <c r="D1152" s="11">
        <v>44606</v>
      </c>
      <c r="E1152" s="2" t="s">
        <v>543</v>
      </c>
      <c r="F1152" s="2" t="s">
        <v>544</v>
      </c>
      <c r="G1152" s="2" t="s">
        <v>1707</v>
      </c>
      <c r="H1152" s="2" t="s">
        <v>41</v>
      </c>
      <c r="I1152" s="11">
        <v>43900</v>
      </c>
      <c r="J1152" s="2">
        <v>10030</v>
      </c>
      <c r="K1152" s="2" t="s">
        <v>42</v>
      </c>
      <c r="L1152" s="2" t="s">
        <v>43</v>
      </c>
      <c r="M1152" s="2">
        <v>18</v>
      </c>
      <c r="N1152" s="2">
        <v>8500</v>
      </c>
      <c r="O1152" s="2">
        <v>1530</v>
      </c>
      <c r="P1152" s="2">
        <v>0</v>
      </c>
      <c r="Q1152" s="2">
        <v>0</v>
      </c>
      <c r="R1152" s="2">
        <v>1530</v>
      </c>
      <c r="S1152" s="2">
        <v>0</v>
      </c>
      <c r="T1152" s="2" t="s">
        <v>44</v>
      </c>
    </row>
    <row r="1153" spans="1:20" x14ac:dyDescent="0.25">
      <c r="A1153" s="2" t="s">
        <v>9</v>
      </c>
      <c r="B1153" s="2" t="s">
        <v>37</v>
      </c>
      <c r="C1153" s="2">
        <v>32020</v>
      </c>
      <c r="D1153" s="11">
        <v>44606</v>
      </c>
      <c r="E1153" s="2" t="s">
        <v>543</v>
      </c>
      <c r="F1153" s="2" t="s">
        <v>544</v>
      </c>
      <c r="G1153" s="2" t="s">
        <v>1708</v>
      </c>
      <c r="H1153" s="2" t="s">
        <v>41</v>
      </c>
      <c r="I1153" s="11">
        <v>43902</v>
      </c>
      <c r="J1153" s="2">
        <v>10030</v>
      </c>
      <c r="K1153" s="2" t="s">
        <v>42</v>
      </c>
      <c r="L1153" s="2" t="s">
        <v>43</v>
      </c>
      <c r="M1153" s="2">
        <v>18</v>
      </c>
      <c r="N1153" s="2">
        <v>8500</v>
      </c>
      <c r="O1153" s="2">
        <v>1530</v>
      </c>
      <c r="P1153" s="2">
        <v>0</v>
      </c>
      <c r="Q1153" s="2">
        <v>0</v>
      </c>
      <c r="R1153" s="2">
        <v>1530</v>
      </c>
      <c r="S1153" s="2">
        <v>0</v>
      </c>
      <c r="T1153" s="2" t="s">
        <v>44</v>
      </c>
    </row>
    <row r="1154" spans="1:20" x14ac:dyDescent="0.25">
      <c r="A1154" s="2" t="s">
        <v>9</v>
      </c>
      <c r="B1154" s="2" t="s">
        <v>37</v>
      </c>
      <c r="C1154" s="2">
        <v>32020</v>
      </c>
      <c r="D1154" s="11">
        <v>44606</v>
      </c>
      <c r="E1154" s="2" t="s">
        <v>549</v>
      </c>
      <c r="F1154" s="2" t="s">
        <v>550</v>
      </c>
      <c r="G1154" s="2" t="s">
        <v>1709</v>
      </c>
      <c r="H1154" s="2" t="s">
        <v>41</v>
      </c>
      <c r="I1154" s="11">
        <v>43892</v>
      </c>
      <c r="J1154" s="2">
        <v>147652</v>
      </c>
      <c r="K1154" s="2" t="s">
        <v>42</v>
      </c>
      <c r="L1154" s="2" t="s">
        <v>43</v>
      </c>
      <c r="M1154" s="2">
        <v>0</v>
      </c>
      <c r="N1154" s="2">
        <v>137040</v>
      </c>
      <c r="O1154" s="2">
        <v>0</v>
      </c>
      <c r="P1154" s="2">
        <v>0</v>
      </c>
      <c r="Q1154" s="2">
        <v>0</v>
      </c>
      <c r="R1154" s="2">
        <v>0</v>
      </c>
      <c r="S1154" s="2">
        <v>0</v>
      </c>
      <c r="T1154" s="2" t="s">
        <v>44</v>
      </c>
    </row>
    <row r="1155" spans="1:20" x14ac:dyDescent="0.25">
      <c r="A1155" s="2" t="s">
        <v>9</v>
      </c>
      <c r="B1155" s="2" t="s">
        <v>37</v>
      </c>
      <c r="C1155" s="2">
        <v>32020</v>
      </c>
      <c r="D1155" s="11">
        <v>44606</v>
      </c>
      <c r="E1155" s="2" t="s">
        <v>549</v>
      </c>
      <c r="F1155" s="2" t="s">
        <v>550</v>
      </c>
      <c r="G1155" s="2" t="s">
        <v>1709</v>
      </c>
      <c r="H1155" s="2" t="s">
        <v>41</v>
      </c>
      <c r="I1155" s="11">
        <v>43892</v>
      </c>
      <c r="J1155" s="2">
        <v>147652</v>
      </c>
      <c r="K1155" s="2" t="s">
        <v>42</v>
      </c>
      <c r="L1155" s="2" t="s">
        <v>43</v>
      </c>
      <c r="M1155" s="2">
        <v>18</v>
      </c>
      <c r="N1155" s="2">
        <v>8994</v>
      </c>
      <c r="O1155" s="2">
        <v>0</v>
      </c>
      <c r="P1155" s="2">
        <v>809</v>
      </c>
      <c r="Q1155" s="2">
        <v>809</v>
      </c>
      <c r="R1155" s="2">
        <v>1618</v>
      </c>
      <c r="S1155" s="2">
        <v>0</v>
      </c>
      <c r="T1155" s="2" t="s">
        <v>44</v>
      </c>
    </row>
    <row r="1156" spans="1:20" x14ac:dyDescent="0.25">
      <c r="A1156" s="2" t="s">
        <v>9</v>
      </c>
      <c r="B1156" s="2" t="s">
        <v>37</v>
      </c>
      <c r="C1156" s="2">
        <v>32020</v>
      </c>
      <c r="D1156" s="11">
        <v>44606</v>
      </c>
      <c r="E1156" s="2" t="s">
        <v>549</v>
      </c>
      <c r="F1156" s="2" t="s">
        <v>550</v>
      </c>
      <c r="G1156" s="2" t="s">
        <v>1710</v>
      </c>
      <c r="H1156" s="2" t="s">
        <v>41</v>
      </c>
      <c r="I1156" s="11">
        <v>43892</v>
      </c>
      <c r="J1156" s="2">
        <v>319435</v>
      </c>
      <c r="K1156" s="2" t="s">
        <v>42</v>
      </c>
      <c r="L1156" s="2" t="s">
        <v>43</v>
      </c>
      <c r="M1156" s="2">
        <v>0</v>
      </c>
      <c r="N1156" s="2">
        <v>304200</v>
      </c>
      <c r="O1156" s="2">
        <v>0</v>
      </c>
      <c r="P1156" s="2">
        <v>0</v>
      </c>
      <c r="Q1156" s="2">
        <v>0</v>
      </c>
      <c r="R1156" s="2">
        <v>0</v>
      </c>
      <c r="S1156" s="2">
        <v>0</v>
      </c>
      <c r="T1156" s="2" t="s">
        <v>44</v>
      </c>
    </row>
    <row r="1157" spans="1:20" x14ac:dyDescent="0.25">
      <c r="A1157" s="2" t="s">
        <v>9</v>
      </c>
      <c r="B1157" s="2" t="s">
        <v>37</v>
      </c>
      <c r="C1157" s="2">
        <v>32020</v>
      </c>
      <c r="D1157" s="11">
        <v>44606</v>
      </c>
      <c r="E1157" s="2" t="s">
        <v>549</v>
      </c>
      <c r="F1157" s="2" t="s">
        <v>550</v>
      </c>
      <c r="G1157" s="2" t="s">
        <v>1710</v>
      </c>
      <c r="H1157" s="2" t="s">
        <v>41</v>
      </c>
      <c r="I1157" s="11">
        <v>43892</v>
      </c>
      <c r="J1157" s="2">
        <v>319435</v>
      </c>
      <c r="K1157" s="2" t="s">
        <v>42</v>
      </c>
      <c r="L1157" s="2" t="s">
        <v>43</v>
      </c>
      <c r="M1157" s="2">
        <v>18</v>
      </c>
      <c r="N1157" s="2">
        <v>12911</v>
      </c>
      <c r="O1157" s="2">
        <v>0</v>
      </c>
      <c r="P1157" s="2">
        <v>1162</v>
      </c>
      <c r="Q1157" s="2">
        <v>1162</v>
      </c>
      <c r="R1157" s="2">
        <v>2324</v>
      </c>
      <c r="S1157" s="2">
        <v>0</v>
      </c>
      <c r="T1157" s="2" t="s">
        <v>44</v>
      </c>
    </row>
    <row r="1158" spans="1:20" x14ac:dyDescent="0.25">
      <c r="A1158" s="2" t="s">
        <v>9</v>
      </c>
      <c r="B1158" s="2" t="s">
        <v>37</v>
      </c>
      <c r="C1158" s="2">
        <v>32020</v>
      </c>
      <c r="D1158" s="11">
        <v>44606</v>
      </c>
      <c r="E1158" s="2" t="s">
        <v>1140</v>
      </c>
      <c r="F1158" s="2" t="s">
        <v>1141</v>
      </c>
      <c r="G1158" s="2" t="s">
        <v>1711</v>
      </c>
      <c r="H1158" s="2" t="s">
        <v>41</v>
      </c>
      <c r="I1158" s="11">
        <v>43902</v>
      </c>
      <c r="J1158" s="2">
        <v>13115.65</v>
      </c>
      <c r="K1158" s="2" t="s">
        <v>42</v>
      </c>
      <c r="L1158" s="2" t="s">
        <v>43</v>
      </c>
      <c r="M1158" s="2">
        <v>18</v>
      </c>
      <c r="N1158" s="2">
        <v>11114.97</v>
      </c>
      <c r="O1158" s="2">
        <v>0</v>
      </c>
      <c r="P1158" s="2">
        <v>1000.34</v>
      </c>
      <c r="Q1158" s="2">
        <v>1000.34</v>
      </c>
      <c r="R1158" s="2">
        <v>2000.68</v>
      </c>
      <c r="S1158" s="2">
        <v>0</v>
      </c>
      <c r="T1158" s="2" t="s">
        <v>44</v>
      </c>
    </row>
    <row r="1159" spans="1:20" x14ac:dyDescent="0.25">
      <c r="A1159" s="2" t="s">
        <v>9</v>
      </c>
      <c r="B1159" s="2" t="s">
        <v>37</v>
      </c>
      <c r="C1159" s="2">
        <v>32020</v>
      </c>
      <c r="D1159" s="11">
        <v>44606</v>
      </c>
      <c r="E1159" s="2" t="s">
        <v>1712</v>
      </c>
      <c r="F1159" s="2" t="s">
        <v>1713</v>
      </c>
      <c r="G1159" s="2" t="s">
        <v>1714</v>
      </c>
      <c r="H1159" s="2" t="s">
        <v>41</v>
      </c>
      <c r="I1159" s="11">
        <v>43910</v>
      </c>
      <c r="J1159" s="2">
        <v>7080</v>
      </c>
      <c r="K1159" s="2" t="s">
        <v>42</v>
      </c>
      <c r="L1159" s="2" t="s">
        <v>43</v>
      </c>
      <c r="M1159" s="2">
        <v>18</v>
      </c>
      <c r="N1159" s="2">
        <v>6000</v>
      </c>
      <c r="O1159" s="2">
        <v>1080</v>
      </c>
      <c r="P1159" s="2">
        <v>0</v>
      </c>
      <c r="Q1159" s="2">
        <v>0</v>
      </c>
      <c r="R1159" s="2">
        <v>1080</v>
      </c>
      <c r="S1159" s="2">
        <v>0</v>
      </c>
      <c r="T1159" s="2" t="s">
        <v>44</v>
      </c>
    </row>
    <row r="1160" spans="1:20" x14ac:dyDescent="0.25">
      <c r="A1160" s="2" t="s">
        <v>9</v>
      </c>
      <c r="B1160" s="2" t="s">
        <v>37</v>
      </c>
      <c r="C1160" s="2">
        <v>32020</v>
      </c>
      <c r="D1160" s="11">
        <v>44606</v>
      </c>
      <c r="E1160" s="2" t="s">
        <v>1715</v>
      </c>
      <c r="F1160" s="2" t="s">
        <v>1716</v>
      </c>
      <c r="G1160" s="2" t="s">
        <v>1717</v>
      </c>
      <c r="H1160" s="2" t="s">
        <v>41</v>
      </c>
      <c r="I1160" s="11">
        <v>43895</v>
      </c>
      <c r="J1160" s="2">
        <v>11800</v>
      </c>
      <c r="K1160" s="2" t="s">
        <v>42</v>
      </c>
      <c r="L1160" s="2" t="s">
        <v>43</v>
      </c>
      <c r="M1160" s="2">
        <v>18</v>
      </c>
      <c r="N1160" s="2">
        <v>10000</v>
      </c>
      <c r="O1160" s="2">
        <v>1800</v>
      </c>
      <c r="P1160" s="2">
        <v>0</v>
      </c>
      <c r="Q1160" s="2">
        <v>0</v>
      </c>
      <c r="R1160" s="2">
        <v>1800</v>
      </c>
      <c r="S1160" s="2">
        <v>0</v>
      </c>
      <c r="T1160" s="2" t="s">
        <v>44</v>
      </c>
    </row>
    <row r="1161" spans="1:20" x14ac:dyDescent="0.25">
      <c r="A1161" s="2" t="s">
        <v>9</v>
      </c>
      <c r="B1161" s="2" t="s">
        <v>37</v>
      </c>
      <c r="C1161" s="2">
        <v>32020</v>
      </c>
      <c r="D1161" s="11">
        <v>44606</v>
      </c>
      <c r="E1161" s="2" t="s">
        <v>696</v>
      </c>
      <c r="F1161" s="2" t="s">
        <v>53</v>
      </c>
      <c r="G1161" s="2" t="s">
        <v>1718</v>
      </c>
      <c r="H1161" s="2" t="s">
        <v>41</v>
      </c>
      <c r="I1161" s="11">
        <v>43921</v>
      </c>
      <c r="J1161" s="2">
        <v>177</v>
      </c>
      <c r="K1161" s="2" t="s">
        <v>42</v>
      </c>
      <c r="L1161" s="2" t="s">
        <v>43</v>
      </c>
      <c r="M1161" s="2">
        <v>18</v>
      </c>
      <c r="N1161" s="2">
        <v>150</v>
      </c>
      <c r="O1161" s="2">
        <v>27</v>
      </c>
      <c r="P1161" s="2">
        <v>0</v>
      </c>
      <c r="Q1161" s="2">
        <v>0</v>
      </c>
      <c r="R1161" s="2">
        <v>27</v>
      </c>
      <c r="S1161" s="2">
        <v>0</v>
      </c>
      <c r="T1161" s="2" t="s">
        <v>44</v>
      </c>
    </row>
    <row r="1162" spans="1:20" x14ac:dyDescent="0.25">
      <c r="A1162" s="2" t="s">
        <v>8</v>
      </c>
      <c r="B1162" s="2" t="s">
        <v>37</v>
      </c>
      <c r="C1162" s="2">
        <v>32020</v>
      </c>
      <c r="D1162" s="11">
        <v>44606</v>
      </c>
      <c r="E1162" s="2" t="s">
        <v>1719</v>
      </c>
      <c r="F1162" s="2" t="s">
        <v>1720</v>
      </c>
      <c r="G1162" s="2" t="s">
        <v>1721</v>
      </c>
      <c r="H1162" s="2" t="s">
        <v>41</v>
      </c>
      <c r="I1162" s="11">
        <v>43886</v>
      </c>
      <c r="J1162" s="2">
        <v>161089</v>
      </c>
      <c r="K1162" s="2" t="s">
        <v>42</v>
      </c>
      <c r="L1162" s="2" t="s">
        <v>43</v>
      </c>
      <c r="M1162" s="2">
        <v>18</v>
      </c>
      <c r="N1162" s="2">
        <v>136516.1</v>
      </c>
      <c r="O1162" s="2">
        <v>0</v>
      </c>
      <c r="P1162" s="2">
        <v>12286.45</v>
      </c>
      <c r="Q1162" s="2">
        <v>12286.45</v>
      </c>
      <c r="R1162" s="2">
        <v>24572.9</v>
      </c>
      <c r="S1162" s="2">
        <v>0</v>
      </c>
      <c r="T1162" s="2" t="s">
        <v>44</v>
      </c>
    </row>
    <row r="1163" spans="1:20" x14ac:dyDescent="0.25">
      <c r="A1163" s="2" t="s">
        <v>9</v>
      </c>
      <c r="B1163" s="2" t="s">
        <v>37</v>
      </c>
      <c r="C1163" s="2">
        <v>32020</v>
      </c>
      <c r="D1163" s="11">
        <v>44606</v>
      </c>
      <c r="E1163" s="2" t="s">
        <v>1719</v>
      </c>
      <c r="F1163" s="2" t="s">
        <v>1720</v>
      </c>
      <c r="G1163" s="2" t="s">
        <v>1722</v>
      </c>
      <c r="H1163" s="2" t="s">
        <v>41</v>
      </c>
      <c r="I1163" s="11">
        <v>43893</v>
      </c>
      <c r="J1163" s="2">
        <v>35738</v>
      </c>
      <c r="K1163" s="2" t="s">
        <v>42</v>
      </c>
      <c r="L1163" s="2" t="s">
        <v>43</v>
      </c>
      <c r="M1163" s="2">
        <v>18</v>
      </c>
      <c r="N1163" s="2">
        <v>30286.44</v>
      </c>
      <c r="O1163" s="2">
        <v>0</v>
      </c>
      <c r="P1163" s="2">
        <v>2725.78</v>
      </c>
      <c r="Q1163" s="2">
        <v>2725.78</v>
      </c>
      <c r="R1163" s="2">
        <v>5451.56</v>
      </c>
      <c r="S1163" s="2">
        <v>0</v>
      </c>
      <c r="T1163" s="2" t="s">
        <v>44</v>
      </c>
    </row>
    <row r="1164" spans="1:20" x14ac:dyDescent="0.25">
      <c r="A1164" s="2" t="s">
        <v>9</v>
      </c>
      <c r="B1164" s="2" t="s">
        <v>37</v>
      </c>
      <c r="C1164" s="2">
        <v>32020</v>
      </c>
      <c r="D1164" s="11">
        <v>44606</v>
      </c>
      <c r="E1164" s="2" t="s">
        <v>576</v>
      </c>
      <c r="F1164" s="2" t="s">
        <v>577</v>
      </c>
      <c r="G1164" s="2" t="s">
        <v>1723</v>
      </c>
      <c r="H1164" s="2" t="s">
        <v>41</v>
      </c>
      <c r="I1164" s="11">
        <v>43911</v>
      </c>
      <c r="J1164" s="2">
        <v>15606</v>
      </c>
      <c r="K1164" s="2" t="s">
        <v>42</v>
      </c>
      <c r="L1164" s="2" t="s">
        <v>43</v>
      </c>
      <c r="M1164" s="2">
        <v>18</v>
      </c>
      <c r="N1164" s="2">
        <v>13225</v>
      </c>
      <c r="O1164" s="2">
        <v>0</v>
      </c>
      <c r="P1164" s="2">
        <v>1190.25</v>
      </c>
      <c r="Q1164" s="2">
        <v>1190.25</v>
      </c>
      <c r="R1164" s="2">
        <v>2380.5</v>
      </c>
      <c r="S1164" s="2">
        <v>0</v>
      </c>
      <c r="T1164" s="2" t="s">
        <v>44</v>
      </c>
    </row>
    <row r="1165" spans="1:20" x14ac:dyDescent="0.25">
      <c r="A1165" s="2" t="s">
        <v>9</v>
      </c>
      <c r="B1165" s="2" t="s">
        <v>37</v>
      </c>
      <c r="C1165" s="2">
        <v>32020</v>
      </c>
      <c r="D1165" s="11">
        <v>44606</v>
      </c>
      <c r="E1165" s="2" t="s">
        <v>576</v>
      </c>
      <c r="F1165" s="2" t="s">
        <v>577</v>
      </c>
      <c r="G1165" s="2" t="s">
        <v>1724</v>
      </c>
      <c r="H1165" s="2" t="s">
        <v>41</v>
      </c>
      <c r="I1165" s="11">
        <v>43911</v>
      </c>
      <c r="J1165" s="2">
        <v>127582</v>
      </c>
      <c r="K1165" s="2" t="s">
        <v>42</v>
      </c>
      <c r="L1165" s="2" t="s">
        <v>43</v>
      </c>
      <c r="M1165" s="2">
        <v>18</v>
      </c>
      <c r="N1165" s="2">
        <v>108120</v>
      </c>
      <c r="O1165" s="2">
        <v>0</v>
      </c>
      <c r="P1165" s="2">
        <v>9730.7999999999993</v>
      </c>
      <c r="Q1165" s="2">
        <v>9730.7999999999993</v>
      </c>
      <c r="R1165" s="2">
        <v>19461.599999999999</v>
      </c>
      <c r="S1165" s="2">
        <v>0</v>
      </c>
      <c r="T1165" s="2" t="s">
        <v>44</v>
      </c>
    </row>
    <row r="1166" spans="1:20" x14ac:dyDescent="0.25">
      <c r="A1166" s="2" t="s">
        <v>9</v>
      </c>
      <c r="B1166" s="2" t="s">
        <v>37</v>
      </c>
      <c r="C1166" s="2">
        <v>32020</v>
      </c>
      <c r="D1166" s="11">
        <v>44606</v>
      </c>
      <c r="E1166" s="2" t="s">
        <v>576</v>
      </c>
      <c r="F1166" s="2" t="s">
        <v>577</v>
      </c>
      <c r="G1166" s="2" t="s">
        <v>1725</v>
      </c>
      <c r="H1166" s="2" t="s">
        <v>41</v>
      </c>
      <c r="I1166" s="11">
        <v>43911</v>
      </c>
      <c r="J1166" s="2">
        <v>30715</v>
      </c>
      <c r="K1166" s="2" t="s">
        <v>42</v>
      </c>
      <c r="L1166" s="2" t="s">
        <v>43</v>
      </c>
      <c r="M1166" s="2">
        <v>18</v>
      </c>
      <c r="N1166" s="2">
        <v>26030</v>
      </c>
      <c r="O1166" s="2">
        <v>0</v>
      </c>
      <c r="P1166" s="2">
        <v>2342.6999999999998</v>
      </c>
      <c r="Q1166" s="2">
        <v>2342.6999999999998</v>
      </c>
      <c r="R1166" s="2">
        <v>4685.3999999999996</v>
      </c>
      <c r="S1166" s="2">
        <v>0</v>
      </c>
      <c r="T1166" s="2" t="s">
        <v>44</v>
      </c>
    </row>
    <row r="1167" spans="1:20" x14ac:dyDescent="0.25">
      <c r="A1167" s="2" t="s">
        <v>9</v>
      </c>
      <c r="B1167" s="2" t="s">
        <v>37</v>
      </c>
      <c r="C1167" s="2">
        <v>32020</v>
      </c>
      <c r="D1167" s="11">
        <v>44606</v>
      </c>
      <c r="E1167" s="2" t="s">
        <v>576</v>
      </c>
      <c r="F1167" s="2" t="s">
        <v>577</v>
      </c>
      <c r="G1167" s="2" t="s">
        <v>1726</v>
      </c>
      <c r="H1167" s="2" t="s">
        <v>41</v>
      </c>
      <c r="I1167" s="11">
        <v>43914</v>
      </c>
      <c r="J1167" s="2">
        <v>68853</v>
      </c>
      <c r="K1167" s="2" t="s">
        <v>42</v>
      </c>
      <c r="L1167" s="2" t="s">
        <v>43</v>
      </c>
      <c r="M1167" s="2">
        <v>18</v>
      </c>
      <c r="N1167" s="2">
        <v>58350</v>
      </c>
      <c r="O1167" s="2">
        <v>0</v>
      </c>
      <c r="P1167" s="2">
        <v>5251.5</v>
      </c>
      <c r="Q1167" s="2">
        <v>5251.5</v>
      </c>
      <c r="R1167" s="2">
        <v>10503</v>
      </c>
      <c r="S1167" s="2">
        <v>0</v>
      </c>
      <c r="T1167" s="2" t="s">
        <v>44</v>
      </c>
    </row>
    <row r="1168" spans="1:20" x14ac:dyDescent="0.25">
      <c r="A1168" s="2" t="s">
        <v>9</v>
      </c>
      <c r="B1168" s="2" t="s">
        <v>37</v>
      </c>
      <c r="C1168" s="2">
        <v>32020</v>
      </c>
      <c r="D1168" s="11">
        <v>44606</v>
      </c>
      <c r="E1168" s="2" t="s">
        <v>576</v>
      </c>
      <c r="F1168" s="2" t="s">
        <v>577</v>
      </c>
      <c r="G1168" s="2" t="s">
        <v>1727</v>
      </c>
      <c r="H1168" s="2" t="s">
        <v>41</v>
      </c>
      <c r="I1168" s="11">
        <v>43914</v>
      </c>
      <c r="J1168" s="2">
        <v>35223</v>
      </c>
      <c r="K1168" s="2" t="s">
        <v>42</v>
      </c>
      <c r="L1168" s="2" t="s">
        <v>43</v>
      </c>
      <c r="M1168" s="2">
        <v>18</v>
      </c>
      <c r="N1168" s="2">
        <v>29850</v>
      </c>
      <c r="O1168" s="2">
        <v>0</v>
      </c>
      <c r="P1168" s="2">
        <v>2686.5</v>
      </c>
      <c r="Q1168" s="2">
        <v>2686.5</v>
      </c>
      <c r="R1168" s="2">
        <v>5373</v>
      </c>
      <c r="S1168" s="2">
        <v>0</v>
      </c>
      <c r="T1168" s="2" t="s">
        <v>44</v>
      </c>
    </row>
    <row r="1169" spans="1:20" x14ac:dyDescent="0.25">
      <c r="A1169" s="2" t="s">
        <v>9</v>
      </c>
      <c r="B1169" s="2" t="s">
        <v>37</v>
      </c>
      <c r="C1169" s="2">
        <v>32020</v>
      </c>
      <c r="D1169" s="11">
        <v>44606</v>
      </c>
      <c r="E1169" s="2" t="s">
        <v>576</v>
      </c>
      <c r="F1169" s="2" t="s">
        <v>577</v>
      </c>
      <c r="G1169" s="2" t="s">
        <v>1728</v>
      </c>
      <c r="H1169" s="2" t="s">
        <v>41</v>
      </c>
      <c r="I1169" s="11">
        <v>43914</v>
      </c>
      <c r="J1169" s="2">
        <v>32509</v>
      </c>
      <c r="K1169" s="2" t="s">
        <v>42</v>
      </c>
      <c r="L1169" s="2" t="s">
        <v>43</v>
      </c>
      <c r="M1169" s="2">
        <v>18</v>
      </c>
      <c r="N1169" s="2">
        <v>27550</v>
      </c>
      <c r="O1169" s="2">
        <v>0</v>
      </c>
      <c r="P1169" s="2">
        <v>2479.5</v>
      </c>
      <c r="Q1169" s="2">
        <v>2479.5</v>
      </c>
      <c r="R1169" s="2">
        <v>4959</v>
      </c>
      <c r="S1169" s="2">
        <v>0</v>
      </c>
      <c r="T1169" s="2" t="s">
        <v>44</v>
      </c>
    </row>
    <row r="1170" spans="1:20" x14ac:dyDescent="0.25">
      <c r="A1170" s="2" t="s">
        <v>9</v>
      </c>
      <c r="B1170" s="2" t="s">
        <v>37</v>
      </c>
      <c r="C1170" s="2">
        <v>32020</v>
      </c>
      <c r="D1170" s="11">
        <v>44606</v>
      </c>
      <c r="E1170" s="2" t="s">
        <v>576</v>
      </c>
      <c r="F1170" s="2" t="s">
        <v>577</v>
      </c>
      <c r="G1170" s="2" t="s">
        <v>1729</v>
      </c>
      <c r="H1170" s="2" t="s">
        <v>41</v>
      </c>
      <c r="I1170" s="11">
        <v>43914</v>
      </c>
      <c r="J1170" s="2">
        <v>192104</v>
      </c>
      <c r="K1170" s="2" t="s">
        <v>42</v>
      </c>
      <c r="L1170" s="2" t="s">
        <v>43</v>
      </c>
      <c r="M1170" s="2">
        <v>5</v>
      </c>
      <c r="N1170" s="2">
        <v>182956</v>
      </c>
      <c r="O1170" s="2">
        <v>0</v>
      </c>
      <c r="P1170" s="2">
        <v>4573.8999999999996</v>
      </c>
      <c r="Q1170" s="2">
        <v>4573.8999999999996</v>
      </c>
      <c r="R1170" s="2">
        <v>9147.7999999999993</v>
      </c>
      <c r="S1170" s="2">
        <v>0</v>
      </c>
      <c r="T1170" s="2" t="s">
        <v>44</v>
      </c>
    </row>
    <row r="1171" spans="1:20" x14ac:dyDescent="0.25">
      <c r="A1171" s="2" t="s">
        <v>9</v>
      </c>
      <c r="B1171" s="2" t="s">
        <v>37</v>
      </c>
      <c r="C1171" s="2">
        <v>32020</v>
      </c>
      <c r="D1171" s="11">
        <v>44606</v>
      </c>
      <c r="E1171" s="2" t="s">
        <v>576</v>
      </c>
      <c r="F1171" s="2" t="s">
        <v>577</v>
      </c>
      <c r="G1171" s="2" t="s">
        <v>1730</v>
      </c>
      <c r="H1171" s="2" t="s">
        <v>41</v>
      </c>
      <c r="I1171" s="11">
        <v>43914</v>
      </c>
      <c r="J1171" s="2">
        <v>10620</v>
      </c>
      <c r="K1171" s="2" t="s">
        <v>42</v>
      </c>
      <c r="L1171" s="2" t="s">
        <v>43</v>
      </c>
      <c r="M1171" s="2">
        <v>18</v>
      </c>
      <c r="N1171" s="2">
        <v>9000</v>
      </c>
      <c r="O1171" s="2">
        <v>0</v>
      </c>
      <c r="P1171" s="2">
        <v>810</v>
      </c>
      <c r="Q1171" s="2">
        <v>810</v>
      </c>
      <c r="R1171" s="2">
        <v>1620</v>
      </c>
      <c r="S1171" s="2">
        <v>0</v>
      </c>
      <c r="T1171" s="2" t="s">
        <v>44</v>
      </c>
    </row>
    <row r="1172" spans="1:20" x14ac:dyDescent="0.25">
      <c r="A1172" s="2" t="s">
        <v>9</v>
      </c>
      <c r="B1172" s="2" t="s">
        <v>37</v>
      </c>
      <c r="C1172" s="2">
        <v>32020</v>
      </c>
      <c r="D1172" s="11">
        <v>44606</v>
      </c>
      <c r="E1172" s="2" t="s">
        <v>581</v>
      </c>
      <c r="F1172" s="2" t="s">
        <v>582</v>
      </c>
      <c r="G1172" s="2" t="s">
        <v>1731</v>
      </c>
      <c r="H1172" s="2" t="s">
        <v>41</v>
      </c>
      <c r="I1172" s="11">
        <v>43903</v>
      </c>
      <c r="J1172" s="2">
        <v>26818</v>
      </c>
      <c r="K1172" s="2" t="s">
        <v>42</v>
      </c>
      <c r="L1172" s="2" t="s">
        <v>43</v>
      </c>
      <c r="M1172" s="2">
        <v>18</v>
      </c>
      <c r="N1172" s="2">
        <v>22727</v>
      </c>
      <c r="O1172" s="2">
        <v>4090.86</v>
      </c>
      <c r="P1172" s="2">
        <v>0</v>
      </c>
      <c r="Q1172" s="2">
        <v>0</v>
      </c>
      <c r="R1172" s="2">
        <v>4090.86</v>
      </c>
      <c r="S1172" s="2">
        <v>0</v>
      </c>
      <c r="T1172" s="2" t="s">
        <v>44</v>
      </c>
    </row>
    <row r="1173" spans="1:20" x14ac:dyDescent="0.25">
      <c r="A1173" s="2" t="s">
        <v>9</v>
      </c>
      <c r="B1173" s="2" t="s">
        <v>37</v>
      </c>
      <c r="C1173" s="2">
        <v>32020</v>
      </c>
      <c r="D1173" s="11">
        <v>44606</v>
      </c>
      <c r="E1173" s="2" t="s">
        <v>590</v>
      </c>
      <c r="F1173" s="2" t="s">
        <v>591</v>
      </c>
      <c r="G1173" s="2" t="s">
        <v>1732</v>
      </c>
      <c r="H1173" s="2" t="s">
        <v>41</v>
      </c>
      <c r="I1173" s="11">
        <v>43910</v>
      </c>
      <c r="J1173" s="2">
        <v>57702</v>
      </c>
      <c r="K1173" s="2" t="s">
        <v>42</v>
      </c>
      <c r="L1173" s="2" t="s">
        <v>43</v>
      </c>
      <c r="M1173" s="2">
        <v>18</v>
      </c>
      <c r="N1173" s="2">
        <v>48900</v>
      </c>
      <c r="O1173" s="2">
        <v>0</v>
      </c>
      <c r="P1173" s="2">
        <v>4401</v>
      </c>
      <c r="Q1173" s="2">
        <v>4401</v>
      </c>
      <c r="R1173" s="2">
        <v>8802</v>
      </c>
      <c r="S1173" s="2">
        <v>0</v>
      </c>
      <c r="T1173" s="2" t="s">
        <v>44</v>
      </c>
    </row>
    <row r="1174" spans="1:20" x14ac:dyDescent="0.25">
      <c r="A1174" s="2" t="s">
        <v>9</v>
      </c>
      <c r="B1174" s="2" t="s">
        <v>37</v>
      </c>
      <c r="C1174" s="2">
        <v>32020</v>
      </c>
      <c r="D1174" s="11">
        <v>44606</v>
      </c>
      <c r="E1174" s="2" t="s">
        <v>1733</v>
      </c>
      <c r="F1174" s="2" t="s">
        <v>1734</v>
      </c>
      <c r="G1174" s="2" t="s">
        <v>1735</v>
      </c>
      <c r="H1174" s="2" t="s">
        <v>41</v>
      </c>
      <c r="I1174" s="11">
        <v>43906</v>
      </c>
      <c r="J1174" s="2">
        <v>5758</v>
      </c>
      <c r="K1174" s="2" t="s">
        <v>42</v>
      </c>
      <c r="L1174" s="2" t="s">
        <v>43</v>
      </c>
      <c r="M1174" s="2">
        <v>18</v>
      </c>
      <c r="N1174" s="2">
        <v>4879.88</v>
      </c>
      <c r="O1174" s="2">
        <v>878.38</v>
      </c>
      <c r="P1174" s="2">
        <v>0</v>
      </c>
      <c r="Q1174" s="2">
        <v>0</v>
      </c>
      <c r="R1174" s="2">
        <v>878.38</v>
      </c>
      <c r="S1174" s="2">
        <v>0</v>
      </c>
      <c r="T1174" s="2" t="s">
        <v>44</v>
      </c>
    </row>
    <row r="1175" spans="1:20" x14ac:dyDescent="0.25">
      <c r="A1175" s="2" t="s">
        <v>6</v>
      </c>
      <c r="B1175" s="2" t="s">
        <v>37</v>
      </c>
      <c r="C1175" s="2">
        <v>32020</v>
      </c>
      <c r="D1175" s="11">
        <v>44606</v>
      </c>
      <c r="E1175" s="2" t="s">
        <v>1736</v>
      </c>
      <c r="F1175" s="2" t="s">
        <v>1737</v>
      </c>
      <c r="G1175" s="2" t="s">
        <v>1738</v>
      </c>
      <c r="H1175" s="2" t="s">
        <v>41</v>
      </c>
      <c r="I1175" s="11">
        <v>43834</v>
      </c>
      <c r="J1175" s="2">
        <v>1835</v>
      </c>
      <c r="K1175" s="2" t="s">
        <v>42</v>
      </c>
      <c r="L1175" s="2" t="s">
        <v>43</v>
      </c>
      <c r="M1175" s="2">
        <v>18</v>
      </c>
      <c r="N1175" s="2">
        <v>1555</v>
      </c>
      <c r="O1175" s="2">
        <v>280</v>
      </c>
      <c r="P1175" s="2">
        <v>0</v>
      </c>
      <c r="Q1175" s="2">
        <v>0</v>
      </c>
      <c r="R1175" s="2">
        <v>280</v>
      </c>
      <c r="S1175" s="2">
        <v>0</v>
      </c>
      <c r="T1175" s="2" t="s">
        <v>44</v>
      </c>
    </row>
    <row r="1176" spans="1:20" x14ac:dyDescent="0.25">
      <c r="A1176" s="2" t="s">
        <v>6</v>
      </c>
      <c r="B1176" s="2" t="s">
        <v>37</v>
      </c>
      <c r="C1176" s="2">
        <v>32020</v>
      </c>
      <c r="D1176" s="11">
        <v>44606</v>
      </c>
      <c r="E1176" s="2" t="s">
        <v>1736</v>
      </c>
      <c r="F1176" s="2" t="s">
        <v>1737</v>
      </c>
      <c r="G1176" s="2" t="s">
        <v>809</v>
      </c>
      <c r="H1176" s="2" t="s">
        <v>41</v>
      </c>
      <c r="I1176" s="11">
        <v>43840</v>
      </c>
      <c r="J1176" s="2">
        <v>6171.4</v>
      </c>
      <c r="K1176" s="2" t="s">
        <v>42</v>
      </c>
      <c r="L1176" s="2" t="s">
        <v>43</v>
      </c>
      <c r="M1176" s="2">
        <v>18</v>
      </c>
      <c r="N1176" s="2">
        <v>5230</v>
      </c>
      <c r="O1176" s="2">
        <v>941.4</v>
      </c>
      <c r="P1176" s="2">
        <v>0</v>
      </c>
      <c r="Q1176" s="2">
        <v>0</v>
      </c>
      <c r="R1176" s="2">
        <v>941.4</v>
      </c>
      <c r="S1176" s="2">
        <v>0</v>
      </c>
      <c r="T1176" s="2" t="s">
        <v>44</v>
      </c>
    </row>
    <row r="1177" spans="1:20" x14ac:dyDescent="0.25">
      <c r="A1177" s="2" t="s">
        <v>9</v>
      </c>
      <c r="B1177" s="2" t="s">
        <v>37</v>
      </c>
      <c r="C1177" s="2">
        <v>32020</v>
      </c>
      <c r="D1177" s="11">
        <v>44606</v>
      </c>
      <c r="E1177" s="2" t="s">
        <v>1739</v>
      </c>
      <c r="F1177" s="2" t="s">
        <v>1740</v>
      </c>
      <c r="G1177" s="2" t="s">
        <v>1741</v>
      </c>
      <c r="H1177" s="2" t="s">
        <v>41</v>
      </c>
      <c r="I1177" s="11">
        <v>43899</v>
      </c>
      <c r="J1177" s="2">
        <v>42500</v>
      </c>
      <c r="K1177" s="2" t="s">
        <v>42</v>
      </c>
      <c r="L1177" s="2" t="s">
        <v>43</v>
      </c>
      <c r="M1177" s="2">
        <v>18</v>
      </c>
      <c r="N1177" s="2">
        <v>36017.22</v>
      </c>
      <c r="O1177" s="2">
        <v>0</v>
      </c>
      <c r="P1177" s="2">
        <v>3241.55</v>
      </c>
      <c r="Q1177" s="2">
        <v>3241.55</v>
      </c>
      <c r="R1177" s="2">
        <v>6483.1</v>
      </c>
      <c r="S1177" s="2">
        <v>0</v>
      </c>
      <c r="T1177" s="2" t="s">
        <v>44</v>
      </c>
    </row>
    <row r="1178" spans="1:20" x14ac:dyDescent="0.25">
      <c r="A1178" s="2" t="s">
        <v>9</v>
      </c>
      <c r="B1178" s="2" t="s">
        <v>37</v>
      </c>
      <c r="C1178" s="2">
        <v>32020</v>
      </c>
      <c r="D1178" s="11">
        <v>44606</v>
      </c>
      <c r="E1178" s="2" t="s">
        <v>1192</v>
      </c>
      <c r="F1178" s="2" t="s">
        <v>1193</v>
      </c>
      <c r="G1178" s="2" t="s">
        <v>1742</v>
      </c>
      <c r="H1178" s="2" t="s">
        <v>41</v>
      </c>
      <c r="I1178" s="11">
        <v>43894</v>
      </c>
      <c r="J1178" s="2">
        <v>729</v>
      </c>
      <c r="K1178" s="2" t="s">
        <v>42</v>
      </c>
      <c r="L1178" s="2" t="s">
        <v>43</v>
      </c>
      <c r="M1178" s="2">
        <v>18</v>
      </c>
      <c r="N1178" s="2">
        <v>618</v>
      </c>
      <c r="O1178" s="2">
        <v>0</v>
      </c>
      <c r="P1178" s="2">
        <v>55.63</v>
      </c>
      <c r="Q1178" s="2">
        <v>55.63</v>
      </c>
      <c r="R1178" s="2">
        <v>111.26</v>
      </c>
      <c r="S1178" s="2">
        <v>0</v>
      </c>
      <c r="T1178" s="2" t="s">
        <v>44</v>
      </c>
    </row>
    <row r="1179" spans="1:20" x14ac:dyDescent="0.25">
      <c r="A1179" s="2" t="s">
        <v>9</v>
      </c>
      <c r="B1179" s="2" t="s">
        <v>37</v>
      </c>
      <c r="C1179" s="2">
        <v>32020</v>
      </c>
      <c r="D1179" s="11">
        <v>44606</v>
      </c>
      <c r="E1179" s="2" t="s">
        <v>1743</v>
      </c>
      <c r="F1179" s="2" t="s">
        <v>1744</v>
      </c>
      <c r="G1179" s="2" t="s">
        <v>1745</v>
      </c>
      <c r="H1179" s="2" t="s">
        <v>41</v>
      </c>
      <c r="I1179" s="11">
        <v>43892</v>
      </c>
      <c r="J1179" s="2">
        <v>5098</v>
      </c>
      <c r="K1179" s="2" t="s">
        <v>42</v>
      </c>
      <c r="L1179" s="2" t="s">
        <v>43</v>
      </c>
      <c r="M1179" s="2">
        <v>18</v>
      </c>
      <c r="N1179" s="2">
        <v>4320</v>
      </c>
      <c r="O1179" s="2">
        <v>0</v>
      </c>
      <c r="P1179" s="2">
        <v>388.8</v>
      </c>
      <c r="Q1179" s="2">
        <v>388.8</v>
      </c>
      <c r="R1179" s="2">
        <v>777.6</v>
      </c>
      <c r="S1179" s="2">
        <v>0</v>
      </c>
      <c r="T1179" s="2" t="s">
        <v>44</v>
      </c>
    </row>
    <row r="1180" spans="1:20" x14ac:dyDescent="0.25">
      <c r="A1180" s="2" t="s">
        <v>9</v>
      </c>
      <c r="B1180" s="2" t="s">
        <v>37</v>
      </c>
      <c r="C1180" s="2">
        <v>32020</v>
      </c>
      <c r="D1180" s="11">
        <v>44606</v>
      </c>
      <c r="E1180" s="2" t="s">
        <v>1746</v>
      </c>
      <c r="F1180" s="2" t="s">
        <v>1747</v>
      </c>
      <c r="G1180" s="2" t="s">
        <v>1748</v>
      </c>
      <c r="H1180" s="2" t="s">
        <v>41</v>
      </c>
      <c r="I1180" s="11">
        <v>43892</v>
      </c>
      <c r="J1180" s="2">
        <v>12334.74</v>
      </c>
      <c r="K1180" s="2" t="s">
        <v>42</v>
      </c>
      <c r="L1180" s="2" t="s">
        <v>43</v>
      </c>
      <c r="M1180" s="2">
        <v>0</v>
      </c>
      <c r="N1180" s="2">
        <v>6620</v>
      </c>
      <c r="O1180" s="2">
        <v>0</v>
      </c>
      <c r="P1180" s="2">
        <v>0</v>
      </c>
      <c r="Q1180" s="2">
        <v>0</v>
      </c>
      <c r="R1180" s="2">
        <v>0</v>
      </c>
      <c r="S1180" s="2">
        <v>0</v>
      </c>
      <c r="T1180" s="2" t="s">
        <v>44</v>
      </c>
    </row>
    <row r="1181" spans="1:20" x14ac:dyDescent="0.25">
      <c r="A1181" s="2" t="s">
        <v>9</v>
      </c>
      <c r="B1181" s="2" t="s">
        <v>37</v>
      </c>
      <c r="C1181" s="2">
        <v>32020</v>
      </c>
      <c r="D1181" s="11">
        <v>44606</v>
      </c>
      <c r="E1181" s="2" t="s">
        <v>1746</v>
      </c>
      <c r="F1181" s="2" t="s">
        <v>1747</v>
      </c>
      <c r="G1181" s="2" t="s">
        <v>1748</v>
      </c>
      <c r="H1181" s="2" t="s">
        <v>41</v>
      </c>
      <c r="I1181" s="11">
        <v>43892</v>
      </c>
      <c r="J1181" s="2">
        <v>12334.74</v>
      </c>
      <c r="K1181" s="2" t="s">
        <v>42</v>
      </c>
      <c r="L1181" s="2" t="s">
        <v>43</v>
      </c>
      <c r="M1181" s="2">
        <v>18</v>
      </c>
      <c r="N1181" s="2">
        <v>4843</v>
      </c>
      <c r="O1181" s="2">
        <v>0</v>
      </c>
      <c r="P1181" s="2">
        <v>435.87</v>
      </c>
      <c r="Q1181" s="2">
        <v>435.87</v>
      </c>
      <c r="R1181" s="2">
        <v>871.74</v>
      </c>
      <c r="S1181" s="2">
        <v>0</v>
      </c>
      <c r="T1181" s="2" t="s">
        <v>44</v>
      </c>
    </row>
    <row r="1182" spans="1:20" x14ac:dyDescent="0.25">
      <c r="A1182" s="2" t="s">
        <v>9</v>
      </c>
      <c r="B1182" s="2" t="s">
        <v>37</v>
      </c>
      <c r="C1182" s="2">
        <v>32020</v>
      </c>
      <c r="D1182" s="11">
        <v>44606</v>
      </c>
      <c r="E1182" s="2" t="s">
        <v>1746</v>
      </c>
      <c r="F1182" s="2" t="s">
        <v>1747</v>
      </c>
      <c r="G1182" s="2" t="s">
        <v>1749</v>
      </c>
      <c r="H1182" s="2" t="s">
        <v>41</v>
      </c>
      <c r="I1182" s="11">
        <v>43904</v>
      </c>
      <c r="J1182" s="2">
        <v>12308.5</v>
      </c>
      <c r="K1182" s="2" t="s">
        <v>42</v>
      </c>
      <c r="L1182" s="2" t="s">
        <v>43</v>
      </c>
      <c r="M1182" s="2">
        <v>0</v>
      </c>
      <c r="N1182" s="2">
        <v>6615</v>
      </c>
      <c r="O1182" s="2">
        <v>0</v>
      </c>
      <c r="P1182" s="2">
        <v>0</v>
      </c>
      <c r="Q1182" s="2">
        <v>0</v>
      </c>
      <c r="R1182" s="2">
        <v>0</v>
      </c>
      <c r="S1182" s="2">
        <v>0</v>
      </c>
      <c r="T1182" s="2" t="s">
        <v>44</v>
      </c>
    </row>
    <row r="1183" spans="1:20" x14ac:dyDescent="0.25">
      <c r="A1183" s="2" t="s">
        <v>9</v>
      </c>
      <c r="B1183" s="2" t="s">
        <v>37</v>
      </c>
      <c r="C1183" s="2">
        <v>32020</v>
      </c>
      <c r="D1183" s="11">
        <v>44606</v>
      </c>
      <c r="E1183" s="2" t="s">
        <v>1746</v>
      </c>
      <c r="F1183" s="2" t="s">
        <v>1747</v>
      </c>
      <c r="G1183" s="2" t="s">
        <v>1749</v>
      </c>
      <c r="H1183" s="2" t="s">
        <v>41</v>
      </c>
      <c r="I1183" s="11">
        <v>43904</v>
      </c>
      <c r="J1183" s="2">
        <v>12308.5</v>
      </c>
      <c r="K1183" s="2" t="s">
        <v>42</v>
      </c>
      <c r="L1183" s="2" t="s">
        <v>43</v>
      </c>
      <c r="M1183" s="2">
        <v>18</v>
      </c>
      <c r="N1183" s="2">
        <v>4825</v>
      </c>
      <c r="O1183" s="2">
        <v>0</v>
      </c>
      <c r="P1183" s="2">
        <v>434.25</v>
      </c>
      <c r="Q1183" s="2">
        <v>434.25</v>
      </c>
      <c r="R1183" s="2">
        <v>868.5</v>
      </c>
      <c r="S1183" s="2">
        <v>0</v>
      </c>
      <c r="T1183" s="2" t="s">
        <v>44</v>
      </c>
    </row>
    <row r="1184" spans="1:20" x14ac:dyDescent="0.25">
      <c r="A1184" s="2" t="s">
        <v>9</v>
      </c>
      <c r="B1184" s="2" t="s">
        <v>37</v>
      </c>
      <c r="C1184" s="2">
        <v>32020</v>
      </c>
      <c r="D1184" s="11">
        <v>44606</v>
      </c>
      <c r="E1184" s="2" t="s">
        <v>1750</v>
      </c>
      <c r="F1184" s="2" t="s">
        <v>1751</v>
      </c>
      <c r="G1184" s="2" t="s">
        <v>1752</v>
      </c>
      <c r="H1184" s="2" t="s">
        <v>41</v>
      </c>
      <c r="I1184" s="11">
        <v>43895</v>
      </c>
      <c r="J1184" s="2">
        <v>222708</v>
      </c>
      <c r="K1184" s="2" t="s">
        <v>42</v>
      </c>
      <c r="L1184" s="2" t="s">
        <v>43</v>
      </c>
      <c r="M1184" s="2">
        <v>18</v>
      </c>
      <c r="N1184" s="2">
        <v>1711.5</v>
      </c>
      <c r="O1184" s="2">
        <v>0</v>
      </c>
      <c r="P1184" s="2">
        <v>154.04</v>
      </c>
      <c r="Q1184" s="2">
        <v>154.04</v>
      </c>
      <c r="R1184" s="2">
        <v>308.08</v>
      </c>
      <c r="S1184" s="2">
        <v>0</v>
      </c>
      <c r="T1184" s="2" t="s">
        <v>44</v>
      </c>
    </row>
    <row r="1185" spans="1:20" x14ac:dyDescent="0.25">
      <c r="A1185" s="2" t="s">
        <v>9</v>
      </c>
      <c r="B1185" s="2" t="s">
        <v>37</v>
      </c>
      <c r="C1185" s="2">
        <v>32020</v>
      </c>
      <c r="D1185" s="11">
        <v>44606</v>
      </c>
      <c r="E1185" s="2" t="s">
        <v>1204</v>
      </c>
      <c r="F1185" s="2" t="s">
        <v>1205</v>
      </c>
      <c r="G1185" s="2" t="s">
        <v>1753</v>
      </c>
      <c r="H1185" s="2" t="s">
        <v>41</v>
      </c>
      <c r="I1185" s="11">
        <v>43904</v>
      </c>
      <c r="J1185" s="2">
        <v>20827</v>
      </c>
      <c r="K1185" s="2" t="s">
        <v>42</v>
      </c>
      <c r="L1185" s="2" t="s">
        <v>43</v>
      </c>
      <c r="M1185" s="2">
        <v>18</v>
      </c>
      <c r="N1185" s="2">
        <v>17650</v>
      </c>
      <c r="O1185" s="2">
        <v>3177</v>
      </c>
      <c r="P1185" s="2">
        <v>0</v>
      </c>
      <c r="Q1185" s="2">
        <v>0</v>
      </c>
      <c r="R1185" s="2">
        <v>3177</v>
      </c>
      <c r="S1185" s="2">
        <v>0</v>
      </c>
      <c r="T1185" s="2" t="s">
        <v>44</v>
      </c>
    </row>
    <row r="1186" spans="1:20" x14ac:dyDescent="0.25">
      <c r="A1186" s="2" t="s">
        <v>9</v>
      </c>
      <c r="B1186" s="2" t="s">
        <v>37</v>
      </c>
      <c r="C1186" s="2">
        <v>32020</v>
      </c>
      <c r="D1186" s="11">
        <v>44606</v>
      </c>
      <c r="E1186" s="2" t="s">
        <v>1204</v>
      </c>
      <c r="F1186" s="2" t="s">
        <v>1205</v>
      </c>
      <c r="G1186" s="2" t="s">
        <v>1754</v>
      </c>
      <c r="H1186" s="2" t="s">
        <v>41</v>
      </c>
      <c r="I1186" s="11">
        <v>43910</v>
      </c>
      <c r="J1186" s="2">
        <v>46197</v>
      </c>
      <c r="K1186" s="2" t="s">
        <v>42</v>
      </c>
      <c r="L1186" s="2" t="s">
        <v>43</v>
      </c>
      <c r="M1186" s="2">
        <v>18</v>
      </c>
      <c r="N1186" s="2">
        <v>39150</v>
      </c>
      <c r="O1186" s="2">
        <v>7047</v>
      </c>
      <c r="P1186" s="2">
        <v>0</v>
      </c>
      <c r="Q1186" s="2">
        <v>0</v>
      </c>
      <c r="R1186" s="2">
        <v>7047</v>
      </c>
      <c r="S1186" s="2">
        <v>0</v>
      </c>
      <c r="T1186" s="2" t="s">
        <v>44</v>
      </c>
    </row>
    <row r="1187" spans="1:20" x14ac:dyDescent="0.25">
      <c r="A1187" s="2" t="s">
        <v>8</v>
      </c>
      <c r="B1187" s="2" t="s">
        <v>37</v>
      </c>
      <c r="C1187" s="2">
        <v>32020</v>
      </c>
      <c r="D1187" s="11">
        <v>44606</v>
      </c>
      <c r="E1187" s="2" t="s">
        <v>706</v>
      </c>
      <c r="F1187" s="2" t="s">
        <v>707</v>
      </c>
      <c r="G1187" s="2" t="s">
        <v>1755</v>
      </c>
      <c r="H1187" s="2" t="s">
        <v>41</v>
      </c>
      <c r="I1187" s="11">
        <v>43875</v>
      </c>
      <c r="J1187" s="2">
        <v>42480</v>
      </c>
      <c r="K1187" s="2" t="s">
        <v>42</v>
      </c>
      <c r="L1187" s="2" t="s">
        <v>43</v>
      </c>
      <c r="M1187" s="2">
        <v>18</v>
      </c>
      <c r="N1187" s="2">
        <v>36000</v>
      </c>
      <c r="O1187" s="2">
        <v>0</v>
      </c>
      <c r="P1187" s="2">
        <v>3240</v>
      </c>
      <c r="Q1187" s="2">
        <v>3240</v>
      </c>
      <c r="R1187" s="2">
        <v>6480</v>
      </c>
      <c r="S1187" s="2">
        <v>0</v>
      </c>
      <c r="T1187" s="2" t="s">
        <v>44</v>
      </c>
    </row>
    <row r="1188" spans="1:20" x14ac:dyDescent="0.25">
      <c r="A1188" s="2" t="s">
        <v>8</v>
      </c>
      <c r="B1188" s="2" t="s">
        <v>37</v>
      </c>
      <c r="C1188" s="2">
        <v>32020</v>
      </c>
      <c r="D1188" s="11">
        <v>44606</v>
      </c>
      <c r="E1188" s="2" t="s">
        <v>706</v>
      </c>
      <c r="F1188" s="2" t="s">
        <v>707</v>
      </c>
      <c r="G1188" s="2" t="s">
        <v>1756</v>
      </c>
      <c r="H1188" s="2" t="s">
        <v>41</v>
      </c>
      <c r="I1188" s="11">
        <v>43878</v>
      </c>
      <c r="J1188" s="2">
        <v>3920</v>
      </c>
      <c r="K1188" s="2" t="s">
        <v>42</v>
      </c>
      <c r="L1188" s="2" t="s">
        <v>43</v>
      </c>
      <c r="M1188" s="2">
        <v>12</v>
      </c>
      <c r="N1188" s="2">
        <v>3500</v>
      </c>
      <c r="O1188" s="2">
        <v>0</v>
      </c>
      <c r="P1188" s="2">
        <v>210</v>
      </c>
      <c r="Q1188" s="2">
        <v>210</v>
      </c>
      <c r="R1188" s="2">
        <v>420</v>
      </c>
      <c r="S1188" s="2">
        <v>0</v>
      </c>
      <c r="T1188" s="2" t="s">
        <v>44</v>
      </c>
    </row>
    <row r="1189" spans="1:20" x14ac:dyDescent="0.25">
      <c r="A1189" s="2" t="s">
        <v>6</v>
      </c>
      <c r="B1189" s="2" t="s">
        <v>37</v>
      </c>
      <c r="C1189" s="2">
        <v>32020</v>
      </c>
      <c r="D1189" s="11">
        <v>44606</v>
      </c>
      <c r="E1189" s="2" t="s">
        <v>1757</v>
      </c>
      <c r="F1189" s="2" t="s">
        <v>1758</v>
      </c>
      <c r="G1189" s="2" t="s">
        <v>1759</v>
      </c>
      <c r="H1189" s="2" t="s">
        <v>41</v>
      </c>
      <c r="I1189" s="11">
        <v>43859</v>
      </c>
      <c r="J1189" s="2">
        <v>69073.66</v>
      </c>
      <c r="K1189" s="2" t="s">
        <v>42</v>
      </c>
      <c r="L1189" s="2" t="s">
        <v>43</v>
      </c>
      <c r="M1189" s="2">
        <v>18</v>
      </c>
      <c r="N1189" s="2">
        <v>58537</v>
      </c>
      <c r="O1189" s="2">
        <v>0</v>
      </c>
      <c r="P1189" s="2">
        <v>5268.33</v>
      </c>
      <c r="Q1189" s="2">
        <v>5268.33</v>
      </c>
      <c r="R1189" s="2">
        <v>10536.66</v>
      </c>
      <c r="S1189" s="2">
        <v>0</v>
      </c>
      <c r="T1189" s="2" t="s">
        <v>44</v>
      </c>
    </row>
    <row r="1190" spans="1:20" x14ac:dyDescent="0.25">
      <c r="A1190" s="2" t="s">
        <v>9</v>
      </c>
      <c r="B1190" s="2" t="s">
        <v>37</v>
      </c>
      <c r="C1190" s="2">
        <v>32020</v>
      </c>
      <c r="D1190" s="11">
        <v>44606</v>
      </c>
      <c r="E1190" s="2" t="s">
        <v>1276</v>
      </c>
      <c r="F1190" s="2" t="s">
        <v>1277</v>
      </c>
      <c r="G1190" s="2" t="s">
        <v>1760</v>
      </c>
      <c r="H1190" s="2" t="s">
        <v>41</v>
      </c>
      <c r="I1190" s="11">
        <v>43908</v>
      </c>
      <c r="J1190" s="2">
        <v>397188</v>
      </c>
      <c r="K1190" s="2" t="s">
        <v>42</v>
      </c>
      <c r="L1190" s="2" t="s">
        <v>43</v>
      </c>
      <c r="M1190" s="2">
        <v>18</v>
      </c>
      <c r="N1190" s="2">
        <v>336600</v>
      </c>
      <c r="O1190" s="2">
        <v>0</v>
      </c>
      <c r="P1190" s="2">
        <v>30294</v>
      </c>
      <c r="Q1190" s="2">
        <v>30294</v>
      </c>
      <c r="R1190" s="2">
        <v>60588</v>
      </c>
      <c r="S1190" s="2">
        <v>0</v>
      </c>
      <c r="T1190" s="2" t="s">
        <v>44</v>
      </c>
    </row>
    <row r="1191" spans="1:20" x14ac:dyDescent="0.25">
      <c r="A1191" s="2" t="s">
        <v>9</v>
      </c>
      <c r="B1191" s="2" t="s">
        <v>37</v>
      </c>
      <c r="C1191" s="2">
        <v>32020</v>
      </c>
      <c r="D1191" s="11">
        <v>44606</v>
      </c>
      <c r="E1191" s="2" t="s">
        <v>616</v>
      </c>
      <c r="F1191" s="2" t="s">
        <v>617</v>
      </c>
      <c r="G1191" s="2" t="s">
        <v>1761</v>
      </c>
      <c r="H1191" s="2" t="s">
        <v>41</v>
      </c>
      <c r="I1191" s="11">
        <v>43906</v>
      </c>
      <c r="J1191" s="2">
        <v>8435</v>
      </c>
      <c r="K1191" s="2" t="s">
        <v>42</v>
      </c>
      <c r="L1191" s="2" t="s">
        <v>43</v>
      </c>
      <c r="M1191" s="2">
        <v>18</v>
      </c>
      <c r="N1191" s="2">
        <v>7148.64</v>
      </c>
      <c r="O1191" s="2">
        <v>0</v>
      </c>
      <c r="P1191" s="2">
        <v>643.38</v>
      </c>
      <c r="Q1191" s="2">
        <v>643.38</v>
      </c>
      <c r="R1191" s="2">
        <v>1286.76</v>
      </c>
      <c r="S1191" s="2">
        <v>0</v>
      </c>
      <c r="T1191" s="2" t="s">
        <v>44</v>
      </c>
    </row>
    <row r="1192" spans="1:20" x14ac:dyDescent="0.25">
      <c r="A1192" s="2" t="s">
        <v>9</v>
      </c>
      <c r="B1192" s="2" t="s">
        <v>37</v>
      </c>
      <c r="C1192" s="2">
        <v>32020</v>
      </c>
      <c r="D1192" s="11">
        <v>44606</v>
      </c>
      <c r="E1192" s="2" t="s">
        <v>616</v>
      </c>
      <c r="F1192" s="2" t="s">
        <v>617</v>
      </c>
      <c r="G1192" s="2" t="s">
        <v>1762</v>
      </c>
      <c r="H1192" s="2" t="s">
        <v>41</v>
      </c>
      <c r="I1192" s="11">
        <v>43910</v>
      </c>
      <c r="J1192" s="2">
        <v>4036</v>
      </c>
      <c r="K1192" s="2" t="s">
        <v>42</v>
      </c>
      <c r="L1192" s="2" t="s">
        <v>43</v>
      </c>
      <c r="M1192" s="2">
        <v>18</v>
      </c>
      <c r="N1192" s="2">
        <v>3420</v>
      </c>
      <c r="O1192" s="2">
        <v>0</v>
      </c>
      <c r="P1192" s="2">
        <v>307.8</v>
      </c>
      <c r="Q1192" s="2">
        <v>307.8</v>
      </c>
      <c r="R1192" s="2">
        <v>615.6</v>
      </c>
      <c r="S1192" s="2">
        <v>0</v>
      </c>
      <c r="T1192" s="2" t="s">
        <v>44</v>
      </c>
    </row>
    <row r="1193" spans="1:20" x14ac:dyDescent="0.25">
      <c r="A1193" s="2" t="s">
        <v>6</v>
      </c>
      <c r="B1193" s="2" t="s">
        <v>37</v>
      </c>
      <c r="C1193" s="2">
        <v>32020</v>
      </c>
      <c r="D1193" s="11">
        <v>44606</v>
      </c>
      <c r="E1193" s="2" t="s">
        <v>710</v>
      </c>
      <c r="F1193" s="2" t="s">
        <v>711</v>
      </c>
      <c r="G1193" s="2" t="s">
        <v>1763</v>
      </c>
      <c r="H1193" s="2" t="s">
        <v>41</v>
      </c>
      <c r="I1193" s="11">
        <v>43847</v>
      </c>
      <c r="J1193" s="2">
        <v>8260</v>
      </c>
      <c r="K1193" s="2" t="s">
        <v>42</v>
      </c>
      <c r="L1193" s="2" t="s">
        <v>43</v>
      </c>
      <c r="M1193" s="2">
        <v>18</v>
      </c>
      <c r="N1193" s="2">
        <v>7000</v>
      </c>
      <c r="O1193" s="2">
        <v>0</v>
      </c>
      <c r="P1193" s="2">
        <v>630</v>
      </c>
      <c r="Q1193" s="2">
        <v>630</v>
      </c>
      <c r="R1193" s="2">
        <v>1260</v>
      </c>
      <c r="S1193" s="2">
        <v>0</v>
      </c>
      <c r="T1193" s="2" t="s">
        <v>44</v>
      </c>
    </row>
    <row r="1194" spans="1:20" x14ac:dyDescent="0.25">
      <c r="A1194" s="2" t="s">
        <v>8</v>
      </c>
      <c r="B1194" s="2" t="s">
        <v>37</v>
      </c>
      <c r="C1194" s="2">
        <v>32020</v>
      </c>
      <c r="D1194" s="11">
        <v>44606</v>
      </c>
      <c r="E1194" s="2" t="s">
        <v>710</v>
      </c>
      <c r="F1194" s="2" t="s">
        <v>711</v>
      </c>
      <c r="G1194" s="2" t="s">
        <v>1764</v>
      </c>
      <c r="H1194" s="2" t="s">
        <v>41</v>
      </c>
      <c r="I1194" s="11">
        <v>43872</v>
      </c>
      <c r="J1194" s="2">
        <v>8260</v>
      </c>
      <c r="K1194" s="2" t="s">
        <v>42</v>
      </c>
      <c r="L1194" s="2" t="s">
        <v>43</v>
      </c>
      <c r="M1194" s="2">
        <v>18</v>
      </c>
      <c r="N1194" s="2">
        <v>7000</v>
      </c>
      <c r="O1194" s="2">
        <v>0</v>
      </c>
      <c r="P1194" s="2">
        <v>630</v>
      </c>
      <c r="Q1194" s="2">
        <v>630</v>
      </c>
      <c r="R1194" s="2">
        <v>1260</v>
      </c>
      <c r="S1194" s="2">
        <v>0</v>
      </c>
      <c r="T1194" s="2" t="s">
        <v>44</v>
      </c>
    </row>
    <row r="1195" spans="1:20" x14ac:dyDescent="0.25">
      <c r="A1195" s="2" t="s">
        <v>9</v>
      </c>
      <c r="B1195" s="2" t="s">
        <v>37</v>
      </c>
      <c r="C1195" s="2">
        <v>32020</v>
      </c>
      <c r="D1195" s="11">
        <v>44606</v>
      </c>
      <c r="E1195" s="2" t="s">
        <v>710</v>
      </c>
      <c r="F1195" s="2" t="s">
        <v>711</v>
      </c>
      <c r="G1195" s="2" t="s">
        <v>1765</v>
      </c>
      <c r="H1195" s="2" t="s">
        <v>41</v>
      </c>
      <c r="I1195" s="11">
        <v>43907</v>
      </c>
      <c r="J1195" s="2">
        <v>8260</v>
      </c>
      <c r="K1195" s="2" t="s">
        <v>42</v>
      </c>
      <c r="L1195" s="2" t="s">
        <v>43</v>
      </c>
      <c r="M1195" s="2">
        <v>18</v>
      </c>
      <c r="N1195" s="2">
        <v>7000</v>
      </c>
      <c r="O1195" s="2">
        <v>0</v>
      </c>
      <c r="P1195" s="2">
        <v>630</v>
      </c>
      <c r="Q1195" s="2">
        <v>630</v>
      </c>
      <c r="R1195" s="2">
        <v>1260</v>
      </c>
      <c r="S1195" s="2">
        <v>0</v>
      </c>
      <c r="T1195" s="2" t="s">
        <v>44</v>
      </c>
    </row>
    <row r="1196" spans="1:20" x14ac:dyDescent="0.25">
      <c r="A1196" s="2" t="s">
        <v>15</v>
      </c>
      <c r="B1196" s="2" t="s">
        <v>37</v>
      </c>
      <c r="C1196" s="2">
        <v>42019</v>
      </c>
      <c r="D1196" s="11">
        <v>44606</v>
      </c>
      <c r="E1196" s="2" t="s">
        <v>1800</v>
      </c>
      <c r="F1196" s="2" t="s">
        <v>1801</v>
      </c>
      <c r="G1196" s="2" t="s">
        <v>1802</v>
      </c>
      <c r="H1196" s="2" t="s">
        <v>41</v>
      </c>
      <c r="I1196" s="11">
        <v>43566</v>
      </c>
      <c r="J1196" s="2">
        <v>927</v>
      </c>
      <c r="K1196" s="2" t="s">
        <v>42</v>
      </c>
      <c r="L1196" s="2" t="s">
        <v>43</v>
      </c>
      <c r="M1196" s="2">
        <v>18</v>
      </c>
      <c r="N1196" s="2">
        <v>786</v>
      </c>
      <c r="O1196" s="2">
        <v>0</v>
      </c>
      <c r="P1196" s="2">
        <v>70.739999999999995</v>
      </c>
      <c r="Q1196" s="2">
        <v>70.739999999999995</v>
      </c>
      <c r="R1196" s="2">
        <v>141.47999999999999</v>
      </c>
      <c r="S1196" s="2">
        <v>0</v>
      </c>
      <c r="T1196" s="2" t="s">
        <v>44</v>
      </c>
    </row>
    <row r="1197" spans="1:20" x14ac:dyDescent="0.25">
      <c r="A1197" s="2" t="s">
        <v>15</v>
      </c>
      <c r="B1197" s="2" t="s">
        <v>37</v>
      </c>
      <c r="C1197" s="2">
        <v>42019</v>
      </c>
      <c r="D1197" s="11">
        <v>44606</v>
      </c>
      <c r="E1197" s="2" t="s">
        <v>1232</v>
      </c>
      <c r="F1197" s="2" t="s">
        <v>1233</v>
      </c>
      <c r="G1197" s="2" t="s">
        <v>1803</v>
      </c>
      <c r="H1197" s="2" t="s">
        <v>41</v>
      </c>
      <c r="I1197" s="11">
        <v>43571</v>
      </c>
      <c r="J1197" s="2">
        <v>15340</v>
      </c>
      <c r="K1197" s="2" t="s">
        <v>42</v>
      </c>
      <c r="L1197" s="2" t="s">
        <v>43</v>
      </c>
      <c r="M1197" s="2">
        <v>18</v>
      </c>
      <c r="N1197" s="2">
        <v>13000</v>
      </c>
      <c r="O1197" s="2">
        <v>0</v>
      </c>
      <c r="P1197" s="2">
        <v>1170</v>
      </c>
      <c r="Q1197" s="2">
        <v>1170</v>
      </c>
      <c r="R1197" s="2">
        <v>2340</v>
      </c>
      <c r="S1197" s="2">
        <v>0</v>
      </c>
      <c r="T1197" s="2" t="s">
        <v>44</v>
      </c>
    </row>
    <row r="1198" spans="1:20" x14ac:dyDescent="0.25">
      <c r="A1198" s="2" t="s">
        <v>15</v>
      </c>
      <c r="B1198" s="2" t="s">
        <v>37</v>
      </c>
      <c r="C1198" s="2">
        <v>42019</v>
      </c>
      <c r="D1198" s="11">
        <v>44606</v>
      </c>
      <c r="E1198" s="2" t="s">
        <v>1232</v>
      </c>
      <c r="F1198" s="2" t="s">
        <v>1233</v>
      </c>
      <c r="G1198" s="2" t="s">
        <v>1804</v>
      </c>
      <c r="H1198" s="2" t="s">
        <v>41</v>
      </c>
      <c r="I1198" s="11">
        <v>43571</v>
      </c>
      <c r="J1198" s="2">
        <v>19175</v>
      </c>
      <c r="K1198" s="2" t="s">
        <v>42</v>
      </c>
      <c r="L1198" s="2" t="s">
        <v>43</v>
      </c>
      <c r="M1198" s="2">
        <v>18</v>
      </c>
      <c r="N1198" s="2">
        <v>16250</v>
      </c>
      <c r="O1198" s="2">
        <v>0</v>
      </c>
      <c r="P1198" s="2">
        <v>1462.5</v>
      </c>
      <c r="Q1198" s="2">
        <v>1462.5</v>
      </c>
      <c r="R1198" s="2">
        <v>2925</v>
      </c>
      <c r="S1198" s="2">
        <v>0</v>
      </c>
      <c r="T1198" s="2" t="s">
        <v>44</v>
      </c>
    </row>
    <row r="1199" spans="1:20" x14ac:dyDescent="0.25">
      <c r="A1199" s="2" t="s">
        <v>15</v>
      </c>
      <c r="B1199" s="2" t="s">
        <v>37</v>
      </c>
      <c r="C1199" s="2">
        <v>42019</v>
      </c>
      <c r="D1199" s="11">
        <v>44606</v>
      </c>
      <c r="E1199" s="2" t="s">
        <v>1234</v>
      </c>
      <c r="F1199" s="2" t="s">
        <v>1235</v>
      </c>
      <c r="G1199" s="2" t="s">
        <v>1805</v>
      </c>
      <c r="H1199" s="2" t="s">
        <v>41</v>
      </c>
      <c r="I1199" s="11">
        <v>43584</v>
      </c>
      <c r="J1199" s="2">
        <v>26213.200000000001</v>
      </c>
      <c r="K1199" s="2" t="s">
        <v>42</v>
      </c>
      <c r="L1199" s="2" t="s">
        <v>43</v>
      </c>
      <c r="M1199" s="2">
        <v>18</v>
      </c>
      <c r="N1199" s="2">
        <v>22213.200000000001</v>
      </c>
      <c r="O1199" s="2">
        <v>0</v>
      </c>
      <c r="P1199" s="2">
        <v>1999.19</v>
      </c>
      <c r="Q1199" s="2">
        <v>1999.19</v>
      </c>
      <c r="R1199" s="2">
        <v>3998.38</v>
      </c>
      <c r="S1199" s="2">
        <v>0</v>
      </c>
      <c r="T1199" s="2" t="s">
        <v>44</v>
      </c>
    </row>
    <row r="1200" spans="1:20" x14ac:dyDescent="0.25">
      <c r="A1200" s="2" t="s">
        <v>15</v>
      </c>
      <c r="B1200" s="2" t="s">
        <v>37</v>
      </c>
      <c r="C1200" s="2">
        <v>42019</v>
      </c>
      <c r="D1200" s="11">
        <v>44606</v>
      </c>
      <c r="E1200" s="2" t="s">
        <v>1234</v>
      </c>
      <c r="F1200" s="2" t="s">
        <v>1235</v>
      </c>
      <c r="G1200" s="2" t="s">
        <v>1806</v>
      </c>
      <c r="H1200" s="2" t="s">
        <v>41</v>
      </c>
      <c r="I1200" s="11">
        <v>43584</v>
      </c>
      <c r="J1200" s="2">
        <v>27482.400000000001</v>
      </c>
      <c r="K1200" s="2" t="s">
        <v>42</v>
      </c>
      <c r="L1200" s="2" t="s">
        <v>43</v>
      </c>
      <c r="M1200" s="2">
        <v>18</v>
      </c>
      <c r="N1200" s="2">
        <v>23290.400000000001</v>
      </c>
      <c r="O1200" s="2">
        <v>0</v>
      </c>
      <c r="P1200" s="2">
        <v>2096.14</v>
      </c>
      <c r="Q1200" s="2">
        <v>2096.14</v>
      </c>
      <c r="R1200" s="2">
        <v>4192.28</v>
      </c>
      <c r="S1200" s="2">
        <v>0</v>
      </c>
      <c r="T1200" s="2" t="s">
        <v>44</v>
      </c>
    </row>
    <row r="1201" spans="1:20" x14ac:dyDescent="0.25">
      <c r="A1201" s="2" t="s">
        <v>15</v>
      </c>
      <c r="B1201" s="2" t="s">
        <v>37</v>
      </c>
      <c r="C1201" s="2">
        <v>42019</v>
      </c>
      <c r="D1201" s="11">
        <v>44606</v>
      </c>
      <c r="E1201" s="2" t="s">
        <v>45</v>
      </c>
      <c r="F1201" s="2" t="s">
        <v>46</v>
      </c>
      <c r="G1201" s="2" t="s">
        <v>1807</v>
      </c>
      <c r="H1201" s="2" t="s">
        <v>41</v>
      </c>
      <c r="I1201" s="11">
        <v>43556</v>
      </c>
      <c r="J1201" s="2">
        <v>3245</v>
      </c>
      <c r="K1201" s="2" t="s">
        <v>42</v>
      </c>
      <c r="L1201" s="2" t="s">
        <v>43</v>
      </c>
      <c r="M1201" s="2">
        <v>18</v>
      </c>
      <c r="N1201" s="2">
        <v>2750</v>
      </c>
      <c r="O1201" s="2">
        <v>0</v>
      </c>
      <c r="P1201" s="2">
        <v>247.5</v>
      </c>
      <c r="Q1201" s="2">
        <v>247.5</v>
      </c>
      <c r="R1201" s="2">
        <v>495</v>
      </c>
      <c r="S1201" s="2">
        <v>0</v>
      </c>
      <c r="T1201" s="2" t="s">
        <v>44</v>
      </c>
    </row>
    <row r="1202" spans="1:20" x14ac:dyDescent="0.25">
      <c r="A1202" s="2" t="s">
        <v>15</v>
      </c>
      <c r="B1202" s="2" t="s">
        <v>37</v>
      </c>
      <c r="C1202" s="2">
        <v>42019</v>
      </c>
      <c r="D1202" s="11">
        <v>44606</v>
      </c>
      <c r="E1202" s="2" t="s">
        <v>45</v>
      </c>
      <c r="F1202" s="2" t="s">
        <v>46</v>
      </c>
      <c r="G1202" s="2" t="s">
        <v>1808</v>
      </c>
      <c r="H1202" s="2" t="s">
        <v>41</v>
      </c>
      <c r="I1202" s="11">
        <v>43565</v>
      </c>
      <c r="J1202" s="2">
        <v>14902</v>
      </c>
      <c r="K1202" s="2" t="s">
        <v>42</v>
      </c>
      <c r="L1202" s="2" t="s">
        <v>43</v>
      </c>
      <c r="M1202" s="2">
        <v>18</v>
      </c>
      <c r="N1202" s="2">
        <v>12628.5</v>
      </c>
      <c r="O1202" s="2">
        <v>0</v>
      </c>
      <c r="P1202" s="2">
        <v>1136.58</v>
      </c>
      <c r="Q1202" s="2">
        <v>1136.58</v>
      </c>
      <c r="R1202" s="2">
        <v>2273.16</v>
      </c>
      <c r="S1202" s="2">
        <v>0</v>
      </c>
      <c r="T1202" s="2" t="s">
        <v>44</v>
      </c>
    </row>
    <row r="1203" spans="1:20" x14ac:dyDescent="0.25">
      <c r="A1203" s="2" t="s">
        <v>15</v>
      </c>
      <c r="B1203" s="2" t="s">
        <v>37</v>
      </c>
      <c r="C1203" s="2">
        <v>42019</v>
      </c>
      <c r="D1203" s="11">
        <v>44606</v>
      </c>
      <c r="E1203" s="2" t="s">
        <v>1809</v>
      </c>
      <c r="F1203" s="2" t="s">
        <v>1810</v>
      </c>
      <c r="G1203" s="2" t="s">
        <v>1811</v>
      </c>
      <c r="H1203" s="2" t="s">
        <v>41</v>
      </c>
      <c r="I1203" s="11">
        <v>43574</v>
      </c>
      <c r="J1203" s="2">
        <v>82600</v>
      </c>
      <c r="K1203" s="2" t="s">
        <v>42</v>
      </c>
      <c r="L1203" s="2" t="s">
        <v>43</v>
      </c>
      <c r="M1203" s="2">
        <v>18</v>
      </c>
      <c r="N1203" s="2">
        <v>70000</v>
      </c>
      <c r="O1203" s="2">
        <v>12600</v>
      </c>
      <c r="P1203" s="2">
        <v>0</v>
      </c>
      <c r="Q1203" s="2">
        <v>0</v>
      </c>
      <c r="R1203" s="2">
        <v>12600</v>
      </c>
      <c r="S1203" s="2">
        <v>0</v>
      </c>
      <c r="T1203" s="2" t="s">
        <v>44</v>
      </c>
    </row>
    <row r="1204" spans="1:20" x14ac:dyDescent="0.25">
      <c r="A1204" s="2" t="s">
        <v>15</v>
      </c>
      <c r="B1204" s="2" t="s">
        <v>37</v>
      </c>
      <c r="C1204" s="2">
        <v>42019</v>
      </c>
      <c r="D1204" s="11">
        <v>44606</v>
      </c>
      <c r="E1204" s="2" t="s">
        <v>52</v>
      </c>
      <c r="F1204" s="2" t="s">
        <v>53</v>
      </c>
      <c r="G1204" s="2" t="s">
        <v>1812</v>
      </c>
      <c r="H1204" s="2" t="s">
        <v>41</v>
      </c>
      <c r="I1204" s="11">
        <v>43585</v>
      </c>
      <c r="J1204" s="2">
        <v>276195.51</v>
      </c>
      <c r="K1204" s="2" t="s">
        <v>42</v>
      </c>
      <c r="L1204" s="2" t="s">
        <v>43</v>
      </c>
      <c r="M1204" s="2">
        <v>18</v>
      </c>
      <c r="N1204" s="2">
        <v>234063.99</v>
      </c>
      <c r="O1204" s="2">
        <v>0</v>
      </c>
      <c r="P1204" s="2">
        <v>21065.759999999998</v>
      </c>
      <c r="Q1204" s="2">
        <v>21065.759999999998</v>
      </c>
      <c r="R1204" s="2">
        <v>42131.519999999997</v>
      </c>
      <c r="S1204" s="2">
        <v>0</v>
      </c>
      <c r="T1204" s="2" t="s">
        <v>44</v>
      </c>
    </row>
    <row r="1205" spans="1:20" x14ac:dyDescent="0.25">
      <c r="A1205" s="2" t="s">
        <v>15</v>
      </c>
      <c r="B1205" s="2" t="s">
        <v>37</v>
      </c>
      <c r="C1205" s="2">
        <v>42019</v>
      </c>
      <c r="D1205" s="11">
        <v>44606</v>
      </c>
      <c r="E1205" s="2" t="s">
        <v>52</v>
      </c>
      <c r="F1205" s="2" t="s">
        <v>53</v>
      </c>
      <c r="G1205" s="2" t="s">
        <v>1813</v>
      </c>
      <c r="H1205" s="2" t="s">
        <v>41</v>
      </c>
      <c r="I1205" s="11">
        <v>43585</v>
      </c>
      <c r="J1205" s="2">
        <v>108933.02</v>
      </c>
      <c r="K1205" s="2" t="s">
        <v>42</v>
      </c>
      <c r="L1205" s="2" t="s">
        <v>43</v>
      </c>
      <c r="M1205" s="2">
        <v>18</v>
      </c>
      <c r="N1205" s="2">
        <v>92316.12</v>
      </c>
      <c r="O1205" s="2">
        <v>0</v>
      </c>
      <c r="P1205" s="2">
        <v>8308.4500000000007</v>
      </c>
      <c r="Q1205" s="2">
        <v>8308.4500000000007</v>
      </c>
      <c r="R1205" s="2">
        <v>16616.900000000001</v>
      </c>
      <c r="S1205" s="2">
        <v>0</v>
      </c>
      <c r="T1205" s="2" t="s">
        <v>44</v>
      </c>
    </row>
    <row r="1206" spans="1:20" x14ac:dyDescent="0.25">
      <c r="A1206" s="2" t="s">
        <v>15</v>
      </c>
      <c r="B1206" s="2" t="s">
        <v>37</v>
      </c>
      <c r="C1206" s="2">
        <v>42019</v>
      </c>
      <c r="D1206" s="11">
        <v>44606</v>
      </c>
      <c r="E1206" s="2" t="s">
        <v>56</v>
      </c>
      <c r="F1206" s="2" t="s">
        <v>57</v>
      </c>
      <c r="G1206" s="2" t="s">
        <v>1814</v>
      </c>
      <c r="H1206" s="2" t="s">
        <v>41</v>
      </c>
      <c r="I1206" s="11">
        <v>43585</v>
      </c>
      <c r="J1206" s="2">
        <v>1817200</v>
      </c>
      <c r="K1206" s="2" t="s">
        <v>42</v>
      </c>
      <c r="L1206" s="2" t="s">
        <v>43</v>
      </c>
      <c r="M1206" s="2">
        <v>18</v>
      </c>
      <c r="N1206" s="2">
        <v>1540000</v>
      </c>
      <c r="O1206" s="2">
        <v>277200</v>
      </c>
      <c r="P1206" s="2">
        <v>0</v>
      </c>
      <c r="Q1206" s="2">
        <v>0</v>
      </c>
      <c r="R1206" s="2">
        <v>277200</v>
      </c>
      <c r="S1206" s="2">
        <v>0</v>
      </c>
      <c r="T1206" s="2" t="s">
        <v>44</v>
      </c>
    </row>
    <row r="1207" spans="1:20" x14ac:dyDescent="0.25">
      <c r="A1207" s="2" t="s">
        <v>15</v>
      </c>
      <c r="B1207" s="2" t="s">
        <v>37</v>
      </c>
      <c r="C1207" s="2">
        <v>42019</v>
      </c>
      <c r="D1207" s="11">
        <v>44606</v>
      </c>
      <c r="E1207" s="2" t="s">
        <v>1815</v>
      </c>
      <c r="F1207" s="2" t="s">
        <v>1816</v>
      </c>
      <c r="G1207" s="2" t="s">
        <v>1817</v>
      </c>
      <c r="H1207" s="2" t="s">
        <v>41</v>
      </c>
      <c r="I1207" s="11">
        <v>43580</v>
      </c>
      <c r="J1207" s="2">
        <v>4868</v>
      </c>
      <c r="K1207" s="2" t="s">
        <v>42</v>
      </c>
      <c r="L1207" s="2" t="s">
        <v>43</v>
      </c>
      <c r="M1207" s="2">
        <v>18</v>
      </c>
      <c r="N1207" s="2">
        <v>4125</v>
      </c>
      <c r="O1207" s="2">
        <v>0</v>
      </c>
      <c r="P1207" s="2">
        <v>371.25</v>
      </c>
      <c r="Q1207" s="2">
        <v>371.25</v>
      </c>
      <c r="R1207" s="2">
        <v>742.5</v>
      </c>
      <c r="S1207" s="2">
        <v>0</v>
      </c>
      <c r="T1207" s="2" t="s">
        <v>44</v>
      </c>
    </row>
    <row r="1208" spans="1:20" x14ac:dyDescent="0.25">
      <c r="A1208" s="2" t="s">
        <v>15</v>
      </c>
      <c r="B1208" s="2" t="s">
        <v>37</v>
      </c>
      <c r="C1208" s="2">
        <v>42019</v>
      </c>
      <c r="D1208" s="11">
        <v>44606</v>
      </c>
      <c r="E1208" s="2" t="s">
        <v>625</v>
      </c>
      <c r="F1208" s="2" t="s">
        <v>626</v>
      </c>
      <c r="G1208" s="2" t="s">
        <v>1818</v>
      </c>
      <c r="H1208" s="2" t="s">
        <v>41</v>
      </c>
      <c r="I1208" s="11">
        <v>43563</v>
      </c>
      <c r="J1208" s="2">
        <v>19116</v>
      </c>
      <c r="K1208" s="2" t="s">
        <v>42</v>
      </c>
      <c r="L1208" s="2" t="s">
        <v>43</v>
      </c>
      <c r="M1208" s="2">
        <v>18</v>
      </c>
      <c r="N1208" s="2">
        <v>16200</v>
      </c>
      <c r="O1208" s="2">
        <v>0</v>
      </c>
      <c r="P1208" s="2">
        <v>1458</v>
      </c>
      <c r="Q1208" s="2">
        <v>1458</v>
      </c>
      <c r="R1208" s="2">
        <v>2916</v>
      </c>
      <c r="S1208" s="2">
        <v>0</v>
      </c>
      <c r="T1208" s="2" t="s">
        <v>44</v>
      </c>
    </row>
    <row r="1209" spans="1:20" x14ac:dyDescent="0.25">
      <c r="A1209" s="2" t="s">
        <v>15</v>
      </c>
      <c r="B1209" s="2" t="s">
        <v>37</v>
      </c>
      <c r="C1209" s="2">
        <v>42019</v>
      </c>
      <c r="D1209" s="11">
        <v>44606</v>
      </c>
      <c r="E1209" s="2" t="s">
        <v>1819</v>
      </c>
      <c r="F1209" s="2" t="s">
        <v>1820</v>
      </c>
      <c r="G1209" s="2" t="s">
        <v>1821</v>
      </c>
      <c r="H1209" s="2" t="s">
        <v>41</v>
      </c>
      <c r="I1209" s="11">
        <v>43579</v>
      </c>
      <c r="J1209" s="2">
        <v>14404</v>
      </c>
      <c r="K1209" s="2" t="s">
        <v>42</v>
      </c>
      <c r="L1209" s="2" t="s">
        <v>43</v>
      </c>
      <c r="M1209" s="2">
        <v>18</v>
      </c>
      <c r="N1209" s="2">
        <v>12206.44</v>
      </c>
      <c r="O1209" s="2">
        <v>0</v>
      </c>
      <c r="P1209" s="2">
        <v>1098.58</v>
      </c>
      <c r="Q1209" s="2">
        <v>1098.58</v>
      </c>
      <c r="R1209" s="2">
        <v>2197.16</v>
      </c>
      <c r="S1209" s="2">
        <v>0</v>
      </c>
      <c r="T1209" s="2" t="s">
        <v>44</v>
      </c>
    </row>
    <row r="1210" spans="1:20" x14ac:dyDescent="0.25">
      <c r="A1210" s="2" t="s">
        <v>15</v>
      </c>
      <c r="B1210" s="2" t="s">
        <v>37</v>
      </c>
      <c r="C1210" s="2">
        <v>42019</v>
      </c>
      <c r="D1210" s="11">
        <v>44606</v>
      </c>
      <c r="E1210" s="2" t="s">
        <v>69</v>
      </c>
      <c r="F1210" s="2" t="s">
        <v>70</v>
      </c>
      <c r="G1210" s="2" t="s">
        <v>1822</v>
      </c>
      <c r="H1210" s="2" t="s">
        <v>41</v>
      </c>
      <c r="I1210" s="11">
        <v>43585</v>
      </c>
      <c r="J1210" s="2">
        <v>17798.02</v>
      </c>
      <c r="K1210" s="2" t="s">
        <v>42</v>
      </c>
      <c r="L1210" s="2" t="s">
        <v>43</v>
      </c>
      <c r="M1210" s="2">
        <v>18</v>
      </c>
      <c r="N1210" s="2">
        <v>15083.06</v>
      </c>
      <c r="O1210" s="2">
        <v>0</v>
      </c>
      <c r="P1210" s="2">
        <v>1357.48</v>
      </c>
      <c r="Q1210" s="2">
        <v>1357.48</v>
      </c>
      <c r="R1210" s="2">
        <v>2714.96</v>
      </c>
      <c r="S1210" s="2">
        <v>0</v>
      </c>
      <c r="T1210" s="2" t="s">
        <v>44</v>
      </c>
    </row>
    <row r="1211" spans="1:20" x14ac:dyDescent="0.25">
      <c r="A1211" s="2" t="s">
        <v>15</v>
      </c>
      <c r="B1211" s="2" t="s">
        <v>37</v>
      </c>
      <c r="C1211" s="2">
        <v>42019</v>
      </c>
      <c r="D1211" s="11">
        <v>44606</v>
      </c>
      <c r="E1211" s="2" t="s">
        <v>69</v>
      </c>
      <c r="F1211" s="2" t="s">
        <v>70</v>
      </c>
      <c r="G1211" s="2" t="s">
        <v>1823</v>
      </c>
      <c r="H1211" s="2" t="s">
        <v>41</v>
      </c>
      <c r="I1211" s="11">
        <v>43585</v>
      </c>
      <c r="J1211" s="2">
        <v>1773.12</v>
      </c>
      <c r="K1211" s="2" t="s">
        <v>42</v>
      </c>
      <c r="L1211" s="2" t="s">
        <v>43</v>
      </c>
      <c r="M1211" s="2">
        <v>18</v>
      </c>
      <c r="N1211" s="2">
        <v>1502.64</v>
      </c>
      <c r="O1211" s="2">
        <v>0</v>
      </c>
      <c r="P1211" s="2">
        <v>135.24</v>
      </c>
      <c r="Q1211" s="2">
        <v>135.24</v>
      </c>
      <c r="R1211" s="2">
        <v>270.48</v>
      </c>
      <c r="S1211" s="2">
        <v>0</v>
      </c>
      <c r="T1211" s="2" t="s">
        <v>44</v>
      </c>
    </row>
    <row r="1212" spans="1:20" x14ac:dyDescent="0.25">
      <c r="A1212" s="2" t="s">
        <v>15</v>
      </c>
      <c r="B1212" s="2" t="s">
        <v>37</v>
      </c>
      <c r="C1212" s="2">
        <v>42019</v>
      </c>
      <c r="D1212" s="11">
        <v>44606</v>
      </c>
      <c r="E1212" s="2" t="s">
        <v>1824</v>
      </c>
      <c r="F1212" s="2" t="s">
        <v>1825</v>
      </c>
      <c r="G1212" s="2" t="s">
        <v>1826</v>
      </c>
      <c r="H1212" s="2" t="s">
        <v>41</v>
      </c>
      <c r="I1212" s="11">
        <v>43565</v>
      </c>
      <c r="J1212" s="2">
        <v>509465</v>
      </c>
      <c r="K1212" s="2" t="s">
        <v>42</v>
      </c>
      <c r="L1212" s="2" t="s">
        <v>43</v>
      </c>
      <c r="M1212" s="2">
        <v>18</v>
      </c>
      <c r="N1212" s="2">
        <v>431750</v>
      </c>
      <c r="O1212" s="2">
        <v>77715</v>
      </c>
      <c r="P1212" s="2">
        <v>0</v>
      </c>
      <c r="Q1212" s="2">
        <v>0</v>
      </c>
      <c r="R1212" s="2">
        <v>77715</v>
      </c>
      <c r="S1212" s="2">
        <v>0</v>
      </c>
      <c r="T1212" s="2" t="s">
        <v>44</v>
      </c>
    </row>
    <row r="1213" spans="1:20" x14ac:dyDescent="0.25">
      <c r="A1213" s="2" t="s">
        <v>15</v>
      </c>
      <c r="B1213" s="2" t="s">
        <v>37</v>
      </c>
      <c r="C1213" s="2">
        <v>42019</v>
      </c>
      <c r="D1213" s="11">
        <v>44606</v>
      </c>
      <c r="E1213" s="2" t="s">
        <v>1827</v>
      </c>
      <c r="F1213" s="2" t="s">
        <v>1828</v>
      </c>
      <c r="G1213" s="2" t="s">
        <v>1829</v>
      </c>
      <c r="H1213" s="2" t="s">
        <v>41</v>
      </c>
      <c r="I1213" s="11">
        <v>43556</v>
      </c>
      <c r="J1213" s="2">
        <v>17948</v>
      </c>
      <c r="K1213" s="2" t="s">
        <v>42</v>
      </c>
      <c r="L1213" s="2" t="s">
        <v>43</v>
      </c>
      <c r="M1213" s="2">
        <v>18</v>
      </c>
      <c r="N1213" s="2">
        <v>15210</v>
      </c>
      <c r="O1213" s="2">
        <v>2737.8</v>
      </c>
      <c r="P1213" s="2">
        <v>0</v>
      </c>
      <c r="Q1213" s="2">
        <v>0</v>
      </c>
      <c r="R1213" s="2">
        <v>2737.8</v>
      </c>
      <c r="S1213" s="2">
        <v>0</v>
      </c>
      <c r="T1213" s="2" t="s">
        <v>44</v>
      </c>
    </row>
    <row r="1214" spans="1:20" x14ac:dyDescent="0.25">
      <c r="A1214" s="2" t="s">
        <v>15</v>
      </c>
      <c r="B1214" s="2" t="s">
        <v>37</v>
      </c>
      <c r="C1214" s="2">
        <v>42019</v>
      </c>
      <c r="D1214" s="11">
        <v>44606</v>
      </c>
      <c r="E1214" s="2" t="s">
        <v>1827</v>
      </c>
      <c r="F1214" s="2" t="s">
        <v>1828</v>
      </c>
      <c r="G1214" s="2" t="s">
        <v>1830</v>
      </c>
      <c r="H1214" s="2" t="s">
        <v>41</v>
      </c>
      <c r="I1214" s="11">
        <v>43556</v>
      </c>
      <c r="J1214" s="2">
        <v>966</v>
      </c>
      <c r="K1214" s="2" t="s">
        <v>42</v>
      </c>
      <c r="L1214" s="2" t="s">
        <v>43</v>
      </c>
      <c r="M1214" s="2">
        <v>18</v>
      </c>
      <c r="N1214" s="2">
        <v>819</v>
      </c>
      <c r="O1214" s="2">
        <v>147.41999999999999</v>
      </c>
      <c r="P1214" s="2">
        <v>0</v>
      </c>
      <c r="Q1214" s="2">
        <v>0</v>
      </c>
      <c r="R1214" s="2">
        <v>147.41999999999999</v>
      </c>
      <c r="S1214" s="2">
        <v>0</v>
      </c>
      <c r="T1214" s="2" t="s">
        <v>44</v>
      </c>
    </row>
    <row r="1215" spans="1:20" x14ac:dyDescent="0.25">
      <c r="A1215" s="2" t="s">
        <v>15</v>
      </c>
      <c r="B1215" s="2" t="s">
        <v>37</v>
      </c>
      <c r="C1215" s="2">
        <v>42019</v>
      </c>
      <c r="D1215" s="11">
        <v>44606</v>
      </c>
      <c r="E1215" s="2" t="s">
        <v>1831</v>
      </c>
      <c r="F1215" s="2" t="s">
        <v>1832</v>
      </c>
      <c r="G1215" s="2" t="s">
        <v>1833</v>
      </c>
      <c r="H1215" s="2" t="s">
        <v>41</v>
      </c>
      <c r="I1215" s="11">
        <v>43581</v>
      </c>
      <c r="J1215" s="2">
        <v>82600</v>
      </c>
      <c r="K1215" s="2" t="s">
        <v>42</v>
      </c>
      <c r="L1215" s="2" t="s">
        <v>43</v>
      </c>
      <c r="M1215" s="2">
        <v>18</v>
      </c>
      <c r="N1215" s="2">
        <v>70000</v>
      </c>
      <c r="O1215" s="2">
        <v>12600</v>
      </c>
      <c r="P1215" s="2">
        <v>0</v>
      </c>
      <c r="Q1215" s="2">
        <v>0</v>
      </c>
      <c r="R1215" s="2">
        <v>12600</v>
      </c>
      <c r="S1215" s="2">
        <v>0</v>
      </c>
      <c r="T1215" s="2" t="s">
        <v>44</v>
      </c>
    </row>
    <row r="1216" spans="1:20" x14ac:dyDescent="0.25">
      <c r="A1216" s="2" t="s">
        <v>15</v>
      </c>
      <c r="B1216" s="2" t="s">
        <v>37</v>
      </c>
      <c r="C1216" s="2">
        <v>42019</v>
      </c>
      <c r="D1216" s="11">
        <v>44606</v>
      </c>
      <c r="E1216" s="2" t="s">
        <v>1831</v>
      </c>
      <c r="F1216" s="2" t="s">
        <v>1832</v>
      </c>
      <c r="G1216" s="2" t="s">
        <v>1834</v>
      </c>
      <c r="H1216" s="2" t="s">
        <v>41</v>
      </c>
      <c r="I1216" s="11">
        <v>43581</v>
      </c>
      <c r="J1216" s="2">
        <v>117262.5</v>
      </c>
      <c r="K1216" s="2" t="s">
        <v>42</v>
      </c>
      <c r="L1216" s="2" t="s">
        <v>43</v>
      </c>
      <c r="M1216" s="2">
        <v>18</v>
      </c>
      <c r="N1216" s="2">
        <v>99375</v>
      </c>
      <c r="O1216" s="2">
        <v>17887.5</v>
      </c>
      <c r="P1216" s="2">
        <v>0</v>
      </c>
      <c r="Q1216" s="2">
        <v>0</v>
      </c>
      <c r="R1216" s="2">
        <v>17887.5</v>
      </c>
      <c r="S1216" s="2">
        <v>0</v>
      </c>
      <c r="T1216" s="2" t="s">
        <v>44</v>
      </c>
    </row>
    <row r="1217" spans="1:20" x14ac:dyDescent="0.25">
      <c r="A1217" s="2" t="s">
        <v>15</v>
      </c>
      <c r="B1217" s="2" t="s">
        <v>37</v>
      </c>
      <c r="C1217" s="2">
        <v>42019</v>
      </c>
      <c r="D1217" s="11">
        <v>44606</v>
      </c>
      <c r="E1217" s="2" t="s">
        <v>627</v>
      </c>
      <c r="F1217" s="2" t="s">
        <v>628</v>
      </c>
      <c r="G1217" s="2" t="s">
        <v>1835</v>
      </c>
      <c r="H1217" s="2" t="s">
        <v>41</v>
      </c>
      <c r="I1217" s="11">
        <v>43559</v>
      </c>
      <c r="J1217" s="2">
        <v>2348200</v>
      </c>
      <c r="K1217" s="2" t="s">
        <v>42</v>
      </c>
      <c r="L1217" s="2" t="s">
        <v>43</v>
      </c>
      <c r="M1217" s="2">
        <v>18</v>
      </c>
      <c r="N1217" s="2">
        <v>1990000</v>
      </c>
      <c r="O1217" s="2">
        <v>358200</v>
      </c>
      <c r="P1217" s="2">
        <v>0</v>
      </c>
      <c r="Q1217" s="2">
        <v>0</v>
      </c>
      <c r="R1217" s="2">
        <v>358200</v>
      </c>
      <c r="S1217" s="2">
        <v>0</v>
      </c>
      <c r="T1217" s="2" t="s">
        <v>44</v>
      </c>
    </row>
    <row r="1218" spans="1:20" x14ac:dyDescent="0.25">
      <c r="A1218" s="2" t="s">
        <v>15</v>
      </c>
      <c r="B1218" s="2" t="s">
        <v>37</v>
      </c>
      <c r="C1218" s="2">
        <v>42019</v>
      </c>
      <c r="D1218" s="11">
        <v>44606</v>
      </c>
      <c r="E1218" s="2" t="s">
        <v>629</v>
      </c>
      <c r="F1218" s="2" t="s">
        <v>630</v>
      </c>
      <c r="G1218" s="2" t="s">
        <v>1836</v>
      </c>
      <c r="H1218" s="2" t="s">
        <v>41</v>
      </c>
      <c r="I1218" s="11">
        <v>43571</v>
      </c>
      <c r="J1218" s="2">
        <v>19162</v>
      </c>
      <c r="K1218" s="2" t="s">
        <v>42</v>
      </c>
      <c r="L1218" s="2" t="s">
        <v>43</v>
      </c>
      <c r="M1218" s="2">
        <v>5</v>
      </c>
      <c r="N1218" s="2">
        <v>18250</v>
      </c>
      <c r="O1218" s="2">
        <v>0</v>
      </c>
      <c r="P1218" s="2">
        <v>456.25</v>
      </c>
      <c r="Q1218" s="2">
        <v>456.25</v>
      </c>
      <c r="R1218" s="2">
        <v>912.5</v>
      </c>
      <c r="S1218" s="2">
        <v>0</v>
      </c>
      <c r="T1218" s="2" t="s">
        <v>44</v>
      </c>
    </row>
    <row r="1219" spans="1:20" x14ac:dyDescent="0.25">
      <c r="A1219" s="2" t="s">
        <v>15</v>
      </c>
      <c r="B1219" s="2" t="s">
        <v>37</v>
      </c>
      <c r="C1219" s="2">
        <v>42019</v>
      </c>
      <c r="D1219" s="11">
        <v>44606</v>
      </c>
      <c r="E1219" s="2" t="s">
        <v>84</v>
      </c>
      <c r="F1219" s="2" t="s">
        <v>85</v>
      </c>
      <c r="G1219" s="2" t="s">
        <v>1837</v>
      </c>
      <c r="H1219" s="2" t="s">
        <v>41</v>
      </c>
      <c r="I1219" s="11">
        <v>43565</v>
      </c>
      <c r="J1219" s="2">
        <v>11800</v>
      </c>
      <c r="K1219" s="2" t="s">
        <v>42</v>
      </c>
      <c r="L1219" s="2" t="s">
        <v>43</v>
      </c>
      <c r="M1219" s="2">
        <v>18</v>
      </c>
      <c r="N1219" s="2">
        <v>10000</v>
      </c>
      <c r="O1219" s="2">
        <v>1800</v>
      </c>
      <c r="P1219" s="2">
        <v>0</v>
      </c>
      <c r="Q1219" s="2">
        <v>0</v>
      </c>
      <c r="R1219" s="2">
        <v>1800</v>
      </c>
      <c r="S1219" s="2">
        <v>0</v>
      </c>
      <c r="T1219" s="2" t="s">
        <v>44</v>
      </c>
    </row>
    <row r="1220" spans="1:20" x14ac:dyDescent="0.25">
      <c r="A1220" s="2" t="s">
        <v>15</v>
      </c>
      <c r="B1220" s="2" t="s">
        <v>37</v>
      </c>
      <c r="C1220" s="2">
        <v>42019</v>
      </c>
      <c r="D1220" s="11">
        <v>44606</v>
      </c>
      <c r="E1220" s="2" t="s">
        <v>84</v>
      </c>
      <c r="F1220" s="2" t="s">
        <v>85</v>
      </c>
      <c r="G1220" s="2" t="s">
        <v>1229</v>
      </c>
      <c r="H1220" s="2" t="s">
        <v>41</v>
      </c>
      <c r="I1220" s="11">
        <v>43565</v>
      </c>
      <c r="J1220" s="2">
        <v>11800</v>
      </c>
      <c r="K1220" s="2" t="s">
        <v>42</v>
      </c>
      <c r="L1220" s="2" t="s">
        <v>43</v>
      </c>
      <c r="M1220" s="2">
        <v>18</v>
      </c>
      <c r="N1220" s="2">
        <v>10000</v>
      </c>
      <c r="O1220" s="2">
        <v>1800</v>
      </c>
      <c r="P1220" s="2">
        <v>0</v>
      </c>
      <c r="Q1220" s="2">
        <v>0</v>
      </c>
      <c r="R1220" s="2">
        <v>1800</v>
      </c>
      <c r="S1220" s="2">
        <v>0</v>
      </c>
      <c r="T1220" s="2" t="s">
        <v>44</v>
      </c>
    </row>
    <row r="1221" spans="1:20" x14ac:dyDescent="0.25">
      <c r="A1221" s="2" t="s">
        <v>15</v>
      </c>
      <c r="B1221" s="2" t="s">
        <v>37</v>
      </c>
      <c r="C1221" s="2">
        <v>42019</v>
      </c>
      <c r="D1221" s="11">
        <v>44606</v>
      </c>
      <c r="E1221" s="2" t="s">
        <v>1838</v>
      </c>
      <c r="F1221" s="2" t="s">
        <v>1839</v>
      </c>
      <c r="G1221" s="2" t="s">
        <v>1840</v>
      </c>
      <c r="H1221" s="2" t="s">
        <v>41</v>
      </c>
      <c r="I1221" s="11">
        <v>43582</v>
      </c>
      <c r="J1221" s="2">
        <v>2773</v>
      </c>
      <c r="K1221" s="2" t="s">
        <v>42</v>
      </c>
      <c r="L1221" s="2" t="s">
        <v>43</v>
      </c>
      <c r="M1221" s="2">
        <v>18</v>
      </c>
      <c r="N1221" s="2">
        <v>2350</v>
      </c>
      <c r="O1221" s="2">
        <v>0</v>
      </c>
      <c r="P1221" s="2">
        <v>211.5</v>
      </c>
      <c r="Q1221" s="2">
        <v>211.5</v>
      </c>
      <c r="R1221" s="2">
        <v>423</v>
      </c>
      <c r="S1221" s="2">
        <v>0</v>
      </c>
      <c r="T1221" s="2" t="s">
        <v>44</v>
      </c>
    </row>
    <row r="1222" spans="1:20" x14ac:dyDescent="0.25">
      <c r="A1222" s="2" t="s">
        <v>15</v>
      </c>
      <c r="B1222" s="2" t="s">
        <v>37</v>
      </c>
      <c r="C1222" s="2">
        <v>42019</v>
      </c>
      <c r="D1222" s="11">
        <v>44606</v>
      </c>
      <c r="E1222" s="2" t="s">
        <v>1838</v>
      </c>
      <c r="F1222" s="2" t="s">
        <v>1839</v>
      </c>
      <c r="G1222" s="2" t="s">
        <v>1841</v>
      </c>
      <c r="H1222" s="2" t="s">
        <v>41</v>
      </c>
      <c r="I1222" s="11">
        <v>43556</v>
      </c>
      <c r="J1222" s="2">
        <v>8596</v>
      </c>
      <c r="K1222" s="2" t="s">
        <v>42</v>
      </c>
      <c r="L1222" s="2" t="s">
        <v>43</v>
      </c>
      <c r="M1222" s="2">
        <v>18</v>
      </c>
      <c r="N1222" s="2">
        <v>7285</v>
      </c>
      <c r="O1222" s="2">
        <v>0</v>
      </c>
      <c r="P1222" s="2">
        <v>655.65</v>
      </c>
      <c r="Q1222" s="2">
        <v>655.65</v>
      </c>
      <c r="R1222" s="2">
        <v>1311.3</v>
      </c>
      <c r="S1222" s="2">
        <v>0</v>
      </c>
      <c r="T1222" s="2" t="s">
        <v>44</v>
      </c>
    </row>
    <row r="1223" spans="1:20" x14ac:dyDescent="0.25">
      <c r="A1223" s="2" t="s">
        <v>15</v>
      </c>
      <c r="B1223" s="2" t="s">
        <v>37</v>
      </c>
      <c r="C1223" s="2">
        <v>42019</v>
      </c>
      <c r="D1223" s="11">
        <v>44606</v>
      </c>
      <c r="E1223" s="2" t="s">
        <v>1838</v>
      </c>
      <c r="F1223" s="2" t="s">
        <v>1839</v>
      </c>
      <c r="G1223" s="2" t="s">
        <v>1842</v>
      </c>
      <c r="H1223" s="2" t="s">
        <v>41</v>
      </c>
      <c r="I1223" s="11">
        <v>43559</v>
      </c>
      <c r="J1223" s="2">
        <v>4915</v>
      </c>
      <c r="K1223" s="2" t="s">
        <v>42</v>
      </c>
      <c r="L1223" s="2" t="s">
        <v>43</v>
      </c>
      <c r="M1223" s="2">
        <v>18</v>
      </c>
      <c r="N1223" s="2">
        <v>4165</v>
      </c>
      <c r="O1223" s="2">
        <v>0</v>
      </c>
      <c r="P1223" s="2">
        <v>374.85</v>
      </c>
      <c r="Q1223" s="2">
        <v>374.85</v>
      </c>
      <c r="R1223" s="2">
        <v>749.7</v>
      </c>
      <c r="S1223" s="2">
        <v>0</v>
      </c>
      <c r="T1223" s="2" t="s">
        <v>44</v>
      </c>
    </row>
    <row r="1224" spans="1:20" x14ac:dyDescent="0.25">
      <c r="A1224" s="2" t="s">
        <v>15</v>
      </c>
      <c r="B1224" s="2" t="s">
        <v>37</v>
      </c>
      <c r="C1224" s="2">
        <v>42019</v>
      </c>
      <c r="D1224" s="11">
        <v>44606</v>
      </c>
      <c r="E1224" s="2" t="s">
        <v>1838</v>
      </c>
      <c r="F1224" s="2" t="s">
        <v>1839</v>
      </c>
      <c r="G1224" s="2" t="s">
        <v>1843</v>
      </c>
      <c r="H1224" s="2" t="s">
        <v>41</v>
      </c>
      <c r="I1224" s="11">
        <v>43563</v>
      </c>
      <c r="J1224" s="2">
        <v>4425</v>
      </c>
      <c r="K1224" s="2" t="s">
        <v>42</v>
      </c>
      <c r="L1224" s="2" t="s">
        <v>43</v>
      </c>
      <c r="M1224" s="2">
        <v>18</v>
      </c>
      <c r="N1224" s="2">
        <v>3750</v>
      </c>
      <c r="O1224" s="2">
        <v>0</v>
      </c>
      <c r="P1224" s="2">
        <v>337.5</v>
      </c>
      <c r="Q1224" s="2">
        <v>337.5</v>
      </c>
      <c r="R1224" s="2">
        <v>675</v>
      </c>
      <c r="S1224" s="2">
        <v>0</v>
      </c>
      <c r="T1224" s="2" t="s">
        <v>44</v>
      </c>
    </row>
    <row r="1225" spans="1:20" x14ac:dyDescent="0.25">
      <c r="A1225" s="2" t="s">
        <v>15</v>
      </c>
      <c r="B1225" s="2" t="s">
        <v>37</v>
      </c>
      <c r="C1225" s="2">
        <v>42019</v>
      </c>
      <c r="D1225" s="11">
        <v>44606</v>
      </c>
      <c r="E1225" s="2" t="s">
        <v>1838</v>
      </c>
      <c r="F1225" s="2" t="s">
        <v>1839</v>
      </c>
      <c r="G1225" s="2" t="s">
        <v>1844</v>
      </c>
      <c r="H1225" s="2" t="s">
        <v>41</v>
      </c>
      <c r="I1225" s="11">
        <v>43565</v>
      </c>
      <c r="J1225" s="2">
        <v>4573</v>
      </c>
      <c r="K1225" s="2" t="s">
        <v>42</v>
      </c>
      <c r="L1225" s="2" t="s">
        <v>43</v>
      </c>
      <c r="M1225" s="2">
        <v>18</v>
      </c>
      <c r="N1225" s="2">
        <v>3875</v>
      </c>
      <c r="O1225" s="2">
        <v>0</v>
      </c>
      <c r="P1225" s="2">
        <v>348.75</v>
      </c>
      <c r="Q1225" s="2">
        <v>348.75</v>
      </c>
      <c r="R1225" s="2">
        <v>697.5</v>
      </c>
      <c r="S1225" s="2">
        <v>0</v>
      </c>
      <c r="T1225" s="2" t="s">
        <v>44</v>
      </c>
    </row>
    <row r="1226" spans="1:20" x14ac:dyDescent="0.25">
      <c r="A1226" s="2" t="s">
        <v>15</v>
      </c>
      <c r="B1226" s="2" t="s">
        <v>37</v>
      </c>
      <c r="C1226" s="2">
        <v>42019</v>
      </c>
      <c r="D1226" s="11">
        <v>44606</v>
      </c>
      <c r="E1226" s="2" t="s">
        <v>1838</v>
      </c>
      <c r="F1226" s="2" t="s">
        <v>1839</v>
      </c>
      <c r="G1226" s="2" t="s">
        <v>1845</v>
      </c>
      <c r="H1226" s="2" t="s">
        <v>41</v>
      </c>
      <c r="I1226" s="11">
        <v>43568</v>
      </c>
      <c r="J1226" s="2">
        <v>1056</v>
      </c>
      <c r="K1226" s="2" t="s">
        <v>42</v>
      </c>
      <c r="L1226" s="2" t="s">
        <v>43</v>
      </c>
      <c r="M1226" s="2">
        <v>18</v>
      </c>
      <c r="N1226" s="2">
        <v>895</v>
      </c>
      <c r="O1226" s="2">
        <v>0</v>
      </c>
      <c r="P1226" s="2">
        <v>80.55</v>
      </c>
      <c r="Q1226" s="2">
        <v>80.55</v>
      </c>
      <c r="R1226" s="2">
        <v>161.1</v>
      </c>
      <c r="S1226" s="2">
        <v>0</v>
      </c>
      <c r="T1226" s="2" t="s">
        <v>44</v>
      </c>
    </row>
    <row r="1227" spans="1:20" x14ac:dyDescent="0.25">
      <c r="A1227" s="2" t="s">
        <v>15</v>
      </c>
      <c r="B1227" s="2" t="s">
        <v>37</v>
      </c>
      <c r="C1227" s="2">
        <v>42019</v>
      </c>
      <c r="D1227" s="11">
        <v>44606</v>
      </c>
      <c r="E1227" s="2" t="s">
        <v>98</v>
      </c>
      <c r="F1227" s="2" t="s">
        <v>99</v>
      </c>
      <c r="G1227" s="2" t="s">
        <v>1846</v>
      </c>
      <c r="H1227" s="2" t="s">
        <v>41</v>
      </c>
      <c r="I1227" s="11">
        <v>43560</v>
      </c>
      <c r="J1227" s="2">
        <v>21999</v>
      </c>
      <c r="K1227" s="2" t="s">
        <v>42</v>
      </c>
      <c r="L1227" s="2" t="s">
        <v>43</v>
      </c>
      <c r="M1227" s="2">
        <v>18</v>
      </c>
      <c r="N1227" s="2">
        <v>18643</v>
      </c>
      <c r="O1227" s="2">
        <v>0</v>
      </c>
      <c r="P1227" s="2">
        <v>1677.87</v>
      </c>
      <c r="Q1227" s="2">
        <v>1677.87</v>
      </c>
      <c r="R1227" s="2">
        <v>3355.74</v>
      </c>
      <c r="S1227" s="2">
        <v>0</v>
      </c>
      <c r="T1227" s="2" t="s">
        <v>44</v>
      </c>
    </row>
    <row r="1228" spans="1:20" x14ac:dyDescent="0.25">
      <c r="A1228" s="2" t="s">
        <v>15</v>
      </c>
      <c r="B1228" s="2" t="s">
        <v>37</v>
      </c>
      <c r="C1228" s="2">
        <v>42019</v>
      </c>
      <c r="D1228" s="11">
        <v>44606</v>
      </c>
      <c r="E1228" s="2" t="s">
        <v>101</v>
      </c>
      <c r="F1228" s="2" t="s">
        <v>102</v>
      </c>
      <c r="G1228" s="2" t="s">
        <v>1847</v>
      </c>
      <c r="H1228" s="2" t="s">
        <v>41</v>
      </c>
      <c r="I1228" s="11">
        <v>43567</v>
      </c>
      <c r="J1228" s="2">
        <v>2384</v>
      </c>
      <c r="K1228" s="2" t="s">
        <v>42</v>
      </c>
      <c r="L1228" s="2" t="s">
        <v>43</v>
      </c>
      <c r="M1228" s="2">
        <v>18</v>
      </c>
      <c r="N1228" s="2">
        <v>2019.92</v>
      </c>
      <c r="O1228" s="2">
        <v>0</v>
      </c>
      <c r="P1228" s="2">
        <v>181.79</v>
      </c>
      <c r="Q1228" s="2">
        <v>181.79</v>
      </c>
      <c r="R1228" s="2">
        <v>363.58</v>
      </c>
      <c r="S1228" s="2">
        <v>0</v>
      </c>
      <c r="T1228" s="2" t="s">
        <v>44</v>
      </c>
    </row>
    <row r="1229" spans="1:20" x14ac:dyDescent="0.25">
      <c r="A1229" s="2" t="s">
        <v>15</v>
      </c>
      <c r="B1229" s="2" t="s">
        <v>37</v>
      </c>
      <c r="C1229" s="2">
        <v>42019</v>
      </c>
      <c r="D1229" s="11">
        <v>44606</v>
      </c>
      <c r="E1229" s="2" t="s">
        <v>101</v>
      </c>
      <c r="F1229" s="2" t="s">
        <v>102</v>
      </c>
      <c r="G1229" s="2" t="s">
        <v>1848</v>
      </c>
      <c r="H1229" s="2" t="s">
        <v>41</v>
      </c>
      <c r="I1229" s="11">
        <v>43570</v>
      </c>
      <c r="J1229" s="2">
        <v>454</v>
      </c>
      <c r="K1229" s="2" t="s">
        <v>42</v>
      </c>
      <c r="L1229" s="2" t="s">
        <v>43</v>
      </c>
      <c r="M1229" s="2">
        <v>18</v>
      </c>
      <c r="N1229" s="2">
        <v>385</v>
      </c>
      <c r="O1229" s="2">
        <v>0</v>
      </c>
      <c r="P1229" s="2">
        <v>34.65</v>
      </c>
      <c r="Q1229" s="2">
        <v>34.65</v>
      </c>
      <c r="R1229" s="2">
        <v>69.3</v>
      </c>
      <c r="S1229" s="2">
        <v>0</v>
      </c>
      <c r="T1229" s="2" t="s">
        <v>44</v>
      </c>
    </row>
    <row r="1230" spans="1:20" x14ac:dyDescent="0.25">
      <c r="A1230" s="2" t="s">
        <v>15</v>
      </c>
      <c r="B1230" s="2" t="s">
        <v>37</v>
      </c>
      <c r="C1230" s="2">
        <v>42019</v>
      </c>
      <c r="D1230" s="11">
        <v>44606</v>
      </c>
      <c r="E1230" s="2" t="s">
        <v>101</v>
      </c>
      <c r="F1230" s="2" t="s">
        <v>102</v>
      </c>
      <c r="G1230" s="2" t="s">
        <v>1849</v>
      </c>
      <c r="H1230" s="2" t="s">
        <v>41</v>
      </c>
      <c r="I1230" s="11">
        <v>43570</v>
      </c>
      <c r="J1230" s="2">
        <v>519</v>
      </c>
      <c r="K1230" s="2" t="s">
        <v>42</v>
      </c>
      <c r="L1230" s="2" t="s">
        <v>43</v>
      </c>
      <c r="M1230" s="2">
        <v>18</v>
      </c>
      <c r="N1230" s="2">
        <v>440</v>
      </c>
      <c r="O1230" s="2">
        <v>0</v>
      </c>
      <c r="P1230" s="2">
        <v>39.6</v>
      </c>
      <c r="Q1230" s="2">
        <v>39.6</v>
      </c>
      <c r="R1230" s="2">
        <v>79.2</v>
      </c>
      <c r="S1230" s="2">
        <v>0</v>
      </c>
      <c r="T1230" s="2" t="s">
        <v>44</v>
      </c>
    </row>
    <row r="1231" spans="1:20" x14ac:dyDescent="0.25">
      <c r="A1231" s="2" t="s">
        <v>15</v>
      </c>
      <c r="B1231" s="2" t="s">
        <v>37</v>
      </c>
      <c r="C1231" s="2">
        <v>42019</v>
      </c>
      <c r="D1231" s="11">
        <v>44606</v>
      </c>
      <c r="E1231" s="2" t="s">
        <v>101</v>
      </c>
      <c r="F1231" s="2" t="s">
        <v>102</v>
      </c>
      <c r="G1231" s="2" t="s">
        <v>1850</v>
      </c>
      <c r="H1231" s="2" t="s">
        <v>41</v>
      </c>
      <c r="I1231" s="11">
        <v>43578</v>
      </c>
      <c r="J1231" s="2">
        <v>848</v>
      </c>
      <c r="K1231" s="2" t="s">
        <v>42</v>
      </c>
      <c r="L1231" s="2" t="s">
        <v>43</v>
      </c>
      <c r="M1231" s="2">
        <v>18</v>
      </c>
      <c r="N1231" s="2">
        <v>718.31</v>
      </c>
      <c r="O1231" s="2">
        <v>0</v>
      </c>
      <c r="P1231" s="2">
        <v>64.650000000000006</v>
      </c>
      <c r="Q1231" s="2">
        <v>64.650000000000006</v>
      </c>
      <c r="R1231" s="2">
        <v>129.30000000000001</v>
      </c>
      <c r="S1231" s="2">
        <v>0</v>
      </c>
      <c r="T1231" s="2" t="s">
        <v>44</v>
      </c>
    </row>
    <row r="1232" spans="1:20" x14ac:dyDescent="0.25">
      <c r="A1232" s="2" t="s">
        <v>15</v>
      </c>
      <c r="B1232" s="2" t="s">
        <v>37</v>
      </c>
      <c r="C1232" s="2">
        <v>42019</v>
      </c>
      <c r="D1232" s="11">
        <v>44606</v>
      </c>
      <c r="E1232" s="2" t="s">
        <v>101</v>
      </c>
      <c r="F1232" s="2" t="s">
        <v>102</v>
      </c>
      <c r="G1232" s="2" t="s">
        <v>1851</v>
      </c>
      <c r="H1232" s="2" t="s">
        <v>41</v>
      </c>
      <c r="I1232" s="11">
        <v>43580</v>
      </c>
      <c r="J1232" s="2">
        <v>236</v>
      </c>
      <c r="K1232" s="2" t="s">
        <v>42</v>
      </c>
      <c r="L1232" s="2" t="s">
        <v>43</v>
      </c>
      <c r="M1232" s="2">
        <v>18</v>
      </c>
      <c r="N1232" s="2">
        <v>200</v>
      </c>
      <c r="O1232" s="2">
        <v>0</v>
      </c>
      <c r="P1232" s="2">
        <v>18</v>
      </c>
      <c r="Q1232" s="2">
        <v>18</v>
      </c>
      <c r="R1232" s="2">
        <v>36</v>
      </c>
      <c r="S1232" s="2">
        <v>0</v>
      </c>
      <c r="T1232" s="2" t="s">
        <v>44</v>
      </c>
    </row>
    <row r="1233" spans="1:20" x14ac:dyDescent="0.25">
      <c r="A1233" s="2" t="s">
        <v>15</v>
      </c>
      <c r="B1233" s="2" t="s">
        <v>37</v>
      </c>
      <c r="C1233" s="2">
        <v>42019</v>
      </c>
      <c r="D1233" s="11">
        <v>44606</v>
      </c>
      <c r="E1233" s="2" t="s">
        <v>101</v>
      </c>
      <c r="F1233" s="2" t="s">
        <v>102</v>
      </c>
      <c r="G1233" s="2" t="s">
        <v>1852</v>
      </c>
      <c r="H1233" s="2" t="s">
        <v>41</v>
      </c>
      <c r="I1233" s="11">
        <v>43585</v>
      </c>
      <c r="J1233" s="2">
        <v>379</v>
      </c>
      <c r="K1233" s="2" t="s">
        <v>42</v>
      </c>
      <c r="L1233" s="2" t="s">
        <v>43</v>
      </c>
      <c r="M1233" s="2">
        <v>18</v>
      </c>
      <c r="N1233" s="2">
        <v>321</v>
      </c>
      <c r="O1233" s="2">
        <v>0</v>
      </c>
      <c r="P1233" s="2">
        <v>28.89</v>
      </c>
      <c r="Q1233" s="2">
        <v>28.89</v>
      </c>
      <c r="R1233" s="2">
        <v>57.78</v>
      </c>
      <c r="S1233" s="2">
        <v>0</v>
      </c>
      <c r="T1233" s="2" t="s">
        <v>44</v>
      </c>
    </row>
    <row r="1234" spans="1:20" x14ac:dyDescent="0.25">
      <c r="A1234" s="2" t="s">
        <v>15</v>
      </c>
      <c r="B1234" s="2" t="s">
        <v>37</v>
      </c>
      <c r="C1234" s="2">
        <v>42019</v>
      </c>
      <c r="D1234" s="11">
        <v>44606</v>
      </c>
      <c r="E1234" s="2" t="s">
        <v>101</v>
      </c>
      <c r="F1234" s="2" t="s">
        <v>102</v>
      </c>
      <c r="G1234" s="2" t="s">
        <v>1853</v>
      </c>
      <c r="H1234" s="2" t="s">
        <v>41</v>
      </c>
      <c r="I1234" s="11">
        <v>43558</v>
      </c>
      <c r="J1234" s="2">
        <v>5010</v>
      </c>
      <c r="K1234" s="2" t="s">
        <v>42</v>
      </c>
      <c r="L1234" s="2" t="s">
        <v>43</v>
      </c>
      <c r="M1234" s="2">
        <v>18</v>
      </c>
      <c r="N1234" s="2">
        <v>4245.8999999999996</v>
      </c>
      <c r="O1234" s="2">
        <v>0</v>
      </c>
      <c r="P1234" s="2">
        <v>382.13</v>
      </c>
      <c r="Q1234" s="2">
        <v>382.13</v>
      </c>
      <c r="R1234" s="2">
        <v>764.26</v>
      </c>
      <c r="S1234" s="2">
        <v>0</v>
      </c>
      <c r="T1234" s="2" t="s">
        <v>44</v>
      </c>
    </row>
    <row r="1235" spans="1:20" x14ac:dyDescent="0.25">
      <c r="A1235" s="2" t="s">
        <v>15</v>
      </c>
      <c r="B1235" s="2" t="s">
        <v>37</v>
      </c>
      <c r="C1235" s="2">
        <v>42019</v>
      </c>
      <c r="D1235" s="11">
        <v>44606</v>
      </c>
      <c r="E1235" s="2" t="s">
        <v>101</v>
      </c>
      <c r="F1235" s="2" t="s">
        <v>102</v>
      </c>
      <c r="G1235" s="2" t="s">
        <v>1854</v>
      </c>
      <c r="H1235" s="2" t="s">
        <v>41</v>
      </c>
      <c r="I1235" s="11">
        <v>43556</v>
      </c>
      <c r="J1235" s="2">
        <v>1107</v>
      </c>
      <c r="K1235" s="2" t="s">
        <v>42</v>
      </c>
      <c r="L1235" s="2" t="s">
        <v>43</v>
      </c>
      <c r="M1235" s="2">
        <v>5</v>
      </c>
      <c r="N1235" s="2">
        <v>161.9</v>
      </c>
      <c r="O1235" s="2">
        <v>0</v>
      </c>
      <c r="P1235" s="2">
        <v>4.05</v>
      </c>
      <c r="Q1235" s="2">
        <v>4.05</v>
      </c>
      <c r="R1235" s="2">
        <v>8.1</v>
      </c>
      <c r="S1235" s="2">
        <v>0</v>
      </c>
      <c r="T1235" s="2" t="s">
        <v>44</v>
      </c>
    </row>
    <row r="1236" spans="1:20" x14ac:dyDescent="0.25">
      <c r="A1236" s="2" t="s">
        <v>15</v>
      </c>
      <c r="B1236" s="2" t="s">
        <v>37</v>
      </c>
      <c r="C1236" s="2">
        <v>42019</v>
      </c>
      <c r="D1236" s="11">
        <v>44606</v>
      </c>
      <c r="E1236" s="2" t="s">
        <v>101</v>
      </c>
      <c r="F1236" s="2" t="s">
        <v>102</v>
      </c>
      <c r="G1236" s="2" t="s">
        <v>1854</v>
      </c>
      <c r="H1236" s="2" t="s">
        <v>41</v>
      </c>
      <c r="I1236" s="11">
        <v>43556</v>
      </c>
      <c r="J1236" s="2">
        <v>1107</v>
      </c>
      <c r="K1236" s="2" t="s">
        <v>42</v>
      </c>
      <c r="L1236" s="2" t="s">
        <v>43</v>
      </c>
      <c r="M1236" s="2">
        <v>28</v>
      </c>
      <c r="N1236" s="2">
        <v>593.75</v>
      </c>
      <c r="O1236" s="2">
        <v>0</v>
      </c>
      <c r="P1236" s="2">
        <v>83.13</v>
      </c>
      <c r="Q1236" s="2">
        <v>83.13</v>
      </c>
      <c r="R1236" s="2">
        <v>166.26</v>
      </c>
      <c r="S1236" s="2">
        <v>0</v>
      </c>
      <c r="T1236" s="2" t="s">
        <v>44</v>
      </c>
    </row>
    <row r="1237" spans="1:20" x14ac:dyDescent="0.25">
      <c r="A1237" s="2" t="s">
        <v>15</v>
      </c>
      <c r="B1237" s="2" t="s">
        <v>37</v>
      </c>
      <c r="C1237" s="2">
        <v>42019</v>
      </c>
      <c r="D1237" s="11">
        <v>44606</v>
      </c>
      <c r="E1237" s="2" t="s">
        <v>101</v>
      </c>
      <c r="F1237" s="2" t="s">
        <v>102</v>
      </c>
      <c r="G1237" s="2" t="s">
        <v>1854</v>
      </c>
      <c r="H1237" s="2" t="s">
        <v>41</v>
      </c>
      <c r="I1237" s="11">
        <v>43556</v>
      </c>
      <c r="J1237" s="2">
        <v>1107</v>
      </c>
      <c r="K1237" s="2" t="s">
        <v>42</v>
      </c>
      <c r="L1237" s="2" t="s">
        <v>43</v>
      </c>
      <c r="M1237" s="2">
        <v>18</v>
      </c>
      <c r="N1237" s="2">
        <v>150</v>
      </c>
      <c r="O1237" s="2">
        <v>0</v>
      </c>
      <c r="P1237" s="2">
        <v>13.5</v>
      </c>
      <c r="Q1237" s="2">
        <v>13.5</v>
      </c>
      <c r="R1237" s="2">
        <v>27</v>
      </c>
      <c r="S1237" s="2">
        <v>0</v>
      </c>
      <c r="T1237" s="2" t="s">
        <v>44</v>
      </c>
    </row>
    <row r="1238" spans="1:20" x14ac:dyDescent="0.25">
      <c r="A1238" s="2" t="s">
        <v>15</v>
      </c>
      <c r="B1238" s="2" t="s">
        <v>37</v>
      </c>
      <c r="C1238" s="2">
        <v>42019</v>
      </c>
      <c r="D1238" s="11">
        <v>44606</v>
      </c>
      <c r="E1238" s="2" t="s">
        <v>101</v>
      </c>
      <c r="F1238" s="2" t="s">
        <v>102</v>
      </c>
      <c r="G1238" s="2" t="s">
        <v>1855</v>
      </c>
      <c r="H1238" s="2" t="s">
        <v>41</v>
      </c>
      <c r="I1238" s="11">
        <v>43561</v>
      </c>
      <c r="J1238" s="2">
        <v>5941</v>
      </c>
      <c r="K1238" s="2" t="s">
        <v>42</v>
      </c>
      <c r="L1238" s="2" t="s">
        <v>43</v>
      </c>
      <c r="M1238" s="2">
        <v>18</v>
      </c>
      <c r="N1238" s="2">
        <v>5035</v>
      </c>
      <c r="O1238" s="2">
        <v>0</v>
      </c>
      <c r="P1238" s="2">
        <v>453.15</v>
      </c>
      <c r="Q1238" s="2">
        <v>453.15</v>
      </c>
      <c r="R1238" s="2">
        <v>906.3</v>
      </c>
      <c r="S1238" s="2">
        <v>0</v>
      </c>
      <c r="T1238" s="2" t="s">
        <v>44</v>
      </c>
    </row>
    <row r="1239" spans="1:20" x14ac:dyDescent="0.25">
      <c r="A1239" s="2" t="s">
        <v>15</v>
      </c>
      <c r="B1239" s="2" t="s">
        <v>37</v>
      </c>
      <c r="C1239" s="2">
        <v>42019</v>
      </c>
      <c r="D1239" s="11">
        <v>44606</v>
      </c>
      <c r="E1239" s="2" t="s">
        <v>101</v>
      </c>
      <c r="F1239" s="2" t="s">
        <v>102</v>
      </c>
      <c r="G1239" s="2" t="s">
        <v>1856</v>
      </c>
      <c r="H1239" s="2" t="s">
        <v>41</v>
      </c>
      <c r="I1239" s="11">
        <v>43561</v>
      </c>
      <c r="J1239" s="2">
        <v>527</v>
      </c>
      <c r="K1239" s="2" t="s">
        <v>42</v>
      </c>
      <c r="L1239" s="2" t="s">
        <v>43</v>
      </c>
      <c r="M1239" s="2">
        <v>18</v>
      </c>
      <c r="N1239" s="2">
        <v>447</v>
      </c>
      <c r="O1239" s="2">
        <v>0</v>
      </c>
      <c r="P1239" s="2">
        <v>40.229999999999997</v>
      </c>
      <c r="Q1239" s="2">
        <v>40.229999999999997</v>
      </c>
      <c r="R1239" s="2">
        <v>80.459999999999994</v>
      </c>
      <c r="S1239" s="2">
        <v>0</v>
      </c>
      <c r="T1239" s="2" t="s">
        <v>44</v>
      </c>
    </row>
    <row r="1240" spans="1:20" x14ac:dyDescent="0.25">
      <c r="A1240" s="2" t="s">
        <v>15</v>
      </c>
      <c r="B1240" s="2" t="s">
        <v>37</v>
      </c>
      <c r="C1240" s="2">
        <v>42019</v>
      </c>
      <c r="D1240" s="11">
        <v>44606</v>
      </c>
      <c r="E1240" s="2" t="s">
        <v>101</v>
      </c>
      <c r="F1240" s="2" t="s">
        <v>102</v>
      </c>
      <c r="G1240" s="2" t="s">
        <v>1857</v>
      </c>
      <c r="H1240" s="2" t="s">
        <v>41</v>
      </c>
      <c r="I1240" s="11">
        <v>43565</v>
      </c>
      <c r="J1240" s="2">
        <v>413</v>
      </c>
      <c r="K1240" s="2" t="s">
        <v>42</v>
      </c>
      <c r="L1240" s="2" t="s">
        <v>43</v>
      </c>
      <c r="M1240" s="2">
        <v>18</v>
      </c>
      <c r="N1240" s="2">
        <v>350</v>
      </c>
      <c r="O1240" s="2">
        <v>0</v>
      </c>
      <c r="P1240" s="2">
        <v>31.5</v>
      </c>
      <c r="Q1240" s="2">
        <v>31.5</v>
      </c>
      <c r="R1240" s="2">
        <v>63</v>
      </c>
      <c r="S1240" s="2">
        <v>0</v>
      </c>
      <c r="T1240" s="2" t="s">
        <v>44</v>
      </c>
    </row>
    <row r="1241" spans="1:20" x14ac:dyDescent="0.25">
      <c r="A1241" s="2" t="s">
        <v>15</v>
      </c>
      <c r="B1241" s="2" t="s">
        <v>37</v>
      </c>
      <c r="C1241" s="2">
        <v>42019</v>
      </c>
      <c r="D1241" s="11">
        <v>44606</v>
      </c>
      <c r="E1241" s="2" t="s">
        <v>124</v>
      </c>
      <c r="F1241" s="2" t="s">
        <v>125</v>
      </c>
      <c r="G1241" s="2" t="s">
        <v>1858</v>
      </c>
      <c r="H1241" s="2" t="s">
        <v>41</v>
      </c>
      <c r="I1241" s="11">
        <v>43556</v>
      </c>
      <c r="J1241" s="2">
        <v>9659</v>
      </c>
      <c r="K1241" s="2" t="s">
        <v>42</v>
      </c>
      <c r="L1241" s="2" t="s">
        <v>43</v>
      </c>
      <c r="M1241" s="2">
        <v>18</v>
      </c>
      <c r="N1241" s="2">
        <v>8185.62</v>
      </c>
      <c r="O1241" s="2">
        <v>0</v>
      </c>
      <c r="P1241" s="2">
        <v>736.71</v>
      </c>
      <c r="Q1241" s="2">
        <v>736.71</v>
      </c>
      <c r="R1241" s="2">
        <v>1473.42</v>
      </c>
      <c r="S1241" s="2">
        <v>0</v>
      </c>
      <c r="T1241" s="2" t="s">
        <v>44</v>
      </c>
    </row>
    <row r="1242" spans="1:20" x14ac:dyDescent="0.25">
      <c r="A1242" s="2" t="s">
        <v>15</v>
      </c>
      <c r="B1242" s="2" t="s">
        <v>37</v>
      </c>
      <c r="C1242" s="2">
        <v>42019</v>
      </c>
      <c r="D1242" s="11">
        <v>44606</v>
      </c>
      <c r="E1242" s="2" t="s">
        <v>124</v>
      </c>
      <c r="F1242" s="2" t="s">
        <v>125</v>
      </c>
      <c r="G1242" s="2" t="s">
        <v>1859</v>
      </c>
      <c r="H1242" s="2" t="s">
        <v>41</v>
      </c>
      <c r="I1242" s="11">
        <v>43557</v>
      </c>
      <c r="J1242" s="2">
        <v>45705</v>
      </c>
      <c r="K1242" s="2" t="s">
        <v>42</v>
      </c>
      <c r="L1242" s="2" t="s">
        <v>43</v>
      </c>
      <c r="M1242" s="2">
        <v>0</v>
      </c>
      <c r="N1242" s="2">
        <v>35625</v>
      </c>
      <c r="O1242" s="2">
        <v>0</v>
      </c>
      <c r="P1242" s="2">
        <v>0</v>
      </c>
      <c r="Q1242" s="2">
        <v>0</v>
      </c>
      <c r="R1242" s="2">
        <v>0</v>
      </c>
      <c r="S1242" s="2">
        <v>0</v>
      </c>
      <c r="T1242" s="2" t="s">
        <v>44</v>
      </c>
    </row>
    <row r="1243" spans="1:20" x14ac:dyDescent="0.25">
      <c r="A1243" s="2" t="s">
        <v>15</v>
      </c>
      <c r="B1243" s="2" t="s">
        <v>37</v>
      </c>
      <c r="C1243" s="2">
        <v>42019</v>
      </c>
      <c r="D1243" s="11">
        <v>44606</v>
      </c>
      <c r="E1243" s="2" t="s">
        <v>124</v>
      </c>
      <c r="F1243" s="2" t="s">
        <v>125</v>
      </c>
      <c r="G1243" s="2" t="s">
        <v>1859</v>
      </c>
      <c r="H1243" s="2" t="s">
        <v>41</v>
      </c>
      <c r="I1243" s="11">
        <v>43557</v>
      </c>
      <c r="J1243" s="2">
        <v>45705</v>
      </c>
      <c r="K1243" s="2" t="s">
        <v>42</v>
      </c>
      <c r="L1243" s="2" t="s">
        <v>43</v>
      </c>
      <c r="M1243" s="2">
        <v>18</v>
      </c>
      <c r="N1243" s="2">
        <v>8542.5</v>
      </c>
      <c r="O1243" s="2">
        <v>0</v>
      </c>
      <c r="P1243" s="2">
        <v>768.83</v>
      </c>
      <c r="Q1243" s="2">
        <v>768.83</v>
      </c>
      <c r="R1243" s="2">
        <v>1537.66</v>
      </c>
      <c r="S1243" s="2">
        <v>0</v>
      </c>
      <c r="T1243" s="2" t="s">
        <v>44</v>
      </c>
    </row>
    <row r="1244" spans="1:20" x14ac:dyDescent="0.25">
      <c r="A1244" s="2" t="s">
        <v>15</v>
      </c>
      <c r="B1244" s="2" t="s">
        <v>37</v>
      </c>
      <c r="C1244" s="2">
        <v>42019</v>
      </c>
      <c r="D1244" s="11">
        <v>44606</v>
      </c>
      <c r="E1244" s="2" t="s">
        <v>124</v>
      </c>
      <c r="F1244" s="2" t="s">
        <v>125</v>
      </c>
      <c r="G1244" s="2" t="s">
        <v>1860</v>
      </c>
      <c r="H1244" s="2" t="s">
        <v>41</v>
      </c>
      <c r="I1244" s="11">
        <v>43557</v>
      </c>
      <c r="J1244" s="2">
        <v>2950</v>
      </c>
      <c r="K1244" s="2" t="s">
        <v>42</v>
      </c>
      <c r="L1244" s="2" t="s">
        <v>43</v>
      </c>
      <c r="M1244" s="2">
        <v>18</v>
      </c>
      <c r="N1244" s="2">
        <v>2500</v>
      </c>
      <c r="O1244" s="2">
        <v>0</v>
      </c>
      <c r="P1244" s="2">
        <v>225</v>
      </c>
      <c r="Q1244" s="2">
        <v>225</v>
      </c>
      <c r="R1244" s="2">
        <v>450</v>
      </c>
      <c r="S1244" s="2">
        <v>0</v>
      </c>
      <c r="T1244" s="2" t="s">
        <v>44</v>
      </c>
    </row>
    <row r="1245" spans="1:20" x14ac:dyDescent="0.25">
      <c r="A1245" s="2" t="s">
        <v>15</v>
      </c>
      <c r="B1245" s="2" t="s">
        <v>37</v>
      </c>
      <c r="C1245" s="2">
        <v>42019</v>
      </c>
      <c r="D1245" s="11">
        <v>44606</v>
      </c>
      <c r="E1245" s="2" t="s">
        <v>124</v>
      </c>
      <c r="F1245" s="2" t="s">
        <v>125</v>
      </c>
      <c r="G1245" s="2" t="s">
        <v>1861</v>
      </c>
      <c r="H1245" s="2" t="s">
        <v>41</v>
      </c>
      <c r="I1245" s="11">
        <v>43563</v>
      </c>
      <c r="J1245" s="2">
        <v>9781</v>
      </c>
      <c r="K1245" s="2" t="s">
        <v>42</v>
      </c>
      <c r="L1245" s="2" t="s">
        <v>43</v>
      </c>
      <c r="M1245" s="2">
        <v>18</v>
      </c>
      <c r="N1245" s="2">
        <v>8288.9</v>
      </c>
      <c r="O1245" s="2">
        <v>0</v>
      </c>
      <c r="P1245" s="2">
        <v>746</v>
      </c>
      <c r="Q1245" s="2">
        <v>746</v>
      </c>
      <c r="R1245" s="2">
        <v>1492</v>
      </c>
      <c r="S1245" s="2">
        <v>0</v>
      </c>
      <c r="T1245" s="2" t="s">
        <v>44</v>
      </c>
    </row>
    <row r="1246" spans="1:20" x14ac:dyDescent="0.25">
      <c r="A1246" s="2" t="s">
        <v>15</v>
      </c>
      <c r="B1246" s="2" t="s">
        <v>37</v>
      </c>
      <c r="C1246" s="2">
        <v>42019</v>
      </c>
      <c r="D1246" s="11">
        <v>44606</v>
      </c>
      <c r="E1246" s="2" t="s">
        <v>124</v>
      </c>
      <c r="F1246" s="2" t="s">
        <v>125</v>
      </c>
      <c r="G1246" s="2" t="s">
        <v>1862</v>
      </c>
      <c r="H1246" s="2" t="s">
        <v>41</v>
      </c>
      <c r="I1246" s="11">
        <v>43565</v>
      </c>
      <c r="J1246" s="2">
        <v>46546</v>
      </c>
      <c r="K1246" s="2" t="s">
        <v>42</v>
      </c>
      <c r="L1246" s="2" t="s">
        <v>43</v>
      </c>
      <c r="M1246" s="2">
        <v>0</v>
      </c>
      <c r="N1246" s="2">
        <v>35330</v>
      </c>
      <c r="O1246" s="2">
        <v>0</v>
      </c>
      <c r="P1246" s="2">
        <v>0</v>
      </c>
      <c r="Q1246" s="2">
        <v>0</v>
      </c>
      <c r="R1246" s="2">
        <v>0</v>
      </c>
      <c r="S1246" s="2">
        <v>0</v>
      </c>
      <c r="T1246" s="2" t="s">
        <v>44</v>
      </c>
    </row>
    <row r="1247" spans="1:20" x14ac:dyDescent="0.25">
      <c r="A1247" s="2" t="s">
        <v>15</v>
      </c>
      <c r="B1247" s="2" t="s">
        <v>37</v>
      </c>
      <c r="C1247" s="2">
        <v>42019</v>
      </c>
      <c r="D1247" s="11">
        <v>44606</v>
      </c>
      <c r="E1247" s="2" t="s">
        <v>124</v>
      </c>
      <c r="F1247" s="2" t="s">
        <v>125</v>
      </c>
      <c r="G1247" s="2" t="s">
        <v>1862</v>
      </c>
      <c r="H1247" s="2" t="s">
        <v>41</v>
      </c>
      <c r="I1247" s="11">
        <v>43565</v>
      </c>
      <c r="J1247" s="2">
        <v>46546</v>
      </c>
      <c r="K1247" s="2" t="s">
        <v>42</v>
      </c>
      <c r="L1247" s="2" t="s">
        <v>43</v>
      </c>
      <c r="M1247" s="2">
        <v>18</v>
      </c>
      <c r="N1247" s="2">
        <v>9504.9599999999991</v>
      </c>
      <c r="O1247" s="2">
        <v>0</v>
      </c>
      <c r="P1247" s="2">
        <v>855.45</v>
      </c>
      <c r="Q1247" s="2">
        <v>855.45</v>
      </c>
      <c r="R1247" s="2">
        <v>1710.9</v>
      </c>
      <c r="S1247" s="2">
        <v>0</v>
      </c>
      <c r="T1247" s="2" t="s">
        <v>44</v>
      </c>
    </row>
    <row r="1248" spans="1:20" x14ac:dyDescent="0.25">
      <c r="A1248" s="2" t="s">
        <v>15</v>
      </c>
      <c r="B1248" s="2" t="s">
        <v>37</v>
      </c>
      <c r="C1248" s="2">
        <v>42019</v>
      </c>
      <c r="D1248" s="11">
        <v>44606</v>
      </c>
      <c r="E1248" s="2" t="s">
        <v>124</v>
      </c>
      <c r="F1248" s="2" t="s">
        <v>125</v>
      </c>
      <c r="G1248" s="2" t="s">
        <v>1863</v>
      </c>
      <c r="H1248" s="2" t="s">
        <v>41</v>
      </c>
      <c r="I1248" s="11">
        <v>43565</v>
      </c>
      <c r="J1248" s="2">
        <v>2950</v>
      </c>
      <c r="K1248" s="2" t="s">
        <v>42</v>
      </c>
      <c r="L1248" s="2" t="s">
        <v>43</v>
      </c>
      <c r="M1248" s="2">
        <v>18</v>
      </c>
      <c r="N1248" s="2">
        <v>2500</v>
      </c>
      <c r="O1248" s="2">
        <v>0</v>
      </c>
      <c r="P1248" s="2">
        <v>225</v>
      </c>
      <c r="Q1248" s="2">
        <v>225</v>
      </c>
      <c r="R1248" s="2">
        <v>450</v>
      </c>
      <c r="S1248" s="2">
        <v>0</v>
      </c>
      <c r="T1248" s="2" t="s">
        <v>44</v>
      </c>
    </row>
    <row r="1249" spans="1:20" x14ac:dyDescent="0.25">
      <c r="A1249" s="2" t="s">
        <v>15</v>
      </c>
      <c r="B1249" s="2" t="s">
        <v>37</v>
      </c>
      <c r="C1249" s="2">
        <v>42019</v>
      </c>
      <c r="D1249" s="11">
        <v>44606</v>
      </c>
      <c r="E1249" s="2" t="s">
        <v>124</v>
      </c>
      <c r="F1249" s="2" t="s">
        <v>125</v>
      </c>
      <c r="G1249" s="2" t="s">
        <v>1864</v>
      </c>
      <c r="H1249" s="2" t="s">
        <v>41</v>
      </c>
      <c r="I1249" s="11">
        <v>43574</v>
      </c>
      <c r="J1249" s="2">
        <v>7000</v>
      </c>
      <c r="K1249" s="2" t="s">
        <v>42</v>
      </c>
      <c r="L1249" s="2" t="s">
        <v>43</v>
      </c>
      <c r="M1249" s="2">
        <v>18</v>
      </c>
      <c r="N1249" s="2">
        <v>5932.5</v>
      </c>
      <c r="O1249" s="2">
        <v>0</v>
      </c>
      <c r="P1249" s="2">
        <v>533.92999999999995</v>
      </c>
      <c r="Q1249" s="2">
        <v>533.92999999999995</v>
      </c>
      <c r="R1249" s="2">
        <v>1067.8599999999999</v>
      </c>
      <c r="S1249" s="2">
        <v>0</v>
      </c>
      <c r="T1249" s="2" t="s">
        <v>44</v>
      </c>
    </row>
    <row r="1250" spans="1:20" x14ac:dyDescent="0.25">
      <c r="A1250" s="2" t="s">
        <v>15</v>
      </c>
      <c r="B1250" s="2" t="s">
        <v>37</v>
      </c>
      <c r="C1250" s="2">
        <v>42019</v>
      </c>
      <c r="D1250" s="11">
        <v>44606</v>
      </c>
      <c r="E1250" s="2" t="s">
        <v>124</v>
      </c>
      <c r="F1250" s="2" t="s">
        <v>125</v>
      </c>
      <c r="G1250" s="2" t="s">
        <v>1865</v>
      </c>
      <c r="H1250" s="2" t="s">
        <v>41</v>
      </c>
      <c r="I1250" s="11">
        <v>43577</v>
      </c>
      <c r="J1250" s="2">
        <v>6996</v>
      </c>
      <c r="K1250" s="2" t="s">
        <v>42</v>
      </c>
      <c r="L1250" s="2" t="s">
        <v>43</v>
      </c>
      <c r="M1250" s="2">
        <v>18</v>
      </c>
      <c r="N1250" s="2">
        <v>5928.96</v>
      </c>
      <c r="O1250" s="2">
        <v>0</v>
      </c>
      <c r="P1250" s="2">
        <v>533.61</v>
      </c>
      <c r="Q1250" s="2">
        <v>533.61</v>
      </c>
      <c r="R1250" s="2">
        <v>1067.22</v>
      </c>
      <c r="S1250" s="2">
        <v>0</v>
      </c>
      <c r="T1250" s="2" t="s">
        <v>44</v>
      </c>
    </row>
    <row r="1251" spans="1:20" x14ac:dyDescent="0.25">
      <c r="A1251" s="2" t="s">
        <v>15</v>
      </c>
      <c r="B1251" s="2" t="s">
        <v>37</v>
      </c>
      <c r="C1251" s="2">
        <v>42019</v>
      </c>
      <c r="D1251" s="11">
        <v>44606</v>
      </c>
      <c r="E1251" s="2" t="s">
        <v>1353</v>
      </c>
      <c r="F1251" s="2" t="s">
        <v>1354</v>
      </c>
      <c r="G1251" s="2" t="s">
        <v>1866</v>
      </c>
      <c r="H1251" s="2" t="s">
        <v>41</v>
      </c>
      <c r="I1251" s="11">
        <v>43566</v>
      </c>
      <c r="J1251" s="2">
        <v>6797</v>
      </c>
      <c r="K1251" s="2" t="s">
        <v>42</v>
      </c>
      <c r="L1251" s="2" t="s">
        <v>43</v>
      </c>
      <c r="M1251" s="2">
        <v>18</v>
      </c>
      <c r="N1251" s="2">
        <v>5760</v>
      </c>
      <c r="O1251" s="2">
        <v>0</v>
      </c>
      <c r="P1251" s="2">
        <v>518.4</v>
      </c>
      <c r="Q1251" s="2">
        <v>518.4</v>
      </c>
      <c r="R1251" s="2">
        <v>1036.8</v>
      </c>
      <c r="S1251" s="2">
        <v>0</v>
      </c>
      <c r="T1251" s="2" t="s">
        <v>44</v>
      </c>
    </row>
    <row r="1252" spans="1:20" x14ac:dyDescent="0.25">
      <c r="A1252" s="2" t="s">
        <v>15</v>
      </c>
      <c r="B1252" s="2" t="s">
        <v>37</v>
      </c>
      <c r="C1252" s="2">
        <v>42019</v>
      </c>
      <c r="D1252" s="11">
        <v>44606</v>
      </c>
      <c r="E1252" s="2" t="s">
        <v>135</v>
      </c>
      <c r="F1252" s="2" t="s">
        <v>136</v>
      </c>
      <c r="G1252" s="2" t="s">
        <v>1867</v>
      </c>
      <c r="H1252" s="2" t="s">
        <v>41</v>
      </c>
      <c r="I1252" s="11">
        <v>43579</v>
      </c>
      <c r="J1252" s="2">
        <v>6258</v>
      </c>
      <c r="K1252" s="2" t="s">
        <v>42</v>
      </c>
      <c r="L1252" s="2" t="s">
        <v>43</v>
      </c>
      <c r="M1252" s="2">
        <v>5</v>
      </c>
      <c r="N1252" s="2">
        <v>5960</v>
      </c>
      <c r="O1252" s="2">
        <v>0</v>
      </c>
      <c r="P1252" s="2">
        <v>149</v>
      </c>
      <c r="Q1252" s="2">
        <v>149</v>
      </c>
      <c r="R1252" s="2">
        <v>298</v>
      </c>
      <c r="S1252" s="2">
        <v>0</v>
      </c>
      <c r="T1252" s="2" t="s">
        <v>44</v>
      </c>
    </row>
    <row r="1253" spans="1:20" x14ac:dyDescent="0.25">
      <c r="A1253" s="2" t="s">
        <v>15</v>
      </c>
      <c r="B1253" s="2" t="s">
        <v>37</v>
      </c>
      <c r="C1253" s="2">
        <v>42019</v>
      </c>
      <c r="D1253" s="11">
        <v>44606</v>
      </c>
      <c r="E1253" s="2" t="s">
        <v>1868</v>
      </c>
      <c r="F1253" s="2" t="s">
        <v>1869</v>
      </c>
      <c r="G1253" s="2" t="s">
        <v>1870</v>
      </c>
      <c r="H1253" s="2" t="s">
        <v>41</v>
      </c>
      <c r="I1253" s="11">
        <v>43578</v>
      </c>
      <c r="J1253" s="2">
        <v>7021</v>
      </c>
      <c r="K1253" s="2" t="s">
        <v>42</v>
      </c>
      <c r="L1253" s="2" t="s">
        <v>43</v>
      </c>
      <c r="M1253" s="2">
        <v>18</v>
      </c>
      <c r="N1253" s="2">
        <v>5950</v>
      </c>
      <c r="O1253" s="2">
        <v>1071</v>
      </c>
      <c r="P1253" s="2">
        <v>0</v>
      </c>
      <c r="Q1253" s="2">
        <v>0</v>
      </c>
      <c r="R1253" s="2">
        <v>1071</v>
      </c>
      <c r="S1253" s="2">
        <v>0</v>
      </c>
      <c r="T1253" s="2" t="s">
        <v>44</v>
      </c>
    </row>
    <row r="1254" spans="1:20" x14ac:dyDescent="0.25">
      <c r="A1254" s="2" t="s">
        <v>15</v>
      </c>
      <c r="B1254" s="2" t="s">
        <v>37</v>
      </c>
      <c r="C1254" s="2">
        <v>42019</v>
      </c>
      <c r="D1254" s="11">
        <v>44606</v>
      </c>
      <c r="E1254" s="2" t="s">
        <v>164</v>
      </c>
      <c r="F1254" s="2" t="s">
        <v>165</v>
      </c>
      <c r="G1254" s="2" t="s">
        <v>1871</v>
      </c>
      <c r="H1254" s="2" t="s">
        <v>41</v>
      </c>
      <c r="I1254" s="11">
        <v>43565</v>
      </c>
      <c r="J1254" s="2">
        <v>2802500</v>
      </c>
      <c r="K1254" s="2" t="s">
        <v>42</v>
      </c>
      <c r="L1254" s="2" t="s">
        <v>43</v>
      </c>
      <c r="M1254" s="2">
        <v>18</v>
      </c>
      <c r="N1254" s="2">
        <v>2375000</v>
      </c>
      <c r="O1254" s="2">
        <v>427500</v>
      </c>
      <c r="P1254" s="2">
        <v>0</v>
      </c>
      <c r="Q1254" s="2">
        <v>0</v>
      </c>
      <c r="R1254" s="2">
        <v>427500</v>
      </c>
      <c r="S1254" s="2">
        <v>0</v>
      </c>
      <c r="T1254" s="2" t="s">
        <v>44</v>
      </c>
    </row>
    <row r="1255" spans="1:20" x14ac:dyDescent="0.25">
      <c r="A1255" s="2" t="s">
        <v>15</v>
      </c>
      <c r="B1255" s="2" t="s">
        <v>37</v>
      </c>
      <c r="C1255" s="2">
        <v>42019</v>
      </c>
      <c r="D1255" s="11">
        <v>44606</v>
      </c>
      <c r="E1255" s="2" t="s">
        <v>640</v>
      </c>
      <c r="F1255" s="2" t="s">
        <v>641</v>
      </c>
      <c r="G1255" s="2" t="s">
        <v>1872</v>
      </c>
      <c r="H1255" s="2" t="s">
        <v>41</v>
      </c>
      <c r="I1255" s="11">
        <v>43567</v>
      </c>
      <c r="J1255" s="2">
        <v>6523</v>
      </c>
      <c r="K1255" s="2" t="s">
        <v>42</v>
      </c>
      <c r="L1255" s="2" t="s">
        <v>43</v>
      </c>
      <c r="M1255" s="2">
        <v>18</v>
      </c>
      <c r="N1255" s="2">
        <v>5527.75</v>
      </c>
      <c r="O1255" s="2">
        <v>0</v>
      </c>
      <c r="P1255" s="2">
        <v>497.5</v>
      </c>
      <c r="Q1255" s="2">
        <v>497.5</v>
      </c>
      <c r="R1255" s="2">
        <v>995</v>
      </c>
      <c r="S1255" s="2">
        <v>0</v>
      </c>
      <c r="T1255" s="2" t="s">
        <v>44</v>
      </c>
    </row>
    <row r="1256" spans="1:20" x14ac:dyDescent="0.25">
      <c r="A1256" s="2" t="s">
        <v>15</v>
      </c>
      <c r="B1256" s="2" t="s">
        <v>37</v>
      </c>
      <c r="C1256" s="2">
        <v>42019</v>
      </c>
      <c r="D1256" s="11">
        <v>44606</v>
      </c>
      <c r="E1256" s="2" t="s">
        <v>640</v>
      </c>
      <c r="F1256" s="2" t="s">
        <v>641</v>
      </c>
      <c r="G1256" s="2" t="s">
        <v>1873</v>
      </c>
      <c r="H1256" s="2" t="s">
        <v>41</v>
      </c>
      <c r="I1256" s="11">
        <v>43578</v>
      </c>
      <c r="J1256" s="2">
        <v>2633</v>
      </c>
      <c r="K1256" s="2" t="s">
        <v>42</v>
      </c>
      <c r="L1256" s="2" t="s">
        <v>43</v>
      </c>
      <c r="M1256" s="2">
        <v>18</v>
      </c>
      <c r="N1256" s="2">
        <v>2231.25</v>
      </c>
      <c r="O1256" s="2">
        <v>0</v>
      </c>
      <c r="P1256" s="2">
        <v>200.81</v>
      </c>
      <c r="Q1256" s="2">
        <v>200.81</v>
      </c>
      <c r="R1256" s="2">
        <v>401.62</v>
      </c>
      <c r="S1256" s="2">
        <v>0</v>
      </c>
      <c r="T1256" s="2" t="s">
        <v>44</v>
      </c>
    </row>
    <row r="1257" spans="1:20" x14ac:dyDescent="0.25">
      <c r="A1257" s="2" t="s">
        <v>15</v>
      </c>
      <c r="B1257" s="2" t="s">
        <v>37</v>
      </c>
      <c r="C1257" s="2">
        <v>42019</v>
      </c>
      <c r="D1257" s="11">
        <v>44606</v>
      </c>
      <c r="E1257" s="2" t="s">
        <v>187</v>
      </c>
      <c r="F1257" s="2" t="s">
        <v>188</v>
      </c>
      <c r="G1257" s="2" t="s">
        <v>1874</v>
      </c>
      <c r="H1257" s="2" t="s">
        <v>41</v>
      </c>
      <c r="I1257" s="11">
        <v>43579</v>
      </c>
      <c r="J1257" s="2">
        <v>6089</v>
      </c>
      <c r="K1257" s="2" t="s">
        <v>42</v>
      </c>
      <c r="L1257" s="2" t="s">
        <v>43</v>
      </c>
      <c r="M1257" s="2">
        <v>18</v>
      </c>
      <c r="N1257" s="2">
        <v>5160</v>
      </c>
      <c r="O1257" s="2">
        <v>0</v>
      </c>
      <c r="P1257" s="2">
        <v>464.4</v>
      </c>
      <c r="Q1257" s="2">
        <v>464.4</v>
      </c>
      <c r="R1257" s="2">
        <v>928.8</v>
      </c>
      <c r="S1257" s="2">
        <v>0</v>
      </c>
      <c r="T1257" s="2" t="s">
        <v>44</v>
      </c>
    </row>
    <row r="1258" spans="1:20" x14ac:dyDescent="0.25">
      <c r="A1258" s="2" t="s">
        <v>15</v>
      </c>
      <c r="B1258" s="2" t="s">
        <v>37</v>
      </c>
      <c r="C1258" s="2">
        <v>42019</v>
      </c>
      <c r="D1258" s="11">
        <v>44606</v>
      </c>
      <c r="E1258" s="2" t="s">
        <v>187</v>
      </c>
      <c r="F1258" s="2" t="s">
        <v>188</v>
      </c>
      <c r="G1258" s="2" t="s">
        <v>1875</v>
      </c>
      <c r="H1258" s="2" t="s">
        <v>41</v>
      </c>
      <c r="I1258" s="11">
        <v>43581</v>
      </c>
      <c r="J1258" s="2">
        <v>1506</v>
      </c>
      <c r="K1258" s="2" t="s">
        <v>42</v>
      </c>
      <c r="L1258" s="2" t="s">
        <v>43</v>
      </c>
      <c r="M1258" s="2">
        <v>12</v>
      </c>
      <c r="N1258" s="2">
        <v>1345</v>
      </c>
      <c r="O1258" s="2">
        <v>0</v>
      </c>
      <c r="P1258" s="2">
        <v>80.7</v>
      </c>
      <c r="Q1258" s="2">
        <v>80.7</v>
      </c>
      <c r="R1258" s="2">
        <v>161.4</v>
      </c>
      <c r="S1258" s="2">
        <v>0</v>
      </c>
      <c r="T1258" s="2" t="s">
        <v>44</v>
      </c>
    </row>
    <row r="1259" spans="1:20" x14ac:dyDescent="0.25">
      <c r="A1259" s="2" t="s">
        <v>15</v>
      </c>
      <c r="B1259" s="2" t="s">
        <v>37</v>
      </c>
      <c r="C1259" s="2">
        <v>42019</v>
      </c>
      <c r="D1259" s="11">
        <v>44606</v>
      </c>
      <c r="E1259" s="2" t="s">
        <v>187</v>
      </c>
      <c r="F1259" s="2" t="s">
        <v>188</v>
      </c>
      <c r="G1259" s="2" t="s">
        <v>1876</v>
      </c>
      <c r="H1259" s="2" t="s">
        <v>41</v>
      </c>
      <c r="I1259" s="11">
        <v>43581</v>
      </c>
      <c r="J1259" s="2">
        <v>2950</v>
      </c>
      <c r="K1259" s="2" t="s">
        <v>42</v>
      </c>
      <c r="L1259" s="2" t="s">
        <v>43</v>
      </c>
      <c r="M1259" s="2">
        <v>18</v>
      </c>
      <c r="N1259" s="2">
        <v>2500</v>
      </c>
      <c r="O1259" s="2">
        <v>0</v>
      </c>
      <c r="P1259" s="2">
        <v>225</v>
      </c>
      <c r="Q1259" s="2">
        <v>225</v>
      </c>
      <c r="R1259" s="2">
        <v>450</v>
      </c>
      <c r="S1259" s="2">
        <v>0</v>
      </c>
      <c r="T1259" s="2" t="s">
        <v>44</v>
      </c>
    </row>
    <row r="1260" spans="1:20" x14ac:dyDescent="0.25">
      <c r="A1260" s="2" t="s">
        <v>15</v>
      </c>
      <c r="B1260" s="2" t="s">
        <v>37</v>
      </c>
      <c r="C1260" s="2">
        <v>42019</v>
      </c>
      <c r="D1260" s="11">
        <v>44606</v>
      </c>
      <c r="E1260" s="2" t="s">
        <v>642</v>
      </c>
      <c r="F1260" s="2" t="s">
        <v>643</v>
      </c>
      <c r="G1260" s="2" t="s">
        <v>1877</v>
      </c>
      <c r="H1260" s="2" t="s">
        <v>41</v>
      </c>
      <c r="I1260" s="11">
        <v>43568</v>
      </c>
      <c r="J1260" s="2">
        <v>4417.7</v>
      </c>
      <c r="K1260" s="2" t="s">
        <v>42</v>
      </c>
      <c r="L1260" s="2" t="s">
        <v>43</v>
      </c>
      <c r="M1260" s="2">
        <v>18</v>
      </c>
      <c r="N1260" s="2">
        <v>3743.8</v>
      </c>
      <c r="O1260" s="2">
        <v>0</v>
      </c>
      <c r="P1260" s="2">
        <v>336.94</v>
      </c>
      <c r="Q1260" s="2">
        <v>336.94</v>
      </c>
      <c r="R1260" s="2">
        <v>673.88</v>
      </c>
      <c r="S1260" s="2">
        <v>0</v>
      </c>
      <c r="T1260" s="2" t="s">
        <v>44</v>
      </c>
    </row>
    <row r="1261" spans="1:20" x14ac:dyDescent="0.25">
      <c r="A1261" s="2" t="s">
        <v>15</v>
      </c>
      <c r="B1261" s="2" t="s">
        <v>37</v>
      </c>
      <c r="C1261" s="2">
        <v>42019</v>
      </c>
      <c r="D1261" s="11">
        <v>44606</v>
      </c>
      <c r="E1261" s="2" t="s">
        <v>642</v>
      </c>
      <c r="F1261" s="2" t="s">
        <v>643</v>
      </c>
      <c r="G1261" s="2" t="s">
        <v>1878</v>
      </c>
      <c r="H1261" s="2" t="s">
        <v>41</v>
      </c>
      <c r="I1261" s="11">
        <v>43579</v>
      </c>
      <c r="J1261" s="2">
        <v>4790</v>
      </c>
      <c r="K1261" s="2" t="s">
        <v>42</v>
      </c>
      <c r="L1261" s="2" t="s">
        <v>43</v>
      </c>
      <c r="M1261" s="2">
        <v>12</v>
      </c>
      <c r="N1261" s="2">
        <v>3750</v>
      </c>
      <c r="O1261" s="2">
        <v>0</v>
      </c>
      <c r="P1261" s="2">
        <v>225</v>
      </c>
      <c r="Q1261" s="2">
        <v>225</v>
      </c>
      <c r="R1261" s="2">
        <v>450</v>
      </c>
      <c r="S1261" s="2">
        <v>0</v>
      </c>
      <c r="T1261" s="2" t="s">
        <v>44</v>
      </c>
    </row>
    <row r="1262" spans="1:20" x14ac:dyDescent="0.25">
      <c r="A1262" s="2" t="s">
        <v>15</v>
      </c>
      <c r="B1262" s="2" t="s">
        <v>37</v>
      </c>
      <c r="C1262" s="2">
        <v>42019</v>
      </c>
      <c r="D1262" s="11">
        <v>44606</v>
      </c>
      <c r="E1262" s="2" t="s">
        <v>642</v>
      </c>
      <c r="F1262" s="2" t="s">
        <v>643</v>
      </c>
      <c r="G1262" s="2" t="s">
        <v>1878</v>
      </c>
      <c r="H1262" s="2" t="s">
        <v>41</v>
      </c>
      <c r="I1262" s="11">
        <v>43579</v>
      </c>
      <c r="J1262" s="2">
        <v>4790</v>
      </c>
      <c r="K1262" s="2" t="s">
        <v>42</v>
      </c>
      <c r="L1262" s="2" t="s">
        <v>43</v>
      </c>
      <c r="M1262" s="2">
        <v>18</v>
      </c>
      <c r="N1262" s="2">
        <v>500</v>
      </c>
      <c r="O1262" s="2">
        <v>0</v>
      </c>
      <c r="P1262" s="2">
        <v>45</v>
      </c>
      <c r="Q1262" s="2">
        <v>45</v>
      </c>
      <c r="R1262" s="2">
        <v>90</v>
      </c>
      <c r="S1262" s="2">
        <v>0</v>
      </c>
      <c r="T1262" s="2" t="s">
        <v>44</v>
      </c>
    </row>
    <row r="1263" spans="1:20" x14ac:dyDescent="0.25">
      <c r="A1263" s="2" t="s">
        <v>15</v>
      </c>
      <c r="B1263" s="2" t="s">
        <v>37</v>
      </c>
      <c r="C1263" s="2">
        <v>42019</v>
      </c>
      <c r="D1263" s="11">
        <v>44606</v>
      </c>
      <c r="E1263" s="2" t="s">
        <v>192</v>
      </c>
      <c r="F1263" s="2" t="s">
        <v>193</v>
      </c>
      <c r="G1263" s="2" t="s">
        <v>1879</v>
      </c>
      <c r="H1263" s="2" t="s">
        <v>41</v>
      </c>
      <c r="I1263" s="11">
        <v>43566</v>
      </c>
      <c r="J1263" s="2">
        <v>13806</v>
      </c>
      <c r="K1263" s="2" t="s">
        <v>42</v>
      </c>
      <c r="L1263" s="2" t="s">
        <v>43</v>
      </c>
      <c r="M1263" s="2">
        <v>18</v>
      </c>
      <c r="N1263" s="2">
        <v>11700</v>
      </c>
      <c r="O1263" s="2">
        <v>0</v>
      </c>
      <c r="P1263" s="2">
        <v>1053</v>
      </c>
      <c r="Q1263" s="2">
        <v>1053</v>
      </c>
      <c r="R1263" s="2">
        <v>2106</v>
      </c>
      <c r="S1263" s="2">
        <v>0</v>
      </c>
      <c r="T1263" s="2" t="s">
        <v>44</v>
      </c>
    </row>
    <row r="1264" spans="1:20" x14ac:dyDescent="0.25">
      <c r="A1264" s="2" t="s">
        <v>15</v>
      </c>
      <c r="B1264" s="2" t="s">
        <v>37</v>
      </c>
      <c r="C1264" s="2">
        <v>42019</v>
      </c>
      <c r="D1264" s="11">
        <v>44606</v>
      </c>
      <c r="E1264" s="2" t="s">
        <v>644</v>
      </c>
      <c r="F1264" s="2" t="s">
        <v>645</v>
      </c>
      <c r="G1264" s="2" t="s">
        <v>1880</v>
      </c>
      <c r="H1264" s="2" t="s">
        <v>41</v>
      </c>
      <c r="I1264" s="11">
        <v>43563</v>
      </c>
      <c r="J1264" s="2">
        <v>25835</v>
      </c>
      <c r="K1264" s="2" t="s">
        <v>42</v>
      </c>
      <c r="L1264" s="2" t="s">
        <v>43</v>
      </c>
      <c r="M1264" s="2">
        <v>5</v>
      </c>
      <c r="N1264" s="2">
        <v>24605</v>
      </c>
      <c r="O1264" s="2">
        <v>0</v>
      </c>
      <c r="P1264" s="2">
        <v>615.13</v>
      </c>
      <c r="Q1264" s="2">
        <v>615.13</v>
      </c>
      <c r="R1264" s="2">
        <v>1230.26</v>
      </c>
      <c r="S1264" s="2">
        <v>0</v>
      </c>
      <c r="T1264" s="2" t="s">
        <v>44</v>
      </c>
    </row>
    <row r="1265" spans="1:20" x14ac:dyDescent="0.25">
      <c r="A1265" s="2" t="s">
        <v>15</v>
      </c>
      <c r="B1265" s="2" t="s">
        <v>37</v>
      </c>
      <c r="C1265" s="2">
        <v>42019</v>
      </c>
      <c r="D1265" s="11">
        <v>44606</v>
      </c>
      <c r="E1265" s="2" t="s">
        <v>644</v>
      </c>
      <c r="F1265" s="2" t="s">
        <v>645</v>
      </c>
      <c r="G1265" s="2" t="s">
        <v>1881</v>
      </c>
      <c r="H1265" s="2" t="s">
        <v>41</v>
      </c>
      <c r="I1265" s="11">
        <v>43570</v>
      </c>
      <c r="J1265" s="2">
        <v>18154</v>
      </c>
      <c r="K1265" s="2" t="s">
        <v>42</v>
      </c>
      <c r="L1265" s="2" t="s">
        <v>43</v>
      </c>
      <c r="M1265" s="2">
        <v>5</v>
      </c>
      <c r="N1265" s="2">
        <v>17290</v>
      </c>
      <c r="O1265" s="2">
        <v>0</v>
      </c>
      <c r="P1265" s="2">
        <v>432.25</v>
      </c>
      <c r="Q1265" s="2">
        <v>432.25</v>
      </c>
      <c r="R1265" s="2">
        <v>864.5</v>
      </c>
      <c r="S1265" s="2">
        <v>0</v>
      </c>
      <c r="T1265" s="2" t="s">
        <v>44</v>
      </c>
    </row>
    <row r="1266" spans="1:20" x14ac:dyDescent="0.25">
      <c r="A1266" s="2" t="s">
        <v>15</v>
      </c>
      <c r="B1266" s="2" t="s">
        <v>37</v>
      </c>
      <c r="C1266" s="2">
        <v>42019</v>
      </c>
      <c r="D1266" s="11">
        <v>44606</v>
      </c>
      <c r="E1266" s="2" t="s">
        <v>644</v>
      </c>
      <c r="F1266" s="2" t="s">
        <v>645</v>
      </c>
      <c r="G1266" s="2" t="s">
        <v>1882</v>
      </c>
      <c r="H1266" s="2" t="s">
        <v>41</v>
      </c>
      <c r="I1266" s="11">
        <v>43578</v>
      </c>
      <c r="J1266" s="2">
        <v>9602</v>
      </c>
      <c r="K1266" s="2" t="s">
        <v>42</v>
      </c>
      <c r="L1266" s="2" t="s">
        <v>43</v>
      </c>
      <c r="M1266" s="2">
        <v>5</v>
      </c>
      <c r="N1266" s="2">
        <v>9144</v>
      </c>
      <c r="O1266" s="2">
        <v>0</v>
      </c>
      <c r="P1266" s="2">
        <v>228.6</v>
      </c>
      <c r="Q1266" s="2">
        <v>228.6</v>
      </c>
      <c r="R1266" s="2">
        <v>457.2</v>
      </c>
      <c r="S1266" s="2">
        <v>0</v>
      </c>
      <c r="T1266" s="2" t="s">
        <v>44</v>
      </c>
    </row>
    <row r="1267" spans="1:20" x14ac:dyDescent="0.25">
      <c r="A1267" s="2" t="s">
        <v>15</v>
      </c>
      <c r="B1267" s="2" t="s">
        <v>37</v>
      </c>
      <c r="C1267" s="2">
        <v>42019</v>
      </c>
      <c r="D1267" s="11">
        <v>44606</v>
      </c>
      <c r="E1267" s="2" t="s">
        <v>1883</v>
      </c>
      <c r="F1267" s="2" t="s">
        <v>1884</v>
      </c>
      <c r="G1267" s="2" t="s">
        <v>1885</v>
      </c>
      <c r="H1267" s="2" t="s">
        <v>41</v>
      </c>
      <c r="I1267" s="11">
        <v>43575</v>
      </c>
      <c r="J1267" s="2">
        <v>11824</v>
      </c>
      <c r="K1267" s="2" t="s">
        <v>42</v>
      </c>
      <c r="L1267" s="2" t="s">
        <v>43</v>
      </c>
      <c r="M1267" s="2">
        <v>18</v>
      </c>
      <c r="N1267" s="2">
        <v>10020</v>
      </c>
      <c r="O1267" s="2">
        <v>1804</v>
      </c>
      <c r="P1267" s="2">
        <v>0</v>
      </c>
      <c r="Q1267" s="2">
        <v>0</v>
      </c>
      <c r="R1267" s="2">
        <v>1804</v>
      </c>
      <c r="S1267" s="2">
        <v>0</v>
      </c>
      <c r="T1267" s="2" t="s">
        <v>44</v>
      </c>
    </row>
    <row r="1268" spans="1:20" x14ac:dyDescent="0.25">
      <c r="A1268" s="2" t="s">
        <v>15</v>
      </c>
      <c r="B1268" s="2" t="s">
        <v>37</v>
      </c>
      <c r="C1268" s="2">
        <v>42019</v>
      </c>
      <c r="D1268" s="11">
        <v>44606</v>
      </c>
      <c r="E1268" s="2" t="s">
        <v>199</v>
      </c>
      <c r="F1268" s="2" t="s">
        <v>200</v>
      </c>
      <c r="G1268" s="2" t="s">
        <v>1886</v>
      </c>
      <c r="H1268" s="2" t="s">
        <v>41</v>
      </c>
      <c r="I1268" s="11">
        <v>43557</v>
      </c>
      <c r="J1268" s="2">
        <v>1558</v>
      </c>
      <c r="K1268" s="2" t="s">
        <v>42</v>
      </c>
      <c r="L1268" s="2" t="s">
        <v>43</v>
      </c>
      <c r="M1268" s="2">
        <v>18</v>
      </c>
      <c r="N1268" s="2">
        <v>1320</v>
      </c>
      <c r="O1268" s="2">
        <v>0</v>
      </c>
      <c r="P1268" s="2">
        <v>118.8</v>
      </c>
      <c r="Q1268" s="2">
        <v>118.8</v>
      </c>
      <c r="R1268" s="2">
        <v>237.6</v>
      </c>
      <c r="S1268" s="2">
        <v>0</v>
      </c>
      <c r="T1268" s="2" t="s">
        <v>44</v>
      </c>
    </row>
    <row r="1269" spans="1:20" x14ac:dyDescent="0.25">
      <c r="A1269" s="2" t="s">
        <v>15</v>
      </c>
      <c r="B1269" s="2" t="s">
        <v>37</v>
      </c>
      <c r="C1269" s="2">
        <v>42019</v>
      </c>
      <c r="D1269" s="11">
        <v>44606</v>
      </c>
      <c r="E1269" s="2" t="s">
        <v>199</v>
      </c>
      <c r="F1269" s="2" t="s">
        <v>200</v>
      </c>
      <c r="G1269" s="2" t="s">
        <v>1887</v>
      </c>
      <c r="H1269" s="2" t="s">
        <v>41</v>
      </c>
      <c r="I1269" s="11">
        <v>43580</v>
      </c>
      <c r="J1269" s="2">
        <v>566</v>
      </c>
      <c r="K1269" s="2" t="s">
        <v>42</v>
      </c>
      <c r="L1269" s="2" t="s">
        <v>43</v>
      </c>
      <c r="M1269" s="2">
        <v>18</v>
      </c>
      <c r="N1269" s="2">
        <v>480</v>
      </c>
      <c r="O1269" s="2">
        <v>0</v>
      </c>
      <c r="P1269" s="2">
        <v>43.2</v>
      </c>
      <c r="Q1269" s="2">
        <v>43.2</v>
      </c>
      <c r="R1269" s="2">
        <v>86.4</v>
      </c>
      <c r="S1269" s="2">
        <v>0</v>
      </c>
      <c r="T1269" s="2" t="s">
        <v>44</v>
      </c>
    </row>
    <row r="1270" spans="1:20" x14ac:dyDescent="0.25">
      <c r="A1270" s="2" t="s">
        <v>15</v>
      </c>
      <c r="B1270" s="2" t="s">
        <v>37</v>
      </c>
      <c r="C1270" s="2">
        <v>42019</v>
      </c>
      <c r="D1270" s="11">
        <v>44606</v>
      </c>
      <c r="E1270" s="2" t="s">
        <v>1888</v>
      </c>
      <c r="F1270" s="2" t="s">
        <v>1889</v>
      </c>
      <c r="G1270" s="2" t="s">
        <v>1890</v>
      </c>
      <c r="H1270" s="2" t="s">
        <v>41</v>
      </c>
      <c r="I1270" s="11">
        <v>43565</v>
      </c>
      <c r="J1270" s="2">
        <v>117410</v>
      </c>
      <c r="K1270" s="2" t="s">
        <v>42</v>
      </c>
      <c r="L1270" s="2" t="s">
        <v>43</v>
      </c>
      <c r="M1270" s="2">
        <v>18</v>
      </c>
      <c r="N1270" s="2">
        <v>99500</v>
      </c>
      <c r="O1270" s="2">
        <v>0</v>
      </c>
      <c r="P1270" s="2">
        <v>8955</v>
      </c>
      <c r="Q1270" s="2">
        <v>8955</v>
      </c>
      <c r="R1270" s="2">
        <v>17910</v>
      </c>
      <c r="S1270" s="2">
        <v>0</v>
      </c>
      <c r="T1270" s="2" t="s">
        <v>44</v>
      </c>
    </row>
    <row r="1271" spans="1:20" x14ac:dyDescent="0.25">
      <c r="A1271" s="2" t="s">
        <v>15</v>
      </c>
      <c r="B1271" s="2" t="s">
        <v>37</v>
      </c>
      <c r="C1271" s="2">
        <v>42019</v>
      </c>
      <c r="D1271" s="11">
        <v>44606</v>
      </c>
      <c r="E1271" s="2" t="s">
        <v>650</v>
      </c>
      <c r="F1271" s="2" t="s">
        <v>651</v>
      </c>
      <c r="G1271" s="2" t="s">
        <v>1891</v>
      </c>
      <c r="H1271" s="2" t="s">
        <v>41</v>
      </c>
      <c r="I1271" s="11">
        <v>43560</v>
      </c>
      <c r="J1271" s="2">
        <v>3641</v>
      </c>
      <c r="K1271" s="2" t="s">
        <v>42</v>
      </c>
      <c r="L1271" s="2" t="s">
        <v>43</v>
      </c>
      <c r="M1271" s="2">
        <v>18</v>
      </c>
      <c r="N1271" s="2">
        <v>3085</v>
      </c>
      <c r="O1271" s="2">
        <v>0</v>
      </c>
      <c r="P1271" s="2">
        <v>278</v>
      </c>
      <c r="Q1271" s="2">
        <v>278</v>
      </c>
      <c r="R1271" s="2">
        <v>556</v>
      </c>
      <c r="S1271" s="2">
        <v>0</v>
      </c>
      <c r="T1271" s="2" t="s">
        <v>44</v>
      </c>
    </row>
    <row r="1272" spans="1:20" x14ac:dyDescent="0.25">
      <c r="A1272" s="2" t="s">
        <v>15</v>
      </c>
      <c r="B1272" s="2" t="s">
        <v>37</v>
      </c>
      <c r="C1272" s="2">
        <v>42019</v>
      </c>
      <c r="D1272" s="11">
        <v>44606</v>
      </c>
      <c r="E1272" s="2" t="s">
        <v>650</v>
      </c>
      <c r="F1272" s="2" t="s">
        <v>651</v>
      </c>
      <c r="G1272" s="2" t="s">
        <v>1892</v>
      </c>
      <c r="H1272" s="2" t="s">
        <v>41</v>
      </c>
      <c r="I1272" s="11">
        <v>43566</v>
      </c>
      <c r="J1272" s="2">
        <v>231</v>
      </c>
      <c r="K1272" s="2" t="s">
        <v>42</v>
      </c>
      <c r="L1272" s="2" t="s">
        <v>43</v>
      </c>
      <c r="M1272" s="2">
        <v>18</v>
      </c>
      <c r="N1272" s="2">
        <v>195</v>
      </c>
      <c r="O1272" s="2">
        <v>0</v>
      </c>
      <c r="P1272" s="2">
        <v>18</v>
      </c>
      <c r="Q1272" s="2">
        <v>18</v>
      </c>
      <c r="R1272" s="2">
        <v>36</v>
      </c>
      <c r="S1272" s="2">
        <v>0</v>
      </c>
      <c r="T1272" s="2" t="s">
        <v>44</v>
      </c>
    </row>
    <row r="1273" spans="1:20" x14ac:dyDescent="0.25">
      <c r="A1273" s="2" t="s">
        <v>15</v>
      </c>
      <c r="B1273" s="2" t="s">
        <v>37</v>
      </c>
      <c r="C1273" s="2">
        <v>42019</v>
      </c>
      <c r="D1273" s="11">
        <v>44606</v>
      </c>
      <c r="E1273" s="2" t="s">
        <v>212</v>
      </c>
      <c r="F1273" s="2" t="s">
        <v>213</v>
      </c>
      <c r="G1273" s="2" t="s">
        <v>688</v>
      </c>
      <c r="H1273" s="2" t="s">
        <v>41</v>
      </c>
      <c r="I1273" s="11">
        <v>43580</v>
      </c>
      <c r="J1273" s="2">
        <v>1209.5</v>
      </c>
      <c r="K1273" s="2" t="s">
        <v>42</v>
      </c>
      <c r="L1273" s="2" t="s">
        <v>43</v>
      </c>
      <c r="M1273" s="2">
        <v>18</v>
      </c>
      <c r="N1273" s="2">
        <v>1025</v>
      </c>
      <c r="O1273" s="2">
        <v>0</v>
      </c>
      <c r="P1273" s="2">
        <v>92.25</v>
      </c>
      <c r="Q1273" s="2">
        <v>92.25</v>
      </c>
      <c r="R1273" s="2">
        <v>184.5</v>
      </c>
      <c r="S1273" s="2">
        <v>0</v>
      </c>
      <c r="T1273" s="2" t="s">
        <v>44</v>
      </c>
    </row>
    <row r="1274" spans="1:20" x14ac:dyDescent="0.25">
      <c r="A1274" s="2" t="s">
        <v>15</v>
      </c>
      <c r="B1274" s="2" t="s">
        <v>37</v>
      </c>
      <c r="C1274" s="2">
        <v>42019</v>
      </c>
      <c r="D1274" s="11">
        <v>44606</v>
      </c>
      <c r="E1274" s="2" t="s">
        <v>212</v>
      </c>
      <c r="F1274" s="2" t="s">
        <v>213</v>
      </c>
      <c r="G1274" s="2" t="s">
        <v>699</v>
      </c>
      <c r="H1274" s="2" t="s">
        <v>41</v>
      </c>
      <c r="I1274" s="11">
        <v>43581</v>
      </c>
      <c r="J1274" s="2">
        <v>736.96</v>
      </c>
      <c r="K1274" s="2" t="s">
        <v>42</v>
      </c>
      <c r="L1274" s="2" t="s">
        <v>43</v>
      </c>
      <c r="M1274" s="2">
        <v>12</v>
      </c>
      <c r="N1274" s="2">
        <v>68</v>
      </c>
      <c r="O1274" s="2">
        <v>0</v>
      </c>
      <c r="P1274" s="2">
        <v>4.08</v>
      </c>
      <c r="Q1274" s="2">
        <v>4.08</v>
      </c>
      <c r="R1274" s="2">
        <v>8.16</v>
      </c>
      <c r="S1274" s="2">
        <v>0</v>
      </c>
      <c r="T1274" s="2" t="s">
        <v>44</v>
      </c>
    </row>
    <row r="1275" spans="1:20" x14ac:dyDescent="0.25">
      <c r="A1275" s="2" t="s">
        <v>15</v>
      </c>
      <c r="B1275" s="2" t="s">
        <v>37</v>
      </c>
      <c r="C1275" s="2">
        <v>42019</v>
      </c>
      <c r="D1275" s="11">
        <v>44606</v>
      </c>
      <c r="E1275" s="2" t="s">
        <v>212</v>
      </c>
      <c r="F1275" s="2" t="s">
        <v>213</v>
      </c>
      <c r="G1275" s="2" t="s">
        <v>699</v>
      </c>
      <c r="H1275" s="2" t="s">
        <v>41</v>
      </c>
      <c r="I1275" s="11">
        <v>43581</v>
      </c>
      <c r="J1275" s="2">
        <v>736.96</v>
      </c>
      <c r="K1275" s="2" t="s">
        <v>42</v>
      </c>
      <c r="L1275" s="2" t="s">
        <v>43</v>
      </c>
      <c r="M1275" s="2">
        <v>18</v>
      </c>
      <c r="N1275" s="2">
        <v>560</v>
      </c>
      <c r="O1275" s="2">
        <v>0</v>
      </c>
      <c r="P1275" s="2">
        <v>50.4</v>
      </c>
      <c r="Q1275" s="2">
        <v>50.4</v>
      </c>
      <c r="R1275" s="2">
        <v>100.8</v>
      </c>
      <c r="S1275" s="2">
        <v>0</v>
      </c>
      <c r="T1275" s="2" t="s">
        <v>44</v>
      </c>
    </row>
    <row r="1276" spans="1:20" x14ac:dyDescent="0.25">
      <c r="A1276" s="2" t="s">
        <v>15</v>
      </c>
      <c r="B1276" s="2" t="s">
        <v>37</v>
      </c>
      <c r="C1276" s="2">
        <v>42019</v>
      </c>
      <c r="D1276" s="11">
        <v>44606</v>
      </c>
      <c r="E1276" s="2" t="s">
        <v>1443</v>
      </c>
      <c r="F1276" s="2" t="s">
        <v>1444</v>
      </c>
      <c r="G1276" s="2" t="s">
        <v>850</v>
      </c>
      <c r="H1276" s="2" t="s">
        <v>41</v>
      </c>
      <c r="I1276" s="11">
        <v>43579</v>
      </c>
      <c r="J1276" s="2">
        <v>2655</v>
      </c>
      <c r="K1276" s="2" t="s">
        <v>42</v>
      </c>
      <c r="L1276" s="2" t="s">
        <v>43</v>
      </c>
      <c r="M1276" s="2">
        <v>18</v>
      </c>
      <c r="N1276" s="2">
        <v>2250</v>
      </c>
      <c r="O1276" s="2">
        <v>0</v>
      </c>
      <c r="P1276" s="2">
        <v>202.5</v>
      </c>
      <c r="Q1276" s="2">
        <v>202.5</v>
      </c>
      <c r="R1276" s="2">
        <v>405</v>
      </c>
      <c r="S1276" s="2">
        <v>0</v>
      </c>
      <c r="T1276" s="2" t="s">
        <v>44</v>
      </c>
    </row>
    <row r="1277" spans="1:20" x14ac:dyDescent="0.25">
      <c r="A1277" s="2" t="s">
        <v>15</v>
      </c>
      <c r="B1277" s="2" t="s">
        <v>37</v>
      </c>
      <c r="C1277" s="2">
        <v>42019</v>
      </c>
      <c r="D1277" s="11">
        <v>44606</v>
      </c>
      <c r="E1277" s="2" t="s">
        <v>1443</v>
      </c>
      <c r="F1277" s="2" t="s">
        <v>1444</v>
      </c>
      <c r="G1277" s="2" t="s">
        <v>1893</v>
      </c>
      <c r="H1277" s="2" t="s">
        <v>41</v>
      </c>
      <c r="I1277" s="11">
        <v>43564</v>
      </c>
      <c r="J1277" s="2">
        <v>2773</v>
      </c>
      <c r="K1277" s="2" t="s">
        <v>42</v>
      </c>
      <c r="L1277" s="2" t="s">
        <v>43</v>
      </c>
      <c r="M1277" s="2">
        <v>18</v>
      </c>
      <c r="N1277" s="2">
        <v>2350</v>
      </c>
      <c r="O1277" s="2">
        <v>0</v>
      </c>
      <c r="P1277" s="2">
        <v>211.5</v>
      </c>
      <c r="Q1277" s="2">
        <v>211.5</v>
      </c>
      <c r="R1277" s="2">
        <v>423</v>
      </c>
      <c r="S1277" s="2">
        <v>0</v>
      </c>
      <c r="T1277" s="2" t="s">
        <v>44</v>
      </c>
    </row>
    <row r="1278" spans="1:20" x14ac:dyDescent="0.25">
      <c r="A1278" s="2" t="s">
        <v>15</v>
      </c>
      <c r="B1278" s="2" t="s">
        <v>37</v>
      </c>
      <c r="C1278" s="2">
        <v>42019</v>
      </c>
      <c r="D1278" s="11">
        <v>44606</v>
      </c>
      <c r="E1278" s="2" t="s">
        <v>1894</v>
      </c>
      <c r="F1278" s="2" t="s">
        <v>1895</v>
      </c>
      <c r="G1278" s="2" t="s">
        <v>1896</v>
      </c>
      <c r="H1278" s="2" t="s">
        <v>41</v>
      </c>
      <c r="I1278" s="11">
        <v>43563</v>
      </c>
      <c r="J1278" s="2">
        <v>56640</v>
      </c>
      <c r="K1278" s="2" t="s">
        <v>42</v>
      </c>
      <c r="L1278" s="2" t="s">
        <v>43</v>
      </c>
      <c r="M1278" s="2">
        <v>18</v>
      </c>
      <c r="N1278" s="2">
        <v>48000</v>
      </c>
      <c r="O1278" s="2">
        <v>0</v>
      </c>
      <c r="P1278" s="2">
        <v>4320</v>
      </c>
      <c r="Q1278" s="2">
        <v>4320</v>
      </c>
      <c r="R1278" s="2">
        <v>8640</v>
      </c>
      <c r="S1278" s="2">
        <v>0</v>
      </c>
      <c r="T1278" s="2" t="s">
        <v>44</v>
      </c>
    </row>
    <row r="1279" spans="1:20" x14ac:dyDescent="0.25">
      <c r="A1279" s="2" t="s">
        <v>15</v>
      </c>
      <c r="B1279" s="2" t="s">
        <v>37</v>
      </c>
      <c r="C1279" s="2">
        <v>42019</v>
      </c>
      <c r="D1279" s="11">
        <v>44606</v>
      </c>
      <c r="E1279" s="2" t="s">
        <v>1894</v>
      </c>
      <c r="F1279" s="2" t="s">
        <v>1895</v>
      </c>
      <c r="G1279" s="2" t="s">
        <v>1897</v>
      </c>
      <c r="H1279" s="2" t="s">
        <v>41</v>
      </c>
      <c r="I1279" s="11">
        <v>43585</v>
      </c>
      <c r="J1279" s="2">
        <v>89680</v>
      </c>
      <c r="K1279" s="2" t="s">
        <v>42</v>
      </c>
      <c r="L1279" s="2" t="s">
        <v>43</v>
      </c>
      <c r="M1279" s="2">
        <v>18</v>
      </c>
      <c r="N1279" s="2">
        <v>76000</v>
      </c>
      <c r="O1279" s="2">
        <v>0</v>
      </c>
      <c r="P1279" s="2">
        <v>6840</v>
      </c>
      <c r="Q1279" s="2">
        <v>6840</v>
      </c>
      <c r="R1279" s="2">
        <v>13680</v>
      </c>
      <c r="S1279" s="2">
        <v>0</v>
      </c>
      <c r="T1279" s="2" t="s">
        <v>44</v>
      </c>
    </row>
    <row r="1280" spans="1:20" x14ac:dyDescent="0.25">
      <c r="A1280" s="2" t="s">
        <v>15</v>
      </c>
      <c r="B1280" s="2" t="s">
        <v>37</v>
      </c>
      <c r="C1280" s="2">
        <v>42019</v>
      </c>
      <c r="D1280" s="11">
        <v>44606</v>
      </c>
      <c r="E1280" s="2" t="s">
        <v>1898</v>
      </c>
      <c r="F1280" s="2" t="s">
        <v>376</v>
      </c>
      <c r="G1280" s="2" t="s">
        <v>1899</v>
      </c>
      <c r="H1280" s="2" t="s">
        <v>41</v>
      </c>
      <c r="I1280" s="11">
        <v>43557</v>
      </c>
      <c r="J1280" s="2">
        <v>178139</v>
      </c>
      <c r="K1280" s="2" t="s">
        <v>42</v>
      </c>
      <c r="L1280" s="2" t="s">
        <v>43</v>
      </c>
      <c r="M1280" s="2">
        <v>0</v>
      </c>
      <c r="N1280" s="2">
        <v>164335</v>
      </c>
      <c r="O1280" s="2">
        <v>0</v>
      </c>
      <c r="P1280" s="2">
        <v>0</v>
      </c>
      <c r="Q1280" s="2">
        <v>0</v>
      </c>
      <c r="R1280" s="2">
        <v>0</v>
      </c>
      <c r="S1280" s="2">
        <v>0</v>
      </c>
      <c r="T1280" s="2" t="s">
        <v>44</v>
      </c>
    </row>
    <row r="1281" spans="1:20" x14ac:dyDescent="0.25">
      <c r="A1281" s="2" t="s">
        <v>15</v>
      </c>
      <c r="B1281" s="2" t="s">
        <v>37</v>
      </c>
      <c r="C1281" s="2">
        <v>42019</v>
      </c>
      <c r="D1281" s="11">
        <v>44606</v>
      </c>
      <c r="E1281" s="2" t="s">
        <v>1898</v>
      </c>
      <c r="F1281" s="2" t="s">
        <v>376</v>
      </c>
      <c r="G1281" s="2" t="s">
        <v>1899</v>
      </c>
      <c r="H1281" s="2" t="s">
        <v>41</v>
      </c>
      <c r="I1281" s="11">
        <v>43557</v>
      </c>
      <c r="J1281" s="2">
        <v>178139</v>
      </c>
      <c r="K1281" s="2" t="s">
        <v>42</v>
      </c>
      <c r="L1281" s="2" t="s">
        <v>43</v>
      </c>
      <c r="M1281" s="2">
        <v>18</v>
      </c>
      <c r="N1281" s="2">
        <v>11698.65</v>
      </c>
      <c r="O1281" s="2">
        <v>0</v>
      </c>
      <c r="P1281" s="2">
        <v>1052.8800000000001</v>
      </c>
      <c r="Q1281" s="2">
        <v>1052.8800000000001</v>
      </c>
      <c r="R1281" s="2">
        <v>2105.7600000000002</v>
      </c>
      <c r="S1281" s="2">
        <v>0</v>
      </c>
      <c r="T1281" s="2" t="s">
        <v>44</v>
      </c>
    </row>
    <row r="1282" spans="1:20" x14ac:dyDescent="0.25">
      <c r="A1282" s="2" t="s">
        <v>15</v>
      </c>
      <c r="B1282" s="2" t="s">
        <v>37</v>
      </c>
      <c r="C1282" s="2">
        <v>42019</v>
      </c>
      <c r="D1282" s="11">
        <v>44606</v>
      </c>
      <c r="E1282" s="2" t="s">
        <v>654</v>
      </c>
      <c r="F1282" s="2" t="s">
        <v>655</v>
      </c>
      <c r="G1282" s="2" t="s">
        <v>1900</v>
      </c>
      <c r="H1282" s="2" t="s">
        <v>41</v>
      </c>
      <c r="I1282" s="11">
        <v>43581</v>
      </c>
      <c r="J1282" s="2">
        <v>6384</v>
      </c>
      <c r="K1282" s="2" t="s">
        <v>42</v>
      </c>
      <c r="L1282" s="2" t="s">
        <v>43</v>
      </c>
      <c r="M1282" s="2">
        <v>12</v>
      </c>
      <c r="N1282" s="2">
        <v>5700</v>
      </c>
      <c r="O1282" s="2">
        <v>0</v>
      </c>
      <c r="P1282" s="2">
        <v>342</v>
      </c>
      <c r="Q1282" s="2">
        <v>342</v>
      </c>
      <c r="R1282" s="2">
        <v>684</v>
      </c>
      <c r="S1282" s="2">
        <v>0</v>
      </c>
      <c r="T1282" s="2" t="s">
        <v>44</v>
      </c>
    </row>
    <row r="1283" spans="1:20" x14ac:dyDescent="0.25">
      <c r="A1283" s="2" t="s">
        <v>15</v>
      </c>
      <c r="B1283" s="2" t="s">
        <v>37</v>
      </c>
      <c r="C1283" s="2">
        <v>42019</v>
      </c>
      <c r="D1283" s="11">
        <v>44606</v>
      </c>
      <c r="E1283" s="2" t="s">
        <v>656</v>
      </c>
      <c r="F1283" s="2" t="s">
        <v>657</v>
      </c>
      <c r="G1283" s="2" t="s">
        <v>1901</v>
      </c>
      <c r="H1283" s="2" t="s">
        <v>41</v>
      </c>
      <c r="I1283" s="11">
        <v>43572</v>
      </c>
      <c r="J1283" s="2">
        <v>4390</v>
      </c>
      <c r="K1283" s="2" t="s">
        <v>42</v>
      </c>
      <c r="L1283" s="2" t="s">
        <v>43</v>
      </c>
      <c r="M1283" s="2">
        <v>18</v>
      </c>
      <c r="N1283" s="2">
        <v>3720</v>
      </c>
      <c r="O1283" s="2">
        <v>0</v>
      </c>
      <c r="P1283" s="2">
        <v>334.8</v>
      </c>
      <c r="Q1283" s="2">
        <v>334.8</v>
      </c>
      <c r="R1283" s="2">
        <v>669.6</v>
      </c>
      <c r="S1283" s="2">
        <v>0</v>
      </c>
      <c r="T1283" s="2" t="s">
        <v>44</v>
      </c>
    </row>
    <row r="1284" spans="1:20" x14ac:dyDescent="0.25">
      <c r="A1284" s="2" t="s">
        <v>15</v>
      </c>
      <c r="B1284" s="2" t="s">
        <v>37</v>
      </c>
      <c r="C1284" s="2">
        <v>42019</v>
      </c>
      <c r="D1284" s="11">
        <v>44606</v>
      </c>
      <c r="E1284" s="2" t="s">
        <v>656</v>
      </c>
      <c r="F1284" s="2" t="s">
        <v>657</v>
      </c>
      <c r="G1284" s="2" t="s">
        <v>1902</v>
      </c>
      <c r="H1284" s="2" t="s">
        <v>41</v>
      </c>
      <c r="I1284" s="11">
        <v>43572</v>
      </c>
      <c r="J1284" s="2">
        <v>17995</v>
      </c>
      <c r="K1284" s="2" t="s">
        <v>42</v>
      </c>
      <c r="L1284" s="2" t="s">
        <v>43</v>
      </c>
      <c r="M1284" s="2">
        <v>18</v>
      </c>
      <c r="N1284" s="2">
        <v>15250</v>
      </c>
      <c r="O1284" s="2">
        <v>0</v>
      </c>
      <c r="P1284" s="2">
        <v>1372.5</v>
      </c>
      <c r="Q1284" s="2">
        <v>1372.5</v>
      </c>
      <c r="R1284" s="2">
        <v>2745</v>
      </c>
      <c r="S1284" s="2">
        <v>0</v>
      </c>
      <c r="T1284" s="2" t="s">
        <v>44</v>
      </c>
    </row>
    <row r="1285" spans="1:20" x14ac:dyDescent="0.25">
      <c r="A1285" s="2" t="s">
        <v>15</v>
      </c>
      <c r="B1285" s="2" t="s">
        <v>37</v>
      </c>
      <c r="C1285" s="2">
        <v>42019</v>
      </c>
      <c r="D1285" s="11">
        <v>44606</v>
      </c>
      <c r="E1285" s="2" t="s">
        <v>656</v>
      </c>
      <c r="F1285" s="2" t="s">
        <v>657</v>
      </c>
      <c r="G1285" s="2" t="s">
        <v>1903</v>
      </c>
      <c r="H1285" s="2" t="s">
        <v>41</v>
      </c>
      <c r="I1285" s="11">
        <v>43579</v>
      </c>
      <c r="J1285" s="2">
        <v>19588</v>
      </c>
      <c r="K1285" s="2" t="s">
        <v>42</v>
      </c>
      <c r="L1285" s="2" t="s">
        <v>43</v>
      </c>
      <c r="M1285" s="2">
        <v>18</v>
      </c>
      <c r="N1285" s="2">
        <v>16600</v>
      </c>
      <c r="O1285" s="2">
        <v>0</v>
      </c>
      <c r="P1285" s="2">
        <v>1494</v>
      </c>
      <c r="Q1285" s="2">
        <v>1494</v>
      </c>
      <c r="R1285" s="2">
        <v>2988</v>
      </c>
      <c r="S1285" s="2">
        <v>0</v>
      </c>
      <c r="T1285" s="2" t="s">
        <v>44</v>
      </c>
    </row>
    <row r="1286" spans="1:20" x14ac:dyDescent="0.25">
      <c r="A1286" s="2" t="s">
        <v>15</v>
      </c>
      <c r="B1286" s="2" t="s">
        <v>37</v>
      </c>
      <c r="C1286" s="2">
        <v>42019</v>
      </c>
      <c r="D1286" s="11">
        <v>44606</v>
      </c>
      <c r="E1286" s="2" t="s">
        <v>1769</v>
      </c>
      <c r="F1286" s="2" t="s">
        <v>1770</v>
      </c>
      <c r="G1286" s="2" t="s">
        <v>1904</v>
      </c>
      <c r="H1286" s="2" t="s">
        <v>41</v>
      </c>
      <c r="I1286" s="11">
        <v>43579</v>
      </c>
      <c r="J1286" s="2">
        <v>270.02</v>
      </c>
      <c r="K1286" s="2" t="s">
        <v>42</v>
      </c>
      <c r="L1286" s="2" t="s">
        <v>43</v>
      </c>
      <c r="M1286" s="2">
        <v>18</v>
      </c>
      <c r="N1286" s="2">
        <v>228.83</v>
      </c>
      <c r="O1286" s="2">
        <v>41.19</v>
      </c>
      <c r="P1286" s="2">
        <v>0</v>
      </c>
      <c r="Q1286" s="2">
        <v>0</v>
      </c>
      <c r="R1286" s="2">
        <v>41.19</v>
      </c>
      <c r="S1286" s="2">
        <v>0</v>
      </c>
      <c r="T1286" s="2" t="s">
        <v>44</v>
      </c>
    </row>
    <row r="1287" spans="1:20" x14ac:dyDescent="0.25">
      <c r="A1287" s="2" t="s">
        <v>15</v>
      </c>
      <c r="B1287" s="2" t="s">
        <v>37</v>
      </c>
      <c r="C1287" s="2">
        <v>42019</v>
      </c>
      <c r="D1287" s="11">
        <v>44606</v>
      </c>
      <c r="E1287" s="2" t="s">
        <v>1769</v>
      </c>
      <c r="F1287" s="2" t="s">
        <v>1770</v>
      </c>
      <c r="G1287" s="2" t="s">
        <v>1905</v>
      </c>
      <c r="H1287" s="2" t="s">
        <v>41</v>
      </c>
      <c r="I1287" s="11">
        <v>43579</v>
      </c>
      <c r="J1287" s="2">
        <v>270.02</v>
      </c>
      <c r="K1287" s="2" t="s">
        <v>42</v>
      </c>
      <c r="L1287" s="2" t="s">
        <v>43</v>
      </c>
      <c r="M1287" s="2">
        <v>18</v>
      </c>
      <c r="N1287" s="2">
        <v>228.83</v>
      </c>
      <c r="O1287" s="2">
        <v>41.19</v>
      </c>
      <c r="P1287" s="2">
        <v>0</v>
      </c>
      <c r="Q1287" s="2">
        <v>0</v>
      </c>
      <c r="R1287" s="2">
        <v>41.19</v>
      </c>
      <c r="S1287" s="2">
        <v>0</v>
      </c>
      <c r="T1287" s="2" t="s">
        <v>44</v>
      </c>
    </row>
    <row r="1288" spans="1:20" x14ac:dyDescent="0.25">
      <c r="A1288" s="2" t="s">
        <v>15</v>
      </c>
      <c r="B1288" s="2" t="s">
        <v>37</v>
      </c>
      <c r="C1288" s="2">
        <v>42019</v>
      </c>
      <c r="D1288" s="11">
        <v>44606</v>
      </c>
      <c r="E1288" s="2" t="s">
        <v>222</v>
      </c>
      <c r="F1288" s="2" t="s">
        <v>223</v>
      </c>
      <c r="G1288" s="2" t="s">
        <v>1906</v>
      </c>
      <c r="H1288" s="2" t="s">
        <v>41</v>
      </c>
      <c r="I1288" s="11">
        <v>43557</v>
      </c>
      <c r="J1288" s="2">
        <v>6018</v>
      </c>
      <c r="K1288" s="2" t="s">
        <v>42</v>
      </c>
      <c r="L1288" s="2" t="s">
        <v>43</v>
      </c>
      <c r="M1288" s="2">
        <v>18</v>
      </c>
      <c r="N1288" s="2">
        <v>5100</v>
      </c>
      <c r="O1288" s="2">
        <v>0</v>
      </c>
      <c r="P1288" s="2">
        <v>459</v>
      </c>
      <c r="Q1288" s="2">
        <v>459</v>
      </c>
      <c r="R1288" s="2">
        <v>918</v>
      </c>
      <c r="S1288" s="2">
        <v>0</v>
      </c>
      <c r="T1288" s="2" t="s">
        <v>44</v>
      </c>
    </row>
    <row r="1289" spans="1:20" x14ac:dyDescent="0.25">
      <c r="A1289" s="2" t="s">
        <v>15</v>
      </c>
      <c r="B1289" s="2" t="s">
        <v>37</v>
      </c>
      <c r="C1289" s="2">
        <v>42019</v>
      </c>
      <c r="D1289" s="11">
        <v>44606</v>
      </c>
      <c r="E1289" s="2" t="s">
        <v>225</v>
      </c>
      <c r="F1289" s="2" t="s">
        <v>226</v>
      </c>
      <c r="G1289" s="2" t="s">
        <v>1907</v>
      </c>
      <c r="H1289" s="2" t="s">
        <v>41</v>
      </c>
      <c r="I1289" s="11">
        <v>43558</v>
      </c>
      <c r="J1289" s="2">
        <v>25960</v>
      </c>
      <c r="K1289" s="2" t="s">
        <v>42</v>
      </c>
      <c r="L1289" s="2" t="s">
        <v>43</v>
      </c>
      <c r="M1289" s="2">
        <v>18</v>
      </c>
      <c r="N1289" s="2">
        <v>22000</v>
      </c>
      <c r="O1289" s="2">
        <v>0</v>
      </c>
      <c r="P1289" s="2">
        <v>1980</v>
      </c>
      <c r="Q1289" s="2">
        <v>1980</v>
      </c>
      <c r="R1289" s="2">
        <v>3960</v>
      </c>
      <c r="S1289" s="2">
        <v>0</v>
      </c>
      <c r="T1289" s="2" t="s">
        <v>44</v>
      </c>
    </row>
    <row r="1290" spans="1:20" x14ac:dyDescent="0.25">
      <c r="A1290" s="2" t="s">
        <v>15</v>
      </c>
      <c r="B1290" s="2" t="s">
        <v>37</v>
      </c>
      <c r="C1290" s="2">
        <v>42019</v>
      </c>
      <c r="D1290" s="11">
        <v>44606</v>
      </c>
      <c r="E1290" s="2" t="s">
        <v>225</v>
      </c>
      <c r="F1290" s="2" t="s">
        <v>226</v>
      </c>
      <c r="G1290" s="2" t="s">
        <v>1908</v>
      </c>
      <c r="H1290" s="2" t="s">
        <v>41</v>
      </c>
      <c r="I1290" s="11">
        <v>43561</v>
      </c>
      <c r="J1290" s="2">
        <v>112648</v>
      </c>
      <c r="K1290" s="2" t="s">
        <v>42</v>
      </c>
      <c r="L1290" s="2" t="s">
        <v>43</v>
      </c>
      <c r="M1290" s="2">
        <v>18</v>
      </c>
      <c r="N1290" s="2">
        <v>95464</v>
      </c>
      <c r="O1290" s="2">
        <v>0</v>
      </c>
      <c r="P1290" s="2">
        <v>8591.76</v>
      </c>
      <c r="Q1290" s="2">
        <v>8591.76</v>
      </c>
      <c r="R1290" s="2">
        <v>17183.52</v>
      </c>
      <c r="S1290" s="2">
        <v>0</v>
      </c>
      <c r="T1290" s="2" t="s">
        <v>44</v>
      </c>
    </row>
    <row r="1291" spans="1:20" x14ac:dyDescent="0.25">
      <c r="A1291" s="2" t="s">
        <v>15</v>
      </c>
      <c r="B1291" s="2" t="s">
        <v>37</v>
      </c>
      <c r="C1291" s="2">
        <v>42019</v>
      </c>
      <c r="D1291" s="11">
        <v>44606</v>
      </c>
      <c r="E1291" s="2" t="s">
        <v>225</v>
      </c>
      <c r="F1291" s="2" t="s">
        <v>226</v>
      </c>
      <c r="G1291" s="2" t="s">
        <v>1909</v>
      </c>
      <c r="H1291" s="2" t="s">
        <v>41</v>
      </c>
      <c r="I1291" s="11">
        <v>43560</v>
      </c>
      <c r="J1291" s="2">
        <v>433650</v>
      </c>
      <c r="K1291" s="2" t="s">
        <v>42</v>
      </c>
      <c r="L1291" s="2" t="s">
        <v>43</v>
      </c>
      <c r="M1291" s="2">
        <v>18</v>
      </c>
      <c r="N1291" s="2">
        <v>367500</v>
      </c>
      <c r="O1291" s="2">
        <v>0</v>
      </c>
      <c r="P1291" s="2">
        <v>33075</v>
      </c>
      <c r="Q1291" s="2">
        <v>33075</v>
      </c>
      <c r="R1291" s="2">
        <v>66150</v>
      </c>
      <c r="S1291" s="2">
        <v>0</v>
      </c>
      <c r="T1291" s="2" t="s">
        <v>44</v>
      </c>
    </row>
    <row r="1292" spans="1:20" x14ac:dyDescent="0.25">
      <c r="A1292" s="2" t="s">
        <v>15</v>
      </c>
      <c r="B1292" s="2" t="s">
        <v>37</v>
      </c>
      <c r="C1292" s="2">
        <v>42019</v>
      </c>
      <c r="D1292" s="11">
        <v>44606</v>
      </c>
      <c r="E1292" s="2" t="s">
        <v>225</v>
      </c>
      <c r="F1292" s="2" t="s">
        <v>226</v>
      </c>
      <c r="G1292" s="2" t="s">
        <v>1910</v>
      </c>
      <c r="H1292" s="2" t="s">
        <v>41</v>
      </c>
      <c r="I1292" s="11">
        <v>43560</v>
      </c>
      <c r="J1292" s="2">
        <v>2891000</v>
      </c>
      <c r="K1292" s="2" t="s">
        <v>42</v>
      </c>
      <c r="L1292" s="2" t="s">
        <v>43</v>
      </c>
      <c r="M1292" s="2">
        <v>18</v>
      </c>
      <c r="N1292" s="2">
        <v>2450000</v>
      </c>
      <c r="O1292" s="2">
        <v>0</v>
      </c>
      <c r="P1292" s="2">
        <v>220500</v>
      </c>
      <c r="Q1292" s="2">
        <v>220500</v>
      </c>
      <c r="R1292" s="2">
        <v>441000</v>
      </c>
      <c r="S1292" s="2">
        <v>0</v>
      </c>
      <c r="T1292" s="2" t="s">
        <v>44</v>
      </c>
    </row>
    <row r="1293" spans="1:20" x14ac:dyDescent="0.25">
      <c r="A1293" s="2" t="s">
        <v>15</v>
      </c>
      <c r="B1293" s="2" t="s">
        <v>37</v>
      </c>
      <c r="C1293" s="2">
        <v>42019</v>
      </c>
      <c r="D1293" s="11">
        <v>44606</v>
      </c>
      <c r="E1293" s="2" t="s">
        <v>225</v>
      </c>
      <c r="F1293" s="2" t="s">
        <v>226</v>
      </c>
      <c r="G1293" s="2" t="s">
        <v>1911</v>
      </c>
      <c r="H1293" s="2" t="s">
        <v>41</v>
      </c>
      <c r="I1293" s="11">
        <v>43565</v>
      </c>
      <c r="J1293" s="2">
        <v>39825</v>
      </c>
      <c r="K1293" s="2" t="s">
        <v>42</v>
      </c>
      <c r="L1293" s="2" t="s">
        <v>43</v>
      </c>
      <c r="M1293" s="2">
        <v>18</v>
      </c>
      <c r="N1293" s="2">
        <v>33750</v>
      </c>
      <c r="O1293" s="2">
        <v>0</v>
      </c>
      <c r="P1293" s="2">
        <v>3037.5</v>
      </c>
      <c r="Q1293" s="2">
        <v>3037.5</v>
      </c>
      <c r="R1293" s="2">
        <v>6075</v>
      </c>
      <c r="S1293" s="2">
        <v>0</v>
      </c>
      <c r="T1293" s="2" t="s">
        <v>44</v>
      </c>
    </row>
    <row r="1294" spans="1:20" x14ac:dyDescent="0.25">
      <c r="A1294" s="2" t="s">
        <v>15</v>
      </c>
      <c r="B1294" s="2" t="s">
        <v>37</v>
      </c>
      <c r="C1294" s="2">
        <v>42019</v>
      </c>
      <c r="D1294" s="11">
        <v>44606</v>
      </c>
      <c r="E1294" s="2" t="s">
        <v>225</v>
      </c>
      <c r="F1294" s="2" t="s">
        <v>226</v>
      </c>
      <c r="G1294" s="2" t="s">
        <v>1912</v>
      </c>
      <c r="H1294" s="2" t="s">
        <v>41</v>
      </c>
      <c r="I1294" s="11">
        <v>43565</v>
      </c>
      <c r="J1294" s="2">
        <v>25960</v>
      </c>
      <c r="K1294" s="2" t="s">
        <v>42</v>
      </c>
      <c r="L1294" s="2" t="s">
        <v>43</v>
      </c>
      <c r="M1294" s="2">
        <v>18</v>
      </c>
      <c r="N1294" s="2">
        <v>22000</v>
      </c>
      <c r="O1294" s="2">
        <v>0</v>
      </c>
      <c r="P1294" s="2">
        <v>1980</v>
      </c>
      <c r="Q1294" s="2">
        <v>1980</v>
      </c>
      <c r="R1294" s="2">
        <v>3960</v>
      </c>
      <c r="S1294" s="2">
        <v>0</v>
      </c>
      <c r="T1294" s="2" t="s">
        <v>44</v>
      </c>
    </row>
    <row r="1295" spans="1:20" x14ac:dyDescent="0.25">
      <c r="A1295" s="2" t="s">
        <v>15</v>
      </c>
      <c r="B1295" s="2" t="s">
        <v>37</v>
      </c>
      <c r="C1295" s="2">
        <v>42019</v>
      </c>
      <c r="D1295" s="11">
        <v>44606</v>
      </c>
      <c r="E1295" s="2" t="s">
        <v>225</v>
      </c>
      <c r="F1295" s="2" t="s">
        <v>226</v>
      </c>
      <c r="G1295" s="2" t="s">
        <v>1913</v>
      </c>
      <c r="H1295" s="2" t="s">
        <v>41</v>
      </c>
      <c r="I1295" s="11">
        <v>43566</v>
      </c>
      <c r="J1295" s="2">
        <v>174050</v>
      </c>
      <c r="K1295" s="2" t="s">
        <v>42</v>
      </c>
      <c r="L1295" s="2" t="s">
        <v>43</v>
      </c>
      <c r="M1295" s="2">
        <v>18</v>
      </c>
      <c r="N1295" s="2">
        <v>147500</v>
      </c>
      <c r="O1295" s="2">
        <v>0</v>
      </c>
      <c r="P1295" s="2">
        <v>13275</v>
      </c>
      <c r="Q1295" s="2">
        <v>13275</v>
      </c>
      <c r="R1295" s="2">
        <v>26550</v>
      </c>
      <c r="S1295" s="2">
        <v>0</v>
      </c>
      <c r="T1295" s="2" t="s">
        <v>44</v>
      </c>
    </row>
    <row r="1296" spans="1:20" x14ac:dyDescent="0.25">
      <c r="A1296" s="2" t="s">
        <v>15</v>
      </c>
      <c r="B1296" s="2" t="s">
        <v>37</v>
      </c>
      <c r="C1296" s="2">
        <v>42019</v>
      </c>
      <c r="D1296" s="11">
        <v>44606</v>
      </c>
      <c r="E1296" s="2" t="s">
        <v>225</v>
      </c>
      <c r="F1296" s="2" t="s">
        <v>226</v>
      </c>
      <c r="G1296" s="2" t="s">
        <v>1914</v>
      </c>
      <c r="H1296" s="2" t="s">
        <v>41</v>
      </c>
      <c r="I1296" s="11">
        <v>43567</v>
      </c>
      <c r="J1296" s="2">
        <v>41300</v>
      </c>
      <c r="K1296" s="2" t="s">
        <v>42</v>
      </c>
      <c r="L1296" s="2" t="s">
        <v>43</v>
      </c>
      <c r="M1296" s="2">
        <v>18</v>
      </c>
      <c r="N1296" s="2">
        <v>35000</v>
      </c>
      <c r="O1296" s="2">
        <v>0</v>
      </c>
      <c r="P1296" s="2">
        <v>3150</v>
      </c>
      <c r="Q1296" s="2">
        <v>3150</v>
      </c>
      <c r="R1296" s="2">
        <v>6300</v>
      </c>
      <c r="S1296" s="2">
        <v>0</v>
      </c>
      <c r="T1296" s="2" t="s">
        <v>44</v>
      </c>
    </row>
    <row r="1297" spans="1:20" x14ac:dyDescent="0.25">
      <c r="A1297" s="2" t="s">
        <v>15</v>
      </c>
      <c r="B1297" s="2" t="s">
        <v>37</v>
      </c>
      <c r="C1297" s="2">
        <v>42019</v>
      </c>
      <c r="D1297" s="11">
        <v>44606</v>
      </c>
      <c r="E1297" s="2" t="s">
        <v>225</v>
      </c>
      <c r="F1297" s="2" t="s">
        <v>226</v>
      </c>
      <c r="G1297" s="2" t="s">
        <v>1915</v>
      </c>
      <c r="H1297" s="2" t="s">
        <v>41</v>
      </c>
      <c r="I1297" s="11">
        <v>43568</v>
      </c>
      <c r="J1297" s="2">
        <v>129800</v>
      </c>
      <c r="K1297" s="2" t="s">
        <v>42</v>
      </c>
      <c r="L1297" s="2" t="s">
        <v>43</v>
      </c>
      <c r="M1297" s="2">
        <v>18</v>
      </c>
      <c r="N1297" s="2">
        <v>110000</v>
      </c>
      <c r="O1297" s="2">
        <v>0</v>
      </c>
      <c r="P1297" s="2">
        <v>9900</v>
      </c>
      <c r="Q1297" s="2">
        <v>9900</v>
      </c>
      <c r="R1297" s="2">
        <v>19800</v>
      </c>
      <c r="S1297" s="2">
        <v>0</v>
      </c>
      <c r="T1297" s="2" t="s">
        <v>44</v>
      </c>
    </row>
    <row r="1298" spans="1:20" x14ac:dyDescent="0.25">
      <c r="A1298" s="2" t="s">
        <v>15</v>
      </c>
      <c r="B1298" s="2" t="s">
        <v>37</v>
      </c>
      <c r="C1298" s="2">
        <v>42019</v>
      </c>
      <c r="D1298" s="11">
        <v>44606</v>
      </c>
      <c r="E1298" s="2" t="s">
        <v>225</v>
      </c>
      <c r="F1298" s="2" t="s">
        <v>226</v>
      </c>
      <c r="G1298" s="2" t="s">
        <v>1916</v>
      </c>
      <c r="H1298" s="2" t="s">
        <v>41</v>
      </c>
      <c r="I1298" s="11">
        <v>43570</v>
      </c>
      <c r="J1298" s="2">
        <v>554600</v>
      </c>
      <c r="K1298" s="2" t="s">
        <v>42</v>
      </c>
      <c r="L1298" s="2" t="s">
        <v>43</v>
      </c>
      <c r="M1298" s="2">
        <v>18</v>
      </c>
      <c r="N1298" s="2">
        <v>470000</v>
      </c>
      <c r="O1298" s="2">
        <v>0</v>
      </c>
      <c r="P1298" s="2">
        <v>42300</v>
      </c>
      <c r="Q1298" s="2">
        <v>42300</v>
      </c>
      <c r="R1298" s="2">
        <v>84600</v>
      </c>
      <c r="S1298" s="2">
        <v>0</v>
      </c>
      <c r="T1298" s="2" t="s">
        <v>44</v>
      </c>
    </row>
    <row r="1299" spans="1:20" x14ac:dyDescent="0.25">
      <c r="A1299" s="2" t="s">
        <v>15</v>
      </c>
      <c r="B1299" s="2" t="s">
        <v>37</v>
      </c>
      <c r="C1299" s="2">
        <v>42019</v>
      </c>
      <c r="D1299" s="11">
        <v>44606</v>
      </c>
      <c r="E1299" s="2" t="s">
        <v>225</v>
      </c>
      <c r="F1299" s="2" t="s">
        <v>226</v>
      </c>
      <c r="G1299" s="2" t="s">
        <v>1917</v>
      </c>
      <c r="H1299" s="2" t="s">
        <v>41</v>
      </c>
      <c r="I1299" s="11">
        <v>43570</v>
      </c>
      <c r="J1299" s="2">
        <v>1088550</v>
      </c>
      <c r="K1299" s="2" t="s">
        <v>42</v>
      </c>
      <c r="L1299" s="2" t="s">
        <v>43</v>
      </c>
      <c r="M1299" s="2">
        <v>18</v>
      </c>
      <c r="N1299" s="2">
        <v>922500</v>
      </c>
      <c r="O1299" s="2">
        <v>0</v>
      </c>
      <c r="P1299" s="2">
        <v>83025</v>
      </c>
      <c r="Q1299" s="2">
        <v>83025</v>
      </c>
      <c r="R1299" s="2">
        <v>166050</v>
      </c>
      <c r="S1299" s="2">
        <v>0</v>
      </c>
      <c r="T1299" s="2" t="s">
        <v>44</v>
      </c>
    </row>
    <row r="1300" spans="1:20" x14ac:dyDescent="0.25">
      <c r="A1300" s="2" t="s">
        <v>15</v>
      </c>
      <c r="B1300" s="2" t="s">
        <v>37</v>
      </c>
      <c r="C1300" s="2">
        <v>42019</v>
      </c>
      <c r="D1300" s="11">
        <v>44606</v>
      </c>
      <c r="E1300" s="2" t="s">
        <v>225</v>
      </c>
      <c r="F1300" s="2" t="s">
        <v>226</v>
      </c>
      <c r="G1300" s="2" t="s">
        <v>1918</v>
      </c>
      <c r="H1300" s="2" t="s">
        <v>41</v>
      </c>
      <c r="I1300" s="11">
        <v>43574</v>
      </c>
      <c r="J1300" s="2">
        <v>226560</v>
      </c>
      <c r="K1300" s="2" t="s">
        <v>42</v>
      </c>
      <c r="L1300" s="2" t="s">
        <v>43</v>
      </c>
      <c r="M1300" s="2">
        <v>18</v>
      </c>
      <c r="N1300" s="2">
        <v>192000</v>
      </c>
      <c r="O1300" s="2">
        <v>0</v>
      </c>
      <c r="P1300" s="2">
        <v>17280</v>
      </c>
      <c r="Q1300" s="2">
        <v>17280</v>
      </c>
      <c r="R1300" s="2">
        <v>34560</v>
      </c>
      <c r="S1300" s="2">
        <v>0</v>
      </c>
      <c r="T1300" s="2" t="s">
        <v>44</v>
      </c>
    </row>
    <row r="1301" spans="1:20" x14ac:dyDescent="0.25">
      <c r="A1301" s="2" t="s">
        <v>15</v>
      </c>
      <c r="B1301" s="2" t="s">
        <v>37</v>
      </c>
      <c r="C1301" s="2">
        <v>42019</v>
      </c>
      <c r="D1301" s="11">
        <v>44606</v>
      </c>
      <c r="E1301" s="2" t="s">
        <v>225</v>
      </c>
      <c r="F1301" s="2" t="s">
        <v>226</v>
      </c>
      <c r="G1301" s="2" t="s">
        <v>1919</v>
      </c>
      <c r="H1301" s="2" t="s">
        <v>41</v>
      </c>
      <c r="I1301" s="11">
        <v>43574</v>
      </c>
      <c r="J1301" s="2">
        <v>239835</v>
      </c>
      <c r="K1301" s="2" t="s">
        <v>42</v>
      </c>
      <c r="L1301" s="2" t="s">
        <v>43</v>
      </c>
      <c r="M1301" s="2">
        <v>18</v>
      </c>
      <c r="N1301" s="2">
        <v>203250</v>
      </c>
      <c r="O1301" s="2">
        <v>0</v>
      </c>
      <c r="P1301" s="2">
        <v>18292.5</v>
      </c>
      <c r="Q1301" s="2">
        <v>18292.5</v>
      </c>
      <c r="R1301" s="2">
        <v>36585</v>
      </c>
      <c r="S1301" s="2">
        <v>0</v>
      </c>
      <c r="T1301" s="2" t="s">
        <v>44</v>
      </c>
    </row>
    <row r="1302" spans="1:20" x14ac:dyDescent="0.25">
      <c r="A1302" s="2" t="s">
        <v>15</v>
      </c>
      <c r="B1302" s="2" t="s">
        <v>37</v>
      </c>
      <c r="C1302" s="2">
        <v>42019</v>
      </c>
      <c r="D1302" s="11">
        <v>44606</v>
      </c>
      <c r="E1302" s="2" t="s">
        <v>225</v>
      </c>
      <c r="F1302" s="2" t="s">
        <v>226</v>
      </c>
      <c r="G1302" s="2" t="s">
        <v>1920</v>
      </c>
      <c r="H1302" s="2" t="s">
        <v>41</v>
      </c>
      <c r="I1302" s="11">
        <v>43574</v>
      </c>
      <c r="J1302" s="2">
        <v>244850</v>
      </c>
      <c r="K1302" s="2" t="s">
        <v>42</v>
      </c>
      <c r="L1302" s="2" t="s">
        <v>43</v>
      </c>
      <c r="M1302" s="2">
        <v>18</v>
      </c>
      <c r="N1302" s="2">
        <v>207500</v>
      </c>
      <c r="O1302" s="2">
        <v>0</v>
      </c>
      <c r="P1302" s="2">
        <v>18675</v>
      </c>
      <c r="Q1302" s="2">
        <v>18675</v>
      </c>
      <c r="R1302" s="2">
        <v>37350</v>
      </c>
      <c r="S1302" s="2">
        <v>0</v>
      </c>
      <c r="T1302" s="2" t="s">
        <v>44</v>
      </c>
    </row>
    <row r="1303" spans="1:20" x14ac:dyDescent="0.25">
      <c r="A1303" s="2" t="s">
        <v>15</v>
      </c>
      <c r="B1303" s="2" t="s">
        <v>37</v>
      </c>
      <c r="C1303" s="2">
        <v>42019</v>
      </c>
      <c r="D1303" s="11">
        <v>44606</v>
      </c>
      <c r="E1303" s="2" t="s">
        <v>225</v>
      </c>
      <c r="F1303" s="2" t="s">
        <v>226</v>
      </c>
      <c r="G1303" s="2" t="s">
        <v>1921</v>
      </c>
      <c r="H1303" s="2" t="s">
        <v>41</v>
      </c>
      <c r="I1303" s="11">
        <v>43577</v>
      </c>
      <c r="J1303" s="2">
        <v>653278</v>
      </c>
      <c r="K1303" s="2" t="s">
        <v>42</v>
      </c>
      <c r="L1303" s="2" t="s">
        <v>43</v>
      </c>
      <c r="M1303" s="2">
        <v>18</v>
      </c>
      <c r="N1303" s="2">
        <v>553625</v>
      </c>
      <c r="O1303" s="2">
        <v>0</v>
      </c>
      <c r="P1303" s="2">
        <v>49826.25</v>
      </c>
      <c r="Q1303" s="2">
        <v>49826.25</v>
      </c>
      <c r="R1303" s="2">
        <v>99652.5</v>
      </c>
      <c r="S1303" s="2">
        <v>0</v>
      </c>
      <c r="T1303" s="2" t="s">
        <v>44</v>
      </c>
    </row>
    <row r="1304" spans="1:20" x14ac:dyDescent="0.25">
      <c r="A1304" s="2" t="s">
        <v>15</v>
      </c>
      <c r="B1304" s="2" t="s">
        <v>37</v>
      </c>
      <c r="C1304" s="2">
        <v>42019</v>
      </c>
      <c r="D1304" s="11">
        <v>44606</v>
      </c>
      <c r="E1304" s="2" t="s">
        <v>225</v>
      </c>
      <c r="F1304" s="2" t="s">
        <v>226</v>
      </c>
      <c r="G1304" s="2" t="s">
        <v>1922</v>
      </c>
      <c r="H1304" s="2" t="s">
        <v>41</v>
      </c>
      <c r="I1304" s="11">
        <v>43578</v>
      </c>
      <c r="J1304" s="2">
        <v>245440</v>
      </c>
      <c r="K1304" s="2" t="s">
        <v>42</v>
      </c>
      <c r="L1304" s="2" t="s">
        <v>43</v>
      </c>
      <c r="M1304" s="2">
        <v>18</v>
      </c>
      <c r="N1304" s="2">
        <v>208000</v>
      </c>
      <c r="O1304" s="2">
        <v>0</v>
      </c>
      <c r="P1304" s="2">
        <v>18720</v>
      </c>
      <c r="Q1304" s="2">
        <v>18720</v>
      </c>
      <c r="R1304" s="2">
        <v>37440</v>
      </c>
      <c r="S1304" s="2">
        <v>0</v>
      </c>
      <c r="T1304" s="2" t="s">
        <v>44</v>
      </c>
    </row>
    <row r="1305" spans="1:20" x14ac:dyDescent="0.25">
      <c r="A1305" s="2" t="s">
        <v>15</v>
      </c>
      <c r="B1305" s="2" t="s">
        <v>37</v>
      </c>
      <c r="C1305" s="2">
        <v>42019</v>
      </c>
      <c r="D1305" s="11">
        <v>44606</v>
      </c>
      <c r="E1305" s="2" t="s">
        <v>225</v>
      </c>
      <c r="F1305" s="2" t="s">
        <v>226</v>
      </c>
      <c r="G1305" s="2" t="s">
        <v>1923</v>
      </c>
      <c r="H1305" s="2" t="s">
        <v>41</v>
      </c>
      <c r="I1305" s="11">
        <v>43580</v>
      </c>
      <c r="J1305" s="2">
        <v>831900</v>
      </c>
      <c r="K1305" s="2" t="s">
        <v>42</v>
      </c>
      <c r="L1305" s="2" t="s">
        <v>43</v>
      </c>
      <c r="M1305" s="2">
        <v>18</v>
      </c>
      <c r="N1305" s="2">
        <v>705000</v>
      </c>
      <c r="O1305" s="2">
        <v>0</v>
      </c>
      <c r="P1305" s="2">
        <v>63450</v>
      </c>
      <c r="Q1305" s="2">
        <v>63450</v>
      </c>
      <c r="R1305" s="2">
        <v>126900</v>
      </c>
      <c r="S1305" s="2">
        <v>0</v>
      </c>
      <c r="T1305" s="2" t="s">
        <v>44</v>
      </c>
    </row>
    <row r="1306" spans="1:20" x14ac:dyDescent="0.25">
      <c r="A1306" s="2" t="s">
        <v>15</v>
      </c>
      <c r="B1306" s="2" t="s">
        <v>37</v>
      </c>
      <c r="C1306" s="2">
        <v>42019</v>
      </c>
      <c r="D1306" s="11">
        <v>44606</v>
      </c>
      <c r="E1306" s="2" t="s">
        <v>225</v>
      </c>
      <c r="F1306" s="2" t="s">
        <v>226</v>
      </c>
      <c r="G1306" s="2" t="s">
        <v>1924</v>
      </c>
      <c r="H1306" s="2" t="s">
        <v>41</v>
      </c>
      <c r="I1306" s="11">
        <v>43580</v>
      </c>
      <c r="J1306" s="2">
        <v>106200</v>
      </c>
      <c r="K1306" s="2" t="s">
        <v>42</v>
      </c>
      <c r="L1306" s="2" t="s">
        <v>43</v>
      </c>
      <c r="M1306" s="2">
        <v>18</v>
      </c>
      <c r="N1306" s="2">
        <v>90000</v>
      </c>
      <c r="O1306" s="2">
        <v>0</v>
      </c>
      <c r="P1306" s="2">
        <v>8100</v>
      </c>
      <c r="Q1306" s="2">
        <v>8100</v>
      </c>
      <c r="R1306" s="2">
        <v>16200</v>
      </c>
      <c r="S1306" s="2">
        <v>0</v>
      </c>
      <c r="T1306" s="2" t="s">
        <v>44</v>
      </c>
    </row>
    <row r="1307" spans="1:20" x14ac:dyDescent="0.25">
      <c r="A1307" s="2" t="s">
        <v>15</v>
      </c>
      <c r="B1307" s="2" t="s">
        <v>37</v>
      </c>
      <c r="C1307" s="2">
        <v>42019</v>
      </c>
      <c r="D1307" s="11">
        <v>44606</v>
      </c>
      <c r="E1307" s="2" t="s">
        <v>225</v>
      </c>
      <c r="F1307" s="2" t="s">
        <v>226</v>
      </c>
      <c r="G1307" s="2" t="s">
        <v>1925</v>
      </c>
      <c r="H1307" s="2" t="s">
        <v>41</v>
      </c>
      <c r="I1307" s="11">
        <v>43582</v>
      </c>
      <c r="J1307" s="2">
        <v>24780</v>
      </c>
      <c r="K1307" s="2" t="s">
        <v>42</v>
      </c>
      <c r="L1307" s="2" t="s">
        <v>43</v>
      </c>
      <c r="M1307" s="2">
        <v>18</v>
      </c>
      <c r="N1307" s="2">
        <v>21000</v>
      </c>
      <c r="O1307" s="2">
        <v>0</v>
      </c>
      <c r="P1307" s="2">
        <v>1890</v>
      </c>
      <c r="Q1307" s="2">
        <v>1890</v>
      </c>
      <c r="R1307" s="2">
        <v>3780</v>
      </c>
      <c r="S1307" s="2">
        <v>0</v>
      </c>
      <c r="T1307" s="2" t="s">
        <v>44</v>
      </c>
    </row>
    <row r="1308" spans="1:20" x14ac:dyDescent="0.25">
      <c r="A1308" s="2" t="s">
        <v>15</v>
      </c>
      <c r="B1308" s="2" t="s">
        <v>37</v>
      </c>
      <c r="C1308" s="2">
        <v>42019</v>
      </c>
      <c r="D1308" s="11">
        <v>44606</v>
      </c>
      <c r="E1308" s="2" t="s">
        <v>225</v>
      </c>
      <c r="F1308" s="2" t="s">
        <v>226</v>
      </c>
      <c r="G1308" s="2" t="s">
        <v>1926</v>
      </c>
      <c r="H1308" s="2" t="s">
        <v>41</v>
      </c>
      <c r="I1308" s="11">
        <v>43585</v>
      </c>
      <c r="J1308" s="2">
        <v>69620</v>
      </c>
      <c r="K1308" s="2" t="s">
        <v>42</v>
      </c>
      <c r="L1308" s="2" t="s">
        <v>43</v>
      </c>
      <c r="M1308" s="2">
        <v>18</v>
      </c>
      <c r="N1308" s="2">
        <v>59000</v>
      </c>
      <c r="O1308" s="2">
        <v>0</v>
      </c>
      <c r="P1308" s="2">
        <v>5310</v>
      </c>
      <c r="Q1308" s="2">
        <v>5310</v>
      </c>
      <c r="R1308" s="2">
        <v>10620</v>
      </c>
      <c r="S1308" s="2">
        <v>0</v>
      </c>
      <c r="T1308" s="2" t="s">
        <v>44</v>
      </c>
    </row>
    <row r="1309" spans="1:20" x14ac:dyDescent="0.25">
      <c r="A1309" s="2" t="s">
        <v>15</v>
      </c>
      <c r="B1309" s="2" t="s">
        <v>37</v>
      </c>
      <c r="C1309" s="2">
        <v>42019</v>
      </c>
      <c r="D1309" s="11">
        <v>44606</v>
      </c>
      <c r="E1309" s="2" t="s">
        <v>240</v>
      </c>
      <c r="F1309" s="2" t="s">
        <v>241</v>
      </c>
      <c r="G1309" s="2" t="s">
        <v>1927</v>
      </c>
      <c r="H1309" s="2" t="s">
        <v>41</v>
      </c>
      <c r="I1309" s="11">
        <v>43584</v>
      </c>
      <c r="J1309" s="2">
        <v>23738</v>
      </c>
      <c r="K1309" s="2" t="s">
        <v>42</v>
      </c>
      <c r="L1309" s="2" t="s">
        <v>43</v>
      </c>
      <c r="M1309" s="2">
        <v>18</v>
      </c>
      <c r="N1309" s="2">
        <v>20116.8</v>
      </c>
      <c r="O1309" s="2">
        <v>0</v>
      </c>
      <c r="P1309" s="2">
        <v>1810.51</v>
      </c>
      <c r="Q1309" s="2">
        <v>1810.51</v>
      </c>
      <c r="R1309" s="2">
        <v>3621.02</v>
      </c>
      <c r="S1309" s="2">
        <v>0</v>
      </c>
      <c r="T1309" s="2" t="s">
        <v>44</v>
      </c>
    </row>
    <row r="1310" spans="1:20" x14ac:dyDescent="0.25">
      <c r="A1310" s="2" t="s">
        <v>15</v>
      </c>
      <c r="B1310" s="2" t="s">
        <v>37</v>
      </c>
      <c r="C1310" s="2">
        <v>42019</v>
      </c>
      <c r="D1310" s="11">
        <v>44606</v>
      </c>
      <c r="E1310" s="2" t="s">
        <v>243</v>
      </c>
      <c r="F1310" s="2" t="s">
        <v>244</v>
      </c>
      <c r="G1310" s="2" t="s">
        <v>1928</v>
      </c>
      <c r="H1310" s="2" t="s">
        <v>41</v>
      </c>
      <c r="I1310" s="11">
        <v>43574</v>
      </c>
      <c r="J1310" s="2">
        <v>655785</v>
      </c>
      <c r="K1310" s="2" t="s">
        <v>42</v>
      </c>
      <c r="L1310" s="2" t="s">
        <v>43</v>
      </c>
      <c r="M1310" s="2">
        <v>18</v>
      </c>
      <c r="N1310" s="2">
        <v>555750</v>
      </c>
      <c r="O1310" s="2">
        <v>100035</v>
      </c>
      <c r="P1310" s="2">
        <v>0</v>
      </c>
      <c r="Q1310" s="2">
        <v>0</v>
      </c>
      <c r="R1310" s="2">
        <v>100035</v>
      </c>
      <c r="S1310" s="2">
        <v>0</v>
      </c>
      <c r="T1310" s="2" t="s">
        <v>44</v>
      </c>
    </row>
    <row r="1311" spans="1:20" x14ac:dyDescent="0.25">
      <c r="A1311" s="2" t="s">
        <v>15</v>
      </c>
      <c r="B1311" s="2" t="s">
        <v>37</v>
      </c>
      <c r="C1311" s="2">
        <v>42019</v>
      </c>
      <c r="D1311" s="11">
        <v>44606</v>
      </c>
      <c r="E1311" s="2" t="s">
        <v>1250</v>
      </c>
      <c r="F1311" s="2" t="s">
        <v>1251</v>
      </c>
      <c r="G1311" s="2" t="s">
        <v>1929</v>
      </c>
      <c r="H1311" s="2" t="s">
        <v>41</v>
      </c>
      <c r="I1311" s="11">
        <v>43579</v>
      </c>
      <c r="J1311" s="2">
        <v>1345</v>
      </c>
      <c r="K1311" s="2" t="s">
        <v>42</v>
      </c>
      <c r="L1311" s="2" t="s">
        <v>43</v>
      </c>
      <c r="M1311" s="2">
        <v>18</v>
      </c>
      <c r="N1311" s="2">
        <v>1140</v>
      </c>
      <c r="O1311" s="2">
        <v>0</v>
      </c>
      <c r="P1311" s="2">
        <v>102.6</v>
      </c>
      <c r="Q1311" s="2">
        <v>102.6</v>
      </c>
      <c r="R1311" s="2">
        <v>205.2</v>
      </c>
      <c r="S1311" s="2">
        <v>0</v>
      </c>
      <c r="T1311" s="2" t="s">
        <v>44</v>
      </c>
    </row>
    <row r="1312" spans="1:20" x14ac:dyDescent="0.25">
      <c r="A1312" s="2" t="s">
        <v>15</v>
      </c>
      <c r="B1312" s="2" t="s">
        <v>37</v>
      </c>
      <c r="C1312" s="2">
        <v>42019</v>
      </c>
      <c r="D1312" s="11">
        <v>44606</v>
      </c>
      <c r="E1312" s="2" t="s">
        <v>250</v>
      </c>
      <c r="F1312" s="2" t="s">
        <v>251</v>
      </c>
      <c r="G1312" s="2" t="s">
        <v>1930</v>
      </c>
      <c r="H1312" s="2" t="s">
        <v>41</v>
      </c>
      <c r="I1312" s="11">
        <v>43560</v>
      </c>
      <c r="J1312" s="2">
        <v>27132</v>
      </c>
      <c r="K1312" s="2" t="s">
        <v>42</v>
      </c>
      <c r="L1312" s="2" t="s">
        <v>43</v>
      </c>
      <c r="M1312" s="2">
        <v>12</v>
      </c>
      <c r="N1312" s="2">
        <v>24225</v>
      </c>
      <c r="O1312" s="2">
        <v>0</v>
      </c>
      <c r="P1312" s="2">
        <v>1453.5</v>
      </c>
      <c r="Q1312" s="2">
        <v>1453.5</v>
      </c>
      <c r="R1312" s="2">
        <v>2907</v>
      </c>
      <c r="S1312" s="2">
        <v>0</v>
      </c>
      <c r="T1312" s="2" t="s">
        <v>44</v>
      </c>
    </row>
    <row r="1313" spans="1:20" x14ac:dyDescent="0.25">
      <c r="A1313" s="2" t="s">
        <v>15</v>
      </c>
      <c r="B1313" s="2" t="s">
        <v>37</v>
      </c>
      <c r="C1313" s="2">
        <v>42019</v>
      </c>
      <c r="D1313" s="11">
        <v>44606</v>
      </c>
      <c r="E1313" s="2" t="s">
        <v>250</v>
      </c>
      <c r="F1313" s="2" t="s">
        <v>251</v>
      </c>
      <c r="G1313" s="2" t="s">
        <v>1931</v>
      </c>
      <c r="H1313" s="2" t="s">
        <v>41</v>
      </c>
      <c r="I1313" s="11">
        <v>43566</v>
      </c>
      <c r="J1313" s="2">
        <v>48791</v>
      </c>
      <c r="K1313" s="2" t="s">
        <v>42</v>
      </c>
      <c r="L1313" s="2" t="s">
        <v>43</v>
      </c>
      <c r="M1313" s="2">
        <v>12</v>
      </c>
      <c r="N1313" s="2">
        <v>43563</v>
      </c>
      <c r="O1313" s="2">
        <v>0</v>
      </c>
      <c r="P1313" s="2">
        <v>2614</v>
      </c>
      <c r="Q1313" s="2">
        <v>2614</v>
      </c>
      <c r="R1313" s="2">
        <v>5228</v>
      </c>
      <c r="S1313" s="2">
        <v>0</v>
      </c>
      <c r="T1313" s="2" t="s">
        <v>44</v>
      </c>
    </row>
    <row r="1314" spans="1:20" x14ac:dyDescent="0.25">
      <c r="A1314" s="2" t="s">
        <v>15</v>
      </c>
      <c r="B1314" s="2" t="s">
        <v>37</v>
      </c>
      <c r="C1314" s="2">
        <v>42019</v>
      </c>
      <c r="D1314" s="11">
        <v>44606</v>
      </c>
      <c r="E1314" s="2" t="s">
        <v>250</v>
      </c>
      <c r="F1314" s="2" t="s">
        <v>251</v>
      </c>
      <c r="G1314" s="2" t="s">
        <v>1932</v>
      </c>
      <c r="H1314" s="2" t="s">
        <v>41</v>
      </c>
      <c r="I1314" s="11">
        <v>43581</v>
      </c>
      <c r="J1314" s="2">
        <v>3631</v>
      </c>
      <c r="K1314" s="2" t="s">
        <v>42</v>
      </c>
      <c r="L1314" s="2" t="s">
        <v>43</v>
      </c>
      <c r="M1314" s="2">
        <v>5</v>
      </c>
      <c r="N1314" s="2">
        <v>3458</v>
      </c>
      <c r="O1314" s="2">
        <v>0</v>
      </c>
      <c r="P1314" s="2">
        <v>86.5</v>
      </c>
      <c r="Q1314" s="2">
        <v>86.5</v>
      </c>
      <c r="R1314" s="2">
        <v>173</v>
      </c>
      <c r="S1314" s="2">
        <v>0</v>
      </c>
      <c r="T1314" s="2" t="s">
        <v>44</v>
      </c>
    </row>
    <row r="1315" spans="1:20" x14ac:dyDescent="0.25">
      <c r="A1315" s="2" t="s">
        <v>15</v>
      </c>
      <c r="B1315" s="2" t="s">
        <v>37</v>
      </c>
      <c r="C1315" s="2">
        <v>42019</v>
      </c>
      <c r="D1315" s="11">
        <v>44606</v>
      </c>
      <c r="E1315" s="2" t="s">
        <v>250</v>
      </c>
      <c r="F1315" s="2" t="s">
        <v>251</v>
      </c>
      <c r="G1315" s="2" t="s">
        <v>1933</v>
      </c>
      <c r="H1315" s="2" t="s">
        <v>41</v>
      </c>
      <c r="I1315" s="11">
        <v>43581</v>
      </c>
      <c r="J1315" s="2">
        <v>10360</v>
      </c>
      <c r="K1315" s="2" t="s">
        <v>42</v>
      </c>
      <c r="L1315" s="2" t="s">
        <v>43</v>
      </c>
      <c r="M1315" s="2">
        <v>12</v>
      </c>
      <c r="N1315" s="2">
        <v>9250</v>
      </c>
      <c r="O1315" s="2">
        <v>0</v>
      </c>
      <c r="P1315" s="2">
        <v>555</v>
      </c>
      <c r="Q1315" s="2">
        <v>555</v>
      </c>
      <c r="R1315" s="2">
        <v>1110</v>
      </c>
      <c r="S1315" s="2">
        <v>0</v>
      </c>
      <c r="T1315" s="2" t="s">
        <v>44</v>
      </c>
    </row>
    <row r="1316" spans="1:20" x14ac:dyDescent="0.25">
      <c r="A1316" s="2" t="s">
        <v>15</v>
      </c>
      <c r="B1316" s="2" t="s">
        <v>37</v>
      </c>
      <c r="C1316" s="2">
        <v>42019</v>
      </c>
      <c r="D1316" s="11">
        <v>44606</v>
      </c>
      <c r="E1316" s="2" t="s">
        <v>250</v>
      </c>
      <c r="F1316" s="2" t="s">
        <v>251</v>
      </c>
      <c r="G1316" s="2" t="s">
        <v>1934</v>
      </c>
      <c r="H1316" s="2" t="s">
        <v>41</v>
      </c>
      <c r="I1316" s="11">
        <v>43582</v>
      </c>
      <c r="J1316" s="2">
        <v>4248</v>
      </c>
      <c r="K1316" s="2" t="s">
        <v>42</v>
      </c>
      <c r="L1316" s="2" t="s">
        <v>43</v>
      </c>
      <c r="M1316" s="2">
        <v>18</v>
      </c>
      <c r="N1316" s="2">
        <v>3600</v>
      </c>
      <c r="O1316" s="2">
        <v>0</v>
      </c>
      <c r="P1316" s="2">
        <v>324</v>
      </c>
      <c r="Q1316" s="2">
        <v>324</v>
      </c>
      <c r="R1316" s="2">
        <v>648</v>
      </c>
      <c r="S1316" s="2">
        <v>0</v>
      </c>
      <c r="T1316" s="2" t="s">
        <v>44</v>
      </c>
    </row>
    <row r="1317" spans="1:20" x14ac:dyDescent="0.25">
      <c r="A1317" s="2" t="s">
        <v>15</v>
      </c>
      <c r="B1317" s="2" t="s">
        <v>37</v>
      </c>
      <c r="C1317" s="2">
        <v>42019</v>
      </c>
      <c r="D1317" s="11">
        <v>44606</v>
      </c>
      <c r="E1317" s="2" t="s">
        <v>250</v>
      </c>
      <c r="F1317" s="2" t="s">
        <v>251</v>
      </c>
      <c r="G1317" s="2" t="s">
        <v>1935</v>
      </c>
      <c r="H1317" s="2" t="s">
        <v>41</v>
      </c>
      <c r="I1317" s="11">
        <v>43582</v>
      </c>
      <c r="J1317" s="2">
        <v>5134</v>
      </c>
      <c r="K1317" s="2" t="s">
        <v>42</v>
      </c>
      <c r="L1317" s="2" t="s">
        <v>43</v>
      </c>
      <c r="M1317" s="2">
        <v>5</v>
      </c>
      <c r="N1317" s="2">
        <v>4890</v>
      </c>
      <c r="O1317" s="2">
        <v>0</v>
      </c>
      <c r="P1317" s="2">
        <v>122</v>
      </c>
      <c r="Q1317" s="2">
        <v>122</v>
      </c>
      <c r="R1317" s="2">
        <v>244</v>
      </c>
      <c r="S1317" s="2">
        <v>0</v>
      </c>
      <c r="T1317" s="2" t="s">
        <v>44</v>
      </c>
    </row>
    <row r="1318" spans="1:20" x14ac:dyDescent="0.25">
      <c r="A1318" s="2" t="s">
        <v>15</v>
      </c>
      <c r="B1318" s="2" t="s">
        <v>37</v>
      </c>
      <c r="C1318" s="2">
        <v>42019</v>
      </c>
      <c r="D1318" s="11">
        <v>44606</v>
      </c>
      <c r="E1318" s="2" t="s">
        <v>250</v>
      </c>
      <c r="F1318" s="2" t="s">
        <v>251</v>
      </c>
      <c r="G1318" s="2" t="s">
        <v>1936</v>
      </c>
      <c r="H1318" s="2" t="s">
        <v>41</v>
      </c>
      <c r="I1318" s="11">
        <v>43582</v>
      </c>
      <c r="J1318" s="2">
        <v>19141</v>
      </c>
      <c r="K1318" s="2" t="s">
        <v>42</v>
      </c>
      <c r="L1318" s="2" t="s">
        <v>43</v>
      </c>
      <c r="M1318" s="2">
        <v>12</v>
      </c>
      <c r="N1318" s="2">
        <v>17090</v>
      </c>
      <c r="O1318" s="2">
        <v>0</v>
      </c>
      <c r="P1318" s="2">
        <v>1025.5</v>
      </c>
      <c r="Q1318" s="2">
        <v>1025.5</v>
      </c>
      <c r="R1318" s="2">
        <v>2051</v>
      </c>
      <c r="S1318" s="2">
        <v>0</v>
      </c>
      <c r="T1318" s="2" t="s">
        <v>44</v>
      </c>
    </row>
    <row r="1319" spans="1:20" x14ac:dyDescent="0.25">
      <c r="A1319" s="2" t="s">
        <v>15</v>
      </c>
      <c r="B1319" s="2" t="s">
        <v>37</v>
      </c>
      <c r="C1319" s="2">
        <v>42019</v>
      </c>
      <c r="D1319" s="11">
        <v>44606</v>
      </c>
      <c r="E1319" s="2" t="s">
        <v>250</v>
      </c>
      <c r="F1319" s="2" t="s">
        <v>251</v>
      </c>
      <c r="G1319" s="2" t="s">
        <v>1937</v>
      </c>
      <c r="H1319" s="2" t="s">
        <v>41</v>
      </c>
      <c r="I1319" s="11">
        <v>43566</v>
      </c>
      <c r="J1319" s="2">
        <v>4425</v>
      </c>
      <c r="K1319" s="2" t="s">
        <v>42</v>
      </c>
      <c r="L1319" s="2" t="s">
        <v>43</v>
      </c>
      <c r="M1319" s="2">
        <v>18</v>
      </c>
      <c r="N1319" s="2">
        <v>3750</v>
      </c>
      <c r="O1319" s="2">
        <v>0</v>
      </c>
      <c r="P1319" s="2">
        <v>337.5</v>
      </c>
      <c r="Q1319" s="2">
        <v>337.5</v>
      </c>
      <c r="R1319" s="2">
        <v>675</v>
      </c>
      <c r="S1319" s="2">
        <v>0</v>
      </c>
      <c r="T1319" s="2" t="s">
        <v>44</v>
      </c>
    </row>
    <row r="1320" spans="1:20" x14ac:dyDescent="0.25">
      <c r="A1320" s="2" t="s">
        <v>15</v>
      </c>
      <c r="B1320" s="2" t="s">
        <v>37</v>
      </c>
      <c r="C1320" s="2">
        <v>42019</v>
      </c>
      <c r="D1320" s="11">
        <v>44606</v>
      </c>
      <c r="E1320" s="2" t="s">
        <v>250</v>
      </c>
      <c r="F1320" s="2" t="s">
        <v>251</v>
      </c>
      <c r="G1320" s="2" t="s">
        <v>1938</v>
      </c>
      <c r="H1320" s="2" t="s">
        <v>41</v>
      </c>
      <c r="I1320" s="11">
        <v>43585</v>
      </c>
      <c r="J1320" s="2">
        <v>81250</v>
      </c>
      <c r="K1320" s="2" t="s">
        <v>42</v>
      </c>
      <c r="L1320" s="2" t="s">
        <v>43</v>
      </c>
      <c r="M1320" s="2">
        <v>12</v>
      </c>
      <c r="N1320" s="2">
        <v>72545</v>
      </c>
      <c r="O1320" s="2">
        <v>0</v>
      </c>
      <c r="P1320" s="2">
        <v>4352.5</v>
      </c>
      <c r="Q1320" s="2">
        <v>4352.5</v>
      </c>
      <c r="R1320" s="2">
        <v>8705</v>
      </c>
      <c r="S1320" s="2">
        <v>0</v>
      </c>
      <c r="T1320" s="2" t="s">
        <v>44</v>
      </c>
    </row>
    <row r="1321" spans="1:20" x14ac:dyDescent="0.25">
      <c r="A1321" s="2" t="s">
        <v>15</v>
      </c>
      <c r="B1321" s="2" t="s">
        <v>37</v>
      </c>
      <c r="C1321" s="2">
        <v>42019</v>
      </c>
      <c r="D1321" s="11">
        <v>44606</v>
      </c>
      <c r="E1321" s="2" t="s">
        <v>250</v>
      </c>
      <c r="F1321" s="2" t="s">
        <v>251</v>
      </c>
      <c r="G1321" s="2" t="s">
        <v>1939</v>
      </c>
      <c r="H1321" s="2" t="s">
        <v>41</v>
      </c>
      <c r="I1321" s="11">
        <v>43585</v>
      </c>
      <c r="J1321" s="2">
        <v>50145</v>
      </c>
      <c r="K1321" s="2" t="s">
        <v>42</v>
      </c>
      <c r="L1321" s="2" t="s">
        <v>43</v>
      </c>
      <c r="M1321" s="2">
        <v>12</v>
      </c>
      <c r="N1321" s="2">
        <v>44772</v>
      </c>
      <c r="O1321" s="2">
        <v>0</v>
      </c>
      <c r="P1321" s="2">
        <v>2686.5</v>
      </c>
      <c r="Q1321" s="2">
        <v>2686.5</v>
      </c>
      <c r="R1321" s="2">
        <v>5373</v>
      </c>
      <c r="S1321" s="2">
        <v>0</v>
      </c>
      <c r="T1321" s="2" t="s">
        <v>44</v>
      </c>
    </row>
    <row r="1322" spans="1:20" x14ac:dyDescent="0.25">
      <c r="A1322" s="2" t="s">
        <v>15</v>
      </c>
      <c r="B1322" s="2" t="s">
        <v>37</v>
      </c>
      <c r="C1322" s="2">
        <v>42019</v>
      </c>
      <c r="D1322" s="11">
        <v>44606</v>
      </c>
      <c r="E1322" s="2" t="s">
        <v>250</v>
      </c>
      <c r="F1322" s="2" t="s">
        <v>251</v>
      </c>
      <c r="G1322" s="2" t="s">
        <v>1940</v>
      </c>
      <c r="H1322" s="2" t="s">
        <v>41</v>
      </c>
      <c r="I1322" s="11">
        <v>43585</v>
      </c>
      <c r="J1322" s="2">
        <v>77655</v>
      </c>
      <c r="K1322" s="2" t="s">
        <v>42</v>
      </c>
      <c r="L1322" s="2" t="s">
        <v>43</v>
      </c>
      <c r="M1322" s="2">
        <v>12</v>
      </c>
      <c r="N1322" s="2">
        <v>69335</v>
      </c>
      <c r="O1322" s="2">
        <v>0</v>
      </c>
      <c r="P1322" s="2">
        <v>4160</v>
      </c>
      <c r="Q1322" s="2">
        <v>4160</v>
      </c>
      <c r="R1322" s="2">
        <v>8320</v>
      </c>
      <c r="S1322" s="2">
        <v>0</v>
      </c>
      <c r="T1322" s="2" t="s">
        <v>44</v>
      </c>
    </row>
    <row r="1323" spans="1:20" x14ac:dyDescent="0.25">
      <c r="A1323" s="2" t="s">
        <v>15</v>
      </c>
      <c r="B1323" s="2" t="s">
        <v>37</v>
      </c>
      <c r="C1323" s="2">
        <v>42019</v>
      </c>
      <c r="D1323" s="11">
        <v>44606</v>
      </c>
      <c r="E1323" s="2" t="s">
        <v>250</v>
      </c>
      <c r="F1323" s="2" t="s">
        <v>251</v>
      </c>
      <c r="G1323" s="2" t="s">
        <v>1941</v>
      </c>
      <c r="H1323" s="2" t="s">
        <v>41</v>
      </c>
      <c r="I1323" s="11">
        <v>43585</v>
      </c>
      <c r="J1323" s="2">
        <v>29996</v>
      </c>
      <c r="K1323" s="2" t="s">
        <v>42</v>
      </c>
      <c r="L1323" s="2" t="s">
        <v>43</v>
      </c>
      <c r="M1323" s="2">
        <v>5</v>
      </c>
      <c r="N1323" s="2">
        <v>28568</v>
      </c>
      <c r="O1323" s="2">
        <v>0</v>
      </c>
      <c r="P1323" s="2">
        <v>714</v>
      </c>
      <c r="Q1323" s="2">
        <v>714</v>
      </c>
      <c r="R1323" s="2">
        <v>1428</v>
      </c>
      <c r="S1323" s="2">
        <v>0</v>
      </c>
      <c r="T1323" s="2" t="s">
        <v>44</v>
      </c>
    </row>
    <row r="1324" spans="1:20" x14ac:dyDescent="0.25">
      <c r="A1324" s="2" t="s">
        <v>15</v>
      </c>
      <c r="B1324" s="2" t="s">
        <v>37</v>
      </c>
      <c r="C1324" s="2">
        <v>42019</v>
      </c>
      <c r="D1324" s="11">
        <v>44606</v>
      </c>
      <c r="E1324" s="2" t="s">
        <v>250</v>
      </c>
      <c r="F1324" s="2" t="s">
        <v>251</v>
      </c>
      <c r="G1324" s="2" t="s">
        <v>1942</v>
      </c>
      <c r="H1324" s="2" t="s">
        <v>41</v>
      </c>
      <c r="I1324" s="11">
        <v>43566</v>
      </c>
      <c r="J1324" s="2">
        <v>8494</v>
      </c>
      <c r="K1324" s="2" t="s">
        <v>42</v>
      </c>
      <c r="L1324" s="2" t="s">
        <v>43</v>
      </c>
      <c r="M1324" s="2">
        <v>5</v>
      </c>
      <c r="N1324" s="2">
        <v>8090</v>
      </c>
      <c r="O1324" s="2">
        <v>0</v>
      </c>
      <c r="P1324" s="2">
        <v>202</v>
      </c>
      <c r="Q1324" s="2">
        <v>202</v>
      </c>
      <c r="R1324" s="2">
        <v>404</v>
      </c>
      <c r="S1324" s="2">
        <v>0</v>
      </c>
      <c r="T1324" s="2" t="s">
        <v>44</v>
      </c>
    </row>
    <row r="1325" spans="1:20" x14ac:dyDescent="0.25">
      <c r="A1325" s="2" t="s">
        <v>15</v>
      </c>
      <c r="B1325" s="2" t="s">
        <v>37</v>
      </c>
      <c r="C1325" s="2">
        <v>42019</v>
      </c>
      <c r="D1325" s="11">
        <v>44606</v>
      </c>
      <c r="E1325" s="2" t="s">
        <v>250</v>
      </c>
      <c r="F1325" s="2" t="s">
        <v>251</v>
      </c>
      <c r="G1325" s="2" t="s">
        <v>1943</v>
      </c>
      <c r="H1325" s="2" t="s">
        <v>41</v>
      </c>
      <c r="I1325" s="11">
        <v>43560</v>
      </c>
      <c r="J1325" s="2">
        <v>5310</v>
      </c>
      <c r="K1325" s="2" t="s">
        <v>42</v>
      </c>
      <c r="L1325" s="2" t="s">
        <v>43</v>
      </c>
      <c r="M1325" s="2">
        <v>18</v>
      </c>
      <c r="N1325" s="2">
        <v>4500</v>
      </c>
      <c r="O1325" s="2">
        <v>0</v>
      </c>
      <c r="P1325" s="2">
        <v>405</v>
      </c>
      <c r="Q1325" s="2">
        <v>405</v>
      </c>
      <c r="R1325" s="2">
        <v>810</v>
      </c>
      <c r="S1325" s="2">
        <v>0</v>
      </c>
      <c r="T1325" s="2" t="s">
        <v>44</v>
      </c>
    </row>
    <row r="1326" spans="1:20" x14ac:dyDescent="0.25">
      <c r="A1326" s="2" t="s">
        <v>15</v>
      </c>
      <c r="B1326" s="2" t="s">
        <v>37</v>
      </c>
      <c r="C1326" s="2">
        <v>42019</v>
      </c>
      <c r="D1326" s="11">
        <v>44606</v>
      </c>
      <c r="E1326" s="2" t="s">
        <v>250</v>
      </c>
      <c r="F1326" s="2" t="s">
        <v>251</v>
      </c>
      <c r="G1326" s="2" t="s">
        <v>1944</v>
      </c>
      <c r="H1326" s="2" t="s">
        <v>41</v>
      </c>
      <c r="I1326" s="11">
        <v>43560</v>
      </c>
      <c r="J1326" s="2">
        <v>6804</v>
      </c>
      <c r="K1326" s="2" t="s">
        <v>42</v>
      </c>
      <c r="L1326" s="2" t="s">
        <v>43</v>
      </c>
      <c r="M1326" s="2">
        <v>5</v>
      </c>
      <c r="N1326" s="2">
        <v>6480</v>
      </c>
      <c r="O1326" s="2">
        <v>0</v>
      </c>
      <c r="P1326" s="2">
        <v>162</v>
      </c>
      <c r="Q1326" s="2">
        <v>162</v>
      </c>
      <c r="R1326" s="2">
        <v>324</v>
      </c>
      <c r="S1326" s="2">
        <v>0</v>
      </c>
      <c r="T1326" s="2" t="s">
        <v>44</v>
      </c>
    </row>
    <row r="1327" spans="1:20" x14ac:dyDescent="0.25">
      <c r="A1327" s="2" t="s">
        <v>15</v>
      </c>
      <c r="B1327" s="2" t="s">
        <v>37</v>
      </c>
      <c r="C1327" s="2">
        <v>42019</v>
      </c>
      <c r="D1327" s="11">
        <v>44606</v>
      </c>
      <c r="E1327" s="2" t="s">
        <v>250</v>
      </c>
      <c r="F1327" s="2" t="s">
        <v>251</v>
      </c>
      <c r="G1327" s="2" t="s">
        <v>1945</v>
      </c>
      <c r="H1327" s="2" t="s">
        <v>41</v>
      </c>
      <c r="I1327" s="11">
        <v>43561</v>
      </c>
      <c r="J1327" s="2">
        <v>78077</v>
      </c>
      <c r="K1327" s="2" t="s">
        <v>42</v>
      </c>
      <c r="L1327" s="2" t="s">
        <v>43</v>
      </c>
      <c r="M1327" s="2">
        <v>12</v>
      </c>
      <c r="N1327" s="2">
        <v>69712</v>
      </c>
      <c r="O1327" s="2">
        <v>0</v>
      </c>
      <c r="P1327" s="2">
        <v>4182.5</v>
      </c>
      <c r="Q1327" s="2">
        <v>4182.5</v>
      </c>
      <c r="R1327" s="2">
        <v>8365</v>
      </c>
      <c r="S1327" s="2">
        <v>0</v>
      </c>
      <c r="T1327" s="2" t="s">
        <v>44</v>
      </c>
    </row>
    <row r="1328" spans="1:20" x14ac:dyDescent="0.25">
      <c r="A1328" s="2" t="s">
        <v>15</v>
      </c>
      <c r="B1328" s="2" t="s">
        <v>37</v>
      </c>
      <c r="C1328" s="2">
        <v>42019</v>
      </c>
      <c r="D1328" s="11">
        <v>44606</v>
      </c>
      <c r="E1328" s="2" t="s">
        <v>250</v>
      </c>
      <c r="F1328" s="2" t="s">
        <v>251</v>
      </c>
      <c r="G1328" s="2" t="s">
        <v>1946</v>
      </c>
      <c r="H1328" s="2" t="s">
        <v>41</v>
      </c>
      <c r="I1328" s="11">
        <v>43570</v>
      </c>
      <c r="J1328" s="2">
        <v>64602</v>
      </c>
      <c r="K1328" s="2" t="s">
        <v>42</v>
      </c>
      <c r="L1328" s="2" t="s">
        <v>43</v>
      </c>
      <c r="M1328" s="2">
        <v>12</v>
      </c>
      <c r="N1328" s="2">
        <v>57680</v>
      </c>
      <c r="O1328" s="2">
        <v>0</v>
      </c>
      <c r="P1328" s="2">
        <v>3461</v>
      </c>
      <c r="Q1328" s="2">
        <v>3461</v>
      </c>
      <c r="R1328" s="2">
        <v>6922</v>
      </c>
      <c r="S1328" s="2">
        <v>0</v>
      </c>
      <c r="T1328" s="2" t="s">
        <v>44</v>
      </c>
    </row>
    <row r="1329" spans="1:20" x14ac:dyDescent="0.25">
      <c r="A1329" s="2" t="s">
        <v>15</v>
      </c>
      <c r="B1329" s="2" t="s">
        <v>37</v>
      </c>
      <c r="C1329" s="2">
        <v>42019</v>
      </c>
      <c r="D1329" s="11">
        <v>44606</v>
      </c>
      <c r="E1329" s="2" t="s">
        <v>250</v>
      </c>
      <c r="F1329" s="2" t="s">
        <v>251</v>
      </c>
      <c r="G1329" s="2" t="s">
        <v>1947</v>
      </c>
      <c r="H1329" s="2" t="s">
        <v>41</v>
      </c>
      <c r="I1329" s="11">
        <v>43570</v>
      </c>
      <c r="J1329" s="2">
        <v>39532</v>
      </c>
      <c r="K1329" s="2" t="s">
        <v>42</v>
      </c>
      <c r="L1329" s="2" t="s">
        <v>43</v>
      </c>
      <c r="M1329" s="2">
        <v>5</v>
      </c>
      <c r="N1329" s="2">
        <v>37650</v>
      </c>
      <c r="O1329" s="2">
        <v>0</v>
      </c>
      <c r="P1329" s="2">
        <v>941</v>
      </c>
      <c r="Q1329" s="2">
        <v>941</v>
      </c>
      <c r="R1329" s="2">
        <v>1882</v>
      </c>
      <c r="S1329" s="2">
        <v>0</v>
      </c>
      <c r="T1329" s="2" t="s">
        <v>44</v>
      </c>
    </row>
    <row r="1330" spans="1:20" x14ac:dyDescent="0.25">
      <c r="A1330" s="2" t="s">
        <v>15</v>
      </c>
      <c r="B1330" s="2" t="s">
        <v>37</v>
      </c>
      <c r="C1330" s="2">
        <v>42019</v>
      </c>
      <c r="D1330" s="11">
        <v>44606</v>
      </c>
      <c r="E1330" s="2" t="s">
        <v>250</v>
      </c>
      <c r="F1330" s="2" t="s">
        <v>251</v>
      </c>
      <c r="G1330" s="2" t="s">
        <v>1948</v>
      </c>
      <c r="H1330" s="2" t="s">
        <v>41</v>
      </c>
      <c r="I1330" s="11">
        <v>43561</v>
      </c>
      <c r="J1330" s="2">
        <v>36917</v>
      </c>
      <c r="K1330" s="2" t="s">
        <v>42</v>
      </c>
      <c r="L1330" s="2" t="s">
        <v>43</v>
      </c>
      <c r="M1330" s="2">
        <v>12</v>
      </c>
      <c r="N1330" s="2">
        <v>32962</v>
      </c>
      <c r="O1330" s="2">
        <v>0</v>
      </c>
      <c r="P1330" s="2">
        <v>1977.5</v>
      </c>
      <c r="Q1330" s="2">
        <v>1977.5</v>
      </c>
      <c r="R1330" s="2">
        <v>3955</v>
      </c>
      <c r="S1330" s="2">
        <v>0</v>
      </c>
      <c r="T1330" s="2" t="s">
        <v>44</v>
      </c>
    </row>
    <row r="1331" spans="1:20" x14ac:dyDescent="0.25">
      <c r="A1331" s="2" t="s">
        <v>15</v>
      </c>
      <c r="B1331" s="2" t="s">
        <v>37</v>
      </c>
      <c r="C1331" s="2">
        <v>42019</v>
      </c>
      <c r="D1331" s="11">
        <v>44606</v>
      </c>
      <c r="E1331" s="2" t="s">
        <v>250</v>
      </c>
      <c r="F1331" s="2" t="s">
        <v>251</v>
      </c>
      <c r="G1331" s="2" t="s">
        <v>1949</v>
      </c>
      <c r="H1331" s="2" t="s">
        <v>41</v>
      </c>
      <c r="I1331" s="11">
        <v>43571</v>
      </c>
      <c r="J1331" s="2">
        <v>72139</v>
      </c>
      <c r="K1331" s="2" t="s">
        <v>42</v>
      </c>
      <c r="L1331" s="2" t="s">
        <v>43</v>
      </c>
      <c r="M1331" s="2">
        <v>12</v>
      </c>
      <c r="N1331" s="2">
        <v>64410</v>
      </c>
      <c r="O1331" s="2">
        <v>0</v>
      </c>
      <c r="P1331" s="2">
        <v>3864.5</v>
      </c>
      <c r="Q1331" s="2">
        <v>3864.5</v>
      </c>
      <c r="R1331" s="2">
        <v>7729</v>
      </c>
      <c r="S1331" s="2">
        <v>0</v>
      </c>
      <c r="T1331" s="2" t="s">
        <v>44</v>
      </c>
    </row>
    <row r="1332" spans="1:20" x14ac:dyDescent="0.25">
      <c r="A1332" s="2" t="s">
        <v>15</v>
      </c>
      <c r="B1332" s="2" t="s">
        <v>37</v>
      </c>
      <c r="C1332" s="2">
        <v>42019</v>
      </c>
      <c r="D1332" s="11">
        <v>44606</v>
      </c>
      <c r="E1332" s="2" t="s">
        <v>250</v>
      </c>
      <c r="F1332" s="2" t="s">
        <v>251</v>
      </c>
      <c r="G1332" s="2" t="s">
        <v>1950</v>
      </c>
      <c r="H1332" s="2" t="s">
        <v>41</v>
      </c>
      <c r="I1332" s="11">
        <v>43571</v>
      </c>
      <c r="J1332" s="2">
        <v>36702</v>
      </c>
      <c r="K1332" s="2" t="s">
        <v>42</v>
      </c>
      <c r="L1332" s="2" t="s">
        <v>43</v>
      </c>
      <c r="M1332" s="2">
        <v>12</v>
      </c>
      <c r="N1332" s="2">
        <v>32770</v>
      </c>
      <c r="O1332" s="2">
        <v>0</v>
      </c>
      <c r="P1332" s="2">
        <v>1966</v>
      </c>
      <c r="Q1332" s="2">
        <v>1966</v>
      </c>
      <c r="R1332" s="2">
        <v>3932</v>
      </c>
      <c r="S1332" s="2">
        <v>0</v>
      </c>
      <c r="T1332" s="2" t="s">
        <v>44</v>
      </c>
    </row>
    <row r="1333" spans="1:20" x14ac:dyDescent="0.25">
      <c r="A1333" s="2" t="s">
        <v>15</v>
      </c>
      <c r="B1333" s="2" t="s">
        <v>37</v>
      </c>
      <c r="C1333" s="2">
        <v>42019</v>
      </c>
      <c r="D1333" s="11">
        <v>44606</v>
      </c>
      <c r="E1333" s="2" t="s">
        <v>250</v>
      </c>
      <c r="F1333" s="2" t="s">
        <v>251</v>
      </c>
      <c r="G1333" s="2" t="s">
        <v>1951</v>
      </c>
      <c r="H1333" s="2" t="s">
        <v>41</v>
      </c>
      <c r="I1333" s="11">
        <v>43571</v>
      </c>
      <c r="J1333" s="2">
        <v>61179</v>
      </c>
      <c r="K1333" s="2" t="s">
        <v>42</v>
      </c>
      <c r="L1333" s="2" t="s">
        <v>43</v>
      </c>
      <c r="M1333" s="2">
        <v>12</v>
      </c>
      <c r="N1333" s="2">
        <v>54624</v>
      </c>
      <c r="O1333" s="2">
        <v>0</v>
      </c>
      <c r="P1333" s="2">
        <v>3277.5</v>
      </c>
      <c r="Q1333" s="2">
        <v>3277.5</v>
      </c>
      <c r="R1333" s="2">
        <v>6555</v>
      </c>
      <c r="S1333" s="2">
        <v>0</v>
      </c>
      <c r="T1333" s="2" t="s">
        <v>44</v>
      </c>
    </row>
    <row r="1334" spans="1:20" x14ac:dyDescent="0.25">
      <c r="A1334" s="2" t="s">
        <v>15</v>
      </c>
      <c r="B1334" s="2" t="s">
        <v>37</v>
      </c>
      <c r="C1334" s="2">
        <v>42019</v>
      </c>
      <c r="D1334" s="11">
        <v>44606</v>
      </c>
      <c r="E1334" s="2" t="s">
        <v>250</v>
      </c>
      <c r="F1334" s="2" t="s">
        <v>251</v>
      </c>
      <c r="G1334" s="2" t="s">
        <v>1952</v>
      </c>
      <c r="H1334" s="2" t="s">
        <v>41</v>
      </c>
      <c r="I1334" s="11">
        <v>43571</v>
      </c>
      <c r="J1334" s="2">
        <v>35491</v>
      </c>
      <c r="K1334" s="2" t="s">
        <v>42</v>
      </c>
      <c r="L1334" s="2" t="s">
        <v>43</v>
      </c>
      <c r="M1334" s="2">
        <v>12</v>
      </c>
      <c r="N1334" s="2">
        <v>31688</v>
      </c>
      <c r="O1334" s="2">
        <v>0</v>
      </c>
      <c r="P1334" s="2">
        <v>1901.5</v>
      </c>
      <c r="Q1334" s="2">
        <v>1901.5</v>
      </c>
      <c r="R1334" s="2">
        <v>3803</v>
      </c>
      <c r="S1334" s="2">
        <v>0</v>
      </c>
      <c r="T1334" s="2" t="s">
        <v>44</v>
      </c>
    </row>
    <row r="1335" spans="1:20" x14ac:dyDescent="0.25">
      <c r="A1335" s="2" t="s">
        <v>15</v>
      </c>
      <c r="B1335" s="2" t="s">
        <v>37</v>
      </c>
      <c r="C1335" s="2">
        <v>42019</v>
      </c>
      <c r="D1335" s="11">
        <v>44606</v>
      </c>
      <c r="E1335" s="2" t="s">
        <v>250</v>
      </c>
      <c r="F1335" s="2" t="s">
        <v>251</v>
      </c>
      <c r="G1335" s="2" t="s">
        <v>1953</v>
      </c>
      <c r="H1335" s="2" t="s">
        <v>41</v>
      </c>
      <c r="I1335" s="11">
        <v>43571</v>
      </c>
      <c r="J1335" s="2">
        <v>12030</v>
      </c>
      <c r="K1335" s="2" t="s">
        <v>42</v>
      </c>
      <c r="L1335" s="2" t="s">
        <v>43</v>
      </c>
      <c r="M1335" s="2">
        <v>5</v>
      </c>
      <c r="N1335" s="2">
        <v>11457</v>
      </c>
      <c r="O1335" s="2">
        <v>0</v>
      </c>
      <c r="P1335" s="2">
        <v>286.5</v>
      </c>
      <c r="Q1335" s="2">
        <v>286.5</v>
      </c>
      <c r="R1335" s="2">
        <v>573</v>
      </c>
      <c r="S1335" s="2">
        <v>0</v>
      </c>
      <c r="T1335" s="2" t="s">
        <v>44</v>
      </c>
    </row>
    <row r="1336" spans="1:20" x14ac:dyDescent="0.25">
      <c r="A1336" s="2" t="s">
        <v>15</v>
      </c>
      <c r="B1336" s="2" t="s">
        <v>37</v>
      </c>
      <c r="C1336" s="2">
        <v>42019</v>
      </c>
      <c r="D1336" s="11">
        <v>44606</v>
      </c>
      <c r="E1336" s="2" t="s">
        <v>250</v>
      </c>
      <c r="F1336" s="2" t="s">
        <v>251</v>
      </c>
      <c r="G1336" s="2" t="s">
        <v>1954</v>
      </c>
      <c r="H1336" s="2" t="s">
        <v>41</v>
      </c>
      <c r="I1336" s="11">
        <v>43571</v>
      </c>
      <c r="J1336" s="2">
        <v>5030</v>
      </c>
      <c r="K1336" s="2" t="s">
        <v>42</v>
      </c>
      <c r="L1336" s="2" t="s">
        <v>43</v>
      </c>
      <c r="M1336" s="2">
        <v>5</v>
      </c>
      <c r="N1336" s="2">
        <v>4790</v>
      </c>
      <c r="O1336" s="2">
        <v>0</v>
      </c>
      <c r="P1336" s="2">
        <v>120</v>
      </c>
      <c r="Q1336" s="2">
        <v>120</v>
      </c>
      <c r="R1336" s="2">
        <v>240</v>
      </c>
      <c r="S1336" s="2">
        <v>0</v>
      </c>
      <c r="T1336" s="2" t="s">
        <v>44</v>
      </c>
    </row>
    <row r="1337" spans="1:20" x14ac:dyDescent="0.25">
      <c r="A1337" s="2" t="s">
        <v>15</v>
      </c>
      <c r="B1337" s="2" t="s">
        <v>37</v>
      </c>
      <c r="C1337" s="2">
        <v>42019</v>
      </c>
      <c r="D1337" s="11">
        <v>44606</v>
      </c>
      <c r="E1337" s="2" t="s">
        <v>250</v>
      </c>
      <c r="F1337" s="2" t="s">
        <v>251</v>
      </c>
      <c r="G1337" s="2" t="s">
        <v>1955</v>
      </c>
      <c r="H1337" s="2" t="s">
        <v>41</v>
      </c>
      <c r="I1337" s="11">
        <v>43571</v>
      </c>
      <c r="J1337" s="2">
        <v>80371</v>
      </c>
      <c r="K1337" s="2" t="s">
        <v>42</v>
      </c>
      <c r="L1337" s="2" t="s">
        <v>43</v>
      </c>
      <c r="M1337" s="2">
        <v>12</v>
      </c>
      <c r="N1337" s="2">
        <v>71760</v>
      </c>
      <c r="O1337" s="2">
        <v>0</v>
      </c>
      <c r="P1337" s="2">
        <v>4305.5</v>
      </c>
      <c r="Q1337" s="2">
        <v>4305.5</v>
      </c>
      <c r="R1337" s="2">
        <v>8611</v>
      </c>
      <c r="S1337" s="2">
        <v>0</v>
      </c>
      <c r="T1337" s="2" t="s">
        <v>44</v>
      </c>
    </row>
    <row r="1338" spans="1:20" x14ac:dyDescent="0.25">
      <c r="A1338" s="2" t="s">
        <v>15</v>
      </c>
      <c r="B1338" s="2" t="s">
        <v>37</v>
      </c>
      <c r="C1338" s="2">
        <v>42019</v>
      </c>
      <c r="D1338" s="11">
        <v>44606</v>
      </c>
      <c r="E1338" s="2" t="s">
        <v>250</v>
      </c>
      <c r="F1338" s="2" t="s">
        <v>251</v>
      </c>
      <c r="G1338" s="2" t="s">
        <v>1956</v>
      </c>
      <c r="H1338" s="2" t="s">
        <v>41</v>
      </c>
      <c r="I1338" s="11">
        <v>43561</v>
      </c>
      <c r="J1338" s="2">
        <v>2809</v>
      </c>
      <c r="K1338" s="2" t="s">
        <v>42</v>
      </c>
      <c r="L1338" s="2" t="s">
        <v>43</v>
      </c>
      <c r="M1338" s="2">
        <v>5</v>
      </c>
      <c r="N1338" s="2">
        <v>2675</v>
      </c>
      <c r="O1338" s="2">
        <v>0</v>
      </c>
      <c r="P1338" s="2">
        <v>67</v>
      </c>
      <c r="Q1338" s="2">
        <v>67</v>
      </c>
      <c r="R1338" s="2">
        <v>134</v>
      </c>
      <c r="S1338" s="2">
        <v>0</v>
      </c>
      <c r="T1338" s="2" t="s">
        <v>44</v>
      </c>
    </row>
    <row r="1339" spans="1:20" x14ac:dyDescent="0.25">
      <c r="A1339" s="2" t="s">
        <v>15</v>
      </c>
      <c r="B1339" s="2" t="s">
        <v>37</v>
      </c>
      <c r="C1339" s="2">
        <v>42019</v>
      </c>
      <c r="D1339" s="11">
        <v>44606</v>
      </c>
      <c r="E1339" s="2" t="s">
        <v>250</v>
      </c>
      <c r="F1339" s="2" t="s">
        <v>251</v>
      </c>
      <c r="G1339" s="2" t="s">
        <v>1957</v>
      </c>
      <c r="H1339" s="2" t="s">
        <v>41</v>
      </c>
      <c r="I1339" s="11">
        <v>43574</v>
      </c>
      <c r="J1339" s="2">
        <v>62681</v>
      </c>
      <c r="K1339" s="2" t="s">
        <v>42</v>
      </c>
      <c r="L1339" s="2" t="s">
        <v>43</v>
      </c>
      <c r="M1339" s="2">
        <v>12</v>
      </c>
      <c r="N1339" s="2">
        <v>55965</v>
      </c>
      <c r="O1339" s="2">
        <v>0</v>
      </c>
      <c r="P1339" s="2">
        <v>3358</v>
      </c>
      <c r="Q1339" s="2">
        <v>3358</v>
      </c>
      <c r="R1339" s="2">
        <v>6716</v>
      </c>
      <c r="S1339" s="2">
        <v>0</v>
      </c>
      <c r="T1339" s="2" t="s">
        <v>44</v>
      </c>
    </row>
    <row r="1340" spans="1:20" x14ac:dyDescent="0.25">
      <c r="A1340" s="2" t="s">
        <v>15</v>
      </c>
      <c r="B1340" s="2" t="s">
        <v>37</v>
      </c>
      <c r="C1340" s="2">
        <v>42019</v>
      </c>
      <c r="D1340" s="11">
        <v>44606</v>
      </c>
      <c r="E1340" s="2" t="s">
        <v>250</v>
      </c>
      <c r="F1340" s="2" t="s">
        <v>251</v>
      </c>
      <c r="G1340" s="2" t="s">
        <v>1958</v>
      </c>
      <c r="H1340" s="2" t="s">
        <v>41</v>
      </c>
      <c r="I1340" s="11">
        <v>43574</v>
      </c>
      <c r="J1340" s="2">
        <v>80360</v>
      </c>
      <c r="K1340" s="2" t="s">
        <v>42</v>
      </c>
      <c r="L1340" s="2" t="s">
        <v>43</v>
      </c>
      <c r="M1340" s="2">
        <v>12</v>
      </c>
      <c r="N1340" s="2">
        <v>71750</v>
      </c>
      <c r="O1340" s="2">
        <v>0</v>
      </c>
      <c r="P1340" s="2">
        <v>4305</v>
      </c>
      <c r="Q1340" s="2">
        <v>4305</v>
      </c>
      <c r="R1340" s="2">
        <v>8610</v>
      </c>
      <c r="S1340" s="2">
        <v>0</v>
      </c>
      <c r="T1340" s="2" t="s">
        <v>44</v>
      </c>
    </row>
    <row r="1341" spans="1:20" x14ac:dyDescent="0.25">
      <c r="A1341" s="2" t="s">
        <v>15</v>
      </c>
      <c r="B1341" s="2" t="s">
        <v>37</v>
      </c>
      <c r="C1341" s="2">
        <v>42019</v>
      </c>
      <c r="D1341" s="11">
        <v>44606</v>
      </c>
      <c r="E1341" s="2" t="s">
        <v>250</v>
      </c>
      <c r="F1341" s="2" t="s">
        <v>251</v>
      </c>
      <c r="G1341" s="2" t="s">
        <v>1959</v>
      </c>
      <c r="H1341" s="2" t="s">
        <v>41</v>
      </c>
      <c r="I1341" s="11">
        <v>43574</v>
      </c>
      <c r="J1341" s="2">
        <v>42246</v>
      </c>
      <c r="K1341" s="2" t="s">
        <v>42</v>
      </c>
      <c r="L1341" s="2" t="s">
        <v>43</v>
      </c>
      <c r="M1341" s="2">
        <v>12</v>
      </c>
      <c r="N1341" s="2">
        <v>37720</v>
      </c>
      <c r="O1341" s="2">
        <v>0</v>
      </c>
      <c r="P1341" s="2">
        <v>2263</v>
      </c>
      <c r="Q1341" s="2">
        <v>2263</v>
      </c>
      <c r="R1341" s="2">
        <v>4526</v>
      </c>
      <c r="S1341" s="2">
        <v>0</v>
      </c>
      <c r="T1341" s="2" t="s">
        <v>44</v>
      </c>
    </row>
    <row r="1342" spans="1:20" x14ac:dyDescent="0.25">
      <c r="A1342" s="2" t="s">
        <v>15</v>
      </c>
      <c r="B1342" s="2" t="s">
        <v>37</v>
      </c>
      <c r="C1342" s="2">
        <v>42019</v>
      </c>
      <c r="D1342" s="11">
        <v>44606</v>
      </c>
      <c r="E1342" s="2" t="s">
        <v>250</v>
      </c>
      <c r="F1342" s="2" t="s">
        <v>251</v>
      </c>
      <c r="G1342" s="2" t="s">
        <v>1960</v>
      </c>
      <c r="H1342" s="2" t="s">
        <v>41</v>
      </c>
      <c r="I1342" s="11">
        <v>43574</v>
      </c>
      <c r="J1342" s="2">
        <v>17700</v>
      </c>
      <c r="K1342" s="2" t="s">
        <v>42</v>
      </c>
      <c r="L1342" s="2" t="s">
        <v>43</v>
      </c>
      <c r="M1342" s="2">
        <v>18</v>
      </c>
      <c r="N1342" s="2">
        <v>15000</v>
      </c>
      <c r="O1342" s="2">
        <v>0</v>
      </c>
      <c r="P1342" s="2">
        <v>1350</v>
      </c>
      <c r="Q1342" s="2">
        <v>1350</v>
      </c>
      <c r="R1342" s="2">
        <v>2700</v>
      </c>
      <c r="S1342" s="2">
        <v>0</v>
      </c>
      <c r="T1342" s="2" t="s">
        <v>44</v>
      </c>
    </row>
    <row r="1343" spans="1:20" x14ac:dyDescent="0.25">
      <c r="A1343" s="2" t="s">
        <v>15</v>
      </c>
      <c r="B1343" s="2" t="s">
        <v>37</v>
      </c>
      <c r="C1343" s="2">
        <v>42019</v>
      </c>
      <c r="D1343" s="11">
        <v>44606</v>
      </c>
      <c r="E1343" s="2" t="s">
        <v>250</v>
      </c>
      <c r="F1343" s="2" t="s">
        <v>251</v>
      </c>
      <c r="G1343" s="2" t="s">
        <v>1961</v>
      </c>
      <c r="H1343" s="2" t="s">
        <v>41</v>
      </c>
      <c r="I1343" s="11">
        <v>43574</v>
      </c>
      <c r="J1343" s="2">
        <v>26722</v>
      </c>
      <c r="K1343" s="2" t="s">
        <v>42</v>
      </c>
      <c r="L1343" s="2" t="s">
        <v>43</v>
      </c>
      <c r="M1343" s="2">
        <v>5</v>
      </c>
      <c r="N1343" s="2">
        <v>25450</v>
      </c>
      <c r="O1343" s="2">
        <v>0</v>
      </c>
      <c r="P1343" s="2">
        <v>636</v>
      </c>
      <c r="Q1343" s="2">
        <v>636</v>
      </c>
      <c r="R1343" s="2">
        <v>1272</v>
      </c>
      <c r="S1343" s="2">
        <v>0</v>
      </c>
      <c r="T1343" s="2" t="s">
        <v>44</v>
      </c>
    </row>
    <row r="1344" spans="1:20" x14ac:dyDescent="0.25">
      <c r="A1344" s="2" t="s">
        <v>15</v>
      </c>
      <c r="B1344" s="2" t="s">
        <v>37</v>
      </c>
      <c r="C1344" s="2">
        <v>42019</v>
      </c>
      <c r="D1344" s="11">
        <v>44606</v>
      </c>
      <c r="E1344" s="2" t="s">
        <v>250</v>
      </c>
      <c r="F1344" s="2" t="s">
        <v>251</v>
      </c>
      <c r="G1344" s="2" t="s">
        <v>1962</v>
      </c>
      <c r="H1344" s="2" t="s">
        <v>41</v>
      </c>
      <c r="I1344" s="11">
        <v>43574</v>
      </c>
      <c r="J1344" s="2">
        <v>35632</v>
      </c>
      <c r="K1344" s="2" t="s">
        <v>42</v>
      </c>
      <c r="L1344" s="2" t="s">
        <v>43</v>
      </c>
      <c r="M1344" s="2">
        <v>12</v>
      </c>
      <c r="N1344" s="2">
        <v>31814</v>
      </c>
      <c r="O1344" s="2">
        <v>0</v>
      </c>
      <c r="P1344" s="2">
        <v>1909</v>
      </c>
      <c r="Q1344" s="2">
        <v>1909</v>
      </c>
      <c r="R1344" s="2">
        <v>3818</v>
      </c>
      <c r="S1344" s="2">
        <v>0</v>
      </c>
      <c r="T1344" s="2" t="s">
        <v>44</v>
      </c>
    </row>
    <row r="1345" spans="1:20" x14ac:dyDescent="0.25">
      <c r="A1345" s="2" t="s">
        <v>15</v>
      </c>
      <c r="B1345" s="2" t="s">
        <v>37</v>
      </c>
      <c r="C1345" s="2">
        <v>42019</v>
      </c>
      <c r="D1345" s="11">
        <v>44606</v>
      </c>
      <c r="E1345" s="2" t="s">
        <v>250</v>
      </c>
      <c r="F1345" s="2" t="s">
        <v>251</v>
      </c>
      <c r="G1345" s="2" t="s">
        <v>1963</v>
      </c>
      <c r="H1345" s="2" t="s">
        <v>41</v>
      </c>
      <c r="I1345" s="11">
        <v>43577</v>
      </c>
      <c r="J1345" s="2">
        <v>59556</v>
      </c>
      <c r="K1345" s="2" t="s">
        <v>42</v>
      </c>
      <c r="L1345" s="2" t="s">
        <v>43</v>
      </c>
      <c r="M1345" s="2">
        <v>12</v>
      </c>
      <c r="N1345" s="2">
        <v>53175</v>
      </c>
      <c r="O1345" s="2">
        <v>0</v>
      </c>
      <c r="P1345" s="2">
        <v>3190.5</v>
      </c>
      <c r="Q1345" s="2">
        <v>3190.5</v>
      </c>
      <c r="R1345" s="2">
        <v>6381</v>
      </c>
      <c r="S1345" s="2">
        <v>0</v>
      </c>
      <c r="T1345" s="2" t="s">
        <v>44</v>
      </c>
    </row>
    <row r="1346" spans="1:20" x14ac:dyDescent="0.25">
      <c r="A1346" s="2" t="s">
        <v>15</v>
      </c>
      <c r="B1346" s="2" t="s">
        <v>37</v>
      </c>
      <c r="C1346" s="2">
        <v>42019</v>
      </c>
      <c r="D1346" s="11">
        <v>44606</v>
      </c>
      <c r="E1346" s="2" t="s">
        <v>250</v>
      </c>
      <c r="F1346" s="2" t="s">
        <v>251</v>
      </c>
      <c r="G1346" s="2" t="s">
        <v>1964</v>
      </c>
      <c r="H1346" s="2" t="s">
        <v>41</v>
      </c>
      <c r="I1346" s="11">
        <v>43577</v>
      </c>
      <c r="J1346" s="2">
        <v>73690</v>
      </c>
      <c r="K1346" s="2" t="s">
        <v>42</v>
      </c>
      <c r="L1346" s="2" t="s">
        <v>43</v>
      </c>
      <c r="M1346" s="2">
        <v>12</v>
      </c>
      <c r="N1346" s="2">
        <v>65795</v>
      </c>
      <c r="O1346" s="2">
        <v>0</v>
      </c>
      <c r="P1346" s="2">
        <v>3947.5</v>
      </c>
      <c r="Q1346" s="2">
        <v>3947.5</v>
      </c>
      <c r="R1346" s="2">
        <v>7895</v>
      </c>
      <c r="S1346" s="2">
        <v>0</v>
      </c>
      <c r="T1346" s="2" t="s">
        <v>44</v>
      </c>
    </row>
    <row r="1347" spans="1:20" x14ac:dyDescent="0.25">
      <c r="A1347" s="2" t="s">
        <v>15</v>
      </c>
      <c r="B1347" s="2" t="s">
        <v>37</v>
      </c>
      <c r="C1347" s="2">
        <v>42019</v>
      </c>
      <c r="D1347" s="11">
        <v>44606</v>
      </c>
      <c r="E1347" s="2" t="s">
        <v>250</v>
      </c>
      <c r="F1347" s="2" t="s">
        <v>251</v>
      </c>
      <c r="G1347" s="2" t="s">
        <v>1965</v>
      </c>
      <c r="H1347" s="2" t="s">
        <v>41</v>
      </c>
      <c r="I1347" s="11">
        <v>43577</v>
      </c>
      <c r="J1347" s="2">
        <v>45125</v>
      </c>
      <c r="K1347" s="2" t="s">
        <v>42</v>
      </c>
      <c r="L1347" s="2" t="s">
        <v>43</v>
      </c>
      <c r="M1347" s="2">
        <v>12</v>
      </c>
      <c r="N1347" s="2">
        <v>40290</v>
      </c>
      <c r="O1347" s="2">
        <v>0</v>
      </c>
      <c r="P1347" s="2">
        <v>2417.5</v>
      </c>
      <c r="Q1347" s="2">
        <v>2417.5</v>
      </c>
      <c r="R1347" s="2">
        <v>4835</v>
      </c>
      <c r="S1347" s="2">
        <v>0</v>
      </c>
      <c r="T1347" s="2" t="s">
        <v>44</v>
      </c>
    </row>
    <row r="1348" spans="1:20" x14ac:dyDescent="0.25">
      <c r="A1348" s="2" t="s">
        <v>15</v>
      </c>
      <c r="B1348" s="2" t="s">
        <v>37</v>
      </c>
      <c r="C1348" s="2">
        <v>42019</v>
      </c>
      <c r="D1348" s="11">
        <v>44606</v>
      </c>
      <c r="E1348" s="2" t="s">
        <v>250</v>
      </c>
      <c r="F1348" s="2" t="s">
        <v>251</v>
      </c>
      <c r="G1348" s="2" t="s">
        <v>1966</v>
      </c>
      <c r="H1348" s="2" t="s">
        <v>41</v>
      </c>
      <c r="I1348" s="11">
        <v>43577</v>
      </c>
      <c r="J1348" s="2">
        <v>4168</v>
      </c>
      <c r="K1348" s="2" t="s">
        <v>42</v>
      </c>
      <c r="L1348" s="2" t="s">
        <v>43</v>
      </c>
      <c r="M1348" s="2">
        <v>18</v>
      </c>
      <c r="N1348" s="2">
        <v>3532</v>
      </c>
      <c r="O1348" s="2">
        <v>0</v>
      </c>
      <c r="P1348" s="2">
        <v>318</v>
      </c>
      <c r="Q1348" s="2">
        <v>318</v>
      </c>
      <c r="R1348" s="2">
        <v>636</v>
      </c>
      <c r="S1348" s="2">
        <v>0</v>
      </c>
      <c r="T1348" s="2" t="s">
        <v>44</v>
      </c>
    </row>
    <row r="1349" spans="1:20" x14ac:dyDescent="0.25">
      <c r="A1349" s="2" t="s">
        <v>15</v>
      </c>
      <c r="B1349" s="2" t="s">
        <v>37</v>
      </c>
      <c r="C1349" s="2">
        <v>42019</v>
      </c>
      <c r="D1349" s="11">
        <v>44606</v>
      </c>
      <c r="E1349" s="2" t="s">
        <v>250</v>
      </c>
      <c r="F1349" s="2" t="s">
        <v>251</v>
      </c>
      <c r="G1349" s="2" t="s">
        <v>1967</v>
      </c>
      <c r="H1349" s="2" t="s">
        <v>41</v>
      </c>
      <c r="I1349" s="11">
        <v>43577</v>
      </c>
      <c r="J1349" s="2">
        <v>25016</v>
      </c>
      <c r="K1349" s="2" t="s">
        <v>42</v>
      </c>
      <c r="L1349" s="2" t="s">
        <v>43</v>
      </c>
      <c r="M1349" s="2">
        <v>5</v>
      </c>
      <c r="N1349" s="2">
        <v>23825</v>
      </c>
      <c r="O1349" s="2">
        <v>0</v>
      </c>
      <c r="P1349" s="2">
        <v>595.5</v>
      </c>
      <c r="Q1349" s="2">
        <v>595.5</v>
      </c>
      <c r="R1349" s="2">
        <v>1191</v>
      </c>
      <c r="S1349" s="2">
        <v>0</v>
      </c>
      <c r="T1349" s="2" t="s">
        <v>44</v>
      </c>
    </row>
    <row r="1350" spans="1:20" x14ac:dyDescent="0.25">
      <c r="A1350" s="2" t="s">
        <v>15</v>
      </c>
      <c r="B1350" s="2" t="s">
        <v>37</v>
      </c>
      <c r="C1350" s="2">
        <v>42019</v>
      </c>
      <c r="D1350" s="11">
        <v>44606</v>
      </c>
      <c r="E1350" s="2" t="s">
        <v>250</v>
      </c>
      <c r="F1350" s="2" t="s">
        <v>251</v>
      </c>
      <c r="G1350" s="2" t="s">
        <v>1968</v>
      </c>
      <c r="H1350" s="2" t="s">
        <v>41</v>
      </c>
      <c r="I1350" s="11">
        <v>43578</v>
      </c>
      <c r="J1350" s="2">
        <v>51873</v>
      </c>
      <c r="K1350" s="2" t="s">
        <v>42</v>
      </c>
      <c r="L1350" s="2" t="s">
        <v>43</v>
      </c>
      <c r="M1350" s="2">
        <v>12</v>
      </c>
      <c r="N1350" s="2">
        <v>46315</v>
      </c>
      <c r="O1350" s="2">
        <v>0</v>
      </c>
      <c r="P1350" s="2">
        <v>2779</v>
      </c>
      <c r="Q1350" s="2">
        <v>2779</v>
      </c>
      <c r="R1350" s="2">
        <v>5558</v>
      </c>
      <c r="S1350" s="2">
        <v>0</v>
      </c>
      <c r="T1350" s="2" t="s">
        <v>44</v>
      </c>
    </row>
    <row r="1351" spans="1:20" x14ac:dyDescent="0.25">
      <c r="A1351" s="2" t="s">
        <v>15</v>
      </c>
      <c r="B1351" s="2" t="s">
        <v>37</v>
      </c>
      <c r="C1351" s="2">
        <v>42019</v>
      </c>
      <c r="D1351" s="11">
        <v>44606</v>
      </c>
      <c r="E1351" s="2" t="s">
        <v>250</v>
      </c>
      <c r="F1351" s="2" t="s">
        <v>251</v>
      </c>
      <c r="G1351" s="2" t="s">
        <v>1969</v>
      </c>
      <c r="H1351" s="2" t="s">
        <v>41</v>
      </c>
      <c r="I1351" s="11">
        <v>43578</v>
      </c>
      <c r="J1351" s="2">
        <v>635</v>
      </c>
      <c r="K1351" s="2" t="s">
        <v>42</v>
      </c>
      <c r="L1351" s="2" t="s">
        <v>43</v>
      </c>
      <c r="M1351" s="2">
        <v>5</v>
      </c>
      <c r="N1351" s="2">
        <v>605</v>
      </c>
      <c r="O1351" s="2">
        <v>0</v>
      </c>
      <c r="P1351" s="2">
        <v>15</v>
      </c>
      <c r="Q1351" s="2">
        <v>15</v>
      </c>
      <c r="R1351" s="2">
        <v>30</v>
      </c>
      <c r="S1351" s="2">
        <v>0</v>
      </c>
      <c r="T1351" s="2" t="s">
        <v>44</v>
      </c>
    </row>
    <row r="1352" spans="1:20" x14ac:dyDescent="0.25">
      <c r="A1352" s="2" t="s">
        <v>15</v>
      </c>
      <c r="B1352" s="2" t="s">
        <v>37</v>
      </c>
      <c r="C1352" s="2">
        <v>42019</v>
      </c>
      <c r="D1352" s="11">
        <v>44606</v>
      </c>
      <c r="E1352" s="2" t="s">
        <v>250</v>
      </c>
      <c r="F1352" s="2" t="s">
        <v>251</v>
      </c>
      <c r="G1352" s="2" t="s">
        <v>1970</v>
      </c>
      <c r="H1352" s="2" t="s">
        <v>41</v>
      </c>
      <c r="I1352" s="11">
        <v>43579</v>
      </c>
      <c r="J1352" s="2">
        <v>5421</v>
      </c>
      <c r="K1352" s="2" t="s">
        <v>42</v>
      </c>
      <c r="L1352" s="2" t="s">
        <v>43</v>
      </c>
      <c r="M1352" s="2">
        <v>12</v>
      </c>
      <c r="N1352" s="2">
        <v>4840</v>
      </c>
      <c r="O1352" s="2">
        <v>0</v>
      </c>
      <c r="P1352" s="2">
        <v>290.5</v>
      </c>
      <c r="Q1352" s="2">
        <v>290.5</v>
      </c>
      <c r="R1352" s="2">
        <v>581</v>
      </c>
      <c r="S1352" s="2">
        <v>0</v>
      </c>
      <c r="T1352" s="2" t="s">
        <v>44</v>
      </c>
    </row>
    <row r="1353" spans="1:20" x14ac:dyDescent="0.25">
      <c r="A1353" s="2" t="s">
        <v>15</v>
      </c>
      <c r="B1353" s="2" t="s">
        <v>37</v>
      </c>
      <c r="C1353" s="2">
        <v>42019</v>
      </c>
      <c r="D1353" s="11">
        <v>44606</v>
      </c>
      <c r="E1353" s="2" t="s">
        <v>250</v>
      </c>
      <c r="F1353" s="2" t="s">
        <v>251</v>
      </c>
      <c r="G1353" s="2" t="s">
        <v>1971</v>
      </c>
      <c r="H1353" s="2" t="s">
        <v>41</v>
      </c>
      <c r="I1353" s="11">
        <v>43580</v>
      </c>
      <c r="J1353" s="2">
        <v>26141</v>
      </c>
      <c r="K1353" s="2" t="s">
        <v>42</v>
      </c>
      <c r="L1353" s="2" t="s">
        <v>43</v>
      </c>
      <c r="M1353" s="2">
        <v>12</v>
      </c>
      <c r="N1353" s="2">
        <v>23340</v>
      </c>
      <c r="O1353" s="2">
        <v>0</v>
      </c>
      <c r="P1353" s="2">
        <v>1400.5</v>
      </c>
      <c r="Q1353" s="2">
        <v>1400.5</v>
      </c>
      <c r="R1353" s="2">
        <v>2801</v>
      </c>
      <c r="S1353" s="2">
        <v>0</v>
      </c>
      <c r="T1353" s="2" t="s">
        <v>44</v>
      </c>
    </row>
    <row r="1354" spans="1:20" x14ac:dyDescent="0.25">
      <c r="A1354" s="2" t="s">
        <v>15</v>
      </c>
      <c r="B1354" s="2" t="s">
        <v>37</v>
      </c>
      <c r="C1354" s="2">
        <v>42019</v>
      </c>
      <c r="D1354" s="11">
        <v>44606</v>
      </c>
      <c r="E1354" s="2" t="s">
        <v>250</v>
      </c>
      <c r="F1354" s="2" t="s">
        <v>251</v>
      </c>
      <c r="G1354" s="2" t="s">
        <v>1972</v>
      </c>
      <c r="H1354" s="2" t="s">
        <v>41</v>
      </c>
      <c r="I1354" s="11">
        <v>43580</v>
      </c>
      <c r="J1354" s="2">
        <v>18947</v>
      </c>
      <c r="K1354" s="2" t="s">
        <v>42</v>
      </c>
      <c r="L1354" s="2" t="s">
        <v>43</v>
      </c>
      <c r="M1354" s="2">
        <v>5</v>
      </c>
      <c r="N1354" s="2">
        <v>18045</v>
      </c>
      <c r="O1354" s="2">
        <v>0</v>
      </c>
      <c r="P1354" s="2">
        <v>451</v>
      </c>
      <c r="Q1354" s="2">
        <v>451</v>
      </c>
      <c r="R1354" s="2">
        <v>902</v>
      </c>
      <c r="S1354" s="2">
        <v>0</v>
      </c>
      <c r="T1354" s="2" t="s">
        <v>44</v>
      </c>
    </row>
    <row r="1355" spans="1:20" x14ac:dyDescent="0.25">
      <c r="A1355" s="2" t="s">
        <v>15</v>
      </c>
      <c r="B1355" s="2" t="s">
        <v>37</v>
      </c>
      <c r="C1355" s="2">
        <v>42019</v>
      </c>
      <c r="D1355" s="11">
        <v>44606</v>
      </c>
      <c r="E1355" s="2" t="s">
        <v>667</v>
      </c>
      <c r="F1355" s="2" t="s">
        <v>668</v>
      </c>
      <c r="G1355" s="2" t="s">
        <v>1973</v>
      </c>
      <c r="H1355" s="2" t="s">
        <v>41</v>
      </c>
      <c r="I1355" s="11">
        <v>43574</v>
      </c>
      <c r="J1355" s="2">
        <v>27382</v>
      </c>
      <c r="K1355" s="2" t="s">
        <v>42</v>
      </c>
      <c r="L1355" s="2" t="s">
        <v>43</v>
      </c>
      <c r="M1355" s="2">
        <v>18</v>
      </c>
      <c r="N1355" s="2">
        <v>23205</v>
      </c>
      <c r="O1355" s="2">
        <v>0</v>
      </c>
      <c r="P1355" s="2">
        <v>2088.4499999999998</v>
      </c>
      <c r="Q1355" s="2">
        <v>2088.4499999999998</v>
      </c>
      <c r="R1355" s="2">
        <v>4176.8999999999996</v>
      </c>
      <c r="S1355" s="2">
        <v>0</v>
      </c>
      <c r="T1355" s="2" t="s">
        <v>44</v>
      </c>
    </row>
    <row r="1356" spans="1:20" x14ac:dyDescent="0.25">
      <c r="A1356" s="2" t="s">
        <v>15</v>
      </c>
      <c r="B1356" s="2" t="s">
        <v>37</v>
      </c>
      <c r="C1356" s="2">
        <v>42019</v>
      </c>
      <c r="D1356" s="11">
        <v>44606</v>
      </c>
      <c r="E1356" s="2" t="s">
        <v>1974</v>
      </c>
      <c r="F1356" s="2" t="s">
        <v>1975</v>
      </c>
      <c r="G1356" s="2" t="s">
        <v>1976</v>
      </c>
      <c r="H1356" s="2" t="s">
        <v>41</v>
      </c>
      <c r="I1356" s="11">
        <v>43574</v>
      </c>
      <c r="J1356" s="2">
        <v>11000</v>
      </c>
      <c r="K1356" s="2" t="s">
        <v>42</v>
      </c>
      <c r="L1356" s="2" t="s">
        <v>43</v>
      </c>
      <c r="M1356" s="2">
        <v>18</v>
      </c>
      <c r="N1356" s="2">
        <v>9322.0300000000007</v>
      </c>
      <c r="O1356" s="2">
        <v>0</v>
      </c>
      <c r="P1356" s="2">
        <v>838.98</v>
      </c>
      <c r="Q1356" s="2">
        <v>838.98</v>
      </c>
      <c r="R1356" s="2">
        <v>1677.96</v>
      </c>
      <c r="S1356" s="2">
        <v>0</v>
      </c>
      <c r="T1356" s="2" t="s">
        <v>44</v>
      </c>
    </row>
    <row r="1357" spans="1:20" x14ac:dyDescent="0.25">
      <c r="A1357" s="2" t="s">
        <v>15</v>
      </c>
      <c r="B1357" s="2" t="s">
        <v>37</v>
      </c>
      <c r="C1357" s="2">
        <v>42019</v>
      </c>
      <c r="D1357" s="11">
        <v>44606</v>
      </c>
      <c r="E1357" s="2" t="s">
        <v>1536</v>
      </c>
      <c r="F1357" s="2" t="s">
        <v>1537</v>
      </c>
      <c r="G1357" s="2" t="s">
        <v>1977</v>
      </c>
      <c r="H1357" s="2" t="s">
        <v>41</v>
      </c>
      <c r="I1357" s="11">
        <v>43585</v>
      </c>
      <c r="J1357" s="2">
        <v>5678750</v>
      </c>
      <c r="K1357" s="2" t="s">
        <v>42</v>
      </c>
      <c r="L1357" s="2" t="s">
        <v>43</v>
      </c>
      <c r="M1357" s="2">
        <v>18</v>
      </c>
      <c r="N1357" s="2">
        <v>4812500</v>
      </c>
      <c r="O1357" s="2">
        <v>866250</v>
      </c>
      <c r="P1357" s="2">
        <v>0</v>
      </c>
      <c r="Q1357" s="2">
        <v>0</v>
      </c>
      <c r="R1357" s="2">
        <v>866250</v>
      </c>
      <c r="S1357" s="2">
        <v>0</v>
      </c>
      <c r="T1357" s="2" t="s">
        <v>44</v>
      </c>
    </row>
    <row r="1358" spans="1:20" x14ac:dyDescent="0.25">
      <c r="A1358" s="2" t="s">
        <v>15</v>
      </c>
      <c r="B1358" s="2" t="s">
        <v>37</v>
      </c>
      <c r="C1358" s="2">
        <v>42019</v>
      </c>
      <c r="D1358" s="11">
        <v>44606</v>
      </c>
      <c r="E1358" s="2" t="s">
        <v>1252</v>
      </c>
      <c r="F1358" s="2" t="s">
        <v>1253</v>
      </c>
      <c r="G1358" s="2" t="s">
        <v>197</v>
      </c>
      <c r="H1358" s="2" t="s">
        <v>41</v>
      </c>
      <c r="I1358" s="11">
        <v>43585</v>
      </c>
      <c r="J1358" s="2">
        <v>50976</v>
      </c>
      <c r="K1358" s="2" t="s">
        <v>42</v>
      </c>
      <c r="L1358" s="2" t="s">
        <v>43</v>
      </c>
      <c r="M1358" s="2">
        <v>18</v>
      </c>
      <c r="N1358" s="2">
        <v>43200</v>
      </c>
      <c r="O1358" s="2">
        <v>0</v>
      </c>
      <c r="P1358" s="2">
        <v>3888</v>
      </c>
      <c r="Q1358" s="2">
        <v>3888</v>
      </c>
      <c r="R1358" s="2">
        <v>7776</v>
      </c>
      <c r="S1358" s="2">
        <v>0</v>
      </c>
      <c r="T1358" s="2" t="s">
        <v>44</v>
      </c>
    </row>
    <row r="1359" spans="1:20" x14ac:dyDescent="0.25">
      <c r="A1359" s="2" t="s">
        <v>15</v>
      </c>
      <c r="B1359" s="2" t="s">
        <v>37</v>
      </c>
      <c r="C1359" s="2">
        <v>42019</v>
      </c>
      <c r="D1359" s="11">
        <v>44606</v>
      </c>
      <c r="E1359" s="2" t="s">
        <v>1978</v>
      </c>
      <c r="F1359" s="2" t="s">
        <v>1979</v>
      </c>
      <c r="G1359" s="2" t="s">
        <v>1881</v>
      </c>
      <c r="H1359" s="2" t="s">
        <v>41</v>
      </c>
      <c r="I1359" s="11">
        <v>43580</v>
      </c>
      <c r="J1359" s="2">
        <v>226690</v>
      </c>
      <c r="K1359" s="2" t="s">
        <v>42</v>
      </c>
      <c r="L1359" s="2" t="s">
        <v>43</v>
      </c>
      <c r="M1359" s="2">
        <v>18</v>
      </c>
      <c r="N1359" s="2">
        <v>192110</v>
      </c>
      <c r="O1359" s="2">
        <v>0</v>
      </c>
      <c r="P1359" s="2">
        <v>17289.900000000001</v>
      </c>
      <c r="Q1359" s="2">
        <v>17289.900000000001</v>
      </c>
      <c r="R1359" s="2">
        <v>34579.800000000003</v>
      </c>
      <c r="S1359" s="2">
        <v>0</v>
      </c>
      <c r="T1359" s="2" t="s">
        <v>44</v>
      </c>
    </row>
    <row r="1360" spans="1:20" x14ac:dyDescent="0.25">
      <c r="A1360" s="2" t="s">
        <v>15</v>
      </c>
      <c r="B1360" s="2" t="s">
        <v>37</v>
      </c>
      <c r="C1360" s="2">
        <v>42019</v>
      </c>
      <c r="D1360" s="11">
        <v>44606</v>
      </c>
      <c r="E1360" s="2" t="s">
        <v>318</v>
      </c>
      <c r="F1360" s="2" t="s">
        <v>319</v>
      </c>
      <c r="G1360" s="2" t="s">
        <v>1980</v>
      </c>
      <c r="H1360" s="2" t="s">
        <v>41</v>
      </c>
      <c r="I1360" s="11">
        <v>43557</v>
      </c>
      <c r="J1360" s="2">
        <v>97303</v>
      </c>
      <c r="K1360" s="2" t="s">
        <v>42</v>
      </c>
      <c r="L1360" s="2" t="s">
        <v>43</v>
      </c>
      <c r="M1360" s="2">
        <v>18</v>
      </c>
      <c r="N1360" s="2">
        <v>82460.399999999994</v>
      </c>
      <c r="O1360" s="2">
        <v>0</v>
      </c>
      <c r="P1360" s="2">
        <v>7421.44</v>
      </c>
      <c r="Q1360" s="2">
        <v>7421.44</v>
      </c>
      <c r="R1360" s="2">
        <v>14842.88</v>
      </c>
      <c r="S1360" s="2">
        <v>0</v>
      </c>
      <c r="T1360" s="2" t="s">
        <v>44</v>
      </c>
    </row>
    <row r="1361" spans="1:20" x14ac:dyDescent="0.25">
      <c r="A1361" s="2" t="s">
        <v>15</v>
      </c>
      <c r="B1361" s="2" t="s">
        <v>37</v>
      </c>
      <c r="C1361" s="2">
        <v>42019</v>
      </c>
      <c r="D1361" s="11">
        <v>44606</v>
      </c>
      <c r="E1361" s="2" t="s">
        <v>318</v>
      </c>
      <c r="F1361" s="2" t="s">
        <v>319</v>
      </c>
      <c r="G1361" s="2" t="s">
        <v>1981</v>
      </c>
      <c r="H1361" s="2" t="s">
        <v>41</v>
      </c>
      <c r="I1361" s="11">
        <v>43557</v>
      </c>
      <c r="J1361" s="2">
        <v>70656</v>
      </c>
      <c r="K1361" s="2" t="s">
        <v>42</v>
      </c>
      <c r="L1361" s="2" t="s">
        <v>43</v>
      </c>
      <c r="M1361" s="2">
        <v>18</v>
      </c>
      <c r="N1361" s="2">
        <v>59877.599999999999</v>
      </c>
      <c r="O1361" s="2">
        <v>0</v>
      </c>
      <c r="P1361" s="2">
        <v>5388.98</v>
      </c>
      <c r="Q1361" s="2">
        <v>5388.98</v>
      </c>
      <c r="R1361" s="2">
        <v>10777.96</v>
      </c>
      <c r="S1361" s="2">
        <v>0</v>
      </c>
      <c r="T1361" s="2" t="s">
        <v>44</v>
      </c>
    </row>
    <row r="1362" spans="1:20" x14ac:dyDescent="0.25">
      <c r="A1362" s="2" t="s">
        <v>15</v>
      </c>
      <c r="B1362" s="2" t="s">
        <v>37</v>
      </c>
      <c r="C1362" s="2">
        <v>42019</v>
      </c>
      <c r="D1362" s="11">
        <v>44606</v>
      </c>
      <c r="E1362" s="2" t="s">
        <v>318</v>
      </c>
      <c r="F1362" s="2" t="s">
        <v>319</v>
      </c>
      <c r="G1362" s="2" t="s">
        <v>1982</v>
      </c>
      <c r="H1362" s="2" t="s">
        <v>41</v>
      </c>
      <c r="I1362" s="11">
        <v>43557</v>
      </c>
      <c r="J1362" s="2">
        <v>45429</v>
      </c>
      <c r="K1362" s="2" t="s">
        <v>42</v>
      </c>
      <c r="L1362" s="2" t="s">
        <v>43</v>
      </c>
      <c r="M1362" s="2">
        <v>18</v>
      </c>
      <c r="N1362" s="2">
        <v>38499.54</v>
      </c>
      <c r="O1362" s="2">
        <v>0</v>
      </c>
      <c r="P1362" s="2">
        <v>3464.96</v>
      </c>
      <c r="Q1362" s="2">
        <v>3464.96</v>
      </c>
      <c r="R1362" s="2">
        <v>6929.92</v>
      </c>
      <c r="S1362" s="2">
        <v>0</v>
      </c>
      <c r="T1362" s="2" t="s">
        <v>44</v>
      </c>
    </row>
    <row r="1363" spans="1:20" x14ac:dyDescent="0.25">
      <c r="A1363" s="2" t="s">
        <v>15</v>
      </c>
      <c r="B1363" s="2" t="s">
        <v>37</v>
      </c>
      <c r="C1363" s="2">
        <v>42019</v>
      </c>
      <c r="D1363" s="11">
        <v>44606</v>
      </c>
      <c r="E1363" s="2" t="s">
        <v>318</v>
      </c>
      <c r="F1363" s="2" t="s">
        <v>319</v>
      </c>
      <c r="G1363" s="2" t="s">
        <v>1983</v>
      </c>
      <c r="H1363" s="2" t="s">
        <v>41</v>
      </c>
      <c r="I1363" s="11">
        <v>43557</v>
      </c>
      <c r="J1363" s="2">
        <v>16883</v>
      </c>
      <c r="K1363" s="2" t="s">
        <v>42</v>
      </c>
      <c r="L1363" s="2" t="s">
        <v>43</v>
      </c>
      <c r="M1363" s="2">
        <v>18</v>
      </c>
      <c r="N1363" s="2">
        <v>14308</v>
      </c>
      <c r="O1363" s="2">
        <v>0</v>
      </c>
      <c r="P1363" s="2">
        <v>1287.72</v>
      </c>
      <c r="Q1363" s="2">
        <v>1287.72</v>
      </c>
      <c r="R1363" s="2">
        <v>2575.44</v>
      </c>
      <c r="S1363" s="2">
        <v>0</v>
      </c>
      <c r="T1363" s="2" t="s">
        <v>44</v>
      </c>
    </row>
    <row r="1364" spans="1:20" x14ac:dyDescent="0.25">
      <c r="A1364" s="2" t="s">
        <v>15</v>
      </c>
      <c r="B1364" s="2" t="s">
        <v>37</v>
      </c>
      <c r="C1364" s="2">
        <v>42019</v>
      </c>
      <c r="D1364" s="11">
        <v>44606</v>
      </c>
      <c r="E1364" s="2" t="s">
        <v>318</v>
      </c>
      <c r="F1364" s="2" t="s">
        <v>319</v>
      </c>
      <c r="G1364" s="2" t="s">
        <v>1984</v>
      </c>
      <c r="H1364" s="2" t="s">
        <v>41</v>
      </c>
      <c r="I1364" s="11">
        <v>43557</v>
      </c>
      <c r="J1364" s="2">
        <v>12753</v>
      </c>
      <c r="K1364" s="2" t="s">
        <v>42</v>
      </c>
      <c r="L1364" s="2" t="s">
        <v>43</v>
      </c>
      <c r="M1364" s="2">
        <v>18</v>
      </c>
      <c r="N1364" s="2">
        <v>10808</v>
      </c>
      <c r="O1364" s="2">
        <v>0</v>
      </c>
      <c r="P1364" s="2">
        <v>972.72</v>
      </c>
      <c r="Q1364" s="2">
        <v>972.72</v>
      </c>
      <c r="R1364" s="2">
        <v>1945.44</v>
      </c>
      <c r="S1364" s="2">
        <v>0</v>
      </c>
      <c r="T1364" s="2" t="s">
        <v>44</v>
      </c>
    </row>
    <row r="1365" spans="1:20" x14ac:dyDescent="0.25">
      <c r="A1365" s="2" t="s">
        <v>15</v>
      </c>
      <c r="B1365" s="2" t="s">
        <v>37</v>
      </c>
      <c r="C1365" s="2">
        <v>42019</v>
      </c>
      <c r="D1365" s="11">
        <v>44606</v>
      </c>
      <c r="E1365" s="2" t="s">
        <v>318</v>
      </c>
      <c r="F1365" s="2" t="s">
        <v>319</v>
      </c>
      <c r="G1365" s="2" t="s">
        <v>1985</v>
      </c>
      <c r="H1365" s="2" t="s">
        <v>41</v>
      </c>
      <c r="I1365" s="11">
        <v>43559</v>
      </c>
      <c r="J1365" s="2">
        <v>30334</v>
      </c>
      <c r="K1365" s="2" t="s">
        <v>42</v>
      </c>
      <c r="L1365" s="2" t="s">
        <v>43</v>
      </c>
      <c r="M1365" s="2">
        <v>18</v>
      </c>
      <c r="N1365" s="2">
        <v>25707</v>
      </c>
      <c r="O1365" s="2">
        <v>0</v>
      </c>
      <c r="P1365" s="2">
        <v>2313.63</v>
      </c>
      <c r="Q1365" s="2">
        <v>2313.63</v>
      </c>
      <c r="R1365" s="2">
        <v>4627.26</v>
      </c>
      <c r="S1365" s="2">
        <v>0</v>
      </c>
      <c r="T1365" s="2" t="s">
        <v>44</v>
      </c>
    </row>
    <row r="1366" spans="1:20" x14ac:dyDescent="0.25">
      <c r="A1366" s="2" t="s">
        <v>15</v>
      </c>
      <c r="B1366" s="2" t="s">
        <v>37</v>
      </c>
      <c r="C1366" s="2">
        <v>42019</v>
      </c>
      <c r="D1366" s="11">
        <v>44606</v>
      </c>
      <c r="E1366" s="2" t="s">
        <v>318</v>
      </c>
      <c r="F1366" s="2" t="s">
        <v>319</v>
      </c>
      <c r="G1366" s="2" t="s">
        <v>1986</v>
      </c>
      <c r="H1366" s="2" t="s">
        <v>41</v>
      </c>
      <c r="I1366" s="11">
        <v>43560</v>
      </c>
      <c r="J1366" s="2">
        <v>43652</v>
      </c>
      <c r="K1366" s="2" t="s">
        <v>42</v>
      </c>
      <c r="L1366" s="2" t="s">
        <v>43</v>
      </c>
      <c r="M1366" s="2">
        <v>18</v>
      </c>
      <c r="N1366" s="2">
        <v>36993</v>
      </c>
      <c r="O1366" s="2">
        <v>0</v>
      </c>
      <c r="P1366" s="2">
        <v>3329.37</v>
      </c>
      <c r="Q1366" s="2">
        <v>3329.37</v>
      </c>
      <c r="R1366" s="2">
        <v>6658.74</v>
      </c>
      <c r="S1366" s="2">
        <v>0</v>
      </c>
      <c r="T1366" s="2" t="s">
        <v>44</v>
      </c>
    </row>
    <row r="1367" spans="1:20" x14ac:dyDescent="0.25">
      <c r="A1367" s="2" t="s">
        <v>15</v>
      </c>
      <c r="B1367" s="2" t="s">
        <v>37</v>
      </c>
      <c r="C1367" s="2">
        <v>42019</v>
      </c>
      <c r="D1367" s="11">
        <v>44606</v>
      </c>
      <c r="E1367" s="2" t="s">
        <v>318</v>
      </c>
      <c r="F1367" s="2" t="s">
        <v>319</v>
      </c>
      <c r="G1367" s="2" t="s">
        <v>1987</v>
      </c>
      <c r="H1367" s="2" t="s">
        <v>41</v>
      </c>
      <c r="I1367" s="11">
        <v>43560</v>
      </c>
      <c r="J1367" s="2">
        <v>116801</v>
      </c>
      <c r="K1367" s="2" t="s">
        <v>42</v>
      </c>
      <c r="L1367" s="2" t="s">
        <v>43</v>
      </c>
      <c r="M1367" s="2">
        <v>18</v>
      </c>
      <c r="N1367" s="2">
        <v>98983.5</v>
      </c>
      <c r="O1367" s="2">
        <v>0</v>
      </c>
      <c r="P1367" s="2">
        <v>8908.51</v>
      </c>
      <c r="Q1367" s="2">
        <v>8908.51</v>
      </c>
      <c r="R1367" s="2">
        <v>17817.02</v>
      </c>
      <c r="S1367" s="2">
        <v>0</v>
      </c>
      <c r="T1367" s="2" t="s">
        <v>44</v>
      </c>
    </row>
    <row r="1368" spans="1:20" x14ac:dyDescent="0.25">
      <c r="A1368" s="2" t="s">
        <v>15</v>
      </c>
      <c r="B1368" s="2" t="s">
        <v>37</v>
      </c>
      <c r="C1368" s="2">
        <v>42019</v>
      </c>
      <c r="D1368" s="11">
        <v>44606</v>
      </c>
      <c r="E1368" s="2" t="s">
        <v>318</v>
      </c>
      <c r="F1368" s="2" t="s">
        <v>319</v>
      </c>
      <c r="G1368" s="2" t="s">
        <v>1988</v>
      </c>
      <c r="H1368" s="2" t="s">
        <v>41</v>
      </c>
      <c r="I1368" s="11">
        <v>43560</v>
      </c>
      <c r="J1368" s="2">
        <v>44312</v>
      </c>
      <c r="K1368" s="2" t="s">
        <v>42</v>
      </c>
      <c r="L1368" s="2" t="s">
        <v>43</v>
      </c>
      <c r="M1368" s="2">
        <v>18</v>
      </c>
      <c r="N1368" s="2">
        <v>37552.9</v>
      </c>
      <c r="O1368" s="2">
        <v>0</v>
      </c>
      <c r="P1368" s="2">
        <v>3379.76</v>
      </c>
      <c r="Q1368" s="2">
        <v>3379.76</v>
      </c>
      <c r="R1368" s="2">
        <v>6759.52</v>
      </c>
      <c r="S1368" s="2">
        <v>0</v>
      </c>
      <c r="T1368" s="2" t="s">
        <v>44</v>
      </c>
    </row>
    <row r="1369" spans="1:20" x14ac:dyDescent="0.25">
      <c r="A1369" s="2" t="s">
        <v>15</v>
      </c>
      <c r="B1369" s="2" t="s">
        <v>37</v>
      </c>
      <c r="C1369" s="2">
        <v>42019</v>
      </c>
      <c r="D1369" s="11">
        <v>44606</v>
      </c>
      <c r="E1369" s="2" t="s">
        <v>318</v>
      </c>
      <c r="F1369" s="2" t="s">
        <v>319</v>
      </c>
      <c r="G1369" s="2" t="s">
        <v>1989</v>
      </c>
      <c r="H1369" s="2" t="s">
        <v>41</v>
      </c>
      <c r="I1369" s="11">
        <v>43560</v>
      </c>
      <c r="J1369" s="2">
        <v>11639</v>
      </c>
      <c r="K1369" s="2" t="s">
        <v>42</v>
      </c>
      <c r="L1369" s="2" t="s">
        <v>43</v>
      </c>
      <c r="M1369" s="2">
        <v>18</v>
      </c>
      <c r="N1369" s="2">
        <v>9863.7000000000007</v>
      </c>
      <c r="O1369" s="2">
        <v>0</v>
      </c>
      <c r="P1369" s="2">
        <v>887.73</v>
      </c>
      <c r="Q1369" s="2">
        <v>887.73</v>
      </c>
      <c r="R1369" s="2">
        <v>1775.46</v>
      </c>
      <c r="S1369" s="2">
        <v>0</v>
      </c>
      <c r="T1369" s="2" t="s">
        <v>44</v>
      </c>
    </row>
    <row r="1370" spans="1:20" x14ac:dyDescent="0.25">
      <c r="A1370" s="2" t="s">
        <v>15</v>
      </c>
      <c r="B1370" s="2" t="s">
        <v>37</v>
      </c>
      <c r="C1370" s="2">
        <v>42019</v>
      </c>
      <c r="D1370" s="11">
        <v>44606</v>
      </c>
      <c r="E1370" s="2" t="s">
        <v>318</v>
      </c>
      <c r="F1370" s="2" t="s">
        <v>319</v>
      </c>
      <c r="G1370" s="2" t="s">
        <v>1990</v>
      </c>
      <c r="H1370" s="2" t="s">
        <v>41</v>
      </c>
      <c r="I1370" s="11">
        <v>43561</v>
      </c>
      <c r="J1370" s="2">
        <v>106397</v>
      </c>
      <c r="K1370" s="2" t="s">
        <v>42</v>
      </c>
      <c r="L1370" s="2" t="s">
        <v>43</v>
      </c>
      <c r="M1370" s="2">
        <v>18</v>
      </c>
      <c r="N1370" s="2">
        <v>90166.54</v>
      </c>
      <c r="O1370" s="2">
        <v>0</v>
      </c>
      <c r="P1370" s="2">
        <v>8114.99</v>
      </c>
      <c r="Q1370" s="2">
        <v>8114.99</v>
      </c>
      <c r="R1370" s="2">
        <v>16229.98</v>
      </c>
      <c r="S1370" s="2">
        <v>0</v>
      </c>
      <c r="T1370" s="2" t="s">
        <v>44</v>
      </c>
    </row>
    <row r="1371" spans="1:20" x14ac:dyDescent="0.25">
      <c r="A1371" s="2" t="s">
        <v>15</v>
      </c>
      <c r="B1371" s="2" t="s">
        <v>37</v>
      </c>
      <c r="C1371" s="2">
        <v>42019</v>
      </c>
      <c r="D1371" s="11">
        <v>44606</v>
      </c>
      <c r="E1371" s="2" t="s">
        <v>318</v>
      </c>
      <c r="F1371" s="2" t="s">
        <v>319</v>
      </c>
      <c r="G1371" s="2" t="s">
        <v>1991</v>
      </c>
      <c r="H1371" s="2" t="s">
        <v>41</v>
      </c>
      <c r="I1371" s="11">
        <v>43561</v>
      </c>
      <c r="J1371" s="2">
        <v>44406</v>
      </c>
      <c r="K1371" s="2" t="s">
        <v>42</v>
      </c>
      <c r="L1371" s="2" t="s">
        <v>43</v>
      </c>
      <c r="M1371" s="2">
        <v>18</v>
      </c>
      <c r="N1371" s="2">
        <v>37632.199999999997</v>
      </c>
      <c r="O1371" s="2">
        <v>0</v>
      </c>
      <c r="P1371" s="2">
        <v>3386.9</v>
      </c>
      <c r="Q1371" s="2">
        <v>3386.9</v>
      </c>
      <c r="R1371" s="2">
        <v>6773.8</v>
      </c>
      <c r="S1371" s="2">
        <v>0</v>
      </c>
      <c r="T1371" s="2" t="s">
        <v>44</v>
      </c>
    </row>
    <row r="1372" spans="1:20" x14ac:dyDescent="0.25">
      <c r="A1372" s="2" t="s">
        <v>15</v>
      </c>
      <c r="B1372" s="2" t="s">
        <v>37</v>
      </c>
      <c r="C1372" s="2">
        <v>42019</v>
      </c>
      <c r="D1372" s="11">
        <v>44606</v>
      </c>
      <c r="E1372" s="2" t="s">
        <v>318</v>
      </c>
      <c r="F1372" s="2" t="s">
        <v>319</v>
      </c>
      <c r="G1372" s="2" t="s">
        <v>1992</v>
      </c>
      <c r="H1372" s="2" t="s">
        <v>41</v>
      </c>
      <c r="I1372" s="11">
        <v>43563</v>
      </c>
      <c r="J1372" s="2">
        <v>41370</v>
      </c>
      <c r="K1372" s="2" t="s">
        <v>42</v>
      </c>
      <c r="L1372" s="2" t="s">
        <v>43</v>
      </c>
      <c r="M1372" s="2">
        <v>18</v>
      </c>
      <c r="N1372" s="2">
        <v>35059.1</v>
      </c>
      <c r="O1372" s="2">
        <v>0</v>
      </c>
      <c r="P1372" s="2">
        <v>3155.32</v>
      </c>
      <c r="Q1372" s="2">
        <v>3155.32</v>
      </c>
      <c r="R1372" s="2">
        <v>6310.64</v>
      </c>
      <c r="S1372" s="2">
        <v>0</v>
      </c>
      <c r="T1372" s="2" t="s">
        <v>44</v>
      </c>
    </row>
    <row r="1373" spans="1:20" x14ac:dyDescent="0.25">
      <c r="A1373" s="2" t="s">
        <v>15</v>
      </c>
      <c r="B1373" s="2" t="s">
        <v>37</v>
      </c>
      <c r="C1373" s="2">
        <v>42019</v>
      </c>
      <c r="D1373" s="11">
        <v>44606</v>
      </c>
      <c r="E1373" s="2" t="s">
        <v>318</v>
      </c>
      <c r="F1373" s="2" t="s">
        <v>319</v>
      </c>
      <c r="G1373" s="2" t="s">
        <v>1993</v>
      </c>
      <c r="H1373" s="2" t="s">
        <v>41</v>
      </c>
      <c r="I1373" s="11">
        <v>43563</v>
      </c>
      <c r="J1373" s="2">
        <v>9883</v>
      </c>
      <c r="K1373" s="2" t="s">
        <v>42</v>
      </c>
      <c r="L1373" s="2" t="s">
        <v>43</v>
      </c>
      <c r="M1373" s="2">
        <v>18</v>
      </c>
      <c r="N1373" s="2">
        <v>8375.4</v>
      </c>
      <c r="O1373" s="2">
        <v>0</v>
      </c>
      <c r="P1373" s="2">
        <v>753.79</v>
      </c>
      <c r="Q1373" s="2">
        <v>753.79</v>
      </c>
      <c r="R1373" s="2">
        <v>1507.58</v>
      </c>
      <c r="S1373" s="2">
        <v>0</v>
      </c>
      <c r="T1373" s="2" t="s">
        <v>44</v>
      </c>
    </row>
    <row r="1374" spans="1:20" x14ac:dyDescent="0.25">
      <c r="A1374" s="2" t="s">
        <v>15</v>
      </c>
      <c r="B1374" s="2" t="s">
        <v>37</v>
      </c>
      <c r="C1374" s="2">
        <v>42019</v>
      </c>
      <c r="D1374" s="11">
        <v>44606</v>
      </c>
      <c r="E1374" s="2" t="s">
        <v>318</v>
      </c>
      <c r="F1374" s="2" t="s">
        <v>319</v>
      </c>
      <c r="G1374" s="2" t="s">
        <v>1994</v>
      </c>
      <c r="H1374" s="2" t="s">
        <v>41</v>
      </c>
      <c r="I1374" s="11">
        <v>43563</v>
      </c>
      <c r="J1374" s="2">
        <v>4557</v>
      </c>
      <c r="K1374" s="2" t="s">
        <v>42</v>
      </c>
      <c r="L1374" s="2" t="s">
        <v>43</v>
      </c>
      <c r="M1374" s="2">
        <v>18</v>
      </c>
      <c r="N1374" s="2">
        <v>3861.55</v>
      </c>
      <c r="O1374" s="2">
        <v>0</v>
      </c>
      <c r="P1374" s="2">
        <v>347.54</v>
      </c>
      <c r="Q1374" s="2">
        <v>347.54</v>
      </c>
      <c r="R1374" s="2">
        <v>695.08</v>
      </c>
      <c r="S1374" s="2">
        <v>0</v>
      </c>
      <c r="T1374" s="2" t="s">
        <v>44</v>
      </c>
    </row>
    <row r="1375" spans="1:20" x14ac:dyDescent="0.25">
      <c r="A1375" s="2" t="s">
        <v>15</v>
      </c>
      <c r="B1375" s="2" t="s">
        <v>37</v>
      </c>
      <c r="C1375" s="2">
        <v>42019</v>
      </c>
      <c r="D1375" s="11">
        <v>44606</v>
      </c>
      <c r="E1375" s="2" t="s">
        <v>318</v>
      </c>
      <c r="F1375" s="2" t="s">
        <v>319</v>
      </c>
      <c r="G1375" s="2" t="s">
        <v>1995</v>
      </c>
      <c r="H1375" s="2" t="s">
        <v>41</v>
      </c>
      <c r="I1375" s="11">
        <v>43571</v>
      </c>
      <c r="J1375" s="2">
        <v>50442</v>
      </c>
      <c r="K1375" s="2" t="s">
        <v>42</v>
      </c>
      <c r="L1375" s="2" t="s">
        <v>43</v>
      </c>
      <c r="M1375" s="2">
        <v>18</v>
      </c>
      <c r="N1375" s="2">
        <v>42747</v>
      </c>
      <c r="O1375" s="2">
        <v>0</v>
      </c>
      <c r="P1375" s="2">
        <v>3847.23</v>
      </c>
      <c r="Q1375" s="2">
        <v>3847.23</v>
      </c>
      <c r="R1375" s="2">
        <v>7694.46</v>
      </c>
      <c r="S1375" s="2">
        <v>0</v>
      </c>
      <c r="T1375" s="2" t="s">
        <v>44</v>
      </c>
    </row>
    <row r="1376" spans="1:20" x14ac:dyDescent="0.25">
      <c r="A1376" s="2" t="s">
        <v>15</v>
      </c>
      <c r="B1376" s="2" t="s">
        <v>37</v>
      </c>
      <c r="C1376" s="2">
        <v>42019</v>
      </c>
      <c r="D1376" s="11">
        <v>44606</v>
      </c>
      <c r="E1376" s="2" t="s">
        <v>318</v>
      </c>
      <c r="F1376" s="2" t="s">
        <v>319</v>
      </c>
      <c r="G1376" s="2" t="s">
        <v>1996</v>
      </c>
      <c r="H1376" s="2" t="s">
        <v>41</v>
      </c>
      <c r="I1376" s="11">
        <v>43566</v>
      </c>
      <c r="J1376" s="2">
        <v>96267</v>
      </c>
      <c r="K1376" s="2" t="s">
        <v>42</v>
      </c>
      <c r="L1376" s="2" t="s">
        <v>43</v>
      </c>
      <c r="M1376" s="2">
        <v>18</v>
      </c>
      <c r="N1376" s="2">
        <v>81582.600000000006</v>
      </c>
      <c r="O1376" s="2">
        <v>0</v>
      </c>
      <c r="P1376" s="2">
        <v>7342.43</v>
      </c>
      <c r="Q1376" s="2">
        <v>7342.43</v>
      </c>
      <c r="R1376" s="2">
        <v>14684.86</v>
      </c>
      <c r="S1376" s="2">
        <v>0</v>
      </c>
      <c r="T1376" s="2" t="s">
        <v>44</v>
      </c>
    </row>
    <row r="1377" spans="1:20" x14ac:dyDescent="0.25">
      <c r="A1377" s="2" t="s">
        <v>15</v>
      </c>
      <c r="B1377" s="2" t="s">
        <v>37</v>
      </c>
      <c r="C1377" s="2">
        <v>42019</v>
      </c>
      <c r="D1377" s="11">
        <v>44606</v>
      </c>
      <c r="E1377" s="2" t="s">
        <v>318</v>
      </c>
      <c r="F1377" s="2" t="s">
        <v>319</v>
      </c>
      <c r="G1377" s="2" t="s">
        <v>1997</v>
      </c>
      <c r="H1377" s="2" t="s">
        <v>41</v>
      </c>
      <c r="I1377" s="11">
        <v>43566</v>
      </c>
      <c r="J1377" s="2">
        <v>67757</v>
      </c>
      <c r="K1377" s="2" t="s">
        <v>42</v>
      </c>
      <c r="L1377" s="2" t="s">
        <v>43</v>
      </c>
      <c r="M1377" s="2">
        <v>18</v>
      </c>
      <c r="N1377" s="2">
        <v>57421.2</v>
      </c>
      <c r="O1377" s="2">
        <v>0</v>
      </c>
      <c r="P1377" s="2">
        <v>5167.91</v>
      </c>
      <c r="Q1377" s="2">
        <v>5167.91</v>
      </c>
      <c r="R1377" s="2">
        <v>10335.82</v>
      </c>
      <c r="S1377" s="2">
        <v>0</v>
      </c>
      <c r="T1377" s="2" t="s">
        <v>44</v>
      </c>
    </row>
    <row r="1378" spans="1:20" x14ac:dyDescent="0.25">
      <c r="A1378" s="2" t="s">
        <v>15</v>
      </c>
      <c r="B1378" s="2" t="s">
        <v>37</v>
      </c>
      <c r="C1378" s="2">
        <v>42019</v>
      </c>
      <c r="D1378" s="11">
        <v>44606</v>
      </c>
      <c r="E1378" s="2" t="s">
        <v>318</v>
      </c>
      <c r="F1378" s="2" t="s">
        <v>319</v>
      </c>
      <c r="G1378" s="2" t="s">
        <v>1998</v>
      </c>
      <c r="H1378" s="2" t="s">
        <v>41</v>
      </c>
      <c r="I1378" s="11">
        <v>43567</v>
      </c>
      <c r="J1378" s="2">
        <v>31714</v>
      </c>
      <c r="K1378" s="2" t="s">
        <v>42</v>
      </c>
      <c r="L1378" s="2" t="s">
        <v>43</v>
      </c>
      <c r="M1378" s="2">
        <v>18</v>
      </c>
      <c r="N1378" s="2">
        <v>26875.9</v>
      </c>
      <c r="O1378" s="2">
        <v>0</v>
      </c>
      <c r="P1378" s="2">
        <v>2418.83</v>
      </c>
      <c r="Q1378" s="2">
        <v>2418.83</v>
      </c>
      <c r="R1378" s="2">
        <v>4837.66</v>
      </c>
      <c r="S1378" s="2">
        <v>0</v>
      </c>
      <c r="T1378" s="2" t="s">
        <v>44</v>
      </c>
    </row>
    <row r="1379" spans="1:20" x14ac:dyDescent="0.25">
      <c r="A1379" s="2" t="s">
        <v>15</v>
      </c>
      <c r="B1379" s="2" t="s">
        <v>37</v>
      </c>
      <c r="C1379" s="2">
        <v>42019</v>
      </c>
      <c r="D1379" s="11">
        <v>44606</v>
      </c>
      <c r="E1379" s="2" t="s">
        <v>318</v>
      </c>
      <c r="F1379" s="2" t="s">
        <v>319</v>
      </c>
      <c r="G1379" s="2" t="s">
        <v>1999</v>
      </c>
      <c r="H1379" s="2" t="s">
        <v>41</v>
      </c>
      <c r="I1379" s="11">
        <v>43572</v>
      </c>
      <c r="J1379" s="2">
        <v>25347</v>
      </c>
      <c r="K1379" s="2" t="s">
        <v>42</v>
      </c>
      <c r="L1379" s="2" t="s">
        <v>43</v>
      </c>
      <c r="M1379" s="2">
        <v>18</v>
      </c>
      <c r="N1379" s="2">
        <v>21480.54</v>
      </c>
      <c r="O1379" s="2">
        <v>0</v>
      </c>
      <c r="P1379" s="2">
        <v>1933.25</v>
      </c>
      <c r="Q1379" s="2">
        <v>1933.25</v>
      </c>
      <c r="R1379" s="2">
        <v>3866.5</v>
      </c>
      <c r="S1379" s="2">
        <v>0</v>
      </c>
      <c r="T1379" s="2" t="s">
        <v>44</v>
      </c>
    </row>
    <row r="1380" spans="1:20" x14ac:dyDescent="0.25">
      <c r="A1380" s="2" t="s">
        <v>15</v>
      </c>
      <c r="B1380" s="2" t="s">
        <v>37</v>
      </c>
      <c r="C1380" s="2">
        <v>42019</v>
      </c>
      <c r="D1380" s="11">
        <v>44606</v>
      </c>
      <c r="E1380" s="2" t="s">
        <v>318</v>
      </c>
      <c r="F1380" s="2" t="s">
        <v>319</v>
      </c>
      <c r="G1380" s="2" t="s">
        <v>2000</v>
      </c>
      <c r="H1380" s="2" t="s">
        <v>41</v>
      </c>
      <c r="I1380" s="11">
        <v>43572</v>
      </c>
      <c r="J1380" s="2">
        <v>240766</v>
      </c>
      <c r="K1380" s="2" t="s">
        <v>42</v>
      </c>
      <c r="L1380" s="2" t="s">
        <v>43</v>
      </c>
      <c r="M1380" s="2">
        <v>18</v>
      </c>
      <c r="N1380" s="2">
        <v>204039</v>
      </c>
      <c r="O1380" s="2">
        <v>0</v>
      </c>
      <c r="P1380" s="2">
        <v>18363.509999999998</v>
      </c>
      <c r="Q1380" s="2">
        <v>18363.509999999998</v>
      </c>
      <c r="R1380" s="2">
        <v>36727.019999999997</v>
      </c>
      <c r="S1380" s="2">
        <v>0</v>
      </c>
      <c r="T1380" s="2" t="s">
        <v>44</v>
      </c>
    </row>
    <row r="1381" spans="1:20" x14ac:dyDescent="0.25">
      <c r="A1381" s="2" t="s">
        <v>15</v>
      </c>
      <c r="B1381" s="2" t="s">
        <v>37</v>
      </c>
      <c r="C1381" s="2">
        <v>42019</v>
      </c>
      <c r="D1381" s="11">
        <v>44606</v>
      </c>
      <c r="E1381" s="2" t="s">
        <v>318</v>
      </c>
      <c r="F1381" s="2" t="s">
        <v>319</v>
      </c>
      <c r="G1381" s="2" t="s">
        <v>2001</v>
      </c>
      <c r="H1381" s="2" t="s">
        <v>41</v>
      </c>
      <c r="I1381" s="11">
        <v>43572</v>
      </c>
      <c r="J1381" s="2">
        <v>50189</v>
      </c>
      <c r="K1381" s="2" t="s">
        <v>42</v>
      </c>
      <c r="L1381" s="2" t="s">
        <v>43</v>
      </c>
      <c r="M1381" s="2">
        <v>18</v>
      </c>
      <c r="N1381" s="2">
        <v>42533.45</v>
      </c>
      <c r="O1381" s="2">
        <v>0</v>
      </c>
      <c r="P1381" s="2">
        <v>3828.01</v>
      </c>
      <c r="Q1381" s="2">
        <v>3828.01</v>
      </c>
      <c r="R1381" s="2">
        <v>7656.02</v>
      </c>
      <c r="S1381" s="2">
        <v>0</v>
      </c>
      <c r="T1381" s="2" t="s">
        <v>44</v>
      </c>
    </row>
    <row r="1382" spans="1:20" x14ac:dyDescent="0.25">
      <c r="A1382" s="2" t="s">
        <v>15</v>
      </c>
      <c r="B1382" s="2" t="s">
        <v>37</v>
      </c>
      <c r="C1382" s="2">
        <v>42019</v>
      </c>
      <c r="D1382" s="11">
        <v>44606</v>
      </c>
      <c r="E1382" s="2" t="s">
        <v>318</v>
      </c>
      <c r="F1382" s="2" t="s">
        <v>319</v>
      </c>
      <c r="G1382" s="2" t="s">
        <v>2002</v>
      </c>
      <c r="H1382" s="2" t="s">
        <v>41</v>
      </c>
      <c r="I1382" s="11">
        <v>43579</v>
      </c>
      <c r="J1382" s="2">
        <v>69883</v>
      </c>
      <c r="K1382" s="2" t="s">
        <v>42</v>
      </c>
      <c r="L1382" s="2" t="s">
        <v>43</v>
      </c>
      <c r="M1382" s="2">
        <v>18</v>
      </c>
      <c r="N1382" s="2">
        <v>59223.05</v>
      </c>
      <c r="O1382" s="2">
        <v>0</v>
      </c>
      <c r="P1382" s="2">
        <v>5330.07</v>
      </c>
      <c r="Q1382" s="2">
        <v>5330.07</v>
      </c>
      <c r="R1382" s="2">
        <v>10660.14</v>
      </c>
      <c r="S1382" s="2">
        <v>0</v>
      </c>
      <c r="T1382" s="2" t="s">
        <v>44</v>
      </c>
    </row>
    <row r="1383" spans="1:20" x14ac:dyDescent="0.25">
      <c r="A1383" s="2" t="s">
        <v>15</v>
      </c>
      <c r="B1383" s="2" t="s">
        <v>37</v>
      </c>
      <c r="C1383" s="2">
        <v>42019</v>
      </c>
      <c r="D1383" s="11">
        <v>44606</v>
      </c>
      <c r="E1383" s="2" t="s">
        <v>318</v>
      </c>
      <c r="F1383" s="2" t="s">
        <v>319</v>
      </c>
      <c r="G1383" s="2" t="s">
        <v>2003</v>
      </c>
      <c r="H1383" s="2" t="s">
        <v>41</v>
      </c>
      <c r="I1383" s="11">
        <v>43579</v>
      </c>
      <c r="J1383" s="2">
        <v>30132</v>
      </c>
      <c r="K1383" s="2" t="s">
        <v>42</v>
      </c>
      <c r="L1383" s="2" t="s">
        <v>43</v>
      </c>
      <c r="M1383" s="2">
        <v>18</v>
      </c>
      <c r="N1383" s="2">
        <v>25535.82</v>
      </c>
      <c r="O1383" s="2">
        <v>0</v>
      </c>
      <c r="P1383" s="2">
        <v>2298.2199999999998</v>
      </c>
      <c r="Q1383" s="2">
        <v>2298.2199999999998</v>
      </c>
      <c r="R1383" s="2">
        <v>4596.4399999999996</v>
      </c>
      <c r="S1383" s="2">
        <v>0</v>
      </c>
      <c r="T1383" s="2" t="s">
        <v>44</v>
      </c>
    </row>
    <row r="1384" spans="1:20" x14ac:dyDescent="0.25">
      <c r="A1384" s="2" t="s">
        <v>15</v>
      </c>
      <c r="B1384" s="2" t="s">
        <v>37</v>
      </c>
      <c r="C1384" s="2">
        <v>42019</v>
      </c>
      <c r="D1384" s="11">
        <v>44606</v>
      </c>
      <c r="E1384" s="2" t="s">
        <v>318</v>
      </c>
      <c r="F1384" s="2" t="s">
        <v>319</v>
      </c>
      <c r="G1384" s="2" t="s">
        <v>2004</v>
      </c>
      <c r="H1384" s="2" t="s">
        <v>41</v>
      </c>
      <c r="I1384" s="11">
        <v>43579</v>
      </c>
      <c r="J1384" s="2">
        <v>34384</v>
      </c>
      <c r="K1384" s="2" t="s">
        <v>42</v>
      </c>
      <c r="L1384" s="2" t="s">
        <v>43</v>
      </c>
      <c r="M1384" s="2">
        <v>18</v>
      </c>
      <c r="N1384" s="2">
        <v>29139</v>
      </c>
      <c r="O1384" s="2">
        <v>0</v>
      </c>
      <c r="P1384" s="2">
        <v>2622.51</v>
      </c>
      <c r="Q1384" s="2">
        <v>2622.51</v>
      </c>
      <c r="R1384" s="2">
        <v>5245.02</v>
      </c>
      <c r="S1384" s="2">
        <v>0</v>
      </c>
      <c r="T1384" s="2" t="s">
        <v>44</v>
      </c>
    </row>
    <row r="1385" spans="1:20" x14ac:dyDescent="0.25">
      <c r="A1385" s="2" t="s">
        <v>15</v>
      </c>
      <c r="B1385" s="2" t="s">
        <v>37</v>
      </c>
      <c r="C1385" s="2">
        <v>42019</v>
      </c>
      <c r="D1385" s="11">
        <v>44606</v>
      </c>
      <c r="E1385" s="2" t="s">
        <v>318</v>
      </c>
      <c r="F1385" s="2" t="s">
        <v>319</v>
      </c>
      <c r="G1385" s="2" t="s">
        <v>2005</v>
      </c>
      <c r="H1385" s="2" t="s">
        <v>41</v>
      </c>
      <c r="I1385" s="11">
        <v>43579</v>
      </c>
      <c r="J1385" s="2">
        <v>17609</v>
      </c>
      <c r="K1385" s="2" t="s">
        <v>42</v>
      </c>
      <c r="L1385" s="2" t="s">
        <v>43</v>
      </c>
      <c r="M1385" s="2">
        <v>18</v>
      </c>
      <c r="N1385" s="2">
        <v>14922.6</v>
      </c>
      <c r="O1385" s="2">
        <v>0</v>
      </c>
      <c r="P1385" s="2">
        <v>1343.03</v>
      </c>
      <c r="Q1385" s="2">
        <v>1343.03</v>
      </c>
      <c r="R1385" s="2">
        <v>2686.06</v>
      </c>
      <c r="S1385" s="2">
        <v>0</v>
      </c>
      <c r="T1385" s="2" t="s">
        <v>44</v>
      </c>
    </row>
    <row r="1386" spans="1:20" x14ac:dyDescent="0.25">
      <c r="A1386" s="2" t="s">
        <v>15</v>
      </c>
      <c r="B1386" s="2" t="s">
        <v>37</v>
      </c>
      <c r="C1386" s="2">
        <v>42019</v>
      </c>
      <c r="D1386" s="11">
        <v>44606</v>
      </c>
      <c r="E1386" s="2" t="s">
        <v>318</v>
      </c>
      <c r="F1386" s="2" t="s">
        <v>319</v>
      </c>
      <c r="G1386" s="2" t="s">
        <v>2006</v>
      </c>
      <c r="H1386" s="2" t="s">
        <v>41</v>
      </c>
      <c r="I1386" s="11">
        <v>43580</v>
      </c>
      <c r="J1386" s="2">
        <v>18497</v>
      </c>
      <c r="K1386" s="2" t="s">
        <v>42</v>
      </c>
      <c r="L1386" s="2" t="s">
        <v>43</v>
      </c>
      <c r="M1386" s="2">
        <v>18</v>
      </c>
      <c r="N1386" s="2">
        <v>15675</v>
      </c>
      <c r="O1386" s="2">
        <v>0</v>
      </c>
      <c r="P1386" s="2">
        <v>1410.75</v>
      </c>
      <c r="Q1386" s="2">
        <v>1410.75</v>
      </c>
      <c r="R1386" s="2">
        <v>2821.5</v>
      </c>
      <c r="S1386" s="2">
        <v>0</v>
      </c>
      <c r="T1386" s="2" t="s">
        <v>44</v>
      </c>
    </row>
    <row r="1387" spans="1:20" x14ac:dyDescent="0.25">
      <c r="A1387" s="2" t="s">
        <v>15</v>
      </c>
      <c r="B1387" s="2" t="s">
        <v>37</v>
      </c>
      <c r="C1387" s="2">
        <v>42019</v>
      </c>
      <c r="D1387" s="11">
        <v>44606</v>
      </c>
      <c r="E1387" s="2" t="s">
        <v>318</v>
      </c>
      <c r="F1387" s="2" t="s">
        <v>319</v>
      </c>
      <c r="G1387" s="2" t="s">
        <v>2007</v>
      </c>
      <c r="H1387" s="2" t="s">
        <v>41</v>
      </c>
      <c r="I1387" s="11">
        <v>43582</v>
      </c>
      <c r="J1387" s="2">
        <v>35067</v>
      </c>
      <c r="K1387" s="2" t="s">
        <v>42</v>
      </c>
      <c r="L1387" s="2" t="s">
        <v>43</v>
      </c>
      <c r="M1387" s="2">
        <v>18</v>
      </c>
      <c r="N1387" s="2">
        <v>29718.15</v>
      </c>
      <c r="O1387" s="2">
        <v>0</v>
      </c>
      <c r="P1387" s="2">
        <v>2674.63</v>
      </c>
      <c r="Q1387" s="2">
        <v>2674.63</v>
      </c>
      <c r="R1387" s="2">
        <v>5349.26</v>
      </c>
      <c r="S1387" s="2">
        <v>0</v>
      </c>
      <c r="T1387" s="2" t="s">
        <v>44</v>
      </c>
    </row>
    <row r="1388" spans="1:20" x14ac:dyDescent="0.25">
      <c r="A1388" s="2" t="s">
        <v>15</v>
      </c>
      <c r="B1388" s="2" t="s">
        <v>37</v>
      </c>
      <c r="C1388" s="2">
        <v>42019</v>
      </c>
      <c r="D1388" s="11">
        <v>44606</v>
      </c>
      <c r="E1388" s="2" t="s">
        <v>318</v>
      </c>
      <c r="F1388" s="2" t="s">
        <v>319</v>
      </c>
      <c r="G1388" s="2" t="s">
        <v>2008</v>
      </c>
      <c r="H1388" s="2" t="s">
        <v>41</v>
      </c>
      <c r="I1388" s="11">
        <v>43582</v>
      </c>
      <c r="J1388" s="2">
        <v>19685</v>
      </c>
      <c r="K1388" s="2" t="s">
        <v>42</v>
      </c>
      <c r="L1388" s="2" t="s">
        <v>43</v>
      </c>
      <c r="M1388" s="2">
        <v>18</v>
      </c>
      <c r="N1388" s="2">
        <v>16682.05</v>
      </c>
      <c r="O1388" s="2">
        <v>0</v>
      </c>
      <c r="P1388" s="2">
        <v>1501.38</v>
      </c>
      <c r="Q1388" s="2">
        <v>1501.38</v>
      </c>
      <c r="R1388" s="2">
        <v>3002.76</v>
      </c>
      <c r="S1388" s="2">
        <v>0</v>
      </c>
      <c r="T1388" s="2" t="s">
        <v>44</v>
      </c>
    </row>
    <row r="1389" spans="1:20" x14ac:dyDescent="0.25">
      <c r="A1389" s="2" t="s">
        <v>15</v>
      </c>
      <c r="B1389" s="2" t="s">
        <v>37</v>
      </c>
      <c r="C1389" s="2">
        <v>42019</v>
      </c>
      <c r="D1389" s="11">
        <v>44606</v>
      </c>
      <c r="E1389" s="2" t="s">
        <v>318</v>
      </c>
      <c r="F1389" s="2" t="s">
        <v>319</v>
      </c>
      <c r="G1389" s="2" t="s">
        <v>2009</v>
      </c>
      <c r="H1389" s="2" t="s">
        <v>41</v>
      </c>
      <c r="I1389" s="11">
        <v>43582</v>
      </c>
      <c r="J1389" s="2">
        <v>178867</v>
      </c>
      <c r="K1389" s="2" t="s">
        <v>42</v>
      </c>
      <c r="L1389" s="2" t="s">
        <v>43</v>
      </c>
      <c r="M1389" s="2">
        <v>18</v>
      </c>
      <c r="N1389" s="2">
        <v>151582.20000000001</v>
      </c>
      <c r="O1389" s="2">
        <v>0</v>
      </c>
      <c r="P1389" s="2">
        <v>13642.4</v>
      </c>
      <c r="Q1389" s="2">
        <v>13642.4</v>
      </c>
      <c r="R1389" s="2">
        <v>27284.799999999999</v>
      </c>
      <c r="S1389" s="2">
        <v>0</v>
      </c>
      <c r="T1389" s="2" t="s">
        <v>44</v>
      </c>
    </row>
    <row r="1390" spans="1:20" x14ac:dyDescent="0.25">
      <c r="A1390" s="2" t="s">
        <v>15</v>
      </c>
      <c r="B1390" s="2" t="s">
        <v>37</v>
      </c>
      <c r="C1390" s="2">
        <v>42019</v>
      </c>
      <c r="D1390" s="11">
        <v>44606</v>
      </c>
      <c r="E1390" s="2" t="s">
        <v>318</v>
      </c>
      <c r="F1390" s="2" t="s">
        <v>319</v>
      </c>
      <c r="G1390" s="2" t="s">
        <v>2010</v>
      </c>
      <c r="H1390" s="2" t="s">
        <v>41</v>
      </c>
      <c r="I1390" s="11">
        <v>43585</v>
      </c>
      <c r="J1390" s="2">
        <v>17450</v>
      </c>
      <c r="K1390" s="2" t="s">
        <v>42</v>
      </c>
      <c r="L1390" s="2" t="s">
        <v>43</v>
      </c>
      <c r="M1390" s="2">
        <v>18</v>
      </c>
      <c r="N1390" s="2">
        <v>14787.85</v>
      </c>
      <c r="O1390" s="2">
        <v>0</v>
      </c>
      <c r="P1390" s="2">
        <v>1330.91</v>
      </c>
      <c r="Q1390" s="2">
        <v>1330.91</v>
      </c>
      <c r="R1390" s="2">
        <v>2661.82</v>
      </c>
      <c r="S1390" s="2">
        <v>0</v>
      </c>
      <c r="T1390" s="2" t="s">
        <v>44</v>
      </c>
    </row>
    <row r="1391" spans="1:20" x14ac:dyDescent="0.25">
      <c r="A1391" s="2" t="s">
        <v>15</v>
      </c>
      <c r="B1391" s="2" t="s">
        <v>37</v>
      </c>
      <c r="C1391" s="2">
        <v>42019</v>
      </c>
      <c r="D1391" s="11">
        <v>44606</v>
      </c>
      <c r="E1391" s="2" t="s">
        <v>318</v>
      </c>
      <c r="F1391" s="2" t="s">
        <v>319</v>
      </c>
      <c r="G1391" s="2" t="s">
        <v>2011</v>
      </c>
      <c r="H1391" s="2" t="s">
        <v>41</v>
      </c>
      <c r="I1391" s="11">
        <v>43585</v>
      </c>
      <c r="J1391" s="2">
        <v>38911</v>
      </c>
      <c r="K1391" s="2" t="s">
        <v>42</v>
      </c>
      <c r="L1391" s="2" t="s">
        <v>43</v>
      </c>
      <c r="M1391" s="2">
        <v>18</v>
      </c>
      <c r="N1391" s="2">
        <v>32975.25</v>
      </c>
      <c r="O1391" s="2">
        <v>0</v>
      </c>
      <c r="P1391" s="2">
        <v>2967.77</v>
      </c>
      <c r="Q1391" s="2">
        <v>2967.77</v>
      </c>
      <c r="R1391" s="2">
        <v>5935.54</v>
      </c>
      <c r="S1391" s="2">
        <v>0</v>
      </c>
      <c r="T1391" s="2" t="s">
        <v>44</v>
      </c>
    </row>
    <row r="1392" spans="1:20" x14ac:dyDescent="0.25">
      <c r="A1392" s="2" t="s">
        <v>15</v>
      </c>
      <c r="B1392" s="2" t="s">
        <v>37</v>
      </c>
      <c r="C1392" s="2">
        <v>42019</v>
      </c>
      <c r="D1392" s="11">
        <v>44606</v>
      </c>
      <c r="E1392" s="2" t="s">
        <v>348</v>
      </c>
      <c r="F1392" s="2" t="s">
        <v>349</v>
      </c>
      <c r="G1392" s="2" t="s">
        <v>2012</v>
      </c>
      <c r="H1392" s="2" t="s">
        <v>41</v>
      </c>
      <c r="I1392" s="11">
        <v>43557</v>
      </c>
      <c r="J1392" s="2">
        <v>18361</v>
      </c>
      <c r="K1392" s="2" t="s">
        <v>42</v>
      </c>
      <c r="L1392" s="2" t="s">
        <v>43</v>
      </c>
      <c r="M1392" s="2">
        <v>18</v>
      </c>
      <c r="N1392" s="2">
        <v>15560</v>
      </c>
      <c r="O1392" s="2">
        <v>0</v>
      </c>
      <c r="P1392" s="2">
        <v>1400.4</v>
      </c>
      <c r="Q1392" s="2">
        <v>1400.4</v>
      </c>
      <c r="R1392" s="2">
        <v>2800.8</v>
      </c>
      <c r="S1392" s="2">
        <v>0</v>
      </c>
      <c r="T1392" s="2" t="s">
        <v>44</v>
      </c>
    </row>
    <row r="1393" spans="1:20" x14ac:dyDescent="0.25">
      <c r="A1393" s="2" t="s">
        <v>15</v>
      </c>
      <c r="B1393" s="2" t="s">
        <v>37</v>
      </c>
      <c r="C1393" s="2">
        <v>42019</v>
      </c>
      <c r="D1393" s="11">
        <v>44606</v>
      </c>
      <c r="E1393" s="2" t="s">
        <v>348</v>
      </c>
      <c r="F1393" s="2" t="s">
        <v>349</v>
      </c>
      <c r="G1393" s="2" t="s">
        <v>2013</v>
      </c>
      <c r="H1393" s="2" t="s">
        <v>41</v>
      </c>
      <c r="I1393" s="11">
        <v>43579</v>
      </c>
      <c r="J1393" s="2">
        <v>18360.8</v>
      </c>
      <c r="K1393" s="2" t="s">
        <v>42</v>
      </c>
      <c r="L1393" s="2" t="s">
        <v>43</v>
      </c>
      <c r="M1393" s="2">
        <v>18</v>
      </c>
      <c r="N1393" s="2">
        <v>15560</v>
      </c>
      <c r="O1393" s="2">
        <v>0</v>
      </c>
      <c r="P1393" s="2">
        <v>1400.4</v>
      </c>
      <c r="Q1393" s="2">
        <v>1400.4</v>
      </c>
      <c r="R1393" s="2">
        <v>2800.8</v>
      </c>
      <c r="S1393" s="2">
        <v>0</v>
      </c>
      <c r="T1393" s="2" t="s">
        <v>44</v>
      </c>
    </row>
    <row r="1394" spans="1:20" x14ac:dyDescent="0.25">
      <c r="A1394" s="2" t="s">
        <v>15</v>
      </c>
      <c r="B1394" s="2" t="s">
        <v>37</v>
      </c>
      <c r="C1394" s="2">
        <v>42019</v>
      </c>
      <c r="D1394" s="11">
        <v>44606</v>
      </c>
      <c r="E1394" s="2" t="s">
        <v>2014</v>
      </c>
      <c r="F1394" s="2" t="s">
        <v>2015</v>
      </c>
      <c r="G1394" s="2" t="s">
        <v>2016</v>
      </c>
      <c r="H1394" s="2" t="s">
        <v>41</v>
      </c>
      <c r="I1394" s="11">
        <v>43570</v>
      </c>
      <c r="J1394" s="2">
        <v>151900</v>
      </c>
      <c r="K1394" s="2" t="s">
        <v>42</v>
      </c>
      <c r="L1394" s="2" t="s">
        <v>43</v>
      </c>
      <c r="M1394" s="2">
        <v>18</v>
      </c>
      <c r="N1394" s="2">
        <v>128728.6</v>
      </c>
      <c r="O1394" s="2">
        <v>23171.15</v>
      </c>
      <c r="P1394" s="2">
        <v>0</v>
      </c>
      <c r="Q1394" s="2">
        <v>0</v>
      </c>
      <c r="R1394" s="2">
        <v>23171.15</v>
      </c>
      <c r="S1394" s="2">
        <v>0</v>
      </c>
      <c r="T1394" s="2" t="s">
        <v>44</v>
      </c>
    </row>
    <row r="1395" spans="1:20" x14ac:dyDescent="0.25">
      <c r="A1395" s="2" t="s">
        <v>15</v>
      </c>
      <c r="B1395" s="2" t="s">
        <v>37</v>
      </c>
      <c r="C1395" s="2">
        <v>42019</v>
      </c>
      <c r="D1395" s="11">
        <v>44606</v>
      </c>
      <c r="E1395" s="2" t="s">
        <v>355</v>
      </c>
      <c r="F1395" s="2" t="s">
        <v>356</v>
      </c>
      <c r="G1395" s="2" t="s">
        <v>2017</v>
      </c>
      <c r="H1395" s="2" t="s">
        <v>41</v>
      </c>
      <c r="I1395" s="11">
        <v>43584</v>
      </c>
      <c r="J1395" s="2">
        <v>17704</v>
      </c>
      <c r="K1395" s="2" t="s">
        <v>42</v>
      </c>
      <c r="L1395" s="2" t="s">
        <v>43</v>
      </c>
      <c r="M1395" s="2">
        <v>12</v>
      </c>
      <c r="N1395" s="2">
        <v>11269.3</v>
      </c>
      <c r="O1395" s="2">
        <v>0</v>
      </c>
      <c r="P1395" s="2">
        <v>676.16</v>
      </c>
      <c r="Q1395" s="2">
        <v>676.16</v>
      </c>
      <c r="R1395" s="2">
        <v>1352.32</v>
      </c>
      <c r="S1395" s="2">
        <v>0</v>
      </c>
      <c r="T1395" s="2" t="s">
        <v>44</v>
      </c>
    </row>
    <row r="1396" spans="1:20" x14ac:dyDescent="0.25">
      <c r="A1396" s="2" t="s">
        <v>15</v>
      </c>
      <c r="B1396" s="2" t="s">
        <v>37</v>
      </c>
      <c r="C1396" s="2">
        <v>42019</v>
      </c>
      <c r="D1396" s="11">
        <v>44606</v>
      </c>
      <c r="E1396" s="2" t="s">
        <v>355</v>
      </c>
      <c r="F1396" s="2" t="s">
        <v>356</v>
      </c>
      <c r="G1396" s="2" t="s">
        <v>2017</v>
      </c>
      <c r="H1396" s="2" t="s">
        <v>41</v>
      </c>
      <c r="I1396" s="11">
        <v>43584</v>
      </c>
      <c r="J1396" s="2">
        <v>17704</v>
      </c>
      <c r="K1396" s="2" t="s">
        <v>42</v>
      </c>
      <c r="L1396" s="2" t="s">
        <v>43</v>
      </c>
      <c r="M1396" s="2">
        <v>18</v>
      </c>
      <c r="N1396" s="2">
        <v>3900</v>
      </c>
      <c r="O1396" s="2">
        <v>0</v>
      </c>
      <c r="P1396" s="2">
        <v>351</v>
      </c>
      <c r="Q1396" s="2">
        <v>351</v>
      </c>
      <c r="R1396" s="2">
        <v>702</v>
      </c>
      <c r="S1396" s="2">
        <v>0</v>
      </c>
      <c r="T1396" s="2" t="s">
        <v>44</v>
      </c>
    </row>
    <row r="1397" spans="1:20" x14ac:dyDescent="0.25">
      <c r="A1397" s="2" t="s">
        <v>15</v>
      </c>
      <c r="B1397" s="2" t="s">
        <v>37</v>
      </c>
      <c r="C1397" s="2">
        <v>42019</v>
      </c>
      <c r="D1397" s="11">
        <v>44606</v>
      </c>
      <c r="E1397" s="2" t="s">
        <v>355</v>
      </c>
      <c r="F1397" s="2" t="s">
        <v>356</v>
      </c>
      <c r="G1397" s="2" t="s">
        <v>2017</v>
      </c>
      <c r="H1397" s="2" t="s">
        <v>41</v>
      </c>
      <c r="I1397" s="11">
        <v>43584</v>
      </c>
      <c r="J1397" s="2">
        <v>17704</v>
      </c>
      <c r="K1397" s="2" t="s">
        <v>42</v>
      </c>
      <c r="L1397" s="2" t="s">
        <v>43</v>
      </c>
      <c r="M1397" s="2">
        <v>0</v>
      </c>
      <c r="N1397" s="2">
        <v>480</v>
      </c>
      <c r="O1397" s="2">
        <v>0</v>
      </c>
      <c r="P1397" s="2">
        <v>0</v>
      </c>
      <c r="Q1397" s="2">
        <v>0</v>
      </c>
      <c r="R1397" s="2">
        <v>0</v>
      </c>
      <c r="S1397" s="2">
        <v>0</v>
      </c>
      <c r="T1397" s="2" t="s">
        <v>44</v>
      </c>
    </row>
    <row r="1398" spans="1:20" x14ac:dyDescent="0.25">
      <c r="A1398" s="2" t="s">
        <v>15</v>
      </c>
      <c r="B1398" s="2" t="s">
        <v>37</v>
      </c>
      <c r="C1398" s="2">
        <v>42019</v>
      </c>
      <c r="D1398" s="11">
        <v>44606</v>
      </c>
      <c r="E1398" s="2" t="s">
        <v>1572</v>
      </c>
      <c r="F1398" s="2" t="s">
        <v>1573</v>
      </c>
      <c r="G1398" s="2" t="s">
        <v>2018</v>
      </c>
      <c r="H1398" s="2" t="s">
        <v>41</v>
      </c>
      <c r="I1398" s="11">
        <v>43585</v>
      </c>
      <c r="J1398" s="2">
        <v>143050</v>
      </c>
      <c r="K1398" s="2" t="s">
        <v>42</v>
      </c>
      <c r="L1398" s="2" t="s">
        <v>43</v>
      </c>
      <c r="M1398" s="2">
        <v>18</v>
      </c>
      <c r="N1398" s="2">
        <v>121229</v>
      </c>
      <c r="O1398" s="2">
        <v>0</v>
      </c>
      <c r="P1398" s="2">
        <v>10910.61</v>
      </c>
      <c r="Q1398" s="2">
        <v>10910.61</v>
      </c>
      <c r="R1398" s="2">
        <v>21821.22</v>
      </c>
      <c r="S1398" s="2">
        <v>0</v>
      </c>
      <c r="T1398" s="2" t="s">
        <v>44</v>
      </c>
    </row>
    <row r="1399" spans="1:20" x14ac:dyDescent="0.25">
      <c r="A1399" s="2" t="s">
        <v>15</v>
      </c>
      <c r="B1399" s="2" t="s">
        <v>37</v>
      </c>
      <c r="C1399" s="2">
        <v>42019</v>
      </c>
      <c r="D1399" s="11">
        <v>44606</v>
      </c>
      <c r="E1399" s="2" t="s">
        <v>2019</v>
      </c>
      <c r="F1399" s="2" t="s">
        <v>2020</v>
      </c>
      <c r="G1399" s="2" t="s">
        <v>2021</v>
      </c>
      <c r="H1399" s="2" t="s">
        <v>41</v>
      </c>
      <c r="I1399" s="11">
        <v>43561</v>
      </c>
      <c r="J1399" s="2">
        <v>2395</v>
      </c>
      <c r="K1399" s="2" t="s">
        <v>42</v>
      </c>
      <c r="L1399" s="2" t="s">
        <v>43</v>
      </c>
      <c r="M1399" s="2">
        <v>18</v>
      </c>
      <c r="N1399" s="2">
        <v>2030</v>
      </c>
      <c r="O1399" s="2">
        <v>365.4</v>
      </c>
      <c r="P1399" s="2">
        <v>0</v>
      </c>
      <c r="Q1399" s="2">
        <v>0</v>
      </c>
      <c r="R1399" s="2">
        <v>365.4</v>
      </c>
      <c r="S1399" s="2">
        <v>0</v>
      </c>
      <c r="T1399" s="2" t="s">
        <v>44</v>
      </c>
    </row>
    <row r="1400" spans="1:20" x14ac:dyDescent="0.25">
      <c r="A1400" s="2" t="s">
        <v>15</v>
      </c>
      <c r="B1400" s="2" t="s">
        <v>37</v>
      </c>
      <c r="C1400" s="2">
        <v>42019</v>
      </c>
      <c r="D1400" s="11">
        <v>44606</v>
      </c>
      <c r="E1400" s="2" t="s">
        <v>399</v>
      </c>
      <c r="F1400" s="2" t="s">
        <v>400</v>
      </c>
      <c r="G1400" s="2" t="s">
        <v>2022</v>
      </c>
      <c r="H1400" s="2" t="s">
        <v>41</v>
      </c>
      <c r="I1400" s="11">
        <v>43577</v>
      </c>
      <c r="J1400" s="2">
        <v>2110</v>
      </c>
      <c r="K1400" s="2" t="s">
        <v>42</v>
      </c>
      <c r="L1400" s="2" t="s">
        <v>43</v>
      </c>
      <c r="M1400" s="2">
        <v>18</v>
      </c>
      <c r="N1400" s="2">
        <v>1275</v>
      </c>
      <c r="O1400" s="2">
        <v>0</v>
      </c>
      <c r="P1400" s="2">
        <v>114.75</v>
      </c>
      <c r="Q1400" s="2">
        <v>114.75</v>
      </c>
      <c r="R1400" s="2">
        <v>229.5</v>
      </c>
      <c r="S1400" s="2">
        <v>0</v>
      </c>
      <c r="T1400" s="2" t="s">
        <v>44</v>
      </c>
    </row>
    <row r="1401" spans="1:20" x14ac:dyDescent="0.25">
      <c r="A1401" s="2" t="s">
        <v>15</v>
      </c>
      <c r="B1401" s="2" t="s">
        <v>37</v>
      </c>
      <c r="C1401" s="2">
        <v>42019</v>
      </c>
      <c r="D1401" s="11">
        <v>44606</v>
      </c>
      <c r="E1401" s="2" t="s">
        <v>399</v>
      </c>
      <c r="F1401" s="2" t="s">
        <v>400</v>
      </c>
      <c r="G1401" s="2" t="s">
        <v>2022</v>
      </c>
      <c r="H1401" s="2" t="s">
        <v>41</v>
      </c>
      <c r="I1401" s="11">
        <v>43577</v>
      </c>
      <c r="J1401" s="2">
        <v>2110</v>
      </c>
      <c r="K1401" s="2" t="s">
        <v>42</v>
      </c>
      <c r="L1401" s="2" t="s">
        <v>43</v>
      </c>
      <c r="M1401" s="2">
        <v>12</v>
      </c>
      <c r="N1401" s="2">
        <v>540</v>
      </c>
      <c r="O1401" s="2">
        <v>0</v>
      </c>
      <c r="P1401" s="2">
        <v>32.4</v>
      </c>
      <c r="Q1401" s="2">
        <v>32.4</v>
      </c>
      <c r="R1401" s="2">
        <v>64.8</v>
      </c>
      <c r="S1401" s="2">
        <v>0</v>
      </c>
      <c r="T1401" s="2" t="s">
        <v>44</v>
      </c>
    </row>
    <row r="1402" spans="1:20" x14ac:dyDescent="0.25">
      <c r="A1402" s="2" t="s">
        <v>15</v>
      </c>
      <c r="B1402" s="2" t="s">
        <v>37</v>
      </c>
      <c r="C1402" s="2">
        <v>42019</v>
      </c>
      <c r="D1402" s="11">
        <v>44606</v>
      </c>
      <c r="E1402" s="2" t="s">
        <v>399</v>
      </c>
      <c r="F1402" s="2" t="s">
        <v>400</v>
      </c>
      <c r="G1402" s="2" t="s">
        <v>2023</v>
      </c>
      <c r="H1402" s="2" t="s">
        <v>41</v>
      </c>
      <c r="I1402" s="11">
        <v>43577</v>
      </c>
      <c r="J1402" s="2">
        <v>1263</v>
      </c>
      <c r="K1402" s="2" t="s">
        <v>42</v>
      </c>
      <c r="L1402" s="2" t="s">
        <v>43</v>
      </c>
      <c r="M1402" s="2">
        <v>18</v>
      </c>
      <c r="N1402" s="2">
        <v>1070</v>
      </c>
      <c r="O1402" s="2">
        <v>0</v>
      </c>
      <c r="P1402" s="2">
        <v>96.3</v>
      </c>
      <c r="Q1402" s="2">
        <v>96.3</v>
      </c>
      <c r="R1402" s="2">
        <v>192.6</v>
      </c>
      <c r="S1402" s="2">
        <v>0</v>
      </c>
      <c r="T1402" s="2" t="s">
        <v>44</v>
      </c>
    </row>
    <row r="1403" spans="1:20" x14ac:dyDescent="0.25">
      <c r="A1403" s="2" t="s">
        <v>15</v>
      </c>
      <c r="B1403" s="2" t="s">
        <v>37</v>
      </c>
      <c r="C1403" s="2">
        <v>42019</v>
      </c>
      <c r="D1403" s="11">
        <v>44606</v>
      </c>
      <c r="E1403" s="2" t="s">
        <v>399</v>
      </c>
      <c r="F1403" s="2" t="s">
        <v>400</v>
      </c>
      <c r="G1403" s="2" t="s">
        <v>2024</v>
      </c>
      <c r="H1403" s="2" t="s">
        <v>41</v>
      </c>
      <c r="I1403" s="11">
        <v>43578</v>
      </c>
      <c r="J1403" s="2">
        <v>2655</v>
      </c>
      <c r="K1403" s="2" t="s">
        <v>42</v>
      </c>
      <c r="L1403" s="2" t="s">
        <v>43</v>
      </c>
      <c r="M1403" s="2">
        <v>18</v>
      </c>
      <c r="N1403" s="2">
        <v>2250</v>
      </c>
      <c r="O1403" s="2">
        <v>0</v>
      </c>
      <c r="P1403" s="2">
        <v>202.5</v>
      </c>
      <c r="Q1403" s="2">
        <v>202.5</v>
      </c>
      <c r="R1403" s="2">
        <v>405</v>
      </c>
      <c r="S1403" s="2">
        <v>0</v>
      </c>
      <c r="T1403" s="2" t="s">
        <v>44</v>
      </c>
    </row>
    <row r="1404" spans="1:20" x14ac:dyDescent="0.25">
      <c r="A1404" s="2" t="s">
        <v>15</v>
      </c>
      <c r="B1404" s="2" t="s">
        <v>37</v>
      </c>
      <c r="C1404" s="2">
        <v>42019</v>
      </c>
      <c r="D1404" s="11">
        <v>44606</v>
      </c>
      <c r="E1404" s="2" t="s">
        <v>399</v>
      </c>
      <c r="F1404" s="2" t="s">
        <v>400</v>
      </c>
      <c r="G1404" s="2" t="s">
        <v>2025</v>
      </c>
      <c r="H1404" s="2" t="s">
        <v>41</v>
      </c>
      <c r="I1404" s="11">
        <v>43579</v>
      </c>
      <c r="J1404" s="2">
        <v>2419.1999999999998</v>
      </c>
      <c r="K1404" s="2" t="s">
        <v>42</v>
      </c>
      <c r="L1404" s="2" t="s">
        <v>43</v>
      </c>
      <c r="M1404" s="2">
        <v>12</v>
      </c>
      <c r="N1404" s="2">
        <v>2160</v>
      </c>
      <c r="O1404" s="2">
        <v>0</v>
      </c>
      <c r="P1404" s="2">
        <v>129.6</v>
      </c>
      <c r="Q1404" s="2">
        <v>129.6</v>
      </c>
      <c r="R1404" s="2">
        <v>259.2</v>
      </c>
      <c r="S1404" s="2">
        <v>0</v>
      </c>
      <c r="T1404" s="2" t="s">
        <v>44</v>
      </c>
    </row>
    <row r="1405" spans="1:20" x14ac:dyDescent="0.25">
      <c r="A1405" s="2" t="s">
        <v>15</v>
      </c>
      <c r="B1405" s="2" t="s">
        <v>37</v>
      </c>
      <c r="C1405" s="2">
        <v>42019</v>
      </c>
      <c r="D1405" s="11">
        <v>44606</v>
      </c>
      <c r="E1405" s="2" t="s">
        <v>399</v>
      </c>
      <c r="F1405" s="2" t="s">
        <v>400</v>
      </c>
      <c r="G1405" s="2" t="s">
        <v>2026</v>
      </c>
      <c r="H1405" s="2" t="s">
        <v>41</v>
      </c>
      <c r="I1405" s="11">
        <v>43582</v>
      </c>
      <c r="J1405" s="2">
        <v>2525</v>
      </c>
      <c r="K1405" s="2" t="s">
        <v>42</v>
      </c>
      <c r="L1405" s="2" t="s">
        <v>43</v>
      </c>
      <c r="M1405" s="2">
        <v>18</v>
      </c>
      <c r="N1405" s="2">
        <v>2140</v>
      </c>
      <c r="O1405" s="2">
        <v>0</v>
      </c>
      <c r="P1405" s="2">
        <v>192.6</v>
      </c>
      <c r="Q1405" s="2">
        <v>192.6</v>
      </c>
      <c r="R1405" s="2">
        <v>385.2</v>
      </c>
      <c r="S1405" s="2">
        <v>0</v>
      </c>
      <c r="T1405" s="2" t="s">
        <v>44</v>
      </c>
    </row>
    <row r="1406" spans="1:20" x14ac:dyDescent="0.25">
      <c r="A1406" s="2" t="s">
        <v>15</v>
      </c>
      <c r="B1406" s="2" t="s">
        <v>37</v>
      </c>
      <c r="C1406" s="2">
        <v>42019</v>
      </c>
      <c r="D1406" s="11">
        <v>44606</v>
      </c>
      <c r="E1406" s="2" t="s">
        <v>399</v>
      </c>
      <c r="F1406" s="2" t="s">
        <v>400</v>
      </c>
      <c r="G1406" s="2" t="s">
        <v>2027</v>
      </c>
      <c r="H1406" s="2" t="s">
        <v>41</v>
      </c>
      <c r="I1406" s="11">
        <v>43565</v>
      </c>
      <c r="J1406" s="2">
        <v>5310</v>
      </c>
      <c r="K1406" s="2" t="s">
        <v>42</v>
      </c>
      <c r="L1406" s="2" t="s">
        <v>43</v>
      </c>
      <c r="M1406" s="2">
        <v>18</v>
      </c>
      <c r="N1406" s="2">
        <v>4500</v>
      </c>
      <c r="O1406" s="2">
        <v>0</v>
      </c>
      <c r="P1406" s="2">
        <v>405</v>
      </c>
      <c r="Q1406" s="2">
        <v>405</v>
      </c>
      <c r="R1406" s="2">
        <v>810</v>
      </c>
      <c r="S1406" s="2">
        <v>0</v>
      </c>
      <c r="T1406" s="2" t="s">
        <v>44</v>
      </c>
    </row>
    <row r="1407" spans="1:20" x14ac:dyDescent="0.25">
      <c r="A1407" s="2" t="s">
        <v>15</v>
      </c>
      <c r="B1407" s="2" t="s">
        <v>37</v>
      </c>
      <c r="C1407" s="2">
        <v>42019</v>
      </c>
      <c r="D1407" s="11">
        <v>44606</v>
      </c>
      <c r="E1407" s="2" t="s">
        <v>399</v>
      </c>
      <c r="F1407" s="2" t="s">
        <v>400</v>
      </c>
      <c r="G1407" s="2" t="s">
        <v>2028</v>
      </c>
      <c r="H1407" s="2" t="s">
        <v>41</v>
      </c>
      <c r="I1407" s="11">
        <v>43575</v>
      </c>
      <c r="J1407" s="2">
        <v>3600.18</v>
      </c>
      <c r="K1407" s="2" t="s">
        <v>42</v>
      </c>
      <c r="L1407" s="2" t="s">
        <v>43</v>
      </c>
      <c r="M1407" s="2">
        <v>18</v>
      </c>
      <c r="N1407" s="2">
        <v>3051</v>
      </c>
      <c r="O1407" s="2">
        <v>0</v>
      </c>
      <c r="P1407" s="2">
        <v>274.58999999999997</v>
      </c>
      <c r="Q1407" s="2">
        <v>274.58999999999997</v>
      </c>
      <c r="R1407" s="2">
        <v>549.17999999999995</v>
      </c>
      <c r="S1407" s="2">
        <v>0</v>
      </c>
      <c r="T1407" s="2" t="s">
        <v>44</v>
      </c>
    </row>
    <row r="1408" spans="1:20" x14ac:dyDescent="0.25">
      <c r="A1408" s="2" t="s">
        <v>15</v>
      </c>
      <c r="B1408" s="2" t="s">
        <v>37</v>
      </c>
      <c r="C1408" s="2">
        <v>42019</v>
      </c>
      <c r="D1408" s="11">
        <v>44606</v>
      </c>
      <c r="E1408" s="2" t="s">
        <v>413</v>
      </c>
      <c r="F1408" s="2" t="s">
        <v>414</v>
      </c>
      <c r="G1408" s="2" t="s">
        <v>2029</v>
      </c>
      <c r="H1408" s="2" t="s">
        <v>41</v>
      </c>
      <c r="I1408" s="11">
        <v>43567</v>
      </c>
      <c r="J1408" s="2">
        <v>23878.01</v>
      </c>
      <c r="K1408" s="2" t="s">
        <v>416</v>
      </c>
      <c r="L1408" s="2" t="s">
        <v>43</v>
      </c>
      <c r="M1408" s="2">
        <v>18</v>
      </c>
      <c r="N1408" s="2">
        <v>20235.599999999999</v>
      </c>
      <c r="O1408" s="2">
        <v>3642.41</v>
      </c>
      <c r="P1408" s="2">
        <v>0</v>
      </c>
      <c r="Q1408" s="2">
        <v>0</v>
      </c>
      <c r="R1408" s="2">
        <v>3642.41</v>
      </c>
      <c r="S1408" s="2">
        <v>0</v>
      </c>
      <c r="T1408" s="2" t="s">
        <v>44</v>
      </c>
    </row>
    <row r="1409" spans="1:20" x14ac:dyDescent="0.25">
      <c r="A1409" s="2" t="s">
        <v>15</v>
      </c>
      <c r="B1409" s="2" t="s">
        <v>37</v>
      </c>
      <c r="C1409" s="2">
        <v>42019</v>
      </c>
      <c r="D1409" s="11">
        <v>44606</v>
      </c>
      <c r="E1409" s="2" t="s">
        <v>413</v>
      </c>
      <c r="F1409" s="2" t="s">
        <v>414</v>
      </c>
      <c r="G1409" s="2" t="s">
        <v>2030</v>
      </c>
      <c r="H1409" s="2" t="s">
        <v>41</v>
      </c>
      <c r="I1409" s="11">
        <v>43574</v>
      </c>
      <c r="J1409" s="2">
        <v>11807.6</v>
      </c>
      <c r="K1409" s="2" t="s">
        <v>416</v>
      </c>
      <c r="L1409" s="2" t="s">
        <v>43</v>
      </c>
      <c r="M1409" s="2">
        <v>18</v>
      </c>
      <c r="N1409" s="2">
        <v>10006.44</v>
      </c>
      <c r="O1409" s="2">
        <v>1801.16</v>
      </c>
      <c r="P1409" s="2">
        <v>0</v>
      </c>
      <c r="Q1409" s="2">
        <v>0</v>
      </c>
      <c r="R1409" s="2">
        <v>1801.16</v>
      </c>
      <c r="S1409" s="2">
        <v>0</v>
      </c>
      <c r="T1409" s="2" t="s">
        <v>44</v>
      </c>
    </row>
    <row r="1410" spans="1:20" x14ac:dyDescent="0.25">
      <c r="A1410" s="2" t="s">
        <v>15</v>
      </c>
      <c r="B1410" s="2" t="s">
        <v>37</v>
      </c>
      <c r="C1410" s="2">
        <v>42019</v>
      </c>
      <c r="D1410" s="11">
        <v>44606</v>
      </c>
      <c r="E1410" s="2" t="s">
        <v>413</v>
      </c>
      <c r="F1410" s="2" t="s">
        <v>414</v>
      </c>
      <c r="G1410" s="2" t="s">
        <v>2031</v>
      </c>
      <c r="H1410" s="2" t="s">
        <v>41</v>
      </c>
      <c r="I1410" s="11">
        <v>43581</v>
      </c>
      <c r="J1410" s="2">
        <v>4563.53</v>
      </c>
      <c r="K1410" s="2" t="s">
        <v>416</v>
      </c>
      <c r="L1410" s="2" t="s">
        <v>43</v>
      </c>
      <c r="M1410" s="2">
        <v>18</v>
      </c>
      <c r="N1410" s="2">
        <v>3867.4</v>
      </c>
      <c r="O1410" s="2">
        <v>696.13</v>
      </c>
      <c r="P1410" s="2">
        <v>0</v>
      </c>
      <c r="Q1410" s="2">
        <v>0</v>
      </c>
      <c r="R1410" s="2">
        <v>696.13</v>
      </c>
      <c r="S1410" s="2">
        <v>0</v>
      </c>
      <c r="T1410" s="2" t="s">
        <v>44</v>
      </c>
    </row>
    <row r="1411" spans="1:20" x14ac:dyDescent="0.25">
      <c r="A1411" s="2" t="s">
        <v>15</v>
      </c>
      <c r="B1411" s="2" t="s">
        <v>37</v>
      </c>
      <c r="C1411" s="2">
        <v>42019</v>
      </c>
      <c r="D1411" s="11">
        <v>44606</v>
      </c>
      <c r="E1411" s="2" t="s">
        <v>2032</v>
      </c>
      <c r="F1411" s="2" t="s">
        <v>2033</v>
      </c>
      <c r="G1411" s="2" t="s">
        <v>2034</v>
      </c>
      <c r="H1411" s="2" t="s">
        <v>41</v>
      </c>
      <c r="I1411" s="11">
        <v>43566</v>
      </c>
      <c r="J1411" s="2">
        <v>18445</v>
      </c>
      <c r="K1411" s="2" t="s">
        <v>42</v>
      </c>
      <c r="L1411" s="2" t="s">
        <v>43</v>
      </c>
      <c r="M1411" s="2">
        <v>18</v>
      </c>
      <c r="N1411" s="2">
        <v>15631.5</v>
      </c>
      <c r="O1411" s="2">
        <v>0</v>
      </c>
      <c r="P1411" s="2">
        <v>1406.84</v>
      </c>
      <c r="Q1411" s="2">
        <v>1406.84</v>
      </c>
      <c r="R1411" s="2">
        <v>2813.68</v>
      </c>
      <c r="S1411" s="2">
        <v>0</v>
      </c>
      <c r="T1411" s="2" t="s">
        <v>44</v>
      </c>
    </row>
    <row r="1412" spans="1:20" x14ac:dyDescent="0.25">
      <c r="A1412" s="2" t="s">
        <v>15</v>
      </c>
      <c r="B1412" s="2" t="s">
        <v>37</v>
      </c>
      <c r="C1412" s="2">
        <v>42019</v>
      </c>
      <c r="D1412" s="11">
        <v>44606</v>
      </c>
      <c r="E1412" s="2" t="s">
        <v>433</v>
      </c>
      <c r="F1412" s="2" t="s">
        <v>434</v>
      </c>
      <c r="G1412" s="2" t="s">
        <v>2035</v>
      </c>
      <c r="H1412" s="2" t="s">
        <v>41</v>
      </c>
      <c r="I1412" s="11">
        <v>43558</v>
      </c>
      <c r="J1412" s="2">
        <v>33040</v>
      </c>
      <c r="K1412" s="2" t="s">
        <v>42</v>
      </c>
      <c r="L1412" s="2" t="s">
        <v>43</v>
      </c>
      <c r="M1412" s="2">
        <v>18</v>
      </c>
      <c r="N1412" s="2">
        <v>28000</v>
      </c>
      <c r="O1412" s="2">
        <v>0</v>
      </c>
      <c r="P1412" s="2">
        <v>2520</v>
      </c>
      <c r="Q1412" s="2">
        <v>2520</v>
      </c>
      <c r="R1412" s="2">
        <v>5040</v>
      </c>
      <c r="S1412" s="2">
        <v>0</v>
      </c>
      <c r="T1412" s="2" t="s">
        <v>44</v>
      </c>
    </row>
    <row r="1413" spans="1:20" x14ac:dyDescent="0.25">
      <c r="A1413" s="2" t="s">
        <v>15</v>
      </c>
      <c r="B1413" s="2" t="s">
        <v>37</v>
      </c>
      <c r="C1413" s="2">
        <v>42019</v>
      </c>
      <c r="D1413" s="11">
        <v>44606</v>
      </c>
      <c r="E1413" s="2" t="s">
        <v>437</v>
      </c>
      <c r="F1413" s="2" t="s">
        <v>438</v>
      </c>
      <c r="G1413" s="2" t="s">
        <v>2036</v>
      </c>
      <c r="H1413" s="2" t="s">
        <v>41</v>
      </c>
      <c r="I1413" s="11">
        <v>43573</v>
      </c>
      <c r="J1413" s="2">
        <v>21063</v>
      </c>
      <c r="K1413" s="2" t="s">
        <v>42</v>
      </c>
      <c r="L1413" s="2" t="s">
        <v>43</v>
      </c>
      <c r="M1413" s="2">
        <v>18</v>
      </c>
      <c r="N1413" s="2">
        <v>17850</v>
      </c>
      <c r="O1413" s="2">
        <v>3213</v>
      </c>
      <c r="P1413" s="2">
        <v>0</v>
      </c>
      <c r="Q1413" s="2">
        <v>0</v>
      </c>
      <c r="R1413" s="2">
        <v>3213</v>
      </c>
      <c r="S1413" s="2">
        <v>0</v>
      </c>
      <c r="T1413" s="2" t="s">
        <v>44</v>
      </c>
    </row>
    <row r="1414" spans="1:20" x14ac:dyDescent="0.25">
      <c r="A1414" s="2" t="s">
        <v>15</v>
      </c>
      <c r="B1414" s="2" t="s">
        <v>37</v>
      </c>
      <c r="C1414" s="2">
        <v>42019</v>
      </c>
      <c r="D1414" s="11">
        <v>44606</v>
      </c>
      <c r="E1414" s="2" t="s">
        <v>462</v>
      </c>
      <c r="F1414" s="2" t="s">
        <v>463</v>
      </c>
      <c r="G1414" s="2" t="s">
        <v>2037</v>
      </c>
      <c r="H1414" s="2" t="s">
        <v>41</v>
      </c>
      <c r="I1414" s="11">
        <v>43558</v>
      </c>
      <c r="J1414" s="2">
        <v>25960</v>
      </c>
      <c r="K1414" s="2" t="s">
        <v>42</v>
      </c>
      <c r="L1414" s="2" t="s">
        <v>43</v>
      </c>
      <c r="M1414" s="2">
        <v>18</v>
      </c>
      <c r="N1414" s="2">
        <v>22000</v>
      </c>
      <c r="O1414" s="2">
        <v>0</v>
      </c>
      <c r="P1414" s="2">
        <v>1980</v>
      </c>
      <c r="Q1414" s="2">
        <v>1980</v>
      </c>
      <c r="R1414" s="2">
        <v>3960</v>
      </c>
      <c r="S1414" s="2">
        <v>0</v>
      </c>
      <c r="T1414" s="2" t="s">
        <v>44</v>
      </c>
    </row>
    <row r="1415" spans="1:20" x14ac:dyDescent="0.25">
      <c r="A1415" s="2" t="s">
        <v>15</v>
      </c>
      <c r="B1415" s="2" t="s">
        <v>37</v>
      </c>
      <c r="C1415" s="2">
        <v>42019</v>
      </c>
      <c r="D1415" s="11">
        <v>44606</v>
      </c>
      <c r="E1415" s="2" t="s">
        <v>462</v>
      </c>
      <c r="F1415" s="2" t="s">
        <v>463</v>
      </c>
      <c r="G1415" s="2" t="s">
        <v>2038</v>
      </c>
      <c r="H1415" s="2" t="s">
        <v>41</v>
      </c>
      <c r="I1415" s="11">
        <v>43559</v>
      </c>
      <c r="J1415" s="2">
        <v>10620</v>
      </c>
      <c r="K1415" s="2" t="s">
        <v>42</v>
      </c>
      <c r="L1415" s="2" t="s">
        <v>43</v>
      </c>
      <c r="M1415" s="2">
        <v>18</v>
      </c>
      <c r="N1415" s="2">
        <v>9000</v>
      </c>
      <c r="O1415" s="2">
        <v>0</v>
      </c>
      <c r="P1415" s="2">
        <v>810</v>
      </c>
      <c r="Q1415" s="2">
        <v>810</v>
      </c>
      <c r="R1415" s="2">
        <v>1620</v>
      </c>
      <c r="S1415" s="2">
        <v>0</v>
      </c>
      <c r="T1415" s="2" t="s">
        <v>44</v>
      </c>
    </row>
    <row r="1416" spans="1:20" x14ac:dyDescent="0.25">
      <c r="A1416" s="2" t="s">
        <v>15</v>
      </c>
      <c r="B1416" s="2" t="s">
        <v>37</v>
      </c>
      <c r="C1416" s="2">
        <v>42019</v>
      </c>
      <c r="D1416" s="11">
        <v>44606</v>
      </c>
      <c r="E1416" s="2" t="s">
        <v>462</v>
      </c>
      <c r="F1416" s="2" t="s">
        <v>463</v>
      </c>
      <c r="G1416" s="2" t="s">
        <v>2039</v>
      </c>
      <c r="H1416" s="2" t="s">
        <v>41</v>
      </c>
      <c r="I1416" s="11">
        <v>43560</v>
      </c>
      <c r="J1416" s="2">
        <v>191160</v>
      </c>
      <c r="K1416" s="2" t="s">
        <v>42</v>
      </c>
      <c r="L1416" s="2" t="s">
        <v>43</v>
      </c>
      <c r="M1416" s="2">
        <v>18</v>
      </c>
      <c r="N1416" s="2">
        <v>162000</v>
      </c>
      <c r="O1416" s="2">
        <v>0</v>
      </c>
      <c r="P1416" s="2">
        <v>14580</v>
      </c>
      <c r="Q1416" s="2">
        <v>14580</v>
      </c>
      <c r="R1416" s="2">
        <v>29160</v>
      </c>
      <c r="S1416" s="2">
        <v>0</v>
      </c>
      <c r="T1416" s="2" t="s">
        <v>44</v>
      </c>
    </row>
    <row r="1417" spans="1:20" x14ac:dyDescent="0.25">
      <c r="A1417" s="2" t="s">
        <v>15</v>
      </c>
      <c r="B1417" s="2" t="s">
        <v>37</v>
      </c>
      <c r="C1417" s="2">
        <v>42019</v>
      </c>
      <c r="D1417" s="11">
        <v>44606</v>
      </c>
      <c r="E1417" s="2" t="s">
        <v>462</v>
      </c>
      <c r="F1417" s="2" t="s">
        <v>463</v>
      </c>
      <c r="G1417" s="2" t="s">
        <v>2040</v>
      </c>
      <c r="H1417" s="2" t="s">
        <v>41</v>
      </c>
      <c r="I1417" s="11">
        <v>43580</v>
      </c>
      <c r="J1417" s="2">
        <v>70210</v>
      </c>
      <c r="K1417" s="2" t="s">
        <v>42</v>
      </c>
      <c r="L1417" s="2" t="s">
        <v>43</v>
      </c>
      <c r="M1417" s="2">
        <v>18</v>
      </c>
      <c r="N1417" s="2">
        <v>59500</v>
      </c>
      <c r="O1417" s="2">
        <v>0</v>
      </c>
      <c r="P1417" s="2">
        <v>5355</v>
      </c>
      <c r="Q1417" s="2">
        <v>5355</v>
      </c>
      <c r="R1417" s="2">
        <v>10710</v>
      </c>
      <c r="S1417" s="2">
        <v>0</v>
      </c>
      <c r="T1417" s="2" t="s">
        <v>44</v>
      </c>
    </row>
    <row r="1418" spans="1:20" x14ac:dyDescent="0.25">
      <c r="A1418" s="2" t="s">
        <v>15</v>
      </c>
      <c r="B1418" s="2" t="s">
        <v>37</v>
      </c>
      <c r="C1418" s="2">
        <v>42019</v>
      </c>
      <c r="D1418" s="11">
        <v>44606</v>
      </c>
      <c r="E1418" s="2" t="s">
        <v>2041</v>
      </c>
      <c r="F1418" s="2" t="s">
        <v>2042</v>
      </c>
      <c r="G1418" s="2" t="s">
        <v>2043</v>
      </c>
      <c r="H1418" s="2" t="s">
        <v>41</v>
      </c>
      <c r="I1418" s="11">
        <v>43565</v>
      </c>
      <c r="J1418" s="2">
        <v>2500</v>
      </c>
      <c r="K1418" s="2" t="s">
        <v>42</v>
      </c>
      <c r="L1418" s="2" t="s">
        <v>43</v>
      </c>
      <c r="M1418" s="2">
        <v>18</v>
      </c>
      <c r="N1418" s="2">
        <v>2118.64</v>
      </c>
      <c r="O1418" s="2">
        <v>0</v>
      </c>
      <c r="P1418" s="2">
        <v>190.68</v>
      </c>
      <c r="Q1418" s="2">
        <v>190.68</v>
      </c>
      <c r="R1418" s="2">
        <v>381.36</v>
      </c>
      <c r="S1418" s="2">
        <v>0</v>
      </c>
      <c r="T1418" s="2" t="s">
        <v>44</v>
      </c>
    </row>
    <row r="1419" spans="1:20" x14ac:dyDescent="0.25">
      <c r="A1419" s="2" t="s">
        <v>15</v>
      </c>
      <c r="B1419" s="2" t="s">
        <v>37</v>
      </c>
      <c r="C1419" s="2">
        <v>42019</v>
      </c>
      <c r="D1419" s="11">
        <v>44606</v>
      </c>
      <c r="E1419" s="2" t="s">
        <v>471</v>
      </c>
      <c r="F1419" s="2" t="s">
        <v>472</v>
      </c>
      <c r="G1419" s="2" t="s">
        <v>2044</v>
      </c>
      <c r="H1419" s="2" t="s">
        <v>41</v>
      </c>
      <c r="I1419" s="11">
        <v>43561</v>
      </c>
      <c r="J1419" s="2">
        <v>3776</v>
      </c>
      <c r="K1419" s="2" t="s">
        <v>42</v>
      </c>
      <c r="L1419" s="2" t="s">
        <v>43</v>
      </c>
      <c r="M1419" s="2">
        <v>18</v>
      </c>
      <c r="N1419" s="2">
        <v>3200</v>
      </c>
      <c r="O1419" s="2">
        <v>0</v>
      </c>
      <c r="P1419" s="2">
        <v>288</v>
      </c>
      <c r="Q1419" s="2">
        <v>288</v>
      </c>
      <c r="R1419" s="2">
        <v>576</v>
      </c>
      <c r="S1419" s="2">
        <v>0</v>
      </c>
      <c r="T1419" s="2" t="s">
        <v>44</v>
      </c>
    </row>
    <row r="1420" spans="1:20" x14ac:dyDescent="0.25">
      <c r="A1420" s="2" t="s">
        <v>15</v>
      </c>
      <c r="B1420" s="2" t="s">
        <v>37</v>
      </c>
      <c r="C1420" s="2">
        <v>42019</v>
      </c>
      <c r="D1420" s="11">
        <v>44606</v>
      </c>
      <c r="E1420" s="2" t="s">
        <v>471</v>
      </c>
      <c r="F1420" s="2" t="s">
        <v>472</v>
      </c>
      <c r="G1420" s="2" t="s">
        <v>2045</v>
      </c>
      <c r="H1420" s="2" t="s">
        <v>41</v>
      </c>
      <c r="I1420" s="11">
        <v>43585</v>
      </c>
      <c r="J1420" s="2">
        <v>7316</v>
      </c>
      <c r="K1420" s="2" t="s">
        <v>42</v>
      </c>
      <c r="L1420" s="2" t="s">
        <v>43</v>
      </c>
      <c r="M1420" s="2">
        <v>18</v>
      </c>
      <c r="N1420" s="2">
        <v>6200</v>
      </c>
      <c r="O1420" s="2">
        <v>0</v>
      </c>
      <c r="P1420" s="2">
        <v>558</v>
      </c>
      <c r="Q1420" s="2">
        <v>558</v>
      </c>
      <c r="R1420" s="2">
        <v>1116</v>
      </c>
      <c r="S1420" s="2">
        <v>0</v>
      </c>
      <c r="T1420" s="2" t="s">
        <v>44</v>
      </c>
    </row>
    <row r="1421" spans="1:20" x14ac:dyDescent="0.25">
      <c r="A1421" s="2" t="s">
        <v>15</v>
      </c>
      <c r="B1421" s="2" t="s">
        <v>37</v>
      </c>
      <c r="C1421" s="2">
        <v>42019</v>
      </c>
      <c r="D1421" s="11">
        <v>44606</v>
      </c>
      <c r="E1421" s="2" t="s">
        <v>1776</v>
      </c>
      <c r="F1421" s="2" t="s">
        <v>136</v>
      </c>
      <c r="G1421" s="2" t="s">
        <v>2046</v>
      </c>
      <c r="H1421" s="2" t="s">
        <v>41</v>
      </c>
      <c r="I1421" s="11">
        <v>43579</v>
      </c>
      <c r="J1421" s="2">
        <v>5513</v>
      </c>
      <c r="K1421" s="2" t="s">
        <v>42</v>
      </c>
      <c r="L1421" s="2" t="s">
        <v>43</v>
      </c>
      <c r="M1421" s="2">
        <v>5</v>
      </c>
      <c r="N1421" s="2">
        <v>5250</v>
      </c>
      <c r="O1421" s="2">
        <v>263</v>
      </c>
      <c r="P1421" s="2">
        <v>0</v>
      </c>
      <c r="Q1421" s="2">
        <v>0</v>
      </c>
      <c r="R1421" s="2">
        <v>263</v>
      </c>
      <c r="S1421" s="2">
        <v>0</v>
      </c>
      <c r="T1421" s="2" t="s">
        <v>44</v>
      </c>
    </row>
    <row r="1422" spans="1:20" x14ac:dyDescent="0.25">
      <c r="A1422" s="2" t="s">
        <v>15</v>
      </c>
      <c r="B1422" s="2" t="s">
        <v>37</v>
      </c>
      <c r="C1422" s="2">
        <v>42019</v>
      </c>
      <c r="D1422" s="11">
        <v>44606</v>
      </c>
      <c r="E1422" s="2" t="s">
        <v>684</v>
      </c>
      <c r="F1422" s="2" t="s">
        <v>685</v>
      </c>
      <c r="G1422" s="2" t="s">
        <v>2047</v>
      </c>
      <c r="H1422" s="2" t="s">
        <v>41</v>
      </c>
      <c r="I1422" s="11">
        <v>43568</v>
      </c>
      <c r="J1422" s="2">
        <v>24072</v>
      </c>
      <c r="K1422" s="2" t="s">
        <v>42</v>
      </c>
      <c r="L1422" s="2" t="s">
        <v>43</v>
      </c>
      <c r="M1422" s="2">
        <v>18</v>
      </c>
      <c r="N1422" s="2">
        <v>20400</v>
      </c>
      <c r="O1422" s="2">
        <v>0</v>
      </c>
      <c r="P1422" s="2">
        <v>1836</v>
      </c>
      <c r="Q1422" s="2">
        <v>1836</v>
      </c>
      <c r="R1422" s="2">
        <v>3672</v>
      </c>
      <c r="S1422" s="2">
        <v>0</v>
      </c>
      <c r="T1422" s="2" t="s">
        <v>44</v>
      </c>
    </row>
    <row r="1423" spans="1:20" x14ac:dyDescent="0.25">
      <c r="A1423" s="2" t="s">
        <v>15</v>
      </c>
      <c r="B1423" s="2" t="s">
        <v>37</v>
      </c>
      <c r="C1423" s="2">
        <v>42019</v>
      </c>
      <c r="D1423" s="11">
        <v>44606</v>
      </c>
      <c r="E1423" s="2" t="s">
        <v>2048</v>
      </c>
      <c r="F1423" s="2" t="s">
        <v>2049</v>
      </c>
      <c r="G1423" s="2" t="s">
        <v>2050</v>
      </c>
      <c r="H1423" s="2" t="s">
        <v>41</v>
      </c>
      <c r="I1423" s="11">
        <v>43566</v>
      </c>
      <c r="J1423" s="2">
        <v>1605</v>
      </c>
      <c r="K1423" s="2" t="s">
        <v>42</v>
      </c>
      <c r="L1423" s="2" t="s">
        <v>43</v>
      </c>
      <c r="M1423" s="2">
        <v>18</v>
      </c>
      <c r="N1423" s="2">
        <v>1360</v>
      </c>
      <c r="O1423" s="2">
        <v>0</v>
      </c>
      <c r="P1423" s="2">
        <v>122.4</v>
      </c>
      <c r="Q1423" s="2">
        <v>122.4</v>
      </c>
      <c r="R1423" s="2">
        <v>244.8</v>
      </c>
      <c r="S1423" s="2">
        <v>0</v>
      </c>
      <c r="T1423" s="2" t="s">
        <v>44</v>
      </c>
    </row>
    <row r="1424" spans="1:20" x14ac:dyDescent="0.25">
      <c r="A1424" s="2" t="s">
        <v>15</v>
      </c>
      <c r="B1424" s="2" t="s">
        <v>37</v>
      </c>
      <c r="C1424" s="2">
        <v>42019</v>
      </c>
      <c r="D1424" s="11">
        <v>44606</v>
      </c>
      <c r="E1424" s="2" t="s">
        <v>1263</v>
      </c>
      <c r="F1424" s="2" t="s">
        <v>319</v>
      </c>
      <c r="G1424" s="2" t="s">
        <v>1775</v>
      </c>
      <c r="H1424" s="2" t="s">
        <v>41</v>
      </c>
      <c r="I1424" s="11">
        <v>43565</v>
      </c>
      <c r="J1424" s="2">
        <v>1357000</v>
      </c>
      <c r="K1424" s="2" t="s">
        <v>42</v>
      </c>
      <c r="L1424" s="2" t="s">
        <v>43</v>
      </c>
      <c r="M1424" s="2">
        <v>18</v>
      </c>
      <c r="N1424" s="2">
        <v>1150000</v>
      </c>
      <c r="O1424" s="2">
        <v>0</v>
      </c>
      <c r="P1424" s="2">
        <v>103500</v>
      </c>
      <c r="Q1424" s="2">
        <v>103500</v>
      </c>
      <c r="R1424" s="2">
        <v>207000</v>
      </c>
      <c r="S1424" s="2">
        <v>0</v>
      </c>
      <c r="T1424" s="2" t="s">
        <v>44</v>
      </c>
    </row>
    <row r="1425" spans="1:20" x14ac:dyDescent="0.25">
      <c r="A1425" s="2" t="s">
        <v>15</v>
      </c>
      <c r="B1425" s="2" t="s">
        <v>37</v>
      </c>
      <c r="C1425" s="2">
        <v>42019</v>
      </c>
      <c r="D1425" s="11">
        <v>44606</v>
      </c>
      <c r="E1425" s="2" t="s">
        <v>1263</v>
      </c>
      <c r="F1425" s="2" t="s">
        <v>319</v>
      </c>
      <c r="G1425" s="2" t="s">
        <v>1361</v>
      </c>
      <c r="H1425" s="2" t="s">
        <v>41</v>
      </c>
      <c r="I1425" s="11">
        <v>43568</v>
      </c>
      <c r="J1425" s="2">
        <v>61360</v>
      </c>
      <c r="K1425" s="2" t="s">
        <v>42</v>
      </c>
      <c r="L1425" s="2" t="s">
        <v>43</v>
      </c>
      <c r="M1425" s="2">
        <v>18</v>
      </c>
      <c r="N1425" s="2">
        <v>52000</v>
      </c>
      <c r="O1425" s="2">
        <v>0</v>
      </c>
      <c r="P1425" s="2">
        <v>4680</v>
      </c>
      <c r="Q1425" s="2">
        <v>4680</v>
      </c>
      <c r="R1425" s="2">
        <v>9360</v>
      </c>
      <c r="S1425" s="2">
        <v>0</v>
      </c>
      <c r="T1425" s="2" t="s">
        <v>44</v>
      </c>
    </row>
    <row r="1426" spans="1:20" x14ac:dyDescent="0.25">
      <c r="A1426" s="2" t="s">
        <v>15</v>
      </c>
      <c r="B1426" s="2" t="s">
        <v>37</v>
      </c>
      <c r="C1426" s="2">
        <v>42019</v>
      </c>
      <c r="D1426" s="11">
        <v>44606</v>
      </c>
      <c r="E1426" s="2" t="s">
        <v>686</v>
      </c>
      <c r="F1426" s="2" t="s">
        <v>687</v>
      </c>
      <c r="G1426" s="2" t="s">
        <v>2051</v>
      </c>
      <c r="H1426" s="2" t="s">
        <v>41</v>
      </c>
      <c r="I1426" s="11">
        <v>43572</v>
      </c>
      <c r="J1426" s="2">
        <v>105495</v>
      </c>
      <c r="K1426" s="2" t="s">
        <v>42</v>
      </c>
      <c r="L1426" s="2" t="s">
        <v>43</v>
      </c>
      <c r="M1426" s="2">
        <v>18</v>
      </c>
      <c r="N1426" s="2">
        <v>89402.4</v>
      </c>
      <c r="O1426" s="2">
        <v>0</v>
      </c>
      <c r="P1426" s="2">
        <v>8046.22</v>
      </c>
      <c r="Q1426" s="2">
        <v>8046.22</v>
      </c>
      <c r="R1426" s="2">
        <v>16092.44</v>
      </c>
      <c r="S1426" s="2">
        <v>0</v>
      </c>
      <c r="T1426" s="2" t="s">
        <v>44</v>
      </c>
    </row>
    <row r="1427" spans="1:20" x14ac:dyDescent="0.25">
      <c r="A1427" s="2" t="s">
        <v>15</v>
      </c>
      <c r="B1427" s="2" t="s">
        <v>37</v>
      </c>
      <c r="C1427" s="2">
        <v>42019</v>
      </c>
      <c r="D1427" s="11">
        <v>44606</v>
      </c>
      <c r="E1427" s="2" t="s">
        <v>1683</v>
      </c>
      <c r="F1427" s="2" t="s">
        <v>1684</v>
      </c>
      <c r="G1427" s="2" t="s">
        <v>2052</v>
      </c>
      <c r="H1427" s="2" t="s">
        <v>41</v>
      </c>
      <c r="I1427" s="11">
        <v>43566</v>
      </c>
      <c r="J1427" s="2">
        <v>17151</v>
      </c>
      <c r="K1427" s="2" t="s">
        <v>42</v>
      </c>
      <c r="L1427" s="2" t="s">
        <v>43</v>
      </c>
      <c r="M1427" s="2">
        <v>18</v>
      </c>
      <c r="N1427" s="2">
        <v>14535</v>
      </c>
      <c r="O1427" s="2">
        <v>0</v>
      </c>
      <c r="P1427" s="2">
        <v>1308.1500000000001</v>
      </c>
      <c r="Q1427" s="2">
        <v>1308.1500000000001</v>
      </c>
      <c r="R1427" s="2">
        <v>2616.3000000000002</v>
      </c>
      <c r="S1427" s="2">
        <v>0</v>
      </c>
      <c r="T1427" s="2" t="s">
        <v>44</v>
      </c>
    </row>
    <row r="1428" spans="1:20" x14ac:dyDescent="0.25">
      <c r="A1428" s="2" t="s">
        <v>15</v>
      </c>
      <c r="B1428" s="2" t="s">
        <v>37</v>
      </c>
      <c r="C1428" s="2">
        <v>42019</v>
      </c>
      <c r="D1428" s="11">
        <v>44606</v>
      </c>
      <c r="E1428" s="2" t="s">
        <v>1683</v>
      </c>
      <c r="F1428" s="2" t="s">
        <v>1684</v>
      </c>
      <c r="G1428" s="2" t="s">
        <v>2053</v>
      </c>
      <c r="H1428" s="2" t="s">
        <v>41</v>
      </c>
      <c r="I1428" s="11">
        <v>43566</v>
      </c>
      <c r="J1428" s="2">
        <v>9203</v>
      </c>
      <c r="K1428" s="2" t="s">
        <v>42</v>
      </c>
      <c r="L1428" s="2" t="s">
        <v>43</v>
      </c>
      <c r="M1428" s="2">
        <v>5</v>
      </c>
      <c r="N1428" s="2">
        <v>160</v>
      </c>
      <c r="O1428" s="2">
        <v>0</v>
      </c>
      <c r="P1428" s="2">
        <v>4</v>
      </c>
      <c r="Q1428" s="2">
        <v>4</v>
      </c>
      <c r="R1428" s="2">
        <v>8</v>
      </c>
      <c r="S1428" s="2">
        <v>0</v>
      </c>
      <c r="T1428" s="2" t="s">
        <v>44</v>
      </c>
    </row>
    <row r="1429" spans="1:20" x14ac:dyDescent="0.25">
      <c r="A1429" s="2" t="s">
        <v>15</v>
      </c>
      <c r="B1429" s="2" t="s">
        <v>37</v>
      </c>
      <c r="C1429" s="2">
        <v>42019</v>
      </c>
      <c r="D1429" s="11">
        <v>44606</v>
      </c>
      <c r="E1429" s="2" t="s">
        <v>1683</v>
      </c>
      <c r="F1429" s="2" t="s">
        <v>1684</v>
      </c>
      <c r="G1429" s="2" t="s">
        <v>2053</v>
      </c>
      <c r="H1429" s="2" t="s">
        <v>41</v>
      </c>
      <c r="I1429" s="11">
        <v>43566</v>
      </c>
      <c r="J1429" s="2">
        <v>9203</v>
      </c>
      <c r="K1429" s="2" t="s">
        <v>42</v>
      </c>
      <c r="L1429" s="2" t="s">
        <v>43</v>
      </c>
      <c r="M1429" s="2">
        <v>18</v>
      </c>
      <c r="N1429" s="2">
        <v>7657</v>
      </c>
      <c r="O1429" s="2">
        <v>0</v>
      </c>
      <c r="P1429" s="2">
        <v>689.13</v>
      </c>
      <c r="Q1429" s="2">
        <v>689.13</v>
      </c>
      <c r="R1429" s="2">
        <v>1378.26</v>
      </c>
      <c r="S1429" s="2">
        <v>0</v>
      </c>
      <c r="T1429" s="2" t="s">
        <v>44</v>
      </c>
    </row>
    <row r="1430" spans="1:20" x14ac:dyDescent="0.25">
      <c r="A1430" s="2" t="s">
        <v>15</v>
      </c>
      <c r="B1430" s="2" t="s">
        <v>37</v>
      </c>
      <c r="C1430" s="2">
        <v>42019</v>
      </c>
      <c r="D1430" s="11">
        <v>44606</v>
      </c>
      <c r="E1430" s="2" t="s">
        <v>1683</v>
      </c>
      <c r="F1430" s="2" t="s">
        <v>1684</v>
      </c>
      <c r="G1430" s="2" t="s">
        <v>2054</v>
      </c>
      <c r="H1430" s="2" t="s">
        <v>41</v>
      </c>
      <c r="I1430" s="11">
        <v>43579</v>
      </c>
      <c r="J1430" s="2">
        <v>6490</v>
      </c>
      <c r="K1430" s="2" t="s">
        <v>42</v>
      </c>
      <c r="L1430" s="2" t="s">
        <v>43</v>
      </c>
      <c r="M1430" s="2">
        <v>18</v>
      </c>
      <c r="N1430" s="2">
        <v>5500</v>
      </c>
      <c r="O1430" s="2">
        <v>0</v>
      </c>
      <c r="P1430" s="2">
        <v>495</v>
      </c>
      <c r="Q1430" s="2">
        <v>495</v>
      </c>
      <c r="R1430" s="2">
        <v>990</v>
      </c>
      <c r="S1430" s="2">
        <v>0</v>
      </c>
      <c r="T1430" s="2" t="s">
        <v>44</v>
      </c>
    </row>
    <row r="1431" spans="1:20" x14ac:dyDescent="0.25">
      <c r="A1431" s="2" t="s">
        <v>15</v>
      </c>
      <c r="B1431" s="2" t="s">
        <v>37</v>
      </c>
      <c r="C1431" s="2">
        <v>42019</v>
      </c>
      <c r="D1431" s="11">
        <v>44606</v>
      </c>
      <c r="E1431" s="2" t="s">
        <v>689</v>
      </c>
      <c r="F1431" s="2" t="s">
        <v>690</v>
      </c>
      <c r="G1431" s="2" t="s">
        <v>1362</v>
      </c>
      <c r="H1431" s="2" t="s">
        <v>41</v>
      </c>
      <c r="I1431" s="11">
        <v>43567</v>
      </c>
      <c r="J1431" s="2">
        <v>27730</v>
      </c>
      <c r="K1431" s="2" t="s">
        <v>42</v>
      </c>
      <c r="L1431" s="2" t="s">
        <v>43</v>
      </c>
      <c r="M1431" s="2">
        <v>18</v>
      </c>
      <c r="N1431" s="2">
        <v>23500</v>
      </c>
      <c r="O1431" s="2">
        <v>4230</v>
      </c>
      <c r="P1431" s="2">
        <v>0</v>
      </c>
      <c r="Q1431" s="2">
        <v>0</v>
      </c>
      <c r="R1431" s="2">
        <v>4230</v>
      </c>
      <c r="S1431" s="2">
        <v>0</v>
      </c>
      <c r="T1431" s="2" t="s">
        <v>44</v>
      </c>
    </row>
    <row r="1432" spans="1:20" x14ac:dyDescent="0.25">
      <c r="A1432" s="2" t="s">
        <v>15</v>
      </c>
      <c r="B1432" s="2" t="s">
        <v>37</v>
      </c>
      <c r="C1432" s="2">
        <v>42019</v>
      </c>
      <c r="D1432" s="11">
        <v>44606</v>
      </c>
      <c r="E1432" s="2" t="s">
        <v>487</v>
      </c>
      <c r="F1432" s="2" t="s">
        <v>488</v>
      </c>
      <c r="G1432" s="2" t="s">
        <v>2055</v>
      </c>
      <c r="H1432" s="2" t="s">
        <v>41</v>
      </c>
      <c r="I1432" s="11">
        <v>43566</v>
      </c>
      <c r="J1432" s="2">
        <v>29382</v>
      </c>
      <c r="K1432" s="2" t="s">
        <v>42</v>
      </c>
      <c r="L1432" s="2" t="s">
        <v>43</v>
      </c>
      <c r="M1432" s="2">
        <v>18</v>
      </c>
      <c r="N1432" s="2">
        <v>24900</v>
      </c>
      <c r="O1432" s="2">
        <v>0</v>
      </c>
      <c r="P1432" s="2">
        <v>2241</v>
      </c>
      <c r="Q1432" s="2">
        <v>2241</v>
      </c>
      <c r="R1432" s="2">
        <v>4482</v>
      </c>
      <c r="S1432" s="2">
        <v>0</v>
      </c>
      <c r="T1432" s="2" t="s">
        <v>44</v>
      </c>
    </row>
    <row r="1433" spans="1:20" x14ac:dyDescent="0.25">
      <c r="A1433" s="2" t="s">
        <v>15</v>
      </c>
      <c r="B1433" s="2" t="s">
        <v>37</v>
      </c>
      <c r="C1433" s="2">
        <v>42019</v>
      </c>
      <c r="D1433" s="11">
        <v>44606</v>
      </c>
      <c r="E1433" s="2" t="s">
        <v>487</v>
      </c>
      <c r="F1433" s="2" t="s">
        <v>488</v>
      </c>
      <c r="G1433" s="2" t="s">
        <v>2056</v>
      </c>
      <c r="H1433" s="2" t="s">
        <v>41</v>
      </c>
      <c r="I1433" s="11">
        <v>43566</v>
      </c>
      <c r="J1433" s="2">
        <v>35400</v>
      </c>
      <c r="K1433" s="2" t="s">
        <v>42</v>
      </c>
      <c r="L1433" s="2" t="s">
        <v>43</v>
      </c>
      <c r="M1433" s="2">
        <v>18</v>
      </c>
      <c r="N1433" s="2">
        <v>30000</v>
      </c>
      <c r="O1433" s="2">
        <v>0</v>
      </c>
      <c r="P1433" s="2">
        <v>2700</v>
      </c>
      <c r="Q1433" s="2">
        <v>2700</v>
      </c>
      <c r="R1433" s="2">
        <v>5400</v>
      </c>
      <c r="S1433" s="2">
        <v>0</v>
      </c>
      <c r="T1433" s="2" t="s">
        <v>44</v>
      </c>
    </row>
    <row r="1434" spans="1:20" x14ac:dyDescent="0.25">
      <c r="A1434" s="2" t="s">
        <v>15</v>
      </c>
      <c r="B1434" s="2" t="s">
        <v>37</v>
      </c>
      <c r="C1434" s="2">
        <v>42019</v>
      </c>
      <c r="D1434" s="11">
        <v>44606</v>
      </c>
      <c r="E1434" s="2" t="s">
        <v>490</v>
      </c>
      <c r="F1434" s="2" t="s">
        <v>491</v>
      </c>
      <c r="G1434" s="2" t="s">
        <v>1818</v>
      </c>
      <c r="H1434" s="2" t="s">
        <v>41</v>
      </c>
      <c r="I1434" s="11">
        <v>43582</v>
      </c>
      <c r="J1434" s="2">
        <v>8791</v>
      </c>
      <c r="K1434" s="2" t="s">
        <v>42</v>
      </c>
      <c r="L1434" s="2" t="s">
        <v>43</v>
      </c>
      <c r="M1434" s="2">
        <v>18</v>
      </c>
      <c r="N1434" s="2">
        <v>7450</v>
      </c>
      <c r="O1434" s="2">
        <v>0</v>
      </c>
      <c r="P1434" s="2">
        <v>670.5</v>
      </c>
      <c r="Q1434" s="2">
        <v>670.5</v>
      </c>
      <c r="R1434" s="2">
        <v>1341</v>
      </c>
      <c r="S1434" s="2">
        <v>0</v>
      </c>
      <c r="T1434" s="2" t="s">
        <v>44</v>
      </c>
    </row>
    <row r="1435" spans="1:20" x14ac:dyDescent="0.25">
      <c r="A1435" s="2" t="s">
        <v>15</v>
      </c>
      <c r="B1435" s="2" t="s">
        <v>37</v>
      </c>
      <c r="C1435" s="2">
        <v>42019</v>
      </c>
      <c r="D1435" s="11">
        <v>44606</v>
      </c>
      <c r="E1435" s="2" t="s">
        <v>490</v>
      </c>
      <c r="F1435" s="2" t="s">
        <v>491</v>
      </c>
      <c r="G1435" s="2" t="s">
        <v>2057</v>
      </c>
      <c r="H1435" s="2" t="s">
        <v>41</v>
      </c>
      <c r="I1435" s="11">
        <v>43561</v>
      </c>
      <c r="J1435" s="2">
        <v>18172</v>
      </c>
      <c r="K1435" s="2" t="s">
        <v>42</v>
      </c>
      <c r="L1435" s="2" t="s">
        <v>43</v>
      </c>
      <c r="M1435" s="2">
        <v>18</v>
      </c>
      <c r="N1435" s="2">
        <v>15400</v>
      </c>
      <c r="O1435" s="2">
        <v>0</v>
      </c>
      <c r="P1435" s="2">
        <v>1386</v>
      </c>
      <c r="Q1435" s="2">
        <v>1386</v>
      </c>
      <c r="R1435" s="2">
        <v>2772</v>
      </c>
      <c r="S1435" s="2">
        <v>0</v>
      </c>
      <c r="T1435" s="2" t="s">
        <v>44</v>
      </c>
    </row>
    <row r="1436" spans="1:20" x14ac:dyDescent="0.25">
      <c r="A1436" s="2" t="s">
        <v>15</v>
      </c>
      <c r="B1436" s="2" t="s">
        <v>37</v>
      </c>
      <c r="C1436" s="2">
        <v>42019</v>
      </c>
      <c r="D1436" s="11">
        <v>44606</v>
      </c>
      <c r="E1436" s="2" t="s">
        <v>490</v>
      </c>
      <c r="F1436" s="2" t="s">
        <v>491</v>
      </c>
      <c r="G1436" s="2" t="s">
        <v>2058</v>
      </c>
      <c r="H1436" s="2" t="s">
        <v>41</v>
      </c>
      <c r="I1436" s="11">
        <v>43567</v>
      </c>
      <c r="J1436" s="2">
        <v>15399</v>
      </c>
      <c r="K1436" s="2" t="s">
        <v>42</v>
      </c>
      <c r="L1436" s="2" t="s">
        <v>43</v>
      </c>
      <c r="M1436" s="2">
        <v>18</v>
      </c>
      <c r="N1436" s="2">
        <v>13050</v>
      </c>
      <c r="O1436" s="2">
        <v>0</v>
      </c>
      <c r="P1436" s="2">
        <v>1174.5</v>
      </c>
      <c r="Q1436" s="2">
        <v>1174.5</v>
      </c>
      <c r="R1436" s="2">
        <v>2349</v>
      </c>
      <c r="S1436" s="2">
        <v>0</v>
      </c>
      <c r="T1436" s="2" t="s">
        <v>44</v>
      </c>
    </row>
    <row r="1437" spans="1:20" x14ac:dyDescent="0.25">
      <c r="A1437" s="2" t="s">
        <v>15</v>
      </c>
      <c r="B1437" s="2" t="s">
        <v>37</v>
      </c>
      <c r="C1437" s="2">
        <v>42019</v>
      </c>
      <c r="D1437" s="11">
        <v>44606</v>
      </c>
      <c r="E1437" s="2" t="s">
        <v>692</v>
      </c>
      <c r="F1437" s="2" t="s">
        <v>693</v>
      </c>
      <c r="G1437" s="2" t="s">
        <v>2059</v>
      </c>
      <c r="H1437" s="2" t="s">
        <v>41</v>
      </c>
      <c r="I1437" s="11">
        <v>43585</v>
      </c>
      <c r="J1437" s="2">
        <v>52500</v>
      </c>
      <c r="K1437" s="2" t="s">
        <v>42</v>
      </c>
      <c r="L1437" s="2" t="s">
        <v>43</v>
      </c>
      <c r="M1437" s="2">
        <v>5</v>
      </c>
      <c r="N1437" s="2">
        <v>50000</v>
      </c>
      <c r="O1437" s="2">
        <v>0</v>
      </c>
      <c r="P1437" s="2">
        <v>1250</v>
      </c>
      <c r="Q1437" s="2">
        <v>1250</v>
      </c>
      <c r="R1437" s="2">
        <v>2500</v>
      </c>
      <c r="S1437" s="2">
        <v>0</v>
      </c>
      <c r="T1437" s="2" t="s">
        <v>44</v>
      </c>
    </row>
    <row r="1438" spans="1:20" x14ac:dyDescent="0.25">
      <c r="A1438" s="2" t="s">
        <v>15</v>
      </c>
      <c r="B1438" s="2" t="s">
        <v>37</v>
      </c>
      <c r="C1438" s="2">
        <v>42019</v>
      </c>
      <c r="D1438" s="11">
        <v>44606</v>
      </c>
      <c r="E1438" s="2" t="s">
        <v>692</v>
      </c>
      <c r="F1438" s="2" t="s">
        <v>693</v>
      </c>
      <c r="G1438" s="2" t="s">
        <v>2060</v>
      </c>
      <c r="H1438" s="2" t="s">
        <v>41</v>
      </c>
      <c r="I1438" s="11">
        <v>43563</v>
      </c>
      <c r="J1438" s="2">
        <v>52500</v>
      </c>
      <c r="K1438" s="2" t="s">
        <v>42</v>
      </c>
      <c r="L1438" s="2" t="s">
        <v>43</v>
      </c>
      <c r="M1438" s="2">
        <v>5</v>
      </c>
      <c r="N1438" s="2">
        <v>50000</v>
      </c>
      <c r="O1438" s="2">
        <v>0</v>
      </c>
      <c r="P1438" s="2">
        <v>1250</v>
      </c>
      <c r="Q1438" s="2">
        <v>1250</v>
      </c>
      <c r="R1438" s="2">
        <v>2500</v>
      </c>
      <c r="S1438" s="2">
        <v>0</v>
      </c>
      <c r="T1438" s="2" t="s">
        <v>44</v>
      </c>
    </row>
    <row r="1439" spans="1:20" x14ac:dyDescent="0.25">
      <c r="A1439" s="2" t="s">
        <v>15</v>
      </c>
      <c r="B1439" s="2" t="s">
        <v>37</v>
      </c>
      <c r="C1439" s="2">
        <v>42019</v>
      </c>
      <c r="D1439" s="11">
        <v>44606</v>
      </c>
      <c r="E1439" s="2" t="s">
        <v>493</v>
      </c>
      <c r="F1439" s="2" t="s">
        <v>494</v>
      </c>
      <c r="G1439" s="2" t="s">
        <v>2061</v>
      </c>
      <c r="H1439" s="2" t="s">
        <v>41</v>
      </c>
      <c r="I1439" s="11">
        <v>43566</v>
      </c>
      <c r="J1439" s="2">
        <v>1392</v>
      </c>
      <c r="K1439" s="2" t="s">
        <v>42</v>
      </c>
      <c r="L1439" s="2" t="s">
        <v>43</v>
      </c>
      <c r="M1439" s="2">
        <v>18</v>
      </c>
      <c r="N1439" s="2">
        <v>1180</v>
      </c>
      <c r="O1439" s="2">
        <v>0</v>
      </c>
      <c r="P1439" s="2">
        <v>106.2</v>
      </c>
      <c r="Q1439" s="2">
        <v>106.2</v>
      </c>
      <c r="R1439" s="2">
        <v>212.4</v>
      </c>
      <c r="S1439" s="2">
        <v>0</v>
      </c>
      <c r="T1439" s="2" t="s">
        <v>44</v>
      </c>
    </row>
    <row r="1440" spans="1:20" x14ac:dyDescent="0.25">
      <c r="A1440" s="2" t="s">
        <v>15</v>
      </c>
      <c r="B1440" s="2" t="s">
        <v>37</v>
      </c>
      <c r="C1440" s="2">
        <v>42019</v>
      </c>
      <c r="D1440" s="11">
        <v>44606</v>
      </c>
      <c r="E1440" s="2" t="s">
        <v>496</v>
      </c>
      <c r="F1440" s="2" t="s">
        <v>497</v>
      </c>
      <c r="G1440" s="2" t="s">
        <v>2062</v>
      </c>
      <c r="H1440" s="2" t="s">
        <v>41</v>
      </c>
      <c r="I1440" s="11">
        <v>43561</v>
      </c>
      <c r="J1440" s="2">
        <v>194700</v>
      </c>
      <c r="K1440" s="2" t="s">
        <v>42</v>
      </c>
      <c r="L1440" s="2" t="s">
        <v>43</v>
      </c>
      <c r="M1440" s="2">
        <v>18</v>
      </c>
      <c r="N1440" s="2">
        <v>165000</v>
      </c>
      <c r="O1440" s="2">
        <v>0</v>
      </c>
      <c r="P1440" s="2">
        <v>14850</v>
      </c>
      <c r="Q1440" s="2">
        <v>14850</v>
      </c>
      <c r="R1440" s="2">
        <v>29700</v>
      </c>
      <c r="S1440" s="2">
        <v>0</v>
      </c>
      <c r="T1440" s="2" t="s">
        <v>44</v>
      </c>
    </row>
    <row r="1441" spans="1:20" x14ac:dyDescent="0.25">
      <c r="A1441" s="2" t="s">
        <v>15</v>
      </c>
      <c r="B1441" s="2" t="s">
        <v>37</v>
      </c>
      <c r="C1441" s="2">
        <v>42019</v>
      </c>
      <c r="D1441" s="11">
        <v>44606</v>
      </c>
      <c r="E1441" s="2" t="s">
        <v>496</v>
      </c>
      <c r="F1441" s="2" t="s">
        <v>497</v>
      </c>
      <c r="G1441" s="2" t="s">
        <v>2063</v>
      </c>
      <c r="H1441" s="2" t="s">
        <v>41</v>
      </c>
      <c r="I1441" s="11">
        <v>43566</v>
      </c>
      <c r="J1441" s="2">
        <v>19470</v>
      </c>
      <c r="K1441" s="2" t="s">
        <v>42</v>
      </c>
      <c r="L1441" s="2" t="s">
        <v>43</v>
      </c>
      <c r="M1441" s="2">
        <v>18</v>
      </c>
      <c r="N1441" s="2">
        <v>16500</v>
      </c>
      <c r="O1441" s="2">
        <v>0</v>
      </c>
      <c r="P1441" s="2">
        <v>1485</v>
      </c>
      <c r="Q1441" s="2">
        <v>1485</v>
      </c>
      <c r="R1441" s="2">
        <v>2970</v>
      </c>
      <c r="S1441" s="2">
        <v>0</v>
      </c>
      <c r="T1441" s="2" t="s">
        <v>44</v>
      </c>
    </row>
    <row r="1442" spans="1:20" x14ac:dyDescent="0.25">
      <c r="A1442" s="2" t="s">
        <v>15</v>
      </c>
      <c r="B1442" s="2" t="s">
        <v>37</v>
      </c>
      <c r="C1442" s="2">
        <v>42019</v>
      </c>
      <c r="D1442" s="11">
        <v>44606</v>
      </c>
      <c r="E1442" s="2" t="s">
        <v>496</v>
      </c>
      <c r="F1442" s="2" t="s">
        <v>497</v>
      </c>
      <c r="G1442" s="2" t="s">
        <v>2064</v>
      </c>
      <c r="H1442" s="2" t="s">
        <v>41</v>
      </c>
      <c r="I1442" s="11">
        <v>43585</v>
      </c>
      <c r="J1442" s="2">
        <v>55814</v>
      </c>
      <c r="K1442" s="2" t="s">
        <v>42</v>
      </c>
      <c r="L1442" s="2" t="s">
        <v>43</v>
      </c>
      <c r="M1442" s="2">
        <v>18</v>
      </c>
      <c r="N1442" s="2">
        <v>47300</v>
      </c>
      <c r="O1442" s="2">
        <v>0</v>
      </c>
      <c r="P1442" s="2">
        <v>4257</v>
      </c>
      <c r="Q1442" s="2">
        <v>4257</v>
      </c>
      <c r="R1442" s="2">
        <v>8514</v>
      </c>
      <c r="S1442" s="2">
        <v>0</v>
      </c>
      <c r="T1442" s="2" t="s">
        <v>44</v>
      </c>
    </row>
    <row r="1443" spans="1:20" x14ac:dyDescent="0.25">
      <c r="A1443" s="2" t="s">
        <v>15</v>
      </c>
      <c r="B1443" s="2" t="s">
        <v>37</v>
      </c>
      <c r="C1443" s="2">
        <v>42019</v>
      </c>
      <c r="D1443" s="11">
        <v>44606</v>
      </c>
      <c r="E1443" s="2" t="s">
        <v>518</v>
      </c>
      <c r="F1443" s="2" t="s">
        <v>519</v>
      </c>
      <c r="G1443" s="2" t="s">
        <v>1364</v>
      </c>
      <c r="H1443" s="2" t="s">
        <v>41</v>
      </c>
      <c r="I1443" s="11">
        <v>43584</v>
      </c>
      <c r="J1443" s="2">
        <v>5900</v>
      </c>
      <c r="K1443" s="2" t="s">
        <v>42</v>
      </c>
      <c r="L1443" s="2" t="s">
        <v>43</v>
      </c>
      <c r="M1443" s="2">
        <v>18</v>
      </c>
      <c r="N1443" s="2">
        <v>5000</v>
      </c>
      <c r="O1443" s="2">
        <v>0</v>
      </c>
      <c r="P1443" s="2">
        <v>450</v>
      </c>
      <c r="Q1443" s="2">
        <v>450</v>
      </c>
      <c r="R1443" s="2">
        <v>900</v>
      </c>
      <c r="S1443" s="2">
        <v>0</v>
      </c>
      <c r="T1443" s="2" t="s">
        <v>44</v>
      </c>
    </row>
    <row r="1444" spans="1:20" x14ac:dyDescent="0.25">
      <c r="A1444" s="2" t="s">
        <v>15</v>
      </c>
      <c r="B1444" s="2" t="s">
        <v>37</v>
      </c>
      <c r="C1444" s="2">
        <v>42019</v>
      </c>
      <c r="D1444" s="11">
        <v>44606</v>
      </c>
      <c r="E1444" s="2" t="s">
        <v>2065</v>
      </c>
      <c r="F1444" s="2" t="s">
        <v>2066</v>
      </c>
      <c r="G1444" s="2" t="s">
        <v>2067</v>
      </c>
      <c r="H1444" s="2" t="s">
        <v>41</v>
      </c>
      <c r="I1444" s="11">
        <v>43556</v>
      </c>
      <c r="J1444" s="2">
        <v>5464</v>
      </c>
      <c r="K1444" s="2" t="s">
        <v>42</v>
      </c>
      <c r="L1444" s="2" t="s">
        <v>43</v>
      </c>
      <c r="M1444" s="2">
        <v>0</v>
      </c>
      <c r="N1444" s="2">
        <v>5464</v>
      </c>
      <c r="O1444" s="2">
        <v>0</v>
      </c>
      <c r="P1444" s="2">
        <v>0</v>
      </c>
      <c r="Q1444" s="2">
        <v>0</v>
      </c>
      <c r="R1444" s="2">
        <v>0</v>
      </c>
      <c r="S1444" s="2">
        <v>0</v>
      </c>
      <c r="T1444" s="2" t="s">
        <v>44</v>
      </c>
    </row>
    <row r="1445" spans="1:20" x14ac:dyDescent="0.25">
      <c r="A1445" s="2" t="s">
        <v>15</v>
      </c>
      <c r="B1445" s="2" t="s">
        <v>37</v>
      </c>
      <c r="C1445" s="2">
        <v>42019</v>
      </c>
      <c r="D1445" s="11">
        <v>44606</v>
      </c>
      <c r="E1445" s="2" t="s">
        <v>2065</v>
      </c>
      <c r="F1445" s="2" t="s">
        <v>2066</v>
      </c>
      <c r="G1445" s="2" t="s">
        <v>2068</v>
      </c>
      <c r="H1445" s="2" t="s">
        <v>41</v>
      </c>
      <c r="I1445" s="11">
        <v>43570</v>
      </c>
      <c r="J1445" s="2">
        <v>4780</v>
      </c>
      <c r="K1445" s="2" t="s">
        <v>42</v>
      </c>
      <c r="L1445" s="2" t="s">
        <v>43</v>
      </c>
      <c r="M1445" s="2">
        <v>0</v>
      </c>
      <c r="N1445" s="2">
        <v>4780</v>
      </c>
      <c r="O1445" s="2">
        <v>0</v>
      </c>
      <c r="P1445" s="2">
        <v>0</v>
      </c>
      <c r="Q1445" s="2">
        <v>0</v>
      </c>
      <c r="R1445" s="2">
        <v>0</v>
      </c>
      <c r="S1445" s="2">
        <v>0</v>
      </c>
      <c r="T1445" s="2" t="s">
        <v>44</v>
      </c>
    </row>
    <row r="1446" spans="1:20" x14ac:dyDescent="0.25">
      <c r="A1446" s="2" t="s">
        <v>15</v>
      </c>
      <c r="B1446" s="2" t="s">
        <v>37</v>
      </c>
      <c r="C1446" s="2">
        <v>42019</v>
      </c>
      <c r="D1446" s="11">
        <v>44606</v>
      </c>
      <c r="E1446" s="2" t="s">
        <v>2065</v>
      </c>
      <c r="F1446" s="2" t="s">
        <v>2066</v>
      </c>
      <c r="G1446" s="2" t="s">
        <v>2069</v>
      </c>
      <c r="H1446" s="2" t="s">
        <v>41</v>
      </c>
      <c r="I1446" s="11">
        <v>43564</v>
      </c>
      <c r="J1446" s="2">
        <v>16247</v>
      </c>
      <c r="K1446" s="2" t="s">
        <v>42</v>
      </c>
      <c r="L1446" s="2" t="s">
        <v>43</v>
      </c>
      <c r="M1446" s="2">
        <v>0</v>
      </c>
      <c r="N1446" s="2">
        <v>4165.29</v>
      </c>
      <c r="O1446" s="2">
        <v>0</v>
      </c>
      <c r="P1446" s="2">
        <v>0</v>
      </c>
      <c r="Q1446" s="2">
        <v>0</v>
      </c>
      <c r="R1446" s="2">
        <v>0</v>
      </c>
      <c r="S1446" s="2">
        <v>0</v>
      </c>
      <c r="T1446" s="2" t="s">
        <v>44</v>
      </c>
    </row>
    <row r="1447" spans="1:20" x14ac:dyDescent="0.25">
      <c r="A1447" s="2" t="s">
        <v>15</v>
      </c>
      <c r="B1447" s="2" t="s">
        <v>37</v>
      </c>
      <c r="C1447" s="2">
        <v>42019</v>
      </c>
      <c r="D1447" s="11">
        <v>44606</v>
      </c>
      <c r="E1447" s="2" t="s">
        <v>2065</v>
      </c>
      <c r="F1447" s="2" t="s">
        <v>2066</v>
      </c>
      <c r="G1447" s="2" t="s">
        <v>2069</v>
      </c>
      <c r="H1447" s="2" t="s">
        <v>41</v>
      </c>
      <c r="I1447" s="11">
        <v>43564</v>
      </c>
      <c r="J1447" s="2">
        <v>16247</v>
      </c>
      <c r="K1447" s="2" t="s">
        <v>42</v>
      </c>
      <c r="L1447" s="2" t="s">
        <v>43</v>
      </c>
      <c r="M1447" s="2">
        <v>12</v>
      </c>
      <c r="N1447" s="2">
        <v>501</v>
      </c>
      <c r="O1447" s="2">
        <v>0</v>
      </c>
      <c r="P1447" s="2">
        <v>30.06</v>
      </c>
      <c r="Q1447" s="2">
        <v>30.06</v>
      </c>
      <c r="R1447" s="2">
        <v>60.12</v>
      </c>
      <c r="S1447" s="2">
        <v>0</v>
      </c>
      <c r="T1447" s="2" t="s">
        <v>44</v>
      </c>
    </row>
    <row r="1448" spans="1:20" x14ac:dyDescent="0.25">
      <c r="A1448" s="2" t="s">
        <v>15</v>
      </c>
      <c r="B1448" s="2" t="s">
        <v>37</v>
      </c>
      <c r="C1448" s="2">
        <v>42019</v>
      </c>
      <c r="D1448" s="11">
        <v>44606</v>
      </c>
      <c r="E1448" s="2" t="s">
        <v>2065</v>
      </c>
      <c r="F1448" s="2" t="s">
        <v>2066</v>
      </c>
      <c r="G1448" s="2" t="s">
        <v>2069</v>
      </c>
      <c r="H1448" s="2" t="s">
        <v>41</v>
      </c>
      <c r="I1448" s="11">
        <v>43564</v>
      </c>
      <c r="J1448" s="2">
        <v>16247</v>
      </c>
      <c r="K1448" s="2" t="s">
        <v>42</v>
      </c>
      <c r="L1448" s="2" t="s">
        <v>43</v>
      </c>
      <c r="M1448" s="2">
        <v>5</v>
      </c>
      <c r="N1448" s="2">
        <v>10659.2</v>
      </c>
      <c r="O1448" s="2">
        <v>0</v>
      </c>
      <c r="P1448" s="2">
        <v>266.48</v>
      </c>
      <c r="Q1448" s="2">
        <v>266.48</v>
      </c>
      <c r="R1448" s="2">
        <v>532.96</v>
      </c>
      <c r="S1448" s="2">
        <v>0</v>
      </c>
      <c r="T1448" s="2" t="s">
        <v>44</v>
      </c>
    </row>
    <row r="1449" spans="1:20" x14ac:dyDescent="0.25">
      <c r="A1449" s="2" t="s">
        <v>15</v>
      </c>
      <c r="B1449" s="2" t="s">
        <v>37</v>
      </c>
      <c r="C1449" s="2">
        <v>42019</v>
      </c>
      <c r="D1449" s="11">
        <v>44606</v>
      </c>
      <c r="E1449" s="2" t="s">
        <v>2065</v>
      </c>
      <c r="F1449" s="2" t="s">
        <v>2066</v>
      </c>
      <c r="G1449" s="2" t="s">
        <v>2069</v>
      </c>
      <c r="H1449" s="2" t="s">
        <v>41</v>
      </c>
      <c r="I1449" s="11">
        <v>43564</v>
      </c>
      <c r="J1449" s="2">
        <v>16247</v>
      </c>
      <c r="K1449" s="2" t="s">
        <v>42</v>
      </c>
      <c r="L1449" s="2" t="s">
        <v>43</v>
      </c>
      <c r="M1449" s="2">
        <v>18</v>
      </c>
      <c r="N1449" s="2">
        <v>278.33</v>
      </c>
      <c r="O1449" s="2">
        <v>0</v>
      </c>
      <c r="P1449" s="2">
        <v>25.05</v>
      </c>
      <c r="Q1449" s="2">
        <v>25.05</v>
      </c>
      <c r="R1449" s="2">
        <v>50.1</v>
      </c>
      <c r="S1449" s="2">
        <v>0</v>
      </c>
      <c r="T1449" s="2" t="s">
        <v>44</v>
      </c>
    </row>
    <row r="1450" spans="1:20" x14ac:dyDescent="0.25">
      <c r="A1450" s="2" t="s">
        <v>15</v>
      </c>
      <c r="B1450" s="2" t="s">
        <v>37</v>
      </c>
      <c r="C1450" s="2">
        <v>42019</v>
      </c>
      <c r="D1450" s="11">
        <v>44606</v>
      </c>
      <c r="E1450" s="2" t="s">
        <v>2065</v>
      </c>
      <c r="F1450" s="2" t="s">
        <v>2066</v>
      </c>
      <c r="G1450" s="2" t="s">
        <v>2070</v>
      </c>
      <c r="H1450" s="2" t="s">
        <v>41</v>
      </c>
      <c r="I1450" s="11">
        <v>43582</v>
      </c>
      <c r="J1450" s="2">
        <v>1922</v>
      </c>
      <c r="K1450" s="2" t="s">
        <v>42</v>
      </c>
      <c r="L1450" s="2" t="s">
        <v>43</v>
      </c>
      <c r="M1450" s="2">
        <v>0</v>
      </c>
      <c r="N1450" s="2">
        <v>1451.18</v>
      </c>
      <c r="O1450" s="2">
        <v>0</v>
      </c>
      <c r="P1450" s="2">
        <v>0</v>
      </c>
      <c r="Q1450" s="2">
        <v>0</v>
      </c>
      <c r="R1450" s="2">
        <v>0</v>
      </c>
      <c r="S1450" s="2">
        <v>0</v>
      </c>
      <c r="T1450" s="2" t="s">
        <v>44</v>
      </c>
    </row>
    <row r="1451" spans="1:20" x14ac:dyDescent="0.25">
      <c r="A1451" s="2" t="s">
        <v>15</v>
      </c>
      <c r="B1451" s="2" t="s">
        <v>37</v>
      </c>
      <c r="C1451" s="2">
        <v>42019</v>
      </c>
      <c r="D1451" s="11">
        <v>44606</v>
      </c>
      <c r="E1451" s="2" t="s">
        <v>2065</v>
      </c>
      <c r="F1451" s="2" t="s">
        <v>2066</v>
      </c>
      <c r="G1451" s="2" t="s">
        <v>2070</v>
      </c>
      <c r="H1451" s="2" t="s">
        <v>41</v>
      </c>
      <c r="I1451" s="11">
        <v>43582</v>
      </c>
      <c r="J1451" s="2">
        <v>1922</v>
      </c>
      <c r="K1451" s="2" t="s">
        <v>42</v>
      </c>
      <c r="L1451" s="2" t="s">
        <v>43</v>
      </c>
      <c r="M1451" s="2">
        <v>5</v>
      </c>
      <c r="N1451" s="2">
        <v>448.4</v>
      </c>
      <c r="O1451" s="2">
        <v>0</v>
      </c>
      <c r="P1451" s="2">
        <v>11.21</v>
      </c>
      <c r="Q1451" s="2">
        <v>11.21</v>
      </c>
      <c r="R1451" s="2">
        <v>22.42</v>
      </c>
      <c r="S1451" s="2">
        <v>0</v>
      </c>
      <c r="T1451" s="2" t="s">
        <v>44</v>
      </c>
    </row>
    <row r="1452" spans="1:20" x14ac:dyDescent="0.25">
      <c r="A1452" s="2" t="s">
        <v>15</v>
      </c>
      <c r="B1452" s="2" t="s">
        <v>37</v>
      </c>
      <c r="C1452" s="2">
        <v>42019</v>
      </c>
      <c r="D1452" s="11">
        <v>44606</v>
      </c>
      <c r="E1452" s="2" t="s">
        <v>1789</v>
      </c>
      <c r="F1452" s="2" t="s">
        <v>1790</v>
      </c>
      <c r="G1452" s="2" t="s">
        <v>2071</v>
      </c>
      <c r="H1452" s="2" t="s">
        <v>41</v>
      </c>
      <c r="I1452" s="11">
        <v>43577</v>
      </c>
      <c r="J1452" s="2">
        <v>28320</v>
      </c>
      <c r="K1452" s="2" t="s">
        <v>42</v>
      </c>
      <c r="L1452" s="2" t="s">
        <v>43</v>
      </c>
      <c r="M1452" s="2">
        <v>18</v>
      </c>
      <c r="N1452" s="2">
        <v>24000</v>
      </c>
      <c r="O1452" s="2">
        <v>0</v>
      </c>
      <c r="P1452" s="2">
        <v>2160</v>
      </c>
      <c r="Q1452" s="2">
        <v>2160</v>
      </c>
      <c r="R1452" s="2">
        <v>4320</v>
      </c>
      <c r="S1452" s="2">
        <v>0</v>
      </c>
      <c r="T1452" s="2" t="s">
        <v>44</v>
      </c>
    </row>
    <row r="1453" spans="1:20" x14ac:dyDescent="0.25">
      <c r="A1453" s="2" t="s">
        <v>15</v>
      </c>
      <c r="B1453" s="2" t="s">
        <v>37</v>
      </c>
      <c r="C1453" s="2">
        <v>42019</v>
      </c>
      <c r="D1453" s="11">
        <v>44606</v>
      </c>
      <c r="E1453" s="2" t="s">
        <v>529</v>
      </c>
      <c r="F1453" s="2" t="s">
        <v>530</v>
      </c>
      <c r="G1453" s="2" t="s">
        <v>2072</v>
      </c>
      <c r="H1453" s="2" t="s">
        <v>41</v>
      </c>
      <c r="I1453" s="11">
        <v>43585</v>
      </c>
      <c r="J1453" s="2">
        <v>761075.72</v>
      </c>
      <c r="K1453" s="2" t="s">
        <v>42</v>
      </c>
      <c r="L1453" s="2" t="s">
        <v>43</v>
      </c>
      <c r="M1453" s="2">
        <v>18</v>
      </c>
      <c r="N1453" s="2">
        <v>644979.72</v>
      </c>
      <c r="O1453" s="2">
        <v>0</v>
      </c>
      <c r="P1453" s="2">
        <v>58048</v>
      </c>
      <c r="Q1453" s="2">
        <v>58048</v>
      </c>
      <c r="R1453" s="2">
        <v>116096</v>
      </c>
      <c r="S1453" s="2">
        <v>0</v>
      </c>
      <c r="T1453" s="2" t="s">
        <v>44</v>
      </c>
    </row>
    <row r="1454" spans="1:20" x14ac:dyDescent="0.25">
      <c r="A1454" s="2" t="s">
        <v>15</v>
      </c>
      <c r="B1454" s="2" t="s">
        <v>37</v>
      </c>
      <c r="C1454" s="2">
        <v>42019</v>
      </c>
      <c r="D1454" s="11">
        <v>44606</v>
      </c>
      <c r="E1454" s="2" t="s">
        <v>529</v>
      </c>
      <c r="F1454" s="2" t="s">
        <v>530</v>
      </c>
      <c r="G1454" s="2" t="s">
        <v>2073</v>
      </c>
      <c r="H1454" s="2" t="s">
        <v>41</v>
      </c>
      <c r="I1454" s="11">
        <v>43585</v>
      </c>
      <c r="J1454" s="2">
        <v>505876.28</v>
      </c>
      <c r="K1454" s="2" t="s">
        <v>42</v>
      </c>
      <c r="L1454" s="2" t="s">
        <v>43</v>
      </c>
      <c r="M1454" s="2">
        <v>18</v>
      </c>
      <c r="N1454" s="2">
        <v>428708.28</v>
      </c>
      <c r="O1454" s="2">
        <v>0</v>
      </c>
      <c r="P1454" s="2">
        <v>38584</v>
      </c>
      <c r="Q1454" s="2">
        <v>38584</v>
      </c>
      <c r="R1454" s="2">
        <v>77168</v>
      </c>
      <c r="S1454" s="2">
        <v>0</v>
      </c>
      <c r="T1454" s="2" t="s">
        <v>44</v>
      </c>
    </row>
    <row r="1455" spans="1:20" x14ac:dyDescent="0.25">
      <c r="A1455" s="2" t="s">
        <v>15</v>
      </c>
      <c r="B1455" s="2" t="s">
        <v>37</v>
      </c>
      <c r="C1455" s="2">
        <v>42019</v>
      </c>
      <c r="D1455" s="11">
        <v>44606</v>
      </c>
      <c r="E1455" s="2" t="s">
        <v>529</v>
      </c>
      <c r="F1455" s="2" t="s">
        <v>530</v>
      </c>
      <c r="G1455" s="2" t="s">
        <v>2074</v>
      </c>
      <c r="H1455" s="2" t="s">
        <v>41</v>
      </c>
      <c r="I1455" s="11">
        <v>43585</v>
      </c>
      <c r="J1455" s="2">
        <v>516018.17</v>
      </c>
      <c r="K1455" s="2" t="s">
        <v>42</v>
      </c>
      <c r="L1455" s="2" t="s">
        <v>43</v>
      </c>
      <c r="M1455" s="2">
        <v>18</v>
      </c>
      <c r="N1455" s="2">
        <v>437304.17</v>
      </c>
      <c r="O1455" s="2">
        <v>0</v>
      </c>
      <c r="P1455" s="2">
        <v>39357</v>
      </c>
      <c r="Q1455" s="2">
        <v>39357</v>
      </c>
      <c r="R1455" s="2">
        <v>78714</v>
      </c>
      <c r="S1455" s="2">
        <v>0</v>
      </c>
      <c r="T1455" s="2" t="s">
        <v>44</v>
      </c>
    </row>
    <row r="1456" spans="1:20" x14ac:dyDescent="0.25">
      <c r="A1456" s="2" t="s">
        <v>15</v>
      </c>
      <c r="B1456" s="2" t="s">
        <v>37</v>
      </c>
      <c r="C1456" s="2">
        <v>42019</v>
      </c>
      <c r="D1456" s="11">
        <v>44606</v>
      </c>
      <c r="E1456" s="2" t="s">
        <v>529</v>
      </c>
      <c r="F1456" s="2" t="s">
        <v>530</v>
      </c>
      <c r="G1456" s="2" t="s">
        <v>2075</v>
      </c>
      <c r="H1456" s="2" t="s">
        <v>41</v>
      </c>
      <c r="I1456" s="11">
        <v>43585</v>
      </c>
      <c r="J1456" s="2">
        <v>788073.5</v>
      </c>
      <c r="K1456" s="2" t="s">
        <v>42</v>
      </c>
      <c r="L1456" s="2" t="s">
        <v>43</v>
      </c>
      <c r="M1456" s="2">
        <v>18</v>
      </c>
      <c r="N1456" s="2">
        <v>667859.5</v>
      </c>
      <c r="O1456" s="2">
        <v>0</v>
      </c>
      <c r="P1456" s="2">
        <v>60107</v>
      </c>
      <c r="Q1456" s="2">
        <v>60107</v>
      </c>
      <c r="R1456" s="2">
        <v>120214</v>
      </c>
      <c r="S1456" s="2">
        <v>0</v>
      </c>
      <c r="T1456" s="2" t="s">
        <v>44</v>
      </c>
    </row>
    <row r="1457" spans="1:20" x14ac:dyDescent="0.25">
      <c r="A1457" s="2" t="s">
        <v>15</v>
      </c>
      <c r="B1457" s="2" t="s">
        <v>37</v>
      </c>
      <c r="C1457" s="2">
        <v>42019</v>
      </c>
      <c r="D1457" s="11">
        <v>44606</v>
      </c>
      <c r="E1457" s="2" t="s">
        <v>529</v>
      </c>
      <c r="F1457" s="2" t="s">
        <v>530</v>
      </c>
      <c r="G1457" s="2" t="s">
        <v>2076</v>
      </c>
      <c r="H1457" s="2" t="s">
        <v>41</v>
      </c>
      <c r="I1457" s="11">
        <v>43585</v>
      </c>
      <c r="J1457" s="2">
        <v>645371.6</v>
      </c>
      <c r="K1457" s="2" t="s">
        <v>42</v>
      </c>
      <c r="L1457" s="2" t="s">
        <v>43</v>
      </c>
      <c r="M1457" s="2">
        <v>18</v>
      </c>
      <c r="N1457" s="2">
        <v>546925.6</v>
      </c>
      <c r="O1457" s="2">
        <v>0</v>
      </c>
      <c r="P1457" s="2">
        <v>49223</v>
      </c>
      <c r="Q1457" s="2">
        <v>49223</v>
      </c>
      <c r="R1457" s="2">
        <v>98446</v>
      </c>
      <c r="S1457" s="2">
        <v>0</v>
      </c>
      <c r="T1457" s="2" t="s">
        <v>44</v>
      </c>
    </row>
    <row r="1458" spans="1:20" x14ac:dyDescent="0.25">
      <c r="A1458" s="2" t="s">
        <v>15</v>
      </c>
      <c r="B1458" s="2" t="s">
        <v>37</v>
      </c>
      <c r="C1458" s="2">
        <v>42019</v>
      </c>
      <c r="D1458" s="11">
        <v>44606</v>
      </c>
      <c r="E1458" s="2" t="s">
        <v>2077</v>
      </c>
      <c r="F1458" s="2" t="s">
        <v>2078</v>
      </c>
      <c r="G1458" s="2" t="s">
        <v>2079</v>
      </c>
      <c r="H1458" s="2" t="s">
        <v>41</v>
      </c>
      <c r="I1458" s="11">
        <v>43584</v>
      </c>
      <c r="J1458" s="2">
        <v>53504</v>
      </c>
      <c r="K1458" s="2" t="s">
        <v>42</v>
      </c>
      <c r="L1458" s="2" t="s">
        <v>43</v>
      </c>
      <c r="M1458" s="2">
        <v>12</v>
      </c>
      <c r="N1458" s="2">
        <v>72450</v>
      </c>
      <c r="O1458" s="2">
        <v>0</v>
      </c>
      <c r="P1458" s="2">
        <v>4347</v>
      </c>
      <c r="Q1458" s="2">
        <v>4347</v>
      </c>
      <c r="R1458" s="2">
        <v>8694</v>
      </c>
      <c r="S1458" s="2">
        <v>0</v>
      </c>
      <c r="T1458" s="2" t="s">
        <v>44</v>
      </c>
    </row>
    <row r="1459" spans="1:20" x14ac:dyDescent="0.25">
      <c r="A1459" s="2" t="s">
        <v>15</v>
      </c>
      <c r="B1459" s="2" t="s">
        <v>37</v>
      </c>
      <c r="C1459" s="2">
        <v>42019</v>
      </c>
      <c r="D1459" s="11">
        <v>44606</v>
      </c>
      <c r="E1459" s="2" t="s">
        <v>2077</v>
      </c>
      <c r="F1459" s="2" t="s">
        <v>2078</v>
      </c>
      <c r="G1459" s="2" t="s">
        <v>2079</v>
      </c>
      <c r="H1459" s="2" t="s">
        <v>41</v>
      </c>
      <c r="I1459" s="11">
        <v>43584</v>
      </c>
      <c r="J1459" s="2">
        <v>53504</v>
      </c>
      <c r="K1459" s="2" t="s">
        <v>42</v>
      </c>
      <c r="L1459" s="2" t="s">
        <v>43</v>
      </c>
      <c r="M1459" s="2">
        <v>18</v>
      </c>
      <c r="N1459" s="2">
        <v>2000</v>
      </c>
      <c r="O1459" s="2">
        <v>0</v>
      </c>
      <c r="P1459" s="2">
        <v>180</v>
      </c>
      <c r="Q1459" s="2">
        <v>180</v>
      </c>
      <c r="R1459" s="2">
        <v>360</v>
      </c>
      <c r="S1459" s="2">
        <v>0</v>
      </c>
      <c r="T1459" s="2" t="s">
        <v>44</v>
      </c>
    </row>
    <row r="1460" spans="1:20" x14ac:dyDescent="0.25">
      <c r="A1460" s="2" t="s">
        <v>15</v>
      </c>
      <c r="B1460" s="2" t="s">
        <v>37</v>
      </c>
      <c r="C1460" s="2">
        <v>42019</v>
      </c>
      <c r="D1460" s="11">
        <v>44606</v>
      </c>
      <c r="E1460" s="2" t="s">
        <v>2080</v>
      </c>
      <c r="F1460" s="2" t="s">
        <v>2081</v>
      </c>
      <c r="G1460" s="2" t="s">
        <v>2082</v>
      </c>
      <c r="H1460" s="2" t="s">
        <v>41</v>
      </c>
      <c r="I1460" s="11">
        <v>43581</v>
      </c>
      <c r="J1460" s="2">
        <v>70560</v>
      </c>
      <c r="K1460" s="2" t="s">
        <v>42</v>
      </c>
      <c r="L1460" s="2" t="s">
        <v>43</v>
      </c>
      <c r="M1460" s="2">
        <v>12</v>
      </c>
      <c r="N1460" s="2">
        <v>63000</v>
      </c>
      <c r="O1460" s="2">
        <v>7560</v>
      </c>
      <c r="P1460" s="2">
        <v>0</v>
      </c>
      <c r="Q1460" s="2">
        <v>0</v>
      </c>
      <c r="R1460" s="2">
        <v>7560</v>
      </c>
      <c r="S1460" s="2">
        <v>0</v>
      </c>
      <c r="T1460" s="2" t="s">
        <v>44</v>
      </c>
    </row>
    <row r="1461" spans="1:20" x14ac:dyDescent="0.25">
      <c r="A1461" s="2" t="s">
        <v>15</v>
      </c>
      <c r="B1461" s="2" t="s">
        <v>37</v>
      </c>
      <c r="C1461" s="2">
        <v>42019</v>
      </c>
      <c r="D1461" s="11">
        <v>44606</v>
      </c>
      <c r="E1461" s="2" t="s">
        <v>539</v>
      </c>
      <c r="F1461" s="2" t="s">
        <v>540</v>
      </c>
      <c r="G1461" s="2" t="s">
        <v>2083</v>
      </c>
      <c r="H1461" s="2" t="s">
        <v>41</v>
      </c>
      <c r="I1461" s="11">
        <v>43575</v>
      </c>
      <c r="J1461" s="2">
        <v>1262600</v>
      </c>
      <c r="K1461" s="2" t="s">
        <v>42</v>
      </c>
      <c r="L1461" s="2" t="s">
        <v>43</v>
      </c>
      <c r="M1461" s="2">
        <v>18</v>
      </c>
      <c r="N1461" s="2">
        <v>1070000</v>
      </c>
      <c r="O1461" s="2">
        <v>192600</v>
      </c>
      <c r="P1461" s="2">
        <v>0</v>
      </c>
      <c r="Q1461" s="2">
        <v>0</v>
      </c>
      <c r="R1461" s="2">
        <v>192600</v>
      </c>
      <c r="S1461" s="2">
        <v>0</v>
      </c>
      <c r="T1461" s="2" t="s">
        <v>44</v>
      </c>
    </row>
    <row r="1462" spans="1:20" x14ac:dyDescent="0.25">
      <c r="A1462" s="2" t="s">
        <v>15</v>
      </c>
      <c r="B1462" s="2" t="s">
        <v>37</v>
      </c>
      <c r="C1462" s="2">
        <v>42019</v>
      </c>
      <c r="D1462" s="11">
        <v>44606</v>
      </c>
      <c r="E1462" s="2" t="s">
        <v>2084</v>
      </c>
      <c r="F1462" s="2" t="s">
        <v>2085</v>
      </c>
      <c r="G1462" s="2" t="s">
        <v>2086</v>
      </c>
      <c r="H1462" s="2" t="s">
        <v>41</v>
      </c>
      <c r="I1462" s="11">
        <v>43556</v>
      </c>
      <c r="J1462" s="2">
        <v>33040</v>
      </c>
      <c r="K1462" s="2" t="s">
        <v>42</v>
      </c>
      <c r="L1462" s="2" t="s">
        <v>43</v>
      </c>
      <c r="M1462" s="2">
        <v>18</v>
      </c>
      <c r="N1462" s="2">
        <v>28000</v>
      </c>
      <c r="O1462" s="2">
        <v>0</v>
      </c>
      <c r="P1462" s="2">
        <v>2520</v>
      </c>
      <c r="Q1462" s="2">
        <v>2520</v>
      </c>
      <c r="R1462" s="2">
        <v>5040</v>
      </c>
      <c r="S1462" s="2">
        <v>0</v>
      </c>
      <c r="T1462" s="2" t="s">
        <v>44</v>
      </c>
    </row>
    <row r="1463" spans="1:20" x14ac:dyDescent="0.25">
      <c r="A1463" s="2" t="s">
        <v>15</v>
      </c>
      <c r="B1463" s="2" t="s">
        <v>37</v>
      </c>
      <c r="C1463" s="2">
        <v>42019</v>
      </c>
      <c r="D1463" s="11">
        <v>44606</v>
      </c>
      <c r="E1463" s="2" t="s">
        <v>549</v>
      </c>
      <c r="F1463" s="2" t="s">
        <v>550</v>
      </c>
      <c r="G1463" s="2" t="s">
        <v>2087</v>
      </c>
      <c r="H1463" s="2" t="s">
        <v>41</v>
      </c>
      <c r="I1463" s="11">
        <v>43563</v>
      </c>
      <c r="J1463" s="2">
        <v>287914</v>
      </c>
      <c r="K1463" s="2" t="s">
        <v>42</v>
      </c>
      <c r="L1463" s="2" t="s">
        <v>43</v>
      </c>
      <c r="M1463" s="2">
        <v>18</v>
      </c>
      <c r="N1463" s="2">
        <v>14300</v>
      </c>
      <c r="O1463" s="2">
        <v>0</v>
      </c>
      <c r="P1463" s="2">
        <v>1287</v>
      </c>
      <c r="Q1463" s="2">
        <v>1287</v>
      </c>
      <c r="R1463" s="2">
        <v>2574</v>
      </c>
      <c r="S1463" s="2">
        <v>0</v>
      </c>
      <c r="T1463" s="2" t="s">
        <v>44</v>
      </c>
    </row>
    <row r="1464" spans="1:20" x14ac:dyDescent="0.25">
      <c r="A1464" s="2" t="s">
        <v>15</v>
      </c>
      <c r="B1464" s="2" t="s">
        <v>37</v>
      </c>
      <c r="C1464" s="2">
        <v>42019</v>
      </c>
      <c r="D1464" s="11">
        <v>44606</v>
      </c>
      <c r="E1464" s="2" t="s">
        <v>549</v>
      </c>
      <c r="F1464" s="2" t="s">
        <v>550</v>
      </c>
      <c r="G1464" s="2" t="s">
        <v>2087</v>
      </c>
      <c r="H1464" s="2" t="s">
        <v>41</v>
      </c>
      <c r="I1464" s="11">
        <v>43563</v>
      </c>
      <c r="J1464" s="2">
        <v>287914</v>
      </c>
      <c r="K1464" s="2" t="s">
        <v>42</v>
      </c>
      <c r="L1464" s="2" t="s">
        <v>43</v>
      </c>
      <c r="M1464" s="2">
        <v>0</v>
      </c>
      <c r="N1464" s="2">
        <v>271040</v>
      </c>
      <c r="O1464" s="2">
        <v>0</v>
      </c>
      <c r="P1464" s="2">
        <v>0</v>
      </c>
      <c r="Q1464" s="2">
        <v>0</v>
      </c>
      <c r="R1464" s="2">
        <v>0</v>
      </c>
      <c r="S1464" s="2">
        <v>0</v>
      </c>
      <c r="T1464" s="2" t="s">
        <v>44</v>
      </c>
    </row>
    <row r="1465" spans="1:20" x14ac:dyDescent="0.25">
      <c r="A1465" s="2" t="s">
        <v>15</v>
      </c>
      <c r="B1465" s="2" t="s">
        <v>37</v>
      </c>
      <c r="C1465" s="2">
        <v>42019</v>
      </c>
      <c r="D1465" s="11">
        <v>44606</v>
      </c>
      <c r="E1465" s="2" t="s">
        <v>549</v>
      </c>
      <c r="F1465" s="2" t="s">
        <v>550</v>
      </c>
      <c r="G1465" s="2" t="s">
        <v>2088</v>
      </c>
      <c r="H1465" s="2" t="s">
        <v>41</v>
      </c>
      <c r="I1465" s="11">
        <v>43566</v>
      </c>
      <c r="J1465" s="2">
        <v>59354</v>
      </c>
      <c r="K1465" s="2" t="s">
        <v>42</v>
      </c>
      <c r="L1465" s="2" t="s">
        <v>43</v>
      </c>
      <c r="M1465" s="2">
        <v>18</v>
      </c>
      <c r="N1465" s="2">
        <v>6480</v>
      </c>
      <c r="O1465" s="2">
        <v>0</v>
      </c>
      <c r="P1465" s="2">
        <v>583</v>
      </c>
      <c r="Q1465" s="2">
        <v>583</v>
      </c>
      <c r="R1465" s="2">
        <v>1166</v>
      </c>
      <c r="S1465" s="2">
        <v>0</v>
      </c>
      <c r="T1465" s="2" t="s">
        <v>44</v>
      </c>
    </row>
    <row r="1466" spans="1:20" x14ac:dyDescent="0.25">
      <c r="A1466" s="2" t="s">
        <v>15</v>
      </c>
      <c r="B1466" s="2" t="s">
        <v>37</v>
      </c>
      <c r="C1466" s="2">
        <v>42019</v>
      </c>
      <c r="D1466" s="11">
        <v>44606</v>
      </c>
      <c r="E1466" s="2" t="s">
        <v>549</v>
      </c>
      <c r="F1466" s="2" t="s">
        <v>550</v>
      </c>
      <c r="G1466" s="2" t="s">
        <v>2088</v>
      </c>
      <c r="H1466" s="2" t="s">
        <v>41</v>
      </c>
      <c r="I1466" s="11">
        <v>43566</v>
      </c>
      <c r="J1466" s="2">
        <v>59354</v>
      </c>
      <c r="K1466" s="2" t="s">
        <v>42</v>
      </c>
      <c r="L1466" s="2" t="s">
        <v>43</v>
      </c>
      <c r="M1466" s="2">
        <v>0</v>
      </c>
      <c r="N1466" s="2">
        <v>51708</v>
      </c>
      <c r="O1466" s="2">
        <v>0</v>
      </c>
      <c r="P1466" s="2">
        <v>0</v>
      </c>
      <c r="Q1466" s="2">
        <v>0</v>
      </c>
      <c r="R1466" s="2">
        <v>0</v>
      </c>
      <c r="S1466" s="2">
        <v>0</v>
      </c>
      <c r="T1466" s="2" t="s">
        <v>44</v>
      </c>
    </row>
    <row r="1467" spans="1:20" x14ac:dyDescent="0.25">
      <c r="A1467" s="2" t="s">
        <v>15</v>
      </c>
      <c r="B1467" s="2" t="s">
        <v>37</v>
      </c>
      <c r="C1467" s="2">
        <v>42019</v>
      </c>
      <c r="D1467" s="11">
        <v>44606</v>
      </c>
      <c r="E1467" s="2" t="s">
        <v>1791</v>
      </c>
      <c r="F1467" s="2" t="s">
        <v>1792</v>
      </c>
      <c r="G1467" s="2" t="s">
        <v>2089</v>
      </c>
      <c r="H1467" s="2" t="s">
        <v>41</v>
      </c>
      <c r="I1467" s="11">
        <v>43566</v>
      </c>
      <c r="J1467" s="2">
        <v>6354</v>
      </c>
      <c r="K1467" s="2" t="s">
        <v>42</v>
      </c>
      <c r="L1467" s="2" t="s">
        <v>43</v>
      </c>
      <c r="M1467" s="2">
        <v>18</v>
      </c>
      <c r="N1467" s="2">
        <v>5384.75</v>
      </c>
      <c r="O1467" s="2">
        <v>0</v>
      </c>
      <c r="P1467" s="2">
        <v>484.63</v>
      </c>
      <c r="Q1467" s="2">
        <v>484.63</v>
      </c>
      <c r="R1467" s="2">
        <v>969.26</v>
      </c>
      <c r="S1467" s="2">
        <v>0</v>
      </c>
      <c r="T1467" s="2" t="s">
        <v>44</v>
      </c>
    </row>
    <row r="1468" spans="1:20" x14ac:dyDescent="0.25">
      <c r="A1468" s="2" t="s">
        <v>15</v>
      </c>
      <c r="B1468" s="2" t="s">
        <v>37</v>
      </c>
      <c r="C1468" s="2">
        <v>42019</v>
      </c>
      <c r="D1468" s="11">
        <v>44606</v>
      </c>
      <c r="E1468" s="2" t="s">
        <v>1791</v>
      </c>
      <c r="F1468" s="2" t="s">
        <v>1792</v>
      </c>
      <c r="G1468" s="2" t="s">
        <v>2090</v>
      </c>
      <c r="H1468" s="2" t="s">
        <v>41</v>
      </c>
      <c r="I1468" s="11">
        <v>43567</v>
      </c>
      <c r="J1468" s="2">
        <v>11400</v>
      </c>
      <c r="K1468" s="2" t="s">
        <v>42</v>
      </c>
      <c r="L1468" s="2" t="s">
        <v>43</v>
      </c>
      <c r="M1468" s="2">
        <v>18</v>
      </c>
      <c r="N1468" s="2">
        <v>9661</v>
      </c>
      <c r="O1468" s="2">
        <v>0</v>
      </c>
      <c r="P1468" s="2">
        <v>869.49</v>
      </c>
      <c r="Q1468" s="2">
        <v>869.49</v>
      </c>
      <c r="R1468" s="2">
        <v>1738.98</v>
      </c>
      <c r="S1468" s="2">
        <v>0</v>
      </c>
      <c r="T1468" s="2" t="s">
        <v>44</v>
      </c>
    </row>
    <row r="1469" spans="1:20" x14ac:dyDescent="0.25">
      <c r="A1469" s="2" t="s">
        <v>15</v>
      </c>
      <c r="B1469" s="2" t="s">
        <v>37</v>
      </c>
      <c r="C1469" s="2">
        <v>42019</v>
      </c>
      <c r="D1469" s="11">
        <v>44606</v>
      </c>
      <c r="E1469" s="2" t="s">
        <v>2091</v>
      </c>
      <c r="F1469" s="2" t="s">
        <v>2092</v>
      </c>
      <c r="G1469" s="2" t="s">
        <v>2093</v>
      </c>
      <c r="H1469" s="2" t="s">
        <v>41</v>
      </c>
      <c r="I1469" s="11">
        <v>43563</v>
      </c>
      <c r="J1469" s="2">
        <v>37807</v>
      </c>
      <c r="K1469" s="2" t="s">
        <v>42</v>
      </c>
      <c r="L1469" s="2" t="s">
        <v>43</v>
      </c>
      <c r="M1469" s="2">
        <v>18</v>
      </c>
      <c r="N1469" s="2">
        <v>32040</v>
      </c>
      <c r="O1469" s="2">
        <v>0</v>
      </c>
      <c r="P1469" s="2">
        <v>2883.6</v>
      </c>
      <c r="Q1469" s="2">
        <v>2883.6</v>
      </c>
      <c r="R1469" s="2">
        <v>5767.2</v>
      </c>
      <c r="S1469" s="2">
        <v>0</v>
      </c>
      <c r="T1469" s="2" t="s">
        <v>44</v>
      </c>
    </row>
    <row r="1470" spans="1:20" x14ac:dyDescent="0.25">
      <c r="A1470" s="2" t="s">
        <v>15</v>
      </c>
      <c r="B1470" s="2" t="s">
        <v>37</v>
      </c>
      <c r="C1470" s="2">
        <v>42019</v>
      </c>
      <c r="D1470" s="11">
        <v>44606</v>
      </c>
      <c r="E1470" s="2" t="s">
        <v>555</v>
      </c>
      <c r="F1470" s="2" t="s">
        <v>556</v>
      </c>
      <c r="G1470" s="2" t="s">
        <v>2094</v>
      </c>
      <c r="H1470" s="2" t="s">
        <v>41</v>
      </c>
      <c r="I1470" s="11">
        <v>43557</v>
      </c>
      <c r="J1470" s="2">
        <v>12744</v>
      </c>
      <c r="K1470" s="2" t="s">
        <v>42</v>
      </c>
      <c r="L1470" s="2" t="s">
        <v>43</v>
      </c>
      <c r="M1470" s="2">
        <v>18</v>
      </c>
      <c r="N1470" s="2">
        <v>10800</v>
      </c>
      <c r="O1470" s="2">
        <v>1944</v>
      </c>
      <c r="P1470" s="2">
        <v>0</v>
      </c>
      <c r="Q1470" s="2">
        <v>0</v>
      </c>
      <c r="R1470" s="2">
        <v>1944</v>
      </c>
      <c r="S1470" s="2">
        <v>0</v>
      </c>
      <c r="T1470" s="2" t="s">
        <v>44</v>
      </c>
    </row>
    <row r="1471" spans="1:20" x14ac:dyDescent="0.25">
      <c r="A1471" s="2" t="s">
        <v>15</v>
      </c>
      <c r="B1471" s="2" t="s">
        <v>37</v>
      </c>
      <c r="C1471" s="2">
        <v>42019</v>
      </c>
      <c r="D1471" s="11">
        <v>44606</v>
      </c>
      <c r="E1471" s="2" t="s">
        <v>558</v>
      </c>
      <c r="F1471" s="2" t="s">
        <v>559</v>
      </c>
      <c r="G1471" s="2" t="s">
        <v>2095</v>
      </c>
      <c r="H1471" s="2" t="s">
        <v>41</v>
      </c>
      <c r="I1471" s="11">
        <v>43565</v>
      </c>
      <c r="J1471" s="2">
        <v>534068</v>
      </c>
      <c r="K1471" s="2" t="s">
        <v>42</v>
      </c>
      <c r="L1471" s="2" t="s">
        <v>43</v>
      </c>
      <c r="M1471" s="2">
        <v>18</v>
      </c>
      <c r="N1471" s="2">
        <v>452600</v>
      </c>
      <c r="O1471" s="2">
        <v>81468</v>
      </c>
      <c r="P1471" s="2">
        <v>0</v>
      </c>
      <c r="Q1471" s="2">
        <v>0</v>
      </c>
      <c r="R1471" s="2">
        <v>81468</v>
      </c>
      <c r="S1471" s="2">
        <v>0</v>
      </c>
      <c r="T1471" s="2" t="s">
        <v>44</v>
      </c>
    </row>
    <row r="1472" spans="1:20" x14ac:dyDescent="0.25">
      <c r="A1472" s="2" t="s">
        <v>15</v>
      </c>
      <c r="B1472" s="2" t="s">
        <v>37</v>
      </c>
      <c r="C1472" s="2">
        <v>42019</v>
      </c>
      <c r="D1472" s="11">
        <v>44606</v>
      </c>
      <c r="E1472" s="2" t="s">
        <v>558</v>
      </c>
      <c r="F1472" s="2" t="s">
        <v>559</v>
      </c>
      <c r="G1472" s="2" t="s">
        <v>2096</v>
      </c>
      <c r="H1472" s="2" t="s">
        <v>41</v>
      </c>
      <c r="I1472" s="11">
        <v>43573</v>
      </c>
      <c r="J1472" s="2">
        <v>151559.20000000001</v>
      </c>
      <c r="K1472" s="2" t="s">
        <v>42</v>
      </c>
      <c r="L1472" s="2" t="s">
        <v>43</v>
      </c>
      <c r="M1472" s="2">
        <v>18</v>
      </c>
      <c r="N1472" s="2">
        <v>128440</v>
      </c>
      <c r="O1472" s="2">
        <v>23119.200000000001</v>
      </c>
      <c r="P1472" s="2">
        <v>0</v>
      </c>
      <c r="Q1472" s="2">
        <v>0</v>
      </c>
      <c r="R1472" s="2">
        <v>23119.200000000001</v>
      </c>
      <c r="S1472" s="2">
        <v>0</v>
      </c>
      <c r="T1472" s="2" t="s">
        <v>44</v>
      </c>
    </row>
    <row r="1473" spans="1:20" x14ac:dyDescent="0.25">
      <c r="A1473" s="2" t="s">
        <v>15</v>
      </c>
      <c r="B1473" s="2" t="s">
        <v>37</v>
      </c>
      <c r="C1473" s="2">
        <v>42019</v>
      </c>
      <c r="D1473" s="11">
        <v>44606</v>
      </c>
      <c r="E1473" s="2" t="s">
        <v>576</v>
      </c>
      <c r="F1473" s="2" t="s">
        <v>577</v>
      </c>
      <c r="G1473" s="2" t="s">
        <v>2098</v>
      </c>
      <c r="H1473" s="2" t="s">
        <v>41</v>
      </c>
      <c r="I1473" s="11">
        <v>43566</v>
      </c>
      <c r="J1473" s="2">
        <v>43513</v>
      </c>
      <c r="K1473" s="2" t="s">
        <v>42</v>
      </c>
      <c r="L1473" s="2" t="s">
        <v>43</v>
      </c>
      <c r="M1473" s="2">
        <v>18</v>
      </c>
      <c r="N1473" s="2">
        <v>36875</v>
      </c>
      <c r="O1473" s="2">
        <v>0</v>
      </c>
      <c r="P1473" s="2">
        <v>3318.75</v>
      </c>
      <c r="Q1473" s="2">
        <v>3318.75</v>
      </c>
      <c r="R1473" s="2">
        <v>6637.5</v>
      </c>
      <c r="S1473" s="2">
        <v>0</v>
      </c>
      <c r="T1473" s="2" t="s">
        <v>44</v>
      </c>
    </row>
    <row r="1474" spans="1:20" x14ac:dyDescent="0.25">
      <c r="A1474" s="2" t="s">
        <v>15</v>
      </c>
      <c r="B1474" s="2" t="s">
        <v>37</v>
      </c>
      <c r="C1474" s="2">
        <v>42019</v>
      </c>
      <c r="D1474" s="11">
        <v>44606</v>
      </c>
      <c r="E1474" s="2" t="s">
        <v>576</v>
      </c>
      <c r="F1474" s="2" t="s">
        <v>577</v>
      </c>
      <c r="G1474" s="2" t="s">
        <v>2099</v>
      </c>
      <c r="H1474" s="2" t="s">
        <v>41</v>
      </c>
      <c r="I1474" s="11">
        <v>43567</v>
      </c>
      <c r="J1474" s="2">
        <v>3658</v>
      </c>
      <c r="K1474" s="2" t="s">
        <v>42</v>
      </c>
      <c r="L1474" s="2" t="s">
        <v>43</v>
      </c>
      <c r="M1474" s="2">
        <v>18</v>
      </c>
      <c r="N1474" s="2">
        <v>3100</v>
      </c>
      <c r="O1474" s="2">
        <v>0</v>
      </c>
      <c r="P1474" s="2">
        <v>279</v>
      </c>
      <c r="Q1474" s="2">
        <v>279</v>
      </c>
      <c r="R1474" s="2">
        <v>558</v>
      </c>
      <c r="S1474" s="2">
        <v>0</v>
      </c>
      <c r="T1474" s="2" t="s">
        <v>44</v>
      </c>
    </row>
    <row r="1475" spans="1:20" x14ac:dyDescent="0.25">
      <c r="A1475" s="2" t="s">
        <v>15</v>
      </c>
      <c r="B1475" s="2" t="s">
        <v>37</v>
      </c>
      <c r="C1475" s="2">
        <v>42019</v>
      </c>
      <c r="D1475" s="11">
        <v>44606</v>
      </c>
      <c r="E1475" s="2" t="s">
        <v>576</v>
      </c>
      <c r="F1475" s="2" t="s">
        <v>577</v>
      </c>
      <c r="G1475" s="2" t="s">
        <v>95</v>
      </c>
      <c r="H1475" s="2" t="s">
        <v>41</v>
      </c>
      <c r="I1475" s="11">
        <v>43575</v>
      </c>
      <c r="J1475" s="2">
        <v>17794</v>
      </c>
      <c r="K1475" s="2" t="s">
        <v>42</v>
      </c>
      <c r="L1475" s="2" t="s">
        <v>43</v>
      </c>
      <c r="M1475" s="2">
        <v>18</v>
      </c>
      <c r="N1475" s="2">
        <v>15080</v>
      </c>
      <c r="O1475" s="2">
        <v>0</v>
      </c>
      <c r="P1475" s="2">
        <v>1357.2</v>
      </c>
      <c r="Q1475" s="2">
        <v>1357.2</v>
      </c>
      <c r="R1475" s="2">
        <v>2714.4</v>
      </c>
      <c r="S1475" s="2">
        <v>0</v>
      </c>
      <c r="T1475" s="2" t="s">
        <v>44</v>
      </c>
    </row>
    <row r="1476" spans="1:20" x14ac:dyDescent="0.25">
      <c r="A1476" s="2" t="s">
        <v>15</v>
      </c>
      <c r="B1476" s="2" t="s">
        <v>37</v>
      </c>
      <c r="C1476" s="2">
        <v>42019</v>
      </c>
      <c r="D1476" s="11">
        <v>44606</v>
      </c>
      <c r="E1476" s="2" t="s">
        <v>576</v>
      </c>
      <c r="F1476" s="2" t="s">
        <v>577</v>
      </c>
      <c r="G1476" s="2" t="s">
        <v>2100</v>
      </c>
      <c r="H1476" s="2" t="s">
        <v>41</v>
      </c>
      <c r="I1476" s="11">
        <v>43579</v>
      </c>
      <c r="J1476" s="2">
        <v>63089</v>
      </c>
      <c r="K1476" s="2" t="s">
        <v>42</v>
      </c>
      <c r="L1476" s="2" t="s">
        <v>43</v>
      </c>
      <c r="M1476" s="2">
        <v>18</v>
      </c>
      <c r="N1476" s="2">
        <v>53465</v>
      </c>
      <c r="O1476" s="2">
        <v>0</v>
      </c>
      <c r="P1476" s="2">
        <v>4811.8500000000004</v>
      </c>
      <c r="Q1476" s="2">
        <v>4811.8500000000004</v>
      </c>
      <c r="R1476" s="2">
        <v>9623.7000000000007</v>
      </c>
      <c r="S1476" s="2">
        <v>0</v>
      </c>
      <c r="T1476" s="2" t="s">
        <v>44</v>
      </c>
    </row>
    <row r="1477" spans="1:20" x14ac:dyDescent="0.25">
      <c r="A1477" s="2" t="s">
        <v>15</v>
      </c>
      <c r="B1477" s="2" t="s">
        <v>37</v>
      </c>
      <c r="C1477" s="2">
        <v>42019</v>
      </c>
      <c r="D1477" s="11">
        <v>44606</v>
      </c>
      <c r="E1477" s="2" t="s">
        <v>581</v>
      </c>
      <c r="F1477" s="2" t="s">
        <v>582</v>
      </c>
      <c r="G1477" s="2" t="s">
        <v>2101</v>
      </c>
      <c r="H1477" s="2" t="s">
        <v>41</v>
      </c>
      <c r="I1477" s="11">
        <v>43566</v>
      </c>
      <c r="J1477" s="2">
        <v>99691</v>
      </c>
      <c r="K1477" s="2" t="s">
        <v>42</v>
      </c>
      <c r="L1477" s="2" t="s">
        <v>43</v>
      </c>
      <c r="M1477" s="2">
        <v>18</v>
      </c>
      <c r="N1477" s="2">
        <v>84484</v>
      </c>
      <c r="O1477" s="2">
        <v>15207.12</v>
      </c>
      <c r="P1477" s="2">
        <v>0</v>
      </c>
      <c r="Q1477" s="2">
        <v>0</v>
      </c>
      <c r="R1477" s="2">
        <v>15207.12</v>
      </c>
      <c r="S1477" s="2">
        <v>0</v>
      </c>
      <c r="T1477" s="2" t="s">
        <v>44</v>
      </c>
    </row>
    <row r="1478" spans="1:20" x14ac:dyDescent="0.25">
      <c r="A1478" s="2" t="s">
        <v>15</v>
      </c>
      <c r="B1478" s="2" t="s">
        <v>37</v>
      </c>
      <c r="C1478" s="2">
        <v>42019</v>
      </c>
      <c r="D1478" s="11">
        <v>44606</v>
      </c>
      <c r="E1478" s="2" t="s">
        <v>581</v>
      </c>
      <c r="F1478" s="2" t="s">
        <v>582</v>
      </c>
      <c r="G1478" s="2" t="s">
        <v>2016</v>
      </c>
      <c r="H1478" s="2" t="s">
        <v>41</v>
      </c>
      <c r="I1478" s="11">
        <v>43570</v>
      </c>
      <c r="J1478" s="2">
        <v>283389</v>
      </c>
      <c r="K1478" s="2" t="s">
        <v>42</v>
      </c>
      <c r="L1478" s="2" t="s">
        <v>43</v>
      </c>
      <c r="M1478" s="2">
        <v>18</v>
      </c>
      <c r="N1478" s="2">
        <v>240160</v>
      </c>
      <c r="O1478" s="2">
        <v>43228.800000000003</v>
      </c>
      <c r="P1478" s="2">
        <v>0</v>
      </c>
      <c r="Q1478" s="2">
        <v>0</v>
      </c>
      <c r="R1478" s="2">
        <v>43228.800000000003</v>
      </c>
      <c r="S1478" s="2">
        <v>0</v>
      </c>
      <c r="T1478" s="2" t="s">
        <v>44</v>
      </c>
    </row>
    <row r="1479" spans="1:20" x14ac:dyDescent="0.25">
      <c r="A1479" s="2" t="s">
        <v>15</v>
      </c>
      <c r="B1479" s="2" t="s">
        <v>37</v>
      </c>
      <c r="C1479" s="2">
        <v>42019</v>
      </c>
      <c r="D1479" s="11">
        <v>44606</v>
      </c>
      <c r="E1479" s="2" t="s">
        <v>581</v>
      </c>
      <c r="F1479" s="2" t="s">
        <v>582</v>
      </c>
      <c r="G1479" s="2" t="s">
        <v>2102</v>
      </c>
      <c r="H1479" s="2" t="s">
        <v>41</v>
      </c>
      <c r="I1479" s="11">
        <v>43585</v>
      </c>
      <c r="J1479" s="2">
        <v>21202</v>
      </c>
      <c r="K1479" s="2" t="s">
        <v>42</v>
      </c>
      <c r="L1479" s="2" t="s">
        <v>43</v>
      </c>
      <c r="M1479" s="2">
        <v>18</v>
      </c>
      <c r="N1479" s="2">
        <v>17968</v>
      </c>
      <c r="O1479" s="2">
        <v>3234.24</v>
      </c>
      <c r="P1479" s="2">
        <v>0</v>
      </c>
      <c r="Q1479" s="2">
        <v>0</v>
      </c>
      <c r="R1479" s="2">
        <v>3234.24</v>
      </c>
      <c r="S1479" s="2">
        <v>0</v>
      </c>
      <c r="T1479" s="2" t="s">
        <v>44</v>
      </c>
    </row>
    <row r="1480" spans="1:20" x14ac:dyDescent="0.25">
      <c r="A1480" s="2" t="s">
        <v>15</v>
      </c>
      <c r="B1480" s="2" t="s">
        <v>37</v>
      </c>
      <c r="C1480" s="2">
        <v>42019</v>
      </c>
      <c r="D1480" s="11">
        <v>44606</v>
      </c>
      <c r="E1480" s="2" t="s">
        <v>590</v>
      </c>
      <c r="F1480" s="2" t="s">
        <v>591</v>
      </c>
      <c r="G1480" s="2" t="s">
        <v>2103</v>
      </c>
      <c r="H1480" s="2" t="s">
        <v>41</v>
      </c>
      <c r="I1480" s="11">
        <v>43582</v>
      </c>
      <c r="J1480" s="2">
        <v>171867</v>
      </c>
      <c r="K1480" s="2" t="s">
        <v>42</v>
      </c>
      <c r="L1480" s="2" t="s">
        <v>43</v>
      </c>
      <c r="M1480" s="2">
        <v>18</v>
      </c>
      <c r="N1480" s="2">
        <v>145650</v>
      </c>
      <c r="O1480" s="2">
        <v>0</v>
      </c>
      <c r="P1480" s="2">
        <v>13108.5</v>
      </c>
      <c r="Q1480" s="2">
        <v>13108.5</v>
      </c>
      <c r="R1480" s="2">
        <v>26217</v>
      </c>
      <c r="S1480" s="2">
        <v>0</v>
      </c>
      <c r="T1480" s="2" t="s">
        <v>44</v>
      </c>
    </row>
    <row r="1481" spans="1:20" x14ac:dyDescent="0.25">
      <c r="A1481" s="2" t="s">
        <v>15</v>
      </c>
      <c r="B1481" s="2" t="s">
        <v>37</v>
      </c>
      <c r="C1481" s="2">
        <v>42019</v>
      </c>
      <c r="D1481" s="11">
        <v>44606</v>
      </c>
      <c r="E1481" s="2" t="s">
        <v>2104</v>
      </c>
      <c r="F1481" s="2" t="s">
        <v>2105</v>
      </c>
      <c r="G1481" s="2" t="s">
        <v>2106</v>
      </c>
      <c r="H1481" s="2" t="s">
        <v>41</v>
      </c>
      <c r="I1481" s="11">
        <v>43558</v>
      </c>
      <c r="J1481" s="2">
        <v>15576</v>
      </c>
      <c r="K1481" s="2" t="s">
        <v>42</v>
      </c>
      <c r="L1481" s="2" t="s">
        <v>43</v>
      </c>
      <c r="M1481" s="2">
        <v>18</v>
      </c>
      <c r="N1481" s="2">
        <v>13200</v>
      </c>
      <c r="O1481" s="2">
        <v>0</v>
      </c>
      <c r="P1481" s="2">
        <v>1188</v>
      </c>
      <c r="Q1481" s="2">
        <v>1188</v>
      </c>
      <c r="R1481" s="2">
        <v>2376</v>
      </c>
      <c r="S1481" s="2">
        <v>0</v>
      </c>
      <c r="T1481" s="2" t="s">
        <v>44</v>
      </c>
    </row>
    <row r="1482" spans="1:20" x14ac:dyDescent="0.25">
      <c r="A1482" s="2" t="s">
        <v>15</v>
      </c>
      <c r="B1482" s="2" t="s">
        <v>37</v>
      </c>
      <c r="C1482" s="2">
        <v>42019</v>
      </c>
      <c r="D1482" s="11">
        <v>44606</v>
      </c>
      <c r="E1482" s="2" t="s">
        <v>2104</v>
      </c>
      <c r="F1482" s="2" t="s">
        <v>2105</v>
      </c>
      <c r="G1482" s="2" t="s">
        <v>2099</v>
      </c>
      <c r="H1482" s="2" t="s">
        <v>41</v>
      </c>
      <c r="I1482" s="11">
        <v>43560</v>
      </c>
      <c r="J1482" s="2">
        <v>34250</v>
      </c>
      <c r="K1482" s="2" t="s">
        <v>42</v>
      </c>
      <c r="L1482" s="2" t="s">
        <v>43</v>
      </c>
      <c r="M1482" s="2">
        <v>18</v>
      </c>
      <c r="N1482" s="2">
        <v>29025</v>
      </c>
      <c r="O1482" s="2">
        <v>0</v>
      </c>
      <c r="P1482" s="2">
        <v>2612.25</v>
      </c>
      <c r="Q1482" s="2">
        <v>2612.25</v>
      </c>
      <c r="R1482" s="2">
        <v>5224.5</v>
      </c>
      <c r="S1482" s="2">
        <v>0</v>
      </c>
      <c r="T1482" s="2" t="s">
        <v>44</v>
      </c>
    </row>
    <row r="1483" spans="1:20" x14ac:dyDescent="0.25">
      <c r="A1483" s="2" t="s">
        <v>15</v>
      </c>
      <c r="B1483" s="2" t="s">
        <v>37</v>
      </c>
      <c r="C1483" s="2">
        <v>42019</v>
      </c>
      <c r="D1483" s="11">
        <v>44606</v>
      </c>
      <c r="E1483" s="2" t="s">
        <v>2104</v>
      </c>
      <c r="F1483" s="2" t="s">
        <v>2105</v>
      </c>
      <c r="G1483" s="2" t="s">
        <v>1362</v>
      </c>
      <c r="H1483" s="2" t="s">
        <v>41</v>
      </c>
      <c r="I1483" s="11">
        <v>43556</v>
      </c>
      <c r="J1483" s="2">
        <v>9912</v>
      </c>
      <c r="K1483" s="2" t="s">
        <v>42</v>
      </c>
      <c r="L1483" s="2" t="s">
        <v>43</v>
      </c>
      <c r="M1483" s="2">
        <v>18</v>
      </c>
      <c r="N1483" s="2">
        <v>8400</v>
      </c>
      <c r="O1483" s="2">
        <v>0</v>
      </c>
      <c r="P1483" s="2">
        <v>756</v>
      </c>
      <c r="Q1483" s="2">
        <v>756</v>
      </c>
      <c r="R1483" s="2">
        <v>1512</v>
      </c>
      <c r="S1483" s="2">
        <v>0</v>
      </c>
      <c r="T1483" s="2" t="s">
        <v>44</v>
      </c>
    </row>
    <row r="1484" spans="1:20" x14ac:dyDescent="0.25">
      <c r="A1484" s="2" t="s">
        <v>15</v>
      </c>
      <c r="B1484" s="2" t="s">
        <v>37</v>
      </c>
      <c r="C1484" s="2">
        <v>42019</v>
      </c>
      <c r="D1484" s="11">
        <v>44606</v>
      </c>
      <c r="E1484" s="2" t="s">
        <v>599</v>
      </c>
      <c r="F1484" s="2" t="s">
        <v>600</v>
      </c>
      <c r="G1484" s="2" t="s">
        <v>2086</v>
      </c>
      <c r="H1484" s="2" t="s">
        <v>41</v>
      </c>
      <c r="I1484" s="11">
        <v>43556</v>
      </c>
      <c r="J1484" s="2">
        <v>61972</v>
      </c>
      <c r="K1484" s="2" t="s">
        <v>42</v>
      </c>
      <c r="L1484" s="2" t="s">
        <v>43</v>
      </c>
      <c r="M1484" s="2">
        <v>12</v>
      </c>
      <c r="N1484" s="2">
        <v>53100</v>
      </c>
      <c r="O1484" s="2">
        <v>0</v>
      </c>
      <c r="P1484" s="2">
        <v>3186</v>
      </c>
      <c r="Q1484" s="2">
        <v>3186</v>
      </c>
      <c r="R1484" s="2">
        <v>6372</v>
      </c>
      <c r="S1484" s="2">
        <v>0</v>
      </c>
      <c r="T1484" s="2" t="s">
        <v>44</v>
      </c>
    </row>
    <row r="1485" spans="1:20" x14ac:dyDescent="0.25">
      <c r="A1485" s="2" t="s">
        <v>15</v>
      </c>
      <c r="B1485" s="2" t="s">
        <v>37</v>
      </c>
      <c r="C1485" s="2">
        <v>42019</v>
      </c>
      <c r="D1485" s="11">
        <v>44606</v>
      </c>
      <c r="E1485" s="2" t="s">
        <v>603</v>
      </c>
      <c r="F1485" s="2" t="s">
        <v>604</v>
      </c>
      <c r="G1485" s="2" t="s">
        <v>2107</v>
      </c>
      <c r="H1485" s="2" t="s">
        <v>41</v>
      </c>
      <c r="I1485" s="11">
        <v>43584</v>
      </c>
      <c r="J1485" s="2">
        <v>21889</v>
      </c>
      <c r="K1485" s="2" t="s">
        <v>42</v>
      </c>
      <c r="L1485" s="2" t="s">
        <v>43</v>
      </c>
      <c r="M1485" s="2">
        <v>18</v>
      </c>
      <c r="N1485" s="2">
        <v>18550</v>
      </c>
      <c r="O1485" s="2">
        <v>0</v>
      </c>
      <c r="P1485" s="2">
        <v>1669.5</v>
      </c>
      <c r="Q1485" s="2">
        <v>1669.5</v>
      </c>
      <c r="R1485" s="2">
        <v>3339</v>
      </c>
      <c r="S1485" s="2">
        <v>0</v>
      </c>
      <c r="T1485" s="2" t="s">
        <v>44</v>
      </c>
    </row>
    <row r="1486" spans="1:20" x14ac:dyDescent="0.25">
      <c r="A1486" s="2" t="s">
        <v>15</v>
      </c>
      <c r="B1486" s="2" t="s">
        <v>37</v>
      </c>
      <c r="C1486" s="2">
        <v>42019</v>
      </c>
      <c r="D1486" s="11">
        <v>44606</v>
      </c>
      <c r="E1486" s="2" t="s">
        <v>603</v>
      </c>
      <c r="F1486" s="2" t="s">
        <v>604</v>
      </c>
      <c r="G1486" s="2" t="s">
        <v>2108</v>
      </c>
      <c r="H1486" s="2" t="s">
        <v>41</v>
      </c>
      <c r="I1486" s="11">
        <v>43584</v>
      </c>
      <c r="J1486" s="2">
        <v>43365</v>
      </c>
      <c r="K1486" s="2" t="s">
        <v>42</v>
      </c>
      <c r="L1486" s="2" t="s">
        <v>43</v>
      </c>
      <c r="M1486" s="2">
        <v>18</v>
      </c>
      <c r="N1486" s="2">
        <v>36750</v>
      </c>
      <c r="O1486" s="2">
        <v>0</v>
      </c>
      <c r="P1486" s="2">
        <v>3307.5</v>
      </c>
      <c r="Q1486" s="2">
        <v>3307.5</v>
      </c>
      <c r="R1486" s="2">
        <v>6615</v>
      </c>
      <c r="S1486" s="2">
        <v>0</v>
      </c>
      <c r="T1486" s="2" t="s">
        <v>44</v>
      </c>
    </row>
    <row r="1487" spans="1:20" x14ac:dyDescent="0.25">
      <c r="A1487" s="2" t="s">
        <v>15</v>
      </c>
      <c r="B1487" s="2" t="s">
        <v>37</v>
      </c>
      <c r="C1487" s="2">
        <v>42019</v>
      </c>
      <c r="D1487" s="11">
        <v>44606</v>
      </c>
      <c r="E1487" s="2" t="s">
        <v>1272</v>
      </c>
      <c r="F1487" s="2" t="s">
        <v>1273</v>
      </c>
      <c r="G1487" s="2" t="s">
        <v>2110</v>
      </c>
      <c r="H1487" s="2" t="s">
        <v>41</v>
      </c>
      <c r="I1487" s="11">
        <v>43569</v>
      </c>
      <c r="J1487" s="2">
        <v>33630</v>
      </c>
      <c r="K1487" s="2" t="s">
        <v>42</v>
      </c>
      <c r="L1487" s="2" t="s">
        <v>43</v>
      </c>
      <c r="M1487" s="2">
        <v>18</v>
      </c>
      <c r="N1487" s="2">
        <v>28500</v>
      </c>
      <c r="O1487" s="2">
        <v>5130</v>
      </c>
      <c r="P1487" s="2">
        <v>0</v>
      </c>
      <c r="Q1487" s="2">
        <v>0</v>
      </c>
      <c r="R1487" s="2">
        <v>5130</v>
      </c>
      <c r="S1487" s="2">
        <v>0</v>
      </c>
      <c r="T1487" s="2" t="s">
        <v>44</v>
      </c>
    </row>
    <row r="1488" spans="1:20" x14ac:dyDescent="0.25">
      <c r="A1488" s="2" t="s">
        <v>15</v>
      </c>
      <c r="B1488" s="2" t="s">
        <v>37</v>
      </c>
      <c r="C1488" s="2">
        <v>42019</v>
      </c>
      <c r="D1488" s="11">
        <v>44606</v>
      </c>
      <c r="E1488" s="2" t="s">
        <v>1199</v>
      </c>
      <c r="F1488" s="2" t="s">
        <v>1200</v>
      </c>
      <c r="G1488" s="2" t="s">
        <v>2111</v>
      </c>
      <c r="H1488" s="2" t="s">
        <v>41</v>
      </c>
      <c r="I1488" s="11">
        <v>43580</v>
      </c>
      <c r="J1488" s="2">
        <v>476569</v>
      </c>
      <c r="K1488" s="2" t="s">
        <v>42</v>
      </c>
      <c r="L1488" s="2" t="s">
        <v>43</v>
      </c>
      <c r="M1488" s="2">
        <v>18</v>
      </c>
      <c r="N1488" s="2">
        <v>403872</v>
      </c>
      <c r="O1488" s="2">
        <v>72696.960000000006</v>
      </c>
      <c r="P1488" s="2">
        <v>0</v>
      </c>
      <c r="Q1488" s="2">
        <v>0</v>
      </c>
      <c r="R1488" s="2">
        <v>72696.960000000006</v>
      </c>
      <c r="S1488" s="2">
        <v>0</v>
      </c>
      <c r="T1488" s="2" t="s">
        <v>44</v>
      </c>
    </row>
    <row r="1489" spans="1:20" x14ac:dyDescent="0.25">
      <c r="A1489" s="2" t="s">
        <v>15</v>
      </c>
      <c r="B1489" s="2" t="s">
        <v>37</v>
      </c>
      <c r="C1489" s="2">
        <v>42019</v>
      </c>
      <c r="D1489" s="11">
        <v>44606</v>
      </c>
      <c r="E1489" s="2" t="s">
        <v>702</v>
      </c>
      <c r="F1489" s="2" t="s">
        <v>703</v>
      </c>
      <c r="G1489" s="2" t="s">
        <v>2112</v>
      </c>
      <c r="H1489" s="2" t="s">
        <v>41</v>
      </c>
      <c r="I1489" s="11">
        <v>43559</v>
      </c>
      <c r="J1489" s="2">
        <v>17465.18</v>
      </c>
      <c r="K1489" s="2" t="s">
        <v>42</v>
      </c>
      <c r="L1489" s="2" t="s">
        <v>43</v>
      </c>
      <c r="M1489" s="2">
        <v>18</v>
      </c>
      <c r="N1489" s="2">
        <v>14801</v>
      </c>
      <c r="O1489" s="2">
        <v>2664.18</v>
      </c>
      <c r="P1489" s="2">
        <v>0</v>
      </c>
      <c r="Q1489" s="2">
        <v>0</v>
      </c>
      <c r="R1489" s="2">
        <v>2664.18</v>
      </c>
      <c r="S1489" s="2">
        <v>0</v>
      </c>
      <c r="T1489" s="2" t="s">
        <v>44</v>
      </c>
    </row>
    <row r="1490" spans="1:20" x14ac:dyDescent="0.25">
      <c r="A1490" s="2" t="s">
        <v>15</v>
      </c>
      <c r="B1490" s="2" t="s">
        <v>37</v>
      </c>
      <c r="C1490" s="2">
        <v>42019</v>
      </c>
      <c r="D1490" s="11">
        <v>44606</v>
      </c>
      <c r="E1490" s="2" t="s">
        <v>2113</v>
      </c>
      <c r="F1490" s="2" t="s">
        <v>2114</v>
      </c>
      <c r="G1490" s="2" t="s">
        <v>2115</v>
      </c>
      <c r="H1490" s="2" t="s">
        <v>41</v>
      </c>
      <c r="I1490" s="11">
        <v>43561</v>
      </c>
      <c r="J1490" s="2">
        <v>10600</v>
      </c>
      <c r="K1490" s="2" t="s">
        <v>42</v>
      </c>
      <c r="L1490" s="2" t="s">
        <v>43</v>
      </c>
      <c r="M1490" s="2">
        <v>18</v>
      </c>
      <c r="N1490" s="2">
        <v>8983.06</v>
      </c>
      <c r="O1490" s="2">
        <v>0</v>
      </c>
      <c r="P1490" s="2">
        <v>808.48</v>
      </c>
      <c r="Q1490" s="2">
        <v>808.48</v>
      </c>
      <c r="R1490" s="2">
        <v>1616.96</v>
      </c>
      <c r="S1490" s="2">
        <v>0</v>
      </c>
      <c r="T1490" s="2" t="s">
        <v>44</v>
      </c>
    </row>
    <row r="1491" spans="1:20" x14ac:dyDescent="0.25">
      <c r="A1491" s="2" t="s">
        <v>15</v>
      </c>
      <c r="B1491" s="2" t="s">
        <v>37</v>
      </c>
      <c r="C1491" s="2">
        <v>42019</v>
      </c>
      <c r="D1491" s="11">
        <v>44606</v>
      </c>
      <c r="E1491" s="2" t="s">
        <v>1211</v>
      </c>
      <c r="F1491" s="2" t="s">
        <v>1212</v>
      </c>
      <c r="G1491" s="2" t="s">
        <v>2117</v>
      </c>
      <c r="H1491" s="2" t="s">
        <v>41</v>
      </c>
      <c r="I1491" s="11">
        <v>43575</v>
      </c>
      <c r="J1491" s="2">
        <v>39562</v>
      </c>
      <c r="K1491" s="2" t="s">
        <v>42</v>
      </c>
      <c r="L1491" s="2" t="s">
        <v>43</v>
      </c>
      <c r="M1491" s="2">
        <v>18</v>
      </c>
      <c r="N1491" s="2">
        <v>33527</v>
      </c>
      <c r="O1491" s="2">
        <v>6034.86</v>
      </c>
      <c r="P1491" s="2">
        <v>0</v>
      </c>
      <c r="Q1491" s="2">
        <v>0</v>
      </c>
      <c r="R1491" s="2">
        <v>6034.86</v>
      </c>
      <c r="S1491" s="2">
        <v>0</v>
      </c>
      <c r="T1491" s="2" t="s">
        <v>44</v>
      </c>
    </row>
    <row r="1492" spans="1:20" x14ac:dyDescent="0.25">
      <c r="A1492" s="2" t="s">
        <v>15</v>
      </c>
      <c r="B1492" s="2" t="s">
        <v>37</v>
      </c>
      <c r="C1492" s="2">
        <v>42019</v>
      </c>
      <c r="D1492" s="11">
        <v>44606</v>
      </c>
      <c r="E1492" s="2" t="s">
        <v>1276</v>
      </c>
      <c r="F1492" s="2" t="s">
        <v>1277</v>
      </c>
      <c r="G1492" s="2" t="s">
        <v>2118</v>
      </c>
      <c r="H1492" s="2" t="s">
        <v>41</v>
      </c>
      <c r="I1492" s="11">
        <v>43560</v>
      </c>
      <c r="J1492" s="2">
        <v>159890</v>
      </c>
      <c r="K1492" s="2" t="s">
        <v>42</v>
      </c>
      <c r="L1492" s="2" t="s">
        <v>43</v>
      </c>
      <c r="M1492" s="2">
        <v>18</v>
      </c>
      <c r="N1492" s="2">
        <v>135500</v>
      </c>
      <c r="O1492" s="2">
        <v>0</v>
      </c>
      <c r="P1492" s="2">
        <v>12195</v>
      </c>
      <c r="Q1492" s="2">
        <v>12195</v>
      </c>
      <c r="R1492" s="2">
        <v>24390</v>
      </c>
      <c r="S1492" s="2">
        <v>0</v>
      </c>
      <c r="T1492" s="2" t="s">
        <v>44</v>
      </c>
    </row>
    <row r="1493" spans="1:20" x14ac:dyDescent="0.25">
      <c r="A1493" s="2" t="s">
        <v>15</v>
      </c>
      <c r="B1493" s="2" t="s">
        <v>37</v>
      </c>
      <c r="C1493" s="2">
        <v>42019</v>
      </c>
      <c r="D1493" s="11">
        <v>44606</v>
      </c>
      <c r="E1493" s="2" t="s">
        <v>616</v>
      </c>
      <c r="F1493" s="2" t="s">
        <v>617</v>
      </c>
      <c r="G1493" s="2" t="s">
        <v>2119</v>
      </c>
      <c r="H1493" s="2" t="s">
        <v>41</v>
      </c>
      <c r="I1493" s="11">
        <v>43570</v>
      </c>
      <c r="J1493" s="2">
        <v>9263</v>
      </c>
      <c r="K1493" s="2" t="s">
        <v>42</v>
      </c>
      <c r="L1493" s="2" t="s">
        <v>43</v>
      </c>
      <c r="M1493" s="2">
        <v>18</v>
      </c>
      <c r="N1493" s="2">
        <v>7850</v>
      </c>
      <c r="O1493" s="2">
        <v>0</v>
      </c>
      <c r="P1493" s="2">
        <v>706.5</v>
      </c>
      <c r="Q1493" s="2">
        <v>706.5</v>
      </c>
      <c r="R1493" s="2">
        <v>1413</v>
      </c>
      <c r="S1493" s="2">
        <v>0</v>
      </c>
      <c r="T1493" s="2" t="s">
        <v>44</v>
      </c>
    </row>
    <row r="1494" spans="1:20" x14ac:dyDescent="0.25">
      <c r="A1494" s="2" t="s">
        <v>6</v>
      </c>
      <c r="B1494" s="2" t="s">
        <v>37</v>
      </c>
      <c r="C1494" s="2">
        <v>42020</v>
      </c>
      <c r="D1494" s="11">
        <v>44606</v>
      </c>
      <c r="E1494" s="2" t="s">
        <v>2130</v>
      </c>
      <c r="F1494" s="2" t="s">
        <v>2131</v>
      </c>
      <c r="G1494" s="2" t="s">
        <v>1267</v>
      </c>
      <c r="H1494" s="2" t="s">
        <v>41</v>
      </c>
      <c r="I1494" s="11">
        <v>43837</v>
      </c>
      <c r="J1494" s="2">
        <v>5121</v>
      </c>
      <c r="K1494" s="2" t="s">
        <v>42</v>
      </c>
      <c r="L1494" s="2" t="s">
        <v>43</v>
      </c>
      <c r="M1494" s="2">
        <v>18</v>
      </c>
      <c r="N1494" s="2">
        <v>4340</v>
      </c>
      <c r="O1494" s="2">
        <v>0</v>
      </c>
      <c r="P1494" s="2">
        <v>390.6</v>
      </c>
      <c r="Q1494" s="2">
        <v>390.6</v>
      </c>
      <c r="R1494" s="2">
        <v>781.2</v>
      </c>
      <c r="S1494" s="2">
        <v>0</v>
      </c>
      <c r="T1494" s="2" t="s">
        <v>44</v>
      </c>
    </row>
    <row r="1495" spans="1:20" x14ac:dyDescent="0.25">
      <c r="A1495" s="2" t="s">
        <v>16</v>
      </c>
      <c r="B1495" s="2" t="s">
        <v>37</v>
      </c>
      <c r="C1495" s="2">
        <v>52019</v>
      </c>
      <c r="D1495" s="11">
        <v>44606</v>
      </c>
      <c r="E1495" s="2" t="s">
        <v>2132</v>
      </c>
      <c r="F1495" s="2" t="s">
        <v>2133</v>
      </c>
      <c r="G1495" s="2" t="s">
        <v>2134</v>
      </c>
      <c r="H1495" s="2" t="s">
        <v>41</v>
      </c>
      <c r="I1495" s="11">
        <v>43594</v>
      </c>
      <c r="J1495" s="2">
        <v>4720</v>
      </c>
      <c r="K1495" s="2" t="s">
        <v>42</v>
      </c>
      <c r="L1495" s="2" t="s">
        <v>43</v>
      </c>
      <c r="M1495" s="2">
        <v>18</v>
      </c>
      <c r="N1495" s="2">
        <v>4000</v>
      </c>
      <c r="O1495" s="2">
        <v>0</v>
      </c>
      <c r="P1495" s="2">
        <v>360</v>
      </c>
      <c r="Q1495" s="2">
        <v>360</v>
      </c>
      <c r="R1495" s="2">
        <v>720</v>
      </c>
      <c r="S1495" s="2">
        <v>0</v>
      </c>
      <c r="T1495" s="2" t="s">
        <v>44</v>
      </c>
    </row>
    <row r="1496" spans="1:20" x14ac:dyDescent="0.25">
      <c r="A1496" s="2" t="s">
        <v>16</v>
      </c>
      <c r="B1496" s="2" t="s">
        <v>37</v>
      </c>
      <c r="C1496" s="2">
        <v>52019</v>
      </c>
      <c r="D1496" s="11">
        <v>44606</v>
      </c>
      <c r="E1496" s="2" t="s">
        <v>619</v>
      </c>
      <c r="F1496" s="2" t="s">
        <v>620</v>
      </c>
      <c r="G1496" s="2" t="s">
        <v>2135</v>
      </c>
      <c r="H1496" s="2" t="s">
        <v>41</v>
      </c>
      <c r="I1496" s="11">
        <v>43616</v>
      </c>
      <c r="J1496" s="2">
        <v>22143.25</v>
      </c>
      <c r="K1496" s="2" t="s">
        <v>42</v>
      </c>
      <c r="L1496" s="2" t="s">
        <v>43</v>
      </c>
      <c r="M1496" s="2">
        <v>18</v>
      </c>
      <c r="N1496" s="2">
        <v>18765.47</v>
      </c>
      <c r="O1496" s="2">
        <v>3377.78</v>
      </c>
      <c r="P1496" s="2">
        <v>0</v>
      </c>
      <c r="Q1496" s="2">
        <v>0</v>
      </c>
      <c r="R1496" s="2">
        <v>3377.78</v>
      </c>
      <c r="S1496" s="2">
        <v>0</v>
      </c>
      <c r="T1496" s="2" t="s">
        <v>44</v>
      </c>
    </row>
    <row r="1497" spans="1:20" x14ac:dyDescent="0.25">
      <c r="A1497" s="2" t="s">
        <v>16</v>
      </c>
      <c r="B1497" s="2" t="s">
        <v>37</v>
      </c>
      <c r="C1497" s="2">
        <v>52019</v>
      </c>
      <c r="D1497" s="11">
        <v>44606</v>
      </c>
      <c r="E1497" s="2" t="s">
        <v>2136</v>
      </c>
      <c r="F1497" s="2" t="s">
        <v>2137</v>
      </c>
      <c r="G1497" s="2" t="s">
        <v>1738</v>
      </c>
      <c r="H1497" s="2" t="s">
        <v>41</v>
      </c>
      <c r="I1497" s="11">
        <v>43611</v>
      </c>
      <c r="J1497" s="2">
        <v>177</v>
      </c>
      <c r="K1497" s="2" t="s">
        <v>42</v>
      </c>
      <c r="L1497" s="2" t="s">
        <v>43</v>
      </c>
      <c r="M1497" s="2">
        <v>18</v>
      </c>
      <c r="N1497" s="2">
        <v>150</v>
      </c>
      <c r="O1497" s="2">
        <v>0</v>
      </c>
      <c r="P1497" s="2">
        <v>13.5</v>
      </c>
      <c r="Q1497" s="2">
        <v>13.5</v>
      </c>
      <c r="R1497" s="2">
        <v>27</v>
      </c>
      <c r="S1497" s="2">
        <v>0</v>
      </c>
      <c r="T1497" s="2" t="s">
        <v>44</v>
      </c>
    </row>
    <row r="1498" spans="1:20" x14ac:dyDescent="0.25">
      <c r="A1498" s="2" t="s">
        <v>16</v>
      </c>
      <c r="B1498" s="2" t="s">
        <v>37</v>
      </c>
      <c r="C1498" s="2">
        <v>52019</v>
      </c>
      <c r="D1498" s="11">
        <v>44606</v>
      </c>
      <c r="E1498" s="2" t="s">
        <v>1234</v>
      </c>
      <c r="F1498" s="2" t="s">
        <v>1235</v>
      </c>
      <c r="G1498" s="2" t="s">
        <v>2138</v>
      </c>
      <c r="H1498" s="2" t="s">
        <v>41</v>
      </c>
      <c r="I1498" s="11">
        <v>43609</v>
      </c>
      <c r="J1498" s="2">
        <v>7185</v>
      </c>
      <c r="K1498" s="2" t="s">
        <v>42</v>
      </c>
      <c r="L1498" s="2" t="s">
        <v>43</v>
      </c>
      <c r="M1498" s="2">
        <v>18</v>
      </c>
      <c r="N1498" s="2">
        <v>6089</v>
      </c>
      <c r="O1498" s="2">
        <v>0</v>
      </c>
      <c r="P1498" s="2">
        <v>548.01</v>
      </c>
      <c r="Q1498" s="2">
        <v>548.01</v>
      </c>
      <c r="R1498" s="2">
        <v>1096.02</v>
      </c>
      <c r="S1498" s="2">
        <v>0</v>
      </c>
      <c r="T1498" s="2" t="s">
        <v>44</v>
      </c>
    </row>
    <row r="1499" spans="1:20" x14ac:dyDescent="0.25">
      <c r="A1499" s="2" t="s">
        <v>16</v>
      </c>
      <c r="B1499" s="2" t="s">
        <v>37</v>
      </c>
      <c r="C1499" s="2">
        <v>52019</v>
      </c>
      <c r="D1499" s="11">
        <v>44606</v>
      </c>
      <c r="E1499" s="2" t="s">
        <v>1234</v>
      </c>
      <c r="F1499" s="2" t="s">
        <v>1235</v>
      </c>
      <c r="G1499" s="2" t="s">
        <v>2139</v>
      </c>
      <c r="H1499" s="2" t="s">
        <v>41</v>
      </c>
      <c r="I1499" s="11">
        <v>43609</v>
      </c>
      <c r="J1499" s="2">
        <v>23304</v>
      </c>
      <c r="K1499" s="2" t="s">
        <v>42</v>
      </c>
      <c r="L1499" s="2" t="s">
        <v>43</v>
      </c>
      <c r="M1499" s="2">
        <v>18</v>
      </c>
      <c r="N1499" s="2">
        <v>19750</v>
      </c>
      <c r="O1499" s="2">
        <v>0</v>
      </c>
      <c r="P1499" s="2">
        <v>1777.5</v>
      </c>
      <c r="Q1499" s="2">
        <v>1777.5</v>
      </c>
      <c r="R1499" s="2">
        <v>3555</v>
      </c>
      <c r="S1499" s="2">
        <v>0</v>
      </c>
      <c r="T1499" s="2" t="s">
        <v>44</v>
      </c>
    </row>
    <row r="1500" spans="1:20" x14ac:dyDescent="0.25">
      <c r="A1500" s="2" t="s">
        <v>16</v>
      </c>
      <c r="B1500" s="2" t="s">
        <v>37</v>
      </c>
      <c r="C1500" s="2">
        <v>52019</v>
      </c>
      <c r="D1500" s="11">
        <v>44606</v>
      </c>
      <c r="E1500" s="2" t="s">
        <v>1234</v>
      </c>
      <c r="F1500" s="2" t="s">
        <v>1235</v>
      </c>
      <c r="G1500" s="2" t="s">
        <v>2140</v>
      </c>
      <c r="H1500" s="2" t="s">
        <v>41</v>
      </c>
      <c r="I1500" s="11">
        <v>43609</v>
      </c>
      <c r="J1500" s="2">
        <v>33501.4</v>
      </c>
      <c r="K1500" s="2" t="s">
        <v>42</v>
      </c>
      <c r="L1500" s="2" t="s">
        <v>43</v>
      </c>
      <c r="M1500" s="2">
        <v>18</v>
      </c>
      <c r="N1500" s="2">
        <v>28389.4</v>
      </c>
      <c r="O1500" s="2">
        <v>0</v>
      </c>
      <c r="P1500" s="2">
        <v>2555.0500000000002</v>
      </c>
      <c r="Q1500" s="2">
        <v>2555.0500000000002</v>
      </c>
      <c r="R1500" s="2">
        <v>5110.1000000000004</v>
      </c>
      <c r="S1500" s="2">
        <v>0</v>
      </c>
      <c r="T1500" s="2" t="s">
        <v>44</v>
      </c>
    </row>
    <row r="1501" spans="1:20" x14ac:dyDescent="0.25">
      <c r="A1501" s="2" t="s">
        <v>16</v>
      </c>
      <c r="B1501" s="2" t="s">
        <v>37</v>
      </c>
      <c r="C1501" s="2">
        <v>52019</v>
      </c>
      <c r="D1501" s="11">
        <v>44606</v>
      </c>
      <c r="E1501" s="2" t="s">
        <v>1234</v>
      </c>
      <c r="F1501" s="2" t="s">
        <v>1235</v>
      </c>
      <c r="G1501" s="2" t="s">
        <v>2141</v>
      </c>
      <c r="H1501" s="2" t="s">
        <v>41</v>
      </c>
      <c r="I1501" s="11">
        <v>43613</v>
      </c>
      <c r="J1501" s="2">
        <v>96006.78</v>
      </c>
      <c r="K1501" s="2" t="s">
        <v>42</v>
      </c>
      <c r="L1501" s="2" t="s">
        <v>43</v>
      </c>
      <c r="M1501" s="2">
        <v>18</v>
      </c>
      <c r="N1501" s="2">
        <v>81362.78</v>
      </c>
      <c r="O1501" s="2">
        <v>0</v>
      </c>
      <c r="P1501" s="2">
        <v>7322.65</v>
      </c>
      <c r="Q1501" s="2">
        <v>7322.65</v>
      </c>
      <c r="R1501" s="2">
        <v>14645.3</v>
      </c>
      <c r="S1501" s="2">
        <v>0</v>
      </c>
      <c r="T1501" s="2" t="s">
        <v>44</v>
      </c>
    </row>
    <row r="1502" spans="1:20" x14ac:dyDescent="0.25">
      <c r="A1502" s="2" t="s">
        <v>16</v>
      </c>
      <c r="B1502" s="2" t="s">
        <v>37</v>
      </c>
      <c r="C1502" s="2">
        <v>52019</v>
      </c>
      <c r="D1502" s="11">
        <v>44606</v>
      </c>
      <c r="E1502" s="2" t="s">
        <v>1234</v>
      </c>
      <c r="F1502" s="2" t="s">
        <v>1235</v>
      </c>
      <c r="G1502" s="2" t="s">
        <v>2142</v>
      </c>
      <c r="H1502" s="2" t="s">
        <v>41</v>
      </c>
      <c r="I1502" s="11">
        <v>43613</v>
      </c>
      <c r="J1502" s="2">
        <v>41914.400000000001</v>
      </c>
      <c r="K1502" s="2" t="s">
        <v>42</v>
      </c>
      <c r="L1502" s="2" t="s">
        <v>43</v>
      </c>
      <c r="M1502" s="2">
        <v>18</v>
      </c>
      <c r="N1502" s="2">
        <v>35520.400000000001</v>
      </c>
      <c r="O1502" s="2">
        <v>0</v>
      </c>
      <c r="P1502" s="2">
        <v>3196.84</v>
      </c>
      <c r="Q1502" s="2">
        <v>3196.84</v>
      </c>
      <c r="R1502" s="2">
        <v>6393.68</v>
      </c>
      <c r="S1502" s="2">
        <v>0</v>
      </c>
      <c r="T1502" s="2" t="s">
        <v>44</v>
      </c>
    </row>
    <row r="1503" spans="1:20" x14ac:dyDescent="0.25">
      <c r="A1503" s="2" t="s">
        <v>16</v>
      </c>
      <c r="B1503" s="2" t="s">
        <v>37</v>
      </c>
      <c r="C1503" s="2">
        <v>52019</v>
      </c>
      <c r="D1503" s="11">
        <v>44606</v>
      </c>
      <c r="E1503" s="2" t="s">
        <v>2143</v>
      </c>
      <c r="F1503" s="2" t="s">
        <v>2144</v>
      </c>
      <c r="G1503" s="2" t="s">
        <v>2145</v>
      </c>
      <c r="H1503" s="2" t="s">
        <v>41</v>
      </c>
      <c r="I1503" s="11">
        <v>43612</v>
      </c>
      <c r="J1503" s="2">
        <v>7245</v>
      </c>
      <c r="K1503" s="2" t="s">
        <v>42</v>
      </c>
      <c r="L1503" s="2" t="s">
        <v>43</v>
      </c>
      <c r="M1503" s="2">
        <v>5</v>
      </c>
      <c r="N1503" s="2">
        <v>6900</v>
      </c>
      <c r="O1503" s="2">
        <v>0</v>
      </c>
      <c r="P1503" s="2">
        <v>172.5</v>
      </c>
      <c r="Q1503" s="2">
        <v>172.5</v>
      </c>
      <c r="R1503" s="2">
        <v>345</v>
      </c>
      <c r="S1503" s="2">
        <v>0</v>
      </c>
      <c r="T1503" s="2" t="s">
        <v>44</v>
      </c>
    </row>
    <row r="1504" spans="1:20" x14ac:dyDescent="0.25">
      <c r="A1504" s="2" t="s">
        <v>16</v>
      </c>
      <c r="B1504" s="2" t="s">
        <v>37</v>
      </c>
      <c r="C1504" s="2">
        <v>52019</v>
      </c>
      <c r="D1504" s="11">
        <v>44606</v>
      </c>
      <c r="E1504" s="2" t="s">
        <v>52</v>
      </c>
      <c r="F1504" s="2" t="s">
        <v>53</v>
      </c>
      <c r="G1504" s="2" t="s">
        <v>2146</v>
      </c>
      <c r="H1504" s="2" t="s">
        <v>41</v>
      </c>
      <c r="I1504" s="11">
        <v>43616</v>
      </c>
      <c r="J1504" s="2">
        <v>169116.4</v>
      </c>
      <c r="K1504" s="2" t="s">
        <v>42</v>
      </c>
      <c r="L1504" s="2" t="s">
        <v>43</v>
      </c>
      <c r="M1504" s="2">
        <v>18</v>
      </c>
      <c r="N1504" s="2">
        <v>143318.98000000001</v>
      </c>
      <c r="O1504" s="2">
        <v>0</v>
      </c>
      <c r="P1504" s="2">
        <v>12898.71</v>
      </c>
      <c r="Q1504" s="2">
        <v>12898.71</v>
      </c>
      <c r="R1504" s="2">
        <v>25797.42</v>
      </c>
      <c r="S1504" s="2">
        <v>0</v>
      </c>
      <c r="T1504" s="2" t="s">
        <v>44</v>
      </c>
    </row>
    <row r="1505" spans="1:20" x14ac:dyDescent="0.25">
      <c r="A1505" s="2" t="s">
        <v>16</v>
      </c>
      <c r="B1505" s="2" t="s">
        <v>37</v>
      </c>
      <c r="C1505" s="2">
        <v>52019</v>
      </c>
      <c r="D1505" s="11">
        <v>44606</v>
      </c>
      <c r="E1505" s="2" t="s">
        <v>52</v>
      </c>
      <c r="F1505" s="2" t="s">
        <v>53</v>
      </c>
      <c r="G1505" s="2" t="s">
        <v>2147</v>
      </c>
      <c r="H1505" s="2" t="s">
        <v>41</v>
      </c>
      <c r="I1505" s="11">
        <v>43616</v>
      </c>
      <c r="J1505" s="2">
        <v>154697.99</v>
      </c>
      <c r="K1505" s="2" t="s">
        <v>42</v>
      </c>
      <c r="L1505" s="2" t="s">
        <v>43</v>
      </c>
      <c r="M1505" s="2">
        <v>18</v>
      </c>
      <c r="N1505" s="2">
        <v>131099.99</v>
      </c>
      <c r="O1505" s="2">
        <v>0</v>
      </c>
      <c r="P1505" s="2">
        <v>11799</v>
      </c>
      <c r="Q1505" s="2">
        <v>11799</v>
      </c>
      <c r="R1505" s="2">
        <v>23598</v>
      </c>
      <c r="S1505" s="2">
        <v>0</v>
      </c>
      <c r="T1505" s="2" t="s">
        <v>44</v>
      </c>
    </row>
    <row r="1506" spans="1:20" x14ac:dyDescent="0.25">
      <c r="A1506" s="2" t="s">
        <v>16</v>
      </c>
      <c r="B1506" s="2" t="s">
        <v>37</v>
      </c>
      <c r="C1506" s="2">
        <v>52019</v>
      </c>
      <c r="D1506" s="11">
        <v>44606</v>
      </c>
      <c r="E1506" s="2" t="s">
        <v>2148</v>
      </c>
      <c r="F1506" s="2" t="s">
        <v>2149</v>
      </c>
      <c r="G1506" s="2" t="s">
        <v>2150</v>
      </c>
      <c r="H1506" s="2" t="s">
        <v>41</v>
      </c>
      <c r="I1506" s="11">
        <v>43592</v>
      </c>
      <c r="J1506" s="2">
        <v>1593</v>
      </c>
      <c r="K1506" s="2" t="s">
        <v>42</v>
      </c>
      <c r="L1506" s="2" t="s">
        <v>43</v>
      </c>
      <c r="M1506" s="2">
        <v>18</v>
      </c>
      <c r="N1506" s="2">
        <v>1350</v>
      </c>
      <c r="O1506" s="2">
        <v>0</v>
      </c>
      <c r="P1506" s="2">
        <v>121.5</v>
      </c>
      <c r="Q1506" s="2">
        <v>121.5</v>
      </c>
      <c r="R1506" s="2">
        <v>243</v>
      </c>
      <c r="S1506" s="2">
        <v>0</v>
      </c>
      <c r="T1506" s="2" t="s">
        <v>43</v>
      </c>
    </row>
    <row r="1507" spans="1:20" x14ac:dyDescent="0.25">
      <c r="A1507" s="2" t="s">
        <v>16</v>
      </c>
      <c r="B1507" s="2" t="s">
        <v>37</v>
      </c>
      <c r="C1507" s="2">
        <v>52019</v>
      </c>
      <c r="D1507" s="11">
        <v>44606</v>
      </c>
      <c r="E1507" s="2" t="s">
        <v>729</v>
      </c>
      <c r="F1507" s="2" t="s">
        <v>730</v>
      </c>
      <c r="G1507" s="2" t="s">
        <v>2151</v>
      </c>
      <c r="H1507" s="2" t="s">
        <v>41</v>
      </c>
      <c r="I1507" s="11">
        <v>43587</v>
      </c>
      <c r="J1507" s="2">
        <v>297360</v>
      </c>
      <c r="K1507" s="2" t="s">
        <v>42</v>
      </c>
      <c r="L1507" s="2" t="s">
        <v>43</v>
      </c>
      <c r="M1507" s="2">
        <v>18</v>
      </c>
      <c r="N1507" s="2">
        <v>252000</v>
      </c>
      <c r="O1507" s="2">
        <v>45360</v>
      </c>
      <c r="P1507" s="2">
        <v>0</v>
      </c>
      <c r="Q1507" s="2">
        <v>0</v>
      </c>
      <c r="R1507" s="2">
        <v>45360</v>
      </c>
      <c r="S1507" s="2">
        <v>0</v>
      </c>
      <c r="T1507" s="2" t="s">
        <v>44</v>
      </c>
    </row>
    <row r="1508" spans="1:20" x14ac:dyDescent="0.25">
      <c r="A1508" s="2" t="s">
        <v>16</v>
      </c>
      <c r="B1508" s="2" t="s">
        <v>37</v>
      </c>
      <c r="C1508" s="2">
        <v>52019</v>
      </c>
      <c r="D1508" s="11">
        <v>44606</v>
      </c>
      <c r="E1508" s="2" t="s">
        <v>729</v>
      </c>
      <c r="F1508" s="2" t="s">
        <v>730</v>
      </c>
      <c r="G1508" s="2" t="s">
        <v>2152</v>
      </c>
      <c r="H1508" s="2" t="s">
        <v>41</v>
      </c>
      <c r="I1508" s="11">
        <v>43601</v>
      </c>
      <c r="J1508" s="2">
        <v>297360</v>
      </c>
      <c r="K1508" s="2" t="s">
        <v>42</v>
      </c>
      <c r="L1508" s="2" t="s">
        <v>43</v>
      </c>
      <c r="M1508" s="2">
        <v>18</v>
      </c>
      <c r="N1508" s="2">
        <v>252000</v>
      </c>
      <c r="O1508" s="2">
        <v>45360</v>
      </c>
      <c r="P1508" s="2">
        <v>0</v>
      </c>
      <c r="Q1508" s="2">
        <v>0</v>
      </c>
      <c r="R1508" s="2">
        <v>45360</v>
      </c>
      <c r="S1508" s="2">
        <v>0</v>
      </c>
      <c r="T1508" s="2" t="s">
        <v>44</v>
      </c>
    </row>
    <row r="1509" spans="1:20" x14ac:dyDescent="0.25">
      <c r="A1509" s="2" t="s">
        <v>16</v>
      </c>
      <c r="B1509" s="2" t="s">
        <v>37</v>
      </c>
      <c r="C1509" s="2">
        <v>52019</v>
      </c>
      <c r="D1509" s="11">
        <v>44606</v>
      </c>
      <c r="E1509" s="2" t="s">
        <v>738</v>
      </c>
      <c r="F1509" s="2" t="s">
        <v>739</v>
      </c>
      <c r="G1509" s="2" t="s">
        <v>2153</v>
      </c>
      <c r="H1509" s="2" t="s">
        <v>41</v>
      </c>
      <c r="I1509" s="11">
        <v>43613</v>
      </c>
      <c r="J1509" s="2">
        <v>13818</v>
      </c>
      <c r="K1509" s="2" t="s">
        <v>42</v>
      </c>
      <c r="L1509" s="2" t="s">
        <v>43</v>
      </c>
      <c r="M1509" s="2">
        <v>18</v>
      </c>
      <c r="N1509" s="2">
        <v>11710</v>
      </c>
      <c r="O1509" s="2">
        <v>0</v>
      </c>
      <c r="P1509" s="2">
        <v>1053.9000000000001</v>
      </c>
      <c r="Q1509" s="2">
        <v>1053.9000000000001</v>
      </c>
      <c r="R1509" s="2">
        <v>2107.8000000000002</v>
      </c>
      <c r="S1509" s="2">
        <v>0</v>
      </c>
      <c r="T1509" s="2" t="s">
        <v>44</v>
      </c>
    </row>
    <row r="1510" spans="1:20" x14ac:dyDescent="0.25">
      <c r="A1510" s="2" t="s">
        <v>16</v>
      </c>
      <c r="B1510" s="2" t="s">
        <v>37</v>
      </c>
      <c r="C1510" s="2">
        <v>52019</v>
      </c>
      <c r="D1510" s="11">
        <v>44606</v>
      </c>
      <c r="E1510" s="2" t="s">
        <v>1827</v>
      </c>
      <c r="F1510" s="2" t="s">
        <v>1828</v>
      </c>
      <c r="G1510" s="2" t="s">
        <v>2154</v>
      </c>
      <c r="H1510" s="2" t="s">
        <v>41</v>
      </c>
      <c r="I1510" s="11">
        <v>43586</v>
      </c>
      <c r="J1510" s="2">
        <v>276.12</v>
      </c>
      <c r="K1510" s="2" t="s">
        <v>42</v>
      </c>
      <c r="L1510" s="2" t="s">
        <v>43</v>
      </c>
      <c r="M1510" s="2">
        <v>18</v>
      </c>
      <c r="N1510" s="2">
        <v>234</v>
      </c>
      <c r="O1510" s="2">
        <v>42.12</v>
      </c>
      <c r="P1510" s="2">
        <v>0</v>
      </c>
      <c r="Q1510" s="2">
        <v>0</v>
      </c>
      <c r="R1510" s="2">
        <v>42.12</v>
      </c>
      <c r="S1510" s="2">
        <v>0</v>
      </c>
      <c r="T1510" s="2" t="s">
        <v>44</v>
      </c>
    </row>
    <row r="1511" spans="1:20" x14ac:dyDescent="0.25">
      <c r="A1511" s="2" t="s">
        <v>16</v>
      </c>
      <c r="B1511" s="2" t="s">
        <v>37</v>
      </c>
      <c r="C1511" s="2">
        <v>52019</v>
      </c>
      <c r="D1511" s="11">
        <v>44606</v>
      </c>
      <c r="E1511" s="2" t="s">
        <v>1827</v>
      </c>
      <c r="F1511" s="2" t="s">
        <v>1828</v>
      </c>
      <c r="G1511" s="2" t="s">
        <v>2155</v>
      </c>
      <c r="H1511" s="2" t="s">
        <v>41</v>
      </c>
      <c r="I1511" s="11">
        <v>43586</v>
      </c>
      <c r="J1511" s="2">
        <v>18500</v>
      </c>
      <c r="K1511" s="2" t="s">
        <v>42</v>
      </c>
      <c r="L1511" s="2" t="s">
        <v>43</v>
      </c>
      <c r="M1511" s="2">
        <v>18</v>
      </c>
      <c r="N1511" s="2">
        <v>15678</v>
      </c>
      <c r="O1511" s="2">
        <v>2822.04</v>
      </c>
      <c r="P1511" s="2">
        <v>0</v>
      </c>
      <c r="Q1511" s="2">
        <v>0</v>
      </c>
      <c r="R1511" s="2">
        <v>2822.04</v>
      </c>
      <c r="S1511" s="2">
        <v>0</v>
      </c>
      <c r="T1511" s="2" t="s">
        <v>44</v>
      </c>
    </row>
    <row r="1512" spans="1:20" x14ac:dyDescent="0.25">
      <c r="A1512" s="2" t="s">
        <v>16</v>
      </c>
      <c r="B1512" s="2" t="s">
        <v>37</v>
      </c>
      <c r="C1512" s="2">
        <v>52019</v>
      </c>
      <c r="D1512" s="11">
        <v>44606</v>
      </c>
      <c r="E1512" s="2" t="s">
        <v>1831</v>
      </c>
      <c r="F1512" s="2" t="s">
        <v>1832</v>
      </c>
      <c r="G1512" s="2" t="s">
        <v>2156</v>
      </c>
      <c r="H1512" s="2" t="s">
        <v>41</v>
      </c>
      <c r="I1512" s="11">
        <v>43599</v>
      </c>
      <c r="J1512" s="2">
        <v>234525</v>
      </c>
      <c r="K1512" s="2" t="s">
        <v>42</v>
      </c>
      <c r="L1512" s="2" t="s">
        <v>43</v>
      </c>
      <c r="M1512" s="2">
        <v>18</v>
      </c>
      <c r="N1512" s="2">
        <v>198750</v>
      </c>
      <c r="O1512" s="2">
        <v>35775</v>
      </c>
      <c r="P1512" s="2">
        <v>0</v>
      </c>
      <c r="Q1512" s="2">
        <v>0</v>
      </c>
      <c r="R1512" s="2">
        <v>35775</v>
      </c>
      <c r="S1512" s="2">
        <v>0</v>
      </c>
      <c r="T1512" s="2" t="s">
        <v>44</v>
      </c>
    </row>
    <row r="1513" spans="1:20" x14ac:dyDescent="0.25">
      <c r="A1513" s="2" t="s">
        <v>16</v>
      </c>
      <c r="B1513" s="2" t="s">
        <v>37</v>
      </c>
      <c r="C1513" s="2">
        <v>52019</v>
      </c>
      <c r="D1513" s="11">
        <v>44606</v>
      </c>
      <c r="E1513" s="2" t="s">
        <v>1831</v>
      </c>
      <c r="F1513" s="2" t="s">
        <v>1832</v>
      </c>
      <c r="G1513" s="2" t="s">
        <v>2157</v>
      </c>
      <c r="H1513" s="2" t="s">
        <v>41</v>
      </c>
      <c r="I1513" s="11">
        <v>43602</v>
      </c>
      <c r="J1513" s="2">
        <v>117262.5</v>
      </c>
      <c r="K1513" s="2" t="s">
        <v>42</v>
      </c>
      <c r="L1513" s="2" t="s">
        <v>43</v>
      </c>
      <c r="M1513" s="2">
        <v>18</v>
      </c>
      <c r="N1513" s="2">
        <v>99375</v>
      </c>
      <c r="O1513" s="2">
        <v>17887.5</v>
      </c>
      <c r="P1513" s="2">
        <v>0</v>
      </c>
      <c r="Q1513" s="2">
        <v>0</v>
      </c>
      <c r="R1513" s="2">
        <v>17887.5</v>
      </c>
      <c r="S1513" s="2">
        <v>0</v>
      </c>
      <c r="T1513" s="2" t="s">
        <v>44</v>
      </c>
    </row>
    <row r="1514" spans="1:20" x14ac:dyDescent="0.25">
      <c r="A1514" s="2" t="s">
        <v>16</v>
      </c>
      <c r="B1514" s="2" t="s">
        <v>37</v>
      </c>
      <c r="C1514" s="2">
        <v>52019</v>
      </c>
      <c r="D1514" s="11">
        <v>44606</v>
      </c>
      <c r="E1514" s="2" t="s">
        <v>2158</v>
      </c>
      <c r="F1514" s="2" t="s">
        <v>82</v>
      </c>
      <c r="G1514" s="2" t="s">
        <v>2159</v>
      </c>
      <c r="H1514" s="2" t="s">
        <v>631</v>
      </c>
      <c r="I1514" s="11">
        <v>43615</v>
      </c>
      <c r="J1514" s="2">
        <v>371821</v>
      </c>
      <c r="K1514" s="2" t="s">
        <v>42</v>
      </c>
      <c r="L1514" s="2" t="s">
        <v>43</v>
      </c>
      <c r="M1514" s="2">
        <v>0.1</v>
      </c>
      <c r="N1514" s="2">
        <v>371450</v>
      </c>
      <c r="O1514" s="2">
        <v>371.45</v>
      </c>
      <c r="P1514" s="2">
        <v>0</v>
      </c>
      <c r="Q1514" s="2">
        <v>0</v>
      </c>
      <c r="R1514" s="2">
        <v>371.45</v>
      </c>
      <c r="S1514" s="2">
        <v>0</v>
      </c>
      <c r="T1514" s="2" t="s">
        <v>44</v>
      </c>
    </row>
    <row r="1515" spans="1:20" x14ac:dyDescent="0.25">
      <c r="A1515" s="2" t="s">
        <v>16</v>
      </c>
      <c r="B1515" s="2" t="s">
        <v>37</v>
      </c>
      <c r="C1515" s="2">
        <v>52019</v>
      </c>
      <c r="D1515" s="11">
        <v>44606</v>
      </c>
      <c r="E1515" s="2" t="s">
        <v>2158</v>
      </c>
      <c r="F1515" s="2" t="s">
        <v>82</v>
      </c>
      <c r="G1515" s="2" t="s">
        <v>2160</v>
      </c>
      <c r="H1515" s="2" t="s">
        <v>631</v>
      </c>
      <c r="I1515" s="11">
        <v>43615</v>
      </c>
      <c r="J1515" s="2">
        <v>373244</v>
      </c>
      <c r="K1515" s="2" t="s">
        <v>42</v>
      </c>
      <c r="L1515" s="2" t="s">
        <v>43</v>
      </c>
      <c r="M1515" s="2">
        <v>0.1</v>
      </c>
      <c r="N1515" s="2">
        <v>372871</v>
      </c>
      <c r="O1515" s="2">
        <v>372.87</v>
      </c>
      <c r="P1515" s="2">
        <v>0</v>
      </c>
      <c r="Q1515" s="2">
        <v>0</v>
      </c>
      <c r="R1515" s="2">
        <v>372.87</v>
      </c>
      <c r="S1515" s="2">
        <v>0</v>
      </c>
      <c r="T1515" s="2" t="s">
        <v>44</v>
      </c>
    </row>
    <row r="1516" spans="1:20" x14ac:dyDescent="0.25">
      <c r="A1516" s="2" t="s">
        <v>16</v>
      </c>
      <c r="B1516" s="2" t="s">
        <v>37</v>
      </c>
      <c r="C1516" s="2">
        <v>52019</v>
      </c>
      <c r="D1516" s="11">
        <v>44606</v>
      </c>
      <c r="E1516" s="2" t="s">
        <v>2158</v>
      </c>
      <c r="F1516" s="2" t="s">
        <v>82</v>
      </c>
      <c r="G1516" s="2" t="s">
        <v>2161</v>
      </c>
      <c r="H1516" s="2" t="s">
        <v>631</v>
      </c>
      <c r="I1516" s="11">
        <v>43615</v>
      </c>
      <c r="J1516" s="2">
        <v>351852</v>
      </c>
      <c r="K1516" s="2" t="s">
        <v>42</v>
      </c>
      <c r="L1516" s="2" t="s">
        <v>43</v>
      </c>
      <c r="M1516" s="2">
        <v>0.1</v>
      </c>
      <c r="N1516" s="2">
        <v>351500</v>
      </c>
      <c r="O1516" s="2">
        <v>351.5</v>
      </c>
      <c r="P1516" s="2">
        <v>0</v>
      </c>
      <c r="Q1516" s="2">
        <v>0</v>
      </c>
      <c r="R1516" s="2">
        <v>351.5</v>
      </c>
      <c r="S1516" s="2">
        <v>0</v>
      </c>
      <c r="T1516" s="2" t="s">
        <v>44</v>
      </c>
    </row>
    <row r="1517" spans="1:20" x14ac:dyDescent="0.25">
      <c r="A1517" s="2" t="s">
        <v>16</v>
      </c>
      <c r="B1517" s="2" t="s">
        <v>37</v>
      </c>
      <c r="C1517" s="2">
        <v>52019</v>
      </c>
      <c r="D1517" s="11">
        <v>44606</v>
      </c>
      <c r="E1517" s="2" t="s">
        <v>84</v>
      </c>
      <c r="F1517" s="2" t="s">
        <v>85</v>
      </c>
      <c r="G1517" s="2" t="s">
        <v>2162</v>
      </c>
      <c r="H1517" s="2" t="s">
        <v>41</v>
      </c>
      <c r="I1517" s="11">
        <v>43606</v>
      </c>
      <c r="J1517" s="2">
        <v>697</v>
      </c>
      <c r="K1517" s="2" t="s">
        <v>42</v>
      </c>
      <c r="L1517" s="2" t="s">
        <v>43</v>
      </c>
      <c r="M1517" s="2">
        <v>18</v>
      </c>
      <c r="N1517" s="2">
        <v>590</v>
      </c>
      <c r="O1517" s="2">
        <v>106</v>
      </c>
      <c r="P1517" s="2">
        <v>0</v>
      </c>
      <c r="Q1517" s="2">
        <v>0</v>
      </c>
      <c r="R1517" s="2">
        <v>106</v>
      </c>
      <c r="S1517" s="2">
        <v>0</v>
      </c>
      <c r="T1517" s="2" t="s">
        <v>44</v>
      </c>
    </row>
    <row r="1518" spans="1:20" x14ac:dyDescent="0.25">
      <c r="A1518" s="2" t="s">
        <v>16</v>
      </c>
      <c r="B1518" s="2" t="s">
        <v>37</v>
      </c>
      <c r="C1518" s="2">
        <v>52019</v>
      </c>
      <c r="D1518" s="11">
        <v>44606</v>
      </c>
      <c r="E1518" s="2" t="s">
        <v>2163</v>
      </c>
      <c r="F1518" s="2" t="s">
        <v>2164</v>
      </c>
      <c r="G1518" s="2" t="s">
        <v>2165</v>
      </c>
      <c r="H1518" s="2" t="s">
        <v>41</v>
      </c>
      <c r="I1518" s="11">
        <v>43602</v>
      </c>
      <c r="J1518" s="2">
        <v>17000</v>
      </c>
      <c r="K1518" s="2" t="s">
        <v>42</v>
      </c>
      <c r="L1518" s="2" t="s">
        <v>43</v>
      </c>
      <c r="M1518" s="2">
        <v>18</v>
      </c>
      <c r="N1518" s="2">
        <v>17000</v>
      </c>
      <c r="O1518" s="2">
        <v>0</v>
      </c>
      <c r="P1518" s="2">
        <v>1530</v>
      </c>
      <c r="Q1518" s="2">
        <v>1530</v>
      </c>
      <c r="R1518" s="2">
        <v>3060</v>
      </c>
      <c r="S1518" s="2">
        <v>0</v>
      </c>
      <c r="T1518" s="2" t="s">
        <v>44</v>
      </c>
    </row>
    <row r="1519" spans="1:20" x14ac:dyDescent="0.25">
      <c r="A1519" s="2" t="s">
        <v>16</v>
      </c>
      <c r="B1519" s="2" t="s">
        <v>37</v>
      </c>
      <c r="C1519" s="2">
        <v>52019</v>
      </c>
      <c r="D1519" s="11">
        <v>44606</v>
      </c>
      <c r="E1519" s="2" t="s">
        <v>1311</v>
      </c>
      <c r="F1519" s="2" t="s">
        <v>1312</v>
      </c>
      <c r="G1519" s="2" t="s">
        <v>2166</v>
      </c>
      <c r="H1519" s="2" t="s">
        <v>41</v>
      </c>
      <c r="I1519" s="11">
        <v>43588</v>
      </c>
      <c r="J1519" s="2">
        <v>13878.58</v>
      </c>
      <c r="K1519" s="2" t="s">
        <v>42</v>
      </c>
      <c r="L1519" s="2" t="s">
        <v>43</v>
      </c>
      <c r="M1519" s="2">
        <v>18</v>
      </c>
      <c r="N1519" s="2">
        <v>11761.5</v>
      </c>
      <c r="O1519" s="2">
        <v>0</v>
      </c>
      <c r="P1519" s="2">
        <v>1058.54</v>
      </c>
      <c r="Q1519" s="2">
        <v>1058.54</v>
      </c>
      <c r="R1519" s="2">
        <v>2117.08</v>
      </c>
      <c r="S1519" s="2">
        <v>0</v>
      </c>
      <c r="T1519" s="2" t="s">
        <v>44</v>
      </c>
    </row>
    <row r="1520" spans="1:20" x14ac:dyDescent="0.25">
      <c r="A1520" s="2" t="s">
        <v>16</v>
      </c>
      <c r="B1520" s="2" t="s">
        <v>37</v>
      </c>
      <c r="C1520" s="2">
        <v>52019</v>
      </c>
      <c r="D1520" s="11">
        <v>44606</v>
      </c>
      <c r="E1520" s="2" t="s">
        <v>101</v>
      </c>
      <c r="F1520" s="2" t="s">
        <v>102</v>
      </c>
      <c r="G1520" s="2" t="s">
        <v>2167</v>
      </c>
      <c r="H1520" s="2" t="s">
        <v>41</v>
      </c>
      <c r="I1520" s="11">
        <v>43587</v>
      </c>
      <c r="J1520" s="2">
        <v>1846</v>
      </c>
      <c r="K1520" s="2" t="s">
        <v>42</v>
      </c>
      <c r="L1520" s="2" t="s">
        <v>43</v>
      </c>
      <c r="M1520" s="2">
        <v>18</v>
      </c>
      <c r="N1520" s="2">
        <v>1564.74</v>
      </c>
      <c r="O1520" s="2">
        <v>0</v>
      </c>
      <c r="P1520" s="2">
        <v>140.83000000000001</v>
      </c>
      <c r="Q1520" s="2">
        <v>140.83000000000001</v>
      </c>
      <c r="R1520" s="2">
        <v>281.66000000000003</v>
      </c>
      <c r="S1520" s="2">
        <v>0</v>
      </c>
      <c r="T1520" s="2" t="s">
        <v>44</v>
      </c>
    </row>
    <row r="1521" spans="1:20" x14ac:dyDescent="0.25">
      <c r="A1521" s="2" t="s">
        <v>16</v>
      </c>
      <c r="B1521" s="2" t="s">
        <v>37</v>
      </c>
      <c r="C1521" s="2">
        <v>52019</v>
      </c>
      <c r="D1521" s="11">
        <v>44606</v>
      </c>
      <c r="E1521" s="2" t="s">
        <v>101</v>
      </c>
      <c r="F1521" s="2" t="s">
        <v>102</v>
      </c>
      <c r="G1521" s="2" t="s">
        <v>2168</v>
      </c>
      <c r="H1521" s="2" t="s">
        <v>41</v>
      </c>
      <c r="I1521" s="11">
        <v>43588</v>
      </c>
      <c r="J1521" s="2">
        <v>481</v>
      </c>
      <c r="K1521" s="2" t="s">
        <v>42</v>
      </c>
      <c r="L1521" s="2" t="s">
        <v>43</v>
      </c>
      <c r="M1521" s="2">
        <v>18</v>
      </c>
      <c r="N1521" s="2">
        <v>408</v>
      </c>
      <c r="O1521" s="2">
        <v>0</v>
      </c>
      <c r="P1521" s="2">
        <v>36.72</v>
      </c>
      <c r="Q1521" s="2">
        <v>36.72</v>
      </c>
      <c r="R1521" s="2">
        <v>73.44</v>
      </c>
      <c r="S1521" s="2">
        <v>0</v>
      </c>
      <c r="T1521" s="2" t="s">
        <v>44</v>
      </c>
    </row>
    <row r="1522" spans="1:20" x14ac:dyDescent="0.25">
      <c r="A1522" s="2" t="s">
        <v>16</v>
      </c>
      <c r="B1522" s="2" t="s">
        <v>37</v>
      </c>
      <c r="C1522" s="2">
        <v>52019</v>
      </c>
      <c r="D1522" s="11">
        <v>44606</v>
      </c>
      <c r="E1522" s="2" t="s">
        <v>101</v>
      </c>
      <c r="F1522" s="2" t="s">
        <v>102</v>
      </c>
      <c r="G1522" s="2" t="s">
        <v>2169</v>
      </c>
      <c r="H1522" s="2" t="s">
        <v>41</v>
      </c>
      <c r="I1522" s="11">
        <v>43588</v>
      </c>
      <c r="J1522" s="2">
        <v>195</v>
      </c>
      <c r="K1522" s="2" t="s">
        <v>42</v>
      </c>
      <c r="L1522" s="2" t="s">
        <v>43</v>
      </c>
      <c r="M1522" s="2">
        <v>18</v>
      </c>
      <c r="N1522" s="2">
        <v>165.25</v>
      </c>
      <c r="O1522" s="2">
        <v>0</v>
      </c>
      <c r="P1522" s="2">
        <v>14.87</v>
      </c>
      <c r="Q1522" s="2">
        <v>14.87</v>
      </c>
      <c r="R1522" s="2">
        <v>29.74</v>
      </c>
      <c r="S1522" s="2">
        <v>0</v>
      </c>
      <c r="T1522" s="2" t="s">
        <v>44</v>
      </c>
    </row>
    <row r="1523" spans="1:20" x14ac:dyDescent="0.25">
      <c r="A1523" s="2" t="s">
        <v>16</v>
      </c>
      <c r="B1523" s="2" t="s">
        <v>37</v>
      </c>
      <c r="C1523" s="2">
        <v>52019</v>
      </c>
      <c r="D1523" s="11">
        <v>44606</v>
      </c>
      <c r="E1523" s="2" t="s">
        <v>101</v>
      </c>
      <c r="F1523" s="2" t="s">
        <v>102</v>
      </c>
      <c r="G1523" s="2" t="s">
        <v>2170</v>
      </c>
      <c r="H1523" s="2" t="s">
        <v>41</v>
      </c>
      <c r="I1523" s="11">
        <v>43589</v>
      </c>
      <c r="J1523" s="2">
        <v>4999</v>
      </c>
      <c r="K1523" s="2" t="s">
        <v>42</v>
      </c>
      <c r="L1523" s="2" t="s">
        <v>43</v>
      </c>
      <c r="M1523" s="2">
        <v>18</v>
      </c>
      <c r="N1523" s="2">
        <v>4236.4399999999996</v>
      </c>
      <c r="O1523" s="2">
        <v>0</v>
      </c>
      <c r="P1523" s="2">
        <v>381.28</v>
      </c>
      <c r="Q1523" s="2">
        <v>381.28</v>
      </c>
      <c r="R1523" s="2">
        <v>762.56</v>
      </c>
      <c r="S1523" s="2">
        <v>0</v>
      </c>
      <c r="T1523" s="2" t="s">
        <v>44</v>
      </c>
    </row>
    <row r="1524" spans="1:20" x14ac:dyDescent="0.25">
      <c r="A1524" s="2" t="s">
        <v>16</v>
      </c>
      <c r="B1524" s="2" t="s">
        <v>37</v>
      </c>
      <c r="C1524" s="2">
        <v>52019</v>
      </c>
      <c r="D1524" s="11">
        <v>44606</v>
      </c>
      <c r="E1524" s="2" t="s">
        <v>101</v>
      </c>
      <c r="F1524" s="2" t="s">
        <v>102</v>
      </c>
      <c r="G1524" s="2" t="s">
        <v>2171</v>
      </c>
      <c r="H1524" s="2" t="s">
        <v>41</v>
      </c>
      <c r="I1524" s="11">
        <v>43589</v>
      </c>
      <c r="J1524" s="2">
        <v>1389</v>
      </c>
      <c r="K1524" s="2" t="s">
        <v>42</v>
      </c>
      <c r="L1524" s="2" t="s">
        <v>43</v>
      </c>
      <c r="M1524" s="2">
        <v>18</v>
      </c>
      <c r="N1524" s="2">
        <v>1177</v>
      </c>
      <c r="O1524" s="2">
        <v>0</v>
      </c>
      <c r="P1524" s="2">
        <v>105.93</v>
      </c>
      <c r="Q1524" s="2">
        <v>105.93</v>
      </c>
      <c r="R1524" s="2">
        <v>211.86</v>
      </c>
      <c r="S1524" s="2">
        <v>0</v>
      </c>
      <c r="T1524" s="2" t="s">
        <v>44</v>
      </c>
    </row>
    <row r="1525" spans="1:20" x14ac:dyDescent="0.25">
      <c r="A1525" s="2" t="s">
        <v>16</v>
      </c>
      <c r="B1525" s="2" t="s">
        <v>37</v>
      </c>
      <c r="C1525" s="2">
        <v>52019</v>
      </c>
      <c r="D1525" s="11">
        <v>44606</v>
      </c>
      <c r="E1525" s="2" t="s">
        <v>101</v>
      </c>
      <c r="F1525" s="2" t="s">
        <v>102</v>
      </c>
      <c r="G1525" s="2" t="s">
        <v>2172</v>
      </c>
      <c r="H1525" s="2" t="s">
        <v>41</v>
      </c>
      <c r="I1525" s="11">
        <v>43594</v>
      </c>
      <c r="J1525" s="2">
        <v>1155</v>
      </c>
      <c r="K1525" s="2" t="s">
        <v>42</v>
      </c>
      <c r="L1525" s="2" t="s">
        <v>43</v>
      </c>
      <c r="M1525" s="2">
        <v>18</v>
      </c>
      <c r="N1525" s="2">
        <v>978.73</v>
      </c>
      <c r="O1525" s="2">
        <v>0</v>
      </c>
      <c r="P1525" s="2">
        <v>88.09</v>
      </c>
      <c r="Q1525" s="2">
        <v>88.09</v>
      </c>
      <c r="R1525" s="2">
        <v>176.18</v>
      </c>
      <c r="S1525" s="2">
        <v>0</v>
      </c>
      <c r="T1525" s="2" t="s">
        <v>44</v>
      </c>
    </row>
    <row r="1526" spans="1:20" x14ac:dyDescent="0.25">
      <c r="A1526" s="2" t="s">
        <v>16</v>
      </c>
      <c r="B1526" s="2" t="s">
        <v>37</v>
      </c>
      <c r="C1526" s="2">
        <v>52019</v>
      </c>
      <c r="D1526" s="11">
        <v>44606</v>
      </c>
      <c r="E1526" s="2" t="s">
        <v>101</v>
      </c>
      <c r="F1526" s="2" t="s">
        <v>102</v>
      </c>
      <c r="G1526" s="2" t="s">
        <v>2173</v>
      </c>
      <c r="H1526" s="2" t="s">
        <v>41</v>
      </c>
      <c r="I1526" s="11">
        <v>43595</v>
      </c>
      <c r="J1526" s="2">
        <v>1298</v>
      </c>
      <c r="K1526" s="2" t="s">
        <v>42</v>
      </c>
      <c r="L1526" s="2" t="s">
        <v>43</v>
      </c>
      <c r="M1526" s="2">
        <v>18</v>
      </c>
      <c r="N1526" s="2">
        <v>1100</v>
      </c>
      <c r="O1526" s="2">
        <v>0</v>
      </c>
      <c r="P1526" s="2">
        <v>99</v>
      </c>
      <c r="Q1526" s="2">
        <v>99</v>
      </c>
      <c r="R1526" s="2">
        <v>198</v>
      </c>
      <c r="S1526" s="2">
        <v>0</v>
      </c>
      <c r="T1526" s="2" t="s">
        <v>44</v>
      </c>
    </row>
    <row r="1527" spans="1:20" x14ac:dyDescent="0.25">
      <c r="A1527" s="2" t="s">
        <v>16</v>
      </c>
      <c r="B1527" s="2" t="s">
        <v>37</v>
      </c>
      <c r="C1527" s="2">
        <v>52019</v>
      </c>
      <c r="D1527" s="11">
        <v>44606</v>
      </c>
      <c r="E1527" s="2" t="s">
        <v>101</v>
      </c>
      <c r="F1527" s="2" t="s">
        <v>102</v>
      </c>
      <c r="G1527" s="2" t="s">
        <v>2174</v>
      </c>
      <c r="H1527" s="2" t="s">
        <v>41</v>
      </c>
      <c r="I1527" s="11">
        <v>43598</v>
      </c>
      <c r="J1527" s="2">
        <v>760</v>
      </c>
      <c r="K1527" s="2" t="s">
        <v>42</v>
      </c>
      <c r="L1527" s="2" t="s">
        <v>43</v>
      </c>
      <c r="M1527" s="2">
        <v>18</v>
      </c>
      <c r="N1527" s="2">
        <v>644</v>
      </c>
      <c r="O1527" s="2">
        <v>0</v>
      </c>
      <c r="P1527" s="2">
        <v>57.96</v>
      </c>
      <c r="Q1527" s="2">
        <v>57.96</v>
      </c>
      <c r="R1527" s="2">
        <v>115.92</v>
      </c>
      <c r="S1527" s="2">
        <v>0</v>
      </c>
      <c r="T1527" s="2" t="s">
        <v>44</v>
      </c>
    </row>
    <row r="1528" spans="1:20" x14ac:dyDescent="0.25">
      <c r="A1528" s="2" t="s">
        <v>16</v>
      </c>
      <c r="B1528" s="2" t="s">
        <v>37</v>
      </c>
      <c r="C1528" s="2">
        <v>52019</v>
      </c>
      <c r="D1528" s="11">
        <v>44606</v>
      </c>
      <c r="E1528" s="2" t="s">
        <v>101</v>
      </c>
      <c r="F1528" s="2" t="s">
        <v>102</v>
      </c>
      <c r="G1528" s="2" t="s">
        <v>2175</v>
      </c>
      <c r="H1528" s="2" t="s">
        <v>41</v>
      </c>
      <c r="I1528" s="11">
        <v>43601</v>
      </c>
      <c r="J1528" s="2">
        <v>165</v>
      </c>
      <c r="K1528" s="2" t="s">
        <v>42</v>
      </c>
      <c r="L1528" s="2" t="s">
        <v>43</v>
      </c>
      <c r="M1528" s="2">
        <v>18</v>
      </c>
      <c r="N1528" s="2">
        <v>140</v>
      </c>
      <c r="O1528" s="2">
        <v>0</v>
      </c>
      <c r="P1528" s="2">
        <v>12.6</v>
      </c>
      <c r="Q1528" s="2">
        <v>12.6</v>
      </c>
      <c r="R1528" s="2">
        <v>25.2</v>
      </c>
      <c r="S1528" s="2">
        <v>0</v>
      </c>
      <c r="T1528" s="2" t="s">
        <v>44</v>
      </c>
    </row>
    <row r="1529" spans="1:20" x14ac:dyDescent="0.25">
      <c r="A1529" s="2" t="s">
        <v>16</v>
      </c>
      <c r="B1529" s="2" t="s">
        <v>37</v>
      </c>
      <c r="C1529" s="2">
        <v>52019</v>
      </c>
      <c r="D1529" s="11">
        <v>44606</v>
      </c>
      <c r="E1529" s="2" t="s">
        <v>101</v>
      </c>
      <c r="F1529" s="2" t="s">
        <v>102</v>
      </c>
      <c r="G1529" s="2" t="s">
        <v>2176</v>
      </c>
      <c r="H1529" s="2" t="s">
        <v>41</v>
      </c>
      <c r="I1529" s="11">
        <v>43606</v>
      </c>
      <c r="J1529" s="2">
        <v>4328</v>
      </c>
      <c r="K1529" s="2" t="s">
        <v>42</v>
      </c>
      <c r="L1529" s="2" t="s">
        <v>43</v>
      </c>
      <c r="M1529" s="2">
        <v>18</v>
      </c>
      <c r="N1529" s="2">
        <v>3668.14</v>
      </c>
      <c r="O1529" s="2">
        <v>0</v>
      </c>
      <c r="P1529" s="2">
        <v>330.13</v>
      </c>
      <c r="Q1529" s="2">
        <v>330.13</v>
      </c>
      <c r="R1529" s="2">
        <v>660.26</v>
      </c>
      <c r="S1529" s="2">
        <v>0</v>
      </c>
      <c r="T1529" s="2" t="s">
        <v>44</v>
      </c>
    </row>
    <row r="1530" spans="1:20" x14ac:dyDescent="0.25">
      <c r="A1530" s="2" t="s">
        <v>16</v>
      </c>
      <c r="B1530" s="2" t="s">
        <v>37</v>
      </c>
      <c r="C1530" s="2">
        <v>52019</v>
      </c>
      <c r="D1530" s="11">
        <v>44606</v>
      </c>
      <c r="E1530" s="2" t="s">
        <v>101</v>
      </c>
      <c r="F1530" s="2" t="s">
        <v>102</v>
      </c>
      <c r="G1530" s="2" t="s">
        <v>2177</v>
      </c>
      <c r="H1530" s="2" t="s">
        <v>41</v>
      </c>
      <c r="I1530" s="11">
        <v>43607</v>
      </c>
      <c r="J1530" s="2">
        <v>1487</v>
      </c>
      <c r="K1530" s="2" t="s">
        <v>42</v>
      </c>
      <c r="L1530" s="2" t="s">
        <v>43</v>
      </c>
      <c r="M1530" s="2">
        <v>18</v>
      </c>
      <c r="N1530" s="2">
        <v>1260.3399999999999</v>
      </c>
      <c r="O1530" s="2">
        <v>0</v>
      </c>
      <c r="P1530" s="2">
        <v>113.43</v>
      </c>
      <c r="Q1530" s="2">
        <v>113.43</v>
      </c>
      <c r="R1530" s="2">
        <v>226.86</v>
      </c>
      <c r="S1530" s="2">
        <v>0</v>
      </c>
      <c r="T1530" s="2" t="s">
        <v>44</v>
      </c>
    </row>
    <row r="1531" spans="1:20" x14ac:dyDescent="0.25">
      <c r="A1531" s="2" t="s">
        <v>16</v>
      </c>
      <c r="B1531" s="2" t="s">
        <v>37</v>
      </c>
      <c r="C1531" s="2">
        <v>52019</v>
      </c>
      <c r="D1531" s="11">
        <v>44606</v>
      </c>
      <c r="E1531" s="2" t="s">
        <v>101</v>
      </c>
      <c r="F1531" s="2" t="s">
        <v>102</v>
      </c>
      <c r="G1531" s="2" t="s">
        <v>2178</v>
      </c>
      <c r="H1531" s="2" t="s">
        <v>41</v>
      </c>
      <c r="I1531" s="11">
        <v>43609</v>
      </c>
      <c r="J1531" s="2">
        <v>1312</v>
      </c>
      <c r="K1531" s="2" t="s">
        <v>42</v>
      </c>
      <c r="L1531" s="2" t="s">
        <v>43</v>
      </c>
      <c r="M1531" s="2">
        <v>18</v>
      </c>
      <c r="N1531" s="2">
        <v>1111.8699999999999</v>
      </c>
      <c r="O1531" s="2">
        <v>0</v>
      </c>
      <c r="P1531" s="2">
        <v>100.07</v>
      </c>
      <c r="Q1531" s="2">
        <v>100.07</v>
      </c>
      <c r="R1531" s="2">
        <v>200.14</v>
      </c>
      <c r="S1531" s="2">
        <v>0</v>
      </c>
      <c r="T1531" s="2" t="s">
        <v>44</v>
      </c>
    </row>
    <row r="1532" spans="1:20" x14ac:dyDescent="0.25">
      <c r="A1532" s="2" t="s">
        <v>16</v>
      </c>
      <c r="B1532" s="2" t="s">
        <v>37</v>
      </c>
      <c r="C1532" s="2">
        <v>52019</v>
      </c>
      <c r="D1532" s="11">
        <v>44606</v>
      </c>
      <c r="E1532" s="2" t="s">
        <v>101</v>
      </c>
      <c r="F1532" s="2" t="s">
        <v>102</v>
      </c>
      <c r="G1532" s="2" t="s">
        <v>2179</v>
      </c>
      <c r="H1532" s="2" t="s">
        <v>41</v>
      </c>
      <c r="I1532" s="11">
        <v>43609</v>
      </c>
      <c r="J1532" s="2">
        <v>1130</v>
      </c>
      <c r="K1532" s="2" t="s">
        <v>42</v>
      </c>
      <c r="L1532" s="2" t="s">
        <v>43</v>
      </c>
      <c r="M1532" s="2">
        <v>18</v>
      </c>
      <c r="N1532" s="2">
        <v>957.58</v>
      </c>
      <c r="O1532" s="2">
        <v>0</v>
      </c>
      <c r="P1532" s="2">
        <v>86.18</v>
      </c>
      <c r="Q1532" s="2">
        <v>86.18</v>
      </c>
      <c r="R1532" s="2">
        <v>172.36</v>
      </c>
      <c r="S1532" s="2">
        <v>0</v>
      </c>
      <c r="T1532" s="2" t="s">
        <v>44</v>
      </c>
    </row>
    <row r="1533" spans="1:20" x14ac:dyDescent="0.25">
      <c r="A1533" s="2" t="s">
        <v>16</v>
      </c>
      <c r="B1533" s="2" t="s">
        <v>37</v>
      </c>
      <c r="C1533" s="2">
        <v>52019</v>
      </c>
      <c r="D1533" s="11">
        <v>44606</v>
      </c>
      <c r="E1533" s="2" t="s">
        <v>101</v>
      </c>
      <c r="F1533" s="2" t="s">
        <v>102</v>
      </c>
      <c r="G1533" s="2" t="s">
        <v>2180</v>
      </c>
      <c r="H1533" s="2" t="s">
        <v>41</v>
      </c>
      <c r="I1533" s="11">
        <v>43610</v>
      </c>
      <c r="J1533" s="2">
        <v>319</v>
      </c>
      <c r="K1533" s="2" t="s">
        <v>42</v>
      </c>
      <c r="L1533" s="2" t="s">
        <v>43</v>
      </c>
      <c r="M1533" s="2">
        <v>18</v>
      </c>
      <c r="N1533" s="2">
        <v>270</v>
      </c>
      <c r="O1533" s="2">
        <v>0</v>
      </c>
      <c r="P1533" s="2">
        <v>24.3</v>
      </c>
      <c r="Q1533" s="2">
        <v>24.3</v>
      </c>
      <c r="R1533" s="2">
        <v>48.6</v>
      </c>
      <c r="S1533" s="2">
        <v>0</v>
      </c>
      <c r="T1533" s="2" t="s">
        <v>44</v>
      </c>
    </row>
    <row r="1534" spans="1:20" x14ac:dyDescent="0.25">
      <c r="A1534" s="2" t="s">
        <v>16</v>
      </c>
      <c r="B1534" s="2" t="s">
        <v>37</v>
      </c>
      <c r="C1534" s="2">
        <v>52019</v>
      </c>
      <c r="D1534" s="11">
        <v>44606</v>
      </c>
      <c r="E1534" s="2" t="s">
        <v>101</v>
      </c>
      <c r="F1534" s="2" t="s">
        <v>102</v>
      </c>
      <c r="G1534" s="2" t="s">
        <v>2181</v>
      </c>
      <c r="H1534" s="2" t="s">
        <v>41</v>
      </c>
      <c r="I1534" s="11">
        <v>43610</v>
      </c>
      <c r="J1534" s="2">
        <v>2894</v>
      </c>
      <c r="K1534" s="2" t="s">
        <v>42</v>
      </c>
      <c r="L1534" s="2" t="s">
        <v>43</v>
      </c>
      <c r="M1534" s="2">
        <v>18</v>
      </c>
      <c r="N1534" s="2">
        <v>2452.31</v>
      </c>
      <c r="O1534" s="2">
        <v>0</v>
      </c>
      <c r="P1534" s="2">
        <v>220.71</v>
      </c>
      <c r="Q1534" s="2">
        <v>220.71</v>
      </c>
      <c r="R1534" s="2">
        <v>441.42</v>
      </c>
      <c r="S1534" s="2">
        <v>0</v>
      </c>
      <c r="T1534" s="2" t="s">
        <v>44</v>
      </c>
    </row>
    <row r="1535" spans="1:20" x14ac:dyDescent="0.25">
      <c r="A1535" s="2" t="s">
        <v>16</v>
      </c>
      <c r="B1535" s="2" t="s">
        <v>37</v>
      </c>
      <c r="C1535" s="2">
        <v>52019</v>
      </c>
      <c r="D1535" s="11">
        <v>44606</v>
      </c>
      <c r="E1535" s="2" t="s">
        <v>101</v>
      </c>
      <c r="F1535" s="2" t="s">
        <v>102</v>
      </c>
      <c r="G1535" s="2" t="s">
        <v>2182</v>
      </c>
      <c r="H1535" s="2" t="s">
        <v>41</v>
      </c>
      <c r="I1535" s="11">
        <v>43610</v>
      </c>
      <c r="J1535" s="2">
        <v>2921</v>
      </c>
      <c r="K1535" s="2" t="s">
        <v>42</v>
      </c>
      <c r="L1535" s="2" t="s">
        <v>43</v>
      </c>
      <c r="M1535" s="2">
        <v>18</v>
      </c>
      <c r="N1535" s="2">
        <v>2475.08</v>
      </c>
      <c r="O1535" s="2">
        <v>0</v>
      </c>
      <c r="P1535" s="2">
        <v>222.76</v>
      </c>
      <c r="Q1535" s="2">
        <v>222.76</v>
      </c>
      <c r="R1535" s="2">
        <v>445.52</v>
      </c>
      <c r="S1535" s="2">
        <v>0</v>
      </c>
      <c r="T1535" s="2" t="s">
        <v>44</v>
      </c>
    </row>
    <row r="1536" spans="1:20" x14ac:dyDescent="0.25">
      <c r="A1536" s="2" t="s">
        <v>16</v>
      </c>
      <c r="B1536" s="2" t="s">
        <v>37</v>
      </c>
      <c r="C1536" s="2">
        <v>52019</v>
      </c>
      <c r="D1536" s="11">
        <v>44606</v>
      </c>
      <c r="E1536" s="2" t="s">
        <v>101</v>
      </c>
      <c r="F1536" s="2" t="s">
        <v>102</v>
      </c>
      <c r="G1536" s="2" t="s">
        <v>2183</v>
      </c>
      <c r="H1536" s="2" t="s">
        <v>41</v>
      </c>
      <c r="I1536" s="11">
        <v>43610</v>
      </c>
      <c r="J1536" s="2">
        <v>564</v>
      </c>
      <c r="K1536" s="2" t="s">
        <v>42</v>
      </c>
      <c r="L1536" s="2" t="s">
        <v>43</v>
      </c>
      <c r="M1536" s="2">
        <v>18</v>
      </c>
      <c r="N1536" s="2">
        <v>478</v>
      </c>
      <c r="O1536" s="2">
        <v>0</v>
      </c>
      <c r="P1536" s="2">
        <v>43.02</v>
      </c>
      <c r="Q1536" s="2">
        <v>43.02</v>
      </c>
      <c r="R1536" s="2">
        <v>86.04</v>
      </c>
      <c r="S1536" s="2">
        <v>0</v>
      </c>
      <c r="T1536" s="2" t="s">
        <v>44</v>
      </c>
    </row>
    <row r="1537" spans="1:20" x14ac:dyDescent="0.25">
      <c r="A1537" s="2" t="s">
        <v>16</v>
      </c>
      <c r="B1537" s="2" t="s">
        <v>37</v>
      </c>
      <c r="C1537" s="2">
        <v>52019</v>
      </c>
      <c r="D1537" s="11">
        <v>44606</v>
      </c>
      <c r="E1537" s="2" t="s">
        <v>101</v>
      </c>
      <c r="F1537" s="2" t="s">
        <v>102</v>
      </c>
      <c r="G1537" s="2" t="s">
        <v>2184</v>
      </c>
      <c r="H1537" s="2" t="s">
        <v>41</v>
      </c>
      <c r="I1537" s="11">
        <v>43611</v>
      </c>
      <c r="J1537" s="2">
        <v>13354</v>
      </c>
      <c r="K1537" s="2" t="s">
        <v>42</v>
      </c>
      <c r="L1537" s="2" t="s">
        <v>43</v>
      </c>
      <c r="M1537" s="2">
        <v>18</v>
      </c>
      <c r="N1537" s="2">
        <v>11316.61</v>
      </c>
      <c r="O1537" s="2">
        <v>0</v>
      </c>
      <c r="P1537" s="2">
        <v>1018.49</v>
      </c>
      <c r="Q1537" s="2">
        <v>1018.49</v>
      </c>
      <c r="R1537" s="2">
        <v>2036.98</v>
      </c>
      <c r="S1537" s="2">
        <v>0</v>
      </c>
      <c r="T1537" s="2" t="s">
        <v>44</v>
      </c>
    </row>
    <row r="1538" spans="1:20" x14ac:dyDescent="0.25">
      <c r="A1538" s="2" t="s">
        <v>16</v>
      </c>
      <c r="B1538" s="2" t="s">
        <v>37</v>
      </c>
      <c r="C1538" s="2">
        <v>52019</v>
      </c>
      <c r="D1538" s="11">
        <v>44606</v>
      </c>
      <c r="E1538" s="2" t="s">
        <v>101</v>
      </c>
      <c r="F1538" s="2" t="s">
        <v>102</v>
      </c>
      <c r="G1538" s="2" t="s">
        <v>563</v>
      </c>
      <c r="H1538" s="2" t="s">
        <v>41</v>
      </c>
      <c r="I1538" s="11">
        <v>43613</v>
      </c>
      <c r="J1538" s="2">
        <v>805</v>
      </c>
      <c r="K1538" s="2" t="s">
        <v>42</v>
      </c>
      <c r="L1538" s="2" t="s">
        <v>43</v>
      </c>
      <c r="M1538" s="2">
        <v>18</v>
      </c>
      <c r="N1538" s="2">
        <v>682</v>
      </c>
      <c r="O1538" s="2">
        <v>0</v>
      </c>
      <c r="P1538" s="2">
        <v>61.38</v>
      </c>
      <c r="Q1538" s="2">
        <v>61.38</v>
      </c>
      <c r="R1538" s="2">
        <v>122.76</v>
      </c>
      <c r="S1538" s="2">
        <v>0</v>
      </c>
      <c r="T1538" s="2" t="s">
        <v>44</v>
      </c>
    </row>
    <row r="1539" spans="1:20" x14ac:dyDescent="0.25">
      <c r="A1539" s="2" t="s">
        <v>16</v>
      </c>
      <c r="B1539" s="2" t="s">
        <v>37</v>
      </c>
      <c r="C1539" s="2">
        <v>52019</v>
      </c>
      <c r="D1539" s="11">
        <v>44606</v>
      </c>
      <c r="E1539" s="2" t="s">
        <v>101</v>
      </c>
      <c r="F1539" s="2" t="s">
        <v>102</v>
      </c>
      <c r="G1539" s="2" t="s">
        <v>2185</v>
      </c>
      <c r="H1539" s="2" t="s">
        <v>41</v>
      </c>
      <c r="I1539" s="11">
        <v>43612</v>
      </c>
      <c r="J1539" s="2">
        <v>1664</v>
      </c>
      <c r="K1539" s="2" t="s">
        <v>42</v>
      </c>
      <c r="L1539" s="2" t="s">
        <v>43</v>
      </c>
      <c r="M1539" s="2">
        <v>12</v>
      </c>
      <c r="N1539" s="2">
        <v>842.85</v>
      </c>
      <c r="O1539" s="2">
        <v>0</v>
      </c>
      <c r="P1539" s="2">
        <v>50.57</v>
      </c>
      <c r="Q1539" s="2">
        <v>50.57</v>
      </c>
      <c r="R1539" s="2">
        <v>101.14</v>
      </c>
      <c r="S1539" s="2">
        <v>0</v>
      </c>
      <c r="T1539" s="2" t="s">
        <v>44</v>
      </c>
    </row>
    <row r="1540" spans="1:20" x14ac:dyDescent="0.25">
      <c r="A1540" s="2" t="s">
        <v>16</v>
      </c>
      <c r="B1540" s="2" t="s">
        <v>37</v>
      </c>
      <c r="C1540" s="2">
        <v>52019</v>
      </c>
      <c r="D1540" s="11">
        <v>44606</v>
      </c>
      <c r="E1540" s="2" t="s">
        <v>101</v>
      </c>
      <c r="F1540" s="2" t="s">
        <v>102</v>
      </c>
      <c r="G1540" s="2" t="s">
        <v>2185</v>
      </c>
      <c r="H1540" s="2" t="s">
        <v>41</v>
      </c>
      <c r="I1540" s="11">
        <v>43612</v>
      </c>
      <c r="J1540" s="2">
        <v>1664</v>
      </c>
      <c r="K1540" s="2" t="s">
        <v>42</v>
      </c>
      <c r="L1540" s="2" t="s">
        <v>43</v>
      </c>
      <c r="M1540" s="2">
        <v>18</v>
      </c>
      <c r="N1540" s="2">
        <v>610</v>
      </c>
      <c r="O1540" s="2">
        <v>0</v>
      </c>
      <c r="P1540" s="2">
        <v>54.9</v>
      </c>
      <c r="Q1540" s="2">
        <v>54.9</v>
      </c>
      <c r="R1540" s="2">
        <v>109.8</v>
      </c>
      <c r="S1540" s="2">
        <v>0</v>
      </c>
      <c r="T1540" s="2" t="s">
        <v>44</v>
      </c>
    </row>
    <row r="1541" spans="1:20" x14ac:dyDescent="0.25">
      <c r="A1541" s="2" t="s">
        <v>16</v>
      </c>
      <c r="B1541" s="2" t="s">
        <v>37</v>
      </c>
      <c r="C1541" s="2">
        <v>52019</v>
      </c>
      <c r="D1541" s="11">
        <v>44606</v>
      </c>
      <c r="E1541" s="2" t="s">
        <v>124</v>
      </c>
      <c r="F1541" s="2" t="s">
        <v>125</v>
      </c>
      <c r="G1541" s="2" t="s">
        <v>2186</v>
      </c>
      <c r="H1541" s="2" t="s">
        <v>41</v>
      </c>
      <c r="I1541" s="11">
        <v>43588</v>
      </c>
      <c r="J1541" s="2">
        <v>46187</v>
      </c>
      <c r="K1541" s="2" t="s">
        <v>42</v>
      </c>
      <c r="L1541" s="2" t="s">
        <v>43</v>
      </c>
      <c r="M1541" s="2">
        <v>0</v>
      </c>
      <c r="N1541" s="2">
        <v>36100</v>
      </c>
      <c r="O1541" s="2">
        <v>0</v>
      </c>
      <c r="P1541" s="2">
        <v>0</v>
      </c>
      <c r="Q1541" s="2">
        <v>0</v>
      </c>
      <c r="R1541" s="2">
        <v>0</v>
      </c>
      <c r="S1541" s="2">
        <v>0</v>
      </c>
      <c r="T1541" s="2" t="s">
        <v>44</v>
      </c>
    </row>
    <row r="1542" spans="1:20" x14ac:dyDescent="0.25">
      <c r="A1542" s="2" t="s">
        <v>16</v>
      </c>
      <c r="B1542" s="2" t="s">
        <v>37</v>
      </c>
      <c r="C1542" s="2">
        <v>52019</v>
      </c>
      <c r="D1542" s="11">
        <v>44606</v>
      </c>
      <c r="E1542" s="2" t="s">
        <v>124</v>
      </c>
      <c r="F1542" s="2" t="s">
        <v>125</v>
      </c>
      <c r="G1542" s="2" t="s">
        <v>2186</v>
      </c>
      <c r="H1542" s="2" t="s">
        <v>41</v>
      </c>
      <c r="I1542" s="11">
        <v>43588</v>
      </c>
      <c r="J1542" s="2">
        <v>46187</v>
      </c>
      <c r="K1542" s="2" t="s">
        <v>42</v>
      </c>
      <c r="L1542" s="2" t="s">
        <v>43</v>
      </c>
      <c r="M1542" s="2">
        <v>18</v>
      </c>
      <c r="N1542" s="2">
        <v>8548.2000000000007</v>
      </c>
      <c r="O1542" s="2">
        <v>0</v>
      </c>
      <c r="P1542" s="2">
        <v>769.34</v>
      </c>
      <c r="Q1542" s="2">
        <v>769.34</v>
      </c>
      <c r="R1542" s="2">
        <v>1538.68</v>
      </c>
      <c r="S1542" s="2">
        <v>0</v>
      </c>
      <c r="T1542" s="2" t="s">
        <v>44</v>
      </c>
    </row>
    <row r="1543" spans="1:20" x14ac:dyDescent="0.25">
      <c r="A1543" s="2" t="s">
        <v>16</v>
      </c>
      <c r="B1543" s="2" t="s">
        <v>37</v>
      </c>
      <c r="C1543" s="2">
        <v>52019</v>
      </c>
      <c r="D1543" s="11">
        <v>44606</v>
      </c>
      <c r="E1543" s="2" t="s">
        <v>124</v>
      </c>
      <c r="F1543" s="2" t="s">
        <v>125</v>
      </c>
      <c r="G1543" s="2" t="s">
        <v>2187</v>
      </c>
      <c r="H1543" s="2" t="s">
        <v>41</v>
      </c>
      <c r="I1543" s="11">
        <v>43588</v>
      </c>
      <c r="J1543" s="2">
        <v>2950</v>
      </c>
      <c r="K1543" s="2" t="s">
        <v>42</v>
      </c>
      <c r="L1543" s="2" t="s">
        <v>43</v>
      </c>
      <c r="M1543" s="2">
        <v>18</v>
      </c>
      <c r="N1543" s="2">
        <v>2500</v>
      </c>
      <c r="O1543" s="2">
        <v>0</v>
      </c>
      <c r="P1543" s="2">
        <v>225</v>
      </c>
      <c r="Q1543" s="2">
        <v>225</v>
      </c>
      <c r="R1543" s="2">
        <v>450</v>
      </c>
      <c r="S1543" s="2">
        <v>0</v>
      </c>
      <c r="T1543" s="2" t="s">
        <v>44</v>
      </c>
    </row>
    <row r="1544" spans="1:20" x14ac:dyDescent="0.25">
      <c r="A1544" s="2" t="s">
        <v>16</v>
      </c>
      <c r="B1544" s="2" t="s">
        <v>37</v>
      </c>
      <c r="C1544" s="2">
        <v>52019</v>
      </c>
      <c r="D1544" s="11">
        <v>44606</v>
      </c>
      <c r="E1544" s="2" t="s">
        <v>124</v>
      </c>
      <c r="F1544" s="2" t="s">
        <v>125</v>
      </c>
      <c r="G1544" s="2" t="s">
        <v>2188</v>
      </c>
      <c r="H1544" s="2" t="s">
        <v>41</v>
      </c>
      <c r="I1544" s="11">
        <v>43596</v>
      </c>
      <c r="J1544" s="2">
        <v>45817</v>
      </c>
      <c r="K1544" s="2" t="s">
        <v>42</v>
      </c>
      <c r="L1544" s="2" t="s">
        <v>43</v>
      </c>
      <c r="M1544" s="2">
        <v>0</v>
      </c>
      <c r="N1544" s="2">
        <v>35735</v>
      </c>
      <c r="O1544" s="2">
        <v>0</v>
      </c>
      <c r="P1544" s="2">
        <v>0</v>
      </c>
      <c r="Q1544" s="2">
        <v>0</v>
      </c>
      <c r="R1544" s="2">
        <v>0</v>
      </c>
      <c r="S1544" s="2">
        <v>0</v>
      </c>
      <c r="T1544" s="2" t="s">
        <v>44</v>
      </c>
    </row>
    <row r="1545" spans="1:20" x14ac:dyDescent="0.25">
      <c r="A1545" s="2" t="s">
        <v>16</v>
      </c>
      <c r="B1545" s="2" t="s">
        <v>37</v>
      </c>
      <c r="C1545" s="2">
        <v>52019</v>
      </c>
      <c r="D1545" s="11">
        <v>44606</v>
      </c>
      <c r="E1545" s="2" t="s">
        <v>124</v>
      </c>
      <c r="F1545" s="2" t="s">
        <v>125</v>
      </c>
      <c r="G1545" s="2" t="s">
        <v>2188</v>
      </c>
      <c r="H1545" s="2" t="s">
        <v>41</v>
      </c>
      <c r="I1545" s="11">
        <v>43596</v>
      </c>
      <c r="J1545" s="2">
        <v>45817</v>
      </c>
      <c r="K1545" s="2" t="s">
        <v>42</v>
      </c>
      <c r="L1545" s="2" t="s">
        <v>43</v>
      </c>
      <c r="M1545" s="2">
        <v>18</v>
      </c>
      <c r="N1545" s="2">
        <v>8543.82</v>
      </c>
      <c r="O1545" s="2">
        <v>0</v>
      </c>
      <c r="P1545" s="2">
        <v>768.94</v>
      </c>
      <c r="Q1545" s="2">
        <v>768.94</v>
      </c>
      <c r="R1545" s="2">
        <v>1537.88</v>
      </c>
      <c r="S1545" s="2">
        <v>0</v>
      </c>
      <c r="T1545" s="2" t="s">
        <v>44</v>
      </c>
    </row>
    <row r="1546" spans="1:20" x14ac:dyDescent="0.25">
      <c r="A1546" s="2" t="s">
        <v>16</v>
      </c>
      <c r="B1546" s="2" t="s">
        <v>37</v>
      </c>
      <c r="C1546" s="2">
        <v>52019</v>
      </c>
      <c r="D1546" s="11">
        <v>44606</v>
      </c>
      <c r="E1546" s="2" t="s">
        <v>124</v>
      </c>
      <c r="F1546" s="2" t="s">
        <v>125</v>
      </c>
      <c r="G1546" s="2" t="s">
        <v>2189</v>
      </c>
      <c r="H1546" s="2" t="s">
        <v>41</v>
      </c>
      <c r="I1546" s="11">
        <v>43596</v>
      </c>
      <c r="J1546" s="2">
        <v>2950</v>
      </c>
      <c r="K1546" s="2" t="s">
        <v>42</v>
      </c>
      <c r="L1546" s="2" t="s">
        <v>43</v>
      </c>
      <c r="M1546" s="2">
        <v>18</v>
      </c>
      <c r="N1546" s="2">
        <v>2500</v>
      </c>
      <c r="O1546" s="2">
        <v>0</v>
      </c>
      <c r="P1546" s="2">
        <v>225</v>
      </c>
      <c r="Q1546" s="2">
        <v>225</v>
      </c>
      <c r="R1546" s="2">
        <v>450</v>
      </c>
      <c r="S1546" s="2">
        <v>0</v>
      </c>
      <c r="T1546" s="2" t="s">
        <v>44</v>
      </c>
    </row>
    <row r="1547" spans="1:20" x14ac:dyDescent="0.25">
      <c r="A1547" s="2" t="s">
        <v>16</v>
      </c>
      <c r="B1547" s="2" t="s">
        <v>37</v>
      </c>
      <c r="C1547" s="2">
        <v>52019</v>
      </c>
      <c r="D1547" s="11">
        <v>44606</v>
      </c>
      <c r="E1547" s="2" t="s">
        <v>124</v>
      </c>
      <c r="F1547" s="2" t="s">
        <v>125</v>
      </c>
      <c r="G1547" s="2" t="s">
        <v>2190</v>
      </c>
      <c r="H1547" s="2" t="s">
        <v>41</v>
      </c>
      <c r="I1547" s="11">
        <v>43605</v>
      </c>
      <c r="J1547" s="2">
        <v>81279</v>
      </c>
      <c r="K1547" s="2" t="s">
        <v>42</v>
      </c>
      <c r="L1547" s="2" t="s">
        <v>43</v>
      </c>
      <c r="M1547" s="2">
        <v>0</v>
      </c>
      <c r="N1547" s="2">
        <v>68666</v>
      </c>
      <c r="O1547" s="2">
        <v>0</v>
      </c>
      <c r="P1547" s="2">
        <v>0</v>
      </c>
      <c r="Q1547" s="2">
        <v>0</v>
      </c>
      <c r="R1547" s="2">
        <v>0</v>
      </c>
      <c r="S1547" s="2">
        <v>0</v>
      </c>
      <c r="T1547" s="2" t="s">
        <v>44</v>
      </c>
    </row>
    <row r="1548" spans="1:20" x14ac:dyDescent="0.25">
      <c r="A1548" s="2" t="s">
        <v>16</v>
      </c>
      <c r="B1548" s="2" t="s">
        <v>37</v>
      </c>
      <c r="C1548" s="2">
        <v>52019</v>
      </c>
      <c r="D1548" s="11">
        <v>44606</v>
      </c>
      <c r="E1548" s="2" t="s">
        <v>124</v>
      </c>
      <c r="F1548" s="2" t="s">
        <v>125</v>
      </c>
      <c r="G1548" s="2" t="s">
        <v>2190</v>
      </c>
      <c r="H1548" s="2" t="s">
        <v>41</v>
      </c>
      <c r="I1548" s="11">
        <v>43605</v>
      </c>
      <c r="J1548" s="2">
        <v>81279</v>
      </c>
      <c r="K1548" s="2" t="s">
        <v>42</v>
      </c>
      <c r="L1548" s="2" t="s">
        <v>43</v>
      </c>
      <c r="M1548" s="2">
        <v>18</v>
      </c>
      <c r="N1548" s="2">
        <v>10688.68</v>
      </c>
      <c r="O1548" s="2">
        <v>0</v>
      </c>
      <c r="P1548" s="2">
        <v>961.98</v>
      </c>
      <c r="Q1548" s="2">
        <v>961.98</v>
      </c>
      <c r="R1548" s="2">
        <v>1923.96</v>
      </c>
      <c r="S1548" s="2">
        <v>0</v>
      </c>
      <c r="T1548" s="2" t="s">
        <v>44</v>
      </c>
    </row>
    <row r="1549" spans="1:20" x14ac:dyDescent="0.25">
      <c r="A1549" s="2" t="s">
        <v>16</v>
      </c>
      <c r="B1549" s="2" t="s">
        <v>37</v>
      </c>
      <c r="C1549" s="2">
        <v>52019</v>
      </c>
      <c r="D1549" s="11">
        <v>44606</v>
      </c>
      <c r="E1549" s="2" t="s">
        <v>124</v>
      </c>
      <c r="F1549" s="2" t="s">
        <v>125</v>
      </c>
      <c r="G1549" s="2" t="s">
        <v>2191</v>
      </c>
      <c r="H1549" s="2" t="s">
        <v>41</v>
      </c>
      <c r="I1549" s="11">
        <v>43606</v>
      </c>
      <c r="J1549" s="2">
        <v>47408</v>
      </c>
      <c r="K1549" s="2" t="s">
        <v>42</v>
      </c>
      <c r="L1549" s="2" t="s">
        <v>43</v>
      </c>
      <c r="M1549" s="2">
        <v>0</v>
      </c>
      <c r="N1549" s="2">
        <v>36180</v>
      </c>
      <c r="O1549" s="2">
        <v>0</v>
      </c>
      <c r="P1549" s="2">
        <v>0</v>
      </c>
      <c r="Q1549" s="2">
        <v>0</v>
      </c>
      <c r="R1549" s="2">
        <v>0</v>
      </c>
      <c r="S1549" s="2">
        <v>0</v>
      </c>
      <c r="T1549" s="2" t="s">
        <v>44</v>
      </c>
    </row>
    <row r="1550" spans="1:20" x14ac:dyDescent="0.25">
      <c r="A1550" s="2" t="s">
        <v>16</v>
      </c>
      <c r="B1550" s="2" t="s">
        <v>37</v>
      </c>
      <c r="C1550" s="2">
        <v>52019</v>
      </c>
      <c r="D1550" s="11">
        <v>44606</v>
      </c>
      <c r="E1550" s="2" t="s">
        <v>124</v>
      </c>
      <c r="F1550" s="2" t="s">
        <v>125</v>
      </c>
      <c r="G1550" s="2" t="s">
        <v>2191</v>
      </c>
      <c r="H1550" s="2" t="s">
        <v>41</v>
      </c>
      <c r="I1550" s="11">
        <v>43606</v>
      </c>
      <c r="J1550" s="2">
        <v>47408</v>
      </c>
      <c r="K1550" s="2" t="s">
        <v>42</v>
      </c>
      <c r="L1550" s="2" t="s">
        <v>43</v>
      </c>
      <c r="M1550" s="2">
        <v>18</v>
      </c>
      <c r="N1550" s="2">
        <v>9515.16</v>
      </c>
      <c r="O1550" s="2">
        <v>0</v>
      </c>
      <c r="P1550" s="2">
        <v>856.36</v>
      </c>
      <c r="Q1550" s="2">
        <v>856.36</v>
      </c>
      <c r="R1550" s="2">
        <v>1712.72</v>
      </c>
      <c r="S1550" s="2">
        <v>0</v>
      </c>
      <c r="T1550" s="2" t="s">
        <v>44</v>
      </c>
    </row>
    <row r="1551" spans="1:20" x14ac:dyDescent="0.25">
      <c r="A1551" s="2" t="s">
        <v>16</v>
      </c>
      <c r="B1551" s="2" t="s">
        <v>37</v>
      </c>
      <c r="C1551" s="2">
        <v>52019</v>
      </c>
      <c r="D1551" s="11">
        <v>44606</v>
      </c>
      <c r="E1551" s="2" t="s">
        <v>124</v>
      </c>
      <c r="F1551" s="2" t="s">
        <v>125</v>
      </c>
      <c r="G1551" s="2" t="s">
        <v>2192</v>
      </c>
      <c r="H1551" s="2" t="s">
        <v>41</v>
      </c>
      <c r="I1551" s="11">
        <v>43606</v>
      </c>
      <c r="J1551" s="2">
        <v>2950</v>
      </c>
      <c r="K1551" s="2" t="s">
        <v>42</v>
      </c>
      <c r="L1551" s="2" t="s">
        <v>43</v>
      </c>
      <c r="M1551" s="2">
        <v>18</v>
      </c>
      <c r="N1551" s="2">
        <v>2500</v>
      </c>
      <c r="O1551" s="2">
        <v>0</v>
      </c>
      <c r="P1551" s="2">
        <v>225</v>
      </c>
      <c r="Q1551" s="2">
        <v>225</v>
      </c>
      <c r="R1551" s="2">
        <v>450</v>
      </c>
      <c r="S1551" s="2">
        <v>0</v>
      </c>
      <c r="T1551" s="2" t="s">
        <v>44</v>
      </c>
    </row>
    <row r="1552" spans="1:20" x14ac:dyDescent="0.25">
      <c r="A1552" s="2" t="s">
        <v>16</v>
      </c>
      <c r="B1552" s="2" t="s">
        <v>37</v>
      </c>
      <c r="C1552" s="2">
        <v>52019</v>
      </c>
      <c r="D1552" s="11">
        <v>44606</v>
      </c>
      <c r="E1552" s="2" t="s">
        <v>124</v>
      </c>
      <c r="F1552" s="2" t="s">
        <v>125</v>
      </c>
      <c r="G1552" s="2" t="s">
        <v>2193</v>
      </c>
      <c r="H1552" s="2" t="s">
        <v>41</v>
      </c>
      <c r="I1552" s="11">
        <v>43606</v>
      </c>
      <c r="J1552" s="2">
        <v>7007</v>
      </c>
      <c r="K1552" s="2" t="s">
        <v>42</v>
      </c>
      <c r="L1552" s="2" t="s">
        <v>43</v>
      </c>
      <c r="M1552" s="2">
        <v>18</v>
      </c>
      <c r="N1552" s="2">
        <v>5938.2</v>
      </c>
      <c r="O1552" s="2">
        <v>0</v>
      </c>
      <c r="P1552" s="2">
        <v>534.44000000000005</v>
      </c>
      <c r="Q1552" s="2">
        <v>534.44000000000005</v>
      </c>
      <c r="R1552" s="2">
        <v>1068.8800000000001</v>
      </c>
      <c r="S1552" s="2">
        <v>0</v>
      </c>
      <c r="T1552" s="2" t="s">
        <v>44</v>
      </c>
    </row>
    <row r="1553" spans="1:20" x14ac:dyDescent="0.25">
      <c r="A1553" s="2" t="s">
        <v>16</v>
      </c>
      <c r="B1553" s="2" t="s">
        <v>37</v>
      </c>
      <c r="C1553" s="2">
        <v>52019</v>
      </c>
      <c r="D1553" s="11">
        <v>44606</v>
      </c>
      <c r="E1553" s="2" t="s">
        <v>124</v>
      </c>
      <c r="F1553" s="2" t="s">
        <v>125</v>
      </c>
      <c r="G1553" s="2" t="s">
        <v>2194</v>
      </c>
      <c r="H1553" s="2" t="s">
        <v>41</v>
      </c>
      <c r="I1553" s="11">
        <v>43607</v>
      </c>
      <c r="J1553" s="2">
        <v>7002</v>
      </c>
      <c r="K1553" s="2" t="s">
        <v>42</v>
      </c>
      <c r="L1553" s="2" t="s">
        <v>43</v>
      </c>
      <c r="M1553" s="2">
        <v>18</v>
      </c>
      <c r="N1553" s="2">
        <v>5933.82</v>
      </c>
      <c r="O1553" s="2">
        <v>0</v>
      </c>
      <c r="P1553" s="2">
        <v>534.04</v>
      </c>
      <c r="Q1553" s="2">
        <v>534.04</v>
      </c>
      <c r="R1553" s="2">
        <v>1068.08</v>
      </c>
      <c r="S1553" s="2">
        <v>0</v>
      </c>
      <c r="T1553" s="2" t="s">
        <v>44</v>
      </c>
    </row>
    <row r="1554" spans="1:20" x14ac:dyDescent="0.25">
      <c r="A1554" s="2" t="s">
        <v>16</v>
      </c>
      <c r="B1554" s="2" t="s">
        <v>37</v>
      </c>
      <c r="C1554" s="2">
        <v>52019</v>
      </c>
      <c r="D1554" s="11">
        <v>44606</v>
      </c>
      <c r="E1554" s="2" t="s">
        <v>124</v>
      </c>
      <c r="F1554" s="2" t="s">
        <v>125</v>
      </c>
      <c r="G1554" s="2" t="s">
        <v>2195</v>
      </c>
      <c r="H1554" s="2" t="s">
        <v>41</v>
      </c>
      <c r="I1554" s="11">
        <v>43613</v>
      </c>
      <c r="J1554" s="2">
        <v>45974</v>
      </c>
      <c r="K1554" s="2" t="s">
        <v>42</v>
      </c>
      <c r="L1554" s="2" t="s">
        <v>43</v>
      </c>
      <c r="M1554" s="2">
        <v>0</v>
      </c>
      <c r="N1554" s="2">
        <v>35890</v>
      </c>
      <c r="O1554" s="2">
        <v>0</v>
      </c>
      <c r="P1554" s="2">
        <v>0</v>
      </c>
      <c r="Q1554" s="2">
        <v>0</v>
      </c>
      <c r="R1554" s="2">
        <v>0</v>
      </c>
      <c r="S1554" s="2">
        <v>0</v>
      </c>
      <c r="T1554" s="2" t="s">
        <v>44</v>
      </c>
    </row>
    <row r="1555" spans="1:20" x14ac:dyDescent="0.25">
      <c r="A1555" s="2" t="s">
        <v>16</v>
      </c>
      <c r="B1555" s="2" t="s">
        <v>37</v>
      </c>
      <c r="C1555" s="2">
        <v>52019</v>
      </c>
      <c r="D1555" s="11">
        <v>44606</v>
      </c>
      <c r="E1555" s="2" t="s">
        <v>124</v>
      </c>
      <c r="F1555" s="2" t="s">
        <v>125</v>
      </c>
      <c r="G1555" s="2" t="s">
        <v>2195</v>
      </c>
      <c r="H1555" s="2" t="s">
        <v>41</v>
      </c>
      <c r="I1555" s="11">
        <v>43613</v>
      </c>
      <c r="J1555" s="2">
        <v>45974</v>
      </c>
      <c r="K1555" s="2" t="s">
        <v>42</v>
      </c>
      <c r="L1555" s="2" t="s">
        <v>43</v>
      </c>
      <c r="M1555" s="2">
        <v>18</v>
      </c>
      <c r="N1555" s="2">
        <v>8545.68</v>
      </c>
      <c r="O1555" s="2">
        <v>0</v>
      </c>
      <c r="P1555" s="2">
        <v>769.11</v>
      </c>
      <c r="Q1555" s="2">
        <v>769.11</v>
      </c>
      <c r="R1555" s="2">
        <v>1538.22</v>
      </c>
      <c r="S1555" s="2">
        <v>0</v>
      </c>
      <c r="T1555" s="2" t="s">
        <v>44</v>
      </c>
    </row>
    <row r="1556" spans="1:20" x14ac:dyDescent="0.25">
      <c r="A1556" s="2" t="s">
        <v>16</v>
      </c>
      <c r="B1556" s="2" t="s">
        <v>37</v>
      </c>
      <c r="C1556" s="2">
        <v>52019</v>
      </c>
      <c r="D1556" s="11">
        <v>44606</v>
      </c>
      <c r="E1556" s="2" t="s">
        <v>124</v>
      </c>
      <c r="F1556" s="2" t="s">
        <v>125</v>
      </c>
      <c r="G1556" s="2" t="s">
        <v>2196</v>
      </c>
      <c r="H1556" s="2" t="s">
        <v>41</v>
      </c>
      <c r="I1556" s="11">
        <v>43613</v>
      </c>
      <c r="J1556" s="2">
        <v>2950</v>
      </c>
      <c r="K1556" s="2" t="s">
        <v>42</v>
      </c>
      <c r="L1556" s="2" t="s">
        <v>43</v>
      </c>
      <c r="M1556" s="2">
        <v>18</v>
      </c>
      <c r="N1556" s="2">
        <v>2500</v>
      </c>
      <c r="O1556" s="2">
        <v>0</v>
      </c>
      <c r="P1556" s="2">
        <v>225</v>
      </c>
      <c r="Q1556" s="2">
        <v>225</v>
      </c>
      <c r="R1556" s="2">
        <v>450</v>
      </c>
      <c r="S1556" s="2">
        <v>0</v>
      </c>
      <c r="T1556" s="2" t="s">
        <v>44</v>
      </c>
    </row>
    <row r="1557" spans="1:20" x14ac:dyDescent="0.25">
      <c r="A1557" s="2" t="s">
        <v>16</v>
      </c>
      <c r="B1557" s="2" t="s">
        <v>37</v>
      </c>
      <c r="C1557" s="2">
        <v>52019</v>
      </c>
      <c r="D1557" s="11">
        <v>44606</v>
      </c>
      <c r="E1557" s="2" t="s">
        <v>131</v>
      </c>
      <c r="F1557" s="2" t="s">
        <v>132</v>
      </c>
      <c r="G1557" s="2" t="s">
        <v>2197</v>
      </c>
      <c r="H1557" s="2" t="s">
        <v>41</v>
      </c>
      <c r="I1557" s="11">
        <v>43591</v>
      </c>
      <c r="J1557" s="2">
        <v>106200</v>
      </c>
      <c r="K1557" s="2" t="s">
        <v>42</v>
      </c>
      <c r="L1557" s="2" t="s">
        <v>43</v>
      </c>
      <c r="M1557" s="2">
        <v>18</v>
      </c>
      <c r="N1557" s="2">
        <v>90000</v>
      </c>
      <c r="O1557" s="2">
        <v>0</v>
      </c>
      <c r="P1557" s="2">
        <v>8100</v>
      </c>
      <c r="Q1557" s="2">
        <v>8100</v>
      </c>
      <c r="R1557" s="2">
        <v>16200</v>
      </c>
      <c r="S1557" s="2">
        <v>0</v>
      </c>
      <c r="T1557" s="2" t="s">
        <v>44</v>
      </c>
    </row>
    <row r="1558" spans="1:20" x14ac:dyDescent="0.25">
      <c r="A1558" s="2" t="s">
        <v>16</v>
      </c>
      <c r="B1558" s="2" t="s">
        <v>37</v>
      </c>
      <c r="C1558" s="2">
        <v>52019</v>
      </c>
      <c r="D1558" s="11">
        <v>44606</v>
      </c>
      <c r="E1558" s="2" t="s">
        <v>138</v>
      </c>
      <c r="F1558" s="2" t="s">
        <v>139</v>
      </c>
      <c r="G1558" s="2" t="s">
        <v>2198</v>
      </c>
      <c r="H1558" s="2" t="s">
        <v>41</v>
      </c>
      <c r="I1558" s="11">
        <v>43595</v>
      </c>
      <c r="J1558" s="2">
        <v>3274.5</v>
      </c>
      <c r="K1558" s="2" t="s">
        <v>42</v>
      </c>
      <c r="L1558" s="2" t="s">
        <v>43</v>
      </c>
      <c r="M1558" s="2">
        <v>18</v>
      </c>
      <c r="N1558" s="2">
        <v>2775</v>
      </c>
      <c r="O1558" s="2">
        <v>0</v>
      </c>
      <c r="P1558" s="2">
        <v>249.75</v>
      </c>
      <c r="Q1558" s="2">
        <v>249.75</v>
      </c>
      <c r="R1558" s="2">
        <v>499.5</v>
      </c>
      <c r="S1558" s="2">
        <v>0</v>
      </c>
      <c r="T1558" s="2" t="s">
        <v>44</v>
      </c>
    </row>
    <row r="1559" spans="1:20" x14ac:dyDescent="0.25">
      <c r="A1559" s="2" t="s">
        <v>16</v>
      </c>
      <c r="B1559" s="2" t="s">
        <v>37</v>
      </c>
      <c r="C1559" s="2">
        <v>52019</v>
      </c>
      <c r="D1559" s="11">
        <v>44606</v>
      </c>
      <c r="E1559" s="2" t="s">
        <v>138</v>
      </c>
      <c r="F1559" s="2" t="s">
        <v>139</v>
      </c>
      <c r="G1559" s="2" t="s">
        <v>2199</v>
      </c>
      <c r="H1559" s="2" t="s">
        <v>41</v>
      </c>
      <c r="I1559" s="11">
        <v>43606</v>
      </c>
      <c r="J1559" s="2">
        <v>64841</v>
      </c>
      <c r="K1559" s="2" t="s">
        <v>42</v>
      </c>
      <c r="L1559" s="2" t="s">
        <v>43</v>
      </c>
      <c r="M1559" s="2">
        <v>18</v>
      </c>
      <c r="N1559" s="2">
        <v>54950</v>
      </c>
      <c r="O1559" s="2">
        <v>0</v>
      </c>
      <c r="P1559" s="2">
        <v>4945.5</v>
      </c>
      <c r="Q1559" s="2">
        <v>4945.5</v>
      </c>
      <c r="R1559" s="2">
        <v>9891</v>
      </c>
      <c r="S1559" s="2">
        <v>0</v>
      </c>
      <c r="T1559" s="2" t="s">
        <v>44</v>
      </c>
    </row>
    <row r="1560" spans="1:20" x14ac:dyDescent="0.25">
      <c r="A1560" s="2" t="s">
        <v>16</v>
      </c>
      <c r="B1560" s="2" t="s">
        <v>37</v>
      </c>
      <c r="C1560" s="2">
        <v>52019</v>
      </c>
      <c r="D1560" s="11">
        <v>44606</v>
      </c>
      <c r="E1560" s="2" t="s">
        <v>138</v>
      </c>
      <c r="F1560" s="2" t="s">
        <v>139</v>
      </c>
      <c r="G1560" s="2" t="s">
        <v>2200</v>
      </c>
      <c r="H1560" s="2" t="s">
        <v>41</v>
      </c>
      <c r="I1560" s="11">
        <v>43610</v>
      </c>
      <c r="J1560" s="2">
        <v>7557.9</v>
      </c>
      <c r="K1560" s="2" t="s">
        <v>42</v>
      </c>
      <c r="L1560" s="2" t="s">
        <v>43</v>
      </c>
      <c r="M1560" s="2">
        <v>18</v>
      </c>
      <c r="N1560" s="2">
        <v>6405</v>
      </c>
      <c r="O1560" s="2">
        <v>0</v>
      </c>
      <c r="P1560" s="2">
        <v>576.45000000000005</v>
      </c>
      <c r="Q1560" s="2">
        <v>576.45000000000005</v>
      </c>
      <c r="R1560" s="2">
        <v>1152.9000000000001</v>
      </c>
      <c r="S1560" s="2">
        <v>0</v>
      </c>
      <c r="T1560" s="2" t="s">
        <v>44</v>
      </c>
    </row>
    <row r="1561" spans="1:20" x14ac:dyDescent="0.25">
      <c r="A1561" s="2" t="s">
        <v>16</v>
      </c>
      <c r="B1561" s="2" t="s">
        <v>37</v>
      </c>
      <c r="C1561" s="2">
        <v>52019</v>
      </c>
      <c r="D1561" s="11">
        <v>44606</v>
      </c>
      <c r="E1561" s="2" t="s">
        <v>138</v>
      </c>
      <c r="F1561" s="2" t="s">
        <v>139</v>
      </c>
      <c r="G1561" s="2" t="s">
        <v>2201</v>
      </c>
      <c r="H1561" s="2" t="s">
        <v>41</v>
      </c>
      <c r="I1561" s="11">
        <v>43614</v>
      </c>
      <c r="J1561" s="2">
        <v>27730</v>
      </c>
      <c r="K1561" s="2" t="s">
        <v>42</v>
      </c>
      <c r="L1561" s="2" t="s">
        <v>43</v>
      </c>
      <c r="M1561" s="2">
        <v>18</v>
      </c>
      <c r="N1561" s="2">
        <v>23500</v>
      </c>
      <c r="O1561" s="2">
        <v>0</v>
      </c>
      <c r="P1561" s="2">
        <v>2115</v>
      </c>
      <c r="Q1561" s="2">
        <v>2115</v>
      </c>
      <c r="R1561" s="2">
        <v>4230</v>
      </c>
      <c r="S1561" s="2">
        <v>0</v>
      </c>
      <c r="T1561" s="2" t="s">
        <v>44</v>
      </c>
    </row>
    <row r="1562" spans="1:20" x14ac:dyDescent="0.25">
      <c r="A1562" s="2" t="s">
        <v>16</v>
      </c>
      <c r="B1562" s="2" t="s">
        <v>37</v>
      </c>
      <c r="C1562" s="2">
        <v>52019</v>
      </c>
      <c r="D1562" s="11">
        <v>44606</v>
      </c>
      <c r="E1562" s="2" t="s">
        <v>2202</v>
      </c>
      <c r="F1562" s="2" t="s">
        <v>2203</v>
      </c>
      <c r="G1562" s="2" t="s">
        <v>2204</v>
      </c>
      <c r="H1562" s="2" t="s">
        <v>41</v>
      </c>
      <c r="I1562" s="11">
        <v>43606</v>
      </c>
      <c r="J1562" s="2">
        <v>37170</v>
      </c>
      <c r="K1562" s="2" t="s">
        <v>42</v>
      </c>
      <c r="L1562" s="2" t="s">
        <v>43</v>
      </c>
      <c r="M1562" s="2">
        <v>18</v>
      </c>
      <c r="N1562" s="2">
        <v>31500</v>
      </c>
      <c r="O1562" s="2">
        <v>5670</v>
      </c>
      <c r="P1562" s="2">
        <v>0</v>
      </c>
      <c r="Q1562" s="2">
        <v>0</v>
      </c>
      <c r="R1562" s="2">
        <v>5670</v>
      </c>
      <c r="S1562" s="2">
        <v>0</v>
      </c>
      <c r="T1562" s="2" t="s">
        <v>44</v>
      </c>
    </row>
    <row r="1563" spans="1:20" x14ac:dyDescent="0.25">
      <c r="A1563" s="2" t="s">
        <v>16</v>
      </c>
      <c r="B1563" s="2" t="s">
        <v>37</v>
      </c>
      <c r="C1563" s="2">
        <v>52019</v>
      </c>
      <c r="D1563" s="11">
        <v>44606</v>
      </c>
      <c r="E1563" s="2" t="s">
        <v>154</v>
      </c>
      <c r="F1563" s="2" t="s">
        <v>155</v>
      </c>
      <c r="G1563" s="2" t="s">
        <v>2205</v>
      </c>
      <c r="H1563" s="2" t="s">
        <v>41</v>
      </c>
      <c r="I1563" s="11">
        <v>43598</v>
      </c>
      <c r="J1563" s="2">
        <v>37288</v>
      </c>
      <c r="K1563" s="2" t="s">
        <v>42</v>
      </c>
      <c r="L1563" s="2" t="s">
        <v>43</v>
      </c>
      <c r="M1563" s="2">
        <v>18</v>
      </c>
      <c r="N1563" s="2">
        <v>31600</v>
      </c>
      <c r="O1563" s="2">
        <v>5688</v>
      </c>
      <c r="P1563" s="2">
        <v>0</v>
      </c>
      <c r="Q1563" s="2">
        <v>0</v>
      </c>
      <c r="R1563" s="2">
        <v>5688</v>
      </c>
      <c r="S1563" s="2">
        <v>0</v>
      </c>
      <c r="T1563" s="2" t="s">
        <v>44</v>
      </c>
    </row>
    <row r="1564" spans="1:20" x14ac:dyDescent="0.25">
      <c r="A1564" s="2" t="s">
        <v>16</v>
      </c>
      <c r="B1564" s="2" t="s">
        <v>37</v>
      </c>
      <c r="C1564" s="2">
        <v>52019</v>
      </c>
      <c r="D1564" s="11">
        <v>44606</v>
      </c>
      <c r="E1564" s="2" t="s">
        <v>2206</v>
      </c>
      <c r="F1564" s="2" t="s">
        <v>2207</v>
      </c>
      <c r="G1564" s="2" t="s">
        <v>2208</v>
      </c>
      <c r="H1564" s="2" t="s">
        <v>41</v>
      </c>
      <c r="I1564" s="11">
        <v>43606</v>
      </c>
      <c r="J1564" s="2">
        <v>7670</v>
      </c>
      <c r="K1564" s="2" t="s">
        <v>42</v>
      </c>
      <c r="L1564" s="2" t="s">
        <v>43</v>
      </c>
      <c r="M1564" s="2">
        <v>18</v>
      </c>
      <c r="N1564" s="2">
        <v>6500</v>
      </c>
      <c r="O1564" s="2">
        <v>1170</v>
      </c>
      <c r="P1564" s="2">
        <v>0</v>
      </c>
      <c r="Q1564" s="2">
        <v>0</v>
      </c>
      <c r="R1564" s="2">
        <v>1170</v>
      </c>
      <c r="S1564" s="2">
        <v>0</v>
      </c>
      <c r="T1564" s="2" t="s">
        <v>44</v>
      </c>
    </row>
    <row r="1565" spans="1:20" x14ac:dyDescent="0.25">
      <c r="A1565" s="2" t="s">
        <v>16</v>
      </c>
      <c r="B1565" s="2" t="s">
        <v>37</v>
      </c>
      <c r="C1565" s="2">
        <v>52019</v>
      </c>
      <c r="D1565" s="11">
        <v>44606</v>
      </c>
      <c r="E1565" s="2" t="s">
        <v>2209</v>
      </c>
      <c r="F1565" s="2" t="s">
        <v>2210</v>
      </c>
      <c r="G1565" s="2" t="s">
        <v>2211</v>
      </c>
      <c r="H1565" s="2" t="s">
        <v>41</v>
      </c>
      <c r="I1565" s="11">
        <v>43616</v>
      </c>
      <c r="J1565" s="2">
        <v>113248.98</v>
      </c>
      <c r="K1565" s="2" t="s">
        <v>42</v>
      </c>
      <c r="L1565" s="2" t="s">
        <v>43</v>
      </c>
      <c r="M1565" s="2">
        <v>5</v>
      </c>
      <c r="N1565" s="2">
        <v>103691.96</v>
      </c>
      <c r="O1565" s="2">
        <v>0</v>
      </c>
      <c r="P1565" s="2">
        <v>2592.4899999999998</v>
      </c>
      <c r="Q1565" s="2">
        <v>2592.4899999999998</v>
      </c>
      <c r="R1565" s="2">
        <v>5184.9799999999996</v>
      </c>
      <c r="S1565" s="2">
        <v>0</v>
      </c>
      <c r="T1565" s="2" t="s">
        <v>44</v>
      </c>
    </row>
    <row r="1566" spans="1:20" x14ac:dyDescent="0.25">
      <c r="A1566" s="2" t="s">
        <v>16</v>
      </c>
      <c r="B1566" s="2" t="s">
        <v>37</v>
      </c>
      <c r="C1566" s="2">
        <v>52019</v>
      </c>
      <c r="D1566" s="11">
        <v>44606</v>
      </c>
      <c r="E1566" s="2" t="s">
        <v>1393</v>
      </c>
      <c r="F1566" s="2" t="s">
        <v>1394</v>
      </c>
      <c r="G1566" s="2" t="s">
        <v>2212</v>
      </c>
      <c r="H1566" s="2" t="s">
        <v>41</v>
      </c>
      <c r="I1566" s="11">
        <v>43614</v>
      </c>
      <c r="J1566" s="2">
        <v>12232</v>
      </c>
      <c r="K1566" s="2" t="s">
        <v>42</v>
      </c>
      <c r="L1566" s="2" t="s">
        <v>43</v>
      </c>
      <c r="M1566" s="2">
        <v>18</v>
      </c>
      <c r="N1566" s="2">
        <v>4624</v>
      </c>
      <c r="O1566" s="2">
        <v>0</v>
      </c>
      <c r="P1566" s="2">
        <v>416.16</v>
      </c>
      <c r="Q1566" s="2">
        <v>416.16</v>
      </c>
      <c r="R1566" s="2">
        <v>832.32</v>
      </c>
      <c r="S1566" s="2">
        <v>0</v>
      </c>
      <c r="T1566" s="2" t="s">
        <v>44</v>
      </c>
    </row>
    <row r="1567" spans="1:20" x14ac:dyDescent="0.25">
      <c r="A1567" s="2" t="s">
        <v>16</v>
      </c>
      <c r="B1567" s="2" t="s">
        <v>37</v>
      </c>
      <c r="C1567" s="2">
        <v>52019</v>
      </c>
      <c r="D1567" s="11">
        <v>44606</v>
      </c>
      <c r="E1567" s="2" t="s">
        <v>164</v>
      </c>
      <c r="F1567" s="2" t="s">
        <v>165</v>
      </c>
      <c r="G1567" s="2" t="s">
        <v>2213</v>
      </c>
      <c r="H1567" s="2" t="s">
        <v>41</v>
      </c>
      <c r="I1567" s="11">
        <v>43595</v>
      </c>
      <c r="J1567" s="2">
        <v>123900</v>
      </c>
      <c r="K1567" s="2" t="s">
        <v>42</v>
      </c>
      <c r="L1567" s="2" t="s">
        <v>43</v>
      </c>
      <c r="M1567" s="2">
        <v>18</v>
      </c>
      <c r="N1567" s="2">
        <v>105000</v>
      </c>
      <c r="O1567" s="2">
        <v>18900</v>
      </c>
      <c r="P1567" s="2">
        <v>0</v>
      </c>
      <c r="Q1567" s="2">
        <v>0</v>
      </c>
      <c r="R1567" s="2">
        <v>18900</v>
      </c>
      <c r="S1567" s="2">
        <v>0</v>
      </c>
      <c r="T1567" s="2" t="s">
        <v>44</v>
      </c>
    </row>
    <row r="1568" spans="1:20" x14ac:dyDescent="0.25">
      <c r="A1568" s="2" t="s">
        <v>16</v>
      </c>
      <c r="B1568" s="2" t="s">
        <v>37</v>
      </c>
      <c r="C1568" s="2">
        <v>52019</v>
      </c>
      <c r="D1568" s="11">
        <v>44606</v>
      </c>
      <c r="E1568" s="2" t="s">
        <v>640</v>
      </c>
      <c r="F1568" s="2" t="s">
        <v>641</v>
      </c>
      <c r="G1568" s="2" t="s">
        <v>2214</v>
      </c>
      <c r="H1568" s="2" t="s">
        <v>41</v>
      </c>
      <c r="I1568" s="11">
        <v>43607</v>
      </c>
      <c r="J1568" s="2">
        <v>2478</v>
      </c>
      <c r="K1568" s="2" t="s">
        <v>42</v>
      </c>
      <c r="L1568" s="2" t="s">
        <v>43</v>
      </c>
      <c r="M1568" s="2">
        <v>18</v>
      </c>
      <c r="N1568" s="2">
        <v>2100</v>
      </c>
      <c r="O1568" s="2">
        <v>0</v>
      </c>
      <c r="P1568" s="2">
        <v>189</v>
      </c>
      <c r="Q1568" s="2">
        <v>189</v>
      </c>
      <c r="R1568" s="2">
        <v>378</v>
      </c>
      <c r="S1568" s="2">
        <v>0</v>
      </c>
      <c r="T1568" s="2" t="s">
        <v>44</v>
      </c>
    </row>
    <row r="1569" spans="1:20" x14ac:dyDescent="0.25">
      <c r="A1569" s="2" t="s">
        <v>16</v>
      </c>
      <c r="B1569" s="2" t="s">
        <v>37</v>
      </c>
      <c r="C1569" s="2">
        <v>52019</v>
      </c>
      <c r="D1569" s="11">
        <v>44606</v>
      </c>
      <c r="E1569" s="2" t="s">
        <v>187</v>
      </c>
      <c r="F1569" s="2" t="s">
        <v>188</v>
      </c>
      <c r="G1569" s="2" t="s">
        <v>2215</v>
      </c>
      <c r="H1569" s="2" t="s">
        <v>41</v>
      </c>
      <c r="I1569" s="11">
        <v>43602</v>
      </c>
      <c r="J1569" s="2">
        <v>2006</v>
      </c>
      <c r="K1569" s="2" t="s">
        <v>42</v>
      </c>
      <c r="L1569" s="2" t="s">
        <v>43</v>
      </c>
      <c r="M1569" s="2">
        <v>18</v>
      </c>
      <c r="N1569" s="2">
        <v>1700</v>
      </c>
      <c r="O1569" s="2">
        <v>0</v>
      </c>
      <c r="P1569" s="2">
        <v>153</v>
      </c>
      <c r="Q1569" s="2">
        <v>153</v>
      </c>
      <c r="R1569" s="2">
        <v>306</v>
      </c>
      <c r="S1569" s="2">
        <v>0</v>
      </c>
      <c r="T1569" s="2" t="s">
        <v>44</v>
      </c>
    </row>
    <row r="1570" spans="1:20" x14ac:dyDescent="0.25">
      <c r="A1570" s="2" t="s">
        <v>16</v>
      </c>
      <c r="B1570" s="2" t="s">
        <v>37</v>
      </c>
      <c r="C1570" s="2">
        <v>52019</v>
      </c>
      <c r="D1570" s="11">
        <v>44606</v>
      </c>
      <c r="E1570" s="2" t="s">
        <v>642</v>
      </c>
      <c r="F1570" s="2" t="s">
        <v>643</v>
      </c>
      <c r="G1570" s="2" t="s">
        <v>2216</v>
      </c>
      <c r="H1570" s="2" t="s">
        <v>41</v>
      </c>
      <c r="I1570" s="11">
        <v>43603</v>
      </c>
      <c r="J1570" s="2">
        <v>15959.82</v>
      </c>
      <c r="K1570" s="2" t="s">
        <v>42</v>
      </c>
      <c r="L1570" s="2" t="s">
        <v>43</v>
      </c>
      <c r="M1570" s="2">
        <v>12</v>
      </c>
      <c r="N1570" s="2">
        <v>980</v>
      </c>
      <c r="O1570" s="2">
        <v>0</v>
      </c>
      <c r="P1570" s="2">
        <v>58.8</v>
      </c>
      <c r="Q1570" s="2">
        <v>58.8</v>
      </c>
      <c r="R1570" s="2">
        <v>117.6</v>
      </c>
      <c r="S1570" s="2">
        <v>0</v>
      </c>
      <c r="T1570" s="2" t="s">
        <v>44</v>
      </c>
    </row>
    <row r="1571" spans="1:20" x14ac:dyDescent="0.25">
      <c r="A1571" s="2" t="s">
        <v>16</v>
      </c>
      <c r="B1571" s="2" t="s">
        <v>37</v>
      </c>
      <c r="C1571" s="2">
        <v>52019</v>
      </c>
      <c r="D1571" s="11">
        <v>44606</v>
      </c>
      <c r="E1571" s="2" t="s">
        <v>642</v>
      </c>
      <c r="F1571" s="2" t="s">
        <v>643</v>
      </c>
      <c r="G1571" s="2" t="s">
        <v>2216</v>
      </c>
      <c r="H1571" s="2" t="s">
        <v>41</v>
      </c>
      <c r="I1571" s="11">
        <v>43603</v>
      </c>
      <c r="J1571" s="2">
        <v>15959.82</v>
      </c>
      <c r="K1571" s="2" t="s">
        <v>42</v>
      </c>
      <c r="L1571" s="2" t="s">
        <v>43</v>
      </c>
      <c r="M1571" s="2">
        <v>18</v>
      </c>
      <c r="N1571" s="2">
        <v>12595.1</v>
      </c>
      <c r="O1571" s="2">
        <v>0</v>
      </c>
      <c r="P1571" s="2">
        <v>1133.56</v>
      </c>
      <c r="Q1571" s="2">
        <v>1133.56</v>
      </c>
      <c r="R1571" s="2">
        <v>2267.12</v>
      </c>
      <c r="S1571" s="2">
        <v>0</v>
      </c>
      <c r="T1571" s="2" t="s">
        <v>44</v>
      </c>
    </row>
    <row r="1572" spans="1:20" x14ac:dyDescent="0.25">
      <c r="A1572" s="2" t="s">
        <v>16</v>
      </c>
      <c r="B1572" s="2" t="s">
        <v>37</v>
      </c>
      <c r="C1572" s="2">
        <v>52019</v>
      </c>
      <c r="D1572" s="11">
        <v>44606</v>
      </c>
      <c r="E1572" s="2" t="s">
        <v>2217</v>
      </c>
      <c r="F1572" s="2" t="s">
        <v>410</v>
      </c>
      <c r="G1572" s="2" t="s">
        <v>2218</v>
      </c>
      <c r="H1572" s="2" t="s">
        <v>41</v>
      </c>
      <c r="I1572" s="11">
        <v>43589</v>
      </c>
      <c r="J1572" s="2">
        <v>410415.8</v>
      </c>
      <c r="K1572" s="2" t="s">
        <v>42</v>
      </c>
      <c r="L1572" s="2" t="s">
        <v>43</v>
      </c>
      <c r="M1572" s="2">
        <v>18</v>
      </c>
      <c r="N1572" s="2">
        <v>347810</v>
      </c>
      <c r="O1572" s="2">
        <v>62605.8</v>
      </c>
      <c r="P1572" s="2">
        <v>0</v>
      </c>
      <c r="Q1572" s="2">
        <v>0</v>
      </c>
      <c r="R1572" s="2">
        <v>62605.8</v>
      </c>
      <c r="S1572" s="2">
        <v>0</v>
      </c>
      <c r="T1572" s="2" t="s">
        <v>44</v>
      </c>
    </row>
    <row r="1573" spans="1:20" x14ac:dyDescent="0.25">
      <c r="A1573" s="2" t="s">
        <v>16</v>
      </c>
      <c r="B1573" s="2" t="s">
        <v>37</v>
      </c>
      <c r="C1573" s="2">
        <v>52019</v>
      </c>
      <c r="D1573" s="11">
        <v>44606</v>
      </c>
      <c r="E1573" s="2" t="s">
        <v>2219</v>
      </c>
      <c r="F1573" s="2" t="s">
        <v>2220</v>
      </c>
      <c r="G1573" s="2" t="s">
        <v>1853</v>
      </c>
      <c r="H1573" s="2" t="s">
        <v>41</v>
      </c>
      <c r="I1573" s="11">
        <v>43589</v>
      </c>
      <c r="J1573" s="2">
        <v>1283</v>
      </c>
      <c r="K1573" s="2" t="s">
        <v>42</v>
      </c>
      <c r="L1573" s="2" t="s">
        <v>43</v>
      </c>
      <c r="M1573" s="2">
        <v>18</v>
      </c>
      <c r="N1573" s="2">
        <v>1087</v>
      </c>
      <c r="O1573" s="2">
        <v>0</v>
      </c>
      <c r="P1573" s="2">
        <v>97.83</v>
      </c>
      <c r="Q1573" s="2">
        <v>97.83</v>
      </c>
      <c r="R1573" s="2">
        <v>195.66</v>
      </c>
      <c r="S1573" s="2">
        <v>0</v>
      </c>
      <c r="T1573" s="2" t="s">
        <v>44</v>
      </c>
    </row>
    <row r="1574" spans="1:20" x14ac:dyDescent="0.25">
      <c r="A1574" s="2" t="s">
        <v>16</v>
      </c>
      <c r="B1574" s="2" t="s">
        <v>37</v>
      </c>
      <c r="C1574" s="2">
        <v>52019</v>
      </c>
      <c r="D1574" s="11">
        <v>44606</v>
      </c>
      <c r="E1574" s="2" t="s">
        <v>2219</v>
      </c>
      <c r="F1574" s="2" t="s">
        <v>2220</v>
      </c>
      <c r="G1574" s="2" t="s">
        <v>2221</v>
      </c>
      <c r="H1574" s="2" t="s">
        <v>41</v>
      </c>
      <c r="I1574" s="11">
        <v>43589</v>
      </c>
      <c r="J1574" s="2">
        <v>2516</v>
      </c>
      <c r="K1574" s="2" t="s">
        <v>42</v>
      </c>
      <c r="L1574" s="2" t="s">
        <v>43</v>
      </c>
      <c r="M1574" s="2">
        <v>18</v>
      </c>
      <c r="N1574" s="2">
        <v>2132</v>
      </c>
      <c r="O1574" s="2">
        <v>0</v>
      </c>
      <c r="P1574" s="2">
        <v>191.88</v>
      </c>
      <c r="Q1574" s="2">
        <v>191.88</v>
      </c>
      <c r="R1574" s="2">
        <v>383.76</v>
      </c>
      <c r="S1574" s="2">
        <v>0</v>
      </c>
      <c r="T1574" s="2" t="s">
        <v>44</v>
      </c>
    </row>
    <row r="1575" spans="1:20" x14ac:dyDescent="0.25">
      <c r="A1575" s="2" t="s">
        <v>16</v>
      </c>
      <c r="B1575" s="2" t="s">
        <v>37</v>
      </c>
      <c r="C1575" s="2">
        <v>52019</v>
      </c>
      <c r="D1575" s="11">
        <v>44606</v>
      </c>
      <c r="E1575" s="2" t="s">
        <v>2219</v>
      </c>
      <c r="F1575" s="2" t="s">
        <v>2220</v>
      </c>
      <c r="G1575" s="2" t="s">
        <v>2222</v>
      </c>
      <c r="H1575" s="2" t="s">
        <v>41</v>
      </c>
      <c r="I1575" s="11">
        <v>43594</v>
      </c>
      <c r="J1575" s="2">
        <v>13415</v>
      </c>
      <c r="K1575" s="2" t="s">
        <v>42</v>
      </c>
      <c r="L1575" s="2" t="s">
        <v>43</v>
      </c>
      <c r="M1575" s="2">
        <v>18</v>
      </c>
      <c r="N1575" s="2">
        <v>11368</v>
      </c>
      <c r="O1575" s="2">
        <v>0</v>
      </c>
      <c r="P1575" s="2">
        <v>1023.12</v>
      </c>
      <c r="Q1575" s="2">
        <v>1023.12</v>
      </c>
      <c r="R1575" s="2">
        <v>2046.24</v>
      </c>
      <c r="S1575" s="2">
        <v>0</v>
      </c>
      <c r="T1575" s="2" t="s">
        <v>44</v>
      </c>
    </row>
    <row r="1576" spans="1:20" x14ac:dyDescent="0.25">
      <c r="A1576" s="2" t="s">
        <v>16</v>
      </c>
      <c r="B1576" s="2" t="s">
        <v>37</v>
      </c>
      <c r="C1576" s="2">
        <v>52019</v>
      </c>
      <c r="D1576" s="11">
        <v>44606</v>
      </c>
      <c r="E1576" s="2" t="s">
        <v>199</v>
      </c>
      <c r="F1576" s="2" t="s">
        <v>200</v>
      </c>
      <c r="G1576" s="2" t="s">
        <v>2223</v>
      </c>
      <c r="H1576" s="2" t="s">
        <v>41</v>
      </c>
      <c r="I1576" s="11">
        <v>43595</v>
      </c>
      <c r="J1576" s="2">
        <v>5664</v>
      </c>
      <c r="K1576" s="2" t="s">
        <v>42</v>
      </c>
      <c r="L1576" s="2" t="s">
        <v>43</v>
      </c>
      <c r="M1576" s="2">
        <v>18</v>
      </c>
      <c r="N1576" s="2">
        <v>4800</v>
      </c>
      <c r="O1576" s="2">
        <v>0</v>
      </c>
      <c r="P1576" s="2">
        <v>432</v>
      </c>
      <c r="Q1576" s="2">
        <v>432</v>
      </c>
      <c r="R1576" s="2">
        <v>864</v>
      </c>
      <c r="S1576" s="2">
        <v>0</v>
      </c>
      <c r="T1576" s="2" t="s">
        <v>44</v>
      </c>
    </row>
    <row r="1577" spans="1:20" x14ac:dyDescent="0.25">
      <c r="A1577" s="2" t="s">
        <v>16</v>
      </c>
      <c r="B1577" s="2" t="s">
        <v>37</v>
      </c>
      <c r="C1577" s="2">
        <v>52019</v>
      </c>
      <c r="D1577" s="11">
        <v>44606</v>
      </c>
      <c r="E1577" s="2" t="s">
        <v>199</v>
      </c>
      <c r="F1577" s="2" t="s">
        <v>200</v>
      </c>
      <c r="G1577" s="2" t="s">
        <v>2224</v>
      </c>
      <c r="H1577" s="2" t="s">
        <v>41</v>
      </c>
      <c r="I1577" s="11">
        <v>43600</v>
      </c>
      <c r="J1577" s="2">
        <v>566</v>
      </c>
      <c r="K1577" s="2" t="s">
        <v>42</v>
      </c>
      <c r="L1577" s="2" t="s">
        <v>43</v>
      </c>
      <c r="M1577" s="2">
        <v>18</v>
      </c>
      <c r="N1577" s="2">
        <v>480</v>
      </c>
      <c r="O1577" s="2">
        <v>0</v>
      </c>
      <c r="P1577" s="2">
        <v>43.2</v>
      </c>
      <c r="Q1577" s="2">
        <v>43.2</v>
      </c>
      <c r="R1577" s="2">
        <v>86.4</v>
      </c>
      <c r="S1577" s="2">
        <v>0</v>
      </c>
      <c r="T1577" s="2" t="s">
        <v>44</v>
      </c>
    </row>
    <row r="1578" spans="1:20" x14ac:dyDescent="0.25">
      <c r="A1578" s="2" t="s">
        <v>16</v>
      </c>
      <c r="B1578" s="2" t="s">
        <v>37</v>
      </c>
      <c r="C1578" s="2">
        <v>52019</v>
      </c>
      <c r="D1578" s="11">
        <v>44606</v>
      </c>
      <c r="E1578" s="2" t="s">
        <v>199</v>
      </c>
      <c r="F1578" s="2" t="s">
        <v>200</v>
      </c>
      <c r="G1578" s="2" t="s">
        <v>700</v>
      </c>
      <c r="H1578" s="2" t="s">
        <v>41</v>
      </c>
      <c r="I1578" s="11">
        <v>43614</v>
      </c>
      <c r="J1578" s="2">
        <v>566</v>
      </c>
      <c r="K1578" s="2" t="s">
        <v>42</v>
      </c>
      <c r="L1578" s="2" t="s">
        <v>43</v>
      </c>
      <c r="M1578" s="2">
        <v>18</v>
      </c>
      <c r="N1578" s="2">
        <v>480</v>
      </c>
      <c r="O1578" s="2">
        <v>0</v>
      </c>
      <c r="P1578" s="2">
        <v>43.2</v>
      </c>
      <c r="Q1578" s="2">
        <v>43.2</v>
      </c>
      <c r="R1578" s="2">
        <v>86.4</v>
      </c>
      <c r="S1578" s="2">
        <v>0</v>
      </c>
      <c r="T1578" s="2" t="s">
        <v>44</v>
      </c>
    </row>
    <row r="1579" spans="1:20" x14ac:dyDescent="0.25">
      <c r="A1579" s="2" t="s">
        <v>16</v>
      </c>
      <c r="B1579" s="2" t="s">
        <v>37</v>
      </c>
      <c r="C1579" s="2">
        <v>52019</v>
      </c>
      <c r="D1579" s="11">
        <v>44606</v>
      </c>
      <c r="E1579" s="2" t="s">
        <v>837</v>
      </c>
      <c r="F1579" s="2" t="s">
        <v>838</v>
      </c>
      <c r="G1579" s="2" t="s">
        <v>1248</v>
      </c>
      <c r="H1579" s="2" t="s">
        <v>41</v>
      </c>
      <c r="I1579" s="11">
        <v>43605</v>
      </c>
      <c r="J1579" s="2">
        <v>24780</v>
      </c>
      <c r="K1579" s="2" t="s">
        <v>42</v>
      </c>
      <c r="L1579" s="2" t="s">
        <v>43</v>
      </c>
      <c r="M1579" s="2">
        <v>18</v>
      </c>
      <c r="N1579" s="2">
        <v>21000</v>
      </c>
      <c r="O1579" s="2">
        <v>0</v>
      </c>
      <c r="P1579" s="2">
        <v>1890</v>
      </c>
      <c r="Q1579" s="2">
        <v>1890</v>
      </c>
      <c r="R1579" s="2">
        <v>3780</v>
      </c>
      <c r="S1579" s="2">
        <v>0</v>
      </c>
      <c r="T1579" s="2" t="s">
        <v>44</v>
      </c>
    </row>
    <row r="1580" spans="1:20" x14ac:dyDescent="0.25">
      <c r="A1580" s="2" t="s">
        <v>16</v>
      </c>
      <c r="B1580" s="2" t="s">
        <v>37</v>
      </c>
      <c r="C1580" s="2">
        <v>52019</v>
      </c>
      <c r="D1580" s="11">
        <v>44606</v>
      </c>
      <c r="E1580" s="2" t="s">
        <v>2225</v>
      </c>
      <c r="F1580" s="2" t="s">
        <v>2226</v>
      </c>
      <c r="G1580" s="2" t="s">
        <v>1363</v>
      </c>
      <c r="H1580" s="2" t="s">
        <v>41</v>
      </c>
      <c r="I1580" s="11">
        <v>43601</v>
      </c>
      <c r="J1580" s="2">
        <v>155760</v>
      </c>
      <c r="K1580" s="2" t="s">
        <v>42</v>
      </c>
      <c r="L1580" s="2" t="s">
        <v>43</v>
      </c>
      <c r="M1580" s="2">
        <v>18</v>
      </c>
      <c r="N1580" s="2">
        <v>132000</v>
      </c>
      <c r="O1580" s="2">
        <v>0</v>
      </c>
      <c r="P1580" s="2">
        <v>11880</v>
      </c>
      <c r="Q1580" s="2">
        <v>11880</v>
      </c>
      <c r="R1580" s="2">
        <v>23760</v>
      </c>
      <c r="S1580" s="2">
        <v>0</v>
      </c>
      <c r="T1580" s="2" t="s">
        <v>44</v>
      </c>
    </row>
    <row r="1581" spans="1:20" x14ac:dyDescent="0.25">
      <c r="A1581" s="2" t="s">
        <v>16</v>
      </c>
      <c r="B1581" s="2" t="s">
        <v>37</v>
      </c>
      <c r="C1581" s="2">
        <v>52019</v>
      </c>
      <c r="D1581" s="11">
        <v>44606</v>
      </c>
      <c r="E1581" s="2" t="s">
        <v>206</v>
      </c>
      <c r="F1581" s="2" t="s">
        <v>207</v>
      </c>
      <c r="G1581" s="2" t="s">
        <v>2227</v>
      </c>
      <c r="H1581" s="2" t="s">
        <v>41</v>
      </c>
      <c r="I1581" s="11">
        <v>43613</v>
      </c>
      <c r="J1581" s="2">
        <v>118</v>
      </c>
      <c r="K1581" s="2" t="s">
        <v>42</v>
      </c>
      <c r="L1581" s="2" t="s">
        <v>43</v>
      </c>
      <c r="M1581" s="2">
        <v>18</v>
      </c>
      <c r="N1581" s="2">
        <v>100</v>
      </c>
      <c r="O1581" s="2">
        <v>0</v>
      </c>
      <c r="P1581" s="2">
        <v>9</v>
      </c>
      <c r="Q1581" s="2">
        <v>9</v>
      </c>
      <c r="R1581" s="2">
        <v>18</v>
      </c>
      <c r="S1581" s="2">
        <v>0</v>
      </c>
      <c r="T1581" s="2" t="s">
        <v>44</v>
      </c>
    </row>
    <row r="1582" spans="1:20" x14ac:dyDescent="0.25">
      <c r="A1582" s="2" t="s">
        <v>16</v>
      </c>
      <c r="B1582" s="2" t="s">
        <v>37</v>
      </c>
      <c r="C1582" s="2">
        <v>52019</v>
      </c>
      <c r="D1582" s="11">
        <v>44606</v>
      </c>
      <c r="E1582" s="2" t="s">
        <v>650</v>
      </c>
      <c r="F1582" s="2" t="s">
        <v>651</v>
      </c>
      <c r="G1582" s="2" t="s">
        <v>2228</v>
      </c>
      <c r="H1582" s="2" t="s">
        <v>41</v>
      </c>
      <c r="I1582" s="11">
        <v>43601</v>
      </c>
      <c r="J1582" s="2">
        <v>4009</v>
      </c>
      <c r="K1582" s="2" t="s">
        <v>42</v>
      </c>
      <c r="L1582" s="2" t="s">
        <v>43</v>
      </c>
      <c r="M1582" s="2">
        <v>18</v>
      </c>
      <c r="N1582" s="2">
        <v>3397</v>
      </c>
      <c r="O1582" s="2">
        <v>0</v>
      </c>
      <c r="P1582" s="2">
        <v>306</v>
      </c>
      <c r="Q1582" s="2">
        <v>306</v>
      </c>
      <c r="R1582" s="2">
        <v>612</v>
      </c>
      <c r="S1582" s="2">
        <v>0</v>
      </c>
      <c r="T1582" s="2" t="s">
        <v>44</v>
      </c>
    </row>
    <row r="1583" spans="1:20" x14ac:dyDescent="0.25">
      <c r="A1583" s="2" t="s">
        <v>16</v>
      </c>
      <c r="B1583" s="2" t="s">
        <v>37</v>
      </c>
      <c r="C1583" s="2">
        <v>52019</v>
      </c>
      <c r="D1583" s="11">
        <v>44606</v>
      </c>
      <c r="E1583" s="2" t="s">
        <v>650</v>
      </c>
      <c r="F1583" s="2" t="s">
        <v>651</v>
      </c>
      <c r="G1583" s="2" t="s">
        <v>2229</v>
      </c>
      <c r="H1583" s="2" t="s">
        <v>41</v>
      </c>
      <c r="I1583" s="11">
        <v>43601</v>
      </c>
      <c r="J1583" s="2">
        <v>11063</v>
      </c>
      <c r="K1583" s="2" t="s">
        <v>42</v>
      </c>
      <c r="L1583" s="2" t="s">
        <v>43</v>
      </c>
      <c r="M1583" s="2">
        <v>18</v>
      </c>
      <c r="N1583" s="2">
        <v>9375</v>
      </c>
      <c r="O1583" s="2">
        <v>0</v>
      </c>
      <c r="P1583" s="2">
        <v>844</v>
      </c>
      <c r="Q1583" s="2">
        <v>844</v>
      </c>
      <c r="R1583" s="2">
        <v>1688</v>
      </c>
      <c r="S1583" s="2">
        <v>0</v>
      </c>
      <c r="T1583" s="2" t="s">
        <v>44</v>
      </c>
    </row>
    <row r="1584" spans="1:20" x14ac:dyDescent="0.25">
      <c r="A1584" s="2" t="s">
        <v>16</v>
      </c>
      <c r="B1584" s="2" t="s">
        <v>37</v>
      </c>
      <c r="C1584" s="2">
        <v>52019</v>
      </c>
      <c r="D1584" s="11">
        <v>44606</v>
      </c>
      <c r="E1584" s="2" t="s">
        <v>650</v>
      </c>
      <c r="F1584" s="2" t="s">
        <v>651</v>
      </c>
      <c r="G1584" s="2" t="s">
        <v>2230</v>
      </c>
      <c r="H1584" s="2" t="s">
        <v>41</v>
      </c>
      <c r="I1584" s="11">
        <v>43606</v>
      </c>
      <c r="J1584" s="2">
        <v>127</v>
      </c>
      <c r="K1584" s="2" t="s">
        <v>42</v>
      </c>
      <c r="L1584" s="2" t="s">
        <v>43</v>
      </c>
      <c r="M1584" s="2">
        <v>18</v>
      </c>
      <c r="N1584" s="2">
        <v>107</v>
      </c>
      <c r="O1584" s="2">
        <v>0</v>
      </c>
      <c r="P1584" s="2">
        <v>10</v>
      </c>
      <c r="Q1584" s="2">
        <v>10</v>
      </c>
      <c r="R1584" s="2">
        <v>20</v>
      </c>
      <c r="S1584" s="2">
        <v>0</v>
      </c>
      <c r="T1584" s="2" t="s">
        <v>44</v>
      </c>
    </row>
    <row r="1585" spans="1:20" x14ac:dyDescent="0.25">
      <c r="A1585" s="2" t="s">
        <v>16</v>
      </c>
      <c r="B1585" s="2" t="s">
        <v>37</v>
      </c>
      <c r="C1585" s="2">
        <v>52019</v>
      </c>
      <c r="D1585" s="11">
        <v>44606</v>
      </c>
      <c r="E1585" s="2" t="s">
        <v>650</v>
      </c>
      <c r="F1585" s="2" t="s">
        <v>651</v>
      </c>
      <c r="G1585" s="2" t="s">
        <v>2231</v>
      </c>
      <c r="H1585" s="2" t="s">
        <v>41</v>
      </c>
      <c r="I1585" s="11">
        <v>43592</v>
      </c>
      <c r="J1585" s="2">
        <v>578</v>
      </c>
      <c r="K1585" s="2" t="s">
        <v>42</v>
      </c>
      <c r="L1585" s="2" t="s">
        <v>43</v>
      </c>
      <c r="M1585" s="2">
        <v>18</v>
      </c>
      <c r="N1585" s="2">
        <v>490</v>
      </c>
      <c r="O1585" s="2">
        <v>0</v>
      </c>
      <c r="P1585" s="2">
        <v>44</v>
      </c>
      <c r="Q1585" s="2">
        <v>44</v>
      </c>
      <c r="R1585" s="2">
        <v>88</v>
      </c>
      <c r="S1585" s="2">
        <v>0</v>
      </c>
      <c r="T1585" s="2" t="s">
        <v>44</v>
      </c>
    </row>
    <row r="1586" spans="1:20" x14ac:dyDescent="0.25">
      <c r="A1586" s="2" t="s">
        <v>16</v>
      </c>
      <c r="B1586" s="2" t="s">
        <v>37</v>
      </c>
      <c r="C1586" s="2">
        <v>52019</v>
      </c>
      <c r="D1586" s="11">
        <v>44606</v>
      </c>
      <c r="E1586" s="2" t="s">
        <v>650</v>
      </c>
      <c r="F1586" s="2" t="s">
        <v>651</v>
      </c>
      <c r="G1586" s="2" t="s">
        <v>2232</v>
      </c>
      <c r="H1586" s="2" t="s">
        <v>41</v>
      </c>
      <c r="I1586" s="11">
        <v>43600</v>
      </c>
      <c r="J1586" s="2">
        <v>305</v>
      </c>
      <c r="K1586" s="2" t="s">
        <v>42</v>
      </c>
      <c r="L1586" s="2" t="s">
        <v>43</v>
      </c>
      <c r="M1586" s="2">
        <v>18</v>
      </c>
      <c r="N1586" s="2">
        <v>259</v>
      </c>
      <c r="O1586" s="2">
        <v>0</v>
      </c>
      <c r="P1586" s="2">
        <v>23</v>
      </c>
      <c r="Q1586" s="2">
        <v>23</v>
      </c>
      <c r="R1586" s="2">
        <v>46</v>
      </c>
      <c r="S1586" s="2">
        <v>0</v>
      </c>
      <c r="T1586" s="2" t="s">
        <v>44</v>
      </c>
    </row>
    <row r="1587" spans="1:20" x14ac:dyDescent="0.25">
      <c r="A1587" s="2" t="s">
        <v>16</v>
      </c>
      <c r="B1587" s="2" t="s">
        <v>37</v>
      </c>
      <c r="C1587" s="2">
        <v>52019</v>
      </c>
      <c r="D1587" s="11">
        <v>44606</v>
      </c>
      <c r="E1587" s="2" t="s">
        <v>650</v>
      </c>
      <c r="F1587" s="2" t="s">
        <v>651</v>
      </c>
      <c r="G1587" s="2" t="s">
        <v>2233</v>
      </c>
      <c r="H1587" s="2" t="s">
        <v>41</v>
      </c>
      <c r="I1587" s="11">
        <v>43612</v>
      </c>
      <c r="J1587" s="2">
        <v>1283</v>
      </c>
      <c r="K1587" s="2" t="s">
        <v>42</v>
      </c>
      <c r="L1587" s="2" t="s">
        <v>43</v>
      </c>
      <c r="M1587" s="2">
        <v>18</v>
      </c>
      <c r="N1587" s="2">
        <v>1087</v>
      </c>
      <c r="O1587" s="2">
        <v>0</v>
      </c>
      <c r="P1587" s="2">
        <v>98</v>
      </c>
      <c r="Q1587" s="2">
        <v>98</v>
      </c>
      <c r="R1587" s="2">
        <v>196</v>
      </c>
      <c r="S1587" s="2">
        <v>0</v>
      </c>
      <c r="T1587" s="2" t="s">
        <v>44</v>
      </c>
    </row>
    <row r="1588" spans="1:20" x14ac:dyDescent="0.25">
      <c r="A1588" s="2" t="s">
        <v>16</v>
      </c>
      <c r="B1588" s="2" t="s">
        <v>37</v>
      </c>
      <c r="C1588" s="2">
        <v>52019</v>
      </c>
      <c r="D1588" s="11">
        <v>44606</v>
      </c>
      <c r="E1588" s="2" t="s">
        <v>650</v>
      </c>
      <c r="F1588" s="2" t="s">
        <v>651</v>
      </c>
      <c r="G1588" s="2" t="s">
        <v>2234</v>
      </c>
      <c r="H1588" s="2" t="s">
        <v>41</v>
      </c>
      <c r="I1588" s="11">
        <v>43612</v>
      </c>
      <c r="J1588" s="2">
        <v>3241</v>
      </c>
      <c r="K1588" s="2" t="s">
        <v>42</v>
      </c>
      <c r="L1588" s="2" t="s">
        <v>43</v>
      </c>
      <c r="M1588" s="2">
        <v>18</v>
      </c>
      <c r="N1588" s="2">
        <v>2747</v>
      </c>
      <c r="O1588" s="2">
        <v>0</v>
      </c>
      <c r="P1588" s="2">
        <v>247</v>
      </c>
      <c r="Q1588" s="2">
        <v>247</v>
      </c>
      <c r="R1588" s="2">
        <v>494</v>
      </c>
      <c r="S1588" s="2">
        <v>0</v>
      </c>
      <c r="T1588" s="2" t="s">
        <v>44</v>
      </c>
    </row>
    <row r="1589" spans="1:20" x14ac:dyDescent="0.25">
      <c r="A1589" s="2" t="s">
        <v>16</v>
      </c>
      <c r="B1589" s="2" t="s">
        <v>37</v>
      </c>
      <c r="C1589" s="2">
        <v>52019</v>
      </c>
      <c r="D1589" s="11">
        <v>44606</v>
      </c>
      <c r="E1589" s="2" t="s">
        <v>2235</v>
      </c>
      <c r="F1589" s="2" t="s">
        <v>2236</v>
      </c>
      <c r="G1589" s="2" t="s">
        <v>2237</v>
      </c>
      <c r="H1589" s="2" t="s">
        <v>41</v>
      </c>
      <c r="I1589" s="11">
        <v>43589</v>
      </c>
      <c r="J1589" s="2">
        <v>13452</v>
      </c>
      <c r="K1589" s="2" t="s">
        <v>42</v>
      </c>
      <c r="L1589" s="2" t="s">
        <v>43</v>
      </c>
      <c r="M1589" s="2">
        <v>18</v>
      </c>
      <c r="N1589" s="2">
        <v>11400</v>
      </c>
      <c r="O1589" s="2">
        <v>2052</v>
      </c>
      <c r="P1589" s="2">
        <v>0</v>
      </c>
      <c r="Q1589" s="2">
        <v>0</v>
      </c>
      <c r="R1589" s="2">
        <v>2052</v>
      </c>
      <c r="S1589" s="2">
        <v>0</v>
      </c>
      <c r="T1589" s="2" t="s">
        <v>44</v>
      </c>
    </row>
    <row r="1590" spans="1:20" x14ac:dyDescent="0.25">
      <c r="A1590" s="2" t="s">
        <v>16</v>
      </c>
      <c r="B1590" s="2" t="s">
        <v>37</v>
      </c>
      <c r="C1590" s="2">
        <v>52019</v>
      </c>
      <c r="D1590" s="11">
        <v>44606</v>
      </c>
      <c r="E1590" s="2" t="s">
        <v>1443</v>
      </c>
      <c r="F1590" s="2" t="s">
        <v>1444</v>
      </c>
      <c r="G1590" s="2" t="s">
        <v>2238</v>
      </c>
      <c r="H1590" s="2" t="s">
        <v>41</v>
      </c>
      <c r="I1590" s="11">
        <v>43602</v>
      </c>
      <c r="J1590" s="2">
        <v>6932.5</v>
      </c>
      <c r="K1590" s="2" t="s">
        <v>42</v>
      </c>
      <c r="L1590" s="2" t="s">
        <v>43</v>
      </c>
      <c r="M1590" s="2">
        <v>18</v>
      </c>
      <c r="N1590" s="2">
        <v>5875</v>
      </c>
      <c r="O1590" s="2">
        <v>0</v>
      </c>
      <c r="P1590" s="2">
        <v>528.75</v>
      </c>
      <c r="Q1590" s="2">
        <v>528.75</v>
      </c>
      <c r="R1590" s="2">
        <v>1057.5</v>
      </c>
      <c r="S1590" s="2">
        <v>0</v>
      </c>
      <c r="T1590" s="2" t="s">
        <v>44</v>
      </c>
    </row>
    <row r="1591" spans="1:20" x14ac:dyDescent="0.25">
      <c r="A1591" s="2" t="s">
        <v>16</v>
      </c>
      <c r="B1591" s="2" t="s">
        <v>37</v>
      </c>
      <c r="C1591" s="2">
        <v>52019</v>
      </c>
      <c r="D1591" s="11">
        <v>44606</v>
      </c>
      <c r="E1591" s="2" t="s">
        <v>1894</v>
      </c>
      <c r="F1591" s="2" t="s">
        <v>1895</v>
      </c>
      <c r="G1591" s="2" t="s">
        <v>2239</v>
      </c>
      <c r="H1591" s="2" t="s">
        <v>41</v>
      </c>
      <c r="I1591" s="11">
        <v>43588</v>
      </c>
      <c r="J1591" s="2">
        <v>44840</v>
      </c>
      <c r="K1591" s="2" t="s">
        <v>42</v>
      </c>
      <c r="L1591" s="2" t="s">
        <v>43</v>
      </c>
      <c r="M1591" s="2">
        <v>18</v>
      </c>
      <c r="N1591" s="2">
        <v>38000</v>
      </c>
      <c r="O1591" s="2">
        <v>0</v>
      </c>
      <c r="P1591" s="2">
        <v>3420</v>
      </c>
      <c r="Q1591" s="2">
        <v>3420</v>
      </c>
      <c r="R1591" s="2">
        <v>6840</v>
      </c>
      <c r="S1591" s="2">
        <v>0</v>
      </c>
      <c r="T1591" s="2" t="s">
        <v>44</v>
      </c>
    </row>
    <row r="1592" spans="1:20" x14ac:dyDescent="0.25">
      <c r="A1592" s="2" t="s">
        <v>16</v>
      </c>
      <c r="B1592" s="2" t="s">
        <v>37</v>
      </c>
      <c r="C1592" s="2">
        <v>52019</v>
      </c>
      <c r="D1592" s="11">
        <v>44606</v>
      </c>
      <c r="E1592" s="2" t="s">
        <v>656</v>
      </c>
      <c r="F1592" s="2" t="s">
        <v>657</v>
      </c>
      <c r="G1592" s="2" t="s">
        <v>2240</v>
      </c>
      <c r="H1592" s="2" t="s">
        <v>41</v>
      </c>
      <c r="I1592" s="11">
        <v>43598</v>
      </c>
      <c r="J1592" s="2">
        <v>5900</v>
      </c>
      <c r="K1592" s="2" t="s">
        <v>42</v>
      </c>
      <c r="L1592" s="2" t="s">
        <v>43</v>
      </c>
      <c r="M1592" s="2">
        <v>18</v>
      </c>
      <c r="N1592" s="2">
        <v>5000</v>
      </c>
      <c r="O1592" s="2">
        <v>0</v>
      </c>
      <c r="P1592" s="2">
        <v>450</v>
      </c>
      <c r="Q1592" s="2">
        <v>450</v>
      </c>
      <c r="R1592" s="2">
        <v>900</v>
      </c>
      <c r="S1592" s="2">
        <v>0</v>
      </c>
      <c r="T1592" s="2" t="s">
        <v>44</v>
      </c>
    </row>
    <row r="1593" spans="1:20" x14ac:dyDescent="0.25">
      <c r="A1593" s="2" t="s">
        <v>16</v>
      </c>
      <c r="B1593" s="2" t="s">
        <v>37</v>
      </c>
      <c r="C1593" s="2">
        <v>52019</v>
      </c>
      <c r="D1593" s="11">
        <v>44606</v>
      </c>
      <c r="E1593" s="2" t="s">
        <v>656</v>
      </c>
      <c r="F1593" s="2" t="s">
        <v>657</v>
      </c>
      <c r="G1593" s="2" t="s">
        <v>2241</v>
      </c>
      <c r="H1593" s="2" t="s">
        <v>41</v>
      </c>
      <c r="I1593" s="11">
        <v>43601</v>
      </c>
      <c r="J1593" s="2">
        <v>10384</v>
      </c>
      <c r="K1593" s="2" t="s">
        <v>42</v>
      </c>
      <c r="L1593" s="2" t="s">
        <v>43</v>
      </c>
      <c r="M1593" s="2">
        <v>18</v>
      </c>
      <c r="N1593" s="2">
        <v>8800</v>
      </c>
      <c r="O1593" s="2">
        <v>0</v>
      </c>
      <c r="P1593" s="2">
        <v>792</v>
      </c>
      <c r="Q1593" s="2">
        <v>792</v>
      </c>
      <c r="R1593" s="2">
        <v>1584</v>
      </c>
      <c r="S1593" s="2">
        <v>0</v>
      </c>
      <c r="T1593" s="2" t="s">
        <v>44</v>
      </c>
    </row>
    <row r="1594" spans="1:20" x14ac:dyDescent="0.25">
      <c r="A1594" s="2" t="s">
        <v>16</v>
      </c>
      <c r="B1594" s="2" t="s">
        <v>37</v>
      </c>
      <c r="C1594" s="2">
        <v>52019</v>
      </c>
      <c r="D1594" s="11">
        <v>44606</v>
      </c>
      <c r="E1594" s="2" t="s">
        <v>656</v>
      </c>
      <c r="F1594" s="2" t="s">
        <v>657</v>
      </c>
      <c r="G1594" s="2" t="s">
        <v>2242</v>
      </c>
      <c r="H1594" s="2" t="s">
        <v>41</v>
      </c>
      <c r="I1594" s="11">
        <v>43606</v>
      </c>
      <c r="J1594" s="2">
        <v>40120</v>
      </c>
      <c r="K1594" s="2" t="s">
        <v>42</v>
      </c>
      <c r="L1594" s="2" t="s">
        <v>43</v>
      </c>
      <c r="M1594" s="2">
        <v>18</v>
      </c>
      <c r="N1594" s="2">
        <v>34000</v>
      </c>
      <c r="O1594" s="2">
        <v>0</v>
      </c>
      <c r="P1594" s="2">
        <v>3060</v>
      </c>
      <c r="Q1594" s="2">
        <v>3060</v>
      </c>
      <c r="R1594" s="2">
        <v>6120</v>
      </c>
      <c r="S1594" s="2">
        <v>0</v>
      </c>
      <c r="T1594" s="2" t="s">
        <v>44</v>
      </c>
    </row>
    <row r="1595" spans="1:20" x14ac:dyDescent="0.25">
      <c r="A1595" s="2" t="s">
        <v>16</v>
      </c>
      <c r="B1595" s="2" t="s">
        <v>37</v>
      </c>
      <c r="C1595" s="2">
        <v>52019</v>
      </c>
      <c r="D1595" s="11">
        <v>44606</v>
      </c>
      <c r="E1595" s="2" t="s">
        <v>656</v>
      </c>
      <c r="F1595" s="2" t="s">
        <v>657</v>
      </c>
      <c r="G1595" s="2" t="s">
        <v>2243</v>
      </c>
      <c r="H1595" s="2" t="s">
        <v>41</v>
      </c>
      <c r="I1595" s="11">
        <v>43606</v>
      </c>
      <c r="J1595" s="2">
        <v>7611</v>
      </c>
      <c r="K1595" s="2" t="s">
        <v>42</v>
      </c>
      <c r="L1595" s="2" t="s">
        <v>43</v>
      </c>
      <c r="M1595" s="2">
        <v>18</v>
      </c>
      <c r="N1595" s="2">
        <v>6450</v>
      </c>
      <c r="O1595" s="2">
        <v>0</v>
      </c>
      <c r="P1595" s="2">
        <v>580.5</v>
      </c>
      <c r="Q1595" s="2">
        <v>580.5</v>
      </c>
      <c r="R1595" s="2">
        <v>1161</v>
      </c>
      <c r="S1595" s="2">
        <v>0</v>
      </c>
      <c r="T1595" s="2" t="s">
        <v>44</v>
      </c>
    </row>
    <row r="1596" spans="1:20" x14ac:dyDescent="0.25">
      <c r="A1596" s="2" t="s">
        <v>16</v>
      </c>
      <c r="B1596" s="2" t="s">
        <v>37</v>
      </c>
      <c r="C1596" s="2">
        <v>52019</v>
      </c>
      <c r="D1596" s="11">
        <v>44606</v>
      </c>
      <c r="E1596" s="2" t="s">
        <v>656</v>
      </c>
      <c r="F1596" s="2" t="s">
        <v>657</v>
      </c>
      <c r="G1596" s="2" t="s">
        <v>2244</v>
      </c>
      <c r="H1596" s="2" t="s">
        <v>41</v>
      </c>
      <c r="I1596" s="11">
        <v>43610</v>
      </c>
      <c r="J1596" s="2">
        <v>10148</v>
      </c>
      <c r="K1596" s="2" t="s">
        <v>42</v>
      </c>
      <c r="L1596" s="2" t="s">
        <v>43</v>
      </c>
      <c r="M1596" s="2">
        <v>18</v>
      </c>
      <c r="N1596" s="2">
        <v>8600</v>
      </c>
      <c r="O1596" s="2">
        <v>0</v>
      </c>
      <c r="P1596" s="2">
        <v>774</v>
      </c>
      <c r="Q1596" s="2">
        <v>774</v>
      </c>
      <c r="R1596" s="2">
        <v>1548</v>
      </c>
      <c r="S1596" s="2">
        <v>0</v>
      </c>
      <c r="T1596" s="2" t="s">
        <v>44</v>
      </c>
    </row>
    <row r="1597" spans="1:20" x14ac:dyDescent="0.25">
      <c r="A1597" s="2" t="s">
        <v>16</v>
      </c>
      <c r="B1597" s="2" t="s">
        <v>37</v>
      </c>
      <c r="C1597" s="2">
        <v>52019</v>
      </c>
      <c r="D1597" s="11">
        <v>44606</v>
      </c>
      <c r="E1597" s="2" t="s">
        <v>222</v>
      </c>
      <c r="F1597" s="2" t="s">
        <v>223</v>
      </c>
      <c r="G1597" s="2" t="s">
        <v>2245</v>
      </c>
      <c r="H1597" s="2" t="s">
        <v>41</v>
      </c>
      <c r="I1597" s="11">
        <v>43589</v>
      </c>
      <c r="J1597" s="2">
        <v>10035</v>
      </c>
      <c r="K1597" s="2" t="s">
        <v>42</v>
      </c>
      <c r="L1597" s="2" t="s">
        <v>43</v>
      </c>
      <c r="M1597" s="2">
        <v>18</v>
      </c>
      <c r="N1597" s="2">
        <v>8505</v>
      </c>
      <c r="O1597" s="2">
        <v>0</v>
      </c>
      <c r="P1597" s="2">
        <v>765.45</v>
      </c>
      <c r="Q1597" s="2">
        <v>765.45</v>
      </c>
      <c r="R1597" s="2">
        <v>1530.9</v>
      </c>
      <c r="S1597" s="2">
        <v>0</v>
      </c>
      <c r="T1597" s="2" t="s">
        <v>44</v>
      </c>
    </row>
    <row r="1598" spans="1:20" x14ac:dyDescent="0.25">
      <c r="A1598" s="2" t="s">
        <v>16</v>
      </c>
      <c r="B1598" s="2" t="s">
        <v>37</v>
      </c>
      <c r="C1598" s="2">
        <v>52019</v>
      </c>
      <c r="D1598" s="11">
        <v>44606</v>
      </c>
      <c r="E1598" s="2" t="s">
        <v>225</v>
      </c>
      <c r="F1598" s="2" t="s">
        <v>226</v>
      </c>
      <c r="G1598" s="2" t="s">
        <v>2246</v>
      </c>
      <c r="H1598" s="2" t="s">
        <v>41</v>
      </c>
      <c r="I1598" s="11">
        <v>43588</v>
      </c>
      <c r="J1598" s="2">
        <v>64163</v>
      </c>
      <c r="K1598" s="2" t="s">
        <v>42</v>
      </c>
      <c r="L1598" s="2" t="s">
        <v>43</v>
      </c>
      <c r="M1598" s="2">
        <v>18</v>
      </c>
      <c r="N1598" s="2">
        <v>54375</v>
      </c>
      <c r="O1598" s="2">
        <v>0</v>
      </c>
      <c r="P1598" s="2">
        <v>4893.75</v>
      </c>
      <c r="Q1598" s="2">
        <v>4893.75</v>
      </c>
      <c r="R1598" s="2">
        <v>9787.5</v>
      </c>
      <c r="S1598" s="2">
        <v>0</v>
      </c>
      <c r="T1598" s="2" t="s">
        <v>44</v>
      </c>
    </row>
    <row r="1599" spans="1:20" x14ac:dyDescent="0.25">
      <c r="A1599" s="2" t="s">
        <v>16</v>
      </c>
      <c r="B1599" s="2" t="s">
        <v>37</v>
      </c>
      <c r="C1599" s="2">
        <v>52019</v>
      </c>
      <c r="D1599" s="11">
        <v>44606</v>
      </c>
      <c r="E1599" s="2" t="s">
        <v>225</v>
      </c>
      <c r="F1599" s="2" t="s">
        <v>226</v>
      </c>
      <c r="G1599" s="2" t="s">
        <v>2247</v>
      </c>
      <c r="H1599" s="2" t="s">
        <v>41</v>
      </c>
      <c r="I1599" s="11">
        <v>43588</v>
      </c>
      <c r="J1599" s="2">
        <v>41300</v>
      </c>
      <c r="K1599" s="2" t="s">
        <v>42</v>
      </c>
      <c r="L1599" s="2" t="s">
        <v>43</v>
      </c>
      <c r="M1599" s="2">
        <v>18</v>
      </c>
      <c r="N1599" s="2">
        <v>35000</v>
      </c>
      <c r="O1599" s="2">
        <v>0</v>
      </c>
      <c r="P1599" s="2">
        <v>3150</v>
      </c>
      <c r="Q1599" s="2">
        <v>3150</v>
      </c>
      <c r="R1599" s="2">
        <v>6300</v>
      </c>
      <c r="S1599" s="2">
        <v>0</v>
      </c>
      <c r="T1599" s="2" t="s">
        <v>44</v>
      </c>
    </row>
    <row r="1600" spans="1:20" x14ac:dyDescent="0.25">
      <c r="A1600" s="2" t="s">
        <v>16</v>
      </c>
      <c r="B1600" s="2" t="s">
        <v>37</v>
      </c>
      <c r="C1600" s="2">
        <v>52019</v>
      </c>
      <c r="D1600" s="11">
        <v>44606</v>
      </c>
      <c r="E1600" s="2" t="s">
        <v>225</v>
      </c>
      <c r="F1600" s="2" t="s">
        <v>226</v>
      </c>
      <c r="G1600" s="2" t="s">
        <v>2248</v>
      </c>
      <c r="H1600" s="2" t="s">
        <v>41</v>
      </c>
      <c r="I1600" s="11">
        <v>43588</v>
      </c>
      <c r="J1600" s="2">
        <v>63720</v>
      </c>
      <c r="K1600" s="2" t="s">
        <v>42</v>
      </c>
      <c r="L1600" s="2" t="s">
        <v>43</v>
      </c>
      <c r="M1600" s="2">
        <v>18</v>
      </c>
      <c r="N1600" s="2">
        <v>54000</v>
      </c>
      <c r="O1600" s="2">
        <v>0</v>
      </c>
      <c r="P1600" s="2">
        <v>4860</v>
      </c>
      <c r="Q1600" s="2">
        <v>4860</v>
      </c>
      <c r="R1600" s="2">
        <v>9720</v>
      </c>
      <c r="S1600" s="2">
        <v>0</v>
      </c>
      <c r="T1600" s="2" t="s">
        <v>44</v>
      </c>
    </row>
    <row r="1601" spans="1:20" x14ac:dyDescent="0.25">
      <c r="A1601" s="2" t="s">
        <v>16</v>
      </c>
      <c r="B1601" s="2" t="s">
        <v>37</v>
      </c>
      <c r="C1601" s="2">
        <v>52019</v>
      </c>
      <c r="D1601" s="11">
        <v>44606</v>
      </c>
      <c r="E1601" s="2" t="s">
        <v>225</v>
      </c>
      <c r="F1601" s="2" t="s">
        <v>226</v>
      </c>
      <c r="G1601" s="2" t="s">
        <v>2249</v>
      </c>
      <c r="H1601" s="2" t="s">
        <v>41</v>
      </c>
      <c r="I1601" s="11">
        <v>43589</v>
      </c>
      <c r="J1601" s="2">
        <v>75963</v>
      </c>
      <c r="K1601" s="2" t="s">
        <v>42</v>
      </c>
      <c r="L1601" s="2" t="s">
        <v>43</v>
      </c>
      <c r="M1601" s="2">
        <v>18</v>
      </c>
      <c r="N1601" s="2">
        <v>64375</v>
      </c>
      <c r="O1601" s="2">
        <v>0</v>
      </c>
      <c r="P1601" s="2">
        <v>5793.75</v>
      </c>
      <c r="Q1601" s="2">
        <v>5793.75</v>
      </c>
      <c r="R1601" s="2">
        <v>11587.5</v>
      </c>
      <c r="S1601" s="2">
        <v>0</v>
      </c>
      <c r="T1601" s="2" t="s">
        <v>44</v>
      </c>
    </row>
    <row r="1602" spans="1:20" x14ac:dyDescent="0.25">
      <c r="A1602" s="2" t="s">
        <v>16</v>
      </c>
      <c r="B1602" s="2" t="s">
        <v>37</v>
      </c>
      <c r="C1602" s="2">
        <v>52019</v>
      </c>
      <c r="D1602" s="11">
        <v>44606</v>
      </c>
      <c r="E1602" s="2" t="s">
        <v>225</v>
      </c>
      <c r="F1602" s="2" t="s">
        <v>226</v>
      </c>
      <c r="G1602" s="2" t="s">
        <v>2250</v>
      </c>
      <c r="H1602" s="2" t="s">
        <v>41</v>
      </c>
      <c r="I1602" s="11">
        <v>43589</v>
      </c>
      <c r="J1602" s="2">
        <v>3672750</v>
      </c>
      <c r="K1602" s="2" t="s">
        <v>42</v>
      </c>
      <c r="L1602" s="2" t="s">
        <v>43</v>
      </c>
      <c r="M1602" s="2">
        <v>18</v>
      </c>
      <c r="N1602" s="2">
        <v>3112500</v>
      </c>
      <c r="O1602" s="2">
        <v>0</v>
      </c>
      <c r="P1602" s="2">
        <v>280125</v>
      </c>
      <c r="Q1602" s="2">
        <v>280125</v>
      </c>
      <c r="R1602" s="2">
        <v>560250</v>
      </c>
      <c r="S1602" s="2">
        <v>0</v>
      </c>
      <c r="T1602" s="2" t="s">
        <v>44</v>
      </c>
    </row>
    <row r="1603" spans="1:20" x14ac:dyDescent="0.25">
      <c r="A1603" s="2" t="s">
        <v>16</v>
      </c>
      <c r="B1603" s="2" t="s">
        <v>37</v>
      </c>
      <c r="C1603" s="2">
        <v>52019</v>
      </c>
      <c r="D1603" s="11">
        <v>44606</v>
      </c>
      <c r="E1603" s="2" t="s">
        <v>225</v>
      </c>
      <c r="F1603" s="2" t="s">
        <v>226</v>
      </c>
      <c r="G1603" s="2" t="s">
        <v>2251</v>
      </c>
      <c r="H1603" s="2" t="s">
        <v>41</v>
      </c>
      <c r="I1603" s="11">
        <v>43589</v>
      </c>
      <c r="J1603" s="2">
        <v>294000</v>
      </c>
      <c r="K1603" s="2" t="s">
        <v>42</v>
      </c>
      <c r="L1603" s="2" t="s">
        <v>43</v>
      </c>
      <c r="M1603" s="2">
        <v>5</v>
      </c>
      <c r="N1603" s="2">
        <v>280000</v>
      </c>
      <c r="O1603" s="2">
        <v>0</v>
      </c>
      <c r="P1603" s="2">
        <v>7000</v>
      </c>
      <c r="Q1603" s="2">
        <v>7000</v>
      </c>
      <c r="R1603" s="2">
        <v>14000</v>
      </c>
      <c r="S1603" s="2">
        <v>0</v>
      </c>
      <c r="T1603" s="2" t="s">
        <v>44</v>
      </c>
    </row>
    <row r="1604" spans="1:20" x14ac:dyDescent="0.25">
      <c r="A1604" s="2" t="s">
        <v>16</v>
      </c>
      <c r="B1604" s="2" t="s">
        <v>37</v>
      </c>
      <c r="C1604" s="2">
        <v>52019</v>
      </c>
      <c r="D1604" s="11">
        <v>44606</v>
      </c>
      <c r="E1604" s="2" t="s">
        <v>225</v>
      </c>
      <c r="F1604" s="2" t="s">
        <v>226</v>
      </c>
      <c r="G1604" s="2" t="s">
        <v>2252</v>
      </c>
      <c r="H1604" s="2" t="s">
        <v>41</v>
      </c>
      <c r="I1604" s="11">
        <v>43591</v>
      </c>
      <c r="J1604" s="2">
        <v>164610</v>
      </c>
      <c r="K1604" s="2" t="s">
        <v>42</v>
      </c>
      <c r="L1604" s="2" t="s">
        <v>43</v>
      </c>
      <c r="M1604" s="2">
        <v>18</v>
      </c>
      <c r="N1604" s="2">
        <v>139500</v>
      </c>
      <c r="O1604" s="2">
        <v>0</v>
      </c>
      <c r="P1604" s="2">
        <v>12555</v>
      </c>
      <c r="Q1604" s="2">
        <v>12555</v>
      </c>
      <c r="R1604" s="2">
        <v>25110</v>
      </c>
      <c r="S1604" s="2">
        <v>0</v>
      </c>
      <c r="T1604" s="2" t="s">
        <v>44</v>
      </c>
    </row>
    <row r="1605" spans="1:20" x14ac:dyDescent="0.25">
      <c r="A1605" s="2" t="s">
        <v>16</v>
      </c>
      <c r="B1605" s="2" t="s">
        <v>37</v>
      </c>
      <c r="C1605" s="2">
        <v>52019</v>
      </c>
      <c r="D1605" s="11">
        <v>44606</v>
      </c>
      <c r="E1605" s="2" t="s">
        <v>225</v>
      </c>
      <c r="F1605" s="2" t="s">
        <v>226</v>
      </c>
      <c r="G1605" s="2" t="s">
        <v>2253</v>
      </c>
      <c r="H1605" s="2" t="s">
        <v>41</v>
      </c>
      <c r="I1605" s="11">
        <v>43591</v>
      </c>
      <c r="J1605" s="2">
        <v>97940</v>
      </c>
      <c r="K1605" s="2" t="s">
        <v>42</v>
      </c>
      <c r="L1605" s="2" t="s">
        <v>43</v>
      </c>
      <c r="M1605" s="2">
        <v>18</v>
      </c>
      <c r="N1605" s="2">
        <v>83000</v>
      </c>
      <c r="O1605" s="2">
        <v>0</v>
      </c>
      <c r="P1605" s="2">
        <v>7470</v>
      </c>
      <c r="Q1605" s="2">
        <v>7470</v>
      </c>
      <c r="R1605" s="2">
        <v>14940</v>
      </c>
      <c r="S1605" s="2">
        <v>0</v>
      </c>
      <c r="T1605" s="2" t="s">
        <v>44</v>
      </c>
    </row>
    <row r="1606" spans="1:20" x14ac:dyDescent="0.25">
      <c r="A1606" s="2" t="s">
        <v>16</v>
      </c>
      <c r="B1606" s="2" t="s">
        <v>37</v>
      </c>
      <c r="C1606" s="2">
        <v>52019</v>
      </c>
      <c r="D1606" s="11">
        <v>44606</v>
      </c>
      <c r="E1606" s="2" t="s">
        <v>225</v>
      </c>
      <c r="F1606" s="2" t="s">
        <v>226</v>
      </c>
      <c r="G1606" s="2" t="s">
        <v>2254</v>
      </c>
      <c r="H1606" s="2" t="s">
        <v>41</v>
      </c>
      <c r="I1606" s="11">
        <v>43591</v>
      </c>
      <c r="J1606" s="2">
        <v>477900</v>
      </c>
      <c r="K1606" s="2" t="s">
        <v>42</v>
      </c>
      <c r="L1606" s="2" t="s">
        <v>43</v>
      </c>
      <c r="M1606" s="2">
        <v>18</v>
      </c>
      <c r="N1606" s="2">
        <v>405000</v>
      </c>
      <c r="O1606" s="2">
        <v>0</v>
      </c>
      <c r="P1606" s="2">
        <v>36450</v>
      </c>
      <c r="Q1606" s="2">
        <v>36450</v>
      </c>
      <c r="R1606" s="2">
        <v>72900</v>
      </c>
      <c r="S1606" s="2">
        <v>0</v>
      </c>
      <c r="T1606" s="2" t="s">
        <v>44</v>
      </c>
    </row>
    <row r="1607" spans="1:20" x14ac:dyDescent="0.25">
      <c r="A1607" s="2" t="s">
        <v>16</v>
      </c>
      <c r="B1607" s="2" t="s">
        <v>37</v>
      </c>
      <c r="C1607" s="2">
        <v>52019</v>
      </c>
      <c r="D1607" s="11">
        <v>44606</v>
      </c>
      <c r="E1607" s="2" t="s">
        <v>225</v>
      </c>
      <c r="F1607" s="2" t="s">
        <v>226</v>
      </c>
      <c r="G1607" s="2" t="s">
        <v>2255</v>
      </c>
      <c r="H1607" s="2" t="s">
        <v>41</v>
      </c>
      <c r="I1607" s="11">
        <v>43598</v>
      </c>
      <c r="J1607" s="2">
        <v>1216875</v>
      </c>
      <c r="K1607" s="2" t="s">
        <v>42</v>
      </c>
      <c r="L1607" s="2" t="s">
        <v>43</v>
      </c>
      <c r="M1607" s="2">
        <v>18</v>
      </c>
      <c r="N1607" s="2">
        <v>1031250</v>
      </c>
      <c r="O1607" s="2">
        <v>0</v>
      </c>
      <c r="P1607" s="2">
        <v>92812.5</v>
      </c>
      <c r="Q1607" s="2">
        <v>92812.5</v>
      </c>
      <c r="R1607" s="2">
        <v>185625</v>
      </c>
      <c r="S1607" s="2">
        <v>0</v>
      </c>
      <c r="T1607" s="2" t="s">
        <v>44</v>
      </c>
    </row>
    <row r="1608" spans="1:20" x14ac:dyDescent="0.25">
      <c r="A1608" s="2" t="s">
        <v>16</v>
      </c>
      <c r="B1608" s="2" t="s">
        <v>37</v>
      </c>
      <c r="C1608" s="2">
        <v>52019</v>
      </c>
      <c r="D1608" s="11">
        <v>44606</v>
      </c>
      <c r="E1608" s="2" t="s">
        <v>225</v>
      </c>
      <c r="F1608" s="2" t="s">
        <v>226</v>
      </c>
      <c r="G1608" s="2" t="s">
        <v>2256</v>
      </c>
      <c r="H1608" s="2" t="s">
        <v>41</v>
      </c>
      <c r="I1608" s="11">
        <v>43605</v>
      </c>
      <c r="J1608" s="2">
        <v>128325</v>
      </c>
      <c r="K1608" s="2" t="s">
        <v>42</v>
      </c>
      <c r="L1608" s="2" t="s">
        <v>43</v>
      </c>
      <c r="M1608" s="2">
        <v>18</v>
      </c>
      <c r="N1608" s="2">
        <v>108750</v>
      </c>
      <c r="O1608" s="2">
        <v>0</v>
      </c>
      <c r="P1608" s="2">
        <v>9787.5</v>
      </c>
      <c r="Q1608" s="2">
        <v>9787.5</v>
      </c>
      <c r="R1608" s="2">
        <v>19575</v>
      </c>
      <c r="S1608" s="2">
        <v>0</v>
      </c>
      <c r="T1608" s="2" t="s">
        <v>44</v>
      </c>
    </row>
    <row r="1609" spans="1:20" x14ac:dyDescent="0.25">
      <c r="A1609" s="2" t="s">
        <v>16</v>
      </c>
      <c r="B1609" s="2" t="s">
        <v>37</v>
      </c>
      <c r="C1609" s="2">
        <v>52019</v>
      </c>
      <c r="D1609" s="11">
        <v>44606</v>
      </c>
      <c r="E1609" s="2" t="s">
        <v>225</v>
      </c>
      <c r="F1609" s="2" t="s">
        <v>226</v>
      </c>
      <c r="G1609" s="2" t="s">
        <v>2257</v>
      </c>
      <c r="H1609" s="2" t="s">
        <v>41</v>
      </c>
      <c r="I1609" s="11">
        <v>43606</v>
      </c>
      <c r="J1609" s="2">
        <v>37760</v>
      </c>
      <c r="K1609" s="2" t="s">
        <v>42</v>
      </c>
      <c r="L1609" s="2" t="s">
        <v>43</v>
      </c>
      <c r="M1609" s="2">
        <v>18</v>
      </c>
      <c r="N1609" s="2">
        <v>32000</v>
      </c>
      <c r="O1609" s="2">
        <v>0</v>
      </c>
      <c r="P1609" s="2">
        <v>2880</v>
      </c>
      <c r="Q1609" s="2">
        <v>2880</v>
      </c>
      <c r="R1609" s="2">
        <v>5760</v>
      </c>
      <c r="S1609" s="2">
        <v>0</v>
      </c>
      <c r="T1609" s="2" t="s">
        <v>44</v>
      </c>
    </row>
    <row r="1610" spans="1:20" x14ac:dyDescent="0.25">
      <c r="A1610" s="2" t="s">
        <v>16</v>
      </c>
      <c r="B1610" s="2" t="s">
        <v>37</v>
      </c>
      <c r="C1610" s="2">
        <v>52019</v>
      </c>
      <c r="D1610" s="11">
        <v>44606</v>
      </c>
      <c r="E1610" s="2" t="s">
        <v>225</v>
      </c>
      <c r="F1610" s="2" t="s">
        <v>226</v>
      </c>
      <c r="G1610" s="2" t="s">
        <v>2258</v>
      </c>
      <c r="H1610" s="2" t="s">
        <v>41</v>
      </c>
      <c r="I1610" s="11">
        <v>43614</v>
      </c>
      <c r="J1610" s="2">
        <v>19765</v>
      </c>
      <c r="K1610" s="2" t="s">
        <v>42</v>
      </c>
      <c r="L1610" s="2" t="s">
        <v>43</v>
      </c>
      <c r="M1610" s="2">
        <v>18</v>
      </c>
      <c r="N1610" s="2">
        <v>16750</v>
      </c>
      <c r="O1610" s="2">
        <v>0</v>
      </c>
      <c r="P1610" s="2">
        <v>1507.5</v>
      </c>
      <c r="Q1610" s="2">
        <v>1507.5</v>
      </c>
      <c r="R1610" s="2">
        <v>3015</v>
      </c>
      <c r="S1610" s="2">
        <v>0</v>
      </c>
      <c r="T1610" s="2" t="s">
        <v>44</v>
      </c>
    </row>
    <row r="1611" spans="1:20" x14ac:dyDescent="0.25">
      <c r="A1611" s="2" t="s">
        <v>16</v>
      </c>
      <c r="B1611" s="2" t="s">
        <v>37</v>
      </c>
      <c r="C1611" s="2">
        <v>52019</v>
      </c>
      <c r="D1611" s="11">
        <v>44606</v>
      </c>
      <c r="E1611" s="2" t="s">
        <v>225</v>
      </c>
      <c r="F1611" s="2" t="s">
        <v>226</v>
      </c>
      <c r="G1611" s="2" t="s">
        <v>2259</v>
      </c>
      <c r="H1611" s="2" t="s">
        <v>41</v>
      </c>
      <c r="I1611" s="11">
        <v>43588</v>
      </c>
      <c r="J1611" s="2">
        <v>92527</v>
      </c>
      <c r="K1611" s="2" t="s">
        <v>42</v>
      </c>
      <c r="L1611" s="2" t="s">
        <v>43</v>
      </c>
      <c r="M1611" s="2">
        <v>18</v>
      </c>
      <c r="N1611" s="2">
        <v>78413</v>
      </c>
      <c r="O1611" s="2">
        <v>0</v>
      </c>
      <c r="P1611" s="2">
        <v>7057.17</v>
      </c>
      <c r="Q1611" s="2">
        <v>7057.17</v>
      </c>
      <c r="R1611" s="2">
        <v>14114.34</v>
      </c>
      <c r="S1611" s="2">
        <v>0</v>
      </c>
      <c r="T1611" s="2" t="s">
        <v>44</v>
      </c>
    </row>
    <row r="1612" spans="1:20" x14ac:dyDescent="0.25">
      <c r="A1612" s="2" t="s">
        <v>16</v>
      </c>
      <c r="B1612" s="2" t="s">
        <v>37</v>
      </c>
      <c r="C1612" s="2">
        <v>52019</v>
      </c>
      <c r="D1612" s="11">
        <v>44606</v>
      </c>
      <c r="E1612" s="2" t="s">
        <v>234</v>
      </c>
      <c r="F1612" s="2" t="s">
        <v>235</v>
      </c>
      <c r="G1612" s="2" t="s">
        <v>2260</v>
      </c>
      <c r="H1612" s="2" t="s">
        <v>41</v>
      </c>
      <c r="I1612" s="11">
        <v>43616</v>
      </c>
      <c r="J1612" s="2">
        <v>3228.48</v>
      </c>
      <c r="K1612" s="2" t="s">
        <v>42</v>
      </c>
      <c r="L1612" s="2" t="s">
        <v>43</v>
      </c>
      <c r="M1612" s="2">
        <v>18</v>
      </c>
      <c r="N1612" s="2">
        <v>2736</v>
      </c>
      <c r="O1612" s="2">
        <v>0</v>
      </c>
      <c r="P1612" s="2">
        <v>246.24</v>
      </c>
      <c r="Q1612" s="2">
        <v>246.24</v>
      </c>
      <c r="R1612" s="2">
        <v>492.48</v>
      </c>
      <c r="S1612" s="2">
        <v>0</v>
      </c>
      <c r="T1612" s="2" t="s">
        <v>44</v>
      </c>
    </row>
    <row r="1613" spans="1:20" x14ac:dyDescent="0.25">
      <c r="A1613" s="2" t="s">
        <v>16</v>
      </c>
      <c r="B1613" s="2" t="s">
        <v>37</v>
      </c>
      <c r="C1613" s="2">
        <v>52019</v>
      </c>
      <c r="D1613" s="11">
        <v>44606</v>
      </c>
      <c r="E1613" s="2" t="s">
        <v>234</v>
      </c>
      <c r="F1613" s="2" t="s">
        <v>235</v>
      </c>
      <c r="G1613" s="2" t="s">
        <v>2261</v>
      </c>
      <c r="H1613" s="2" t="s">
        <v>41</v>
      </c>
      <c r="I1613" s="11">
        <v>43616</v>
      </c>
      <c r="J1613" s="2">
        <v>2164.12</v>
      </c>
      <c r="K1613" s="2" t="s">
        <v>42</v>
      </c>
      <c r="L1613" s="2" t="s">
        <v>43</v>
      </c>
      <c r="M1613" s="2">
        <v>18</v>
      </c>
      <c r="N1613" s="2">
        <v>1834</v>
      </c>
      <c r="O1613" s="2">
        <v>0</v>
      </c>
      <c r="P1613" s="2">
        <v>165.06</v>
      </c>
      <c r="Q1613" s="2">
        <v>165.06</v>
      </c>
      <c r="R1613" s="2">
        <v>330.12</v>
      </c>
      <c r="S1613" s="2">
        <v>0</v>
      </c>
      <c r="T1613" s="2" t="s">
        <v>44</v>
      </c>
    </row>
    <row r="1614" spans="1:20" x14ac:dyDescent="0.25">
      <c r="A1614" s="2" t="s">
        <v>16</v>
      </c>
      <c r="B1614" s="2" t="s">
        <v>37</v>
      </c>
      <c r="C1614" s="2">
        <v>52019</v>
      </c>
      <c r="D1614" s="11">
        <v>44606</v>
      </c>
      <c r="E1614" s="2" t="s">
        <v>240</v>
      </c>
      <c r="F1614" s="2" t="s">
        <v>241</v>
      </c>
      <c r="G1614" s="2" t="s">
        <v>2262</v>
      </c>
      <c r="H1614" s="2" t="s">
        <v>41</v>
      </c>
      <c r="I1614" s="11">
        <v>43609</v>
      </c>
      <c r="J1614" s="2">
        <v>15106</v>
      </c>
      <c r="K1614" s="2" t="s">
        <v>42</v>
      </c>
      <c r="L1614" s="2" t="s">
        <v>43</v>
      </c>
      <c r="M1614" s="2">
        <v>18</v>
      </c>
      <c r="N1614" s="2">
        <v>12801.6</v>
      </c>
      <c r="O1614" s="2">
        <v>0</v>
      </c>
      <c r="P1614" s="2">
        <v>1152.1400000000001</v>
      </c>
      <c r="Q1614" s="2">
        <v>1152.1400000000001</v>
      </c>
      <c r="R1614" s="2">
        <v>2304.2800000000002</v>
      </c>
      <c r="S1614" s="2">
        <v>0</v>
      </c>
      <c r="T1614" s="2" t="s">
        <v>44</v>
      </c>
    </row>
    <row r="1615" spans="1:20" x14ac:dyDescent="0.25">
      <c r="A1615" s="2" t="s">
        <v>16</v>
      </c>
      <c r="B1615" s="2" t="s">
        <v>37</v>
      </c>
      <c r="C1615" s="2">
        <v>52019</v>
      </c>
      <c r="D1615" s="11">
        <v>44606</v>
      </c>
      <c r="E1615" s="2" t="s">
        <v>240</v>
      </c>
      <c r="F1615" s="2" t="s">
        <v>241</v>
      </c>
      <c r="G1615" s="2" t="s">
        <v>2263</v>
      </c>
      <c r="H1615" s="2" t="s">
        <v>41</v>
      </c>
      <c r="I1615" s="11">
        <v>43609</v>
      </c>
      <c r="J1615" s="2">
        <v>10856</v>
      </c>
      <c r="K1615" s="2" t="s">
        <v>42</v>
      </c>
      <c r="L1615" s="2" t="s">
        <v>43</v>
      </c>
      <c r="M1615" s="2">
        <v>18</v>
      </c>
      <c r="N1615" s="2">
        <v>9200</v>
      </c>
      <c r="O1615" s="2">
        <v>0</v>
      </c>
      <c r="P1615" s="2">
        <v>828</v>
      </c>
      <c r="Q1615" s="2">
        <v>828</v>
      </c>
      <c r="R1615" s="2">
        <v>1656</v>
      </c>
      <c r="S1615" s="2">
        <v>0</v>
      </c>
      <c r="T1615" s="2" t="s">
        <v>44</v>
      </c>
    </row>
    <row r="1616" spans="1:20" x14ac:dyDescent="0.25">
      <c r="A1616" s="2" t="s">
        <v>16</v>
      </c>
      <c r="B1616" s="2" t="s">
        <v>37</v>
      </c>
      <c r="C1616" s="2">
        <v>52019</v>
      </c>
      <c r="D1616" s="11">
        <v>44606</v>
      </c>
      <c r="E1616" s="2" t="s">
        <v>243</v>
      </c>
      <c r="F1616" s="2" t="s">
        <v>244</v>
      </c>
      <c r="G1616" s="2" t="s">
        <v>2264</v>
      </c>
      <c r="H1616" s="2" t="s">
        <v>41</v>
      </c>
      <c r="I1616" s="11">
        <v>43600</v>
      </c>
      <c r="J1616" s="2">
        <v>1065422</v>
      </c>
      <c r="K1616" s="2" t="s">
        <v>42</v>
      </c>
      <c r="L1616" s="2" t="s">
        <v>43</v>
      </c>
      <c r="M1616" s="2">
        <v>18</v>
      </c>
      <c r="N1616" s="2">
        <v>902900</v>
      </c>
      <c r="O1616" s="2">
        <v>162522</v>
      </c>
      <c r="P1616" s="2">
        <v>0</v>
      </c>
      <c r="Q1616" s="2">
        <v>0</v>
      </c>
      <c r="R1616" s="2">
        <v>162522</v>
      </c>
      <c r="S1616" s="2">
        <v>0</v>
      </c>
      <c r="T1616" s="2" t="s">
        <v>44</v>
      </c>
    </row>
    <row r="1617" spans="1:20" x14ac:dyDescent="0.25">
      <c r="A1617" s="2" t="s">
        <v>16</v>
      </c>
      <c r="B1617" s="2" t="s">
        <v>37</v>
      </c>
      <c r="C1617" s="2">
        <v>52019</v>
      </c>
      <c r="D1617" s="11">
        <v>44606</v>
      </c>
      <c r="E1617" s="2" t="s">
        <v>1250</v>
      </c>
      <c r="F1617" s="2" t="s">
        <v>1251</v>
      </c>
      <c r="G1617" s="2" t="s">
        <v>2265</v>
      </c>
      <c r="H1617" s="2" t="s">
        <v>41</v>
      </c>
      <c r="I1617" s="11">
        <v>43587</v>
      </c>
      <c r="J1617" s="2">
        <v>10421</v>
      </c>
      <c r="K1617" s="2" t="s">
        <v>42</v>
      </c>
      <c r="L1617" s="2" t="s">
        <v>43</v>
      </c>
      <c r="M1617" s="2">
        <v>18</v>
      </c>
      <c r="N1617" s="2">
        <v>8831</v>
      </c>
      <c r="O1617" s="2">
        <v>0</v>
      </c>
      <c r="P1617" s="2">
        <v>794.79</v>
      </c>
      <c r="Q1617" s="2">
        <v>794.79</v>
      </c>
      <c r="R1617" s="2">
        <v>1589.58</v>
      </c>
      <c r="S1617" s="2">
        <v>0</v>
      </c>
      <c r="T1617" s="2" t="s">
        <v>44</v>
      </c>
    </row>
    <row r="1618" spans="1:20" x14ac:dyDescent="0.25">
      <c r="A1618" s="2" t="s">
        <v>16</v>
      </c>
      <c r="B1618" s="2" t="s">
        <v>37</v>
      </c>
      <c r="C1618" s="2">
        <v>52019</v>
      </c>
      <c r="D1618" s="11">
        <v>44606</v>
      </c>
      <c r="E1618" s="2" t="s">
        <v>1250</v>
      </c>
      <c r="F1618" s="2" t="s">
        <v>1251</v>
      </c>
      <c r="G1618" s="2" t="s">
        <v>2266</v>
      </c>
      <c r="H1618" s="2" t="s">
        <v>41</v>
      </c>
      <c r="I1618" s="11">
        <v>43609</v>
      </c>
      <c r="J1618" s="2">
        <v>1682</v>
      </c>
      <c r="K1618" s="2" t="s">
        <v>42</v>
      </c>
      <c r="L1618" s="2" t="s">
        <v>43</v>
      </c>
      <c r="M1618" s="2">
        <v>18</v>
      </c>
      <c r="N1618" s="2">
        <v>1425</v>
      </c>
      <c r="O1618" s="2">
        <v>0</v>
      </c>
      <c r="P1618" s="2">
        <v>128.25</v>
      </c>
      <c r="Q1618" s="2">
        <v>128.25</v>
      </c>
      <c r="R1618" s="2">
        <v>256.5</v>
      </c>
      <c r="S1618" s="2">
        <v>0</v>
      </c>
      <c r="T1618" s="2" t="s">
        <v>44</v>
      </c>
    </row>
    <row r="1619" spans="1:20" x14ac:dyDescent="0.25">
      <c r="A1619" s="2" t="s">
        <v>16</v>
      </c>
      <c r="B1619" s="2" t="s">
        <v>37</v>
      </c>
      <c r="C1619" s="2">
        <v>52019</v>
      </c>
      <c r="D1619" s="11">
        <v>44606</v>
      </c>
      <c r="E1619" s="2" t="s">
        <v>1250</v>
      </c>
      <c r="F1619" s="2" t="s">
        <v>1251</v>
      </c>
      <c r="G1619" s="2" t="s">
        <v>2267</v>
      </c>
      <c r="H1619" s="2" t="s">
        <v>41</v>
      </c>
      <c r="I1619" s="11">
        <v>43612</v>
      </c>
      <c r="J1619" s="2">
        <v>2903</v>
      </c>
      <c r="K1619" s="2" t="s">
        <v>42</v>
      </c>
      <c r="L1619" s="2" t="s">
        <v>43</v>
      </c>
      <c r="M1619" s="2">
        <v>18</v>
      </c>
      <c r="N1619" s="2">
        <v>2460</v>
      </c>
      <c r="O1619" s="2">
        <v>0</v>
      </c>
      <c r="P1619" s="2">
        <v>221.4</v>
      </c>
      <c r="Q1619" s="2">
        <v>221.4</v>
      </c>
      <c r="R1619" s="2">
        <v>442.8</v>
      </c>
      <c r="S1619" s="2">
        <v>0</v>
      </c>
      <c r="T1619" s="2" t="s">
        <v>44</v>
      </c>
    </row>
    <row r="1620" spans="1:20" x14ac:dyDescent="0.25">
      <c r="A1620" s="2" t="s">
        <v>16</v>
      </c>
      <c r="B1620" s="2" t="s">
        <v>37</v>
      </c>
      <c r="C1620" s="2">
        <v>52019</v>
      </c>
      <c r="D1620" s="11">
        <v>44606</v>
      </c>
      <c r="E1620" s="2" t="s">
        <v>250</v>
      </c>
      <c r="F1620" s="2" t="s">
        <v>251</v>
      </c>
      <c r="G1620" s="2" t="s">
        <v>2268</v>
      </c>
      <c r="H1620" s="2" t="s">
        <v>41</v>
      </c>
      <c r="I1620" s="11">
        <v>43587</v>
      </c>
      <c r="J1620" s="2">
        <v>19135</v>
      </c>
      <c r="K1620" s="2" t="s">
        <v>42</v>
      </c>
      <c r="L1620" s="2" t="s">
        <v>43</v>
      </c>
      <c r="M1620" s="2">
        <v>12</v>
      </c>
      <c r="N1620" s="2">
        <v>17085</v>
      </c>
      <c r="O1620" s="2">
        <v>0</v>
      </c>
      <c r="P1620" s="2">
        <v>1025</v>
      </c>
      <c r="Q1620" s="2">
        <v>1025</v>
      </c>
      <c r="R1620" s="2">
        <v>2050</v>
      </c>
      <c r="S1620" s="2">
        <v>0</v>
      </c>
      <c r="T1620" s="2" t="s">
        <v>44</v>
      </c>
    </row>
    <row r="1621" spans="1:20" x14ac:dyDescent="0.25">
      <c r="A1621" s="2" t="s">
        <v>16</v>
      </c>
      <c r="B1621" s="2" t="s">
        <v>37</v>
      </c>
      <c r="C1621" s="2">
        <v>52019</v>
      </c>
      <c r="D1621" s="11">
        <v>44606</v>
      </c>
      <c r="E1621" s="2" t="s">
        <v>250</v>
      </c>
      <c r="F1621" s="2" t="s">
        <v>251</v>
      </c>
      <c r="G1621" s="2" t="s">
        <v>2269</v>
      </c>
      <c r="H1621" s="2" t="s">
        <v>41</v>
      </c>
      <c r="I1621" s="11">
        <v>43587</v>
      </c>
      <c r="J1621" s="2">
        <v>1270</v>
      </c>
      <c r="K1621" s="2" t="s">
        <v>42</v>
      </c>
      <c r="L1621" s="2" t="s">
        <v>43</v>
      </c>
      <c r="M1621" s="2">
        <v>5</v>
      </c>
      <c r="N1621" s="2">
        <v>1210</v>
      </c>
      <c r="O1621" s="2">
        <v>0</v>
      </c>
      <c r="P1621" s="2">
        <v>30</v>
      </c>
      <c r="Q1621" s="2">
        <v>30</v>
      </c>
      <c r="R1621" s="2">
        <v>60</v>
      </c>
      <c r="S1621" s="2">
        <v>0</v>
      </c>
      <c r="T1621" s="2" t="s">
        <v>44</v>
      </c>
    </row>
    <row r="1622" spans="1:20" x14ac:dyDescent="0.25">
      <c r="A1622" s="2" t="s">
        <v>16</v>
      </c>
      <c r="B1622" s="2" t="s">
        <v>37</v>
      </c>
      <c r="C1622" s="2">
        <v>52019</v>
      </c>
      <c r="D1622" s="11">
        <v>44606</v>
      </c>
      <c r="E1622" s="2" t="s">
        <v>250</v>
      </c>
      <c r="F1622" s="2" t="s">
        <v>251</v>
      </c>
      <c r="G1622" s="2" t="s">
        <v>2270</v>
      </c>
      <c r="H1622" s="2" t="s">
        <v>41</v>
      </c>
      <c r="I1622" s="11">
        <v>43589</v>
      </c>
      <c r="J1622" s="2">
        <v>4704</v>
      </c>
      <c r="K1622" s="2" t="s">
        <v>42</v>
      </c>
      <c r="L1622" s="2" t="s">
        <v>43</v>
      </c>
      <c r="M1622" s="2">
        <v>12</v>
      </c>
      <c r="N1622" s="2">
        <v>4200</v>
      </c>
      <c r="O1622" s="2">
        <v>0</v>
      </c>
      <c r="P1622" s="2">
        <v>252</v>
      </c>
      <c r="Q1622" s="2">
        <v>252</v>
      </c>
      <c r="R1622" s="2">
        <v>504</v>
      </c>
      <c r="S1622" s="2">
        <v>0</v>
      </c>
      <c r="T1622" s="2" t="s">
        <v>44</v>
      </c>
    </row>
    <row r="1623" spans="1:20" x14ac:dyDescent="0.25">
      <c r="A1623" s="2" t="s">
        <v>16</v>
      </c>
      <c r="B1623" s="2" t="s">
        <v>37</v>
      </c>
      <c r="C1623" s="2">
        <v>52019</v>
      </c>
      <c r="D1623" s="11">
        <v>44606</v>
      </c>
      <c r="E1623" s="2" t="s">
        <v>250</v>
      </c>
      <c r="F1623" s="2" t="s">
        <v>251</v>
      </c>
      <c r="G1623" s="2" t="s">
        <v>2271</v>
      </c>
      <c r="H1623" s="2" t="s">
        <v>41</v>
      </c>
      <c r="I1623" s="11">
        <v>43589</v>
      </c>
      <c r="J1623" s="2">
        <v>1233</v>
      </c>
      <c r="K1623" s="2" t="s">
        <v>42</v>
      </c>
      <c r="L1623" s="2" t="s">
        <v>43</v>
      </c>
      <c r="M1623" s="2">
        <v>5</v>
      </c>
      <c r="N1623" s="2">
        <v>1174</v>
      </c>
      <c r="O1623" s="2">
        <v>0</v>
      </c>
      <c r="P1623" s="2">
        <v>29.5</v>
      </c>
      <c r="Q1623" s="2">
        <v>29.5</v>
      </c>
      <c r="R1623" s="2">
        <v>59</v>
      </c>
      <c r="S1623" s="2">
        <v>0</v>
      </c>
      <c r="T1623" s="2" t="s">
        <v>44</v>
      </c>
    </row>
    <row r="1624" spans="1:20" x14ac:dyDescent="0.25">
      <c r="A1624" s="2" t="s">
        <v>16</v>
      </c>
      <c r="B1624" s="2" t="s">
        <v>37</v>
      </c>
      <c r="C1624" s="2">
        <v>52019</v>
      </c>
      <c r="D1624" s="11">
        <v>44606</v>
      </c>
      <c r="E1624" s="2" t="s">
        <v>250</v>
      </c>
      <c r="F1624" s="2" t="s">
        <v>251</v>
      </c>
      <c r="G1624" s="2" t="s">
        <v>2272</v>
      </c>
      <c r="H1624" s="2" t="s">
        <v>41</v>
      </c>
      <c r="I1624" s="11">
        <v>43589</v>
      </c>
      <c r="J1624" s="2">
        <v>58220</v>
      </c>
      <c r="K1624" s="2" t="s">
        <v>42</v>
      </c>
      <c r="L1624" s="2" t="s">
        <v>43</v>
      </c>
      <c r="M1624" s="2">
        <v>12</v>
      </c>
      <c r="N1624" s="2">
        <v>51982</v>
      </c>
      <c r="O1624" s="2">
        <v>0</v>
      </c>
      <c r="P1624" s="2">
        <v>3119</v>
      </c>
      <c r="Q1624" s="2">
        <v>3119</v>
      </c>
      <c r="R1624" s="2">
        <v>6238</v>
      </c>
      <c r="S1624" s="2">
        <v>0</v>
      </c>
      <c r="T1624" s="2" t="s">
        <v>44</v>
      </c>
    </row>
    <row r="1625" spans="1:20" x14ac:dyDescent="0.25">
      <c r="A1625" s="2" t="s">
        <v>16</v>
      </c>
      <c r="B1625" s="2" t="s">
        <v>37</v>
      </c>
      <c r="C1625" s="2">
        <v>52019</v>
      </c>
      <c r="D1625" s="11">
        <v>44606</v>
      </c>
      <c r="E1625" s="2" t="s">
        <v>250</v>
      </c>
      <c r="F1625" s="2" t="s">
        <v>251</v>
      </c>
      <c r="G1625" s="2" t="s">
        <v>2273</v>
      </c>
      <c r="H1625" s="2" t="s">
        <v>41</v>
      </c>
      <c r="I1625" s="11">
        <v>43589</v>
      </c>
      <c r="J1625" s="2">
        <v>49829</v>
      </c>
      <c r="K1625" s="2" t="s">
        <v>42</v>
      </c>
      <c r="L1625" s="2" t="s">
        <v>43</v>
      </c>
      <c r="M1625" s="2">
        <v>12</v>
      </c>
      <c r="N1625" s="2">
        <v>44490</v>
      </c>
      <c r="O1625" s="2">
        <v>0</v>
      </c>
      <c r="P1625" s="2">
        <v>2669.5</v>
      </c>
      <c r="Q1625" s="2">
        <v>2669.5</v>
      </c>
      <c r="R1625" s="2">
        <v>5339</v>
      </c>
      <c r="S1625" s="2">
        <v>0</v>
      </c>
      <c r="T1625" s="2" t="s">
        <v>44</v>
      </c>
    </row>
    <row r="1626" spans="1:20" x14ac:dyDescent="0.25">
      <c r="A1626" s="2" t="s">
        <v>16</v>
      </c>
      <c r="B1626" s="2" t="s">
        <v>37</v>
      </c>
      <c r="C1626" s="2">
        <v>52019</v>
      </c>
      <c r="D1626" s="11">
        <v>44606</v>
      </c>
      <c r="E1626" s="2" t="s">
        <v>250</v>
      </c>
      <c r="F1626" s="2" t="s">
        <v>251</v>
      </c>
      <c r="G1626" s="2" t="s">
        <v>2274</v>
      </c>
      <c r="H1626" s="2" t="s">
        <v>41</v>
      </c>
      <c r="I1626" s="11">
        <v>43589</v>
      </c>
      <c r="J1626" s="2">
        <v>5470</v>
      </c>
      <c r="K1626" s="2" t="s">
        <v>42</v>
      </c>
      <c r="L1626" s="2" t="s">
        <v>43</v>
      </c>
      <c r="M1626" s="2">
        <v>5</v>
      </c>
      <c r="N1626" s="2">
        <v>5210</v>
      </c>
      <c r="O1626" s="2">
        <v>0</v>
      </c>
      <c r="P1626" s="2">
        <v>130</v>
      </c>
      <c r="Q1626" s="2">
        <v>130</v>
      </c>
      <c r="R1626" s="2">
        <v>260</v>
      </c>
      <c r="S1626" s="2">
        <v>0</v>
      </c>
      <c r="T1626" s="2" t="s">
        <v>44</v>
      </c>
    </row>
    <row r="1627" spans="1:20" x14ac:dyDescent="0.25">
      <c r="A1627" s="2" t="s">
        <v>16</v>
      </c>
      <c r="B1627" s="2" t="s">
        <v>37</v>
      </c>
      <c r="C1627" s="2">
        <v>52019</v>
      </c>
      <c r="D1627" s="11">
        <v>44606</v>
      </c>
      <c r="E1627" s="2" t="s">
        <v>250</v>
      </c>
      <c r="F1627" s="2" t="s">
        <v>251</v>
      </c>
      <c r="G1627" s="2" t="s">
        <v>2275</v>
      </c>
      <c r="H1627" s="2" t="s">
        <v>41</v>
      </c>
      <c r="I1627" s="11">
        <v>43589</v>
      </c>
      <c r="J1627" s="2">
        <v>30391</v>
      </c>
      <c r="K1627" s="2" t="s">
        <v>42</v>
      </c>
      <c r="L1627" s="2" t="s">
        <v>43</v>
      </c>
      <c r="M1627" s="2">
        <v>12</v>
      </c>
      <c r="N1627" s="2">
        <v>27135</v>
      </c>
      <c r="O1627" s="2">
        <v>0</v>
      </c>
      <c r="P1627" s="2">
        <v>1628</v>
      </c>
      <c r="Q1627" s="2">
        <v>1628</v>
      </c>
      <c r="R1627" s="2">
        <v>3256</v>
      </c>
      <c r="S1627" s="2">
        <v>0</v>
      </c>
      <c r="T1627" s="2" t="s">
        <v>44</v>
      </c>
    </row>
    <row r="1628" spans="1:20" x14ac:dyDescent="0.25">
      <c r="A1628" s="2" t="s">
        <v>16</v>
      </c>
      <c r="B1628" s="2" t="s">
        <v>37</v>
      </c>
      <c r="C1628" s="2">
        <v>52019</v>
      </c>
      <c r="D1628" s="11">
        <v>44606</v>
      </c>
      <c r="E1628" s="2" t="s">
        <v>250</v>
      </c>
      <c r="F1628" s="2" t="s">
        <v>251</v>
      </c>
      <c r="G1628" s="2" t="s">
        <v>2276</v>
      </c>
      <c r="H1628" s="2" t="s">
        <v>41</v>
      </c>
      <c r="I1628" s="11">
        <v>43592</v>
      </c>
      <c r="J1628" s="2">
        <v>19561</v>
      </c>
      <c r="K1628" s="2" t="s">
        <v>42</v>
      </c>
      <c r="L1628" s="2" t="s">
        <v>43</v>
      </c>
      <c r="M1628" s="2">
        <v>12</v>
      </c>
      <c r="N1628" s="2">
        <v>17465</v>
      </c>
      <c r="O1628" s="2">
        <v>0</v>
      </c>
      <c r="P1628" s="2">
        <v>1048</v>
      </c>
      <c r="Q1628" s="2">
        <v>1048</v>
      </c>
      <c r="R1628" s="2">
        <v>2096</v>
      </c>
      <c r="S1628" s="2">
        <v>0</v>
      </c>
      <c r="T1628" s="2" t="s">
        <v>44</v>
      </c>
    </row>
    <row r="1629" spans="1:20" x14ac:dyDescent="0.25">
      <c r="A1629" s="2" t="s">
        <v>16</v>
      </c>
      <c r="B1629" s="2" t="s">
        <v>37</v>
      </c>
      <c r="C1629" s="2">
        <v>52019</v>
      </c>
      <c r="D1629" s="11">
        <v>44606</v>
      </c>
      <c r="E1629" s="2" t="s">
        <v>250</v>
      </c>
      <c r="F1629" s="2" t="s">
        <v>251</v>
      </c>
      <c r="G1629" s="2" t="s">
        <v>2277</v>
      </c>
      <c r="H1629" s="2" t="s">
        <v>41</v>
      </c>
      <c r="I1629" s="11">
        <v>43592</v>
      </c>
      <c r="J1629" s="2">
        <v>4720</v>
      </c>
      <c r="K1629" s="2" t="s">
        <v>42</v>
      </c>
      <c r="L1629" s="2" t="s">
        <v>43</v>
      </c>
      <c r="M1629" s="2">
        <v>18</v>
      </c>
      <c r="N1629" s="2">
        <v>4000</v>
      </c>
      <c r="O1629" s="2">
        <v>0</v>
      </c>
      <c r="P1629" s="2">
        <v>360</v>
      </c>
      <c r="Q1629" s="2">
        <v>360</v>
      </c>
      <c r="R1629" s="2">
        <v>720</v>
      </c>
      <c r="S1629" s="2">
        <v>0</v>
      </c>
      <c r="T1629" s="2" t="s">
        <v>44</v>
      </c>
    </row>
    <row r="1630" spans="1:20" x14ac:dyDescent="0.25">
      <c r="A1630" s="2" t="s">
        <v>16</v>
      </c>
      <c r="B1630" s="2" t="s">
        <v>37</v>
      </c>
      <c r="C1630" s="2">
        <v>52019</v>
      </c>
      <c r="D1630" s="11">
        <v>44606</v>
      </c>
      <c r="E1630" s="2" t="s">
        <v>250</v>
      </c>
      <c r="F1630" s="2" t="s">
        <v>251</v>
      </c>
      <c r="G1630" s="2" t="s">
        <v>2278</v>
      </c>
      <c r="H1630" s="2" t="s">
        <v>41</v>
      </c>
      <c r="I1630" s="11">
        <v>43592</v>
      </c>
      <c r="J1630" s="2">
        <v>51816</v>
      </c>
      <c r="K1630" s="2" t="s">
        <v>42</v>
      </c>
      <c r="L1630" s="2" t="s">
        <v>43</v>
      </c>
      <c r="M1630" s="2">
        <v>12</v>
      </c>
      <c r="N1630" s="2">
        <v>46264</v>
      </c>
      <c r="O1630" s="2">
        <v>0</v>
      </c>
      <c r="P1630" s="2">
        <v>2776</v>
      </c>
      <c r="Q1630" s="2">
        <v>2776</v>
      </c>
      <c r="R1630" s="2">
        <v>5552</v>
      </c>
      <c r="S1630" s="2">
        <v>0</v>
      </c>
      <c r="T1630" s="2" t="s">
        <v>44</v>
      </c>
    </row>
    <row r="1631" spans="1:20" x14ac:dyDescent="0.25">
      <c r="A1631" s="2" t="s">
        <v>16</v>
      </c>
      <c r="B1631" s="2" t="s">
        <v>37</v>
      </c>
      <c r="C1631" s="2">
        <v>52019</v>
      </c>
      <c r="D1631" s="11">
        <v>44606</v>
      </c>
      <c r="E1631" s="2" t="s">
        <v>250</v>
      </c>
      <c r="F1631" s="2" t="s">
        <v>251</v>
      </c>
      <c r="G1631" s="2" t="s">
        <v>2279</v>
      </c>
      <c r="H1631" s="2" t="s">
        <v>41</v>
      </c>
      <c r="I1631" s="11">
        <v>43592</v>
      </c>
      <c r="J1631" s="2">
        <v>51106</v>
      </c>
      <c r="K1631" s="2" t="s">
        <v>42</v>
      </c>
      <c r="L1631" s="2" t="s">
        <v>43</v>
      </c>
      <c r="M1631" s="2">
        <v>12</v>
      </c>
      <c r="N1631" s="2">
        <v>45630</v>
      </c>
      <c r="O1631" s="2">
        <v>0</v>
      </c>
      <c r="P1631" s="2">
        <v>2738</v>
      </c>
      <c r="Q1631" s="2">
        <v>2738</v>
      </c>
      <c r="R1631" s="2">
        <v>5476</v>
      </c>
      <c r="S1631" s="2">
        <v>0</v>
      </c>
      <c r="T1631" s="2" t="s">
        <v>44</v>
      </c>
    </row>
    <row r="1632" spans="1:20" x14ac:dyDescent="0.25">
      <c r="A1632" s="2" t="s">
        <v>16</v>
      </c>
      <c r="B1632" s="2" t="s">
        <v>37</v>
      </c>
      <c r="C1632" s="2">
        <v>52019</v>
      </c>
      <c r="D1632" s="11">
        <v>44606</v>
      </c>
      <c r="E1632" s="2" t="s">
        <v>250</v>
      </c>
      <c r="F1632" s="2" t="s">
        <v>251</v>
      </c>
      <c r="G1632" s="2" t="s">
        <v>2280</v>
      </c>
      <c r="H1632" s="2" t="s">
        <v>41</v>
      </c>
      <c r="I1632" s="11">
        <v>43592</v>
      </c>
      <c r="J1632" s="2">
        <v>1659</v>
      </c>
      <c r="K1632" s="2" t="s">
        <v>42</v>
      </c>
      <c r="L1632" s="2" t="s">
        <v>43</v>
      </c>
      <c r="M1632" s="2">
        <v>5</v>
      </c>
      <c r="N1632" s="2">
        <v>1580</v>
      </c>
      <c r="O1632" s="2">
        <v>0</v>
      </c>
      <c r="P1632" s="2">
        <v>39.5</v>
      </c>
      <c r="Q1632" s="2">
        <v>39.5</v>
      </c>
      <c r="R1632" s="2">
        <v>79</v>
      </c>
      <c r="S1632" s="2">
        <v>0</v>
      </c>
      <c r="T1632" s="2" t="s">
        <v>44</v>
      </c>
    </row>
    <row r="1633" spans="1:20" x14ac:dyDescent="0.25">
      <c r="A1633" s="2" t="s">
        <v>16</v>
      </c>
      <c r="B1633" s="2" t="s">
        <v>37</v>
      </c>
      <c r="C1633" s="2">
        <v>52019</v>
      </c>
      <c r="D1633" s="11">
        <v>44606</v>
      </c>
      <c r="E1633" s="2" t="s">
        <v>250</v>
      </c>
      <c r="F1633" s="2" t="s">
        <v>251</v>
      </c>
      <c r="G1633" s="2" t="s">
        <v>2281</v>
      </c>
      <c r="H1633" s="2" t="s">
        <v>41</v>
      </c>
      <c r="I1633" s="11">
        <v>43595</v>
      </c>
      <c r="J1633" s="2">
        <v>74256</v>
      </c>
      <c r="K1633" s="2" t="s">
        <v>42</v>
      </c>
      <c r="L1633" s="2" t="s">
        <v>43</v>
      </c>
      <c r="M1633" s="2">
        <v>12</v>
      </c>
      <c r="N1633" s="2">
        <v>66300</v>
      </c>
      <c r="O1633" s="2">
        <v>0</v>
      </c>
      <c r="P1633" s="2">
        <v>3978</v>
      </c>
      <c r="Q1633" s="2">
        <v>3978</v>
      </c>
      <c r="R1633" s="2">
        <v>7956</v>
      </c>
      <c r="S1633" s="2">
        <v>0</v>
      </c>
      <c r="T1633" s="2" t="s">
        <v>44</v>
      </c>
    </row>
    <row r="1634" spans="1:20" x14ac:dyDescent="0.25">
      <c r="A1634" s="2" t="s">
        <v>16</v>
      </c>
      <c r="B1634" s="2" t="s">
        <v>37</v>
      </c>
      <c r="C1634" s="2">
        <v>52019</v>
      </c>
      <c r="D1634" s="11">
        <v>44606</v>
      </c>
      <c r="E1634" s="2" t="s">
        <v>250</v>
      </c>
      <c r="F1634" s="2" t="s">
        <v>251</v>
      </c>
      <c r="G1634" s="2" t="s">
        <v>2282</v>
      </c>
      <c r="H1634" s="2" t="s">
        <v>41</v>
      </c>
      <c r="I1634" s="11">
        <v>43595</v>
      </c>
      <c r="J1634" s="2">
        <v>44446</v>
      </c>
      <c r="K1634" s="2" t="s">
        <v>42</v>
      </c>
      <c r="L1634" s="2" t="s">
        <v>43</v>
      </c>
      <c r="M1634" s="2">
        <v>5</v>
      </c>
      <c r="N1634" s="2">
        <v>42330</v>
      </c>
      <c r="O1634" s="2">
        <v>0</v>
      </c>
      <c r="P1634" s="2">
        <v>1058</v>
      </c>
      <c r="Q1634" s="2">
        <v>1058</v>
      </c>
      <c r="R1634" s="2">
        <v>2116</v>
      </c>
      <c r="S1634" s="2">
        <v>0</v>
      </c>
      <c r="T1634" s="2" t="s">
        <v>44</v>
      </c>
    </row>
    <row r="1635" spans="1:20" x14ac:dyDescent="0.25">
      <c r="A1635" s="2" t="s">
        <v>16</v>
      </c>
      <c r="B1635" s="2" t="s">
        <v>37</v>
      </c>
      <c r="C1635" s="2">
        <v>52019</v>
      </c>
      <c r="D1635" s="11">
        <v>44606</v>
      </c>
      <c r="E1635" s="2" t="s">
        <v>250</v>
      </c>
      <c r="F1635" s="2" t="s">
        <v>251</v>
      </c>
      <c r="G1635" s="2" t="s">
        <v>2283</v>
      </c>
      <c r="H1635" s="2" t="s">
        <v>41</v>
      </c>
      <c r="I1635" s="11">
        <v>43596</v>
      </c>
      <c r="J1635" s="2">
        <v>11384</v>
      </c>
      <c r="K1635" s="2" t="s">
        <v>42</v>
      </c>
      <c r="L1635" s="2" t="s">
        <v>43</v>
      </c>
      <c r="M1635" s="2">
        <v>12</v>
      </c>
      <c r="N1635" s="2">
        <v>10164</v>
      </c>
      <c r="O1635" s="2">
        <v>0</v>
      </c>
      <c r="P1635" s="2">
        <v>610</v>
      </c>
      <c r="Q1635" s="2">
        <v>610</v>
      </c>
      <c r="R1635" s="2">
        <v>1220</v>
      </c>
      <c r="S1635" s="2">
        <v>0</v>
      </c>
      <c r="T1635" s="2" t="s">
        <v>44</v>
      </c>
    </row>
    <row r="1636" spans="1:20" x14ac:dyDescent="0.25">
      <c r="A1636" s="2" t="s">
        <v>16</v>
      </c>
      <c r="B1636" s="2" t="s">
        <v>37</v>
      </c>
      <c r="C1636" s="2">
        <v>52019</v>
      </c>
      <c r="D1636" s="11">
        <v>44606</v>
      </c>
      <c r="E1636" s="2" t="s">
        <v>250</v>
      </c>
      <c r="F1636" s="2" t="s">
        <v>251</v>
      </c>
      <c r="G1636" s="2" t="s">
        <v>2284</v>
      </c>
      <c r="H1636" s="2" t="s">
        <v>41</v>
      </c>
      <c r="I1636" s="11">
        <v>43598</v>
      </c>
      <c r="J1636" s="2">
        <v>13595</v>
      </c>
      <c r="K1636" s="2" t="s">
        <v>42</v>
      </c>
      <c r="L1636" s="2" t="s">
        <v>43</v>
      </c>
      <c r="M1636" s="2">
        <v>12</v>
      </c>
      <c r="N1636" s="2">
        <v>12138</v>
      </c>
      <c r="O1636" s="2">
        <v>0</v>
      </c>
      <c r="P1636" s="2">
        <v>728.5</v>
      </c>
      <c r="Q1636" s="2">
        <v>728.5</v>
      </c>
      <c r="R1636" s="2">
        <v>1457</v>
      </c>
      <c r="S1636" s="2">
        <v>0</v>
      </c>
      <c r="T1636" s="2" t="s">
        <v>44</v>
      </c>
    </row>
    <row r="1637" spans="1:20" x14ac:dyDescent="0.25">
      <c r="A1637" s="2" t="s">
        <v>16</v>
      </c>
      <c r="B1637" s="2" t="s">
        <v>37</v>
      </c>
      <c r="C1637" s="2">
        <v>52019</v>
      </c>
      <c r="D1637" s="11">
        <v>44606</v>
      </c>
      <c r="E1637" s="2" t="s">
        <v>250</v>
      </c>
      <c r="F1637" s="2" t="s">
        <v>251</v>
      </c>
      <c r="G1637" s="2" t="s">
        <v>2285</v>
      </c>
      <c r="H1637" s="2" t="s">
        <v>41</v>
      </c>
      <c r="I1637" s="11">
        <v>43599</v>
      </c>
      <c r="J1637" s="2">
        <v>43613</v>
      </c>
      <c r="K1637" s="2" t="s">
        <v>42</v>
      </c>
      <c r="L1637" s="2" t="s">
        <v>43</v>
      </c>
      <c r="M1637" s="2">
        <v>12</v>
      </c>
      <c r="N1637" s="2">
        <v>38940</v>
      </c>
      <c r="O1637" s="2">
        <v>0</v>
      </c>
      <c r="P1637" s="2">
        <v>2336.5</v>
      </c>
      <c r="Q1637" s="2">
        <v>2336.5</v>
      </c>
      <c r="R1637" s="2">
        <v>4673</v>
      </c>
      <c r="S1637" s="2">
        <v>0</v>
      </c>
      <c r="T1637" s="2" t="s">
        <v>44</v>
      </c>
    </row>
    <row r="1638" spans="1:20" x14ac:dyDescent="0.25">
      <c r="A1638" s="2" t="s">
        <v>16</v>
      </c>
      <c r="B1638" s="2" t="s">
        <v>37</v>
      </c>
      <c r="C1638" s="2">
        <v>52019</v>
      </c>
      <c r="D1638" s="11">
        <v>44606</v>
      </c>
      <c r="E1638" s="2" t="s">
        <v>250</v>
      </c>
      <c r="F1638" s="2" t="s">
        <v>251</v>
      </c>
      <c r="G1638" s="2" t="s">
        <v>2286</v>
      </c>
      <c r="H1638" s="2" t="s">
        <v>41</v>
      </c>
      <c r="I1638" s="11">
        <v>43599</v>
      </c>
      <c r="J1638" s="2">
        <v>76328</v>
      </c>
      <c r="K1638" s="2" t="s">
        <v>42</v>
      </c>
      <c r="L1638" s="2" t="s">
        <v>43</v>
      </c>
      <c r="M1638" s="2">
        <v>12</v>
      </c>
      <c r="N1638" s="2">
        <v>68150</v>
      </c>
      <c r="O1638" s="2">
        <v>0</v>
      </c>
      <c r="P1638" s="2">
        <v>4089</v>
      </c>
      <c r="Q1638" s="2">
        <v>4089</v>
      </c>
      <c r="R1638" s="2">
        <v>8178</v>
      </c>
      <c r="S1638" s="2">
        <v>0</v>
      </c>
      <c r="T1638" s="2" t="s">
        <v>44</v>
      </c>
    </row>
    <row r="1639" spans="1:20" x14ac:dyDescent="0.25">
      <c r="A1639" s="2" t="s">
        <v>16</v>
      </c>
      <c r="B1639" s="2" t="s">
        <v>37</v>
      </c>
      <c r="C1639" s="2">
        <v>52019</v>
      </c>
      <c r="D1639" s="11">
        <v>44606</v>
      </c>
      <c r="E1639" s="2" t="s">
        <v>250</v>
      </c>
      <c r="F1639" s="2" t="s">
        <v>251</v>
      </c>
      <c r="G1639" s="2" t="s">
        <v>2287</v>
      </c>
      <c r="H1639" s="2" t="s">
        <v>41</v>
      </c>
      <c r="I1639" s="11">
        <v>43599</v>
      </c>
      <c r="J1639" s="2">
        <v>29030</v>
      </c>
      <c r="K1639" s="2" t="s">
        <v>42</v>
      </c>
      <c r="L1639" s="2" t="s">
        <v>43</v>
      </c>
      <c r="M1639" s="2">
        <v>12</v>
      </c>
      <c r="N1639" s="2">
        <v>25920</v>
      </c>
      <c r="O1639" s="2">
        <v>0</v>
      </c>
      <c r="P1639" s="2">
        <v>1555</v>
      </c>
      <c r="Q1639" s="2">
        <v>1555</v>
      </c>
      <c r="R1639" s="2">
        <v>3110</v>
      </c>
      <c r="S1639" s="2">
        <v>0</v>
      </c>
      <c r="T1639" s="2" t="s">
        <v>44</v>
      </c>
    </row>
    <row r="1640" spans="1:20" x14ac:dyDescent="0.25">
      <c r="A1640" s="2" t="s">
        <v>16</v>
      </c>
      <c r="B1640" s="2" t="s">
        <v>37</v>
      </c>
      <c r="C1640" s="2">
        <v>52019</v>
      </c>
      <c r="D1640" s="11">
        <v>44606</v>
      </c>
      <c r="E1640" s="2" t="s">
        <v>250</v>
      </c>
      <c r="F1640" s="2" t="s">
        <v>251</v>
      </c>
      <c r="G1640" s="2" t="s">
        <v>2288</v>
      </c>
      <c r="H1640" s="2" t="s">
        <v>41</v>
      </c>
      <c r="I1640" s="11">
        <v>43601</v>
      </c>
      <c r="J1640" s="2">
        <v>47714</v>
      </c>
      <c r="K1640" s="2" t="s">
        <v>42</v>
      </c>
      <c r="L1640" s="2" t="s">
        <v>43</v>
      </c>
      <c r="M1640" s="2">
        <v>12</v>
      </c>
      <c r="N1640" s="2">
        <v>42602</v>
      </c>
      <c r="O1640" s="2">
        <v>0</v>
      </c>
      <c r="P1640" s="2">
        <v>2556</v>
      </c>
      <c r="Q1640" s="2">
        <v>2556</v>
      </c>
      <c r="R1640" s="2">
        <v>5112</v>
      </c>
      <c r="S1640" s="2">
        <v>0</v>
      </c>
      <c r="T1640" s="2" t="s">
        <v>44</v>
      </c>
    </row>
    <row r="1641" spans="1:20" x14ac:dyDescent="0.25">
      <c r="A1641" s="2" t="s">
        <v>16</v>
      </c>
      <c r="B1641" s="2" t="s">
        <v>37</v>
      </c>
      <c r="C1641" s="2">
        <v>52019</v>
      </c>
      <c r="D1641" s="11">
        <v>44606</v>
      </c>
      <c r="E1641" s="2" t="s">
        <v>250</v>
      </c>
      <c r="F1641" s="2" t="s">
        <v>251</v>
      </c>
      <c r="G1641" s="2" t="s">
        <v>2289</v>
      </c>
      <c r="H1641" s="2" t="s">
        <v>41</v>
      </c>
      <c r="I1641" s="11">
        <v>43602</v>
      </c>
      <c r="J1641" s="2">
        <v>84000</v>
      </c>
      <c r="K1641" s="2" t="s">
        <v>42</v>
      </c>
      <c r="L1641" s="2" t="s">
        <v>43</v>
      </c>
      <c r="M1641" s="2">
        <v>12</v>
      </c>
      <c r="N1641" s="2">
        <v>75000</v>
      </c>
      <c r="O1641" s="2">
        <v>0</v>
      </c>
      <c r="P1641" s="2">
        <v>4500</v>
      </c>
      <c r="Q1641" s="2">
        <v>4500</v>
      </c>
      <c r="R1641" s="2">
        <v>9000</v>
      </c>
      <c r="S1641" s="2">
        <v>0</v>
      </c>
      <c r="T1641" s="2" t="s">
        <v>44</v>
      </c>
    </row>
    <row r="1642" spans="1:20" x14ac:dyDescent="0.25">
      <c r="A1642" s="2" t="s">
        <v>16</v>
      </c>
      <c r="B1642" s="2" t="s">
        <v>37</v>
      </c>
      <c r="C1642" s="2">
        <v>52019</v>
      </c>
      <c r="D1642" s="11">
        <v>44606</v>
      </c>
      <c r="E1642" s="2" t="s">
        <v>250</v>
      </c>
      <c r="F1642" s="2" t="s">
        <v>251</v>
      </c>
      <c r="G1642" s="2" t="s">
        <v>2290</v>
      </c>
      <c r="H1642" s="2" t="s">
        <v>41</v>
      </c>
      <c r="I1642" s="11">
        <v>43602</v>
      </c>
      <c r="J1642" s="2">
        <v>75522</v>
      </c>
      <c r="K1642" s="2" t="s">
        <v>42</v>
      </c>
      <c r="L1642" s="2" t="s">
        <v>43</v>
      </c>
      <c r="M1642" s="2">
        <v>12</v>
      </c>
      <c r="N1642" s="2">
        <v>67430</v>
      </c>
      <c r="O1642" s="2">
        <v>0</v>
      </c>
      <c r="P1642" s="2">
        <v>4046</v>
      </c>
      <c r="Q1642" s="2">
        <v>4046</v>
      </c>
      <c r="R1642" s="2">
        <v>8092</v>
      </c>
      <c r="S1642" s="2">
        <v>0</v>
      </c>
      <c r="T1642" s="2" t="s">
        <v>44</v>
      </c>
    </row>
    <row r="1643" spans="1:20" x14ac:dyDescent="0.25">
      <c r="A1643" s="2" t="s">
        <v>16</v>
      </c>
      <c r="B1643" s="2" t="s">
        <v>37</v>
      </c>
      <c r="C1643" s="2">
        <v>52019</v>
      </c>
      <c r="D1643" s="11">
        <v>44606</v>
      </c>
      <c r="E1643" s="2" t="s">
        <v>250</v>
      </c>
      <c r="F1643" s="2" t="s">
        <v>251</v>
      </c>
      <c r="G1643" s="2" t="s">
        <v>2291</v>
      </c>
      <c r="H1643" s="2" t="s">
        <v>41</v>
      </c>
      <c r="I1643" s="11">
        <v>43602</v>
      </c>
      <c r="J1643" s="2">
        <v>17668</v>
      </c>
      <c r="K1643" s="2" t="s">
        <v>42</v>
      </c>
      <c r="L1643" s="2" t="s">
        <v>43</v>
      </c>
      <c r="M1643" s="2">
        <v>12</v>
      </c>
      <c r="N1643" s="2">
        <v>15775</v>
      </c>
      <c r="O1643" s="2">
        <v>0</v>
      </c>
      <c r="P1643" s="2">
        <v>946.5</v>
      </c>
      <c r="Q1643" s="2">
        <v>946.5</v>
      </c>
      <c r="R1643" s="2">
        <v>1893</v>
      </c>
      <c r="S1643" s="2">
        <v>0</v>
      </c>
      <c r="T1643" s="2" t="s">
        <v>44</v>
      </c>
    </row>
    <row r="1644" spans="1:20" x14ac:dyDescent="0.25">
      <c r="A1644" s="2" t="s">
        <v>16</v>
      </c>
      <c r="B1644" s="2" t="s">
        <v>37</v>
      </c>
      <c r="C1644" s="2">
        <v>52019</v>
      </c>
      <c r="D1644" s="11">
        <v>44606</v>
      </c>
      <c r="E1644" s="2" t="s">
        <v>250</v>
      </c>
      <c r="F1644" s="2" t="s">
        <v>251</v>
      </c>
      <c r="G1644" s="2" t="s">
        <v>2292</v>
      </c>
      <c r="H1644" s="2" t="s">
        <v>41</v>
      </c>
      <c r="I1644" s="11">
        <v>43602</v>
      </c>
      <c r="J1644" s="2">
        <v>462</v>
      </c>
      <c r="K1644" s="2" t="s">
        <v>42</v>
      </c>
      <c r="L1644" s="2" t="s">
        <v>43</v>
      </c>
      <c r="M1644" s="2">
        <v>5</v>
      </c>
      <c r="N1644" s="2">
        <v>440</v>
      </c>
      <c r="O1644" s="2">
        <v>0</v>
      </c>
      <c r="P1644" s="2">
        <v>11</v>
      </c>
      <c r="Q1644" s="2">
        <v>11</v>
      </c>
      <c r="R1644" s="2">
        <v>22</v>
      </c>
      <c r="S1644" s="2">
        <v>0</v>
      </c>
      <c r="T1644" s="2" t="s">
        <v>44</v>
      </c>
    </row>
    <row r="1645" spans="1:20" x14ac:dyDescent="0.25">
      <c r="A1645" s="2" t="s">
        <v>16</v>
      </c>
      <c r="B1645" s="2" t="s">
        <v>37</v>
      </c>
      <c r="C1645" s="2">
        <v>52019</v>
      </c>
      <c r="D1645" s="11">
        <v>44606</v>
      </c>
      <c r="E1645" s="2" t="s">
        <v>250</v>
      </c>
      <c r="F1645" s="2" t="s">
        <v>251</v>
      </c>
      <c r="G1645" s="2" t="s">
        <v>2293</v>
      </c>
      <c r="H1645" s="2" t="s">
        <v>41</v>
      </c>
      <c r="I1645" s="11">
        <v>43603</v>
      </c>
      <c r="J1645" s="2">
        <v>65470</v>
      </c>
      <c r="K1645" s="2" t="s">
        <v>42</v>
      </c>
      <c r="L1645" s="2" t="s">
        <v>43</v>
      </c>
      <c r="M1645" s="2">
        <v>12</v>
      </c>
      <c r="N1645" s="2">
        <v>58455</v>
      </c>
      <c r="O1645" s="2">
        <v>0</v>
      </c>
      <c r="P1645" s="2">
        <v>3507.5</v>
      </c>
      <c r="Q1645" s="2">
        <v>3507.5</v>
      </c>
      <c r="R1645" s="2">
        <v>7015</v>
      </c>
      <c r="S1645" s="2">
        <v>0</v>
      </c>
      <c r="T1645" s="2" t="s">
        <v>44</v>
      </c>
    </row>
    <row r="1646" spans="1:20" x14ac:dyDescent="0.25">
      <c r="A1646" s="2" t="s">
        <v>16</v>
      </c>
      <c r="B1646" s="2" t="s">
        <v>37</v>
      </c>
      <c r="C1646" s="2">
        <v>52019</v>
      </c>
      <c r="D1646" s="11">
        <v>44606</v>
      </c>
      <c r="E1646" s="2" t="s">
        <v>250</v>
      </c>
      <c r="F1646" s="2" t="s">
        <v>251</v>
      </c>
      <c r="G1646" s="2" t="s">
        <v>2294</v>
      </c>
      <c r="H1646" s="2" t="s">
        <v>41</v>
      </c>
      <c r="I1646" s="11">
        <v>43603</v>
      </c>
      <c r="J1646" s="2">
        <v>39704</v>
      </c>
      <c r="K1646" s="2" t="s">
        <v>42</v>
      </c>
      <c r="L1646" s="2" t="s">
        <v>43</v>
      </c>
      <c r="M1646" s="2">
        <v>12</v>
      </c>
      <c r="N1646" s="2">
        <v>35450</v>
      </c>
      <c r="O1646" s="2">
        <v>0</v>
      </c>
      <c r="P1646" s="2">
        <v>2127</v>
      </c>
      <c r="Q1646" s="2">
        <v>2127</v>
      </c>
      <c r="R1646" s="2">
        <v>4254</v>
      </c>
      <c r="S1646" s="2">
        <v>0</v>
      </c>
      <c r="T1646" s="2" t="s">
        <v>44</v>
      </c>
    </row>
    <row r="1647" spans="1:20" x14ac:dyDescent="0.25">
      <c r="A1647" s="2" t="s">
        <v>16</v>
      </c>
      <c r="B1647" s="2" t="s">
        <v>37</v>
      </c>
      <c r="C1647" s="2">
        <v>52019</v>
      </c>
      <c r="D1647" s="11">
        <v>44606</v>
      </c>
      <c r="E1647" s="2" t="s">
        <v>250</v>
      </c>
      <c r="F1647" s="2" t="s">
        <v>251</v>
      </c>
      <c r="G1647" s="2" t="s">
        <v>2295</v>
      </c>
      <c r="H1647" s="2" t="s">
        <v>41</v>
      </c>
      <c r="I1647" s="11">
        <v>43603</v>
      </c>
      <c r="J1647" s="2">
        <v>6195</v>
      </c>
      <c r="K1647" s="2" t="s">
        <v>42</v>
      </c>
      <c r="L1647" s="2" t="s">
        <v>43</v>
      </c>
      <c r="M1647" s="2">
        <v>18</v>
      </c>
      <c r="N1647" s="2">
        <v>5250</v>
      </c>
      <c r="O1647" s="2">
        <v>0</v>
      </c>
      <c r="P1647" s="2">
        <v>472.5</v>
      </c>
      <c r="Q1647" s="2">
        <v>472.5</v>
      </c>
      <c r="R1647" s="2">
        <v>945</v>
      </c>
      <c r="S1647" s="2">
        <v>0</v>
      </c>
      <c r="T1647" s="2" t="s">
        <v>44</v>
      </c>
    </row>
    <row r="1648" spans="1:20" x14ac:dyDescent="0.25">
      <c r="A1648" s="2" t="s">
        <v>16</v>
      </c>
      <c r="B1648" s="2" t="s">
        <v>37</v>
      </c>
      <c r="C1648" s="2">
        <v>52019</v>
      </c>
      <c r="D1648" s="11">
        <v>44606</v>
      </c>
      <c r="E1648" s="2" t="s">
        <v>250</v>
      </c>
      <c r="F1648" s="2" t="s">
        <v>251</v>
      </c>
      <c r="G1648" s="2" t="s">
        <v>2296</v>
      </c>
      <c r="H1648" s="2" t="s">
        <v>41</v>
      </c>
      <c r="I1648" s="11">
        <v>43603</v>
      </c>
      <c r="J1648" s="2">
        <v>7938</v>
      </c>
      <c r="K1648" s="2" t="s">
        <v>42</v>
      </c>
      <c r="L1648" s="2" t="s">
        <v>43</v>
      </c>
      <c r="M1648" s="2">
        <v>5</v>
      </c>
      <c r="N1648" s="2">
        <v>7560</v>
      </c>
      <c r="O1648" s="2">
        <v>0</v>
      </c>
      <c r="P1648" s="2">
        <v>189</v>
      </c>
      <c r="Q1648" s="2">
        <v>189</v>
      </c>
      <c r="R1648" s="2">
        <v>378</v>
      </c>
      <c r="S1648" s="2">
        <v>0</v>
      </c>
      <c r="T1648" s="2" t="s">
        <v>44</v>
      </c>
    </row>
    <row r="1649" spans="1:20" x14ac:dyDescent="0.25">
      <c r="A1649" s="2" t="s">
        <v>16</v>
      </c>
      <c r="B1649" s="2" t="s">
        <v>37</v>
      </c>
      <c r="C1649" s="2">
        <v>52019</v>
      </c>
      <c r="D1649" s="11">
        <v>44606</v>
      </c>
      <c r="E1649" s="2" t="s">
        <v>250</v>
      </c>
      <c r="F1649" s="2" t="s">
        <v>251</v>
      </c>
      <c r="G1649" s="2" t="s">
        <v>2297</v>
      </c>
      <c r="H1649" s="2" t="s">
        <v>41</v>
      </c>
      <c r="I1649" s="11">
        <v>43606</v>
      </c>
      <c r="J1649" s="2">
        <v>87360</v>
      </c>
      <c r="K1649" s="2" t="s">
        <v>42</v>
      </c>
      <c r="L1649" s="2" t="s">
        <v>43</v>
      </c>
      <c r="M1649" s="2">
        <v>12</v>
      </c>
      <c r="N1649" s="2">
        <v>78000</v>
      </c>
      <c r="O1649" s="2">
        <v>0</v>
      </c>
      <c r="P1649" s="2">
        <v>4680</v>
      </c>
      <c r="Q1649" s="2">
        <v>4680</v>
      </c>
      <c r="R1649" s="2">
        <v>9360</v>
      </c>
      <c r="S1649" s="2">
        <v>0</v>
      </c>
      <c r="T1649" s="2" t="s">
        <v>44</v>
      </c>
    </row>
    <row r="1650" spans="1:20" x14ac:dyDescent="0.25">
      <c r="A1650" s="2" t="s">
        <v>16</v>
      </c>
      <c r="B1650" s="2" t="s">
        <v>37</v>
      </c>
      <c r="C1650" s="2">
        <v>52019</v>
      </c>
      <c r="D1650" s="11">
        <v>44606</v>
      </c>
      <c r="E1650" s="2" t="s">
        <v>250</v>
      </c>
      <c r="F1650" s="2" t="s">
        <v>251</v>
      </c>
      <c r="G1650" s="2" t="s">
        <v>2298</v>
      </c>
      <c r="H1650" s="2" t="s">
        <v>41</v>
      </c>
      <c r="I1650" s="11">
        <v>43606</v>
      </c>
      <c r="J1650" s="2">
        <v>75040</v>
      </c>
      <c r="K1650" s="2" t="s">
        <v>42</v>
      </c>
      <c r="L1650" s="2" t="s">
        <v>43</v>
      </c>
      <c r="M1650" s="2">
        <v>12</v>
      </c>
      <c r="N1650" s="2">
        <v>67000</v>
      </c>
      <c r="O1650" s="2">
        <v>0</v>
      </c>
      <c r="P1650" s="2">
        <v>4020</v>
      </c>
      <c r="Q1650" s="2">
        <v>4020</v>
      </c>
      <c r="R1650" s="2">
        <v>8040</v>
      </c>
      <c r="S1650" s="2">
        <v>0</v>
      </c>
      <c r="T1650" s="2" t="s">
        <v>44</v>
      </c>
    </row>
    <row r="1651" spans="1:20" x14ac:dyDescent="0.25">
      <c r="A1651" s="2" t="s">
        <v>16</v>
      </c>
      <c r="B1651" s="2" t="s">
        <v>37</v>
      </c>
      <c r="C1651" s="2">
        <v>52019</v>
      </c>
      <c r="D1651" s="11">
        <v>44606</v>
      </c>
      <c r="E1651" s="2" t="s">
        <v>250</v>
      </c>
      <c r="F1651" s="2" t="s">
        <v>251</v>
      </c>
      <c r="G1651" s="2" t="s">
        <v>2299</v>
      </c>
      <c r="H1651" s="2" t="s">
        <v>41</v>
      </c>
      <c r="I1651" s="11">
        <v>43606</v>
      </c>
      <c r="J1651" s="2">
        <v>41319</v>
      </c>
      <c r="K1651" s="2" t="s">
        <v>42</v>
      </c>
      <c r="L1651" s="2" t="s">
        <v>43</v>
      </c>
      <c r="M1651" s="2">
        <v>12</v>
      </c>
      <c r="N1651" s="2">
        <v>36892</v>
      </c>
      <c r="O1651" s="2">
        <v>0</v>
      </c>
      <c r="P1651" s="2">
        <v>2213.5</v>
      </c>
      <c r="Q1651" s="2">
        <v>2213.5</v>
      </c>
      <c r="R1651" s="2">
        <v>4427</v>
      </c>
      <c r="S1651" s="2">
        <v>0</v>
      </c>
      <c r="T1651" s="2" t="s">
        <v>44</v>
      </c>
    </row>
    <row r="1652" spans="1:20" x14ac:dyDescent="0.25">
      <c r="A1652" s="2" t="s">
        <v>16</v>
      </c>
      <c r="B1652" s="2" t="s">
        <v>37</v>
      </c>
      <c r="C1652" s="2">
        <v>52019</v>
      </c>
      <c r="D1652" s="11">
        <v>44606</v>
      </c>
      <c r="E1652" s="2" t="s">
        <v>250</v>
      </c>
      <c r="F1652" s="2" t="s">
        <v>251</v>
      </c>
      <c r="G1652" s="2" t="s">
        <v>2300</v>
      </c>
      <c r="H1652" s="2" t="s">
        <v>41</v>
      </c>
      <c r="I1652" s="11">
        <v>43606</v>
      </c>
      <c r="J1652" s="2">
        <v>56491</v>
      </c>
      <c r="K1652" s="2" t="s">
        <v>42</v>
      </c>
      <c r="L1652" s="2" t="s">
        <v>43</v>
      </c>
      <c r="M1652" s="2">
        <v>12</v>
      </c>
      <c r="N1652" s="2">
        <v>50438</v>
      </c>
      <c r="O1652" s="2">
        <v>0</v>
      </c>
      <c r="P1652" s="2">
        <v>3026.5</v>
      </c>
      <c r="Q1652" s="2">
        <v>3026.5</v>
      </c>
      <c r="R1652" s="2">
        <v>6053</v>
      </c>
      <c r="S1652" s="2">
        <v>0</v>
      </c>
      <c r="T1652" s="2" t="s">
        <v>44</v>
      </c>
    </row>
    <row r="1653" spans="1:20" x14ac:dyDescent="0.25">
      <c r="A1653" s="2" t="s">
        <v>16</v>
      </c>
      <c r="B1653" s="2" t="s">
        <v>37</v>
      </c>
      <c r="C1653" s="2">
        <v>52019</v>
      </c>
      <c r="D1653" s="11">
        <v>44606</v>
      </c>
      <c r="E1653" s="2" t="s">
        <v>250</v>
      </c>
      <c r="F1653" s="2" t="s">
        <v>251</v>
      </c>
      <c r="G1653" s="2" t="s">
        <v>2301</v>
      </c>
      <c r="H1653" s="2" t="s">
        <v>41</v>
      </c>
      <c r="I1653" s="11">
        <v>43606</v>
      </c>
      <c r="J1653" s="2">
        <v>16532</v>
      </c>
      <c r="K1653" s="2" t="s">
        <v>42</v>
      </c>
      <c r="L1653" s="2" t="s">
        <v>43</v>
      </c>
      <c r="M1653" s="2">
        <v>18</v>
      </c>
      <c r="N1653" s="2">
        <v>14010</v>
      </c>
      <c r="O1653" s="2">
        <v>0</v>
      </c>
      <c r="P1653" s="2">
        <v>1261</v>
      </c>
      <c r="Q1653" s="2">
        <v>1261</v>
      </c>
      <c r="R1653" s="2">
        <v>2522</v>
      </c>
      <c r="S1653" s="2">
        <v>0</v>
      </c>
      <c r="T1653" s="2" t="s">
        <v>44</v>
      </c>
    </row>
    <row r="1654" spans="1:20" x14ac:dyDescent="0.25">
      <c r="A1654" s="2" t="s">
        <v>16</v>
      </c>
      <c r="B1654" s="2" t="s">
        <v>37</v>
      </c>
      <c r="C1654" s="2">
        <v>52019</v>
      </c>
      <c r="D1654" s="11">
        <v>44606</v>
      </c>
      <c r="E1654" s="2" t="s">
        <v>250</v>
      </c>
      <c r="F1654" s="2" t="s">
        <v>251</v>
      </c>
      <c r="G1654" s="2" t="s">
        <v>2302</v>
      </c>
      <c r="H1654" s="2" t="s">
        <v>41</v>
      </c>
      <c r="I1654" s="11">
        <v>43606</v>
      </c>
      <c r="J1654" s="2">
        <v>10784</v>
      </c>
      <c r="K1654" s="2" t="s">
        <v>42</v>
      </c>
      <c r="L1654" s="2" t="s">
        <v>43</v>
      </c>
      <c r="M1654" s="2">
        <v>5</v>
      </c>
      <c r="N1654" s="2">
        <v>10270</v>
      </c>
      <c r="O1654" s="2">
        <v>0</v>
      </c>
      <c r="P1654" s="2">
        <v>257</v>
      </c>
      <c r="Q1654" s="2">
        <v>257</v>
      </c>
      <c r="R1654" s="2">
        <v>514</v>
      </c>
      <c r="S1654" s="2">
        <v>0</v>
      </c>
      <c r="T1654" s="2" t="s">
        <v>44</v>
      </c>
    </row>
    <row r="1655" spans="1:20" x14ac:dyDescent="0.25">
      <c r="A1655" s="2" t="s">
        <v>16</v>
      </c>
      <c r="B1655" s="2" t="s">
        <v>37</v>
      </c>
      <c r="C1655" s="2">
        <v>52019</v>
      </c>
      <c r="D1655" s="11">
        <v>44606</v>
      </c>
      <c r="E1655" s="2" t="s">
        <v>250</v>
      </c>
      <c r="F1655" s="2" t="s">
        <v>251</v>
      </c>
      <c r="G1655" s="2" t="s">
        <v>2303</v>
      </c>
      <c r="H1655" s="2" t="s">
        <v>41</v>
      </c>
      <c r="I1655" s="11">
        <v>43607</v>
      </c>
      <c r="J1655" s="2">
        <v>29310</v>
      </c>
      <c r="K1655" s="2" t="s">
        <v>42</v>
      </c>
      <c r="L1655" s="2" t="s">
        <v>43</v>
      </c>
      <c r="M1655" s="2">
        <v>12</v>
      </c>
      <c r="N1655" s="2">
        <v>26170</v>
      </c>
      <c r="O1655" s="2">
        <v>0</v>
      </c>
      <c r="P1655" s="2">
        <v>1570</v>
      </c>
      <c r="Q1655" s="2">
        <v>1570</v>
      </c>
      <c r="R1655" s="2">
        <v>3140</v>
      </c>
      <c r="S1655" s="2">
        <v>0</v>
      </c>
      <c r="T1655" s="2" t="s">
        <v>44</v>
      </c>
    </row>
    <row r="1656" spans="1:20" x14ac:dyDescent="0.25">
      <c r="A1656" s="2" t="s">
        <v>16</v>
      </c>
      <c r="B1656" s="2" t="s">
        <v>37</v>
      </c>
      <c r="C1656" s="2">
        <v>52019</v>
      </c>
      <c r="D1656" s="11">
        <v>44606</v>
      </c>
      <c r="E1656" s="2" t="s">
        <v>250</v>
      </c>
      <c r="F1656" s="2" t="s">
        <v>251</v>
      </c>
      <c r="G1656" s="2" t="s">
        <v>2304</v>
      </c>
      <c r="H1656" s="2" t="s">
        <v>41</v>
      </c>
      <c r="I1656" s="11">
        <v>43607</v>
      </c>
      <c r="J1656" s="2">
        <v>1155</v>
      </c>
      <c r="K1656" s="2" t="s">
        <v>42</v>
      </c>
      <c r="L1656" s="2" t="s">
        <v>43</v>
      </c>
      <c r="M1656" s="2">
        <v>5</v>
      </c>
      <c r="N1656" s="2">
        <v>1100</v>
      </c>
      <c r="O1656" s="2">
        <v>0</v>
      </c>
      <c r="P1656" s="2">
        <v>27.5</v>
      </c>
      <c r="Q1656" s="2">
        <v>27.5</v>
      </c>
      <c r="R1656" s="2">
        <v>55</v>
      </c>
      <c r="S1656" s="2">
        <v>0</v>
      </c>
      <c r="T1656" s="2" t="s">
        <v>44</v>
      </c>
    </row>
    <row r="1657" spans="1:20" x14ac:dyDescent="0.25">
      <c r="A1657" s="2" t="s">
        <v>16</v>
      </c>
      <c r="B1657" s="2" t="s">
        <v>37</v>
      </c>
      <c r="C1657" s="2">
        <v>52019</v>
      </c>
      <c r="D1657" s="11">
        <v>44606</v>
      </c>
      <c r="E1657" s="2" t="s">
        <v>250</v>
      </c>
      <c r="F1657" s="2" t="s">
        <v>251</v>
      </c>
      <c r="G1657" s="2" t="s">
        <v>2305</v>
      </c>
      <c r="H1657" s="2" t="s">
        <v>41</v>
      </c>
      <c r="I1657" s="11">
        <v>43608</v>
      </c>
      <c r="J1657" s="2">
        <v>29146</v>
      </c>
      <c r="K1657" s="2" t="s">
        <v>42</v>
      </c>
      <c r="L1657" s="2" t="s">
        <v>43</v>
      </c>
      <c r="M1657" s="2">
        <v>12</v>
      </c>
      <c r="N1657" s="2">
        <v>26023</v>
      </c>
      <c r="O1657" s="2">
        <v>0</v>
      </c>
      <c r="P1657" s="2">
        <v>1561.5</v>
      </c>
      <c r="Q1657" s="2">
        <v>1561.5</v>
      </c>
      <c r="R1657" s="2">
        <v>3123</v>
      </c>
      <c r="S1657" s="2">
        <v>0</v>
      </c>
      <c r="T1657" s="2" t="s">
        <v>44</v>
      </c>
    </row>
    <row r="1658" spans="1:20" x14ac:dyDescent="0.25">
      <c r="A1658" s="2" t="s">
        <v>16</v>
      </c>
      <c r="B1658" s="2" t="s">
        <v>37</v>
      </c>
      <c r="C1658" s="2">
        <v>52019</v>
      </c>
      <c r="D1658" s="11">
        <v>44606</v>
      </c>
      <c r="E1658" s="2" t="s">
        <v>250</v>
      </c>
      <c r="F1658" s="2" t="s">
        <v>251</v>
      </c>
      <c r="G1658" s="2" t="s">
        <v>2306</v>
      </c>
      <c r="H1658" s="2" t="s">
        <v>41</v>
      </c>
      <c r="I1658" s="11">
        <v>43608</v>
      </c>
      <c r="J1658" s="2">
        <v>75015</v>
      </c>
      <c r="K1658" s="2" t="s">
        <v>42</v>
      </c>
      <c r="L1658" s="2" t="s">
        <v>43</v>
      </c>
      <c r="M1658" s="2">
        <v>5</v>
      </c>
      <c r="N1658" s="2">
        <v>71443</v>
      </c>
      <c r="O1658" s="2">
        <v>0</v>
      </c>
      <c r="P1658" s="2">
        <v>1786</v>
      </c>
      <c r="Q1658" s="2">
        <v>1786</v>
      </c>
      <c r="R1658" s="2">
        <v>3572</v>
      </c>
      <c r="S1658" s="2">
        <v>0</v>
      </c>
      <c r="T1658" s="2" t="s">
        <v>44</v>
      </c>
    </row>
    <row r="1659" spans="1:20" x14ac:dyDescent="0.25">
      <c r="A1659" s="2" t="s">
        <v>16</v>
      </c>
      <c r="B1659" s="2" t="s">
        <v>37</v>
      </c>
      <c r="C1659" s="2">
        <v>52019</v>
      </c>
      <c r="D1659" s="11">
        <v>44606</v>
      </c>
      <c r="E1659" s="2" t="s">
        <v>250</v>
      </c>
      <c r="F1659" s="2" t="s">
        <v>251</v>
      </c>
      <c r="G1659" s="2" t="s">
        <v>2307</v>
      </c>
      <c r="H1659" s="2" t="s">
        <v>41</v>
      </c>
      <c r="I1659" s="11">
        <v>43608</v>
      </c>
      <c r="J1659" s="2">
        <v>7101</v>
      </c>
      <c r="K1659" s="2" t="s">
        <v>42</v>
      </c>
      <c r="L1659" s="2" t="s">
        <v>43</v>
      </c>
      <c r="M1659" s="2">
        <v>5</v>
      </c>
      <c r="N1659" s="2">
        <v>6763</v>
      </c>
      <c r="O1659" s="2">
        <v>0</v>
      </c>
      <c r="P1659" s="2">
        <v>169</v>
      </c>
      <c r="Q1659" s="2">
        <v>169</v>
      </c>
      <c r="R1659" s="2">
        <v>338</v>
      </c>
      <c r="S1659" s="2">
        <v>0</v>
      </c>
      <c r="T1659" s="2" t="s">
        <v>44</v>
      </c>
    </row>
    <row r="1660" spans="1:20" x14ac:dyDescent="0.25">
      <c r="A1660" s="2" t="s">
        <v>16</v>
      </c>
      <c r="B1660" s="2" t="s">
        <v>37</v>
      </c>
      <c r="C1660" s="2">
        <v>52019</v>
      </c>
      <c r="D1660" s="11">
        <v>44606</v>
      </c>
      <c r="E1660" s="2" t="s">
        <v>250</v>
      </c>
      <c r="F1660" s="2" t="s">
        <v>251</v>
      </c>
      <c r="G1660" s="2" t="s">
        <v>2308</v>
      </c>
      <c r="H1660" s="2" t="s">
        <v>41</v>
      </c>
      <c r="I1660" s="11">
        <v>43608</v>
      </c>
      <c r="J1660" s="2">
        <v>6206</v>
      </c>
      <c r="K1660" s="2" t="s">
        <v>42</v>
      </c>
      <c r="L1660" s="2" t="s">
        <v>43</v>
      </c>
      <c r="M1660" s="2">
        <v>5</v>
      </c>
      <c r="N1660" s="2">
        <v>5910</v>
      </c>
      <c r="O1660" s="2">
        <v>0</v>
      </c>
      <c r="P1660" s="2">
        <v>148</v>
      </c>
      <c r="Q1660" s="2">
        <v>148</v>
      </c>
      <c r="R1660" s="2">
        <v>296</v>
      </c>
      <c r="S1660" s="2">
        <v>0</v>
      </c>
      <c r="T1660" s="2" t="s">
        <v>44</v>
      </c>
    </row>
    <row r="1661" spans="1:20" x14ac:dyDescent="0.25">
      <c r="A1661" s="2" t="s">
        <v>16</v>
      </c>
      <c r="B1661" s="2" t="s">
        <v>37</v>
      </c>
      <c r="C1661" s="2">
        <v>52019</v>
      </c>
      <c r="D1661" s="11">
        <v>44606</v>
      </c>
      <c r="E1661" s="2" t="s">
        <v>250</v>
      </c>
      <c r="F1661" s="2" t="s">
        <v>251</v>
      </c>
      <c r="G1661" s="2" t="s">
        <v>2309</v>
      </c>
      <c r="H1661" s="2" t="s">
        <v>41</v>
      </c>
      <c r="I1661" s="11">
        <v>43608</v>
      </c>
      <c r="J1661" s="2">
        <v>39598</v>
      </c>
      <c r="K1661" s="2" t="s">
        <v>42</v>
      </c>
      <c r="L1661" s="2" t="s">
        <v>43</v>
      </c>
      <c r="M1661" s="2">
        <v>12</v>
      </c>
      <c r="N1661" s="2">
        <v>35355</v>
      </c>
      <c r="O1661" s="2">
        <v>0</v>
      </c>
      <c r="P1661" s="2">
        <v>2121.5</v>
      </c>
      <c r="Q1661" s="2">
        <v>2121.5</v>
      </c>
      <c r="R1661" s="2">
        <v>4243</v>
      </c>
      <c r="S1661" s="2">
        <v>0</v>
      </c>
      <c r="T1661" s="2" t="s">
        <v>44</v>
      </c>
    </row>
    <row r="1662" spans="1:20" x14ac:dyDescent="0.25">
      <c r="A1662" s="2" t="s">
        <v>16</v>
      </c>
      <c r="B1662" s="2" t="s">
        <v>37</v>
      </c>
      <c r="C1662" s="2">
        <v>52019</v>
      </c>
      <c r="D1662" s="11">
        <v>44606</v>
      </c>
      <c r="E1662" s="2" t="s">
        <v>250</v>
      </c>
      <c r="F1662" s="2" t="s">
        <v>251</v>
      </c>
      <c r="G1662" s="2" t="s">
        <v>2310</v>
      </c>
      <c r="H1662" s="2" t="s">
        <v>41</v>
      </c>
      <c r="I1662" s="11">
        <v>43608</v>
      </c>
      <c r="J1662" s="2">
        <v>23380</v>
      </c>
      <c r="K1662" s="2" t="s">
        <v>42</v>
      </c>
      <c r="L1662" s="2" t="s">
        <v>43</v>
      </c>
      <c r="M1662" s="2">
        <v>12</v>
      </c>
      <c r="N1662" s="2">
        <v>20875</v>
      </c>
      <c r="O1662" s="2">
        <v>0</v>
      </c>
      <c r="P1662" s="2">
        <v>1252.5</v>
      </c>
      <c r="Q1662" s="2">
        <v>1252.5</v>
      </c>
      <c r="R1662" s="2">
        <v>2505</v>
      </c>
      <c r="S1662" s="2">
        <v>0</v>
      </c>
      <c r="T1662" s="2" t="s">
        <v>44</v>
      </c>
    </row>
    <row r="1663" spans="1:20" x14ac:dyDescent="0.25">
      <c r="A1663" s="2" t="s">
        <v>16</v>
      </c>
      <c r="B1663" s="2" t="s">
        <v>37</v>
      </c>
      <c r="C1663" s="2">
        <v>52019</v>
      </c>
      <c r="D1663" s="11">
        <v>44606</v>
      </c>
      <c r="E1663" s="2" t="s">
        <v>250</v>
      </c>
      <c r="F1663" s="2" t="s">
        <v>251</v>
      </c>
      <c r="G1663" s="2" t="s">
        <v>2311</v>
      </c>
      <c r="H1663" s="2" t="s">
        <v>41</v>
      </c>
      <c r="I1663" s="11">
        <v>43608</v>
      </c>
      <c r="J1663" s="2">
        <v>1770</v>
      </c>
      <c r="K1663" s="2" t="s">
        <v>42</v>
      </c>
      <c r="L1663" s="2" t="s">
        <v>43</v>
      </c>
      <c r="M1663" s="2">
        <v>18</v>
      </c>
      <c r="N1663" s="2">
        <v>1500</v>
      </c>
      <c r="O1663" s="2">
        <v>0</v>
      </c>
      <c r="P1663" s="2">
        <v>135</v>
      </c>
      <c r="Q1663" s="2">
        <v>135</v>
      </c>
      <c r="R1663" s="2">
        <v>270</v>
      </c>
      <c r="S1663" s="2">
        <v>0</v>
      </c>
      <c r="T1663" s="2" t="s">
        <v>44</v>
      </c>
    </row>
    <row r="1664" spans="1:20" x14ac:dyDescent="0.25">
      <c r="A1664" s="2" t="s">
        <v>16</v>
      </c>
      <c r="B1664" s="2" t="s">
        <v>37</v>
      </c>
      <c r="C1664" s="2">
        <v>52019</v>
      </c>
      <c r="D1664" s="11">
        <v>44606</v>
      </c>
      <c r="E1664" s="2" t="s">
        <v>250</v>
      </c>
      <c r="F1664" s="2" t="s">
        <v>251</v>
      </c>
      <c r="G1664" s="2" t="s">
        <v>2312</v>
      </c>
      <c r="H1664" s="2" t="s">
        <v>41</v>
      </c>
      <c r="I1664" s="11">
        <v>43609</v>
      </c>
      <c r="J1664" s="2">
        <v>8930</v>
      </c>
      <c r="K1664" s="2" t="s">
        <v>42</v>
      </c>
      <c r="L1664" s="2" t="s">
        <v>43</v>
      </c>
      <c r="M1664" s="2">
        <v>5</v>
      </c>
      <c r="N1664" s="2">
        <v>8505</v>
      </c>
      <c r="O1664" s="2">
        <v>0</v>
      </c>
      <c r="P1664" s="2">
        <v>212.5</v>
      </c>
      <c r="Q1664" s="2">
        <v>212.5</v>
      </c>
      <c r="R1664" s="2">
        <v>425</v>
      </c>
      <c r="S1664" s="2">
        <v>0</v>
      </c>
      <c r="T1664" s="2" t="s">
        <v>44</v>
      </c>
    </row>
    <row r="1665" spans="1:20" x14ac:dyDescent="0.25">
      <c r="A1665" s="2" t="s">
        <v>16</v>
      </c>
      <c r="B1665" s="2" t="s">
        <v>37</v>
      </c>
      <c r="C1665" s="2">
        <v>52019</v>
      </c>
      <c r="D1665" s="11">
        <v>44606</v>
      </c>
      <c r="E1665" s="2" t="s">
        <v>250</v>
      </c>
      <c r="F1665" s="2" t="s">
        <v>251</v>
      </c>
      <c r="G1665" s="2" t="s">
        <v>2313</v>
      </c>
      <c r="H1665" s="2" t="s">
        <v>41</v>
      </c>
      <c r="I1665" s="11">
        <v>43609</v>
      </c>
      <c r="J1665" s="2">
        <v>48266</v>
      </c>
      <c r="K1665" s="2" t="s">
        <v>42</v>
      </c>
      <c r="L1665" s="2" t="s">
        <v>43</v>
      </c>
      <c r="M1665" s="2">
        <v>12</v>
      </c>
      <c r="N1665" s="2">
        <v>43095</v>
      </c>
      <c r="O1665" s="2">
        <v>0</v>
      </c>
      <c r="P1665" s="2">
        <v>2585.5</v>
      </c>
      <c r="Q1665" s="2">
        <v>2585.5</v>
      </c>
      <c r="R1665" s="2">
        <v>5171</v>
      </c>
      <c r="S1665" s="2">
        <v>0</v>
      </c>
      <c r="T1665" s="2" t="s">
        <v>44</v>
      </c>
    </row>
    <row r="1666" spans="1:20" x14ac:dyDescent="0.25">
      <c r="A1666" s="2" t="s">
        <v>16</v>
      </c>
      <c r="B1666" s="2" t="s">
        <v>37</v>
      </c>
      <c r="C1666" s="2">
        <v>52019</v>
      </c>
      <c r="D1666" s="11">
        <v>44606</v>
      </c>
      <c r="E1666" s="2" t="s">
        <v>250</v>
      </c>
      <c r="F1666" s="2" t="s">
        <v>251</v>
      </c>
      <c r="G1666" s="2" t="s">
        <v>2314</v>
      </c>
      <c r="H1666" s="2" t="s">
        <v>41</v>
      </c>
      <c r="I1666" s="11">
        <v>43610</v>
      </c>
      <c r="J1666" s="2">
        <v>30223</v>
      </c>
      <c r="K1666" s="2" t="s">
        <v>42</v>
      </c>
      <c r="L1666" s="2" t="s">
        <v>43</v>
      </c>
      <c r="M1666" s="2">
        <v>12</v>
      </c>
      <c r="N1666" s="2">
        <v>26985</v>
      </c>
      <c r="O1666" s="2">
        <v>0</v>
      </c>
      <c r="P1666" s="2">
        <v>1619</v>
      </c>
      <c r="Q1666" s="2">
        <v>1619</v>
      </c>
      <c r="R1666" s="2">
        <v>3238</v>
      </c>
      <c r="S1666" s="2">
        <v>0</v>
      </c>
      <c r="T1666" s="2" t="s">
        <v>44</v>
      </c>
    </row>
    <row r="1667" spans="1:20" x14ac:dyDescent="0.25">
      <c r="A1667" s="2" t="s">
        <v>16</v>
      </c>
      <c r="B1667" s="2" t="s">
        <v>37</v>
      </c>
      <c r="C1667" s="2">
        <v>52019</v>
      </c>
      <c r="D1667" s="11">
        <v>44606</v>
      </c>
      <c r="E1667" s="2" t="s">
        <v>250</v>
      </c>
      <c r="F1667" s="2" t="s">
        <v>251</v>
      </c>
      <c r="G1667" s="2" t="s">
        <v>2315</v>
      </c>
      <c r="H1667" s="2" t="s">
        <v>41</v>
      </c>
      <c r="I1667" s="11">
        <v>43610</v>
      </c>
      <c r="J1667" s="2">
        <v>24662</v>
      </c>
      <c r="K1667" s="2" t="s">
        <v>42</v>
      </c>
      <c r="L1667" s="2" t="s">
        <v>43</v>
      </c>
      <c r="M1667" s="2">
        <v>18</v>
      </c>
      <c r="N1667" s="2">
        <v>20900</v>
      </c>
      <c r="O1667" s="2">
        <v>0</v>
      </c>
      <c r="P1667" s="2">
        <v>1881</v>
      </c>
      <c r="Q1667" s="2">
        <v>1881</v>
      </c>
      <c r="R1667" s="2">
        <v>3762</v>
      </c>
      <c r="S1667" s="2">
        <v>0</v>
      </c>
      <c r="T1667" s="2" t="s">
        <v>44</v>
      </c>
    </row>
    <row r="1668" spans="1:20" x14ac:dyDescent="0.25">
      <c r="A1668" s="2" t="s">
        <v>16</v>
      </c>
      <c r="B1668" s="2" t="s">
        <v>37</v>
      </c>
      <c r="C1668" s="2">
        <v>52019</v>
      </c>
      <c r="D1668" s="11">
        <v>44606</v>
      </c>
      <c r="E1668" s="2" t="s">
        <v>250</v>
      </c>
      <c r="F1668" s="2" t="s">
        <v>251</v>
      </c>
      <c r="G1668" s="2" t="s">
        <v>2316</v>
      </c>
      <c r="H1668" s="2" t="s">
        <v>41</v>
      </c>
      <c r="I1668" s="11">
        <v>43610</v>
      </c>
      <c r="J1668" s="2">
        <v>4358</v>
      </c>
      <c r="K1668" s="2" t="s">
        <v>42</v>
      </c>
      <c r="L1668" s="2" t="s">
        <v>43</v>
      </c>
      <c r="M1668" s="2">
        <v>5</v>
      </c>
      <c r="N1668" s="2">
        <v>4150</v>
      </c>
      <c r="O1668" s="2">
        <v>0</v>
      </c>
      <c r="P1668" s="2">
        <v>104</v>
      </c>
      <c r="Q1668" s="2">
        <v>104</v>
      </c>
      <c r="R1668" s="2">
        <v>208</v>
      </c>
      <c r="S1668" s="2">
        <v>0</v>
      </c>
      <c r="T1668" s="2" t="s">
        <v>44</v>
      </c>
    </row>
    <row r="1669" spans="1:20" x14ac:dyDescent="0.25">
      <c r="A1669" s="2" t="s">
        <v>16</v>
      </c>
      <c r="B1669" s="2" t="s">
        <v>37</v>
      </c>
      <c r="C1669" s="2">
        <v>52019</v>
      </c>
      <c r="D1669" s="11">
        <v>44606</v>
      </c>
      <c r="E1669" s="2" t="s">
        <v>250</v>
      </c>
      <c r="F1669" s="2" t="s">
        <v>251</v>
      </c>
      <c r="G1669" s="2" t="s">
        <v>2317</v>
      </c>
      <c r="H1669" s="2" t="s">
        <v>41</v>
      </c>
      <c r="I1669" s="11">
        <v>43612</v>
      </c>
      <c r="J1669" s="2">
        <v>67152</v>
      </c>
      <c r="K1669" s="2" t="s">
        <v>42</v>
      </c>
      <c r="L1669" s="2" t="s">
        <v>43</v>
      </c>
      <c r="M1669" s="2">
        <v>12</v>
      </c>
      <c r="N1669" s="2">
        <v>59957</v>
      </c>
      <c r="O1669" s="2">
        <v>0</v>
      </c>
      <c r="P1669" s="2">
        <v>3597.5</v>
      </c>
      <c r="Q1669" s="2">
        <v>3597.5</v>
      </c>
      <c r="R1669" s="2">
        <v>7195</v>
      </c>
      <c r="S1669" s="2">
        <v>0</v>
      </c>
      <c r="T1669" s="2" t="s">
        <v>44</v>
      </c>
    </row>
    <row r="1670" spans="1:20" x14ac:dyDescent="0.25">
      <c r="A1670" s="2" t="s">
        <v>16</v>
      </c>
      <c r="B1670" s="2" t="s">
        <v>37</v>
      </c>
      <c r="C1670" s="2">
        <v>52019</v>
      </c>
      <c r="D1670" s="11">
        <v>44606</v>
      </c>
      <c r="E1670" s="2" t="s">
        <v>250</v>
      </c>
      <c r="F1670" s="2" t="s">
        <v>251</v>
      </c>
      <c r="G1670" s="2" t="s">
        <v>2318</v>
      </c>
      <c r="H1670" s="2" t="s">
        <v>41</v>
      </c>
      <c r="I1670" s="11">
        <v>43612</v>
      </c>
      <c r="J1670" s="2">
        <v>81900</v>
      </c>
      <c r="K1670" s="2" t="s">
        <v>42</v>
      </c>
      <c r="L1670" s="2" t="s">
        <v>43</v>
      </c>
      <c r="M1670" s="2">
        <v>12</v>
      </c>
      <c r="N1670" s="2">
        <v>73125</v>
      </c>
      <c r="O1670" s="2">
        <v>0</v>
      </c>
      <c r="P1670" s="2">
        <v>4387.5</v>
      </c>
      <c r="Q1670" s="2">
        <v>4387.5</v>
      </c>
      <c r="R1670" s="2">
        <v>8775</v>
      </c>
      <c r="S1670" s="2">
        <v>0</v>
      </c>
      <c r="T1670" s="2" t="s">
        <v>44</v>
      </c>
    </row>
    <row r="1671" spans="1:20" x14ac:dyDescent="0.25">
      <c r="A1671" s="2" t="s">
        <v>16</v>
      </c>
      <c r="B1671" s="2" t="s">
        <v>37</v>
      </c>
      <c r="C1671" s="2">
        <v>52019</v>
      </c>
      <c r="D1671" s="11">
        <v>44606</v>
      </c>
      <c r="E1671" s="2" t="s">
        <v>250</v>
      </c>
      <c r="F1671" s="2" t="s">
        <v>251</v>
      </c>
      <c r="G1671" s="2" t="s">
        <v>2319</v>
      </c>
      <c r="H1671" s="2" t="s">
        <v>41</v>
      </c>
      <c r="I1671" s="11">
        <v>43612</v>
      </c>
      <c r="J1671" s="2">
        <v>27685</v>
      </c>
      <c r="K1671" s="2" t="s">
        <v>42</v>
      </c>
      <c r="L1671" s="2" t="s">
        <v>43</v>
      </c>
      <c r="M1671" s="2">
        <v>12</v>
      </c>
      <c r="N1671" s="2">
        <v>24719</v>
      </c>
      <c r="O1671" s="2">
        <v>0</v>
      </c>
      <c r="P1671" s="2">
        <v>1483</v>
      </c>
      <c r="Q1671" s="2">
        <v>1483</v>
      </c>
      <c r="R1671" s="2">
        <v>2966</v>
      </c>
      <c r="S1671" s="2">
        <v>0</v>
      </c>
      <c r="T1671" s="2" t="s">
        <v>44</v>
      </c>
    </row>
    <row r="1672" spans="1:20" x14ac:dyDescent="0.25">
      <c r="A1672" s="2" t="s">
        <v>16</v>
      </c>
      <c r="B1672" s="2" t="s">
        <v>37</v>
      </c>
      <c r="C1672" s="2">
        <v>52019</v>
      </c>
      <c r="D1672" s="11">
        <v>44606</v>
      </c>
      <c r="E1672" s="2" t="s">
        <v>250</v>
      </c>
      <c r="F1672" s="2" t="s">
        <v>251</v>
      </c>
      <c r="G1672" s="2" t="s">
        <v>2320</v>
      </c>
      <c r="H1672" s="2" t="s">
        <v>41</v>
      </c>
      <c r="I1672" s="11">
        <v>43612</v>
      </c>
      <c r="J1672" s="2">
        <v>1133</v>
      </c>
      <c r="K1672" s="2" t="s">
        <v>42</v>
      </c>
      <c r="L1672" s="2" t="s">
        <v>43</v>
      </c>
      <c r="M1672" s="2">
        <v>18</v>
      </c>
      <c r="N1672" s="2">
        <v>960</v>
      </c>
      <c r="O1672" s="2">
        <v>0</v>
      </c>
      <c r="P1672" s="2">
        <v>86.5</v>
      </c>
      <c r="Q1672" s="2">
        <v>86.5</v>
      </c>
      <c r="R1672" s="2">
        <v>173</v>
      </c>
      <c r="S1672" s="2">
        <v>0</v>
      </c>
      <c r="T1672" s="2" t="s">
        <v>44</v>
      </c>
    </row>
    <row r="1673" spans="1:20" x14ac:dyDescent="0.25">
      <c r="A1673" s="2" t="s">
        <v>16</v>
      </c>
      <c r="B1673" s="2" t="s">
        <v>37</v>
      </c>
      <c r="C1673" s="2">
        <v>52019</v>
      </c>
      <c r="D1673" s="11">
        <v>44606</v>
      </c>
      <c r="E1673" s="2" t="s">
        <v>250</v>
      </c>
      <c r="F1673" s="2" t="s">
        <v>251</v>
      </c>
      <c r="G1673" s="2" t="s">
        <v>2321</v>
      </c>
      <c r="H1673" s="2" t="s">
        <v>41</v>
      </c>
      <c r="I1673" s="11">
        <v>43612</v>
      </c>
      <c r="J1673" s="2">
        <v>9198</v>
      </c>
      <c r="K1673" s="2" t="s">
        <v>42</v>
      </c>
      <c r="L1673" s="2" t="s">
        <v>43</v>
      </c>
      <c r="M1673" s="2">
        <v>5</v>
      </c>
      <c r="N1673" s="2">
        <v>8760</v>
      </c>
      <c r="O1673" s="2">
        <v>0</v>
      </c>
      <c r="P1673" s="2">
        <v>219</v>
      </c>
      <c r="Q1673" s="2">
        <v>219</v>
      </c>
      <c r="R1673" s="2">
        <v>438</v>
      </c>
      <c r="S1673" s="2">
        <v>0</v>
      </c>
      <c r="T1673" s="2" t="s">
        <v>44</v>
      </c>
    </row>
    <row r="1674" spans="1:20" x14ac:dyDescent="0.25">
      <c r="A1674" s="2" t="s">
        <v>16</v>
      </c>
      <c r="B1674" s="2" t="s">
        <v>37</v>
      </c>
      <c r="C1674" s="2">
        <v>52019</v>
      </c>
      <c r="D1674" s="11">
        <v>44606</v>
      </c>
      <c r="E1674" s="2" t="s">
        <v>250</v>
      </c>
      <c r="F1674" s="2" t="s">
        <v>251</v>
      </c>
      <c r="G1674" s="2" t="s">
        <v>2322</v>
      </c>
      <c r="H1674" s="2" t="s">
        <v>41</v>
      </c>
      <c r="I1674" s="11">
        <v>43613</v>
      </c>
      <c r="J1674" s="2">
        <v>66360</v>
      </c>
      <c r="K1674" s="2" t="s">
        <v>42</v>
      </c>
      <c r="L1674" s="2" t="s">
        <v>43</v>
      </c>
      <c r="M1674" s="2">
        <v>12</v>
      </c>
      <c r="N1674" s="2">
        <v>59250</v>
      </c>
      <c r="O1674" s="2">
        <v>0</v>
      </c>
      <c r="P1674" s="2">
        <v>3555</v>
      </c>
      <c r="Q1674" s="2">
        <v>3555</v>
      </c>
      <c r="R1674" s="2">
        <v>7110</v>
      </c>
      <c r="S1674" s="2">
        <v>0</v>
      </c>
      <c r="T1674" s="2" t="s">
        <v>44</v>
      </c>
    </row>
    <row r="1675" spans="1:20" x14ac:dyDescent="0.25">
      <c r="A1675" s="2" t="s">
        <v>16</v>
      </c>
      <c r="B1675" s="2" t="s">
        <v>37</v>
      </c>
      <c r="C1675" s="2">
        <v>52019</v>
      </c>
      <c r="D1675" s="11">
        <v>44606</v>
      </c>
      <c r="E1675" s="2" t="s">
        <v>250</v>
      </c>
      <c r="F1675" s="2" t="s">
        <v>251</v>
      </c>
      <c r="G1675" s="2" t="s">
        <v>2323</v>
      </c>
      <c r="H1675" s="2" t="s">
        <v>41</v>
      </c>
      <c r="I1675" s="11">
        <v>43613</v>
      </c>
      <c r="J1675" s="2">
        <v>4425</v>
      </c>
      <c r="K1675" s="2" t="s">
        <v>42</v>
      </c>
      <c r="L1675" s="2" t="s">
        <v>43</v>
      </c>
      <c r="M1675" s="2">
        <v>18</v>
      </c>
      <c r="N1675" s="2">
        <v>3750</v>
      </c>
      <c r="O1675" s="2">
        <v>0</v>
      </c>
      <c r="P1675" s="2">
        <v>337.5</v>
      </c>
      <c r="Q1675" s="2">
        <v>337.5</v>
      </c>
      <c r="R1675" s="2">
        <v>675</v>
      </c>
      <c r="S1675" s="2">
        <v>0</v>
      </c>
      <c r="T1675" s="2" t="s">
        <v>44</v>
      </c>
    </row>
    <row r="1676" spans="1:20" x14ac:dyDescent="0.25">
      <c r="A1676" s="2" t="s">
        <v>16</v>
      </c>
      <c r="B1676" s="2" t="s">
        <v>37</v>
      </c>
      <c r="C1676" s="2">
        <v>52019</v>
      </c>
      <c r="D1676" s="11">
        <v>44606</v>
      </c>
      <c r="E1676" s="2" t="s">
        <v>250</v>
      </c>
      <c r="F1676" s="2" t="s">
        <v>251</v>
      </c>
      <c r="G1676" s="2" t="s">
        <v>2324</v>
      </c>
      <c r="H1676" s="2" t="s">
        <v>41</v>
      </c>
      <c r="I1676" s="11">
        <v>43613</v>
      </c>
      <c r="J1676" s="2">
        <v>5670</v>
      </c>
      <c r="K1676" s="2" t="s">
        <v>42</v>
      </c>
      <c r="L1676" s="2" t="s">
        <v>43</v>
      </c>
      <c r="M1676" s="2">
        <v>5</v>
      </c>
      <c r="N1676" s="2">
        <v>5400</v>
      </c>
      <c r="O1676" s="2">
        <v>0</v>
      </c>
      <c r="P1676" s="2">
        <v>135</v>
      </c>
      <c r="Q1676" s="2">
        <v>135</v>
      </c>
      <c r="R1676" s="2">
        <v>270</v>
      </c>
      <c r="S1676" s="2">
        <v>0</v>
      </c>
      <c r="T1676" s="2" t="s">
        <v>44</v>
      </c>
    </row>
    <row r="1677" spans="1:20" x14ac:dyDescent="0.25">
      <c r="A1677" s="2" t="s">
        <v>16</v>
      </c>
      <c r="B1677" s="2" t="s">
        <v>37</v>
      </c>
      <c r="C1677" s="2">
        <v>52019</v>
      </c>
      <c r="D1677" s="11">
        <v>44606</v>
      </c>
      <c r="E1677" s="2" t="s">
        <v>250</v>
      </c>
      <c r="F1677" s="2" t="s">
        <v>251</v>
      </c>
      <c r="G1677" s="2" t="s">
        <v>2325</v>
      </c>
      <c r="H1677" s="2" t="s">
        <v>41</v>
      </c>
      <c r="I1677" s="11">
        <v>43613</v>
      </c>
      <c r="J1677" s="2">
        <v>35491</v>
      </c>
      <c r="K1677" s="2" t="s">
        <v>42</v>
      </c>
      <c r="L1677" s="2" t="s">
        <v>43</v>
      </c>
      <c r="M1677" s="2">
        <v>12</v>
      </c>
      <c r="N1677" s="2">
        <v>31688</v>
      </c>
      <c r="O1677" s="2">
        <v>0</v>
      </c>
      <c r="P1677" s="2">
        <v>1901.5</v>
      </c>
      <c r="Q1677" s="2">
        <v>1901.5</v>
      </c>
      <c r="R1677" s="2">
        <v>3803</v>
      </c>
      <c r="S1677" s="2">
        <v>0</v>
      </c>
      <c r="T1677" s="2" t="s">
        <v>44</v>
      </c>
    </row>
    <row r="1678" spans="1:20" x14ac:dyDescent="0.25">
      <c r="A1678" s="2" t="s">
        <v>16</v>
      </c>
      <c r="B1678" s="2" t="s">
        <v>37</v>
      </c>
      <c r="C1678" s="2">
        <v>52019</v>
      </c>
      <c r="D1678" s="11">
        <v>44606</v>
      </c>
      <c r="E1678" s="2" t="s">
        <v>250</v>
      </c>
      <c r="F1678" s="2" t="s">
        <v>251</v>
      </c>
      <c r="G1678" s="2" t="s">
        <v>2326</v>
      </c>
      <c r="H1678" s="2" t="s">
        <v>41</v>
      </c>
      <c r="I1678" s="11">
        <v>43614</v>
      </c>
      <c r="J1678" s="2">
        <v>54012</v>
      </c>
      <c r="K1678" s="2" t="s">
        <v>42</v>
      </c>
      <c r="L1678" s="2" t="s">
        <v>43</v>
      </c>
      <c r="M1678" s="2">
        <v>12</v>
      </c>
      <c r="N1678" s="2">
        <v>48225</v>
      </c>
      <c r="O1678" s="2">
        <v>0</v>
      </c>
      <c r="P1678" s="2">
        <v>2893.5</v>
      </c>
      <c r="Q1678" s="2">
        <v>2893.5</v>
      </c>
      <c r="R1678" s="2">
        <v>5787</v>
      </c>
      <c r="S1678" s="2">
        <v>0</v>
      </c>
      <c r="T1678" s="2" t="s">
        <v>44</v>
      </c>
    </row>
    <row r="1679" spans="1:20" x14ac:dyDescent="0.25">
      <c r="A1679" s="2" t="s">
        <v>16</v>
      </c>
      <c r="B1679" s="2" t="s">
        <v>37</v>
      </c>
      <c r="C1679" s="2">
        <v>52019</v>
      </c>
      <c r="D1679" s="11">
        <v>44606</v>
      </c>
      <c r="E1679" s="2" t="s">
        <v>250</v>
      </c>
      <c r="F1679" s="2" t="s">
        <v>251</v>
      </c>
      <c r="G1679" s="2" t="s">
        <v>2327</v>
      </c>
      <c r="H1679" s="2" t="s">
        <v>41</v>
      </c>
      <c r="I1679" s="11">
        <v>43614</v>
      </c>
      <c r="J1679" s="2">
        <v>9735</v>
      </c>
      <c r="K1679" s="2" t="s">
        <v>42</v>
      </c>
      <c r="L1679" s="2" t="s">
        <v>43</v>
      </c>
      <c r="M1679" s="2">
        <v>18</v>
      </c>
      <c r="N1679" s="2">
        <v>8250</v>
      </c>
      <c r="O1679" s="2">
        <v>0</v>
      </c>
      <c r="P1679" s="2">
        <v>742.5</v>
      </c>
      <c r="Q1679" s="2">
        <v>742.5</v>
      </c>
      <c r="R1679" s="2">
        <v>1485</v>
      </c>
      <c r="S1679" s="2">
        <v>0</v>
      </c>
      <c r="T1679" s="2" t="s">
        <v>44</v>
      </c>
    </row>
    <row r="1680" spans="1:20" x14ac:dyDescent="0.25">
      <c r="A1680" s="2" t="s">
        <v>16</v>
      </c>
      <c r="B1680" s="2" t="s">
        <v>37</v>
      </c>
      <c r="C1680" s="2">
        <v>52019</v>
      </c>
      <c r="D1680" s="11">
        <v>44606</v>
      </c>
      <c r="E1680" s="2" t="s">
        <v>250</v>
      </c>
      <c r="F1680" s="2" t="s">
        <v>251</v>
      </c>
      <c r="G1680" s="2" t="s">
        <v>2328</v>
      </c>
      <c r="H1680" s="2" t="s">
        <v>41</v>
      </c>
      <c r="I1680" s="11">
        <v>43614</v>
      </c>
      <c r="J1680" s="2">
        <v>12590</v>
      </c>
      <c r="K1680" s="2" t="s">
        <v>42</v>
      </c>
      <c r="L1680" s="2" t="s">
        <v>43</v>
      </c>
      <c r="M1680" s="2">
        <v>5</v>
      </c>
      <c r="N1680" s="2">
        <v>11990</v>
      </c>
      <c r="O1680" s="2">
        <v>0</v>
      </c>
      <c r="P1680" s="2">
        <v>300</v>
      </c>
      <c r="Q1680" s="2">
        <v>300</v>
      </c>
      <c r="R1680" s="2">
        <v>600</v>
      </c>
      <c r="S1680" s="2">
        <v>0</v>
      </c>
      <c r="T1680" s="2" t="s">
        <v>44</v>
      </c>
    </row>
    <row r="1681" spans="1:20" x14ac:dyDescent="0.25">
      <c r="A1681" s="2" t="s">
        <v>16</v>
      </c>
      <c r="B1681" s="2" t="s">
        <v>37</v>
      </c>
      <c r="C1681" s="2">
        <v>52019</v>
      </c>
      <c r="D1681" s="11">
        <v>44606</v>
      </c>
      <c r="E1681" s="2" t="s">
        <v>250</v>
      </c>
      <c r="F1681" s="2" t="s">
        <v>251</v>
      </c>
      <c r="G1681" s="2" t="s">
        <v>2329</v>
      </c>
      <c r="H1681" s="2" t="s">
        <v>41</v>
      </c>
      <c r="I1681" s="11">
        <v>43614</v>
      </c>
      <c r="J1681" s="2">
        <v>63172</v>
      </c>
      <c r="K1681" s="2" t="s">
        <v>42</v>
      </c>
      <c r="L1681" s="2" t="s">
        <v>43</v>
      </c>
      <c r="M1681" s="2">
        <v>12</v>
      </c>
      <c r="N1681" s="2">
        <v>56404</v>
      </c>
      <c r="O1681" s="2">
        <v>0</v>
      </c>
      <c r="P1681" s="2">
        <v>3384</v>
      </c>
      <c r="Q1681" s="2">
        <v>3384</v>
      </c>
      <c r="R1681" s="2">
        <v>6768</v>
      </c>
      <c r="S1681" s="2">
        <v>0</v>
      </c>
      <c r="T1681" s="2" t="s">
        <v>44</v>
      </c>
    </row>
    <row r="1682" spans="1:20" x14ac:dyDescent="0.25">
      <c r="A1682" s="2" t="s">
        <v>16</v>
      </c>
      <c r="B1682" s="2" t="s">
        <v>37</v>
      </c>
      <c r="C1682" s="2">
        <v>52019</v>
      </c>
      <c r="D1682" s="11">
        <v>44606</v>
      </c>
      <c r="E1682" s="2" t="s">
        <v>250</v>
      </c>
      <c r="F1682" s="2" t="s">
        <v>251</v>
      </c>
      <c r="G1682" s="2" t="s">
        <v>2330</v>
      </c>
      <c r="H1682" s="2" t="s">
        <v>41</v>
      </c>
      <c r="I1682" s="11">
        <v>43616</v>
      </c>
      <c r="J1682" s="2">
        <v>28616</v>
      </c>
      <c r="K1682" s="2" t="s">
        <v>42</v>
      </c>
      <c r="L1682" s="2" t="s">
        <v>43</v>
      </c>
      <c r="M1682" s="2">
        <v>12</v>
      </c>
      <c r="N1682" s="2">
        <v>25550</v>
      </c>
      <c r="O1682" s="2">
        <v>0</v>
      </c>
      <c r="P1682" s="2">
        <v>1533</v>
      </c>
      <c r="Q1682" s="2">
        <v>1533</v>
      </c>
      <c r="R1682" s="2">
        <v>3066</v>
      </c>
      <c r="S1682" s="2">
        <v>0</v>
      </c>
      <c r="T1682" s="2" t="s">
        <v>44</v>
      </c>
    </row>
    <row r="1683" spans="1:20" x14ac:dyDescent="0.25">
      <c r="A1683" s="2" t="s">
        <v>16</v>
      </c>
      <c r="B1683" s="2" t="s">
        <v>37</v>
      </c>
      <c r="C1683" s="2">
        <v>52019</v>
      </c>
      <c r="D1683" s="11">
        <v>44606</v>
      </c>
      <c r="E1683" s="2" t="s">
        <v>250</v>
      </c>
      <c r="F1683" s="2" t="s">
        <v>251</v>
      </c>
      <c r="G1683" s="2" t="s">
        <v>2331</v>
      </c>
      <c r="H1683" s="2" t="s">
        <v>41</v>
      </c>
      <c r="I1683" s="11">
        <v>43616</v>
      </c>
      <c r="J1683" s="2">
        <v>78070</v>
      </c>
      <c r="K1683" s="2" t="s">
        <v>42</v>
      </c>
      <c r="L1683" s="2" t="s">
        <v>43</v>
      </c>
      <c r="M1683" s="2">
        <v>12</v>
      </c>
      <c r="N1683" s="2">
        <v>69705</v>
      </c>
      <c r="O1683" s="2">
        <v>0</v>
      </c>
      <c r="P1683" s="2">
        <v>4182.5</v>
      </c>
      <c r="Q1683" s="2">
        <v>4182.5</v>
      </c>
      <c r="R1683" s="2">
        <v>8365</v>
      </c>
      <c r="S1683" s="2">
        <v>0</v>
      </c>
      <c r="T1683" s="2" t="s">
        <v>44</v>
      </c>
    </row>
    <row r="1684" spans="1:20" x14ac:dyDescent="0.25">
      <c r="A1684" s="2" t="s">
        <v>16</v>
      </c>
      <c r="B1684" s="2" t="s">
        <v>37</v>
      </c>
      <c r="C1684" s="2">
        <v>52019</v>
      </c>
      <c r="D1684" s="11">
        <v>44606</v>
      </c>
      <c r="E1684" s="2" t="s">
        <v>250</v>
      </c>
      <c r="F1684" s="2" t="s">
        <v>251</v>
      </c>
      <c r="G1684" s="2" t="s">
        <v>2332</v>
      </c>
      <c r="H1684" s="2" t="s">
        <v>41</v>
      </c>
      <c r="I1684" s="11">
        <v>43616</v>
      </c>
      <c r="J1684" s="2">
        <v>47298</v>
      </c>
      <c r="K1684" s="2" t="s">
        <v>42</v>
      </c>
      <c r="L1684" s="2" t="s">
        <v>43</v>
      </c>
      <c r="M1684" s="2">
        <v>12</v>
      </c>
      <c r="N1684" s="2">
        <v>42230</v>
      </c>
      <c r="O1684" s="2">
        <v>0</v>
      </c>
      <c r="P1684" s="2">
        <v>2534</v>
      </c>
      <c r="Q1684" s="2">
        <v>2534</v>
      </c>
      <c r="R1684" s="2">
        <v>5068</v>
      </c>
      <c r="S1684" s="2">
        <v>0</v>
      </c>
      <c r="T1684" s="2" t="s">
        <v>44</v>
      </c>
    </row>
    <row r="1685" spans="1:20" x14ac:dyDescent="0.25">
      <c r="A1685" s="2" t="s">
        <v>16</v>
      </c>
      <c r="B1685" s="2" t="s">
        <v>37</v>
      </c>
      <c r="C1685" s="2">
        <v>52019</v>
      </c>
      <c r="D1685" s="11">
        <v>44606</v>
      </c>
      <c r="E1685" s="2" t="s">
        <v>250</v>
      </c>
      <c r="F1685" s="2" t="s">
        <v>251</v>
      </c>
      <c r="G1685" s="2" t="s">
        <v>2333</v>
      </c>
      <c r="H1685" s="2" t="s">
        <v>41</v>
      </c>
      <c r="I1685" s="11">
        <v>43616</v>
      </c>
      <c r="J1685" s="2">
        <v>3540</v>
      </c>
      <c r="K1685" s="2" t="s">
        <v>42</v>
      </c>
      <c r="L1685" s="2" t="s">
        <v>43</v>
      </c>
      <c r="M1685" s="2">
        <v>18</v>
      </c>
      <c r="N1685" s="2">
        <v>3000</v>
      </c>
      <c r="O1685" s="2">
        <v>0</v>
      </c>
      <c r="P1685" s="2">
        <v>270</v>
      </c>
      <c r="Q1685" s="2">
        <v>270</v>
      </c>
      <c r="R1685" s="2">
        <v>540</v>
      </c>
      <c r="S1685" s="2">
        <v>0</v>
      </c>
      <c r="T1685" s="2" t="s">
        <v>44</v>
      </c>
    </row>
    <row r="1686" spans="1:20" x14ac:dyDescent="0.25">
      <c r="A1686" s="2" t="s">
        <v>16</v>
      </c>
      <c r="B1686" s="2" t="s">
        <v>37</v>
      </c>
      <c r="C1686" s="2">
        <v>52019</v>
      </c>
      <c r="D1686" s="11">
        <v>44606</v>
      </c>
      <c r="E1686" s="2" t="s">
        <v>250</v>
      </c>
      <c r="F1686" s="2" t="s">
        <v>251</v>
      </c>
      <c r="G1686" s="2" t="s">
        <v>2334</v>
      </c>
      <c r="H1686" s="2" t="s">
        <v>41</v>
      </c>
      <c r="I1686" s="11">
        <v>43616</v>
      </c>
      <c r="J1686" s="2">
        <v>15194</v>
      </c>
      <c r="K1686" s="2" t="s">
        <v>42</v>
      </c>
      <c r="L1686" s="2" t="s">
        <v>43</v>
      </c>
      <c r="M1686" s="2">
        <v>5</v>
      </c>
      <c r="N1686" s="2">
        <v>14470</v>
      </c>
      <c r="O1686" s="2">
        <v>0</v>
      </c>
      <c r="P1686" s="2">
        <v>362</v>
      </c>
      <c r="Q1686" s="2">
        <v>362</v>
      </c>
      <c r="R1686" s="2">
        <v>724</v>
      </c>
      <c r="S1686" s="2">
        <v>0</v>
      </c>
      <c r="T1686" s="2" t="s">
        <v>44</v>
      </c>
    </row>
    <row r="1687" spans="1:20" x14ac:dyDescent="0.25">
      <c r="A1687" s="2" t="s">
        <v>16</v>
      </c>
      <c r="B1687" s="2" t="s">
        <v>37</v>
      </c>
      <c r="C1687" s="2">
        <v>52019</v>
      </c>
      <c r="D1687" s="11">
        <v>44606</v>
      </c>
      <c r="E1687" s="2" t="s">
        <v>250</v>
      </c>
      <c r="F1687" s="2" t="s">
        <v>251</v>
      </c>
      <c r="G1687" s="2" t="s">
        <v>2335</v>
      </c>
      <c r="H1687" s="2" t="s">
        <v>41</v>
      </c>
      <c r="I1687" s="11">
        <v>43616</v>
      </c>
      <c r="J1687" s="2">
        <v>24669</v>
      </c>
      <c r="K1687" s="2" t="s">
        <v>42</v>
      </c>
      <c r="L1687" s="2" t="s">
        <v>43</v>
      </c>
      <c r="M1687" s="2">
        <v>12</v>
      </c>
      <c r="N1687" s="2">
        <v>22026</v>
      </c>
      <c r="O1687" s="2">
        <v>0</v>
      </c>
      <c r="P1687" s="2">
        <v>1321.5</v>
      </c>
      <c r="Q1687" s="2">
        <v>1321.5</v>
      </c>
      <c r="R1687" s="2">
        <v>2643</v>
      </c>
      <c r="S1687" s="2">
        <v>0</v>
      </c>
      <c r="T1687" s="2" t="s">
        <v>44</v>
      </c>
    </row>
    <row r="1688" spans="1:20" x14ac:dyDescent="0.25">
      <c r="A1688" s="2" t="s">
        <v>16</v>
      </c>
      <c r="B1688" s="2" t="s">
        <v>37</v>
      </c>
      <c r="C1688" s="2">
        <v>52019</v>
      </c>
      <c r="D1688" s="11">
        <v>44606</v>
      </c>
      <c r="E1688" s="2" t="s">
        <v>250</v>
      </c>
      <c r="F1688" s="2" t="s">
        <v>251</v>
      </c>
      <c r="G1688" s="2" t="s">
        <v>2336</v>
      </c>
      <c r="H1688" s="2" t="s">
        <v>41</v>
      </c>
      <c r="I1688" s="11">
        <v>43616</v>
      </c>
      <c r="J1688" s="2">
        <v>41677</v>
      </c>
      <c r="K1688" s="2" t="s">
        <v>42</v>
      </c>
      <c r="L1688" s="2" t="s">
        <v>43</v>
      </c>
      <c r="M1688" s="2">
        <v>12</v>
      </c>
      <c r="N1688" s="2">
        <v>37212</v>
      </c>
      <c r="O1688" s="2">
        <v>0</v>
      </c>
      <c r="P1688" s="2">
        <v>2232.5</v>
      </c>
      <c r="Q1688" s="2">
        <v>2232.5</v>
      </c>
      <c r="R1688" s="2">
        <v>4465</v>
      </c>
      <c r="S1688" s="2">
        <v>0</v>
      </c>
      <c r="T1688" s="2" t="s">
        <v>44</v>
      </c>
    </row>
    <row r="1689" spans="1:20" x14ac:dyDescent="0.25">
      <c r="A1689" s="2" t="s">
        <v>16</v>
      </c>
      <c r="B1689" s="2" t="s">
        <v>37</v>
      </c>
      <c r="C1689" s="2">
        <v>52019</v>
      </c>
      <c r="D1689" s="11">
        <v>44606</v>
      </c>
      <c r="E1689" s="2" t="s">
        <v>1974</v>
      </c>
      <c r="F1689" s="2" t="s">
        <v>1975</v>
      </c>
      <c r="G1689" s="2" t="s">
        <v>2337</v>
      </c>
      <c r="H1689" s="2" t="s">
        <v>41</v>
      </c>
      <c r="I1689" s="11">
        <v>43589</v>
      </c>
      <c r="J1689" s="2">
        <v>6600</v>
      </c>
      <c r="K1689" s="2" t="s">
        <v>42</v>
      </c>
      <c r="L1689" s="2" t="s">
        <v>43</v>
      </c>
      <c r="M1689" s="2">
        <v>18</v>
      </c>
      <c r="N1689" s="2">
        <v>5593.22</v>
      </c>
      <c r="O1689" s="2">
        <v>0</v>
      </c>
      <c r="P1689" s="2">
        <v>503.39</v>
      </c>
      <c r="Q1689" s="2">
        <v>503.39</v>
      </c>
      <c r="R1689" s="2">
        <v>1006.78</v>
      </c>
      <c r="S1689" s="2">
        <v>0</v>
      </c>
      <c r="T1689" s="2" t="s">
        <v>44</v>
      </c>
    </row>
    <row r="1690" spans="1:20" x14ac:dyDescent="0.25">
      <c r="A1690" s="2" t="s">
        <v>16</v>
      </c>
      <c r="B1690" s="2" t="s">
        <v>37</v>
      </c>
      <c r="C1690" s="2">
        <v>52019</v>
      </c>
      <c r="D1690" s="11">
        <v>44606</v>
      </c>
      <c r="E1690" s="2" t="s">
        <v>1974</v>
      </c>
      <c r="F1690" s="2" t="s">
        <v>1975</v>
      </c>
      <c r="G1690" s="2" t="s">
        <v>2338</v>
      </c>
      <c r="H1690" s="2" t="s">
        <v>41</v>
      </c>
      <c r="I1690" s="11">
        <v>43598</v>
      </c>
      <c r="J1690" s="2">
        <v>3000</v>
      </c>
      <c r="K1690" s="2" t="s">
        <v>42</v>
      </c>
      <c r="L1690" s="2" t="s">
        <v>43</v>
      </c>
      <c r="M1690" s="2">
        <v>18</v>
      </c>
      <c r="N1690" s="2">
        <v>2542.37</v>
      </c>
      <c r="O1690" s="2">
        <v>0</v>
      </c>
      <c r="P1690" s="2">
        <v>228.81</v>
      </c>
      <c r="Q1690" s="2">
        <v>228.81</v>
      </c>
      <c r="R1690" s="2">
        <v>457.62</v>
      </c>
      <c r="S1690" s="2">
        <v>0</v>
      </c>
      <c r="T1690" s="2" t="s">
        <v>44</v>
      </c>
    </row>
    <row r="1691" spans="1:20" x14ac:dyDescent="0.25">
      <c r="A1691" s="2" t="s">
        <v>16</v>
      </c>
      <c r="B1691" s="2" t="s">
        <v>37</v>
      </c>
      <c r="C1691" s="2">
        <v>52019</v>
      </c>
      <c r="D1691" s="11">
        <v>44606</v>
      </c>
      <c r="E1691" s="2" t="s">
        <v>2339</v>
      </c>
      <c r="F1691" s="2" t="s">
        <v>2340</v>
      </c>
      <c r="G1691" s="2" t="s">
        <v>2341</v>
      </c>
      <c r="H1691" s="2" t="s">
        <v>41</v>
      </c>
      <c r="I1691" s="11">
        <v>43588</v>
      </c>
      <c r="J1691" s="2">
        <v>4957.18</v>
      </c>
      <c r="K1691" s="2" t="s">
        <v>42</v>
      </c>
      <c r="L1691" s="2" t="s">
        <v>43</v>
      </c>
      <c r="M1691" s="2">
        <v>18</v>
      </c>
      <c r="N1691" s="2">
        <v>4201</v>
      </c>
      <c r="O1691" s="2">
        <v>0</v>
      </c>
      <c r="P1691" s="2">
        <v>378.09</v>
      </c>
      <c r="Q1691" s="2">
        <v>378.09</v>
      </c>
      <c r="R1691" s="2">
        <v>756.18</v>
      </c>
      <c r="S1691" s="2">
        <v>0</v>
      </c>
      <c r="T1691" s="2" t="s">
        <v>44</v>
      </c>
    </row>
    <row r="1692" spans="1:20" x14ac:dyDescent="0.25">
      <c r="A1692" s="2" t="s">
        <v>16</v>
      </c>
      <c r="B1692" s="2" t="s">
        <v>37</v>
      </c>
      <c r="C1692" s="2">
        <v>52019</v>
      </c>
      <c r="D1692" s="11">
        <v>44606</v>
      </c>
      <c r="E1692" s="2" t="s">
        <v>2339</v>
      </c>
      <c r="F1692" s="2" t="s">
        <v>2340</v>
      </c>
      <c r="G1692" s="2" t="s">
        <v>2342</v>
      </c>
      <c r="H1692" s="2" t="s">
        <v>41</v>
      </c>
      <c r="I1692" s="11">
        <v>43605</v>
      </c>
      <c r="J1692" s="2">
        <v>5417</v>
      </c>
      <c r="K1692" s="2" t="s">
        <v>42</v>
      </c>
      <c r="L1692" s="2" t="s">
        <v>43</v>
      </c>
      <c r="M1692" s="2">
        <v>18</v>
      </c>
      <c r="N1692" s="2">
        <v>4590</v>
      </c>
      <c r="O1692" s="2">
        <v>0</v>
      </c>
      <c r="P1692" s="2">
        <v>413.1</v>
      </c>
      <c r="Q1692" s="2">
        <v>413.1</v>
      </c>
      <c r="R1692" s="2">
        <v>826.2</v>
      </c>
      <c r="S1692" s="2">
        <v>0</v>
      </c>
      <c r="T1692" s="2" t="s">
        <v>44</v>
      </c>
    </row>
    <row r="1693" spans="1:20" x14ac:dyDescent="0.25">
      <c r="A1693" s="2" t="s">
        <v>16</v>
      </c>
      <c r="B1693" s="2" t="s">
        <v>37</v>
      </c>
      <c r="C1693" s="2">
        <v>52019</v>
      </c>
      <c r="D1693" s="11">
        <v>44606</v>
      </c>
      <c r="E1693" s="2" t="s">
        <v>2343</v>
      </c>
      <c r="F1693" s="2" t="s">
        <v>2344</v>
      </c>
      <c r="G1693" s="2" t="s">
        <v>2345</v>
      </c>
      <c r="H1693" s="2" t="s">
        <v>41</v>
      </c>
      <c r="I1693" s="11">
        <v>43593</v>
      </c>
      <c r="J1693" s="2">
        <v>997100</v>
      </c>
      <c r="K1693" s="2" t="s">
        <v>42</v>
      </c>
      <c r="L1693" s="2" t="s">
        <v>43</v>
      </c>
      <c r="M1693" s="2">
        <v>18</v>
      </c>
      <c r="N1693" s="2">
        <v>845000</v>
      </c>
      <c r="O1693" s="2">
        <v>0</v>
      </c>
      <c r="P1693" s="2">
        <v>76050</v>
      </c>
      <c r="Q1693" s="2">
        <v>76050</v>
      </c>
      <c r="R1693" s="2">
        <v>152100</v>
      </c>
      <c r="S1693" s="2">
        <v>0</v>
      </c>
      <c r="T1693" s="2" t="s">
        <v>44</v>
      </c>
    </row>
    <row r="1694" spans="1:20" x14ac:dyDescent="0.25">
      <c r="A1694" s="2" t="s">
        <v>16</v>
      </c>
      <c r="B1694" s="2" t="s">
        <v>37</v>
      </c>
      <c r="C1694" s="2">
        <v>52019</v>
      </c>
      <c r="D1694" s="11">
        <v>44606</v>
      </c>
      <c r="E1694" s="2" t="s">
        <v>2346</v>
      </c>
      <c r="F1694" s="2" t="s">
        <v>2347</v>
      </c>
      <c r="G1694" s="2" t="s">
        <v>2348</v>
      </c>
      <c r="H1694" s="2" t="s">
        <v>41</v>
      </c>
      <c r="I1694" s="11">
        <v>43594</v>
      </c>
      <c r="J1694" s="2">
        <v>16225</v>
      </c>
      <c r="K1694" s="2" t="s">
        <v>42</v>
      </c>
      <c r="L1694" s="2" t="s">
        <v>43</v>
      </c>
      <c r="M1694" s="2">
        <v>18</v>
      </c>
      <c r="N1694" s="2">
        <v>13750</v>
      </c>
      <c r="O1694" s="2">
        <v>2475</v>
      </c>
      <c r="P1694" s="2">
        <v>0</v>
      </c>
      <c r="Q1694" s="2">
        <v>0</v>
      </c>
      <c r="R1694" s="2">
        <v>2475</v>
      </c>
      <c r="S1694" s="2">
        <v>0</v>
      </c>
      <c r="T1694" s="2" t="s">
        <v>44</v>
      </c>
    </row>
    <row r="1695" spans="1:20" x14ac:dyDescent="0.25">
      <c r="A1695" s="2" t="s">
        <v>16</v>
      </c>
      <c r="B1695" s="2" t="s">
        <v>37</v>
      </c>
      <c r="C1695" s="2">
        <v>52019</v>
      </c>
      <c r="D1695" s="11">
        <v>44606</v>
      </c>
      <c r="E1695" s="2" t="s">
        <v>2349</v>
      </c>
      <c r="F1695" s="2" t="s">
        <v>2350</v>
      </c>
      <c r="G1695" s="2" t="s">
        <v>2351</v>
      </c>
      <c r="H1695" s="2" t="s">
        <v>41</v>
      </c>
      <c r="I1695" s="11">
        <v>43615</v>
      </c>
      <c r="J1695" s="2">
        <v>251.34</v>
      </c>
      <c r="K1695" s="2" t="s">
        <v>42</v>
      </c>
      <c r="L1695" s="2" t="s">
        <v>43</v>
      </c>
      <c r="M1695" s="2">
        <v>18</v>
      </c>
      <c r="N1695" s="2">
        <v>213</v>
      </c>
      <c r="O1695" s="2">
        <v>38.340000000000003</v>
      </c>
      <c r="P1695" s="2">
        <v>0</v>
      </c>
      <c r="Q1695" s="2">
        <v>0</v>
      </c>
      <c r="R1695" s="2">
        <v>38.340000000000003</v>
      </c>
      <c r="S1695" s="2">
        <v>0</v>
      </c>
      <c r="T1695" s="2" t="s">
        <v>44</v>
      </c>
    </row>
    <row r="1696" spans="1:20" x14ac:dyDescent="0.25">
      <c r="A1696" s="2" t="s">
        <v>16</v>
      </c>
      <c r="B1696" s="2" t="s">
        <v>37</v>
      </c>
      <c r="C1696" s="2">
        <v>52019</v>
      </c>
      <c r="D1696" s="11">
        <v>44606</v>
      </c>
      <c r="E1696" s="2" t="s">
        <v>307</v>
      </c>
      <c r="F1696" s="2" t="s">
        <v>308</v>
      </c>
      <c r="G1696" s="2" t="s">
        <v>2352</v>
      </c>
      <c r="H1696" s="2" t="s">
        <v>41</v>
      </c>
      <c r="I1696" s="11">
        <v>43607</v>
      </c>
      <c r="J1696" s="2">
        <v>11800</v>
      </c>
      <c r="K1696" s="2" t="s">
        <v>42</v>
      </c>
      <c r="L1696" s="2" t="s">
        <v>43</v>
      </c>
      <c r="M1696" s="2">
        <v>18</v>
      </c>
      <c r="N1696" s="2">
        <v>10000</v>
      </c>
      <c r="O1696" s="2">
        <v>0</v>
      </c>
      <c r="P1696" s="2">
        <v>900</v>
      </c>
      <c r="Q1696" s="2">
        <v>900</v>
      </c>
      <c r="R1696" s="2">
        <v>1800</v>
      </c>
      <c r="S1696" s="2">
        <v>0</v>
      </c>
      <c r="T1696" s="2" t="s">
        <v>44</v>
      </c>
    </row>
    <row r="1697" spans="1:20" x14ac:dyDescent="0.25">
      <c r="A1697" s="2" t="s">
        <v>16</v>
      </c>
      <c r="B1697" s="2" t="s">
        <v>37</v>
      </c>
      <c r="C1697" s="2">
        <v>52019</v>
      </c>
      <c r="D1697" s="11">
        <v>44606</v>
      </c>
      <c r="E1697" s="2" t="s">
        <v>307</v>
      </c>
      <c r="F1697" s="2" t="s">
        <v>308</v>
      </c>
      <c r="G1697" s="2" t="s">
        <v>2353</v>
      </c>
      <c r="H1697" s="2" t="s">
        <v>41</v>
      </c>
      <c r="I1697" s="11">
        <v>43615</v>
      </c>
      <c r="J1697" s="2">
        <v>47200</v>
      </c>
      <c r="K1697" s="2" t="s">
        <v>42</v>
      </c>
      <c r="L1697" s="2" t="s">
        <v>43</v>
      </c>
      <c r="M1697" s="2">
        <v>18</v>
      </c>
      <c r="N1697" s="2">
        <v>40000</v>
      </c>
      <c r="O1697" s="2">
        <v>0</v>
      </c>
      <c r="P1697" s="2">
        <v>3600</v>
      </c>
      <c r="Q1697" s="2">
        <v>3600</v>
      </c>
      <c r="R1697" s="2">
        <v>7200</v>
      </c>
      <c r="S1697" s="2">
        <v>0</v>
      </c>
      <c r="T1697" s="2" t="s">
        <v>44</v>
      </c>
    </row>
    <row r="1698" spans="1:20" x14ac:dyDescent="0.25">
      <c r="A1698" s="2" t="s">
        <v>16</v>
      </c>
      <c r="B1698" s="2" t="s">
        <v>37</v>
      </c>
      <c r="C1698" s="2">
        <v>52019</v>
      </c>
      <c r="D1698" s="11">
        <v>44606</v>
      </c>
      <c r="E1698" s="2" t="s">
        <v>318</v>
      </c>
      <c r="F1698" s="2" t="s">
        <v>319</v>
      </c>
      <c r="G1698" s="2" t="s">
        <v>2354</v>
      </c>
      <c r="H1698" s="2" t="s">
        <v>41</v>
      </c>
      <c r="I1698" s="11">
        <v>43588</v>
      </c>
      <c r="J1698" s="2">
        <v>7282</v>
      </c>
      <c r="K1698" s="2" t="s">
        <v>42</v>
      </c>
      <c r="L1698" s="2" t="s">
        <v>43</v>
      </c>
      <c r="M1698" s="2">
        <v>18</v>
      </c>
      <c r="N1698" s="2">
        <v>6171.55</v>
      </c>
      <c r="O1698" s="2">
        <v>0</v>
      </c>
      <c r="P1698" s="2">
        <v>555.44000000000005</v>
      </c>
      <c r="Q1698" s="2">
        <v>555.44000000000005</v>
      </c>
      <c r="R1698" s="2">
        <v>1110.8800000000001</v>
      </c>
      <c r="S1698" s="2">
        <v>0</v>
      </c>
      <c r="T1698" s="2" t="s">
        <v>44</v>
      </c>
    </row>
    <row r="1699" spans="1:20" x14ac:dyDescent="0.25">
      <c r="A1699" s="2" t="s">
        <v>16</v>
      </c>
      <c r="B1699" s="2" t="s">
        <v>37</v>
      </c>
      <c r="C1699" s="2">
        <v>52019</v>
      </c>
      <c r="D1699" s="11">
        <v>44606</v>
      </c>
      <c r="E1699" s="2" t="s">
        <v>318</v>
      </c>
      <c r="F1699" s="2" t="s">
        <v>319</v>
      </c>
      <c r="G1699" s="2" t="s">
        <v>2355</v>
      </c>
      <c r="H1699" s="2" t="s">
        <v>41</v>
      </c>
      <c r="I1699" s="11">
        <v>43589</v>
      </c>
      <c r="J1699" s="2">
        <v>16416</v>
      </c>
      <c r="K1699" s="2" t="s">
        <v>42</v>
      </c>
      <c r="L1699" s="2" t="s">
        <v>43</v>
      </c>
      <c r="M1699" s="2">
        <v>18</v>
      </c>
      <c r="N1699" s="2">
        <v>13911.66</v>
      </c>
      <c r="O1699" s="2">
        <v>0</v>
      </c>
      <c r="P1699" s="2">
        <v>1252.05</v>
      </c>
      <c r="Q1699" s="2">
        <v>1252.05</v>
      </c>
      <c r="R1699" s="2">
        <v>2504.1</v>
      </c>
      <c r="S1699" s="2">
        <v>0</v>
      </c>
      <c r="T1699" s="2" t="s">
        <v>44</v>
      </c>
    </row>
    <row r="1700" spans="1:20" x14ac:dyDescent="0.25">
      <c r="A1700" s="2" t="s">
        <v>16</v>
      </c>
      <c r="B1700" s="2" t="s">
        <v>37</v>
      </c>
      <c r="C1700" s="2">
        <v>52019</v>
      </c>
      <c r="D1700" s="11">
        <v>44606</v>
      </c>
      <c r="E1700" s="2" t="s">
        <v>318</v>
      </c>
      <c r="F1700" s="2" t="s">
        <v>319</v>
      </c>
      <c r="G1700" s="2" t="s">
        <v>2356</v>
      </c>
      <c r="H1700" s="2" t="s">
        <v>41</v>
      </c>
      <c r="I1700" s="11">
        <v>43592</v>
      </c>
      <c r="J1700" s="2">
        <v>8536</v>
      </c>
      <c r="K1700" s="2" t="s">
        <v>42</v>
      </c>
      <c r="L1700" s="2" t="s">
        <v>43</v>
      </c>
      <c r="M1700" s="2">
        <v>18</v>
      </c>
      <c r="N1700" s="2">
        <v>7234.15</v>
      </c>
      <c r="O1700" s="2">
        <v>0</v>
      </c>
      <c r="P1700" s="2">
        <v>651.07000000000005</v>
      </c>
      <c r="Q1700" s="2">
        <v>651.07000000000005</v>
      </c>
      <c r="R1700" s="2">
        <v>1302.1400000000001</v>
      </c>
      <c r="S1700" s="2">
        <v>0</v>
      </c>
      <c r="T1700" s="2" t="s">
        <v>44</v>
      </c>
    </row>
    <row r="1701" spans="1:20" x14ac:dyDescent="0.25">
      <c r="A1701" s="2" t="s">
        <v>16</v>
      </c>
      <c r="B1701" s="2" t="s">
        <v>37</v>
      </c>
      <c r="C1701" s="2">
        <v>52019</v>
      </c>
      <c r="D1701" s="11">
        <v>44606</v>
      </c>
      <c r="E1701" s="2" t="s">
        <v>318</v>
      </c>
      <c r="F1701" s="2" t="s">
        <v>319</v>
      </c>
      <c r="G1701" s="2" t="s">
        <v>2357</v>
      </c>
      <c r="H1701" s="2" t="s">
        <v>41</v>
      </c>
      <c r="I1701" s="11">
        <v>43592</v>
      </c>
      <c r="J1701" s="2">
        <v>40366</v>
      </c>
      <c r="K1701" s="2" t="s">
        <v>42</v>
      </c>
      <c r="L1701" s="2" t="s">
        <v>43</v>
      </c>
      <c r="M1701" s="2">
        <v>18</v>
      </c>
      <c r="N1701" s="2">
        <v>34208.800000000003</v>
      </c>
      <c r="O1701" s="2">
        <v>0</v>
      </c>
      <c r="P1701" s="2">
        <v>3078.79</v>
      </c>
      <c r="Q1701" s="2">
        <v>3078.79</v>
      </c>
      <c r="R1701" s="2">
        <v>6157.58</v>
      </c>
      <c r="S1701" s="2">
        <v>0</v>
      </c>
      <c r="T1701" s="2" t="s">
        <v>44</v>
      </c>
    </row>
    <row r="1702" spans="1:20" x14ac:dyDescent="0.25">
      <c r="A1702" s="2" t="s">
        <v>16</v>
      </c>
      <c r="B1702" s="2" t="s">
        <v>37</v>
      </c>
      <c r="C1702" s="2">
        <v>52019</v>
      </c>
      <c r="D1702" s="11">
        <v>44606</v>
      </c>
      <c r="E1702" s="2" t="s">
        <v>318</v>
      </c>
      <c r="F1702" s="2" t="s">
        <v>319</v>
      </c>
      <c r="G1702" s="2" t="s">
        <v>2358</v>
      </c>
      <c r="H1702" s="2" t="s">
        <v>41</v>
      </c>
      <c r="I1702" s="11">
        <v>43592</v>
      </c>
      <c r="J1702" s="2">
        <v>6213</v>
      </c>
      <c r="K1702" s="2" t="s">
        <v>42</v>
      </c>
      <c r="L1702" s="2" t="s">
        <v>43</v>
      </c>
      <c r="M1702" s="2">
        <v>18</v>
      </c>
      <c r="N1702" s="2">
        <v>5265</v>
      </c>
      <c r="O1702" s="2">
        <v>0</v>
      </c>
      <c r="P1702" s="2">
        <v>473.85</v>
      </c>
      <c r="Q1702" s="2">
        <v>473.85</v>
      </c>
      <c r="R1702" s="2">
        <v>947.7</v>
      </c>
      <c r="S1702" s="2">
        <v>0</v>
      </c>
      <c r="T1702" s="2" t="s">
        <v>44</v>
      </c>
    </row>
    <row r="1703" spans="1:20" x14ac:dyDescent="0.25">
      <c r="A1703" s="2" t="s">
        <v>16</v>
      </c>
      <c r="B1703" s="2" t="s">
        <v>37</v>
      </c>
      <c r="C1703" s="2">
        <v>52019</v>
      </c>
      <c r="D1703" s="11">
        <v>44606</v>
      </c>
      <c r="E1703" s="2" t="s">
        <v>318</v>
      </c>
      <c r="F1703" s="2" t="s">
        <v>319</v>
      </c>
      <c r="G1703" s="2" t="s">
        <v>2359</v>
      </c>
      <c r="H1703" s="2" t="s">
        <v>41</v>
      </c>
      <c r="I1703" s="11">
        <v>43594</v>
      </c>
      <c r="J1703" s="2">
        <v>29154</v>
      </c>
      <c r="K1703" s="2" t="s">
        <v>42</v>
      </c>
      <c r="L1703" s="2" t="s">
        <v>43</v>
      </c>
      <c r="M1703" s="2">
        <v>18</v>
      </c>
      <c r="N1703" s="2">
        <v>24706.95</v>
      </c>
      <c r="O1703" s="2">
        <v>0</v>
      </c>
      <c r="P1703" s="2">
        <v>2223.63</v>
      </c>
      <c r="Q1703" s="2">
        <v>2223.63</v>
      </c>
      <c r="R1703" s="2">
        <v>4447.26</v>
      </c>
      <c r="S1703" s="2">
        <v>0</v>
      </c>
      <c r="T1703" s="2" t="s">
        <v>44</v>
      </c>
    </row>
    <row r="1704" spans="1:20" x14ac:dyDescent="0.25">
      <c r="A1704" s="2" t="s">
        <v>16</v>
      </c>
      <c r="B1704" s="2" t="s">
        <v>37</v>
      </c>
      <c r="C1704" s="2">
        <v>52019</v>
      </c>
      <c r="D1704" s="11">
        <v>44606</v>
      </c>
      <c r="E1704" s="2" t="s">
        <v>318</v>
      </c>
      <c r="F1704" s="2" t="s">
        <v>319</v>
      </c>
      <c r="G1704" s="2" t="s">
        <v>2360</v>
      </c>
      <c r="H1704" s="2" t="s">
        <v>41</v>
      </c>
      <c r="I1704" s="11">
        <v>43595</v>
      </c>
      <c r="J1704" s="2">
        <v>8077</v>
      </c>
      <c r="K1704" s="2" t="s">
        <v>42</v>
      </c>
      <c r="L1704" s="2" t="s">
        <v>43</v>
      </c>
      <c r="M1704" s="2">
        <v>18</v>
      </c>
      <c r="N1704" s="2">
        <v>6845.3</v>
      </c>
      <c r="O1704" s="2">
        <v>0</v>
      </c>
      <c r="P1704" s="2">
        <v>616.08000000000004</v>
      </c>
      <c r="Q1704" s="2">
        <v>616.08000000000004</v>
      </c>
      <c r="R1704" s="2">
        <v>1232.1600000000001</v>
      </c>
      <c r="S1704" s="2">
        <v>0</v>
      </c>
      <c r="T1704" s="2" t="s">
        <v>44</v>
      </c>
    </row>
    <row r="1705" spans="1:20" x14ac:dyDescent="0.25">
      <c r="A1705" s="2" t="s">
        <v>16</v>
      </c>
      <c r="B1705" s="2" t="s">
        <v>37</v>
      </c>
      <c r="C1705" s="2">
        <v>52019</v>
      </c>
      <c r="D1705" s="11">
        <v>44606</v>
      </c>
      <c r="E1705" s="2" t="s">
        <v>318</v>
      </c>
      <c r="F1705" s="2" t="s">
        <v>319</v>
      </c>
      <c r="G1705" s="2" t="s">
        <v>2361</v>
      </c>
      <c r="H1705" s="2" t="s">
        <v>41</v>
      </c>
      <c r="I1705" s="11">
        <v>43595</v>
      </c>
      <c r="J1705" s="2">
        <v>27012</v>
      </c>
      <c r="K1705" s="2" t="s">
        <v>42</v>
      </c>
      <c r="L1705" s="2" t="s">
        <v>43</v>
      </c>
      <c r="M1705" s="2">
        <v>18</v>
      </c>
      <c r="N1705" s="2">
        <v>22891.1</v>
      </c>
      <c r="O1705" s="2">
        <v>0</v>
      </c>
      <c r="P1705" s="2">
        <v>2060.1999999999998</v>
      </c>
      <c r="Q1705" s="2">
        <v>2060.1999999999998</v>
      </c>
      <c r="R1705" s="2">
        <v>4120.3999999999996</v>
      </c>
      <c r="S1705" s="2">
        <v>0</v>
      </c>
      <c r="T1705" s="2" t="s">
        <v>44</v>
      </c>
    </row>
    <row r="1706" spans="1:20" x14ac:dyDescent="0.25">
      <c r="A1706" s="2" t="s">
        <v>16</v>
      </c>
      <c r="B1706" s="2" t="s">
        <v>37</v>
      </c>
      <c r="C1706" s="2">
        <v>52019</v>
      </c>
      <c r="D1706" s="11">
        <v>44606</v>
      </c>
      <c r="E1706" s="2" t="s">
        <v>318</v>
      </c>
      <c r="F1706" s="2" t="s">
        <v>319</v>
      </c>
      <c r="G1706" s="2" t="s">
        <v>2362</v>
      </c>
      <c r="H1706" s="2" t="s">
        <v>41</v>
      </c>
      <c r="I1706" s="11">
        <v>43595</v>
      </c>
      <c r="J1706" s="2">
        <v>141555</v>
      </c>
      <c r="K1706" s="2" t="s">
        <v>42</v>
      </c>
      <c r="L1706" s="2" t="s">
        <v>43</v>
      </c>
      <c r="M1706" s="2">
        <v>18</v>
      </c>
      <c r="N1706" s="2">
        <v>119962</v>
      </c>
      <c r="O1706" s="2">
        <v>0</v>
      </c>
      <c r="P1706" s="2">
        <v>10796.58</v>
      </c>
      <c r="Q1706" s="2">
        <v>10796.58</v>
      </c>
      <c r="R1706" s="2">
        <v>21593.16</v>
      </c>
      <c r="S1706" s="2">
        <v>0</v>
      </c>
      <c r="T1706" s="2" t="s">
        <v>44</v>
      </c>
    </row>
    <row r="1707" spans="1:20" x14ac:dyDescent="0.25">
      <c r="A1707" s="2" t="s">
        <v>16</v>
      </c>
      <c r="B1707" s="2" t="s">
        <v>37</v>
      </c>
      <c r="C1707" s="2">
        <v>52019</v>
      </c>
      <c r="D1707" s="11">
        <v>44606</v>
      </c>
      <c r="E1707" s="2" t="s">
        <v>318</v>
      </c>
      <c r="F1707" s="2" t="s">
        <v>319</v>
      </c>
      <c r="G1707" s="2" t="s">
        <v>2363</v>
      </c>
      <c r="H1707" s="2" t="s">
        <v>41</v>
      </c>
      <c r="I1707" s="11">
        <v>43596</v>
      </c>
      <c r="J1707" s="2">
        <v>6824</v>
      </c>
      <c r="K1707" s="2" t="s">
        <v>42</v>
      </c>
      <c r="L1707" s="2" t="s">
        <v>43</v>
      </c>
      <c r="M1707" s="2">
        <v>18</v>
      </c>
      <c r="N1707" s="2">
        <v>5782.8</v>
      </c>
      <c r="O1707" s="2">
        <v>0</v>
      </c>
      <c r="P1707" s="2">
        <v>520.45000000000005</v>
      </c>
      <c r="Q1707" s="2">
        <v>520.45000000000005</v>
      </c>
      <c r="R1707" s="2">
        <v>1040.9000000000001</v>
      </c>
      <c r="S1707" s="2">
        <v>0</v>
      </c>
      <c r="T1707" s="2" t="s">
        <v>44</v>
      </c>
    </row>
    <row r="1708" spans="1:20" x14ac:dyDescent="0.25">
      <c r="A1708" s="2" t="s">
        <v>16</v>
      </c>
      <c r="B1708" s="2" t="s">
        <v>37</v>
      </c>
      <c r="C1708" s="2">
        <v>52019</v>
      </c>
      <c r="D1708" s="11">
        <v>44606</v>
      </c>
      <c r="E1708" s="2" t="s">
        <v>318</v>
      </c>
      <c r="F1708" s="2" t="s">
        <v>319</v>
      </c>
      <c r="G1708" s="2" t="s">
        <v>563</v>
      </c>
      <c r="H1708" s="2" t="s">
        <v>41</v>
      </c>
      <c r="I1708" s="11">
        <v>43598</v>
      </c>
      <c r="J1708" s="2">
        <v>153130</v>
      </c>
      <c r="K1708" s="2" t="s">
        <v>42</v>
      </c>
      <c r="L1708" s="2" t="s">
        <v>43</v>
      </c>
      <c r="M1708" s="2">
        <v>18</v>
      </c>
      <c r="N1708" s="2">
        <v>129771</v>
      </c>
      <c r="O1708" s="2">
        <v>0</v>
      </c>
      <c r="P1708" s="2">
        <v>11679.39</v>
      </c>
      <c r="Q1708" s="2">
        <v>11679.39</v>
      </c>
      <c r="R1708" s="2">
        <v>23358.78</v>
      </c>
      <c r="S1708" s="2">
        <v>0</v>
      </c>
      <c r="T1708" s="2" t="s">
        <v>44</v>
      </c>
    </row>
    <row r="1709" spans="1:20" x14ac:dyDescent="0.25">
      <c r="A1709" s="2" t="s">
        <v>16</v>
      </c>
      <c r="B1709" s="2" t="s">
        <v>37</v>
      </c>
      <c r="C1709" s="2">
        <v>52019</v>
      </c>
      <c r="D1709" s="11">
        <v>44606</v>
      </c>
      <c r="E1709" s="2" t="s">
        <v>318</v>
      </c>
      <c r="F1709" s="2" t="s">
        <v>319</v>
      </c>
      <c r="G1709" s="2" t="s">
        <v>2364</v>
      </c>
      <c r="H1709" s="2" t="s">
        <v>41</v>
      </c>
      <c r="I1709" s="11">
        <v>43598</v>
      </c>
      <c r="J1709" s="2">
        <v>86817</v>
      </c>
      <c r="K1709" s="2" t="s">
        <v>42</v>
      </c>
      <c r="L1709" s="2" t="s">
        <v>43</v>
      </c>
      <c r="M1709" s="2">
        <v>18</v>
      </c>
      <c r="N1709" s="2">
        <v>73573.5</v>
      </c>
      <c r="O1709" s="2">
        <v>0</v>
      </c>
      <c r="P1709" s="2">
        <v>6621.61</v>
      </c>
      <c r="Q1709" s="2">
        <v>6621.61</v>
      </c>
      <c r="R1709" s="2">
        <v>13243.22</v>
      </c>
      <c r="S1709" s="2">
        <v>0</v>
      </c>
      <c r="T1709" s="2" t="s">
        <v>44</v>
      </c>
    </row>
    <row r="1710" spans="1:20" x14ac:dyDescent="0.25">
      <c r="A1710" s="2" t="s">
        <v>16</v>
      </c>
      <c r="B1710" s="2" t="s">
        <v>37</v>
      </c>
      <c r="C1710" s="2">
        <v>52019</v>
      </c>
      <c r="D1710" s="11">
        <v>44606</v>
      </c>
      <c r="E1710" s="2" t="s">
        <v>318</v>
      </c>
      <c r="F1710" s="2" t="s">
        <v>319</v>
      </c>
      <c r="G1710" s="2" t="s">
        <v>2365</v>
      </c>
      <c r="H1710" s="2" t="s">
        <v>41</v>
      </c>
      <c r="I1710" s="11">
        <v>43598</v>
      </c>
      <c r="J1710" s="2">
        <v>39183</v>
      </c>
      <c r="K1710" s="2" t="s">
        <v>42</v>
      </c>
      <c r="L1710" s="2" t="s">
        <v>43</v>
      </c>
      <c r="M1710" s="2">
        <v>18</v>
      </c>
      <c r="N1710" s="2">
        <v>33205.96</v>
      </c>
      <c r="O1710" s="2">
        <v>0</v>
      </c>
      <c r="P1710" s="2">
        <v>2988.54</v>
      </c>
      <c r="Q1710" s="2">
        <v>2988.54</v>
      </c>
      <c r="R1710" s="2">
        <v>5977.08</v>
      </c>
      <c r="S1710" s="2">
        <v>0</v>
      </c>
      <c r="T1710" s="2" t="s">
        <v>44</v>
      </c>
    </row>
    <row r="1711" spans="1:20" x14ac:dyDescent="0.25">
      <c r="A1711" s="2" t="s">
        <v>16</v>
      </c>
      <c r="B1711" s="2" t="s">
        <v>37</v>
      </c>
      <c r="C1711" s="2">
        <v>52019</v>
      </c>
      <c r="D1711" s="11">
        <v>44606</v>
      </c>
      <c r="E1711" s="2" t="s">
        <v>318</v>
      </c>
      <c r="F1711" s="2" t="s">
        <v>319</v>
      </c>
      <c r="G1711" s="2" t="s">
        <v>2366</v>
      </c>
      <c r="H1711" s="2" t="s">
        <v>41</v>
      </c>
      <c r="I1711" s="11">
        <v>43599</v>
      </c>
      <c r="J1711" s="2">
        <v>3012</v>
      </c>
      <c r="K1711" s="2" t="s">
        <v>42</v>
      </c>
      <c r="L1711" s="2" t="s">
        <v>43</v>
      </c>
      <c r="M1711" s="2">
        <v>18</v>
      </c>
      <c r="N1711" s="2">
        <v>2552.5500000000002</v>
      </c>
      <c r="O1711" s="2">
        <v>0</v>
      </c>
      <c r="P1711" s="2">
        <v>229.73</v>
      </c>
      <c r="Q1711" s="2">
        <v>229.73</v>
      </c>
      <c r="R1711" s="2">
        <v>459.46</v>
      </c>
      <c r="S1711" s="2">
        <v>0</v>
      </c>
      <c r="T1711" s="2" t="s">
        <v>44</v>
      </c>
    </row>
    <row r="1712" spans="1:20" x14ac:dyDescent="0.25">
      <c r="A1712" s="2" t="s">
        <v>16</v>
      </c>
      <c r="B1712" s="2" t="s">
        <v>37</v>
      </c>
      <c r="C1712" s="2">
        <v>52019</v>
      </c>
      <c r="D1712" s="11">
        <v>44606</v>
      </c>
      <c r="E1712" s="2" t="s">
        <v>318</v>
      </c>
      <c r="F1712" s="2" t="s">
        <v>319</v>
      </c>
      <c r="G1712" s="2" t="s">
        <v>2367</v>
      </c>
      <c r="H1712" s="2" t="s">
        <v>41</v>
      </c>
      <c r="I1712" s="11">
        <v>43599</v>
      </c>
      <c r="J1712" s="2">
        <v>22233</v>
      </c>
      <c r="K1712" s="2" t="s">
        <v>42</v>
      </c>
      <c r="L1712" s="2" t="s">
        <v>43</v>
      </c>
      <c r="M1712" s="2">
        <v>18</v>
      </c>
      <c r="N1712" s="2">
        <v>18841.599999999999</v>
      </c>
      <c r="O1712" s="2">
        <v>0</v>
      </c>
      <c r="P1712" s="2">
        <v>1695.74</v>
      </c>
      <c r="Q1712" s="2">
        <v>1695.74</v>
      </c>
      <c r="R1712" s="2">
        <v>3391.48</v>
      </c>
      <c r="S1712" s="2">
        <v>0</v>
      </c>
      <c r="T1712" s="2" t="s">
        <v>44</v>
      </c>
    </row>
    <row r="1713" spans="1:20" x14ac:dyDescent="0.25">
      <c r="A1713" s="2" t="s">
        <v>16</v>
      </c>
      <c r="B1713" s="2" t="s">
        <v>37</v>
      </c>
      <c r="C1713" s="2">
        <v>52019</v>
      </c>
      <c r="D1713" s="11">
        <v>44606</v>
      </c>
      <c r="E1713" s="2" t="s">
        <v>318</v>
      </c>
      <c r="F1713" s="2" t="s">
        <v>319</v>
      </c>
      <c r="G1713" s="2" t="s">
        <v>2368</v>
      </c>
      <c r="H1713" s="2" t="s">
        <v>41</v>
      </c>
      <c r="I1713" s="11">
        <v>43600</v>
      </c>
      <c r="J1713" s="2">
        <v>14801</v>
      </c>
      <c r="K1713" s="2" t="s">
        <v>42</v>
      </c>
      <c r="L1713" s="2" t="s">
        <v>43</v>
      </c>
      <c r="M1713" s="2">
        <v>18</v>
      </c>
      <c r="N1713" s="2">
        <v>12542.82</v>
      </c>
      <c r="O1713" s="2">
        <v>0</v>
      </c>
      <c r="P1713" s="2">
        <v>1128.8499999999999</v>
      </c>
      <c r="Q1713" s="2">
        <v>1128.8499999999999</v>
      </c>
      <c r="R1713" s="2">
        <v>2257.6999999999998</v>
      </c>
      <c r="S1713" s="2">
        <v>0</v>
      </c>
      <c r="T1713" s="2" t="s">
        <v>44</v>
      </c>
    </row>
    <row r="1714" spans="1:20" x14ac:dyDescent="0.25">
      <c r="A1714" s="2" t="s">
        <v>16</v>
      </c>
      <c r="B1714" s="2" t="s">
        <v>37</v>
      </c>
      <c r="C1714" s="2">
        <v>52019</v>
      </c>
      <c r="D1714" s="11">
        <v>44606</v>
      </c>
      <c r="E1714" s="2" t="s">
        <v>318</v>
      </c>
      <c r="F1714" s="2" t="s">
        <v>319</v>
      </c>
      <c r="G1714" s="2" t="s">
        <v>2369</v>
      </c>
      <c r="H1714" s="2" t="s">
        <v>41</v>
      </c>
      <c r="I1714" s="11">
        <v>43605</v>
      </c>
      <c r="J1714" s="2">
        <v>45459</v>
      </c>
      <c r="K1714" s="2" t="s">
        <v>42</v>
      </c>
      <c r="L1714" s="2" t="s">
        <v>43</v>
      </c>
      <c r="M1714" s="2">
        <v>18</v>
      </c>
      <c r="N1714" s="2">
        <v>38524.800000000003</v>
      </c>
      <c r="O1714" s="2">
        <v>0</v>
      </c>
      <c r="P1714" s="2">
        <v>3467.23</v>
      </c>
      <c r="Q1714" s="2">
        <v>3467.23</v>
      </c>
      <c r="R1714" s="2">
        <v>6934.46</v>
      </c>
      <c r="S1714" s="2">
        <v>0</v>
      </c>
      <c r="T1714" s="2" t="s">
        <v>44</v>
      </c>
    </row>
    <row r="1715" spans="1:20" x14ac:dyDescent="0.25">
      <c r="A1715" s="2" t="s">
        <v>16</v>
      </c>
      <c r="B1715" s="2" t="s">
        <v>37</v>
      </c>
      <c r="C1715" s="2">
        <v>52019</v>
      </c>
      <c r="D1715" s="11">
        <v>44606</v>
      </c>
      <c r="E1715" s="2" t="s">
        <v>318</v>
      </c>
      <c r="F1715" s="2" t="s">
        <v>319</v>
      </c>
      <c r="G1715" s="2" t="s">
        <v>2370</v>
      </c>
      <c r="H1715" s="2" t="s">
        <v>41</v>
      </c>
      <c r="I1715" s="11">
        <v>43606</v>
      </c>
      <c r="J1715" s="2">
        <v>34448</v>
      </c>
      <c r="K1715" s="2" t="s">
        <v>42</v>
      </c>
      <c r="L1715" s="2" t="s">
        <v>43</v>
      </c>
      <c r="M1715" s="2">
        <v>18</v>
      </c>
      <c r="N1715" s="2">
        <v>29193.599999999999</v>
      </c>
      <c r="O1715" s="2">
        <v>0</v>
      </c>
      <c r="P1715" s="2">
        <v>2627.42</v>
      </c>
      <c r="Q1715" s="2">
        <v>2627.42</v>
      </c>
      <c r="R1715" s="2">
        <v>5254.84</v>
      </c>
      <c r="S1715" s="2">
        <v>0</v>
      </c>
      <c r="T1715" s="2" t="s">
        <v>44</v>
      </c>
    </row>
    <row r="1716" spans="1:20" x14ac:dyDescent="0.25">
      <c r="A1716" s="2" t="s">
        <v>16</v>
      </c>
      <c r="B1716" s="2" t="s">
        <v>37</v>
      </c>
      <c r="C1716" s="2">
        <v>52019</v>
      </c>
      <c r="D1716" s="11">
        <v>44606</v>
      </c>
      <c r="E1716" s="2" t="s">
        <v>318</v>
      </c>
      <c r="F1716" s="2" t="s">
        <v>319</v>
      </c>
      <c r="G1716" s="2" t="s">
        <v>2371</v>
      </c>
      <c r="H1716" s="2" t="s">
        <v>41</v>
      </c>
      <c r="I1716" s="11">
        <v>43606</v>
      </c>
      <c r="J1716" s="2">
        <v>13944</v>
      </c>
      <c r="K1716" s="2" t="s">
        <v>42</v>
      </c>
      <c r="L1716" s="2" t="s">
        <v>43</v>
      </c>
      <c r="M1716" s="2">
        <v>18</v>
      </c>
      <c r="N1716" s="2">
        <v>11816.92</v>
      </c>
      <c r="O1716" s="2">
        <v>0</v>
      </c>
      <c r="P1716" s="2">
        <v>1063.52</v>
      </c>
      <c r="Q1716" s="2">
        <v>1063.52</v>
      </c>
      <c r="R1716" s="2">
        <v>2127.04</v>
      </c>
      <c r="S1716" s="2">
        <v>0</v>
      </c>
      <c r="T1716" s="2" t="s">
        <v>44</v>
      </c>
    </row>
    <row r="1717" spans="1:20" x14ac:dyDescent="0.25">
      <c r="A1717" s="2" t="s">
        <v>16</v>
      </c>
      <c r="B1717" s="2" t="s">
        <v>37</v>
      </c>
      <c r="C1717" s="2">
        <v>52019</v>
      </c>
      <c r="D1717" s="11">
        <v>44606</v>
      </c>
      <c r="E1717" s="2" t="s">
        <v>318</v>
      </c>
      <c r="F1717" s="2" t="s">
        <v>319</v>
      </c>
      <c r="G1717" s="2" t="s">
        <v>2372</v>
      </c>
      <c r="H1717" s="2" t="s">
        <v>41</v>
      </c>
      <c r="I1717" s="11">
        <v>43607</v>
      </c>
      <c r="J1717" s="2">
        <v>32133</v>
      </c>
      <c r="K1717" s="2" t="s">
        <v>42</v>
      </c>
      <c r="L1717" s="2" t="s">
        <v>43</v>
      </c>
      <c r="M1717" s="2">
        <v>18</v>
      </c>
      <c r="N1717" s="2">
        <v>27231.62</v>
      </c>
      <c r="O1717" s="2">
        <v>0</v>
      </c>
      <c r="P1717" s="2">
        <v>2450.85</v>
      </c>
      <c r="Q1717" s="2">
        <v>2450.85</v>
      </c>
      <c r="R1717" s="2">
        <v>4901.7</v>
      </c>
      <c r="S1717" s="2">
        <v>0</v>
      </c>
      <c r="T1717" s="2" t="s">
        <v>44</v>
      </c>
    </row>
    <row r="1718" spans="1:20" x14ac:dyDescent="0.25">
      <c r="A1718" s="2" t="s">
        <v>16</v>
      </c>
      <c r="B1718" s="2" t="s">
        <v>37</v>
      </c>
      <c r="C1718" s="2">
        <v>52019</v>
      </c>
      <c r="D1718" s="11">
        <v>44606</v>
      </c>
      <c r="E1718" s="2" t="s">
        <v>318</v>
      </c>
      <c r="F1718" s="2" t="s">
        <v>319</v>
      </c>
      <c r="G1718" s="2" t="s">
        <v>2373</v>
      </c>
      <c r="H1718" s="2" t="s">
        <v>41</v>
      </c>
      <c r="I1718" s="11">
        <v>43608</v>
      </c>
      <c r="J1718" s="2">
        <v>36328</v>
      </c>
      <c r="K1718" s="2" t="s">
        <v>42</v>
      </c>
      <c r="L1718" s="2" t="s">
        <v>43</v>
      </c>
      <c r="M1718" s="2">
        <v>18</v>
      </c>
      <c r="N1718" s="2">
        <v>30786.15</v>
      </c>
      <c r="O1718" s="2">
        <v>0</v>
      </c>
      <c r="P1718" s="2">
        <v>2770.75</v>
      </c>
      <c r="Q1718" s="2">
        <v>2770.75</v>
      </c>
      <c r="R1718" s="2">
        <v>5541.5</v>
      </c>
      <c r="S1718" s="2">
        <v>0</v>
      </c>
      <c r="T1718" s="2" t="s">
        <v>44</v>
      </c>
    </row>
    <row r="1719" spans="1:20" x14ac:dyDescent="0.25">
      <c r="A1719" s="2" t="s">
        <v>16</v>
      </c>
      <c r="B1719" s="2" t="s">
        <v>37</v>
      </c>
      <c r="C1719" s="2">
        <v>52019</v>
      </c>
      <c r="D1719" s="11">
        <v>44606</v>
      </c>
      <c r="E1719" s="2" t="s">
        <v>318</v>
      </c>
      <c r="F1719" s="2" t="s">
        <v>319</v>
      </c>
      <c r="G1719" s="2" t="s">
        <v>2374</v>
      </c>
      <c r="H1719" s="2" t="s">
        <v>41</v>
      </c>
      <c r="I1719" s="11">
        <v>43608</v>
      </c>
      <c r="J1719" s="2">
        <v>4325</v>
      </c>
      <c r="K1719" s="2" t="s">
        <v>42</v>
      </c>
      <c r="L1719" s="2" t="s">
        <v>43</v>
      </c>
      <c r="M1719" s="2">
        <v>18</v>
      </c>
      <c r="N1719" s="2">
        <v>3665.2</v>
      </c>
      <c r="O1719" s="2">
        <v>0</v>
      </c>
      <c r="P1719" s="2">
        <v>329.87</v>
      </c>
      <c r="Q1719" s="2">
        <v>329.87</v>
      </c>
      <c r="R1719" s="2">
        <v>659.74</v>
      </c>
      <c r="S1719" s="2">
        <v>0</v>
      </c>
      <c r="T1719" s="2" t="s">
        <v>44</v>
      </c>
    </row>
    <row r="1720" spans="1:20" x14ac:dyDescent="0.25">
      <c r="A1720" s="2" t="s">
        <v>16</v>
      </c>
      <c r="B1720" s="2" t="s">
        <v>37</v>
      </c>
      <c r="C1720" s="2">
        <v>52019</v>
      </c>
      <c r="D1720" s="11">
        <v>44606</v>
      </c>
      <c r="E1720" s="2" t="s">
        <v>318</v>
      </c>
      <c r="F1720" s="2" t="s">
        <v>319</v>
      </c>
      <c r="G1720" s="2" t="s">
        <v>2375</v>
      </c>
      <c r="H1720" s="2" t="s">
        <v>41</v>
      </c>
      <c r="I1720" s="11">
        <v>43610</v>
      </c>
      <c r="J1720" s="2">
        <v>89874</v>
      </c>
      <c r="K1720" s="2" t="s">
        <v>42</v>
      </c>
      <c r="L1720" s="2" t="s">
        <v>43</v>
      </c>
      <c r="M1720" s="2">
        <v>18</v>
      </c>
      <c r="N1720" s="2">
        <v>76164</v>
      </c>
      <c r="O1720" s="2">
        <v>0</v>
      </c>
      <c r="P1720" s="2">
        <v>6854.76</v>
      </c>
      <c r="Q1720" s="2">
        <v>6854.76</v>
      </c>
      <c r="R1720" s="2">
        <v>13709.52</v>
      </c>
      <c r="S1720" s="2">
        <v>0</v>
      </c>
      <c r="T1720" s="2" t="s">
        <v>44</v>
      </c>
    </row>
    <row r="1721" spans="1:20" x14ac:dyDescent="0.25">
      <c r="A1721" s="2" t="s">
        <v>16</v>
      </c>
      <c r="B1721" s="2" t="s">
        <v>37</v>
      </c>
      <c r="C1721" s="2">
        <v>52019</v>
      </c>
      <c r="D1721" s="11">
        <v>44606</v>
      </c>
      <c r="E1721" s="2" t="s">
        <v>318</v>
      </c>
      <c r="F1721" s="2" t="s">
        <v>319</v>
      </c>
      <c r="G1721" s="2" t="s">
        <v>2376</v>
      </c>
      <c r="H1721" s="2" t="s">
        <v>41</v>
      </c>
      <c r="I1721" s="11">
        <v>43613</v>
      </c>
      <c r="J1721" s="2">
        <v>22124</v>
      </c>
      <c r="K1721" s="2" t="s">
        <v>42</v>
      </c>
      <c r="L1721" s="2" t="s">
        <v>43</v>
      </c>
      <c r="M1721" s="2">
        <v>18</v>
      </c>
      <c r="N1721" s="2">
        <v>18749.5</v>
      </c>
      <c r="O1721" s="2">
        <v>0</v>
      </c>
      <c r="P1721" s="2">
        <v>1687.45</v>
      </c>
      <c r="Q1721" s="2">
        <v>1687.45</v>
      </c>
      <c r="R1721" s="2">
        <v>3374.9</v>
      </c>
      <c r="S1721" s="2">
        <v>0</v>
      </c>
      <c r="T1721" s="2" t="s">
        <v>44</v>
      </c>
    </row>
    <row r="1722" spans="1:20" x14ac:dyDescent="0.25">
      <c r="A1722" s="2" t="s">
        <v>16</v>
      </c>
      <c r="B1722" s="2" t="s">
        <v>37</v>
      </c>
      <c r="C1722" s="2">
        <v>52019</v>
      </c>
      <c r="D1722" s="11">
        <v>44606</v>
      </c>
      <c r="E1722" s="2" t="s">
        <v>318</v>
      </c>
      <c r="F1722" s="2" t="s">
        <v>319</v>
      </c>
      <c r="G1722" s="2" t="s">
        <v>2377</v>
      </c>
      <c r="H1722" s="2" t="s">
        <v>41</v>
      </c>
      <c r="I1722" s="11">
        <v>43614</v>
      </c>
      <c r="J1722" s="2">
        <v>128913</v>
      </c>
      <c r="K1722" s="2" t="s">
        <v>42</v>
      </c>
      <c r="L1722" s="2" t="s">
        <v>43</v>
      </c>
      <c r="M1722" s="2">
        <v>18</v>
      </c>
      <c r="N1722" s="2">
        <v>109248.56</v>
      </c>
      <c r="O1722" s="2">
        <v>0</v>
      </c>
      <c r="P1722" s="2">
        <v>9832.3700000000008</v>
      </c>
      <c r="Q1722" s="2">
        <v>9832.3700000000008</v>
      </c>
      <c r="R1722" s="2">
        <v>19664.740000000002</v>
      </c>
      <c r="S1722" s="2">
        <v>0</v>
      </c>
      <c r="T1722" s="2" t="s">
        <v>44</v>
      </c>
    </row>
    <row r="1723" spans="1:20" x14ac:dyDescent="0.25">
      <c r="A1723" s="2" t="s">
        <v>16</v>
      </c>
      <c r="B1723" s="2" t="s">
        <v>37</v>
      </c>
      <c r="C1723" s="2">
        <v>52019</v>
      </c>
      <c r="D1723" s="11">
        <v>44606</v>
      </c>
      <c r="E1723" s="2" t="s">
        <v>318</v>
      </c>
      <c r="F1723" s="2" t="s">
        <v>319</v>
      </c>
      <c r="G1723" s="2" t="s">
        <v>2378</v>
      </c>
      <c r="H1723" s="2" t="s">
        <v>41</v>
      </c>
      <c r="I1723" s="11">
        <v>43614</v>
      </c>
      <c r="J1723" s="2">
        <v>15301</v>
      </c>
      <c r="K1723" s="2" t="s">
        <v>42</v>
      </c>
      <c r="L1723" s="2" t="s">
        <v>43</v>
      </c>
      <c r="M1723" s="2">
        <v>18</v>
      </c>
      <c r="N1723" s="2">
        <v>12966.8</v>
      </c>
      <c r="O1723" s="2">
        <v>0</v>
      </c>
      <c r="P1723" s="2">
        <v>1167.01</v>
      </c>
      <c r="Q1723" s="2">
        <v>1167.01</v>
      </c>
      <c r="R1723" s="2">
        <v>2334.02</v>
      </c>
      <c r="S1723" s="2">
        <v>0</v>
      </c>
      <c r="T1723" s="2" t="s">
        <v>44</v>
      </c>
    </row>
    <row r="1724" spans="1:20" x14ac:dyDescent="0.25">
      <c r="A1724" s="2" t="s">
        <v>16</v>
      </c>
      <c r="B1724" s="2" t="s">
        <v>37</v>
      </c>
      <c r="C1724" s="2">
        <v>52019</v>
      </c>
      <c r="D1724" s="11">
        <v>44606</v>
      </c>
      <c r="E1724" s="2" t="s">
        <v>318</v>
      </c>
      <c r="F1724" s="2" t="s">
        <v>319</v>
      </c>
      <c r="G1724" s="2" t="s">
        <v>2379</v>
      </c>
      <c r="H1724" s="2" t="s">
        <v>41</v>
      </c>
      <c r="I1724" s="11">
        <v>43614</v>
      </c>
      <c r="J1724" s="2">
        <v>18524</v>
      </c>
      <c r="K1724" s="2" t="s">
        <v>42</v>
      </c>
      <c r="L1724" s="2" t="s">
        <v>43</v>
      </c>
      <c r="M1724" s="2">
        <v>18</v>
      </c>
      <c r="N1724" s="2">
        <v>15698.1</v>
      </c>
      <c r="O1724" s="2">
        <v>0</v>
      </c>
      <c r="P1724" s="2">
        <v>1412.83</v>
      </c>
      <c r="Q1724" s="2">
        <v>1412.83</v>
      </c>
      <c r="R1724" s="2">
        <v>2825.66</v>
      </c>
      <c r="S1724" s="2">
        <v>0</v>
      </c>
      <c r="T1724" s="2" t="s">
        <v>44</v>
      </c>
    </row>
    <row r="1725" spans="1:20" x14ac:dyDescent="0.25">
      <c r="A1725" s="2" t="s">
        <v>16</v>
      </c>
      <c r="B1725" s="2" t="s">
        <v>37</v>
      </c>
      <c r="C1725" s="2">
        <v>52019</v>
      </c>
      <c r="D1725" s="11">
        <v>44606</v>
      </c>
      <c r="E1725" s="2" t="s">
        <v>318</v>
      </c>
      <c r="F1725" s="2" t="s">
        <v>319</v>
      </c>
      <c r="G1725" s="2" t="s">
        <v>2380</v>
      </c>
      <c r="H1725" s="2" t="s">
        <v>41</v>
      </c>
      <c r="I1725" s="11">
        <v>43615</v>
      </c>
      <c r="J1725" s="2">
        <v>40481</v>
      </c>
      <c r="K1725" s="2" t="s">
        <v>42</v>
      </c>
      <c r="L1725" s="2" t="s">
        <v>43</v>
      </c>
      <c r="M1725" s="2">
        <v>18</v>
      </c>
      <c r="N1725" s="2">
        <v>34305.599999999999</v>
      </c>
      <c r="O1725" s="2">
        <v>0</v>
      </c>
      <c r="P1725" s="2">
        <v>3087.5</v>
      </c>
      <c r="Q1725" s="2">
        <v>3087.5</v>
      </c>
      <c r="R1725" s="2">
        <v>6175</v>
      </c>
      <c r="S1725" s="2">
        <v>0</v>
      </c>
      <c r="T1725" s="2" t="s">
        <v>44</v>
      </c>
    </row>
    <row r="1726" spans="1:20" x14ac:dyDescent="0.25">
      <c r="A1726" s="2" t="s">
        <v>16</v>
      </c>
      <c r="B1726" s="2" t="s">
        <v>37</v>
      </c>
      <c r="C1726" s="2">
        <v>52019</v>
      </c>
      <c r="D1726" s="11">
        <v>44606</v>
      </c>
      <c r="E1726" s="2" t="s">
        <v>318</v>
      </c>
      <c r="F1726" s="2" t="s">
        <v>319</v>
      </c>
      <c r="G1726" s="2" t="s">
        <v>2381</v>
      </c>
      <c r="H1726" s="2" t="s">
        <v>41</v>
      </c>
      <c r="I1726" s="11">
        <v>43615</v>
      </c>
      <c r="J1726" s="2">
        <v>2499</v>
      </c>
      <c r="K1726" s="2" t="s">
        <v>42</v>
      </c>
      <c r="L1726" s="2" t="s">
        <v>43</v>
      </c>
      <c r="M1726" s="2">
        <v>18</v>
      </c>
      <c r="N1726" s="2">
        <v>2117.5</v>
      </c>
      <c r="O1726" s="2">
        <v>0</v>
      </c>
      <c r="P1726" s="2">
        <v>190.58</v>
      </c>
      <c r="Q1726" s="2">
        <v>190.58</v>
      </c>
      <c r="R1726" s="2">
        <v>381.16</v>
      </c>
      <c r="S1726" s="2">
        <v>0</v>
      </c>
      <c r="T1726" s="2" t="s">
        <v>44</v>
      </c>
    </row>
    <row r="1727" spans="1:20" x14ac:dyDescent="0.25">
      <c r="A1727" s="2" t="s">
        <v>16</v>
      </c>
      <c r="B1727" s="2" t="s">
        <v>37</v>
      </c>
      <c r="C1727" s="2">
        <v>52019</v>
      </c>
      <c r="D1727" s="11">
        <v>44606</v>
      </c>
      <c r="E1727" s="2" t="s">
        <v>318</v>
      </c>
      <c r="F1727" s="2" t="s">
        <v>319</v>
      </c>
      <c r="G1727" s="2" t="s">
        <v>2382</v>
      </c>
      <c r="H1727" s="2" t="s">
        <v>41</v>
      </c>
      <c r="I1727" s="11">
        <v>43616</v>
      </c>
      <c r="J1727" s="2">
        <v>98690</v>
      </c>
      <c r="K1727" s="2" t="s">
        <v>42</v>
      </c>
      <c r="L1727" s="2" t="s">
        <v>43</v>
      </c>
      <c r="M1727" s="2">
        <v>18</v>
      </c>
      <c r="N1727" s="2">
        <v>83635.199999999997</v>
      </c>
      <c r="O1727" s="2">
        <v>0</v>
      </c>
      <c r="P1727" s="2">
        <v>7527.17</v>
      </c>
      <c r="Q1727" s="2">
        <v>7527.17</v>
      </c>
      <c r="R1727" s="2">
        <v>15054.34</v>
      </c>
      <c r="S1727" s="2">
        <v>0</v>
      </c>
      <c r="T1727" s="2" t="s">
        <v>44</v>
      </c>
    </row>
    <row r="1728" spans="1:20" x14ac:dyDescent="0.25">
      <c r="A1728" s="2" t="s">
        <v>16</v>
      </c>
      <c r="B1728" s="2" t="s">
        <v>37</v>
      </c>
      <c r="C1728" s="2">
        <v>52019</v>
      </c>
      <c r="D1728" s="11">
        <v>44606</v>
      </c>
      <c r="E1728" s="2" t="s">
        <v>318</v>
      </c>
      <c r="F1728" s="2" t="s">
        <v>319</v>
      </c>
      <c r="G1728" s="2" t="s">
        <v>2383</v>
      </c>
      <c r="H1728" s="2" t="s">
        <v>41</v>
      </c>
      <c r="I1728" s="11">
        <v>43616</v>
      </c>
      <c r="J1728" s="2">
        <v>53667</v>
      </c>
      <c r="K1728" s="2" t="s">
        <v>42</v>
      </c>
      <c r="L1728" s="2" t="s">
        <v>43</v>
      </c>
      <c r="M1728" s="2">
        <v>18</v>
      </c>
      <c r="N1728" s="2">
        <v>45480.5</v>
      </c>
      <c r="O1728" s="2">
        <v>0</v>
      </c>
      <c r="P1728" s="2">
        <v>4093.24</v>
      </c>
      <c r="Q1728" s="2">
        <v>4093.24</v>
      </c>
      <c r="R1728" s="2">
        <v>8186.48</v>
      </c>
      <c r="S1728" s="2">
        <v>0</v>
      </c>
      <c r="T1728" s="2" t="s">
        <v>44</v>
      </c>
    </row>
    <row r="1729" spans="1:20" x14ac:dyDescent="0.25">
      <c r="A1729" s="2" t="s">
        <v>16</v>
      </c>
      <c r="B1729" s="2" t="s">
        <v>37</v>
      </c>
      <c r="C1729" s="2">
        <v>52019</v>
      </c>
      <c r="D1729" s="11">
        <v>44606</v>
      </c>
      <c r="E1729" s="2" t="s">
        <v>672</v>
      </c>
      <c r="F1729" s="2" t="s">
        <v>673</v>
      </c>
      <c r="G1729" s="2" t="s">
        <v>2384</v>
      </c>
      <c r="H1729" s="2" t="s">
        <v>41</v>
      </c>
      <c r="I1729" s="11">
        <v>43601</v>
      </c>
      <c r="J1729" s="2">
        <v>1770</v>
      </c>
      <c r="K1729" s="2" t="s">
        <v>42</v>
      </c>
      <c r="L1729" s="2" t="s">
        <v>43</v>
      </c>
      <c r="M1729" s="2">
        <v>18</v>
      </c>
      <c r="N1729" s="2">
        <v>1500</v>
      </c>
      <c r="O1729" s="2">
        <v>0</v>
      </c>
      <c r="P1729" s="2">
        <v>135</v>
      </c>
      <c r="Q1729" s="2">
        <v>135</v>
      </c>
      <c r="R1729" s="2">
        <v>270</v>
      </c>
      <c r="S1729" s="2">
        <v>0</v>
      </c>
      <c r="T1729" s="2" t="s">
        <v>44</v>
      </c>
    </row>
    <row r="1730" spans="1:20" x14ac:dyDescent="0.25">
      <c r="A1730" s="2" t="s">
        <v>16</v>
      </c>
      <c r="B1730" s="2" t="s">
        <v>37</v>
      </c>
      <c r="C1730" s="2">
        <v>52019</v>
      </c>
      <c r="D1730" s="11">
        <v>44606</v>
      </c>
      <c r="E1730" s="2" t="s">
        <v>2385</v>
      </c>
      <c r="F1730" s="2" t="s">
        <v>2386</v>
      </c>
      <c r="G1730" s="2" t="s">
        <v>2387</v>
      </c>
      <c r="H1730" s="2" t="s">
        <v>41</v>
      </c>
      <c r="I1730" s="11">
        <v>43610</v>
      </c>
      <c r="J1730" s="2">
        <v>6785</v>
      </c>
      <c r="K1730" s="2" t="s">
        <v>42</v>
      </c>
      <c r="L1730" s="2" t="s">
        <v>43</v>
      </c>
      <c r="M1730" s="2">
        <v>18</v>
      </c>
      <c r="N1730" s="2">
        <v>5750</v>
      </c>
      <c r="O1730" s="2">
        <v>0</v>
      </c>
      <c r="P1730" s="2">
        <v>517.5</v>
      </c>
      <c r="Q1730" s="2">
        <v>517.5</v>
      </c>
      <c r="R1730" s="2">
        <v>1035</v>
      </c>
      <c r="S1730" s="2">
        <v>0</v>
      </c>
      <c r="T1730" s="2" t="s">
        <v>44</v>
      </c>
    </row>
    <row r="1731" spans="1:20" x14ac:dyDescent="0.25">
      <c r="A1731" s="2" t="s">
        <v>16</v>
      </c>
      <c r="B1731" s="2" t="s">
        <v>37</v>
      </c>
      <c r="C1731" s="2">
        <v>52019</v>
      </c>
      <c r="D1731" s="11">
        <v>44606</v>
      </c>
      <c r="E1731" s="2" t="s">
        <v>2385</v>
      </c>
      <c r="F1731" s="2" t="s">
        <v>2386</v>
      </c>
      <c r="G1731" s="2" t="s">
        <v>2388</v>
      </c>
      <c r="H1731" s="2" t="s">
        <v>41</v>
      </c>
      <c r="I1731" s="11">
        <v>43610</v>
      </c>
      <c r="J1731" s="2">
        <v>29935</v>
      </c>
      <c r="K1731" s="2" t="s">
        <v>42</v>
      </c>
      <c r="L1731" s="2" t="s">
        <v>43</v>
      </c>
      <c r="M1731" s="2">
        <v>18</v>
      </c>
      <c r="N1731" s="2">
        <v>23250</v>
      </c>
      <c r="O1731" s="2">
        <v>0</v>
      </c>
      <c r="P1731" s="2">
        <v>2092.5</v>
      </c>
      <c r="Q1731" s="2">
        <v>2092.5</v>
      </c>
      <c r="R1731" s="2">
        <v>4185</v>
      </c>
      <c r="S1731" s="2">
        <v>0</v>
      </c>
      <c r="T1731" s="2" t="s">
        <v>44</v>
      </c>
    </row>
    <row r="1732" spans="1:20" x14ac:dyDescent="0.25">
      <c r="A1732" s="2" t="s">
        <v>16</v>
      </c>
      <c r="B1732" s="2" t="s">
        <v>37</v>
      </c>
      <c r="C1732" s="2">
        <v>52019</v>
      </c>
      <c r="D1732" s="11">
        <v>44606</v>
      </c>
      <c r="E1732" s="2" t="s">
        <v>2385</v>
      </c>
      <c r="F1732" s="2" t="s">
        <v>2386</v>
      </c>
      <c r="G1732" s="2" t="s">
        <v>2389</v>
      </c>
      <c r="H1732" s="2" t="s">
        <v>41</v>
      </c>
      <c r="I1732" s="11">
        <v>43612</v>
      </c>
      <c r="J1732" s="2">
        <v>5900</v>
      </c>
      <c r="K1732" s="2" t="s">
        <v>42</v>
      </c>
      <c r="L1732" s="2" t="s">
        <v>43</v>
      </c>
      <c r="M1732" s="2">
        <v>18</v>
      </c>
      <c r="N1732" s="2">
        <v>5000</v>
      </c>
      <c r="O1732" s="2">
        <v>0</v>
      </c>
      <c r="P1732" s="2">
        <v>450</v>
      </c>
      <c r="Q1732" s="2">
        <v>450</v>
      </c>
      <c r="R1732" s="2">
        <v>900</v>
      </c>
      <c r="S1732" s="2">
        <v>0</v>
      </c>
      <c r="T1732" s="2" t="s">
        <v>44</v>
      </c>
    </row>
    <row r="1733" spans="1:20" x14ac:dyDescent="0.25">
      <c r="A1733" s="2" t="s">
        <v>16</v>
      </c>
      <c r="B1733" s="2" t="s">
        <v>37</v>
      </c>
      <c r="C1733" s="2">
        <v>52019</v>
      </c>
      <c r="D1733" s="11">
        <v>44606</v>
      </c>
      <c r="E1733" s="2" t="s">
        <v>2390</v>
      </c>
      <c r="F1733" s="2" t="s">
        <v>2391</v>
      </c>
      <c r="G1733" s="2" t="s">
        <v>2392</v>
      </c>
      <c r="H1733" s="2" t="s">
        <v>41</v>
      </c>
      <c r="I1733" s="11">
        <v>43587</v>
      </c>
      <c r="J1733" s="2">
        <v>14396</v>
      </c>
      <c r="K1733" s="2" t="s">
        <v>42</v>
      </c>
      <c r="L1733" s="2" t="s">
        <v>43</v>
      </c>
      <c r="M1733" s="2">
        <v>18</v>
      </c>
      <c r="N1733" s="2">
        <v>12200</v>
      </c>
      <c r="O1733" s="2">
        <v>0</v>
      </c>
      <c r="P1733" s="2">
        <v>1098</v>
      </c>
      <c r="Q1733" s="2">
        <v>1098</v>
      </c>
      <c r="R1733" s="2">
        <v>2196</v>
      </c>
      <c r="S1733" s="2">
        <v>0</v>
      </c>
      <c r="T1733" s="2" t="s">
        <v>44</v>
      </c>
    </row>
    <row r="1734" spans="1:20" x14ac:dyDescent="0.25">
      <c r="A1734" s="2" t="s">
        <v>16</v>
      </c>
      <c r="B1734" s="2" t="s">
        <v>37</v>
      </c>
      <c r="C1734" s="2">
        <v>52019</v>
      </c>
      <c r="D1734" s="11">
        <v>44606</v>
      </c>
      <c r="E1734" s="2" t="s">
        <v>2390</v>
      </c>
      <c r="F1734" s="2" t="s">
        <v>2391</v>
      </c>
      <c r="G1734" s="2" t="s">
        <v>2393</v>
      </c>
      <c r="H1734" s="2" t="s">
        <v>41</v>
      </c>
      <c r="I1734" s="11">
        <v>43592</v>
      </c>
      <c r="J1734" s="2">
        <v>56662.66</v>
      </c>
      <c r="K1734" s="2" t="s">
        <v>42</v>
      </c>
      <c r="L1734" s="2" t="s">
        <v>43</v>
      </c>
      <c r="M1734" s="2">
        <v>18</v>
      </c>
      <c r="N1734" s="2">
        <v>48019.199999999997</v>
      </c>
      <c r="O1734" s="2">
        <v>0</v>
      </c>
      <c r="P1734" s="2">
        <v>4321.7299999999996</v>
      </c>
      <c r="Q1734" s="2">
        <v>4321.7299999999996</v>
      </c>
      <c r="R1734" s="2">
        <v>8643.4599999999991</v>
      </c>
      <c r="S1734" s="2">
        <v>0</v>
      </c>
      <c r="T1734" s="2" t="s">
        <v>44</v>
      </c>
    </row>
    <row r="1735" spans="1:20" x14ac:dyDescent="0.25">
      <c r="A1735" s="2" t="s">
        <v>16</v>
      </c>
      <c r="B1735" s="2" t="s">
        <v>37</v>
      </c>
      <c r="C1735" s="2">
        <v>52019</v>
      </c>
      <c r="D1735" s="11">
        <v>44606</v>
      </c>
      <c r="E1735" s="2" t="s">
        <v>2390</v>
      </c>
      <c r="F1735" s="2" t="s">
        <v>2391</v>
      </c>
      <c r="G1735" s="2" t="s">
        <v>2394</v>
      </c>
      <c r="H1735" s="2" t="s">
        <v>41</v>
      </c>
      <c r="I1735" s="11">
        <v>43610</v>
      </c>
      <c r="J1735" s="2">
        <v>28792</v>
      </c>
      <c r="K1735" s="2" t="s">
        <v>42</v>
      </c>
      <c r="L1735" s="2" t="s">
        <v>43</v>
      </c>
      <c r="M1735" s="2">
        <v>18</v>
      </c>
      <c r="N1735" s="2">
        <v>24400</v>
      </c>
      <c r="O1735" s="2">
        <v>0</v>
      </c>
      <c r="P1735" s="2">
        <v>2196</v>
      </c>
      <c r="Q1735" s="2">
        <v>2196</v>
      </c>
      <c r="R1735" s="2">
        <v>4392</v>
      </c>
      <c r="S1735" s="2">
        <v>0</v>
      </c>
      <c r="T1735" s="2" t="s">
        <v>44</v>
      </c>
    </row>
    <row r="1736" spans="1:20" x14ac:dyDescent="0.25">
      <c r="A1736" s="2" t="s">
        <v>16</v>
      </c>
      <c r="B1736" s="2" t="s">
        <v>37</v>
      </c>
      <c r="C1736" s="2">
        <v>52019</v>
      </c>
      <c r="D1736" s="11">
        <v>44606</v>
      </c>
      <c r="E1736" s="2" t="s">
        <v>2390</v>
      </c>
      <c r="F1736" s="2" t="s">
        <v>2391</v>
      </c>
      <c r="G1736" s="2" t="s">
        <v>2395</v>
      </c>
      <c r="H1736" s="2" t="s">
        <v>41</v>
      </c>
      <c r="I1736" s="11">
        <v>43612</v>
      </c>
      <c r="J1736" s="2">
        <v>36911.339999999997</v>
      </c>
      <c r="K1736" s="2" t="s">
        <v>42</v>
      </c>
      <c r="L1736" s="2" t="s">
        <v>43</v>
      </c>
      <c r="M1736" s="2">
        <v>18</v>
      </c>
      <c r="N1736" s="2">
        <v>31280.799999999999</v>
      </c>
      <c r="O1736" s="2">
        <v>0</v>
      </c>
      <c r="P1736" s="2">
        <v>2815.27</v>
      </c>
      <c r="Q1736" s="2">
        <v>2815.27</v>
      </c>
      <c r="R1736" s="2">
        <v>5630.54</v>
      </c>
      <c r="S1736" s="2">
        <v>0</v>
      </c>
      <c r="T1736" s="2" t="s">
        <v>44</v>
      </c>
    </row>
    <row r="1737" spans="1:20" x14ac:dyDescent="0.25">
      <c r="A1737" s="2" t="s">
        <v>16</v>
      </c>
      <c r="B1737" s="2" t="s">
        <v>37</v>
      </c>
      <c r="C1737" s="2">
        <v>52019</v>
      </c>
      <c r="D1737" s="11">
        <v>44606</v>
      </c>
      <c r="E1737" s="2" t="s">
        <v>2396</v>
      </c>
      <c r="F1737" s="2" t="s">
        <v>2397</v>
      </c>
      <c r="G1737" s="2" t="s">
        <v>169</v>
      </c>
      <c r="H1737" s="2" t="s">
        <v>41</v>
      </c>
      <c r="I1737" s="11">
        <v>43605</v>
      </c>
      <c r="J1737" s="2">
        <v>531</v>
      </c>
      <c r="K1737" s="2" t="s">
        <v>42</v>
      </c>
      <c r="L1737" s="2" t="s">
        <v>43</v>
      </c>
      <c r="M1737" s="2">
        <v>18</v>
      </c>
      <c r="N1737" s="2">
        <v>450</v>
      </c>
      <c r="O1737" s="2">
        <v>0</v>
      </c>
      <c r="P1737" s="2">
        <v>40.5</v>
      </c>
      <c r="Q1737" s="2">
        <v>40.5</v>
      </c>
      <c r="R1737" s="2">
        <v>81</v>
      </c>
      <c r="S1737" s="2">
        <v>0</v>
      </c>
      <c r="T1737" s="2" t="s">
        <v>44</v>
      </c>
    </row>
    <row r="1738" spans="1:20" x14ac:dyDescent="0.25">
      <c r="A1738" s="2" t="s">
        <v>16</v>
      </c>
      <c r="B1738" s="2" t="s">
        <v>37</v>
      </c>
      <c r="C1738" s="2">
        <v>52019</v>
      </c>
      <c r="D1738" s="11">
        <v>44606</v>
      </c>
      <c r="E1738" s="2" t="s">
        <v>2014</v>
      </c>
      <c r="F1738" s="2" t="s">
        <v>2015</v>
      </c>
      <c r="G1738" s="2" t="s">
        <v>2398</v>
      </c>
      <c r="H1738" s="2" t="s">
        <v>41</v>
      </c>
      <c r="I1738" s="11">
        <v>43588</v>
      </c>
      <c r="J1738" s="2">
        <v>368025</v>
      </c>
      <c r="K1738" s="2" t="s">
        <v>42</v>
      </c>
      <c r="L1738" s="2" t="s">
        <v>43</v>
      </c>
      <c r="M1738" s="2">
        <v>5</v>
      </c>
      <c r="N1738" s="2">
        <v>350500.15</v>
      </c>
      <c r="O1738" s="2">
        <v>17525.009999999998</v>
      </c>
      <c r="P1738" s="2">
        <v>0</v>
      </c>
      <c r="Q1738" s="2">
        <v>0</v>
      </c>
      <c r="R1738" s="2">
        <v>17525.009999999998</v>
      </c>
      <c r="S1738" s="2">
        <v>0</v>
      </c>
      <c r="T1738" s="2" t="s">
        <v>44</v>
      </c>
    </row>
    <row r="1739" spans="1:20" x14ac:dyDescent="0.25">
      <c r="A1739" s="2" t="s">
        <v>16</v>
      </c>
      <c r="B1739" s="2" t="s">
        <v>37</v>
      </c>
      <c r="C1739" s="2">
        <v>52019</v>
      </c>
      <c r="D1739" s="11">
        <v>44606</v>
      </c>
      <c r="E1739" s="2" t="s">
        <v>355</v>
      </c>
      <c r="F1739" s="2" t="s">
        <v>356</v>
      </c>
      <c r="G1739" s="2" t="s">
        <v>2399</v>
      </c>
      <c r="H1739" s="2" t="s">
        <v>41</v>
      </c>
      <c r="I1739" s="11">
        <v>43616</v>
      </c>
      <c r="J1739" s="2">
        <v>20521</v>
      </c>
      <c r="K1739" s="2" t="s">
        <v>42</v>
      </c>
      <c r="L1739" s="2" t="s">
        <v>43</v>
      </c>
      <c r="M1739" s="2">
        <v>12</v>
      </c>
      <c r="N1739" s="2">
        <v>9035.7999999999993</v>
      </c>
      <c r="O1739" s="2">
        <v>0</v>
      </c>
      <c r="P1739" s="2">
        <v>542.15</v>
      </c>
      <c r="Q1739" s="2">
        <v>542.15</v>
      </c>
      <c r="R1739" s="2">
        <v>1084.3</v>
      </c>
      <c r="S1739" s="2">
        <v>0</v>
      </c>
      <c r="T1739" s="2" t="s">
        <v>44</v>
      </c>
    </row>
    <row r="1740" spans="1:20" x14ac:dyDescent="0.25">
      <c r="A1740" s="2" t="s">
        <v>16</v>
      </c>
      <c r="B1740" s="2" t="s">
        <v>37</v>
      </c>
      <c r="C1740" s="2">
        <v>52019</v>
      </c>
      <c r="D1740" s="11">
        <v>44606</v>
      </c>
      <c r="E1740" s="2" t="s">
        <v>355</v>
      </c>
      <c r="F1740" s="2" t="s">
        <v>356</v>
      </c>
      <c r="G1740" s="2" t="s">
        <v>2399</v>
      </c>
      <c r="H1740" s="2" t="s">
        <v>41</v>
      </c>
      <c r="I1740" s="11">
        <v>43616</v>
      </c>
      <c r="J1740" s="2">
        <v>20521</v>
      </c>
      <c r="K1740" s="2" t="s">
        <v>42</v>
      </c>
      <c r="L1740" s="2" t="s">
        <v>43</v>
      </c>
      <c r="M1740" s="2">
        <v>18</v>
      </c>
      <c r="N1740" s="2">
        <v>8814</v>
      </c>
      <c r="O1740" s="2">
        <v>0</v>
      </c>
      <c r="P1740" s="2">
        <v>793.26</v>
      </c>
      <c r="Q1740" s="2">
        <v>793.26</v>
      </c>
      <c r="R1740" s="2">
        <v>1586.52</v>
      </c>
      <c r="S1740" s="2">
        <v>0</v>
      </c>
      <c r="T1740" s="2" t="s">
        <v>44</v>
      </c>
    </row>
    <row r="1741" spans="1:20" x14ac:dyDescent="0.25">
      <c r="A1741" s="2" t="s">
        <v>16</v>
      </c>
      <c r="B1741" s="2" t="s">
        <v>37</v>
      </c>
      <c r="C1741" s="2">
        <v>52019</v>
      </c>
      <c r="D1741" s="11">
        <v>44606</v>
      </c>
      <c r="E1741" s="2" t="s">
        <v>674</v>
      </c>
      <c r="F1741" s="2" t="s">
        <v>675</v>
      </c>
      <c r="G1741" s="2" t="s">
        <v>2400</v>
      </c>
      <c r="H1741" s="2" t="s">
        <v>41</v>
      </c>
      <c r="I1741" s="11">
        <v>43608</v>
      </c>
      <c r="J1741" s="2">
        <v>9912</v>
      </c>
      <c r="K1741" s="2" t="s">
        <v>42</v>
      </c>
      <c r="L1741" s="2" t="s">
        <v>43</v>
      </c>
      <c r="M1741" s="2">
        <v>18</v>
      </c>
      <c r="N1741" s="2">
        <v>8400</v>
      </c>
      <c r="O1741" s="2">
        <v>0</v>
      </c>
      <c r="P1741" s="2">
        <v>756</v>
      </c>
      <c r="Q1741" s="2">
        <v>756</v>
      </c>
      <c r="R1741" s="2">
        <v>1512</v>
      </c>
      <c r="S1741" s="2">
        <v>0</v>
      </c>
      <c r="T1741" s="2" t="s">
        <v>44</v>
      </c>
    </row>
    <row r="1742" spans="1:20" x14ac:dyDescent="0.25">
      <c r="A1742" s="2" t="s">
        <v>16</v>
      </c>
      <c r="B1742" s="2" t="s">
        <v>37</v>
      </c>
      <c r="C1742" s="2">
        <v>52019</v>
      </c>
      <c r="D1742" s="11">
        <v>44606</v>
      </c>
      <c r="E1742" s="2" t="s">
        <v>674</v>
      </c>
      <c r="F1742" s="2" t="s">
        <v>675</v>
      </c>
      <c r="G1742" s="2" t="s">
        <v>2401</v>
      </c>
      <c r="H1742" s="2" t="s">
        <v>41</v>
      </c>
      <c r="I1742" s="11">
        <v>43615</v>
      </c>
      <c r="J1742" s="2">
        <v>9912</v>
      </c>
      <c r="K1742" s="2" t="s">
        <v>42</v>
      </c>
      <c r="L1742" s="2" t="s">
        <v>43</v>
      </c>
      <c r="M1742" s="2">
        <v>18</v>
      </c>
      <c r="N1742" s="2">
        <v>8400</v>
      </c>
      <c r="O1742" s="2">
        <v>0</v>
      </c>
      <c r="P1742" s="2">
        <v>756</v>
      </c>
      <c r="Q1742" s="2">
        <v>756</v>
      </c>
      <c r="R1742" s="2">
        <v>1512</v>
      </c>
      <c r="S1742" s="2">
        <v>0</v>
      </c>
      <c r="T1742" s="2" t="s">
        <v>44</v>
      </c>
    </row>
    <row r="1743" spans="1:20" x14ac:dyDescent="0.25">
      <c r="A1743" s="2" t="s">
        <v>16</v>
      </c>
      <c r="B1743" s="2" t="s">
        <v>37</v>
      </c>
      <c r="C1743" s="2">
        <v>52019</v>
      </c>
      <c r="D1743" s="11">
        <v>44606</v>
      </c>
      <c r="E1743" s="2" t="s">
        <v>1260</v>
      </c>
      <c r="F1743" s="2" t="s">
        <v>1261</v>
      </c>
      <c r="G1743" s="2" t="s">
        <v>2402</v>
      </c>
      <c r="H1743" s="2" t="s">
        <v>41</v>
      </c>
      <c r="I1743" s="11">
        <v>43599</v>
      </c>
      <c r="J1743" s="2">
        <v>13157</v>
      </c>
      <c r="K1743" s="2" t="s">
        <v>42</v>
      </c>
      <c r="L1743" s="2" t="s">
        <v>43</v>
      </c>
      <c r="M1743" s="2">
        <v>18</v>
      </c>
      <c r="N1743" s="2">
        <v>11150</v>
      </c>
      <c r="O1743" s="2">
        <v>0</v>
      </c>
      <c r="P1743" s="2">
        <v>1003.5</v>
      </c>
      <c r="Q1743" s="2">
        <v>1003.5</v>
      </c>
      <c r="R1743" s="2">
        <v>2007</v>
      </c>
      <c r="S1743" s="2">
        <v>0</v>
      </c>
      <c r="T1743" s="2" t="s">
        <v>44</v>
      </c>
    </row>
    <row r="1744" spans="1:20" x14ac:dyDescent="0.25">
      <c r="A1744" s="2" t="s">
        <v>16</v>
      </c>
      <c r="B1744" s="2" t="s">
        <v>37</v>
      </c>
      <c r="C1744" s="2">
        <v>52019</v>
      </c>
      <c r="D1744" s="11">
        <v>44606</v>
      </c>
      <c r="E1744" s="2" t="s">
        <v>1260</v>
      </c>
      <c r="F1744" s="2" t="s">
        <v>1261</v>
      </c>
      <c r="G1744" s="2" t="s">
        <v>2403</v>
      </c>
      <c r="H1744" s="2" t="s">
        <v>41</v>
      </c>
      <c r="I1744" s="11">
        <v>43605</v>
      </c>
      <c r="J1744" s="2">
        <v>99643.92</v>
      </c>
      <c r="K1744" s="2" t="s">
        <v>42</v>
      </c>
      <c r="L1744" s="2" t="s">
        <v>43</v>
      </c>
      <c r="M1744" s="2">
        <v>18</v>
      </c>
      <c r="N1744" s="2">
        <v>84444</v>
      </c>
      <c r="O1744" s="2">
        <v>0</v>
      </c>
      <c r="P1744" s="2">
        <v>7599.96</v>
      </c>
      <c r="Q1744" s="2">
        <v>7599.96</v>
      </c>
      <c r="R1744" s="2">
        <v>15199.92</v>
      </c>
      <c r="S1744" s="2">
        <v>0</v>
      </c>
      <c r="T1744" s="2" t="s">
        <v>44</v>
      </c>
    </row>
    <row r="1745" spans="1:20" x14ac:dyDescent="0.25">
      <c r="A1745" s="2" t="s">
        <v>16</v>
      </c>
      <c r="B1745" s="2" t="s">
        <v>37</v>
      </c>
      <c r="C1745" s="2">
        <v>52019</v>
      </c>
      <c r="D1745" s="11">
        <v>44606</v>
      </c>
      <c r="E1745" s="2" t="s">
        <v>1260</v>
      </c>
      <c r="F1745" s="2" t="s">
        <v>1261</v>
      </c>
      <c r="G1745" s="2" t="s">
        <v>2404</v>
      </c>
      <c r="H1745" s="2" t="s">
        <v>41</v>
      </c>
      <c r="I1745" s="11">
        <v>43605</v>
      </c>
      <c r="J1745" s="2">
        <v>26550</v>
      </c>
      <c r="K1745" s="2" t="s">
        <v>42</v>
      </c>
      <c r="L1745" s="2" t="s">
        <v>43</v>
      </c>
      <c r="M1745" s="2">
        <v>18</v>
      </c>
      <c r="N1745" s="2">
        <v>22500</v>
      </c>
      <c r="O1745" s="2">
        <v>0</v>
      </c>
      <c r="P1745" s="2">
        <v>2025</v>
      </c>
      <c r="Q1745" s="2">
        <v>2025</v>
      </c>
      <c r="R1745" s="2">
        <v>4050</v>
      </c>
      <c r="S1745" s="2">
        <v>0</v>
      </c>
      <c r="T1745" s="2" t="s">
        <v>44</v>
      </c>
    </row>
    <row r="1746" spans="1:20" x14ac:dyDescent="0.25">
      <c r="A1746" s="2" t="s">
        <v>16</v>
      </c>
      <c r="B1746" s="2" t="s">
        <v>37</v>
      </c>
      <c r="C1746" s="2">
        <v>52019</v>
      </c>
      <c r="D1746" s="11">
        <v>44606</v>
      </c>
      <c r="E1746" s="2" t="s">
        <v>1260</v>
      </c>
      <c r="F1746" s="2" t="s">
        <v>1261</v>
      </c>
      <c r="G1746" s="2" t="s">
        <v>2405</v>
      </c>
      <c r="H1746" s="2" t="s">
        <v>41</v>
      </c>
      <c r="I1746" s="11">
        <v>43616</v>
      </c>
      <c r="J1746" s="2">
        <v>8260</v>
      </c>
      <c r="K1746" s="2" t="s">
        <v>42</v>
      </c>
      <c r="L1746" s="2" t="s">
        <v>43</v>
      </c>
      <c r="M1746" s="2">
        <v>18</v>
      </c>
      <c r="N1746" s="2">
        <v>7000</v>
      </c>
      <c r="O1746" s="2">
        <v>0</v>
      </c>
      <c r="P1746" s="2">
        <v>630</v>
      </c>
      <c r="Q1746" s="2">
        <v>630</v>
      </c>
      <c r="R1746" s="2">
        <v>1260</v>
      </c>
      <c r="S1746" s="2">
        <v>0</v>
      </c>
      <c r="T1746" s="2" t="s">
        <v>44</v>
      </c>
    </row>
    <row r="1747" spans="1:20" x14ac:dyDescent="0.25">
      <c r="A1747" s="2" t="s">
        <v>16</v>
      </c>
      <c r="B1747" s="2" t="s">
        <v>37</v>
      </c>
      <c r="C1747" s="2">
        <v>52019</v>
      </c>
      <c r="D1747" s="11">
        <v>44606</v>
      </c>
      <c r="E1747" s="2" t="s">
        <v>362</v>
      </c>
      <c r="F1747" s="2" t="s">
        <v>363</v>
      </c>
      <c r="G1747" s="2" t="s">
        <v>2406</v>
      </c>
      <c r="H1747" s="2" t="s">
        <v>41</v>
      </c>
      <c r="I1747" s="11">
        <v>43616</v>
      </c>
      <c r="J1747" s="2">
        <v>123310</v>
      </c>
      <c r="K1747" s="2" t="s">
        <v>2126</v>
      </c>
      <c r="L1747" s="2" t="s">
        <v>43</v>
      </c>
      <c r="M1747" s="2">
        <v>18</v>
      </c>
      <c r="N1747" s="2">
        <v>104500</v>
      </c>
      <c r="O1747" s="2">
        <v>18810</v>
      </c>
      <c r="P1747" s="2">
        <v>0</v>
      </c>
      <c r="Q1747" s="2">
        <v>0</v>
      </c>
      <c r="R1747" s="2">
        <v>18810</v>
      </c>
      <c r="S1747" s="2">
        <v>0</v>
      </c>
      <c r="T1747" s="2" t="s">
        <v>44</v>
      </c>
    </row>
    <row r="1748" spans="1:20" x14ac:dyDescent="0.25">
      <c r="A1748" s="2" t="s">
        <v>16</v>
      </c>
      <c r="B1748" s="2" t="s">
        <v>37</v>
      </c>
      <c r="C1748" s="2">
        <v>52019</v>
      </c>
      <c r="D1748" s="11">
        <v>44606</v>
      </c>
      <c r="E1748" s="2" t="s">
        <v>1572</v>
      </c>
      <c r="F1748" s="2" t="s">
        <v>1573</v>
      </c>
      <c r="G1748" s="2" t="s">
        <v>2407</v>
      </c>
      <c r="H1748" s="2" t="s">
        <v>41</v>
      </c>
      <c r="I1748" s="11">
        <v>43598</v>
      </c>
      <c r="J1748" s="2">
        <v>9440</v>
      </c>
      <c r="K1748" s="2" t="s">
        <v>42</v>
      </c>
      <c r="L1748" s="2" t="s">
        <v>43</v>
      </c>
      <c r="M1748" s="2">
        <v>18</v>
      </c>
      <c r="N1748" s="2">
        <v>8000</v>
      </c>
      <c r="O1748" s="2">
        <v>0</v>
      </c>
      <c r="P1748" s="2">
        <v>720</v>
      </c>
      <c r="Q1748" s="2">
        <v>720</v>
      </c>
      <c r="R1748" s="2">
        <v>1440</v>
      </c>
      <c r="S1748" s="2">
        <v>0</v>
      </c>
      <c r="T1748" s="2" t="s">
        <v>44</v>
      </c>
    </row>
    <row r="1749" spans="1:20" x14ac:dyDescent="0.25">
      <c r="A1749" s="2" t="s">
        <v>16</v>
      </c>
      <c r="B1749" s="2" t="s">
        <v>37</v>
      </c>
      <c r="C1749" s="2">
        <v>52019</v>
      </c>
      <c r="D1749" s="11">
        <v>44606</v>
      </c>
      <c r="E1749" s="2" t="s">
        <v>2408</v>
      </c>
      <c r="F1749" s="2" t="s">
        <v>2409</v>
      </c>
      <c r="G1749" s="2" t="s">
        <v>2410</v>
      </c>
      <c r="H1749" s="2" t="s">
        <v>41</v>
      </c>
      <c r="I1749" s="11">
        <v>43612</v>
      </c>
      <c r="J1749" s="2">
        <v>25514</v>
      </c>
      <c r="K1749" s="2" t="s">
        <v>42</v>
      </c>
      <c r="L1749" s="2" t="s">
        <v>43</v>
      </c>
      <c r="M1749" s="2">
        <v>0</v>
      </c>
      <c r="N1749" s="2">
        <v>20027</v>
      </c>
      <c r="O1749" s="2">
        <v>0</v>
      </c>
      <c r="P1749" s="2">
        <v>0</v>
      </c>
      <c r="Q1749" s="2">
        <v>0</v>
      </c>
      <c r="R1749" s="2">
        <v>0</v>
      </c>
      <c r="S1749" s="2">
        <v>0</v>
      </c>
      <c r="T1749" s="2" t="s">
        <v>44</v>
      </c>
    </row>
    <row r="1750" spans="1:20" x14ac:dyDescent="0.25">
      <c r="A1750" s="2" t="s">
        <v>16</v>
      </c>
      <c r="B1750" s="2" t="s">
        <v>37</v>
      </c>
      <c r="C1750" s="2">
        <v>52019</v>
      </c>
      <c r="D1750" s="11">
        <v>44606</v>
      </c>
      <c r="E1750" s="2" t="s">
        <v>2408</v>
      </c>
      <c r="F1750" s="2" t="s">
        <v>2409</v>
      </c>
      <c r="G1750" s="2" t="s">
        <v>2410</v>
      </c>
      <c r="H1750" s="2" t="s">
        <v>41</v>
      </c>
      <c r="I1750" s="11">
        <v>43612</v>
      </c>
      <c r="J1750" s="2">
        <v>25514</v>
      </c>
      <c r="K1750" s="2" t="s">
        <v>42</v>
      </c>
      <c r="L1750" s="2" t="s">
        <v>43</v>
      </c>
      <c r="M1750" s="2">
        <v>18</v>
      </c>
      <c r="N1750" s="2">
        <v>4650</v>
      </c>
      <c r="O1750" s="2">
        <v>0</v>
      </c>
      <c r="P1750" s="2">
        <v>418.5</v>
      </c>
      <c r="Q1750" s="2">
        <v>418.5</v>
      </c>
      <c r="R1750" s="2">
        <v>837</v>
      </c>
      <c r="S1750" s="2">
        <v>0</v>
      </c>
      <c r="T1750" s="2" t="s">
        <v>44</v>
      </c>
    </row>
    <row r="1751" spans="1:20" x14ac:dyDescent="0.25">
      <c r="A1751" s="2" t="s">
        <v>16</v>
      </c>
      <c r="B1751" s="2" t="s">
        <v>37</v>
      </c>
      <c r="C1751" s="2">
        <v>52019</v>
      </c>
      <c r="D1751" s="11">
        <v>44606</v>
      </c>
      <c r="E1751" s="2" t="s">
        <v>2411</v>
      </c>
      <c r="F1751" s="2" t="s">
        <v>2412</v>
      </c>
      <c r="G1751" s="2" t="s">
        <v>2413</v>
      </c>
      <c r="H1751" s="2" t="s">
        <v>41</v>
      </c>
      <c r="I1751" s="11">
        <v>43598</v>
      </c>
      <c r="J1751" s="2">
        <v>619500</v>
      </c>
      <c r="K1751" s="2" t="s">
        <v>42</v>
      </c>
      <c r="L1751" s="2" t="s">
        <v>43</v>
      </c>
      <c r="M1751" s="2">
        <v>18</v>
      </c>
      <c r="N1751" s="2">
        <v>525000</v>
      </c>
      <c r="O1751" s="2">
        <v>94500</v>
      </c>
      <c r="P1751" s="2">
        <v>0</v>
      </c>
      <c r="Q1751" s="2">
        <v>0</v>
      </c>
      <c r="R1751" s="2">
        <v>94500</v>
      </c>
      <c r="S1751" s="2">
        <v>0</v>
      </c>
      <c r="T1751" s="2" t="s">
        <v>44</v>
      </c>
    </row>
    <row r="1752" spans="1:20" x14ac:dyDescent="0.25">
      <c r="A1752" s="2" t="s">
        <v>16</v>
      </c>
      <c r="B1752" s="2" t="s">
        <v>37</v>
      </c>
      <c r="C1752" s="2">
        <v>52019</v>
      </c>
      <c r="D1752" s="11">
        <v>44606</v>
      </c>
      <c r="E1752" s="2" t="s">
        <v>1019</v>
      </c>
      <c r="F1752" s="2" t="s">
        <v>1020</v>
      </c>
      <c r="G1752" s="2" t="s">
        <v>2414</v>
      </c>
      <c r="H1752" s="2" t="s">
        <v>41</v>
      </c>
      <c r="I1752" s="11">
        <v>43593</v>
      </c>
      <c r="J1752" s="2">
        <v>209302.5</v>
      </c>
      <c r="K1752" s="2" t="s">
        <v>42</v>
      </c>
      <c r="L1752" s="2" t="s">
        <v>43</v>
      </c>
      <c r="M1752" s="2">
        <v>18</v>
      </c>
      <c r="N1752" s="2">
        <v>177375</v>
      </c>
      <c r="O1752" s="2">
        <v>31927.5</v>
      </c>
      <c r="P1752" s="2">
        <v>0</v>
      </c>
      <c r="Q1752" s="2">
        <v>0</v>
      </c>
      <c r="R1752" s="2">
        <v>31927.5</v>
      </c>
      <c r="S1752" s="2">
        <v>0</v>
      </c>
      <c r="T1752" s="2" t="s">
        <v>44</v>
      </c>
    </row>
    <row r="1753" spans="1:20" x14ac:dyDescent="0.25">
      <c r="A1753" s="2" t="s">
        <v>16</v>
      </c>
      <c r="B1753" s="2" t="s">
        <v>37</v>
      </c>
      <c r="C1753" s="2">
        <v>52019</v>
      </c>
      <c r="D1753" s="11">
        <v>44606</v>
      </c>
      <c r="E1753" s="2" t="s">
        <v>1019</v>
      </c>
      <c r="F1753" s="2" t="s">
        <v>1020</v>
      </c>
      <c r="G1753" s="2" t="s">
        <v>2415</v>
      </c>
      <c r="H1753" s="2" t="s">
        <v>41</v>
      </c>
      <c r="I1753" s="11">
        <v>43607</v>
      </c>
      <c r="J1753" s="2">
        <v>112749</v>
      </c>
      <c r="K1753" s="2" t="s">
        <v>42</v>
      </c>
      <c r="L1753" s="2" t="s">
        <v>43</v>
      </c>
      <c r="M1753" s="2">
        <v>18</v>
      </c>
      <c r="N1753" s="2">
        <v>95550</v>
      </c>
      <c r="O1753" s="2">
        <v>17199</v>
      </c>
      <c r="P1753" s="2">
        <v>0</v>
      </c>
      <c r="Q1753" s="2">
        <v>0</v>
      </c>
      <c r="R1753" s="2">
        <v>17199</v>
      </c>
      <c r="S1753" s="2">
        <v>0</v>
      </c>
      <c r="T1753" s="2" t="s">
        <v>44</v>
      </c>
    </row>
    <row r="1754" spans="1:20" x14ac:dyDescent="0.25">
      <c r="A1754" s="2" t="s">
        <v>16</v>
      </c>
      <c r="B1754" s="2" t="s">
        <v>37</v>
      </c>
      <c r="C1754" s="2">
        <v>52019</v>
      </c>
      <c r="D1754" s="11">
        <v>44606</v>
      </c>
      <c r="E1754" s="2" t="s">
        <v>390</v>
      </c>
      <c r="F1754" s="2" t="s">
        <v>391</v>
      </c>
      <c r="G1754" s="2" t="s">
        <v>2416</v>
      </c>
      <c r="H1754" s="2" t="s">
        <v>41</v>
      </c>
      <c r="I1754" s="11">
        <v>43589</v>
      </c>
      <c r="J1754" s="2">
        <v>16196</v>
      </c>
      <c r="K1754" s="2" t="s">
        <v>42</v>
      </c>
      <c r="L1754" s="2" t="s">
        <v>43</v>
      </c>
      <c r="M1754" s="2">
        <v>18</v>
      </c>
      <c r="N1754" s="2">
        <v>13725</v>
      </c>
      <c r="O1754" s="2">
        <v>2470.5</v>
      </c>
      <c r="P1754" s="2">
        <v>0</v>
      </c>
      <c r="Q1754" s="2">
        <v>0</v>
      </c>
      <c r="R1754" s="2">
        <v>2470.5</v>
      </c>
      <c r="S1754" s="2">
        <v>0</v>
      </c>
      <c r="T1754" s="2" t="s">
        <v>44</v>
      </c>
    </row>
    <row r="1755" spans="1:20" x14ac:dyDescent="0.25">
      <c r="A1755" s="2" t="s">
        <v>16</v>
      </c>
      <c r="B1755" s="2" t="s">
        <v>37</v>
      </c>
      <c r="C1755" s="2">
        <v>52019</v>
      </c>
      <c r="D1755" s="11">
        <v>44606</v>
      </c>
      <c r="E1755" s="2" t="s">
        <v>399</v>
      </c>
      <c r="F1755" s="2" t="s">
        <v>400</v>
      </c>
      <c r="G1755" s="2" t="s">
        <v>2417</v>
      </c>
      <c r="H1755" s="2" t="s">
        <v>41</v>
      </c>
      <c r="I1755" s="11">
        <v>43588</v>
      </c>
      <c r="J1755" s="2">
        <v>531</v>
      </c>
      <c r="K1755" s="2" t="s">
        <v>42</v>
      </c>
      <c r="L1755" s="2" t="s">
        <v>43</v>
      </c>
      <c r="M1755" s="2">
        <v>18</v>
      </c>
      <c r="N1755" s="2">
        <v>450</v>
      </c>
      <c r="O1755" s="2">
        <v>0</v>
      </c>
      <c r="P1755" s="2">
        <v>40.5</v>
      </c>
      <c r="Q1755" s="2">
        <v>40.5</v>
      </c>
      <c r="R1755" s="2">
        <v>81</v>
      </c>
      <c r="S1755" s="2">
        <v>0</v>
      </c>
      <c r="T1755" s="2" t="s">
        <v>44</v>
      </c>
    </row>
    <row r="1756" spans="1:20" x14ac:dyDescent="0.25">
      <c r="A1756" s="2" t="s">
        <v>16</v>
      </c>
      <c r="B1756" s="2" t="s">
        <v>37</v>
      </c>
      <c r="C1756" s="2">
        <v>52019</v>
      </c>
      <c r="D1756" s="11">
        <v>44606</v>
      </c>
      <c r="E1756" s="2" t="s">
        <v>399</v>
      </c>
      <c r="F1756" s="2" t="s">
        <v>400</v>
      </c>
      <c r="G1756" s="2" t="s">
        <v>2418</v>
      </c>
      <c r="H1756" s="2" t="s">
        <v>41</v>
      </c>
      <c r="I1756" s="11">
        <v>43600</v>
      </c>
      <c r="J1756" s="2">
        <v>478</v>
      </c>
      <c r="K1756" s="2" t="s">
        <v>42</v>
      </c>
      <c r="L1756" s="2" t="s">
        <v>43</v>
      </c>
      <c r="M1756" s="2">
        <v>18</v>
      </c>
      <c r="N1756" s="2">
        <v>405</v>
      </c>
      <c r="O1756" s="2">
        <v>0</v>
      </c>
      <c r="P1756" s="2">
        <v>36.450000000000003</v>
      </c>
      <c r="Q1756" s="2">
        <v>36.450000000000003</v>
      </c>
      <c r="R1756" s="2">
        <v>72.900000000000006</v>
      </c>
      <c r="S1756" s="2">
        <v>0</v>
      </c>
      <c r="T1756" s="2" t="s">
        <v>44</v>
      </c>
    </row>
    <row r="1757" spans="1:20" x14ac:dyDescent="0.25">
      <c r="A1757" s="2" t="s">
        <v>16</v>
      </c>
      <c r="B1757" s="2" t="s">
        <v>37</v>
      </c>
      <c r="C1757" s="2">
        <v>52019</v>
      </c>
      <c r="D1757" s="11">
        <v>44606</v>
      </c>
      <c r="E1757" s="2" t="s">
        <v>399</v>
      </c>
      <c r="F1757" s="2" t="s">
        <v>400</v>
      </c>
      <c r="G1757" s="2" t="s">
        <v>2419</v>
      </c>
      <c r="H1757" s="2" t="s">
        <v>41</v>
      </c>
      <c r="I1757" s="11">
        <v>43606</v>
      </c>
      <c r="J1757" s="2">
        <v>295</v>
      </c>
      <c r="K1757" s="2" t="s">
        <v>42</v>
      </c>
      <c r="L1757" s="2" t="s">
        <v>43</v>
      </c>
      <c r="M1757" s="2">
        <v>18</v>
      </c>
      <c r="N1757" s="2">
        <v>250</v>
      </c>
      <c r="O1757" s="2">
        <v>0</v>
      </c>
      <c r="P1757" s="2">
        <v>22.5</v>
      </c>
      <c r="Q1757" s="2">
        <v>22.5</v>
      </c>
      <c r="R1757" s="2">
        <v>45</v>
      </c>
      <c r="S1757" s="2">
        <v>0</v>
      </c>
      <c r="T1757" s="2" t="s">
        <v>44</v>
      </c>
    </row>
    <row r="1758" spans="1:20" x14ac:dyDescent="0.25">
      <c r="A1758" s="2" t="s">
        <v>16</v>
      </c>
      <c r="B1758" s="2" t="s">
        <v>37</v>
      </c>
      <c r="C1758" s="2">
        <v>52019</v>
      </c>
      <c r="D1758" s="11">
        <v>44606</v>
      </c>
      <c r="E1758" s="2" t="s">
        <v>399</v>
      </c>
      <c r="F1758" s="2" t="s">
        <v>400</v>
      </c>
      <c r="G1758" s="2" t="s">
        <v>2420</v>
      </c>
      <c r="H1758" s="2" t="s">
        <v>41</v>
      </c>
      <c r="I1758" s="11">
        <v>43607</v>
      </c>
      <c r="J1758" s="2">
        <v>1900</v>
      </c>
      <c r="K1758" s="2" t="s">
        <v>42</v>
      </c>
      <c r="L1758" s="2" t="s">
        <v>43</v>
      </c>
      <c r="M1758" s="2">
        <v>18</v>
      </c>
      <c r="N1758" s="2">
        <v>1610</v>
      </c>
      <c r="O1758" s="2">
        <v>0</v>
      </c>
      <c r="P1758" s="2">
        <v>144.9</v>
      </c>
      <c r="Q1758" s="2">
        <v>144.9</v>
      </c>
      <c r="R1758" s="2">
        <v>289.8</v>
      </c>
      <c r="S1758" s="2">
        <v>0</v>
      </c>
      <c r="T1758" s="2" t="s">
        <v>44</v>
      </c>
    </row>
    <row r="1759" spans="1:20" x14ac:dyDescent="0.25">
      <c r="A1759" s="2" t="s">
        <v>16</v>
      </c>
      <c r="B1759" s="2" t="s">
        <v>37</v>
      </c>
      <c r="C1759" s="2">
        <v>52019</v>
      </c>
      <c r="D1759" s="11">
        <v>44606</v>
      </c>
      <c r="E1759" s="2" t="s">
        <v>399</v>
      </c>
      <c r="F1759" s="2" t="s">
        <v>400</v>
      </c>
      <c r="G1759" s="2" t="s">
        <v>2421</v>
      </c>
      <c r="H1759" s="2" t="s">
        <v>41</v>
      </c>
      <c r="I1759" s="11">
        <v>43608</v>
      </c>
      <c r="J1759" s="2">
        <v>1080</v>
      </c>
      <c r="K1759" s="2" t="s">
        <v>42</v>
      </c>
      <c r="L1759" s="2" t="s">
        <v>43</v>
      </c>
      <c r="M1759" s="2">
        <v>18</v>
      </c>
      <c r="N1759" s="2">
        <v>915</v>
      </c>
      <c r="O1759" s="2">
        <v>0</v>
      </c>
      <c r="P1759" s="2">
        <v>82.35</v>
      </c>
      <c r="Q1759" s="2">
        <v>82.35</v>
      </c>
      <c r="R1759" s="2">
        <v>164.7</v>
      </c>
      <c r="S1759" s="2">
        <v>0</v>
      </c>
      <c r="T1759" s="2" t="s">
        <v>44</v>
      </c>
    </row>
    <row r="1760" spans="1:20" x14ac:dyDescent="0.25">
      <c r="A1760" s="2" t="s">
        <v>16</v>
      </c>
      <c r="B1760" s="2" t="s">
        <v>37</v>
      </c>
      <c r="C1760" s="2">
        <v>52019</v>
      </c>
      <c r="D1760" s="11">
        <v>44606</v>
      </c>
      <c r="E1760" s="2" t="s">
        <v>399</v>
      </c>
      <c r="F1760" s="2" t="s">
        <v>400</v>
      </c>
      <c r="G1760" s="2" t="s">
        <v>2422</v>
      </c>
      <c r="H1760" s="2" t="s">
        <v>41</v>
      </c>
      <c r="I1760" s="11">
        <v>43612</v>
      </c>
      <c r="J1760" s="2">
        <v>943</v>
      </c>
      <c r="K1760" s="2" t="s">
        <v>42</v>
      </c>
      <c r="L1760" s="2" t="s">
        <v>43</v>
      </c>
      <c r="M1760" s="2">
        <v>12</v>
      </c>
      <c r="N1760" s="2">
        <v>700</v>
      </c>
      <c r="O1760" s="2">
        <v>0</v>
      </c>
      <c r="P1760" s="2">
        <v>42</v>
      </c>
      <c r="Q1760" s="2">
        <v>42</v>
      </c>
      <c r="R1760" s="2">
        <v>84</v>
      </c>
      <c r="S1760" s="2">
        <v>0</v>
      </c>
      <c r="T1760" s="2" t="s">
        <v>44</v>
      </c>
    </row>
    <row r="1761" spans="1:20" x14ac:dyDescent="0.25">
      <c r="A1761" s="2" t="s">
        <v>16</v>
      </c>
      <c r="B1761" s="2" t="s">
        <v>37</v>
      </c>
      <c r="C1761" s="2">
        <v>52019</v>
      </c>
      <c r="D1761" s="11">
        <v>44606</v>
      </c>
      <c r="E1761" s="2" t="s">
        <v>399</v>
      </c>
      <c r="F1761" s="2" t="s">
        <v>400</v>
      </c>
      <c r="G1761" s="2" t="s">
        <v>2422</v>
      </c>
      <c r="H1761" s="2" t="s">
        <v>41</v>
      </c>
      <c r="I1761" s="11">
        <v>43612</v>
      </c>
      <c r="J1761" s="2">
        <v>943</v>
      </c>
      <c r="K1761" s="2" t="s">
        <v>42</v>
      </c>
      <c r="L1761" s="2" t="s">
        <v>43</v>
      </c>
      <c r="M1761" s="2">
        <v>18</v>
      </c>
      <c r="N1761" s="2">
        <v>135</v>
      </c>
      <c r="O1761" s="2">
        <v>0</v>
      </c>
      <c r="P1761" s="2">
        <v>12.15</v>
      </c>
      <c r="Q1761" s="2">
        <v>12.15</v>
      </c>
      <c r="R1761" s="2">
        <v>24.3</v>
      </c>
      <c r="S1761" s="2">
        <v>0</v>
      </c>
      <c r="T1761" s="2" t="s">
        <v>44</v>
      </c>
    </row>
    <row r="1762" spans="1:20" x14ac:dyDescent="0.25">
      <c r="A1762" s="2" t="s">
        <v>16</v>
      </c>
      <c r="B1762" s="2" t="s">
        <v>37</v>
      </c>
      <c r="C1762" s="2">
        <v>52019</v>
      </c>
      <c r="D1762" s="11">
        <v>44606</v>
      </c>
      <c r="E1762" s="2" t="s">
        <v>399</v>
      </c>
      <c r="F1762" s="2" t="s">
        <v>400</v>
      </c>
      <c r="G1762" s="2" t="s">
        <v>2423</v>
      </c>
      <c r="H1762" s="2" t="s">
        <v>41</v>
      </c>
      <c r="I1762" s="11">
        <v>43601</v>
      </c>
      <c r="J1762" s="2">
        <v>9419.0499999999993</v>
      </c>
      <c r="K1762" s="2" t="s">
        <v>42</v>
      </c>
      <c r="L1762" s="2" t="s">
        <v>43</v>
      </c>
      <c r="M1762" s="2">
        <v>18</v>
      </c>
      <c r="N1762" s="2">
        <v>7982.25</v>
      </c>
      <c r="O1762" s="2">
        <v>0</v>
      </c>
      <c r="P1762" s="2">
        <v>718.4</v>
      </c>
      <c r="Q1762" s="2">
        <v>718.4</v>
      </c>
      <c r="R1762" s="2">
        <v>1436.8</v>
      </c>
      <c r="S1762" s="2">
        <v>0</v>
      </c>
      <c r="T1762" s="2" t="s">
        <v>44</v>
      </c>
    </row>
    <row r="1763" spans="1:20" x14ac:dyDescent="0.25">
      <c r="A1763" s="2" t="s">
        <v>16</v>
      </c>
      <c r="B1763" s="2" t="s">
        <v>37</v>
      </c>
      <c r="C1763" s="2">
        <v>52019</v>
      </c>
      <c r="D1763" s="11">
        <v>44606</v>
      </c>
      <c r="E1763" s="2" t="s">
        <v>399</v>
      </c>
      <c r="F1763" s="2" t="s">
        <v>400</v>
      </c>
      <c r="G1763" s="2" t="s">
        <v>2424</v>
      </c>
      <c r="H1763" s="2" t="s">
        <v>41</v>
      </c>
      <c r="I1763" s="11">
        <v>43610</v>
      </c>
      <c r="J1763" s="2">
        <v>4368</v>
      </c>
      <c r="K1763" s="2" t="s">
        <v>42</v>
      </c>
      <c r="L1763" s="2" t="s">
        <v>43</v>
      </c>
      <c r="M1763" s="2">
        <v>12</v>
      </c>
      <c r="N1763" s="2">
        <v>3900</v>
      </c>
      <c r="O1763" s="2">
        <v>0</v>
      </c>
      <c r="P1763" s="2">
        <v>234</v>
      </c>
      <c r="Q1763" s="2">
        <v>234</v>
      </c>
      <c r="R1763" s="2">
        <v>468</v>
      </c>
      <c r="S1763" s="2">
        <v>0</v>
      </c>
      <c r="T1763" s="2" t="s">
        <v>44</v>
      </c>
    </row>
    <row r="1764" spans="1:20" x14ac:dyDescent="0.25">
      <c r="A1764" s="2" t="s">
        <v>16</v>
      </c>
      <c r="B1764" s="2" t="s">
        <v>37</v>
      </c>
      <c r="C1764" s="2">
        <v>52019</v>
      </c>
      <c r="D1764" s="11">
        <v>44606</v>
      </c>
      <c r="E1764" s="2" t="s">
        <v>413</v>
      </c>
      <c r="F1764" s="2" t="s">
        <v>414</v>
      </c>
      <c r="G1764" s="2" t="s">
        <v>2425</v>
      </c>
      <c r="H1764" s="2" t="s">
        <v>41</v>
      </c>
      <c r="I1764" s="11">
        <v>43595</v>
      </c>
      <c r="J1764" s="2">
        <v>3003.01</v>
      </c>
      <c r="K1764" s="2" t="s">
        <v>416</v>
      </c>
      <c r="L1764" s="2" t="s">
        <v>43</v>
      </c>
      <c r="M1764" s="2">
        <v>18</v>
      </c>
      <c r="N1764" s="2">
        <v>2544.92</v>
      </c>
      <c r="O1764" s="2">
        <v>458.09</v>
      </c>
      <c r="P1764" s="2">
        <v>0</v>
      </c>
      <c r="Q1764" s="2">
        <v>0</v>
      </c>
      <c r="R1764" s="2">
        <v>458.09</v>
      </c>
      <c r="S1764" s="2">
        <v>0</v>
      </c>
      <c r="T1764" s="2" t="s">
        <v>44</v>
      </c>
    </row>
    <row r="1765" spans="1:20" x14ac:dyDescent="0.25">
      <c r="A1765" s="2" t="s">
        <v>16</v>
      </c>
      <c r="B1765" s="2" t="s">
        <v>37</v>
      </c>
      <c r="C1765" s="2">
        <v>52019</v>
      </c>
      <c r="D1765" s="11">
        <v>44606</v>
      </c>
      <c r="E1765" s="2" t="s">
        <v>413</v>
      </c>
      <c r="F1765" s="2" t="s">
        <v>414</v>
      </c>
      <c r="G1765" s="2" t="s">
        <v>2426</v>
      </c>
      <c r="H1765" s="2" t="s">
        <v>41</v>
      </c>
      <c r="I1765" s="11">
        <v>43602</v>
      </c>
      <c r="J1765" s="2">
        <v>16493.5</v>
      </c>
      <c r="K1765" s="2" t="s">
        <v>416</v>
      </c>
      <c r="L1765" s="2" t="s">
        <v>43</v>
      </c>
      <c r="M1765" s="2">
        <v>18</v>
      </c>
      <c r="N1765" s="2">
        <v>13977.54</v>
      </c>
      <c r="O1765" s="2">
        <v>2515.96</v>
      </c>
      <c r="P1765" s="2">
        <v>0</v>
      </c>
      <c r="Q1765" s="2">
        <v>0</v>
      </c>
      <c r="R1765" s="2">
        <v>2515.96</v>
      </c>
      <c r="S1765" s="2">
        <v>0</v>
      </c>
      <c r="T1765" s="2" t="s">
        <v>44</v>
      </c>
    </row>
    <row r="1766" spans="1:20" x14ac:dyDescent="0.25">
      <c r="A1766" s="2" t="s">
        <v>16</v>
      </c>
      <c r="B1766" s="2" t="s">
        <v>37</v>
      </c>
      <c r="C1766" s="2">
        <v>52019</v>
      </c>
      <c r="D1766" s="11">
        <v>44606</v>
      </c>
      <c r="E1766" s="2" t="s">
        <v>413</v>
      </c>
      <c r="F1766" s="2" t="s">
        <v>414</v>
      </c>
      <c r="G1766" s="2" t="s">
        <v>2427</v>
      </c>
      <c r="H1766" s="2" t="s">
        <v>41</v>
      </c>
      <c r="I1766" s="11">
        <v>43609</v>
      </c>
      <c r="J1766" s="2">
        <v>10418.39</v>
      </c>
      <c r="K1766" s="2" t="s">
        <v>416</v>
      </c>
      <c r="L1766" s="2" t="s">
        <v>43</v>
      </c>
      <c r="M1766" s="2">
        <v>18</v>
      </c>
      <c r="N1766" s="2">
        <v>8829.14</v>
      </c>
      <c r="O1766" s="2">
        <v>1589.25</v>
      </c>
      <c r="P1766" s="2">
        <v>0</v>
      </c>
      <c r="Q1766" s="2">
        <v>0</v>
      </c>
      <c r="R1766" s="2">
        <v>1589.25</v>
      </c>
      <c r="S1766" s="2">
        <v>0</v>
      </c>
      <c r="T1766" s="2" t="s">
        <v>44</v>
      </c>
    </row>
    <row r="1767" spans="1:20" x14ac:dyDescent="0.25">
      <c r="A1767" s="2" t="s">
        <v>16</v>
      </c>
      <c r="B1767" s="2" t="s">
        <v>37</v>
      </c>
      <c r="C1767" s="2">
        <v>52019</v>
      </c>
      <c r="D1767" s="11">
        <v>44606</v>
      </c>
      <c r="E1767" s="2" t="s">
        <v>413</v>
      </c>
      <c r="F1767" s="2" t="s">
        <v>414</v>
      </c>
      <c r="G1767" s="2" t="s">
        <v>2428</v>
      </c>
      <c r="H1767" s="2" t="s">
        <v>41</v>
      </c>
      <c r="I1767" s="11">
        <v>43616</v>
      </c>
      <c r="J1767" s="2">
        <v>6462.36</v>
      </c>
      <c r="K1767" s="2" t="s">
        <v>416</v>
      </c>
      <c r="L1767" s="2" t="s">
        <v>43</v>
      </c>
      <c r="M1767" s="2">
        <v>18</v>
      </c>
      <c r="N1767" s="2">
        <v>5476.58</v>
      </c>
      <c r="O1767" s="2">
        <v>985.78</v>
      </c>
      <c r="P1767" s="2">
        <v>0</v>
      </c>
      <c r="Q1767" s="2">
        <v>0</v>
      </c>
      <c r="R1767" s="2">
        <v>985.78</v>
      </c>
      <c r="S1767" s="2">
        <v>0</v>
      </c>
      <c r="T1767" s="2" t="s">
        <v>44</v>
      </c>
    </row>
    <row r="1768" spans="1:20" x14ac:dyDescent="0.25">
      <c r="A1768" s="2" t="s">
        <v>16</v>
      </c>
      <c r="B1768" s="2" t="s">
        <v>37</v>
      </c>
      <c r="C1768" s="2">
        <v>52019</v>
      </c>
      <c r="D1768" s="11">
        <v>44606</v>
      </c>
      <c r="E1768" s="2" t="s">
        <v>2032</v>
      </c>
      <c r="F1768" s="2" t="s">
        <v>2033</v>
      </c>
      <c r="G1768" s="2" t="s">
        <v>2429</v>
      </c>
      <c r="H1768" s="2" t="s">
        <v>41</v>
      </c>
      <c r="I1768" s="11">
        <v>43598</v>
      </c>
      <c r="J1768" s="2">
        <v>10431</v>
      </c>
      <c r="K1768" s="2" t="s">
        <v>42</v>
      </c>
      <c r="L1768" s="2" t="s">
        <v>43</v>
      </c>
      <c r="M1768" s="2">
        <v>18</v>
      </c>
      <c r="N1768" s="2">
        <v>8840</v>
      </c>
      <c r="O1768" s="2">
        <v>0</v>
      </c>
      <c r="P1768" s="2">
        <v>795.6</v>
      </c>
      <c r="Q1768" s="2">
        <v>795.6</v>
      </c>
      <c r="R1768" s="2">
        <v>1591.2</v>
      </c>
      <c r="S1768" s="2">
        <v>0</v>
      </c>
      <c r="T1768" s="2" t="s">
        <v>44</v>
      </c>
    </row>
    <row r="1769" spans="1:20" x14ac:dyDescent="0.25">
      <c r="A1769" s="2" t="s">
        <v>16</v>
      </c>
      <c r="B1769" s="2" t="s">
        <v>37</v>
      </c>
      <c r="C1769" s="2">
        <v>52019</v>
      </c>
      <c r="D1769" s="11">
        <v>44606</v>
      </c>
      <c r="E1769" s="2" t="s">
        <v>433</v>
      </c>
      <c r="F1769" s="2" t="s">
        <v>434</v>
      </c>
      <c r="G1769" s="2" t="s">
        <v>521</v>
      </c>
      <c r="H1769" s="2" t="s">
        <v>41</v>
      </c>
      <c r="I1769" s="11">
        <v>43593</v>
      </c>
      <c r="J1769" s="2">
        <v>12980</v>
      </c>
      <c r="K1769" s="2" t="s">
        <v>42</v>
      </c>
      <c r="L1769" s="2" t="s">
        <v>43</v>
      </c>
      <c r="M1769" s="2">
        <v>18</v>
      </c>
      <c r="N1769" s="2">
        <v>11000</v>
      </c>
      <c r="O1769" s="2">
        <v>0</v>
      </c>
      <c r="P1769" s="2">
        <v>990</v>
      </c>
      <c r="Q1769" s="2">
        <v>990</v>
      </c>
      <c r="R1769" s="2">
        <v>1980</v>
      </c>
      <c r="S1769" s="2">
        <v>0</v>
      </c>
      <c r="T1769" s="2" t="s">
        <v>44</v>
      </c>
    </row>
    <row r="1770" spans="1:20" x14ac:dyDescent="0.25">
      <c r="A1770" s="2" t="s">
        <v>16</v>
      </c>
      <c r="B1770" s="2" t="s">
        <v>37</v>
      </c>
      <c r="C1770" s="2">
        <v>52019</v>
      </c>
      <c r="D1770" s="11">
        <v>44606</v>
      </c>
      <c r="E1770" s="2" t="s">
        <v>433</v>
      </c>
      <c r="F1770" s="2" t="s">
        <v>434</v>
      </c>
      <c r="G1770" s="2" t="s">
        <v>2128</v>
      </c>
      <c r="H1770" s="2" t="s">
        <v>41</v>
      </c>
      <c r="I1770" s="11">
        <v>43616</v>
      </c>
      <c r="J1770" s="2">
        <v>12980</v>
      </c>
      <c r="K1770" s="2" t="s">
        <v>42</v>
      </c>
      <c r="L1770" s="2" t="s">
        <v>43</v>
      </c>
      <c r="M1770" s="2">
        <v>18</v>
      </c>
      <c r="N1770" s="2">
        <v>11000</v>
      </c>
      <c r="O1770" s="2">
        <v>0</v>
      </c>
      <c r="P1770" s="2">
        <v>990</v>
      </c>
      <c r="Q1770" s="2">
        <v>990</v>
      </c>
      <c r="R1770" s="2">
        <v>1980</v>
      </c>
      <c r="S1770" s="2">
        <v>0</v>
      </c>
      <c r="T1770" s="2" t="s">
        <v>44</v>
      </c>
    </row>
    <row r="1771" spans="1:20" x14ac:dyDescent="0.25">
      <c r="A1771" s="2" t="s">
        <v>16</v>
      </c>
      <c r="B1771" s="2" t="s">
        <v>37</v>
      </c>
      <c r="C1771" s="2">
        <v>52019</v>
      </c>
      <c r="D1771" s="11">
        <v>44606</v>
      </c>
      <c r="E1771" s="2" t="s">
        <v>440</v>
      </c>
      <c r="F1771" s="2" t="s">
        <v>441</v>
      </c>
      <c r="G1771" s="2" t="s">
        <v>2430</v>
      </c>
      <c r="H1771" s="2" t="s">
        <v>41</v>
      </c>
      <c r="I1771" s="11">
        <v>43616</v>
      </c>
      <c r="J1771" s="2">
        <v>109740</v>
      </c>
      <c r="K1771" s="2" t="s">
        <v>42</v>
      </c>
      <c r="L1771" s="2" t="s">
        <v>43</v>
      </c>
      <c r="M1771" s="2">
        <v>18</v>
      </c>
      <c r="N1771" s="2">
        <v>93000</v>
      </c>
      <c r="O1771" s="2">
        <v>0</v>
      </c>
      <c r="P1771" s="2">
        <v>8370</v>
      </c>
      <c r="Q1771" s="2">
        <v>8370</v>
      </c>
      <c r="R1771" s="2">
        <v>16740</v>
      </c>
      <c r="S1771" s="2">
        <v>0</v>
      </c>
      <c r="T1771" s="2" t="s">
        <v>44</v>
      </c>
    </row>
    <row r="1772" spans="1:20" x14ac:dyDescent="0.25">
      <c r="A1772" s="2" t="s">
        <v>16</v>
      </c>
      <c r="B1772" s="2" t="s">
        <v>37</v>
      </c>
      <c r="C1772" s="2">
        <v>52019</v>
      </c>
      <c r="D1772" s="11">
        <v>44606</v>
      </c>
      <c r="E1772" s="2" t="s">
        <v>2431</v>
      </c>
      <c r="F1772" s="2" t="s">
        <v>2432</v>
      </c>
      <c r="G1772" s="2" t="s">
        <v>2433</v>
      </c>
      <c r="H1772" s="2" t="s">
        <v>41</v>
      </c>
      <c r="I1772" s="11">
        <v>43595</v>
      </c>
      <c r="J1772" s="2">
        <v>9300</v>
      </c>
      <c r="K1772" s="2" t="s">
        <v>42</v>
      </c>
      <c r="L1772" s="2" t="s">
        <v>43</v>
      </c>
      <c r="M1772" s="2">
        <v>18</v>
      </c>
      <c r="N1772" s="2">
        <v>7881.37</v>
      </c>
      <c r="O1772" s="2">
        <v>0</v>
      </c>
      <c r="P1772" s="2">
        <v>709.33</v>
      </c>
      <c r="Q1772" s="2">
        <v>709.33</v>
      </c>
      <c r="R1772" s="2">
        <v>1418.66</v>
      </c>
      <c r="S1772" s="2">
        <v>0</v>
      </c>
      <c r="T1772" s="2" t="s">
        <v>44</v>
      </c>
    </row>
    <row r="1773" spans="1:20" x14ac:dyDescent="0.25">
      <c r="A1773" s="2" t="s">
        <v>16</v>
      </c>
      <c r="B1773" s="2" t="s">
        <v>37</v>
      </c>
      <c r="C1773" s="2">
        <v>52019</v>
      </c>
      <c r="D1773" s="11">
        <v>44606</v>
      </c>
      <c r="E1773" s="2" t="s">
        <v>2431</v>
      </c>
      <c r="F1773" s="2" t="s">
        <v>2432</v>
      </c>
      <c r="G1773" s="2" t="s">
        <v>2434</v>
      </c>
      <c r="H1773" s="2" t="s">
        <v>41</v>
      </c>
      <c r="I1773" s="11">
        <v>43605</v>
      </c>
      <c r="J1773" s="2">
        <v>7380</v>
      </c>
      <c r="K1773" s="2" t="s">
        <v>42</v>
      </c>
      <c r="L1773" s="2" t="s">
        <v>43</v>
      </c>
      <c r="M1773" s="2">
        <v>18</v>
      </c>
      <c r="N1773" s="2">
        <v>6254.28</v>
      </c>
      <c r="O1773" s="2">
        <v>0</v>
      </c>
      <c r="P1773" s="2">
        <v>562.88</v>
      </c>
      <c r="Q1773" s="2">
        <v>562.88</v>
      </c>
      <c r="R1773" s="2">
        <v>1125.76</v>
      </c>
      <c r="S1773" s="2">
        <v>0</v>
      </c>
      <c r="T1773" s="2" t="s">
        <v>44</v>
      </c>
    </row>
    <row r="1774" spans="1:20" x14ac:dyDescent="0.25">
      <c r="A1774" s="2" t="s">
        <v>16</v>
      </c>
      <c r="B1774" s="2" t="s">
        <v>37</v>
      </c>
      <c r="C1774" s="2">
        <v>52019</v>
      </c>
      <c r="D1774" s="11">
        <v>44606</v>
      </c>
      <c r="E1774" s="2" t="s">
        <v>2431</v>
      </c>
      <c r="F1774" s="2" t="s">
        <v>2432</v>
      </c>
      <c r="G1774" s="2" t="s">
        <v>2435</v>
      </c>
      <c r="H1774" s="2" t="s">
        <v>41</v>
      </c>
      <c r="I1774" s="11">
        <v>43608</v>
      </c>
      <c r="J1774" s="2">
        <v>8500</v>
      </c>
      <c r="K1774" s="2" t="s">
        <v>42</v>
      </c>
      <c r="L1774" s="2" t="s">
        <v>43</v>
      </c>
      <c r="M1774" s="2">
        <v>18</v>
      </c>
      <c r="N1774" s="2">
        <v>7203.4</v>
      </c>
      <c r="O1774" s="2">
        <v>0</v>
      </c>
      <c r="P1774" s="2">
        <v>648.30999999999995</v>
      </c>
      <c r="Q1774" s="2">
        <v>648.30999999999995</v>
      </c>
      <c r="R1774" s="2">
        <v>1296.6199999999999</v>
      </c>
      <c r="S1774" s="2">
        <v>0</v>
      </c>
      <c r="T1774" s="2" t="s">
        <v>44</v>
      </c>
    </row>
    <row r="1775" spans="1:20" x14ac:dyDescent="0.25">
      <c r="A1775" s="2" t="s">
        <v>16</v>
      </c>
      <c r="B1775" s="2" t="s">
        <v>37</v>
      </c>
      <c r="C1775" s="2">
        <v>52019</v>
      </c>
      <c r="D1775" s="11">
        <v>44606</v>
      </c>
      <c r="E1775" s="2" t="s">
        <v>2436</v>
      </c>
      <c r="F1775" s="2" t="s">
        <v>2437</v>
      </c>
      <c r="G1775" s="2" t="s">
        <v>2438</v>
      </c>
      <c r="H1775" s="2" t="s">
        <v>41</v>
      </c>
      <c r="I1775" s="11">
        <v>43593</v>
      </c>
      <c r="J1775" s="2">
        <v>30088</v>
      </c>
      <c r="K1775" s="2" t="s">
        <v>42</v>
      </c>
      <c r="L1775" s="2" t="s">
        <v>43</v>
      </c>
      <c r="M1775" s="2">
        <v>18</v>
      </c>
      <c r="N1775" s="2">
        <v>25498</v>
      </c>
      <c r="O1775" s="2">
        <v>0</v>
      </c>
      <c r="P1775" s="2">
        <v>2294.8200000000002</v>
      </c>
      <c r="Q1775" s="2">
        <v>2294.8200000000002</v>
      </c>
      <c r="R1775" s="2">
        <v>4589.6400000000003</v>
      </c>
      <c r="S1775" s="2">
        <v>0</v>
      </c>
      <c r="T1775" s="2" t="s">
        <v>44</v>
      </c>
    </row>
    <row r="1776" spans="1:20" x14ac:dyDescent="0.25">
      <c r="A1776" s="2" t="s">
        <v>16</v>
      </c>
      <c r="B1776" s="2" t="s">
        <v>37</v>
      </c>
      <c r="C1776" s="2">
        <v>52019</v>
      </c>
      <c r="D1776" s="11">
        <v>44606</v>
      </c>
      <c r="E1776" s="2" t="s">
        <v>2436</v>
      </c>
      <c r="F1776" s="2" t="s">
        <v>2437</v>
      </c>
      <c r="G1776" s="2" t="s">
        <v>2439</v>
      </c>
      <c r="H1776" s="2" t="s">
        <v>41</v>
      </c>
      <c r="I1776" s="11">
        <v>43613</v>
      </c>
      <c r="J1776" s="2">
        <v>15930</v>
      </c>
      <c r="K1776" s="2" t="s">
        <v>42</v>
      </c>
      <c r="L1776" s="2" t="s">
        <v>43</v>
      </c>
      <c r="M1776" s="2">
        <v>18</v>
      </c>
      <c r="N1776" s="2">
        <v>13500</v>
      </c>
      <c r="O1776" s="2">
        <v>0</v>
      </c>
      <c r="P1776" s="2">
        <v>1215</v>
      </c>
      <c r="Q1776" s="2">
        <v>1215</v>
      </c>
      <c r="R1776" s="2">
        <v>2430</v>
      </c>
      <c r="S1776" s="2">
        <v>0</v>
      </c>
      <c r="T1776" s="2" t="s">
        <v>44</v>
      </c>
    </row>
    <row r="1777" spans="1:20" x14ac:dyDescent="0.25">
      <c r="A1777" s="2" t="s">
        <v>16</v>
      </c>
      <c r="B1777" s="2" t="s">
        <v>37</v>
      </c>
      <c r="C1777" s="2">
        <v>52019</v>
      </c>
      <c r="D1777" s="11">
        <v>44606</v>
      </c>
      <c r="E1777" s="2" t="s">
        <v>462</v>
      </c>
      <c r="F1777" s="2" t="s">
        <v>463</v>
      </c>
      <c r="G1777" s="2" t="s">
        <v>2440</v>
      </c>
      <c r="H1777" s="2" t="s">
        <v>41</v>
      </c>
      <c r="I1777" s="11">
        <v>43587</v>
      </c>
      <c r="J1777" s="2">
        <v>81738</v>
      </c>
      <c r="K1777" s="2" t="s">
        <v>42</v>
      </c>
      <c r="L1777" s="2" t="s">
        <v>43</v>
      </c>
      <c r="M1777" s="2">
        <v>12</v>
      </c>
      <c r="N1777" s="2">
        <v>36000</v>
      </c>
      <c r="O1777" s="2">
        <v>0</v>
      </c>
      <c r="P1777" s="2">
        <v>2160</v>
      </c>
      <c r="Q1777" s="2">
        <v>2160</v>
      </c>
      <c r="R1777" s="2">
        <v>4320</v>
      </c>
      <c r="S1777" s="2">
        <v>0</v>
      </c>
      <c r="T1777" s="2" t="s">
        <v>44</v>
      </c>
    </row>
    <row r="1778" spans="1:20" x14ac:dyDescent="0.25">
      <c r="A1778" s="2" t="s">
        <v>16</v>
      </c>
      <c r="B1778" s="2" t="s">
        <v>37</v>
      </c>
      <c r="C1778" s="2">
        <v>52019</v>
      </c>
      <c r="D1778" s="11">
        <v>44606</v>
      </c>
      <c r="E1778" s="2" t="s">
        <v>462</v>
      </c>
      <c r="F1778" s="2" t="s">
        <v>463</v>
      </c>
      <c r="G1778" s="2" t="s">
        <v>2440</v>
      </c>
      <c r="H1778" s="2" t="s">
        <v>41</v>
      </c>
      <c r="I1778" s="11">
        <v>43587</v>
      </c>
      <c r="J1778" s="2">
        <v>81738</v>
      </c>
      <c r="K1778" s="2" t="s">
        <v>42</v>
      </c>
      <c r="L1778" s="2" t="s">
        <v>43</v>
      </c>
      <c r="M1778" s="2">
        <v>18</v>
      </c>
      <c r="N1778" s="2">
        <v>35100</v>
      </c>
      <c r="O1778" s="2">
        <v>0</v>
      </c>
      <c r="P1778" s="2">
        <v>3159</v>
      </c>
      <c r="Q1778" s="2">
        <v>3159</v>
      </c>
      <c r="R1778" s="2">
        <v>6318</v>
      </c>
      <c r="S1778" s="2">
        <v>0</v>
      </c>
      <c r="T1778" s="2" t="s">
        <v>44</v>
      </c>
    </row>
    <row r="1779" spans="1:20" x14ac:dyDescent="0.25">
      <c r="A1779" s="2" t="s">
        <v>16</v>
      </c>
      <c r="B1779" s="2" t="s">
        <v>37</v>
      </c>
      <c r="C1779" s="2">
        <v>52019</v>
      </c>
      <c r="D1779" s="11">
        <v>44606</v>
      </c>
      <c r="E1779" s="2" t="s">
        <v>462</v>
      </c>
      <c r="F1779" s="2" t="s">
        <v>463</v>
      </c>
      <c r="G1779" s="2" t="s">
        <v>2441</v>
      </c>
      <c r="H1779" s="2" t="s">
        <v>41</v>
      </c>
      <c r="I1779" s="11">
        <v>43587</v>
      </c>
      <c r="J1779" s="2">
        <v>5163</v>
      </c>
      <c r="K1779" s="2" t="s">
        <v>42</v>
      </c>
      <c r="L1779" s="2" t="s">
        <v>43</v>
      </c>
      <c r="M1779" s="2">
        <v>18</v>
      </c>
      <c r="N1779" s="2">
        <v>4375</v>
      </c>
      <c r="O1779" s="2">
        <v>0</v>
      </c>
      <c r="P1779" s="2">
        <v>393.75</v>
      </c>
      <c r="Q1779" s="2">
        <v>393.75</v>
      </c>
      <c r="R1779" s="2">
        <v>787.5</v>
      </c>
      <c r="S1779" s="2">
        <v>0</v>
      </c>
      <c r="T1779" s="2" t="s">
        <v>44</v>
      </c>
    </row>
    <row r="1780" spans="1:20" x14ac:dyDescent="0.25">
      <c r="A1780" s="2" t="s">
        <v>16</v>
      </c>
      <c r="B1780" s="2" t="s">
        <v>37</v>
      </c>
      <c r="C1780" s="2">
        <v>52019</v>
      </c>
      <c r="D1780" s="11">
        <v>44606</v>
      </c>
      <c r="E1780" s="2" t="s">
        <v>462</v>
      </c>
      <c r="F1780" s="2" t="s">
        <v>463</v>
      </c>
      <c r="G1780" s="2" t="s">
        <v>2442</v>
      </c>
      <c r="H1780" s="2" t="s">
        <v>41</v>
      </c>
      <c r="I1780" s="11">
        <v>43588</v>
      </c>
      <c r="J1780" s="2">
        <v>136880</v>
      </c>
      <c r="K1780" s="2" t="s">
        <v>42</v>
      </c>
      <c r="L1780" s="2" t="s">
        <v>43</v>
      </c>
      <c r="M1780" s="2">
        <v>18</v>
      </c>
      <c r="N1780" s="2">
        <v>116000</v>
      </c>
      <c r="O1780" s="2">
        <v>0</v>
      </c>
      <c r="P1780" s="2">
        <v>10440</v>
      </c>
      <c r="Q1780" s="2">
        <v>10440</v>
      </c>
      <c r="R1780" s="2">
        <v>20880</v>
      </c>
      <c r="S1780" s="2">
        <v>0</v>
      </c>
      <c r="T1780" s="2" t="s">
        <v>44</v>
      </c>
    </row>
    <row r="1781" spans="1:20" x14ac:dyDescent="0.25">
      <c r="A1781" s="2" t="s">
        <v>16</v>
      </c>
      <c r="B1781" s="2" t="s">
        <v>37</v>
      </c>
      <c r="C1781" s="2">
        <v>52019</v>
      </c>
      <c r="D1781" s="11">
        <v>44606</v>
      </c>
      <c r="E1781" s="2" t="s">
        <v>462</v>
      </c>
      <c r="F1781" s="2" t="s">
        <v>463</v>
      </c>
      <c r="G1781" s="2" t="s">
        <v>2443</v>
      </c>
      <c r="H1781" s="2" t="s">
        <v>41</v>
      </c>
      <c r="I1781" s="11">
        <v>43594</v>
      </c>
      <c r="J1781" s="2">
        <v>26668</v>
      </c>
      <c r="K1781" s="2" t="s">
        <v>42</v>
      </c>
      <c r="L1781" s="2" t="s">
        <v>43</v>
      </c>
      <c r="M1781" s="2">
        <v>18</v>
      </c>
      <c r="N1781" s="2">
        <v>22600</v>
      </c>
      <c r="O1781" s="2">
        <v>0</v>
      </c>
      <c r="P1781" s="2">
        <v>2034</v>
      </c>
      <c r="Q1781" s="2">
        <v>2034</v>
      </c>
      <c r="R1781" s="2">
        <v>4068</v>
      </c>
      <c r="S1781" s="2">
        <v>0</v>
      </c>
      <c r="T1781" s="2" t="s">
        <v>44</v>
      </c>
    </row>
    <row r="1782" spans="1:20" x14ac:dyDescent="0.25">
      <c r="A1782" s="2" t="s">
        <v>16</v>
      </c>
      <c r="B1782" s="2" t="s">
        <v>37</v>
      </c>
      <c r="C1782" s="2">
        <v>52019</v>
      </c>
      <c r="D1782" s="11">
        <v>44606</v>
      </c>
      <c r="E1782" s="2" t="s">
        <v>462</v>
      </c>
      <c r="F1782" s="2" t="s">
        <v>463</v>
      </c>
      <c r="G1782" s="2" t="s">
        <v>2444</v>
      </c>
      <c r="H1782" s="2" t="s">
        <v>41</v>
      </c>
      <c r="I1782" s="11">
        <v>43596</v>
      </c>
      <c r="J1782" s="2">
        <v>26668</v>
      </c>
      <c r="K1782" s="2" t="s">
        <v>42</v>
      </c>
      <c r="L1782" s="2" t="s">
        <v>43</v>
      </c>
      <c r="M1782" s="2">
        <v>18</v>
      </c>
      <c r="N1782" s="2">
        <v>22600</v>
      </c>
      <c r="O1782" s="2">
        <v>0</v>
      </c>
      <c r="P1782" s="2">
        <v>2034</v>
      </c>
      <c r="Q1782" s="2">
        <v>2034</v>
      </c>
      <c r="R1782" s="2">
        <v>4068</v>
      </c>
      <c r="S1782" s="2">
        <v>0</v>
      </c>
      <c r="T1782" s="2" t="s">
        <v>44</v>
      </c>
    </row>
    <row r="1783" spans="1:20" x14ac:dyDescent="0.25">
      <c r="A1783" s="2" t="s">
        <v>16</v>
      </c>
      <c r="B1783" s="2" t="s">
        <v>37</v>
      </c>
      <c r="C1783" s="2">
        <v>52019</v>
      </c>
      <c r="D1783" s="11">
        <v>44606</v>
      </c>
      <c r="E1783" s="2" t="s">
        <v>462</v>
      </c>
      <c r="F1783" s="2" t="s">
        <v>463</v>
      </c>
      <c r="G1783" s="2" t="s">
        <v>2445</v>
      </c>
      <c r="H1783" s="2" t="s">
        <v>41</v>
      </c>
      <c r="I1783" s="11">
        <v>43599</v>
      </c>
      <c r="J1783" s="2">
        <v>68440</v>
      </c>
      <c r="K1783" s="2" t="s">
        <v>42</v>
      </c>
      <c r="L1783" s="2" t="s">
        <v>43</v>
      </c>
      <c r="M1783" s="2">
        <v>18</v>
      </c>
      <c r="N1783" s="2">
        <v>58000</v>
      </c>
      <c r="O1783" s="2">
        <v>0</v>
      </c>
      <c r="P1783" s="2">
        <v>5220</v>
      </c>
      <c r="Q1783" s="2">
        <v>5220</v>
      </c>
      <c r="R1783" s="2">
        <v>10440</v>
      </c>
      <c r="S1783" s="2">
        <v>0</v>
      </c>
      <c r="T1783" s="2" t="s">
        <v>44</v>
      </c>
    </row>
    <row r="1784" spans="1:20" x14ac:dyDescent="0.25">
      <c r="A1784" s="2" t="s">
        <v>16</v>
      </c>
      <c r="B1784" s="2" t="s">
        <v>37</v>
      </c>
      <c r="C1784" s="2">
        <v>52019</v>
      </c>
      <c r="D1784" s="11">
        <v>44606</v>
      </c>
      <c r="E1784" s="2" t="s">
        <v>462</v>
      </c>
      <c r="F1784" s="2" t="s">
        <v>463</v>
      </c>
      <c r="G1784" s="2" t="s">
        <v>2446</v>
      </c>
      <c r="H1784" s="2" t="s">
        <v>41</v>
      </c>
      <c r="I1784" s="11">
        <v>43600</v>
      </c>
      <c r="J1784" s="2">
        <v>136880</v>
      </c>
      <c r="K1784" s="2" t="s">
        <v>42</v>
      </c>
      <c r="L1784" s="2" t="s">
        <v>43</v>
      </c>
      <c r="M1784" s="2">
        <v>18</v>
      </c>
      <c r="N1784" s="2">
        <v>116000</v>
      </c>
      <c r="O1784" s="2">
        <v>0</v>
      </c>
      <c r="P1784" s="2">
        <v>10440</v>
      </c>
      <c r="Q1784" s="2">
        <v>10440</v>
      </c>
      <c r="R1784" s="2">
        <v>20880</v>
      </c>
      <c r="S1784" s="2">
        <v>0</v>
      </c>
      <c r="T1784" s="2" t="s">
        <v>44</v>
      </c>
    </row>
    <row r="1785" spans="1:20" x14ac:dyDescent="0.25">
      <c r="A1785" s="2" t="s">
        <v>16</v>
      </c>
      <c r="B1785" s="2" t="s">
        <v>37</v>
      </c>
      <c r="C1785" s="2">
        <v>52019</v>
      </c>
      <c r="D1785" s="11">
        <v>44606</v>
      </c>
      <c r="E1785" s="2" t="s">
        <v>462</v>
      </c>
      <c r="F1785" s="2" t="s">
        <v>463</v>
      </c>
      <c r="G1785" s="2" t="s">
        <v>2447</v>
      </c>
      <c r="H1785" s="2" t="s">
        <v>41</v>
      </c>
      <c r="I1785" s="11">
        <v>43601</v>
      </c>
      <c r="J1785" s="2">
        <v>27612</v>
      </c>
      <c r="K1785" s="2" t="s">
        <v>42</v>
      </c>
      <c r="L1785" s="2" t="s">
        <v>43</v>
      </c>
      <c r="M1785" s="2">
        <v>18</v>
      </c>
      <c r="N1785" s="2">
        <v>23400</v>
      </c>
      <c r="O1785" s="2">
        <v>0</v>
      </c>
      <c r="P1785" s="2">
        <v>2106</v>
      </c>
      <c r="Q1785" s="2">
        <v>2106</v>
      </c>
      <c r="R1785" s="2">
        <v>4212</v>
      </c>
      <c r="S1785" s="2">
        <v>0</v>
      </c>
      <c r="T1785" s="2" t="s">
        <v>44</v>
      </c>
    </row>
    <row r="1786" spans="1:20" x14ac:dyDescent="0.25">
      <c r="A1786" s="2" t="s">
        <v>16</v>
      </c>
      <c r="B1786" s="2" t="s">
        <v>37</v>
      </c>
      <c r="C1786" s="2">
        <v>52019</v>
      </c>
      <c r="D1786" s="11">
        <v>44606</v>
      </c>
      <c r="E1786" s="2" t="s">
        <v>462</v>
      </c>
      <c r="F1786" s="2" t="s">
        <v>463</v>
      </c>
      <c r="G1786" s="2" t="s">
        <v>2448</v>
      </c>
      <c r="H1786" s="2" t="s">
        <v>41</v>
      </c>
      <c r="I1786" s="11">
        <v>43601</v>
      </c>
      <c r="J1786" s="2">
        <v>38203</v>
      </c>
      <c r="K1786" s="2" t="s">
        <v>42</v>
      </c>
      <c r="L1786" s="2" t="s">
        <v>43</v>
      </c>
      <c r="M1786" s="2">
        <v>18</v>
      </c>
      <c r="N1786" s="2">
        <v>32375</v>
      </c>
      <c r="O1786" s="2">
        <v>0</v>
      </c>
      <c r="P1786" s="2">
        <v>2913.75</v>
      </c>
      <c r="Q1786" s="2">
        <v>2913.75</v>
      </c>
      <c r="R1786" s="2">
        <v>5827.5</v>
      </c>
      <c r="S1786" s="2">
        <v>0</v>
      </c>
      <c r="T1786" s="2" t="s">
        <v>44</v>
      </c>
    </row>
    <row r="1787" spans="1:20" x14ac:dyDescent="0.25">
      <c r="A1787" s="2" t="s">
        <v>16</v>
      </c>
      <c r="B1787" s="2" t="s">
        <v>37</v>
      </c>
      <c r="C1787" s="2">
        <v>52019</v>
      </c>
      <c r="D1787" s="11">
        <v>44606</v>
      </c>
      <c r="E1787" s="2" t="s">
        <v>462</v>
      </c>
      <c r="F1787" s="2" t="s">
        <v>463</v>
      </c>
      <c r="G1787" s="2" t="s">
        <v>2449</v>
      </c>
      <c r="H1787" s="2" t="s">
        <v>41</v>
      </c>
      <c r="I1787" s="11">
        <v>43602</v>
      </c>
      <c r="J1787" s="2">
        <v>41300</v>
      </c>
      <c r="K1787" s="2" t="s">
        <v>42</v>
      </c>
      <c r="L1787" s="2" t="s">
        <v>43</v>
      </c>
      <c r="M1787" s="2">
        <v>18</v>
      </c>
      <c r="N1787" s="2">
        <v>35000</v>
      </c>
      <c r="O1787" s="2">
        <v>0</v>
      </c>
      <c r="P1787" s="2">
        <v>3150</v>
      </c>
      <c r="Q1787" s="2">
        <v>3150</v>
      </c>
      <c r="R1787" s="2">
        <v>6300</v>
      </c>
      <c r="S1787" s="2">
        <v>0</v>
      </c>
      <c r="T1787" s="2" t="s">
        <v>44</v>
      </c>
    </row>
    <row r="1788" spans="1:20" x14ac:dyDescent="0.25">
      <c r="A1788" s="2" t="s">
        <v>16</v>
      </c>
      <c r="B1788" s="2" t="s">
        <v>37</v>
      </c>
      <c r="C1788" s="2">
        <v>52019</v>
      </c>
      <c r="D1788" s="11">
        <v>44606</v>
      </c>
      <c r="E1788" s="2" t="s">
        <v>462</v>
      </c>
      <c r="F1788" s="2" t="s">
        <v>463</v>
      </c>
      <c r="G1788" s="2" t="s">
        <v>2450</v>
      </c>
      <c r="H1788" s="2" t="s">
        <v>41</v>
      </c>
      <c r="I1788" s="11">
        <v>43608</v>
      </c>
      <c r="J1788" s="2">
        <v>33488</v>
      </c>
      <c r="K1788" s="2" t="s">
        <v>42</v>
      </c>
      <c r="L1788" s="2" t="s">
        <v>43</v>
      </c>
      <c r="M1788" s="2">
        <v>18</v>
      </c>
      <c r="N1788" s="2">
        <v>28380</v>
      </c>
      <c r="O1788" s="2">
        <v>0</v>
      </c>
      <c r="P1788" s="2">
        <v>2554.1999999999998</v>
      </c>
      <c r="Q1788" s="2">
        <v>2554.1999999999998</v>
      </c>
      <c r="R1788" s="2">
        <v>5108.3999999999996</v>
      </c>
      <c r="S1788" s="2">
        <v>0</v>
      </c>
      <c r="T1788" s="2" t="s">
        <v>44</v>
      </c>
    </row>
    <row r="1789" spans="1:20" x14ac:dyDescent="0.25">
      <c r="A1789" s="2" t="s">
        <v>16</v>
      </c>
      <c r="B1789" s="2" t="s">
        <v>37</v>
      </c>
      <c r="C1789" s="2">
        <v>52019</v>
      </c>
      <c r="D1789" s="11">
        <v>44606</v>
      </c>
      <c r="E1789" s="2" t="s">
        <v>462</v>
      </c>
      <c r="F1789" s="2" t="s">
        <v>463</v>
      </c>
      <c r="G1789" s="2" t="s">
        <v>2451</v>
      </c>
      <c r="H1789" s="2" t="s">
        <v>41</v>
      </c>
      <c r="I1789" s="11">
        <v>43609</v>
      </c>
      <c r="J1789" s="2">
        <v>1785</v>
      </c>
      <c r="K1789" s="2" t="s">
        <v>42</v>
      </c>
      <c r="L1789" s="2" t="s">
        <v>43</v>
      </c>
      <c r="M1789" s="2">
        <v>5</v>
      </c>
      <c r="N1789" s="2">
        <v>1700</v>
      </c>
      <c r="O1789" s="2">
        <v>0</v>
      </c>
      <c r="P1789" s="2">
        <v>42.5</v>
      </c>
      <c r="Q1789" s="2">
        <v>42.5</v>
      </c>
      <c r="R1789" s="2">
        <v>85</v>
      </c>
      <c r="S1789" s="2">
        <v>0</v>
      </c>
      <c r="T1789" s="2" t="s">
        <v>44</v>
      </c>
    </row>
    <row r="1790" spans="1:20" x14ac:dyDescent="0.25">
      <c r="A1790" s="2" t="s">
        <v>16</v>
      </c>
      <c r="B1790" s="2" t="s">
        <v>37</v>
      </c>
      <c r="C1790" s="2">
        <v>52019</v>
      </c>
      <c r="D1790" s="11">
        <v>44606</v>
      </c>
      <c r="E1790" s="2" t="s">
        <v>462</v>
      </c>
      <c r="F1790" s="2" t="s">
        <v>463</v>
      </c>
      <c r="G1790" s="2" t="s">
        <v>2452</v>
      </c>
      <c r="H1790" s="2" t="s">
        <v>41</v>
      </c>
      <c r="I1790" s="11">
        <v>43610</v>
      </c>
      <c r="J1790" s="2">
        <v>69620</v>
      </c>
      <c r="K1790" s="2" t="s">
        <v>42</v>
      </c>
      <c r="L1790" s="2" t="s">
        <v>43</v>
      </c>
      <c r="M1790" s="2">
        <v>18</v>
      </c>
      <c r="N1790" s="2">
        <v>59000</v>
      </c>
      <c r="O1790" s="2">
        <v>0</v>
      </c>
      <c r="P1790" s="2">
        <v>5310</v>
      </c>
      <c r="Q1790" s="2">
        <v>5310</v>
      </c>
      <c r="R1790" s="2">
        <v>10620</v>
      </c>
      <c r="S1790" s="2">
        <v>0</v>
      </c>
      <c r="T1790" s="2" t="s">
        <v>44</v>
      </c>
    </row>
    <row r="1791" spans="1:20" x14ac:dyDescent="0.25">
      <c r="A1791" s="2" t="s">
        <v>16</v>
      </c>
      <c r="B1791" s="2" t="s">
        <v>37</v>
      </c>
      <c r="C1791" s="2">
        <v>52019</v>
      </c>
      <c r="D1791" s="11">
        <v>44606</v>
      </c>
      <c r="E1791" s="2" t="s">
        <v>462</v>
      </c>
      <c r="F1791" s="2" t="s">
        <v>463</v>
      </c>
      <c r="G1791" s="2" t="s">
        <v>2453</v>
      </c>
      <c r="H1791" s="2" t="s">
        <v>41</v>
      </c>
      <c r="I1791" s="11">
        <v>43610</v>
      </c>
      <c r="J1791" s="2">
        <v>13688</v>
      </c>
      <c r="K1791" s="2" t="s">
        <v>42</v>
      </c>
      <c r="L1791" s="2" t="s">
        <v>43</v>
      </c>
      <c r="M1791" s="2">
        <v>18</v>
      </c>
      <c r="N1791" s="2">
        <v>11600</v>
      </c>
      <c r="O1791" s="2">
        <v>0</v>
      </c>
      <c r="P1791" s="2">
        <v>1044</v>
      </c>
      <c r="Q1791" s="2">
        <v>1044</v>
      </c>
      <c r="R1791" s="2">
        <v>2088</v>
      </c>
      <c r="S1791" s="2">
        <v>0</v>
      </c>
      <c r="T1791" s="2" t="s">
        <v>44</v>
      </c>
    </row>
    <row r="1792" spans="1:20" x14ac:dyDescent="0.25">
      <c r="A1792" s="2" t="s">
        <v>16</v>
      </c>
      <c r="B1792" s="2" t="s">
        <v>37</v>
      </c>
      <c r="C1792" s="2">
        <v>52019</v>
      </c>
      <c r="D1792" s="11">
        <v>44606</v>
      </c>
      <c r="E1792" s="2" t="s">
        <v>462</v>
      </c>
      <c r="F1792" s="2" t="s">
        <v>463</v>
      </c>
      <c r="G1792" s="2" t="s">
        <v>2454</v>
      </c>
      <c r="H1792" s="2" t="s">
        <v>41</v>
      </c>
      <c r="I1792" s="11">
        <v>43612</v>
      </c>
      <c r="J1792" s="2">
        <v>27612</v>
      </c>
      <c r="K1792" s="2" t="s">
        <v>42</v>
      </c>
      <c r="L1792" s="2" t="s">
        <v>43</v>
      </c>
      <c r="M1792" s="2">
        <v>18</v>
      </c>
      <c r="N1792" s="2">
        <v>23400</v>
      </c>
      <c r="O1792" s="2">
        <v>0</v>
      </c>
      <c r="P1792" s="2">
        <v>2106</v>
      </c>
      <c r="Q1792" s="2">
        <v>2106</v>
      </c>
      <c r="R1792" s="2">
        <v>4212</v>
      </c>
      <c r="S1792" s="2">
        <v>0</v>
      </c>
      <c r="T1792" s="2" t="s">
        <v>44</v>
      </c>
    </row>
    <row r="1793" spans="1:20" x14ac:dyDescent="0.25">
      <c r="A1793" s="2" t="s">
        <v>16</v>
      </c>
      <c r="B1793" s="2" t="s">
        <v>37</v>
      </c>
      <c r="C1793" s="2">
        <v>52019</v>
      </c>
      <c r="D1793" s="11">
        <v>44606</v>
      </c>
      <c r="E1793" s="2" t="s">
        <v>462</v>
      </c>
      <c r="F1793" s="2" t="s">
        <v>463</v>
      </c>
      <c r="G1793" s="2" t="s">
        <v>2455</v>
      </c>
      <c r="H1793" s="2" t="s">
        <v>41</v>
      </c>
      <c r="I1793" s="11">
        <v>43614</v>
      </c>
      <c r="J1793" s="2">
        <v>154871</v>
      </c>
      <c r="K1793" s="2" t="s">
        <v>42</v>
      </c>
      <c r="L1793" s="2" t="s">
        <v>43</v>
      </c>
      <c r="M1793" s="2">
        <v>18</v>
      </c>
      <c r="N1793" s="2">
        <v>129600</v>
      </c>
      <c r="O1793" s="2">
        <v>0</v>
      </c>
      <c r="P1793" s="2">
        <v>11664</v>
      </c>
      <c r="Q1793" s="2">
        <v>11664</v>
      </c>
      <c r="R1793" s="2">
        <v>23328</v>
      </c>
      <c r="S1793" s="2">
        <v>0</v>
      </c>
      <c r="T1793" s="2" t="s">
        <v>44</v>
      </c>
    </row>
    <row r="1794" spans="1:20" x14ac:dyDescent="0.25">
      <c r="A1794" s="2" t="s">
        <v>16</v>
      </c>
      <c r="B1794" s="2" t="s">
        <v>37</v>
      </c>
      <c r="C1794" s="2">
        <v>52019</v>
      </c>
      <c r="D1794" s="11">
        <v>44606</v>
      </c>
      <c r="E1794" s="2" t="s">
        <v>462</v>
      </c>
      <c r="F1794" s="2" t="s">
        <v>463</v>
      </c>
      <c r="G1794" s="2" t="s">
        <v>2455</v>
      </c>
      <c r="H1794" s="2" t="s">
        <v>41</v>
      </c>
      <c r="I1794" s="11">
        <v>43614</v>
      </c>
      <c r="J1794" s="2">
        <v>154871</v>
      </c>
      <c r="K1794" s="2" t="s">
        <v>42</v>
      </c>
      <c r="L1794" s="2" t="s">
        <v>43</v>
      </c>
      <c r="M1794" s="2">
        <v>5</v>
      </c>
      <c r="N1794" s="2">
        <v>1850</v>
      </c>
      <c r="O1794" s="2">
        <v>0</v>
      </c>
      <c r="P1794" s="2">
        <v>46.25</v>
      </c>
      <c r="Q1794" s="2">
        <v>46.25</v>
      </c>
      <c r="R1794" s="2">
        <v>92.5</v>
      </c>
      <c r="S1794" s="2">
        <v>0</v>
      </c>
      <c r="T1794" s="2" t="s">
        <v>44</v>
      </c>
    </row>
    <row r="1795" spans="1:20" x14ac:dyDescent="0.25">
      <c r="A1795" s="2" t="s">
        <v>16</v>
      </c>
      <c r="B1795" s="2" t="s">
        <v>37</v>
      </c>
      <c r="C1795" s="2">
        <v>52019</v>
      </c>
      <c r="D1795" s="11">
        <v>44606</v>
      </c>
      <c r="E1795" s="2" t="s">
        <v>462</v>
      </c>
      <c r="F1795" s="2" t="s">
        <v>463</v>
      </c>
      <c r="G1795" s="2" t="s">
        <v>2456</v>
      </c>
      <c r="H1795" s="2" t="s">
        <v>41</v>
      </c>
      <c r="I1795" s="11">
        <v>43614</v>
      </c>
      <c r="J1795" s="2">
        <v>43542</v>
      </c>
      <c r="K1795" s="2" t="s">
        <v>42</v>
      </c>
      <c r="L1795" s="2" t="s">
        <v>43</v>
      </c>
      <c r="M1795" s="2">
        <v>18</v>
      </c>
      <c r="N1795" s="2">
        <v>36900</v>
      </c>
      <c r="O1795" s="2">
        <v>0</v>
      </c>
      <c r="P1795" s="2">
        <v>3321</v>
      </c>
      <c r="Q1795" s="2">
        <v>3321</v>
      </c>
      <c r="R1795" s="2">
        <v>6642</v>
      </c>
      <c r="S1795" s="2">
        <v>0</v>
      </c>
      <c r="T1795" s="2" t="s">
        <v>44</v>
      </c>
    </row>
    <row r="1796" spans="1:20" x14ac:dyDescent="0.25">
      <c r="A1796" s="2" t="s">
        <v>16</v>
      </c>
      <c r="B1796" s="2" t="s">
        <v>37</v>
      </c>
      <c r="C1796" s="2">
        <v>52019</v>
      </c>
      <c r="D1796" s="11">
        <v>44606</v>
      </c>
      <c r="E1796" s="2" t="s">
        <v>462</v>
      </c>
      <c r="F1796" s="2" t="s">
        <v>463</v>
      </c>
      <c r="G1796" s="2" t="s">
        <v>2457</v>
      </c>
      <c r="H1796" s="2" t="s">
        <v>41</v>
      </c>
      <c r="I1796" s="11">
        <v>43615</v>
      </c>
      <c r="J1796" s="2">
        <v>178652</v>
      </c>
      <c r="K1796" s="2" t="s">
        <v>42</v>
      </c>
      <c r="L1796" s="2" t="s">
        <v>43</v>
      </c>
      <c r="M1796" s="2">
        <v>18</v>
      </c>
      <c r="N1796" s="2">
        <v>151400</v>
      </c>
      <c r="O1796" s="2">
        <v>0</v>
      </c>
      <c r="P1796" s="2">
        <v>13626</v>
      </c>
      <c r="Q1796" s="2">
        <v>13626</v>
      </c>
      <c r="R1796" s="2">
        <v>27252</v>
      </c>
      <c r="S1796" s="2">
        <v>0</v>
      </c>
      <c r="T1796" s="2" t="s">
        <v>44</v>
      </c>
    </row>
    <row r="1797" spans="1:20" x14ac:dyDescent="0.25">
      <c r="A1797" s="2" t="s">
        <v>16</v>
      </c>
      <c r="B1797" s="2" t="s">
        <v>37</v>
      </c>
      <c r="C1797" s="2">
        <v>52019</v>
      </c>
      <c r="D1797" s="11">
        <v>44606</v>
      </c>
      <c r="E1797" s="2" t="s">
        <v>471</v>
      </c>
      <c r="F1797" s="2" t="s">
        <v>472</v>
      </c>
      <c r="G1797" s="2" t="s">
        <v>2458</v>
      </c>
      <c r="H1797" s="2" t="s">
        <v>41</v>
      </c>
      <c r="I1797" s="11">
        <v>43587</v>
      </c>
      <c r="J1797" s="2">
        <v>5310</v>
      </c>
      <c r="K1797" s="2" t="s">
        <v>42</v>
      </c>
      <c r="L1797" s="2" t="s">
        <v>43</v>
      </c>
      <c r="M1797" s="2">
        <v>18</v>
      </c>
      <c r="N1797" s="2">
        <v>4500</v>
      </c>
      <c r="O1797" s="2">
        <v>0</v>
      </c>
      <c r="P1797" s="2">
        <v>405</v>
      </c>
      <c r="Q1797" s="2">
        <v>405</v>
      </c>
      <c r="R1797" s="2">
        <v>810</v>
      </c>
      <c r="S1797" s="2">
        <v>0</v>
      </c>
      <c r="T1797" s="2" t="s">
        <v>44</v>
      </c>
    </row>
    <row r="1798" spans="1:20" x14ac:dyDescent="0.25">
      <c r="A1798" s="2" t="s">
        <v>16</v>
      </c>
      <c r="B1798" s="2" t="s">
        <v>37</v>
      </c>
      <c r="C1798" s="2">
        <v>52019</v>
      </c>
      <c r="D1798" s="11">
        <v>44606</v>
      </c>
      <c r="E1798" s="2" t="s">
        <v>471</v>
      </c>
      <c r="F1798" s="2" t="s">
        <v>472</v>
      </c>
      <c r="G1798" s="2" t="s">
        <v>2459</v>
      </c>
      <c r="H1798" s="2" t="s">
        <v>41</v>
      </c>
      <c r="I1798" s="11">
        <v>43614</v>
      </c>
      <c r="J1798" s="2">
        <v>5900</v>
      </c>
      <c r="K1798" s="2" t="s">
        <v>42</v>
      </c>
      <c r="L1798" s="2" t="s">
        <v>43</v>
      </c>
      <c r="M1798" s="2">
        <v>18</v>
      </c>
      <c r="N1798" s="2">
        <v>5000</v>
      </c>
      <c r="O1798" s="2">
        <v>0</v>
      </c>
      <c r="P1798" s="2">
        <v>450</v>
      </c>
      <c r="Q1798" s="2">
        <v>450</v>
      </c>
      <c r="R1798" s="2">
        <v>900</v>
      </c>
      <c r="S1798" s="2">
        <v>0</v>
      </c>
      <c r="T1798" s="2" t="s">
        <v>44</v>
      </c>
    </row>
    <row r="1799" spans="1:20" x14ac:dyDescent="0.25">
      <c r="A1799" s="2" t="s">
        <v>16</v>
      </c>
      <c r="B1799" s="2" t="s">
        <v>37</v>
      </c>
      <c r="C1799" s="2">
        <v>52019</v>
      </c>
      <c r="D1799" s="11">
        <v>44606</v>
      </c>
      <c r="E1799" s="2" t="s">
        <v>1777</v>
      </c>
      <c r="F1799" s="2" t="s">
        <v>1778</v>
      </c>
      <c r="G1799" s="2" t="s">
        <v>2460</v>
      </c>
      <c r="H1799" s="2" t="s">
        <v>41</v>
      </c>
      <c r="I1799" s="11">
        <v>43601</v>
      </c>
      <c r="J1799" s="2">
        <v>9345.6</v>
      </c>
      <c r="K1799" s="2" t="s">
        <v>42</v>
      </c>
      <c r="L1799" s="2" t="s">
        <v>43</v>
      </c>
      <c r="M1799" s="2">
        <v>18</v>
      </c>
      <c r="N1799" s="2">
        <v>7920</v>
      </c>
      <c r="O1799" s="2">
        <v>0</v>
      </c>
      <c r="P1799" s="2">
        <v>712.8</v>
      </c>
      <c r="Q1799" s="2">
        <v>712.8</v>
      </c>
      <c r="R1799" s="2">
        <v>1425.6</v>
      </c>
      <c r="S1799" s="2">
        <v>0</v>
      </c>
      <c r="T1799" s="2" t="s">
        <v>44</v>
      </c>
    </row>
    <row r="1800" spans="1:20" x14ac:dyDescent="0.25">
      <c r="A1800" s="2" t="s">
        <v>16</v>
      </c>
      <c r="B1800" s="2" t="s">
        <v>37</v>
      </c>
      <c r="C1800" s="2">
        <v>52019</v>
      </c>
      <c r="D1800" s="11">
        <v>44606</v>
      </c>
      <c r="E1800" s="2" t="s">
        <v>1263</v>
      </c>
      <c r="F1800" s="2" t="s">
        <v>319</v>
      </c>
      <c r="G1800" s="2" t="s">
        <v>1360</v>
      </c>
      <c r="H1800" s="2" t="s">
        <v>41</v>
      </c>
      <c r="I1800" s="11">
        <v>43592</v>
      </c>
      <c r="J1800" s="2">
        <v>1357000</v>
      </c>
      <c r="K1800" s="2" t="s">
        <v>42</v>
      </c>
      <c r="L1800" s="2" t="s">
        <v>43</v>
      </c>
      <c r="M1800" s="2">
        <v>18</v>
      </c>
      <c r="N1800" s="2">
        <v>1150000</v>
      </c>
      <c r="O1800" s="2">
        <v>0</v>
      </c>
      <c r="P1800" s="2">
        <v>103500</v>
      </c>
      <c r="Q1800" s="2">
        <v>103500</v>
      </c>
      <c r="R1800" s="2">
        <v>207000</v>
      </c>
      <c r="S1800" s="2">
        <v>0</v>
      </c>
      <c r="T1800" s="2" t="s">
        <v>44</v>
      </c>
    </row>
    <row r="1801" spans="1:20" x14ac:dyDescent="0.25">
      <c r="A1801" s="2" t="s">
        <v>16</v>
      </c>
      <c r="B1801" s="2" t="s">
        <v>37</v>
      </c>
      <c r="C1801" s="2">
        <v>52019</v>
      </c>
      <c r="D1801" s="11">
        <v>44606</v>
      </c>
      <c r="E1801" s="2" t="s">
        <v>686</v>
      </c>
      <c r="F1801" s="2" t="s">
        <v>687</v>
      </c>
      <c r="G1801" s="2" t="s">
        <v>2461</v>
      </c>
      <c r="H1801" s="2" t="s">
        <v>41</v>
      </c>
      <c r="I1801" s="11">
        <v>43605</v>
      </c>
      <c r="J1801" s="2">
        <v>107130</v>
      </c>
      <c r="K1801" s="2" t="s">
        <v>42</v>
      </c>
      <c r="L1801" s="2" t="s">
        <v>43</v>
      </c>
      <c r="M1801" s="2">
        <v>18</v>
      </c>
      <c r="N1801" s="2">
        <v>90788.1</v>
      </c>
      <c r="O1801" s="2">
        <v>0</v>
      </c>
      <c r="P1801" s="2">
        <v>8170.93</v>
      </c>
      <c r="Q1801" s="2">
        <v>8170.93</v>
      </c>
      <c r="R1801" s="2">
        <v>16341.86</v>
      </c>
      <c r="S1801" s="2">
        <v>0</v>
      </c>
      <c r="T1801" s="2" t="s">
        <v>44</v>
      </c>
    </row>
    <row r="1802" spans="1:20" x14ac:dyDescent="0.25">
      <c r="A1802" s="2" t="s">
        <v>16</v>
      </c>
      <c r="B1802" s="2" t="s">
        <v>37</v>
      </c>
      <c r="C1802" s="2">
        <v>52019</v>
      </c>
      <c r="D1802" s="11">
        <v>44606</v>
      </c>
      <c r="E1802" s="2" t="s">
        <v>1683</v>
      </c>
      <c r="F1802" s="2" t="s">
        <v>1684</v>
      </c>
      <c r="G1802" s="2" t="s">
        <v>2462</v>
      </c>
      <c r="H1802" s="2" t="s">
        <v>41</v>
      </c>
      <c r="I1802" s="11">
        <v>43588</v>
      </c>
      <c r="J1802" s="2">
        <v>3479</v>
      </c>
      <c r="K1802" s="2" t="s">
        <v>42</v>
      </c>
      <c r="L1802" s="2" t="s">
        <v>43</v>
      </c>
      <c r="M1802" s="2">
        <v>5</v>
      </c>
      <c r="N1802" s="2">
        <v>1750</v>
      </c>
      <c r="O1802" s="2">
        <v>0</v>
      </c>
      <c r="P1802" s="2">
        <v>43.75</v>
      </c>
      <c r="Q1802" s="2">
        <v>43.75</v>
      </c>
      <c r="R1802" s="2">
        <v>87.5</v>
      </c>
      <c r="S1802" s="2">
        <v>0</v>
      </c>
      <c r="T1802" s="2" t="s">
        <v>44</v>
      </c>
    </row>
    <row r="1803" spans="1:20" x14ac:dyDescent="0.25">
      <c r="A1803" s="2" t="s">
        <v>16</v>
      </c>
      <c r="B1803" s="2" t="s">
        <v>37</v>
      </c>
      <c r="C1803" s="2">
        <v>52019</v>
      </c>
      <c r="D1803" s="11">
        <v>44606</v>
      </c>
      <c r="E1803" s="2" t="s">
        <v>1683</v>
      </c>
      <c r="F1803" s="2" t="s">
        <v>1684</v>
      </c>
      <c r="G1803" s="2" t="s">
        <v>2462</v>
      </c>
      <c r="H1803" s="2" t="s">
        <v>41</v>
      </c>
      <c r="I1803" s="11">
        <v>43588</v>
      </c>
      <c r="J1803" s="2">
        <v>3479</v>
      </c>
      <c r="K1803" s="2" t="s">
        <v>42</v>
      </c>
      <c r="L1803" s="2" t="s">
        <v>43</v>
      </c>
      <c r="M1803" s="2">
        <v>12</v>
      </c>
      <c r="N1803" s="2">
        <v>1200</v>
      </c>
      <c r="O1803" s="2">
        <v>0</v>
      </c>
      <c r="P1803" s="2">
        <v>72</v>
      </c>
      <c r="Q1803" s="2">
        <v>72</v>
      </c>
      <c r="R1803" s="2">
        <v>144</v>
      </c>
      <c r="S1803" s="2">
        <v>0</v>
      </c>
      <c r="T1803" s="2" t="s">
        <v>44</v>
      </c>
    </row>
    <row r="1804" spans="1:20" x14ac:dyDescent="0.25">
      <c r="A1804" s="2" t="s">
        <v>16</v>
      </c>
      <c r="B1804" s="2" t="s">
        <v>37</v>
      </c>
      <c r="C1804" s="2">
        <v>52019</v>
      </c>
      <c r="D1804" s="11">
        <v>44606</v>
      </c>
      <c r="E1804" s="2" t="s">
        <v>1683</v>
      </c>
      <c r="F1804" s="2" t="s">
        <v>1684</v>
      </c>
      <c r="G1804" s="2" t="s">
        <v>2462</v>
      </c>
      <c r="H1804" s="2" t="s">
        <v>41</v>
      </c>
      <c r="I1804" s="11">
        <v>43588</v>
      </c>
      <c r="J1804" s="2">
        <v>3479</v>
      </c>
      <c r="K1804" s="2" t="s">
        <v>42</v>
      </c>
      <c r="L1804" s="2" t="s">
        <v>43</v>
      </c>
      <c r="M1804" s="2">
        <v>18</v>
      </c>
      <c r="N1804" s="2">
        <v>252</v>
      </c>
      <c r="O1804" s="2">
        <v>0</v>
      </c>
      <c r="P1804" s="2">
        <v>22.68</v>
      </c>
      <c r="Q1804" s="2">
        <v>22.68</v>
      </c>
      <c r="R1804" s="2">
        <v>45.36</v>
      </c>
      <c r="S1804" s="2">
        <v>0</v>
      </c>
      <c r="T1804" s="2" t="s">
        <v>44</v>
      </c>
    </row>
    <row r="1805" spans="1:20" x14ac:dyDescent="0.25">
      <c r="A1805" s="2" t="s">
        <v>16</v>
      </c>
      <c r="B1805" s="2" t="s">
        <v>37</v>
      </c>
      <c r="C1805" s="2">
        <v>52019</v>
      </c>
      <c r="D1805" s="11">
        <v>44606</v>
      </c>
      <c r="E1805" s="2" t="s">
        <v>1683</v>
      </c>
      <c r="F1805" s="2" t="s">
        <v>1684</v>
      </c>
      <c r="G1805" s="2" t="s">
        <v>2463</v>
      </c>
      <c r="H1805" s="2" t="s">
        <v>41</v>
      </c>
      <c r="I1805" s="11">
        <v>43599</v>
      </c>
      <c r="J1805" s="2">
        <v>2900</v>
      </c>
      <c r="K1805" s="2" t="s">
        <v>42</v>
      </c>
      <c r="L1805" s="2" t="s">
        <v>43</v>
      </c>
      <c r="M1805" s="2">
        <v>0</v>
      </c>
      <c r="N1805" s="2">
        <v>2900</v>
      </c>
      <c r="O1805" s="2">
        <v>0</v>
      </c>
      <c r="P1805" s="2">
        <v>0</v>
      </c>
      <c r="Q1805" s="2">
        <v>0</v>
      </c>
      <c r="R1805" s="2">
        <v>0</v>
      </c>
      <c r="S1805" s="2">
        <v>0</v>
      </c>
      <c r="T1805" s="2" t="s">
        <v>44</v>
      </c>
    </row>
    <row r="1806" spans="1:20" x14ac:dyDescent="0.25">
      <c r="A1806" s="2" t="s">
        <v>16</v>
      </c>
      <c r="B1806" s="2" t="s">
        <v>37</v>
      </c>
      <c r="C1806" s="2">
        <v>52019</v>
      </c>
      <c r="D1806" s="11">
        <v>44606</v>
      </c>
      <c r="E1806" s="2" t="s">
        <v>1683</v>
      </c>
      <c r="F1806" s="2" t="s">
        <v>1684</v>
      </c>
      <c r="G1806" s="2" t="s">
        <v>2464</v>
      </c>
      <c r="H1806" s="2" t="s">
        <v>41</v>
      </c>
      <c r="I1806" s="11">
        <v>43605</v>
      </c>
      <c r="J1806" s="2">
        <v>29719</v>
      </c>
      <c r="K1806" s="2" t="s">
        <v>42</v>
      </c>
      <c r="L1806" s="2" t="s">
        <v>43</v>
      </c>
      <c r="M1806" s="2">
        <v>18</v>
      </c>
      <c r="N1806" s="2">
        <v>25186</v>
      </c>
      <c r="O1806" s="2">
        <v>0</v>
      </c>
      <c r="P1806" s="2">
        <v>2266.7399999999998</v>
      </c>
      <c r="Q1806" s="2">
        <v>2266.7399999999998</v>
      </c>
      <c r="R1806" s="2">
        <v>4533.4799999999996</v>
      </c>
      <c r="S1806" s="2">
        <v>0</v>
      </c>
      <c r="T1806" s="2" t="s">
        <v>44</v>
      </c>
    </row>
    <row r="1807" spans="1:20" x14ac:dyDescent="0.25">
      <c r="A1807" s="2" t="s">
        <v>16</v>
      </c>
      <c r="B1807" s="2" t="s">
        <v>37</v>
      </c>
      <c r="C1807" s="2">
        <v>52019</v>
      </c>
      <c r="D1807" s="11">
        <v>44606</v>
      </c>
      <c r="E1807" s="2" t="s">
        <v>1683</v>
      </c>
      <c r="F1807" s="2" t="s">
        <v>1684</v>
      </c>
      <c r="G1807" s="2" t="s">
        <v>2465</v>
      </c>
      <c r="H1807" s="2" t="s">
        <v>41</v>
      </c>
      <c r="I1807" s="11">
        <v>43605</v>
      </c>
      <c r="J1807" s="2">
        <v>20300</v>
      </c>
      <c r="K1807" s="2" t="s">
        <v>42</v>
      </c>
      <c r="L1807" s="2" t="s">
        <v>43</v>
      </c>
      <c r="M1807" s="2">
        <v>0</v>
      </c>
      <c r="N1807" s="2">
        <v>20300</v>
      </c>
      <c r="O1807" s="2">
        <v>0</v>
      </c>
      <c r="P1807" s="2">
        <v>0</v>
      </c>
      <c r="Q1807" s="2">
        <v>0</v>
      </c>
      <c r="R1807" s="2">
        <v>0</v>
      </c>
      <c r="S1807" s="2">
        <v>0</v>
      </c>
      <c r="T1807" s="2" t="s">
        <v>44</v>
      </c>
    </row>
    <row r="1808" spans="1:20" x14ac:dyDescent="0.25">
      <c r="A1808" s="2" t="s">
        <v>16</v>
      </c>
      <c r="B1808" s="2" t="s">
        <v>37</v>
      </c>
      <c r="C1808" s="2">
        <v>52019</v>
      </c>
      <c r="D1808" s="11">
        <v>44606</v>
      </c>
      <c r="E1808" s="2" t="s">
        <v>487</v>
      </c>
      <c r="F1808" s="2" t="s">
        <v>488</v>
      </c>
      <c r="G1808" s="2" t="s">
        <v>2466</v>
      </c>
      <c r="H1808" s="2" t="s">
        <v>41</v>
      </c>
      <c r="I1808" s="11">
        <v>43607</v>
      </c>
      <c r="J1808" s="2">
        <v>16933</v>
      </c>
      <c r="K1808" s="2" t="s">
        <v>42</v>
      </c>
      <c r="L1808" s="2" t="s">
        <v>43</v>
      </c>
      <c r="M1808" s="2">
        <v>18</v>
      </c>
      <c r="N1808" s="2">
        <v>14350</v>
      </c>
      <c r="O1808" s="2">
        <v>0</v>
      </c>
      <c r="P1808" s="2">
        <v>1291.5</v>
      </c>
      <c r="Q1808" s="2">
        <v>1291.5</v>
      </c>
      <c r="R1808" s="2">
        <v>2583</v>
      </c>
      <c r="S1808" s="2">
        <v>0</v>
      </c>
      <c r="T1808" s="2" t="s">
        <v>44</v>
      </c>
    </row>
    <row r="1809" spans="1:20" x14ac:dyDescent="0.25">
      <c r="A1809" s="2" t="s">
        <v>16</v>
      </c>
      <c r="B1809" s="2" t="s">
        <v>37</v>
      </c>
      <c r="C1809" s="2">
        <v>52019</v>
      </c>
      <c r="D1809" s="11">
        <v>44606</v>
      </c>
      <c r="E1809" s="2" t="s">
        <v>487</v>
      </c>
      <c r="F1809" s="2" t="s">
        <v>488</v>
      </c>
      <c r="G1809" s="2" t="s">
        <v>2467</v>
      </c>
      <c r="H1809" s="2" t="s">
        <v>41</v>
      </c>
      <c r="I1809" s="11">
        <v>43607</v>
      </c>
      <c r="J1809" s="2">
        <v>14396</v>
      </c>
      <c r="K1809" s="2" t="s">
        <v>42</v>
      </c>
      <c r="L1809" s="2" t="s">
        <v>43</v>
      </c>
      <c r="M1809" s="2">
        <v>18</v>
      </c>
      <c r="N1809" s="2">
        <v>12200</v>
      </c>
      <c r="O1809" s="2">
        <v>0</v>
      </c>
      <c r="P1809" s="2">
        <v>1098</v>
      </c>
      <c r="Q1809" s="2">
        <v>1098</v>
      </c>
      <c r="R1809" s="2">
        <v>2196</v>
      </c>
      <c r="S1809" s="2">
        <v>0</v>
      </c>
      <c r="T1809" s="2" t="s">
        <v>44</v>
      </c>
    </row>
    <row r="1810" spans="1:20" x14ac:dyDescent="0.25">
      <c r="A1810" s="2" t="s">
        <v>16</v>
      </c>
      <c r="B1810" s="2" t="s">
        <v>37</v>
      </c>
      <c r="C1810" s="2">
        <v>52019</v>
      </c>
      <c r="D1810" s="11">
        <v>44606</v>
      </c>
      <c r="E1810" s="2" t="s">
        <v>487</v>
      </c>
      <c r="F1810" s="2" t="s">
        <v>488</v>
      </c>
      <c r="G1810" s="2" t="s">
        <v>2468</v>
      </c>
      <c r="H1810" s="2" t="s">
        <v>41</v>
      </c>
      <c r="I1810" s="11">
        <v>43607</v>
      </c>
      <c r="J1810" s="2">
        <v>22235</v>
      </c>
      <c r="K1810" s="2" t="s">
        <v>42</v>
      </c>
      <c r="L1810" s="2" t="s">
        <v>43</v>
      </c>
      <c r="M1810" s="2">
        <v>18</v>
      </c>
      <c r="N1810" s="2">
        <v>17225</v>
      </c>
      <c r="O1810" s="2">
        <v>0</v>
      </c>
      <c r="P1810" s="2">
        <v>1550.25</v>
      </c>
      <c r="Q1810" s="2">
        <v>1550.25</v>
      </c>
      <c r="R1810" s="2">
        <v>3100.5</v>
      </c>
      <c r="S1810" s="2">
        <v>0</v>
      </c>
      <c r="T1810" s="2" t="s">
        <v>44</v>
      </c>
    </row>
    <row r="1811" spans="1:20" x14ac:dyDescent="0.25">
      <c r="A1811" s="2" t="s">
        <v>16</v>
      </c>
      <c r="B1811" s="2" t="s">
        <v>37</v>
      </c>
      <c r="C1811" s="2">
        <v>52019</v>
      </c>
      <c r="D1811" s="11">
        <v>44606</v>
      </c>
      <c r="E1811" s="2" t="s">
        <v>487</v>
      </c>
      <c r="F1811" s="2" t="s">
        <v>488</v>
      </c>
      <c r="G1811" s="2" t="s">
        <v>2469</v>
      </c>
      <c r="H1811" s="2" t="s">
        <v>41</v>
      </c>
      <c r="I1811" s="11">
        <v>43607</v>
      </c>
      <c r="J1811" s="2">
        <v>55336</v>
      </c>
      <c r="K1811" s="2" t="s">
        <v>42</v>
      </c>
      <c r="L1811" s="2" t="s">
        <v>43</v>
      </c>
      <c r="M1811" s="2">
        <v>18</v>
      </c>
      <c r="N1811" s="2">
        <v>45200</v>
      </c>
      <c r="O1811" s="2">
        <v>0</v>
      </c>
      <c r="P1811" s="2">
        <v>4068</v>
      </c>
      <c r="Q1811" s="2">
        <v>4068</v>
      </c>
      <c r="R1811" s="2">
        <v>8136</v>
      </c>
      <c r="S1811" s="2">
        <v>0</v>
      </c>
      <c r="T1811" s="2" t="s">
        <v>44</v>
      </c>
    </row>
    <row r="1812" spans="1:20" x14ac:dyDescent="0.25">
      <c r="A1812" s="2" t="s">
        <v>16</v>
      </c>
      <c r="B1812" s="2" t="s">
        <v>37</v>
      </c>
      <c r="C1812" s="2">
        <v>52019</v>
      </c>
      <c r="D1812" s="11">
        <v>44606</v>
      </c>
      <c r="E1812" s="2" t="s">
        <v>487</v>
      </c>
      <c r="F1812" s="2" t="s">
        <v>488</v>
      </c>
      <c r="G1812" s="2" t="s">
        <v>2470</v>
      </c>
      <c r="H1812" s="2" t="s">
        <v>41</v>
      </c>
      <c r="I1812" s="11">
        <v>43607</v>
      </c>
      <c r="J1812" s="2">
        <v>5664</v>
      </c>
      <c r="K1812" s="2" t="s">
        <v>42</v>
      </c>
      <c r="L1812" s="2" t="s">
        <v>43</v>
      </c>
      <c r="M1812" s="2">
        <v>18</v>
      </c>
      <c r="N1812" s="2">
        <v>4800</v>
      </c>
      <c r="O1812" s="2">
        <v>0</v>
      </c>
      <c r="P1812" s="2">
        <v>432</v>
      </c>
      <c r="Q1812" s="2">
        <v>432</v>
      </c>
      <c r="R1812" s="2">
        <v>864</v>
      </c>
      <c r="S1812" s="2">
        <v>0</v>
      </c>
      <c r="T1812" s="2" t="s">
        <v>44</v>
      </c>
    </row>
    <row r="1813" spans="1:20" x14ac:dyDescent="0.25">
      <c r="A1813" s="2" t="s">
        <v>16</v>
      </c>
      <c r="B1813" s="2" t="s">
        <v>37</v>
      </c>
      <c r="C1813" s="2">
        <v>52019</v>
      </c>
      <c r="D1813" s="11">
        <v>44606</v>
      </c>
      <c r="E1813" s="2" t="s">
        <v>487</v>
      </c>
      <c r="F1813" s="2" t="s">
        <v>488</v>
      </c>
      <c r="G1813" s="2" t="s">
        <v>2471</v>
      </c>
      <c r="H1813" s="2" t="s">
        <v>41</v>
      </c>
      <c r="I1813" s="11">
        <v>43607</v>
      </c>
      <c r="J1813" s="2">
        <v>35990</v>
      </c>
      <c r="K1813" s="2" t="s">
        <v>42</v>
      </c>
      <c r="L1813" s="2" t="s">
        <v>43</v>
      </c>
      <c r="M1813" s="2">
        <v>18</v>
      </c>
      <c r="N1813" s="2">
        <v>30500</v>
      </c>
      <c r="O1813" s="2">
        <v>0</v>
      </c>
      <c r="P1813" s="2">
        <v>2745</v>
      </c>
      <c r="Q1813" s="2">
        <v>2745</v>
      </c>
      <c r="R1813" s="2">
        <v>5490</v>
      </c>
      <c r="S1813" s="2">
        <v>0</v>
      </c>
      <c r="T1813" s="2" t="s">
        <v>44</v>
      </c>
    </row>
    <row r="1814" spans="1:20" x14ac:dyDescent="0.25">
      <c r="A1814" s="2" t="s">
        <v>16</v>
      </c>
      <c r="B1814" s="2" t="s">
        <v>37</v>
      </c>
      <c r="C1814" s="2">
        <v>52019</v>
      </c>
      <c r="D1814" s="11">
        <v>44606</v>
      </c>
      <c r="E1814" s="2" t="s">
        <v>487</v>
      </c>
      <c r="F1814" s="2" t="s">
        <v>488</v>
      </c>
      <c r="G1814" s="2" t="s">
        <v>2472</v>
      </c>
      <c r="H1814" s="2" t="s">
        <v>41</v>
      </c>
      <c r="I1814" s="11">
        <v>43607</v>
      </c>
      <c r="J1814" s="2">
        <v>35400</v>
      </c>
      <c r="K1814" s="2" t="s">
        <v>42</v>
      </c>
      <c r="L1814" s="2" t="s">
        <v>43</v>
      </c>
      <c r="M1814" s="2">
        <v>18</v>
      </c>
      <c r="N1814" s="2">
        <v>30000</v>
      </c>
      <c r="O1814" s="2">
        <v>0</v>
      </c>
      <c r="P1814" s="2">
        <v>2700</v>
      </c>
      <c r="Q1814" s="2">
        <v>2700</v>
      </c>
      <c r="R1814" s="2">
        <v>5400</v>
      </c>
      <c r="S1814" s="2">
        <v>0</v>
      </c>
      <c r="T1814" s="2" t="s">
        <v>44</v>
      </c>
    </row>
    <row r="1815" spans="1:20" x14ac:dyDescent="0.25">
      <c r="A1815" s="2" t="s">
        <v>16</v>
      </c>
      <c r="B1815" s="2" t="s">
        <v>37</v>
      </c>
      <c r="C1815" s="2">
        <v>52019</v>
      </c>
      <c r="D1815" s="11">
        <v>44606</v>
      </c>
      <c r="E1815" s="2" t="s">
        <v>487</v>
      </c>
      <c r="F1815" s="2" t="s">
        <v>488</v>
      </c>
      <c r="G1815" s="2" t="s">
        <v>2473</v>
      </c>
      <c r="H1815" s="2" t="s">
        <v>41</v>
      </c>
      <c r="I1815" s="11">
        <v>43607</v>
      </c>
      <c r="J1815" s="2">
        <v>8024</v>
      </c>
      <c r="K1815" s="2" t="s">
        <v>42</v>
      </c>
      <c r="L1815" s="2" t="s">
        <v>43</v>
      </c>
      <c r="M1815" s="2">
        <v>18</v>
      </c>
      <c r="N1815" s="2">
        <v>6800</v>
      </c>
      <c r="O1815" s="2">
        <v>0</v>
      </c>
      <c r="P1815" s="2">
        <v>612</v>
      </c>
      <c r="Q1815" s="2">
        <v>612</v>
      </c>
      <c r="R1815" s="2">
        <v>1224</v>
      </c>
      <c r="S1815" s="2">
        <v>0</v>
      </c>
      <c r="T1815" s="2" t="s">
        <v>44</v>
      </c>
    </row>
    <row r="1816" spans="1:20" x14ac:dyDescent="0.25">
      <c r="A1816" s="2" t="s">
        <v>16</v>
      </c>
      <c r="B1816" s="2" t="s">
        <v>37</v>
      </c>
      <c r="C1816" s="2">
        <v>52019</v>
      </c>
      <c r="D1816" s="11">
        <v>44606</v>
      </c>
      <c r="E1816" s="2" t="s">
        <v>487</v>
      </c>
      <c r="F1816" s="2" t="s">
        <v>488</v>
      </c>
      <c r="G1816" s="2" t="s">
        <v>2474</v>
      </c>
      <c r="H1816" s="2" t="s">
        <v>41</v>
      </c>
      <c r="I1816" s="11">
        <v>43607</v>
      </c>
      <c r="J1816" s="2">
        <v>66080</v>
      </c>
      <c r="K1816" s="2" t="s">
        <v>42</v>
      </c>
      <c r="L1816" s="2" t="s">
        <v>43</v>
      </c>
      <c r="M1816" s="2">
        <v>18</v>
      </c>
      <c r="N1816" s="2">
        <v>56000</v>
      </c>
      <c r="O1816" s="2">
        <v>0</v>
      </c>
      <c r="P1816" s="2">
        <v>5040</v>
      </c>
      <c r="Q1816" s="2">
        <v>5040</v>
      </c>
      <c r="R1816" s="2">
        <v>10080</v>
      </c>
      <c r="S1816" s="2">
        <v>0</v>
      </c>
      <c r="T1816" s="2" t="s">
        <v>44</v>
      </c>
    </row>
    <row r="1817" spans="1:20" x14ac:dyDescent="0.25">
      <c r="A1817" s="2" t="s">
        <v>16</v>
      </c>
      <c r="B1817" s="2" t="s">
        <v>37</v>
      </c>
      <c r="C1817" s="2">
        <v>52019</v>
      </c>
      <c r="D1817" s="11">
        <v>44606</v>
      </c>
      <c r="E1817" s="2" t="s">
        <v>2475</v>
      </c>
      <c r="F1817" s="2" t="s">
        <v>2476</v>
      </c>
      <c r="G1817" s="2" t="s">
        <v>2477</v>
      </c>
      <c r="H1817" s="2" t="s">
        <v>41</v>
      </c>
      <c r="I1817" s="11">
        <v>43613</v>
      </c>
      <c r="J1817" s="2">
        <v>1251</v>
      </c>
      <c r="K1817" s="2" t="s">
        <v>42</v>
      </c>
      <c r="L1817" s="2" t="s">
        <v>43</v>
      </c>
      <c r="M1817" s="2">
        <v>18</v>
      </c>
      <c r="N1817" s="2">
        <v>1060</v>
      </c>
      <c r="O1817" s="2">
        <v>0</v>
      </c>
      <c r="P1817" s="2">
        <v>95.4</v>
      </c>
      <c r="Q1817" s="2">
        <v>95.4</v>
      </c>
      <c r="R1817" s="2">
        <v>190.8</v>
      </c>
      <c r="S1817" s="2">
        <v>0</v>
      </c>
      <c r="T1817" s="2" t="s">
        <v>44</v>
      </c>
    </row>
    <row r="1818" spans="1:20" x14ac:dyDescent="0.25">
      <c r="A1818" s="2" t="s">
        <v>16</v>
      </c>
      <c r="B1818" s="2" t="s">
        <v>37</v>
      </c>
      <c r="C1818" s="2">
        <v>52019</v>
      </c>
      <c r="D1818" s="11">
        <v>44606</v>
      </c>
      <c r="E1818" s="2" t="s">
        <v>490</v>
      </c>
      <c r="F1818" s="2" t="s">
        <v>491</v>
      </c>
      <c r="G1818" s="2" t="s">
        <v>2478</v>
      </c>
      <c r="H1818" s="2" t="s">
        <v>41</v>
      </c>
      <c r="I1818" s="11">
        <v>43589</v>
      </c>
      <c r="J1818" s="2">
        <v>21240</v>
      </c>
      <c r="K1818" s="2" t="s">
        <v>42</v>
      </c>
      <c r="L1818" s="2" t="s">
        <v>43</v>
      </c>
      <c r="M1818" s="2">
        <v>18</v>
      </c>
      <c r="N1818" s="2">
        <v>18000</v>
      </c>
      <c r="O1818" s="2">
        <v>0</v>
      </c>
      <c r="P1818" s="2">
        <v>1620</v>
      </c>
      <c r="Q1818" s="2">
        <v>1620</v>
      </c>
      <c r="R1818" s="2">
        <v>3240</v>
      </c>
      <c r="S1818" s="2">
        <v>0</v>
      </c>
      <c r="T1818" s="2" t="s">
        <v>44</v>
      </c>
    </row>
    <row r="1819" spans="1:20" x14ac:dyDescent="0.25">
      <c r="A1819" s="2" t="s">
        <v>16</v>
      </c>
      <c r="B1819" s="2" t="s">
        <v>37</v>
      </c>
      <c r="C1819" s="2">
        <v>52019</v>
      </c>
      <c r="D1819" s="11">
        <v>44606</v>
      </c>
      <c r="E1819" s="2" t="s">
        <v>490</v>
      </c>
      <c r="F1819" s="2" t="s">
        <v>491</v>
      </c>
      <c r="G1819" s="2" t="s">
        <v>701</v>
      </c>
      <c r="H1819" s="2" t="s">
        <v>41</v>
      </c>
      <c r="I1819" s="11">
        <v>43608</v>
      </c>
      <c r="J1819" s="2">
        <v>37887</v>
      </c>
      <c r="K1819" s="2" t="s">
        <v>42</v>
      </c>
      <c r="L1819" s="2" t="s">
        <v>43</v>
      </c>
      <c r="M1819" s="2">
        <v>18</v>
      </c>
      <c r="N1819" s="2">
        <v>32108</v>
      </c>
      <c r="O1819" s="2">
        <v>0</v>
      </c>
      <c r="P1819" s="2">
        <v>2889.72</v>
      </c>
      <c r="Q1819" s="2">
        <v>2889.72</v>
      </c>
      <c r="R1819" s="2">
        <v>5779.44</v>
      </c>
      <c r="S1819" s="2">
        <v>0</v>
      </c>
      <c r="T1819" s="2" t="s">
        <v>44</v>
      </c>
    </row>
    <row r="1820" spans="1:20" x14ac:dyDescent="0.25">
      <c r="A1820" s="2" t="s">
        <v>16</v>
      </c>
      <c r="B1820" s="2" t="s">
        <v>37</v>
      </c>
      <c r="C1820" s="2">
        <v>52019</v>
      </c>
      <c r="D1820" s="11">
        <v>44606</v>
      </c>
      <c r="E1820" s="2" t="s">
        <v>692</v>
      </c>
      <c r="F1820" s="2" t="s">
        <v>693</v>
      </c>
      <c r="G1820" s="2" t="s">
        <v>2479</v>
      </c>
      <c r="H1820" s="2" t="s">
        <v>41</v>
      </c>
      <c r="I1820" s="11">
        <v>43596</v>
      </c>
      <c r="J1820" s="2">
        <v>52500</v>
      </c>
      <c r="K1820" s="2" t="s">
        <v>42</v>
      </c>
      <c r="L1820" s="2" t="s">
        <v>43</v>
      </c>
      <c r="M1820" s="2">
        <v>5</v>
      </c>
      <c r="N1820" s="2">
        <v>50000</v>
      </c>
      <c r="O1820" s="2">
        <v>0</v>
      </c>
      <c r="P1820" s="2">
        <v>1250</v>
      </c>
      <c r="Q1820" s="2">
        <v>1250</v>
      </c>
      <c r="R1820" s="2">
        <v>2500</v>
      </c>
      <c r="S1820" s="2">
        <v>0</v>
      </c>
      <c r="T1820" s="2" t="s">
        <v>44</v>
      </c>
    </row>
    <row r="1821" spans="1:20" x14ac:dyDescent="0.25">
      <c r="A1821" s="2" t="s">
        <v>16</v>
      </c>
      <c r="B1821" s="2" t="s">
        <v>37</v>
      </c>
      <c r="C1821" s="2">
        <v>52019</v>
      </c>
      <c r="D1821" s="11">
        <v>44606</v>
      </c>
      <c r="E1821" s="2" t="s">
        <v>692</v>
      </c>
      <c r="F1821" s="2" t="s">
        <v>693</v>
      </c>
      <c r="G1821" s="2" t="s">
        <v>1383</v>
      </c>
      <c r="H1821" s="2" t="s">
        <v>41</v>
      </c>
      <c r="I1821" s="11">
        <v>43601</v>
      </c>
      <c r="J1821" s="2">
        <v>49350</v>
      </c>
      <c r="K1821" s="2" t="s">
        <v>42</v>
      </c>
      <c r="L1821" s="2" t="s">
        <v>43</v>
      </c>
      <c r="M1821" s="2">
        <v>5</v>
      </c>
      <c r="N1821" s="2">
        <v>47000</v>
      </c>
      <c r="O1821" s="2">
        <v>0</v>
      </c>
      <c r="P1821" s="2">
        <v>1175</v>
      </c>
      <c r="Q1821" s="2">
        <v>1175</v>
      </c>
      <c r="R1821" s="2">
        <v>2350</v>
      </c>
      <c r="S1821" s="2">
        <v>0</v>
      </c>
      <c r="T1821" s="2" t="s">
        <v>44</v>
      </c>
    </row>
    <row r="1822" spans="1:20" x14ac:dyDescent="0.25">
      <c r="A1822" s="2" t="s">
        <v>16</v>
      </c>
      <c r="B1822" s="2" t="s">
        <v>37</v>
      </c>
      <c r="C1822" s="2">
        <v>52019</v>
      </c>
      <c r="D1822" s="11">
        <v>44606</v>
      </c>
      <c r="E1822" s="2" t="s">
        <v>692</v>
      </c>
      <c r="F1822" s="2" t="s">
        <v>693</v>
      </c>
      <c r="G1822" s="2" t="s">
        <v>2480</v>
      </c>
      <c r="H1822" s="2" t="s">
        <v>41</v>
      </c>
      <c r="I1822" s="11">
        <v>43609</v>
      </c>
      <c r="J1822" s="2">
        <v>49350</v>
      </c>
      <c r="K1822" s="2" t="s">
        <v>42</v>
      </c>
      <c r="L1822" s="2" t="s">
        <v>43</v>
      </c>
      <c r="M1822" s="2">
        <v>5</v>
      </c>
      <c r="N1822" s="2">
        <v>47000</v>
      </c>
      <c r="O1822" s="2">
        <v>0</v>
      </c>
      <c r="P1822" s="2">
        <v>1175</v>
      </c>
      <c r="Q1822" s="2">
        <v>1175</v>
      </c>
      <c r="R1822" s="2">
        <v>2350</v>
      </c>
      <c r="S1822" s="2">
        <v>0</v>
      </c>
      <c r="T1822" s="2" t="s">
        <v>44</v>
      </c>
    </row>
    <row r="1823" spans="1:20" x14ac:dyDescent="0.25">
      <c r="A1823" s="2" t="s">
        <v>16</v>
      </c>
      <c r="B1823" s="2" t="s">
        <v>37</v>
      </c>
      <c r="C1823" s="2">
        <v>52019</v>
      </c>
      <c r="D1823" s="11">
        <v>44606</v>
      </c>
      <c r="E1823" s="2" t="s">
        <v>692</v>
      </c>
      <c r="F1823" s="2" t="s">
        <v>693</v>
      </c>
      <c r="G1823" s="2" t="s">
        <v>1008</v>
      </c>
      <c r="H1823" s="2" t="s">
        <v>41</v>
      </c>
      <c r="I1823" s="11">
        <v>43615</v>
      </c>
      <c r="J1823" s="2">
        <v>49350</v>
      </c>
      <c r="K1823" s="2" t="s">
        <v>42</v>
      </c>
      <c r="L1823" s="2" t="s">
        <v>43</v>
      </c>
      <c r="M1823" s="2">
        <v>5</v>
      </c>
      <c r="N1823" s="2">
        <v>47000</v>
      </c>
      <c r="O1823" s="2">
        <v>0</v>
      </c>
      <c r="P1823" s="2">
        <v>1175</v>
      </c>
      <c r="Q1823" s="2">
        <v>1175</v>
      </c>
      <c r="R1823" s="2">
        <v>2350</v>
      </c>
      <c r="S1823" s="2">
        <v>0</v>
      </c>
      <c r="T1823" s="2" t="s">
        <v>44</v>
      </c>
    </row>
    <row r="1824" spans="1:20" x14ac:dyDescent="0.25">
      <c r="A1824" s="2" t="s">
        <v>16</v>
      </c>
      <c r="B1824" s="2" t="s">
        <v>37</v>
      </c>
      <c r="C1824" s="2">
        <v>52019</v>
      </c>
      <c r="D1824" s="11">
        <v>44606</v>
      </c>
      <c r="E1824" s="2" t="s">
        <v>493</v>
      </c>
      <c r="F1824" s="2" t="s">
        <v>494</v>
      </c>
      <c r="G1824" s="2" t="s">
        <v>2481</v>
      </c>
      <c r="H1824" s="2" t="s">
        <v>41</v>
      </c>
      <c r="I1824" s="11">
        <v>43587</v>
      </c>
      <c r="J1824" s="2">
        <v>48952</v>
      </c>
      <c r="K1824" s="2" t="s">
        <v>42</v>
      </c>
      <c r="L1824" s="2" t="s">
        <v>43</v>
      </c>
      <c r="M1824" s="2">
        <v>18</v>
      </c>
      <c r="N1824" s="2">
        <v>41485</v>
      </c>
      <c r="O1824" s="2">
        <v>0</v>
      </c>
      <c r="P1824" s="2">
        <v>3733.65</v>
      </c>
      <c r="Q1824" s="2">
        <v>3733.65</v>
      </c>
      <c r="R1824" s="2">
        <v>7467.3</v>
      </c>
      <c r="S1824" s="2">
        <v>0</v>
      </c>
      <c r="T1824" s="2" t="s">
        <v>44</v>
      </c>
    </row>
    <row r="1825" spans="1:20" x14ac:dyDescent="0.25">
      <c r="A1825" s="2" t="s">
        <v>16</v>
      </c>
      <c r="B1825" s="2" t="s">
        <v>37</v>
      </c>
      <c r="C1825" s="2">
        <v>52019</v>
      </c>
      <c r="D1825" s="11">
        <v>44606</v>
      </c>
      <c r="E1825" s="2" t="s">
        <v>493</v>
      </c>
      <c r="F1825" s="2" t="s">
        <v>494</v>
      </c>
      <c r="G1825" s="2" t="s">
        <v>2482</v>
      </c>
      <c r="H1825" s="2" t="s">
        <v>41</v>
      </c>
      <c r="I1825" s="11">
        <v>43599</v>
      </c>
      <c r="J1825" s="2">
        <v>6844</v>
      </c>
      <c r="K1825" s="2" t="s">
        <v>42</v>
      </c>
      <c r="L1825" s="2" t="s">
        <v>43</v>
      </c>
      <c r="M1825" s="2">
        <v>18</v>
      </c>
      <c r="N1825" s="2">
        <v>5800</v>
      </c>
      <c r="O1825" s="2">
        <v>0</v>
      </c>
      <c r="P1825" s="2">
        <v>522</v>
      </c>
      <c r="Q1825" s="2">
        <v>522</v>
      </c>
      <c r="R1825" s="2">
        <v>1044</v>
      </c>
      <c r="S1825" s="2">
        <v>0</v>
      </c>
      <c r="T1825" s="2" t="s">
        <v>44</v>
      </c>
    </row>
    <row r="1826" spans="1:20" x14ac:dyDescent="0.25">
      <c r="A1826" s="2" t="s">
        <v>16</v>
      </c>
      <c r="B1826" s="2" t="s">
        <v>37</v>
      </c>
      <c r="C1826" s="2">
        <v>52019</v>
      </c>
      <c r="D1826" s="11">
        <v>44606</v>
      </c>
      <c r="E1826" s="2" t="s">
        <v>493</v>
      </c>
      <c r="F1826" s="2" t="s">
        <v>494</v>
      </c>
      <c r="G1826" s="2" t="s">
        <v>2483</v>
      </c>
      <c r="H1826" s="2" t="s">
        <v>41</v>
      </c>
      <c r="I1826" s="11">
        <v>43610</v>
      </c>
      <c r="J1826" s="2">
        <v>6254</v>
      </c>
      <c r="K1826" s="2" t="s">
        <v>42</v>
      </c>
      <c r="L1826" s="2" t="s">
        <v>43</v>
      </c>
      <c r="M1826" s="2">
        <v>18</v>
      </c>
      <c r="N1826" s="2">
        <v>5300</v>
      </c>
      <c r="O1826" s="2">
        <v>0</v>
      </c>
      <c r="P1826" s="2">
        <v>477</v>
      </c>
      <c r="Q1826" s="2">
        <v>477</v>
      </c>
      <c r="R1826" s="2">
        <v>954</v>
      </c>
      <c r="S1826" s="2">
        <v>0</v>
      </c>
      <c r="T1826" s="2" t="s">
        <v>44</v>
      </c>
    </row>
    <row r="1827" spans="1:20" x14ac:dyDescent="0.25">
      <c r="A1827" s="2" t="s">
        <v>16</v>
      </c>
      <c r="B1827" s="2" t="s">
        <v>37</v>
      </c>
      <c r="C1827" s="2">
        <v>52019</v>
      </c>
      <c r="D1827" s="11">
        <v>44606</v>
      </c>
      <c r="E1827" s="2" t="s">
        <v>496</v>
      </c>
      <c r="F1827" s="2" t="s">
        <v>497</v>
      </c>
      <c r="G1827" s="2" t="s">
        <v>2484</v>
      </c>
      <c r="H1827" s="2" t="s">
        <v>41</v>
      </c>
      <c r="I1827" s="11">
        <v>43610</v>
      </c>
      <c r="J1827" s="2">
        <v>58410</v>
      </c>
      <c r="K1827" s="2" t="s">
        <v>42</v>
      </c>
      <c r="L1827" s="2" t="s">
        <v>43</v>
      </c>
      <c r="M1827" s="2">
        <v>18</v>
      </c>
      <c r="N1827" s="2">
        <v>49500</v>
      </c>
      <c r="O1827" s="2">
        <v>0</v>
      </c>
      <c r="P1827" s="2">
        <v>4455</v>
      </c>
      <c r="Q1827" s="2">
        <v>4455</v>
      </c>
      <c r="R1827" s="2">
        <v>8910</v>
      </c>
      <c r="S1827" s="2">
        <v>0</v>
      </c>
      <c r="T1827" s="2" t="s">
        <v>44</v>
      </c>
    </row>
    <row r="1828" spans="1:20" x14ac:dyDescent="0.25">
      <c r="A1828" s="2" t="s">
        <v>16</v>
      </c>
      <c r="B1828" s="2" t="s">
        <v>37</v>
      </c>
      <c r="C1828" s="2">
        <v>52019</v>
      </c>
      <c r="D1828" s="11">
        <v>44606</v>
      </c>
      <c r="E1828" s="2" t="s">
        <v>496</v>
      </c>
      <c r="F1828" s="2" t="s">
        <v>497</v>
      </c>
      <c r="G1828" s="2" t="s">
        <v>2485</v>
      </c>
      <c r="H1828" s="2" t="s">
        <v>41</v>
      </c>
      <c r="I1828" s="11">
        <v>43603</v>
      </c>
      <c r="J1828" s="2">
        <v>30409</v>
      </c>
      <c r="K1828" s="2" t="s">
        <v>42</v>
      </c>
      <c r="L1828" s="2" t="s">
        <v>43</v>
      </c>
      <c r="M1828" s="2">
        <v>18</v>
      </c>
      <c r="N1828" s="2">
        <v>25770</v>
      </c>
      <c r="O1828" s="2">
        <v>0</v>
      </c>
      <c r="P1828" s="2">
        <v>2319.3000000000002</v>
      </c>
      <c r="Q1828" s="2">
        <v>2319.3000000000002</v>
      </c>
      <c r="R1828" s="2">
        <v>4638.6000000000004</v>
      </c>
      <c r="S1828" s="2">
        <v>0</v>
      </c>
      <c r="T1828" s="2" t="s">
        <v>44</v>
      </c>
    </row>
    <row r="1829" spans="1:20" x14ac:dyDescent="0.25">
      <c r="A1829" s="2" t="s">
        <v>16</v>
      </c>
      <c r="B1829" s="2" t="s">
        <v>37</v>
      </c>
      <c r="C1829" s="2">
        <v>52019</v>
      </c>
      <c r="D1829" s="11">
        <v>44606</v>
      </c>
      <c r="E1829" s="2" t="s">
        <v>503</v>
      </c>
      <c r="F1829" s="2" t="s">
        <v>504</v>
      </c>
      <c r="G1829" s="2" t="s">
        <v>1788</v>
      </c>
      <c r="H1829" s="2" t="s">
        <v>41</v>
      </c>
      <c r="I1829" s="11">
        <v>43615</v>
      </c>
      <c r="J1829" s="2">
        <v>6372</v>
      </c>
      <c r="K1829" s="2" t="s">
        <v>42</v>
      </c>
      <c r="L1829" s="2" t="s">
        <v>43</v>
      </c>
      <c r="M1829" s="2">
        <v>18</v>
      </c>
      <c r="N1829" s="2">
        <v>5400</v>
      </c>
      <c r="O1829" s="2">
        <v>0</v>
      </c>
      <c r="P1829" s="2">
        <v>486</v>
      </c>
      <c r="Q1829" s="2">
        <v>486</v>
      </c>
      <c r="R1829" s="2">
        <v>972</v>
      </c>
      <c r="S1829" s="2">
        <v>0</v>
      </c>
      <c r="T1829" s="2" t="s">
        <v>44</v>
      </c>
    </row>
    <row r="1830" spans="1:20" x14ac:dyDescent="0.25">
      <c r="A1830" s="2" t="s">
        <v>16</v>
      </c>
      <c r="B1830" s="2" t="s">
        <v>37</v>
      </c>
      <c r="C1830" s="2">
        <v>52019</v>
      </c>
      <c r="D1830" s="11">
        <v>44606</v>
      </c>
      <c r="E1830" s="2" t="s">
        <v>518</v>
      </c>
      <c r="F1830" s="2" t="s">
        <v>519</v>
      </c>
      <c r="G1830" s="2" t="s">
        <v>2486</v>
      </c>
      <c r="H1830" s="2" t="s">
        <v>41</v>
      </c>
      <c r="I1830" s="11">
        <v>43603</v>
      </c>
      <c r="J1830" s="2">
        <v>5900</v>
      </c>
      <c r="K1830" s="2" t="s">
        <v>42</v>
      </c>
      <c r="L1830" s="2" t="s">
        <v>43</v>
      </c>
      <c r="M1830" s="2">
        <v>18</v>
      </c>
      <c r="N1830" s="2">
        <v>5000</v>
      </c>
      <c r="O1830" s="2">
        <v>0</v>
      </c>
      <c r="P1830" s="2">
        <v>450</v>
      </c>
      <c r="Q1830" s="2">
        <v>450</v>
      </c>
      <c r="R1830" s="2">
        <v>900</v>
      </c>
      <c r="S1830" s="2">
        <v>0</v>
      </c>
      <c r="T1830" s="2" t="s">
        <v>44</v>
      </c>
    </row>
    <row r="1831" spans="1:20" x14ac:dyDescent="0.25">
      <c r="A1831" s="2" t="s">
        <v>16</v>
      </c>
      <c r="B1831" s="2" t="s">
        <v>37</v>
      </c>
      <c r="C1831" s="2">
        <v>52019</v>
      </c>
      <c r="D1831" s="11">
        <v>44606</v>
      </c>
      <c r="E1831" s="2" t="s">
        <v>518</v>
      </c>
      <c r="F1831" s="2" t="s">
        <v>519</v>
      </c>
      <c r="G1831" s="2" t="s">
        <v>395</v>
      </c>
      <c r="H1831" s="2" t="s">
        <v>41</v>
      </c>
      <c r="I1831" s="11">
        <v>43615</v>
      </c>
      <c r="J1831" s="2">
        <v>76582</v>
      </c>
      <c r="K1831" s="2" t="s">
        <v>42</v>
      </c>
      <c r="L1831" s="2" t="s">
        <v>43</v>
      </c>
      <c r="M1831" s="2">
        <v>18</v>
      </c>
      <c r="N1831" s="2">
        <v>64900</v>
      </c>
      <c r="O1831" s="2">
        <v>0</v>
      </c>
      <c r="P1831" s="2">
        <v>5841</v>
      </c>
      <c r="Q1831" s="2">
        <v>5841</v>
      </c>
      <c r="R1831" s="2">
        <v>11682</v>
      </c>
      <c r="S1831" s="2">
        <v>0</v>
      </c>
      <c r="T1831" s="2" t="s">
        <v>44</v>
      </c>
    </row>
    <row r="1832" spans="1:20" x14ac:dyDescent="0.25">
      <c r="A1832" s="2" t="s">
        <v>16</v>
      </c>
      <c r="B1832" s="2" t="s">
        <v>37</v>
      </c>
      <c r="C1832" s="2">
        <v>52019</v>
      </c>
      <c r="D1832" s="11">
        <v>44606</v>
      </c>
      <c r="E1832" s="2" t="s">
        <v>518</v>
      </c>
      <c r="F1832" s="2" t="s">
        <v>519</v>
      </c>
      <c r="G1832" s="2" t="s">
        <v>1881</v>
      </c>
      <c r="H1832" s="2" t="s">
        <v>41</v>
      </c>
      <c r="I1832" s="11">
        <v>43615</v>
      </c>
      <c r="J1832" s="2">
        <v>218241</v>
      </c>
      <c r="K1832" s="2" t="s">
        <v>42</v>
      </c>
      <c r="L1832" s="2" t="s">
        <v>43</v>
      </c>
      <c r="M1832" s="2">
        <v>18</v>
      </c>
      <c r="N1832" s="2">
        <v>184950</v>
      </c>
      <c r="O1832" s="2">
        <v>0</v>
      </c>
      <c r="P1832" s="2">
        <v>16645.5</v>
      </c>
      <c r="Q1832" s="2">
        <v>16645.5</v>
      </c>
      <c r="R1832" s="2">
        <v>33291</v>
      </c>
      <c r="S1832" s="2">
        <v>0</v>
      </c>
      <c r="T1832" s="2" t="s">
        <v>44</v>
      </c>
    </row>
    <row r="1833" spans="1:20" x14ac:dyDescent="0.25">
      <c r="A1833" s="2" t="s">
        <v>16</v>
      </c>
      <c r="B1833" s="2" t="s">
        <v>37</v>
      </c>
      <c r="C1833" s="2">
        <v>52019</v>
      </c>
      <c r="D1833" s="11">
        <v>44606</v>
      </c>
      <c r="E1833" s="2" t="s">
        <v>518</v>
      </c>
      <c r="F1833" s="2" t="s">
        <v>519</v>
      </c>
      <c r="G1833" s="2" t="s">
        <v>2487</v>
      </c>
      <c r="H1833" s="2" t="s">
        <v>41</v>
      </c>
      <c r="I1833" s="11">
        <v>43615</v>
      </c>
      <c r="J1833" s="2">
        <v>98589</v>
      </c>
      <c r="K1833" s="2" t="s">
        <v>42</v>
      </c>
      <c r="L1833" s="2" t="s">
        <v>43</v>
      </c>
      <c r="M1833" s="2">
        <v>18</v>
      </c>
      <c r="N1833" s="2">
        <v>83550</v>
      </c>
      <c r="O1833" s="2">
        <v>0</v>
      </c>
      <c r="P1833" s="2">
        <v>7519.5</v>
      </c>
      <c r="Q1833" s="2">
        <v>7519.5</v>
      </c>
      <c r="R1833" s="2">
        <v>15039</v>
      </c>
      <c r="S1833" s="2">
        <v>0</v>
      </c>
      <c r="T1833" s="2" t="s">
        <v>44</v>
      </c>
    </row>
    <row r="1834" spans="1:20" x14ac:dyDescent="0.25">
      <c r="A1834" s="2" t="s">
        <v>16</v>
      </c>
      <c r="B1834" s="2" t="s">
        <v>37</v>
      </c>
      <c r="C1834" s="2">
        <v>52019</v>
      </c>
      <c r="D1834" s="11">
        <v>44606</v>
      </c>
      <c r="E1834" s="2" t="s">
        <v>518</v>
      </c>
      <c r="F1834" s="2" t="s">
        <v>519</v>
      </c>
      <c r="G1834" s="2" t="s">
        <v>2488</v>
      </c>
      <c r="H1834" s="2" t="s">
        <v>41</v>
      </c>
      <c r="I1834" s="11">
        <v>43616</v>
      </c>
      <c r="J1834" s="2">
        <v>62546</v>
      </c>
      <c r="K1834" s="2" t="s">
        <v>42</v>
      </c>
      <c r="L1834" s="2" t="s">
        <v>43</v>
      </c>
      <c r="M1834" s="2">
        <v>18</v>
      </c>
      <c r="N1834" s="2">
        <v>53005</v>
      </c>
      <c r="O1834" s="2">
        <v>0</v>
      </c>
      <c r="P1834" s="2">
        <v>4770.45</v>
      </c>
      <c r="Q1834" s="2">
        <v>4770.45</v>
      </c>
      <c r="R1834" s="2">
        <v>9540.9</v>
      </c>
      <c r="S1834" s="2">
        <v>0</v>
      </c>
      <c r="T1834" s="2" t="s">
        <v>44</v>
      </c>
    </row>
    <row r="1835" spans="1:20" x14ac:dyDescent="0.25">
      <c r="A1835" s="2" t="s">
        <v>16</v>
      </c>
      <c r="B1835" s="2" t="s">
        <v>37</v>
      </c>
      <c r="C1835" s="2">
        <v>52019</v>
      </c>
      <c r="D1835" s="11">
        <v>44606</v>
      </c>
      <c r="E1835" s="2" t="s">
        <v>2065</v>
      </c>
      <c r="F1835" s="2" t="s">
        <v>2066</v>
      </c>
      <c r="G1835" s="2" t="s">
        <v>2489</v>
      </c>
      <c r="H1835" s="2" t="s">
        <v>41</v>
      </c>
      <c r="I1835" s="11">
        <v>43587</v>
      </c>
      <c r="J1835" s="2">
        <v>8273</v>
      </c>
      <c r="K1835" s="2" t="s">
        <v>42</v>
      </c>
      <c r="L1835" s="2" t="s">
        <v>43</v>
      </c>
      <c r="M1835" s="2">
        <v>0</v>
      </c>
      <c r="N1835" s="2">
        <v>8273</v>
      </c>
      <c r="O1835" s="2">
        <v>0</v>
      </c>
      <c r="P1835" s="2">
        <v>0</v>
      </c>
      <c r="Q1835" s="2">
        <v>0</v>
      </c>
      <c r="R1835" s="2">
        <v>0</v>
      </c>
      <c r="S1835" s="2">
        <v>0</v>
      </c>
      <c r="T1835" s="2" t="s">
        <v>44</v>
      </c>
    </row>
    <row r="1836" spans="1:20" x14ac:dyDescent="0.25">
      <c r="A1836" s="2" t="s">
        <v>16</v>
      </c>
      <c r="B1836" s="2" t="s">
        <v>37</v>
      </c>
      <c r="C1836" s="2">
        <v>52019</v>
      </c>
      <c r="D1836" s="11">
        <v>44606</v>
      </c>
      <c r="E1836" s="2" t="s">
        <v>2065</v>
      </c>
      <c r="F1836" s="2" t="s">
        <v>2066</v>
      </c>
      <c r="G1836" s="2" t="s">
        <v>2490</v>
      </c>
      <c r="H1836" s="2" t="s">
        <v>41</v>
      </c>
      <c r="I1836" s="11">
        <v>43599</v>
      </c>
      <c r="J1836" s="2">
        <v>6202</v>
      </c>
      <c r="K1836" s="2" t="s">
        <v>42</v>
      </c>
      <c r="L1836" s="2" t="s">
        <v>43</v>
      </c>
      <c r="M1836" s="2">
        <v>0</v>
      </c>
      <c r="N1836" s="2">
        <v>6202</v>
      </c>
      <c r="O1836" s="2">
        <v>0</v>
      </c>
      <c r="P1836" s="2">
        <v>0</v>
      </c>
      <c r="Q1836" s="2">
        <v>0</v>
      </c>
      <c r="R1836" s="2">
        <v>0</v>
      </c>
      <c r="S1836" s="2">
        <v>0</v>
      </c>
      <c r="T1836" s="2" t="s">
        <v>44</v>
      </c>
    </row>
    <row r="1837" spans="1:20" x14ac:dyDescent="0.25">
      <c r="A1837" s="2" t="s">
        <v>16</v>
      </c>
      <c r="B1837" s="2" t="s">
        <v>37</v>
      </c>
      <c r="C1837" s="2">
        <v>52019</v>
      </c>
      <c r="D1837" s="11">
        <v>44606</v>
      </c>
      <c r="E1837" s="2" t="s">
        <v>2065</v>
      </c>
      <c r="F1837" s="2" t="s">
        <v>2066</v>
      </c>
      <c r="G1837" s="2" t="s">
        <v>2491</v>
      </c>
      <c r="H1837" s="2" t="s">
        <v>41</v>
      </c>
      <c r="I1837" s="11">
        <v>43609</v>
      </c>
      <c r="J1837" s="2">
        <v>3556</v>
      </c>
      <c r="K1837" s="2" t="s">
        <v>42</v>
      </c>
      <c r="L1837" s="2" t="s">
        <v>43</v>
      </c>
      <c r="M1837" s="2">
        <v>0</v>
      </c>
      <c r="N1837" s="2">
        <v>3556</v>
      </c>
      <c r="O1837" s="2">
        <v>0</v>
      </c>
      <c r="P1837" s="2">
        <v>0</v>
      </c>
      <c r="Q1837" s="2">
        <v>0</v>
      </c>
      <c r="R1837" s="2">
        <v>0</v>
      </c>
      <c r="S1837" s="2">
        <v>0</v>
      </c>
      <c r="T1837" s="2" t="s">
        <v>44</v>
      </c>
    </row>
    <row r="1838" spans="1:20" x14ac:dyDescent="0.25">
      <c r="A1838" s="2" t="s">
        <v>16</v>
      </c>
      <c r="B1838" s="2" t="s">
        <v>37</v>
      </c>
      <c r="C1838" s="2">
        <v>52019</v>
      </c>
      <c r="D1838" s="11">
        <v>44606</v>
      </c>
      <c r="E1838" s="2" t="s">
        <v>2065</v>
      </c>
      <c r="F1838" s="2" t="s">
        <v>2066</v>
      </c>
      <c r="G1838" s="2" t="s">
        <v>2492</v>
      </c>
      <c r="H1838" s="2" t="s">
        <v>41</v>
      </c>
      <c r="I1838" s="11">
        <v>43592</v>
      </c>
      <c r="J1838" s="2">
        <v>20087</v>
      </c>
      <c r="K1838" s="2" t="s">
        <v>42</v>
      </c>
      <c r="L1838" s="2" t="s">
        <v>43</v>
      </c>
      <c r="M1838" s="2">
        <v>0</v>
      </c>
      <c r="N1838" s="2">
        <v>6039.5</v>
      </c>
      <c r="O1838" s="2">
        <v>0</v>
      </c>
      <c r="P1838" s="2">
        <v>0</v>
      </c>
      <c r="Q1838" s="2">
        <v>0</v>
      </c>
      <c r="R1838" s="2">
        <v>0</v>
      </c>
      <c r="S1838" s="2">
        <v>0</v>
      </c>
      <c r="T1838" s="2" t="s">
        <v>44</v>
      </c>
    </row>
    <row r="1839" spans="1:20" x14ac:dyDescent="0.25">
      <c r="A1839" s="2" t="s">
        <v>16</v>
      </c>
      <c r="B1839" s="2" t="s">
        <v>37</v>
      </c>
      <c r="C1839" s="2">
        <v>52019</v>
      </c>
      <c r="D1839" s="11">
        <v>44606</v>
      </c>
      <c r="E1839" s="2" t="s">
        <v>2065</v>
      </c>
      <c r="F1839" s="2" t="s">
        <v>2066</v>
      </c>
      <c r="G1839" s="2" t="s">
        <v>2492</v>
      </c>
      <c r="H1839" s="2" t="s">
        <v>41</v>
      </c>
      <c r="I1839" s="11">
        <v>43592</v>
      </c>
      <c r="J1839" s="2">
        <v>20087</v>
      </c>
      <c r="K1839" s="2" t="s">
        <v>42</v>
      </c>
      <c r="L1839" s="2" t="s">
        <v>43</v>
      </c>
      <c r="M1839" s="2">
        <v>12</v>
      </c>
      <c r="N1839" s="2">
        <v>550</v>
      </c>
      <c r="O1839" s="2">
        <v>0</v>
      </c>
      <c r="P1839" s="2">
        <v>33</v>
      </c>
      <c r="Q1839" s="2">
        <v>33</v>
      </c>
      <c r="R1839" s="2">
        <v>66</v>
      </c>
      <c r="S1839" s="2">
        <v>0</v>
      </c>
      <c r="T1839" s="2" t="s">
        <v>44</v>
      </c>
    </row>
    <row r="1840" spans="1:20" x14ac:dyDescent="0.25">
      <c r="A1840" s="2" t="s">
        <v>16</v>
      </c>
      <c r="B1840" s="2" t="s">
        <v>37</v>
      </c>
      <c r="C1840" s="2">
        <v>52019</v>
      </c>
      <c r="D1840" s="11">
        <v>44606</v>
      </c>
      <c r="E1840" s="2" t="s">
        <v>2065</v>
      </c>
      <c r="F1840" s="2" t="s">
        <v>2066</v>
      </c>
      <c r="G1840" s="2" t="s">
        <v>2492</v>
      </c>
      <c r="H1840" s="2" t="s">
        <v>41</v>
      </c>
      <c r="I1840" s="11">
        <v>43592</v>
      </c>
      <c r="J1840" s="2">
        <v>20087</v>
      </c>
      <c r="K1840" s="2" t="s">
        <v>42</v>
      </c>
      <c r="L1840" s="2" t="s">
        <v>43</v>
      </c>
      <c r="M1840" s="2">
        <v>5</v>
      </c>
      <c r="N1840" s="2">
        <v>12391.2</v>
      </c>
      <c r="O1840" s="2">
        <v>0</v>
      </c>
      <c r="P1840" s="2">
        <v>309.77999999999997</v>
      </c>
      <c r="Q1840" s="2">
        <v>309.77999999999997</v>
      </c>
      <c r="R1840" s="2">
        <v>619.55999999999995</v>
      </c>
      <c r="S1840" s="2">
        <v>0</v>
      </c>
      <c r="T1840" s="2" t="s">
        <v>44</v>
      </c>
    </row>
    <row r="1841" spans="1:20" x14ac:dyDescent="0.25">
      <c r="A1841" s="2" t="s">
        <v>16</v>
      </c>
      <c r="B1841" s="2" t="s">
        <v>37</v>
      </c>
      <c r="C1841" s="2">
        <v>52019</v>
      </c>
      <c r="D1841" s="11">
        <v>44606</v>
      </c>
      <c r="E1841" s="2" t="s">
        <v>2065</v>
      </c>
      <c r="F1841" s="2" t="s">
        <v>2066</v>
      </c>
      <c r="G1841" s="2" t="s">
        <v>2492</v>
      </c>
      <c r="H1841" s="2" t="s">
        <v>41</v>
      </c>
      <c r="I1841" s="11">
        <v>43592</v>
      </c>
      <c r="J1841" s="2">
        <v>20087</v>
      </c>
      <c r="K1841" s="2" t="s">
        <v>42</v>
      </c>
      <c r="L1841" s="2" t="s">
        <v>43</v>
      </c>
      <c r="M1841" s="2">
        <v>18</v>
      </c>
      <c r="N1841" s="2">
        <v>356.56</v>
      </c>
      <c r="O1841" s="2">
        <v>0</v>
      </c>
      <c r="P1841" s="2">
        <v>32.090000000000003</v>
      </c>
      <c r="Q1841" s="2">
        <v>32.090000000000003</v>
      </c>
      <c r="R1841" s="2">
        <v>64.180000000000007</v>
      </c>
      <c r="S1841" s="2">
        <v>0</v>
      </c>
      <c r="T1841" s="2" t="s">
        <v>44</v>
      </c>
    </row>
    <row r="1842" spans="1:20" x14ac:dyDescent="0.25">
      <c r="A1842" s="2" t="s">
        <v>16</v>
      </c>
      <c r="B1842" s="2" t="s">
        <v>37</v>
      </c>
      <c r="C1842" s="2">
        <v>52019</v>
      </c>
      <c r="D1842" s="11">
        <v>44606</v>
      </c>
      <c r="E1842" s="2" t="s">
        <v>539</v>
      </c>
      <c r="F1842" s="2" t="s">
        <v>540</v>
      </c>
      <c r="G1842" s="2" t="s">
        <v>2493</v>
      </c>
      <c r="H1842" s="2" t="s">
        <v>41</v>
      </c>
      <c r="I1842" s="11">
        <v>43609</v>
      </c>
      <c r="J1842" s="2">
        <v>1380600</v>
      </c>
      <c r="K1842" s="2" t="s">
        <v>42</v>
      </c>
      <c r="L1842" s="2" t="s">
        <v>43</v>
      </c>
      <c r="M1842" s="2">
        <v>18</v>
      </c>
      <c r="N1842" s="2">
        <v>1170000</v>
      </c>
      <c r="O1842" s="2">
        <v>210600</v>
      </c>
      <c r="P1842" s="2">
        <v>0</v>
      </c>
      <c r="Q1842" s="2">
        <v>0</v>
      </c>
      <c r="R1842" s="2">
        <v>210600</v>
      </c>
      <c r="S1842" s="2">
        <v>0</v>
      </c>
      <c r="T1842" s="2" t="s">
        <v>44</v>
      </c>
    </row>
    <row r="1843" spans="1:20" x14ac:dyDescent="0.25">
      <c r="A1843" s="2" t="s">
        <v>16</v>
      </c>
      <c r="B1843" s="2" t="s">
        <v>37</v>
      </c>
      <c r="C1843" s="2">
        <v>52019</v>
      </c>
      <c r="D1843" s="11">
        <v>44606</v>
      </c>
      <c r="E1843" s="2" t="s">
        <v>549</v>
      </c>
      <c r="F1843" s="2" t="s">
        <v>550</v>
      </c>
      <c r="G1843" s="2" t="s">
        <v>2494</v>
      </c>
      <c r="H1843" s="2" t="s">
        <v>41</v>
      </c>
      <c r="I1843" s="11">
        <v>43592</v>
      </c>
      <c r="J1843" s="2">
        <v>79106</v>
      </c>
      <c r="K1843" s="2" t="s">
        <v>42</v>
      </c>
      <c r="L1843" s="2" t="s">
        <v>43</v>
      </c>
      <c r="M1843" s="2">
        <v>0</v>
      </c>
      <c r="N1843" s="2">
        <v>70400</v>
      </c>
      <c r="O1843" s="2">
        <v>0</v>
      </c>
      <c r="P1843" s="2">
        <v>0</v>
      </c>
      <c r="Q1843" s="2">
        <v>0</v>
      </c>
      <c r="R1843" s="2">
        <v>0</v>
      </c>
      <c r="S1843" s="2">
        <v>0</v>
      </c>
      <c r="T1843" s="2" t="s">
        <v>44</v>
      </c>
    </row>
    <row r="1844" spans="1:20" x14ac:dyDescent="0.25">
      <c r="A1844" s="2" t="s">
        <v>16</v>
      </c>
      <c r="B1844" s="2" t="s">
        <v>37</v>
      </c>
      <c r="C1844" s="2">
        <v>52019</v>
      </c>
      <c r="D1844" s="11">
        <v>44606</v>
      </c>
      <c r="E1844" s="2" t="s">
        <v>549</v>
      </c>
      <c r="F1844" s="2" t="s">
        <v>550</v>
      </c>
      <c r="G1844" s="2" t="s">
        <v>2494</v>
      </c>
      <c r="H1844" s="2" t="s">
        <v>41</v>
      </c>
      <c r="I1844" s="11">
        <v>43592</v>
      </c>
      <c r="J1844" s="2">
        <v>79106</v>
      </c>
      <c r="K1844" s="2" t="s">
        <v>42</v>
      </c>
      <c r="L1844" s="2" t="s">
        <v>43</v>
      </c>
      <c r="M1844" s="2">
        <v>18</v>
      </c>
      <c r="N1844" s="2">
        <v>7378</v>
      </c>
      <c r="O1844" s="2">
        <v>0</v>
      </c>
      <c r="P1844" s="2">
        <v>664</v>
      </c>
      <c r="Q1844" s="2">
        <v>664</v>
      </c>
      <c r="R1844" s="2">
        <v>1328</v>
      </c>
      <c r="S1844" s="2">
        <v>0</v>
      </c>
      <c r="T1844" s="2" t="s">
        <v>44</v>
      </c>
    </row>
    <row r="1845" spans="1:20" x14ac:dyDescent="0.25">
      <c r="A1845" s="2" t="s">
        <v>16</v>
      </c>
      <c r="B1845" s="2" t="s">
        <v>37</v>
      </c>
      <c r="C1845" s="2">
        <v>52019</v>
      </c>
      <c r="D1845" s="11">
        <v>44606</v>
      </c>
      <c r="E1845" s="2" t="s">
        <v>549</v>
      </c>
      <c r="F1845" s="2" t="s">
        <v>550</v>
      </c>
      <c r="G1845" s="2" t="s">
        <v>2495</v>
      </c>
      <c r="H1845" s="2" t="s">
        <v>41</v>
      </c>
      <c r="I1845" s="11">
        <v>43599</v>
      </c>
      <c r="J1845" s="2">
        <v>17198</v>
      </c>
      <c r="K1845" s="2" t="s">
        <v>42</v>
      </c>
      <c r="L1845" s="2" t="s">
        <v>43</v>
      </c>
      <c r="M1845" s="2">
        <v>0</v>
      </c>
      <c r="N1845" s="2">
        <v>10000</v>
      </c>
      <c r="O1845" s="2">
        <v>0</v>
      </c>
      <c r="P1845" s="2">
        <v>0</v>
      </c>
      <c r="Q1845" s="2">
        <v>0</v>
      </c>
      <c r="R1845" s="2">
        <v>0</v>
      </c>
      <c r="S1845" s="2">
        <v>0</v>
      </c>
      <c r="T1845" s="2" t="s">
        <v>44</v>
      </c>
    </row>
    <row r="1846" spans="1:20" x14ac:dyDescent="0.25">
      <c r="A1846" s="2" t="s">
        <v>16</v>
      </c>
      <c r="B1846" s="2" t="s">
        <v>37</v>
      </c>
      <c r="C1846" s="2">
        <v>52019</v>
      </c>
      <c r="D1846" s="11">
        <v>44606</v>
      </c>
      <c r="E1846" s="2" t="s">
        <v>549</v>
      </c>
      <c r="F1846" s="2" t="s">
        <v>550</v>
      </c>
      <c r="G1846" s="2" t="s">
        <v>2495</v>
      </c>
      <c r="H1846" s="2" t="s">
        <v>41</v>
      </c>
      <c r="I1846" s="11">
        <v>43599</v>
      </c>
      <c r="J1846" s="2">
        <v>17198</v>
      </c>
      <c r="K1846" s="2" t="s">
        <v>42</v>
      </c>
      <c r="L1846" s="2" t="s">
        <v>43</v>
      </c>
      <c r="M1846" s="2">
        <v>18</v>
      </c>
      <c r="N1846" s="2">
        <v>6100</v>
      </c>
      <c r="O1846" s="2">
        <v>0</v>
      </c>
      <c r="P1846" s="2">
        <v>549</v>
      </c>
      <c r="Q1846" s="2">
        <v>549</v>
      </c>
      <c r="R1846" s="2">
        <v>1098</v>
      </c>
      <c r="S1846" s="2">
        <v>0</v>
      </c>
      <c r="T1846" s="2" t="s">
        <v>44</v>
      </c>
    </row>
    <row r="1847" spans="1:20" x14ac:dyDescent="0.25">
      <c r="A1847" s="2" t="s">
        <v>16</v>
      </c>
      <c r="B1847" s="2" t="s">
        <v>37</v>
      </c>
      <c r="C1847" s="2">
        <v>52019</v>
      </c>
      <c r="D1847" s="11">
        <v>44606</v>
      </c>
      <c r="E1847" s="2" t="s">
        <v>549</v>
      </c>
      <c r="F1847" s="2" t="s">
        <v>550</v>
      </c>
      <c r="G1847" s="2" t="s">
        <v>2496</v>
      </c>
      <c r="H1847" s="2" t="s">
        <v>41</v>
      </c>
      <c r="I1847" s="11">
        <v>43610</v>
      </c>
      <c r="J1847" s="2">
        <v>12600</v>
      </c>
      <c r="K1847" s="2" t="s">
        <v>42</v>
      </c>
      <c r="L1847" s="2" t="s">
        <v>43</v>
      </c>
      <c r="M1847" s="2">
        <v>18</v>
      </c>
      <c r="N1847" s="2">
        <v>10678</v>
      </c>
      <c r="O1847" s="2">
        <v>0</v>
      </c>
      <c r="P1847" s="2">
        <v>961</v>
      </c>
      <c r="Q1847" s="2">
        <v>961</v>
      </c>
      <c r="R1847" s="2">
        <v>1922</v>
      </c>
      <c r="S1847" s="2">
        <v>0</v>
      </c>
      <c r="T1847" s="2" t="s">
        <v>44</v>
      </c>
    </row>
    <row r="1848" spans="1:20" x14ac:dyDescent="0.25">
      <c r="A1848" s="2" t="s">
        <v>16</v>
      </c>
      <c r="B1848" s="2" t="s">
        <v>37</v>
      </c>
      <c r="C1848" s="2">
        <v>52019</v>
      </c>
      <c r="D1848" s="11">
        <v>44606</v>
      </c>
      <c r="E1848" s="2" t="s">
        <v>549</v>
      </c>
      <c r="F1848" s="2" t="s">
        <v>550</v>
      </c>
      <c r="G1848" s="2" t="s">
        <v>2497</v>
      </c>
      <c r="H1848" s="2" t="s">
        <v>41</v>
      </c>
      <c r="I1848" s="11">
        <v>43614</v>
      </c>
      <c r="J1848" s="2">
        <v>226826</v>
      </c>
      <c r="K1848" s="2" t="s">
        <v>42</v>
      </c>
      <c r="L1848" s="2" t="s">
        <v>43</v>
      </c>
      <c r="M1848" s="2">
        <v>0</v>
      </c>
      <c r="N1848" s="2">
        <v>217251</v>
      </c>
      <c r="O1848" s="2">
        <v>0</v>
      </c>
      <c r="P1848" s="2">
        <v>0</v>
      </c>
      <c r="Q1848" s="2">
        <v>0</v>
      </c>
      <c r="R1848" s="2">
        <v>0</v>
      </c>
      <c r="S1848" s="2">
        <v>0</v>
      </c>
      <c r="T1848" s="2" t="s">
        <v>44</v>
      </c>
    </row>
    <row r="1849" spans="1:20" x14ac:dyDescent="0.25">
      <c r="A1849" s="2" t="s">
        <v>16</v>
      </c>
      <c r="B1849" s="2" t="s">
        <v>37</v>
      </c>
      <c r="C1849" s="2">
        <v>52019</v>
      </c>
      <c r="D1849" s="11">
        <v>44606</v>
      </c>
      <c r="E1849" s="2" t="s">
        <v>549</v>
      </c>
      <c r="F1849" s="2" t="s">
        <v>550</v>
      </c>
      <c r="G1849" s="2" t="s">
        <v>2497</v>
      </c>
      <c r="H1849" s="2" t="s">
        <v>41</v>
      </c>
      <c r="I1849" s="11">
        <v>43614</v>
      </c>
      <c r="J1849" s="2">
        <v>226826</v>
      </c>
      <c r="K1849" s="2" t="s">
        <v>42</v>
      </c>
      <c r="L1849" s="2" t="s">
        <v>43</v>
      </c>
      <c r="M1849" s="2">
        <v>18</v>
      </c>
      <c r="N1849" s="2">
        <v>8115</v>
      </c>
      <c r="O1849" s="2">
        <v>0</v>
      </c>
      <c r="P1849" s="2">
        <v>730</v>
      </c>
      <c r="Q1849" s="2">
        <v>730</v>
      </c>
      <c r="R1849" s="2">
        <v>1460</v>
      </c>
      <c r="S1849" s="2">
        <v>0</v>
      </c>
      <c r="T1849" s="2" t="s">
        <v>44</v>
      </c>
    </row>
    <row r="1850" spans="1:20" x14ac:dyDescent="0.25">
      <c r="A1850" s="2" t="s">
        <v>16</v>
      </c>
      <c r="B1850" s="2" t="s">
        <v>37</v>
      </c>
      <c r="C1850" s="2">
        <v>52019</v>
      </c>
      <c r="D1850" s="11">
        <v>44606</v>
      </c>
      <c r="E1850" s="2" t="s">
        <v>1791</v>
      </c>
      <c r="F1850" s="2" t="s">
        <v>1792</v>
      </c>
      <c r="G1850" s="2" t="s">
        <v>2498</v>
      </c>
      <c r="H1850" s="2" t="s">
        <v>41</v>
      </c>
      <c r="I1850" s="11">
        <v>43599</v>
      </c>
      <c r="J1850" s="2">
        <v>4950</v>
      </c>
      <c r="K1850" s="2" t="s">
        <v>42</v>
      </c>
      <c r="L1850" s="2" t="s">
        <v>43</v>
      </c>
      <c r="M1850" s="2">
        <v>18</v>
      </c>
      <c r="N1850" s="2">
        <v>4194.8999999999996</v>
      </c>
      <c r="O1850" s="2">
        <v>0</v>
      </c>
      <c r="P1850" s="2">
        <v>377.54</v>
      </c>
      <c r="Q1850" s="2">
        <v>377.54</v>
      </c>
      <c r="R1850" s="2">
        <v>755.08</v>
      </c>
      <c r="S1850" s="2">
        <v>0</v>
      </c>
      <c r="T1850" s="2" t="s">
        <v>44</v>
      </c>
    </row>
    <row r="1851" spans="1:20" x14ac:dyDescent="0.25">
      <c r="A1851" s="2" t="s">
        <v>16</v>
      </c>
      <c r="B1851" s="2" t="s">
        <v>37</v>
      </c>
      <c r="C1851" s="2">
        <v>52019</v>
      </c>
      <c r="D1851" s="11">
        <v>44606</v>
      </c>
      <c r="E1851" s="2" t="s">
        <v>1791</v>
      </c>
      <c r="F1851" s="2" t="s">
        <v>1792</v>
      </c>
      <c r="G1851" s="2" t="s">
        <v>2499</v>
      </c>
      <c r="H1851" s="2" t="s">
        <v>41</v>
      </c>
      <c r="I1851" s="11">
        <v>43600</v>
      </c>
      <c r="J1851" s="2">
        <v>2880</v>
      </c>
      <c r="K1851" s="2" t="s">
        <v>42</v>
      </c>
      <c r="L1851" s="2" t="s">
        <v>43</v>
      </c>
      <c r="M1851" s="2">
        <v>18</v>
      </c>
      <c r="N1851" s="2">
        <v>2440.56</v>
      </c>
      <c r="O1851" s="2">
        <v>0</v>
      </c>
      <c r="P1851" s="2">
        <v>219.65</v>
      </c>
      <c r="Q1851" s="2">
        <v>219.65</v>
      </c>
      <c r="R1851" s="2">
        <v>439.3</v>
      </c>
      <c r="S1851" s="2">
        <v>0</v>
      </c>
      <c r="T1851" s="2" t="s">
        <v>44</v>
      </c>
    </row>
    <row r="1852" spans="1:20" x14ac:dyDescent="0.25">
      <c r="A1852" s="2" t="s">
        <v>16</v>
      </c>
      <c r="B1852" s="2" t="s">
        <v>37</v>
      </c>
      <c r="C1852" s="2">
        <v>52019</v>
      </c>
      <c r="D1852" s="11">
        <v>44606</v>
      </c>
      <c r="E1852" s="2" t="s">
        <v>558</v>
      </c>
      <c r="F1852" s="2" t="s">
        <v>559</v>
      </c>
      <c r="G1852" s="2" t="s">
        <v>2500</v>
      </c>
      <c r="H1852" s="2" t="s">
        <v>41</v>
      </c>
      <c r="I1852" s="11">
        <v>43588</v>
      </c>
      <c r="J1852" s="2">
        <v>159536</v>
      </c>
      <c r="K1852" s="2" t="s">
        <v>42</v>
      </c>
      <c r="L1852" s="2" t="s">
        <v>43</v>
      </c>
      <c r="M1852" s="2">
        <v>18</v>
      </c>
      <c r="N1852" s="2">
        <v>135200</v>
      </c>
      <c r="O1852" s="2">
        <v>24336</v>
      </c>
      <c r="P1852" s="2">
        <v>0</v>
      </c>
      <c r="Q1852" s="2">
        <v>0</v>
      </c>
      <c r="R1852" s="2">
        <v>24336</v>
      </c>
      <c r="S1852" s="2">
        <v>0</v>
      </c>
      <c r="T1852" s="2" t="s">
        <v>44</v>
      </c>
    </row>
    <row r="1853" spans="1:20" x14ac:dyDescent="0.25">
      <c r="A1853" s="2" t="s">
        <v>16</v>
      </c>
      <c r="B1853" s="2" t="s">
        <v>37</v>
      </c>
      <c r="C1853" s="2">
        <v>52019</v>
      </c>
      <c r="D1853" s="11">
        <v>44606</v>
      </c>
      <c r="E1853" s="2" t="s">
        <v>558</v>
      </c>
      <c r="F1853" s="2" t="s">
        <v>559</v>
      </c>
      <c r="G1853" s="2" t="s">
        <v>2501</v>
      </c>
      <c r="H1853" s="2" t="s">
        <v>41</v>
      </c>
      <c r="I1853" s="11">
        <v>43605</v>
      </c>
      <c r="J1853" s="2">
        <v>1811801.5</v>
      </c>
      <c r="K1853" s="2" t="s">
        <v>42</v>
      </c>
      <c r="L1853" s="2" t="s">
        <v>43</v>
      </c>
      <c r="M1853" s="2">
        <v>18</v>
      </c>
      <c r="N1853" s="2">
        <v>1535425</v>
      </c>
      <c r="O1853" s="2">
        <v>276376.5</v>
      </c>
      <c r="P1853" s="2">
        <v>0</v>
      </c>
      <c r="Q1853" s="2">
        <v>0</v>
      </c>
      <c r="R1853" s="2">
        <v>276376.5</v>
      </c>
      <c r="S1853" s="2">
        <v>0</v>
      </c>
      <c r="T1853" s="2" t="s">
        <v>44</v>
      </c>
    </row>
    <row r="1854" spans="1:20" x14ac:dyDescent="0.25">
      <c r="A1854" s="2" t="s">
        <v>16</v>
      </c>
      <c r="B1854" s="2" t="s">
        <v>37</v>
      </c>
      <c r="C1854" s="2">
        <v>52019</v>
      </c>
      <c r="D1854" s="11">
        <v>44606</v>
      </c>
      <c r="E1854" s="2" t="s">
        <v>696</v>
      </c>
      <c r="F1854" s="2" t="s">
        <v>53</v>
      </c>
      <c r="G1854" s="2" t="s">
        <v>2502</v>
      </c>
      <c r="H1854" s="2" t="s">
        <v>41</v>
      </c>
      <c r="I1854" s="11">
        <v>43616</v>
      </c>
      <c r="J1854" s="2">
        <v>206.5</v>
      </c>
      <c r="K1854" s="2" t="s">
        <v>42</v>
      </c>
      <c r="L1854" s="2" t="s">
        <v>43</v>
      </c>
      <c r="M1854" s="2">
        <v>18</v>
      </c>
      <c r="N1854" s="2">
        <v>175</v>
      </c>
      <c r="O1854" s="2">
        <v>31.5</v>
      </c>
      <c r="P1854" s="2">
        <v>0</v>
      </c>
      <c r="Q1854" s="2">
        <v>0</v>
      </c>
      <c r="R1854" s="2">
        <v>31.5</v>
      </c>
      <c r="S1854" s="2">
        <v>0</v>
      </c>
      <c r="T1854" s="2" t="s">
        <v>44</v>
      </c>
    </row>
    <row r="1855" spans="1:20" x14ac:dyDescent="0.25">
      <c r="A1855" s="2" t="s">
        <v>16</v>
      </c>
      <c r="B1855" s="2" t="s">
        <v>37</v>
      </c>
      <c r="C1855" s="2">
        <v>52019</v>
      </c>
      <c r="D1855" s="11">
        <v>44606</v>
      </c>
      <c r="E1855" s="2" t="s">
        <v>2503</v>
      </c>
      <c r="F1855" s="2" t="s">
        <v>2504</v>
      </c>
      <c r="G1855" s="2" t="s">
        <v>2505</v>
      </c>
      <c r="H1855" s="2" t="s">
        <v>41</v>
      </c>
      <c r="I1855" s="11">
        <v>43589</v>
      </c>
      <c r="J1855" s="2">
        <v>2655</v>
      </c>
      <c r="K1855" s="2" t="s">
        <v>42</v>
      </c>
      <c r="L1855" s="2" t="s">
        <v>43</v>
      </c>
      <c r="M1855" s="2">
        <v>18</v>
      </c>
      <c r="N1855" s="2">
        <v>2250</v>
      </c>
      <c r="O1855" s="2">
        <v>0</v>
      </c>
      <c r="P1855" s="2">
        <v>202.5</v>
      </c>
      <c r="Q1855" s="2">
        <v>202.5</v>
      </c>
      <c r="R1855" s="2">
        <v>405</v>
      </c>
      <c r="S1855" s="2">
        <v>0</v>
      </c>
      <c r="T1855" s="2" t="s">
        <v>44</v>
      </c>
    </row>
    <row r="1856" spans="1:20" x14ac:dyDescent="0.25">
      <c r="A1856" s="2" t="s">
        <v>16</v>
      </c>
      <c r="B1856" s="2" t="s">
        <v>37</v>
      </c>
      <c r="C1856" s="2">
        <v>52019</v>
      </c>
      <c r="D1856" s="11">
        <v>44606</v>
      </c>
      <c r="E1856" s="2" t="s">
        <v>2506</v>
      </c>
      <c r="F1856" s="2" t="s">
        <v>2507</v>
      </c>
      <c r="G1856" s="2" t="s">
        <v>2508</v>
      </c>
      <c r="H1856" s="2" t="s">
        <v>41</v>
      </c>
      <c r="I1856" s="11">
        <v>43603</v>
      </c>
      <c r="J1856" s="2">
        <v>7875</v>
      </c>
      <c r="K1856" s="2" t="s">
        <v>42</v>
      </c>
      <c r="L1856" s="2" t="s">
        <v>43</v>
      </c>
      <c r="M1856" s="2">
        <v>5</v>
      </c>
      <c r="N1856" s="2">
        <v>7500</v>
      </c>
      <c r="O1856" s="2">
        <v>375</v>
      </c>
      <c r="P1856" s="2">
        <v>0</v>
      </c>
      <c r="Q1856" s="2">
        <v>0</v>
      </c>
      <c r="R1856" s="2">
        <v>375</v>
      </c>
      <c r="S1856" s="2">
        <v>0</v>
      </c>
      <c r="T1856" s="2" t="s">
        <v>44</v>
      </c>
    </row>
    <row r="1857" spans="1:20" x14ac:dyDescent="0.25">
      <c r="A1857" s="2" t="s">
        <v>16</v>
      </c>
      <c r="B1857" s="2" t="s">
        <v>37</v>
      </c>
      <c r="C1857" s="2">
        <v>52019</v>
      </c>
      <c r="D1857" s="11">
        <v>44606</v>
      </c>
      <c r="E1857" s="2" t="s">
        <v>576</v>
      </c>
      <c r="F1857" s="2" t="s">
        <v>577</v>
      </c>
      <c r="G1857" s="2" t="s">
        <v>2509</v>
      </c>
      <c r="H1857" s="2" t="s">
        <v>41</v>
      </c>
      <c r="I1857" s="11">
        <v>43598</v>
      </c>
      <c r="J1857" s="2">
        <v>14502</v>
      </c>
      <c r="K1857" s="2" t="s">
        <v>42</v>
      </c>
      <c r="L1857" s="2" t="s">
        <v>43</v>
      </c>
      <c r="M1857" s="2">
        <v>18</v>
      </c>
      <c r="N1857" s="2">
        <v>12290</v>
      </c>
      <c r="O1857" s="2">
        <v>0</v>
      </c>
      <c r="P1857" s="2">
        <v>1106.0999999999999</v>
      </c>
      <c r="Q1857" s="2">
        <v>1106.0999999999999</v>
      </c>
      <c r="R1857" s="2">
        <v>2212.1999999999998</v>
      </c>
      <c r="S1857" s="2">
        <v>0</v>
      </c>
      <c r="T1857" s="2" t="s">
        <v>44</v>
      </c>
    </row>
    <row r="1858" spans="1:20" x14ac:dyDescent="0.25">
      <c r="A1858" s="2" t="s">
        <v>16</v>
      </c>
      <c r="B1858" s="2" t="s">
        <v>37</v>
      </c>
      <c r="C1858" s="2">
        <v>52019</v>
      </c>
      <c r="D1858" s="11">
        <v>44606</v>
      </c>
      <c r="E1858" s="2" t="s">
        <v>2510</v>
      </c>
      <c r="F1858" s="2" t="s">
        <v>2511</v>
      </c>
      <c r="G1858" s="2" t="s">
        <v>2512</v>
      </c>
      <c r="H1858" s="2" t="s">
        <v>41</v>
      </c>
      <c r="I1858" s="11">
        <v>43610</v>
      </c>
      <c r="J1858" s="2">
        <v>32450</v>
      </c>
      <c r="K1858" s="2" t="s">
        <v>42</v>
      </c>
      <c r="L1858" s="2" t="s">
        <v>43</v>
      </c>
      <c r="M1858" s="2">
        <v>18</v>
      </c>
      <c r="N1858" s="2">
        <v>27500</v>
      </c>
      <c r="O1858" s="2">
        <v>4950</v>
      </c>
      <c r="P1858" s="2">
        <v>0</v>
      </c>
      <c r="Q1858" s="2">
        <v>0</v>
      </c>
      <c r="R1858" s="2">
        <v>4950</v>
      </c>
      <c r="S1858" s="2">
        <v>0</v>
      </c>
      <c r="T1858" s="2" t="s">
        <v>44</v>
      </c>
    </row>
    <row r="1859" spans="1:20" x14ac:dyDescent="0.25">
      <c r="A1859" s="2" t="s">
        <v>16</v>
      </c>
      <c r="B1859" s="2" t="s">
        <v>37</v>
      </c>
      <c r="C1859" s="2">
        <v>52019</v>
      </c>
      <c r="D1859" s="11">
        <v>44606</v>
      </c>
      <c r="E1859" s="2" t="s">
        <v>2510</v>
      </c>
      <c r="F1859" s="2" t="s">
        <v>2511</v>
      </c>
      <c r="G1859" s="2" t="s">
        <v>2513</v>
      </c>
      <c r="H1859" s="2" t="s">
        <v>41</v>
      </c>
      <c r="I1859" s="11">
        <v>43615</v>
      </c>
      <c r="J1859" s="2">
        <v>91450</v>
      </c>
      <c r="K1859" s="2" t="s">
        <v>42</v>
      </c>
      <c r="L1859" s="2" t="s">
        <v>43</v>
      </c>
      <c r="M1859" s="2">
        <v>18</v>
      </c>
      <c r="N1859" s="2">
        <v>77500</v>
      </c>
      <c r="O1859" s="2">
        <v>13950</v>
      </c>
      <c r="P1859" s="2">
        <v>0</v>
      </c>
      <c r="Q1859" s="2">
        <v>0</v>
      </c>
      <c r="R1859" s="2">
        <v>13950</v>
      </c>
      <c r="S1859" s="2">
        <v>0</v>
      </c>
      <c r="T1859" s="2" t="s">
        <v>44</v>
      </c>
    </row>
    <row r="1860" spans="1:20" x14ac:dyDescent="0.25">
      <c r="A1860" s="2" t="s">
        <v>16</v>
      </c>
      <c r="B1860" s="2" t="s">
        <v>37</v>
      </c>
      <c r="C1860" s="2">
        <v>52019</v>
      </c>
      <c r="D1860" s="11">
        <v>44606</v>
      </c>
      <c r="E1860" s="2" t="s">
        <v>590</v>
      </c>
      <c r="F1860" s="2" t="s">
        <v>591</v>
      </c>
      <c r="G1860" s="2" t="s">
        <v>2514</v>
      </c>
      <c r="H1860" s="2" t="s">
        <v>41</v>
      </c>
      <c r="I1860" s="11">
        <v>43592</v>
      </c>
      <c r="J1860" s="2">
        <v>64340</v>
      </c>
      <c r="K1860" s="2" t="s">
        <v>42</v>
      </c>
      <c r="L1860" s="2" t="s">
        <v>43</v>
      </c>
      <c r="M1860" s="2">
        <v>18</v>
      </c>
      <c r="N1860" s="2">
        <v>54525</v>
      </c>
      <c r="O1860" s="2">
        <v>0</v>
      </c>
      <c r="P1860" s="2">
        <v>4907.25</v>
      </c>
      <c r="Q1860" s="2">
        <v>4907.25</v>
      </c>
      <c r="R1860" s="2">
        <v>9814.5</v>
      </c>
      <c r="S1860" s="2">
        <v>0</v>
      </c>
      <c r="T1860" s="2" t="s">
        <v>44</v>
      </c>
    </row>
    <row r="1861" spans="1:20" x14ac:dyDescent="0.25">
      <c r="A1861" s="2" t="s">
        <v>16</v>
      </c>
      <c r="B1861" s="2" t="s">
        <v>37</v>
      </c>
      <c r="C1861" s="2">
        <v>52019</v>
      </c>
      <c r="D1861" s="11">
        <v>44606</v>
      </c>
      <c r="E1861" s="2" t="s">
        <v>590</v>
      </c>
      <c r="F1861" s="2" t="s">
        <v>591</v>
      </c>
      <c r="G1861" s="2" t="s">
        <v>2515</v>
      </c>
      <c r="H1861" s="2" t="s">
        <v>41</v>
      </c>
      <c r="I1861" s="11">
        <v>43603</v>
      </c>
      <c r="J1861" s="2">
        <v>44427</v>
      </c>
      <c r="K1861" s="2" t="s">
        <v>42</v>
      </c>
      <c r="L1861" s="2" t="s">
        <v>43</v>
      </c>
      <c r="M1861" s="2">
        <v>18</v>
      </c>
      <c r="N1861" s="2">
        <v>37650</v>
      </c>
      <c r="O1861" s="2">
        <v>0</v>
      </c>
      <c r="P1861" s="2">
        <v>3388.5</v>
      </c>
      <c r="Q1861" s="2">
        <v>3388.5</v>
      </c>
      <c r="R1861" s="2">
        <v>6777</v>
      </c>
      <c r="S1861" s="2">
        <v>0</v>
      </c>
      <c r="T1861" s="2" t="s">
        <v>44</v>
      </c>
    </row>
    <row r="1862" spans="1:20" x14ac:dyDescent="0.25">
      <c r="A1862" s="2" t="s">
        <v>16</v>
      </c>
      <c r="B1862" s="2" t="s">
        <v>37</v>
      </c>
      <c r="C1862" s="2">
        <v>52019</v>
      </c>
      <c r="D1862" s="11">
        <v>44606</v>
      </c>
      <c r="E1862" s="2" t="s">
        <v>2516</v>
      </c>
      <c r="F1862" s="2" t="s">
        <v>2517</v>
      </c>
      <c r="G1862" s="2" t="s">
        <v>2518</v>
      </c>
      <c r="H1862" s="2" t="s">
        <v>41</v>
      </c>
      <c r="I1862" s="11">
        <v>43587</v>
      </c>
      <c r="J1862" s="2">
        <v>2643200</v>
      </c>
      <c r="K1862" s="2" t="s">
        <v>42</v>
      </c>
      <c r="L1862" s="2" t="s">
        <v>43</v>
      </c>
      <c r="M1862" s="2">
        <v>18</v>
      </c>
      <c r="N1862" s="2">
        <v>2240000</v>
      </c>
      <c r="O1862" s="2">
        <v>403200</v>
      </c>
      <c r="P1862" s="2">
        <v>0</v>
      </c>
      <c r="Q1862" s="2">
        <v>0</v>
      </c>
      <c r="R1862" s="2">
        <v>403200</v>
      </c>
      <c r="S1862" s="2">
        <v>0</v>
      </c>
      <c r="T1862" s="2" t="s">
        <v>44</v>
      </c>
    </row>
    <row r="1863" spans="1:20" x14ac:dyDescent="0.25">
      <c r="A1863" s="2" t="s">
        <v>16</v>
      </c>
      <c r="B1863" s="2" t="s">
        <v>37</v>
      </c>
      <c r="C1863" s="2">
        <v>52019</v>
      </c>
      <c r="D1863" s="11">
        <v>44606</v>
      </c>
      <c r="E1863" s="2" t="s">
        <v>2516</v>
      </c>
      <c r="F1863" s="2" t="s">
        <v>2517</v>
      </c>
      <c r="G1863" s="2" t="s">
        <v>2519</v>
      </c>
      <c r="H1863" s="2" t="s">
        <v>41</v>
      </c>
      <c r="I1863" s="11">
        <v>43589</v>
      </c>
      <c r="J1863" s="2">
        <v>2312800</v>
      </c>
      <c r="K1863" s="2" t="s">
        <v>42</v>
      </c>
      <c r="L1863" s="2" t="s">
        <v>43</v>
      </c>
      <c r="M1863" s="2">
        <v>18</v>
      </c>
      <c r="N1863" s="2">
        <v>1960000</v>
      </c>
      <c r="O1863" s="2">
        <v>352800</v>
      </c>
      <c r="P1863" s="2">
        <v>0</v>
      </c>
      <c r="Q1863" s="2">
        <v>0</v>
      </c>
      <c r="R1863" s="2">
        <v>352800</v>
      </c>
      <c r="S1863" s="2">
        <v>0</v>
      </c>
      <c r="T1863" s="2" t="s">
        <v>44</v>
      </c>
    </row>
    <row r="1864" spans="1:20" x14ac:dyDescent="0.25">
      <c r="A1864" s="2" t="s">
        <v>16</v>
      </c>
      <c r="B1864" s="2" t="s">
        <v>37</v>
      </c>
      <c r="C1864" s="2">
        <v>52019</v>
      </c>
      <c r="D1864" s="11">
        <v>44606</v>
      </c>
      <c r="E1864" s="2" t="s">
        <v>603</v>
      </c>
      <c r="F1864" s="2" t="s">
        <v>604</v>
      </c>
      <c r="G1864" s="2" t="s">
        <v>2520</v>
      </c>
      <c r="H1864" s="2" t="s">
        <v>41</v>
      </c>
      <c r="I1864" s="11">
        <v>43594</v>
      </c>
      <c r="J1864" s="2">
        <v>79355</v>
      </c>
      <c r="K1864" s="2" t="s">
        <v>42</v>
      </c>
      <c r="L1864" s="2" t="s">
        <v>43</v>
      </c>
      <c r="M1864" s="2">
        <v>18</v>
      </c>
      <c r="N1864" s="2">
        <v>67250</v>
      </c>
      <c r="O1864" s="2">
        <v>0</v>
      </c>
      <c r="P1864" s="2">
        <v>6052.5</v>
      </c>
      <c r="Q1864" s="2">
        <v>6052.5</v>
      </c>
      <c r="R1864" s="2">
        <v>12105</v>
      </c>
      <c r="S1864" s="2">
        <v>0</v>
      </c>
      <c r="T1864" s="2" t="s">
        <v>44</v>
      </c>
    </row>
    <row r="1865" spans="1:20" x14ac:dyDescent="0.25">
      <c r="A1865" s="2" t="s">
        <v>16</v>
      </c>
      <c r="B1865" s="2" t="s">
        <v>37</v>
      </c>
      <c r="C1865" s="2">
        <v>52019</v>
      </c>
      <c r="D1865" s="11">
        <v>44606</v>
      </c>
      <c r="E1865" s="2" t="s">
        <v>603</v>
      </c>
      <c r="F1865" s="2" t="s">
        <v>604</v>
      </c>
      <c r="G1865" s="2" t="s">
        <v>2521</v>
      </c>
      <c r="H1865" s="2" t="s">
        <v>41</v>
      </c>
      <c r="I1865" s="11">
        <v>43605</v>
      </c>
      <c r="J1865" s="2">
        <v>13688</v>
      </c>
      <c r="K1865" s="2" t="s">
        <v>42</v>
      </c>
      <c r="L1865" s="2" t="s">
        <v>43</v>
      </c>
      <c r="M1865" s="2">
        <v>18</v>
      </c>
      <c r="N1865" s="2">
        <v>11600</v>
      </c>
      <c r="O1865" s="2">
        <v>0</v>
      </c>
      <c r="P1865" s="2">
        <v>1044</v>
      </c>
      <c r="Q1865" s="2">
        <v>1044</v>
      </c>
      <c r="R1865" s="2">
        <v>2088</v>
      </c>
      <c r="S1865" s="2">
        <v>0</v>
      </c>
      <c r="T1865" s="2" t="s">
        <v>44</v>
      </c>
    </row>
    <row r="1866" spans="1:20" x14ac:dyDescent="0.25">
      <c r="A1866" s="2" t="s">
        <v>16</v>
      </c>
      <c r="B1866" s="2" t="s">
        <v>37</v>
      </c>
      <c r="C1866" s="2">
        <v>52019</v>
      </c>
      <c r="D1866" s="11">
        <v>44606</v>
      </c>
      <c r="E1866" s="2" t="s">
        <v>603</v>
      </c>
      <c r="F1866" s="2" t="s">
        <v>604</v>
      </c>
      <c r="G1866" s="2" t="s">
        <v>2522</v>
      </c>
      <c r="H1866" s="2" t="s">
        <v>41</v>
      </c>
      <c r="I1866" s="11">
        <v>43616</v>
      </c>
      <c r="J1866" s="2">
        <v>250</v>
      </c>
      <c r="K1866" s="2" t="s">
        <v>42</v>
      </c>
      <c r="L1866" s="2" t="s">
        <v>43</v>
      </c>
      <c r="M1866" s="2">
        <v>18</v>
      </c>
      <c r="N1866" s="2">
        <v>212</v>
      </c>
      <c r="O1866" s="2">
        <v>0</v>
      </c>
      <c r="P1866" s="2">
        <v>19.079999999999998</v>
      </c>
      <c r="Q1866" s="2">
        <v>19.079999999999998</v>
      </c>
      <c r="R1866" s="2">
        <v>38.159999999999997</v>
      </c>
      <c r="S1866" s="2">
        <v>0</v>
      </c>
      <c r="T1866" s="2" t="s">
        <v>44</v>
      </c>
    </row>
    <row r="1867" spans="1:20" x14ac:dyDescent="0.25">
      <c r="A1867" s="2" t="s">
        <v>16</v>
      </c>
      <c r="B1867" s="2" t="s">
        <v>37</v>
      </c>
      <c r="C1867" s="2">
        <v>52019</v>
      </c>
      <c r="D1867" s="11">
        <v>44606</v>
      </c>
      <c r="E1867" s="2" t="s">
        <v>1795</v>
      </c>
      <c r="F1867" s="2" t="s">
        <v>597</v>
      </c>
      <c r="G1867" s="2" t="s">
        <v>2523</v>
      </c>
      <c r="H1867" s="2" t="s">
        <v>41</v>
      </c>
      <c r="I1867" s="11">
        <v>43613</v>
      </c>
      <c r="J1867" s="2">
        <v>21926.14</v>
      </c>
      <c r="K1867" s="2" t="s">
        <v>42</v>
      </c>
      <c r="L1867" s="2" t="s">
        <v>43</v>
      </c>
      <c r="M1867" s="2">
        <v>18</v>
      </c>
      <c r="N1867" s="2">
        <v>18581.14</v>
      </c>
      <c r="O1867" s="2">
        <v>3345</v>
      </c>
      <c r="P1867" s="2">
        <v>0</v>
      </c>
      <c r="Q1867" s="2">
        <v>0</v>
      </c>
      <c r="R1867" s="2">
        <v>3345</v>
      </c>
      <c r="S1867" s="2">
        <v>0</v>
      </c>
      <c r="T1867" s="2" t="s">
        <v>44</v>
      </c>
    </row>
    <row r="1868" spans="1:20" x14ac:dyDescent="0.25">
      <c r="A1868" s="2" t="s">
        <v>16</v>
      </c>
      <c r="B1868" s="2" t="s">
        <v>37</v>
      </c>
      <c r="C1868" s="2">
        <v>52019</v>
      </c>
      <c r="D1868" s="11">
        <v>44606</v>
      </c>
      <c r="E1868" s="2" t="s">
        <v>2524</v>
      </c>
      <c r="F1868" s="2" t="s">
        <v>2525</v>
      </c>
      <c r="G1868" s="2" t="s">
        <v>2526</v>
      </c>
      <c r="H1868" s="2" t="s">
        <v>41</v>
      </c>
      <c r="I1868" s="11">
        <v>43607</v>
      </c>
      <c r="J1868" s="2">
        <v>5972</v>
      </c>
      <c r="K1868" s="2" t="s">
        <v>42</v>
      </c>
      <c r="L1868" s="2" t="s">
        <v>43</v>
      </c>
      <c r="M1868" s="2">
        <v>18</v>
      </c>
      <c r="N1868" s="2">
        <v>5061.0200000000004</v>
      </c>
      <c r="O1868" s="2">
        <v>0</v>
      </c>
      <c r="P1868" s="2">
        <v>455.49</v>
      </c>
      <c r="Q1868" s="2">
        <v>455.49</v>
      </c>
      <c r="R1868" s="2">
        <v>910.98</v>
      </c>
      <c r="S1868" s="2">
        <v>0</v>
      </c>
      <c r="T1868" s="2" t="s">
        <v>44</v>
      </c>
    </row>
    <row r="1869" spans="1:20" x14ac:dyDescent="0.25">
      <c r="A1869" s="2" t="s">
        <v>16</v>
      </c>
      <c r="B1869" s="2" t="s">
        <v>37</v>
      </c>
      <c r="C1869" s="2">
        <v>52019</v>
      </c>
      <c r="D1869" s="11">
        <v>44606</v>
      </c>
      <c r="E1869" s="2" t="s">
        <v>2113</v>
      </c>
      <c r="F1869" s="2" t="s">
        <v>2114</v>
      </c>
      <c r="G1869" s="2" t="s">
        <v>2527</v>
      </c>
      <c r="H1869" s="2" t="s">
        <v>41</v>
      </c>
      <c r="I1869" s="11">
        <v>43595</v>
      </c>
      <c r="J1869" s="2">
        <v>8800</v>
      </c>
      <c r="K1869" s="2" t="s">
        <v>42</v>
      </c>
      <c r="L1869" s="2" t="s">
        <v>43</v>
      </c>
      <c r="M1869" s="2">
        <v>18</v>
      </c>
      <c r="N1869" s="2">
        <v>7457.88</v>
      </c>
      <c r="O1869" s="2">
        <v>0</v>
      </c>
      <c r="P1869" s="2">
        <v>671.21</v>
      </c>
      <c r="Q1869" s="2">
        <v>671.21</v>
      </c>
      <c r="R1869" s="2">
        <v>1342.42</v>
      </c>
      <c r="S1869" s="2">
        <v>0</v>
      </c>
      <c r="T1869" s="2" t="s">
        <v>44</v>
      </c>
    </row>
    <row r="1870" spans="1:20" x14ac:dyDescent="0.25">
      <c r="A1870" s="2" t="s">
        <v>16</v>
      </c>
      <c r="B1870" s="2" t="s">
        <v>37</v>
      </c>
      <c r="C1870" s="2">
        <v>52019</v>
      </c>
      <c r="D1870" s="11">
        <v>44606</v>
      </c>
      <c r="E1870" s="2" t="s">
        <v>1204</v>
      </c>
      <c r="F1870" s="2" t="s">
        <v>1205</v>
      </c>
      <c r="G1870" s="2" t="s">
        <v>2528</v>
      </c>
      <c r="H1870" s="2" t="s">
        <v>41</v>
      </c>
      <c r="I1870" s="11">
        <v>43594</v>
      </c>
      <c r="J1870" s="2">
        <v>59354</v>
      </c>
      <c r="K1870" s="2" t="s">
        <v>42</v>
      </c>
      <c r="L1870" s="2" t="s">
        <v>43</v>
      </c>
      <c r="M1870" s="2">
        <v>18</v>
      </c>
      <c r="N1870" s="2">
        <v>50300</v>
      </c>
      <c r="O1870" s="2">
        <v>9054</v>
      </c>
      <c r="P1870" s="2">
        <v>0</v>
      </c>
      <c r="Q1870" s="2">
        <v>0</v>
      </c>
      <c r="R1870" s="2">
        <v>9054</v>
      </c>
      <c r="S1870" s="2">
        <v>0</v>
      </c>
      <c r="T1870" s="2" t="s">
        <v>44</v>
      </c>
    </row>
    <row r="1871" spans="1:20" x14ac:dyDescent="0.25">
      <c r="A1871" s="2" t="s">
        <v>16</v>
      </c>
      <c r="B1871" s="2" t="s">
        <v>37</v>
      </c>
      <c r="C1871" s="2">
        <v>52019</v>
      </c>
      <c r="D1871" s="11">
        <v>44606</v>
      </c>
      <c r="E1871" s="2" t="s">
        <v>1274</v>
      </c>
      <c r="F1871" s="2" t="s">
        <v>1275</v>
      </c>
      <c r="G1871" s="2" t="s">
        <v>2529</v>
      </c>
      <c r="H1871" s="2" t="s">
        <v>41</v>
      </c>
      <c r="I1871" s="11">
        <v>43613</v>
      </c>
      <c r="J1871" s="2">
        <v>33485</v>
      </c>
      <c r="K1871" s="2" t="s">
        <v>42</v>
      </c>
      <c r="L1871" s="2" t="s">
        <v>43</v>
      </c>
      <c r="M1871" s="2">
        <v>5</v>
      </c>
      <c r="N1871" s="2">
        <v>31890</v>
      </c>
      <c r="O1871" s="2">
        <v>0</v>
      </c>
      <c r="P1871" s="2">
        <v>797.25</v>
      </c>
      <c r="Q1871" s="2">
        <v>797.25</v>
      </c>
      <c r="R1871" s="2">
        <v>1594.5</v>
      </c>
      <c r="S1871" s="2">
        <v>0</v>
      </c>
      <c r="T1871" s="2" t="s">
        <v>44</v>
      </c>
    </row>
    <row r="1872" spans="1:20" x14ac:dyDescent="0.25">
      <c r="A1872" s="2" t="s">
        <v>16</v>
      </c>
      <c r="B1872" s="2" t="s">
        <v>37</v>
      </c>
      <c r="C1872" s="2">
        <v>52019</v>
      </c>
      <c r="D1872" s="11">
        <v>44606</v>
      </c>
      <c r="E1872" s="2" t="s">
        <v>1276</v>
      </c>
      <c r="F1872" s="2" t="s">
        <v>1277</v>
      </c>
      <c r="G1872" s="2" t="s">
        <v>2530</v>
      </c>
      <c r="H1872" s="2" t="s">
        <v>41</v>
      </c>
      <c r="I1872" s="11">
        <v>43595</v>
      </c>
      <c r="J1872" s="2">
        <v>279424</v>
      </c>
      <c r="K1872" s="2" t="s">
        <v>42</v>
      </c>
      <c r="L1872" s="2" t="s">
        <v>43</v>
      </c>
      <c r="M1872" s="2">
        <v>18</v>
      </c>
      <c r="N1872" s="2">
        <v>236800</v>
      </c>
      <c r="O1872" s="2">
        <v>0</v>
      </c>
      <c r="P1872" s="2">
        <v>21312</v>
      </c>
      <c r="Q1872" s="2">
        <v>21312</v>
      </c>
      <c r="R1872" s="2">
        <v>42624</v>
      </c>
      <c r="S1872" s="2">
        <v>0</v>
      </c>
      <c r="T1872" s="2" t="s">
        <v>44</v>
      </c>
    </row>
    <row r="1873" spans="1:20" x14ac:dyDescent="0.25">
      <c r="A1873" s="2" t="s">
        <v>16</v>
      </c>
      <c r="B1873" s="2" t="s">
        <v>37</v>
      </c>
      <c r="C1873" s="2">
        <v>52019</v>
      </c>
      <c r="D1873" s="11">
        <v>44606</v>
      </c>
      <c r="E1873" s="2" t="s">
        <v>616</v>
      </c>
      <c r="F1873" s="2" t="s">
        <v>617</v>
      </c>
      <c r="G1873" s="2" t="s">
        <v>2531</v>
      </c>
      <c r="H1873" s="2" t="s">
        <v>41</v>
      </c>
      <c r="I1873" s="11">
        <v>43592</v>
      </c>
      <c r="J1873" s="2">
        <v>19470</v>
      </c>
      <c r="K1873" s="2" t="s">
        <v>42</v>
      </c>
      <c r="L1873" s="2" t="s">
        <v>43</v>
      </c>
      <c r="M1873" s="2">
        <v>18</v>
      </c>
      <c r="N1873" s="2">
        <v>16500</v>
      </c>
      <c r="O1873" s="2">
        <v>0</v>
      </c>
      <c r="P1873" s="2">
        <v>1485</v>
      </c>
      <c r="Q1873" s="2">
        <v>1485</v>
      </c>
      <c r="R1873" s="2">
        <v>2970</v>
      </c>
      <c r="S1873" s="2">
        <v>0</v>
      </c>
      <c r="T1873" s="2" t="s">
        <v>44</v>
      </c>
    </row>
    <row r="1874" spans="1:20" x14ac:dyDescent="0.25">
      <c r="A1874" s="2" t="s">
        <v>16</v>
      </c>
      <c r="B1874" s="2" t="s">
        <v>37</v>
      </c>
      <c r="C1874" s="2">
        <v>52019</v>
      </c>
      <c r="D1874" s="11">
        <v>44606</v>
      </c>
      <c r="E1874" s="2" t="s">
        <v>616</v>
      </c>
      <c r="F1874" s="2" t="s">
        <v>617</v>
      </c>
      <c r="G1874" s="2" t="s">
        <v>2532</v>
      </c>
      <c r="H1874" s="2" t="s">
        <v>41</v>
      </c>
      <c r="I1874" s="11">
        <v>43600</v>
      </c>
      <c r="J1874" s="2">
        <v>32450</v>
      </c>
      <c r="K1874" s="2" t="s">
        <v>42</v>
      </c>
      <c r="L1874" s="2" t="s">
        <v>43</v>
      </c>
      <c r="M1874" s="2">
        <v>18</v>
      </c>
      <c r="N1874" s="2">
        <v>27500</v>
      </c>
      <c r="O1874" s="2">
        <v>0</v>
      </c>
      <c r="P1874" s="2">
        <v>2475</v>
      </c>
      <c r="Q1874" s="2">
        <v>2475</v>
      </c>
      <c r="R1874" s="2">
        <v>4950</v>
      </c>
      <c r="S1874" s="2">
        <v>0</v>
      </c>
      <c r="T1874" s="2" t="s">
        <v>44</v>
      </c>
    </row>
    <row r="1875" spans="1:20" x14ac:dyDescent="0.25">
      <c r="A1875" s="2" t="s">
        <v>16</v>
      </c>
      <c r="B1875" s="2" t="s">
        <v>37</v>
      </c>
      <c r="C1875" s="2">
        <v>52019</v>
      </c>
      <c r="D1875" s="11">
        <v>44606</v>
      </c>
      <c r="E1875" s="2" t="s">
        <v>616</v>
      </c>
      <c r="F1875" s="2" t="s">
        <v>617</v>
      </c>
      <c r="G1875" s="2" t="s">
        <v>2533</v>
      </c>
      <c r="H1875" s="2" t="s">
        <v>41</v>
      </c>
      <c r="I1875" s="11">
        <v>43616</v>
      </c>
      <c r="J1875" s="2">
        <v>4733</v>
      </c>
      <c r="K1875" s="2" t="s">
        <v>42</v>
      </c>
      <c r="L1875" s="2" t="s">
        <v>43</v>
      </c>
      <c r="M1875" s="2">
        <v>18</v>
      </c>
      <c r="N1875" s="2">
        <v>4010.6</v>
      </c>
      <c r="O1875" s="2">
        <v>0</v>
      </c>
      <c r="P1875" s="2">
        <v>360.95</v>
      </c>
      <c r="Q1875" s="2">
        <v>360.95</v>
      </c>
      <c r="R1875" s="2">
        <v>721.9</v>
      </c>
      <c r="S1875" s="2">
        <v>0</v>
      </c>
      <c r="T1875" s="2" t="s">
        <v>44</v>
      </c>
    </row>
    <row r="1876" spans="1:20" x14ac:dyDescent="0.25">
      <c r="A1876" s="2" t="s">
        <v>17</v>
      </c>
      <c r="B1876" s="2" t="s">
        <v>37</v>
      </c>
      <c r="C1876" s="2">
        <v>62019</v>
      </c>
      <c r="D1876" s="11">
        <v>44606</v>
      </c>
      <c r="E1876" s="2" t="s">
        <v>2550</v>
      </c>
      <c r="F1876" s="2" t="s">
        <v>2551</v>
      </c>
      <c r="G1876" s="2" t="s">
        <v>2552</v>
      </c>
      <c r="H1876" s="2" t="s">
        <v>41</v>
      </c>
      <c r="I1876" s="11">
        <v>43635</v>
      </c>
      <c r="J1876" s="2">
        <v>6962</v>
      </c>
      <c r="K1876" s="2" t="s">
        <v>42</v>
      </c>
      <c r="L1876" s="2" t="s">
        <v>43</v>
      </c>
      <c r="M1876" s="2">
        <v>18</v>
      </c>
      <c r="N1876" s="2">
        <v>5900</v>
      </c>
      <c r="O1876" s="2">
        <v>1062</v>
      </c>
      <c r="P1876" s="2">
        <v>0</v>
      </c>
      <c r="Q1876" s="2">
        <v>0</v>
      </c>
      <c r="R1876" s="2">
        <v>1062</v>
      </c>
      <c r="S1876" s="2">
        <v>0</v>
      </c>
      <c r="T1876" s="2" t="s">
        <v>44</v>
      </c>
    </row>
    <row r="1877" spans="1:20" x14ac:dyDescent="0.25">
      <c r="A1877" s="2" t="s">
        <v>17</v>
      </c>
      <c r="B1877" s="2" t="s">
        <v>37</v>
      </c>
      <c r="C1877" s="2">
        <v>62019</v>
      </c>
      <c r="D1877" s="11">
        <v>44606</v>
      </c>
      <c r="E1877" s="2" t="s">
        <v>2550</v>
      </c>
      <c r="F1877" s="2" t="s">
        <v>2551</v>
      </c>
      <c r="G1877" s="2" t="s">
        <v>2553</v>
      </c>
      <c r="H1877" s="2" t="s">
        <v>41</v>
      </c>
      <c r="I1877" s="11">
        <v>43645</v>
      </c>
      <c r="J1877" s="2">
        <v>9499</v>
      </c>
      <c r="K1877" s="2" t="s">
        <v>42</v>
      </c>
      <c r="L1877" s="2" t="s">
        <v>43</v>
      </c>
      <c r="M1877" s="2">
        <v>18</v>
      </c>
      <c r="N1877" s="2">
        <v>8050</v>
      </c>
      <c r="O1877" s="2">
        <v>1449</v>
      </c>
      <c r="P1877" s="2">
        <v>0</v>
      </c>
      <c r="Q1877" s="2">
        <v>0</v>
      </c>
      <c r="R1877" s="2">
        <v>1449</v>
      </c>
      <c r="S1877" s="2">
        <v>0</v>
      </c>
      <c r="T1877" s="2" t="s">
        <v>44</v>
      </c>
    </row>
    <row r="1878" spans="1:20" x14ac:dyDescent="0.25">
      <c r="A1878" s="2" t="s">
        <v>17</v>
      </c>
      <c r="B1878" s="2" t="s">
        <v>37</v>
      </c>
      <c r="C1878" s="2">
        <v>62019</v>
      </c>
      <c r="D1878" s="11">
        <v>44606</v>
      </c>
      <c r="E1878" s="2" t="s">
        <v>2554</v>
      </c>
      <c r="F1878" s="2" t="s">
        <v>2555</v>
      </c>
      <c r="G1878" s="2" t="s">
        <v>2556</v>
      </c>
      <c r="H1878" s="2" t="s">
        <v>41</v>
      </c>
      <c r="I1878" s="11">
        <v>43634</v>
      </c>
      <c r="J1878" s="2">
        <v>7300</v>
      </c>
      <c r="K1878" s="2" t="s">
        <v>42</v>
      </c>
      <c r="L1878" s="2" t="s">
        <v>43</v>
      </c>
      <c r="M1878" s="2">
        <v>18</v>
      </c>
      <c r="N1878" s="2">
        <v>6186.45</v>
      </c>
      <c r="O1878" s="2">
        <v>0</v>
      </c>
      <c r="P1878" s="2">
        <v>556.78</v>
      </c>
      <c r="Q1878" s="2">
        <v>556.78</v>
      </c>
      <c r="R1878" s="2">
        <v>1113.56</v>
      </c>
      <c r="S1878" s="2">
        <v>0</v>
      </c>
      <c r="T1878" s="2" t="s">
        <v>44</v>
      </c>
    </row>
    <row r="1879" spans="1:20" x14ac:dyDescent="0.25">
      <c r="A1879" s="2" t="s">
        <v>17</v>
      </c>
      <c r="B1879" s="2" t="s">
        <v>37</v>
      </c>
      <c r="C1879" s="2">
        <v>62019</v>
      </c>
      <c r="D1879" s="11">
        <v>44606</v>
      </c>
      <c r="E1879" s="2" t="s">
        <v>621</v>
      </c>
      <c r="F1879" s="2" t="s">
        <v>622</v>
      </c>
      <c r="G1879" s="2" t="s">
        <v>2557</v>
      </c>
      <c r="H1879" s="2" t="s">
        <v>41</v>
      </c>
      <c r="I1879" s="11">
        <v>43630</v>
      </c>
      <c r="J1879" s="2">
        <v>2185950</v>
      </c>
      <c r="K1879" s="2" t="s">
        <v>42</v>
      </c>
      <c r="L1879" s="2" t="s">
        <v>43</v>
      </c>
      <c r="M1879" s="2">
        <v>18</v>
      </c>
      <c r="N1879" s="2">
        <v>1852500</v>
      </c>
      <c r="O1879" s="2">
        <v>333450</v>
      </c>
      <c r="P1879" s="2">
        <v>0</v>
      </c>
      <c r="Q1879" s="2">
        <v>0</v>
      </c>
      <c r="R1879" s="2">
        <v>333450</v>
      </c>
      <c r="S1879" s="2">
        <v>0</v>
      </c>
      <c r="T1879" s="2" t="s">
        <v>44</v>
      </c>
    </row>
    <row r="1880" spans="1:20" x14ac:dyDescent="0.25">
      <c r="A1880" s="2" t="s">
        <v>17</v>
      </c>
      <c r="B1880" s="2" t="s">
        <v>37</v>
      </c>
      <c r="C1880" s="2">
        <v>62019</v>
      </c>
      <c r="D1880" s="11">
        <v>44606</v>
      </c>
      <c r="E1880" s="2" t="s">
        <v>1234</v>
      </c>
      <c r="F1880" s="2" t="s">
        <v>1235</v>
      </c>
      <c r="G1880" s="2" t="s">
        <v>2558</v>
      </c>
      <c r="H1880" s="2" t="s">
        <v>41</v>
      </c>
      <c r="I1880" s="11">
        <v>43635</v>
      </c>
      <c r="J1880" s="2">
        <v>53323.22</v>
      </c>
      <c r="K1880" s="2" t="s">
        <v>42</v>
      </c>
      <c r="L1880" s="2" t="s">
        <v>43</v>
      </c>
      <c r="M1880" s="2">
        <v>18</v>
      </c>
      <c r="N1880" s="2">
        <v>45189.22</v>
      </c>
      <c r="O1880" s="2">
        <v>0</v>
      </c>
      <c r="P1880" s="2">
        <v>4067.03</v>
      </c>
      <c r="Q1880" s="2">
        <v>4067.03</v>
      </c>
      <c r="R1880" s="2">
        <v>8134.06</v>
      </c>
      <c r="S1880" s="2">
        <v>0</v>
      </c>
      <c r="T1880" s="2" t="s">
        <v>44</v>
      </c>
    </row>
    <row r="1881" spans="1:20" x14ac:dyDescent="0.25">
      <c r="A1881" s="2" t="s">
        <v>17</v>
      </c>
      <c r="B1881" s="2" t="s">
        <v>37</v>
      </c>
      <c r="C1881" s="2">
        <v>62019</v>
      </c>
      <c r="D1881" s="11">
        <v>44606</v>
      </c>
      <c r="E1881" s="2" t="s">
        <v>2559</v>
      </c>
      <c r="F1881" s="2" t="s">
        <v>2560</v>
      </c>
      <c r="G1881" s="2" t="s">
        <v>2561</v>
      </c>
      <c r="H1881" s="2" t="s">
        <v>41</v>
      </c>
      <c r="I1881" s="11">
        <v>43635</v>
      </c>
      <c r="J1881" s="2">
        <v>699</v>
      </c>
      <c r="K1881" s="2" t="s">
        <v>42</v>
      </c>
      <c r="L1881" s="2" t="s">
        <v>43</v>
      </c>
      <c r="M1881" s="2">
        <v>18</v>
      </c>
      <c r="N1881" s="2">
        <v>592</v>
      </c>
      <c r="O1881" s="2">
        <v>0</v>
      </c>
      <c r="P1881" s="2">
        <v>53.28</v>
      </c>
      <c r="Q1881" s="2">
        <v>53.28</v>
      </c>
      <c r="R1881" s="2">
        <v>106.56</v>
      </c>
      <c r="S1881" s="2">
        <v>0</v>
      </c>
      <c r="T1881" s="2" t="s">
        <v>44</v>
      </c>
    </row>
    <row r="1882" spans="1:20" x14ac:dyDescent="0.25">
      <c r="A1882" s="2" t="s">
        <v>17</v>
      </c>
      <c r="B1882" s="2" t="s">
        <v>37</v>
      </c>
      <c r="C1882" s="2">
        <v>62019</v>
      </c>
      <c r="D1882" s="11">
        <v>44606</v>
      </c>
      <c r="E1882" s="2" t="s">
        <v>2562</v>
      </c>
      <c r="F1882" s="2" t="s">
        <v>2563</v>
      </c>
      <c r="G1882" s="2" t="s">
        <v>2564</v>
      </c>
      <c r="H1882" s="2" t="s">
        <v>41</v>
      </c>
      <c r="I1882" s="11">
        <v>43641</v>
      </c>
      <c r="J1882" s="2">
        <v>49040.25</v>
      </c>
      <c r="K1882" s="2" t="s">
        <v>42</v>
      </c>
      <c r="L1882" s="2" t="s">
        <v>43</v>
      </c>
      <c r="M1882" s="2">
        <v>5</v>
      </c>
      <c r="N1882" s="2">
        <v>46705</v>
      </c>
      <c r="O1882" s="2">
        <v>2335.25</v>
      </c>
      <c r="P1882" s="2">
        <v>0</v>
      </c>
      <c r="Q1882" s="2">
        <v>0</v>
      </c>
      <c r="R1882" s="2">
        <v>2335.25</v>
      </c>
      <c r="S1882" s="2">
        <v>0</v>
      </c>
      <c r="T1882" s="2" t="s">
        <v>44</v>
      </c>
    </row>
    <row r="1883" spans="1:20" x14ac:dyDescent="0.25">
      <c r="A1883" s="2" t="s">
        <v>15</v>
      </c>
      <c r="B1883" s="2" t="s">
        <v>37</v>
      </c>
      <c r="C1883" s="2">
        <v>62019</v>
      </c>
      <c r="D1883" s="11">
        <v>44606</v>
      </c>
      <c r="E1883" s="2" t="s">
        <v>2565</v>
      </c>
      <c r="F1883" s="2" t="s">
        <v>2566</v>
      </c>
      <c r="G1883" s="2" t="s">
        <v>2567</v>
      </c>
      <c r="H1883" s="2" t="s">
        <v>41</v>
      </c>
      <c r="I1883" s="11">
        <v>43568</v>
      </c>
      <c r="J1883" s="2">
        <v>18194</v>
      </c>
      <c r="K1883" s="2" t="s">
        <v>42</v>
      </c>
      <c r="L1883" s="2" t="s">
        <v>43</v>
      </c>
      <c r="M1883" s="2">
        <v>18</v>
      </c>
      <c r="N1883" s="2">
        <v>15419</v>
      </c>
      <c r="O1883" s="2">
        <v>2775</v>
      </c>
      <c r="P1883" s="2">
        <v>0</v>
      </c>
      <c r="Q1883" s="2">
        <v>0</v>
      </c>
      <c r="R1883" s="2">
        <v>2775</v>
      </c>
      <c r="S1883" s="2">
        <v>0</v>
      </c>
      <c r="T1883" s="2" t="s">
        <v>44</v>
      </c>
    </row>
    <row r="1884" spans="1:20" x14ac:dyDescent="0.25">
      <c r="A1884" s="2" t="s">
        <v>17</v>
      </c>
      <c r="B1884" s="2" t="s">
        <v>37</v>
      </c>
      <c r="C1884" s="2">
        <v>62019</v>
      </c>
      <c r="D1884" s="11">
        <v>44606</v>
      </c>
      <c r="E1884" s="2" t="s">
        <v>52</v>
      </c>
      <c r="F1884" s="2" t="s">
        <v>53</v>
      </c>
      <c r="G1884" s="2" t="s">
        <v>2568</v>
      </c>
      <c r="H1884" s="2" t="s">
        <v>41</v>
      </c>
      <c r="I1884" s="11">
        <v>43646</v>
      </c>
      <c r="J1884" s="2">
        <v>149143.10999999999</v>
      </c>
      <c r="K1884" s="2" t="s">
        <v>42</v>
      </c>
      <c r="L1884" s="2" t="s">
        <v>43</v>
      </c>
      <c r="M1884" s="2">
        <v>18</v>
      </c>
      <c r="N1884" s="2">
        <v>126392.47</v>
      </c>
      <c r="O1884" s="2">
        <v>0</v>
      </c>
      <c r="P1884" s="2">
        <v>11375.32</v>
      </c>
      <c r="Q1884" s="2">
        <v>11375.32</v>
      </c>
      <c r="R1884" s="2">
        <v>22750.639999999999</v>
      </c>
      <c r="S1884" s="2">
        <v>0</v>
      </c>
      <c r="T1884" s="2" t="s">
        <v>44</v>
      </c>
    </row>
    <row r="1885" spans="1:20" x14ac:dyDescent="0.25">
      <c r="A1885" s="2" t="s">
        <v>17</v>
      </c>
      <c r="B1885" s="2" t="s">
        <v>37</v>
      </c>
      <c r="C1885" s="2">
        <v>62019</v>
      </c>
      <c r="D1885" s="11">
        <v>44606</v>
      </c>
      <c r="E1885" s="2" t="s">
        <v>52</v>
      </c>
      <c r="F1885" s="2" t="s">
        <v>53</v>
      </c>
      <c r="G1885" s="2" t="s">
        <v>2569</v>
      </c>
      <c r="H1885" s="2" t="s">
        <v>41</v>
      </c>
      <c r="I1885" s="11">
        <v>43646</v>
      </c>
      <c r="J1885" s="2">
        <v>116790.38</v>
      </c>
      <c r="K1885" s="2" t="s">
        <v>42</v>
      </c>
      <c r="L1885" s="2" t="s">
        <v>43</v>
      </c>
      <c r="M1885" s="2">
        <v>18</v>
      </c>
      <c r="N1885" s="2">
        <v>98974.9</v>
      </c>
      <c r="O1885" s="2">
        <v>0</v>
      </c>
      <c r="P1885" s="2">
        <v>8907.74</v>
      </c>
      <c r="Q1885" s="2">
        <v>8907.74</v>
      </c>
      <c r="R1885" s="2">
        <v>17815.48</v>
      </c>
      <c r="S1885" s="2">
        <v>0</v>
      </c>
      <c r="T1885" s="2" t="s">
        <v>44</v>
      </c>
    </row>
    <row r="1886" spans="1:20" x14ac:dyDescent="0.25">
      <c r="A1886" s="2" t="s">
        <v>17</v>
      </c>
      <c r="B1886" s="2" t="s">
        <v>37</v>
      </c>
      <c r="C1886" s="2">
        <v>62019</v>
      </c>
      <c r="D1886" s="11">
        <v>44606</v>
      </c>
      <c r="E1886" s="2" t="s">
        <v>729</v>
      </c>
      <c r="F1886" s="2" t="s">
        <v>730</v>
      </c>
      <c r="G1886" s="2" t="s">
        <v>2570</v>
      </c>
      <c r="H1886" s="2" t="s">
        <v>41</v>
      </c>
      <c r="I1886" s="11">
        <v>43622</v>
      </c>
      <c r="J1886" s="2">
        <v>309160</v>
      </c>
      <c r="K1886" s="2" t="s">
        <v>42</v>
      </c>
      <c r="L1886" s="2" t="s">
        <v>43</v>
      </c>
      <c r="M1886" s="2">
        <v>18</v>
      </c>
      <c r="N1886" s="2">
        <v>262000</v>
      </c>
      <c r="O1886" s="2">
        <v>47160</v>
      </c>
      <c r="P1886" s="2">
        <v>0</v>
      </c>
      <c r="Q1886" s="2">
        <v>0</v>
      </c>
      <c r="R1886" s="2">
        <v>47160</v>
      </c>
      <c r="S1886" s="2">
        <v>0</v>
      </c>
      <c r="T1886" s="2" t="s">
        <v>44</v>
      </c>
    </row>
    <row r="1887" spans="1:20" x14ac:dyDescent="0.25">
      <c r="A1887" s="2" t="s">
        <v>17</v>
      </c>
      <c r="B1887" s="2" t="s">
        <v>37</v>
      </c>
      <c r="C1887" s="2">
        <v>62019</v>
      </c>
      <c r="D1887" s="11">
        <v>44606</v>
      </c>
      <c r="E1887" s="2" t="s">
        <v>729</v>
      </c>
      <c r="F1887" s="2" t="s">
        <v>730</v>
      </c>
      <c r="G1887" s="2" t="s">
        <v>2571</v>
      </c>
      <c r="H1887" s="2" t="s">
        <v>41</v>
      </c>
      <c r="I1887" s="11">
        <v>43637</v>
      </c>
      <c r="J1887" s="2">
        <v>154580</v>
      </c>
      <c r="K1887" s="2" t="s">
        <v>42</v>
      </c>
      <c r="L1887" s="2" t="s">
        <v>43</v>
      </c>
      <c r="M1887" s="2">
        <v>18</v>
      </c>
      <c r="N1887" s="2">
        <v>131000</v>
      </c>
      <c r="O1887" s="2">
        <v>23580</v>
      </c>
      <c r="P1887" s="2">
        <v>0</v>
      </c>
      <c r="Q1887" s="2">
        <v>0</v>
      </c>
      <c r="R1887" s="2">
        <v>23580</v>
      </c>
      <c r="S1887" s="2">
        <v>0</v>
      </c>
      <c r="T1887" s="2" t="s">
        <v>44</v>
      </c>
    </row>
    <row r="1888" spans="1:20" x14ac:dyDescent="0.25">
      <c r="A1888" s="2" t="s">
        <v>17</v>
      </c>
      <c r="B1888" s="2" t="s">
        <v>37</v>
      </c>
      <c r="C1888" s="2">
        <v>62019</v>
      </c>
      <c r="D1888" s="11">
        <v>44606</v>
      </c>
      <c r="E1888" s="2" t="s">
        <v>729</v>
      </c>
      <c r="F1888" s="2" t="s">
        <v>730</v>
      </c>
      <c r="G1888" s="2" t="s">
        <v>2572</v>
      </c>
      <c r="H1888" s="2" t="s">
        <v>41</v>
      </c>
      <c r="I1888" s="11">
        <v>43641</v>
      </c>
      <c r="J1888" s="2">
        <v>772900</v>
      </c>
      <c r="K1888" s="2" t="s">
        <v>42</v>
      </c>
      <c r="L1888" s="2" t="s">
        <v>43</v>
      </c>
      <c r="M1888" s="2">
        <v>18</v>
      </c>
      <c r="N1888" s="2">
        <v>655000</v>
      </c>
      <c r="O1888" s="2">
        <v>117900</v>
      </c>
      <c r="P1888" s="2">
        <v>0</v>
      </c>
      <c r="Q1888" s="2">
        <v>0</v>
      </c>
      <c r="R1888" s="2">
        <v>117900</v>
      </c>
      <c r="S1888" s="2">
        <v>0</v>
      </c>
      <c r="T1888" s="2" t="s">
        <v>44</v>
      </c>
    </row>
    <row r="1889" spans="1:20" x14ac:dyDescent="0.25">
      <c r="A1889" s="2" t="s">
        <v>17</v>
      </c>
      <c r="B1889" s="2" t="s">
        <v>37</v>
      </c>
      <c r="C1889" s="2">
        <v>62019</v>
      </c>
      <c r="D1889" s="11">
        <v>44606</v>
      </c>
      <c r="E1889" s="2" t="s">
        <v>2573</v>
      </c>
      <c r="F1889" s="2" t="s">
        <v>2574</v>
      </c>
      <c r="G1889" s="2" t="s">
        <v>2575</v>
      </c>
      <c r="H1889" s="2" t="s">
        <v>41</v>
      </c>
      <c r="I1889" s="11">
        <v>43645</v>
      </c>
      <c r="J1889" s="2">
        <v>14638.84</v>
      </c>
      <c r="K1889" s="2" t="s">
        <v>42</v>
      </c>
      <c r="L1889" s="2" t="s">
        <v>43</v>
      </c>
      <c r="M1889" s="2">
        <v>18</v>
      </c>
      <c r="N1889" s="2">
        <v>12405.8</v>
      </c>
      <c r="O1889" s="2">
        <v>0</v>
      </c>
      <c r="P1889" s="2">
        <v>1116.52</v>
      </c>
      <c r="Q1889" s="2">
        <v>1116.52</v>
      </c>
      <c r="R1889" s="2">
        <v>2233.04</v>
      </c>
      <c r="S1889" s="2">
        <v>0</v>
      </c>
      <c r="T1889" s="2" t="s">
        <v>44</v>
      </c>
    </row>
    <row r="1890" spans="1:20" x14ac:dyDescent="0.25">
      <c r="A1890" s="2" t="s">
        <v>17</v>
      </c>
      <c r="B1890" s="2" t="s">
        <v>37</v>
      </c>
      <c r="C1890" s="2">
        <v>62019</v>
      </c>
      <c r="D1890" s="11">
        <v>44606</v>
      </c>
      <c r="E1890" s="2" t="s">
        <v>69</v>
      </c>
      <c r="F1890" s="2" t="s">
        <v>70</v>
      </c>
      <c r="G1890" s="2" t="s">
        <v>2576</v>
      </c>
      <c r="H1890" s="2" t="s">
        <v>41</v>
      </c>
      <c r="I1890" s="11">
        <v>43646</v>
      </c>
      <c r="J1890" s="2">
        <v>1324</v>
      </c>
      <c r="K1890" s="2" t="s">
        <v>42</v>
      </c>
      <c r="L1890" s="2" t="s">
        <v>43</v>
      </c>
      <c r="M1890" s="2">
        <v>18</v>
      </c>
      <c r="N1890" s="2">
        <v>1122</v>
      </c>
      <c r="O1890" s="2">
        <v>0</v>
      </c>
      <c r="P1890" s="2">
        <v>100.98</v>
      </c>
      <c r="Q1890" s="2">
        <v>100.98</v>
      </c>
      <c r="R1890" s="2">
        <v>201.96</v>
      </c>
      <c r="S1890" s="2">
        <v>0</v>
      </c>
      <c r="T1890" s="2" t="s">
        <v>44</v>
      </c>
    </row>
    <row r="1891" spans="1:20" x14ac:dyDescent="0.25">
      <c r="A1891" s="2" t="s">
        <v>16</v>
      </c>
      <c r="B1891" s="2" t="s">
        <v>37</v>
      </c>
      <c r="C1891" s="2">
        <v>62019</v>
      </c>
      <c r="D1891" s="11">
        <v>44606</v>
      </c>
      <c r="E1891" s="2" t="s">
        <v>2577</v>
      </c>
      <c r="F1891" s="2" t="s">
        <v>2578</v>
      </c>
      <c r="G1891" s="2" t="s">
        <v>2579</v>
      </c>
      <c r="H1891" s="2" t="s">
        <v>41</v>
      </c>
      <c r="I1891" s="11">
        <v>43586</v>
      </c>
      <c r="J1891" s="2">
        <v>3234</v>
      </c>
      <c r="K1891" s="2" t="s">
        <v>42</v>
      </c>
      <c r="L1891" s="2" t="s">
        <v>43</v>
      </c>
      <c r="M1891" s="2">
        <v>18</v>
      </c>
      <c r="N1891" s="2">
        <v>2444</v>
      </c>
      <c r="O1891" s="2">
        <v>439.92</v>
      </c>
      <c r="P1891" s="2">
        <v>0</v>
      </c>
      <c r="Q1891" s="2">
        <v>0</v>
      </c>
      <c r="R1891" s="2">
        <v>439.92</v>
      </c>
      <c r="S1891" s="2">
        <v>0</v>
      </c>
      <c r="T1891" s="2" t="s">
        <v>44</v>
      </c>
    </row>
    <row r="1892" spans="1:20" x14ac:dyDescent="0.25">
      <c r="A1892" s="2" t="s">
        <v>16</v>
      </c>
      <c r="B1892" s="2" t="s">
        <v>37</v>
      </c>
      <c r="C1892" s="2">
        <v>62019</v>
      </c>
      <c r="D1892" s="11">
        <v>44606</v>
      </c>
      <c r="E1892" s="2" t="s">
        <v>2577</v>
      </c>
      <c r="F1892" s="2" t="s">
        <v>2578</v>
      </c>
      <c r="G1892" s="2" t="s">
        <v>2579</v>
      </c>
      <c r="H1892" s="2" t="s">
        <v>41</v>
      </c>
      <c r="I1892" s="11">
        <v>43586</v>
      </c>
      <c r="J1892" s="2">
        <v>3234</v>
      </c>
      <c r="K1892" s="2" t="s">
        <v>42</v>
      </c>
      <c r="L1892" s="2" t="s">
        <v>43</v>
      </c>
      <c r="M1892" s="2">
        <v>0</v>
      </c>
      <c r="N1892" s="2">
        <v>350</v>
      </c>
      <c r="O1892" s="2">
        <v>0</v>
      </c>
      <c r="P1892" s="2">
        <v>0</v>
      </c>
      <c r="Q1892" s="2">
        <v>0</v>
      </c>
      <c r="R1892" s="2">
        <v>0</v>
      </c>
      <c r="S1892" s="2">
        <v>0</v>
      </c>
      <c r="T1892" s="2" t="s">
        <v>44</v>
      </c>
    </row>
    <row r="1893" spans="1:20" x14ac:dyDescent="0.25">
      <c r="A1893" s="2" t="s">
        <v>17</v>
      </c>
      <c r="B1893" s="2" t="s">
        <v>37</v>
      </c>
      <c r="C1893" s="2">
        <v>62019</v>
      </c>
      <c r="D1893" s="11">
        <v>44606</v>
      </c>
      <c r="E1893" s="2" t="s">
        <v>1827</v>
      </c>
      <c r="F1893" s="2" t="s">
        <v>1828</v>
      </c>
      <c r="G1893" s="2" t="s">
        <v>2580</v>
      </c>
      <c r="H1893" s="2" t="s">
        <v>41</v>
      </c>
      <c r="I1893" s="11">
        <v>43617</v>
      </c>
      <c r="J1893" s="2">
        <v>138.06</v>
      </c>
      <c r="K1893" s="2" t="s">
        <v>42</v>
      </c>
      <c r="L1893" s="2" t="s">
        <v>43</v>
      </c>
      <c r="M1893" s="2">
        <v>18</v>
      </c>
      <c r="N1893" s="2">
        <v>117</v>
      </c>
      <c r="O1893" s="2">
        <v>21.06</v>
      </c>
      <c r="P1893" s="2">
        <v>0</v>
      </c>
      <c r="Q1893" s="2">
        <v>0</v>
      </c>
      <c r="R1893" s="2">
        <v>21.06</v>
      </c>
      <c r="S1893" s="2">
        <v>0</v>
      </c>
      <c r="T1893" s="2" t="s">
        <v>44</v>
      </c>
    </row>
    <row r="1894" spans="1:20" x14ac:dyDescent="0.25">
      <c r="A1894" s="2" t="s">
        <v>17</v>
      </c>
      <c r="B1894" s="2" t="s">
        <v>37</v>
      </c>
      <c r="C1894" s="2">
        <v>62019</v>
      </c>
      <c r="D1894" s="11">
        <v>44606</v>
      </c>
      <c r="E1894" s="2" t="s">
        <v>1827</v>
      </c>
      <c r="F1894" s="2" t="s">
        <v>1828</v>
      </c>
      <c r="G1894" s="2" t="s">
        <v>2581</v>
      </c>
      <c r="H1894" s="2" t="s">
        <v>41</v>
      </c>
      <c r="I1894" s="11">
        <v>43617</v>
      </c>
      <c r="J1894" s="2">
        <v>18776.2</v>
      </c>
      <c r="K1894" s="2" t="s">
        <v>42</v>
      </c>
      <c r="L1894" s="2" t="s">
        <v>43</v>
      </c>
      <c r="M1894" s="2">
        <v>18</v>
      </c>
      <c r="N1894" s="2">
        <v>15912.03</v>
      </c>
      <c r="O1894" s="2">
        <v>2864.17</v>
      </c>
      <c r="P1894" s="2">
        <v>0</v>
      </c>
      <c r="Q1894" s="2">
        <v>0</v>
      </c>
      <c r="R1894" s="2">
        <v>2864.17</v>
      </c>
      <c r="S1894" s="2">
        <v>0</v>
      </c>
      <c r="T1894" s="2" t="s">
        <v>44</v>
      </c>
    </row>
    <row r="1895" spans="1:20" x14ac:dyDescent="0.25">
      <c r="A1895" s="2" t="s">
        <v>17</v>
      </c>
      <c r="B1895" s="2" t="s">
        <v>37</v>
      </c>
      <c r="C1895" s="2">
        <v>62019</v>
      </c>
      <c r="D1895" s="11">
        <v>44606</v>
      </c>
      <c r="E1895" s="2" t="s">
        <v>629</v>
      </c>
      <c r="F1895" s="2" t="s">
        <v>630</v>
      </c>
      <c r="G1895" s="2" t="s">
        <v>2582</v>
      </c>
      <c r="H1895" s="2" t="s">
        <v>41</v>
      </c>
      <c r="I1895" s="11">
        <v>43623</v>
      </c>
      <c r="J1895" s="2">
        <v>22995</v>
      </c>
      <c r="K1895" s="2" t="s">
        <v>42</v>
      </c>
      <c r="L1895" s="2" t="s">
        <v>43</v>
      </c>
      <c r="M1895" s="2">
        <v>5</v>
      </c>
      <c r="N1895" s="2">
        <v>21900</v>
      </c>
      <c r="O1895" s="2">
        <v>0</v>
      </c>
      <c r="P1895" s="2">
        <v>547.5</v>
      </c>
      <c r="Q1895" s="2">
        <v>547.5</v>
      </c>
      <c r="R1895" s="2">
        <v>1095</v>
      </c>
      <c r="S1895" s="2">
        <v>0</v>
      </c>
      <c r="T1895" s="2" t="s">
        <v>44</v>
      </c>
    </row>
    <row r="1896" spans="1:20" x14ac:dyDescent="0.25">
      <c r="A1896" s="2" t="s">
        <v>17</v>
      </c>
      <c r="B1896" s="2" t="s">
        <v>37</v>
      </c>
      <c r="C1896" s="2">
        <v>62019</v>
      </c>
      <c r="D1896" s="11">
        <v>44606</v>
      </c>
      <c r="E1896" s="2" t="s">
        <v>2158</v>
      </c>
      <c r="F1896" s="2" t="s">
        <v>82</v>
      </c>
      <c r="G1896" s="2" t="s">
        <v>2583</v>
      </c>
      <c r="H1896" s="2" t="s">
        <v>631</v>
      </c>
      <c r="I1896" s="11">
        <v>43645</v>
      </c>
      <c r="J1896" s="2">
        <v>513235</v>
      </c>
      <c r="K1896" s="2" t="s">
        <v>42</v>
      </c>
      <c r="L1896" s="2" t="s">
        <v>43</v>
      </c>
      <c r="M1896" s="2">
        <v>0.1</v>
      </c>
      <c r="N1896" s="2">
        <v>512722</v>
      </c>
      <c r="O1896" s="2">
        <v>512.72</v>
      </c>
      <c r="P1896" s="2">
        <v>0</v>
      </c>
      <c r="Q1896" s="2">
        <v>0</v>
      </c>
      <c r="R1896" s="2">
        <v>512.72</v>
      </c>
      <c r="S1896" s="2">
        <v>0</v>
      </c>
      <c r="T1896" s="2" t="s">
        <v>44</v>
      </c>
    </row>
    <row r="1897" spans="1:20" x14ac:dyDescent="0.25">
      <c r="A1897" s="2" t="s">
        <v>17</v>
      </c>
      <c r="B1897" s="2" t="s">
        <v>37</v>
      </c>
      <c r="C1897" s="2">
        <v>62019</v>
      </c>
      <c r="D1897" s="11">
        <v>44606</v>
      </c>
      <c r="E1897" s="2" t="s">
        <v>2158</v>
      </c>
      <c r="F1897" s="2" t="s">
        <v>82</v>
      </c>
      <c r="G1897" s="2" t="s">
        <v>2584</v>
      </c>
      <c r="H1897" s="2" t="s">
        <v>631</v>
      </c>
      <c r="I1897" s="11">
        <v>43646</v>
      </c>
      <c r="J1897" s="2">
        <v>513235</v>
      </c>
      <c r="K1897" s="2" t="s">
        <v>42</v>
      </c>
      <c r="L1897" s="2" t="s">
        <v>43</v>
      </c>
      <c r="M1897" s="2">
        <v>0.1</v>
      </c>
      <c r="N1897" s="2">
        <v>512722</v>
      </c>
      <c r="O1897" s="2">
        <v>512.72</v>
      </c>
      <c r="P1897" s="2">
        <v>0</v>
      </c>
      <c r="Q1897" s="2">
        <v>0</v>
      </c>
      <c r="R1897" s="2">
        <v>512.72</v>
      </c>
      <c r="S1897" s="2">
        <v>0</v>
      </c>
      <c r="T1897" s="2" t="s">
        <v>44</v>
      </c>
    </row>
    <row r="1898" spans="1:20" x14ac:dyDescent="0.25">
      <c r="A1898" s="2" t="s">
        <v>17</v>
      </c>
      <c r="B1898" s="2" t="s">
        <v>37</v>
      </c>
      <c r="C1898" s="2">
        <v>62019</v>
      </c>
      <c r="D1898" s="11">
        <v>44606</v>
      </c>
      <c r="E1898" s="2" t="s">
        <v>2158</v>
      </c>
      <c r="F1898" s="2" t="s">
        <v>82</v>
      </c>
      <c r="G1898" s="2" t="s">
        <v>2585</v>
      </c>
      <c r="H1898" s="2" t="s">
        <v>631</v>
      </c>
      <c r="I1898" s="11">
        <v>43646</v>
      </c>
      <c r="J1898" s="2">
        <v>513235</v>
      </c>
      <c r="K1898" s="2" t="s">
        <v>42</v>
      </c>
      <c r="L1898" s="2" t="s">
        <v>43</v>
      </c>
      <c r="M1898" s="2">
        <v>0.1</v>
      </c>
      <c r="N1898" s="2">
        <v>512722</v>
      </c>
      <c r="O1898" s="2">
        <v>512.72</v>
      </c>
      <c r="P1898" s="2">
        <v>0</v>
      </c>
      <c r="Q1898" s="2">
        <v>0</v>
      </c>
      <c r="R1898" s="2">
        <v>512.72</v>
      </c>
      <c r="S1898" s="2">
        <v>0</v>
      </c>
      <c r="T1898" s="2" t="s">
        <v>44</v>
      </c>
    </row>
    <row r="1899" spans="1:20" x14ac:dyDescent="0.25">
      <c r="A1899" s="2" t="s">
        <v>17</v>
      </c>
      <c r="B1899" s="2" t="s">
        <v>37</v>
      </c>
      <c r="C1899" s="2">
        <v>62019</v>
      </c>
      <c r="D1899" s="11">
        <v>44606</v>
      </c>
      <c r="E1899" s="2" t="s">
        <v>2158</v>
      </c>
      <c r="F1899" s="2" t="s">
        <v>82</v>
      </c>
      <c r="G1899" s="2" t="s">
        <v>2586</v>
      </c>
      <c r="H1899" s="2" t="s">
        <v>631</v>
      </c>
      <c r="I1899" s="11">
        <v>43646</v>
      </c>
      <c r="J1899" s="2">
        <v>513235</v>
      </c>
      <c r="K1899" s="2" t="s">
        <v>42</v>
      </c>
      <c r="L1899" s="2" t="s">
        <v>43</v>
      </c>
      <c r="M1899" s="2">
        <v>0.1</v>
      </c>
      <c r="N1899" s="2">
        <v>512722</v>
      </c>
      <c r="O1899" s="2">
        <v>512.72</v>
      </c>
      <c r="P1899" s="2">
        <v>0</v>
      </c>
      <c r="Q1899" s="2">
        <v>0</v>
      </c>
      <c r="R1899" s="2">
        <v>512.72</v>
      </c>
      <c r="S1899" s="2">
        <v>0</v>
      </c>
      <c r="T1899" s="2" t="s">
        <v>44</v>
      </c>
    </row>
    <row r="1900" spans="1:20" x14ac:dyDescent="0.25">
      <c r="A1900" s="2" t="s">
        <v>17</v>
      </c>
      <c r="B1900" s="2" t="s">
        <v>37</v>
      </c>
      <c r="C1900" s="2">
        <v>62019</v>
      </c>
      <c r="D1900" s="11">
        <v>44606</v>
      </c>
      <c r="E1900" s="2" t="s">
        <v>2158</v>
      </c>
      <c r="F1900" s="2" t="s">
        <v>82</v>
      </c>
      <c r="G1900" s="2" t="s">
        <v>2587</v>
      </c>
      <c r="H1900" s="2" t="s">
        <v>631</v>
      </c>
      <c r="I1900" s="11">
        <v>43646</v>
      </c>
      <c r="J1900" s="2">
        <v>513235</v>
      </c>
      <c r="K1900" s="2" t="s">
        <v>42</v>
      </c>
      <c r="L1900" s="2" t="s">
        <v>43</v>
      </c>
      <c r="M1900" s="2">
        <v>0.1</v>
      </c>
      <c r="N1900" s="2">
        <v>512722</v>
      </c>
      <c r="O1900" s="2">
        <v>512.72</v>
      </c>
      <c r="P1900" s="2">
        <v>0</v>
      </c>
      <c r="Q1900" s="2">
        <v>0</v>
      </c>
      <c r="R1900" s="2">
        <v>512.72</v>
      </c>
      <c r="S1900" s="2">
        <v>0</v>
      </c>
      <c r="T1900" s="2" t="s">
        <v>44</v>
      </c>
    </row>
    <row r="1901" spans="1:20" x14ac:dyDescent="0.25">
      <c r="A1901" s="2" t="s">
        <v>17</v>
      </c>
      <c r="B1901" s="2" t="s">
        <v>37</v>
      </c>
      <c r="C1901" s="2">
        <v>62019</v>
      </c>
      <c r="D1901" s="11">
        <v>44606</v>
      </c>
      <c r="E1901" s="2" t="s">
        <v>2158</v>
      </c>
      <c r="F1901" s="2" t="s">
        <v>82</v>
      </c>
      <c r="G1901" s="2" t="s">
        <v>2588</v>
      </c>
      <c r="H1901" s="2" t="s">
        <v>631</v>
      </c>
      <c r="I1901" s="11">
        <v>43646</v>
      </c>
      <c r="J1901" s="2">
        <v>513235</v>
      </c>
      <c r="K1901" s="2" t="s">
        <v>42</v>
      </c>
      <c r="L1901" s="2" t="s">
        <v>43</v>
      </c>
      <c r="M1901" s="2">
        <v>0.1</v>
      </c>
      <c r="N1901" s="2">
        <v>512722</v>
      </c>
      <c r="O1901" s="2">
        <v>512.72</v>
      </c>
      <c r="P1901" s="2">
        <v>0</v>
      </c>
      <c r="Q1901" s="2">
        <v>0</v>
      </c>
      <c r="R1901" s="2">
        <v>512.72</v>
      </c>
      <c r="S1901" s="2">
        <v>0</v>
      </c>
      <c r="T1901" s="2" t="s">
        <v>44</v>
      </c>
    </row>
    <row r="1902" spans="1:20" x14ac:dyDescent="0.25">
      <c r="A1902" s="2" t="s">
        <v>17</v>
      </c>
      <c r="B1902" s="2" t="s">
        <v>37</v>
      </c>
      <c r="C1902" s="2">
        <v>62019</v>
      </c>
      <c r="D1902" s="11">
        <v>44606</v>
      </c>
      <c r="E1902" s="2" t="s">
        <v>1838</v>
      </c>
      <c r="F1902" s="2" t="s">
        <v>1839</v>
      </c>
      <c r="G1902" s="2" t="s">
        <v>2589</v>
      </c>
      <c r="H1902" s="2" t="s">
        <v>41</v>
      </c>
      <c r="I1902" s="11">
        <v>43621</v>
      </c>
      <c r="J1902" s="2">
        <v>2738</v>
      </c>
      <c r="K1902" s="2" t="s">
        <v>42</v>
      </c>
      <c r="L1902" s="2" t="s">
        <v>43</v>
      </c>
      <c r="M1902" s="2">
        <v>18</v>
      </c>
      <c r="N1902" s="2">
        <v>2320</v>
      </c>
      <c r="O1902" s="2">
        <v>0</v>
      </c>
      <c r="P1902" s="2">
        <v>208.8</v>
      </c>
      <c r="Q1902" s="2">
        <v>208.8</v>
      </c>
      <c r="R1902" s="2">
        <v>417.6</v>
      </c>
      <c r="S1902" s="2">
        <v>0</v>
      </c>
      <c r="T1902" s="2" t="s">
        <v>44</v>
      </c>
    </row>
    <row r="1903" spans="1:20" x14ac:dyDescent="0.25">
      <c r="A1903" s="2" t="s">
        <v>17</v>
      </c>
      <c r="B1903" s="2" t="s">
        <v>37</v>
      </c>
      <c r="C1903" s="2">
        <v>62019</v>
      </c>
      <c r="D1903" s="11">
        <v>44606</v>
      </c>
      <c r="E1903" s="2" t="s">
        <v>1838</v>
      </c>
      <c r="F1903" s="2" t="s">
        <v>1839</v>
      </c>
      <c r="G1903" s="2" t="s">
        <v>2590</v>
      </c>
      <c r="H1903" s="2" t="s">
        <v>41</v>
      </c>
      <c r="I1903" s="11">
        <v>43636</v>
      </c>
      <c r="J1903" s="2">
        <v>3570</v>
      </c>
      <c r="K1903" s="2" t="s">
        <v>42</v>
      </c>
      <c r="L1903" s="2" t="s">
        <v>43</v>
      </c>
      <c r="M1903" s="2">
        <v>18</v>
      </c>
      <c r="N1903" s="2">
        <v>3025</v>
      </c>
      <c r="O1903" s="2">
        <v>0</v>
      </c>
      <c r="P1903" s="2">
        <v>272.25</v>
      </c>
      <c r="Q1903" s="2">
        <v>272.25</v>
      </c>
      <c r="R1903" s="2">
        <v>544.5</v>
      </c>
      <c r="S1903" s="2">
        <v>0</v>
      </c>
      <c r="T1903" s="2" t="s">
        <v>44</v>
      </c>
    </row>
    <row r="1904" spans="1:20" x14ac:dyDescent="0.25">
      <c r="A1904" s="2" t="s">
        <v>17</v>
      </c>
      <c r="B1904" s="2" t="s">
        <v>37</v>
      </c>
      <c r="C1904" s="2">
        <v>62019</v>
      </c>
      <c r="D1904" s="11">
        <v>44606</v>
      </c>
      <c r="E1904" s="2" t="s">
        <v>2591</v>
      </c>
      <c r="F1904" s="2" t="s">
        <v>2592</v>
      </c>
      <c r="G1904" s="2" t="s">
        <v>2593</v>
      </c>
      <c r="H1904" s="2" t="s">
        <v>41</v>
      </c>
      <c r="I1904" s="11">
        <v>43635</v>
      </c>
      <c r="J1904" s="2">
        <v>3304</v>
      </c>
      <c r="K1904" s="2" t="s">
        <v>42</v>
      </c>
      <c r="L1904" s="2" t="s">
        <v>43</v>
      </c>
      <c r="M1904" s="2">
        <v>18</v>
      </c>
      <c r="N1904" s="2">
        <v>2800</v>
      </c>
      <c r="O1904" s="2">
        <v>0</v>
      </c>
      <c r="P1904" s="2">
        <v>252</v>
      </c>
      <c r="Q1904" s="2">
        <v>252</v>
      </c>
      <c r="R1904" s="2">
        <v>504</v>
      </c>
      <c r="S1904" s="2">
        <v>0</v>
      </c>
      <c r="T1904" s="2" t="s">
        <v>44</v>
      </c>
    </row>
    <row r="1905" spans="1:20" x14ac:dyDescent="0.25">
      <c r="A1905" s="2" t="s">
        <v>17</v>
      </c>
      <c r="B1905" s="2" t="s">
        <v>37</v>
      </c>
      <c r="C1905" s="2">
        <v>62019</v>
      </c>
      <c r="D1905" s="11">
        <v>44606</v>
      </c>
      <c r="E1905" s="2" t="s">
        <v>101</v>
      </c>
      <c r="F1905" s="2" t="s">
        <v>102</v>
      </c>
      <c r="G1905" s="2" t="s">
        <v>2594</v>
      </c>
      <c r="H1905" s="2" t="s">
        <v>41</v>
      </c>
      <c r="I1905" s="11">
        <v>43620</v>
      </c>
      <c r="J1905" s="2">
        <v>1424</v>
      </c>
      <c r="K1905" s="2" t="s">
        <v>42</v>
      </c>
      <c r="L1905" s="2" t="s">
        <v>43</v>
      </c>
      <c r="M1905" s="2">
        <v>28</v>
      </c>
      <c r="N1905" s="2">
        <v>289.06</v>
      </c>
      <c r="O1905" s="2">
        <v>0</v>
      </c>
      <c r="P1905" s="2">
        <v>40.47</v>
      </c>
      <c r="Q1905" s="2">
        <v>40.47</v>
      </c>
      <c r="R1905" s="2">
        <v>80.94</v>
      </c>
      <c r="S1905" s="2">
        <v>0</v>
      </c>
      <c r="T1905" s="2" t="s">
        <v>44</v>
      </c>
    </row>
    <row r="1906" spans="1:20" x14ac:dyDescent="0.25">
      <c r="A1906" s="2" t="s">
        <v>17</v>
      </c>
      <c r="B1906" s="2" t="s">
        <v>37</v>
      </c>
      <c r="C1906" s="2">
        <v>62019</v>
      </c>
      <c r="D1906" s="11">
        <v>44606</v>
      </c>
      <c r="E1906" s="2" t="s">
        <v>101</v>
      </c>
      <c r="F1906" s="2" t="s">
        <v>102</v>
      </c>
      <c r="G1906" s="2" t="s">
        <v>2594</v>
      </c>
      <c r="H1906" s="2" t="s">
        <v>41</v>
      </c>
      <c r="I1906" s="11">
        <v>43620</v>
      </c>
      <c r="J1906" s="2">
        <v>1424</v>
      </c>
      <c r="K1906" s="2" t="s">
        <v>42</v>
      </c>
      <c r="L1906" s="2" t="s">
        <v>43</v>
      </c>
      <c r="M1906" s="2">
        <v>18</v>
      </c>
      <c r="N1906" s="2">
        <v>893.33</v>
      </c>
      <c r="O1906" s="2">
        <v>0</v>
      </c>
      <c r="P1906" s="2">
        <v>80.41</v>
      </c>
      <c r="Q1906" s="2">
        <v>80.41</v>
      </c>
      <c r="R1906" s="2">
        <v>160.82</v>
      </c>
      <c r="S1906" s="2">
        <v>0</v>
      </c>
      <c r="T1906" s="2" t="s">
        <v>44</v>
      </c>
    </row>
    <row r="1907" spans="1:20" x14ac:dyDescent="0.25">
      <c r="A1907" s="2" t="s">
        <v>17</v>
      </c>
      <c r="B1907" s="2" t="s">
        <v>37</v>
      </c>
      <c r="C1907" s="2">
        <v>62019</v>
      </c>
      <c r="D1907" s="11">
        <v>44606</v>
      </c>
      <c r="E1907" s="2" t="s">
        <v>101</v>
      </c>
      <c r="F1907" s="2" t="s">
        <v>102</v>
      </c>
      <c r="G1907" s="2" t="s">
        <v>2595</v>
      </c>
      <c r="H1907" s="2" t="s">
        <v>41</v>
      </c>
      <c r="I1907" s="11">
        <v>43631</v>
      </c>
      <c r="J1907" s="2">
        <v>19471</v>
      </c>
      <c r="K1907" s="2" t="s">
        <v>42</v>
      </c>
      <c r="L1907" s="2" t="s">
        <v>43</v>
      </c>
      <c r="M1907" s="2">
        <v>28</v>
      </c>
      <c r="N1907" s="2">
        <v>1599.61</v>
      </c>
      <c r="O1907" s="2">
        <v>0</v>
      </c>
      <c r="P1907" s="2">
        <v>223.94</v>
      </c>
      <c r="Q1907" s="2">
        <v>223.94</v>
      </c>
      <c r="R1907" s="2">
        <v>447.88</v>
      </c>
      <c r="S1907" s="2">
        <v>0</v>
      </c>
      <c r="T1907" s="2" t="s">
        <v>44</v>
      </c>
    </row>
    <row r="1908" spans="1:20" x14ac:dyDescent="0.25">
      <c r="A1908" s="2" t="s">
        <v>17</v>
      </c>
      <c r="B1908" s="2" t="s">
        <v>37</v>
      </c>
      <c r="C1908" s="2">
        <v>62019</v>
      </c>
      <c r="D1908" s="11">
        <v>44606</v>
      </c>
      <c r="E1908" s="2" t="s">
        <v>101</v>
      </c>
      <c r="F1908" s="2" t="s">
        <v>102</v>
      </c>
      <c r="G1908" s="2" t="s">
        <v>2595</v>
      </c>
      <c r="H1908" s="2" t="s">
        <v>41</v>
      </c>
      <c r="I1908" s="11">
        <v>43631</v>
      </c>
      <c r="J1908" s="2">
        <v>19471</v>
      </c>
      <c r="K1908" s="2" t="s">
        <v>42</v>
      </c>
      <c r="L1908" s="2" t="s">
        <v>43</v>
      </c>
      <c r="M1908" s="2">
        <v>5</v>
      </c>
      <c r="N1908" s="2">
        <v>7800.95</v>
      </c>
      <c r="O1908" s="2">
        <v>0</v>
      </c>
      <c r="P1908" s="2">
        <v>195.02</v>
      </c>
      <c r="Q1908" s="2">
        <v>195.02</v>
      </c>
      <c r="R1908" s="2">
        <v>390.04</v>
      </c>
      <c r="S1908" s="2">
        <v>0</v>
      </c>
      <c r="T1908" s="2" t="s">
        <v>44</v>
      </c>
    </row>
    <row r="1909" spans="1:20" x14ac:dyDescent="0.25">
      <c r="A1909" s="2" t="s">
        <v>17</v>
      </c>
      <c r="B1909" s="2" t="s">
        <v>37</v>
      </c>
      <c r="C1909" s="2">
        <v>62019</v>
      </c>
      <c r="D1909" s="11">
        <v>44606</v>
      </c>
      <c r="E1909" s="2" t="s">
        <v>101</v>
      </c>
      <c r="F1909" s="2" t="s">
        <v>102</v>
      </c>
      <c r="G1909" s="2" t="s">
        <v>2595</v>
      </c>
      <c r="H1909" s="2" t="s">
        <v>41</v>
      </c>
      <c r="I1909" s="11">
        <v>43631</v>
      </c>
      <c r="J1909" s="2">
        <v>19471</v>
      </c>
      <c r="K1909" s="2" t="s">
        <v>42</v>
      </c>
      <c r="L1909" s="2" t="s">
        <v>43</v>
      </c>
      <c r="M1909" s="2">
        <v>18</v>
      </c>
      <c r="N1909" s="2">
        <v>7824</v>
      </c>
      <c r="O1909" s="2">
        <v>0</v>
      </c>
      <c r="P1909" s="2">
        <v>704.16</v>
      </c>
      <c r="Q1909" s="2">
        <v>704.16</v>
      </c>
      <c r="R1909" s="2">
        <v>1408.32</v>
      </c>
      <c r="S1909" s="2">
        <v>0</v>
      </c>
      <c r="T1909" s="2" t="s">
        <v>44</v>
      </c>
    </row>
    <row r="1910" spans="1:20" x14ac:dyDescent="0.25">
      <c r="A1910" s="2" t="s">
        <v>17</v>
      </c>
      <c r="B1910" s="2" t="s">
        <v>37</v>
      </c>
      <c r="C1910" s="2">
        <v>62019</v>
      </c>
      <c r="D1910" s="11">
        <v>44606</v>
      </c>
      <c r="E1910" s="2" t="s">
        <v>101</v>
      </c>
      <c r="F1910" s="2" t="s">
        <v>102</v>
      </c>
      <c r="G1910" s="2" t="s">
        <v>2596</v>
      </c>
      <c r="H1910" s="2" t="s">
        <v>41</v>
      </c>
      <c r="I1910" s="11">
        <v>43633</v>
      </c>
      <c r="J1910" s="2">
        <v>5163</v>
      </c>
      <c r="K1910" s="2" t="s">
        <v>42</v>
      </c>
      <c r="L1910" s="2" t="s">
        <v>43</v>
      </c>
      <c r="M1910" s="2">
        <v>18</v>
      </c>
      <c r="N1910" s="2">
        <v>4375</v>
      </c>
      <c r="O1910" s="2">
        <v>0</v>
      </c>
      <c r="P1910" s="2">
        <v>393.75</v>
      </c>
      <c r="Q1910" s="2">
        <v>393.75</v>
      </c>
      <c r="R1910" s="2">
        <v>787.5</v>
      </c>
      <c r="S1910" s="2">
        <v>0</v>
      </c>
      <c r="T1910" s="2" t="s">
        <v>44</v>
      </c>
    </row>
    <row r="1911" spans="1:20" x14ac:dyDescent="0.25">
      <c r="A1911" s="2" t="s">
        <v>17</v>
      </c>
      <c r="B1911" s="2" t="s">
        <v>37</v>
      </c>
      <c r="C1911" s="2">
        <v>62019</v>
      </c>
      <c r="D1911" s="11">
        <v>44606</v>
      </c>
      <c r="E1911" s="2" t="s">
        <v>101</v>
      </c>
      <c r="F1911" s="2" t="s">
        <v>102</v>
      </c>
      <c r="G1911" s="2" t="s">
        <v>2597</v>
      </c>
      <c r="H1911" s="2" t="s">
        <v>41</v>
      </c>
      <c r="I1911" s="11">
        <v>43635</v>
      </c>
      <c r="J1911" s="2">
        <v>9041</v>
      </c>
      <c r="K1911" s="2" t="s">
        <v>42</v>
      </c>
      <c r="L1911" s="2" t="s">
        <v>43</v>
      </c>
      <c r="M1911" s="2">
        <v>5</v>
      </c>
      <c r="N1911" s="2">
        <v>6500</v>
      </c>
      <c r="O1911" s="2">
        <v>0</v>
      </c>
      <c r="P1911" s="2">
        <v>162.5</v>
      </c>
      <c r="Q1911" s="2">
        <v>162.5</v>
      </c>
      <c r="R1911" s="2">
        <v>325</v>
      </c>
      <c r="S1911" s="2">
        <v>0</v>
      </c>
      <c r="T1911" s="2" t="s">
        <v>44</v>
      </c>
    </row>
    <row r="1912" spans="1:20" x14ac:dyDescent="0.25">
      <c r="A1912" s="2" t="s">
        <v>17</v>
      </c>
      <c r="B1912" s="2" t="s">
        <v>37</v>
      </c>
      <c r="C1912" s="2">
        <v>62019</v>
      </c>
      <c r="D1912" s="11">
        <v>44606</v>
      </c>
      <c r="E1912" s="2" t="s">
        <v>101</v>
      </c>
      <c r="F1912" s="2" t="s">
        <v>102</v>
      </c>
      <c r="G1912" s="2" t="s">
        <v>2597</v>
      </c>
      <c r="H1912" s="2" t="s">
        <v>41</v>
      </c>
      <c r="I1912" s="11">
        <v>43635</v>
      </c>
      <c r="J1912" s="2">
        <v>9041</v>
      </c>
      <c r="K1912" s="2" t="s">
        <v>42</v>
      </c>
      <c r="L1912" s="2" t="s">
        <v>43</v>
      </c>
      <c r="M1912" s="2">
        <v>28</v>
      </c>
      <c r="N1912" s="2">
        <v>1582.04</v>
      </c>
      <c r="O1912" s="2">
        <v>0</v>
      </c>
      <c r="P1912" s="2">
        <v>221.48</v>
      </c>
      <c r="Q1912" s="2">
        <v>221.48</v>
      </c>
      <c r="R1912" s="2">
        <v>442.96</v>
      </c>
      <c r="S1912" s="2">
        <v>0</v>
      </c>
      <c r="T1912" s="2" t="s">
        <v>44</v>
      </c>
    </row>
    <row r="1913" spans="1:20" x14ac:dyDescent="0.25">
      <c r="A1913" s="2" t="s">
        <v>17</v>
      </c>
      <c r="B1913" s="2" t="s">
        <v>37</v>
      </c>
      <c r="C1913" s="2">
        <v>62019</v>
      </c>
      <c r="D1913" s="11">
        <v>44606</v>
      </c>
      <c r="E1913" s="2" t="s">
        <v>101</v>
      </c>
      <c r="F1913" s="2" t="s">
        <v>102</v>
      </c>
      <c r="G1913" s="2" t="s">
        <v>2597</v>
      </c>
      <c r="H1913" s="2" t="s">
        <v>41</v>
      </c>
      <c r="I1913" s="11">
        <v>43635</v>
      </c>
      <c r="J1913" s="2">
        <v>9041</v>
      </c>
      <c r="K1913" s="2" t="s">
        <v>42</v>
      </c>
      <c r="L1913" s="2" t="s">
        <v>43</v>
      </c>
      <c r="M1913" s="2">
        <v>18</v>
      </c>
      <c r="N1913" s="2">
        <v>162</v>
      </c>
      <c r="O1913" s="2">
        <v>0</v>
      </c>
      <c r="P1913" s="2">
        <v>14.58</v>
      </c>
      <c r="Q1913" s="2">
        <v>14.58</v>
      </c>
      <c r="R1913" s="2">
        <v>29.16</v>
      </c>
      <c r="S1913" s="2">
        <v>0</v>
      </c>
      <c r="T1913" s="2" t="s">
        <v>44</v>
      </c>
    </row>
    <row r="1914" spans="1:20" x14ac:dyDescent="0.25">
      <c r="A1914" s="2" t="s">
        <v>17</v>
      </c>
      <c r="B1914" s="2" t="s">
        <v>37</v>
      </c>
      <c r="C1914" s="2">
        <v>62019</v>
      </c>
      <c r="D1914" s="11">
        <v>44606</v>
      </c>
      <c r="E1914" s="2" t="s">
        <v>101</v>
      </c>
      <c r="F1914" s="2" t="s">
        <v>102</v>
      </c>
      <c r="G1914" s="2" t="s">
        <v>2598</v>
      </c>
      <c r="H1914" s="2" t="s">
        <v>41</v>
      </c>
      <c r="I1914" s="11">
        <v>43635</v>
      </c>
      <c r="J1914" s="2">
        <v>821</v>
      </c>
      <c r="K1914" s="2" t="s">
        <v>42</v>
      </c>
      <c r="L1914" s="2" t="s">
        <v>43</v>
      </c>
      <c r="M1914" s="2">
        <v>18</v>
      </c>
      <c r="N1914" s="2">
        <v>696</v>
      </c>
      <c r="O1914" s="2">
        <v>0</v>
      </c>
      <c r="P1914" s="2">
        <v>62.64</v>
      </c>
      <c r="Q1914" s="2">
        <v>62.64</v>
      </c>
      <c r="R1914" s="2">
        <v>125.28</v>
      </c>
      <c r="S1914" s="2">
        <v>0</v>
      </c>
      <c r="T1914" s="2" t="s">
        <v>44</v>
      </c>
    </row>
    <row r="1915" spans="1:20" x14ac:dyDescent="0.25">
      <c r="A1915" s="2" t="s">
        <v>17</v>
      </c>
      <c r="B1915" s="2" t="s">
        <v>37</v>
      </c>
      <c r="C1915" s="2">
        <v>62019</v>
      </c>
      <c r="D1915" s="11">
        <v>44606</v>
      </c>
      <c r="E1915" s="2" t="s">
        <v>101</v>
      </c>
      <c r="F1915" s="2" t="s">
        <v>102</v>
      </c>
      <c r="G1915" s="2" t="s">
        <v>2599</v>
      </c>
      <c r="H1915" s="2" t="s">
        <v>41</v>
      </c>
      <c r="I1915" s="11">
        <v>43635</v>
      </c>
      <c r="J1915" s="2">
        <v>443</v>
      </c>
      <c r="K1915" s="2" t="s">
        <v>42</v>
      </c>
      <c r="L1915" s="2" t="s">
        <v>43</v>
      </c>
      <c r="M1915" s="2">
        <v>18</v>
      </c>
      <c r="N1915" s="2">
        <v>375.15</v>
      </c>
      <c r="O1915" s="2">
        <v>0</v>
      </c>
      <c r="P1915" s="2">
        <v>33.76</v>
      </c>
      <c r="Q1915" s="2">
        <v>33.76</v>
      </c>
      <c r="R1915" s="2">
        <v>67.52</v>
      </c>
      <c r="S1915" s="2">
        <v>0</v>
      </c>
      <c r="T1915" s="2" t="s">
        <v>44</v>
      </c>
    </row>
    <row r="1916" spans="1:20" x14ac:dyDescent="0.25">
      <c r="A1916" s="2" t="s">
        <v>17</v>
      </c>
      <c r="B1916" s="2" t="s">
        <v>37</v>
      </c>
      <c r="C1916" s="2">
        <v>62019</v>
      </c>
      <c r="D1916" s="11">
        <v>44606</v>
      </c>
      <c r="E1916" s="2" t="s">
        <v>101</v>
      </c>
      <c r="F1916" s="2" t="s">
        <v>102</v>
      </c>
      <c r="G1916" s="2" t="s">
        <v>2600</v>
      </c>
      <c r="H1916" s="2" t="s">
        <v>41</v>
      </c>
      <c r="I1916" s="11">
        <v>43637</v>
      </c>
      <c r="J1916" s="2">
        <v>2535</v>
      </c>
      <c r="K1916" s="2" t="s">
        <v>42</v>
      </c>
      <c r="L1916" s="2" t="s">
        <v>43</v>
      </c>
      <c r="M1916" s="2">
        <v>18</v>
      </c>
      <c r="N1916" s="2">
        <v>2148.31</v>
      </c>
      <c r="O1916" s="2">
        <v>0</v>
      </c>
      <c r="P1916" s="2">
        <v>193.35</v>
      </c>
      <c r="Q1916" s="2">
        <v>193.35</v>
      </c>
      <c r="R1916" s="2">
        <v>386.7</v>
      </c>
      <c r="S1916" s="2">
        <v>0</v>
      </c>
      <c r="T1916" s="2" t="s">
        <v>44</v>
      </c>
    </row>
    <row r="1917" spans="1:20" x14ac:dyDescent="0.25">
      <c r="A1917" s="2" t="s">
        <v>17</v>
      </c>
      <c r="B1917" s="2" t="s">
        <v>37</v>
      </c>
      <c r="C1917" s="2">
        <v>62019</v>
      </c>
      <c r="D1917" s="11">
        <v>44606</v>
      </c>
      <c r="E1917" s="2" t="s">
        <v>101</v>
      </c>
      <c r="F1917" s="2" t="s">
        <v>102</v>
      </c>
      <c r="G1917" s="2" t="s">
        <v>2601</v>
      </c>
      <c r="H1917" s="2" t="s">
        <v>41</v>
      </c>
      <c r="I1917" s="11">
        <v>43638</v>
      </c>
      <c r="J1917" s="2">
        <v>48732</v>
      </c>
      <c r="K1917" s="2" t="s">
        <v>42</v>
      </c>
      <c r="L1917" s="2" t="s">
        <v>43</v>
      </c>
      <c r="M1917" s="2">
        <v>5</v>
      </c>
      <c r="N1917" s="2">
        <v>18252.38</v>
      </c>
      <c r="O1917" s="2">
        <v>0</v>
      </c>
      <c r="P1917" s="2">
        <v>456.31</v>
      </c>
      <c r="Q1917" s="2">
        <v>456.31</v>
      </c>
      <c r="R1917" s="2">
        <v>912.62</v>
      </c>
      <c r="S1917" s="2">
        <v>0</v>
      </c>
      <c r="T1917" s="2" t="s">
        <v>44</v>
      </c>
    </row>
    <row r="1918" spans="1:20" x14ac:dyDescent="0.25">
      <c r="A1918" s="2" t="s">
        <v>17</v>
      </c>
      <c r="B1918" s="2" t="s">
        <v>37</v>
      </c>
      <c r="C1918" s="2">
        <v>62019</v>
      </c>
      <c r="D1918" s="11">
        <v>44606</v>
      </c>
      <c r="E1918" s="2" t="s">
        <v>101</v>
      </c>
      <c r="F1918" s="2" t="s">
        <v>102</v>
      </c>
      <c r="G1918" s="2" t="s">
        <v>2601</v>
      </c>
      <c r="H1918" s="2" t="s">
        <v>41</v>
      </c>
      <c r="I1918" s="11">
        <v>43638</v>
      </c>
      <c r="J1918" s="2">
        <v>48732</v>
      </c>
      <c r="K1918" s="2" t="s">
        <v>42</v>
      </c>
      <c r="L1918" s="2" t="s">
        <v>43</v>
      </c>
      <c r="M1918" s="2">
        <v>28</v>
      </c>
      <c r="N1918" s="2">
        <v>1582.04</v>
      </c>
      <c r="O1918" s="2">
        <v>0</v>
      </c>
      <c r="P1918" s="2">
        <v>221.48</v>
      </c>
      <c r="Q1918" s="2">
        <v>221.48</v>
      </c>
      <c r="R1918" s="2">
        <v>442.96</v>
      </c>
      <c r="S1918" s="2">
        <v>0</v>
      </c>
      <c r="T1918" s="2" t="s">
        <v>44</v>
      </c>
    </row>
    <row r="1919" spans="1:20" x14ac:dyDescent="0.25">
      <c r="A1919" s="2" t="s">
        <v>17</v>
      </c>
      <c r="B1919" s="2" t="s">
        <v>37</v>
      </c>
      <c r="C1919" s="2">
        <v>62019</v>
      </c>
      <c r="D1919" s="11">
        <v>44606</v>
      </c>
      <c r="E1919" s="2" t="s">
        <v>101</v>
      </c>
      <c r="F1919" s="2" t="s">
        <v>102</v>
      </c>
      <c r="G1919" s="2" t="s">
        <v>2601</v>
      </c>
      <c r="H1919" s="2" t="s">
        <v>41</v>
      </c>
      <c r="I1919" s="11">
        <v>43638</v>
      </c>
      <c r="J1919" s="2">
        <v>48732</v>
      </c>
      <c r="K1919" s="2" t="s">
        <v>42</v>
      </c>
      <c r="L1919" s="2" t="s">
        <v>43</v>
      </c>
      <c r="M1919" s="2">
        <v>18</v>
      </c>
      <c r="N1919" s="2">
        <v>23341</v>
      </c>
      <c r="O1919" s="2">
        <v>0</v>
      </c>
      <c r="P1919" s="2">
        <v>2100.69</v>
      </c>
      <c r="Q1919" s="2">
        <v>2100.69</v>
      </c>
      <c r="R1919" s="2">
        <v>4201.38</v>
      </c>
      <c r="S1919" s="2">
        <v>0</v>
      </c>
      <c r="T1919" s="2" t="s">
        <v>44</v>
      </c>
    </row>
    <row r="1920" spans="1:20" x14ac:dyDescent="0.25">
      <c r="A1920" s="2" t="s">
        <v>17</v>
      </c>
      <c r="B1920" s="2" t="s">
        <v>37</v>
      </c>
      <c r="C1920" s="2">
        <v>62019</v>
      </c>
      <c r="D1920" s="11">
        <v>44606</v>
      </c>
      <c r="E1920" s="2" t="s">
        <v>101</v>
      </c>
      <c r="F1920" s="2" t="s">
        <v>102</v>
      </c>
      <c r="G1920" s="2" t="s">
        <v>2602</v>
      </c>
      <c r="H1920" s="2" t="s">
        <v>41</v>
      </c>
      <c r="I1920" s="11">
        <v>43639</v>
      </c>
      <c r="J1920" s="2">
        <v>2415</v>
      </c>
      <c r="K1920" s="2" t="s">
        <v>42</v>
      </c>
      <c r="L1920" s="2" t="s">
        <v>43</v>
      </c>
      <c r="M1920" s="2">
        <v>18</v>
      </c>
      <c r="N1920" s="2">
        <v>2046.95</v>
      </c>
      <c r="O1920" s="2">
        <v>0</v>
      </c>
      <c r="P1920" s="2">
        <v>184.23</v>
      </c>
      <c r="Q1920" s="2">
        <v>184.23</v>
      </c>
      <c r="R1920" s="2">
        <v>368.46</v>
      </c>
      <c r="S1920" s="2">
        <v>0</v>
      </c>
      <c r="T1920" s="2" t="s">
        <v>44</v>
      </c>
    </row>
    <row r="1921" spans="1:20" x14ac:dyDescent="0.25">
      <c r="A1921" s="2" t="s">
        <v>17</v>
      </c>
      <c r="B1921" s="2" t="s">
        <v>37</v>
      </c>
      <c r="C1921" s="2">
        <v>62019</v>
      </c>
      <c r="D1921" s="11">
        <v>44606</v>
      </c>
      <c r="E1921" s="2" t="s">
        <v>101</v>
      </c>
      <c r="F1921" s="2" t="s">
        <v>102</v>
      </c>
      <c r="G1921" s="2" t="s">
        <v>2603</v>
      </c>
      <c r="H1921" s="2" t="s">
        <v>41</v>
      </c>
      <c r="I1921" s="11">
        <v>43642</v>
      </c>
      <c r="J1921" s="2">
        <v>712</v>
      </c>
      <c r="K1921" s="2" t="s">
        <v>42</v>
      </c>
      <c r="L1921" s="2" t="s">
        <v>43</v>
      </c>
      <c r="M1921" s="2">
        <v>18</v>
      </c>
      <c r="N1921" s="2">
        <v>603</v>
      </c>
      <c r="O1921" s="2">
        <v>0</v>
      </c>
      <c r="P1921" s="2">
        <v>54.27</v>
      </c>
      <c r="Q1921" s="2">
        <v>54.27</v>
      </c>
      <c r="R1921" s="2">
        <v>108.54</v>
      </c>
      <c r="S1921" s="2">
        <v>0</v>
      </c>
      <c r="T1921" s="2" t="s">
        <v>44</v>
      </c>
    </row>
    <row r="1922" spans="1:20" x14ac:dyDescent="0.25">
      <c r="A1922" s="2" t="s">
        <v>17</v>
      </c>
      <c r="B1922" s="2" t="s">
        <v>37</v>
      </c>
      <c r="C1922" s="2">
        <v>62019</v>
      </c>
      <c r="D1922" s="11">
        <v>44606</v>
      </c>
      <c r="E1922" s="2" t="s">
        <v>101</v>
      </c>
      <c r="F1922" s="2" t="s">
        <v>102</v>
      </c>
      <c r="G1922" s="2" t="s">
        <v>2604</v>
      </c>
      <c r="H1922" s="2" t="s">
        <v>41</v>
      </c>
      <c r="I1922" s="11">
        <v>43644</v>
      </c>
      <c r="J1922" s="2">
        <v>1001</v>
      </c>
      <c r="K1922" s="2" t="s">
        <v>42</v>
      </c>
      <c r="L1922" s="2" t="s">
        <v>43</v>
      </c>
      <c r="M1922" s="2">
        <v>18</v>
      </c>
      <c r="N1922" s="2">
        <v>848</v>
      </c>
      <c r="O1922" s="2">
        <v>0</v>
      </c>
      <c r="P1922" s="2">
        <v>76.319999999999993</v>
      </c>
      <c r="Q1922" s="2">
        <v>76.319999999999993</v>
      </c>
      <c r="R1922" s="2">
        <v>152.63999999999999</v>
      </c>
      <c r="S1922" s="2">
        <v>0</v>
      </c>
      <c r="T1922" s="2" t="s">
        <v>44</v>
      </c>
    </row>
    <row r="1923" spans="1:20" x14ac:dyDescent="0.25">
      <c r="A1923" s="2" t="s">
        <v>17</v>
      </c>
      <c r="B1923" s="2" t="s">
        <v>37</v>
      </c>
      <c r="C1923" s="2">
        <v>62019</v>
      </c>
      <c r="D1923" s="11">
        <v>44606</v>
      </c>
      <c r="E1923" s="2" t="s">
        <v>101</v>
      </c>
      <c r="F1923" s="2" t="s">
        <v>102</v>
      </c>
      <c r="G1923" s="2" t="s">
        <v>2605</v>
      </c>
      <c r="H1923" s="2" t="s">
        <v>41</v>
      </c>
      <c r="I1923" s="11">
        <v>43644</v>
      </c>
      <c r="J1923" s="2">
        <v>6471</v>
      </c>
      <c r="K1923" s="2" t="s">
        <v>42</v>
      </c>
      <c r="L1923" s="2" t="s">
        <v>43</v>
      </c>
      <c r="M1923" s="2">
        <v>5</v>
      </c>
      <c r="N1923" s="2">
        <v>1900</v>
      </c>
      <c r="O1923" s="2">
        <v>0</v>
      </c>
      <c r="P1923" s="2">
        <v>47.5</v>
      </c>
      <c r="Q1923" s="2">
        <v>47.5</v>
      </c>
      <c r="R1923" s="2">
        <v>95</v>
      </c>
      <c r="S1923" s="2">
        <v>0</v>
      </c>
      <c r="T1923" s="2" t="s">
        <v>44</v>
      </c>
    </row>
    <row r="1924" spans="1:20" x14ac:dyDescent="0.25">
      <c r="A1924" s="2" t="s">
        <v>17</v>
      </c>
      <c r="B1924" s="2" t="s">
        <v>37</v>
      </c>
      <c r="C1924" s="2">
        <v>62019</v>
      </c>
      <c r="D1924" s="11">
        <v>44606</v>
      </c>
      <c r="E1924" s="2" t="s">
        <v>101</v>
      </c>
      <c r="F1924" s="2" t="s">
        <v>102</v>
      </c>
      <c r="G1924" s="2" t="s">
        <v>2605</v>
      </c>
      <c r="H1924" s="2" t="s">
        <v>41</v>
      </c>
      <c r="I1924" s="11">
        <v>43644</v>
      </c>
      <c r="J1924" s="2">
        <v>6471</v>
      </c>
      <c r="K1924" s="2" t="s">
        <v>42</v>
      </c>
      <c r="L1924" s="2" t="s">
        <v>43</v>
      </c>
      <c r="M1924" s="2">
        <v>28</v>
      </c>
      <c r="N1924" s="2">
        <v>2929.69</v>
      </c>
      <c r="O1924" s="2">
        <v>0</v>
      </c>
      <c r="P1924" s="2">
        <v>410.16</v>
      </c>
      <c r="Q1924" s="2">
        <v>410.16</v>
      </c>
      <c r="R1924" s="2">
        <v>820.32</v>
      </c>
      <c r="S1924" s="2">
        <v>0</v>
      </c>
      <c r="T1924" s="2" t="s">
        <v>44</v>
      </c>
    </row>
    <row r="1925" spans="1:20" x14ac:dyDescent="0.25">
      <c r="A1925" s="2" t="s">
        <v>17</v>
      </c>
      <c r="B1925" s="2" t="s">
        <v>37</v>
      </c>
      <c r="C1925" s="2">
        <v>62019</v>
      </c>
      <c r="D1925" s="11">
        <v>44606</v>
      </c>
      <c r="E1925" s="2" t="s">
        <v>101</v>
      </c>
      <c r="F1925" s="2" t="s">
        <v>102</v>
      </c>
      <c r="G1925" s="2" t="s">
        <v>2605</v>
      </c>
      <c r="H1925" s="2" t="s">
        <v>41</v>
      </c>
      <c r="I1925" s="11">
        <v>43644</v>
      </c>
      <c r="J1925" s="2">
        <v>6471</v>
      </c>
      <c r="K1925" s="2" t="s">
        <v>42</v>
      </c>
      <c r="L1925" s="2" t="s">
        <v>43</v>
      </c>
      <c r="M1925" s="2">
        <v>18</v>
      </c>
      <c r="N1925" s="2">
        <v>615</v>
      </c>
      <c r="O1925" s="2">
        <v>0</v>
      </c>
      <c r="P1925" s="2">
        <v>55.35</v>
      </c>
      <c r="Q1925" s="2">
        <v>55.35</v>
      </c>
      <c r="R1925" s="2">
        <v>110.7</v>
      </c>
      <c r="S1925" s="2">
        <v>0</v>
      </c>
      <c r="T1925" s="2" t="s">
        <v>44</v>
      </c>
    </row>
    <row r="1926" spans="1:20" x14ac:dyDescent="0.25">
      <c r="A1926" s="2" t="s">
        <v>17</v>
      </c>
      <c r="B1926" s="2" t="s">
        <v>37</v>
      </c>
      <c r="C1926" s="2">
        <v>62019</v>
      </c>
      <c r="D1926" s="11">
        <v>44606</v>
      </c>
      <c r="E1926" s="2" t="s">
        <v>101</v>
      </c>
      <c r="F1926" s="2" t="s">
        <v>102</v>
      </c>
      <c r="G1926" s="2" t="s">
        <v>2376</v>
      </c>
      <c r="H1926" s="2" t="s">
        <v>41</v>
      </c>
      <c r="I1926" s="11">
        <v>43644</v>
      </c>
      <c r="J1926" s="2">
        <v>1025</v>
      </c>
      <c r="K1926" s="2" t="s">
        <v>42</v>
      </c>
      <c r="L1926" s="2" t="s">
        <v>43</v>
      </c>
      <c r="M1926" s="2">
        <v>18</v>
      </c>
      <c r="N1926" s="2">
        <v>868.5</v>
      </c>
      <c r="O1926" s="2">
        <v>0</v>
      </c>
      <c r="P1926" s="2">
        <v>78.17</v>
      </c>
      <c r="Q1926" s="2">
        <v>78.17</v>
      </c>
      <c r="R1926" s="2">
        <v>156.34</v>
      </c>
      <c r="S1926" s="2">
        <v>0</v>
      </c>
      <c r="T1926" s="2" t="s">
        <v>44</v>
      </c>
    </row>
    <row r="1927" spans="1:20" x14ac:dyDescent="0.25">
      <c r="A1927" s="2" t="s">
        <v>17</v>
      </c>
      <c r="B1927" s="2" t="s">
        <v>37</v>
      </c>
      <c r="C1927" s="2">
        <v>62019</v>
      </c>
      <c r="D1927" s="11">
        <v>44606</v>
      </c>
      <c r="E1927" s="2" t="s">
        <v>101</v>
      </c>
      <c r="F1927" s="2" t="s">
        <v>102</v>
      </c>
      <c r="G1927" s="2" t="s">
        <v>2606</v>
      </c>
      <c r="H1927" s="2" t="s">
        <v>41</v>
      </c>
      <c r="I1927" s="11">
        <v>43645</v>
      </c>
      <c r="J1927" s="2">
        <v>1202</v>
      </c>
      <c r="K1927" s="2" t="s">
        <v>42</v>
      </c>
      <c r="L1927" s="2" t="s">
        <v>43</v>
      </c>
      <c r="M1927" s="2">
        <v>18</v>
      </c>
      <c r="N1927" s="2">
        <v>1019</v>
      </c>
      <c r="O1927" s="2">
        <v>0</v>
      </c>
      <c r="P1927" s="2">
        <v>91.71</v>
      </c>
      <c r="Q1927" s="2">
        <v>91.71</v>
      </c>
      <c r="R1927" s="2">
        <v>183.42</v>
      </c>
      <c r="S1927" s="2">
        <v>0</v>
      </c>
      <c r="T1927" s="2" t="s">
        <v>44</v>
      </c>
    </row>
    <row r="1928" spans="1:20" x14ac:dyDescent="0.25">
      <c r="A1928" s="2" t="s">
        <v>17</v>
      </c>
      <c r="B1928" s="2" t="s">
        <v>37</v>
      </c>
      <c r="C1928" s="2">
        <v>62019</v>
      </c>
      <c r="D1928" s="11">
        <v>44606</v>
      </c>
      <c r="E1928" s="2" t="s">
        <v>101</v>
      </c>
      <c r="F1928" s="2" t="s">
        <v>102</v>
      </c>
      <c r="G1928" s="2" t="s">
        <v>2607</v>
      </c>
      <c r="H1928" s="2" t="s">
        <v>41</v>
      </c>
      <c r="I1928" s="11">
        <v>43645</v>
      </c>
      <c r="J1928" s="2">
        <v>5999</v>
      </c>
      <c r="K1928" s="2" t="s">
        <v>42</v>
      </c>
      <c r="L1928" s="2" t="s">
        <v>43</v>
      </c>
      <c r="M1928" s="2">
        <v>18</v>
      </c>
      <c r="N1928" s="2">
        <v>5084.1899999999996</v>
      </c>
      <c r="O1928" s="2">
        <v>0</v>
      </c>
      <c r="P1928" s="2">
        <v>457.58</v>
      </c>
      <c r="Q1928" s="2">
        <v>457.58</v>
      </c>
      <c r="R1928" s="2">
        <v>915.16</v>
      </c>
      <c r="S1928" s="2">
        <v>0</v>
      </c>
      <c r="T1928" s="2" t="s">
        <v>44</v>
      </c>
    </row>
    <row r="1929" spans="1:20" x14ac:dyDescent="0.25">
      <c r="A1929" s="2" t="s">
        <v>17</v>
      </c>
      <c r="B1929" s="2" t="s">
        <v>37</v>
      </c>
      <c r="C1929" s="2">
        <v>62019</v>
      </c>
      <c r="D1929" s="11">
        <v>44606</v>
      </c>
      <c r="E1929" s="2" t="s">
        <v>124</v>
      </c>
      <c r="F1929" s="2" t="s">
        <v>125</v>
      </c>
      <c r="G1929" s="2" t="s">
        <v>2608</v>
      </c>
      <c r="H1929" s="2" t="s">
        <v>41</v>
      </c>
      <c r="I1929" s="11">
        <v>43620</v>
      </c>
      <c r="J1929" s="2">
        <v>7008</v>
      </c>
      <c r="K1929" s="2" t="s">
        <v>42</v>
      </c>
      <c r="L1929" s="2" t="s">
        <v>43</v>
      </c>
      <c r="M1929" s="2">
        <v>18</v>
      </c>
      <c r="N1929" s="2">
        <v>5939.16</v>
      </c>
      <c r="O1929" s="2">
        <v>0</v>
      </c>
      <c r="P1929" s="2">
        <v>534.52</v>
      </c>
      <c r="Q1929" s="2">
        <v>534.52</v>
      </c>
      <c r="R1929" s="2">
        <v>1069.04</v>
      </c>
      <c r="S1929" s="2">
        <v>0</v>
      </c>
      <c r="T1929" s="2" t="s">
        <v>44</v>
      </c>
    </row>
    <row r="1930" spans="1:20" x14ac:dyDescent="0.25">
      <c r="A1930" s="2" t="s">
        <v>17</v>
      </c>
      <c r="B1930" s="2" t="s">
        <v>37</v>
      </c>
      <c r="C1930" s="2">
        <v>62019</v>
      </c>
      <c r="D1930" s="11">
        <v>44606</v>
      </c>
      <c r="E1930" s="2" t="s">
        <v>124</v>
      </c>
      <c r="F1930" s="2" t="s">
        <v>125</v>
      </c>
      <c r="G1930" s="2" t="s">
        <v>2609</v>
      </c>
      <c r="H1930" s="2" t="s">
        <v>41</v>
      </c>
      <c r="I1930" s="11">
        <v>43622</v>
      </c>
      <c r="J1930" s="2">
        <v>10084</v>
      </c>
      <c r="K1930" s="2" t="s">
        <v>42</v>
      </c>
      <c r="L1930" s="2" t="s">
        <v>43</v>
      </c>
      <c r="M1930" s="2">
        <v>18</v>
      </c>
      <c r="N1930" s="2">
        <v>8546.16</v>
      </c>
      <c r="O1930" s="2">
        <v>0</v>
      </c>
      <c r="P1930" s="2">
        <v>769.15</v>
      </c>
      <c r="Q1930" s="2">
        <v>769.15</v>
      </c>
      <c r="R1930" s="2">
        <v>1538.3</v>
      </c>
      <c r="S1930" s="2">
        <v>0</v>
      </c>
      <c r="T1930" s="2" t="s">
        <v>44</v>
      </c>
    </row>
    <row r="1931" spans="1:20" x14ac:dyDescent="0.25">
      <c r="A1931" s="2" t="s">
        <v>17</v>
      </c>
      <c r="B1931" s="2" t="s">
        <v>37</v>
      </c>
      <c r="C1931" s="2">
        <v>62019</v>
      </c>
      <c r="D1931" s="11">
        <v>44606</v>
      </c>
      <c r="E1931" s="2" t="s">
        <v>124</v>
      </c>
      <c r="F1931" s="2" t="s">
        <v>125</v>
      </c>
      <c r="G1931" s="2" t="s">
        <v>2610</v>
      </c>
      <c r="H1931" s="2" t="s">
        <v>41</v>
      </c>
      <c r="I1931" s="11">
        <v>43622</v>
      </c>
      <c r="J1931" s="2">
        <v>2950</v>
      </c>
      <c r="K1931" s="2" t="s">
        <v>42</v>
      </c>
      <c r="L1931" s="2" t="s">
        <v>43</v>
      </c>
      <c r="M1931" s="2">
        <v>18</v>
      </c>
      <c r="N1931" s="2">
        <v>2500</v>
      </c>
      <c r="O1931" s="2">
        <v>0</v>
      </c>
      <c r="P1931" s="2">
        <v>225</v>
      </c>
      <c r="Q1931" s="2">
        <v>225</v>
      </c>
      <c r="R1931" s="2">
        <v>450</v>
      </c>
      <c r="S1931" s="2">
        <v>0</v>
      </c>
      <c r="T1931" s="2" t="s">
        <v>44</v>
      </c>
    </row>
    <row r="1932" spans="1:20" x14ac:dyDescent="0.25">
      <c r="A1932" s="2" t="s">
        <v>17</v>
      </c>
      <c r="B1932" s="2" t="s">
        <v>37</v>
      </c>
      <c r="C1932" s="2">
        <v>62019</v>
      </c>
      <c r="D1932" s="11">
        <v>44606</v>
      </c>
      <c r="E1932" s="2" t="s">
        <v>124</v>
      </c>
      <c r="F1932" s="2" t="s">
        <v>125</v>
      </c>
      <c r="G1932" s="2" t="s">
        <v>2611</v>
      </c>
      <c r="H1932" s="2" t="s">
        <v>41</v>
      </c>
      <c r="I1932" s="11">
        <v>43628</v>
      </c>
      <c r="J1932" s="2">
        <v>12607</v>
      </c>
      <c r="K1932" s="2" t="s">
        <v>42</v>
      </c>
      <c r="L1932" s="2" t="s">
        <v>43</v>
      </c>
      <c r="M1932" s="2">
        <v>18</v>
      </c>
      <c r="N1932" s="2">
        <v>10684.06</v>
      </c>
      <c r="O1932" s="2">
        <v>0</v>
      </c>
      <c r="P1932" s="2">
        <v>961.57</v>
      </c>
      <c r="Q1932" s="2">
        <v>961.57</v>
      </c>
      <c r="R1932" s="2">
        <v>1923.14</v>
      </c>
      <c r="S1932" s="2">
        <v>0</v>
      </c>
      <c r="T1932" s="2" t="s">
        <v>44</v>
      </c>
    </row>
    <row r="1933" spans="1:20" x14ac:dyDescent="0.25">
      <c r="A1933" s="2" t="s">
        <v>17</v>
      </c>
      <c r="B1933" s="2" t="s">
        <v>37</v>
      </c>
      <c r="C1933" s="2">
        <v>62019</v>
      </c>
      <c r="D1933" s="11">
        <v>44606</v>
      </c>
      <c r="E1933" s="2" t="s">
        <v>124</v>
      </c>
      <c r="F1933" s="2" t="s">
        <v>125</v>
      </c>
      <c r="G1933" s="2" t="s">
        <v>2612</v>
      </c>
      <c r="H1933" s="2" t="s">
        <v>41</v>
      </c>
      <c r="I1933" s="11">
        <v>43628</v>
      </c>
      <c r="J1933" s="2">
        <v>2950</v>
      </c>
      <c r="K1933" s="2" t="s">
        <v>42</v>
      </c>
      <c r="L1933" s="2" t="s">
        <v>43</v>
      </c>
      <c r="M1933" s="2">
        <v>18</v>
      </c>
      <c r="N1933" s="2">
        <v>2500</v>
      </c>
      <c r="O1933" s="2">
        <v>0</v>
      </c>
      <c r="P1933" s="2">
        <v>225</v>
      </c>
      <c r="Q1933" s="2">
        <v>225</v>
      </c>
      <c r="R1933" s="2">
        <v>450</v>
      </c>
      <c r="S1933" s="2">
        <v>0</v>
      </c>
      <c r="T1933" s="2" t="s">
        <v>44</v>
      </c>
    </row>
    <row r="1934" spans="1:20" x14ac:dyDescent="0.25">
      <c r="A1934" s="2" t="s">
        <v>17</v>
      </c>
      <c r="B1934" s="2" t="s">
        <v>37</v>
      </c>
      <c r="C1934" s="2">
        <v>62019</v>
      </c>
      <c r="D1934" s="11">
        <v>44606</v>
      </c>
      <c r="E1934" s="2" t="s">
        <v>124</v>
      </c>
      <c r="F1934" s="2" t="s">
        <v>125</v>
      </c>
      <c r="G1934" s="2" t="s">
        <v>2613</v>
      </c>
      <c r="H1934" s="2" t="s">
        <v>41</v>
      </c>
      <c r="I1934" s="11">
        <v>43633</v>
      </c>
      <c r="J1934" s="2">
        <v>9657</v>
      </c>
      <c r="K1934" s="2" t="s">
        <v>42</v>
      </c>
      <c r="L1934" s="2" t="s">
        <v>43</v>
      </c>
      <c r="M1934" s="2">
        <v>18</v>
      </c>
      <c r="N1934" s="2">
        <v>8184.06</v>
      </c>
      <c r="O1934" s="2">
        <v>0</v>
      </c>
      <c r="P1934" s="2">
        <v>736.57</v>
      </c>
      <c r="Q1934" s="2">
        <v>736.57</v>
      </c>
      <c r="R1934" s="2">
        <v>1473.14</v>
      </c>
      <c r="S1934" s="2">
        <v>0</v>
      </c>
      <c r="T1934" s="2" t="s">
        <v>44</v>
      </c>
    </row>
    <row r="1935" spans="1:20" x14ac:dyDescent="0.25">
      <c r="A1935" s="2" t="s">
        <v>17</v>
      </c>
      <c r="B1935" s="2" t="s">
        <v>37</v>
      </c>
      <c r="C1935" s="2">
        <v>62019</v>
      </c>
      <c r="D1935" s="11">
        <v>44606</v>
      </c>
      <c r="E1935" s="2" t="s">
        <v>124</v>
      </c>
      <c r="F1935" s="2" t="s">
        <v>125</v>
      </c>
      <c r="G1935" s="2" t="s">
        <v>2614</v>
      </c>
      <c r="H1935" s="2" t="s">
        <v>41</v>
      </c>
      <c r="I1935" s="11">
        <v>43635</v>
      </c>
      <c r="J1935" s="2">
        <v>7004</v>
      </c>
      <c r="K1935" s="2" t="s">
        <v>42</v>
      </c>
      <c r="L1935" s="2" t="s">
        <v>43</v>
      </c>
      <c r="M1935" s="2">
        <v>18</v>
      </c>
      <c r="N1935" s="2">
        <v>5935.68</v>
      </c>
      <c r="O1935" s="2">
        <v>0</v>
      </c>
      <c r="P1935" s="2">
        <v>534.21</v>
      </c>
      <c r="Q1935" s="2">
        <v>534.21</v>
      </c>
      <c r="R1935" s="2">
        <v>1068.42</v>
      </c>
      <c r="S1935" s="2">
        <v>0</v>
      </c>
      <c r="T1935" s="2" t="s">
        <v>44</v>
      </c>
    </row>
    <row r="1936" spans="1:20" x14ac:dyDescent="0.25">
      <c r="A1936" s="2" t="s">
        <v>17</v>
      </c>
      <c r="B1936" s="2" t="s">
        <v>37</v>
      </c>
      <c r="C1936" s="2">
        <v>62019</v>
      </c>
      <c r="D1936" s="11">
        <v>44606</v>
      </c>
      <c r="E1936" s="2" t="s">
        <v>124</v>
      </c>
      <c r="F1936" s="2" t="s">
        <v>125</v>
      </c>
      <c r="G1936" s="2" t="s">
        <v>2615</v>
      </c>
      <c r="H1936" s="2" t="s">
        <v>41</v>
      </c>
      <c r="I1936" s="11">
        <v>43635</v>
      </c>
      <c r="J1936" s="2">
        <v>10085</v>
      </c>
      <c r="K1936" s="2" t="s">
        <v>42</v>
      </c>
      <c r="L1936" s="2" t="s">
        <v>43</v>
      </c>
      <c r="M1936" s="2">
        <v>18</v>
      </c>
      <c r="N1936" s="2">
        <v>8546.82</v>
      </c>
      <c r="O1936" s="2">
        <v>0</v>
      </c>
      <c r="P1936" s="2">
        <v>769.21</v>
      </c>
      <c r="Q1936" s="2">
        <v>769.21</v>
      </c>
      <c r="R1936" s="2">
        <v>1538.42</v>
      </c>
      <c r="S1936" s="2">
        <v>0</v>
      </c>
      <c r="T1936" s="2" t="s">
        <v>44</v>
      </c>
    </row>
    <row r="1937" spans="1:20" x14ac:dyDescent="0.25">
      <c r="A1937" s="2" t="s">
        <v>17</v>
      </c>
      <c r="B1937" s="2" t="s">
        <v>37</v>
      </c>
      <c r="C1937" s="2">
        <v>62019</v>
      </c>
      <c r="D1937" s="11">
        <v>44606</v>
      </c>
      <c r="E1937" s="2" t="s">
        <v>124</v>
      </c>
      <c r="F1937" s="2" t="s">
        <v>125</v>
      </c>
      <c r="G1937" s="2" t="s">
        <v>2616</v>
      </c>
      <c r="H1937" s="2" t="s">
        <v>41</v>
      </c>
      <c r="I1937" s="11">
        <v>43635</v>
      </c>
      <c r="J1937" s="2">
        <v>2950</v>
      </c>
      <c r="K1937" s="2" t="s">
        <v>42</v>
      </c>
      <c r="L1937" s="2" t="s">
        <v>43</v>
      </c>
      <c r="M1937" s="2">
        <v>18</v>
      </c>
      <c r="N1937" s="2">
        <v>2500</v>
      </c>
      <c r="O1937" s="2">
        <v>0</v>
      </c>
      <c r="P1937" s="2">
        <v>225</v>
      </c>
      <c r="Q1937" s="2">
        <v>225</v>
      </c>
      <c r="R1937" s="2">
        <v>450</v>
      </c>
      <c r="S1937" s="2">
        <v>0</v>
      </c>
      <c r="T1937" s="2" t="s">
        <v>44</v>
      </c>
    </row>
    <row r="1938" spans="1:20" x14ac:dyDescent="0.25">
      <c r="A1938" s="2" t="s">
        <v>17</v>
      </c>
      <c r="B1938" s="2" t="s">
        <v>37</v>
      </c>
      <c r="C1938" s="2">
        <v>62019</v>
      </c>
      <c r="D1938" s="11">
        <v>44606</v>
      </c>
      <c r="E1938" s="2" t="s">
        <v>124</v>
      </c>
      <c r="F1938" s="2" t="s">
        <v>125</v>
      </c>
      <c r="G1938" s="2" t="s">
        <v>2617</v>
      </c>
      <c r="H1938" s="2" t="s">
        <v>41</v>
      </c>
      <c r="I1938" s="11">
        <v>43637</v>
      </c>
      <c r="J1938" s="2">
        <v>7005</v>
      </c>
      <c r="K1938" s="2" t="s">
        <v>42</v>
      </c>
      <c r="L1938" s="2" t="s">
        <v>43</v>
      </c>
      <c r="M1938" s="2">
        <v>18</v>
      </c>
      <c r="N1938" s="2">
        <v>5936.16</v>
      </c>
      <c r="O1938" s="2">
        <v>0</v>
      </c>
      <c r="P1938" s="2">
        <v>534.25</v>
      </c>
      <c r="Q1938" s="2">
        <v>534.25</v>
      </c>
      <c r="R1938" s="2">
        <v>1068.5</v>
      </c>
      <c r="S1938" s="2">
        <v>0</v>
      </c>
      <c r="T1938" s="2" t="s">
        <v>44</v>
      </c>
    </row>
    <row r="1939" spans="1:20" x14ac:dyDescent="0.25">
      <c r="A1939" s="2" t="s">
        <v>17</v>
      </c>
      <c r="B1939" s="2" t="s">
        <v>37</v>
      </c>
      <c r="C1939" s="2">
        <v>62019</v>
      </c>
      <c r="D1939" s="11">
        <v>44606</v>
      </c>
      <c r="E1939" s="2" t="s">
        <v>124</v>
      </c>
      <c r="F1939" s="2" t="s">
        <v>125</v>
      </c>
      <c r="G1939" s="2" t="s">
        <v>2618</v>
      </c>
      <c r="H1939" s="2" t="s">
        <v>41</v>
      </c>
      <c r="I1939" s="11">
        <v>43645</v>
      </c>
      <c r="J1939" s="2">
        <v>10079</v>
      </c>
      <c r="K1939" s="2" t="s">
        <v>42</v>
      </c>
      <c r="L1939" s="2" t="s">
        <v>43</v>
      </c>
      <c r="M1939" s="2">
        <v>18</v>
      </c>
      <c r="N1939" s="2">
        <v>8541.2999999999993</v>
      </c>
      <c r="O1939" s="2">
        <v>0</v>
      </c>
      <c r="P1939" s="2">
        <v>768.72</v>
      </c>
      <c r="Q1939" s="2">
        <v>768.72</v>
      </c>
      <c r="R1939" s="2">
        <v>1537.44</v>
      </c>
      <c r="S1939" s="2">
        <v>0</v>
      </c>
      <c r="T1939" s="2" t="s">
        <v>44</v>
      </c>
    </row>
    <row r="1940" spans="1:20" x14ac:dyDescent="0.25">
      <c r="A1940" s="2" t="s">
        <v>17</v>
      </c>
      <c r="B1940" s="2" t="s">
        <v>37</v>
      </c>
      <c r="C1940" s="2">
        <v>62019</v>
      </c>
      <c r="D1940" s="11">
        <v>44606</v>
      </c>
      <c r="E1940" s="2" t="s">
        <v>124</v>
      </c>
      <c r="F1940" s="2" t="s">
        <v>125</v>
      </c>
      <c r="G1940" s="2" t="s">
        <v>2619</v>
      </c>
      <c r="H1940" s="2" t="s">
        <v>41</v>
      </c>
      <c r="I1940" s="11">
        <v>43645</v>
      </c>
      <c r="J1940" s="2">
        <v>2950</v>
      </c>
      <c r="K1940" s="2" t="s">
        <v>42</v>
      </c>
      <c r="L1940" s="2" t="s">
        <v>43</v>
      </c>
      <c r="M1940" s="2">
        <v>18</v>
      </c>
      <c r="N1940" s="2">
        <v>2500</v>
      </c>
      <c r="O1940" s="2">
        <v>0</v>
      </c>
      <c r="P1940" s="2">
        <v>225</v>
      </c>
      <c r="Q1940" s="2">
        <v>225</v>
      </c>
      <c r="R1940" s="2">
        <v>450</v>
      </c>
      <c r="S1940" s="2">
        <v>0</v>
      </c>
      <c r="T1940" s="2" t="s">
        <v>44</v>
      </c>
    </row>
    <row r="1941" spans="1:20" x14ac:dyDescent="0.25">
      <c r="A1941" s="2" t="s">
        <v>17</v>
      </c>
      <c r="B1941" s="2" t="s">
        <v>37</v>
      </c>
      <c r="C1941" s="2">
        <v>62019</v>
      </c>
      <c r="D1941" s="11">
        <v>44606</v>
      </c>
      <c r="E1941" s="2" t="s">
        <v>795</v>
      </c>
      <c r="F1941" s="2" t="s">
        <v>796</v>
      </c>
      <c r="G1941" s="2" t="s">
        <v>1877</v>
      </c>
      <c r="H1941" s="2" t="s">
        <v>41</v>
      </c>
      <c r="I1941" s="11">
        <v>43637</v>
      </c>
      <c r="J1941" s="2">
        <v>5192</v>
      </c>
      <c r="K1941" s="2" t="s">
        <v>42</v>
      </c>
      <c r="L1941" s="2" t="s">
        <v>43</v>
      </c>
      <c r="M1941" s="2">
        <v>18</v>
      </c>
      <c r="N1941" s="2">
        <v>4400</v>
      </c>
      <c r="O1941" s="2">
        <v>0</v>
      </c>
      <c r="P1941" s="2">
        <v>396</v>
      </c>
      <c r="Q1941" s="2">
        <v>396</v>
      </c>
      <c r="R1941" s="2">
        <v>792</v>
      </c>
      <c r="S1941" s="2">
        <v>0</v>
      </c>
      <c r="T1941" s="2" t="s">
        <v>44</v>
      </c>
    </row>
    <row r="1942" spans="1:20" x14ac:dyDescent="0.25">
      <c r="A1942" s="2" t="s">
        <v>17</v>
      </c>
      <c r="B1942" s="2" t="s">
        <v>37</v>
      </c>
      <c r="C1942" s="2">
        <v>62019</v>
      </c>
      <c r="D1942" s="11">
        <v>44606</v>
      </c>
      <c r="E1942" s="2" t="s">
        <v>795</v>
      </c>
      <c r="F1942" s="2" t="s">
        <v>796</v>
      </c>
      <c r="G1942" s="2" t="s">
        <v>2620</v>
      </c>
      <c r="H1942" s="2" t="s">
        <v>41</v>
      </c>
      <c r="I1942" s="11">
        <v>43641</v>
      </c>
      <c r="J1942" s="2">
        <v>14750</v>
      </c>
      <c r="K1942" s="2" t="s">
        <v>42</v>
      </c>
      <c r="L1942" s="2" t="s">
        <v>43</v>
      </c>
      <c r="M1942" s="2">
        <v>18</v>
      </c>
      <c r="N1942" s="2">
        <v>12500</v>
      </c>
      <c r="O1942" s="2">
        <v>0</v>
      </c>
      <c r="P1942" s="2">
        <v>1125</v>
      </c>
      <c r="Q1942" s="2">
        <v>1125</v>
      </c>
      <c r="R1942" s="2">
        <v>2250</v>
      </c>
      <c r="S1942" s="2">
        <v>0</v>
      </c>
      <c r="T1942" s="2" t="s">
        <v>44</v>
      </c>
    </row>
    <row r="1943" spans="1:20" x14ac:dyDescent="0.25">
      <c r="A1943" s="2" t="s">
        <v>17</v>
      </c>
      <c r="B1943" s="2" t="s">
        <v>37</v>
      </c>
      <c r="C1943" s="2">
        <v>62019</v>
      </c>
      <c r="D1943" s="11">
        <v>44606</v>
      </c>
      <c r="E1943" s="2" t="s">
        <v>131</v>
      </c>
      <c r="F1943" s="2" t="s">
        <v>132</v>
      </c>
      <c r="G1943" s="2" t="s">
        <v>2621</v>
      </c>
      <c r="H1943" s="2" t="s">
        <v>41</v>
      </c>
      <c r="I1943" s="11">
        <v>43637</v>
      </c>
      <c r="J1943" s="2">
        <v>36580</v>
      </c>
      <c r="K1943" s="2" t="s">
        <v>42</v>
      </c>
      <c r="L1943" s="2" t="s">
        <v>43</v>
      </c>
      <c r="M1943" s="2">
        <v>18</v>
      </c>
      <c r="N1943" s="2">
        <v>31000</v>
      </c>
      <c r="O1943" s="2">
        <v>0</v>
      </c>
      <c r="P1943" s="2">
        <v>2790</v>
      </c>
      <c r="Q1943" s="2">
        <v>2790</v>
      </c>
      <c r="R1943" s="2">
        <v>5580</v>
      </c>
      <c r="S1943" s="2">
        <v>0</v>
      </c>
      <c r="T1943" s="2" t="s">
        <v>44</v>
      </c>
    </row>
    <row r="1944" spans="1:20" x14ac:dyDescent="0.25">
      <c r="A1944" s="2" t="s">
        <v>15</v>
      </c>
      <c r="B1944" s="2" t="s">
        <v>37</v>
      </c>
      <c r="C1944" s="2">
        <v>62019</v>
      </c>
      <c r="D1944" s="11">
        <v>44606</v>
      </c>
      <c r="E1944" s="2" t="s">
        <v>1368</v>
      </c>
      <c r="F1944" s="2" t="s">
        <v>1369</v>
      </c>
      <c r="G1944" s="2" t="s">
        <v>2622</v>
      </c>
      <c r="H1944" s="2" t="s">
        <v>41</v>
      </c>
      <c r="I1944" s="11">
        <v>43563</v>
      </c>
      <c r="J1944" s="2">
        <v>4366</v>
      </c>
      <c r="K1944" s="2" t="s">
        <v>42</v>
      </c>
      <c r="L1944" s="2" t="s">
        <v>43</v>
      </c>
      <c r="M1944" s="2">
        <v>18</v>
      </c>
      <c r="N1944" s="2">
        <v>3700</v>
      </c>
      <c r="O1944" s="2">
        <v>0</v>
      </c>
      <c r="P1944" s="2">
        <v>333</v>
      </c>
      <c r="Q1944" s="2">
        <v>333</v>
      </c>
      <c r="R1944" s="2">
        <v>666</v>
      </c>
      <c r="S1944" s="2">
        <v>0</v>
      </c>
      <c r="T1944" s="2" t="s">
        <v>44</v>
      </c>
    </row>
    <row r="1945" spans="1:20" x14ac:dyDescent="0.25">
      <c r="A1945" s="2" t="s">
        <v>15</v>
      </c>
      <c r="B1945" s="2" t="s">
        <v>37</v>
      </c>
      <c r="C1945" s="2">
        <v>62019</v>
      </c>
      <c r="D1945" s="11">
        <v>44606</v>
      </c>
      <c r="E1945" s="2" t="s">
        <v>1368</v>
      </c>
      <c r="F1945" s="2" t="s">
        <v>1369</v>
      </c>
      <c r="G1945" s="2" t="s">
        <v>2623</v>
      </c>
      <c r="H1945" s="2" t="s">
        <v>41</v>
      </c>
      <c r="I1945" s="11">
        <v>43571</v>
      </c>
      <c r="J1945" s="2">
        <v>9322</v>
      </c>
      <c r="K1945" s="2" t="s">
        <v>42</v>
      </c>
      <c r="L1945" s="2" t="s">
        <v>43</v>
      </c>
      <c r="M1945" s="2">
        <v>18</v>
      </c>
      <c r="N1945" s="2">
        <v>7900</v>
      </c>
      <c r="O1945" s="2">
        <v>0</v>
      </c>
      <c r="P1945" s="2">
        <v>711</v>
      </c>
      <c r="Q1945" s="2">
        <v>711</v>
      </c>
      <c r="R1945" s="2">
        <v>1422</v>
      </c>
      <c r="S1945" s="2">
        <v>0</v>
      </c>
      <c r="T1945" s="2" t="s">
        <v>44</v>
      </c>
    </row>
    <row r="1946" spans="1:20" x14ac:dyDescent="0.25">
      <c r="A1946" s="2" t="s">
        <v>16</v>
      </c>
      <c r="B1946" s="2" t="s">
        <v>37</v>
      </c>
      <c r="C1946" s="2">
        <v>62019</v>
      </c>
      <c r="D1946" s="11">
        <v>44606</v>
      </c>
      <c r="E1946" s="2" t="s">
        <v>1368</v>
      </c>
      <c r="F1946" s="2" t="s">
        <v>1369</v>
      </c>
      <c r="G1946" s="2" t="s">
        <v>2123</v>
      </c>
      <c r="H1946" s="2" t="s">
        <v>41</v>
      </c>
      <c r="I1946" s="11">
        <v>43602</v>
      </c>
      <c r="J1946" s="2">
        <v>8408</v>
      </c>
      <c r="K1946" s="2" t="s">
        <v>42</v>
      </c>
      <c r="L1946" s="2" t="s">
        <v>43</v>
      </c>
      <c r="M1946" s="2">
        <v>18</v>
      </c>
      <c r="N1946" s="2">
        <v>7125</v>
      </c>
      <c r="O1946" s="2">
        <v>0</v>
      </c>
      <c r="P1946" s="2">
        <v>641.25</v>
      </c>
      <c r="Q1946" s="2">
        <v>641.25</v>
      </c>
      <c r="R1946" s="2">
        <v>1282.5</v>
      </c>
      <c r="S1946" s="2">
        <v>0</v>
      </c>
      <c r="T1946" s="2" t="s">
        <v>44</v>
      </c>
    </row>
    <row r="1947" spans="1:20" x14ac:dyDescent="0.25">
      <c r="A1947" s="2" t="s">
        <v>16</v>
      </c>
      <c r="B1947" s="2" t="s">
        <v>37</v>
      </c>
      <c r="C1947" s="2">
        <v>62019</v>
      </c>
      <c r="D1947" s="11">
        <v>44606</v>
      </c>
      <c r="E1947" s="2" t="s">
        <v>1368</v>
      </c>
      <c r="F1947" s="2" t="s">
        <v>1369</v>
      </c>
      <c r="G1947" s="2" t="s">
        <v>2624</v>
      </c>
      <c r="H1947" s="2" t="s">
        <v>41</v>
      </c>
      <c r="I1947" s="11">
        <v>43612</v>
      </c>
      <c r="J1947" s="2">
        <v>81420</v>
      </c>
      <c r="K1947" s="2" t="s">
        <v>42</v>
      </c>
      <c r="L1947" s="2" t="s">
        <v>43</v>
      </c>
      <c r="M1947" s="2">
        <v>18</v>
      </c>
      <c r="N1947" s="2">
        <v>69000</v>
      </c>
      <c r="O1947" s="2">
        <v>0</v>
      </c>
      <c r="P1947" s="2">
        <v>6210</v>
      </c>
      <c r="Q1947" s="2">
        <v>6210</v>
      </c>
      <c r="R1947" s="2">
        <v>12420</v>
      </c>
      <c r="S1947" s="2">
        <v>0</v>
      </c>
      <c r="T1947" s="2" t="s">
        <v>44</v>
      </c>
    </row>
    <row r="1948" spans="1:20" x14ac:dyDescent="0.25">
      <c r="A1948" s="2" t="s">
        <v>17</v>
      </c>
      <c r="B1948" s="2" t="s">
        <v>37</v>
      </c>
      <c r="C1948" s="2">
        <v>62019</v>
      </c>
      <c r="D1948" s="11">
        <v>44606</v>
      </c>
      <c r="E1948" s="2" t="s">
        <v>1368</v>
      </c>
      <c r="F1948" s="2" t="s">
        <v>1369</v>
      </c>
      <c r="G1948" s="2" t="s">
        <v>2625</v>
      </c>
      <c r="H1948" s="2" t="s">
        <v>41</v>
      </c>
      <c r="I1948" s="11">
        <v>43624</v>
      </c>
      <c r="J1948" s="2">
        <v>24780</v>
      </c>
      <c r="K1948" s="2" t="s">
        <v>42</v>
      </c>
      <c r="L1948" s="2" t="s">
        <v>43</v>
      </c>
      <c r="M1948" s="2">
        <v>18</v>
      </c>
      <c r="N1948" s="2">
        <v>21000</v>
      </c>
      <c r="O1948" s="2">
        <v>0</v>
      </c>
      <c r="P1948" s="2">
        <v>1890</v>
      </c>
      <c r="Q1948" s="2">
        <v>1890</v>
      </c>
      <c r="R1948" s="2">
        <v>3780</v>
      </c>
      <c r="S1948" s="2">
        <v>0</v>
      </c>
      <c r="T1948" s="2" t="s">
        <v>44</v>
      </c>
    </row>
    <row r="1949" spans="1:20" x14ac:dyDescent="0.25">
      <c r="A1949" s="2" t="s">
        <v>17</v>
      </c>
      <c r="B1949" s="2" t="s">
        <v>37</v>
      </c>
      <c r="C1949" s="2">
        <v>62019</v>
      </c>
      <c r="D1949" s="11">
        <v>44606</v>
      </c>
      <c r="E1949" s="2" t="s">
        <v>1368</v>
      </c>
      <c r="F1949" s="2" t="s">
        <v>1369</v>
      </c>
      <c r="G1949" s="2" t="s">
        <v>2626</v>
      </c>
      <c r="H1949" s="2" t="s">
        <v>41</v>
      </c>
      <c r="I1949" s="11">
        <v>43626</v>
      </c>
      <c r="J1949" s="2">
        <v>25370</v>
      </c>
      <c r="K1949" s="2" t="s">
        <v>42</v>
      </c>
      <c r="L1949" s="2" t="s">
        <v>43</v>
      </c>
      <c r="M1949" s="2">
        <v>18</v>
      </c>
      <c r="N1949" s="2">
        <v>21500</v>
      </c>
      <c r="O1949" s="2">
        <v>0</v>
      </c>
      <c r="P1949" s="2">
        <v>1935</v>
      </c>
      <c r="Q1949" s="2">
        <v>1935</v>
      </c>
      <c r="R1949" s="2">
        <v>3870</v>
      </c>
      <c r="S1949" s="2">
        <v>0</v>
      </c>
      <c r="T1949" s="2" t="s">
        <v>44</v>
      </c>
    </row>
    <row r="1950" spans="1:20" x14ac:dyDescent="0.25">
      <c r="A1950" s="2" t="s">
        <v>17</v>
      </c>
      <c r="B1950" s="2" t="s">
        <v>37</v>
      </c>
      <c r="C1950" s="2">
        <v>62019</v>
      </c>
      <c r="D1950" s="11">
        <v>44606</v>
      </c>
      <c r="E1950" s="2" t="s">
        <v>1368</v>
      </c>
      <c r="F1950" s="2" t="s">
        <v>1369</v>
      </c>
      <c r="G1950" s="2" t="s">
        <v>1837</v>
      </c>
      <c r="H1950" s="2" t="s">
        <v>41</v>
      </c>
      <c r="I1950" s="11">
        <v>43635</v>
      </c>
      <c r="J1950" s="2">
        <v>87320</v>
      </c>
      <c r="K1950" s="2" t="s">
        <v>42</v>
      </c>
      <c r="L1950" s="2" t="s">
        <v>43</v>
      </c>
      <c r="M1950" s="2">
        <v>18</v>
      </c>
      <c r="N1950" s="2">
        <v>74000</v>
      </c>
      <c r="O1950" s="2">
        <v>0</v>
      </c>
      <c r="P1950" s="2">
        <v>6660</v>
      </c>
      <c r="Q1950" s="2">
        <v>6660</v>
      </c>
      <c r="R1950" s="2">
        <v>13320</v>
      </c>
      <c r="S1950" s="2">
        <v>0</v>
      </c>
      <c r="T1950" s="2" t="s">
        <v>44</v>
      </c>
    </row>
    <row r="1951" spans="1:20" x14ac:dyDescent="0.25">
      <c r="A1951" s="2" t="s">
        <v>17</v>
      </c>
      <c r="B1951" s="2" t="s">
        <v>37</v>
      </c>
      <c r="C1951" s="2">
        <v>62019</v>
      </c>
      <c r="D1951" s="11">
        <v>44606</v>
      </c>
      <c r="E1951" s="2" t="s">
        <v>1368</v>
      </c>
      <c r="F1951" s="2" t="s">
        <v>1369</v>
      </c>
      <c r="G1951" s="2" t="s">
        <v>1835</v>
      </c>
      <c r="H1951" s="2" t="s">
        <v>41</v>
      </c>
      <c r="I1951" s="11">
        <v>43642</v>
      </c>
      <c r="J1951" s="2">
        <v>5487</v>
      </c>
      <c r="K1951" s="2" t="s">
        <v>42</v>
      </c>
      <c r="L1951" s="2" t="s">
        <v>43</v>
      </c>
      <c r="M1951" s="2">
        <v>18</v>
      </c>
      <c r="N1951" s="2">
        <v>4650</v>
      </c>
      <c r="O1951" s="2">
        <v>0</v>
      </c>
      <c r="P1951" s="2">
        <v>418.5</v>
      </c>
      <c r="Q1951" s="2">
        <v>418.5</v>
      </c>
      <c r="R1951" s="2">
        <v>837</v>
      </c>
      <c r="S1951" s="2">
        <v>0</v>
      </c>
      <c r="T1951" s="2" t="s">
        <v>44</v>
      </c>
    </row>
    <row r="1952" spans="1:20" x14ac:dyDescent="0.25">
      <c r="A1952" s="2" t="s">
        <v>17</v>
      </c>
      <c r="B1952" s="2" t="s">
        <v>37</v>
      </c>
      <c r="C1952" s="2">
        <v>62019</v>
      </c>
      <c r="D1952" s="11">
        <v>44606</v>
      </c>
      <c r="E1952" s="2" t="s">
        <v>1368</v>
      </c>
      <c r="F1952" s="2" t="s">
        <v>1369</v>
      </c>
      <c r="G1952" s="2" t="s">
        <v>2627</v>
      </c>
      <c r="H1952" s="2" t="s">
        <v>41</v>
      </c>
      <c r="I1952" s="11">
        <v>43642</v>
      </c>
      <c r="J1952" s="2">
        <v>56994</v>
      </c>
      <c r="K1952" s="2" t="s">
        <v>42</v>
      </c>
      <c r="L1952" s="2" t="s">
        <v>43</v>
      </c>
      <c r="M1952" s="2">
        <v>18</v>
      </c>
      <c r="N1952" s="2">
        <v>48300</v>
      </c>
      <c r="O1952" s="2">
        <v>0</v>
      </c>
      <c r="P1952" s="2">
        <v>4347</v>
      </c>
      <c r="Q1952" s="2">
        <v>4347</v>
      </c>
      <c r="R1952" s="2">
        <v>8694</v>
      </c>
      <c r="S1952" s="2">
        <v>0</v>
      </c>
      <c r="T1952" s="2" t="s">
        <v>44</v>
      </c>
    </row>
    <row r="1953" spans="1:20" x14ac:dyDescent="0.25">
      <c r="A1953" s="2" t="s">
        <v>17</v>
      </c>
      <c r="B1953" s="2" t="s">
        <v>37</v>
      </c>
      <c r="C1953" s="2">
        <v>62019</v>
      </c>
      <c r="D1953" s="11">
        <v>44606</v>
      </c>
      <c r="E1953" s="2" t="s">
        <v>1245</v>
      </c>
      <c r="F1953" s="2" t="s">
        <v>1246</v>
      </c>
      <c r="G1953" s="2" t="s">
        <v>2628</v>
      </c>
      <c r="H1953" s="2" t="s">
        <v>41</v>
      </c>
      <c r="I1953" s="11">
        <v>43638</v>
      </c>
      <c r="J1953" s="2">
        <v>25960</v>
      </c>
      <c r="K1953" s="2" t="s">
        <v>42</v>
      </c>
      <c r="L1953" s="2" t="s">
        <v>43</v>
      </c>
      <c r="M1953" s="2">
        <v>18</v>
      </c>
      <c r="N1953" s="2">
        <v>22000</v>
      </c>
      <c r="O1953" s="2">
        <v>3960</v>
      </c>
      <c r="P1953" s="2">
        <v>0</v>
      </c>
      <c r="Q1953" s="2">
        <v>0</v>
      </c>
      <c r="R1953" s="2">
        <v>3960</v>
      </c>
      <c r="S1953" s="2">
        <v>0</v>
      </c>
      <c r="T1953" s="2" t="s">
        <v>44</v>
      </c>
    </row>
    <row r="1954" spans="1:20" x14ac:dyDescent="0.25">
      <c r="A1954" s="2" t="s">
        <v>17</v>
      </c>
      <c r="B1954" s="2" t="s">
        <v>37</v>
      </c>
      <c r="C1954" s="2">
        <v>62019</v>
      </c>
      <c r="D1954" s="11">
        <v>44606</v>
      </c>
      <c r="E1954" s="2" t="s">
        <v>138</v>
      </c>
      <c r="F1954" s="2" t="s">
        <v>139</v>
      </c>
      <c r="G1954" s="2" t="s">
        <v>2629</v>
      </c>
      <c r="H1954" s="2" t="s">
        <v>41</v>
      </c>
      <c r="I1954" s="11">
        <v>43626</v>
      </c>
      <c r="J1954" s="2">
        <v>19647</v>
      </c>
      <c r="K1954" s="2" t="s">
        <v>42</v>
      </c>
      <c r="L1954" s="2" t="s">
        <v>43</v>
      </c>
      <c r="M1954" s="2">
        <v>18</v>
      </c>
      <c r="N1954" s="2">
        <v>16650</v>
      </c>
      <c r="O1954" s="2">
        <v>0</v>
      </c>
      <c r="P1954" s="2">
        <v>1498.5</v>
      </c>
      <c r="Q1954" s="2">
        <v>1498.5</v>
      </c>
      <c r="R1954" s="2">
        <v>2997</v>
      </c>
      <c r="S1954" s="2">
        <v>0</v>
      </c>
      <c r="T1954" s="2" t="s">
        <v>44</v>
      </c>
    </row>
    <row r="1955" spans="1:20" x14ac:dyDescent="0.25">
      <c r="A1955" s="2" t="s">
        <v>17</v>
      </c>
      <c r="B1955" s="2" t="s">
        <v>37</v>
      </c>
      <c r="C1955" s="2">
        <v>62019</v>
      </c>
      <c r="D1955" s="11">
        <v>44606</v>
      </c>
      <c r="E1955" s="2" t="s">
        <v>138</v>
      </c>
      <c r="F1955" s="2" t="s">
        <v>139</v>
      </c>
      <c r="G1955" s="2" t="s">
        <v>2630</v>
      </c>
      <c r="H1955" s="2" t="s">
        <v>41</v>
      </c>
      <c r="I1955" s="11">
        <v>43629</v>
      </c>
      <c r="J1955" s="2">
        <v>10761.6</v>
      </c>
      <c r="K1955" s="2" t="s">
        <v>42</v>
      </c>
      <c r="L1955" s="2" t="s">
        <v>43</v>
      </c>
      <c r="M1955" s="2">
        <v>18</v>
      </c>
      <c r="N1955" s="2">
        <v>9120</v>
      </c>
      <c r="O1955" s="2">
        <v>0</v>
      </c>
      <c r="P1955" s="2">
        <v>820.8</v>
      </c>
      <c r="Q1955" s="2">
        <v>820.8</v>
      </c>
      <c r="R1955" s="2">
        <v>1641.6</v>
      </c>
      <c r="S1955" s="2">
        <v>0</v>
      </c>
      <c r="T1955" s="2" t="s">
        <v>44</v>
      </c>
    </row>
    <row r="1956" spans="1:20" x14ac:dyDescent="0.25">
      <c r="A1956" s="2" t="s">
        <v>17</v>
      </c>
      <c r="B1956" s="2" t="s">
        <v>37</v>
      </c>
      <c r="C1956" s="2">
        <v>62019</v>
      </c>
      <c r="D1956" s="11">
        <v>44606</v>
      </c>
      <c r="E1956" s="2" t="s">
        <v>2631</v>
      </c>
      <c r="F1956" s="2" t="s">
        <v>2632</v>
      </c>
      <c r="G1956" s="2" t="s">
        <v>2633</v>
      </c>
      <c r="H1956" s="2" t="s">
        <v>41</v>
      </c>
      <c r="I1956" s="11">
        <v>43637</v>
      </c>
      <c r="J1956" s="2">
        <v>3186</v>
      </c>
      <c r="K1956" s="2" t="s">
        <v>42</v>
      </c>
      <c r="L1956" s="2" t="s">
        <v>43</v>
      </c>
      <c r="M1956" s="2">
        <v>18</v>
      </c>
      <c r="N1956" s="2">
        <v>2700</v>
      </c>
      <c r="O1956" s="2">
        <v>0</v>
      </c>
      <c r="P1956" s="2">
        <v>243</v>
      </c>
      <c r="Q1956" s="2">
        <v>243</v>
      </c>
      <c r="R1956" s="2">
        <v>486</v>
      </c>
      <c r="S1956" s="2">
        <v>0</v>
      </c>
      <c r="T1956" s="2" t="s">
        <v>44</v>
      </c>
    </row>
    <row r="1957" spans="1:20" x14ac:dyDescent="0.25">
      <c r="A1957" s="2" t="s">
        <v>17</v>
      </c>
      <c r="B1957" s="2" t="s">
        <v>37</v>
      </c>
      <c r="C1957" s="2">
        <v>62019</v>
      </c>
      <c r="D1957" s="11">
        <v>44606</v>
      </c>
      <c r="E1957" s="2" t="s">
        <v>2634</v>
      </c>
      <c r="F1957" s="2" t="s">
        <v>2635</v>
      </c>
      <c r="G1957" s="2" t="s">
        <v>2636</v>
      </c>
      <c r="H1957" s="2" t="s">
        <v>41</v>
      </c>
      <c r="I1957" s="11">
        <v>43627</v>
      </c>
      <c r="J1957" s="2">
        <v>944</v>
      </c>
      <c r="K1957" s="2" t="s">
        <v>42</v>
      </c>
      <c r="L1957" s="2" t="s">
        <v>43</v>
      </c>
      <c r="M1957" s="2">
        <v>18</v>
      </c>
      <c r="N1957" s="2">
        <v>800</v>
      </c>
      <c r="O1957" s="2">
        <v>0</v>
      </c>
      <c r="P1957" s="2">
        <v>72</v>
      </c>
      <c r="Q1957" s="2">
        <v>72</v>
      </c>
      <c r="R1957" s="2">
        <v>144</v>
      </c>
      <c r="S1957" s="2">
        <v>0</v>
      </c>
      <c r="T1957" s="2" t="s">
        <v>44</v>
      </c>
    </row>
    <row r="1958" spans="1:20" x14ac:dyDescent="0.25">
      <c r="A1958" s="2" t="s">
        <v>17</v>
      </c>
      <c r="B1958" s="2" t="s">
        <v>37</v>
      </c>
      <c r="C1958" s="2">
        <v>62019</v>
      </c>
      <c r="D1958" s="11">
        <v>44606</v>
      </c>
      <c r="E1958" s="2" t="s">
        <v>634</v>
      </c>
      <c r="F1958" s="2" t="s">
        <v>635</v>
      </c>
      <c r="G1958" s="2" t="s">
        <v>2637</v>
      </c>
      <c r="H1958" s="2" t="s">
        <v>41</v>
      </c>
      <c r="I1958" s="11">
        <v>43628</v>
      </c>
      <c r="J1958" s="2">
        <v>170425.14</v>
      </c>
      <c r="K1958" s="2" t="s">
        <v>42</v>
      </c>
      <c r="L1958" s="2" t="s">
        <v>43</v>
      </c>
      <c r="M1958" s="2">
        <v>18</v>
      </c>
      <c r="N1958" s="2">
        <v>144428.07999999999</v>
      </c>
      <c r="O1958" s="2">
        <v>0</v>
      </c>
      <c r="P1958" s="2">
        <v>12998.53</v>
      </c>
      <c r="Q1958" s="2">
        <v>12998.53</v>
      </c>
      <c r="R1958" s="2">
        <v>25997.06</v>
      </c>
      <c r="S1958" s="2">
        <v>0</v>
      </c>
      <c r="T1958" s="2" t="s">
        <v>44</v>
      </c>
    </row>
    <row r="1959" spans="1:20" x14ac:dyDescent="0.25">
      <c r="A1959" s="2" t="s">
        <v>17</v>
      </c>
      <c r="B1959" s="2" t="s">
        <v>37</v>
      </c>
      <c r="C1959" s="2">
        <v>62019</v>
      </c>
      <c r="D1959" s="11">
        <v>44606</v>
      </c>
      <c r="E1959" s="2" t="s">
        <v>634</v>
      </c>
      <c r="F1959" s="2" t="s">
        <v>635</v>
      </c>
      <c r="G1959" s="2" t="s">
        <v>2638</v>
      </c>
      <c r="H1959" s="2" t="s">
        <v>41</v>
      </c>
      <c r="I1959" s="11">
        <v>43628</v>
      </c>
      <c r="J1959" s="2">
        <v>48261.78</v>
      </c>
      <c r="K1959" s="2" t="s">
        <v>42</v>
      </c>
      <c r="L1959" s="2" t="s">
        <v>43</v>
      </c>
      <c r="M1959" s="2">
        <v>18</v>
      </c>
      <c r="N1959" s="2">
        <v>40899.81</v>
      </c>
      <c r="O1959" s="2">
        <v>0</v>
      </c>
      <c r="P1959" s="2">
        <v>3680.98</v>
      </c>
      <c r="Q1959" s="2">
        <v>3680.98</v>
      </c>
      <c r="R1959" s="2">
        <v>7361.96</v>
      </c>
      <c r="S1959" s="2">
        <v>0</v>
      </c>
      <c r="T1959" s="2" t="s">
        <v>44</v>
      </c>
    </row>
    <row r="1960" spans="1:20" x14ac:dyDescent="0.25">
      <c r="A1960" s="2" t="s">
        <v>17</v>
      </c>
      <c r="B1960" s="2" t="s">
        <v>37</v>
      </c>
      <c r="C1960" s="2">
        <v>62019</v>
      </c>
      <c r="D1960" s="11">
        <v>44606</v>
      </c>
      <c r="E1960" s="2" t="s">
        <v>634</v>
      </c>
      <c r="F1960" s="2" t="s">
        <v>635</v>
      </c>
      <c r="G1960" s="2" t="s">
        <v>2639</v>
      </c>
      <c r="H1960" s="2" t="s">
        <v>41</v>
      </c>
      <c r="I1960" s="11">
        <v>43631</v>
      </c>
      <c r="J1960" s="2">
        <v>900.01</v>
      </c>
      <c r="K1960" s="2" t="s">
        <v>42</v>
      </c>
      <c r="L1960" s="2" t="s">
        <v>43</v>
      </c>
      <c r="M1960" s="2">
        <v>18</v>
      </c>
      <c r="N1960" s="2">
        <v>762.72</v>
      </c>
      <c r="O1960" s="2">
        <v>0</v>
      </c>
      <c r="P1960" s="2">
        <v>68.64</v>
      </c>
      <c r="Q1960" s="2">
        <v>68.64</v>
      </c>
      <c r="R1960" s="2">
        <v>137.28</v>
      </c>
      <c r="S1960" s="2">
        <v>0</v>
      </c>
      <c r="T1960" s="2" t="s">
        <v>44</v>
      </c>
    </row>
    <row r="1961" spans="1:20" x14ac:dyDescent="0.25">
      <c r="A1961" s="2" t="s">
        <v>17</v>
      </c>
      <c r="B1961" s="2" t="s">
        <v>37</v>
      </c>
      <c r="C1961" s="2">
        <v>62019</v>
      </c>
      <c r="D1961" s="11">
        <v>44606</v>
      </c>
      <c r="E1961" s="2" t="s">
        <v>2206</v>
      </c>
      <c r="F1961" s="2" t="s">
        <v>2207</v>
      </c>
      <c r="G1961" s="2" t="s">
        <v>2640</v>
      </c>
      <c r="H1961" s="2" t="s">
        <v>41</v>
      </c>
      <c r="I1961" s="11">
        <v>43626</v>
      </c>
      <c r="J1961" s="2">
        <v>9558</v>
      </c>
      <c r="K1961" s="2" t="s">
        <v>42</v>
      </c>
      <c r="L1961" s="2" t="s">
        <v>43</v>
      </c>
      <c r="M1961" s="2">
        <v>18</v>
      </c>
      <c r="N1961" s="2">
        <v>8100</v>
      </c>
      <c r="O1961" s="2">
        <v>1458</v>
      </c>
      <c r="P1961" s="2">
        <v>0</v>
      </c>
      <c r="Q1961" s="2">
        <v>0</v>
      </c>
      <c r="R1961" s="2">
        <v>1458</v>
      </c>
      <c r="S1961" s="2">
        <v>0</v>
      </c>
      <c r="T1961" s="2" t="s">
        <v>44</v>
      </c>
    </row>
    <row r="1962" spans="1:20" x14ac:dyDescent="0.25">
      <c r="A1962" s="2" t="s">
        <v>17</v>
      </c>
      <c r="B1962" s="2" t="s">
        <v>37</v>
      </c>
      <c r="C1962" s="2">
        <v>62019</v>
      </c>
      <c r="D1962" s="11">
        <v>44606</v>
      </c>
      <c r="E1962" s="2" t="s">
        <v>2206</v>
      </c>
      <c r="F1962" s="2" t="s">
        <v>2207</v>
      </c>
      <c r="G1962" s="2" t="s">
        <v>2641</v>
      </c>
      <c r="H1962" s="2" t="s">
        <v>41</v>
      </c>
      <c r="I1962" s="11">
        <v>43645</v>
      </c>
      <c r="J1962" s="2">
        <v>21240</v>
      </c>
      <c r="K1962" s="2" t="s">
        <v>42</v>
      </c>
      <c r="L1962" s="2" t="s">
        <v>43</v>
      </c>
      <c r="M1962" s="2">
        <v>18</v>
      </c>
      <c r="N1962" s="2">
        <v>18000</v>
      </c>
      <c r="O1962" s="2">
        <v>3240</v>
      </c>
      <c r="P1962" s="2">
        <v>0</v>
      </c>
      <c r="Q1962" s="2">
        <v>0</v>
      </c>
      <c r="R1962" s="2">
        <v>3240</v>
      </c>
      <c r="S1962" s="2">
        <v>0</v>
      </c>
      <c r="T1962" s="2" t="s">
        <v>44</v>
      </c>
    </row>
    <row r="1963" spans="1:20" x14ac:dyDescent="0.25">
      <c r="A1963" s="2" t="s">
        <v>17</v>
      </c>
      <c r="B1963" s="2" t="s">
        <v>37</v>
      </c>
      <c r="C1963" s="2">
        <v>62019</v>
      </c>
      <c r="D1963" s="11">
        <v>44606</v>
      </c>
      <c r="E1963" s="2" t="s">
        <v>2642</v>
      </c>
      <c r="F1963" s="2" t="s">
        <v>2643</v>
      </c>
      <c r="G1963" s="2" t="s">
        <v>2644</v>
      </c>
      <c r="H1963" s="2" t="s">
        <v>41</v>
      </c>
      <c r="I1963" s="11">
        <v>43622</v>
      </c>
      <c r="J1963" s="2">
        <v>952024</v>
      </c>
      <c r="K1963" s="2" t="s">
        <v>42</v>
      </c>
      <c r="L1963" s="2" t="s">
        <v>43</v>
      </c>
      <c r="M1963" s="2">
        <v>18</v>
      </c>
      <c r="N1963" s="2">
        <v>806800</v>
      </c>
      <c r="O1963" s="2">
        <v>145224</v>
      </c>
      <c r="P1963" s="2">
        <v>0</v>
      </c>
      <c r="Q1963" s="2">
        <v>0</v>
      </c>
      <c r="R1963" s="2">
        <v>145224</v>
      </c>
      <c r="S1963" s="2">
        <v>0</v>
      </c>
      <c r="T1963" s="2" t="s">
        <v>44</v>
      </c>
    </row>
    <row r="1964" spans="1:20" x14ac:dyDescent="0.25">
      <c r="A1964" s="2" t="s">
        <v>17</v>
      </c>
      <c r="B1964" s="2" t="s">
        <v>37</v>
      </c>
      <c r="C1964" s="2">
        <v>62019</v>
      </c>
      <c r="D1964" s="11">
        <v>44606</v>
      </c>
      <c r="E1964" s="2" t="s">
        <v>2645</v>
      </c>
      <c r="F1964" s="2" t="s">
        <v>2646</v>
      </c>
      <c r="G1964" s="2" t="s">
        <v>2647</v>
      </c>
      <c r="H1964" s="2" t="s">
        <v>41</v>
      </c>
      <c r="I1964" s="11">
        <v>43623</v>
      </c>
      <c r="J1964" s="2">
        <v>78293</v>
      </c>
      <c r="K1964" s="2" t="s">
        <v>42</v>
      </c>
      <c r="L1964" s="2" t="s">
        <v>43</v>
      </c>
      <c r="M1964" s="2">
        <v>0</v>
      </c>
      <c r="N1964" s="2">
        <v>72226</v>
      </c>
      <c r="O1964" s="2">
        <v>0</v>
      </c>
      <c r="P1964" s="2">
        <v>0</v>
      </c>
      <c r="Q1964" s="2">
        <v>0</v>
      </c>
      <c r="R1964" s="2">
        <v>0</v>
      </c>
      <c r="S1964" s="2">
        <v>0</v>
      </c>
      <c r="T1964" s="2" t="s">
        <v>44</v>
      </c>
    </row>
    <row r="1965" spans="1:20" x14ac:dyDescent="0.25">
      <c r="A1965" s="2" t="s">
        <v>17</v>
      </c>
      <c r="B1965" s="2" t="s">
        <v>37</v>
      </c>
      <c r="C1965" s="2">
        <v>62019</v>
      </c>
      <c r="D1965" s="11">
        <v>44606</v>
      </c>
      <c r="E1965" s="2" t="s">
        <v>2645</v>
      </c>
      <c r="F1965" s="2" t="s">
        <v>2646</v>
      </c>
      <c r="G1965" s="2" t="s">
        <v>2647</v>
      </c>
      <c r="H1965" s="2" t="s">
        <v>41</v>
      </c>
      <c r="I1965" s="11">
        <v>43623</v>
      </c>
      <c r="J1965" s="2">
        <v>78293</v>
      </c>
      <c r="K1965" s="2" t="s">
        <v>42</v>
      </c>
      <c r="L1965" s="2" t="s">
        <v>43</v>
      </c>
      <c r="M1965" s="2">
        <v>18</v>
      </c>
      <c r="N1965" s="2">
        <v>5141</v>
      </c>
      <c r="O1965" s="2">
        <v>0</v>
      </c>
      <c r="P1965" s="2">
        <v>462.69</v>
      </c>
      <c r="Q1965" s="2">
        <v>462.69</v>
      </c>
      <c r="R1965" s="2">
        <v>925.38</v>
      </c>
      <c r="S1965" s="2">
        <v>0</v>
      </c>
      <c r="T1965" s="2" t="s">
        <v>44</v>
      </c>
    </row>
    <row r="1966" spans="1:20" x14ac:dyDescent="0.25">
      <c r="A1966" s="2" t="s">
        <v>17</v>
      </c>
      <c r="B1966" s="2" t="s">
        <v>37</v>
      </c>
      <c r="C1966" s="2">
        <v>62019</v>
      </c>
      <c r="D1966" s="11">
        <v>44606</v>
      </c>
      <c r="E1966" s="2" t="s">
        <v>164</v>
      </c>
      <c r="F1966" s="2" t="s">
        <v>165</v>
      </c>
      <c r="G1966" s="2" t="s">
        <v>2648</v>
      </c>
      <c r="H1966" s="2" t="s">
        <v>41</v>
      </c>
      <c r="I1966" s="11">
        <v>43642</v>
      </c>
      <c r="J1966" s="2">
        <v>133340</v>
      </c>
      <c r="K1966" s="2" t="s">
        <v>42</v>
      </c>
      <c r="L1966" s="2" t="s">
        <v>43</v>
      </c>
      <c r="M1966" s="2">
        <v>18</v>
      </c>
      <c r="N1966" s="2">
        <v>113000</v>
      </c>
      <c r="O1966" s="2">
        <v>20340</v>
      </c>
      <c r="P1966" s="2">
        <v>0</v>
      </c>
      <c r="Q1966" s="2">
        <v>0</v>
      </c>
      <c r="R1966" s="2">
        <v>20340</v>
      </c>
      <c r="S1966" s="2">
        <v>0</v>
      </c>
      <c r="T1966" s="2" t="s">
        <v>44</v>
      </c>
    </row>
    <row r="1967" spans="1:20" x14ac:dyDescent="0.25">
      <c r="A1967" s="2" t="s">
        <v>17</v>
      </c>
      <c r="B1967" s="2" t="s">
        <v>37</v>
      </c>
      <c r="C1967" s="2">
        <v>62019</v>
      </c>
      <c r="D1967" s="11">
        <v>44606</v>
      </c>
      <c r="E1967" s="2" t="s">
        <v>171</v>
      </c>
      <c r="F1967" s="2" t="s">
        <v>172</v>
      </c>
      <c r="G1967" s="2" t="s">
        <v>2649</v>
      </c>
      <c r="H1967" s="2" t="s">
        <v>41</v>
      </c>
      <c r="I1967" s="11">
        <v>43620</v>
      </c>
      <c r="J1967" s="2">
        <v>23010</v>
      </c>
      <c r="K1967" s="2" t="s">
        <v>42</v>
      </c>
      <c r="L1967" s="2" t="s">
        <v>43</v>
      </c>
      <c r="M1967" s="2">
        <v>18</v>
      </c>
      <c r="N1967" s="2">
        <v>19500</v>
      </c>
      <c r="O1967" s="2">
        <v>0</v>
      </c>
      <c r="P1967" s="2">
        <v>1755</v>
      </c>
      <c r="Q1967" s="2">
        <v>1755</v>
      </c>
      <c r="R1967" s="2">
        <v>3510</v>
      </c>
      <c r="S1967" s="2">
        <v>0</v>
      </c>
      <c r="T1967" s="2" t="s">
        <v>44</v>
      </c>
    </row>
    <row r="1968" spans="1:20" x14ac:dyDescent="0.25">
      <c r="A1968" s="2" t="s">
        <v>17</v>
      </c>
      <c r="B1968" s="2" t="s">
        <v>37</v>
      </c>
      <c r="C1968" s="2">
        <v>62019</v>
      </c>
      <c r="D1968" s="11">
        <v>44606</v>
      </c>
      <c r="E1968" s="2" t="s">
        <v>171</v>
      </c>
      <c r="F1968" s="2" t="s">
        <v>172</v>
      </c>
      <c r="G1968" s="2" t="s">
        <v>2650</v>
      </c>
      <c r="H1968" s="2" t="s">
        <v>41</v>
      </c>
      <c r="I1968" s="11">
        <v>43624</v>
      </c>
      <c r="J1968" s="2">
        <v>30604</v>
      </c>
      <c r="K1968" s="2" t="s">
        <v>42</v>
      </c>
      <c r="L1968" s="2" t="s">
        <v>43</v>
      </c>
      <c r="M1968" s="2">
        <v>18</v>
      </c>
      <c r="N1968" s="2">
        <v>25935</v>
      </c>
      <c r="O1968" s="2">
        <v>0</v>
      </c>
      <c r="P1968" s="2">
        <v>2334.15</v>
      </c>
      <c r="Q1968" s="2">
        <v>2334.15</v>
      </c>
      <c r="R1968" s="2">
        <v>4668.3</v>
      </c>
      <c r="S1968" s="2">
        <v>0</v>
      </c>
      <c r="T1968" s="2" t="s">
        <v>44</v>
      </c>
    </row>
    <row r="1969" spans="1:20" x14ac:dyDescent="0.25">
      <c r="A1969" s="2" t="s">
        <v>17</v>
      </c>
      <c r="B1969" s="2" t="s">
        <v>37</v>
      </c>
      <c r="C1969" s="2">
        <v>62019</v>
      </c>
      <c r="D1969" s="11">
        <v>44606</v>
      </c>
      <c r="E1969" s="2" t="s">
        <v>171</v>
      </c>
      <c r="F1969" s="2" t="s">
        <v>172</v>
      </c>
      <c r="G1969" s="2" t="s">
        <v>2651</v>
      </c>
      <c r="H1969" s="2" t="s">
        <v>41</v>
      </c>
      <c r="I1969" s="11">
        <v>43636</v>
      </c>
      <c r="J1969" s="2">
        <v>52197</v>
      </c>
      <c r="K1969" s="2" t="s">
        <v>42</v>
      </c>
      <c r="L1969" s="2" t="s">
        <v>43</v>
      </c>
      <c r="M1969" s="2">
        <v>18</v>
      </c>
      <c r="N1969" s="2">
        <v>44234.1</v>
      </c>
      <c r="O1969" s="2">
        <v>0</v>
      </c>
      <c r="P1969" s="2">
        <v>3981.07</v>
      </c>
      <c r="Q1969" s="2">
        <v>3981.07</v>
      </c>
      <c r="R1969" s="2">
        <v>7962.14</v>
      </c>
      <c r="S1969" s="2">
        <v>0</v>
      </c>
      <c r="T1969" s="2" t="s">
        <v>44</v>
      </c>
    </row>
    <row r="1970" spans="1:20" x14ac:dyDescent="0.25">
      <c r="A1970" s="2" t="s">
        <v>17</v>
      </c>
      <c r="B1970" s="2" t="s">
        <v>37</v>
      </c>
      <c r="C1970" s="2">
        <v>62019</v>
      </c>
      <c r="D1970" s="11">
        <v>44606</v>
      </c>
      <c r="E1970" s="2" t="s">
        <v>171</v>
      </c>
      <c r="F1970" s="2" t="s">
        <v>172</v>
      </c>
      <c r="G1970" s="2" t="s">
        <v>2652</v>
      </c>
      <c r="H1970" s="2" t="s">
        <v>41</v>
      </c>
      <c r="I1970" s="11">
        <v>43641</v>
      </c>
      <c r="J1970" s="2">
        <v>7493</v>
      </c>
      <c r="K1970" s="2" t="s">
        <v>42</v>
      </c>
      <c r="L1970" s="2" t="s">
        <v>43</v>
      </c>
      <c r="M1970" s="2">
        <v>18</v>
      </c>
      <c r="N1970" s="2">
        <v>6350</v>
      </c>
      <c r="O1970" s="2">
        <v>0</v>
      </c>
      <c r="P1970" s="2">
        <v>571.5</v>
      </c>
      <c r="Q1970" s="2">
        <v>571.5</v>
      </c>
      <c r="R1970" s="2">
        <v>1143</v>
      </c>
      <c r="S1970" s="2">
        <v>0</v>
      </c>
      <c r="T1970" s="2" t="s">
        <v>44</v>
      </c>
    </row>
    <row r="1971" spans="1:20" x14ac:dyDescent="0.25">
      <c r="A1971" s="2" t="s">
        <v>17</v>
      </c>
      <c r="B1971" s="2" t="s">
        <v>37</v>
      </c>
      <c r="C1971" s="2">
        <v>62019</v>
      </c>
      <c r="D1971" s="11">
        <v>44606</v>
      </c>
      <c r="E1971" s="2" t="s">
        <v>2653</v>
      </c>
      <c r="F1971" s="2" t="s">
        <v>2654</v>
      </c>
      <c r="G1971" s="2" t="s">
        <v>2655</v>
      </c>
      <c r="H1971" s="2" t="s">
        <v>41</v>
      </c>
      <c r="I1971" s="11">
        <v>43627</v>
      </c>
      <c r="J1971" s="2">
        <v>2832</v>
      </c>
      <c r="K1971" s="2" t="s">
        <v>42</v>
      </c>
      <c r="L1971" s="2" t="s">
        <v>43</v>
      </c>
      <c r="M1971" s="2">
        <v>18</v>
      </c>
      <c r="N1971" s="2">
        <v>2400</v>
      </c>
      <c r="O1971" s="2">
        <v>0</v>
      </c>
      <c r="P1971" s="2">
        <v>216</v>
      </c>
      <c r="Q1971" s="2">
        <v>216</v>
      </c>
      <c r="R1971" s="2">
        <v>432</v>
      </c>
      <c r="S1971" s="2">
        <v>0</v>
      </c>
      <c r="T1971" s="2" t="s">
        <v>44</v>
      </c>
    </row>
    <row r="1972" spans="1:20" x14ac:dyDescent="0.25">
      <c r="A1972" s="2" t="s">
        <v>17</v>
      </c>
      <c r="B1972" s="2" t="s">
        <v>37</v>
      </c>
      <c r="C1972" s="2">
        <v>62019</v>
      </c>
      <c r="D1972" s="11">
        <v>44606</v>
      </c>
      <c r="E1972" s="2" t="s">
        <v>2653</v>
      </c>
      <c r="F1972" s="2" t="s">
        <v>2654</v>
      </c>
      <c r="G1972" s="2" t="s">
        <v>2656</v>
      </c>
      <c r="H1972" s="2" t="s">
        <v>41</v>
      </c>
      <c r="I1972" s="11">
        <v>43637</v>
      </c>
      <c r="J1972" s="2">
        <v>2832</v>
      </c>
      <c r="K1972" s="2" t="s">
        <v>42</v>
      </c>
      <c r="L1972" s="2" t="s">
        <v>43</v>
      </c>
      <c r="M1972" s="2">
        <v>18</v>
      </c>
      <c r="N1972" s="2">
        <v>2400</v>
      </c>
      <c r="O1972" s="2">
        <v>0</v>
      </c>
      <c r="P1972" s="2">
        <v>216</v>
      </c>
      <c r="Q1972" s="2">
        <v>216</v>
      </c>
      <c r="R1972" s="2">
        <v>432</v>
      </c>
      <c r="S1972" s="2">
        <v>0</v>
      </c>
      <c r="T1972" s="2" t="s">
        <v>44</v>
      </c>
    </row>
    <row r="1973" spans="1:20" x14ac:dyDescent="0.25">
      <c r="A1973" s="2" t="s">
        <v>17</v>
      </c>
      <c r="B1973" s="2" t="s">
        <v>37</v>
      </c>
      <c r="C1973" s="2">
        <v>62019</v>
      </c>
      <c r="D1973" s="11">
        <v>44606</v>
      </c>
      <c r="E1973" s="2" t="s">
        <v>2657</v>
      </c>
      <c r="F1973" s="2" t="s">
        <v>2658</v>
      </c>
      <c r="G1973" s="2" t="s">
        <v>2659</v>
      </c>
      <c r="H1973" s="2" t="s">
        <v>41</v>
      </c>
      <c r="I1973" s="11">
        <v>43638</v>
      </c>
      <c r="J1973" s="2">
        <v>267093</v>
      </c>
      <c r="K1973" s="2" t="s">
        <v>42</v>
      </c>
      <c r="L1973" s="2" t="s">
        <v>43</v>
      </c>
      <c r="M1973" s="2">
        <v>18</v>
      </c>
      <c r="N1973" s="2">
        <v>226350</v>
      </c>
      <c r="O1973" s="2">
        <v>0</v>
      </c>
      <c r="P1973" s="2">
        <v>20371.5</v>
      </c>
      <c r="Q1973" s="2">
        <v>20371.5</v>
      </c>
      <c r="R1973" s="2">
        <v>40743</v>
      </c>
      <c r="S1973" s="2">
        <v>0</v>
      </c>
      <c r="T1973" s="2" t="s">
        <v>44</v>
      </c>
    </row>
    <row r="1974" spans="1:20" x14ac:dyDescent="0.25">
      <c r="A1974" s="2" t="s">
        <v>17</v>
      </c>
      <c r="B1974" s="2" t="s">
        <v>37</v>
      </c>
      <c r="C1974" s="2">
        <v>62019</v>
      </c>
      <c r="D1974" s="11">
        <v>44606</v>
      </c>
      <c r="E1974" s="2" t="s">
        <v>2660</v>
      </c>
      <c r="F1974" s="2" t="s">
        <v>2207</v>
      </c>
      <c r="G1974" s="2" t="s">
        <v>2661</v>
      </c>
      <c r="H1974" s="2" t="s">
        <v>41</v>
      </c>
      <c r="I1974" s="11">
        <v>43633</v>
      </c>
      <c r="J1974" s="2">
        <v>84370</v>
      </c>
      <c r="K1974" s="2" t="s">
        <v>42</v>
      </c>
      <c r="L1974" s="2" t="s">
        <v>43</v>
      </c>
      <c r="M1974" s="2">
        <v>18</v>
      </c>
      <c r="N1974" s="2">
        <v>71500</v>
      </c>
      <c r="O1974" s="2">
        <v>12870</v>
      </c>
      <c r="P1974" s="2">
        <v>0</v>
      </c>
      <c r="Q1974" s="2">
        <v>0</v>
      </c>
      <c r="R1974" s="2">
        <v>12870</v>
      </c>
      <c r="S1974" s="2">
        <v>0</v>
      </c>
      <c r="T1974" s="2" t="s">
        <v>44</v>
      </c>
    </row>
    <row r="1975" spans="1:20" x14ac:dyDescent="0.25">
      <c r="A1975" s="2" t="s">
        <v>17</v>
      </c>
      <c r="B1975" s="2" t="s">
        <v>37</v>
      </c>
      <c r="C1975" s="2">
        <v>62019</v>
      </c>
      <c r="D1975" s="11">
        <v>44606</v>
      </c>
      <c r="E1975" s="2" t="s">
        <v>2660</v>
      </c>
      <c r="F1975" s="2" t="s">
        <v>2207</v>
      </c>
      <c r="G1975" s="2" t="s">
        <v>2662</v>
      </c>
      <c r="H1975" s="2" t="s">
        <v>41</v>
      </c>
      <c r="I1975" s="11">
        <v>43645</v>
      </c>
      <c r="J1975" s="2">
        <v>90270</v>
      </c>
      <c r="K1975" s="2" t="s">
        <v>42</v>
      </c>
      <c r="L1975" s="2" t="s">
        <v>43</v>
      </c>
      <c r="M1975" s="2">
        <v>18</v>
      </c>
      <c r="N1975" s="2">
        <v>76500</v>
      </c>
      <c r="O1975" s="2">
        <v>13770</v>
      </c>
      <c r="P1975" s="2">
        <v>0</v>
      </c>
      <c r="Q1975" s="2">
        <v>0</v>
      </c>
      <c r="R1975" s="2">
        <v>13770</v>
      </c>
      <c r="S1975" s="2">
        <v>0</v>
      </c>
      <c r="T1975" s="2" t="s">
        <v>44</v>
      </c>
    </row>
    <row r="1976" spans="1:20" x14ac:dyDescent="0.25">
      <c r="A1976" s="2" t="s">
        <v>17</v>
      </c>
      <c r="B1976" s="2" t="s">
        <v>37</v>
      </c>
      <c r="C1976" s="2">
        <v>62019</v>
      </c>
      <c r="D1976" s="11">
        <v>44606</v>
      </c>
      <c r="E1976" s="2" t="s">
        <v>2663</v>
      </c>
      <c r="F1976" s="2" t="s">
        <v>2664</v>
      </c>
      <c r="G1976" s="2" t="s">
        <v>2665</v>
      </c>
      <c r="H1976" s="2" t="s">
        <v>41</v>
      </c>
      <c r="I1976" s="11">
        <v>43637</v>
      </c>
      <c r="J1976" s="2">
        <v>1180</v>
      </c>
      <c r="K1976" s="2" t="s">
        <v>42</v>
      </c>
      <c r="L1976" s="2" t="s">
        <v>43</v>
      </c>
      <c r="M1976" s="2">
        <v>18</v>
      </c>
      <c r="N1976" s="2">
        <v>237.29</v>
      </c>
      <c r="O1976" s="2">
        <v>0</v>
      </c>
      <c r="P1976" s="2">
        <v>21.36</v>
      </c>
      <c r="Q1976" s="2">
        <v>21.36</v>
      </c>
      <c r="R1976" s="2">
        <v>42.72</v>
      </c>
      <c r="S1976" s="2">
        <v>0</v>
      </c>
      <c r="T1976" s="2" t="s">
        <v>44</v>
      </c>
    </row>
    <row r="1977" spans="1:20" x14ac:dyDescent="0.25">
      <c r="A1977" s="2" t="s">
        <v>17</v>
      </c>
      <c r="B1977" s="2" t="s">
        <v>37</v>
      </c>
      <c r="C1977" s="2">
        <v>62019</v>
      </c>
      <c r="D1977" s="11">
        <v>44606</v>
      </c>
      <c r="E1977" s="2" t="s">
        <v>2663</v>
      </c>
      <c r="F1977" s="2" t="s">
        <v>2664</v>
      </c>
      <c r="G1977" s="2" t="s">
        <v>2665</v>
      </c>
      <c r="H1977" s="2" t="s">
        <v>41</v>
      </c>
      <c r="I1977" s="11">
        <v>43637</v>
      </c>
      <c r="J1977" s="2">
        <v>1180</v>
      </c>
      <c r="K1977" s="2" t="s">
        <v>42</v>
      </c>
      <c r="L1977" s="2" t="s">
        <v>43</v>
      </c>
      <c r="M1977" s="2">
        <v>28</v>
      </c>
      <c r="N1977" s="2">
        <v>703.13</v>
      </c>
      <c r="O1977" s="2">
        <v>0</v>
      </c>
      <c r="P1977" s="2">
        <v>98.44</v>
      </c>
      <c r="Q1977" s="2">
        <v>98.44</v>
      </c>
      <c r="R1977" s="2">
        <v>196.88</v>
      </c>
      <c r="S1977" s="2">
        <v>0</v>
      </c>
      <c r="T1977" s="2" t="s">
        <v>44</v>
      </c>
    </row>
    <row r="1978" spans="1:20" x14ac:dyDescent="0.25">
      <c r="A1978" s="2" t="s">
        <v>17</v>
      </c>
      <c r="B1978" s="2" t="s">
        <v>37</v>
      </c>
      <c r="C1978" s="2">
        <v>62019</v>
      </c>
      <c r="D1978" s="11">
        <v>44606</v>
      </c>
      <c r="E1978" s="2" t="s">
        <v>2666</v>
      </c>
      <c r="F1978" s="2" t="s">
        <v>2667</v>
      </c>
      <c r="G1978" s="2" t="s">
        <v>2668</v>
      </c>
      <c r="H1978" s="2" t="s">
        <v>41</v>
      </c>
      <c r="I1978" s="11">
        <v>43633</v>
      </c>
      <c r="J1978" s="2">
        <v>104026.56</v>
      </c>
      <c r="K1978" s="2" t="s">
        <v>42</v>
      </c>
      <c r="L1978" s="2" t="s">
        <v>43</v>
      </c>
      <c r="M1978" s="2">
        <v>18</v>
      </c>
      <c r="N1978" s="2">
        <v>88158.1</v>
      </c>
      <c r="O1978" s="2">
        <v>15868.46</v>
      </c>
      <c r="P1978" s="2">
        <v>0</v>
      </c>
      <c r="Q1978" s="2">
        <v>0</v>
      </c>
      <c r="R1978" s="2">
        <v>15868.46</v>
      </c>
      <c r="S1978" s="2">
        <v>0</v>
      </c>
      <c r="T1978" s="2" t="s">
        <v>44</v>
      </c>
    </row>
    <row r="1979" spans="1:20" x14ac:dyDescent="0.25">
      <c r="A1979" s="2" t="s">
        <v>17</v>
      </c>
      <c r="B1979" s="2" t="s">
        <v>37</v>
      </c>
      <c r="C1979" s="2">
        <v>62019</v>
      </c>
      <c r="D1979" s="11">
        <v>44606</v>
      </c>
      <c r="E1979" s="2" t="s">
        <v>1403</v>
      </c>
      <c r="F1979" s="2" t="s">
        <v>1404</v>
      </c>
      <c r="G1979" s="2" t="s">
        <v>2669</v>
      </c>
      <c r="H1979" s="2" t="s">
        <v>41</v>
      </c>
      <c r="I1979" s="11">
        <v>43637</v>
      </c>
      <c r="J1979" s="2">
        <v>95310</v>
      </c>
      <c r="K1979" s="2" t="s">
        <v>42</v>
      </c>
      <c r="L1979" s="2" t="s">
        <v>43</v>
      </c>
      <c r="M1979" s="2">
        <v>5</v>
      </c>
      <c r="N1979" s="2">
        <v>52000</v>
      </c>
      <c r="O1979" s="2">
        <v>2600</v>
      </c>
      <c r="P1979" s="2">
        <v>0</v>
      </c>
      <c r="Q1979" s="2">
        <v>0</v>
      </c>
      <c r="R1979" s="2">
        <v>2600</v>
      </c>
      <c r="S1979" s="2">
        <v>0</v>
      </c>
      <c r="T1979" s="2" t="s">
        <v>44</v>
      </c>
    </row>
    <row r="1980" spans="1:20" x14ac:dyDescent="0.25">
      <c r="A1980" s="2" t="s">
        <v>17</v>
      </c>
      <c r="B1980" s="2" t="s">
        <v>37</v>
      </c>
      <c r="C1980" s="2">
        <v>62019</v>
      </c>
      <c r="D1980" s="11">
        <v>44606</v>
      </c>
      <c r="E1980" s="2" t="s">
        <v>1403</v>
      </c>
      <c r="F1980" s="2" t="s">
        <v>1404</v>
      </c>
      <c r="G1980" s="2" t="s">
        <v>2669</v>
      </c>
      <c r="H1980" s="2" t="s">
        <v>41</v>
      </c>
      <c r="I1980" s="11">
        <v>43637</v>
      </c>
      <c r="J1980" s="2">
        <v>95310</v>
      </c>
      <c r="K1980" s="2" t="s">
        <v>42</v>
      </c>
      <c r="L1980" s="2" t="s">
        <v>43</v>
      </c>
      <c r="M1980" s="2">
        <v>18</v>
      </c>
      <c r="N1980" s="2">
        <v>34500</v>
      </c>
      <c r="O1980" s="2">
        <v>6210</v>
      </c>
      <c r="P1980" s="2">
        <v>0</v>
      </c>
      <c r="Q1980" s="2">
        <v>0</v>
      </c>
      <c r="R1980" s="2">
        <v>6210</v>
      </c>
      <c r="S1980" s="2">
        <v>0</v>
      </c>
      <c r="T1980" s="2" t="s">
        <v>44</v>
      </c>
    </row>
    <row r="1981" spans="1:20" x14ac:dyDescent="0.25">
      <c r="A1981" s="2" t="s">
        <v>17</v>
      </c>
      <c r="B1981" s="2" t="s">
        <v>37</v>
      </c>
      <c r="C1981" s="2">
        <v>62019</v>
      </c>
      <c r="D1981" s="11">
        <v>44606</v>
      </c>
      <c r="E1981" s="2" t="s">
        <v>640</v>
      </c>
      <c r="F1981" s="2" t="s">
        <v>641</v>
      </c>
      <c r="G1981" s="2" t="s">
        <v>2670</v>
      </c>
      <c r="H1981" s="2" t="s">
        <v>41</v>
      </c>
      <c r="I1981" s="11">
        <v>43642</v>
      </c>
      <c r="J1981" s="2">
        <v>2044</v>
      </c>
      <c r="K1981" s="2" t="s">
        <v>42</v>
      </c>
      <c r="L1981" s="2" t="s">
        <v>43</v>
      </c>
      <c r="M1981" s="2">
        <v>18</v>
      </c>
      <c r="N1981" s="2">
        <v>1732.5</v>
      </c>
      <c r="O1981" s="2">
        <v>0</v>
      </c>
      <c r="P1981" s="2">
        <v>155.93</v>
      </c>
      <c r="Q1981" s="2">
        <v>155.93</v>
      </c>
      <c r="R1981" s="2">
        <v>311.86</v>
      </c>
      <c r="S1981" s="2">
        <v>0</v>
      </c>
      <c r="T1981" s="2" t="s">
        <v>44</v>
      </c>
    </row>
    <row r="1982" spans="1:20" x14ac:dyDescent="0.25">
      <c r="A1982" s="2" t="s">
        <v>17</v>
      </c>
      <c r="B1982" s="2" t="s">
        <v>37</v>
      </c>
      <c r="C1982" s="2">
        <v>62019</v>
      </c>
      <c r="D1982" s="11">
        <v>44606</v>
      </c>
      <c r="E1982" s="2" t="s">
        <v>187</v>
      </c>
      <c r="F1982" s="2" t="s">
        <v>188</v>
      </c>
      <c r="G1982" s="2" t="s">
        <v>2671</v>
      </c>
      <c r="H1982" s="2" t="s">
        <v>41</v>
      </c>
      <c r="I1982" s="11">
        <v>43621</v>
      </c>
      <c r="J1982" s="2">
        <v>14160</v>
      </c>
      <c r="K1982" s="2" t="s">
        <v>42</v>
      </c>
      <c r="L1982" s="2" t="s">
        <v>43</v>
      </c>
      <c r="M1982" s="2">
        <v>18</v>
      </c>
      <c r="N1982" s="2">
        <v>12000</v>
      </c>
      <c r="O1982" s="2">
        <v>0</v>
      </c>
      <c r="P1982" s="2">
        <v>1080</v>
      </c>
      <c r="Q1982" s="2">
        <v>1080</v>
      </c>
      <c r="R1982" s="2">
        <v>2160</v>
      </c>
      <c r="S1982" s="2">
        <v>0</v>
      </c>
      <c r="T1982" s="2" t="s">
        <v>44</v>
      </c>
    </row>
    <row r="1983" spans="1:20" x14ac:dyDescent="0.25">
      <c r="A1983" s="2" t="s">
        <v>17</v>
      </c>
      <c r="B1983" s="2" t="s">
        <v>37</v>
      </c>
      <c r="C1983" s="2">
        <v>62019</v>
      </c>
      <c r="D1983" s="11">
        <v>44606</v>
      </c>
      <c r="E1983" s="2" t="s">
        <v>187</v>
      </c>
      <c r="F1983" s="2" t="s">
        <v>188</v>
      </c>
      <c r="G1983" s="2" t="s">
        <v>2672</v>
      </c>
      <c r="H1983" s="2" t="s">
        <v>41</v>
      </c>
      <c r="I1983" s="11">
        <v>43636</v>
      </c>
      <c r="J1983" s="2">
        <v>1982</v>
      </c>
      <c r="K1983" s="2" t="s">
        <v>42</v>
      </c>
      <c r="L1983" s="2" t="s">
        <v>43</v>
      </c>
      <c r="M1983" s="2">
        <v>18</v>
      </c>
      <c r="N1983" s="2">
        <v>1680</v>
      </c>
      <c r="O1983" s="2">
        <v>0</v>
      </c>
      <c r="P1983" s="2">
        <v>151.19999999999999</v>
      </c>
      <c r="Q1983" s="2">
        <v>151.19999999999999</v>
      </c>
      <c r="R1983" s="2">
        <v>302.39999999999998</v>
      </c>
      <c r="S1983" s="2">
        <v>0</v>
      </c>
      <c r="T1983" s="2" t="s">
        <v>44</v>
      </c>
    </row>
    <row r="1984" spans="1:20" x14ac:dyDescent="0.25">
      <c r="A1984" s="2" t="s">
        <v>17</v>
      </c>
      <c r="B1984" s="2" t="s">
        <v>37</v>
      </c>
      <c r="C1984" s="2">
        <v>62019</v>
      </c>
      <c r="D1984" s="11">
        <v>44606</v>
      </c>
      <c r="E1984" s="2" t="s">
        <v>187</v>
      </c>
      <c r="F1984" s="2" t="s">
        <v>188</v>
      </c>
      <c r="G1984" s="2" t="s">
        <v>2673</v>
      </c>
      <c r="H1984" s="2" t="s">
        <v>41</v>
      </c>
      <c r="I1984" s="11">
        <v>43641</v>
      </c>
      <c r="J1984" s="2">
        <v>2508</v>
      </c>
      <c r="K1984" s="2" t="s">
        <v>42</v>
      </c>
      <c r="L1984" s="2" t="s">
        <v>43</v>
      </c>
      <c r="M1984" s="2">
        <v>18</v>
      </c>
      <c r="N1984" s="2">
        <v>2125</v>
      </c>
      <c r="O1984" s="2">
        <v>0</v>
      </c>
      <c r="P1984" s="2">
        <v>191.25</v>
      </c>
      <c r="Q1984" s="2">
        <v>191.25</v>
      </c>
      <c r="R1984" s="2">
        <v>382.5</v>
      </c>
      <c r="S1984" s="2">
        <v>0</v>
      </c>
      <c r="T1984" s="2" t="s">
        <v>44</v>
      </c>
    </row>
    <row r="1985" spans="1:20" x14ac:dyDescent="0.25">
      <c r="A1985" s="2" t="s">
        <v>17</v>
      </c>
      <c r="B1985" s="2" t="s">
        <v>37</v>
      </c>
      <c r="C1985" s="2">
        <v>62019</v>
      </c>
      <c r="D1985" s="11">
        <v>44606</v>
      </c>
      <c r="E1985" s="2" t="s">
        <v>642</v>
      </c>
      <c r="F1985" s="2" t="s">
        <v>643</v>
      </c>
      <c r="G1985" s="2" t="s">
        <v>2674</v>
      </c>
      <c r="H1985" s="2" t="s">
        <v>41</v>
      </c>
      <c r="I1985" s="11">
        <v>43619</v>
      </c>
      <c r="J1985" s="2">
        <v>1947</v>
      </c>
      <c r="K1985" s="2" t="s">
        <v>42</v>
      </c>
      <c r="L1985" s="2" t="s">
        <v>43</v>
      </c>
      <c r="M1985" s="2">
        <v>18</v>
      </c>
      <c r="N1985" s="2">
        <v>1650</v>
      </c>
      <c r="O1985" s="2">
        <v>0</v>
      </c>
      <c r="P1985" s="2">
        <v>148.5</v>
      </c>
      <c r="Q1985" s="2">
        <v>148.5</v>
      </c>
      <c r="R1985" s="2">
        <v>297</v>
      </c>
      <c r="S1985" s="2">
        <v>0</v>
      </c>
      <c r="T1985" s="2" t="s">
        <v>44</v>
      </c>
    </row>
    <row r="1986" spans="1:20" x14ac:dyDescent="0.25">
      <c r="A1986" s="2" t="s">
        <v>17</v>
      </c>
      <c r="B1986" s="2" t="s">
        <v>37</v>
      </c>
      <c r="C1986" s="2">
        <v>62019</v>
      </c>
      <c r="D1986" s="11">
        <v>44606</v>
      </c>
      <c r="E1986" s="2" t="s">
        <v>642</v>
      </c>
      <c r="F1986" s="2" t="s">
        <v>643</v>
      </c>
      <c r="G1986" s="2" t="s">
        <v>2675</v>
      </c>
      <c r="H1986" s="2" t="s">
        <v>41</v>
      </c>
      <c r="I1986" s="11">
        <v>43622</v>
      </c>
      <c r="J1986" s="2">
        <v>1900.98</v>
      </c>
      <c r="K1986" s="2" t="s">
        <v>42</v>
      </c>
      <c r="L1986" s="2" t="s">
        <v>43</v>
      </c>
      <c r="M1986" s="2">
        <v>18</v>
      </c>
      <c r="N1986" s="2">
        <v>1611</v>
      </c>
      <c r="O1986" s="2">
        <v>0</v>
      </c>
      <c r="P1986" s="2">
        <v>144.99</v>
      </c>
      <c r="Q1986" s="2">
        <v>144.99</v>
      </c>
      <c r="R1986" s="2">
        <v>289.98</v>
      </c>
      <c r="S1986" s="2">
        <v>0</v>
      </c>
      <c r="T1986" s="2" t="s">
        <v>44</v>
      </c>
    </row>
    <row r="1987" spans="1:20" x14ac:dyDescent="0.25">
      <c r="A1987" s="2" t="s">
        <v>17</v>
      </c>
      <c r="B1987" s="2" t="s">
        <v>37</v>
      </c>
      <c r="C1987" s="2">
        <v>62019</v>
      </c>
      <c r="D1987" s="11">
        <v>44606</v>
      </c>
      <c r="E1987" s="2" t="s">
        <v>642</v>
      </c>
      <c r="F1987" s="2" t="s">
        <v>643</v>
      </c>
      <c r="G1987" s="2" t="s">
        <v>2676</v>
      </c>
      <c r="H1987" s="2" t="s">
        <v>41</v>
      </c>
      <c r="I1987" s="11">
        <v>43622</v>
      </c>
      <c r="J1987" s="2">
        <v>8391.92</v>
      </c>
      <c r="K1987" s="2" t="s">
        <v>42</v>
      </c>
      <c r="L1987" s="2" t="s">
        <v>43</v>
      </c>
      <c r="M1987" s="2">
        <v>18</v>
      </c>
      <c r="N1987" s="2">
        <v>7111.8</v>
      </c>
      <c r="O1987" s="2">
        <v>0</v>
      </c>
      <c r="P1987" s="2">
        <v>640.05999999999995</v>
      </c>
      <c r="Q1987" s="2">
        <v>640.05999999999995</v>
      </c>
      <c r="R1987" s="2">
        <v>1280.1199999999999</v>
      </c>
      <c r="S1987" s="2">
        <v>0</v>
      </c>
      <c r="T1987" s="2" t="s">
        <v>44</v>
      </c>
    </row>
    <row r="1988" spans="1:20" x14ac:dyDescent="0.25">
      <c r="A1988" s="2" t="s">
        <v>17</v>
      </c>
      <c r="B1988" s="2" t="s">
        <v>37</v>
      </c>
      <c r="C1988" s="2">
        <v>62019</v>
      </c>
      <c r="D1988" s="11">
        <v>44606</v>
      </c>
      <c r="E1988" s="2" t="s">
        <v>642</v>
      </c>
      <c r="F1988" s="2" t="s">
        <v>643</v>
      </c>
      <c r="G1988" s="2" t="s">
        <v>2677</v>
      </c>
      <c r="H1988" s="2" t="s">
        <v>41</v>
      </c>
      <c r="I1988" s="11">
        <v>43623</v>
      </c>
      <c r="J1988" s="2">
        <v>5310</v>
      </c>
      <c r="K1988" s="2" t="s">
        <v>42</v>
      </c>
      <c r="L1988" s="2" t="s">
        <v>43</v>
      </c>
      <c r="M1988" s="2">
        <v>18</v>
      </c>
      <c r="N1988" s="2">
        <v>4500</v>
      </c>
      <c r="O1988" s="2">
        <v>0</v>
      </c>
      <c r="P1988" s="2">
        <v>405</v>
      </c>
      <c r="Q1988" s="2">
        <v>405</v>
      </c>
      <c r="R1988" s="2">
        <v>810</v>
      </c>
      <c r="S1988" s="2">
        <v>0</v>
      </c>
      <c r="T1988" s="2" t="s">
        <v>44</v>
      </c>
    </row>
    <row r="1989" spans="1:20" x14ac:dyDescent="0.25">
      <c r="A1989" s="2" t="s">
        <v>17</v>
      </c>
      <c r="B1989" s="2" t="s">
        <v>37</v>
      </c>
      <c r="C1989" s="2">
        <v>62019</v>
      </c>
      <c r="D1989" s="11">
        <v>44606</v>
      </c>
      <c r="E1989" s="2" t="s">
        <v>642</v>
      </c>
      <c r="F1989" s="2" t="s">
        <v>643</v>
      </c>
      <c r="G1989" s="2" t="s">
        <v>2678</v>
      </c>
      <c r="H1989" s="2" t="s">
        <v>41</v>
      </c>
      <c r="I1989" s="11">
        <v>43635</v>
      </c>
      <c r="J1989" s="2">
        <v>2081.52</v>
      </c>
      <c r="K1989" s="2" t="s">
        <v>42</v>
      </c>
      <c r="L1989" s="2" t="s">
        <v>43</v>
      </c>
      <c r="M1989" s="2">
        <v>18</v>
      </c>
      <c r="N1989" s="2">
        <v>1764</v>
      </c>
      <c r="O1989" s="2">
        <v>0</v>
      </c>
      <c r="P1989" s="2">
        <v>158.76</v>
      </c>
      <c r="Q1989" s="2">
        <v>158.76</v>
      </c>
      <c r="R1989" s="2">
        <v>317.52</v>
      </c>
      <c r="S1989" s="2">
        <v>0</v>
      </c>
      <c r="T1989" s="2" t="s">
        <v>44</v>
      </c>
    </row>
    <row r="1990" spans="1:20" x14ac:dyDescent="0.25">
      <c r="A1990" s="2" t="s">
        <v>17</v>
      </c>
      <c r="B1990" s="2" t="s">
        <v>37</v>
      </c>
      <c r="C1990" s="2">
        <v>62019</v>
      </c>
      <c r="D1990" s="11">
        <v>44606</v>
      </c>
      <c r="E1990" s="2" t="s">
        <v>642</v>
      </c>
      <c r="F1990" s="2" t="s">
        <v>643</v>
      </c>
      <c r="G1990" s="2" t="s">
        <v>2679</v>
      </c>
      <c r="H1990" s="2" t="s">
        <v>41</v>
      </c>
      <c r="I1990" s="11">
        <v>43635</v>
      </c>
      <c r="J1990" s="2">
        <v>2678.6</v>
      </c>
      <c r="K1990" s="2" t="s">
        <v>42</v>
      </c>
      <c r="L1990" s="2" t="s">
        <v>43</v>
      </c>
      <c r="M1990" s="2">
        <v>18</v>
      </c>
      <c r="N1990" s="2">
        <v>2270</v>
      </c>
      <c r="O1990" s="2">
        <v>0</v>
      </c>
      <c r="P1990" s="2">
        <v>204.3</v>
      </c>
      <c r="Q1990" s="2">
        <v>204.3</v>
      </c>
      <c r="R1990" s="2">
        <v>408.6</v>
      </c>
      <c r="S1990" s="2">
        <v>0</v>
      </c>
      <c r="T1990" s="2" t="s">
        <v>44</v>
      </c>
    </row>
    <row r="1991" spans="1:20" x14ac:dyDescent="0.25">
      <c r="A1991" s="2" t="s">
        <v>17</v>
      </c>
      <c r="B1991" s="2" t="s">
        <v>37</v>
      </c>
      <c r="C1991" s="2">
        <v>62019</v>
      </c>
      <c r="D1991" s="11">
        <v>44606</v>
      </c>
      <c r="E1991" s="2" t="s">
        <v>192</v>
      </c>
      <c r="F1991" s="2" t="s">
        <v>193</v>
      </c>
      <c r="G1991" s="2" t="s">
        <v>2680</v>
      </c>
      <c r="H1991" s="2" t="s">
        <v>41</v>
      </c>
      <c r="I1991" s="11">
        <v>43642</v>
      </c>
      <c r="J1991" s="2">
        <v>40356</v>
      </c>
      <c r="K1991" s="2" t="s">
        <v>42</v>
      </c>
      <c r="L1991" s="2" t="s">
        <v>43</v>
      </c>
      <c r="M1991" s="2">
        <v>18</v>
      </c>
      <c r="N1991" s="2">
        <v>34200</v>
      </c>
      <c r="O1991" s="2">
        <v>0</v>
      </c>
      <c r="P1991" s="2">
        <v>3078</v>
      </c>
      <c r="Q1991" s="2">
        <v>3078</v>
      </c>
      <c r="R1991" s="2">
        <v>6156</v>
      </c>
      <c r="S1991" s="2">
        <v>0</v>
      </c>
      <c r="T1991" s="2" t="s">
        <v>44</v>
      </c>
    </row>
    <row r="1992" spans="1:20" x14ac:dyDescent="0.25">
      <c r="A1992" s="2" t="s">
        <v>17</v>
      </c>
      <c r="B1992" s="2" t="s">
        <v>37</v>
      </c>
      <c r="C1992" s="2">
        <v>62019</v>
      </c>
      <c r="D1992" s="11">
        <v>44606</v>
      </c>
      <c r="E1992" s="2" t="s">
        <v>2681</v>
      </c>
      <c r="F1992" s="2" t="s">
        <v>2682</v>
      </c>
      <c r="G1992" s="2" t="s">
        <v>1358</v>
      </c>
      <c r="H1992" s="2" t="s">
        <v>41</v>
      </c>
      <c r="I1992" s="11">
        <v>43638</v>
      </c>
      <c r="J1992" s="2">
        <v>8850</v>
      </c>
      <c r="K1992" s="2" t="s">
        <v>42</v>
      </c>
      <c r="L1992" s="2" t="s">
        <v>43</v>
      </c>
      <c r="M1992" s="2">
        <v>18</v>
      </c>
      <c r="N1992" s="2">
        <v>7500</v>
      </c>
      <c r="O1992" s="2">
        <v>0</v>
      </c>
      <c r="P1992" s="2">
        <v>675</v>
      </c>
      <c r="Q1992" s="2">
        <v>675</v>
      </c>
      <c r="R1992" s="2">
        <v>1350</v>
      </c>
      <c r="S1992" s="2">
        <v>0</v>
      </c>
      <c r="T1992" s="2" t="s">
        <v>44</v>
      </c>
    </row>
    <row r="1993" spans="1:20" x14ac:dyDescent="0.25">
      <c r="A1993" s="2" t="s">
        <v>17</v>
      </c>
      <c r="B1993" s="2" t="s">
        <v>37</v>
      </c>
      <c r="C1993" s="2">
        <v>62019</v>
      </c>
      <c r="D1993" s="11">
        <v>44606</v>
      </c>
      <c r="E1993" s="2" t="s">
        <v>644</v>
      </c>
      <c r="F1993" s="2" t="s">
        <v>645</v>
      </c>
      <c r="G1993" s="2" t="s">
        <v>2683</v>
      </c>
      <c r="H1993" s="2" t="s">
        <v>41</v>
      </c>
      <c r="I1993" s="11">
        <v>43641</v>
      </c>
      <c r="J1993" s="2">
        <v>27231</v>
      </c>
      <c r="K1993" s="2" t="s">
        <v>42</v>
      </c>
      <c r="L1993" s="2" t="s">
        <v>43</v>
      </c>
      <c r="M1993" s="2">
        <v>5</v>
      </c>
      <c r="N1993" s="2">
        <v>25935</v>
      </c>
      <c r="O1993" s="2">
        <v>0</v>
      </c>
      <c r="P1993" s="2">
        <v>648.38</v>
      </c>
      <c r="Q1993" s="2">
        <v>648.38</v>
      </c>
      <c r="R1993" s="2">
        <v>1296.76</v>
      </c>
      <c r="S1993" s="2">
        <v>0</v>
      </c>
      <c r="T1993" s="2" t="s">
        <v>44</v>
      </c>
    </row>
    <row r="1994" spans="1:20" x14ac:dyDescent="0.25">
      <c r="A1994" s="2" t="s">
        <v>17</v>
      </c>
      <c r="B1994" s="2" t="s">
        <v>37</v>
      </c>
      <c r="C1994" s="2">
        <v>62019</v>
      </c>
      <c r="D1994" s="11">
        <v>44606</v>
      </c>
      <c r="E1994" s="2" t="s">
        <v>2684</v>
      </c>
      <c r="F1994" s="2" t="s">
        <v>2685</v>
      </c>
      <c r="G1994" s="2" t="s">
        <v>2686</v>
      </c>
      <c r="H1994" s="2" t="s">
        <v>41</v>
      </c>
      <c r="I1994" s="11">
        <v>43643</v>
      </c>
      <c r="J1994" s="2">
        <v>5418</v>
      </c>
      <c r="K1994" s="2" t="s">
        <v>42</v>
      </c>
      <c r="L1994" s="2" t="s">
        <v>43</v>
      </c>
      <c r="M1994" s="2">
        <v>12</v>
      </c>
      <c r="N1994" s="2">
        <v>4610</v>
      </c>
      <c r="O1994" s="2">
        <v>0</v>
      </c>
      <c r="P1994" s="2">
        <v>277</v>
      </c>
      <c r="Q1994" s="2">
        <v>277</v>
      </c>
      <c r="R1994" s="2">
        <v>554</v>
      </c>
      <c r="S1994" s="2">
        <v>0</v>
      </c>
      <c r="T1994" s="2" t="s">
        <v>44</v>
      </c>
    </row>
    <row r="1995" spans="1:20" x14ac:dyDescent="0.25">
      <c r="A1995" s="2" t="s">
        <v>17</v>
      </c>
      <c r="B1995" s="2" t="s">
        <v>37</v>
      </c>
      <c r="C1995" s="2">
        <v>62019</v>
      </c>
      <c r="D1995" s="11">
        <v>44606</v>
      </c>
      <c r="E1995" s="2" t="s">
        <v>2684</v>
      </c>
      <c r="F1995" s="2" t="s">
        <v>2685</v>
      </c>
      <c r="G1995" s="2" t="s">
        <v>2686</v>
      </c>
      <c r="H1995" s="2" t="s">
        <v>41</v>
      </c>
      <c r="I1995" s="11">
        <v>43643</v>
      </c>
      <c r="J1995" s="2">
        <v>5418</v>
      </c>
      <c r="K1995" s="2" t="s">
        <v>42</v>
      </c>
      <c r="L1995" s="2" t="s">
        <v>43</v>
      </c>
      <c r="M1995" s="2">
        <v>18</v>
      </c>
      <c r="N1995" s="2">
        <v>216</v>
      </c>
      <c r="O1995" s="2">
        <v>0</v>
      </c>
      <c r="P1995" s="2">
        <v>19</v>
      </c>
      <c r="Q1995" s="2">
        <v>19</v>
      </c>
      <c r="R1995" s="2">
        <v>38</v>
      </c>
      <c r="S1995" s="2">
        <v>0</v>
      </c>
      <c r="T1995" s="2" t="s">
        <v>44</v>
      </c>
    </row>
    <row r="1996" spans="1:20" x14ac:dyDescent="0.25">
      <c r="A1996" s="2" t="s">
        <v>17</v>
      </c>
      <c r="B1996" s="2" t="s">
        <v>37</v>
      </c>
      <c r="C1996" s="2">
        <v>62019</v>
      </c>
      <c r="D1996" s="11">
        <v>44606</v>
      </c>
      <c r="E1996" s="2" t="s">
        <v>647</v>
      </c>
      <c r="F1996" s="2" t="s">
        <v>648</v>
      </c>
      <c r="G1996" s="2" t="s">
        <v>2687</v>
      </c>
      <c r="H1996" s="2" t="s">
        <v>41</v>
      </c>
      <c r="I1996" s="11">
        <v>43617</v>
      </c>
      <c r="J1996" s="2">
        <v>259630</v>
      </c>
      <c r="K1996" s="2" t="s">
        <v>42</v>
      </c>
      <c r="L1996" s="2" t="s">
        <v>43</v>
      </c>
      <c r="M1996" s="2">
        <v>18</v>
      </c>
      <c r="N1996" s="2">
        <v>220025</v>
      </c>
      <c r="O1996" s="2">
        <v>0</v>
      </c>
      <c r="P1996" s="2">
        <v>19802.25</v>
      </c>
      <c r="Q1996" s="2">
        <v>19802.25</v>
      </c>
      <c r="R1996" s="2">
        <v>39604.5</v>
      </c>
      <c r="S1996" s="2">
        <v>0</v>
      </c>
      <c r="T1996" s="2" t="s">
        <v>44</v>
      </c>
    </row>
    <row r="1997" spans="1:20" x14ac:dyDescent="0.25">
      <c r="A1997" s="2" t="s">
        <v>17</v>
      </c>
      <c r="B1997" s="2" t="s">
        <v>37</v>
      </c>
      <c r="C1997" s="2">
        <v>62019</v>
      </c>
      <c r="D1997" s="11">
        <v>44606</v>
      </c>
      <c r="E1997" s="2" t="s">
        <v>647</v>
      </c>
      <c r="F1997" s="2" t="s">
        <v>648</v>
      </c>
      <c r="G1997" s="2" t="s">
        <v>2688</v>
      </c>
      <c r="H1997" s="2" t="s">
        <v>41</v>
      </c>
      <c r="I1997" s="11">
        <v>43634</v>
      </c>
      <c r="J1997" s="2">
        <v>140382</v>
      </c>
      <c r="K1997" s="2" t="s">
        <v>42</v>
      </c>
      <c r="L1997" s="2" t="s">
        <v>43</v>
      </c>
      <c r="M1997" s="2">
        <v>18</v>
      </c>
      <c r="N1997" s="2">
        <v>118968</v>
      </c>
      <c r="O1997" s="2">
        <v>0</v>
      </c>
      <c r="P1997" s="2">
        <v>10707.12</v>
      </c>
      <c r="Q1997" s="2">
        <v>10707.12</v>
      </c>
      <c r="R1997" s="2">
        <v>21414.240000000002</v>
      </c>
      <c r="S1997" s="2">
        <v>0</v>
      </c>
      <c r="T1997" s="2" t="s">
        <v>44</v>
      </c>
    </row>
    <row r="1998" spans="1:20" x14ac:dyDescent="0.25">
      <c r="A1998" s="2" t="s">
        <v>17</v>
      </c>
      <c r="B1998" s="2" t="s">
        <v>37</v>
      </c>
      <c r="C1998" s="2">
        <v>62019</v>
      </c>
      <c r="D1998" s="11">
        <v>44606</v>
      </c>
      <c r="E1998" s="2" t="s">
        <v>1433</v>
      </c>
      <c r="F1998" s="2" t="s">
        <v>1434</v>
      </c>
      <c r="G1998" s="2" t="s">
        <v>1756</v>
      </c>
      <c r="H1998" s="2" t="s">
        <v>41</v>
      </c>
      <c r="I1998" s="11">
        <v>43624</v>
      </c>
      <c r="J1998" s="2">
        <v>24780</v>
      </c>
      <c r="K1998" s="2" t="s">
        <v>42</v>
      </c>
      <c r="L1998" s="2" t="s">
        <v>43</v>
      </c>
      <c r="M1998" s="2">
        <v>18</v>
      </c>
      <c r="N1998" s="2">
        <v>21000</v>
      </c>
      <c r="O1998" s="2">
        <v>3780</v>
      </c>
      <c r="P1998" s="2">
        <v>0</v>
      </c>
      <c r="Q1998" s="2">
        <v>0</v>
      </c>
      <c r="R1998" s="2">
        <v>3780</v>
      </c>
      <c r="S1998" s="2">
        <v>0</v>
      </c>
      <c r="T1998" s="2" t="s">
        <v>44</v>
      </c>
    </row>
    <row r="1999" spans="1:20" x14ac:dyDescent="0.25">
      <c r="A1999" s="2" t="s">
        <v>17</v>
      </c>
      <c r="B1999" s="2" t="s">
        <v>37</v>
      </c>
      <c r="C1999" s="2">
        <v>62019</v>
      </c>
      <c r="D1999" s="11">
        <v>44606</v>
      </c>
      <c r="E1999" s="2" t="s">
        <v>2689</v>
      </c>
      <c r="F1999" s="2" t="s">
        <v>2690</v>
      </c>
      <c r="G1999" s="2" t="s">
        <v>2691</v>
      </c>
      <c r="H1999" s="2" t="s">
        <v>41</v>
      </c>
      <c r="I1999" s="11">
        <v>43621</v>
      </c>
      <c r="J1999" s="2">
        <v>1523</v>
      </c>
      <c r="K1999" s="2" t="s">
        <v>42</v>
      </c>
      <c r="L1999" s="2" t="s">
        <v>43</v>
      </c>
      <c r="M1999" s="2">
        <v>5</v>
      </c>
      <c r="N1999" s="2">
        <v>1450</v>
      </c>
      <c r="O1999" s="2">
        <v>72.5</v>
      </c>
      <c r="P1999" s="2">
        <v>0</v>
      </c>
      <c r="Q1999" s="2">
        <v>0</v>
      </c>
      <c r="R1999" s="2">
        <v>72.5</v>
      </c>
      <c r="S1999" s="2">
        <v>0</v>
      </c>
      <c r="T1999" s="2" t="s">
        <v>44</v>
      </c>
    </row>
    <row r="2000" spans="1:20" x14ac:dyDescent="0.25">
      <c r="A2000" s="2" t="s">
        <v>17</v>
      </c>
      <c r="B2000" s="2" t="s">
        <v>37</v>
      </c>
      <c r="C2000" s="2">
        <v>62019</v>
      </c>
      <c r="D2000" s="11">
        <v>44606</v>
      </c>
      <c r="E2000" s="2" t="s">
        <v>1888</v>
      </c>
      <c r="F2000" s="2" t="s">
        <v>1889</v>
      </c>
      <c r="G2000" s="2" t="s">
        <v>2692</v>
      </c>
      <c r="H2000" s="2" t="s">
        <v>41</v>
      </c>
      <c r="I2000" s="11">
        <v>43645</v>
      </c>
      <c r="J2000" s="2">
        <v>27730</v>
      </c>
      <c r="K2000" s="2" t="s">
        <v>42</v>
      </c>
      <c r="L2000" s="2" t="s">
        <v>43</v>
      </c>
      <c r="M2000" s="2">
        <v>18</v>
      </c>
      <c r="N2000" s="2">
        <v>23500</v>
      </c>
      <c r="O2000" s="2">
        <v>0</v>
      </c>
      <c r="P2000" s="2">
        <v>2115</v>
      </c>
      <c r="Q2000" s="2">
        <v>2115</v>
      </c>
      <c r="R2000" s="2">
        <v>4230</v>
      </c>
      <c r="S2000" s="2">
        <v>0</v>
      </c>
      <c r="T2000" s="2" t="s">
        <v>44</v>
      </c>
    </row>
    <row r="2001" spans="1:20" x14ac:dyDescent="0.25">
      <c r="A2001" s="2" t="s">
        <v>15</v>
      </c>
      <c r="B2001" s="2" t="s">
        <v>37</v>
      </c>
      <c r="C2001" s="2">
        <v>62019</v>
      </c>
      <c r="D2001" s="11">
        <v>44606</v>
      </c>
      <c r="E2001" s="2" t="s">
        <v>2693</v>
      </c>
      <c r="F2001" s="2" t="s">
        <v>2694</v>
      </c>
      <c r="G2001" s="2" t="s">
        <v>2695</v>
      </c>
      <c r="H2001" s="2" t="s">
        <v>41</v>
      </c>
      <c r="I2001" s="11">
        <v>43581</v>
      </c>
      <c r="J2001" s="2">
        <v>4543</v>
      </c>
      <c r="K2001" s="2" t="s">
        <v>42</v>
      </c>
      <c r="L2001" s="2" t="s">
        <v>43</v>
      </c>
      <c r="M2001" s="2">
        <v>18</v>
      </c>
      <c r="N2001" s="2">
        <v>3850</v>
      </c>
      <c r="O2001" s="2">
        <v>0</v>
      </c>
      <c r="P2001" s="2">
        <v>346.5</v>
      </c>
      <c r="Q2001" s="2">
        <v>346.5</v>
      </c>
      <c r="R2001" s="2">
        <v>693</v>
      </c>
      <c r="S2001" s="2">
        <v>0</v>
      </c>
      <c r="T2001" s="2" t="s">
        <v>44</v>
      </c>
    </row>
    <row r="2002" spans="1:20" x14ac:dyDescent="0.25">
      <c r="A2002" s="2" t="s">
        <v>16</v>
      </c>
      <c r="B2002" s="2" t="s">
        <v>37</v>
      </c>
      <c r="C2002" s="2">
        <v>62019</v>
      </c>
      <c r="D2002" s="11">
        <v>44606</v>
      </c>
      <c r="E2002" s="2" t="s">
        <v>2693</v>
      </c>
      <c r="F2002" s="2" t="s">
        <v>2694</v>
      </c>
      <c r="G2002" s="2" t="s">
        <v>2696</v>
      </c>
      <c r="H2002" s="2" t="s">
        <v>41</v>
      </c>
      <c r="I2002" s="11">
        <v>43588</v>
      </c>
      <c r="J2002" s="2">
        <v>14402</v>
      </c>
      <c r="K2002" s="2" t="s">
        <v>42</v>
      </c>
      <c r="L2002" s="2" t="s">
        <v>43</v>
      </c>
      <c r="M2002" s="2">
        <v>18</v>
      </c>
      <c r="N2002" s="2">
        <v>12205</v>
      </c>
      <c r="O2002" s="2">
        <v>0</v>
      </c>
      <c r="P2002" s="2">
        <v>1098.45</v>
      </c>
      <c r="Q2002" s="2">
        <v>1098.45</v>
      </c>
      <c r="R2002" s="2">
        <v>2196.9</v>
      </c>
      <c r="S2002" s="2">
        <v>0</v>
      </c>
      <c r="T2002" s="2" t="s">
        <v>44</v>
      </c>
    </row>
    <row r="2003" spans="1:20" x14ac:dyDescent="0.25">
      <c r="A2003" s="2" t="s">
        <v>16</v>
      </c>
      <c r="B2003" s="2" t="s">
        <v>37</v>
      </c>
      <c r="C2003" s="2">
        <v>62019</v>
      </c>
      <c r="D2003" s="11">
        <v>44606</v>
      </c>
      <c r="E2003" s="2" t="s">
        <v>2693</v>
      </c>
      <c r="F2003" s="2" t="s">
        <v>2694</v>
      </c>
      <c r="G2003" s="2" t="s">
        <v>2697</v>
      </c>
      <c r="H2003" s="2" t="s">
        <v>41</v>
      </c>
      <c r="I2003" s="11">
        <v>43591</v>
      </c>
      <c r="J2003" s="2">
        <v>19222</v>
      </c>
      <c r="K2003" s="2" t="s">
        <v>42</v>
      </c>
      <c r="L2003" s="2" t="s">
        <v>43</v>
      </c>
      <c r="M2003" s="2">
        <v>18</v>
      </c>
      <c r="N2003" s="2">
        <v>16290</v>
      </c>
      <c r="O2003" s="2">
        <v>0</v>
      </c>
      <c r="P2003" s="2">
        <v>1466.1</v>
      </c>
      <c r="Q2003" s="2">
        <v>1466.1</v>
      </c>
      <c r="R2003" s="2">
        <v>2932.2</v>
      </c>
      <c r="S2003" s="2">
        <v>0</v>
      </c>
      <c r="T2003" s="2" t="s">
        <v>44</v>
      </c>
    </row>
    <row r="2004" spans="1:20" x14ac:dyDescent="0.25">
      <c r="A2004" s="2" t="s">
        <v>16</v>
      </c>
      <c r="B2004" s="2" t="s">
        <v>37</v>
      </c>
      <c r="C2004" s="2">
        <v>62019</v>
      </c>
      <c r="D2004" s="11">
        <v>44606</v>
      </c>
      <c r="E2004" s="2" t="s">
        <v>2693</v>
      </c>
      <c r="F2004" s="2" t="s">
        <v>2694</v>
      </c>
      <c r="G2004" s="2" t="s">
        <v>2698</v>
      </c>
      <c r="H2004" s="2" t="s">
        <v>41</v>
      </c>
      <c r="I2004" s="11">
        <v>43601</v>
      </c>
      <c r="J2004" s="2">
        <v>8968</v>
      </c>
      <c r="K2004" s="2" t="s">
        <v>42</v>
      </c>
      <c r="L2004" s="2" t="s">
        <v>43</v>
      </c>
      <c r="M2004" s="2">
        <v>18</v>
      </c>
      <c r="N2004" s="2">
        <v>7600</v>
      </c>
      <c r="O2004" s="2">
        <v>0</v>
      </c>
      <c r="P2004" s="2">
        <v>684</v>
      </c>
      <c r="Q2004" s="2">
        <v>684</v>
      </c>
      <c r="R2004" s="2">
        <v>1368</v>
      </c>
      <c r="S2004" s="2">
        <v>0</v>
      </c>
      <c r="T2004" s="2" t="s">
        <v>44</v>
      </c>
    </row>
    <row r="2005" spans="1:20" x14ac:dyDescent="0.25">
      <c r="A2005" s="2" t="s">
        <v>16</v>
      </c>
      <c r="B2005" s="2" t="s">
        <v>37</v>
      </c>
      <c r="C2005" s="2">
        <v>62019</v>
      </c>
      <c r="D2005" s="11">
        <v>44606</v>
      </c>
      <c r="E2005" s="2" t="s">
        <v>2693</v>
      </c>
      <c r="F2005" s="2" t="s">
        <v>2694</v>
      </c>
      <c r="G2005" s="2" t="s">
        <v>2699</v>
      </c>
      <c r="H2005" s="2" t="s">
        <v>41</v>
      </c>
      <c r="I2005" s="11">
        <v>43602</v>
      </c>
      <c r="J2005" s="2">
        <v>10915</v>
      </c>
      <c r="K2005" s="2" t="s">
        <v>42</v>
      </c>
      <c r="L2005" s="2" t="s">
        <v>43</v>
      </c>
      <c r="M2005" s="2">
        <v>18</v>
      </c>
      <c r="N2005" s="2">
        <v>9250</v>
      </c>
      <c r="O2005" s="2">
        <v>0</v>
      </c>
      <c r="P2005" s="2">
        <v>832.5</v>
      </c>
      <c r="Q2005" s="2">
        <v>832.5</v>
      </c>
      <c r="R2005" s="2">
        <v>1665</v>
      </c>
      <c r="S2005" s="2">
        <v>0</v>
      </c>
      <c r="T2005" s="2" t="s">
        <v>44</v>
      </c>
    </row>
    <row r="2006" spans="1:20" x14ac:dyDescent="0.25">
      <c r="A2006" s="2" t="s">
        <v>16</v>
      </c>
      <c r="B2006" s="2" t="s">
        <v>37</v>
      </c>
      <c r="C2006" s="2">
        <v>62019</v>
      </c>
      <c r="D2006" s="11">
        <v>44606</v>
      </c>
      <c r="E2006" s="2" t="s">
        <v>2693</v>
      </c>
      <c r="F2006" s="2" t="s">
        <v>2694</v>
      </c>
      <c r="G2006" s="2" t="s">
        <v>2700</v>
      </c>
      <c r="H2006" s="2" t="s">
        <v>41</v>
      </c>
      <c r="I2006" s="11">
        <v>43605</v>
      </c>
      <c r="J2006" s="2">
        <v>4224</v>
      </c>
      <c r="K2006" s="2" t="s">
        <v>42</v>
      </c>
      <c r="L2006" s="2" t="s">
        <v>43</v>
      </c>
      <c r="M2006" s="2">
        <v>18</v>
      </c>
      <c r="N2006" s="2">
        <v>3580</v>
      </c>
      <c r="O2006" s="2">
        <v>0</v>
      </c>
      <c r="P2006" s="2">
        <v>322.2</v>
      </c>
      <c r="Q2006" s="2">
        <v>322.2</v>
      </c>
      <c r="R2006" s="2">
        <v>644.4</v>
      </c>
      <c r="S2006" s="2">
        <v>0</v>
      </c>
      <c r="T2006" s="2" t="s">
        <v>44</v>
      </c>
    </row>
    <row r="2007" spans="1:20" x14ac:dyDescent="0.25">
      <c r="A2007" s="2" t="s">
        <v>16</v>
      </c>
      <c r="B2007" s="2" t="s">
        <v>37</v>
      </c>
      <c r="C2007" s="2">
        <v>62019</v>
      </c>
      <c r="D2007" s="11">
        <v>44606</v>
      </c>
      <c r="E2007" s="2" t="s">
        <v>2693</v>
      </c>
      <c r="F2007" s="2" t="s">
        <v>2694</v>
      </c>
      <c r="G2007" s="2" t="s">
        <v>2701</v>
      </c>
      <c r="H2007" s="2" t="s">
        <v>41</v>
      </c>
      <c r="I2007" s="11">
        <v>43615</v>
      </c>
      <c r="J2007" s="2">
        <v>38528</v>
      </c>
      <c r="K2007" s="2" t="s">
        <v>42</v>
      </c>
      <c r="L2007" s="2" t="s">
        <v>43</v>
      </c>
      <c r="M2007" s="2">
        <v>12</v>
      </c>
      <c r="N2007" s="2">
        <v>34400</v>
      </c>
      <c r="O2007" s="2">
        <v>0</v>
      </c>
      <c r="P2007" s="2">
        <v>2064</v>
      </c>
      <c r="Q2007" s="2">
        <v>2064</v>
      </c>
      <c r="R2007" s="2">
        <v>4128</v>
      </c>
      <c r="S2007" s="2">
        <v>0</v>
      </c>
      <c r="T2007" s="2" t="s">
        <v>44</v>
      </c>
    </row>
    <row r="2008" spans="1:20" x14ac:dyDescent="0.25">
      <c r="A2008" s="2" t="s">
        <v>17</v>
      </c>
      <c r="B2008" s="2" t="s">
        <v>37</v>
      </c>
      <c r="C2008" s="2">
        <v>62019</v>
      </c>
      <c r="D2008" s="11">
        <v>44606</v>
      </c>
      <c r="E2008" s="2" t="s">
        <v>2693</v>
      </c>
      <c r="F2008" s="2" t="s">
        <v>2694</v>
      </c>
      <c r="G2008" s="2" t="s">
        <v>2702</v>
      </c>
      <c r="H2008" s="2" t="s">
        <v>41</v>
      </c>
      <c r="I2008" s="11">
        <v>43624</v>
      </c>
      <c r="J2008" s="2">
        <v>12095</v>
      </c>
      <c r="K2008" s="2" t="s">
        <v>42</v>
      </c>
      <c r="L2008" s="2" t="s">
        <v>43</v>
      </c>
      <c r="M2008" s="2">
        <v>18</v>
      </c>
      <c r="N2008" s="2">
        <v>10250</v>
      </c>
      <c r="O2008" s="2">
        <v>0</v>
      </c>
      <c r="P2008" s="2">
        <v>922.5</v>
      </c>
      <c r="Q2008" s="2">
        <v>922.5</v>
      </c>
      <c r="R2008" s="2">
        <v>1845</v>
      </c>
      <c r="S2008" s="2">
        <v>0</v>
      </c>
      <c r="T2008" s="2" t="s">
        <v>44</v>
      </c>
    </row>
    <row r="2009" spans="1:20" x14ac:dyDescent="0.25">
      <c r="A2009" s="2" t="s">
        <v>17</v>
      </c>
      <c r="B2009" s="2" t="s">
        <v>37</v>
      </c>
      <c r="C2009" s="2">
        <v>62019</v>
      </c>
      <c r="D2009" s="11">
        <v>44606</v>
      </c>
      <c r="E2009" s="2" t="s">
        <v>2693</v>
      </c>
      <c r="F2009" s="2" t="s">
        <v>2694</v>
      </c>
      <c r="G2009" s="2" t="s">
        <v>2703</v>
      </c>
      <c r="H2009" s="2" t="s">
        <v>41</v>
      </c>
      <c r="I2009" s="11">
        <v>43630</v>
      </c>
      <c r="J2009" s="2">
        <v>12970</v>
      </c>
      <c r="K2009" s="2" t="s">
        <v>42</v>
      </c>
      <c r="L2009" s="2" t="s">
        <v>43</v>
      </c>
      <c r="M2009" s="2">
        <v>12</v>
      </c>
      <c r="N2009" s="2">
        <v>11580</v>
      </c>
      <c r="O2009" s="2">
        <v>0</v>
      </c>
      <c r="P2009" s="2">
        <v>694.8</v>
      </c>
      <c r="Q2009" s="2">
        <v>694.8</v>
      </c>
      <c r="R2009" s="2">
        <v>1389.6</v>
      </c>
      <c r="S2009" s="2">
        <v>0</v>
      </c>
      <c r="T2009" s="2" t="s">
        <v>44</v>
      </c>
    </row>
    <row r="2010" spans="1:20" x14ac:dyDescent="0.25">
      <c r="A2010" s="2" t="s">
        <v>17</v>
      </c>
      <c r="B2010" s="2" t="s">
        <v>37</v>
      </c>
      <c r="C2010" s="2">
        <v>62019</v>
      </c>
      <c r="D2010" s="11">
        <v>44606</v>
      </c>
      <c r="E2010" s="2" t="s">
        <v>2693</v>
      </c>
      <c r="F2010" s="2" t="s">
        <v>2694</v>
      </c>
      <c r="G2010" s="2" t="s">
        <v>2704</v>
      </c>
      <c r="H2010" s="2" t="s">
        <v>41</v>
      </c>
      <c r="I2010" s="11">
        <v>43638</v>
      </c>
      <c r="J2010" s="2">
        <v>18906</v>
      </c>
      <c r="K2010" s="2" t="s">
        <v>42</v>
      </c>
      <c r="L2010" s="2" t="s">
        <v>43</v>
      </c>
      <c r="M2010" s="2">
        <v>12</v>
      </c>
      <c r="N2010" s="2">
        <v>16880</v>
      </c>
      <c r="O2010" s="2">
        <v>0</v>
      </c>
      <c r="P2010" s="2">
        <v>1012.8</v>
      </c>
      <c r="Q2010" s="2">
        <v>1012.8</v>
      </c>
      <c r="R2010" s="2">
        <v>2025.6</v>
      </c>
      <c r="S2010" s="2">
        <v>0</v>
      </c>
      <c r="T2010" s="2" t="s">
        <v>44</v>
      </c>
    </row>
    <row r="2011" spans="1:20" x14ac:dyDescent="0.25">
      <c r="A2011" s="2" t="s">
        <v>17</v>
      </c>
      <c r="B2011" s="2" t="s">
        <v>37</v>
      </c>
      <c r="C2011" s="2">
        <v>62019</v>
      </c>
      <c r="D2011" s="11">
        <v>44606</v>
      </c>
      <c r="E2011" s="2" t="s">
        <v>2693</v>
      </c>
      <c r="F2011" s="2" t="s">
        <v>2694</v>
      </c>
      <c r="G2011" s="2" t="s">
        <v>2705</v>
      </c>
      <c r="H2011" s="2" t="s">
        <v>41</v>
      </c>
      <c r="I2011" s="11">
        <v>43641</v>
      </c>
      <c r="J2011" s="2">
        <v>19470</v>
      </c>
      <c r="K2011" s="2" t="s">
        <v>42</v>
      </c>
      <c r="L2011" s="2" t="s">
        <v>43</v>
      </c>
      <c r="M2011" s="2">
        <v>18</v>
      </c>
      <c r="N2011" s="2">
        <v>16500</v>
      </c>
      <c r="O2011" s="2">
        <v>0</v>
      </c>
      <c r="P2011" s="2">
        <v>1485</v>
      </c>
      <c r="Q2011" s="2">
        <v>1485</v>
      </c>
      <c r="R2011" s="2">
        <v>2970</v>
      </c>
      <c r="S2011" s="2">
        <v>0</v>
      </c>
      <c r="T2011" s="2" t="s">
        <v>44</v>
      </c>
    </row>
    <row r="2012" spans="1:20" x14ac:dyDescent="0.25">
      <c r="A2012" s="2" t="s">
        <v>17</v>
      </c>
      <c r="B2012" s="2" t="s">
        <v>37</v>
      </c>
      <c r="C2012" s="2">
        <v>62019</v>
      </c>
      <c r="D2012" s="11">
        <v>44606</v>
      </c>
      <c r="E2012" s="2" t="s">
        <v>650</v>
      </c>
      <c r="F2012" s="2" t="s">
        <v>651</v>
      </c>
      <c r="G2012" s="2" t="s">
        <v>2706</v>
      </c>
      <c r="H2012" s="2" t="s">
        <v>41</v>
      </c>
      <c r="I2012" s="11">
        <v>43627</v>
      </c>
      <c r="J2012" s="2">
        <v>4519</v>
      </c>
      <c r="K2012" s="2" t="s">
        <v>42</v>
      </c>
      <c r="L2012" s="2" t="s">
        <v>43</v>
      </c>
      <c r="M2012" s="2">
        <v>18</v>
      </c>
      <c r="N2012" s="2">
        <v>3829</v>
      </c>
      <c r="O2012" s="2">
        <v>0</v>
      </c>
      <c r="P2012" s="2">
        <v>345</v>
      </c>
      <c r="Q2012" s="2">
        <v>345</v>
      </c>
      <c r="R2012" s="2">
        <v>690</v>
      </c>
      <c r="S2012" s="2">
        <v>0</v>
      </c>
      <c r="T2012" s="2" t="s">
        <v>44</v>
      </c>
    </row>
    <row r="2013" spans="1:20" x14ac:dyDescent="0.25">
      <c r="A2013" s="2" t="s">
        <v>17</v>
      </c>
      <c r="B2013" s="2" t="s">
        <v>37</v>
      </c>
      <c r="C2013" s="2">
        <v>62019</v>
      </c>
      <c r="D2013" s="11">
        <v>44606</v>
      </c>
      <c r="E2013" s="2" t="s">
        <v>650</v>
      </c>
      <c r="F2013" s="2" t="s">
        <v>651</v>
      </c>
      <c r="G2013" s="2" t="s">
        <v>2707</v>
      </c>
      <c r="H2013" s="2" t="s">
        <v>41</v>
      </c>
      <c r="I2013" s="11">
        <v>43630</v>
      </c>
      <c r="J2013" s="2">
        <v>4663</v>
      </c>
      <c r="K2013" s="2" t="s">
        <v>42</v>
      </c>
      <c r="L2013" s="2" t="s">
        <v>43</v>
      </c>
      <c r="M2013" s="2">
        <v>18</v>
      </c>
      <c r="N2013" s="2">
        <v>3951</v>
      </c>
      <c r="O2013" s="2">
        <v>0</v>
      </c>
      <c r="P2013" s="2">
        <v>356</v>
      </c>
      <c r="Q2013" s="2">
        <v>356</v>
      </c>
      <c r="R2013" s="2">
        <v>712</v>
      </c>
      <c r="S2013" s="2">
        <v>0</v>
      </c>
      <c r="T2013" s="2" t="s">
        <v>44</v>
      </c>
    </row>
    <row r="2014" spans="1:20" x14ac:dyDescent="0.25">
      <c r="A2014" s="2" t="s">
        <v>17</v>
      </c>
      <c r="B2014" s="2" t="s">
        <v>37</v>
      </c>
      <c r="C2014" s="2">
        <v>62019</v>
      </c>
      <c r="D2014" s="11">
        <v>44606</v>
      </c>
      <c r="E2014" s="2" t="s">
        <v>650</v>
      </c>
      <c r="F2014" s="2" t="s">
        <v>651</v>
      </c>
      <c r="G2014" s="2" t="s">
        <v>2708</v>
      </c>
      <c r="H2014" s="2" t="s">
        <v>41</v>
      </c>
      <c r="I2014" s="11">
        <v>43641</v>
      </c>
      <c r="J2014" s="2">
        <v>13145</v>
      </c>
      <c r="K2014" s="2" t="s">
        <v>42</v>
      </c>
      <c r="L2014" s="2" t="s">
        <v>43</v>
      </c>
      <c r="M2014" s="2">
        <v>18</v>
      </c>
      <c r="N2014" s="2">
        <v>11139</v>
      </c>
      <c r="O2014" s="2">
        <v>0</v>
      </c>
      <c r="P2014" s="2">
        <v>1003</v>
      </c>
      <c r="Q2014" s="2">
        <v>1003</v>
      </c>
      <c r="R2014" s="2">
        <v>2006</v>
      </c>
      <c r="S2014" s="2">
        <v>0</v>
      </c>
      <c r="T2014" s="2" t="s">
        <v>44</v>
      </c>
    </row>
    <row r="2015" spans="1:20" x14ac:dyDescent="0.25">
      <c r="A2015" s="2" t="s">
        <v>17</v>
      </c>
      <c r="B2015" s="2" t="s">
        <v>37</v>
      </c>
      <c r="C2015" s="2">
        <v>62019</v>
      </c>
      <c r="D2015" s="11">
        <v>44606</v>
      </c>
      <c r="E2015" s="2" t="s">
        <v>650</v>
      </c>
      <c r="F2015" s="2" t="s">
        <v>651</v>
      </c>
      <c r="G2015" s="2" t="s">
        <v>2709</v>
      </c>
      <c r="H2015" s="2" t="s">
        <v>41</v>
      </c>
      <c r="I2015" s="11">
        <v>43641</v>
      </c>
      <c r="J2015" s="2">
        <v>1809</v>
      </c>
      <c r="K2015" s="2" t="s">
        <v>42</v>
      </c>
      <c r="L2015" s="2" t="s">
        <v>43</v>
      </c>
      <c r="M2015" s="2">
        <v>18</v>
      </c>
      <c r="N2015" s="2">
        <v>1533</v>
      </c>
      <c r="O2015" s="2">
        <v>0</v>
      </c>
      <c r="P2015" s="2">
        <v>138</v>
      </c>
      <c r="Q2015" s="2">
        <v>138</v>
      </c>
      <c r="R2015" s="2">
        <v>276</v>
      </c>
      <c r="S2015" s="2">
        <v>0</v>
      </c>
      <c r="T2015" s="2" t="s">
        <v>44</v>
      </c>
    </row>
    <row r="2016" spans="1:20" x14ac:dyDescent="0.25">
      <c r="A2016" s="2" t="s">
        <v>17</v>
      </c>
      <c r="B2016" s="2" t="s">
        <v>37</v>
      </c>
      <c r="C2016" s="2">
        <v>62019</v>
      </c>
      <c r="D2016" s="11">
        <v>44606</v>
      </c>
      <c r="E2016" s="2" t="s">
        <v>650</v>
      </c>
      <c r="F2016" s="2" t="s">
        <v>651</v>
      </c>
      <c r="G2016" s="2" t="s">
        <v>2710</v>
      </c>
      <c r="H2016" s="2" t="s">
        <v>41</v>
      </c>
      <c r="I2016" s="11">
        <v>43643</v>
      </c>
      <c r="J2016" s="2">
        <v>119</v>
      </c>
      <c r="K2016" s="2" t="s">
        <v>42</v>
      </c>
      <c r="L2016" s="2" t="s">
        <v>43</v>
      </c>
      <c r="M2016" s="2">
        <v>18</v>
      </c>
      <c r="N2016" s="2">
        <v>101</v>
      </c>
      <c r="O2016" s="2">
        <v>0</v>
      </c>
      <c r="P2016" s="2">
        <v>9</v>
      </c>
      <c r="Q2016" s="2">
        <v>9</v>
      </c>
      <c r="R2016" s="2">
        <v>18</v>
      </c>
      <c r="S2016" s="2">
        <v>0</v>
      </c>
      <c r="T2016" s="2" t="s">
        <v>44</v>
      </c>
    </row>
    <row r="2017" spans="1:20" x14ac:dyDescent="0.25">
      <c r="A2017" s="2" t="s">
        <v>17</v>
      </c>
      <c r="B2017" s="2" t="s">
        <v>37</v>
      </c>
      <c r="C2017" s="2">
        <v>62019</v>
      </c>
      <c r="D2017" s="11">
        <v>44606</v>
      </c>
      <c r="E2017" s="2" t="s">
        <v>2235</v>
      </c>
      <c r="F2017" s="2" t="s">
        <v>2236</v>
      </c>
      <c r="G2017" s="2" t="s">
        <v>2711</v>
      </c>
      <c r="H2017" s="2" t="s">
        <v>41</v>
      </c>
      <c r="I2017" s="11">
        <v>43643</v>
      </c>
      <c r="J2017" s="2">
        <v>318599.43</v>
      </c>
      <c r="K2017" s="2" t="s">
        <v>42</v>
      </c>
      <c r="L2017" s="2" t="s">
        <v>43</v>
      </c>
      <c r="M2017" s="2">
        <v>18</v>
      </c>
      <c r="N2017" s="2">
        <v>269999.52</v>
      </c>
      <c r="O2017" s="2">
        <v>48599.91</v>
      </c>
      <c r="P2017" s="2">
        <v>0</v>
      </c>
      <c r="Q2017" s="2">
        <v>0</v>
      </c>
      <c r="R2017" s="2">
        <v>48599.91</v>
      </c>
      <c r="S2017" s="2">
        <v>0</v>
      </c>
      <c r="T2017" s="2" t="s">
        <v>44</v>
      </c>
    </row>
    <row r="2018" spans="1:20" x14ac:dyDescent="0.25">
      <c r="A2018" s="2" t="s">
        <v>17</v>
      </c>
      <c r="B2018" s="2" t="s">
        <v>37</v>
      </c>
      <c r="C2018" s="2">
        <v>62019</v>
      </c>
      <c r="D2018" s="11">
        <v>44606</v>
      </c>
      <c r="E2018" s="2" t="s">
        <v>212</v>
      </c>
      <c r="F2018" s="2" t="s">
        <v>213</v>
      </c>
      <c r="G2018" s="2" t="s">
        <v>2712</v>
      </c>
      <c r="H2018" s="2" t="s">
        <v>41</v>
      </c>
      <c r="I2018" s="11">
        <v>43621</v>
      </c>
      <c r="J2018" s="2">
        <v>1439.68</v>
      </c>
      <c r="K2018" s="2" t="s">
        <v>42</v>
      </c>
      <c r="L2018" s="2" t="s">
        <v>43</v>
      </c>
      <c r="M2018" s="2">
        <v>12</v>
      </c>
      <c r="N2018" s="2">
        <v>569</v>
      </c>
      <c r="O2018" s="2">
        <v>0</v>
      </c>
      <c r="P2018" s="2">
        <v>34.14</v>
      </c>
      <c r="Q2018" s="2">
        <v>34.14</v>
      </c>
      <c r="R2018" s="2">
        <v>68.28</v>
      </c>
      <c r="S2018" s="2">
        <v>0</v>
      </c>
      <c r="T2018" s="2" t="s">
        <v>44</v>
      </c>
    </row>
    <row r="2019" spans="1:20" x14ac:dyDescent="0.25">
      <c r="A2019" s="2" t="s">
        <v>17</v>
      </c>
      <c r="B2019" s="2" t="s">
        <v>37</v>
      </c>
      <c r="C2019" s="2">
        <v>62019</v>
      </c>
      <c r="D2019" s="11">
        <v>44606</v>
      </c>
      <c r="E2019" s="2" t="s">
        <v>212</v>
      </c>
      <c r="F2019" s="2" t="s">
        <v>213</v>
      </c>
      <c r="G2019" s="2" t="s">
        <v>2712</v>
      </c>
      <c r="H2019" s="2" t="s">
        <v>41</v>
      </c>
      <c r="I2019" s="11">
        <v>43621</v>
      </c>
      <c r="J2019" s="2">
        <v>1439.68</v>
      </c>
      <c r="K2019" s="2" t="s">
        <v>42</v>
      </c>
      <c r="L2019" s="2" t="s">
        <v>43</v>
      </c>
      <c r="M2019" s="2">
        <v>18</v>
      </c>
      <c r="N2019" s="2">
        <v>680</v>
      </c>
      <c r="O2019" s="2">
        <v>0</v>
      </c>
      <c r="P2019" s="2">
        <v>61.2</v>
      </c>
      <c r="Q2019" s="2">
        <v>61.2</v>
      </c>
      <c r="R2019" s="2">
        <v>122.4</v>
      </c>
      <c r="S2019" s="2">
        <v>0</v>
      </c>
      <c r="T2019" s="2" t="s">
        <v>44</v>
      </c>
    </row>
    <row r="2020" spans="1:20" x14ac:dyDescent="0.25">
      <c r="A2020" s="2" t="s">
        <v>17</v>
      </c>
      <c r="B2020" s="2" t="s">
        <v>37</v>
      </c>
      <c r="C2020" s="2">
        <v>62019</v>
      </c>
      <c r="D2020" s="11">
        <v>44606</v>
      </c>
      <c r="E2020" s="2" t="s">
        <v>212</v>
      </c>
      <c r="F2020" s="2" t="s">
        <v>213</v>
      </c>
      <c r="G2020" s="2" t="s">
        <v>2713</v>
      </c>
      <c r="H2020" s="2" t="s">
        <v>41</v>
      </c>
      <c r="I2020" s="11">
        <v>43622</v>
      </c>
      <c r="J2020" s="2">
        <v>3304</v>
      </c>
      <c r="K2020" s="2" t="s">
        <v>42</v>
      </c>
      <c r="L2020" s="2" t="s">
        <v>43</v>
      </c>
      <c r="M2020" s="2">
        <v>18</v>
      </c>
      <c r="N2020" s="2">
        <v>2800</v>
      </c>
      <c r="O2020" s="2">
        <v>0</v>
      </c>
      <c r="P2020" s="2">
        <v>252</v>
      </c>
      <c r="Q2020" s="2">
        <v>252</v>
      </c>
      <c r="R2020" s="2">
        <v>504</v>
      </c>
      <c r="S2020" s="2">
        <v>0</v>
      </c>
      <c r="T2020" s="2" t="s">
        <v>44</v>
      </c>
    </row>
    <row r="2021" spans="1:20" x14ac:dyDescent="0.25">
      <c r="A2021" s="2" t="s">
        <v>17</v>
      </c>
      <c r="B2021" s="2" t="s">
        <v>37</v>
      </c>
      <c r="C2021" s="2">
        <v>62019</v>
      </c>
      <c r="D2021" s="11">
        <v>44606</v>
      </c>
      <c r="E2021" s="2" t="s">
        <v>1443</v>
      </c>
      <c r="F2021" s="2" t="s">
        <v>1444</v>
      </c>
      <c r="G2021" s="2" t="s">
        <v>683</v>
      </c>
      <c r="H2021" s="2" t="s">
        <v>41</v>
      </c>
      <c r="I2021" s="11">
        <v>43641</v>
      </c>
      <c r="J2021" s="2">
        <v>873.6</v>
      </c>
      <c r="K2021" s="2" t="s">
        <v>42</v>
      </c>
      <c r="L2021" s="2" t="s">
        <v>43</v>
      </c>
      <c r="M2021" s="2">
        <v>12</v>
      </c>
      <c r="N2021" s="2">
        <v>780</v>
      </c>
      <c r="O2021" s="2">
        <v>0</v>
      </c>
      <c r="P2021" s="2">
        <v>46.8</v>
      </c>
      <c r="Q2021" s="2">
        <v>46.8</v>
      </c>
      <c r="R2021" s="2">
        <v>93.6</v>
      </c>
      <c r="S2021" s="2">
        <v>0</v>
      </c>
      <c r="T2021" s="2" t="s">
        <v>44</v>
      </c>
    </row>
    <row r="2022" spans="1:20" x14ac:dyDescent="0.25">
      <c r="A2022" s="2" t="s">
        <v>17</v>
      </c>
      <c r="B2022" s="2" t="s">
        <v>37</v>
      </c>
      <c r="C2022" s="2">
        <v>62019</v>
      </c>
      <c r="D2022" s="11">
        <v>44606</v>
      </c>
      <c r="E2022" s="2" t="s">
        <v>654</v>
      </c>
      <c r="F2022" s="2" t="s">
        <v>655</v>
      </c>
      <c r="G2022" s="2" t="s">
        <v>2714</v>
      </c>
      <c r="H2022" s="2" t="s">
        <v>41</v>
      </c>
      <c r="I2022" s="11">
        <v>43624</v>
      </c>
      <c r="J2022" s="2">
        <v>8400</v>
      </c>
      <c r="K2022" s="2" t="s">
        <v>42</v>
      </c>
      <c r="L2022" s="2" t="s">
        <v>43</v>
      </c>
      <c r="M2022" s="2">
        <v>5</v>
      </c>
      <c r="N2022" s="2">
        <v>8000</v>
      </c>
      <c r="O2022" s="2">
        <v>0</v>
      </c>
      <c r="P2022" s="2">
        <v>200</v>
      </c>
      <c r="Q2022" s="2">
        <v>200</v>
      </c>
      <c r="R2022" s="2">
        <v>400</v>
      </c>
      <c r="S2022" s="2">
        <v>0</v>
      </c>
      <c r="T2022" s="2" t="s">
        <v>44</v>
      </c>
    </row>
    <row r="2023" spans="1:20" x14ac:dyDescent="0.25">
      <c r="A2023" s="2" t="s">
        <v>17</v>
      </c>
      <c r="B2023" s="2" t="s">
        <v>37</v>
      </c>
      <c r="C2023" s="2">
        <v>62019</v>
      </c>
      <c r="D2023" s="11">
        <v>44606</v>
      </c>
      <c r="E2023" s="2" t="s">
        <v>656</v>
      </c>
      <c r="F2023" s="2" t="s">
        <v>657</v>
      </c>
      <c r="G2023" s="2" t="s">
        <v>2715</v>
      </c>
      <c r="H2023" s="2" t="s">
        <v>41</v>
      </c>
      <c r="I2023" s="11">
        <v>43631</v>
      </c>
      <c r="J2023" s="2">
        <v>5664</v>
      </c>
      <c r="K2023" s="2" t="s">
        <v>42</v>
      </c>
      <c r="L2023" s="2" t="s">
        <v>43</v>
      </c>
      <c r="M2023" s="2">
        <v>18</v>
      </c>
      <c r="N2023" s="2">
        <v>4800</v>
      </c>
      <c r="O2023" s="2">
        <v>0</v>
      </c>
      <c r="P2023" s="2">
        <v>432</v>
      </c>
      <c r="Q2023" s="2">
        <v>432</v>
      </c>
      <c r="R2023" s="2">
        <v>864</v>
      </c>
      <c r="S2023" s="2">
        <v>0</v>
      </c>
      <c r="T2023" s="2" t="s">
        <v>44</v>
      </c>
    </row>
    <row r="2024" spans="1:20" x14ac:dyDescent="0.25">
      <c r="A2024" s="2" t="s">
        <v>17</v>
      </c>
      <c r="B2024" s="2" t="s">
        <v>37</v>
      </c>
      <c r="C2024" s="2">
        <v>62019</v>
      </c>
      <c r="D2024" s="11">
        <v>44606</v>
      </c>
      <c r="E2024" s="2" t="s">
        <v>656</v>
      </c>
      <c r="F2024" s="2" t="s">
        <v>657</v>
      </c>
      <c r="G2024" s="2" t="s">
        <v>2716</v>
      </c>
      <c r="H2024" s="2" t="s">
        <v>41</v>
      </c>
      <c r="I2024" s="11">
        <v>43634</v>
      </c>
      <c r="J2024" s="2">
        <v>4868</v>
      </c>
      <c r="K2024" s="2" t="s">
        <v>42</v>
      </c>
      <c r="L2024" s="2" t="s">
        <v>43</v>
      </c>
      <c r="M2024" s="2">
        <v>18</v>
      </c>
      <c r="N2024" s="2">
        <v>4125</v>
      </c>
      <c r="O2024" s="2">
        <v>0</v>
      </c>
      <c r="P2024" s="2">
        <v>371.25</v>
      </c>
      <c r="Q2024" s="2">
        <v>371.25</v>
      </c>
      <c r="R2024" s="2">
        <v>742.5</v>
      </c>
      <c r="S2024" s="2">
        <v>0</v>
      </c>
      <c r="T2024" s="2" t="s">
        <v>44</v>
      </c>
    </row>
    <row r="2025" spans="1:20" x14ac:dyDescent="0.25">
      <c r="A2025" s="2" t="s">
        <v>17</v>
      </c>
      <c r="B2025" s="2" t="s">
        <v>37</v>
      </c>
      <c r="C2025" s="2">
        <v>62019</v>
      </c>
      <c r="D2025" s="11">
        <v>44606</v>
      </c>
      <c r="E2025" s="2" t="s">
        <v>656</v>
      </c>
      <c r="F2025" s="2" t="s">
        <v>657</v>
      </c>
      <c r="G2025" s="2" t="s">
        <v>2717</v>
      </c>
      <c r="H2025" s="2" t="s">
        <v>41</v>
      </c>
      <c r="I2025" s="11">
        <v>43634</v>
      </c>
      <c r="J2025" s="2">
        <v>4602</v>
      </c>
      <c r="K2025" s="2" t="s">
        <v>42</v>
      </c>
      <c r="L2025" s="2" t="s">
        <v>43</v>
      </c>
      <c r="M2025" s="2">
        <v>18</v>
      </c>
      <c r="N2025" s="2">
        <v>3900</v>
      </c>
      <c r="O2025" s="2">
        <v>0</v>
      </c>
      <c r="P2025" s="2">
        <v>351</v>
      </c>
      <c r="Q2025" s="2">
        <v>351</v>
      </c>
      <c r="R2025" s="2">
        <v>702</v>
      </c>
      <c r="S2025" s="2">
        <v>0</v>
      </c>
      <c r="T2025" s="2" t="s">
        <v>44</v>
      </c>
    </row>
    <row r="2026" spans="1:20" x14ac:dyDescent="0.25">
      <c r="A2026" s="2" t="s">
        <v>17</v>
      </c>
      <c r="B2026" s="2" t="s">
        <v>37</v>
      </c>
      <c r="C2026" s="2">
        <v>62019</v>
      </c>
      <c r="D2026" s="11">
        <v>44606</v>
      </c>
      <c r="E2026" s="2" t="s">
        <v>656</v>
      </c>
      <c r="F2026" s="2" t="s">
        <v>657</v>
      </c>
      <c r="G2026" s="2" t="s">
        <v>2718</v>
      </c>
      <c r="H2026" s="2" t="s">
        <v>41</v>
      </c>
      <c r="I2026" s="11">
        <v>43634</v>
      </c>
      <c r="J2026" s="2">
        <v>720</v>
      </c>
      <c r="K2026" s="2" t="s">
        <v>42</v>
      </c>
      <c r="L2026" s="2" t="s">
        <v>43</v>
      </c>
      <c r="M2026" s="2">
        <v>18</v>
      </c>
      <c r="N2026" s="2">
        <v>610</v>
      </c>
      <c r="O2026" s="2">
        <v>0</v>
      </c>
      <c r="P2026" s="2">
        <v>54.9</v>
      </c>
      <c r="Q2026" s="2">
        <v>54.9</v>
      </c>
      <c r="R2026" s="2">
        <v>109.8</v>
      </c>
      <c r="S2026" s="2">
        <v>0</v>
      </c>
      <c r="T2026" s="2" t="s">
        <v>44</v>
      </c>
    </row>
    <row r="2027" spans="1:20" x14ac:dyDescent="0.25">
      <c r="A2027" s="2" t="s">
        <v>17</v>
      </c>
      <c r="B2027" s="2" t="s">
        <v>37</v>
      </c>
      <c r="C2027" s="2">
        <v>62019</v>
      </c>
      <c r="D2027" s="11">
        <v>44606</v>
      </c>
      <c r="E2027" s="2" t="s">
        <v>222</v>
      </c>
      <c r="F2027" s="2" t="s">
        <v>223</v>
      </c>
      <c r="G2027" s="2" t="s">
        <v>2719</v>
      </c>
      <c r="H2027" s="2" t="s">
        <v>41</v>
      </c>
      <c r="I2027" s="11">
        <v>43638</v>
      </c>
      <c r="J2027" s="2">
        <v>14278</v>
      </c>
      <c r="K2027" s="2" t="s">
        <v>42</v>
      </c>
      <c r="L2027" s="2" t="s">
        <v>43</v>
      </c>
      <c r="M2027" s="2">
        <v>18</v>
      </c>
      <c r="N2027" s="2">
        <v>12100</v>
      </c>
      <c r="O2027" s="2">
        <v>0</v>
      </c>
      <c r="P2027" s="2">
        <v>1089</v>
      </c>
      <c r="Q2027" s="2">
        <v>1089</v>
      </c>
      <c r="R2027" s="2">
        <v>2178</v>
      </c>
      <c r="S2027" s="2">
        <v>0</v>
      </c>
      <c r="T2027" s="2" t="s">
        <v>44</v>
      </c>
    </row>
    <row r="2028" spans="1:20" x14ac:dyDescent="0.25">
      <c r="A2028" s="2" t="s">
        <v>17</v>
      </c>
      <c r="B2028" s="2" t="s">
        <v>37</v>
      </c>
      <c r="C2028" s="2">
        <v>62019</v>
      </c>
      <c r="D2028" s="11">
        <v>44606</v>
      </c>
      <c r="E2028" s="2" t="s">
        <v>222</v>
      </c>
      <c r="F2028" s="2" t="s">
        <v>223</v>
      </c>
      <c r="G2028" s="2" t="s">
        <v>2720</v>
      </c>
      <c r="H2028" s="2" t="s">
        <v>41</v>
      </c>
      <c r="I2028" s="11">
        <v>43643</v>
      </c>
      <c r="J2028" s="2">
        <v>1558</v>
      </c>
      <c r="K2028" s="2" t="s">
        <v>42</v>
      </c>
      <c r="L2028" s="2" t="s">
        <v>43</v>
      </c>
      <c r="M2028" s="2">
        <v>18</v>
      </c>
      <c r="N2028" s="2">
        <v>1320</v>
      </c>
      <c r="O2028" s="2">
        <v>0</v>
      </c>
      <c r="P2028" s="2">
        <v>118.8</v>
      </c>
      <c r="Q2028" s="2">
        <v>118.8</v>
      </c>
      <c r="R2028" s="2">
        <v>237.6</v>
      </c>
      <c r="S2028" s="2">
        <v>0</v>
      </c>
      <c r="T2028" s="2" t="s">
        <v>44</v>
      </c>
    </row>
    <row r="2029" spans="1:20" x14ac:dyDescent="0.25">
      <c r="A2029" s="2" t="s">
        <v>17</v>
      </c>
      <c r="B2029" s="2" t="s">
        <v>37</v>
      </c>
      <c r="C2029" s="2">
        <v>62019</v>
      </c>
      <c r="D2029" s="11">
        <v>44606</v>
      </c>
      <c r="E2029" s="2" t="s">
        <v>222</v>
      </c>
      <c r="F2029" s="2" t="s">
        <v>223</v>
      </c>
      <c r="G2029" s="2" t="s">
        <v>2721</v>
      </c>
      <c r="H2029" s="2" t="s">
        <v>41</v>
      </c>
      <c r="I2029" s="11">
        <v>43645</v>
      </c>
      <c r="J2029" s="2">
        <v>7757</v>
      </c>
      <c r="K2029" s="2" t="s">
        <v>42</v>
      </c>
      <c r="L2029" s="2" t="s">
        <v>43</v>
      </c>
      <c r="M2029" s="2">
        <v>18</v>
      </c>
      <c r="N2029" s="2">
        <v>6575</v>
      </c>
      <c r="O2029" s="2">
        <v>0</v>
      </c>
      <c r="P2029" s="2">
        <v>591.75</v>
      </c>
      <c r="Q2029" s="2">
        <v>591.75</v>
      </c>
      <c r="R2029" s="2">
        <v>1183.5</v>
      </c>
      <c r="S2029" s="2">
        <v>0</v>
      </c>
      <c r="T2029" s="2" t="s">
        <v>44</v>
      </c>
    </row>
    <row r="2030" spans="1:20" x14ac:dyDescent="0.25">
      <c r="A2030" s="2" t="s">
        <v>17</v>
      </c>
      <c r="B2030" s="2" t="s">
        <v>37</v>
      </c>
      <c r="C2030" s="2">
        <v>62019</v>
      </c>
      <c r="D2030" s="11">
        <v>44606</v>
      </c>
      <c r="E2030" s="2" t="s">
        <v>222</v>
      </c>
      <c r="F2030" s="2" t="s">
        <v>223</v>
      </c>
      <c r="G2030" s="2" t="s">
        <v>2722</v>
      </c>
      <c r="H2030" s="2" t="s">
        <v>41</v>
      </c>
      <c r="I2030" s="11">
        <v>43645</v>
      </c>
      <c r="J2030" s="2">
        <v>1711</v>
      </c>
      <c r="K2030" s="2" t="s">
        <v>42</v>
      </c>
      <c r="L2030" s="2" t="s">
        <v>43</v>
      </c>
      <c r="M2030" s="2">
        <v>18</v>
      </c>
      <c r="N2030" s="2">
        <v>1450</v>
      </c>
      <c r="O2030" s="2">
        <v>0</v>
      </c>
      <c r="P2030" s="2">
        <v>130.5</v>
      </c>
      <c r="Q2030" s="2">
        <v>130.5</v>
      </c>
      <c r="R2030" s="2">
        <v>261</v>
      </c>
      <c r="S2030" s="2">
        <v>0</v>
      </c>
      <c r="T2030" s="2" t="s">
        <v>44</v>
      </c>
    </row>
    <row r="2031" spans="1:20" x14ac:dyDescent="0.25">
      <c r="A2031" s="2" t="s">
        <v>17</v>
      </c>
      <c r="B2031" s="2" t="s">
        <v>37</v>
      </c>
      <c r="C2031" s="2">
        <v>62019</v>
      </c>
      <c r="D2031" s="11">
        <v>44606</v>
      </c>
      <c r="E2031" s="2" t="s">
        <v>225</v>
      </c>
      <c r="F2031" s="2" t="s">
        <v>226</v>
      </c>
      <c r="G2031" s="2" t="s">
        <v>2723</v>
      </c>
      <c r="H2031" s="2" t="s">
        <v>41</v>
      </c>
      <c r="I2031" s="11">
        <v>43624</v>
      </c>
      <c r="J2031" s="2">
        <v>40710</v>
      </c>
      <c r="K2031" s="2" t="s">
        <v>42</v>
      </c>
      <c r="L2031" s="2" t="s">
        <v>43</v>
      </c>
      <c r="M2031" s="2">
        <v>18</v>
      </c>
      <c r="N2031" s="2">
        <v>34500</v>
      </c>
      <c r="O2031" s="2">
        <v>0</v>
      </c>
      <c r="P2031" s="2">
        <v>3105</v>
      </c>
      <c r="Q2031" s="2">
        <v>3105</v>
      </c>
      <c r="R2031" s="2">
        <v>6210</v>
      </c>
      <c r="S2031" s="2">
        <v>0</v>
      </c>
      <c r="T2031" s="2" t="s">
        <v>44</v>
      </c>
    </row>
    <row r="2032" spans="1:20" x14ac:dyDescent="0.25">
      <c r="A2032" s="2" t="s">
        <v>17</v>
      </c>
      <c r="B2032" s="2" t="s">
        <v>37</v>
      </c>
      <c r="C2032" s="2">
        <v>62019</v>
      </c>
      <c r="D2032" s="11">
        <v>44606</v>
      </c>
      <c r="E2032" s="2" t="s">
        <v>225</v>
      </c>
      <c r="F2032" s="2" t="s">
        <v>226</v>
      </c>
      <c r="G2032" s="2" t="s">
        <v>2724</v>
      </c>
      <c r="H2032" s="2" t="s">
        <v>41</v>
      </c>
      <c r="I2032" s="11">
        <v>43626</v>
      </c>
      <c r="J2032" s="2">
        <v>1388860</v>
      </c>
      <c r="K2032" s="2" t="s">
        <v>42</v>
      </c>
      <c r="L2032" s="2" t="s">
        <v>43</v>
      </c>
      <c r="M2032" s="2">
        <v>18</v>
      </c>
      <c r="N2032" s="2">
        <v>1177000</v>
      </c>
      <c r="O2032" s="2">
        <v>0</v>
      </c>
      <c r="P2032" s="2">
        <v>105930</v>
      </c>
      <c r="Q2032" s="2">
        <v>105930</v>
      </c>
      <c r="R2032" s="2">
        <v>211860</v>
      </c>
      <c r="S2032" s="2">
        <v>0</v>
      </c>
      <c r="T2032" s="2" t="s">
        <v>44</v>
      </c>
    </row>
    <row r="2033" spans="1:20" x14ac:dyDescent="0.25">
      <c r="A2033" s="2" t="s">
        <v>17</v>
      </c>
      <c r="B2033" s="2" t="s">
        <v>37</v>
      </c>
      <c r="C2033" s="2">
        <v>62019</v>
      </c>
      <c r="D2033" s="11">
        <v>44606</v>
      </c>
      <c r="E2033" s="2" t="s">
        <v>225</v>
      </c>
      <c r="F2033" s="2" t="s">
        <v>226</v>
      </c>
      <c r="G2033" s="2" t="s">
        <v>2725</v>
      </c>
      <c r="H2033" s="2" t="s">
        <v>41</v>
      </c>
      <c r="I2033" s="11">
        <v>43633</v>
      </c>
      <c r="J2033" s="2">
        <v>6018000</v>
      </c>
      <c r="K2033" s="2" t="s">
        <v>42</v>
      </c>
      <c r="L2033" s="2" t="s">
        <v>43</v>
      </c>
      <c r="M2033" s="2">
        <v>18</v>
      </c>
      <c r="N2033" s="2">
        <v>5100000</v>
      </c>
      <c r="O2033" s="2">
        <v>0</v>
      </c>
      <c r="P2033" s="2">
        <v>459000</v>
      </c>
      <c r="Q2033" s="2">
        <v>459000</v>
      </c>
      <c r="R2033" s="2">
        <v>918000</v>
      </c>
      <c r="S2033" s="2">
        <v>0</v>
      </c>
      <c r="T2033" s="2" t="s">
        <v>44</v>
      </c>
    </row>
    <row r="2034" spans="1:20" x14ac:dyDescent="0.25">
      <c r="A2034" s="2" t="s">
        <v>17</v>
      </c>
      <c r="B2034" s="2" t="s">
        <v>37</v>
      </c>
      <c r="C2034" s="2">
        <v>62019</v>
      </c>
      <c r="D2034" s="11">
        <v>44606</v>
      </c>
      <c r="E2034" s="2" t="s">
        <v>225</v>
      </c>
      <c r="F2034" s="2" t="s">
        <v>226</v>
      </c>
      <c r="G2034" s="2" t="s">
        <v>2726</v>
      </c>
      <c r="H2034" s="2" t="s">
        <v>41</v>
      </c>
      <c r="I2034" s="11">
        <v>43635</v>
      </c>
      <c r="J2034" s="2">
        <v>243375</v>
      </c>
      <c r="K2034" s="2" t="s">
        <v>42</v>
      </c>
      <c r="L2034" s="2" t="s">
        <v>43</v>
      </c>
      <c r="M2034" s="2">
        <v>18</v>
      </c>
      <c r="N2034" s="2">
        <v>206250</v>
      </c>
      <c r="O2034" s="2">
        <v>0</v>
      </c>
      <c r="P2034" s="2">
        <v>18562.5</v>
      </c>
      <c r="Q2034" s="2">
        <v>18562.5</v>
      </c>
      <c r="R2034" s="2">
        <v>37125</v>
      </c>
      <c r="S2034" s="2">
        <v>0</v>
      </c>
      <c r="T2034" s="2" t="s">
        <v>44</v>
      </c>
    </row>
    <row r="2035" spans="1:20" x14ac:dyDescent="0.25">
      <c r="A2035" s="2" t="s">
        <v>17</v>
      </c>
      <c r="B2035" s="2" t="s">
        <v>37</v>
      </c>
      <c r="C2035" s="2">
        <v>62019</v>
      </c>
      <c r="D2035" s="11">
        <v>44606</v>
      </c>
      <c r="E2035" s="2" t="s">
        <v>225</v>
      </c>
      <c r="F2035" s="2" t="s">
        <v>226</v>
      </c>
      <c r="G2035" s="2" t="s">
        <v>2727</v>
      </c>
      <c r="H2035" s="2" t="s">
        <v>41</v>
      </c>
      <c r="I2035" s="11">
        <v>43635</v>
      </c>
      <c r="J2035" s="2">
        <v>75520</v>
      </c>
      <c r="K2035" s="2" t="s">
        <v>42</v>
      </c>
      <c r="L2035" s="2" t="s">
        <v>43</v>
      </c>
      <c r="M2035" s="2">
        <v>18</v>
      </c>
      <c r="N2035" s="2">
        <v>64000</v>
      </c>
      <c r="O2035" s="2">
        <v>0</v>
      </c>
      <c r="P2035" s="2">
        <v>5760</v>
      </c>
      <c r="Q2035" s="2">
        <v>5760</v>
      </c>
      <c r="R2035" s="2">
        <v>11520</v>
      </c>
      <c r="S2035" s="2">
        <v>0</v>
      </c>
      <c r="T2035" s="2" t="s">
        <v>44</v>
      </c>
    </row>
    <row r="2036" spans="1:20" x14ac:dyDescent="0.25">
      <c r="A2036" s="2" t="s">
        <v>17</v>
      </c>
      <c r="B2036" s="2" t="s">
        <v>37</v>
      </c>
      <c r="C2036" s="2">
        <v>62019</v>
      </c>
      <c r="D2036" s="11">
        <v>44606</v>
      </c>
      <c r="E2036" s="2" t="s">
        <v>225</v>
      </c>
      <c r="F2036" s="2" t="s">
        <v>226</v>
      </c>
      <c r="G2036" s="2" t="s">
        <v>2728</v>
      </c>
      <c r="H2036" s="2" t="s">
        <v>41</v>
      </c>
      <c r="I2036" s="11">
        <v>43638</v>
      </c>
      <c r="J2036" s="2">
        <v>24780</v>
      </c>
      <c r="K2036" s="2" t="s">
        <v>42</v>
      </c>
      <c r="L2036" s="2" t="s">
        <v>43</v>
      </c>
      <c r="M2036" s="2">
        <v>18</v>
      </c>
      <c r="N2036" s="2">
        <v>21000</v>
      </c>
      <c r="O2036" s="2">
        <v>0</v>
      </c>
      <c r="P2036" s="2">
        <v>1890</v>
      </c>
      <c r="Q2036" s="2">
        <v>1890</v>
      </c>
      <c r="R2036" s="2">
        <v>3780</v>
      </c>
      <c r="S2036" s="2">
        <v>0</v>
      </c>
      <c r="T2036" s="2" t="s">
        <v>44</v>
      </c>
    </row>
    <row r="2037" spans="1:20" x14ac:dyDescent="0.25">
      <c r="A2037" s="2" t="s">
        <v>17</v>
      </c>
      <c r="B2037" s="2" t="s">
        <v>37</v>
      </c>
      <c r="C2037" s="2">
        <v>62019</v>
      </c>
      <c r="D2037" s="11">
        <v>44606</v>
      </c>
      <c r="E2037" s="2" t="s">
        <v>225</v>
      </c>
      <c r="F2037" s="2" t="s">
        <v>226</v>
      </c>
      <c r="G2037" s="2" t="s">
        <v>2729</v>
      </c>
      <c r="H2037" s="2" t="s">
        <v>41</v>
      </c>
      <c r="I2037" s="11">
        <v>43641</v>
      </c>
      <c r="J2037" s="2">
        <v>37760</v>
      </c>
      <c r="K2037" s="2" t="s">
        <v>42</v>
      </c>
      <c r="L2037" s="2" t="s">
        <v>43</v>
      </c>
      <c r="M2037" s="2">
        <v>18</v>
      </c>
      <c r="N2037" s="2">
        <v>32000</v>
      </c>
      <c r="O2037" s="2">
        <v>0</v>
      </c>
      <c r="P2037" s="2">
        <v>2880</v>
      </c>
      <c r="Q2037" s="2">
        <v>2880</v>
      </c>
      <c r="R2037" s="2">
        <v>5760</v>
      </c>
      <c r="S2037" s="2">
        <v>0</v>
      </c>
      <c r="T2037" s="2" t="s">
        <v>44</v>
      </c>
    </row>
    <row r="2038" spans="1:20" x14ac:dyDescent="0.25">
      <c r="A2038" s="2" t="s">
        <v>17</v>
      </c>
      <c r="B2038" s="2" t="s">
        <v>37</v>
      </c>
      <c r="C2038" s="2">
        <v>62019</v>
      </c>
      <c r="D2038" s="11">
        <v>44606</v>
      </c>
      <c r="E2038" s="2" t="s">
        <v>225</v>
      </c>
      <c r="F2038" s="2" t="s">
        <v>226</v>
      </c>
      <c r="G2038" s="2" t="s">
        <v>2730</v>
      </c>
      <c r="H2038" s="2" t="s">
        <v>41</v>
      </c>
      <c r="I2038" s="11">
        <v>43641</v>
      </c>
      <c r="J2038" s="2">
        <v>51920</v>
      </c>
      <c r="K2038" s="2" t="s">
        <v>42</v>
      </c>
      <c r="L2038" s="2" t="s">
        <v>43</v>
      </c>
      <c r="M2038" s="2">
        <v>18</v>
      </c>
      <c r="N2038" s="2">
        <v>44000</v>
      </c>
      <c r="O2038" s="2">
        <v>0</v>
      </c>
      <c r="P2038" s="2">
        <v>3960</v>
      </c>
      <c r="Q2038" s="2">
        <v>3960</v>
      </c>
      <c r="R2038" s="2">
        <v>7920</v>
      </c>
      <c r="S2038" s="2">
        <v>0</v>
      </c>
      <c r="T2038" s="2" t="s">
        <v>44</v>
      </c>
    </row>
    <row r="2039" spans="1:20" x14ac:dyDescent="0.25">
      <c r="A2039" s="2" t="s">
        <v>17</v>
      </c>
      <c r="B2039" s="2" t="s">
        <v>37</v>
      </c>
      <c r="C2039" s="2">
        <v>62019</v>
      </c>
      <c r="D2039" s="11">
        <v>44606</v>
      </c>
      <c r="E2039" s="2" t="s">
        <v>225</v>
      </c>
      <c r="F2039" s="2" t="s">
        <v>226</v>
      </c>
      <c r="G2039" s="2" t="s">
        <v>2731</v>
      </c>
      <c r="H2039" s="2" t="s">
        <v>41</v>
      </c>
      <c r="I2039" s="11">
        <v>43642</v>
      </c>
      <c r="J2039" s="2">
        <v>66080</v>
      </c>
      <c r="K2039" s="2" t="s">
        <v>42</v>
      </c>
      <c r="L2039" s="2" t="s">
        <v>43</v>
      </c>
      <c r="M2039" s="2">
        <v>18</v>
      </c>
      <c r="N2039" s="2">
        <v>56000</v>
      </c>
      <c r="O2039" s="2">
        <v>0</v>
      </c>
      <c r="P2039" s="2">
        <v>5040</v>
      </c>
      <c r="Q2039" s="2">
        <v>5040</v>
      </c>
      <c r="R2039" s="2">
        <v>10080</v>
      </c>
      <c r="S2039" s="2">
        <v>0</v>
      </c>
      <c r="T2039" s="2" t="s">
        <v>44</v>
      </c>
    </row>
    <row r="2040" spans="1:20" x14ac:dyDescent="0.25">
      <c r="A2040" s="2" t="s">
        <v>17</v>
      </c>
      <c r="B2040" s="2" t="s">
        <v>37</v>
      </c>
      <c r="C2040" s="2">
        <v>62019</v>
      </c>
      <c r="D2040" s="11">
        <v>44606</v>
      </c>
      <c r="E2040" s="2" t="s">
        <v>240</v>
      </c>
      <c r="F2040" s="2" t="s">
        <v>241</v>
      </c>
      <c r="G2040" s="2" t="s">
        <v>2732</v>
      </c>
      <c r="H2040" s="2" t="s">
        <v>41</v>
      </c>
      <c r="I2040" s="11">
        <v>43626</v>
      </c>
      <c r="J2040" s="2">
        <v>4720</v>
      </c>
      <c r="K2040" s="2" t="s">
        <v>42</v>
      </c>
      <c r="L2040" s="2" t="s">
        <v>43</v>
      </c>
      <c r="M2040" s="2">
        <v>18</v>
      </c>
      <c r="N2040" s="2">
        <v>4000</v>
      </c>
      <c r="O2040" s="2">
        <v>0</v>
      </c>
      <c r="P2040" s="2">
        <v>360</v>
      </c>
      <c r="Q2040" s="2">
        <v>360</v>
      </c>
      <c r="R2040" s="2">
        <v>720</v>
      </c>
      <c r="S2040" s="2">
        <v>0</v>
      </c>
      <c r="T2040" s="2" t="s">
        <v>44</v>
      </c>
    </row>
    <row r="2041" spans="1:20" x14ac:dyDescent="0.25">
      <c r="A2041" s="2" t="s">
        <v>17</v>
      </c>
      <c r="B2041" s="2" t="s">
        <v>37</v>
      </c>
      <c r="C2041" s="2">
        <v>62019</v>
      </c>
      <c r="D2041" s="11">
        <v>44606</v>
      </c>
      <c r="E2041" s="2" t="s">
        <v>243</v>
      </c>
      <c r="F2041" s="2" t="s">
        <v>244</v>
      </c>
      <c r="G2041" s="2" t="s">
        <v>2733</v>
      </c>
      <c r="H2041" s="2" t="s">
        <v>41</v>
      </c>
      <c r="I2041" s="11">
        <v>43633</v>
      </c>
      <c r="J2041" s="2">
        <v>532711</v>
      </c>
      <c r="K2041" s="2" t="s">
        <v>42</v>
      </c>
      <c r="L2041" s="2" t="s">
        <v>43</v>
      </c>
      <c r="M2041" s="2">
        <v>18</v>
      </c>
      <c r="N2041" s="2">
        <v>451450</v>
      </c>
      <c r="O2041" s="2">
        <v>81261</v>
      </c>
      <c r="P2041" s="2">
        <v>0</v>
      </c>
      <c r="Q2041" s="2">
        <v>0</v>
      </c>
      <c r="R2041" s="2">
        <v>81261</v>
      </c>
      <c r="S2041" s="2">
        <v>0</v>
      </c>
      <c r="T2041" s="2" t="s">
        <v>44</v>
      </c>
    </row>
    <row r="2042" spans="1:20" x14ac:dyDescent="0.25">
      <c r="A2042" s="2" t="s">
        <v>17</v>
      </c>
      <c r="B2042" s="2" t="s">
        <v>37</v>
      </c>
      <c r="C2042" s="2">
        <v>62019</v>
      </c>
      <c r="D2042" s="11">
        <v>44606</v>
      </c>
      <c r="E2042" s="2" t="s">
        <v>243</v>
      </c>
      <c r="F2042" s="2" t="s">
        <v>244</v>
      </c>
      <c r="G2042" s="2" t="s">
        <v>2734</v>
      </c>
      <c r="H2042" s="2" t="s">
        <v>41</v>
      </c>
      <c r="I2042" s="11">
        <v>43638</v>
      </c>
      <c r="J2042" s="2">
        <v>104253</v>
      </c>
      <c r="K2042" s="2" t="s">
        <v>42</v>
      </c>
      <c r="L2042" s="2" t="s">
        <v>43</v>
      </c>
      <c r="M2042" s="2">
        <v>18</v>
      </c>
      <c r="N2042" s="2">
        <v>88350</v>
      </c>
      <c r="O2042" s="2">
        <v>15903</v>
      </c>
      <c r="P2042" s="2">
        <v>0</v>
      </c>
      <c r="Q2042" s="2">
        <v>0</v>
      </c>
      <c r="R2042" s="2">
        <v>15903</v>
      </c>
      <c r="S2042" s="2">
        <v>0</v>
      </c>
      <c r="T2042" s="2" t="s">
        <v>44</v>
      </c>
    </row>
    <row r="2043" spans="1:20" x14ac:dyDescent="0.25">
      <c r="A2043" s="2" t="s">
        <v>17</v>
      </c>
      <c r="B2043" s="2" t="s">
        <v>37</v>
      </c>
      <c r="C2043" s="2">
        <v>62019</v>
      </c>
      <c r="D2043" s="11">
        <v>44606</v>
      </c>
      <c r="E2043" s="2" t="s">
        <v>243</v>
      </c>
      <c r="F2043" s="2" t="s">
        <v>244</v>
      </c>
      <c r="G2043" s="2" t="s">
        <v>2735</v>
      </c>
      <c r="H2043" s="2" t="s">
        <v>41</v>
      </c>
      <c r="I2043" s="11">
        <v>43641</v>
      </c>
      <c r="J2043" s="2">
        <v>781337</v>
      </c>
      <c r="K2043" s="2" t="s">
        <v>42</v>
      </c>
      <c r="L2043" s="2" t="s">
        <v>43</v>
      </c>
      <c r="M2043" s="2">
        <v>18</v>
      </c>
      <c r="N2043" s="2">
        <v>662150</v>
      </c>
      <c r="O2043" s="2">
        <v>119187</v>
      </c>
      <c r="P2043" s="2">
        <v>0</v>
      </c>
      <c r="Q2043" s="2">
        <v>0</v>
      </c>
      <c r="R2043" s="2">
        <v>119187</v>
      </c>
      <c r="S2043" s="2">
        <v>0</v>
      </c>
      <c r="T2043" s="2" t="s">
        <v>44</v>
      </c>
    </row>
    <row r="2044" spans="1:20" x14ac:dyDescent="0.25">
      <c r="A2044" s="2" t="s">
        <v>17</v>
      </c>
      <c r="B2044" s="2" t="s">
        <v>37</v>
      </c>
      <c r="C2044" s="2">
        <v>62019</v>
      </c>
      <c r="D2044" s="11">
        <v>44606</v>
      </c>
      <c r="E2044" s="2" t="s">
        <v>2543</v>
      </c>
      <c r="F2044" s="2" t="s">
        <v>2544</v>
      </c>
      <c r="G2044" s="2" t="s">
        <v>2736</v>
      </c>
      <c r="H2044" s="2" t="s">
        <v>41</v>
      </c>
      <c r="I2044" s="11">
        <v>43623</v>
      </c>
      <c r="J2044" s="2">
        <v>1476475</v>
      </c>
      <c r="K2044" s="2" t="s">
        <v>42</v>
      </c>
      <c r="L2044" s="2" t="s">
        <v>43</v>
      </c>
      <c r="M2044" s="2">
        <v>18</v>
      </c>
      <c r="N2044" s="2">
        <v>1251250</v>
      </c>
      <c r="O2044" s="2">
        <v>225225</v>
      </c>
      <c r="P2044" s="2">
        <v>0</v>
      </c>
      <c r="Q2044" s="2">
        <v>0</v>
      </c>
      <c r="R2044" s="2">
        <v>225225</v>
      </c>
      <c r="S2044" s="2">
        <v>0</v>
      </c>
      <c r="T2044" s="2" t="s">
        <v>44</v>
      </c>
    </row>
    <row r="2045" spans="1:20" x14ac:dyDescent="0.25">
      <c r="A2045" s="2" t="s">
        <v>17</v>
      </c>
      <c r="B2045" s="2" t="s">
        <v>37</v>
      </c>
      <c r="C2045" s="2">
        <v>62019</v>
      </c>
      <c r="D2045" s="11">
        <v>44606</v>
      </c>
      <c r="E2045" s="2" t="s">
        <v>1250</v>
      </c>
      <c r="F2045" s="2" t="s">
        <v>1251</v>
      </c>
      <c r="G2045" s="2" t="s">
        <v>2737</v>
      </c>
      <c r="H2045" s="2" t="s">
        <v>41</v>
      </c>
      <c r="I2045" s="11">
        <v>43623</v>
      </c>
      <c r="J2045" s="2">
        <v>802</v>
      </c>
      <c r="K2045" s="2" t="s">
        <v>42</v>
      </c>
      <c r="L2045" s="2" t="s">
        <v>43</v>
      </c>
      <c r="M2045" s="2">
        <v>18</v>
      </c>
      <c r="N2045" s="2">
        <v>680</v>
      </c>
      <c r="O2045" s="2">
        <v>0</v>
      </c>
      <c r="P2045" s="2">
        <v>61.2</v>
      </c>
      <c r="Q2045" s="2">
        <v>61.2</v>
      </c>
      <c r="R2045" s="2">
        <v>122.4</v>
      </c>
      <c r="S2045" s="2">
        <v>0</v>
      </c>
      <c r="T2045" s="2" t="s">
        <v>44</v>
      </c>
    </row>
    <row r="2046" spans="1:20" x14ac:dyDescent="0.25">
      <c r="A2046" s="2" t="s">
        <v>17</v>
      </c>
      <c r="B2046" s="2" t="s">
        <v>37</v>
      </c>
      <c r="C2046" s="2">
        <v>62019</v>
      </c>
      <c r="D2046" s="11">
        <v>44606</v>
      </c>
      <c r="E2046" s="2" t="s">
        <v>1250</v>
      </c>
      <c r="F2046" s="2" t="s">
        <v>1251</v>
      </c>
      <c r="G2046" s="2" t="s">
        <v>2738</v>
      </c>
      <c r="H2046" s="2" t="s">
        <v>41</v>
      </c>
      <c r="I2046" s="11">
        <v>43631</v>
      </c>
      <c r="J2046" s="2">
        <v>6992</v>
      </c>
      <c r="K2046" s="2" t="s">
        <v>42</v>
      </c>
      <c r="L2046" s="2" t="s">
        <v>43</v>
      </c>
      <c r="M2046" s="2">
        <v>18</v>
      </c>
      <c r="N2046" s="2">
        <v>5925</v>
      </c>
      <c r="O2046" s="2">
        <v>0</v>
      </c>
      <c r="P2046" s="2">
        <v>533.25</v>
      </c>
      <c r="Q2046" s="2">
        <v>533.25</v>
      </c>
      <c r="R2046" s="2">
        <v>1066.5</v>
      </c>
      <c r="S2046" s="2">
        <v>0</v>
      </c>
      <c r="T2046" s="2" t="s">
        <v>44</v>
      </c>
    </row>
    <row r="2047" spans="1:20" x14ac:dyDescent="0.25">
      <c r="A2047" s="2" t="s">
        <v>17</v>
      </c>
      <c r="B2047" s="2" t="s">
        <v>37</v>
      </c>
      <c r="C2047" s="2">
        <v>62019</v>
      </c>
      <c r="D2047" s="11">
        <v>44606</v>
      </c>
      <c r="E2047" s="2" t="s">
        <v>1250</v>
      </c>
      <c r="F2047" s="2" t="s">
        <v>1251</v>
      </c>
      <c r="G2047" s="2" t="s">
        <v>2739</v>
      </c>
      <c r="H2047" s="2" t="s">
        <v>41</v>
      </c>
      <c r="I2047" s="11">
        <v>43635</v>
      </c>
      <c r="J2047" s="2">
        <v>9759</v>
      </c>
      <c r="K2047" s="2" t="s">
        <v>42</v>
      </c>
      <c r="L2047" s="2" t="s">
        <v>43</v>
      </c>
      <c r="M2047" s="2">
        <v>18</v>
      </c>
      <c r="N2047" s="2">
        <v>8270</v>
      </c>
      <c r="O2047" s="2">
        <v>0</v>
      </c>
      <c r="P2047" s="2">
        <v>744.3</v>
      </c>
      <c r="Q2047" s="2">
        <v>744.3</v>
      </c>
      <c r="R2047" s="2">
        <v>1488.6</v>
      </c>
      <c r="S2047" s="2">
        <v>0</v>
      </c>
      <c r="T2047" s="2" t="s">
        <v>44</v>
      </c>
    </row>
    <row r="2048" spans="1:20" x14ac:dyDescent="0.25">
      <c r="A2048" s="2" t="s">
        <v>17</v>
      </c>
      <c r="B2048" s="2" t="s">
        <v>37</v>
      </c>
      <c r="C2048" s="2">
        <v>62019</v>
      </c>
      <c r="D2048" s="11">
        <v>44606</v>
      </c>
      <c r="E2048" s="2" t="s">
        <v>1250</v>
      </c>
      <c r="F2048" s="2" t="s">
        <v>1251</v>
      </c>
      <c r="G2048" s="2" t="s">
        <v>2740</v>
      </c>
      <c r="H2048" s="2" t="s">
        <v>41</v>
      </c>
      <c r="I2048" s="11">
        <v>43636</v>
      </c>
      <c r="J2048" s="2">
        <v>4460</v>
      </c>
      <c r="K2048" s="2" t="s">
        <v>42</v>
      </c>
      <c r="L2048" s="2" t="s">
        <v>43</v>
      </c>
      <c r="M2048" s="2">
        <v>18</v>
      </c>
      <c r="N2048" s="2">
        <v>3780</v>
      </c>
      <c r="O2048" s="2">
        <v>0</v>
      </c>
      <c r="P2048" s="2">
        <v>340.2</v>
      </c>
      <c r="Q2048" s="2">
        <v>340.2</v>
      </c>
      <c r="R2048" s="2">
        <v>680.4</v>
      </c>
      <c r="S2048" s="2">
        <v>0</v>
      </c>
      <c r="T2048" s="2" t="s">
        <v>44</v>
      </c>
    </row>
    <row r="2049" spans="1:20" x14ac:dyDescent="0.25">
      <c r="A2049" s="2" t="s">
        <v>17</v>
      </c>
      <c r="B2049" s="2" t="s">
        <v>37</v>
      </c>
      <c r="C2049" s="2">
        <v>62019</v>
      </c>
      <c r="D2049" s="11">
        <v>44606</v>
      </c>
      <c r="E2049" s="2" t="s">
        <v>2741</v>
      </c>
      <c r="F2049" s="2" t="s">
        <v>2742</v>
      </c>
      <c r="G2049" s="2" t="s">
        <v>2743</v>
      </c>
      <c r="H2049" s="2" t="s">
        <v>41</v>
      </c>
      <c r="I2049" s="11">
        <v>43624</v>
      </c>
      <c r="J2049" s="2">
        <v>8024</v>
      </c>
      <c r="K2049" s="2" t="s">
        <v>42</v>
      </c>
      <c r="L2049" s="2" t="s">
        <v>43</v>
      </c>
      <c r="M2049" s="2">
        <v>18</v>
      </c>
      <c r="N2049" s="2">
        <v>6800</v>
      </c>
      <c r="O2049" s="2">
        <v>0</v>
      </c>
      <c r="P2049" s="2">
        <v>612</v>
      </c>
      <c r="Q2049" s="2">
        <v>612</v>
      </c>
      <c r="R2049" s="2">
        <v>1224</v>
      </c>
      <c r="S2049" s="2">
        <v>0</v>
      </c>
      <c r="T2049" s="2" t="s">
        <v>44</v>
      </c>
    </row>
    <row r="2050" spans="1:20" x14ac:dyDescent="0.25">
      <c r="A2050" s="2" t="s">
        <v>17</v>
      </c>
      <c r="B2050" s="2" t="s">
        <v>37</v>
      </c>
      <c r="C2050" s="2">
        <v>62019</v>
      </c>
      <c r="D2050" s="11">
        <v>44606</v>
      </c>
      <c r="E2050" s="2" t="s">
        <v>2741</v>
      </c>
      <c r="F2050" s="2" t="s">
        <v>2742</v>
      </c>
      <c r="G2050" s="2" t="s">
        <v>2744</v>
      </c>
      <c r="H2050" s="2" t="s">
        <v>41</v>
      </c>
      <c r="I2050" s="11">
        <v>43629</v>
      </c>
      <c r="J2050" s="2">
        <v>3186</v>
      </c>
      <c r="K2050" s="2" t="s">
        <v>42</v>
      </c>
      <c r="L2050" s="2" t="s">
        <v>43</v>
      </c>
      <c r="M2050" s="2">
        <v>18</v>
      </c>
      <c r="N2050" s="2">
        <v>2700</v>
      </c>
      <c r="O2050" s="2">
        <v>0</v>
      </c>
      <c r="P2050" s="2">
        <v>243</v>
      </c>
      <c r="Q2050" s="2">
        <v>243</v>
      </c>
      <c r="R2050" s="2">
        <v>486</v>
      </c>
      <c r="S2050" s="2">
        <v>0</v>
      </c>
      <c r="T2050" s="2" t="s">
        <v>44</v>
      </c>
    </row>
    <row r="2051" spans="1:20" x14ac:dyDescent="0.25">
      <c r="A2051" s="2" t="s">
        <v>17</v>
      </c>
      <c r="B2051" s="2" t="s">
        <v>37</v>
      </c>
      <c r="C2051" s="2">
        <v>62019</v>
      </c>
      <c r="D2051" s="11">
        <v>44606</v>
      </c>
      <c r="E2051" s="2" t="s">
        <v>661</v>
      </c>
      <c r="F2051" s="2" t="s">
        <v>662</v>
      </c>
      <c r="G2051" s="2" t="s">
        <v>2745</v>
      </c>
      <c r="H2051" s="2" t="s">
        <v>41</v>
      </c>
      <c r="I2051" s="11">
        <v>43633</v>
      </c>
      <c r="J2051" s="2">
        <v>31718.400000000001</v>
      </c>
      <c r="K2051" s="2" t="s">
        <v>42</v>
      </c>
      <c r="L2051" s="2" t="s">
        <v>43</v>
      </c>
      <c r="M2051" s="2">
        <v>18</v>
      </c>
      <c r="N2051" s="2">
        <v>26880</v>
      </c>
      <c r="O2051" s="2">
        <v>0</v>
      </c>
      <c r="P2051" s="2">
        <v>2419.1999999999998</v>
      </c>
      <c r="Q2051" s="2">
        <v>2419.1999999999998</v>
      </c>
      <c r="R2051" s="2">
        <v>4838.3999999999996</v>
      </c>
      <c r="S2051" s="2">
        <v>0</v>
      </c>
      <c r="T2051" s="2" t="s">
        <v>44</v>
      </c>
    </row>
    <row r="2052" spans="1:20" x14ac:dyDescent="0.25">
      <c r="A2052" s="2" t="s">
        <v>17</v>
      </c>
      <c r="B2052" s="2" t="s">
        <v>37</v>
      </c>
      <c r="C2052" s="2">
        <v>62019</v>
      </c>
      <c r="D2052" s="11">
        <v>44606</v>
      </c>
      <c r="E2052" s="2" t="s">
        <v>250</v>
      </c>
      <c r="F2052" s="2" t="s">
        <v>251</v>
      </c>
      <c r="G2052" s="2" t="s">
        <v>2746</v>
      </c>
      <c r="H2052" s="2" t="s">
        <v>41</v>
      </c>
      <c r="I2052" s="11">
        <v>43617</v>
      </c>
      <c r="J2052" s="2">
        <v>39827</v>
      </c>
      <c r="K2052" s="2" t="s">
        <v>42</v>
      </c>
      <c r="L2052" s="2" t="s">
        <v>43</v>
      </c>
      <c r="M2052" s="2">
        <v>12</v>
      </c>
      <c r="N2052" s="2">
        <v>35560</v>
      </c>
      <c r="O2052" s="2">
        <v>0</v>
      </c>
      <c r="P2052" s="2">
        <v>2133.5</v>
      </c>
      <c r="Q2052" s="2">
        <v>2133.5</v>
      </c>
      <c r="R2052" s="2">
        <v>4267</v>
      </c>
      <c r="S2052" s="2">
        <v>0</v>
      </c>
      <c r="T2052" s="2" t="s">
        <v>44</v>
      </c>
    </row>
    <row r="2053" spans="1:20" x14ac:dyDescent="0.25">
      <c r="A2053" s="2" t="s">
        <v>17</v>
      </c>
      <c r="B2053" s="2" t="s">
        <v>37</v>
      </c>
      <c r="C2053" s="2">
        <v>62019</v>
      </c>
      <c r="D2053" s="11">
        <v>44606</v>
      </c>
      <c r="E2053" s="2" t="s">
        <v>250</v>
      </c>
      <c r="F2053" s="2" t="s">
        <v>251</v>
      </c>
      <c r="G2053" s="2" t="s">
        <v>2747</v>
      </c>
      <c r="H2053" s="2" t="s">
        <v>41</v>
      </c>
      <c r="I2053" s="11">
        <v>43617</v>
      </c>
      <c r="J2053" s="2">
        <v>23227</v>
      </c>
      <c r="K2053" s="2" t="s">
        <v>42</v>
      </c>
      <c r="L2053" s="2" t="s">
        <v>43</v>
      </c>
      <c r="M2053" s="2">
        <v>12</v>
      </c>
      <c r="N2053" s="2">
        <v>20738</v>
      </c>
      <c r="O2053" s="2">
        <v>0</v>
      </c>
      <c r="P2053" s="2">
        <v>1244.5</v>
      </c>
      <c r="Q2053" s="2">
        <v>1244.5</v>
      </c>
      <c r="R2053" s="2">
        <v>2489</v>
      </c>
      <c r="S2053" s="2">
        <v>0</v>
      </c>
      <c r="T2053" s="2" t="s">
        <v>44</v>
      </c>
    </row>
    <row r="2054" spans="1:20" x14ac:dyDescent="0.25">
      <c r="A2054" s="2" t="s">
        <v>17</v>
      </c>
      <c r="B2054" s="2" t="s">
        <v>37</v>
      </c>
      <c r="C2054" s="2">
        <v>62019</v>
      </c>
      <c r="D2054" s="11">
        <v>44606</v>
      </c>
      <c r="E2054" s="2" t="s">
        <v>250</v>
      </c>
      <c r="F2054" s="2" t="s">
        <v>251</v>
      </c>
      <c r="G2054" s="2" t="s">
        <v>2748</v>
      </c>
      <c r="H2054" s="2" t="s">
        <v>41</v>
      </c>
      <c r="I2054" s="11">
        <v>43617</v>
      </c>
      <c r="J2054" s="2">
        <v>23262</v>
      </c>
      <c r="K2054" s="2" t="s">
        <v>42</v>
      </c>
      <c r="L2054" s="2" t="s">
        <v>43</v>
      </c>
      <c r="M2054" s="2">
        <v>12</v>
      </c>
      <c r="N2054" s="2">
        <v>20770</v>
      </c>
      <c r="O2054" s="2">
        <v>0</v>
      </c>
      <c r="P2054" s="2">
        <v>1246</v>
      </c>
      <c r="Q2054" s="2">
        <v>1246</v>
      </c>
      <c r="R2054" s="2">
        <v>2492</v>
      </c>
      <c r="S2054" s="2">
        <v>0</v>
      </c>
      <c r="T2054" s="2" t="s">
        <v>44</v>
      </c>
    </row>
    <row r="2055" spans="1:20" x14ac:dyDescent="0.25">
      <c r="A2055" s="2" t="s">
        <v>17</v>
      </c>
      <c r="B2055" s="2" t="s">
        <v>37</v>
      </c>
      <c r="C2055" s="2">
        <v>62019</v>
      </c>
      <c r="D2055" s="11">
        <v>44606</v>
      </c>
      <c r="E2055" s="2" t="s">
        <v>250</v>
      </c>
      <c r="F2055" s="2" t="s">
        <v>251</v>
      </c>
      <c r="G2055" s="2" t="s">
        <v>2749</v>
      </c>
      <c r="H2055" s="2" t="s">
        <v>41</v>
      </c>
      <c r="I2055" s="11">
        <v>43617</v>
      </c>
      <c r="J2055" s="2">
        <v>3540</v>
      </c>
      <c r="K2055" s="2" t="s">
        <v>42</v>
      </c>
      <c r="L2055" s="2" t="s">
        <v>43</v>
      </c>
      <c r="M2055" s="2">
        <v>18</v>
      </c>
      <c r="N2055" s="2">
        <v>3000</v>
      </c>
      <c r="O2055" s="2">
        <v>0</v>
      </c>
      <c r="P2055" s="2">
        <v>270</v>
      </c>
      <c r="Q2055" s="2">
        <v>270</v>
      </c>
      <c r="R2055" s="2">
        <v>540</v>
      </c>
      <c r="S2055" s="2">
        <v>0</v>
      </c>
      <c r="T2055" s="2" t="s">
        <v>44</v>
      </c>
    </row>
    <row r="2056" spans="1:20" x14ac:dyDescent="0.25">
      <c r="A2056" s="2" t="s">
        <v>17</v>
      </c>
      <c r="B2056" s="2" t="s">
        <v>37</v>
      </c>
      <c r="C2056" s="2">
        <v>62019</v>
      </c>
      <c r="D2056" s="11">
        <v>44606</v>
      </c>
      <c r="E2056" s="2" t="s">
        <v>250</v>
      </c>
      <c r="F2056" s="2" t="s">
        <v>251</v>
      </c>
      <c r="G2056" s="2" t="s">
        <v>2750</v>
      </c>
      <c r="H2056" s="2" t="s">
        <v>41</v>
      </c>
      <c r="I2056" s="11">
        <v>43617</v>
      </c>
      <c r="J2056" s="2">
        <v>75002</v>
      </c>
      <c r="K2056" s="2" t="s">
        <v>42</v>
      </c>
      <c r="L2056" s="2" t="s">
        <v>43</v>
      </c>
      <c r="M2056" s="2">
        <v>5</v>
      </c>
      <c r="N2056" s="2">
        <v>71430</v>
      </c>
      <c r="O2056" s="2">
        <v>0</v>
      </c>
      <c r="P2056" s="2">
        <v>1786</v>
      </c>
      <c r="Q2056" s="2">
        <v>1786</v>
      </c>
      <c r="R2056" s="2">
        <v>3572</v>
      </c>
      <c r="S2056" s="2">
        <v>0</v>
      </c>
      <c r="T2056" s="2" t="s">
        <v>44</v>
      </c>
    </row>
    <row r="2057" spans="1:20" x14ac:dyDescent="0.25">
      <c r="A2057" s="2" t="s">
        <v>17</v>
      </c>
      <c r="B2057" s="2" t="s">
        <v>37</v>
      </c>
      <c r="C2057" s="2">
        <v>62019</v>
      </c>
      <c r="D2057" s="11">
        <v>44606</v>
      </c>
      <c r="E2057" s="2" t="s">
        <v>250</v>
      </c>
      <c r="F2057" s="2" t="s">
        <v>251</v>
      </c>
      <c r="G2057" s="2" t="s">
        <v>2751</v>
      </c>
      <c r="H2057" s="2" t="s">
        <v>41</v>
      </c>
      <c r="I2057" s="11">
        <v>43617</v>
      </c>
      <c r="J2057" s="2">
        <v>75239</v>
      </c>
      <c r="K2057" s="2" t="s">
        <v>42</v>
      </c>
      <c r="L2057" s="2" t="s">
        <v>43</v>
      </c>
      <c r="M2057" s="2">
        <v>12</v>
      </c>
      <c r="N2057" s="2">
        <v>67178</v>
      </c>
      <c r="O2057" s="2">
        <v>0</v>
      </c>
      <c r="P2057" s="2">
        <v>4030.5</v>
      </c>
      <c r="Q2057" s="2">
        <v>4030.5</v>
      </c>
      <c r="R2057" s="2">
        <v>8061</v>
      </c>
      <c r="S2057" s="2">
        <v>0</v>
      </c>
      <c r="T2057" s="2" t="s">
        <v>44</v>
      </c>
    </row>
    <row r="2058" spans="1:20" x14ac:dyDescent="0.25">
      <c r="A2058" s="2" t="s">
        <v>17</v>
      </c>
      <c r="B2058" s="2" t="s">
        <v>37</v>
      </c>
      <c r="C2058" s="2">
        <v>62019</v>
      </c>
      <c r="D2058" s="11">
        <v>44606</v>
      </c>
      <c r="E2058" s="2" t="s">
        <v>250</v>
      </c>
      <c r="F2058" s="2" t="s">
        <v>251</v>
      </c>
      <c r="G2058" s="2" t="s">
        <v>2752</v>
      </c>
      <c r="H2058" s="2" t="s">
        <v>41</v>
      </c>
      <c r="I2058" s="11">
        <v>43619</v>
      </c>
      <c r="J2058" s="2">
        <v>18884</v>
      </c>
      <c r="K2058" s="2" t="s">
        <v>42</v>
      </c>
      <c r="L2058" s="2" t="s">
        <v>43</v>
      </c>
      <c r="M2058" s="2">
        <v>5</v>
      </c>
      <c r="N2058" s="2">
        <v>17985</v>
      </c>
      <c r="O2058" s="2">
        <v>0</v>
      </c>
      <c r="P2058" s="2">
        <v>449.5</v>
      </c>
      <c r="Q2058" s="2">
        <v>449.5</v>
      </c>
      <c r="R2058" s="2">
        <v>899</v>
      </c>
      <c r="S2058" s="2">
        <v>0</v>
      </c>
      <c r="T2058" s="2" t="s">
        <v>44</v>
      </c>
    </row>
    <row r="2059" spans="1:20" x14ac:dyDescent="0.25">
      <c r="A2059" s="2" t="s">
        <v>17</v>
      </c>
      <c r="B2059" s="2" t="s">
        <v>37</v>
      </c>
      <c r="C2059" s="2">
        <v>62019</v>
      </c>
      <c r="D2059" s="11">
        <v>44606</v>
      </c>
      <c r="E2059" s="2" t="s">
        <v>250</v>
      </c>
      <c r="F2059" s="2" t="s">
        <v>251</v>
      </c>
      <c r="G2059" s="2" t="s">
        <v>2753</v>
      </c>
      <c r="H2059" s="2" t="s">
        <v>41</v>
      </c>
      <c r="I2059" s="11">
        <v>43620</v>
      </c>
      <c r="J2059" s="2">
        <v>62866</v>
      </c>
      <c r="K2059" s="2" t="s">
        <v>42</v>
      </c>
      <c r="L2059" s="2" t="s">
        <v>43</v>
      </c>
      <c r="M2059" s="2">
        <v>12</v>
      </c>
      <c r="N2059" s="2">
        <v>56130</v>
      </c>
      <c r="O2059" s="2">
        <v>0</v>
      </c>
      <c r="P2059" s="2">
        <v>3368</v>
      </c>
      <c r="Q2059" s="2">
        <v>3368</v>
      </c>
      <c r="R2059" s="2">
        <v>6736</v>
      </c>
      <c r="S2059" s="2">
        <v>0</v>
      </c>
      <c r="T2059" s="2" t="s">
        <v>44</v>
      </c>
    </row>
    <row r="2060" spans="1:20" x14ac:dyDescent="0.25">
      <c r="A2060" s="2" t="s">
        <v>17</v>
      </c>
      <c r="B2060" s="2" t="s">
        <v>37</v>
      </c>
      <c r="C2060" s="2">
        <v>62019</v>
      </c>
      <c r="D2060" s="11">
        <v>44606</v>
      </c>
      <c r="E2060" s="2" t="s">
        <v>250</v>
      </c>
      <c r="F2060" s="2" t="s">
        <v>251</v>
      </c>
      <c r="G2060" s="2" t="s">
        <v>2754</v>
      </c>
      <c r="H2060" s="2" t="s">
        <v>41</v>
      </c>
      <c r="I2060" s="11">
        <v>43620</v>
      </c>
      <c r="J2060" s="2">
        <v>67536</v>
      </c>
      <c r="K2060" s="2" t="s">
        <v>42</v>
      </c>
      <c r="L2060" s="2" t="s">
        <v>43</v>
      </c>
      <c r="M2060" s="2">
        <v>12</v>
      </c>
      <c r="N2060" s="2">
        <v>60300</v>
      </c>
      <c r="O2060" s="2">
        <v>0</v>
      </c>
      <c r="P2060" s="2">
        <v>3618</v>
      </c>
      <c r="Q2060" s="2">
        <v>3618</v>
      </c>
      <c r="R2060" s="2">
        <v>7236</v>
      </c>
      <c r="S2060" s="2">
        <v>0</v>
      </c>
      <c r="T2060" s="2" t="s">
        <v>44</v>
      </c>
    </row>
    <row r="2061" spans="1:20" x14ac:dyDescent="0.25">
      <c r="A2061" s="2" t="s">
        <v>17</v>
      </c>
      <c r="B2061" s="2" t="s">
        <v>37</v>
      </c>
      <c r="C2061" s="2">
        <v>62019</v>
      </c>
      <c r="D2061" s="11">
        <v>44606</v>
      </c>
      <c r="E2061" s="2" t="s">
        <v>250</v>
      </c>
      <c r="F2061" s="2" t="s">
        <v>251</v>
      </c>
      <c r="G2061" s="2" t="s">
        <v>2755</v>
      </c>
      <c r="H2061" s="2" t="s">
        <v>41</v>
      </c>
      <c r="I2061" s="11">
        <v>43620</v>
      </c>
      <c r="J2061" s="2">
        <v>77793</v>
      </c>
      <c r="K2061" s="2" t="s">
        <v>42</v>
      </c>
      <c r="L2061" s="2" t="s">
        <v>43</v>
      </c>
      <c r="M2061" s="2">
        <v>12</v>
      </c>
      <c r="N2061" s="2">
        <v>69458</v>
      </c>
      <c r="O2061" s="2">
        <v>0</v>
      </c>
      <c r="P2061" s="2">
        <v>4167.5</v>
      </c>
      <c r="Q2061" s="2">
        <v>4167.5</v>
      </c>
      <c r="R2061" s="2">
        <v>8335</v>
      </c>
      <c r="S2061" s="2">
        <v>0</v>
      </c>
      <c r="T2061" s="2" t="s">
        <v>44</v>
      </c>
    </row>
    <row r="2062" spans="1:20" x14ac:dyDescent="0.25">
      <c r="A2062" s="2" t="s">
        <v>17</v>
      </c>
      <c r="B2062" s="2" t="s">
        <v>37</v>
      </c>
      <c r="C2062" s="2">
        <v>62019</v>
      </c>
      <c r="D2062" s="11">
        <v>44606</v>
      </c>
      <c r="E2062" s="2" t="s">
        <v>250</v>
      </c>
      <c r="F2062" s="2" t="s">
        <v>251</v>
      </c>
      <c r="G2062" s="2" t="s">
        <v>2756</v>
      </c>
      <c r="H2062" s="2" t="s">
        <v>41</v>
      </c>
      <c r="I2062" s="11">
        <v>43620</v>
      </c>
      <c r="J2062" s="2">
        <v>60838</v>
      </c>
      <c r="K2062" s="2" t="s">
        <v>42</v>
      </c>
      <c r="L2062" s="2" t="s">
        <v>43</v>
      </c>
      <c r="M2062" s="2">
        <v>12</v>
      </c>
      <c r="N2062" s="2">
        <v>54320</v>
      </c>
      <c r="O2062" s="2">
        <v>0</v>
      </c>
      <c r="P2062" s="2">
        <v>3259</v>
      </c>
      <c r="Q2062" s="2">
        <v>3259</v>
      </c>
      <c r="R2062" s="2">
        <v>6518</v>
      </c>
      <c r="S2062" s="2">
        <v>0</v>
      </c>
      <c r="T2062" s="2" t="s">
        <v>44</v>
      </c>
    </row>
    <row r="2063" spans="1:20" x14ac:dyDescent="0.25">
      <c r="A2063" s="2" t="s">
        <v>17</v>
      </c>
      <c r="B2063" s="2" t="s">
        <v>37</v>
      </c>
      <c r="C2063" s="2">
        <v>62019</v>
      </c>
      <c r="D2063" s="11">
        <v>44606</v>
      </c>
      <c r="E2063" s="2" t="s">
        <v>250</v>
      </c>
      <c r="F2063" s="2" t="s">
        <v>251</v>
      </c>
      <c r="G2063" s="2" t="s">
        <v>2757</v>
      </c>
      <c r="H2063" s="2" t="s">
        <v>41</v>
      </c>
      <c r="I2063" s="11">
        <v>43620</v>
      </c>
      <c r="J2063" s="2">
        <v>40898</v>
      </c>
      <c r="K2063" s="2" t="s">
        <v>42</v>
      </c>
      <c r="L2063" s="2" t="s">
        <v>43</v>
      </c>
      <c r="M2063" s="2">
        <v>5</v>
      </c>
      <c r="N2063" s="2">
        <v>38950</v>
      </c>
      <c r="O2063" s="2">
        <v>0</v>
      </c>
      <c r="P2063" s="2">
        <v>974</v>
      </c>
      <c r="Q2063" s="2">
        <v>974</v>
      </c>
      <c r="R2063" s="2">
        <v>1948</v>
      </c>
      <c r="S2063" s="2">
        <v>0</v>
      </c>
      <c r="T2063" s="2" t="s">
        <v>44</v>
      </c>
    </row>
    <row r="2064" spans="1:20" x14ac:dyDescent="0.25">
      <c r="A2064" s="2" t="s">
        <v>17</v>
      </c>
      <c r="B2064" s="2" t="s">
        <v>37</v>
      </c>
      <c r="C2064" s="2">
        <v>62019</v>
      </c>
      <c r="D2064" s="11">
        <v>44606</v>
      </c>
      <c r="E2064" s="2" t="s">
        <v>250</v>
      </c>
      <c r="F2064" s="2" t="s">
        <v>251</v>
      </c>
      <c r="G2064" s="2" t="s">
        <v>2758</v>
      </c>
      <c r="H2064" s="2" t="s">
        <v>41</v>
      </c>
      <c r="I2064" s="11">
        <v>43624</v>
      </c>
      <c r="J2064" s="2">
        <v>73750</v>
      </c>
      <c r="K2064" s="2" t="s">
        <v>42</v>
      </c>
      <c r="L2064" s="2" t="s">
        <v>43</v>
      </c>
      <c r="M2064" s="2">
        <v>12</v>
      </c>
      <c r="N2064" s="2">
        <v>65848</v>
      </c>
      <c r="O2064" s="2">
        <v>0</v>
      </c>
      <c r="P2064" s="2">
        <v>3951</v>
      </c>
      <c r="Q2064" s="2">
        <v>3951</v>
      </c>
      <c r="R2064" s="2">
        <v>7902</v>
      </c>
      <c r="S2064" s="2">
        <v>0</v>
      </c>
      <c r="T2064" s="2" t="s">
        <v>44</v>
      </c>
    </row>
    <row r="2065" spans="1:20" x14ac:dyDescent="0.25">
      <c r="A2065" s="2" t="s">
        <v>17</v>
      </c>
      <c r="B2065" s="2" t="s">
        <v>37</v>
      </c>
      <c r="C2065" s="2">
        <v>62019</v>
      </c>
      <c r="D2065" s="11">
        <v>44606</v>
      </c>
      <c r="E2065" s="2" t="s">
        <v>250</v>
      </c>
      <c r="F2065" s="2" t="s">
        <v>251</v>
      </c>
      <c r="G2065" s="2" t="s">
        <v>2759</v>
      </c>
      <c r="H2065" s="2" t="s">
        <v>41</v>
      </c>
      <c r="I2065" s="11">
        <v>43624</v>
      </c>
      <c r="J2065" s="2">
        <v>78417</v>
      </c>
      <c r="K2065" s="2" t="s">
        <v>42</v>
      </c>
      <c r="L2065" s="2" t="s">
        <v>43</v>
      </c>
      <c r="M2065" s="2">
        <v>12</v>
      </c>
      <c r="N2065" s="2">
        <v>70015</v>
      </c>
      <c r="O2065" s="2">
        <v>0</v>
      </c>
      <c r="P2065" s="2">
        <v>4201</v>
      </c>
      <c r="Q2065" s="2">
        <v>4201</v>
      </c>
      <c r="R2065" s="2">
        <v>8402</v>
      </c>
      <c r="S2065" s="2">
        <v>0</v>
      </c>
      <c r="T2065" s="2" t="s">
        <v>44</v>
      </c>
    </row>
    <row r="2066" spans="1:20" x14ac:dyDescent="0.25">
      <c r="A2066" s="2" t="s">
        <v>17</v>
      </c>
      <c r="B2066" s="2" t="s">
        <v>37</v>
      </c>
      <c r="C2066" s="2">
        <v>62019</v>
      </c>
      <c r="D2066" s="11">
        <v>44606</v>
      </c>
      <c r="E2066" s="2" t="s">
        <v>250</v>
      </c>
      <c r="F2066" s="2" t="s">
        <v>251</v>
      </c>
      <c r="G2066" s="2" t="s">
        <v>2760</v>
      </c>
      <c r="H2066" s="2" t="s">
        <v>41</v>
      </c>
      <c r="I2066" s="11">
        <v>43624</v>
      </c>
      <c r="J2066" s="2">
        <v>11200</v>
      </c>
      <c r="K2066" s="2" t="s">
        <v>42</v>
      </c>
      <c r="L2066" s="2" t="s">
        <v>43</v>
      </c>
      <c r="M2066" s="2">
        <v>12</v>
      </c>
      <c r="N2066" s="2">
        <v>10000</v>
      </c>
      <c r="O2066" s="2">
        <v>0</v>
      </c>
      <c r="P2066" s="2">
        <v>600</v>
      </c>
      <c r="Q2066" s="2">
        <v>600</v>
      </c>
      <c r="R2066" s="2">
        <v>1200</v>
      </c>
      <c r="S2066" s="2">
        <v>0</v>
      </c>
      <c r="T2066" s="2" t="s">
        <v>44</v>
      </c>
    </row>
    <row r="2067" spans="1:20" x14ac:dyDescent="0.25">
      <c r="A2067" s="2" t="s">
        <v>17</v>
      </c>
      <c r="B2067" s="2" t="s">
        <v>37</v>
      </c>
      <c r="C2067" s="2">
        <v>62019</v>
      </c>
      <c r="D2067" s="11">
        <v>44606</v>
      </c>
      <c r="E2067" s="2" t="s">
        <v>250</v>
      </c>
      <c r="F2067" s="2" t="s">
        <v>251</v>
      </c>
      <c r="G2067" s="2" t="s">
        <v>2761</v>
      </c>
      <c r="H2067" s="2" t="s">
        <v>41</v>
      </c>
      <c r="I2067" s="11">
        <v>43624</v>
      </c>
      <c r="J2067" s="2">
        <v>6337</v>
      </c>
      <c r="K2067" s="2" t="s">
        <v>42</v>
      </c>
      <c r="L2067" s="2" t="s">
        <v>43</v>
      </c>
      <c r="M2067" s="2">
        <v>18</v>
      </c>
      <c r="N2067" s="2">
        <v>5370</v>
      </c>
      <c r="O2067" s="2">
        <v>0</v>
      </c>
      <c r="P2067" s="2">
        <v>483.5</v>
      </c>
      <c r="Q2067" s="2">
        <v>483.5</v>
      </c>
      <c r="R2067" s="2">
        <v>967</v>
      </c>
      <c r="S2067" s="2">
        <v>0</v>
      </c>
      <c r="T2067" s="2" t="s">
        <v>44</v>
      </c>
    </row>
    <row r="2068" spans="1:20" x14ac:dyDescent="0.25">
      <c r="A2068" s="2" t="s">
        <v>17</v>
      </c>
      <c r="B2068" s="2" t="s">
        <v>37</v>
      </c>
      <c r="C2068" s="2">
        <v>62019</v>
      </c>
      <c r="D2068" s="11">
        <v>44606</v>
      </c>
      <c r="E2068" s="2" t="s">
        <v>250</v>
      </c>
      <c r="F2068" s="2" t="s">
        <v>251</v>
      </c>
      <c r="G2068" s="2" t="s">
        <v>2762</v>
      </c>
      <c r="H2068" s="2" t="s">
        <v>41</v>
      </c>
      <c r="I2068" s="11">
        <v>43624</v>
      </c>
      <c r="J2068" s="2">
        <v>1659</v>
      </c>
      <c r="K2068" s="2" t="s">
        <v>42</v>
      </c>
      <c r="L2068" s="2" t="s">
        <v>43</v>
      </c>
      <c r="M2068" s="2">
        <v>5</v>
      </c>
      <c r="N2068" s="2">
        <v>1580</v>
      </c>
      <c r="O2068" s="2">
        <v>0</v>
      </c>
      <c r="P2068" s="2">
        <v>39.5</v>
      </c>
      <c r="Q2068" s="2">
        <v>39.5</v>
      </c>
      <c r="R2068" s="2">
        <v>79</v>
      </c>
      <c r="S2068" s="2">
        <v>0</v>
      </c>
      <c r="T2068" s="2" t="s">
        <v>44</v>
      </c>
    </row>
    <row r="2069" spans="1:20" x14ac:dyDescent="0.25">
      <c r="A2069" s="2" t="s">
        <v>17</v>
      </c>
      <c r="B2069" s="2" t="s">
        <v>37</v>
      </c>
      <c r="C2069" s="2">
        <v>62019</v>
      </c>
      <c r="D2069" s="11">
        <v>44606</v>
      </c>
      <c r="E2069" s="2" t="s">
        <v>250</v>
      </c>
      <c r="F2069" s="2" t="s">
        <v>251</v>
      </c>
      <c r="G2069" s="2" t="s">
        <v>2763</v>
      </c>
      <c r="H2069" s="2" t="s">
        <v>41</v>
      </c>
      <c r="I2069" s="11">
        <v>43626</v>
      </c>
      <c r="J2069" s="2">
        <v>4378</v>
      </c>
      <c r="K2069" s="2" t="s">
        <v>42</v>
      </c>
      <c r="L2069" s="2" t="s">
        <v>43</v>
      </c>
      <c r="M2069" s="2">
        <v>5</v>
      </c>
      <c r="N2069" s="2">
        <v>4170</v>
      </c>
      <c r="O2069" s="2">
        <v>0</v>
      </c>
      <c r="P2069" s="2">
        <v>104</v>
      </c>
      <c r="Q2069" s="2">
        <v>104</v>
      </c>
      <c r="R2069" s="2">
        <v>208</v>
      </c>
      <c r="S2069" s="2">
        <v>0</v>
      </c>
      <c r="T2069" s="2" t="s">
        <v>44</v>
      </c>
    </row>
    <row r="2070" spans="1:20" x14ac:dyDescent="0.25">
      <c r="A2070" s="2" t="s">
        <v>17</v>
      </c>
      <c r="B2070" s="2" t="s">
        <v>37</v>
      </c>
      <c r="C2070" s="2">
        <v>62019</v>
      </c>
      <c r="D2070" s="11">
        <v>44606</v>
      </c>
      <c r="E2070" s="2" t="s">
        <v>250</v>
      </c>
      <c r="F2070" s="2" t="s">
        <v>251</v>
      </c>
      <c r="G2070" s="2" t="s">
        <v>2764</v>
      </c>
      <c r="H2070" s="2" t="s">
        <v>41</v>
      </c>
      <c r="I2070" s="11">
        <v>43628</v>
      </c>
      <c r="J2070" s="2">
        <v>69271</v>
      </c>
      <c r="K2070" s="2" t="s">
        <v>42</v>
      </c>
      <c r="L2070" s="2" t="s">
        <v>43</v>
      </c>
      <c r="M2070" s="2">
        <v>12</v>
      </c>
      <c r="N2070" s="2">
        <v>61849</v>
      </c>
      <c r="O2070" s="2">
        <v>0</v>
      </c>
      <c r="P2070" s="2">
        <v>3711</v>
      </c>
      <c r="Q2070" s="2">
        <v>3711</v>
      </c>
      <c r="R2070" s="2">
        <v>7422</v>
      </c>
      <c r="S2070" s="2">
        <v>0</v>
      </c>
      <c r="T2070" s="2" t="s">
        <v>44</v>
      </c>
    </row>
    <row r="2071" spans="1:20" x14ac:dyDescent="0.25">
      <c r="A2071" s="2" t="s">
        <v>17</v>
      </c>
      <c r="B2071" s="2" t="s">
        <v>37</v>
      </c>
      <c r="C2071" s="2">
        <v>62019</v>
      </c>
      <c r="D2071" s="11">
        <v>44606</v>
      </c>
      <c r="E2071" s="2" t="s">
        <v>250</v>
      </c>
      <c r="F2071" s="2" t="s">
        <v>251</v>
      </c>
      <c r="G2071" s="2" t="s">
        <v>2765</v>
      </c>
      <c r="H2071" s="2" t="s">
        <v>41</v>
      </c>
      <c r="I2071" s="11">
        <v>43628</v>
      </c>
      <c r="J2071" s="2">
        <v>66640</v>
      </c>
      <c r="K2071" s="2" t="s">
        <v>42</v>
      </c>
      <c r="L2071" s="2" t="s">
        <v>43</v>
      </c>
      <c r="M2071" s="2">
        <v>12</v>
      </c>
      <c r="N2071" s="2">
        <v>59500</v>
      </c>
      <c r="O2071" s="2">
        <v>0</v>
      </c>
      <c r="P2071" s="2">
        <v>3570</v>
      </c>
      <c r="Q2071" s="2">
        <v>3570</v>
      </c>
      <c r="R2071" s="2">
        <v>7140</v>
      </c>
      <c r="S2071" s="2">
        <v>0</v>
      </c>
      <c r="T2071" s="2" t="s">
        <v>44</v>
      </c>
    </row>
    <row r="2072" spans="1:20" x14ac:dyDescent="0.25">
      <c r="A2072" s="2" t="s">
        <v>17</v>
      </c>
      <c r="B2072" s="2" t="s">
        <v>37</v>
      </c>
      <c r="C2072" s="2">
        <v>62019</v>
      </c>
      <c r="D2072" s="11">
        <v>44606</v>
      </c>
      <c r="E2072" s="2" t="s">
        <v>250</v>
      </c>
      <c r="F2072" s="2" t="s">
        <v>251</v>
      </c>
      <c r="G2072" s="2" t="s">
        <v>2766</v>
      </c>
      <c r="H2072" s="2" t="s">
        <v>41</v>
      </c>
      <c r="I2072" s="11">
        <v>43628</v>
      </c>
      <c r="J2072" s="2">
        <v>24058</v>
      </c>
      <c r="K2072" s="2" t="s">
        <v>42</v>
      </c>
      <c r="L2072" s="2" t="s">
        <v>43</v>
      </c>
      <c r="M2072" s="2">
        <v>5</v>
      </c>
      <c r="N2072" s="2">
        <v>22912</v>
      </c>
      <c r="O2072" s="2">
        <v>0</v>
      </c>
      <c r="P2072" s="2">
        <v>573</v>
      </c>
      <c r="Q2072" s="2">
        <v>573</v>
      </c>
      <c r="R2072" s="2">
        <v>1146</v>
      </c>
      <c r="S2072" s="2">
        <v>0</v>
      </c>
      <c r="T2072" s="2" t="s">
        <v>44</v>
      </c>
    </row>
    <row r="2073" spans="1:20" x14ac:dyDescent="0.25">
      <c r="A2073" s="2" t="s">
        <v>17</v>
      </c>
      <c r="B2073" s="2" t="s">
        <v>37</v>
      </c>
      <c r="C2073" s="2">
        <v>62019</v>
      </c>
      <c r="D2073" s="11">
        <v>44606</v>
      </c>
      <c r="E2073" s="2" t="s">
        <v>250</v>
      </c>
      <c r="F2073" s="2" t="s">
        <v>251</v>
      </c>
      <c r="G2073" s="2" t="s">
        <v>2767</v>
      </c>
      <c r="H2073" s="2" t="s">
        <v>41</v>
      </c>
      <c r="I2073" s="11">
        <v>43628</v>
      </c>
      <c r="J2073" s="2">
        <v>15564</v>
      </c>
      <c r="K2073" s="2" t="s">
        <v>42</v>
      </c>
      <c r="L2073" s="2" t="s">
        <v>43</v>
      </c>
      <c r="M2073" s="2">
        <v>18</v>
      </c>
      <c r="N2073" s="2">
        <v>13190</v>
      </c>
      <c r="O2073" s="2">
        <v>0</v>
      </c>
      <c r="P2073" s="2">
        <v>1187</v>
      </c>
      <c r="Q2073" s="2">
        <v>1187</v>
      </c>
      <c r="R2073" s="2">
        <v>2374</v>
      </c>
      <c r="S2073" s="2">
        <v>0</v>
      </c>
      <c r="T2073" s="2" t="s">
        <v>44</v>
      </c>
    </row>
    <row r="2074" spans="1:20" x14ac:dyDescent="0.25">
      <c r="A2074" s="2" t="s">
        <v>17</v>
      </c>
      <c r="B2074" s="2" t="s">
        <v>37</v>
      </c>
      <c r="C2074" s="2">
        <v>62019</v>
      </c>
      <c r="D2074" s="11">
        <v>44606</v>
      </c>
      <c r="E2074" s="2" t="s">
        <v>250</v>
      </c>
      <c r="F2074" s="2" t="s">
        <v>251</v>
      </c>
      <c r="G2074" s="2" t="s">
        <v>2768</v>
      </c>
      <c r="H2074" s="2" t="s">
        <v>41</v>
      </c>
      <c r="I2074" s="11">
        <v>43628</v>
      </c>
      <c r="J2074" s="2">
        <v>21950</v>
      </c>
      <c r="K2074" s="2" t="s">
        <v>42</v>
      </c>
      <c r="L2074" s="2" t="s">
        <v>43</v>
      </c>
      <c r="M2074" s="2">
        <v>12</v>
      </c>
      <c r="N2074" s="2">
        <v>19598</v>
      </c>
      <c r="O2074" s="2">
        <v>0</v>
      </c>
      <c r="P2074" s="2">
        <v>1176</v>
      </c>
      <c r="Q2074" s="2">
        <v>1176</v>
      </c>
      <c r="R2074" s="2">
        <v>2352</v>
      </c>
      <c r="S2074" s="2">
        <v>0</v>
      </c>
      <c r="T2074" s="2" t="s">
        <v>44</v>
      </c>
    </row>
    <row r="2075" spans="1:20" x14ac:dyDescent="0.25">
      <c r="A2075" s="2" t="s">
        <v>17</v>
      </c>
      <c r="B2075" s="2" t="s">
        <v>37</v>
      </c>
      <c r="C2075" s="2">
        <v>62019</v>
      </c>
      <c r="D2075" s="11">
        <v>44606</v>
      </c>
      <c r="E2075" s="2" t="s">
        <v>250</v>
      </c>
      <c r="F2075" s="2" t="s">
        <v>251</v>
      </c>
      <c r="G2075" s="2" t="s">
        <v>2769</v>
      </c>
      <c r="H2075" s="2" t="s">
        <v>41</v>
      </c>
      <c r="I2075" s="11">
        <v>43629</v>
      </c>
      <c r="J2075" s="2">
        <v>24629</v>
      </c>
      <c r="K2075" s="2" t="s">
        <v>42</v>
      </c>
      <c r="L2075" s="2" t="s">
        <v>43</v>
      </c>
      <c r="M2075" s="2">
        <v>12</v>
      </c>
      <c r="N2075" s="2">
        <v>21990</v>
      </c>
      <c r="O2075" s="2">
        <v>0</v>
      </c>
      <c r="P2075" s="2">
        <v>1319.5</v>
      </c>
      <c r="Q2075" s="2">
        <v>1319.5</v>
      </c>
      <c r="R2075" s="2">
        <v>2639</v>
      </c>
      <c r="S2075" s="2">
        <v>0</v>
      </c>
      <c r="T2075" s="2" t="s">
        <v>44</v>
      </c>
    </row>
    <row r="2076" spans="1:20" x14ac:dyDescent="0.25">
      <c r="A2076" s="2" t="s">
        <v>17</v>
      </c>
      <c r="B2076" s="2" t="s">
        <v>37</v>
      </c>
      <c r="C2076" s="2">
        <v>62019</v>
      </c>
      <c r="D2076" s="11">
        <v>44606</v>
      </c>
      <c r="E2076" s="2" t="s">
        <v>250</v>
      </c>
      <c r="F2076" s="2" t="s">
        <v>251</v>
      </c>
      <c r="G2076" s="2" t="s">
        <v>2770</v>
      </c>
      <c r="H2076" s="2" t="s">
        <v>41</v>
      </c>
      <c r="I2076" s="11">
        <v>43629</v>
      </c>
      <c r="J2076" s="2">
        <v>5900</v>
      </c>
      <c r="K2076" s="2" t="s">
        <v>42</v>
      </c>
      <c r="L2076" s="2" t="s">
        <v>43</v>
      </c>
      <c r="M2076" s="2">
        <v>18</v>
      </c>
      <c r="N2076" s="2">
        <v>5000</v>
      </c>
      <c r="O2076" s="2">
        <v>0</v>
      </c>
      <c r="P2076" s="2">
        <v>450</v>
      </c>
      <c r="Q2076" s="2">
        <v>450</v>
      </c>
      <c r="R2076" s="2">
        <v>900</v>
      </c>
      <c r="S2076" s="2">
        <v>0</v>
      </c>
      <c r="T2076" s="2" t="s">
        <v>44</v>
      </c>
    </row>
    <row r="2077" spans="1:20" x14ac:dyDescent="0.25">
      <c r="A2077" s="2" t="s">
        <v>17</v>
      </c>
      <c r="B2077" s="2" t="s">
        <v>37</v>
      </c>
      <c r="C2077" s="2">
        <v>62019</v>
      </c>
      <c r="D2077" s="11">
        <v>44606</v>
      </c>
      <c r="E2077" s="2" t="s">
        <v>250</v>
      </c>
      <c r="F2077" s="2" t="s">
        <v>251</v>
      </c>
      <c r="G2077" s="2" t="s">
        <v>2771</v>
      </c>
      <c r="H2077" s="2" t="s">
        <v>41</v>
      </c>
      <c r="I2077" s="11">
        <v>43629</v>
      </c>
      <c r="J2077" s="2">
        <v>9655</v>
      </c>
      <c r="K2077" s="2" t="s">
        <v>42</v>
      </c>
      <c r="L2077" s="2" t="s">
        <v>43</v>
      </c>
      <c r="M2077" s="2">
        <v>5</v>
      </c>
      <c r="N2077" s="2">
        <v>9195</v>
      </c>
      <c r="O2077" s="2">
        <v>0</v>
      </c>
      <c r="P2077" s="2">
        <v>230</v>
      </c>
      <c r="Q2077" s="2">
        <v>230</v>
      </c>
      <c r="R2077" s="2">
        <v>460</v>
      </c>
      <c r="S2077" s="2">
        <v>0</v>
      </c>
      <c r="T2077" s="2" t="s">
        <v>44</v>
      </c>
    </row>
    <row r="2078" spans="1:20" x14ac:dyDescent="0.25">
      <c r="A2078" s="2" t="s">
        <v>17</v>
      </c>
      <c r="B2078" s="2" t="s">
        <v>37</v>
      </c>
      <c r="C2078" s="2">
        <v>62019</v>
      </c>
      <c r="D2078" s="11">
        <v>44606</v>
      </c>
      <c r="E2078" s="2" t="s">
        <v>250</v>
      </c>
      <c r="F2078" s="2" t="s">
        <v>251</v>
      </c>
      <c r="G2078" s="2" t="s">
        <v>2772</v>
      </c>
      <c r="H2078" s="2" t="s">
        <v>41</v>
      </c>
      <c r="I2078" s="11">
        <v>43629</v>
      </c>
      <c r="J2078" s="2">
        <v>61563</v>
      </c>
      <c r="K2078" s="2" t="s">
        <v>42</v>
      </c>
      <c r="L2078" s="2" t="s">
        <v>43</v>
      </c>
      <c r="M2078" s="2">
        <v>12</v>
      </c>
      <c r="N2078" s="2">
        <v>54967</v>
      </c>
      <c r="O2078" s="2">
        <v>0</v>
      </c>
      <c r="P2078" s="2">
        <v>3298</v>
      </c>
      <c r="Q2078" s="2">
        <v>3298</v>
      </c>
      <c r="R2078" s="2">
        <v>6596</v>
      </c>
      <c r="S2078" s="2">
        <v>0</v>
      </c>
      <c r="T2078" s="2" t="s">
        <v>44</v>
      </c>
    </row>
    <row r="2079" spans="1:20" x14ac:dyDescent="0.25">
      <c r="A2079" s="2" t="s">
        <v>17</v>
      </c>
      <c r="B2079" s="2" t="s">
        <v>37</v>
      </c>
      <c r="C2079" s="2">
        <v>62019</v>
      </c>
      <c r="D2079" s="11">
        <v>44606</v>
      </c>
      <c r="E2079" s="2" t="s">
        <v>250</v>
      </c>
      <c r="F2079" s="2" t="s">
        <v>251</v>
      </c>
      <c r="G2079" s="2" t="s">
        <v>2773</v>
      </c>
      <c r="H2079" s="2" t="s">
        <v>41</v>
      </c>
      <c r="I2079" s="11">
        <v>43630</v>
      </c>
      <c r="J2079" s="2">
        <v>68796</v>
      </c>
      <c r="K2079" s="2" t="s">
        <v>42</v>
      </c>
      <c r="L2079" s="2" t="s">
        <v>43</v>
      </c>
      <c r="M2079" s="2">
        <v>12</v>
      </c>
      <c r="N2079" s="2">
        <v>61425</v>
      </c>
      <c r="O2079" s="2">
        <v>0</v>
      </c>
      <c r="P2079" s="2">
        <v>3685.5</v>
      </c>
      <c r="Q2079" s="2">
        <v>3685.5</v>
      </c>
      <c r="R2079" s="2">
        <v>7371</v>
      </c>
      <c r="S2079" s="2">
        <v>0</v>
      </c>
      <c r="T2079" s="2" t="s">
        <v>44</v>
      </c>
    </row>
    <row r="2080" spans="1:20" x14ac:dyDescent="0.25">
      <c r="A2080" s="2" t="s">
        <v>17</v>
      </c>
      <c r="B2080" s="2" t="s">
        <v>37</v>
      </c>
      <c r="C2080" s="2">
        <v>62019</v>
      </c>
      <c r="D2080" s="11">
        <v>44606</v>
      </c>
      <c r="E2080" s="2" t="s">
        <v>250</v>
      </c>
      <c r="F2080" s="2" t="s">
        <v>251</v>
      </c>
      <c r="G2080" s="2" t="s">
        <v>2774</v>
      </c>
      <c r="H2080" s="2" t="s">
        <v>41</v>
      </c>
      <c r="I2080" s="11">
        <v>43630</v>
      </c>
      <c r="J2080" s="2">
        <v>18928</v>
      </c>
      <c r="K2080" s="2" t="s">
        <v>42</v>
      </c>
      <c r="L2080" s="2" t="s">
        <v>43</v>
      </c>
      <c r="M2080" s="2">
        <v>12</v>
      </c>
      <c r="N2080" s="2">
        <v>16900</v>
      </c>
      <c r="O2080" s="2">
        <v>0</v>
      </c>
      <c r="P2080" s="2">
        <v>1014</v>
      </c>
      <c r="Q2080" s="2">
        <v>1014</v>
      </c>
      <c r="R2080" s="2">
        <v>2028</v>
      </c>
      <c r="S2080" s="2">
        <v>0</v>
      </c>
      <c r="T2080" s="2" t="s">
        <v>44</v>
      </c>
    </row>
    <row r="2081" spans="1:20" x14ac:dyDescent="0.25">
      <c r="A2081" s="2" t="s">
        <v>17</v>
      </c>
      <c r="B2081" s="2" t="s">
        <v>37</v>
      </c>
      <c r="C2081" s="2">
        <v>62019</v>
      </c>
      <c r="D2081" s="11">
        <v>44606</v>
      </c>
      <c r="E2081" s="2" t="s">
        <v>250</v>
      </c>
      <c r="F2081" s="2" t="s">
        <v>251</v>
      </c>
      <c r="G2081" s="2" t="s">
        <v>2775</v>
      </c>
      <c r="H2081" s="2" t="s">
        <v>41</v>
      </c>
      <c r="I2081" s="11">
        <v>43630</v>
      </c>
      <c r="J2081" s="2">
        <v>18083</v>
      </c>
      <c r="K2081" s="2" t="s">
        <v>42</v>
      </c>
      <c r="L2081" s="2" t="s">
        <v>43</v>
      </c>
      <c r="M2081" s="2">
        <v>18</v>
      </c>
      <c r="N2081" s="2">
        <v>15325</v>
      </c>
      <c r="O2081" s="2">
        <v>0</v>
      </c>
      <c r="P2081" s="2">
        <v>1379</v>
      </c>
      <c r="Q2081" s="2">
        <v>1379</v>
      </c>
      <c r="R2081" s="2">
        <v>2758</v>
      </c>
      <c r="S2081" s="2">
        <v>0</v>
      </c>
      <c r="T2081" s="2" t="s">
        <v>44</v>
      </c>
    </row>
    <row r="2082" spans="1:20" x14ac:dyDescent="0.25">
      <c r="A2082" s="2" t="s">
        <v>17</v>
      </c>
      <c r="B2082" s="2" t="s">
        <v>37</v>
      </c>
      <c r="C2082" s="2">
        <v>62019</v>
      </c>
      <c r="D2082" s="11">
        <v>44606</v>
      </c>
      <c r="E2082" s="2" t="s">
        <v>250</v>
      </c>
      <c r="F2082" s="2" t="s">
        <v>251</v>
      </c>
      <c r="G2082" s="2" t="s">
        <v>2776</v>
      </c>
      <c r="H2082" s="2" t="s">
        <v>41</v>
      </c>
      <c r="I2082" s="11">
        <v>43630</v>
      </c>
      <c r="J2082" s="2">
        <v>5689</v>
      </c>
      <c r="K2082" s="2" t="s">
        <v>42</v>
      </c>
      <c r="L2082" s="2" t="s">
        <v>43</v>
      </c>
      <c r="M2082" s="2">
        <v>5</v>
      </c>
      <c r="N2082" s="2">
        <v>5418</v>
      </c>
      <c r="O2082" s="2">
        <v>0</v>
      </c>
      <c r="P2082" s="2">
        <v>135.5</v>
      </c>
      <c r="Q2082" s="2">
        <v>135.5</v>
      </c>
      <c r="R2082" s="2">
        <v>271</v>
      </c>
      <c r="S2082" s="2">
        <v>0</v>
      </c>
      <c r="T2082" s="2" t="s">
        <v>44</v>
      </c>
    </row>
    <row r="2083" spans="1:20" x14ac:dyDescent="0.25">
      <c r="A2083" s="2" t="s">
        <v>17</v>
      </c>
      <c r="B2083" s="2" t="s">
        <v>37</v>
      </c>
      <c r="C2083" s="2">
        <v>62019</v>
      </c>
      <c r="D2083" s="11">
        <v>44606</v>
      </c>
      <c r="E2083" s="2" t="s">
        <v>250</v>
      </c>
      <c r="F2083" s="2" t="s">
        <v>251</v>
      </c>
      <c r="G2083" s="2" t="s">
        <v>2777</v>
      </c>
      <c r="H2083" s="2" t="s">
        <v>41</v>
      </c>
      <c r="I2083" s="11">
        <v>43631</v>
      </c>
      <c r="J2083" s="2">
        <v>42784</v>
      </c>
      <c r="K2083" s="2" t="s">
        <v>42</v>
      </c>
      <c r="L2083" s="2" t="s">
        <v>43</v>
      </c>
      <c r="M2083" s="2">
        <v>12</v>
      </c>
      <c r="N2083" s="2">
        <v>38200</v>
      </c>
      <c r="O2083" s="2">
        <v>0</v>
      </c>
      <c r="P2083" s="2">
        <v>2292</v>
      </c>
      <c r="Q2083" s="2">
        <v>2292</v>
      </c>
      <c r="R2083" s="2">
        <v>4584</v>
      </c>
      <c r="S2083" s="2">
        <v>0</v>
      </c>
      <c r="T2083" s="2" t="s">
        <v>44</v>
      </c>
    </row>
    <row r="2084" spans="1:20" x14ac:dyDescent="0.25">
      <c r="A2084" s="2" t="s">
        <v>17</v>
      </c>
      <c r="B2084" s="2" t="s">
        <v>37</v>
      </c>
      <c r="C2084" s="2">
        <v>62019</v>
      </c>
      <c r="D2084" s="11">
        <v>44606</v>
      </c>
      <c r="E2084" s="2" t="s">
        <v>250</v>
      </c>
      <c r="F2084" s="2" t="s">
        <v>251</v>
      </c>
      <c r="G2084" s="2" t="s">
        <v>2778</v>
      </c>
      <c r="H2084" s="2" t="s">
        <v>41</v>
      </c>
      <c r="I2084" s="11">
        <v>43631</v>
      </c>
      <c r="J2084" s="2">
        <v>5983</v>
      </c>
      <c r="K2084" s="2" t="s">
        <v>42</v>
      </c>
      <c r="L2084" s="2" t="s">
        <v>43</v>
      </c>
      <c r="M2084" s="2">
        <v>18</v>
      </c>
      <c r="N2084" s="2">
        <v>5070</v>
      </c>
      <c r="O2084" s="2">
        <v>0</v>
      </c>
      <c r="P2084" s="2">
        <v>456.5</v>
      </c>
      <c r="Q2084" s="2">
        <v>456.5</v>
      </c>
      <c r="R2084" s="2">
        <v>913</v>
      </c>
      <c r="S2084" s="2">
        <v>0</v>
      </c>
      <c r="T2084" s="2" t="s">
        <v>44</v>
      </c>
    </row>
    <row r="2085" spans="1:20" x14ac:dyDescent="0.25">
      <c r="A2085" s="2" t="s">
        <v>17</v>
      </c>
      <c r="B2085" s="2" t="s">
        <v>37</v>
      </c>
      <c r="C2085" s="2">
        <v>62019</v>
      </c>
      <c r="D2085" s="11">
        <v>44606</v>
      </c>
      <c r="E2085" s="2" t="s">
        <v>250</v>
      </c>
      <c r="F2085" s="2" t="s">
        <v>251</v>
      </c>
      <c r="G2085" s="2" t="s">
        <v>2779</v>
      </c>
      <c r="H2085" s="2" t="s">
        <v>41</v>
      </c>
      <c r="I2085" s="11">
        <v>43631</v>
      </c>
      <c r="J2085" s="2">
        <v>9261</v>
      </c>
      <c r="K2085" s="2" t="s">
        <v>42</v>
      </c>
      <c r="L2085" s="2" t="s">
        <v>43</v>
      </c>
      <c r="M2085" s="2">
        <v>5</v>
      </c>
      <c r="N2085" s="2">
        <v>8820</v>
      </c>
      <c r="O2085" s="2">
        <v>0</v>
      </c>
      <c r="P2085" s="2">
        <v>220.5</v>
      </c>
      <c r="Q2085" s="2">
        <v>220.5</v>
      </c>
      <c r="R2085" s="2">
        <v>441</v>
      </c>
      <c r="S2085" s="2">
        <v>0</v>
      </c>
      <c r="T2085" s="2" t="s">
        <v>44</v>
      </c>
    </row>
    <row r="2086" spans="1:20" x14ac:dyDescent="0.25">
      <c r="A2086" s="2" t="s">
        <v>17</v>
      </c>
      <c r="B2086" s="2" t="s">
        <v>37</v>
      </c>
      <c r="C2086" s="2">
        <v>62019</v>
      </c>
      <c r="D2086" s="11">
        <v>44606</v>
      </c>
      <c r="E2086" s="2" t="s">
        <v>250</v>
      </c>
      <c r="F2086" s="2" t="s">
        <v>251</v>
      </c>
      <c r="G2086" s="2" t="s">
        <v>2780</v>
      </c>
      <c r="H2086" s="2" t="s">
        <v>41</v>
      </c>
      <c r="I2086" s="11">
        <v>43634</v>
      </c>
      <c r="J2086" s="2">
        <v>49964</v>
      </c>
      <c r="K2086" s="2" t="s">
        <v>42</v>
      </c>
      <c r="L2086" s="2" t="s">
        <v>43</v>
      </c>
      <c r="M2086" s="2">
        <v>5</v>
      </c>
      <c r="N2086" s="2">
        <v>47585</v>
      </c>
      <c r="O2086" s="2">
        <v>0</v>
      </c>
      <c r="P2086" s="2">
        <v>1189.5</v>
      </c>
      <c r="Q2086" s="2">
        <v>1189.5</v>
      </c>
      <c r="R2086" s="2">
        <v>2379</v>
      </c>
      <c r="S2086" s="2">
        <v>0</v>
      </c>
      <c r="T2086" s="2" t="s">
        <v>44</v>
      </c>
    </row>
    <row r="2087" spans="1:20" x14ac:dyDescent="0.25">
      <c r="A2087" s="2" t="s">
        <v>17</v>
      </c>
      <c r="B2087" s="2" t="s">
        <v>37</v>
      </c>
      <c r="C2087" s="2">
        <v>62019</v>
      </c>
      <c r="D2087" s="11">
        <v>44606</v>
      </c>
      <c r="E2087" s="2" t="s">
        <v>250</v>
      </c>
      <c r="F2087" s="2" t="s">
        <v>251</v>
      </c>
      <c r="G2087" s="2" t="s">
        <v>2781</v>
      </c>
      <c r="H2087" s="2" t="s">
        <v>41</v>
      </c>
      <c r="I2087" s="11">
        <v>43634</v>
      </c>
      <c r="J2087" s="2">
        <v>70011</v>
      </c>
      <c r="K2087" s="2" t="s">
        <v>42</v>
      </c>
      <c r="L2087" s="2" t="s">
        <v>43</v>
      </c>
      <c r="M2087" s="2">
        <v>12</v>
      </c>
      <c r="N2087" s="2">
        <v>62510</v>
      </c>
      <c r="O2087" s="2">
        <v>0</v>
      </c>
      <c r="P2087" s="2">
        <v>3750.5</v>
      </c>
      <c r="Q2087" s="2">
        <v>3750.5</v>
      </c>
      <c r="R2087" s="2">
        <v>7501</v>
      </c>
      <c r="S2087" s="2">
        <v>0</v>
      </c>
      <c r="T2087" s="2" t="s">
        <v>44</v>
      </c>
    </row>
    <row r="2088" spans="1:20" x14ac:dyDescent="0.25">
      <c r="A2088" s="2" t="s">
        <v>17</v>
      </c>
      <c r="B2088" s="2" t="s">
        <v>37</v>
      </c>
      <c r="C2088" s="2">
        <v>62019</v>
      </c>
      <c r="D2088" s="11">
        <v>44606</v>
      </c>
      <c r="E2088" s="2" t="s">
        <v>250</v>
      </c>
      <c r="F2088" s="2" t="s">
        <v>251</v>
      </c>
      <c r="G2088" s="2" t="s">
        <v>2782</v>
      </c>
      <c r="H2088" s="2" t="s">
        <v>41</v>
      </c>
      <c r="I2088" s="11">
        <v>43634</v>
      </c>
      <c r="J2088" s="2">
        <v>27751</v>
      </c>
      <c r="K2088" s="2" t="s">
        <v>42</v>
      </c>
      <c r="L2088" s="2" t="s">
        <v>43</v>
      </c>
      <c r="M2088" s="2">
        <v>12</v>
      </c>
      <c r="N2088" s="2">
        <v>24778</v>
      </c>
      <c r="O2088" s="2">
        <v>0</v>
      </c>
      <c r="P2088" s="2">
        <v>1486.5</v>
      </c>
      <c r="Q2088" s="2">
        <v>1486.5</v>
      </c>
      <c r="R2088" s="2">
        <v>2973</v>
      </c>
      <c r="S2088" s="2">
        <v>0</v>
      </c>
      <c r="T2088" s="2" t="s">
        <v>44</v>
      </c>
    </row>
    <row r="2089" spans="1:20" x14ac:dyDescent="0.25">
      <c r="A2089" s="2" t="s">
        <v>17</v>
      </c>
      <c r="B2089" s="2" t="s">
        <v>37</v>
      </c>
      <c r="C2089" s="2">
        <v>62019</v>
      </c>
      <c r="D2089" s="11">
        <v>44606</v>
      </c>
      <c r="E2089" s="2" t="s">
        <v>250</v>
      </c>
      <c r="F2089" s="2" t="s">
        <v>251</v>
      </c>
      <c r="G2089" s="2" t="s">
        <v>2783</v>
      </c>
      <c r="H2089" s="2" t="s">
        <v>41</v>
      </c>
      <c r="I2089" s="11">
        <v>43634</v>
      </c>
      <c r="J2089" s="2">
        <v>3351</v>
      </c>
      <c r="K2089" s="2" t="s">
        <v>42</v>
      </c>
      <c r="L2089" s="2" t="s">
        <v>43</v>
      </c>
      <c r="M2089" s="2">
        <v>18</v>
      </c>
      <c r="N2089" s="2">
        <v>2840</v>
      </c>
      <c r="O2089" s="2">
        <v>0</v>
      </c>
      <c r="P2089" s="2">
        <v>255.5</v>
      </c>
      <c r="Q2089" s="2">
        <v>255.5</v>
      </c>
      <c r="R2089" s="2">
        <v>511</v>
      </c>
      <c r="S2089" s="2">
        <v>0</v>
      </c>
      <c r="T2089" s="2" t="s">
        <v>44</v>
      </c>
    </row>
    <row r="2090" spans="1:20" x14ac:dyDescent="0.25">
      <c r="A2090" s="2" t="s">
        <v>17</v>
      </c>
      <c r="B2090" s="2" t="s">
        <v>37</v>
      </c>
      <c r="C2090" s="2">
        <v>62019</v>
      </c>
      <c r="D2090" s="11">
        <v>44606</v>
      </c>
      <c r="E2090" s="2" t="s">
        <v>250</v>
      </c>
      <c r="F2090" s="2" t="s">
        <v>251</v>
      </c>
      <c r="G2090" s="2" t="s">
        <v>2784</v>
      </c>
      <c r="H2090" s="2" t="s">
        <v>41</v>
      </c>
      <c r="I2090" s="11">
        <v>43635</v>
      </c>
      <c r="J2090" s="2">
        <v>17864</v>
      </c>
      <c r="K2090" s="2" t="s">
        <v>42</v>
      </c>
      <c r="L2090" s="2" t="s">
        <v>43</v>
      </c>
      <c r="M2090" s="2">
        <v>12</v>
      </c>
      <c r="N2090" s="2">
        <v>15950</v>
      </c>
      <c r="O2090" s="2">
        <v>0</v>
      </c>
      <c r="P2090" s="2">
        <v>957</v>
      </c>
      <c r="Q2090" s="2">
        <v>957</v>
      </c>
      <c r="R2090" s="2">
        <v>1914</v>
      </c>
      <c r="S2090" s="2">
        <v>0</v>
      </c>
      <c r="T2090" s="2" t="s">
        <v>44</v>
      </c>
    </row>
    <row r="2091" spans="1:20" x14ac:dyDescent="0.25">
      <c r="A2091" s="2" t="s">
        <v>17</v>
      </c>
      <c r="B2091" s="2" t="s">
        <v>37</v>
      </c>
      <c r="C2091" s="2">
        <v>62019</v>
      </c>
      <c r="D2091" s="11">
        <v>44606</v>
      </c>
      <c r="E2091" s="2" t="s">
        <v>250</v>
      </c>
      <c r="F2091" s="2" t="s">
        <v>251</v>
      </c>
      <c r="G2091" s="2" t="s">
        <v>2785</v>
      </c>
      <c r="H2091" s="2" t="s">
        <v>41</v>
      </c>
      <c r="I2091" s="11">
        <v>43635</v>
      </c>
      <c r="J2091" s="2">
        <v>830</v>
      </c>
      <c r="K2091" s="2" t="s">
        <v>42</v>
      </c>
      <c r="L2091" s="2" t="s">
        <v>43</v>
      </c>
      <c r="M2091" s="2">
        <v>5</v>
      </c>
      <c r="N2091" s="2">
        <v>790</v>
      </c>
      <c r="O2091" s="2">
        <v>0</v>
      </c>
      <c r="P2091" s="2">
        <v>20</v>
      </c>
      <c r="Q2091" s="2">
        <v>20</v>
      </c>
      <c r="R2091" s="2">
        <v>40</v>
      </c>
      <c r="S2091" s="2">
        <v>0</v>
      </c>
      <c r="T2091" s="2" t="s">
        <v>44</v>
      </c>
    </row>
    <row r="2092" spans="1:20" x14ac:dyDescent="0.25">
      <c r="A2092" s="2" t="s">
        <v>17</v>
      </c>
      <c r="B2092" s="2" t="s">
        <v>37</v>
      </c>
      <c r="C2092" s="2">
        <v>62019</v>
      </c>
      <c r="D2092" s="11">
        <v>44606</v>
      </c>
      <c r="E2092" s="2" t="s">
        <v>250</v>
      </c>
      <c r="F2092" s="2" t="s">
        <v>251</v>
      </c>
      <c r="G2092" s="2" t="s">
        <v>2786</v>
      </c>
      <c r="H2092" s="2" t="s">
        <v>41</v>
      </c>
      <c r="I2092" s="11">
        <v>43636</v>
      </c>
      <c r="J2092" s="2">
        <v>66444</v>
      </c>
      <c r="K2092" s="2" t="s">
        <v>42</v>
      </c>
      <c r="L2092" s="2" t="s">
        <v>43</v>
      </c>
      <c r="M2092" s="2">
        <v>12</v>
      </c>
      <c r="N2092" s="2">
        <v>59325</v>
      </c>
      <c r="O2092" s="2">
        <v>0</v>
      </c>
      <c r="P2092" s="2">
        <v>3559.5</v>
      </c>
      <c r="Q2092" s="2">
        <v>3559.5</v>
      </c>
      <c r="R2092" s="2">
        <v>7119</v>
      </c>
      <c r="S2092" s="2">
        <v>0</v>
      </c>
      <c r="T2092" s="2" t="s">
        <v>44</v>
      </c>
    </row>
    <row r="2093" spans="1:20" x14ac:dyDescent="0.25">
      <c r="A2093" s="2" t="s">
        <v>17</v>
      </c>
      <c r="B2093" s="2" t="s">
        <v>37</v>
      </c>
      <c r="C2093" s="2">
        <v>62019</v>
      </c>
      <c r="D2093" s="11">
        <v>44606</v>
      </c>
      <c r="E2093" s="2" t="s">
        <v>250</v>
      </c>
      <c r="F2093" s="2" t="s">
        <v>251</v>
      </c>
      <c r="G2093" s="2" t="s">
        <v>2787</v>
      </c>
      <c r="H2093" s="2" t="s">
        <v>41</v>
      </c>
      <c r="I2093" s="11">
        <v>43636</v>
      </c>
      <c r="J2093" s="2">
        <v>11977</v>
      </c>
      <c r="K2093" s="2" t="s">
        <v>42</v>
      </c>
      <c r="L2093" s="2" t="s">
        <v>43</v>
      </c>
      <c r="M2093" s="2">
        <v>5</v>
      </c>
      <c r="N2093" s="2">
        <v>11407</v>
      </c>
      <c r="O2093" s="2">
        <v>0</v>
      </c>
      <c r="P2093" s="2">
        <v>285</v>
      </c>
      <c r="Q2093" s="2">
        <v>285</v>
      </c>
      <c r="R2093" s="2">
        <v>570</v>
      </c>
      <c r="S2093" s="2">
        <v>0</v>
      </c>
      <c r="T2093" s="2" t="s">
        <v>44</v>
      </c>
    </row>
    <row r="2094" spans="1:20" x14ac:dyDescent="0.25">
      <c r="A2094" s="2" t="s">
        <v>17</v>
      </c>
      <c r="B2094" s="2" t="s">
        <v>37</v>
      </c>
      <c r="C2094" s="2">
        <v>62019</v>
      </c>
      <c r="D2094" s="11">
        <v>44606</v>
      </c>
      <c r="E2094" s="2" t="s">
        <v>250</v>
      </c>
      <c r="F2094" s="2" t="s">
        <v>251</v>
      </c>
      <c r="G2094" s="2" t="s">
        <v>2788</v>
      </c>
      <c r="H2094" s="2" t="s">
        <v>41</v>
      </c>
      <c r="I2094" s="11">
        <v>43636</v>
      </c>
      <c r="J2094" s="2">
        <v>72518</v>
      </c>
      <c r="K2094" s="2" t="s">
        <v>42</v>
      </c>
      <c r="L2094" s="2" t="s">
        <v>43</v>
      </c>
      <c r="M2094" s="2">
        <v>12</v>
      </c>
      <c r="N2094" s="2">
        <v>64748</v>
      </c>
      <c r="O2094" s="2">
        <v>0</v>
      </c>
      <c r="P2094" s="2">
        <v>3885</v>
      </c>
      <c r="Q2094" s="2">
        <v>3885</v>
      </c>
      <c r="R2094" s="2">
        <v>7770</v>
      </c>
      <c r="S2094" s="2">
        <v>0</v>
      </c>
      <c r="T2094" s="2" t="s">
        <v>44</v>
      </c>
    </row>
    <row r="2095" spans="1:20" x14ac:dyDescent="0.25">
      <c r="A2095" s="2" t="s">
        <v>17</v>
      </c>
      <c r="B2095" s="2" t="s">
        <v>37</v>
      </c>
      <c r="C2095" s="2">
        <v>62019</v>
      </c>
      <c r="D2095" s="11">
        <v>44606</v>
      </c>
      <c r="E2095" s="2" t="s">
        <v>250</v>
      </c>
      <c r="F2095" s="2" t="s">
        <v>251</v>
      </c>
      <c r="G2095" s="2" t="s">
        <v>2789</v>
      </c>
      <c r="H2095" s="2" t="s">
        <v>41</v>
      </c>
      <c r="I2095" s="11">
        <v>43636</v>
      </c>
      <c r="J2095" s="2">
        <v>5310</v>
      </c>
      <c r="K2095" s="2" t="s">
        <v>42</v>
      </c>
      <c r="L2095" s="2" t="s">
        <v>43</v>
      </c>
      <c r="M2095" s="2">
        <v>18</v>
      </c>
      <c r="N2095" s="2">
        <v>4500</v>
      </c>
      <c r="O2095" s="2">
        <v>0</v>
      </c>
      <c r="P2095" s="2">
        <v>405</v>
      </c>
      <c r="Q2095" s="2">
        <v>405</v>
      </c>
      <c r="R2095" s="2">
        <v>810</v>
      </c>
      <c r="S2095" s="2">
        <v>0</v>
      </c>
      <c r="T2095" s="2" t="s">
        <v>44</v>
      </c>
    </row>
    <row r="2096" spans="1:20" x14ac:dyDescent="0.25">
      <c r="A2096" s="2" t="s">
        <v>17</v>
      </c>
      <c r="B2096" s="2" t="s">
        <v>37</v>
      </c>
      <c r="C2096" s="2">
        <v>62019</v>
      </c>
      <c r="D2096" s="11">
        <v>44606</v>
      </c>
      <c r="E2096" s="2" t="s">
        <v>250</v>
      </c>
      <c r="F2096" s="2" t="s">
        <v>251</v>
      </c>
      <c r="G2096" s="2" t="s">
        <v>2790</v>
      </c>
      <c r="H2096" s="2" t="s">
        <v>41</v>
      </c>
      <c r="I2096" s="11">
        <v>43641</v>
      </c>
      <c r="J2096" s="2">
        <v>65044</v>
      </c>
      <c r="K2096" s="2" t="s">
        <v>42</v>
      </c>
      <c r="L2096" s="2" t="s">
        <v>43</v>
      </c>
      <c r="M2096" s="2">
        <v>12</v>
      </c>
      <c r="N2096" s="2">
        <v>58075</v>
      </c>
      <c r="O2096" s="2">
        <v>0</v>
      </c>
      <c r="P2096" s="2">
        <v>3484.5</v>
      </c>
      <c r="Q2096" s="2">
        <v>3484.5</v>
      </c>
      <c r="R2096" s="2">
        <v>6969</v>
      </c>
      <c r="S2096" s="2">
        <v>0</v>
      </c>
      <c r="T2096" s="2" t="s">
        <v>44</v>
      </c>
    </row>
    <row r="2097" spans="1:20" x14ac:dyDescent="0.25">
      <c r="A2097" s="2" t="s">
        <v>17</v>
      </c>
      <c r="B2097" s="2" t="s">
        <v>37</v>
      </c>
      <c r="C2097" s="2">
        <v>62019</v>
      </c>
      <c r="D2097" s="11">
        <v>44606</v>
      </c>
      <c r="E2097" s="2" t="s">
        <v>250</v>
      </c>
      <c r="F2097" s="2" t="s">
        <v>251</v>
      </c>
      <c r="G2097" s="2" t="s">
        <v>2791</v>
      </c>
      <c r="H2097" s="2" t="s">
        <v>41</v>
      </c>
      <c r="I2097" s="11">
        <v>43641</v>
      </c>
      <c r="J2097" s="2">
        <v>64893</v>
      </c>
      <c r="K2097" s="2" t="s">
        <v>42</v>
      </c>
      <c r="L2097" s="2" t="s">
        <v>43</v>
      </c>
      <c r="M2097" s="2">
        <v>18</v>
      </c>
      <c r="N2097" s="2">
        <v>54994</v>
      </c>
      <c r="O2097" s="2">
        <v>0</v>
      </c>
      <c r="P2097" s="2">
        <v>4949.5</v>
      </c>
      <c r="Q2097" s="2">
        <v>4949.5</v>
      </c>
      <c r="R2097" s="2">
        <v>9899</v>
      </c>
      <c r="S2097" s="2">
        <v>0</v>
      </c>
      <c r="T2097" s="2" t="s">
        <v>44</v>
      </c>
    </row>
    <row r="2098" spans="1:20" x14ac:dyDescent="0.25">
      <c r="A2098" s="2" t="s">
        <v>17</v>
      </c>
      <c r="B2098" s="2" t="s">
        <v>37</v>
      </c>
      <c r="C2098" s="2">
        <v>62019</v>
      </c>
      <c r="D2098" s="11">
        <v>44606</v>
      </c>
      <c r="E2098" s="2" t="s">
        <v>250</v>
      </c>
      <c r="F2098" s="2" t="s">
        <v>251</v>
      </c>
      <c r="G2098" s="2" t="s">
        <v>2792</v>
      </c>
      <c r="H2098" s="2" t="s">
        <v>41</v>
      </c>
      <c r="I2098" s="11">
        <v>43641</v>
      </c>
      <c r="J2098" s="2">
        <v>5402</v>
      </c>
      <c r="K2098" s="2" t="s">
        <v>42</v>
      </c>
      <c r="L2098" s="2" t="s">
        <v>43</v>
      </c>
      <c r="M2098" s="2">
        <v>5</v>
      </c>
      <c r="N2098" s="2">
        <v>5145</v>
      </c>
      <c r="O2098" s="2">
        <v>0</v>
      </c>
      <c r="P2098" s="2">
        <v>128.5</v>
      </c>
      <c r="Q2098" s="2">
        <v>128.5</v>
      </c>
      <c r="R2098" s="2">
        <v>257</v>
      </c>
      <c r="S2098" s="2">
        <v>0</v>
      </c>
      <c r="T2098" s="2" t="s">
        <v>44</v>
      </c>
    </row>
    <row r="2099" spans="1:20" x14ac:dyDescent="0.25">
      <c r="A2099" s="2" t="s">
        <v>17</v>
      </c>
      <c r="B2099" s="2" t="s">
        <v>37</v>
      </c>
      <c r="C2099" s="2">
        <v>62019</v>
      </c>
      <c r="D2099" s="11">
        <v>44606</v>
      </c>
      <c r="E2099" s="2" t="s">
        <v>250</v>
      </c>
      <c r="F2099" s="2" t="s">
        <v>251</v>
      </c>
      <c r="G2099" s="2" t="s">
        <v>2793</v>
      </c>
      <c r="H2099" s="2" t="s">
        <v>41</v>
      </c>
      <c r="I2099" s="11">
        <v>43641</v>
      </c>
      <c r="J2099" s="2">
        <v>42636</v>
      </c>
      <c r="K2099" s="2" t="s">
        <v>42</v>
      </c>
      <c r="L2099" s="2" t="s">
        <v>43</v>
      </c>
      <c r="M2099" s="2">
        <v>5</v>
      </c>
      <c r="N2099" s="2">
        <v>40606</v>
      </c>
      <c r="O2099" s="2">
        <v>0</v>
      </c>
      <c r="P2099" s="2">
        <v>1015</v>
      </c>
      <c r="Q2099" s="2">
        <v>1015</v>
      </c>
      <c r="R2099" s="2">
        <v>2030</v>
      </c>
      <c r="S2099" s="2">
        <v>0</v>
      </c>
      <c r="T2099" s="2" t="s">
        <v>44</v>
      </c>
    </row>
    <row r="2100" spans="1:20" x14ac:dyDescent="0.25">
      <c r="A2100" s="2" t="s">
        <v>17</v>
      </c>
      <c r="B2100" s="2" t="s">
        <v>37</v>
      </c>
      <c r="C2100" s="2">
        <v>62019</v>
      </c>
      <c r="D2100" s="11">
        <v>44606</v>
      </c>
      <c r="E2100" s="2" t="s">
        <v>250</v>
      </c>
      <c r="F2100" s="2" t="s">
        <v>251</v>
      </c>
      <c r="G2100" s="2" t="s">
        <v>2794</v>
      </c>
      <c r="H2100" s="2" t="s">
        <v>41</v>
      </c>
      <c r="I2100" s="11">
        <v>43641</v>
      </c>
      <c r="J2100" s="2">
        <v>43170</v>
      </c>
      <c r="K2100" s="2" t="s">
        <v>42</v>
      </c>
      <c r="L2100" s="2" t="s">
        <v>43</v>
      </c>
      <c r="M2100" s="2">
        <v>18</v>
      </c>
      <c r="N2100" s="2">
        <v>36585</v>
      </c>
      <c r="O2100" s="2">
        <v>0</v>
      </c>
      <c r="P2100" s="2">
        <v>3292.5</v>
      </c>
      <c r="Q2100" s="2">
        <v>3292.5</v>
      </c>
      <c r="R2100" s="2">
        <v>6585</v>
      </c>
      <c r="S2100" s="2">
        <v>0</v>
      </c>
      <c r="T2100" s="2" t="s">
        <v>44</v>
      </c>
    </row>
    <row r="2101" spans="1:20" x14ac:dyDescent="0.25">
      <c r="A2101" s="2" t="s">
        <v>17</v>
      </c>
      <c r="B2101" s="2" t="s">
        <v>37</v>
      </c>
      <c r="C2101" s="2">
        <v>62019</v>
      </c>
      <c r="D2101" s="11">
        <v>44606</v>
      </c>
      <c r="E2101" s="2" t="s">
        <v>250</v>
      </c>
      <c r="F2101" s="2" t="s">
        <v>251</v>
      </c>
      <c r="G2101" s="2" t="s">
        <v>2795</v>
      </c>
      <c r="H2101" s="2" t="s">
        <v>41</v>
      </c>
      <c r="I2101" s="11">
        <v>43642</v>
      </c>
      <c r="J2101" s="2">
        <v>49896</v>
      </c>
      <c r="K2101" s="2" t="s">
        <v>42</v>
      </c>
      <c r="L2101" s="2" t="s">
        <v>43</v>
      </c>
      <c r="M2101" s="2">
        <v>12</v>
      </c>
      <c r="N2101" s="2">
        <v>44550</v>
      </c>
      <c r="O2101" s="2">
        <v>0</v>
      </c>
      <c r="P2101" s="2">
        <v>2673</v>
      </c>
      <c r="Q2101" s="2">
        <v>2673</v>
      </c>
      <c r="R2101" s="2">
        <v>5346</v>
      </c>
      <c r="S2101" s="2">
        <v>0</v>
      </c>
      <c r="T2101" s="2" t="s">
        <v>44</v>
      </c>
    </row>
    <row r="2102" spans="1:20" x14ac:dyDescent="0.25">
      <c r="A2102" s="2" t="s">
        <v>17</v>
      </c>
      <c r="B2102" s="2" t="s">
        <v>37</v>
      </c>
      <c r="C2102" s="2">
        <v>62019</v>
      </c>
      <c r="D2102" s="11">
        <v>44606</v>
      </c>
      <c r="E2102" s="2" t="s">
        <v>250</v>
      </c>
      <c r="F2102" s="2" t="s">
        <v>251</v>
      </c>
      <c r="G2102" s="2" t="s">
        <v>2796</v>
      </c>
      <c r="H2102" s="2" t="s">
        <v>41</v>
      </c>
      <c r="I2102" s="11">
        <v>43642</v>
      </c>
      <c r="J2102" s="2">
        <v>9735</v>
      </c>
      <c r="K2102" s="2" t="s">
        <v>42</v>
      </c>
      <c r="L2102" s="2" t="s">
        <v>43</v>
      </c>
      <c r="M2102" s="2">
        <v>18</v>
      </c>
      <c r="N2102" s="2">
        <v>8250</v>
      </c>
      <c r="O2102" s="2">
        <v>0</v>
      </c>
      <c r="P2102" s="2">
        <v>742.5</v>
      </c>
      <c r="Q2102" s="2">
        <v>742.5</v>
      </c>
      <c r="R2102" s="2">
        <v>1485</v>
      </c>
      <c r="S2102" s="2">
        <v>0</v>
      </c>
      <c r="T2102" s="2" t="s">
        <v>44</v>
      </c>
    </row>
    <row r="2103" spans="1:20" x14ac:dyDescent="0.25">
      <c r="A2103" s="2" t="s">
        <v>17</v>
      </c>
      <c r="B2103" s="2" t="s">
        <v>37</v>
      </c>
      <c r="C2103" s="2">
        <v>62019</v>
      </c>
      <c r="D2103" s="11">
        <v>44606</v>
      </c>
      <c r="E2103" s="2" t="s">
        <v>250</v>
      </c>
      <c r="F2103" s="2" t="s">
        <v>251</v>
      </c>
      <c r="G2103" s="2" t="s">
        <v>2797</v>
      </c>
      <c r="H2103" s="2" t="s">
        <v>41</v>
      </c>
      <c r="I2103" s="11">
        <v>43642</v>
      </c>
      <c r="J2103" s="2">
        <v>12474</v>
      </c>
      <c r="K2103" s="2" t="s">
        <v>42</v>
      </c>
      <c r="L2103" s="2" t="s">
        <v>43</v>
      </c>
      <c r="M2103" s="2">
        <v>5</v>
      </c>
      <c r="N2103" s="2">
        <v>11880</v>
      </c>
      <c r="O2103" s="2">
        <v>0</v>
      </c>
      <c r="P2103" s="2">
        <v>297</v>
      </c>
      <c r="Q2103" s="2">
        <v>297</v>
      </c>
      <c r="R2103" s="2">
        <v>594</v>
      </c>
      <c r="S2103" s="2">
        <v>0</v>
      </c>
      <c r="T2103" s="2" t="s">
        <v>44</v>
      </c>
    </row>
    <row r="2104" spans="1:20" x14ac:dyDescent="0.25">
      <c r="A2104" s="2" t="s">
        <v>17</v>
      </c>
      <c r="B2104" s="2" t="s">
        <v>37</v>
      </c>
      <c r="C2104" s="2">
        <v>62019</v>
      </c>
      <c r="D2104" s="11">
        <v>44606</v>
      </c>
      <c r="E2104" s="2" t="s">
        <v>250</v>
      </c>
      <c r="F2104" s="2" t="s">
        <v>251</v>
      </c>
      <c r="G2104" s="2" t="s">
        <v>2798</v>
      </c>
      <c r="H2104" s="2" t="s">
        <v>41</v>
      </c>
      <c r="I2104" s="11">
        <v>43642</v>
      </c>
      <c r="J2104" s="2">
        <v>42140</v>
      </c>
      <c r="K2104" s="2" t="s">
        <v>42</v>
      </c>
      <c r="L2104" s="2" t="s">
        <v>43</v>
      </c>
      <c r="M2104" s="2">
        <v>12</v>
      </c>
      <c r="N2104" s="2">
        <v>37625</v>
      </c>
      <c r="O2104" s="2">
        <v>0</v>
      </c>
      <c r="P2104" s="2">
        <v>2257.5</v>
      </c>
      <c r="Q2104" s="2">
        <v>2257.5</v>
      </c>
      <c r="R2104" s="2">
        <v>4515</v>
      </c>
      <c r="S2104" s="2">
        <v>0</v>
      </c>
      <c r="T2104" s="2" t="s">
        <v>44</v>
      </c>
    </row>
    <row r="2105" spans="1:20" x14ac:dyDescent="0.25">
      <c r="A2105" s="2" t="s">
        <v>17</v>
      </c>
      <c r="B2105" s="2" t="s">
        <v>37</v>
      </c>
      <c r="C2105" s="2">
        <v>62019</v>
      </c>
      <c r="D2105" s="11">
        <v>44606</v>
      </c>
      <c r="E2105" s="2" t="s">
        <v>250</v>
      </c>
      <c r="F2105" s="2" t="s">
        <v>251</v>
      </c>
      <c r="G2105" s="2" t="s">
        <v>2799</v>
      </c>
      <c r="H2105" s="2" t="s">
        <v>41</v>
      </c>
      <c r="I2105" s="11">
        <v>43644</v>
      </c>
      <c r="J2105" s="2">
        <v>13608</v>
      </c>
      <c r="K2105" s="2" t="s">
        <v>42</v>
      </c>
      <c r="L2105" s="2" t="s">
        <v>43</v>
      </c>
      <c r="M2105" s="2">
        <v>5</v>
      </c>
      <c r="N2105" s="2">
        <v>12960</v>
      </c>
      <c r="O2105" s="2">
        <v>0</v>
      </c>
      <c r="P2105" s="2">
        <v>324</v>
      </c>
      <c r="Q2105" s="2">
        <v>324</v>
      </c>
      <c r="R2105" s="2">
        <v>648</v>
      </c>
      <c r="S2105" s="2">
        <v>0</v>
      </c>
      <c r="T2105" s="2" t="s">
        <v>44</v>
      </c>
    </row>
    <row r="2106" spans="1:20" x14ac:dyDescent="0.25">
      <c r="A2106" s="2" t="s">
        <v>17</v>
      </c>
      <c r="B2106" s="2" t="s">
        <v>37</v>
      </c>
      <c r="C2106" s="2">
        <v>62019</v>
      </c>
      <c r="D2106" s="11">
        <v>44606</v>
      </c>
      <c r="E2106" s="2" t="s">
        <v>250</v>
      </c>
      <c r="F2106" s="2" t="s">
        <v>251</v>
      </c>
      <c r="G2106" s="2" t="s">
        <v>2800</v>
      </c>
      <c r="H2106" s="2" t="s">
        <v>41</v>
      </c>
      <c r="I2106" s="11">
        <v>43644</v>
      </c>
      <c r="J2106" s="2">
        <v>57176</v>
      </c>
      <c r="K2106" s="2" t="s">
        <v>42</v>
      </c>
      <c r="L2106" s="2" t="s">
        <v>43</v>
      </c>
      <c r="M2106" s="2">
        <v>12</v>
      </c>
      <c r="N2106" s="2">
        <v>51050</v>
      </c>
      <c r="O2106" s="2">
        <v>0</v>
      </c>
      <c r="P2106" s="2">
        <v>3063</v>
      </c>
      <c r="Q2106" s="2">
        <v>3063</v>
      </c>
      <c r="R2106" s="2">
        <v>6126</v>
      </c>
      <c r="S2106" s="2">
        <v>0</v>
      </c>
      <c r="T2106" s="2" t="s">
        <v>44</v>
      </c>
    </row>
    <row r="2107" spans="1:20" x14ac:dyDescent="0.25">
      <c r="A2107" s="2" t="s">
        <v>17</v>
      </c>
      <c r="B2107" s="2" t="s">
        <v>37</v>
      </c>
      <c r="C2107" s="2">
        <v>62019</v>
      </c>
      <c r="D2107" s="11">
        <v>44606</v>
      </c>
      <c r="E2107" s="2" t="s">
        <v>250</v>
      </c>
      <c r="F2107" s="2" t="s">
        <v>251</v>
      </c>
      <c r="G2107" s="2" t="s">
        <v>2801</v>
      </c>
      <c r="H2107" s="2" t="s">
        <v>41</v>
      </c>
      <c r="I2107" s="11">
        <v>43644</v>
      </c>
      <c r="J2107" s="2">
        <v>11529</v>
      </c>
      <c r="K2107" s="2" t="s">
        <v>42</v>
      </c>
      <c r="L2107" s="2" t="s">
        <v>43</v>
      </c>
      <c r="M2107" s="2">
        <v>18</v>
      </c>
      <c r="N2107" s="2">
        <v>9770</v>
      </c>
      <c r="O2107" s="2">
        <v>0</v>
      </c>
      <c r="P2107" s="2">
        <v>879.5</v>
      </c>
      <c r="Q2107" s="2">
        <v>879.5</v>
      </c>
      <c r="R2107" s="2">
        <v>1759</v>
      </c>
      <c r="S2107" s="2">
        <v>0</v>
      </c>
      <c r="T2107" s="2" t="s">
        <v>44</v>
      </c>
    </row>
    <row r="2108" spans="1:20" x14ac:dyDescent="0.25">
      <c r="A2108" s="2" t="s">
        <v>17</v>
      </c>
      <c r="B2108" s="2" t="s">
        <v>37</v>
      </c>
      <c r="C2108" s="2">
        <v>62019</v>
      </c>
      <c r="D2108" s="11">
        <v>44606</v>
      </c>
      <c r="E2108" s="2" t="s">
        <v>250</v>
      </c>
      <c r="F2108" s="2" t="s">
        <v>251</v>
      </c>
      <c r="G2108" s="2" t="s">
        <v>2802</v>
      </c>
      <c r="H2108" s="2" t="s">
        <v>41</v>
      </c>
      <c r="I2108" s="11">
        <v>43644</v>
      </c>
      <c r="J2108" s="2">
        <v>70980</v>
      </c>
      <c r="K2108" s="2" t="s">
        <v>42</v>
      </c>
      <c r="L2108" s="2" t="s">
        <v>43</v>
      </c>
      <c r="M2108" s="2">
        <v>12</v>
      </c>
      <c r="N2108" s="2">
        <v>63375</v>
      </c>
      <c r="O2108" s="2">
        <v>0</v>
      </c>
      <c r="P2108" s="2">
        <v>3802.5</v>
      </c>
      <c r="Q2108" s="2">
        <v>3802.5</v>
      </c>
      <c r="R2108" s="2">
        <v>7605</v>
      </c>
      <c r="S2108" s="2">
        <v>0</v>
      </c>
      <c r="T2108" s="2" t="s">
        <v>44</v>
      </c>
    </row>
    <row r="2109" spans="1:20" x14ac:dyDescent="0.25">
      <c r="A2109" s="2" t="s">
        <v>17</v>
      </c>
      <c r="B2109" s="2" t="s">
        <v>37</v>
      </c>
      <c r="C2109" s="2">
        <v>62019</v>
      </c>
      <c r="D2109" s="11">
        <v>44606</v>
      </c>
      <c r="E2109" s="2" t="s">
        <v>250</v>
      </c>
      <c r="F2109" s="2" t="s">
        <v>251</v>
      </c>
      <c r="G2109" s="2" t="s">
        <v>2803</v>
      </c>
      <c r="H2109" s="2" t="s">
        <v>41</v>
      </c>
      <c r="I2109" s="11">
        <v>43645</v>
      </c>
      <c r="J2109" s="2">
        <v>13700</v>
      </c>
      <c r="K2109" s="2" t="s">
        <v>42</v>
      </c>
      <c r="L2109" s="2" t="s">
        <v>43</v>
      </c>
      <c r="M2109" s="2">
        <v>12</v>
      </c>
      <c r="N2109" s="2">
        <v>12232</v>
      </c>
      <c r="O2109" s="2">
        <v>0</v>
      </c>
      <c r="P2109" s="2">
        <v>734</v>
      </c>
      <c r="Q2109" s="2">
        <v>734</v>
      </c>
      <c r="R2109" s="2">
        <v>1468</v>
      </c>
      <c r="S2109" s="2">
        <v>0</v>
      </c>
      <c r="T2109" s="2" t="s">
        <v>44</v>
      </c>
    </row>
    <row r="2110" spans="1:20" x14ac:dyDescent="0.25">
      <c r="A2110" s="2" t="s">
        <v>17</v>
      </c>
      <c r="B2110" s="2" t="s">
        <v>37</v>
      </c>
      <c r="C2110" s="2">
        <v>62019</v>
      </c>
      <c r="D2110" s="11">
        <v>44606</v>
      </c>
      <c r="E2110" s="2" t="s">
        <v>2804</v>
      </c>
      <c r="F2110" s="2" t="s">
        <v>2805</v>
      </c>
      <c r="G2110" s="2" t="s">
        <v>2806</v>
      </c>
      <c r="H2110" s="2" t="s">
        <v>41</v>
      </c>
      <c r="I2110" s="11">
        <v>43642</v>
      </c>
      <c r="J2110" s="2">
        <v>27984</v>
      </c>
      <c r="K2110" s="2" t="s">
        <v>42</v>
      </c>
      <c r="L2110" s="2" t="s">
        <v>43</v>
      </c>
      <c r="M2110" s="2">
        <v>18</v>
      </c>
      <c r="N2110" s="2">
        <v>23715</v>
      </c>
      <c r="O2110" s="2">
        <v>0</v>
      </c>
      <c r="P2110" s="2">
        <v>2134.35</v>
      </c>
      <c r="Q2110" s="2">
        <v>2134.35</v>
      </c>
      <c r="R2110" s="2">
        <v>4268.7</v>
      </c>
      <c r="S2110" s="2">
        <v>0</v>
      </c>
      <c r="T2110" s="2" t="s">
        <v>44</v>
      </c>
    </row>
    <row r="2111" spans="1:20" x14ac:dyDescent="0.25">
      <c r="A2111" s="2" t="s">
        <v>17</v>
      </c>
      <c r="B2111" s="2" t="s">
        <v>37</v>
      </c>
      <c r="C2111" s="2">
        <v>62019</v>
      </c>
      <c r="D2111" s="11">
        <v>44606</v>
      </c>
      <c r="E2111" s="2" t="s">
        <v>2807</v>
      </c>
      <c r="F2111" s="2" t="s">
        <v>2808</v>
      </c>
      <c r="G2111" s="2" t="s">
        <v>2809</v>
      </c>
      <c r="H2111" s="2" t="s">
        <v>41</v>
      </c>
      <c r="I2111" s="11">
        <v>43636</v>
      </c>
      <c r="J2111" s="2">
        <v>4779</v>
      </c>
      <c r="K2111" s="2" t="s">
        <v>42</v>
      </c>
      <c r="L2111" s="2" t="s">
        <v>43</v>
      </c>
      <c r="M2111" s="2">
        <v>18</v>
      </c>
      <c r="N2111" s="2">
        <v>4050</v>
      </c>
      <c r="O2111" s="2">
        <v>0</v>
      </c>
      <c r="P2111" s="2">
        <v>364.5</v>
      </c>
      <c r="Q2111" s="2">
        <v>364.5</v>
      </c>
      <c r="R2111" s="2">
        <v>729</v>
      </c>
      <c r="S2111" s="2">
        <v>0</v>
      </c>
      <c r="T2111" s="2" t="s">
        <v>44</v>
      </c>
    </row>
    <row r="2112" spans="1:20" x14ac:dyDescent="0.25">
      <c r="A2112" s="2" t="s">
        <v>17</v>
      </c>
      <c r="B2112" s="2" t="s">
        <v>37</v>
      </c>
      <c r="C2112" s="2">
        <v>62019</v>
      </c>
      <c r="D2112" s="11">
        <v>44606</v>
      </c>
      <c r="E2112" s="2" t="s">
        <v>2810</v>
      </c>
      <c r="F2112" s="2" t="s">
        <v>2811</v>
      </c>
      <c r="G2112" s="2" t="s">
        <v>2812</v>
      </c>
      <c r="H2112" s="2" t="s">
        <v>41</v>
      </c>
      <c r="I2112" s="11">
        <v>43634</v>
      </c>
      <c r="J2112" s="2">
        <v>16284</v>
      </c>
      <c r="K2112" s="2" t="s">
        <v>42</v>
      </c>
      <c r="L2112" s="2" t="s">
        <v>43</v>
      </c>
      <c r="M2112" s="2">
        <v>18</v>
      </c>
      <c r="N2112" s="2">
        <v>13800</v>
      </c>
      <c r="O2112" s="2">
        <v>0</v>
      </c>
      <c r="P2112" s="2">
        <v>1242</v>
      </c>
      <c r="Q2112" s="2">
        <v>1242</v>
      </c>
      <c r="R2112" s="2">
        <v>2484</v>
      </c>
      <c r="S2112" s="2">
        <v>0</v>
      </c>
      <c r="T2112" s="2" t="s">
        <v>44</v>
      </c>
    </row>
    <row r="2113" spans="1:20" x14ac:dyDescent="0.25">
      <c r="A2113" s="2" t="s">
        <v>17</v>
      </c>
      <c r="B2113" s="2" t="s">
        <v>37</v>
      </c>
      <c r="C2113" s="2">
        <v>62019</v>
      </c>
      <c r="D2113" s="11">
        <v>44606</v>
      </c>
      <c r="E2113" s="2" t="s">
        <v>2813</v>
      </c>
      <c r="F2113" s="2" t="s">
        <v>2814</v>
      </c>
      <c r="G2113" s="2" t="s">
        <v>2815</v>
      </c>
      <c r="H2113" s="2" t="s">
        <v>41</v>
      </c>
      <c r="I2113" s="11">
        <v>43633</v>
      </c>
      <c r="J2113" s="2">
        <v>116820</v>
      </c>
      <c r="K2113" s="2" t="s">
        <v>42</v>
      </c>
      <c r="L2113" s="2" t="s">
        <v>43</v>
      </c>
      <c r="M2113" s="2">
        <v>18</v>
      </c>
      <c r="N2113" s="2">
        <v>99000</v>
      </c>
      <c r="O2113" s="2">
        <v>17820</v>
      </c>
      <c r="P2113" s="2">
        <v>0</v>
      </c>
      <c r="Q2113" s="2">
        <v>0</v>
      </c>
      <c r="R2113" s="2">
        <v>17820</v>
      </c>
      <c r="S2113" s="2">
        <v>0</v>
      </c>
      <c r="T2113" s="2" t="s">
        <v>44</v>
      </c>
    </row>
    <row r="2114" spans="1:20" x14ac:dyDescent="0.25">
      <c r="A2114" s="2" t="s">
        <v>17</v>
      </c>
      <c r="B2114" s="2" t="s">
        <v>37</v>
      </c>
      <c r="C2114" s="2">
        <v>62019</v>
      </c>
      <c r="D2114" s="11">
        <v>44606</v>
      </c>
      <c r="E2114" s="2" t="s">
        <v>1252</v>
      </c>
      <c r="F2114" s="2" t="s">
        <v>1253</v>
      </c>
      <c r="G2114" s="2" t="s">
        <v>2816</v>
      </c>
      <c r="H2114" s="2" t="s">
        <v>41</v>
      </c>
      <c r="I2114" s="11">
        <v>43640</v>
      </c>
      <c r="J2114" s="2">
        <v>42480</v>
      </c>
      <c r="K2114" s="2" t="s">
        <v>42</v>
      </c>
      <c r="L2114" s="2" t="s">
        <v>43</v>
      </c>
      <c r="M2114" s="2">
        <v>18</v>
      </c>
      <c r="N2114" s="2">
        <v>36000</v>
      </c>
      <c r="O2114" s="2">
        <v>0</v>
      </c>
      <c r="P2114" s="2">
        <v>3240</v>
      </c>
      <c r="Q2114" s="2">
        <v>3240</v>
      </c>
      <c r="R2114" s="2">
        <v>6480</v>
      </c>
      <c r="S2114" s="2">
        <v>0</v>
      </c>
      <c r="T2114" s="2" t="s">
        <v>44</v>
      </c>
    </row>
    <row r="2115" spans="1:20" x14ac:dyDescent="0.25">
      <c r="A2115" s="2" t="s">
        <v>17</v>
      </c>
      <c r="B2115" s="2" t="s">
        <v>37</v>
      </c>
      <c r="C2115" s="2">
        <v>62019</v>
      </c>
      <c r="D2115" s="11">
        <v>44606</v>
      </c>
      <c r="E2115" s="2" t="s">
        <v>318</v>
      </c>
      <c r="F2115" s="2" t="s">
        <v>319</v>
      </c>
      <c r="G2115" s="2" t="s">
        <v>2817</v>
      </c>
      <c r="H2115" s="2" t="s">
        <v>41</v>
      </c>
      <c r="I2115" s="11">
        <v>43633</v>
      </c>
      <c r="J2115" s="2">
        <v>137264</v>
      </c>
      <c r="K2115" s="2" t="s">
        <v>42</v>
      </c>
      <c r="L2115" s="2" t="s">
        <v>43</v>
      </c>
      <c r="M2115" s="2">
        <v>18</v>
      </c>
      <c r="N2115" s="2">
        <v>116325</v>
      </c>
      <c r="O2115" s="2">
        <v>0</v>
      </c>
      <c r="P2115" s="2">
        <v>10469.25</v>
      </c>
      <c r="Q2115" s="2">
        <v>10469.25</v>
      </c>
      <c r="R2115" s="2">
        <v>20938.5</v>
      </c>
      <c r="S2115" s="2">
        <v>0</v>
      </c>
      <c r="T2115" s="2" t="s">
        <v>44</v>
      </c>
    </row>
    <row r="2116" spans="1:20" x14ac:dyDescent="0.25">
      <c r="A2116" s="2" t="s">
        <v>17</v>
      </c>
      <c r="B2116" s="2" t="s">
        <v>37</v>
      </c>
      <c r="C2116" s="2">
        <v>62019</v>
      </c>
      <c r="D2116" s="11">
        <v>44606</v>
      </c>
      <c r="E2116" s="2" t="s">
        <v>318</v>
      </c>
      <c r="F2116" s="2" t="s">
        <v>319</v>
      </c>
      <c r="G2116" s="2" t="s">
        <v>2818</v>
      </c>
      <c r="H2116" s="2" t="s">
        <v>41</v>
      </c>
      <c r="I2116" s="11">
        <v>43635</v>
      </c>
      <c r="J2116" s="2">
        <v>96675</v>
      </c>
      <c r="K2116" s="2" t="s">
        <v>42</v>
      </c>
      <c r="L2116" s="2" t="s">
        <v>43</v>
      </c>
      <c r="M2116" s="2">
        <v>18</v>
      </c>
      <c r="N2116" s="2">
        <v>81927.899999999994</v>
      </c>
      <c r="O2116" s="2">
        <v>0</v>
      </c>
      <c r="P2116" s="2">
        <v>7373.51</v>
      </c>
      <c r="Q2116" s="2">
        <v>7373.51</v>
      </c>
      <c r="R2116" s="2">
        <v>14747.02</v>
      </c>
      <c r="S2116" s="2">
        <v>0</v>
      </c>
      <c r="T2116" s="2" t="s">
        <v>44</v>
      </c>
    </row>
    <row r="2117" spans="1:20" x14ac:dyDescent="0.25">
      <c r="A2117" s="2" t="s">
        <v>17</v>
      </c>
      <c r="B2117" s="2" t="s">
        <v>37</v>
      </c>
      <c r="C2117" s="2">
        <v>62019</v>
      </c>
      <c r="D2117" s="11">
        <v>44606</v>
      </c>
      <c r="E2117" s="2" t="s">
        <v>318</v>
      </c>
      <c r="F2117" s="2" t="s">
        <v>319</v>
      </c>
      <c r="G2117" s="2" t="s">
        <v>2819</v>
      </c>
      <c r="H2117" s="2" t="s">
        <v>41</v>
      </c>
      <c r="I2117" s="11">
        <v>43635</v>
      </c>
      <c r="J2117" s="2">
        <v>85824</v>
      </c>
      <c r="K2117" s="2" t="s">
        <v>42</v>
      </c>
      <c r="L2117" s="2" t="s">
        <v>43</v>
      </c>
      <c r="M2117" s="2">
        <v>18</v>
      </c>
      <c r="N2117" s="2">
        <v>72732</v>
      </c>
      <c r="O2117" s="2">
        <v>0</v>
      </c>
      <c r="P2117" s="2">
        <v>6545.88</v>
      </c>
      <c r="Q2117" s="2">
        <v>6545.88</v>
      </c>
      <c r="R2117" s="2">
        <v>13091.76</v>
      </c>
      <c r="S2117" s="2">
        <v>0</v>
      </c>
      <c r="T2117" s="2" t="s">
        <v>44</v>
      </c>
    </row>
    <row r="2118" spans="1:20" x14ac:dyDescent="0.25">
      <c r="A2118" s="2" t="s">
        <v>17</v>
      </c>
      <c r="B2118" s="2" t="s">
        <v>37</v>
      </c>
      <c r="C2118" s="2">
        <v>62019</v>
      </c>
      <c r="D2118" s="11">
        <v>44606</v>
      </c>
      <c r="E2118" s="2" t="s">
        <v>318</v>
      </c>
      <c r="F2118" s="2" t="s">
        <v>319</v>
      </c>
      <c r="G2118" s="2" t="s">
        <v>2820</v>
      </c>
      <c r="H2118" s="2" t="s">
        <v>41</v>
      </c>
      <c r="I2118" s="11">
        <v>43637</v>
      </c>
      <c r="J2118" s="2">
        <v>151406</v>
      </c>
      <c r="K2118" s="2" t="s">
        <v>42</v>
      </c>
      <c r="L2118" s="2" t="s">
        <v>43</v>
      </c>
      <c r="M2118" s="2">
        <v>18</v>
      </c>
      <c r="N2118" s="2">
        <v>128309.84</v>
      </c>
      <c r="O2118" s="2">
        <v>0</v>
      </c>
      <c r="P2118" s="2">
        <v>11547.89</v>
      </c>
      <c r="Q2118" s="2">
        <v>11547.89</v>
      </c>
      <c r="R2118" s="2">
        <v>23095.78</v>
      </c>
      <c r="S2118" s="2">
        <v>0</v>
      </c>
      <c r="T2118" s="2" t="s">
        <v>44</v>
      </c>
    </row>
    <row r="2119" spans="1:20" x14ac:dyDescent="0.25">
      <c r="A2119" s="2" t="s">
        <v>17</v>
      </c>
      <c r="B2119" s="2" t="s">
        <v>37</v>
      </c>
      <c r="C2119" s="2">
        <v>62019</v>
      </c>
      <c r="D2119" s="11">
        <v>44606</v>
      </c>
      <c r="E2119" s="2" t="s">
        <v>318</v>
      </c>
      <c r="F2119" s="2" t="s">
        <v>319</v>
      </c>
      <c r="G2119" s="2" t="s">
        <v>2821</v>
      </c>
      <c r="H2119" s="2" t="s">
        <v>41</v>
      </c>
      <c r="I2119" s="11">
        <v>43637</v>
      </c>
      <c r="J2119" s="2">
        <v>33336</v>
      </c>
      <c r="K2119" s="2" t="s">
        <v>42</v>
      </c>
      <c r="L2119" s="2" t="s">
        <v>43</v>
      </c>
      <c r="M2119" s="2">
        <v>18</v>
      </c>
      <c r="N2119" s="2">
        <v>28251</v>
      </c>
      <c r="O2119" s="2">
        <v>0</v>
      </c>
      <c r="P2119" s="2">
        <v>2542.59</v>
      </c>
      <c r="Q2119" s="2">
        <v>2542.59</v>
      </c>
      <c r="R2119" s="2">
        <v>5085.18</v>
      </c>
      <c r="S2119" s="2">
        <v>0</v>
      </c>
      <c r="T2119" s="2" t="s">
        <v>44</v>
      </c>
    </row>
    <row r="2120" spans="1:20" x14ac:dyDescent="0.25">
      <c r="A2120" s="2" t="s">
        <v>17</v>
      </c>
      <c r="B2120" s="2" t="s">
        <v>37</v>
      </c>
      <c r="C2120" s="2">
        <v>62019</v>
      </c>
      <c r="D2120" s="11">
        <v>44606</v>
      </c>
      <c r="E2120" s="2" t="s">
        <v>318</v>
      </c>
      <c r="F2120" s="2" t="s">
        <v>319</v>
      </c>
      <c r="G2120" s="2" t="s">
        <v>2822</v>
      </c>
      <c r="H2120" s="2" t="s">
        <v>41</v>
      </c>
      <c r="I2120" s="11">
        <v>43640</v>
      </c>
      <c r="J2120" s="2">
        <v>181889</v>
      </c>
      <c r="K2120" s="2" t="s">
        <v>42</v>
      </c>
      <c r="L2120" s="2" t="s">
        <v>43</v>
      </c>
      <c r="M2120" s="2">
        <v>18</v>
      </c>
      <c r="N2120" s="2">
        <v>154143</v>
      </c>
      <c r="O2120" s="2">
        <v>0</v>
      </c>
      <c r="P2120" s="2">
        <v>13872.87</v>
      </c>
      <c r="Q2120" s="2">
        <v>13872.87</v>
      </c>
      <c r="R2120" s="2">
        <v>27745.74</v>
      </c>
      <c r="S2120" s="2">
        <v>0</v>
      </c>
      <c r="T2120" s="2" t="s">
        <v>44</v>
      </c>
    </row>
    <row r="2121" spans="1:20" x14ac:dyDescent="0.25">
      <c r="A2121" s="2" t="s">
        <v>17</v>
      </c>
      <c r="B2121" s="2" t="s">
        <v>37</v>
      </c>
      <c r="C2121" s="2">
        <v>62019</v>
      </c>
      <c r="D2121" s="11">
        <v>44606</v>
      </c>
      <c r="E2121" s="2" t="s">
        <v>318</v>
      </c>
      <c r="F2121" s="2" t="s">
        <v>319</v>
      </c>
      <c r="G2121" s="2" t="s">
        <v>2823</v>
      </c>
      <c r="H2121" s="2" t="s">
        <v>41</v>
      </c>
      <c r="I2121" s="11">
        <v>43642</v>
      </c>
      <c r="J2121" s="2">
        <v>38349</v>
      </c>
      <c r="K2121" s="2" t="s">
        <v>42</v>
      </c>
      <c r="L2121" s="2" t="s">
        <v>43</v>
      </c>
      <c r="M2121" s="2">
        <v>18</v>
      </c>
      <c r="N2121" s="2">
        <v>32498.75</v>
      </c>
      <c r="O2121" s="2">
        <v>0</v>
      </c>
      <c r="P2121" s="2">
        <v>2924.89</v>
      </c>
      <c r="Q2121" s="2">
        <v>2924.89</v>
      </c>
      <c r="R2121" s="2">
        <v>5849.78</v>
      </c>
      <c r="S2121" s="2">
        <v>0</v>
      </c>
      <c r="T2121" s="2" t="s">
        <v>44</v>
      </c>
    </row>
    <row r="2122" spans="1:20" x14ac:dyDescent="0.25">
      <c r="A2122" s="2" t="s">
        <v>17</v>
      </c>
      <c r="B2122" s="2" t="s">
        <v>37</v>
      </c>
      <c r="C2122" s="2">
        <v>62019</v>
      </c>
      <c r="D2122" s="11">
        <v>44606</v>
      </c>
      <c r="E2122" s="2" t="s">
        <v>318</v>
      </c>
      <c r="F2122" s="2" t="s">
        <v>319</v>
      </c>
      <c r="G2122" s="2" t="s">
        <v>2824</v>
      </c>
      <c r="H2122" s="2" t="s">
        <v>41</v>
      </c>
      <c r="I2122" s="11">
        <v>43643</v>
      </c>
      <c r="J2122" s="2">
        <v>18956</v>
      </c>
      <c r="K2122" s="2" t="s">
        <v>42</v>
      </c>
      <c r="L2122" s="2" t="s">
        <v>43</v>
      </c>
      <c r="M2122" s="2">
        <v>18</v>
      </c>
      <c r="N2122" s="2">
        <v>16064.75</v>
      </c>
      <c r="O2122" s="2">
        <v>0</v>
      </c>
      <c r="P2122" s="2">
        <v>1445.83</v>
      </c>
      <c r="Q2122" s="2">
        <v>1445.83</v>
      </c>
      <c r="R2122" s="2">
        <v>2891.66</v>
      </c>
      <c r="S2122" s="2">
        <v>0</v>
      </c>
      <c r="T2122" s="2" t="s">
        <v>44</v>
      </c>
    </row>
    <row r="2123" spans="1:20" x14ac:dyDescent="0.25">
      <c r="A2123" s="2" t="s">
        <v>17</v>
      </c>
      <c r="B2123" s="2" t="s">
        <v>37</v>
      </c>
      <c r="C2123" s="2">
        <v>62019</v>
      </c>
      <c r="D2123" s="11">
        <v>44606</v>
      </c>
      <c r="E2123" s="2" t="s">
        <v>318</v>
      </c>
      <c r="F2123" s="2" t="s">
        <v>319</v>
      </c>
      <c r="G2123" s="2" t="s">
        <v>2825</v>
      </c>
      <c r="H2123" s="2" t="s">
        <v>41</v>
      </c>
      <c r="I2123" s="11">
        <v>43643</v>
      </c>
      <c r="J2123" s="2">
        <v>12634</v>
      </c>
      <c r="K2123" s="2" t="s">
        <v>42</v>
      </c>
      <c r="L2123" s="2" t="s">
        <v>43</v>
      </c>
      <c r="M2123" s="2">
        <v>18</v>
      </c>
      <c r="N2123" s="2">
        <v>10706.85</v>
      </c>
      <c r="O2123" s="2">
        <v>0</v>
      </c>
      <c r="P2123" s="2">
        <v>963.62</v>
      </c>
      <c r="Q2123" s="2">
        <v>963.62</v>
      </c>
      <c r="R2123" s="2">
        <v>1927.24</v>
      </c>
      <c r="S2123" s="2">
        <v>0</v>
      </c>
      <c r="T2123" s="2" t="s">
        <v>44</v>
      </c>
    </row>
    <row r="2124" spans="1:20" x14ac:dyDescent="0.25">
      <c r="A2124" s="2" t="s">
        <v>17</v>
      </c>
      <c r="B2124" s="2" t="s">
        <v>37</v>
      </c>
      <c r="C2124" s="2">
        <v>62019</v>
      </c>
      <c r="D2124" s="11">
        <v>44606</v>
      </c>
      <c r="E2124" s="2" t="s">
        <v>318</v>
      </c>
      <c r="F2124" s="2" t="s">
        <v>319</v>
      </c>
      <c r="G2124" s="2" t="s">
        <v>2826</v>
      </c>
      <c r="H2124" s="2" t="s">
        <v>41</v>
      </c>
      <c r="I2124" s="11">
        <v>43643</v>
      </c>
      <c r="J2124" s="2">
        <v>5379</v>
      </c>
      <c r="K2124" s="2" t="s">
        <v>42</v>
      </c>
      <c r="L2124" s="2" t="s">
        <v>43</v>
      </c>
      <c r="M2124" s="2">
        <v>18</v>
      </c>
      <c r="N2124" s="2">
        <v>4558.3999999999996</v>
      </c>
      <c r="O2124" s="2">
        <v>0</v>
      </c>
      <c r="P2124" s="2">
        <v>410.26</v>
      </c>
      <c r="Q2124" s="2">
        <v>410.26</v>
      </c>
      <c r="R2124" s="2">
        <v>820.52</v>
      </c>
      <c r="S2124" s="2">
        <v>0</v>
      </c>
      <c r="T2124" s="2" t="s">
        <v>44</v>
      </c>
    </row>
    <row r="2125" spans="1:20" x14ac:dyDescent="0.25">
      <c r="A2125" s="2" t="s">
        <v>17</v>
      </c>
      <c r="B2125" s="2" t="s">
        <v>37</v>
      </c>
      <c r="C2125" s="2">
        <v>62019</v>
      </c>
      <c r="D2125" s="11">
        <v>44606</v>
      </c>
      <c r="E2125" s="2" t="s">
        <v>318</v>
      </c>
      <c r="F2125" s="2" t="s">
        <v>319</v>
      </c>
      <c r="G2125" s="2" t="s">
        <v>2827</v>
      </c>
      <c r="H2125" s="2" t="s">
        <v>41</v>
      </c>
      <c r="I2125" s="11">
        <v>43644</v>
      </c>
      <c r="J2125" s="2">
        <v>4816</v>
      </c>
      <c r="K2125" s="2" t="s">
        <v>42</v>
      </c>
      <c r="L2125" s="2" t="s">
        <v>43</v>
      </c>
      <c r="M2125" s="2">
        <v>18</v>
      </c>
      <c r="N2125" s="2">
        <v>4081</v>
      </c>
      <c r="O2125" s="2">
        <v>0</v>
      </c>
      <c r="P2125" s="2">
        <v>367.29</v>
      </c>
      <c r="Q2125" s="2">
        <v>367.29</v>
      </c>
      <c r="R2125" s="2">
        <v>734.58</v>
      </c>
      <c r="S2125" s="2">
        <v>0</v>
      </c>
      <c r="T2125" s="2" t="s">
        <v>44</v>
      </c>
    </row>
    <row r="2126" spans="1:20" x14ac:dyDescent="0.25">
      <c r="A2126" s="2" t="s">
        <v>17</v>
      </c>
      <c r="B2126" s="2" t="s">
        <v>37</v>
      </c>
      <c r="C2126" s="2">
        <v>62019</v>
      </c>
      <c r="D2126" s="11">
        <v>44606</v>
      </c>
      <c r="E2126" s="2" t="s">
        <v>318</v>
      </c>
      <c r="F2126" s="2" t="s">
        <v>319</v>
      </c>
      <c r="G2126" s="2" t="s">
        <v>2828</v>
      </c>
      <c r="H2126" s="2" t="s">
        <v>41</v>
      </c>
      <c r="I2126" s="11">
        <v>43620</v>
      </c>
      <c r="J2126" s="2">
        <v>74458</v>
      </c>
      <c r="K2126" s="2" t="s">
        <v>42</v>
      </c>
      <c r="L2126" s="2" t="s">
        <v>43</v>
      </c>
      <c r="M2126" s="2">
        <v>18</v>
      </c>
      <c r="N2126" s="2">
        <v>63100</v>
      </c>
      <c r="O2126" s="2">
        <v>0</v>
      </c>
      <c r="P2126" s="2">
        <v>5679</v>
      </c>
      <c r="Q2126" s="2">
        <v>5679</v>
      </c>
      <c r="R2126" s="2">
        <v>11358</v>
      </c>
      <c r="S2126" s="2">
        <v>0</v>
      </c>
      <c r="T2126" s="2" t="s">
        <v>44</v>
      </c>
    </row>
    <row r="2127" spans="1:20" x14ac:dyDescent="0.25">
      <c r="A2127" s="2" t="s">
        <v>17</v>
      </c>
      <c r="B2127" s="2" t="s">
        <v>37</v>
      </c>
      <c r="C2127" s="2">
        <v>62019</v>
      </c>
      <c r="D2127" s="11">
        <v>44606</v>
      </c>
      <c r="E2127" s="2" t="s">
        <v>318</v>
      </c>
      <c r="F2127" s="2" t="s">
        <v>319</v>
      </c>
      <c r="G2127" s="2" t="s">
        <v>2829</v>
      </c>
      <c r="H2127" s="2" t="s">
        <v>41</v>
      </c>
      <c r="I2127" s="11">
        <v>43620</v>
      </c>
      <c r="J2127" s="2">
        <v>160705</v>
      </c>
      <c r="K2127" s="2" t="s">
        <v>42</v>
      </c>
      <c r="L2127" s="2" t="s">
        <v>43</v>
      </c>
      <c r="M2127" s="2">
        <v>18</v>
      </c>
      <c r="N2127" s="2">
        <v>136191</v>
      </c>
      <c r="O2127" s="2">
        <v>0</v>
      </c>
      <c r="P2127" s="2">
        <v>12257.19</v>
      </c>
      <c r="Q2127" s="2">
        <v>12257.19</v>
      </c>
      <c r="R2127" s="2">
        <v>24514.38</v>
      </c>
      <c r="S2127" s="2">
        <v>0</v>
      </c>
      <c r="T2127" s="2" t="s">
        <v>44</v>
      </c>
    </row>
    <row r="2128" spans="1:20" x14ac:dyDescent="0.25">
      <c r="A2128" s="2" t="s">
        <v>17</v>
      </c>
      <c r="B2128" s="2" t="s">
        <v>37</v>
      </c>
      <c r="C2128" s="2">
        <v>62019</v>
      </c>
      <c r="D2128" s="11">
        <v>44606</v>
      </c>
      <c r="E2128" s="2" t="s">
        <v>318</v>
      </c>
      <c r="F2128" s="2" t="s">
        <v>319</v>
      </c>
      <c r="G2128" s="2" t="s">
        <v>2830</v>
      </c>
      <c r="H2128" s="2" t="s">
        <v>41</v>
      </c>
      <c r="I2128" s="11">
        <v>43621</v>
      </c>
      <c r="J2128" s="2">
        <v>34494</v>
      </c>
      <c r="K2128" s="2" t="s">
        <v>42</v>
      </c>
      <c r="L2128" s="2" t="s">
        <v>43</v>
      </c>
      <c r="M2128" s="2">
        <v>18</v>
      </c>
      <c r="N2128" s="2">
        <v>29232</v>
      </c>
      <c r="O2128" s="2">
        <v>0</v>
      </c>
      <c r="P2128" s="2">
        <v>2630.88</v>
      </c>
      <c r="Q2128" s="2">
        <v>2630.88</v>
      </c>
      <c r="R2128" s="2">
        <v>5261.76</v>
      </c>
      <c r="S2128" s="2">
        <v>0</v>
      </c>
      <c r="T2128" s="2" t="s">
        <v>44</v>
      </c>
    </row>
    <row r="2129" spans="1:20" x14ac:dyDescent="0.25">
      <c r="A2129" s="2" t="s">
        <v>17</v>
      </c>
      <c r="B2129" s="2" t="s">
        <v>37</v>
      </c>
      <c r="C2129" s="2">
        <v>62019</v>
      </c>
      <c r="D2129" s="11">
        <v>44606</v>
      </c>
      <c r="E2129" s="2" t="s">
        <v>318</v>
      </c>
      <c r="F2129" s="2" t="s">
        <v>319</v>
      </c>
      <c r="G2129" s="2" t="s">
        <v>2831</v>
      </c>
      <c r="H2129" s="2" t="s">
        <v>41</v>
      </c>
      <c r="I2129" s="11">
        <v>43621</v>
      </c>
      <c r="J2129" s="2">
        <v>23517</v>
      </c>
      <c r="K2129" s="2" t="s">
        <v>42</v>
      </c>
      <c r="L2129" s="2" t="s">
        <v>43</v>
      </c>
      <c r="M2129" s="2">
        <v>18</v>
      </c>
      <c r="N2129" s="2">
        <v>19929.919999999998</v>
      </c>
      <c r="O2129" s="2">
        <v>0</v>
      </c>
      <c r="P2129" s="2">
        <v>1793.69</v>
      </c>
      <c r="Q2129" s="2">
        <v>1793.69</v>
      </c>
      <c r="R2129" s="2">
        <v>3587.38</v>
      </c>
      <c r="S2129" s="2">
        <v>0</v>
      </c>
      <c r="T2129" s="2" t="s">
        <v>44</v>
      </c>
    </row>
    <row r="2130" spans="1:20" x14ac:dyDescent="0.25">
      <c r="A2130" s="2" t="s">
        <v>17</v>
      </c>
      <c r="B2130" s="2" t="s">
        <v>37</v>
      </c>
      <c r="C2130" s="2">
        <v>62019</v>
      </c>
      <c r="D2130" s="11">
        <v>44606</v>
      </c>
      <c r="E2130" s="2" t="s">
        <v>318</v>
      </c>
      <c r="F2130" s="2" t="s">
        <v>319</v>
      </c>
      <c r="G2130" s="2" t="s">
        <v>2832</v>
      </c>
      <c r="H2130" s="2" t="s">
        <v>41</v>
      </c>
      <c r="I2130" s="11">
        <v>43623</v>
      </c>
      <c r="J2130" s="2">
        <v>31907</v>
      </c>
      <c r="K2130" s="2" t="s">
        <v>42</v>
      </c>
      <c r="L2130" s="2" t="s">
        <v>43</v>
      </c>
      <c r="M2130" s="2">
        <v>18</v>
      </c>
      <c r="N2130" s="2">
        <v>27040.2</v>
      </c>
      <c r="O2130" s="2">
        <v>0</v>
      </c>
      <c r="P2130" s="2">
        <v>2433.62</v>
      </c>
      <c r="Q2130" s="2">
        <v>2433.62</v>
      </c>
      <c r="R2130" s="2">
        <v>4867.24</v>
      </c>
      <c r="S2130" s="2">
        <v>0</v>
      </c>
      <c r="T2130" s="2" t="s">
        <v>44</v>
      </c>
    </row>
    <row r="2131" spans="1:20" x14ac:dyDescent="0.25">
      <c r="A2131" s="2" t="s">
        <v>17</v>
      </c>
      <c r="B2131" s="2" t="s">
        <v>37</v>
      </c>
      <c r="C2131" s="2">
        <v>62019</v>
      </c>
      <c r="D2131" s="11">
        <v>44606</v>
      </c>
      <c r="E2131" s="2" t="s">
        <v>318</v>
      </c>
      <c r="F2131" s="2" t="s">
        <v>319</v>
      </c>
      <c r="G2131" s="2" t="s">
        <v>2833</v>
      </c>
      <c r="H2131" s="2" t="s">
        <v>41</v>
      </c>
      <c r="I2131" s="11">
        <v>43624</v>
      </c>
      <c r="J2131" s="2">
        <v>1861</v>
      </c>
      <c r="K2131" s="2" t="s">
        <v>42</v>
      </c>
      <c r="L2131" s="2" t="s">
        <v>43</v>
      </c>
      <c r="M2131" s="2">
        <v>18</v>
      </c>
      <c r="N2131" s="2">
        <v>1577.46</v>
      </c>
      <c r="O2131" s="2">
        <v>0</v>
      </c>
      <c r="P2131" s="2">
        <v>141.97</v>
      </c>
      <c r="Q2131" s="2">
        <v>141.97</v>
      </c>
      <c r="R2131" s="2">
        <v>283.94</v>
      </c>
      <c r="S2131" s="2">
        <v>0</v>
      </c>
      <c r="T2131" s="2" t="s">
        <v>44</v>
      </c>
    </row>
    <row r="2132" spans="1:20" x14ac:dyDescent="0.25">
      <c r="A2132" s="2" t="s">
        <v>17</v>
      </c>
      <c r="B2132" s="2" t="s">
        <v>37</v>
      </c>
      <c r="C2132" s="2">
        <v>62019</v>
      </c>
      <c r="D2132" s="11">
        <v>44606</v>
      </c>
      <c r="E2132" s="2" t="s">
        <v>318</v>
      </c>
      <c r="F2132" s="2" t="s">
        <v>319</v>
      </c>
      <c r="G2132" s="2" t="s">
        <v>2834</v>
      </c>
      <c r="H2132" s="2" t="s">
        <v>41</v>
      </c>
      <c r="I2132" s="11">
        <v>43624</v>
      </c>
      <c r="J2132" s="2">
        <v>38769</v>
      </c>
      <c r="K2132" s="2" t="s">
        <v>42</v>
      </c>
      <c r="L2132" s="2" t="s">
        <v>43</v>
      </c>
      <c r="M2132" s="2">
        <v>18</v>
      </c>
      <c r="N2132" s="2">
        <v>32855.300000000003</v>
      </c>
      <c r="O2132" s="2">
        <v>0</v>
      </c>
      <c r="P2132" s="2">
        <v>2956.98</v>
      </c>
      <c r="Q2132" s="2">
        <v>2956.98</v>
      </c>
      <c r="R2132" s="2">
        <v>5913.96</v>
      </c>
      <c r="S2132" s="2">
        <v>0</v>
      </c>
      <c r="T2132" s="2" t="s">
        <v>44</v>
      </c>
    </row>
    <row r="2133" spans="1:20" x14ac:dyDescent="0.25">
      <c r="A2133" s="2" t="s">
        <v>17</v>
      </c>
      <c r="B2133" s="2" t="s">
        <v>37</v>
      </c>
      <c r="C2133" s="2">
        <v>62019</v>
      </c>
      <c r="D2133" s="11">
        <v>44606</v>
      </c>
      <c r="E2133" s="2" t="s">
        <v>318</v>
      </c>
      <c r="F2133" s="2" t="s">
        <v>319</v>
      </c>
      <c r="G2133" s="2" t="s">
        <v>2835</v>
      </c>
      <c r="H2133" s="2" t="s">
        <v>41</v>
      </c>
      <c r="I2133" s="11">
        <v>43627</v>
      </c>
      <c r="J2133" s="2">
        <v>12003</v>
      </c>
      <c r="K2133" s="2" t="s">
        <v>42</v>
      </c>
      <c r="L2133" s="2" t="s">
        <v>43</v>
      </c>
      <c r="M2133" s="2">
        <v>18</v>
      </c>
      <c r="N2133" s="2">
        <v>10171.700000000001</v>
      </c>
      <c r="O2133" s="2">
        <v>0</v>
      </c>
      <c r="P2133" s="2">
        <v>915.45</v>
      </c>
      <c r="Q2133" s="2">
        <v>915.45</v>
      </c>
      <c r="R2133" s="2">
        <v>1830.9</v>
      </c>
      <c r="S2133" s="2">
        <v>0</v>
      </c>
      <c r="T2133" s="2" t="s">
        <v>44</v>
      </c>
    </row>
    <row r="2134" spans="1:20" x14ac:dyDescent="0.25">
      <c r="A2134" s="2" t="s">
        <v>17</v>
      </c>
      <c r="B2134" s="2" t="s">
        <v>37</v>
      </c>
      <c r="C2134" s="2">
        <v>62019</v>
      </c>
      <c r="D2134" s="11">
        <v>44606</v>
      </c>
      <c r="E2134" s="2" t="s">
        <v>318</v>
      </c>
      <c r="F2134" s="2" t="s">
        <v>319</v>
      </c>
      <c r="G2134" s="2" t="s">
        <v>2836</v>
      </c>
      <c r="H2134" s="2" t="s">
        <v>41</v>
      </c>
      <c r="I2134" s="11">
        <v>43627</v>
      </c>
      <c r="J2134" s="2">
        <v>23435</v>
      </c>
      <c r="K2134" s="2" t="s">
        <v>42</v>
      </c>
      <c r="L2134" s="2" t="s">
        <v>43</v>
      </c>
      <c r="M2134" s="2">
        <v>18</v>
      </c>
      <c r="N2134" s="2">
        <v>19860</v>
      </c>
      <c r="O2134" s="2">
        <v>0</v>
      </c>
      <c r="P2134" s="2">
        <v>1787.4</v>
      </c>
      <c r="Q2134" s="2">
        <v>1787.4</v>
      </c>
      <c r="R2134" s="2">
        <v>3574.8</v>
      </c>
      <c r="S2134" s="2">
        <v>0</v>
      </c>
      <c r="T2134" s="2" t="s">
        <v>44</v>
      </c>
    </row>
    <row r="2135" spans="1:20" x14ac:dyDescent="0.25">
      <c r="A2135" s="2" t="s">
        <v>17</v>
      </c>
      <c r="B2135" s="2" t="s">
        <v>37</v>
      </c>
      <c r="C2135" s="2">
        <v>62019</v>
      </c>
      <c r="D2135" s="11">
        <v>44606</v>
      </c>
      <c r="E2135" s="2" t="s">
        <v>318</v>
      </c>
      <c r="F2135" s="2" t="s">
        <v>319</v>
      </c>
      <c r="G2135" s="2" t="s">
        <v>2837</v>
      </c>
      <c r="H2135" s="2" t="s">
        <v>41</v>
      </c>
      <c r="I2135" s="11">
        <v>43627</v>
      </c>
      <c r="J2135" s="2">
        <v>22342</v>
      </c>
      <c r="K2135" s="2" t="s">
        <v>42</v>
      </c>
      <c r="L2135" s="2" t="s">
        <v>43</v>
      </c>
      <c r="M2135" s="2">
        <v>18</v>
      </c>
      <c r="N2135" s="2">
        <v>18933.75</v>
      </c>
      <c r="O2135" s="2">
        <v>0</v>
      </c>
      <c r="P2135" s="2">
        <v>1704.04</v>
      </c>
      <c r="Q2135" s="2">
        <v>1704.04</v>
      </c>
      <c r="R2135" s="2">
        <v>3408.08</v>
      </c>
      <c r="S2135" s="2">
        <v>0</v>
      </c>
      <c r="T2135" s="2" t="s">
        <v>44</v>
      </c>
    </row>
    <row r="2136" spans="1:20" x14ac:dyDescent="0.25">
      <c r="A2136" s="2" t="s">
        <v>17</v>
      </c>
      <c r="B2136" s="2" t="s">
        <v>37</v>
      </c>
      <c r="C2136" s="2">
        <v>62019</v>
      </c>
      <c r="D2136" s="11">
        <v>44606</v>
      </c>
      <c r="E2136" s="2" t="s">
        <v>318</v>
      </c>
      <c r="F2136" s="2" t="s">
        <v>319</v>
      </c>
      <c r="G2136" s="2" t="s">
        <v>2838</v>
      </c>
      <c r="H2136" s="2" t="s">
        <v>41</v>
      </c>
      <c r="I2136" s="11">
        <v>43627</v>
      </c>
      <c r="J2136" s="2">
        <v>9845</v>
      </c>
      <c r="K2136" s="2" t="s">
        <v>42</v>
      </c>
      <c r="L2136" s="2" t="s">
        <v>43</v>
      </c>
      <c r="M2136" s="2">
        <v>18</v>
      </c>
      <c r="N2136" s="2">
        <v>8342.9500000000007</v>
      </c>
      <c r="O2136" s="2">
        <v>0</v>
      </c>
      <c r="P2136" s="2">
        <v>750.87</v>
      </c>
      <c r="Q2136" s="2">
        <v>750.87</v>
      </c>
      <c r="R2136" s="2">
        <v>1501.74</v>
      </c>
      <c r="S2136" s="2">
        <v>0</v>
      </c>
      <c r="T2136" s="2" t="s">
        <v>44</v>
      </c>
    </row>
    <row r="2137" spans="1:20" x14ac:dyDescent="0.25">
      <c r="A2137" s="2" t="s">
        <v>17</v>
      </c>
      <c r="B2137" s="2" t="s">
        <v>37</v>
      </c>
      <c r="C2137" s="2">
        <v>62019</v>
      </c>
      <c r="D2137" s="11">
        <v>44606</v>
      </c>
      <c r="E2137" s="2" t="s">
        <v>318</v>
      </c>
      <c r="F2137" s="2" t="s">
        <v>319</v>
      </c>
      <c r="G2137" s="2" t="s">
        <v>2839</v>
      </c>
      <c r="H2137" s="2" t="s">
        <v>41</v>
      </c>
      <c r="I2137" s="11">
        <v>43627</v>
      </c>
      <c r="J2137" s="2">
        <v>18581</v>
      </c>
      <c r="K2137" s="2" t="s">
        <v>42</v>
      </c>
      <c r="L2137" s="2" t="s">
        <v>43</v>
      </c>
      <c r="M2137" s="2">
        <v>18</v>
      </c>
      <c r="N2137" s="2">
        <v>15746.5</v>
      </c>
      <c r="O2137" s="2">
        <v>0</v>
      </c>
      <c r="P2137" s="2">
        <v>1417.18</v>
      </c>
      <c r="Q2137" s="2">
        <v>1417.18</v>
      </c>
      <c r="R2137" s="2">
        <v>2834.36</v>
      </c>
      <c r="S2137" s="2">
        <v>0</v>
      </c>
      <c r="T2137" s="2" t="s">
        <v>44</v>
      </c>
    </row>
    <row r="2138" spans="1:20" x14ac:dyDescent="0.25">
      <c r="A2138" s="2" t="s">
        <v>17</v>
      </c>
      <c r="B2138" s="2" t="s">
        <v>37</v>
      </c>
      <c r="C2138" s="2">
        <v>62019</v>
      </c>
      <c r="D2138" s="11">
        <v>44606</v>
      </c>
      <c r="E2138" s="2" t="s">
        <v>318</v>
      </c>
      <c r="F2138" s="2" t="s">
        <v>319</v>
      </c>
      <c r="G2138" s="2" t="s">
        <v>2840</v>
      </c>
      <c r="H2138" s="2" t="s">
        <v>41</v>
      </c>
      <c r="I2138" s="11">
        <v>43628</v>
      </c>
      <c r="J2138" s="2">
        <v>5888</v>
      </c>
      <c r="K2138" s="2" t="s">
        <v>42</v>
      </c>
      <c r="L2138" s="2" t="s">
        <v>43</v>
      </c>
      <c r="M2138" s="2">
        <v>18</v>
      </c>
      <c r="N2138" s="2">
        <v>4989.55</v>
      </c>
      <c r="O2138" s="2">
        <v>0</v>
      </c>
      <c r="P2138" s="2">
        <v>449.06</v>
      </c>
      <c r="Q2138" s="2">
        <v>449.06</v>
      </c>
      <c r="R2138" s="2">
        <v>898.12</v>
      </c>
      <c r="S2138" s="2">
        <v>0</v>
      </c>
      <c r="T2138" s="2" t="s">
        <v>44</v>
      </c>
    </row>
    <row r="2139" spans="1:20" x14ac:dyDescent="0.25">
      <c r="A2139" s="2" t="s">
        <v>17</v>
      </c>
      <c r="B2139" s="2" t="s">
        <v>37</v>
      </c>
      <c r="C2139" s="2">
        <v>62019</v>
      </c>
      <c r="D2139" s="11">
        <v>44606</v>
      </c>
      <c r="E2139" s="2" t="s">
        <v>318</v>
      </c>
      <c r="F2139" s="2" t="s">
        <v>319</v>
      </c>
      <c r="G2139" s="2" t="s">
        <v>2841</v>
      </c>
      <c r="H2139" s="2" t="s">
        <v>41</v>
      </c>
      <c r="I2139" s="11">
        <v>43633</v>
      </c>
      <c r="J2139" s="2">
        <v>22750</v>
      </c>
      <c r="K2139" s="2" t="s">
        <v>42</v>
      </c>
      <c r="L2139" s="2" t="s">
        <v>43</v>
      </c>
      <c r="M2139" s="2">
        <v>18</v>
      </c>
      <c r="N2139" s="2">
        <v>19280.05</v>
      </c>
      <c r="O2139" s="2">
        <v>0</v>
      </c>
      <c r="P2139" s="2">
        <v>1735.2</v>
      </c>
      <c r="Q2139" s="2">
        <v>1735.2</v>
      </c>
      <c r="R2139" s="2">
        <v>3470.4</v>
      </c>
      <c r="S2139" s="2">
        <v>0</v>
      </c>
      <c r="T2139" s="2" t="s">
        <v>44</v>
      </c>
    </row>
    <row r="2140" spans="1:20" x14ac:dyDescent="0.25">
      <c r="A2140" s="2" t="s">
        <v>17</v>
      </c>
      <c r="B2140" s="2" t="s">
        <v>37</v>
      </c>
      <c r="C2140" s="2">
        <v>62019</v>
      </c>
      <c r="D2140" s="11">
        <v>44606</v>
      </c>
      <c r="E2140" s="2" t="s">
        <v>345</v>
      </c>
      <c r="F2140" s="2" t="s">
        <v>346</v>
      </c>
      <c r="G2140" s="2" t="s">
        <v>2842</v>
      </c>
      <c r="H2140" s="2" t="s">
        <v>41</v>
      </c>
      <c r="I2140" s="11">
        <v>43643</v>
      </c>
      <c r="J2140" s="2">
        <v>1400.18</v>
      </c>
      <c r="K2140" s="2" t="s">
        <v>42</v>
      </c>
      <c r="L2140" s="2" t="s">
        <v>43</v>
      </c>
      <c r="M2140" s="2">
        <v>18</v>
      </c>
      <c r="N2140" s="2">
        <v>1186.5999999999999</v>
      </c>
      <c r="O2140" s="2">
        <v>0</v>
      </c>
      <c r="P2140" s="2">
        <v>106.79</v>
      </c>
      <c r="Q2140" s="2">
        <v>106.79</v>
      </c>
      <c r="R2140" s="2">
        <v>213.58</v>
      </c>
      <c r="S2140" s="2">
        <v>0</v>
      </c>
      <c r="T2140" s="2" t="s">
        <v>44</v>
      </c>
    </row>
    <row r="2141" spans="1:20" x14ac:dyDescent="0.25">
      <c r="A2141" s="2" t="s">
        <v>17</v>
      </c>
      <c r="B2141" s="2" t="s">
        <v>37</v>
      </c>
      <c r="C2141" s="2">
        <v>62019</v>
      </c>
      <c r="D2141" s="11">
        <v>44606</v>
      </c>
      <c r="E2141" s="2" t="s">
        <v>348</v>
      </c>
      <c r="F2141" s="2" t="s">
        <v>349</v>
      </c>
      <c r="G2141" s="2" t="s">
        <v>2843</v>
      </c>
      <c r="H2141" s="2" t="s">
        <v>41</v>
      </c>
      <c r="I2141" s="11">
        <v>43620</v>
      </c>
      <c r="J2141" s="2">
        <v>14065.6</v>
      </c>
      <c r="K2141" s="2" t="s">
        <v>42</v>
      </c>
      <c r="L2141" s="2" t="s">
        <v>43</v>
      </c>
      <c r="M2141" s="2">
        <v>18</v>
      </c>
      <c r="N2141" s="2">
        <v>11920</v>
      </c>
      <c r="O2141" s="2">
        <v>0</v>
      </c>
      <c r="P2141" s="2">
        <v>1072.8</v>
      </c>
      <c r="Q2141" s="2">
        <v>1072.8</v>
      </c>
      <c r="R2141" s="2">
        <v>2145.6</v>
      </c>
      <c r="S2141" s="2">
        <v>0</v>
      </c>
      <c r="T2141" s="2" t="s">
        <v>44</v>
      </c>
    </row>
    <row r="2142" spans="1:20" x14ac:dyDescent="0.25">
      <c r="A2142" s="2" t="s">
        <v>17</v>
      </c>
      <c r="B2142" s="2" t="s">
        <v>37</v>
      </c>
      <c r="C2142" s="2">
        <v>62019</v>
      </c>
      <c r="D2142" s="11">
        <v>44606</v>
      </c>
      <c r="E2142" s="2" t="s">
        <v>2844</v>
      </c>
      <c r="F2142" s="2" t="s">
        <v>2845</v>
      </c>
      <c r="G2142" s="2" t="s">
        <v>691</v>
      </c>
      <c r="H2142" s="2" t="s">
        <v>41</v>
      </c>
      <c r="I2142" s="11">
        <v>43638</v>
      </c>
      <c r="J2142" s="2">
        <v>36297</v>
      </c>
      <c r="K2142" s="2" t="s">
        <v>42</v>
      </c>
      <c r="L2142" s="2" t="s">
        <v>43</v>
      </c>
      <c r="M2142" s="2">
        <v>18</v>
      </c>
      <c r="N2142" s="2">
        <v>30760</v>
      </c>
      <c r="O2142" s="2">
        <v>0</v>
      </c>
      <c r="P2142" s="2">
        <v>2768.4</v>
      </c>
      <c r="Q2142" s="2">
        <v>2768.4</v>
      </c>
      <c r="R2142" s="2">
        <v>5536.8</v>
      </c>
      <c r="S2142" s="2">
        <v>0</v>
      </c>
      <c r="T2142" s="2" t="s">
        <v>44</v>
      </c>
    </row>
    <row r="2143" spans="1:20" x14ac:dyDescent="0.25">
      <c r="A2143" s="2" t="s">
        <v>17</v>
      </c>
      <c r="B2143" s="2" t="s">
        <v>37</v>
      </c>
      <c r="C2143" s="2">
        <v>62019</v>
      </c>
      <c r="D2143" s="11">
        <v>44606</v>
      </c>
      <c r="E2143" s="2" t="s">
        <v>2385</v>
      </c>
      <c r="F2143" s="2" t="s">
        <v>2386</v>
      </c>
      <c r="G2143" s="2" t="s">
        <v>2846</v>
      </c>
      <c r="H2143" s="2" t="s">
        <v>41</v>
      </c>
      <c r="I2143" s="11">
        <v>43631</v>
      </c>
      <c r="J2143" s="2">
        <v>49759</v>
      </c>
      <c r="K2143" s="2" t="s">
        <v>42</v>
      </c>
      <c r="L2143" s="2" t="s">
        <v>43</v>
      </c>
      <c r="M2143" s="2">
        <v>18</v>
      </c>
      <c r="N2143" s="2">
        <v>40050</v>
      </c>
      <c r="O2143" s="2">
        <v>0</v>
      </c>
      <c r="P2143" s="2">
        <v>3604.5</v>
      </c>
      <c r="Q2143" s="2">
        <v>3604.5</v>
      </c>
      <c r="R2143" s="2">
        <v>7209</v>
      </c>
      <c r="S2143" s="2">
        <v>0</v>
      </c>
      <c r="T2143" s="2" t="s">
        <v>44</v>
      </c>
    </row>
    <row r="2144" spans="1:20" x14ac:dyDescent="0.25">
      <c r="A2144" s="2" t="s">
        <v>17</v>
      </c>
      <c r="B2144" s="2" t="s">
        <v>37</v>
      </c>
      <c r="C2144" s="2">
        <v>62019</v>
      </c>
      <c r="D2144" s="11">
        <v>44606</v>
      </c>
      <c r="E2144" s="2" t="s">
        <v>2385</v>
      </c>
      <c r="F2144" s="2" t="s">
        <v>2386</v>
      </c>
      <c r="G2144" s="2" t="s">
        <v>2847</v>
      </c>
      <c r="H2144" s="2" t="s">
        <v>41</v>
      </c>
      <c r="I2144" s="11">
        <v>43631</v>
      </c>
      <c r="J2144" s="2">
        <v>5900</v>
      </c>
      <c r="K2144" s="2" t="s">
        <v>42</v>
      </c>
      <c r="L2144" s="2" t="s">
        <v>43</v>
      </c>
      <c r="M2144" s="2">
        <v>18</v>
      </c>
      <c r="N2144" s="2">
        <v>5000</v>
      </c>
      <c r="O2144" s="2">
        <v>0</v>
      </c>
      <c r="P2144" s="2">
        <v>450</v>
      </c>
      <c r="Q2144" s="2">
        <v>450</v>
      </c>
      <c r="R2144" s="2">
        <v>900</v>
      </c>
      <c r="S2144" s="2">
        <v>0</v>
      </c>
      <c r="T2144" s="2" t="s">
        <v>44</v>
      </c>
    </row>
    <row r="2145" spans="1:20" x14ac:dyDescent="0.25">
      <c r="A2145" s="2" t="s">
        <v>17</v>
      </c>
      <c r="B2145" s="2" t="s">
        <v>37</v>
      </c>
      <c r="C2145" s="2">
        <v>62019</v>
      </c>
      <c r="D2145" s="11">
        <v>44606</v>
      </c>
      <c r="E2145" s="2" t="s">
        <v>2390</v>
      </c>
      <c r="F2145" s="2" t="s">
        <v>2391</v>
      </c>
      <c r="G2145" s="2" t="s">
        <v>2848</v>
      </c>
      <c r="H2145" s="2" t="s">
        <v>41</v>
      </c>
      <c r="I2145" s="11">
        <v>43620</v>
      </c>
      <c r="J2145" s="2">
        <v>28158.58</v>
      </c>
      <c r="K2145" s="2" t="s">
        <v>42</v>
      </c>
      <c r="L2145" s="2" t="s">
        <v>43</v>
      </c>
      <c r="M2145" s="2">
        <v>18</v>
      </c>
      <c r="N2145" s="2">
        <v>23863.200000000001</v>
      </c>
      <c r="O2145" s="2">
        <v>0</v>
      </c>
      <c r="P2145" s="2">
        <v>2147.69</v>
      </c>
      <c r="Q2145" s="2">
        <v>2147.69</v>
      </c>
      <c r="R2145" s="2">
        <v>4295.38</v>
      </c>
      <c r="S2145" s="2">
        <v>0</v>
      </c>
      <c r="T2145" s="2" t="s">
        <v>44</v>
      </c>
    </row>
    <row r="2146" spans="1:20" x14ac:dyDescent="0.25">
      <c r="A2146" s="2" t="s">
        <v>17</v>
      </c>
      <c r="B2146" s="2" t="s">
        <v>37</v>
      </c>
      <c r="C2146" s="2">
        <v>62019</v>
      </c>
      <c r="D2146" s="11">
        <v>44606</v>
      </c>
      <c r="E2146" s="2" t="s">
        <v>2014</v>
      </c>
      <c r="F2146" s="2" t="s">
        <v>2015</v>
      </c>
      <c r="G2146" s="2" t="s">
        <v>2849</v>
      </c>
      <c r="H2146" s="2" t="s">
        <v>41</v>
      </c>
      <c r="I2146" s="11">
        <v>43629</v>
      </c>
      <c r="J2146" s="2">
        <v>201096</v>
      </c>
      <c r="K2146" s="2" t="s">
        <v>42</v>
      </c>
      <c r="L2146" s="2" t="s">
        <v>43</v>
      </c>
      <c r="M2146" s="2">
        <v>18</v>
      </c>
      <c r="N2146" s="2">
        <v>170420.25</v>
      </c>
      <c r="O2146" s="2">
        <v>30675.65</v>
      </c>
      <c r="P2146" s="2">
        <v>0</v>
      </c>
      <c r="Q2146" s="2">
        <v>0</v>
      </c>
      <c r="R2146" s="2">
        <v>30675.65</v>
      </c>
      <c r="S2146" s="2">
        <v>0</v>
      </c>
      <c r="T2146" s="2" t="s">
        <v>44</v>
      </c>
    </row>
    <row r="2147" spans="1:20" x14ac:dyDescent="0.25">
      <c r="A2147" s="2" t="s">
        <v>17</v>
      </c>
      <c r="B2147" s="2" t="s">
        <v>37</v>
      </c>
      <c r="C2147" s="2">
        <v>62019</v>
      </c>
      <c r="D2147" s="11">
        <v>44606</v>
      </c>
      <c r="E2147" s="2" t="s">
        <v>355</v>
      </c>
      <c r="F2147" s="2" t="s">
        <v>356</v>
      </c>
      <c r="G2147" s="2" t="s">
        <v>2850</v>
      </c>
      <c r="H2147" s="2" t="s">
        <v>41</v>
      </c>
      <c r="I2147" s="11">
        <v>43644</v>
      </c>
      <c r="J2147" s="2">
        <v>53381</v>
      </c>
      <c r="K2147" s="2" t="s">
        <v>42</v>
      </c>
      <c r="L2147" s="2" t="s">
        <v>43</v>
      </c>
      <c r="M2147" s="2">
        <v>5</v>
      </c>
      <c r="N2147" s="2">
        <v>661</v>
      </c>
      <c r="O2147" s="2">
        <v>0</v>
      </c>
      <c r="P2147" s="2">
        <v>16.53</v>
      </c>
      <c r="Q2147" s="2">
        <v>16.53</v>
      </c>
      <c r="R2147" s="2">
        <v>33.06</v>
      </c>
      <c r="S2147" s="2">
        <v>0</v>
      </c>
      <c r="T2147" s="2" t="s">
        <v>44</v>
      </c>
    </row>
    <row r="2148" spans="1:20" x14ac:dyDescent="0.25">
      <c r="A2148" s="2" t="s">
        <v>17</v>
      </c>
      <c r="B2148" s="2" t="s">
        <v>37</v>
      </c>
      <c r="C2148" s="2">
        <v>62019</v>
      </c>
      <c r="D2148" s="11">
        <v>44606</v>
      </c>
      <c r="E2148" s="2" t="s">
        <v>355</v>
      </c>
      <c r="F2148" s="2" t="s">
        <v>356</v>
      </c>
      <c r="G2148" s="2" t="s">
        <v>2850</v>
      </c>
      <c r="H2148" s="2" t="s">
        <v>41</v>
      </c>
      <c r="I2148" s="11">
        <v>43644</v>
      </c>
      <c r="J2148" s="2">
        <v>53381</v>
      </c>
      <c r="K2148" s="2" t="s">
        <v>42</v>
      </c>
      <c r="L2148" s="2" t="s">
        <v>43</v>
      </c>
      <c r="M2148" s="2">
        <v>12</v>
      </c>
      <c r="N2148" s="2">
        <v>23340.6</v>
      </c>
      <c r="O2148" s="2">
        <v>0</v>
      </c>
      <c r="P2148" s="2">
        <v>1400.44</v>
      </c>
      <c r="Q2148" s="2">
        <v>1400.44</v>
      </c>
      <c r="R2148" s="2">
        <v>2800.88</v>
      </c>
      <c r="S2148" s="2">
        <v>0</v>
      </c>
      <c r="T2148" s="2" t="s">
        <v>44</v>
      </c>
    </row>
    <row r="2149" spans="1:20" x14ac:dyDescent="0.25">
      <c r="A2149" s="2" t="s">
        <v>17</v>
      </c>
      <c r="B2149" s="2" t="s">
        <v>37</v>
      </c>
      <c r="C2149" s="2">
        <v>62019</v>
      </c>
      <c r="D2149" s="11">
        <v>44606</v>
      </c>
      <c r="E2149" s="2" t="s">
        <v>355</v>
      </c>
      <c r="F2149" s="2" t="s">
        <v>356</v>
      </c>
      <c r="G2149" s="2" t="s">
        <v>2850</v>
      </c>
      <c r="H2149" s="2" t="s">
        <v>41</v>
      </c>
      <c r="I2149" s="11">
        <v>43644</v>
      </c>
      <c r="J2149" s="2">
        <v>53381</v>
      </c>
      <c r="K2149" s="2" t="s">
        <v>42</v>
      </c>
      <c r="L2149" s="2" t="s">
        <v>43</v>
      </c>
      <c r="M2149" s="2">
        <v>18</v>
      </c>
      <c r="N2149" s="2">
        <v>22496</v>
      </c>
      <c r="O2149" s="2">
        <v>0</v>
      </c>
      <c r="P2149" s="2">
        <v>2024.64</v>
      </c>
      <c r="Q2149" s="2">
        <v>2024.64</v>
      </c>
      <c r="R2149" s="2">
        <v>4049.28</v>
      </c>
      <c r="S2149" s="2">
        <v>0</v>
      </c>
      <c r="T2149" s="2" t="s">
        <v>44</v>
      </c>
    </row>
    <row r="2150" spans="1:20" x14ac:dyDescent="0.25">
      <c r="A2150" s="2" t="s">
        <v>17</v>
      </c>
      <c r="B2150" s="2" t="s">
        <v>37</v>
      </c>
      <c r="C2150" s="2">
        <v>62019</v>
      </c>
      <c r="D2150" s="11">
        <v>44606</v>
      </c>
      <c r="E2150" s="2" t="s">
        <v>355</v>
      </c>
      <c r="F2150" s="2" t="s">
        <v>356</v>
      </c>
      <c r="G2150" s="2" t="s">
        <v>2851</v>
      </c>
      <c r="H2150" s="2" t="s">
        <v>41</v>
      </c>
      <c r="I2150" s="11">
        <v>43644</v>
      </c>
      <c r="J2150" s="2">
        <v>2995</v>
      </c>
      <c r="K2150" s="2" t="s">
        <v>42</v>
      </c>
      <c r="L2150" s="2" t="s">
        <v>43</v>
      </c>
      <c r="M2150" s="2">
        <v>5</v>
      </c>
      <c r="N2150" s="2">
        <v>280</v>
      </c>
      <c r="O2150" s="2">
        <v>0</v>
      </c>
      <c r="P2150" s="2">
        <v>7</v>
      </c>
      <c r="Q2150" s="2">
        <v>7</v>
      </c>
      <c r="R2150" s="2">
        <v>14</v>
      </c>
      <c r="S2150" s="2">
        <v>0</v>
      </c>
      <c r="T2150" s="2" t="s">
        <v>44</v>
      </c>
    </row>
    <row r="2151" spans="1:20" x14ac:dyDescent="0.25">
      <c r="A2151" s="2" t="s">
        <v>17</v>
      </c>
      <c r="B2151" s="2" t="s">
        <v>37</v>
      </c>
      <c r="C2151" s="2">
        <v>62019</v>
      </c>
      <c r="D2151" s="11">
        <v>44606</v>
      </c>
      <c r="E2151" s="2" t="s">
        <v>355</v>
      </c>
      <c r="F2151" s="2" t="s">
        <v>356</v>
      </c>
      <c r="G2151" s="2" t="s">
        <v>2851</v>
      </c>
      <c r="H2151" s="2" t="s">
        <v>41</v>
      </c>
      <c r="I2151" s="11">
        <v>43644</v>
      </c>
      <c r="J2151" s="2">
        <v>2995</v>
      </c>
      <c r="K2151" s="2" t="s">
        <v>42</v>
      </c>
      <c r="L2151" s="2" t="s">
        <v>43</v>
      </c>
      <c r="M2151" s="2">
        <v>12</v>
      </c>
      <c r="N2151" s="2">
        <v>1038</v>
      </c>
      <c r="O2151" s="2">
        <v>0</v>
      </c>
      <c r="P2151" s="2">
        <v>62.28</v>
      </c>
      <c r="Q2151" s="2">
        <v>62.28</v>
      </c>
      <c r="R2151" s="2">
        <v>124.56</v>
      </c>
      <c r="S2151" s="2">
        <v>0</v>
      </c>
      <c r="T2151" s="2" t="s">
        <v>44</v>
      </c>
    </row>
    <row r="2152" spans="1:20" x14ac:dyDescent="0.25">
      <c r="A2152" s="2" t="s">
        <v>17</v>
      </c>
      <c r="B2152" s="2" t="s">
        <v>37</v>
      </c>
      <c r="C2152" s="2">
        <v>62019</v>
      </c>
      <c r="D2152" s="11">
        <v>44606</v>
      </c>
      <c r="E2152" s="2" t="s">
        <v>355</v>
      </c>
      <c r="F2152" s="2" t="s">
        <v>356</v>
      </c>
      <c r="G2152" s="2" t="s">
        <v>2851</v>
      </c>
      <c r="H2152" s="2" t="s">
        <v>41</v>
      </c>
      <c r="I2152" s="11">
        <v>43644</v>
      </c>
      <c r="J2152" s="2">
        <v>2995</v>
      </c>
      <c r="K2152" s="2" t="s">
        <v>42</v>
      </c>
      <c r="L2152" s="2" t="s">
        <v>43</v>
      </c>
      <c r="M2152" s="2">
        <v>18</v>
      </c>
      <c r="N2152" s="2">
        <v>1304</v>
      </c>
      <c r="O2152" s="2">
        <v>0</v>
      </c>
      <c r="P2152" s="2">
        <v>117.36</v>
      </c>
      <c r="Q2152" s="2">
        <v>117.36</v>
      </c>
      <c r="R2152" s="2">
        <v>234.72</v>
      </c>
      <c r="S2152" s="2">
        <v>0</v>
      </c>
      <c r="T2152" s="2" t="s">
        <v>44</v>
      </c>
    </row>
    <row r="2153" spans="1:20" x14ac:dyDescent="0.25">
      <c r="A2153" s="2" t="s">
        <v>15</v>
      </c>
      <c r="B2153" s="2" t="s">
        <v>37</v>
      </c>
      <c r="C2153" s="2">
        <v>62019</v>
      </c>
      <c r="D2153" s="11">
        <v>44606</v>
      </c>
      <c r="E2153" s="2" t="s">
        <v>2852</v>
      </c>
      <c r="F2153" s="2" t="s">
        <v>2853</v>
      </c>
      <c r="G2153" s="2" t="s">
        <v>2854</v>
      </c>
      <c r="H2153" s="2" t="s">
        <v>41</v>
      </c>
      <c r="I2153" s="11">
        <v>43567</v>
      </c>
      <c r="J2153" s="2">
        <v>72475.600000000006</v>
      </c>
      <c r="K2153" s="2" t="s">
        <v>42</v>
      </c>
      <c r="L2153" s="2" t="s">
        <v>43</v>
      </c>
      <c r="M2153" s="2">
        <v>18</v>
      </c>
      <c r="N2153" s="2">
        <v>61420</v>
      </c>
      <c r="O2153" s="2">
        <v>11055.6</v>
      </c>
      <c r="P2153" s="2">
        <v>0</v>
      </c>
      <c r="Q2153" s="2">
        <v>0</v>
      </c>
      <c r="R2153" s="2">
        <v>11055.6</v>
      </c>
      <c r="S2153" s="2">
        <v>0</v>
      </c>
      <c r="T2153" s="2" t="s">
        <v>44</v>
      </c>
    </row>
    <row r="2154" spans="1:20" x14ac:dyDescent="0.25">
      <c r="A2154" s="2" t="s">
        <v>15</v>
      </c>
      <c r="B2154" s="2" t="s">
        <v>37</v>
      </c>
      <c r="C2154" s="2">
        <v>62019</v>
      </c>
      <c r="D2154" s="11">
        <v>44606</v>
      </c>
      <c r="E2154" s="2" t="s">
        <v>2852</v>
      </c>
      <c r="F2154" s="2" t="s">
        <v>2853</v>
      </c>
      <c r="G2154" s="2" t="s">
        <v>2855</v>
      </c>
      <c r="H2154" s="2" t="s">
        <v>41</v>
      </c>
      <c r="I2154" s="11">
        <v>43559</v>
      </c>
      <c r="J2154" s="2">
        <v>163693.14000000001</v>
      </c>
      <c r="K2154" s="2" t="s">
        <v>42</v>
      </c>
      <c r="L2154" s="2" t="s">
        <v>43</v>
      </c>
      <c r="M2154" s="2">
        <v>18</v>
      </c>
      <c r="N2154" s="2">
        <v>138723</v>
      </c>
      <c r="O2154" s="2">
        <v>24970.14</v>
      </c>
      <c r="P2154" s="2">
        <v>0</v>
      </c>
      <c r="Q2154" s="2">
        <v>0</v>
      </c>
      <c r="R2154" s="2">
        <v>24970.14</v>
      </c>
      <c r="S2154" s="2">
        <v>0</v>
      </c>
      <c r="T2154" s="2" t="s">
        <v>44</v>
      </c>
    </row>
    <row r="2155" spans="1:20" x14ac:dyDescent="0.25">
      <c r="A2155" s="2" t="s">
        <v>17</v>
      </c>
      <c r="B2155" s="2" t="s">
        <v>37</v>
      </c>
      <c r="C2155" s="2">
        <v>62019</v>
      </c>
      <c r="D2155" s="11">
        <v>44606</v>
      </c>
      <c r="E2155" s="2" t="s">
        <v>1260</v>
      </c>
      <c r="F2155" s="2" t="s">
        <v>1261</v>
      </c>
      <c r="G2155" s="2" t="s">
        <v>2856</v>
      </c>
      <c r="H2155" s="2" t="s">
        <v>41</v>
      </c>
      <c r="I2155" s="11">
        <v>43642</v>
      </c>
      <c r="J2155" s="2">
        <v>7965</v>
      </c>
      <c r="K2155" s="2" t="s">
        <v>42</v>
      </c>
      <c r="L2155" s="2" t="s">
        <v>43</v>
      </c>
      <c r="M2155" s="2">
        <v>18</v>
      </c>
      <c r="N2155" s="2">
        <v>6750</v>
      </c>
      <c r="O2155" s="2">
        <v>0</v>
      </c>
      <c r="P2155" s="2">
        <v>607.5</v>
      </c>
      <c r="Q2155" s="2">
        <v>607.5</v>
      </c>
      <c r="R2155" s="2">
        <v>1215</v>
      </c>
      <c r="S2155" s="2">
        <v>0</v>
      </c>
      <c r="T2155" s="2" t="s">
        <v>44</v>
      </c>
    </row>
    <row r="2156" spans="1:20" x14ac:dyDescent="0.25">
      <c r="A2156" s="2" t="s">
        <v>17</v>
      </c>
      <c r="B2156" s="2" t="s">
        <v>37</v>
      </c>
      <c r="C2156" s="2">
        <v>62019</v>
      </c>
      <c r="D2156" s="11">
        <v>44606</v>
      </c>
      <c r="E2156" s="2" t="s">
        <v>358</v>
      </c>
      <c r="F2156" s="2" t="s">
        <v>359</v>
      </c>
      <c r="G2156" s="2" t="s">
        <v>2857</v>
      </c>
      <c r="H2156" s="2" t="s">
        <v>41</v>
      </c>
      <c r="I2156" s="11">
        <v>43628</v>
      </c>
      <c r="J2156" s="2">
        <v>13509</v>
      </c>
      <c r="K2156" s="2" t="s">
        <v>42</v>
      </c>
      <c r="L2156" s="2" t="s">
        <v>43</v>
      </c>
      <c r="M2156" s="2">
        <v>18</v>
      </c>
      <c r="N2156" s="2">
        <v>11448</v>
      </c>
      <c r="O2156" s="2">
        <v>0</v>
      </c>
      <c r="P2156" s="2">
        <v>1030.32</v>
      </c>
      <c r="Q2156" s="2">
        <v>1030.32</v>
      </c>
      <c r="R2156" s="2">
        <v>2060.64</v>
      </c>
      <c r="S2156" s="2">
        <v>0</v>
      </c>
      <c r="T2156" s="2" t="s">
        <v>44</v>
      </c>
    </row>
    <row r="2157" spans="1:20" x14ac:dyDescent="0.25">
      <c r="A2157" s="2" t="s">
        <v>17</v>
      </c>
      <c r="B2157" s="2" t="s">
        <v>37</v>
      </c>
      <c r="C2157" s="2">
        <v>62019</v>
      </c>
      <c r="D2157" s="11">
        <v>44606</v>
      </c>
      <c r="E2157" s="2" t="s">
        <v>676</v>
      </c>
      <c r="F2157" s="2" t="s">
        <v>677</v>
      </c>
      <c r="G2157" s="2" t="s">
        <v>2858</v>
      </c>
      <c r="H2157" s="2" t="s">
        <v>41</v>
      </c>
      <c r="I2157" s="11">
        <v>43629</v>
      </c>
      <c r="J2157" s="2">
        <v>25516</v>
      </c>
      <c r="K2157" s="2" t="s">
        <v>42</v>
      </c>
      <c r="L2157" s="2" t="s">
        <v>43</v>
      </c>
      <c r="M2157" s="2">
        <v>18</v>
      </c>
      <c r="N2157" s="2">
        <v>21624</v>
      </c>
      <c r="O2157" s="2">
        <v>0</v>
      </c>
      <c r="P2157" s="2">
        <v>1946.16</v>
      </c>
      <c r="Q2157" s="2">
        <v>1946.16</v>
      </c>
      <c r="R2157" s="2">
        <v>3892.32</v>
      </c>
      <c r="S2157" s="2">
        <v>0</v>
      </c>
      <c r="T2157" s="2" t="s">
        <v>44</v>
      </c>
    </row>
    <row r="2158" spans="1:20" x14ac:dyDescent="0.25">
      <c r="A2158" s="2" t="s">
        <v>17</v>
      </c>
      <c r="B2158" s="2" t="s">
        <v>37</v>
      </c>
      <c r="C2158" s="2">
        <v>62019</v>
      </c>
      <c r="D2158" s="11">
        <v>44606</v>
      </c>
      <c r="E2158" s="2" t="s">
        <v>676</v>
      </c>
      <c r="F2158" s="2" t="s">
        <v>677</v>
      </c>
      <c r="G2158" s="2" t="s">
        <v>2859</v>
      </c>
      <c r="H2158" s="2" t="s">
        <v>41</v>
      </c>
      <c r="I2158" s="11">
        <v>43636</v>
      </c>
      <c r="J2158" s="2">
        <v>3126</v>
      </c>
      <c r="K2158" s="2" t="s">
        <v>42</v>
      </c>
      <c r="L2158" s="2" t="s">
        <v>43</v>
      </c>
      <c r="M2158" s="2">
        <v>18</v>
      </c>
      <c r="N2158" s="2">
        <v>2649</v>
      </c>
      <c r="O2158" s="2">
        <v>0</v>
      </c>
      <c r="P2158" s="2">
        <v>238.41</v>
      </c>
      <c r="Q2158" s="2">
        <v>238.41</v>
      </c>
      <c r="R2158" s="2">
        <v>476.82</v>
      </c>
      <c r="S2158" s="2">
        <v>0</v>
      </c>
      <c r="T2158" s="2" t="s">
        <v>44</v>
      </c>
    </row>
    <row r="2159" spans="1:20" x14ac:dyDescent="0.25">
      <c r="A2159" s="2" t="s">
        <v>17</v>
      </c>
      <c r="B2159" s="2" t="s">
        <v>37</v>
      </c>
      <c r="C2159" s="2">
        <v>62019</v>
      </c>
      <c r="D2159" s="11">
        <v>44606</v>
      </c>
      <c r="E2159" s="2" t="s">
        <v>1019</v>
      </c>
      <c r="F2159" s="2" t="s">
        <v>1020</v>
      </c>
      <c r="G2159" s="2" t="s">
        <v>2860</v>
      </c>
      <c r="H2159" s="2" t="s">
        <v>41</v>
      </c>
      <c r="I2159" s="11">
        <v>43630</v>
      </c>
      <c r="J2159" s="2">
        <v>131540.5</v>
      </c>
      <c r="K2159" s="2" t="s">
        <v>42</v>
      </c>
      <c r="L2159" s="2" t="s">
        <v>43</v>
      </c>
      <c r="M2159" s="2">
        <v>18</v>
      </c>
      <c r="N2159" s="2">
        <v>111475</v>
      </c>
      <c r="O2159" s="2">
        <v>20065.5</v>
      </c>
      <c r="P2159" s="2">
        <v>0</v>
      </c>
      <c r="Q2159" s="2">
        <v>0</v>
      </c>
      <c r="R2159" s="2">
        <v>20065.5</v>
      </c>
      <c r="S2159" s="2">
        <v>0</v>
      </c>
      <c r="T2159" s="2" t="s">
        <v>44</v>
      </c>
    </row>
    <row r="2160" spans="1:20" x14ac:dyDescent="0.25">
      <c r="A2160" s="2" t="s">
        <v>17</v>
      </c>
      <c r="B2160" s="2" t="s">
        <v>37</v>
      </c>
      <c r="C2160" s="2">
        <v>62019</v>
      </c>
      <c r="D2160" s="11">
        <v>44606</v>
      </c>
      <c r="E2160" s="2" t="s">
        <v>1019</v>
      </c>
      <c r="F2160" s="2" t="s">
        <v>1020</v>
      </c>
      <c r="G2160" s="2" t="s">
        <v>2861</v>
      </c>
      <c r="H2160" s="2" t="s">
        <v>41</v>
      </c>
      <c r="I2160" s="11">
        <v>43630</v>
      </c>
      <c r="J2160" s="2">
        <v>115817</v>
      </c>
      <c r="K2160" s="2" t="s">
        <v>42</v>
      </c>
      <c r="L2160" s="2" t="s">
        <v>43</v>
      </c>
      <c r="M2160" s="2">
        <v>18</v>
      </c>
      <c r="N2160" s="2">
        <v>98150</v>
      </c>
      <c r="O2160" s="2">
        <v>17667</v>
      </c>
      <c r="P2160" s="2">
        <v>0</v>
      </c>
      <c r="Q2160" s="2">
        <v>0</v>
      </c>
      <c r="R2160" s="2">
        <v>17667</v>
      </c>
      <c r="S2160" s="2">
        <v>0</v>
      </c>
      <c r="T2160" s="2" t="s">
        <v>44</v>
      </c>
    </row>
    <row r="2161" spans="1:20" x14ac:dyDescent="0.25">
      <c r="A2161" s="2" t="s">
        <v>17</v>
      </c>
      <c r="B2161" s="2" t="s">
        <v>37</v>
      </c>
      <c r="C2161" s="2">
        <v>62019</v>
      </c>
      <c r="D2161" s="11">
        <v>44606</v>
      </c>
      <c r="E2161" s="2" t="s">
        <v>1019</v>
      </c>
      <c r="F2161" s="2" t="s">
        <v>1020</v>
      </c>
      <c r="G2161" s="2" t="s">
        <v>2862</v>
      </c>
      <c r="H2161" s="2" t="s">
        <v>41</v>
      </c>
      <c r="I2161" s="11">
        <v>43638</v>
      </c>
      <c r="J2161" s="2">
        <v>53896.5</v>
      </c>
      <c r="K2161" s="2" t="s">
        <v>42</v>
      </c>
      <c r="L2161" s="2" t="s">
        <v>43</v>
      </c>
      <c r="M2161" s="2">
        <v>18</v>
      </c>
      <c r="N2161" s="2">
        <v>45675</v>
      </c>
      <c r="O2161" s="2">
        <v>8221.5</v>
      </c>
      <c r="P2161" s="2">
        <v>0</v>
      </c>
      <c r="Q2161" s="2">
        <v>0</v>
      </c>
      <c r="R2161" s="2">
        <v>8221.5</v>
      </c>
      <c r="S2161" s="2">
        <v>0</v>
      </c>
      <c r="T2161" s="2" t="s">
        <v>44</v>
      </c>
    </row>
    <row r="2162" spans="1:20" x14ac:dyDescent="0.25">
      <c r="A2162" s="2" t="s">
        <v>17</v>
      </c>
      <c r="B2162" s="2" t="s">
        <v>37</v>
      </c>
      <c r="C2162" s="2">
        <v>62019</v>
      </c>
      <c r="D2162" s="11">
        <v>44606</v>
      </c>
      <c r="E2162" s="2" t="s">
        <v>1019</v>
      </c>
      <c r="F2162" s="2" t="s">
        <v>1020</v>
      </c>
      <c r="G2162" s="2" t="s">
        <v>2863</v>
      </c>
      <c r="H2162" s="2" t="s">
        <v>41</v>
      </c>
      <c r="I2162" s="11">
        <v>43645</v>
      </c>
      <c r="J2162" s="2">
        <v>18791.5</v>
      </c>
      <c r="K2162" s="2" t="s">
        <v>42</v>
      </c>
      <c r="L2162" s="2" t="s">
        <v>43</v>
      </c>
      <c r="M2162" s="2">
        <v>18</v>
      </c>
      <c r="N2162" s="2">
        <v>15925</v>
      </c>
      <c r="O2162" s="2">
        <v>2866.5</v>
      </c>
      <c r="P2162" s="2">
        <v>0</v>
      </c>
      <c r="Q2162" s="2">
        <v>0</v>
      </c>
      <c r="R2162" s="2">
        <v>2866.5</v>
      </c>
      <c r="S2162" s="2">
        <v>0</v>
      </c>
      <c r="T2162" s="2" t="s">
        <v>44</v>
      </c>
    </row>
    <row r="2163" spans="1:20" x14ac:dyDescent="0.25">
      <c r="A2163" s="2" t="s">
        <v>17</v>
      </c>
      <c r="B2163" s="2" t="s">
        <v>37</v>
      </c>
      <c r="C2163" s="2">
        <v>62019</v>
      </c>
      <c r="D2163" s="11">
        <v>44606</v>
      </c>
      <c r="E2163" s="2" t="s">
        <v>680</v>
      </c>
      <c r="F2163" s="2" t="s">
        <v>681</v>
      </c>
      <c r="G2163" s="2" t="s">
        <v>2864</v>
      </c>
      <c r="H2163" s="2" t="s">
        <v>41</v>
      </c>
      <c r="I2163" s="11">
        <v>43637</v>
      </c>
      <c r="J2163" s="2">
        <v>537136</v>
      </c>
      <c r="K2163" s="2" t="s">
        <v>42</v>
      </c>
      <c r="L2163" s="2" t="s">
        <v>43</v>
      </c>
      <c r="M2163" s="2">
        <v>18</v>
      </c>
      <c r="N2163" s="2">
        <v>455200</v>
      </c>
      <c r="O2163" s="2">
        <v>0</v>
      </c>
      <c r="P2163" s="2">
        <v>40968</v>
      </c>
      <c r="Q2163" s="2">
        <v>40968</v>
      </c>
      <c r="R2163" s="2">
        <v>81936</v>
      </c>
      <c r="S2163" s="2">
        <v>0</v>
      </c>
      <c r="T2163" s="2" t="s">
        <v>44</v>
      </c>
    </row>
    <row r="2164" spans="1:20" x14ac:dyDescent="0.25">
      <c r="A2164" s="2" t="s">
        <v>17</v>
      </c>
      <c r="B2164" s="2" t="s">
        <v>37</v>
      </c>
      <c r="C2164" s="2">
        <v>62019</v>
      </c>
      <c r="D2164" s="11">
        <v>44606</v>
      </c>
      <c r="E2164" s="2" t="s">
        <v>2865</v>
      </c>
      <c r="F2164" s="2" t="s">
        <v>2866</v>
      </c>
      <c r="G2164" s="2" t="s">
        <v>2867</v>
      </c>
      <c r="H2164" s="2" t="s">
        <v>41</v>
      </c>
      <c r="I2164" s="11">
        <v>43633</v>
      </c>
      <c r="J2164" s="2">
        <v>145000</v>
      </c>
      <c r="K2164" s="2" t="s">
        <v>42</v>
      </c>
      <c r="L2164" s="2" t="s">
        <v>43</v>
      </c>
      <c r="M2164" s="2">
        <v>18</v>
      </c>
      <c r="N2164" s="2">
        <v>122881.35</v>
      </c>
      <c r="O2164" s="2">
        <v>0</v>
      </c>
      <c r="P2164" s="2">
        <v>11059.32</v>
      </c>
      <c r="Q2164" s="2">
        <v>11059.32</v>
      </c>
      <c r="R2164" s="2">
        <v>22118.639999999999</v>
      </c>
      <c r="S2164" s="2">
        <v>0</v>
      </c>
      <c r="T2164" s="2" t="s">
        <v>44</v>
      </c>
    </row>
    <row r="2165" spans="1:20" x14ac:dyDescent="0.25">
      <c r="A2165" s="2" t="s">
        <v>17</v>
      </c>
      <c r="B2165" s="2" t="s">
        <v>37</v>
      </c>
      <c r="C2165" s="2">
        <v>62019</v>
      </c>
      <c r="D2165" s="11">
        <v>44606</v>
      </c>
      <c r="E2165" s="2" t="s">
        <v>396</v>
      </c>
      <c r="F2165" s="2" t="s">
        <v>397</v>
      </c>
      <c r="G2165" s="2" t="s">
        <v>2868</v>
      </c>
      <c r="H2165" s="2" t="s">
        <v>41</v>
      </c>
      <c r="I2165" s="11">
        <v>43645</v>
      </c>
      <c r="J2165" s="2">
        <v>106200</v>
      </c>
      <c r="K2165" s="2" t="s">
        <v>42</v>
      </c>
      <c r="L2165" s="2" t="s">
        <v>43</v>
      </c>
      <c r="M2165" s="2">
        <v>18</v>
      </c>
      <c r="N2165" s="2">
        <v>90000</v>
      </c>
      <c r="O2165" s="2">
        <v>0</v>
      </c>
      <c r="P2165" s="2">
        <v>8100</v>
      </c>
      <c r="Q2165" s="2">
        <v>8100</v>
      </c>
      <c r="R2165" s="2">
        <v>16200</v>
      </c>
      <c r="S2165" s="2">
        <v>0</v>
      </c>
      <c r="T2165" s="2" t="s">
        <v>44</v>
      </c>
    </row>
    <row r="2166" spans="1:20" x14ac:dyDescent="0.25">
      <c r="A2166" s="2" t="s">
        <v>15</v>
      </c>
      <c r="B2166" s="2" t="s">
        <v>37</v>
      </c>
      <c r="C2166" s="2">
        <v>62019</v>
      </c>
      <c r="D2166" s="11">
        <v>44606</v>
      </c>
      <c r="E2166" s="2" t="s">
        <v>1585</v>
      </c>
      <c r="F2166" s="2" t="s">
        <v>1586</v>
      </c>
      <c r="G2166" s="2" t="s">
        <v>2542</v>
      </c>
      <c r="H2166" s="2" t="s">
        <v>41</v>
      </c>
      <c r="I2166" s="11">
        <v>43559</v>
      </c>
      <c r="J2166" s="2">
        <v>2850</v>
      </c>
      <c r="K2166" s="2" t="s">
        <v>42</v>
      </c>
      <c r="L2166" s="2" t="s">
        <v>43</v>
      </c>
      <c r="M2166" s="2">
        <v>18</v>
      </c>
      <c r="N2166" s="2">
        <v>2415</v>
      </c>
      <c r="O2166" s="2">
        <v>434.7</v>
      </c>
      <c r="P2166" s="2">
        <v>0</v>
      </c>
      <c r="Q2166" s="2">
        <v>0</v>
      </c>
      <c r="R2166" s="2">
        <v>434.7</v>
      </c>
      <c r="S2166" s="2">
        <v>0</v>
      </c>
      <c r="T2166" s="2" t="s">
        <v>44</v>
      </c>
    </row>
    <row r="2167" spans="1:20" x14ac:dyDescent="0.25">
      <c r="A2167" s="2" t="s">
        <v>17</v>
      </c>
      <c r="B2167" s="2" t="s">
        <v>37</v>
      </c>
      <c r="C2167" s="2">
        <v>62019</v>
      </c>
      <c r="D2167" s="11">
        <v>44606</v>
      </c>
      <c r="E2167" s="2" t="s">
        <v>399</v>
      </c>
      <c r="F2167" s="2" t="s">
        <v>400</v>
      </c>
      <c r="G2167" s="2" t="s">
        <v>2869</v>
      </c>
      <c r="H2167" s="2" t="s">
        <v>41</v>
      </c>
      <c r="I2167" s="11">
        <v>43623</v>
      </c>
      <c r="J2167" s="2">
        <v>7960</v>
      </c>
      <c r="K2167" s="2" t="s">
        <v>42</v>
      </c>
      <c r="L2167" s="2" t="s">
        <v>43</v>
      </c>
      <c r="M2167" s="2">
        <v>18</v>
      </c>
      <c r="N2167" s="2">
        <v>6746</v>
      </c>
      <c r="O2167" s="2">
        <v>0</v>
      </c>
      <c r="P2167" s="2">
        <v>607.14</v>
      </c>
      <c r="Q2167" s="2">
        <v>607.14</v>
      </c>
      <c r="R2167" s="2">
        <v>1214.28</v>
      </c>
      <c r="S2167" s="2">
        <v>0</v>
      </c>
      <c r="T2167" s="2" t="s">
        <v>44</v>
      </c>
    </row>
    <row r="2168" spans="1:20" x14ac:dyDescent="0.25">
      <c r="A2168" s="2" t="s">
        <v>17</v>
      </c>
      <c r="B2168" s="2" t="s">
        <v>37</v>
      </c>
      <c r="C2168" s="2">
        <v>62019</v>
      </c>
      <c r="D2168" s="11">
        <v>44606</v>
      </c>
      <c r="E2168" s="2" t="s">
        <v>399</v>
      </c>
      <c r="F2168" s="2" t="s">
        <v>400</v>
      </c>
      <c r="G2168" s="2" t="s">
        <v>2870</v>
      </c>
      <c r="H2168" s="2" t="s">
        <v>41</v>
      </c>
      <c r="I2168" s="11">
        <v>43624</v>
      </c>
      <c r="J2168" s="2">
        <v>3446</v>
      </c>
      <c r="K2168" s="2" t="s">
        <v>42</v>
      </c>
      <c r="L2168" s="2" t="s">
        <v>43</v>
      </c>
      <c r="M2168" s="2">
        <v>18</v>
      </c>
      <c r="N2168" s="2">
        <v>2920</v>
      </c>
      <c r="O2168" s="2">
        <v>0</v>
      </c>
      <c r="P2168" s="2">
        <v>262.8</v>
      </c>
      <c r="Q2168" s="2">
        <v>262.8</v>
      </c>
      <c r="R2168" s="2">
        <v>525.6</v>
      </c>
      <c r="S2168" s="2">
        <v>0</v>
      </c>
      <c r="T2168" s="2" t="s">
        <v>44</v>
      </c>
    </row>
    <row r="2169" spans="1:20" x14ac:dyDescent="0.25">
      <c r="A2169" s="2" t="s">
        <v>17</v>
      </c>
      <c r="B2169" s="2" t="s">
        <v>37</v>
      </c>
      <c r="C2169" s="2">
        <v>62019</v>
      </c>
      <c r="D2169" s="11">
        <v>44606</v>
      </c>
      <c r="E2169" s="2" t="s">
        <v>399</v>
      </c>
      <c r="F2169" s="2" t="s">
        <v>400</v>
      </c>
      <c r="G2169" s="2" t="s">
        <v>2871</v>
      </c>
      <c r="H2169" s="2" t="s">
        <v>41</v>
      </c>
      <c r="I2169" s="11">
        <v>43628</v>
      </c>
      <c r="J2169" s="2">
        <v>2124</v>
      </c>
      <c r="K2169" s="2" t="s">
        <v>42</v>
      </c>
      <c r="L2169" s="2" t="s">
        <v>43</v>
      </c>
      <c r="M2169" s="2">
        <v>18</v>
      </c>
      <c r="N2169" s="2">
        <v>1800</v>
      </c>
      <c r="O2169" s="2">
        <v>0</v>
      </c>
      <c r="P2169" s="2">
        <v>162</v>
      </c>
      <c r="Q2169" s="2">
        <v>162</v>
      </c>
      <c r="R2169" s="2">
        <v>324</v>
      </c>
      <c r="S2169" s="2">
        <v>0</v>
      </c>
      <c r="T2169" s="2" t="s">
        <v>44</v>
      </c>
    </row>
    <row r="2170" spans="1:20" x14ac:dyDescent="0.25">
      <c r="A2170" s="2" t="s">
        <v>17</v>
      </c>
      <c r="B2170" s="2" t="s">
        <v>37</v>
      </c>
      <c r="C2170" s="2">
        <v>62019</v>
      </c>
      <c r="D2170" s="11">
        <v>44606</v>
      </c>
      <c r="E2170" s="2" t="s">
        <v>399</v>
      </c>
      <c r="F2170" s="2" t="s">
        <v>400</v>
      </c>
      <c r="G2170" s="2" t="s">
        <v>2872</v>
      </c>
      <c r="H2170" s="2" t="s">
        <v>41</v>
      </c>
      <c r="I2170" s="11">
        <v>43633</v>
      </c>
      <c r="J2170" s="2">
        <v>401</v>
      </c>
      <c r="K2170" s="2" t="s">
        <v>42</v>
      </c>
      <c r="L2170" s="2" t="s">
        <v>43</v>
      </c>
      <c r="M2170" s="2">
        <v>18</v>
      </c>
      <c r="N2170" s="2">
        <v>340</v>
      </c>
      <c r="O2170" s="2">
        <v>0</v>
      </c>
      <c r="P2170" s="2">
        <v>30.6</v>
      </c>
      <c r="Q2170" s="2">
        <v>30.6</v>
      </c>
      <c r="R2170" s="2">
        <v>61.2</v>
      </c>
      <c r="S2170" s="2">
        <v>0</v>
      </c>
      <c r="T2170" s="2" t="s">
        <v>44</v>
      </c>
    </row>
    <row r="2171" spans="1:20" x14ac:dyDescent="0.25">
      <c r="A2171" s="2" t="s">
        <v>17</v>
      </c>
      <c r="B2171" s="2" t="s">
        <v>37</v>
      </c>
      <c r="C2171" s="2">
        <v>62019</v>
      </c>
      <c r="D2171" s="11">
        <v>44606</v>
      </c>
      <c r="E2171" s="2" t="s">
        <v>399</v>
      </c>
      <c r="F2171" s="2" t="s">
        <v>400</v>
      </c>
      <c r="G2171" s="2" t="s">
        <v>2873</v>
      </c>
      <c r="H2171" s="2" t="s">
        <v>41</v>
      </c>
      <c r="I2171" s="11">
        <v>43638</v>
      </c>
      <c r="J2171" s="2">
        <v>10217</v>
      </c>
      <c r="K2171" s="2" t="s">
        <v>42</v>
      </c>
      <c r="L2171" s="2" t="s">
        <v>43</v>
      </c>
      <c r="M2171" s="2">
        <v>18</v>
      </c>
      <c r="N2171" s="2">
        <v>8659</v>
      </c>
      <c r="O2171" s="2">
        <v>0</v>
      </c>
      <c r="P2171" s="2">
        <v>779.31</v>
      </c>
      <c r="Q2171" s="2">
        <v>779.31</v>
      </c>
      <c r="R2171" s="2">
        <v>1558.62</v>
      </c>
      <c r="S2171" s="2">
        <v>0</v>
      </c>
      <c r="T2171" s="2" t="s">
        <v>44</v>
      </c>
    </row>
    <row r="2172" spans="1:20" x14ac:dyDescent="0.25">
      <c r="A2172" s="2" t="s">
        <v>17</v>
      </c>
      <c r="B2172" s="2" t="s">
        <v>37</v>
      </c>
      <c r="C2172" s="2">
        <v>62019</v>
      </c>
      <c r="D2172" s="11">
        <v>44606</v>
      </c>
      <c r="E2172" s="2" t="s">
        <v>399</v>
      </c>
      <c r="F2172" s="2" t="s">
        <v>400</v>
      </c>
      <c r="G2172" s="2" t="s">
        <v>2874</v>
      </c>
      <c r="H2172" s="2" t="s">
        <v>41</v>
      </c>
      <c r="I2172" s="11">
        <v>43622</v>
      </c>
      <c r="J2172" s="2">
        <v>1066.72</v>
      </c>
      <c r="K2172" s="2" t="s">
        <v>42</v>
      </c>
      <c r="L2172" s="2" t="s">
        <v>43</v>
      </c>
      <c r="M2172" s="2">
        <v>18</v>
      </c>
      <c r="N2172" s="2">
        <v>904</v>
      </c>
      <c r="O2172" s="2">
        <v>0</v>
      </c>
      <c r="P2172" s="2">
        <v>81.36</v>
      </c>
      <c r="Q2172" s="2">
        <v>81.36</v>
      </c>
      <c r="R2172" s="2">
        <v>162.72</v>
      </c>
      <c r="S2172" s="2">
        <v>0</v>
      </c>
      <c r="T2172" s="2" t="s">
        <v>44</v>
      </c>
    </row>
    <row r="2173" spans="1:20" x14ac:dyDescent="0.25">
      <c r="A2173" s="2" t="s">
        <v>17</v>
      </c>
      <c r="B2173" s="2" t="s">
        <v>37</v>
      </c>
      <c r="C2173" s="2">
        <v>62019</v>
      </c>
      <c r="D2173" s="11">
        <v>44606</v>
      </c>
      <c r="E2173" s="2" t="s">
        <v>399</v>
      </c>
      <c r="F2173" s="2" t="s">
        <v>400</v>
      </c>
      <c r="G2173" s="2" t="s">
        <v>2875</v>
      </c>
      <c r="H2173" s="2" t="s">
        <v>41</v>
      </c>
      <c r="I2173" s="11">
        <v>43622</v>
      </c>
      <c r="J2173" s="2">
        <v>19824</v>
      </c>
      <c r="K2173" s="2" t="s">
        <v>42</v>
      </c>
      <c r="L2173" s="2" t="s">
        <v>43</v>
      </c>
      <c r="M2173" s="2">
        <v>12</v>
      </c>
      <c r="N2173" s="2">
        <v>17700</v>
      </c>
      <c r="O2173" s="2">
        <v>0</v>
      </c>
      <c r="P2173" s="2">
        <v>1062</v>
      </c>
      <c r="Q2173" s="2">
        <v>1062</v>
      </c>
      <c r="R2173" s="2">
        <v>2124</v>
      </c>
      <c r="S2173" s="2">
        <v>0</v>
      </c>
      <c r="T2173" s="2" t="s">
        <v>44</v>
      </c>
    </row>
    <row r="2174" spans="1:20" x14ac:dyDescent="0.25">
      <c r="A2174" s="2" t="s">
        <v>17</v>
      </c>
      <c r="B2174" s="2" t="s">
        <v>37</v>
      </c>
      <c r="C2174" s="2">
        <v>62019</v>
      </c>
      <c r="D2174" s="11">
        <v>44606</v>
      </c>
      <c r="E2174" s="2" t="s">
        <v>399</v>
      </c>
      <c r="F2174" s="2" t="s">
        <v>400</v>
      </c>
      <c r="G2174" s="2" t="s">
        <v>2876</v>
      </c>
      <c r="H2174" s="2" t="s">
        <v>41</v>
      </c>
      <c r="I2174" s="11">
        <v>43627</v>
      </c>
      <c r="J2174" s="2">
        <v>16597.919999999998</v>
      </c>
      <c r="K2174" s="2" t="s">
        <v>42</v>
      </c>
      <c r="L2174" s="2" t="s">
        <v>43</v>
      </c>
      <c r="M2174" s="2">
        <v>18</v>
      </c>
      <c r="N2174" s="2">
        <v>13544</v>
      </c>
      <c r="O2174" s="2">
        <v>0</v>
      </c>
      <c r="P2174" s="2">
        <v>1218.96</v>
      </c>
      <c r="Q2174" s="2">
        <v>1218.96</v>
      </c>
      <c r="R2174" s="2">
        <v>2437.92</v>
      </c>
      <c r="S2174" s="2">
        <v>0</v>
      </c>
      <c r="T2174" s="2" t="s">
        <v>44</v>
      </c>
    </row>
    <row r="2175" spans="1:20" x14ac:dyDescent="0.25">
      <c r="A2175" s="2" t="s">
        <v>17</v>
      </c>
      <c r="B2175" s="2" t="s">
        <v>37</v>
      </c>
      <c r="C2175" s="2">
        <v>62019</v>
      </c>
      <c r="D2175" s="11">
        <v>44606</v>
      </c>
      <c r="E2175" s="2" t="s">
        <v>399</v>
      </c>
      <c r="F2175" s="2" t="s">
        <v>400</v>
      </c>
      <c r="G2175" s="2" t="s">
        <v>2876</v>
      </c>
      <c r="H2175" s="2" t="s">
        <v>41</v>
      </c>
      <c r="I2175" s="11">
        <v>43627</v>
      </c>
      <c r="J2175" s="2">
        <v>16597.919999999998</v>
      </c>
      <c r="K2175" s="2" t="s">
        <v>42</v>
      </c>
      <c r="L2175" s="2" t="s">
        <v>43</v>
      </c>
      <c r="M2175" s="2">
        <v>12</v>
      </c>
      <c r="N2175" s="2">
        <v>550</v>
      </c>
      <c r="O2175" s="2">
        <v>0</v>
      </c>
      <c r="P2175" s="2">
        <v>33</v>
      </c>
      <c r="Q2175" s="2">
        <v>33</v>
      </c>
      <c r="R2175" s="2">
        <v>66</v>
      </c>
      <c r="S2175" s="2">
        <v>0</v>
      </c>
      <c r="T2175" s="2" t="s">
        <v>44</v>
      </c>
    </row>
    <row r="2176" spans="1:20" x14ac:dyDescent="0.25">
      <c r="A2176" s="2" t="s">
        <v>17</v>
      </c>
      <c r="B2176" s="2" t="s">
        <v>37</v>
      </c>
      <c r="C2176" s="2">
        <v>62019</v>
      </c>
      <c r="D2176" s="11">
        <v>44606</v>
      </c>
      <c r="E2176" s="2" t="s">
        <v>399</v>
      </c>
      <c r="F2176" s="2" t="s">
        <v>400</v>
      </c>
      <c r="G2176" s="2" t="s">
        <v>2877</v>
      </c>
      <c r="H2176" s="2" t="s">
        <v>41</v>
      </c>
      <c r="I2176" s="11">
        <v>43627</v>
      </c>
      <c r="J2176" s="2">
        <v>2596</v>
      </c>
      <c r="K2176" s="2" t="s">
        <v>42</v>
      </c>
      <c r="L2176" s="2" t="s">
        <v>43</v>
      </c>
      <c r="M2176" s="2">
        <v>18</v>
      </c>
      <c r="N2176" s="2">
        <v>2200</v>
      </c>
      <c r="O2176" s="2">
        <v>0</v>
      </c>
      <c r="P2176" s="2">
        <v>198</v>
      </c>
      <c r="Q2176" s="2">
        <v>198</v>
      </c>
      <c r="R2176" s="2">
        <v>396</v>
      </c>
      <c r="S2176" s="2">
        <v>0</v>
      </c>
      <c r="T2176" s="2" t="s">
        <v>44</v>
      </c>
    </row>
    <row r="2177" spans="1:20" x14ac:dyDescent="0.25">
      <c r="A2177" s="2" t="s">
        <v>17</v>
      </c>
      <c r="B2177" s="2" t="s">
        <v>37</v>
      </c>
      <c r="C2177" s="2">
        <v>62019</v>
      </c>
      <c r="D2177" s="11">
        <v>44606</v>
      </c>
      <c r="E2177" s="2" t="s">
        <v>399</v>
      </c>
      <c r="F2177" s="2" t="s">
        <v>400</v>
      </c>
      <c r="G2177" s="2" t="s">
        <v>2878</v>
      </c>
      <c r="H2177" s="2" t="s">
        <v>41</v>
      </c>
      <c r="I2177" s="11">
        <v>43630</v>
      </c>
      <c r="J2177" s="2">
        <v>9086</v>
      </c>
      <c r="K2177" s="2" t="s">
        <v>42</v>
      </c>
      <c r="L2177" s="2" t="s">
        <v>43</v>
      </c>
      <c r="M2177" s="2">
        <v>18</v>
      </c>
      <c r="N2177" s="2">
        <v>7700</v>
      </c>
      <c r="O2177" s="2">
        <v>0</v>
      </c>
      <c r="P2177" s="2">
        <v>693</v>
      </c>
      <c r="Q2177" s="2">
        <v>693</v>
      </c>
      <c r="R2177" s="2">
        <v>1386</v>
      </c>
      <c r="S2177" s="2">
        <v>0</v>
      </c>
      <c r="T2177" s="2" t="s">
        <v>44</v>
      </c>
    </row>
    <row r="2178" spans="1:20" x14ac:dyDescent="0.25">
      <c r="A2178" s="2" t="s">
        <v>17</v>
      </c>
      <c r="B2178" s="2" t="s">
        <v>37</v>
      </c>
      <c r="C2178" s="2">
        <v>62019</v>
      </c>
      <c r="D2178" s="11">
        <v>44606</v>
      </c>
      <c r="E2178" s="2" t="s">
        <v>399</v>
      </c>
      <c r="F2178" s="2" t="s">
        <v>400</v>
      </c>
      <c r="G2178" s="2" t="s">
        <v>2879</v>
      </c>
      <c r="H2178" s="2" t="s">
        <v>41</v>
      </c>
      <c r="I2178" s="11">
        <v>43634</v>
      </c>
      <c r="J2178" s="2">
        <v>6985.6</v>
      </c>
      <c r="K2178" s="2" t="s">
        <v>42</v>
      </c>
      <c r="L2178" s="2" t="s">
        <v>43</v>
      </c>
      <c r="M2178" s="2">
        <v>18</v>
      </c>
      <c r="N2178" s="2">
        <v>5920</v>
      </c>
      <c r="O2178" s="2">
        <v>0</v>
      </c>
      <c r="P2178" s="2">
        <v>532.79999999999995</v>
      </c>
      <c r="Q2178" s="2">
        <v>532.79999999999995</v>
      </c>
      <c r="R2178" s="2">
        <v>1065.5999999999999</v>
      </c>
      <c r="S2178" s="2">
        <v>0</v>
      </c>
      <c r="T2178" s="2" t="s">
        <v>44</v>
      </c>
    </row>
    <row r="2179" spans="1:20" x14ac:dyDescent="0.25">
      <c r="A2179" s="2" t="s">
        <v>17</v>
      </c>
      <c r="B2179" s="2" t="s">
        <v>37</v>
      </c>
      <c r="C2179" s="2">
        <v>62019</v>
      </c>
      <c r="D2179" s="11">
        <v>44606</v>
      </c>
      <c r="E2179" s="2" t="s">
        <v>399</v>
      </c>
      <c r="F2179" s="2" t="s">
        <v>400</v>
      </c>
      <c r="G2179" s="2" t="s">
        <v>2880</v>
      </c>
      <c r="H2179" s="2" t="s">
        <v>41</v>
      </c>
      <c r="I2179" s="11">
        <v>43643</v>
      </c>
      <c r="J2179" s="2">
        <v>6608</v>
      </c>
      <c r="K2179" s="2" t="s">
        <v>42</v>
      </c>
      <c r="L2179" s="2" t="s">
        <v>43</v>
      </c>
      <c r="M2179" s="2">
        <v>12</v>
      </c>
      <c r="N2179" s="2">
        <v>5900</v>
      </c>
      <c r="O2179" s="2">
        <v>0</v>
      </c>
      <c r="P2179" s="2">
        <v>354</v>
      </c>
      <c r="Q2179" s="2">
        <v>354</v>
      </c>
      <c r="R2179" s="2">
        <v>708</v>
      </c>
      <c r="S2179" s="2">
        <v>0</v>
      </c>
      <c r="T2179" s="2" t="s">
        <v>44</v>
      </c>
    </row>
    <row r="2180" spans="1:20" x14ac:dyDescent="0.25">
      <c r="A2180" s="2" t="s">
        <v>17</v>
      </c>
      <c r="B2180" s="2" t="s">
        <v>37</v>
      </c>
      <c r="C2180" s="2">
        <v>62019</v>
      </c>
      <c r="D2180" s="11">
        <v>44606</v>
      </c>
      <c r="E2180" s="2" t="s">
        <v>413</v>
      </c>
      <c r="F2180" s="2" t="s">
        <v>414</v>
      </c>
      <c r="G2180" s="2" t="s">
        <v>2881</v>
      </c>
      <c r="H2180" s="2" t="s">
        <v>41</v>
      </c>
      <c r="I2180" s="11">
        <v>43623</v>
      </c>
      <c r="J2180" s="2">
        <v>2058.63</v>
      </c>
      <c r="K2180" s="2" t="s">
        <v>416</v>
      </c>
      <c r="L2180" s="2" t="s">
        <v>43</v>
      </c>
      <c r="M2180" s="2">
        <v>18</v>
      </c>
      <c r="N2180" s="2">
        <v>1744.6</v>
      </c>
      <c r="O2180" s="2">
        <v>314.02999999999997</v>
      </c>
      <c r="P2180" s="2">
        <v>0</v>
      </c>
      <c r="Q2180" s="2">
        <v>0</v>
      </c>
      <c r="R2180" s="2">
        <v>314.02999999999997</v>
      </c>
      <c r="S2180" s="2">
        <v>0</v>
      </c>
      <c r="T2180" s="2" t="s">
        <v>44</v>
      </c>
    </row>
    <row r="2181" spans="1:20" x14ac:dyDescent="0.25">
      <c r="A2181" s="2" t="s">
        <v>17</v>
      </c>
      <c r="B2181" s="2" t="s">
        <v>37</v>
      </c>
      <c r="C2181" s="2">
        <v>62019</v>
      </c>
      <c r="D2181" s="11">
        <v>44606</v>
      </c>
      <c r="E2181" s="2" t="s">
        <v>413</v>
      </c>
      <c r="F2181" s="2" t="s">
        <v>414</v>
      </c>
      <c r="G2181" s="2" t="s">
        <v>2882</v>
      </c>
      <c r="H2181" s="2" t="s">
        <v>41</v>
      </c>
      <c r="I2181" s="11">
        <v>43630</v>
      </c>
      <c r="J2181" s="2">
        <v>14157.24</v>
      </c>
      <c r="K2181" s="2" t="s">
        <v>416</v>
      </c>
      <c r="L2181" s="2" t="s">
        <v>43</v>
      </c>
      <c r="M2181" s="2">
        <v>18</v>
      </c>
      <c r="N2181" s="2">
        <v>11997.66</v>
      </c>
      <c r="O2181" s="2">
        <v>2159.58</v>
      </c>
      <c r="P2181" s="2">
        <v>0</v>
      </c>
      <c r="Q2181" s="2">
        <v>0</v>
      </c>
      <c r="R2181" s="2">
        <v>2159.58</v>
      </c>
      <c r="S2181" s="2">
        <v>0</v>
      </c>
      <c r="T2181" s="2" t="s">
        <v>44</v>
      </c>
    </row>
    <row r="2182" spans="1:20" x14ac:dyDescent="0.25">
      <c r="A2182" s="2" t="s">
        <v>17</v>
      </c>
      <c r="B2182" s="2" t="s">
        <v>37</v>
      </c>
      <c r="C2182" s="2">
        <v>62019</v>
      </c>
      <c r="D2182" s="11">
        <v>44606</v>
      </c>
      <c r="E2182" s="2" t="s">
        <v>413</v>
      </c>
      <c r="F2182" s="2" t="s">
        <v>414</v>
      </c>
      <c r="G2182" s="2" t="s">
        <v>2883</v>
      </c>
      <c r="H2182" s="2" t="s">
        <v>41</v>
      </c>
      <c r="I2182" s="11">
        <v>43637</v>
      </c>
      <c r="J2182" s="2">
        <v>6903.71</v>
      </c>
      <c r="K2182" s="2" t="s">
        <v>416</v>
      </c>
      <c r="L2182" s="2" t="s">
        <v>43</v>
      </c>
      <c r="M2182" s="2">
        <v>18</v>
      </c>
      <c r="N2182" s="2">
        <v>5850.6</v>
      </c>
      <c r="O2182" s="2">
        <v>1053.1099999999999</v>
      </c>
      <c r="P2182" s="2">
        <v>0</v>
      </c>
      <c r="Q2182" s="2">
        <v>0</v>
      </c>
      <c r="R2182" s="2">
        <v>1053.1099999999999</v>
      </c>
      <c r="S2182" s="2">
        <v>0</v>
      </c>
      <c r="T2182" s="2" t="s">
        <v>44</v>
      </c>
    </row>
    <row r="2183" spans="1:20" x14ac:dyDescent="0.25">
      <c r="A2183" s="2" t="s">
        <v>17</v>
      </c>
      <c r="B2183" s="2" t="s">
        <v>37</v>
      </c>
      <c r="C2183" s="2">
        <v>62019</v>
      </c>
      <c r="D2183" s="11">
        <v>44606</v>
      </c>
      <c r="E2183" s="2" t="s">
        <v>413</v>
      </c>
      <c r="F2183" s="2" t="s">
        <v>414</v>
      </c>
      <c r="G2183" s="2" t="s">
        <v>2884</v>
      </c>
      <c r="H2183" s="2" t="s">
        <v>41</v>
      </c>
      <c r="I2183" s="11">
        <v>43646</v>
      </c>
      <c r="J2183" s="2">
        <v>150916.51999999999</v>
      </c>
      <c r="K2183" s="2" t="s">
        <v>416</v>
      </c>
      <c r="L2183" s="2" t="s">
        <v>43</v>
      </c>
      <c r="M2183" s="2">
        <v>18</v>
      </c>
      <c r="N2183" s="2">
        <v>127895.36</v>
      </c>
      <c r="O2183" s="2">
        <v>23021.16</v>
      </c>
      <c r="P2183" s="2">
        <v>0</v>
      </c>
      <c r="Q2183" s="2">
        <v>0</v>
      </c>
      <c r="R2183" s="2">
        <v>23021.16</v>
      </c>
      <c r="S2183" s="2">
        <v>0</v>
      </c>
      <c r="T2183" s="2" t="s">
        <v>44</v>
      </c>
    </row>
    <row r="2184" spans="1:20" x14ac:dyDescent="0.25">
      <c r="A2184" s="2" t="s">
        <v>17</v>
      </c>
      <c r="B2184" s="2" t="s">
        <v>37</v>
      </c>
      <c r="C2184" s="2">
        <v>62019</v>
      </c>
      <c r="D2184" s="11">
        <v>44606</v>
      </c>
      <c r="E2184" s="2" t="s">
        <v>2885</v>
      </c>
      <c r="F2184" s="2" t="s">
        <v>2886</v>
      </c>
      <c r="G2184" s="2" t="s">
        <v>2887</v>
      </c>
      <c r="H2184" s="2" t="s">
        <v>41</v>
      </c>
      <c r="I2184" s="11">
        <v>43637</v>
      </c>
      <c r="J2184" s="2">
        <v>11300</v>
      </c>
      <c r="K2184" s="2" t="s">
        <v>42</v>
      </c>
      <c r="L2184" s="2" t="s">
        <v>43</v>
      </c>
      <c r="M2184" s="2">
        <v>28</v>
      </c>
      <c r="N2184" s="2">
        <v>8593.76</v>
      </c>
      <c r="O2184" s="2">
        <v>0</v>
      </c>
      <c r="P2184" s="2">
        <v>1203.1300000000001</v>
      </c>
      <c r="Q2184" s="2">
        <v>1203.1300000000001</v>
      </c>
      <c r="R2184" s="2">
        <v>2406.2600000000002</v>
      </c>
      <c r="S2184" s="2">
        <v>0</v>
      </c>
      <c r="T2184" s="2" t="s">
        <v>44</v>
      </c>
    </row>
    <row r="2185" spans="1:20" x14ac:dyDescent="0.25">
      <c r="A2185" s="2" t="s">
        <v>17</v>
      </c>
      <c r="B2185" s="2" t="s">
        <v>37</v>
      </c>
      <c r="C2185" s="2">
        <v>62019</v>
      </c>
      <c r="D2185" s="11">
        <v>44606</v>
      </c>
      <c r="E2185" s="2" t="s">
        <v>2885</v>
      </c>
      <c r="F2185" s="2" t="s">
        <v>2886</v>
      </c>
      <c r="G2185" s="2" t="s">
        <v>2887</v>
      </c>
      <c r="H2185" s="2" t="s">
        <v>41</v>
      </c>
      <c r="I2185" s="11">
        <v>43637</v>
      </c>
      <c r="J2185" s="2">
        <v>11300</v>
      </c>
      <c r="K2185" s="2" t="s">
        <v>42</v>
      </c>
      <c r="L2185" s="2" t="s">
        <v>43</v>
      </c>
      <c r="M2185" s="2">
        <v>18</v>
      </c>
      <c r="N2185" s="2">
        <v>254.24</v>
      </c>
      <c r="O2185" s="2">
        <v>0</v>
      </c>
      <c r="P2185" s="2">
        <v>22.88</v>
      </c>
      <c r="Q2185" s="2">
        <v>22.88</v>
      </c>
      <c r="R2185" s="2">
        <v>45.76</v>
      </c>
      <c r="S2185" s="2">
        <v>0</v>
      </c>
      <c r="T2185" s="2" t="s">
        <v>44</v>
      </c>
    </row>
    <row r="2186" spans="1:20" x14ac:dyDescent="0.25">
      <c r="A2186" s="2" t="s">
        <v>17</v>
      </c>
      <c r="B2186" s="2" t="s">
        <v>37</v>
      </c>
      <c r="C2186" s="2">
        <v>62019</v>
      </c>
      <c r="D2186" s="11">
        <v>44606</v>
      </c>
      <c r="E2186" s="2" t="s">
        <v>2888</v>
      </c>
      <c r="F2186" s="2" t="s">
        <v>2889</v>
      </c>
      <c r="G2186" s="2" t="s">
        <v>2890</v>
      </c>
      <c r="H2186" s="2" t="s">
        <v>41</v>
      </c>
      <c r="I2186" s="11">
        <v>43617</v>
      </c>
      <c r="J2186" s="2">
        <v>9204</v>
      </c>
      <c r="K2186" s="2" t="s">
        <v>42</v>
      </c>
      <c r="L2186" s="2" t="s">
        <v>43</v>
      </c>
      <c r="M2186" s="2">
        <v>18</v>
      </c>
      <c r="N2186" s="2">
        <v>7800</v>
      </c>
      <c r="O2186" s="2">
        <v>0</v>
      </c>
      <c r="P2186" s="2">
        <v>702</v>
      </c>
      <c r="Q2186" s="2">
        <v>702</v>
      </c>
      <c r="R2186" s="2">
        <v>1404</v>
      </c>
      <c r="S2186" s="2">
        <v>0</v>
      </c>
      <c r="T2186" s="2" t="s">
        <v>44</v>
      </c>
    </row>
    <row r="2187" spans="1:20" x14ac:dyDescent="0.25">
      <c r="A2187" s="2" t="s">
        <v>17</v>
      </c>
      <c r="B2187" s="2" t="s">
        <v>37</v>
      </c>
      <c r="C2187" s="2">
        <v>62019</v>
      </c>
      <c r="D2187" s="11">
        <v>44606</v>
      </c>
      <c r="E2187" s="2" t="s">
        <v>2888</v>
      </c>
      <c r="F2187" s="2" t="s">
        <v>2889</v>
      </c>
      <c r="G2187" s="2" t="s">
        <v>2891</v>
      </c>
      <c r="H2187" s="2" t="s">
        <v>41</v>
      </c>
      <c r="I2187" s="11">
        <v>43623</v>
      </c>
      <c r="J2187" s="2">
        <v>31860</v>
      </c>
      <c r="K2187" s="2" t="s">
        <v>42</v>
      </c>
      <c r="L2187" s="2" t="s">
        <v>43</v>
      </c>
      <c r="M2187" s="2">
        <v>18</v>
      </c>
      <c r="N2187" s="2">
        <v>27000</v>
      </c>
      <c r="O2187" s="2">
        <v>0</v>
      </c>
      <c r="P2187" s="2">
        <v>2430</v>
      </c>
      <c r="Q2187" s="2">
        <v>2430</v>
      </c>
      <c r="R2187" s="2">
        <v>4860</v>
      </c>
      <c r="S2187" s="2">
        <v>0</v>
      </c>
      <c r="T2187" s="2" t="s">
        <v>44</v>
      </c>
    </row>
    <row r="2188" spans="1:20" x14ac:dyDescent="0.25">
      <c r="A2188" s="2" t="s">
        <v>17</v>
      </c>
      <c r="B2188" s="2" t="s">
        <v>37</v>
      </c>
      <c r="C2188" s="2">
        <v>62019</v>
      </c>
      <c r="D2188" s="11">
        <v>44606</v>
      </c>
      <c r="E2188" s="2" t="s">
        <v>2888</v>
      </c>
      <c r="F2188" s="2" t="s">
        <v>2889</v>
      </c>
      <c r="G2188" s="2" t="s">
        <v>2892</v>
      </c>
      <c r="H2188" s="2" t="s">
        <v>41</v>
      </c>
      <c r="I2188" s="11">
        <v>43624</v>
      </c>
      <c r="J2188" s="2">
        <v>3540</v>
      </c>
      <c r="K2188" s="2" t="s">
        <v>42</v>
      </c>
      <c r="L2188" s="2" t="s">
        <v>43</v>
      </c>
      <c r="M2188" s="2">
        <v>18</v>
      </c>
      <c r="N2188" s="2">
        <v>3000</v>
      </c>
      <c r="O2188" s="2">
        <v>0</v>
      </c>
      <c r="P2188" s="2">
        <v>270</v>
      </c>
      <c r="Q2188" s="2">
        <v>270</v>
      </c>
      <c r="R2188" s="2">
        <v>540</v>
      </c>
      <c r="S2188" s="2">
        <v>0</v>
      </c>
      <c r="T2188" s="2" t="s">
        <v>44</v>
      </c>
    </row>
    <row r="2189" spans="1:20" x14ac:dyDescent="0.25">
      <c r="A2189" s="2" t="s">
        <v>15</v>
      </c>
      <c r="B2189" s="2" t="s">
        <v>37</v>
      </c>
      <c r="C2189" s="2">
        <v>62019</v>
      </c>
      <c r="D2189" s="11">
        <v>44606</v>
      </c>
      <c r="E2189" s="2" t="s">
        <v>1604</v>
      </c>
      <c r="F2189" s="2" t="s">
        <v>1605</v>
      </c>
      <c r="G2189" s="2" t="s">
        <v>2893</v>
      </c>
      <c r="H2189" s="2" t="s">
        <v>41</v>
      </c>
      <c r="I2189" s="11">
        <v>43563</v>
      </c>
      <c r="J2189" s="2">
        <v>10598</v>
      </c>
      <c r="K2189" s="2" t="s">
        <v>42</v>
      </c>
      <c r="L2189" s="2" t="s">
        <v>43</v>
      </c>
      <c r="M2189" s="2">
        <v>0</v>
      </c>
      <c r="N2189" s="2">
        <v>1394</v>
      </c>
      <c r="O2189" s="2">
        <v>0</v>
      </c>
      <c r="P2189" s="2">
        <v>0</v>
      </c>
      <c r="Q2189" s="2">
        <v>0</v>
      </c>
      <c r="R2189" s="2">
        <v>0</v>
      </c>
      <c r="S2189" s="2">
        <v>0</v>
      </c>
      <c r="T2189" s="2" t="s">
        <v>44</v>
      </c>
    </row>
    <row r="2190" spans="1:20" x14ac:dyDescent="0.25">
      <c r="A2190" s="2" t="s">
        <v>15</v>
      </c>
      <c r="B2190" s="2" t="s">
        <v>37</v>
      </c>
      <c r="C2190" s="2">
        <v>62019</v>
      </c>
      <c r="D2190" s="11">
        <v>44606</v>
      </c>
      <c r="E2190" s="2" t="s">
        <v>1604</v>
      </c>
      <c r="F2190" s="2" t="s">
        <v>1605</v>
      </c>
      <c r="G2190" s="2" t="s">
        <v>2893</v>
      </c>
      <c r="H2190" s="2" t="s">
        <v>41</v>
      </c>
      <c r="I2190" s="11">
        <v>43563</v>
      </c>
      <c r="J2190" s="2">
        <v>10598</v>
      </c>
      <c r="K2190" s="2" t="s">
        <v>42</v>
      </c>
      <c r="L2190" s="2" t="s">
        <v>43</v>
      </c>
      <c r="M2190" s="2">
        <v>18</v>
      </c>
      <c r="N2190" s="2">
        <v>7800</v>
      </c>
      <c r="O2190" s="2">
        <v>0</v>
      </c>
      <c r="P2190" s="2">
        <v>702</v>
      </c>
      <c r="Q2190" s="2">
        <v>702</v>
      </c>
      <c r="R2190" s="2">
        <v>1404</v>
      </c>
      <c r="S2190" s="2">
        <v>0</v>
      </c>
      <c r="T2190" s="2" t="s">
        <v>44</v>
      </c>
    </row>
    <row r="2191" spans="1:20" x14ac:dyDescent="0.25">
      <c r="A2191" s="2" t="s">
        <v>15</v>
      </c>
      <c r="B2191" s="2" t="s">
        <v>37</v>
      </c>
      <c r="C2191" s="2">
        <v>62019</v>
      </c>
      <c r="D2191" s="11">
        <v>44606</v>
      </c>
      <c r="E2191" s="2" t="s">
        <v>1604</v>
      </c>
      <c r="F2191" s="2" t="s">
        <v>1605</v>
      </c>
      <c r="G2191" s="2" t="s">
        <v>2894</v>
      </c>
      <c r="H2191" s="2" t="s">
        <v>41</v>
      </c>
      <c r="I2191" s="11">
        <v>43563</v>
      </c>
      <c r="J2191" s="2">
        <v>18290</v>
      </c>
      <c r="K2191" s="2" t="s">
        <v>42</v>
      </c>
      <c r="L2191" s="2" t="s">
        <v>43</v>
      </c>
      <c r="M2191" s="2">
        <v>18</v>
      </c>
      <c r="N2191" s="2">
        <v>15500</v>
      </c>
      <c r="O2191" s="2">
        <v>0</v>
      </c>
      <c r="P2191" s="2">
        <v>1395</v>
      </c>
      <c r="Q2191" s="2">
        <v>1395</v>
      </c>
      <c r="R2191" s="2">
        <v>2790</v>
      </c>
      <c r="S2191" s="2">
        <v>0</v>
      </c>
      <c r="T2191" s="2" t="s">
        <v>44</v>
      </c>
    </row>
    <row r="2192" spans="1:20" x14ac:dyDescent="0.25">
      <c r="A2192" s="2" t="s">
        <v>15</v>
      </c>
      <c r="B2192" s="2" t="s">
        <v>37</v>
      </c>
      <c r="C2192" s="2">
        <v>62019</v>
      </c>
      <c r="D2192" s="11">
        <v>44606</v>
      </c>
      <c r="E2192" s="2" t="s">
        <v>1604</v>
      </c>
      <c r="F2192" s="2" t="s">
        <v>1605</v>
      </c>
      <c r="G2192" s="2" t="s">
        <v>2895</v>
      </c>
      <c r="H2192" s="2" t="s">
        <v>41</v>
      </c>
      <c r="I2192" s="11">
        <v>43563</v>
      </c>
      <c r="J2192" s="2">
        <v>1003</v>
      </c>
      <c r="K2192" s="2" t="s">
        <v>42</v>
      </c>
      <c r="L2192" s="2" t="s">
        <v>43</v>
      </c>
      <c r="M2192" s="2">
        <v>18</v>
      </c>
      <c r="N2192" s="2">
        <v>850</v>
      </c>
      <c r="O2192" s="2">
        <v>0</v>
      </c>
      <c r="P2192" s="2">
        <v>76.5</v>
      </c>
      <c r="Q2192" s="2">
        <v>76.5</v>
      </c>
      <c r="R2192" s="2">
        <v>153</v>
      </c>
      <c r="S2192" s="2">
        <v>0</v>
      </c>
      <c r="T2192" s="2" t="s">
        <v>44</v>
      </c>
    </row>
    <row r="2193" spans="1:20" x14ac:dyDescent="0.25">
      <c r="A2193" s="2" t="s">
        <v>15</v>
      </c>
      <c r="B2193" s="2" t="s">
        <v>37</v>
      </c>
      <c r="C2193" s="2">
        <v>62019</v>
      </c>
      <c r="D2193" s="11">
        <v>44606</v>
      </c>
      <c r="E2193" s="2" t="s">
        <v>1604</v>
      </c>
      <c r="F2193" s="2" t="s">
        <v>1605</v>
      </c>
      <c r="G2193" s="2" t="s">
        <v>2896</v>
      </c>
      <c r="H2193" s="2" t="s">
        <v>41</v>
      </c>
      <c r="I2193" s="11">
        <v>43585</v>
      </c>
      <c r="J2193" s="2">
        <v>14157</v>
      </c>
      <c r="K2193" s="2" t="s">
        <v>42</v>
      </c>
      <c r="L2193" s="2" t="s">
        <v>43</v>
      </c>
      <c r="M2193" s="2">
        <v>0</v>
      </c>
      <c r="N2193" s="2">
        <v>5661</v>
      </c>
      <c r="O2193" s="2">
        <v>0</v>
      </c>
      <c r="P2193" s="2">
        <v>0</v>
      </c>
      <c r="Q2193" s="2">
        <v>0</v>
      </c>
      <c r="R2193" s="2">
        <v>0</v>
      </c>
      <c r="S2193" s="2">
        <v>0</v>
      </c>
      <c r="T2193" s="2" t="s">
        <v>44</v>
      </c>
    </row>
    <row r="2194" spans="1:20" x14ac:dyDescent="0.25">
      <c r="A2194" s="2" t="s">
        <v>15</v>
      </c>
      <c r="B2194" s="2" t="s">
        <v>37</v>
      </c>
      <c r="C2194" s="2">
        <v>62019</v>
      </c>
      <c r="D2194" s="11">
        <v>44606</v>
      </c>
      <c r="E2194" s="2" t="s">
        <v>1604</v>
      </c>
      <c r="F2194" s="2" t="s">
        <v>1605</v>
      </c>
      <c r="G2194" s="2" t="s">
        <v>2896</v>
      </c>
      <c r="H2194" s="2" t="s">
        <v>41</v>
      </c>
      <c r="I2194" s="11">
        <v>43585</v>
      </c>
      <c r="J2194" s="2">
        <v>14157</v>
      </c>
      <c r="K2194" s="2" t="s">
        <v>42</v>
      </c>
      <c r="L2194" s="2" t="s">
        <v>43</v>
      </c>
      <c r="M2194" s="2">
        <v>18</v>
      </c>
      <c r="N2194" s="2">
        <v>7200</v>
      </c>
      <c r="O2194" s="2">
        <v>0</v>
      </c>
      <c r="P2194" s="2">
        <v>648</v>
      </c>
      <c r="Q2194" s="2">
        <v>648</v>
      </c>
      <c r="R2194" s="2">
        <v>1296</v>
      </c>
      <c r="S2194" s="2">
        <v>0</v>
      </c>
      <c r="T2194" s="2" t="s">
        <v>44</v>
      </c>
    </row>
    <row r="2195" spans="1:20" x14ac:dyDescent="0.25">
      <c r="A2195" s="2" t="s">
        <v>15</v>
      </c>
      <c r="B2195" s="2" t="s">
        <v>37</v>
      </c>
      <c r="C2195" s="2">
        <v>62019</v>
      </c>
      <c r="D2195" s="11">
        <v>44606</v>
      </c>
      <c r="E2195" s="2" t="s">
        <v>1604</v>
      </c>
      <c r="F2195" s="2" t="s">
        <v>1605</v>
      </c>
      <c r="G2195" s="2" t="s">
        <v>2897</v>
      </c>
      <c r="H2195" s="2" t="s">
        <v>41</v>
      </c>
      <c r="I2195" s="11">
        <v>43585</v>
      </c>
      <c r="J2195" s="2">
        <v>10620</v>
      </c>
      <c r="K2195" s="2" t="s">
        <v>42</v>
      </c>
      <c r="L2195" s="2" t="s">
        <v>43</v>
      </c>
      <c r="M2195" s="2">
        <v>18</v>
      </c>
      <c r="N2195" s="2">
        <v>9000</v>
      </c>
      <c r="O2195" s="2">
        <v>0</v>
      </c>
      <c r="P2195" s="2">
        <v>810</v>
      </c>
      <c r="Q2195" s="2">
        <v>810</v>
      </c>
      <c r="R2195" s="2">
        <v>1620</v>
      </c>
      <c r="S2195" s="2">
        <v>0</v>
      </c>
      <c r="T2195" s="2" t="s">
        <v>44</v>
      </c>
    </row>
    <row r="2196" spans="1:20" x14ac:dyDescent="0.25">
      <c r="A2196" s="2" t="s">
        <v>15</v>
      </c>
      <c r="B2196" s="2" t="s">
        <v>37</v>
      </c>
      <c r="C2196" s="2">
        <v>62019</v>
      </c>
      <c r="D2196" s="11">
        <v>44606</v>
      </c>
      <c r="E2196" s="2" t="s">
        <v>1604</v>
      </c>
      <c r="F2196" s="2" t="s">
        <v>1605</v>
      </c>
      <c r="G2196" s="2" t="s">
        <v>2898</v>
      </c>
      <c r="H2196" s="2" t="s">
        <v>41</v>
      </c>
      <c r="I2196" s="11">
        <v>43585</v>
      </c>
      <c r="J2196" s="2">
        <v>10598</v>
      </c>
      <c r="K2196" s="2" t="s">
        <v>42</v>
      </c>
      <c r="L2196" s="2" t="s">
        <v>43</v>
      </c>
      <c r="M2196" s="2">
        <v>0</v>
      </c>
      <c r="N2196" s="2">
        <v>1394</v>
      </c>
      <c r="O2196" s="2">
        <v>0</v>
      </c>
      <c r="P2196" s="2">
        <v>0</v>
      </c>
      <c r="Q2196" s="2">
        <v>0</v>
      </c>
      <c r="R2196" s="2">
        <v>0</v>
      </c>
      <c r="S2196" s="2">
        <v>0</v>
      </c>
      <c r="T2196" s="2" t="s">
        <v>44</v>
      </c>
    </row>
    <row r="2197" spans="1:20" x14ac:dyDescent="0.25">
      <c r="A2197" s="2" t="s">
        <v>15</v>
      </c>
      <c r="B2197" s="2" t="s">
        <v>37</v>
      </c>
      <c r="C2197" s="2">
        <v>62019</v>
      </c>
      <c r="D2197" s="11">
        <v>44606</v>
      </c>
      <c r="E2197" s="2" t="s">
        <v>1604</v>
      </c>
      <c r="F2197" s="2" t="s">
        <v>1605</v>
      </c>
      <c r="G2197" s="2" t="s">
        <v>2898</v>
      </c>
      <c r="H2197" s="2" t="s">
        <v>41</v>
      </c>
      <c r="I2197" s="11">
        <v>43585</v>
      </c>
      <c r="J2197" s="2">
        <v>10598</v>
      </c>
      <c r="K2197" s="2" t="s">
        <v>42</v>
      </c>
      <c r="L2197" s="2" t="s">
        <v>43</v>
      </c>
      <c r="M2197" s="2">
        <v>18</v>
      </c>
      <c r="N2197" s="2">
        <v>7800</v>
      </c>
      <c r="O2197" s="2">
        <v>0</v>
      </c>
      <c r="P2197" s="2">
        <v>702</v>
      </c>
      <c r="Q2197" s="2">
        <v>702</v>
      </c>
      <c r="R2197" s="2">
        <v>1404</v>
      </c>
      <c r="S2197" s="2">
        <v>0</v>
      </c>
      <c r="T2197" s="2" t="s">
        <v>44</v>
      </c>
    </row>
    <row r="2198" spans="1:20" x14ac:dyDescent="0.25">
      <c r="A2198" s="2" t="s">
        <v>15</v>
      </c>
      <c r="B2198" s="2" t="s">
        <v>37</v>
      </c>
      <c r="C2198" s="2">
        <v>62019</v>
      </c>
      <c r="D2198" s="11">
        <v>44606</v>
      </c>
      <c r="E2198" s="2" t="s">
        <v>1604</v>
      </c>
      <c r="F2198" s="2" t="s">
        <v>1605</v>
      </c>
      <c r="G2198" s="2" t="s">
        <v>2899</v>
      </c>
      <c r="H2198" s="2" t="s">
        <v>41</v>
      </c>
      <c r="I2198" s="11">
        <v>43585</v>
      </c>
      <c r="J2198" s="2">
        <v>18290</v>
      </c>
      <c r="K2198" s="2" t="s">
        <v>42</v>
      </c>
      <c r="L2198" s="2" t="s">
        <v>43</v>
      </c>
      <c r="M2198" s="2">
        <v>18</v>
      </c>
      <c r="N2198" s="2">
        <v>15500</v>
      </c>
      <c r="O2198" s="2">
        <v>0</v>
      </c>
      <c r="P2198" s="2">
        <v>1395</v>
      </c>
      <c r="Q2198" s="2">
        <v>1395</v>
      </c>
      <c r="R2198" s="2">
        <v>2790</v>
      </c>
      <c r="S2198" s="2">
        <v>0</v>
      </c>
      <c r="T2198" s="2" t="s">
        <v>44</v>
      </c>
    </row>
    <row r="2199" spans="1:20" x14ac:dyDescent="0.25">
      <c r="A2199" s="2" t="s">
        <v>16</v>
      </c>
      <c r="B2199" s="2" t="s">
        <v>37</v>
      </c>
      <c r="C2199" s="2">
        <v>62019</v>
      </c>
      <c r="D2199" s="11">
        <v>44606</v>
      </c>
      <c r="E2199" s="2" t="s">
        <v>1604</v>
      </c>
      <c r="F2199" s="2" t="s">
        <v>1605</v>
      </c>
      <c r="G2199" s="2" t="s">
        <v>2900</v>
      </c>
      <c r="H2199" s="2" t="s">
        <v>41</v>
      </c>
      <c r="I2199" s="11">
        <v>43591</v>
      </c>
      <c r="J2199" s="2">
        <v>10598</v>
      </c>
      <c r="K2199" s="2" t="s">
        <v>42</v>
      </c>
      <c r="L2199" s="2" t="s">
        <v>43</v>
      </c>
      <c r="M2199" s="2">
        <v>0</v>
      </c>
      <c r="N2199" s="2">
        <v>1394</v>
      </c>
      <c r="O2199" s="2">
        <v>0</v>
      </c>
      <c r="P2199" s="2">
        <v>0</v>
      </c>
      <c r="Q2199" s="2">
        <v>0</v>
      </c>
      <c r="R2199" s="2">
        <v>0</v>
      </c>
      <c r="S2199" s="2">
        <v>0</v>
      </c>
      <c r="T2199" s="2" t="s">
        <v>44</v>
      </c>
    </row>
    <row r="2200" spans="1:20" x14ac:dyDescent="0.25">
      <c r="A2200" s="2" t="s">
        <v>16</v>
      </c>
      <c r="B2200" s="2" t="s">
        <v>37</v>
      </c>
      <c r="C2200" s="2">
        <v>62019</v>
      </c>
      <c r="D2200" s="11">
        <v>44606</v>
      </c>
      <c r="E2200" s="2" t="s">
        <v>1604</v>
      </c>
      <c r="F2200" s="2" t="s">
        <v>1605</v>
      </c>
      <c r="G2200" s="2" t="s">
        <v>2900</v>
      </c>
      <c r="H2200" s="2" t="s">
        <v>41</v>
      </c>
      <c r="I2200" s="11">
        <v>43591</v>
      </c>
      <c r="J2200" s="2">
        <v>10598</v>
      </c>
      <c r="K2200" s="2" t="s">
        <v>42</v>
      </c>
      <c r="L2200" s="2" t="s">
        <v>43</v>
      </c>
      <c r="M2200" s="2">
        <v>18</v>
      </c>
      <c r="N2200" s="2">
        <v>7800</v>
      </c>
      <c r="O2200" s="2">
        <v>0</v>
      </c>
      <c r="P2200" s="2">
        <v>702</v>
      </c>
      <c r="Q2200" s="2">
        <v>702</v>
      </c>
      <c r="R2200" s="2">
        <v>1404</v>
      </c>
      <c r="S2200" s="2">
        <v>0</v>
      </c>
      <c r="T2200" s="2" t="s">
        <v>44</v>
      </c>
    </row>
    <row r="2201" spans="1:20" x14ac:dyDescent="0.25">
      <c r="A2201" s="2" t="s">
        <v>16</v>
      </c>
      <c r="B2201" s="2" t="s">
        <v>37</v>
      </c>
      <c r="C2201" s="2">
        <v>62019</v>
      </c>
      <c r="D2201" s="11">
        <v>44606</v>
      </c>
      <c r="E2201" s="2" t="s">
        <v>1604</v>
      </c>
      <c r="F2201" s="2" t="s">
        <v>1605</v>
      </c>
      <c r="G2201" s="2" t="s">
        <v>2901</v>
      </c>
      <c r="H2201" s="2" t="s">
        <v>41</v>
      </c>
      <c r="I2201" s="11">
        <v>43591</v>
      </c>
      <c r="J2201" s="2">
        <v>18290</v>
      </c>
      <c r="K2201" s="2" t="s">
        <v>42</v>
      </c>
      <c r="L2201" s="2" t="s">
        <v>43</v>
      </c>
      <c r="M2201" s="2">
        <v>18</v>
      </c>
      <c r="N2201" s="2">
        <v>15500</v>
      </c>
      <c r="O2201" s="2">
        <v>0</v>
      </c>
      <c r="P2201" s="2">
        <v>1395</v>
      </c>
      <c r="Q2201" s="2">
        <v>1395</v>
      </c>
      <c r="R2201" s="2">
        <v>2790</v>
      </c>
      <c r="S2201" s="2">
        <v>0</v>
      </c>
      <c r="T2201" s="2" t="s">
        <v>44</v>
      </c>
    </row>
    <row r="2202" spans="1:20" x14ac:dyDescent="0.25">
      <c r="A2202" s="2" t="s">
        <v>16</v>
      </c>
      <c r="B2202" s="2" t="s">
        <v>37</v>
      </c>
      <c r="C2202" s="2">
        <v>62019</v>
      </c>
      <c r="D2202" s="11">
        <v>44606</v>
      </c>
      <c r="E2202" s="2" t="s">
        <v>1604</v>
      </c>
      <c r="F2202" s="2" t="s">
        <v>1605</v>
      </c>
      <c r="G2202" s="2" t="s">
        <v>2902</v>
      </c>
      <c r="H2202" s="2" t="s">
        <v>41</v>
      </c>
      <c r="I2202" s="11">
        <v>43600</v>
      </c>
      <c r="J2202" s="2">
        <v>20125</v>
      </c>
      <c r="K2202" s="2" t="s">
        <v>42</v>
      </c>
      <c r="L2202" s="2" t="s">
        <v>43</v>
      </c>
      <c r="M2202" s="2">
        <v>0</v>
      </c>
      <c r="N2202" s="2">
        <v>7794</v>
      </c>
      <c r="O2202" s="2">
        <v>0</v>
      </c>
      <c r="P2202" s="2">
        <v>0</v>
      </c>
      <c r="Q2202" s="2">
        <v>0</v>
      </c>
      <c r="R2202" s="2">
        <v>0</v>
      </c>
      <c r="S2202" s="2">
        <v>0</v>
      </c>
      <c r="T2202" s="2" t="s">
        <v>44</v>
      </c>
    </row>
    <row r="2203" spans="1:20" x14ac:dyDescent="0.25">
      <c r="A2203" s="2" t="s">
        <v>16</v>
      </c>
      <c r="B2203" s="2" t="s">
        <v>37</v>
      </c>
      <c r="C2203" s="2">
        <v>62019</v>
      </c>
      <c r="D2203" s="11">
        <v>44606</v>
      </c>
      <c r="E2203" s="2" t="s">
        <v>1604</v>
      </c>
      <c r="F2203" s="2" t="s">
        <v>1605</v>
      </c>
      <c r="G2203" s="2" t="s">
        <v>2902</v>
      </c>
      <c r="H2203" s="2" t="s">
        <v>41</v>
      </c>
      <c r="I2203" s="11">
        <v>43600</v>
      </c>
      <c r="J2203" s="2">
        <v>20125</v>
      </c>
      <c r="K2203" s="2" t="s">
        <v>42</v>
      </c>
      <c r="L2203" s="2" t="s">
        <v>43</v>
      </c>
      <c r="M2203" s="2">
        <v>18</v>
      </c>
      <c r="N2203" s="2">
        <v>10450</v>
      </c>
      <c r="O2203" s="2">
        <v>0</v>
      </c>
      <c r="P2203" s="2">
        <v>940.5</v>
      </c>
      <c r="Q2203" s="2">
        <v>940.5</v>
      </c>
      <c r="R2203" s="2">
        <v>1881</v>
      </c>
      <c r="S2203" s="2">
        <v>0</v>
      </c>
      <c r="T2203" s="2" t="s">
        <v>44</v>
      </c>
    </row>
    <row r="2204" spans="1:20" x14ac:dyDescent="0.25">
      <c r="A2204" s="2" t="s">
        <v>16</v>
      </c>
      <c r="B2204" s="2" t="s">
        <v>37</v>
      </c>
      <c r="C2204" s="2">
        <v>62019</v>
      </c>
      <c r="D2204" s="11">
        <v>44606</v>
      </c>
      <c r="E2204" s="2" t="s">
        <v>1604</v>
      </c>
      <c r="F2204" s="2" t="s">
        <v>1605</v>
      </c>
      <c r="G2204" s="2" t="s">
        <v>2903</v>
      </c>
      <c r="H2204" s="2" t="s">
        <v>41</v>
      </c>
      <c r="I2204" s="11">
        <v>43600</v>
      </c>
      <c r="J2204" s="2">
        <v>11800</v>
      </c>
      <c r="K2204" s="2" t="s">
        <v>42</v>
      </c>
      <c r="L2204" s="2" t="s">
        <v>43</v>
      </c>
      <c r="M2204" s="2">
        <v>18</v>
      </c>
      <c r="N2204" s="2">
        <v>10000</v>
      </c>
      <c r="O2204" s="2">
        <v>0</v>
      </c>
      <c r="P2204" s="2">
        <v>900</v>
      </c>
      <c r="Q2204" s="2">
        <v>900</v>
      </c>
      <c r="R2204" s="2">
        <v>1800</v>
      </c>
      <c r="S2204" s="2">
        <v>0</v>
      </c>
      <c r="T2204" s="2" t="s">
        <v>44</v>
      </c>
    </row>
    <row r="2205" spans="1:20" x14ac:dyDescent="0.25">
      <c r="A2205" s="2" t="s">
        <v>16</v>
      </c>
      <c r="B2205" s="2" t="s">
        <v>37</v>
      </c>
      <c r="C2205" s="2">
        <v>62019</v>
      </c>
      <c r="D2205" s="11">
        <v>44606</v>
      </c>
      <c r="E2205" s="2" t="s">
        <v>1604</v>
      </c>
      <c r="F2205" s="2" t="s">
        <v>1605</v>
      </c>
      <c r="G2205" s="2" t="s">
        <v>2904</v>
      </c>
      <c r="H2205" s="2" t="s">
        <v>41</v>
      </c>
      <c r="I2205" s="11">
        <v>43613</v>
      </c>
      <c r="J2205" s="2">
        <v>8955</v>
      </c>
      <c r="K2205" s="2" t="s">
        <v>42</v>
      </c>
      <c r="L2205" s="2" t="s">
        <v>43</v>
      </c>
      <c r="M2205" s="2">
        <v>0</v>
      </c>
      <c r="N2205" s="2">
        <v>1639</v>
      </c>
      <c r="O2205" s="2">
        <v>0</v>
      </c>
      <c r="P2205" s="2">
        <v>0</v>
      </c>
      <c r="Q2205" s="2">
        <v>0</v>
      </c>
      <c r="R2205" s="2">
        <v>0</v>
      </c>
      <c r="S2205" s="2">
        <v>0</v>
      </c>
      <c r="T2205" s="2" t="s">
        <v>44</v>
      </c>
    </row>
    <row r="2206" spans="1:20" x14ac:dyDescent="0.25">
      <c r="A2206" s="2" t="s">
        <v>16</v>
      </c>
      <c r="B2206" s="2" t="s">
        <v>37</v>
      </c>
      <c r="C2206" s="2">
        <v>62019</v>
      </c>
      <c r="D2206" s="11">
        <v>44606</v>
      </c>
      <c r="E2206" s="2" t="s">
        <v>1604</v>
      </c>
      <c r="F2206" s="2" t="s">
        <v>1605</v>
      </c>
      <c r="G2206" s="2" t="s">
        <v>2904</v>
      </c>
      <c r="H2206" s="2" t="s">
        <v>41</v>
      </c>
      <c r="I2206" s="11">
        <v>43613</v>
      </c>
      <c r="J2206" s="2">
        <v>8955</v>
      </c>
      <c r="K2206" s="2" t="s">
        <v>42</v>
      </c>
      <c r="L2206" s="2" t="s">
        <v>43</v>
      </c>
      <c r="M2206" s="2">
        <v>18</v>
      </c>
      <c r="N2206" s="2">
        <v>6200</v>
      </c>
      <c r="O2206" s="2">
        <v>0</v>
      </c>
      <c r="P2206" s="2">
        <v>558</v>
      </c>
      <c r="Q2206" s="2">
        <v>558</v>
      </c>
      <c r="R2206" s="2">
        <v>1116</v>
      </c>
      <c r="S2206" s="2">
        <v>0</v>
      </c>
      <c r="T2206" s="2" t="s">
        <v>44</v>
      </c>
    </row>
    <row r="2207" spans="1:20" x14ac:dyDescent="0.25">
      <c r="A2207" s="2" t="s">
        <v>16</v>
      </c>
      <c r="B2207" s="2" t="s">
        <v>37</v>
      </c>
      <c r="C2207" s="2">
        <v>62019</v>
      </c>
      <c r="D2207" s="11">
        <v>44606</v>
      </c>
      <c r="E2207" s="2" t="s">
        <v>1604</v>
      </c>
      <c r="F2207" s="2" t="s">
        <v>1605</v>
      </c>
      <c r="G2207" s="2" t="s">
        <v>2905</v>
      </c>
      <c r="H2207" s="2" t="s">
        <v>41</v>
      </c>
      <c r="I2207" s="11">
        <v>43613</v>
      </c>
      <c r="J2207" s="2">
        <v>18290</v>
      </c>
      <c r="K2207" s="2" t="s">
        <v>42</v>
      </c>
      <c r="L2207" s="2" t="s">
        <v>43</v>
      </c>
      <c r="M2207" s="2">
        <v>18</v>
      </c>
      <c r="N2207" s="2">
        <v>15500</v>
      </c>
      <c r="O2207" s="2">
        <v>0</v>
      </c>
      <c r="P2207" s="2">
        <v>1395</v>
      </c>
      <c r="Q2207" s="2">
        <v>1395</v>
      </c>
      <c r="R2207" s="2">
        <v>2790</v>
      </c>
      <c r="S2207" s="2">
        <v>0</v>
      </c>
      <c r="T2207" s="2" t="s">
        <v>44</v>
      </c>
    </row>
    <row r="2208" spans="1:20" x14ac:dyDescent="0.25">
      <c r="A2208" s="2" t="s">
        <v>16</v>
      </c>
      <c r="B2208" s="2" t="s">
        <v>37</v>
      </c>
      <c r="C2208" s="2">
        <v>62019</v>
      </c>
      <c r="D2208" s="11">
        <v>44606</v>
      </c>
      <c r="E2208" s="2" t="s">
        <v>1604</v>
      </c>
      <c r="F2208" s="2" t="s">
        <v>1605</v>
      </c>
      <c r="G2208" s="2" t="s">
        <v>2906</v>
      </c>
      <c r="H2208" s="2" t="s">
        <v>41</v>
      </c>
      <c r="I2208" s="11">
        <v>43614</v>
      </c>
      <c r="J2208" s="2">
        <v>6236</v>
      </c>
      <c r="K2208" s="2" t="s">
        <v>42</v>
      </c>
      <c r="L2208" s="2" t="s">
        <v>43</v>
      </c>
      <c r="M2208" s="2">
        <v>0</v>
      </c>
      <c r="N2208" s="2">
        <v>1693</v>
      </c>
      <c r="O2208" s="2">
        <v>0</v>
      </c>
      <c r="P2208" s="2">
        <v>0</v>
      </c>
      <c r="Q2208" s="2">
        <v>0</v>
      </c>
      <c r="R2208" s="2">
        <v>0</v>
      </c>
      <c r="S2208" s="2">
        <v>0</v>
      </c>
      <c r="T2208" s="2" t="s">
        <v>44</v>
      </c>
    </row>
    <row r="2209" spans="1:20" x14ac:dyDescent="0.25">
      <c r="A2209" s="2" t="s">
        <v>16</v>
      </c>
      <c r="B2209" s="2" t="s">
        <v>37</v>
      </c>
      <c r="C2209" s="2">
        <v>62019</v>
      </c>
      <c r="D2209" s="11">
        <v>44606</v>
      </c>
      <c r="E2209" s="2" t="s">
        <v>1604</v>
      </c>
      <c r="F2209" s="2" t="s">
        <v>1605</v>
      </c>
      <c r="G2209" s="2" t="s">
        <v>2906</v>
      </c>
      <c r="H2209" s="2" t="s">
        <v>41</v>
      </c>
      <c r="I2209" s="11">
        <v>43614</v>
      </c>
      <c r="J2209" s="2">
        <v>6236</v>
      </c>
      <c r="K2209" s="2" t="s">
        <v>42</v>
      </c>
      <c r="L2209" s="2" t="s">
        <v>43</v>
      </c>
      <c r="M2209" s="2">
        <v>18</v>
      </c>
      <c r="N2209" s="2">
        <v>3850</v>
      </c>
      <c r="O2209" s="2">
        <v>0</v>
      </c>
      <c r="P2209" s="2">
        <v>346.5</v>
      </c>
      <c r="Q2209" s="2">
        <v>346.5</v>
      </c>
      <c r="R2209" s="2">
        <v>693</v>
      </c>
      <c r="S2209" s="2">
        <v>0</v>
      </c>
      <c r="T2209" s="2" t="s">
        <v>44</v>
      </c>
    </row>
    <row r="2210" spans="1:20" x14ac:dyDescent="0.25">
      <c r="A2210" s="2" t="s">
        <v>16</v>
      </c>
      <c r="B2210" s="2" t="s">
        <v>37</v>
      </c>
      <c r="C2210" s="2">
        <v>62019</v>
      </c>
      <c r="D2210" s="11">
        <v>44606</v>
      </c>
      <c r="E2210" s="2" t="s">
        <v>1604</v>
      </c>
      <c r="F2210" s="2" t="s">
        <v>1605</v>
      </c>
      <c r="G2210" s="2" t="s">
        <v>2907</v>
      </c>
      <c r="H2210" s="2" t="s">
        <v>41</v>
      </c>
      <c r="I2210" s="11">
        <v>43614</v>
      </c>
      <c r="J2210" s="2">
        <v>6118</v>
      </c>
      <c r="K2210" s="2" t="s">
        <v>42</v>
      </c>
      <c r="L2210" s="2" t="s">
        <v>43</v>
      </c>
      <c r="M2210" s="2">
        <v>0</v>
      </c>
      <c r="N2210" s="2">
        <v>1575</v>
      </c>
      <c r="O2210" s="2">
        <v>0</v>
      </c>
      <c r="P2210" s="2">
        <v>0</v>
      </c>
      <c r="Q2210" s="2">
        <v>0</v>
      </c>
      <c r="R2210" s="2">
        <v>0</v>
      </c>
      <c r="S2210" s="2">
        <v>0</v>
      </c>
      <c r="T2210" s="2" t="s">
        <v>44</v>
      </c>
    </row>
    <row r="2211" spans="1:20" x14ac:dyDescent="0.25">
      <c r="A2211" s="2" t="s">
        <v>16</v>
      </c>
      <c r="B2211" s="2" t="s">
        <v>37</v>
      </c>
      <c r="C2211" s="2">
        <v>62019</v>
      </c>
      <c r="D2211" s="11">
        <v>44606</v>
      </c>
      <c r="E2211" s="2" t="s">
        <v>1604</v>
      </c>
      <c r="F2211" s="2" t="s">
        <v>1605</v>
      </c>
      <c r="G2211" s="2" t="s">
        <v>2907</v>
      </c>
      <c r="H2211" s="2" t="s">
        <v>41</v>
      </c>
      <c r="I2211" s="11">
        <v>43614</v>
      </c>
      <c r="J2211" s="2">
        <v>6118</v>
      </c>
      <c r="K2211" s="2" t="s">
        <v>42</v>
      </c>
      <c r="L2211" s="2" t="s">
        <v>43</v>
      </c>
      <c r="M2211" s="2">
        <v>18</v>
      </c>
      <c r="N2211" s="2">
        <v>3850</v>
      </c>
      <c r="O2211" s="2">
        <v>0</v>
      </c>
      <c r="P2211" s="2">
        <v>346.5</v>
      </c>
      <c r="Q2211" s="2">
        <v>346.5</v>
      </c>
      <c r="R2211" s="2">
        <v>693</v>
      </c>
      <c r="S2211" s="2">
        <v>0</v>
      </c>
      <c r="T2211" s="2" t="s">
        <v>44</v>
      </c>
    </row>
    <row r="2212" spans="1:20" x14ac:dyDescent="0.25">
      <c r="A2212" s="2" t="s">
        <v>16</v>
      </c>
      <c r="B2212" s="2" t="s">
        <v>37</v>
      </c>
      <c r="C2212" s="2">
        <v>62019</v>
      </c>
      <c r="D2212" s="11">
        <v>44606</v>
      </c>
      <c r="E2212" s="2" t="s">
        <v>1604</v>
      </c>
      <c r="F2212" s="2" t="s">
        <v>1605</v>
      </c>
      <c r="G2212" s="2" t="s">
        <v>2908</v>
      </c>
      <c r="H2212" s="2" t="s">
        <v>41</v>
      </c>
      <c r="I2212" s="11">
        <v>43614</v>
      </c>
      <c r="J2212" s="2">
        <v>10598</v>
      </c>
      <c r="K2212" s="2" t="s">
        <v>42</v>
      </c>
      <c r="L2212" s="2" t="s">
        <v>43</v>
      </c>
      <c r="M2212" s="2">
        <v>0</v>
      </c>
      <c r="N2212" s="2">
        <v>1394</v>
      </c>
      <c r="O2212" s="2">
        <v>0</v>
      </c>
      <c r="P2212" s="2">
        <v>0</v>
      </c>
      <c r="Q2212" s="2">
        <v>0</v>
      </c>
      <c r="R2212" s="2">
        <v>0</v>
      </c>
      <c r="S2212" s="2">
        <v>0</v>
      </c>
      <c r="T2212" s="2" t="s">
        <v>44</v>
      </c>
    </row>
    <row r="2213" spans="1:20" x14ac:dyDescent="0.25">
      <c r="A2213" s="2" t="s">
        <v>16</v>
      </c>
      <c r="B2213" s="2" t="s">
        <v>37</v>
      </c>
      <c r="C2213" s="2">
        <v>62019</v>
      </c>
      <c r="D2213" s="11">
        <v>44606</v>
      </c>
      <c r="E2213" s="2" t="s">
        <v>1604</v>
      </c>
      <c r="F2213" s="2" t="s">
        <v>1605</v>
      </c>
      <c r="G2213" s="2" t="s">
        <v>2908</v>
      </c>
      <c r="H2213" s="2" t="s">
        <v>41</v>
      </c>
      <c r="I2213" s="11">
        <v>43614</v>
      </c>
      <c r="J2213" s="2">
        <v>10598</v>
      </c>
      <c r="K2213" s="2" t="s">
        <v>42</v>
      </c>
      <c r="L2213" s="2" t="s">
        <v>43</v>
      </c>
      <c r="M2213" s="2">
        <v>18</v>
      </c>
      <c r="N2213" s="2">
        <v>7800</v>
      </c>
      <c r="O2213" s="2">
        <v>0</v>
      </c>
      <c r="P2213" s="2">
        <v>702</v>
      </c>
      <c r="Q2213" s="2">
        <v>702</v>
      </c>
      <c r="R2213" s="2">
        <v>1404</v>
      </c>
      <c r="S2213" s="2">
        <v>0</v>
      </c>
      <c r="T2213" s="2" t="s">
        <v>44</v>
      </c>
    </row>
    <row r="2214" spans="1:20" x14ac:dyDescent="0.25">
      <c r="A2214" s="2" t="s">
        <v>16</v>
      </c>
      <c r="B2214" s="2" t="s">
        <v>37</v>
      </c>
      <c r="C2214" s="2">
        <v>62019</v>
      </c>
      <c r="D2214" s="11">
        <v>44606</v>
      </c>
      <c r="E2214" s="2" t="s">
        <v>1604</v>
      </c>
      <c r="F2214" s="2" t="s">
        <v>1605</v>
      </c>
      <c r="G2214" s="2" t="s">
        <v>2909</v>
      </c>
      <c r="H2214" s="2" t="s">
        <v>41</v>
      </c>
      <c r="I2214" s="11">
        <v>43614</v>
      </c>
      <c r="J2214" s="2">
        <v>18290</v>
      </c>
      <c r="K2214" s="2" t="s">
        <v>42</v>
      </c>
      <c r="L2214" s="2" t="s">
        <v>43</v>
      </c>
      <c r="M2214" s="2">
        <v>18</v>
      </c>
      <c r="N2214" s="2">
        <v>15500</v>
      </c>
      <c r="O2214" s="2">
        <v>0</v>
      </c>
      <c r="P2214" s="2">
        <v>1395</v>
      </c>
      <c r="Q2214" s="2">
        <v>1395</v>
      </c>
      <c r="R2214" s="2">
        <v>2790</v>
      </c>
      <c r="S2214" s="2">
        <v>0</v>
      </c>
      <c r="T2214" s="2" t="s">
        <v>44</v>
      </c>
    </row>
    <row r="2215" spans="1:20" x14ac:dyDescent="0.25">
      <c r="A2215" s="2" t="s">
        <v>17</v>
      </c>
      <c r="B2215" s="2" t="s">
        <v>37</v>
      </c>
      <c r="C2215" s="2">
        <v>62019</v>
      </c>
      <c r="D2215" s="11">
        <v>44606</v>
      </c>
      <c r="E2215" s="2" t="s">
        <v>1604</v>
      </c>
      <c r="F2215" s="2" t="s">
        <v>1605</v>
      </c>
      <c r="G2215" s="2" t="s">
        <v>2910</v>
      </c>
      <c r="H2215" s="2" t="s">
        <v>41</v>
      </c>
      <c r="I2215" s="11">
        <v>43627</v>
      </c>
      <c r="J2215" s="2">
        <v>10598</v>
      </c>
      <c r="K2215" s="2" t="s">
        <v>42</v>
      </c>
      <c r="L2215" s="2" t="s">
        <v>43</v>
      </c>
      <c r="M2215" s="2">
        <v>0</v>
      </c>
      <c r="N2215" s="2">
        <v>1394</v>
      </c>
      <c r="O2215" s="2">
        <v>0</v>
      </c>
      <c r="P2215" s="2">
        <v>0</v>
      </c>
      <c r="Q2215" s="2">
        <v>0</v>
      </c>
      <c r="R2215" s="2">
        <v>0</v>
      </c>
      <c r="S2215" s="2">
        <v>0</v>
      </c>
      <c r="T2215" s="2" t="s">
        <v>44</v>
      </c>
    </row>
    <row r="2216" spans="1:20" x14ac:dyDescent="0.25">
      <c r="A2216" s="2" t="s">
        <v>17</v>
      </c>
      <c r="B2216" s="2" t="s">
        <v>37</v>
      </c>
      <c r="C2216" s="2">
        <v>62019</v>
      </c>
      <c r="D2216" s="11">
        <v>44606</v>
      </c>
      <c r="E2216" s="2" t="s">
        <v>1604</v>
      </c>
      <c r="F2216" s="2" t="s">
        <v>1605</v>
      </c>
      <c r="G2216" s="2" t="s">
        <v>2910</v>
      </c>
      <c r="H2216" s="2" t="s">
        <v>41</v>
      </c>
      <c r="I2216" s="11">
        <v>43627</v>
      </c>
      <c r="J2216" s="2">
        <v>10598</v>
      </c>
      <c r="K2216" s="2" t="s">
        <v>42</v>
      </c>
      <c r="L2216" s="2" t="s">
        <v>43</v>
      </c>
      <c r="M2216" s="2">
        <v>18</v>
      </c>
      <c r="N2216" s="2">
        <v>7800</v>
      </c>
      <c r="O2216" s="2">
        <v>0</v>
      </c>
      <c r="P2216" s="2">
        <v>702</v>
      </c>
      <c r="Q2216" s="2">
        <v>702</v>
      </c>
      <c r="R2216" s="2">
        <v>1404</v>
      </c>
      <c r="S2216" s="2">
        <v>0</v>
      </c>
      <c r="T2216" s="2" t="s">
        <v>44</v>
      </c>
    </row>
    <row r="2217" spans="1:20" x14ac:dyDescent="0.25">
      <c r="A2217" s="2" t="s">
        <v>17</v>
      </c>
      <c r="B2217" s="2" t="s">
        <v>37</v>
      </c>
      <c r="C2217" s="2">
        <v>62019</v>
      </c>
      <c r="D2217" s="11">
        <v>44606</v>
      </c>
      <c r="E2217" s="2" t="s">
        <v>1604</v>
      </c>
      <c r="F2217" s="2" t="s">
        <v>1605</v>
      </c>
      <c r="G2217" s="2" t="s">
        <v>2911</v>
      </c>
      <c r="H2217" s="2" t="s">
        <v>41</v>
      </c>
      <c r="I2217" s="11">
        <v>43627</v>
      </c>
      <c r="J2217" s="2">
        <v>18290</v>
      </c>
      <c r="K2217" s="2" t="s">
        <v>42</v>
      </c>
      <c r="L2217" s="2" t="s">
        <v>43</v>
      </c>
      <c r="M2217" s="2">
        <v>18</v>
      </c>
      <c r="N2217" s="2">
        <v>15500</v>
      </c>
      <c r="O2217" s="2">
        <v>0</v>
      </c>
      <c r="P2217" s="2">
        <v>1395</v>
      </c>
      <c r="Q2217" s="2">
        <v>1395</v>
      </c>
      <c r="R2217" s="2">
        <v>2790</v>
      </c>
      <c r="S2217" s="2">
        <v>0</v>
      </c>
      <c r="T2217" s="2" t="s">
        <v>44</v>
      </c>
    </row>
    <row r="2218" spans="1:20" x14ac:dyDescent="0.25">
      <c r="A2218" s="2" t="s">
        <v>17</v>
      </c>
      <c r="B2218" s="2" t="s">
        <v>37</v>
      </c>
      <c r="C2218" s="2">
        <v>62019</v>
      </c>
      <c r="D2218" s="11">
        <v>44606</v>
      </c>
      <c r="E2218" s="2" t="s">
        <v>1604</v>
      </c>
      <c r="F2218" s="2" t="s">
        <v>1605</v>
      </c>
      <c r="G2218" s="2" t="s">
        <v>2912</v>
      </c>
      <c r="H2218" s="2" t="s">
        <v>41</v>
      </c>
      <c r="I2218" s="11">
        <v>43627</v>
      </c>
      <c r="J2218" s="2">
        <v>9876</v>
      </c>
      <c r="K2218" s="2" t="s">
        <v>42</v>
      </c>
      <c r="L2218" s="2" t="s">
        <v>43</v>
      </c>
      <c r="M2218" s="2">
        <v>0</v>
      </c>
      <c r="N2218" s="2">
        <v>3150</v>
      </c>
      <c r="O2218" s="2">
        <v>0</v>
      </c>
      <c r="P2218" s="2">
        <v>0</v>
      </c>
      <c r="Q2218" s="2">
        <v>0</v>
      </c>
      <c r="R2218" s="2">
        <v>0</v>
      </c>
      <c r="S2218" s="2">
        <v>0</v>
      </c>
      <c r="T2218" s="2" t="s">
        <v>44</v>
      </c>
    </row>
    <row r="2219" spans="1:20" x14ac:dyDescent="0.25">
      <c r="A2219" s="2" t="s">
        <v>17</v>
      </c>
      <c r="B2219" s="2" t="s">
        <v>37</v>
      </c>
      <c r="C2219" s="2">
        <v>62019</v>
      </c>
      <c r="D2219" s="11">
        <v>44606</v>
      </c>
      <c r="E2219" s="2" t="s">
        <v>1604</v>
      </c>
      <c r="F2219" s="2" t="s">
        <v>1605</v>
      </c>
      <c r="G2219" s="2" t="s">
        <v>2912</v>
      </c>
      <c r="H2219" s="2" t="s">
        <v>41</v>
      </c>
      <c r="I2219" s="11">
        <v>43627</v>
      </c>
      <c r="J2219" s="2">
        <v>9876</v>
      </c>
      <c r="K2219" s="2" t="s">
        <v>42</v>
      </c>
      <c r="L2219" s="2" t="s">
        <v>43</v>
      </c>
      <c r="M2219" s="2">
        <v>18</v>
      </c>
      <c r="N2219" s="2">
        <v>5700</v>
      </c>
      <c r="O2219" s="2">
        <v>0</v>
      </c>
      <c r="P2219" s="2">
        <v>513</v>
      </c>
      <c r="Q2219" s="2">
        <v>513</v>
      </c>
      <c r="R2219" s="2">
        <v>1026</v>
      </c>
      <c r="S2219" s="2">
        <v>0</v>
      </c>
      <c r="T2219" s="2" t="s">
        <v>44</v>
      </c>
    </row>
    <row r="2220" spans="1:20" x14ac:dyDescent="0.25">
      <c r="A2220" s="2" t="s">
        <v>17</v>
      </c>
      <c r="B2220" s="2" t="s">
        <v>37</v>
      </c>
      <c r="C2220" s="2">
        <v>62019</v>
      </c>
      <c r="D2220" s="11">
        <v>44606</v>
      </c>
      <c r="E2220" s="2" t="s">
        <v>1604</v>
      </c>
      <c r="F2220" s="2" t="s">
        <v>1605</v>
      </c>
      <c r="G2220" s="2" t="s">
        <v>2913</v>
      </c>
      <c r="H2220" s="2" t="s">
        <v>41</v>
      </c>
      <c r="I2220" s="11">
        <v>43628</v>
      </c>
      <c r="J2220" s="2">
        <v>12070</v>
      </c>
      <c r="K2220" s="2" t="s">
        <v>42</v>
      </c>
      <c r="L2220" s="2" t="s">
        <v>43</v>
      </c>
      <c r="M2220" s="2">
        <v>0</v>
      </c>
      <c r="N2220" s="2">
        <v>2394</v>
      </c>
      <c r="O2220" s="2">
        <v>0</v>
      </c>
      <c r="P2220" s="2">
        <v>0</v>
      </c>
      <c r="Q2220" s="2">
        <v>0</v>
      </c>
      <c r="R2220" s="2">
        <v>0</v>
      </c>
      <c r="S2220" s="2">
        <v>0</v>
      </c>
      <c r="T2220" s="2" t="s">
        <v>44</v>
      </c>
    </row>
    <row r="2221" spans="1:20" x14ac:dyDescent="0.25">
      <c r="A2221" s="2" t="s">
        <v>17</v>
      </c>
      <c r="B2221" s="2" t="s">
        <v>37</v>
      </c>
      <c r="C2221" s="2">
        <v>62019</v>
      </c>
      <c r="D2221" s="11">
        <v>44606</v>
      </c>
      <c r="E2221" s="2" t="s">
        <v>1604</v>
      </c>
      <c r="F2221" s="2" t="s">
        <v>1605</v>
      </c>
      <c r="G2221" s="2" t="s">
        <v>2913</v>
      </c>
      <c r="H2221" s="2" t="s">
        <v>41</v>
      </c>
      <c r="I2221" s="11">
        <v>43628</v>
      </c>
      <c r="J2221" s="2">
        <v>12070</v>
      </c>
      <c r="K2221" s="2" t="s">
        <v>42</v>
      </c>
      <c r="L2221" s="2" t="s">
        <v>43</v>
      </c>
      <c r="M2221" s="2">
        <v>18</v>
      </c>
      <c r="N2221" s="2">
        <v>8200</v>
      </c>
      <c r="O2221" s="2">
        <v>0</v>
      </c>
      <c r="P2221" s="2">
        <v>738</v>
      </c>
      <c r="Q2221" s="2">
        <v>738</v>
      </c>
      <c r="R2221" s="2">
        <v>1476</v>
      </c>
      <c r="S2221" s="2">
        <v>0</v>
      </c>
      <c r="T2221" s="2" t="s">
        <v>44</v>
      </c>
    </row>
    <row r="2222" spans="1:20" x14ac:dyDescent="0.25">
      <c r="A2222" s="2" t="s">
        <v>17</v>
      </c>
      <c r="B2222" s="2" t="s">
        <v>37</v>
      </c>
      <c r="C2222" s="2">
        <v>62019</v>
      </c>
      <c r="D2222" s="11">
        <v>44606</v>
      </c>
      <c r="E2222" s="2" t="s">
        <v>1604</v>
      </c>
      <c r="F2222" s="2" t="s">
        <v>1605</v>
      </c>
      <c r="G2222" s="2" t="s">
        <v>2914</v>
      </c>
      <c r="H2222" s="2" t="s">
        <v>41</v>
      </c>
      <c r="I2222" s="11">
        <v>43628</v>
      </c>
      <c r="J2222" s="2">
        <v>20650</v>
      </c>
      <c r="K2222" s="2" t="s">
        <v>42</v>
      </c>
      <c r="L2222" s="2" t="s">
        <v>43</v>
      </c>
      <c r="M2222" s="2">
        <v>18</v>
      </c>
      <c r="N2222" s="2">
        <v>17500</v>
      </c>
      <c r="O2222" s="2">
        <v>0</v>
      </c>
      <c r="P2222" s="2">
        <v>1575</v>
      </c>
      <c r="Q2222" s="2">
        <v>1575</v>
      </c>
      <c r="R2222" s="2">
        <v>3150</v>
      </c>
      <c r="S2222" s="2">
        <v>0</v>
      </c>
      <c r="T2222" s="2" t="s">
        <v>44</v>
      </c>
    </row>
    <row r="2223" spans="1:20" x14ac:dyDescent="0.25">
      <c r="A2223" s="2" t="s">
        <v>17</v>
      </c>
      <c r="B2223" s="2" t="s">
        <v>37</v>
      </c>
      <c r="C2223" s="2">
        <v>62019</v>
      </c>
      <c r="D2223" s="11">
        <v>44606</v>
      </c>
      <c r="E2223" s="2" t="s">
        <v>1604</v>
      </c>
      <c r="F2223" s="2" t="s">
        <v>1605</v>
      </c>
      <c r="G2223" s="2" t="s">
        <v>2915</v>
      </c>
      <c r="H2223" s="2" t="s">
        <v>41</v>
      </c>
      <c r="I2223" s="11">
        <v>43633</v>
      </c>
      <c r="J2223" s="2">
        <v>10598</v>
      </c>
      <c r="K2223" s="2" t="s">
        <v>42</v>
      </c>
      <c r="L2223" s="2" t="s">
        <v>43</v>
      </c>
      <c r="M2223" s="2">
        <v>0</v>
      </c>
      <c r="N2223" s="2">
        <v>1394</v>
      </c>
      <c r="O2223" s="2">
        <v>0</v>
      </c>
      <c r="P2223" s="2">
        <v>0</v>
      </c>
      <c r="Q2223" s="2">
        <v>0</v>
      </c>
      <c r="R2223" s="2">
        <v>0</v>
      </c>
      <c r="S2223" s="2">
        <v>0</v>
      </c>
      <c r="T2223" s="2" t="s">
        <v>44</v>
      </c>
    </row>
    <row r="2224" spans="1:20" x14ac:dyDescent="0.25">
      <c r="A2224" s="2" t="s">
        <v>17</v>
      </c>
      <c r="B2224" s="2" t="s">
        <v>37</v>
      </c>
      <c r="C2224" s="2">
        <v>62019</v>
      </c>
      <c r="D2224" s="11">
        <v>44606</v>
      </c>
      <c r="E2224" s="2" t="s">
        <v>1604</v>
      </c>
      <c r="F2224" s="2" t="s">
        <v>1605</v>
      </c>
      <c r="G2224" s="2" t="s">
        <v>2915</v>
      </c>
      <c r="H2224" s="2" t="s">
        <v>41</v>
      </c>
      <c r="I2224" s="11">
        <v>43633</v>
      </c>
      <c r="J2224" s="2">
        <v>10598</v>
      </c>
      <c r="K2224" s="2" t="s">
        <v>42</v>
      </c>
      <c r="L2224" s="2" t="s">
        <v>43</v>
      </c>
      <c r="M2224" s="2">
        <v>18</v>
      </c>
      <c r="N2224" s="2">
        <v>7800</v>
      </c>
      <c r="O2224" s="2">
        <v>0</v>
      </c>
      <c r="P2224" s="2">
        <v>702</v>
      </c>
      <c r="Q2224" s="2">
        <v>702</v>
      </c>
      <c r="R2224" s="2">
        <v>1404</v>
      </c>
      <c r="S2224" s="2">
        <v>0</v>
      </c>
      <c r="T2224" s="2" t="s">
        <v>44</v>
      </c>
    </row>
    <row r="2225" spans="1:20" x14ac:dyDescent="0.25">
      <c r="A2225" s="2" t="s">
        <v>17</v>
      </c>
      <c r="B2225" s="2" t="s">
        <v>37</v>
      </c>
      <c r="C2225" s="2">
        <v>62019</v>
      </c>
      <c r="D2225" s="11">
        <v>44606</v>
      </c>
      <c r="E2225" s="2" t="s">
        <v>1604</v>
      </c>
      <c r="F2225" s="2" t="s">
        <v>1605</v>
      </c>
      <c r="G2225" s="2" t="s">
        <v>2916</v>
      </c>
      <c r="H2225" s="2" t="s">
        <v>41</v>
      </c>
      <c r="I2225" s="11">
        <v>43633</v>
      </c>
      <c r="J2225" s="2">
        <v>18290</v>
      </c>
      <c r="K2225" s="2" t="s">
        <v>42</v>
      </c>
      <c r="L2225" s="2" t="s">
        <v>43</v>
      </c>
      <c r="M2225" s="2">
        <v>18</v>
      </c>
      <c r="N2225" s="2">
        <v>15500</v>
      </c>
      <c r="O2225" s="2">
        <v>0</v>
      </c>
      <c r="P2225" s="2">
        <v>1395</v>
      </c>
      <c r="Q2225" s="2">
        <v>1395</v>
      </c>
      <c r="R2225" s="2">
        <v>2790</v>
      </c>
      <c r="S2225" s="2">
        <v>0</v>
      </c>
      <c r="T2225" s="2" t="s">
        <v>44</v>
      </c>
    </row>
    <row r="2226" spans="1:20" x14ac:dyDescent="0.25">
      <c r="A2226" s="2" t="s">
        <v>16</v>
      </c>
      <c r="B2226" s="2" t="s">
        <v>37</v>
      </c>
      <c r="C2226" s="2">
        <v>62019</v>
      </c>
      <c r="D2226" s="11">
        <v>44606</v>
      </c>
      <c r="E2226" s="2" t="s">
        <v>2917</v>
      </c>
      <c r="F2226" s="2" t="s">
        <v>2918</v>
      </c>
      <c r="G2226" s="2" t="s">
        <v>2919</v>
      </c>
      <c r="H2226" s="2" t="s">
        <v>41</v>
      </c>
      <c r="I2226" s="11">
        <v>43603</v>
      </c>
      <c r="J2226" s="2">
        <v>7257</v>
      </c>
      <c r="K2226" s="2" t="s">
        <v>42</v>
      </c>
      <c r="L2226" s="2" t="s">
        <v>43</v>
      </c>
      <c r="M2226" s="2">
        <v>18</v>
      </c>
      <c r="N2226" s="2">
        <v>6150</v>
      </c>
      <c r="O2226" s="2">
        <v>0</v>
      </c>
      <c r="P2226" s="2">
        <v>553.5</v>
      </c>
      <c r="Q2226" s="2">
        <v>553.5</v>
      </c>
      <c r="R2226" s="2">
        <v>1107</v>
      </c>
      <c r="S2226" s="2">
        <v>0</v>
      </c>
      <c r="T2226" s="2" t="s">
        <v>44</v>
      </c>
    </row>
    <row r="2227" spans="1:20" x14ac:dyDescent="0.25">
      <c r="A2227" s="2" t="s">
        <v>17</v>
      </c>
      <c r="B2227" s="2" t="s">
        <v>37</v>
      </c>
      <c r="C2227" s="2">
        <v>62019</v>
      </c>
      <c r="D2227" s="11">
        <v>44606</v>
      </c>
      <c r="E2227" s="2" t="s">
        <v>2920</v>
      </c>
      <c r="F2227" s="2" t="s">
        <v>2921</v>
      </c>
      <c r="G2227" s="2" t="s">
        <v>2922</v>
      </c>
      <c r="H2227" s="2" t="s">
        <v>41</v>
      </c>
      <c r="I2227" s="11">
        <v>43635</v>
      </c>
      <c r="J2227" s="2">
        <v>7552</v>
      </c>
      <c r="K2227" s="2" t="s">
        <v>42</v>
      </c>
      <c r="L2227" s="2" t="s">
        <v>43</v>
      </c>
      <c r="M2227" s="2">
        <v>18</v>
      </c>
      <c r="N2227" s="2">
        <v>6400</v>
      </c>
      <c r="O2227" s="2">
        <v>1152</v>
      </c>
      <c r="P2227" s="2">
        <v>0</v>
      </c>
      <c r="Q2227" s="2">
        <v>0</v>
      </c>
      <c r="R2227" s="2">
        <v>1152</v>
      </c>
      <c r="S2227" s="2">
        <v>0</v>
      </c>
      <c r="T2227" s="2" t="s">
        <v>44</v>
      </c>
    </row>
    <row r="2228" spans="1:20" x14ac:dyDescent="0.25">
      <c r="A2228" s="2" t="s">
        <v>16</v>
      </c>
      <c r="B2228" s="2" t="s">
        <v>37</v>
      </c>
      <c r="C2228" s="2">
        <v>62019</v>
      </c>
      <c r="D2228" s="11">
        <v>44606</v>
      </c>
      <c r="E2228" s="2" t="s">
        <v>2923</v>
      </c>
      <c r="F2228" s="2" t="s">
        <v>2924</v>
      </c>
      <c r="G2228" s="2" t="s">
        <v>2925</v>
      </c>
      <c r="H2228" s="2" t="s">
        <v>41</v>
      </c>
      <c r="I2228" s="11">
        <v>43589</v>
      </c>
      <c r="J2228" s="2">
        <v>5138</v>
      </c>
      <c r="K2228" s="2" t="s">
        <v>42</v>
      </c>
      <c r="L2228" s="2" t="s">
        <v>43</v>
      </c>
      <c r="M2228" s="2">
        <v>18</v>
      </c>
      <c r="N2228" s="2">
        <v>4354</v>
      </c>
      <c r="O2228" s="2">
        <v>0</v>
      </c>
      <c r="P2228" s="2">
        <v>391.86</v>
      </c>
      <c r="Q2228" s="2">
        <v>391.86</v>
      </c>
      <c r="R2228" s="2">
        <v>783.72</v>
      </c>
      <c r="S2228" s="2">
        <v>0</v>
      </c>
      <c r="T2228" s="2" t="s">
        <v>44</v>
      </c>
    </row>
    <row r="2229" spans="1:20" x14ac:dyDescent="0.25">
      <c r="A2229" s="2" t="s">
        <v>17</v>
      </c>
      <c r="B2229" s="2" t="s">
        <v>37</v>
      </c>
      <c r="C2229" s="2">
        <v>62019</v>
      </c>
      <c r="D2229" s="11">
        <v>44606</v>
      </c>
      <c r="E2229" s="2" t="s">
        <v>433</v>
      </c>
      <c r="F2229" s="2" t="s">
        <v>434</v>
      </c>
      <c r="G2229" s="2" t="s">
        <v>2926</v>
      </c>
      <c r="H2229" s="2" t="s">
        <v>41</v>
      </c>
      <c r="I2229" s="11">
        <v>43629</v>
      </c>
      <c r="J2229" s="2">
        <v>119416</v>
      </c>
      <c r="K2229" s="2" t="s">
        <v>42</v>
      </c>
      <c r="L2229" s="2" t="s">
        <v>43</v>
      </c>
      <c r="M2229" s="2">
        <v>18</v>
      </c>
      <c r="N2229" s="2">
        <v>101200</v>
      </c>
      <c r="O2229" s="2">
        <v>0</v>
      </c>
      <c r="P2229" s="2">
        <v>9108</v>
      </c>
      <c r="Q2229" s="2">
        <v>9108</v>
      </c>
      <c r="R2229" s="2">
        <v>18216</v>
      </c>
      <c r="S2229" s="2">
        <v>0</v>
      </c>
      <c r="T2229" s="2" t="s">
        <v>44</v>
      </c>
    </row>
    <row r="2230" spans="1:20" x14ac:dyDescent="0.25">
      <c r="A2230" s="2" t="s">
        <v>17</v>
      </c>
      <c r="B2230" s="2" t="s">
        <v>37</v>
      </c>
      <c r="C2230" s="2">
        <v>62019</v>
      </c>
      <c r="D2230" s="11">
        <v>44606</v>
      </c>
      <c r="E2230" s="2" t="s">
        <v>433</v>
      </c>
      <c r="F2230" s="2" t="s">
        <v>434</v>
      </c>
      <c r="G2230" s="2" t="s">
        <v>2927</v>
      </c>
      <c r="H2230" s="2" t="s">
        <v>41</v>
      </c>
      <c r="I2230" s="11">
        <v>43635</v>
      </c>
      <c r="J2230" s="2">
        <v>15677</v>
      </c>
      <c r="K2230" s="2" t="s">
        <v>42</v>
      </c>
      <c r="L2230" s="2" t="s">
        <v>43</v>
      </c>
      <c r="M2230" s="2">
        <v>18</v>
      </c>
      <c r="N2230" s="2">
        <v>13285</v>
      </c>
      <c r="O2230" s="2">
        <v>0</v>
      </c>
      <c r="P2230" s="2">
        <v>1195.6500000000001</v>
      </c>
      <c r="Q2230" s="2">
        <v>1195.6500000000001</v>
      </c>
      <c r="R2230" s="2">
        <v>2391.3000000000002</v>
      </c>
      <c r="S2230" s="2">
        <v>0</v>
      </c>
      <c r="T2230" s="2" t="s">
        <v>44</v>
      </c>
    </row>
    <row r="2231" spans="1:20" x14ac:dyDescent="0.25">
      <c r="A2231" s="2" t="s">
        <v>17</v>
      </c>
      <c r="B2231" s="2" t="s">
        <v>37</v>
      </c>
      <c r="C2231" s="2">
        <v>62019</v>
      </c>
      <c r="D2231" s="11">
        <v>44606</v>
      </c>
      <c r="E2231" s="2" t="s">
        <v>437</v>
      </c>
      <c r="F2231" s="2" t="s">
        <v>438</v>
      </c>
      <c r="G2231" s="2" t="s">
        <v>2928</v>
      </c>
      <c r="H2231" s="2" t="s">
        <v>41</v>
      </c>
      <c r="I2231" s="11">
        <v>43635</v>
      </c>
      <c r="J2231" s="2">
        <v>18956.7</v>
      </c>
      <c r="K2231" s="2" t="s">
        <v>42</v>
      </c>
      <c r="L2231" s="2" t="s">
        <v>43</v>
      </c>
      <c r="M2231" s="2">
        <v>18</v>
      </c>
      <c r="N2231" s="2">
        <v>16065</v>
      </c>
      <c r="O2231" s="2">
        <v>2891.7</v>
      </c>
      <c r="P2231" s="2">
        <v>0</v>
      </c>
      <c r="Q2231" s="2">
        <v>0</v>
      </c>
      <c r="R2231" s="2">
        <v>2891.7</v>
      </c>
      <c r="S2231" s="2">
        <v>0</v>
      </c>
      <c r="T2231" s="2" t="s">
        <v>44</v>
      </c>
    </row>
    <row r="2232" spans="1:20" x14ac:dyDescent="0.25">
      <c r="A2232" s="2" t="s">
        <v>17</v>
      </c>
      <c r="B2232" s="2" t="s">
        <v>37</v>
      </c>
      <c r="C2232" s="2">
        <v>62019</v>
      </c>
      <c r="D2232" s="11">
        <v>44606</v>
      </c>
      <c r="E2232" s="2" t="s">
        <v>2929</v>
      </c>
      <c r="F2232" s="2" t="s">
        <v>2930</v>
      </c>
      <c r="G2232" s="2" t="s">
        <v>2931</v>
      </c>
      <c r="H2232" s="2" t="s">
        <v>41</v>
      </c>
      <c r="I2232" s="11">
        <v>43644</v>
      </c>
      <c r="J2232" s="2">
        <v>10207</v>
      </c>
      <c r="K2232" s="2" t="s">
        <v>42</v>
      </c>
      <c r="L2232" s="2" t="s">
        <v>43</v>
      </c>
      <c r="M2232" s="2">
        <v>18</v>
      </c>
      <c r="N2232" s="2">
        <v>8650</v>
      </c>
      <c r="O2232" s="2">
        <v>0</v>
      </c>
      <c r="P2232" s="2">
        <v>778.5</v>
      </c>
      <c r="Q2232" s="2">
        <v>778.5</v>
      </c>
      <c r="R2232" s="2">
        <v>1557</v>
      </c>
      <c r="S2232" s="2">
        <v>0</v>
      </c>
      <c r="T2232" s="2" t="s">
        <v>44</v>
      </c>
    </row>
    <row r="2233" spans="1:20" x14ac:dyDescent="0.25">
      <c r="A2233" s="2" t="s">
        <v>17</v>
      </c>
      <c r="B2233" s="2" t="s">
        <v>37</v>
      </c>
      <c r="C2233" s="2">
        <v>62019</v>
      </c>
      <c r="D2233" s="11">
        <v>44606</v>
      </c>
      <c r="E2233" s="2" t="s">
        <v>2932</v>
      </c>
      <c r="F2233" s="2" t="s">
        <v>2933</v>
      </c>
      <c r="G2233" s="2" t="s">
        <v>1781</v>
      </c>
      <c r="H2233" s="2" t="s">
        <v>41</v>
      </c>
      <c r="I2233" s="11">
        <v>43637</v>
      </c>
      <c r="J2233" s="2">
        <v>1850</v>
      </c>
      <c r="K2233" s="2" t="s">
        <v>42</v>
      </c>
      <c r="L2233" s="2" t="s">
        <v>43</v>
      </c>
      <c r="M2233" s="2">
        <v>18</v>
      </c>
      <c r="N2233" s="2">
        <v>1568</v>
      </c>
      <c r="O2233" s="2">
        <v>0</v>
      </c>
      <c r="P2233" s="2">
        <v>141.12</v>
      </c>
      <c r="Q2233" s="2">
        <v>141.12</v>
      </c>
      <c r="R2233" s="2">
        <v>282.24</v>
      </c>
      <c r="S2233" s="2">
        <v>0</v>
      </c>
      <c r="T2233" s="2" t="s">
        <v>44</v>
      </c>
    </row>
    <row r="2234" spans="1:20" x14ac:dyDescent="0.25">
      <c r="A2234" s="2" t="s">
        <v>17</v>
      </c>
      <c r="B2234" s="2" t="s">
        <v>37</v>
      </c>
      <c r="C2234" s="2">
        <v>62019</v>
      </c>
      <c r="D2234" s="11">
        <v>44606</v>
      </c>
      <c r="E2234" s="2" t="s">
        <v>447</v>
      </c>
      <c r="F2234" s="2" t="s">
        <v>448</v>
      </c>
      <c r="G2234" s="2" t="s">
        <v>2934</v>
      </c>
      <c r="H2234" s="2" t="s">
        <v>41</v>
      </c>
      <c r="I2234" s="11">
        <v>43644</v>
      </c>
      <c r="J2234" s="2">
        <v>439431.99</v>
      </c>
      <c r="K2234" s="2" t="s">
        <v>42</v>
      </c>
      <c r="L2234" s="2" t="s">
        <v>43</v>
      </c>
      <c r="M2234" s="2">
        <v>18</v>
      </c>
      <c r="N2234" s="2">
        <v>372400</v>
      </c>
      <c r="O2234" s="2">
        <v>67032</v>
      </c>
      <c r="P2234" s="2">
        <v>0</v>
      </c>
      <c r="Q2234" s="2">
        <v>0</v>
      </c>
      <c r="R2234" s="2">
        <v>67032</v>
      </c>
      <c r="S2234" s="2">
        <v>0</v>
      </c>
      <c r="T2234" s="2" t="s">
        <v>44</v>
      </c>
    </row>
    <row r="2235" spans="1:20" x14ac:dyDescent="0.25">
      <c r="A2235" s="2" t="s">
        <v>17</v>
      </c>
      <c r="B2235" s="2" t="s">
        <v>37</v>
      </c>
      <c r="C2235" s="2">
        <v>62019</v>
      </c>
      <c r="D2235" s="11">
        <v>44606</v>
      </c>
      <c r="E2235" s="2" t="s">
        <v>456</v>
      </c>
      <c r="F2235" s="2" t="s">
        <v>457</v>
      </c>
      <c r="G2235" s="2" t="s">
        <v>2935</v>
      </c>
      <c r="H2235" s="2" t="s">
        <v>41</v>
      </c>
      <c r="I2235" s="11">
        <v>43636</v>
      </c>
      <c r="J2235" s="2">
        <v>228330</v>
      </c>
      <c r="K2235" s="2" t="s">
        <v>42</v>
      </c>
      <c r="L2235" s="2" t="s">
        <v>43</v>
      </c>
      <c r="M2235" s="2">
        <v>18</v>
      </c>
      <c r="N2235" s="2">
        <v>193500</v>
      </c>
      <c r="O2235" s="2">
        <v>0</v>
      </c>
      <c r="P2235" s="2">
        <v>17415</v>
      </c>
      <c r="Q2235" s="2">
        <v>17415</v>
      </c>
      <c r="R2235" s="2">
        <v>34830</v>
      </c>
      <c r="S2235" s="2">
        <v>0</v>
      </c>
      <c r="T2235" s="2" t="s">
        <v>44</v>
      </c>
    </row>
    <row r="2236" spans="1:20" x14ac:dyDescent="0.25">
      <c r="A2236" s="2" t="s">
        <v>17</v>
      </c>
      <c r="B2236" s="2" t="s">
        <v>37</v>
      </c>
      <c r="C2236" s="2">
        <v>62019</v>
      </c>
      <c r="D2236" s="11">
        <v>44606</v>
      </c>
      <c r="E2236" s="2" t="s">
        <v>456</v>
      </c>
      <c r="F2236" s="2" t="s">
        <v>457</v>
      </c>
      <c r="G2236" s="2" t="s">
        <v>2936</v>
      </c>
      <c r="H2236" s="2" t="s">
        <v>41</v>
      </c>
      <c r="I2236" s="11">
        <v>43636</v>
      </c>
      <c r="J2236" s="2">
        <v>141246</v>
      </c>
      <c r="K2236" s="2" t="s">
        <v>42</v>
      </c>
      <c r="L2236" s="2" t="s">
        <v>43</v>
      </c>
      <c r="M2236" s="2">
        <v>18</v>
      </c>
      <c r="N2236" s="2">
        <v>119700</v>
      </c>
      <c r="O2236" s="2">
        <v>0</v>
      </c>
      <c r="P2236" s="2">
        <v>10773</v>
      </c>
      <c r="Q2236" s="2">
        <v>10773</v>
      </c>
      <c r="R2236" s="2">
        <v>21546</v>
      </c>
      <c r="S2236" s="2">
        <v>0</v>
      </c>
      <c r="T2236" s="2" t="s">
        <v>44</v>
      </c>
    </row>
    <row r="2237" spans="1:20" x14ac:dyDescent="0.25">
      <c r="A2237" s="2" t="s">
        <v>17</v>
      </c>
      <c r="B2237" s="2" t="s">
        <v>37</v>
      </c>
      <c r="C2237" s="2">
        <v>62019</v>
      </c>
      <c r="D2237" s="11">
        <v>44606</v>
      </c>
      <c r="E2237" s="2" t="s">
        <v>462</v>
      </c>
      <c r="F2237" s="2" t="s">
        <v>463</v>
      </c>
      <c r="G2237" s="2" t="s">
        <v>2937</v>
      </c>
      <c r="H2237" s="2" t="s">
        <v>41</v>
      </c>
      <c r="I2237" s="11">
        <v>43617</v>
      </c>
      <c r="J2237" s="2">
        <v>68440</v>
      </c>
      <c r="K2237" s="2" t="s">
        <v>42</v>
      </c>
      <c r="L2237" s="2" t="s">
        <v>43</v>
      </c>
      <c r="M2237" s="2">
        <v>18</v>
      </c>
      <c r="N2237" s="2">
        <v>58000</v>
      </c>
      <c r="O2237" s="2">
        <v>0</v>
      </c>
      <c r="P2237" s="2">
        <v>5220</v>
      </c>
      <c r="Q2237" s="2">
        <v>5220</v>
      </c>
      <c r="R2237" s="2">
        <v>10440</v>
      </c>
      <c r="S2237" s="2">
        <v>0</v>
      </c>
      <c r="T2237" s="2" t="s">
        <v>44</v>
      </c>
    </row>
    <row r="2238" spans="1:20" x14ac:dyDescent="0.25">
      <c r="A2238" s="2" t="s">
        <v>17</v>
      </c>
      <c r="B2238" s="2" t="s">
        <v>37</v>
      </c>
      <c r="C2238" s="2">
        <v>62019</v>
      </c>
      <c r="D2238" s="11">
        <v>44606</v>
      </c>
      <c r="E2238" s="2" t="s">
        <v>462</v>
      </c>
      <c r="F2238" s="2" t="s">
        <v>463</v>
      </c>
      <c r="G2238" s="2" t="s">
        <v>2938</v>
      </c>
      <c r="H2238" s="2" t="s">
        <v>41</v>
      </c>
      <c r="I2238" s="11">
        <v>43622</v>
      </c>
      <c r="J2238" s="2">
        <v>84744</v>
      </c>
      <c r="K2238" s="2" t="s">
        <v>42</v>
      </c>
      <c r="L2238" s="2" t="s">
        <v>43</v>
      </c>
      <c r="M2238" s="2">
        <v>12</v>
      </c>
      <c r="N2238" s="2">
        <v>39000</v>
      </c>
      <c r="O2238" s="2">
        <v>0</v>
      </c>
      <c r="P2238" s="2">
        <v>2340</v>
      </c>
      <c r="Q2238" s="2">
        <v>2340</v>
      </c>
      <c r="R2238" s="2">
        <v>4680</v>
      </c>
      <c r="S2238" s="2">
        <v>0</v>
      </c>
      <c r="T2238" s="2" t="s">
        <v>44</v>
      </c>
    </row>
    <row r="2239" spans="1:20" x14ac:dyDescent="0.25">
      <c r="A2239" s="2" t="s">
        <v>17</v>
      </c>
      <c r="B2239" s="2" t="s">
        <v>37</v>
      </c>
      <c r="C2239" s="2">
        <v>62019</v>
      </c>
      <c r="D2239" s="11">
        <v>44606</v>
      </c>
      <c r="E2239" s="2" t="s">
        <v>462</v>
      </c>
      <c r="F2239" s="2" t="s">
        <v>463</v>
      </c>
      <c r="G2239" s="2" t="s">
        <v>2938</v>
      </c>
      <c r="H2239" s="2" t="s">
        <v>41</v>
      </c>
      <c r="I2239" s="11">
        <v>43622</v>
      </c>
      <c r="J2239" s="2">
        <v>84744</v>
      </c>
      <c r="K2239" s="2" t="s">
        <v>42</v>
      </c>
      <c r="L2239" s="2" t="s">
        <v>43</v>
      </c>
      <c r="M2239" s="2">
        <v>18</v>
      </c>
      <c r="N2239" s="2">
        <v>34800</v>
      </c>
      <c r="O2239" s="2">
        <v>0</v>
      </c>
      <c r="P2239" s="2">
        <v>3132</v>
      </c>
      <c r="Q2239" s="2">
        <v>3132</v>
      </c>
      <c r="R2239" s="2">
        <v>6264</v>
      </c>
      <c r="S2239" s="2">
        <v>0</v>
      </c>
      <c r="T2239" s="2" t="s">
        <v>44</v>
      </c>
    </row>
    <row r="2240" spans="1:20" x14ac:dyDescent="0.25">
      <c r="A2240" s="2" t="s">
        <v>17</v>
      </c>
      <c r="B2240" s="2" t="s">
        <v>37</v>
      </c>
      <c r="C2240" s="2">
        <v>62019</v>
      </c>
      <c r="D2240" s="11">
        <v>44606</v>
      </c>
      <c r="E2240" s="2" t="s">
        <v>462</v>
      </c>
      <c r="F2240" s="2" t="s">
        <v>463</v>
      </c>
      <c r="G2240" s="2" t="s">
        <v>2939</v>
      </c>
      <c r="H2240" s="2" t="s">
        <v>41</v>
      </c>
      <c r="I2240" s="11">
        <v>43622</v>
      </c>
      <c r="J2240" s="2">
        <v>10856</v>
      </c>
      <c r="K2240" s="2" t="s">
        <v>42</v>
      </c>
      <c r="L2240" s="2" t="s">
        <v>43</v>
      </c>
      <c r="M2240" s="2">
        <v>18</v>
      </c>
      <c r="N2240" s="2">
        <v>9200</v>
      </c>
      <c r="O2240" s="2">
        <v>0</v>
      </c>
      <c r="P2240" s="2">
        <v>828</v>
      </c>
      <c r="Q2240" s="2">
        <v>828</v>
      </c>
      <c r="R2240" s="2">
        <v>1656</v>
      </c>
      <c r="S2240" s="2">
        <v>0</v>
      </c>
      <c r="T2240" s="2" t="s">
        <v>44</v>
      </c>
    </row>
    <row r="2241" spans="1:20" x14ac:dyDescent="0.25">
      <c r="A2241" s="2" t="s">
        <v>17</v>
      </c>
      <c r="B2241" s="2" t="s">
        <v>37</v>
      </c>
      <c r="C2241" s="2">
        <v>62019</v>
      </c>
      <c r="D2241" s="11">
        <v>44606</v>
      </c>
      <c r="E2241" s="2" t="s">
        <v>462</v>
      </c>
      <c r="F2241" s="2" t="s">
        <v>463</v>
      </c>
      <c r="G2241" s="2" t="s">
        <v>2940</v>
      </c>
      <c r="H2241" s="2" t="s">
        <v>41</v>
      </c>
      <c r="I2241" s="11">
        <v>43623</v>
      </c>
      <c r="J2241" s="2">
        <v>1785</v>
      </c>
      <c r="K2241" s="2" t="s">
        <v>42</v>
      </c>
      <c r="L2241" s="2" t="s">
        <v>43</v>
      </c>
      <c r="M2241" s="2">
        <v>5</v>
      </c>
      <c r="N2241" s="2">
        <v>1700</v>
      </c>
      <c r="O2241" s="2">
        <v>0</v>
      </c>
      <c r="P2241" s="2">
        <v>42.5</v>
      </c>
      <c r="Q2241" s="2">
        <v>42.5</v>
      </c>
      <c r="R2241" s="2">
        <v>85</v>
      </c>
      <c r="S2241" s="2">
        <v>0</v>
      </c>
      <c r="T2241" s="2" t="s">
        <v>44</v>
      </c>
    </row>
    <row r="2242" spans="1:20" x14ac:dyDescent="0.25">
      <c r="A2242" s="2" t="s">
        <v>17</v>
      </c>
      <c r="B2242" s="2" t="s">
        <v>37</v>
      </c>
      <c r="C2242" s="2">
        <v>62019</v>
      </c>
      <c r="D2242" s="11">
        <v>44606</v>
      </c>
      <c r="E2242" s="2" t="s">
        <v>462</v>
      </c>
      <c r="F2242" s="2" t="s">
        <v>463</v>
      </c>
      <c r="G2242" s="2" t="s">
        <v>2941</v>
      </c>
      <c r="H2242" s="2" t="s">
        <v>41</v>
      </c>
      <c r="I2242" s="11">
        <v>43623</v>
      </c>
      <c r="J2242" s="2">
        <v>5664</v>
      </c>
      <c r="K2242" s="2" t="s">
        <v>42</v>
      </c>
      <c r="L2242" s="2" t="s">
        <v>43</v>
      </c>
      <c r="M2242" s="2">
        <v>18</v>
      </c>
      <c r="N2242" s="2">
        <v>4800</v>
      </c>
      <c r="O2242" s="2">
        <v>0</v>
      </c>
      <c r="P2242" s="2">
        <v>432</v>
      </c>
      <c r="Q2242" s="2">
        <v>432</v>
      </c>
      <c r="R2242" s="2">
        <v>864</v>
      </c>
      <c r="S2242" s="2">
        <v>0</v>
      </c>
      <c r="T2242" s="2" t="s">
        <v>44</v>
      </c>
    </row>
    <row r="2243" spans="1:20" x14ac:dyDescent="0.25">
      <c r="A2243" s="2" t="s">
        <v>17</v>
      </c>
      <c r="B2243" s="2" t="s">
        <v>37</v>
      </c>
      <c r="C2243" s="2">
        <v>62019</v>
      </c>
      <c r="D2243" s="11">
        <v>44606</v>
      </c>
      <c r="E2243" s="2" t="s">
        <v>462</v>
      </c>
      <c r="F2243" s="2" t="s">
        <v>463</v>
      </c>
      <c r="G2243" s="2" t="s">
        <v>2942</v>
      </c>
      <c r="H2243" s="2" t="s">
        <v>41</v>
      </c>
      <c r="I2243" s="11">
        <v>43627</v>
      </c>
      <c r="J2243" s="2">
        <v>208860</v>
      </c>
      <c r="K2243" s="2" t="s">
        <v>42</v>
      </c>
      <c r="L2243" s="2" t="s">
        <v>43</v>
      </c>
      <c r="M2243" s="2">
        <v>18</v>
      </c>
      <c r="N2243" s="2">
        <v>177000</v>
      </c>
      <c r="O2243" s="2">
        <v>0</v>
      </c>
      <c r="P2243" s="2">
        <v>15930</v>
      </c>
      <c r="Q2243" s="2">
        <v>15930</v>
      </c>
      <c r="R2243" s="2">
        <v>31860</v>
      </c>
      <c r="S2243" s="2">
        <v>0</v>
      </c>
      <c r="T2243" s="2" t="s">
        <v>44</v>
      </c>
    </row>
    <row r="2244" spans="1:20" x14ac:dyDescent="0.25">
      <c r="A2244" s="2" t="s">
        <v>17</v>
      </c>
      <c r="B2244" s="2" t="s">
        <v>37</v>
      </c>
      <c r="C2244" s="2">
        <v>62019</v>
      </c>
      <c r="D2244" s="11">
        <v>44606</v>
      </c>
      <c r="E2244" s="2" t="s">
        <v>462</v>
      </c>
      <c r="F2244" s="2" t="s">
        <v>463</v>
      </c>
      <c r="G2244" s="2" t="s">
        <v>2943</v>
      </c>
      <c r="H2244" s="2" t="s">
        <v>41</v>
      </c>
      <c r="I2244" s="11">
        <v>43634</v>
      </c>
      <c r="J2244" s="2">
        <v>53336</v>
      </c>
      <c r="K2244" s="2" t="s">
        <v>42</v>
      </c>
      <c r="L2244" s="2" t="s">
        <v>43</v>
      </c>
      <c r="M2244" s="2">
        <v>18</v>
      </c>
      <c r="N2244" s="2">
        <v>45200</v>
      </c>
      <c r="O2244" s="2">
        <v>0</v>
      </c>
      <c r="P2244" s="2">
        <v>4068</v>
      </c>
      <c r="Q2244" s="2">
        <v>4068</v>
      </c>
      <c r="R2244" s="2">
        <v>8136</v>
      </c>
      <c r="S2244" s="2">
        <v>0</v>
      </c>
      <c r="T2244" s="2" t="s">
        <v>44</v>
      </c>
    </row>
    <row r="2245" spans="1:20" x14ac:dyDescent="0.25">
      <c r="A2245" s="2" t="s">
        <v>17</v>
      </c>
      <c r="B2245" s="2" t="s">
        <v>37</v>
      </c>
      <c r="C2245" s="2">
        <v>62019</v>
      </c>
      <c r="D2245" s="11">
        <v>44606</v>
      </c>
      <c r="E2245" s="2" t="s">
        <v>462</v>
      </c>
      <c r="F2245" s="2" t="s">
        <v>463</v>
      </c>
      <c r="G2245" s="2" t="s">
        <v>2944</v>
      </c>
      <c r="H2245" s="2" t="s">
        <v>41</v>
      </c>
      <c r="I2245" s="11">
        <v>43637</v>
      </c>
      <c r="J2245" s="2">
        <v>142992</v>
      </c>
      <c r="K2245" s="2" t="s">
        <v>42</v>
      </c>
      <c r="L2245" s="2" t="s">
        <v>43</v>
      </c>
      <c r="M2245" s="2">
        <v>18</v>
      </c>
      <c r="N2245" s="2">
        <v>121180</v>
      </c>
      <c r="O2245" s="2">
        <v>0</v>
      </c>
      <c r="P2245" s="2">
        <v>10906.2</v>
      </c>
      <c r="Q2245" s="2">
        <v>10906.2</v>
      </c>
      <c r="R2245" s="2">
        <v>21812.400000000001</v>
      </c>
      <c r="S2245" s="2">
        <v>0</v>
      </c>
      <c r="T2245" s="2" t="s">
        <v>44</v>
      </c>
    </row>
    <row r="2246" spans="1:20" x14ac:dyDescent="0.25">
      <c r="A2246" s="2" t="s">
        <v>17</v>
      </c>
      <c r="B2246" s="2" t="s">
        <v>37</v>
      </c>
      <c r="C2246" s="2">
        <v>62019</v>
      </c>
      <c r="D2246" s="11">
        <v>44606</v>
      </c>
      <c r="E2246" s="2" t="s">
        <v>462</v>
      </c>
      <c r="F2246" s="2" t="s">
        <v>463</v>
      </c>
      <c r="G2246" s="2" t="s">
        <v>2945</v>
      </c>
      <c r="H2246" s="2" t="s">
        <v>41</v>
      </c>
      <c r="I2246" s="11">
        <v>43638</v>
      </c>
      <c r="J2246" s="2">
        <v>4200</v>
      </c>
      <c r="K2246" s="2" t="s">
        <v>42</v>
      </c>
      <c r="L2246" s="2" t="s">
        <v>43</v>
      </c>
      <c r="M2246" s="2">
        <v>5</v>
      </c>
      <c r="N2246" s="2">
        <v>4000</v>
      </c>
      <c r="O2246" s="2">
        <v>0</v>
      </c>
      <c r="P2246" s="2">
        <v>100</v>
      </c>
      <c r="Q2246" s="2">
        <v>100</v>
      </c>
      <c r="R2246" s="2">
        <v>200</v>
      </c>
      <c r="S2246" s="2">
        <v>0</v>
      </c>
      <c r="T2246" s="2" t="s">
        <v>44</v>
      </c>
    </row>
    <row r="2247" spans="1:20" x14ac:dyDescent="0.25">
      <c r="A2247" s="2" t="s">
        <v>17</v>
      </c>
      <c r="B2247" s="2" t="s">
        <v>37</v>
      </c>
      <c r="C2247" s="2">
        <v>62019</v>
      </c>
      <c r="D2247" s="11">
        <v>44606</v>
      </c>
      <c r="E2247" s="2" t="s">
        <v>462</v>
      </c>
      <c r="F2247" s="2" t="s">
        <v>463</v>
      </c>
      <c r="G2247" s="2" t="s">
        <v>2946</v>
      </c>
      <c r="H2247" s="2" t="s">
        <v>41</v>
      </c>
      <c r="I2247" s="11">
        <v>43642</v>
      </c>
      <c r="J2247" s="2">
        <v>17464</v>
      </c>
      <c r="K2247" s="2" t="s">
        <v>42</v>
      </c>
      <c r="L2247" s="2" t="s">
        <v>43</v>
      </c>
      <c r="M2247" s="2">
        <v>18</v>
      </c>
      <c r="N2247" s="2">
        <v>14800</v>
      </c>
      <c r="O2247" s="2">
        <v>0</v>
      </c>
      <c r="P2247" s="2">
        <v>1332</v>
      </c>
      <c r="Q2247" s="2">
        <v>1332</v>
      </c>
      <c r="R2247" s="2">
        <v>2664</v>
      </c>
      <c r="S2247" s="2">
        <v>0</v>
      </c>
      <c r="T2247" s="2" t="s">
        <v>44</v>
      </c>
    </row>
    <row r="2248" spans="1:20" x14ac:dyDescent="0.25">
      <c r="A2248" s="2" t="s">
        <v>17</v>
      </c>
      <c r="B2248" s="2" t="s">
        <v>37</v>
      </c>
      <c r="C2248" s="2">
        <v>62019</v>
      </c>
      <c r="D2248" s="11">
        <v>44606</v>
      </c>
      <c r="E2248" s="2" t="s">
        <v>462</v>
      </c>
      <c r="F2248" s="2" t="s">
        <v>463</v>
      </c>
      <c r="G2248" s="2" t="s">
        <v>2947</v>
      </c>
      <c r="H2248" s="2" t="s">
        <v>41</v>
      </c>
      <c r="I2248" s="11">
        <v>43642</v>
      </c>
      <c r="J2248" s="2">
        <v>37760</v>
      </c>
      <c r="K2248" s="2" t="s">
        <v>42</v>
      </c>
      <c r="L2248" s="2" t="s">
        <v>43</v>
      </c>
      <c r="M2248" s="2">
        <v>18</v>
      </c>
      <c r="N2248" s="2">
        <v>32000</v>
      </c>
      <c r="O2248" s="2">
        <v>0</v>
      </c>
      <c r="P2248" s="2">
        <v>2880</v>
      </c>
      <c r="Q2248" s="2">
        <v>2880</v>
      </c>
      <c r="R2248" s="2">
        <v>5760</v>
      </c>
      <c r="S2248" s="2">
        <v>0</v>
      </c>
      <c r="T2248" s="2" t="s">
        <v>44</v>
      </c>
    </row>
    <row r="2249" spans="1:20" x14ac:dyDescent="0.25">
      <c r="A2249" s="2" t="s">
        <v>17</v>
      </c>
      <c r="B2249" s="2" t="s">
        <v>37</v>
      </c>
      <c r="C2249" s="2">
        <v>62019</v>
      </c>
      <c r="D2249" s="11">
        <v>44606</v>
      </c>
      <c r="E2249" s="2" t="s">
        <v>462</v>
      </c>
      <c r="F2249" s="2" t="s">
        <v>463</v>
      </c>
      <c r="G2249" s="2" t="s">
        <v>2948</v>
      </c>
      <c r="H2249" s="2" t="s">
        <v>41</v>
      </c>
      <c r="I2249" s="11">
        <v>43642</v>
      </c>
      <c r="J2249" s="2">
        <v>41440</v>
      </c>
      <c r="K2249" s="2" t="s">
        <v>42</v>
      </c>
      <c r="L2249" s="2" t="s">
        <v>43</v>
      </c>
      <c r="M2249" s="2">
        <v>12</v>
      </c>
      <c r="N2249" s="2">
        <v>37000</v>
      </c>
      <c r="O2249" s="2">
        <v>0</v>
      </c>
      <c r="P2249" s="2">
        <v>2220</v>
      </c>
      <c r="Q2249" s="2">
        <v>2220</v>
      </c>
      <c r="R2249" s="2">
        <v>4440</v>
      </c>
      <c r="S2249" s="2">
        <v>0</v>
      </c>
      <c r="T2249" s="2" t="s">
        <v>44</v>
      </c>
    </row>
    <row r="2250" spans="1:20" x14ac:dyDescent="0.25">
      <c r="A2250" s="2" t="s">
        <v>17</v>
      </c>
      <c r="B2250" s="2" t="s">
        <v>37</v>
      </c>
      <c r="C2250" s="2">
        <v>62019</v>
      </c>
      <c r="D2250" s="11">
        <v>44606</v>
      </c>
      <c r="E2250" s="2" t="s">
        <v>471</v>
      </c>
      <c r="F2250" s="2" t="s">
        <v>472</v>
      </c>
      <c r="G2250" s="2" t="s">
        <v>2949</v>
      </c>
      <c r="H2250" s="2" t="s">
        <v>41</v>
      </c>
      <c r="I2250" s="11">
        <v>43620</v>
      </c>
      <c r="J2250" s="2">
        <v>5900</v>
      </c>
      <c r="K2250" s="2" t="s">
        <v>42</v>
      </c>
      <c r="L2250" s="2" t="s">
        <v>43</v>
      </c>
      <c r="M2250" s="2">
        <v>18</v>
      </c>
      <c r="N2250" s="2">
        <v>5000</v>
      </c>
      <c r="O2250" s="2">
        <v>0</v>
      </c>
      <c r="P2250" s="2">
        <v>450</v>
      </c>
      <c r="Q2250" s="2">
        <v>450</v>
      </c>
      <c r="R2250" s="2">
        <v>900</v>
      </c>
      <c r="S2250" s="2">
        <v>0</v>
      </c>
      <c r="T2250" s="2" t="s">
        <v>44</v>
      </c>
    </row>
    <row r="2251" spans="1:20" x14ac:dyDescent="0.25">
      <c r="A2251" s="2" t="s">
        <v>17</v>
      </c>
      <c r="B2251" s="2" t="s">
        <v>37</v>
      </c>
      <c r="C2251" s="2">
        <v>62019</v>
      </c>
      <c r="D2251" s="11">
        <v>44606</v>
      </c>
      <c r="E2251" s="2" t="s">
        <v>471</v>
      </c>
      <c r="F2251" s="2" t="s">
        <v>472</v>
      </c>
      <c r="G2251" s="2" t="s">
        <v>2223</v>
      </c>
      <c r="H2251" s="2" t="s">
        <v>41</v>
      </c>
      <c r="I2251" s="11">
        <v>43623</v>
      </c>
      <c r="J2251" s="2">
        <v>1888</v>
      </c>
      <c r="K2251" s="2" t="s">
        <v>42</v>
      </c>
      <c r="L2251" s="2" t="s">
        <v>43</v>
      </c>
      <c r="M2251" s="2">
        <v>18</v>
      </c>
      <c r="N2251" s="2">
        <v>1600</v>
      </c>
      <c r="O2251" s="2">
        <v>0</v>
      </c>
      <c r="P2251" s="2">
        <v>144</v>
      </c>
      <c r="Q2251" s="2">
        <v>144</v>
      </c>
      <c r="R2251" s="2">
        <v>288</v>
      </c>
      <c r="S2251" s="2">
        <v>0</v>
      </c>
      <c r="T2251" s="2" t="s">
        <v>44</v>
      </c>
    </row>
    <row r="2252" spans="1:20" x14ac:dyDescent="0.25">
      <c r="A2252" s="2" t="s">
        <v>17</v>
      </c>
      <c r="B2252" s="2" t="s">
        <v>37</v>
      </c>
      <c r="C2252" s="2">
        <v>62019</v>
      </c>
      <c r="D2252" s="11">
        <v>44606</v>
      </c>
      <c r="E2252" s="2" t="s">
        <v>471</v>
      </c>
      <c r="F2252" s="2" t="s">
        <v>472</v>
      </c>
      <c r="G2252" s="2" t="s">
        <v>2950</v>
      </c>
      <c r="H2252" s="2" t="s">
        <v>41</v>
      </c>
      <c r="I2252" s="11">
        <v>43630</v>
      </c>
      <c r="J2252" s="2">
        <v>1770</v>
      </c>
      <c r="K2252" s="2" t="s">
        <v>42</v>
      </c>
      <c r="L2252" s="2" t="s">
        <v>43</v>
      </c>
      <c r="M2252" s="2">
        <v>18</v>
      </c>
      <c r="N2252" s="2">
        <v>1500</v>
      </c>
      <c r="O2252" s="2">
        <v>0</v>
      </c>
      <c r="P2252" s="2">
        <v>135</v>
      </c>
      <c r="Q2252" s="2">
        <v>135</v>
      </c>
      <c r="R2252" s="2">
        <v>270</v>
      </c>
      <c r="S2252" s="2">
        <v>0</v>
      </c>
      <c r="T2252" s="2" t="s">
        <v>44</v>
      </c>
    </row>
    <row r="2253" spans="1:20" x14ac:dyDescent="0.25">
      <c r="A2253" s="2" t="s">
        <v>17</v>
      </c>
      <c r="B2253" s="2" t="s">
        <v>37</v>
      </c>
      <c r="C2253" s="2">
        <v>62019</v>
      </c>
      <c r="D2253" s="11">
        <v>44606</v>
      </c>
      <c r="E2253" s="2" t="s">
        <v>1777</v>
      </c>
      <c r="F2253" s="2" t="s">
        <v>1778</v>
      </c>
      <c r="G2253" s="2" t="s">
        <v>2951</v>
      </c>
      <c r="H2253" s="2" t="s">
        <v>41</v>
      </c>
      <c r="I2253" s="11">
        <v>43634</v>
      </c>
      <c r="J2253" s="2">
        <v>9241.76</v>
      </c>
      <c r="K2253" s="2" t="s">
        <v>42</v>
      </c>
      <c r="L2253" s="2" t="s">
        <v>43</v>
      </c>
      <c r="M2253" s="2">
        <v>18</v>
      </c>
      <c r="N2253" s="2">
        <v>7832</v>
      </c>
      <c r="O2253" s="2">
        <v>0</v>
      </c>
      <c r="P2253" s="2">
        <v>704.88</v>
      </c>
      <c r="Q2253" s="2">
        <v>704.88</v>
      </c>
      <c r="R2253" s="2">
        <v>1409.76</v>
      </c>
      <c r="S2253" s="2">
        <v>0</v>
      </c>
      <c r="T2253" s="2" t="s">
        <v>44</v>
      </c>
    </row>
    <row r="2254" spans="1:20" x14ac:dyDescent="0.25">
      <c r="A2254" s="2" t="s">
        <v>16</v>
      </c>
      <c r="B2254" s="2" t="s">
        <v>37</v>
      </c>
      <c r="C2254" s="2">
        <v>62019</v>
      </c>
      <c r="D2254" s="11">
        <v>44606</v>
      </c>
      <c r="E2254" s="2" t="s">
        <v>1663</v>
      </c>
      <c r="F2254" s="2" t="s">
        <v>1664</v>
      </c>
      <c r="G2254" s="2" t="s">
        <v>2952</v>
      </c>
      <c r="H2254" s="2" t="s">
        <v>41</v>
      </c>
      <c r="I2254" s="11">
        <v>43602</v>
      </c>
      <c r="J2254" s="2">
        <v>28214</v>
      </c>
      <c r="K2254" s="2" t="s">
        <v>42</v>
      </c>
      <c r="L2254" s="2" t="s">
        <v>43</v>
      </c>
      <c r="M2254" s="2">
        <v>18</v>
      </c>
      <c r="N2254" s="2">
        <v>23910</v>
      </c>
      <c r="O2254" s="2">
        <v>0</v>
      </c>
      <c r="P2254" s="2">
        <v>2151.9</v>
      </c>
      <c r="Q2254" s="2">
        <v>2151.9</v>
      </c>
      <c r="R2254" s="2">
        <v>4303.8</v>
      </c>
      <c r="S2254" s="2">
        <v>0</v>
      </c>
      <c r="T2254" s="2" t="s">
        <v>44</v>
      </c>
    </row>
    <row r="2255" spans="1:20" x14ac:dyDescent="0.25">
      <c r="A2255" s="2" t="s">
        <v>16</v>
      </c>
      <c r="B2255" s="2" t="s">
        <v>37</v>
      </c>
      <c r="C2255" s="2">
        <v>62019</v>
      </c>
      <c r="D2255" s="11">
        <v>44606</v>
      </c>
      <c r="E2255" s="2" t="s">
        <v>1663</v>
      </c>
      <c r="F2255" s="2" t="s">
        <v>1664</v>
      </c>
      <c r="G2255" s="2" t="s">
        <v>2953</v>
      </c>
      <c r="H2255" s="2" t="s">
        <v>41</v>
      </c>
      <c r="I2255" s="11">
        <v>43609</v>
      </c>
      <c r="J2255" s="2">
        <v>45500</v>
      </c>
      <c r="K2255" s="2" t="s">
        <v>42</v>
      </c>
      <c r="L2255" s="2" t="s">
        <v>43</v>
      </c>
      <c r="M2255" s="2">
        <v>18</v>
      </c>
      <c r="N2255" s="2">
        <v>38559</v>
      </c>
      <c r="O2255" s="2">
        <v>0</v>
      </c>
      <c r="P2255" s="2">
        <v>3470.31</v>
      </c>
      <c r="Q2255" s="2">
        <v>3470.31</v>
      </c>
      <c r="R2255" s="2">
        <v>6940.62</v>
      </c>
      <c r="S2255" s="2">
        <v>0</v>
      </c>
      <c r="T2255" s="2" t="s">
        <v>44</v>
      </c>
    </row>
    <row r="2256" spans="1:20" x14ac:dyDescent="0.25">
      <c r="A2256" s="2" t="s">
        <v>17</v>
      </c>
      <c r="B2256" s="2" t="s">
        <v>37</v>
      </c>
      <c r="C2256" s="2">
        <v>62019</v>
      </c>
      <c r="D2256" s="11">
        <v>44606</v>
      </c>
      <c r="E2256" s="2" t="s">
        <v>1663</v>
      </c>
      <c r="F2256" s="2" t="s">
        <v>1664</v>
      </c>
      <c r="G2256" s="2" t="s">
        <v>2954</v>
      </c>
      <c r="H2256" s="2" t="s">
        <v>41</v>
      </c>
      <c r="I2256" s="11">
        <v>43622</v>
      </c>
      <c r="J2256" s="2">
        <v>11505</v>
      </c>
      <c r="K2256" s="2" t="s">
        <v>42</v>
      </c>
      <c r="L2256" s="2" t="s">
        <v>43</v>
      </c>
      <c r="M2256" s="2">
        <v>18</v>
      </c>
      <c r="N2256" s="2">
        <v>9750</v>
      </c>
      <c r="O2256" s="2">
        <v>0</v>
      </c>
      <c r="P2256" s="2">
        <v>877.5</v>
      </c>
      <c r="Q2256" s="2">
        <v>877.5</v>
      </c>
      <c r="R2256" s="2">
        <v>1755</v>
      </c>
      <c r="S2256" s="2">
        <v>0</v>
      </c>
      <c r="T2256" s="2" t="s">
        <v>44</v>
      </c>
    </row>
    <row r="2257" spans="1:20" x14ac:dyDescent="0.25">
      <c r="A2257" s="2" t="s">
        <v>17</v>
      </c>
      <c r="B2257" s="2" t="s">
        <v>37</v>
      </c>
      <c r="C2257" s="2">
        <v>62019</v>
      </c>
      <c r="D2257" s="11">
        <v>44606</v>
      </c>
      <c r="E2257" s="2" t="s">
        <v>686</v>
      </c>
      <c r="F2257" s="2" t="s">
        <v>687</v>
      </c>
      <c r="G2257" s="2" t="s">
        <v>2955</v>
      </c>
      <c r="H2257" s="2" t="s">
        <v>41</v>
      </c>
      <c r="I2257" s="11">
        <v>43621</v>
      </c>
      <c r="J2257" s="2">
        <v>107160</v>
      </c>
      <c r="K2257" s="2" t="s">
        <v>42</v>
      </c>
      <c r="L2257" s="2" t="s">
        <v>43</v>
      </c>
      <c r="M2257" s="2">
        <v>18</v>
      </c>
      <c r="N2257" s="2">
        <v>90813.6</v>
      </c>
      <c r="O2257" s="2">
        <v>0</v>
      </c>
      <c r="P2257" s="2">
        <v>8173.22</v>
      </c>
      <c r="Q2257" s="2">
        <v>8173.22</v>
      </c>
      <c r="R2257" s="2">
        <v>16346.44</v>
      </c>
      <c r="S2257" s="2">
        <v>0</v>
      </c>
      <c r="T2257" s="2" t="s">
        <v>44</v>
      </c>
    </row>
    <row r="2258" spans="1:20" x14ac:dyDescent="0.25">
      <c r="A2258" s="2" t="s">
        <v>17</v>
      </c>
      <c r="B2258" s="2" t="s">
        <v>37</v>
      </c>
      <c r="C2258" s="2">
        <v>62019</v>
      </c>
      <c r="D2258" s="11">
        <v>44606</v>
      </c>
      <c r="E2258" s="2" t="s">
        <v>686</v>
      </c>
      <c r="F2258" s="2" t="s">
        <v>687</v>
      </c>
      <c r="G2258" s="2" t="s">
        <v>2956</v>
      </c>
      <c r="H2258" s="2" t="s">
        <v>41</v>
      </c>
      <c r="I2258" s="11">
        <v>43636</v>
      </c>
      <c r="J2258" s="2">
        <v>107160</v>
      </c>
      <c r="K2258" s="2" t="s">
        <v>42</v>
      </c>
      <c r="L2258" s="2" t="s">
        <v>43</v>
      </c>
      <c r="M2258" s="2">
        <v>18</v>
      </c>
      <c r="N2258" s="2">
        <v>90813.6</v>
      </c>
      <c r="O2258" s="2">
        <v>0</v>
      </c>
      <c r="P2258" s="2">
        <v>8173.22</v>
      </c>
      <c r="Q2258" s="2">
        <v>8173.22</v>
      </c>
      <c r="R2258" s="2">
        <v>16346.44</v>
      </c>
      <c r="S2258" s="2">
        <v>0</v>
      </c>
      <c r="T2258" s="2" t="s">
        <v>44</v>
      </c>
    </row>
    <row r="2259" spans="1:20" x14ac:dyDescent="0.25">
      <c r="A2259" s="2" t="s">
        <v>16</v>
      </c>
      <c r="B2259" s="2" t="s">
        <v>37</v>
      </c>
      <c r="C2259" s="2">
        <v>62019</v>
      </c>
      <c r="D2259" s="11">
        <v>44606</v>
      </c>
      <c r="E2259" s="2" t="s">
        <v>2957</v>
      </c>
      <c r="F2259" s="2" t="s">
        <v>2958</v>
      </c>
      <c r="G2259" s="2" t="s">
        <v>2959</v>
      </c>
      <c r="H2259" s="2" t="s">
        <v>41</v>
      </c>
      <c r="I2259" s="11">
        <v>43603</v>
      </c>
      <c r="J2259" s="2">
        <v>4200</v>
      </c>
      <c r="K2259" s="2" t="s">
        <v>42</v>
      </c>
      <c r="L2259" s="2" t="s">
        <v>43</v>
      </c>
      <c r="M2259" s="2">
        <v>18</v>
      </c>
      <c r="N2259" s="2">
        <v>3559.32</v>
      </c>
      <c r="O2259" s="2">
        <v>0</v>
      </c>
      <c r="P2259" s="2">
        <v>320.33999999999997</v>
      </c>
      <c r="Q2259" s="2">
        <v>320.33999999999997</v>
      </c>
      <c r="R2259" s="2">
        <v>640.67999999999995</v>
      </c>
      <c r="S2259" s="2">
        <v>0</v>
      </c>
      <c r="T2259" s="2" t="s">
        <v>44</v>
      </c>
    </row>
    <row r="2260" spans="1:20" x14ac:dyDescent="0.25">
      <c r="A2260" s="2" t="s">
        <v>17</v>
      </c>
      <c r="B2260" s="2" t="s">
        <v>37</v>
      </c>
      <c r="C2260" s="2">
        <v>62019</v>
      </c>
      <c r="D2260" s="11">
        <v>44606</v>
      </c>
      <c r="E2260" s="2" t="s">
        <v>1779</v>
      </c>
      <c r="F2260" s="2" t="s">
        <v>1780</v>
      </c>
      <c r="G2260" s="2" t="s">
        <v>2960</v>
      </c>
      <c r="H2260" s="2" t="s">
        <v>41</v>
      </c>
      <c r="I2260" s="11">
        <v>43646</v>
      </c>
      <c r="J2260" s="2">
        <v>1387</v>
      </c>
      <c r="K2260" s="2" t="s">
        <v>42</v>
      </c>
      <c r="L2260" s="2" t="s">
        <v>43</v>
      </c>
      <c r="M2260" s="2">
        <v>18</v>
      </c>
      <c r="N2260" s="2">
        <v>1175</v>
      </c>
      <c r="O2260" s="2">
        <v>0</v>
      </c>
      <c r="P2260" s="2">
        <v>105.75</v>
      </c>
      <c r="Q2260" s="2">
        <v>105.75</v>
      </c>
      <c r="R2260" s="2">
        <v>211.5</v>
      </c>
      <c r="S2260" s="2">
        <v>0</v>
      </c>
      <c r="T2260" s="2" t="s">
        <v>44</v>
      </c>
    </row>
    <row r="2261" spans="1:20" x14ac:dyDescent="0.25">
      <c r="A2261" s="2" t="s">
        <v>17</v>
      </c>
      <c r="B2261" s="2" t="s">
        <v>37</v>
      </c>
      <c r="C2261" s="2">
        <v>62019</v>
      </c>
      <c r="D2261" s="11">
        <v>44606</v>
      </c>
      <c r="E2261" s="2" t="s">
        <v>1779</v>
      </c>
      <c r="F2261" s="2" t="s">
        <v>1780</v>
      </c>
      <c r="G2261" s="2" t="s">
        <v>2961</v>
      </c>
      <c r="H2261" s="2" t="s">
        <v>41</v>
      </c>
      <c r="I2261" s="11">
        <v>43646</v>
      </c>
      <c r="J2261" s="2">
        <v>472</v>
      </c>
      <c r="K2261" s="2" t="s">
        <v>42</v>
      </c>
      <c r="L2261" s="2" t="s">
        <v>43</v>
      </c>
      <c r="M2261" s="2">
        <v>18</v>
      </c>
      <c r="N2261" s="2">
        <v>400</v>
      </c>
      <c r="O2261" s="2">
        <v>0</v>
      </c>
      <c r="P2261" s="2">
        <v>36</v>
      </c>
      <c r="Q2261" s="2">
        <v>36</v>
      </c>
      <c r="R2261" s="2">
        <v>72</v>
      </c>
      <c r="S2261" s="2">
        <v>0</v>
      </c>
      <c r="T2261" s="2" t="s">
        <v>44</v>
      </c>
    </row>
    <row r="2262" spans="1:20" x14ac:dyDescent="0.25">
      <c r="A2262" s="2" t="s">
        <v>17</v>
      </c>
      <c r="B2262" s="2" t="s">
        <v>37</v>
      </c>
      <c r="C2262" s="2">
        <v>62019</v>
      </c>
      <c r="D2262" s="11">
        <v>44606</v>
      </c>
      <c r="E2262" s="2" t="s">
        <v>1779</v>
      </c>
      <c r="F2262" s="2" t="s">
        <v>1780</v>
      </c>
      <c r="G2262" s="2" t="s">
        <v>2962</v>
      </c>
      <c r="H2262" s="2" t="s">
        <v>41</v>
      </c>
      <c r="I2262" s="11">
        <v>43646</v>
      </c>
      <c r="J2262" s="2">
        <v>862</v>
      </c>
      <c r="K2262" s="2" t="s">
        <v>42</v>
      </c>
      <c r="L2262" s="2" t="s">
        <v>43</v>
      </c>
      <c r="M2262" s="2">
        <v>28</v>
      </c>
      <c r="N2262" s="2">
        <v>125</v>
      </c>
      <c r="O2262" s="2">
        <v>0</v>
      </c>
      <c r="P2262" s="2">
        <v>17.5</v>
      </c>
      <c r="Q2262" s="2">
        <v>17.5</v>
      </c>
      <c r="R2262" s="2">
        <v>35</v>
      </c>
      <c r="S2262" s="2">
        <v>0</v>
      </c>
      <c r="T2262" s="2" t="s">
        <v>44</v>
      </c>
    </row>
    <row r="2263" spans="1:20" x14ac:dyDescent="0.25">
      <c r="A2263" s="2" t="s">
        <v>16</v>
      </c>
      <c r="B2263" s="2" t="s">
        <v>37</v>
      </c>
      <c r="C2263" s="2">
        <v>62019</v>
      </c>
      <c r="D2263" s="11">
        <v>44606</v>
      </c>
      <c r="E2263" s="2" t="s">
        <v>2130</v>
      </c>
      <c r="F2263" s="2" t="s">
        <v>2131</v>
      </c>
      <c r="G2263" s="2" t="s">
        <v>1738</v>
      </c>
      <c r="H2263" s="2" t="s">
        <v>41</v>
      </c>
      <c r="I2263" s="11">
        <v>43593</v>
      </c>
      <c r="J2263" s="2">
        <v>2702</v>
      </c>
      <c r="K2263" s="2" t="s">
        <v>42</v>
      </c>
      <c r="L2263" s="2" t="s">
        <v>43</v>
      </c>
      <c r="M2263" s="2">
        <v>18</v>
      </c>
      <c r="N2263" s="2">
        <v>2290</v>
      </c>
      <c r="O2263" s="2">
        <v>0</v>
      </c>
      <c r="P2263" s="2">
        <v>206.1</v>
      </c>
      <c r="Q2263" s="2">
        <v>206.1</v>
      </c>
      <c r="R2263" s="2">
        <v>412.2</v>
      </c>
      <c r="S2263" s="2">
        <v>0</v>
      </c>
      <c r="T2263" s="2" t="s">
        <v>44</v>
      </c>
    </row>
    <row r="2264" spans="1:20" x14ac:dyDescent="0.25">
      <c r="A2264" s="2" t="s">
        <v>17</v>
      </c>
      <c r="B2264" s="2" t="s">
        <v>37</v>
      </c>
      <c r="C2264" s="2">
        <v>62019</v>
      </c>
      <c r="D2264" s="11">
        <v>44606</v>
      </c>
      <c r="E2264" s="2" t="s">
        <v>2963</v>
      </c>
      <c r="F2264" s="2" t="s">
        <v>2964</v>
      </c>
      <c r="G2264" s="2" t="s">
        <v>2965</v>
      </c>
      <c r="H2264" s="2" t="s">
        <v>41</v>
      </c>
      <c r="I2264" s="11">
        <v>43623</v>
      </c>
      <c r="J2264" s="2">
        <v>59000</v>
      </c>
      <c r="K2264" s="2" t="s">
        <v>42</v>
      </c>
      <c r="L2264" s="2" t="s">
        <v>43</v>
      </c>
      <c r="M2264" s="2">
        <v>18</v>
      </c>
      <c r="N2264" s="2">
        <v>50000</v>
      </c>
      <c r="O2264" s="2">
        <v>9000</v>
      </c>
      <c r="P2264" s="2">
        <v>0</v>
      </c>
      <c r="Q2264" s="2">
        <v>0</v>
      </c>
      <c r="R2264" s="2">
        <v>9000</v>
      </c>
      <c r="S2264" s="2">
        <v>0</v>
      </c>
      <c r="T2264" s="2" t="s">
        <v>44</v>
      </c>
    </row>
    <row r="2265" spans="1:20" x14ac:dyDescent="0.25">
      <c r="A2265" s="2" t="s">
        <v>17</v>
      </c>
      <c r="B2265" s="2" t="s">
        <v>37</v>
      </c>
      <c r="C2265" s="2">
        <v>62019</v>
      </c>
      <c r="D2265" s="11">
        <v>44606</v>
      </c>
      <c r="E2265" s="2" t="s">
        <v>484</v>
      </c>
      <c r="F2265" s="2" t="s">
        <v>485</v>
      </c>
      <c r="G2265" s="2" t="s">
        <v>2966</v>
      </c>
      <c r="H2265" s="2" t="s">
        <v>41</v>
      </c>
      <c r="I2265" s="11">
        <v>43627</v>
      </c>
      <c r="J2265" s="2">
        <v>43188</v>
      </c>
      <c r="K2265" s="2" t="s">
        <v>42</v>
      </c>
      <c r="L2265" s="2" t="s">
        <v>43</v>
      </c>
      <c r="M2265" s="2">
        <v>18</v>
      </c>
      <c r="N2265" s="2">
        <v>36600</v>
      </c>
      <c r="O2265" s="2">
        <v>0</v>
      </c>
      <c r="P2265" s="2">
        <v>3294</v>
      </c>
      <c r="Q2265" s="2">
        <v>3294</v>
      </c>
      <c r="R2265" s="2">
        <v>6588</v>
      </c>
      <c r="S2265" s="2">
        <v>0</v>
      </c>
      <c r="T2265" s="2" t="s">
        <v>44</v>
      </c>
    </row>
    <row r="2266" spans="1:20" x14ac:dyDescent="0.25">
      <c r="A2266" s="2" t="s">
        <v>17</v>
      </c>
      <c r="B2266" s="2" t="s">
        <v>37</v>
      </c>
      <c r="C2266" s="2">
        <v>62019</v>
      </c>
      <c r="D2266" s="11">
        <v>44606</v>
      </c>
      <c r="E2266" s="2" t="s">
        <v>487</v>
      </c>
      <c r="F2266" s="2" t="s">
        <v>488</v>
      </c>
      <c r="G2266" s="2" t="s">
        <v>2967</v>
      </c>
      <c r="H2266" s="2" t="s">
        <v>41</v>
      </c>
      <c r="I2266" s="11">
        <v>43638</v>
      </c>
      <c r="J2266" s="2">
        <v>248556</v>
      </c>
      <c r="K2266" s="2" t="s">
        <v>42</v>
      </c>
      <c r="L2266" s="2" t="s">
        <v>43</v>
      </c>
      <c r="M2266" s="2">
        <v>18</v>
      </c>
      <c r="N2266" s="2">
        <v>74980</v>
      </c>
      <c r="O2266" s="2">
        <v>0</v>
      </c>
      <c r="P2266" s="2">
        <v>6748.2</v>
      </c>
      <c r="Q2266" s="2">
        <v>6748.2</v>
      </c>
      <c r="R2266" s="2">
        <v>13496.4</v>
      </c>
      <c r="S2266" s="2">
        <v>0</v>
      </c>
      <c r="T2266" s="2" t="s">
        <v>44</v>
      </c>
    </row>
    <row r="2267" spans="1:20" x14ac:dyDescent="0.25">
      <c r="A2267" s="2" t="s">
        <v>17</v>
      </c>
      <c r="B2267" s="2" t="s">
        <v>37</v>
      </c>
      <c r="C2267" s="2">
        <v>62019</v>
      </c>
      <c r="D2267" s="11">
        <v>44606</v>
      </c>
      <c r="E2267" s="2" t="s">
        <v>487</v>
      </c>
      <c r="F2267" s="2" t="s">
        <v>488</v>
      </c>
      <c r="G2267" s="2" t="s">
        <v>2967</v>
      </c>
      <c r="H2267" s="2" t="s">
        <v>41</v>
      </c>
      <c r="I2267" s="11">
        <v>43638</v>
      </c>
      <c r="J2267" s="2">
        <v>248556</v>
      </c>
      <c r="K2267" s="2" t="s">
        <v>42</v>
      </c>
      <c r="L2267" s="2" t="s">
        <v>43</v>
      </c>
      <c r="M2267" s="2">
        <v>28</v>
      </c>
      <c r="N2267" s="2">
        <v>123500</v>
      </c>
      <c r="O2267" s="2">
        <v>0</v>
      </c>
      <c r="P2267" s="2">
        <v>17290</v>
      </c>
      <c r="Q2267" s="2">
        <v>17290</v>
      </c>
      <c r="R2267" s="2">
        <v>34580</v>
      </c>
      <c r="S2267" s="2">
        <v>0</v>
      </c>
      <c r="T2267" s="2" t="s">
        <v>44</v>
      </c>
    </row>
    <row r="2268" spans="1:20" x14ac:dyDescent="0.25">
      <c r="A2268" s="2" t="s">
        <v>17</v>
      </c>
      <c r="B2268" s="2" t="s">
        <v>37</v>
      </c>
      <c r="C2268" s="2">
        <v>62019</v>
      </c>
      <c r="D2268" s="11">
        <v>44606</v>
      </c>
      <c r="E2268" s="2" t="s">
        <v>487</v>
      </c>
      <c r="F2268" s="2" t="s">
        <v>488</v>
      </c>
      <c r="G2268" s="2" t="s">
        <v>2968</v>
      </c>
      <c r="H2268" s="2" t="s">
        <v>41</v>
      </c>
      <c r="I2268" s="11">
        <v>43638</v>
      </c>
      <c r="J2268" s="2">
        <v>62464</v>
      </c>
      <c r="K2268" s="2" t="s">
        <v>42</v>
      </c>
      <c r="L2268" s="2" t="s">
        <v>43</v>
      </c>
      <c r="M2268" s="2">
        <v>28</v>
      </c>
      <c r="N2268" s="2">
        <v>48800</v>
      </c>
      <c r="O2268" s="2">
        <v>0</v>
      </c>
      <c r="P2268" s="2">
        <v>6832</v>
      </c>
      <c r="Q2268" s="2">
        <v>6832</v>
      </c>
      <c r="R2268" s="2">
        <v>13664</v>
      </c>
      <c r="S2268" s="2">
        <v>0</v>
      </c>
      <c r="T2268" s="2" t="s">
        <v>44</v>
      </c>
    </row>
    <row r="2269" spans="1:20" x14ac:dyDescent="0.25">
      <c r="A2269" s="2" t="s">
        <v>17</v>
      </c>
      <c r="B2269" s="2" t="s">
        <v>37</v>
      </c>
      <c r="C2269" s="2">
        <v>62019</v>
      </c>
      <c r="D2269" s="11">
        <v>44606</v>
      </c>
      <c r="E2269" s="2" t="s">
        <v>487</v>
      </c>
      <c r="F2269" s="2" t="s">
        <v>488</v>
      </c>
      <c r="G2269" s="2" t="s">
        <v>2969</v>
      </c>
      <c r="H2269" s="2" t="s">
        <v>41</v>
      </c>
      <c r="I2269" s="11">
        <v>43644</v>
      </c>
      <c r="J2269" s="2">
        <v>36810</v>
      </c>
      <c r="K2269" s="2" t="s">
        <v>42</v>
      </c>
      <c r="L2269" s="2" t="s">
        <v>43</v>
      </c>
      <c r="M2269" s="2">
        <v>18</v>
      </c>
      <c r="N2269" s="2">
        <v>29500</v>
      </c>
      <c r="O2269" s="2">
        <v>0</v>
      </c>
      <c r="P2269" s="2">
        <v>2655</v>
      </c>
      <c r="Q2269" s="2">
        <v>2655</v>
      </c>
      <c r="R2269" s="2">
        <v>5310</v>
      </c>
      <c r="S2269" s="2">
        <v>0</v>
      </c>
      <c r="T2269" s="2" t="s">
        <v>44</v>
      </c>
    </row>
    <row r="2270" spans="1:20" x14ac:dyDescent="0.25">
      <c r="A2270" s="2" t="s">
        <v>17</v>
      </c>
      <c r="B2270" s="2" t="s">
        <v>37</v>
      </c>
      <c r="C2270" s="2">
        <v>62019</v>
      </c>
      <c r="D2270" s="11">
        <v>44606</v>
      </c>
      <c r="E2270" s="2" t="s">
        <v>487</v>
      </c>
      <c r="F2270" s="2" t="s">
        <v>488</v>
      </c>
      <c r="G2270" s="2" t="s">
        <v>2970</v>
      </c>
      <c r="H2270" s="2" t="s">
        <v>41</v>
      </c>
      <c r="I2270" s="11">
        <v>43633</v>
      </c>
      <c r="J2270" s="2">
        <v>35990</v>
      </c>
      <c r="K2270" s="2" t="s">
        <v>42</v>
      </c>
      <c r="L2270" s="2" t="s">
        <v>43</v>
      </c>
      <c r="M2270" s="2">
        <v>18</v>
      </c>
      <c r="N2270" s="2">
        <v>30500</v>
      </c>
      <c r="O2270" s="2">
        <v>0</v>
      </c>
      <c r="P2270" s="2">
        <v>2745</v>
      </c>
      <c r="Q2270" s="2">
        <v>2745</v>
      </c>
      <c r="R2270" s="2">
        <v>5490</v>
      </c>
      <c r="S2270" s="2">
        <v>0</v>
      </c>
      <c r="T2270" s="2" t="s">
        <v>44</v>
      </c>
    </row>
    <row r="2271" spans="1:20" x14ac:dyDescent="0.25">
      <c r="A2271" s="2" t="s">
        <v>17</v>
      </c>
      <c r="B2271" s="2" t="s">
        <v>37</v>
      </c>
      <c r="C2271" s="2">
        <v>62019</v>
      </c>
      <c r="D2271" s="11">
        <v>44606</v>
      </c>
      <c r="E2271" s="2" t="s">
        <v>487</v>
      </c>
      <c r="F2271" s="2" t="s">
        <v>488</v>
      </c>
      <c r="G2271" s="2" t="s">
        <v>2971</v>
      </c>
      <c r="H2271" s="2" t="s">
        <v>41</v>
      </c>
      <c r="I2271" s="11">
        <v>43642</v>
      </c>
      <c r="J2271" s="2">
        <v>20650</v>
      </c>
      <c r="K2271" s="2" t="s">
        <v>42</v>
      </c>
      <c r="L2271" s="2" t="s">
        <v>43</v>
      </c>
      <c r="M2271" s="2">
        <v>18</v>
      </c>
      <c r="N2271" s="2">
        <v>17500</v>
      </c>
      <c r="O2271" s="2">
        <v>0</v>
      </c>
      <c r="P2271" s="2">
        <v>1575</v>
      </c>
      <c r="Q2271" s="2">
        <v>1575</v>
      </c>
      <c r="R2271" s="2">
        <v>3150</v>
      </c>
      <c r="S2271" s="2">
        <v>0</v>
      </c>
      <c r="T2271" s="2" t="s">
        <v>44</v>
      </c>
    </row>
    <row r="2272" spans="1:20" x14ac:dyDescent="0.25">
      <c r="A2272" s="2" t="s">
        <v>17</v>
      </c>
      <c r="B2272" s="2" t="s">
        <v>37</v>
      </c>
      <c r="C2272" s="2">
        <v>62019</v>
      </c>
      <c r="D2272" s="11">
        <v>44606</v>
      </c>
      <c r="E2272" s="2" t="s">
        <v>487</v>
      </c>
      <c r="F2272" s="2" t="s">
        <v>488</v>
      </c>
      <c r="G2272" s="2" t="s">
        <v>2972</v>
      </c>
      <c r="H2272" s="2" t="s">
        <v>41</v>
      </c>
      <c r="I2272" s="11">
        <v>43642</v>
      </c>
      <c r="J2272" s="2">
        <v>7080</v>
      </c>
      <c r="K2272" s="2" t="s">
        <v>42</v>
      </c>
      <c r="L2272" s="2" t="s">
        <v>43</v>
      </c>
      <c r="M2272" s="2">
        <v>18</v>
      </c>
      <c r="N2272" s="2">
        <v>6000</v>
      </c>
      <c r="O2272" s="2">
        <v>0</v>
      </c>
      <c r="P2272" s="2">
        <v>540</v>
      </c>
      <c r="Q2272" s="2">
        <v>540</v>
      </c>
      <c r="R2272" s="2">
        <v>1080</v>
      </c>
      <c r="S2272" s="2">
        <v>0</v>
      </c>
      <c r="T2272" s="2" t="s">
        <v>44</v>
      </c>
    </row>
    <row r="2273" spans="1:20" x14ac:dyDescent="0.25">
      <c r="A2273" s="2" t="s">
        <v>17</v>
      </c>
      <c r="B2273" s="2" t="s">
        <v>37</v>
      </c>
      <c r="C2273" s="2">
        <v>62019</v>
      </c>
      <c r="D2273" s="11">
        <v>44606</v>
      </c>
      <c r="E2273" s="2" t="s">
        <v>487</v>
      </c>
      <c r="F2273" s="2" t="s">
        <v>488</v>
      </c>
      <c r="G2273" s="2" t="s">
        <v>2973</v>
      </c>
      <c r="H2273" s="2" t="s">
        <v>41</v>
      </c>
      <c r="I2273" s="11">
        <v>43644</v>
      </c>
      <c r="J2273" s="2">
        <v>33040</v>
      </c>
      <c r="K2273" s="2" t="s">
        <v>42</v>
      </c>
      <c r="L2273" s="2" t="s">
        <v>43</v>
      </c>
      <c r="M2273" s="2">
        <v>18</v>
      </c>
      <c r="N2273" s="2">
        <v>28000</v>
      </c>
      <c r="O2273" s="2">
        <v>0</v>
      </c>
      <c r="P2273" s="2">
        <v>2520</v>
      </c>
      <c r="Q2273" s="2">
        <v>2520</v>
      </c>
      <c r="R2273" s="2">
        <v>5040</v>
      </c>
      <c r="S2273" s="2">
        <v>0</v>
      </c>
      <c r="T2273" s="2" t="s">
        <v>44</v>
      </c>
    </row>
    <row r="2274" spans="1:20" x14ac:dyDescent="0.25">
      <c r="A2274" s="2" t="s">
        <v>17</v>
      </c>
      <c r="B2274" s="2" t="s">
        <v>37</v>
      </c>
      <c r="C2274" s="2">
        <v>62019</v>
      </c>
      <c r="D2274" s="11">
        <v>44606</v>
      </c>
      <c r="E2274" s="2" t="s">
        <v>490</v>
      </c>
      <c r="F2274" s="2" t="s">
        <v>491</v>
      </c>
      <c r="G2274" s="2" t="s">
        <v>2974</v>
      </c>
      <c r="H2274" s="2" t="s">
        <v>41</v>
      </c>
      <c r="I2274" s="11">
        <v>43626</v>
      </c>
      <c r="J2274" s="2">
        <v>20296</v>
      </c>
      <c r="K2274" s="2" t="s">
        <v>42</v>
      </c>
      <c r="L2274" s="2" t="s">
        <v>43</v>
      </c>
      <c r="M2274" s="2">
        <v>18</v>
      </c>
      <c r="N2274" s="2">
        <v>17200</v>
      </c>
      <c r="O2274" s="2">
        <v>0</v>
      </c>
      <c r="P2274" s="2">
        <v>1548</v>
      </c>
      <c r="Q2274" s="2">
        <v>1548</v>
      </c>
      <c r="R2274" s="2">
        <v>3096</v>
      </c>
      <c r="S2274" s="2">
        <v>0</v>
      </c>
      <c r="T2274" s="2" t="s">
        <v>44</v>
      </c>
    </row>
    <row r="2275" spans="1:20" x14ac:dyDescent="0.25">
      <c r="A2275" s="2" t="s">
        <v>17</v>
      </c>
      <c r="B2275" s="2" t="s">
        <v>37</v>
      </c>
      <c r="C2275" s="2">
        <v>62019</v>
      </c>
      <c r="D2275" s="11">
        <v>44606</v>
      </c>
      <c r="E2275" s="2" t="s">
        <v>490</v>
      </c>
      <c r="F2275" s="2" t="s">
        <v>491</v>
      </c>
      <c r="G2275" s="2" t="s">
        <v>1236</v>
      </c>
      <c r="H2275" s="2" t="s">
        <v>41</v>
      </c>
      <c r="I2275" s="11">
        <v>43628</v>
      </c>
      <c r="J2275" s="2">
        <v>14868</v>
      </c>
      <c r="K2275" s="2" t="s">
        <v>42</v>
      </c>
      <c r="L2275" s="2" t="s">
        <v>43</v>
      </c>
      <c r="M2275" s="2">
        <v>18</v>
      </c>
      <c r="N2275" s="2">
        <v>12600</v>
      </c>
      <c r="O2275" s="2">
        <v>0</v>
      </c>
      <c r="P2275" s="2">
        <v>1134</v>
      </c>
      <c r="Q2275" s="2">
        <v>1134</v>
      </c>
      <c r="R2275" s="2">
        <v>2268</v>
      </c>
      <c r="S2275" s="2">
        <v>0</v>
      </c>
      <c r="T2275" s="2" t="s">
        <v>44</v>
      </c>
    </row>
    <row r="2276" spans="1:20" x14ac:dyDescent="0.25">
      <c r="A2276" s="2" t="s">
        <v>17</v>
      </c>
      <c r="B2276" s="2" t="s">
        <v>37</v>
      </c>
      <c r="C2276" s="2">
        <v>62019</v>
      </c>
      <c r="D2276" s="11">
        <v>44606</v>
      </c>
      <c r="E2276" s="2" t="s">
        <v>493</v>
      </c>
      <c r="F2276" s="2" t="s">
        <v>494</v>
      </c>
      <c r="G2276" s="2" t="s">
        <v>2975</v>
      </c>
      <c r="H2276" s="2" t="s">
        <v>41</v>
      </c>
      <c r="I2276" s="11">
        <v>43617</v>
      </c>
      <c r="J2276" s="2">
        <v>5292</v>
      </c>
      <c r="K2276" s="2" t="s">
        <v>42</v>
      </c>
      <c r="L2276" s="2" t="s">
        <v>43</v>
      </c>
      <c r="M2276" s="2">
        <v>18</v>
      </c>
      <c r="N2276" s="2">
        <v>4485</v>
      </c>
      <c r="O2276" s="2">
        <v>0</v>
      </c>
      <c r="P2276" s="2">
        <v>403.65</v>
      </c>
      <c r="Q2276" s="2">
        <v>403.65</v>
      </c>
      <c r="R2276" s="2">
        <v>807.3</v>
      </c>
      <c r="S2276" s="2">
        <v>0</v>
      </c>
      <c r="T2276" s="2" t="s">
        <v>44</v>
      </c>
    </row>
    <row r="2277" spans="1:20" x14ac:dyDescent="0.25">
      <c r="A2277" s="2" t="s">
        <v>17</v>
      </c>
      <c r="B2277" s="2" t="s">
        <v>37</v>
      </c>
      <c r="C2277" s="2">
        <v>62019</v>
      </c>
      <c r="D2277" s="11">
        <v>44606</v>
      </c>
      <c r="E2277" s="2" t="s">
        <v>493</v>
      </c>
      <c r="F2277" s="2" t="s">
        <v>494</v>
      </c>
      <c r="G2277" s="2" t="s">
        <v>2976</v>
      </c>
      <c r="H2277" s="2" t="s">
        <v>41</v>
      </c>
      <c r="I2277" s="11">
        <v>43640</v>
      </c>
      <c r="J2277" s="2">
        <v>1121</v>
      </c>
      <c r="K2277" s="2" t="s">
        <v>42</v>
      </c>
      <c r="L2277" s="2" t="s">
        <v>43</v>
      </c>
      <c r="M2277" s="2">
        <v>18</v>
      </c>
      <c r="N2277" s="2">
        <v>950</v>
      </c>
      <c r="O2277" s="2">
        <v>0</v>
      </c>
      <c r="P2277" s="2">
        <v>85.5</v>
      </c>
      <c r="Q2277" s="2">
        <v>85.5</v>
      </c>
      <c r="R2277" s="2">
        <v>171</v>
      </c>
      <c r="S2277" s="2">
        <v>0</v>
      </c>
      <c r="T2277" s="2" t="s">
        <v>44</v>
      </c>
    </row>
    <row r="2278" spans="1:20" x14ac:dyDescent="0.25">
      <c r="A2278" s="2" t="s">
        <v>17</v>
      </c>
      <c r="B2278" s="2" t="s">
        <v>37</v>
      </c>
      <c r="C2278" s="2">
        <v>62019</v>
      </c>
      <c r="D2278" s="11">
        <v>44606</v>
      </c>
      <c r="E2278" s="2" t="s">
        <v>496</v>
      </c>
      <c r="F2278" s="2" t="s">
        <v>497</v>
      </c>
      <c r="G2278" s="2" t="s">
        <v>2977</v>
      </c>
      <c r="H2278" s="2" t="s">
        <v>41</v>
      </c>
      <c r="I2278" s="11">
        <v>43622</v>
      </c>
      <c r="J2278" s="2">
        <v>58410</v>
      </c>
      <c r="K2278" s="2" t="s">
        <v>42</v>
      </c>
      <c r="L2278" s="2" t="s">
        <v>43</v>
      </c>
      <c r="M2278" s="2">
        <v>18</v>
      </c>
      <c r="N2278" s="2">
        <v>49500</v>
      </c>
      <c r="O2278" s="2">
        <v>0</v>
      </c>
      <c r="P2278" s="2">
        <v>4455</v>
      </c>
      <c r="Q2278" s="2">
        <v>4455</v>
      </c>
      <c r="R2278" s="2">
        <v>8910</v>
      </c>
      <c r="S2278" s="2">
        <v>0</v>
      </c>
      <c r="T2278" s="2" t="s">
        <v>44</v>
      </c>
    </row>
    <row r="2279" spans="1:20" x14ac:dyDescent="0.25">
      <c r="A2279" s="2" t="s">
        <v>17</v>
      </c>
      <c r="B2279" s="2" t="s">
        <v>37</v>
      </c>
      <c r="C2279" s="2">
        <v>62019</v>
      </c>
      <c r="D2279" s="11">
        <v>44606</v>
      </c>
      <c r="E2279" s="2" t="s">
        <v>2978</v>
      </c>
      <c r="F2279" s="2" t="s">
        <v>2979</v>
      </c>
      <c r="G2279" s="2" t="s">
        <v>1344</v>
      </c>
      <c r="H2279" s="2" t="s">
        <v>41</v>
      </c>
      <c r="I2279" s="11">
        <v>43635</v>
      </c>
      <c r="J2279" s="2">
        <v>53100</v>
      </c>
      <c r="K2279" s="2" t="s">
        <v>42</v>
      </c>
      <c r="L2279" s="2" t="s">
        <v>43</v>
      </c>
      <c r="M2279" s="2">
        <v>18</v>
      </c>
      <c r="N2279" s="2">
        <v>45000</v>
      </c>
      <c r="O2279" s="2">
        <v>0</v>
      </c>
      <c r="P2279" s="2">
        <v>4050</v>
      </c>
      <c r="Q2279" s="2">
        <v>4050</v>
      </c>
      <c r="R2279" s="2">
        <v>8100</v>
      </c>
      <c r="S2279" s="2">
        <v>0</v>
      </c>
      <c r="T2279" s="2" t="s">
        <v>44</v>
      </c>
    </row>
    <row r="2280" spans="1:20" x14ac:dyDescent="0.25">
      <c r="A2280" s="2" t="s">
        <v>16</v>
      </c>
      <c r="B2280" s="2" t="s">
        <v>37</v>
      </c>
      <c r="C2280" s="2">
        <v>62019</v>
      </c>
      <c r="D2280" s="11">
        <v>44606</v>
      </c>
      <c r="E2280" s="2" t="s">
        <v>2978</v>
      </c>
      <c r="F2280" s="2" t="s">
        <v>2979</v>
      </c>
      <c r="G2280" s="2" t="s">
        <v>2980</v>
      </c>
      <c r="H2280" s="2" t="s">
        <v>41</v>
      </c>
      <c r="I2280" s="11">
        <v>43616</v>
      </c>
      <c r="J2280" s="2">
        <v>13688</v>
      </c>
      <c r="K2280" s="2" t="s">
        <v>42</v>
      </c>
      <c r="L2280" s="2" t="s">
        <v>43</v>
      </c>
      <c r="M2280" s="2">
        <v>18</v>
      </c>
      <c r="N2280" s="2">
        <v>11600</v>
      </c>
      <c r="O2280" s="2">
        <v>0</v>
      </c>
      <c r="P2280" s="2">
        <v>1044</v>
      </c>
      <c r="Q2280" s="2">
        <v>1044</v>
      </c>
      <c r="R2280" s="2">
        <v>2088</v>
      </c>
      <c r="S2280" s="2">
        <v>0</v>
      </c>
      <c r="T2280" s="2" t="s">
        <v>44</v>
      </c>
    </row>
    <row r="2281" spans="1:20" x14ac:dyDescent="0.25">
      <c r="A2281" s="2" t="s">
        <v>17</v>
      </c>
      <c r="B2281" s="2" t="s">
        <v>37</v>
      </c>
      <c r="C2281" s="2">
        <v>62019</v>
      </c>
      <c r="D2281" s="11">
        <v>44606</v>
      </c>
      <c r="E2281" s="2" t="s">
        <v>503</v>
      </c>
      <c r="F2281" s="2" t="s">
        <v>504</v>
      </c>
      <c r="G2281" s="2" t="s">
        <v>2981</v>
      </c>
      <c r="H2281" s="2" t="s">
        <v>41</v>
      </c>
      <c r="I2281" s="11">
        <v>43644</v>
      </c>
      <c r="J2281" s="2">
        <v>17228</v>
      </c>
      <c r="K2281" s="2" t="s">
        <v>42</v>
      </c>
      <c r="L2281" s="2" t="s">
        <v>43</v>
      </c>
      <c r="M2281" s="2">
        <v>18</v>
      </c>
      <c r="N2281" s="2">
        <v>14600</v>
      </c>
      <c r="O2281" s="2">
        <v>0</v>
      </c>
      <c r="P2281" s="2">
        <v>1314</v>
      </c>
      <c r="Q2281" s="2">
        <v>1314</v>
      </c>
      <c r="R2281" s="2">
        <v>2628</v>
      </c>
      <c r="S2281" s="2">
        <v>0</v>
      </c>
      <c r="T2281" s="2" t="s">
        <v>44</v>
      </c>
    </row>
    <row r="2282" spans="1:20" x14ac:dyDescent="0.25">
      <c r="A2282" s="2" t="s">
        <v>15</v>
      </c>
      <c r="B2282" s="2" t="s">
        <v>37</v>
      </c>
      <c r="C2282" s="2">
        <v>62019</v>
      </c>
      <c r="D2282" s="11">
        <v>44606</v>
      </c>
      <c r="E2282" s="2" t="s">
        <v>2982</v>
      </c>
      <c r="F2282" s="2" t="s">
        <v>2983</v>
      </c>
      <c r="G2282" s="2" t="s">
        <v>2984</v>
      </c>
      <c r="H2282" s="2" t="s">
        <v>41</v>
      </c>
      <c r="I2282" s="11">
        <v>43571</v>
      </c>
      <c r="J2282" s="2">
        <v>5650</v>
      </c>
      <c r="K2282" s="2" t="s">
        <v>42</v>
      </c>
      <c r="L2282" s="2" t="s">
        <v>43</v>
      </c>
      <c r="M2282" s="2">
        <v>18</v>
      </c>
      <c r="N2282" s="2">
        <v>4790</v>
      </c>
      <c r="O2282" s="2">
        <v>0</v>
      </c>
      <c r="P2282" s="2">
        <v>431.1</v>
      </c>
      <c r="Q2282" s="2">
        <v>431.1</v>
      </c>
      <c r="R2282" s="2">
        <v>862.2</v>
      </c>
      <c r="S2282" s="2">
        <v>0</v>
      </c>
      <c r="T2282" s="2" t="s">
        <v>44</v>
      </c>
    </row>
    <row r="2283" spans="1:20" x14ac:dyDescent="0.25">
      <c r="A2283" s="2" t="s">
        <v>17</v>
      </c>
      <c r="B2283" s="2" t="s">
        <v>37</v>
      </c>
      <c r="C2283" s="2">
        <v>62019</v>
      </c>
      <c r="D2283" s="11">
        <v>44606</v>
      </c>
      <c r="E2283" s="2" t="s">
        <v>2985</v>
      </c>
      <c r="F2283" s="2" t="s">
        <v>2986</v>
      </c>
      <c r="G2283" s="2" t="s">
        <v>2987</v>
      </c>
      <c r="H2283" s="2" t="s">
        <v>41</v>
      </c>
      <c r="I2283" s="11">
        <v>43645</v>
      </c>
      <c r="J2283" s="2">
        <v>44371.6</v>
      </c>
      <c r="K2283" s="2" t="s">
        <v>42</v>
      </c>
      <c r="L2283" s="2" t="s">
        <v>43</v>
      </c>
      <c r="M2283" s="2">
        <v>5</v>
      </c>
      <c r="N2283" s="2">
        <v>15040</v>
      </c>
      <c r="O2283" s="2">
        <v>0</v>
      </c>
      <c r="P2283" s="2">
        <v>376</v>
      </c>
      <c r="Q2283" s="2">
        <v>376</v>
      </c>
      <c r="R2283" s="2">
        <v>752</v>
      </c>
      <c r="S2283" s="2">
        <v>0</v>
      </c>
      <c r="T2283" s="2" t="s">
        <v>44</v>
      </c>
    </row>
    <row r="2284" spans="1:20" x14ac:dyDescent="0.25">
      <c r="A2284" s="2" t="s">
        <v>17</v>
      </c>
      <c r="B2284" s="2" t="s">
        <v>37</v>
      </c>
      <c r="C2284" s="2">
        <v>62019</v>
      </c>
      <c r="D2284" s="11">
        <v>44606</v>
      </c>
      <c r="E2284" s="2" t="s">
        <v>2985</v>
      </c>
      <c r="F2284" s="2" t="s">
        <v>2986</v>
      </c>
      <c r="G2284" s="2" t="s">
        <v>2987</v>
      </c>
      <c r="H2284" s="2" t="s">
        <v>41</v>
      </c>
      <c r="I2284" s="11">
        <v>43645</v>
      </c>
      <c r="J2284" s="2">
        <v>44371.6</v>
      </c>
      <c r="K2284" s="2" t="s">
        <v>42</v>
      </c>
      <c r="L2284" s="2" t="s">
        <v>43</v>
      </c>
      <c r="M2284" s="2">
        <v>18</v>
      </c>
      <c r="N2284" s="2">
        <v>24220</v>
      </c>
      <c r="O2284" s="2">
        <v>0</v>
      </c>
      <c r="P2284" s="2">
        <v>2179.8000000000002</v>
      </c>
      <c r="Q2284" s="2">
        <v>2179.8000000000002</v>
      </c>
      <c r="R2284" s="2">
        <v>4359.6000000000004</v>
      </c>
      <c r="S2284" s="2">
        <v>0</v>
      </c>
      <c r="T2284" s="2" t="s">
        <v>44</v>
      </c>
    </row>
    <row r="2285" spans="1:20" x14ac:dyDescent="0.25">
      <c r="A2285" s="2" t="s">
        <v>17</v>
      </c>
      <c r="B2285" s="2" t="s">
        <v>37</v>
      </c>
      <c r="C2285" s="2">
        <v>62019</v>
      </c>
      <c r="D2285" s="11">
        <v>44606</v>
      </c>
      <c r="E2285" s="2" t="s">
        <v>2985</v>
      </c>
      <c r="F2285" s="2" t="s">
        <v>2986</v>
      </c>
      <c r="G2285" s="2" t="s">
        <v>2988</v>
      </c>
      <c r="H2285" s="2" t="s">
        <v>41</v>
      </c>
      <c r="I2285" s="11">
        <v>43645</v>
      </c>
      <c r="J2285" s="2">
        <v>7670</v>
      </c>
      <c r="K2285" s="2" t="s">
        <v>42</v>
      </c>
      <c r="L2285" s="2" t="s">
        <v>43</v>
      </c>
      <c r="M2285" s="2">
        <v>18</v>
      </c>
      <c r="N2285" s="2">
        <v>6500</v>
      </c>
      <c r="O2285" s="2">
        <v>0</v>
      </c>
      <c r="P2285" s="2">
        <v>585</v>
      </c>
      <c r="Q2285" s="2">
        <v>585</v>
      </c>
      <c r="R2285" s="2">
        <v>1170</v>
      </c>
      <c r="S2285" s="2">
        <v>0</v>
      </c>
      <c r="T2285" s="2" t="s">
        <v>44</v>
      </c>
    </row>
    <row r="2286" spans="1:20" x14ac:dyDescent="0.25">
      <c r="A2286" s="2" t="s">
        <v>17</v>
      </c>
      <c r="B2286" s="2" t="s">
        <v>37</v>
      </c>
      <c r="C2286" s="2">
        <v>62019</v>
      </c>
      <c r="D2286" s="11">
        <v>44606</v>
      </c>
      <c r="E2286" s="2" t="s">
        <v>518</v>
      </c>
      <c r="F2286" s="2" t="s">
        <v>519</v>
      </c>
      <c r="G2286" s="2" t="s">
        <v>2989</v>
      </c>
      <c r="H2286" s="2" t="s">
        <v>41</v>
      </c>
      <c r="I2286" s="11">
        <v>43621</v>
      </c>
      <c r="J2286" s="2">
        <v>70210</v>
      </c>
      <c r="K2286" s="2" t="s">
        <v>42</v>
      </c>
      <c r="L2286" s="2" t="s">
        <v>43</v>
      </c>
      <c r="M2286" s="2">
        <v>18</v>
      </c>
      <c r="N2286" s="2">
        <v>59500</v>
      </c>
      <c r="O2286" s="2">
        <v>0</v>
      </c>
      <c r="P2286" s="2">
        <v>5355</v>
      </c>
      <c r="Q2286" s="2">
        <v>5355</v>
      </c>
      <c r="R2286" s="2">
        <v>10710</v>
      </c>
      <c r="S2286" s="2">
        <v>0</v>
      </c>
      <c r="T2286" s="2" t="s">
        <v>44</v>
      </c>
    </row>
    <row r="2287" spans="1:20" x14ac:dyDescent="0.25">
      <c r="A2287" s="2" t="s">
        <v>17</v>
      </c>
      <c r="B2287" s="2" t="s">
        <v>37</v>
      </c>
      <c r="C2287" s="2">
        <v>62019</v>
      </c>
      <c r="D2287" s="11">
        <v>44606</v>
      </c>
      <c r="E2287" s="2" t="s">
        <v>2065</v>
      </c>
      <c r="F2287" s="2" t="s">
        <v>2066</v>
      </c>
      <c r="G2287" s="2" t="s">
        <v>2990</v>
      </c>
      <c r="H2287" s="2" t="s">
        <v>41</v>
      </c>
      <c r="I2287" s="11">
        <v>43619</v>
      </c>
      <c r="J2287" s="2">
        <v>6796</v>
      </c>
      <c r="K2287" s="2" t="s">
        <v>42</v>
      </c>
      <c r="L2287" s="2" t="s">
        <v>43</v>
      </c>
      <c r="M2287" s="2">
        <v>0</v>
      </c>
      <c r="N2287" s="2">
        <v>6796</v>
      </c>
      <c r="O2287" s="2">
        <v>0</v>
      </c>
      <c r="P2287" s="2">
        <v>0</v>
      </c>
      <c r="Q2287" s="2">
        <v>0</v>
      </c>
      <c r="R2287" s="2">
        <v>0</v>
      </c>
      <c r="S2287" s="2">
        <v>0</v>
      </c>
      <c r="T2287" s="2" t="s">
        <v>44</v>
      </c>
    </row>
    <row r="2288" spans="1:20" x14ac:dyDescent="0.25">
      <c r="A2288" s="2" t="s">
        <v>17</v>
      </c>
      <c r="B2288" s="2" t="s">
        <v>37</v>
      </c>
      <c r="C2288" s="2">
        <v>62019</v>
      </c>
      <c r="D2288" s="11">
        <v>44606</v>
      </c>
      <c r="E2288" s="2" t="s">
        <v>2065</v>
      </c>
      <c r="F2288" s="2" t="s">
        <v>2066</v>
      </c>
      <c r="G2288" s="2" t="s">
        <v>2991</v>
      </c>
      <c r="H2288" s="2" t="s">
        <v>41</v>
      </c>
      <c r="I2288" s="11">
        <v>43619</v>
      </c>
      <c r="J2288" s="2">
        <v>20978</v>
      </c>
      <c r="K2288" s="2" t="s">
        <v>42</v>
      </c>
      <c r="L2288" s="2" t="s">
        <v>43</v>
      </c>
      <c r="M2288" s="2">
        <v>0</v>
      </c>
      <c r="N2288" s="2">
        <v>5234.68</v>
      </c>
      <c r="O2288" s="2">
        <v>0</v>
      </c>
      <c r="P2288" s="2">
        <v>0</v>
      </c>
      <c r="Q2288" s="2">
        <v>0</v>
      </c>
      <c r="R2288" s="2">
        <v>0</v>
      </c>
      <c r="S2288" s="2">
        <v>0</v>
      </c>
      <c r="T2288" s="2" t="s">
        <v>44</v>
      </c>
    </row>
    <row r="2289" spans="1:20" x14ac:dyDescent="0.25">
      <c r="A2289" s="2" t="s">
        <v>17</v>
      </c>
      <c r="B2289" s="2" t="s">
        <v>37</v>
      </c>
      <c r="C2289" s="2">
        <v>62019</v>
      </c>
      <c r="D2289" s="11">
        <v>44606</v>
      </c>
      <c r="E2289" s="2" t="s">
        <v>2065</v>
      </c>
      <c r="F2289" s="2" t="s">
        <v>2066</v>
      </c>
      <c r="G2289" s="2" t="s">
        <v>2991</v>
      </c>
      <c r="H2289" s="2" t="s">
        <v>41</v>
      </c>
      <c r="I2289" s="11">
        <v>43619</v>
      </c>
      <c r="J2289" s="2">
        <v>20978</v>
      </c>
      <c r="K2289" s="2" t="s">
        <v>42</v>
      </c>
      <c r="L2289" s="2" t="s">
        <v>43</v>
      </c>
      <c r="M2289" s="2">
        <v>12</v>
      </c>
      <c r="N2289" s="2">
        <v>658.17</v>
      </c>
      <c r="O2289" s="2">
        <v>0</v>
      </c>
      <c r="P2289" s="2">
        <v>39.49</v>
      </c>
      <c r="Q2289" s="2">
        <v>39.49</v>
      </c>
      <c r="R2289" s="2">
        <v>78.98</v>
      </c>
      <c r="S2289" s="2">
        <v>0</v>
      </c>
      <c r="T2289" s="2" t="s">
        <v>44</v>
      </c>
    </row>
    <row r="2290" spans="1:20" x14ac:dyDescent="0.25">
      <c r="A2290" s="2" t="s">
        <v>17</v>
      </c>
      <c r="B2290" s="2" t="s">
        <v>37</v>
      </c>
      <c r="C2290" s="2">
        <v>62019</v>
      </c>
      <c r="D2290" s="11">
        <v>44606</v>
      </c>
      <c r="E2290" s="2" t="s">
        <v>2065</v>
      </c>
      <c r="F2290" s="2" t="s">
        <v>2066</v>
      </c>
      <c r="G2290" s="2" t="s">
        <v>2991</v>
      </c>
      <c r="H2290" s="2" t="s">
        <v>41</v>
      </c>
      <c r="I2290" s="11">
        <v>43619</v>
      </c>
      <c r="J2290" s="2">
        <v>20978</v>
      </c>
      <c r="K2290" s="2" t="s">
        <v>42</v>
      </c>
      <c r="L2290" s="2" t="s">
        <v>43</v>
      </c>
      <c r="M2290" s="2">
        <v>5</v>
      </c>
      <c r="N2290" s="2">
        <v>13925.6</v>
      </c>
      <c r="O2290" s="2">
        <v>0</v>
      </c>
      <c r="P2290" s="2">
        <v>348.14</v>
      </c>
      <c r="Q2290" s="2">
        <v>348.14</v>
      </c>
      <c r="R2290" s="2">
        <v>696.28</v>
      </c>
      <c r="S2290" s="2">
        <v>0</v>
      </c>
      <c r="T2290" s="2" t="s">
        <v>44</v>
      </c>
    </row>
    <row r="2291" spans="1:20" x14ac:dyDescent="0.25">
      <c r="A2291" s="2" t="s">
        <v>17</v>
      </c>
      <c r="B2291" s="2" t="s">
        <v>37</v>
      </c>
      <c r="C2291" s="2">
        <v>62019</v>
      </c>
      <c r="D2291" s="11">
        <v>44606</v>
      </c>
      <c r="E2291" s="2" t="s">
        <v>2065</v>
      </c>
      <c r="F2291" s="2" t="s">
        <v>2066</v>
      </c>
      <c r="G2291" s="2" t="s">
        <v>2991</v>
      </c>
      <c r="H2291" s="2" t="s">
        <v>41</v>
      </c>
      <c r="I2291" s="11">
        <v>43619</v>
      </c>
      <c r="J2291" s="2">
        <v>20978</v>
      </c>
      <c r="K2291" s="2" t="s">
        <v>42</v>
      </c>
      <c r="L2291" s="2" t="s">
        <v>43</v>
      </c>
      <c r="M2291" s="2">
        <v>18</v>
      </c>
      <c r="N2291" s="2">
        <v>325.67</v>
      </c>
      <c r="O2291" s="2">
        <v>0</v>
      </c>
      <c r="P2291" s="2">
        <v>29.31</v>
      </c>
      <c r="Q2291" s="2">
        <v>29.31</v>
      </c>
      <c r="R2291" s="2">
        <v>58.62</v>
      </c>
      <c r="S2291" s="2">
        <v>0</v>
      </c>
      <c r="T2291" s="2" t="s">
        <v>44</v>
      </c>
    </row>
    <row r="2292" spans="1:20" x14ac:dyDescent="0.25">
      <c r="A2292" s="2" t="s">
        <v>17</v>
      </c>
      <c r="B2292" s="2" t="s">
        <v>37</v>
      </c>
      <c r="C2292" s="2">
        <v>62019</v>
      </c>
      <c r="D2292" s="11">
        <v>44606</v>
      </c>
      <c r="E2292" s="2" t="s">
        <v>1789</v>
      </c>
      <c r="F2292" s="2" t="s">
        <v>1790</v>
      </c>
      <c r="G2292" s="2" t="s">
        <v>2992</v>
      </c>
      <c r="H2292" s="2" t="s">
        <v>41</v>
      </c>
      <c r="I2292" s="11">
        <v>43638</v>
      </c>
      <c r="J2292" s="2">
        <v>32992.800000000003</v>
      </c>
      <c r="K2292" s="2" t="s">
        <v>42</v>
      </c>
      <c r="L2292" s="2" t="s">
        <v>43</v>
      </c>
      <c r="M2292" s="2">
        <v>18</v>
      </c>
      <c r="N2292" s="2">
        <v>27960</v>
      </c>
      <c r="O2292" s="2">
        <v>0</v>
      </c>
      <c r="P2292" s="2">
        <v>2516.4</v>
      </c>
      <c r="Q2292" s="2">
        <v>2516.4</v>
      </c>
      <c r="R2292" s="2">
        <v>5032.8</v>
      </c>
      <c r="S2292" s="2">
        <v>0</v>
      </c>
      <c r="T2292" s="2" t="s">
        <v>44</v>
      </c>
    </row>
    <row r="2293" spans="1:20" x14ac:dyDescent="0.25">
      <c r="A2293" s="2" t="s">
        <v>17</v>
      </c>
      <c r="B2293" s="2" t="s">
        <v>37</v>
      </c>
      <c r="C2293" s="2">
        <v>62019</v>
      </c>
      <c r="D2293" s="11">
        <v>44606</v>
      </c>
      <c r="E2293" s="2" t="s">
        <v>2993</v>
      </c>
      <c r="F2293" s="2" t="s">
        <v>2994</v>
      </c>
      <c r="G2293" s="2" t="s">
        <v>2995</v>
      </c>
      <c r="H2293" s="2" t="s">
        <v>41</v>
      </c>
      <c r="I2293" s="11">
        <v>43643</v>
      </c>
      <c r="J2293" s="2">
        <v>19476</v>
      </c>
      <c r="K2293" s="2" t="s">
        <v>42</v>
      </c>
      <c r="L2293" s="2" t="s">
        <v>43</v>
      </c>
      <c r="M2293" s="2">
        <v>18</v>
      </c>
      <c r="N2293" s="2">
        <v>16505</v>
      </c>
      <c r="O2293" s="2">
        <v>2970.9</v>
      </c>
      <c r="P2293" s="2">
        <v>0</v>
      </c>
      <c r="Q2293" s="2">
        <v>0</v>
      </c>
      <c r="R2293" s="2">
        <v>2970.9</v>
      </c>
      <c r="S2293" s="2">
        <v>0</v>
      </c>
      <c r="T2293" s="2" t="s">
        <v>44</v>
      </c>
    </row>
    <row r="2294" spans="1:20" x14ac:dyDescent="0.25">
      <c r="A2294" s="2" t="s">
        <v>17</v>
      </c>
      <c r="B2294" s="2" t="s">
        <v>37</v>
      </c>
      <c r="C2294" s="2">
        <v>62019</v>
      </c>
      <c r="D2294" s="11">
        <v>44606</v>
      </c>
      <c r="E2294" s="2" t="s">
        <v>549</v>
      </c>
      <c r="F2294" s="2" t="s">
        <v>550</v>
      </c>
      <c r="G2294" s="2" t="s">
        <v>2996</v>
      </c>
      <c r="H2294" s="2" t="s">
        <v>41</v>
      </c>
      <c r="I2294" s="11">
        <v>43631</v>
      </c>
      <c r="J2294" s="2">
        <v>320112</v>
      </c>
      <c r="K2294" s="2" t="s">
        <v>42</v>
      </c>
      <c r="L2294" s="2" t="s">
        <v>43</v>
      </c>
      <c r="M2294" s="2">
        <v>0</v>
      </c>
      <c r="N2294" s="2">
        <v>305101</v>
      </c>
      <c r="O2294" s="2">
        <v>0</v>
      </c>
      <c r="P2294" s="2">
        <v>0</v>
      </c>
      <c r="Q2294" s="2">
        <v>0</v>
      </c>
      <c r="R2294" s="2">
        <v>0</v>
      </c>
      <c r="S2294" s="2">
        <v>0</v>
      </c>
      <c r="T2294" s="2" t="s">
        <v>44</v>
      </c>
    </row>
    <row r="2295" spans="1:20" x14ac:dyDescent="0.25">
      <c r="A2295" s="2" t="s">
        <v>17</v>
      </c>
      <c r="B2295" s="2" t="s">
        <v>37</v>
      </c>
      <c r="C2295" s="2">
        <v>62019</v>
      </c>
      <c r="D2295" s="11">
        <v>44606</v>
      </c>
      <c r="E2295" s="2" t="s">
        <v>549</v>
      </c>
      <c r="F2295" s="2" t="s">
        <v>550</v>
      </c>
      <c r="G2295" s="2" t="s">
        <v>2996</v>
      </c>
      <c r="H2295" s="2" t="s">
        <v>41</v>
      </c>
      <c r="I2295" s="11">
        <v>43631</v>
      </c>
      <c r="J2295" s="2">
        <v>320112</v>
      </c>
      <c r="K2295" s="2" t="s">
        <v>42</v>
      </c>
      <c r="L2295" s="2" t="s">
        <v>43</v>
      </c>
      <c r="M2295" s="2">
        <v>18</v>
      </c>
      <c r="N2295" s="2">
        <v>12721</v>
      </c>
      <c r="O2295" s="2">
        <v>0</v>
      </c>
      <c r="P2295" s="2">
        <v>1145</v>
      </c>
      <c r="Q2295" s="2">
        <v>1145</v>
      </c>
      <c r="R2295" s="2">
        <v>2290</v>
      </c>
      <c r="S2295" s="2">
        <v>0</v>
      </c>
      <c r="T2295" s="2" t="s">
        <v>44</v>
      </c>
    </row>
    <row r="2296" spans="1:20" x14ac:dyDescent="0.25">
      <c r="A2296" s="2" t="s">
        <v>17</v>
      </c>
      <c r="B2296" s="2" t="s">
        <v>37</v>
      </c>
      <c r="C2296" s="2">
        <v>62019</v>
      </c>
      <c r="D2296" s="11">
        <v>44606</v>
      </c>
      <c r="E2296" s="2" t="s">
        <v>549</v>
      </c>
      <c r="F2296" s="2" t="s">
        <v>550</v>
      </c>
      <c r="G2296" s="2" t="s">
        <v>2997</v>
      </c>
      <c r="H2296" s="2" t="s">
        <v>41</v>
      </c>
      <c r="I2296" s="11">
        <v>43637</v>
      </c>
      <c r="J2296" s="2">
        <v>31241</v>
      </c>
      <c r="K2296" s="2" t="s">
        <v>42</v>
      </c>
      <c r="L2296" s="2" t="s">
        <v>43</v>
      </c>
      <c r="M2296" s="2">
        <v>0</v>
      </c>
      <c r="N2296" s="2">
        <v>13145</v>
      </c>
      <c r="O2296" s="2">
        <v>0</v>
      </c>
      <c r="P2296" s="2">
        <v>0</v>
      </c>
      <c r="Q2296" s="2">
        <v>0</v>
      </c>
      <c r="R2296" s="2">
        <v>0</v>
      </c>
      <c r="S2296" s="2">
        <v>0</v>
      </c>
      <c r="T2296" s="2" t="s">
        <v>44</v>
      </c>
    </row>
    <row r="2297" spans="1:20" x14ac:dyDescent="0.25">
      <c r="A2297" s="2" t="s">
        <v>17</v>
      </c>
      <c r="B2297" s="2" t="s">
        <v>37</v>
      </c>
      <c r="C2297" s="2">
        <v>62019</v>
      </c>
      <c r="D2297" s="11">
        <v>44606</v>
      </c>
      <c r="E2297" s="2" t="s">
        <v>549</v>
      </c>
      <c r="F2297" s="2" t="s">
        <v>550</v>
      </c>
      <c r="G2297" s="2" t="s">
        <v>2997</v>
      </c>
      <c r="H2297" s="2" t="s">
        <v>41</v>
      </c>
      <c r="I2297" s="11">
        <v>43637</v>
      </c>
      <c r="J2297" s="2">
        <v>31241</v>
      </c>
      <c r="K2297" s="2" t="s">
        <v>42</v>
      </c>
      <c r="L2297" s="2" t="s">
        <v>43</v>
      </c>
      <c r="M2297" s="2">
        <v>18</v>
      </c>
      <c r="N2297" s="2">
        <v>15336</v>
      </c>
      <c r="O2297" s="2">
        <v>0</v>
      </c>
      <c r="P2297" s="2">
        <v>1380</v>
      </c>
      <c r="Q2297" s="2">
        <v>1380</v>
      </c>
      <c r="R2297" s="2">
        <v>2760</v>
      </c>
      <c r="S2297" s="2">
        <v>0</v>
      </c>
      <c r="T2297" s="2" t="s">
        <v>44</v>
      </c>
    </row>
    <row r="2298" spans="1:20" x14ac:dyDescent="0.25">
      <c r="A2298" s="2" t="s">
        <v>17</v>
      </c>
      <c r="B2298" s="2" t="s">
        <v>37</v>
      </c>
      <c r="C2298" s="2">
        <v>62019</v>
      </c>
      <c r="D2298" s="11">
        <v>44606</v>
      </c>
      <c r="E2298" s="2" t="s">
        <v>549</v>
      </c>
      <c r="F2298" s="2" t="s">
        <v>550</v>
      </c>
      <c r="G2298" s="2" t="s">
        <v>2998</v>
      </c>
      <c r="H2298" s="2" t="s">
        <v>41</v>
      </c>
      <c r="I2298" s="11">
        <v>43642</v>
      </c>
      <c r="J2298" s="2">
        <v>14474</v>
      </c>
      <c r="K2298" s="2" t="s">
        <v>42</v>
      </c>
      <c r="L2298" s="2" t="s">
        <v>43</v>
      </c>
      <c r="M2298" s="2">
        <v>18</v>
      </c>
      <c r="N2298" s="2">
        <v>6210</v>
      </c>
      <c r="O2298" s="2">
        <v>0</v>
      </c>
      <c r="P2298" s="2">
        <v>559</v>
      </c>
      <c r="Q2298" s="2">
        <v>559</v>
      </c>
      <c r="R2298" s="2">
        <v>1118</v>
      </c>
      <c r="S2298" s="2">
        <v>0</v>
      </c>
      <c r="T2298" s="2" t="s">
        <v>44</v>
      </c>
    </row>
    <row r="2299" spans="1:20" x14ac:dyDescent="0.25">
      <c r="A2299" s="2" t="s">
        <v>17</v>
      </c>
      <c r="B2299" s="2" t="s">
        <v>37</v>
      </c>
      <c r="C2299" s="2">
        <v>62019</v>
      </c>
      <c r="D2299" s="11">
        <v>44606</v>
      </c>
      <c r="E2299" s="2" t="s">
        <v>549</v>
      </c>
      <c r="F2299" s="2" t="s">
        <v>550</v>
      </c>
      <c r="G2299" s="2" t="s">
        <v>2998</v>
      </c>
      <c r="H2299" s="2" t="s">
        <v>41</v>
      </c>
      <c r="I2299" s="11">
        <v>43642</v>
      </c>
      <c r="J2299" s="2">
        <v>14474</v>
      </c>
      <c r="K2299" s="2" t="s">
        <v>42</v>
      </c>
      <c r="L2299" s="2" t="s">
        <v>43</v>
      </c>
      <c r="M2299" s="2">
        <v>0</v>
      </c>
      <c r="N2299" s="2">
        <v>7146</v>
      </c>
      <c r="O2299" s="2">
        <v>0</v>
      </c>
      <c r="P2299" s="2">
        <v>0</v>
      </c>
      <c r="Q2299" s="2">
        <v>0</v>
      </c>
      <c r="R2299" s="2">
        <v>0</v>
      </c>
      <c r="S2299" s="2">
        <v>0</v>
      </c>
      <c r="T2299" s="2" t="s">
        <v>44</v>
      </c>
    </row>
    <row r="2300" spans="1:20" x14ac:dyDescent="0.25">
      <c r="A2300" s="2" t="s">
        <v>17</v>
      </c>
      <c r="B2300" s="2" t="s">
        <v>37</v>
      </c>
      <c r="C2300" s="2">
        <v>62019</v>
      </c>
      <c r="D2300" s="11">
        <v>44606</v>
      </c>
      <c r="E2300" s="2" t="s">
        <v>549</v>
      </c>
      <c r="F2300" s="2" t="s">
        <v>550</v>
      </c>
      <c r="G2300" s="2" t="s">
        <v>694</v>
      </c>
      <c r="H2300" s="2" t="s">
        <v>41</v>
      </c>
      <c r="I2300" s="11">
        <v>43645</v>
      </c>
      <c r="J2300" s="2">
        <v>54856</v>
      </c>
      <c r="K2300" s="2" t="s">
        <v>42</v>
      </c>
      <c r="L2300" s="2" t="s">
        <v>43</v>
      </c>
      <c r="M2300" s="2">
        <v>18</v>
      </c>
      <c r="N2300" s="2">
        <v>6590</v>
      </c>
      <c r="O2300" s="2">
        <v>0</v>
      </c>
      <c r="P2300" s="2">
        <v>593</v>
      </c>
      <c r="Q2300" s="2">
        <v>593</v>
      </c>
      <c r="R2300" s="2">
        <v>1186</v>
      </c>
      <c r="S2300" s="2">
        <v>0</v>
      </c>
      <c r="T2300" s="2" t="s">
        <v>44</v>
      </c>
    </row>
    <row r="2301" spans="1:20" x14ac:dyDescent="0.25">
      <c r="A2301" s="2" t="s">
        <v>17</v>
      </c>
      <c r="B2301" s="2" t="s">
        <v>37</v>
      </c>
      <c r="C2301" s="2">
        <v>62019</v>
      </c>
      <c r="D2301" s="11">
        <v>44606</v>
      </c>
      <c r="E2301" s="2" t="s">
        <v>549</v>
      </c>
      <c r="F2301" s="2" t="s">
        <v>550</v>
      </c>
      <c r="G2301" s="2" t="s">
        <v>694</v>
      </c>
      <c r="H2301" s="2" t="s">
        <v>41</v>
      </c>
      <c r="I2301" s="11">
        <v>43645</v>
      </c>
      <c r="J2301" s="2">
        <v>54856</v>
      </c>
      <c r="K2301" s="2" t="s">
        <v>42</v>
      </c>
      <c r="L2301" s="2" t="s">
        <v>43</v>
      </c>
      <c r="M2301" s="2">
        <v>0</v>
      </c>
      <c r="N2301" s="2">
        <v>47080</v>
      </c>
      <c r="O2301" s="2">
        <v>0</v>
      </c>
      <c r="P2301" s="2">
        <v>0</v>
      </c>
      <c r="Q2301" s="2">
        <v>0</v>
      </c>
      <c r="R2301" s="2">
        <v>0</v>
      </c>
      <c r="S2301" s="2">
        <v>0</v>
      </c>
      <c r="T2301" s="2" t="s">
        <v>44</v>
      </c>
    </row>
    <row r="2302" spans="1:20" x14ac:dyDescent="0.25">
      <c r="A2302" s="2" t="s">
        <v>17</v>
      </c>
      <c r="B2302" s="2" t="s">
        <v>37</v>
      </c>
      <c r="C2302" s="2">
        <v>62019</v>
      </c>
      <c r="D2302" s="11">
        <v>44606</v>
      </c>
      <c r="E2302" s="2" t="s">
        <v>1791</v>
      </c>
      <c r="F2302" s="2" t="s">
        <v>1792</v>
      </c>
      <c r="G2302" s="2" t="s">
        <v>2999</v>
      </c>
      <c r="H2302" s="2" t="s">
        <v>41</v>
      </c>
      <c r="I2302" s="11">
        <v>43634</v>
      </c>
      <c r="J2302" s="2">
        <v>3390</v>
      </c>
      <c r="K2302" s="2" t="s">
        <v>42</v>
      </c>
      <c r="L2302" s="2" t="s">
        <v>43</v>
      </c>
      <c r="M2302" s="2">
        <v>18</v>
      </c>
      <c r="N2302" s="2">
        <v>2872.9</v>
      </c>
      <c r="O2302" s="2">
        <v>0</v>
      </c>
      <c r="P2302" s="2">
        <v>258.56</v>
      </c>
      <c r="Q2302" s="2">
        <v>258.56</v>
      </c>
      <c r="R2302" s="2">
        <v>517.12</v>
      </c>
      <c r="S2302" s="2">
        <v>0</v>
      </c>
      <c r="T2302" s="2" t="s">
        <v>44</v>
      </c>
    </row>
    <row r="2303" spans="1:20" x14ac:dyDescent="0.25">
      <c r="A2303" s="2" t="s">
        <v>17</v>
      </c>
      <c r="B2303" s="2" t="s">
        <v>37</v>
      </c>
      <c r="C2303" s="2">
        <v>62019</v>
      </c>
      <c r="D2303" s="11">
        <v>44606</v>
      </c>
      <c r="E2303" s="2" t="s">
        <v>3000</v>
      </c>
      <c r="F2303" s="2" t="s">
        <v>3001</v>
      </c>
      <c r="G2303" s="2" t="s">
        <v>3002</v>
      </c>
      <c r="H2303" s="2" t="s">
        <v>41</v>
      </c>
      <c r="I2303" s="11">
        <v>43644</v>
      </c>
      <c r="J2303" s="2">
        <v>187148</v>
      </c>
      <c r="K2303" s="2" t="s">
        <v>42</v>
      </c>
      <c r="L2303" s="2" t="s">
        <v>43</v>
      </c>
      <c r="M2303" s="2">
        <v>18</v>
      </c>
      <c r="N2303" s="2">
        <v>158600</v>
      </c>
      <c r="O2303" s="2">
        <v>28548</v>
      </c>
      <c r="P2303" s="2">
        <v>0</v>
      </c>
      <c r="Q2303" s="2">
        <v>0</v>
      </c>
      <c r="R2303" s="2">
        <v>28548</v>
      </c>
      <c r="S2303" s="2">
        <v>0</v>
      </c>
      <c r="T2303" s="2" t="s">
        <v>44</v>
      </c>
    </row>
    <row r="2304" spans="1:20" x14ac:dyDescent="0.25">
      <c r="A2304" s="2" t="s">
        <v>17</v>
      </c>
      <c r="B2304" s="2" t="s">
        <v>37</v>
      </c>
      <c r="C2304" s="2">
        <v>62019</v>
      </c>
      <c r="D2304" s="11">
        <v>44606</v>
      </c>
      <c r="E2304" s="2" t="s">
        <v>558</v>
      </c>
      <c r="F2304" s="2" t="s">
        <v>559</v>
      </c>
      <c r="G2304" s="2" t="s">
        <v>3003</v>
      </c>
      <c r="H2304" s="2" t="s">
        <v>41</v>
      </c>
      <c r="I2304" s="11">
        <v>43638</v>
      </c>
      <c r="J2304" s="2">
        <v>1106427</v>
      </c>
      <c r="K2304" s="2" t="s">
        <v>42</v>
      </c>
      <c r="L2304" s="2" t="s">
        <v>43</v>
      </c>
      <c r="M2304" s="2">
        <v>18</v>
      </c>
      <c r="N2304" s="2">
        <v>937650</v>
      </c>
      <c r="O2304" s="2">
        <v>168777</v>
      </c>
      <c r="P2304" s="2">
        <v>0</v>
      </c>
      <c r="Q2304" s="2">
        <v>0</v>
      </c>
      <c r="R2304" s="2">
        <v>168777</v>
      </c>
      <c r="S2304" s="2">
        <v>0</v>
      </c>
      <c r="T2304" s="2" t="s">
        <v>44</v>
      </c>
    </row>
    <row r="2305" spans="1:20" x14ac:dyDescent="0.25">
      <c r="A2305" s="2" t="s">
        <v>17</v>
      </c>
      <c r="B2305" s="2" t="s">
        <v>37</v>
      </c>
      <c r="C2305" s="2">
        <v>62019</v>
      </c>
      <c r="D2305" s="11">
        <v>44606</v>
      </c>
      <c r="E2305" s="2" t="s">
        <v>696</v>
      </c>
      <c r="F2305" s="2" t="s">
        <v>53</v>
      </c>
      <c r="G2305" s="2" t="s">
        <v>3004</v>
      </c>
      <c r="H2305" s="2" t="s">
        <v>41</v>
      </c>
      <c r="I2305" s="11">
        <v>43646</v>
      </c>
      <c r="J2305" s="2">
        <v>118</v>
      </c>
      <c r="K2305" s="2" t="s">
        <v>42</v>
      </c>
      <c r="L2305" s="2" t="s">
        <v>43</v>
      </c>
      <c r="M2305" s="2">
        <v>18</v>
      </c>
      <c r="N2305" s="2">
        <v>100</v>
      </c>
      <c r="O2305" s="2">
        <v>18</v>
      </c>
      <c r="P2305" s="2">
        <v>0</v>
      </c>
      <c r="Q2305" s="2">
        <v>0</v>
      </c>
      <c r="R2305" s="2">
        <v>18</v>
      </c>
      <c r="S2305" s="2">
        <v>0</v>
      </c>
      <c r="T2305" s="2" t="s">
        <v>44</v>
      </c>
    </row>
    <row r="2306" spans="1:20" x14ac:dyDescent="0.25">
      <c r="A2306" s="2" t="s">
        <v>17</v>
      </c>
      <c r="B2306" s="2" t="s">
        <v>37</v>
      </c>
      <c r="C2306" s="2">
        <v>62019</v>
      </c>
      <c r="D2306" s="11">
        <v>44606</v>
      </c>
      <c r="E2306" s="2" t="s">
        <v>561</v>
      </c>
      <c r="F2306" s="2" t="s">
        <v>562</v>
      </c>
      <c r="G2306" s="2" t="s">
        <v>1997</v>
      </c>
      <c r="H2306" s="2" t="s">
        <v>41</v>
      </c>
      <c r="I2306" s="11">
        <v>43637</v>
      </c>
      <c r="J2306" s="2">
        <v>39301</v>
      </c>
      <c r="K2306" s="2" t="s">
        <v>42</v>
      </c>
      <c r="L2306" s="2" t="s">
        <v>43</v>
      </c>
      <c r="M2306" s="2">
        <v>12</v>
      </c>
      <c r="N2306" s="2">
        <v>35090</v>
      </c>
      <c r="O2306" s="2">
        <v>0</v>
      </c>
      <c r="P2306" s="2">
        <v>2105.4</v>
      </c>
      <c r="Q2306" s="2">
        <v>2105.4</v>
      </c>
      <c r="R2306" s="2">
        <v>4210.8</v>
      </c>
      <c r="S2306" s="2">
        <v>0</v>
      </c>
      <c r="T2306" s="2" t="s">
        <v>44</v>
      </c>
    </row>
    <row r="2307" spans="1:20" x14ac:dyDescent="0.25">
      <c r="A2307" s="2" t="s">
        <v>17</v>
      </c>
      <c r="B2307" s="2" t="s">
        <v>37</v>
      </c>
      <c r="C2307" s="2">
        <v>62019</v>
      </c>
      <c r="D2307" s="11">
        <v>44606</v>
      </c>
      <c r="E2307" s="2" t="s">
        <v>561</v>
      </c>
      <c r="F2307" s="2" t="s">
        <v>562</v>
      </c>
      <c r="G2307" s="2" t="s">
        <v>3005</v>
      </c>
      <c r="H2307" s="2" t="s">
        <v>41</v>
      </c>
      <c r="I2307" s="11">
        <v>43645</v>
      </c>
      <c r="J2307" s="2">
        <v>14175</v>
      </c>
      <c r="K2307" s="2" t="s">
        <v>42</v>
      </c>
      <c r="L2307" s="2" t="s">
        <v>43</v>
      </c>
      <c r="M2307" s="2">
        <v>12</v>
      </c>
      <c r="N2307" s="2">
        <v>12656</v>
      </c>
      <c r="O2307" s="2">
        <v>0</v>
      </c>
      <c r="P2307" s="2">
        <v>759.36</v>
      </c>
      <c r="Q2307" s="2">
        <v>759.36</v>
      </c>
      <c r="R2307" s="2">
        <v>1518.72</v>
      </c>
      <c r="S2307" s="2">
        <v>0</v>
      </c>
      <c r="T2307" s="2" t="s">
        <v>44</v>
      </c>
    </row>
    <row r="2308" spans="1:20" x14ac:dyDescent="0.25">
      <c r="A2308" s="2" t="s">
        <v>17</v>
      </c>
      <c r="B2308" s="2" t="s">
        <v>37</v>
      </c>
      <c r="C2308" s="2">
        <v>62019</v>
      </c>
      <c r="D2308" s="11">
        <v>44606</v>
      </c>
      <c r="E2308" s="2" t="s">
        <v>2503</v>
      </c>
      <c r="F2308" s="2" t="s">
        <v>2504</v>
      </c>
      <c r="G2308" s="2" t="s">
        <v>3006</v>
      </c>
      <c r="H2308" s="2" t="s">
        <v>41</v>
      </c>
      <c r="I2308" s="11">
        <v>43626</v>
      </c>
      <c r="J2308" s="2">
        <v>2301</v>
      </c>
      <c r="K2308" s="2" t="s">
        <v>42</v>
      </c>
      <c r="L2308" s="2" t="s">
        <v>43</v>
      </c>
      <c r="M2308" s="2">
        <v>18</v>
      </c>
      <c r="N2308" s="2">
        <v>1950</v>
      </c>
      <c r="O2308" s="2">
        <v>0</v>
      </c>
      <c r="P2308" s="2">
        <v>175.5</v>
      </c>
      <c r="Q2308" s="2">
        <v>175.5</v>
      </c>
      <c r="R2308" s="2">
        <v>351</v>
      </c>
      <c r="S2308" s="2">
        <v>0</v>
      </c>
      <c r="T2308" s="2" t="s">
        <v>44</v>
      </c>
    </row>
    <row r="2309" spans="1:20" x14ac:dyDescent="0.25">
      <c r="A2309" s="2" t="s">
        <v>17</v>
      </c>
      <c r="B2309" s="2" t="s">
        <v>37</v>
      </c>
      <c r="C2309" s="2">
        <v>62019</v>
      </c>
      <c r="D2309" s="11">
        <v>44606</v>
      </c>
      <c r="E2309" s="2" t="s">
        <v>2503</v>
      </c>
      <c r="F2309" s="2" t="s">
        <v>2504</v>
      </c>
      <c r="G2309" s="2" t="s">
        <v>3007</v>
      </c>
      <c r="H2309" s="2" t="s">
        <v>41</v>
      </c>
      <c r="I2309" s="11">
        <v>43626</v>
      </c>
      <c r="J2309" s="2">
        <v>7073</v>
      </c>
      <c r="K2309" s="2" t="s">
        <v>42</v>
      </c>
      <c r="L2309" s="2" t="s">
        <v>43</v>
      </c>
      <c r="M2309" s="2">
        <v>18</v>
      </c>
      <c r="N2309" s="2">
        <v>5994</v>
      </c>
      <c r="O2309" s="2">
        <v>0</v>
      </c>
      <c r="P2309" s="2">
        <v>539.46</v>
      </c>
      <c r="Q2309" s="2">
        <v>539.46</v>
      </c>
      <c r="R2309" s="2">
        <v>1078.92</v>
      </c>
      <c r="S2309" s="2">
        <v>0</v>
      </c>
      <c r="T2309" s="2" t="s">
        <v>44</v>
      </c>
    </row>
    <row r="2310" spans="1:20" x14ac:dyDescent="0.25">
      <c r="A2310" s="2" t="s">
        <v>17</v>
      </c>
      <c r="B2310" s="2" t="s">
        <v>37</v>
      </c>
      <c r="C2310" s="2">
        <v>62019</v>
      </c>
      <c r="D2310" s="11">
        <v>44606</v>
      </c>
      <c r="E2310" s="2" t="s">
        <v>2503</v>
      </c>
      <c r="F2310" s="2" t="s">
        <v>2504</v>
      </c>
      <c r="G2310" s="2" t="s">
        <v>3008</v>
      </c>
      <c r="H2310" s="2" t="s">
        <v>41</v>
      </c>
      <c r="I2310" s="11">
        <v>43633</v>
      </c>
      <c r="J2310" s="2">
        <v>8850</v>
      </c>
      <c r="K2310" s="2" t="s">
        <v>42</v>
      </c>
      <c r="L2310" s="2" t="s">
        <v>43</v>
      </c>
      <c r="M2310" s="2">
        <v>18</v>
      </c>
      <c r="N2310" s="2">
        <v>7500</v>
      </c>
      <c r="O2310" s="2">
        <v>0</v>
      </c>
      <c r="P2310" s="2">
        <v>675</v>
      </c>
      <c r="Q2310" s="2">
        <v>675</v>
      </c>
      <c r="R2310" s="2">
        <v>1350</v>
      </c>
      <c r="S2310" s="2">
        <v>0</v>
      </c>
      <c r="T2310" s="2" t="s">
        <v>44</v>
      </c>
    </row>
    <row r="2311" spans="1:20" x14ac:dyDescent="0.25">
      <c r="A2311" s="2" t="s">
        <v>17</v>
      </c>
      <c r="B2311" s="2" t="s">
        <v>37</v>
      </c>
      <c r="C2311" s="2">
        <v>62019</v>
      </c>
      <c r="D2311" s="11">
        <v>44606</v>
      </c>
      <c r="E2311" s="2" t="s">
        <v>2503</v>
      </c>
      <c r="F2311" s="2" t="s">
        <v>2504</v>
      </c>
      <c r="G2311" s="2" t="s">
        <v>3009</v>
      </c>
      <c r="H2311" s="2" t="s">
        <v>41</v>
      </c>
      <c r="I2311" s="11">
        <v>43636</v>
      </c>
      <c r="J2311" s="2">
        <v>4396</v>
      </c>
      <c r="K2311" s="2" t="s">
        <v>42</v>
      </c>
      <c r="L2311" s="2" t="s">
        <v>43</v>
      </c>
      <c r="M2311" s="2">
        <v>18</v>
      </c>
      <c r="N2311" s="2">
        <v>3725</v>
      </c>
      <c r="O2311" s="2">
        <v>0</v>
      </c>
      <c r="P2311" s="2">
        <v>335.25</v>
      </c>
      <c r="Q2311" s="2">
        <v>335.25</v>
      </c>
      <c r="R2311" s="2">
        <v>670.5</v>
      </c>
      <c r="S2311" s="2">
        <v>0</v>
      </c>
      <c r="T2311" s="2" t="s">
        <v>44</v>
      </c>
    </row>
    <row r="2312" spans="1:20" x14ac:dyDescent="0.25">
      <c r="A2312" s="2" t="s">
        <v>17</v>
      </c>
      <c r="B2312" s="2" t="s">
        <v>37</v>
      </c>
      <c r="C2312" s="2">
        <v>62019</v>
      </c>
      <c r="D2312" s="11">
        <v>44606</v>
      </c>
      <c r="E2312" s="2" t="s">
        <v>2503</v>
      </c>
      <c r="F2312" s="2" t="s">
        <v>2504</v>
      </c>
      <c r="G2312" s="2" t="s">
        <v>3010</v>
      </c>
      <c r="H2312" s="2" t="s">
        <v>41</v>
      </c>
      <c r="I2312" s="11">
        <v>43640</v>
      </c>
      <c r="J2312" s="2">
        <v>26904</v>
      </c>
      <c r="K2312" s="2" t="s">
        <v>42</v>
      </c>
      <c r="L2312" s="2" t="s">
        <v>43</v>
      </c>
      <c r="M2312" s="2">
        <v>18</v>
      </c>
      <c r="N2312" s="2">
        <v>22800</v>
      </c>
      <c r="O2312" s="2">
        <v>0</v>
      </c>
      <c r="P2312" s="2">
        <v>2052</v>
      </c>
      <c r="Q2312" s="2">
        <v>2052</v>
      </c>
      <c r="R2312" s="2">
        <v>4104</v>
      </c>
      <c r="S2312" s="2">
        <v>0</v>
      </c>
      <c r="T2312" s="2" t="s">
        <v>44</v>
      </c>
    </row>
    <row r="2313" spans="1:20" x14ac:dyDescent="0.25">
      <c r="A2313" s="2" t="s">
        <v>17</v>
      </c>
      <c r="B2313" s="2" t="s">
        <v>37</v>
      </c>
      <c r="C2313" s="2">
        <v>62019</v>
      </c>
      <c r="D2313" s="11">
        <v>44606</v>
      </c>
      <c r="E2313" s="2" t="s">
        <v>3011</v>
      </c>
      <c r="F2313" s="2" t="s">
        <v>3012</v>
      </c>
      <c r="G2313" s="2" t="s">
        <v>3013</v>
      </c>
      <c r="H2313" s="2" t="s">
        <v>41</v>
      </c>
      <c r="I2313" s="11">
        <v>43622</v>
      </c>
      <c r="J2313" s="2">
        <v>1416</v>
      </c>
      <c r="K2313" s="2" t="s">
        <v>42</v>
      </c>
      <c r="L2313" s="2" t="s">
        <v>43</v>
      </c>
      <c r="M2313" s="2">
        <v>18</v>
      </c>
      <c r="N2313" s="2">
        <v>1200</v>
      </c>
      <c r="O2313" s="2">
        <v>0</v>
      </c>
      <c r="P2313" s="2">
        <v>108</v>
      </c>
      <c r="Q2313" s="2">
        <v>108</v>
      </c>
      <c r="R2313" s="2">
        <v>216</v>
      </c>
      <c r="S2313" s="2">
        <v>0</v>
      </c>
      <c r="T2313" s="2" t="s">
        <v>44</v>
      </c>
    </row>
    <row r="2314" spans="1:20" x14ac:dyDescent="0.25">
      <c r="A2314" s="2" t="s">
        <v>17</v>
      </c>
      <c r="B2314" s="2" t="s">
        <v>37</v>
      </c>
      <c r="C2314" s="2">
        <v>62019</v>
      </c>
      <c r="D2314" s="11">
        <v>44606</v>
      </c>
      <c r="E2314" s="2" t="s">
        <v>3011</v>
      </c>
      <c r="F2314" s="2" t="s">
        <v>3012</v>
      </c>
      <c r="G2314" s="2" t="s">
        <v>3014</v>
      </c>
      <c r="H2314" s="2" t="s">
        <v>41</v>
      </c>
      <c r="I2314" s="11">
        <v>43623</v>
      </c>
      <c r="J2314" s="2">
        <v>5310</v>
      </c>
      <c r="K2314" s="2" t="s">
        <v>42</v>
      </c>
      <c r="L2314" s="2" t="s">
        <v>43</v>
      </c>
      <c r="M2314" s="2">
        <v>18</v>
      </c>
      <c r="N2314" s="2">
        <v>4500</v>
      </c>
      <c r="O2314" s="2">
        <v>0</v>
      </c>
      <c r="P2314" s="2">
        <v>405</v>
      </c>
      <c r="Q2314" s="2">
        <v>405</v>
      </c>
      <c r="R2314" s="2">
        <v>810</v>
      </c>
      <c r="S2314" s="2">
        <v>0</v>
      </c>
      <c r="T2314" s="2" t="s">
        <v>44</v>
      </c>
    </row>
    <row r="2315" spans="1:20" x14ac:dyDescent="0.25">
      <c r="A2315" s="2" t="s">
        <v>17</v>
      </c>
      <c r="B2315" s="2" t="s">
        <v>37</v>
      </c>
      <c r="C2315" s="2">
        <v>62019</v>
      </c>
      <c r="D2315" s="11">
        <v>44606</v>
      </c>
      <c r="E2315" s="2" t="s">
        <v>3011</v>
      </c>
      <c r="F2315" s="2" t="s">
        <v>3012</v>
      </c>
      <c r="G2315" s="2" t="s">
        <v>3015</v>
      </c>
      <c r="H2315" s="2" t="s">
        <v>41</v>
      </c>
      <c r="I2315" s="11">
        <v>43643</v>
      </c>
      <c r="J2315" s="2">
        <v>984</v>
      </c>
      <c r="K2315" s="2" t="s">
        <v>42</v>
      </c>
      <c r="L2315" s="2" t="s">
        <v>43</v>
      </c>
      <c r="M2315" s="2">
        <v>18</v>
      </c>
      <c r="N2315" s="2">
        <v>833.6</v>
      </c>
      <c r="O2315" s="2">
        <v>0</v>
      </c>
      <c r="P2315" s="2">
        <v>75.02</v>
      </c>
      <c r="Q2315" s="2">
        <v>75.02</v>
      </c>
      <c r="R2315" s="2">
        <v>150.04</v>
      </c>
      <c r="S2315" s="2">
        <v>0</v>
      </c>
      <c r="T2315" s="2" t="s">
        <v>44</v>
      </c>
    </row>
    <row r="2316" spans="1:20" x14ac:dyDescent="0.25">
      <c r="A2316" s="2" t="s">
        <v>17</v>
      </c>
      <c r="B2316" s="2" t="s">
        <v>37</v>
      </c>
      <c r="C2316" s="2">
        <v>62019</v>
      </c>
      <c r="D2316" s="11">
        <v>44606</v>
      </c>
      <c r="E2316" s="2" t="s">
        <v>571</v>
      </c>
      <c r="F2316" s="2" t="s">
        <v>572</v>
      </c>
      <c r="G2316" s="2" t="s">
        <v>3016</v>
      </c>
      <c r="H2316" s="2" t="s">
        <v>41</v>
      </c>
      <c r="I2316" s="11">
        <v>43636</v>
      </c>
      <c r="J2316" s="2">
        <v>98943</v>
      </c>
      <c r="K2316" s="2" t="s">
        <v>42</v>
      </c>
      <c r="L2316" s="2" t="s">
        <v>43</v>
      </c>
      <c r="M2316" s="2">
        <v>18</v>
      </c>
      <c r="N2316" s="2">
        <v>83850</v>
      </c>
      <c r="O2316" s="2">
        <v>0</v>
      </c>
      <c r="P2316" s="2">
        <v>7546.5</v>
      </c>
      <c r="Q2316" s="2">
        <v>7546.5</v>
      </c>
      <c r="R2316" s="2">
        <v>15093</v>
      </c>
      <c r="S2316" s="2">
        <v>0</v>
      </c>
      <c r="T2316" s="2" t="s">
        <v>44</v>
      </c>
    </row>
    <row r="2317" spans="1:20" x14ac:dyDescent="0.25">
      <c r="A2317" s="2" t="s">
        <v>17</v>
      </c>
      <c r="B2317" s="2" t="s">
        <v>37</v>
      </c>
      <c r="C2317" s="2">
        <v>62019</v>
      </c>
      <c r="D2317" s="11">
        <v>44606</v>
      </c>
      <c r="E2317" s="2" t="s">
        <v>571</v>
      </c>
      <c r="F2317" s="2" t="s">
        <v>572</v>
      </c>
      <c r="G2317" s="2" t="s">
        <v>1264</v>
      </c>
      <c r="H2317" s="2" t="s">
        <v>41</v>
      </c>
      <c r="I2317" s="11">
        <v>43645</v>
      </c>
      <c r="J2317" s="2">
        <v>98943</v>
      </c>
      <c r="K2317" s="2" t="s">
        <v>42</v>
      </c>
      <c r="L2317" s="2" t="s">
        <v>43</v>
      </c>
      <c r="M2317" s="2">
        <v>18</v>
      </c>
      <c r="N2317" s="2">
        <v>83850</v>
      </c>
      <c r="O2317" s="2">
        <v>0</v>
      </c>
      <c r="P2317" s="2">
        <v>7546.5</v>
      </c>
      <c r="Q2317" s="2">
        <v>7546.5</v>
      </c>
      <c r="R2317" s="2">
        <v>15093</v>
      </c>
      <c r="S2317" s="2">
        <v>0</v>
      </c>
      <c r="T2317" s="2" t="s">
        <v>44</v>
      </c>
    </row>
    <row r="2318" spans="1:20" x14ac:dyDescent="0.25">
      <c r="A2318" s="2" t="s">
        <v>17</v>
      </c>
      <c r="B2318" s="2" t="s">
        <v>37</v>
      </c>
      <c r="C2318" s="2">
        <v>62019</v>
      </c>
      <c r="D2318" s="11">
        <v>44606</v>
      </c>
      <c r="E2318" s="2" t="s">
        <v>576</v>
      </c>
      <c r="F2318" s="2" t="s">
        <v>577</v>
      </c>
      <c r="G2318" s="2" t="s">
        <v>3017</v>
      </c>
      <c r="H2318" s="2" t="s">
        <v>41</v>
      </c>
      <c r="I2318" s="11">
        <v>43621</v>
      </c>
      <c r="J2318" s="2">
        <v>18101</v>
      </c>
      <c r="K2318" s="2" t="s">
        <v>42</v>
      </c>
      <c r="L2318" s="2" t="s">
        <v>43</v>
      </c>
      <c r="M2318" s="2">
        <v>18</v>
      </c>
      <c r="N2318" s="2">
        <v>15340</v>
      </c>
      <c r="O2318" s="2">
        <v>0</v>
      </c>
      <c r="P2318" s="2">
        <v>1380.6</v>
      </c>
      <c r="Q2318" s="2">
        <v>1380.6</v>
      </c>
      <c r="R2318" s="2">
        <v>2761.2</v>
      </c>
      <c r="S2318" s="2">
        <v>0</v>
      </c>
      <c r="T2318" s="2" t="s">
        <v>44</v>
      </c>
    </row>
    <row r="2319" spans="1:20" x14ac:dyDescent="0.25">
      <c r="A2319" s="2" t="s">
        <v>17</v>
      </c>
      <c r="B2319" s="2" t="s">
        <v>37</v>
      </c>
      <c r="C2319" s="2">
        <v>62019</v>
      </c>
      <c r="D2319" s="11">
        <v>44606</v>
      </c>
      <c r="E2319" s="2" t="s">
        <v>576</v>
      </c>
      <c r="F2319" s="2" t="s">
        <v>577</v>
      </c>
      <c r="G2319" s="2" t="s">
        <v>3018</v>
      </c>
      <c r="H2319" s="2" t="s">
        <v>41</v>
      </c>
      <c r="I2319" s="11">
        <v>43624</v>
      </c>
      <c r="J2319" s="2">
        <v>40816</v>
      </c>
      <c r="K2319" s="2" t="s">
        <v>42</v>
      </c>
      <c r="L2319" s="2" t="s">
        <v>43</v>
      </c>
      <c r="M2319" s="2">
        <v>18</v>
      </c>
      <c r="N2319" s="2">
        <v>34590</v>
      </c>
      <c r="O2319" s="2">
        <v>0</v>
      </c>
      <c r="P2319" s="2">
        <v>3113.1</v>
      </c>
      <c r="Q2319" s="2">
        <v>3113.1</v>
      </c>
      <c r="R2319" s="2">
        <v>6226.2</v>
      </c>
      <c r="S2319" s="2">
        <v>0</v>
      </c>
      <c r="T2319" s="2" t="s">
        <v>44</v>
      </c>
    </row>
    <row r="2320" spans="1:20" x14ac:dyDescent="0.25">
      <c r="A2320" s="2" t="s">
        <v>17</v>
      </c>
      <c r="B2320" s="2" t="s">
        <v>37</v>
      </c>
      <c r="C2320" s="2">
        <v>62019</v>
      </c>
      <c r="D2320" s="11">
        <v>44606</v>
      </c>
      <c r="E2320" s="2" t="s">
        <v>576</v>
      </c>
      <c r="F2320" s="2" t="s">
        <v>577</v>
      </c>
      <c r="G2320" s="2" t="s">
        <v>3019</v>
      </c>
      <c r="H2320" s="2" t="s">
        <v>41</v>
      </c>
      <c r="I2320" s="11">
        <v>43638</v>
      </c>
      <c r="J2320" s="2">
        <v>52144</v>
      </c>
      <c r="K2320" s="2" t="s">
        <v>42</v>
      </c>
      <c r="L2320" s="2" t="s">
        <v>43</v>
      </c>
      <c r="M2320" s="2">
        <v>18</v>
      </c>
      <c r="N2320" s="2">
        <v>44190</v>
      </c>
      <c r="O2320" s="2">
        <v>0</v>
      </c>
      <c r="P2320" s="2">
        <v>3977.1</v>
      </c>
      <c r="Q2320" s="2">
        <v>3977.1</v>
      </c>
      <c r="R2320" s="2">
        <v>7954.2</v>
      </c>
      <c r="S2320" s="2">
        <v>0</v>
      </c>
      <c r="T2320" s="2" t="s">
        <v>44</v>
      </c>
    </row>
    <row r="2321" spans="1:20" x14ac:dyDescent="0.25">
      <c r="A2321" s="2" t="s">
        <v>17</v>
      </c>
      <c r="B2321" s="2" t="s">
        <v>37</v>
      </c>
      <c r="C2321" s="2">
        <v>62019</v>
      </c>
      <c r="D2321" s="11">
        <v>44606</v>
      </c>
      <c r="E2321" s="2" t="s">
        <v>581</v>
      </c>
      <c r="F2321" s="2" t="s">
        <v>582</v>
      </c>
      <c r="G2321" s="2" t="s">
        <v>3020</v>
      </c>
      <c r="H2321" s="2" t="s">
        <v>41</v>
      </c>
      <c r="I2321" s="11">
        <v>43626</v>
      </c>
      <c r="J2321" s="2">
        <v>78430</v>
      </c>
      <c r="K2321" s="2" t="s">
        <v>42</v>
      </c>
      <c r="L2321" s="2" t="s">
        <v>43</v>
      </c>
      <c r="M2321" s="2">
        <v>18</v>
      </c>
      <c r="N2321" s="2">
        <v>66466</v>
      </c>
      <c r="O2321" s="2">
        <v>11963.88</v>
      </c>
      <c r="P2321" s="2">
        <v>0</v>
      </c>
      <c r="Q2321" s="2">
        <v>0</v>
      </c>
      <c r="R2321" s="2">
        <v>11963.88</v>
      </c>
      <c r="S2321" s="2">
        <v>0</v>
      </c>
      <c r="T2321" s="2" t="s">
        <v>44</v>
      </c>
    </row>
    <row r="2322" spans="1:20" x14ac:dyDescent="0.25">
      <c r="A2322" s="2" t="s">
        <v>17</v>
      </c>
      <c r="B2322" s="2" t="s">
        <v>37</v>
      </c>
      <c r="C2322" s="2">
        <v>62019</v>
      </c>
      <c r="D2322" s="11">
        <v>44606</v>
      </c>
      <c r="E2322" s="2" t="s">
        <v>581</v>
      </c>
      <c r="F2322" s="2" t="s">
        <v>582</v>
      </c>
      <c r="G2322" s="2" t="s">
        <v>3021</v>
      </c>
      <c r="H2322" s="2" t="s">
        <v>41</v>
      </c>
      <c r="I2322" s="11">
        <v>43630</v>
      </c>
      <c r="J2322" s="2">
        <v>291474</v>
      </c>
      <c r="K2322" s="2" t="s">
        <v>42</v>
      </c>
      <c r="L2322" s="2" t="s">
        <v>43</v>
      </c>
      <c r="M2322" s="2">
        <v>18</v>
      </c>
      <c r="N2322" s="2">
        <v>247012</v>
      </c>
      <c r="O2322" s="2">
        <v>44462.16</v>
      </c>
      <c r="P2322" s="2">
        <v>0</v>
      </c>
      <c r="Q2322" s="2">
        <v>0</v>
      </c>
      <c r="R2322" s="2">
        <v>44462.16</v>
      </c>
      <c r="S2322" s="2">
        <v>0</v>
      </c>
      <c r="T2322" s="2" t="s">
        <v>44</v>
      </c>
    </row>
    <row r="2323" spans="1:20" x14ac:dyDescent="0.25">
      <c r="A2323" s="2" t="s">
        <v>17</v>
      </c>
      <c r="B2323" s="2" t="s">
        <v>37</v>
      </c>
      <c r="C2323" s="2">
        <v>62019</v>
      </c>
      <c r="D2323" s="11">
        <v>44606</v>
      </c>
      <c r="E2323" s="2" t="s">
        <v>581</v>
      </c>
      <c r="F2323" s="2" t="s">
        <v>582</v>
      </c>
      <c r="G2323" s="2" t="s">
        <v>3022</v>
      </c>
      <c r="H2323" s="2" t="s">
        <v>41</v>
      </c>
      <c r="I2323" s="11">
        <v>43640</v>
      </c>
      <c r="J2323" s="2">
        <v>63548</v>
      </c>
      <c r="K2323" s="2" t="s">
        <v>42</v>
      </c>
      <c r="L2323" s="2" t="s">
        <v>43</v>
      </c>
      <c r="M2323" s="2">
        <v>18</v>
      </c>
      <c r="N2323" s="2">
        <v>53854</v>
      </c>
      <c r="O2323" s="2">
        <v>9693.7199999999993</v>
      </c>
      <c r="P2323" s="2">
        <v>0</v>
      </c>
      <c r="Q2323" s="2">
        <v>0</v>
      </c>
      <c r="R2323" s="2">
        <v>9693.7199999999993</v>
      </c>
      <c r="S2323" s="2">
        <v>0</v>
      </c>
      <c r="T2323" s="2" t="s">
        <v>44</v>
      </c>
    </row>
    <row r="2324" spans="1:20" x14ac:dyDescent="0.25">
      <c r="A2324" s="2" t="s">
        <v>17</v>
      </c>
      <c r="B2324" s="2" t="s">
        <v>37</v>
      </c>
      <c r="C2324" s="2">
        <v>62019</v>
      </c>
      <c r="D2324" s="11">
        <v>44606</v>
      </c>
      <c r="E2324" s="2" t="s">
        <v>581</v>
      </c>
      <c r="F2324" s="2" t="s">
        <v>582</v>
      </c>
      <c r="G2324" s="2" t="s">
        <v>2849</v>
      </c>
      <c r="H2324" s="2" t="s">
        <v>41</v>
      </c>
      <c r="I2324" s="11">
        <v>43643</v>
      </c>
      <c r="J2324" s="2">
        <v>76541</v>
      </c>
      <c r="K2324" s="2" t="s">
        <v>42</v>
      </c>
      <c r="L2324" s="2" t="s">
        <v>43</v>
      </c>
      <c r="M2324" s="2">
        <v>18</v>
      </c>
      <c r="N2324" s="2">
        <v>64865</v>
      </c>
      <c r="O2324" s="2">
        <v>11675.7</v>
      </c>
      <c r="P2324" s="2">
        <v>0</v>
      </c>
      <c r="Q2324" s="2">
        <v>0</v>
      </c>
      <c r="R2324" s="2">
        <v>11675.7</v>
      </c>
      <c r="S2324" s="2">
        <v>0</v>
      </c>
      <c r="T2324" s="2" t="s">
        <v>44</v>
      </c>
    </row>
    <row r="2325" spans="1:20" x14ac:dyDescent="0.25">
      <c r="A2325" s="2" t="s">
        <v>17</v>
      </c>
      <c r="B2325" s="2" t="s">
        <v>37</v>
      </c>
      <c r="C2325" s="2">
        <v>62019</v>
      </c>
      <c r="D2325" s="11">
        <v>44606</v>
      </c>
      <c r="E2325" s="2" t="s">
        <v>590</v>
      </c>
      <c r="F2325" s="2" t="s">
        <v>591</v>
      </c>
      <c r="G2325" s="2" t="s">
        <v>3023</v>
      </c>
      <c r="H2325" s="2" t="s">
        <v>41</v>
      </c>
      <c r="I2325" s="11">
        <v>43626</v>
      </c>
      <c r="J2325" s="2">
        <v>212636</v>
      </c>
      <c r="K2325" s="2" t="s">
        <v>42</v>
      </c>
      <c r="L2325" s="2" t="s">
        <v>43</v>
      </c>
      <c r="M2325" s="2">
        <v>18</v>
      </c>
      <c r="N2325" s="2">
        <v>180200</v>
      </c>
      <c r="O2325" s="2">
        <v>0</v>
      </c>
      <c r="P2325" s="2">
        <v>16218</v>
      </c>
      <c r="Q2325" s="2">
        <v>16218</v>
      </c>
      <c r="R2325" s="2">
        <v>32436</v>
      </c>
      <c r="S2325" s="2">
        <v>0</v>
      </c>
      <c r="T2325" s="2" t="s">
        <v>44</v>
      </c>
    </row>
    <row r="2326" spans="1:20" x14ac:dyDescent="0.25">
      <c r="A2326" s="2" t="s">
        <v>17</v>
      </c>
      <c r="B2326" s="2" t="s">
        <v>37</v>
      </c>
      <c r="C2326" s="2">
        <v>62019</v>
      </c>
      <c r="D2326" s="11">
        <v>44606</v>
      </c>
      <c r="E2326" s="2" t="s">
        <v>590</v>
      </c>
      <c r="F2326" s="2" t="s">
        <v>591</v>
      </c>
      <c r="G2326" s="2" t="s">
        <v>3024</v>
      </c>
      <c r="H2326" s="2" t="s">
        <v>41</v>
      </c>
      <c r="I2326" s="11">
        <v>43626</v>
      </c>
      <c r="J2326" s="2">
        <v>78057</v>
      </c>
      <c r="K2326" s="2" t="s">
        <v>42</v>
      </c>
      <c r="L2326" s="2" t="s">
        <v>43</v>
      </c>
      <c r="M2326" s="2">
        <v>18</v>
      </c>
      <c r="N2326" s="2">
        <v>66150</v>
      </c>
      <c r="O2326" s="2">
        <v>0</v>
      </c>
      <c r="P2326" s="2">
        <v>5953.5</v>
      </c>
      <c r="Q2326" s="2">
        <v>5953.5</v>
      </c>
      <c r="R2326" s="2">
        <v>11907</v>
      </c>
      <c r="S2326" s="2">
        <v>0</v>
      </c>
      <c r="T2326" s="2" t="s">
        <v>44</v>
      </c>
    </row>
    <row r="2327" spans="1:20" x14ac:dyDescent="0.25">
      <c r="A2327" s="2" t="s">
        <v>17</v>
      </c>
      <c r="B2327" s="2" t="s">
        <v>37</v>
      </c>
      <c r="C2327" s="2">
        <v>62019</v>
      </c>
      <c r="D2327" s="11">
        <v>44606</v>
      </c>
      <c r="E2327" s="2" t="s">
        <v>590</v>
      </c>
      <c r="F2327" s="2" t="s">
        <v>591</v>
      </c>
      <c r="G2327" s="2" t="s">
        <v>3025</v>
      </c>
      <c r="H2327" s="2" t="s">
        <v>41</v>
      </c>
      <c r="I2327" s="11">
        <v>43636</v>
      </c>
      <c r="J2327" s="2">
        <v>24177</v>
      </c>
      <c r="K2327" s="2" t="s">
        <v>42</v>
      </c>
      <c r="L2327" s="2" t="s">
        <v>43</v>
      </c>
      <c r="M2327" s="2">
        <v>18</v>
      </c>
      <c r="N2327" s="2">
        <v>20488.560000000001</v>
      </c>
      <c r="O2327" s="2">
        <v>0</v>
      </c>
      <c r="P2327" s="2">
        <v>1843.97</v>
      </c>
      <c r="Q2327" s="2">
        <v>1843.97</v>
      </c>
      <c r="R2327" s="2">
        <v>3687.94</v>
      </c>
      <c r="S2327" s="2">
        <v>0</v>
      </c>
      <c r="T2327" s="2" t="s">
        <v>44</v>
      </c>
    </row>
    <row r="2328" spans="1:20" x14ac:dyDescent="0.25">
      <c r="A2328" s="2" t="s">
        <v>17</v>
      </c>
      <c r="B2328" s="2" t="s">
        <v>37</v>
      </c>
      <c r="C2328" s="2">
        <v>62019</v>
      </c>
      <c r="D2328" s="11">
        <v>44606</v>
      </c>
      <c r="E2328" s="2" t="s">
        <v>590</v>
      </c>
      <c r="F2328" s="2" t="s">
        <v>591</v>
      </c>
      <c r="G2328" s="2" t="s">
        <v>3026</v>
      </c>
      <c r="H2328" s="2" t="s">
        <v>41</v>
      </c>
      <c r="I2328" s="11">
        <v>43638</v>
      </c>
      <c r="J2328" s="2">
        <v>9440</v>
      </c>
      <c r="K2328" s="2" t="s">
        <v>42</v>
      </c>
      <c r="L2328" s="2" t="s">
        <v>43</v>
      </c>
      <c r="M2328" s="2">
        <v>18</v>
      </c>
      <c r="N2328" s="2">
        <v>8000</v>
      </c>
      <c r="O2328" s="2">
        <v>0</v>
      </c>
      <c r="P2328" s="2">
        <v>720</v>
      </c>
      <c r="Q2328" s="2">
        <v>720</v>
      </c>
      <c r="R2328" s="2">
        <v>1440</v>
      </c>
      <c r="S2328" s="2">
        <v>0</v>
      </c>
      <c r="T2328" s="2" t="s">
        <v>44</v>
      </c>
    </row>
    <row r="2329" spans="1:20" x14ac:dyDescent="0.25">
      <c r="A2329" s="2" t="s">
        <v>17</v>
      </c>
      <c r="B2329" s="2" t="s">
        <v>37</v>
      </c>
      <c r="C2329" s="2">
        <v>62019</v>
      </c>
      <c r="D2329" s="11">
        <v>44606</v>
      </c>
      <c r="E2329" s="2" t="s">
        <v>590</v>
      </c>
      <c r="F2329" s="2" t="s">
        <v>591</v>
      </c>
      <c r="G2329" s="2" t="s">
        <v>3027</v>
      </c>
      <c r="H2329" s="2" t="s">
        <v>41</v>
      </c>
      <c r="I2329" s="11">
        <v>43641</v>
      </c>
      <c r="J2329" s="2">
        <v>371936</v>
      </c>
      <c r="K2329" s="2" t="s">
        <v>42</v>
      </c>
      <c r="L2329" s="2" t="s">
        <v>43</v>
      </c>
      <c r="M2329" s="2">
        <v>18</v>
      </c>
      <c r="N2329" s="2">
        <v>315200</v>
      </c>
      <c r="O2329" s="2">
        <v>0</v>
      </c>
      <c r="P2329" s="2">
        <v>28368</v>
      </c>
      <c r="Q2329" s="2">
        <v>28368</v>
      </c>
      <c r="R2329" s="2">
        <v>56736</v>
      </c>
      <c r="S2329" s="2">
        <v>0</v>
      </c>
      <c r="T2329" s="2" t="s">
        <v>44</v>
      </c>
    </row>
    <row r="2330" spans="1:20" x14ac:dyDescent="0.25">
      <c r="A2330" s="2" t="s">
        <v>17</v>
      </c>
      <c r="B2330" s="2" t="s">
        <v>37</v>
      </c>
      <c r="C2330" s="2">
        <v>62019</v>
      </c>
      <c r="D2330" s="11">
        <v>44606</v>
      </c>
      <c r="E2330" s="2" t="s">
        <v>590</v>
      </c>
      <c r="F2330" s="2" t="s">
        <v>591</v>
      </c>
      <c r="G2330" s="2" t="s">
        <v>3028</v>
      </c>
      <c r="H2330" s="2" t="s">
        <v>41</v>
      </c>
      <c r="I2330" s="11">
        <v>43645</v>
      </c>
      <c r="J2330" s="2">
        <v>124077</v>
      </c>
      <c r="K2330" s="2" t="s">
        <v>42</v>
      </c>
      <c r="L2330" s="2" t="s">
        <v>43</v>
      </c>
      <c r="M2330" s="2">
        <v>18</v>
      </c>
      <c r="N2330" s="2">
        <v>105150</v>
      </c>
      <c r="O2330" s="2">
        <v>0</v>
      </c>
      <c r="P2330" s="2">
        <v>9463.5</v>
      </c>
      <c r="Q2330" s="2">
        <v>9463.5</v>
      </c>
      <c r="R2330" s="2">
        <v>18927</v>
      </c>
      <c r="S2330" s="2">
        <v>0</v>
      </c>
      <c r="T2330" s="2" t="s">
        <v>44</v>
      </c>
    </row>
    <row r="2331" spans="1:20" x14ac:dyDescent="0.25">
      <c r="A2331" s="2" t="s">
        <v>17</v>
      </c>
      <c r="B2331" s="2" t="s">
        <v>37</v>
      </c>
      <c r="C2331" s="2">
        <v>62019</v>
      </c>
      <c r="D2331" s="11">
        <v>44606</v>
      </c>
      <c r="E2331" s="2" t="s">
        <v>599</v>
      </c>
      <c r="F2331" s="2" t="s">
        <v>600</v>
      </c>
      <c r="G2331" s="2" t="s">
        <v>3029</v>
      </c>
      <c r="H2331" s="2" t="s">
        <v>41</v>
      </c>
      <c r="I2331" s="11">
        <v>43619</v>
      </c>
      <c r="J2331" s="2">
        <v>84260</v>
      </c>
      <c r="K2331" s="2" t="s">
        <v>42</v>
      </c>
      <c r="L2331" s="2" t="s">
        <v>43</v>
      </c>
      <c r="M2331" s="2">
        <v>12</v>
      </c>
      <c r="N2331" s="2">
        <v>73000</v>
      </c>
      <c r="O2331" s="2">
        <v>0</v>
      </c>
      <c r="P2331" s="2">
        <v>4380</v>
      </c>
      <c r="Q2331" s="2">
        <v>4380</v>
      </c>
      <c r="R2331" s="2">
        <v>8760</v>
      </c>
      <c r="S2331" s="2">
        <v>0</v>
      </c>
      <c r="T2331" s="2" t="s">
        <v>44</v>
      </c>
    </row>
    <row r="2332" spans="1:20" x14ac:dyDescent="0.25">
      <c r="A2332" s="2" t="s">
        <v>17</v>
      </c>
      <c r="B2332" s="2" t="s">
        <v>37</v>
      </c>
      <c r="C2332" s="2">
        <v>62019</v>
      </c>
      <c r="D2332" s="11">
        <v>44606</v>
      </c>
      <c r="E2332" s="2" t="s">
        <v>1195</v>
      </c>
      <c r="F2332" s="2" t="s">
        <v>1196</v>
      </c>
      <c r="G2332" s="2" t="s">
        <v>3030</v>
      </c>
      <c r="H2332" s="2" t="s">
        <v>41</v>
      </c>
      <c r="I2332" s="11">
        <v>43640</v>
      </c>
      <c r="J2332" s="2">
        <v>28455</v>
      </c>
      <c r="K2332" s="2" t="s">
        <v>42</v>
      </c>
      <c r="L2332" s="2" t="s">
        <v>43</v>
      </c>
      <c r="M2332" s="2">
        <v>5</v>
      </c>
      <c r="N2332" s="2">
        <v>27100</v>
      </c>
      <c r="O2332" s="2">
        <v>0</v>
      </c>
      <c r="P2332" s="2">
        <v>677.5</v>
      </c>
      <c r="Q2332" s="2">
        <v>677.5</v>
      </c>
      <c r="R2332" s="2">
        <v>1355</v>
      </c>
      <c r="S2332" s="2">
        <v>0</v>
      </c>
      <c r="T2332" s="2" t="s">
        <v>44</v>
      </c>
    </row>
    <row r="2333" spans="1:20" x14ac:dyDescent="0.25">
      <c r="A2333" s="2" t="s">
        <v>17</v>
      </c>
      <c r="B2333" s="2" t="s">
        <v>37</v>
      </c>
      <c r="C2333" s="2">
        <v>62019</v>
      </c>
      <c r="D2333" s="11">
        <v>44606</v>
      </c>
      <c r="E2333" s="2" t="s">
        <v>1195</v>
      </c>
      <c r="F2333" s="2" t="s">
        <v>1196</v>
      </c>
      <c r="G2333" s="2" t="s">
        <v>3031</v>
      </c>
      <c r="H2333" s="2" t="s">
        <v>41</v>
      </c>
      <c r="I2333" s="11">
        <v>43646</v>
      </c>
      <c r="J2333" s="2">
        <v>72555</v>
      </c>
      <c r="K2333" s="2" t="s">
        <v>42</v>
      </c>
      <c r="L2333" s="2" t="s">
        <v>43</v>
      </c>
      <c r="M2333" s="2">
        <v>5</v>
      </c>
      <c r="N2333" s="2">
        <v>69100</v>
      </c>
      <c r="O2333" s="2">
        <v>0</v>
      </c>
      <c r="P2333" s="2">
        <v>1727.5</v>
      </c>
      <c r="Q2333" s="2">
        <v>1727.5</v>
      </c>
      <c r="R2333" s="2">
        <v>3455</v>
      </c>
      <c r="S2333" s="2">
        <v>0</v>
      </c>
      <c r="T2333" s="2" t="s">
        <v>44</v>
      </c>
    </row>
    <row r="2334" spans="1:20" x14ac:dyDescent="0.25">
      <c r="A2334" s="2" t="s">
        <v>17</v>
      </c>
      <c r="B2334" s="2" t="s">
        <v>37</v>
      </c>
      <c r="C2334" s="2">
        <v>62019</v>
      </c>
      <c r="D2334" s="11">
        <v>44606</v>
      </c>
      <c r="E2334" s="2" t="s">
        <v>3032</v>
      </c>
      <c r="F2334" s="2" t="s">
        <v>3033</v>
      </c>
      <c r="G2334" s="2" t="s">
        <v>3034</v>
      </c>
      <c r="H2334" s="2" t="s">
        <v>41</v>
      </c>
      <c r="I2334" s="11">
        <v>43620</v>
      </c>
      <c r="J2334" s="2">
        <v>1416</v>
      </c>
      <c r="K2334" s="2" t="s">
        <v>42</v>
      </c>
      <c r="L2334" s="2" t="s">
        <v>43</v>
      </c>
      <c r="M2334" s="2">
        <v>18</v>
      </c>
      <c r="N2334" s="2">
        <v>1200</v>
      </c>
      <c r="O2334" s="2">
        <v>0</v>
      </c>
      <c r="P2334" s="2">
        <v>108</v>
      </c>
      <c r="Q2334" s="2">
        <v>108</v>
      </c>
      <c r="R2334" s="2">
        <v>216</v>
      </c>
      <c r="S2334" s="2">
        <v>0</v>
      </c>
      <c r="T2334" s="2" t="s">
        <v>44</v>
      </c>
    </row>
    <row r="2335" spans="1:20" x14ac:dyDescent="0.25">
      <c r="A2335" s="2" t="s">
        <v>16</v>
      </c>
      <c r="B2335" s="2" t="s">
        <v>37</v>
      </c>
      <c r="C2335" s="2">
        <v>62019</v>
      </c>
      <c r="D2335" s="11">
        <v>44606</v>
      </c>
      <c r="E2335" s="2" t="s">
        <v>706</v>
      </c>
      <c r="F2335" s="2" t="s">
        <v>707</v>
      </c>
      <c r="G2335" s="2" t="s">
        <v>3035</v>
      </c>
      <c r="H2335" s="2" t="s">
        <v>41</v>
      </c>
      <c r="I2335" s="11">
        <v>43607</v>
      </c>
      <c r="J2335" s="2">
        <v>33040</v>
      </c>
      <c r="K2335" s="2" t="s">
        <v>42</v>
      </c>
      <c r="L2335" s="2" t="s">
        <v>43</v>
      </c>
      <c r="M2335" s="2">
        <v>18</v>
      </c>
      <c r="N2335" s="2">
        <v>28000</v>
      </c>
      <c r="O2335" s="2">
        <v>0</v>
      </c>
      <c r="P2335" s="2">
        <v>2520</v>
      </c>
      <c r="Q2335" s="2">
        <v>2520</v>
      </c>
      <c r="R2335" s="2">
        <v>5040</v>
      </c>
      <c r="S2335" s="2">
        <v>0</v>
      </c>
      <c r="T2335" s="2" t="s">
        <v>44</v>
      </c>
    </row>
    <row r="2336" spans="1:20" x14ac:dyDescent="0.25">
      <c r="A2336" s="2" t="s">
        <v>17</v>
      </c>
      <c r="B2336" s="2" t="s">
        <v>37</v>
      </c>
      <c r="C2336" s="2">
        <v>62019</v>
      </c>
      <c r="D2336" s="11">
        <v>44606</v>
      </c>
      <c r="E2336" s="2" t="s">
        <v>706</v>
      </c>
      <c r="F2336" s="2" t="s">
        <v>707</v>
      </c>
      <c r="G2336" s="2" t="s">
        <v>3036</v>
      </c>
      <c r="H2336" s="2" t="s">
        <v>41</v>
      </c>
      <c r="I2336" s="11">
        <v>43640</v>
      </c>
      <c r="J2336" s="2">
        <v>20060</v>
      </c>
      <c r="K2336" s="2" t="s">
        <v>42</v>
      </c>
      <c r="L2336" s="2" t="s">
        <v>43</v>
      </c>
      <c r="M2336" s="2">
        <v>18</v>
      </c>
      <c r="N2336" s="2">
        <v>17000</v>
      </c>
      <c r="O2336" s="2">
        <v>0</v>
      </c>
      <c r="P2336" s="2">
        <v>1530</v>
      </c>
      <c r="Q2336" s="2">
        <v>1530</v>
      </c>
      <c r="R2336" s="2">
        <v>3060</v>
      </c>
      <c r="S2336" s="2">
        <v>0</v>
      </c>
      <c r="T2336" s="2" t="s">
        <v>44</v>
      </c>
    </row>
    <row r="2337" spans="1:20" x14ac:dyDescent="0.25">
      <c r="A2337" s="2" t="s">
        <v>17</v>
      </c>
      <c r="B2337" s="2" t="s">
        <v>37</v>
      </c>
      <c r="C2337" s="2">
        <v>62019</v>
      </c>
      <c r="D2337" s="11">
        <v>44606</v>
      </c>
      <c r="E2337" s="2" t="s">
        <v>1211</v>
      </c>
      <c r="F2337" s="2" t="s">
        <v>1212</v>
      </c>
      <c r="G2337" s="2" t="s">
        <v>3037</v>
      </c>
      <c r="H2337" s="2" t="s">
        <v>41</v>
      </c>
      <c r="I2337" s="11">
        <v>43637</v>
      </c>
      <c r="J2337" s="2">
        <v>81079</v>
      </c>
      <c r="K2337" s="2" t="s">
        <v>42</v>
      </c>
      <c r="L2337" s="2" t="s">
        <v>43</v>
      </c>
      <c r="M2337" s="2">
        <v>18</v>
      </c>
      <c r="N2337" s="2">
        <v>68711</v>
      </c>
      <c r="O2337" s="2">
        <v>12367.98</v>
      </c>
      <c r="P2337" s="2">
        <v>0</v>
      </c>
      <c r="Q2337" s="2">
        <v>0</v>
      </c>
      <c r="R2337" s="2">
        <v>12367.98</v>
      </c>
      <c r="S2337" s="2">
        <v>0</v>
      </c>
      <c r="T2337" s="2" t="s">
        <v>44</v>
      </c>
    </row>
    <row r="2338" spans="1:20" x14ac:dyDescent="0.25">
      <c r="A2338" s="2" t="s">
        <v>17</v>
      </c>
      <c r="B2338" s="2" t="s">
        <v>37</v>
      </c>
      <c r="C2338" s="2">
        <v>62019</v>
      </c>
      <c r="D2338" s="11">
        <v>44606</v>
      </c>
      <c r="E2338" s="2" t="s">
        <v>1274</v>
      </c>
      <c r="F2338" s="2" t="s">
        <v>1275</v>
      </c>
      <c r="G2338" s="2" t="s">
        <v>3039</v>
      </c>
      <c r="H2338" s="2" t="s">
        <v>41</v>
      </c>
      <c r="I2338" s="11">
        <v>43643</v>
      </c>
      <c r="J2338" s="2">
        <v>2268</v>
      </c>
      <c r="K2338" s="2" t="s">
        <v>42</v>
      </c>
      <c r="L2338" s="2" t="s">
        <v>43</v>
      </c>
      <c r="M2338" s="2">
        <v>5</v>
      </c>
      <c r="N2338" s="2">
        <v>2160</v>
      </c>
      <c r="O2338" s="2">
        <v>0</v>
      </c>
      <c r="P2338" s="2">
        <v>54</v>
      </c>
      <c r="Q2338" s="2">
        <v>54</v>
      </c>
      <c r="R2338" s="2">
        <v>108</v>
      </c>
      <c r="S2338" s="2">
        <v>0</v>
      </c>
      <c r="T2338" s="2" t="s">
        <v>44</v>
      </c>
    </row>
    <row r="2339" spans="1:20" x14ac:dyDescent="0.25">
      <c r="A2339" s="2" t="s">
        <v>17</v>
      </c>
      <c r="B2339" s="2" t="s">
        <v>37</v>
      </c>
      <c r="C2339" s="2">
        <v>62019</v>
      </c>
      <c r="D2339" s="11">
        <v>44606</v>
      </c>
      <c r="E2339" s="2" t="s">
        <v>1274</v>
      </c>
      <c r="F2339" s="2" t="s">
        <v>1275</v>
      </c>
      <c r="G2339" s="2" t="s">
        <v>3040</v>
      </c>
      <c r="H2339" s="2" t="s">
        <v>41</v>
      </c>
      <c r="I2339" s="11">
        <v>43645</v>
      </c>
      <c r="J2339" s="2">
        <v>84960</v>
      </c>
      <c r="K2339" s="2" t="s">
        <v>42</v>
      </c>
      <c r="L2339" s="2" t="s">
        <v>43</v>
      </c>
      <c r="M2339" s="2">
        <v>18</v>
      </c>
      <c r="N2339" s="2">
        <v>72000</v>
      </c>
      <c r="O2339" s="2">
        <v>0</v>
      </c>
      <c r="P2339" s="2">
        <v>6480</v>
      </c>
      <c r="Q2339" s="2">
        <v>6480</v>
      </c>
      <c r="R2339" s="2">
        <v>12960</v>
      </c>
      <c r="S2339" s="2">
        <v>0</v>
      </c>
      <c r="T2339" s="2" t="s">
        <v>44</v>
      </c>
    </row>
    <row r="2340" spans="1:20" x14ac:dyDescent="0.25">
      <c r="A2340" s="2" t="s">
        <v>17</v>
      </c>
      <c r="B2340" s="2" t="s">
        <v>37</v>
      </c>
      <c r="C2340" s="2">
        <v>62019</v>
      </c>
      <c r="D2340" s="11">
        <v>44606</v>
      </c>
      <c r="E2340" s="2" t="s">
        <v>1274</v>
      </c>
      <c r="F2340" s="2" t="s">
        <v>1275</v>
      </c>
      <c r="G2340" s="2" t="s">
        <v>3041</v>
      </c>
      <c r="H2340" s="2" t="s">
        <v>41</v>
      </c>
      <c r="I2340" s="11">
        <v>43645</v>
      </c>
      <c r="J2340" s="2">
        <v>121068</v>
      </c>
      <c r="K2340" s="2" t="s">
        <v>42</v>
      </c>
      <c r="L2340" s="2" t="s">
        <v>43</v>
      </c>
      <c r="M2340" s="2">
        <v>18</v>
      </c>
      <c r="N2340" s="2">
        <v>102600</v>
      </c>
      <c r="O2340" s="2">
        <v>0</v>
      </c>
      <c r="P2340" s="2">
        <v>9234</v>
      </c>
      <c r="Q2340" s="2">
        <v>9234</v>
      </c>
      <c r="R2340" s="2">
        <v>18468</v>
      </c>
      <c r="S2340" s="2">
        <v>0</v>
      </c>
      <c r="T2340" s="2" t="s">
        <v>44</v>
      </c>
    </row>
    <row r="2341" spans="1:20" x14ac:dyDescent="0.25">
      <c r="A2341" s="2" t="s">
        <v>18</v>
      </c>
      <c r="B2341" s="2" t="s">
        <v>37</v>
      </c>
      <c r="C2341" s="2">
        <v>72019</v>
      </c>
      <c r="D2341" s="11">
        <v>44606</v>
      </c>
      <c r="E2341" s="2" t="s">
        <v>3049</v>
      </c>
      <c r="F2341" s="2" t="s">
        <v>3050</v>
      </c>
      <c r="G2341" s="2" t="s">
        <v>3051</v>
      </c>
      <c r="H2341" s="2" t="s">
        <v>41</v>
      </c>
      <c r="I2341" s="11">
        <v>43652</v>
      </c>
      <c r="J2341" s="2">
        <v>9440</v>
      </c>
      <c r="K2341" s="2" t="s">
        <v>42</v>
      </c>
      <c r="L2341" s="2" t="s">
        <v>43</v>
      </c>
      <c r="M2341" s="2">
        <v>18</v>
      </c>
      <c r="N2341" s="2">
        <v>8000</v>
      </c>
      <c r="O2341" s="2">
        <v>0</v>
      </c>
      <c r="P2341" s="2">
        <v>720</v>
      </c>
      <c r="Q2341" s="2">
        <v>720</v>
      </c>
      <c r="R2341" s="2">
        <v>1440</v>
      </c>
      <c r="S2341" s="2">
        <v>0</v>
      </c>
      <c r="T2341" s="2" t="s">
        <v>44</v>
      </c>
    </row>
    <row r="2342" spans="1:20" x14ac:dyDescent="0.25">
      <c r="A2342" s="2" t="s">
        <v>18</v>
      </c>
      <c r="B2342" s="2" t="s">
        <v>37</v>
      </c>
      <c r="C2342" s="2">
        <v>72019</v>
      </c>
      <c r="D2342" s="11">
        <v>44606</v>
      </c>
      <c r="E2342" s="2" t="s">
        <v>3052</v>
      </c>
      <c r="F2342" s="2" t="s">
        <v>3053</v>
      </c>
      <c r="G2342" s="2" t="s">
        <v>1244</v>
      </c>
      <c r="H2342" s="2" t="s">
        <v>41</v>
      </c>
      <c r="I2342" s="11">
        <v>43671</v>
      </c>
      <c r="J2342" s="2">
        <v>92791.07</v>
      </c>
      <c r="K2342" s="2" t="s">
        <v>42</v>
      </c>
      <c r="L2342" s="2" t="s">
        <v>43</v>
      </c>
      <c r="M2342" s="2">
        <v>18</v>
      </c>
      <c r="N2342" s="2">
        <v>78636.5</v>
      </c>
      <c r="O2342" s="2">
        <v>0</v>
      </c>
      <c r="P2342" s="2">
        <v>7077.29</v>
      </c>
      <c r="Q2342" s="2">
        <v>7077.29</v>
      </c>
      <c r="R2342" s="2">
        <v>14154.58</v>
      </c>
      <c r="S2342" s="2">
        <v>0</v>
      </c>
      <c r="T2342" s="2" t="s">
        <v>44</v>
      </c>
    </row>
    <row r="2343" spans="1:20" x14ac:dyDescent="0.25">
      <c r="A2343" s="2" t="s">
        <v>18</v>
      </c>
      <c r="B2343" s="2" t="s">
        <v>37</v>
      </c>
      <c r="C2343" s="2">
        <v>72019</v>
      </c>
      <c r="D2343" s="11">
        <v>44606</v>
      </c>
      <c r="E2343" s="2" t="s">
        <v>38</v>
      </c>
      <c r="F2343" s="2" t="s">
        <v>39</v>
      </c>
      <c r="G2343" s="2" t="s">
        <v>3054</v>
      </c>
      <c r="H2343" s="2" t="s">
        <v>41</v>
      </c>
      <c r="I2343" s="11">
        <v>43654</v>
      </c>
      <c r="J2343" s="2">
        <v>379960</v>
      </c>
      <c r="K2343" s="2" t="s">
        <v>42</v>
      </c>
      <c r="L2343" s="2" t="s">
        <v>43</v>
      </c>
      <c r="M2343" s="2">
        <v>18</v>
      </c>
      <c r="N2343" s="2">
        <v>322000</v>
      </c>
      <c r="O2343" s="2">
        <v>57960</v>
      </c>
      <c r="P2343" s="2">
        <v>0</v>
      </c>
      <c r="Q2343" s="2">
        <v>0</v>
      </c>
      <c r="R2343" s="2">
        <v>57960</v>
      </c>
      <c r="S2343" s="2">
        <v>0</v>
      </c>
      <c r="T2343" s="2" t="s">
        <v>44</v>
      </c>
    </row>
    <row r="2344" spans="1:20" x14ac:dyDescent="0.25">
      <c r="A2344" s="2" t="s">
        <v>18</v>
      </c>
      <c r="B2344" s="2" t="s">
        <v>37</v>
      </c>
      <c r="C2344" s="2">
        <v>72019</v>
      </c>
      <c r="D2344" s="11">
        <v>44606</v>
      </c>
      <c r="E2344" s="2" t="s">
        <v>1232</v>
      </c>
      <c r="F2344" s="2" t="s">
        <v>1233</v>
      </c>
      <c r="G2344" s="2" t="s">
        <v>1787</v>
      </c>
      <c r="H2344" s="2" t="s">
        <v>41</v>
      </c>
      <c r="I2344" s="11">
        <v>43658</v>
      </c>
      <c r="J2344" s="2">
        <v>7954</v>
      </c>
      <c r="K2344" s="2" t="s">
        <v>42</v>
      </c>
      <c r="L2344" s="2" t="s">
        <v>43</v>
      </c>
      <c r="M2344" s="2">
        <v>18</v>
      </c>
      <c r="N2344" s="2">
        <v>6741</v>
      </c>
      <c r="O2344" s="2">
        <v>0</v>
      </c>
      <c r="P2344" s="2">
        <v>606.69000000000005</v>
      </c>
      <c r="Q2344" s="2">
        <v>606.69000000000005</v>
      </c>
      <c r="R2344" s="2">
        <v>1213.3800000000001</v>
      </c>
      <c r="S2344" s="2">
        <v>0</v>
      </c>
      <c r="T2344" s="2" t="s">
        <v>44</v>
      </c>
    </row>
    <row r="2345" spans="1:20" x14ac:dyDescent="0.25">
      <c r="A2345" s="2" t="s">
        <v>18</v>
      </c>
      <c r="B2345" s="2" t="s">
        <v>37</v>
      </c>
      <c r="C2345" s="2">
        <v>72019</v>
      </c>
      <c r="D2345" s="11">
        <v>44606</v>
      </c>
      <c r="E2345" s="2" t="s">
        <v>623</v>
      </c>
      <c r="F2345" s="2" t="s">
        <v>624</v>
      </c>
      <c r="G2345" s="2" t="s">
        <v>3055</v>
      </c>
      <c r="H2345" s="2" t="s">
        <v>41</v>
      </c>
      <c r="I2345" s="11">
        <v>43668</v>
      </c>
      <c r="J2345" s="2">
        <v>47815</v>
      </c>
      <c r="K2345" s="2" t="s">
        <v>42</v>
      </c>
      <c r="L2345" s="2" t="s">
        <v>43</v>
      </c>
      <c r="M2345" s="2">
        <v>18</v>
      </c>
      <c r="N2345" s="2">
        <v>40521</v>
      </c>
      <c r="O2345" s="2">
        <v>0</v>
      </c>
      <c r="P2345" s="2">
        <v>3646.89</v>
      </c>
      <c r="Q2345" s="2">
        <v>3646.89</v>
      </c>
      <c r="R2345" s="2">
        <v>7293.78</v>
      </c>
      <c r="S2345" s="2">
        <v>0</v>
      </c>
      <c r="T2345" s="2" t="s">
        <v>44</v>
      </c>
    </row>
    <row r="2346" spans="1:20" x14ac:dyDescent="0.25">
      <c r="A2346" s="2" t="s">
        <v>18</v>
      </c>
      <c r="B2346" s="2" t="s">
        <v>37</v>
      </c>
      <c r="C2346" s="2">
        <v>72019</v>
      </c>
      <c r="D2346" s="11">
        <v>44606</v>
      </c>
      <c r="E2346" s="2" t="s">
        <v>3056</v>
      </c>
      <c r="F2346" s="2" t="s">
        <v>3057</v>
      </c>
      <c r="G2346" s="2" t="s">
        <v>3058</v>
      </c>
      <c r="H2346" s="2" t="s">
        <v>41</v>
      </c>
      <c r="I2346" s="11">
        <v>43658</v>
      </c>
      <c r="J2346" s="2">
        <v>32256</v>
      </c>
      <c r="K2346" s="2" t="s">
        <v>42</v>
      </c>
      <c r="L2346" s="2" t="s">
        <v>43</v>
      </c>
      <c r="M2346" s="2">
        <v>12</v>
      </c>
      <c r="N2346" s="2">
        <v>28800</v>
      </c>
      <c r="O2346" s="2">
        <v>0</v>
      </c>
      <c r="P2346" s="2">
        <v>1728</v>
      </c>
      <c r="Q2346" s="2">
        <v>1728</v>
      </c>
      <c r="R2346" s="2">
        <v>3456</v>
      </c>
      <c r="S2346" s="2">
        <v>0</v>
      </c>
      <c r="T2346" s="2" t="s">
        <v>44</v>
      </c>
    </row>
    <row r="2347" spans="1:20" x14ac:dyDescent="0.25">
      <c r="A2347" s="2" t="s">
        <v>18</v>
      </c>
      <c r="B2347" s="2" t="s">
        <v>37</v>
      </c>
      <c r="C2347" s="2">
        <v>72019</v>
      </c>
      <c r="D2347" s="11">
        <v>44606</v>
      </c>
      <c r="E2347" s="2" t="s">
        <v>45</v>
      </c>
      <c r="F2347" s="2" t="s">
        <v>46</v>
      </c>
      <c r="G2347" s="2" t="s">
        <v>3059</v>
      </c>
      <c r="H2347" s="2" t="s">
        <v>41</v>
      </c>
      <c r="I2347" s="11">
        <v>43658</v>
      </c>
      <c r="J2347" s="2">
        <v>58539</v>
      </c>
      <c r="K2347" s="2" t="s">
        <v>42</v>
      </c>
      <c r="L2347" s="2" t="s">
        <v>43</v>
      </c>
      <c r="M2347" s="2">
        <v>18</v>
      </c>
      <c r="N2347" s="2">
        <v>49608.88</v>
      </c>
      <c r="O2347" s="2">
        <v>0</v>
      </c>
      <c r="P2347" s="2">
        <v>4464.8100000000004</v>
      </c>
      <c r="Q2347" s="2">
        <v>4464.8100000000004</v>
      </c>
      <c r="R2347" s="2">
        <v>8929.6200000000008</v>
      </c>
      <c r="S2347" s="2">
        <v>0</v>
      </c>
      <c r="T2347" s="2" t="s">
        <v>44</v>
      </c>
    </row>
    <row r="2348" spans="1:20" x14ac:dyDescent="0.25">
      <c r="A2348" s="2" t="s">
        <v>18</v>
      </c>
      <c r="B2348" s="2" t="s">
        <v>37</v>
      </c>
      <c r="C2348" s="2">
        <v>72019</v>
      </c>
      <c r="D2348" s="11">
        <v>44606</v>
      </c>
      <c r="E2348" s="2" t="s">
        <v>45</v>
      </c>
      <c r="F2348" s="2" t="s">
        <v>46</v>
      </c>
      <c r="G2348" s="2" t="s">
        <v>3060</v>
      </c>
      <c r="H2348" s="2" t="s">
        <v>41</v>
      </c>
      <c r="I2348" s="11">
        <v>43671</v>
      </c>
      <c r="J2348" s="2">
        <v>15305</v>
      </c>
      <c r="K2348" s="2" t="s">
        <v>42</v>
      </c>
      <c r="L2348" s="2" t="s">
        <v>43</v>
      </c>
      <c r="M2348" s="2">
        <v>18</v>
      </c>
      <c r="N2348" s="2">
        <v>12970</v>
      </c>
      <c r="O2348" s="2">
        <v>0</v>
      </c>
      <c r="P2348" s="2">
        <v>1167.31</v>
      </c>
      <c r="Q2348" s="2">
        <v>1167.31</v>
      </c>
      <c r="R2348" s="2">
        <v>2334.62</v>
      </c>
      <c r="S2348" s="2">
        <v>0</v>
      </c>
      <c r="T2348" s="2" t="s">
        <v>44</v>
      </c>
    </row>
    <row r="2349" spans="1:20" x14ac:dyDescent="0.25">
      <c r="A2349" s="2" t="s">
        <v>18</v>
      </c>
      <c r="B2349" s="2" t="s">
        <v>37</v>
      </c>
      <c r="C2349" s="2">
        <v>72019</v>
      </c>
      <c r="D2349" s="11">
        <v>44606</v>
      </c>
      <c r="E2349" s="2" t="s">
        <v>52</v>
      </c>
      <c r="F2349" s="2" t="s">
        <v>53</v>
      </c>
      <c r="G2349" s="2" t="s">
        <v>3061</v>
      </c>
      <c r="H2349" s="2" t="s">
        <v>41</v>
      </c>
      <c r="I2349" s="11">
        <v>43677</v>
      </c>
      <c r="J2349" s="2">
        <v>297302.40000000002</v>
      </c>
      <c r="K2349" s="2" t="s">
        <v>42</v>
      </c>
      <c r="L2349" s="2" t="s">
        <v>43</v>
      </c>
      <c r="M2349" s="2">
        <v>18</v>
      </c>
      <c r="N2349" s="2">
        <v>251951.1</v>
      </c>
      <c r="O2349" s="2">
        <v>0</v>
      </c>
      <c r="P2349" s="2">
        <v>22675.65</v>
      </c>
      <c r="Q2349" s="2">
        <v>22675.65</v>
      </c>
      <c r="R2349" s="2">
        <v>45351.3</v>
      </c>
      <c r="S2349" s="2">
        <v>0</v>
      </c>
      <c r="T2349" s="2" t="s">
        <v>44</v>
      </c>
    </row>
    <row r="2350" spans="1:20" x14ac:dyDescent="0.25">
      <c r="A2350" s="2" t="s">
        <v>18</v>
      </c>
      <c r="B2350" s="2" t="s">
        <v>37</v>
      </c>
      <c r="C2350" s="2">
        <v>72019</v>
      </c>
      <c r="D2350" s="11">
        <v>44606</v>
      </c>
      <c r="E2350" s="2" t="s">
        <v>52</v>
      </c>
      <c r="F2350" s="2" t="s">
        <v>53</v>
      </c>
      <c r="G2350" s="2" t="s">
        <v>3062</v>
      </c>
      <c r="H2350" s="2" t="s">
        <v>41</v>
      </c>
      <c r="I2350" s="11">
        <v>43677</v>
      </c>
      <c r="J2350" s="2">
        <v>161476.29999999999</v>
      </c>
      <c r="K2350" s="2" t="s">
        <v>42</v>
      </c>
      <c r="L2350" s="2" t="s">
        <v>43</v>
      </c>
      <c r="M2350" s="2">
        <v>18</v>
      </c>
      <c r="N2350" s="2">
        <v>136844.32</v>
      </c>
      <c r="O2350" s="2">
        <v>0</v>
      </c>
      <c r="P2350" s="2">
        <v>12315.99</v>
      </c>
      <c r="Q2350" s="2">
        <v>12315.99</v>
      </c>
      <c r="R2350" s="2">
        <v>24631.98</v>
      </c>
      <c r="S2350" s="2">
        <v>0</v>
      </c>
      <c r="T2350" s="2" t="s">
        <v>44</v>
      </c>
    </row>
    <row r="2351" spans="1:20" x14ac:dyDescent="0.25">
      <c r="A2351" s="2" t="s">
        <v>18</v>
      </c>
      <c r="B2351" s="2" t="s">
        <v>37</v>
      </c>
      <c r="C2351" s="2">
        <v>72019</v>
      </c>
      <c r="D2351" s="11">
        <v>44606</v>
      </c>
      <c r="E2351" s="2" t="s">
        <v>3063</v>
      </c>
      <c r="F2351" s="2" t="s">
        <v>3064</v>
      </c>
      <c r="G2351" s="2" t="s">
        <v>3065</v>
      </c>
      <c r="H2351" s="2" t="s">
        <v>41</v>
      </c>
      <c r="I2351" s="11">
        <v>43663</v>
      </c>
      <c r="J2351" s="2">
        <v>221</v>
      </c>
      <c r="K2351" s="2" t="s">
        <v>42</v>
      </c>
      <c r="L2351" s="2" t="s">
        <v>43</v>
      </c>
      <c r="M2351" s="2">
        <v>18</v>
      </c>
      <c r="N2351" s="2">
        <v>187</v>
      </c>
      <c r="O2351" s="2">
        <v>0</v>
      </c>
      <c r="P2351" s="2">
        <v>16.829999999999998</v>
      </c>
      <c r="Q2351" s="2">
        <v>16.829999999999998</v>
      </c>
      <c r="R2351" s="2">
        <v>33.659999999999997</v>
      </c>
      <c r="S2351" s="2">
        <v>0</v>
      </c>
      <c r="T2351" s="2" t="s">
        <v>44</v>
      </c>
    </row>
    <row r="2352" spans="1:20" x14ac:dyDescent="0.25">
      <c r="A2352" s="2" t="s">
        <v>18</v>
      </c>
      <c r="B2352" s="2" t="s">
        <v>37</v>
      </c>
      <c r="C2352" s="2">
        <v>72019</v>
      </c>
      <c r="D2352" s="11">
        <v>44606</v>
      </c>
      <c r="E2352" s="2" t="s">
        <v>56</v>
      </c>
      <c r="F2352" s="2" t="s">
        <v>57</v>
      </c>
      <c r="G2352" s="2" t="s">
        <v>3066</v>
      </c>
      <c r="H2352" s="2" t="s">
        <v>41</v>
      </c>
      <c r="I2352" s="11">
        <v>43677</v>
      </c>
      <c r="J2352" s="2">
        <v>296475</v>
      </c>
      <c r="K2352" s="2" t="s">
        <v>42</v>
      </c>
      <c r="L2352" s="2" t="s">
        <v>43</v>
      </c>
      <c r="M2352" s="2">
        <v>18</v>
      </c>
      <c r="N2352" s="2">
        <v>251250</v>
      </c>
      <c r="O2352" s="2">
        <v>45225</v>
      </c>
      <c r="P2352" s="2">
        <v>0</v>
      </c>
      <c r="Q2352" s="2">
        <v>0</v>
      </c>
      <c r="R2352" s="2">
        <v>45225</v>
      </c>
      <c r="S2352" s="2">
        <v>0</v>
      </c>
      <c r="T2352" s="2" t="s">
        <v>44</v>
      </c>
    </row>
    <row r="2353" spans="1:20" x14ac:dyDescent="0.25">
      <c r="A2353" s="2" t="s">
        <v>18</v>
      </c>
      <c r="B2353" s="2" t="s">
        <v>37</v>
      </c>
      <c r="C2353" s="2">
        <v>72019</v>
      </c>
      <c r="D2353" s="11">
        <v>44606</v>
      </c>
      <c r="E2353" s="2" t="s">
        <v>625</v>
      </c>
      <c r="F2353" s="2" t="s">
        <v>626</v>
      </c>
      <c r="G2353" s="2" t="s">
        <v>3067</v>
      </c>
      <c r="H2353" s="2" t="s">
        <v>41</v>
      </c>
      <c r="I2353" s="11">
        <v>43668</v>
      </c>
      <c r="J2353" s="2">
        <v>25818</v>
      </c>
      <c r="K2353" s="2" t="s">
        <v>42</v>
      </c>
      <c r="L2353" s="2" t="s">
        <v>43</v>
      </c>
      <c r="M2353" s="2">
        <v>18</v>
      </c>
      <c r="N2353" s="2">
        <v>21880</v>
      </c>
      <c r="O2353" s="2">
        <v>0</v>
      </c>
      <c r="P2353" s="2">
        <v>1969.2</v>
      </c>
      <c r="Q2353" s="2">
        <v>1969.2</v>
      </c>
      <c r="R2353" s="2">
        <v>3938.4</v>
      </c>
      <c r="S2353" s="2">
        <v>0</v>
      </c>
      <c r="T2353" s="2" t="s">
        <v>44</v>
      </c>
    </row>
    <row r="2354" spans="1:20" x14ac:dyDescent="0.25">
      <c r="A2354" s="2" t="s">
        <v>18</v>
      </c>
      <c r="B2354" s="2" t="s">
        <v>37</v>
      </c>
      <c r="C2354" s="2">
        <v>72019</v>
      </c>
      <c r="D2354" s="11">
        <v>44606</v>
      </c>
      <c r="E2354" s="2" t="s">
        <v>63</v>
      </c>
      <c r="F2354" s="2" t="s">
        <v>64</v>
      </c>
      <c r="G2354" s="2" t="s">
        <v>3068</v>
      </c>
      <c r="H2354" s="2" t="s">
        <v>41</v>
      </c>
      <c r="I2354" s="11">
        <v>43664</v>
      </c>
      <c r="J2354" s="2">
        <v>1121</v>
      </c>
      <c r="K2354" s="2" t="s">
        <v>42</v>
      </c>
      <c r="L2354" s="2" t="s">
        <v>43</v>
      </c>
      <c r="M2354" s="2">
        <v>18</v>
      </c>
      <c r="N2354" s="2">
        <v>950</v>
      </c>
      <c r="O2354" s="2">
        <v>171</v>
      </c>
      <c r="P2354" s="2">
        <v>0</v>
      </c>
      <c r="Q2354" s="2">
        <v>0</v>
      </c>
      <c r="R2354" s="2">
        <v>171</v>
      </c>
      <c r="S2354" s="2">
        <v>0</v>
      </c>
      <c r="T2354" s="2" t="s">
        <v>44</v>
      </c>
    </row>
    <row r="2355" spans="1:20" x14ac:dyDescent="0.25">
      <c r="A2355" s="2" t="s">
        <v>18</v>
      </c>
      <c r="B2355" s="2" t="s">
        <v>37</v>
      </c>
      <c r="C2355" s="2">
        <v>72019</v>
      </c>
      <c r="D2355" s="11">
        <v>44606</v>
      </c>
      <c r="E2355" s="2" t="s">
        <v>2573</v>
      </c>
      <c r="F2355" s="2" t="s">
        <v>2574</v>
      </c>
      <c r="G2355" s="2" t="s">
        <v>3069</v>
      </c>
      <c r="H2355" s="2" t="s">
        <v>41</v>
      </c>
      <c r="I2355" s="11">
        <v>43668</v>
      </c>
      <c r="J2355" s="2">
        <v>8966.51</v>
      </c>
      <c r="K2355" s="2" t="s">
        <v>42</v>
      </c>
      <c r="L2355" s="2" t="s">
        <v>43</v>
      </c>
      <c r="M2355" s="2">
        <v>18</v>
      </c>
      <c r="N2355" s="2">
        <v>7598.74</v>
      </c>
      <c r="O2355" s="2">
        <v>0</v>
      </c>
      <c r="P2355" s="2">
        <v>683.89</v>
      </c>
      <c r="Q2355" s="2">
        <v>683.89</v>
      </c>
      <c r="R2355" s="2">
        <v>1367.78</v>
      </c>
      <c r="S2355" s="2">
        <v>0</v>
      </c>
      <c r="T2355" s="2" t="s">
        <v>44</v>
      </c>
    </row>
    <row r="2356" spans="1:20" x14ac:dyDescent="0.25">
      <c r="A2356" s="2" t="s">
        <v>18</v>
      </c>
      <c r="B2356" s="2" t="s">
        <v>37</v>
      </c>
      <c r="C2356" s="2">
        <v>72019</v>
      </c>
      <c r="D2356" s="11">
        <v>44606</v>
      </c>
      <c r="E2356" s="2" t="s">
        <v>1831</v>
      </c>
      <c r="F2356" s="2" t="s">
        <v>1832</v>
      </c>
      <c r="G2356" s="2" t="s">
        <v>3070</v>
      </c>
      <c r="H2356" s="2" t="s">
        <v>41</v>
      </c>
      <c r="I2356" s="11">
        <v>43658</v>
      </c>
      <c r="J2356" s="2">
        <v>127440</v>
      </c>
      <c r="K2356" s="2" t="s">
        <v>42</v>
      </c>
      <c r="L2356" s="2" t="s">
        <v>43</v>
      </c>
      <c r="M2356" s="2">
        <v>18</v>
      </c>
      <c r="N2356" s="2">
        <v>108000</v>
      </c>
      <c r="O2356" s="2">
        <v>19440</v>
      </c>
      <c r="P2356" s="2">
        <v>0</v>
      </c>
      <c r="Q2356" s="2">
        <v>0</v>
      </c>
      <c r="R2356" s="2">
        <v>19440</v>
      </c>
      <c r="S2356" s="2">
        <v>0</v>
      </c>
      <c r="T2356" s="2" t="s">
        <v>44</v>
      </c>
    </row>
    <row r="2357" spans="1:20" x14ac:dyDescent="0.25">
      <c r="A2357" s="2" t="s">
        <v>18</v>
      </c>
      <c r="B2357" s="2" t="s">
        <v>37</v>
      </c>
      <c r="C2357" s="2">
        <v>72019</v>
      </c>
      <c r="D2357" s="11">
        <v>44606</v>
      </c>
      <c r="E2357" s="2" t="s">
        <v>1831</v>
      </c>
      <c r="F2357" s="2" t="s">
        <v>1832</v>
      </c>
      <c r="G2357" s="2" t="s">
        <v>3071</v>
      </c>
      <c r="H2357" s="2" t="s">
        <v>41</v>
      </c>
      <c r="I2357" s="11">
        <v>43661</v>
      </c>
      <c r="J2357" s="2">
        <v>61360</v>
      </c>
      <c r="K2357" s="2" t="s">
        <v>42</v>
      </c>
      <c r="L2357" s="2" t="s">
        <v>43</v>
      </c>
      <c r="M2357" s="2">
        <v>18</v>
      </c>
      <c r="N2357" s="2">
        <v>52000</v>
      </c>
      <c r="O2357" s="2">
        <v>9360</v>
      </c>
      <c r="P2357" s="2">
        <v>0</v>
      </c>
      <c r="Q2357" s="2">
        <v>0</v>
      </c>
      <c r="R2357" s="2">
        <v>9360</v>
      </c>
      <c r="S2357" s="2">
        <v>0</v>
      </c>
      <c r="T2357" s="2" t="s">
        <v>44</v>
      </c>
    </row>
    <row r="2358" spans="1:20" x14ac:dyDescent="0.25">
      <c r="A2358" s="2" t="s">
        <v>18</v>
      </c>
      <c r="B2358" s="2" t="s">
        <v>37</v>
      </c>
      <c r="C2358" s="2">
        <v>72019</v>
      </c>
      <c r="D2358" s="11">
        <v>44606</v>
      </c>
      <c r="E2358" s="2" t="s">
        <v>3072</v>
      </c>
      <c r="F2358" s="2" t="s">
        <v>82</v>
      </c>
      <c r="G2358" s="2" t="s">
        <v>3073</v>
      </c>
      <c r="H2358" s="2" t="s">
        <v>41</v>
      </c>
      <c r="I2358" s="11">
        <v>43652</v>
      </c>
      <c r="J2358" s="2">
        <v>169844</v>
      </c>
      <c r="K2358" s="2" t="s">
        <v>42</v>
      </c>
      <c r="L2358" s="2" t="s">
        <v>43</v>
      </c>
      <c r="M2358" s="2">
        <v>18</v>
      </c>
      <c r="N2358" s="2">
        <v>143936</v>
      </c>
      <c r="O2358" s="2">
        <v>25908.48</v>
      </c>
      <c r="P2358" s="2">
        <v>0</v>
      </c>
      <c r="Q2358" s="2">
        <v>0</v>
      </c>
      <c r="R2358" s="2">
        <v>25908.48</v>
      </c>
      <c r="S2358" s="2">
        <v>0</v>
      </c>
      <c r="T2358" s="2" t="s">
        <v>44</v>
      </c>
    </row>
    <row r="2359" spans="1:20" x14ac:dyDescent="0.25">
      <c r="A2359" s="2" t="s">
        <v>18</v>
      </c>
      <c r="B2359" s="2" t="s">
        <v>37</v>
      </c>
      <c r="C2359" s="2">
        <v>72019</v>
      </c>
      <c r="D2359" s="11">
        <v>44606</v>
      </c>
      <c r="E2359" s="2" t="s">
        <v>3074</v>
      </c>
      <c r="F2359" s="2" t="s">
        <v>3075</v>
      </c>
      <c r="G2359" s="2" t="s">
        <v>3048</v>
      </c>
      <c r="H2359" s="2" t="s">
        <v>41</v>
      </c>
      <c r="I2359" s="11">
        <v>43659</v>
      </c>
      <c r="J2359" s="2">
        <v>130986</v>
      </c>
      <c r="K2359" s="2" t="s">
        <v>42</v>
      </c>
      <c r="L2359" s="2" t="s">
        <v>43</v>
      </c>
      <c r="M2359" s="2">
        <v>18</v>
      </c>
      <c r="N2359" s="2">
        <v>109310</v>
      </c>
      <c r="O2359" s="2">
        <v>0</v>
      </c>
      <c r="P2359" s="2">
        <v>9837.9</v>
      </c>
      <c r="Q2359" s="2">
        <v>9837.9</v>
      </c>
      <c r="R2359" s="2">
        <v>19675.8</v>
      </c>
      <c r="S2359" s="2">
        <v>0</v>
      </c>
      <c r="T2359" s="2" t="s">
        <v>44</v>
      </c>
    </row>
    <row r="2360" spans="1:20" x14ac:dyDescent="0.25">
      <c r="A2360" s="2" t="s">
        <v>18</v>
      </c>
      <c r="B2360" s="2" t="s">
        <v>37</v>
      </c>
      <c r="C2360" s="2">
        <v>72019</v>
      </c>
      <c r="D2360" s="11">
        <v>44606</v>
      </c>
      <c r="E2360" s="2" t="s">
        <v>629</v>
      </c>
      <c r="F2360" s="2" t="s">
        <v>630</v>
      </c>
      <c r="G2360" s="2" t="s">
        <v>3076</v>
      </c>
      <c r="H2360" s="2" t="s">
        <v>41</v>
      </c>
      <c r="I2360" s="11">
        <v>43669</v>
      </c>
      <c r="J2360" s="2">
        <v>19163</v>
      </c>
      <c r="K2360" s="2" t="s">
        <v>42</v>
      </c>
      <c r="L2360" s="2" t="s">
        <v>43</v>
      </c>
      <c r="M2360" s="2">
        <v>5</v>
      </c>
      <c r="N2360" s="2">
        <v>18250</v>
      </c>
      <c r="O2360" s="2">
        <v>0</v>
      </c>
      <c r="P2360" s="2">
        <v>456.25</v>
      </c>
      <c r="Q2360" s="2">
        <v>456.25</v>
      </c>
      <c r="R2360" s="2">
        <v>912.5</v>
      </c>
      <c r="S2360" s="2">
        <v>0</v>
      </c>
      <c r="T2360" s="2" t="s">
        <v>44</v>
      </c>
    </row>
    <row r="2361" spans="1:20" x14ac:dyDescent="0.25">
      <c r="A2361" s="2" t="s">
        <v>18</v>
      </c>
      <c r="B2361" s="2" t="s">
        <v>37</v>
      </c>
      <c r="C2361" s="2">
        <v>72019</v>
      </c>
      <c r="D2361" s="11">
        <v>44606</v>
      </c>
      <c r="E2361" s="2" t="s">
        <v>2158</v>
      </c>
      <c r="F2361" s="2" t="s">
        <v>82</v>
      </c>
      <c r="G2361" s="2" t="s">
        <v>3077</v>
      </c>
      <c r="H2361" s="2" t="s">
        <v>631</v>
      </c>
      <c r="I2361" s="11">
        <v>43648</v>
      </c>
      <c r="J2361" s="2">
        <v>513235</v>
      </c>
      <c r="K2361" s="2" t="s">
        <v>42</v>
      </c>
      <c r="L2361" s="2" t="s">
        <v>43</v>
      </c>
      <c r="M2361" s="2">
        <v>0.1</v>
      </c>
      <c r="N2361" s="2">
        <v>512722</v>
      </c>
      <c r="O2361" s="2">
        <v>512.72</v>
      </c>
      <c r="P2361" s="2">
        <v>0</v>
      </c>
      <c r="Q2361" s="2">
        <v>0</v>
      </c>
      <c r="R2361" s="2">
        <v>512.72</v>
      </c>
      <c r="S2361" s="2">
        <v>0</v>
      </c>
      <c r="T2361" s="2" t="s">
        <v>44</v>
      </c>
    </row>
    <row r="2362" spans="1:20" x14ac:dyDescent="0.25">
      <c r="A2362" s="2" t="s">
        <v>18</v>
      </c>
      <c r="B2362" s="2" t="s">
        <v>37</v>
      </c>
      <c r="C2362" s="2">
        <v>72019</v>
      </c>
      <c r="D2362" s="11">
        <v>44606</v>
      </c>
      <c r="E2362" s="2" t="s">
        <v>1311</v>
      </c>
      <c r="F2362" s="2" t="s">
        <v>1312</v>
      </c>
      <c r="G2362" s="2" t="s">
        <v>3078</v>
      </c>
      <c r="H2362" s="2" t="s">
        <v>41</v>
      </c>
      <c r="I2362" s="11">
        <v>43663</v>
      </c>
      <c r="J2362" s="2">
        <v>13871.49</v>
      </c>
      <c r="K2362" s="2" t="s">
        <v>42</v>
      </c>
      <c r="L2362" s="2" t="s">
        <v>43</v>
      </c>
      <c r="M2362" s="2">
        <v>18</v>
      </c>
      <c r="N2362" s="2">
        <v>11755.5</v>
      </c>
      <c r="O2362" s="2">
        <v>0</v>
      </c>
      <c r="P2362" s="2">
        <v>1058</v>
      </c>
      <c r="Q2362" s="2">
        <v>1058</v>
      </c>
      <c r="R2362" s="2">
        <v>2116</v>
      </c>
      <c r="S2362" s="2">
        <v>0</v>
      </c>
      <c r="T2362" s="2" t="s">
        <v>44</v>
      </c>
    </row>
    <row r="2363" spans="1:20" x14ac:dyDescent="0.25">
      <c r="A2363" s="2" t="s">
        <v>18</v>
      </c>
      <c r="B2363" s="2" t="s">
        <v>37</v>
      </c>
      <c r="C2363" s="2">
        <v>72019</v>
      </c>
      <c r="D2363" s="11">
        <v>44606</v>
      </c>
      <c r="E2363" s="2" t="s">
        <v>101</v>
      </c>
      <c r="F2363" s="2" t="s">
        <v>102</v>
      </c>
      <c r="G2363" s="2" t="s">
        <v>3079</v>
      </c>
      <c r="H2363" s="2" t="s">
        <v>41</v>
      </c>
      <c r="I2363" s="11">
        <v>43671</v>
      </c>
      <c r="J2363" s="2">
        <v>1123</v>
      </c>
      <c r="K2363" s="2" t="s">
        <v>42</v>
      </c>
      <c r="L2363" s="2" t="s">
        <v>43</v>
      </c>
      <c r="M2363" s="2">
        <v>18</v>
      </c>
      <c r="N2363" s="2">
        <v>952</v>
      </c>
      <c r="O2363" s="2">
        <v>0</v>
      </c>
      <c r="P2363" s="2">
        <v>85.68</v>
      </c>
      <c r="Q2363" s="2">
        <v>85.68</v>
      </c>
      <c r="R2363" s="2">
        <v>171.36</v>
      </c>
      <c r="S2363" s="2">
        <v>0</v>
      </c>
      <c r="T2363" s="2" t="s">
        <v>44</v>
      </c>
    </row>
    <row r="2364" spans="1:20" x14ac:dyDescent="0.25">
      <c r="A2364" s="2" t="s">
        <v>18</v>
      </c>
      <c r="B2364" s="2" t="s">
        <v>37</v>
      </c>
      <c r="C2364" s="2">
        <v>72019</v>
      </c>
      <c r="D2364" s="11">
        <v>44606</v>
      </c>
      <c r="E2364" s="2" t="s">
        <v>101</v>
      </c>
      <c r="F2364" s="2" t="s">
        <v>102</v>
      </c>
      <c r="G2364" s="2" t="s">
        <v>3080</v>
      </c>
      <c r="H2364" s="2" t="s">
        <v>41</v>
      </c>
      <c r="I2364" s="11">
        <v>43672</v>
      </c>
      <c r="J2364" s="2">
        <v>767</v>
      </c>
      <c r="K2364" s="2" t="s">
        <v>42</v>
      </c>
      <c r="L2364" s="2" t="s">
        <v>43</v>
      </c>
      <c r="M2364" s="2">
        <v>18</v>
      </c>
      <c r="N2364" s="2">
        <v>650</v>
      </c>
      <c r="O2364" s="2">
        <v>0</v>
      </c>
      <c r="P2364" s="2">
        <v>58.5</v>
      </c>
      <c r="Q2364" s="2">
        <v>58.5</v>
      </c>
      <c r="R2364" s="2">
        <v>117</v>
      </c>
      <c r="S2364" s="2">
        <v>0</v>
      </c>
      <c r="T2364" s="2" t="s">
        <v>44</v>
      </c>
    </row>
    <row r="2365" spans="1:20" x14ac:dyDescent="0.25">
      <c r="A2365" s="2" t="s">
        <v>18</v>
      </c>
      <c r="B2365" s="2" t="s">
        <v>37</v>
      </c>
      <c r="C2365" s="2">
        <v>72019</v>
      </c>
      <c r="D2365" s="11">
        <v>44606</v>
      </c>
      <c r="E2365" s="2" t="s">
        <v>101</v>
      </c>
      <c r="F2365" s="2" t="s">
        <v>102</v>
      </c>
      <c r="G2365" s="2" t="s">
        <v>3081</v>
      </c>
      <c r="H2365" s="2" t="s">
        <v>41</v>
      </c>
      <c r="I2365" s="11">
        <v>43673</v>
      </c>
      <c r="J2365" s="2">
        <v>2791</v>
      </c>
      <c r="K2365" s="2" t="s">
        <v>42</v>
      </c>
      <c r="L2365" s="2" t="s">
        <v>43</v>
      </c>
      <c r="M2365" s="2">
        <v>18</v>
      </c>
      <c r="N2365" s="2">
        <v>2364.9299999999998</v>
      </c>
      <c r="O2365" s="2">
        <v>0</v>
      </c>
      <c r="P2365" s="2">
        <v>212.84</v>
      </c>
      <c r="Q2365" s="2">
        <v>212.84</v>
      </c>
      <c r="R2365" s="2">
        <v>425.68</v>
      </c>
      <c r="S2365" s="2">
        <v>0</v>
      </c>
      <c r="T2365" s="2" t="s">
        <v>44</v>
      </c>
    </row>
    <row r="2366" spans="1:20" x14ac:dyDescent="0.25">
      <c r="A2366" s="2" t="s">
        <v>18</v>
      </c>
      <c r="B2366" s="2" t="s">
        <v>37</v>
      </c>
      <c r="C2366" s="2">
        <v>72019</v>
      </c>
      <c r="D2366" s="11">
        <v>44606</v>
      </c>
      <c r="E2366" s="2" t="s">
        <v>101</v>
      </c>
      <c r="F2366" s="2" t="s">
        <v>102</v>
      </c>
      <c r="G2366" s="2" t="s">
        <v>3082</v>
      </c>
      <c r="H2366" s="2" t="s">
        <v>41</v>
      </c>
      <c r="I2366" s="11">
        <v>43676</v>
      </c>
      <c r="J2366" s="2">
        <v>2522</v>
      </c>
      <c r="K2366" s="2" t="s">
        <v>42</v>
      </c>
      <c r="L2366" s="2" t="s">
        <v>43</v>
      </c>
      <c r="M2366" s="2">
        <v>18</v>
      </c>
      <c r="N2366" s="2">
        <v>2137</v>
      </c>
      <c r="O2366" s="2">
        <v>0</v>
      </c>
      <c r="P2366" s="2">
        <v>192.33</v>
      </c>
      <c r="Q2366" s="2">
        <v>192.33</v>
      </c>
      <c r="R2366" s="2">
        <v>384.66</v>
      </c>
      <c r="S2366" s="2">
        <v>0</v>
      </c>
      <c r="T2366" s="2" t="s">
        <v>44</v>
      </c>
    </row>
    <row r="2367" spans="1:20" x14ac:dyDescent="0.25">
      <c r="A2367" s="2" t="s">
        <v>18</v>
      </c>
      <c r="B2367" s="2" t="s">
        <v>37</v>
      </c>
      <c r="C2367" s="2">
        <v>72019</v>
      </c>
      <c r="D2367" s="11">
        <v>44606</v>
      </c>
      <c r="E2367" s="2" t="s">
        <v>101</v>
      </c>
      <c r="F2367" s="2" t="s">
        <v>102</v>
      </c>
      <c r="G2367" s="2" t="s">
        <v>3083</v>
      </c>
      <c r="H2367" s="2" t="s">
        <v>41</v>
      </c>
      <c r="I2367" s="11">
        <v>43647</v>
      </c>
      <c r="J2367" s="2">
        <v>1396</v>
      </c>
      <c r="K2367" s="2" t="s">
        <v>42</v>
      </c>
      <c r="L2367" s="2" t="s">
        <v>43</v>
      </c>
      <c r="M2367" s="2">
        <v>18</v>
      </c>
      <c r="N2367" s="2">
        <v>1182.92</v>
      </c>
      <c r="O2367" s="2">
        <v>0</v>
      </c>
      <c r="P2367" s="2">
        <v>106.46</v>
      </c>
      <c r="Q2367" s="2">
        <v>106.46</v>
      </c>
      <c r="R2367" s="2">
        <v>212.92</v>
      </c>
      <c r="S2367" s="2">
        <v>0</v>
      </c>
      <c r="T2367" s="2" t="s">
        <v>44</v>
      </c>
    </row>
    <row r="2368" spans="1:20" x14ac:dyDescent="0.25">
      <c r="A2368" s="2" t="s">
        <v>18</v>
      </c>
      <c r="B2368" s="2" t="s">
        <v>37</v>
      </c>
      <c r="C2368" s="2">
        <v>72019</v>
      </c>
      <c r="D2368" s="11">
        <v>44606</v>
      </c>
      <c r="E2368" s="2" t="s">
        <v>101</v>
      </c>
      <c r="F2368" s="2" t="s">
        <v>102</v>
      </c>
      <c r="G2368" s="2" t="s">
        <v>3084</v>
      </c>
      <c r="H2368" s="2" t="s">
        <v>41</v>
      </c>
      <c r="I2368" s="11">
        <v>43647</v>
      </c>
      <c r="J2368" s="2">
        <v>980</v>
      </c>
      <c r="K2368" s="2" t="s">
        <v>42</v>
      </c>
      <c r="L2368" s="2" t="s">
        <v>43</v>
      </c>
      <c r="M2368" s="2">
        <v>18</v>
      </c>
      <c r="N2368" s="2">
        <v>830.54</v>
      </c>
      <c r="O2368" s="2">
        <v>0</v>
      </c>
      <c r="P2368" s="2">
        <v>74.75</v>
      </c>
      <c r="Q2368" s="2">
        <v>74.75</v>
      </c>
      <c r="R2368" s="2">
        <v>149.5</v>
      </c>
      <c r="S2368" s="2">
        <v>0</v>
      </c>
      <c r="T2368" s="2" t="s">
        <v>44</v>
      </c>
    </row>
    <row r="2369" spans="1:20" x14ac:dyDescent="0.25">
      <c r="A2369" s="2" t="s">
        <v>18</v>
      </c>
      <c r="B2369" s="2" t="s">
        <v>37</v>
      </c>
      <c r="C2369" s="2">
        <v>72019</v>
      </c>
      <c r="D2369" s="11">
        <v>44606</v>
      </c>
      <c r="E2369" s="2" t="s">
        <v>101</v>
      </c>
      <c r="F2369" s="2" t="s">
        <v>102</v>
      </c>
      <c r="G2369" s="2" t="s">
        <v>3085</v>
      </c>
      <c r="H2369" s="2" t="s">
        <v>41</v>
      </c>
      <c r="I2369" s="11">
        <v>43649</v>
      </c>
      <c r="J2369" s="2">
        <v>202</v>
      </c>
      <c r="K2369" s="2" t="s">
        <v>42</v>
      </c>
      <c r="L2369" s="2" t="s">
        <v>43</v>
      </c>
      <c r="M2369" s="2">
        <v>18</v>
      </c>
      <c r="N2369" s="2">
        <v>171</v>
      </c>
      <c r="O2369" s="2">
        <v>0</v>
      </c>
      <c r="P2369" s="2">
        <v>15.39</v>
      </c>
      <c r="Q2369" s="2">
        <v>15.39</v>
      </c>
      <c r="R2369" s="2">
        <v>30.78</v>
      </c>
      <c r="S2369" s="2">
        <v>0</v>
      </c>
      <c r="T2369" s="2" t="s">
        <v>44</v>
      </c>
    </row>
    <row r="2370" spans="1:20" x14ac:dyDescent="0.25">
      <c r="A2370" s="2" t="s">
        <v>18</v>
      </c>
      <c r="B2370" s="2" t="s">
        <v>37</v>
      </c>
      <c r="C2370" s="2">
        <v>72019</v>
      </c>
      <c r="D2370" s="11">
        <v>44606</v>
      </c>
      <c r="E2370" s="2" t="s">
        <v>101</v>
      </c>
      <c r="F2370" s="2" t="s">
        <v>102</v>
      </c>
      <c r="G2370" s="2" t="s">
        <v>3086</v>
      </c>
      <c r="H2370" s="2" t="s">
        <v>41</v>
      </c>
      <c r="I2370" s="11">
        <v>43652</v>
      </c>
      <c r="J2370" s="2">
        <v>1877</v>
      </c>
      <c r="K2370" s="2" t="s">
        <v>42</v>
      </c>
      <c r="L2370" s="2" t="s">
        <v>43</v>
      </c>
      <c r="M2370" s="2">
        <v>18</v>
      </c>
      <c r="N2370" s="2">
        <v>1591</v>
      </c>
      <c r="O2370" s="2">
        <v>0</v>
      </c>
      <c r="P2370" s="2">
        <v>143.19</v>
      </c>
      <c r="Q2370" s="2">
        <v>143.19</v>
      </c>
      <c r="R2370" s="2">
        <v>286.38</v>
      </c>
      <c r="S2370" s="2">
        <v>0</v>
      </c>
      <c r="T2370" s="2" t="s">
        <v>44</v>
      </c>
    </row>
    <row r="2371" spans="1:20" x14ac:dyDescent="0.25">
      <c r="A2371" s="2" t="s">
        <v>18</v>
      </c>
      <c r="B2371" s="2" t="s">
        <v>37</v>
      </c>
      <c r="C2371" s="2">
        <v>72019</v>
      </c>
      <c r="D2371" s="11">
        <v>44606</v>
      </c>
      <c r="E2371" s="2" t="s">
        <v>101</v>
      </c>
      <c r="F2371" s="2" t="s">
        <v>102</v>
      </c>
      <c r="G2371" s="2" t="s">
        <v>3087</v>
      </c>
      <c r="H2371" s="2" t="s">
        <v>41</v>
      </c>
      <c r="I2371" s="11">
        <v>43653</v>
      </c>
      <c r="J2371" s="2">
        <v>378</v>
      </c>
      <c r="K2371" s="2" t="s">
        <v>42</v>
      </c>
      <c r="L2371" s="2" t="s">
        <v>43</v>
      </c>
      <c r="M2371" s="2">
        <v>18</v>
      </c>
      <c r="N2371" s="2">
        <v>320</v>
      </c>
      <c r="O2371" s="2">
        <v>0</v>
      </c>
      <c r="P2371" s="2">
        <v>28.8</v>
      </c>
      <c r="Q2371" s="2">
        <v>28.8</v>
      </c>
      <c r="R2371" s="2">
        <v>57.6</v>
      </c>
      <c r="S2371" s="2">
        <v>0</v>
      </c>
      <c r="T2371" s="2" t="s">
        <v>44</v>
      </c>
    </row>
    <row r="2372" spans="1:20" x14ac:dyDescent="0.25">
      <c r="A2372" s="2" t="s">
        <v>18</v>
      </c>
      <c r="B2372" s="2" t="s">
        <v>37</v>
      </c>
      <c r="C2372" s="2">
        <v>72019</v>
      </c>
      <c r="D2372" s="11">
        <v>44606</v>
      </c>
      <c r="E2372" s="2" t="s">
        <v>101</v>
      </c>
      <c r="F2372" s="2" t="s">
        <v>102</v>
      </c>
      <c r="G2372" s="2" t="s">
        <v>3088</v>
      </c>
      <c r="H2372" s="2" t="s">
        <v>41</v>
      </c>
      <c r="I2372" s="11">
        <v>43656</v>
      </c>
      <c r="J2372" s="2">
        <v>3785</v>
      </c>
      <c r="K2372" s="2" t="s">
        <v>42</v>
      </c>
      <c r="L2372" s="2" t="s">
        <v>43</v>
      </c>
      <c r="M2372" s="2">
        <v>18</v>
      </c>
      <c r="N2372" s="2">
        <v>3207.45</v>
      </c>
      <c r="O2372" s="2">
        <v>0</v>
      </c>
      <c r="P2372" s="2">
        <v>288.67</v>
      </c>
      <c r="Q2372" s="2">
        <v>288.67</v>
      </c>
      <c r="R2372" s="2">
        <v>577.34</v>
      </c>
      <c r="S2372" s="2">
        <v>0</v>
      </c>
      <c r="T2372" s="2" t="s">
        <v>44</v>
      </c>
    </row>
    <row r="2373" spans="1:20" x14ac:dyDescent="0.25">
      <c r="A2373" s="2" t="s">
        <v>18</v>
      </c>
      <c r="B2373" s="2" t="s">
        <v>37</v>
      </c>
      <c r="C2373" s="2">
        <v>72019</v>
      </c>
      <c r="D2373" s="11">
        <v>44606</v>
      </c>
      <c r="E2373" s="2" t="s">
        <v>101</v>
      </c>
      <c r="F2373" s="2" t="s">
        <v>102</v>
      </c>
      <c r="G2373" s="2" t="s">
        <v>3089</v>
      </c>
      <c r="H2373" s="2" t="s">
        <v>41</v>
      </c>
      <c r="I2373" s="11">
        <v>43657</v>
      </c>
      <c r="J2373" s="2">
        <v>165</v>
      </c>
      <c r="K2373" s="2" t="s">
        <v>42</v>
      </c>
      <c r="L2373" s="2" t="s">
        <v>43</v>
      </c>
      <c r="M2373" s="2">
        <v>18</v>
      </c>
      <c r="N2373" s="2">
        <v>140</v>
      </c>
      <c r="O2373" s="2">
        <v>0</v>
      </c>
      <c r="P2373" s="2">
        <v>12.6</v>
      </c>
      <c r="Q2373" s="2">
        <v>12.6</v>
      </c>
      <c r="R2373" s="2">
        <v>25.2</v>
      </c>
      <c r="S2373" s="2">
        <v>0</v>
      </c>
      <c r="T2373" s="2" t="s">
        <v>44</v>
      </c>
    </row>
    <row r="2374" spans="1:20" x14ac:dyDescent="0.25">
      <c r="A2374" s="2" t="s">
        <v>18</v>
      </c>
      <c r="B2374" s="2" t="s">
        <v>37</v>
      </c>
      <c r="C2374" s="2">
        <v>72019</v>
      </c>
      <c r="D2374" s="11">
        <v>44606</v>
      </c>
      <c r="E2374" s="2" t="s">
        <v>101</v>
      </c>
      <c r="F2374" s="2" t="s">
        <v>102</v>
      </c>
      <c r="G2374" s="2" t="s">
        <v>3090</v>
      </c>
      <c r="H2374" s="2" t="s">
        <v>41</v>
      </c>
      <c r="I2374" s="11">
        <v>43658</v>
      </c>
      <c r="J2374" s="2">
        <v>572</v>
      </c>
      <c r="K2374" s="2" t="s">
        <v>42</v>
      </c>
      <c r="L2374" s="2" t="s">
        <v>43</v>
      </c>
      <c r="M2374" s="2">
        <v>18</v>
      </c>
      <c r="N2374" s="2">
        <v>485</v>
      </c>
      <c r="O2374" s="2">
        <v>0</v>
      </c>
      <c r="P2374" s="2">
        <v>43.65</v>
      </c>
      <c r="Q2374" s="2">
        <v>43.65</v>
      </c>
      <c r="R2374" s="2">
        <v>87.3</v>
      </c>
      <c r="S2374" s="2">
        <v>0</v>
      </c>
      <c r="T2374" s="2" t="s">
        <v>44</v>
      </c>
    </row>
    <row r="2375" spans="1:20" x14ac:dyDescent="0.25">
      <c r="A2375" s="2" t="s">
        <v>18</v>
      </c>
      <c r="B2375" s="2" t="s">
        <v>37</v>
      </c>
      <c r="C2375" s="2">
        <v>72019</v>
      </c>
      <c r="D2375" s="11">
        <v>44606</v>
      </c>
      <c r="E2375" s="2" t="s">
        <v>101</v>
      </c>
      <c r="F2375" s="2" t="s">
        <v>102</v>
      </c>
      <c r="G2375" s="2" t="s">
        <v>3091</v>
      </c>
      <c r="H2375" s="2" t="s">
        <v>41</v>
      </c>
      <c r="I2375" s="11">
        <v>43659</v>
      </c>
      <c r="J2375" s="2">
        <v>1314</v>
      </c>
      <c r="K2375" s="2" t="s">
        <v>42</v>
      </c>
      <c r="L2375" s="2" t="s">
        <v>43</v>
      </c>
      <c r="M2375" s="2">
        <v>18</v>
      </c>
      <c r="N2375" s="2">
        <v>1113.95</v>
      </c>
      <c r="O2375" s="2">
        <v>0</v>
      </c>
      <c r="P2375" s="2">
        <v>100.25</v>
      </c>
      <c r="Q2375" s="2">
        <v>100.25</v>
      </c>
      <c r="R2375" s="2">
        <v>200.5</v>
      </c>
      <c r="S2375" s="2">
        <v>0</v>
      </c>
      <c r="T2375" s="2" t="s">
        <v>44</v>
      </c>
    </row>
    <row r="2376" spans="1:20" x14ac:dyDescent="0.25">
      <c r="A2376" s="2" t="s">
        <v>18</v>
      </c>
      <c r="B2376" s="2" t="s">
        <v>37</v>
      </c>
      <c r="C2376" s="2">
        <v>72019</v>
      </c>
      <c r="D2376" s="11">
        <v>44606</v>
      </c>
      <c r="E2376" s="2" t="s">
        <v>101</v>
      </c>
      <c r="F2376" s="2" t="s">
        <v>102</v>
      </c>
      <c r="G2376" s="2" t="s">
        <v>3092</v>
      </c>
      <c r="H2376" s="2" t="s">
        <v>41</v>
      </c>
      <c r="I2376" s="11">
        <v>43661</v>
      </c>
      <c r="J2376" s="2">
        <v>1050</v>
      </c>
      <c r="K2376" s="2" t="s">
        <v>42</v>
      </c>
      <c r="L2376" s="2" t="s">
        <v>43</v>
      </c>
      <c r="M2376" s="2">
        <v>18</v>
      </c>
      <c r="N2376" s="2">
        <v>890</v>
      </c>
      <c r="O2376" s="2">
        <v>0</v>
      </c>
      <c r="P2376" s="2">
        <v>80.099999999999994</v>
      </c>
      <c r="Q2376" s="2">
        <v>80.099999999999994</v>
      </c>
      <c r="R2376" s="2">
        <v>160.19999999999999</v>
      </c>
      <c r="S2376" s="2">
        <v>0</v>
      </c>
      <c r="T2376" s="2" t="s">
        <v>44</v>
      </c>
    </row>
    <row r="2377" spans="1:20" x14ac:dyDescent="0.25">
      <c r="A2377" s="2" t="s">
        <v>18</v>
      </c>
      <c r="B2377" s="2" t="s">
        <v>37</v>
      </c>
      <c r="C2377" s="2">
        <v>72019</v>
      </c>
      <c r="D2377" s="11">
        <v>44606</v>
      </c>
      <c r="E2377" s="2" t="s">
        <v>101</v>
      </c>
      <c r="F2377" s="2" t="s">
        <v>102</v>
      </c>
      <c r="G2377" s="2" t="s">
        <v>3093</v>
      </c>
      <c r="H2377" s="2" t="s">
        <v>41</v>
      </c>
      <c r="I2377" s="11">
        <v>43662</v>
      </c>
      <c r="J2377" s="2">
        <v>722</v>
      </c>
      <c r="K2377" s="2" t="s">
        <v>42</v>
      </c>
      <c r="L2377" s="2" t="s">
        <v>43</v>
      </c>
      <c r="M2377" s="2">
        <v>18</v>
      </c>
      <c r="N2377" s="2">
        <v>611.79999999999995</v>
      </c>
      <c r="O2377" s="2">
        <v>0</v>
      </c>
      <c r="P2377" s="2">
        <v>55.06</v>
      </c>
      <c r="Q2377" s="2">
        <v>55.06</v>
      </c>
      <c r="R2377" s="2">
        <v>110.12</v>
      </c>
      <c r="S2377" s="2">
        <v>0</v>
      </c>
      <c r="T2377" s="2" t="s">
        <v>44</v>
      </c>
    </row>
    <row r="2378" spans="1:20" x14ac:dyDescent="0.25">
      <c r="A2378" s="2" t="s">
        <v>18</v>
      </c>
      <c r="B2378" s="2" t="s">
        <v>37</v>
      </c>
      <c r="C2378" s="2">
        <v>72019</v>
      </c>
      <c r="D2378" s="11">
        <v>44606</v>
      </c>
      <c r="E2378" s="2" t="s">
        <v>101</v>
      </c>
      <c r="F2378" s="2" t="s">
        <v>102</v>
      </c>
      <c r="G2378" s="2" t="s">
        <v>3094</v>
      </c>
      <c r="H2378" s="2" t="s">
        <v>41</v>
      </c>
      <c r="I2378" s="11">
        <v>43662</v>
      </c>
      <c r="J2378" s="2">
        <v>427</v>
      </c>
      <c r="K2378" s="2" t="s">
        <v>42</v>
      </c>
      <c r="L2378" s="2" t="s">
        <v>43</v>
      </c>
      <c r="M2378" s="2">
        <v>18</v>
      </c>
      <c r="N2378" s="2">
        <v>361.8</v>
      </c>
      <c r="O2378" s="2">
        <v>0</v>
      </c>
      <c r="P2378" s="2">
        <v>32.56</v>
      </c>
      <c r="Q2378" s="2">
        <v>32.56</v>
      </c>
      <c r="R2378" s="2">
        <v>65.12</v>
      </c>
      <c r="S2378" s="2">
        <v>0</v>
      </c>
      <c r="T2378" s="2" t="s">
        <v>44</v>
      </c>
    </row>
    <row r="2379" spans="1:20" x14ac:dyDescent="0.25">
      <c r="A2379" s="2" t="s">
        <v>18</v>
      </c>
      <c r="B2379" s="2" t="s">
        <v>37</v>
      </c>
      <c r="C2379" s="2">
        <v>72019</v>
      </c>
      <c r="D2379" s="11">
        <v>44606</v>
      </c>
      <c r="E2379" s="2" t="s">
        <v>101</v>
      </c>
      <c r="F2379" s="2" t="s">
        <v>102</v>
      </c>
      <c r="G2379" s="2" t="s">
        <v>3095</v>
      </c>
      <c r="H2379" s="2" t="s">
        <v>41</v>
      </c>
      <c r="I2379" s="11">
        <v>43665</v>
      </c>
      <c r="J2379" s="2">
        <v>696</v>
      </c>
      <c r="K2379" s="2" t="s">
        <v>42</v>
      </c>
      <c r="L2379" s="2" t="s">
        <v>43</v>
      </c>
      <c r="M2379" s="2">
        <v>18</v>
      </c>
      <c r="N2379" s="2">
        <v>590</v>
      </c>
      <c r="O2379" s="2">
        <v>0</v>
      </c>
      <c r="P2379" s="2">
        <v>53.1</v>
      </c>
      <c r="Q2379" s="2">
        <v>53.1</v>
      </c>
      <c r="R2379" s="2">
        <v>106.2</v>
      </c>
      <c r="S2379" s="2">
        <v>0</v>
      </c>
      <c r="T2379" s="2" t="s">
        <v>44</v>
      </c>
    </row>
    <row r="2380" spans="1:20" x14ac:dyDescent="0.25">
      <c r="A2380" s="2" t="s">
        <v>18</v>
      </c>
      <c r="B2380" s="2" t="s">
        <v>37</v>
      </c>
      <c r="C2380" s="2">
        <v>72019</v>
      </c>
      <c r="D2380" s="11">
        <v>44606</v>
      </c>
      <c r="E2380" s="2" t="s">
        <v>101</v>
      </c>
      <c r="F2380" s="2" t="s">
        <v>102</v>
      </c>
      <c r="G2380" s="2" t="s">
        <v>3096</v>
      </c>
      <c r="H2380" s="2" t="s">
        <v>41</v>
      </c>
      <c r="I2380" s="11">
        <v>43668</v>
      </c>
      <c r="J2380" s="2">
        <v>2388</v>
      </c>
      <c r="K2380" s="2" t="s">
        <v>42</v>
      </c>
      <c r="L2380" s="2" t="s">
        <v>43</v>
      </c>
      <c r="M2380" s="2">
        <v>18</v>
      </c>
      <c r="N2380" s="2">
        <v>2024</v>
      </c>
      <c r="O2380" s="2">
        <v>0</v>
      </c>
      <c r="P2380" s="2">
        <v>182.16</v>
      </c>
      <c r="Q2380" s="2">
        <v>182.16</v>
      </c>
      <c r="R2380" s="2">
        <v>364.32</v>
      </c>
      <c r="S2380" s="2">
        <v>0</v>
      </c>
      <c r="T2380" s="2" t="s">
        <v>44</v>
      </c>
    </row>
    <row r="2381" spans="1:20" x14ac:dyDescent="0.25">
      <c r="A2381" s="2" t="s">
        <v>18</v>
      </c>
      <c r="B2381" s="2" t="s">
        <v>37</v>
      </c>
      <c r="C2381" s="2">
        <v>72019</v>
      </c>
      <c r="D2381" s="11">
        <v>44606</v>
      </c>
      <c r="E2381" s="2" t="s">
        <v>101</v>
      </c>
      <c r="F2381" s="2" t="s">
        <v>102</v>
      </c>
      <c r="G2381" s="2" t="s">
        <v>3097</v>
      </c>
      <c r="H2381" s="2" t="s">
        <v>41</v>
      </c>
      <c r="I2381" s="11">
        <v>43668</v>
      </c>
      <c r="J2381" s="2">
        <v>7171</v>
      </c>
      <c r="K2381" s="2" t="s">
        <v>42</v>
      </c>
      <c r="L2381" s="2" t="s">
        <v>43</v>
      </c>
      <c r="M2381" s="2">
        <v>18</v>
      </c>
      <c r="N2381" s="2">
        <v>6076.96</v>
      </c>
      <c r="O2381" s="2">
        <v>0</v>
      </c>
      <c r="P2381" s="2">
        <v>546.91999999999996</v>
      </c>
      <c r="Q2381" s="2">
        <v>546.91999999999996</v>
      </c>
      <c r="R2381" s="2">
        <v>1093.8399999999999</v>
      </c>
      <c r="S2381" s="2">
        <v>0</v>
      </c>
      <c r="T2381" s="2" t="s">
        <v>44</v>
      </c>
    </row>
    <row r="2382" spans="1:20" x14ac:dyDescent="0.25">
      <c r="A2382" s="2" t="s">
        <v>18</v>
      </c>
      <c r="B2382" s="2" t="s">
        <v>37</v>
      </c>
      <c r="C2382" s="2">
        <v>72019</v>
      </c>
      <c r="D2382" s="11">
        <v>44606</v>
      </c>
      <c r="E2382" s="2" t="s">
        <v>101</v>
      </c>
      <c r="F2382" s="2" t="s">
        <v>102</v>
      </c>
      <c r="G2382" s="2" t="s">
        <v>3098</v>
      </c>
      <c r="H2382" s="2" t="s">
        <v>41</v>
      </c>
      <c r="I2382" s="11">
        <v>43669</v>
      </c>
      <c r="J2382" s="2">
        <v>4470</v>
      </c>
      <c r="K2382" s="2" t="s">
        <v>42</v>
      </c>
      <c r="L2382" s="2" t="s">
        <v>43</v>
      </c>
      <c r="M2382" s="2">
        <v>18</v>
      </c>
      <c r="N2382" s="2">
        <v>3787.82</v>
      </c>
      <c r="O2382" s="2">
        <v>0</v>
      </c>
      <c r="P2382" s="2">
        <v>340.9</v>
      </c>
      <c r="Q2382" s="2">
        <v>340.9</v>
      </c>
      <c r="R2382" s="2">
        <v>681.8</v>
      </c>
      <c r="S2382" s="2">
        <v>0</v>
      </c>
      <c r="T2382" s="2" t="s">
        <v>44</v>
      </c>
    </row>
    <row r="2383" spans="1:20" x14ac:dyDescent="0.25">
      <c r="A2383" s="2" t="s">
        <v>18</v>
      </c>
      <c r="B2383" s="2" t="s">
        <v>37</v>
      </c>
      <c r="C2383" s="2">
        <v>72019</v>
      </c>
      <c r="D2383" s="11">
        <v>44606</v>
      </c>
      <c r="E2383" s="2" t="s">
        <v>124</v>
      </c>
      <c r="F2383" s="2" t="s">
        <v>125</v>
      </c>
      <c r="G2383" s="2" t="s">
        <v>3099</v>
      </c>
      <c r="H2383" s="2" t="s">
        <v>41</v>
      </c>
      <c r="I2383" s="11">
        <v>43654</v>
      </c>
      <c r="J2383" s="2">
        <v>7005</v>
      </c>
      <c r="K2383" s="2" t="s">
        <v>42</v>
      </c>
      <c r="L2383" s="2" t="s">
        <v>43</v>
      </c>
      <c r="M2383" s="2">
        <v>18</v>
      </c>
      <c r="N2383" s="2">
        <v>5936.82</v>
      </c>
      <c r="O2383" s="2">
        <v>0</v>
      </c>
      <c r="P2383" s="2">
        <v>534.30999999999995</v>
      </c>
      <c r="Q2383" s="2">
        <v>534.30999999999995</v>
      </c>
      <c r="R2383" s="2">
        <v>1068.6199999999999</v>
      </c>
      <c r="S2383" s="2">
        <v>0</v>
      </c>
      <c r="T2383" s="2" t="s">
        <v>44</v>
      </c>
    </row>
    <row r="2384" spans="1:20" x14ac:dyDescent="0.25">
      <c r="A2384" s="2" t="s">
        <v>18</v>
      </c>
      <c r="B2384" s="2" t="s">
        <v>37</v>
      </c>
      <c r="C2384" s="2">
        <v>72019</v>
      </c>
      <c r="D2384" s="11">
        <v>44606</v>
      </c>
      <c r="E2384" s="2" t="s">
        <v>124</v>
      </c>
      <c r="F2384" s="2" t="s">
        <v>125</v>
      </c>
      <c r="G2384" s="2" t="s">
        <v>3100</v>
      </c>
      <c r="H2384" s="2" t="s">
        <v>41</v>
      </c>
      <c r="I2384" s="11">
        <v>43659</v>
      </c>
      <c r="J2384" s="2">
        <v>10075</v>
      </c>
      <c r="K2384" s="2" t="s">
        <v>42</v>
      </c>
      <c r="L2384" s="2" t="s">
        <v>43</v>
      </c>
      <c r="M2384" s="2">
        <v>18</v>
      </c>
      <c r="N2384" s="2">
        <v>8538.24</v>
      </c>
      <c r="O2384" s="2">
        <v>0</v>
      </c>
      <c r="P2384" s="2">
        <v>768.44</v>
      </c>
      <c r="Q2384" s="2">
        <v>768.44</v>
      </c>
      <c r="R2384" s="2">
        <v>1536.88</v>
      </c>
      <c r="S2384" s="2">
        <v>0</v>
      </c>
      <c r="T2384" s="2" t="s">
        <v>44</v>
      </c>
    </row>
    <row r="2385" spans="1:20" x14ac:dyDescent="0.25">
      <c r="A2385" s="2" t="s">
        <v>18</v>
      </c>
      <c r="B2385" s="2" t="s">
        <v>37</v>
      </c>
      <c r="C2385" s="2">
        <v>72019</v>
      </c>
      <c r="D2385" s="11">
        <v>44606</v>
      </c>
      <c r="E2385" s="2" t="s">
        <v>124</v>
      </c>
      <c r="F2385" s="2" t="s">
        <v>125</v>
      </c>
      <c r="G2385" s="2" t="s">
        <v>3101</v>
      </c>
      <c r="H2385" s="2" t="s">
        <v>41</v>
      </c>
      <c r="I2385" s="11">
        <v>43659</v>
      </c>
      <c r="J2385" s="2">
        <v>2950</v>
      </c>
      <c r="K2385" s="2" t="s">
        <v>42</v>
      </c>
      <c r="L2385" s="2" t="s">
        <v>43</v>
      </c>
      <c r="M2385" s="2">
        <v>18</v>
      </c>
      <c r="N2385" s="2">
        <v>2500</v>
      </c>
      <c r="O2385" s="2">
        <v>0</v>
      </c>
      <c r="P2385" s="2">
        <v>225</v>
      </c>
      <c r="Q2385" s="2">
        <v>225</v>
      </c>
      <c r="R2385" s="2">
        <v>450</v>
      </c>
      <c r="S2385" s="2">
        <v>0</v>
      </c>
      <c r="T2385" s="2" t="s">
        <v>44</v>
      </c>
    </row>
    <row r="2386" spans="1:20" x14ac:dyDescent="0.25">
      <c r="A2386" s="2" t="s">
        <v>18</v>
      </c>
      <c r="B2386" s="2" t="s">
        <v>37</v>
      </c>
      <c r="C2386" s="2">
        <v>72019</v>
      </c>
      <c r="D2386" s="11">
        <v>44606</v>
      </c>
      <c r="E2386" s="2" t="s">
        <v>124</v>
      </c>
      <c r="F2386" s="2" t="s">
        <v>125</v>
      </c>
      <c r="G2386" s="2" t="s">
        <v>3102</v>
      </c>
      <c r="H2386" s="2" t="s">
        <v>41</v>
      </c>
      <c r="I2386" s="11">
        <v>43664</v>
      </c>
      <c r="J2386" s="2">
        <v>6999</v>
      </c>
      <c r="K2386" s="2" t="s">
        <v>42</v>
      </c>
      <c r="L2386" s="2" t="s">
        <v>43</v>
      </c>
      <c r="M2386" s="2">
        <v>18</v>
      </c>
      <c r="N2386" s="2">
        <v>5931.3</v>
      </c>
      <c r="O2386" s="2">
        <v>0</v>
      </c>
      <c r="P2386" s="2">
        <v>533.82000000000005</v>
      </c>
      <c r="Q2386" s="2">
        <v>533.82000000000005</v>
      </c>
      <c r="R2386" s="2">
        <v>1067.6400000000001</v>
      </c>
      <c r="S2386" s="2">
        <v>0</v>
      </c>
      <c r="T2386" s="2" t="s">
        <v>44</v>
      </c>
    </row>
    <row r="2387" spans="1:20" x14ac:dyDescent="0.25">
      <c r="A2387" s="2" t="s">
        <v>18</v>
      </c>
      <c r="B2387" s="2" t="s">
        <v>37</v>
      </c>
      <c r="C2387" s="2">
        <v>72019</v>
      </c>
      <c r="D2387" s="11">
        <v>44606</v>
      </c>
      <c r="E2387" s="2" t="s">
        <v>124</v>
      </c>
      <c r="F2387" s="2" t="s">
        <v>125</v>
      </c>
      <c r="G2387" s="2" t="s">
        <v>3103</v>
      </c>
      <c r="H2387" s="2" t="s">
        <v>41</v>
      </c>
      <c r="I2387" s="11">
        <v>43672</v>
      </c>
      <c r="J2387" s="2">
        <v>6995</v>
      </c>
      <c r="K2387" s="2" t="s">
        <v>42</v>
      </c>
      <c r="L2387" s="2" t="s">
        <v>43</v>
      </c>
      <c r="M2387" s="2">
        <v>18</v>
      </c>
      <c r="N2387" s="2">
        <v>5928.24</v>
      </c>
      <c r="O2387" s="2">
        <v>0</v>
      </c>
      <c r="P2387" s="2">
        <v>533.54</v>
      </c>
      <c r="Q2387" s="2">
        <v>533.54</v>
      </c>
      <c r="R2387" s="2">
        <v>1067.08</v>
      </c>
      <c r="S2387" s="2">
        <v>0</v>
      </c>
      <c r="T2387" s="2" t="s">
        <v>44</v>
      </c>
    </row>
    <row r="2388" spans="1:20" x14ac:dyDescent="0.25">
      <c r="A2388" s="2" t="s">
        <v>18</v>
      </c>
      <c r="B2388" s="2" t="s">
        <v>37</v>
      </c>
      <c r="C2388" s="2">
        <v>72019</v>
      </c>
      <c r="D2388" s="11">
        <v>44606</v>
      </c>
      <c r="E2388" s="2" t="s">
        <v>124</v>
      </c>
      <c r="F2388" s="2" t="s">
        <v>125</v>
      </c>
      <c r="G2388" s="2" t="s">
        <v>3104</v>
      </c>
      <c r="H2388" s="2" t="s">
        <v>41</v>
      </c>
      <c r="I2388" s="11">
        <v>43675</v>
      </c>
      <c r="J2388" s="2">
        <v>10079</v>
      </c>
      <c r="K2388" s="2" t="s">
        <v>42</v>
      </c>
      <c r="L2388" s="2" t="s">
        <v>43</v>
      </c>
      <c r="M2388" s="2">
        <v>18</v>
      </c>
      <c r="N2388" s="2">
        <v>8541.5400000000009</v>
      </c>
      <c r="O2388" s="2">
        <v>0</v>
      </c>
      <c r="P2388" s="2">
        <v>768.74</v>
      </c>
      <c r="Q2388" s="2">
        <v>768.74</v>
      </c>
      <c r="R2388" s="2">
        <v>1537.48</v>
      </c>
      <c r="S2388" s="2">
        <v>0</v>
      </c>
      <c r="T2388" s="2" t="s">
        <v>44</v>
      </c>
    </row>
    <row r="2389" spans="1:20" x14ac:dyDescent="0.25">
      <c r="A2389" s="2" t="s">
        <v>18</v>
      </c>
      <c r="B2389" s="2" t="s">
        <v>37</v>
      </c>
      <c r="C2389" s="2">
        <v>72019</v>
      </c>
      <c r="D2389" s="11">
        <v>44606</v>
      </c>
      <c r="E2389" s="2" t="s">
        <v>124</v>
      </c>
      <c r="F2389" s="2" t="s">
        <v>125</v>
      </c>
      <c r="G2389" s="2" t="s">
        <v>3105</v>
      </c>
      <c r="H2389" s="2" t="s">
        <v>41</v>
      </c>
      <c r="I2389" s="11">
        <v>43675</v>
      </c>
      <c r="J2389" s="2">
        <v>2950</v>
      </c>
      <c r="K2389" s="2" t="s">
        <v>42</v>
      </c>
      <c r="L2389" s="2" t="s">
        <v>43</v>
      </c>
      <c r="M2389" s="2">
        <v>18</v>
      </c>
      <c r="N2389" s="2">
        <v>2500</v>
      </c>
      <c r="O2389" s="2">
        <v>0</v>
      </c>
      <c r="P2389" s="2">
        <v>225</v>
      </c>
      <c r="Q2389" s="2">
        <v>225</v>
      </c>
      <c r="R2389" s="2">
        <v>450</v>
      </c>
      <c r="S2389" s="2">
        <v>0</v>
      </c>
      <c r="T2389" s="2" t="s">
        <v>44</v>
      </c>
    </row>
    <row r="2390" spans="1:20" x14ac:dyDescent="0.25">
      <c r="A2390" s="2" t="s">
        <v>18</v>
      </c>
      <c r="B2390" s="2" t="s">
        <v>37</v>
      </c>
      <c r="C2390" s="2">
        <v>72019</v>
      </c>
      <c r="D2390" s="11">
        <v>44606</v>
      </c>
      <c r="E2390" s="2" t="s">
        <v>790</v>
      </c>
      <c r="F2390" s="2" t="s">
        <v>791</v>
      </c>
      <c r="G2390" s="2" t="s">
        <v>3106</v>
      </c>
      <c r="H2390" s="2" t="s">
        <v>41</v>
      </c>
      <c r="I2390" s="11">
        <v>43671</v>
      </c>
      <c r="J2390" s="2">
        <v>69384</v>
      </c>
      <c r="K2390" s="2" t="s">
        <v>42</v>
      </c>
      <c r="L2390" s="2" t="s">
        <v>43</v>
      </c>
      <c r="M2390" s="2">
        <v>18</v>
      </c>
      <c r="N2390" s="2">
        <v>58800</v>
      </c>
      <c r="O2390" s="2">
        <v>0</v>
      </c>
      <c r="P2390" s="2">
        <v>5292</v>
      </c>
      <c r="Q2390" s="2">
        <v>5292</v>
      </c>
      <c r="R2390" s="2">
        <v>10584</v>
      </c>
      <c r="S2390" s="2">
        <v>0</v>
      </c>
      <c r="T2390" s="2" t="s">
        <v>44</v>
      </c>
    </row>
    <row r="2391" spans="1:20" x14ac:dyDescent="0.25">
      <c r="A2391" s="2" t="s">
        <v>18</v>
      </c>
      <c r="B2391" s="2" t="s">
        <v>37</v>
      </c>
      <c r="C2391" s="2">
        <v>72019</v>
      </c>
      <c r="D2391" s="11">
        <v>44606</v>
      </c>
      <c r="E2391" s="2" t="s">
        <v>795</v>
      </c>
      <c r="F2391" s="2" t="s">
        <v>796</v>
      </c>
      <c r="G2391" s="2" t="s">
        <v>3107</v>
      </c>
      <c r="H2391" s="2" t="s">
        <v>41</v>
      </c>
      <c r="I2391" s="11">
        <v>43675</v>
      </c>
      <c r="J2391" s="2">
        <v>14750</v>
      </c>
      <c r="K2391" s="2" t="s">
        <v>42</v>
      </c>
      <c r="L2391" s="2" t="s">
        <v>43</v>
      </c>
      <c r="M2391" s="2">
        <v>18</v>
      </c>
      <c r="N2391" s="2">
        <v>12500</v>
      </c>
      <c r="O2391" s="2">
        <v>0</v>
      </c>
      <c r="P2391" s="2">
        <v>1125</v>
      </c>
      <c r="Q2391" s="2">
        <v>1125</v>
      </c>
      <c r="R2391" s="2">
        <v>2250</v>
      </c>
      <c r="S2391" s="2">
        <v>0</v>
      </c>
      <c r="T2391" s="2" t="s">
        <v>44</v>
      </c>
    </row>
    <row r="2392" spans="1:20" x14ac:dyDescent="0.25">
      <c r="A2392" s="2" t="s">
        <v>18</v>
      </c>
      <c r="B2392" s="2" t="s">
        <v>37</v>
      </c>
      <c r="C2392" s="2">
        <v>72019</v>
      </c>
      <c r="D2392" s="11">
        <v>44606</v>
      </c>
      <c r="E2392" s="2" t="s">
        <v>138</v>
      </c>
      <c r="F2392" s="2" t="s">
        <v>139</v>
      </c>
      <c r="G2392" s="2" t="s">
        <v>3108</v>
      </c>
      <c r="H2392" s="2" t="s">
        <v>41</v>
      </c>
      <c r="I2392" s="11">
        <v>43666</v>
      </c>
      <c r="J2392" s="2">
        <v>41595</v>
      </c>
      <c r="K2392" s="2" t="s">
        <v>42</v>
      </c>
      <c r="L2392" s="2" t="s">
        <v>43</v>
      </c>
      <c r="M2392" s="2">
        <v>18</v>
      </c>
      <c r="N2392" s="2">
        <v>35250</v>
      </c>
      <c r="O2392" s="2">
        <v>0</v>
      </c>
      <c r="P2392" s="2">
        <v>3172.5</v>
      </c>
      <c r="Q2392" s="2">
        <v>3172.5</v>
      </c>
      <c r="R2392" s="2">
        <v>6345</v>
      </c>
      <c r="S2392" s="2">
        <v>0</v>
      </c>
      <c r="T2392" s="2" t="s">
        <v>44</v>
      </c>
    </row>
    <row r="2393" spans="1:20" x14ac:dyDescent="0.25">
      <c r="A2393" s="2" t="s">
        <v>18</v>
      </c>
      <c r="B2393" s="2" t="s">
        <v>37</v>
      </c>
      <c r="C2393" s="2">
        <v>72019</v>
      </c>
      <c r="D2393" s="11">
        <v>44606</v>
      </c>
      <c r="E2393" s="2" t="s">
        <v>138</v>
      </c>
      <c r="F2393" s="2" t="s">
        <v>139</v>
      </c>
      <c r="G2393" s="2" t="s">
        <v>3109</v>
      </c>
      <c r="H2393" s="2" t="s">
        <v>41</v>
      </c>
      <c r="I2393" s="11">
        <v>43670</v>
      </c>
      <c r="J2393" s="2">
        <v>8708.4</v>
      </c>
      <c r="K2393" s="2" t="s">
        <v>42</v>
      </c>
      <c r="L2393" s="2" t="s">
        <v>43</v>
      </c>
      <c r="M2393" s="2">
        <v>18</v>
      </c>
      <c r="N2393" s="2">
        <v>7380</v>
      </c>
      <c r="O2393" s="2">
        <v>0</v>
      </c>
      <c r="P2393" s="2">
        <v>664.2</v>
      </c>
      <c r="Q2393" s="2">
        <v>664.2</v>
      </c>
      <c r="R2393" s="2">
        <v>1328.4</v>
      </c>
      <c r="S2393" s="2">
        <v>0</v>
      </c>
      <c r="T2393" s="2" t="s">
        <v>44</v>
      </c>
    </row>
    <row r="2394" spans="1:20" x14ac:dyDescent="0.25">
      <c r="A2394" s="2" t="s">
        <v>18</v>
      </c>
      <c r="B2394" s="2" t="s">
        <v>37</v>
      </c>
      <c r="C2394" s="2">
        <v>72019</v>
      </c>
      <c r="D2394" s="11">
        <v>44606</v>
      </c>
      <c r="E2394" s="2" t="s">
        <v>138</v>
      </c>
      <c r="F2394" s="2" t="s">
        <v>139</v>
      </c>
      <c r="G2394" s="2" t="s">
        <v>3110</v>
      </c>
      <c r="H2394" s="2" t="s">
        <v>41</v>
      </c>
      <c r="I2394" s="11">
        <v>43671</v>
      </c>
      <c r="J2394" s="2">
        <v>1664</v>
      </c>
      <c r="K2394" s="2" t="s">
        <v>42</v>
      </c>
      <c r="L2394" s="2" t="s">
        <v>43</v>
      </c>
      <c r="M2394" s="2">
        <v>18</v>
      </c>
      <c r="N2394" s="2">
        <v>1410</v>
      </c>
      <c r="O2394" s="2">
        <v>0</v>
      </c>
      <c r="P2394" s="2">
        <v>126.9</v>
      </c>
      <c r="Q2394" s="2">
        <v>126.9</v>
      </c>
      <c r="R2394" s="2">
        <v>253.8</v>
      </c>
      <c r="S2394" s="2">
        <v>0</v>
      </c>
      <c r="T2394" s="2" t="s">
        <v>44</v>
      </c>
    </row>
    <row r="2395" spans="1:20" x14ac:dyDescent="0.25">
      <c r="A2395" s="2" t="s">
        <v>18</v>
      </c>
      <c r="B2395" s="2" t="s">
        <v>37</v>
      </c>
      <c r="C2395" s="2">
        <v>72019</v>
      </c>
      <c r="D2395" s="11">
        <v>44606</v>
      </c>
      <c r="E2395" s="2" t="s">
        <v>148</v>
      </c>
      <c r="F2395" s="2" t="s">
        <v>149</v>
      </c>
      <c r="G2395" s="2" t="s">
        <v>3111</v>
      </c>
      <c r="H2395" s="2" t="s">
        <v>41</v>
      </c>
      <c r="I2395" s="11">
        <v>43652</v>
      </c>
      <c r="J2395" s="2">
        <v>389400</v>
      </c>
      <c r="K2395" s="2" t="s">
        <v>42</v>
      </c>
      <c r="L2395" s="2" t="s">
        <v>43</v>
      </c>
      <c r="M2395" s="2">
        <v>18</v>
      </c>
      <c r="N2395" s="2">
        <v>330000</v>
      </c>
      <c r="O2395" s="2">
        <v>59400</v>
      </c>
      <c r="P2395" s="2">
        <v>0</v>
      </c>
      <c r="Q2395" s="2">
        <v>0</v>
      </c>
      <c r="R2395" s="2">
        <v>59400</v>
      </c>
      <c r="S2395" s="2">
        <v>0</v>
      </c>
      <c r="T2395" s="2" t="s">
        <v>44</v>
      </c>
    </row>
    <row r="2396" spans="1:20" x14ac:dyDescent="0.25">
      <c r="A2396" s="2" t="s">
        <v>18</v>
      </c>
      <c r="B2396" s="2" t="s">
        <v>37</v>
      </c>
      <c r="C2396" s="2">
        <v>72019</v>
      </c>
      <c r="D2396" s="11">
        <v>44606</v>
      </c>
      <c r="E2396" s="2" t="s">
        <v>148</v>
      </c>
      <c r="F2396" s="2" t="s">
        <v>149</v>
      </c>
      <c r="G2396" s="2" t="s">
        <v>3112</v>
      </c>
      <c r="H2396" s="2" t="s">
        <v>41</v>
      </c>
      <c r="I2396" s="11">
        <v>43663</v>
      </c>
      <c r="J2396" s="2">
        <v>681450</v>
      </c>
      <c r="K2396" s="2" t="s">
        <v>42</v>
      </c>
      <c r="L2396" s="2" t="s">
        <v>43</v>
      </c>
      <c r="M2396" s="2">
        <v>18</v>
      </c>
      <c r="N2396" s="2">
        <v>577500</v>
      </c>
      <c r="O2396" s="2">
        <v>103950</v>
      </c>
      <c r="P2396" s="2">
        <v>0</v>
      </c>
      <c r="Q2396" s="2">
        <v>0</v>
      </c>
      <c r="R2396" s="2">
        <v>103950</v>
      </c>
      <c r="S2396" s="2">
        <v>0</v>
      </c>
      <c r="T2396" s="2" t="s">
        <v>44</v>
      </c>
    </row>
    <row r="2397" spans="1:20" x14ac:dyDescent="0.25">
      <c r="A2397" s="2" t="s">
        <v>18</v>
      </c>
      <c r="B2397" s="2" t="s">
        <v>37</v>
      </c>
      <c r="C2397" s="2">
        <v>72019</v>
      </c>
      <c r="D2397" s="11">
        <v>44606</v>
      </c>
      <c r="E2397" s="2" t="s">
        <v>3113</v>
      </c>
      <c r="F2397" s="2" t="s">
        <v>3114</v>
      </c>
      <c r="G2397" s="2" t="s">
        <v>3115</v>
      </c>
      <c r="H2397" s="2" t="s">
        <v>41</v>
      </c>
      <c r="I2397" s="11">
        <v>43676</v>
      </c>
      <c r="J2397" s="2">
        <v>4602</v>
      </c>
      <c r="K2397" s="2" t="s">
        <v>42</v>
      </c>
      <c r="L2397" s="2" t="s">
        <v>43</v>
      </c>
      <c r="M2397" s="2">
        <v>18</v>
      </c>
      <c r="N2397" s="2">
        <v>3900</v>
      </c>
      <c r="O2397" s="2">
        <v>0</v>
      </c>
      <c r="P2397" s="2">
        <v>351</v>
      </c>
      <c r="Q2397" s="2">
        <v>351</v>
      </c>
      <c r="R2397" s="2">
        <v>702</v>
      </c>
      <c r="S2397" s="2">
        <v>0</v>
      </c>
      <c r="T2397" s="2" t="s">
        <v>44</v>
      </c>
    </row>
    <row r="2398" spans="1:20" x14ac:dyDescent="0.25">
      <c r="A2398" s="2" t="s">
        <v>18</v>
      </c>
      <c r="B2398" s="2" t="s">
        <v>37</v>
      </c>
      <c r="C2398" s="2">
        <v>72019</v>
      </c>
      <c r="D2398" s="11">
        <v>44606</v>
      </c>
      <c r="E2398" s="2" t="s">
        <v>154</v>
      </c>
      <c r="F2398" s="2" t="s">
        <v>155</v>
      </c>
      <c r="G2398" s="2" t="s">
        <v>3116</v>
      </c>
      <c r="H2398" s="2" t="s">
        <v>41</v>
      </c>
      <c r="I2398" s="11">
        <v>43676</v>
      </c>
      <c r="J2398" s="2">
        <v>36816</v>
      </c>
      <c r="K2398" s="2" t="s">
        <v>42</v>
      </c>
      <c r="L2398" s="2" t="s">
        <v>43</v>
      </c>
      <c r="M2398" s="2">
        <v>18</v>
      </c>
      <c r="N2398" s="2">
        <v>31200</v>
      </c>
      <c r="O2398" s="2">
        <v>5616</v>
      </c>
      <c r="P2398" s="2">
        <v>0</v>
      </c>
      <c r="Q2398" s="2">
        <v>0</v>
      </c>
      <c r="R2398" s="2">
        <v>5616</v>
      </c>
      <c r="S2398" s="2">
        <v>0</v>
      </c>
      <c r="T2398" s="2" t="s">
        <v>44</v>
      </c>
    </row>
    <row r="2399" spans="1:20" x14ac:dyDescent="0.25">
      <c r="A2399" s="2" t="s">
        <v>18</v>
      </c>
      <c r="B2399" s="2" t="s">
        <v>37</v>
      </c>
      <c r="C2399" s="2">
        <v>72019</v>
      </c>
      <c r="D2399" s="11">
        <v>44606</v>
      </c>
      <c r="E2399" s="2" t="s">
        <v>3117</v>
      </c>
      <c r="F2399" s="2" t="s">
        <v>3118</v>
      </c>
      <c r="G2399" s="2" t="s">
        <v>3119</v>
      </c>
      <c r="H2399" s="2" t="s">
        <v>41</v>
      </c>
      <c r="I2399" s="11">
        <v>43672</v>
      </c>
      <c r="J2399" s="2">
        <v>3332</v>
      </c>
      <c r="K2399" s="2" t="s">
        <v>42</v>
      </c>
      <c r="L2399" s="2" t="s">
        <v>43</v>
      </c>
      <c r="M2399" s="2">
        <v>12</v>
      </c>
      <c r="N2399" s="2">
        <v>2975</v>
      </c>
      <c r="O2399" s="2">
        <v>0</v>
      </c>
      <c r="P2399" s="2">
        <v>178.5</v>
      </c>
      <c r="Q2399" s="2">
        <v>178.5</v>
      </c>
      <c r="R2399" s="2">
        <v>357</v>
      </c>
      <c r="S2399" s="2">
        <v>0</v>
      </c>
      <c r="T2399" s="2" t="s">
        <v>44</v>
      </c>
    </row>
    <row r="2400" spans="1:20" x14ac:dyDescent="0.25">
      <c r="A2400" s="2" t="s">
        <v>18</v>
      </c>
      <c r="B2400" s="2" t="s">
        <v>37</v>
      </c>
      <c r="C2400" s="2">
        <v>72019</v>
      </c>
      <c r="D2400" s="11">
        <v>44606</v>
      </c>
      <c r="E2400" s="2" t="s">
        <v>2206</v>
      </c>
      <c r="F2400" s="2" t="s">
        <v>2207</v>
      </c>
      <c r="G2400" s="2" t="s">
        <v>3120</v>
      </c>
      <c r="H2400" s="2" t="s">
        <v>41</v>
      </c>
      <c r="I2400" s="11">
        <v>43656</v>
      </c>
      <c r="J2400" s="2">
        <v>77408</v>
      </c>
      <c r="K2400" s="2" t="s">
        <v>42</v>
      </c>
      <c r="L2400" s="2" t="s">
        <v>43</v>
      </c>
      <c r="M2400" s="2">
        <v>18</v>
      </c>
      <c r="N2400" s="2">
        <v>65600</v>
      </c>
      <c r="O2400" s="2">
        <v>11808</v>
      </c>
      <c r="P2400" s="2">
        <v>0</v>
      </c>
      <c r="Q2400" s="2">
        <v>0</v>
      </c>
      <c r="R2400" s="2">
        <v>11808</v>
      </c>
      <c r="S2400" s="2">
        <v>0</v>
      </c>
      <c r="T2400" s="2" t="s">
        <v>44</v>
      </c>
    </row>
    <row r="2401" spans="1:20" x14ac:dyDescent="0.25">
      <c r="A2401" s="2" t="s">
        <v>18</v>
      </c>
      <c r="B2401" s="2" t="s">
        <v>37</v>
      </c>
      <c r="C2401" s="2">
        <v>72019</v>
      </c>
      <c r="D2401" s="11">
        <v>44606</v>
      </c>
      <c r="E2401" s="2" t="s">
        <v>2642</v>
      </c>
      <c r="F2401" s="2" t="s">
        <v>2643</v>
      </c>
      <c r="G2401" s="2" t="s">
        <v>3121</v>
      </c>
      <c r="H2401" s="2" t="s">
        <v>41</v>
      </c>
      <c r="I2401" s="11">
        <v>43673</v>
      </c>
      <c r="J2401" s="2">
        <v>900104</v>
      </c>
      <c r="K2401" s="2" t="s">
        <v>42</v>
      </c>
      <c r="L2401" s="2" t="s">
        <v>43</v>
      </c>
      <c r="M2401" s="2">
        <v>18</v>
      </c>
      <c r="N2401" s="2">
        <v>762800</v>
      </c>
      <c r="O2401" s="2">
        <v>137304</v>
      </c>
      <c r="P2401" s="2">
        <v>0</v>
      </c>
      <c r="Q2401" s="2">
        <v>0</v>
      </c>
      <c r="R2401" s="2">
        <v>137304</v>
      </c>
      <c r="S2401" s="2">
        <v>0</v>
      </c>
      <c r="T2401" s="2" t="s">
        <v>44</v>
      </c>
    </row>
    <row r="2402" spans="1:20" x14ac:dyDescent="0.25">
      <c r="A2402" s="2" t="s">
        <v>18</v>
      </c>
      <c r="B2402" s="2" t="s">
        <v>37</v>
      </c>
      <c r="C2402" s="2">
        <v>72019</v>
      </c>
      <c r="D2402" s="11">
        <v>44606</v>
      </c>
      <c r="E2402" s="2" t="s">
        <v>3122</v>
      </c>
      <c r="F2402" s="2" t="s">
        <v>3123</v>
      </c>
      <c r="G2402" s="2" t="s">
        <v>3124</v>
      </c>
      <c r="H2402" s="2" t="s">
        <v>41</v>
      </c>
      <c r="I2402" s="11">
        <v>43658</v>
      </c>
      <c r="J2402" s="2">
        <v>19464</v>
      </c>
      <c r="K2402" s="2" t="s">
        <v>42</v>
      </c>
      <c r="L2402" s="2" t="s">
        <v>43</v>
      </c>
      <c r="M2402" s="2">
        <v>18</v>
      </c>
      <c r="N2402" s="2">
        <v>16495</v>
      </c>
      <c r="O2402" s="2">
        <v>2969</v>
      </c>
      <c r="P2402" s="2">
        <v>0</v>
      </c>
      <c r="Q2402" s="2">
        <v>0</v>
      </c>
      <c r="R2402" s="2">
        <v>2969</v>
      </c>
      <c r="S2402" s="2">
        <v>0</v>
      </c>
      <c r="T2402" s="2" t="s">
        <v>44</v>
      </c>
    </row>
    <row r="2403" spans="1:20" x14ac:dyDescent="0.25">
      <c r="A2403" s="2" t="s">
        <v>18</v>
      </c>
      <c r="B2403" s="2" t="s">
        <v>37</v>
      </c>
      <c r="C2403" s="2">
        <v>72019</v>
      </c>
      <c r="D2403" s="11">
        <v>44606</v>
      </c>
      <c r="E2403" s="2" t="s">
        <v>1393</v>
      </c>
      <c r="F2403" s="2" t="s">
        <v>1394</v>
      </c>
      <c r="G2403" s="2" t="s">
        <v>3125</v>
      </c>
      <c r="H2403" s="2" t="s">
        <v>41</v>
      </c>
      <c r="I2403" s="11">
        <v>43664</v>
      </c>
      <c r="J2403" s="2">
        <v>6803</v>
      </c>
      <c r="K2403" s="2" t="s">
        <v>42</v>
      </c>
      <c r="L2403" s="2" t="s">
        <v>43</v>
      </c>
      <c r="M2403" s="2">
        <v>0</v>
      </c>
      <c r="N2403" s="2">
        <v>3233</v>
      </c>
      <c r="O2403" s="2">
        <v>0</v>
      </c>
      <c r="P2403" s="2">
        <v>0</v>
      </c>
      <c r="Q2403" s="2">
        <v>0</v>
      </c>
      <c r="R2403" s="2">
        <v>0</v>
      </c>
      <c r="S2403" s="2">
        <v>0</v>
      </c>
      <c r="T2403" s="2" t="s">
        <v>44</v>
      </c>
    </row>
    <row r="2404" spans="1:20" x14ac:dyDescent="0.25">
      <c r="A2404" s="2" t="s">
        <v>18</v>
      </c>
      <c r="B2404" s="2" t="s">
        <v>37</v>
      </c>
      <c r="C2404" s="2">
        <v>72019</v>
      </c>
      <c r="D2404" s="11">
        <v>44606</v>
      </c>
      <c r="E2404" s="2" t="s">
        <v>1393</v>
      </c>
      <c r="F2404" s="2" t="s">
        <v>1394</v>
      </c>
      <c r="G2404" s="2" t="s">
        <v>3125</v>
      </c>
      <c r="H2404" s="2" t="s">
        <v>41</v>
      </c>
      <c r="I2404" s="11">
        <v>43664</v>
      </c>
      <c r="J2404" s="2">
        <v>6803</v>
      </c>
      <c r="K2404" s="2" t="s">
        <v>42</v>
      </c>
      <c r="L2404" s="2" t="s">
        <v>43</v>
      </c>
      <c r="M2404" s="2">
        <v>18</v>
      </c>
      <c r="N2404" s="2">
        <v>3026</v>
      </c>
      <c r="O2404" s="2">
        <v>0</v>
      </c>
      <c r="P2404" s="2">
        <v>272.33999999999997</v>
      </c>
      <c r="Q2404" s="2">
        <v>272.33999999999997</v>
      </c>
      <c r="R2404" s="2">
        <v>544.67999999999995</v>
      </c>
      <c r="S2404" s="2">
        <v>0</v>
      </c>
      <c r="T2404" s="2" t="s">
        <v>44</v>
      </c>
    </row>
    <row r="2405" spans="1:20" x14ac:dyDescent="0.25">
      <c r="A2405" s="2" t="s">
        <v>18</v>
      </c>
      <c r="B2405" s="2" t="s">
        <v>37</v>
      </c>
      <c r="C2405" s="2">
        <v>72019</v>
      </c>
      <c r="D2405" s="11">
        <v>44606</v>
      </c>
      <c r="E2405" s="2" t="s">
        <v>1393</v>
      </c>
      <c r="F2405" s="2" t="s">
        <v>1394</v>
      </c>
      <c r="G2405" s="2" t="s">
        <v>3126</v>
      </c>
      <c r="H2405" s="2" t="s">
        <v>41</v>
      </c>
      <c r="I2405" s="11">
        <v>43676</v>
      </c>
      <c r="J2405" s="2">
        <v>28887</v>
      </c>
      <c r="K2405" s="2" t="s">
        <v>42</v>
      </c>
      <c r="L2405" s="2" t="s">
        <v>43</v>
      </c>
      <c r="M2405" s="2">
        <v>0</v>
      </c>
      <c r="N2405" s="2">
        <v>24815</v>
      </c>
      <c r="O2405" s="2">
        <v>0</v>
      </c>
      <c r="P2405" s="2">
        <v>0</v>
      </c>
      <c r="Q2405" s="2">
        <v>0</v>
      </c>
      <c r="R2405" s="2">
        <v>0</v>
      </c>
      <c r="S2405" s="2">
        <v>0</v>
      </c>
      <c r="T2405" s="2" t="s">
        <v>44</v>
      </c>
    </row>
    <row r="2406" spans="1:20" x14ac:dyDescent="0.25">
      <c r="A2406" s="2" t="s">
        <v>18</v>
      </c>
      <c r="B2406" s="2" t="s">
        <v>37</v>
      </c>
      <c r="C2406" s="2">
        <v>72019</v>
      </c>
      <c r="D2406" s="11">
        <v>44606</v>
      </c>
      <c r="E2406" s="2" t="s">
        <v>1393</v>
      </c>
      <c r="F2406" s="2" t="s">
        <v>1394</v>
      </c>
      <c r="G2406" s="2" t="s">
        <v>3126</v>
      </c>
      <c r="H2406" s="2" t="s">
        <v>41</v>
      </c>
      <c r="I2406" s="11">
        <v>43676</v>
      </c>
      <c r="J2406" s="2">
        <v>28887</v>
      </c>
      <c r="K2406" s="2" t="s">
        <v>42</v>
      </c>
      <c r="L2406" s="2" t="s">
        <v>43</v>
      </c>
      <c r="M2406" s="2">
        <v>18</v>
      </c>
      <c r="N2406" s="2">
        <v>3450</v>
      </c>
      <c r="O2406" s="2">
        <v>0</v>
      </c>
      <c r="P2406" s="2">
        <v>310.5</v>
      </c>
      <c r="Q2406" s="2">
        <v>310.5</v>
      </c>
      <c r="R2406" s="2">
        <v>621</v>
      </c>
      <c r="S2406" s="2">
        <v>0</v>
      </c>
      <c r="T2406" s="2" t="s">
        <v>44</v>
      </c>
    </row>
    <row r="2407" spans="1:20" x14ac:dyDescent="0.25">
      <c r="A2407" s="2" t="s">
        <v>18</v>
      </c>
      <c r="B2407" s="2" t="s">
        <v>37</v>
      </c>
      <c r="C2407" s="2">
        <v>72019</v>
      </c>
      <c r="D2407" s="11">
        <v>44606</v>
      </c>
      <c r="E2407" s="2" t="s">
        <v>1393</v>
      </c>
      <c r="F2407" s="2" t="s">
        <v>1394</v>
      </c>
      <c r="G2407" s="2" t="s">
        <v>3127</v>
      </c>
      <c r="H2407" s="2" t="s">
        <v>41</v>
      </c>
      <c r="I2407" s="11">
        <v>43676</v>
      </c>
      <c r="J2407" s="2">
        <v>28887</v>
      </c>
      <c r="K2407" s="2" t="s">
        <v>42</v>
      </c>
      <c r="L2407" s="2" t="s">
        <v>43</v>
      </c>
      <c r="M2407" s="2">
        <v>0</v>
      </c>
      <c r="N2407" s="2">
        <v>24815</v>
      </c>
      <c r="O2407" s="2">
        <v>0</v>
      </c>
      <c r="P2407" s="2">
        <v>0</v>
      </c>
      <c r="Q2407" s="2">
        <v>0</v>
      </c>
      <c r="R2407" s="2">
        <v>0</v>
      </c>
      <c r="S2407" s="2">
        <v>0</v>
      </c>
      <c r="T2407" s="2" t="s">
        <v>44</v>
      </c>
    </row>
    <row r="2408" spans="1:20" x14ac:dyDescent="0.25">
      <c r="A2408" s="2" t="s">
        <v>18</v>
      </c>
      <c r="B2408" s="2" t="s">
        <v>37</v>
      </c>
      <c r="C2408" s="2">
        <v>72019</v>
      </c>
      <c r="D2408" s="11">
        <v>44606</v>
      </c>
      <c r="E2408" s="2" t="s">
        <v>1393</v>
      </c>
      <c r="F2408" s="2" t="s">
        <v>1394</v>
      </c>
      <c r="G2408" s="2" t="s">
        <v>3127</v>
      </c>
      <c r="H2408" s="2" t="s">
        <v>41</v>
      </c>
      <c r="I2408" s="11">
        <v>43676</v>
      </c>
      <c r="J2408" s="2">
        <v>28887</v>
      </c>
      <c r="K2408" s="2" t="s">
        <v>42</v>
      </c>
      <c r="L2408" s="2" t="s">
        <v>43</v>
      </c>
      <c r="M2408" s="2">
        <v>18</v>
      </c>
      <c r="N2408" s="2">
        <v>3450</v>
      </c>
      <c r="O2408" s="2">
        <v>0</v>
      </c>
      <c r="P2408" s="2">
        <v>310.5</v>
      </c>
      <c r="Q2408" s="2">
        <v>310.5</v>
      </c>
      <c r="R2408" s="2">
        <v>621</v>
      </c>
      <c r="S2408" s="2">
        <v>0</v>
      </c>
      <c r="T2408" s="2" t="s">
        <v>44</v>
      </c>
    </row>
    <row r="2409" spans="1:20" x14ac:dyDescent="0.25">
      <c r="A2409" s="2" t="s">
        <v>18</v>
      </c>
      <c r="B2409" s="2" t="s">
        <v>37</v>
      </c>
      <c r="C2409" s="2">
        <v>72019</v>
      </c>
      <c r="D2409" s="11">
        <v>44606</v>
      </c>
      <c r="E2409" s="2" t="s">
        <v>1393</v>
      </c>
      <c r="F2409" s="2" t="s">
        <v>1394</v>
      </c>
      <c r="G2409" s="2" t="s">
        <v>3128</v>
      </c>
      <c r="H2409" s="2" t="s">
        <v>41</v>
      </c>
      <c r="I2409" s="11">
        <v>43676</v>
      </c>
      <c r="J2409" s="2">
        <v>28887</v>
      </c>
      <c r="K2409" s="2" t="s">
        <v>42</v>
      </c>
      <c r="L2409" s="2" t="s">
        <v>43</v>
      </c>
      <c r="M2409" s="2">
        <v>0</v>
      </c>
      <c r="N2409" s="2">
        <v>24815</v>
      </c>
      <c r="O2409" s="2">
        <v>0</v>
      </c>
      <c r="P2409" s="2">
        <v>0</v>
      </c>
      <c r="Q2409" s="2">
        <v>0</v>
      </c>
      <c r="R2409" s="2">
        <v>0</v>
      </c>
      <c r="S2409" s="2">
        <v>0</v>
      </c>
      <c r="T2409" s="2" t="s">
        <v>44</v>
      </c>
    </row>
    <row r="2410" spans="1:20" x14ac:dyDescent="0.25">
      <c r="A2410" s="2" t="s">
        <v>18</v>
      </c>
      <c r="B2410" s="2" t="s">
        <v>37</v>
      </c>
      <c r="C2410" s="2">
        <v>72019</v>
      </c>
      <c r="D2410" s="11">
        <v>44606</v>
      </c>
      <c r="E2410" s="2" t="s">
        <v>1393</v>
      </c>
      <c r="F2410" s="2" t="s">
        <v>1394</v>
      </c>
      <c r="G2410" s="2" t="s">
        <v>3128</v>
      </c>
      <c r="H2410" s="2" t="s">
        <v>41</v>
      </c>
      <c r="I2410" s="11">
        <v>43676</v>
      </c>
      <c r="J2410" s="2">
        <v>28887</v>
      </c>
      <c r="K2410" s="2" t="s">
        <v>42</v>
      </c>
      <c r="L2410" s="2" t="s">
        <v>43</v>
      </c>
      <c r="M2410" s="2">
        <v>18</v>
      </c>
      <c r="N2410" s="2">
        <v>3450</v>
      </c>
      <c r="O2410" s="2">
        <v>0</v>
      </c>
      <c r="P2410" s="2">
        <v>310.5</v>
      </c>
      <c r="Q2410" s="2">
        <v>310.5</v>
      </c>
      <c r="R2410" s="2">
        <v>621</v>
      </c>
      <c r="S2410" s="2">
        <v>0</v>
      </c>
      <c r="T2410" s="2" t="s">
        <v>44</v>
      </c>
    </row>
    <row r="2411" spans="1:20" x14ac:dyDescent="0.25">
      <c r="A2411" s="2" t="s">
        <v>18</v>
      </c>
      <c r="B2411" s="2" t="s">
        <v>37</v>
      </c>
      <c r="C2411" s="2">
        <v>72019</v>
      </c>
      <c r="D2411" s="11">
        <v>44606</v>
      </c>
      <c r="E2411" s="2" t="s">
        <v>164</v>
      </c>
      <c r="F2411" s="2" t="s">
        <v>165</v>
      </c>
      <c r="G2411" s="2" t="s">
        <v>3129</v>
      </c>
      <c r="H2411" s="2" t="s">
        <v>41</v>
      </c>
      <c r="I2411" s="11">
        <v>43655</v>
      </c>
      <c r="J2411" s="2">
        <v>44250</v>
      </c>
      <c r="K2411" s="2" t="s">
        <v>42</v>
      </c>
      <c r="L2411" s="2" t="s">
        <v>43</v>
      </c>
      <c r="M2411" s="2">
        <v>18</v>
      </c>
      <c r="N2411" s="2">
        <v>37500</v>
      </c>
      <c r="O2411" s="2">
        <v>6750</v>
      </c>
      <c r="P2411" s="2">
        <v>0</v>
      </c>
      <c r="Q2411" s="2">
        <v>0</v>
      </c>
      <c r="R2411" s="2">
        <v>6750</v>
      </c>
      <c r="S2411" s="2">
        <v>0</v>
      </c>
      <c r="T2411" s="2" t="s">
        <v>44</v>
      </c>
    </row>
    <row r="2412" spans="1:20" x14ac:dyDescent="0.25">
      <c r="A2412" s="2" t="s">
        <v>18</v>
      </c>
      <c r="B2412" s="2" t="s">
        <v>37</v>
      </c>
      <c r="C2412" s="2">
        <v>72019</v>
      </c>
      <c r="D2412" s="11">
        <v>44606</v>
      </c>
      <c r="E2412" s="2" t="s">
        <v>164</v>
      </c>
      <c r="F2412" s="2" t="s">
        <v>165</v>
      </c>
      <c r="G2412" s="2" t="s">
        <v>3130</v>
      </c>
      <c r="H2412" s="2" t="s">
        <v>41</v>
      </c>
      <c r="I2412" s="11">
        <v>43663</v>
      </c>
      <c r="J2412" s="2">
        <v>194250</v>
      </c>
      <c r="K2412" s="2" t="s">
        <v>42</v>
      </c>
      <c r="L2412" s="2" t="s">
        <v>43</v>
      </c>
      <c r="M2412" s="2">
        <v>5</v>
      </c>
      <c r="N2412" s="2">
        <v>185000</v>
      </c>
      <c r="O2412" s="2">
        <v>9250</v>
      </c>
      <c r="P2412" s="2">
        <v>0</v>
      </c>
      <c r="Q2412" s="2">
        <v>0</v>
      </c>
      <c r="R2412" s="2">
        <v>9250</v>
      </c>
      <c r="S2412" s="2">
        <v>0</v>
      </c>
      <c r="T2412" s="2" t="s">
        <v>44</v>
      </c>
    </row>
    <row r="2413" spans="1:20" x14ac:dyDescent="0.25">
      <c r="A2413" s="2" t="s">
        <v>18</v>
      </c>
      <c r="B2413" s="2" t="s">
        <v>37</v>
      </c>
      <c r="C2413" s="2">
        <v>72019</v>
      </c>
      <c r="D2413" s="11">
        <v>44606</v>
      </c>
      <c r="E2413" s="2" t="s">
        <v>167</v>
      </c>
      <c r="F2413" s="2" t="s">
        <v>168</v>
      </c>
      <c r="G2413" s="2" t="s">
        <v>1361</v>
      </c>
      <c r="H2413" s="2" t="s">
        <v>41</v>
      </c>
      <c r="I2413" s="11">
        <v>43663</v>
      </c>
      <c r="J2413" s="2">
        <v>43456</v>
      </c>
      <c r="K2413" s="2" t="s">
        <v>42</v>
      </c>
      <c r="L2413" s="2" t="s">
        <v>43</v>
      </c>
      <c r="M2413" s="2">
        <v>12</v>
      </c>
      <c r="N2413" s="2">
        <v>38800</v>
      </c>
      <c r="O2413" s="2">
        <v>0</v>
      </c>
      <c r="P2413" s="2">
        <v>2328</v>
      </c>
      <c r="Q2413" s="2">
        <v>2328</v>
      </c>
      <c r="R2413" s="2">
        <v>4656</v>
      </c>
      <c r="S2413" s="2">
        <v>0</v>
      </c>
      <c r="T2413" s="2" t="s">
        <v>44</v>
      </c>
    </row>
    <row r="2414" spans="1:20" x14ac:dyDescent="0.25">
      <c r="A2414" s="2" t="s">
        <v>18</v>
      </c>
      <c r="B2414" s="2" t="s">
        <v>37</v>
      </c>
      <c r="C2414" s="2">
        <v>72019</v>
      </c>
      <c r="D2414" s="11">
        <v>44606</v>
      </c>
      <c r="E2414" s="2" t="s">
        <v>167</v>
      </c>
      <c r="F2414" s="2" t="s">
        <v>168</v>
      </c>
      <c r="G2414" s="2" t="s">
        <v>1362</v>
      </c>
      <c r="H2414" s="2" t="s">
        <v>41</v>
      </c>
      <c r="I2414" s="11">
        <v>43663</v>
      </c>
      <c r="J2414" s="2">
        <v>407100</v>
      </c>
      <c r="K2414" s="2" t="s">
        <v>42</v>
      </c>
      <c r="L2414" s="2" t="s">
        <v>43</v>
      </c>
      <c r="M2414" s="2">
        <v>18</v>
      </c>
      <c r="N2414" s="2">
        <v>345000</v>
      </c>
      <c r="O2414" s="2">
        <v>0</v>
      </c>
      <c r="P2414" s="2">
        <v>31050</v>
      </c>
      <c r="Q2414" s="2">
        <v>31050</v>
      </c>
      <c r="R2414" s="2">
        <v>62100</v>
      </c>
      <c r="S2414" s="2">
        <v>0</v>
      </c>
      <c r="T2414" s="2" t="s">
        <v>44</v>
      </c>
    </row>
    <row r="2415" spans="1:20" x14ac:dyDescent="0.25">
      <c r="A2415" s="2" t="s">
        <v>18</v>
      </c>
      <c r="B2415" s="2" t="s">
        <v>37</v>
      </c>
      <c r="C2415" s="2">
        <v>72019</v>
      </c>
      <c r="D2415" s="11">
        <v>44606</v>
      </c>
      <c r="E2415" s="2" t="s">
        <v>167</v>
      </c>
      <c r="F2415" s="2" t="s">
        <v>168</v>
      </c>
      <c r="G2415" s="2" t="s">
        <v>1363</v>
      </c>
      <c r="H2415" s="2" t="s">
        <v>41</v>
      </c>
      <c r="I2415" s="11">
        <v>43663</v>
      </c>
      <c r="J2415" s="2">
        <v>41300</v>
      </c>
      <c r="K2415" s="2" t="s">
        <v>42</v>
      </c>
      <c r="L2415" s="2" t="s">
        <v>43</v>
      </c>
      <c r="M2415" s="2">
        <v>18</v>
      </c>
      <c r="N2415" s="2">
        <v>35000</v>
      </c>
      <c r="O2415" s="2">
        <v>0</v>
      </c>
      <c r="P2415" s="2">
        <v>3150</v>
      </c>
      <c r="Q2415" s="2">
        <v>3150</v>
      </c>
      <c r="R2415" s="2">
        <v>6300</v>
      </c>
      <c r="S2415" s="2">
        <v>0</v>
      </c>
      <c r="T2415" s="2" t="s">
        <v>44</v>
      </c>
    </row>
    <row r="2416" spans="1:20" x14ac:dyDescent="0.25">
      <c r="A2416" s="2" t="s">
        <v>18</v>
      </c>
      <c r="B2416" s="2" t="s">
        <v>37</v>
      </c>
      <c r="C2416" s="2">
        <v>72019</v>
      </c>
      <c r="D2416" s="11">
        <v>44606</v>
      </c>
      <c r="E2416" s="2" t="s">
        <v>167</v>
      </c>
      <c r="F2416" s="2" t="s">
        <v>168</v>
      </c>
      <c r="G2416" s="2" t="s">
        <v>1364</v>
      </c>
      <c r="H2416" s="2" t="s">
        <v>41</v>
      </c>
      <c r="I2416" s="11">
        <v>43669</v>
      </c>
      <c r="J2416" s="2">
        <v>22066</v>
      </c>
      <c r="K2416" s="2" t="s">
        <v>42</v>
      </c>
      <c r="L2416" s="2" t="s">
        <v>43</v>
      </c>
      <c r="M2416" s="2">
        <v>18</v>
      </c>
      <c r="N2416" s="2">
        <v>18700</v>
      </c>
      <c r="O2416" s="2">
        <v>0</v>
      </c>
      <c r="P2416" s="2">
        <v>1683</v>
      </c>
      <c r="Q2416" s="2">
        <v>1683</v>
      </c>
      <c r="R2416" s="2">
        <v>3366</v>
      </c>
      <c r="S2416" s="2">
        <v>0</v>
      </c>
      <c r="T2416" s="2" t="s">
        <v>44</v>
      </c>
    </row>
    <row r="2417" spans="1:20" x14ac:dyDescent="0.25">
      <c r="A2417" s="2" t="s">
        <v>18</v>
      </c>
      <c r="B2417" s="2" t="s">
        <v>37</v>
      </c>
      <c r="C2417" s="2">
        <v>72019</v>
      </c>
      <c r="D2417" s="11">
        <v>44606</v>
      </c>
      <c r="E2417" s="2" t="s">
        <v>167</v>
      </c>
      <c r="F2417" s="2" t="s">
        <v>168</v>
      </c>
      <c r="G2417" s="2" t="s">
        <v>1365</v>
      </c>
      <c r="H2417" s="2" t="s">
        <v>41</v>
      </c>
      <c r="I2417" s="11">
        <v>43671</v>
      </c>
      <c r="J2417" s="2">
        <v>52510</v>
      </c>
      <c r="K2417" s="2" t="s">
        <v>42</v>
      </c>
      <c r="L2417" s="2" t="s">
        <v>43</v>
      </c>
      <c r="M2417" s="2">
        <v>18</v>
      </c>
      <c r="N2417" s="2">
        <v>44500</v>
      </c>
      <c r="O2417" s="2">
        <v>0</v>
      </c>
      <c r="P2417" s="2">
        <v>4005</v>
      </c>
      <c r="Q2417" s="2">
        <v>4005</v>
      </c>
      <c r="R2417" s="2">
        <v>8010</v>
      </c>
      <c r="S2417" s="2">
        <v>0</v>
      </c>
      <c r="T2417" s="2" t="s">
        <v>44</v>
      </c>
    </row>
    <row r="2418" spans="1:20" x14ac:dyDescent="0.25">
      <c r="A2418" s="2" t="s">
        <v>18</v>
      </c>
      <c r="B2418" s="2" t="s">
        <v>37</v>
      </c>
      <c r="C2418" s="2">
        <v>72019</v>
      </c>
      <c r="D2418" s="11">
        <v>44606</v>
      </c>
      <c r="E2418" s="2" t="s">
        <v>811</v>
      </c>
      <c r="F2418" s="2" t="s">
        <v>682</v>
      </c>
      <c r="G2418" s="2" t="s">
        <v>3131</v>
      </c>
      <c r="H2418" s="2" t="s">
        <v>41</v>
      </c>
      <c r="I2418" s="11">
        <v>43659</v>
      </c>
      <c r="J2418" s="2">
        <v>424800</v>
      </c>
      <c r="K2418" s="2" t="s">
        <v>42</v>
      </c>
      <c r="L2418" s="2" t="s">
        <v>43</v>
      </c>
      <c r="M2418" s="2">
        <v>18</v>
      </c>
      <c r="N2418" s="2">
        <v>360000</v>
      </c>
      <c r="O2418" s="2">
        <v>64800</v>
      </c>
      <c r="P2418" s="2">
        <v>0</v>
      </c>
      <c r="Q2418" s="2">
        <v>0</v>
      </c>
      <c r="R2418" s="2">
        <v>64800</v>
      </c>
      <c r="S2418" s="2">
        <v>0</v>
      </c>
      <c r="T2418" s="2" t="s">
        <v>44</v>
      </c>
    </row>
    <row r="2419" spans="1:20" x14ac:dyDescent="0.25">
      <c r="A2419" s="2" t="s">
        <v>18</v>
      </c>
      <c r="B2419" s="2" t="s">
        <v>37</v>
      </c>
      <c r="C2419" s="2">
        <v>72019</v>
      </c>
      <c r="D2419" s="11">
        <v>44606</v>
      </c>
      <c r="E2419" s="2" t="s">
        <v>811</v>
      </c>
      <c r="F2419" s="2" t="s">
        <v>682</v>
      </c>
      <c r="G2419" s="2" t="s">
        <v>3132</v>
      </c>
      <c r="H2419" s="2" t="s">
        <v>41</v>
      </c>
      <c r="I2419" s="11">
        <v>43673</v>
      </c>
      <c r="J2419" s="2">
        <v>637200</v>
      </c>
      <c r="K2419" s="2" t="s">
        <v>42</v>
      </c>
      <c r="L2419" s="2" t="s">
        <v>43</v>
      </c>
      <c r="M2419" s="2">
        <v>18</v>
      </c>
      <c r="N2419" s="2">
        <v>540000</v>
      </c>
      <c r="O2419" s="2">
        <v>97200</v>
      </c>
      <c r="P2419" s="2">
        <v>0</v>
      </c>
      <c r="Q2419" s="2">
        <v>0</v>
      </c>
      <c r="R2419" s="2">
        <v>97200</v>
      </c>
      <c r="S2419" s="2">
        <v>0</v>
      </c>
      <c r="T2419" s="2" t="s">
        <v>44</v>
      </c>
    </row>
    <row r="2420" spans="1:20" x14ac:dyDescent="0.25">
      <c r="A2420" s="2" t="s">
        <v>18</v>
      </c>
      <c r="B2420" s="2" t="s">
        <v>37</v>
      </c>
      <c r="C2420" s="2">
        <v>72019</v>
      </c>
      <c r="D2420" s="11">
        <v>44606</v>
      </c>
      <c r="E2420" s="2" t="s">
        <v>171</v>
      </c>
      <c r="F2420" s="2" t="s">
        <v>172</v>
      </c>
      <c r="G2420" s="2" t="s">
        <v>3133</v>
      </c>
      <c r="H2420" s="2" t="s">
        <v>41</v>
      </c>
      <c r="I2420" s="11">
        <v>43648</v>
      </c>
      <c r="J2420" s="2">
        <v>14867</v>
      </c>
      <c r="K2420" s="2" t="s">
        <v>42</v>
      </c>
      <c r="L2420" s="2" t="s">
        <v>43</v>
      </c>
      <c r="M2420" s="2">
        <v>18</v>
      </c>
      <c r="N2420" s="2">
        <v>12598.4</v>
      </c>
      <c r="O2420" s="2">
        <v>0</v>
      </c>
      <c r="P2420" s="2">
        <v>1133.8599999999999</v>
      </c>
      <c r="Q2420" s="2">
        <v>1133.8599999999999</v>
      </c>
      <c r="R2420" s="2">
        <v>2267.7199999999998</v>
      </c>
      <c r="S2420" s="2">
        <v>0</v>
      </c>
      <c r="T2420" s="2" t="s">
        <v>44</v>
      </c>
    </row>
    <row r="2421" spans="1:20" x14ac:dyDescent="0.25">
      <c r="A2421" s="2" t="s">
        <v>18</v>
      </c>
      <c r="B2421" s="2" t="s">
        <v>37</v>
      </c>
      <c r="C2421" s="2">
        <v>72019</v>
      </c>
      <c r="D2421" s="11">
        <v>44606</v>
      </c>
      <c r="E2421" s="2" t="s">
        <v>171</v>
      </c>
      <c r="F2421" s="2" t="s">
        <v>172</v>
      </c>
      <c r="G2421" s="2" t="s">
        <v>3134</v>
      </c>
      <c r="H2421" s="2" t="s">
        <v>41</v>
      </c>
      <c r="I2421" s="11">
        <v>43648</v>
      </c>
      <c r="J2421" s="2">
        <v>14986</v>
      </c>
      <c r="K2421" s="2" t="s">
        <v>42</v>
      </c>
      <c r="L2421" s="2" t="s">
        <v>43</v>
      </c>
      <c r="M2421" s="2">
        <v>18</v>
      </c>
      <c r="N2421" s="2">
        <v>12700</v>
      </c>
      <c r="O2421" s="2">
        <v>0</v>
      </c>
      <c r="P2421" s="2">
        <v>1143</v>
      </c>
      <c r="Q2421" s="2">
        <v>1143</v>
      </c>
      <c r="R2421" s="2">
        <v>2286</v>
      </c>
      <c r="S2421" s="2">
        <v>0</v>
      </c>
      <c r="T2421" s="2" t="s">
        <v>44</v>
      </c>
    </row>
    <row r="2422" spans="1:20" x14ac:dyDescent="0.25">
      <c r="A2422" s="2" t="s">
        <v>18</v>
      </c>
      <c r="B2422" s="2" t="s">
        <v>37</v>
      </c>
      <c r="C2422" s="2">
        <v>72019</v>
      </c>
      <c r="D2422" s="11">
        <v>44606</v>
      </c>
      <c r="E2422" s="2" t="s">
        <v>171</v>
      </c>
      <c r="F2422" s="2" t="s">
        <v>172</v>
      </c>
      <c r="G2422" s="2" t="s">
        <v>3135</v>
      </c>
      <c r="H2422" s="2" t="s">
        <v>41</v>
      </c>
      <c r="I2422" s="11">
        <v>43662</v>
      </c>
      <c r="J2422" s="2">
        <v>14986</v>
      </c>
      <c r="K2422" s="2" t="s">
        <v>42</v>
      </c>
      <c r="L2422" s="2" t="s">
        <v>43</v>
      </c>
      <c r="M2422" s="2">
        <v>18</v>
      </c>
      <c r="N2422" s="2">
        <v>12700</v>
      </c>
      <c r="O2422" s="2">
        <v>0</v>
      </c>
      <c r="P2422" s="2">
        <v>1143</v>
      </c>
      <c r="Q2422" s="2">
        <v>1143</v>
      </c>
      <c r="R2422" s="2">
        <v>2286</v>
      </c>
      <c r="S2422" s="2">
        <v>0</v>
      </c>
      <c r="T2422" s="2" t="s">
        <v>44</v>
      </c>
    </row>
    <row r="2423" spans="1:20" x14ac:dyDescent="0.25">
      <c r="A2423" s="2" t="s">
        <v>18</v>
      </c>
      <c r="B2423" s="2" t="s">
        <v>37</v>
      </c>
      <c r="C2423" s="2">
        <v>72019</v>
      </c>
      <c r="D2423" s="11">
        <v>44606</v>
      </c>
      <c r="E2423" s="2" t="s">
        <v>171</v>
      </c>
      <c r="F2423" s="2" t="s">
        <v>172</v>
      </c>
      <c r="G2423" s="2" t="s">
        <v>3136</v>
      </c>
      <c r="H2423" s="2" t="s">
        <v>41</v>
      </c>
      <c r="I2423" s="11">
        <v>43666</v>
      </c>
      <c r="J2423" s="2">
        <v>14986</v>
      </c>
      <c r="K2423" s="2" t="s">
        <v>42</v>
      </c>
      <c r="L2423" s="2" t="s">
        <v>43</v>
      </c>
      <c r="M2423" s="2">
        <v>18</v>
      </c>
      <c r="N2423" s="2">
        <v>12700</v>
      </c>
      <c r="O2423" s="2">
        <v>0</v>
      </c>
      <c r="P2423" s="2">
        <v>1143</v>
      </c>
      <c r="Q2423" s="2">
        <v>1143</v>
      </c>
      <c r="R2423" s="2">
        <v>2286</v>
      </c>
      <c r="S2423" s="2">
        <v>0</v>
      </c>
      <c r="T2423" s="2" t="s">
        <v>44</v>
      </c>
    </row>
    <row r="2424" spans="1:20" x14ac:dyDescent="0.25">
      <c r="A2424" s="2" t="s">
        <v>18</v>
      </c>
      <c r="B2424" s="2" t="s">
        <v>37</v>
      </c>
      <c r="C2424" s="2">
        <v>72019</v>
      </c>
      <c r="D2424" s="11">
        <v>44606</v>
      </c>
      <c r="E2424" s="2" t="s">
        <v>171</v>
      </c>
      <c r="F2424" s="2" t="s">
        <v>172</v>
      </c>
      <c r="G2424" s="2" t="s">
        <v>3137</v>
      </c>
      <c r="H2424" s="2" t="s">
        <v>41</v>
      </c>
      <c r="I2424" s="11">
        <v>43666</v>
      </c>
      <c r="J2424" s="2">
        <v>18378</v>
      </c>
      <c r="K2424" s="2" t="s">
        <v>42</v>
      </c>
      <c r="L2424" s="2" t="s">
        <v>43</v>
      </c>
      <c r="M2424" s="2">
        <v>18</v>
      </c>
      <c r="N2424" s="2">
        <v>15574.4</v>
      </c>
      <c r="O2424" s="2">
        <v>0</v>
      </c>
      <c r="P2424" s="2">
        <v>1401.7</v>
      </c>
      <c r="Q2424" s="2">
        <v>1401.7</v>
      </c>
      <c r="R2424" s="2">
        <v>2803.4</v>
      </c>
      <c r="S2424" s="2">
        <v>0</v>
      </c>
      <c r="T2424" s="2" t="s">
        <v>44</v>
      </c>
    </row>
    <row r="2425" spans="1:20" x14ac:dyDescent="0.25">
      <c r="A2425" s="2" t="s">
        <v>18</v>
      </c>
      <c r="B2425" s="2" t="s">
        <v>37</v>
      </c>
      <c r="C2425" s="2">
        <v>72019</v>
      </c>
      <c r="D2425" s="11">
        <v>44606</v>
      </c>
      <c r="E2425" s="2" t="s">
        <v>171</v>
      </c>
      <c r="F2425" s="2" t="s">
        <v>172</v>
      </c>
      <c r="G2425" s="2" t="s">
        <v>3111</v>
      </c>
      <c r="H2425" s="2" t="s">
        <v>41</v>
      </c>
      <c r="I2425" s="11">
        <v>43670</v>
      </c>
      <c r="J2425" s="2">
        <v>21553</v>
      </c>
      <c r="K2425" s="2" t="s">
        <v>42</v>
      </c>
      <c r="L2425" s="2" t="s">
        <v>43</v>
      </c>
      <c r="M2425" s="2">
        <v>18</v>
      </c>
      <c r="N2425" s="2">
        <v>18265.2</v>
      </c>
      <c r="O2425" s="2">
        <v>0</v>
      </c>
      <c r="P2425" s="2">
        <v>1643.87</v>
      </c>
      <c r="Q2425" s="2">
        <v>1643.87</v>
      </c>
      <c r="R2425" s="2">
        <v>3287.74</v>
      </c>
      <c r="S2425" s="2">
        <v>0</v>
      </c>
      <c r="T2425" s="2" t="s">
        <v>44</v>
      </c>
    </row>
    <row r="2426" spans="1:20" x14ac:dyDescent="0.25">
      <c r="A2426" s="2" t="s">
        <v>18</v>
      </c>
      <c r="B2426" s="2" t="s">
        <v>37</v>
      </c>
      <c r="C2426" s="2">
        <v>72019</v>
      </c>
      <c r="D2426" s="11">
        <v>44606</v>
      </c>
      <c r="E2426" s="2" t="s">
        <v>171</v>
      </c>
      <c r="F2426" s="2" t="s">
        <v>172</v>
      </c>
      <c r="G2426" s="2" t="s">
        <v>3138</v>
      </c>
      <c r="H2426" s="2" t="s">
        <v>41</v>
      </c>
      <c r="I2426" s="11">
        <v>43677</v>
      </c>
      <c r="J2426" s="2">
        <v>7643</v>
      </c>
      <c r="K2426" s="2" t="s">
        <v>42</v>
      </c>
      <c r="L2426" s="2" t="s">
        <v>43</v>
      </c>
      <c r="M2426" s="2">
        <v>18</v>
      </c>
      <c r="N2426" s="2">
        <v>6477</v>
      </c>
      <c r="O2426" s="2">
        <v>0</v>
      </c>
      <c r="P2426" s="2">
        <v>582.92999999999995</v>
      </c>
      <c r="Q2426" s="2">
        <v>582.92999999999995</v>
      </c>
      <c r="R2426" s="2">
        <v>1165.8599999999999</v>
      </c>
      <c r="S2426" s="2">
        <v>0</v>
      </c>
      <c r="T2426" s="2" t="s">
        <v>44</v>
      </c>
    </row>
    <row r="2427" spans="1:20" x14ac:dyDescent="0.25">
      <c r="A2427" s="2" t="s">
        <v>18</v>
      </c>
      <c r="B2427" s="2" t="s">
        <v>37</v>
      </c>
      <c r="C2427" s="2">
        <v>72019</v>
      </c>
      <c r="D2427" s="11">
        <v>44606</v>
      </c>
      <c r="E2427" s="2" t="s">
        <v>171</v>
      </c>
      <c r="F2427" s="2" t="s">
        <v>172</v>
      </c>
      <c r="G2427" s="2" t="s">
        <v>3139</v>
      </c>
      <c r="H2427" s="2" t="s">
        <v>41</v>
      </c>
      <c r="I2427" s="11">
        <v>43677</v>
      </c>
      <c r="J2427" s="2">
        <v>22479</v>
      </c>
      <c r="K2427" s="2" t="s">
        <v>42</v>
      </c>
      <c r="L2427" s="2" t="s">
        <v>43</v>
      </c>
      <c r="M2427" s="2">
        <v>18</v>
      </c>
      <c r="N2427" s="2">
        <v>19050</v>
      </c>
      <c r="O2427" s="2">
        <v>0</v>
      </c>
      <c r="P2427" s="2">
        <v>1714.5</v>
      </c>
      <c r="Q2427" s="2">
        <v>1714.5</v>
      </c>
      <c r="R2427" s="2">
        <v>3429</v>
      </c>
      <c r="S2427" s="2">
        <v>0</v>
      </c>
      <c r="T2427" s="2" t="s">
        <v>44</v>
      </c>
    </row>
    <row r="2428" spans="1:20" x14ac:dyDescent="0.25">
      <c r="A2428" s="2" t="s">
        <v>18</v>
      </c>
      <c r="B2428" s="2" t="s">
        <v>37</v>
      </c>
      <c r="C2428" s="2">
        <v>72019</v>
      </c>
      <c r="D2428" s="11">
        <v>44606</v>
      </c>
      <c r="E2428" s="2" t="s">
        <v>3140</v>
      </c>
      <c r="F2428" s="2" t="s">
        <v>3141</v>
      </c>
      <c r="G2428" s="2" t="s">
        <v>3142</v>
      </c>
      <c r="H2428" s="2" t="s">
        <v>41</v>
      </c>
      <c r="I2428" s="11">
        <v>43662</v>
      </c>
      <c r="J2428" s="2">
        <v>15120</v>
      </c>
      <c r="K2428" s="2" t="s">
        <v>42</v>
      </c>
      <c r="L2428" s="2" t="s">
        <v>43</v>
      </c>
      <c r="M2428" s="2">
        <v>12</v>
      </c>
      <c r="N2428" s="2">
        <v>13500</v>
      </c>
      <c r="O2428" s="2">
        <v>0</v>
      </c>
      <c r="P2428" s="2">
        <v>810</v>
      </c>
      <c r="Q2428" s="2">
        <v>810</v>
      </c>
      <c r="R2428" s="2">
        <v>1620</v>
      </c>
      <c r="S2428" s="2">
        <v>0</v>
      </c>
      <c r="T2428" s="2" t="s">
        <v>44</v>
      </c>
    </row>
    <row r="2429" spans="1:20" x14ac:dyDescent="0.25">
      <c r="A2429" s="2" t="s">
        <v>18</v>
      </c>
      <c r="B2429" s="2" t="s">
        <v>37</v>
      </c>
      <c r="C2429" s="2">
        <v>72019</v>
      </c>
      <c r="D2429" s="11">
        <v>44606</v>
      </c>
      <c r="E2429" s="2" t="s">
        <v>1406</v>
      </c>
      <c r="F2429" s="2" t="s">
        <v>1407</v>
      </c>
      <c r="G2429" s="2" t="s">
        <v>1804</v>
      </c>
      <c r="H2429" s="2" t="s">
        <v>41</v>
      </c>
      <c r="I2429" s="11">
        <v>43652</v>
      </c>
      <c r="J2429" s="2">
        <v>6136</v>
      </c>
      <c r="K2429" s="2" t="s">
        <v>42</v>
      </c>
      <c r="L2429" s="2" t="s">
        <v>43</v>
      </c>
      <c r="M2429" s="2">
        <v>18</v>
      </c>
      <c r="N2429" s="2">
        <v>5200</v>
      </c>
      <c r="O2429" s="2">
        <v>936</v>
      </c>
      <c r="P2429" s="2">
        <v>0</v>
      </c>
      <c r="Q2429" s="2">
        <v>0</v>
      </c>
      <c r="R2429" s="2">
        <v>936</v>
      </c>
      <c r="S2429" s="2">
        <v>0</v>
      </c>
      <c r="T2429" s="2" t="s">
        <v>44</v>
      </c>
    </row>
    <row r="2430" spans="1:20" x14ac:dyDescent="0.25">
      <c r="A2430" s="2" t="s">
        <v>18</v>
      </c>
      <c r="B2430" s="2" t="s">
        <v>37</v>
      </c>
      <c r="C2430" s="2">
        <v>72019</v>
      </c>
      <c r="D2430" s="11">
        <v>44606</v>
      </c>
      <c r="E2430" s="2" t="s">
        <v>187</v>
      </c>
      <c r="F2430" s="2" t="s">
        <v>188</v>
      </c>
      <c r="G2430" s="2" t="s">
        <v>3143</v>
      </c>
      <c r="H2430" s="2" t="s">
        <v>41</v>
      </c>
      <c r="I2430" s="11">
        <v>43647</v>
      </c>
      <c r="J2430" s="2">
        <v>473</v>
      </c>
      <c r="K2430" s="2" t="s">
        <v>42</v>
      </c>
      <c r="L2430" s="2" t="s">
        <v>43</v>
      </c>
      <c r="M2430" s="2">
        <v>5</v>
      </c>
      <c r="N2430" s="2">
        <v>450</v>
      </c>
      <c r="O2430" s="2">
        <v>0</v>
      </c>
      <c r="P2430" s="2">
        <v>11.25</v>
      </c>
      <c r="Q2430" s="2">
        <v>11.25</v>
      </c>
      <c r="R2430" s="2">
        <v>22.5</v>
      </c>
      <c r="S2430" s="2">
        <v>0</v>
      </c>
      <c r="T2430" s="2" t="s">
        <v>44</v>
      </c>
    </row>
    <row r="2431" spans="1:20" x14ac:dyDescent="0.25">
      <c r="A2431" s="2" t="s">
        <v>18</v>
      </c>
      <c r="B2431" s="2" t="s">
        <v>37</v>
      </c>
      <c r="C2431" s="2">
        <v>72019</v>
      </c>
      <c r="D2431" s="11">
        <v>44606</v>
      </c>
      <c r="E2431" s="2" t="s">
        <v>187</v>
      </c>
      <c r="F2431" s="2" t="s">
        <v>188</v>
      </c>
      <c r="G2431" s="2" t="s">
        <v>3144</v>
      </c>
      <c r="H2431" s="2" t="s">
        <v>41</v>
      </c>
      <c r="I2431" s="11">
        <v>43648</v>
      </c>
      <c r="J2431" s="2">
        <v>4248</v>
      </c>
      <c r="K2431" s="2" t="s">
        <v>42</v>
      </c>
      <c r="L2431" s="2" t="s">
        <v>43</v>
      </c>
      <c r="M2431" s="2">
        <v>18</v>
      </c>
      <c r="N2431" s="2">
        <v>3600</v>
      </c>
      <c r="O2431" s="2">
        <v>0</v>
      </c>
      <c r="P2431" s="2">
        <v>324</v>
      </c>
      <c r="Q2431" s="2">
        <v>324</v>
      </c>
      <c r="R2431" s="2">
        <v>648</v>
      </c>
      <c r="S2431" s="2">
        <v>0</v>
      </c>
      <c r="T2431" s="2" t="s">
        <v>44</v>
      </c>
    </row>
    <row r="2432" spans="1:20" x14ac:dyDescent="0.25">
      <c r="A2432" s="2" t="s">
        <v>18</v>
      </c>
      <c r="B2432" s="2" t="s">
        <v>37</v>
      </c>
      <c r="C2432" s="2">
        <v>72019</v>
      </c>
      <c r="D2432" s="11">
        <v>44606</v>
      </c>
      <c r="E2432" s="2" t="s">
        <v>187</v>
      </c>
      <c r="F2432" s="2" t="s">
        <v>188</v>
      </c>
      <c r="G2432" s="2" t="s">
        <v>3145</v>
      </c>
      <c r="H2432" s="2" t="s">
        <v>41</v>
      </c>
      <c r="I2432" s="11">
        <v>43651</v>
      </c>
      <c r="J2432" s="2">
        <v>5310</v>
      </c>
      <c r="K2432" s="2" t="s">
        <v>42</v>
      </c>
      <c r="L2432" s="2" t="s">
        <v>43</v>
      </c>
      <c r="M2432" s="2">
        <v>18</v>
      </c>
      <c r="N2432" s="2">
        <v>4500</v>
      </c>
      <c r="O2432" s="2">
        <v>0</v>
      </c>
      <c r="P2432" s="2">
        <v>405</v>
      </c>
      <c r="Q2432" s="2">
        <v>405</v>
      </c>
      <c r="R2432" s="2">
        <v>810</v>
      </c>
      <c r="S2432" s="2">
        <v>0</v>
      </c>
      <c r="T2432" s="2" t="s">
        <v>44</v>
      </c>
    </row>
    <row r="2433" spans="1:20" x14ac:dyDescent="0.25">
      <c r="A2433" s="2" t="s">
        <v>18</v>
      </c>
      <c r="B2433" s="2" t="s">
        <v>37</v>
      </c>
      <c r="C2433" s="2">
        <v>72019</v>
      </c>
      <c r="D2433" s="11">
        <v>44606</v>
      </c>
      <c r="E2433" s="2" t="s">
        <v>187</v>
      </c>
      <c r="F2433" s="2" t="s">
        <v>188</v>
      </c>
      <c r="G2433" s="2" t="s">
        <v>3146</v>
      </c>
      <c r="H2433" s="2" t="s">
        <v>41</v>
      </c>
      <c r="I2433" s="11">
        <v>43652</v>
      </c>
      <c r="J2433" s="2">
        <v>3481</v>
      </c>
      <c r="K2433" s="2" t="s">
        <v>42</v>
      </c>
      <c r="L2433" s="2" t="s">
        <v>43</v>
      </c>
      <c r="M2433" s="2">
        <v>18</v>
      </c>
      <c r="N2433" s="2">
        <v>2950</v>
      </c>
      <c r="O2433" s="2">
        <v>0</v>
      </c>
      <c r="P2433" s="2">
        <v>265.5</v>
      </c>
      <c r="Q2433" s="2">
        <v>265.5</v>
      </c>
      <c r="R2433" s="2">
        <v>531</v>
      </c>
      <c r="S2433" s="2">
        <v>0</v>
      </c>
      <c r="T2433" s="2" t="s">
        <v>44</v>
      </c>
    </row>
    <row r="2434" spans="1:20" x14ac:dyDescent="0.25">
      <c r="A2434" s="2" t="s">
        <v>18</v>
      </c>
      <c r="B2434" s="2" t="s">
        <v>37</v>
      </c>
      <c r="C2434" s="2">
        <v>72019</v>
      </c>
      <c r="D2434" s="11">
        <v>44606</v>
      </c>
      <c r="E2434" s="2" t="s">
        <v>187</v>
      </c>
      <c r="F2434" s="2" t="s">
        <v>188</v>
      </c>
      <c r="G2434" s="2" t="s">
        <v>3147</v>
      </c>
      <c r="H2434" s="2" t="s">
        <v>41</v>
      </c>
      <c r="I2434" s="11">
        <v>43661</v>
      </c>
      <c r="J2434" s="2">
        <v>13216</v>
      </c>
      <c r="K2434" s="2" t="s">
        <v>42</v>
      </c>
      <c r="L2434" s="2" t="s">
        <v>43</v>
      </c>
      <c r="M2434" s="2">
        <v>18</v>
      </c>
      <c r="N2434" s="2">
        <v>11200</v>
      </c>
      <c r="O2434" s="2">
        <v>0</v>
      </c>
      <c r="P2434" s="2">
        <v>1008</v>
      </c>
      <c r="Q2434" s="2">
        <v>1008</v>
      </c>
      <c r="R2434" s="2">
        <v>2016</v>
      </c>
      <c r="S2434" s="2">
        <v>0</v>
      </c>
      <c r="T2434" s="2" t="s">
        <v>44</v>
      </c>
    </row>
    <row r="2435" spans="1:20" x14ac:dyDescent="0.25">
      <c r="A2435" s="2" t="s">
        <v>18</v>
      </c>
      <c r="B2435" s="2" t="s">
        <v>37</v>
      </c>
      <c r="C2435" s="2">
        <v>72019</v>
      </c>
      <c r="D2435" s="11">
        <v>44606</v>
      </c>
      <c r="E2435" s="2" t="s">
        <v>642</v>
      </c>
      <c r="F2435" s="2" t="s">
        <v>643</v>
      </c>
      <c r="G2435" s="2" t="s">
        <v>3148</v>
      </c>
      <c r="H2435" s="2" t="s">
        <v>41</v>
      </c>
      <c r="I2435" s="11">
        <v>43647</v>
      </c>
      <c r="J2435" s="2">
        <v>23268.92</v>
      </c>
      <c r="K2435" s="2" t="s">
        <v>42</v>
      </c>
      <c r="L2435" s="2" t="s">
        <v>43</v>
      </c>
      <c r="M2435" s="2">
        <v>12</v>
      </c>
      <c r="N2435" s="2">
        <v>100</v>
      </c>
      <c r="O2435" s="2">
        <v>0</v>
      </c>
      <c r="P2435" s="2">
        <v>6</v>
      </c>
      <c r="Q2435" s="2">
        <v>6</v>
      </c>
      <c r="R2435" s="2">
        <v>12</v>
      </c>
      <c r="S2435" s="2">
        <v>0</v>
      </c>
      <c r="T2435" s="2" t="s">
        <v>44</v>
      </c>
    </row>
    <row r="2436" spans="1:20" x14ac:dyDescent="0.25">
      <c r="A2436" s="2" t="s">
        <v>18</v>
      </c>
      <c r="B2436" s="2" t="s">
        <v>37</v>
      </c>
      <c r="C2436" s="2">
        <v>72019</v>
      </c>
      <c r="D2436" s="11">
        <v>44606</v>
      </c>
      <c r="E2436" s="2" t="s">
        <v>642</v>
      </c>
      <c r="F2436" s="2" t="s">
        <v>643</v>
      </c>
      <c r="G2436" s="2" t="s">
        <v>3148</v>
      </c>
      <c r="H2436" s="2" t="s">
        <v>41</v>
      </c>
      <c r="I2436" s="11">
        <v>43647</v>
      </c>
      <c r="J2436" s="2">
        <v>23268.92</v>
      </c>
      <c r="K2436" s="2" t="s">
        <v>42</v>
      </c>
      <c r="L2436" s="2" t="s">
        <v>43</v>
      </c>
      <c r="M2436" s="2">
        <v>18</v>
      </c>
      <c r="N2436" s="2">
        <v>19624.5</v>
      </c>
      <c r="O2436" s="2">
        <v>0</v>
      </c>
      <c r="P2436" s="2">
        <v>1766.2</v>
      </c>
      <c r="Q2436" s="2">
        <v>1766.2</v>
      </c>
      <c r="R2436" s="2">
        <v>3532.4</v>
      </c>
      <c r="S2436" s="2">
        <v>0</v>
      </c>
      <c r="T2436" s="2" t="s">
        <v>44</v>
      </c>
    </row>
    <row r="2437" spans="1:20" x14ac:dyDescent="0.25">
      <c r="A2437" s="2" t="s">
        <v>18</v>
      </c>
      <c r="B2437" s="2" t="s">
        <v>37</v>
      </c>
      <c r="C2437" s="2">
        <v>72019</v>
      </c>
      <c r="D2437" s="11">
        <v>44606</v>
      </c>
      <c r="E2437" s="2" t="s">
        <v>642</v>
      </c>
      <c r="F2437" s="2" t="s">
        <v>643</v>
      </c>
      <c r="G2437" s="2" t="s">
        <v>3149</v>
      </c>
      <c r="H2437" s="2" t="s">
        <v>41</v>
      </c>
      <c r="I2437" s="11">
        <v>43648</v>
      </c>
      <c r="J2437" s="2">
        <v>900.34</v>
      </c>
      <c r="K2437" s="2" t="s">
        <v>42</v>
      </c>
      <c r="L2437" s="2" t="s">
        <v>43</v>
      </c>
      <c r="M2437" s="2">
        <v>18</v>
      </c>
      <c r="N2437" s="2">
        <v>763</v>
      </c>
      <c r="O2437" s="2">
        <v>0</v>
      </c>
      <c r="P2437" s="2">
        <v>68.67</v>
      </c>
      <c r="Q2437" s="2">
        <v>68.67</v>
      </c>
      <c r="R2437" s="2">
        <v>137.34</v>
      </c>
      <c r="S2437" s="2">
        <v>0</v>
      </c>
      <c r="T2437" s="2" t="s">
        <v>44</v>
      </c>
    </row>
    <row r="2438" spans="1:20" x14ac:dyDescent="0.25">
      <c r="A2438" s="2" t="s">
        <v>18</v>
      </c>
      <c r="B2438" s="2" t="s">
        <v>37</v>
      </c>
      <c r="C2438" s="2">
        <v>72019</v>
      </c>
      <c r="D2438" s="11">
        <v>44606</v>
      </c>
      <c r="E2438" s="2" t="s">
        <v>642</v>
      </c>
      <c r="F2438" s="2" t="s">
        <v>643</v>
      </c>
      <c r="G2438" s="2" t="s">
        <v>3150</v>
      </c>
      <c r="H2438" s="2" t="s">
        <v>41</v>
      </c>
      <c r="I2438" s="11">
        <v>43651</v>
      </c>
      <c r="J2438" s="2">
        <v>15246.2</v>
      </c>
      <c r="K2438" s="2" t="s">
        <v>42</v>
      </c>
      <c r="L2438" s="2" t="s">
        <v>43</v>
      </c>
      <c r="M2438" s="2">
        <v>18</v>
      </c>
      <c r="N2438" s="2">
        <v>12920.5</v>
      </c>
      <c r="O2438" s="2">
        <v>0</v>
      </c>
      <c r="P2438" s="2">
        <v>1162.8499999999999</v>
      </c>
      <c r="Q2438" s="2">
        <v>1162.8499999999999</v>
      </c>
      <c r="R2438" s="2">
        <v>2325.6999999999998</v>
      </c>
      <c r="S2438" s="2">
        <v>0</v>
      </c>
      <c r="T2438" s="2" t="s">
        <v>44</v>
      </c>
    </row>
    <row r="2439" spans="1:20" x14ac:dyDescent="0.25">
      <c r="A2439" s="2" t="s">
        <v>18</v>
      </c>
      <c r="B2439" s="2" t="s">
        <v>37</v>
      </c>
      <c r="C2439" s="2">
        <v>72019</v>
      </c>
      <c r="D2439" s="11">
        <v>44606</v>
      </c>
      <c r="E2439" s="2" t="s">
        <v>642</v>
      </c>
      <c r="F2439" s="2" t="s">
        <v>643</v>
      </c>
      <c r="G2439" s="2" t="s">
        <v>3151</v>
      </c>
      <c r="H2439" s="2" t="s">
        <v>41</v>
      </c>
      <c r="I2439" s="11">
        <v>43654</v>
      </c>
      <c r="J2439" s="2">
        <v>6891.8</v>
      </c>
      <c r="K2439" s="2" t="s">
        <v>42</v>
      </c>
      <c r="L2439" s="2" t="s">
        <v>43</v>
      </c>
      <c r="M2439" s="2">
        <v>18</v>
      </c>
      <c r="N2439" s="2">
        <v>5840.5</v>
      </c>
      <c r="O2439" s="2">
        <v>0</v>
      </c>
      <c r="P2439" s="2">
        <v>525.64</v>
      </c>
      <c r="Q2439" s="2">
        <v>525.64</v>
      </c>
      <c r="R2439" s="2">
        <v>1051.28</v>
      </c>
      <c r="S2439" s="2">
        <v>0</v>
      </c>
      <c r="T2439" s="2" t="s">
        <v>44</v>
      </c>
    </row>
    <row r="2440" spans="1:20" x14ac:dyDescent="0.25">
      <c r="A2440" s="2" t="s">
        <v>18</v>
      </c>
      <c r="B2440" s="2" t="s">
        <v>37</v>
      </c>
      <c r="C2440" s="2">
        <v>72019</v>
      </c>
      <c r="D2440" s="11">
        <v>44606</v>
      </c>
      <c r="E2440" s="2" t="s">
        <v>642</v>
      </c>
      <c r="F2440" s="2" t="s">
        <v>643</v>
      </c>
      <c r="G2440" s="2" t="s">
        <v>3152</v>
      </c>
      <c r="H2440" s="2" t="s">
        <v>41</v>
      </c>
      <c r="I2440" s="11">
        <v>43669</v>
      </c>
      <c r="J2440" s="2">
        <v>13587.14</v>
      </c>
      <c r="K2440" s="2" t="s">
        <v>42</v>
      </c>
      <c r="L2440" s="2" t="s">
        <v>43</v>
      </c>
      <c r="M2440" s="2">
        <v>12</v>
      </c>
      <c r="N2440" s="2">
        <v>800</v>
      </c>
      <c r="O2440" s="2">
        <v>0</v>
      </c>
      <c r="P2440" s="2">
        <v>48</v>
      </c>
      <c r="Q2440" s="2">
        <v>48</v>
      </c>
      <c r="R2440" s="2">
        <v>96</v>
      </c>
      <c r="S2440" s="2">
        <v>0</v>
      </c>
      <c r="T2440" s="2" t="s">
        <v>44</v>
      </c>
    </row>
    <row r="2441" spans="1:20" x14ac:dyDescent="0.25">
      <c r="A2441" s="2" t="s">
        <v>18</v>
      </c>
      <c r="B2441" s="2" t="s">
        <v>37</v>
      </c>
      <c r="C2441" s="2">
        <v>72019</v>
      </c>
      <c r="D2441" s="11">
        <v>44606</v>
      </c>
      <c r="E2441" s="2" t="s">
        <v>642</v>
      </c>
      <c r="F2441" s="2" t="s">
        <v>643</v>
      </c>
      <c r="G2441" s="2" t="s">
        <v>3152</v>
      </c>
      <c r="H2441" s="2" t="s">
        <v>41</v>
      </c>
      <c r="I2441" s="11">
        <v>43669</v>
      </c>
      <c r="J2441" s="2">
        <v>13587.14</v>
      </c>
      <c r="K2441" s="2" t="s">
        <v>42</v>
      </c>
      <c r="L2441" s="2" t="s">
        <v>43</v>
      </c>
      <c r="M2441" s="2">
        <v>18</v>
      </c>
      <c r="N2441" s="2">
        <v>10755.2</v>
      </c>
      <c r="O2441" s="2">
        <v>0</v>
      </c>
      <c r="P2441" s="2">
        <v>967.97</v>
      </c>
      <c r="Q2441" s="2">
        <v>967.97</v>
      </c>
      <c r="R2441" s="2">
        <v>1935.94</v>
      </c>
      <c r="S2441" s="2">
        <v>0</v>
      </c>
      <c r="T2441" s="2" t="s">
        <v>44</v>
      </c>
    </row>
    <row r="2442" spans="1:20" x14ac:dyDescent="0.25">
      <c r="A2442" s="2" t="s">
        <v>18</v>
      </c>
      <c r="B2442" s="2" t="s">
        <v>37</v>
      </c>
      <c r="C2442" s="2">
        <v>72019</v>
      </c>
      <c r="D2442" s="11">
        <v>44606</v>
      </c>
      <c r="E2442" s="2" t="s">
        <v>642</v>
      </c>
      <c r="F2442" s="2" t="s">
        <v>643</v>
      </c>
      <c r="G2442" s="2" t="s">
        <v>3153</v>
      </c>
      <c r="H2442" s="2" t="s">
        <v>41</v>
      </c>
      <c r="I2442" s="11">
        <v>43670</v>
      </c>
      <c r="J2442" s="2">
        <v>1121.1199999999999</v>
      </c>
      <c r="K2442" s="2" t="s">
        <v>42</v>
      </c>
      <c r="L2442" s="2" t="s">
        <v>43</v>
      </c>
      <c r="M2442" s="2">
        <v>18</v>
      </c>
      <c r="N2442" s="2">
        <v>950.1</v>
      </c>
      <c r="O2442" s="2">
        <v>0</v>
      </c>
      <c r="P2442" s="2">
        <v>85.51</v>
      </c>
      <c r="Q2442" s="2">
        <v>85.51</v>
      </c>
      <c r="R2442" s="2">
        <v>171.02</v>
      </c>
      <c r="S2442" s="2">
        <v>0</v>
      </c>
      <c r="T2442" s="2" t="s">
        <v>44</v>
      </c>
    </row>
    <row r="2443" spans="1:20" x14ac:dyDescent="0.25">
      <c r="A2443" s="2" t="s">
        <v>18</v>
      </c>
      <c r="B2443" s="2" t="s">
        <v>37</v>
      </c>
      <c r="C2443" s="2">
        <v>72019</v>
      </c>
      <c r="D2443" s="11">
        <v>44606</v>
      </c>
      <c r="E2443" s="2" t="s">
        <v>642</v>
      </c>
      <c r="F2443" s="2" t="s">
        <v>643</v>
      </c>
      <c r="G2443" s="2" t="s">
        <v>3154</v>
      </c>
      <c r="H2443" s="2" t="s">
        <v>41</v>
      </c>
      <c r="I2443" s="11">
        <v>43673</v>
      </c>
      <c r="J2443" s="2">
        <v>3481</v>
      </c>
      <c r="K2443" s="2" t="s">
        <v>42</v>
      </c>
      <c r="L2443" s="2" t="s">
        <v>43</v>
      </c>
      <c r="M2443" s="2">
        <v>18</v>
      </c>
      <c r="N2443" s="2">
        <v>2950</v>
      </c>
      <c r="O2443" s="2">
        <v>0</v>
      </c>
      <c r="P2443" s="2">
        <v>265.5</v>
      </c>
      <c r="Q2443" s="2">
        <v>265.5</v>
      </c>
      <c r="R2443" s="2">
        <v>531</v>
      </c>
      <c r="S2443" s="2">
        <v>0</v>
      </c>
      <c r="T2443" s="2" t="s">
        <v>44</v>
      </c>
    </row>
    <row r="2444" spans="1:20" x14ac:dyDescent="0.25">
      <c r="A2444" s="2" t="s">
        <v>18</v>
      </c>
      <c r="B2444" s="2" t="s">
        <v>37</v>
      </c>
      <c r="C2444" s="2">
        <v>72019</v>
      </c>
      <c r="D2444" s="11">
        <v>44606</v>
      </c>
      <c r="E2444" s="2" t="s">
        <v>642</v>
      </c>
      <c r="F2444" s="2" t="s">
        <v>643</v>
      </c>
      <c r="G2444" s="2" t="s">
        <v>3155</v>
      </c>
      <c r="H2444" s="2" t="s">
        <v>41</v>
      </c>
      <c r="I2444" s="11">
        <v>43677</v>
      </c>
      <c r="J2444" s="2">
        <v>12674.98</v>
      </c>
      <c r="K2444" s="2" t="s">
        <v>42</v>
      </c>
      <c r="L2444" s="2" t="s">
        <v>43</v>
      </c>
      <c r="M2444" s="2">
        <v>18</v>
      </c>
      <c r="N2444" s="2">
        <v>10741.5</v>
      </c>
      <c r="O2444" s="2">
        <v>0</v>
      </c>
      <c r="P2444" s="2">
        <v>966.74</v>
      </c>
      <c r="Q2444" s="2">
        <v>966.74</v>
      </c>
      <c r="R2444" s="2">
        <v>1933.48</v>
      </c>
      <c r="S2444" s="2">
        <v>0</v>
      </c>
      <c r="T2444" s="2" t="s">
        <v>44</v>
      </c>
    </row>
    <row r="2445" spans="1:20" x14ac:dyDescent="0.25">
      <c r="A2445" s="2" t="s">
        <v>18</v>
      </c>
      <c r="B2445" s="2" t="s">
        <v>37</v>
      </c>
      <c r="C2445" s="2">
        <v>72019</v>
      </c>
      <c r="D2445" s="11">
        <v>44606</v>
      </c>
      <c r="E2445" s="2" t="s">
        <v>642</v>
      </c>
      <c r="F2445" s="2" t="s">
        <v>643</v>
      </c>
      <c r="G2445" s="2" t="s">
        <v>3156</v>
      </c>
      <c r="H2445" s="2" t="s">
        <v>41</v>
      </c>
      <c r="I2445" s="11">
        <v>43677</v>
      </c>
      <c r="J2445" s="2">
        <v>1348.38</v>
      </c>
      <c r="K2445" s="2" t="s">
        <v>42</v>
      </c>
      <c r="L2445" s="2" t="s">
        <v>43</v>
      </c>
      <c r="M2445" s="2">
        <v>18</v>
      </c>
      <c r="N2445" s="2">
        <v>1142.7</v>
      </c>
      <c r="O2445" s="2">
        <v>0</v>
      </c>
      <c r="P2445" s="2">
        <v>102.84</v>
      </c>
      <c r="Q2445" s="2">
        <v>102.84</v>
      </c>
      <c r="R2445" s="2">
        <v>205.68</v>
      </c>
      <c r="S2445" s="2">
        <v>0</v>
      </c>
      <c r="T2445" s="2" t="s">
        <v>44</v>
      </c>
    </row>
    <row r="2446" spans="1:20" x14ac:dyDescent="0.25">
      <c r="A2446" s="2" t="s">
        <v>18</v>
      </c>
      <c r="B2446" s="2" t="s">
        <v>37</v>
      </c>
      <c r="C2446" s="2">
        <v>72019</v>
      </c>
      <c r="D2446" s="11">
        <v>44606</v>
      </c>
      <c r="E2446" s="2" t="s">
        <v>192</v>
      </c>
      <c r="F2446" s="2" t="s">
        <v>193</v>
      </c>
      <c r="G2446" s="2" t="s">
        <v>3157</v>
      </c>
      <c r="H2446" s="2" t="s">
        <v>41</v>
      </c>
      <c r="I2446" s="11">
        <v>43661</v>
      </c>
      <c r="J2446" s="2">
        <v>8496</v>
      </c>
      <c r="K2446" s="2" t="s">
        <v>42</v>
      </c>
      <c r="L2446" s="2" t="s">
        <v>43</v>
      </c>
      <c r="M2446" s="2">
        <v>18</v>
      </c>
      <c r="N2446" s="2">
        <v>7200</v>
      </c>
      <c r="O2446" s="2">
        <v>0</v>
      </c>
      <c r="P2446" s="2">
        <v>648</v>
      </c>
      <c r="Q2446" s="2">
        <v>648</v>
      </c>
      <c r="R2446" s="2">
        <v>1296</v>
      </c>
      <c r="S2446" s="2">
        <v>0</v>
      </c>
      <c r="T2446" s="2" t="s">
        <v>44</v>
      </c>
    </row>
    <row r="2447" spans="1:20" x14ac:dyDescent="0.25">
      <c r="A2447" s="2" t="s">
        <v>18</v>
      </c>
      <c r="B2447" s="2" t="s">
        <v>37</v>
      </c>
      <c r="C2447" s="2">
        <v>72019</v>
      </c>
      <c r="D2447" s="11">
        <v>44606</v>
      </c>
      <c r="E2447" s="2" t="s">
        <v>199</v>
      </c>
      <c r="F2447" s="2" t="s">
        <v>200</v>
      </c>
      <c r="G2447" s="2" t="s">
        <v>2112</v>
      </c>
      <c r="H2447" s="2" t="s">
        <v>41</v>
      </c>
      <c r="I2447" s="11">
        <v>43649</v>
      </c>
      <c r="J2447" s="2">
        <v>566</v>
      </c>
      <c r="K2447" s="2" t="s">
        <v>42</v>
      </c>
      <c r="L2447" s="2" t="s">
        <v>43</v>
      </c>
      <c r="M2447" s="2">
        <v>18</v>
      </c>
      <c r="N2447" s="2">
        <v>480</v>
      </c>
      <c r="O2447" s="2">
        <v>0</v>
      </c>
      <c r="P2447" s="2">
        <v>43.2</v>
      </c>
      <c r="Q2447" s="2">
        <v>43.2</v>
      </c>
      <c r="R2447" s="2">
        <v>86.4</v>
      </c>
      <c r="S2447" s="2">
        <v>0</v>
      </c>
      <c r="T2447" s="2" t="s">
        <v>44</v>
      </c>
    </row>
    <row r="2448" spans="1:20" x14ac:dyDescent="0.25">
      <c r="A2448" s="2" t="s">
        <v>18</v>
      </c>
      <c r="B2448" s="2" t="s">
        <v>37</v>
      </c>
      <c r="C2448" s="2">
        <v>72019</v>
      </c>
      <c r="D2448" s="11">
        <v>44606</v>
      </c>
      <c r="E2448" s="2" t="s">
        <v>199</v>
      </c>
      <c r="F2448" s="2" t="s">
        <v>200</v>
      </c>
      <c r="G2448" s="2" t="s">
        <v>3158</v>
      </c>
      <c r="H2448" s="2" t="s">
        <v>41</v>
      </c>
      <c r="I2448" s="11">
        <v>43661</v>
      </c>
      <c r="J2448" s="2">
        <v>1133</v>
      </c>
      <c r="K2448" s="2" t="s">
        <v>42</v>
      </c>
      <c r="L2448" s="2" t="s">
        <v>43</v>
      </c>
      <c r="M2448" s="2">
        <v>18</v>
      </c>
      <c r="N2448" s="2">
        <v>960</v>
      </c>
      <c r="O2448" s="2">
        <v>0</v>
      </c>
      <c r="P2448" s="2">
        <v>86.4</v>
      </c>
      <c r="Q2448" s="2">
        <v>86.4</v>
      </c>
      <c r="R2448" s="2">
        <v>172.8</v>
      </c>
      <c r="S2448" s="2">
        <v>0</v>
      </c>
      <c r="T2448" s="2" t="s">
        <v>44</v>
      </c>
    </row>
    <row r="2449" spans="1:20" x14ac:dyDescent="0.25">
      <c r="A2449" s="2" t="s">
        <v>18</v>
      </c>
      <c r="B2449" s="2" t="s">
        <v>37</v>
      </c>
      <c r="C2449" s="2">
        <v>72019</v>
      </c>
      <c r="D2449" s="11">
        <v>44606</v>
      </c>
      <c r="E2449" s="2" t="s">
        <v>647</v>
      </c>
      <c r="F2449" s="2" t="s">
        <v>648</v>
      </c>
      <c r="G2449" s="2" t="s">
        <v>3159</v>
      </c>
      <c r="H2449" s="2" t="s">
        <v>41</v>
      </c>
      <c r="I2449" s="11">
        <v>43647</v>
      </c>
      <c r="J2449" s="2">
        <v>117372</v>
      </c>
      <c r="K2449" s="2" t="s">
        <v>42</v>
      </c>
      <c r="L2449" s="2" t="s">
        <v>43</v>
      </c>
      <c r="M2449" s="2">
        <v>18</v>
      </c>
      <c r="N2449" s="2">
        <v>99468</v>
      </c>
      <c r="O2449" s="2">
        <v>0</v>
      </c>
      <c r="P2449" s="2">
        <v>8952.1200000000008</v>
      </c>
      <c r="Q2449" s="2">
        <v>8952.1200000000008</v>
      </c>
      <c r="R2449" s="2">
        <v>17904.240000000002</v>
      </c>
      <c r="S2449" s="2">
        <v>0</v>
      </c>
      <c r="T2449" s="2" t="s">
        <v>44</v>
      </c>
    </row>
    <row r="2450" spans="1:20" x14ac:dyDescent="0.25">
      <c r="A2450" s="2" t="s">
        <v>18</v>
      </c>
      <c r="B2450" s="2" t="s">
        <v>37</v>
      </c>
      <c r="C2450" s="2">
        <v>72019</v>
      </c>
      <c r="D2450" s="11">
        <v>44606</v>
      </c>
      <c r="E2450" s="2" t="s">
        <v>647</v>
      </c>
      <c r="F2450" s="2" t="s">
        <v>648</v>
      </c>
      <c r="G2450" s="2" t="s">
        <v>3160</v>
      </c>
      <c r="H2450" s="2" t="s">
        <v>41</v>
      </c>
      <c r="I2450" s="11">
        <v>43654</v>
      </c>
      <c r="J2450" s="2">
        <v>83376</v>
      </c>
      <c r="K2450" s="2" t="s">
        <v>42</v>
      </c>
      <c r="L2450" s="2" t="s">
        <v>43</v>
      </c>
      <c r="M2450" s="2">
        <v>18</v>
      </c>
      <c r="N2450" s="2">
        <v>70657.5</v>
      </c>
      <c r="O2450" s="2">
        <v>0</v>
      </c>
      <c r="P2450" s="2">
        <v>6359.18</v>
      </c>
      <c r="Q2450" s="2">
        <v>6359.18</v>
      </c>
      <c r="R2450" s="2">
        <v>12718.36</v>
      </c>
      <c r="S2450" s="2">
        <v>0</v>
      </c>
      <c r="T2450" s="2" t="s">
        <v>44</v>
      </c>
    </row>
    <row r="2451" spans="1:20" x14ac:dyDescent="0.25">
      <c r="A2451" s="2" t="s">
        <v>18</v>
      </c>
      <c r="B2451" s="2" t="s">
        <v>37</v>
      </c>
      <c r="C2451" s="2">
        <v>72019</v>
      </c>
      <c r="D2451" s="11">
        <v>44606</v>
      </c>
      <c r="E2451" s="2" t="s">
        <v>647</v>
      </c>
      <c r="F2451" s="2" t="s">
        <v>648</v>
      </c>
      <c r="G2451" s="2" t="s">
        <v>3161</v>
      </c>
      <c r="H2451" s="2" t="s">
        <v>41</v>
      </c>
      <c r="I2451" s="11">
        <v>43654</v>
      </c>
      <c r="J2451" s="2">
        <v>49560</v>
      </c>
      <c r="K2451" s="2" t="s">
        <v>42</v>
      </c>
      <c r="L2451" s="2" t="s">
        <v>43</v>
      </c>
      <c r="M2451" s="2">
        <v>18</v>
      </c>
      <c r="N2451" s="2">
        <v>42000</v>
      </c>
      <c r="O2451" s="2">
        <v>0</v>
      </c>
      <c r="P2451" s="2">
        <v>3780</v>
      </c>
      <c r="Q2451" s="2">
        <v>3780</v>
      </c>
      <c r="R2451" s="2">
        <v>7560</v>
      </c>
      <c r="S2451" s="2">
        <v>0</v>
      </c>
      <c r="T2451" s="2" t="s">
        <v>44</v>
      </c>
    </row>
    <row r="2452" spans="1:20" x14ac:dyDescent="0.25">
      <c r="A2452" s="2" t="s">
        <v>18</v>
      </c>
      <c r="B2452" s="2" t="s">
        <v>37</v>
      </c>
      <c r="C2452" s="2">
        <v>72019</v>
      </c>
      <c r="D2452" s="11">
        <v>44606</v>
      </c>
      <c r="E2452" s="2" t="s">
        <v>647</v>
      </c>
      <c r="F2452" s="2" t="s">
        <v>648</v>
      </c>
      <c r="G2452" s="2" t="s">
        <v>3162</v>
      </c>
      <c r="H2452" s="2" t="s">
        <v>41</v>
      </c>
      <c r="I2452" s="11">
        <v>43654</v>
      </c>
      <c r="J2452" s="2">
        <v>4130</v>
      </c>
      <c r="K2452" s="2" t="s">
        <v>42</v>
      </c>
      <c r="L2452" s="2" t="s">
        <v>43</v>
      </c>
      <c r="M2452" s="2">
        <v>18</v>
      </c>
      <c r="N2452" s="2">
        <v>3500</v>
      </c>
      <c r="O2452" s="2">
        <v>0</v>
      </c>
      <c r="P2452" s="2">
        <v>315</v>
      </c>
      <c r="Q2452" s="2">
        <v>315</v>
      </c>
      <c r="R2452" s="2">
        <v>630</v>
      </c>
      <c r="S2452" s="2">
        <v>0</v>
      </c>
      <c r="T2452" s="2" t="s">
        <v>44</v>
      </c>
    </row>
    <row r="2453" spans="1:20" x14ac:dyDescent="0.25">
      <c r="A2453" s="2" t="s">
        <v>18</v>
      </c>
      <c r="B2453" s="2" t="s">
        <v>37</v>
      </c>
      <c r="C2453" s="2">
        <v>72019</v>
      </c>
      <c r="D2453" s="11">
        <v>44606</v>
      </c>
      <c r="E2453" s="2" t="s">
        <v>647</v>
      </c>
      <c r="F2453" s="2" t="s">
        <v>648</v>
      </c>
      <c r="G2453" s="2" t="s">
        <v>3163</v>
      </c>
      <c r="H2453" s="2" t="s">
        <v>41</v>
      </c>
      <c r="I2453" s="11">
        <v>43658</v>
      </c>
      <c r="J2453" s="2">
        <v>6195</v>
      </c>
      <c r="K2453" s="2" t="s">
        <v>42</v>
      </c>
      <c r="L2453" s="2" t="s">
        <v>43</v>
      </c>
      <c r="M2453" s="2">
        <v>18</v>
      </c>
      <c r="N2453" s="2">
        <v>5250</v>
      </c>
      <c r="O2453" s="2">
        <v>0</v>
      </c>
      <c r="P2453" s="2">
        <v>472.5</v>
      </c>
      <c r="Q2453" s="2">
        <v>472.5</v>
      </c>
      <c r="R2453" s="2">
        <v>945</v>
      </c>
      <c r="S2453" s="2">
        <v>0</v>
      </c>
      <c r="T2453" s="2" t="s">
        <v>44</v>
      </c>
    </row>
    <row r="2454" spans="1:20" x14ac:dyDescent="0.25">
      <c r="A2454" s="2" t="s">
        <v>18</v>
      </c>
      <c r="B2454" s="2" t="s">
        <v>37</v>
      </c>
      <c r="C2454" s="2">
        <v>72019</v>
      </c>
      <c r="D2454" s="11">
        <v>44606</v>
      </c>
      <c r="E2454" s="2" t="s">
        <v>647</v>
      </c>
      <c r="F2454" s="2" t="s">
        <v>648</v>
      </c>
      <c r="G2454" s="2" t="s">
        <v>3164</v>
      </c>
      <c r="H2454" s="2" t="s">
        <v>41</v>
      </c>
      <c r="I2454" s="11">
        <v>43662</v>
      </c>
      <c r="J2454" s="2">
        <v>31375</v>
      </c>
      <c r="K2454" s="2" t="s">
        <v>42</v>
      </c>
      <c r="L2454" s="2" t="s">
        <v>43</v>
      </c>
      <c r="M2454" s="2">
        <v>18</v>
      </c>
      <c r="N2454" s="2">
        <v>26250</v>
      </c>
      <c r="O2454" s="2">
        <v>0</v>
      </c>
      <c r="P2454" s="2">
        <v>2362.5</v>
      </c>
      <c r="Q2454" s="2">
        <v>2362.5</v>
      </c>
      <c r="R2454" s="2">
        <v>4725</v>
      </c>
      <c r="S2454" s="2">
        <v>0</v>
      </c>
      <c r="T2454" s="2" t="s">
        <v>44</v>
      </c>
    </row>
    <row r="2455" spans="1:20" x14ac:dyDescent="0.25">
      <c r="A2455" s="2" t="s">
        <v>18</v>
      </c>
      <c r="B2455" s="2" t="s">
        <v>37</v>
      </c>
      <c r="C2455" s="2">
        <v>72019</v>
      </c>
      <c r="D2455" s="11">
        <v>44606</v>
      </c>
      <c r="E2455" s="2" t="s">
        <v>2689</v>
      </c>
      <c r="F2455" s="2" t="s">
        <v>2690</v>
      </c>
      <c r="G2455" s="2" t="s">
        <v>3165</v>
      </c>
      <c r="H2455" s="2" t="s">
        <v>41</v>
      </c>
      <c r="I2455" s="11">
        <v>43675</v>
      </c>
      <c r="J2455" s="2">
        <v>39585</v>
      </c>
      <c r="K2455" s="2" t="s">
        <v>42</v>
      </c>
      <c r="L2455" s="2" t="s">
        <v>43</v>
      </c>
      <c r="M2455" s="2">
        <v>5</v>
      </c>
      <c r="N2455" s="2">
        <v>37700</v>
      </c>
      <c r="O2455" s="2">
        <v>1885</v>
      </c>
      <c r="P2455" s="2">
        <v>0</v>
      </c>
      <c r="Q2455" s="2">
        <v>0</v>
      </c>
      <c r="R2455" s="2">
        <v>1885</v>
      </c>
      <c r="S2455" s="2">
        <v>0</v>
      </c>
      <c r="T2455" s="2" t="s">
        <v>44</v>
      </c>
    </row>
    <row r="2456" spans="1:20" x14ac:dyDescent="0.25">
      <c r="A2456" s="2" t="s">
        <v>18</v>
      </c>
      <c r="B2456" s="2" t="s">
        <v>37</v>
      </c>
      <c r="C2456" s="2">
        <v>72019</v>
      </c>
      <c r="D2456" s="11">
        <v>44606</v>
      </c>
      <c r="E2456" s="2" t="s">
        <v>1888</v>
      </c>
      <c r="F2456" s="2" t="s">
        <v>1889</v>
      </c>
      <c r="G2456" s="2" t="s">
        <v>3166</v>
      </c>
      <c r="H2456" s="2" t="s">
        <v>41</v>
      </c>
      <c r="I2456" s="11">
        <v>43677</v>
      </c>
      <c r="J2456" s="2">
        <v>138650</v>
      </c>
      <c r="K2456" s="2" t="s">
        <v>42</v>
      </c>
      <c r="L2456" s="2" t="s">
        <v>43</v>
      </c>
      <c r="M2456" s="2">
        <v>18</v>
      </c>
      <c r="N2456" s="2">
        <v>117500</v>
      </c>
      <c r="O2456" s="2">
        <v>0</v>
      </c>
      <c r="P2456" s="2">
        <v>10575</v>
      </c>
      <c r="Q2456" s="2">
        <v>10575</v>
      </c>
      <c r="R2456" s="2">
        <v>21150</v>
      </c>
      <c r="S2456" s="2">
        <v>0</v>
      </c>
      <c r="T2456" s="2" t="s">
        <v>44</v>
      </c>
    </row>
    <row r="2457" spans="1:20" x14ac:dyDescent="0.25">
      <c r="A2457" s="2" t="s">
        <v>18</v>
      </c>
      <c r="B2457" s="2" t="s">
        <v>37</v>
      </c>
      <c r="C2457" s="2">
        <v>72019</v>
      </c>
      <c r="D2457" s="11">
        <v>44606</v>
      </c>
      <c r="E2457" s="2" t="s">
        <v>837</v>
      </c>
      <c r="F2457" s="2" t="s">
        <v>838</v>
      </c>
      <c r="G2457" s="2" t="s">
        <v>3167</v>
      </c>
      <c r="H2457" s="2" t="s">
        <v>41</v>
      </c>
      <c r="I2457" s="11">
        <v>43648</v>
      </c>
      <c r="J2457" s="2">
        <v>24500</v>
      </c>
      <c r="K2457" s="2" t="s">
        <v>42</v>
      </c>
      <c r="L2457" s="2" t="s">
        <v>43</v>
      </c>
      <c r="M2457" s="2">
        <v>18</v>
      </c>
      <c r="N2457" s="2">
        <v>24500</v>
      </c>
      <c r="O2457" s="2">
        <v>0</v>
      </c>
      <c r="P2457" s="2">
        <v>2205</v>
      </c>
      <c r="Q2457" s="2">
        <v>2205</v>
      </c>
      <c r="R2457" s="2">
        <v>4410</v>
      </c>
      <c r="S2457" s="2">
        <v>0</v>
      </c>
      <c r="T2457" s="2" t="s">
        <v>44</v>
      </c>
    </row>
    <row r="2458" spans="1:20" x14ac:dyDescent="0.25">
      <c r="A2458" s="2" t="s">
        <v>18</v>
      </c>
      <c r="B2458" s="2" t="s">
        <v>37</v>
      </c>
      <c r="C2458" s="2">
        <v>72019</v>
      </c>
      <c r="D2458" s="11">
        <v>44606</v>
      </c>
      <c r="E2458" s="2" t="s">
        <v>209</v>
      </c>
      <c r="F2458" s="2" t="s">
        <v>210</v>
      </c>
      <c r="G2458" s="2" t="s">
        <v>3168</v>
      </c>
      <c r="H2458" s="2" t="s">
        <v>41</v>
      </c>
      <c r="I2458" s="11">
        <v>43665</v>
      </c>
      <c r="J2458" s="2">
        <v>1180955</v>
      </c>
      <c r="K2458" s="2" t="s">
        <v>42</v>
      </c>
      <c r="L2458" s="2" t="s">
        <v>43</v>
      </c>
      <c r="M2458" s="2">
        <v>0</v>
      </c>
      <c r="N2458" s="2">
        <v>597876.6</v>
      </c>
      <c r="O2458" s="2">
        <v>0</v>
      </c>
      <c r="P2458" s="2">
        <v>0</v>
      </c>
      <c r="Q2458" s="2">
        <v>0</v>
      </c>
      <c r="R2458" s="2">
        <v>0</v>
      </c>
      <c r="S2458" s="2">
        <v>0</v>
      </c>
      <c r="T2458" s="2" t="s">
        <v>44</v>
      </c>
    </row>
    <row r="2459" spans="1:20" x14ac:dyDescent="0.25">
      <c r="A2459" s="2" t="s">
        <v>18</v>
      </c>
      <c r="B2459" s="2" t="s">
        <v>37</v>
      </c>
      <c r="C2459" s="2">
        <v>72019</v>
      </c>
      <c r="D2459" s="11">
        <v>44606</v>
      </c>
      <c r="E2459" s="2" t="s">
        <v>209</v>
      </c>
      <c r="F2459" s="2" t="s">
        <v>210</v>
      </c>
      <c r="G2459" s="2" t="s">
        <v>3168</v>
      </c>
      <c r="H2459" s="2" t="s">
        <v>41</v>
      </c>
      <c r="I2459" s="11">
        <v>43665</v>
      </c>
      <c r="J2459" s="2">
        <v>1180955</v>
      </c>
      <c r="K2459" s="2" t="s">
        <v>42</v>
      </c>
      <c r="L2459" s="2" t="s">
        <v>43</v>
      </c>
      <c r="M2459" s="2">
        <v>12</v>
      </c>
      <c r="N2459" s="2">
        <v>231000</v>
      </c>
      <c r="O2459" s="2">
        <v>27720</v>
      </c>
      <c r="P2459" s="2">
        <v>0</v>
      </c>
      <c r="Q2459" s="2">
        <v>0</v>
      </c>
      <c r="R2459" s="2">
        <v>27720</v>
      </c>
      <c r="S2459" s="2">
        <v>0</v>
      </c>
      <c r="T2459" s="2" t="s">
        <v>44</v>
      </c>
    </row>
    <row r="2460" spans="1:20" x14ac:dyDescent="0.25">
      <c r="A2460" s="2" t="s">
        <v>18</v>
      </c>
      <c r="B2460" s="2" t="s">
        <v>37</v>
      </c>
      <c r="C2460" s="2">
        <v>72019</v>
      </c>
      <c r="D2460" s="11">
        <v>44606</v>
      </c>
      <c r="E2460" s="2" t="s">
        <v>209</v>
      </c>
      <c r="F2460" s="2" t="s">
        <v>210</v>
      </c>
      <c r="G2460" s="2" t="s">
        <v>3168</v>
      </c>
      <c r="H2460" s="2" t="s">
        <v>41</v>
      </c>
      <c r="I2460" s="11">
        <v>43665</v>
      </c>
      <c r="J2460" s="2">
        <v>1180955</v>
      </c>
      <c r="K2460" s="2" t="s">
        <v>42</v>
      </c>
      <c r="L2460" s="2" t="s">
        <v>43</v>
      </c>
      <c r="M2460" s="2">
        <v>18</v>
      </c>
      <c r="N2460" s="2">
        <v>274880</v>
      </c>
      <c r="O2460" s="2">
        <v>49478.400000000001</v>
      </c>
      <c r="P2460" s="2">
        <v>0</v>
      </c>
      <c r="Q2460" s="2">
        <v>0</v>
      </c>
      <c r="R2460" s="2">
        <v>49478.400000000001</v>
      </c>
      <c r="S2460" s="2">
        <v>0</v>
      </c>
      <c r="T2460" s="2" t="s">
        <v>44</v>
      </c>
    </row>
    <row r="2461" spans="1:20" x14ac:dyDescent="0.25">
      <c r="A2461" s="2" t="s">
        <v>18</v>
      </c>
      <c r="B2461" s="2" t="s">
        <v>37</v>
      </c>
      <c r="C2461" s="2">
        <v>72019</v>
      </c>
      <c r="D2461" s="11">
        <v>44606</v>
      </c>
      <c r="E2461" s="2" t="s">
        <v>650</v>
      </c>
      <c r="F2461" s="2" t="s">
        <v>651</v>
      </c>
      <c r="G2461" s="2" t="s">
        <v>3169</v>
      </c>
      <c r="H2461" s="2" t="s">
        <v>41</v>
      </c>
      <c r="I2461" s="11">
        <v>43651</v>
      </c>
      <c r="J2461" s="2">
        <v>2697</v>
      </c>
      <c r="K2461" s="2" t="s">
        <v>42</v>
      </c>
      <c r="L2461" s="2" t="s">
        <v>43</v>
      </c>
      <c r="M2461" s="2">
        <v>18</v>
      </c>
      <c r="N2461" s="2">
        <v>2285</v>
      </c>
      <c r="O2461" s="2">
        <v>0</v>
      </c>
      <c r="P2461" s="2">
        <v>206</v>
      </c>
      <c r="Q2461" s="2">
        <v>206</v>
      </c>
      <c r="R2461" s="2">
        <v>412</v>
      </c>
      <c r="S2461" s="2">
        <v>0</v>
      </c>
      <c r="T2461" s="2" t="s">
        <v>44</v>
      </c>
    </row>
    <row r="2462" spans="1:20" x14ac:dyDescent="0.25">
      <c r="A2462" s="2" t="s">
        <v>18</v>
      </c>
      <c r="B2462" s="2" t="s">
        <v>37</v>
      </c>
      <c r="C2462" s="2">
        <v>72019</v>
      </c>
      <c r="D2462" s="11">
        <v>44606</v>
      </c>
      <c r="E2462" s="2" t="s">
        <v>650</v>
      </c>
      <c r="F2462" s="2" t="s">
        <v>651</v>
      </c>
      <c r="G2462" s="2" t="s">
        <v>3170</v>
      </c>
      <c r="H2462" s="2" t="s">
        <v>41</v>
      </c>
      <c r="I2462" s="11">
        <v>43657</v>
      </c>
      <c r="J2462" s="2">
        <v>5532</v>
      </c>
      <c r="K2462" s="2" t="s">
        <v>42</v>
      </c>
      <c r="L2462" s="2" t="s">
        <v>43</v>
      </c>
      <c r="M2462" s="2">
        <v>18</v>
      </c>
      <c r="N2462" s="2">
        <v>4688</v>
      </c>
      <c r="O2462" s="2">
        <v>0</v>
      </c>
      <c r="P2462" s="2">
        <v>422</v>
      </c>
      <c r="Q2462" s="2">
        <v>422</v>
      </c>
      <c r="R2462" s="2">
        <v>844</v>
      </c>
      <c r="S2462" s="2">
        <v>0</v>
      </c>
      <c r="T2462" s="2" t="s">
        <v>44</v>
      </c>
    </row>
    <row r="2463" spans="1:20" x14ac:dyDescent="0.25">
      <c r="A2463" s="2" t="s">
        <v>18</v>
      </c>
      <c r="B2463" s="2" t="s">
        <v>37</v>
      </c>
      <c r="C2463" s="2">
        <v>72019</v>
      </c>
      <c r="D2463" s="11">
        <v>44606</v>
      </c>
      <c r="E2463" s="2" t="s">
        <v>650</v>
      </c>
      <c r="F2463" s="2" t="s">
        <v>651</v>
      </c>
      <c r="G2463" s="2" t="s">
        <v>3171</v>
      </c>
      <c r="H2463" s="2" t="s">
        <v>41</v>
      </c>
      <c r="I2463" s="11">
        <v>43671</v>
      </c>
      <c r="J2463" s="2">
        <v>298</v>
      </c>
      <c r="K2463" s="2" t="s">
        <v>42</v>
      </c>
      <c r="L2463" s="2" t="s">
        <v>43</v>
      </c>
      <c r="M2463" s="2">
        <v>18</v>
      </c>
      <c r="N2463" s="2">
        <v>252</v>
      </c>
      <c r="O2463" s="2">
        <v>0</v>
      </c>
      <c r="P2463" s="2">
        <v>23</v>
      </c>
      <c r="Q2463" s="2">
        <v>23</v>
      </c>
      <c r="R2463" s="2">
        <v>46</v>
      </c>
      <c r="S2463" s="2">
        <v>0</v>
      </c>
      <c r="T2463" s="2" t="s">
        <v>44</v>
      </c>
    </row>
    <row r="2464" spans="1:20" x14ac:dyDescent="0.25">
      <c r="A2464" s="2" t="s">
        <v>18</v>
      </c>
      <c r="B2464" s="2" t="s">
        <v>37</v>
      </c>
      <c r="C2464" s="2">
        <v>72019</v>
      </c>
      <c r="D2464" s="11">
        <v>44606</v>
      </c>
      <c r="E2464" s="2" t="s">
        <v>650</v>
      </c>
      <c r="F2464" s="2" t="s">
        <v>651</v>
      </c>
      <c r="G2464" s="2" t="s">
        <v>3172</v>
      </c>
      <c r="H2464" s="2" t="s">
        <v>41</v>
      </c>
      <c r="I2464" s="11">
        <v>43671</v>
      </c>
      <c r="J2464" s="2">
        <v>265</v>
      </c>
      <c r="K2464" s="2" t="s">
        <v>42</v>
      </c>
      <c r="L2464" s="2" t="s">
        <v>43</v>
      </c>
      <c r="M2464" s="2">
        <v>18</v>
      </c>
      <c r="N2464" s="2">
        <v>225</v>
      </c>
      <c r="O2464" s="2">
        <v>0</v>
      </c>
      <c r="P2464" s="2">
        <v>20</v>
      </c>
      <c r="Q2464" s="2">
        <v>20</v>
      </c>
      <c r="R2464" s="2">
        <v>40</v>
      </c>
      <c r="S2464" s="2">
        <v>0</v>
      </c>
      <c r="T2464" s="2" t="s">
        <v>44</v>
      </c>
    </row>
    <row r="2465" spans="1:20" x14ac:dyDescent="0.25">
      <c r="A2465" s="2" t="s">
        <v>18</v>
      </c>
      <c r="B2465" s="2" t="s">
        <v>37</v>
      </c>
      <c r="C2465" s="2">
        <v>72019</v>
      </c>
      <c r="D2465" s="11">
        <v>44606</v>
      </c>
      <c r="E2465" s="2" t="s">
        <v>650</v>
      </c>
      <c r="F2465" s="2" t="s">
        <v>651</v>
      </c>
      <c r="G2465" s="2" t="s">
        <v>3173</v>
      </c>
      <c r="H2465" s="2" t="s">
        <v>41</v>
      </c>
      <c r="I2465" s="11">
        <v>43676</v>
      </c>
      <c r="J2465" s="2">
        <v>178</v>
      </c>
      <c r="K2465" s="2" t="s">
        <v>42</v>
      </c>
      <c r="L2465" s="2" t="s">
        <v>43</v>
      </c>
      <c r="M2465" s="2">
        <v>18</v>
      </c>
      <c r="N2465" s="2">
        <v>150</v>
      </c>
      <c r="O2465" s="2">
        <v>0</v>
      </c>
      <c r="P2465" s="2">
        <v>14</v>
      </c>
      <c r="Q2465" s="2">
        <v>14</v>
      </c>
      <c r="R2465" s="2">
        <v>28</v>
      </c>
      <c r="S2465" s="2">
        <v>0</v>
      </c>
      <c r="T2465" s="2" t="s">
        <v>44</v>
      </c>
    </row>
    <row r="2466" spans="1:20" x14ac:dyDescent="0.25">
      <c r="A2466" s="2" t="s">
        <v>18</v>
      </c>
      <c r="B2466" s="2" t="s">
        <v>37</v>
      </c>
      <c r="C2466" s="2">
        <v>72019</v>
      </c>
      <c r="D2466" s="11">
        <v>44606</v>
      </c>
      <c r="E2466" s="2" t="s">
        <v>3174</v>
      </c>
      <c r="F2466" s="2" t="s">
        <v>3175</v>
      </c>
      <c r="G2466" s="2" t="s">
        <v>2057</v>
      </c>
      <c r="H2466" s="2" t="s">
        <v>41</v>
      </c>
      <c r="I2466" s="11">
        <v>43650</v>
      </c>
      <c r="J2466" s="2">
        <v>30796</v>
      </c>
      <c r="K2466" s="2" t="s">
        <v>42</v>
      </c>
      <c r="L2466" s="2" t="s">
        <v>43</v>
      </c>
      <c r="M2466" s="2">
        <v>18</v>
      </c>
      <c r="N2466" s="2">
        <v>26098</v>
      </c>
      <c r="O2466" s="2">
        <v>0</v>
      </c>
      <c r="P2466" s="2">
        <v>2348.8200000000002</v>
      </c>
      <c r="Q2466" s="2">
        <v>2348.8200000000002</v>
      </c>
      <c r="R2466" s="2">
        <v>4697.6400000000003</v>
      </c>
      <c r="S2466" s="2">
        <v>0</v>
      </c>
      <c r="T2466" s="2" t="s">
        <v>44</v>
      </c>
    </row>
    <row r="2467" spans="1:20" x14ac:dyDescent="0.25">
      <c r="A2467" s="2" t="s">
        <v>18</v>
      </c>
      <c r="B2467" s="2" t="s">
        <v>37</v>
      </c>
      <c r="C2467" s="2">
        <v>72019</v>
      </c>
      <c r="D2467" s="11">
        <v>44606</v>
      </c>
      <c r="E2467" s="2" t="s">
        <v>212</v>
      </c>
      <c r="F2467" s="2" t="s">
        <v>213</v>
      </c>
      <c r="G2467" s="2" t="s">
        <v>3176</v>
      </c>
      <c r="H2467" s="2" t="s">
        <v>41</v>
      </c>
      <c r="I2467" s="11">
        <v>43652</v>
      </c>
      <c r="J2467" s="2">
        <v>242</v>
      </c>
      <c r="K2467" s="2" t="s">
        <v>42</v>
      </c>
      <c r="L2467" s="2" t="s">
        <v>43</v>
      </c>
      <c r="M2467" s="2">
        <v>18</v>
      </c>
      <c r="N2467" s="2">
        <v>205</v>
      </c>
      <c r="O2467" s="2">
        <v>0</v>
      </c>
      <c r="P2467" s="2">
        <v>18.45</v>
      </c>
      <c r="Q2467" s="2">
        <v>18.45</v>
      </c>
      <c r="R2467" s="2">
        <v>36.9</v>
      </c>
      <c r="S2467" s="2">
        <v>0</v>
      </c>
      <c r="T2467" s="2" t="s">
        <v>44</v>
      </c>
    </row>
    <row r="2468" spans="1:20" x14ac:dyDescent="0.25">
      <c r="A2468" s="2" t="s">
        <v>18</v>
      </c>
      <c r="B2468" s="2" t="s">
        <v>37</v>
      </c>
      <c r="C2468" s="2">
        <v>72019</v>
      </c>
      <c r="D2468" s="11">
        <v>44606</v>
      </c>
      <c r="E2468" s="2" t="s">
        <v>1443</v>
      </c>
      <c r="F2468" s="2" t="s">
        <v>1444</v>
      </c>
      <c r="G2468" s="2" t="s">
        <v>3177</v>
      </c>
      <c r="H2468" s="2" t="s">
        <v>41</v>
      </c>
      <c r="I2468" s="11">
        <v>43663</v>
      </c>
      <c r="J2468" s="2">
        <v>5546</v>
      </c>
      <c r="K2468" s="2" t="s">
        <v>42</v>
      </c>
      <c r="L2468" s="2" t="s">
        <v>43</v>
      </c>
      <c r="M2468" s="2">
        <v>18</v>
      </c>
      <c r="N2468" s="2">
        <v>4700</v>
      </c>
      <c r="O2468" s="2">
        <v>0</v>
      </c>
      <c r="P2468" s="2">
        <v>423</v>
      </c>
      <c r="Q2468" s="2">
        <v>423</v>
      </c>
      <c r="R2468" s="2">
        <v>846</v>
      </c>
      <c r="S2468" s="2">
        <v>0</v>
      </c>
      <c r="T2468" s="2" t="s">
        <v>44</v>
      </c>
    </row>
    <row r="2469" spans="1:20" x14ac:dyDescent="0.25">
      <c r="A2469" s="2" t="s">
        <v>18</v>
      </c>
      <c r="B2469" s="2" t="s">
        <v>37</v>
      </c>
      <c r="C2469" s="2">
        <v>72019</v>
      </c>
      <c r="D2469" s="11">
        <v>44606</v>
      </c>
      <c r="E2469" s="2" t="s">
        <v>1443</v>
      </c>
      <c r="F2469" s="2" t="s">
        <v>1444</v>
      </c>
      <c r="G2469" s="2" t="s">
        <v>3178</v>
      </c>
      <c r="H2469" s="2" t="s">
        <v>41</v>
      </c>
      <c r="I2469" s="11">
        <v>43663</v>
      </c>
      <c r="J2469" s="2">
        <v>2436</v>
      </c>
      <c r="K2469" s="2" t="s">
        <v>42</v>
      </c>
      <c r="L2469" s="2" t="s">
        <v>43</v>
      </c>
      <c r="M2469" s="2">
        <v>12</v>
      </c>
      <c r="N2469" s="2">
        <v>2175</v>
      </c>
      <c r="O2469" s="2">
        <v>0</v>
      </c>
      <c r="P2469" s="2">
        <v>130.5</v>
      </c>
      <c r="Q2469" s="2">
        <v>130.5</v>
      </c>
      <c r="R2469" s="2">
        <v>261</v>
      </c>
      <c r="S2469" s="2">
        <v>0</v>
      </c>
      <c r="T2469" s="2" t="s">
        <v>44</v>
      </c>
    </row>
    <row r="2470" spans="1:20" x14ac:dyDescent="0.25">
      <c r="A2470" s="2" t="s">
        <v>18</v>
      </c>
      <c r="B2470" s="2" t="s">
        <v>37</v>
      </c>
      <c r="C2470" s="2">
        <v>72019</v>
      </c>
      <c r="D2470" s="11">
        <v>44606</v>
      </c>
      <c r="E2470" s="2" t="s">
        <v>218</v>
      </c>
      <c r="F2470" s="2" t="s">
        <v>219</v>
      </c>
      <c r="G2470" s="2" t="s">
        <v>3179</v>
      </c>
      <c r="H2470" s="2" t="s">
        <v>41</v>
      </c>
      <c r="I2470" s="11">
        <v>43668</v>
      </c>
      <c r="J2470" s="2">
        <v>12705</v>
      </c>
      <c r="K2470" s="2" t="s">
        <v>42</v>
      </c>
      <c r="L2470" s="2" t="s">
        <v>43</v>
      </c>
      <c r="M2470" s="2">
        <v>5</v>
      </c>
      <c r="N2470" s="2">
        <v>12100</v>
      </c>
      <c r="O2470" s="2">
        <v>0</v>
      </c>
      <c r="P2470" s="2">
        <v>302.5</v>
      </c>
      <c r="Q2470" s="2">
        <v>302.5</v>
      </c>
      <c r="R2470" s="2">
        <v>605</v>
      </c>
      <c r="S2470" s="2">
        <v>0</v>
      </c>
      <c r="T2470" s="2" t="s">
        <v>44</v>
      </c>
    </row>
    <row r="2471" spans="1:20" x14ac:dyDescent="0.25">
      <c r="A2471" s="2" t="s">
        <v>18</v>
      </c>
      <c r="B2471" s="2" t="s">
        <v>37</v>
      </c>
      <c r="C2471" s="2">
        <v>72019</v>
      </c>
      <c r="D2471" s="11">
        <v>44606</v>
      </c>
      <c r="E2471" s="2" t="s">
        <v>654</v>
      </c>
      <c r="F2471" s="2" t="s">
        <v>655</v>
      </c>
      <c r="G2471" s="2" t="s">
        <v>3180</v>
      </c>
      <c r="H2471" s="2" t="s">
        <v>41</v>
      </c>
      <c r="I2471" s="11">
        <v>43672</v>
      </c>
      <c r="J2471" s="2">
        <v>94400</v>
      </c>
      <c r="K2471" s="2" t="s">
        <v>42</v>
      </c>
      <c r="L2471" s="2" t="s">
        <v>43</v>
      </c>
      <c r="M2471" s="2">
        <v>18</v>
      </c>
      <c r="N2471" s="2">
        <v>80000</v>
      </c>
      <c r="O2471" s="2">
        <v>0</v>
      </c>
      <c r="P2471" s="2">
        <v>7200</v>
      </c>
      <c r="Q2471" s="2">
        <v>7200</v>
      </c>
      <c r="R2471" s="2">
        <v>14400</v>
      </c>
      <c r="S2471" s="2">
        <v>0</v>
      </c>
      <c r="T2471" s="2" t="s">
        <v>44</v>
      </c>
    </row>
    <row r="2472" spans="1:20" x14ac:dyDescent="0.25">
      <c r="A2472" s="2" t="s">
        <v>18</v>
      </c>
      <c r="B2472" s="2" t="s">
        <v>37</v>
      </c>
      <c r="C2472" s="2">
        <v>72019</v>
      </c>
      <c r="D2472" s="11">
        <v>44606</v>
      </c>
      <c r="E2472" s="2" t="s">
        <v>654</v>
      </c>
      <c r="F2472" s="2" t="s">
        <v>655</v>
      </c>
      <c r="G2472" s="2" t="s">
        <v>3181</v>
      </c>
      <c r="H2472" s="2" t="s">
        <v>41</v>
      </c>
      <c r="I2472" s="11">
        <v>43672</v>
      </c>
      <c r="J2472" s="2">
        <v>68794</v>
      </c>
      <c r="K2472" s="2" t="s">
        <v>42</v>
      </c>
      <c r="L2472" s="2" t="s">
        <v>43</v>
      </c>
      <c r="M2472" s="2">
        <v>18</v>
      </c>
      <c r="N2472" s="2">
        <v>58300</v>
      </c>
      <c r="O2472" s="2">
        <v>0</v>
      </c>
      <c r="P2472" s="2">
        <v>5247</v>
      </c>
      <c r="Q2472" s="2">
        <v>5247</v>
      </c>
      <c r="R2472" s="2">
        <v>10494</v>
      </c>
      <c r="S2472" s="2">
        <v>0</v>
      </c>
      <c r="T2472" s="2" t="s">
        <v>44</v>
      </c>
    </row>
    <row r="2473" spans="1:20" x14ac:dyDescent="0.25">
      <c r="A2473" s="2" t="s">
        <v>18</v>
      </c>
      <c r="B2473" s="2" t="s">
        <v>37</v>
      </c>
      <c r="C2473" s="2">
        <v>72019</v>
      </c>
      <c r="D2473" s="11">
        <v>44606</v>
      </c>
      <c r="E2473" s="2" t="s">
        <v>656</v>
      </c>
      <c r="F2473" s="2" t="s">
        <v>657</v>
      </c>
      <c r="G2473" s="2" t="s">
        <v>3182</v>
      </c>
      <c r="H2473" s="2" t="s">
        <v>41</v>
      </c>
      <c r="I2473" s="11">
        <v>43662</v>
      </c>
      <c r="J2473" s="2">
        <v>44840</v>
      </c>
      <c r="K2473" s="2" t="s">
        <v>42</v>
      </c>
      <c r="L2473" s="2" t="s">
        <v>43</v>
      </c>
      <c r="M2473" s="2">
        <v>18</v>
      </c>
      <c r="N2473" s="2">
        <v>38000</v>
      </c>
      <c r="O2473" s="2">
        <v>0</v>
      </c>
      <c r="P2473" s="2">
        <v>3420</v>
      </c>
      <c r="Q2473" s="2">
        <v>3420</v>
      </c>
      <c r="R2473" s="2">
        <v>6840</v>
      </c>
      <c r="S2473" s="2">
        <v>0</v>
      </c>
      <c r="T2473" s="2" t="s">
        <v>44</v>
      </c>
    </row>
    <row r="2474" spans="1:20" x14ac:dyDescent="0.25">
      <c r="A2474" s="2" t="s">
        <v>18</v>
      </c>
      <c r="B2474" s="2" t="s">
        <v>37</v>
      </c>
      <c r="C2474" s="2">
        <v>72019</v>
      </c>
      <c r="D2474" s="11">
        <v>44606</v>
      </c>
      <c r="E2474" s="2" t="s">
        <v>656</v>
      </c>
      <c r="F2474" s="2" t="s">
        <v>657</v>
      </c>
      <c r="G2474" s="2" t="s">
        <v>3183</v>
      </c>
      <c r="H2474" s="2" t="s">
        <v>41</v>
      </c>
      <c r="I2474" s="11">
        <v>43671</v>
      </c>
      <c r="J2474" s="2">
        <v>6962</v>
      </c>
      <c r="K2474" s="2" t="s">
        <v>42</v>
      </c>
      <c r="L2474" s="2" t="s">
        <v>43</v>
      </c>
      <c r="M2474" s="2">
        <v>18</v>
      </c>
      <c r="N2474" s="2">
        <v>5900</v>
      </c>
      <c r="O2474" s="2">
        <v>0</v>
      </c>
      <c r="P2474" s="2">
        <v>531</v>
      </c>
      <c r="Q2474" s="2">
        <v>531</v>
      </c>
      <c r="R2474" s="2">
        <v>1062</v>
      </c>
      <c r="S2474" s="2">
        <v>0</v>
      </c>
      <c r="T2474" s="2" t="s">
        <v>44</v>
      </c>
    </row>
    <row r="2475" spans="1:20" x14ac:dyDescent="0.25">
      <c r="A2475" s="2" t="s">
        <v>18</v>
      </c>
      <c r="B2475" s="2" t="s">
        <v>37</v>
      </c>
      <c r="C2475" s="2">
        <v>72019</v>
      </c>
      <c r="D2475" s="11">
        <v>44606</v>
      </c>
      <c r="E2475" s="2" t="s">
        <v>222</v>
      </c>
      <c r="F2475" s="2" t="s">
        <v>223</v>
      </c>
      <c r="G2475" s="2" t="s">
        <v>3184</v>
      </c>
      <c r="H2475" s="2" t="s">
        <v>41</v>
      </c>
      <c r="I2475" s="11">
        <v>43668</v>
      </c>
      <c r="J2475" s="2">
        <v>12036</v>
      </c>
      <c r="K2475" s="2" t="s">
        <v>42</v>
      </c>
      <c r="L2475" s="2" t="s">
        <v>43</v>
      </c>
      <c r="M2475" s="2">
        <v>18</v>
      </c>
      <c r="N2475" s="2">
        <v>10200</v>
      </c>
      <c r="O2475" s="2">
        <v>0</v>
      </c>
      <c r="P2475" s="2">
        <v>918</v>
      </c>
      <c r="Q2475" s="2">
        <v>918</v>
      </c>
      <c r="R2475" s="2">
        <v>1836</v>
      </c>
      <c r="S2475" s="2">
        <v>0</v>
      </c>
      <c r="T2475" s="2" t="s">
        <v>44</v>
      </c>
    </row>
    <row r="2476" spans="1:20" x14ac:dyDescent="0.25">
      <c r="A2476" s="2" t="s">
        <v>18</v>
      </c>
      <c r="B2476" s="2" t="s">
        <v>37</v>
      </c>
      <c r="C2476" s="2">
        <v>72019</v>
      </c>
      <c r="D2476" s="11">
        <v>44606</v>
      </c>
      <c r="E2476" s="2" t="s">
        <v>222</v>
      </c>
      <c r="F2476" s="2" t="s">
        <v>223</v>
      </c>
      <c r="G2476" s="2" t="s">
        <v>3185</v>
      </c>
      <c r="H2476" s="2" t="s">
        <v>41</v>
      </c>
      <c r="I2476" s="11">
        <v>43674</v>
      </c>
      <c r="J2476" s="2">
        <v>6018</v>
      </c>
      <c r="K2476" s="2" t="s">
        <v>42</v>
      </c>
      <c r="L2476" s="2" t="s">
        <v>43</v>
      </c>
      <c r="M2476" s="2">
        <v>18</v>
      </c>
      <c r="N2476" s="2">
        <v>5100</v>
      </c>
      <c r="O2476" s="2">
        <v>0</v>
      </c>
      <c r="P2476" s="2">
        <v>459</v>
      </c>
      <c r="Q2476" s="2">
        <v>459</v>
      </c>
      <c r="R2476" s="2">
        <v>918</v>
      </c>
      <c r="S2476" s="2">
        <v>0</v>
      </c>
      <c r="T2476" s="2" t="s">
        <v>44</v>
      </c>
    </row>
    <row r="2477" spans="1:20" x14ac:dyDescent="0.25">
      <c r="A2477" s="2" t="s">
        <v>18</v>
      </c>
      <c r="B2477" s="2" t="s">
        <v>37</v>
      </c>
      <c r="C2477" s="2">
        <v>72019</v>
      </c>
      <c r="D2477" s="11">
        <v>44606</v>
      </c>
      <c r="E2477" s="2" t="s">
        <v>225</v>
      </c>
      <c r="F2477" s="2" t="s">
        <v>226</v>
      </c>
      <c r="G2477" s="2" t="s">
        <v>3186</v>
      </c>
      <c r="H2477" s="2" t="s">
        <v>41</v>
      </c>
      <c r="I2477" s="11">
        <v>43648</v>
      </c>
      <c r="J2477" s="2">
        <v>55755</v>
      </c>
      <c r="K2477" s="2" t="s">
        <v>42</v>
      </c>
      <c r="L2477" s="2" t="s">
        <v>43</v>
      </c>
      <c r="M2477" s="2">
        <v>18</v>
      </c>
      <c r="N2477" s="2">
        <v>47250</v>
      </c>
      <c r="O2477" s="2">
        <v>0</v>
      </c>
      <c r="P2477" s="2">
        <v>4252.5</v>
      </c>
      <c r="Q2477" s="2">
        <v>4252.5</v>
      </c>
      <c r="R2477" s="2">
        <v>8505</v>
      </c>
      <c r="S2477" s="2">
        <v>0</v>
      </c>
      <c r="T2477" s="2" t="s">
        <v>44</v>
      </c>
    </row>
    <row r="2478" spans="1:20" x14ac:dyDescent="0.25">
      <c r="A2478" s="2" t="s">
        <v>18</v>
      </c>
      <c r="B2478" s="2" t="s">
        <v>37</v>
      </c>
      <c r="C2478" s="2">
        <v>72019</v>
      </c>
      <c r="D2478" s="11">
        <v>44606</v>
      </c>
      <c r="E2478" s="2" t="s">
        <v>225</v>
      </c>
      <c r="F2478" s="2" t="s">
        <v>226</v>
      </c>
      <c r="G2478" s="2" t="s">
        <v>3187</v>
      </c>
      <c r="H2478" s="2" t="s">
        <v>41</v>
      </c>
      <c r="I2478" s="11">
        <v>43649</v>
      </c>
      <c r="J2478" s="2">
        <v>200600</v>
      </c>
      <c r="K2478" s="2" t="s">
        <v>42</v>
      </c>
      <c r="L2478" s="2" t="s">
        <v>43</v>
      </c>
      <c r="M2478" s="2">
        <v>18</v>
      </c>
      <c r="N2478" s="2">
        <v>170000</v>
      </c>
      <c r="O2478" s="2">
        <v>0</v>
      </c>
      <c r="P2478" s="2">
        <v>15300</v>
      </c>
      <c r="Q2478" s="2">
        <v>15300</v>
      </c>
      <c r="R2478" s="2">
        <v>30600</v>
      </c>
      <c r="S2478" s="2">
        <v>0</v>
      </c>
      <c r="T2478" s="2" t="s">
        <v>44</v>
      </c>
    </row>
    <row r="2479" spans="1:20" x14ac:dyDescent="0.25">
      <c r="A2479" s="2" t="s">
        <v>18</v>
      </c>
      <c r="B2479" s="2" t="s">
        <v>37</v>
      </c>
      <c r="C2479" s="2">
        <v>72019</v>
      </c>
      <c r="D2479" s="11">
        <v>44606</v>
      </c>
      <c r="E2479" s="2" t="s">
        <v>225</v>
      </c>
      <c r="F2479" s="2" t="s">
        <v>226</v>
      </c>
      <c r="G2479" s="2" t="s">
        <v>3188</v>
      </c>
      <c r="H2479" s="2" t="s">
        <v>41</v>
      </c>
      <c r="I2479" s="11">
        <v>43649</v>
      </c>
      <c r="J2479" s="2">
        <v>39530</v>
      </c>
      <c r="K2479" s="2" t="s">
        <v>42</v>
      </c>
      <c r="L2479" s="2" t="s">
        <v>43</v>
      </c>
      <c r="M2479" s="2">
        <v>18</v>
      </c>
      <c r="N2479" s="2">
        <v>33500</v>
      </c>
      <c r="O2479" s="2">
        <v>0</v>
      </c>
      <c r="P2479" s="2">
        <v>3015</v>
      </c>
      <c r="Q2479" s="2">
        <v>3015</v>
      </c>
      <c r="R2479" s="2">
        <v>6030</v>
      </c>
      <c r="S2479" s="2">
        <v>0</v>
      </c>
      <c r="T2479" s="2" t="s">
        <v>44</v>
      </c>
    </row>
    <row r="2480" spans="1:20" x14ac:dyDescent="0.25">
      <c r="A2480" s="2" t="s">
        <v>18</v>
      </c>
      <c r="B2480" s="2" t="s">
        <v>37</v>
      </c>
      <c r="C2480" s="2">
        <v>72019</v>
      </c>
      <c r="D2480" s="11">
        <v>44606</v>
      </c>
      <c r="E2480" s="2" t="s">
        <v>225</v>
      </c>
      <c r="F2480" s="2" t="s">
        <v>226</v>
      </c>
      <c r="G2480" s="2" t="s">
        <v>3189</v>
      </c>
      <c r="H2480" s="2" t="s">
        <v>41</v>
      </c>
      <c r="I2480" s="11">
        <v>43655</v>
      </c>
      <c r="J2480" s="2">
        <v>81125</v>
      </c>
      <c r="K2480" s="2" t="s">
        <v>42</v>
      </c>
      <c r="L2480" s="2" t="s">
        <v>43</v>
      </c>
      <c r="M2480" s="2">
        <v>18</v>
      </c>
      <c r="N2480" s="2">
        <v>68750</v>
      </c>
      <c r="O2480" s="2">
        <v>0</v>
      </c>
      <c r="P2480" s="2">
        <v>6187.5</v>
      </c>
      <c r="Q2480" s="2">
        <v>6187.5</v>
      </c>
      <c r="R2480" s="2">
        <v>12375</v>
      </c>
      <c r="S2480" s="2">
        <v>0</v>
      </c>
      <c r="T2480" s="2" t="s">
        <v>44</v>
      </c>
    </row>
    <row r="2481" spans="1:20" x14ac:dyDescent="0.25">
      <c r="A2481" s="2" t="s">
        <v>18</v>
      </c>
      <c r="B2481" s="2" t="s">
        <v>37</v>
      </c>
      <c r="C2481" s="2">
        <v>72019</v>
      </c>
      <c r="D2481" s="11">
        <v>44606</v>
      </c>
      <c r="E2481" s="2" t="s">
        <v>225</v>
      </c>
      <c r="F2481" s="2" t="s">
        <v>226</v>
      </c>
      <c r="G2481" s="2" t="s">
        <v>3190</v>
      </c>
      <c r="H2481" s="2" t="s">
        <v>41</v>
      </c>
      <c r="I2481" s="11">
        <v>43655</v>
      </c>
      <c r="J2481" s="2">
        <v>115050</v>
      </c>
      <c r="K2481" s="2" t="s">
        <v>42</v>
      </c>
      <c r="L2481" s="2" t="s">
        <v>43</v>
      </c>
      <c r="M2481" s="2">
        <v>18</v>
      </c>
      <c r="N2481" s="2">
        <v>97500</v>
      </c>
      <c r="O2481" s="2">
        <v>0</v>
      </c>
      <c r="P2481" s="2">
        <v>8775</v>
      </c>
      <c r="Q2481" s="2">
        <v>8775</v>
      </c>
      <c r="R2481" s="2">
        <v>17550</v>
      </c>
      <c r="S2481" s="2">
        <v>0</v>
      </c>
      <c r="T2481" s="2" t="s">
        <v>44</v>
      </c>
    </row>
    <row r="2482" spans="1:20" x14ac:dyDescent="0.25">
      <c r="A2482" s="2" t="s">
        <v>18</v>
      </c>
      <c r="B2482" s="2" t="s">
        <v>37</v>
      </c>
      <c r="C2482" s="2">
        <v>72019</v>
      </c>
      <c r="D2482" s="11">
        <v>44606</v>
      </c>
      <c r="E2482" s="2" t="s">
        <v>225</v>
      </c>
      <c r="F2482" s="2" t="s">
        <v>226</v>
      </c>
      <c r="G2482" s="2" t="s">
        <v>3191</v>
      </c>
      <c r="H2482" s="2" t="s">
        <v>41</v>
      </c>
      <c r="I2482" s="11">
        <v>43655</v>
      </c>
      <c r="J2482" s="2">
        <v>18172</v>
      </c>
      <c r="K2482" s="2" t="s">
        <v>42</v>
      </c>
      <c r="L2482" s="2" t="s">
        <v>43</v>
      </c>
      <c r="M2482" s="2">
        <v>18</v>
      </c>
      <c r="N2482" s="2">
        <v>15400</v>
      </c>
      <c r="O2482" s="2">
        <v>0</v>
      </c>
      <c r="P2482" s="2">
        <v>1386</v>
      </c>
      <c r="Q2482" s="2">
        <v>1386</v>
      </c>
      <c r="R2482" s="2">
        <v>2772</v>
      </c>
      <c r="S2482" s="2">
        <v>0</v>
      </c>
      <c r="T2482" s="2" t="s">
        <v>44</v>
      </c>
    </row>
    <row r="2483" spans="1:20" x14ac:dyDescent="0.25">
      <c r="A2483" s="2" t="s">
        <v>18</v>
      </c>
      <c r="B2483" s="2" t="s">
        <v>37</v>
      </c>
      <c r="C2483" s="2">
        <v>72019</v>
      </c>
      <c r="D2483" s="11">
        <v>44606</v>
      </c>
      <c r="E2483" s="2" t="s">
        <v>225</v>
      </c>
      <c r="F2483" s="2" t="s">
        <v>226</v>
      </c>
      <c r="G2483" s="2" t="s">
        <v>3192</v>
      </c>
      <c r="H2483" s="2" t="s">
        <v>41</v>
      </c>
      <c r="I2483" s="11">
        <v>43656</v>
      </c>
      <c r="J2483" s="2">
        <v>6018000</v>
      </c>
      <c r="K2483" s="2" t="s">
        <v>42</v>
      </c>
      <c r="L2483" s="2" t="s">
        <v>43</v>
      </c>
      <c r="M2483" s="2">
        <v>18</v>
      </c>
      <c r="N2483" s="2">
        <v>5100000</v>
      </c>
      <c r="O2483" s="2">
        <v>0</v>
      </c>
      <c r="P2483" s="2">
        <v>459000</v>
      </c>
      <c r="Q2483" s="2">
        <v>459000</v>
      </c>
      <c r="R2483" s="2">
        <v>918000</v>
      </c>
      <c r="S2483" s="2">
        <v>0</v>
      </c>
      <c r="T2483" s="2" t="s">
        <v>44</v>
      </c>
    </row>
    <row r="2484" spans="1:20" x14ac:dyDescent="0.25">
      <c r="A2484" s="2" t="s">
        <v>18</v>
      </c>
      <c r="B2484" s="2" t="s">
        <v>37</v>
      </c>
      <c r="C2484" s="2">
        <v>72019</v>
      </c>
      <c r="D2484" s="11">
        <v>44606</v>
      </c>
      <c r="E2484" s="2" t="s">
        <v>225</v>
      </c>
      <c r="F2484" s="2" t="s">
        <v>226</v>
      </c>
      <c r="G2484" s="2" t="s">
        <v>3193</v>
      </c>
      <c r="H2484" s="2" t="s">
        <v>41</v>
      </c>
      <c r="I2484" s="11">
        <v>43658</v>
      </c>
      <c r="J2484" s="2">
        <v>324500</v>
      </c>
      <c r="K2484" s="2" t="s">
        <v>42</v>
      </c>
      <c r="L2484" s="2" t="s">
        <v>43</v>
      </c>
      <c r="M2484" s="2">
        <v>18</v>
      </c>
      <c r="N2484" s="2">
        <v>275000</v>
      </c>
      <c r="O2484" s="2">
        <v>0</v>
      </c>
      <c r="P2484" s="2">
        <v>24750</v>
      </c>
      <c r="Q2484" s="2">
        <v>24750</v>
      </c>
      <c r="R2484" s="2">
        <v>49500</v>
      </c>
      <c r="S2484" s="2">
        <v>0</v>
      </c>
      <c r="T2484" s="2" t="s">
        <v>44</v>
      </c>
    </row>
    <row r="2485" spans="1:20" x14ac:dyDescent="0.25">
      <c r="A2485" s="2" t="s">
        <v>18</v>
      </c>
      <c r="B2485" s="2" t="s">
        <v>37</v>
      </c>
      <c r="C2485" s="2">
        <v>72019</v>
      </c>
      <c r="D2485" s="11">
        <v>44606</v>
      </c>
      <c r="E2485" s="2" t="s">
        <v>225</v>
      </c>
      <c r="F2485" s="2" t="s">
        <v>226</v>
      </c>
      <c r="G2485" s="2" t="s">
        <v>3194</v>
      </c>
      <c r="H2485" s="2" t="s">
        <v>41</v>
      </c>
      <c r="I2485" s="11">
        <v>43659</v>
      </c>
      <c r="J2485" s="2">
        <v>37760</v>
      </c>
      <c r="K2485" s="2" t="s">
        <v>42</v>
      </c>
      <c r="L2485" s="2" t="s">
        <v>43</v>
      </c>
      <c r="M2485" s="2">
        <v>18</v>
      </c>
      <c r="N2485" s="2">
        <v>32000</v>
      </c>
      <c r="O2485" s="2">
        <v>0</v>
      </c>
      <c r="P2485" s="2">
        <v>2880</v>
      </c>
      <c r="Q2485" s="2">
        <v>2880</v>
      </c>
      <c r="R2485" s="2">
        <v>5760</v>
      </c>
      <c r="S2485" s="2">
        <v>0</v>
      </c>
      <c r="T2485" s="2" t="s">
        <v>44</v>
      </c>
    </row>
    <row r="2486" spans="1:20" x14ac:dyDescent="0.25">
      <c r="A2486" s="2" t="s">
        <v>18</v>
      </c>
      <c r="B2486" s="2" t="s">
        <v>37</v>
      </c>
      <c r="C2486" s="2">
        <v>72019</v>
      </c>
      <c r="D2486" s="11">
        <v>44606</v>
      </c>
      <c r="E2486" s="2" t="s">
        <v>225</v>
      </c>
      <c r="F2486" s="2" t="s">
        <v>226</v>
      </c>
      <c r="G2486" s="2" t="s">
        <v>3195</v>
      </c>
      <c r="H2486" s="2" t="s">
        <v>41</v>
      </c>
      <c r="I2486" s="11">
        <v>43663</v>
      </c>
      <c r="J2486" s="2">
        <v>181720</v>
      </c>
      <c r="K2486" s="2" t="s">
        <v>42</v>
      </c>
      <c r="L2486" s="2" t="s">
        <v>43</v>
      </c>
      <c r="M2486" s="2">
        <v>18</v>
      </c>
      <c r="N2486" s="2">
        <v>154000</v>
      </c>
      <c r="O2486" s="2">
        <v>0</v>
      </c>
      <c r="P2486" s="2">
        <v>13860</v>
      </c>
      <c r="Q2486" s="2">
        <v>13860</v>
      </c>
      <c r="R2486" s="2">
        <v>27720</v>
      </c>
      <c r="S2486" s="2">
        <v>0</v>
      </c>
      <c r="T2486" s="2" t="s">
        <v>44</v>
      </c>
    </row>
    <row r="2487" spans="1:20" x14ac:dyDescent="0.25">
      <c r="A2487" s="2" t="s">
        <v>18</v>
      </c>
      <c r="B2487" s="2" t="s">
        <v>37</v>
      </c>
      <c r="C2487" s="2">
        <v>72019</v>
      </c>
      <c r="D2487" s="11">
        <v>44606</v>
      </c>
      <c r="E2487" s="2" t="s">
        <v>225</v>
      </c>
      <c r="F2487" s="2" t="s">
        <v>226</v>
      </c>
      <c r="G2487" s="2" t="s">
        <v>3196</v>
      </c>
      <c r="H2487" s="2" t="s">
        <v>41</v>
      </c>
      <c r="I2487" s="11">
        <v>43668</v>
      </c>
      <c r="J2487" s="2">
        <v>218300</v>
      </c>
      <c r="K2487" s="2" t="s">
        <v>42</v>
      </c>
      <c r="L2487" s="2" t="s">
        <v>43</v>
      </c>
      <c r="M2487" s="2">
        <v>18</v>
      </c>
      <c r="N2487" s="2">
        <v>185000</v>
      </c>
      <c r="O2487" s="2">
        <v>0</v>
      </c>
      <c r="P2487" s="2">
        <v>16650</v>
      </c>
      <c r="Q2487" s="2">
        <v>16650</v>
      </c>
      <c r="R2487" s="2">
        <v>33300</v>
      </c>
      <c r="S2487" s="2">
        <v>0</v>
      </c>
      <c r="T2487" s="2" t="s">
        <v>44</v>
      </c>
    </row>
    <row r="2488" spans="1:20" x14ac:dyDescent="0.25">
      <c r="A2488" s="2" t="s">
        <v>18</v>
      </c>
      <c r="B2488" s="2" t="s">
        <v>37</v>
      </c>
      <c r="C2488" s="2">
        <v>72019</v>
      </c>
      <c r="D2488" s="11">
        <v>44606</v>
      </c>
      <c r="E2488" s="2" t="s">
        <v>225</v>
      </c>
      <c r="F2488" s="2" t="s">
        <v>226</v>
      </c>
      <c r="G2488" s="2" t="s">
        <v>3197</v>
      </c>
      <c r="H2488" s="2" t="s">
        <v>41</v>
      </c>
      <c r="I2488" s="11">
        <v>43669</v>
      </c>
      <c r="J2488" s="2">
        <v>41005</v>
      </c>
      <c r="K2488" s="2" t="s">
        <v>42</v>
      </c>
      <c r="L2488" s="2" t="s">
        <v>43</v>
      </c>
      <c r="M2488" s="2">
        <v>18</v>
      </c>
      <c r="N2488" s="2">
        <v>34750</v>
      </c>
      <c r="O2488" s="2">
        <v>0</v>
      </c>
      <c r="P2488" s="2">
        <v>3127.5</v>
      </c>
      <c r="Q2488" s="2">
        <v>3127.5</v>
      </c>
      <c r="R2488" s="2">
        <v>6255</v>
      </c>
      <c r="S2488" s="2">
        <v>0</v>
      </c>
      <c r="T2488" s="2" t="s">
        <v>44</v>
      </c>
    </row>
    <row r="2489" spans="1:20" x14ac:dyDescent="0.25">
      <c r="A2489" s="2" t="s">
        <v>18</v>
      </c>
      <c r="B2489" s="2" t="s">
        <v>37</v>
      </c>
      <c r="C2489" s="2">
        <v>72019</v>
      </c>
      <c r="D2489" s="11">
        <v>44606</v>
      </c>
      <c r="E2489" s="2" t="s">
        <v>225</v>
      </c>
      <c r="F2489" s="2" t="s">
        <v>226</v>
      </c>
      <c r="G2489" s="2" t="s">
        <v>3198</v>
      </c>
      <c r="H2489" s="2" t="s">
        <v>41</v>
      </c>
      <c r="I2489" s="11">
        <v>43669</v>
      </c>
      <c r="J2489" s="2">
        <v>205025</v>
      </c>
      <c r="K2489" s="2" t="s">
        <v>42</v>
      </c>
      <c r="L2489" s="2" t="s">
        <v>43</v>
      </c>
      <c r="M2489" s="2">
        <v>18</v>
      </c>
      <c r="N2489" s="2">
        <v>173750</v>
      </c>
      <c r="O2489" s="2">
        <v>0</v>
      </c>
      <c r="P2489" s="2">
        <v>15637.5</v>
      </c>
      <c r="Q2489" s="2">
        <v>15637.5</v>
      </c>
      <c r="R2489" s="2">
        <v>31275</v>
      </c>
      <c r="S2489" s="2">
        <v>0</v>
      </c>
      <c r="T2489" s="2" t="s">
        <v>44</v>
      </c>
    </row>
    <row r="2490" spans="1:20" x14ac:dyDescent="0.25">
      <c r="A2490" s="2" t="s">
        <v>18</v>
      </c>
      <c r="B2490" s="2" t="s">
        <v>37</v>
      </c>
      <c r="C2490" s="2">
        <v>72019</v>
      </c>
      <c r="D2490" s="11">
        <v>44606</v>
      </c>
      <c r="E2490" s="2" t="s">
        <v>225</v>
      </c>
      <c r="F2490" s="2" t="s">
        <v>226</v>
      </c>
      <c r="G2490" s="2" t="s">
        <v>3199</v>
      </c>
      <c r="H2490" s="2" t="s">
        <v>41</v>
      </c>
      <c r="I2490" s="11">
        <v>43675</v>
      </c>
      <c r="J2490" s="2">
        <v>82600</v>
      </c>
      <c r="K2490" s="2" t="s">
        <v>42</v>
      </c>
      <c r="L2490" s="2" t="s">
        <v>43</v>
      </c>
      <c r="M2490" s="2">
        <v>18</v>
      </c>
      <c r="N2490" s="2">
        <v>70000</v>
      </c>
      <c r="O2490" s="2">
        <v>0</v>
      </c>
      <c r="P2490" s="2">
        <v>6300</v>
      </c>
      <c r="Q2490" s="2">
        <v>6300</v>
      </c>
      <c r="R2490" s="2">
        <v>12600</v>
      </c>
      <c r="S2490" s="2">
        <v>0</v>
      </c>
      <c r="T2490" s="2" t="s">
        <v>44</v>
      </c>
    </row>
    <row r="2491" spans="1:20" x14ac:dyDescent="0.25">
      <c r="A2491" s="2" t="s">
        <v>18</v>
      </c>
      <c r="B2491" s="2" t="s">
        <v>37</v>
      </c>
      <c r="C2491" s="2">
        <v>72019</v>
      </c>
      <c r="D2491" s="11">
        <v>44606</v>
      </c>
      <c r="E2491" s="2" t="s">
        <v>225</v>
      </c>
      <c r="F2491" s="2" t="s">
        <v>226</v>
      </c>
      <c r="G2491" s="2" t="s">
        <v>3200</v>
      </c>
      <c r="H2491" s="2" t="s">
        <v>41</v>
      </c>
      <c r="I2491" s="11">
        <v>43675</v>
      </c>
      <c r="J2491" s="2">
        <v>97350</v>
      </c>
      <c r="K2491" s="2" t="s">
        <v>42</v>
      </c>
      <c r="L2491" s="2" t="s">
        <v>43</v>
      </c>
      <c r="M2491" s="2">
        <v>18</v>
      </c>
      <c r="N2491" s="2">
        <v>82500</v>
      </c>
      <c r="O2491" s="2">
        <v>0</v>
      </c>
      <c r="P2491" s="2">
        <v>7425</v>
      </c>
      <c r="Q2491" s="2">
        <v>7425</v>
      </c>
      <c r="R2491" s="2">
        <v>14850</v>
      </c>
      <c r="S2491" s="2">
        <v>0</v>
      </c>
      <c r="T2491" s="2" t="s">
        <v>44</v>
      </c>
    </row>
    <row r="2492" spans="1:20" x14ac:dyDescent="0.25">
      <c r="A2492" s="2" t="s">
        <v>18</v>
      </c>
      <c r="B2492" s="2" t="s">
        <v>37</v>
      </c>
      <c r="C2492" s="2">
        <v>72019</v>
      </c>
      <c r="D2492" s="11">
        <v>44606</v>
      </c>
      <c r="E2492" s="2" t="s">
        <v>225</v>
      </c>
      <c r="F2492" s="2" t="s">
        <v>226</v>
      </c>
      <c r="G2492" s="2" t="s">
        <v>3201</v>
      </c>
      <c r="H2492" s="2" t="s">
        <v>41</v>
      </c>
      <c r="I2492" s="11">
        <v>43675</v>
      </c>
      <c r="J2492" s="2">
        <v>38940</v>
      </c>
      <c r="K2492" s="2" t="s">
        <v>42</v>
      </c>
      <c r="L2492" s="2" t="s">
        <v>43</v>
      </c>
      <c r="M2492" s="2">
        <v>18</v>
      </c>
      <c r="N2492" s="2">
        <v>33000</v>
      </c>
      <c r="O2492" s="2">
        <v>0</v>
      </c>
      <c r="P2492" s="2">
        <v>2970</v>
      </c>
      <c r="Q2492" s="2">
        <v>2970</v>
      </c>
      <c r="R2492" s="2">
        <v>5940</v>
      </c>
      <c r="S2492" s="2">
        <v>0</v>
      </c>
      <c r="T2492" s="2" t="s">
        <v>44</v>
      </c>
    </row>
    <row r="2493" spans="1:20" x14ac:dyDescent="0.25">
      <c r="A2493" s="2" t="s">
        <v>18</v>
      </c>
      <c r="B2493" s="2" t="s">
        <v>37</v>
      </c>
      <c r="C2493" s="2">
        <v>72019</v>
      </c>
      <c r="D2493" s="11">
        <v>44606</v>
      </c>
      <c r="E2493" s="2" t="s">
        <v>225</v>
      </c>
      <c r="F2493" s="2" t="s">
        <v>226</v>
      </c>
      <c r="G2493" s="2" t="s">
        <v>3202</v>
      </c>
      <c r="H2493" s="2" t="s">
        <v>41</v>
      </c>
      <c r="I2493" s="11">
        <v>43676</v>
      </c>
      <c r="J2493" s="2">
        <v>2407200</v>
      </c>
      <c r="K2493" s="2" t="s">
        <v>42</v>
      </c>
      <c r="L2493" s="2" t="s">
        <v>43</v>
      </c>
      <c r="M2493" s="2">
        <v>18</v>
      </c>
      <c r="N2493" s="2">
        <v>2040000</v>
      </c>
      <c r="O2493" s="2">
        <v>0</v>
      </c>
      <c r="P2493" s="2">
        <v>183600</v>
      </c>
      <c r="Q2493" s="2">
        <v>183600</v>
      </c>
      <c r="R2493" s="2">
        <v>367200</v>
      </c>
      <c r="S2493" s="2">
        <v>0</v>
      </c>
      <c r="T2493" s="2" t="s">
        <v>44</v>
      </c>
    </row>
    <row r="2494" spans="1:20" x14ac:dyDescent="0.25">
      <c r="A2494" s="2" t="s">
        <v>18</v>
      </c>
      <c r="B2494" s="2" t="s">
        <v>37</v>
      </c>
      <c r="C2494" s="2">
        <v>72019</v>
      </c>
      <c r="D2494" s="11">
        <v>44606</v>
      </c>
      <c r="E2494" s="2" t="s">
        <v>225</v>
      </c>
      <c r="F2494" s="2" t="s">
        <v>226</v>
      </c>
      <c r="G2494" s="2" t="s">
        <v>3203</v>
      </c>
      <c r="H2494" s="2" t="s">
        <v>41</v>
      </c>
      <c r="I2494" s="11">
        <v>43677</v>
      </c>
      <c r="J2494" s="2">
        <v>769950</v>
      </c>
      <c r="K2494" s="2" t="s">
        <v>42</v>
      </c>
      <c r="L2494" s="2" t="s">
        <v>43</v>
      </c>
      <c r="M2494" s="2">
        <v>18</v>
      </c>
      <c r="N2494" s="2">
        <v>652500</v>
      </c>
      <c r="O2494" s="2">
        <v>0</v>
      </c>
      <c r="P2494" s="2">
        <v>58725</v>
      </c>
      <c r="Q2494" s="2">
        <v>58725</v>
      </c>
      <c r="R2494" s="2">
        <v>117450</v>
      </c>
      <c r="S2494" s="2">
        <v>0</v>
      </c>
      <c r="T2494" s="2" t="s">
        <v>44</v>
      </c>
    </row>
    <row r="2495" spans="1:20" x14ac:dyDescent="0.25">
      <c r="A2495" s="2" t="s">
        <v>18</v>
      </c>
      <c r="B2495" s="2" t="s">
        <v>37</v>
      </c>
      <c r="C2495" s="2">
        <v>72019</v>
      </c>
      <c r="D2495" s="11">
        <v>44606</v>
      </c>
      <c r="E2495" s="2" t="s">
        <v>225</v>
      </c>
      <c r="F2495" s="2" t="s">
        <v>226</v>
      </c>
      <c r="G2495" s="2" t="s">
        <v>3204</v>
      </c>
      <c r="H2495" s="2" t="s">
        <v>41</v>
      </c>
      <c r="I2495" s="11">
        <v>43677</v>
      </c>
      <c r="J2495" s="2">
        <v>10620</v>
      </c>
      <c r="K2495" s="2" t="s">
        <v>42</v>
      </c>
      <c r="L2495" s="2" t="s">
        <v>43</v>
      </c>
      <c r="M2495" s="2">
        <v>18</v>
      </c>
      <c r="N2495" s="2">
        <v>9000</v>
      </c>
      <c r="O2495" s="2">
        <v>0</v>
      </c>
      <c r="P2495" s="2">
        <v>810</v>
      </c>
      <c r="Q2495" s="2">
        <v>810</v>
      </c>
      <c r="R2495" s="2">
        <v>1620</v>
      </c>
      <c r="S2495" s="2">
        <v>0</v>
      </c>
      <c r="T2495" s="2" t="s">
        <v>44</v>
      </c>
    </row>
    <row r="2496" spans="1:20" x14ac:dyDescent="0.25">
      <c r="A2496" s="2" t="s">
        <v>18</v>
      </c>
      <c r="B2496" s="2" t="s">
        <v>37</v>
      </c>
      <c r="C2496" s="2">
        <v>72019</v>
      </c>
      <c r="D2496" s="11">
        <v>44606</v>
      </c>
      <c r="E2496" s="2" t="s">
        <v>234</v>
      </c>
      <c r="F2496" s="2" t="s">
        <v>235</v>
      </c>
      <c r="G2496" s="2" t="s">
        <v>3205</v>
      </c>
      <c r="H2496" s="2" t="s">
        <v>41</v>
      </c>
      <c r="I2496" s="11">
        <v>43677</v>
      </c>
      <c r="J2496" s="2">
        <v>590</v>
      </c>
      <c r="K2496" s="2" t="s">
        <v>42</v>
      </c>
      <c r="L2496" s="2" t="s">
        <v>43</v>
      </c>
      <c r="M2496" s="2">
        <v>18</v>
      </c>
      <c r="N2496" s="2">
        <v>500</v>
      </c>
      <c r="O2496" s="2">
        <v>0</v>
      </c>
      <c r="P2496" s="2">
        <v>45</v>
      </c>
      <c r="Q2496" s="2">
        <v>45</v>
      </c>
      <c r="R2496" s="2">
        <v>90</v>
      </c>
      <c r="S2496" s="2">
        <v>0</v>
      </c>
      <c r="T2496" s="2" t="s">
        <v>44</v>
      </c>
    </row>
    <row r="2497" spans="1:20" x14ac:dyDescent="0.25">
      <c r="A2497" s="2" t="s">
        <v>18</v>
      </c>
      <c r="B2497" s="2" t="s">
        <v>37</v>
      </c>
      <c r="C2497" s="2">
        <v>72019</v>
      </c>
      <c r="D2497" s="11">
        <v>44606</v>
      </c>
      <c r="E2497" s="2" t="s">
        <v>234</v>
      </c>
      <c r="F2497" s="2" t="s">
        <v>235</v>
      </c>
      <c r="G2497" s="2" t="s">
        <v>3206</v>
      </c>
      <c r="H2497" s="2" t="s">
        <v>41</v>
      </c>
      <c r="I2497" s="11">
        <v>43677</v>
      </c>
      <c r="J2497" s="2">
        <v>590</v>
      </c>
      <c r="K2497" s="2" t="s">
        <v>42</v>
      </c>
      <c r="L2497" s="2" t="s">
        <v>43</v>
      </c>
      <c r="M2497" s="2">
        <v>18</v>
      </c>
      <c r="N2497" s="2">
        <v>500</v>
      </c>
      <c r="O2497" s="2">
        <v>0</v>
      </c>
      <c r="P2497" s="2">
        <v>45</v>
      </c>
      <c r="Q2497" s="2">
        <v>45</v>
      </c>
      <c r="R2497" s="2">
        <v>90</v>
      </c>
      <c r="S2497" s="2">
        <v>0</v>
      </c>
      <c r="T2497" s="2" t="s">
        <v>44</v>
      </c>
    </row>
    <row r="2498" spans="1:20" x14ac:dyDescent="0.25">
      <c r="A2498" s="2" t="s">
        <v>18</v>
      </c>
      <c r="B2498" s="2" t="s">
        <v>37</v>
      </c>
      <c r="C2498" s="2">
        <v>72019</v>
      </c>
      <c r="D2498" s="11">
        <v>44606</v>
      </c>
      <c r="E2498" s="2" t="s">
        <v>234</v>
      </c>
      <c r="F2498" s="2" t="s">
        <v>235</v>
      </c>
      <c r="G2498" s="2" t="s">
        <v>3207</v>
      </c>
      <c r="H2498" s="2" t="s">
        <v>41</v>
      </c>
      <c r="I2498" s="11">
        <v>43677</v>
      </c>
      <c r="J2498" s="2">
        <v>4629.1400000000003</v>
      </c>
      <c r="K2498" s="2" t="s">
        <v>42</v>
      </c>
      <c r="L2498" s="2" t="s">
        <v>43</v>
      </c>
      <c r="M2498" s="2">
        <v>18</v>
      </c>
      <c r="N2498" s="2">
        <v>3923</v>
      </c>
      <c r="O2498" s="2">
        <v>0</v>
      </c>
      <c r="P2498" s="2">
        <v>353.07</v>
      </c>
      <c r="Q2498" s="2">
        <v>353.07</v>
      </c>
      <c r="R2498" s="2">
        <v>706.14</v>
      </c>
      <c r="S2498" s="2">
        <v>0</v>
      </c>
      <c r="T2498" s="2" t="s">
        <v>44</v>
      </c>
    </row>
    <row r="2499" spans="1:20" x14ac:dyDescent="0.25">
      <c r="A2499" s="2" t="s">
        <v>18</v>
      </c>
      <c r="B2499" s="2" t="s">
        <v>37</v>
      </c>
      <c r="C2499" s="2">
        <v>72019</v>
      </c>
      <c r="D2499" s="11">
        <v>44606</v>
      </c>
      <c r="E2499" s="2" t="s">
        <v>243</v>
      </c>
      <c r="F2499" s="2" t="s">
        <v>244</v>
      </c>
      <c r="G2499" s="2" t="s">
        <v>3208</v>
      </c>
      <c r="H2499" s="2" t="s">
        <v>41</v>
      </c>
      <c r="I2499" s="11">
        <v>43665</v>
      </c>
      <c r="J2499" s="2">
        <v>417012</v>
      </c>
      <c r="K2499" s="2" t="s">
        <v>42</v>
      </c>
      <c r="L2499" s="2" t="s">
        <v>43</v>
      </c>
      <c r="M2499" s="2">
        <v>18</v>
      </c>
      <c r="N2499" s="2">
        <v>353400</v>
      </c>
      <c r="O2499" s="2">
        <v>63612</v>
      </c>
      <c r="P2499" s="2">
        <v>0</v>
      </c>
      <c r="Q2499" s="2">
        <v>0</v>
      </c>
      <c r="R2499" s="2">
        <v>63612</v>
      </c>
      <c r="S2499" s="2">
        <v>0</v>
      </c>
      <c r="T2499" s="2" t="s">
        <v>44</v>
      </c>
    </row>
    <row r="2500" spans="1:20" x14ac:dyDescent="0.25">
      <c r="A2500" s="2" t="s">
        <v>18</v>
      </c>
      <c r="B2500" s="2" t="s">
        <v>37</v>
      </c>
      <c r="C2500" s="2">
        <v>72019</v>
      </c>
      <c r="D2500" s="11">
        <v>44606</v>
      </c>
      <c r="E2500" s="2" t="s">
        <v>2543</v>
      </c>
      <c r="F2500" s="2" t="s">
        <v>2544</v>
      </c>
      <c r="G2500" s="2" t="s">
        <v>3209</v>
      </c>
      <c r="H2500" s="2" t="s">
        <v>41</v>
      </c>
      <c r="I2500" s="11">
        <v>43664</v>
      </c>
      <c r="J2500" s="2">
        <v>263494</v>
      </c>
      <c r="K2500" s="2" t="s">
        <v>42</v>
      </c>
      <c r="L2500" s="2" t="s">
        <v>43</v>
      </c>
      <c r="M2500" s="2">
        <v>18</v>
      </c>
      <c r="N2500" s="2">
        <v>223300</v>
      </c>
      <c r="O2500" s="2">
        <v>40194</v>
      </c>
      <c r="P2500" s="2">
        <v>0</v>
      </c>
      <c r="Q2500" s="2">
        <v>0</v>
      </c>
      <c r="R2500" s="2">
        <v>40194</v>
      </c>
      <c r="S2500" s="2">
        <v>0</v>
      </c>
      <c r="T2500" s="2" t="s">
        <v>44</v>
      </c>
    </row>
    <row r="2501" spans="1:20" x14ac:dyDescent="0.25">
      <c r="A2501" s="2" t="s">
        <v>18</v>
      </c>
      <c r="B2501" s="2" t="s">
        <v>37</v>
      </c>
      <c r="C2501" s="2">
        <v>72019</v>
      </c>
      <c r="D2501" s="11">
        <v>44606</v>
      </c>
      <c r="E2501" s="2" t="s">
        <v>1250</v>
      </c>
      <c r="F2501" s="2" t="s">
        <v>1251</v>
      </c>
      <c r="G2501" s="2" t="s">
        <v>3210</v>
      </c>
      <c r="H2501" s="2" t="s">
        <v>41</v>
      </c>
      <c r="I2501" s="11">
        <v>43647</v>
      </c>
      <c r="J2501" s="2">
        <v>1947</v>
      </c>
      <c r="K2501" s="2" t="s">
        <v>42</v>
      </c>
      <c r="L2501" s="2" t="s">
        <v>43</v>
      </c>
      <c r="M2501" s="2">
        <v>18</v>
      </c>
      <c r="N2501" s="2">
        <v>1650</v>
      </c>
      <c r="O2501" s="2">
        <v>0</v>
      </c>
      <c r="P2501" s="2">
        <v>148.5</v>
      </c>
      <c r="Q2501" s="2">
        <v>148.5</v>
      </c>
      <c r="R2501" s="2">
        <v>297</v>
      </c>
      <c r="S2501" s="2">
        <v>0</v>
      </c>
      <c r="T2501" s="2" t="s">
        <v>44</v>
      </c>
    </row>
    <row r="2502" spans="1:20" x14ac:dyDescent="0.25">
      <c r="A2502" s="2" t="s">
        <v>18</v>
      </c>
      <c r="B2502" s="2" t="s">
        <v>37</v>
      </c>
      <c r="C2502" s="2">
        <v>72019</v>
      </c>
      <c r="D2502" s="11">
        <v>44606</v>
      </c>
      <c r="E2502" s="2" t="s">
        <v>1250</v>
      </c>
      <c r="F2502" s="2" t="s">
        <v>1251</v>
      </c>
      <c r="G2502" s="2" t="s">
        <v>3211</v>
      </c>
      <c r="H2502" s="2" t="s">
        <v>41</v>
      </c>
      <c r="I2502" s="11">
        <v>43658</v>
      </c>
      <c r="J2502" s="2">
        <v>1369</v>
      </c>
      <c r="K2502" s="2" t="s">
        <v>42</v>
      </c>
      <c r="L2502" s="2" t="s">
        <v>43</v>
      </c>
      <c r="M2502" s="2">
        <v>18</v>
      </c>
      <c r="N2502" s="2">
        <v>1160</v>
      </c>
      <c r="O2502" s="2">
        <v>0</v>
      </c>
      <c r="P2502" s="2">
        <v>104.4</v>
      </c>
      <c r="Q2502" s="2">
        <v>104.4</v>
      </c>
      <c r="R2502" s="2">
        <v>208.8</v>
      </c>
      <c r="S2502" s="2">
        <v>0</v>
      </c>
      <c r="T2502" s="2" t="s">
        <v>44</v>
      </c>
    </row>
    <row r="2503" spans="1:20" x14ac:dyDescent="0.25">
      <c r="A2503" s="2" t="s">
        <v>18</v>
      </c>
      <c r="B2503" s="2" t="s">
        <v>37</v>
      </c>
      <c r="C2503" s="2">
        <v>72019</v>
      </c>
      <c r="D2503" s="11">
        <v>44606</v>
      </c>
      <c r="E2503" s="2" t="s">
        <v>1250</v>
      </c>
      <c r="F2503" s="2" t="s">
        <v>1251</v>
      </c>
      <c r="G2503" s="2" t="s">
        <v>3212</v>
      </c>
      <c r="H2503" s="2" t="s">
        <v>41</v>
      </c>
      <c r="I2503" s="11">
        <v>43671</v>
      </c>
      <c r="J2503" s="2">
        <v>6573</v>
      </c>
      <c r="K2503" s="2" t="s">
        <v>42</v>
      </c>
      <c r="L2503" s="2" t="s">
        <v>43</v>
      </c>
      <c r="M2503" s="2">
        <v>18</v>
      </c>
      <c r="N2503" s="2">
        <v>5570</v>
      </c>
      <c r="O2503" s="2">
        <v>0</v>
      </c>
      <c r="P2503" s="2">
        <v>501.3</v>
      </c>
      <c r="Q2503" s="2">
        <v>501.3</v>
      </c>
      <c r="R2503" s="2">
        <v>1002.6</v>
      </c>
      <c r="S2503" s="2">
        <v>0</v>
      </c>
      <c r="T2503" s="2" t="s">
        <v>44</v>
      </c>
    </row>
    <row r="2504" spans="1:20" x14ac:dyDescent="0.25">
      <c r="A2504" s="2" t="s">
        <v>18</v>
      </c>
      <c r="B2504" s="2" t="s">
        <v>37</v>
      </c>
      <c r="C2504" s="2">
        <v>72019</v>
      </c>
      <c r="D2504" s="11">
        <v>44606</v>
      </c>
      <c r="E2504" s="2" t="s">
        <v>1486</v>
      </c>
      <c r="F2504" s="2" t="s">
        <v>1487</v>
      </c>
      <c r="G2504" s="2" t="s">
        <v>3213</v>
      </c>
      <c r="H2504" s="2" t="s">
        <v>41</v>
      </c>
      <c r="I2504" s="11">
        <v>43654</v>
      </c>
      <c r="J2504" s="2">
        <v>36964</v>
      </c>
      <c r="K2504" s="2" t="s">
        <v>42</v>
      </c>
      <c r="L2504" s="2" t="s">
        <v>43</v>
      </c>
      <c r="M2504" s="2">
        <v>18</v>
      </c>
      <c r="N2504" s="2">
        <v>31325</v>
      </c>
      <c r="O2504" s="2">
        <v>5638.5</v>
      </c>
      <c r="P2504" s="2">
        <v>0</v>
      </c>
      <c r="Q2504" s="2">
        <v>0</v>
      </c>
      <c r="R2504" s="2">
        <v>5638.5</v>
      </c>
      <c r="S2504" s="2">
        <v>0</v>
      </c>
      <c r="T2504" s="2" t="s">
        <v>44</v>
      </c>
    </row>
    <row r="2505" spans="1:20" x14ac:dyDescent="0.25">
      <c r="A2505" s="2" t="s">
        <v>18</v>
      </c>
      <c r="B2505" s="2" t="s">
        <v>37</v>
      </c>
      <c r="C2505" s="2">
        <v>72019</v>
      </c>
      <c r="D2505" s="11">
        <v>44606</v>
      </c>
      <c r="E2505" s="2" t="s">
        <v>1486</v>
      </c>
      <c r="F2505" s="2" t="s">
        <v>1487</v>
      </c>
      <c r="G2505" s="2" t="s">
        <v>3214</v>
      </c>
      <c r="H2505" s="2" t="s">
        <v>41</v>
      </c>
      <c r="I2505" s="11">
        <v>43656</v>
      </c>
      <c r="J2505" s="2">
        <v>2213</v>
      </c>
      <c r="K2505" s="2" t="s">
        <v>42</v>
      </c>
      <c r="L2505" s="2" t="s">
        <v>43</v>
      </c>
      <c r="M2505" s="2">
        <v>18</v>
      </c>
      <c r="N2505" s="2">
        <v>1875</v>
      </c>
      <c r="O2505" s="2">
        <v>337.5</v>
      </c>
      <c r="P2505" s="2">
        <v>0</v>
      </c>
      <c r="Q2505" s="2">
        <v>0</v>
      </c>
      <c r="R2505" s="2">
        <v>337.5</v>
      </c>
      <c r="S2505" s="2">
        <v>0</v>
      </c>
      <c r="T2505" s="2" t="s">
        <v>44</v>
      </c>
    </row>
    <row r="2506" spans="1:20" x14ac:dyDescent="0.25">
      <c r="A2506" s="2" t="s">
        <v>18</v>
      </c>
      <c r="B2506" s="2" t="s">
        <v>37</v>
      </c>
      <c r="C2506" s="2">
        <v>72019</v>
      </c>
      <c r="D2506" s="11">
        <v>44606</v>
      </c>
      <c r="E2506" s="2" t="s">
        <v>250</v>
      </c>
      <c r="F2506" s="2" t="s">
        <v>251</v>
      </c>
      <c r="G2506" s="2" t="s">
        <v>3215</v>
      </c>
      <c r="H2506" s="2" t="s">
        <v>41</v>
      </c>
      <c r="I2506" s="11">
        <v>43650</v>
      </c>
      <c r="J2506" s="2">
        <v>83496</v>
      </c>
      <c r="K2506" s="2" t="s">
        <v>42</v>
      </c>
      <c r="L2506" s="2" t="s">
        <v>43</v>
      </c>
      <c r="M2506" s="2">
        <v>12</v>
      </c>
      <c r="N2506" s="2">
        <v>74550</v>
      </c>
      <c r="O2506" s="2">
        <v>0</v>
      </c>
      <c r="P2506" s="2">
        <v>4473</v>
      </c>
      <c r="Q2506" s="2">
        <v>4473</v>
      </c>
      <c r="R2506" s="2">
        <v>8946</v>
      </c>
      <c r="S2506" s="2">
        <v>0</v>
      </c>
      <c r="T2506" s="2" t="s">
        <v>44</v>
      </c>
    </row>
    <row r="2507" spans="1:20" x14ac:dyDescent="0.25">
      <c r="A2507" s="2" t="s">
        <v>18</v>
      </c>
      <c r="B2507" s="2" t="s">
        <v>37</v>
      </c>
      <c r="C2507" s="2">
        <v>72019</v>
      </c>
      <c r="D2507" s="11">
        <v>44606</v>
      </c>
      <c r="E2507" s="2" t="s">
        <v>250</v>
      </c>
      <c r="F2507" s="2" t="s">
        <v>251</v>
      </c>
      <c r="G2507" s="2" t="s">
        <v>3216</v>
      </c>
      <c r="H2507" s="2" t="s">
        <v>41</v>
      </c>
      <c r="I2507" s="11">
        <v>43650</v>
      </c>
      <c r="J2507" s="2">
        <v>50032</v>
      </c>
      <c r="K2507" s="2" t="s">
        <v>42</v>
      </c>
      <c r="L2507" s="2" t="s">
        <v>43</v>
      </c>
      <c r="M2507" s="2">
        <v>18</v>
      </c>
      <c r="N2507" s="2">
        <v>42400</v>
      </c>
      <c r="O2507" s="2">
        <v>0</v>
      </c>
      <c r="P2507" s="2">
        <v>3816</v>
      </c>
      <c r="Q2507" s="2">
        <v>3816</v>
      </c>
      <c r="R2507" s="2">
        <v>7632</v>
      </c>
      <c r="S2507" s="2">
        <v>0</v>
      </c>
      <c r="T2507" s="2" t="s">
        <v>44</v>
      </c>
    </row>
    <row r="2508" spans="1:20" x14ac:dyDescent="0.25">
      <c r="A2508" s="2" t="s">
        <v>18</v>
      </c>
      <c r="B2508" s="2" t="s">
        <v>37</v>
      </c>
      <c r="C2508" s="2">
        <v>72019</v>
      </c>
      <c r="D2508" s="11">
        <v>44606</v>
      </c>
      <c r="E2508" s="2" t="s">
        <v>250</v>
      </c>
      <c r="F2508" s="2" t="s">
        <v>251</v>
      </c>
      <c r="G2508" s="2" t="s">
        <v>3217</v>
      </c>
      <c r="H2508" s="2" t="s">
        <v>41</v>
      </c>
      <c r="I2508" s="11">
        <v>43650</v>
      </c>
      <c r="J2508" s="2">
        <v>16500</v>
      </c>
      <c r="K2508" s="2" t="s">
        <v>42</v>
      </c>
      <c r="L2508" s="2" t="s">
        <v>43</v>
      </c>
      <c r="M2508" s="2">
        <v>5</v>
      </c>
      <c r="N2508" s="2">
        <v>15714</v>
      </c>
      <c r="O2508" s="2">
        <v>0</v>
      </c>
      <c r="P2508" s="2">
        <v>393</v>
      </c>
      <c r="Q2508" s="2">
        <v>393</v>
      </c>
      <c r="R2508" s="2">
        <v>786</v>
      </c>
      <c r="S2508" s="2">
        <v>0</v>
      </c>
      <c r="T2508" s="2" t="s">
        <v>44</v>
      </c>
    </row>
    <row r="2509" spans="1:20" x14ac:dyDescent="0.25">
      <c r="A2509" s="2" t="s">
        <v>18</v>
      </c>
      <c r="B2509" s="2" t="s">
        <v>37</v>
      </c>
      <c r="C2509" s="2">
        <v>72019</v>
      </c>
      <c r="D2509" s="11">
        <v>44606</v>
      </c>
      <c r="E2509" s="2" t="s">
        <v>250</v>
      </c>
      <c r="F2509" s="2" t="s">
        <v>251</v>
      </c>
      <c r="G2509" s="2" t="s">
        <v>3218</v>
      </c>
      <c r="H2509" s="2" t="s">
        <v>41</v>
      </c>
      <c r="I2509" s="11">
        <v>43650</v>
      </c>
      <c r="J2509" s="2">
        <v>86113</v>
      </c>
      <c r="K2509" s="2" t="s">
        <v>42</v>
      </c>
      <c r="L2509" s="2" t="s">
        <v>43</v>
      </c>
      <c r="M2509" s="2">
        <v>12</v>
      </c>
      <c r="N2509" s="2">
        <v>76887</v>
      </c>
      <c r="O2509" s="2">
        <v>0</v>
      </c>
      <c r="P2509" s="2">
        <v>4613</v>
      </c>
      <c r="Q2509" s="2">
        <v>4613</v>
      </c>
      <c r="R2509" s="2">
        <v>9226</v>
      </c>
      <c r="S2509" s="2">
        <v>0</v>
      </c>
      <c r="T2509" s="2" t="s">
        <v>44</v>
      </c>
    </row>
    <row r="2510" spans="1:20" x14ac:dyDescent="0.25">
      <c r="A2510" s="2" t="s">
        <v>18</v>
      </c>
      <c r="B2510" s="2" t="s">
        <v>37</v>
      </c>
      <c r="C2510" s="2">
        <v>72019</v>
      </c>
      <c r="D2510" s="11">
        <v>44606</v>
      </c>
      <c r="E2510" s="2" t="s">
        <v>250</v>
      </c>
      <c r="F2510" s="2" t="s">
        <v>251</v>
      </c>
      <c r="G2510" s="2" t="s">
        <v>3219</v>
      </c>
      <c r="H2510" s="2" t="s">
        <v>41</v>
      </c>
      <c r="I2510" s="11">
        <v>43654</v>
      </c>
      <c r="J2510" s="2">
        <v>13602</v>
      </c>
      <c r="K2510" s="2" t="s">
        <v>42</v>
      </c>
      <c r="L2510" s="2" t="s">
        <v>43</v>
      </c>
      <c r="M2510" s="2">
        <v>18</v>
      </c>
      <c r="N2510" s="2">
        <v>11527</v>
      </c>
      <c r="O2510" s="2">
        <v>0</v>
      </c>
      <c r="P2510" s="2">
        <v>1037.5</v>
      </c>
      <c r="Q2510" s="2">
        <v>1037.5</v>
      </c>
      <c r="R2510" s="2">
        <v>2075</v>
      </c>
      <c r="S2510" s="2">
        <v>0</v>
      </c>
      <c r="T2510" s="2" t="s">
        <v>44</v>
      </c>
    </row>
    <row r="2511" spans="1:20" x14ac:dyDescent="0.25">
      <c r="A2511" s="2" t="s">
        <v>18</v>
      </c>
      <c r="B2511" s="2" t="s">
        <v>37</v>
      </c>
      <c r="C2511" s="2">
        <v>72019</v>
      </c>
      <c r="D2511" s="11">
        <v>44606</v>
      </c>
      <c r="E2511" s="2" t="s">
        <v>250</v>
      </c>
      <c r="F2511" s="2" t="s">
        <v>251</v>
      </c>
      <c r="G2511" s="2" t="s">
        <v>3220</v>
      </c>
      <c r="H2511" s="2" t="s">
        <v>41</v>
      </c>
      <c r="I2511" s="11">
        <v>43654</v>
      </c>
      <c r="J2511" s="2">
        <v>27423</v>
      </c>
      <c r="K2511" s="2" t="s">
        <v>42</v>
      </c>
      <c r="L2511" s="2" t="s">
        <v>43</v>
      </c>
      <c r="M2511" s="2">
        <v>5</v>
      </c>
      <c r="N2511" s="2">
        <v>26117</v>
      </c>
      <c r="O2511" s="2">
        <v>0</v>
      </c>
      <c r="P2511" s="2">
        <v>653</v>
      </c>
      <c r="Q2511" s="2">
        <v>653</v>
      </c>
      <c r="R2511" s="2">
        <v>1306</v>
      </c>
      <c r="S2511" s="2">
        <v>0</v>
      </c>
      <c r="T2511" s="2" t="s">
        <v>44</v>
      </c>
    </row>
    <row r="2512" spans="1:20" x14ac:dyDescent="0.25">
      <c r="A2512" s="2" t="s">
        <v>18</v>
      </c>
      <c r="B2512" s="2" t="s">
        <v>37</v>
      </c>
      <c r="C2512" s="2">
        <v>72019</v>
      </c>
      <c r="D2512" s="11">
        <v>44606</v>
      </c>
      <c r="E2512" s="2" t="s">
        <v>250</v>
      </c>
      <c r="F2512" s="2" t="s">
        <v>251</v>
      </c>
      <c r="G2512" s="2" t="s">
        <v>3221</v>
      </c>
      <c r="H2512" s="2" t="s">
        <v>41</v>
      </c>
      <c r="I2512" s="11">
        <v>43654</v>
      </c>
      <c r="J2512" s="2">
        <v>36288</v>
      </c>
      <c r="K2512" s="2" t="s">
        <v>42</v>
      </c>
      <c r="L2512" s="2" t="s">
        <v>43</v>
      </c>
      <c r="M2512" s="2">
        <v>12</v>
      </c>
      <c r="N2512" s="2">
        <v>32400</v>
      </c>
      <c r="O2512" s="2">
        <v>0</v>
      </c>
      <c r="P2512" s="2">
        <v>1944</v>
      </c>
      <c r="Q2512" s="2">
        <v>1944</v>
      </c>
      <c r="R2512" s="2">
        <v>3888</v>
      </c>
      <c r="S2512" s="2">
        <v>0</v>
      </c>
      <c r="T2512" s="2" t="s">
        <v>44</v>
      </c>
    </row>
    <row r="2513" spans="1:20" x14ac:dyDescent="0.25">
      <c r="A2513" s="2" t="s">
        <v>18</v>
      </c>
      <c r="B2513" s="2" t="s">
        <v>37</v>
      </c>
      <c r="C2513" s="2">
        <v>72019</v>
      </c>
      <c r="D2513" s="11">
        <v>44606</v>
      </c>
      <c r="E2513" s="2" t="s">
        <v>250</v>
      </c>
      <c r="F2513" s="2" t="s">
        <v>251</v>
      </c>
      <c r="G2513" s="2" t="s">
        <v>3222</v>
      </c>
      <c r="H2513" s="2" t="s">
        <v>41</v>
      </c>
      <c r="I2513" s="11">
        <v>43654</v>
      </c>
      <c r="J2513" s="2">
        <v>49685</v>
      </c>
      <c r="K2513" s="2" t="s">
        <v>42</v>
      </c>
      <c r="L2513" s="2" t="s">
        <v>43</v>
      </c>
      <c r="M2513" s="2">
        <v>12</v>
      </c>
      <c r="N2513" s="2">
        <v>44362</v>
      </c>
      <c r="O2513" s="2">
        <v>0</v>
      </c>
      <c r="P2513" s="2">
        <v>2661.5</v>
      </c>
      <c r="Q2513" s="2">
        <v>2661.5</v>
      </c>
      <c r="R2513" s="2">
        <v>5323</v>
      </c>
      <c r="S2513" s="2">
        <v>0</v>
      </c>
      <c r="T2513" s="2" t="s">
        <v>44</v>
      </c>
    </row>
    <row r="2514" spans="1:20" x14ac:dyDescent="0.25">
      <c r="A2514" s="2" t="s">
        <v>18</v>
      </c>
      <c r="B2514" s="2" t="s">
        <v>37</v>
      </c>
      <c r="C2514" s="2">
        <v>72019</v>
      </c>
      <c r="D2514" s="11">
        <v>44606</v>
      </c>
      <c r="E2514" s="2" t="s">
        <v>250</v>
      </c>
      <c r="F2514" s="2" t="s">
        <v>251</v>
      </c>
      <c r="G2514" s="2" t="s">
        <v>3223</v>
      </c>
      <c r="H2514" s="2" t="s">
        <v>41</v>
      </c>
      <c r="I2514" s="11">
        <v>43655</v>
      </c>
      <c r="J2514" s="2">
        <v>63739</v>
      </c>
      <c r="K2514" s="2" t="s">
        <v>42</v>
      </c>
      <c r="L2514" s="2" t="s">
        <v>43</v>
      </c>
      <c r="M2514" s="2">
        <v>12</v>
      </c>
      <c r="N2514" s="2">
        <v>56910</v>
      </c>
      <c r="O2514" s="2">
        <v>0</v>
      </c>
      <c r="P2514" s="2">
        <v>3414.5</v>
      </c>
      <c r="Q2514" s="2">
        <v>3414.5</v>
      </c>
      <c r="R2514" s="2">
        <v>6829</v>
      </c>
      <c r="S2514" s="2">
        <v>0</v>
      </c>
      <c r="T2514" s="2" t="s">
        <v>44</v>
      </c>
    </row>
    <row r="2515" spans="1:20" x14ac:dyDescent="0.25">
      <c r="A2515" s="2" t="s">
        <v>18</v>
      </c>
      <c r="B2515" s="2" t="s">
        <v>37</v>
      </c>
      <c r="C2515" s="2">
        <v>72019</v>
      </c>
      <c r="D2515" s="11">
        <v>44606</v>
      </c>
      <c r="E2515" s="2" t="s">
        <v>250</v>
      </c>
      <c r="F2515" s="2" t="s">
        <v>251</v>
      </c>
      <c r="G2515" s="2" t="s">
        <v>3224</v>
      </c>
      <c r="H2515" s="2" t="s">
        <v>41</v>
      </c>
      <c r="I2515" s="11">
        <v>43655</v>
      </c>
      <c r="J2515" s="2">
        <v>34300</v>
      </c>
      <c r="K2515" s="2" t="s">
        <v>42</v>
      </c>
      <c r="L2515" s="2" t="s">
        <v>43</v>
      </c>
      <c r="M2515" s="2">
        <v>12</v>
      </c>
      <c r="N2515" s="2">
        <v>30625</v>
      </c>
      <c r="O2515" s="2">
        <v>0</v>
      </c>
      <c r="P2515" s="2">
        <v>1837.5</v>
      </c>
      <c r="Q2515" s="2">
        <v>1837.5</v>
      </c>
      <c r="R2515" s="2">
        <v>3675</v>
      </c>
      <c r="S2515" s="2">
        <v>0</v>
      </c>
      <c r="T2515" s="2" t="s">
        <v>44</v>
      </c>
    </row>
    <row r="2516" spans="1:20" x14ac:dyDescent="0.25">
      <c r="A2516" s="2" t="s">
        <v>18</v>
      </c>
      <c r="B2516" s="2" t="s">
        <v>37</v>
      </c>
      <c r="C2516" s="2">
        <v>72019</v>
      </c>
      <c r="D2516" s="11">
        <v>44606</v>
      </c>
      <c r="E2516" s="2" t="s">
        <v>250</v>
      </c>
      <c r="F2516" s="2" t="s">
        <v>251</v>
      </c>
      <c r="G2516" s="2" t="s">
        <v>3225</v>
      </c>
      <c r="H2516" s="2" t="s">
        <v>41</v>
      </c>
      <c r="I2516" s="11">
        <v>43655</v>
      </c>
      <c r="J2516" s="2">
        <v>10895</v>
      </c>
      <c r="K2516" s="2" t="s">
        <v>42</v>
      </c>
      <c r="L2516" s="2" t="s">
        <v>43</v>
      </c>
      <c r="M2516" s="2">
        <v>5</v>
      </c>
      <c r="N2516" s="2">
        <v>10376</v>
      </c>
      <c r="O2516" s="2">
        <v>0</v>
      </c>
      <c r="P2516" s="2">
        <v>259.5</v>
      </c>
      <c r="Q2516" s="2">
        <v>259.5</v>
      </c>
      <c r="R2516" s="2">
        <v>519</v>
      </c>
      <c r="S2516" s="2">
        <v>0</v>
      </c>
      <c r="T2516" s="2" t="s">
        <v>44</v>
      </c>
    </row>
    <row r="2517" spans="1:20" x14ac:dyDescent="0.25">
      <c r="A2517" s="2" t="s">
        <v>18</v>
      </c>
      <c r="B2517" s="2" t="s">
        <v>37</v>
      </c>
      <c r="C2517" s="2">
        <v>72019</v>
      </c>
      <c r="D2517" s="11">
        <v>44606</v>
      </c>
      <c r="E2517" s="2" t="s">
        <v>250</v>
      </c>
      <c r="F2517" s="2" t="s">
        <v>251</v>
      </c>
      <c r="G2517" s="2" t="s">
        <v>3226</v>
      </c>
      <c r="H2517" s="2" t="s">
        <v>41</v>
      </c>
      <c r="I2517" s="11">
        <v>43655</v>
      </c>
      <c r="J2517" s="2">
        <v>14868</v>
      </c>
      <c r="K2517" s="2" t="s">
        <v>42</v>
      </c>
      <c r="L2517" s="2" t="s">
        <v>43</v>
      </c>
      <c r="M2517" s="2">
        <v>18</v>
      </c>
      <c r="N2517" s="2">
        <v>12600</v>
      </c>
      <c r="O2517" s="2">
        <v>0</v>
      </c>
      <c r="P2517" s="2">
        <v>1134</v>
      </c>
      <c r="Q2517" s="2">
        <v>1134</v>
      </c>
      <c r="R2517" s="2">
        <v>2268</v>
      </c>
      <c r="S2517" s="2">
        <v>0</v>
      </c>
      <c r="T2517" s="2" t="s">
        <v>44</v>
      </c>
    </row>
    <row r="2518" spans="1:20" x14ac:dyDescent="0.25">
      <c r="A2518" s="2" t="s">
        <v>18</v>
      </c>
      <c r="B2518" s="2" t="s">
        <v>37</v>
      </c>
      <c r="C2518" s="2">
        <v>72019</v>
      </c>
      <c r="D2518" s="11">
        <v>44606</v>
      </c>
      <c r="E2518" s="2" t="s">
        <v>250</v>
      </c>
      <c r="F2518" s="2" t="s">
        <v>251</v>
      </c>
      <c r="G2518" s="2" t="s">
        <v>3227</v>
      </c>
      <c r="H2518" s="2" t="s">
        <v>41</v>
      </c>
      <c r="I2518" s="11">
        <v>43657</v>
      </c>
      <c r="J2518" s="2">
        <v>31373</v>
      </c>
      <c r="K2518" s="2" t="s">
        <v>42</v>
      </c>
      <c r="L2518" s="2" t="s">
        <v>43</v>
      </c>
      <c r="M2518" s="2">
        <v>12</v>
      </c>
      <c r="N2518" s="2">
        <v>28012</v>
      </c>
      <c r="O2518" s="2">
        <v>0</v>
      </c>
      <c r="P2518" s="2">
        <v>1680.5</v>
      </c>
      <c r="Q2518" s="2">
        <v>1680.5</v>
      </c>
      <c r="R2518" s="2">
        <v>3361</v>
      </c>
      <c r="S2518" s="2">
        <v>0</v>
      </c>
      <c r="T2518" s="2" t="s">
        <v>44</v>
      </c>
    </row>
    <row r="2519" spans="1:20" x14ac:dyDescent="0.25">
      <c r="A2519" s="2" t="s">
        <v>18</v>
      </c>
      <c r="B2519" s="2" t="s">
        <v>37</v>
      </c>
      <c r="C2519" s="2">
        <v>72019</v>
      </c>
      <c r="D2519" s="11">
        <v>44606</v>
      </c>
      <c r="E2519" s="2" t="s">
        <v>250</v>
      </c>
      <c r="F2519" s="2" t="s">
        <v>251</v>
      </c>
      <c r="G2519" s="2" t="s">
        <v>3228</v>
      </c>
      <c r="H2519" s="2" t="s">
        <v>41</v>
      </c>
      <c r="I2519" s="11">
        <v>43657</v>
      </c>
      <c r="J2519" s="2">
        <v>32592</v>
      </c>
      <c r="K2519" s="2" t="s">
        <v>42</v>
      </c>
      <c r="L2519" s="2" t="s">
        <v>43</v>
      </c>
      <c r="M2519" s="2">
        <v>12</v>
      </c>
      <c r="N2519" s="2">
        <v>29100</v>
      </c>
      <c r="O2519" s="2">
        <v>0</v>
      </c>
      <c r="P2519" s="2">
        <v>1746</v>
      </c>
      <c r="Q2519" s="2">
        <v>1746</v>
      </c>
      <c r="R2519" s="2">
        <v>3492</v>
      </c>
      <c r="S2519" s="2">
        <v>0</v>
      </c>
      <c r="T2519" s="2" t="s">
        <v>44</v>
      </c>
    </row>
    <row r="2520" spans="1:20" x14ac:dyDescent="0.25">
      <c r="A2520" s="2" t="s">
        <v>18</v>
      </c>
      <c r="B2520" s="2" t="s">
        <v>37</v>
      </c>
      <c r="C2520" s="2">
        <v>72019</v>
      </c>
      <c r="D2520" s="11">
        <v>44606</v>
      </c>
      <c r="E2520" s="2" t="s">
        <v>250</v>
      </c>
      <c r="F2520" s="2" t="s">
        <v>251</v>
      </c>
      <c r="G2520" s="2" t="s">
        <v>3229</v>
      </c>
      <c r="H2520" s="2" t="s">
        <v>41</v>
      </c>
      <c r="I2520" s="11">
        <v>43659</v>
      </c>
      <c r="J2520" s="2">
        <v>48720</v>
      </c>
      <c r="K2520" s="2" t="s">
        <v>42</v>
      </c>
      <c r="L2520" s="2" t="s">
        <v>43</v>
      </c>
      <c r="M2520" s="2">
        <v>12</v>
      </c>
      <c r="N2520" s="2">
        <v>43500</v>
      </c>
      <c r="O2520" s="2">
        <v>0</v>
      </c>
      <c r="P2520" s="2">
        <v>2610</v>
      </c>
      <c r="Q2520" s="2">
        <v>2610</v>
      </c>
      <c r="R2520" s="2">
        <v>5220</v>
      </c>
      <c r="S2520" s="2">
        <v>0</v>
      </c>
      <c r="T2520" s="2" t="s">
        <v>44</v>
      </c>
    </row>
    <row r="2521" spans="1:20" x14ac:dyDescent="0.25">
      <c r="A2521" s="2" t="s">
        <v>18</v>
      </c>
      <c r="B2521" s="2" t="s">
        <v>37</v>
      </c>
      <c r="C2521" s="2">
        <v>72019</v>
      </c>
      <c r="D2521" s="11">
        <v>44606</v>
      </c>
      <c r="E2521" s="2" t="s">
        <v>250</v>
      </c>
      <c r="F2521" s="2" t="s">
        <v>251</v>
      </c>
      <c r="G2521" s="2" t="s">
        <v>3230</v>
      </c>
      <c r="H2521" s="2" t="s">
        <v>41</v>
      </c>
      <c r="I2521" s="11">
        <v>43659</v>
      </c>
      <c r="J2521" s="2">
        <v>32920</v>
      </c>
      <c r="K2521" s="2" t="s">
        <v>42</v>
      </c>
      <c r="L2521" s="2" t="s">
        <v>43</v>
      </c>
      <c r="M2521" s="2">
        <v>18</v>
      </c>
      <c r="N2521" s="2">
        <v>27898</v>
      </c>
      <c r="O2521" s="2">
        <v>0</v>
      </c>
      <c r="P2521" s="2">
        <v>2511</v>
      </c>
      <c r="Q2521" s="2">
        <v>2511</v>
      </c>
      <c r="R2521" s="2">
        <v>5022</v>
      </c>
      <c r="S2521" s="2">
        <v>0</v>
      </c>
      <c r="T2521" s="2" t="s">
        <v>44</v>
      </c>
    </row>
    <row r="2522" spans="1:20" x14ac:dyDescent="0.25">
      <c r="A2522" s="2" t="s">
        <v>18</v>
      </c>
      <c r="B2522" s="2" t="s">
        <v>37</v>
      </c>
      <c r="C2522" s="2">
        <v>72019</v>
      </c>
      <c r="D2522" s="11">
        <v>44606</v>
      </c>
      <c r="E2522" s="2" t="s">
        <v>250</v>
      </c>
      <c r="F2522" s="2" t="s">
        <v>251</v>
      </c>
      <c r="G2522" s="2" t="s">
        <v>3231</v>
      </c>
      <c r="H2522" s="2" t="s">
        <v>41</v>
      </c>
      <c r="I2522" s="11">
        <v>43659</v>
      </c>
      <c r="J2522" s="2">
        <v>46081</v>
      </c>
      <c r="K2522" s="2" t="s">
        <v>42</v>
      </c>
      <c r="L2522" s="2" t="s">
        <v>43</v>
      </c>
      <c r="M2522" s="2">
        <v>12</v>
      </c>
      <c r="N2522" s="2">
        <v>41144</v>
      </c>
      <c r="O2522" s="2">
        <v>0</v>
      </c>
      <c r="P2522" s="2">
        <v>2468.5</v>
      </c>
      <c r="Q2522" s="2">
        <v>2468.5</v>
      </c>
      <c r="R2522" s="2">
        <v>4937</v>
      </c>
      <c r="S2522" s="2">
        <v>0</v>
      </c>
      <c r="T2522" s="2" t="s">
        <v>44</v>
      </c>
    </row>
    <row r="2523" spans="1:20" x14ac:dyDescent="0.25">
      <c r="A2523" s="2" t="s">
        <v>18</v>
      </c>
      <c r="B2523" s="2" t="s">
        <v>37</v>
      </c>
      <c r="C2523" s="2">
        <v>72019</v>
      </c>
      <c r="D2523" s="11">
        <v>44606</v>
      </c>
      <c r="E2523" s="2" t="s">
        <v>250</v>
      </c>
      <c r="F2523" s="2" t="s">
        <v>251</v>
      </c>
      <c r="G2523" s="2" t="s">
        <v>3232</v>
      </c>
      <c r="H2523" s="2" t="s">
        <v>41</v>
      </c>
      <c r="I2523" s="11">
        <v>43659</v>
      </c>
      <c r="J2523" s="2">
        <v>35833</v>
      </c>
      <c r="K2523" s="2" t="s">
        <v>42</v>
      </c>
      <c r="L2523" s="2" t="s">
        <v>43</v>
      </c>
      <c r="M2523" s="2">
        <v>5</v>
      </c>
      <c r="N2523" s="2">
        <v>34127</v>
      </c>
      <c r="O2523" s="2">
        <v>0</v>
      </c>
      <c r="P2523" s="2">
        <v>853</v>
      </c>
      <c r="Q2523" s="2">
        <v>853</v>
      </c>
      <c r="R2523" s="2">
        <v>1706</v>
      </c>
      <c r="S2523" s="2">
        <v>0</v>
      </c>
      <c r="T2523" s="2" t="s">
        <v>44</v>
      </c>
    </row>
    <row r="2524" spans="1:20" x14ac:dyDescent="0.25">
      <c r="A2524" s="2" t="s">
        <v>18</v>
      </c>
      <c r="B2524" s="2" t="s">
        <v>37</v>
      </c>
      <c r="C2524" s="2">
        <v>72019</v>
      </c>
      <c r="D2524" s="11">
        <v>44606</v>
      </c>
      <c r="E2524" s="2" t="s">
        <v>250</v>
      </c>
      <c r="F2524" s="2" t="s">
        <v>251</v>
      </c>
      <c r="G2524" s="2" t="s">
        <v>3233</v>
      </c>
      <c r="H2524" s="2" t="s">
        <v>41</v>
      </c>
      <c r="I2524" s="11">
        <v>43659</v>
      </c>
      <c r="J2524" s="2">
        <v>2006</v>
      </c>
      <c r="K2524" s="2" t="s">
        <v>42</v>
      </c>
      <c r="L2524" s="2" t="s">
        <v>43</v>
      </c>
      <c r="M2524" s="2">
        <v>5</v>
      </c>
      <c r="N2524" s="2">
        <v>1910</v>
      </c>
      <c r="O2524" s="2">
        <v>0</v>
      </c>
      <c r="P2524" s="2">
        <v>48</v>
      </c>
      <c r="Q2524" s="2">
        <v>48</v>
      </c>
      <c r="R2524" s="2">
        <v>96</v>
      </c>
      <c r="S2524" s="2">
        <v>0</v>
      </c>
      <c r="T2524" s="2" t="s">
        <v>44</v>
      </c>
    </row>
    <row r="2525" spans="1:20" x14ac:dyDescent="0.25">
      <c r="A2525" s="2" t="s">
        <v>18</v>
      </c>
      <c r="B2525" s="2" t="s">
        <v>37</v>
      </c>
      <c r="C2525" s="2">
        <v>72019</v>
      </c>
      <c r="D2525" s="11">
        <v>44606</v>
      </c>
      <c r="E2525" s="2" t="s">
        <v>250</v>
      </c>
      <c r="F2525" s="2" t="s">
        <v>251</v>
      </c>
      <c r="G2525" s="2" t="s">
        <v>3234</v>
      </c>
      <c r="H2525" s="2" t="s">
        <v>41</v>
      </c>
      <c r="I2525" s="11">
        <v>43659</v>
      </c>
      <c r="J2525" s="2">
        <v>36295</v>
      </c>
      <c r="K2525" s="2" t="s">
        <v>42</v>
      </c>
      <c r="L2525" s="2" t="s">
        <v>43</v>
      </c>
      <c r="M2525" s="2">
        <v>12</v>
      </c>
      <c r="N2525" s="2">
        <v>32406</v>
      </c>
      <c r="O2525" s="2">
        <v>0</v>
      </c>
      <c r="P2525" s="2">
        <v>1944.5</v>
      </c>
      <c r="Q2525" s="2">
        <v>1944.5</v>
      </c>
      <c r="R2525" s="2">
        <v>3889</v>
      </c>
      <c r="S2525" s="2">
        <v>0</v>
      </c>
      <c r="T2525" s="2" t="s">
        <v>44</v>
      </c>
    </row>
    <row r="2526" spans="1:20" x14ac:dyDescent="0.25">
      <c r="A2526" s="2" t="s">
        <v>18</v>
      </c>
      <c r="B2526" s="2" t="s">
        <v>37</v>
      </c>
      <c r="C2526" s="2">
        <v>72019</v>
      </c>
      <c r="D2526" s="11">
        <v>44606</v>
      </c>
      <c r="E2526" s="2" t="s">
        <v>250</v>
      </c>
      <c r="F2526" s="2" t="s">
        <v>251</v>
      </c>
      <c r="G2526" s="2" t="s">
        <v>3235</v>
      </c>
      <c r="H2526" s="2" t="s">
        <v>41</v>
      </c>
      <c r="I2526" s="11">
        <v>43661</v>
      </c>
      <c r="J2526" s="2">
        <v>48720</v>
      </c>
      <c r="K2526" s="2" t="s">
        <v>42</v>
      </c>
      <c r="L2526" s="2" t="s">
        <v>43</v>
      </c>
      <c r="M2526" s="2">
        <v>12</v>
      </c>
      <c r="N2526" s="2">
        <v>43500</v>
      </c>
      <c r="O2526" s="2">
        <v>0</v>
      </c>
      <c r="P2526" s="2">
        <v>2610</v>
      </c>
      <c r="Q2526" s="2">
        <v>2610</v>
      </c>
      <c r="R2526" s="2">
        <v>5220</v>
      </c>
      <c r="S2526" s="2">
        <v>0</v>
      </c>
      <c r="T2526" s="2" t="s">
        <v>44</v>
      </c>
    </row>
    <row r="2527" spans="1:20" x14ac:dyDescent="0.25">
      <c r="A2527" s="2" t="s">
        <v>18</v>
      </c>
      <c r="B2527" s="2" t="s">
        <v>37</v>
      </c>
      <c r="C2527" s="2">
        <v>72019</v>
      </c>
      <c r="D2527" s="11">
        <v>44606</v>
      </c>
      <c r="E2527" s="2" t="s">
        <v>250</v>
      </c>
      <c r="F2527" s="2" t="s">
        <v>251</v>
      </c>
      <c r="G2527" s="2" t="s">
        <v>3236</v>
      </c>
      <c r="H2527" s="2" t="s">
        <v>41</v>
      </c>
      <c r="I2527" s="11">
        <v>43661</v>
      </c>
      <c r="J2527" s="2">
        <v>41516</v>
      </c>
      <c r="K2527" s="2" t="s">
        <v>42</v>
      </c>
      <c r="L2527" s="2" t="s">
        <v>43</v>
      </c>
      <c r="M2527" s="2">
        <v>12</v>
      </c>
      <c r="N2527" s="2">
        <v>37068</v>
      </c>
      <c r="O2527" s="2">
        <v>0</v>
      </c>
      <c r="P2527" s="2">
        <v>2224</v>
      </c>
      <c r="Q2527" s="2">
        <v>2224</v>
      </c>
      <c r="R2527" s="2">
        <v>4448</v>
      </c>
      <c r="S2527" s="2">
        <v>0</v>
      </c>
      <c r="T2527" s="2" t="s">
        <v>44</v>
      </c>
    </row>
    <row r="2528" spans="1:20" x14ac:dyDescent="0.25">
      <c r="A2528" s="2" t="s">
        <v>18</v>
      </c>
      <c r="B2528" s="2" t="s">
        <v>37</v>
      </c>
      <c r="C2528" s="2">
        <v>72019</v>
      </c>
      <c r="D2528" s="11">
        <v>44606</v>
      </c>
      <c r="E2528" s="2" t="s">
        <v>250</v>
      </c>
      <c r="F2528" s="2" t="s">
        <v>251</v>
      </c>
      <c r="G2528" s="2" t="s">
        <v>3237</v>
      </c>
      <c r="H2528" s="2" t="s">
        <v>41</v>
      </c>
      <c r="I2528" s="11">
        <v>43661</v>
      </c>
      <c r="J2528" s="2">
        <v>8850</v>
      </c>
      <c r="K2528" s="2" t="s">
        <v>42</v>
      </c>
      <c r="L2528" s="2" t="s">
        <v>43</v>
      </c>
      <c r="M2528" s="2">
        <v>18</v>
      </c>
      <c r="N2528" s="2">
        <v>7500</v>
      </c>
      <c r="O2528" s="2">
        <v>0</v>
      </c>
      <c r="P2528" s="2">
        <v>675</v>
      </c>
      <c r="Q2528" s="2">
        <v>675</v>
      </c>
      <c r="R2528" s="2">
        <v>1350</v>
      </c>
      <c r="S2528" s="2">
        <v>0</v>
      </c>
      <c r="T2528" s="2" t="s">
        <v>44</v>
      </c>
    </row>
    <row r="2529" spans="1:20" x14ac:dyDescent="0.25">
      <c r="A2529" s="2" t="s">
        <v>18</v>
      </c>
      <c r="B2529" s="2" t="s">
        <v>37</v>
      </c>
      <c r="C2529" s="2">
        <v>72019</v>
      </c>
      <c r="D2529" s="11">
        <v>44606</v>
      </c>
      <c r="E2529" s="2" t="s">
        <v>250</v>
      </c>
      <c r="F2529" s="2" t="s">
        <v>251</v>
      </c>
      <c r="G2529" s="2" t="s">
        <v>3238</v>
      </c>
      <c r="H2529" s="2" t="s">
        <v>41</v>
      </c>
      <c r="I2529" s="11">
        <v>43661</v>
      </c>
      <c r="J2529" s="2">
        <v>16306</v>
      </c>
      <c r="K2529" s="2" t="s">
        <v>42</v>
      </c>
      <c r="L2529" s="2" t="s">
        <v>43</v>
      </c>
      <c r="M2529" s="2">
        <v>5</v>
      </c>
      <c r="N2529" s="2">
        <v>15530</v>
      </c>
      <c r="O2529" s="2">
        <v>0</v>
      </c>
      <c r="P2529" s="2">
        <v>388</v>
      </c>
      <c r="Q2529" s="2">
        <v>388</v>
      </c>
      <c r="R2529" s="2">
        <v>776</v>
      </c>
      <c r="S2529" s="2">
        <v>0</v>
      </c>
      <c r="T2529" s="2" t="s">
        <v>44</v>
      </c>
    </row>
    <row r="2530" spans="1:20" x14ac:dyDescent="0.25">
      <c r="A2530" s="2" t="s">
        <v>18</v>
      </c>
      <c r="B2530" s="2" t="s">
        <v>37</v>
      </c>
      <c r="C2530" s="2">
        <v>72019</v>
      </c>
      <c r="D2530" s="11">
        <v>44606</v>
      </c>
      <c r="E2530" s="2" t="s">
        <v>250</v>
      </c>
      <c r="F2530" s="2" t="s">
        <v>251</v>
      </c>
      <c r="G2530" s="2" t="s">
        <v>3239</v>
      </c>
      <c r="H2530" s="2" t="s">
        <v>41</v>
      </c>
      <c r="I2530" s="11">
        <v>43661</v>
      </c>
      <c r="J2530" s="2">
        <v>30240</v>
      </c>
      <c r="K2530" s="2" t="s">
        <v>42</v>
      </c>
      <c r="L2530" s="2" t="s">
        <v>43</v>
      </c>
      <c r="M2530" s="2">
        <v>12</v>
      </c>
      <c r="N2530" s="2">
        <v>27000</v>
      </c>
      <c r="O2530" s="2">
        <v>0</v>
      </c>
      <c r="P2530" s="2">
        <v>1620</v>
      </c>
      <c r="Q2530" s="2">
        <v>1620</v>
      </c>
      <c r="R2530" s="2">
        <v>3240</v>
      </c>
      <c r="S2530" s="2">
        <v>0</v>
      </c>
      <c r="T2530" s="2" t="s">
        <v>44</v>
      </c>
    </row>
    <row r="2531" spans="1:20" x14ac:dyDescent="0.25">
      <c r="A2531" s="2" t="s">
        <v>18</v>
      </c>
      <c r="B2531" s="2" t="s">
        <v>37</v>
      </c>
      <c r="C2531" s="2">
        <v>72019</v>
      </c>
      <c r="D2531" s="11">
        <v>44606</v>
      </c>
      <c r="E2531" s="2" t="s">
        <v>250</v>
      </c>
      <c r="F2531" s="2" t="s">
        <v>251</v>
      </c>
      <c r="G2531" s="2" t="s">
        <v>3240</v>
      </c>
      <c r="H2531" s="2" t="s">
        <v>41</v>
      </c>
      <c r="I2531" s="11">
        <v>43663</v>
      </c>
      <c r="J2531" s="2">
        <v>50484</v>
      </c>
      <c r="K2531" s="2" t="s">
        <v>42</v>
      </c>
      <c r="L2531" s="2" t="s">
        <v>43</v>
      </c>
      <c r="M2531" s="2">
        <v>12</v>
      </c>
      <c r="N2531" s="2">
        <v>45075</v>
      </c>
      <c r="O2531" s="2">
        <v>0</v>
      </c>
      <c r="P2531" s="2">
        <v>2704.5</v>
      </c>
      <c r="Q2531" s="2">
        <v>2704.5</v>
      </c>
      <c r="R2531" s="2">
        <v>5409</v>
      </c>
      <c r="S2531" s="2">
        <v>0</v>
      </c>
      <c r="T2531" s="2" t="s">
        <v>44</v>
      </c>
    </row>
    <row r="2532" spans="1:20" x14ac:dyDescent="0.25">
      <c r="A2532" s="2" t="s">
        <v>18</v>
      </c>
      <c r="B2532" s="2" t="s">
        <v>37</v>
      </c>
      <c r="C2532" s="2">
        <v>72019</v>
      </c>
      <c r="D2532" s="11">
        <v>44606</v>
      </c>
      <c r="E2532" s="2" t="s">
        <v>250</v>
      </c>
      <c r="F2532" s="2" t="s">
        <v>251</v>
      </c>
      <c r="G2532" s="2" t="s">
        <v>3241</v>
      </c>
      <c r="H2532" s="2" t="s">
        <v>41</v>
      </c>
      <c r="I2532" s="11">
        <v>43663</v>
      </c>
      <c r="J2532" s="2">
        <v>48751</v>
      </c>
      <c r="K2532" s="2" t="s">
        <v>42</v>
      </c>
      <c r="L2532" s="2" t="s">
        <v>43</v>
      </c>
      <c r="M2532" s="2">
        <v>12</v>
      </c>
      <c r="N2532" s="2">
        <v>43528</v>
      </c>
      <c r="O2532" s="2">
        <v>0</v>
      </c>
      <c r="P2532" s="2">
        <v>2611.5</v>
      </c>
      <c r="Q2532" s="2">
        <v>2611.5</v>
      </c>
      <c r="R2532" s="2">
        <v>5223</v>
      </c>
      <c r="S2532" s="2">
        <v>0</v>
      </c>
      <c r="T2532" s="2" t="s">
        <v>44</v>
      </c>
    </row>
    <row r="2533" spans="1:20" x14ac:dyDescent="0.25">
      <c r="A2533" s="2" t="s">
        <v>18</v>
      </c>
      <c r="B2533" s="2" t="s">
        <v>37</v>
      </c>
      <c r="C2533" s="2">
        <v>72019</v>
      </c>
      <c r="D2533" s="11">
        <v>44606</v>
      </c>
      <c r="E2533" s="2" t="s">
        <v>250</v>
      </c>
      <c r="F2533" s="2" t="s">
        <v>251</v>
      </c>
      <c r="G2533" s="2" t="s">
        <v>3242</v>
      </c>
      <c r="H2533" s="2" t="s">
        <v>41</v>
      </c>
      <c r="I2533" s="11">
        <v>43663</v>
      </c>
      <c r="J2533" s="2">
        <v>13503</v>
      </c>
      <c r="K2533" s="2" t="s">
        <v>42</v>
      </c>
      <c r="L2533" s="2" t="s">
        <v>43</v>
      </c>
      <c r="M2533" s="2">
        <v>5</v>
      </c>
      <c r="N2533" s="2">
        <v>12860</v>
      </c>
      <c r="O2533" s="2">
        <v>0</v>
      </c>
      <c r="P2533" s="2">
        <v>321.5</v>
      </c>
      <c r="Q2533" s="2">
        <v>321.5</v>
      </c>
      <c r="R2533" s="2">
        <v>643</v>
      </c>
      <c r="S2533" s="2">
        <v>0</v>
      </c>
      <c r="T2533" s="2" t="s">
        <v>44</v>
      </c>
    </row>
    <row r="2534" spans="1:20" x14ac:dyDescent="0.25">
      <c r="A2534" s="2" t="s">
        <v>18</v>
      </c>
      <c r="B2534" s="2" t="s">
        <v>37</v>
      </c>
      <c r="C2534" s="2">
        <v>72019</v>
      </c>
      <c r="D2534" s="11">
        <v>44606</v>
      </c>
      <c r="E2534" s="2" t="s">
        <v>250</v>
      </c>
      <c r="F2534" s="2" t="s">
        <v>251</v>
      </c>
      <c r="G2534" s="2" t="s">
        <v>3243</v>
      </c>
      <c r="H2534" s="2" t="s">
        <v>41</v>
      </c>
      <c r="I2534" s="11">
        <v>43663</v>
      </c>
      <c r="J2534" s="2">
        <v>3540</v>
      </c>
      <c r="K2534" s="2" t="s">
        <v>42</v>
      </c>
      <c r="L2534" s="2" t="s">
        <v>43</v>
      </c>
      <c r="M2534" s="2">
        <v>18</v>
      </c>
      <c r="N2534" s="2">
        <v>3000</v>
      </c>
      <c r="O2534" s="2">
        <v>0</v>
      </c>
      <c r="P2534" s="2">
        <v>270</v>
      </c>
      <c r="Q2534" s="2">
        <v>270</v>
      </c>
      <c r="R2534" s="2">
        <v>540</v>
      </c>
      <c r="S2534" s="2">
        <v>0</v>
      </c>
      <c r="T2534" s="2" t="s">
        <v>44</v>
      </c>
    </row>
    <row r="2535" spans="1:20" x14ac:dyDescent="0.25">
      <c r="A2535" s="2" t="s">
        <v>18</v>
      </c>
      <c r="B2535" s="2" t="s">
        <v>37</v>
      </c>
      <c r="C2535" s="2">
        <v>72019</v>
      </c>
      <c r="D2535" s="11">
        <v>44606</v>
      </c>
      <c r="E2535" s="2" t="s">
        <v>250</v>
      </c>
      <c r="F2535" s="2" t="s">
        <v>251</v>
      </c>
      <c r="G2535" s="2" t="s">
        <v>3244</v>
      </c>
      <c r="H2535" s="2" t="s">
        <v>41</v>
      </c>
      <c r="I2535" s="11">
        <v>43664</v>
      </c>
      <c r="J2535" s="2">
        <v>41863</v>
      </c>
      <c r="K2535" s="2" t="s">
        <v>42</v>
      </c>
      <c r="L2535" s="2" t="s">
        <v>43</v>
      </c>
      <c r="M2535" s="2">
        <v>12</v>
      </c>
      <c r="N2535" s="2">
        <v>37378</v>
      </c>
      <c r="O2535" s="2">
        <v>0</v>
      </c>
      <c r="P2535" s="2">
        <v>2242.5</v>
      </c>
      <c r="Q2535" s="2">
        <v>2242.5</v>
      </c>
      <c r="R2535" s="2">
        <v>4485</v>
      </c>
      <c r="S2535" s="2">
        <v>0</v>
      </c>
      <c r="T2535" s="2" t="s">
        <v>44</v>
      </c>
    </row>
    <row r="2536" spans="1:20" x14ac:dyDescent="0.25">
      <c r="A2536" s="2" t="s">
        <v>18</v>
      </c>
      <c r="B2536" s="2" t="s">
        <v>37</v>
      </c>
      <c r="C2536" s="2">
        <v>72019</v>
      </c>
      <c r="D2536" s="11">
        <v>44606</v>
      </c>
      <c r="E2536" s="2" t="s">
        <v>250</v>
      </c>
      <c r="F2536" s="2" t="s">
        <v>251</v>
      </c>
      <c r="G2536" s="2" t="s">
        <v>3245</v>
      </c>
      <c r="H2536" s="2" t="s">
        <v>41</v>
      </c>
      <c r="I2536" s="11">
        <v>43664</v>
      </c>
      <c r="J2536" s="2">
        <v>5374</v>
      </c>
      <c r="K2536" s="2" t="s">
        <v>42</v>
      </c>
      <c r="L2536" s="2" t="s">
        <v>43</v>
      </c>
      <c r="M2536" s="2">
        <v>5</v>
      </c>
      <c r="N2536" s="2">
        <v>5118</v>
      </c>
      <c r="O2536" s="2">
        <v>0</v>
      </c>
      <c r="P2536" s="2">
        <v>128</v>
      </c>
      <c r="Q2536" s="2">
        <v>128</v>
      </c>
      <c r="R2536" s="2">
        <v>256</v>
      </c>
      <c r="S2536" s="2">
        <v>0</v>
      </c>
      <c r="T2536" s="2" t="s">
        <v>44</v>
      </c>
    </row>
    <row r="2537" spans="1:20" x14ac:dyDescent="0.25">
      <c r="A2537" s="2" t="s">
        <v>18</v>
      </c>
      <c r="B2537" s="2" t="s">
        <v>37</v>
      </c>
      <c r="C2537" s="2">
        <v>72019</v>
      </c>
      <c r="D2537" s="11">
        <v>44606</v>
      </c>
      <c r="E2537" s="2" t="s">
        <v>250</v>
      </c>
      <c r="F2537" s="2" t="s">
        <v>251</v>
      </c>
      <c r="G2537" s="2" t="s">
        <v>3246</v>
      </c>
      <c r="H2537" s="2" t="s">
        <v>41</v>
      </c>
      <c r="I2537" s="11">
        <v>43664</v>
      </c>
      <c r="J2537" s="2">
        <v>39788</v>
      </c>
      <c r="K2537" s="2" t="s">
        <v>42</v>
      </c>
      <c r="L2537" s="2" t="s">
        <v>43</v>
      </c>
      <c r="M2537" s="2">
        <v>12</v>
      </c>
      <c r="N2537" s="2">
        <v>35525</v>
      </c>
      <c r="O2537" s="2">
        <v>0</v>
      </c>
      <c r="P2537" s="2">
        <v>2131.5</v>
      </c>
      <c r="Q2537" s="2">
        <v>2131.5</v>
      </c>
      <c r="R2537" s="2">
        <v>4263</v>
      </c>
      <c r="S2537" s="2">
        <v>0</v>
      </c>
      <c r="T2537" s="2" t="s">
        <v>44</v>
      </c>
    </row>
    <row r="2538" spans="1:20" x14ac:dyDescent="0.25">
      <c r="A2538" s="2" t="s">
        <v>18</v>
      </c>
      <c r="B2538" s="2" t="s">
        <v>37</v>
      </c>
      <c r="C2538" s="2">
        <v>72019</v>
      </c>
      <c r="D2538" s="11">
        <v>44606</v>
      </c>
      <c r="E2538" s="2" t="s">
        <v>250</v>
      </c>
      <c r="F2538" s="2" t="s">
        <v>251</v>
      </c>
      <c r="G2538" s="2" t="s">
        <v>3247</v>
      </c>
      <c r="H2538" s="2" t="s">
        <v>41</v>
      </c>
      <c r="I2538" s="11">
        <v>43665</v>
      </c>
      <c r="J2538" s="2">
        <v>51281</v>
      </c>
      <c r="K2538" s="2" t="s">
        <v>42</v>
      </c>
      <c r="L2538" s="2" t="s">
        <v>43</v>
      </c>
      <c r="M2538" s="2">
        <v>12</v>
      </c>
      <c r="N2538" s="2">
        <v>45787</v>
      </c>
      <c r="O2538" s="2">
        <v>0</v>
      </c>
      <c r="P2538" s="2">
        <v>2747</v>
      </c>
      <c r="Q2538" s="2">
        <v>2747</v>
      </c>
      <c r="R2538" s="2">
        <v>5494</v>
      </c>
      <c r="S2538" s="2">
        <v>0</v>
      </c>
      <c r="T2538" s="2" t="s">
        <v>44</v>
      </c>
    </row>
    <row r="2539" spans="1:20" x14ac:dyDescent="0.25">
      <c r="A2539" s="2" t="s">
        <v>18</v>
      </c>
      <c r="B2539" s="2" t="s">
        <v>37</v>
      </c>
      <c r="C2539" s="2">
        <v>72019</v>
      </c>
      <c r="D2539" s="11">
        <v>44606</v>
      </c>
      <c r="E2539" s="2" t="s">
        <v>250</v>
      </c>
      <c r="F2539" s="2" t="s">
        <v>251</v>
      </c>
      <c r="G2539" s="2" t="s">
        <v>3248</v>
      </c>
      <c r="H2539" s="2" t="s">
        <v>41</v>
      </c>
      <c r="I2539" s="11">
        <v>43665</v>
      </c>
      <c r="J2539" s="2">
        <v>44174</v>
      </c>
      <c r="K2539" s="2" t="s">
        <v>42</v>
      </c>
      <c r="L2539" s="2" t="s">
        <v>43</v>
      </c>
      <c r="M2539" s="2">
        <v>12</v>
      </c>
      <c r="N2539" s="2">
        <v>39441</v>
      </c>
      <c r="O2539" s="2">
        <v>0</v>
      </c>
      <c r="P2539" s="2">
        <v>2366.5</v>
      </c>
      <c r="Q2539" s="2">
        <v>2366.5</v>
      </c>
      <c r="R2539" s="2">
        <v>4733</v>
      </c>
      <c r="S2539" s="2">
        <v>0</v>
      </c>
      <c r="T2539" s="2" t="s">
        <v>44</v>
      </c>
    </row>
    <row r="2540" spans="1:20" x14ac:dyDescent="0.25">
      <c r="A2540" s="2" t="s">
        <v>18</v>
      </c>
      <c r="B2540" s="2" t="s">
        <v>37</v>
      </c>
      <c r="C2540" s="2">
        <v>72019</v>
      </c>
      <c r="D2540" s="11">
        <v>44606</v>
      </c>
      <c r="E2540" s="2" t="s">
        <v>250</v>
      </c>
      <c r="F2540" s="2" t="s">
        <v>251</v>
      </c>
      <c r="G2540" s="2" t="s">
        <v>3249</v>
      </c>
      <c r="H2540" s="2" t="s">
        <v>41</v>
      </c>
      <c r="I2540" s="11">
        <v>43665</v>
      </c>
      <c r="J2540" s="2">
        <v>37626</v>
      </c>
      <c r="K2540" s="2" t="s">
        <v>42</v>
      </c>
      <c r="L2540" s="2" t="s">
        <v>43</v>
      </c>
      <c r="M2540" s="2">
        <v>12</v>
      </c>
      <c r="N2540" s="2">
        <v>33595</v>
      </c>
      <c r="O2540" s="2">
        <v>0</v>
      </c>
      <c r="P2540" s="2">
        <v>2015.5</v>
      </c>
      <c r="Q2540" s="2">
        <v>2015.5</v>
      </c>
      <c r="R2540" s="2">
        <v>4031</v>
      </c>
      <c r="S2540" s="2">
        <v>0</v>
      </c>
      <c r="T2540" s="2" t="s">
        <v>44</v>
      </c>
    </row>
    <row r="2541" spans="1:20" x14ac:dyDescent="0.25">
      <c r="A2541" s="2" t="s">
        <v>18</v>
      </c>
      <c r="B2541" s="2" t="s">
        <v>37</v>
      </c>
      <c r="C2541" s="2">
        <v>72019</v>
      </c>
      <c r="D2541" s="11">
        <v>44606</v>
      </c>
      <c r="E2541" s="2" t="s">
        <v>250</v>
      </c>
      <c r="F2541" s="2" t="s">
        <v>251</v>
      </c>
      <c r="G2541" s="2" t="s">
        <v>3250</v>
      </c>
      <c r="H2541" s="2" t="s">
        <v>41</v>
      </c>
      <c r="I2541" s="11">
        <v>43665</v>
      </c>
      <c r="J2541" s="2">
        <v>63398</v>
      </c>
      <c r="K2541" s="2" t="s">
        <v>42</v>
      </c>
      <c r="L2541" s="2" t="s">
        <v>43</v>
      </c>
      <c r="M2541" s="2">
        <v>12</v>
      </c>
      <c r="N2541" s="2">
        <v>56605</v>
      </c>
      <c r="O2541" s="2">
        <v>0</v>
      </c>
      <c r="P2541" s="2">
        <v>3396.5</v>
      </c>
      <c r="Q2541" s="2">
        <v>3396.5</v>
      </c>
      <c r="R2541" s="2">
        <v>6793</v>
      </c>
      <c r="S2541" s="2">
        <v>0</v>
      </c>
      <c r="T2541" s="2" t="s">
        <v>44</v>
      </c>
    </row>
    <row r="2542" spans="1:20" x14ac:dyDescent="0.25">
      <c r="A2542" s="2" t="s">
        <v>18</v>
      </c>
      <c r="B2542" s="2" t="s">
        <v>37</v>
      </c>
      <c r="C2542" s="2">
        <v>72019</v>
      </c>
      <c r="D2542" s="11">
        <v>44606</v>
      </c>
      <c r="E2542" s="2" t="s">
        <v>250</v>
      </c>
      <c r="F2542" s="2" t="s">
        <v>251</v>
      </c>
      <c r="G2542" s="2" t="s">
        <v>3251</v>
      </c>
      <c r="H2542" s="2" t="s">
        <v>41</v>
      </c>
      <c r="I2542" s="11">
        <v>43665</v>
      </c>
      <c r="J2542" s="2">
        <v>66988</v>
      </c>
      <c r="K2542" s="2" t="s">
        <v>42</v>
      </c>
      <c r="L2542" s="2" t="s">
        <v>43</v>
      </c>
      <c r="M2542" s="2">
        <v>12</v>
      </c>
      <c r="N2542" s="2">
        <v>59811</v>
      </c>
      <c r="O2542" s="2">
        <v>0</v>
      </c>
      <c r="P2542" s="2">
        <v>3588.5</v>
      </c>
      <c r="Q2542" s="2">
        <v>3588.5</v>
      </c>
      <c r="R2542" s="2">
        <v>7177</v>
      </c>
      <c r="S2542" s="2">
        <v>0</v>
      </c>
      <c r="T2542" s="2" t="s">
        <v>44</v>
      </c>
    </row>
    <row r="2543" spans="1:20" x14ac:dyDescent="0.25">
      <c r="A2543" s="2" t="s">
        <v>18</v>
      </c>
      <c r="B2543" s="2" t="s">
        <v>37</v>
      </c>
      <c r="C2543" s="2">
        <v>72019</v>
      </c>
      <c r="D2543" s="11">
        <v>44606</v>
      </c>
      <c r="E2543" s="2" t="s">
        <v>250</v>
      </c>
      <c r="F2543" s="2" t="s">
        <v>251</v>
      </c>
      <c r="G2543" s="2" t="s">
        <v>3252</v>
      </c>
      <c r="H2543" s="2" t="s">
        <v>41</v>
      </c>
      <c r="I2543" s="11">
        <v>43665</v>
      </c>
      <c r="J2543" s="2">
        <v>26130</v>
      </c>
      <c r="K2543" s="2" t="s">
        <v>42</v>
      </c>
      <c r="L2543" s="2" t="s">
        <v>43</v>
      </c>
      <c r="M2543" s="2">
        <v>18</v>
      </c>
      <c r="N2543" s="2">
        <v>22144</v>
      </c>
      <c r="O2543" s="2">
        <v>0</v>
      </c>
      <c r="P2543" s="2">
        <v>1993</v>
      </c>
      <c r="Q2543" s="2">
        <v>1993</v>
      </c>
      <c r="R2543" s="2">
        <v>3986</v>
      </c>
      <c r="S2543" s="2">
        <v>0</v>
      </c>
      <c r="T2543" s="2" t="s">
        <v>44</v>
      </c>
    </row>
    <row r="2544" spans="1:20" x14ac:dyDescent="0.25">
      <c r="A2544" s="2" t="s">
        <v>18</v>
      </c>
      <c r="B2544" s="2" t="s">
        <v>37</v>
      </c>
      <c r="C2544" s="2">
        <v>72019</v>
      </c>
      <c r="D2544" s="11">
        <v>44606</v>
      </c>
      <c r="E2544" s="2" t="s">
        <v>250</v>
      </c>
      <c r="F2544" s="2" t="s">
        <v>251</v>
      </c>
      <c r="G2544" s="2" t="s">
        <v>3253</v>
      </c>
      <c r="H2544" s="2" t="s">
        <v>41</v>
      </c>
      <c r="I2544" s="11">
        <v>43665</v>
      </c>
      <c r="J2544" s="2">
        <v>40236</v>
      </c>
      <c r="K2544" s="2" t="s">
        <v>42</v>
      </c>
      <c r="L2544" s="2" t="s">
        <v>43</v>
      </c>
      <c r="M2544" s="2">
        <v>5</v>
      </c>
      <c r="N2544" s="2">
        <v>38320</v>
      </c>
      <c r="O2544" s="2">
        <v>0</v>
      </c>
      <c r="P2544" s="2">
        <v>958</v>
      </c>
      <c r="Q2544" s="2">
        <v>958</v>
      </c>
      <c r="R2544" s="2">
        <v>1916</v>
      </c>
      <c r="S2544" s="2">
        <v>0</v>
      </c>
      <c r="T2544" s="2" t="s">
        <v>44</v>
      </c>
    </row>
    <row r="2545" spans="1:20" x14ac:dyDescent="0.25">
      <c r="A2545" s="2" t="s">
        <v>18</v>
      </c>
      <c r="B2545" s="2" t="s">
        <v>37</v>
      </c>
      <c r="C2545" s="2">
        <v>72019</v>
      </c>
      <c r="D2545" s="11">
        <v>44606</v>
      </c>
      <c r="E2545" s="2" t="s">
        <v>250</v>
      </c>
      <c r="F2545" s="2" t="s">
        <v>251</v>
      </c>
      <c r="G2545" s="2" t="s">
        <v>3254</v>
      </c>
      <c r="H2545" s="2" t="s">
        <v>41</v>
      </c>
      <c r="I2545" s="11">
        <v>43665</v>
      </c>
      <c r="J2545" s="2">
        <v>77291</v>
      </c>
      <c r="K2545" s="2" t="s">
        <v>42</v>
      </c>
      <c r="L2545" s="2" t="s">
        <v>43</v>
      </c>
      <c r="M2545" s="2">
        <v>12</v>
      </c>
      <c r="N2545" s="2">
        <v>69010</v>
      </c>
      <c r="O2545" s="2">
        <v>0</v>
      </c>
      <c r="P2545" s="2">
        <v>4140.5</v>
      </c>
      <c r="Q2545" s="2">
        <v>4140.5</v>
      </c>
      <c r="R2545" s="2">
        <v>8281</v>
      </c>
      <c r="S2545" s="2">
        <v>0</v>
      </c>
      <c r="T2545" s="2" t="s">
        <v>44</v>
      </c>
    </row>
    <row r="2546" spans="1:20" x14ac:dyDescent="0.25">
      <c r="A2546" s="2" t="s">
        <v>18</v>
      </c>
      <c r="B2546" s="2" t="s">
        <v>37</v>
      </c>
      <c r="C2546" s="2">
        <v>72019</v>
      </c>
      <c r="D2546" s="11">
        <v>44606</v>
      </c>
      <c r="E2546" s="2" t="s">
        <v>250</v>
      </c>
      <c r="F2546" s="2" t="s">
        <v>251</v>
      </c>
      <c r="G2546" s="2" t="s">
        <v>3255</v>
      </c>
      <c r="H2546" s="2" t="s">
        <v>41</v>
      </c>
      <c r="I2546" s="11">
        <v>43665</v>
      </c>
      <c r="J2546" s="2">
        <v>77000</v>
      </c>
      <c r="K2546" s="2" t="s">
        <v>42</v>
      </c>
      <c r="L2546" s="2" t="s">
        <v>43</v>
      </c>
      <c r="M2546" s="2">
        <v>12</v>
      </c>
      <c r="N2546" s="2">
        <v>68750</v>
      </c>
      <c r="O2546" s="2">
        <v>0</v>
      </c>
      <c r="P2546" s="2">
        <v>4125</v>
      </c>
      <c r="Q2546" s="2">
        <v>4125</v>
      </c>
      <c r="R2546" s="2">
        <v>8250</v>
      </c>
      <c r="S2546" s="2">
        <v>0</v>
      </c>
      <c r="T2546" s="2" t="s">
        <v>44</v>
      </c>
    </row>
    <row r="2547" spans="1:20" x14ac:dyDescent="0.25">
      <c r="A2547" s="2" t="s">
        <v>18</v>
      </c>
      <c r="B2547" s="2" t="s">
        <v>37</v>
      </c>
      <c r="C2547" s="2">
        <v>72019</v>
      </c>
      <c r="D2547" s="11">
        <v>44606</v>
      </c>
      <c r="E2547" s="2" t="s">
        <v>250</v>
      </c>
      <c r="F2547" s="2" t="s">
        <v>251</v>
      </c>
      <c r="G2547" s="2" t="s">
        <v>3256</v>
      </c>
      <c r="H2547" s="2" t="s">
        <v>41</v>
      </c>
      <c r="I2547" s="11">
        <v>43665</v>
      </c>
      <c r="J2547" s="2">
        <v>56000</v>
      </c>
      <c r="K2547" s="2" t="s">
        <v>42</v>
      </c>
      <c r="L2547" s="2" t="s">
        <v>43</v>
      </c>
      <c r="M2547" s="2">
        <v>12</v>
      </c>
      <c r="N2547" s="2">
        <v>50000</v>
      </c>
      <c r="O2547" s="2">
        <v>0</v>
      </c>
      <c r="P2547" s="2">
        <v>3000</v>
      </c>
      <c r="Q2547" s="2">
        <v>3000</v>
      </c>
      <c r="R2547" s="2">
        <v>6000</v>
      </c>
      <c r="S2547" s="2">
        <v>0</v>
      </c>
      <c r="T2547" s="2" t="s">
        <v>44</v>
      </c>
    </row>
    <row r="2548" spans="1:20" x14ac:dyDescent="0.25">
      <c r="A2548" s="2" t="s">
        <v>18</v>
      </c>
      <c r="B2548" s="2" t="s">
        <v>37</v>
      </c>
      <c r="C2548" s="2">
        <v>72019</v>
      </c>
      <c r="D2548" s="11">
        <v>44606</v>
      </c>
      <c r="E2548" s="2" t="s">
        <v>250</v>
      </c>
      <c r="F2548" s="2" t="s">
        <v>251</v>
      </c>
      <c r="G2548" s="2" t="s">
        <v>3257</v>
      </c>
      <c r="H2548" s="2" t="s">
        <v>41</v>
      </c>
      <c r="I2548" s="11">
        <v>43665</v>
      </c>
      <c r="J2548" s="2">
        <v>15540</v>
      </c>
      <c r="K2548" s="2" t="s">
        <v>42</v>
      </c>
      <c r="L2548" s="2" t="s">
        <v>43</v>
      </c>
      <c r="M2548" s="2">
        <v>12</v>
      </c>
      <c r="N2548" s="2">
        <v>13875</v>
      </c>
      <c r="O2548" s="2">
        <v>0</v>
      </c>
      <c r="P2548" s="2">
        <v>832.5</v>
      </c>
      <c r="Q2548" s="2">
        <v>832.5</v>
      </c>
      <c r="R2548" s="2">
        <v>1665</v>
      </c>
      <c r="S2548" s="2">
        <v>0</v>
      </c>
      <c r="T2548" s="2" t="s">
        <v>44</v>
      </c>
    </row>
    <row r="2549" spans="1:20" x14ac:dyDescent="0.25">
      <c r="A2549" s="2" t="s">
        <v>18</v>
      </c>
      <c r="B2549" s="2" t="s">
        <v>37</v>
      </c>
      <c r="C2549" s="2">
        <v>72019</v>
      </c>
      <c r="D2549" s="11">
        <v>44606</v>
      </c>
      <c r="E2549" s="2" t="s">
        <v>250</v>
      </c>
      <c r="F2549" s="2" t="s">
        <v>251</v>
      </c>
      <c r="G2549" s="2" t="s">
        <v>3258</v>
      </c>
      <c r="H2549" s="2" t="s">
        <v>41</v>
      </c>
      <c r="I2549" s="11">
        <v>43665</v>
      </c>
      <c r="J2549" s="2">
        <v>70560</v>
      </c>
      <c r="K2549" s="2" t="s">
        <v>42</v>
      </c>
      <c r="L2549" s="2" t="s">
        <v>43</v>
      </c>
      <c r="M2549" s="2">
        <v>12</v>
      </c>
      <c r="N2549" s="2">
        <v>63000</v>
      </c>
      <c r="O2549" s="2">
        <v>0</v>
      </c>
      <c r="P2549" s="2">
        <v>3780</v>
      </c>
      <c r="Q2549" s="2">
        <v>3780</v>
      </c>
      <c r="R2549" s="2">
        <v>7560</v>
      </c>
      <c r="S2549" s="2">
        <v>0</v>
      </c>
      <c r="T2549" s="2" t="s">
        <v>44</v>
      </c>
    </row>
    <row r="2550" spans="1:20" x14ac:dyDescent="0.25">
      <c r="A2550" s="2" t="s">
        <v>18</v>
      </c>
      <c r="B2550" s="2" t="s">
        <v>37</v>
      </c>
      <c r="C2550" s="2">
        <v>72019</v>
      </c>
      <c r="D2550" s="11">
        <v>44606</v>
      </c>
      <c r="E2550" s="2" t="s">
        <v>250</v>
      </c>
      <c r="F2550" s="2" t="s">
        <v>251</v>
      </c>
      <c r="G2550" s="2" t="s">
        <v>3259</v>
      </c>
      <c r="H2550" s="2" t="s">
        <v>41</v>
      </c>
      <c r="I2550" s="11">
        <v>43665</v>
      </c>
      <c r="J2550" s="2">
        <v>58800</v>
      </c>
      <c r="K2550" s="2" t="s">
        <v>42</v>
      </c>
      <c r="L2550" s="2" t="s">
        <v>43</v>
      </c>
      <c r="M2550" s="2">
        <v>12</v>
      </c>
      <c r="N2550" s="2">
        <v>52500</v>
      </c>
      <c r="O2550" s="2">
        <v>0</v>
      </c>
      <c r="P2550" s="2">
        <v>3150</v>
      </c>
      <c r="Q2550" s="2">
        <v>3150</v>
      </c>
      <c r="R2550" s="2">
        <v>6300</v>
      </c>
      <c r="S2550" s="2">
        <v>0</v>
      </c>
      <c r="T2550" s="2" t="s">
        <v>44</v>
      </c>
    </row>
    <row r="2551" spans="1:20" x14ac:dyDescent="0.25">
      <c r="A2551" s="2" t="s">
        <v>18</v>
      </c>
      <c r="B2551" s="2" t="s">
        <v>37</v>
      </c>
      <c r="C2551" s="2">
        <v>72019</v>
      </c>
      <c r="D2551" s="11">
        <v>44606</v>
      </c>
      <c r="E2551" s="2" t="s">
        <v>250</v>
      </c>
      <c r="F2551" s="2" t="s">
        <v>251</v>
      </c>
      <c r="G2551" s="2" t="s">
        <v>3260</v>
      </c>
      <c r="H2551" s="2" t="s">
        <v>41</v>
      </c>
      <c r="I2551" s="11">
        <v>43665</v>
      </c>
      <c r="J2551" s="2">
        <v>70560</v>
      </c>
      <c r="K2551" s="2" t="s">
        <v>42</v>
      </c>
      <c r="L2551" s="2" t="s">
        <v>43</v>
      </c>
      <c r="M2551" s="2">
        <v>12</v>
      </c>
      <c r="N2551" s="2">
        <v>63000</v>
      </c>
      <c r="O2551" s="2">
        <v>0</v>
      </c>
      <c r="P2551" s="2">
        <v>3780</v>
      </c>
      <c r="Q2551" s="2">
        <v>3780</v>
      </c>
      <c r="R2551" s="2">
        <v>7560</v>
      </c>
      <c r="S2551" s="2">
        <v>0</v>
      </c>
      <c r="T2551" s="2" t="s">
        <v>44</v>
      </c>
    </row>
    <row r="2552" spans="1:20" x14ac:dyDescent="0.25">
      <c r="A2552" s="2" t="s">
        <v>18</v>
      </c>
      <c r="B2552" s="2" t="s">
        <v>37</v>
      </c>
      <c r="C2552" s="2">
        <v>72019</v>
      </c>
      <c r="D2552" s="11">
        <v>44606</v>
      </c>
      <c r="E2552" s="2" t="s">
        <v>250</v>
      </c>
      <c r="F2552" s="2" t="s">
        <v>251</v>
      </c>
      <c r="G2552" s="2" t="s">
        <v>3261</v>
      </c>
      <c r="H2552" s="2" t="s">
        <v>41</v>
      </c>
      <c r="I2552" s="11">
        <v>43665</v>
      </c>
      <c r="J2552" s="2">
        <v>47040</v>
      </c>
      <c r="K2552" s="2" t="s">
        <v>42</v>
      </c>
      <c r="L2552" s="2" t="s">
        <v>43</v>
      </c>
      <c r="M2552" s="2">
        <v>12</v>
      </c>
      <c r="N2552" s="2">
        <v>42000</v>
      </c>
      <c r="O2552" s="2">
        <v>0</v>
      </c>
      <c r="P2552" s="2">
        <v>2520</v>
      </c>
      <c r="Q2552" s="2">
        <v>2520</v>
      </c>
      <c r="R2552" s="2">
        <v>5040</v>
      </c>
      <c r="S2552" s="2">
        <v>0</v>
      </c>
      <c r="T2552" s="2" t="s">
        <v>44</v>
      </c>
    </row>
    <row r="2553" spans="1:20" x14ac:dyDescent="0.25">
      <c r="A2553" s="2" t="s">
        <v>18</v>
      </c>
      <c r="B2553" s="2" t="s">
        <v>37</v>
      </c>
      <c r="C2553" s="2">
        <v>72019</v>
      </c>
      <c r="D2553" s="11">
        <v>44606</v>
      </c>
      <c r="E2553" s="2" t="s">
        <v>250</v>
      </c>
      <c r="F2553" s="2" t="s">
        <v>251</v>
      </c>
      <c r="G2553" s="2" t="s">
        <v>3262</v>
      </c>
      <c r="H2553" s="2" t="s">
        <v>41</v>
      </c>
      <c r="I2553" s="11">
        <v>43665</v>
      </c>
      <c r="J2553" s="2">
        <v>53508</v>
      </c>
      <c r="K2553" s="2" t="s">
        <v>42</v>
      </c>
      <c r="L2553" s="2" t="s">
        <v>43</v>
      </c>
      <c r="M2553" s="2">
        <v>12</v>
      </c>
      <c r="N2553" s="2">
        <v>47775</v>
      </c>
      <c r="O2553" s="2">
        <v>0</v>
      </c>
      <c r="P2553" s="2">
        <v>2866.5</v>
      </c>
      <c r="Q2553" s="2">
        <v>2866.5</v>
      </c>
      <c r="R2553" s="2">
        <v>5733</v>
      </c>
      <c r="S2553" s="2">
        <v>0</v>
      </c>
      <c r="T2553" s="2" t="s">
        <v>44</v>
      </c>
    </row>
    <row r="2554" spans="1:20" x14ac:dyDescent="0.25">
      <c r="A2554" s="2" t="s">
        <v>18</v>
      </c>
      <c r="B2554" s="2" t="s">
        <v>37</v>
      </c>
      <c r="C2554" s="2">
        <v>72019</v>
      </c>
      <c r="D2554" s="11">
        <v>44606</v>
      </c>
      <c r="E2554" s="2" t="s">
        <v>250</v>
      </c>
      <c r="F2554" s="2" t="s">
        <v>251</v>
      </c>
      <c r="G2554" s="2" t="s">
        <v>3263</v>
      </c>
      <c r="H2554" s="2" t="s">
        <v>41</v>
      </c>
      <c r="I2554" s="11">
        <v>43665</v>
      </c>
      <c r="J2554" s="2">
        <v>10640</v>
      </c>
      <c r="K2554" s="2" t="s">
        <v>42</v>
      </c>
      <c r="L2554" s="2" t="s">
        <v>43</v>
      </c>
      <c r="M2554" s="2">
        <v>12</v>
      </c>
      <c r="N2554" s="2">
        <v>9500</v>
      </c>
      <c r="O2554" s="2">
        <v>0</v>
      </c>
      <c r="P2554" s="2">
        <v>570</v>
      </c>
      <c r="Q2554" s="2">
        <v>570</v>
      </c>
      <c r="R2554" s="2">
        <v>1140</v>
      </c>
      <c r="S2554" s="2">
        <v>0</v>
      </c>
      <c r="T2554" s="2" t="s">
        <v>44</v>
      </c>
    </row>
    <row r="2555" spans="1:20" x14ac:dyDescent="0.25">
      <c r="A2555" s="2" t="s">
        <v>18</v>
      </c>
      <c r="B2555" s="2" t="s">
        <v>37</v>
      </c>
      <c r="C2555" s="2">
        <v>72019</v>
      </c>
      <c r="D2555" s="11">
        <v>44606</v>
      </c>
      <c r="E2555" s="2" t="s">
        <v>250</v>
      </c>
      <c r="F2555" s="2" t="s">
        <v>251</v>
      </c>
      <c r="G2555" s="2" t="s">
        <v>3264</v>
      </c>
      <c r="H2555" s="2" t="s">
        <v>41</v>
      </c>
      <c r="I2555" s="11">
        <v>43665</v>
      </c>
      <c r="J2555" s="2">
        <v>18480</v>
      </c>
      <c r="K2555" s="2" t="s">
        <v>42</v>
      </c>
      <c r="L2555" s="2" t="s">
        <v>43</v>
      </c>
      <c r="M2555" s="2">
        <v>12</v>
      </c>
      <c r="N2555" s="2">
        <v>16500</v>
      </c>
      <c r="O2555" s="2">
        <v>0</v>
      </c>
      <c r="P2555" s="2">
        <v>990</v>
      </c>
      <c r="Q2555" s="2">
        <v>990</v>
      </c>
      <c r="R2555" s="2">
        <v>1980</v>
      </c>
      <c r="S2555" s="2">
        <v>0</v>
      </c>
      <c r="T2555" s="2" t="s">
        <v>44</v>
      </c>
    </row>
    <row r="2556" spans="1:20" x14ac:dyDescent="0.25">
      <c r="A2556" s="2" t="s">
        <v>18</v>
      </c>
      <c r="B2556" s="2" t="s">
        <v>37</v>
      </c>
      <c r="C2556" s="2">
        <v>72019</v>
      </c>
      <c r="D2556" s="11">
        <v>44606</v>
      </c>
      <c r="E2556" s="2" t="s">
        <v>250</v>
      </c>
      <c r="F2556" s="2" t="s">
        <v>251</v>
      </c>
      <c r="G2556" s="2" t="s">
        <v>3265</v>
      </c>
      <c r="H2556" s="2" t="s">
        <v>41</v>
      </c>
      <c r="I2556" s="11">
        <v>43669</v>
      </c>
      <c r="J2556" s="2">
        <v>63497</v>
      </c>
      <c r="K2556" s="2" t="s">
        <v>42</v>
      </c>
      <c r="L2556" s="2" t="s">
        <v>43</v>
      </c>
      <c r="M2556" s="2">
        <v>5</v>
      </c>
      <c r="N2556" s="2">
        <v>60473</v>
      </c>
      <c r="O2556" s="2">
        <v>0</v>
      </c>
      <c r="P2556" s="2">
        <v>1512</v>
      </c>
      <c r="Q2556" s="2">
        <v>1512</v>
      </c>
      <c r="R2556" s="2">
        <v>3024</v>
      </c>
      <c r="S2556" s="2">
        <v>0</v>
      </c>
      <c r="T2556" s="2" t="s">
        <v>44</v>
      </c>
    </row>
    <row r="2557" spans="1:20" x14ac:dyDescent="0.25">
      <c r="A2557" s="2" t="s">
        <v>18</v>
      </c>
      <c r="B2557" s="2" t="s">
        <v>37</v>
      </c>
      <c r="C2557" s="2">
        <v>72019</v>
      </c>
      <c r="D2557" s="11">
        <v>44606</v>
      </c>
      <c r="E2557" s="2" t="s">
        <v>250</v>
      </c>
      <c r="F2557" s="2" t="s">
        <v>251</v>
      </c>
      <c r="G2557" s="2" t="s">
        <v>3266</v>
      </c>
      <c r="H2557" s="2" t="s">
        <v>41</v>
      </c>
      <c r="I2557" s="11">
        <v>43669</v>
      </c>
      <c r="J2557" s="2">
        <v>66629</v>
      </c>
      <c r="K2557" s="2" t="s">
        <v>42</v>
      </c>
      <c r="L2557" s="2" t="s">
        <v>43</v>
      </c>
      <c r="M2557" s="2">
        <v>12</v>
      </c>
      <c r="N2557" s="2">
        <v>59490</v>
      </c>
      <c r="O2557" s="2">
        <v>0</v>
      </c>
      <c r="P2557" s="2">
        <v>3569.5</v>
      </c>
      <c r="Q2557" s="2">
        <v>3569.5</v>
      </c>
      <c r="R2557" s="2">
        <v>7139</v>
      </c>
      <c r="S2557" s="2">
        <v>0</v>
      </c>
      <c r="T2557" s="2" t="s">
        <v>44</v>
      </c>
    </row>
    <row r="2558" spans="1:20" x14ac:dyDescent="0.25">
      <c r="A2558" s="2" t="s">
        <v>18</v>
      </c>
      <c r="B2558" s="2" t="s">
        <v>37</v>
      </c>
      <c r="C2558" s="2">
        <v>72019</v>
      </c>
      <c r="D2558" s="11">
        <v>44606</v>
      </c>
      <c r="E2558" s="2" t="s">
        <v>250</v>
      </c>
      <c r="F2558" s="2" t="s">
        <v>251</v>
      </c>
      <c r="G2558" s="2" t="s">
        <v>3267</v>
      </c>
      <c r="H2558" s="2" t="s">
        <v>41</v>
      </c>
      <c r="I2558" s="11">
        <v>43669</v>
      </c>
      <c r="J2558" s="2">
        <v>49280</v>
      </c>
      <c r="K2558" s="2" t="s">
        <v>42</v>
      </c>
      <c r="L2558" s="2" t="s">
        <v>43</v>
      </c>
      <c r="M2558" s="2">
        <v>12</v>
      </c>
      <c r="N2558" s="2">
        <v>44000</v>
      </c>
      <c r="O2558" s="2">
        <v>0</v>
      </c>
      <c r="P2558" s="2">
        <v>2640</v>
      </c>
      <c r="Q2558" s="2">
        <v>2640</v>
      </c>
      <c r="R2558" s="2">
        <v>5280</v>
      </c>
      <c r="S2558" s="2">
        <v>0</v>
      </c>
      <c r="T2558" s="2" t="s">
        <v>44</v>
      </c>
    </row>
    <row r="2559" spans="1:20" x14ac:dyDescent="0.25">
      <c r="A2559" s="2" t="s">
        <v>18</v>
      </c>
      <c r="B2559" s="2" t="s">
        <v>37</v>
      </c>
      <c r="C2559" s="2">
        <v>72019</v>
      </c>
      <c r="D2559" s="11">
        <v>44606</v>
      </c>
      <c r="E2559" s="2" t="s">
        <v>250</v>
      </c>
      <c r="F2559" s="2" t="s">
        <v>251</v>
      </c>
      <c r="G2559" s="2" t="s">
        <v>3268</v>
      </c>
      <c r="H2559" s="2" t="s">
        <v>41</v>
      </c>
      <c r="I2559" s="11">
        <v>43669</v>
      </c>
      <c r="J2559" s="2">
        <v>40348</v>
      </c>
      <c r="K2559" s="2" t="s">
        <v>42</v>
      </c>
      <c r="L2559" s="2" t="s">
        <v>43</v>
      </c>
      <c r="M2559" s="2">
        <v>12</v>
      </c>
      <c r="N2559" s="2">
        <v>36025</v>
      </c>
      <c r="O2559" s="2">
        <v>0</v>
      </c>
      <c r="P2559" s="2">
        <v>2161.5</v>
      </c>
      <c r="Q2559" s="2">
        <v>2161.5</v>
      </c>
      <c r="R2559" s="2">
        <v>4323</v>
      </c>
      <c r="S2559" s="2">
        <v>0</v>
      </c>
      <c r="T2559" s="2" t="s">
        <v>44</v>
      </c>
    </row>
    <row r="2560" spans="1:20" x14ac:dyDescent="0.25">
      <c r="A2560" s="2" t="s">
        <v>18</v>
      </c>
      <c r="B2560" s="2" t="s">
        <v>37</v>
      </c>
      <c r="C2560" s="2">
        <v>72019</v>
      </c>
      <c r="D2560" s="11">
        <v>44606</v>
      </c>
      <c r="E2560" s="2" t="s">
        <v>250</v>
      </c>
      <c r="F2560" s="2" t="s">
        <v>251</v>
      </c>
      <c r="G2560" s="2" t="s">
        <v>3269</v>
      </c>
      <c r="H2560" s="2" t="s">
        <v>41</v>
      </c>
      <c r="I2560" s="11">
        <v>43669</v>
      </c>
      <c r="J2560" s="2">
        <v>78120</v>
      </c>
      <c r="K2560" s="2" t="s">
        <v>42</v>
      </c>
      <c r="L2560" s="2" t="s">
        <v>43</v>
      </c>
      <c r="M2560" s="2">
        <v>12</v>
      </c>
      <c r="N2560" s="2">
        <v>69750</v>
      </c>
      <c r="O2560" s="2">
        <v>0</v>
      </c>
      <c r="P2560" s="2">
        <v>4185</v>
      </c>
      <c r="Q2560" s="2">
        <v>4185</v>
      </c>
      <c r="R2560" s="2">
        <v>8370</v>
      </c>
      <c r="S2560" s="2">
        <v>0</v>
      </c>
      <c r="T2560" s="2" t="s">
        <v>44</v>
      </c>
    </row>
    <row r="2561" spans="1:20" x14ac:dyDescent="0.25">
      <c r="A2561" s="2" t="s">
        <v>18</v>
      </c>
      <c r="B2561" s="2" t="s">
        <v>37</v>
      </c>
      <c r="C2561" s="2">
        <v>72019</v>
      </c>
      <c r="D2561" s="11">
        <v>44606</v>
      </c>
      <c r="E2561" s="2" t="s">
        <v>250</v>
      </c>
      <c r="F2561" s="2" t="s">
        <v>251</v>
      </c>
      <c r="G2561" s="2" t="s">
        <v>3270</v>
      </c>
      <c r="H2561" s="2" t="s">
        <v>41</v>
      </c>
      <c r="I2561" s="11">
        <v>43669</v>
      </c>
      <c r="J2561" s="2">
        <v>47303</v>
      </c>
      <c r="K2561" s="2" t="s">
        <v>42</v>
      </c>
      <c r="L2561" s="2" t="s">
        <v>43</v>
      </c>
      <c r="M2561" s="2">
        <v>12</v>
      </c>
      <c r="N2561" s="2">
        <v>42235</v>
      </c>
      <c r="O2561" s="2">
        <v>0</v>
      </c>
      <c r="P2561" s="2">
        <v>2534</v>
      </c>
      <c r="Q2561" s="2">
        <v>2534</v>
      </c>
      <c r="R2561" s="2">
        <v>5068</v>
      </c>
      <c r="S2561" s="2">
        <v>0</v>
      </c>
      <c r="T2561" s="2" t="s">
        <v>44</v>
      </c>
    </row>
    <row r="2562" spans="1:20" x14ac:dyDescent="0.25">
      <c r="A2562" s="2" t="s">
        <v>18</v>
      </c>
      <c r="B2562" s="2" t="s">
        <v>37</v>
      </c>
      <c r="C2562" s="2">
        <v>72019</v>
      </c>
      <c r="D2562" s="11">
        <v>44606</v>
      </c>
      <c r="E2562" s="2" t="s">
        <v>250</v>
      </c>
      <c r="F2562" s="2" t="s">
        <v>251</v>
      </c>
      <c r="G2562" s="2" t="s">
        <v>3271</v>
      </c>
      <c r="H2562" s="2" t="s">
        <v>41</v>
      </c>
      <c r="I2562" s="11">
        <v>43669</v>
      </c>
      <c r="J2562" s="2">
        <v>22656</v>
      </c>
      <c r="K2562" s="2" t="s">
        <v>42</v>
      </c>
      <c r="L2562" s="2" t="s">
        <v>43</v>
      </c>
      <c r="M2562" s="2">
        <v>18</v>
      </c>
      <c r="N2562" s="2">
        <v>19200</v>
      </c>
      <c r="O2562" s="2">
        <v>0</v>
      </c>
      <c r="P2562" s="2">
        <v>1728</v>
      </c>
      <c r="Q2562" s="2">
        <v>1728</v>
      </c>
      <c r="R2562" s="2">
        <v>3456</v>
      </c>
      <c r="S2562" s="2">
        <v>0</v>
      </c>
      <c r="T2562" s="2" t="s">
        <v>44</v>
      </c>
    </row>
    <row r="2563" spans="1:20" x14ac:dyDescent="0.25">
      <c r="A2563" s="2" t="s">
        <v>18</v>
      </c>
      <c r="B2563" s="2" t="s">
        <v>37</v>
      </c>
      <c r="C2563" s="2">
        <v>72019</v>
      </c>
      <c r="D2563" s="11">
        <v>44606</v>
      </c>
      <c r="E2563" s="2" t="s">
        <v>250</v>
      </c>
      <c r="F2563" s="2" t="s">
        <v>251</v>
      </c>
      <c r="G2563" s="2" t="s">
        <v>3272</v>
      </c>
      <c r="H2563" s="2" t="s">
        <v>41</v>
      </c>
      <c r="I2563" s="11">
        <v>43669</v>
      </c>
      <c r="J2563" s="2">
        <v>57118</v>
      </c>
      <c r="K2563" s="2" t="s">
        <v>42</v>
      </c>
      <c r="L2563" s="2" t="s">
        <v>43</v>
      </c>
      <c r="M2563" s="2">
        <v>5</v>
      </c>
      <c r="N2563" s="2">
        <v>54398</v>
      </c>
      <c r="O2563" s="2">
        <v>0</v>
      </c>
      <c r="P2563" s="2">
        <v>1360</v>
      </c>
      <c r="Q2563" s="2">
        <v>1360</v>
      </c>
      <c r="R2563" s="2">
        <v>2720</v>
      </c>
      <c r="S2563" s="2">
        <v>0</v>
      </c>
      <c r="T2563" s="2" t="s">
        <v>44</v>
      </c>
    </row>
    <row r="2564" spans="1:20" x14ac:dyDescent="0.25">
      <c r="A2564" s="2" t="s">
        <v>18</v>
      </c>
      <c r="B2564" s="2" t="s">
        <v>37</v>
      </c>
      <c r="C2564" s="2">
        <v>72019</v>
      </c>
      <c r="D2564" s="11">
        <v>44606</v>
      </c>
      <c r="E2564" s="2" t="s">
        <v>250</v>
      </c>
      <c r="F2564" s="2" t="s">
        <v>251</v>
      </c>
      <c r="G2564" s="2" t="s">
        <v>3273</v>
      </c>
      <c r="H2564" s="2" t="s">
        <v>41</v>
      </c>
      <c r="I2564" s="11">
        <v>43669</v>
      </c>
      <c r="J2564" s="2">
        <v>38179</v>
      </c>
      <c r="K2564" s="2" t="s">
        <v>42</v>
      </c>
      <c r="L2564" s="2" t="s">
        <v>43</v>
      </c>
      <c r="M2564" s="2">
        <v>12</v>
      </c>
      <c r="N2564" s="2">
        <v>34088</v>
      </c>
      <c r="O2564" s="2">
        <v>0</v>
      </c>
      <c r="P2564" s="2">
        <v>2045.5</v>
      </c>
      <c r="Q2564" s="2">
        <v>2045.5</v>
      </c>
      <c r="R2564" s="2">
        <v>4091</v>
      </c>
      <c r="S2564" s="2">
        <v>0</v>
      </c>
      <c r="T2564" s="2" t="s">
        <v>44</v>
      </c>
    </row>
    <row r="2565" spans="1:20" x14ac:dyDescent="0.25">
      <c r="A2565" s="2" t="s">
        <v>18</v>
      </c>
      <c r="B2565" s="2" t="s">
        <v>37</v>
      </c>
      <c r="C2565" s="2">
        <v>72019</v>
      </c>
      <c r="D2565" s="11">
        <v>44606</v>
      </c>
      <c r="E2565" s="2" t="s">
        <v>250</v>
      </c>
      <c r="F2565" s="2" t="s">
        <v>251</v>
      </c>
      <c r="G2565" s="2" t="s">
        <v>3274</v>
      </c>
      <c r="H2565" s="2" t="s">
        <v>41</v>
      </c>
      <c r="I2565" s="11">
        <v>43672</v>
      </c>
      <c r="J2565" s="2">
        <v>54143</v>
      </c>
      <c r="K2565" s="2" t="s">
        <v>42</v>
      </c>
      <c r="L2565" s="2" t="s">
        <v>43</v>
      </c>
      <c r="M2565" s="2">
        <v>12</v>
      </c>
      <c r="N2565" s="2">
        <v>48342</v>
      </c>
      <c r="O2565" s="2">
        <v>0</v>
      </c>
      <c r="P2565" s="2">
        <v>2900.5</v>
      </c>
      <c r="Q2565" s="2">
        <v>2900.5</v>
      </c>
      <c r="R2565" s="2">
        <v>5801</v>
      </c>
      <c r="S2565" s="2">
        <v>0</v>
      </c>
      <c r="T2565" s="2" t="s">
        <v>44</v>
      </c>
    </row>
    <row r="2566" spans="1:20" x14ac:dyDescent="0.25">
      <c r="A2566" s="2" t="s">
        <v>18</v>
      </c>
      <c r="B2566" s="2" t="s">
        <v>37</v>
      </c>
      <c r="C2566" s="2">
        <v>72019</v>
      </c>
      <c r="D2566" s="11">
        <v>44606</v>
      </c>
      <c r="E2566" s="2" t="s">
        <v>250</v>
      </c>
      <c r="F2566" s="2" t="s">
        <v>251</v>
      </c>
      <c r="G2566" s="2" t="s">
        <v>3275</v>
      </c>
      <c r="H2566" s="2" t="s">
        <v>41</v>
      </c>
      <c r="I2566" s="11">
        <v>43672</v>
      </c>
      <c r="J2566" s="2">
        <v>46366</v>
      </c>
      <c r="K2566" s="2" t="s">
        <v>42</v>
      </c>
      <c r="L2566" s="2" t="s">
        <v>43</v>
      </c>
      <c r="M2566" s="2">
        <v>12</v>
      </c>
      <c r="N2566" s="2">
        <v>41398</v>
      </c>
      <c r="O2566" s="2">
        <v>0</v>
      </c>
      <c r="P2566" s="2">
        <v>2484</v>
      </c>
      <c r="Q2566" s="2">
        <v>2484</v>
      </c>
      <c r="R2566" s="2">
        <v>4968</v>
      </c>
      <c r="S2566" s="2">
        <v>0</v>
      </c>
      <c r="T2566" s="2" t="s">
        <v>44</v>
      </c>
    </row>
    <row r="2567" spans="1:20" x14ac:dyDescent="0.25">
      <c r="A2567" s="2" t="s">
        <v>18</v>
      </c>
      <c r="B2567" s="2" t="s">
        <v>37</v>
      </c>
      <c r="C2567" s="2">
        <v>72019</v>
      </c>
      <c r="D2567" s="11">
        <v>44606</v>
      </c>
      <c r="E2567" s="2" t="s">
        <v>250</v>
      </c>
      <c r="F2567" s="2" t="s">
        <v>251</v>
      </c>
      <c r="G2567" s="2" t="s">
        <v>3276</v>
      </c>
      <c r="H2567" s="2" t="s">
        <v>41</v>
      </c>
      <c r="I2567" s="11">
        <v>43672</v>
      </c>
      <c r="J2567" s="2">
        <v>39328</v>
      </c>
      <c r="K2567" s="2" t="s">
        <v>42</v>
      </c>
      <c r="L2567" s="2" t="s">
        <v>43</v>
      </c>
      <c r="M2567" s="2">
        <v>5</v>
      </c>
      <c r="N2567" s="2">
        <v>37455</v>
      </c>
      <c r="O2567" s="2">
        <v>0</v>
      </c>
      <c r="P2567" s="2">
        <v>936.5</v>
      </c>
      <c r="Q2567" s="2">
        <v>936.5</v>
      </c>
      <c r="R2567" s="2">
        <v>1873</v>
      </c>
      <c r="S2567" s="2">
        <v>0</v>
      </c>
      <c r="T2567" s="2" t="s">
        <v>44</v>
      </c>
    </row>
    <row r="2568" spans="1:20" x14ac:dyDescent="0.25">
      <c r="A2568" s="2" t="s">
        <v>18</v>
      </c>
      <c r="B2568" s="2" t="s">
        <v>37</v>
      </c>
      <c r="C2568" s="2">
        <v>72019</v>
      </c>
      <c r="D2568" s="11">
        <v>44606</v>
      </c>
      <c r="E2568" s="2" t="s">
        <v>250</v>
      </c>
      <c r="F2568" s="2" t="s">
        <v>251</v>
      </c>
      <c r="G2568" s="2" t="s">
        <v>3277</v>
      </c>
      <c r="H2568" s="2" t="s">
        <v>41</v>
      </c>
      <c r="I2568" s="11">
        <v>43672</v>
      </c>
      <c r="J2568" s="2">
        <v>39060</v>
      </c>
      <c r="K2568" s="2" t="s">
        <v>42</v>
      </c>
      <c r="L2568" s="2" t="s">
        <v>43</v>
      </c>
      <c r="M2568" s="2">
        <v>5</v>
      </c>
      <c r="N2568" s="2">
        <v>37200</v>
      </c>
      <c r="O2568" s="2">
        <v>0</v>
      </c>
      <c r="P2568" s="2">
        <v>930</v>
      </c>
      <c r="Q2568" s="2">
        <v>930</v>
      </c>
      <c r="R2568" s="2">
        <v>1860</v>
      </c>
      <c r="S2568" s="2">
        <v>0</v>
      </c>
      <c r="T2568" s="2" t="s">
        <v>44</v>
      </c>
    </row>
    <row r="2569" spans="1:20" x14ac:dyDescent="0.25">
      <c r="A2569" s="2" t="s">
        <v>18</v>
      </c>
      <c r="B2569" s="2" t="s">
        <v>37</v>
      </c>
      <c r="C2569" s="2">
        <v>72019</v>
      </c>
      <c r="D2569" s="11">
        <v>44606</v>
      </c>
      <c r="E2569" s="2" t="s">
        <v>250</v>
      </c>
      <c r="F2569" s="2" t="s">
        <v>251</v>
      </c>
      <c r="G2569" s="2" t="s">
        <v>3278</v>
      </c>
      <c r="H2569" s="2" t="s">
        <v>41</v>
      </c>
      <c r="I2569" s="11">
        <v>43672</v>
      </c>
      <c r="J2569" s="2">
        <v>24562</v>
      </c>
      <c r="K2569" s="2" t="s">
        <v>42</v>
      </c>
      <c r="L2569" s="2" t="s">
        <v>43</v>
      </c>
      <c r="M2569" s="2">
        <v>18</v>
      </c>
      <c r="N2569" s="2">
        <v>20815</v>
      </c>
      <c r="O2569" s="2">
        <v>0</v>
      </c>
      <c r="P2569" s="2">
        <v>1873.5</v>
      </c>
      <c r="Q2569" s="2">
        <v>1873.5</v>
      </c>
      <c r="R2569" s="2">
        <v>3747</v>
      </c>
      <c r="S2569" s="2">
        <v>0</v>
      </c>
      <c r="T2569" s="2" t="s">
        <v>44</v>
      </c>
    </row>
    <row r="2570" spans="1:20" x14ac:dyDescent="0.25">
      <c r="A2570" s="2" t="s">
        <v>18</v>
      </c>
      <c r="B2570" s="2" t="s">
        <v>37</v>
      </c>
      <c r="C2570" s="2">
        <v>72019</v>
      </c>
      <c r="D2570" s="11">
        <v>44606</v>
      </c>
      <c r="E2570" s="2" t="s">
        <v>250</v>
      </c>
      <c r="F2570" s="2" t="s">
        <v>251</v>
      </c>
      <c r="G2570" s="2" t="s">
        <v>3279</v>
      </c>
      <c r="H2570" s="2" t="s">
        <v>41</v>
      </c>
      <c r="I2570" s="11">
        <v>43672</v>
      </c>
      <c r="J2570" s="2">
        <v>53549</v>
      </c>
      <c r="K2570" s="2" t="s">
        <v>42</v>
      </c>
      <c r="L2570" s="2" t="s">
        <v>43</v>
      </c>
      <c r="M2570" s="2">
        <v>12</v>
      </c>
      <c r="N2570" s="2">
        <v>47812</v>
      </c>
      <c r="O2570" s="2">
        <v>0</v>
      </c>
      <c r="P2570" s="2">
        <v>2868.5</v>
      </c>
      <c r="Q2570" s="2">
        <v>2868.5</v>
      </c>
      <c r="R2570" s="2">
        <v>5737</v>
      </c>
      <c r="S2570" s="2">
        <v>0</v>
      </c>
      <c r="T2570" s="2" t="s">
        <v>44</v>
      </c>
    </row>
    <row r="2571" spans="1:20" x14ac:dyDescent="0.25">
      <c r="A2571" s="2" t="s">
        <v>18</v>
      </c>
      <c r="B2571" s="2" t="s">
        <v>37</v>
      </c>
      <c r="C2571" s="2">
        <v>72019</v>
      </c>
      <c r="D2571" s="11">
        <v>44606</v>
      </c>
      <c r="E2571" s="2" t="s">
        <v>250</v>
      </c>
      <c r="F2571" s="2" t="s">
        <v>251</v>
      </c>
      <c r="G2571" s="2" t="s">
        <v>3280</v>
      </c>
      <c r="H2571" s="2" t="s">
        <v>41</v>
      </c>
      <c r="I2571" s="11">
        <v>43672</v>
      </c>
      <c r="J2571" s="2">
        <v>61908</v>
      </c>
      <c r="K2571" s="2" t="s">
        <v>42</v>
      </c>
      <c r="L2571" s="2" t="s">
        <v>43</v>
      </c>
      <c r="M2571" s="2">
        <v>12</v>
      </c>
      <c r="N2571" s="2">
        <v>55275</v>
      </c>
      <c r="O2571" s="2">
        <v>0</v>
      </c>
      <c r="P2571" s="2">
        <v>3316.5</v>
      </c>
      <c r="Q2571" s="2">
        <v>3316.5</v>
      </c>
      <c r="R2571" s="2">
        <v>6633</v>
      </c>
      <c r="S2571" s="2">
        <v>0</v>
      </c>
      <c r="T2571" s="2" t="s">
        <v>44</v>
      </c>
    </row>
    <row r="2572" spans="1:20" x14ac:dyDescent="0.25">
      <c r="A2572" s="2" t="s">
        <v>18</v>
      </c>
      <c r="B2572" s="2" t="s">
        <v>37</v>
      </c>
      <c r="C2572" s="2">
        <v>72019</v>
      </c>
      <c r="D2572" s="11">
        <v>44606</v>
      </c>
      <c r="E2572" s="2" t="s">
        <v>250</v>
      </c>
      <c r="F2572" s="2" t="s">
        <v>251</v>
      </c>
      <c r="G2572" s="2" t="s">
        <v>3281</v>
      </c>
      <c r="H2572" s="2" t="s">
        <v>41</v>
      </c>
      <c r="I2572" s="11">
        <v>43672</v>
      </c>
      <c r="J2572" s="2">
        <v>38438</v>
      </c>
      <c r="K2572" s="2" t="s">
        <v>42</v>
      </c>
      <c r="L2572" s="2" t="s">
        <v>43</v>
      </c>
      <c r="M2572" s="2">
        <v>12</v>
      </c>
      <c r="N2572" s="2">
        <v>34320</v>
      </c>
      <c r="O2572" s="2">
        <v>0</v>
      </c>
      <c r="P2572" s="2">
        <v>2059</v>
      </c>
      <c r="Q2572" s="2">
        <v>2059</v>
      </c>
      <c r="R2572" s="2">
        <v>4118</v>
      </c>
      <c r="S2572" s="2">
        <v>0</v>
      </c>
      <c r="T2572" s="2" t="s">
        <v>44</v>
      </c>
    </row>
    <row r="2573" spans="1:20" x14ac:dyDescent="0.25">
      <c r="A2573" s="2" t="s">
        <v>18</v>
      </c>
      <c r="B2573" s="2" t="s">
        <v>37</v>
      </c>
      <c r="C2573" s="2">
        <v>72019</v>
      </c>
      <c r="D2573" s="11">
        <v>44606</v>
      </c>
      <c r="E2573" s="2" t="s">
        <v>250</v>
      </c>
      <c r="F2573" s="2" t="s">
        <v>251</v>
      </c>
      <c r="G2573" s="2" t="s">
        <v>3282</v>
      </c>
      <c r="H2573" s="2" t="s">
        <v>41</v>
      </c>
      <c r="I2573" s="11">
        <v>43672</v>
      </c>
      <c r="J2573" s="2">
        <v>11350</v>
      </c>
      <c r="K2573" s="2" t="s">
        <v>42</v>
      </c>
      <c r="L2573" s="2" t="s">
        <v>43</v>
      </c>
      <c r="M2573" s="2">
        <v>5</v>
      </c>
      <c r="N2573" s="2">
        <v>10810</v>
      </c>
      <c r="O2573" s="2">
        <v>0</v>
      </c>
      <c r="P2573" s="2">
        <v>270</v>
      </c>
      <c r="Q2573" s="2">
        <v>270</v>
      </c>
      <c r="R2573" s="2">
        <v>540</v>
      </c>
      <c r="S2573" s="2">
        <v>0</v>
      </c>
      <c r="T2573" s="2" t="s">
        <v>44</v>
      </c>
    </row>
    <row r="2574" spans="1:20" x14ac:dyDescent="0.25">
      <c r="A2574" s="2" t="s">
        <v>18</v>
      </c>
      <c r="B2574" s="2" t="s">
        <v>37</v>
      </c>
      <c r="C2574" s="2">
        <v>72019</v>
      </c>
      <c r="D2574" s="11">
        <v>44606</v>
      </c>
      <c r="E2574" s="2" t="s">
        <v>250</v>
      </c>
      <c r="F2574" s="2" t="s">
        <v>251</v>
      </c>
      <c r="G2574" s="2" t="s">
        <v>3283</v>
      </c>
      <c r="H2574" s="2" t="s">
        <v>41</v>
      </c>
      <c r="I2574" s="11">
        <v>43672</v>
      </c>
      <c r="J2574" s="2">
        <v>44380</v>
      </c>
      <c r="K2574" s="2" t="s">
        <v>42</v>
      </c>
      <c r="L2574" s="2" t="s">
        <v>43</v>
      </c>
      <c r="M2574" s="2">
        <v>12</v>
      </c>
      <c r="N2574" s="2">
        <v>39625</v>
      </c>
      <c r="O2574" s="2">
        <v>0</v>
      </c>
      <c r="P2574" s="2">
        <v>2377.5</v>
      </c>
      <c r="Q2574" s="2">
        <v>2377.5</v>
      </c>
      <c r="R2574" s="2">
        <v>4755</v>
      </c>
      <c r="S2574" s="2">
        <v>0</v>
      </c>
      <c r="T2574" s="2" t="s">
        <v>44</v>
      </c>
    </row>
    <row r="2575" spans="1:20" x14ac:dyDescent="0.25">
      <c r="A2575" s="2" t="s">
        <v>18</v>
      </c>
      <c r="B2575" s="2" t="s">
        <v>37</v>
      </c>
      <c r="C2575" s="2">
        <v>72019</v>
      </c>
      <c r="D2575" s="11">
        <v>44606</v>
      </c>
      <c r="E2575" s="2" t="s">
        <v>250</v>
      </c>
      <c r="F2575" s="2" t="s">
        <v>251</v>
      </c>
      <c r="G2575" s="2" t="s">
        <v>3284</v>
      </c>
      <c r="H2575" s="2" t="s">
        <v>41</v>
      </c>
      <c r="I2575" s="11">
        <v>43677</v>
      </c>
      <c r="J2575" s="2">
        <v>77353</v>
      </c>
      <c r="K2575" s="2" t="s">
        <v>42</v>
      </c>
      <c r="L2575" s="2" t="s">
        <v>43</v>
      </c>
      <c r="M2575" s="2">
        <v>12</v>
      </c>
      <c r="N2575" s="2">
        <v>69065</v>
      </c>
      <c r="O2575" s="2">
        <v>0</v>
      </c>
      <c r="P2575" s="2">
        <v>4144</v>
      </c>
      <c r="Q2575" s="2">
        <v>4144</v>
      </c>
      <c r="R2575" s="2">
        <v>8288</v>
      </c>
      <c r="S2575" s="2">
        <v>0</v>
      </c>
      <c r="T2575" s="2" t="s">
        <v>44</v>
      </c>
    </row>
    <row r="2576" spans="1:20" x14ac:dyDescent="0.25">
      <c r="A2576" s="2" t="s">
        <v>18</v>
      </c>
      <c r="B2576" s="2" t="s">
        <v>37</v>
      </c>
      <c r="C2576" s="2">
        <v>72019</v>
      </c>
      <c r="D2576" s="11">
        <v>44606</v>
      </c>
      <c r="E2576" s="2" t="s">
        <v>250</v>
      </c>
      <c r="F2576" s="2" t="s">
        <v>251</v>
      </c>
      <c r="G2576" s="2" t="s">
        <v>3285</v>
      </c>
      <c r="H2576" s="2" t="s">
        <v>41</v>
      </c>
      <c r="I2576" s="11">
        <v>43677</v>
      </c>
      <c r="J2576" s="2">
        <v>56235</v>
      </c>
      <c r="K2576" s="2" t="s">
        <v>42</v>
      </c>
      <c r="L2576" s="2" t="s">
        <v>43</v>
      </c>
      <c r="M2576" s="2">
        <v>12</v>
      </c>
      <c r="N2576" s="2">
        <v>50210</v>
      </c>
      <c r="O2576" s="2">
        <v>0</v>
      </c>
      <c r="P2576" s="2">
        <v>3012.5</v>
      </c>
      <c r="Q2576" s="2">
        <v>3012.5</v>
      </c>
      <c r="R2576" s="2">
        <v>6025</v>
      </c>
      <c r="S2576" s="2">
        <v>0</v>
      </c>
      <c r="T2576" s="2" t="s">
        <v>44</v>
      </c>
    </row>
    <row r="2577" spans="1:20" x14ac:dyDescent="0.25">
      <c r="A2577" s="2" t="s">
        <v>18</v>
      </c>
      <c r="B2577" s="2" t="s">
        <v>37</v>
      </c>
      <c r="C2577" s="2">
        <v>72019</v>
      </c>
      <c r="D2577" s="11">
        <v>44606</v>
      </c>
      <c r="E2577" s="2" t="s">
        <v>250</v>
      </c>
      <c r="F2577" s="2" t="s">
        <v>251</v>
      </c>
      <c r="G2577" s="2" t="s">
        <v>3286</v>
      </c>
      <c r="H2577" s="2" t="s">
        <v>41</v>
      </c>
      <c r="I2577" s="11">
        <v>43677</v>
      </c>
      <c r="J2577" s="2">
        <v>42025</v>
      </c>
      <c r="K2577" s="2" t="s">
        <v>42</v>
      </c>
      <c r="L2577" s="2" t="s">
        <v>43</v>
      </c>
      <c r="M2577" s="2">
        <v>12</v>
      </c>
      <c r="N2577" s="2">
        <v>37522</v>
      </c>
      <c r="O2577" s="2">
        <v>0</v>
      </c>
      <c r="P2577" s="2">
        <v>2251.5</v>
      </c>
      <c r="Q2577" s="2">
        <v>2251.5</v>
      </c>
      <c r="R2577" s="2">
        <v>4503</v>
      </c>
      <c r="S2577" s="2">
        <v>0</v>
      </c>
      <c r="T2577" s="2" t="s">
        <v>44</v>
      </c>
    </row>
    <row r="2578" spans="1:20" x14ac:dyDescent="0.25">
      <c r="A2578" s="2" t="s">
        <v>18</v>
      </c>
      <c r="B2578" s="2" t="s">
        <v>37</v>
      </c>
      <c r="C2578" s="2">
        <v>72019</v>
      </c>
      <c r="D2578" s="11">
        <v>44606</v>
      </c>
      <c r="E2578" s="2" t="s">
        <v>250</v>
      </c>
      <c r="F2578" s="2" t="s">
        <v>251</v>
      </c>
      <c r="G2578" s="2" t="s">
        <v>3287</v>
      </c>
      <c r="H2578" s="2" t="s">
        <v>41</v>
      </c>
      <c r="I2578" s="11">
        <v>43677</v>
      </c>
      <c r="J2578" s="2">
        <v>50645</v>
      </c>
      <c r="K2578" s="2" t="s">
        <v>42</v>
      </c>
      <c r="L2578" s="2" t="s">
        <v>43</v>
      </c>
      <c r="M2578" s="2">
        <v>12</v>
      </c>
      <c r="N2578" s="2">
        <v>45219</v>
      </c>
      <c r="O2578" s="2">
        <v>0</v>
      </c>
      <c r="P2578" s="2">
        <v>2713</v>
      </c>
      <c r="Q2578" s="2">
        <v>2713</v>
      </c>
      <c r="R2578" s="2">
        <v>5426</v>
      </c>
      <c r="S2578" s="2">
        <v>0</v>
      </c>
      <c r="T2578" s="2" t="s">
        <v>44</v>
      </c>
    </row>
    <row r="2579" spans="1:20" x14ac:dyDescent="0.25">
      <c r="A2579" s="2" t="s">
        <v>18</v>
      </c>
      <c r="B2579" s="2" t="s">
        <v>37</v>
      </c>
      <c r="C2579" s="2">
        <v>72019</v>
      </c>
      <c r="D2579" s="11">
        <v>44606</v>
      </c>
      <c r="E2579" s="2" t="s">
        <v>250</v>
      </c>
      <c r="F2579" s="2" t="s">
        <v>251</v>
      </c>
      <c r="G2579" s="2" t="s">
        <v>3288</v>
      </c>
      <c r="H2579" s="2" t="s">
        <v>41</v>
      </c>
      <c r="I2579" s="11">
        <v>43677</v>
      </c>
      <c r="J2579" s="2">
        <v>2549</v>
      </c>
      <c r="K2579" s="2" t="s">
        <v>42</v>
      </c>
      <c r="L2579" s="2" t="s">
        <v>43</v>
      </c>
      <c r="M2579" s="2">
        <v>18</v>
      </c>
      <c r="N2579" s="2">
        <v>2160</v>
      </c>
      <c r="O2579" s="2">
        <v>0</v>
      </c>
      <c r="P2579" s="2">
        <v>194.5</v>
      </c>
      <c r="Q2579" s="2">
        <v>194.5</v>
      </c>
      <c r="R2579" s="2">
        <v>389</v>
      </c>
      <c r="S2579" s="2">
        <v>0</v>
      </c>
      <c r="T2579" s="2" t="s">
        <v>44</v>
      </c>
    </row>
    <row r="2580" spans="1:20" x14ac:dyDescent="0.25">
      <c r="A2580" s="2" t="s">
        <v>18</v>
      </c>
      <c r="B2580" s="2" t="s">
        <v>37</v>
      </c>
      <c r="C2580" s="2">
        <v>72019</v>
      </c>
      <c r="D2580" s="11">
        <v>44606</v>
      </c>
      <c r="E2580" s="2" t="s">
        <v>250</v>
      </c>
      <c r="F2580" s="2" t="s">
        <v>251</v>
      </c>
      <c r="G2580" s="2" t="s">
        <v>3289</v>
      </c>
      <c r="H2580" s="2" t="s">
        <v>41</v>
      </c>
      <c r="I2580" s="11">
        <v>43677</v>
      </c>
      <c r="J2580" s="2">
        <v>56099</v>
      </c>
      <c r="K2580" s="2" t="s">
        <v>42</v>
      </c>
      <c r="L2580" s="2" t="s">
        <v>43</v>
      </c>
      <c r="M2580" s="2">
        <v>5</v>
      </c>
      <c r="N2580" s="2">
        <v>53428</v>
      </c>
      <c r="O2580" s="2">
        <v>0</v>
      </c>
      <c r="P2580" s="2">
        <v>1335.5</v>
      </c>
      <c r="Q2580" s="2">
        <v>1335.5</v>
      </c>
      <c r="R2580" s="2">
        <v>2671</v>
      </c>
      <c r="S2580" s="2">
        <v>0</v>
      </c>
      <c r="T2580" s="2" t="s">
        <v>44</v>
      </c>
    </row>
    <row r="2581" spans="1:20" x14ac:dyDescent="0.25">
      <c r="A2581" s="2" t="s">
        <v>18</v>
      </c>
      <c r="B2581" s="2" t="s">
        <v>37</v>
      </c>
      <c r="C2581" s="2">
        <v>72019</v>
      </c>
      <c r="D2581" s="11">
        <v>44606</v>
      </c>
      <c r="E2581" s="2" t="s">
        <v>250</v>
      </c>
      <c r="F2581" s="2" t="s">
        <v>251</v>
      </c>
      <c r="G2581" s="2" t="s">
        <v>3290</v>
      </c>
      <c r="H2581" s="2" t="s">
        <v>41</v>
      </c>
      <c r="I2581" s="11">
        <v>43677</v>
      </c>
      <c r="J2581" s="2">
        <v>11508</v>
      </c>
      <c r="K2581" s="2" t="s">
        <v>42</v>
      </c>
      <c r="L2581" s="2" t="s">
        <v>43</v>
      </c>
      <c r="M2581" s="2">
        <v>5</v>
      </c>
      <c r="N2581" s="2">
        <v>10960</v>
      </c>
      <c r="O2581" s="2">
        <v>0</v>
      </c>
      <c r="P2581" s="2">
        <v>274</v>
      </c>
      <c r="Q2581" s="2">
        <v>274</v>
      </c>
      <c r="R2581" s="2">
        <v>548</v>
      </c>
      <c r="S2581" s="2">
        <v>0</v>
      </c>
      <c r="T2581" s="2" t="s">
        <v>44</v>
      </c>
    </row>
    <row r="2582" spans="1:20" x14ac:dyDescent="0.25">
      <c r="A2582" s="2" t="s">
        <v>18</v>
      </c>
      <c r="B2582" s="2" t="s">
        <v>37</v>
      </c>
      <c r="C2582" s="2">
        <v>72019</v>
      </c>
      <c r="D2582" s="11">
        <v>44606</v>
      </c>
      <c r="E2582" s="2" t="s">
        <v>3291</v>
      </c>
      <c r="F2582" s="2" t="s">
        <v>3292</v>
      </c>
      <c r="G2582" s="2" t="s">
        <v>3293</v>
      </c>
      <c r="H2582" s="2" t="s">
        <v>41</v>
      </c>
      <c r="I2582" s="11">
        <v>43672</v>
      </c>
      <c r="J2582" s="2">
        <v>220000</v>
      </c>
      <c r="K2582" s="2" t="s">
        <v>42</v>
      </c>
      <c r="L2582" s="2" t="s">
        <v>43</v>
      </c>
      <c r="M2582" s="2">
        <v>18</v>
      </c>
      <c r="N2582" s="2">
        <v>186441</v>
      </c>
      <c r="O2582" s="2">
        <v>0</v>
      </c>
      <c r="P2582" s="2">
        <v>16779.689999999999</v>
      </c>
      <c r="Q2582" s="2">
        <v>16779.689999999999</v>
      </c>
      <c r="R2582" s="2">
        <v>33559.379999999997</v>
      </c>
      <c r="S2582" s="2">
        <v>0</v>
      </c>
      <c r="T2582" s="2" t="s">
        <v>44</v>
      </c>
    </row>
    <row r="2583" spans="1:20" x14ac:dyDescent="0.25">
      <c r="A2583" s="2" t="s">
        <v>18</v>
      </c>
      <c r="B2583" s="2" t="s">
        <v>37</v>
      </c>
      <c r="C2583" s="2">
        <v>72019</v>
      </c>
      <c r="D2583" s="11">
        <v>44606</v>
      </c>
      <c r="E2583" s="2" t="s">
        <v>2804</v>
      </c>
      <c r="F2583" s="2" t="s">
        <v>2805</v>
      </c>
      <c r="G2583" s="2" t="s">
        <v>3294</v>
      </c>
      <c r="H2583" s="2" t="s">
        <v>41</v>
      </c>
      <c r="I2583" s="11">
        <v>43669</v>
      </c>
      <c r="J2583" s="2">
        <v>22113</v>
      </c>
      <c r="K2583" s="2" t="s">
        <v>42</v>
      </c>
      <c r="L2583" s="2" t="s">
        <v>43</v>
      </c>
      <c r="M2583" s="2">
        <v>18</v>
      </c>
      <c r="N2583" s="2">
        <v>18740</v>
      </c>
      <c r="O2583" s="2">
        <v>0</v>
      </c>
      <c r="P2583" s="2">
        <v>1686.6</v>
      </c>
      <c r="Q2583" s="2">
        <v>1686.6</v>
      </c>
      <c r="R2583" s="2">
        <v>3373.2</v>
      </c>
      <c r="S2583" s="2">
        <v>0</v>
      </c>
      <c r="T2583" s="2" t="s">
        <v>44</v>
      </c>
    </row>
    <row r="2584" spans="1:20" x14ac:dyDescent="0.25">
      <c r="A2584" s="2" t="s">
        <v>18</v>
      </c>
      <c r="B2584" s="2" t="s">
        <v>37</v>
      </c>
      <c r="C2584" s="2">
        <v>72019</v>
      </c>
      <c r="D2584" s="11">
        <v>44606</v>
      </c>
      <c r="E2584" s="2" t="s">
        <v>1978</v>
      </c>
      <c r="F2584" s="2" t="s">
        <v>1979</v>
      </c>
      <c r="G2584" s="2" t="s">
        <v>3295</v>
      </c>
      <c r="H2584" s="2" t="s">
        <v>41</v>
      </c>
      <c r="I2584" s="11">
        <v>43658</v>
      </c>
      <c r="J2584" s="2">
        <v>2655</v>
      </c>
      <c r="K2584" s="2" t="s">
        <v>42</v>
      </c>
      <c r="L2584" s="2" t="s">
        <v>43</v>
      </c>
      <c r="M2584" s="2">
        <v>18</v>
      </c>
      <c r="N2584" s="2">
        <v>2250</v>
      </c>
      <c r="O2584" s="2">
        <v>0</v>
      </c>
      <c r="P2584" s="2">
        <v>202.5</v>
      </c>
      <c r="Q2584" s="2">
        <v>202.5</v>
      </c>
      <c r="R2584" s="2">
        <v>405</v>
      </c>
      <c r="S2584" s="2">
        <v>0</v>
      </c>
      <c r="T2584" s="2" t="s">
        <v>44</v>
      </c>
    </row>
    <row r="2585" spans="1:20" x14ac:dyDescent="0.25">
      <c r="A2585" s="2" t="s">
        <v>18</v>
      </c>
      <c r="B2585" s="2" t="s">
        <v>37</v>
      </c>
      <c r="C2585" s="2">
        <v>72019</v>
      </c>
      <c r="D2585" s="11">
        <v>44606</v>
      </c>
      <c r="E2585" s="2" t="s">
        <v>318</v>
      </c>
      <c r="F2585" s="2" t="s">
        <v>319</v>
      </c>
      <c r="G2585" s="2" t="s">
        <v>3296</v>
      </c>
      <c r="H2585" s="2" t="s">
        <v>41</v>
      </c>
      <c r="I2585" s="11">
        <v>43650</v>
      </c>
      <c r="J2585" s="2">
        <v>58198.25</v>
      </c>
      <c r="K2585" s="2" t="s">
        <v>42</v>
      </c>
      <c r="L2585" s="2" t="s">
        <v>43</v>
      </c>
      <c r="M2585" s="2">
        <v>18</v>
      </c>
      <c r="N2585" s="2">
        <v>49320.55</v>
      </c>
      <c r="O2585" s="2">
        <v>0</v>
      </c>
      <c r="P2585" s="2">
        <v>4438.8500000000004</v>
      </c>
      <c r="Q2585" s="2">
        <v>4438.8500000000004</v>
      </c>
      <c r="R2585" s="2">
        <v>8877.7000000000007</v>
      </c>
      <c r="S2585" s="2">
        <v>0</v>
      </c>
      <c r="T2585" s="2" t="s">
        <v>44</v>
      </c>
    </row>
    <row r="2586" spans="1:20" x14ac:dyDescent="0.25">
      <c r="A2586" s="2" t="s">
        <v>18</v>
      </c>
      <c r="B2586" s="2" t="s">
        <v>37</v>
      </c>
      <c r="C2586" s="2">
        <v>72019</v>
      </c>
      <c r="D2586" s="11">
        <v>44606</v>
      </c>
      <c r="E2586" s="2" t="s">
        <v>318</v>
      </c>
      <c r="F2586" s="2" t="s">
        <v>319</v>
      </c>
      <c r="G2586" s="2" t="s">
        <v>3297</v>
      </c>
      <c r="H2586" s="2" t="s">
        <v>41</v>
      </c>
      <c r="I2586" s="11">
        <v>43650</v>
      </c>
      <c r="J2586" s="2">
        <v>69168</v>
      </c>
      <c r="K2586" s="2" t="s">
        <v>42</v>
      </c>
      <c r="L2586" s="2" t="s">
        <v>43</v>
      </c>
      <c r="M2586" s="2">
        <v>18</v>
      </c>
      <c r="N2586" s="2">
        <v>58616.6</v>
      </c>
      <c r="O2586" s="2">
        <v>0</v>
      </c>
      <c r="P2586" s="2">
        <v>5275.49</v>
      </c>
      <c r="Q2586" s="2">
        <v>5275.49</v>
      </c>
      <c r="R2586" s="2">
        <v>10550.98</v>
      </c>
      <c r="S2586" s="2">
        <v>0</v>
      </c>
      <c r="T2586" s="2" t="s">
        <v>44</v>
      </c>
    </row>
    <row r="2587" spans="1:20" x14ac:dyDescent="0.25">
      <c r="A2587" s="2" t="s">
        <v>18</v>
      </c>
      <c r="B2587" s="2" t="s">
        <v>37</v>
      </c>
      <c r="C2587" s="2">
        <v>72019</v>
      </c>
      <c r="D2587" s="11">
        <v>44606</v>
      </c>
      <c r="E2587" s="2" t="s">
        <v>318</v>
      </c>
      <c r="F2587" s="2" t="s">
        <v>319</v>
      </c>
      <c r="G2587" s="2" t="s">
        <v>3298</v>
      </c>
      <c r="H2587" s="2" t="s">
        <v>41</v>
      </c>
      <c r="I2587" s="11">
        <v>43650</v>
      </c>
      <c r="J2587" s="2">
        <v>18858</v>
      </c>
      <c r="K2587" s="2" t="s">
        <v>42</v>
      </c>
      <c r="L2587" s="2" t="s">
        <v>43</v>
      </c>
      <c r="M2587" s="2">
        <v>18</v>
      </c>
      <c r="N2587" s="2">
        <v>15981.35</v>
      </c>
      <c r="O2587" s="2">
        <v>0</v>
      </c>
      <c r="P2587" s="2">
        <v>1438.32</v>
      </c>
      <c r="Q2587" s="2">
        <v>1438.32</v>
      </c>
      <c r="R2587" s="2">
        <v>2876.64</v>
      </c>
      <c r="S2587" s="2">
        <v>0</v>
      </c>
      <c r="T2587" s="2" t="s">
        <v>44</v>
      </c>
    </row>
    <row r="2588" spans="1:20" x14ac:dyDescent="0.25">
      <c r="A2588" s="2" t="s">
        <v>18</v>
      </c>
      <c r="B2588" s="2" t="s">
        <v>37</v>
      </c>
      <c r="C2588" s="2">
        <v>72019</v>
      </c>
      <c r="D2588" s="11">
        <v>44606</v>
      </c>
      <c r="E2588" s="2" t="s">
        <v>318</v>
      </c>
      <c r="F2588" s="2" t="s">
        <v>319</v>
      </c>
      <c r="G2588" s="2" t="s">
        <v>3299</v>
      </c>
      <c r="H2588" s="2" t="s">
        <v>41</v>
      </c>
      <c r="I2588" s="11">
        <v>43650</v>
      </c>
      <c r="J2588" s="2">
        <v>49868</v>
      </c>
      <c r="K2588" s="2" t="s">
        <v>42</v>
      </c>
      <c r="L2588" s="2" t="s">
        <v>43</v>
      </c>
      <c r="M2588" s="2">
        <v>18</v>
      </c>
      <c r="N2588" s="2">
        <v>42260.65</v>
      </c>
      <c r="O2588" s="2">
        <v>0</v>
      </c>
      <c r="P2588" s="2">
        <v>3803.46</v>
      </c>
      <c r="Q2588" s="2">
        <v>3803.46</v>
      </c>
      <c r="R2588" s="2">
        <v>7606.92</v>
      </c>
      <c r="S2588" s="2">
        <v>0</v>
      </c>
      <c r="T2588" s="2" t="s">
        <v>44</v>
      </c>
    </row>
    <row r="2589" spans="1:20" x14ac:dyDescent="0.25">
      <c r="A2589" s="2" t="s">
        <v>18</v>
      </c>
      <c r="B2589" s="2" t="s">
        <v>37</v>
      </c>
      <c r="C2589" s="2">
        <v>72019</v>
      </c>
      <c r="D2589" s="11">
        <v>44606</v>
      </c>
      <c r="E2589" s="2" t="s">
        <v>318</v>
      </c>
      <c r="F2589" s="2" t="s">
        <v>319</v>
      </c>
      <c r="G2589" s="2" t="s">
        <v>3300</v>
      </c>
      <c r="H2589" s="2" t="s">
        <v>41</v>
      </c>
      <c r="I2589" s="11">
        <v>43650</v>
      </c>
      <c r="J2589" s="2">
        <v>16586</v>
      </c>
      <c r="K2589" s="2" t="s">
        <v>42</v>
      </c>
      <c r="L2589" s="2" t="s">
        <v>43</v>
      </c>
      <c r="M2589" s="2">
        <v>18</v>
      </c>
      <c r="N2589" s="2">
        <v>14056.35</v>
      </c>
      <c r="O2589" s="2">
        <v>0</v>
      </c>
      <c r="P2589" s="2">
        <v>1265.07</v>
      </c>
      <c r="Q2589" s="2">
        <v>1265.07</v>
      </c>
      <c r="R2589" s="2">
        <v>2530.14</v>
      </c>
      <c r="S2589" s="2">
        <v>0</v>
      </c>
      <c r="T2589" s="2" t="s">
        <v>44</v>
      </c>
    </row>
    <row r="2590" spans="1:20" x14ac:dyDescent="0.25">
      <c r="A2590" s="2" t="s">
        <v>18</v>
      </c>
      <c r="B2590" s="2" t="s">
        <v>37</v>
      </c>
      <c r="C2590" s="2">
        <v>72019</v>
      </c>
      <c r="D2590" s="11">
        <v>44606</v>
      </c>
      <c r="E2590" s="2" t="s">
        <v>318</v>
      </c>
      <c r="F2590" s="2" t="s">
        <v>319</v>
      </c>
      <c r="G2590" s="2" t="s">
        <v>3301</v>
      </c>
      <c r="H2590" s="2" t="s">
        <v>41</v>
      </c>
      <c r="I2590" s="11">
        <v>43650</v>
      </c>
      <c r="J2590" s="2">
        <v>13942</v>
      </c>
      <c r="K2590" s="2" t="s">
        <v>42</v>
      </c>
      <c r="L2590" s="2" t="s">
        <v>43</v>
      </c>
      <c r="M2590" s="2">
        <v>18</v>
      </c>
      <c r="N2590" s="2">
        <v>11815.65</v>
      </c>
      <c r="O2590" s="2">
        <v>0</v>
      </c>
      <c r="P2590" s="2">
        <v>1063.4100000000001</v>
      </c>
      <c r="Q2590" s="2">
        <v>1063.4100000000001</v>
      </c>
      <c r="R2590" s="2">
        <v>2126.8200000000002</v>
      </c>
      <c r="S2590" s="2">
        <v>0</v>
      </c>
      <c r="T2590" s="2" t="s">
        <v>44</v>
      </c>
    </row>
    <row r="2591" spans="1:20" x14ac:dyDescent="0.25">
      <c r="A2591" s="2" t="s">
        <v>18</v>
      </c>
      <c r="B2591" s="2" t="s">
        <v>37</v>
      </c>
      <c r="C2591" s="2">
        <v>72019</v>
      </c>
      <c r="D2591" s="11">
        <v>44606</v>
      </c>
      <c r="E2591" s="2" t="s">
        <v>318</v>
      </c>
      <c r="F2591" s="2" t="s">
        <v>319</v>
      </c>
      <c r="G2591" s="2" t="s">
        <v>3302</v>
      </c>
      <c r="H2591" s="2" t="s">
        <v>41</v>
      </c>
      <c r="I2591" s="11">
        <v>43650</v>
      </c>
      <c r="J2591" s="2">
        <v>7120</v>
      </c>
      <c r="K2591" s="2" t="s">
        <v>42</v>
      </c>
      <c r="L2591" s="2" t="s">
        <v>43</v>
      </c>
      <c r="M2591" s="2">
        <v>18</v>
      </c>
      <c r="N2591" s="2">
        <v>6033.75</v>
      </c>
      <c r="O2591" s="2">
        <v>0</v>
      </c>
      <c r="P2591" s="2">
        <v>543.04</v>
      </c>
      <c r="Q2591" s="2">
        <v>543.04</v>
      </c>
      <c r="R2591" s="2">
        <v>1086.08</v>
      </c>
      <c r="S2591" s="2">
        <v>0</v>
      </c>
      <c r="T2591" s="2" t="s">
        <v>44</v>
      </c>
    </row>
    <row r="2592" spans="1:20" x14ac:dyDescent="0.25">
      <c r="A2592" s="2" t="s">
        <v>18</v>
      </c>
      <c r="B2592" s="2" t="s">
        <v>37</v>
      </c>
      <c r="C2592" s="2">
        <v>72019</v>
      </c>
      <c r="D2592" s="11">
        <v>44606</v>
      </c>
      <c r="E2592" s="2" t="s">
        <v>318</v>
      </c>
      <c r="F2592" s="2" t="s">
        <v>319</v>
      </c>
      <c r="G2592" s="2" t="s">
        <v>3303</v>
      </c>
      <c r="H2592" s="2" t="s">
        <v>41</v>
      </c>
      <c r="I2592" s="11">
        <v>43650</v>
      </c>
      <c r="J2592" s="2">
        <v>1850</v>
      </c>
      <c r="K2592" s="2" t="s">
        <v>42</v>
      </c>
      <c r="L2592" s="2" t="s">
        <v>43</v>
      </c>
      <c r="M2592" s="2">
        <v>18</v>
      </c>
      <c r="N2592" s="2">
        <v>1567.5</v>
      </c>
      <c r="O2592" s="2">
        <v>0</v>
      </c>
      <c r="P2592" s="2">
        <v>141.08000000000001</v>
      </c>
      <c r="Q2592" s="2">
        <v>141.08000000000001</v>
      </c>
      <c r="R2592" s="2">
        <v>282.16000000000003</v>
      </c>
      <c r="S2592" s="2">
        <v>0</v>
      </c>
      <c r="T2592" s="2" t="s">
        <v>44</v>
      </c>
    </row>
    <row r="2593" spans="1:20" x14ac:dyDescent="0.25">
      <c r="A2593" s="2" t="s">
        <v>18</v>
      </c>
      <c r="B2593" s="2" t="s">
        <v>37</v>
      </c>
      <c r="C2593" s="2">
        <v>72019</v>
      </c>
      <c r="D2593" s="11">
        <v>44606</v>
      </c>
      <c r="E2593" s="2" t="s">
        <v>318</v>
      </c>
      <c r="F2593" s="2" t="s">
        <v>319</v>
      </c>
      <c r="G2593" s="2" t="s">
        <v>3304</v>
      </c>
      <c r="H2593" s="2" t="s">
        <v>41</v>
      </c>
      <c r="I2593" s="11">
        <v>43651</v>
      </c>
      <c r="J2593" s="2">
        <v>16322</v>
      </c>
      <c r="K2593" s="2" t="s">
        <v>42</v>
      </c>
      <c r="L2593" s="2" t="s">
        <v>43</v>
      </c>
      <c r="M2593" s="2">
        <v>18</v>
      </c>
      <c r="N2593" s="2">
        <v>13832</v>
      </c>
      <c r="O2593" s="2">
        <v>0</v>
      </c>
      <c r="P2593" s="2">
        <v>1244.8800000000001</v>
      </c>
      <c r="Q2593" s="2">
        <v>1244.8800000000001</v>
      </c>
      <c r="R2593" s="2">
        <v>2489.7600000000002</v>
      </c>
      <c r="S2593" s="2">
        <v>0</v>
      </c>
      <c r="T2593" s="2" t="s">
        <v>44</v>
      </c>
    </row>
    <row r="2594" spans="1:20" x14ac:dyDescent="0.25">
      <c r="A2594" s="2" t="s">
        <v>18</v>
      </c>
      <c r="B2594" s="2" t="s">
        <v>37</v>
      </c>
      <c r="C2594" s="2">
        <v>72019</v>
      </c>
      <c r="D2594" s="11">
        <v>44606</v>
      </c>
      <c r="E2594" s="2" t="s">
        <v>318</v>
      </c>
      <c r="F2594" s="2" t="s">
        <v>319</v>
      </c>
      <c r="G2594" s="2" t="s">
        <v>3305</v>
      </c>
      <c r="H2594" s="2" t="s">
        <v>41</v>
      </c>
      <c r="I2594" s="11">
        <v>43651</v>
      </c>
      <c r="J2594" s="2">
        <v>1876</v>
      </c>
      <c r="K2594" s="2" t="s">
        <v>42</v>
      </c>
      <c r="L2594" s="2" t="s">
        <v>43</v>
      </c>
      <c r="M2594" s="2">
        <v>18</v>
      </c>
      <c r="N2594" s="2">
        <v>1590.05</v>
      </c>
      <c r="O2594" s="2">
        <v>0</v>
      </c>
      <c r="P2594" s="2">
        <v>143.1</v>
      </c>
      <c r="Q2594" s="2">
        <v>143.1</v>
      </c>
      <c r="R2594" s="2">
        <v>286.2</v>
      </c>
      <c r="S2594" s="2">
        <v>0</v>
      </c>
      <c r="T2594" s="2" t="s">
        <v>44</v>
      </c>
    </row>
    <row r="2595" spans="1:20" x14ac:dyDescent="0.25">
      <c r="A2595" s="2" t="s">
        <v>18</v>
      </c>
      <c r="B2595" s="2" t="s">
        <v>37</v>
      </c>
      <c r="C2595" s="2">
        <v>72019</v>
      </c>
      <c r="D2595" s="11">
        <v>44606</v>
      </c>
      <c r="E2595" s="2" t="s">
        <v>318</v>
      </c>
      <c r="F2595" s="2" t="s">
        <v>319</v>
      </c>
      <c r="G2595" s="2" t="s">
        <v>3306</v>
      </c>
      <c r="H2595" s="2" t="s">
        <v>41</v>
      </c>
      <c r="I2595" s="11">
        <v>43652</v>
      </c>
      <c r="J2595" s="2">
        <v>59615</v>
      </c>
      <c r="K2595" s="2" t="s">
        <v>42</v>
      </c>
      <c r="L2595" s="2" t="s">
        <v>43</v>
      </c>
      <c r="M2595" s="2">
        <v>18</v>
      </c>
      <c r="N2595" s="2">
        <v>50521.42</v>
      </c>
      <c r="O2595" s="2">
        <v>0</v>
      </c>
      <c r="P2595" s="2">
        <v>4546.93</v>
      </c>
      <c r="Q2595" s="2">
        <v>4546.93</v>
      </c>
      <c r="R2595" s="2">
        <v>9093.86</v>
      </c>
      <c r="S2595" s="2">
        <v>0</v>
      </c>
      <c r="T2595" s="2" t="s">
        <v>44</v>
      </c>
    </row>
    <row r="2596" spans="1:20" x14ac:dyDescent="0.25">
      <c r="A2596" s="2" t="s">
        <v>18</v>
      </c>
      <c r="B2596" s="2" t="s">
        <v>37</v>
      </c>
      <c r="C2596" s="2">
        <v>72019</v>
      </c>
      <c r="D2596" s="11">
        <v>44606</v>
      </c>
      <c r="E2596" s="2" t="s">
        <v>318</v>
      </c>
      <c r="F2596" s="2" t="s">
        <v>319</v>
      </c>
      <c r="G2596" s="2" t="s">
        <v>3307</v>
      </c>
      <c r="H2596" s="2" t="s">
        <v>41</v>
      </c>
      <c r="I2596" s="11">
        <v>43655</v>
      </c>
      <c r="J2596" s="2">
        <v>11321</v>
      </c>
      <c r="K2596" s="2" t="s">
        <v>42</v>
      </c>
      <c r="L2596" s="2" t="s">
        <v>43</v>
      </c>
      <c r="M2596" s="2">
        <v>18</v>
      </c>
      <c r="N2596" s="2">
        <v>9593.9500000000007</v>
      </c>
      <c r="O2596" s="2">
        <v>0</v>
      </c>
      <c r="P2596" s="2">
        <v>863.46</v>
      </c>
      <c r="Q2596" s="2">
        <v>863.46</v>
      </c>
      <c r="R2596" s="2">
        <v>1726.92</v>
      </c>
      <c r="S2596" s="2">
        <v>0</v>
      </c>
      <c r="T2596" s="2" t="s">
        <v>44</v>
      </c>
    </row>
    <row r="2597" spans="1:20" x14ac:dyDescent="0.25">
      <c r="A2597" s="2" t="s">
        <v>18</v>
      </c>
      <c r="B2597" s="2" t="s">
        <v>37</v>
      </c>
      <c r="C2597" s="2">
        <v>72019</v>
      </c>
      <c r="D2597" s="11">
        <v>44606</v>
      </c>
      <c r="E2597" s="2" t="s">
        <v>318</v>
      </c>
      <c r="F2597" s="2" t="s">
        <v>319</v>
      </c>
      <c r="G2597" s="2" t="s">
        <v>3308</v>
      </c>
      <c r="H2597" s="2" t="s">
        <v>41</v>
      </c>
      <c r="I2597" s="11">
        <v>43655</v>
      </c>
      <c r="J2597" s="2">
        <v>822</v>
      </c>
      <c r="K2597" s="2" t="s">
        <v>42</v>
      </c>
      <c r="L2597" s="2" t="s">
        <v>43</v>
      </c>
      <c r="M2597" s="2">
        <v>18</v>
      </c>
      <c r="N2597" s="2">
        <v>696.6</v>
      </c>
      <c r="O2597" s="2">
        <v>0</v>
      </c>
      <c r="P2597" s="2">
        <v>62.69</v>
      </c>
      <c r="Q2597" s="2">
        <v>62.69</v>
      </c>
      <c r="R2597" s="2">
        <v>125.38</v>
      </c>
      <c r="S2597" s="2">
        <v>0</v>
      </c>
      <c r="T2597" s="2" t="s">
        <v>44</v>
      </c>
    </row>
    <row r="2598" spans="1:20" x14ac:dyDescent="0.25">
      <c r="A2598" s="2" t="s">
        <v>18</v>
      </c>
      <c r="B2598" s="2" t="s">
        <v>37</v>
      </c>
      <c r="C2598" s="2">
        <v>72019</v>
      </c>
      <c r="D2598" s="11">
        <v>44606</v>
      </c>
      <c r="E2598" s="2" t="s">
        <v>318</v>
      </c>
      <c r="F2598" s="2" t="s">
        <v>319</v>
      </c>
      <c r="G2598" s="2" t="s">
        <v>3309</v>
      </c>
      <c r="H2598" s="2" t="s">
        <v>41</v>
      </c>
      <c r="I2598" s="11">
        <v>43656</v>
      </c>
      <c r="J2598" s="2">
        <v>7652</v>
      </c>
      <c r="K2598" s="2" t="s">
        <v>42</v>
      </c>
      <c r="L2598" s="2" t="s">
        <v>43</v>
      </c>
      <c r="M2598" s="2">
        <v>18</v>
      </c>
      <c r="N2598" s="2">
        <v>6485.15</v>
      </c>
      <c r="O2598" s="2">
        <v>0</v>
      </c>
      <c r="P2598" s="2">
        <v>583.66</v>
      </c>
      <c r="Q2598" s="2">
        <v>583.66</v>
      </c>
      <c r="R2598" s="2">
        <v>1167.32</v>
      </c>
      <c r="S2598" s="2">
        <v>0</v>
      </c>
      <c r="T2598" s="2" t="s">
        <v>44</v>
      </c>
    </row>
    <row r="2599" spans="1:20" x14ac:dyDescent="0.25">
      <c r="A2599" s="2" t="s">
        <v>18</v>
      </c>
      <c r="B2599" s="2" t="s">
        <v>37</v>
      </c>
      <c r="C2599" s="2">
        <v>72019</v>
      </c>
      <c r="D2599" s="11">
        <v>44606</v>
      </c>
      <c r="E2599" s="2" t="s">
        <v>318</v>
      </c>
      <c r="F2599" s="2" t="s">
        <v>319</v>
      </c>
      <c r="G2599" s="2" t="s">
        <v>3310</v>
      </c>
      <c r="H2599" s="2" t="s">
        <v>41</v>
      </c>
      <c r="I2599" s="11">
        <v>43657</v>
      </c>
      <c r="J2599" s="2">
        <v>18691</v>
      </c>
      <c r="K2599" s="2" t="s">
        <v>42</v>
      </c>
      <c r="L2599" s="2" t="s">
        <v>43</v>
      </c>
      <c r="M2599" s="2">
        <v>18</v>
      </c>
      <c r="N2599" s="2">
        <v>15839.55</v>
      </c>
      <c r="O2599" s="2">
        <v>0</v>
      </c>
      <c r="P2599" s="2">
        <v>1425.56</v>
      </c>
      <c r="Q2599" s="2">
        <v>1425.56</v>
      </c>
      <c r="R2599" s="2">
        <v>2851.12</v>
      </c>
      <c r="S2599" s="2">
        <v>0</v>
      </c>
      <c r="T2599" s="2" t="s">
        <v>44</v>
      </c>
    </row>
    <row r="2600" spans="1:20" x14ac:dyDescent="0.25">
      <c r="A2600" s="2" t="s">
        <v>18</v>
      </c>
      <c r="B2600" s="2" t="s">
        <v>37</v>
      </c>
      <c r="C2600" s="2">
        <v>72019</v>
      </c>
      <c r="D2600" s="11">
        <v>44606</v>
      </c>
      <c r="E2600" s="2" t="s">
        <v>318</v>
      </c>
      <c r="F2600" s="2" t="s">
        <v>319</v>
      </c>
      <c r="G2600" s="2" t="s">
        <v>3311</v>
      </c>
      <c r="H2600" s="2" t="s">
        <v>41</v>
      </c>
      <c r="I2600" s="11">
        <v>43664</v>
      </c>
      <c r="J2600" s="2">
        <v>270380</v>
      </c>
      <c r="K2600" s="2" t="s">
        <v>42</v>
      </c>
      <c r="L2600" s="2" t="s">
        <v>43</v>
      </c>
      <c r="M2600" s="2">
        <v>18</v>
      </c>
      <c r="N2600" s="2">
        <v>229135.5</v>
      </c>
      <c r="O2600" s="2">
        <v>0</v>
      </c>
      <c r="P2600" s="2">
        <v>20622.189999999999</v>
      </c>
      <c r="Q2600" s="2">
        <v>20622.189999999999</v>
      </c>
      <c r="R2600" s="2">
        <v>41244.379999999997</v>
      </c>
      <c r="S2600" s="2">
        <v>0</v>
      </c>
      <c r="T2600" s="2" t="s">
        <v>44</v>
      </c>
    </row>
    <row r="2601" spans="1:20" x14ac:dyDescent="0.25">
      <c r="A2601" s="2" t="s">
        <v>18</v>
      </c>
      <c r="B2601" s="2" t="s">
        <v>37</v>
      </c>
      <c r="C2601" s="2">
        <v>72019</v>
      </c>
      <c r="D2601" s="11">
        <v>44606</v>
      </c>
      <c r="E2601" s="2" t="s">
        <v>318</v>
      </c>
      <c r="F2601" s="2" t="s">
        <v>319</v>
      </c>
      <c r="G2601" s="2" t="s">
        <v>3312</v>
      </c>
      <c r="H2601" s="2" t="s">
        <v>41</v>
      </c>
      <c r="I2601" s="11">
        <v>43664</v>
      </c>
      <c r="J2601" s="2">
        <v>41152</v>
      </c>
      <c r="K2601" s="2" t="s">
        <v>42</v>
      </c>
      <c r="L2601" s="2" t="s">
        <v>43</v>
      </c>
      <c r="M2601" s="2">
        <v>18</v>
      </c>
      <c r="N2601" s="2">
        <v>34874.949999999997</v>
      </c>
      <c r="O2601" s="2">
        <v>0</v>
      </c>
      <c r="P2601" s="2">
        <v>3138.75</v>
      </c>
      <c r="Q2601" s="2">
        <v>3138.75</v>
      </c>
      <c r="R2601" s="2">
        <v>6277.5</v>
      </c>
      <c r="S2601" s="2">
        <v>0</v>
      </c>
      <c r="T2601" s="2" t="s">
        <v>44</v>
      </c>
    </row>
    <row r="2602" spans="1:20" x14ac:dyDescent="0.25">
      <c r="A2602" s="2" t="s">
        <v>18</v>
      </c>
      <c r="B2602" s="2" t="s">
        <v>37</v>
      </c>
      <c r="C2602" s="2">
        <v>72019</v>
      </c>
      <c r="D2602" s="11">
        <v>44606</v>
      </c>
      <c r="E2602" s="2" t="s">
        <v>318</v>
      </c>
      <c r="F2602" s="2" t="s">
        <v>319</v>
      </c>
      <c r="G2602" s="2" t="s">
        <v>3313</v>
      </c>
      <c r="H2602" s="2" t="s">
        <v>41</v>
      </c>
      <c r="I2602" s="11">
        <v>43664</v>
      </c>
      <c r="J2602" s="2">
        <v>17150</v>
      </c>
      <c r="K2602" s="2" t="s">
        <v>42</v>
      </c>
      <c r="L2602" s="2" t="s">
        <v>43</v>
      </c>
      <c r="M2602" s="2">
        <v>18</v>
      </c>
      <c r="N2602" s="2">
        <v>14533.75</v>
      </c>
      <c r="O2602" s="2">
        <v>0</v>
      </c>
      <c r="P2602" s="2">
        <v>1308.04</v>
      </c>
      <c r="Q2602" s="2">
        <v>1308.04</v>
      </c>
      <c r="R2602" s="2">
        <v>2616.08</v>
      </c>
      <c r="S2602" s="2">
        <v>0</v>
      </c>
      <c r="T2602" s="2" t="s">
        <v>44</v>
      </c>
    </row>
    <row r="2603" spans="1:20" x14ac:dyDescent="0.25">
      <c r="A2603" s="2" t="s">
        <v>18</v>
      </c>
      <c r="B2603" s="2" t="s">
        <v>37</v>
      </c>
      <c r="C2603" s="2">
        <v>72019</v>
      </c>
      <c r="D2603" s="11">
        <v>44606</v>
      </c>
      <c r="E2603" s="2" t="s">
        <v>318</v>
      </c>
      <c r="F2603" s="2" t="s">
        <v>319</v>
      </c>
      <c r="G2603" s="2" t="s">
        <v>3314</v>
      </c>
      <c r="H2603" s="2" t="s">
        <v>41</v>
      </c>
      <c r="I2603" s="11">
        <v>43664</v>
      </c>
      <c r="J2603" s="2">
        <v>11330</v>
      </c>
      <c r="K2603" s="2" t="s">
        <v>42</v>
      </c>
      <c r="L2603" s="2" t="s">
        <v>43</v>
      </c>
      <c r="M2603" s="2">
        <v>18</v>
      </c>
      <c r="N2603" s="2">
        <v>9601.9</v>
      </c>
      <c r="O2603" s="2">
        <v>0</v>
      </c>
      <c r="P2603" s="2">
        <v>864.17</v>
      </c>
      <c r="Q2603" s="2">
        <v>864.17</v>
      </c>
      <c r="R2603" s="2">
        <v>1728.34</v>
      </c>
      <c r="S2603" s="2">
        <v>0</v>
      </c>
      <c r="T2603" s="2" t="s">
        <v>44</v>
      </c>
    </row>
    <row r="2604" spans="1:20" x14ac:dyDescent="0.25">
      <c r="A2604" s="2" t="s">
        <v>18</v>
      </c>
      <c r="B2604" s="2" t="s">
        <v>37</v>
      </c>
      <c r="C2604" s="2">
        <v>72019</v>
      </c>
      <c r="D2604" s="11">
        <v>44606</v>
      </c>
      <c r="E2604" s="2" t="s">
        <v>318</v>
      </c>
      <c r="F2604" s="2" t="s">
        <v>319</v>
      </c>
      <c r="G2604" s="2" t="s">
        <v>3315</v>
      </c>
      <c r="H2604" s="2" t="s">
        <v>41</v>
      </c>
      <c r="I2604" s="11">
        <v>43665</v>
      </c>
      <c r="J2604" s="2">
        <v>17191</v>
      </c>
      <c r="K2604" s="2" t="s">
        <v>42</v>
      </c>
      <c r="L2604" s="2" t="s">
        <v>43</v>
      </c>
      <c r="M2604" s="2">
        <v>18</v>
      </c>
      <c r="N2604" s="2">
        <v>14568.4</v>
      </c>
      <c r="O2604" s="2">
        <v>0</v>
      </c>
      <c r="P2604" s="2">
        <v>1311.16</v>
      </c>
      <c r="Q2604" s="2">
        <v>1311.16</v>
      </c>
      <c r="R2604" s="2">
        <v>2622.32</v>
      </c>
      <c r="S2604" s="2">
        <v>0</v>
      </c>
      <c r="T2604" s="2" t="s">
        <v>44</v>
      </c>
    </row>
    <row r="2605" spans="1:20" x14ac:dyDescent="0.25">
      <c r="A2605" s="2" t="s">
        <v>18</v>
      </c>
      <c r="B2605" s="2" t="s">
        <v>37</v>
      </c>
      <c r="C2605" s="2">
        <v>72019</v>
      </c>
      <c r="D2605" s="11">
        <v>44606</v>
      </c>
      <c r="E2605" s="2" t="s">
        <v>318</v>
      </c>
      <c r="F2605" s="2" t="s">
        <v>319</v>
      </c>
      <c r="G2605" s="2" t="s">
        <v>3316</v>
      </c>
      <c r="H2605" s="2" t="s">
        <v>41</v>
      </c>
      <c r="I2605" s="11">
        <v>43669</v>
      </c>
      <c r="J2605" s="2">
        <v>24916</v>
      </c>
      <c r="K2605" s="2" t="s">
        <v>42</v>
      </c>
      <c r="L2605" s="2" t="s">
        <v>43</v>
      </c>
      <c r="M2605" s="2">
        <v>18</v>
      </c>
      <c r="N2605" s="2">
        <v>21115.25</v>
      </c>
      <c r="O2605" s="2">
        <v>0</v>
      </c>
      <c r="P2605" s="2">
        <v>1900.37</v>
      </c>
      <c r="Q2605" s="2">
        <v>1900.37</v>
      </c>
      <c r="R2605" s="2">
        <v>3800.74</v>
      </c>
      <c r="S2605" s="2">
        <v>0</v>
      </c>
      <c r="T2605" s="2" t="s">
        <v>44</v>
      </c>
    </row>
    <row r="2606" spans="1:20" x14ac:dyDescent="0.25">
      <c r="A2606" s="2" t="s">
        <v>18</v>
      </c>
      <c r="B2606" s="2" t="s">
        <v>37</v>
      </c>
      <c r="C2606" s="2">
        <v>72019</v>
      </c>
      <c r="D2606" s="11">
        <v>44606</v>
      </c>
      <c r="E2606" s="2" t="s">
        <v>318</v>
      </c>
      <c r="F2606" s="2" t="s">
        <v>319</v>
      </c>
      <c r="G2606" s="2" t="s">
        <v>3317</v>
      </c>
      <c r="H2606" s="2" t="s">
        <v>41</v>
      </c>
      <c r="I2606" s="11">
        <v>43669</v>
      </c>
      <c r="J2606" s="2">
        <v>91430</v>
      </c>
      <c r="K2606" s="2" t="s">
        <v>42</v>
      </c>
      <c r="L2606" s="2" t="s">
        <v>43</v>
      </c>
      <c r="M2606" s="2">
        <v>18</v>
      </c>
      <c r="N2606" s="2">
        <v>77483.42</v>
      </c>
      <c r="O2606" s="2">
        <v>0</v>
      </c>
      <c r="P2606" s="2">
        <v>6973.51</v>
      </c>
      <c r="Q2606" s="2">
        <v>6973.51</v>
      </c>
      <c r="R2606" s="2">
        <v>13947.02</v>
      </c>
      <c r="S2606" s="2">
        <v>0</v>
      </c>
      <c r="T2606" s="2" t="s">
        <v>44</v>
      </c>
    </row>
    <row r="2607" spans="1:20" x14ac:dyDescent="0.25">
      <c r="A2607" s="2" t="s">
        <v>18</v>
      </c>
      <c r="B2607" s="2" t="s">
        <v>37</v>
      </c>
      <c r="C2607" s="2">
        <v>72019</v>
      </c>
      <c r="D2607" s="11">
        <v>44606</v>
      </c>
      <c r="E2607" s="2" t="s">
        <v>318</v>
      </c>
      <c r="F2607" s="2" t="s">
        <v>319</v>
      </c>
      <c r="G2607" s="2" t="s">
        <v>3318</v>
      </c>
      <c r="H2607" s="2" t="s">
        <v>41</v>
      </c>
      <c r="I2607" s="11">
        <v>43670</v>
      </c>
      <c r="J2607" s="2">
        <v>99609</v>
      </c>
      <c r="K2607" s="2" t="s">
        <v>42</v>
      </c>
      <c r="L2607" s="2" t="s">
        <v>43</v>
      </c>
      <c r="M2607" s="2">
        <v>18</v>
      </c>
      <c r="N2607" s="2">
        <v>84414</v>
      </c>
      <c r="O2607" s="2">
        <v>0</v>
      </c>
      <c r="P2607" s="2">
        <v>7597.26</v>
      </c>
      <c r="Q2607" s="2">
        <v>7597.26</v>
      </c>
      <c r="R2607" s="2">
        <v>15194.52</v>
      </c>
      <c r="S2607" s="2">
        <v>0</v>
      </c>
      <c r="T2607" s="2" t="s">
        <v>44</v>
      </c>
    </row>
    <row r="2608" spans="1:20" x14ac:dyDescent="0.25">
      <c r="A2608" s="2" t="s">
        <v>18</v>
      </c>
      <c r="B2608" s="2" t="s">
        <v>37</v>
      </c>
      <c r="C2608" s="2">
        <v>72019</v>
      </c>
      <c r="D2608" s="11">
        <v>44606</v>
      </c>
      <c r="E2608" s="2" t="s">
        <v>318</v>
      </c>
      <c r="F2608" s="2" t="s">
        <v>319</v>
      </c>
      <c r="G2608" s="2" t="s">
        <v>3319</v>
      </c>
      <c r="H2608" s="2" t="s">
        <v>41</v>
      </c>
      <c r="I2608" s="11">
        <v>43670</v>
      </c>
      <c r="J2608" s="2">
        <v>202215</v>
      </c>
      <c r="K2608" s="2" t="s">
        <v>42</v>
      </c>
      <c r="L2608" s="2" t="s">
        <v>43</v>
      </c>
      <c r="M2608" s="2">
        <v>18</v>
      </c>
      <c r="N2608" s="2">
        <v>171369</v>
      </c>
      <c r="O2608" s="2">
        <v>0</v>
      </c>
      <c r="P2608" s="2">
        <v>15423.21</v>
      </c>
      <c r="Q2608" s="2">
        <v>15423.21</v>
      </c>
      <c r="R2608" s="2">
        <v>30846.42</v>
      </c>
      <c r="S2608" s="2">
        <v>0</v>
      </c>
      <c r="T2608" s="2" t="s">
        <v>44</v>
      </c>
    </row>
    <row r="2609" spans="1:20" x14ac:dyDescent="0.25">
      <c r="A2609" s="2" t="s">
        <v>18</v>
      </c>
      <c r="B2609" s="2" t="s">
        <v>37</v>
      </c>
      <c r="C2609" s="2">
        <v>72019</v>
      </c>
      <c r="D2609" s="11">
        <v>44606</v>
      </c>
      <c r="E2609" s="2" t="s">
        <v>318</v>
      </c>
      <c r="F2609" s="2" t="s">
        <v>319</v>
      </c>
      <c r="G2609" s="2" t="s">
        <v>3320</v>
      </c>
      <c r="H2609" s="2" t="s">
        <v>41</v>
      </c>
      <c r="I2609" s="11">
        <v>43675</v>
      </c>
      <c r="J2609" s="2">
        <v>29425</v>
      </c>
      <c r="K2609" s="2" t="s">
        <v>42</v>
      </c>
      <c r="L2609" s="2" t="s">
        <v>43</v>
      </c>
      <c r="M2609" s="2">
        <v>18</v>
      </c>
      <c r="N2609" s="2">
        <v>24936.799999999999</v>
      </c>
      <c r="O2609" s="2">
        <v>0</v>
      </c>
      <c r="P2609" s="2">
        <v>2244.31</v>
      </c>
      <c r="Q2609" s="2">
        <v>2244.31</v>
      </c>
      <c r="R2609" s="2">
        <v>4488.62</v>
      </c>
      <c r="S2609" s="2">
        <v>0</v>
      </c>
      <c r="T2609" s="2" t="s">
        <v>44</v>
      </c>
    </row>
    <row r="2610" spans="1:20" x14ac:dyDescent="0.25">
      <c r="A2610" s="2" t="s">
        <v>18</v>
      </c>
      <c r="B2610" s="2" t="s">
        <v>37</v>
      </c>
      <c r="C2610" s="2">
        <v>72019</v>
      </c>
      <c r="D2610" s="11">
        <v>44606</v>
      </c>
      <c r="E2610" s="2" t="s">
        <v>345</v>
      </c>
      <c r="F2610" s="2" t="s">
        <v>346</v>
      </c>
      <c r="G2610" s="2" t="s">
        <v>3321</v>
      </c>
      <c r="H2610" s="2" t="s">
        <v>41</v>
      </c>
      <c r="I2610" s="11">
        <v>43650</v>
      </c>
      <c r="J2610" s="2">
        <v>23300.36</v>
      </c>
      <c r="K2610" s="2" t="s">
        <v>42</v>
      </c>
      <c r="L2610" s="2" t="s">
        <v>43</v>
      </c>
      <c r="M2610" s="2">
        <v>12</v>
      </c>
      <c r="N2610" s="2">
        <v>14508.93</v>
      </c>
      <c r="O2610" s="2">
        <v>0</v>
      </c>
      <c r="P2610" s="2">
        <v>870.54</v>
      </c>
      <c r="Q2610" s="2">
        <v>870.54</v>
      </c>
      <c r="R2610" s="2">
        <v>1741.08</v>
      </c>
      <c r="S2610" s="2">
        <v>0</v>
      </c>
      <c r="T2610" s="2" t="s">
        <v>44</v>
      </c>
    </row>
    <row r="2611" spans="1:20" x14ac:dyDescent="0.25">
      <c r="A2611" s="2" t="s">
        <v>18</v>
      </c>
      <c r="B2611" s="2" t="s">
        <v>37</v>
      </c>
      <c r="C2611" s="2">
        <v>72019</v>
      </c>
      <c r="D2611" s="11">
        <v>44606</v>
      </c>
      <c r="E2611" s="2" t="s">
        <v>345</v>
      </c>
      <c r="F2611" s="2" t="s">
        <v>346</v>
      </c>
      <c r="G2611" s="2" t="s">
        <v>3321</v>
      </c>
      <c r="H2611" s="2" t="s">
        <v>41</v>
      </c>
      <c r="I2611" s="11">
        <v>43650</v>
      </c>
      <c r="J2611" s="2">
        <v>23300.36</v>
      </c>
      <c r="K2611" s="2" t="s">
        <v>42</v>
      </c>
      <c r="L2611" s="2" t="s">
        <v>43</v>
      </c>
      <c r="M2611" s="2">
        <v>18</v>
      </c>
      <c r="N2611" s="2">
        <v>5974.87</v>
      </c>
      <c r="O2611" s="2">
        <v>0</v>
      </c>
      <c r="P2611" s="2">
        <v>537.74</v>
      </c>
      <c r="Q2611" s="2">
        <v>537.74</v>
      </c>
      <c r="R2611" s="2">
        <v>1075.48</v>
      </c>
      <c r="S2611" s="2">
        <v>0</v>
      </c>
      <c r="T2611" s="2" t="s">
        <v>44</v>
      </c>
    </row>
    <row r="2612" spans="1:20" x14ac:dyDescent="0.25">
      <c r="A2612" s="2" t="s">
        <v>18</v>
      </c>
      <c r="B2612" s="2" t="s">
        <v>37</v>
      </c>
      <c r="C2612" s="2">
        <v>72019</v>
      </c>
      <c r="D2612" s="11">
        <v>44606</v>
      </c>
      <c r="E2612" s="2" t="s">
        <v>348</v>
      </c>
      <c r="F2612" s="2" t="s">
        <v>349</v>
      </c>
      <c r="G2612" s="2" t="s">
        <v>3322</v>
      </c>
      <c r="H2612" s="2" t="s">
        <v>41</v>
      </c>
      <c r="I2612" s="11">
        <v>43651</v>
      </c>
      <c r="J2612" s="2">
        <v>5475.2</v>
      </c>
      <c r="K2612" s="2" t="s">
        <v>42</v>
      </c>
      <c r="L2612" s="2" t="s">
        <v>43</v>
      </c>
      <c r="M2612" s="2">
        <v>18</v>
      </c>
      <c r="N2612" s="2">
        <v>4640</v>
      </c>
      <c r="O2612" s="2">
        <v>0</v>
      </c>
      <c r="P2612" s="2">
        <v>417.6</v>
      </c>
      <c r="Q2612" s="2">
        <v>417.6</v>
      </c>
      <c r="R2612" s="2">
        <v>835.2</v>
      </c>
      <c r="S2612" s="2">
        <v>0</v>
      </c>
      <c r="T2612" s="2" t="s">
        <v>44</v>
      </c>
    </row>
    <row r="2613" spans="1:20" x14ac:dyDescent="0.25">
      <c r="A2613" s="2" t="s">
        <v>18</v>
      </c>
      <c r="B2613" s="2" t="s">
        <v>37</v>
      </c>
      <c r="C2613" s="2">
        <v>72019</v>
      </c>
      <c r="D2613" s="11">
        <v>44606</v>
      </c>
      <c r="E2613" s="2" t="s">
        <v>672</v>
      </c>
      <c r="F2613" s="2" t="s">
        <v>673</v>
      </c>
      <c r="G2613" s="2" t="s">
        <v>602</v>
      </c>
      <c r="H2613" s="2" t="s">
        <v>41</v>
      </c>
      <c r="I2613" s="11">
        <v>43673</v>
      </c>
      <c r="J2613" s="2">
        <v>3540</v>
      </c>
      <c r="K2613" s="2" t="s">
        <v>42</v>
      </c>
      <c r="L2613" s="2" t="s">
        <v>43</v>
      </c>
      <c r="M2613" s="2">
        <v>18</v>
      </c>
      <c r="N2613" s="2">
        <v>3000</v>
      </c>
      <c r="O2613" s="2">
        <v>0</v>
      </c>
      <c r="P2613" s="2">
        <v>270</v>
      </c>
      <c r="Q2613" s="2">
        <v>270</v>
      </c>
      <c r="R2613" s="2">
        <v>540</v>
      </c>
      <c r="S2613" s="2">
        <v>0</v>
      </c>
      <c r="T2613" s="2" t="s">
        <v>44</v>
      </c>
    </row>
    <row r="2614" spans="1:20" x14ac:dyDescent="0.25">
      <c r="A2614" s="2" t="s">
        <v>18</v>
      </c>
      <c r="B2614" s="2" t="s">
        <v>37</v>
      </c>
      <c r="C2614" s="2">
        <v>72019</v>
      </c>
      <c r="D2614" s="11">
        <v>44606</v>
      </c>
      <c r="E2614" s="2" t="s">
        <v>2014</v>
      </c>
      <c r="F2614" s="2" t="s">
        <v>2015</v>
      </c>
      <c r="G2614" s="2" t="s">
        <v>3323</v>
      </c>
      <c r="H2614" s="2" t="s">
        <v>41</v>
      </c>
      <c r="I2614" s="11">
        <v>43654</v>
      </c>
      <c r="J2614" s="2">
        <v>17128</v>
      </c>
      <c r="K2614" s="2" t="s">
        <v>42</v>
      </c>
      <c r="L2614" s="2" t="s">
        <v>43</v>
      </c>
      <c r="M2614" s="2">
        <v>18</v>
      </c>
      <c r="N2614" s="2">
        <v>14514.5</v>
      </c>
      <c r="O2614" s="2">
        <v>2612.61</v>
      </c>
      <c r="P2614" s="2">
        <v>0</v>
      </c>
      <c r="Q2614" s="2">
        <v>0</v>
      </c>
      <c r="R2614" s="2">
        <v>2612.61</v>
      </c>
      <c r="S2614" s="2">
        <v>0</v>
      </c>
      <c r="T2614" s="2" t="s">
        <v>44</v>
      </c>
    </row>
    <row r="2615" spans="1:20" x14ac:dyDescent="0.25">
      <c r="A2615" s="2" t="s">
        <v>18</v>
      </c>
      <c r="B2615" s="2" t="s">
        <v>37</v>
      </c>
      <c r="C2615" s="2">
        <v>72019</v>
      </c>
      <c r="D2615" s="11">
        <v>44606</v>
      </c>
      <c r="E2615" s="2" t="s">
        <v>1256</v>
      </c>
      <c r="F2615" s="2" t="s">
        <v>1257</v>
      </c>
      <c r="G2615" s="2" t="s">
        <v>3324</v>
      </c>
      <c r="H2615" s="2" t="s">
        <v>41</v>
      </c>
      <c r="I2615" s="11">
        <v>43675</v>
      </c>
      <c r="J2615" s="2">
        <v>14160</v>
      </c>
      <c r="K2615" s="2" t="s">
        <v>42</v>
      </c>
      <c r="L2615" s="2" t="s">
        <v>43</v>
      </c>
      <c r="M2615" s="2">
        <v>18</v>
      </c>
      <c r="N2615" s="2">
        <v>12000</v>
      </c>
      <c r="O2615" s="2">
        <v>0</v>
      </c>
      <c r="P2615" s="2">
        <v>1080</v>
      </c>
      <c r="Q2615" s="2">
        <v>1080</v>
      </c>
      <c r="R2615" s="2">
        <v>2160</v>
      </c>
      <c r="S2615" s="2">
        <v>0</v>
      </c>
      <c r="T2615" s="2" t="s">
        <v>44</v>
      </c>
    </row>
    <row r="2616" spans="1:20" x14ac:dyDescent="0.25">
      <c r="A2616" s="2" t="s">
        <v>18</v>
      </c>
      <c r="B2616" s="2" t="s">
        <v>37</v>
      </c>
      <c r="C2616" s="2">
        <v>72019</v>
      </c>
      <c r="D2616" s="11">
        <v>44606</v>
      </c>
      <c r="E2616" s="2" t="s">
        <v>355</v>
      </c>
      <c r="F2616" s="2" t="s">
        <v>356</v>
      </c>
      <c r="G2616" s="2" t="s">
        <v>3325</v>
      </c>
      <c r="H2616" s="2" t="s">
        <v>41</v>
      </c>
      <c r="I2616" s="11">
        <v>43675</v>
      </c>
      <c r="J2616" s="2">
        <v>3780</v>
      </c>
      <c r="K2616" s="2" t="s">
        <v>42</v>
      </c>
      <c r="L2616" s="2" t="s">
        <v>43</v>
      </c>
      <c r="M2616" s="2">
        <v>12</v>
      </c>
      <c r="N2616" s="2">
        <v>252</v>
      </c>
      <c r="O2616" s="2">
        <v>0</v>
      </c>
      <c r="P2616" s="2">
        <v>15.12</v>
      </c>
      <c r="Q2616" s="2">
        <v>15.12</v>
      </c>
      <c r="R2616" s="2">
        <v>30.24</v>
      </c>
      <c r="S2616" s="2">
        <v>0</v>
      </c>
      <c r="T2616" s="2" t="s">
        <v>44</v>
      </c>
    </row>
    <row r="2617" spans="1:20" x14ac:dyDescent="0.25">
      <c r="A2617" s="2" t="s">
        <v>18</v>
      </c>
      <c r="B2617" s="2" t="s">
        <v>37</v>
      </c>
      <c r="C2617" s="2">
        <v>72019</v>
      </c>
      <c r="D2617" s="11">
        <v>44606</v>
      </c>
      <c r="E2617" s="2" t="s">
        <v>355</v>
      </c>
      <c r="F2617" s="2" t="s">
        <v>356</v>
      </c>
      <c r="G2617" s="2" t="s">
        <v>3325</v>
      </c>
      <c r="H2617" s="2" t="s">
        <v>41</v>
      </c>
      <c r="I2617" s="11">
        <v>43675</v>
      </c>
      <c r="J2617" s="2">
        <v>3780</v>
      </c>
      <c r="K2617" s="2" t="s">
        <v>42</v>
      </c>
      <c r="L2617" s="2" t="s">
        <v>43</v>
      </c>
      <c r="M2617" s="2">
        <v>18</v>
      </c>
      <c r="N2617" s="2">
        <v>2964</v>
      </c>
      <c r="O2617" s="2">
        <v>0</v>
      </c>
      <c r="P2617" s="2">
        <v>266.76</v>
      </c>
      <c r="Q2617" s="2">
        <v>266.76</v>
      </c>
      <c r="R2617" s="2">
        <v>533.52</v>
      </c>
      <c r="S2617" s="2">
        <v>0</v>
      </c>
      <c r="T2617" s="2" t="s">
        <v>44</v>
      </c>
    </row>
    <row r="2618" spans="1:20" x14ac:dyDescent="0.25">
      <c r="A2618" s="2" t="s">
        <v>18</v>
      </c>
      <c r="B2618" s="2" t="s">
        <v>37</v>
      </c>
      <c r="C2618" s="2">
        <v>72019</v>
      </c>
      <c r="D2618" s="11">
        <v>44606</v>
      </c>
      <c r="E2618" s="2" t="s">
        <v>355</v>
      </c>
      <c r="F2618" s="2" t="s">
        <v>356</v>
      </c>
      <c r="G2618" s="2" t="s">
        <v>3326</v>
      </c>
      <c r="H2618" s="2" t="s">
        <v>41</v>
      </c>
      <c r="I2618" s="11">
        <v>43676</v>
      </c>
      <c r="J2618" s="2">
        <v>11554</v>
      </c>
      <c r="K2618" s="2" t="s">
        <v>42</v>
      </c>
      <c r="L2618" s="2" t="s">
        <v>43</v>
      </c>
      <c r="M2618" s="2">
        <v>12</v>
      </c>
      <c r="N2618" s="2">
        <v>8355</v>
      </c>
      <c r="O2618" s="2">
        <v>0</v>
      </c>
      <c r="P2618" s="2">
        <v>501.3</v>
      </c>
      <c r="Q2618" s="2">
        <v>501.3</v>
      </c>
      <c r="R2618" s="2">
        <v>1002.6</v>
      </c>
      <c r="S2618" s="2">
        <v>0</v>
      </c>
      <c r="T2618" s="2" t="s">
        <v>44</v>
      </c>
    </row>
    <row r="2619" spans="1:20" x14ac:dyDescent="0.25">
      <c r="A2619" s="2" t="s">
        <v>18</v>
      </c>
      <c r="B2619" s="2" t="s">
        <v>37</v>
      </c>
      <c r="C2619" s="2">
        <v>72019</v>
      </c>
      <c r="D2619" s="11">
        <v>44606</v>
      </c>
      <c r="E2619" s="2" t="s">
        <v>355</v>
      </c>
      <c r="F2619" s="2" t="s">
        <v>356</v>
      </c>
      <c r="G2619" s="2" t="s">
        <v>3326</v>
      </c>
      <c r="H2619" s="2" t="s">
        <v>41</v>
      </c>
      <c r="I2619" s="11">
        <v>43676</v>
      </c>
      <c r="J2619" s="2">
        <v>11554</v>
      </c>
      <c r="K2619" s="2" t="s">
        <v>42</v>
      </c>
      <c r="L2619" s="2" t="s">
        <v>43</v>
      </c>
      <c r="M2619" s="2">
        <v>18</v>
      </c>
      <c r="N2619" s="2">
        <v>1861</v>
      </c>
      <c r="O2619" s="2">
        <v>0</v>
      </c>
      <c r="P2619" s="2">
        <v>167.49</v>
      </c>
      <c r="Q2619" s="2">
        <v>167.49</v>
      </c>
      <c r="R2619" s="2">
        <v>334.98</v>
      </c>
      <c r="S2619" s="2">
        <v>0</v>
      </c>
      <c r="T2619" s="2" t="s">
        <v>44</v>
      </c>
    </row>
    <row r="2620" spans="1:20" x14ac:dyDescent="0.25">
      <c r="A2620" s="2" t="s">
        <v>18</v>
      </c>
      <c r="B2620" s="2" t="s">
        <v>37</v>
      </c>
      <c r="C2620" s="2">
        <v>72019</v>
      </c>
      <c r="D2620" s="11">
        <v>44606</v>
      </c>
      <c r="E2620" s="2" t="s">
        <v>384</v>
      </c>
      <c r="F2620" s="2" t="s">
        <v>385</v>
      </c>
      <c r="G2620" s="2" t="s">
        <v>3327</v>
      </c>
      <c r="H2620" s="2" t="s">
        <v>41</v>
      </c>
      <c r="I2620" s="11">
        <v>43671</v>
      </c>
      <c r="J2620" s="2">
        <v>2052.61</v>
      </c>
      <c r="K2620" s="2" t="s">
        <v>42</v>
      </c>
      <c r="L2620" s="2" t="s">
        <v>43</v>
      </c>
      <c r="M2620" s="2">
        <v>18</v>
      </c>
      <c r="N2620" s="2">
        <v>1739.5</v>
      </c>
      <c r="O2620" s="2">
        <v>0</v>
      </c>
      <c r="P2620" s="2">
        <v>156.56</v>
      </c>
      <c r="Q2620" s="2">
        <v>156.56</v>
      </c>
      <c r="R2620" s="2">
        <v>313.12</v>
      </c>
      <c r="S2620" s="2">
        <v>0</v>
      </c>
      <c r="T2620" s="2" t="s">
        <v>44</v>
      </c>
    </row>
    <row r="2621" spans="1:20" x14ac:dyDescent="0.25">
      <c r="A2621" s="2" t="s">
        <v>18</v>
      </c>
      <c r="B2621" s="2" t="s">
        <v>37</v>
      </c>
      <c r="C2621" s="2">
        <v>72019</v>
      </c>
      <c r="D2621" s="11">
        <v>44606</v>
      </c>
      <c r="E2621" s="2" t="s">
        <v>384</v>
      </c>
      <c r="F2621" s="2" t="s">
        <v>385</v>
      </c>
      <c r="G2621" s="2" t="s">
        <v>3328</v>
      </c>
      <c r="H2621" s="2" t="s">
        <v>41</v>
      </c>
      <c r="I2621" s="11">
        <v>43671</v>
      </c>
      <c r="J2621" s="2">
        <v>1968.24</v>
      </c>
      <c r="K2621" s="2" t="s">
        <v>42</v>
      </c>
      <c r="L2621" s="2" t="s">
        <v>43</v>
      </c>
      <c r="M2621" s="2">
        <v>18</v>
      </c>
      <c r="N2621" s="2">
        <v>1668</v>
      </c>
      <c r="O2621" s="2">
        <v>0</v>
      </c>
      <c r="P2621" s="2">
        <v>150.12</v>
      </c>
      <c r="Q2621" s="2">
        <v>150.12</v>
      </c>
      <c r="R2621" s="2">
        <v>300.24</v>
      </c>
      <c r="S2621" s="2">
        <v>0</v>
      </c>
      <c r="T2621" s="2" t="s">
        <v>44</v>
      </c>
    </row>
    <row r="2622" spans="1:20" x14ac:dyDescent="0.25">
      <c r="A2622" s="2" t="s">
        <v>18</v>
      </c>
      <c r="B2622" s="2" t="s">
        <v>37</v>
      </c>
      <c r="C2622" s="2">
        <v>72019</v>
      </c>
      <c r="D2622" s="11">
        <v>44606</v>
      </c>
      <c r="E2622" s="2" t="s">
        <v>384</v>
      </c>
      <c r="F2622" s="2" t="s">
        <v>385</v>
      </c>
      <c r="G2622" s="2" t="s">
        <v>3329</v>
      </c>
      <c r="H2622" s="2" t="s">
        <v>41</v>
      </c>
      <c r="I2622" s="11">
        <v>43671</v>
      </c>
      <c r="J2622" s="2">
        <v>5295.84</v>
      </c>
      <c r="K2622" s="2" t="s">
        <v>42</v>
      </c>
      <c r="L2622" s="2" t="s">
        <v>43</v>
      </c>
      <c r="M2622" s="2">
        <v>18</v>
      </c>
      <c r="N2622" s="2">
        <v>4488</v>
      </c>
      <c r="O2622" s="2">
        <v>0</v>
      </c>
      <c r="P2622" s="2">
        <v>403.92</v>
      </c>
      <c r="Q2622" s="2">
        <v>403.92</v>
      </c>
      <c r="R2622" s="2">
        <v>807.84</v>
      </c>
      <c r="S2622" s="2">
        <v>0</v>
      </c>
      <c r="T2622" s="2" t="s">
        <v>44</v>
      </c>
    </row>
    <row r="2623" spans="1:20" x14ac:dyDescent="0.25">
      <c r="A2623" s="2" t="s">
        <v>18</v>
      </c>
      <c r="B2623" s="2" t="s">
        <v>37</v>
      </c>
      <c r="C2623" s="2">
        <v>72019</v>
      </c>
      <c r="D2623" s="11">
        <v>44606</v>
      </c>
      <c r="E2623" s="2" t="s">
        <v>384</v>
      </c>
      <c r="F2623" s="2" t="s">
        <v>385</v>
      </c>
      <c r="G2623" s="2" t="s">
        <v>3330</v>
      </c>
      <c r="H2623" s="2" t="s">
        <v>41</v>
      </c>
      <c r="I2623" s="11">
        <v>43673</v>
      </c>
      <c r="J2623" s="2">
        <v>688.88</v>
      </c>
      <c r="K2623" s="2" t="s">
        <v>42</v>
      </c>
      <c r="L2623" s="2" t="s">
        <v>43</v>
      </c>
      <c r="M2623" s="2">
        <v>18</v>
      </c>
      <c r="N2623" s="2">
        <v>583.79999999999995</v>
      </c>
      <c r="O2623" s="2">
        <v>0</v>
      </c>
      <c r="P2623" s="2">
        <v>52.54</v>
      </c>
      <c r="Q2623" s="2">
        <v>52.54</v>
      </c>
      <c r="R2623" s="2">
        <v>105.08</v>
      </c>
      <c r="S2623" s="2">
        <v>0</v>
      </c>
      <c r="T2623" s="2" t="s">
        <v>44</v>
      </c>
    </row>
    <row r="2624" spans="1:20" x14ac:dyDescent="0.25">
      <c r="A2624" s="2" t="s">
        <v>18</v>
      </c>
      <c r="B2624" s="2" t="s">
        <v>37</v>
      </c>
      <c r="C2624" s="2">
        <v>72019</v>
      </c>
      <c r="D2624" s="11">
        <v>44606</v>
      </c>
      <c r="E2624" s="2" t="s">
        <v>384</v>
      </c>
      <c r="F2624" s="2" t="s">
        <v>385</v>
      </c>
      <c r="G2624" s="2" t="s">
        <v>3331</v>
      </c>
      <c r="H2624" s="2" t="s">
        <v>41</v>
      </c>
      <c r="I2624" s="11">
        <v>43677</v>
      </c>
      <c r="J2624" s="2">
        <v>49158.8</v>
      </c>
      <c r="K2624" s="2" t="s">
        <v>42</v>
      </c>
      <c r="L2624" s="2" t="s">
        <v>43</v>
      </c>
      <c r="M2624" s="2">
        <v>18</v>
      </c>
      <c r="N2624" s="2">
        <v>41660</v>
      </c>
      <c r="O2624" s="2">
        <v>0</v>
      </c>
      <c r="P2624" s="2">
        <v>3749.4</v>
      </c>
      <c r="Q2624" s="2">
        <v>3749.4</v>
      </c>
      <c r="R2624" s="2">
        <v>7498.8</v>
      </c>
      <c r="S2624" s="2">
        <v>0</v>
      </c>
      <c r="T2624" s="2" t="s">
        <v>44</v>
      </c>
    </row>
    <row r="2625" spans="1:20" x14ac:dyDescent="0.25">
      <c r="A2625" s="2" t="s">
        <v>18</v>
      </c>
      <c r="B2625" s="2" t="s">
        <v>37</v>
      </c>
      <c r="C2625" s="2">
        <v>72019</v>
      </c>
      <c r="D2625" s="11">
        <v>44606</v>
      </c>
      <c r="E2625" s="2" t="s">
        <v>384</v>
      </c>
      <c r="F2625" s="2" t="s">
        <v>385</v>
      </c>
      <c r="G2625" s="2" t="s">
        <v>3332</v>
      </c>
      <c r="H2625" s="2" t="s">
        <v>41</v>
      </c>
      <c r="I2625" s="11">
        <v>43656</v>
      </c>
      <c r="J2625" s="2">
        <v>21211.89</v>
      </c>
      <c r="K2625" s="2" t="s">
        <v>42</v>
      </c>
      <c r="L2625" s="2" t="s">
        <v>43</v>
      </c>
      <c r="M2625" s="2">
        <v>18</v>
      </c>
      <c r="N2625" s="2">
        <v>17976.18</v>
      </c>
      <c r="O2625" s="2">
        <v>0</v>
      </c>
      <c r="P2625" s="2">
        <v>1617.86</v>
      </c>
      <c r="Q2625" s="2">
        <v>1617.86</v>
      </c>
      <c r="R2625" s="2">
        <v>3235.72</v>
      </c>
      <c r="S2625" s="2">
        <v>0</v>
      </c>
      <c r="T2625" s="2" t="s">
        <v>44</v>
      </c>
    </row>
    <row r="2626" spans="1:20" x14ac:dyDescent="0.25">
      <c r="A2626" s="2" t="s">
        <v>18</v>
      </c>
      <c r="B2626" s="2" t="s">
        <v>37</v>
      </c>
      <c r="C2626" s="2">
        <v>72019</v>
      </c>
      <c r="D2626" s="11">
        <v>44606</v>
      </c>
      <c r="E2626" s="2" t="s">
        <v>1019</v>
      </c>
      <c r="F2626" s="2" t="s">
        <v>1020</v>
      </c>
      <c r="G2626" s="2" t="s">
        <v>3333</v>
      </c>
      <c r="H2626" s="2" t="s">
        <v>41</v>
      </c>
      <c r="I2626" s="11">
        <v>43675</v>
      </c>
      <c r="J2626" s="2">
        <v>449063.17</v>
      </c>
      <c r="K2626" s="2" t="s">
        <v>42</v>
      </c>
      <c r="L2626" s="2" t="s">
        <v>43</v>
      </c>
      <c r="M2626" s="2">
        <v>18</v>
      </c>
      <c r="N2626" s="2">
        <v>380562</v>
      </c>
      <c r="O2626" s="2">
        <v>68501.16</v>
      </c>
      <c r="P2626" s="2">
        <v>0</v>
      </c>
      <c r="Q2626" s="2">
        <v>0</v>
      </c>
      <c r="R2626" s="2">
        <v>68501.16</v>
      </c>
      <c r="S2626" s="2">
        <v>0</v>
      </c>
      <c r="T2626" s="2" t="s">
        <v>44</v>
      </c>
    </row>
    <row r="2627" spans="1:20" x14ac:dyDescent="0.25">
      <c r="A2627" s="2" t="s">
        <v>18</v>
      </c>
      <c r="B2627" s="2" t="s">
        <v>37</v>
      </c>
      <c r="C2627" s="2">
        <v>72019</v>
      </c>
      <c r="D2627" s="11">
        <v>44606</v>
      </c>
      <c r="E2627" s="2" t="s">
        <v>1019</v>
      </c>
      <c r="F2627" s="2" t="s">
        <v>1020</v>
      </c>
      <c r="G2627" s="2" t="s">
        <v>3334</v>
      </c>
      <c r="H2627" s="2" t="s">
        <v>41</v>
      </c>
      <c r="I2627" s="11">
        <v>43677</v>
      </c>
      <c r="J2627" s="2">
        <v>35931</v>
      </c>
      <c r="K2627" s="2" t="s">
        <v>42</v>
      </c>
      <c r="L2627" s="2" t="s">
        <v>43</v>
      </c>
      <c r="M2627" s="2">
        <v>18</v>
      </c>
      <c r="N2627" s="2">
        <v>30450</v>
      </c>
      <c r="O2627" s="2">
        <v>5481</v>
      </c>
      <c r="P2627" s="2">
        <v>0</v>
      </c>
      <c r="Q2627" s="2">
        <v>0</v>
      </c>
      <c r="R2627" s="2">
        <v>5481</v>
      </c>
      <c r="S2627" s="2">
        <v>0</v>
      </c>
      <c r="T2627" s="2" t="s">
        <v>44</v>
      </c>
    </row>
    <row r="2628" spans="1:20" x14ac:dyDescent="0.25">
      <c r="A2628" s="2" t="s">
        <v>18</v>
      </c>
      <c r="B2628" s="2" t="s">
        <v>37</v>
      </c>
      <c r="C2628" s="2">
        <v>72019</v>
      </c>
      <c r="D2628" s="11">
        <v>44606</v>
      </c>
      <c r="E2628" s="2" t="s">
        <v>680</v>
      </c>
      <c r="F2628" s="2" t="s">
        <v>681</v>
      </c>
      <c r="G2628" s="2" t="s">
        <v>3335</v>
      </c>
      <c r="H2628" s="2" t="s">
        <v>41</v>
      </c>
      <c r="I2628" s="11">
        <v>43658</v>
      </c>
      <c r="J2628" s="2">
        <v>37351</v>
      </c>
      <c r="K2628" s="2" t="s">
        <v>42</v>
      </c>
      <c r="L2628" s="2" t="s">
        <v>43</v>
      </c>
      <c r="M2628" s="2">
        <v>18</v>
      </c>
      <c r="N2628" s="2">
        <v>31653</v>
      </c>
      <c r="O2628" s="2">
        <v>0</v>
      </c>
      <c r="P2628" s="2">
        <v>2848.77</v>
      </c>
      <c r="Q2628" s="2">
        <v>2848.77</v>
      </c>
      <c r="R2628" s="2">
        <v>5697.54</v>
      </c>
      <c r="S2628" s="2">
        <v>0</v>
      </c>
      <c r="T2628" s="2" t="s">
        <v>44</v>
      </c>
    </row>
    <row r="2629" spans="1:20" x14ac:dyDescent="0.25">
      <c r="A2629" s="2" t="s">
        <v>18</v>
      </c>
      <c r="B2629" s="2" t="s">
        <v>37</v>
      </c>
      <c r="C2629" s="2">
        <v>72019</v>
      </c>
      <c r="D2629" s="11">
        <v>44606</v>
      </c>
      <c r="E2629" s="2" t="s">
        <v>680</v>
      </c>
      <c r="F2629" s="2" t="s">
        <v>681</v>
      </c>
      <c r="G2629" s="2" t="s">
        <v>3336</v>
      </c>
      <c r="H2629" s="2" t="s">
        <v>41</v>
      </c>
      <c r="I2629" s="11">
        <v>43658</v>
      </c>
      <c r="J2629" s="2">
        <v>4130</v>
      </c>
      <c r="K2629" s="2" t="s">
        <v>42</v>
      </c>
      <c r="L2629" s="2" t="s">
        <v>43</v>
      </c>
      <c r="M2629" s="2">
        <v>18</v>
      </c>
      <c r="N2629" s="2">
        <v>3500</v>
      </c>
      <c r="O2629" s="2">
        <v>0</v>
      </c>
      <c r="P2629" s="2">
        <v>315</v>
      </c>
      <c r="Q2629" s="2">
        <v>315</v>
      </c>
      <c r="R2629" s="2">
        <v>630</v>
      </c>
      <c r="S2629" s="2">
        <v>0</v>
      </c>
      <c r="T2629" s="2" t="s">
        <v>44</v>
      </c>
    </row>
    <row r="2630" spans="1:20" x14ac:dyDescent="0.25">
      <c r="A2630" s="2" t="s">
        <v>18</v>
      </c>
      <c r="B2630" s="2" t="s">
        <v>37</v>
      </c>
      <c r="C2630" s="2">
        <v>72019</v>
      </c>
      <c r="D2630" s="11">
        <v>44606</v>
      </c>
      <c r="E2630" s="2" t="s">
        <v>680</v>
      </c>
      <c r="F2630" s="2" t="s">
        <v>681</v>
      </c>
      <c r="G2630" s="2" t="s">
        <v>3337</v>
      </c>
      <c r="H2630" s="2" t="s">
        <v>41</v>
      </c>
      <c r="I2630" s="11">
        <v>43658</v>
      </c>
      <c r="J2630" s="2">
        <v>10677</v>
      </c>
      <c r="K2630" s="2" t="s">
        <v>42</v>
      </c>
      <c r="L2630" s="2" t="s">
        <v>43</v>
      </c>
      <c r="M2630" s="2">
        <v>18</v>
      </c>
      <c r="N2630" s="2">
        <v>9048</v>
      </c>
      <c r="O2630" s="2">
        <v>0</v>
      </c>
      <c r="P2630" s="2">
        <v>814.32</v>
      </c>
      <c r="Q2630" s="2">
        <v>814.32</v>
      </c>
      <c r="R2630" s="2">
        <v>1628.64</v>
      </c>
      <c r="S2630" s="2">
        <v>0</v>
      </c>
      <c r="T2630" s="2" t="s">
        <v>44</v>
      </c>
    </row>
    <row r="2631" spans="1:20" x14ac:dyDescent="0.25">
      <c r="A2631" s="2" t="s">
        <v>18</v>
      </c>
      <c r="B2631" s="2" t="s">
        <v>37</v>
      </c>
      <c r="C2631" s="2">
        <v>72019</v>
      </c>
      <c r="D2631" s="11">
        <v>44606</v>
      </c>
      <c r="E2631" s="2" t="s">
        <v>680</v>
      </c>
      <c r="F2631" s="2" t="s">
        <v>681</v>
      </c>
      <c r="G2631" s="2" t="s">
        <v>3338</v>
      </c>
      <c r="H2631" s="2" t="s">
        <v>41</v>
      </c>
      <c r="I2631" s="11">
        <v>43671</v>
      </c>
      <c r="J2631" s="2">
        <v>115687</v>
      </c>
      <c r="K2631" s="2" t="s">
        <v>42</v>
      </c>
      <c r="L2631" s="2" t="s">
        <v>43</v>
      </c>
      <c r="M2631" s="2">
        <v>18</v>
      </c>
      <c r="N2631" s="2">
        <v>98040</v>
      </c>
      <c r="O2631" s="2">
        <v>0</v>
      </c>
      <c r="P2631" s="2">
        <v>8823.6</v>
      </c>
      <c r="Q2631" s="2">
        <v>8823.6</v>
      </c>
      <c r="R2631" s="2">
        <v>17647.2</v>
      </c>
      <c r="S2631" s="2">
        <v>0</v>
      </c>
      <c r="T2631" s="2" t="s">
        <v>44</v>
      </c>
    </row>
    <row r="2632" spans="1:20" x14ac:dyDescent="0.25">
      <c r="A2632" s="2" t="s">
        <v>18</v>
      </c>
      <c r="B2632" s="2" t="s">
        <v>37</v>
      </c>
      <c r="C2632" s="2">
        <v>72019</v>
      </c>
      <c r="D2632" s="11">
        <v>44606</v>
      </c>
      <c r="E2632" s="2" t="s">
        <v>1032</v>
      </c>
      <c r="F2632" s="2" t="s">
        <v>1033</v>
      </c>
      <c r="G2632" s="2" t="s">
        <v>3339</v>
      </c>
      <c r="H2632" s="2" t="s">
        <v>41</v>
      </c>
      <c r="I2632" s="11">
        <v>43675</v>
      </c>
      <c r="J2632" s="2">
        <v>2950</v>
      </c>
      <c r="K2632" s="2" t="s">
        <v>42</v>
      </c>
      <c r="L2632" s="2" t="s">
        <v>43</v>
      </c>
      <c r="M2632" s="2">
        <v>18</v>
      </c>
      <c r="N2632" s="2">
        <v>2500</v>
      </c>
      <c r="O2632" s="2">
        <v>0</v>
      </c>
      <c r="P2632" s="2">
        <v>225</v>
      </c>
      <c r="Q2632" s="2">
        <v>225</v>
      </c>
      <c r="R2632" s="2">
        <v>450</v>
      </c>
      <c r="S2632" s="2">
        <v>0</v>
      </c>
      <c r="T2632" s="2" t="s">
        <v>44</v>
      </c>
    </row>
    <row r="2633" spans="1:20" x14ac:dyDescent="0.25">
      <c r="A2633" s="2" t="s">
        <v>18</v>
      </c>
      <c r="B2633" s="2" t="s">
        <v>37</v>
      </c>
      <c r="C2633" s="2">
        <v>72019</v>
      </c>
      <c r="D2633" s="11">
        <v>44606</v>
      </c>
      <c r="E2633" s="2" t="s">
        <v>3340</v>
      </c>
      <c r="F2633" s="2" t="s">
        <v>3341</v>
      </c>
      <c r="G2633" s="2" t="s">
        <v>3342</v>
      </c>
      <c r="H2633" s="2" t="s">
        <v>41</v>
      </c>
      <c r="I2633" s="11">
        <v>43673</v>
      </c>
      <c r="J2633" s="2">
        <v>31724.3</v>
      </c>
      <c r="K2633" s="2" t="s">
        <v>42</v>
      </c>
      <c r="L2633" s="2" t="s">
        <v>43</v>
      </c>
      <c r="M2633" s="2">
        <v>18</v>
      </c>
      <c r="N2633" s="2">
        <v>26885</v>
      </c>
      <c r="O2633" s="2">
        <v>0</v>
      </c>
      <c r="P2633" s="2">
        <v>2419.65</v>
      </c>
      <c r="Q2633" s="2">
        <v>2419.65</v>
      </c>
      <c r="R2633" s="2">
        <v>4839.3</v>
      </c>
      <c r="S2633" s="2">
        <v>0</v>
      </c>
      <c r="T2633" s="2" t="s">
        <v>43</v>
      </c>
    </row>
    <row r="2634" spans="1:20" x14ac:dyDescent="0.25">
      <c r="A2634" s="2" t="s">
        <v>18</v>
      </c>
      <c r="B2634" s="2" t="s">
        <v>37</v>
      </c>
      <c r="C2634" s="2">
        <v>72019</v>
      </c>
      <c r="D2634" s="11">
        <v>44606</v>
      </c>
      <c r="E2634" s="2" t="s">
        <v>399</v>
      </c>
      <c r="F2634" s="2" t="s">
        <v>400</v>
      </c>
      <c r="G2634" s="2" t="s">
        <v>3343</v>
      </c>
      <c r="H2634" s="2" t="s">
        <v>41</v>
      </c>
      <c r="I2634" s="11">
        <v>43647</v>
      </c>
      <c r="J2634" s="2">
        <v>10301</v>
      </c>
      <c r="K2634" s="2" t="s">
        <v>42</v>
      </c>
      <c r="L2634" s="2" t="s">
        <v>43</v>
      </c>
      <c r="M2634" s="2">
        <v>12</v>
      </c>
      <c r="N2634" s="2">
        <v>7000</v>
      </c>
      <c r="O2634" s="2">
        <v>0</v>
      </c>
      <c r="P2634" s="2">
        <v>420</v>
      </c>
      <c r="Q2634" s="2">
        <v>420</v>
      </c>
      <c r="R2634" s="2">
        <v>840</v>
      </c>
      <c r="S2634" s="2">
        <v>0</v>
      </c>
      <c r="T2634" s="2" t="s">
        <v>44</v>
      </c>
    </row>
    <row r="2635" spans="1:20" x14ac:dyDescent="0.25">
      <c r="A2635" s="2" t="s">
        <v>18</v>
      </c>
      <c r="B2635" s="2" t="s">
        <v>37</v>
      </c>
      <c r="C2635" s="2">
        <v>72019</v>
      </c>
      <c r="D2635" s="11">
        <v>44606</v>
      </c>
      <c r="E2635" s="2" t="s">
        <v>399</v>
      </c>
      <c r="F2635" s="2" t="s">
        <v>400</v>
      </c>
      <c r="G2635" s="2" t="s">
        <v>3343</v>
      </c>
      <c r="H2635" s="2" t="s">
        <v>41</v>
      </c>
      <c r="I2635" s="11">
        <v>43647</v>
      </c>
      <c r="J2635" s="2">
        <v>10301</v>
      </c>
      <c r="K2635" s="2" t="s">
        <v>42</v>
      </c>
      <c r="L2635" s="2" t="s">
        <v>43</v>
      </c>
      <c r="M2635" s="2">
        <v>18</v>
      </c>
      <c r="N2635" s="2">
        <v>2085</v>
      </c>
      <c r="O2635" s="2">
        <v>0</v>
      </c>
      <c r="P2635" s="2">
        <v>187.65</v>
      </c>
      <c r="Q2635" s="2">
        <v>187.65</v>
      </c>
      <c r="R2635" s="2">
        <v>375.3</v>
      </c>
      <c r="S2635" s="2">
        <v>0</v>
      </c>
      <c r="T2635" s="2" t="s">
        <v>44</v>
      </c>
    </row>
    <row r="2636" spans="1:20" x14ac:dyDescent="0.25">
      <c r="A2636" s="2" t="s">
        <v>18</v>
      </c>
      <c r="B2636" s="2" t="s">
        <v>37</v>
      </c>
      <c r="C2636" s="2">
        <v>72019</v>
      </c>
      <c r="D2636" s="11">
        <v>44606</v>
      </c>
      <c r="E2636" s="2" t="s">
        <v>399</v>
      </c>
      <c r="F2636" s="2" t="s">
        <v>400</v>
      </c>
      <c r="G2636" s="2" t="s">
        <v>3344</v>
      </c>
      <c r="H2636" s="2" t="s">
        <v>41</v>
      </c>
      <c r="I2636" s="11">
        <v>43648</v>
      </c>
      <c r="J2636" s="2">
        <v>2360</v>
      </c>
      <c r="K2636" s="2" t="s">
        <v>42</v>
      </c>
      <c r="L2636" s="2" t="s">
        <v>43</v>
      </c>
      <c r="M2636" s="2">
        <v>18</v>
      </c>
      <c r="N2636" s="2">
        <v>2000</v>
      </c>
      <c r="O2636" s="2">
        <v>0</v>
      </c>
      <c r="P2636" s="2">
        <v>180</v>
      </c>
      <c r="Q2636" s="2">
        <v>180</v>
      </c>
      <c r="R2636" s="2">
        <v>360</v>
      </c>
      <c r="S2636" s="2">
        <v>0</v>
      </c>
      <c r="T2636" s="2" t="s">
        <v>44</v>
      </c>
    </row>
    <row r="2637" spans="1:20" x14ac:dyDescent="0.25">
      <c r="A2637" s="2" t="s">
        <v>18</v>
      </c>
      <c r="B2637" s="2" t="s">
        <v>37</v>
      </c>
      <c r="C2637" s="2">
        <v>72019</v>
      </c>
      <c r="D2637" s="11">
        <v>44606</v>
      </c>
      <c r="E2637" s="2" t="s">
        <v>399</v>
      </c>
      <c r="F2637" s="2" t="s">
        <v>400</v>
      </c>
      <c r="G2637" s="2" t="s">
        <v>3345</v>
      </c>
      <c r="H2637" s="2" t="s">
        <v>41</v>
      </c>
      <c r="I2637" s="11">
        <v>43662</v>
      </c>
      <c r="J2637" s="2">
        <v>6432.2</v>
      </c>
      <c r="K2637" s="2" t="s">
        <v>42</v>
      </c>
      <c r="L2637" s="2" t="s">
        <v>43</v>
      </c>
      <c r="M2637" s="2">
        <v>18</v>
      </c>
      <c r="N2637" s="2">
        <v>5451</v>
      </c>
      <c r="O2637" s="2">
        <v>0</v>
      </c>
      <c r="P2637" s="2">
        <v>490.59</v>
      </c>
      <c r="Q2637" s="2">
        <v>490.59</v>
      </c>
      <c r="R2637" s="2">
        <v>981.18</v>
      </c>
      <c r="S2637" s="2">
        <v>0</v>
      </c>
      <c r="T2637" s="2" t="s">
        <v>44</v>
      </c>
    </row>
    <row r="2638" spans="1:20" x14ac:dyDescent="0.25">
      <c r="A2638" s="2" t="s">
        <v>18</v>
      </c>
      <c r="B2638" s="2" t="s">
        <v>37</v>
      </c>
      <c r="C2638" s="2">
        <v>72019</v>
      </c>
      <c r="D2638" s="11">
        <v>44606</v>
      </c>
      <c r="E2638" s="2" t="s">
        <v>399</v>
      </c>
      <c r="F2638" s="2" t="s">
        <v>400</v>
      </c>
      <c r="G2638" s="2" t="s">
        <v>3346</v>
      </c>
      <c r="H2638" s="2" t="s">
        <v>41</v>
      </c>
      <c r="I2638" s="11">
        <v>43665</v>
      </c>
      <c r="J2638" s="2">
        <v>1380.6</v>
      </c>
      <c r="K2638" s="2" t="s">
        <v>42</v>
      </c>
      <c r="L2638" s="2" t="s">
        <v>43</v>
      </c>
      <c r="M2638" s="2">
        <v>18</v>
      </c>
      <c r="N2638" s="2">
        <v>1170</v>
      </c>
      <c r="O2638" s="2">
        <v>0</v>
      </c>
      <c r="P2638" s="2">
        <v>105.3</v>
      </c>
      <c r="Q2638" s="2">
        <v>105.3</v>
      </c>
      <c r="R2638" s="2">
        <v>210.6</v>
      </c>
      <c r="S2638" s="2">
        <v>0</v>
      </c>
      <c r="T2638" s="2" t="s">
        <v>44</v>
      </c>
    </row>
    <row r="2639" spans="1:20" x14ac:dyDescent="0.25">
      <c r="A2639" s="2" t="s">
        <v>18</v>
      </c>
      <c r="B2639" s="2" t="s">
        <v>37</v>
      </c>
      <c r="C2639" s="2">
        <v>72019</v>
      </c>
      <c r="D2639" s="11">
        <v>44606</v>
      </c>
      <c r="E2639" s="2" t="s">
        <v>399</v>
      </c>
      <c r="F2639" s="2" t="s">
        <v>400</v>
      </c>
      <c r="G2639" s="2" t="s">
        <v>3347</v>
      </c>
      <c r="H2639" s="2" t="s">
        <v>41</v>
      </c>
      <c r="I2639" s="11">
        <v>43666</v>
      </c>
      <c r="J2639" s="2">
        <v>801.2</v>
      </c>
      <c r="K2639" s="2" t="s">
        <v>42</v>
      </c>
      <c r="L2639" s="2" t="s">
        <v>43</v>
      </c>
      <c r="M2639" s="2">
        <v>18</v>
      </c>
      <c r="N2639" s="2">
        <v>679</v>
      </c>
      <c r="O2639" s="2">
        <v>0</v>
      </c>
      <c r="P2639" s="2">
        <v>61.11</v>
      </c>
      <c r="Q2639" s="2">
        <v>61.11</v>
      </c>
      <c r="R2639" s="2">
        <v>122.22</v>
      </c>
      <c r="S2639" s="2">
        <v>0</v>
      </c>
      <c r="T2639" s="2" t="s">
        <v>44</v>
      </c>
    </row>
    <row r="2640" spans="1:20" x14ac:dyDescent="0.25">
      <c r="A2640" s="2" t="s">
        <v>18</v>
      </c>
      <c r="B2640" s="2" t="s">
        <v>37</v>
      </c>
      <c r="C2640" s="2">
        <v>72019</v>
      </c>
      <c r="D2640" s="11">
        <v>44606</v>
      </c>
      <c r="E2640" s="2" t="s">
        <v>399</v>
      </c>
      <c r="F2640" s="2" t="s">
        <v>400</v>
      </c>
      <c r="G2640" s="2" t="s">
        <v>3348</v>
      </c>
      <c r="H2640" s="2" t="s">
        <v>41</v>
      </c>
      <c r="I2640" s="11">
        <v>43670</v>
      </c>
      <c r="J2640" s="2">
        <v>10079</v>
      </c>
      <c r="K2640" s="2" t="s">
        <v>42</v>
      </c>
      <c r="L2640" s="2" t="s">
        <v>43</v>
      </c>
      <c r="M2640" s="2">
        <v>18</v>
      </c>
      <c r="N2640" s="2">
        <v>8541</v>
      </c>
      <c r="O2640" s="2">
        <v>0</v>
      </c>
      <c r="P2640" s="2">
        <v>768.69</v>
      </c>
      <c r="Q2640" s="2">
        <v>768.69</v>
      </c>
      <c r="R2640" s="2">
        <v>1537.38</v>
      </c>
      <c r="S2640" s="2">
        <v>0</v>
      </c>
      <c r="T2640" s="2" t="s">
        <v>44</v>
      </c>
    </row>
    <row r="2641" spans="1:20" x14ac:dyDescent="0.25">
      <c r="A2641" s="2" t="s">
        <v>18</v>
      </c>
      <c r="B2641" s="2" t="s">
        <v>37</v>
      </c>
      <c r="C2641" s="2">
        <v>72019</v>
      </c>
      <c r="D2641" s="11">
        <v>44606</v>
      </c>
      <c r="E2641" s="2" t="s">
        <v>399</v>
      </c>
      <c r="F2641" s="2" t="s">
        <v>400</v>
      </c>
      <c r="G2641" s="2" t="s">
        <v>3349</v>
      </c>
      <c r="H2641" s="2" t="s">
        <v>41</v>
      </c>
      <c r="I2641" s="11">
        <v>43672</v>
      </c>
      <c r="J2641" s="2">
        <v>9481</v>
      </c>
      <c r="K2641" s="2" t="s">
        <v>42</v>
      </c>
      <c r="L2641" s="2" t="s">
        <v>43</v>
      </c>
      <c r="M2641" s="2">
        <v>18</v>
      </c>
      <c r="N2641" s="2">
        <v>8035</v>
      </c>
      <c r="O2641" s="2">
        <v>0</v>
      </c>
      <c r="P2641" s="2">
        <v>723.15</v>
      </c>
      <c r="Q2641" s="2">
        <v>723.15</v>
      </c>
      <c r="R2641" s="2">
        <v>1446.3</v>
      </c>
      <c r="S2641" s="2">
        <v>0</v>
      </c>
      <c r="T2641" s="2" t="s">
        <v>44</v>
      </c>
    </row>
    <row r="2642" spans="1:20" x14ac:dyDescent="0.25">
      <c r="A2642" s="2" t="s">
        <v>18</v>
      </c>
      <c r="B2642" s="2" t="s">
        <v>37</v>
      </c>
      <c r="C2642" s="2">
        <v>72019</v>
      </c>
      <c r="D2642" s="11">
        <v>44606</v>
      </c>
      <c r="E2642" s="2" t="s">
        <v>399</v>
      </c>
      <c r="F2642" s="2" t="s">
        <v>400</v>
      </c>
      <c r="G2642" s="2" t="s">
        <v>3350</v>
      </c>
      <c r="H2642" s="2" t="s">
        <v>41</v>
      </c>
      <c r="I2642" s="11">
        <v>43677</v>
      </c>
      <c r="J2642" s="2">
        <v>838</v>
      </c>
      <c r="K2642" s="2" t="s">
        <v>42</v>
      </c>
      <c r="L2642" s="2" t="s">
        <v>43</v>
      </c>
      <c r="M2642" s="2">
        <v>18</v>
      </c>
      <c r="N2642" s="2">
        <v>710</v>
      </c>
      <c r="O2642" s="2">
        <v>0</v>
      </c>
      <c r="P2642" s="2">
        <v>63.9</v>
      </c>
      <c r="Q2642" s="2">
        <v>63.9</v>
      </c>
      <c r="R2642" s="2">
        <v>127.8</v>
      </c>
      <c r="S2642" s="2">
        <v>0</v>
      </c>
      <c r="T2642" s="2" t="s">
        <v>44</v>
      </c>
    </row>
    <row r="2643" spans="1:20" x14ac:dyDescent="0.25">
      <c r="A2643" s="2" t="s">
        <v>18</v>
      </c>
      <c r="B2643" s="2" t="s">
        <v>37</v>
      </c>
      <c r="C2643" s="2">
        <v>72019</v>
      </c>
      <c r="D2643" s="11">
        <v>44606</v>
      </c>
      <c r="E2643" s="2" t="s">
        <v>413</v>
      </c>
      <c r="F2643" s="2" t="s">
        <v>414</v>
      </c>
      <c r="G2643" s="2" t="s">
        <v>3351</v>
      </c>
      <c r="H2643" s="2" t="s">
        <v>41</v>
      </c>
      <c r="I2643" s="11">
        <v>43658</v>
      </c>
      <c r="J2643" s="2">
        <v>12670.99</v>
      </c>
      <c r="K2643" s="2" t="s">
        <v>416</v>
      </c>
      <c r="L2643" s="2" t="s">
        <v>43</v>
      </c>
      <c r="M2643" s="2">
        <v>18</v>
      </c>
      <c r="N2643" s="2">
        <v>10738.13</v>
      </c>
      <c r="O2643" s="2">
        <v>1932.86</v>
      </c>
      <c r="P2643" s="2">
        <v>0</v>
      </c>
      <c r="Q2643" s="2">
        <v>0</v>
      </c>
      <c r="R2643" s="2">
        <v>1932.86</v>
      </c>
      <c r="S2643" s="2">
        <v>0</v>
      </c>
      <c r="T2643" s="2" t="s">
        <v>44</v>
      </c>
    </row>
    <row r="2644" spans="1:20" x14ac:dyDescent="0.25">
      <c r="A2644" s="2" t="s">
        <v>18</v>
      </c>
      <c r="B2644" s="2" t="s">
        <v>37</v>
      </c>
      <c r="C2644" s="2">
        <v>72019</v>
      </c>
      <c r="D2644" s="11">
        <v>44606</v>
      </c>
      <c r="E2644" s="2" t="s">
        <v>413</v>
      </c>
      <c r="F2644" s="2" t="s">
        <v>414</v>
      </c>
      <c r="G2644" s="2" t="s">
        <v>3352</v>
      </c>
      <c r="H2644" s="2" t="s">
        <v>41</v>
      </c>
      <c r="I2644" s="11">
        <v>43665</v>
      </c>
      <c r="J2644" s="2">
        <v>10040.450000000001</v>
      </c>
      <c r="K2644" s="2" t="s">
        <v>416</v>
      </c>
      <c r="L2644" s="2" t="s">
        <v>43</v>
      </c>
      <c r="M2644" s="2">
        <v>18</v>
      </c>
      <c r="N2644" s="2">
        <v>8508.86</v>
      </c>
      <c r="O2644" s="2">
        <v>1531.59</v>
      </c>
      <c r="P2644" s="2">
        <v>0</v>
      </c>
      <c r="Q2644" s="2">
        <v>0</v>
      </c>
      <c r="R2644" s="2">
        <v>1531.59</v>
      </c>
      <c r="S2644" s="2">
        <v>0</v>
      </c>
      <c r="T2644" s="2" t="s">
        <v>44</v>
      </c>
    </row>
    <row r="2645" spans="1:20" x14ac:dyDescent="0.25">
      <c r="A2645" s="2" t="s">
        <v>18</v>
      </c>
      <c r="B2645" s="2" t="s">
        <v>37</v>
      </c>
      <c r="C2645" s="2">
        <v>72019</v>
      </c>
      <c r="D2645" s="11">
        <v>44606</v>
      </c>
      <c r="E2645" s="2" t="s">
        <v>413</v>
      </c>
      <c r="F2645" s="2" t="s">
        <v>414</v>
      </c>
      <c r="G2645" s="2" t="s">
        <v>3353</v>
      </c>
      <c r="H2645" s="2" t="s">
        <v>41</v>
      </c>
      <c r="I2645" s="11">
        <v>43672</v>
      </c>
      <c r="J2645" s="2">
        <v>3404.71</v>
      </c>
      <c r="K2645" s="2" t="s">
        <v>416</v>
      </c>
      <c r="L2645" s="2" t="s">
        <v>43</v>
      </c>
      <c r="M2645" s="2">
        <v>18</v>
      </c>
      <c r="N2645" s="2">
        <v>2885.35</v>
      </c>
      <c r="O2645" s="2">
        <v>519.36</v>
      </c>
      <c r="P2645" s="2">
        <v>0</v>
      </c>
      <c r="Q2645" s="2">
        <v>0</v>
      </c>
      <c r="R2645" s="2">
        <v>519.36</v>
      </c>
      <c r="S2645" s="2">
        <v>0</v>
      </c>
      <c r="T2645" s="2" t="s">
        <v>44</v>
      </c>
    </row>
    <row r="2646" spans="1:20" x14ac:dyDescent="0.25">
      <c r="A2646" s="2" t="s">
        <v>18</v>
      </c>
      <c r="B2646" s="2" t="s">
        <v>37</v>
      </c>
      <c r="C2646" s="2">
        <v>72019</v>
      </c>
      <c r="D2646" s="11">
        <v>44606</v>
      </c>
      <c r="E2646" s="2" t="s">
        <v>413</v>
      </c>
      <c r="F2646" s="2" t="s">
        <v>414</v>
      </c>
      <c r="G2646" s="2" t="s">
        <v>3354</v>
      </c>
      <c r="H2646" s="2" t="s">
        <v>41</v>
      </c>
      <c r="I2646" s="11">
        <v>43677</v>
      </c>
      <c r="J2646" s="2">
        <v>43415.34</v>
      </c>
      <c r="K2646" s="2" t="s">
        <v>416</v>
      </c>
      <c r="L2646" s="2" t="s">
        <v>43</v>
      </c>
      <c r="M2646" s="2">
        <v>18</v>
      </c>
      <c r="N2646" s="2">
        <v>36792.660000000003</v>
      </c>
      <c r="O2646" s="2">
        <v>6622.68</v>
      </c>
      <c r="P2646" s="2">
        <v>0</v>
      </c>
      <c r="Q2646" s="2">
        <v>0</v>
      </c>
      <c r="R2646" s="2">
        <v>6622.68</v>
      </c>
      <c r="S2646" s="2">
        <v>0</v>
      </c>
      <c r="T2646" s="2" t="s">
        <v>44</v>
      </c>
    </row>
    <row r="2647" spans="1:20" x14ac:dyDescent="0.25">
      <c r="A2647" s="2" t="s">
        <v>18</v>
      </c>
      <c r="B2647" s="2" t="s">
        <v>37</v>
      </c>
      <c r="C2647" s="2">
        <v>72019</v>
      </c>
      <c r="D2647" s="11">
        <v>44606</v>
      </c>
      <c r="E2647" s="2" t="s">
        <v>3355</v>
      </c>
      <c r="F2647" s="2" t="s">
        <v>3356</v>
      </c>
      <c r="G2647" s="2" t="s">
        <v>3357</v>
      </c>
      <c r="H2647" s="2" t="s">
        <v>41</v>
      </c>
      <c r="I2647" s="11">
        <v>43668</v>
      </c>
      <c r="J2647" s="2">
        <v>14118.7</v>
      </c>
      <c r="K2647" s="2" t="s">
        <v>42</v>
      </c>
      <c r="L2647" s="2" t="s">
        <v>43</v>
      </c>
      <c r="M2647" s="2">
        <v>18</v>
      </c>
      <c r="N2647" s="2">
        <v>11965</v>
      </c>
      <c r="O2647" s="2">
        <v>0</v>
      </c>
      <c r="P2647" s="2">
        <v>1076.8499999999999</v>
      </c>
      <c r="Q2647" s="2">
        <v>1076.8499999999999</v>
      </c>
      <c r="R2647" s="2">
        <v>2153.6999999999998</v>
      </c>
      <c r="S2647" s="2">
        <v>0</v>
      </c>
      <c r="T2647" s="2" t="s">
        <v>44</v>
      </c>
    </row>
    <row r="2648" spans="1:20" x14ac:dyDescent="0.25">
      <c r="A2648" s="2" t="s">
        <v>18</v>
      </c>
      <c r="B2648" s="2" t="s">
        <v>37</v>
      </c>
      <c r="C2648" s="2">
        <v>72019</v>
      </c>
      <c r="D2648" s="11">
        <v>44606</v>
      </c>
      <c r="E2648" s="2" t="s">
        <v>433</v>
      </c>
      <c r="F2648" s="2" t="s">
        <v>434</v>
      </c>
      <c r="G2648" s="2" t="s">
        <v>3358</v>
      </c>
      <c r="H2648" s="2" t="s">
        <v>41</v>
      </c>
      <c r="I2648" s="11">
        <v>43656</v>
      </c>
      <c r="J2648" s="2">
        <v>12980</v>
      </c>
      <c r="K2648" s="2" t="s">
        <v>42</v>
      </c>
      <c r="L2648" s="2" t="s">
        <v>43</v>
      </c>
      <c r="M2648" s="2">
        <v>18</v>
      </c>
      <c r="N2648" s="2">
        <v>11000</v>
      </c>
      <c r="O2648" s="2">
        <v>0</v>
      </c>
      <c r="P2648" s="2">
        <v>990</v>
      </c>
      <c r="Q2648" s="2">
        <v>990</v>
      </c>
      <c r="R2648" s="2">
        <v>1980</v>
      </c>
      <c r="S2648" s="2">
        <v>0</v>
      </c>
      <c r="T2648" s="2" t="s">
        <v>44</v>
      </c>
    </row>
    <row r="2649" spans="1:20" x14ac:dyDescent="0.25">
      <c r="A2649" s="2" t="s">
        <v>18</v>
      </c>
      <c r="B2649" s="2" t="s">
        <v>37</v>
      </c>
      <c r="C2649" s="2">
        <v>72019</v>
      </c>
      <c r="D2649" s="11">
        <v>44606</v>
      </c>
      <c r="E2649" s="2" t="s">
        <v>433</v>
      </c>
      <c r="F2649" s="2" t="s">
        <v>434</v>
      </c>
      <c r="G2649" s="2" t="s">
        <v>3359</v>
      </c>
      <c r="H2649" s="2" t="s">
        <v>41</v>
      </c>
      <c r="I2649" s="11">
        <v>43662</v>
      </c>
      <c r="J2649" s="2">
        <v>147911</v>
      </c>
      <c r="K2649" s="2" t="s">
        <v>42</v>
      </c>
      <c r="L2649" s="2" t="s">
        <v>43</v>
      </c>
      <c r="M2649" s="2">
        <v>18</v>
      </c>
      <c r="N2649" s="2">
        <v>125349</v>
      </c>
      <c r="O2649" s="2">
        <v>0</v>
      </c>
      <c r="P2649" s="2">
        <v>11281.41</v>
      </c>
      <c r="Q2649" s="2">
        <v>11281.41</v>
      </c>
      <c r="R2649" s="2">
        <v>22562.82</v>
      </c>
      <c r="S2649" s="2">
        <v>0</v>
      </c>
      <c r="T2649" s="2" t="s">
        <v>44</v>
      </c>
    </row>
    <row r="2650" spans="1:20" x14ac:dyDescent="0.25">
      <c r="A2650" s="2" t="s">
        <v>18</v>
      </c>
      <c r="B2650" s="2" t="s">
        <v>37</v>
      </c>
      <c r="C2650" s="2">
        <v>72019</v>
      </c>
      <c r="D2650" s="11">
        <v>44606</v>
      </c>
      <c r="E2650" s="2" t="s">
        <v>433</v>
      </c>
      <c r="F2650" s="2" t="s">
        <v>434</v>
      </c>
      <c r="G2650" s="2" t="s">
        <v>3360</v>
      </c>
      <c r="H2650" s="2" t="s">
        <v>41</v>
      </c>
      <c r="I2650" s="11">
        <v>43675</v>
      </c>
      <c r="J2650" s="2">
        <v>188811</v>
      </c>
      <c r="K2650" s="2" t="s">
        <v>42</v>
      </c>
      <c r="L2650" s="2" t="s">
        <v>43</v>
      </c>
      <c r="M2650" s="2">
        <v>18</v>
      </c>
      <c r="N2650" s="2">
        <v>160009</v>
      </c>
      <c r="O2650" s="2">
        <v>0</v>
      </c>
      <c r="P2650" s="2">
        <v>14400.81</v>
      </c>
      <c r="Q2650" s="2">
        <v>14400.81</v>
      </c>
      <c r="R2650" s="2">
        <v>28801.62</v>
      </c>
      <c r="S2650" s="2">
        <v>0</v>
      </c>
      <c r="T2650" s="2" t="s">
        <v>44</v>
      </c>
    </row>
    <row r="2651" spans="1:20" x14ac:dyDescent="0.25">
      <c r="A2651" s="2" t="s">
        <v>18</v>
      </c>
      <c r="B2651" s="2" t="s">
        <v>37</v>
      </c>
      <c r="C2651" s="2">
        <v>72019</v>
      </c>
      <c r="D2651" s="11">
        <v>44606</v>
      </c>
      <c r="E2651" s="2" t="s">
        <v>450</v>
      </c>
      <c r="F2651" s="2" t="s">
        <v>451</v>
      </c>
      <c r="G2651" s="2" t="s">
        <v>3361</v>
      </c>
      <c r="H2651" s="2" t="s">
        <v>41</v>
      </c>
      <c r="I2651" s="11">
        <v>43649</v>
      </c>
      <c r="J2651" s="2">
        <v>500</v>
      </c>
      <c r="K2651" s="2" t="s">
        <v>42</v>
      </c>
      <c r="L2651" s="2" t="s">
        <v>43</v>
      </c>
      <c r="M2651" s="2">
        <v>0</v>
      </c>
      <c r="N2651" s="2">
        <v>500</v>
      </c>
      <c r="O2651" s="2">
        <v>0</v>
      </c>
      <c r="P2651" s="2">
        <v>0</v>
      </c>
      <c r="Q2651" s="2">
        <v>0</v>
      </c>
      <c r="R2651" s="2">
        <v>0</v>
      </c>
      <c r="S2651" s="2">
        <v>0</v>
      </c>
      <c r="T2651" s="2" t="s">
        <v>44</v>
      </c>
    </row>
    <row r="2652" spans="1:20" x14ac:dyDescent="0.25">
      <c r="A2652" s="2" t="s">
        <v>18</v>
      </c>
      <c r="B2652" s="2" t="s">
        <v>37</v>
      </c>
      <c r="C2652" s="2">
        <v>72019</v>
      </c>
      <c r="D2652" s="11">
        <v>44606</v>
      </c>
      <c r="E2652" s="2" t="s">
        <v>450</v>
      </c>
      <c r="F2652" s="2" t="s">
        <v>451</v>
      </c>
      <c r="G2652" s="2" t="s">
        <v>3362</v>
      </c>
      <c r="H2652" s="2" t="s">
        <v>41</v>
      </c>
      <c r="I2652" s="11">
        <v>43658</v>
      </c>
      <c r="J2652" s="2">
        <v>500</v>
      </c>
      <c r="K2652" s="2" t="s">
        <v>42</v>
      </c>
      <c r="L2652" s="2" t="s">
        <v>43</v>
      </c>
      <c r="M2652" s="2">
        <v>0</v>
      </c>
      <c r="N2652" s="2">
        <v>500</v>
      </c>
      <c r="O2652" s="2">
        <v>0</v>
      </c>
      <c r="P2652" s="2">
        <v>0</v>
      </c>
      <c r="Q2652" s="2">
        <v>0</v>
      </c>
      <c r="R2652" s="2">
        <v>0</v>
      </c>
      <c r="S2652" s="2">
        <v>0</v>
      </c>
      <c r="T2652" s="2" t="s">
        <v>44</v>
      </c>
    </row>
    <row r="2653" spans="1:20" x14ac:dyDescent="0.25">
      <c r="A2653" s="2" t="s">
        <v>18</v>
      </c>
      <c r="B2653" s="2" t="s">
        <v>37</v>
      </c>
      <c r="C2653" s="2">
        <v>72019</v>
      </c>
      <c r="D2653" s="11">
        <v>44606</v>
      </c>
      <c r="E2653" s="2" t="s">
        <v>450</v>
      </c>
      <c r="F2653" s="2" t="s">
        <v>451</v>
      </c>
      <c r="G2653" s="2" t="s">
        <v>3363</v>
      </c>
      <c r="H2653" s="2" t="s">
        <v>41</v>
      </c>
      <c r="I2653" s="11">
        <v>43671</v>
      </c>
      <c r="J2653" s="2">
        <v>1500</v>
      </c>
      <c r="K2653" s="2" t="s">
        <v>42</v>
      </c>
      <c r="L2653" s="2" t="s">
        <v>43</v>
      </c>
      <c r="M2653" s="2">
        <v>0</v>
      </c>
      <c r="N2653" s="2">
        <v>1500</v>
      </c>
      <c r="O2653" s="2">
        <v>0</v>
      </c>
      <c r="P2653" s="2">
        <v>0</v>
      </c>
      <c r="Q2653" s="2">
        <v>0</v>
      </c>
      <c r="R2653" s="2">
        <v>0</v>
      </c>
      <c r="S2653" s="2">
        <v>0</v>
      </c>
      <c r="T2653" s="2" t="s">
        <v>44</v>
      </c>
    </row>
    <row r="2654" spans="1:20" x14ac:dyDescent="0.25">
      <c r="A2654" s="2" t="s">
        <v>18</v>
      </c>
      <c r="B2654" s="2" t="s">
        <v>37</v>
      </c>
      <c r="C2654" s="2">
        <v>72019</v>
      </c>
      <c r="D2654" s="11">
        <v>44606</v>
      </c>
      <c r="E2654" s="2" t="s">
        <v>456</v>
      </c>
      <c r="F2654" s="2" t="s">
        <v>457</v>
      </c>
      <c r="G2654" s="2" t="s">
        <v>3364</v>
      </c>
      <c r="H2654" s="2" t="s">
        <v>41</v>
      </c>
      <c r="I2654" s="11">
        <v>43663</v>
      </c>
      <c r="J2654" s="2">
        <v>124254</v>
      </c>
      <c r="K2654" s="2" t="s">
        <v>42</v>
      </c>
      <c r="L2654" s="2" t="s">
        <v>43</v>
      </c>
      <c r="M2654" s="2">
        <v>18</v>
      </c>
      <c r="N2654" s="2">
        <v>105300</v>
      </c>
      <c r="O2654" s="2">
        <v>0</v>
      </c>
      <c r="P2654" s="2">
        <v>9477</v>
      </c>
      <c r="Q2654" s="2">
        <v>9477</v>
      </c>
      <c r="R2654" s="2">
        <v>18954</v>
      </c>
      <c r="S2654" s="2">
        <v>0</v>
      </c>
      <c r="T2654" s="2" t="s">
        <v>44</v>
      </c>
    </row>
    <row r="2655" spans="1:20" x14ac:dyDescent="0.25">
      <c r="A2655" s="2" t="s">
        <v>18</v>
      </c>
      <c r="B2655" s="2" t="s">
        <v>37</v>
      </c>
      <c r="C2655" s="2">
        <v>72019</v>
      </c>
      <c r="D2655" s="11">
        <v>44606</v>
      </c>
      <c r="E2655" s="2" t="s">
        <v>2436</v>
      </c>
      <c r="F2655" s="2" t="s">
        <v>2437</v>
      </c>
      <c r="G2655" s="2" t="s">
        <v>3365</v>
      </c>
      <c r="H2655" s="2" t="s">
        <v>41</v>
      </c>
      <c r="I2655" s="11">
        <v>43647</v>
      </c>
      <c r="J2655" s="2">
        <v>15576</v>
      </c>
      <c r="K2655" s="2" t="s">
        <v>42</v>
      </c>
      <c r="L2655" s="2" t="s">
        <v>43</v>
      </c>
      <c r="M2655" s="2">
        <v>18</v>
      </c>
      <c r="N2655" s="2">
        <v>13200</v>
      </c>
      <c r="O2655" s="2">
        <v>0</v>
      </c>
      <c r="P2655" s="2">
        <v>1188</v>
      </c>
      <c r="Q2655" s="2">
        <v>1188</v>
      </c>
      <c r="R2655" s="2">
        <v>2376</v>
      </c>
      <c r="S2655" s="2">
        <v>0</v>
      </c>
      <c r="T2655" s="2" t="s">
        <v>44</v>
      </c>
    </row>
    <row r="2656" spans="1:20" x14ac:dyDescent="0.25">
      <c r="A2656" s="2" t="s">
        <v>18</v>
      </c>
      <c r="B2656" s="2" t="s">
        <v>37</v>
      </c>
      <c r="C2656" s="2">
        <v>72019</v>
      </c>
      <c r="D2656" s="11">
        <v>44606</v>
      </c>
      <c r="E2656" s="2" t="s">
        <v>2436</v>
      </c>
      <c r="F2656" s="2" t="s">
        <v>2437</v>
      </c>
      <c r="G2656" s="2" t="s">
        <v>3366</v>
      </c>
      <c r="H2656" s="2" t="s">
        <v>41</v>
      </c>
      <c r="I2656" s="11">
        <v>43655</v>
      </c>
      <c r="J2656" s="2">
        <v>15930</v>
      </c>
      <c r="K2656" s="2" t="s">
        <v>42</v>
      </c>
      <c r="L2656" s="2" t="s">
        <v>43</v>
      </c>
      <c r="M2656" s="2">
        <v>18</v>
      </c>
      <c r="N2656" s="2">
        <v>13500</v>
      </c>
      <c r="O2656" s="2">
        <v>0</v>
      </c>
      <c r="P2656" s="2">
        <v>1215</v>
      </c>
      <c r="Q2656" s="2">
        <v>1215</v>
      </c>
      <c r="R2656" s="2">
        <v>2430</v>
      </c>
      <c r="S2656" s="2">
        <v>0</v>
      </c>
      <c r="T2656" s="2" t="s">
        <v>44</v>
      </c>
    </row>
    <row r="2657" spans="1:20" x14ac:dyDescent="0.25">
      <c r="A2657" s="2" t="s">
        <v>18</v>
      </c>
      <c r="B2657" s="2" t="s">
        <v>37</v>
      </c>
      <c r="C2657" s="2">
        <v>72019</v>
      </c>
      <c r="D2657" s="11">
        <v>44606</v>
      </c>
      <c r="E2657" s="2" t="s">
        <v>2436</v>
      </c>
      <c r="F2657" s="2" t="s">
        <v>2437</v>
      </c>
      <c r="G2657" s="2" t="s">
        <v>3367</v>
      </c>
      <c r="H2657" s="2" t="s">
        <v>41</v>
      </c>
      <c r="I2657" s="11">
        <v>43663</v>
      </c>
      <c r="J2657" s="2">
        <v>30088</v>
      </c>
      <c r="K2657" s="2" t="s">
        <v>42</v>
      </c>
      <c r="L2657" s="2" t="s">
        <v>43</v>
      </c>
      <c r="M2657" s="2">
        <v>18</v>
      </c>
      <c r="N2657" s="2">
        <v>25498</v>
      </c>
      <c r="O2657" s="2">
        <v>0</v>
      </c>
      <c r="P2657" s="2">
        <v>2294.8200000000002</v>
      </c>
      <c r="Q2657" s="2">
        <v>2294.8200000000002</v>
      </c>
      <c r="R2657" s="2">
        <v>4589.6400000000003</v>
      </c>
      <c r="S2657" s="2">
        <v>0</v>
      </c>
      <c r="T2657" s="2" t="s">
        <v>44</v>
      </c>
    </row>
    <row r="2658" spans="1:20" x14ac:dyDescent="0.25">
      <c r="A2658" s="2" t="s">
        <v>18</v>
      </c>
      <c r="B2658" s="2" t="s">
        <v>37</v>
      </c>
      <c r="C2658" s="2">
        <v>72019</v>
      </c>
      <c r="D2658" s="11">
        <v>44606</v>
      </c>
      <c r="E2658" s="2" t="s">
        <v>1652</v>
      </c>
      <c r="F2658" s="2" t="s">
        <v>1653</v>
      </c>
      <c r="G2658" s="2" t="s">
        <v>3368</v>
      </c>
      <c r="H2658" s="2" t="s">
        <v>41</v>
      </c>
      <c r="I2658" s="11">
        <v>43668</v>
      </c>
      <c r="J2658" s="2">
        <v>4720</v>
      </c>
      <c r="K2658" s="2" t="s">
        <v>42</v>
      </c>
      <c r="L2658" s="2" t="s">
        <v>43</v>
      </c>
      <c r="M2658" s="2">
        <v>18</v>
      </c>
      <c r="N2658" s="2">
        <v>4000</v>
      </c>
      <c r="O2658" s="2">
        <v>0</v>
      </c>
      <c r="P2658" s="2">
        <v>360</v>
      </c>
      <c r="Q2658" s="2">
        <v>360</v>
      </c>
      <c r="R2658" s="2">
        <v>720</v>
      </c>
      <c r="S2658" s="2">
        <v>0</v>
      </c>
      <c r="T2658" s="2" t="s">
        <v>44</v>
      </c>
    </row>
    <row r="2659" spans="1:20" x14ac:dyDescent="0.25">
      <c r="A2659" s="2" t="s">
        <v>18</v>
      </c>
      <c r="B2659" s="2" t="s">
        <v>37</v>
      </c>
      <c r="C2659" s="2">
        <v>72019</v>
      </c>
      <c r="D2659" s="11">
        <v>44606</v>
      </c>
      <c r="E2659" s="2" t="s">
        <v>462</v>
      </c>
      <c r="F2659" s="2" t="s">
        <v>463</v>
      </c>
      <c r="G2659" s="2" t="s">
        <v>3369</v>
      </c>
      <c r="H2659" s="2" t="s">
        <v>41</v>
      </c>
      <c r="I2659" s="11">
        <v>43649</v>
      </c>
      <c r="J2659" s="2">
        <v>65490</v>
      </c>
      <c r="K2659" s="2" t="s">
        <v>42</v>
      </c>
      <c r="L2659" s="2" t="s">
        <v>43</v>
      </c>
      <c r="M2659" s="2">
        <v>18</v>
      </c>
      <c r="N2659" s="2">
        <v>55500</v>
      </c>
      <c r="O2659" s="2">
        <v>0</v>
      </c>
      <c r="P2659" s="2">
        <v>4995</v>
      </c>
      <c r="Q2659" s="2">
        <v>4995</v>
      </c>
      <c r="R2659" s="2">
        <v>9990</v>
      </c>
      <c r="S2659" s="2">
        <v>0</v>
      </c>
      <c r="T2659" s="2" t="s">
        <v>44</v>
      </c>
    </row>
    <row r="2660" spans="1:20" x14ac:dyDescent="0.25">
      <c r="A2660" s="2" t="s">
        <v>18</v>
      </c>
      <c r="B2660" s="2" t="s">
        <v>37</v>
      </c>
      <c r="C2660" s="2">
        <v>72019</v>
      </c>
      <c r="D2660" s="11">
        <v>44606</v>
      </c>
      <c r="E2660" s="2" t="s">
        <v>462</v>
      </c>
      <c r="F2660" s="2" t="s">
        <v>463</v>
      </c>
      <c r="G2660" s="2" t="s">
        <v>3370</v>
      </c>
      <c r="H2660" s="2" t="s">
        <v>41</v>
      </c>
      <c r="I2660" s="11">
        <v>43649</v>
      </c>
      <c r="J2660" s="2">
        <v>10238</v>
      </c>
      <c r="K2660" s="2" t="s">
        <v>42</v>
      </c>
      <c r="L2660" s="2" t="s">
        <v>43</v>
      </c>
      <c r="M2660" s="2">
        <v>5</v>
      </c>
      <c r="N2660" s="2">
        <v>9750</v>
      </c>
      <c r="O2660" s="2">
        <v>0</v>
      </c>
      <c r="P2660" s="2">
        <v>243.75</v>
      </c>
      <c r="Q2660" s="2">
        <v>243.75</v>
      </c>
      <c r="R2660" s="2">
        <v>487.5</v>
      </c>
      <c r="S2660" s="2">
        <v>0</v>
      </c>
      <c r="T2660" s="2" t="s">
        <v>44</v>
      </c>
    </row>
    <row r="2661" spans="1:20" x14ac:dyDescent="0.25">
      <c r="A2661" s="2" t="s">
        <v>18</v>
      </c>
      <c r="B2661" s="2" t="s">
        <v>37</v>
      </c>
      <c r="C2661" s="2">
        <v>72019</v>
      </c>
      <c r="D2661" s="11">
        <v>44606</v>
      </c>
      <c r="E2661" s="2" t="s">
        <v>462</v>
      </c>
      <c r="F2661" s="2" t="s">
        <v>463</v>
      </c>
      <c r="G2661" s="2" t="s">
        <v>3371</v>
      </c>
      <c r="H2661" s="2" t="s">
        <v>41</v>
      </c>
      <c r="I2661" s="11">
        <v>43654</v>
      </c>
      <c r="J2661" s="2">
        <v>32686</v>
      </c>
      <c r="K2661" s="2" t="s">
        <v>42</v>
      </c>
      <c r="L2661" s="2" t="s">
        <v>43</v>
      </c>
      <c r="M2661" s="2">
        <v>18</v>
      </c>
      <c r="N2661" s="2">
        <v>27700</v>
      </c>
      <c r="O2661" s="2">
        <v>0</v>
      </c>
      <c r="P2661" s="2">
        <v>2493</v>
      </c>
      <c r="Q2661" s="2">
        <v>2493</v>
      </c>
      <c r="R2661" s="2">
        <v>4986</v>
      </c>
      <c r="S2661" s="2">
        <v>0</v>
      </c>
      <c r="T2661" s="2" t="s">
        <v>44</v>
      </c>
    </row>
    <row r="2662" spans="1:20" x14ac:dyDescent="0.25">
      <c r="A2662" s="2" t="s">
        <v>18</v>
      </c>
      <c r="B2662" s="2" t="s">
        <v>37</v>
      </c>
      <c r="C2662" s="2">
        <v>72019</v>
      </c>
      <c r="D2662" s="11">
        <v>44606</v>
      </c>
      <c r="E2662" s="2" t="s">
        <v>462</v>
      </c>
      <c r="F2662" s="2" t="s">
        <v>463</v>
      </c>
      <c r="G2662" s="2" t="s">
        <v>3372</v>
      </c>
      <c r="H2662" s="2" t="s">
        <v>41</v>
      </c>
      <c r="I2662" s="11">
        <v>43657</v>
      </c>
      <c r="J2662" s="2">
        <v>19913</v>
      </c>
      <c r="K2662" s="2" t="s">
        <v>42</v>
      </c>
      <c r="L2662" s="2" t="s">
        <v>43</v>
      </c>
      <c r="M2662" s="2">
        <v>18</v>
      </c>
      <c r="N2662" s="2">
        <v>16875</v>
      </c>
      <c r="O2662" s="2">
        <v>0</v>
      </c>
      <c r="P2662" s="2">
        <v>1518.75</v>
      </c>
      <c r="Q2662" s="2">
        <v>1518.75</v>
      </c>
      <c r="R2662" s="2">
        <v>3037.5</v>
      </c>
      <c r="S2662" s="2">
        <v>0</v>
      </c>
      <c r="T2662" s="2" t="s">
        <v>44</v>
      </c>
    </row>
    <row r="2663" spans="1:20" x14ac:dyDescent="0.25">
      <c r="A2663" s="2" t="s">
        <v>18</v>
      </c>
      <c r="B2663" s="2" t="s">
        <v>37</v>
      </c>
      <c r="C2663" s="2">
        <v>72019</v>
      </c>
      <c r="D2663" s="11">
        <v>44606</v>
      </c>
      <c r="E2663" s="2" t="s">
        <v>462</v>
      </c>
      <c r="F2663" s="2" t="s">
        <v>463</v>
      </c>
      <c r="G2663" s="2" t="s">
        <v>3373</v>
      </c>
      <c r="H2663" s="2" t="s">
        <v>41</v>
      </c>
      <c r="I2663" s="11">
        <v>43661</v>
      </c>
      <c r="J2663" s="2">
        <v>82128</v>
      </c>
      <c r="K2663" s="2" t="s">
        <v>42</v>
      </c>
      <c r="L2663" s="2" t="s">
        <v>43</v>
      </c>
      <c r="M2663" s="2">
        <v>18</v>
      </c>
      <c r="N2663" s="2">
        <v>69600</v>
      </c>
      <c r="O2663" s="2">
        <v>0</v>
      </c>
      <c r="P2663" s="2">
        <v>6264</v>
      </c>
      <c r="Q2663" s="2">
        <v>6264</v>
      </c>
      <c r="R2663" s="2">
        <v>12528</v>
      </c>
      <c r="S2663" s="2">
        <v>0</v>
      </c>
      <c r="T2663" s="2" t="s">
        <v>44</v>
      </c>
    </row>
    <row r="2664" spans="1:20" x14ac:dyDescent="0.25">
      <c r="A2664" s="2" t="s">
        <v>18</v>
      </c>
      <c r="B2664" s="2" t="s">
        <v>37</v>
      </c>
      <c r="C2664" s="2">
        <v>72019</v>
      </c>
      <c r="D2664" s="11">
        <v>44606</v>
      </c>
      <c r="E2664" s="2" t="s">
        <v>462</v>
      </c>
      <c r="F2664" s="2" t="s">
        <v>463</v>
      </c>
      <c r="G2664" s="2" t="s">
        <v>3374</v>
      </c>
      <c r="H2664" s="2" t="s">
        <v>41</v>
      </c>
      <c r="I2664" s="11">
        <v>43661</v>
      </c>
      <c r="J2664" s="2">
        <v>41418</v>
      </c>
      <c r="K2664" s="2" t="s">
        <v>42</v>
      </c>
      <c r="L2664" s="2" t="s">
        <v>43</v>
      </c>
      <c r="M2664" s="2">
        <v>18</v>
      </c>
      <c r="N2664" s="2">
        <v>35100</v>
      </c>
      <c r="O2664" s="2">
        <v>0</v>
      </c>
      <c r="P2664" s="2">
        <v>3159</v>
      </c>
      <c r="Q2664" s="2">
        <v>3159</v>
      </c>
      <c r="R2664" s="2">
        <v>6318</v>
      </c>
      <c r="S2664" s="2">
        <v>0</v>
      </c>
      <c r="T2664" s="2" t="s">
        <v>44</v>
      </c>
    </row>
    <row r="2665" spans="1:20" x14ac:dyDescent="0.25">
      <c r="A2665" s="2" t="s">
        <v>18</v>
      </c>
      <c r="B2665" s="2" t="s">
        <v>37</v>
      </c>
      <c r="C2665" s="2">
        <v>72019</v>
      </c>
      <c r="D2665" s="11">
        <v>44606</v>
      </c>
      <c r="E2665" s="2" t="s">
        <v>462</v>
      </c>
      <c r="F2665" s="2" t="s">
        <v>463</v>
      </c>
      <c r="G2665" s="2" t="s">
        <v>3375</v>
      </c>
      <c r="H2665" s="2" t="s">
        <v>41</v>
      </c>
      <c r="I2665" s="11">
        <v>43662</v>
      </c>
      <c r="J2665" s="2">
        <v>143096</v>
      </c>
      <c r="K2665" s="2" t="s">
        <v>42</v>
      </c>
      <c r="L2665" s="2" t="s">
        <v>43</v>
      </c>
      <c r="M2665" s="2">
        <v>12</v>
      </c>
      <c r="N2665" s="2">
        <v>5550</v>
      </c>
      <c r="O2665" s="2">
        <v>0</v>
      </c>
      <c r="P2665" s="2">
        <v>333</v>
      </c>
      <c r="Q2665" s="2">
        <v>333</v>
      </c>
      <c r="R2665" s="2">
        <v>666</v>
      </c>
      <c r="S2665" s="2">
        <v>0</v>
      </c>
      <c r="T2665" s="2" t="s">
        <v>44</v>
      </c>
    </row>
    <row r="2666" spans="1:20" x14ac:dyDescent="0.25">
      <c r="A2666" s="2" t="s">
        <v>18</v>
      </c>
      <c r="B2666" s="2" t="s">
        <v>37</v>
      </c>
      <c r="C2666" s="2">
        <v>72019</v>
      </c>
      <c r="D2666" s="11">
        <v>44606</v>
      </c>
      <c r="E2666" s="2" t="s">
        <v>462</v>
      </c>
      <c r="F2666" s="2" t="s">
        <v>463</v>
      </c>
      <c r="G2666" s="2" t="s">
        <v>3375</v>
      </c>
      <c r="H2666" s="2" t="s">
        <v>41</v>
      </c>
      <c r="I2666" s="11">
        <v>43662</v>
      </c>
      <c r="J2666" s="2">
        <v>143096</v>
      </c>
      <c r="K2666" s="2" t="s">
        <v>42</v>
      </c>
      <c r="L2666" s="2" t="s">
        <v>43</v>
      </c>
      <c r="M2666" s="2">
        <v>18</v>
      </c>
      <c r="N2666" s="2">
        <v>116000</v>
      </c>
      <c r="O2666" s="2">
        <v>0</v>
      </c>
      <c r="P2666" s="2">
        <v>10440</v>
      </c>
      <c r="Q2666" s="2">
        <v>10440</v>
      </c>
      <c r="R2666" s="2">
        <v>20880</v>
      </c>
      <c r="S2666" s="2">
        <v>0</v>
      </c>
      <c r="T2666" s="2" t="s">
        <v>44</v>
      </c>
    </row>
    <row r="2667" spans="1:20" x14ac:dyDescent="0.25">
      <c r="A2667" s="2" t="s">
        <v>18</v>
      </c>
      <c r="B2667" s="2" t="s">
        <v>37</v>
      </c>
      <c r="C2667" s="2">
        <v>72019</v>
      </c>
      <c r="D2667" s="11">
        <v>44606</v>
      </c>
      <c r="E2667" s="2" t="s">
        <v>462</v>
      </c>
      <c r="F2667" s="2" t="s">
        <v>463</v>
      </c>
      <c r="G2667" s="2" t="s">
        <v>3376</v>
      </c>
      <c r="H2667" s="2" t="s">
        <v>41</v>
      </c>
      <c r="I2667" s="11">
        <v>43663</v>
      </c>
      <c r="J2667" s="2">
        <v>82158</v>
      </c>
      <c r="K2667" s="2" t="s">
        <v>42</v>
      </c>
      <c r="L2667" s="2" t="s">
        <v>43</v>
      </c>
      <c r="M2667" s="2">
        <v>18</v>
      </c>
      <c r="N2667" s="2">
        <v>69625</v>
      </c>
      <c r="O2667" s="2">
        <v>0</v>
      </c>
      <c r="P2667" s="2">
        <v>6266.25</v>
      </c>
      <c r="Q2667" s="2">
        <v>6266.25</v>
      </c>
      <c r="R2667" s="2">
        <v>12532.5</v>
      </c>
      <c r="S2667" s="2">
        <v>0</v>
      </c>
      <c r="T2667" s="2" t="s">
        <v>44</v>
      </c>
    </row>
    <row r="2668" spans="1:20" x14ac:dyDescent="0.25">
      <c r="A2668" s="2" t="s">
        <v>18</v>
      </c>
      <c r="B2668" s="2" t="s">
        <v>37</v>
      </c>
      <c r="C2668" s="2">
        <v>72019</v>
      </c>
      <c r="D2668" s="11">
        <v>44606</v>
      </c>
      <c r="E2668" s="2" t="s">
        <v>462</v>
      </c>
      <c r="F2668" s="2" t="s">
        <v>463</v>
      </c>
      <c r="G2668" s="2" t="s">
        <v>3377</v>
      </c>
      <c r="H2668" s="2" t="s">
        <v>41</v>
      </c>
      <c r="I2668" s="11">
        <v>43664</v>
      </c>
      <c r="J2668" s="2">
        <v>25300</v>
      </c>
      <c r="K2668" s="2" t="s">
        <v>42</v>
      </c>
      <c r="L2668" s="2" t="s">
        <v>43</v>
      </c>
      <c r="M2668" s="2">
        <v>5</v>
      </c>
      <c r="N2668" s="2">
        <v>7800</v>
      </c>
      <c r="O2668" s="2">
        <v>0</v>
      </c>
      <c r="P2668" s="2">
        <v>195</v>
      </c>
      <c r="Q2668" s="2">
        <v>195</v>
      </c>
      <c r="R2668" s="2">
        <v>390</v>
      </c>
      <c r="S2668" s="2">
        <v>0</v>
      </c>
      <c r="T2668" s="2" t="s">
        <v>44</v>
      </c>
    </row>
    <row r="2669" spans="1:20" x14ac:dyDescent="0.25">
      <c r="A2669" s="2" t="s">
        <v>18</v>
      </c>
      <c r="B2669" s="2" t="s">
        <v>37</v>
      </c>
      <c r="C2669" s="2">
        <v>72019</v>
      </c>
      <c r="D2669" s="11">
        <v>44606</v>
      </c>
      <c r="E2669" s="2" t="s">
        <v>462</v>
      </c>
      <c r="F2669" s="2" t="s">
        <v>463</v>
      </c>
      <c r="G2669" s="2" t="s">
        <v>3377</v>
      </c>
      <c r="H2669" s="2" t="s">
        <v>41</v>
      </c>
      <c r="I2669" s="11">
        <v>43664</v>
      </c>
      <c r="J2669" s="2">
        <v>25300</v>
      </c>
      <c r="K2669" s="2" t="s">
        <v>42</v>
      </c>
      <c r="L2669" s="2" t="s">
        <v>43</v>
      </c>
      <c r="M2669" s="2">
        <v>18</v>
      </c>
      <c r="N2669" s="2">
        <v>14500</v>
      </c>
      <c r="O2669" s="2">
        <v>0</v>
      </c>
      <c r="P2669" s="2">
        <v>1305</v>
      </c>
      <c r="Q2669" s="2">
        <v>1305</v>
      </c>
      <c r="R2669" s="2">
        <v>2610</v>
      </c>
      <c r="S2669" s="2">
        <v>0</v>
      </c>
      <c r="T2669" s="2" t="s">
        <v>44</v>
      </c>
    </row>
    <row r="2670" spans="1:20" x14ac:dyDescent="0.25">
      <c r="A2670" s="2" t="s">
        <v>18</v>
      </c>
      <c r="B2670" s="2" t="s">
        <v>37</v>
      </c>
      <c r="C2670" s="2">
        <v>72019</v>
      </c>
      <c r="D2670" s="11">
        <v>44606</v>
      </c>
      <c r="E2670" s="2" t="s">
        <v>462</v>
      </c>
      <c r="F2670" s="2" t="s">
        <v>463</v>
      </c>
      <c r="G2670" s="2" t="s">
        <v>3378</v>
      </c>
      <c r="H2670" s="2" t="s">
        <v>41</v>
      </c>
      <c r="I2670" s="11">
        <v>43669</v>
      </c>
      <c r="J2670" s="2">
        <v>35224</v>
      </c>
      <c r="K2670" s="2" t="s">
        <v>42</v>
      </c>
      <c r="L2670" s="2" t="s">
        <v>43</v>
      </c>
      <c r="M2670" s="2">
        <v>12</v>
      </c>
      <c r="N2670" s="2">
        <v>31450</v>
      </c>
      <c r="O2670" s="2">
        <v>0</v>
      </c>
      <c r="P2670" s="2">
        <v>1887</v>
      </c>
      <c r="Q2670" s="2">
        <v>1887</v>
      </c>
      <c r="R2670" s="2">
        <v>3774</v>
      </c>
      <c r="S2670" s="2">
        <v>0</v>
      </c>
      <c r="T2670" s="2" t="s">
        <v>44</v>
      </c>
    </row>
    <row r="2671" spans="1:20" x14ac:dyDescent="0.25">
      <c r="A2671" s="2" t="s">
        <v>18</v>
      </c>
      <c r="B2671" s="2" t="s">
        <v>37</v>
      </c>
      <c r="C2671" s="2">
        <v>72019</v>
      </c>
      <c r="D2671" s="11">
        <v>44606</v>
      </c>
      <c r="E2671" s="2" t="s">
        <v>462</v>
      </c>
      <c r="F2671" s="2" t="s">
        <v>463</v>
      </c>
      <c r="G2671" s="2" t="s">
        <v>3379</v>
      </c>
      <c r="H2671" s="2" t="s">
        <v>41</v>
      </c>
      <c r="I2671" s="11">
        <v>43670</v>
      </c>
      <c r="J2671" s="2">
        <v>27612</v>
      </c>
      <c r="K2671" s="2" t="s">
        <v>42</v>
      </c>
      <c r="L2671" s="2" t="s">
        <v>43</v>
      </c>
      <c r="M2671" s="2">
        <v>18</v>
      </c>
      <c r="N2671" s="2">
        <v>23400</v>
      </c>
      <c r="O2671" s="2">
        <v>0</v>
      </c>
      <c r="P2671" s="2">
        <v>2106</v>
      </c>
      <c r="Q2671" s="2">
        <v>2106</v>
      </c>
      <c r="R2671" s="2">
        <v>4212</v>
      </c>
      <c r="S2671" s="2">
        <v>0</v>
      </c>
      <c r="T2671" s="2" t="s">
        <v>44</v>
      </c>
    </row>
    <row r="2672" spans="1:20" x14ac:dyDescent="0.25">
      <c r="A2672" s="2" t="s">
        <v>18</v>
      </c>
      <c r="B2672" s="2" t="s">
        <v>37</v>
      </c>
      <c r="C2672" s="2">
        <v>72019</v>
      </c>
      <c r="D2672" s="11">
        <v>44606</v>
      </c>
      <c r="E2672" s="2" t="s">
        <v>462</v>
      </c>
      <c r="F2672" s="2" t="s">
        <v>463</v>
      </c>
      <c r="G2672" s="2" t="s">
        <v>3380</v>
      </c>
      <c r="H2672" s="2" t="s">
        <v>41</v>
      </c>
      <c r="I2672" s="11">
        <v>43671</v>
      </c>
      <c r="J2672" s="2">
        <v>17110</v>
      </c>
      <c r="K2672" s="2" t="s">
        <v>42</v>
      </c>
      <c r="L2672" s="2" t="s">
        <v>43</v>
      </c>
      <c r="M2672" s="2">
        <v>18</v>
      </c>
      <c r="N2672" s="2">
        <v>14500</v>
      </c>
      <c r="O2672" s="2">
        <v>0</v>
      </c>
      <c r="P2672" s="2">
        <v>1305</v>
      </c>
      <c r="Q2672" s="2">
        <v>1305</v>
      </c>
      <c r="R2672" s="2">
        <v>2610</v>
      </c>
      <c r="S2672" s="2">
        <v>0</v>
      </c>
      <c r="T2672" s="2" t="s">
        <v>44</v>
      </c>
    </row>
    <row r="2673" spans="1:20" x14ac:dyDescent="0.25">
      <c r="A2673" s="2" t="s">
        <v>18</v>
      </c>
      <c r="B2673" s="2" t="s">
        <v>37</v>
      </c>
      <c r="C2673" s="2">
        <v>72019</v>
      </c>
      <c r="D2673" s="11">
        <v>44606</v>
      </c>
      <c r="E2673" s="2" t="s">
        <v>462</v>
      </c>
      <c r="F2673" s="2" t="s">
        <v>463</v>
      </c>
      <c r="G2673" s="2" t="s">
        <v>3381</v>
      </c>
      <c r="H2673" s="2" t="s">
        <v>41</v>
      </c>
      <c r="I2673" s="11">
        <v>43673</v>
      </c>
      <c r="J2673" s="2">
        <v>34220</v>
      </c>
      <c r="K2673" s="2" t="s">
        <v>42</v>
      </c>
      <c r="L2673" s="2" t="s">
        <v>43</v>
      </c>
      <c r="M2673" s="2">
        <v>18</v>
      </c>
      <c r="N2673" s="2">
        <v>29000</v>
      </c>
      <c r="O2673" s="2">
        <v>0</v>
      </c>
      <c r="P2673" s="2">
        <v>2610</v>
      </c>
      <c r="Q2673" s="2">
        <v>2610</v>
      </c>
      <c r="R2673" s="2">
        <v>5220</v>
      </c>
      <c r="S2673" s="2">
        <v>0</v>
      </c>
      <c r="T2673" s="2" t="s">
        <v>44</v>
      </c>
    </row>
    <row r="2674" spans="1:20" x14ac:dyDescent="0.25">
      <c r="A2674" s="2" t="s">
        <v>18</v>
      </c>
      <c r="B2674" s="2" t="s">
        <v>37</v>
      </c>
      <c r="C2674" s="2">
        <v>72019</v>
      </c>
      <c r="D2674" s="11">
        <v>44606</v>
      </c>
      <c r="E2674" s="2" t="s">
        <v>462</v>
      </c>
      <c r="F2674" s="2" t="s">
        <v>463</v>
      </c>
      <c r="G2674" s="2" t="s">
        <v>3382</v>
      </c>
      <c r="H2674" s="2" t="s">
        <v>41</v>
      </c>
      <c r="I2674" s="11">
        <v>43677</v>
      </c>
      <c r="J2674" s="2">
        <v>67006</v>
      </c>
      <c r="K2674" s="2" t="s">
        <v>42</v>
      </c>
      <c r="L2674" s="2" t="s">
        <v>43</v>
      </c>
      <c r="M2674" s="2">
        <v>12</v>
      </c>
      <c r="N2674" s="2">
        <v>18500</v>
      </c>
      <c r="O2674" s="2">
        <v>0</v>
      </c>
      <c r="P2674" s="2">
        <v>1110</v>
      </c>
      <c r="Q2674" s="2">
        <v>1110</v>
      </c>
      <c r="R2674" s="2">
        <v>2220</v>
      </c>
      <c r="S2674" s="2">
        <v>0</v>
      </c>
      <c r="T2674" s="2" t="s">
        <v>44</v>
      </c>
    </row>
    <row r="2675" spans="1:20" x14ac:dyDescent="0.25">
      <c r="A2675" s="2" t="s">
        <v>18</v>
      </c>
      <c r="B2675" s="2" t="s">
        <v>37</v>
      </c>
      <c r="C2675" s="2">
        <v>72019</v>
      </c>
      <c r="D2675" s="11">
        <v>44606</v>
      </c>
      <c r="E2675" s="2" t="s">
        <v>462</v>
      </c>
      <c r="F2675" s="2" t="s">
        <v>463</v>
      </c>
      <c r="G2675" s="2" t="s">
        <v>3382</v>
      </c>
      <c r="H2675" s="2" t="s">
        <v>41</v>
      </c>
      <c r="I2675" s="11">
        <v>43677</v>
      </c>
      <c r="J2675" s="2">
        <v>67006</v>
      </c>
      <c r="K2675" s="2" t="s">
        <v>42</v>
      </c>
      <c r="L2675" s="2" t="s">
        <v>43</v>
      </c>
      <c r="M2675" s="2">
        <v>18</v>
      </c>
      <c r="N2675" s="2">
        <v>37700</v>
      </c>
      <c r="O2675" s="2">
        <v>0</v>
      </c>
      <c r="P2675" s="2">
        <v>3393</v>
      </c>
      <c r="Q2675" s="2">
        <v>3393</v>
      </c>
      <c r="R2675" s="2">
        <v>6786</v>
      </c>
      <c r="S2675" s="2">
        <v>0</v>
      </c>
      <c r="T2675" s="2" t="s">
        <v>44</v>
      </c>
    </row>
    <row r="2676" spans="1:20" x14ac:dyDescent="0.25">
      <c r="A2676" s="2" t="s">
        <v>18</v>
      </c>
      <c r="B2676" s="2" t="s">
        <v>37</v>
      </c>
      <c r="C2676" s="2">
        <v>72019</v>
      </c>
      <c r="D2676" s="11">
        <v>44606</v>
      </c>
      <c r="E2676" s="2" t="s">
        <v>471</v>
      </c>
      <c r="F2676" s="2" t="s">
        <v>472</v>
      </c>
      <c r="G2676" s="2" t="s">
        <v>3383</v>
      </c>
      <c r="H2676" s="2" t="s">
        <v>41</v>
      </c>
      <c r="I2676" s="11">
        <v>43651</v>
      </c>
      <c r="J2676" s="2">
        <v>16992</v>
      </c>
      <c r="K2676" s="2" t="s">
        <v>42</v>
      </c>
      <c r="L2676" s="2" t="s">
        <v>43</v>
      </c>
      <c r="M2676" s="2">
        <v>18</v>
      </c>
      <c r="N2676" s="2">
        <v>14400</v>
      </c>
      <c r="O2676" s="2">
        <v>0</v>
      </c>
      <c r="P2676" s="2">
        <v>1296</v>
      </c>
      <c r="Q2676" s="2">
        <v>1296</v>
      </c>
      <c r="R2676" s="2">
        <v>2592</v>
      </c>
      <c r="S2676" s="2">
        <v>0</v>
      </c>
      <c r="T2676" s="2" t="s">
        <v>44</v>
      </c>
    </row>
    <row r="2677" spans="1:20" x14ac:dyDescent="0.25">
      <c r="A2677" s="2" t="s">
        <v>18</v>
      </c>
      <c r="B2677" s="2" t="s">
        <v>37</v>
      </c>
      <c r="C2677" s="2">
        <v>72019</v>
      </c>
      <c r="D2677" s="11">
        <v>44606</v>
      </c>
      <c r="E2677" s="2" t="s">
        <v>471</v>
      </c>
      <c r="F2677" s="2" t="s">
        <v>472</v>
      </c>
      <c r="G2677" s="2" t="s">
        <v>1794</v>
      </c>
      <c r="H2677" s="2" t="s">
        <v>41</v>
      </c>
      <c r="I2677" s="11">
        <v>43655</v>
      </c>
      <c r="J2677" s="2">
        <v>15104</v>
      </c>
      <c r="K2677" s="2" t="s">
        <v>42</v>
      </c>
      <c r="L2677" s="2" t="s">
        <v>43</v>
      </c>
      <c r="M2677" s="2">
        <v>18</v>
      </c>
      <c r="N2677" s="2">
        <v>12800</v>
      </c>
      <c r="O2677" s="2">
        <v>0</v>
      </c>
      <c r="P2677" s="2">
        <v>1152</v>
      </c>
      <c r="Q2677" s="2">
        <v>1152</v>
      </c>
      <c r="R2677" s="2">
        <v>2304</v>
      </c>
      <c r="S2677" s="2">
        <v>0</v>
      </c>
      <c r="T2677" s="2" t="s">
        <v>44</v>
      </c>
    </row>
    <row r="2678" spans="1:20" x14ac:dyDescent="0.25">
      <c r="A2678" s="2" t="s">
        <v>18</v>
      </c>
      <c r="B2678" s="2" t="s">
        <v>37</v>
      </c>
      <c r="C2678" s="2">
        <v>72019</v>
      </c>
      <c r="D2678" s="11">
        <v>44606</v>
      </c>
      <c r="E2678" s="2" t="s">
        <v>471</v>
      </c>
      <c r="F2678" s="2" t="s">
        <v>472</v>
      </c>
      <c r="G2678" s="2" t="s">
        <v>756</v>
      </c>
      <c r="H2678" s="2" t="s">
        <v>41</v>
      </c>
      <c r="I2678" s="11">
        <v>43673</v>
      </c>
      <c r="J2678" s="2">
        <v>5546</v>
      </c>
      <c r="K2678" s="2" t="s">
        <v>42</v>
      </c>
      <c r="L2678" s="2" t="s">
        <v>43</v>
      </c>
      <c r="M2678" s="2">
        <v>18</v>
      </c>
      <c r="N2678" s="2">
        <v>4700</v>
      </c>
      <c r="O2678" s="2">
        <v>0</v>
      </c>
      <c r="P2678" s="2">
        <v>423</v>
      </c>
      <c r="Q2678" s="2">
        <v>423</v>
      </c>
      <c r="R2678" s="2">
        <v>846</v>
      </c>
      <c r="S2678" s="2">
        <v>0</v>
      </c>
      <c r="T2678" s="2" t="s">
        <v>44</v>
      </c>
    </row>
    <row r="2679" spans="1:20" x14ac:dyDescent="0.25">
      <c r="A2679" s="2" t="s">
        <v>18</v>
      </c>
      <c r="B2679" s="2" t="s">
        <v>37</v>
      </c>
      <c r="C2679" s="2">
        <v>72019</v>
      </c>
      <c r="D2679" s="11">
        <v>44606</v>
      </c>
      <c r="E2679" s="2" t="s">
        <v>686</v>
      </c>
      <c r="F2679" s="2" t="s">
        <v>687</v>
      </c>
      <c r="G2679" s="2" t="s">
        <v>3384</v>
      </c>
      <c r="H2679" s="2" t="s">
        <v>41</v>
      </c>
      <c r="I2679" s="11">
        <v>43651</v>
      </c>
      <c r="J2679" s="2">
        <v>75048</v>
      </c>
      <c r="K2679" s="2" t="s">
        <v>42</v>
      </c>
      <c r="L2679" s="2" t="s">
        <v>43</v>
      </c>
      <c r="M2679" s="2">
        <v>18</v>
      </c>
      <c r="N2679" s="2">
        <v>63600</v>
      </c>
      <c r="O2679" s="2">
        <v>0</v>
      </c>
      <c r="P2679" s="2">
        <v>5724</v>
      </c>
      <c r="Q2679" s="2">
        <v>5724</v>
      </c>
      <c r="R2679" s="2">
        <v>11448</v>
      </c>
      <c r="S2679" s="2">
        <v>0</v>
      </c>
      <c r="T2679" s="2" t="s">
        <v>44</v>
      </c>
    </row>
    <row r="2680" spans="1:20" x14ac:dyDescent="0.25">
      <c r="A2680" s="2" t="s">
        <v>18</v>
      </c>
      <c r="B2680" s="2" t="s">
        <v>37</v>
      </c>
      <c r="C2680" s="2">
        <v>72019</v>
      </c>
      <c r="D2680" s="11">
        <v>44606</v>
      </c>
      <c r="E2680" s="2" t="s">
        <v>686</v>
      </c>
      <c r="F2680" s="2" t="s">
        <v>687</v>
      </c>
      <c r="G2680" s="2" t="s">
        <v>3385</v>
      </c>
      <c r="H2680" s="2" t="s">
        <v>41</v>
      </c>
      <c r="I2680" s="11">
        <v>43658</v>
      </c>
      <c r="J2680" s="2">
        <v>125080</v>
      </c>
      <c r="K2680" s="2" t="s">
        <v>42</v>
      </c>
      <c r="L2680" s="2" t="s">
        <v>43</v>
      </c>
      <c r="M2680" s="2">
        <v>18</v>
      </c>
      <c r="N2680" s="2">
        <v>106000</v>
      </c>
      <c r="O2680" s="2">
        <v>0</v>
      </c>
      <c r="P2680" s="2">
        <v>9540</v>
      </c>
      <c r="Q2680" s="2">
        <v>9540</v>
      </c>
      <c r="R2680" s="2">
        <v>19080</v>
      </c>
      <c r="S2680" s="2">
        <v>0</v>
      </c>
      <c r="T2680" s="2" t="s">
        <v>44</v>
      </c>
    </row>
    <row r="2681" spans="1:20" x14ac:dyDescent="0.25">
      <c r="A2681" s="2" t="s">
        <v>18</v>
      </c>
      <c r="B2681" s="2" t="s">
        <v>37</v>
      </c>
      <c r="C2681" s="2">
        <v>72019</v>
      </c>
      <c r="D2681" s="11">
        <v>44606</v>
      </c>
      <c r="E2681" s="2" t="s">
        <v>686</v>
      </c>
      <c r="F2681" s="2" t="s">
        <v>687</v>
      </c>
      <c r="G2681" s="2" t="s">
        <v>3386</v>
      </c>
      <c r="H2681" s="2" t="s">
        <v>41</v>
      </c>
      <c r="I2681" s="11">
        <v>43676</v>
      </c>
      <c r="J2681" s="2">
        <v>75048</v>
      </c>
      <c r="K2681" s="2" t="s">
        <v>42</v>
      </c>
      <c r="L2681" s="2" t="s">
        <v>43</v>
      </c>
      <c r="M2681" s="2">
        <v>18</v>
      </c>
      <c r="N2681" s="2">
        <v>63600</v>
      </c>
      <c r="O2681" s="2">
        <v>0</v>
      </c>
      <c r="P2681" s="2">
        <v>5724</v>
      </c>
      <c r="Q2681" s="2">
        <v>5724</v>
      </c>
      <c r="R2681" s="2">
        <v>11448</v>
      </c>
      <c r="S2681" s="2">
        <v>0</v>
      </c>
      <c r="T2681" s="2" t="s">
        <v>44</v>
      </c>
    </row>
    <row r="2682" spans="1:20" x14ac:dyDescent="0.25">
      <c r="A2682" s="2" t="s">
        <v>18</v>
      </c>
      <c r="B2682" s="2" t="s">
        <v>37</v>
      </c>
      <c r="C2682" s="2">
        <v>72019</v>
      </c>
      <c r="D2682" s="11">
        <v>44606</v>
      </c>
      <c r="E2682" s="2" t="s">
        <v>3387</v>
      </c>
      <c r="F2682" s="2" t="s">
        <v>3388</v>
      </c>
      <c r="G2682" s="2" t="s">
        <v>3389</v>
      </c>
      <c r="H2682" s="2" t="s">
        <v>41</v>
      </c>
      <c r="I2682" s="11">
        <v>43672</v>
      </c>
      <c r="J2682" s="2">
        <v>56511</v>
      </c>
      <c r="K2682" s="2" t="s">
        <v>42</v>
      </c>
      <c r="L2682" s="2" t="s">
        <v>43</v>
      </c>
      <c r="M2682" s="2">
        <v>18</v>
      </c>
      <c r="N2682" s="2">
        <v>47890</v>
      </c>
      <c r="O2682" s="2">
        <v>0</v>
      </c>
      <c r="P2682" s="2">
        <v>4310.1000000000004</v>
      </c>
      <c r="Q2682" s="2">
        <v>4310.1000000000004</v>
      </c>
      <c r="R2682" s="2">
        <v>8620.2000000000007</v>
      </c>
      <c r="S2682" s="2">
        <v>0</v>
      </c>
      <c r="T2682" s="2" t="s">
        <v>44</v>
      </c>
    </row>
    <row r="2683" spans="1:20" x14ac:dyDescent="0.25">
      <c r="A2683" s="2" t="s">
        <v>18</v>
      </c>
      <c r="B2683" s="2" t="s">
        <v>37</v>
      </c>
      <c r="C2683" s="2">
        <v>72019</v>
      </c>
      <c r="D2683" s="11">
        <v>44606</v>
      </c>
      <c r="E2683" s="2" t="s">
        <v>3387</v>
      </c>
      <c r="F2683" s="2" t="s">
        <v>3388</v>
      </c>
      <c r="G2683" s="2" t="s">
        <v>3390</v>
      </c>
      <c r="H2683" s="2" t="s">
        <v>41</v>
      </c>
      <c r="I2683" s="11">
        <v>43672</v>
      </c>
      <c r="J2683" s="2">
        <v>28255</v>
      </c>
      <c r="K2683" s="2" t="s">
        <v>42</v>
      </c>
      <c r="L2683" s="2" t="s">
        <v>43</v>
      </c>
      <c r="M2683" s="2">
        <v>18</v>
      </c>
      <c r="N2683" s="2">
        <v>23945</v>
      </c>
      <c r="O2683" s="2">
        <v>0</v>
      </c>
      <c r="P2683" s="2">
        <v>2155.0500000000002</v>
      </c>
      <c r="Q2683" s="2">
        <v>2155.0500000000002</v>
      </c>
      <c r="R2683" s="2">
        <v>4310.1000000000004</v>
      </c>
      <c r="S2683" s="2">
        <v>0</v>
      </c>
      <c r="T2683" s="2" t="s">
        <v>44</v>
      </c>
    </row>
    <row r="2684" spans="1:20" x14ac:dyDescent="0.25">
      <c r="A2684" s="2" t="s">
        <v>18</v>
      </c>
      <c r="B2684" s="2" t="s">
        <v>37</v>
      </c>
      <c r="C2684" s="2">
        <v>72019</v>
      </c>
      <c r="D2684" s="11">
        <v>44606</v>
      </c>
      <c r="E2684" s="2" t="s">
        <v>3387</v>
      </c>
      <c r="F2684" s="2" t="s">
        <v>3388</v>
      </c>
      <c r="G2684" s="2" t="s">
        <v>3391</v>
      </c>
      <c r="H2684" s="2" t="s">
        <v>41</v>
      </c>
      <c r="I2684" s="11">
        <v>43672</v>
      </c>
      <c r="J2684" s="2">
        <v>55896</v>
      </c>
      <c r="K2684" s="2" t="s">
        <v>42</v>
      </c>
      <c r="L2684" s="2" t="s">
        <v>43</v>
      </c>
      <c r="M2684" s="2">
        <v>18</v>
      </c>
      <c r="N2684" s="2">
        <v>47370</v>
      </c>
      <c r="O2684" s="2">
        <v>0</v>
      </c>
      <c r="P2684" s="2">
        <v>4263.3</v>
      </c>
      <c r="Q2684" s="2">
        <v>4263.3</v>
      </c>
      <c r="R2684" s="2">
        <v>8526.6</v>
      </c>
      <c r="S2684" s="2">
        <v>0</v>
      </c>
      <c r="T2684" s="2" t="s">
        <v>44</v>
      </c>
    </row>
    <row r="2685" spans="1:20" x14ac:dyDescent="0.25">
      <c r="A2685" s="2" t="s">
        <v>18</v>
      </c>
      <c r="B2685" s="2" t="s">
        <v>37</v>
      </c>
      <c r="C2685" s="2">
        <v>72019</v>
      </c>
      <c r="D2685" s="11">
        <v>44606</v>
      </c>
      <c r="E2685" s="2" t="s">
        <v>1779</v>
      </c>
      <c r="F2685" s="2" t="s">
        <v>1780</v>
      </c>
      <c r="G2685" s="2" t="s">
        <v>3392</v>
      </c>
      <c r="H2685" s="2" t="s">
        <v>41</v>
      </c>
      <c r="I2685" s="11">
        <v>43649</v>
      </c>
      <c r="J2685" s="2">
        <v>560</v>
      </c>
      <c r="K2685" s="2" t="s">
        <v>42</v>
      </c>
      <c r="L2685" s="2" t="s">
        <v>43</v>
      </c>
      <c r="M2685" s="2">
        <v>18</v>
      </c>
      <c r="N2685" s="2">
        <v>474.58</v>
      </c>
      <c r="O2685" s="2">
        <v>0</v>
      </c>
      <c r="P2685" s="2">
        <v>42.71</v>
      </c>
      <c r="Q2685" s="2">
        <v>42.71</v>
      </c>
      <c r="R2685" s="2">
        <v>85.42</v>
      </c>
      <c r="S2685" s="2">
        <v>0</v>
      </c>
      <c r="T2685" s="2" t="s">
        <v>44</v>
      </c>
    </row>
    <row r="2686" spans="1:20" x14ac:dyDescent="0.25">
      <c r="A2686" s="2" t="s">
        <v>18</v>
      </c>
      <c r="B2686" s="2" t="s">
        <v>37</v>
      </c>
      <c r="C2686" s="2">
        <v>72019</v>
      </c>
      <c r="D2686" s="11">
        <v>44606</v>
      </c>
      <c r="E2686" s="2" t="s">
        <v>1779</v>
      </c>
      <c r="F2686" s="2" t="s">
        <v>1780</v>
      </c>
      <c r="G2686" s="2" t="s">
        <v>3393</v>
      </c>
      <c r="H2686" s="2" t="s">
        <v>41</v>
      </c>
      <c r="I2686" s="11">
        <v>43649</v>
      </c>
      <c r="J2686" s="2">
        <v>19500</v>
      </c>
      <c r="K2686" s="2" t="s">
        <v>42</v>
      </c>
      <c r="L2686" s="2" t="s">
        <v>43</v>
      </c>
      <c r="M2686" s="2">
        <v>18</v>
      </c>
      <c r="N2686" s="2">
        <v>16525.439999999999</v>
      </c>
      <c r="O2686" s="2">
        <v>0</v>
      </c>
      <c r="P2686" s="2">
        <v>1487.29</v>
      </c>
      <c r="Q2686" s="2">
        <v>1487.29</v>
      </c>
      <c r="R2686" s="2">
        <v>2974.58</v>
      </c>
      <c r="S2686" s="2">
        <v>0</v>
      </c>
      <c r="T2686" s="2" t="s">
        <v>44</v>
      </c>
    </row>
    <row r="2687" spans="1:20" x14ac:dyDescent="0.25">
      <c r="A2687" s="2" t="s">
        <v>18</v>
      </c>
      <c r="B2687" s="2" t="s">
        <v>37</v>
      </c>
      <c r="C2687" s="2">
        <v>72019</v>
      </c>
      <c r="D2687" s="11">
        <v>44606</v>
      </c>
      <c r="E2687" s="2" t="s">
        <v>1779</v>
      </c>
      <c r="F2687" s="2" t="s">
        <v>1780</v>
      </c>
      <c r="G2687" s="2" t="s">
        <v>3394</v>
      </c>
      <c r="H2687" s="2" t="s">
        <v>41</v>
      </c>
      <c r="I2687" s="11">
        <v>43649</v>
      </c>
      <c r="J2687" s="2">
        <v>19500</v>
      </c>
      <c r="K2687" s="2" t="s">
        <v>42</v>
      </c>
      <c r="L2687" s="2" t="s">
        <v>43</v>
      </c>
      <c r="M2687" s="2">
        <v>18</v>
      </c>
      <c r="N2687" s="2">
        <v>16525.439999999999</v>
      </c>
      <c r="O2687" s="2">
        <v>0</v>
      </c>
      <c r="P2687" s="2">
        <v>1487.29</v>
      </c>
      <c r="Q2687" s="2">
        <v>1487.29</v>
      </c>
      <c r="R2687" s="2">
        <v>2974.58</v>
      </c>
      <c r="S2687" s="2">
        <v>0</v>
      </c>
      <c r="T2687" s="2" t="s">
        <v>44</v>
      </c>
    </row>
    <row r="2688" spans="1:20" x14ac:dyDescent="0.25">
      <c r="A2688" s="2" t="s">
        <v>18</v>
      </c>
      <c r="B2688" s="2" t="s">
        <v>37</v>
      </c>
      <c r="C2688" s="2">
        <v>72019</v>
      </c>
      <c r="D2688" s="11">
        <v>44606</v>
      </c>
      <c r="E2688" s="2" t="s">
        <v>1779</v>
      </c>
      <c r="F2688" s="2" t="s">
        <v>1780</v>
      </c>
      <c r="G2688" s="2" t="s">
        <v>3395</v>
      </c>
      <c r="H2688" s="2" t="s">
        <v>41</v>
      </c>
      <c r="I2688" s="11">
        <v>43650</v>
      </c>
      <c r="J2688" s="2">
        <v>26000</v>
      </c>
      <c r="K2688" s="2" t="s">
        <v>42</v>
      </c>
      <c r="L2688" s="2" t="s">
        <v>43</v>
      </c>
      <c r="M2688" s="2">
        <v>18</v>
      </c>
      <c r="N2688" s="2">
        <v>22033.919999999998</v>
      </c>
      <c r="O2688" s="2">
        <v>0</v>
      </c>
      <c r="P2688" s="2">
        <v>1983.05</v>
      </c>
      <c r="Q2688" s="2">
        <v>1983.05</v>
      </c>
      <c r="R2688" s="2">
        <v>3966.1</v>
      </c>
      <c r="S2688" s="2">
        <v>0</v>
      </c>
      <c r="T2688" s="2" t="s">
        <v>44</v>
      </c>
    </row>
    <row r="2689" spans="1:20" x14ac:dyDescent="0.25">
      <c r="A2689" s="2" t="s">
        <v>18</v>
      </c>
      <c r="B2689" s="2" t="s">
        <v>37</v>
      </c>
      <c r="C2689" s="2">
        <v>72019</v>
      </c>
      <c r="D2689" s="11">
        <v>44606</v>
      </c>
      <c r="E2689" s="2" t="s">
        <v>1779</v>
      </c>
      <c r="F2689" s="2" t="s">
        <v>1780</v>
      </c>
      <c r="G2689" s="2" t="s">
        <v>3396</v>
      </c>
      <c r="H2689" s="2" t="s">
        <v>41</v>
      </c>
      <c r="I2689" s="11">
        <v>43648</v>
      </c>
      <c r="J2689" s="2">
        <v>3865</v>
      </c>
      <c r="K2689" s="2" t="s">
        <v>42</v>
      </c>
      <c r="L2689" s="2" t="s">
        <v>43</v>
      </c>
      <c r="M2689" s="2">
        <v>18</v>
      </c>
      <c r="N2689" s="2">
        <v>3275</v>
      </c>
      <c r="O2689" s="2">
        <v>0</v>
      </c>
      <c r="P2689" s="2">
        <v>294.75</v>
      </c>
      <c r="Q2689" s="2">
        <v>294.75</v>
      </c>
      <c r="R2689" s="2">
        <v>589.5</v>
      </c>
      <c r="S2689" s="2">
        <v>0</v>
      </c>
      <c r="T2689" s="2" t="s">
        <v>44</v>
      </c>
    </row>
    <row r="2690" spans="1:20" x14ac:dyDescent="0.25">
      <c r="A2690" s="2" t="s">
        <v>18</v>
      </c>
      <c r="B2690" s="2" t="s">
        <v>37</v>
      </c>
      <c r="C2690" s="2">
        <v>72019</v>
      </c>
      <c r="D2690" s="11">
        <v>44606</v>
      </c>
      <c r="E2690" s="2" t="s">
        <v>1779</v>
      </c>
      <c r="F2690" s="2" t="s">
        <v>1780</v>
      </c>
      <c r="G2690" s="2" t="s">
        <v>3397</v>
      </c>
      <c r="H2690" s="2" t="s">
        <v>41</v>
      </c>
      <c r="I2690" s="11">
        <v>43649</v>
      </c>
      <c r="J2690" s="2">
        <v>885</v>
      </c>
      <c r="K2690" s="2" t="s">
        <v>42</v>
      </c>
      <c r="L2690" s="2" t="s">
        <v>43</v>
      </c>
      <c r="M2690" s="2">
        <v>18</v>
      </c>
      <c r="N2690" s="2">
        <v>750</v>
      </c>
      <c r="O2690" s="2">
        <v>0</v>
      </c>
      <c r="P2690" s="2">
        <v>67.5</v>
      </c>
      <c r="Q2690" s="2">
        <v>67.5</v>
      </c>
      <c r="R2690" s="2">
        <v>135</v>
      </c>
      <c r="S2690" s="2">
        <v>0</v>
      </c>
      <c r="T2690" s="2" t="s">
        <v>44</v>
      </c>
    </row>
    <row r="2691" spans="1:20" x14ac:dyDescent="0.25">
      <c r="A2691" s="2" t="s">
        <v>18</v>
      </c>
      <c r="B2691" s="2" t="s">
        <v>37</v>
      </c>
      <c r="C2691" s="2">
        <v>72019</v>
      </c>
      <c r="D2691" s="11">
        <v>44606</v>
      </c>
      <c r="E2691" s="2" t="s">
        <v>1779</v>
      </c>
      <c r="F2691" s="2" t="s">
        <v>1780</v>
      </c>
      <c r="G2691" s="2" t="s">
        <v>3398</v>
      </c>
      <c r="H2691" s="2" t="s">
        <v>41</v>
      </c>
      <c r="I2691" s="11">
        <v>43649</v>
      </c>
      <c r="J2691" s="2">
        <v>1080</v>
      </c>
      <c r="K2691" s="2" t="s">
        <v>42</v>
      </c>
      <c r="L2691" s="2" t="s">
        <v>43</v>
      </c>
      <c r="M2691" s="2">
        <v>12</v>
      </c>
      <c r="N2691" s="2">
        <v>196.42</v>
      </c>
      <c r="O2691" s="2">
        <v>0</v>
      </c>
      <c r="P2691" s="2">
        <v>11.79</v>
      </c>
      <c r="Q2691" s="2">
        <v>11.79</v>
      </c>
      <c r="R2691" s="2">
        <v>23.58</v>
      </c>
      <c r="S2691" s="2">
        <v>0</v>
      </c>
      <c r="T2691" s="2" t="s">
        <v>44</v>
      </c>
    </row>
    <row r="2692" spans="1:20" x14ac:dyDescent="0.25">
      <c r="A2692" s="2" t="s">
        <v>18</v>
      </c>
      <c r="B2692" s="2" t="s">
        <v>37</v>
      </c>
      <c r="C2692" s="2">
        <v>72019</v>
      </c>
      <c r="D2692" s="11">
        <v>44606</v>
      </c>
      <c r="E2692" s="2" t="s">
        <v>1779</v>
      </c>
      <c r="F2692" s="2" t="s">
        <v>1780</v>
      </c>
      <c r="G2692" s="2" t="s">
        <v>3398</v>
      </c>
      <c r="H2692" s="2" t="s">
        <v>41</v>
      </c>
      <c r="I2692" s="11">
        <v>43649</v>
      </c>
      <c r="J2692" s="2">
        <v>1080</v>
      </c>
      <c r="K2692" s="2" t="s">
        <v>42</v>
      </c>
      <c r="L2692" s="2" t="s">
        <v>43</v>
      </c>
      <c r="M2692" s="2">
        <v>18</v>
      </c>
      <c r="N2692" s="2">
        <v>525.41999999999996</v>
      </c>
      <c r="O2692" s="2">
        <v>0</v>
      </c>
      <c r="P2692" s="2">
        <v>47.29</v>
      </c>
      <c r="Q2692" s="2">
        <v>47.29</v>
      </c>
      <c r="R2692" s="2">
        <v>94.58</v>
      </c>
      <c r="S2692" s="2">
        <v>0</v>
      </c>
      <c r="T2692" s="2" t="s">
        <v>44</v>
      </c>
    </row>
    <row r="2693" spans="1:20" x14ac:dyDescent="0.25">
      <c r="A2693" s="2" t="s">
        <v>18</v>
      </c>
      <c r="B2693" s="2" t="s">
        <v>37</v>
      </c>
      <c r="C2693" s="2">
        <v>72019</v>
      </c>
      <c r="D2693" s="11">
        <v>44606</v>
      </c>
      <c r="E2693" s="2" t="s">
        <v>1779</v>
      </c>
      <c r="F2693" s="2" t="s">
        <v>1780</v>
      </c>
      <c r="G2693" s="2" t="s">
        <v>3398</v>
      </c>
      <c r="H2693" s="2" t="s">
        <v>41</v>
      </c>
      <c r="I2693" s="11">
        <v>43649</v>
      </c>
      <c r="J2693" s="2">
        <v>1080</v>
      </c>
      <c r="K2693" s="2" t="s">
        <v>42</v>
      </c>
      <c r="L2693" s="2" t="s">
        <v>43</v>
      </c>
      <c r="M2693" s="2">
        <v>28</v>
      </c>
      <c r="N2693" s="2">
        <v>187.49</v>
      </c>
      <c r="O2693" s="2">
        <v>0</v>
      </c>
      <c r="P2693" s="2">
        <v>26.25</v>
      </c>
      <c r="Q2693" s="2">
        <v>26.25</v>
      </c>
      <c r="R2693" s="2">
        <v>52.5</v>
      </c>
      <c r="S2693" s="2">
        <v>0</v>
      </c>
      <c r="T2693" s="2" t="s">
        <v>44</v>
      </c>
    </row>
    <row r="2694" spans="1:20" x14ac:dyDescent="0.25">
      <c r="A2694" s="2" t="s">
        <v>18</v>
      </c>
      <c r="B2694" s="2" t="s">
        <v>37</v>
      </c>
      <c r="C2694" s="2">
        <v>72019</v>
      </c>
      <c r="D2694" s="11">
        <v>44606</v>
      </c>
      <c r="E2694" s="2" t="s">
        <v>1779</v>
      </c>
      <c r="F2694" s="2" t="s">
        <v>1780</v>
      </c>
      <c r="G2694" s="2" t="s">
        <v>3399</v>
      </c>
      <c r="H2694" s="2" t="s">
        <v>41</v>
      </c>
      <c r="I2694" s="11">
        <v>43647</v>
      </c>
      <c r="J2694" s="2">
        <v>897</v>
      </c>
      <c r="K2694" s="2" t="s">
        <v>42</v>
      </c>
      <c r="L2694" s="2" t="s">
        <v>43</v>
      </c>
      <c r="M2694" s="2">
        <v>28</v>
      </c>
      <c r="N2694" s="2">
        <v>150</v>
      </c>
      <c r="O2694" s="2">
        <v>0</v>
      </c>
      <c r="P2694" s="2">
        <v>21</v>
      </c>
      <c r="Q2694" s="2">
        <v>21</v>
      </c>
      <c r="R2694" s="2">
        <v>42</v>
      </c>
      <c r="S2694" s="2">
        <v>18</v>
      </c>
      <c r="T2694" s="2" t="s">
        <v>44</v>
      </c>
    </row>
    <row r="2695" spans="1:20" x14ac:dyDescent="0.25">
      <c r="A2695" s="2" t="s">
        <v>18</v>
      </c>
      <c r="B2695" s="2" t="s">
        <v>37</v>
      </c>
      <c r="C2695" s="2">
        <v>72019</v>
      </c>
      <c r="D2695" s="11">
        <v>44606</v>
      </c>
      <c r="E2695" s="2" t="s">
        <v>1779</v>
      </c>
      <c r="F2695" s="2" t="s">
        <v>1780</v>
      </c>
      <c r="G2695" s="2" t="s">
        <v>3400</v>
      </c>
      <c r="H2695" s="2" t="s">
        <v>41</v>
      </c>
      <c r="I2695" s="11">
        <v>43648</v>
      </c>
      <c r="J2695" s="2">
        <v>3225</v>
      </c>
      <c r="K2695" s="2" t="s">
        <v>42</v>
      </c>
      <c r="L2695" s="2" t="s">
        <v>43</v>
      </c>
      <c r="M2695" s="2">
        <v>28</v>
      </c>
      <c r="N2695" s="2">
        <v>300</v>
      </c>
      <c r="O2695" s="2">
        <v>0</v>
      </c>
      <c r="P2695" s="2">
        <v>42</v>
      </c>
      <c r="Q2695" s="2">
        <v>42</v>
      </c>
      <c r="R2695" s="2">
        <v>84</v>
      </c>
      <c r="S2695" s="2">
        <v>36</v>
      </c>
      <c r="T2695" s="2" t="s">
        <v>44</v>
      </c>
    </row>
    <row r="2696" spans="1:20" x14ac:dyDescent="0.25">
      <c r="A2696" s="2" t="s">
        <v>18</v>
      </c>
      <c r="B2696" s="2" t="s">
        <v>37</v>
      </c>
      <c r="C2696" s="2">
        <v>72019</v>
      </c>
      <c r="D2696" s="11">
        <v>44606</v>
      </c>
      <c r="E2696" s="2" t="s">
        <v>487</v>
      </c>
      <c r="F2696" s="2" t="s">
        <v>488</v>
      </c>
      <c r="G2696" s="2" t="s">
        <v>3401</v>
      </c>
      <c r="H2696" s="2" t="s">
        <v>41</v>
      </c>
      <c r="I2696" s="11">
        <v>43658</v>
      </c>
      <c r="J2696" s="2">
        <v>60410</v>
      </c>
      <c r="K2696" s="2" t="s">
        <v>42</v>
      </c>
      <c r="L2696" s="2" t="s">
        <v>43</v>
      </c>
      <c r="M2696" s="2">
        <v>18</v>
      </c>
      <c r="N2696" s="2">
        <v>49500</v>
      </c>
      <c r="O2696" s="2">
        <v>0</v>
      </c>
      <c r="P2696" s="2">
        <v>4455</v>
      </c>
      <c r="Q2696" s="2">
        <v>4455</v>
      </c>
      <c r="R2696" s="2">
        <v>8910</v>
      </c>
      <c r="S2696" s="2">
        <v>0</v>
      </c>
      <c r="T2696" s="2" t="s">
        <v>44</v>
      </c>
    </row>
    <row r="2697" spans="1:20" x14ac:dyDescent="0.25">
      <c r="A2697" s="2" t="s">
        <v>18</v>
      </c>
      <c r="B2697" s="2" t="s">
        <v>37</v>
      </c>
      <c r="C2697" s="2">
        <v>72019</v>
      </c>
      <c r="D2697" s="11">
        <v>44606</v>
      </c>
      <c r="E2697" s="2" t="s">
        <v>490</v>
      </c>
      <c r="F2697" s="2" t="s">
        <v>491</v>
      </c>
      <c r="G2697" s="2" t="s">
        <v>574</v>
      </c>
      <c r="H2697" s="2" t="s">
        <v>41</v>
      </c>
      <c r="I2697" s="11">
        <v>43648</v>
      </c>
      <c r="J2697" s="2">
        <v>11328</v>
      </c>
      <c r="K2697" s="2" t="s">
        <v>42</v>
      </c>
      <c r="L2697" s="2" t="s">
        <v>43</v>
      </c>
      <c r="M2697" s="2">
        <v>18</v>
      </c>
      <c r="N2697" s="2">
        <v>9600</v>
      </c>
      <c r="O2697" s="2">
        <v>0</v>
      </c>
      <c r="P2697" s="2">
        <v>864</v>
      </c>
      <c r="Q2697" s="2">
        <v>864</v>
      </c>
      <c r="R2697" s="2">
        <v>1728</v>
      </c>
      <c r="S2697" s="2">
        <v>0</v>
      </c>
      <c r="T2697" s="2" t="s">
        <v>44</v>
      </c>
    </row>
    <row r="2698" spans="1:20" x14ac:dyDescent="0.25">
      <c r="A2698" s="2" t="s">
        <v>18</v>
      </c>
      <c r="B2698" s="2" t="s">
        <v>37</v>
      </c>
      <c r="C2698" s="2">
        <v>72019</v>
      </c>
      <c r="D2698" s="11">
        <v>44606</v>
      </c>
      <c r="E2698" s="2" t="s">
        <v>490</v>
      </c>
      <c r="F2698" s="2" t="s">
        <v>491</v>
      </c>
      <c r="G2698" s="2" t="s">
        <v>575</v>
      </c>
      <c r="H2698" s="2" t="s">
        <v>41</v>
      </c>
      <c r="I2698" s="11">
        <v>43649</v>
      </c>
      <c r="J2698" s="2">
        <v>28320</v>
      </c>
      <c r="K2698" s="2" t="s">
        <v>42</v>
      </c>
      <c r="L2698" s="2" t="s">
        <v>43</v>
      </c>
      <c r="M2698" s="2">
        <v>18</v>
      </c>
      <c r="N2698" s="2">
        <v>24000</v>
      </c>
      <c r="O2698" s="2">
        <v>0</v>
      </c>
      <c r="P2698" s="2">
        <v>2160</v>
      </c>
      <c r="Q2698" s="2">
        <v>2160</v>
      </c>
      <c r="R2698" s="2">
        <v>4320</v>
      </c>
      <c r="S2698" s="2">
        <v>0</v>
      </c>
      <c r="T2698" s="2" t="s">
        <v>44</v>
      </c>
    </row>
    <row r="2699" spans="1:20" x14ac:dyDescent="0.25">
      <c r="A2699" s="2" t="s">
        <v>18</v>
      </c>
      <c r="B2699" s="2" t="s">
        <v>37</v>
      </c>
      <c r="C2699" s="2">
        <v>72019</v>
      </c>
      <c r="D2699" s="11">
        <v>44606</v>
      </c>
      <c r="E2699" s="2" t="s">
        <v>692</v>
      </c>
      <c r="F2699" s="2" t="s">
        <v>693</v>
      </c>
      <c r="G2699" s="2" t="s">
        <v>3402</v>
      </c>
      <c r="H2699" s="2" t="s">
        <v>41</v>
      </c>
      <c r="I2699" s="11">
        <v>43677</v>
      </c>
      <c r="J2699" s="2">
        <v>49350</v>
      </c>
      <c r="K2699" s="2" t="s">
        <v>42</v>
      </c>
      <c r="L2699" s="2" t="s">
        <v>43</v>
      </c>
      <c r="M2699" s="2">
        <v>5</v>
      </c>
      <c r="N2699" s="2">
        <v>47000</v>
      </c>
      <c r="O2699" s="2">
        <v>0</v>
      </c>
      <c r="P2699" s="2">
        <v>1175</v>
      </c>
      <c r="Q2699" s="2">
        <v>1175</v>
      </c>
      <c r="R2699" s="2">
        <v>2350</v>
      </c>
      <c r="S2699" s="2">
        <v>0</v>
      </c>
      <c r="T2699" s="2" t="s">
        <v>44</v>
      </c>
    </row>
    <row r="2700" spans="1:20" x14ac:dyDescent="0.25">
      <c r="A2700" s="2" t="s">
        <v>18</v>
      </c>
      <c r="B2700" s="2" t="s">
        <v>37</v>
      </c>
      <c r="C2700" s="2">
        <v>72019</v>
      </c>
      <c r="D2700" s="11">
        <v>44606</v>
      </c>
      <c r="E2700" s="2" t="s">
        <v>692</v>
      </c>
      <c r="F2700" s="2" t="s">
        <v>693</v>
      </c>
      <c r="G2700" s="2" t="s">
        <v>3403</v>
      </c>
      <c r="H2700" s="2" t="s">
        <v>41</v>
      </c>
      <c r="I2700" s="11">
        <v>43654</v>
      </c>
      <c r="J2700" s="2">
        <v>49350</v>
      </c>
      <c r="K2700" s="2" t="s">
        <v>42</v>
      </c>
      <c r="L2700" s="2" t="s">
        <v>43</v>
      </c>
      <c r="M2700" s="2">
        <v>5</v>
      </c>
      <c r="N2700" s="2">
        <v>47000</v>
      </c>
      <c r="O2700" s="2">
        <v>0</v>
      </c>
      <c r="P2700" s="2">
        <v>1175</v>
      </c>
      <c r="Q2700" s="2">
        <v>1175</v>
      </c>
      <c r="R2700" s="2">
        <v>2350</v>
      </c>
      <c r="S2700" s="2">
        <v>0</v>
      </c>
      <c r="T2700" s="2" t="s">
        <v>44</v>
      </c>
    </row>
    <row r="2701" spans="1:20" x14ac:dyDescent="0.25">
      <c r="A2701" s="2" t="s">
        <v>18</v>
      </c>
      <c r="B2701" s="2" t="s">
        <v>37</v>
      </c>
      <c r="C2701" s="2">
        <v>72019</v>
      </c>
      <c r="D2701" s="11">
        <v>44606</v>
      </c>
      <c r="E2701" s="2" t="s">
        <v>692</v>
      </c>
      <c r="F2701" s="2" t="s">
        <v>693</v>
      </c>
      <c r="G2701" s="2" t="s">
        <v>1137</v>
      </c>
      <c r="H2701" s="2" t="s">
        <v>41</v>
      </c>
      <c r="I2701" s="11">
        <v>43656</v>
      </c>
      <c r="J2701" s="2">
        <v>49350</v>
      </c>
      <c r="K2701" s="2" t="s">
        <v>42</v>
      </c>
      <c r="L2701" s="2" t="s">
        <v>43</v>
      </c>
      <c r="M2701" s="2">
        <v>5</v>
      </c>
      <c r="N2701" s="2">
        <v>47000</v>
      </c>
      <c r="O2701" s="2">
        <v>0</v>
      </c>
      <c r="P2701" s="2">
        <v>1175</v>
      </c>
      <c r="Q2701" s="2">
        <v>1175</v>
      </c>
      <c r="R2701" s="2">
        <v>2350</v>
      </c>
      <c r="S2701" s="2">
        <v>0</v>
      </c>
      <c r="T2701" s="2" t="s">
        <v>44</v>
      </c>
    </row>
    <row r="2702" spans="1:20" x14ac:dyDescent="0.25">
      <c r="A2702" s="2" t="s">
        <v>18</v>
      </c>
      <c r="B2702" s="2" t="s">
        <v>37</v>
      </c>
      <c r="C2702" s="2">
        <v>72019</v>
      </c>
      <c r="D2702" s="11">
        <v>44606</v>
      </c>
      <c r="E2702" s="2" t="s">
        <v>692</v>
      </c>
      <c r="F2702" s="2" t="s">
        <v>693</v>
      </c>
      <c r="G2702" s="2" t="s">
        <v>3404</v>
      </c>
      <c r="H2702" s="2" t="s">
        <v>41</v>
      </c>
      <c r="I2702" s="11">
        <v>43668</v>
      </c>
      <c r="J2702" s="2">
        <v>49350</v>
      </c>
      <c r="K2702" s="2" t="s">
        <v>42</v>
      </c>
      <c r="L2702" s="2" t="s">
        <v>43</v>
      </c>
      <c r="M2702" s="2">
        <v>5</v>
      </c>
      <c r="N2702" s="2">
        <v>47000</v>
      </c>
      <c r="O2702" s="2">
        <v>0</v>
      </c>
      <c r="P2702" s="2">
        <v>1175</v>
      </c>
      <c r="Q2702" s="2">
        <v>1175</v>
      </c>
      <c r="R2702" s="2">
        <v>2350</v>
      </c>
      <c r="S2702" s="2">
        <v>0</v>
      </c>
      <c r="T2702" s="2" t="s">
        <v>44</v>
      </c>
    </row>
    <row r="2703" spans="1:20" x14ac:dyDescent="0.25">
      <c r="A2703" s="2" t="s">
        <v>18</v>
      </c>
      <c r="B2703" s="2" t="s">
        <v>37</v>
      </c>
      <c r="C2703" s="2">
        <v>72019</v>
      </c>
      <c r="D2703" s="11">
        <v>44606</v>
      </c>
      <c r="E2703" s="2" t="s">
        <v>496</v>
      </c>
      <c r="F2703" s="2" t="s">
        <v>497</v>
      </c>
      <c r="G2703" s="2" t="s">
        <v>3405</v>
      </c>
      <c r="H2703" s="2" t="s">
        <v>41</v>
      </c>
      <c r="I2703" s="11">
        <v>43662</v>
      </c>
      <c r="J2703" s="2">
        <v>19470</v>
      </c>
      <c r="K2703" s="2" t="s">
        <v>42</v>
      </c>
      <c r="L2703" s="2" t="s">
        <v>43</v>
      </c>
      <c r="M2703" s="2">
        <v>18</v>
      </c>
      <c r="N2703" s="2">
        <v>16500</v>
      </c>
      <c r="O2703" s="2">
        <v>0</v>
      </c>
      <c r="P2703" s="2">
        <v>1485</v>
      </c>
      <c r="Q2703" s="2">
        <v>1485</v>
      </c>
      <c r="R2703" s="2">
        <v>2970</v>
      </c>
      <c r="S2703" s="2">
        <v>0</v>
      </c>
      <c r="T2703" s="2" t="s">
        <v>44</v>
      </c>
    </row>
    <row r="2704" spans="1:20" x14ac:dyDescent="0.25">
      <c r="A2704" s="2" t="s">
        <v>18</v>
      </c>
      <c r="B2704" s="2" t="s">
        <v>37</v>
      </c>
      <c r="C2704" s="2">
        <v>72019</v>
      </c>
      <c r="D2704" s="11">
        <v>44606</v>
      </c>
      <c r="E2704" s="2" t="s">
        <v>507</v>
      </c>
      <c r="F2704" s="2" t="s">
        <v>508</v>
      </c>
      <c r="G2704" s="2" t="s">
        <v>3406</v>
      </c>
      <c r="H2704" s="2" t="s">
        <v>41</v>
      </c>
      <c r="I2704" s="11">
        <v>43656</v>
      </c>
      <c r="J2704" s="2">
        <v>3560</v>
      </c>
      <c r="K2704" s="2" t="s">
        <v>42</v>
      </c>
      <c r="L2704" s="2" t="s">
        <v>43</v>
      </c>
      <c r="M2704" s="2">
        <v>18</v>
      </c>
      <c r="N2704" s="2">
        <v>3017</v>
      </c>
      <c r="O2704" s="2">
        <v>0</v>
      </c>
      <c r="P2704" s="2">
        <v>271.52999999999997</v>
      </c>
      <c r="Q2704" s="2">
        <v>271.52999999999997</v>
      </c>
      <c r="R2704" s="2">
        <v>543.05999999999995</v>
      </c>
      <c r="S2704" s="2">
        <v>0</v>
      </c>
      <c r="T2704" s="2" t="s">
        <v>44</v>
      </c>
    </row>
    <row r="2705" spans="1:20" x14ac:dyDescent="0.25">
      <c r="A2705" s="2" t="s">
        <v>18</v>
      </c>
      <c r="B2705" s="2" t="s">
        <v>37</v>
      </c>
      <c r="C2705" s="2">
        <v>72019</v>
      </c>
      <c r="D2705" s="11">
        <v>44606</v>
      </c>
      <c r="E2705" s="2" t="s">
        <v>507</v>
      </c>
      <c r="F2705" s="2" t="s">
        <v>508</v>
      </c>
      <c r="G2705" s="2" t="s">
        <v>3407</v>
      </c>
      <c r="H2705" s="2" t="s">
        <v>41</v>
      </c>
      <c r="I2705" s="11">
        <v>43672</v>
      </c>
      <c r="J2705" s="2">
        <v>11925</v>
      </c>
      <c r="K2705" s="2" t="s">
        <v>42</v>
      </c>
      <c r="L2705" s="2" t="s">
        <v>43</v>
      </c>
      <c r="M2705" s="2">
        <v>18</v>
      </c>
      <c r="N2705" s="2">
        <v>10106</v>
      </c>
      <c r="O2705" s="2">
        <v>0</v>
      </c>
      <c r="P2705" s="2">
        <v>909.54</v>
      </c>
      <c r="Q2705" s="2">
        <v>909.54</v>
      </c>
      <c r="R2705" s="2">
        <v>1819.08</v>
      </c>
      <c r="S2705" s="2">
        <v>0</v>
      </c>
      <c r="T2705" s="2" t="s">
        <v>44</v>
      </c>
    </row>
    <row r="2706" spans="1:20" x14ac:dyDescent="0.25">
      <c r="A2706" s="2" t="s">
        <v>18</v>
      </c>
      <c r="B2706" s="2" t="s">
        <v>37</v>
      </c>
      <c r="C2706" s="2">
        <v>72019</v>
      </c>
      <c r="D2706" s="11">
        <v>44606</v>
      </c>
      <c r="E2706" s="2" t="s">
        <v>3408</v>
      </c>
      <c r="F2706" s="2" t="s">
        <v>3409</v>
      </c>
      <c r="G2706" s="2" t="s">
        <v>3410</v>
      </c>
      <c r="H2706" s="2" t="s">
        <v>41</v>
      </c>
      <c r="I2706" s="11">
        <v>43661</v>
      </c>
      <c r="J2706" s="2">
        <v>5664</v>
      </c>
      <c r="K2706" s="2" t="s">
        <v>42</v>
      </c>
      <c r="L2706" s="2" t="s">
        <v>43</v>
      </c>
      <c r="M2706" s="2">
        <v>18</v>
      </c>
      <c r="N2706" s="2">
        <v>4800</v>
      </c>
      <c r="O2706" s="2">
        <v>0</v>
      </c>
      <c r="P2706" s="2">
        <v>432</v>
      </c>
      <c r="Q2706" s="2">
        <v>432</v>
      </c>
      <c r="R2706" s="2">
        <v>864</v>
      </c>
      <c r="S2706" s="2">
        <v>0</v>
      </c>
      <c r="T2706" s="2" t="s">
        <v>44</v>
      </c>
    </row>
    <row r="2707" spans="1:20" x14ac:dyDescent="0.25">
      <c r="A2707" s="2" t="s">
        <v>18</v>
      </c>
      <c r="B2707" s="2" t="s">
        <v>37</v>
      </c>
      <c r="C2707" s="2">
        <v>72019</v>
      </c>
      <c r="D2707" s="11">
        <v>44606</v>
      </c>
      <c r="E2707" s="2" t="s">
        <v>3408</v>
      </c>
      <c r="F2707" s="2" t="s">
        <v>3409</v>
      </c>
      <c r="G2707" s="2" t="s">
        <v>3411</v>
      </c>
      <c r="H2707" s="2" t="s">
        <v>41</v>
      </c>
      <c r="I2707" s="11">
        <v>43663</v>
      </c>
      <c r="J2707" s="2">
        <v>9440</v>
      </c>
      <c r="K2707" s="2" t="s">
        <v>42</v>
      </c>
      <c r="L2707" s="2" t="s">
        <v>43</v>
      </c>
      <c r="M2707" s="2">
        <v>18</v>
      </c>
      <c r="N2707" s="2">
        <v>8000</v>
      </c>
      <c r="O2707" s="2">
        <v>0</v>
      </c>
      <c r="P2707" s="2">
        <v>720</v>
      </c>
      <c r="Q2707" s="2">
        <v>720</v>
      </c>
      <c r="R2707" s="2">
        <v>1440</v>
      </c>
      <c r="S2707" s="2">
        <v>0</v>
      </c>
      <c r="T2707" s="2" t="s">
        <v>44</v>
      </c>
    </row>
    <row r="2708" spans="1:20" x14ac:dyDescent="0.25">
      <c r="A2708" s="2" t="s">
        <v>18</v>
      </c>
      <c r="B2708" s="2" t="s">
        <v>37</v>
      </c>
      <c r="C2708" s="2">
        <v>72019</v>
      </c>
      <c r="D2708" s="11">
        <v>44606</v>
      </c>
      <c r="E2708" s="2" t="s">
        <v>3412</v>
      </c>
      <c r="F2708" s="2" t="s">
        <v>3413</v>
      </c>
      <c r="G2708" s="2" t="s">
        <v>3414</v>
      </c>
      <c r="H2708" s="2" t="s">
        <v>41</v>
      </c>
      <c r="I2708" s="11">
        <v>43671</v>
      </c>
      <c r="J2708" s="2">
        <v>28611</v>
      </c>
      <c r="K2708" s="2" t="s">
        <v>42</v>
      </c>
      <c r="L2708" s="2" t="s">
        <v>43</v>
      </c>
      <c r="M2708" s="2">
        <v>18</v>
      </c>
      <c r="N2708" s="2">
        <v>24247</v>
      </c>
      <c r="O2708" s="2">
        <v>4364.46</v>
      </c>
      <c r="P2708" s="2">
        <v>0</v>
      </c>
      <c r="Q2708" s="2">
        <v>0</v>
      </c>
      <c r="R2708" s="2">
        <v>4364.46</v>
      </c>
      <c r="S2708" s="2">
        <v>0</v>
      </c>
      <c r="T2708" s="2" t="s">
        <v>44</v>
      </c>
    </row>
    <row r="2709" spans="1:20" x14ac:dyDescent="0.25">
      <c r="A2709" s="2" t="s">
        <v>18</v>
      </c>
      <c r="B2709" s="2" t="s">
        <v>37</v>
      </c>
      <c r="C2709" s="2">
        <v>72019</v>
      </c>
      <c r="D2709" s="11">
        <v>44606</v>
      </c>
      <c r="E2709" s="2" t="s">
        <v>2065</v>
      </c>
      <c r="F2709" s="2" t="s">
        <v>2066</v>
      </c>
      <c r="G2709" s="2" t="s">
        <v>3415</v>
      </c>
      <c r="H2709" s="2" t="s">
        <v>41</v>
      </c>
      <c r="I2709" s="11">
        <v>43647</v>
      </c>
      <c r="J2709" s="2">
        <v>6796</v>
      </c>
      <c r="K2709" s="2" t="s">
        <v>42</v>
      </c>
      <c r="L2709" s="2" t="s">
        <v>43</v>
      </c>
      <c r="M2709" s="2">
        <v>0</v>
      </c>
      <c r="N2709" s="2">
        <v>6795.8</v>
      </c>
      <c r="O2709" s="2">
        <v>0</v>
      </c>
      <c r="P2709" s="2">
        <v>0</v>
      </c>
      <c r="Q2709" s="2">
        <v>0</v>
      </c>
      <c r="R2709" s="2">
        <v>0</v>
      </c>
      <c r="S2709" s="2">
        <v>0</v>
      </c>
      <c r="T2709" s="2" t="s">
        <v>44</v>
      </c>
    </row>
    <row r="2710" spans="1:20" x14ac:dyDescent="0.25">
      <c r="A2710" s="2" t="s">
        <v>18</v>
      </c>
      <c r="B2710" s="2" t="s">
        <v>37</v>
      </c>
      <c r="C2710" s="2">
        <v>72019</v>
      </c>
      <c r="D2710" s="11">
        <v>44606</v>
      </c>
      <c r="E2710" s="2" t="s">
        <v>549</v>
      </c>
      <c r="F2710" s="2" t="s">
        <v>550</v>
      </c>
      <c r="G2710" s="2" t="s">
        <v>1269</v>
      </c>
      <c r="H2710" s="2" t="s">
        <v>41</v>
      </c>
      <c r="I2710" s="11">
        <v>43654</v>
      </c>
      <c r="J2710" s="2">
        <v>1770</v>
      </c>
      <c r="K2710" s="2" t="s">
        <v>42</v>
      </c>
      <c r="L2710" s="2" t="s">
        <v>43</v>
      </c>
      <c r="M2710" s="2">
        <v>18</v>
      </c>
      <c r="N2710" s="2">
        <v>1500</v>
      </c>
      <c r="O2710" s="2">
        <v>0</v>
      </c>
      <c r="P2710" s="2">
        <v>135</v>
      </c>
      <c r="Q2710" s="2">
        <v>135</v>
      </c>
      <c r="R2710" s="2">
        <v>270</v>
      </c>
      <c r="S2710" s="2">
        <v>0</v>
      </c>
      <c r="T2710" s="2" t="s">
        <v>44</v>
      </c>
    </row>
    <row r="2711" spans="1:20" x14ac:dyDescent="0.25">
      <c r="A2711" s="2" t="s">
        <v>18</v>
      </c>
      <c r="B2711" s="2" t="s">
        <v>37</v>
      </c>
      <c r="C2711" s="2">
        <v>72019</v>
      </c>
      <c r="D2711" s="11">
        <v>44606</v>
      </c>
      <c r="E2711" s="2" t="s">
        <v>549</v>
      </c>
      <c r="F2711" s="2" t="s">
        <v>550</v>
      </c>
      <c r="G2711" s="2" t="s">
        <v>3416</v>
      </c>
      <c r="H2711" s="2" t="s">
        <v>41</v>
      </c>
      <c r="I2711" s="11">
        <v>43654</v>
      </c>
      <c r="J2711" s="2">
        <v>214486</v>
      </c>
      <c r="K2711" s="2" t="s">
        <v>42</v>
      </c>
      <c r="L2711" s="2" t="s">
        <v>43</v>
      </c>
      <c r="M2711" s="2">
        <v>0</v>
      </c>
      <c r="N2711" s="2">
        <v>197316</v>
      </c>
      <c r="O2711" s="2">
        <v>0</v>
      </c>
      <c r="P2711" s="2">
        <v>0</v>
      </c>
      <c r="Q2711" s="2">
        <v>0</v>
      </c>
      <c r="R2711" s="2">
        <v>0</v>
      </c>
      <c r="S2711" s="2">
        <v>0</v>
      </c>
      <c r="T2711" s="2" t="s">
        <v>44</v>
      </c>
    </row>
    <row r="2712" spans="1:20" x14ac:dyDescent="0.25">
      <c r="A2712" s="2" t="s">
        <v>18</v>
      </c>
      <c r="B2712" s="2" t="s">
        <v>37</v>
      </c>
      <c r="C2712" s="2">
        <v>72019</v>
      </c>
      <c r="D2712" s="11">
        <v>44606</v>
      </c>
      <c r="E2712" s="2" t="s">
        <v>549</v>
      </c>
      <c r="F2712" s="2" t="s">
        <v>550</v>
      </c>
      <c r="G2712" s="2" t="s">
        <v>3416</v>
      </c>
      <c r="H2712" s="2" t="s">
        <v>41</v>
      </c>
      <c r="I2712" s="11">
        <v>43654</v>
      </c>
      <c r="J2712" s="2">
        <v>214486</v>
      </c>
      <c r="K2712" s="2" t="s">
        <v>42</v>
      </c>
      <c r="L2712" s="2" t="s">
        <v>43</v>
      </c>
      <c r="M2712" s="2">
        <v>18</v>
      </c>
      <c r="N2712" s="2">
        <v>14550</v>
      </c>
      <c r="O2712" s="2">
        <v>0</v>
      </c>
      <c r="P2712" s="2">
        <v>1310</v>
      </c>
      <c r="Q2712" s="2">
        <v>1310</v>
      </c>
      <c r="R2712" s="2">
        <v>2620</v>
      </c>
      <c r="S2712" s="2">
        <v>0</v>
      </c>
      <c r="T2712" s="2" t="s">
        <v>44</v>
      </c>
    </row>
    <row r="2713" spans="1:20" x14ac:dyDescent="0.25">
      <c r="A2713" s="2" t="s">
        <v>18</v>
      </c>
      <c r="B2713" s="2" t="s">
        <v>37</v>
      </c>
      <c r="C2713" s="2">
        <v>72019</v>
      </c>
      <c r="D2713" s="11">
        <v>44606</v>
      </c>
      <c r="E2713" s="2" t="s">
        <v>549</v>
      </c>
      <c r="F2713" s="2" t="s">
        <v>550</v>
      </c>
      <c r="G2713" s="2" t="s">
        <v>695</v>
      </c>
      <c r="H2713" s="2" t="s">
        <v>41</v>
      </c>
      <c r="I2713" s="11">
        <v>43656</v>
      </c>
      <c r="J2713" s="2">
        <v>92983</v>
      </c>
      <c r="K2713" s="2" t="s">
        <v>42</v>
      </c>
      <c r="L2713" s="2" t="s">
        <v>43</v>
      </c>
      <c r="M2713" s="2">
        <v>0</v>
      </c>
      <c r="N2713" s="2">
        <v>57160</v>
      </c>
      <c r="O2713" s="2">
        <v>0</v>
      </c>
      <c r="P2713" s="2">
        <v>0</v>
      </c>
      <c r="Q2713" s="2">
        <v>0</v>
      </c>
      <c r="R2713" s="2">
        <v>0</v>
      </c>
      <c r="S2713" s="2">
        <v>0</v>
      </c>
      <c r="T2713" s="2" t="s">
        <v>44</v>
      </c>
    </row>
    <row r="2714" spans="1:20" x14ac:dyDescent="0.25">
      <c r="A2714" s="2" t="s">
        <v>18</v>
      </c>
      <c r="B2714" s="2" t="s">
        <v>37</v>
      </c>
      <c r="C2714" s="2">
        <v>72019</v>
      </c>
      <c r="D2714" s="11">
        <v>44606</v>
      </c>
      <c r="E2714" s="2" t="s">
        <v>549</v>
      </c>
      <c r="F2714" s="2" t="s">
        <v>550</v>
      </c>
      <c r="G2714" s="2" t="s">
        <v>695</v>
      </c>
      <c r="H2714" s="2" t="s">
        <v>41</v>
      </c>
      <c r="I2714" s="11">
        <v>43656</v>
      </c>
      <c r="J2714" s="2">
        <v>92983</v>
      </c>
      <c r="K2714" s="2" t="s">
        <v>42</v>
      </c>
      <c r="L2714" s="2" t="s">
        <v>43</v>
      </c>
      <c r="M2714" s="2">
        <v>18</v>
      </c>
      <c r="N2714" s="2">
        <v>30359</v>
      </c>
      <c r="O2714" s="2">
        <v>0</v>
      </c>
      <c r="P2714" s="2">
        <v>2732</v>
      </c>
      <c r="Q2714" s="2">
        <v>2732</v>
      </c>
      <c r="R2714" s="2">
        <v>5464</v>
      </c>
      <c r="S2714" s="2">
        <v>0</v>
      </c>
      <c r="T2714" s="2" t="s">
        <v>44</v>
      </c>
    </row>
    <row r="2715" spans="1:20" x14ac:dyDescent="0.25">
      <c r="A2715" s="2" t="s">
        <v>18</v>
      </c>
      <c r="B2715" s="2" t="s">
        <v>37</v>
      </c>
      <c r="C2715" s="2">
        <v>72019</v>
      </c>
      <c r="D2715" s="11">
        <v>44606</v>
      </c>
      <c r="E2715" s="2" t="s">
        <v>549</v>
      </c>
      <c r="F2715" s="2" t="s">
        <v>550</v>
      </c>
      <c r="G2715" s="2" t="s">
        <v>1785</v>
      </c>
      <c r="H2715" s="2" t="s">
        <v>41</v>
      </c>
      <c r="I2715" s="11">
        <v>43673</v>
      </c>
      <c r="J2715" s="2">
        <v>45632</v>
      </c>
      <c r="K2715" s="2" t="s">
        <v>42</v>
      </c>
      <c r="L2715" s="2" t="s">
        <v>43</v>
      </c>
      <c r="M2715" s="2">
        <v>0</v>
      </c>
      <c r="N2715" s="2">
        <v>38121</v>
      </c>
      <c r="O2715" s="2">
        <v>0</v>
      </c>
      <c r="P2715" s="2">
        <v>0</v>
      </c>
      <c r="Q2715" s="2">
        <v>0</v>
      </c>
      <c r="R2715" s="2">
        <v>0</v>
      </c>
      <c r="S2715" s="2">
        <v>0</v>
      </c>
      <c r="T2715" s="2" t="s">
        <v>44</v>
      </c>
    </row>
    <row r="2716" spans="1:20" x14ac:dyDescent="0.25">
      <c r="A2716" s="2" t="s">
        <v>18</v>
      </c>
      <c r="B2716" s="2" t="s">
        <v>37</v>
      </c>
      <c r="C2716" s="2">
        <v>72019</v>
      </c>
      <c r="D2716" s="11">
        <v>44606</v>
      </c>
      <c r="E2716" s="2" t="s">
        <v>549</v>
      </c>
      <c r="F2716" s="2" t="s">
        <v>550</v>
      </c>
      <c r="G2716" s="2" t="s">
        <v>1785</v>
      </c>
      <c r="H2716" s="2" t="s">
        <v>41</v>
      </c>
      <c r="I2716" s="11">
        <v>43673</v>
      </c>
      <c r="J2716" s="2">
        <v>45632</v>
      </c>
      <c r="K2716" s="2" t="s">
        <v>42</v>
      </c>
      <c r="L2716" s="2" t="s">
        <v>43</v>
      </c>
      <c r="M2716" s="2">
        <v>18</v>
      </c>
      <c r="N2716" s="2">
        <v>6365</v>
      </c>
      <c r="O2716" s="2">
        <v>0</v>
      </c>
      <c r="P2716" s="2">
        <v>573</v>
      </c>
      <c r="Q2716" s="2">
        <v>573</v>
      </c>
      <c r="R2716" s="2">
        <v>1146</v>
      </c>
      <c r="S2716" s="2">
        <v>0</v>
      </c>
      <c r="T2716" s="2" t="s">
        <v>44</v>
      </c>
    </row>
    <row r="2717" spans="1:20" x14ac:dyDescent="0.25">
      <c r="A2717" s="2" t="s">
        <v>18</v>
      </c>
      <c r="B2717" s="2" t="s">
        <v>37</v>
      </c>
      <c r="C2717" s="2">
        <v>72019</v>
      </c>
      <c r="D2717" s="11">
        <v>44606</v>
      </c>
      <c r="E2717" s="2" t="s">
        <v>549</v>
      </c>
      <c r="F2717" s="2" t="s">
        <v>550</v>
      </c>
      <c r="G2717" s="2" t="s">
        <v>1786</v>
      </c>
      <c r="H2717" s="2" t="s">
        <v>41</v>
      </c>
      <c r="I2717" s="11">
        <v>43673</v>
      </c>
      <c r="J2717" s="2">
        <v>30257</v>
      </c>
      <c r="K2717" s="2" t="s">
        <v>42</v>
      </c>
      <c r="L2717" s="2" t="s">
        <v>43</v>
      </c>
      <c r="M2717" s="2">
        <v>0</v>
      </c>
      <c r="N2717" s="2">
        <v>22702</v>
      </c>
      <c r="O2717" s="2">
        <v>0</v>
      </c>
      <c r="P2717" s="2">
        <v>0</v>
      </c>
      <c r="Q2717" s="2">
        <v>0</v>
      </c>
      <c r="R2717" s="2">
        <v>0</v>
      </c>
      <c r="S2717" s="2">
        <v>0</v>
      </c>
      <c r="T2717" s="2" t="s">
        <v>44</v>
      </c>
    </row>
    <row r="2718" spans="1:20" x14ac:dyDescent="0.25">
      <c r="A2718" s="2" t="s">
        <v>18</v>
      </c>
      <c r="B2718" s="2" t="s">
        <v>37</v>
      </c>
      <c r="C2718" s="2">
        <v>72019</v>
      </c>
      <c r="D2718" s="11">
        <v>44606</v>
      </c>
      <c r="E2718" s="2" t="s">
        <v>549</v>
      </c>
      <c r="F2718" s="2" t="s">
        <v>550</v>
      </c>
      <c r="G2718" s="2" t="s">
        <v>1786</v>
      </c>
      <c r="H2718" s="2" t="s">
        <v>41</v>
      </c>
      <c r="I2718" s="11">
        <v>43673</v>
      </c>
      <c r="J2718" s="2">
        <v>30257</v>
      </c>
      <c r="K2718" s="2" t="s">
        <v>42</v>
      </c>
      <c r="L2718" s="2" t="s">
        <v>43</v>
      </c>
      <c r="M2718" s="2">
        <v>18</v>
      </c>
      <c r="N2718" s="2">
        <v>6403</v>
      </c>
      <c r="O2718" s="2">
        <v>0</v>
      </c>
      <c r="P2718" s="2">
        <v>576</v>
      </c>
      <c r="Q2718" s="2">
        <v>576</v>
      </c>
      <c r="R2718" s="2">
        <v>1152</v>
      </c>
      <c r="S2718" s="2">
        <v>0</v>
      </c>
      <c r="T2718" s="2" t="s">
        <v>44</v>
      </c>
    </row>
    <row r="2719" spans="1:20" x14ac:dyDescent="0.25">
      <c r="A2719" s="2" t="s">
        <v>18</v>
      </c>
      <c r="B2719" s="2" t="s">
        <v>37</v>
      </c>
      <c r="C2719" s="2">
        <v>72019</v>
      </c>
      <c r="D2719" s="11">
        <v>44606</v>
      </c>
      <c r="E2719" s="2" t="s">
        <v>549</v>
      </c>
      <c r="F2719" s="2" t="s">
        <v>550</v>
      </c>
      <c r="G2719" s="2" t="s">
        <v>1787</v>
      </c>
      <c r="H2719" s="2" t="s">
        <v>41</v>
      </c>
      <c r="I2719" s="11">
        <v>43677</v>
      </c>
      <c r="J2719" s="2">
        <v>35431</v>
      </c>
      <c r="K2719" s="2" t="s">
        <v>42</v>
      </c>
      <c r="L2719" s="2" t="s">
        <v>43</v>
      </c>
      <c r="M2719" s="2">
        <v>0</v>
      </c>
      <c r="N2719" s="2">
        <v>26930</v>
      </c>
      <c r="O2719" s="2">
        <v>0</v>
      </c>
      <c r="P2719" s="2">
        <v>0</v>
      </c>
      <c r="Q2719" s="2">
        <v>0</v>
      </c>
      <c r="R2719" s="2">
        <v>0</v>
      </c>
      <c r="S2719" s="2">
        <v>0</v>
      </c>
      <c r="T2719" s="2" t="s">
        <v>44</v>
      </c>
    </row>
    <row r="2720" spans="1:20" x14ac:dyDescent="0.25">
      <c r="A2720" s="2" t="s">
        <v>18</v>
      </c>
      <c r="B2720" s="2" t="s">
        <v>37</v>
      </c>
      <c r="C2720" s="2">
        <v>72019</v>
      </c>
      <c r="D2720" s="11">
        <v>44606</v>
      </c>
      <c r="E2720" s="2" t="s">
        <v>549</v>
      </c>
      <c r="F2720" s="2" t="s">
        <v>550</v>
      </c>
      <c r="G2720" s="2" t="s">
        <v>1787</v>
      </c>
      <c r="H2720" s="2" t="s">
        <v>41</v>
      </c>
      <c r="I2720" s="11">
        <v>43677</v>
      </c>
      <c r="J2720" s="2">
        <v>35431</v>
      </c>
      <c r="K2720" s="2" t="s">
        <v>42</v>
      </c>
      <c r="L2720" s="2" t="s">
        <v>43</v>
      </c>
      <c r="M2720" s="2">
        <v>18</v>
      </c>
      <c r="N2720" s="2">
        <v>7205</v>
      </c>
      <c r="O2720" s="2">
        <v>0</v>
      </c>
      <c r="P2720" s="2">
        <v>648</v>
      </c>
      <c r="Q2720" s="2">
        <v>648</v>
      </c>
      <c r="R2720" s="2">
        <v>1296</v>
      </c>
      <c r="S2720" s="2">
        <v>0</v>
      </c>
      <c r="T2720" s="2" t="s">
        <v>44</v>
      </c>
    </row>
    <row r="2721" spans="1:20" x14ac:dyDescent="0.25">
      <c r="A2721" s="2" t="s">
        <v>18</v>
      </c>
      <c r="B2721" s="2" t="s">
        <v>37</v>
      </c>
      <c r="C2721" s="2">
        <v>72019</v>
      </c>
      <c r="D2721" s="11">
        <v>44606</v>
      </c>
      <c r="E2721" s="2" t="s">
        <v>558</v>
      </c>
      <c r="F2721" s="2" t="s">
        <v>559</v>
      </c>
      <c r="G2721" s="2" t="s">
        <v>3417</v>
      </c>
      <c r="H2721" s="2" t="s">
        <v>41</v>
      </c>
      <c r="I2721" s="11">
        <v>43657</v>
      </c>
      <c r="J2721" s="2">
        <v>3211960</v>
      </c>
      <c r="K2721" s="2" t="s">
        <v>42</v>
      </c>
      <c r="L2721" s="2" t="s">
        <v>43</v>
      </c>
      <c r="M2721" s="2">
        <v>18</v>
      </c>
      <c r="N2721" s="2">
        <v>2722000</v>
      </c>
      <c r="O2721" s="2">
        <v>489960</v>
      </c>
      <c r="P2721" s="2">
        <v>0</v>
      </c>
      <c r="Q2721" s="2">
        <v>0</v>
      </c>
      <c r="R2721" s="2">
        <v>489960</v>
      </c>
      <c r="S2721" s="2">
        <v>0</v>
      </c>
      <c r="T2721" s="2" t="s">
        <v>44</v>
      </c>
    </row>
    <row r="2722" spans="1:20" x14ac:dyDescent="0.25">
      <c r="A2722" s="2" t="s">
        <v>18</v>
      </c>
      <c r="B2722" s="2" t="s">
        <v>37</v>
      </c>
      <c r="C2722" s="2">
        <v>72019</v>
      </c>
      <c r="D2722" s="11">
        <v>44606</v>
      </c>
      <c r="E2722" s="2" t="s">
        <v>558</v>
      </c>
      <c r="F2722" s="2" t="s">
        <v>559</v>
      </c>
      <c r="G2722" s="2" t="s">
        <v>3418</v>
      </c>
      <c r="H2722" s="2" t="s">
        <v>41</v>
      </c>
      <c r="I2722" s="11">
        <v>43662</v>
      </c>
      <c r="J2722" s="2">
        <v>3211960</v>
      </c>
      <c r="K2722" s="2" t="s">
        <v>42</v>
      </c>
      <c r="L2722" s="2" t="s">
        <v>43</v>
      </c>
      <c r="M2722" s="2">
        <v>18</v>
      </c>
      <c r="N2722" s="2">
        <v>2722000</v>
      </c>
      <c r="O2722" s="2">
        <v>489960</v>
      </c>
      <c r="P2722" s="2">
        <v>0</v>
      </c>
      <c r="Q2722" s="2">
        <v>0</v>
      </c>
      <c r="R2722" s="2">
        <v>489960</v>
      </c>
      <c r="S2722" s="2">
        <v>0</v>
      </c>
      <c r="T2722" s="2" t="s">
        <v>44</v>
      </c>
    </row>
    <row r="2723" spans="1:20" x14ac:dyDescent="0.25">
      <c r="A2723" s="2" t="s">
        <v>18</v>
      </c>
      <c r="B2723" s="2" t="s">
        <v>37</v>
      </c>
      <c r="C2723" s="2">
        <v>72019</v>
      </c>
      <c r="D2723" s="11">
        <v>44606</v>
      </c>
      <c r="E2723" s="2" t="s">
        <v>558</v>
      </c>
      <c r="F2723" s="2" t="s">
        <v>559</v>
      </c>
      <c r="G2723" s="2" t="s">
        <v>3419</v>
      </c>
      <c r="H2723" s="2" t="s">
        <v>41</v>
      </c>
      <c r="I2723" s="11">
        <v>43669</v>
      </c>
      <c r="J2723" s="2">
        <v>3533156</v>
      </c>
      <c r="K2723" s="2" t="s">
        <v>42</v>
      </c>
      <c r="L2723" s="2" t="s">
        <v>43</v>
      </c>
      <c r="M2723" s="2">
        <v>18</v>
      </c>
      <c r="N2723" s="2">
        <v>2994200</v>
      </c>
      <c r="O2723" s="2">
        <v>538956</v>
      </c>
      <c r="P2723" s="2">
        <v>0</v>
      </c>
      <c r="Q2723" s="2">
        <v>0</v>
      </c>
      <c r="R2723" s="2">
        <v>538956</v>
      </c>
      <c r="S2723" s="2">
        <v>0</v>
      </c>
      <c r="T2723" s="2" t="s">
        <v>44</v>
      </c>
    </row>
    <row r="2724" spans="1:20" x14ac:dyDescent="0.25">
      <c r="A2724" s="2" t="s">
        <v>18</v>
      </c>
      <c r="B2724" s="2" t="s">
        <v>37</v>
      </c>
      <c r="C2724" s="2">
        <v>72019</v>
      </c>
      <c r="D2724" s="11">
        <v>44606</v>
      </c>
      <c r="E2724" s="2" t="s">
        <v>558</v>
      </c>
      <c r="F2724" s="2" t="s">
        <v>559</v>
      </c>
      <c r="G2724" s="2" t="s">
        <v>3420</v>
      </c>
      <c r="H2724" s="2" t="s">
        <v>41</v>
      </c>
      <c r="I2724" s="11">
        <v>43669</v>
      </c>
      <c r="J2724" s="2">
        <v>368750</v>
      </c>
      <c r="K2724" s="2" t="s">
        <v>42</v>
      </c>
      <c r="L2724" s="2" t="s">
        <v>43</v>
      </c>
      <c r="M2724" s="2">
        <v>18</v>
      </c>
      <c r="N2724" s="2">
        <v>312500</v>
      </c>
      <c r="O2724" s="2">
        <v>56250</v>
      </c>
      <c r="P2724" s="2">
        <v>0</v>
      </c>
      <c r="Q2724" s="2">
        <v>0</v>
      </c>
      <c r="R2724" s="2">
        <v>56250</v>
      </c>
      <c r="S2724" s="2">
        <v>0</v>
      </c>
      <c r="T2724" s="2" t="s">
        <v>44</v>
      </c>
    </row>
    <row r="2725" spans="1:20" x14ac:dyDescent="0.25">
      <c r="A2725" s="2" t="s">
        <v>18</v>
      </c>
      <c r="B2725" s="2" t="s">
        <v>37</v>
      </c>
      <c r="C2725" s="2">
        <v>72019</v>
      </c>
      <c r="D2725" s="11">
        <v>44606</v>
      </c>
      <c r="E2725" s="2" t="s">
        <v>558</v>
      </c>
      <c r="F2725" s="2" t="s">
        <v>559</v>
      </c>
      <c r="G2725" s="2" t="s">
        <v>3421</v>
      </c>
      <c r="H2725" s="2" t="s">
        <v>41</v>
      </c>
      <c r="I2725" s="11">
        <v>43676</v>
      </c>
      <c r="J2725" s="2">
        <v>2730166</v>
      </c>
      <c r="K2725" s="2" t="s">
        <v>42</v>
      </c>
      <c r="L2725" s="2" t="s">
        <v>43</v>
      </c>
      <c r="M2725" s="2">
        <v>18</v>
      </c>
      <c r="N2725" s="2">
        <v>2313700</v>
      </c>
      <c r="O2725" s="2">
        <v>416466</v>
      </c>
      <c r="P2725" s="2">
        <v>0</v>
      </c>
      <c r="Q2725" s="2">
        <v>0</v>
      </c>
      <c r="R2725" s="2">
        <v>416466</v>
      </c>
      <c r="S2725" s="2">
        <v>0</v>
      </c>
      <c r="T2725" s="2" t="s">
        <v>44</v>
      </c>
    </row>
    <row r="2726" spans="1:20" x14ac:dyDescent="0.25">
      <c r="A2726" s="2" t="s">
        <v>18</v>
      </c>
      <c r="B2726" s="2" t="s">
        <v>37</v>
      </c>
      <c r="C2726" s="2">
        <v>72019</v>
      </c>
      <c r="D2726" s="11">
        <v>44606</v>
      </c>
      <c r="E2726" s="2" t="s">
        <v>696</v>
      </c>
      <c r="F2726" s="2" t="s">
        <v>53</v>
      </c>
      <c r="G2726" s="2" t="s">
        <v>3422</v>
      </c>
      <c r="H2726" s="2" t="s">
        <v>41</v>
      </c>
      <c r="I2726" s="11">
        <v>43677</v>
      </c>
      <c r="J2726" s="2">
        <v>236</v>
      </c>
      <c r="K2726" s="2" t="s">
        <v>42</v>
      </c>
      <c r="L2726" s="2" t="s">
        <v>43</v>
      </c>
      <c r="M2726" s="2">
        <v>18</v>
      </c>
      <c r="N2726" s="2">
        <v>200</v>
      </c>
      <c r="O2726" s="2">
        <v>36</v>
      </c>
      <c r="P2726" s="2">
        <v>0</v>
      </c>
      <c r="Q2726" s="2">
        <v>0</v>
      </c>
      <c r="R2726" s="2">
        <v>36</v>
      </c>
      <c r="S2726" s="2">
        <v>0</v>
      </c>
      <c r="T2726" s="2" t="s">
        <v>44</v>
      </c>
    </row>
    <row r="2727" spans="1:20" x14ac:dyDescent="0.25">
      <c r="A2727" s="2" t="s">
        <v>18</v>
      </c>
      <c r="B2727" s="2" t="s">
        <v>37</v>
      </c>
      <c r="C2727" s="2">
        <v>72019</v>
      </c>
      <c r="D2727" s="11">
        <v>44606</v>
      </c>
      <c r="E2727" s="2" t="s">
        <v>561</v>
      </c>
      <c r="F2727" s="2" t="s">
        <v>562</v>
      </c>
      <c r="G2727" s="2" t="s">
        <v>3423</v>
      </c>
      <c r="H2727" s="2" t="s">
        <v>41</v>
      </c>
      <c r="I2727" s="11">
        <v>43659</v>
      </c>
      <c r="J2727" s="2">
        <v>34384</v>
      </c>
      <c r="K2727" s="2" t="s">
        <v>42</v>
      </c>
      <c r="L2727" s="2" t="s">
        <v>43</v>
      </c>
      <c r="M2727" s="2">
        <v>12</v>
      </c>
      <c r="N2727" s="2">
        <v>30700</v>
      </c>
      <c r="O2727" s="2">
        <v>0</v>
      </c>
      <c r="P2727" s="2">
        <v>1842</v>
      </c>
      <c r="Q2727" s="2">
        <v>1842</v>
      </c>
      <c r="R2727" s="2">
        <v>3684</v>
      </c>
      <c r="S2727" s="2">
        <v>0</v>
      </c>
      <c r="T2727" s="2" t="s">
        <v>44</v>
      </c>
    </row>
    <row r="2728" spans="1:20" x14ac:dyDescent="0.25">
      <c r="A2728" s="2" t="s">
        <v>18</v>
      </c>
      <c r="B2728" s="2" t="s">
        <v>37</v>
      </c>
      <c r="C2728" s="2">
        <v>72019</v>
      </c>
      <c r="D2728" s="11">
        <v>44606</v>
      </c>
      <c r="E2728" s="2" t="s">
        <v>561</v>
      </c>
      <c r="F2728" s="2" t="s">
        <v>562</v>
      </c>
      <c r="G2728" s="2" t="s">
        <v>3424</v>
      </c>
      <c r="H2728" s="2" t="s">
        <v>41</v>
      </c>
      <c r="I2728" s="11">
        <v>43670</v>
      </c>
      <c r="J2728" s="2">
        <v>39334</v>
      </c>
      <c r="K2728" s="2" t="s">
        <v>42</v>
      </c>
      <c r="L2728" s="2" t="s">
        <v>43</v>
      </c>
      <c r="M2728" s="2">
        <v>12</v>
      </c>
      <c r="N2728" s="2">
        <v>35120</v>
      </c>
      <c r="O2728" s="2">
        <v>0</v>
      </c>
      <c r="P2728" s="2">
        <v>2107.1999999999998</v>
      </c>
      <c r="Q2728" s="2">
        <v>2107.1999999999998</v>
      </c>
      <c r="R2728" s="2">
        <v>4214.3999999999996</v>
      </c>
      <c r="S2728" s="2">
        <v>0</v>
      </c>
      <c r="T2728" s="2" t="s">
        <v>44</v>
      </c>
    </row>
    <row r="2729" spans="1:20" x14ac:dyDescent="0.25">
      <c r="A2729" s="2" t="s">
        <v>18</v>
      </c>
      <c r="B2729" s="2" t="s">
        <v>37</v>
      </c>
      <c r="C2729" s="2">
        <v>72019</v>
      </c>
      <c r="D2729" s="11">
        <v>44606</v>
      </c>
      <c r="E2729" s="2" t="s">
        <v>561</v>
      </c>
      <c r="F2729" s="2" t="s">
        <v>562</v>
      </c>
      <c r="G2729" s="2" t="s">
        <v>3425</v>
      </c>
      <c r="H2729" s="2" t="s">
        <v>41</v>
      </c>
      <c r="I2729" s="11">
        <v>43677</v>
      </c>
      <c r="J2729" s="2">
        <v>63874</v>
      </c>
      <c r="K2729" s="2" t="s">
        <v>42</v>
      </c>
      <c r="L2729" s="2" t="s">
        <v>43</v>
      </c>
      <c r="M2729" s="2">
        <v>12</v>
      </c>
      <c r="N2729" s="2">
        <v>57030</v>
      </c>
      <c r="O2729" s="2">
        <v>0</v>
      </c>
      <c r="P2729" s="2">
        <v>3421.8</v>
      </c>
      <c r="Q2729" s="2">
        <v>3421.8</v>
      </c>
      <c r="R2729" s="2">
        <v>6843.6</v>
      </c>
      <c r="S2729" s="2">
        <v>0</v>
      </c>
      <c r="T2729" s="2" t="s">
        <v>44</v>
      </c>
    </row>
    <row r="2730" spans="1:20" x14ac:dyDescent="0.25">
      <c r="A2730" s="2" t="s">
        <v>18</v>
      </c>
      <c r="B2730" s="2" t="s">
        <v>37</v>
      </c>
      <c r="C2730" s="2">
        <v>72019</v>
      </c>
      <c r="D2730" s="11">
        <v>44606</v>
      </c>
      <c r="E2730" s="2" t="s">
        <v>2503</v>
      </c>
      <c r="F2730" s="2" t="s">
        <v>2504</v>
      </c>
      <c r="G2730" s="2" t="s">
        <v>3426</v>
      </c>
      <c r="H2730" s="2" t="s">
        <v>41</v>
      </c>
      <c r="I2730" s="11">
        <v>43652</v>
      </c>
      <c r="J2730" s="2">
        <v>20160</v>
      </c>
      <c r="K2730" s="2" t="s">
        <v>42</v>
      </c>
      <c r="L2730" s="2" t="s">
        <v>43</v>
      </c>
      <c r="M2730" s="2">
        <v>12</v>
      </c>
      <c r="N2730" s="2">
        <v>18000</v>
      </c>
      <c r="O2730" s="2">
        <v>0</v>
      </c>
      <c r="P2730" s="2">
        <v>1080</v>
      </c>
      <c r="Q2730" s="2">
        <v>1080</v>
      </c>
      <c r="R2730" s="2">
        <v>2160</v>
      </c>
      <c r="S2730" s="2">
        <v>0</v>
      </c>
      <c r="T2730" s="2" t="s">
        <v>44</v>
      </c>
    </row>
    <row r="2731" spans="1:20" x14ac:dyDescent="0.25">
      <c r="A2731" s="2" t="s">
        <v>18</v>
      </c>
      <c r="B2731" s="2" t="s">
        <v>37</v>
      </c>
      <c r="C2731" s="2">
        <v>72019</v>
      </c>
      <c r="D2731" s="11">
        <v>44606</v>
      </c>
      <c r="E2731" s="2" t="s">
        <v>571</v>
      </c>
      <c r="F2731" s="2" t="s">
        <v>572</v>
      </c>
      <c r="G2731" s="2" t="s">
        <v>3427</v>
      </c>
      <c r="H2731" s="2" t="s">
        <v>41</v>
      </c>
      <c r="I2731" s="11">
        <v>43652</v>
      </c>
      <c r="J2731" s="2">
        <v>55814</v>
      </c>
      <c r="K2731" s="2" t="s">
        <v>42</v>
      </c>
      <c r="L2731" s="2" t="s">
        <v>43</v>
      </c>
      <c r="M2731" s="2">
        <v>18</v>
      </c>
      <c r="N2731" s="2">
        <v>47300</v>
      </c>
      <c r="O2731" s="2">
        <v>0</v>
      </c>
      <c r="P2731" s="2">
        <v>4257</v>
      </c>
      <c r="Q2731" s="2">
        <v>4257</v>
      </c>
      <c r="R2731" s="2">
        <v>8514</v>
      </c>
      <c r="S2731" s="2">
        <v>0</v>
      </c>
      <c r="T2731" s="2" t="s">
        <v>44</v>
      </c>
    </row>
    <row r="2732" spans="1:20" x14ac:dyDescent="0.25">
      <c r="A2732" s="2" t="s">
        <v>18</v>
      </c>
      <c r="B2732" s="2" t="s">
        <v>37</v>
      </c>
      <c r="C2732" s="2">
        <v>72019</v>
      </c>
      <c r="D2732" s="11">
        <v>44606</v>
      </c>
      <c r="E2732" s="2" t="s">
        <v>571</v>
      </c>
      <c r="F2732" s="2" t="s">
        <v>572</v>
      </c>
      <c r="G2732" s="2" t="s">
        <v>3428</v>
      </c>
      <c r="H2732" s="2" t="s">
        <v>41</v>
      </c>
      <c r="I2732" s="11">
        <v>43652</v>
      </c>
      <c r="J2732" s="2">
        <v>50740</v>
      </c>
      <c r="K2732" s="2" t="s">
        <v>42</v>
      </c>
      <c r="L2732" s="2" t="s">
        <v>43</v>
      </c>
      <c r="M2732" s="2">
        <v>18</v>
      </c>
      <c r="N2732" s="2">
        <v>43000</v>
      </c>
      <c r="O2732" s="2">
        <v>0</v>
      </c>
      <c r="P2732" s="2">
        <v>3870</v>
      </c>
      <c r="Q2732" s="2">
        <v>3870</v>
      </c>
      <c r="R2732" s="2">
        <v>7740</v>
      </c>
      <c r="S2732" s="2">
        <v>0</v>
      </c>
      <c r="T2732" s="2" t="s">
        <v>44</v>
      </c>
    </row>
    <row r="2733" spans="1:20" x14ac:dyDescent="0.25">
      <c r="A2733" s="2" t="s">
        <v>18</v>
      </c>
      <c r="B2733" s="2" t="s">
        <v>37</v>
      </c>
      <c r="C2733" s="2">
        <v>72019</v>
      </c>
      <c r="D2733" s="11">
        <v>44606</v>
      </c>
      <c r="E2733" s="2" t="s">
        <v>571</v>
      </c>
      <c r="F2733" s="2" t="s">
        <v>572</v>
      </c>
      <c r="G2733" s="2" t="s">
        <v>1785</v>
      </c>
      <c r="H2733" s="2" t="s">
        <v>41</v>
      </c>
      <c r="I2733" s="11">
        <v>43659</v>
      </c>
      <c r="J2733" s="2">
        <v>83721</v>
      </c>
      <c r="K2733" s="2" t="s">
        <v>42</v>
      </c>
      <c r="L2733" s="2" t="s">
        <v>43</v>
      </c>
      <c r="M2733" s="2">
        <v>18</v>
      </c>
      <c r="N2733" s="2">
        <v>70950</v>
      </c>
      <c r="O2733" s="2">
        <v>0</v>
      </c>
      <c r="P2733" s="2">
        <v>6385.5</v>
      </c>
      <c r="Q2733" s="2">
        <v>6385.5</v>
      </c>
      <c r="R2733" s="2">
        <v>12771</v>
      </c>
      <c r="S2733" s="2">
        <v>0</v>
      </c>
      <c r="T2733" s="2" t="s">
        <v>44</v>
      </c>
    </row>
    <row r="2734" spans="1:20" x14ac:dyDescent="0.25">
      <c r="A2734" s="2" t="s">
        <v>18</v>
      </c>
      <c r="B2734" s="2" t="s">
        <v>37</v>
      </c>
      <c r="C2734" s="2">
        <v>72019</v>
      </c>
      <c r="D2734" s="11">
        <v>44606</v>
      </c>
      <c r="E2734" s="2" t="s">
        <v>571</v>
      </c>
      <c r="F2734" s="2" t="s">
        <v>572</v>
      </c>
      <c r="G2734" s="2" t="s">
        <v>1270</v>
      </c>
      <c r="H2734" s="2" t="s">
        <v>41</v>
      </c>
      <c r="I2734" s="11">
        <v>43662</v>
      </c>
      <c r="J2734" s="2">
        <v>83721</v>
      </c>
      <c r="K2734" s="2" t="s">
        <v>42</v>
      </c>
      <c r="L2734" s="2" t="s">
        <v>43</v>
      </c>
      <c r="M2734" s="2">
        <v>18</v>
      </c>
      <c r="N2734" s="2">
        <v>70950</v>
      </c>
      <c r="O2734" s="2">
        <v>0</v>
      </c>
      <c r="P2734" s="2">
        <v>6385.5</v>
      </c>
      <c r="Q2734" s="2">
        <v>6385.5</v>
      </c>
      <c r="R2734" s="2">
        <v>12771</v>
      </c>
      <c r="S2734" s="2">
        <v>0</v>
      </c>
      <c r="T2734" s="2" t="s">
        <v>44</v>
      </c>
    </row>
    <row r="2735" spans="1:20" x14ac:dyDescent="0.25">
      <c r="A2735" s="2" t="s">
        <v>18</v>
      </c>
      <c r="B2735" s="2" t="s">
        <v>37</v>
      </c>
      <c r="C2735" s="2">
        <v>72019</v>
      </c>
      <c r="D2735" s="11">
        <v>44606</v>
      </c>
      <c r="E2735" s="2" t="s">
        <v>571</v>
      </c>
      <c r="F2735" s="2" t="s">
        <v>572</v>
      </c>
      <c r="G2735" s="2" t="s">
        <v>3429</v>
      </c>
      <c r="H2735" s="2" t="s">
        <v>41</v>
      </c>
      <c r="I2735" s="11">
        <v>43666</v>
      </c>
      <c r="J2735" s="2">
        <v>35518</v>
      </c>
      <c r="K2735" s="2" t="s">
        <v>42</v>
      </c>
      <c r="L2735" s="2" t="s">
        <v>43</v>
      </c>
      <c r="M2735" s="2">
        <v>18</v>
      </c>
      <c r="N2735" s="2">
        <v>30100</v>
      </c>
      <c r="O2735" s="2">
        <v>0</v>
      </c>
      <c r="P2735" s="2">
        <v>2709</v>
      </c>
      <c r="Q2735" s="2">
        <v>2709</v>
      </c>
      <c r="R2735" s="2">
        <v>5418</v>
      </c>
      <c r="S2735" s="2">
        <v>0</v>
      </c>
      <c r="T2735" s="2" t="s">
        <v>44</v>
      </c>
    </row>
    <row r="2736" spans="1:20" x14ac:dyDescent="0.25">
      <c r="A2736" s="2" t="s">
        <v>18</v>
      </c>
      <c r="B2736" s="2" t="s">
        <v>37</v>
      </c>
      <c r="C2736" s="2">
        <v>72019</v>
      </c>
      <c r="D2736" s="11">
        <v>44606</v>
      </c>
      <c r="E2736" s="2" t="s">
        <v>571</v>
      </c>
      <c r="F2736" s="2" t="s">
        <v>572</v>
      </c>
      <c r="G2736" s="2" t="s">
        <v>3430</v>
      </c>
      <c r="H2736" s="2" t="s">
        <v>41</v>
      </c>
      <c r="I2736" s="11">
        <v>43666</v>
      </c>
      <c r="J2736" s="2">
        <v>65962</v>
      </c>
      <c r="K2736" s="2" t="s">
        <v>42</v>
      </c>
      <c r="L2736" s="2" t="s">
        <v>43</v>
      </c>
      <c r="M2736" s="2">
        <v>18</v>
      </c>
      <c r="N2736" s="2">
        <v>55900</v>
      </c>
      <c r="O2736" s="2">
        <v>0</v>
      </c>
      <c r="P2736" s="2">
        <v>5031</v>
      </c>
      <c r="Q2736" s="2">
        <v>5031</v>
      </c>
      <c r="R2736" s="2">
        <v>10062</v>
      </c>
      <c r="S2736" s="2">
        <v>0</v>
      </c>
      <c r="T2736" s="2" t="s">
        <v>44</v>
      </c>
    </row>
    <row r="2737" spans="1:20" x14ac:dyDescent="0.25">
      <c r="A2737" s="2" t="s">
        <v>18</v>
      </c>
      <c r="B2737" s="2" t="s">
        <v>37</v>
      </c>
      <c r="C2737" s="2">
        <v>72019</v>
      </c>
      <c r="D2737" s="11">
        <v>44606</v>
      </c>
      <c r="E2737" s="2" t="s">
        <v>576</v>
      </c>
      <c r="F2737" s="2" t="s">
        <v>577</v>
      </c>
      <c r="G2737" s="2" t="s">
        <v>3431</v>
      </c>
      <c r="H2737" s="2" t="s">
        <v>41</v>
      </c>
      <c r="I2737" s="11">
        <v>43668</v>
      </c>
      <c r="J2737" s="2">
        <v>36946</v>
      </c>
      <c r="K2737" s="2" t="s">
        <v>42</v>
      </c>
      <c r="L2737" s="2" t="s">
        <v>43</v>
      </c>
      <c r="M2737" s="2">
        <v>18</v>
      </c>
      <c r="N2737" s="2">
        <v>31310</v>
      </c>
      <c r="O2737" s="2">
        <v>0</v>
      </c>
      <c r="P2737" s="2">
        <v>2817.9</v>
      </c>
      <c r="Q2737" s="2">
        <v>2817.9</v>
      </c>
      <c r="R2737" s="2">
        <v>5635.8</v>
      </c>
      <c r="S2737" s="2">
        <v>0</v>
      </c>
      <c r="T2737" s="2" t="s">
        <v>44</v>
      </c>
    </row>
    <row r="2738" spans="1:20" x14ac:dyDescent="0.25">
      <c r="A2738" s="2" t="s">
        <v>18</v>
      </c>
      <c r="B2738" s="2" t="s">
        <v>37</v>
      </c>
      <c r="C2738" s="2">
        <v>72019</v>
      </c>
      <c r="D2738" s="11">
        <v>44606</v>
      </c>
      <c r="E2738" s="2" t="s">
        <v>581</v>
      </c>
      <c r="F2738" s="2" t="s">
        <v>582</v>
      </c>
      <c r="G2738" s="2" t="s">
        <v>3432</v>
      </c>
      <c r="H2738" s="2" t="s">
        <v>41</v>
      </c>
      <c r="I2738" s="11">
        <v>43652</v>
      </c>
      <c r="J2738" s="2">
        <v>103413</v>
      </c>
      <c r="K2738" s="2" t="s">
        <v>42</v>
      </c>
      <c r="L2738" s="2" t="s">
        <v>43</v>
      </c>
      <c r="M2738" s="2">
        <v>18</v>
      </c>
      <c r="N2738" s="2">
        <v>87638</v>
      </c>
      <c r="O2738" s="2">
        <v>15774.84</v>
      </c>
      <c r="P2738" s="2">
        <v>0</v>
      </c>
      <c r="Q2738" s="2">
        <v>0</v>
      </c>
      <c r="R2738" s="2">
        <v>15774.84</v>
      </c>
      <c r="S2738" s="2">
        <v>0</v>
      </c>
      <c r="T2738" s="2" t="s">
        <v>44</v>
      </c>
    </row>
    <row r="2739" spans="1:20" x14ac:dyDescent="0.25">
      <c r="A2739" s="2" t="s">
        <v>18</v>
      </c>
      <c r="B2739" s="2" t="s">
        <v>37</v>
      </c>
      <c r="C2739" s="2">
        <v>72019</v>
      </c>
      <c r="D2739" s="11">
        <v>44606</v>
      </c>
      <c r="E2739" s="2" t="s">
        <v>581</v>
      </c>
      <c r="F2739" s="2" t="s">
        <v>582</v>
      </c>
      <c r="G2739" s="2" t="s">
        <v>3433</v>
      </c>
      <c r="H2739" s="2" t="s">
        <v>41</v>
      </c>
      <c r="I2739" s="11">
        <v>43662</v>
      </c>
      <c r="J2739" s="2">
        <v>251060</v>
      </c>
      <c r="K2739" s="2" t="s">
        <v>42</v>
      </c>
      <c r="L2739" s="2" t="s">
        <v>43</v>
      </c>
      <c r="M2739" s="2">
        <v>18</v>
      </c>
      <c r="N2739" s="2">
        <v>212763</v>
      </c>
      <c r="O2739" s="2">
        <v>38297.339999999997</v>
      </c>
      <c r="P2739" s="2">
        <v>0</v>
      </c>
      <c r="Q2739" s="2">
        <v>0</v>
      </c>
      <c r="R2739" s="2">
        <v>38297.339999999997</v>
      </c>
      <c r="S2739" s="2">
        <v>0</v>
      </c>
      <c r="T2739" s="2" t="s">
        <v>44</v>
      </c>
    </row>
    <row r="2740" spans="1:20" x14ac:dyDescent="0.25">
      <c r="A2740" s="2" t="s">
        <v>18</v>
      </c>
      <c r="B2740" s="2" t="s">
        <v>37</v>
      </c>
      <c r="C2740" s="2">
        <v>72019</v>
      </c>
      <c r="D2740" s="11">
        <v>44606</v>
      </c>
      <c r="E2740" s="2" t="s">
        <v>581</v>
      </c>
      <c r="F2740" s="2" t="s">
        <v>582</v>
      </c>
      <c r="G2740" s="2" t="s">
        <v>3434</v>
      </c>
      <c r="H2740" s="2" t="s">
        <v>41</v>
      </c>
      <c r="I2740" s="11">
        <v>43662</v>
      </c>
      <c r="J2740" s="2">
        <v>251060</v>
      </c>
      <c r="K2740" s="2" t="s">
        <v>42</v>
      </c>
      <c r="L2740" s="2" t="s">
        <v>43</v>
      </c>
      <c r="M2740" s="2">
        <v>18</v>
      </c>
      <c r="N2740" s="2">
        <v>212763</v>
      </c>
      <c r="O2740" s="2">
        <v>38297.339999999997</v>
      </c>
      <c r="P2740" s="2">
        <v>0</v>
      </c>
      <c r="Q2740" s="2">
        <v>0</v>
      </c>
      <c r="R2740" s="2">
        <v>38297.339999999997</v>
      </c>
      <c r="S2740" s="2">
        <v>0</v>
      </c>
      <c r="T2740" s="2" t="s">
        <v>44</v>
      </c>
    </row>
    <row r="2741" spans="1:20" x14ac:dyDescent="0.25">
      <c r="A2741" s="2" t="s">
        <v>18</v>
      </c>
      <c r="B2741" s="2" t="s">
        <v>37</v>
      </c>
      <c r="C2741" s="2">
        <v>72019</v>
      </c>
      <c r="D2741" s="11">
        <v>44606</v>
      </c>
      <c r="E2741" s="2" t="s">
        <v>581</v>
      </c>
      <c r="F2741" s="2" t="s">
        <v>582</v>
      </c>
      <c r="G2741" s="2" t="s">
        <v>3435</v>
      </c>
      <c r="H2741" s="2" t="s">
        <v>41</v>
      </c>
      <c r="I2741" s="11">
        <v>43665</v>
      </c>
      <c r="J2741" s="2">
        <v>70930</v>
      </c>
      <c r="K2741" s="2" t="s">
        <v>42</v>
      </c>
      <c r="L2741" s="2" t="s">
        <v>43</v>
      </c>
      <c r="M2741" s="2">
        <v>18</v>
      </c>
      <c r="N2741" s="2">
        <v>60110</v>
      </c>
      <c r="O2741" s="2">
        <v>10819.8</v>
      </c>
      <c r="P2741" s="2">
        <v>0</v>
      </c>
      <c r="Q2741" s="2">
        <v>0</v>
      </c>
      <c r="R2741" s="2">
        <v>10819.8</v>
      </c>
      <c r="S2741" s="2">
        <v>0</v>
      </c>
      <c r="T2741" s="2" t="s">
        <v>44</v>
      </c>
    </row>
    <row r="2742" spans="1:20" x14ac:dyDescent="0.25">
      <c r="A2742" s="2" t="s">
        <v>18</v>
      </c>
      <c r="B2742" s="2" t="s">
        <v>37</v>
      </c>
      <c r="C2742" s="2">
        <v>72019</v>
      </c>
      <c r="D2742" s="11">
        <v>44606</v>
      </c>
      <c r="E2742" s="2" t="s">
        <v>581</v>
      </c>
      <c r="F2742" s="2" t="s">
        <v>582</v>
      </c>
      <c r="G2742" s="2" t="s">
        <v>3436</v>
      </c>
      <c r="H2742" s="2" t="s">
        <v>41</v>
      </c>
      <c r="I2742" s="11">
        <v>43668</v>
      </c>
      <c r="J2742" s="2">
        <v>21497</v>
      </c>
      <c r="K2742" s="2" t="s">
        <v>42</v>
      </c>
      <c r="L2742" s="2" t="s">
        <v>43</v>
      </c>
      <c r="M2742" s="2">
        <v>18</v>
      </c>
      <c r="N2742" s="2">
        <v>18218</v>
      </c>
      <c r="O2742" s="2">
        <v>3279.24</v>
      </c>
      <c r="P2742" s="2">
        <v>0</v>
      </c>
      <c r="Q2742" s="2">
        <v>0</v>
      </c>
      <c r="R2742" s="2">
        <v>3279.24</v>
      </c>
      <c r="S2742" s="2">
        <v>0</v>
      </c>
      <c r="T2742" s="2" t="s">
        <v>44</v>
      </c>
    </row>
    <row r="2743" spans="1:20" x14ac:dyDescent="0.25">
      <c r="A2743" s="2" t="s">
        <v>18</v>
      </c>
      <c r="B2743" s="2" t="s">
        <v>37</v>
      </c>
      <c r="C2743" s="2">
        <v>72019</v>
      </c>
      <c r="D2743" s="11">
        <v>44606</v>
      </c>
      <c r="E2743" s="2" t="s">
        <v>581</v>
      </c>
      <c r="F2743" s="2" t="s">
        <v>582</v>
      </c>
      <c r="G2743" s="2" t="s">
        <v>3437</v>
      </c>
      <c r="H2743" s="2" t="s">
        <v>41</v>
      </c>
      <c r="I2743" s="11">
        <v>43676</v>
      </c>
      <c r="J2743" s="2">
        <v>43645</v>
      </c>
      <c r="K2743" s="2" t="s">
        <v>42</v>
      </c>
      <c r="L2743" s="2" t="s">
        <v>43</v>
      </c>
      <c r="M2743" s="2">
        <v>18</v>
      </c>
      <c r="N2743" s="2">
        <v>36987</v>
      </c>
      <c r="O2743" s="2">
        <v>6657.66</v>
      </c>
      <c r="P2743" s="2">
        <v>0</v>
      </c>
      <c r="Q2743" s="2">
        <v>0</v>
      </c>
      <c r="R2743" s="2">
        <v>6657.66</v>
      </c>
      <c r="S2743" s="2">
        <v>0</v>
      </c>
      <c r="T2743" s="2" t="s">
        <v>44</v>
      </c>
    </row>
    <row r="2744" spans="1:20" x14ac:dyDescent="0.25">
      <c r="A2744" s="2" t="s">
        <v>18</v>
      </c>
      <c r="B2744" s="2" t="s">
        <v>37</v>
      </c>
      <c r="C2744" s="2">
        <v>72019</v>
      </c>
      <c r="D2744" s="11">
        <v>44606</v>
      </c>
      <c r="E2744" s="2" t="s">
        <v>581</v>
      </c>
      <c r="F2744" s="2" t="s">
        <v>582</v>
      </c>
      <c r="G2744" s="2" t="s">
        <v>3438</v>
      </c>
      <c r="H2744" s="2" t="s">
        <v>41</v>
      </c>
      <c r="I2744" s="11">
        <v>43676</v>
      </c>
      <c r="J2744" s="2">
        <v>215625</v>
      </c>
      <c r="K2744" s="2" t="s">
        <v>42</v>
      </c>
      <c r="L2744" s="2" t="s">
        <v>43</v>
      </c>
      <c r="M2744" s="2">
        <v>18</v>
      </c>
      <c r="N2744" s="2">
        <v>182733</v>
      </c>
      <c r="O2744" s="2">
        <v>32891.94</v>
      </c>
      <c r="P2744" s="2">
        <v>0</v>
      </c>
      <c r="Q2744" s="2">
        <v>0</v>
      </c>
      <c r="R2744" s="2">
        <v>32891.94</v>
      </c>
      <c r="S2744" s="2">
        <v>0</v>
      </c>
      <c r="T2744" s="2" t="s">
        <v>44</v>
      </c>
    </row>
    <row r="2745" spans="1:20" x14ac:dyDescent="0.25">
      <c r="A2745" s="2" t="s">
        <v>18</v>
      </c>
      <c r="B2745" s="2" t="s">
        <v>37</v>
      </c>
      <c r="C2745" s="2">
        <v>72019</v>
      </c>
      <c r="D2745" s="11">
        <v>44606</v>
      </c>
      <c r="E2745" s="2" t="s">
        <v>590</v>
      </c>
      <c r="F2745" s="2" t="s">
        <v>591</v>
      </c>
      <c r="G2745" s="2" t="s">
        <v>3439</v>
      </c>
      <c r="H2745" s="2" t="s">
        <v>41</v>
      </c>
      <c r="I2745" s="11">
        <v>43662</v>
      </c>
      <c r="J2745" s="2">
        <v>7228</v>
      </c>
      <c r="K2745" s="2" t="s">
        <v>42</v>
      </c>
      <c r="L2745" s="2" t="s">
        <v>43</v>
      </c>
      <c r="M2745" s="2">
        <v>18</v>
      </c>
      <c r="N2745" s="2">
        <v>6125</v>
      </c>
      <c r="O2745" s="2">
        <v>0</v>
      </c>
      <c r="P2745" s="2">
        <v>551.25</v>
      </c>
      <c r="Q2745" s="2">
        <v>551.25</v>
      </c>
      <c r="R2745" s="2">
        <v>1102.5</v>
      </c>
      <c r="S2745" s="2">
        <v>0</v>
      </c>
      <c r="T2745" s="2" t="s">
        <v>44</v>
      </c>
    </row>
    <row r="2746" spans="1:20" x14ac:dyDescent="0.25">
      <c r="A2746" s="2" t="s">
        <v>18</v>
      </c>
      <c r="B2746" s="2" t="s">
        <v>37</v>
      </c>
      <c r="C2746" s="2">
        <v>72019</v>
      </c>
      <c r="D2746" s="11">
        <v>44606</v>
      </c>
      <c r="E2746" s="2" t="s">
        <v>590</v>
      </c>
      <c r="F2746" s="2" t="s">
        <v>591</v>
      </c>
      <c r="G2746" s="2" t="s">
        <v>3440</v>
      </c>
      <c r="H2746" s="2" t="s">
        <v>41</v>
      </c>
      <c r="I2746" s="11">
        <v>43665</v>
      </c>
      <c r="J2746" s="2">
        <v>16992</v>
      </c>
      <c r="K2746" s="2" t="s">
        <v>42</v>
      </c>
      <c r="L2746" s="2" t="s">
        <v>43</v>
      </c>
      <c r="M2746" s="2">
        <v>18</v>
      </c>
      <c r="N2746" s="2">
        <v>14400</v>
      </c>
      <c r="O2746" s="2">
        <v>0</v>
      </c>
      <c r="P2746" s="2">
        <v>1296</v>
      </c>
      <c r="Q2746" s="2">
        <v>1296</v>
      </c>
      <c r="R2746" s="2">
        <v>2592</v>
      </c>
      <c r="S2746" s="2">
        <v>0</v>
      </c>
      <c r="T2746" s="2" t="s">
        <v>44</v>
      </c>
    </row>
    <row r="2747" spans="1:20" x14ac:dyDescent="0.25">
      <c r="A2747" s="2" t="s">
        <v>18</v>
      </c>
      <c r="B2747" s="2" t="s">
        <v>37</v>
      </c>
      <c r="C2747" s="2">
        <v>72019</v>
      </c>
      <c r="D2747" s="11">
        <v>44606</v>
      </c>
      <c r="E2747" s="2" t="s">
        <v>590</v>
      </c>
      <c r="F2747" s="2" t="s">
        <v>591</v>
      </c>
      <c r="G2747" s="2" t="s">
        <v>3441</v>
      </c>
      <c r="H2747" s="2" t="s">
        <v>41</v>
      </c>
      <c r="I2747" s="11">
        <v>43665</v>
      </c>
      <c r="J2747" s="2">
        <v>26408</v>
      </c>
      <c r="K2747" s="2" t="s">
        <v>42</v>
      </c>
      <c r="L2747" s="2" t="s">
        <v>43</v>
      </c>
      <c r="M2747" s="2">
        <v>5</v>
      </c>
      <c r="N2747" s="2">
        <v>25150</v>
      </c>
      <c r="O2747" s="2">
        <v>0</v>
      </c>
      <c r="P2747" s="2">
        <v>628.75</v>
      </c>
      <c r="Q2747" s="2">
        <v>628.75</v>
      </c>
      <c r="R2747" s="2">
        <v>1257.5</v>
      </c>
      <c r="S2747" s="2">
        <v>0</v>
      </c>
      <c r="T2747" s="2" t="s">
        <v>44</v>
      </c>
    </row>
    <row r="2748" spans="1:20" x14ac:dyDescent="0.25">
      <c r="A2748" s="2" t="s">
        <v>18</v>
      </c>
      <c r="B2748" s="2" t="s">
        <v>37</v>
      </c>
      <c r="C2748" s="2">
        <v>72019</v>
      </c>
      <c r="D2748" s="11">
        <v>44606</v>
      </c>
      <c r="E2748" s="2" t="s">
        <v>590</v>
      </c>
      <c r="F2748" s="2" t="s">
        <v>591</v>
      </c>
      <c r="G2748" s="2" t="s">
        <v>3442</v>
      </c>
      <c r="H2748" s="2" t="s">
        <v>41</v>
      </c>
      <c r="I2748" s="11">
        <v>43668</v>
      </c>
      <c r="J2748" s="2">
        <v>95757</v>
      </c>
      <c r="K2748" s="2" t="s">
        <v>42</v>
      </c>
      <c r="L2748" s="2" t="s">
        <v>43</v>
      </c>
      <c r="M2748" s="2">
        <v>18</v>
      </c>
      <c r="N2748" s="2">
        <v>81150</v>
      </c>
      <c r="O2748" s="2">
        <v>0</v>
      </c>
      <c r="P2748" s="2">
        <v>7303.5</v>
      </c>
      <c r="Q2748" s="2">
        <v>7303.5</v>
      </c>
      <c r="R2748" s="2">
        <v>14607</v>
      </c>
      <c r="S2748" s="2">
        <v>0</v>
      </c>
      <c r="T2748" s="2" t="s">
        <v>44</v>
      </c>
    </row>
    <row r="2749" spans="1:20" x14ac:dyDescent="0.25">
      <c r="A2749" s="2" t="s">
        <v>18</v>
      </c>
      <c r="B2749" s="2" t="s">
        <v>37</v>
      </c>
      <c r="C2749" s="2">
        <v>72019</v>
      </c>
      <c r="D2749" s="11">
        <v>44606</v>
      </c>
      <c r="E2749" s="2" t="s">
        <v>590</v>
      </c>
      <c r="F2749" s="2" t="s">
        <v>591</v>
      </c>
      <c r="G2749" s="2" t="s">
        <v>3443</v>
      </c>
      <c r="H2749" s="2" t="s">
        <v>41</v>
      </c>
      <c r="I2749" s="11">
        <v>43670</v>
      </c>
      <c r="J2749" s="2">
        <v>34515</v>
      </c>
      <c r="K2749" s="2" t="s">
        <v>42</v>
      </c>
      <c r="L2749" s="2" t="s">
        <v>43</v>
      </c>
      <c r="M2749" s="2">
        <v>18</v>
      </c>
      <c r="N2749" s="2">
        <v>29250</v>
      </c>
      <c r="O2749" s="2">
        <v>0</v>
      </c>
      <c r="P2749" s="2">
        <v>2632.5</v>
      </c>
      <c r="Q2749" s="2">
        <v>2632.5</v>
      </c>
      <c r="R2749" s="2">
        <v>5265</v>
      </c>
      <c r="S2749" s="2">
        <v>0</v>
      </c>
      <c r="T2749" s="2" t="s">
        <v>44</v>
      </c>
    </row>
    <row r="2750" spans="1:20" x14ac:dyDescent="0.25">
      <c r="A2750" s="2" t="s">
        <v>18</v>
      </c>
      <c r="B2750" s="2" t="s">
        <v>37</v>
      </c>
      <c r="C2750" s="2">
        <v>72019</v>
      </c>
      <c r="D2750" s="11">
        <v>44606</v>
      </c>
      <c r="E2750" s="2" t="s">
        <v>590</v>
      </c>
      <c r="F2750" s="2" t="s">
        <v>591</v>
      </c>
      <c r="G2750" s="2" t="s">
        <v>3444</v>
      </c>
      <c r="H2750" s="2" t="s">
        <v>41</v>
      </c>
      <c r="I2750" s="11">
        <v>43675</v>
      </c>
      <c r="J2750" s="2">
        <v>29872</v>
      </c>
      <c r="K2750" s="2" t="s">
        <v>42</v>
      </c>
      <c r="L2750" s="2" t="s">
        <v>43</v>
      </c>
      <c r="M2750" s="2">
        <v>18</v>
      </c>
      <c r="N2750" s="2">
        <v>25315</v>
      </c>
      <c r="O2750" s="2">
        <v>0</v>
      </c>
      <c r="P2750" s="2">
        <v>2278.35</v>
      </c>
      <c r="Q2750" s="2">
        <v>2278.35</v>
      </c>
      <c r="R2750" s="2">
        <v>4556.7</v>
      </c>
      <c r="S2750" s="2">
        <v>0</v>
      </c>
      <c r="T2750" s="2" t="s">
        <v>44</v>
      </c>
    </row>
    <row r="2751" spans="1:20" x14ac:dyDescent="0.25">
      <c r="A2751" s="2" t="s">
        <v>18</v>
      </c>
      <c r="B2751" s="2" t="s">
        <v>37</v>
      </c>
      <c r="C2751" s="2">
        <v>72019</v>
      </c>
      <c r="D2751" s="11">
        <v>44606</v>
      </c>
      <c r="E2751" s="2" t="s">
        <v>590</v>
      </c>
      <c r="F2751" s="2" t="s">
        <v>591</v>
      </c>
      <c r="G2751" s="2" t="s">
        <v>3445</v>
      </c>
      <c r="H2751" s="2" t="s">
        <v>41</v>
      </c>
      <c r="I2751" s="11">
        <v>43676</v>
      </c>
      <c r="J2751" s="2">
        <v>80417</v>
      </c>
      <c r="K2751" s="2" t="s">
        <v>42</v>
      </c>
      <c r="L2751" s="2" t="s">
        <v>43</v>
      </c>
      <c r="M2751" s="2">
        <v>18</v>
      </c>
      <c r="N2751" s="2">
        <v>68150</v>
      </c>
      <c r="O2751" s="2">
        <v>0</v>
      </c>
      <c r="P2751" s="2">
        <v>6133.5</v>
      </c>
      <c r="Q2751" s="2">
        <v>6133.5</v>
      </c>
      <c r="R2751" s="2">
        <v>12267</v>
      </c>
      <c r="S2751" s="2">
        <v>0</v>
      </c>
      <c r="T2751" s="2" t="s">
        <v>44</v>
      </c>
    </row>
    <row r="2752" spans="1:20" x14ac:dyDescent="0.25">
      <c r="A2752" s="2" t="s">
        <v>18</v>
      </c>
      <c r="B2752" s="2" t="s">
        <v>37</v>
      </c>
      <c r="C2752" s="2">
        <v>72019</v>
      </c>
      <c r="D2752" s="11">
        <v>44606</v>
      </c>
      <c r="E2752" s="2" t="s">
        <v>590</v>
      </c>
      <c r="F2752" s="2" t="s">
        <v>591</v>
      </c>
      <c r="G2752" s="2" t="s">
        <v>3446</v>
      </c>
      <c r="H2752" s="2" t="s">
        <v>41</v>
      </c>
      <c r="I2752" s="11">
        <v>43677</v>
      </c>
      <c r="J2752" s="2">
        <v>1891186</v>
      </c>
      <c r="K2752" s="2" t="s">
        <v>42</v>
      </c>
      <c r="L2752" s="2" t="s">
        <v>43</v>
      </c>
      <c r="M2752" s="2">
        <v>18</v>
      </c>
      <c r="N2752" s="2">
        <v>1602700</v>
      </c>
      <c r="O2752" s="2">
        <v>0</v>
      </c>
      <c r="P2752" s="2">
        <v>144243</v>
      </c>
      <c r="Q2752" s="2">
        <v>144243</v>
      </c>
      <c r="R2752" s="2">
        <v>288486</v>
      </c>
      <c r="S2752" s="2">
        <v>0</v>
      </c>
      <c r="T2752" s="2" t="s">
        <v>44</v>
      </c>
    </row>
    <row r="2753" spans="1:20" x14ac:dyDescent="0.25">
      <c r="A2753" s="2" t="s">
        <v>18</v>
      </c>
      <c r="B2753" s="2" t="s">
        <v>37</v>
      </c>
      <c r="C2753" s="2">
        <v>72019</v>
      </c>
      <c r="D2753" s="11">
        <v>44606</v>
      </c>
      <c r="E2753" s="2" t="s">
        <v>603</v>
      </c>
      <c r="F2753" s="2" t="s">
        <v>604</v>
      </c>
      <c r="G2753" s="2" t="s">
        <v>3447</v>
      </c>
      <c r="H2753" s="2" t="s">
        <v>41</v>
      </c>
      <c r="I2753" s="11">
        <v>43650</v>
      </c>
      <c r="J2753" s="2">
        <v>1369</v>
      </c>
      <c r="K2753" s="2" t="s">
        <v>42</v>
      </c>
      <c r="L2753" s="2" t="s">
        <v>43</v>
      </c>
      <c r="M2753" s="2">
        <v>18</v>
      </c>
      <c r="N2753" s="2">
        <v>1160</v>
      </c>
      <c r="O2753" s="2">
        <v>0</v>
      </c>
      <c r="P2753" s="2">
        <v>104.4</v>
      </c>
      <c r="Q2753" s="2">
        <v>104.4</v>
      </c>
      <c r="R2753" s="2">
        <v>208.8</v>
      </c>
      <c r="S2753" s="2">
        <v>0</v>
      </c>
      <c r="T2753" s="2" t="s">
        <v>44</v>
      </c>
    </row>
    <row r="2754" spans="1:20" x14ac:dyDescent="0.25">
      <c r="A2754" s="2" t="s">
        <v>18</v>
      </c>
      <c r="B2754" s="2" t="s">
        <v>37</v>
      </c>
      <c r="C2754" s="2">
        <v>72019</v>
      </c>
      <c r="D2754" s="11">
        <v>44606</v>
      </c>
      <c r="E2754" s="2" t="s">
        <v>1195</v>
      </c>
      <c r="F2754" s="2" t="s">
        <v>1196</v>
      </c>
      <c r="G2754" s="2" t="s">
        <v>3448</v>
      </c>
      <c r="H2754" s="2" t="s">
        <v>41</v>
      </c>
      <c r="I2754" s="11">
        <v>43675</v>
      </c>
      <c r="J2754" s="2">
        <v>57855</v>
      </c>
      <c r="K2754" s="2" t="s">
        <v>42</v>
      </c>
      <c r="L2754" s="2" t="s">
        <v>43</v>
      </c>
      <c r="M2754" s="2">
        <v>5</v>
      </c>
      <c r="N2754" s="2">
        <v>55100</v>
      </c>
      <c r="O2754" s="2">
        <v>0</v>
      </c>
      <c r="P2754" s="2">
        <v>1377.5</v>
      </c>
      <c r="Q2754" s="2">
        <v>1377.5</v>
      </c>
      <c r="R2754" s="2">
        <v>2755</v>
      </c>
      <c r="S2754" s="2">
        <v>0</v>
      </c>
      <c r="T2754" s="2" t="s">
        <v>44</v>
      </c>
    </row>
    <row r="2755" spans="1:20" x14ac:dyDescent="0.25">
      <c r="A2755" s="2" t="s">
        <v>18</v>
      </c>
      <c r="B2755" s="2" t="s">
        <v>37</v>
      </c>
      <c r="C2755" s="2">
        <v>72019</v>
      </c>
      <c r="D2755" s="11">
        <v>44606</v>
      </c>
      <c r="E2755" s="2" t="s">
        <v>3449</v>
      </c>
      <c r="F2755" s="2" t="s">
        <v>3450</v>
      </c>
      <c r="G2755" s="2" t="s">
        <v>3451</v>
      </c>
      <c r="H2755" s="2" t="s">
        <v>41</v>
      </c>
      <c r="I2755" s="11">
        <v>43661</v>
      </c>
      <c r="J2755" s="2">
        <v>11788</v>
      </c>
      <c r="K2755" s="2" t="s">
        <v>42</v>
      </c>
      <c r="L2755" s="2" t="s">
        <v>43</v>
      </c>
      <c r="M2755" s="2">
        <v>18</v>
      </c>
      <c r="N2755" s="2">
        <v>9989.5</v>
      </c>
      <c r="O2755" s="2">
        <v>1798.11</v>
      </c>
      <c r="P2755" s="2">
        <v>0</v>
      </c>
      <c r="Q2755" s="2">
        <v>0</v>
      </c>
      <c r="R2755" s="2">
        <v>1798.11</v>
      </c>
      <c r="S2755" s="2">
        <v>0</v>
      </c>
      <c r="T2755" s="2" t="s">
        <v>44</v>
      </c>
    </row>
    <row r="2756" spans="1:20" x14ac:dyDescent="0.25">
      <c r="A2756" s="2" t="s">
        <v>18</v>
      </c>
      <c r="B2756" s="2" t="s">
        <v>37</v>
      </c>
      <c r="C2756" s="2">
        <v>72019</v>
      </c>
      <c r="D2756" s="11">
        <v>44606</v>
      </c>
      <c r="E2756" s="2" t="s">
        <v>3452</v>
      </c>
      <c r="F2756" s="2" t="s">
        <v>3453</v>
      </c>
      <c r="G2756" s="2" t="s">
        <v>3047</v>
      </c>
      <c r="H2756" s="2" t="s">
        <v>41</v>
      </c>
      <c r="I2756" s="11">
        <v>43659</v>
      </c>
      <c r="J2756" s="2">
        <v>50740</v>
      </c>
      <c r="K2756" s="2" t="s">
        <v>42</v>
      </c>
      <c r="L2756" s="2" t="s">
        <v>43</v>
      </c>
      <c r="M2756" s="2">
        <v>18</v>
      </c>
      <c r="N2756" s="2">
        <v>43000</v>
      </c>
      <c r="O2756" s="2">
        <v>0</v>
      </c>
      <c r="P2756" s="2">
        <v>3870</v>
      </c>
      <c r="Q2756" s="2">
        <v>3870</v>
      </c>
      <c r="R2756" s="2">
        <v>7740</v>
      </c>
      <c r="S2756" s="2">
        <v>0</v>
      </c>
      <c r="T2756" s="2" t="s">
        <v>44</v>
      </c>
    </row>
    <row r="2757" spans="1:20" x14ac:dyDescent="0.25">
      <c r="A2757" s="2" t="s">
        <v>18</v>
      </c>
      <c r="B2757" s="2" t="s">
        <v>37</v>
      </c>
      <c r="C2757" s="2">
        <v>72019</v>
      </c>
      <c r="D2757" s="11">
        <v>44606</v>
      </c>
      <c r="E2757" s="2" t="s">
        <v>1204</v>
      </c>
      <c r="F2757" s="2" t="s">
        <v>1205</v>
      </c>
      <c r="G2757" s="2" t="s">
        <v>3454</v>
      </c>
      <c r="H2757" s="2" t="s">
        <v>41</v>
      </c>
      <c r="I2757" s="11">
        <v>43664</v>
      </c>
      <c r="J2757" s="2">
        <v>59236</v>
      </c>
      <c r="K2757" s="2" t="s">
        <v>42</v>
      </c>
      <c r="L2757" s="2" t="s">
        <v>43</v>
      </c>
      <c r="M2757" s="2">
        <v>18</v>
      </c>
      <c r="N2757" s="2">
        <v>50200</v>
      </c>
      <c r="O2757" s="2">
        <v>9036</v>
      </c>
      <c r="P2757" s="2">
        <v>0</v>
      </c>
      <c r="Q2757" s="2">
        <v>0</v>
      </c>
      <c r="R2757" s="2">
        <v>9036</v>
      </c>
      <c r="S2757" s="2">
        <v>0</v>
      </c>
      <c r="T2757" s="2" t="s">
        <v>44</v>
      </c>
    </row>
    <row r="2758" spans="1:20" x14ac:dyDescent="0.25">
      <c r="A2758" s="2" t="s">
        <v>18</v>
      </c>
      <c r="B2758" s="2" t="s">
        <v>37</v>
      </c>
      <c r="C2758" s="2">
        <v>72019</v>
      </c>
      <c r="D2758" s="11">
        <v>44606</v>
      </c>
      <c r="E2758" s="2" t="s">
        <v>704</v>
      </c>
      <c r="F2758" s="2" t="s">
        <v>705</v>
      </c>
      <c r="G2758" s="2" t="s">
        <v>3455</v>
      </c>
      <c r="H2758" s="2" t="s">
        <v>41</v>
      </c>
      <c r="I2758" s="11">
        <v>43661</v>
      </c>
      <c r="J2758" s="2">
        <v>35105</v>
      </c>
      <c r="K2758" s="2" t="s">
        <v>42</v>
      </c>
      <c r="L2758" s="2" t="s">
        <v>43</v>
      </c>
      <c r="M2758" s="2">
        <v>18</v>
      </c>
      <c r="N2758" s="2">
        <v>29750</v>
      </c>
      <c r="O2758" s="2">
        <v>0</v>
      </c>
      <c r="P2758" s="2">
        <v>2677.5</v>
      </c>
      <c r="Q2758" s="2">
        <v>2677.5</v>
      </c>
      <c r="R2758" s="2">
        <v>5355</v>
      </c>
      <c r="S2758" s="2">
        <v>0</v>
      </c>
      <c r="T2758" s="2" t="s">
        <v>44</v>
      </c>
    </row>
    <row r="2759" spans="1:20" x14ac:dyDescent="0.25">
      <c r="A2759" s="2" t="s">
        <v>18</v>
      </c>
      <c r="B2759" s="2" t="s">
        <v>37</v>
      </c>
      <c r="C2759" s="2">
        <v>72019</v>
      </c>
      <c r="D2759" s="11">
        <v>44606</v>
      </c>
      <c r="E2759" s="2" t="s">
        <v>704</v>
      </c>
      <c r="F2759" s="2" t="s">
        <v>705</v>
      </c>
      <c r="G2759" s="2" t="s">
        <v>3456</v>
      </c>
      <c r="H2759" s="2" t="s">
        <v>41</v>
      </c>
      <c r="I2759" s="11">
        <v>43665</v>
      </c>
      <c r="J2759" s="2">
        <v>75476</v>
      </c>
      <c r="K2759" s="2" t="s">
        <v>42</v>
      </c>
      <c r="L2759" s="2" t="s">
        <v>43</v>
      </c>
      <c r="M2759" s="2">
        <v>18</v>
      </c>
      <c r="N2759" s="2">
        <v>63962.5</v>
      </c>
      <c r="O2759" s="2">
        <v>0</v>
      </c>
      <c r="P2759" s="2">
        <v>5756.63</v>
      </c>
      <c r="Q2759" s="2">
        <v>5756.63</v>
      </c>
      <c r="R2759" s="2">
        <v>11513.26</v>
      </c>
      <c r="S2759" s="2">
        <v>0</v>
      </c>
      <c r="T2759" s="2" t="s">
        <v>44</v>
      </c>
    </row>
    <row r="2760" spans="1:20" x14ac:dyDescent="0.25">
      <c r="A2760" s="2" t="s">
        <v>18</v>
      </c>
      <c r="B2760" s="2" t="s">
        <v>37</v>
      </c>
      <c r="C2760" s="2">
        <v>72019</v>
      </c>
      <c r="D2760" s="11">
        <v>44606</v>
      </c>
      <c r="E2760" s="2" t="s">
        <v>704</v>
      </c>
      <c r="F2760" s="2" t="s">
        <v>705</v>
      </c>
      <c r="G2760" s="2" t="s">
        <v>3457</v>
      </c>
      <c r="H2760" s="2" t="s">
        <v>41</v>
      </c>
      <c r="I2760" s="11">
        <v>43671</v>
      </c>
      <c r="J2760" s="2">
        <v>67402</v>
      </c>
      <c r="K2760" s="2" t="s">
        <v>42</v>
      </c>
      <c r="L2760" s="2" t="s">
        <v>43</v>
      </c>
      <c r="M2760" s="2">
        <v>18</v>
      </c>
      <c r="N2760" s="2">
        <v>57120</v>
      </c>
      <c r="O2760" s="2">
        <v>0</v>
      </c>
      <c r="P2760" s="2">
        <v>5140.8</v>
      </c>
      <c r="Q2760" s="2">
        <v>5140.8</v>
      </c>
      <c r="R2760" s="2">
        <v>10281.6</v>
      </c>
      <c r="S2760" s="2">
        <v>0</v>
      </c>
      <c r="T2760" s="2" t="s">
        <v>44</v>
      </c>
    </row>
    <row r="2761" spans="1:20" x14ac:dyDescent="0.25">
      <c r="A2761" s="2" t="s">
        <v>18</v>
      </c>
      <c r="B2761" s="2" t="s">
        <v>37</v>
      </c>
      <c r="C2761" s="2">
        <v>72019</v>
      </c>
      <c r="D2761" s="11">
        <v>44606</v>
      </c>
      <c r="E2761" s="2" t="s">
        <v>3458</v>
      </c>
      <c r="F2761" s="2" t="s">
        <v>3459</v>
      </c>
      <c r="G2761" s="2" t="s">
        <v>3460</v>
      </c>
      <c r="H2761" s="2" t="s">
        <v>41</v>
      </c>
      <c r="I2761" s="11">
        <v>43672</v>
      </c>
      <c r="J2761" s="2">
        <v>5963</v>
      </c>
      <c r="K2761" s="2" t="s">
        <v>42</v>
      </c>
      <c r="L2761" s="2" t="s">
        <v>43</v>
      </c>
      <c r="M2761" s="2">
        <v>18</v>
      </c>
      <c r="N2761" s="2">
        <v>5053</v>
      </c>
      <c r="O2761" s="2">
        <v>0</v>
      </c>
      <c r="P2761" s="2">
        <v>454.77</v>
      </c>
      <c r="Q2761" s="2">
        <v>454.77</v>
      </c>
      <c r="R2761" s="2">
        <v>909.54</v>
      </c>
      <c r="S2761" s="2">
        <v>0</v>
      </c>
      <c r="T2761" s="2" t="s">
        <v>44</v>
      </c>
    </row>
    <row r="2762" spans="1:20" x14ac:dyDescent="0.25">
      <c r="A2762" s="2" t="s">
        <v>18</v>
      </c>
      <c r="B2762" s="2" t="s">
        <v>37</v>
      </c>
      <c r="C2762" s="2">
        <v>72019</v>
      </c>
      <c r="D2762" s="11">
        <v>44606</v>
      </c>
      <c r="E2762" s="2" t="s">
        <v>613</v>
      </c>
      <c r="F2762" s="2" t="s">
        <v>614</v>
      </c>
      <c r="G2762" s="2" t="s">
        <v>3461</v>
      </c>
      <c r="H2762" s="2" t="s">
        <v>41</v>
      </c>
      <c r="I2762" s="11">
        <v>43656</v>
      </c>
      <c r="J2762" s="2">
        <v>61950</v>
      </c>
      <c r="K2762" s="2" t="s">
        <v>42</v>
      </c>
      <c r="L2762" s="2" t="s">
        <v>43</v>
      </c>
      <c r="M2762" s="2">
        <v>18</v>
      </c>
      <c r="N2762" s="2">
        <v>52500</v>
      </c>
      <c r="O2762" s="2">
        <v>0</v>
      </c>
      <c r="P2762" s="2">
        <v>4725</v>
      </c>
      <c r="Q2762" s="2">
        <v>4725</v>
      </c>
      <c r="R2762" s="2">
        <v>9450</v>
      </c>
      <c r="S2762" s="2">
        <v>0</v>
      </c>
      <c r="T2762" s="2" t="s">
        <v>44</v>
      </c>
    </row>
    <row r="2763" spans="1:20" x14ac:dyDescent="0.25">
      <c r="A2763" s="2" t="s">
        <v>18</v>
      </c>
      <c r="B2763" s="2" t="s">
        <v>37</v>
      </c>
      <c r="C2763" s="2">
        <v>72019</v>
      </c>
      <c r="D2763" s="11">
        <v>44606</v>
      </c>
      <c r="E2763" s="2" t="s">
        <v>1211</v>
      </c>
      <c r="F2763" s="2" t="s">
        <v>1212</v>
      </c>
      <c r="G2763" s="2" t="s">
        <v>3462</v>
      </c>
      <c r="H2763" s="2" t="s">
        <v>41</v>
      </c>
      <c r="I2763" s="11">
        <v>43666</v>
      </c>
      <c r="J2763" s="2">
        <v>86863</v>
      </c>
      <c r="K2763" s="2" t="s">
        <v>42</v>
      </c>
      <c r="L2763" s="2" t="s">
        <v>43</v>
      </c>
      <c r="M2763" s="2">
        <v>18</v>
      </c>
      <c r="N2763" s="2">
        <v>73613</v>
      </c>
      <c r="O2763" s="2">
        <v>13250.34</v>
      </c>
      <c r="P2763" s="2">
        <v>0</v>
      </c>
      <c r="Q2763" s="2">
        <v>0</v>
      </c>
      <c r="R2763" s="2">
        <v>13250.34</v>
      </c>
      <c r="S2763" s="2">
        <v>0</v>
      </c>
      <c r="T2763" s="2" t="s">
        <v>44</v>
      </c>
    </row>
    <row r="2764" spans="1:20" x14ac:dyDescent="0.25">
      <c r="A2764" s="2" t="s">
        <v>18</v>
      </c>
      <c r="B2764" s="2" t="s">
        <v>37</v>
      </c>
      <c r="C2764" s="2">
        <v>72019</v>
      </c>
      <c r="D2764" s="11">
        <v>44606</v>
      </c>
      <c r="E2764" s="2" t="s">
        <v>1276</v>
      </c>
      <c r="F2764" s="2" t="s">
        <v>1277</v>
      </c>
      <c r="G2764" s="2" t="s">
        <v>3463</v>
      </c>
      <c r="H2764" s="2" t="s">
        <v>41</v>
      </c>
      <c r="I2764" s="11">
        <v>43656</v>
      </c>
      <c r="J2764" s="2">
        <v>159890</v>
      </c>
      <c r="K2764" s="2" t="s">
        <v>42</v>
      </c>
      <c r="L2764" s="2" t="s">
        <v>43</v>
      </c>
      <c r="M2764" s="2">
        <v>18</v>
      </c>
      <c r="N2764" s="2">
        <v>135500</v>
      </c>
      <c r="O2764" s="2">
        <v>0</v>
      </c>
      <c r="P2764" s="2">
        <v>12195</v>
      </c>
      <c r="Q2764" s="2">
        <v>12195</v>
      </c>
      <c r="R2764" s="2">
        <v>24390</v>
      </c>
      <c r="S2764" s="2">
        <v>0</v>
      </c>
      <c r="T2764" s="2" t="s">
        <v>44</v>
      </c>
    </row>
    <row r="2765" spans="1:20" x14ac:dyDescent="0.25">
      <c r="A2765" s="2" t="s">
        <v>18</v>
      </c>
      <c r="B2765" s="2" t="s">
        <v>37</v>
      </c>
      <c r="C2765" s="2">
        <v>72019</v>
      </c>
      <c r="D2765" s="11">
        <v>44606</v>
      </c>
      <c r="E2765" s="2" t="s">
        <v>1276</v>
      </c>
      <c r="F2765" s="2" t="s">
        <v>1277</v>
      </c>
      <c r="G2765" s="2" t="s">
        <v>3464</v>
      </c>
      <c r="H2765" s="2" t="s">
        <v>41</v>
      </c>
      <c r="I2765" s="11">
        <v>43666</v>
      </c>
      <c r="J2765" s="2">
        <v>159890</v>
      </c>
      <c r="K2765" s="2" t="s">
        <v>42</v>
      </c>
      <c r="L2765" s="2" t="s">
        <v>43</v>
      </c>
      <c r="M2765" s="2">
        <v>18</v>
      </c>
      <c r="N2765" s="2">
        <v>135500</v>
      </c>
      <c r="O2765" s="2">
        <v>0</v>
      </c>
      <c r="P2765" s="2">
        <v>12195</v>
      </c>
      <c r="Q2765" s="2">
        <v>12195</v>
      </c>
      <c r="R2765" s="2">
        <v>24390</v>
      </c>
      <c r="S2765" s="2">
        <v>0</v>
      </c>
      <c r="T2765" s="2" t="s">
        <v>44</v>
      </c>
    </row>
    <row r="2766" spans="1:20" x14ac:dyDescent="0.25">
      <c r="A2766" s="2" t="s">
        <v>18</v>
      </c>
      <c r="B2766" s="2" t="s">
        <v>37</v>
      </c>
      <c r="C2766" s="2">
        <v>72019</v>
      </c>
      <c r="D2766" s="11">
        <v>44606</v>
      </c>
      <c r="E2766" s="2" t="s">
        <v>1276</v>
      </c>
      <c r="F2766" s="2" t="s">
        <v>1277</v>
      </c>
      <c r="G2766" s="2" t="s">
        <v>3465</v>
      </c>
      <c r="H2766" s="2" t="s">
        <v>41</v>
      </c>
      <c r="I2766" s="11">
        <v>43676</v>
      </c>
      <c r="J2766" s="2">
        <v>159418</v>
      </c>
      <c r="K2766" s="2" t="s">
        <v>42</v>
      </c>
      <c r="L2766" s="2" t="s">
        <v>43</v>
      </c>
      <c r="M2766" s="2">
        <v>18</v>
      </c>
      <c r="N2766" s="2">
        <v>135100</v>
      </c>
      <c r="O2766" s="2">
        <v>0</v>
      </c>
      <c r="P2766" s="2">
        <v>12159</v>
      </c>
      <c r="Q2766" s="2">
        <v>12159</v>
      </c>
      <c r="R2766" s="2">
        <v>24318</v>
      </c>
      <c r="S2766" s="2">
        <v>0</v>
      </c>
      <c r="T2766" s="2" t="s">
        <v>44</v>
      </c>
    </row>
    <row r="2767" spans="1:20" x14ac:dyDescent="0.25">
      <c r="A2767" s="2" t="s">
        <v>18</v>
      </c>
      <c r="B2767" s="2" t="s">
        <v>37</v>
      </c>
      <c r="C2767" s="2">
        <v>72019</v>
      </c>
      <c r="D2767" s="11">
        <v>44606</v>
      </c>
      <c r="E2767" s="2" t="s">
        <v>3466</v>
      </c>
      <c r="F2767" s="2" t="s">
        <v>3467</v>
      </c>
      <c r="G2767" s="2" t="s">
        <v>1361</v>
      </c>
      <c r="H2767" s="2" t="s">
        <v>41</v>
      </c>
      <c r="I2767" s="11">
        <v>43647</v>
      </c>
      <c r="J2767" s="2">
        <v>103958</v>
      </c>
      <c r="K2767" s="2" t="s">
        <v>42</v>
      </c>
      <c r="L2767" s="2" t="s">
        <v>43</v>
      </c>
      <c r="M2767" s="2">
        <v>18</v>
      </c>
      <c r="N2767" s="2">
        <v>88100</v>
      </c>
      <c r="O2767" s="2">
        <v>0</v>
      </c>
      <c r="P2767" s="2">
        <v>7929</v>
      </c>
      <c r="Q2767" s="2">
        <v>7929</v>
      </c>
      <c r="R2767" s="2">
        <v>15858</v>
      </c>
      <c r="S2767" s="2">
        <v>0</v>
      </c>
      <c r="T2767" s="2" t="s">
        <v>44</v>
      </c>
    </row>
    <row r="2768" spans="1:20" x14ac:dyDescent="0.25">
      <c r="A2768" s="2" t="s">
        <v>13</v>
      </c>
      <c r="B2768" s="2" t="s">
        <v>37</v>
      </c>
      <c r="C2768" s="2">
        <v>82019</v>
      </c>
      <c r="D2768" s="11">
        <v>44606</v>
      </c>
      <c r="E2768" s="2" t="s">
        <v>2534</v>
      </c>
      <c r="F2768" s="2" t="s">
        <v>2535</v>
      </c>
      <c r="G2768" s="2" t="s">
        <v>3483</v>
      </c>
      <c r="H2768" s="2" t="s">
        <v>41</v>
      </c>
      <c r="I2768" s="11">
        <v>43693</v>
      </c>
      <c r="J2768" s="2">
        <v>3575400</v>
      </c>
      <c r="K2768" s="2" t="s">
        <v>42</v>
      </c>
      <c r="L2768" s="2" t="s">
        <v>43</v>
      </c>
      <c r="M2768" s="2">
        <v>18</v>
      </c>
      <c r="N2768" s="2">
        <v>3030000</v>
      </c>
      <c r="O2768" s="2">
        <v>545400</v>
      </c>
      <c r="P2768" s="2">
        <v>0</v>
      </c>
      <c r="Q2768" s="2">
        <v>0</v>
      </c>
      <c r="R2768" s="2">
        <v>545400</v>
      </c>
      <c r="S2768" s="2">
        <v>0</v>
      </c>
      <c r="T2768" s="2" t="s">
        <v>44</v>
      </c>
    </row>
    <row r="2769" spans="1:20" x14ac:dyDescent="0.25">
      <c r="A2769" s="2" t="s">
        <v>13</v>
      </c>
      <c r="B2769" s="2" t="s">
        <v>37</v>
      </c>
      <c r="C2769" s="2">
        <v>82019</v>
      </c>
      <c r="D2769" s="11">
        <v>44606</v>
      </c>
      <c r="E2769" s="2" t="s">
        <v>619</v>
      </c>
      <c r="F2769" s="2" t="s">
        <v>620</v>
      </c>
      <c r="G2769" s="2" t="s">
        <v>3484</v>
      </c>
      <c r="H2769" s="2" t="s">
        <v>41</v>
      </c>
      <c r="I2769" s="11">
        <v>43698</v>
      </c>
      <c r="J2769" s="2">
        <v>14986</v>
      </c>
      <c r="K2769" s="2" t="s">
        <v>42</v>
      </c>
      <c r="L2769" s="2" t="s">
        <v>43</v>
      </c>
      <c r="M2769" s="2">
        <v>18</v>
      </c>
      <c r="N2769" s="2">
        <v>12700</v>
      </c>
      <c r="O2769" s="2">
        <v>2286</v>
      </c>
      <c r="P2769" s="2">
        <v>0</v>
      </c>
      <c r="Q2769" s="2">
        <v>0</v>
      </c>
      <c r="R2769" s="2">
        <v>2286</v>
      </c>
      <c r="S2769" s="2">
        <v>0</v>
      </c>
      <c r="T2769" s="2" t="s">
        <v>44</v>
      </c>
    </row>
    <row r="2770" spans="1:20" x14ac:dyDescent="0.25">
      <c r="A2770" s="2" t="s">
        <v>13</v>
      </c>
      <c r="B2770" s="2" t="s">
        <v>37</v>
      </c>
      <c r="C2770" s="2">
        <v>82019</v>
      </c>
      <c r="D2770" s="11">
        <v>44606</v>
      </c>
      <c r="E2770" s="2" t="s">
        <v>619</v>
      </c>
      <c r="F2770" s="2" t="s">
        <v>620</v>
      </c>
      <c r="G2770" s="2" t="s">
        <v>3485</v>
      </c>
      <c r="H2770" s="2" t="s">
        <v>41</v>
      </c>
      <c r="I2770" s="11">
        <v>43708</v>
      </c>
      <c r="J2770" s="2">
        <v>39648</v>
      </c>
      <c r="K2770" s="2" t="s">
        <v>42</v>
      </c>
      <c r="L2770" s="2" t="s">
        <v>43</v>
      </c>
      <c r="M2770" s="2">
        <v>18</v>
      </c>
      <c r="N2770" s="2">
        <v>33600</v>
      </c>
      <c r="O2770" s="2">
        <v>6048</v>
      </c>
      <c r="P2770" s="2">
        <v>0</v>
      </c>
      <c r="Q2770" s="2">
        <v>0</v>
      </c>
      <c r="R2770" s="2">
        <v>6048</v>
      </c>
      <c r="S2770" s="2">
        <v>0</v>
      </c>
      <c r="T2770" s="2" t="s">
        <v>44</v>
      </c>
    </row>
    <row r="2771" spans="1:20" x14ac:dyDescent="0.25">
      <c r="A2771" s="2" t="s">
        <v>13</v>
      </c>
      <c r="B2771" s="2" t="s">
        <v>37</v>
      </c>
      <c r="C2771" s="2">
        <v>82019</v>
      </c>
      <c r="D2771" s="11">
        <v>44606</v>
      </c>
      <c r="E2771" s="2" t="s">
        <v>1230</v>
      </c>
      <c r="F2771" s="2" t="s">
        <v>1231</v>
      </c>
      <c r="G2771" s="2" t="s">
        <v>3486</v>
      </c>
      <c r="H2771" s="2" t="s">
        <v>41</v>
      </c>
      <c r="I2771" s="11">
        <v>43690</v>
      </c>
      <c r="J2771" s="2">
        <v>21830</v>
      </c>
      <c r="K2771" s="2" t="s">
        <v>42</v>
      </c>
      <c r="L2771" s="2" t="s">
        <v>43</v>
      </c>
      <c r="M2771" s="2">
        <v>18</v>
      </c>
      <c r="N2771" s="2">
        <v>18500</v>
      </c>
      <c r="O2771" s="2">
        <v>0</v>
      </c>
      <c r="P2771" s="2">
        <v>1665</v>
      </c>
      <c r="Q2771" s="2">
        <v>1665</v>
      </c>
      <c r="R2771" s="2">
        <v>3330</v>
      </c>
      <c r="S2771" s="2">
        <v>0</v>
      </c>
      <c r="T2771" s="2" t="s">
        <v>44</v>
      </c>
    </row>
    <row r="2772" spans="1:20" x14ac:dyDescent="0.25">
      <c r="A2772" s="2" t="s">
        <v>13</v>
      </c>
      <c r="B2772" s="2" t="s">
        <v>37</v>
      </c>
      <c r="C2772" s="2">
        <v>82019</v>
      </c>
      <c r="D2772" s="11">
        <v>44606</v>
      </c>
      <c r="E2772" s="2" t="s">
        <v>3487</v>
      </c>
      <c r="F2772" s="2" t="s">
        <v>3488</v>
      </c>
      <c r="G2772" s="2" t="s">
        <v>3489</v>
      </c>
      <c r="H2772" s="2" t="s">
        <v>41</v>
      </c>
      <c r="I2772" s="11">
        <v>43706</v>
      </c>
      <c r="J2772" s="2">
        <v>8828</v>
      </c>
      <c r="K2772" s="2" t="s">
        <v>42</v>
      </c>
      <c r="L2772" s="2" t="s">
        <v>43</v>
      </c>
      <c r="M2772" s="2">
        <v>18</v>
      </c>
      <c r="N2772" s="2">
        <v>7481</v>
      </c>
      <c r="O2772" s="2">
        <v>1346.58</v>
      </c>
      <c r="P2772" s="2">
        <v>0</v>
      </c>
      <c r="Q2772" s="2">
        <v>0</v>
      </c>
      <c r="R2772" s="2">
        <v>1346.58</v>
      </c>
      <c r="S2772" s="2">
        <v>0</v>
      </c>
      <c r="T2772" s="2" t="s">
        <v>44</v>
      </c>
    </row>
    <row r="2773" spans="1:20" x14ac:dyDescent="0.25">
      <c r="A2773" s="2" t="s">
        <v>13</v>
      </c>
      <c r="B2773" s="2" t="s">
        <v>37</v>
      </c>
      <c r="C2773" s="2">
        <v>82019</v>
      </c>
      <c r="D2773" s="11">
        <v>44606</v>
      </c>
      <c r="E2773" s="2" t="s">
        <v>1232</v>
      </c>
      <c r="F2773" s="2" t="s">
        <v>1233</v>
      </c>
      <c r="G2773" s="2" t="s">
        <v>748</v>
      </c>
      <c r="H2773" s="2" t="s">
        <v>41</v>
      </c>
      <c r="I2773" s="11">
        <v>43683</v>
      </c>
      <c r="J2773" s="2">
        <v>12272</v>
      </c>
      <c r="K2773" s="2" t="s">
        <v>42</v>
      </c>
      <c r="L2773" s="2" t="s">
        <v>43</v>
      </c>
      <c r="M2773" s="2">
        <v>18</v>
      </c>
      <c r="N2773" s="2">
        <v>10400</v>
      </c>
      <c r="O2773" s="2">
        <v>0</v>
      </c>
      <c r="P2773" s="2">
        <v>936</v>
      </c>
      <c r="Q2773" s="2">
        <v>936</v>
      </c>
      <c r="R2773" s="2">
        <v>1872</v>
      </c>
      <c r="S2773" s="2">
        <v>0</v>
      </c>
      <c r="T2773" s="2" t="s">
        <v>44</v>
      </c>
    </row>
    <row r="2774" spans="1:20" x14ac:dyDescent="0.25">
      <c r="A2774" s="2" t="s">
        <v>13</v>
      </c>
      <c r="B2774" s="2" t="s">
        <v>37</v>
      </c>
      <c r="C2774" s="2">
        <v>82019</v>
      </c>
      <c r="D2774" s="11">
        <v>44606</v>
      </c>
      <c r="E2774" s="2" t="s">
        <v>1232</v>
      </c>
      <c r="F2774" s="2" t="s">
        <v>1233</v>
      </c>
      <c r="G2774" s="2" t="s">
        <v>1385</v>
      </c>
      <c r="H2774" s="2" t="s">
        <v>41</v>
      </c>
      <c r="I2774" s="11">
        <v>43699</v>
      </c>
      <c r="J2774" s="2">
        <v>4130</v>
      </c>
      <c r="K2774" s="2" t="s">
        <v>42</v>
      </c>
      <c r="L2774" s="2" t="s">
        <v>43</v>
      </c>
      <c r="M2774" s="2">
        <v>18</v>
      </c>
      <c r="N2774" s="2">
        <v>3500</v>
      </c>
      <c r="O2774" s="2">
        <v>0</v>
      </c>
      <c r="P2774" s="2">
        <v>315</v>
      </c>
      <c r="Q2774" s="2">
        <v>315</v>
      </c>
      <c r="R2774" s="2">
        <v>630</v>
      </c>
      <c r="S2774" s="2">
        <v>0</v>
      </c>
      <c r="T2774" s="2" t="s">
        <v>44</v>
      </c>
    </row>
    <row r="2775" spans="1:20" x14ac:dyDescent="0.25">
      <c r="A2775" s="2" t="s">
        <v>13</v>
      </c>
      <c r="B2775" s="2" t="s">
        <v>37</v>
      </c>
      <c r="C2775" s="2">
        <v>82019</v>
      </c>
      <c r="D2775" s="11">
        <v>44606</v>
      </c>
      <c r="E2775" s="2" t="s">
        <v>621</v>
      </c>
      <c r="F2775" s="2" t="s">
        <v>622</v>
      </c>
      <c r="G2775" s="2" t="s">
        <v>3490</v>
      </c>
      <c r="H2775" s="2" t="s">
        <v>41</v>
      </c>
      <c r="I2775" s="11">
        <v>43683</v>
      </c>
      <c r="J2775" s="2">
        <v>2027535</v>
      </c>
      <c r="K2775" s="2" t="s">
        <v>42</v>
      </c>
      <c r="L2775" s="2" t="s">
        <v>43</v>
      </c>
      <c r="M2775" s="2">
        <v>18</v>
      </c>
      <c r="N2775" s="2">
        <v>1718250</v>
      </c>
      <c r="O2775" s="2">
        <v>309285</v>
      </c>
      <c r="P2775" s="2">
        <v>0</v>
      </c>
      <c r="Q2775" s="2">
        <v>0</v>
      </c>
      <c r="R2775" s="2">
        <v>309285</v>
      </c>
      <c r="S2775" s="2">
        <v>0</v>
      </c>
      <c r="T2775" s="2" t="s">
        <v>44</v>
      </c>
    </row>
    <row r="2776" spans="1:20" x14ac:dyDescent="0.25">
      <c r="A2776" s="2" t="s">
        <v>13</v>
      </c>
      <c r="B2776" s="2" t="s">
        <v>37</v>
      </c>
      <c r="C2776" s="2">
        <v>82019</v>
      </c>
      <c r="D2776" s="11">
        <v>44606</v>
      </c>
      <c r="E2776" s="2" t="s">
        <v>621</v>
      </c>
      <c r="F2776" s="2" t="s">
        <v>622</v>
      </c>
      <c r="G2776" s="2" t="s">
        <v>3491</v>
      </c>
      <c r="H2776" s="2" t="s">
        <v>41</v>
      </c>
      <c r="I2776" s="11">
        <v>43683</v>
      </c>
      <c r="J2776" s="2">
        <v>2306900</v>
      </c>
      <c r="K2776" s="2" t="s">
        <v>42</v>
      </c>
      <c r="L2776" s="2" t="s">
        <v>43</v>
      </c>
      <c r="M2776" s="2">
        <v>18</v>
      </c>
      <c r="N2776" s="2">
        <v>1955000</v>
      </c>
      <c r="O2776" s="2">
        <v>351900</v>
      </c>
      <c r="P2776" s="2">
        <v>0</v>
      </c>
      <c r="Q2776" s="2">
        <v>0</v>
      </c>
      <c r="R2776" s="2">
        <v>351900</v>
      </c>
      <c r="S2776" s="2">
        <v>0</v>
      </c>
      <c r="T2776" s="2" t="s">
        <v>44</v>
      </c>
    </row>
    <row r="2777" spans="1:20" x14ac:dyDescent="0.25">
      <c r="A2777" s="2" t="s">
        <v>13</v>
      </c>
      <c r="B2777" s="2" t="s">
        <v>37</v>
      </c>
      <c r="C2777" s="2">
        <v>82019</v>
      </c>
      <c r="D2777" s="11">
        <v>44606</v>
      </c>
      <c r="E2777" s="2" t="s">
        <v>621</v>
      </c>
      <c r="F2777" s="2" t="s">
        <v>622</v>
      </c>
      <c r="G2777" s="2" t="s">
        <v>3492</v>
      </c>
      <c r="H2777" s="2" t="s">
        <v>41</v>
      </c>
      <c r="I2777" s="11">
        <v>43698</v>
      </c>
      <c r="J2777" s="2">
        <v>1209500</v>
      </c>
      <c r="K2777" s="2" t="s">
        <v>42</v>
      </c>
      <c r="L2777" s="2" t="s">
        <v>43</v>
      </c>
      <c r="M2777" s="2">
        <v>18</v>
      </c>
      <c r="N2777" s="2">
        <v>1025000</v>
      </c>
      <c r="O2777" s="2">
        <v>184500</v>
      </c>
      <c r="P2777" s="2">
        <v>0</v>
      </c>
      <c r="Q2777" s="2">
        <v>0</v>
      </c>
      <c r="R2777" s="2">
        <v>184500</v>
      </c>
      <c r="S2777" s="2">
        <v>0</v>
      </c>
      <c r="T2777" s="2" t="s">
        <v>44</v>
      </c>
    </row>
    <row r="2778" spans="1:20" x14ac:dyDescent="0.25">
      <c r="A2778" s="2" t="s">
        <v>13</v>
      </c>
      <c r="B2778" s="2" t="s">
        <v>37</v>
      </c>
      <c r="C2778" s="2">
        <v>82019</v>
      </c>
      <c r="D2778" s="11">
        <v>44606</v>
      </c>
      <c r="E2778" s="2" t="s">
        <v>1234</v>
      </c>
      <c r="F2778" s="2" t="s">
        <v>1235</v>
      </c>
      <c r="G2778" s="2" t="s">
        <v>3493</v>
      </c>
      <c r="H2778" s="2" t="s">
        <v>41</v>
      </c>
      <c r="I2778" s="11">
        <v>43682</v>
      </c>
      <c r="J2778" s="2">
        <v>95130.880000000005</v>
      </c>
      <c r="K2778" s="2" t="s">
        <v>42</v>
      </c>
      <c r="L2778" s="2" t="s">
        <v>43</v>
      </c>
      <c r="M2778" s="2">
        <v>18</v>
      </c>
      <c r="N2778" s="2">
        <v>80618.880000000005</v>
      </c>
      <c r="O2778" s="2">
        <v>0</v>
      </c>
      <c r="P2778" s="2">
        <v>7255.7</v>
      </c>
      <c r="Q2778" s="2">
        <v>7255.7</v>
      </c>
      <c r="R2778" s="2">
        <v>14511.4</v>
      </c>
      <c r="S2778" s="2">
        <v>0</v>
      </c>
      <c r="T2778" s="2" t="s">
        <v>44</v>
      </c>
    </row>
    <row r="2779" spans="1:20" x14ac:dyDescent="0.25">
      <c r="A2779" s="2" t="s">
        <v>13</v>
      </c>
      <c r="B2779" s="2" t="s">
        <v>37</v>
      </c>
      <c r="C2779" s="2">
        <v>82019</v>
      </c>
      <c r="D2779" s="11">
        <v>44606</v>
      </c>
      <c r="E2779" s="2" t="s">
        <v>1234</v>
      </c>
      <c r="F2779" s="2" t="s">
        <v>1235</v>
      </c>
      <c r="G2779" s="2" t="s">
        <v>3494</v>
      </c>
      <c r="H2779" s="2" t="s">
        <v>41</v>
      </c>
      <c r="I2779" s="11">
        <v>43693</v>
      </c>
      <c r="J2779" s="2">
        <v>4248</v>
      </c>
      <c r="K2779" s="2" t="s">
        <v>42</v>
      </c>
      <c r="L2779" s="2" t="s">
        <v>43</v>
      </c>
      <c r="M2779" s="2">
        <v>18</v>
      </c>
      <c r="N2779" s="2">
        <v>3600</v>
      </c>
      <c r="O2779" s="2">
        <v>0</v>
      </c>
      <c r="P2779" s="2">
        <v>324</v>
      </c>
      <c r="Q2779" s="2">
        <v>324</v>
      </c>
      <c r="R2779" s="2">
        <v>648</v>
      </c>
      <c r="S2779" s="2">
        <v>0</v>
      </c>
      <c r="T2779" s="2" t="s">
        <v>44</v>
      </c>
    </row>
    <row r="2780" spans="1:20" x14ac:dyDescent="0.25">
      <c r="A2780" s="2" t="s">
        <v>13</v>
      </c>
      <c r="B2780" s="2" t="s">
        <v>37</v>
      </c>
      <c r="C2780" s="2">
        <v>82019</v>
      </c>
      <c r="D2780" s="11">
        <v>44606</v>
      </c>
      <c r="E2780" s="2" t="s">
        <v>623</v>
      </c>
      <c r="F2780" s="2" t="s">
        <v>624</v>
      </c>
      <c r="G2780" s="2" t="s">
        <v>1191</v>
      </c>
      <c r="H2780" s="2" t="s">
        <v>41</v>
      </c>
      <c r="I2780" s="11">
        <v>43704</v>
      </c>
      <c r="J2780" s="2">
        <v>18880</v>
      </c>
      <c r="K2780" s="2" t="s">
        <v>42</v>
      </c>
      <c r="L2780" s="2" t="s">
        <v>43</v>
      </c>
      <c r="M2780" s="2">
        <v>18</v>
      </c>
      <c r="N2780" s="2">
        <v>16000</v>
      </c>
      <c r="O2780" s="2">
        <v>0</v>
      </c>
      <c r="P2780" s="2">
        <v>1440</v>
      </c>
      <c r="Q2780" s="2">
        <v>1440</v>
      </c>
      <c r="R2780" s="2">
        <v>2880</v>
      </c>
      <c r="S2780" s="2">
        <v>0</v>
      </c>
      <c r="T2780" s="2" t="s">
        <v>44</v>
      </c>
    </row>
    <row r="2781" spans="1:20" x14ac:dyDescent="0.25">
      <c r="A2781" s="2" t="s">
        <v>13</v>
      </c>
      <c r="B2781" s="2" t="s">
        <v>37</v>
      </c>
      <c r="C2781" s="2">
        <v>82019</v>
      </c>
      <c r="D2781" s="11">
        <v>44606</v>
      </c>
      <c r="E2781" s="2" t="s">
        <v>52</v>
      </c>
      <c r="F2781" s="2" t="s">
        <v>53</v>
      </c>
      <c r="G2781" s="2" t="s">
        <v>3495</v>
      </c>
      <c r="H2781" s="2" t="s">
        <v>41</v>
      </c>
      <c r="I2781" s="11">
        <v>43708</v>
      </c>
      <c r="J2781" s="2">
        <v>344018.9</v>
      </c>
      <c r="K2781" s="2" t="s">
        <v>42</v>
      </c>
      <c r="L2781" s="2" t="s">
        <v>43</v>
      </c>
      <c r="M2781" s="2">
        <v>18</v>
      </c>
      <c r="N2781" s="2">
        <v>291541.42</v>
      </c>
      <c r="O2781" s="2">
        <v>0</v>
      </c>
      <c r="P2781" s="2">
        <v>26238.74</v>
      </c>
      <c r="Q2781" s="2">
        <v>26238.74</v>
      </c>
      <c r="R2781" s="2">
        <v>52477.48</v>
      </c>
      <c r="S2781" s="2">
        <v>0</v>
      </c>
      <c r="T2781" s="2" t="s">
        <v>44</v>
      </c>
    </row>
    <row r="2782" spans="1:20" x14ac:dyDescent="0.25">
      <c r="A2782" s="2" t="s">
        <v>13</v>
      </c>
      <c r="B2782" s="2" t="s">
        <v>37</v>
      </c>
      <c r="C2782" s="2">
        <v>82019</v>
      </c>
      <c r="D2782" s="11">
        <v>44606</v>
      </c>
      <c r="E2782" s="2" t="s">
        <v>52</v>
      </c>
      <c r="F2782" s="2" t="s">
        <v>53</v>
      </c>
      <c r="G2782" s="2" t="s">
        <v>3496</v>
      </c>
      <c r="H2782" s="2" t="s">
        <v>41</v>
      </c>
      <c r="I2782" s="11">
        <v>43708</v>
      </c>
      <c r="J2782" s="2">
        <v>140539.45000000001</v>
      </c>
      <c r="K2782" s="2" t="s">
        <v>42</v>
      </c>
      <c r="L2782" s="2" t="s">
        <v>43</v>
      </c>
      <c r="M2782" s="2">
        <v>18</v>
      </c>
      <c r="N2782" s="2">
        <v>119101.23</v>
      </c>
      <c r="O2782" s="2">
        <v>0</v>
      </c>
      <c r="P2782" s="2">
        <v>10719.11</v>
      </c>
      <c r="Q2782" s="2">
        <v>10719.11</v>
      </c>
      <c r="R2782" s="2">
        <v>21438.22</v>
      </c>
      <c r="S2782" s="2">
        <v>0</v>
      </c>
      <c r="T2782" s="2" t="s">
        <v>44</v>
      </c>
    </row>
    <row r="2783" spans="1:20" x14ac:dyDescent="0.25">
      <c r="A2783" s="2" t="s">
        <v>13</v>
      </c>
      <c r="B2783" s="2" t="s">
        <v>37</v>
      </c>
      <c r="C2783" s="2">
        <v>82019</v>
      </c>
      <c r="D2783" s="11">
        <v>44606</v>
      </c>
      <c r="E2783" s="2" t="s">
        <v>56</v>
      </c>
      <c r="F2783" s="2" t="s">
        <v>57</v>
      </c>
      <c r="G2783" s="2" t="s">
        <v>3497</v>
      </c>
      <c r="H2783" s="2" t="s">
        <v>41</v>
      </c>
      <c r="I2783" s="11">
        <v>43689</v>
      </c>
      <c r="J2783" s="2">
        <v>1087370</v>
      </c>
      <c r="K2783" s="2" t="s">
        <v>42</v>
      </c>
      <c r="L2783" s="2" t="s">
        <v>43</v>
      </c>
      <c r="M2783" s="2">
        <v>18</v>
      </c>
      <c r="N2783" s="2">
        <v>921500</v>
      </c>
      <c r="O2783" s="2">
        <v>165870</v>
      </c>
      <c r="P2783" s="2">
        <v>0</v>
      </c>
      <c r="Q2783" s="2">
        <v>0</v>
      </c>
      <c r="R2783" s="2">
        <v>165870</v>
      </c>
      <c r="S2783" s="2">
        <v>0</v>
      </c>
      <c r="T2783" s="2" t="s">
        <v>44</v>
      </c>
    </row>
    <row r="2784" spans="1:20" x14ac:dyDescent="0.25">
      <c r="A2784" s="2" t="s">
        <v>13</v>
      </c>
      <c r="B2784" s="2" t="s">
        <v>37</v>
      </c>
      <c r="C2784" s="2">
        <v>82019</v>
      </c>
      <c r="D2784" s="11">
        <v>44606</v>
      </c>
      <c r="E2784" s="2" t="s">
        <v>625</v>
      </c>
      <c r="F2784" s="2" t="s">
        <v>626</v>
      </c>
      <c r="G2784" s="2" t="s">
        <v>3498</v>
      </c>
      <c r="H2784" s="2" t="s">
        <v>41</v>
      </c>
      <c r="I2784" s="11">
        <v>43708</v>
      </c>
      <c r="J2784" s="2">
        <v>6909</v>
      </c>
      <c r="K2784" s="2" t="s">
        <v>42</v>
      </c>
      <c r="L2784" s="2" t="s">
        <v>43</v>
      </c>
      <c r="M2784" s="2">
        <v>18</v>
      </c>
      <c r="N2784" s="2">
        <v>5855</v>
      </c>
      <c r="O2784" s="2">
        <v>0</v>
      </c>
      <c r="P2784" s="2">
        <v>526.95000000000005</v>
      </c>
      <c r="Q2784" s="2">
        <v>526.95000000000005</v>
      </c>
      <c r="R2784" s="2">
        <v>1053.9000000000001</v>
      </c>
      <c r="S2784" s="2">
        <v>0</v>
      </c>
      <c r="T2784" s="2" t="s">
        <v>44</v>
      </c>
    </row>
    <row r="2785" spans="1:20" x14ac:dyDescent="0.25">
      <c r="A2785" s="2" t="s">
        <v>13</v>
      </c>
      <c r="B2785" s="2" t="s">
        <v>37</v>
      </c>
      <c r="C2785" s="2">
        <v>82019</v>
      </c>
      <c r="D2785" s="11">
        <v>44606</v>
      </c>
      <c r="E2785" s="2" t="s">
        <v>59</v>
      </c>
      <c r="F2785" s="2" t="s">
        <v>60</v>
      </c>
      <c r="G2785" s="2" t="s">
        <v>3499</v>
      </c>
      <c r="H2785" s="2" t="s">
        <v>41</v>
      </c>
      <c r="I2785" s="11">
        <v>43698</v>
      </c>
      <c r="J2785" s="2">
        <v>28852</v>
      </c>
      <c r="K2785" s="2" t="s">
        <v>42</v>
      </c>
      <c r="L2785" s="2" t="s">
        <v>43</v>
      </c>
      <c r="M2785" s="2">
        <v>18</v>
      </c>
      <c r="N2785" s="2">
        <v>24450</v>
      </c>
      <c r="O2785" s="2">
        <v>0</v>
      </c>
      <c r="P2785" s="2">
        <v>2201</v>
      </c>
      <c r="Q2785" s="2">
        <v>2201</v>
      </c>
      <c r="R2785" s="2">
        <v>4402</v>
      </c>
      <c r="S2785" s="2">
        <v>0</v>
      </c>
      <c r="T2785" s="2" t="s">
        <v>44</v>
      </c>
    </row>
    <row r="2786" spans="1:20" x14ac:dyDescent="0.25">
      <c r="A2786" s="2" t="s">
        <v>13</v>
      </c>
      <c r="B2786" s="2" t="s">
        <v>37</v>
      </c>
      <c r="C2786" s="2">
        <v>82019</v>
      </c>
      <c r="D2786" s="11">
        <v>44606</v>
      </c>
      <c r="E2786" s="2" t="s">
        <v>59</v>
      </c>
      <c r="F2786" s="2" t="s">
        <v>60</v>
      </c>
      <c r="G2786" s="2" t="s">
        <v>3500</v>
      </c>
      <c r="H2786" s="2" t="s">
        <v>41</v>
      </c>
      <c r="I2786" s="11">
        <v>43698</v>
      </c>
      <c r="J2786" s="2">
        <v>28852</v>
      </c>
      <c r="K2786" s="2" t="s">
        <v>42</v>
      </c>
      <c r="L2786" s="2" t="s">
        <v>43</v>
      </c>
      <c r="M2786" s="2">
        <v>18</v>
      </c>
      <c r="N2786" s="2">
        <v>24450</v>
      </c>
      <c r="O2786" s="2">
        <v>0</v>
      </c>
      <c r="P2786" s="2">
        <v>2201</v>
      </c>
      <c r="Q2786" s="2">
        <v>2201</v>
      </c>
      <c r="R2786" s="2">
        <v>4402</v>
      </c>
      <c r="S2786" s="2">
        <v>0</v>
      </c>
      <c r="T2786" s="2" t="s">
        <v>44</v>
      </c>
    </row>
    <row r="2787" spans="1:20" x14ac:dyDescent="0.25">
      <c r="A2787" s="2" t="s">
        <v>13</v>
      </c>
      <c r="B2787" s="2" t="s">
        <v>37</v>
      </c>
      <c r="C2787" s="2">
        <v>82019</v>
      </c>
      <c r="D2787" s="11">
        <v>44606</v>
      </c>
      <c r="E2787" s="2" t="s">
        <v>3501</v>
      </c>
      <c r="F2787" s="2" t="s">
        <v>3502</v>
      </c>
      <c r="G2787" s="2" t="s">
        <v>3503</v>
      </c>
      <c r="H2787" s="2" t="s">
        <v>41</v>
      </c>
      <c r="I2787" s="11">
        <v>43698</v>
      </c>
      <c r="J2787" s="2">
        <v>223020</v>
      </c>
      <c r="K2787" s="2" t="s">
        <v>42</v>
      </c>
      <c r="L2787" s="2" t="s">
        <v>43</v>
      </c>
      <c r="M2787" s="2">
        <v>18</v>
      </c>
      <c r="N2787" s="2">
        <v>189000</v>
      </c>
      <c r="O2787" s="2">
        <v>0</v>
      </c>
      <c r="P2787" s="2">
        <v>17010</v>
      </c>
      <c r="Q2787" s="2">
        <v>17010</v>
      </c>
      <c r="R2787" s="2">
        <v>34020</v>
      </c>
      <c r="S2787" s="2">
        <v>0</v>
      </c>
      <c r="T2787" s="2" t="s">
        <v>44</v>
      </c>
    </row>
    <row r="2788" spans="1:20" x14ac:dyDescent="0.25">
      <c r="A2788" s="2" t="s">
        <v>13</v>
      </c>
      <c r="B2788" s="2" t="s">
        <v>37</v>
      </c>
      <c r="C2788" s="2">
        <v>82019</v>
      </c>
      <c r="D2788" s="11">
        <v>44606</v>
      </c>
      <c r="E2788" s="2" t="s">
        <v>63</v>
      </c>
      <c r="F2788" s="2" t="s">
        <v>64</v>
      </c>
      <c r="G2788" s="2" t="s">
        <v>3504</v>
      </c>
      <c r="H2788" s="2" t="s">
        <v>41</v>
      </c>
      <c r="I2788" s="11">
        <v>43690</v>
      </c>
      <c r="J2788" s="2">
        <v>14160</v>
      </c>
      <c r="K2788" s="2" t="s">
        <v>42</v>
      </c>
      <c r="L2788" s="2" t="s">
        <v>43</v>
      </c>
      <c r="M2788" s="2">
        <v>18</v>
      </c>
      <c r="N2788" s="2">
        <v>12000</v>
      </c>
      <c r="O2788" s="2">
        <v>2160</v>
      </c>
      <c r="P2788" s="2">
        <v>0</v>
      </c>
      <c r="Q2788" s="2">
        <v>0</v>
      </c>
      <c r="R2788" s="2">
        <v>2160</v>
      </c>
      <c r="S2788" s="2">
        <v>0</v>
      </c>
      <c r="T2788" s="2" t="s">
        <v>44</v>
      </c>
    </row>
    <row r="2789" spans="1:20" x14ac:dyDescent="0.25">
      <c r="A2789" s="2" t="s">
        <v>13</v>
      </c>
      <c r="B2789" s="2" t="s">
        <v>37</v>
      </c>
      <c r="C2789" s="2">
        <v>82019</v>
      </c>
      <c r="D2789" s="11">
        <v>44606</v>
      </c>
      <c r="E2789" s="2" t="s">
        <v>63</v>
      </c>
      <c r="F2789" s="2" t="s">
        <v>64</v>
      </c>
      <c r="G2789" s="2" t="s">
        <v>3505</v>
      </c>
      <c r="H2789" s="2" t="s">
        <v>41</v>
      </c>
      <c r="I2789" s="11">
        <v>43703</v>
      </c>
      <c r="J2789" s="2">
        <v>1652</v>
      </c>
      <c r="K2789" s="2" t="s">
        <v>42</v>
      </c>
      <c r="L2789" s="2" t="s">
        <v>43</v>
      </c>
      <c r="M2789" s="2">
        <v>18</v>
      </c>
      <c r="N2789" s="2">
        <v>1400</v>
      </c>
      <c r="O2789" s="2">
        <v>252</v>
      </c>
      <c r="P2789" s="2">
        <v>0</v>
      </c>
      <c r="Q2789" s="2">
        <v>0</v>
      </c>
      <c r="R2789" s="2">
        <v>252</v>
      </c>
      <c r="S2789" s="2">
        <v>0</v>
      </c>
      <c r="T2789" s="2" t="s">
        <v>44</v>
      </c>
    </row>
    <row r="2790" spans="1:20" x14ac:dyDescent="0.25">
      <c r="A2790" s="2" t="s">
        <v>13</v>
      </c>
      <c r="B2790" s="2" t="s">
        <v>37</v>
      </c>
      <c r="C2790" s="2">
        <v>82019</v>
      </c>
      <c r="D2790" s="11">
        <v>44606</v>
      </c>
      <c r="E2790" s="2" t="s">
        <v>729</v>
      </c>
      <c r="F2790" s="2" t="s">
        <v>730</v>
      </c>
      <c r="G2790" s="2" t="s">
        <v>3506</v>
      </c>
      <c r="H2790" s="2" t="s">
        <v>41</v>
      </c>
      <c r="I2790" s="11">
        <v>43705</v>
      </c>
      <c r="J2790" s="2">
        <v>15270</v>
      </c>
      <c r="K2790" s="2" t="s">
        <v>42</v>
      </c>
      <c r="L2790" s="2" t="s">
        <v>43</v>
      </c>
      <c r="M2790" s="2">
        <v>18</v>
      </c>
      <c r="N2790" s="2">
        <v>12940</v>
      </c>
      <c r="O2790" s="2">
        <v>2330</v>
      </c>
      <c r="P2790" s="2">
        <v>0</v>
      </c>
      <c r="Q2790" s="2">
        <v>0</v>
      </c>
      <c r="R2790" s="2">
        <v>2330</v>
      </c>
      <c r="S2790" s="2">
        <v>0</v>
      </c>
      <c r="T2790" s="2" t="s">
        <v>44</v>
      </c>
    </row>
    <row r="2791" spans="1:20" x14ac:dyDescent="0.25">
      <c r="A2791" s="2" t="s">
        <v>13</v>
      </c>
      <c r="B2791" s="2" t="s">
        <v>37</v>
      </c>
      <c r="C2791" s="2">
        <v>82019</v>
      </c>
      <c r="D2791" s="11">
        <v>44606</v>
      </c>
      <c r="E2791" s="2" t="s">
        <v>729</v>
      </c>
      <c r="F2791" s="2" t="s">
        <v>730</v>
      </c>
      <c r="G2791" s="2" t="s">
        <v>3507</v>
      </c>
      <c r="H2791" s="2" t="s">
        <v>41</v>
      </c>
      <c r="I2791" s="11">
        <v>43698</v>
      </c>
      <c r="J2791" s="2">
        <v>772900</v>
      </c>
      <c r="K2791" s="2" t="s">
        <v>42</v>
      </c>
      <c r="L2791" s="2" t="s">
        <v>43</v>
      </c>
      <c r="M2791" s="2">
        <v>18</v>
      </c>
      <c r="N2791" s="2">
        <v>655000</v>
      </c>
      <c r="O2791" s="2">
        <v>117900</v>
      </c>
      <c r="P2791" s="2">
        <v>0</v>
      </c>
      <c r="Q2791" s="2">
        <v>0</v>
      </c>
      <c r="R2791" s="2">
        <v>117900</v>
      </c>
      <c r="S2791" s="2">
        <v>0</v>
      </c>
      <c r="T2791" s="2" t="s">
        <v>44</v>
      </c>
    </row>
    <row r="2792" spans="1:20" x14ac:dyDescent="0.25">
      <c r="A2792" s="2" t="s">
        <v>13</v>
      </c>
      <c r="B2792" s="2" t="s">
        <v>37</v>
      </c>
      <c r="C2792" s="2">
        <v>82019</v>
      </c>
      <c r="D2792" s="11">
        <v>44606</v>
      </c>
      <c r="E2792" s="2" t="s">
        <v>2573</v>
      </c>
      <c r="F2792" s="2" t="s">
        <v>2574</v>
      </c>
      <c r="G2792" s="2" t="s">
        <v>3508</v>
      </c>
      <c r="H2792" s="2" t="s">
        <v>41</v>
      </c>
      <c r="I2792" s="11">
        <v>43687</v>
      </c>
      <c r="J2792" s="2">
        <v>5707.12</v>
      </c>
      <c r="K2792" s="2" t="s">
        <v>42</v>
      </c>
      <c r="L2792" s="2" t="s">
        <v>43</v>
      </c>
      <c r="M2792" s="2">
        <v>18</v>
      </c>
      <c r="N2792" s="2">
        <v>4836.54</v>
      </c>
      <c r="O2792" s="2">
        <v>0</v>
      </c>
      <c r="P2792" s="2">
        <v>435.29</v>
      </c>
      <c r="Q2792" s="2">
        <v>435.29</v>
      </c>
      <c r="R2792" s="2">
        <v>870.58</v>
      </c>
      <c r="S2792" s="2">
        <v>0</v>
      </c>
      <c r="T2792" s="2" t="s">
        <v>44</v>
      </c>
    </row>
    <row r="2793" spans="1:20" x14ac:dyDescent="0.25">
      <c r="A2793" s="2" t="s">
        <v>13</v>
      </c>
      <c r="B2793" s="2" t="s">
        <v>37</v>
      </c>
      <c r="C2793" s="2">
        <v>82019</v>
      </c>
      <c r="D2793" s="11">
        <v>44606</v>
      </c>
      <c r="E2793" s="2" t="s">
        <v>2573</v>
      </c>
      <c r="F2793" s="2" t="s">
        <v>2574</v>
      </c>
      <c r="G2793" s="2" t="s">
        <v>3509</v>
      </c>
      <c r="H2793" s="2" t="s">
        <v>41</v>
      </c>
      <c r="I2793" s="11">
        <v>43705</v>
      </c>
      <c r="J2793" s="2">
        <v>18548.54</v>
      </c>
      <c r="K2793" s="2" t="s">
        <v>42</v>
      </c>
      <c r="L2793" s="2" t="s">
        <v>43</v>
      </c>
      <c r="M2793" s="2">
        <v>18</v>
      </c>
      <c r="N2793" s="2">
        <v>15719.1</v>
      </c>
      <c r="O2793" s="2">
        <v>0</v>
      </c>
      <c r="P2793" s="2">
        <v>1414.72</v>
      </c>
      <c r="Q2793" s="2">
        <v>1414.72</v>
      </c>
      <c r="R2793" s="2">
        <v>2829.44</v>
      </c>
      <c r="S2793" s="2">
        <v>0</v>
      </c>
      <c r="T2793" s="2" t="s">
        <v>44</v>
      </c>
    </row>
    <row r="2794" spans="1:20" x14ac:dyDescent="0.25">
      <c r="A2794" s="2" t="s">
        <v>13</v>
      </c>
      <c r="B2794" s="2" t="s">
        <v>37</v>
      </c>
      <c r="C2794" s="2">
        <v>82019</v>
      </c>
      <c r="D2794" s="11">
        <v>44606</v>
      </c>
      <c r="E2794" s="2" t="s">
        <v>738</v>
      </c>
      <c r="F2794" s="2" t="s">
        <v>739</v>
      </c>
      <c r="G2794" s="2" t="s">
        <v>3510</v>
      </c>
      <c r="H2794" s="2" t="s">
        <v>41</v>
      </c>
      <c r="I2794" s="11">
        <v>43703</v>
      </c>
      <c r="J2794" s="2">
        <v>9474</v>
      </c>
      <c r="K2794" s="2" t="s">
        <v>42</v>
      </c>
      <c r="L2794" s="2" t="s">
        <v>43</v>
      </c>
      <c r="M2794" s="2">
        <v>18</v>
      </c>
      <c r="N2794" s="2">
        <v>8029</v>
      </c>
      <c r="O2794" s="2">
        <v>0</v>
      </c>
      <c r="P2794" s="2">
        <v>722.61</v>
      </c>
      <c r="Q2794" s="2">
        <v>722.61</v>
      </c>
      <c r="R2794" s="2">
        <v>1445.22</v>
      </c>
      <c r="S2794" s="2">
        <v>0</v>
      </c>
      <c r="T2794" s="2" t="s">
        <v>44</v>
      </c>
    </row>
    <row r="2795" spans="1:20" x14ac:dyDescent="0.25">
      <c r="A2795" s="2" t="s">
        <v>13</v>
      </c>
      <c r="B2795" s="2" t="s">
        <v>37</v>
      </c>
      <c r="C2795" s="2">
        <v>82019</v>
      </c>
      <c r="D2795" s="11">
        <v>44606</v>
      </c>
      <c r="E2795" s="2" t="s">
        <v>1831</v>
      </c>
      <c r="F2795" s="2" t="s">
        <v>1832</v>
      </c>
      <c r="G2795" s="2" t="s">
        <v>3511</v>
      </c>
      <c r="H2795" s="2" t="s">
        <v>41</v>
      </c>
      <c r="I2795" s="11">
        <v>43687</v>
      </c>
      <c r="J2795" s="2">
        <v>51625</v>
      </c>
      <c r="K2795" s="2" t="s">
        <v>42</v>
      </c>
      <c r="L2795" s="2" t="s">
        <v>43</v>
      </c>
      <c r="M2795" s="2">
        <v>18</v>
      </c>
      <c r="N2795" s="2">
        <v>43750</v>
      </c>
      <c r="O2795" s="2">
        <v>7875</v>
      </c>
      <c r="P2795" s="2">
        <v>0</v>
      </c>
      <c r="Q2795" s="2">
        <v>0</v>
      </c>
      <c r="R2795" s="2">
        <v>7875</v>
      </c>
      <c r="S2795" s="2">
        <v>0</v>
      </c>
      <c r="T2795" s="2" t="s">
        <v>44</v>
      </c>
    </row>
    <row r="2796" spans="1:20" x14ac:dyDescent="0.25">
      <c r="A2796" s="2" t="s">
        <v>13</v>
      </c>
      <c r="B2796" s="2" t="s">
        <v>37</v>
      </c>
      <c r="C2796" s="2">
        <v>82019</v>
      </c>
      <c r="D2796" s="11">
        <v>44606</v>
      </c>
      <c r="E2796" s="2" t="s">
        <v>629</v>
      </c>
      <c r="F2796" s="2" t="s">
        <v>630</v>
      </c>
      <c r="G2796" s="2" t="s">
        <v>3512</v>
      </c>
      <c r="H2796" s="2" t="s">
        <v>41</v>
      </c>
      <c r="I2796" s="11">
        <v>43706</v>
      </c>
      <c r="J2796" s="2">
        <v>22995</v>
      </c>
      <c r="K2796" s="2" t="s">
        <v>42</v>
      </c>
      <c r="L2796" s="2" t="s">
        <v>43</v>
      </c>
      <c r="M2796" s="2">
        <v>5</v>
      </c>
      <c r="N2796" s="2">
        <v>21900</v>
      </c>
      <c r="O2796" s="2">
        <v>0</v>
      </c>
      <c r="P2796" s="2">
        <v>547.5</v>
      </c>
      <c r="Q2796" s="2">
        <v>547.5</v>
      </c>
      <c r="R2796" s="2">
        <v>1095</v>
      </c>
      <c r="S2796" s="2">
        <v>0</v>
      </c>
      <c r="T2796" s="2" t="s">
        <v>44</v>
      </c>
    </row>
    <row r="2797" spans="1:20" x14ac:dyDescent="0.25">
      <c r="A2797" s="2" t="s">
        <v>13</v>
      </c>
      <c r="B2797" s="2" t="s">
        <v>37</v>
      </c>
      <c r="C2797" s="2">
        <v>82019</v>
      </c>
      <c r="D2797" s="11">
        <v>44606</v>
      </c>
      <c r="E2797" s="2" t="s">
        <v>3513</v>
      </c>
      <c r="F2797" s="2" t="s">
        <v>3514</v>
      </c>
      <c r="G2797" s="2" t="s">
        <v>3515</v>
      </c>
      <c r="H2797" s="2" t="s">
        <v>41</v>
      </c>
      <c r="I2797" s="11">
        <v>43694</v>
      </c>
      <c r="J2797" s="2">
        <v>11773</v>
      </c>
      <c r="K2797" s="2" t="s">
        <v>42</v>
      </c>
      <c r="L2797" s="2" t="s">
        <v>43</v>
      </c>
      <c r="M2797" s="2">
        <v>12</v>
      </c>
      <c r="N2797" s="2">
        <v>10512</v>
      </c>
      <c r="O2797" s="2">
        <v>0</v>
      </c>
      <c r="P2797" s="2">
        <v>630.72</v>
      </c>
      <c r="Q2797" s="2">
        <v>630.72</v>
      </c>
      <c r="R2797" s="2">
        <v>1261.44</v>
      </c>
      <c r="S2797" s="2">
        <v>0</v>
      </c>
      <c r="T2797" s="2" t="s">
        <v>44</v>
      </c>
    </row>
    <row r="2798" spans="1:20" x14ac:dyDescent="0.25">
      <c r="A2798" s="2" t="s">
        <v>13</v>
      </c>
      <c r="B2798" s="2" t="s">
        <v>37</v>
      </c>
      <c r="C2798" s="2">
        <v>82019</v>
      </c>
      <c r="D2798" s="11">
        <v>44606</v>
      </c>
      <c r="E2798" s="2" t="s">
        <v>3513</v>
      </c>
      <c r="F2798" s="2" t="s">
        <v>3514</v>
      </c>
      <c r="G2798" s="2" t="s">
        <v>3516</v>
      </c>
      <c r="H2798" s="2" t="s">
        <v>41</v>
      </c>
      <c r="I2798" s="11">
        <v>43701</v>
      </c>
      <c r="J2798" s="2">
        <v>4608</v>
      </c>
      <c r="K2798" s="2" t="s">
        <v>42</v>
      </c>
      <c r="L2798" s="2" t="s">
        <v>43</v>
      </c>
      <c r="M2798" s="2">
        <v>12</v>
      </c>
      <c r="N2798" s="2">
        <v>4114</v>
      </c>
      <c r="O2798" s="2">
        <v>0</v>
      </c>
      <c r="P2798" s="2">
        <v>246.84</v>
      </c>
      <c r="Q2798" s="2">
        <v>246.84</v>
      </c>
      <c r="R2798" s="2">
        <v>493.68</v>
      </c>
      <c r="S2798" s="2">
        <v>0</v>
      </c>
      <c r="T2798" s="2" t="s">
        <v>44</v>
      </c>
    </row>
    <row r="2799" spans="1:20" x14ac:dyDescent="0.25">
      <c r="A2799" s="2" t="s">
        <v>13</v>
      </c>
      <c r="B2799" s="2" t="s">
        <v>37</v>
      </c>
      <c r="C2799" s="2">
        <v>82019</v>
      </c>
      <c r="D2799" s="11">
        <v>44606</v>
      </c>
      <c r="E2799" s="2" t="s">
        <v>101</v>
      </c>
      <c r="F2799" s="2" t="s">
        <v>102</v>
      </c>
      <c r="G2799" s="2" t="s">
        <v>3517</v>
      </c>
      <c r="H2799" s="2" t="s">
        <v>41</v>
      </c>
      <c r="I2799" s="11">
        <v>43683</v>
      </c>
      <c r="J2799" s="2">
        <v>11112</v>
      </c>
      <c r="K2799" s="2" t="s">
        <v>42</v>
      </c>
      <c r="L2799" s="2" t="s">
        <v>43</v>
      </c>
      <c r="M2799" s="2">
        <v>12</v>
      </c>
      <c r="N2799" s="2">
        <v>9642.86</v>
      </c>
      <c r="O2799" s="2">
        <v>0</v>
      </c>
      <c r="P2799" s="2">
        <v>578.57000000000005</v>
      </c>
      <c r="Q2799" s="2">
        <v>578.57000000000005</v>
      </c>
      <c r="R2799" s="2">
        <v>1157.1400000000001</v>
      </c>
      <c r="S2799" s="2">
        <v>0</v>
      </c>
      <c r="T2799" s="2" t="s">
        <v>44</v>
      </c>
    </row>
    <row r="2800" spans="1:20" x14ac:dyDescent="0.25">
      <c r="A2800" s="2" t="s">
        <v>13</v>
      </c>
      <c r="B2800" s="2" t="s">
        <v>37</v>
      </c>
      <c r="C2800" s="2">
        <v>82019</v>
      </c>
      <c r="D2800" s="11">
        <v>44606</v>
      </c>
      <c r="E2800" s="2" t="s">
        <v>101</v>
      </c>
      <c r="F2800" s="2" t="s">
        <v>102</v>
      </c>
      <c r="G2800" s="2" t="s">
        <v>3517</v>
      </c>
      <c r="H2800" s="2" t="s">
        <v>41</v>
      </c>
      <c r="I2800" s="11">
        <v>43683</v>
      </c>
      <c r="J2800" s="2">
        <v>11112</v>
      </c>
      <c r="K2800" s="2" t="s">
        <v>42</v>
      </c>
      <c r="L2800" s="2" t="s">
        <v>43</v>
      </c>
      <c r="M2800" s="2">
        <v>18</v>
      </c>
      <c r="N2800" s="2">
        <v>264</v>
      </c>
      <c r="O2800" s="2">
        <v>0</v>
      </c>
      <c r="P2800" s="2">
        <v>23.76</v>
      </c>
      <c r="Q2800" s="2">
        <v>23.76</v>
      </c>
      <c r="R2800" s="2">
        <v>47.52</v>
      </c>
      <c r="S2800" s="2">
        <v>0</v>
      </c>
      <c r="T2800" s="2" t="s">
        <v>44</v>
      </c>
    </row>
    <row r="2801" spans="1:20" x14ac:dyDescent="0.25">
      <c r="A2801" s="2" t="s">
        <v>13</v>
      </c>
      <c r="B2801" s="2" t="s">
        <v>37</v>
      </c>
      <c r="C2801" s="2">
        <v>82019</v>
      </c>
      <c r="D2801" s="11">
        <v>44606</v>
      </c>
      <c r="E2801" s="2" t="s">
        <v>101</v>
      </c>
      <c r="F2801" s="2" t="s">
        <v>102</v>
      </c>
      <c r="G2801" s="2" t="s">
        <v>3518</v>
      </c>
      <c r="H2801" s="2" t="s">
        <v>41</v>
      </c>
      <c r="I2801" s="11">
        <v>43686</v>
      </c>
      <c r="J2801" s="2">
        <v>6199</v>
      </c>
      <c r="K2801" s="2" t="s">
        <v>42</v>
      </c>
      <c r="L2801" s="2" t="s">
        <v>43</v>
      </c>
      <c r="M2801" s="2">
        <v>18</v>
      </c>
      <c r="N2801" s="2">
        <v>5253.42</v>
      </c>
      <c r="O2801" s="2">
        <v>0</v>
      </c>
      <c r="P2801" s="2">
        <v>472.81</v>
      </c>
      <c r="Q2801" s="2">
        <v>472.81</v>
      </c>
      <c r="R2801" s="2">
        <v>945.62</v>
      </c>
      <c r="S2801" s="2">
        <v>0</v>
      </c>
      <c r="T2801" s="2" t="s">
        <v>44</v>
      </c>
    </row>
    <row r="2802" spans="1:20" x14ac:dyDescent="0.25">
      <c r="A2802" s="2" t="s">
        <v>13</v>
      </c>
      <c r="B2802" s="2" t="s">
        <v>37</v>
      </c>
      <c r="C2802" s="2">
        <v>82019</v>
      </c>
      <c r="D2802" s="11">
        <v>44606</v>
      </c>
      <c r="E2802" s="2" t="s">
        <v>101</v>
      </c>
      <c r="F2802" s="2" t="s">
        <v>102</v>
      </c>
      <c r="G2802" s="2" t="s">
        <v>3519</v>
      </c>
      <c r="H2802" s="2" t="s">
        <v>41</v>
      </c>
      <c r="I2802" s="11">
        <v>43688</v>
      </c>
      <c r="J2802" s="2">
        <v>555</v>
      </c>
      <c r="K2802" s="2" t="s">
        <v>42</v>
      </c>
      <c r="L2802" s="2" t="s">
        <v>43</v>
      </c>
      <c r="M2802" s="2">
        <v>18</v>
      </c>
      <c r="N2802" s="2">
        <v>470</v>
      </c>
      <c r="O2802" s="2">
        <v>0</v>
      </c>
      <c r="P2802" s="2">
        <v>42.3</v>
      </c>
      <c r="Q2802" s="2">
        <v>42.3</v>
      </c>
      <c r="R2802" s="2">
        <v>84.6</v>
      </c>
      <c r="S2802" s="2">
        <v>0</v>
      </c>
      <c r="T2802" s="2" t="s">
        <v>44</v>
      </c>
    </row>
    <row r="2803" spans="1:20" x14ac:dyDescent="0.25">
      <c r="A2803" s="2" t="s">
        <v>13</v>
      </c>
      <c r="B2803" s="2" t="s">
        <v>37</v>
      </c>
      <c r="C2803" s="2">
        <v>82019</v>
      </c>
      <c r="D2803" s="11">
        <v>44606</v>
      </c>
      <c r="E2803" s="2" t="s">
        <v>101</v>
      </c>
      <c r="F2803" s="2" t="s">
        <v>102</v>
      </c>
      <c r="G2803" s="2" t="s">
        <v>3520</v>
      </c>
      <c r="H2803" s="2" t="s">
        <v>41</v>
      </c>
      <c r="I2803" s="11">
        <v>43690</v>
      </c>
      <c r="J2803" s="2">
        <v>12468</v>
      </c>
      <c r="K2803" s="2" t="s">
        <v>42</v>
      </c>
      <c r="L2803" s="2" t="s">
        <v>43</v>
      </c>
      <c r="M2803" s="2">
        <v>18</v>
      </c>
      <c r="N2803" s="2">
        <v>10535.44</v>
      </c>
      <c r="O2803" s="2">
        <v>0</v>
      </c>
      <c r="P2803" s="2">
        <v>948.2</v>
      </c>
      <c r="Q2803" s="2">
        <v>948.2</v>
      </c>
      <c r="R2803" s="2">
        <v>1896.4</v>
      </c>
      <c r="S2803" s="2">
        <v>0</v>
      </c>
      <c r="T2803" s="2" t="s">
        <v>44</v>
      </c>
    </row>
    <row r="2804" spans="1:20" x14ac:dyDescent="0.25">
      <c r="A2804" s="2" t="s">
        <v>13</v>
      </c>
      <c r="B2804" s="2" t="s">
        <v>37</v>
      </c>
      <c r="C2804" s="2">
        <v>82019</v>
      </c>
      <c r="D2804" s="11">
        <v>44606</v>
      </c>
      <c r="E2804" s="2" t="s">
        <v>101</v>
      </c>
      <c r="F2804" s="2" t="s">
        <v>102</v>
      </c>
      <c r="G2804" s="2" t="s">
        <v>3520</v>
      </c>
      <c r="H2804" s="2" t="s">
        <v>41</v>
      </c>
      <c r="I2804" s="11">
        <v>43690</v>
      </c>
      <c r="J2804" s="2">
        <v>12468</v>
      </c>
      <c r="K2804" s="2" t="s">
        <v>42</v>
      </c>
      <c r="L2804" s="2" t="s">
        <v>43</v>
      </c>
      <c r="M2804" s="2">
        <v>28</v>
      </c>
      <c r="N2804" s="2">
        <v>28</v>
      </c>
      <c r="O2804" s="2">
        <v>0</v>
      </c>
      <c r="P2804" s="2">
        <v>3.92</v>
      </c>
      <c r="Q2804" s="2">
        <v>3.92</v>
      </c>
      <c r="R2804" s="2">
        <v>7.84</v>
      </c>
      <c r="S2804" s="2">
        <v>0</v>
      </c>
      <c r="T2804" s="2" t="s">
        <v>44</v>
      </c>
    </row>
    <row r="2805" spans="1:20" x14ac:dyDescent="0.25">
      <c r="A2805" s="2" t="s">
        <v>13</v>
      </c>
      <c r="B2805" s="2" t="s">
        <v>37</v>
      </c>
      <c r="C2805" s="2">
        <v>82019</v>
      </c>
      <c r="D2805" s="11">
        <v>44606</v>
      </c>
      <c r="E2805" s="2" t="s">
        <v>101</v>
      </c>
      <c r="F2805" s="2" t="s">
        <v>102</v>
      </c>
      <c r="G2805" s="2" t="s">
        <v>3521</v>
      </c>
      <c r="H2805" s="2" t="s">
        <v>41</v>
      </c>
      <c r="I2805" s="11">
        <v>43694</v>
      </c>
      <c r="J2805" s="2">
        <v>1220</v>
      </c>
      <c r="K2805" s="2" t="s">
        <v>42</v>
      </c>
      <c r="L2805" s="2" t="s">
        <v>43</v>
      </c>
      <c r="M2805" s="2">
        <v>28</v>
      </c>
      <c r="N2805" s="2">
        <v>289.06</v>
      </c>
      <c r="O2805" s="2">
        <v>0</v>
      </c>
      <c r="P2805" s="2">
        <v>40.47</v>
      </c>
      <c r="Q2805" s="2">
        <v>40.47</v>
      </c>
      <c r="R2805" s="2">
        <v>80.94</v>
      </c>
      <c r="S2805" s="2">
        <v>0</v>
      </c>
      <c r="T2805" s="2" t="s">
        <v>44</v>
      </c>
    </row>
    <row r="2806" spans="1:20" x14ac:dyDescent="0.25">
      <c r="A2806" s="2" t="s">
        <v>13</v>
      </c>
      <c r="B2806" s="2" t="s">
        <v>37</v>
      </c>
      <c r="C2806" s="2">
        <v>82019</v>
      </c>
      <c r="D2806" s="11">
        <v>44606</v>
      </c>
      <c r="E2806" s="2" t="s">
        <v>101</v>
      </c>
      <c r="F2806" s="2" t="s">
        <v>102</v>
      </c>
      <c r="G2806" s="2" t="s">
        <v>3521</v>
      </c>
      <c r="H2806" s="2" t="s">
        <v>41</v>
      </c>
      <c r="I2806" s="11">
        <v>43694</v>
      </c>
      <c r="J2806" s="2">
        <v>1220</v>
      </c>
      <c r="K2806" s="2" t="s">
        <v>42</v>
      </c>
      <c r="L2806" s="2" t="s">
        <v>43</v>
      </c>
      <c r="M2806" s="2">
        <v>18</v>
      </c>
      <c r="N2806" s="2">
        <v>720</v>
      </c>
      <c r="O2806" s="2">
        <v>0</v>
      </c>
      <c r="P2806" s="2">
        <v>64.8</v>
      </c>
      <c r="Q2806" s="2">
        <v>64.8</v>
      </c>
      <c r="R2806" s="2">
        <v>129.6</v>
      </c>
      <c r="S2806" s="2">
        <v>0</v>
      </c>
      <c r="T2806" s="2" t="s">
        <v>44</v>
      </c>
    </row>
    <row r="2807" spans="1:20" x14ac:dyDescent="0.25">
      <c r="A2807" s="2" t="s">
        <v>13</v>
      </c>
      <c r="B2807" s="2" t="s">
        <v>37</v>
      </c>
      <c r="C2807" s="2">
        <v>82019</v>
      </c>
      <c r="D2807" s="11">
        <v>44606</v>
      </c>
      <c r="E2807" s="2" t="s">
        <v>101</v>
      </c>
      <c r="F2807" s="2" t="s">
        <v>102</v>
      </c>
      <c r="G2807" s="2" t="s">
        <v>3522</v>
      </c>
      <c r="H2807" s="2" t="s">
        <v>41</v>
      </c>
      <c r="I2807" s="11">
        <v>43699</v>
      </c>
      <c r="J2807" s="2">
        <v>952</v>
      </c>
      <c r="K2807" s="2" t="s">
        <v>42</v>
      </c>
      <c r="L2807" s="2" t="s">
        <v>43</v>
      </c>
      <c r="M2807" s="2">
        <v>18</v>
      </c>
      <c r="N2807" s="2">
        <v>806.69</v>
      </c>
      <c r="O2807" s="2">
        <v>0</v>
      </c>
      <c r="P2807" s="2">
        <v>72.599999999999994</v>
      </c>
      <c r="Q2807" s="2">
        <v>72.599999999999994</v>
      </c>
      <c r="R2807" s="2">
        <v>145.19999999999999</v>
      </c>
      <c r="S2807" s="2">
        <v>0</v>
      </c>
      <c r="T2807" s="2" t="s">
        <v>44</v>
      </c>
    </row>
    <row r="2808" spans="1:20" x14ac:dyDescent="0.25">
      <c r="A2808" s="2" t="s">
        <v>13</v>
      </c>
      <c r="B2808" s="2" t="s">
        <v>37</v>
      </c>
      <c r="C2808" s="2">
        <v>82019</v>
      </c>
      <c r="D2808" s="11">
        <v>44606</v>
      </c>
      <c r="E2808" s="2" t="s">
        <v>101</v>
      </c>
      <c r="F2808" s="2" t="s">
        <v>102</v>
      </c>
      <c r="G2808" s="2" t="s">
        <v>3523</v>
      </c>
      <c r="H2808" s="2" t="s">
        <v>41</v>
      </c>
      <c r="I2808" s="11">
        <v>43700</v>
      </c>
      <c r="J2808" s="2">
        <v>3863</v>
      </c>
      <c r="K2808" s="2" t="s">
        <v>42</v>
      </c>
      <c r="L2808" s="2" t="s">
        <v>43</v>
      </c>
      <c r="M2808" s="2">
        <v>5</v>
      </c>
      <c r="N2808" s="2">
        <v>2400</v>
      </c>
      <c r="O2808" s="2">
        <v>0</v>
      </c>
      <c r="P2808" s="2">
        <v>60</v>
      </c>
      <c r="Q2808" s="2">
        <v>60</v>
      </c>
      <c r="R2808" s="2">
        <v>120</v>
      </c>
      <c r="S2808" s="2">
        <v>0</v>
      </c>
      <c r="T2808" s="2" t="s">
        <v>44</v>
      </c>
    </row>
    <row r="2809" spans="1:20" x14ac:dyDescent="0.25">
      <c r="A2809" s="2" t="s">
        <v>13</v>
      </c>
      <c r="B2809" s="2" t="s">
        <v>37</v>
      </c>
      <c r="C2809" s="2">
        <v>82019</v>
      </c>
      <c r="D2809" s="11">
        <v>44606</v>
      </c>
      <c r="E2809" s="2" t="s">
        <v>101</v>
      </c>
      <c r="F2809" s="2" t="s">
        <v>102</v>
      </c>
      <c r="G2809" s="2" t="s">
        <v>3523</v>
      </c>
      <c r="H2809" s="2" t="s">
        <v>41</v>
      </c>
      <c r="I2809" s="11">
        <v>43700</v>
      </c>
      <c r="J2809" s="2">
        <v>3863</v>
      </c>
      <c r="K2809" s="2" t="s">
        <v>42</v>
      </c>
      <c r="L2809" s="2" t="s">
        <v>43</v>
      </c>
      <c r="M2809" s="2">
        <v>28</v>
      </c>
      <c r="N2809" s="2">
        <v>867.19</v>
      </c>
      <c r="O2809" s="2">
        <v>0</v>
      </c>
      <c r="P2809" s="2">
        <v>121.41</v>
      </c>
      <c r="Q2809" s="2">
        <v>121.41</v>
      </c>
      <c r="R2809" s="2">
        <v>242.82</v>
      </c>
      <c r="S2809" s="2">
        <v>0</v>
      </c>
      <c r="T2809" s="2" t="s">
        <v>44</v>
      </c>
    </row>
    <row r="2810" spans="1:20" x14ac:dyDescent="0.25">
      <c r="A2810" s="2" t="s">
        <v>13</v>
      </c>
      <c r="B2810" s="2" t="s">
        <v>37</v>
      </c>
      <c r="C2810" s="2">
        <v>82019</v>
      </c>
      <c r="D2810" s="11">
        <v>44606</v>
      </c>
      <c r="E2810" s="2" t="s">
        <v>101</v>
      </c>
      <c r="F2810" s="2" t="s">
        <v>102</v>
      </c>
      <c r="G2810" s="2" t="s">
        <v>3523</v>
      </c>
      <c r="H2810" s="2" t="s">
        <v>41</v>
      </c>
      <c r="I2810" s="11">
        <v>43700</v>
      </c>
      <c r="J2810" s="2">
        <v>3863</v>
      </c>
      <c r="K2810" s="2" t="s">
        <v>42</v>
      </c>
      <c r="L2810" s="2" t="s">
        <v>43</v>
      </c>
      <c r="M2810" s="2">
        <v>18</v>
      </c>
      <c r="N2810" s="2">
        <v>70</v>
      </c>
      <c r="O2810" s="2">
        <v>0</v>
      </c>
      <c r="P2810" s="2">
        <v>6.3</v>
      </c>
      <c r="Q2810" s="2">
        <v>6.3</v>
      </c>
      <c r="R2810" s="2">
        <v>12.6</v>
      </c>
      <c r="S2810" s="2">
        <v>0</v>
      </c>
      <c r="T2810" s="2" t="s">
        <v>44</v>
      </c>
    </row>
    <row r="2811" spans="1:20" x14ac:dyDescent="0.25">
      <c r="A2811" s="2" t="s">
        <v>13</v>
      </c>
      <c r="B2811" s="2" t="s">
        <v>37</v>
      </c>
      <c r="C2811" s="2">
        <v>82019</v>
      </c>
      <c r="D2811" s="11">
        <v>44606</v>
      </c>
      <c r="E2811" s="2" t="s">
        <v>101</v>
      </c>
      <c r="F2811" s="2" t="s">
        <v>102</v>
      </c>
      <c r="G2811" s="2" t="s">
        <v>3524</v>
      </c>
      <c r="H2811" s="2" t="s">
        <v>41</v>
      </c>
      <c r="I2811" s="11">
        <v>43700</v>
      </c>
      <c r="J2811" s="2">
        <v>514</v>
      </c>
      <c r="K2811" s="2" t="s">
        <v>42</v>
      </c>
      <c r="L2811" s="2" t="s">
        <v>43</v>
      </c>
      <c r="M2811" s="2">
        <v>18</v>
      </c>
      <c r="N2811" s="2">
        <v>436</v>
      </c>
      <c r="O2811" s="2">
        <v>0</v>
      </c>
      <c r="P2811" s="2">
        <v>39.24</v>
      </c>
      <c r="Q2811" s="2">
        <v>39.24</v>
      </c>
      <c r="R2811" s="2">
        <v>78.48</v>
      </c>
      <c r="S2811" s="2">
        <v>0</v>
      </c>
      <c r="T2811" s="2" t="s">
        <v>44</v>
      </c>
    </row>
    <row r="2812" spans="1:20" x14ac:dyDescent="0.25">
      <c r="A2812" s="2" t="s">
        <v>13</v>
      </c>
      <c r="B2812" s="2" t="s">
        <v>37</v>
      </c>
      <c r="C2812" s="2">
        <v>82019</v>
      </c>
      <c r="D2812" s="11">
        <v>44606</v>
      </c>
      <c r="E2812" s="2" t="s">
        <v>101</v>
      </c>
      <c r="F2812" s="2" t="s">
        <v>102</v>
      </c>
      <c r="G2812" s="2" t="s">
        <v>3525</v>
      </c>
      <c r="H2812" s="2" t="s">
        <v>41</v>
      </c>
      <c r="I2812" s="11">
        <v>43701</v>
      </c>
      <c r="J2812" s="2">
        <v>575</v>
      </c>
      <c r="K2812" s="2" t="s">
        <v>42</v>
      </c>
      <c r="L2812" s="2" t="s">
        <v>43</v>
      </c>
      <c r="M2812" s="2">
        <v>18</v>
      </c>
      <c r="N2812" s="2">
        <v>487.42</v>
      </c>
      <c r="O2812" s="2">
        <v>0</v>
      </c>
      <c r="P2812" s="2">
        <v>43.87</v>
      </c>
      <c r="Q2812" s="2">
        <v>43.87</v>
      </c>
      <c r="R2812" s="2">
        <v>87.74</v>
      </c>
      <c r="S2812" s="2">
        <v>0</v>
      </c>
      <c r="T2812" s="2" t="s">
        <v>44</v>
      </c>
    </row>
    <row r="2813" spans="1:20" x14ac:dyDescent="0.25">
      <c r="A2813" s="2" t="s">
        <v>13</v>
      </c>
      <c r="B2813" s="2" t="s">
        <v>37</v>
      </c>
      <c r="C2813" s="2">
        <v>82019</v>
      </c>
      <c r="D2813" s="11">
        <v>44606</v>
      </c>
      <c r="E2813" s="2" t="s">
        <v>101</v>
      </c>
      <c r="F2813" s="2" t="s">
        <v>102</v>
      </c>
      <c r="G2813" s="2" t="s">
        <v>3526</v>
      </c>
      <c r="H2813" s="2" t="s">
        <v>41</v>
      </c>
      <c r="I2813" s="11">
        <v>43701</v>
      </c>
      <c r="J2813" s="2">
        <v>2043</v>
      </c>
      <c r="K2813" s="2" t="s">
        <v>42</v>
      </c>
      <c r="L2813" s="2" t="s">
        <v>43</v>
      </c>
      <c r="M2813" s="2">
        <v>18</v>
      </c>
      <c r="N2813" s="2">
        <v>1731.35</v>
      </c>
      <c r="O2813" s="2">
        <v>0</v>
      </c>
      <c r="P2813" s="2">
        <v>155.81</v>
      </c>
      <c r="Q2813" s="2">
        <v>155.81</v>
      </c>
      <c r="R2813" s="2">
        <v>311.62</v>
      </c>
      <c r="S2813" s="2">
        <v>0</v>
      </c>
      <c r="T2813" s="2" t="s">
        <v>44</v>
      </c>
    </row>
    <row r="2814" spans="1:20" x14ac:dyDescent="0.25">
      <c r="A2814" s="2" t="s">
        <v>13</v>
      </c>
      <c r="B2814" s="2" t="s">
        <v>37</v>
      </c>
      <c r="C2814" s="2">
        <v>82019</v>
      </c>
      <c r="D2814" s="11">
        <v>44606</v>
      </c>
      <c r="E2814" s="2" t="s">
        <v>101</v>
      </c>
      <c r="F2814" s="2" t="s">
        <v>102</v>
      </c>
      <c r="G2814" s="2" t="s">
        <v>3527</v>
      </c>
      <c r="H2814" s="2" t="s">
        <v>41</v>
      </c>
      <c r="I2814" s="11">
        <v>43702</v>
      </c>
      <c r="J2814" s="2">
        <v>389</v>
      </c>
      <c r="K2814" s="2" t="s">
        <v>42</v>
      </c>
      <c r="L2814" s="2" t="s">
        <v>43</v>
      </c>
      <c r="M2814" s="2">
        <v>18</v>
      </c>
      <c r="N2814" s="2">
        <v>330</v>
      </c>
      <c r="O2814" s="2">
        <v>0</v>
      </c>
      <c r="P2814" s="2">
        <v>29.7</v>
      </c>
      <c r="Q2814" s="2">
        <v>29.7</v>
      </c>
      <c r="R2814" s="2">
        <v>59.4</v>
      </c>
      <c r="S2814" s="2">
        <v>0</v>
      </c>
      <c r="T2814" s="2" t="s">
        <v>44</v>
      </c>
    </row>
    <row r="2815" spans="1:20" x14ac:dyDescent="0.25">
      <c r="A2815" s="2" t="s">
        <v>13</v>
      </c>
      <c r="B2815" s="2" t="s">
        <v>37</v>
      </c>
      <c r="C2815" s="2">
        <v>82019</v>
      </c>
      <c r="D2815" s="11">
        <v>44606</v>
      </c>
      <c r="E2815" s="2" t="s">
        <v>101</v>
      </c>
      <c r="F2815" s="2" t="s">
        <v>102</v>
      </c>
      <c r="G2815" s="2" t="s">
        <v>3306</v>
      </c>
      <c r="H2815" s="2" t="s">
        <v>41</v>
      </c>
      <c r="I2815" s="11">
        <v>43704</v>
      </c>
      <c r="J2815" s="2">
        <v>16227.12</v>
      </c>
      <c r="K2815" s="2" t="s">
        <v>42</v>
      </c>
      <c r="L2815" s="2" t="s">
        <v>43</v>
      </c>
      <c r="M2815" s="2">
        <v>18</v>
      </c>
      <c r="N2815" s="2">
        <v>13539.65</v>
      </c>
      <c r="O2815" s="2">
        <v>0</v>
      </c>
      <c r="P2815" s="2">
        <v>1218.57</v>
      </c>
      <c r="Q2815" s="2">
        <v>1218.57</v>
      </c>
      <c r="R2815" s="2">
        <v>2437.14</v>
      </c>
      <c r="S2815" s="2">
        <v>0</v>
      </c>
      <c r="T2815" s="2" t="s">
        <v>44</v>
      </c>
    </row>
    <row r="2816" spans="1:20" x14ac:dyDescent="0.25">
      <c r="A2816" s="2" t="s">
        <v>13</v>
      </c>
      <c r="B2816" s="2" t="s">
        <v>37</v>
      </c>
      <c r="C2816" s="2">
        <v>82019</v>
      </c>
      <c r="D2816" s="11">
        <v>44606</v>
      </c>
      <c r="E2816" s="2" t="s">
        <v>101</v>
      </c>
      <c r="F2816" s="2" t="s">
        <v>102</v>
      </c>
      <c r="G2816" s="2" t="s">
        <v>3528</v>
      </c>
      <c r="H2816" s="2" t="s">
        <v>41</v>
      </c>
      <c r="I2816" s="11">
        <v>43707</v>
      </c>
      <c r="J2816" s="2">
        <v>26765</v>
      </c>
      <c r="K2816" s="2" t="s">
        <v>42</v>
      </c>
      <c r="L2816" s="2" t="s">
        <v>43</v>
      </c>
      <c r="M2816" s="2">
        <v>18</v>
      </c>
      <c r="N2816" s="2">
        <v>22682.17</v>
      </c>
      <c r="O2816" s="2">
        <v>0</v>
      </c>
      <c r="P2816" s="2">
        <v>2041.4</v>
      </c>
      <c r="Q2816" s="2">
        <v>2041.4</v>
      </c>
      <c r="R2816" s="2">
        <v>4082.8</v>
      </c>
      <c r="S2816" s="2">
        <v>0</v>
      </c>
      <c r="T2816" s="2" t="s">
        <v>44</v>
      </c>
    </row>
    <row r="2817" spans="1:20" x14ac:dyDescent="0.25">
      <c r="A2817" s="2" t="s">
        <v>13</v>
      </c>
      <c r="B2817" s="2" t="s">
        <v>37</v>
      </c>
      <c r="C2817" s="2">
        <v>82019</v>
      </c>
      <c r="D2817" s="11">
        <v>44606</v>
      </c>
      <c r="E2817" s="2" t="s">
        <v>101</v>
      </c>
      <c r="F2817" s="2" t="s">
        <v>102</v>
      </c>
      <c r="G2817" s="2" t="s">
        <v>3529</v>
      </c>
      <c r="H2817" s="2" t="s">
        <v>41</v>
      </c>
      <c r="I2817" s="11">
        <v>43708</v>
      </c>
      <c r="J2817" s="2">
        <v>7799</v>
      </c>
      <c r="K2817" s="2" t="s">
        <v>42</v>
      </c>
      <c r="L2817" s="2" t="s">
        <v>43</v>
      </c>
      <c r="M2817" s="2">
        <v>28</v>
      </c>
      <c r="N2817" s="2">
        <v>890.63</v>
      </c>
      <c r="O2817" s="2">
        <v>0</v>
      </c>
      <c r="P2817" s="2">
        <v>124.69</v>
      </c>
      <c r="Q2817" s="2">
        <v>124.69</v>
      </c>
      <c r="R2817" s="2">
        <v>249.38</v>
      </c>
      <c r="S2817" s="2">
        <v>0</v>
      </c>
      <c r="T2817" s="2" t="s">
        <v>44</v>
      </c>
    </row>
    <row r="2818" spans="1:20" x14ac:dyDescent="0.25">
      <c r="A2818" s="2" t="s">
        <v>13</v>
      </c>
      <c r="B2818" s="2" t="s">
        <v>37</v>
      </c>
      <c r="C2818" s="2">
        <v>82019</v>
      </c>
      <c r="D2818" s="11">
        <v>44606</v>
      </c>
      <c r="E2818" s="2" t="s">
        <v>101</v>
      </c>
      <c r="F2818" s="2" t="s">
        <v>102</v>
      </c>
      <c r="G2818" s="2" t="s">
        <v>3529</v>
      </c>
      <c r="H2818" s="2" t="s">
        <v>41</v>
      </c>
      <c r="I2818" s="11">
        <v>43708</v>
      </c>
      <c r="J2818" s="2">
        <v>7799</v>
      </c>
      <c r="K2818" s="2" t="s">
        <v>42</v>
      </c>
      <c r="L2818" s="2" t="s">
        <v>43</v>
      </c>
      <c r="M2818" s="2">
        <v>5</v>
      </c>
      <c r="N2818" s="2">
        <v>4360</v>
      </c>
      <c r="O2818" s="2">
        <v>0</v>
      </c>
      <c r="P2818" s="2">
        <v>109</v>
      </c>
      <c r="Q2818" s="2">
        <v>109</v>
      </c>
      <c r="R2818" s="2">
        <v>218</v>
      </c>
      <c r="S2818" s="2">
        <v>0</v>
      </c>
      <c r="T2818" s="2" t="s">
        <v>44</v>
      </c>
    </row>
    <row r="2819" spans="1:20" x14ac:dyDescent="0.25">
      <c r="A2819" s="2" t="s">
        <v>13</v>
      </c>
      <c r="B2819" s="2" t="s">
        <v>37</v>
      </c>
      <c r="C2819" s="2">
        <v>82019</v>
      </c>
      <c r="D2819" s="11">
        <v>44606</v>
      </c>
      <c r="E2819" s="2" t="s">
        <v>101</v>
      </c>
      <c r="F2819" s="2" t="s">
        <v>102</v>
      </c>
      <c r="G2819" s="2" t="s">
        <v>3529</v>
      </c>
      <c r="H2819" s="2" t="s">
        <v>41</v>
      </c>
      <c r="I2819" s="11">
        <v>43708</v>
      </c>
      <c r="J2819" s="2">
        <v>7799</v>
      </c>
      <c r="K2819" s="2" t="s">
        <v>42</v>
      </c>
      <c r="L2819" s="2" t="s">
        <v>43</v>
      </c>
      <c r="M2819" s="2">
        <v>18</v>
      </c>
      <c r="N2819" s="2">
        <v>1594.32</v>
      </c>
      <c r="O2819" s="2">
        <v>0</v>
      </c>
      <c r="P2819" s="2">
        <v>143.49</v>
      </c>
      <c r="Q2819" s="2">
        <v>143.49</v>
      </c>
      <c r="R2819" s="2">
        <v>286.98</v>
      </c>
      <c r="S2819" s="2">
        <v>0</v>
      </c>
      <c r="T2819" s="2" t="s">
        <v>44</v>
      </c>
    </row>
    <row r="2820" spans="1:20" x14ac:dyDescent="0.25">
      <c r="A2820" s="2" t="s">
        <v>13</v>
      </c>
      <c r="B2820" s="2" t="s">
        <v>37</v>
      </c>
      <c r="C2820" s="2">
        <v>82019</v>
      </c>
      <c r="D2820" s="11">
        <v>44606</v>
      </c>
      <c r="E2820" s="2" t="s">
        <v>124</v>
      </c>
      <c r="F2820" s="2" t="s">
        <v>125</v>
      </c>
      <c r="G2820" s="2" t="s">
        <v>3530</v>
      </c>
      <c r="H2820" s="2" t="s">
        <v>41</v>
      </c>
      <c r="I2820" s="11">
        <v>43683</v>
      </c>
      <c r="J2820" s="2">
        <v>10080</v>
      </c>
      <c r="K2820" s="2" t="s">
        <v>42</v>
      </c>
      <c r="L2820" s="2" t="s">
        <v>43</v>
      </c>
      <c r="M2820" s="2">
        <v>18</v>
      </c>
      <c r="N2820" s="2">
        <v>8542.56</v>
      </c>
      <c r="O2820" s="2">
        <v>0</v>
      </c>
      <c r="P2820" s="2">
        <v>768.83</v>
      </c>
      <c r="Q2820" s="2">
        <v>768.83</v>
      </c>
      <c r="R2820" s="2">
        <v>1537.66</v>
      </c>
      <c r="S2820" s="2">
        <v>0</v>
      </c>
      <c r="T2820" s="2" t="s">
        <v>44</v>
      </c>
    </row>
    <row r="2821" spans="1:20" x14ac:dyDescent="0.25">
      <c r="A2821" s="2" t="s">
        <v>13</v>
      </c>
      <c r="B2821" s="2" t="s">
        <v>37</v>
      </c>
      <c r="C2821" s="2">
        <v>82019</v>
      </c>
      <c r="D2821" s="11">
        <v>44606</v>
      </c>
      <c r="E2821" s="2" t="s">
        <v>124</v>
      </c>
      <c r="F2821" s="2" t="s">
        <v>125</v>
      </c>
      <c r="G2821" s="2" t="s">
        <v>3531</v>
      </c>
      <c r="H2821" s="2" t="s">
        <v>41</v>
      </c>
      <c r="I2821" s="11">
        <v>43683</v>
      </c>
      <c r="J2821" s="2">
        <v>2950</v>
      </c>
      <c r="K2821" s="2" t="s">
        <v>42</v>
      </c>
      <c r="L2821" s="2" t="s">
        <v>43</v>
      </c>
      <c r="M2821" s="2">
        <v>18</v>
      </c>
      <c r="N2821" s="2">
        <v>2500</v>
      </c>
      <c r="O2821" s="2">
        <v>0</v>
      </c>
      <c r="P2821" s="2">
        <v>225</v>
      </c>
      <c r="Q2821" s="2">
        <v>225</v>
      </c>
      <c r="R2821" s="2">
        <v>450</v>
      </c>
      <c r="S2821" s="2">
        <v>0</v>
      </c>
      <c r="T2821" s="2" t="s">
        <v>44</v>
      </c>
    </row>
    <row r="2822" spans="1:20" x14ac:dyDescent="0.25">
      <c r="A2822" s="2" t="s">
        <v>13</v>
      </c>
      <c r="B2822" s="2" t="s">
        <v>37</v>
      </c>
      <c r="C2822" s="2">
        <v>82019</v>
      </c>
      <c r="D2822" s="11">
        <v>44606</v>
      </c>
      <c r="E2822" s="2" t="s">
        <v>124</v>
      </c>
      <c r="F2822" s="2" t="s">
        <v>125</v>
      </c>
      <c r="G2822" s="2" t="s">
        <v>3532</v>
      </c>
      <c r="H2822" s="2" t="s">
        <v>41</v>
      </c>
      <c r="I2822" s="11">
        <v>43684</v>
      </c>
      <c r="J2822" s="2">
        <v>6999</v>
      </c>
      <c r="K2822" s="2" t="s">
        <v>42</v>
      </c>
      <c r="L2822" s="2" t="s">
        <v>43</v>
      </c>
      <c r="M2822" s="2">
        <v>18</v>
      </c>
      <c r="N2822" s="2">
        <v>5931.54</v>
      </c>
      <c r="O2822" s="2">
        <v>0</v>
      </c>
      <c r="P2822" s="2">
        <v>533.84</v>
      </c>
      <c r="Q2822" s="2">
        <v>533.84</v>
      </c>
      <c r="R2822" s="2">
        <v>1067.68</v>
      </c>
      <c r="S2822" s="2">
        <v>0</v>
      </c>
      <c r="T2822" s="2" t="s">
        <v>44</v>
      </c>
    </row>
    <row r="2823" spans="1:20" x14ac:dyDescent="0.25">
      <c r="A2823" s="2" t="s">
        <v>13</v>
      </c>
      <c r="B2823" s="2" t="s">
        <v>37</v>
      </c>
      <c r="C2823" s="2">
        <v>82019</v>
      </c>
      <c r="D2823" s="11">
        <v>44606</v>
      </c>
      <c r="E2823" s="2" t="s">
        <v>124</v>
      </c>
      <c r="F2823" s="2" t="s">
        <v>125</v>
      </c>
      <c r="G2823" s="2" t="s">
        <v>3533</v>
      </c>
      <c r="H2823" s="2" t="s">
        <v>41</v>
      </c>
      <c r="I2823" s="11">
        <v>43698</v>
      </c>
      <c r="J2823" s="2">
        <v>7000</v>
      </c>
      <c r="K2823" s="2" t="s">
        <v>42</v>
      </c>
      <c r="L2823" s="2" t="s">
        <v>43</v>
      </c>
      <c r="M2823" s="2">
        <v>18</v>
      </c>
      <c r="N2823" s="2">
        <v>5932.56</v>
      </c>
      <c r="O2823" s="2">
        <v>0</v>
      </c>
      <c r="P2823" s="2">
        <v>533.92999999999995</v>
      </c>
      <c r="Q2823" s="2">
        <v>533.92999999999995</v>
      </c>
      <c r="R2823" s="2">
        <v>1067.8599999999999</v>
      </c>
      <c r="S2823" s="2">
        <v>0</v>
      </c>
      <c r="T2823" s="2" t="s">
        <v>44</v>
      </c>
    </row>
    <row r="2824" spans="1:20" x14ac:dyDescent="0.25">
      <c r="A2824" s="2" t="s">
        <v>13</v>
      </c>
      <c r="B2824" s="2" t="s">
        <v>37</v>
      </c>
      <c r="C2824" s="2">
        <v>82019</v>
      </c>
      <c r="D2824" s="11">
        <v>44606</v>
      </c>
      <c r="E2824" s="2" t="s">
        <v>124</v>
      </c>
      <c r="F2824" s="2" t="s">
        <v>125</v>
      </c>
      <c r="G2824" s="2" t="s">
        <v>3534</v>
      </c>
      <c r="H2824" s="2" t="s">
        <v>41</v>
      </c>
      <c r="I2824" s="11">
        <v>43699</v>
      </c>
      <c r="J2824" s="2">
        <v>9966</v>
      </c>
      <c r="K2824" s="2" t="s">
        <v>42</v>
      </c>
      <c r="L2824" s="2" t="s">
        <v>43</v>
      </c>
      <c r="M2824" s="2">
        <v>18</v>
      </c>
      <c r="N2824" s="2">
        <v>8446.06</v>
      </c>
      <c r="O2824" s="2">
        <v>0</v>
      </c>
      <c r="P2824" s="2">
        <v>760.15</v>
      </c>
      <c r="Q2824" s="2">
        <v>760.15</v>
      </c>
      <c r="R2824" s="2">
        <v>1520.3</v>
      </c>
      <c r="S2824" s="2">
        <v>0</v>
      </c>
      <c r="T2824" s="2" t="s">
        <v>44</v>
      </c>
    </row>
    <row r="2825" spans="1:20" x14ac:dyDescent="0.25">
      <c r="A2825" s="2" t="s">
        <v>13</v>
      </c>
      <c r="B2825" s="2" t="s">
        <v>37</v>
      </c>
      <c r="C2825" s="2">
        <v>82019</v>
      </c>
      <c r="D2825" s="11">
        <v>44606</v>
      </c>
      <c r="E2825" s="2" t="s">
        <v>124</v>
      </c>
      <c r="F2825" s="2" t="s">
        <v>125</v>
      </c>
      <c r="G2825" s="2" t="s">
        <v>3535</v>
      </c>
      <c r="H2825" s="2" t="s">
        <v>41</v>
      </c>
      <c r="I2825" s="11">
        <v>43704</v>
      </c>
      <c r="J2825" s="2">
        <v>11237</v>
      </c>
      <c r="K2825" s="2" t="s">
        <v>42</v>
      </c>
      <c r="L2825" s="2" t="s">
        <v>43</v>
      </c>
      <c r="M2825" s="2">
        <v>18</v>
      </c>
      <c r="N2825" s="2">
        <v>9522.7800000000007</v>
      </c>
      <c r="O2825" s="2">
        <v>0</v>
      </c>
      <c r="P2825" s="2">
        <v>857.05</v>
      </c>
      <c r="Q2825" s="2">
        <v>857.05</v>
      </c>
      <c r="R2825" s="2">
        <v>1714.1</v>
      </c>
      <c r="S2825" s="2">
        <v>0</v>
      </c>
      <c r="T2825" s="2" t="s">
        <v>44</v>
      </c>
    </row>
    <row r="2826" spans="1:20" x14ac:dyDescent="0.25">
      <c r="A2826" s="2" t="s">
        <v>13</v>
      </c>
      <c r="B2826" s="2" t="s">
        <v>37</v>
      </c>
      <c r="C2826" s="2">
        <v>82019</v>
      </c>
      <c r="D2826" s="11">
        <v>44606</v>
      </c>
      <c r="E2826" s="2" t="s">
        <v>124</v>
      </c>
      <c r="F2826" s="2" t="s">
        <v>125</v>
      </c>
      <c r="G2826" s="2" t="s">
        <v>3536</v>
      </c>
      <c r="H2826" s="2" t="s">
        <v>41</v>
      </c>
      <c r="I2826" s="11">
        <v>43704</v>
      </c>
      <c r="J2826" s="2">
        <v>2950</v>
      </c>
      <c r="K2826" s="2" t="s">
        <v>42</v>
      </c>
      <c r="L2826" s="2" t="s">
        <v>43</v>
      </c>
      <c r="M2826" s="2">
        <v>18</v>
      </c>
      <c r="N2826" s="2">
        <v>2500</v>
      </c>
      <c r="O2826" s="2">
        <v>0</v>
      </c>
      <c r="P2826" s="2">
        <v>225</v>
      </c>
      <c r="Q2826" s="2">
        <v>225</v>
      </c>
      <c r="R2826" s="2">
        <v>450</v>
      </c>
      <c r="S2826" s="2">
        <v>0</v>
      </c>
      <c r="T2826" s="2" t="s">
        <v>44</v>
      </c>
    </row>
    <row r="2827" spans="1:20" x14ac:dyDescent="0.25">
      <c r="A2827" s="2" t="s">
        <v>13</v>
      </c>
      <c r="B2827" s="2" t="s">
        <v>37</v>
      </c>
      <c r="C2827" s="2">
        <v>82019</v>
      </c>
      <c r="D2827" s="11">
        <v>44606</v>
      </c>
      <c r="E2827" s="2" t="s">
        <v>795</v>
      </c>
      <c r="F2827" s="2" t="s">
        <v>796</v>
      </c>
      <c r="G2827" s="2" t="s">
        <v>3537</v>
      </c>
      <c r="H2827" s="2" t="s">
        <v>41</v>
      </c>
      <c r="I2827" s="11">
        <v>43700</v>
      </c>
      <c r="J2827" s="2">
        <v>5192</v>
      </c>
      <c r="K2827" s="2" t="s">
        <v>42</v>
      </c>
      <c r="L2827" s="2" t="s">
        <v>43</v>
      </c>
      <c r="M2827" s="2">
        <v>18</v>
      </c>
      <c r="N2827" s="2">
        <v>4400</v>
      </c>
      <c r="O2827" s="2">
        <v>0</v>
      </c>
      <c r="P2827" s="2">
        <v>396</v>
      </c>
      <c r="Q2827" s="2">
        <v>396</v>
      </c>
      <c r="R2827" s="2">
        <v>792</v>
      </c>
      <c r="S2827" s="2">
        <v>0</v>
      </c>
      <c r="T2827" s="2" t="s">
        <v>44</v>
      </c>
    </row>
    <row r="2828" spans="1:20" x14ac:dyDescent="0.25">
      <c r="A2828" s="2" t="s">
        <v>13</v>
      </c>
      <c r="B2828" s="2" t="s">
        <v>37</v>
      </c>
      <c r="C2828" s="2">
        <v>82019</v>
      </c>
      <c r="D2828" s="11">
        <v>44606</v>
      </c>
      <c r="E2828" s="2" t="s">
        <v>1347</v>
      </c>
      <c r="F2828" s="2" t="s">
        <v>1348</v>
      </c>
      <c r="G2828" s="2" t="s">
        <v>3538</v>
      </c>
      <c r="H2828" s="2" t="s">
        <v>41</v>
      </c>
      <c r="I2828" s="11">
        <v>43682</v>
      </c>
      <c r="J2828" s="2">
        <v>1106250</v>
      </c>
      <c r="K2828" s="2" t="s">
        <v>42</v>
      </c>
      <c r="L2828" s="2" t="s">
        <v>43</v>
      </c>
      <c r="M2828" s="2">
        <v>18</v>
      </c>
      <c r="N2828" s="2">
        <v>937500</v>
      </c>
      <c r="O2828" s="2">
        <v>168750</v>
      </c>
      <c r="P2828" s="2">
        <v>0</v>
      </c>
      <c r="Q2828" s="2">
        <v>0</v>
      </c>
      <c r="R2828" s="2">
        <v>168750</v>
      </c>
      <c r="S2828" s="2">
        <v>0</v>
      </c>
      <c r="T2828" s="2" t="s">
        <v>44</v>
      </c>
    </row>
    <row r="2829" spans="1:20" x14ac:dyDescent="0.25">
      <c r="A2829" s="2" t="s">
        <v>13</v>
      </c>
      <c r="B2829" s="2" t="s">
        <v>37</v>
      </c>
      <c r="C2829" s="2">
        <v>82019</v>
      </c>
      <c r="D2829" s="11">
        <v>44606</v>
      </c>
      <c r="E2829" s="2" t="s">
        <v>131</v>
      </c>
      <c r="F2829" s="2" t="s">
        <v>132</v>
      </c>
      <c r="G2829" s="2" t="s">
        <v>3539</v>
      </c>
      <c r="H2829" s="2" t="s">
        <v>41</v>
      </c>
      <c r="I2829" s="11">
        <v>43684</v>
      </c>
      <c r="J2829" s="2">
        <v>36580</v>
      </c>
      <c r="K2829" s="2" t="s">
        <v>42</v>
      </c>
      <c r="L2829" s="2" t="s">
        <v>43</v>
      </c>
      <c r="M2829" s="2">
        <v>18</v>
      </c>
      <c r="N2829" s="2">
        <v>31000</v>
      </c>
      <c r="O2829" s="2">
        <v>0</v>
      </c>
      <c r="P2829" s="2">
        <v>2790</v>
      </c>
      <c r="Q2829" s="2">
        <v>2790</v>
      </c>
      <c r="R2829" s="2">
        <v>5580</v>
      </c>
      <c r="S2829" s="2">
        <v>0</v>
      </c>
      <c r="T2829" s="2" t="s">
        <v>44</v>
      </c>
    </row>
    <row r="2830" spans="1:20" x14ac:dyDescent="0.25">
      <c r="A2830" s="2" t="s">
        <v>13</v>
      </c>
      <c r="B2830" s="2" t="s">
        <v>37</v>
      </c>
      <c r="C2830" s="2">
        <v>82019</v>
      </c>
      <c r="D2830" s="11">
        <v>44606</v>
      </c>
      <c r="E2830" s="2" t="s">
        <v>138</v>
      </c>
      <c r="F2830" s="2" t="s">
        <v>139</v>
      </c>
      <c r="G2830" s="2" t="s">
        <v>3540</v>
      </c>
      <c r="H2830" s="2" t="s">
        <v>41</v>
      </c>
      <c r="I2830" s="11">
        <v>43684</v>
      </c>
      <c r="J2830" s="2">
        <v>6490</v>
      </c>
      <c r="K2830" s="2" t="s">
        <v>42</v>
      </c>
      <c r="L2830" s="2" t="s">
        <v>43</v>
      </c>
      <c r="M2830" s="2">
        <v>18</v>
      </c>
      <c r="N2830" s="2">
        <v>5500</v>
      </c>
      <c r="O2830" s="2">
        <v>0</v>
      </c>
      <c r="P2830" s="2">
        <v>495</v>
      </c>
      <c r="Q2830" s="2">
        <v>495</v>
      </c>
      <c r="R2830" s="2">
        <v>990</v>
      </c>
      <c r="S2830" s="2">
        <v>0</v>
      </c>
      <c r="T2830" s="2" t="s">
        <v>44</v>
      </c>
    </row>
    <row r="2831" spans="1:20" x14ac:dyDescent="0.25">
      <c r="A2831" s="2" t="s">
        <v>13</v>
      </c>
      <c r="B2831" s="2" t="s">
        <v>37</v>
      </c>
      <c r="C2831" s="2">
        <v>82019</v>
      </c>
      <c r="D2831" s="11">
        <v>44606</v>
      </c>
      <c r="E2831" s="2" t="s">
        <v>138</v>
      </c>
      <c r="F2831" s="2" t="s">
        <v>139</v>
      </c>
      <c r="G2831" s="2" t="s">
        <v>3541</v>
      </c>
      <c r="H2831" s="2" t="s">
        <v>41</v>
      </c>
      <c r="I2831" s="11">
        <v>43684</v>
      </c>
      <c r="J2831" s="2">
        <v>7481.25</v>
      </c>
      <c r="K2831" s="2" t="s">
        <v>42</v>
      </c>
      <c r="L2831" s="2" t="s">
        <v>43</v>
      </c>
      <c r="M2831" s="2">
        <v>5</v>
      </c>
      <c r="N2831" s="2">
        <v>7125</v>
      </c>
      <c r="O2831" s="2">
        <v>0</v>
      </c>
      <c r="P2831" s="2">
        <v>178.13</v>
      </c>
      <c r="Q2831" s="2">
        <v>178.13</v>
      </c>
      <c r="R2831" s="2">
        <v>356.26</v>
      </c>
      <c r="S2831" s="2">
        <v>0</v>
      </c>
      <c r="T2831" s="2" t="s">
        <v>44</v>
      </c>
    </row>
    <row r="2832" spans="1:20" x14ac:dyDescent="0.25">
      <c r="A2832" s="2" t="s">
        <v>13</v>
      </c>
      <c r="B2832" s="2" t="s">
        <v>37</v>
      </c>
      <c r="C2832" s="2">
        <v>82019</v>
      </c>
      <c r="D2832" s="11">
        <v>44606</v>
      </c>
      <c r="E2832" s="2" t="s">
        <v>138</v>
      </c>
      <c r="F2832" s="2" t="s">
        <v>139</v>
      </c>
      <c r="G2832" s="2" t="s">
        <v>3542</v>
      </c>
      <c r="H2832" s="2" t="s">
        <v>41</v>
      </c>
      <c r="I2832" s="11">
        <v>43684</v>
      </c>
      <c r="J2832" s="2">
        <v>7740.8</v>
      </c>
      <c r="K2832" s="2" t="s">
        <v>42</v>
      </c>
      <c r="L2832" s="2" t="s">
        <v>43</v>
      </c>
      <c r="M2832" s="2">
        <v>18</v>
      </c>
      <c r="N2832" s="2">
        <v>6560</v>
      </c>
      <c r="O2832" s="2">
        <v>0</v>
      </c>
      <c r="P2832" s="2">
        <v>590.4</v>
      </c>
      <c r="Q2832" s="2">
        <v>590.4</v>
      </c>
      <c r="R2832" s="2">
        <v>1180.8</v>
      </c>
      <c r="S2832" s="2">
        <v>0</v>
      </c>
      <c r="T2832" s="2" t="s">
        <v>44</v>
      </c>
    </row>
    <row r="2833" spans="1:20" x14ac:dyDescent="0.25">
      <c r="A2833" s="2" t="s">
        <v>13</v>
      </c>
      <c r="B2833" s="2" t="s">
        <v>37</v>
      </c>
      <c r="C2833" s="2">
        <v>82019</v>
      </c>
      <c r="D2833" s="11">
        <v>44606</v>
      </c>
      <c r="E2833" s="2" t="s">
        <v>138</v>
      </c>
      <c r="F2833" s="2" t="s">
        <v>139</v>
      </c>
      <c r="G2833" s="2" t="s">
        <v>3543</v>
      </c>
      <c r="H2833" s="2" t="s">
        <v>41</v>
      </c>
      <c r="I2833" s="11">
        <v>43691</v>
      </c>
      <c r="J2833" s="2">
        <v>843.7</v>
      </c>
      <c r="K2833" s="2" t="s">
        <v>42</v>
      </c>
      <c r="L2833" s="2" t="s">
        <v>43</v>
      </c>
      <c r="M2833" s="2">
        <v>18</v>
      </c>
      <c r="N2833" s="2">
        <v>715</v>
      </c>
      <c r="O2833" s="2">
        <v>0</v>
      </c>
      <c r="P2833" s="2">
        <v>64.349999999999994</v>
      </c>
      <c r="Q2833" s="2">
        <v>64.349999999999994</v>
      </c>
      <c r="R2833" s="2">
        <v>128.69999999999999</v>
      </c>
      <c r="S2833" s="2">
        <v>0</v>
      </c>
      <c r="T2833" s="2" t="s">
        <v>44</v>
      </c>
    </row>
    <row r="2834" spans="1:20" x14ac:dyDescent="0.25">
      <c r="A2834" s="2" t="s">
        <v>13</v>
      </c>
      <c r="B2834" s="2" t="s">
        <v>37</v>
      </c>
      <c r="C2834" s="2">
        <v>82019</v>
      </c>
      <c r="D2834" s="11">
        <v>44606</v>
      </c>
      <c r="E2834" s="2" t="s">
        <v>1393</v>
      </c>
      <c r="F2834" s="2" t="s">
        <v>1394</v>
      </c>
      <c r="G2834" s="2" t="s">
        <v>3544</v>
      </c>
      <c r="H2834" s="2" t="s">
        <v>41</v>
      </c>
      <c r="I2834" s="11">
        <v>43696</v>
      </c>
      <c r="J2834" s="2">
        <v>15564</v>
      </c>
      <c r="K2834" s="2" t="s">
        <v>42</v>
      </c>
      <c r="L2834" s="2" t="s">
        <v>43</v>
      </c>
      <c r="M2834" s="2">
        <v>18</v>
      </c>
      <c r="N2834" s="2">
        <v>13190</v>
      </c>
      <c r="O2834" s="2">
        <v>0</v>
      </c>
      <c r="P2834" s="2">
        <v>1187.0999999999999</v>
      </c>
      <c r="Q2834" s="2">
        <v>1187.0999999999999</v>
      </c>
      <c r="R2834" s="2">
        <v>2374.1999999999998</v>
      </c>
      <c r="S2834" s="2">
        <v>0</v>
      </c>
      <c r="T2834" s="2" t="s">
        <v>44</v>
      </c>
    </row>
    <row r="2835" spans="1:20" x14ac:dyDescent="0.25">
      <c r="A2835" s="2" t="s">
        <v>13</v>
      </c>
      <c r="B2835" s="2" t="s">
        <v>37</v>
      </c>
      <c r="C2835" s="2">
        <v>82019</v>
      </c>
      <c r="D2835" s="11">
        <v>44606</v>
      </c>
      <c r="E2835" s="2" t="s">
        <v>164</v>
      </c>
      <c r="F2835" s="2" t="s">
        <v>165</v>
      </c>
      <c r="G2835" s="2" t="s">
        <v>3545</v>
      </c>
      <c r="H2835" s="2" t="s">
        <v>41</v>
      </c>
      <c r="I2835" s="11">
        <v>43684</v>
      </c>
      <c r="J2835" s="2">
        <v>167560</v>
      </c>
      <c r="K2835" s="2" t="s">
        <v>42</v>
      </c>
      <c r="L2835" s="2" t="s">
        <v>43</v>
      </c>
      <c r="M2835" s="2">
        <v>18</v>
      </c>
      <c r="N2835" s="2">
        <v>142000</v>
      </c>
      <c r="O2835" s="2">
        <v>25560</v>
      </c>
      <c r="P2835" s="2">
        <v>0</v>
      </c>
      <c r="Q2835" s="2">
        <v>0</v>
      </c>
      <c r="R2835" s="2">
        <v>25560</v>
      </c>
      <c r="S2835" s="2">
        <v>0</v>
      </c>
      <c r="T2835" s="2" t="s">
        <v>44</v>
      </c>
    </row>
    <row r="2836" spans="1:20" x14ac:dyDescent="0.25">
      <c r="A2836" s="2" t="s">
        <v>13</v>
      </c>
      <c r="B2836" s="2" t="s">
        <v>37</v>
      </c>
      <c r="C2836" s="2">
        <v>82019</v>
      </c>
      <c r="D2836" s="11">
        <v>44606</v>
      </c>
      <c r="E2836" s="2" t="s">
        <v>164</v>
      </c>
      <c r="F2836" s="2" t="s">
        <v>165</v>
      </c>
      <c r="G2836" s="2" t="s">
        <v>482</v>
      </c>
      <c r="H2836" s="2" t="s">
        <v>41</v>
      </c>
      <c r="I2836" s="11">
        <v>43699</v>
      </c>
      <c r="J2836" s="2">
        <v>103250</v>
      </c>
      <c r="K2836" s="2" t="s">
        <v>42</v>
      </c>
      <c r="L2836" s="2" t="s">
        <v>43</v>
      </c>
      <c r="M2836" s="2">
        <v>18</v>
      </c>
      <c r="N2836" s="2">
        <v>87500</v>
      </c>
      <c r="O2836" s="2">
        <v>15750</v>
      </c>
      <c r="P2836" s="2">
        <v>0</v>
      </c>
      <c r="Q2836" s="2">
        <v>0</v>
      </c>
      <c r="R2836" s="2">
        <v>15750</v>
      </c>
      <c r="S2836" s="2">
        <v>0</v>
      </c>
      <c r="T2836" s="2" t="s">
        <v>44</v>
      </c>
    </row>
    <row r="2837" spans="1:20" x14ac:dyDescent="0.25">
      <c r="A2837" s="2" t="s">
        <v>13</v>
      </c>
      <c r="B2837" s="2" t="s">
        <v>37</v>
      </c>
      <c r="C2837" s="2">
        <v>82019</v>
      </c>
      <c r="D2837" s="11">
        <v>44606</v>
      </c>
      <c r="E2837" s="2" t="s">
        <v>164</v>
      </c>
      <c r="F2837" s="2" t="s">
        <v>165</v>
      </c>
      <c r="G2837" s="2" t="s">
        <v>3546</v>
      </c>
      <c r="H2837" s="2" t="s">
        <v>41</v>
      </c>
      <c r="I2837" s="11">
        <v>43707</v>
      </c>
      <c r="J2837" s="2">
        <v>386745</v>
      </c>
      <c r="K2837" s="2" t="s">
        <v>42</v>
      </c>
      <c r="L2837" s="2" t="s">
        <v>43</v>
      </c>
      <c r="M2837" s="2">
        <v>18</v>
      </c>
      <c r="N2837" s="2">
        <v>327750</v>
      </c>
      <c r="O2837" s="2">
        <v>58995</v>
      </c>
      <c r="P2837" s="2">
        <v>0</v>
      </c>
      <c r="Q2837" s="2">
        <v>0</v>
      </c>
      <c r="R2837" s="2">
        <v>58995</v>
      </c>
      <c r="S2837" s="2">
        <v>0</v>
      </c>
      <c r="T2837" s="2" t="s">
        <v>44</v>
      </c>
    </row>
    <row r="2838" spans="1:20" x14ac:dyDescent="0.25">
      <c r="A2838" s="2" t="s">
        <v>13</v>
      </c>
      <c r="B2838" s="2" t="s">
        <v>37</v>
      </c>
      <c r="C2838" s="2">
        <v>82019</v>
      </c>
      <c r="D2838" s="11">
        <v>44606</v>
      </c>
      <c r="E2838" s="2" t="s">
        <v>167</v>
      </c>
      <c r="F2838" s="2" t="s">
        <v>168</v>
      </c>
      <c r="G2838" s="2" t="s">
        <v>3547</v>
      </c>
      <c r="H2838" s="2" t="s">
        <v>41</v>
      </c>
      <c r="I2838" s="11">
        <v>43697</v>
      </c>
      <c r="J2838" s="2">
        <v>18762</v>
      </c>
      <c r="K2838" s="2" t="s">
        <v>42</v>
      </c>
      <c r="L2838" s="2" t="s">
        <v>43</v>
      </c>
      <c r="M2838" s="2">
        <v>18</v>
      </c>
      <c r="N2838" s="2">
        <v>15900</v>
      </c>
      <c r="O2838" s="2">
        <v>0</v>
      </c>
      <c r="P2838" s="2">
        <v>1431</v>
      </c>
      <c r="Q2838" s="2">
        <v>1431</v>
      </c>
      <c r="R2838" s="2">
        <v>2862</v>
      </c>
      <c r="S2838" s="2">
        <v>0</v>
      </c>
      <c r="T2838" s="2" t="s">
        <v>44</v>
      </c>
    </row>
    <row r="2839" spans="1:20" x14ac:dyDescent="0.25">
      <c r="A2839" s="2" t="s">
        <v>13</v>
      </c>
      <c r="B2839" s="2" t="s">
        <v>37</v>
      </c>
      <c r="C2839" s="2">
        <v>82019</v>
      </c>
      <c r="D2839" s="11">
        <v>44606</v>
      </c>
      <c r="E2839" s="2" t="s">
        <v>171</v>
      </c>
      <c r="F2839" s="2" t="s">
        <v>172</v>
      </c>
      <c r="G2839" s="2" t="s">
        <v>3548</v>
      </c>
      <c r="H2839" s="2" t="s">
        <v>41</v>
      </c>
      <c r="I2839" s="11">
        <v>43685</v>
      </c>
      <c r="J2839" s="2">
        <v>29264</v>
      </c>
      <c r="K2839" s="2" t="s">
        <v>42</v>
      </c>
      <c r="L2839" s="2" t="s">
        <v>43</v>
      </c>
      <c r="M2839" s="2">
        <v>18</v>
      </c>
      <c r="N2839" s="2">
        <v>24800</v>
      </c>
      <c r="O2839" s="2">
        <v>0</v>
      </c>
      <c r="P2839" s="2">
        <v>2232</v>
      </c>
      <c r="Q2839" s="2">
        <v>2232</v>
      </c>
      <c r="R2839" s="2">
        <v>4464</v>
      </c>
      <c r="S2839" s="2">
        <v>0</v>
      </c>
      <c r="T2839" s="2" t="s">
        <v>44</v>
      </c>
    </row>
    <row r="2840" spans="1:20" x14ac:dyDescent="0.25">
      <c r="A2840" s="2" t="s">
        <v>13</v>
      </c>
      <c r="B2840" s="2" t="s">
        <v>37</v>
      </c>
      <c r="C2840" s="2">
        <v>82019</v>
      </c>
      <c r="D2840" s="11">
        <v>44606</v>
      </c>
      <c r="E2840" s="2" t="s">
        <v>171</v>
      </c>
      <c r="F2840" s="2" t="s">
        <v>172</v>
      </c>
      <c r="G2840" s="2" t="s">
        <v>3549</v>
      </c>
      <c r="H2840" s="2" t="s">
        <v>41</v>
      </c>
      <c r="I2840" s="11">
        <v>43687</v>
      </c>
      <c r="J2840" s="2">
        <v>45213</v>
      </c>
      <c r="K2840" s="2" t="s">
        <v>42</v>
      </c>
      <c r="L2840" s="2" t="s">
        <v>43</v>
      </c>
      <c r="M2840" s="2">
        <v>18</v>
      </c>
      <c r="N2840" s="2">
        <v>38315.9</v>
      </c>
      <c r="O2840" s="2">
        <v>0</v>
      </c>
      <c r="P2840" s="2">
        <v>3448.43</v>
      </c>
      <c r="Q2840" s="2">
        <v>3448.43</v>
      </c>
      <c r="R2840" s="2">
        <v>6896.86</v>
      </c>
      <c r="S2840" s="2">
        <v>0</v>
      </c>
      <c r="T2840" s="2" t="s">
        <v>44</v>
      </c>
    </row>
    <row r="2841" spans="1:20" x14ac:dyDescent="0.25">
      <c r="A2841" s="2" t="s">
        <v>13</v>
      </c>
      <c r="B2841" s="2" t="s">
        <v>37</v>
      </c>
      <c r="C2841" s="2">
        <v>82019</v>
      </c>
      <c r="D2841" s="11">
        <v>44606</v>
      </c>
      <c r="E2841" s="2" t="s">
        <v>171</v>
      </c>
      <c r="F2841" s="2" t="s">
        <v>172</v>
      </c>
      <c r="G2841" s="2" t="s">
        <v>3550</v>
      </c>
      <c r="H2841" s="2" t="s">
        <v>41</v>
      </c>
      <c r="I2841" s="11">
        <v>43694</v>
      </c>
      <c r="J2841" s="2">
        <v>44116</v>
      </c>
      <c r="K2841" s="2" t="s">
        <v>42</v>
      </c>
      <c r="L2841" s="2" t="s">
        <v>43</v>
      </c>
      <c r="M2841" s="2">
        <v>18</v>
      </c>
      <c r="N2841" s="2">
        <v>37386</v>
      </c>
      <c r="O2841" s="2">
        <v>0</v>
      </c>
      <c r="P2841" s="2">
        <v>3364.74</v>
      </c>
      <c r="Q2841" s="2">
        <v>3364.74</v>
      </c>
      <c r="R2841" s="2">
        <v>6729.48</v>
      </c>
      <c r="S2841" s="2">
        <v>0</v>
      </c>
      <c r="T2841" s="2" t="s">
        <v>44</v>
      </c>
    </row>
    <row r="2842" spans="1:20" x14ac:dyDescent="0.25">
      <c r="A2842" s="2" t="s">
        <v>13</v>
      </c>
      <c r="B2842" s="2" t="s">
        <v>37</v>
      </c>
      <c r="C2842" s="2">
        <v>82019</v>
      </c>
      <c r="D2842" s="11">
        <v>44606</v>
      </c>
      <c r="E2842" s="2" t="s">
        <v>171</v>
      </c>
      <c r="F2842" s="2" t="s">
        <v>172</v>
      </c>
      <c r="G2842" s="2" t="s">
        <v>3551</v>
      </c>
      <c r="H2842" s="2" t="s">
        <v>41</v>
      </c>
      <c r="I2842" s="11">
        <v>43696</v>
      </c>
      <c r="J2842" s="2">
        <v>7316</v>
      </c>
      <c r="K2842" s="2" t="s">
        <v>42</v>
      </c>
      <c r="L2842" s="2" t="s">
        <v>43</v>
      </c>
      <c r="M2842" s="2">
        <v>18</v>
      </c>
      <c r="N2842" s="2">
        <v>6200</v>
      </c>
      <c r="O2842" s="2">
        <v>0</v>
      </c>
      <c r="P2842" s="2">
        <v>558</v>
      </c>
      <c r="Q2842" s="2">
        <v>558</v>
      </c>
      <c r="R2842" s="2">
        <v>1116</v>
      </c>
      <c r="S2842" s="2">
        <v>0</v>
      </c>
      <c r="T2842" s="2" t="s">
        <v>44</v>
      </c>
    </row>
    <row r="2843" spans="1:20" x14ac:dyDescent="0.25">
      <c r="A2843" s="2" t="s">
        <v>13</v>
      </c>
      <c r="B2843" s="2" t="s">
        <v>37</v>
      </c>
      <c r="C2843" s="2">
        <v>82019</v>
      </c>
      <c r="D2843" s="11">
        <v>44606</v>
      </c>
      <c r="E2843" s="2" t="s">
        <v>171</v>
      </c>
      <c r="F2843" s="2" t="s">
        <v>172</v>
      </c>
      <c r="G2843" s="2" t="s">
        <v>3552</v>
      </c>
      <c r="H2843" s="2" t="s">
        <v>41</v>
      </c>
      <c r="I2843" s="11">
        <v>43697</v>
      </c>
      <c r="J2843" s="2">
        <v>29264</v>
      </c>
      <c r="K2843" s="2" t="s">
        <v>42</v>
      </c>
      <c r="L2843" s="2" t="s">
        <v>43</v>
      </c>
      <c r="M2843" s="2">
        <v>18</v>
      </c>
      <c r="N2843" s="2">
        <v>24800</v>
      </c>
      <c r="O2843" s="2">
        <v>0</v>
      </c>
      <c r="P2843" s="2">
        <v>2232</v>
      </c>
      <c r="Q2843" s="2">
        <v>2232</v>
      </c>
      <c r="R2843" s="2">
        <v>4464</v>
      </c>
      <c r="S2843" s="2">
        <v>0</v>
      </c>
      <c r="T2843" s="2" t="s">
        <v>44</v>
      </c>
    </row>
    <row r="2844" spans="1:20" x14ac:dyDescent="0.25">
      <c r="A2844" s="2" t="s">
        <v>13</v>
      </c>
      <c r="B2844" s="2" t="s">
        <v>37</v>
      </c>
      <c r="C2844" s="2">
        <v>82019</v>
      </c>
      <c r="D2844" s="11">
        <v>44606</v>
      </c>
      <c r="E2844" s="2" t="s">
        <v>171</v>
      </c>
      <c r="F2844" s="2" t="s">
        <v>172</v>
      </c>
      <c r="G2844" s="2" t="s">
        <v>3553</v>
      </c>
      <c r="H2844" s="2" t="s">
        <v>41</v>
      </c>
      <c r="I2844" s="11">
        <v>43700</v>
      </c>
      <c r="J2844" s="2">
        <v>37238</v>
      </c>
      <c r="K2844" s="2" t="s">
        <v>42</v>
      </c>
      <c r="L2844" s="2" t="s">
        <v>43</v>
      </c>
      <c r="M2844" s="2">
        <v>18</v>
      </c>
      <c r="N2844" s="2">
        <v>31558</v>
      </c>
      <c r="O2844" s="2">
        <v>0</v>
      </c>
      <c r="P2844" s="2">
        <v>2840.22</v>
      </c>
      <c r="Q2844" s="2">
        <v>2840.22</v>
      </c>
      <c r="R2844" s="2">
        <v>5680.44</v>
      </c>
      <c r="S2844" s="2">
        <v>0</v>
      </c>
      <c r="T2844" s="2" t="s">
        <v>44</v>
      </c>
    </row>
    <row r="2845" spans="1:20" x14ac:dyDescent="0.25">
      <c r="A2845" s="2" t="s">
        <v>13</v>
      </c>
      <c r="B2845" s="2" t="s">
        <v>37</v>
      </c>
      <c r="C2845" s="2">
        <v>82019</v>
      </c>
      <c r="D2845" s="11">
        <v>44606</v>
      </c>
      <c r="E2845" s="2" t="s">
        <v>3140</v>
      </c>
      <c r="F2845" s="2" t="s">
        <v>3141</v>
      </c>
      <c r="G2845" s="2" t="s">
        <v>3554</v>
      </c>
      <c r="H2845" s="2" t="s">
        <v>41</v>
      </c>
      <c r="I2845" s="11">
        <v>43679</v>
      </c>
      <c r="J2845" s="2">
        <v>25200</v>
      </c>
      <c r="K2845" s="2" t="s">
        <v>42</v>
      </c>
      <c r="L2845" s="2" t="s">
        <v>43</v>
      </c>
      <c r="M2845" s="2">
        <v>12</v>
      </c>
      <c r="N2845" s="2">
        <v>22500</v>
      </c>
      <c r="O2845" s="2">
        <v>0</v>
      </c>
      <c r="P2845" s="2">
        <v>1350</v>
      </c>
      <c r="Q2845" s="2">
        <v>1350</v>
      </c>
      <c r="R2845" s="2">
        <v>2700</v>
      </c>
      <c r="S2845" s="2">
        <v>0</v>
      </c>
      <c r="T2845" s="2" t="s">
        <v>44</v>
      </c>
    </row>
    <row r="2846" spans="1:20" x14ac:dyDescent="0.25">
      <c r="A2846" s="2" t="s">
        <v>13</v>
      </c>
      <c r="B2846" s="2" t="s">
        <v>37</v>
      </c>
      <c r="C2846" s="2">
        <v>82019</v>
      </c>
      <c r="D2846" s="11">
        <v>44606</v>
      </c>
      <c r="E2846" s="2" t="s">
        <v>3140</v>
      </c>
      <c r="F2846" s="2" t="s">
        <v>3141</v>
      </c>
      <c r="G2846" s="2" t="s">
        <v>1399</v>
      </c>
      <c r="H2846" s="2" t="s">
        <v>41</v>
      </c>
      <c r="I2846" s="11">
        <v>43684</v>
      </c>
      <c r="J2846" s="2">
        <v>16992</v>
      </c>
      <c r="K2846" s="2" t="s">
        <v>42</v>
      </c>
      <c r="L2846" s="2" t="s">
        <v>43</v>
      </c>
      <c r="M2846" s="2">
        <v>18</v>
      </c>
      <c r="N2846" s="2">
        <v>14400</v>
      </c>
      <c r="O2846" s="2">
        <v>0</v>
      </c>
      <c r="P2846" s="2">
        <v>1296</v>
      </c>
      <c r="Q2846" s="2">
        <v>1296</v>
      </c>
      <c r="R2846" s="2">
        <v>2592</v>
      </c>
      <c r="S2846" s="2">
        <v>0</v>
      </c>
      <c r="T2846" s="2" t="s">
        <v>44</v>
      </c>
    </row>
    <row r="2847" spans="1:20" x14ac:dyDescent="0.25">
      <c r="A2847" s="2" t="s">
        <v>13</v>
      </c>
      <c r="B2847" s="2" t="s">
        <v>37</v>
      </c>
      <c r="C2847" s="2">
        <v>82019</v>
      </c>
      <c r="D2847" s="11">
        <v>44606</v>
      </c>
      <c r="E2847" s="2" t="s">
        <v>1403</v>
      </c>
      <c r="F2847" s="2" t="s">
        <v>1404</v>
      </c>
      <c r="G2847" s="2" t="s">
        <v>3555</v>
      </c>
      <c r="H2847" s="2" t="s">
        <v>41</v>
      </c>
      <c r="I2847" s="11">
        <v>43699</v>
      </c>
      <c r="J2847" s="2">
        <v>357535</v>
      </c>
      <c r="K2847" s="2" t="s">
        <v>42</v>
      </c>
      <c r="L2847" s="2" t="s">
        <v>43</v>
      </c>
      <c r="M2847" s="2">
        <v>5</v>
      </c>
      <c r="N2847" s="2">
        <v>13500</v>
      </c>
      <c r="O2847" s="2">
        <v>675</v>
      </c>
      <c r="P2847" s="2">
        <v>0</v>
      </c>
      <c r="Q2847" s="2">
        <v>0</v>
      </c>
      <c r="R2847" s="2">
        <v>675</v>
      </c>
      <c r="S2847" s="2">
        <v>0</v>
      </c>
      <c r="T2847" s="2" t="s">
        <v>44</v>
      </c>
    </row>
    <row r="2848" spans="1:20" x14ac:dyDescent="0.25">
      <c r="A2848" s="2" t="s">
        <v>13</v>
      </c>
      <c r="B2848" s="2" t="s">
        <v>37</v>
      </c>
      <c r="C2848" s="2">
        <v>82019</v>
      </c>
      <c r="D2848" s="11">
        <v>44606</v>
      </c>
      <c r="E2848" s="2" t="s">
        <v>1403</v>
      </c>
      <c r="F2848" s="2" t="s">
        <v>1404</v>
      </c>
      <c r="G2848" s="2" t="s">
        <v>3555</v>
      </c>
      <c r="H2848" s="2" t="s">
        <v>41</v>
      </c>
      <c r="I2848" s="11">
        <v>43699</v>
      </c>
      <c r="J2848" s="2">
        <v>357535</v>
      </c>
      <c r="K2848" s="2" t="s">
        <v>42</v>
      </c>
      <c r="L2848" s="2" t="s">
        <v>43</v>
      </c>
      <c r="M2848" s="2">
        <v>12</v>
      </c>
      <c r="N2848" s="2">
        <v>20000</v>
      </c>
      <c r="O2848" s="2">
        <v>2400</v>
      </c>
      <c r="P2848" s="2">
        <v>0</v>
      </c>
      <c r="Q2848" s="2">
        <v>0</v>
      </c>
      <c r="R2848" s="2">
        <v>2400</v>
      </c>
      <c r="S2848" s="2">
        <v>0</v>
      </c>
      <c r="T2848" s="2" t="s">
        <v>44</v>
      </c>
    </row>
    <row r="2849" spans="1:20" x14ac:dyDescent="0.25">
      <c r="A2849" s="2" t="s">
        <v>13</v>
      </c>
      <c r="B2849" s="2" t="s">
        <v>37</v>
      </c>
      <c r="C2849" s="2">
        <v>82019</v>
      </c>
      <c r="D2849" s="11">
        <v>44606</v>
      </c>
      <c r="E2849" s="2" t="s">
        <v>1403</v>
      </c>
      <c r="F2849" s="2" t="s">
        <v>1404</v>
      </c>
      <c r="G2849" s="2" t="s">
        <v>3555</v>
      </c>
      <c r="H2849" s="2" t="s">
        <v>41</v>
      </c>
      <c r="I2849" s="11">
        <v>43699</v>
      </c>
      <c r="J2849" s="2">
        <v>357535</v>
      </c>
      <c r="K2849" s="2" t="s">
        <v>42</v>
      </c>
      <c r="L2849" s="2" t="s">
        <v>43</v>
      </c>
      <c r="M2849" s="2">
        <v>18</v>
      </c>
      <c r="N2849" s="2">
        <v>272000</v>
      </c>
      <c r="O2849" s="2">
        <v>48960</v>
      </c>
      <c r="P2849" s="2">
        <v>0</v>
      </c>
      <c r="Q2849" s="2">
        <v>0</v>
      </c>
      <c r="R2849" s="2">
        <v>48960</v>
      </c>
      <c r="S2849" s="2">
        <v>0</v>
      </c>
      <c r="T2849" s="2" t="s">
        <v>44</v>
      </c>
    </row>
    <row r="2850" spans="1:20" x14ac:dyDescent="0.25">
      <c r="A2850" s="2" t="s">
        <v>13</v>
      </c>
      <c r="B2850" s="2" t="s">
        <v>37</v>
      </c>
      <c r="C2850" s="2">
        <v>82019</v>
      </c>
      <c r="D2850" s="11">
        <v>44606</v>
      </c>
      <c r="E2850" s="2" t="s">
        <v>642</v>
      </c>
      <c r="F2850" s="2" t="s">
        <v>643</v>
      </c>
      <c r="G2850" s="2" t="s">
        <v>3556</v>
      </c>
      <c r="H2850" s="2" t="s">
        <v>41</v>
      </c>
      <c r="I2850" s="11">
        <v>43682</v>
      </c>
      <c r="J2850" s="2">
        <v>826</v>
      </c>
      <c r="K2850" s="2" t="s">
        <v>42</v>
      </c>
      <c r="L2850" s="2" t="s">
        <v>43</v>
      </c>
      <c r="M2850" s="2">
        <v>18</v>
      </c>
      <c r="N2850" s="2">
        <v>700</v>
      </c>
      <c r="O2850" s="2">
        <v>0</v>
      </c>
      <c r="P2850" s="2">
        <v>63</v>
      </c>
      <c r="Q2850" s="2">
        <v>63</v>
      </c>
      <c r="R2850" s="2">
        <v>126</v>
      </c>
      <c r="S2850" s="2">
        <v>0</v>
      </c>
      <c r="T2850" s="2" t="s">
        <v>44</v>
      </c>
    </row>
    <row r="2851" spans="1:20" x14ac:dyDescent="0.25">
      <c r="A2851" s="2" t="s">
        <v>13</v>
      </c>
      <c r="B2851" s="2" t="s">
        <v>37</v>
      </c>
      <c r="C2851" s="2">
        <v>82019</v>
      </c>
      <c r="D2851" s="11">
        <v>44606</v>
      </c>
      <c r="E2851" s="2" t="s">
        <v>642</v>
      </c>
      <c r="F2851" s="2" t="s">
        <v>643</v>
      </c>
      <c r="G2851" s="2" t="s">
        <v>3557</v>
      </c>
      <c r="H2851" s="2" t="s">
        <v>41</v>
      </c>
      <c r="I2851" s="11">
        <v>43687</v>
      </c>
      <c r="J2851" s="2">
        <v>5534.2</v>
      </c>
      <c r="K2851" s="2" t="s">
        <v>42</v>
      </c>
      <c r="L2851" s="2" t="s">
        <v>43</v>
      </c>
      <c r="M2851" s="2">
        <v>18</v>
      </c>
      <c r="N2851" s="2">
        <v>4690</v>
      </c>
      <c r="O2851" s="2">
        <v>0</v>
      </c>
      <c r="P2851" s="2">
        <v>422.1</v>
      </c>
      <c r="Q2851" s="2">
        <v>422.1</v>
      </c>
      <c r="R2851" s="2">
        <v>844.2</v>
      </c>
      <c r="S2851" s="2">
        <v>0</v>
      </c>
      <c r="T2851" s="2" t="s">
        <v>44</v>
      </c>
    </row>
    <row r="2852" spans="1:20" x14ac:dyDescent="0.25">
      <c r="A2852" s="2" t="s">
        <v>13</v>
      </c>
      <c r="B2852" s="2" t="s">
        <v>37</v>
      </c>
      <c r="C2852" s="2">
        <v>82019</v>
      </c>
      <c r="D2852" s="11">
        <v>44606</v>
      </c>
      <c r="E2852" s="2" t="s">
        <v>642</v>
      </c>
      <c r="F2852" s="2" t="s">
        <v>643</v>
      </c>
      <c r="G2852" s="2" t="s">
        <v>3558</v>
      </c>
      <c r="H2852" s="2" t="s">
        <v>41</v>
      </c>
      <c r="I2852" s="11">
        <v>43689</v>
      </c>
      <c r="J2852" s="2">
        <v>1348.38</v>
      </c>
      <c r="K2852" s="2" t="s">
        <v>42</v>
      </c>
      <c r="L2852" s="2" t="s">
        <v>43</v>
      </c>
      <c r="M2852" s="2">
        <v>18</v>
      </c>
      <c r="N2852" s="2">
        <v>1142.7</v>
      </c>
      <c r="O2852" s="2">
        <v>0</v>
      </c>
      <c r="P2852" s="2">
        <v>102.84</v>
      </c>
      <c r="Q2852" s="2">
        <v>102.84</v>
      </c>
      <c r="R2852" s="2">
        <v>205.68</v>
      </c>
      <c r="S2852" s="2">
        <v>0</v>
      </c>
      <c r="T2852" s="2" t="s">
        <v>44</v>
      </c>
    </row>
    <row r="2853" spans="1:20" x14ac:dyDescent="0.25">
      <c r="A2853" s="2" t="s">
        <v>13</v>
      </c>
      <c r="B2853" s="2" t="s">
        <v>37</v>
      </c>
      <c r="C2853" s="2">
        <v>82019</v>
      </c>
      <c r="D2853" s="11">
        <v>44606</v>
      </c>
      <c r="E2853" s="2" t="s">
        <v>642</v>
      </c>
      <c r="F2853" s="2" t="s">
        <v>643</v>
      </c>
      <c r="G2853" s="2" t="s">
        <v>3559</v>
      </c>
      <c r="H2853" s="2" t="s">
        <v>41</v>
      </c>
      <c r="I2853" s="11">
        <v>43689</v>
      </c>
      <c r="J2853" s="2">
        <v>3671.58</v>
      </c>
      <c r="K2853" s="2" t="s">
        <v>42</v>
      </c>
      <c r="L2853" s="2" t="s">
        <v>43</v>
      </c>
      <c r="M2853" s="2">
        <v>18</v>
      </c>
      <c r="N2853" s="2">
        <v>3111.5</v>
      </c>
      <c r="O2853" s="2">
        <v>0</v>
      </c>
      <c r="P2853" s="2">
        <v>280.04000000000002</v>
      </c>
      <c r="Q2853" s="2">
        <v>280.04000000000002</v>
      </c>
      <c r="R2853" s="2">
        <v>560.08000000000004</v>
      </c>
      <c r="S2853" s="2">
        <v>0</v>
      </c>
      <c r="T2853" s="2" t="s">
        <v>44</v>
      </c>
    </row>
    <row r="2854" spans="1:20" x14ac:dyDescent="0.25">
      <c r="A2854" s="2" t="s">
        <v>13</v>
      </c>
      <c r="B2854" s="2" t="s">
        <v>37</v>
      </c>
      <c r="C2854" s="2">
        <v>82019</v>
      </c>
      <c r="D2854" s="11">
        <v>44606</v>
      </c>
      <c r="E2854" s="2" t="s">
        <v>642</v>
      </c>
      <c r="F2854" s="2" t="s">
        <v>643</v>
      </c>
      <c r="G2854" s="2" t="s">
        <v>3560</v>
      </c>
      <c r="H2854" s="2" t="s">
        <v>41</v>
      </c>
      <c r="I2854" s="11">
        <v>43689</v>
      </c>
      <c r="J2854" s="2">
        <v>3792.52</v>
      </c>
      <c r="K2854" s="2" t="s">
        <v>42</v>
      </c>
      <c r="L2854" s="2" t="s">
        <v>43</v>
      </c>
      <c r="M2854" s="2">
        <v>18</v>
      </c>
      <c r="N2854" s="2">
        <v>3214</v>
      </c>
      <c r="O2854" s="2">
        <v>0</v>
      </c>
      <c r="P2854" s="2">
        <v>289.26</v>
      </c>
      <c r="Q2854" s="2">
        <v>289.26</v>
      </c>
      <c r="R2854" s="2">
        <v>578.52</v>
      </c>
      <c r="S2854" s="2">
        <v>0</v>
      </c>
      <c r="T2854" s="2" t="s">
        <v>44</v>
      </c>
    </row>
    <row r="2855" spans="1:20" x14ac:dyDescent="0.25">
      <c r="A2855" s="2" t="s">
        <v>13</v>
      </c>
      <c r="B2855" s="2" t="s">
        <v>37</v>
      </c>
      <c r="C2855" s="2">
        <v>82019</v>
      </c>
      <c r="D2855" s="11">
        <v>44606</v>
      </c>
      <c r="E2855" s="2" t="s">
        <v>642</v>
      </c>
      <c r="F2855" s="2" t="s">
        <v>643</v>
      </c>
      <c r="G2855" s="2" t="s">
        <v>3561</v>
      </c>
      <c r="H2855" s="2" t="s">
        <v>41</v>
      </c>
      <c r="I2855" s="11">
        <v>43703</v>
      </c>
      <c r="J2855" s="2">
        <v>3481</v>
      </c>
      <c r="K2855" s="2" t="s">
        <v>42</v>
      </c>
      <c r="L2855" s="2" t="s">
        <v>43</v>
      </c>
      <c r="M2855" s="2">
        <v>18</v>
      </c>
      <c r="N2855" s="2">
        <v>2950</v>
      </c>
      <c r="O2855" s="2">
        <v>0</v>
      </c>
      <c r="P2855" s="2">
        <v>265.5</v>
      </c>
      <c r="Q2855" s="2">
        <v>265.5</v>
      </c>
      <c r="R2855" s="2">
        <v>531</v>
      </c>
      <c r="S2855" s="2">
        <v>0</v>
      </c>
      <c r="T2855" s="2" t="s">
        <v>44</v>
      </c>
    </row>
    <row r="2856" spans="1:20" x14ac:dyDescent="0.25">
      <c r="A2856" s="2" t="s">
        <v>13</v>
      </c>
      <c r="B2856" s="2" t="s">
        <v>37</v>
      </c>
      <c r="C2856" s="2">
        <v>82019</v>
      </c>
      <c r="D2856" s="11">
        <v>44606</v>
      </c>
      <c r="E2856" s="2" t="s">
        <v>192</v>
      </c>
      <c r="F2856" s="2" t="s">
        <v>193</v>
      </c>
      <c r="G2856" s="2" t="s">
        <v>1268</v>
      </c>
      <c r="H2856" s="2" t="s">
        <v>41</v>
      </c>
      <c r="I2856" s="11">
        <v>43687</v>
      </c>
      <c r="J2856" s="2">
        <v>72216</v>
      </c>
      <c r="K2856" s="2" t="s">
        <v>42</v>
      </c>
      <c r="L2856" s="2" t="s">
        <v>43</v>
      </c>
      <c r="M2856" s="2">
        <v>18</v>
      </c>
      <c r="N2856" s="2">
        <v>61200</v>
      </c>
      <c r="O2856" s="2">
        <v>0</v>
      </c>
      <c r="P2856" s="2">
        <v>5508</v>
      </c>
      <c r="Q2856" s="2">
        <v>5508</v>
      </c>
      <c r="R2856" s="2">
        <v>11016</v>
      </c>
      <c r="S2856" s="2">
        <v>0</v>
      </c>
      <c r="T2856" s="2" t="s">
        <v>44</v>
      </c>
    </row>
    <row r="2857" spans="1:20" x14ac:dyDescent="0.25">
      <c r="A2857" s="2" t="s">
        <v>13</v>
      </c>
      <c r="B2857" s="2" t="s">
        <v>37</v>
      </c>
      <c r="C2857" s="2">
        <v>82019</v>
      </c>
      <c r="D2857" s="11">
        <v>44606</v>
      </c>
      <c r="E2857" s="2" t="s">
        <v>195</v>
      </c>
      <c r="F2857" s="2" t="s">
        <v>196</v>
      </c>
      <c r="G2857" s="2" t="s">
        <v>3562</v>
      </c>
      <c r="H2857" s="2" t="s">
        <v>41</v>
      </c>
      <c r="I2857" s="11">
        <v>43683</v>
      </c>
      <c r="J2857" s="2">
        <v>1358</v>
      </c>
      <c r="K2857" s="2" t="s">
        <v>42</v>
      </c>
      <c r="L2857" s="2" t="s">
        <v>43</v>
      </c>
      <c r="M2857" s="2">
        <v>5</v>
      </c>
      <c r="N2857" s="2">
        <v>900</v>
      </c>
      <c r="O2857" s="2">
        <v>0</v>
      </c>
      <c r="P2857" s="2">
        <v>22.5</v>
      </c>
      <c r="Q2857" s="2">
        <v>22.5</v>
      </c>
      <c r="R2857" s="2">
        <v>45</v>
      </c>
      <c r="S2857" s="2">
        <v>0</v>
      </c>
      <c r="T2857" s="2" t="s">
        <v>44</v>
      </c>
    </row>
    <row r="2858" spans="1:20" x14ac:dyDescent="0.25">
      <c r="A2858" s="2" t="s">
        <v>13</v>
      </c>
      <c r="B2858" s="2" t="s">
        <v>37</v>
      </c>
      <c r="C2858" s="2">
        <v>82019</v>
      </c>
      <c r="D2858" s="11">
        <v>44606</v>
      </c>
      <c r="E2858" s="2" t="s">
        <v>195</v>
      </c>
      <c r="F2858" s="2" t="s">
        <v>196</v>
      </c>
      <c r="G2858" s="2" t="s">
        <v>3562</v>
      </c>
      <c r="H2858" s="2" t="s">
        <v>41</v>
      </c>
      <c r="I2858" s="11">
        <v>43683</v>
      </c>
      <c r="J2858" s="2">
        <v>1358</v>
      </c>
      <c r="K2858" s="2" t="s">
        <v>42</v>
      </c>
      <c r="L2858" s="2" t="s">
        <v>43</v>
      </c>
      <c r="M2858" s="2">
        <v>18</v>
      </c>
      <c r="N2858" s="2">
        <v>350</v>
      </c>
      <c r="O2858" s="2">
        <v>0</v>
      </c>
      <c r="P2858" s="2">
        <v>31.5</v>
      </c>
      <c r="Q2858" s="2">
        <v>31.5</v>
      </c>
      <c r="R2858" s="2">
        <v>63</v>
      </c>
      <c r="S2858" s="2">
        <v>0</v>
      </c>
      <c r="T2858" s="2" t="s">
        <v>44</v>
      </c>
    </row>
    <row r="2859" spans="1:20" x14ac:dyDescent="0.25">
      <c r="A2859" s="2" t="s">
        <v>13</v>
      </c>
      <c r="B2859" s="2" t="s">
        <v>37</v>
      </c>
      <c r="C2859" s="2">
        <v>82019</v>
      </c>
      <c r="D2859" s="11">
        <v>44606</v>
      </c>
      <c r="E2859" s="2" t="s">
        <v>195</v>
      </c>
      <c r="F2859" s="2" t="s">
        <v>196</v>
      </c>
      <c r="G2859" s="2" t="s">
        <v>1788</v>
      </c>
      <c r="H2859" s="2" t="s">
        <v>41</v>
      </c>
      <c r="I2859" s="11">
        <v>43685</v>
      </c>
      <c r="J2859" s="2">
        <v>840</v>
      </c>
      <c r="K2859" s="2" t="s">
        <v>42</v>
      </c>
      <c r="L2859" s="2" t="s">
        <v>43</v>
      </c>
      <c r="M2859" s="2">
        <v>5</v>
      </c>
      <c r="N2859" s="2">
        <v>800</v>
      </c>
      <c r="O2859" s="2">
        <v>0</v>
      </c>
      <c r="P2859" s="2">
        <v>20</v>
      </c>
      <c r="Q2859" s="2">
        <v>20</v>
      </c>
      <c r="R2859" s="2">
        <v>40</v>
      </c>
      <c r="S2859" s="2">
        <v>0</v>
      </c>
      <c r="T2859" s="2" t="s">
        <v>44</v>
      </c>
    </row>
    <row r="2860" spans="1:20" x14ac:dyDescent="0.25">
      <c r="A2860" s="2" t="s">
        <v>13</v>
      </c>
      <c r="B2860" s="2" t="s">
        <v>37</v>
      </c>
      <c r="C2860" s="2">
        <v>82019</v>
      </c>
      <c r="D2860" s="11">
        <v>44606</v>
      </c>
      <c r="E2860" s="2" t="s">
        <v>1883</v>
      </c>
      <c r="F2860" s="2" t="s">
        <v>1884</v>
      </c>
      <c r="G2860" s="2" t="s">
        <v>3563</v>
      </c>
      <c r="H2860" s="2" t="s">
        <v>41</v>
      </c>
      <c r="I2860" s="11">
        <v>43705</v>
      </c>
      <c r="J2860" s="2">
        <v>28851</v>
      </c>
      <c r="K2860" s="2" t="s">
        <v>42</v>
      </c>
      <c r="L2860" s="2" t="s">
        <v>43</v>
      </c>
      <c r="M2860" s="2">
        <v>18</v>
      </c>
      <c r="N2860" s="2">
        <v>24450</v>
      </c>
      <c r="O2860" s="2">
        <v>4401</v>
      </c>
      <c r="P2860" s="2">
        <v>0</v>
      </c>
      <c r="Q2860" s="2">
        <v>0</v>
      </c>
      <c r="R2860" s="2">
        <v>4401</v>
      </c>
      <c r="S2860" s="2">
        <v>0</v>
      </c>
      <c r="T2860" s="2" t="s">
        <v>44</v>
      </c>
    </row>
    <row r="2861" spans="1:20" x14ac:dyDescent="0.25">
      <c r="A2861" s="2" t="s">
        <v>13</v>
      </c>
      <c r="B2861" s="2" t="s">
        <v>37</v>
      </c>
      <c r="C2861" s="2">
        <v>82019</v>
      </c>
      <c r="D2861" s="11">
        <v>44606</v>
      </c>
      <c r="E2861" s="2" t="s">
        <v>199</v>
      </c>
      <c r="F2861" s="2" t="s">
        <v>200</v>
      </c>
      <c r="G2861" s="2" t="s">
        <v>3564</v>
      </c>
      <c r="H2861" s="2" t="s">
        <v>41</v>
      </c>
      <c r="I2861" s="11">
        <v>43699</v>
      </c>
      <c r="J2861" s="2">
        <v>566</v>
      </c>
      <c r="K2861" s="2" t="s">
        <v>42</v>
      </c>
      <c r="L2861" s="2" t="s">
        <v>43</v>
      </c>
      <c r="M2861" s="2">
        <v>18</v>
      </c>
      <c r="N2861" s="2">
        <v>480</v>
      </c>
      <c r="O2861" s="2">
        <v>0</v>
      </c>
      <c r="P2861" s="2">
        <v>43.2</v>
      </c>
      <c r="Q2861" s="2">
        <v>43.2</v>
      </c>
      <c r="R2861" s="2">
        <v>86.4</v>
      </c>
      <c r="S2861" s="2">
        <v>0</v>
      </c>
      <c r="T2861" s="2" t="s">
        <v>44</v>
      </c>
    </row>
    <row r="2862" spans="1:20" x14ac:dyDescent="0.25">
      <c r="A2862" s="2" t="s">
        <v>13</v>
      </c>
      <c r="B2862" s="2" t="s">
        <v>37</v>
      </c>
      <c r="C2862" s="2">
        <v>82019</v>
      </c>
      <c r="D2862" s="11">
        <v>44606</v>
      </c>
      <c r="E2862" s="2" t="s">
        <v>199</v>
      </c>
      <c r="F2862" s="2" t="s">
        <v>200</v>
      </c>
      <c r="G2862" s="2" t="s">
        <v>3565</v>
      </c>
      <c r="H2862" s="2" t="s">
        <v>41</v>
      </c>
      <c r="I2862" s="11">
        <v>43708</v>
      </c>
      <c r="J2862" s="2">
        <v>1133</v>
      </c>
      <c r="K2862" s="2" t="s">
        <v>42</v>
      </c>
      <c r="L2862" s="2" t="s">
        <v>43</v>
      </c>
      <c r="M2862" s="2">
        <v>18</v>
      </c>
      <c r="N2862" s="2">
        <v>960</v>
      </c>
      <c r="O2862" s="2">
        <v>0</v>
      </c>
      <c r="P2862" s="2">
        <v>86.4</v>
      </c>
      <c r="Q2862" s="2">
        <v>86.4</v>
      </c>
      <c r="R2862" s="2">
        <v>172.8</v>
      </c>
      <c r="S2862" s="2">
        <v>0</v>
      </c>
      <c r="T2862" s="2" t="s">
        <v>44</v>
      </c>
    </row>
    <row r="2863" spans="1:20" x14ac:dyDescent="0.25">
      <c r="A2863" s="2" t="s">
        <v>13</v>
      </c>
      <c r="B2863" s="2" t="s">
        <v>37</v>
      </c>
      <c r="C2863" s="2">
        <v>82019</v>
      </c>
      <c r="D2863" s="11">
        <v>44606</v>
      </c>
      <c r="E2863" s="2" t="s">
        <v>206</v>
      </c>
      <c r="F2863" s="2" t="s">
        <v>207</v>
      </c>
      <c r="G2863" s="2" t="s">
        <v>3566</v>
      </c>
      <c r="H2863" s="2" t="s">
        <v>41</v>
      </c>
      <c r="I2863" s="11">
        <v>43690</v>
      </c>
      <c r="J2863" s="2">
        <v>236</v>
      </c>
      <c r="K2863" s="2" t="s">
        <v>42</v>
      </c>
      <c r="L2863" s="2" t="s">
        <v>43</v>
      </c>
      <c r="M2863" s="2">
        <v>18</v>
      </c>
      <c r="N2863" s="2">
        <v>200</v>
      </c>
      <c r="O2863" s="2">
        <v>0</v>
      </c>
      <c r="P2863" s="2">
        <v>18</v>
      </c>
      <c r="Q2863" s="2">
        <v>18</v>
      </c>
      <c r="R2863" s="2">
        <v>36</v>
      </c>
      <c r="S2863" s="2">
        <v>0</v>
      </c>
      <c r="T2863" s="2" t="s">
        <v>44</v>
      </c>
    </row>
    <row r="2864" spans="1:20" x14ac:dyDescent="0.25">
      <c r="A2864" s="2" t="s">
        <v>13</v>
      </c>
      <c r="B2864" s="2" t="s">
        <v>37</v>
      </c>
      <c r="C2864" s="2">
        <v>82019</v>
      </c>
      <c r="D2864" s="11">
        <v>44606</v>
      </c>
      <c r="E2864" s="2" t="s">
        <v>206</v>
      </c>
      <c r="F2864" s="2" t="s">
        <v>207</v>
      </c>
      <c r="G2864" s="2" t="s">
        <v>3567</v>
      </c>
      <c r="H2864" s="2" t="s">
        <v>41</v>
      </c>
      <c r="I2864" s="11">
        <v>43699</v>
      </c>
      <c r="J2864" s="2">
        <v>118</v>
      </c>
      <c r="K2864" s="2" t="s">
        <v>42</v>
      </c>
      <c r="L2864" s="2" t="s">
        <v>43</v>
      </c>
      <c r="M2864" s="2">
        <v>18</v>
      </c>
      <c r="N2864" s="2">
        <v>100</v>
      </c>
      <c r="O2864" s="2">
        <v>0</v>
      </c>
      <c r="P2864" s="2">
        <v>9</v>
      </c>
      <c r="Q2864" s="2">
        <v>9</v>
      </c>
      <c r="R2864" s="2">
        <v>18</v>
      </c>
      <c r="S2864" s="2">
        <v>0</v>
      </c>
      <c r="T2864" s="2" t="s">
        <v>44</v>
      </c>
    </row>
    <row r="2865" spans="1:20" x14ac:dyDescent="0.25">
      <c r="A2865" s="2" t="s">
        <v>13</v>
      </c>
      <c r="B2865" s="2" t="s">
        <v>37</v>
      </c>
      <c r="C2865" s="2">
        <v>82019</v>
      </c>
      <c r="D2865" s="11">
        <v>44606</v>
      </c>
      <c r="E2865" s="2" t="s">
        <v>206</v>
      </c>
      <c r="F2865" s="2" t="s">
        <v>207</v>
      </c>
      <c r="G2865" s="2" t="s">
        <v>3568</v>
      </c>
      <c r="H2865" s="2" t="s">
        <v>41</v>
      </c>
      <c r="I2865" s="11">
        <v>43699</v>
      </c>
      <c r="J2865" s="2">
        <v>118</v>
      </c>
      <c r="K2865" s="2" t="s">
        <v>42</v>
      </c>
      <c r="L2865" s="2" t="s">
        <v>43</v>
      </c>
      <c r="M2865" s="2">
        <v>18</v>
      </c>
      <c r="N2865" s="2">
        <v>100</v>
      </c>
      <c r="O2865" s="2">
        <v>0</v>
      </c>
      <c r="P2865" s="2">
        <v>9</v>
      </c>
      <c r="Q2865" s="2">
        <v>9</v>
      </c>
      <c r="R2865" s="2">
        <v>18</v>
      </c>
      <c r="S2865" s="2">
        <v>0</v>
      </c>
      <c r="T2865" s="2" t="s">
        <v>44</v>
      </c>
    </row>
    <row r="2866" spans="1:20" x14ac:dyDescent="0.25">
      <c r="A2866" s="2" t="s">
        <v>13</v>
      </c>
      <c r="B2866" s="2" t="s">
        <v>37</v>
      </c>
      <c r="C2866" s="2">
        <v>82019</v>
      </c>
      <c r="D2866" s="11">
        <v>44606</v>
      </c>
      <c r="E2866" s="2" t="s">
        <v>206</v>
      </c>
      <c r="F2866" s="2" t="s">
        <v>207</v>
      </c>
      <c r="G2866" s="2" t="s">
        <v>3569</v>
      </c>
      <c r="H2866" s="2" t="s">
        <v>41</v>
      </c>
      <c r="I2866" s="11">
        <v>43699</v>
      </c>
      <c r="J2866" s="2">
        <v>354</v>
      </c>
      <c r="K2866" s="2" t="s">
        <v>42</v>
      </c>
      <c r="L2866" s="2" t="s">
        <v>43</v>
      </c>
      <c r="M2866" s="2">
        <v>18</v>
      </c>
      <c r="N2866" s="2">
        <v>300</v>
      </c>
      <c r="O2866" s="2">
        <v>0</v>
      </c>
      <c r="P2866" s="2">
        <v>27</v>
      </c>
      <c r="Q2866" s="2">
        <v>27</v>
      </c>
      <c r="R2866" s="2">
        <v>54</v>
      </c>
      <c r="S2866" s="2">
        <v>0</v>
      </c>
      <c r="T2866" s="2" t="s">
        <v>44</v>
      </c>
    </row>
    <row r="2867" spans="1:20" x14ac:dyDescent="0.25">
      <c r="A2867" s="2" t="s">
        <v>13</v>
      </c>
      <c r="B2867" s="2" t="s">
        <v>37</v>
      </c>
      <c r="C2867" s="2">
        <v>82019</v>
      </c>
      <c r="D2867" s="11">
        <v>44606</v>
      </c>
      <c r="E2867" s="2" t="s">
        <v>650</v>
      </c>
      <c r="F2867" s="2" t="s">
        <v>651</v>
      </c>
      <c r="G2867" s="2" t="s">
        <v>3570</v>
      </c>
      <c r="H2867" s="2" t="s">
        <v>41</v>
      </c>
      <c r="I2867" s="11">
        <v>43683</v>
      </c>
      <c r="J2867" s="2">
        <v>4454</v>
      </c>
      <c r="K2867" s="2" t="s">
        <v>42</v>
      </c>
      <c r="L2867" s="2" t="s">
        <v>43</v>
      </c>
      <c r="M2867" s="2">
        <v>18</v>
      </c>
      <c r="N2867" s="2">
        <v>3774</v>
      </c>
      <c r="O2867" s="2">
        <v>0</v>
      </c>
      <c r="P2867" s="2">
        <v>340</v>
      </c>
      <c r="Q2867" s="2">
        <v>340</v>
      </c>
      <c r="R2867" s="2">
        <v>680</v>
      </c>
      <c r="S2867" s="2">
        <v>0</v>
      </c>
      <c r="T2867" s="2" t="s">
        <v>44</v>
      </c>
    </row>
    <row r="2868" spans="1:20" x14ac:dyDescent="0.25">
      <c r="A2868" s="2" t="s">
        <v>13</v>
      </c>
      <c r="B2868" s="2" t="s">
        <v>37</v>
      </c>
      <c r="C2868" s="2">
        <v>82019</v>
      </c>
      <c r="D2868" s="11">
        <v>44606</v>
      </c>
      <c r="E2868" s="2" t="s">
        <v>650</v>
      </c>
      <c r="F2868" s="2" t="s">
        <v>651</v>
      </c>
      <c r="G2868" s="2" t="s">
        <v>3571</v>
      </c>
      <c r="H2868" s="2" t="s">
        <v>41</v>
      </c>
      <c r="I2868" s="11">
        <v>43685</v>
      </c>
      <c r="J2868" s="2">
        <v>2255</v>
      </c>
      <c r="K2868" s="2" t="s">
        <v>42</v>
      </c>
      <c r="L2868" s="2" t="s">
        <v>43</v>
      </c>
      <c r="M2868" s="2">
        <v>18</v>
      </c>
      <c r="N2868" s="2">
        <v>1911</v>
      </c>
      <c r="O2868" s="2">
        <v>0</v>
      </c>
      <c r="P2868" s="2">
        <v>172</v>
      </c>
      <c r="Q2868" s="2">
        <v>172</v>
      </c>
      <c r="R2868" s="2">
        <v>344</v>
      </c>
      <c r="S2868" s="2">
        <v>0</v>
      </c>
      <c r="T2868" s="2" t="s">
        <v>44</v>
      </c>
    </row>
    <row r="2869" spans="1:20" x14ac:dyDescent="0.25">
      <c r="A2869" s="2" t="s">
        <v>13</v>
      </c>
      <c r="B2869" s="2" t="s">
        <v>37</v>
      </c>
      <c r="C2869" s="2">
        <v>82019</v>
      </c>
      <c r="D2869" s="11">
        <v>44606</v>
      </c>
      <c r="E2869" s="2" t="s">
        <v>650</v>
      </c>
      <c r="F2869" s="2" t="s">
        <v>651</v>
      </c>
      <c r="G2869" s="2" t="s">
        <v>3572</v>
      </c>
      <c r="H2869" s="2" t="s">
        <v>41</v>
      </c>
      <c r="I2869" s="11">
        <v>43697</v>
      </c>
      <c r="J2869" s="2">
        <v>119</v>
      </c>
      <c r="K2869" s="2" t="s">
        <v>42</v>
      </c>
      <c r="L2869" s="2" t="s">
        <v>43</v>
      </c>
      <c r="M2869" s="2">
        <v>18</v>
      </c>
      <c r="N2869" s="2">
        <v>101</v>
      </c>
      <c r="O2869" s="2">
        <v>0</v>
      </c>
      <c r="P2869" s="2">
        <v>9</v>
      </c>
      <c r="Q2869" s="2">
        <v>9</v>
      </c>
      <c r="R2869" s="2">
        <v>18</v>
      </c>
      <c r="S2869" s="2">
        <v>0</v>
      </c>
      <c r="T2869" s="2" t="s">
        <v>44</v>
      </c>
    </row>
    <row r="2870" spans="1:20" x14ac:dyDescent="0.25">
      <c r="A2870" s="2" t="s">
        <v>13</v>
      </c>
      <c r="B2870" s="2" t="s">
        <v>37</v>
      </c>
      <c r="C2870" s="2">
        <v>82019</v>
      </c>
      <c r="D2870" s="11">
        <v>44606</v>
      </c>
      <c r="E2870" s="2" t="s">
        <v>650</v>
      </c>
      <c r="F2870" s="2" t="s">
        <v>651</v>
      </c>
      <c r="G2870" s="2" t="s">
        <v>3573</v>
      </c>
      <c r="H2870" s="2" t="s">
        <v>41</v>
      </c>
      <c r="I2870" s="11">
        <v>43697</v>
      </c>
      <c r="J2870" s="2">
        <v>552</v>
      </c>
      <c r="K2870" s="2" t="s">
        <v>42</v>
      </c>
      <c r="L2870" s="2" t="s">
        <v>43</v>
      </c>
      <c r="M2870" s="2">
        <v>18</v>
      </c>
      <c r="N2870" s="2">
        <v>468</v>
      </c>
      <c r="O2870" s="2">
        <v>0</v>
      </c>
      <c r="P2870" s="2">
        <v>42</v>
      </c>
      <c r="Q2870" s="2">
        <v>42</v>
      </c>
      <c r="R2870" s="2">
        <v>84</v>
      </c>
      <c r="S2870" s="2">
        <v>0</v>
      </c>
      <c r="T2870" s="2" t="s">
        <v>44</v>
      </c>
    </row>
    <row r="2871" spans="1:20" x14ac:dyDescent="0.25">
      <c r="A2871" s="2" t="s">
        <v>13</v>
      </c>
      <c r="B2871" s="2" t="s">
        <v>37</v>
      </c>
      <c r="C2871" s="2">
        <v>82019</v>
      </c>
      <c r="D2871" s="11">
        <v>44606</v>
      </c>
      <c r="E2871" s="2" t="s">
        <v>650</v>
      </c>
      <c r="F2871" s="2" t="s">
        <v>651</v>
      </c>
      <c r="G2871" s="2" t="s">
        <v>3574</v>
      </c>
      <c r="H2871" s="2" t="s">
        <v>41</v>
      </c>
      <c r="I2871" s="11">
        <v>43699</v>
      </c>
      <c r="J2871" s="2">
        <v>2437</v>
      </c>
      <c r="K2871" s="2" t="s">
        <v>42</v>
      </c>
      <c r="L2871" s="2" t="s">
        <v>43</v>
      </c>
      <c r="M2871" s="2">
        <v>18</v>
      </c>
      <c r="N2871" s="2">
        <v>2065</v>
      </c>
      <c r="O2871" s="2">
        <v>0</v>
      </c>
      <c r="P2871" s="2">
        <v>186</v>
      </c>
      <c r="Q2871" s="2">
        <v>186</v>
      </c>
      <c r="R2871" s="2">
        <v>372</v>
      </c>
      <c r="S2871" s="2">
        <v>0</v>
      </c>
      <c r="T2871" s="2" t="s">
        <v>44</v>
      </c>
    </row>
    <row r="2872" spans="1:20" x14ac:dyDescent="0.25">
      <c r="A2872" s="2" t="s">
        <v>13</v>
      </c>
      <c r="B2872" s="2" t="s">
        <v>37</v>
      </c>
      <c r="C2872" s="2">
        <v>82019</v>
      </c>
      <c r="D2872" s="11">
        <v>44606</v>
      </c>
      <c r="E2872" s="2" t="s">
        <v>650</v>
      </c>
      <c r="F2872" s="2" t="s">
        <v>651</v>
      </c>
      <c r="G2872" s="2" t="s">
        <v>3575</v>
      </c>
      <c r="H2872" s="2" t="s">
        <v>41</v>
      </c>
      <c r="I2872" s="11">
        <v>43703</v>
      </c>
      <c r="J2872" s="2">
        <v>756</v>
      </c>
      <c r="K2872" s="2" t="s">
        <v>42</v>
      </c>
      <c r="L2872" s="2" t="s">
        <v>43</v>
      </c>
      <c r="M2872" s="2">
        <v>18</v>
      </c>
      <c r="N2872" s="2">
        <v>640</v>
      </c>
      <c r="O2872" s="2">
        <v>0</v>
      </c>
      <c r="P2872" s="2">
        <v>58</v>
      </c>
      <c r="Q2872" s="2">
        <v>58</v>
      </c>
      <c r="R2872" s="2">
        <v>116</v>
      </c>
      <c r="S2872" s="2">
        <v>0</v>
      </c>
      <c r="T2872" s="2" t="s">
        <v>44</v>
      </c>
    </row>
    <row r="2873" spans="1:20" x14ac:dyDescent="0.25">
      <c r="A2873" s="2" t="s">
        <v>13</v>
      </c>
      <c r="B2873" s="2" t="s">
        <v>37</v>
      </c>
      <c r="C2873" s="2">
        <v>82019</v>
      </c>
      <c r="D2873" s="11">
        <v>44606</v>
      </c>
      <c r="E2873" s="2" t="s">
        <v>650</v>
      </c>
      <c r="F2873" s="2" t="s">
        <v>651</v>
      </c>
      <c r="G2873" s="2" t="s">
        <v>3576</v>
      </c>
      <c r="H2873" s="2" t="s">
        <v>41</v>
      </c>
      <c r="I2873" s="11">
        <v>43705</v>
      </c>
      <c r="J2873" s="2">
        <v>225</v>
      </c>
      <c r="K2873" s="2" t="s">
        <v>42</v>
      </c>
      <c r="L2873" s="2" t="s">
        <v>43</v>
      </c>
      <c r="M2873" s="2">
        <v>18</v>
      </c>
      <c r="N2873" s="2">
        <v>191</v>
      </c>
      <c r="O2873" s="2">
        <v>0</v>
      </c>
      <c r="P2873" s="2">
        <v>17</v>
      </c>
      <c r="Q2873" s="2">
        <v>17</v>
      </c>
      <c r="R2873" s="2">
        <v>34</v>
      </c>
      <c r="S2873" s="2">
        <v>0</v>
      </c>
      <c r="T2873" s="2" t="s">
        <v>44</v>
      </c>
    </row>
    <row r="2874" spans="1:20" x14ac:dyDescent="0.25">
      <c r="A2874" s="2" t="s">
        <v>13</v>
      </c>
      <c r="B2874" s="2" t="s">
        <v>37</v>
      </c>
      <c r="C2874" s="2">
        <v>82019</v>
      </c>
      <c r="D2874" s="11">
        <v>44606</v>
      </c>
      <c r="E2874" s="2" t="s">
        <v>650</v>
      </c>
      <c r="F2874" s="2" t="s">
        <v>651</v>
      </c>
      <c r="G2874" s="2" t="s">
        <v>3577</v>
      </c>
      <c r="H2874" s="2" t="s">
        <v>41</v>
      </c>
      <c r="I2874" s="11">
        <v>43705</v>
      </c>
      <c r="J2874" s="2">
        <v>119</v>
      </c>
      <c r="K2874" s="2" t="s">
        <v>42</v>
      </c>
      <c r="L2874" s="2" t="s">
        <v>43</v>
      </c>
      <c r="M2874" s="2">
        <v>18</v>
      </c>
      <c r="N2874" s="2">
        <v>101</v>
      </c>
      <c r="O2874" s="2">
        <v>0</v>
      </c>
      <c r="P2874" s="2">
        <v>9</v>
      </c>
      <c r="Q2874" s="2">
        <v>9</v>
      </c>
      <c r="R2874" s="2">
        <v>18</v>
      </c>
      <c r="S2874" s="2">
        <v>0</v>
      </c>
      <c r="T2874" s="2" t="s">
        <v>44</v>
      </c>
    </row>
    <row r="2875" spans="1:20" x14ac:dyDescent="0.25">
      <c r="A2875" s="2" t="s">
        <v>13</v>
      </c>
      <c r="B2875" s="2" t="s">
        <v>37</v>
      </c>
      <c r="C2875" s="2">
        <v>82019</v>
      </c>
      <c r="D2875" s="11">
        <v>44606</v>
      </c>
      <c r="E2875" s="2" t="s">
        <v>650</v>
      </c>
      <c r="F2875" s="2" t="s">
        <v>651</v>
      </c>
      <c r="G2875" s="2" t="s">
        <v>3578</v>
      </c>
      <c r="H2875" s="2" t="s">
        <v>41</v>
      </c>
      <c r="I2875" s="11">
        <v>43707</v>
      </c>
      <c r="J2875" s="2">
        <v>298</v>
      </c>
      <c r="K2875" s="2" t="s">
        <v>42</v>
      </c>
      <c r="L2875" s="2" t="s">
        <v>43</v>
      </c>
      <c r="M2875" s="2">
        <v>18</v>
      </c>
      <c r="N2875" s="2">
        <v>252</v>
      </c>
      <c r="O2875" s="2">
        <v>0</v>
      </c>
      <c r="P2875" s="2">
        <v>23</v>
      </c>
      <c r="Q2875" s="2">
        <v>23</v>
      </c>
      <c r="R2875" s="2">
        <v>46</v>
      </c>
      <c r="S2875" s="2">
        <v>0</v>
      </c>
      <c r="T2875" s="2" t="s">
        <v>44</v>
      </c>
    </row>
    <row r="2876" spans="1:20" x14ac:dyDescent="0.25">
      <c r="A2876" s="2" t="s">
        <v>13</v>
      </c>
      <c r="B2876" s="2" t="s">
        <v>37</v>
      </c>
      <c r="C2876" s="2">
        <v>82019</v>
      </c>
      <c r="D2876" s="11">
        <v>44606</v>
      </c>
      <c r="E2876" s="2" t="s">
        <v>2235</v>
      </c>
      <c r="F2876" s="2" t="s">
        <v>2236</v>
      </c>
      <c r="G2876" s="2" t="s">
        <v>3579</v>
      </c>
      <c r="H2876" s="2" t="s">
        <v>41</v>
      </c>
      <c r="I2876" s="11">
        <v>43698</v>
      </c>
      <c r="J2876" s="2">
        <v>214577.1</v>
      </c>
      <c r="K2876" s="2" t="s">
        <v>42</v>
      </c>
      <c r="L2876" s="2" t="s">
        <v>43</v>
      </c>
      <c r="M2876" s="2">
        <v>18</v>
      </c>
      <c r="N2876" s="2">
        <v>181845</v>
      </c>
      <c r="O2876" s="2">
        <v>32732.1</v>
      </c>
      <c r="P2876" s="2">
        <v>0</v>
      </c>
      <c r="Q2876" s="2">
        <v>0</v>
      </c>
      <c r="R2876" s="2">
        <v>32732.1</v>
      </c>
      <c r="S2876" s="2">
        <v>0</v>
      </c>
      <c r="T2876" s="2" t="s">
        <v>44</v>
      </c>
    </row>
    <row r="2877" spans="1:20" x14ac:dyDescent="0.25">
      <c r="A2877" s="2" t="s">
        <v>13</v>
      </c>
      <c r="B2877" s="2" t="s">
        <v>37</v>
      </c>
      <c r="C2877" s="2">
        <v>82019</v>
      </c>
      <c r="D2877" s="11">
        <v>44606</v>
      </c>
      <c r="E2877" s="2" t="s">
        <v>2235</v>
      </c>
      <c r="F2877" s="2" t="s">
        <v>2236</v>
      </c>
      <c r="G2877" s="2" t="s">
        <v>1243</v>
      </c>
      <c r="H2877" s="2" t="s">
        <v>41</v>
      </c>
      <c r="I2877" s="11">
        <v>43699</v>
      </c>
      <c r="J2877" s="2">
        <v>40922.400000000001</v>
      </c>
      <c r="K2877" s="2" t="s">
        <v>42</v>
      </c>
      <c r="L2877" s="2" t="s">
        <v>43</v>
      </c>
      <c r="M2877" s="2">
        <v>18</v>
      </c>
      <c r="N2877" s="2">
        <v>34680</v>
      </c>
      <c r="O2877" s="2">
        <v>6242.4</v>
      </c>
      <c r="P2877" s="2">
        <v>0</v>
      </c>
      <c r="Q2877" s="2">
        <v>0</v>
      </c>
      <c r="R2877" s="2">
        <v>6242.4</v>
      </c>
      <c r="S2877" s="2">
        <v>0</v>
      </c>
      <c r="T2877" s="2" t="s">
        <v>44</v>
      </c>
    </row>
    <row r="2878" spans="1:20" x14ac:dyDescent="0.25">
      <c r="A2878" s="2" t="s">
        <v>13</v>
      </c>
      <c r="B2878" s="2" t="s">
        <v>37</v>
      </c>
      <c r="C2878" s="2">
        <v>82019</v>
      </c>
      <c r="D2878" s="11">
        <v>44606</v>
      </c>
      <c r="E2878" s="2" t="s">
        <v>212</v>
      </c>
      <c r="F2878" s="2" t="s">
        <v>213</v>
      </c>
      <c r="G2878" s="2" t="s">
        <v>3580</v>
      </c>
      <c r="H2878" s="2" t="s">
        <v>41</v>
      </c>
      <c r="I2878" s="11">
        <v>43701</v>
      </c>
      <c r="J2878" s="2">
        <v>889</v>
      </c>
      <c r="K2878" s="2" t="s">
        <v>42</v>
      </c>
      <c r="L2878" s="2" t="s">
        <v>43</v>
      </c>
      <c r="M2878" s="2">
        <v>18</v>
      </c>
      <c r="N2878" s="2">
        <v>753</v>
      </c>
      <c r="O2878" s="2">
        <v>0</v>
      </c>
      <c r="P2878" s="2">
        <v>67.77</v>
      </c>
      <c r="Q2878" s="2">
        <v>67.77</v>
      </c>
      <c r="R2878" s="2">
        <v>135.54</v>
      </c>
      <c r="S2878" s="2">
        <v>0</v>
      </c>
      <c r="T2878" s="2" t="s">
        <v>44</v>
      </c>
    </row>
    <row r="2879" spans="1:20" x14ac:dyDescent="0.25">
      <c r="A2879" s="2" t="s">
        <v>13</v>
      </c>
      <c r="B2879" s="2" t="s">
        <v>37</v>
      </c>
      <c r="C2879" s="2">
        <v>82019</v>
      </c>
      <c r="D2879" s="11">
        <v>44606</v>
      </c>
      <c r="E2879" s="2" t="s">
        <v>212</v>
      </c>
      <c r="F2879" s="2" t="s">
        <v>213</v>
      </c>
      <c r="G2879" s="2" t="s">
        <v>3581</v>
      </c>
      <c r="H2879" s="2" t="s">
        <v>41</v>
      </c>
      <c r="I2879" s="11">
        <v>43701</v>
      </c>
      <c r="J2879" s="2">
        <v>20688</v>
      </c>
      <c r="K2879" s="2" t="s">
        <v>42</v>
      </c>
      <c r="L2879" s="2" t="s">
        <v>43</v>
      </c>
      <c r="M2879" s="2">
        <v>12</v>
      </c>
      <c r="N2879" s="2">
        <v>9000</v>
      </c>
      <c r="O2879" s="2">
        <v>0</v>
      </c>
      <c r="P2879" s="2">
        <v>540</v>
      </c>
      <c r="Q2879" s="2">
        <v>540</v>
      </c>
      <c r="R2879" s="2">
        <v>1080</v>
      </c>
      <c r="S2879" s="2">
        <v>0</v>
      </c>
      <c r="T2879" s="2" t="s">
        <v>44</v>
      </c>
    </row>
    <row r="2880" spans="1:20" x14ac:dyDescent="0.25">
      <c r="A2880" s="2" t="s">
        <v>13</v>
      </c>
      <c r="B2880" s="2" t="s">
        <v>37</v>
      </c>
      <c r="C2880" s="2">
        <v>82019</v>
      </c>
      <c r="D2880" s="11">
        <v>44606</v>
      </c>
      <c r="E2880" s="2" t="s">
        <v>212</v>
      </c>
      <c r="F2880" s="2" t="s">
        <v>213</v>
      </c>
      <c r="G2880" s="2" t="s">
        <v>3581</v>
      </c>
      <c r="H2880" s="2" t="s">
        <v>41</v>
      </c>
      <c r="I2880" s="11">
        <v>43701</v>
      </c>
      <c r="J2880" s="2">
        <v>20688</v>
      </c>
      <c r="K2880" s="2" t="s">
        <v>42</v>
      </c>
      <c r="L2880" s="2" t="s">
        <v>43</v>
      </c>
      <c r="M2880" s="2">
        <v>18</v>
      </c>
      <c r="N2880" s="2">
        <v>8989.5</v>
      </c>
      <c r="O2880" s="2">
        <v>0</v>
      </c>
      <c r="P2880" s="2">
        <v>809.06</v>
      </c>
      <c r="Q2880" s="2">
        <v>809.06</v>
      </c>
      <c r="R2880" s="2">
        <v>1618.12</v>
      </c>
      <c r="S2880" s="2">
        <v>0</v>
      </c>
      <c r="T2880" s="2" t="s">
        <v>44</v>
      </c>
    </row>
    <row r="2881" spans="1:20" x14ac:dyDescent="0.25">
      <c r="A2881" s="2" t="s">
        <v>13</v>
      </c>
      <c r="B2881" s="2" t="s">
        <v>37</v>
      </c>
      <c r="C2881" s="2">
        <v>82019</v>
      </c>
      <c r="D2881" s="11">
        <v>44606</v>
      </c>
      <c r="E2881" s="2" t="s">
        <v>654</v>
      </c>
      <c r="F2881" s="2" t="s">
        <v>655</v>
      </c>
      <c r="G2881" s="2" t="s">
        <v>3582</v>
      </c>
      <c r="H2881" s="2" t="s">
        <v>41</v>
      </c>
      <c r="I2881" s="11">
        <v>43683</v>
      </c>
      <c r="J2881" s="2">
        <v>7166</v>
      </c>
      <c r="K2881" s="2" t="s">
        <v>42</v>
      </c>
      <c r="L2881" s="2" t="s">
        <v>43</v>
      </c>
      <c r="M2881" s="2">
        <v>5</v>
      </c>
      <c r="N2881" s="2">
        <v>6825</v>
      </c>
      <c r="O2881" s="2">
        <v>0</v>
      </c>
      <c r="P2881" s="2">
        <v>170.63</v>
      </c>
      <c r="Q2881" s="2">
        <v>170.63</v>
      </c>
      <c r="R2881" s="2">
        <v>341.26</v>
      </c>
      <c r="S2881" s="2">
        <v>0</v>
      </c>
      <c r="T2881" s="2" t="s">
        <v>44</v>
      </c>
    </row>
    <row r="2882" spans="1:20" x14ac:dyDescent="0.25">
      <c r="A2882" s="2" t="s">
        <v>13</v>
      </c>
      <c r="B2882" s="2" t="s">
        <v>37</v>
      </c>
      <c r="C2882" s="2">
        <v>82019</v>
      </c>
      <c r="D2882" s="11">
        <v>44606</v>
      </c>
      <c r="E2882" s="2" t="s">
        <v>654</v>
      </c>
      <c r="F2882" s="2" t="s">
        <v>655</v>
      </c>
      <c r="G2882" s="2" t="s">
        <v>3583</v>
      </c>
      <c r="H2882" s="2" t="s">
        <v>41</v>
      </c>
      <c r="I2882" s="11">
        <v>43683</v>
      </c>
      <c r="J2882" s="2">
        <v>64900</v>
      </c>
      <c r="K2882" s="2" t="s">
        <v>42</v>
      </c>
      <c r="L2882" s="2" t="s">
        <v>43</v>
      </c>
      <c r="M2882" s="2">
        <v>18</v>
      </c>
      <c r="N2882" s="2">
        <v>55000</v>
      </c>
      <c r="O2882" s="2">
        <v>0</v>
      </c>
      <c r="P2882" s="2">
        <v>4950</v>
      </c>
      <c r="Q2882" s="2">
        <v>4950</v>
      </c>
      <c r="R2882" s="2">
        <v>9900</v>
      </c>
      <c r="S2882" s="2">
        <v>0</v>
      </c>
      <c r="T2882" s="2" t="s">
        <v>44</v>
      </c>
    </row>
    <row r="2883" spans="1:20" x14ac:dyDescent="0.25">
      <c r="A2883" s="2" t="s">
        <v>13</v>
      </c>
      <c r="B2883" s="2" t="s">
        <v>37</v>
      </c>
      <c r="C2883" s="2">
        <v>82019</v>
      </c>
      <c r="D2883" s="11">
        <v>44606</v>
      </c>
      <c r="E2883" s="2" t="s">
        <v>654</v>
      </c>
      <c r="F2883" s="2" t="s">
        <v>655</v>
      </c>
      <c r="G2883" s="2" t="s">
        <v>3584</v>
      </c>
      <c r="H2883" s="2" t="s">
        <v>41</v>
      </c>
      <c r="I2883" s="11">
        <v>43689</v>
      </c>
      <c r="J2883" s="2">
        <v>21240</v>
      </c>
      <c r="K2883" s="2" t="s">
        <v>42</v>
      </c>
      <c r="L2883" s="2" t="s">
        <v>43</v>
      </c>
      <c r="M2883" s="2">
        <v>18</v>
      </c>
      <c r="N2883" s="2">
        <v>18000</v>
      </c>
      <c r="O2883" s="2">
        <v>0</v>
      </c>
      <c r="P2883" s="2">
        <v>1620</v>
      </c>
      <c r="Q2883" s="2">
        <v>1620</v>
      </c>
      <c r="R2883" s="2">
        <v>3240</v>
      </c>
      <c r="S2883" s="2">
        <v>0</v>
      </c>
      <c r="T2883" s="2" t="s">
        <v>44</v>
      </c>
    </row>
    <row r="2884" spans="1:20" x14ac:dyDescent="0.25">
      <c r="A2884" s="2" t="s">
        <v>13</v>
      </c>
      <c r="B2884" s="2" t="s">
        <v>37</v>
      </c>
      <c r="C2884" s="2">
        <v>82019</v>
      </c>
      <c r="D2884" s="11">
        <v>44606</v>
      </c>
      <c r="E2884" s="2" t="s">
        <v>654</v>
      </c>
      <c r="F2884" s="2" t="s">
        <v>655</v>
      </c>
      <c r="G2884" s="2" t="s">
        <v>3585</v>
      </c>
      <c r="H2884" s="2" t="s">
        <v>41</v>
      </c>
      <c r="I2884" s="11">
        <v>43693</v>
      </c>
      <c r="J2884" s="2">
        <v>21240</v>
      </c>
      <c r="K2884" s="2" t="s">
        <v>42</v>
      </c>
      <c r="L2884" s="2" t="s">
        <v>43</v>
      </c>
      <c r="M2884" s="2">
        <v>18</v>
      </c>
      <c r="N2884" s="2">
        <v>18000</v>
      </c>
      <c r="O2884" s="2">
        <v>0</v>
      </c>
      <c r="P2884" s="2">
        <v>1620</v>
      </c>
      <c r="Q2884" s="2">
        <v>1620</v>
      </c>
      <c r="R2884" s="2">
        <v>3240</v>
      </c>
      <c r="S2884" s="2">
        <v>0</v>
      </c>
      <c r="T2884" s="2" t="s">
        <v>44</v>
      </c>
    </row>
    <row r="2885" spans="1:20" x14ac:dyDescent="0.25">
      <c r="A2885" s="2" t="s">
        <v>13</v>
      </c>
      <c r="B2885" s="2" t="s">
        <v>37</v>
      </c>
      <c r="C2885" s="2">
        <v>82019</v>
      </c>
      <c r="D2885" s="11">
        <v>44606</v>
      </c>
      <c r="E2885" s="2" t="s">
        <v>654</v>
      </c>
      <c r="F2885" s="2" t="s">
        <v>655</v>
      </c>
      <c r="G2885" s="2" t="s">
        <v>3586</v>
      </c>
      <c r="H2885" s="2" t="s">
        <v>41</v>
      </c>
      <c r="I2885" s="11">
        <v>43697</v>
      </c>
      <c r="J2885" s="2">
        <v>68440</v>
      </c>
      <c r="K2885" s="2" t="s">
        <v>42</v>
      </c>
      <c r="L2885" s="2" t="s">
        <v>43</v>
      </c>
      <c r="M2885" s="2">
        <v>18</v>
      </c>
      <c r="N2885" s="2">
        <v>58000</v>
      </c>
      <c r="O2885" s="2">
        <v>0</v>
      </c>
      <c r="P2885" s="2">
        <v>5220</v>
      </c>
      <c r="Q2885" s="2">
        <v>5220</v>
      </c>
      <c r="R2885" s="2">
        <v>10440</v>
      </c>
      <c r="S2885" s="2">
        <v>0</v>
      </c>
      <c r="T2885" s="2" t="s">
        <v>44</v>
      </c>
    </row>
    <row r="2886" spans="1:20" x14ac:dyDescent="0.25">
      <c r="A2886" s="2" t="s">
        <v>13</v>
      </c>
      <c r="B2886" s="2" t="s">
        <v>37</v>
      </c>
      <c r="C2886" s="2">
        <v>82019</v>
      </c>
      <c r="D2886" s="11">
        <v>44606</v>
      </c>
      <c r="E2886" s="2" t="s">
        <v>654</v>
      </c>
      <c r="F2886" s="2" t="s">
        <v>655</v>
      </c>
      <c r="G2886" s="2" t="s">
        <v>3587</v>
      </c>
      <c r="H2886" s="2" t="s">
        <v>41</v>
      </c>
      <c r="I2886" s="11">
        <v>43697</v>
      </c>
      <c r="J2886" s="2">
        <v>6825</v>
      </c>
      <c r="K2886" s="2" t="s">
        <v>42</v>
      </c>
      <c r="L2886" s="2" t="s">
        <v>43</v>
      </c>
      <c r="M2886" s="2">
        <v>5</v>
      </c>
      <c r="N2886" s="2">
        <v>6500</v>
      </c>
      <c r="O2886" s="2">
        <v>0</v>
      </c>
      <c r="P2886" s="2">
        <v>162.5</v>
      </c>
      <c r="Q2886" s="2">
        <v>162.5</v>
      </c>
      <c r="R2886" s="2">
        <v>325</v>
      </c>
      <c r="S2886" s="2">
        <v>0</v>
      </c>
      <c r="T2886" s="2" t="s">
        <v>44</v>
      </c>
    </row>
    <row r="2887" spans="1:20" x14ac:dyDescent="0.25">
      <c r="A2887" s="2" t="s">
        <v>13</v>
      </c>
      <c r="B2887" s="2" t="s">
        <v>37</v>
      </c>
      <c r="C2887" s="2">
        <v>82019</v>
      </c>
      <c r="D2887" s="11">
        <v>44606</v>
      </c>
      <c r="E2887" s="2" t="s">
        <v>654</v>
      </c>
      <c r="F2887" s="2" t="s">
        <v>655</v>
      </c>
      <c r="G2887" s="2" t="s">
        <v>3588</v>
      </c>
      <c r="H2887" s="2" t="s">
        <v>41</v>
      </c>
      <c r="I2887" s="11">
        <v>43699</v>
      </c>
      <c r="J2887" s="2">
        <v>42480</v>
      </c>
      <c r="K2887" s="2" t="s">
        <v>42</v>
      </c>
      <c r="L2887" s="2" t="s">
        <v>43</v>
      </c>
      <c r="M2887" s="2">
        <v>18</v>
      </c>
      <c r="N2887" s="2">
        <v>36000</v>
      </c>
      <c r="O2887" s="2">
        <v>0</v>
      </c>
      <c r="P2887" s="2">
        <v>3240</v>
      </c>
      <c r="Q2887" s="2">
        <v>3240</v>
      </c>
      <c r="R2887" s="2">
        <v>6480</v>
      </c>
      <c r="S2887" s="2">
        <v>0</v>
      </c>
      <c r="T2887" s="2" t="s">
        <v>44</v>
      </c>
    </row>
    <row r="2888" spans="1:20" x14ac:dyDescent="0.25">
      <c r="A2888" s="2" t="s">
        <v>13</v>
      </c>
      <c r="B2888" s="2" t="s">
        <v>37</v>
      </c>
      <c r="C2888" s="2">
        <v>82019</v>
      </c>
      <c r="D2888" s="11">
        <v>44606</v>
      </c>
      <c r="E2888" s="2" t="s">
        <v>654</v>
      </c>
      <c r="F2888" s="2" t="s">
        <v>655</v>
      </c>
      <c r="G2888" s="2" t="s">
        <v>3589</v>
      </c>
      <c r="H2888" s="2" t="s">
        <v>41</v>
      </c>
      <c r="I2888" s="11">
        <v>43701</v>
      </c>
      <c r="J2888" s="2">
        <v>18438</v>
      </c>
      <c r="K2888" s="2" t="s">
        <v>42</v>
      </c>
      <c r="L2888" s="2" t="s">
        <v>43</v>
      </c>
      <c r="M2888" s="2">
        <v>18</v>
      </c>
      <c r="N2888" s="2">
        <v>15625</v>
      </c>
      <c r="O2888" s="2">
        <v>0</v>
      </c>
      <c r="P2888" s="2">
        <v>1406.25</v>
      </c>
      <c r="Q2888" s="2">
        <v>1406.25</v>
      </c>
      <c r="R2888" s="2">
        <v>2812.5</v>
      </c>
      <c r="S2888" s="2">
        <v>0</v>
      </c>
      <c r="T2888" s="2" t="s">
        <v>44</v>
      </c>
    </row>
    <row r="2889" spans="1:20" x14ac:dyDescent="0.25">
      <c r="A2889" s="2" t="s">
        <v>13</v>
      </c>
      <c r="B2889" s="2" t="s">
        <v>37</v>
      </c>
      <c r="C2889" s="2">
        <v>82019</v>
      </c>
      <c r="D2889" s="11">
        <v>44606</v>
      </c>
      <c r="E2889" s="2" t="s">
        <v>654</v>
      </c>
      <c r="F2889" s="2" t="s">
        <v>655</v>
      </c>
      <c r="G2889" s="2" t="s">
        <v>3590</v>
      </c>
      <c r="H2889" s="2" t="s">
        <v>41</v>
      </c>
      <c r="I2889" s="11">
        <v>43701</v>
      </c>
      <c r="J2889" s="2">
        <v>38940</v>
      </c>
      <c r="K2889" s="2" t="s">
        <v>42</v>
      </c>
      <c r="L2889" s="2" t="s">
        <v>43</v>
      </c>
      <c r="M2889" s="2">
        <v>18</v>
      </c>
      <c r="N2889" s="2">
        <v>33000</v>
      </c>
      <c r="O2889" s="2">
        <v>0</v>
      </c>
      <c r="P2889" s="2">
        <v>2970</v>
      </c>
      <c r="Q2889" s="2">
        <v>2970</v>
      </c>
      <c r="R2889" s="2">
        <v>5940</v>
      </c>
      <c r="S2889" s="2">
        <v>0</v>
      </c>
      <c r="T2889" s="2" t="s">
        <v>44</v>
      </c>
    </row>
    <row r="2890" spans="1:20" x14ac:dyDescent="0.25">
      <c r="A2890" s="2" t="s">
        <v>13</v>
      </c>
      <c r="B2890" s="2" t="s">
        <v>37</v>
      </c>
      <c r="C2890" s="2">
        <v>82019</v>
      </c>
      <c r="D2890" s="11">
        <v>44606</v>
      </c>
      <c r="E2890" s="2" t="s">
        <v>654</v>
      </c>
      <c r="F2890" s="2" t="s">
        <v>655</v>
      </c>
      <c r="G2890" s="2" t="s">
        <v>3591</v>
      </c>
      <c r="H2890" s="2" t="s">
        <v>41</v>
      </c>
      <c r="I2890" s="11">
        <v>43703</v>
      </c>
      <c r="J2890" s="2">
        <v>15576</v>
      </c>
      <c r="K2890" s="2" t="s">
        <v>42</v>
      </c>
      <c r="L2890" s="2" t="s">
        <v>43</v>
      </c>
      <c r="M2890" s="2">
        <v>18</v>
      </c>
      <c r="N2890" s="2">
        <v>13200</v>
      </c>
      <c r="O2890" s="2">
        <v>0</v>
      </c>
      <c r="P2890" s="2">
        <v>1188</v>
      </c>
      <c r="Q2890" s="2">
        <v>1188</v>
      </c>
      <c r="R2890" s="2">
        <v>2376</v>
      </c>
      <c r="S2890" s="2">
        <v>0</v>
      </c>
      <c r="T2890" s="2" t="s">
        <v>44</v>
      </c>
    </row>
    <row r="2891" spans="1:20" x14ac:dyDescent="0.25">
      <c r="A2891" s="2" t="s">
        <v>13</v>
      </c>
      <c r="B2891" s="2" t="s">
        <v>37</v>
      </c>
      <c r="C2891" s="2">
        <v>82019</v>
      </c>
      <c r="D2891" s="11">
        <v>44606</v>
      </c>
      <c r="E2891" s="2" t="s">
        <v>654</v>
      </c>
      <c r="F2891" s="2" t="s">
        <v>655</v>
      </c>
      <c r="G2891" s="2" t="s">
        <v>3592</v>
      </c>
      <c r="H2891" s="2" t="s">
        <v>41</v>
      </c>
      <c r="I2891" s="11">
        <v>43704</v>
      </c>
      <c r="J2891" s="2">
        <v>94400</v>
      </c>
      <c r="K2891" s="2" t="s">
        <v>42</v>
      </c>
      <c r="L2891" s="2" t="s">
        <v>43</v>
      </c>
      <c r="M2891" s="2">
        <v>18</v>
      </c>
      <c r="N2891" s="2">
        <v>80000</v>
      </c>
      <c r="O2891" s="2">
        <v>0</v>
      </c>
      <c r="P2891" s="2">
        <v>7200</v>
      </c>
      <c r="Q2891" s="2">
        <v>7200</v>
      </c>
      <c r="R2891" s="2">
        <v>14400</v>
      </c>
      <c r="S2891" s="2">
        <v>0</v>
      </c>
      <c r="T2891" s="2" t="s">
        <v>44</v>
      </c>
    </row>
    <row r="2892" spans="1:20" x14ac:dyDescent="0.25">
      <c r="A2892" s="2" t="s">
        <v>13</v>
      </c>
      <c r="B2892" s="2" t="s">
        <v>37</v>
      </c>
      <c r="C2892" s="2">
        <v>82019</v>
      </c>
      <c r="D2892" s="11">
        <v>44606</v>
      </c>
      <c r="E2892" s="2" t="s">
        <v>654</v>
      </c>
      <c r="F2892" s="2" t="s">
        <v>655</v>
      </c>
      <c r="G2892" s="2" t="s">
        <v>3593</v>
      </c>
      <c r="H2892" s="2" t="s">
        <v>41</v>
      </c>
      <c r="I2892" s="11">
        <v>43706</v>
      </c>
      <c r="J2892" s="2">
        <v>44250</v>
      </c>
      <c r="K2892" s="2" t="s">
        <v>42</v>
      </c>
      <c r="L2892" s="2" t="s">
        <v>43</v>
      </c>
      <c r="M2892" s="2">
        <v>18</v>
      </c>
      <c r="N2892" s="2">
        <v>37500</v>
      </c>
      <c r="O2892" s="2">
        <v>0</v>
      </c>
      <c r="P2892" s="2">
        <v>3375</v>
      </c>
      <c r="Q2892" s="2">
        <v>3375</v>
      </c>
      <c r="R2892" s="2">
        <v>6750</v>
      </c>
      <c r="S2892" s="2">
        <v>0</v>
      </c>
      <c r="T2892" s="2" t="s">
        <v>44</v>
      </c>
    </row>
    <row r="2893" spans="1:20" x14ac:dyDescent="0.25">
      <c r="A2893" s="2" t="s">
        <v>13</v>
      </c>
      <c r="B2893" s="2" t="s">
        <v>37</v>
      </c>
      <c r="C2893" s="2">
        <v>82019</v>
      </c>
      <c r="D2893" s="11">
        <v>44606</v>
      </c>
      <c r="E2893" s="2" t="s">
        <v>654</v>
      </c>
      <c r="F2893" s="2" t="s">
        <v>655</v>
      </c>
      <c r="G2893" s="2" t="s">
        <v>3594</v>
      </c>
      <c r="H2893" s="2" t="s">
        <v>41</v>
      </c>
      <c r="I2893" s="11">
        <v>43708</v>
      </c>
      <c r="J2893" s="2">
        <v>58410</v>
      </c>
      <c r="K2893" s="2" t="s">
        <v>42</v>
      </c>
      <c r="L2893" s="2" t="s">
        <v>43</v>
      </c>
      <c r="M2893" s="2">
        <v>18</v>
      </c>
      <c r="N2893" s="2">
        <v>49500</v>
      </c>
      <c r="O2893" s="2">
        <v>0</v>
      </c>
      <c r="P2893" s="2">
        <v>4455</v>
      </c>
      <c r="Q2893" s="2">
        <v>4455</v>
      </c>
      <c r="R2893" s="2">
        <v>8910</v>
      </c>
      <c r="S2893" s="2">
        <v>0</v>
      </c>
      <c r="T2893" s="2" t="s">
        <v>44</v>
      </c>
    </row>
    <row r="2894" spans="1:20" x14ac:dyDescent="0.25">
      <c r="A2894" s="2" t="s">
        <v>13</v>
      </c>
      <c r="B2894" s="2" t="s">
        <v>37</v>
      </c>
      <c r="C2894" s="2">
        <v>82019</v>
      </c>
      <c r="D2894" s="11">
        <v>44606</v>
      </c>
      <c r="E2894" s="2" t="s">
        <v>656</v>
      </c>
      <c r="F2894" s="2" t="s">
        <v>657</v>
      </c>
      <c r="G2894" s="2" t="s">
        <v>3595</v>
      </c>
      <c r="H2894" s="2" t="s">
        <v>41</v>
      </c>
      <c r="I2894" s="11">
        <v>43689</v>
      </c>
      <c r="J2894" s="2">
        <v>35400</v>
      </c>
      <c r="K2894" s="2" t="s">
        <v>42</v>
      </c>
      <c r="L2894" s="2" t="s">
        <v>43</v>
      </c>
      <c r="M2894" s="2">
        <v>18</v>
      </c>
      <c r="N2894" s="2">
        <v>30000</v>
      </c>
      <c r="O2894" s="2">
        <v>0</v>
      </c>
      <c r="P2894" s="2">
        <v>2700</v>
      </c>
      <c r="Q2894" s="2">
        <v>2700</v>
      </c>
      <c r="R2894" s="2">
        <v>5400</v>
      </c>
      <c r="S2894" s="2">
        <v>0</v>
      </c>
      <c r="T2894" s="2" t="s">
        <v>44</v>
      </c>
    </row>
    <row r="2895" spans="1:20" x14ac:dyDescent="0.25">
      <c r="A2895" s="2" t="s">
        <v>13</v>
      </c>
      <c r="B2895" s="2" t="s">
        <v>37</v>
      </c>
      <c r="C2895" s="2">
        <v>82019</v>
      </c>
      <c r="D2895" s="11">
        <v>44606</v>
      </c>
      <c r="E2895" s="2" t="s">
        <v>656</v>
      </c>
      <c r="F2895" s="2" t="s">
        <v>657</v>
      </c>
      <c r="G2895" s="2" t="s">
        <v>3596</v>
      </c>
      <c r="H2895" s="2" t="s">
        <v>41</v>
      </c>
      <c r="I2895" s="11">
        <v>43708</v>
      </c>
      <c r="J2895" s="2">
        <v>47200</v>
      </c>
      <c r="K2895" s="2" t="s">
        <v>42</v>
      </c>
      <c r="L2895" s="2" t="s">
        <v>43</v>
      </c>
      <c r="M2895" s="2">
        <v>18</v>
      </c>
      <c r="N2895" s="2">
        <v>40000</v>
      </c>
      <c r="O2895" s="2">
        <v>0</v>
      </c>
      <c r="P2895" s="2">
        <v>3600</v>
      </c>
      <c r="Q2895" s="2">
        <v>3600</v>
      </c>
      <c r="R2895" s="2">
        <v>7200</v>
      </c>
      <c r="S2895" s="2">
        <v>0</v>
      </c>
      <c r="T2895" s="2" t="s">
        <v>44</v>
      </c>
    </row>
    <row r="2896" spans="1:20" x14ac:dyDescent="0.25">
      <c r="A2896" s="2" t="s">
        <v>13</v>
      </c>
      <c r="B2896" s="2" t="s">
        <v>37</v>
      </c>
      <c r="C2896" s="2">
        <v>82019</v>
      </c>
      <c r="D2896" s="11">
        <v>44606</v>
      </c>
      <c r="E2896" s="2" t="s">
        <v>656</v>
      </c>
      <c r="F2896" s="2" t="s">
        <v>657</v>
      </c>
      <c r="G2896" s="2" t="s">
        <v>3597</v>
      </c>
      <c r="H2896" s="2" t="s">
        <v>41</v>
      </c>
      <c r="I2896" s="11">
        <v>43708</v>
      </c>
      <c r="J2896" s="2">
        <v>24780</v>
      </c>
      <c r="K2896" s="2" t="s">
        <v>42</v>
      </c>
      <c r="L2896" s="2" t="s">
        <v>43</v>
      </c>
      <c r="M2896" s="2">
        <v>18</v>
      </c>
      <c r="N2896" s="2">
        <v>21000</v>
      </c>
      <c r="O2896" s="2">
        <v>0</v>
      </c>
      <c r="P2896" s="2">
        <v>1890</v>
      </c>
      <c r="Q2896" s="2">
        <v>1890</v>
      </c>
      <c r="R2896" s="2">
        <v>3780</v>
      </c>
      <c r="S2896" s="2">
        <v>0</v>
      </c>
      <c r="T2896" s="2" t="s">
        <v>44</v>
      </c>
    </row>
    <row r="2897" spans="1:20" x14ac:dyDescent="0.25">
      <c r="A2897" s="2" t="s">
        <v>13</v>
      </c>
      <c r="B2897" s="2" t="s">
        <v>37</v>
      </c>
      <c r="C2897" s="2">
        <v>82019</v>
      </c>
      <c r="D2897" s="11">
        <v>44606</v>
      </c>
      <c r="E2897" s="2" t="s">
        <v>656</v>
      </c>
      <c r="F2897" s="2" t="s">
        <v>657</v>
      </c>
      <c r="G2897" s="2" t="s">
        <v>3598</v>
      </c>
      <c r="H2897" s="2" t="s">
        <v>41</v>
      </c>
      <c r="I2897" s="11">
        <v>43708</v>
      </c>
      <c r="J2897" s="2">
        <v>2726</v>
      </c>
      <c r="K2897" s="2" t="s">
        <v>42</v>
      </c>
      <c r="L2897" s="2" t="s">
        <v>43</v>
      </c>
      <c r="M2897" s="2">
        <v>18</v>
      </c>
      <c r="N2897" s="2">
        <v>2310</v>
      </c>
      <c r="O2897" s="2">
        <v>0</v>
      </c>
      <c r="P2897" s="2">
        <v>207.9</v>
      </c>
      <c r="Q2897" s="2">
        <v>207.9</v>
      </c>
      <c r="R2897" s="2">
        <v>415.8</v>
      </c>
      <c r="S2897" s="2">
        <v>0</v>
      </c>
      <c r="T2897" s="2" t="s">
        <v>44</v>
      </c>
    </row>
    <row r="2898" spans="1:20" x14ac:dyDescent="0.25">
      <c r="A2898" s="2" t="s">
        <v>13</v>
      </c>
      <c r="B2898" s="2" t="s">
        <v>37</v>
      </c>
      <c r="C2898" s="2">
        <v>82019</v>
      </c>
      <c r="D2898" s="11">
        <v>44606</v>
      </c>
      <c r="E2898" s="2" t="s">
        <v>225</v>
      </c>
      <c r="F2898" s="2" t="s">
        <v>226</v>
      </c>
      <c r="G2898" s="2" t="s">
        <v>3599</v>
      </c>
      <c r="H2898" s="2" t="s">
        <v>41</v>
      </c>
      <c r="I2898" s="11">
        <v>43683</v>
      </c>
      <c r="J2898" s="2">
        <v>1805400</v>
      </c>
      <c r="K2898" s="2" t="s">
        <v>42</v>
      </c>
      <c r="L2898" s="2" t="s">
        <v>43</v>
      </c>
      <c r="M2898" s="2">
        <v>18</v>
      </c>
      <c r="N2898" s="2">
        <v>1530000</v>
      </c>
      <c r="O2898" s="2">
        <v>0</v>
      </c>
      <c r="P2898" s="2">
        <v>137700</v>
      </c>
      <c r="Q2898" s="2">
        <v>137700</v>
      </c>
      <c r="R2898" s="2">
        <v>275400</v>
      </c>
      <c r="S2898" s="2">
        <v>0</v>
      </c>
      <c r="T2898" s="2" t="s">
        <v>44</v>
      </c>
    </row>
    <row r="2899" spans="1:20" x14ac:dyDescent="0.25">
      <c r="A2899" s="2" t="s">
        <v>13</v>
      </c>
      <c r="B2899" s="2" t="s">
        <v>37</v>
      </c>
      <c r="C2899" s="2">
        <v>82019</v>
      </c>
      <c r="D2899" s="11">
        <v>44606</v>
      </c>
      <c r="E2899" s="2" t="s">
        <v>225</v>
      </c>
      <c r="F2899" s="2" t="s">
        <v>226</v>
      </c>
      <c r="G2899" s="2" t="s">
        <v>3600</v>
      </c>
      <c r="H2899" s="2" t="s">
        <v>41</v>
      </c>
      <c r="I2899" s="11">
        <v>43687</v>
      </c>
      <c r="J2899" s="2">
        <v>1672650</v>
      </c>
      <c r="K2899" s="2" t="s">
        <v>42</v>
      </c>
      <c r="L2899" s="2" t="s">
        <v>43</v>
      </c>
      <c r="M2899" s="2">
        <v>18</v>
      </c>
      <c r="N2899" s="2">
        <v>1417500</v>
      </c>
      <c r="O2899" s="2">
        <v>0</v>
      </c>
      <c r="P2899" s="2">
        <v>127575</v>
      </c>
      <c r="Q2899" s="2">
        <v>127575</v>
      </c>
      <c r="R2899" s="2">
        <v>255150</v>
      </c>
      <c r="S2899" s="2">
        <v>0</v>
      </c>
      <c r="T2899" s="2" t="s">
        <v>44</v>
      </c>
    </row>
    <row r="2900" spans="1:20" x14ac:dyDescent="0.25">
      <c r="A2900" s="2" t="s">
        <v>13</v>
      </c>
      <c r="B2900" s="2" t="s">
        <v>37</v>
      </c>
      <c r="C2900" s="2">
        <v>82019</v>
      </c>
      <c r="D2900" s="11">
        <v>44606</v>
      </c>
      <c r="E2900" s="2" t="s">
        <v>225</v>
      </c>
      <c r="F2900" s="2" t="s">
        <v>226</v>
      </c>
      <c r="G2900" s="2" t="s">
        <v>3601</v>
      </c>
      <c r="H2900" s="2" t="s">
        <v>41</v>
      </c>
      <c r="I2900" s="11">
        <v>43689</v>
      </c>
      <c r="J2900" s="2">
        <v>24190</v>
      </c>
      <c r="K2900" s="2" t="s">
        <v>42</v>
      </c>
      <c r="L2900" s="2" t="s">
        <v>43</v>
      </c>
      <c r="M2900" s="2">
        <v>18</v>
      </c>
      <c r="N2900" s="2">
        <v>20500</v>
      </c>
      <c r="O2900" s="2">
        <v>0</v>
      </c>
      <c r="P2900" s="2">
        <v>1845</v>
      </c>
      <c r="Q2900" s="2">
        <v>1845</v>
      </c>
      <c r="R2900" s="2">
        <v>3690</v>
      </c>
      <c r="S2900" s="2">
        <v>0</v>
      </c>
      <c r="T2900" s="2" t="s">
        <v>44</v>
      </c>
    </row>
    <row r="2901" spans="1:20" x14ac:dyDescent="0.25">
      <c r="A2901" s="2" t="s">
        <v>13</v>
      </c>
      <c r="B2901" s="2" t="s">
        <v>37</v>
      </c>
      <c r="C2901" s="2">
        <v>82019</v>
      </c>
      <c r="D2901" s="11">
        <v>44606</v>
      </c>
      <c r="E2901" s="2" t="s">
        <v>225</v>
      </c>
      <c r="F2901" s="2" t="s">
        <v>226</v>
      </c>
      <c r="G2901" s="2" t="s">
        <v>3602</v>
      </c>
      <c r="H2901" s="2" t="s">
        <v>41</v>
      </c>
      <c r="I2901" s="11">
        <v>43690</v>
      </c>
      <c r="J2901" s="2">
        <v>790125</v>
      </c>
      <c r="K2901" s="2" t="s">
        <v>42</v>
      </c>
      <c r="L2901" s="2" t="s">
        <v>43</v>
      </c>
      <c r="M2901" s="2">
        <v>5</v>
      </c>
      <c r="N2901" s="2">
        <v>752500</v>
      </c>
      <c r="O2901" s="2">
        <v>0</v>
      </c>
      <c r="P2901" s="2">
        <v>18812.5</v>
      </c>
      <c r="Q2901" s="2">
        <v>18812.5</v>
      </c>
      <c r="R2901" s="2">
        <v>37625</v>
      </c>
      <c r="S2901" s="2">
        <v>0</v>
      </c>
      <c r="T2901" s="2" t="s">
        <v>44</v>
      </c>
    </row>
    <row r="2902" spans="1:20" x14ac:dyDescent="0.25">
      <c r="A2902" s="2" t="s">
        <v>13</v>
      </c>
      <c r="B2902" s="2" t="s">
        <v>37</v>
      </c>
      <c r="C2902" s="2">
        <v>82019</v>
      </c>
      <c r="D2902" s="11">
        <v>44606</v>
      </c>
      <c r="E2902" s="2" t="s">
        <v>225</v>
      </c>
      <c r="F2902" s="2" t="s">
        <v>226</v>
      </c>
      <c r="G2902" s="2" t="s">
        <v>3603</v>
      </c>
      <c r="H2902" s="2" t="s">
        <v>41</v>
      </c>
      <c r="I2902" s="11">
        <v>43690</v>
      </c>
      <c r="J2902" s="2">
        <v>1026600</v>
      </c>
      <c r="K2902" s="2" t="s">
        <v>42</v>
      </c>
      <c r="L2902" s="2" t="s">
        <v>43</v>
      </c>
      <c r="M2902" s="2">
        <v>18</v>
      </c>
      <c r="N2902" s="2">
        <v>870000</v>
      </c>
      <c r="O2902" s="2">
        <v>0</v>
      </c>
      <c r="P2902" s="2">
        <v>78300</v>
      </c>
      <c r="Q2902" s="2">
        <v>78300</v>
      </c>
      <c r="R2902" s="2">
        <v>156600</v>
      </c>
      <c r="S2902" s="2">
        <v>0</v>
      </c>
      <c r="T2902" s="2" t="s">
        <v>44</v>
      </c>
    </row>
    <row r="2903" spans="1:20" x14ac:dyDescent="0.25">
      <c r="A2903" s="2" t="s">
        <v>13</v>
      </c>
      <c r="B2903" s="2" t="s">
        <v>37</v>
      </c>
      <c r="C2903" s="2">
        <v>82019</v>
      </c>
      <c r="D2903" s="11">
        <v>44606</v>
      </c>
      <c r="E2903" s="2" t="s">
        <v>225</v>
      </c>
      <c r="F2903" s="2" t="s">
        <v>226</v>
      </c>
      <c r="G2903" s="2" t="s">
        <v>3604</v>
      </c>
      <c r="H2903" s="2" t="s">
        <v>41</v>
      </c>
      <c r="I2903" s="11">
        <v>43693</v>
      </c>
      <c r="J2903" s="2">
        <v>438075</v>
      </c>
      <c r="K2903" s="2" t="s">
        <v>42</v>
      </c>
      <c r="L2903" s="2" t="s">
        <v>43</v>
      </c>
      <c r="M2903" s="2">
        <v>18</v>
      </c>
      <c r="N2903" s="2">
        <v>371250</v>
      </c>
      <c r="O2903" s="2">
        <v>0</v>
      </c>
      <c r="P2903" s="2">
        <v>33412.5</v>
      </c>
      <c r="Q2903" s="2">
        <v>33412.5</v>
      </c>
      <c r="R2903" s="2">
        <v>66825</v>
      </c>
      <c r="S2903" s="2">
        <v>0</v>
      </c>
      <c r="T2903" s="2" t="s">
        <v>44</v>
      </c>
    </row>
    <row r="2904" spans="1:20" x14ac:dyDescent="0.25">
      <c r="A2904" s="2" t="s">
        <v>13</v>
      </c>
      <c r="B2904" s="2" t="s">
        <v>37</v>
      </c>
      <c r="C2904" s="2">
        <v>82019</v>
      </c>
      <c r="D2904" s="11">
        <v>44606</v>
      </c>
      <c r="E2904" s="2" t="s">
        <v>225</v>
      </c>
      <c r="F2904" s="2" t="s">
        <v>226</v>
      </c>
      <c r="G2904" s="2" t="s">
        <v>3605</v>
      </c>
      <c r="H2904" s="2" t="s">
        <v>41</v>
      </c>
      <c r="I2904" s="11">
        <v>43693</v>
      </c>
      <c r="J2904" s="2">
        <v>200600</v>
      </c>
      <c r="K2904" s="2" t="s">
        <v>42</v>
      </c>
      <c r="L2904" s="2" t="s">
        <v>43</v>
      </c>
      <c r="M2904" s="2">
        <v>18</v>
      </c>
      <c r="N2904" s="2">
        <v>170000</v>
      </c>
      <c r="O2904" s="2">
        <v>0</v>
      </c>
      <c r="P2904" s="2">
        <v>15300</v>
      </c>
      <c r="Q2904" s="2">
        <v>15300</v>
      </c>
      <c r="R2904" s="2">
        <v>30600</v>
      </c>
      <c r="S2904" s="2">
        <v>0</v>
      </c>
      <c r="T2904" s="2" t="s">
        <v>44</v>
      </c>
    </row>
    <row r="2905" spans="1:20" x14ac:dyDescent="0.25">
      <c r="A2905" s="2" t="s">
        <v>13</v>
      </c>
      <c r="B2905" s="2" t="s">
        <v>37</v>
      </c>
      <c r="C2905" s="2">
        <v>82019</v>
      </c>
      <c r="D2905" s="11">
        <v>44606</v>
      </c>
      <c r="E2905" s="2" t="s">
        <v>225</v>
      </c>
      <c r="F2905" s="2" t="s">
        <v>226</v>
      </c>
      <c r="G2905" s="2" t="s">
        <v>3606</v>
      </c>
      <c r="H2905" s="2" t="s">
        <v>41</v>
      </c>
      <c r="I2905" s="11">
        <v>43697</v>
      </c>
      <c r="J2905" s="2">
        <v>601800</v>
      </c>
      <c r="K2905" s="2" t="s">
        <v>42</v>
      </c>
      <c r="L2905" s="2" t="s">
        <v>43</v>
      </c>
      <c r="M2905" s="2">
        <v>18</v>
      </c>
      <c r="N2905" s="2">
        <v>510000</v>
      </c>
      <c r="O2905" s="2">
        <v>0</v>
      </c>
      <c r="P2905" s="2">
        <v>45900</v>
      </c>
      <c r="Q2905" s="2">
        <v>45900</v>
      </c>
      <c r="R2905" s="2">
        <v>91800</v>
      </c>
      <c r="S2905" s="2">
        <v>0</v>
      </c>
      <c r="T2905" s="2" t="s">
        <v>44</v>
      </c>
    </row>
    <row r="2906" spans="1:20" x14ac:dyDescent="0.25">
      <c r="A2906" s="2" t="s">
        <v>13</v>
      </c>
      <c r="B2906" s="2" t="s">
        <v>37</v>
      </c>
      <c r="C2906" s="2">
        <v>82019</v>
      </c>
      <c r="D2906" s="11">
        <v>44606</v>
      </c>
      <c r="E2906" s="2" t="s">
        <v>225</v>
      </c>
      <c r="F2906" s="2" t="s">
        <v>226</v>
      </c>
      <c r="G2906" s="2" t="s">
        <v>3607</v>
      </c>
      <c r="H2906" s="2" t="s">
        <v>41</v>
      </c>
      <c r="I2906" s="11">
        <v>43697</v>
      </c>
      <c r="J2906" s="2">
        <v>10915</v>
      </c>
      <c r="K2906" s="2" t="s">
        <v>42</v>
      </c>
      <c r="L2906" s="2" t="s">
        <v>43</v>
      </c>
      <c r="M2906" s="2">
        <v>18</v>
      </c>
      <c r="N2906" s="2">
        <v>9250</v>
      </c>
      <c r="O2906" s="2">
        <v>0</v>
      </c>
      <c r="P2906" s="2">
        <v>832.5</v>
      </c>
      <c r="Q2906" s="2">
        <v>832.5</v>
      </c>
      <c r="R2906" s="2">
        <v>1665</v>
      </c>
      <c r="S2906" s="2">
        <v>0</v>
      </c>
      <c r="T2906" s="2" t="s">
        <v>44</v>
      </c>
    </row>
    <row r="2907" spans="1:20" x14ac:dyDescent="0.25">
      <c r="A2907" s="2" t="s">
        <v>13</v>
      </c>
      <c r="B2907" s="2" t="s">
        <v>37</v>
      </c>
      <c r="C2907" s="2">
        <v>82019</v>
      </c>
      <c r="D2907" s="11">
        <v>44606</v>
      </c>
      <c r="E2907" s="2" t="s">
        <v>225</v>
      </c>
      <c r="F2907" s="2" t="s">
        <v>226</v>
      </c>
      <c r="G2907" s="2" t="s">
        <v>3608</v>
      </c>
      <c r="H2907" s="2" t="s">
        <v>41</v>
      </c>
      <c r="I2907" s="11">
        <v>43697</v>
      </c>
      <c r="J2907" s="2">
        <v>75520</v>
      </c>
      <c r="K2907" s="2" t="s">
        <v>42</v>
      </c>
      <c r="L2907" s="2" t="s">
        <v>43</v>
      </c>
      <c r="M2907" s="2">
        <v>18</v>
      </c>
      <c r="N2907" s="2">
        <v>64000</v>
      </c>
      <c r="O2907" s="2">
        <v>0</v>
      </c>
      <c r="P2907" s="2">
        <v>5760</v>
      </c>
      <c r="Q2907" s="2">
        <v>5760</v>
      </c>
      <c r="R2907" s="2">
        <v>11520</v>
      </c>
      <c r="S2907" s="2">
        <v>0</v>
      </c>
      <c r="T2907" s="2" t="s">
        <v>44</v>
      </c>
    </row>
    <row r="2908" spans="1:20" x14ac:dyDescent="0.25">
      <c r="A2908" s="2" t="s">
        <v>13</v>
      </c>
      <c r="B2908" s="2" t="s">
        <v>37</v>
      </c>
      <c r="C2908" s="2">
        <v>82019</v>
      </c>
      <c r="D2908" s="11">
        <v>44606</v>
      </c>
      <c r="E2908" s="2" t="s">
        <v>225</v>
      </c>
      <c r="F2908" s="2" t="s">
        <v>226</v>
      </c>
      <c r="G2908" s="2" t="s">
        <v>3609</v>
      </c>
      <c r="H2908" s="2" t="s">
        <v>41</v>
      </c>
      <c r="I2908" s="11">
        <v>43708</v>
      </c>
      <c r="J2908" s="2">
        <v>477900</v>
      </c>
      <c r="K2908" s="2" t="s">
        <v>42</v>
      </c>
      <c r="L2908" s="2" t="s">
        <v>43</v>
      </c>
      <c r="M2908" s="2">
        <v>18</v>
      </c>
      <c r="N2908" s="2">
        <v>405000</v>
      </c>
      <c r="O2908" s="2">
        <v>0</v>
      </c>
      <c r="P2908" s="2">
        <v>36450</v>
      </c>
      <c r="Q2908" s="2">
        <v>36450</v>
      </c>
      <c r="R2908" s="2">
        <v>72900</v>
      </c>
      <c r="S2908" s="2">
        <v>0</v>
      </c>
      <c r="T2908" s="2" t="s">
        <v>44</v>
      </c>
    </row>
    <row r="2909" spans="1:20" x14ac:dyDescent="0.25">
      <c r="A2909" s="2" t="s">
        <v>13</v>
      </c>
      <c r="B2909" s="2" t="s">
        <v>37</v>
      </c>
      <c r="C2909" s="2">
        <v>82019</v>
      </c>
      <c r="D2909" s="11">
        <v>44606</v>
      </c>
      <c r="E2909" s="2" t="s">
        <v>225</v>
      </c>
      <c r="F2909" s="2" t="s">
        <v>226</v>
      </c>
      <c r="G2909" s="2" t="s">
        <v>3610</v>
      </c>
      <c r="H2909" s="2" t="s">
        <v>41</v>
      </c>
      <c r="I2909" s="11">
        <v>43708</v>
      </c>
      <c r="J2909" s="2">
        <v>248243</v>
      </c>
      <c r="K2909" s="2" t="s">
        <v>42</v>
      </c>
      <c r="L2909" s="2" t="s">
        <v>43</v>
      </c>
      <c r="M2909" s="2">
        <v>18</v>
      </c>
      <c r="N2909" s="2">
        <v>210375</v>
      </c>
      <c r="O2909" s="2">
        <v>0</v>
      </c>
      <c r="P2909" s="2">
        <v>18933.75</v>
      </c>
      <c r="Q2909" s="2">
        <v>18933.75</v>
      </c>
      <c r="R2909" s="2">
        <v>37867.5</v>
      </c>
      <c r="S2909" s="2">
        <v>0</v>
      </c>
      <c r="T2909" s="2" t="s">
        <v>44</v>
      </c>
    </row>
    <row r="2910" spans="1:20" x14ac:dyDescent="0.25">
      <c r="A2910" s="2" t="s">
        <v>13</v>
      </c>
      <c r="B2910" s="2" t="s">
        <v>37</v>
      </c>
      <c r="C2910" s="2">
        <v>82019</v>
      </c>
      <c r="D2910" s="11">
        <v>44606</v>
      </c>
      <c r="E2910" s="2" t="s">
        <v>234</v>
      </c>
      <c r="F2910" s="2" t="s">
        <v>235</v>
      </c>
      <c r="G2910" s="2" t="s">
        <v>3611</v>
      </c>
      <c r="H2910" s="2" t="s">
        <v>41</v>
      </c>
      <c r="I2910" s="11">
        <v>43697</v>
      </c>
      <c r="J2910" s="2">
        <v>2638.48</v>
      </c>
      <c r="K2910" s="2" t="s">
        <v>42</v>
      </c>
      <c r="L2910" s="2" t="s">
        <v>43</v>
      </c>
      <c r="M2910" s="2">
        <v>18</v>
      </c>
      <c r="N2910" s="2">
        <v>2236</v>
      </c>
      <c r="O2910" s="2">
        <v>0</v>
      </c>
      <c r="P2910" s="2">
        <v>201.24</v>
      </c>
      <c r="Q2910" s="2">
        <v>201.24</v>
      </c>
      <c r="R2910" s="2">
        <v>402.48</v>
      </c>
      <c r="S2910" s="2">
        <v>0</v>
      </c>
      <c r="T2910" s="2" t="s">
        <v>44</v>
      </c>
    </row>
    <row r="2911" spans="1:20" x14ac:dyDescent="0.25">
      <c r="A2911" s="2" t="s">
        <v>13</v>
      </c>
      <c r="B2911" s="2" t="s">
        <v>37</v>
      </c>
      <c r="C2911" s="2">
        <v>82019</v>
      </c>
      <c r="D2911" s="11">
        <v>44606</v>
      </c>
      <c r="E2911" s="2" t="s">
        <v>234</v>
      </c>
      <c r="F2911" s="2" t="s">
        <v>235</v>
      </c>
      <c r="G2911" s="2" t="s">
        <v>3612</v>
      </c>
      <c r="H2911" s="2" t="s">
        <v>41</v>
      </c>
      <c r="I2911" s="11">
        <v>43697</v>
      </c>
      <c r="J2911" s="2">
        <v>1462.02</v>
      </c>
      <c r="K2911" s="2" t="s">
        <v>42</v>
      </c>
      <c r="L2911" s="2" t="s">
        <v>43</v>
      </c>
      <c r="M2911" s="2">
        <v>18</v>
      </c>
      <c r="N2911" s="2">
        <v>1239</v>
      </c>
      <c r="O2911" s="2">
        <v>0</v>
      </c>
      <c r="P2911" s="2">
        <v>111.51</v>
      </c>
      <c r="Q2911" s="2">
        <v>111.51</v>
      </c>
      <c r="R2911" s="2">
        <v>223.02</v>
      </c>
      <c r="S2911" s="2">
        <v>0</v>
      </c>
      <c r="T2911" s="2" t="s">
        <v>44</v>
      </c>
    </row>
    <row r="2912" spans="1:20" x14ac:dyDescent="0.25">
      <c r="A2912" s="2" t="s">
        <v>13</v>
      </c>
      <c r="B2912" s="2" t="s">
        <v>37</v>
      </c>
      <c r="C2912" s="2">
        <v>82019</v>
      </c>
      <c r="D2912" s="11">
        <v>44606</v>
      </c>
      <c r="E2912" s="2" t="s">
        <v>234</v>
      </c>
      <c r="F2912" s="2" t="s">
        <v>235</v>
      </c>
      <c r="G2912" s="2" t="s">
        <v>3613</v>
      </c>
      <c r="H2912" s="2" t="s">
        <v>41</v>
      </c>
      <c r="I2912" s="11">
        <v>43697</v>
      </c>
      <c r="J2912" s="2">
        <v>1677.96</v>
      </c>
      <c r="K2912" s="2" t="s">
        <v>42</v>
      </c>
      <c r="L2912" s="2" t="s">
        <v>43</v>
      </c>
      <c r="M2912" s="2">
        <v>18</v>
      </c>
      <c r="N2912" s="2">
        <v>1422</v>
      </c>
      <c r="O2912" s="2">
        <v>0</v>
      </c>
      <c r="P2912" s="2">
        <v>127.98</v>
      </c>
      <c r="Q2912" s="2">
        <v>127.98</v>
      </c>
      <c r="R2912" s="2">
        <v>255.96</v>
      </c>
      <c r="S2912" s="2">
        <v>0</v>
      </c>
      <c r="T2912" s="2" t="s">
        <v>44</v>
      </c>
    </row>
    <row r="2913" spans="1:20" x14ac:dyDescent="0.25">
      <c r="A2913" s="2" t="s">
        <v>13</v>
      </c>
      <c r="B2913" s="2" t="s">
        <v>37</v>
      </c>
      <c r="C2913" s="2">
        <v>82019</v>
      </c>
      <c r="D2913" s="11">
        <v>44606</v>
      </c>
      <c r="E2913" s="2" t="s">
        <v>234</v>
      </c>
      <c r="F2913" s="2" t="s">
        <v>235</v>
      </c>
      <c r="G2913" s="2" t="s">
        <v>3614</v>
      </c>
      <c r="H2913" s="2" t="s">
        <v>41</v>
      </c>
      <c r="I2913" s="11">
        <v>43697</v>
      </c>
      <c r="J2913" s="2">
        <v>3850.34</v>
      </c>
      <c r="K2913" s="2" t="s">
        <v>42</v>
      </c>
      <c r="L2913" s="2" t="s">
        <v>43</v>
      </c>
      <c r="M2913" s="2">
        <v>18</v>
      </c>
      <c r="N2913" s="2">
        <v>3263</v>
      </c>
      <c r="O2913" s="2">
        <v>0</v>
      </c>
      <c r="P2913" s="2">
        <v>293.67</v>
      </c>
      <c r="Q2913" s="2">
        <v>293.67</v>
      </c>
      <c r="R2913" s="2">
        <v>587.34</v>
      </c>
      <c r="S2913" s="2">
        <v>0</v>
      </c>
      <c r="T2913" s="2" t="s">
        <v>44</v>
      </c>
    </row>
    <row r="2914" spans="1:20" x14ac:dyDescent="0.25">
      <c r="A2914" s="2" t="s">
        <v>13</v>
      </c>
      <c r="B2914" s="2" t="s">
        <v>37</v>
      </c>
      <c r="C2914" s="2">
        <v>82019</v>
      </c>
      <c r="D2914" s="11">
        <v>44606</v>
      </c>
      <c r="E2914" s="2" t="s">
        <v>234</v>
      </c>
      <c r="F2914" s="2" t="s">
        <v>235</v>
      </c>
      <c r="G2914" s="2" t="s">
        <v>3615</v>
      </c>
      <c r="H2914" s="2" t="s">
        <v>41</v>
      </c>
      <c r="I2914" s="11">
        <v>43697</v>
      </c>
      <c r="J2914" s="2">
        <v>590</v>
      </c>
      <c r="K2914" s="2" t="s">
        <v>42</v>
      </c>
      <c r="L2914" s="2" t="s">
        <v>43</v>
      </c>
      <c r="M2914" s="2">
        <v>18</v>
      </c>
      <c r="N2914" s="2">
        <v>500</v>
      </c>
      <c r="O2914" s="2">
        <v>0</v>
      </c>
      <c r="P2914" s="2">
        <v>45</v>
      </c>
      <c r="Q2914" s="2">
        <v>45</v>
      </c>
      <c r="R2914" s="2">
        <v>90</v>
      </c>
      <c r="S2914" s="2">
        <v>0</v>
      </c>
      <c r="T2914" s="2" t="s">
        <v>44</v>
      </c>
    </row>
    <row r="2915" spans="1:20" x14ac:dyDescent="0.25">
      <c r="A2915" s="2" t="s">
        <v>13</v>
      </c>
      <c r="B2915" s="2" t="s">
        <v>37</v>
      </c>
      <c r="C2915" s="2">
        <v>82019</v>
      </c>
      <c r="D2915" s="11">
        <v>44606</v>
      </c>
      <c r="E2915" s="2" t="s">
        <v>234</v>
      </c>
      <c r="F2915" s="2" t="s">
        <v>235</v>
      </c>
      <c r="G2915" s="2" t="s">
        <v>3616</v>
      </c>
      <c r="H2915" s="2" t="s">
        <v>41</v>
      </c>
      <c r="I2915" s="11">
        <v>43704</v>
      </c>
      <c r="J2915" s="2">
        <v>3403.12</v>
      </c>
      <c r="K2915" s="2" t="s">
        <v>42</v>
      </c>
      <c r="L2915" s="2" t="s">
        <v>43</v>
      </c>
      <c r="M2915" s="2">
        <v>18</v>
      </c>
      <c r="N2915" s="2">
        <v>2884</v>
      </c>
      <c r="O2915" s="2">
        <v>0</v>
      </c>
      <c r="P2915" s="2">
        <v>259.56</v>
      </c>
      <c r="Q2915" s="2">
        <v>259.56</v>
      </c>
      <c r="R2915" s="2">
        <v>519.12</v>
      </c>
      <c r="S2915" s="2">
        <v>0</v>
      </c>
      <c r="T2915" s="2" t="s">
        <v>44</v>
      </c>
    </row>
    <row r="2916" spans="1:20" x14ac:dyDescent="0.25">
      <c r="A2916" s="2" t="s">
        <v>13</v>
      </c>
      <c r="B2916" s="2" t="s">
        <v>37</v>
      </c>
      <c r="C2916" s="2">
        <v>82019</v>
      </c>
      <c r="D2916" s="11">
        <v>44606</v>
      </c>
      <c r="E2916" s="2" t="s">
        <v>240</v>
      </c>
      <c r="F2916" s="2" t="s">
        <v>241</v>
      </c>
      <c r="G2916" s="2" t="s">
        <v>3617</v>
      </c>
      <c r="H2916" s="2" t="s">
        <v>41</v>
      </c>
      <c r="I2916" s="11">
        <v>43698</v>
      </c>
      <c r="J2916" s="2">
        <v>23600</v>
      </c>
      <c r="K2916" s="2" t="s">
        <v>42</v>
      </c>
      <c r="L2916" s="2" t="s">
        <v>43</v>
      </c>
      <c r="M2916" s="2">
        <v>18</v>
      </c>
      <c r="N2916" s="2">
        <v>20000</v>
      </c>
      <c r="O2916" s="2">
        <v>0</v>
      </c>
      <c r="P2916" s="2">
        <v>1800</v>
      </c>
      <c r="Q2916" s="2">
        <v>1800</v>
      </c>
      <c r="R2916" s="2">
        <v>3600</v>
      </c>
      <c r="S2916" s="2">
        <v>0</v>
      </c>
      <c r="T2916" s="2" t="s">
        <v>44</v>
      </c>
    </row>
    <row r="2917" spans="1:20" x14ac:dyDescent="0.25">
      <c r="A2917" s="2" t="s">
        <v>13</v>
      </c>
      <c r="B2917" s="2" t="s">
        <v>37</v>
      </c>
      <c r="C2917" s="2">
        <v>82019</v>
      </c>
      <c r="D2917" s="11">
        <v>44606</v>
      </c>
      <c r="E2917" s="2" t="s">
        <v>243</v>
      </c>
      <c r="F2917" s="2" t="s">
        <v>244</v>
      </c>
      <c r="G2917" s="2" t="s">
        <v>3618</v>
      </c>
      <c r="H2917" s="2" t="s">
        <v>41</v>
      </c>
      <c r="I2917" s="11">
        <v>43680</v>
      </c>
      <c r="J2917" s="2">
        <v>781337</v>
      </c>
      <c r="K2917" s="2" t="s">
        <v>42</v>
      </c>
      <c r="L2917" s="2" t="s">
        <v>43</v>
      </c>
      <c r="M2917" s="2">
        <v>18</v>
      </c>
      <c r="N2917" s="2">
        <v>662150</v>
      </c>
      <c r="O2917" s="2">
        <v>119187</v>
      </c>
      <c r="P2917" s="2">
        <v>0</v>
      </c>
      <c r="Q2917" s="2">
        <v>0</v>
      </c>
      <c r="R2917" s="2">
        <v>119187</v>
      </c>
      <c r="S2917" s="2">
        <v>0</v>
      </c>
      <c r="T2917" s="2" t="s">
        <v>44</v>
      </c>
    </row>
    <row r="2918" spans="1:20" x14ac:dyDescent="0.25">
      <c r="A2918" s="2" t="s">
        <v>13</v>
      </c>
      <c r="B2918" s="2" t="s">
        <v>37</v>
      </c>
      <c r="C2918" s="2">
        <v>82019</v>
      </c>
      <c r="D2918" s="11">
        <v>44606</v>
      </c>
      <c r="E2918" s="2" t="s">
        <v>243</v>
      </c>
      <c r="F2918" s="2" t="s">
        <v>244</v>
      </c>
      <c r="G2918" s="2" t="s">
        <v>3619</v>
      </c>
      <c r="H2918" s="2" t="s">
        <v>41</v>
      </c>
      <c r="I2918" s="11">
        <v>43690</v>
      </c>
      <c r="J2918" s="2">
        <v>520852</v>
      </c>
      <c r="K2918" s="2" t="s">
        <v>42</v>
      </c>
      <c r="L2918" s="2" t="s">
        <v>43</v>
      </c>
      <c r="M2918" s="2">
        <v>18</v>
      </c>
      <c r="N2918" s="2">
        <v>441400</v>
      </c>
      <c r="O2918" s="2">
        <v>79452</v>
      </c>
      <c r="P2918" s="2">
        <v>0</v>
      </c>
      <c r="Q2918" s="2">
        <v>0</v>
      </c>
      <c r="R2918" s="2">
        <v>79452</v>
      </c>
      <c r="S2918" s="2">
        <v>0</v>
      </c>
      <c r="T2918" s="2" t="s">
        <v>44</v>
      </c>
    </row>
    <row r="2919" spans="1:20" x14ac:dyDescent="0.25">
      <c r="A2919" s="2" t="s">
        <v>13</v>
      </c>
      <c r="B2919" s="2" t="s">
        <v>37</v>
      </c>
      <c r="C2919" s="2">
        <v>82019</v>
      </c>
      <c r="D2919" s="11">
        <v>44606</v>
      </c>
      <c r="E2919" s="2" t="s">
        <v>1250</v>
      </c>
      <c r="F2919" s="2" t="s">
        <v>1251</v>
      </c>
      <c r="G2919" s="2" t="s">
        <v>3620</v>
      </c>
      <c r="H2919" s="2" t="s">
        <v>41</v>
      </c>
      <c r="I2919" s="11">
        <v>43696</v>
      </c>
      <c r="J2919" s="2">
        <v>10620</v>
      </c>
      <c r="K2919" s="2" t="s">
        <v>42</v>
      </c>
      <c r="L2919" s="2" t="s">
        <v>43</v>
      </c>
      <c r="M2919" s="2">
        <v>18</v>
      </c>
      <c r="N2919" s="2">
        <v>9000</v>
      </c>
      <c r="O2919" s="2">
        <v>0</v>
      </c>
      <c r="P2919" s="2">
        <v>810</v>
      </c>
      <c r="Q2919" s="2">
        <v>810</v>
      </c>
      <c r="R2919" s="2">
        <v>1620</v>
      </c>
      <c r="S2919" s="2">
        <v>0</v>
      </c>
      <c r="T2919" s="2" t="s">
        <v>44</v>
      </c>
    </row>
    <row r="2920" spans="1:20" x14ac:dyDescent="0.25">
      <c r="A2920" s="2" t="s">
        <v>13</v>
      </c>
      <c r="B2920" s="2" t="s">
        <v>37</v>
      </c>
      <c r="C2920" s="2">
        <v>82019</v>
      </c>
      <c r="D2920" s="11">
        <v>44606</v>
      </c>
      <c r="E2920" s="2" t="s">
        <v>661</v>
      </c>
      <c r="F2920" s="2" t="s">
        <v>662</v>
      </c>
      <c r="G2920" s="2" t="s">
        <v>3621</v>
      </c>
      <c r="H2920" s="2" t="s">
        <v>41</v>
      </c>
      <c r="I2920" s="11">
        <v>43704</v>
      </c>
      <c r="J2920" s="2">
        <v>23788.799999999999</v>
      </c>
      <c r="K2920" s="2" t="s">
        <v>42</v>
      </c>
      <c r="L2920" s="2" t="s">
        <v>43</v>
      </c>
      <c r="M2920" s="2">
        <v>18</v>
      </c>
      <c r="N2920" s="2">
        <v>20160</v>
      </c>
      <c r="O2920" s="2">
        <v>0</v>
      </c>
      <c r="P2920" s="2">
        <v>1814.4</v>
      </c>
      <c r="Q2920" s="2">
        <v>1814.4</v>
      </c>
      <c r="R2920" s="2">
        <v>3628.8</v>
      </c>
      <c r="S2920" s="2">
        <v>0</v>
      </c>
      <c r="T2920" s="2" t="s">
        <v>44</v>
      </c>
    </row>
    <row r="2921" spans="1:20" x14ac:dyDescent="0.25">
      <c r="A2921" s="2" t="s">
        <v>13</v>
      </c>
      <c r="B2921" s="2" t="s">
        <v>37</v>
      </c>
      <c r="C2921" s="2">
        <v>82019</v>
      </c>
      <c r="D2921" s="11">
        <v>44606</v>
      </c>
      <c r="E2921" s="2" t="s">
        <v>250</v>
      </c>
      <c r="F2921" s="2" t="s">
        <v>251</v>
      </c>
      <c r="G2921" s="2" t="s">
        <v>3622</v>
      </c>
      <c r="H2921" s="2" t="s">
        <v>41</v>
      </c>
      <c r="I2921" s="11">
        <v>43679</v>
      </c>
      <c r="J2921" s="2">
        <v>21174</v>
      </c>
      <c r="K2921" s="2" t="s">
        <v>42</v>
      </c>
      <c r="L2921" s="2" t="s">
        <v>43</v>
      </c>
      <c r="M2921" s="2">
        <v>12</v>
      </c>
      <c r="N2921" s="2">
        <v>18905</v>
      </c>
      <c r="O2921" s="2">
        <v>0</v>
      </c>
      <c r="P2921" s="2">
        <v>1134.5</v>
      </c>
      <c r="Q2921" s="2">
        <v>1134.5</v>
      </c>
      <c r="R2921" s="2">
        <v>2269</v>
      </c>
      <c r="S2921" s="2">
        <v>0</v>
      </c>
      <c r="T2921" s="2" t="s">
        <v>44</v>
      </c>
    </row>
    <row r="2922" spans="1:20" x14ac:dyDescent="0.25">
      <c r="A2922" s="2" t="s">
        <v>13</v>
      </c>
      <c r="B2922" s="2" t="s">
        <v>37</v>
      </c>
      <c r="C2922" s="2">
        <v>82019</v>
      </c>
      <c r="D2922" s="11">
        <v>44606</v>
      </c>
      <c r="E2922" s="2" t="s">
        <v>250</v>
      </c>
      <c r="F2922" s="2" t="s">
        <v>251</v>
      </c>
      <c r="G2922" s="2" t="s">
        <v>3470</v>
      </c>
      <c r="H2922" s="2" t="s">
        <v>41</v>
      </c>
      <c r="I2922" s="11">
        <v>43679</v>
      </c>
      <c r="J2922" s="2">
        <v>17941</v>
      </c>
      <c r="K2922" s="2" t="s">
        <v>42</v>
      </c>
      <c r="L2922" s="2" t="s">
        <v>43</v>
      </c>
      <c r="M2922" s="2">
        <v>5</v>
      </c>
      <c r="N2922" s="2">
        <v>17087</v>
      </c>
      <c r="O2922" s="2">
        <v>0</v>
      </c>
      <c r="P2922" s="2">
        <v>427</v>
      </c>
      <c r="Q2922" s="2">
        <v>427</v>
      </c>
      <c r="R2922" s="2">
        <v>854</v>
      </c>
      <c r="S2922" s="2">
        <v>0</v>
      </c>
      <c r="T2922" s="2" t="s">
        <v>44</v>
      </c>
    </row>
    <row r="2923" spans="1:20" x14ac:dyDescent="0.25">
      <c r="A2923" s="2" t="s">
        <v>13</v>
      </c>
      <c r="B2923" s="2" t="s">
        <v>37</v>
      </c>
      <c r="C2923" s="2">
        <v>82019</v>
      </c>
      <c r="D2923" s="11">
        <v>44606</v>
      </c>
      <c r="E2923" s="2" t="s">
        <v>250</v>
      </c>
      <c r="F2923" s="2" t="s">
        <v>251</v>
      </c>
      <c r="G2923" s="2" t="s">
        <v>3471</v>
      </c>
      <c r="H2923" s="2" t="s">
        <v>41</v>
      </c>
      <c r="I2923" s="11">
        <v>43679</v>
      </c>
      <c r="J2923" s="2">
        <v>13314</v>
      </c>
      <c r="K2923" s="2" t="s">
        <v>42</v>
      </c>
      <c r="L2923" s="2" t="s">
        <v>43</v>
      </c>
      <c r="M2923" s="2">
        <v>5</v>
      </c>
      <c r="N2923" s="2">
        <v>12680</v>
      </c>
      <c r="O2923" s="2">
        <v>0</v>
      </c>
      <c r="P2923" s="2">
        <v>317</v>
      </c>
      <c r="Q2923" s="2">
        <v>317</v>
      </c>
      <c r="R2923" s="2">
        <v>634</v>
      </c>
      <c r="S2923" s="2">
        <v>0</v>
      </c>
      <c r="T2923" s="2" t="s">
        <v>44</v>
      </c>
    </row>
    <row r="2924" spans="1:20" x14ac:dyDescent="0.25">
      <c r="A2924" s="2" t="s">
        <v>13</v>
      </c>
      <c r="B2924" s="2" t="s">
        <v>37</v>
      </c>
      <c r="C2924" s="2">
        <v>82019</v>
      </c>
      <c r="D2924" s="11">
        <v>44606</v>
      </c>
      <c r="E2924" s="2" t="s">
        <v>250</v>
      </c>
      <c r="F2924" s="2" t="s">
        <v>251</v>
      </c>
      <c r="G2924" s="2" t="s">
        <v>3623</v>
      </c>
      <c r="H2924" s="2" t="s">
        <v>41</v>
      </c>
      <c r="I2924" s="11">
        <v>43679</v>
      </c>
      <c r="J2924" s="2">
        <v>25771</v>
      </c>
      <c r="K2924" s="2" t="s">
        <v>42</v>
      </c>
      <c r="L2924" s="2" t="s">
        <v>43</v>
      </c>
      <c r="M2924" s="2">
        <v>18</v>
      </c>
      <c r="N2924" s="2">
        <v>21840</v>
      </c>
      <c r="O2924" s="2">
        <v>0</v>
      </c>
      <c r="P2924" s="2">
        <v>1965.5</v>
      </c>
      <c r="Q2924" s="2">
        <v>1965.5</v>
      </c>
      <c r="R2924" s="2">
        <v>3931</v>
      </c>
      <c r="S2924" s="2">
        <v>0</v>
      </c>
      <c r="T2924" s="2" t="s">
        <v>44</v>
      </c>
    </row>
    <row r="2925" spans="1:20" x14ac:dyDescent="0.25">
      <c r="A2925" s="2" t="s">
        <v>13</v>
      </c>
      <c r="B2925" s="2" t="s">
        <v>37</v>
      </c>
      <c r="C2925" s="2">
        <v>82019</v>
      </c>
      <c r="D2925" s="11">
        <v>44606</v>
      </c>
      <c r="E2925" s="2" t="s">
        <v>250</v>
      </c>
      <c r="F2925" s="2" t="s">
        <v>251</v>
      </c>
      <c r="G2925" s="2" t="s">
        <v>3624</v>
      </c>
      <c r="H2925" s="2" t="s">
        <v>41</v>
      </c>
      <c r="I2925" s="11">
        <v>43679</v>
      </c>
      <c r="J2925" s="2">
        <v>39749</v>
      </c>
      <c r="K2925" s="2" t="s">
        <v>42</v>
      </c>
      <c r="L2925" s="2" t="s">
        <v>43</v>
      </c>
      <c r="M2925" s="2">
        <v>12</v>
      </c>
      <c r="N2925" s="2">
        <v>35490</v>
      </c>
      <c r="O2925" s="2">
        <v>0</v>
      </c>
      <c r="P2925" s="2">
        <v>2129.5</v>
      </c>
      <c r="Q2925" s="2">
        <v>2129.5</v>
      </c>
      <c r="R2925" s="2">
        <v>4259</v>
      </c>
      <c r="S2925" s="2">
        <v>0</v>
      </c>
      <c r="T2925" s="2" t="s">
        <v>44</v>
      </c>
    </row>
    <row r="2926" spans="1:20" x14ac:dyDescent="0.25">
      <c r="A2926" s="2" t="s">
        <v>13</v>
      </c>
      <c r="B2926" s="2" t="s">
        <v>37</v>
      </c>
      <c r="C2926" s="2">
        <v>82019</v>
      </c>
      <c r="D2926" s="11">
        <v>44606</v>
      </c>
      <c r="E2926" s="2" t="s">
        <v>250</v>
      </c>
      <c r="F2926" s="2" t="s">
        <v>251</v>
      </c>
      <c r="G2926" s="2" t="s">
        <v>3625</v>
      </c>
      <c r="H2926" s="2" t="s">
        <v>41</v>
      </c>
      <c r="I2926" s="11">
        <v>43679</v>
      </c>
      <c r="J2926" s="2">
        <v>54320</v>
      </c>
      <c r="K2926" s="2" t="s">
        <v>42</v>
      </c>
      <c r="L2926" s="2" t="s">
        <v>43</v>
      </c>
      <c r="M2926" s="2">
        <v>12</v>
      </c>
      <c r="N2926" s="2">
        <v>48500</v>
      </c>
      <c r="O2926" s="2">
        <v>0</v>
      </c>
      <c r="P2926" s="2">
        <v>2910</v>
      </c>
      <c r="Q2926" s="2">
        <v>2910</v>
      </c>
      <c r="R2926" s="2">
        <v>5820</v>
      </c>
      <c r="S2926" s="2">
        <v>0</v>
      </c>
      <c r="T2926" s="2" t="s">
        <v>44</v>
      </c>
    </row>
    <row r="2927" spans="1:20" x14ac:dyDescent="0.25">
      <c r="A2927" s="2" t="s">
        <v>13</v>
      </c>
      <c r="B2927" s="2" t="s">
        <v>37</v>
      </c>
      <c r="C2927" s="2">
        <v>82019</v>
      </c>
      <c r="D2927" s="11">
        <v>44606</v>
      </c>
      <c r="E2927" s="2" t="s">
        <v>250</v>
      </c>
      <c r="F2927" s="2" t="s">
        <v>251</v>
      </c>
      <c r="G2927" s="2" t="s">
        <v>3472</v>
      </c>
      <c r="H2927" s="2" t="s">
        <v>41</v>
      </c>
      <c r="I2927" s="11">
        <v>43679</v>
      </c>
      <c r="J2927" s="2">
        <v>36122</v>
      </c>
      <c r="K2927" s="2" t="s">
        <v>42</v>
      </c>
      <c r="L2927" s="2" t="s">
        <v>43</v>
      </c>
      <c r="M2927" s="2">
        <v>12</v>
      </c>
      <c r="N2927" s="2">
        <v>32252</v>
      </c>
      <c r="O2927" s="2">
        <v>0</v>
      </c>
      <c r="P2927" s="2">
        <v>1935</v>
      </c>
      <c r="Q2927" s="2">
        <v>1935</v>
      </c>
      <c r="R2927" s="2">
        <v>3870</v>
      </c>
      <c r="S2927" s="2">
        <v>0</v>
      </c>
      <c r="T2927" s="2" t="s">
        <v>44</v>
      </c>
    </row>
    <row r="2928" spans="1:20" x14ac:dyDescent="0.25">
      <c r="A2928" s="2" t="s">
        <v>13</v>
      </c>
      <c r="B2928" s="2" t="s">
        <v>37</v>
      </c>
      <c r="C2928" s="2">
        <v>82019</v>
      </c>
      <c r="D2928" s="11">
        <v>44606</v>
      </c>
      <c r="E2928" s="2" t="s">
        <v>250</v>
      </c>
      <c r="F2928" s="2" t="s">
        <v>251</v>
      </c>
      <c r="G2928" s="2" t="s">
        <v>3473</v>
      </c>
      <c r="H2928" s="2" t="s">
        <v>41</v>
      </c>
      <c r="I2928" s="11">
        <v>43680</v>
      </c>
      <c r="J2928" s="2">
        <v>12919</v>
      </c>
      <c r="K2928" s="2" t="s">
        <v>42</v>
      </c>
      <c r="L2928" s="2" t="s">
        <v>43</v>
      </c>
      <c r="M2928" s="2">
        <v>12</v>
      </c>
      <c r="N2928" s="2">
        <v>11535</v>
      </c>
      <c r="O2928" s="2">
        <v>0</v>
      </c>
      <c r="P2928" s="2">
        <v>692</v>
      </c>
      <c r="Q2928" s="2">
        <v>692</v>
      </c>
      <c r="R2928" s="2">
        <v>1384</v>
      </c>
      <c r="S2928" s="2">
        <v>0</v>
      </c>
      <c r="T2928" s="2" t="s">
        <v>44</v>
      </c>
    </row>
    <row r="2929" spans="1:20" x14ac:dyDescent="0.25">
      <c r="A2929" s="2" t="s">
        <v>13</v>
      </c>
      <c r="B2929" s="2" t="s">
        <v>37</v>
      </c>
      <c r="C2929" s="2">
        <v>82019</v>
      </c>
      <c r="D2929" s="11">
        <v>44606</v>
      </c>
      <c r="E2929" s="2" t="s">
        <v>250</v>
      </c>
      <c r="F2929" s="2" t="s">
        <v>251</v>
      </c>
      <c r="G2929" s="2" t="s">
        <v>3474</v>
      </c>
      <c r="H2929" s="2" t="s">
        <v>41</v>
      </c>
      <c r="I2929" s="11">
        <v>43680</v>
      </c>
      <c r="J2929" s="2">
        <v>2520</v>
      </c>
      <c r="K2929" s="2" t="s">
        <v>42</v>
      </c>
      <c r="L2929" s="2" t="s">
        <v>43</v>
      </c>
      <c r="M2929" s="2">
        <v>12</v>
      </c>
      <c r="N2929" s="2">
        <v>2250</v>
      </c>
      <c r="O2929" s="2">
        <v>0</v>
      </c>
      <c r="P2929" s="2">
        <v>135</v>
      </c>
      <c r="Q2929" s="2">
        <v>135</v>
      </c>
      <c r="R2929" s="2">
        <v>270</v>
      </c>
      <c r="S2929" s="2">
        <v>0</v>
      </c>
      <c r="T2929" s="2" t="s">
        <v>44</v>
      </c>
    </row>
    <row r="2930" spans="1:20" x14ac:dyDescent="0.25">
      <c r="A2930" s="2" t="s">
        <v>13</v>
      </c>
      <c r="B2930" s="2" t="s">
        <v>37</v>
      </c>
      <c r="C2930" s="2">
        <v>82019</v>
      </c>
      <c r="D2930" s="11">
        <v>44606</v>
      </c>
      <c r="E2930" s="2" t="s">
        <v>250</v>
      </c>
      <c r="F2930" s="2" t="s">
        <v>251</v>
      </c>
      <c r="G2930" s="2" t="s">
        <v>3475</v>
      </c>
      <c r="H2930" s="2" t="s">
        <v>41</v>
      </c>
      <c r="I2930" s="11">
        <v>43684</v>
      </c>
      <c r="J2930" s="2">
        <v>25973</v>
      </c>
      <c r="K2930" s="2" t="s">
        <v>42</v>
      </c>
      <c r="L2930" s="2" t="s">
        <v>43</v>
      </c>
      <c r="M2930" s="2">
        <v>12</v>
      </c>
      <c r="N2930" s="2">
        <v>23190</v>
      </c>
      <c r="O2930" s="2">
        <v>0</v>
      </c>
      <c r="P2930" s="2">
        <v>1391.5</v>
      </c>
      <c r="Q2930" s="2">
        <v>1391.5</v>
      </c>
      <c r="R2930" s="2">
        <v>2783</v>
      </c>
      <c r="S2930" s="2">
        <v>0</v>
      </c>
      <c r="T2930" s="2" t="s">
        <v>44</v>
      </c>
    </row>
    <row r="2931" spans="1:20" x14ac:dyDescent="0.25">
      <c r="A2931" s="2" t="s">
        <v>13</v>
      </c>
      <c r="B2931" s="2" t="s">
        <v>37</v>
      </c>
      <c r="C2931" s="2">
        <v>82019</v>
      </c>
      <c r="D2931" s="11">
        <v>44606</v>
      </c>
      <c r="E2931" s="2" t="s">
        <v>250</v>
      </c>
      <c r="F2931" s="2" t="s">
        <v>251</v>
      </c>
      <c r="G2931" s="2" t="s">
        <v>3476</v>
      </c>
      <c r="H2931" s="2" t="s">
        <v>41</v>
      </c>
      <c r="I2931" s="11">
        <v>43684</v>
      </c>
      <c r="J2931" s="2">
        <v>23895</v>
      </c>
      <c r="K2931" s="2" t="s">
        <v>42</v>
      </c>
      <c r="L2931" s="2" t="s">
        <v>43</v>
      </c>
      <c r="M2931" s="2">
        <v>12</v>
      </c>
      <c r="N2931" s="2">
        <v>21335</v>
      </c>
      <c r="O2931" s="2">
        <v>0</v>
      </c>
      <c r="P2931" s="2">
        <v>1280</v>
      </c>
      <c r="Q2931" s="2">
        <v>1280</v>
      </c>
      <c r="R2931" s="2">
        <v>2560</v>
      </c>
      <c r="S2931" s="2">
        <v>0</v>
      </c>
      <c r="T2931" s="2" t="s">
        <v>44</v>
      </c>
    </row>
    <row r="2932" spans="1:20" x14ac:dyDescent="0.25">
      <c r="A2932" s="2" t="s">
        <v>13</v>
      </c>
      <c r="B2932" s="2" t="s">
        <v>37</v>
      </c>
      <c r="C2932" s="2">
        <v>82019</v>
      </c>
      <c r="D2932" s="11">
        <v>44606</v>
      </c>
      <c r="E2932" s="2" t="s">
        <v>250</v>
      </c>
      <c r="F2932" s="2" t="s">
        <v>251</v>
      </c>
      <c r="G2932" s="2" t="s">
        <v>3477</v>
      </c>
      <c r="H2932" s="2" t="s">
        <v>41</v>
      </c>
      <c r="I2932" s="11">
        <v>43684</v>
      </c>
      <c r="J2932" s="2">
        <v>24851</v>
      </c>
      <c r="K2932" s="2" t="s">
        <v>42</v>
      </c>
      <c r="L2932" s="2" t="s">
        <v>43</v>
      </c>
      <c r="M2932" s="2">
        <v>18</v>
      </c>
      <c r="N2932" s="2">
        <v>21060</v>
      </c>
      <c r="O2932" s="2">
        <v>0</v>
      </c>
      <c r="P2932" s="2">
        <v>1895.5</v>
      </c>
      <c r="Q2932" s="2">
        <v>1895.5</v>
      </c>
      <c r="R2932" s="2">
        <v>3791</v>
      </c>
      <c r="S2932" s="2">
        <v>0</v>
      </c>
      <c r="T2932" s="2" t="s">
        <v>44</v>
      </c>
    </row>
    <row r="2933" spans="1:20" x14ac:dyDescent="0.25">
      <c r="A2933" s="2" t="s">
        <v>13</v>
      </c>
      <c r="B2933" s="2" t="s">
        <v>37</v>
      </c>
      <c r="C2933" s="2">
        <v>82019</v>
      </c>
      <c r="D2933" s="11">
        <v>44606</v>
      </c>
      <c r="E2933" s="2" t="s">
        <v>250</v>
      </c>
      <c r="F2933" s="2" t="s">
        <v>251</v>
      </c>
      <c r="G2933" s="2" t="s">
        <v>3478</v>
      </c>
      <c r="H2933" s="2" t="s">
        <v>41</v>
      </c>
      <c r="I2933" s="11">
        <v>43684</v>
      </c>
      <c r="J2933" s="2">
        <v>24532</v>
      </c>
      <c r="K2933" s="2" t="s">
        <v>42</v>
      </c>
      <c r="L2933" s="2" t="s">
        <v>43</v>
      </c>
      <c r="M2933" s="2">
        <v>18</v>
      </c>
      <c r="N2933" s="2">
        <v>20790</v>
      </c>
      <c r="O2933" s="2">
        <v>0</v>
      </c>
      <c r="P2933" s="2">
        <v>1871</v>
      </c>
      <c r="Q2933" s="2">
        <v>1871</v>
      </c>
      <c r="R2933" s="2">
        <v>3742</v>
      </c>
      <c r="S2933" s="2">
        <v>0</v>
      </c>
      <c r="T2933" s="2" t="s">
        <v>44</v>
      </c>
    </row>
    <row r="2934" spans="1:20" x14ac:dyDescent="0.25">
      <c r="A2934" s="2" t="s">
        <v>13</v>
      </c>
      <c r="B2934" s="2" t="s">
        <v>37</v>
      </c>
      <c r="C2934" s="2">
        <v>82019</v>
      </c>
      <c r="D2934" s="11">
        <v>44606</v>
      </c>
      <c r="E2934" s="2" t="s">
        <v>250</v>
      </c>
      <c r="F2934" s="2" t="s">
        <v>251</v>
      </c>
      <c r="G2934" s="2" t="s">
        <v>3626</v>
      </c>
      <c r="H2934" s="2" t="s">
        <v>41</v>
      </c>
      <c r="I2934" s="11">
        <v>43684</v>
      </c>
      <c r="J2934" s="2">
        <v>40356</v>
      </c>
      <c r="K2934" s="2" t="s">
        <v>42</v>
      </c>
      <c r="L2934" s="2" t="s">
        <v>43</v>
      </c>
      <c r="M2934" s="2">
        <v>18</v>
      </c>
      <c r="N2934" s="2">
        <v>34200</v>
      </c>
      <c r="O2934" s="2">
        <v>0</v>
      </c>
      <c r="P2934" s="2">
        <v>3078</v>
      </c>
      <c r="Q2934" s="2">
        <v>3078</v>
      </c>
      <c r="R2934" s="2">
        <v>6156</v>
      </c>
      <c r="S2934" s="2">
        <v>0</v>
      </c>
      <c r="T2934" s="2" t="s">
        <v>44</v>
      </c>
    </row>
    <row r="2935" spans="1:20" x14ac:dyDescent="0.25">
      <c r="A2935" s="2" t="s">
        <v>13</v>
      </c>
      <c r="B2935" s="2" t="s">
        <v>37</v>
      </c>
      <c r="C2935" s="2">
        <v>82019</v>
      </c>
      <c r="D2935" s="11">
        <v>44606</v>
      </c>
      <c r="E2935" s="2" t="s">
        <v>250</v>
      </c>
      <c r="F2935" s="2" t="s">
        <v>251</v>
      </c>
      <c r="G2935" s="2" t="s">
        <v>3627</v>
      </c>
      <c r="H2935" s="2" t="s">
        <v>41</v>
      </c>
      <c r="I2935" s="11">
        <v>43684</v>
      </c>
      <c r="J2935" s="2">
        <v>49896</v>
      </c>
      <c r="K2935" s="2" t="s">
        <v>42</v>
      </c>
      <c r="L2935" s="2" t="s">
        <v>43</v>
      </c>
      <c r="M2935" s="2">
        <v>12</v>
      </c>
      <c r="N2935" s="2">
        <v>44550</v>
      </c>
      <c r="O2935" s="2">
        <v>0</v>
      </c>
      <c r="P2935" s="2">
        <v>2673</v>
      </c>
      <c r="Q2935" s="2">
        <v>2673</v>
      </c>
      <c r="R2935" s="2">
        <v>5346</v>
      </c>
      <c r="S2935" s="2">
        <v>0</v>
      </c>
      <c r="T2935" s="2" t="s">
        <v>44</v>
      </c>
    </row>
    <row r="2936" spans="1:20" x14ac:dyDescent="0.25">
      <c r="A2936" s="2" t="s">
        <v>13</v>
      </c>
      <c r="B2936" s="2" t="s">
        <v>37</v>
      </c>
      <c r="C2936" s="2">
        <v>82019</v>
      </c>
      <c r="D2936" s="11">
        <v>44606</v>
      </c>
      <c r="E2936" s="2" t="s">
        <v>250</v>
      </c>
      <c r="F2936" s="2" t="s">
        <v>251</v>
      </c>
      <c r="G2936" s="2" t="s">
        <v>3628</v>
      </c>
      <c r="H2936" s="2" t="s">
        <v>41</v>
      </c>
      <c r="I2936" s="11">
        <v>43684</v>
      </c>
      <c r="J2936" s="2">
        <v>58464</v>
      </c>
      <c r="K2936" s="2" t="s">
        <v>42</v>
      </c>
      <c r="L2936" s="2" t="s">
        <v>43</v>
      </c>
      <c r="M2936" s="2">
        <v>12</v>
      </c>
      <c r="N2936" s="2">
        <v>52200</v>
      </c>
      <c r="O2936" s="2">
        <v>0</v>
      </c>
      <c r="P2936" s="2">
        <v>3132</v>
      </c>
      <c r="Q2936" s="2">
        <v>3132</v>
      </c>
      <c r="R2936" s="2">
        <v>6264</v>
      </c>
      <c r="S2936" s="2">
        <v>0</v>
      </c>
      <c r="T2936" s="2" t="s">
        <v>44</v>
      </c>
    </row>
    <row r="2937" spans="1:20" x14ac:dyDescent="0.25">
      <c r="A2937" s="2" t="s">
        <v>13</v>
      </c>
      <c r="B2937" s="2" t="s">
        <v>37</v>
      </c>
      <c r="C2937" s="2">
        <v>82019</v>
      </c>
      <c r="D2937" s="11">
        <v>44606</v>
      </c>
      <c r="E2937" s="2" t="s">
        <v>250</v>
      </c>
      <c r="F2937" s="2" t="s">
        <v>251</v>
      </c>
      <c r="G2937" s="2" t="s">
        <v>3629</v>
      </c>
      <c r="H2937" s="2" t="s">
        <v>41</v>
      </c>
      <c r="I2937" s="11">
        <v>43684</v>
      </c>
      <c r="J2937" s="2">
        <v>76227</v>
      </c>
      <c r="K2937" s="2" t="s">
        <v>42</v>
      </c>
      <c r="L2937" s="2" t="s">
        <v>43</v>
      </c>
      <c r="M2937" s="2">
        <v>5</v>
      </c>
      <c r="N2937" s="2">
        <v>72597</v>
      </c>
      <c r="O2937" s="2">
        <v>0</v>
      </c>
      <c r="P2937" s="2">
        <v>1815</v>
      </c>
      <c r="Q2937" s="2">
        <v>1815</v>
      </c>
      <c r="R2937" s="2">
        <v>3630</v>
      </c>
      <c r="S2937" s="2">
        <v>0</v>
      </c>
      <c r="T2937" s="2" t="s">
        <v>44</v>
      </c>
    </row>
    <row r="2938" spans="1:20" x14ac:dyDescent="0.25">
      <c r="A2938" s="2" t="s">
        <v>13</v>
      </c>
      <c r="B2938" s="2" t="s">
        <v>37</v>
      </c>
      <c r="C2938" s="2">
        <v>82019</v>
      </c>
      <c r="D2938" s="11">
        <v>44606</v>
      </c>
      <c r="E2938" s="2" t="s">
        <v>250</v>
      </c>
      <c r="F2938" s="2" t="s">
        <v>251</v>
      </c>
      <c r="G2938" s="2" t="s">
        <v>3630</v>
      </c>
      <c r="H2938" s="2" t="s">
        <v>41</v>
      </c>
      <c r="I2938" s="11">
        <v>43684</v>
      </c>
      <c r="J2938" s="2">
        <v>30146</v>
      </c>
      <c r="K2938" s="2" t="s">
        <v>42</v>
      </c>
      <c r="L2938" s="2" t="s">
        <v>43</v>
      </c>
      <c r="M2938" s="2">
        <v>5</v>
      </c>
      <c r="N2938" s="2">
        <v>28710</v>
      </c>
      <c r="O2938" s="2">
        <v>0</v>
      </c>
      <c r="P2938" s="2">
        <v>718</v>
      </c>
      <c r="Q2938" s="2">
        <v>718</v>
      </c>
      <c r="R2938" s="2">
        <v>1436</v>
      </c>
      <c r="S2938" s="2">
        <v>0</v>
      </c>
      <c r="T2938" s="2" t="s">
        <v>44</v>
      </c>
    </row>
    <row r="2939" spans="1:20" x14ac:dyDescent="0.25">
      <c r="A2939" s="2" t="s">
        <v>13</v>
      </c>
      <c r="B2939" s="2" t="s">
        <v>37</v>
      </c>
      <c r="C2939" s="2">
        <v>82019</v>
      </c>
      <c r="D2939" s="11">
        <v>44606</v>
      </c>
      <c r="E2939" s="2" t="s">
        <v>250</v>
      </c>
      <c r="F2939" s="2" t="s">
        <v>251</v>
      </c>
      <c r="G2939" s="2" t="s">
        <v>3631</v>
      </c>
      <c r="H2939" s="2" t="s">
        <v>41</v>
      </c>
      <c r="I2939" s="11">
        <v>43685</v>
      </c>
      <c r="J2939" s="2">
        <v>18157</v>
      </c>
      <c r="K2939" s="2" t="s">
        <v>42</v>
      </c>
      <c r="L2939" s="2" t="s">
        <v>43</v>
      </c>
      <c r="M2939" s="2">
        <v>12</v>
      </c>
      <c r="N2939" s="2">
        <v>16212</v>
      </c>
      <c r="O2939" s="2">
        <v>0</v>
      </c>
      <c r="P2939" s="2">
        <v>972.5</v>
      </c>
      <c r="Q2939" s="2">
        <v>972.5</v>
      </c>
      <c r="R2939" s="2">
        <v>1945</v>
      </c>
      <c r="S2939" s="2">
        <v>0</v>
      </c>
      <c r="T2939" s="2" t="s">
        <v>44</v>
      </c>
    </row>
    <row r="2940" spans="1:20" x14ac:dyDescent="0.25">
      <c r="A2940" s="2" t="s">
        <v>13</v>
      </c>
      <c r="B2940" s="2" t="s">
        <v>37</v>
      </c>
      <c r="C2940" s="2">
        <v>82019</v>
      </c>
      <c r="D2940" s="11">
        <v>44606</v>
      </c>
      <c r="E2940" s="2" t="s">
        <v>250</v>
      </c>
      <c r="F2940" s="2" t="s">
        <v>251</v>
      </c>
      <c r="G2940" s="2" t="s">
        <v>3632</v>
      </c>
      <c r="H2940" s="2" t="s">
        <v>41</v>
      </c>
      <c r="I2940" s="11">
        <v>43685</v>
      </c>
      <c r="J2940" s="2">
        <v>68208</v>
      </c>
      <c r="K2940" s="2" t="s">
        <v>42</v>
      </c>
      <c r="L2940" s="2" t="s">
        <v>43</v>
      </c>
      <c r="M2940" s="2">
        <v>12</v>
      </c>
      <c r="N2940" s="2">
        <v>60900</v>
      </c>
      <c r="O2940" s="2">
        <v>0</v>
      </c>
      <c r="P2940" s="2">
        <v>3654</v>
      </c>
      <c r="Q2940" s="2">
        <v>3654</v>
      </c>
      <c r="R2940" s="2">
        <v>7308</v>
      </c>
      <c r="S2940" s="2">
        <v>0</v>
      </c>
      <c r="T2940" s="2" t="s">
        <v>44</v>
      </c>
    </row>
    <row r="2941" spans="1:20" x14ac:dyDescent="0.25">
      <c r="A2941" s="2" t="s">
        <v>13</v>
      </c>
      <c r="B2941" s="2" t="s">
        <v>37</v>
      </c>
      <c r="C2941" s="2">
        <v>82019</v>
      </c>
      <c r="D2941" s="11">
        <v>44606</v>
      </c>
      <c r="E2941" s="2" t="s">
        <v>250</v>
      </c>
      <c r="F2941" s="2" t="s">
        <v>251</v>
      </c>
      <c r="G2941" s="2" t="s">
        <v>3633</v>
      </c>
      <c r="H2941" s="2" t="s">
        <v>41</v>
      </c>
      <c r="I2941" s="11">
        <v>43685</v>
      </c>
      <c r="J2941" s="2">
        <v>62217</v>
      </c>
      <c r="K2941" s="2" t="s">
        <v>42</v>
      </c>
      <c r="L2941" s="2" t="s">
        <v>43</v>
      </c>
      <c r="M2941" s="2">
        <v>5</v>
      </c>
      <c r="N2941" s="2">
        <v>59254</v>
      </c>
      <c r="O2941" s="2">
        <v>0</v>
      </c>
      <c r="P2941" s="2">
        <v>1481.5</v>
      </c>
      <c r="Q2941" s="2">
        <v>1481.5</v>
      </c>
      <c r="R2941" s="2">
        <v>2963</v>
      </c>
      <c r="S2941" s="2">
        <v>0</v>
      </c>
      <c r="T2941" s="2" t="s">
        <v>44</v>
      </c>
    </row>
    <row r="2942" spans="1:20" x14ac:dyDescent="0.25">
      <c r="A2942" s="2" t="s">
        <v>13</v>
      </c>
      <c r="B2942" s="2" t="s">
        <v>37</v>
      </c>
      <c r="C2942" s="2">
        <v>82019</v>
      </c>
      <c r="D2942" s="11">
        <v>44606</v>
      </c>
      <c r="E2942" s="2" t="s">
        <v>250</v>
      </c>
      <c r="F2942" s="2" t="s">
        <v>251</v>
      </c>
      <c r="G2942" s="2" t="s">
        <v>3634</v>
      </c>
      <c r="H2942" s="2" t="s">
        <v>41</v>
      </c>
      <c r="I2942" s="11">
        <v>43685</v>
      </c>
      <c r="J2942" s="2">
        <v>8143</v>
      </c>
      <c r="K2942" s="2" t="s">
        <v>42</v>
      </c>
      <c r="L2942" s="2" t="s">
        <v>43</v>
      </c>
      <c r="M2942" s="2">
        <v>5</v>
      </c>
      <c r="N2942" s="2">
        <v>7755</v>
      </c>
      <c r="O2942" s="2">
        <v>0</v>
      </c>
      <c r="P2942" s="2">
        <v>194</v>
      </c>
      <c r="Q2942" s="2">
        <v>194</v>
      </c>
      <c r="R2942" s="2">
        <v>388</v>
      </c>
      <c r="S2942" s="2">
        <v>0</v>
      </c>
      <c r="T2942" s="2" t="s">
        <v>44</v>
      </c>
    </row>
    <row r="2943" spans="1:20" x14ac:dyDescent="0.25">
      <c r="A2943" s="2" t="s">
        <v>13</v>
      </c>
      <c r="B2943" s="2" t="s">
        <v>37</v>
      </c>
      <c r="C2943" s="2">
        <v>82019</v>
      </c>
      <c r="D2943" s="11">
        <v>44606</v>
      </c>
      <c r="E2943" s="2" t="s">
        <v>250</v>
      </c>
      <c r="F2943" s="2" t="s">
        <v>251</v>
      </c>
      <c r="G2943" s="2" t="s">
        <v>3635</v>
      </c>
      <c r="H2943" s="2" t="s">
        <v>41</v>
      </c>
      <c r="I2943" s="11">
        <v>43685</v>
      </c>
      <c r="J2943" s="2">
        <v>8850</v>
      </c>
      <c r="K2943" s="2" t="s">
        <v>42</v>
      </c>
      <c r="L2943" s="2" t="s">
        <v>43</v>
      </c>
      <c r="M2943" s="2">
        <v>18</v>
      </c>
      <c r="N2943" s="2">
        <v>7500</v>
      </c>
      <c r="O2943" s="2">
        <v>0</v>
      </c>
      <c r="P2943" s="2">
        <v>675</v>
      </c>
      <c r="Q2943" s="2">
        <v>675</v>
      </c>
      <c r="R2943" s="2">
        <v>1350</v>
      </c>
      <c r="S2943" s="2">
        <v>0</v>
      </c>
      <c r="T2943" s="2" t="s">
        <v>44</v>
      </c>
    </row>
    <row r="2944" spans="1:20" x14ac:dyDescent="0.25">
      <c r="A2944" s="2" t="s">
        <v>13</v>
      </c>
      <c r="B2944" s="2" t="s">
        <v>37</v>
      </c>
      <c r="C2944" s="2">
        <v>82019</v>
      </c>
      <c r="D2944" s="11">
        <v>44606</v>
      </c>
      <c r="E2944" s="2" t="s">
        <v>250</v>
      </c>
      <c r="F2944" s="2" t="s">
        <v>251</v>
      </c>
      <c r="G2944" s="2" t="s">
        <v>3636</v>
      </c>
      <c r="H2944" s="2" t="s">
        <v>41</v>
      </c>
      <c r="I2944" s="11">
        <v>43686</v>
      </c>
      <c r="J2944" s="2">
        <v>49056</v>
      </c>
      <c r="K2944" s="2" t="s">
        <v>42</v>
      </c>
      <c r="L2944" s="2" t="s">
        <v>43</v>
      </c>
      <c r="M2944" s="2">
        <v>12</v>
      </c>
      <c r="N2944" s="2">
        <v>43800</v>
      </c>
      <c r="O2944" s="2">
        <v>0</v>
      </c>
      <c r="P2944" s="2">
        <v>2628</v>
      </c>
      <c r="Q2944" s="2">
        <v>2628</v>
      </c>
      <c r="R2944" s="2">
        <v>5256</v>
      </c>
      <c r="S2944" s="2">
        <v>0</v>
      </c>
      <c r="T2944" s="2" t="s">
        <v>44</v>
      </c>
    </row>
    <row r="2945" spans="1:20" x14ac:dyDescent="0.25">
      <c r="A2945" s="2" t="s">
        <v>13</v>
      </c>
      <c r="B2945" s="2" t="s">
        <v>37</v>
      </c>
      <c r="C2945" s="2">
        <v>82019</v>
      </c>
      <c r="D2945" s="11">
        <v>44606</v>
      </c>
      <c r="E2945" s="2" t="s">
        <v>250</v>
      </c>
      <c r="F2945" s="2" t="s">
        <v>251</v>
      </c>
      <c r="G2945" s="2" t="s">
        <v>3637</v>
      </c>
      <c r="H2945" s="2" t="s">
        <v>41</v>
      </c>
      <c r="I2945" s="11">
        <v>43686</v>
      </c>
      <c r="J2945" s="2">
        <v>10478</v>
      </c>
      <c r="K2945" s="2" t="s">
        <v>42</v>
      </c>
      <c r="L2945" s="2" t="s">
        <v>43</v>
      </c>
      <c r="M2945" s="2">
        <v>18</v>
      </c>
      <c r="N2945" s="2">
        <v>8880</v>
      </c>
      <c r="O2945" s="2">
        <v>0</v>
      </c>
      <c r="P2945" s="2">
        <v>799</v>
      </c>
      <c r="Q2945" s="2">
        <v>799</v>
      </c>
      <c r="R2945" s="2">
        <v>1598</v>
      </c>
      <c r="S2945" s="2">
        <v>0</v>
      </c>
      <c r="T2945" s="2" t="s">
        <v>44</v>
      </c>
    </row>
    <row r="2946" spans="1:20" x14ac:dyDescent="0.25">
      <c r="A2946" s="2" t="s">
        <v>13</v>
      </c>
      <c r="B2946" s="2" t="s">
        <v>37</v>
      </c>
      <c r="C2946" s="2">
        <v>82019</v>
      </c>
      <c r="D2946" s="11">
        <v>44606</v>
      </c>
      <c r="E2946" s="2" t="s">
        <v>250</v>
      </c>
      <c r="F2946" s="2" t="s">
        <v>251</v>
      </c>
      <c r="G2946" s="2" t="s">
        <v>3638</v>
      </c>
      <c r="H2946" s="2" t="s">
        <v>41</v>
      </c>
      <c r="I2946" s="11">
        <v>43686</v>
      </c>
      <c r="J2946" s="2">
        <v>14186</v>
      </c>
      <c r="K2946" s="2" t="s">
        <v>42</v>
      </c>
      <c r="L2946" s="2" t="s">
        <v>43</v>
      </c>
      <c r="M2946" s="2">
        <v>5</v>
      </c>
      <c r="N2946" s="2">
        <v>13510</v>
      </c>
      <c r="O2946" s="2">
        <v>0</v>
      </c>
      <c r="P2946" s="2">
        <v>338</v>
      </c>
      <c r="Q2946" s="2">
        <v>338</v>
      </c>
      <c r="R2946" s="2">
        <v>676</v>
      </c>
      <c r="S2946" s="2">
        <v>0</v>
      </c>
      <c r="T2946" s="2" t="s">
        <v>44</v>
      </c>
    </row>
    <row r="2947" spans="1:20" x14ac:dyDescent="0.25">
      <c r="A2947" s="2" t="s">
        <v>13</v>
      </c>
      <c r="B2947" s="2" t="s">
        <v>37</v>
      </c>
      <c r="C2947" s="2">
        <v>82019</v>
      </c>
      <c r="D2947" s="11">
        <v>44606</v>
      </c>
      <c r="E2947" s="2" t="s">
        <v>250</v>
      </c>
      <c r="F2947" s="2" t="s">
        <v>251</v>
      </c>
      <c r="G2947" s="2" t="s">
        <v>3639</v>
      </c>
      <c r="H2947" s="2" t="s">
        <v>41</v>
      </c>
      <c r="I2947" s="11">
        <v>43689</v>
      </c>
      <c r="J2947" s="2">
        <v>87575</v>
      </c>
      <c r="K2947" s="2" t="s">
        <v>42</v>
      </c>
      <c r="L2947" s="2" t="s">
        <v>43</v>
      </c>
      <c r="M2947" s="2">
        <v>12</v>
      </c>
      <c r="N2947" s="2">
        <v>78192</v>
      </c>
      <c r="O2947" s="2">
        <v>0</v>
      </c>
      <c r="P2947" s="2">
        <v>4691.5</v>
      </c>
      <c r="Q2947" s="2">
        <v>4691.5</v>
      </c>
      <c r="R2947" s="2">
        <v>9383</v>
      </c>
      <c r="S2947" s="2">
        <v>0</v>
      </c>
      <c r="T2947" s="2" t="s">
        <v>44</v>
      </c>
    </row>
    <row r="2948" spans="1:20" x14ac:dyDescent="0.25">
      <c r="A2948" s="2" t="s">
        <v>13</v>
      </c>
      <c r="B2948" s="2" t="s">
        <v>37</v>
      </c>
      <c r="C2948" s="2">
        <v>82019</v>
      </c>
      <c r="D2948" s="11">
        <v>44606</v>
      </c>
      <c r="E2948" s="2" t="s">
        <v>250</v>
      </c>
      <c r="F2948" s="2" t="s">
        <v>251</v>
      </c>
      <c r="G2948" s="2" t="s">
        <v>3640</v>
      </c>
      <c r="H2948" s="2" t="s">
        <v>41</v>
      </c>
      <c r="I2948" s="11">
        <v>43689</v>
      </c>
      <c r="J2948" s="2">
        <v>6977</v>
      </c>
      <c r="K2948" s="2" t="s">
        <v>42</v>
      </c>
      <c r="L2948" s="2" t="s">
        <v>43</v>
      </c>
      <c r="M2948" s="2">
        <v>5</v>
      </c>
      <c r="N2948" s="2">
        <v>6645</v>
      </c>
      <c r="O2948" s="2">
        <v>0</v>
      </c>
      <c r="P2948" s="2">
        <v>166</v>
      </c>
      <c r="Q2948" s="2">
        <v>166</v>
      </c>
      <c r="R2948" s="2">
        <v>332</v>
      </c>
      <c r="S2948" s="2">
        <v>0</v>
      </c>
      <c r="T2948" s="2" t="s">
        <v>44</v>
      </c>
    </row>
    <row r="2949" spans="1:20" x14ac:dyDescent="0.25">
      <c r="A2949" s="2" t="s">
        <v>13</v>
      </c>
      <c r="B2949" s="2" t="s">
        <v>37</v>
      </c>
      <c r="C2949" s="2">
        <v>82019</v>
      </c>
      <c r="D2949" s="11">
        <v>44606</v>
      </c>
      <c r="E2949" s="2" t="s">
        <v>250</v>
      </c>
      <c r="F2949" s="2" t="s">
        <v>251</v>
      </c>
      <c r="G2949" s="2" t="s">
        <v>3641</v>
      </c>
      <c r="H2949" s="2" t="s">
        <v>41</v>
      </c>
      <c r="I2949" s="11">
        <v>43689</v>
      </c>
      <c r="J2949" s="2">
        <v>8962</v>
      </c>
      <c r="K2949" s="2" t="s">
        <v>42</v>
      </c>
      <c r="L2949" s="2" t="s">
        <v>43</v>
      </c>
      <c r="M2949" s="2">
        <v>18</v>
      </c>
      <c r="N2949" s="2">
        <v>7595</v>
      </c>
      <c r="O2949" s="2">
        <v>0</v>
      </c>
      <c r="P2949" s="2">
        <v>683.5</v>
      </c>
      <c r="Q2949" s="2">
        <v>683.5</v>
      </c>
      <c r="R2949" s="2">
        <v>1367</v>
      </c>
      <c r="S2949" s="2">
        <v>0</v>
      </c>
      <c r="T2949" s="2" t="s">
        <v>44</v>
      </c>
    </row>
    <row r="2950" spans="1:20" x14ac:dyDescent="0.25">
      <c r="A2950" s="2" t="s">
        <v>13</v>
      </c>
      <c r="B2950" s="2" t="s">
        <v>37</v>
      </c>
      <c r="C2950" s="2">
        <v>82019</v>
      </c>
      <c r="D2950" s="11">
        <v>44606</v>
      </c>
      <c r="E2950" s="2" t="s">
        <v>250</v>
      </c>
      <c r="F2950" s="2" t="s">
        <v>251</v>
      </c>
      <c r="G2950" s="2" t="s">
        <v>3642</v>
      </c>
      <c r="H2950" s="2" t="s">
        <v>41</v>
      </c>
      <c r="I2950" s="11">
        <v>43689</v>
      </c>
      <c r="J2950" s="2">
        <v>1770</v>
      </c>
      <c r="K2950" s="2" t="s">
        <v>42</v>
      </c>
      <c r="L2950" s="2" t="s">
        <v>43</v>
      </c>
      <c r="M2950" s="2">
        <v>18</v>
      </c>
      <c r="N2950" s="2">
        <v>1500</v>
      </c>
      <c r="O2950" s="2">
        <v>0</v>
      </c>
      <c r="P2950" s="2">
        <v>135</v>
      </c>
      <c r="Q2950" s="2">
        <v>135</v>
      </c>
      <c r="R2950" s="2">
        <v>270</v>
      </c>
      <c r="S2950" s="2">
        <v>0</v>
      </c>
      <c r="T2950" s="2" t="s">
        <v>44</v>
      </c>
    </row>
    <row r="2951" spans="1:20" x14ac:dyDescent="0.25">
      <c r="A2951" s="2" t="s">
        <v>13</v>
      </c>
      <c r="B2951" s="2" t="s">
        <v>37</v>
      </c>
      <c r="C2951" s="2">
        <v>82019</v>
      </c>
      <c r="D2951" s="11">
        <v>44606</v>
      </c>
      <c r="E2951" s="2" t="s">
        <v>250</v>
      </c>
      <c r="F2951" s="2" t="s">
        <v>251</v>
      </c>
      <c r="G2951" s="2" t="s">
        <v>3643</v>
      </c>
      <c r="H2951" s="2" t="s">
        <v>41</v>
      </c>
      <c r="I2951" s="11">
        <v>43689</v>
      </c>
      <c r="J2951" s="2">
        <v>1386</v>
      </c>
      <c r="K2951" s="2" t="s">
        <v>42</v>
      </c>
      <c r="L2951" s="2" t="s">
        <v>43</v>
      </c>
      <c r="M2951" s="2">
        <v>5</v>
      </c>
      <c r="N2951" s="2">
        <v>1320</v>
      </c>
      <c r="O2951" s="2">
        <v>0</v>
      </c>
      <c r="P2951" s="2">
        <v>33</v>
      </c>
      <c r="Q2951" s="2">
        <v>33</v>
      </c>
      <c r="R2951" s="2">
        <v>66</v>
      </c>
      <c r="S2951" s="2">
        <v>0</v>
      </c>
      <c r="T2951" s="2" t="s">
        <v>44</v>
      </c>
    </row>
    <row r="2952" spans="1:20" x14ac:dyDescent="0.25">
      <c r="A2952" s="2" t="s">
        <v>13</v>
      </c>
      <c r="B2952" s="2" t="s">
        <v>37</v>
      </c>
      <c r="C2952" s="2">
        <v>82019</v>
      </c>
      <c r="D2952" s="11">
        <v>44606</v>
      </c>
      <c r="E2952" s="2" t="s">
        <v>250</v>
      </c>
      <c r="F2952" s="2" t="s">
        <v>251</v>
      </c>
      <c r="G2952" s="2" t="s">
        <v>3644</v>
      </c>
      <c r="H2952" s="2" t="s">
        <v>41</v>
      </c>
      <c r="I2952" s="11">
        <v>43691</v>
      </c>
      <c r="J2952" s="2">
        <v>5824</v>
      </c>
      <c r="K2952" s="2" t="s">
        <v>42</v>
      </c>
      <c r="L2952" s="2" t="s">
        <v>43</v>
      </c>
      <c r="M2952" s="2">
        <v>12</v>
      </c>
      <c r="N2952" s="2">
        <v>5200</v>
      </c>
      <c r="O2952" s="2">
        <v>0</v>
      </c>
      <c r="P2952" s="2">
        <v>312</v>
      </c>
      <c r="Q2952" s="2">
        <v>312</v>
      </c>
      <c r="R2952" s="2">
        <v>624</v>
      </c>
      <c r="S2952" s="2">
        <v>0</v>
      </c>
      <c r="T2952" s="2" t="s">
        <v>44</v>
      </c>
    </row>
    <row r="2953" spans="1:20" x14ac:dyDescent="0.25">
      <c r="A2953" s="2" t="s">
        <v>13</v>
      </c>
      <c r="B2953" s="2" t="s">
        <v>37</v>
      </c>
      <c r="C2953" s="2">
        <v>82019</v>
      </c>
      <c r="D2953" s="11">
        <v>44606</v>
      </c>
      <c r="E2953" s="2" t="s">
        <v>250</v>
      </c>
      <c r="F2953" s="2" t="s">
        <v>251</v>
      </c>
      <c r="G2953" s="2" t="s">
        <v>3645</v>
      </c>
      <c r="H2953" s="2" t="s">
        <v>41</v>
      </c>
      <c r="I2953" s="11">
        <v>43691</v>
      </c>
      <c r="J2953" s="2">
        <v>2079</v>
      </c>
      <c r="K2953" s="2" t="s">
        <v>42</v>
      </c>
      <c r="L2953" s="2" t="s">
        <v>43</v>
      </c>
      <c r="M2953" s="2">
        <v>5</v>
      </c>
      <c r="N2953" s="2">
        <v>1980</v>
      </c>
      <c r="O2953" s="2">
        <v>0</v>
      </c>
      <c r="P2953" s="2">
        <v>49.5</v>
      </c>
      <c r="Q2953" s="2">
        <v>49.5</v>
      </c>
      <c r="R2953" s="2">
        <v>99</v>
      </c>
      <c r="S2953" s="2">
        <v>0</v>
      </c>
      <c r="T2953" s="2" t="s">
        <v>44</v>
      </c>
    </row>
    <row r="2954" spans="1:20" x14ac:dyDescent="0.25">
      <c r="A2954" s="2" t="s">
        <v>13</v>
      </c>
      <c r="B2954" s="2" t="s">
        <v>37</v>
      </c>
      <c r="C2954" s="2">
        <v>82019</v>
      </c>
      <c r="D2954" s="11">
        <v>44606</v>
      </c>
      <c r="E2954" s="2" t="s">
        <v>250</v>
      </c>
      <c r="F2954" s="2" t="s">
        <v>251</v>
      </c>
      <c r="G2954" s="2" t="s">
        <v>3646</v>
      </c>
      <c r="H2954" s="2" t="s">
        <v>41</v>
      </c>
      <c r="I2954" s="11">
        <v>43693</v>
      </c>
      <c r="J2954" s="2">
        <v>57611</v>
      </c>
      <c r="K2954" s="2" t="s">
        <v>42</v>
      </c>
      <c r="L2954" s="2" t="s">
        <v>43</v>
      </c>
      <c r="M2954" s="2">
        <v>12</v>
      </c>
      <c r="N2954" s="2">
        <v>51438</v>
      </c>
      <c r="O2954" s="2">
        <v>0</v>
      </c>
      <c r="P2954" s="2">
        <v>3086.5</v>
      </c>
      <c r="Q2954" s="2">
        <v>3086.5</v>
      </c>
      <c r="R2954" s="2">
        <v>6173</v>
      </c>
      <c r="S2954" s="2">
        <v>0</v>
      </c>
      <c r="T2954" s="2" t="s">
        <v>44</v>
      </c>
    </row>
    <row r="2955" spans="1:20" x14ac:dyDescent="0.25">
      <c r="A2955" s="2" t="s">
        <v>13</v>
      </c>
      <c r="B2955" s="2" t="s">
        <v>37</v>
      </c>
      <c r="C2955" s="2">
        <v>82019</v>
      </c>
      <c r="D2955" s="11">
        <v>44606</v>
      </c>
      <c r="E2955" s="2" t="s">
        <v>250</v>
      </c>
      <c r="F2955" s="2" t="s">
        <v>251</v>
      </c>
      <c r="G2955" s="2" t="s">
        <v>3647</v>
      </c>
      <c r="H2955" s="2" t="s">
        <v>41</v>
      </c>
      <c r="I2955" s="11">
        <v>43693</v>
      </c>
      <c r="J2955" s="2">
        <v>5310</v>
      </c>
      <c r="K2955" s="2" t="s">
        <v>42</v>
      </c>
      <c r="L2955" s="2" t="s">
        <v>43</v>
      </c>
      <c r="M2955" s="2">
        <v>18</v>
      </c>
      <c r="N2955" s="2">
        <v>4500</v>
      </c>
      <c r="O2955" s="2">
        <v>0</v>
      </c>
      <c r="P2955" s="2">
        <v>405</v>
      </c>
      <c r="Q2955" s="2">
        <v>405</v>
      </c>
      <c r="R2955" s="2">
        <v>810</v>
      </c>
      <c r="S2955" s="2">
        <v>0</v>
      </c>
      <c r="T2955" s="2" t="s">
        <v>44</v>
      </c>
    </row>
    <row r="2956" spans="1:20" x14ac:dyDescent="0.25">
      <c r="A2956" s="2" t="s">
        <v>13</v>
      </c>
      <c r="B2956" s="2" t="s">
        <v>37</v>
      </c>
      <c r="C2956" s="2">
        <v>82019</v>
      </c>
      <c r="D2956" s="11">
        <v>44606</v>
      </c>
      <c r="E2956" s="2" t="s">
        <v>250</v>
      </c>
      <c r="F2956" s="2" t="s">
        <v>251</v>
      </c>
      <c r="G2956" s="2" t="s">
        <v>3648</v>
      </c>
      <c r="H2956" s="2" t="s">
        <v>41</v>
      </c>
      <c r="I2956" s="11">
        <v>43693</v>
      </c>
      <c r="J2956" s="2">
        <v>8768</v>
      </c>
      <c r="K2956" s="2" t="s">
        <v>42</v>
      </c>
      <c r="L2956" s="2" t="s">
        <v>43</v>
      </c>
      <c r="M2956" s="2">
        <v>5</v>
      </c>
      <c r="N2956" s="2">
        <v>8350</v>
      </c>
      <c r="O2956" s="2">
        <v>0</v>
      </c>
      <c r="P2956" s="2">
        <v>209</v>
      </c>
      <c r="Q2956" s="2">
        <v>209</v>
      </c>
      <c r="R2956" s="2">
        <v>418</v>
      </c>
      <c r="S2956" s="2">
        <v>0</v>
      </c>
      <c r="T2956" s="2" t="s">
        <v>44</v>
      </c>
    </row>
    <row r="2957" spans="1:20" x14ac:dyDescent="0.25">
      <c r="A2957" s="2" t="s">
        <v>13</v>
      </c>
      <c r="B2957" s="2" t="s">
        <v>37</v>
      </c>
      <c r="C2957" s="2">
        <v>82019</v>
      </c>
      <c r="D2957" s="11">
        <v>44606</v>
      </c>
      <c r="E2957" s="2" t="s">
        <v>250</v>
      </c>
      <c r="F2957" s="2" t="s">
        <v>251</v>
      </c>
      <c r="G2957" s="2" t="s">
        <v>3649</v>
      </c>
      <c r="H2957" s="2" t="s">
        <v>41</v>
      </c>
      <c r="I2957" s="11">
        <v>43694</v>
      </c>
      <c r="J2957" s="2">
        <v>16240</v>
      </c>
      <c r="K2957" s="2" t="s">
        <v>42</v>
      </c>
      <c r="L2957" s="2" t="s">
        <v>43</v>
      </c>
      <c r="M2957" s="2">
        <v>12</v>
      </c>
      <c r="N2957" s="2">
        <v>14500</v>
      </c>
      <c r="O2957" s="2">
        <v>0</v>
      </c>
      <c r="P2957" s="2">
        <v>870</v>
      </c>
      <c r="Q2957" s="2">
        <v>870</v>
      </c>
      <c r="R2957" s="2">
        <v>1740</v>
      </c>
      <c r="S2957" s="2">
        <v>0</v>
      </c>
      <c r="T2957" s="2" t="s">
        <v>44</v>
      </c>
    </row>
    <row r="2958" spans="1:20" x14ac:dyDescent="0.25">
      <c r="A2958" s="2" t="s">
        <v>13</v>
      </c>
      <c r="B2958" s="2" t="s">
        <v>37</v>
      </c>
      <c r="C2958" s="2">
        <v>82019</v>
      </c>
      <c r="D2958" s="11">
        <v>44606</v>
      </c>
      <c r="E2958" s="2" t="s">
        <v>250</v>
      </c>
      <c r="F2958" s="2" t="s">
        <v>251</v>
      </c>
      <c r="G2958" s="2" t="s">
        <v>3650</v>
      </c>
      <c r="H2958" s="2" t="s">
        <v>41</v>
      </c>
      <c r="I2958" s="11">
        <v>43694</v>
      </c>
      <c r="J2958" s="2">
        <v>56784</v>
      </c>
      <c r="K2958" s="2" t="s">
        <v>42</v>
      </c>
      <c r="L2958" s="2" t="s">
        <v>43</v>
      </c>
      <c r="M2958" s="2">
        <v>12</v>
      </c>
      <c r="N2958" s="2">
        <v>50700</v>
      </c>
      <c r="O2958" s="2">
        <v>0</v>
      </c>
      <c r="P2958" s="2">
        <v>3042</v>
      </c>
      <c r="Q2958" s="2">
        <v>3042</v>
      </c>
      <c r="R2958" s="2">
        <v>6084</v>
      </c>
      <c r="S2958" s="2">
        <v>0</v>
      </c>
      <c r="T2958" s="2" t="s">
        <v>44</v>
      </c>
    </row>
    <row r="2959" spans="1:20" x14ac:dyDescent="0.25">
      <c r="A2959" s="2" t="s">
        <v>13</v>
      </c>
      <c r="B2959" s="2" t="s">
        <v>37</v>
      </c>
      <c r="C2959" s="2">
        <v>82019</v>
      </c>
      <c r="D2959" s="11">
        <v>44606</v>
      </c>
      <c r="E2959" s="2" t="s">
        <v>250</v>
      </c>
      <c r="F2959" s="2" t="s">
        <v>251</v>
      </c>
      <c r="G2959" s="2" t="s">
        <v>3651</v>
      </c>
      <c r="H2959" s="2" t="s">
        <v>41</v>
      </c>
      <c r="I2959" s="11">
        <v>43694</v>
      </c>
      <c r="J2959" s="2">
        <v>36462</v>
      </c>
      <c r="K2959" s="2" t="s">
        <v>42</v>
      </c>
      <c r="L2959" s="2" t="s">
        <v>43</v>
      </c>
      <c r="M2959" s="2">
        <v>18</v>
      </c>
      <c r="N2959" s="2">
        <v>30900</v>
      </c>
      <c r="O2959" s="2">
        <v>0</v>
      </c>
      <c r="P2959" s="2">
        <v>2781</v>
      </c>
      <c r="Q2959" s="2">
        <v>2781</v>
      </c>
      <c r="R2959" s="2">
        <v>5562</v>
      </c>
      <c r="S2959" s="2">
        <v>0</v>
      </c>
      <c r="T2959" s="2" t="s">
        <v>44</v>
      </c>
    </row>
    <row r="2960" spans="1:20" x14ac:dyDescent="0.25">
      <c r="A2960" s="2" t="s">
        <v>13</v>
      </c>
      <c r="B2960" s="2" t="s">
        <v>37</v>
      </c>
      <c r="C2960" s="2">
        <v>82019</v>
      </c>
      <c r="D2960" s="11">
        <v>44606</v>
      </c>
      <c r="E2960" s="2" t="s">
        <v>250</v>
      </c>
      <c r="F2960" s="2" t="s">
        <v>251</v>
      </c>
      <c r="G2960" s="2" t="s">
        <v>3652</v>
      </c>
      <c r="H2960" s="2" t="s">
        <v>41</v>
      </c>
      <c r="I2960" s="11">
        <v>43694</v>
      </c>
      <c r="J2960" s="2">
        <v>14970</v>
      </c>
      <c r="K2960" s="2" t="s">
        <v>42</v>
      </c>
      <c r="L2960" s="2" t="s">
        <v>43</v>
      </c>
      <c r="M2960" s="2">
        <v>5</v>
      </c>
      <c r="N2960" s="2">
        <v>14257</v>
      </c>
      <c r="O2960" s="2">
        <v>0</v>
      </c>
      <c r="P2960" s="2">
        <v>356.5</v>
      </c>
      <c r="Q2960" s="2">
        <v>356.5</v>
      </c>
      <c r="R2960" s="2">
        <v>713</v>
      </c>
      <c r="S2960" s="2">
        <v>0</v>
      </c>
      <c r="T2960" s="2" t="s">
        <v>44</v>
      </c>
    </row>
    <row r="2961" spans="1:20" x14ac:dyDescent="0.25">
      <c r="A2961" s="2" t="s">
        <v>13</v>
      </c>
      <c r="B2961" s="2" t="s">
        <v>37</v>
      </c>
      <c r="C2961" s="2">
        <v>82019</v>
      </c>
      <c r="D2961" s="11">
        <v>44606</v>
      </c>
      <c r="E2961" s="2" t="s">
        <v>250</v>
      </c>
      <c r="F2961" s="2" t="s">
        <v>251</v>
      </c>
      <c r="G2961" s="2" t="s">
        <v>3653</v>
      </c>
      <c r="H2961" s="2" t="s">
        <v>41</v>
      </c>
      <c r="I2961" s="11">
        <v>43697</v>
      </c>
      <c r="J2961" s="2">
        <v>8064</v>
      </c>
      <c r="K2961" s="2" t="s">
        <v>42</v>
      </c>
      <c r="L2961" s="2" t="s">
        <v>43</v>
      </c>
      <c r="M2961" s="2">
        <v>12</v>
      </c>
      <c r="N2961" s="2">
        <v>7200</v>
      </c>
      <c r="O2961" s="2">
        <v>0</v>
      </c>
      <c r="P2961" s="2">
        <v>432</v>
      </c>
      <c r="Q2961" s="2">
        <v>432</v>
      </c>
      <c r="R2961" s="2">
        <v>864</v>
      </c>
      <c r="S2961" s="2">
        <v>0</v>
      </c>
      <c r="T2961" s="2" t="s">
        <v>44</v>
      </c>
    </row>
    <row r="2962" spans="1:20" x14ac:dyDescent="0.25">
      <c r="A2962" s="2" t="s">
        <v>13</v>
      </c>
      <c r="B2962" s="2" t="s">
        <v>37</v>
      </c>
      <c r="C2962" s="2">
        <v>82019</v>
      </c>
      <c r="D2962" s="11">
        <v>44606</v>
      </c>
      <c r="E2962" s="2" t="s">
        <v>250</v>
      </c>
      <c r="F2962" s="2" t="s">
        <v>251</v>
      </c>
      <c r="G2962" s="2" t="s">
        <v>3654</v>
      </c>
      <c r="H2962" s="2" t="s">
        <v>41</v>
      </c>
      <c r="I2962" s="11">
        <v>43697</v>
      </c>
      <c r="J2962" s="2">
        <v>4480</v>
      </c>
      <c r="K2962" s="2" t="s">
        <v>42</v>
      </c>
      <c r="L2962" s="2" t="s">
        <v>43</v>
      </c>
      <c r="M2962" s="2">
        <v>12</v>
      </c>
      <c r="N2962" s="2">
        <v>4000</v>
      </c>
      <c r="O2962" s="2">
        <v>0</v>
      </c>
      <c r="P2962" s="2">
        <v>240</v>
      </c>
      <c r="Q2962" s="2">
        <v>240</v>
      </c>
      <c r="R2962" s="2">
        <v>480</v>
      </c>
      <c r="S2962" s="2">
        <v>0</v>
      </c>
      <c r="T2962" s="2" t="s">
        <v>44</v>
      </c>
    </row>
    <row r="2963" spans="1:20" x14ac:dyDescent="0.25">
      <c r="A2963" s="2" t="s">
        <v>13</v>
      </c>
      <c r="B2963" s="2" t="s">
        <v>37</v>
      </c>
      <c r="C2963" s="2">
        <v>82019</v>
      </c>
      <c r="D2963" s="11">
        <v>44606</v>
      </c>
      <c r="E2963" s="2" t="s">
        <v>250</v>
      </c>
      <c r="F2963" s="2" t="s">
        <v>251</v>
      </c>
      <c r="G2963" s="2" t="s">
        <v>3655</v>
      </c>
      <c r="H2963" s="2" t="s">
        <v>41</v>
      </c>
      <c r="I2963" s="11">
        <v>43697</v>
      </c>
      <c r="J2963" s="2">
        <v>62925</v>
      </c>
      <c r="K2963" s="2" t="s">
        <v>42</v>
      </c>
      <c r="L2963" s="2" t="s">
        <v>43</v>
      </c>
      <c r="M2963" s="2">
        <v>12</v>
      </c>
      <c r="N2963" s="2">
        <v>56183</v>
      </c>
      <c r="O2963" s="2">
        <v>0</v>
      </c>
      <c r="P2963" s="2">
        <v>3371</v>
      </c>
      <c r="Q2963" s="2">
        <v>3371</v>
      </c>
      <c r="R2963" s="2">
        <v>6742</v>
      </c>
      <c r="S2963" s="2">
        <v>0</v>
      </c>
      <c r="T2963" s="2" t="s">
        <v>44</v>
      </c>
    </row>
    <row r="2964" spans="1:20" x14ac:dyDescent="0.25">
      <c r="A2964" s="2" t="s">
        <v>13</v>
      </c>
      <c r="B2964" s="2" t="s">
        <v>37</v>
      </c>
      <c r="C2964" s="2">
        <v>82019</v>
      </c>
      <c r="D2964" s="11">
        <v>44606</v>
      </c>
      <c r="E2964" s="2" t="s">
        <v>250</v>
      </c>
      <c r="F2964" s="2" t="s">
        <v>251</v>
      </c>
      <c r="G2964" s="2" t="s">
        <v>3656</v>
      </c>
      <c r="H2964" s="2" t="s">
        <v>41</v>
      </c>
      <c r="I2964" s="11">
        <v>43697</v>
      </c>
      <c r="J2964" s="2">
        <v>79766</v>
      </c>
      <c r="K2964" s="2" t="s">
        <v>42</v>
      </c>
      <c r="L2964" s="2" t="s">
        <v>43</v>
      </c>
      <c r="M2964" s="2">
        <v>12</v>
      </c>
      <c r="N2964" s="2">
        <v>71220</v>
      </c>
      <c r="O2964" s="2">
        <v>0</v>
      </c>
      <c r="P2964" s="2">
        <v>4273</v>
      </c>
      <c r="Q2964" s="2">
        <v>4273</v>
      </c>
      <c r="R2964" s="2">
        <v>8546</v>
      </c>
      <c r="S2964" s="2">
        <v>0</v>
      </c>
      <c r="T2964" s="2" t="s">
        <v>44</v>
      </c>
    </row>
    <row r="2965" spans="1:20" x14ac:dyDescent="0.25">
      <c r="A2965" s="2" t="s">
        <v>13</v>
      </c>
      <c r="B2965" s="2" t="s">
        <v>37</v>
      </c>
      <c r="C2965" s="2">
        <v>82019</v>
      </c>
      <c r="D2965" s="11">
        <v>44606</v>
      </c>
      <c r="E2965" s="2" t="s">
        <v>250</v>
      </c>
      <c r="F2965" s="2" t="s">
        <v>251</v>
      </c>
      <c r="G2965" s="2" t="s">
        <v>3657</v>
      </c>
      <c r="H2965" s="2" t="s">
        <v>41</v>
      </c>
      <c r="I2965" s="11">
        <v>43697</v>
      </c>
      <c r="J2965" s="2">
        <v>34854</v>
      </c>
      <c r="K2965" s="2" t="s">
        <v>42</v>
      </c>
      <c r="L2965" s="2" t="s">
        <v>43</v>
      </c>
      <c r="M2965" s="2">
        <v>12</v>
      </c>
      <c r="N2965" s="2">
        <v>31120</v>
      </c>
      <c r="O2965" s="2">
        <v>0</v>
      </c>
      <c r="P2965" s="2">
        <v>1867</v>
      </c>
      <c r="Q2965" s="2">
        <v>1867</v>
      </c>
      <c r="R2965" s="2">
        <v>3734</v>
      </c>
      <c r="S2965" s="2">
        <v>0</v>
      </c>
      <c r="T2965" s="2" t="s">
        <v>44</v>
      </c>
    </row>
    <row r="2966" spans="1:20" x14ac:dyDescent="0.25">
      <c r="A2966" s="2" t="s">
        <v>13</v>
      </c>
      <c r="B2966" s="2" t="s">
        <v>37</v>
      </c>
      <c r="C2966" s="2">
        <v>82019</v>
      </c>
      <c r="D2966" s="11">
        <v>44606</v>
      </c>
      <c r="E2966" s="2" t="s">
        <v>250</v>
      </c>
      <c r="F2966" s="2" t="s">
        <v>251</v>
      </c>
      <c r="G2966" s="2" t="s">
        <v>3658</v>
      </c>
      <c r="H2966" s="2" t="s">
        <v>41</v>
      </c>
      <c r="I2966" s="11">
        <v>43697</v>
      </c>
      <c r="J2966" s="2">
        <v>10274</v>
      </c>
      <c r="K2966" s="2" t="s">
        <v>42</v>
      </c>
      <c r="L2966" s="2" t="s">
        <v>43</v>
      </c>
      <c r="M2966" s="2">
        <v>5</v>
      </c>
      <c r="N2966" s="2">
        <v>9785</v>
      </c>
      <c r="O2966" s="2">
        <v>0</v>
      </c>
      <c r="P2966" s="2">
        <v>244.5</v>
      </c>
      <c r="Q2966" s="2">
        <v>244.5</v>
      </c>
      <c r="R2966" s="2">
        <v>489</v>
      </c>
      <c r="S2966" s="2">
        <v>0</v>
      </c>
      <c r="T2966" s="2" t="s">
        <v>44</v>
      </c>
    </row>
    <row r="2967" spans="1:20" x14ac:dyDescent="0.25">
      <c r="A2967" s="2" t="s">
        <v>13</v>
      </c>
      <c r="B2967" s="2" t="s">
        <v>37</v>
      </c>
      <c r="C2967" s="2">
        <v>82019</v>
      </c>
      <c r="D2967" s="11">
        <v>44606</v>
      </c>
      <c r="E2967" s="2" t="s">
        <v>250</v>
      </c>
      <c r="F2967" s="2" t="s">
        <v>251</v>
      </c>
      <c r="G2967" s="2" t="s">
        <v>3659</v>
      </c>
      <c r="H2967" s="2" t="s">
        <v>41</v>
      </c>
      <c r="I2967" s="11">
        <v>43697</v>
      </c>
      <c r="J2967" s="2">
        <v>6646</v>
      </c>
      <c r="K2967" s="2" t="s">
        <v>42</v>
      </c>
      <c r="L2967" s="2" t="s">
        <v>43</v>
      </c>
      <c r="M2967" s="2">
        <v>5</v>
      </c>
      <c r="N2967" s="2">
        <v>6330</v>
      </c>
      <c r="O2967" s="2">
        <v>0</v>
      </c>
      <c r="P2967" s="2">
        <v>158</v>
      </c>
      <c r="Q2967" s="2">
        <v>158</v>
      </c>
      <c r="R2967" s="2">
        <v>316</v>
      </c>
      <c r="S2967" s="2">
        <v>0</v>
      </c>
      <c r="T2967" s="2" t="s">
        <v>44</v>
      </c>
    </row>
    <row r="2968" spans="1:20" x14ac:dyDescent="0.25">
      <c r="A2968" s="2" t="s">
        <v>13</v>
      </c>
      <c r="B2968" s="2" t="s">
        <v>37</v>
      </c>
      <c r="C2968" s="2">
        <v>82019</v>
      </c>
      <c r="D2968" s="11">
        <v>44606</v>
      </c>
      <c r="E2968" s="2" t="s">
        <v>250</v>
      </c>
      <c r="F2968" s="2" t="s">
        <v>251</v>
      </c>
      <c r="G2968" s="2" t="s">
        <v>3660</v>
      </c>
      <c r="H2968" s="2" t="s">
        <v>41</v>
      </c>
      <c r="I2968" s="11">
        <v>43697</v>
      </c>
      <c r="J2968" s="2">
        <v>49588</v>
      </c>
      <c r="K2968" s="2" t="s">
        <v>42</v>
      </c>
      <c r="L2968" s="2" t="s">
        <v>43</v>
      </c>
      <c r="M2968" s="2">
        <v>12</v>
      </c>
      <c r="N2968" s="2">
        <v>44275</v>
      </c>
      <c r="O2968" s="2">
        <v>0</v>
      </c>
      <c r="P2968" s="2">
        <v>2656.5</v>
      </c>
      <c r="Q2968" s="2">
        <v>2656.5</v>
      </c>
      <c r="R2968" s="2">
        <v>5313</v>
      </c>
      <c r="S2968" s="2">
        <v>0</v>
      </c>
      <c r="T2968" s="2" t="s">
        <v>44</v>
      </c>
    </row>
    <row r="2969" spans="1:20" x14ac:dyDescent="0.25">
      <c r="A2969" s="2" t="s">
        <v>13</v>
      </c>
      <c r="B2969" s="2" t="s">
        <v>37</v>
      </c>
      <c r="C2969" s="2">
        <v>82019</v>
      </c>
      <c r="D2969" s="11">
        <v>44606</v>
      </c>
      <c r="E2969" s="2" t="s">
        <v>250</v>
      </c>
      <c r="F2969" s="2" t="s">
        <v>251</v>
      </c>
      <c r="G2969" s="2" t="s">
        <v>3661</v>
      </c>
      <c r="H2969" s="2" t="s">
        <v>41</v>
      </c>
      <c r="I2969" s="11">
        <v>43698</v>
      </c>
      <c r="J2969" s="2">
        <v>80950</v>
      </c>
      <c r="K2969" s="2" t="s">
        <v>42</v>
      </c>
      <c r="L2969" s="2" t="s">
        <v>43</v>
      </c>
      <c r="M2969" s="2">
        <v>12</v>
      </c>
      <c r="N2969" s="2">
        <v>72277</v>
      </c>
      <c r="O2969" s="2">
        <v>0</v>
      </c>
      <c r="P2969" s="2">
        <v>4336.5</v>
      </c>
      <c r="Q2969" s="2">
        <v>4336.5</v>
      </c>
      <c r="R2969" s="2">
        <v>8673</v>
      </c>
      <c r="S2969" s="2">
        <v>0</v>
      </c>
      <c r="T2969" s="2" t="s">
        <v>44</v>
      </c>
    </row>
    <row r="2970" spans="1:20" x14ac:dyDescent="0.25">
      <c r="A2970" s="2" t="s">
        <v>13</v>
      </c>
      <c r="B2970" s="2" t="s">
        <v>37</v>
      </c>
      <c r="C2970" s="2">
        <v>82019</v>
      </c>
      <c r="D2970" s="11">
        <v>44606</v>
      </c>
      <c r="E2970" s="2" t="s">
        <v>250</v>
      </c>
      <c r="F2970" s="2" t="s">
        <v>251</v>
      </c>
      <c r="G2970" s="2" t="s">
        <v>3662</v>
      </c>
      <c r="H2970" s="2" t="s">
        <v>41</v>
      </c>
      <c r="I2970" s="11">
        <v>43698</v>
      </c>
      <c r="J2970" s="2">
        <v>7084</v>
      </c>
      <c r="K2970" s="2" t="s">
        <v>42</v>
      </c>
      <c r="L2970" s="2" t="s">
        <v>43</v>
      </c>
      <c r="M2970" s="2">
        <v>12</v>
      </c>
      <c r="N2970" s="2">
        <v>6325</v>
      </c>
      <c r="O2970" s="2">
        <v>0</v>
      </c>
      <c r="P2970" s="2">
        <v>379.5</v>
      </c>
      <c r="Q2970" s="2">
        <v>379.5</v>
      </c>
      <c r="R2970" s="2">
        <v>759</v>
      </c>
      <c r="S2970" s="2">
        <v>0</v>
      </c>
      <c r="T2970" s="2" t="s">
        <v>44</v>
      </c>
    </row>
    <row r="2971" spans="1:20" x14ac:dyDescent="0.25">
      <c r="A2971" s="2" t="s">
        <v>13</v>
      </c>
      <c r="B2971" s="2" t="s">
        <v>37</v>
      </c>
      <c r="C2971" s="2">
        <v>82019</v>
      </c>
      <c r="D2971" s="11">
        <v>44606</v>
      </c>
      <c r="E2971" s="2" t="s">
        <v>250</v>
      </c>
      <c r="F2971" s="2" t="s">
        <v>251</v>
      </c>
      <c r="G2971" s="2" t="s">
        <v>3663</v>
      </c>
      <c r="H2971" s="2" t="s">
        <v>41</v>
      </c>
      <c r="I2971" s="11">
        <v>43698</v>
      </c>
      <c r="J2971" s="2">
        <v>6637</v>
      </c>
      <c r="K2971" s="2" t="s">
        <v>42</v>
      </c>
      <c r="L2971" s="2" t="s">
        <v>43</v>
      </c>
      <c r="M2971" s="2">
        <v>18</v>
      </c>
      <c r="N2971" s="2">
        <v>5625</v>
      </c>
      <c r="O2971" s="2">
        <v>0</v>
      </c>
      <c r="P2971" s="2">
        <v>506</v>
      </c>
      <c r="Q2971" s="2">
        <v>506</v>
      </c>
      <c r="R2971" s="2">
        <v>1012</v>
      </c>
      <c r="S2971" s="2">
        <v>0</v>
      </c>
      <c r="T2971" s="2" t="s">
        <v>44</v>
      </c>
    </row>
    <row r="2972" spans="1:20" x14ac:dyDescent="0.25">
      <c r="A2972" s="2" t="s">
        <v>13</v>
      </c>
      <c r="B2972" s="2" t="s">
        <v>37</v>
      </c>
      <c r="C2972" s="2">
        <v>82019</v>
      </c>
      <c r="D2972" s="11">
        <v>44606</v>
      </c>
      <c r="E2972" s="2" t="s">
        <v>250</v>
      </c>
      <c r="F2972" s="2" t="s">
        <v>251</v>
      </c>
      <c r="G2972" s="2" t="s">
        <v>3664</v>
      </c>
      <c r="H2972" s="2" t="s">
        <v>41</v>
      </c>
      <c r="I2972" s="11">
        <v>43698</v>
      </c>
      <c r="J2972" s="2">
        <v>12122</v>
      </c>
      <c r="K2972" s="2" t="s">
        <v>42</v>
      </c>
      <c r="L2972" s="2" t="s">
        <v>43</v>
      </c>
      <c r="M2972" s="2">
        <v>5</v>
      </c>
      <c r="N2972" s="2">
        <v>11545</v>
      </c>
      <c r="O2972" s="2">
        <v>0</v>
      </c>
      <c r="P2972" s="2">
        <v>288.5</v>
      </c>
      <c r="Q2972" s="2">
        <v>288.5</v>
      </c>
      <c r="R2972" s="2">
        <v>577</v>
      </c>
      <c r="S2972" s="2">
        <v>0</v>
      </c>
      <c r="T2972" s="2" t="s">
        <v>44</v>
      </c>
    </row>
    <row r="2973" spans="1:20" x14ac:dyDescent="0.25">
      <c r="A2973" s="2" t="s">
        <v>13</v>
      </c>
      <c r="B2973" s="2" t="s">
        <v>37</v>
      </c>
      <c r="C2973" s="2">
        <v>82019</v>
      </c>
      <c r="D2973" s="11">
        <v>44606</v>
      </c>
      <c r="E2973" s="2" t="s">
        <v>250</v>
      </c>
      <c r="F2973" s="2" t="s">
        <v>251</v>
      </c>
      <c r="G2973" s="2" t="s">
        <v>3665</v>
      </c>
      <c r="H2973" s="2" t="s">
        <v>41</v>
      </c>
      <c r="I2973" s="11">
        <v>43698</v>
      </c>
      <c r="J2973" s="2">
        <v>25410</v>
      </c>
      <c r="K2973" s="2" t="s">
        <v>42</v>
      </c>
      <c r="L2973" s="2" t="s">
        <v>43</v>
      </c>
      <c r="M2973" s="2">
        <v>5</v>
      </c>
      <c r="N2973" s="2">
        <v>24200</v>
      </c>
      <c r="O2973" s="2">
        <v>0</v>
      </c>
      <c r="P2973" s="2">
        <v>605</v>
      </c>
      <c r="Q2973" s="2">
        <v>605</v>
      </c>
      <c r="R2973" s="2">
        <v>1210</v>
      </c>
      <c r="S2973" s="2">
        <v>0</v>
      </c>
      <c r="T2973" s="2" t="s">
        <v>44</v>
      </c>
    </row>
    <row r="2974" spans="1:20" x14ac:dyDescent="0.25">
      <c r="A2974" s="2" t="s">
        <v>13</v>
      </c>
      <c r="B2974" s="2" t="s">
        <v>37</v>
      </c>
      <c r="C2974" s="2">
        <v>82019</v>
      </c>
      <c r="D2974" s="11">
        <v>44606</v>
      </c>
      <c r="E2974" s="2" t="s">
        <v>250</v>
      </c>
      <c r="F2974" s="2" t="s">
        <v>251</v>
      </c>
      <c r="G2974" s="2" t="s">
        <v>3666</v>
      </c>
      <c r="H2974" s="2" t="s">
        <v>41</v>
      </c>
      <c r="I2974" s="11">
        <v>43699</v>
      </c>
      <c r="J2974" s="2">
        <v>41521</v>
      </c>
      <c r="K2974" s="2" t="s">
        <v>42</v>
      </c>
      <c r="L2974" s="2" t="s">
        <v>43</v>
      </c>
      <c r="M2974" s="2">
        <v>12</v>
      </c>
      <c r="N2974" s="2">
        <v>37072</v>
      </c>
      <c r="O2974" s="2">
        <v>0</v>
      </c>
      <c r="P2974" s="2">
        <v>2224.5</v>
      </c>
      <c r="Q2974" s="2">
        <v>2224.5</v>
      </c>
      <c r="R2974" s="2">
        <v>4449</v>
      </c>
      <c r="S2974" s="2">
        <v>0</v>
      </c>
      <c r="T2974" s="2" t="s">
        <v>44</v>
      </c>
    </row>
    <row r="2975" spans="1:20" x14ac:dyDescent="0.25">
      <c r="A2975" s="2" t="s">
        <v>13</v>
      </c>
      <c r="B2975" s="2" t="s">
        <v>37</v>
      </c>
      <c r="C2975" s="2">
        <v>82019</v>
      </c>
      <c r="D2975" s="11">
        <v>44606</v>
      </c>
      <c r="E2975" s="2" t="s">
        <v>250</v>
      </c>
      <c r="F2975" s="2" t="s">
        <v>251</v>
      </c>
      <c r="G2975" s="2" t="s">
        <v>3667</v>
      </c>
      <c r="H2975" s="2" t="s">
        <v>41</v>
      </c>
      <c r="I2975" s="11">
        <v>43699</v>
      </c>
      <c r="J2975" s="2">
        <v>58464</v>
      </c>
      <c r="K2975" s="2" t="s">
        <v>42</v>
      </c>
      <c r="L2975" s="2" t="s">
        <v>43</v>
      </c>
      <c r="M2975" s="2">
        <v>12</v>
      </c>
      <c r="N2975" s="2">
        <v>52200</v>
      </c>
      <c r="O2975" s="2">
        <v>0</v>
      </c>
      <c r="P2975" s="2">
        <v>3132</v>
      </c>
      <c r="Q2975" s="2">
        <v>3132</v>
      </c>
      <c r="R2975" s="2">
        <v>6264</v>
      </c>
      <c r="S2975" s="2">
        <v>0</v>
      </c>
      <c r="T2975" s="2" t="s">
        <v>44</v>
      </c>
    </row>
    <row r="2976" spans="1:20" x14ac:dyDescent="0.25">
      <c r="A2976" s="2" t="s">
        <v>13</v>
      </c>
      <c r="B2976" s="2" t="s">
        <v>37</v>
      </c>
      <c r="C2976" s="2">
        <v>82019</v>
      </c>
      <c r="D2976" s="11">
        <v>44606</v>
      </c>
      <c r="E2976" s="2" t="s">
        <v>250</v>
      </c>
      <c r="F2976" s="2" t="s">
        <v>251</v>
      </c>
      <c r="G2976" s="2" t="s">
        <v>3668</v>
      </c>
      <c r="H2976" s="2" t="s">
        <v>41</v>
      </c>
      <c r="I2976" s="11">
        <v>43699</v>
      </c>
      <c r="J2976" s="2">
        <v>13608</v>
      </c>
      <c r="K2976" s="2" t="s">
        <v>42</v>
      </c>
      <c r="L2976" s="2" t="s">
        <v>43</v>
      </c>
      <c r="M2976" s="2">
        <v>5</v>
      </c>
      <c r="N2976" s="2">
        <v>12960</v>
      </c>
      <c r="O2976" s="2">
        <v>0</v>
      </c>
      <c r="P2976" s="2">
        <v>324</v>
      </c>
      <c r="Q2976" s="2">
        <v>324</v>
      </c>
      <c r="R2976" s="2">
        <v>648</v>
      </c>
      <c r="S2976" s="2">
        <v>0</v>
      </c>
      <c r="T2976" s="2" t="s">
        <v>44</v>
      </c>
    </row>
    <row r="2977" spans="1:20" x14ac:dyDescent="0.25">
      <c r="A2977" s="2" t="s">
        <v>13</v>
      </c>
      <c r="B2977" s="2" t="s">
        <v>37</v>
      </c>
      <c r="C2977" s="2">
        <v>82019</v>
      </c>
      <c r="D2977" s="11">
        <v>44606</v>
      </c>
      <c r="E2977" s="2" t="s">
        <v>250</v>
      </c>
      <c r="F2977" s="2" t="s">
        <v>251</v>
      </c>
      <c r="G2977" s="2" t="s">
        <v>3669</v>
      </c>
      <c r="H2977" s="2" t="s">
        <v>41</v>
      </c>
      <c r="I2977" s="11">
        <v>43699</v>
      </c>
      <c r="J2977" s="2">
        <v>58074</v>
      </c>
      <c r="K2977" s="2" t="s">
        <v>42</v>
      </c>
      <c r="L2977" s="2" t="s">
        <v>43</v>
      </c>
      <c r="M2977" s="2">
        <v>18</v>
      </c>
      <c r="N2977" s="2">
        <v>49215</v>
      </c>
      <c r="O2977" s="2">
        <v>0</v>
      </c>
      <c r="P2977" s="2">
        <v>4429.5</v>
      </c>
      <c r="Q2977" s="2">
        <v>4429.5</v>
      </c>
      <c r="R2977" s="2">
        <v>8859</v>
      </c>
      <c r="S2977" s="2">
        <v>0</v>
      </c>
      <c r="T2977" s="2" t="s">
        <v>44</v>
      </c>
    </row>
    <row r="2978" spans="1:20" x14ac:dyDescent="0.25">
      <c r="A2978" s="2" t="s">
        <v>13</v>
      </c>
      <c r="B2978" s="2" t="s">
        <v>37</v>
      </c>
      <c r="C2978" s="2">
        <v>82019</v>
      </c>
      <c r="D2978" s="11">
        <v>44606</v>
      </c>
      <c r="E2978" s="2" t="s">
        <v>250</v>
      </c>
      <c r="F2978" s="2" t="s">
        <v>251</v>
      </c>
      <c r="G2978" s="2" t="s">
        <v>3670</v>
      </c>
      <c r="H2978" s="2" t="s">
        <v>41</v>
      </c>
      <c r="I2978" s="11">
        <v>43699</v>
      </c>
      <c r="J2978" s="2">
        <v>12778</v>
      </c>
      <c r="K2978" s="2" t="s">
        <v>42</v>
      </c>
      <c r="L2978" s="2" t="s">
        <v>43</v>
      </c>
      <c r="M2978" s="2">
        <v>5</v>
      </c>
      <c r="N2978" s="2">
        <v>12170</v>
      </c>
      <c r="O2978" s="2">
        <v>0</v>
      </c>
      <c r="P2978" s="2">
        <v>304</v>
      </c>
      <c r="Q2978" s="2">
        <v>304</v>
      </c>
      <c r="R2978" s="2">
        <v>608</v>
      </c>
      <c r="S2978" s="2">
        <v>0</v>
      </c>
      <c r="T2978" s="2" t="s">
        <v>44</v>
      </c>
    </row>
    <row r="2979" spans="1:20" x14ac:dyDescent="0.25">
      <c r="A2979" s="2" t="s">
        <v>13</v>
      </c>
      <c r="B2979" s="2" t="s">
        <v>37</v>
      </c>
      <c r="C2979" s="2">
        <v>82019</v>
      </c>
      <c r="D2979" s="11">
        <v>44606</v>
      </c>
      <c r="E2979" s="2" t="s">
        <v>250</v>
      </c>
      <c r="F2979" s="2" t="s">
        <v>251</v>
      </c>
      <c r="G2979" s="2" t="s">
        <v>3671</v>
      </c>
      <c r="H2979" s="2" t="s">
        <v>41</v>
      </c>
      <c r="I2979" s="11">
        <v>43700</v>
      </c>
      <c r="J2979" s="2">
        <v>11782</v>
      </c>
      <c r="K2979" s="2" t="s">
        <v>42</v>
      </c>
      <c r="L2979" s="2" t="s">
        <v>43</v>
      </c>
      <c r="M2979" s="2">
        <v>12</v>
      </c>
      <c r="N2979" s="2">
        <v>10520</v>
      </c>
      <c r="O2979" s="2">
        <v>0</v>
      </c>
      <c r="P2979" s="2">
        <v>631</v>
      </c>
      <c r="Q2979" s="2">
        <v>631</v>
      </c>
      <c r="R2979" s="2">
        <v>1262</v>
      </c>
      <c r="S2979" s="2">
        <v>0</v>
      </c>
      <c r="T2979" s="2" t="s">
        <v>44</v>
      </c>
    </row>
    <row r="2980" spans="1:20" x14ac:dyDescent="0.25">
      <c r="A2980" s="2" t="s">
        <v>13</v>
      </c>
      <c r="B2980" s="2" t="s">
        <v>37</v>
      </c>
      <c r="C2980" s="2">
        <v>82019</v>
      </c>
      <c r="D2980" s="11">
        <v>44606</v>
      </c>
      <c r="E2980" s="2" t="s">
        <v>250</v>
      </c>
      <c r="F2980" s="2" t="s">
        <v>251</v>
      </c>
      <c r="G2980" s="2" t="s">
        <v>3672</v>
      </c>
      <c r="H2980" s="2" t="s">
        <v>41</v>
      </c>
      <c r="I2980" s="11">
        <v>43700</v>
      </c>
      <c r="J2980" s="2">
        <v>19625</v>
      </c>
      <c r="K2980" s="2" t="s">
        <v>42</v>
      </c>
      <c r="L2980" s="2" t="s">
        <v>43</v>
      </c>
      <c r="M2980" s="2">
        <v>12</v>
      </c>
      <c r="N2980" s="2">
        <v>17522</v>
      </c>
      <c r="O2980" s="2">
        <v>0</v>
      </c>
      <c r="P2980" s="2">
        <v>1051.5</v>
      </c>
      <c r="Q2980" s="2">
        <v>1051.5</v>
      </c>
      <c r="R2980" s="2">
        <v>2103</v>
      </c>
      <c r="S2980" s="2">
        <v>0</v>
      </c>
      <c r="T2980" s="2" t="s">
        <v>44</v>
      </c>
    </row>
    <row r="2981" spans="1:20" x14ac:dyDescent="0.25">
      <c r="A2981" s="2" t="s">
        <v>13</v>
      </c>
      <c r="B2981" s="2" t="s">
        <v>37</v>
      </c>
      <c r="C2981" s="2">
        <v>82019</v>
      </c>
      <c r="D2981" s="11">
        <v>44606</v>
      </c>
      <c r="E2981" s="2" t="s">
        <v>250</v>
      </c>
      <c r="F2981" s="2" t="s">
        <v>251</v>
      </c>
      <c r="G2981" s="2" t="s">
        <v>3673</v>
      </c>
      <c r="H2981" s="2" t="s">
        <v>41</v>
      </c>
      <c r="I2981" s="11">
        <v>43701</v>
      </c>
      <c r="J2981" s="2">
        <v>31662</v>
      </c>
      <c r="K2981" s="2" t="s">
        <v>42</v>
      </c>
      <c r="L2981" s="2" t="s">
        <v>43</v>
      </c>
      <c r="M2981" s="2">
        <v>12</v>
      </c>
      <c r="N2981" s="2">
        <v>28270</v>
      </c>
      <c r="O2981" s="2">
        <v>0</v>
      </c>
      <c r="P2981" s="2">
        <v>1696</v>
      </c>
      <c r="Q2981" s="2">
        <v>1696</v>
      </c>
      <c r="R2981" s="2">
        <v>3392</v>
      </c>
      <c r="S2981" s="2">
        <v>0</v>
      </c>
      <c r="T2981" s="2" t="s">
        <v>44</v>
      </c>
    </row>
    <row r="2982" spans="1:20" x14ac:dyDescent="0.25">
      <c r="A2982" s="2" t="s">
        <v>13</v>
      </c>
      <c r="B2982" s="2" t="s">
        <v>37</v>
      </c>
      <c r="C2982" s="2">
        <v>82019</v>
      </c>
      <c r="D2982" s="11">
        <v>44606</v>
      </c>
      <c r="E2982" s="2" t="s">
        <v>250</v>
      </c>
      <c r="F2982" s="2" t="s">
        <v>251</v>
      </c>
      <c r="G2982" s="2" t="s">
        <v>3674</v>
      </c>
      <c r="H2982" s="2" t="s">
        <v>41</v>
      </c>
      <c r="I2982" s="11">
        <v>43701</v>
      </c>
      <c r="J2982" s="2">
        <v>63152</v>
      </c>
      <c r="K2982" s="2" t="s">
        <v>42</v>
      </c>
      <c r="L2982" s="2" t="s">
        <v>43</v>
      </c>
      <c r="M2982" s="2">
        <v>12</v>
      </c>
      <c r="N2982" s="2">
        <v>56386</v>
      </c>
      <c r="O2982" s="2">
        <v>0</v>
      </c>
      <c r="P2982" s="2">
        <v>3383</v>
      </c>
      <c r="Q2982" s="2">
        <v>3383</v>
      </c>
      <c r="R2982" s="2">
        <v>6766</v>
      </c>
      <c r="S2982" s="2">
        <v>0</v>
      </c>
      <c r="T2982" s="2" t="s">
        <v>44</v>
      </c>
    </row>
    <row r="2983" spans="1:20" x14ac:dyDescent="0.25">
      <c r="A2983" s="2" t="s">
        <v>13</v>
      </c>
      <c r="B2983" s="2" t="s">
        <v>37</v>
      </c>
      <c r="C2983" s="2">
        <v>82019</v>
      </c>
      <c r="D2983" s="11">
        <v>44606</v>
      </c>
      <c r="E2983" s="2" t="s">
        <v>250</v>
      </c>
      <c r="F2983" s="2" t="s">
        <v>251</v>
      </c>
      <c r="G2983" s="2" t="s">
        <v>3675</v>
      </c>
      <c r="H2983" s="2" t="s">
        <v>41</v>
      </c>
      <c r="I2983" s="11">
        <v>43701</v>
      </c>
      <c r="J2983" s="2">
        <v>67441</v>
      </c>
      <c r="K2983" s="2" t="s">
        <v>42</v>
      </c>
      <c r="L2983" s="2" t="s">
        <v>43</v>
      </c>
      <c r="M2983" s="2">
        <v>12</v>
      </c>
      <c r="N2983" s="2">
        <v>60215</v>
      </c>
      <c r="O2983" s="2">
        <v>0</v>
      </c>
      <c r="P2983" s="2">
        <v>3613</v>
      </c>
      <c r="Q2983" s="2">
        <v>3613</v>
      </c>
      <c r="R2983" s="2">
        <v>7226</v>
      </c>
      <c r="S2983" s="2">
        <v>0</v>
      </c>
      <c r="T2983" s="2" t="s">
        <v>44</v>
      </c>
    </row>
    <row r="2984" spans="1:20" x14ac:dyDescent="0.25">
      <c r="A2984" s="2" t="s">
        <v>13</v>
      </c>
      <c r="B2984" s="2" t="s">
        <v>37</v>
      </c>
      <c r="C2984" s="2">
        <v>82019</v>
      </c>
      <c r="D2984" s="11">
        <v>44606</v>
      </c>
      <c r="E2984" s="2" t="s">
        <v>250</v>
      </c>
      <c r="F2984" s="2" t="s">
        <v>251</v>
      </c>
      <c r="G2984" s="2" t="s">
        <v>3676</v>
      </c>
      <c r="H2984" s="2" t="s">
        <v>41</v>
      </c>
      <c r="I2984" s="11">
        <v>43701</v>
      </c>
      <c r="J2984" s="2">
        <v>58890</v>
      </c>
      <c r="K2984" s="2" t="s">
        <v>42</v>
      </c>
      <c r="L2984" s="2" t="s">
        <v>43</v>
      </c>
      <c r="M2984" s="2">
        <v>12</v>
      </c>
      <c r="N2984" s="2">
        <v>52580</v>
      </c>
      <c r="O2984" s="2">
        <v>0</v>
      </c>
      <c r="P2984" s="2">
        <v>3155</v>
      </c>
      <c r="Q2984" s="2">
        <v>3155</v>
      </c>
      <c r="R2984" s="2">
        <v>6310</v>
      </c>
      <c r="S2984" s="2">
        <v>0</v>
      </c>
      <c r="T2984" s="2" t="s">
        <v>44</v>
      </c>
    </row>
    <row r="2985" spans="1:20" x14ac:dyDescent="0.25">
      <c r="A2985" s="2" t="s">
        <v>13</v>
      </c>
      <c r="B2985" s="2" t="s">
        <v>37</v>
      </c>
      <c r="C2985" s="2">
        <v>82019</v>
      </c>
      <c r="D2985" s="11">
        <v>44606</v>
      </c>
      <c r="E2985" s="2" t="s">
        <v>250</v>
      </c>
      <c r="F2985" s="2" t="s">
        <v>251</v>
      </c>
      <c r="G2985" s="2" t="s">
        <v>3677</v>
      </c>
      <c r="H2985" s="2" t="s">
        <v>41</v>
      </c>
      <c r="I2985" s="11">
        <v>43701</v>
      </c>
      <c r="J2985" s="2">
        <v>7965</v>
      </c>
      <c r="K2985" s="2" t="s">
        <v>42</v>
      </c>
      <c r="L2985" s="2" t="s">
        <v>43</v>
      </c>
      <c r="M2985" s="2">
        <v>18</v>
      </c>
      <c r="N2985" s="2">
        <v>6750</v>
      </c>
      <c r="O2985" s="2">
        <v>0</v>
      </c>
      <c r="P2985" s="2">
        <v>607.5</v>
      </c>
      <c r="Q2985" s="2">
        <v>607.5</v>
      </c>
      <c r="R2985" s="2">
        <v>1215</v>
      </c>
      <c r="S2985" s="2">
        <v>0</v>
      </c>
      <c r="T2985" s="2" t="s">
        <v>44</v>
      </c>
    </row>
    <row r="2986" spans="1:20" x14ac:dyDescent="0.25">
      <c r="A2986" s="2" t="s">
        <v>13</v>
      </c>
      <c r="B2986" s="2" t="s">
        <v>37</v>
      </c>
      <c r="C2986" s="2">
        <v>82019</v>
      </c>
      <c r="D2986" s="11">
        <v>44606</v>
      </c>
      <c r="E2986" s="2" t="s">
        <v>250</v>
      </c>
      <c r="F2986" s="2" t="s">
        <v>251</v>
      </c>
      <c r="G2986" s="2" t="s">
        <v>3678</v>
      </c>
      <c r="H2986" s="2" t="s">
        <v>41</v>
      </c>
      <c r="I2986" s="11">
        <v>43701</v>
      </c>
      <c r="J2986" s="2">
        <v>10545</v>
      </c>
      <c r="K2986" s="2" t="s">
        <v>42</v>
      </c>
      <c r="L2986" s="2" t="s">
        <v>43</v>
      </c>
      <c r="M2986" s="2">
        <v>5</v>
      </c>
      <c r="N2986" s="2">
        <v>10043</v>
      </c>
      <c r="O2986" s="2">
        <v>0</v>
      </c>
      <c r="P2986" s="2">
        <v>251</v>
      </c>
      <c r="Q2986" s="2">
        <v>251</v>
      </c>
      <c r="R2986" s="2">
        <v>502</v>
      </c>
      <c r="S2986" s="2">
        <v>0</v>
      </c>
      <c r="T2986" s="2" t="s">
        <v>44</v>
      </c>
    </row>
    <row r="2987" spans="1:20" x14ac:dyDescent="0.25">
      <c r="A2987" s="2" t="s">
        <v>13</v>
      </c>
      <c r="B2987" s="2" t="s">
        <v>37</v>
      </c>
      <c r="C2987" s="2">
        <v>82019</v>
      </c>
      <c r="D2987" s="11">
        <v>44606</v>
      </c>
      <c r="E2987" s="2" t="s">
        <v>250</v>
      </c>
      <c r="F2987" s="2" t="s">
        <v>251</v>
      </c>
      <c r="G2987" s="2" t="s">
        <v>3679</v>
      </c>
      <c r="H2987" s="2" t="s">
        <v>41</v>
      </c>
      <c r="I2987" s="11">
        <v>43701</v>
      </c>
      <c r="J2987" s="2">
        <v>12350</v>
      </c>
      <c r="K2987" s="2" t="s">
        <v>42</v>
      </c>
      <c r="L2987" s="2" t="s">
        <v>43</v>
      </c>
      <c r="M2987" s="2">
        <v>5</v>
      </c>
      <c r="N2987" s="2">
        <v>11762</v>
      </c>
      <c r="O2987" s="2">
        <v>0</v>
      </c>
      <c r="P2987" s="2">
        <v>294</v>
      </c>
      <c r="Q2987" s="2">
        <v>294</v>
      </c>
      <c r="R2987" s="2">
        <v>588</v>
      </c>
      <c r="S2987" s="2">
        <v>0</v>
      </c>
      <c r="T2987" s="2" t="s">
        <v>44</v>
      </c>
    </row>
    <row r="2988" spans="1:20" x14ac:dyDescent="0.25">
      <c r="A2988" s="2" t="s">
        <v>13</v>
      </c>
      <c r="B2988" s="2" t="s">
        <v>37</v>
      </c>
      <c r="C2988" s="2">
        <v>82019</v>
      </c>
      <c r="D2988" s="11">
        <v>44606</v>
      </c>
      <c r="E2988" s="2" t="s">
        <v>250</v>
      </c>
      <c r="F2988" s="2" t="s">
        <v>251</v>
      </c>
      <c r="G2988" s="2" t="s">
        <v>3680</v>
      </c>
      <c r="H2988" s="2" t="s">
        <v>41</v>
      </c>
      <c r="I2988" s="11">
        <v>43701</v>
      </c>
      <c r="J2988" s="2">
        <v>39086</v>
      </c>
      <c r="K2988" s="2" t="s">
        <v>42</v>
      </c>
      <c r="L2988" s="2" t="s">
        <v>43</v>
      </c>
      <c r="M2988" s="2">
        <v>12</v>
      </c>
      <c r="N2988" s="2">
        <v>34898</v>
      </c>
      <c r="O2988" s="2">
        <v>0</v>
      </c>
      <c r="P2988" s="2">
        <v>2094</v>
      </c>
      <c r="Q2988" s="2">
        <v>2094</v>
      </c>
      <c r="R2988" s="2">
        <v>4188</v>
      </c>
      <c r="S2988" s="2">
        <v>0</v>
      </c>
      <c r="T2988" s="2" t="s">
        <v>44</v>
      </c>
    </row>
    <row r="2989" spans="1:20" x14ac:dyDescent="0.25">
      <c r="A2989" s="2" t="s">
        <v>13</v>
      </c>
      <c r="B2989" s="2" t="s">
        <v>37</v>
      </c>
      <c r="C2989" s="2">
        <v>82019</v>
      </c>
      <c r="D2989" s="11">
        <v>44606</v>
      </c>
      <c r="E2989" s="2" t="s">
        <v>250</v>
      </c>
      <c r="F2989" s="2" t="s">
        <v>251</v>
      </c>
      <c r="G2989" s="2" t="s">
        <v>3681</v>
      </c>
      <c r="H2989" s="2" t="s">
        <v>41</v>
      </c>
      <c r="I2989" s="11">
        <v>43701</v>
      </c>
      <c r="J2989" s="2">
        <v>65285</v>
      </c>
      <c r="K2989" s="2" t="s">
        <v>42</v>
      </c>
      <c r="L2989" s="2" t="s">
        <v>43</v>
      </c>
      <c r="M2989" s="2">
        <v>12</v>
      </c>
      <c r="N2989" s="2">
        <v>58290</v>
      </c>
      <c r="O2989" s="2">
        <v>0</v>
      </c>
      <c r="P2989" s="2">
        <v>3497.5</v>
      </c>
      <c r="Q2989" s="2">
        <v>3497.5</v>
      </c>
      <c r="R2989" s="2">
        <v>6995</v>
      </c>
      <c r="S2989" s="2">
        <v>0</v>
      </c>
      <c r="T2989" s="2" t="s">
        <v>44</v>
      </c>
    </row>
    <row r="2990" spans="1:20" x14ac:dyDescent="0.25">
      <c r="A2990" s="2" t="s">
        <v>13</v>
      </c>
      <c r="B2990" s="2" t="s">
        <v>37</v>
      </c>
      <c r="C2990" s="2">
        <v>82019</v>
      </c>
      <c r="D2990" s="11">
        <v>44606</v>
      </c>
      <c r="E2990" s="2" t="s">
        <v>250</v>
      </c>
      <c r="F2990" s="2" t="s">
        <v>251</v>
      </c>
      <c r="G2990" s="2" t="s">
        <v>3682</v>
      </c>
      <c r="H2990" s="2" t="s">
        <v>41</v>
      </c>
      <c r="I2990" s="11">
        <v>43704</v>
      </c>
      <c r="J2990" s="2">
        <v>56521</v>
      </c>
      <c r="K2990" s="2" t="s">
        <v>42</v>
      </c>
      <c r="L2990" s="2" t="s">
        <v>43</v>
      </c>
      <c r="M2990" s="2">
        <v>18</v>
      </c>
      <c r="N2990" s="2">
        <v>47899</v>
      </c>
      <c r="O2990" s="2">
        <v>0</v>
      </c>
      <c r="P2990" s="2">
        <v>4311</v>
      </c>
      <c r="Q2990" s="2">
        <v>4311</v>
      </c>
      <c r="R2990" s="2">
        <v>8622</v>
      </c>
      <c r="S2990" s="2">
        <v>0</v>
      </c>
      <c r="T2990" s="2" t="s">
        <v>44</v>
      </c>
    </row>
    <row r="2991" spans="1:20" x14ac:dyDescent="0.25">
      <c r="A2991" s="2" t="s">
        <v>13</v>
      </c>
      <c r="B2991" s="2" t="s">
        <v>37</v>
      </c>
      <c r="C2991" s="2">
        <v>82019</v>
      </c>
      <c r="D2991" s="11">
        <v>44606</v>
      </c>
      <c r="E2991" s="2" t="s">
        <v>250</v>
      </c>
      <c r="F2991" s="2" t="s">
        <v>251</v>
      </c>
      <c r="G2991" s="2" t="s">
        <v>3683</v>
      </c>
      <c r="H2991" s="2" t="s">
        <v>41</v>
      </c>
      <c r="I2991" s="11">
        <v>43704</v>
      </c>
      <c r="J2991" s="2">
        <v>70980</v>
      </c>
      <c r="K2991" s="2" t="s">
        <v>42</v>
      </c>
      <c r="L2991" s="2" t="s">
        <v>43</v>
      </c>
      <c r="M2991" s="2">
        <v>12</v>
      </c>
      <c r="N2991" s="2">
        <v>63375</v>
      </c>
      <c r="O2991" s="2">
        <v>0</v>
      </c>
      <c r="P2991" s="2">
        <v>3802.5</v>
      </c>
      <c r="Q2991" s="2">
        <v>3802.5</v>
      </c>
      <c r="R2991" s="2">
        <v>7605</v>
      </c>
      <c r="S2991" s="2">
        <v>0</v>
      </c>
      <c r="T2991" s="2" t="s">
        <v>44</v>
      </c>
    </row>
    <row r="2992" spans="1:20" x14ac:dyDescent="0.25">
      <c r="A2992" s="2" t="s">
        <v>13</v>
      </c>
      <c r="B2992" s="2" t="s">
        <v>37</v>
      </c>
      <c r="C2992" s="2">
        <v>82019</v>
      </c>
      <c r="D2992" s="11">
        <v>44606</v>
      </c>
      <c r="E2992" s="2" t="s">
        <v>250</v>
      </c>
      <c r="F2992" s="2" t="s">
        <v>251</v>
      </c>
      <c r="G2992" s="2" t="s">
        <v>3684</v>
      </c>
      <c r="H2992" s="2" t="s">
        <v>41</v>
      </c>
      <c r="I2992" s="11">
        <v>43704</v>
      </c>
      <c r="J2992" s="2">
        <v>54600</v>
      </c>
      <c r="K2992" s="2" t="s">
        <v>42</v>
      </c>
      <c r="L2992" s="2" t="s">
        <v>43</v>
      </c>
      <c r="M2992" s="2">
        <v>12</v>
      </c>
      <c r="N2992" s="2">
        <v>48750</v>
      </c>
      <c r="O2992" s="2">
        <v>0</v>
      </c>
      <c r="P2992" s="2">
        <v>2925</v>
      </c>
      <c r="Q2992" s="2">
        <v>2925</v>
      </c>
      <c r="R2992" s="2">
        <v>5850</v>
      </c>
      <c r="S2992" s="2">
        <v>0</v>
      </c>
      <c r="T2992" s="2" t="s">
        <v>44</v>
      </c>
    </row>
    <row r="2993" spans="1:20" x14ac:dyDescent="0.25">
      <c r="A2993" s="2" t="s">
        <v>13</v>
      </c>
      <c r="B2993" s="2" t="s">
        <v>37</v>
      </c>
      <c r="C2993" s="2">
        <v>82019</v>
      </c>
      <c r="D2993" s="11">
        <v>44606</v>
      </c>
      <c r="E2993" s="2" t="s">
        <v>250</v>
      </c>
      <c r="F2993" s="2" t="s">
        <v>251</v>
      </c>
      <c r="G2993" s="2" t="s">
        <v>3685</v>
      </c>
      <c r="H2993" s="2" t="s">
        <v>41</v>
      </c>
      <c r="I2993" s="11">
        <v>43704</v>
      </c>
      <c r="J2993" s="2">
        <v>67536</v>
      </c>
      <c r="K2993" s="2" t="s">
        <v>42</v>
      </c>
      <c r="L2993" s="2" t="s">
        <v>43</v>
      </c>
      <c r="M2993" s="2">
        <v>12</v>
      </c>
      <c r="N2993" s="2">
        <v>60300</v>
      </c>
      <c r="O2993" s="2">
        <v>0</v>
      </c>
      <c r="P2993" s="2">
        <v>3618</v>
      </c>
      <c r="Q2993" s="2">
        <v>3618</v>
      </c>
      <c r="R2993" s="2">
        <v>7236</v>
      </c>
      <c r="S2993" s="2">
        <v>0</v>
      </c>
      <c r="T2993" s="2" t="s">
        <v>44</v>
      </c>
    </row>
    <row r="2994" spans="1:20" x14ac:dyDescent="0.25">
      <c r="A2994" s="2" t="s">
        <v>13</v>
      </c>
      <c r="B2994" s="2" t="s">
        <v>37</v>
      </c>
      <c r="C2994" s="2">
        <v>82019</v>
      </c>
      <c r="D2994" s="11">
        <v>44606</v>
      </c>
      <c r="E2994" s="2" t="s">
        <v>250</v>
      </c>
      <c r="F2994" s="2" t="s">
        <v>251</v>
      </c>
      <c r="G2994" s="2" t="s">
        <v>3686</v>
      </c>
      <c r="H2994" s="2" t="s">
        <v>41</v>
      </c>
      <c r="I2994" s="11">
        <v>43704</v>
      </c>
      <c r="J2994" s="2">
        <v>52002</v>
      </c>
      <c r="K2994" s="2" t="s">
        <v>42</v>
      </c>
      <c r="L2994" s="2" t="s">
        <v>43</v>
      </c>
      <c r="M2994" s="2">
        <v>12</v>
      </c>
      <c r="N2994" s="2">
        <v>46430</v>
      </c>
      <c r="O2994" s="2">
        <v>0</v>
      </c>
      <c r="P2994" s="2">
        <v>2786</v>
      </c>
      <c r="Q2994" s="2">
        <v>2786</v>
      </c>
      <c r="R2994" s="2">
        <v>5572</v>
      </c>
      <c r="S2994" s="2">
        <v>0</v>
      </c>
      <c r="T2994" s="2" t="s">
        <v>44</v>
      </c>
    </row>
    <row r="2995" spans="1:20" x14ac:dyDescent="0.25">
      <c r="A2995" s="2" t="s">
        <v>13</v>
      </c>
      <c r="B2995" s="2" t="s">
        <v>37</v>
      </c>
      <c r="C2995" s="2">
        <v>82019</v>
      </c>
      <c r="D2995" s="11">
        <v>44606</v>
      </c>
      <c r="E2995" s="2" t="s">
        <v>250</v>
      </c>
      <c r="F2995" s="2" t="s">
        <v>251</v>
      </c>
      <c r="G2995" s="2" t="s">
        <v>3687</v>
      </c>
      <c r="H2995" s="2" t="s">
        <v>41</v>
      </c>
      <c r="I2995" s="11">
        <v>43704</v>
      </c>
      <c r="J2995" s="2">
        <v>14414</v>
      </c>
      <c r="K2995" s="2" t="s">
        <v>42</v>
      </c>
      <c r="L2995" s="2" t="s">
        <v>43</v>
      </c>
      <c r="M2995" s="2">
        <v>12</v>
      </c>
      <c r="N2995" s="2">
        <v>12870</v>
      </c>
      <c r="O2995" s="2">
        <v>0</v>
      </c>
      <c r="P2995" s="2">
        <v>772</v>
      </c>
      <c r="Q2995" s="2">
        <v>772</v>
      </c>
      <c r="R2995" s="2">
        <v>1544</v>
      </c>
      <c r="S2995" s="2">
        <v>0</v>
      </c>
      <c r="T2995" s="2" t="s">
        <v>44</v>
      </c>
    </row>
    <row r="2996" spans="1:20" x14ac:dyDescent="0.25">
      <c r="A2996" s="2" t="s">
        <v>13</v>
      </c>
      <c r="B2996" s="2" t="s">
        <v>37</v>
      </c>
      <c r="C2996" s="2">
        <v>82019</v>
      </c>
      <c r="D2996" s="11">
        <v>44606</v>
      </c>
      <c r="E2996" s="2" t="s">
        <v>250</v>
      </c>
      <c r="F2996" s="2" t="s">
        <v>251</v>
      </c>
      <c r="G2996" s="2" t="s">
        <v>3688</v>
      </c>
      <c r="H2996" s="2" t="s">
        <v>41</v>
      </c>
      <c r="I2996" s="11">
        <v>43704</v>
      </c>
      <c r="J2996" s="2">
        <v>11319</v>
      </c>
      <c r="K2996" s="2" t="s">
        <v>42</v>
      </c>
      <c r="L2996" s="2" t="s">
        <v>43</v>
      </c>
      <c r="M2996" s="2">
        <v>5</v>
      </c>
      <c r="N2996" s="2">
        <v>10780</v>
      </c>
      <c r="O2996" s="2">
        <v>0</v>
      </c>
      <c r="P2996" s="2">
        <v>269.5</v>
      </c>
      <c r="Q2996" s="2">
        <v>269.5</v>
      </c>
      <c r="R2996" s="2">
        <v>539</v>
      </c>
      <c r="S2996" s="2">
        <v>0</v>
      </c>
      <c r="T2996" s="2" t="s">
        <v>44</v>
      </c>
    </row>
    <row r="2997" spans="1:20" x14ac:dyDescent="0.25">
      <c r="A2997" s="2" t="s">
        <v>13</v>
      </c>
      <c r="B2997" s="2" t="s">
        <v>37</v>
      </c>
      <c r="C2997" s="2">
        <v>82019</v>
      </c>
      <c r="D2997" s="11">
        <v>44606</v>
      </c>
      <c r="E2997" s="2" t="s">
        <v>250</v>
      </c>
      <c r="F2997" s="2" t="s">
        <v>251</v>
      </c>
      <c r="G2997" s="2" t="s">
        <v>3689</v>
      </c>
      <c r="H2997" s="2" t="s">
        <v>41</v>
      </c>
      <c r="I2997" s="11">
        <v>43708</v>
      </c>
      <c r="J2997" s="2">
        <v>59405</v>
      </c>
      <c r="K2997" s="2" t="s">
        <v>42</v>
      </c>
      <c r="L2997" s="2" t="s">
        <v>43</v>
      </c>
      <c r="M2997" s="2">
        <v>12</v>
      </c>
      <c r="N2997" s="2">
        <v>53040</v>
      </c>
      <c r="O2997" s="2">
        <v>0</v>
      </c>
      <c r="P2997" s="2">
        <v>3182.5</v>
      </c>
      <c r="Q2997" s="2">
        <v>3182.5</v>
      </c>
      <c r="R2997" s="2">
        <v>6365</v>
      </c>
      <c r="S2997" s="2">
        <v>0</v>
      </c>
      <c r="T2997" s="2" t="s">
        <v>44</v>
      </c>
    </row>
    <row r="2998" spans="1:20" x14ac:dyDescent="0.25">
      <c r="A2998" s="2" t="s">
        <v>13</v>
      </c>
      <c r="B2998" s="2" t="s">
        <v>37</v>
      </c>
      <c r="C2998" s="2">
        <v>82019</v>
      </c>
      <c r="D2998" s="11">
        <v>44606</v>
      </c>
      <c r="E2998" s="2" t="s">
        <v>250</v>
      </c>
      <c r="F2998" s="2" t="s">
        <v>251</v>
      </c>
      <c r="G2998" s="2" t="s">
        <v>3690</v>
      </c>
      <c r="H2998" s="2" t="s">
        <v>41</v>
      </c>
      <c r="I2998" s="11">
        <v>43708</v>
      </c>
      <c r="J2998" s="2">
        <v>30016</v>
      </c>
      <c r="K2998" s="2" t="s">
        <v>42</v>
      </c>
      <c r="L2998" s="2" t="s">
        <v>43</v>
      </c>
      <c r="M2998" s="2">
        <v>12</v>
      </c>
      <c r="N2998" s="2">
        <v>26800</v>
      </c>
      <c r="O2998" s="2">
        <v>0</v>
      </c>
      <c r="P2998" s="2">
        <v>1608</v>
      </c>
      <c r="Q2998" s="2">
        <v>1608</v>
      </c>
      <c r="R2998" s="2">
        <v>3216</v>
      </c>
      <c r="S2998" s="2">
        <v>0</v>
      </c>
      <c r="T2998" s="2" t="s">
        <v>44</v>
      </c>
    </row>
    <row r="2999" spans="1:20" x14ac:dyDescent="0.25">
      <c r="A2999" s="2" t="s">
        <v>13</v>
      </c>
      <c r="B2999" s="2" t="s">
        <v>37</v>
      </c>
      <c r="C2999" s="2">
        <v>82019</v>
      </c>
      <c r="D2999" s="11">
        <v>44606</v>
      </c>
      <c r="E2999" s="2" t="s">
        <v>250</v>
      </c>
      <c r="F2999" s="2" t="s">
        <v>251</v>
      </c>
      <c r="G2999" s="2" t="s">
        <v>3691</v>
      </c>
      <c r="H2999" s="2" t="s">
        <v>41</v>
      </c>
      <c r="I2999" s="11">
        <v>43708</v>
      </c>
      <c r="J2999" s="2">
        <v>47432</v>
      </c>
      <c r="K2999" s="2" t="s">
        <v>42</v>
      </c>
      <c r="L2999" s="2" t="s">
        <v>43</v>
      </c>
      <c r="M2999" s="2">
        <v>12</v>
      </c>
      <c r="N2999" s="2">
        <v>42350</v>
      </c>
      <c r="O2999" s="2">
        <v>0</v>
      </c>
      <c r="P2999" s="2">
        <v>2541</v>
      </c>
      <c r="Q2999" s="2">
        <v>2541</v>
      </c>
      <c r="R2999" s="2">
        <v>5082</v>
      </c>
      <c r="S2999" s="2">
        <v>0</v>
      </c>
      <c r="T2999" s="2" t="s">
        <v>44</v>
      </c>
    </row>
    <row r="3000" spans="1:20" x14ac:dyDescent="0.25">
      <c r="A3000" s="2" t="s">
        <v>13</v>
      </c>
      <c r="B3000" s="2" t="s">
        <v>37</v>
      </c>
      <c r="C3000" s="2">
        <v>82019</v>
      </c>
      <c r="D3000" s="11">
        <v>44606</v>
      </c>
      <c r="E3000" s="2" t="s">
        <v>250</v>
      </c>
      <c r="F3000" s="2" t="s">
        <v>251</v>
      </c>
      <c r="G3000" s="2" t="s">
        <v>3692</v>
      </c>
      <c r="H3000" s="2" t="s">
        <v>41</v>
      </c>
      <c r="I3000" s="11">
        <v>43708</v>
      </c>
      <c r="J3000" s="2">
        <v>26186</v>
      </c>
      <c r="K3000" s="2" t="s">
        <v>42</v>
      </c>
      <c r="L3000" s="2" t="s">
        <v>43</v>
      </c>
      <c r="M3000" s="2">
        <v>12</v>
      </c>
      <c r="N3000" s="2">
        <v>23380</v>
      </c>
      <c r="O3000" s="2">
        <v>0</v>
      </c>
      <c r="P3000" s="2">
        <v>1403</v>
      </c>
      <c r="Q3000" s="2">
        <v>1403</v>
      </c>
      <c r="R3000" s="2">
        <v>2806</v>
      </c>
      <c r="S3000" s="2">
        <v>0</v>
      </c>
      <c r="T3000" s="2" t="s">
        <v>44</v>
      </c>
    </row>
    <row r="3001" spans="1:20" x14ac:dyDescent="0.25">
      <c r="A3001" s="2" t="s">
        <v>13</v>
      </c>
      <c r="B3001" s="2" t="s">
        <v>37</v>
      </c>
      <c r="C3001" s="2">
        <v>82019</v>
      </c>
      <c r="D3001" s="11">
        <v>44606</v>
      </c>
      <c r="E3001" s="2" t="s">
        <v>250</v>
      </c>
      <c r="F3001" s="2" t="s">
        <v>251</v>
      </c>
      <c r="G3001" s="2" t="s">
        <v>3693</v>
      </c>
      <c r="H3001" s="2" t="s">
        <v>41</v>
      </c>
      <c r="I3001" s="11">
        <v>43708</v>
      </c>
      <c r="J3001" s="2">
        <v>27115</v>
      </c>
      <c r="K3001" s="2" t="s">
        <v>42</v>
      </c>
      <c r="L3001" s="2" t="s">
        <v>43</v>
      </c>
      <c r="M3001" s="2">
        <v>12</v>
      </c>
      <c r="N3001" s="2">
        <v>24210</v>
      </c>
      <c r="O3001" s="2">
        <v>0</v>
      </c>
      <c r="P3001" s="2">
        <v>1452.5</v>
      </c>
      <c r="Q3001" s="2">
        <v>1452.5</v>
      </c>
      <c r="R3001" s="2">
        <v>2905</v>
      </c>
      <c r="S3001" s="2">
        <v>0</v>
      </c>
      <c r="T3001" s="2" t="s">
        <v>44</v>
      </c>
    </row>
    <row r="3002" spans="1:20" x14ac:dyDescent="0.25">
      <c r="A3002" s="2" t="s">
        <v>13</v>
      </c>
      <c r="B3002" s="2" t="s">
        <v>37</v>
      </c>
      <c r="C3002" s="2">
        <v>82019</v>
      </c>
      <c r="D3002" s="11">
        <v>44606</v>
      </c>
      <c r="E3002" s="2" t="s">
        <v>250</v>
      </c>
      <c r="F3002" s="2" t="s">
        <v>251</v>
      </c>
      <c r="G3002" s="2" t="s">
        <v>3694</v>
      </c>
      <c r="H3002" s="2" t="s">
        <v>41</v>
      </c>
      <c r="I3002" s="11">
        <v>43708</v>
      </c>
      <c r="J3002" s="2">
        <v>46847</v>
      </c>
      <c r="K3002" s="2" t="s">
        <v>42</v>
      </c>
      <c r="L3002" s="2" t="s">
        <v>43</v>
      </c>
      <c r="M3002" s="2">
        <v>12</v>
      </c>
      <c r="N3002" s="2">
        <v>41828</v>
      </c>
      <c r="O3002" s="2">
        <v>0</v>
      </c>
      <c r="P3002" s="2">
        <v>2509.5</v>
      </c>
      <c r="Q3002" s="2">
        <v>2509.5</v>
      </c>
      <c r="R3002" s="2">
        <v>5019</v>
      </c>
      <c r="S3002" s="2">
        <v>0</v>
      </c>
      <c r="T3002" s="2" t="s">
        <v>44</v>
      </c>
    </row>
    <row r="3003" spans="1:20" x14ac:dyDescent="0.25">
      <c r="A3003" s="2" t="s">
        <v>13</v>
      </c>
      <c r="B3003" s="2" t="s">
        <v>37</v>
      </c>
      <c r="C3003" s="2">
        <v>82019</v>
      </c>
      <c r="D3003" s="11">
        <v>44606</v>
      </c>
      <c r="E3003" s="2" t="s">
        <v>250</v>
      </c>
      <c r="F3003" s="2" t="s">
        <v>251</v>
      </c>
      <c r="G3003" s="2" t="s">
        <v>3695</v>
      </c>
      <c r="H3003" s="2" t="s">
        <v>41</v>
      </c>
      <c r="I3003" s="11">
        <v>43708</v>
      </c>
      <c r="J3003" s="2">
        <v>11652</v>
      </c>
      <c r="K3003" s="2" t="s">
        <v>42</v>
      </c>
      <c r="L3003" s="2" t="s">
        <v>43</v>
      </c>
      <c r="M3003" s="2">
        <v>5</v>
      </c>
      <c r="N3003" s="2">
        <v>11097</v>
      </c>
      <c r="O3003" s="2">
        <v>0</v>
      </c>
      <c r="P3003" s="2">
        <v>277.5</v>
      </c>
      <c r="Q3003" s="2">
        <v>277.5</v>
      </c>
      <c r="R3003" s="2">
        <v>555</v>
      </c>
      <c r="S3003" s="2">
        <v>0</v>
      </c>
      <c r="T3003" s="2" t="s">
        <v>44</v>
      </c>
    </row>
    <row r="3004" spans="1:20" x14ac:dyDescent="0.25">
      <c r="A3004" s="2" t="s">
        <v>13</v>
      </c>
      <c r="B3004" s="2" t="s">
        <v>37</v>
      </c>
      <c r="C3004" s="2">
        <v>82019</v>
      </c>
      <c r="D3004" s="11">
        <v>44606</v>
      </c>
      <c r="E3004" s="2" t="s">
        <v>1974</v>
      </c>
      <c r="F3004" s="2" t="s">
        <v>1975</v>
      </c>
      <c r="G3004" s="2" t="s">
        <v>3696</v>
      </c>
      <c r="H3004" s="2" t="s">
        <v>41</v>
      </c>
      <c r="I3004" s="11">
        <v>43683</v>
      </c>
      <c r="J3004" s="2">
        <v>200000</v>
      </c>
      <c r="K3004" s="2" t="s">
        <v>42</v>
      </c>
      <c r="L3004" s="2" t="s">
        <v>43</v>
      </c>
      <c r="M3004" s="2">
        <v>28</v>
      </c>
      <c r="N3004" s="2">
        <v>156250</v>
      </c>
      <c r="O3004" s="2">
        <v>0</v>
      </c>
      <c r="P3004" s="2">
        <v>21875</v>
      </c>
      <c r="Q3004" s="2">
        <v>21875</v>
      </c>
      <c r="R3004" s="2">
        <v>43750</v>
      </c>
      <c r="S3004" s="2">
        <v>0</v>
      </c>
      <c r="T3004" s="2" t="s">
        <v>44</v>
      </c>
    </row>
    <row r="3005" spans="1:20" x14ac:dyDescent="0.25">
      <c r="A3005" s="2" t="s">
        <v>13</v>
      </c>
      <c r="B3005" s="2" t="s">
        <v>37</v>
      </c>
      <c r="C3005" s="2">
        <v>82019</v>
      </c>
      <c r="D3005" s="11">
        <v>44606</v>
      </c>
      <c r="E3005" s="2" t="s">
        <v>1974</v>
      </c>
      <c r="F3005" s="2" t="s">
        <v>1975</v>
      </c>
      <c r="G3005" s="2" t="s">
        <v>3697</v>
      </c>
      <c r="H3005" s="2" t="s">
        <v>41</v>
      </c>
      <c r="I3005" s="11">
        <v>43683</v>
      </c>
      <c r="J3005" s="2">
        <v>70000</v>
      </c>
      <c r="K3005" s="2" t="s">
        <v>42</v>
      </c>
      <c r="L3005" s="2" t="s">
        <v>43</v>
      </c>
      <c r="M3005" s="2">
        <v>18</v>
      </c>
      <c r="N3005" s="2">
        <v>59322.03</v>
      </c>
      <c r="O3005" s="2">
        <v>0</v>
      </c>
      <c r="P3005" s="2">
        <v>5338.98</v>
      </c>
      <c r="Q3005" s="2">
        <v>5338.98</v>
      </c>
      <c r="R3005" s="2">
        <v>10677.96</v>
      </c>
      <c r="S3005" s="2">
        <v>0</v>
      </c>
      <c r="T3005" s="2" t="s">
        <v>44</v>
      </c>
    </row>
    <row r="3006" spans="1:20" x14ac:dyDescent="0.25">
      <c r="A3006" s="2" t="s">
        <v>13</v>
      </c>
      <c r="B3006" s="2" t="s">
        <v>37</v>
      </c>
      <c r="C3006" s="2">
        <v>82019</v>
      </c>
      <c r="D3006" s="11">
        <v>44606</v>
      </c>
      <c r="E3006" s="2" t="s">
        <v>1974</v>
      </c>
      <c r="F3006" s="2" t="s">
        <v>1975</v>
      </c>
      <c r="G3006" s="2" t="s">
        <v>3698</v>
      </c>
      <c r="H3006" s="2" t="s">
        <v>41</v>
      </c>
      <c r="I3006" s="11">
        <v>43683</v>
      </c>
      <c r="J3006" s="2">
        <v>15100</v>
      </c>
      <c r="K3006" s="2" t="s">
        <v>42</v>
      </c>
      <c r="L3006" s="2" t="s">
        <v>43</v>
      </c>
      <c r="M3006" s="2">
        <v>18</v>
      </c>
      <c r="N3006" s="2">
        <v>12796.61</v>
      </c>
      <c r="O3006" s="2">
        <v>0</v>
      </c>
      <c r="P3006" s="2">
        <v>1151.69</v>
      </c>
      <c r="Q3006" s="2">
        <v>1151.69</v>
      </c>
      <c r="R3006" s="2">
        <v>2303.38</v>
      </c>
      <c r="S3006" s="2">
        <v>0</v>
      </c>
      <c r="T3006" s="2" t="s">
        <v>44</v>
      </c>
    </row>
    <row r="3007" spans="1:20" x14ac:dyDescent="0.25">
      <c r="A3007" s="2" t="s">
        <v>13</v>
      </c>
      <c r="B3007" s="2" t="s">
        <v>37</v>
      </c>
      <c r="C3007" s="2">
        <v>82019</v>
      </c>
      <c r="D3007" s="11">
        <v>44606</v>
      </c>
      <c r="E3007" s="2" t="s">
        <v>3699</v>
      </c>
      <c r="F3007" s="2" t="s">
        <v>3700</v>
      </c>
      <c r="G3007" s="2" t="s">
        <v>3701</v>
      </c>
      <c r="H3007" s="2" t="s">
        <v>41</v>
      </c>
      <c r="I3007" s="11">
        <v>43682</v>
      </c>
      <c r="J3007" s="2">
        <v>250</v>
      </c>
      <c r="K3007" s="2" t="s">
        <v>42</v>
      </c>
      <c r="L3007" s="2" t="s">
        <v>43</v>
      </c>
      <c r="M3007" s="2">
        <v>18</v>
      </c>
      <c r="N3007" s="2">
        <v>211.86</v>
      </c>
      <c r="O3007" s="2">
        <v>0</v>
      </c>
      <c r="P3007" s="2">
        <v>19.07</v>
      </c>
      <c r="Q3007" s="2">
        <v>19.07</v>
      </c>
      <c r="R3007" s="2">
        <v>38.14</v>
      </c>
      <c r="S3007" s="2">
        <v>0</v>
      </c>
      <c r="T3007" s="2" t="s">
        <v>44</v>
      </c>
    </row>
    <row r="3008" spans="1:20" x14ac:dyDescent="0.25">
      <c r="A3008" s="2" t="s">
        <v>13</v>
      </c>
      <c r="B3008" s="2" t="s">
        <v>37</v>
      </c>
      <c r="C3008" s="2">
        <v>82019</v>
      </c>
      <c r="D3008" s="11">
        <v>44606</v>
      </c>
      <c r="E3008" s="2" t="s">
        <v>1533</v>
      </c>
      <c r="F3008" s="2" t="s">
        <v>1534</v>
      </c>
      <c r="G3008" s="2" t="s">
        <v>3702</v>
      </c>
      <c r="H3008" s="2" t="s">
        <v>41</v>
      </c>
      <c r="I3008" s="11">
        <v>43685</v>
      </c>
      <c r="J3008" s="2">
        <v>4696</v>
      </c>
      <c r="K3008" s="2" t="s">
        <v>42</v>
      </c>
      <c r="L3008" s="2" t="s">
        <v>43</v>
      </c>
      <c r="M3008" s="2">
        <v>18</v>
      </c>
      <c r="N3008" s="2">
        <v>3980</v>
      </c>
      <c r="O3008" s="2">
        <v>0</v>
      </c>
      <c r="P3008" s="2">
        <v>358.2</v>
      </c>
      <c r="Q3008" s="2">
        <v>358.2</v>
      </c>
      <c r="R3008" s="2">
        <v>716.4</v>
      </c>
      <c r="S3008" s="2">
        <v>0</v>
      </c>
      <c r="T3008" s="2" t="s">
        <v>44</v>
      </c>
    </row>
    <row r="3009" spans="1:20" x14ac:dyDescent="0.25">
      <c r="A3009" s="2" t="s">
        <v>13</v>
      </c>
      <c r="B3009" s="2" t="s">
        <v>37</v>
      </c>
      <c r="C3009" s="2">
        <v>82019</v>
      </c>
      <c r="D3009" s="11">
        <v>44606</v>
      </c>
      <c r="E3009" s="2" t="s">
        <v>971</v>
      </c>
      <c r="F3009" s="2" t="s">
        <v>972</v>
      </c>
      <c r="G3009" s="2" t="s">
        <v>3703</v>
      </c>
      <c r="H3009" s="2" t="s">
        <v>41</v>
      </c>
      <c r="I3009" s="11">
        <v>43679</v>
      </c>
      <c r="J3009" s="2">
        <v>37465</v>
      </c>
      <c r="K3009" s="2" t="s">
        <v>42</v>
      </c>
      <c r="L3009" s="2" t="s">
        <v>43</v>
      </c>
      <c r="M3009" s="2">
        <v>18</v>
      </c>
      <c r="N3009" s="2">
        <v>31750</v>
      </c>
      <c r="O3009" s="2">
        <v>5715</v>
      </c>
      <c r="P3009" s="2">
        <v>0</v>
      </c>
      <c r="Q3009" s="2">
        <v>0</v>
      </c>
      <c r="R3009" s="2">
        <v>5715</v>
      </c>
      <c r="S3009" s="2">
        <v>0</v>
      </c>
      <c r="T3009" s="2" t="s">
        <v>44</v>
      </c>
    </row>
    <row r="3010" spans="1:20" x14ac:dyDescent="0.25">
      <c r="A3010" s="2" t="s">
        <v>13</v>
      </c>
      <c r="B3010" s="2" t="s">
        <v>37</v>
      </c>
      <c r="C3010" s="2">
        <v>82019</v>
      </c>
      <c r="D3010" s="11">
        <v>44606</v>
      </c>
      <c r="E3010" s="2" t="s">
        <v>318</v>
      </c>
      <c r="F3010" s="2" t="s">
        <v>319</v>
      </c>
      <c r="G3010" s="2" t="s">
        <v>3704</v>
      </c>
      <c r="H3010" s="2" t="s">
        <v>41</v>
      </c>
      <c r="I3010" s="11">
        <v>43679</v>
      </c>
      <c r="J3010" s="2">
        <v>18763</v>
      </c>
      <c r="K3010" s="2" t="s">
        <v>42</v>
      </c>
      <c r="L3010" s="2" t="s">
        <v>43</v>
      </c>
      <c r="M3010" s="2">
        <v>18</v>
      </c>
      <c r="N3010" s="2">
        <v>15900.5</v>
      </c>
      <c r="O3010" s="2">
        <v>0</v>
      </c>
      <c r="P3010" s="2">
        <v>1431.05</v>
      </c>
      <c r="Q3010" s="2">
        <v>1431.05</v>
      </c>
      <c r="R3010" s="2">
        <v>2862.1</v>
      </c>
      <c r="S3010" s="2">
        <v>0</v>
      </c>
      <c r="T3010" s="2" t="s">
        <v>44</v>
      </c>
    </row>
    <row r="3011" spans="1:20" x14ac:dyDescent="0.25">
      <c r="A3011" s="2" t="s">
        <v>13</v>
      </c>
      <c r="B3011" s="2" t="s">
        <v>37</v>
      </c>
      <c r="C3011" s="2">
        <v>82019</v>
      </c>
      <c r="D3011" s="11">
        <v>44606</v>
      </c>
      <c r="E3011" s="2" t="s">
        <v>318</v>
      </c>
      <c r="F3011" s="2" t="s">
        <v>319</v>
      </c>
      <c r="G3011" s="2" t="s">
        <v>3705</v>
      </c>
      <c r="H3011" s="2" t="s">
        <v>41</v>
      </c>
      <c r="I3011" s="11">
        <v>43680</v>
      </c>
      <c r="J3011" s="2">
        <v>3239</v>
      </c>
      <c r="K3011" s="2" t="s">
        <v>42</v>
      </c>
      <c r="L3011" s="2" t="s">
        <v>43</v>
      </c>
      <c r="M3011" s="2">
        <v>18</v>
      </c>
      <c r="N3011" s="2">
        <v>2745.05</v>
      </c>
      <c r="O3011" s="2">
        <v>0</v>
      </c>
      <c r="P3011" s="2">
        <v>247.05</v>
      </c>
      <c r="Q3011" s="2">
        <v>247.05</v>
      </c>
      <c r="R3011" s="2">
        <v>494.1</v>
      </c>
      <c r="S3011" s="2">
        <v>0</v>
      </c>
      <c r="T3011" s="2" t="s">
        <v>44</v>
      </c>
    </row>
    <row r="3012" spans="1:20" x14ac:dyDescent="0.25">
      <c r="A3012" s="2" t="s">
        <v>13</v>
      </c>
      <c r="B3012" s="2" t="s">
        <v>37</v>
      </c>
      <c r="C3012" s="2">
        <v>82019</v>
      </c>
      <c r="D3012" s="11">
        <v>44606</v>
      </c>
      <c r="E3012" s="2" t="s">
        <v>318</v>
      </c>
      <c r="F3012" s="2" t="s">
        <v>319</v>
      </c>
      <c r="G3012" s="2" t="s">
        <v>3706</v>
      </c>
      <c r="H3012" s="2" t="s">
        <v>41</v>
      </c>
      <c r="I3012" s="11">
        <v>43682</v>
      </c>
      <c r="J3012" s="2">
        <v>5394</v>
      </c>
      <c r="K3012" s="2" t="s">
        <v>42</v>
      </c>
      <c r="L3012" s="2" t="s">
        <v>43</v>
      </c>
      <c r="M3012" s="2">
        <v>18</v>
      </c>
      <c r="N3012" s="2">
        <v>4571.25</v>
      </c>
      <c r="O3012" s="2">
        <v>0</v>
      </c>
      <c r="P3012" s="2">
        <v>411.41</v>
      </c>
      <c r="Q3012" s="2">
        <v>411.41</v>
      </c>
      <c r="R3012" s="2">
        <v>822.82</v>
      </c>
      <c r="S3012" s="2">
        <v>0</v>
      </c>
      <c r="T3012" s="2" t="s">
        <v>44</v>
      </c>
    </row>
    <row r="3013" spans="1:20" x14ac:dyDescent="0.25">
      <c r="A3013" s="2" t="s">
        <v>13</v>
      </c>
      <c r="B3013" s="2" t="s">
        <v>37</v>
      </c>
      <c r="C3013" s="2">
        <v>82019</v>
      </c>
      <c r="D3013" s="11">
        <v>44606</v>
      </c>
      <c r="E3013" s="2" t="s">
        <v>318</v>
      </c>
      <c r="F3013" s="2" t="s">
        <v>319</v>
      </c>
      <c r="G3013" s="2" t="s">
        <v>3707</v>
      </c>
      <c r="H3013" s="2" t="s">
        <v>41</v>
      </c>
      <c r="I3013" s="11">
        <v>43683</v>
      </c>
      <c r="J3013" s="2">
        <v>7407</v>
      </c>
      <c r="K3013" s="2" t="s">
        <v>42</v>
      </c>
      <c r="L3013" s="2" t="s">
        <v>43</v>
      </c>
      <c r="M3013" s="2">
        <v>18</v>
      </c>
      <c r="N3013" s="2">
        <v>6277.5</v>
      </c>
      <c r="O3013" s="2">
        <v>0</v>
      </c>
      <c r="P3013" s="2">
        <v>564.98</v>
      </c>
      <c r="Q3013" s="2">
        <v>564.98</v>
      </c>
      <c r="R3013" s="2">
        <v>1129.96</v>
      </c>
      <c r="S3013" s="2">
        <v>0</v>
      </c>
      <c r="T3013" s="2" t="s">
        <v>44</v>
      </c>
    </row>
    <row r="3014" spans="1:20" x14ac:dyDescent="0.25">
      <c r="A3014" s="2" t="s">
        <v>13</v>
      </c>
      <c r="B3014" s="2" t="s">
        <v>37</v>
      </c>
      <c r="C3014" s="2">
        <v>82019</v>
      </c>
      <c r="D3014" s="11">
        <v>44606</v>
      </c>
      <c r="E3014" s="2" t="s">
        <v>318</v>
      </c>
      <c r="F3014" s="2" t="s">
        <v>319</v>
      </c>
      <c r="G3014" s="2" t="s">
        <v>3708</v>
      </c>
      <c r="H3014" s="2" t="s">
        <v>41</v>
      </c>
      <c r="I3014" s="11">
        <v>43687</v>
      </c>
      <c r="J3014" s="2">
        <v>40742</v>
      </c>
      <c r="K3014" s="2" t="s">
        <v>42</v>
      </c>
      <c r="L3014" s="2" t="s">
        <v>43</v>
      </c>
      <c r="M3014" s="2">
        <v>18</v>
      </c>
      <c r="N3014" s="2">
        <v>34526.800000000003</v>
      </c>
      <c r="O3014" s="2">
        <v>0</v>
      </c>
      <c r="P3014" s="2">
        <v>3107.41</v>
      </c>
      <c r="Q3014" s="2">
        <v>3107.41</v>
      </c>
      <c r="R3014" s="2">
        <v>6214.82</v>
      </c>
      <c r="S3014" s="2">
        <v>0</v>
      </c>
      <c r="T3014" s="2" t="s">
        <v>44</v>
      </c>
    </row>
    <row r="3015" spans="1:20" x14ac:dyDescent="0.25">
      <c r="A3015" s="2" t="s">
        <v>13</v>
      </c>
      <c r="B3015" s="2" t="s">
        <v>37</v>
      </c>
      <c r="C3015" s="2">
        <v>82019</v>
      </c>
      <c r="D3015" s="11">
        <v>44606</v>
      </c>
      <c r="E3015" s="2" t="s">
        <v>318</v>
      </c>
      <c r="F3015" s="2" t="s">
        <v>319</v>
      </c>
      <c r="G3015" s="2" t="s">
        <v>3709</v>
      </c>
      <c r="H3015" s="2" t="s">
        <v>41</v>
      </c>
      <c r="I3015" s="11">
        <v>43687</v>
      </c>
      <c r="J3015" s="2">
        <v>212009</v>
      </c>
      <c r="K3015" s="2" t="s">
        <v>42</v>
      </c>
      <c r="L3015" s="2" t="s">
        <v>43</v>
      </c>
      <c r="M3015" s="2">
        <v>18</v>
      </c>
      <c r="N3015" s="2">
        <v>179668.5</v>
      </c>
      <c r="O3015" s="2">
        <v>0</v>
      </c>
      <c r="P3015" s="2">
        <v>16170.17</v>
      </c>
      <c r="Q3015" s="2">
        <v>16170.17</v>
      </c>
      <c r="R3015" s="2">
        <v>32340.34</v>
      </c>
      <c r="S3015" s="2">
        <v>0</v>
      </c>
      <c r="T3015" s="2" t="s">
        <v>44</v>
      </c>
    </row>
    <row r="3016" spans="1:20" x14ac:dyDescent="0.25">
      <c r="A3016" s="2" t="s">
        <v>13</v>
      </c>
      <c r="B3016" s="2" t="s">
        <v>37</v>
      </c>
      <c r="C3016" s="2">
        <v>82019</v>
      </c>
      <c r="D3016" s="11">
        <v>44606</v>
      </c>
      <c r="E3016" s="2" t="s">
        <v>318</v>
      </c>
      <c r="F3016" s="2" t="s">
        <v>319</v>
      </c>
      <c r="G3016" s="2" t="s">
        <v>3710</v>
      </c>
      <c r="H3016" s="2" t="s">
        <v>41</v>
      </c>
      <c r="I3016" s="11">
        <v>43689</v>
      </c>
      <c r="J3016" s="2">
        <v>37694</v>
      </c>
      <c r="K3016" s="2" t="s">
        <v>42</v>
      </c>
      <c r="L3016" s="2" t="s">
        <v>43</v>
      </c>
      <c r="M3016" s="2">
        <v>18</v>
      </c>
      <c r="N3016" s="2">
        <v>31944</v>
      </c>
      <c r="O3016" s="2">
        <v>0</v>
      </c>
      <c r="P3016" s="2">
        <v>2874.96</v>
      </c>
      <c r="Q3016" s="2">
        <v>2874.96</v>
      </c>
      <c r="R3016" s="2">
        <v>5749.92</v>
      </c>
      <c r="S3016" s="2">
        <v>0</v>
      </c>
      <c r="T3016" s="2" t="s">
        <v>44</v>
      </c>
    </row>
    <row r="3017" spans="1:20" x14ac:dyDescent="0.25">
      <c r="A3017" s="2" t="s">
        <v>13</v>
      </c>
      <c r="B3017" s="2" t="s">
        <v>37</v>
      </c>
      <c r="C3017" s="2">
        <v>82019</v>
      </c>
      <c r="D3017" s="11">
        <v>44606</v>
      </c>
      <c r="E3017" s="2" t="s">
        <v>318</v>
      </c>
      <c r="F3017" s="2" t="s">
        <v>319</v>
      </c>
      <c r="G3017" s="2" t="s">
        <v>3711</v>
      </c>
      <c r="H3017" s="2" t="s">
        <v>41</v>
      </c>
      <c r="I3017" s="11">
        <v>43691</v>
      </c>
      <c r="J3017" s="2">
        <v>120916</v>
      </c>
      <c r="K3017" s="2" t="s">
        <v>42</v>
      </c>
      <c r="L3017" s="2" t="s">
        <v>43</v>
      </c>
      <c r="M3017" s="2">
        <v>18</v>
      </c>
      <c r="N3017" s="2">
        <v>102471.6</v>
      </c>
      <c r="O3017" s="2">
        <v>0</v>
      </c>
      <c r="P3017" s="2">
        <v>9222.44</v>
      </c>
      <c r="Q3017" s="2">
        <v>9222.44</v>
      </c>
      <c r="R3017" s="2">
        <v>18444.88</v>
      </c>
      <c r="S3017" s="2">
        <v>0</v>
      </c>
      <c r="T3017" s="2" t="s">
        <v>44</v>
      </c>
    </row>
    <row r="3018" spans="1:20" x14ac:dyDescent="0.25">
      <c r="A3018" s="2" t="s">
        <v>13</v>
      </c>
      <c r="B3018" s="2" t="s">
        <v>37</v>
      </c>
      <c r="C3018" s="2">
        <v>82019</v>
      </c>
      <c r="D3018" s="11">
        <v>44606</v>
      </c>
      <c r="E3018" s="2" t="s">
        <v>318</v>
      </c>
      <c r="F3018" s="2" t="s">
        <v>319</v>
      </c>
      <c r="G3018" s="2" t="s">
        <v>3712</v>
      </c>
      <c r="H3018" s="2" t="s">
        <v>41</v>
      </c>
      <c r="I3018" s="11">
        <v>43694</v>
      </c>
      <c r="J3018" s="2">
        <v>8412</v>
      </c>
      <c r="K3018" s="2" t="s">
        <v>42</v>
      </c>
      <c r="L3018" s="2" t="s">
        <v>43</v>
      </c>
      <c r="M3018" s="2">
        <v>18</v>
      </c>
      <c r="N3018" s="2">
        <v>7128.4</v>
      </c>
      <c r="O3018" s="2">
        <v>0</v>
      </c>
      <c r="P3018" s="2">
        <v>641.55999999999995</v>
      </c>
      <c r="Q3018" s="2">
        <v>641.55999999999995</v>
      </c>
      <c r="R3018" s="2">
        <v>1283.1199999999999</v>
      </c>
      <c r="S3018" s="2">
        <v>0</v>
      </c>
      <c r="T3018" s="2" t="s">
        <v>44</v>
      </c>
    </row>
    <row r="3019" spans="1:20" x14ac:dyDescent="0.25">
      <c r="A3019" s="2" t="s">
        <v>13</v>
      </c>
      <c r="B3019" s="2" t="s">
        <v>37</v>
      </c>
      <c r="C3019" s="2">
        <v>82019</v>
      </c>
      <c r="D3019" s="11">
        <v>44606</v>
      </c>
      <c r="E3019" s="2" t="s">
        <v>318</v>
      </c>
      <c r="F3019" s="2" t="s">
        <v>319</v>
      </c>
      <c r="G3019" s="2" t="s">
        <v>3713</v>
      </c>
      <c r="H3019" s="2" t="s">
        <v>41</v>
      </c>
      <c r="I3019" s="11">
        <v>43694</v>
      </c>
      <c r="J3019" s="2">
        <v>15297</v>
      </c>
      <c r="K3019" s="2" t="s">
        <v>42</v>
      </c>
      <c r="L3019" s="2" t="s">
        <v>43</v>
      </c>
      <c r="M3019" s="2">
        <v>18</v>
      </c>
      <c r="N3019" s="2">
        <v>12963.75</v>
      </c>
      <c r="O3019" s="2">
        <v>0</v>
      </c>
      <c r="P3019" s="2">
        <v>1166.74</v>
      </c>
      <c r="Q3019" s="2">
        <v>1166.74</v>
      </c>
      <c r="R3019" s="2">
        <v>2333.48</v>
      </c>
      <c r="S3019" s="2">
        <v>0</v>
      </c>
      <c r="T3019" s="2" t="s">
        <v>44</v>
      </c>
    </row>
    <row r="3020" spans="1:20" x14ac:dyDescent="0.25">
      <c r="A3020" s="2" t="s">
        <v>13</v>
      </c>
      <c r="B3020" s="2" t="s">
        <v>37</v>
      </c>
      <c r="C3020" s="2">
        <v>82019</v>
      </c>
      <c r="D3020" s="11">
        <v>44606</v>
      </c>
      <c r="E3020" s="2" t="s">
        <v>318</v>
      </c>
      <c r="F3020" s="2" t="s">
        <v>319</v>
      </c>
      <c r="G3020" s="2" t="s">
        <v>3714</v>
      </c>
      <c r="H3020" s="2" t="s">
        <v>41</v>
      </c>
      <c r="I3020" s="11">
        <v>43694</v>
      </c>
      <c r="J3020" s="2">
        <v>37483</v>
      </c>
      <c r="K3020" s="2" t="s">
        <v>42</v>
      </c>
      <c r="L3020" s="2" t="s">
        <v>43</v>
      </c>
      <c r="M3020" s="2">
        <v>18</v>
      </c>
      <c r="N3020" s="2">
        <v>31764.85</v>
      </c>
      <c r="O3020" s="2">
        <v>0</v>
      </c>
      <c r="P3020" s="2">
        <v>2858.84</v>
      </c>
      <c r="Q3020" s="2">
        <v>2858.84</v>
      </c>
      <c r="R3020" s="2">
        <v>5717.68</v>
      </c>
      <c r="S3020" s="2">
        <v>0</v>
      </c>
      <c r="T3020" s="2" t="s">
        <v>44</v>
      </c>
    </row>
    <row r="3021" spans="1:20" x14ac:dyDescent="0.25">
      <c r="A3021" s="2" t="s">
        <v>13</v>
      </c>
      <c r="B3021" s="2" t="s">
        <v>37</v>
      </c>
      <c r="C3021" s="2">
        <v>82019</v>
      </c>
      <c r="D3021" s="11">
        <v>44606</v>
      </c>
      <c r="E3021" s="2" t="s">
        <v>318</v>
      </c>
      <c r="F3021" s="2" t="s">
        <v>319</v>
      </c>
      <c r="G3021" s="2" t="s">
        <v>3715</v>
      </c>
      <c r="H3021" s="2" t="s">
        <v>41</v>
      </c>
      <c r="I3021" s="11">
        <v>43696</v>
      </c>
      <c r="J3021" s="2">
        <v>38705</v>
      </c>
      <c r="K3021" s="2" t="s">
        <v>42</v>
      </c>
      <c r="L3021" s="2" t="s">
        <v>43</v>
      </c>
      <c r="M3021" s="2">
        <v>18</v>
      </c>
      <c r="N3021" s="2">
        <v>32801.25</v>
      </c>
      <c r="O3021" s="2">
        <v>0</v>
      </c>
      <c r="P3021" s="2">
        <v>2952.11</v>
      </c>
      <c r="Q3021" s="2">
        <v>2952.11</v>
      </c>
      <c r="R3021" s="2">
        <v>5904.22</v>
      </c>
      <c r="S3021" s="2">
        <v>0</v>
      </c>
      <c r="T3021" s="2" t="s">
        <v>44</v>
      </c>
    </row>
    <row r="3022" spans="1:20" x14ac:dyDescent="0.25">
      <c r="A3022" s="2" t="s">
        <v>13</v>
      </c>
      <c r="B3022" s="2" t="s">
        <v>37</v>
      </c>
      <c r="C3022" s="2">
        <v>82019</v>
      </c>
      <c r="D3022" s="11">
        <v>44606</v>
      </c>
      <c r="E3022" s="2" t="s">
        <v>318</v>
      </c>
      <c r="F3022" s="2" t="s">
        <v>319</v>
      </c>
      <c r="G3022" s="2" t="s">
        <v>3716</v>
      </c>
      <c r="H3022" s="2" t="s">
        <v>41</v>
      </c>
      <c r="I3022" s="11">
        <v>43697</v>
      </c>
      <c r="J3022" s="2">
        <v>7732</v>
      </c>
      <c r="K3022" s="2" t="s">
        <v>42</v>
      </c>
      <c r="L3022" s="2" t="s">
        <v>43</v>
      </c>
      <c r="M3022" s="2">
        <v>18</v>
      </c>
      <c r="N3022" s="2">
        <v>6552.7</v>
      </c>
      <c r="O3022" s="2">
        <v>0</v>
      </c>
      <c r="P3022" s="2">
        <v>589.74</v>
      </c>
      <c r="Q3022" s="2">
        <v>589.74</v>
      </c>
      <c r="R3022" s="2">
        <v>1179.48</v>
      </c>
      <c r="S3022" s="2">
        <v>0</v>
      </c>
      <c r="T3022" s="2" t="s">
        <v>44</v>
      </c>
    </row>
    <row r="3023" spans="1:20" x14ac:dyDescent="0.25">
      <c r="A3023" s="2" t="s">
        <v>13</v>
      </c>
      <c r="B3023" s="2" t="s">
        <v>37</v>
      </c>
      <c r="C3023" s="2">
        <v>82019</v>
      </c>
      <c r="D3023" s="11">
        <v>44606</v>
      </c>
      <c r="E3023" s="2" t="s">
        <v>318</v>
      </c>
      <c r="F3023" s="2" t="s">
        <v>319</v>
      </c>
      <c r="G3023" s="2" t="s">
        <v>3717</v>
      </c>
      <c r="H3023" s="2" t="s">
        <v>41</v>
      </c>
      <c r="I3023" s="11">
        <v>43698</v>
      </c>
      <c r="J3023" s="2">
        <v>3148</v>
      </c>
      <c r="K3023" s="2" t="s">
        <v>42</v>
      </c>
      <c r="L3023" s="2" t="s">
        <v>43</v>
      </c>
      <c r="M3023" s="2">
        <v>18</v>
      </c>
      <c r="N3023" s="2">
        <v>2668.05</v>
      </c>
      <c r="O3023" s="2">
        <v>0</v>
      </c>
      <c r="P3023" s="2">
        <v>240.12</v>
      </c>
      <c r="Q3023" s="2">
        <v>240.12</v>
      </c>
      <c r="R3023" s="2">
        <v>480.24</v>
      </c>
      <c r="S3023" s="2">
        <v>0</v>
      </c>
      <c r="T3023" s="2" t="s">
        <v>44</v>
      </c>
    </row>
    <row r="3024" spans="1:20" x14ac:dyDescent="0.25">
      <c r="A3024" s="2" t="s">
        <v>13</v>
      </c>
      <c r="B3024" s="2" t="s">
        <v>37</v>
      </c>
      <c r="C3024" s="2">
        <v>82019</v>
      </c>
      <c r="D3024" s="11">
        <v>44606</v>
      </c>
      <c r="E3024" s="2" t="s">
        <v>318</v>
      </c>
      <c r="F3024" s="2" t="s">
        <v>319</v>
      </c>
      <c r="G3024" s="2" t="s">
        <v>3718</v>
      </c>
      <c r="H3024" s="2" t="s">
        <v>41</v>
      </c>
      <c r="I3024" s="11">
        <v>43701</v>
      </c>
      <c r="J3024" s="2">
        <v>16522</v>
      </c>
      <c r="K3024" s="2" t="s">
        <v>42</v>
      </c>
      <c r="L3024" s="2" t="s">
        <v>43</v>
      </c>
      <c r="M3024" s="2">
        <v>18</v>
      </c>
      <c r="N3024" s="2">
        <v>14001.35</v>
      </c>
      <c r="O3024" s="2">
        <v>0</v>
      </c>
      <c r="P3024" s="2">
        <v>1260.1199999999999</v>
      </c>
      <c r="Q3024" s="2">
        <v>1260.1199999999999</v>
      </c>
      <c r="R3024" s="2">
        <v>2520.2399999999998</v>
      </c>
      <c r="S3024" s="2">
        <v>0</v>
      </c>
      <c r="T3024" s="2" t="s">
        <v>44</v>
      </c>
    </row>
    <row r="3025" spans="1:20" x14ac:dyDescent="0.25">
      <c r="A3025" s="2" t="s">
        <v>13</v>
      </c>
      <c r="B3025" s="2" t="s">
        <v>37</v>
      </c>
      <c r="C3025" s="2">
        <v>82019</v>
      </c>
      <c r="D3025" s="11">
        <v>44606</v>
      </c>
      <c r="E3025" s="2" t="s">
        <v>318</v>
      </c>
      <c r="F3025" s="2" t="s">
        <v>319</v>
      </c>
      <c r="G3025" s="2" t="s">
        <v>3719</v>
      </c>
      <c r="H3025" s="2" t="s">
        <v>41</v>
      </c>
      <c r="I3025" s="11">
        <v>43701</v>
      </c>
      <c r="J3025" s="2">
        <v>49412</v>
      </c>
      <c r="K3025" s="2" t="s">
        <v>42</v>
      </c>
      <c r="L3025" s="2" t="s">
        <v>43</v>
      </c>
      <c r="M3025" s="2">
        <v>18</v>
      </c>
      <c r="N3025" s="2">
        <v>41874.75</v>
      </c>
      <c r="O3025" s="2">
        <v>0</v>
      </c>
      <c r="P3025" s="2">
        <v>3768.73</v>
      </c>
      <c r="Q3025" s="2">
        <v>3768.73</v>
      </c>
      <c r="R3025" s="2">
        <v>7537.46</v>
      </c>
      <c r="S3025" s="2">
        <v>0</v>
      </c>
      <c r="T3025" s="2" t="s">
        <v>44</v>
      </c>
    </row>
    <row r="3026" spans="1:20" x14ac:dyDescent="0.25">
      <c r="A3026" s="2" t="s">
        <v>13</v>
      </c>
      <c r="B3026" s="2" t="s">
        <v>37</v>
      </c>
      <c r="C3026" s="2">
        <v>82019</v>
      </c>
      <c r="D3026" s="11">
        <v>44606</v>
      </c>
      <c r="E3026" s="2" t="s">
        <v>318</v>
      </c>
      <c r="F3026" s="2" t="s">
        <v>319</v>
      </c>
      <c r="G3026" s="2" t="s">
        <v>3720</v>
      </c>
      <c r="H3026" s="2" t="s">
        <v>41</v>
      </c>
      <c r="I3026" s="11">
        <v>43706</v>
      </c>
      <c r="J3026" s="2">
        <v>73097</v>
      </c>
      <c r="K3026" s="2" t="s">
        <v>42</v>
      </c>
      <c r="L3026" s="2" t="s">
        <v>43</v>
      </c>
      <c r="M3026" s="2">
        <v>18</v>
      </c>
      <c r="N3026" s="2">
        <v>61946.720000000001</v>
      </c>
      <c r="O3026" s="2">
        <v>0</v>
      </c>
      <c r="P3026" s="2">
        <v>5575.2</v>
      </c>
      <c r="Q3026" s="2">
        <v>5575.2</v>
      </c>
      <c r="R3026" s="2">
        <v>11150.4</v>
      </c>
      <c r="S3026" s="2">
        <v>0</v>
      </c>
      <c r="T3026" s="2" t="s">
        <v>44</v>
      </c>
    </row>
    <row r="3027" spans="1:20" x14ac:dyDescent="0.25">
      <c r="A3027" s="2" t="s">
        <v>13</v>
      </c>
      <c r="B3027" s="2" t="s">
        <v>37</v>
      </c>
      <c r="C3027" s="2">
        <v>82019</v>
      </c>
      <c r="D3027" s="11">
        <v>44606</v>
      </c>
      <c r="E3027" s="2" t="s">
        <v>318</v>
      </c>
      <c r="F3027" s="2" t="s">
        <v>319</v>
      </c>
      <c r="G3027" s="2" t="s">
        <v>3721</v>
      </c>
      <c r="H3027" s="2" t="s">
        <v>41</v>
      </c>
      <c r="I3027" s="11">
        <v>43706</v>
      </c>
      <c r="J3027" s="2">
        <v>297579</v>
      </c>
      <c r="K3027" s="2" t="s">
        <v>42</v>
      </c>
      <c r="L3027" s="2" t="s">
        <v>43</v>
      </c>
      <c r="M3027" s="2">
        <v>18</v>
      </c>
      <c r="N3027" s="2">
        <v>252186</v>
      </c>
      <c r="O3027" s="2">
        <v>0</v>
      </c>
      <c r="P3027" s="2">
        <v>22696.74</v>
      </c>
      <c r="Q3027" s="2">
        <v>22696.74</v>
      </c>
      <c r="R3027" s="2">
        <v>45393.48</v>
      </c>
      <c r="S3027" s="2">
        <v>0</v>
      </c>
      <c r="T3027" s="2" t="s">
        <v>44</v>
      </c>
    </row>
    <row r="3028" spans="1:20" x14ac:dyDescent="0.25">
      <c r="A3028" s="2" t="s">
        <v>13</v>
      </c>
      <c r="B3028" s="2" t="s">
        <v>37</v>
      </c>
      <c r="C3028" s="2">
        <v>82019</v>
      </c>
      <c r="D3028" s="11">
        <v>44606</v>
      </c>
      <c r="E3028" s="2" t="s">
        <v>318</v>
      </c>
      <c r="F3028" s="2" t="s">
        <v>319</v>
      </c>
      <c r="G3028" s="2" t="s">
        <v>3722</v>
      </c>
      <c r="H3028" s="2" t="s">
        <v>41</v>
      </c>
      <c r="I3028" s="11">
        <v>43706</v>
      </c>
      <c r="J3028" s="2">
        <v>70009</v>
      </c>
      <c r="K3028" s="2" t="s">
        <v>42</v>
      </c>
      <c r="L3028" s="2" t="s">
        <v>43</v>
      </c>
      <c r="M3028" s="2">
        <v>18</v>
      </c>
      <c r="N3028" s="2">
        <v>59329.35</v>
      </c>
      <c r="O3028" s="2">
        <v>0</v>
      </c>
      <c r="P3028" s="2">
        <v>5339.64</v>
      </c>
      <c r="Q3028" s="2">
        <v>5339.64</v>
      </c>
      <c r="R3028" s="2">
        <v>10679.28</v>
      </c>
      <c r="S3028" s="2">
        <v>0</v>
      </c>
      <c r="T3028" s="2" t="s">
        <v>44</v>
      </c>
    </row>
    <row r="3029" spans="1:20" x14ac:dyDescent="0.25">
      <c r="A3029" s="2" t="s">
        <v>13</v>
      </c>
      <c r="B3029" s="2" t="s">
        <v>37</v>
      </c>
      <c r="C3029" s="2">
        <v>82019</v>
      </c>
      <c r="D3029" s="11">
        <v>44606</v>
      </c>
      <c r="E3029" s="2" t="s">
        <v>318</v>
      </c>
      <c r="F3029" s="2" t="s">
        <v>319</v>
      </c>
      <c r="G3029" s="2" t="s">
        <v>3723</v>
      </c>
      <c r="H3029" s="2" t="s">
        <v>41</v>
      </c>
      <c r="I3029" s="11">
        <v>43707</v>
      </c>
      <c r="J3029" s="2">
        <v>12395</v>
      </c>
      <c r="K3029" s="2" t="s">
        <v>42</v>
      </c>
      <c r="L3029" s="2" t="s">
        <v>43</v>
      </c>
      <c r="M3029" s="2">
        <v>18</v>
      </c>
      <c r="N3029" s="2">
        <v>10504.2</v>
      </c>
      <c r="O3029" s="2">
        <v>0</v>
      </c>
      <c r="P3029" s="2">
        <v>945.38</v>
      </c>
      <c r="Q3029" s="2">
        <v>945.38</v>
      </c>
      <c r="R3029" s="2">
        <v>1890.76</v>
      </c>
      <c r="S3029" s="2">
        <v>0</v>
      </c>
      <c r="T3029" s="2" t="s">
        <v>44</v>
      </c>
    </row>
    <row r="3030" spans="1:20" x14ac:dyDescent="0.25">
      <c r="A3030" s="2" t="s">
        <v>13</v>
      </c>
      <c r="B3030" s="2" t="s">
        <v>37</v>
      </c>
      <c r="C3030" s="2">
        <v>82019</v>
      </c>
      <c r="D3030" s="11">
        <v>44606</v>
      </c>
      <c r="E3030" s="2" t="s">
        <v>318</v>
      </c>
      <c r="F3030" s="2" t="s">
        <v>319</v>
      </c>
      <c r="G3030" s="2" t="s">
        <v>3724</v>
      </c>
      <c r="H3030" s="2" t="s">
        <v>41</v>
      </c>
      <c r="I3030" s="11">
        <v>43707</v>
      </c>
      <c r="J3030" s="2">
        <v>46084</v>
      </c>
      <c r="K3030" s="2" t="s">
        <v>42</v>
      </c>
      <c r="L3030" s="2" t="s">
        <v>43</v>
      </c>
      <c r="M3030" s="2">
        <v>18</v>
      </c>
      <c r="N3030" s="2">
        <v>39054.400000000001</v>
      </c>
      <c r="O3030" s="2">
        <v>0</v>
      </c>
      <c r="P3030" s="2">
        <v>3514.9</v>
      </c>
      <c r="Q3030" s="2">
        <v>3514.9</v>
      </c>
      <c r="R3030" s="2">
        <v>7029.8</v>
      </c>
      <c r="S3030" s="2">
        <v>0</v>
      </c>
      <c r="T3030" s="2" t="s">
        <v>44</v>
      </c>
    </row>
    <row r="3031" spans="1:20" x14ac:dyDescent="0.25">
      <c r="A3031" s="2" t="s">
        <v>13</v>
      </c>
      <c r="B3031" s="2" t="s">
        <v>37</v>
      </c>
      <c r="C3031" s="2">
        <v>82019</v>
      </c>
      <c r="D3031" s="11">
        <v>44606</v>
      </c>
      <c r="E3031" s="2" t="s">
        <v>345</v>
      </c>
      <c r="F3031" s="2" t="s">
        <v>346</v>
      </c>
      <c r="G3031" s="2" t="s">
        <v>3725</v>
      </c>
      <c r="H3031" s="2" t="s">
        <v>41</v>
      </c>
      <c r="I3031" s="11">
        <v>43700</v>
      </c>
      <c r="J3031" s="2">
        <v>2240.3000000000002</v>
      </c>
      <c r="K3031" s="2" t="s">
        <v>42</v>
      </c>
      <c r="L3031" s="2" t="s">
        <v>43</v>
      </c>
      <c r="M3031" s="2">
        <v>18</v>
      </c>
      <c r="N3031" s="2">
        <v>1898.56</v>
      </c>
      <c r="O3031" s="2">
        <v>0</v>
      </c>
      <c r="P3031" s="2">
        <v>170.87</v>
      </c>
      <c r="Q3031" s="2">
        <v>170.87</v>
      </c>
      <c r="R3031" s="2">
        <v>341.74</v>
      </c>
      <c r="S3031" s="2">
        <v>0</v>
      </c>
      <c r="T3031" s="2" t="s">
        <v>44</v>
      </c>
    </row>
    <row r="3032" spans="1:20" x14ac:dyDescent="0.25">
      <c r="A3032" s="2" t="s">
        <v>13</v>
      </c>
      <c r="B3032" s="2" t="s">
        <v>37</v>
      </c>
      <c r="C3032" s="2">
        <v>82019</v>
      </c>
      <c r="D3032" s="11">
        <v>44606</v>
      </c>
      <c r="E3032" s="2" t="s">
        <v>345</v>
      </c>
      <c r="F3032" s="2" t="s">
        <v>346</v>
      </c>
      <c r="G3032" s="2" t="s">
        <v>3726</v>
      </c>
      <c r="H3032" s="2" t="s">
        <v>41</v>
      </c>
      <c r="I3032" s="11">
        <v>43701</v>
      </c>
      <c r="J3032" s="2">
        <v>3360.16</v>
      </c>
      <c r="K3032" s="2" t="s">
        <v>42</v>
      </c>
      <c r="L3032" s="2" t="s">
        <v>43</v>
      </c>
      <c r="M3032" s="2">
        <v>18</v>
      </c>
      <c r="N3032" s="2">
        <v>2847.6</v>
      </c>
      <c r="O3032" s="2">
        <v>0</v>
      </c>
      <c r="P3032" s="2">
        <v>256.27999999999997</v>
      </c>
      <c r="Q3032" s="2">
        <v>256.27999999999997</v>
      </c>
      <c r="R3032" s="2">
        <v>512.55999999999995</v>
      </c>
      <c r="S3032" s="2">
        <v>0</v>
      </c>
      <c r="T3032" s="2" t="s">
        <v>44</v>
      </c>
    </row>
    <row r="3033" spans="1:20" x14ac:dyDescent="0.25">
      <c r="A3033" s="2" t="s">
        <v>13</v>
      </c>
      <c r="B3033" s="2" t="s">
        <v>37</v>
      </c>
      <c r="C3033" s="2">
        <v>82019</v>
      </c>
      <c r="D3033" s="11">
        <v>44606</v>
      </c>
      <c r="E3033" s="2" t="s">
        <v>672</v>
      </c>
      <c r="F3033" s="2" t="s">
        <v>673</v>
      </c>
      <c r="G3033" s="2" t="s">
        <v>3727</v>
      </c>
      <c r="H3033" s="2" t="s">
        <v>41</v>
      </c>
      <c r="I3033" s="11">
        <v>43694</v>
      </c>
      <c r="J3033" s="2">
        <v>8142</v>
      </c>
      <c r="K3033" s="2" t="s">
        <v>42</v>
      </c>
      <c r="L3033" s="2" t="s">
        <v>43</v>
      </c>
      <c r="M3033" s="2">
        <v>18</v>
      </c>
      <c r="N3033" s="2">
        <v>6900</v>
      </c>
      <c r="O3033" s="2">
        <v>0</v>
      </c>
      <c r="P3033" s="2">
        <v>621</v>
      </c>
      <c r="Q3033" s="2">
        <v>621</v>
      </c>
      <c r="R3033" s="2">
        <v>1242</v>
      </c>
      <c r="S3033" s="2">
        <v>0</v>
      </c>
      <c r="T3033" s="2" t="s">
        <v>44</v>
      </c>
    </row>
    <row r="3034" spans="1:20" x14ac:dyDescent="0.25">
      <c r="A3034" s="2" t="s">
        <v>13</v>
      </c>
      <c r="B3034" s="2" t="s">
        <v>37</v>
      </c>
      <c r="C3034" s="2">
        <v>82019</v>
      </c>
      <c r="D3034" s="11">
        <v>44606</v>
      </c>
      <c r="E3034" s="2" t="s">
        <v>672</v>
      </c>
      <c r="F3034" s="2" t="s">
        <v>673</v>
      </c>
      <c r="G3034" s="2" t="s">
        <v>1388</v>
      </c>
      <c r="H3034" s="2" t="s">
        <v>41</v>
      </c>
      <c r="I3034" s="11">
        <v>43707</v>
      </c>
      <c r="J3034" s="2">
        <v>5546</v>
      </c>
      <c r="K3034" s="2" t="s">
        <v>42</v>
      </c>
      <c r="L3034" s="2" t="s">
        <v>43</v>
      </c>
      <c r="M3034" s="2">
        <v>18</v>
      </c>
      <c r="N3034" s="2">
        <v>4700</v>
      </c>
      <c r="O3034" s="2">
        <v>0</v>
      </c>
      <c r="P3034" s="2">
        <v>423</v>
      </c>
      <c r="Q3034" s="2">
        <v>423</v>
      </c>
      <c r="R3034" s="2">
        <v>846</v>
      </c>
      <c r="S3034" s="2">
        <v>0</v>
      </c>
      <c r="T3034" s="2" t="s">
        <v>44</v>
      </c>
    </row>
    <row r="3035" spans="1:20" x14ac:dyDescent="0.25">
      <c r="A3035" s="2" t="s">
        <v>13</v>
      </c>
      <c r="B3035" s="2" t="s">
        <v>37</v>
      </c>
      <c r="C3035" s="2">
        <v>82019</v>
      </c>
      <c r="D3035" s="11">
        <v>44606</v>
      </c>
      <c r="E3035" s="2" t="s">
        <v>351</v>
      </c>
      <c r="F3035" s="2" t="s">
        <v>352</v>
      </c>
      <c r="G3035" s="2" t="s">
        <v>3728</v>
      </c>
      <c r="H3035" s="2" t="s">
        <v>41</v>
      </c>
      <c r="I3035" s="11">
        <v>43686</v>
      </c>
      <c r="J3035" s="2">
        <v>18428.060000000001</v>
      </c>
      <c r="K3035" s="2" t="s">
        <v>42</v>
      </c>
      <c r="L3035" s="2" t="s">
        <v>43</v>
      </c>
      <c r="M3035" s="2">
        <v>18</v>
      </c>
      <c r="N3035" s="2">
        <v>15617.02</v>
      </c>
      <c r="O3035" s="2">
        <v>0</v>
      </c>
      <c r="P3035" s="2">
        <v>1405.52</v>
      </c>
      <c r="Q3035" s="2">
        <v>1405.52</v>
      </c>
      <c r="R3035" s="2">
        <v>2811.04</v>
      </c>
      <c r="S3035" s="2">
        <v>0</v>
      </c>
      <c r="T3035" s="2" t="s">
        <v>44</v>
      </c>
    </row>
    <row r="3036" spans="1:20" x14ac:dyDescent="0.25">
      <c r="A3036" s="2" t="s">
        <v>13</v>
      </c>
      <c r="B3036" s="2" t="s">
        <v>37</v>
      </c>
      <c r="C3036" s="2">
        <v>82019</v>
      </c>
      <c r="D3036" s="11">
        <v>44606</v>
      </c>
      <c r="E3036" s="2" t="s">
        <v>351</v>
      </c>
      <c r="F3036" s="2" t="s">
        <v>352</v>
      </c>
      <c r="G3036" s="2" t="s">
        <v>3729</v>
      </c>
      <c r="H3036" s="2" t="s">
        <v>41</v>
      </c>
      <c r="I3036" s="11">
        <v>43686</v>
      </c>
      <c r="J3036" s="2">
        <v>18428.060000000001</v>
      </c>
      <c r="K3036" s="2" t="s">
        <v>42</v>
      </c>
      <c r="L3036" s="2" t="s">
        <v>43</v>
      </c>
      <c r="M3036" s="2">
        <v>18</v>
      </c>
      <c r="N3036" s="2">
        <v>15617.02</v>
      </c>
      <c r="O3036" s="2">
        <v>0</v>
      </c>
      <c r="P3036" s="2">
        <v>1405.52</v>
      </c>
      <c r="Q3036" s="2">
        <v>1405.52</v>
      </c>
      <c r="R3036" s="2">
        <v>2811.04</v>
      </c>
      <c r="S3036" s="2">
        <v>0</v>
      </c>
      <c r="T3036" s="2" t="s">
        <v>44</v>
      </c>
    </row>
    <row r="3037" spans="1:20" x14ac:dyDescent="0.25">
      <c r="A3037" s="2" t="s">
        <v>13</v>
      </c>
      <c r="B3037" s="2" t="s">
        <v>37</v>
      </c>
      <c r="C3037" s="2">
        <v>82019</v>
      </c>
      <c r="D3037" s="11">
        <v>44606</v>
      </c>
      <c r="E3037" s="2" t="s">
        <v>351</v>
      </c>
      <c r="F3037" s="2" t="s">
        <v>352</v>
      </c>
      <c r="G3037" s="2" t="s">
        <v>3730</v>
      </c>
      <c r="H3037" s="2" t="s">
        <v>41</v>
      </c>
      <c r="I3037" s="11">
        <v>43698</v>
      </c>
      <c r="J3037" s="2">
        <v>18968.09</v>
      </c>
      <c r="K3037" s="2" t="s">
        <v>42</v>
      </c>
      <c r="L3037" s="2" t="s">
        <v>43</v>
      </c>
      <c r="M3037" s="2">
        <v>18</v>
      </c>
      <c r="N3037" s="2">
        <v>16074.67</v>
      </c>
      <c r="O3037" s="2">
        <v>0</v>
      </c>
      <c r="P3037" s="2">
        <v>1446.71</v>
      </c>
      <c r="Q3037" s="2">
        <v>1446.71</v>
      </c>
      <c r="R3037" s="2">
        <v>2893.42</v>
      </c>
      <c r="S3037" s="2">
        <v>0</v>
      </c>
      <c r="T3037" s="2" t="s">
        <v>44</v>
      </c>
    </row>
    <row r="3038" spans="1:20" x14ac:dyDescent="0.25">
      <c r="A3038" s="2" t="s">
        <v>13</v>
      </c>
      <c r="B3038" s="2" t="s">
        <v>37</v>
      </c>
      <c r="C3038" s="2">
        <v>82019</v>
      </c>
      <c r="D3038" s="11">
        <v>44606</v>
      </c>
      <c r="E3038" s="2" t="s">
        <v>351</v>
      </c>
      <c r="F3038" s="2" t="s">
        <v>352</v>
      </c>
      <c r="G3038" s="2" t="s">
        <v>3731</v>
      </c>
      <c r="H3038" s="2" t="s">
        <v>41</v>
      </c>
      <c r="I3038" s="11">
        <v>43698</v>
      </c>
      <c r="J3038" s="2">
        <v>18968.09</v>
      </c>
      <c r="K3038" s="2" t="s">
        <v>42</v>
      </c>
      <c r="L3038" s="2" t="s">
        <v>43</v>
      </c>
      <c r="M3038" s="2">
        <v>18</v>
      </c>
      <c r="N3038" s="2">
        <v>16074.67</v>
      </c>
      <c r="O3038" s="2">
        <v>0</v>
      </c>
      <c r="P3038" s="2">
        <v>1446.71</v>
      </c>
      <c r="Q3038" s="2">
        <v>1446.71</v>
      </c>
      <c r="R3038" s="2">
        <v>2893.42</v>
      </c>
      <c r="S3038" s="2">
        <v>0</v>
      </c>
      <c r="T3038" s="2" t="s">
        <v>44</v>
      </c>
    </row>
    <row r="3039" spans="1:20" x14ac:dyDescent="0.25">
      <c r="A3039" s="2" t="s">
        <v>13</v>
      </c>
      <c r="B3039" s="2" t="s">
        <v>37</v>
      </c>
      <c r="C3039" s="2">
        <v>82019</v>
      </c>
      <c r="D3039" s="11">
        <v>44606</v>
      </c>
      <c r="E3039" s="2" t="s">
        <v>3732</v>
      </c>
      <c r="F3039" s="2" t="s">
        <v>3479</v>
      </c>
      <c r="G3039" s="2" t="s">
        <v>3733</v>
      </c>
      <c r="H3039" s="2" t="s">
        <v>41</v>
      </c>
      <c r="I3039" s="11">
        <v>43704</v>
      </c>
      <c r="J3039" s="2">
        <v>177000</v>
      </c>
      <c r="K3039" s="2" t="s">
        <v>42</v>
      </c>
      <c r="L3039" s="2" t="s">
        <v>43</v>
      </c>
      <c r="M3039" s="2">
        <v>18</v>
      </c>
      <c r="N3039" s="2">
        <v>150000</v>
      </c>
      <c r="O3039" s="2">
        <v>27000</v>
      </c>
      <c r="P3039" s="2">
        <v>0</v>
      </c>
      <c r="Q3039" s="2">
        <v>0</v>
      </c>
      <c r="R3039" s="2">
        <v>27000</v>
      </c>
      <c r="S3039" s="2">
        <v>0</v>
      </c>
      <c r="T3039" s="2" t="s">
        <v>44</v>
      </c>
    </row>
    <row r="3040" spans="1:20" x14ac:dyDescent="0.25">
      <c r="A3040" s="2" t="s">
        <v>13</v>
      </c>
      <c r="B3040" s="2" t="s">
        <v>37</v>
      </c>
      <c r="C3040" s="2">
        <v>82019</v>
      </c>
      <c r="D3040" s="11">
        <v>44606</v>
      </c>
      <c r="E3040" s="2" t="s">
        <v>355</v>
      </c>
      <c r="F3040" s="2" t="s">
        <v>356</v>
      </c>
      <c r="G3040" s="2" t="s">
        <v>3734</v>
      </c>
      <c r="H3040" s="2" t="s">
        <v>41</v>
      </c>
      <c r="I3040" s="11">
        <v>43700</v>
      </c>
      <c r="J3040" s="2">
        <v>26097</v>
      </c>
      <c r="K3040" s="2" t="s">
        <v>42</v>
      </c>
      <c r="L3040" s="2" t="s">
        <v>43</v>
      </c>
      <c r="M3040" s="2">
        <v>12</v>
      </c>
      <c r="N3040" s="2">
        <v>9400</v>
      </c>
      <c r="O3040" s="2">
        <v>0</v>
      </c>
      <c r="P3040" s="2">
        <v>564</v>
      </c>
      <c r="Q3040" s="2">
        <v>564</v>
      </c>
      <c r="R3040" s="2">
        <v>1128</v>
      </c>
      <c r="S3040" s="2">
        <v>0</v>
      </c>
      <c r="T3040" s="2" t="s">
        <v>44</v>
      </c>
    </row>
    <row r="3041" spans="1:20" x14ac:dyDescent="0.25">
      <c r="A3041" s="2" t="s">
        <v>13</v>
      </c>
      <c r="B3041" s="2" t="s">
        <v>37</v>
      </c>
      <c r="C3041" s="2">
        <v>82019</v>
      </c>
      <c r="D3041" s="11">
        <v>44606</v>
      </c>
      <c r="E3041" s="2" t="s">
        <v>355</v>
      </c>
      <c r="F3041" s="2" t="s">
        <v>356</v>
      </c>
      <c r="G3041" s="2" t="s">
        <v>3734</v>
      </c>
      <c r="H3041" s="2" t="s">
        <v>41</v>
      </c>
      <c r="I3041" s="11">
        <v>43700</v>
      </c>
      <c r="J3041" s="2">
        <v>26097</v>
      </c>
      <c r="K3041" s="2" t="s">
        <v>42</v>
      </c>
      <c r="L3041" s="2" t="s">
        <v>43</v>
      </c>
      <c r="M3041" s="2">
        <v>18</v>
      </c>
      <c r="N3041" s="2">
        <v>13194</v>
      </c>
      <c r="O3041" s="2">
        <v>0</v>
      </c>
      <c r="P3041" s="2">
        <v>1187.46</v>
      </c>
      <c r="Q3041" s="2">
        <v>1187.46</v>
      </c>
      <c r="R3041" s="2">
        <v>2374.92</v>
      </c>
      <c r="S3041" s="2">
        <v>0</v>
      </c>
      <c r="T3041" s="2" t="s">
        <v>44</v>
      </c>
    </row>
    <row r="3042" spans="1:20" x14ac:dyDescent="0.25">
      <c r="A3042" s="2" t="s">
        <v>13</v>
      </c>
      <c r="B3042" s="2" t="s">
        <v>37</v>
      </c>
      <c r="C3042" s="2">
        <v>82019</v>
      </c>
      <c r="D3042" s="11">
        <v>44606</v>
      </c>
      <c r="E3042" s="2" t="s">
        <v>355</v>
      </c>
      <c r="F3042" s="2" t="s">
        <v>356</v>
      </c>
      <c r="G3042" s="2" t="s">
        <v>3735</v>
      </c>
      <c r="H3042" s="2" t="s">
        <v>41</v>
      </c>
      <c r="I3042" s="11">
        <v>43703</v>
      </c>
      <c r="J3042" s="2">
        <v>15732</v>
      </c>
      <c r="K3042" s="2" t="s">
        <v>42</v>
      </c>
      <c r="L3042" s="2" t="s">
        <v>43</v>
      </c>
      <c r="M3042" s="2">
        <v>12</v>
      </c>
      <c r="N3042" s="2">
        <v>10780</v>
      </c>
      <c r="O3042" s="2">
        <v>0</v>
      </c>
      <c r="P3042" s="2">
        <v>646.79999999999995</v>
      </c>
      <c r="Q3042" s="2">
        <v>646.79999999999995</v>
      </c>
      <c r="R3042" s="2">
        <v>1293.5999999999999</v>
      </c>
      <c r="S3042" s="2">
        <v>0</v>
      </c>
      <c r="T3042" s="2" t="s">
        <v>44</v>
      </c>
    </row>
    <row r="3043" spans="1:20" x14ac:dyDescent="0.25">
      <c r="A3043" s="2" t="s">
        <v>13</v>
      </c>
      <c r="B3043" s="2" t="s">
        <v>37</v>
      </c>
      <c r="C3043" s="2">
        <v>82019</v>
      </c>
      <c r="D3043" s="11">
        <v>44606</v>
      </c>
      <c r="E3043" s="2" t="s">
        <v>355</v>
      </c>
      <c r="F3043" s="2" t="s">
        <v>356</v>
      </c>
      <c r="G3043" s="2" t="s">
        <v>3735</v>
      </c>
      <c r="H3043" s="2" t="s">
        <v>41</v>
      </c>
      <c r="I3043" s="11">
        <v>43703</v>
      </c>
      <c r="J3043" s="2">
        <v>15732</v>
      </c>
      <c r="K3043" s="2" t="s">
        <v>42</v>
      </c>
      <c r="L3043" s="2" t="s">
        <v>43</v>
      </c>
      <c r="M3043" s="2">
        <v>18</v>
      </c>
      <c r="N3043" s="2">
        <v>3100</v>
      </c>
      <c r="O3043" s="2">
        <v>0</v>
      </c>
      <c r="P3043" s="2">
        <v>279</v>
      </c>
      <c r="Q3043" s="2">
        <v>279</v>
      </c>
      <c r="R3043" s="2">
        <v>558</v>
      </c>
      <c r="S3043" s="2">
        <v>0</v>
      </c>
      <c r="T3043" s="2" t="s">
        <v>44</v>
      </c>
    </row>
    <row r="3044" spans="1:20" x14ac:dyDescent="0.25">
      <c r="A3044" s="2" t="s">
        <v>13</v>
      </c>
      <c r="B3044" s="2" t="s">
        <v>37</v>
      </c>
      <c r="C3044" s="2">
        <v>82019</v>
      </c>
      <c r="D3044" s="11">
        <v>44606</v>
      </c>
      <c r="E3044" s="2" t="s">
        <v>355</v>
      </c>
      <c r="F3044" s="2" t="s">
        <v>356</v>
      </c>
      <c r="G3044" s="2" t="s">
        <v>3736</v>
      </c>
      <c r="H3044" s="2" t="s">
        <v>41</v>
      </c>
      <c r="I3044" s="11">
        <v>43704</v>
      </c>
      <c r="J3044" s="2">
        <v>490</v>
      </c>
      <c r="K3044" s="2" t="s">
        <v>42</v>
      </c>
      <c r="L3044" s="2" t="s">
        <v>43</v>
      </c>
      <c r="M3044" s="2">
        <v>18</v>
      </c>
      <c r="N3044" s="2">
        <v>415</v>
      </c>
      <c r="O3044" s="2">
        <v>0</v>
      </c>
      <c r="P3044" s="2">
        <v>37.35</v>
      </c>
      <c r="Q3044" s="2">
        <v>37.35</v>
      </c>
      <c r="R3044" s="2">
        <v>74.7</v>
      </c>
      <c r="S3044" s="2">
        <v>0</v>
      </c>
      <c r="T3044" s="2" t="s">
        <v>44</v>
      </c>
    </row>
    <row r="3045" spans="1:20" x14ac:dyDescent="0.25">
      <c r="A3045" s="2" t="s">
        <v>13</v>
      </c>
      <c r="B3045" s="2" t="s">
        <v>37</v>
      </c>
      <c r="C3045" s="2">
        <v>82019</v>
      </c>
      <c r="D3045" s="11">
        <v>44606</v>
      </c>
      <c r="E3045" s="2" t="s">
        <v>355</v>
      </c>
      <c r="F3045" s="2" t="s">
        <v>356</v>
      </c>
      <c r="G3045" s="2" t="s">
        <v>3737</v>
      </c>
      <c r="H3045" s="2" t="s">
        <v>41</v>
      </c>
      <c r="I3045" s="11">
        <v>43707</v>
      </c>
      <c r="J3045" s="2">
        <v>5900</v>
      </c>
      <c r="K3045" s="2" t="s">
        <v>42</v>
      </c>
      <c r="L3045" s="2" t="s">
        <v>43</v>
      </c>
      <c r="M3045" s="2">
        <v>18</v>
      </c>
      <c r="N3045" s="2">
        <v>5000</v>
      </c>
      <c r="O3045" s="2">
        <v>0</v>
      </c>
      <c r="P3045" s="2">
        <v>450</v>
      </c>
      <c r="Q3045" s="2">
        <v>450</v>
      </c>
      <c r="R3045" s="2">
        <v>900</v>
      </c>
      <c r="S3045" s="2">
        <v>0</v>
      </c>
      <c r="T3045" s="2" t="s">
        <v>44</v>
      </c>
    </row>
    <row r="3046" spans="1:20" x14ac:dyDescent="0.25">
      <c r="A3046" s="2" t="s">
        <v>13</v>
      </c>
      <c r="B3046" s="2" t="s">
        <v>37</v>
      </c>
      <c r="C3046" s="2">
        <v>82019</v>
      </c>
      <c r="D3046" s="11">
        <v>44606</v>
      </c>
      <c r="E3046" s="2" t="s">
        <v>674</v>
      </c>
      <c r="F3046" s="2" t="s">
        <v>675</v>
      </c>
      <c r="G3046" s="2" t="s">
        <v>3738</v>
      </c>
      <c r="H3046" s="2" t="s">
        <v>41</v>
      </c>
      <c r="I3046" s="11">
        <v>43683</v>
      </c>
      <c r="J3046" s="2">
        <v>9912</v>
      </c>
      <c r="K3046" s="2" t="s">
        <v>42</v>
      </c>
      <c r="L3046" s="2" t="s">
        <v>43</v>
      </c>
      <c r="M3046" s="2">
        <v>18</v>
      </c>
      <c r="N3046" s="2">
        <v>8400</v>
      </c>
      <c r="O3046" s="2">
        <v>0</v>
      </c>
      <c r="P3046" s="2">
        <v>756</v>
      </c>
      <c r="Q3046" s="2">
        <v>756</v>
      </c>
      <c r="R3046" s="2">
        <v>1512</v>
      </c>
      <c r="S3046" s="2">
        <v>0</v>
      </c>
      <c r="T3046" s="2" t="s">
        <v>44</v>
      </c>
    </row>
    <row r="3047" spans="1:20" x14ac:dyDescent="0.25">
      <c r="A3047" s="2" t="s">
        <v>13</v>
      </c>
      <c r="B3047" s="2" t="s">
        <v>37</v>
      </c>
      <c r="C3047" s="2">
        <v>82019</v>
      </c>
      <c r="D3047" s="11">
        <v>44606</v>
      </c>
      <c r="E3047" s="2" t="s">
        <v>674</v>
      </c>
      <c r="F3047" s="2" t="s">
        <v>675</v>
      </c>
      <c r="G3047" s="2" t="s">
        <v>3739</v>
      </c>
      <c r="H3047" s="2" t="s">
        <v>41</v>
      </c>
      <c r="I3047" s="11">
        <v>43683</v>
      </c>
      <c r="J3047" s="2">
        <v>9912</v>
      </c>
      <c r="K3047" s="2" t="s">
        <v>42</v>
      </c>
      <c r="L3047" s="2" t="s">
        <v>43</v>
      </c>
      <c r="M3047" s="2">
        <v>18</v>
      </c>
      <c r="N3047" s="2">
        <v>8400</v>
      </c>
      <c r="O3047" s="2">
        <v>0</v>
      </c>
      <c r="P3047" s="2">
        <v>756</v>
      </c>
      <c r="Q3047" s="2">
        <v>756</v>
      </c>
      <c r="R3047" s="2">
        <v>1512</v>
      </c>
      <c r="S3047" s="2">
        <v>0</v>
      </c>
      <c r="T3047" s="2" t="s">
        <v>44</v>
      </c>
    </row>
    <row r="3048" spans="1:20" x14ac:dyDescent="0.25">
      <c r="A3048" s="2" t="s">
        <v>13</v>
      </c>
      <c r="B3048" s="2" t="s">
        <v>37</v>
      </c>
      <c r="C3048" s="2">
        <v>82019</v>
      </c>
      <c r="D3048" s="11">
        <v>44606</v>
      </c>
      <c r="E3048" s="2" t="s">
        <v>678</v>
      </c>
      <c r="F3048" s="2" t="s">
        <v>679</v>
      </c>
      <c r="G3048" s="2" t="s">
        <v>3740</v>
      </c>
      <c r="H3048" s="2" t="s">
        <v>41</v>
      </c>
      <c r="I3048" s="11">
        <v>43680</v>
      </c>
      <c r="J3048" s="2">
        <v>32450</v>
      </c>
      <c r="K3048" s="2" t="s">
        <v>42</v>
      </c>
      <c r="L3048" s="2" t="s">
        <v>43</v>
      </c>
      <c r="M3048" s="2">
        <v>18</v>
      </c>
      <c r="N3048" s="2">
        <v>27500</v>
      </c>
      <c r="O3048" s="2">
        <v>4950</v>
      </c>
      <c r="P3048" s="2">
        <v>0</v>
      </c>
      <c r="Q3048" s="2">
        <v>0</v>
      </c>
      <c r="R3048" s="2">
        <v>4950</v>
      </c>
      <c r="S3048" s="2">
        <v>0</v>
      </c>
      <c r="T3048" s="2" t="s">
        <v>44</v>
      </c>
    </row>
    <row r="3049" spans="1:20" x14ac:dyDescent="0.25">
      <c r="A3049" s="2" t="s">
        <v>13</v>
      </c>
      <c r="B3049" s="2" t="s">
        <v>37</v>
      </c>
      <c r="C3049" s="2">
        <v>82019</v>
      </c>
      <c r="D3049" s="11">
        <v>44606</v>
      </c>
      <c r="E3049" s="2" t="s">
        <v>384</v>
      </c>
      <c r="F3049" s="2" t="s">
        <v>385</v>
      </c>
      <c r="G3049" s="2" t="s">
        <v>3741</v>
      </c>
      <c r="H3049" s="2" t="s">
        <v>41</v>
      </c>
      <c r="I3049" s="11">
        <v>43691</v>
      </c>
      <c r="J3049" s="2">
        <v>21945</v>
      </c>
      <c r="K3049" s="2" t="s">
        <v>42</v>
      </c>
      <c r="L3049" s="2" t="s">
        <v>43</v>
      </c>
      <c r="M3049" s="2">
        <v>18</v>
      </c>
      <c r="N3049" s="2">
        <v>18597.5</v>
      </c>
      <c r="O3049" s="2">
        <v>0</v>
      </c>
      <c r="P3049" s="2">
        <v>1673.78</v>
      </c>
      <c r="Q3049" s="2">
        <v>1673.78</v>
      </c>
      <c r="R3049" s="2">
        <v>3347.56</v>
      </c>
      <c r="S3049" s="2">
        <v>0</v>
      </c>
      <c r="T3049" s="2" t="s">
        <v>44</v>
      </c>
    </row>
    <row r="3050" spans="1:20" x14ac:dyDescent="0.25">
      <c r="A3050" s="2" t="s">
        <v>13</v>
      </c>
      <c r="B3050" s="2" t="s">
        <v>37</v>
      </c>
      <c r="C3050" s="2">
        <v>82019</v>
      </c>
      <c r="D3050" s="11">
        <v>44606</v>
      </c>
      <c r="E3050" s="2" t="s">
        <v>384</v>
      </c>
      <c r="F3050" s="2" t="s">
        <v>385</v>
      </c>
      <c r="G3050" s="2" t="s">
        <v>3742</v>
      </c>
      <c r="H3050" s="2" t="s">
        <v>41</v>
      </c>
      <c r="I3050" s="11">
        <v>43696</v>
      </c>
      <c r="J3050" s="2">
        <v>12178</v>
      </c>
      <c r="K3050" s="2" t="s">
        <v>42</v>
      </c>
      <c r="L3050" s="2" t="s">
        <v>43</v>
      </c>
      <c r="M3050" s="2">
        <v>18</v>
      </c>
      <c r="N3050" s="2">
        <v>10320</v>
      </c>
      <c r="O3050" s="2">
        <v>0</v>
      </c>
      <c r="P3050" s="2">
        <v>928.8</v>
      </c>
      <c r="Q3050" s="2">
        <v>928.8</v>
      </c>
      <c r="R3050" s="2">
        <v>1857.6</v>
      </c>
      <c r="S3050" s="2">
        <v>0</v>
      </c>
      <c r="T3050" s="2" t="s">
        <v>44</v>
      </c>
    </row>
    <row r="3051" spans="1:20" x14ac:dyDescent="0.25">
      <c r="A3051" s="2" t="s">
        <v>13</v>
      </c>
      <c r="B3051" s="2" t="s">
        <v>37</v>
      </c>
      <c r="C3051" s="2">
        <v>82019</v>
      </c>
      <c r="D3051" s="11">
        <v>44606</v>
      </c>
      <c r="E3051" s="2" t="s">
        <v>384</v>
      </c>
      <c r="F3051" s="2" t="s">
        <v>385</v>
      </c>
      <c r="G3051" s="2" t="s">
        <v>3743</v>
      </c>
      <c r="H3051" s="2" t="s">
        <v>41</v>
      </c>
      <c r="I3051" s="11">
        <v>43696</v>
      </c>
      <c r="J3051" s="2">
        <v>5330</v>
      </c>
      <c r="K3051" s="2" t="s">
        <v>42</v>
      </c>
      <c r="L3051" s="2" t="s">
        <v>43</v>
      </c>
      <c r="M3051" s="2">
        <v>18</v>
      </c>
      <c r="N3051" s="2">
        <v>4516.5</v>
      </c>
      <c r="O3051" s="2">
        <v>0</v>
      </c>
      <c r="P3051" s="2">
        <v>406.49</v>
      </c>
      <c r="Q3051" s="2">
        <v>406.49</v>
      </c>
      <c r="R3051" s="2">
        <v>812.98</v>
      </c>
      <c r="S3051" s="2">
        <v>0</v>
      </c>
      <c r="T3051" s="2" t="s">
        <v>44</v>
      </c>
    </row>
    <row r="3052" spans="1:20" x14ac:dyDescent="0.25">
      <c r="A3052" s="2" t="s">
        <v>13</v>
      </c>
      <c r="B3052" s="2" t="s">
        <v>37</v>
      </c>
      <c r="C3052" s="2">
        <v>82019</v>
      </c>
      <c r="D3052" s="11">
        <v>44606</v>
      </c>
      <c r="E3052" s="2" t="s">
        <v>384</v>
      </c>
      <c r="F3052" s="2" t="s">
        <v>385</v>
      </c>
      <c r="G3052" s="2" t="s">
        <v>3744</v>
      </c>
      <c r="H3052" s="2" t="s">
        <v>41</v>
      </c>
      <c r="I3052" s="11">
        <v>43696</v>
      </c>
      <c r="J3052" s="2">
        <v>3271</v>
      </c>
      <c r="K3052" s="2" t="s">
        <v>42</v>
      </c>
      <c r="L3052" s="2" t="s">
        <v>43</v>
      </c>
      <c r="M3052" s="2">
        <v>18</v>
      </c>
      <c r="N3052" s="2">
        <v>2772</v>
      </c>
      <c r="O3052" s="2">
        <v>0</v>
      </c>
      <c r="P3052" s="2">
        <v>249.48</v>
      </c>
      <c r="Q3052" s="2">
        <v>249.48</v>
      </c>
      <c r="R3052" s="2">
        <v>498.96</v>
      </c>
      <c r="S3052" s="2">
        <v>0</v>
      </c>
      <c r="T3052" s="2" t="s">
        <v>44</v>
      </c>
    </row>
    <row r="3053" spans="1:20" x14ac:dyDescent="0.25">
      <c r="A3053" s="2" t="s">
        <v>13</v>
      </c>
      <c r="B3053" s="2" t="s">
        <v>37</v>
      </c>
      <c r="C3053" s="2">
        <v>82019</v>
      </c>
      <c r="D3053" s="11">
        <v>44606</v>
      </c>
      <c r="E3053" s="2" t="s">
        <v>384</v>
      </c>
      <c r="F3053" s="2" t="s">
        <v>385</v>
      </c>
      <c r="G3053" s="2" t="s">
        <v>3745</v>
      </c>
      <c r="H3053" s="2" t="s">
        <v>41</v>
      </c>
      <c r="I3053" s="11">
        <v>43697</v>
      </c>
      <c r="J3053" s="2">
        <v>8353</v>
      </c>
      <c r="K3053" s="2" t="s">
        <v>42</v>
      </c>
      <c r="L3053" s="2" t="s">
        <v>43</v>
      </c>
      <c r="M3053" s="2">
        <v>18</v>
      </c>
      <c r="N3053" s="2">
        <v>7078.5</v>
      </c>
      <c r="O3053" s="2">
        <v>0</v>
      </c>
      <c r="P3053" s="2">
        <v>637.07000000000005</v>
      </c>
      <c r="Q3053" s="2">
        <v>637.07000000000005</v>
      </c>
      <c r="R3053" s="2">
        <v>1274.1400000000001</v>
      </c>
      <c r="S3053" s="2">
        <v>0</v>
      </c>
      <c r="T3053" s="2" t="s">
        <v>44</v>
      </c>
    </row>
    <row r="3054" spans="1:20" x14ac:dyDescent="0.25">
      <c r="A3054" s="2" t="s">
        <v>13</v>
      </c>
      <c r="B3054" s="2" t="s">
        <v>37</v>
      </c>
      <c r="C3054" s="2">
        <v>82019</v>
      </c>
      <c r="D3054" s="11">
        <v>44606</v>
      </c>
      <c r="E3054" s="2" t="s">
        <v>1019</v>
      </c>
      <c r="F3054" s="2" t="s">
        <v>1020</v>
      </c>
      <c r="G3054" s="2" t="s">
        <v>3747</v>
      </c>
      <c r="H3054" s="2" t="s">
        <v>41</v>
      </c>
      <c r="I3054" s="11">
        <v>43685</v>
      </c>
      <c r="J3054" s="2">
        <v>18791.5</v>
      </c>
      <c r="K3054" s="2" t="s">
        <v>42</v>
      </c>
      <c r="L3054" s="2" t="s">
        <v>43</v>
      </c>
      <c r="M3054" s="2">
        <v>18</v>
      </c>
      <c r="N3054" s="2">
        <v>15925</v>
      </c>
      <c r="O3054" s="2">
        <v>2866.5</v>
      </c>
      <c r="P3054" s="2">
        <v>0</v>
      </c>
      <c r="Q3054" s="2">
        <v>0</v>
      </c>
      <c r="R3054" s="2">
        <v>2866.5</v>
      </c>
      <c r="S3054" s="2">
        <v>0</v>
      </c>
      <c r="T3054" s="2" t="s">
        <v>44</v>
      </c>
    </row>
    <row r="3055" spans="1:20" x14ac:dyDescent="0.25">
      <c r="A3055" s="2" t="s">
        <v>13</v>
      </c>
      <c r="B3055" s="2" t="s">
        <v>37</v>
      </c>
      <c r="C3055" s="2">
        <v>82019</v>
      </c>
      <c r="D3055" s="11">
        <v>44606</v>
      </c>
      <c r="E3055" s="2" t="s">
        <v>680</v>
      </c>
      <c r="F3055" s="2" t="s">
        <v>681</v>
      </c>
      <c r="G3055" s="2" t="s">
        <v>3748</v>
      </c>
      <c r="H3055" s="2" t="s">
        <v>41</v>
      </c>
      <c r="I3055" s="11">
        <v>43696</v>
      </c>
      <c r="J3055" s="2">
        <v>1320</v>
      </c>
      <c r="K3055" s="2" t="s">
        <v>42</v>
      </c>
      <c r="L3055" s="2" t="s">
        <v>43</v>
      </c>
      <c r="M3055" s="2">
        <v>18</v>
      </c>
      <c r="N3055" s="2">
        <v>1118</v>
      </c>
      <c r="O3055" s="2">
        <v>0</v>
      </c>
      <c r="P3055" s="2">
        <v>100.62</v>
      </c>
      <c r="Q3055" s="2">
        <v>100.62</v>
      </c>
      <c r="R3055" s="2">
        <v>201.24</v>
      </c>
      <c r="S3055" s="2">
        <v>0</v>
      </c>
      <c r="T3055" s="2" t="s">
        <v>44</v>
      </c>
    </row>
    <row r="3056" spans="1:20" x14ac:dyDescent="0.25">
      <c r="A3056" s="2" t="s">
        <v>13</v>
      </c>
      <c r="B3056" s="2" t="s">
        <v>37</v>
      </c>
      <c r="C3056" s="2">
        <v>82019</v>
      </c>
      <c r="D3056" s="11">
        <v>44606</v>
      </c>
      <c r="E3056" s="2" t="s">
        <v>3340</v>
      </c>
      <c r="F3056" s="2" t="s">
        <v>3341</v>
      </c>
      <c r="G3056" s="2" t="s">
        <v>3749</v>
      </c>
      <c r="H3056" s="2" t="s">
        <v>41</v>
      </c>
      <c r="I3056" s="11">
        <v>43680</v>
      </c>
      <c r="J3056" s="2">
        <v>11210</v>
      </c>
      <c r="K3056" s="2" t="s">
        <v>42</v>
      </c>
      <c r="L3056" s="2" t="s">
        <v>43</v>
      </c>
      <c r="M3056" s="2">
        <v>18</v>
      </c>
      <c r="N3056" s="2">
        <v>9500</v>
      </c>
      <c r="O3056" s="2">
        <v>0</v>
      </c>
      <c r="P3056" s="2">
        <v>855</v>
      </c>
      <c r="Q3056" s="2">
        <v>855</v>
      </c>
      <c r="R3056" s="2">
        <v>1710</v>
      </c>
      <c r="S3056" s="2">
        <v>0</v>
      </c>
      <c r="T3056" s="2" t="s">
        <v>43</v>
      </c>
    </row>
    <row r="3057" spans="1:20" x14ac:dyDescent="0.25">
      <c r="A3057" s="2" t="s">
        <v>13</v>
      </c>
      <c r="B3057" s="2" t="s">
        <v>37</v>
      </c>
      <c r="C3057" s="2">
        <v>82019</v>
      </c>
      <c r="D3057" s="11">
        <v>44606</v>
      </c>
      <c r="E3057" s="2" t="s">
        <v>3340</v>
      </c>
      <c r="F3057" s="2" t="s">
        <v>3341</v>
      </c>
      <c r="G3057" s="2" t="s">
        <v>3750</v>
      </c>
      <c r="H3057" s="2" t="s">
        <v>41</v>
      </c>
      <c r="I3057" s="11">
        <v>43687</v>
      </c>
      <c r="J3057" s="2">
        <v>2891</v>
      </c>
      <c r="K3057" s="2" t="s">
        <v>42</v>
      </c>
      <c r="L3057" s="2" t="s">
        <v>43</v>
      </c>
      <c r="M3057" s="2">
        <v>18</v>
      </c>
      <c r="N3057" s="2">
        <v>2450</v>
      </c>
      <c r="O3057" s="2">
        <v>0</v>
      </c>
      <c r="P3057" s="2">
        <v>220.5</v>
      </c>
      <c r="Q3057" s="2">
        <v>220.5</v>
      </c>
      <c r="R3057" s="2">
        <v>441</v>
      </c>
      <c r="S3057" s="2">
        <v>0</v>
      </c>
      <c r="T3057" s="2" t="s">
        <v>43</v>
      </c>
    </row>
    <row r="3058" spans="1:20" x14ac:dyDescent="0.25">
      <c r="A3058" s="2" t="s">
        <v>13</v>
      </c>
      <c r="B3058" s="2" t="s">
        <v>37</v>
      </c>
      <c r="C3058" s="2">
        <v>82019</v>
      </c>
      <c r="D3058" s="11">
        <v>44606</v>
      </c>
      <c r="E3058" s="2" t="s">
        <v>3340</v>
      </c>
      <c r="F3058" s="2" t="s">
        <v>3341</v>
      </c>
      <c r="G3058" s="2" t="s">
        <v>3751</v>
      </c>
      <c r="H3058" s="2" t="s">
        <v>41</v>
      </c>
      <c r="I3058" s="11">
        <v>43696</v>
      </c>
      <c r="J3058" s="2">
        <v>26786</v>
      </c>
      <c r="K3058" s="2" t="s">
        <v>42</v>
      </c>
      <c r="L3058" s="2" t="s">
        <v>43</v>
      </c>
      <c r="M3058" s="2">
        <v>18</v>
      </c>
      <c r="N3058" s="2">
        <v>22700</v>
      </c>
      <c r="O3058" s="2">
        <v>0</v>
      </c>
      <c r="P3058" s="2">
        <v>2043</v>
      </c>
      <c r="Q3058" s="2">
        <v>2043</v>
      </c>
      <c r="R3058" s="2">
        <v>4086</v>
      </c>
      <c r="S3058" s="2">
        <v>0</v>
      </c>
      <c r="T3058" s="2" t="s">
        <v>43</v>
      </c>
    </row>
    <row r="3059" spans="1:20" x14ac:dyDescent="0.25">
      <c r="A3059" s="2" t="s">
        <v>13</v>
      </c>
      <c r="B3059" s="2" t="s">
        <v>37</v>
      </c>
      <c r="C3059" s="2">
        <v>82019</v>
      </c>
      <c r="D3059" s="11">
        <v>44606</v>
      </c>
      <c r="E3059" s="2" t="s">
        <v>3340</v>
      </c>
      <c r="F3059" s="2" t="s">
        <v>3341</v>
      </c>
      <c r="G3059" s="2" t="s">
        <v>3752</v>
      </c>
      <c r="H3059" s="2" t="s">
        <v>41</v>
      </c>
      <c r="I3059" s="11">
        <v>43703</v>
      </c>
      <c r="J3059" s="2">
        <v>4153.6000000000004</v>
      </c>
      <c r="K3059" s="2" t="s">
        <v>42</v>
      </c>
      <c r="L3059" s="2" t="s">
        <v>43</v>
      </c>
      <c r="M3059" s="2">
        <v>18</v>
      </c>
      <c r="N3059" s="2">
        <v>3520</v>
      </c>
      <c r="O3059" s="2">
        <v>0</v>
      </c>
      <c r="P3059" s="2">
        <v>316.8</v>
      </c>
      <c r="Q3059" s="2">
        <v>316.8</v>
      </c>
      <c r="R3059" s="2">
        <v>633.6</v>
      </c>
      <c r="S3059" s="2">
        <v>0</v>
      </c>
      <c r="T3059" s="2" t="s">
        <v>43</v>
      </c>
    </row>
    <row r="3060" spans="1:20" x14ac:dyDescent="0.25">
      <c r="A3060" s="2" t="s">
        <v>13</v>
      </c>
      <c r="B3060" s="2" t="s">
        <v>37</v>
      </c>
      <c r="C3060" s="2">
        <v>82019</v>
      </c>
      <c r="D3060" s="11">
        <v>44606</v>
      </c>
      <c r="E3060" s="2" t="s">
        <v>399</v>
      </c>
      <c r="F3060" s="2" t="s">
        <v>400</v>
      </c>
      <c r="G3060" s="2" t="s">
        <v>3753</v>
      </c>
      <c r="H3060" s="2" t="s">
        <v>41</v>
      </c>
      <c r="I3060" s="11">
        <v>43680</v>
      </c>
      <c r="J3060" s="2">
        <v>2655</v>
      </c>
      <c r="K3060" s="2" t="s">
        <v>42</v>
      </c>
      <c r="L3060" s="2" t="s">
        <v>43</v>
      </c>
      <c r="M3060" s="2">
        <v>18</v>
      </c>
      <c r="N3060" s="2">
        <v>2250</v>
      </c>
      <c r="O3060" s="2">
        <v>0</v>
      </c>
      <c r="P3060" s="2">
        <v>202.5</v>
      </c>
      <c r="Q3060" s="2">
        <v>202.5</v>
      </c>
      <c r="R3060" s="2">
        <v>405</v>
      </c>
      <c r="S3060" s="2">
        <v>0</v>
      </c>
      <c r="T3060" s="2" t="s">
        <v>44</v>
      </c>
    </row>
    <row r="3061" spans="1:20" x14ac:dyDescent="0.25">
      <c r="A3061" s="2" t="s">
        <v>13</v>
      </c>
      <c r="B3061" s="2" t="s">
        <v>37</v>
      </c>
      <c r="C3061" s="2">
        <v>82019</v>
      </c>
      <c r="D3061" s="11">
        <v>44606</v>
      </c>
      <c r="E3061" s="2" t="s">
        <v>399</v>
      </c>
      <c r="F3061" s="2" t="s">
        <v>400</v>
      </c>
      <c r="G3061" s="2" t="s">
        <v>3754</v>
      </c>
      <c r="H3061" s="2" t="s">
        <v>41</v>
      </c>
      <c r="I3061" s="11">
        <v>43683</v>
      </c>
      <c r="J3061" s="2">
        <v>601</v>
      </c>
      <c r="K3061" s="2" t="s">
        <v>42</v>
      </c>
      <c r="L3061" s="2" t="s">
        <v>43</v>
      </c>
      <c r="M3061" s="2">
        <v>18</v>
      </c>
      <c r="N3061" s="2">
        <v>509</v>
      </c>
      <c r="O3061" s="2">
        <v>0</v>
      </c>
      <c r="P3061" s="2">
        <v>45.81</v>
      </c>
      <c r="Q3061" s="2">
        <v>45.81</v>
      </c>
      <c r="R3061" s="2">
        <v>91.62</v>
      </c>
      <c r="S3061" s="2">
        <v>0</v>
      </c>
      <c r="T3061" s="2" t="s">
        <v>44</v>
      </c>
    </row>
    <row r="3062" spans="1:20" x14ac:dyDescent="0.25">
      <c r="A3062" s="2" t="s">
        <v>13</v>
      </c>
      <c r="B3062" s="2" t="s">
        <v>37</v>
      </c>
      <c r="C3062" s="2">
        <v>82019</v>
      </c>
      <c r="D3062" s="11">
        <v>44606</v>
      </c>
      <c r="E3062" s="2" t="s">
        <v>399</v>
      </c>
      <c r="F3062" s="2" t="s">
        <v>400</v>
      </c>
      <c r="G3062" s="2" t="s">
        <v>3755</v>
      </c>
      <c r="H3062" s="2" t="s">
        <v>41</v>
      </c>
      <c r="I3062" s="11">
        <v>43685</v>
      </c>
      <c r="J3062" s="2">
        <v>1869</v>
      </c>
      <c r="K3062" s="2" t="s">
        <v>42</v>
      </c>
      <c r="L3062" s="2" t="s">
        <v>43</v>
      </c>
      <c r="M3062" s="2">
        <v>18</v>
      </c>
      <c r="N3062" s="2">
        <v>1584</v>
      </c>
      <c r="O3062" s="2">
        <v>0</v>
      </c>
      <c r="P3062" s="2">
        <v>142.56</v>
      </c>
      <c r="Q3062" s="2">
        <v>142.56</v>
      </c>
      <c r="R3062" s="2">
        <v>285.12</v>
      </c>
      <c r="S3062" s="2">
        <v>0</v>
      </c>
      <c r="T3062" s="2" t="s">
        <v>44</v>
      </c>
    </row>
    <row r="3063" spans="1:20" x14ac:dyDescent="0.25">
      <c r="A3063" s="2" t="s">
        <v>13</v>
      </c>
      <c r="B3063" s="2" t="s">
        <v>37</v>
      </c>
      <c r="C3063" s="2">
        <v>82019</v>
      </c>
      <c r="D3063" s="11">
        <v>44606</v>
      </c>
      <c r="E3063" s="2" t="s">
        <v>399</v>
      </c>
      <c r="F3063" s="2" t="s">
        <v>400</v>
      </c>
      <c r="G3063" s="2" t="s">
        <v>3756</v>
      </c>
      <c r="H3063" s="2" t="s">
        <v>41</v>
      </c>
      <c r="I3063" s="11">
        <v>43687</v>
      </c>
      <c r="J3063" s="2">
        <v>3262</v>
      </c>
      <c r="K3063" s="2" t="s">
        <v>42</v>
      </c>
      <c r="L3063" s="2" t="s">
        <v>43</v>
      </c>
      <c r="M3063" s="2">
        <v>12</v>
      </c>
      <c r="N3063" s="2">
        <v>700</v>
      </c>
      <c r="O3063" s="2">
        <v>0</v>
      </c>
      <c r="P3063" s="2">
        <v>42</v>
      </c>
      <c r="Q3063" s="2">
        <v>42</v>
      </c>
      <c r="R3063" s="2">
        <v>84</v>
      </c>
      <c r="S3063" s="2">
        <v>0</v>
      </c>
      <c r="T3063" s="2" t="s">
        <v>44</v>
      </c>
    </row>
    <row r="3064" spans="1:20" x14ac:dyDescent="0.25">
      <c r="A3064" s="2" t="s">
        <v>13</v>
      </c>
      <c r="B3064" s="2" t="s">
        <v>37</v>
      </c>
      <c r="C3064" s="2">
        <v>82019</v>
      </c>
      <c r="D3064" s="11">
        <v>44606</v>
      </c>
      <c r="E3064" s="2" t="s">
        <v>399</v>
      </c>
      <c r="F3064" s="2" t="s">
        <v>400</v>
      </c>
      <c r="G3064" s="2" t="s">
        <v>3756</v>
      </c>
      <c r="H3064" s="2" t="s">
        <v>41</v>
      </c>
      <c r="I3064" s="11">
        <v>43687</v>
      </c>
      <c r="J3064" s="2">
        <v>3262</v>
      </c>
      <c r="K3064" s="2" t="s">
        <v>42</v>
      </c>
      <c r="L3064" s="2" t="s">
        <v>43</v>
      </c>
      <c r="M3064" s="2">
        <v>18</v>
      </c>
      <c r="N3064" s="2">
        <v>2100</v>
      </c>
      <c r="O3064" s="2">
        <v>0</v>
      </c>
      <c r="P3064" s="2">
        <v>189</v>
      </c>
      <c r="Q3064" s="2">
        <v>189</v>
      </c>
      <c r="R3064" s="2">
        <v>378</v>
      </c>
      <c r="S3064" s="2">
        <v>0</v>
      </c>
      <c r="T3064" s="2" t="s">
        <v>44</v>
      </c>
    </row>
    <row r="3065" spans="1:20" x14ac:dyDescent="0.25">
      <c r="A3065" s="2" t="s">
        <v>13</v>
      </c>
      <c r="B3065" s="2" t="s">
        <v>37</v>
      </c>
      <c r="C3065" s="2">
        <v>82019</v>
      </c>
      <c r="D3065" s="11">
        <v>44606</v>
      </c>
      <c r="E3065" s="2" t="s">
        <v>399</v>
      </c>
      <c r="F3065" s="2" t="s">
        <v>400</v>
      </c>
      <c r="G3065" s="2" t="s">
        <v>3757</v>
      </c>
      <c r="H3065" s="2" t="s">
        <v>41</v>
      </c>
      <c r="I3065" s="11">
        <v>43694</v>
      </c>
      <c r="J3065" s="2">
        <v>153.4</v>
      </c>
      <c r="K3065" s="2" t="s">
        <v>42</v>
      </c>
      <c r="L3065" s="2" t="s">
        <v>43</v>
      </c>
      <c r="M3065" s="2">
        <v>18</v>
      </c>
      <c r="N3065" s="2">
        <v>130</v>
      </c>
      <c r="O3065" s="2">
        <v>0</v>
      </c>
      <c r="P3065" s="2">
        <v>11.7</v>
      </c>
      <c r="Q3065" s="2">
        <v>11.7</v>
      </c>
      <c r="R3065" s="2">
        <v>23.4</v>
      </c>
      <c r="S3065" s="2">
        <v>0</v>
      </c>
      <c r="T3065" s="2" t="s">
        <v>44</v>
      </c>
    </row>
    <row r="3066" spans="1:20" x14ac:dyDescent="0.25">
      <c r="A3066" s="2" t="s">
        <v>13</v>
      </c>
      <c r="B3066" s="2" t="s">
        <v>37</v>
      </c>
      <c r="C3066" s="2">
        <v>82019</v>
      </c>
      <c r="D3066" s="11">
        <v>44606</v>
      </c>
      <c r="E3066" s="2" t="s">
        <v>399</v>
      </c>
      <c r="F3066" s="2" t="s">
        <v>400</v>
      </c>
      <c r="G3066" s="2" t="s">
        <v>3758</v>
      </c>
      <c r="H3066" s="2" t="s">
        <v>41</v>
      </c>
      <c r="I3066" s="11">
        <v>43696</v>
      </c>
      <c r="J3066" s="2">
        <v>4565.3999999999996</v>
      </c>
      <c r="K3066" s="2" t="s">
        <v>42</v>
      </c>
      <c r="L3066" s="2" t="s">
        <v>43</v>
      </c>
      <c r="M3066" s="2">
        <v>18</v>
      </c>
      <c r="N3066" s="2">
        <v>3869</v>
      </c>
      <c r="O3066" s="2">
        <v>0</v>
      </c>
      <c r="P3066" s="2">
        <v>348.21</v>
      </c>
      <c r="Q3066" s="2">
        <v>348.21</v>
      </c>
      <c r="R3066" s="2">
        <v>696.42</v>
      </c>
      <c r="S3066" s="2">
        <v>0</v>
      </c>
      <c r="T3066" s="2" t="s">
        <v>44</v>
      </c>
    </row>
    <row r="3067" spans="1:20" x14ac:dyDescent="0.25">
      <c r="A3067" s="2" t="s">
        <v>13</v>
      </c>
      <c r="B3067" s="2" t="s">
        <v>37</v>
      </c>
      <c r="C3067" s="2">
        <v>82019</v>
      </c>
      <c r="D3067" s="11">
        <v>44606</v>
      </c>
      <c r="E3067" s="2" t="s">
        <v>399</v>
      </c>
      <c r="F3067" s="2" t="s">
        <v>400</v>
      </c>
      <c r="G3067" s="2" t="s">
        <v>3759</v>
      </c>
      <c r="H3067" s="2" t="s">
        <v>41</v>
      </c>
      <c r="I3067" s="11">
        <v>43701</v>
      </c>
      <c r="J3067" s="2">
        <v>33531</v>
      </c>
      <c r="K3067" s="2" t="s">
        <v>42</v>
      </c>
      <c r="L3067" s="2" t="s">
        <v>43</v>
      </c>
      <c r="M3067" s="2">
        <v>12</v>
      </c>
      <c r="N3067" s="2">
        <v>12670</v>
      </c>
      <c r="O3067" s="2">
        <v>0</v>
      </c>
      <c r="P3067" s="2">
        <v>760.2</v>
      </c>
      <c r="Q3067" s="2">
        <v>760.2</v>
      </c>
      <c r="R3067" s="2">
        <v>1520.4</v>
      </c>
      <c r="S3067" s="2">
        <v>0</v>
      </c>
      <c r="T3067" s="2" t="s">
        <v>44</v>
      </c>
    </row>
    <row r="3068" spans="1:20" x14ac:dyDescent="0.25">
      <c r="A3068" s="2" t="s">
        <v>13</v>
      </c>
      <c r="B3068" s="2" t="s">
        <v>37</v>
      </c>
      <c r="C3068" s="2">
        <v>82019</v>
      </c>
      <c r="D3068" s="11">
        <v>44606</v>
      </c>
      <c r="E3068" s="2" t="s">
        <v>399</v>
      </c>
      <c r="F3068" s="2" t="s">
        <v>400</v>
      </c>
      <c r="G3068" s="2" t="s">
        <v>3759</v>
      </c>
      <c r="H3068" s="2" t="s">
        <v>41</v>
      </c>
      <c r="I3068" s="11">
        <v>43701</v>
      </c>
      <c r="J3068" s="2">
        <v>33531</v>
      </c>
      <c r="K3068" s="2" t="s">
        <v>42</v>
      </c>
      <c r="L3068" s="2" t="s">
        <v>43</v>
      </c>
      <c r="M3068" s="2">
        <v>18</v>
      </c>
      <c r="N3068" s="2">
        <v>16391</v>
      </c>
      <c r="O3068" s="2">
        <v>0</v>
      </c>
      <c r="P3068" s="2">
        <v>1475.19</v>
      </c>
      <c r="Q3068" s="2">
        <v>1475.19</v>
      </c>
      <c r="R3068" s="2">
        <v>2950.38</v>
      </c>
      <c r="S3068" s="2">
        <v>0</v>
      </c>
      <c r="T3068" s="2" t="s">
        <v>44</v>
      </c>
    </row>
    <row r="3069" spans="1:20" x14ac:dyDescent="0.25">
      <c r="A3069" s="2" t="s">
        <v>13</v>
      </c>
      <c r="B3069" s="2" t="s">
        <v>37</v>
      </c>
      <c r="C3069" s="2">
        <v>82019</v>
      </c>
      <c r="D3069" s="11">
        <v>44606</v>
      </c>
      <c r="E3069" s="2" t="s">
        <v>399</v>
      </c>
      <c r="F3069" s="2" t="s">
        <v>400</v>
      </c>
      <c r="G3069" s="2" t="s">
        <v>3760</v>
      </c>
      <c r="H3069" s="2" t="s">
        <v>41</v>
      </c>
      <c r="I3069" s="11">
        <v>43703</v>
      </c>
      <c r="J3069" s="2">
        <v>885</v>
      </c>
      <c r="K3069" s="2" t="s">
        <v>42</v>
      </c>
      <c r="L3069" s="2" t="s">
        <v>43</v>
      </c>
      <c r="M3069" s="2">
        <v>18</v>
      </c>
      <c r="N3069" s="2">
        <v>750</v>
      </c>
      <c r="O3069" s="2">
        <v>0</v>
      </c>
      <c r="P3069" s="2">
        <v>67.5</v>
      </c>
      <c r="Q3069" s="2">
        <v>67.5</v>
      </c>
      <c r="R3069" s="2">
        <v>135</v>
      </c>
      <c r="S3069" s="2">
        <v>0</v>
      </c>
      <c r="T3069" s="2" t="s">
        <v>44</v>
      </c>
    </row>
    <row r="3070" spans="1:20" x14ac:dyDescent="0.25">
      <c r="A3070" s="2" t="s">
        <v>13</v>
      </c>
      <c r="B3070" s="2" t="s">
        <v>37</v>
      </c>
      <c r="C3070" s="2">
        <v>82019</v>
      </c>
      <c r="D3070" s="11">
        <v>44606</v>
      </c>
      <c r="E3070" s="2" t="s">
        <v>399</v>
      </c>
      <c r="F3070" s="2" t="s">
        <v>400</v>
      </c>
      <c r="G3070" s="2" t="s">
        <v>3761</v>
      </c>
      <c r="H3070" s="2" t="s">
        <v>41</v>
      </c>
      <c r="I3070" s="11">
        <v>43707</v>
      </c>
      <c r="J3070" s="2">
        <v>1669.7</v>
      </c>
      <c r="K3070" s="2" t="s">
        <v>42</v>
      </c>
      <c r="L3070" s="2" t="s">
        <v>43</v>
      </c>
      <c r="M3070" s="2">
        <v>18</v>
      </c>
      <c r="N3070" s="2">
        <v>1415</v>
      </c>
      <c r="O3070" s="2">
        <v>0</v>
      </c>
      <c r="P3070" s="2">
        <v>127.35</v>
      </c>
      <c r="Q3070" s="2">
        <v>127.35</v>
      </c>
      <c r="R3070" s="2">
        <v>254.7</v>
      </c>
      <c r="S3070" s="2">
        <v>0</v>
      </c>
      <c r="T3070" s="2" t="s">
        <v>44</v>
      </c>
    </row>
    <row r="3071" spans="1:20" x14ac:dyDescent="0.25">
      <c r="A3071" s="2" t="s">
        <v>13</v>
      </c>
      <c r="B3071" s="2" t="s">
        <v>37</v>
      </c>
      <c r="C3071" s="2">
        <v>82019</v>
      </c>
      <c r="D3071" s="11">
        <v>44606</v>
      </c>
      <c r="E3071" s="2" t="s">
        <v>399</v>
      </c>
      <c r="F3071" s="2" t="s">
        <v>400</v>
      </c>
      <c r="G3071" s="2" t="s">
        <v>3762</v>
      </c>
      <c r="H3071" s="2" t="s">
        <v>41</v>
      </c>
      <c r="I3071" s="11">
        <v>43707</v>
      </c>
      <c r="J3071" s="2">
        <v>1534</v>
      </c>
      <c r="K3071" s="2" t="s">
        <v>42</v>
      </c>
      <c r="L3071" s="2" t="s">
        <v>43</v>
      </c>
      <c r="M3071" s="2">
        <v>18</v>
      </c>
      <c r="N3071" s="2">
        <v>1300</v>
      </c>
      <c r="O3071" s="2">
        <v>0</v>
      </c>
      <c r="P3071" s="2">
        <v>117</v>
      </c>
      <c r="Q3071" s="2">
        <v>117</v>
      </c>
      <c r="R3071" s="2">
        <v>234</v>
      </c>
      <c r="S3071" s="2">
        <v>0</v>
      </c>
      <c r="T3071" s="2" t="s">
        <v>44</v>
      </c>
    </row>
    <row r="3072" spans="1:20" x14ac:dyDescent="0.25">
      <c r="A3072" s="2" t="s">
        <v>13</v>
      </c>
      <c r="B3072" s="2" t="s">
        <v>37</v>
      </c>
      <c r="C3072" s="2">
        <v>82019</v>
      </c>
      <c r="D3072" s="11">
        <v>44606</v>
      </c>
      <c r="E3072" s="2" t="s">
        <v>3763</v>
      </c>
      <c r="F3072" s="2" t="s">
        <v>3764</v>
      </c>
      <c r="G3072" s="2" t="s">
        <v>3765</v>
      </c>
      <c r="H3072" s="2" t="s">
        <v>41</v>
      </c>
      <c r="I3072" s="11">
        <v>43703</v>
      </c>
      <c r="J3072" s="2">
        <v>4053</v>
      </c>
      <c r="K3072" s="2" t="s">
        <v>42</v>
      </c>
      <c r="L3072" s="2" t="s">
        <v>43</v>
      </c>
      <c r="M3072" s="2">
        <v>18</v>
      </c>
      <c r="N3072" s="2">
        <v>3435</v>
      </c>
      <c r="O3072" s="2">
        <v>0</v>
      </c>
      <c r="P3072" s="2">
        <v>309.14999999999998</v>
      </c>
      <c r="Q3072" s="2">
        <v>309.14999999999998</v>
      </c>
      <c r="R3072" s="2">
        <v>618.29999999999995</v>
      </c>
      <c r="S3072" s="2">
        <v>0</v>
      </c>
      <c r="T3072" s="2" t="s">
        <v>44</v>
      </c>
    </row>
    <row r="3073" spans="1:20" x14ac:dyDescent="0.25">
      <c r="A3073" s="2" t="s">
        <v>13</v>
      </c>
      <c r="B3073" s="2" t="s">
        <v>37</v>
      </c>
      <c r="C3073" s="2">
        <v>82019</v>
      </c>
      <c r="D3073" s="11">
        <v>44606</v>
      </c>
      <c r="E3073" s="2" t="s">
        <v>413</v>
      </c>
      <c r="F3073" s="2" t="s">
        <v>414</v>
      </c>
      <c r="G3073" s="2" t="s">
        <v>3766</v>
      </c>
      <c r="H3073" s="2" t="s">
        <v>41</v>
      </c>
      <c r="I3073" s="11">
        <v>43693</v>
      </c>
      <c r="J3073" s="2">
        <v>32060.31</v>
      </c>
      <c r="K3073" s="2" t="s">
        <v>416</v>
      </c>
      <c r="L3073" s="2" t="s">
        <v>43</v>
      </c>
      <c r="M3073" s="2">
        <v>18</v>
      </c>
      <c r="N3073" s="2">
        <v>27169.75</v>
      </c>
      <c r="O3073" s="2">
        <v>4890.5600000000004</v>
      </c>
      <c r="P3073" s="2">
        <v>0</v>
      </c>
      <c r="Q3073" s="2">
        <v>0</v>
      </c>
      <c r="R3073" s="2">
        <v>4890.5600000000004</v>
      </c>
      <c r="S3073" s="2">
        <v>0</v>
      </c>
      <c r="T3073" s="2" t="s">
        <v>44</v>
      </c>
    </row>
    <row r="3074" spans="1:20" x14ac:dyDescent="0.25">
      <c r="A3074" s="2" t="s">
        <v>13</v>
      </c>
      <c r="B3074" s="2" t="s">
        <v>37</v>
      </c>
      <c r="C3074" s="2">
        <v>82019</v>
      </c>
      <c r="D3074" s="11">
        <v>44606</v>
      </c>
      <c r="E3074" s="2" t="s">
        <v>413</v>
      </c>
      <c r="F3074" s="2" t="s">
        <v>414</v>
      </c>
      <c r="G3074" s="2" t="s">
        <v>3767</v>
      </c>
      <c r="H3074" s="2" t="s">
        <v>41</v>
      </c>
      <c r="I3074" s="11">
        <v>43700</v>
      </c>
      <c r="J3074" s="2">
        <v>5173.6000000000004</v>
      </c>
      <c r="K3074" s="2" t="s">
        <v>416</v>
      </c>
      <c r="L3074" s="2" t="s">
        <v>43</v>
      </c>
      <c r="M3074" s="2">
        <v>18</v>
      </c>
      <c r="N3074" s="2">
        <v>4384.41</v>
      </c>
      <c r="O3074" s="2">
        <v>789.19</v>
      </c>
      <c r="P3074" s="2">
        <v>0</v>
      </c>
      <c r="Q3074" s="2">
        <v>0</v>
      </c>
      <c r="R3074" s="2">
        <v>789.19</v>
      </c>
      <c r="S3074" s="2">
        <v>0</v>
      </c>
      <c r="T3074" s="2" t="s">
        <v>44</v>
      </c>
    </row>
    <row r="3075" spans="1:20" x14ac:dyDescent="0.25">
      <c r="A3075" s="2" t="s">
        <v>13</v>
      </c>
      <c r="B3075" s="2" t="s">
        <v>37</v>
      </c>
      <c r="C3075" s="2">
        <v>82019</v>
      </c>
      <c r="D3075" s="11">
        <v>44606</v>
      </c>
      <c r="E3075" s="2" t="s">
        <v>413</v>
      </c>
      <c r="F3075" s="2" t="s">
        <v>414</v>
      </c>
      <c r="G3075" s="2" t="s">
        <v>3768</v>
      </c>
      <c r="H3075" s="2" t="s">
        <v>41</v>
      </c>
      <c r="I3075" s="11">
        <v>43708</v>
      </c>
      <c r="J3075" s="2">
        <v>19584.13</v>
      </c>
      <c r="K3075" s="2" t="s">
        <v>416</v>
      </c>
      <c r="L3075" s="2" t="s">
        <v>43</v>
      </c>
      <c r="M3075" s="2">
        <v>18</v>
      </c>
      <c r="N3075" s="2">
        <v>16596.72</v>
      </c>
      <c r="O3075" s="2">
        <v>2987.41</v>
      </c>
      <c r="P3075" s="2">
        <v>0</v>
      </c>
      <c r="Q3075" s="2">
        <v>0</v>
      </c>
      <c r="R3075" s="2">
        <v>2987.41</v>
      </c>
      <c r="S3075" s="2">
        <v>0</v>
      </c>
      <c r="T3075" s="2" t="s">
        <v>44</v>
      </c>
    </row>
    <row r="3076" spans="1:20" x14ac:dyDescent="0.25">
      <c r="A3076" s="2" t="s">
        <v>13</v>
      </c>
      <c r="B3076" s="2" t="s">
        <v>37</v>
      </c>
      <c r="C3076" s="2">
        <v>82019</v>
      </c>
      <c r="D3076" s="11">
        <v>44606</v>
      </c>
      <c r="E3076" s="2" t="s">
        <v>419</v>
      </c>
      <c r="F3076" s="2" t="s">
        <v>420</v>
      </c>
      <c r="G3076" s="2" t="s">
        <v>3769</v>
      </c>
      <c r="H3076" s="2" t="s">
        <v>41</v>
      </c>
      <c r="I3076" s="11">
        <v>43679</v>
      </c>
      <c r="J3076" s="2">
        <v>4814</v>
      </c>
      <c r="K3076" s="2" t="s">
        <v>42</v>
      </c>
      <c r="L3076" s="2" t="s">
        <v>43</v>
      </c>
      <c r="M3076" s="2">
        <v>18</v>
      </c>
      <c r="N3076" s="2">
        <v>4080</v>
      </c>
      <c r="O3076" s="2">
        <v>0</v>
      </c>
      <c r="P3076" s="2">
        <v>367.2</v>
      </c>
      <c r="Q3076" s="2">
        <v>367.2</v>
      </c>
      <c r="R3076" s="2">
        <v>734.4</v>
      </c>
      <c r="S3076" s="2">
        <v>0</v>
      </c>
      <c r="T3076" s="2" t="s">
        <v>44</v>
      </c>
    </row>
    <row r="3077" spans="1:20" x14ac:dyDescent="0.25">
      <c r="A3077" s="2" t="s">
        <v>13</v>
      </c>
      <c r="B3077" s="2" t="s">
        <v>37</v>
      </c>
      <c r="C3077" s="2">
        <v>82019</v>
      </c>
      <c r="D3077" s="11">
        <v>44606</v>
      </c>
      <c r="E3077" s="2" t="s">
        <v>425</v>
      </c>
      <c r="F3077" s="2" t="s">
        <v>426</v>
      </c>
      <c r="G3077" s="2" t="s">
        <v>3770</v>
      </c>
      <c r="H3077" s="2" t="s">
        <v>41</v>
      </c>
      <c r="I3077" s="11">
        <v>43697</v>
      </c>
      <c r="J3077" s="2">
        <v>22032.02</v>
      </c>
      <c r="K3077" s="2" t="s">
        <v>42</v>
      </c>
      <c r="L3077" s="2" t="s">
        <v>43</v>
      </c>
      <c r="M3077" s="2">
        <v>18</v>
      </c>
      <c r="N3077" s="2">
        <v>18671.2</v>
      </c>
      <c r="O3077" s="2">
        <v>0</v>
      </c>
      <c r="P3077" s="2">
        <v>1680.41</v>
      </c>
      <c r="Q3077" s="2">
        <v>1680.41</v>
      </c>
      <c r="R3077" s="2">
        <v>3360.82</v>
      </c>
      <c r="S3077" s="2">
        <v>0</v>
      </c>
      <c r="T3077" s="2" t="s">
        <v>44</v>
      </c>
    </row>
    <row r="3078" spans="1:20" x14ac:dyDescent="0.25">
      <c r="A3078" s="2" t="s">
        <v>13</v>
      </c>
      <c r="B3078" s="2" t="s">
        <v>37</v>
      </c>
      <c r="C3078" s="2">
        <v>82019</v>
      </c>
      <c r="D3078" s="11">
        <v>44606</v>
      </c>
      <c r="E3078" s="2" t="s">
        <v>425</v>
      </c>
      <c r="F3078" s="2" t="s">
        <v>426</v>
      </c>
      <c r="G3078" s="2" t="s">
        <v>3771</v>
      </c>
      <c r="H3078" s="2" t="s">
        <v>41</v>
      </c>
      <c r="I3078" s="11">
        <v>43705</v>
      </c>
      <c r="J3078" s="2">
        <v>30525.18</v>
      </c>
      <c r="K3078" s="2" t="s">
        <v>42</v>
      </c>
      <c r="L3078" s="2" t="s">
        <v>43</v>
      </c>
      <c r="M3078" s="2">
        <v>18</v>
      </c>
      <c r="N3078" s="2">
        <v>25868.799999999999</v>
      </c>
      <c r="O3078" s="2">
        <v>0</v>
      </c>
      <c r="P3078" s="2">
        <v>2328.19</v>
      </c>
      <c r="Q3078" s="2">
        <v>2328.19</v>
      </c>
      <c r="R3078" s="2">
        <v>4656.38</v>
      </c>
      <c r="S3078" s="2">
        <v>0</v>
      </c>
      <c r="T3078" s="2" t="s">
        <v>44</v>
      </c>
    </row>
    <row r="3079" spans="1:20" x14ac:dyDescent="0.25">
      <c r="A3079" s="2" t="s">
        <v>13</v>
      </c>
      <c r="B3079" s="2" t="s">
        <v>37</v>
      </c>
      <c r="C3079" s="2">
        <v>82019</v>
      </c>
      <c r="D3079" s="11">
        <v>44606</v>
      </c>
      <c r="E3079" s="2" t="s">
        <v>3355</v>
      </c>
      <c r="F3079" s="2" t="s">
        <v>3356</v>
      </c>
      <c r="G3079" s="2" t="s">
        <v>3772</v>
      </c>
      <c r="H3079" s="2" t="s">
        <v>41</v>
      </c>
      <c r="I3079" s="11">
        <v>43689</v>
      </c>
      <c r="J3079" s="2">
        <v>1770</v>
      </c>
      <c r="K3079" s="2" t="s">
        <v>42</v>
      </c>
      <c r="L3079" s="2" t="s">
        <v>43</v>
      </c>
      <c r="M3079" s="2">
        <v>18</v>
      </c>
      <c r="N3079" s="2">
        <v>1500</v>
      </c>
      <c r="O3079" s="2">
        <v>0</v>
      </c>
      <c r="P3079" s="2">
        <v>135</v>
      </c>
      <c r="Q3079" s="2">
        <v>135</v>
      </c>
      <c r="R3079" s="2">
        <v>270</v>
      </c>
      <c r="S3079" s="2">
        <v>0</v>
      </c>
      <c r="T3079" s="2" t="s">
        <v>44</v>
      </c>
    </row>
    <row r="3080" spans="1:20" x14ac:dyDescent="0.25">
      <c r="A3080" s="2" t="s">
        <v>13</v>
      </c>
      <c r="B3080" s="2" t="s">
        <v>37</v>
      </c>
      <c r="C3080" s="2">
        <v>82019</v>
      </c>
      <c r="D3080" s="11">
        <v>44606</v>
      </c>
      <c r="E3080" s="2" t="s">
        <v>433</v>
      </c>
      <c r="F3080" s="2" t="s">
        <v>434</v>
      </c>
      <c r="G3080" s="2" t="s">
        <v>3773</v>
      </c>
      <c r="H3080" s="2" t="s">
        <v>41</v>
      </c>
      <c r="I3080" s="11">
        <v>43700</v>
      </c>
      <c r="J3080" s="2">
        <v>44262</v>
      </c>
      <c r="K3080" s="2" t="s">
        <v>42</v>
      </c>
      <c r="L3080" s="2" t="s">
        <v>43</v>
      </c>
      <c r="M3080" s="2">
        <v>18</v>
      </c>
      <c r="N3080" s="2">
        <v>37510</v>
      </c>
      <c r="O3080" s="2">
        <v>0</v>
      </c>
      <c r="P3080" s="2">
        <v>3375.9</v>
      </c>
      <c r="Q3080" s="2">
        <v>3375.9</v>
      </c>
      <c r="R3080" s="2">
        <v>6751.8</v>
      </c>
      <c r="S3080" s="2">
        <v>0</v>
      </c>
      <c r="T3080" s="2" t="s">
        <v>44</v>
      </c>
    </row>
    <row r="3081" spans="1:20" x14ac:dyDescent="0.25">
      <c r="A3081" s="2" t="s">
        <v>13</v>
      </c>
      <c r="B3081" s="2" t="s">
        <v>37</v>
      </c>
      <c r="C3081" s="2">
        <v>82019</v>
      </c>
      <c r="D3081" s="11">
        <v>44606</v>
      </c>
      <c r="E3081" s="2" t="s">
        <v>440</v>
      </c>
      <c r="F3081" s="2" t="s">
        <v>441</v>
      </c>
      <c r="G3081" s="2" t="s">
        <v>3774</v>
      </c>
      <c r="H3081" s="2" t="s">
        <v>41</v>
      </c>
      <c r="I3081" s="11">
        <v>43686</v>
      </c>
      <c r="J3081" s="2">
        <v>151040</v>
      </c>
      <c r="K3081" s="2" t="s">
        <v>42</v>
      </c>
      <c r="L3081" s="2" t="s">
        <v>43</v>
      </c>
      <c r="M3081" s="2">
        <v>18</v>
      </c>
      <c r="N3081" s="2">
        <v>128000</v>
      </c>
      <c r="O3081" s="2">
        <v>0</v>
      </c>
      <c r="P3081" s="2">
        <v>11520</v>
      </c>
      <c r="Q3081" s="2">
        <v>11520</v>
      </c>
      <c r="R3081" s="2">
        <v>23040</v>
      </c>
      <c r="S3081" s="2">
        <v>0</v>
      </c>
      <c r="T3081" s="2" t="s">
        <v>44</v>
      </c>
    </row>
    <row r="3082" spans="1:20" x14ac:dyDescent="0.25">
      <c r="A3082" s="2" t="s">
        <v>13</v>
      </c>
      <c r="B3082" s="2" t="s">
        <v>37</v>
      </c>
      <c r="C3082" s="2">
        <v>82019</v>
      </c>
      <c r="D3082" s="11">
        <v>44606</v>
      </c>
      <c r="E3082" s="2" t="s">
        <v>440</v>
      </c>
      <c r="F3082" s="2" t="s">
        <v>441</v>
      </c>
      <c r="G3082" s="2" t="s">
        <v>3775</v>
      </c>
      <c r="H3082" s="2" t="s">
        <v>41</v>
      </c>
      <c r="I3082" s="11">
        <v>43693</v>
      </c>
      <c r="J3082" s="2">
        <v>109740</v>
      </c>
      <c r="K3082" s="2" t="s">
        <v>42</v>
      </c>
      <c r="L3082" s="2" t="s">
        <v>43</v>
      </c>
      <c r="M3082" s="2">
        <v>18</v>
      </c>
      <c r="N3082" s="2">
        <v>93000</v>
      </c>
      <c r="O3082" s="2">
        <v>0</v>
      </c>
      <c r="P3082" s="2">
        <v>8370</v>
      </c>
      <c r="Q3082" s="2">
        <v>8370</v>
      </c>
      <c r="R3082" s="2">
        <v>16740</v>
      </c>
      <c r="S3082" s="2">
        <v>0</v>
      </c>
      <c r="T3082" s="2" t="s">
        <v>44</v>
      </c>
    </row>
    <row r="3083" spans="1:20" x14ac:dyDescent="0.25">
      <c r="A3083" s="2" t="s">
        <v>13</v>
      </c>
      <c r="B3083" s="2" t="s">
        <v>37</v>
      </c>
      <c r="C3083" s="2">
        <v>82019</v>
      </c>
      <c r="D3083" s="11">
        <v>44606</v>
      </c>
      <c r="E3083" s="2" t="s">
        <v>440</v>
      </c>
      <c r="F3083" s="2" t="s">
        <v>441</v>
      </c>
      <c r="G3083" s="2" t="s">
        <v>3776</v>
      </c>
      <c r="H3083" s="2" t="s">
        <v>41</v>
      </c>
      <c r="I3083" s="11">
        <v>43701</v>
      </c>
      <c r="J3083" s="2">
        <v>109740</v>
      </c>
      <c r="K3083" s="2" t="s">
        <v>42</v>
      </c>
      <c r="L3083" s="2" t="s">
        <v>43</v>
      </c>
      <c r="M3083" s="2">
        <v>18</v>
      </c>
      <c r="N3083" s="2">
        <v>93000</v>
      </c>
      <c r="O3083" s="2">
        <v>0</v>
      </c>
      <c r="P3083" s="2">
        <v>8370</v>
      </c>
      <c r="Q3083" s="2">
        <v>8370</v>
      </c>
      <c r="R3083" s="2">
        <v>16740</v>
      </c>
      <c r="S3083" s="2">
        <v>0</v>
      </c>
      <c r="T3083" s="2" t="s">
        <v>44</v>
      </c>
    </row>
    <row r="3084" spans="1:20" x14ac:dyDescent="0.25">
      <c r="A3084" s="2" t="s">
        <v>13</v>
      </c>
      <c r="B3084" s="2" t="s">
        <v>37</v>
      </c>
      <c r="C3084" s="2">
        <v>82019</v>
      </c>
      <c r="D3084" s="11">
        <v>44606</v>
      </c>
      <c r="E3084" s="2" t="s">
        <v>450</v>
      </c>
      <c r="F3084" s="2" t="s">
        <v>451</v>
      </c>
      <c r="G3084" s="2" t="s">
        <v>3777</v>
      </c>
      <c r="H3084" s="2" t="s">
        <v>41</v>
      </c>
      <c r="I3084" s="11">
        <v>43683</v>
      </c>
      <c r="J3084" s="2">
        <v>600</v>
      </c>
      <c r="K3084" s="2" t="s">
        <v>42</v>
      </c>
      <c r="L3084" s="2" t="s">
        <v>43</v>
      </c>
      <c r="M3084" s="2">
        <v>0</v>
      </c>
      <c r="N3084" s="2">
        <v>600</v>
      </c>
      <c r="O3084" s="2">
        <v>0</v>
      </c>
      <c r="P3084" s="2">
        <v>0</v>
      </c>
      <c r="Q3084" s="2">
        <v>0</v>
      </c>
      <c r="R3084" s="2">
        <v>0</v>
      </c>
      <c r="S3084" s="2">
        <v>0</v>
      </c>
      <c r="T3084" s="2" t="s">
        <v>44</v>
      </c>
    </row>
    <row r="3085" spans="1:20" x14ac:dyDescent="0.25">
      <c r="A3085" s="2" t="s">
        <v>13</v>
      </c>
      <c r="B3085" s="2" t="s">
        <v>37</v>
      </c>
      <c r="C3085" s="2">
        <v>82019</v>
      </c>
      <c r="D3085" s="11">
        <v>44606</v>
      </c>
      <c r="E3085" s="2" t="s">
        <v>450</v>
      </c>
      <c r="F3085" s="2" t="s">
        <v>451</v>
      </c>
      <c r="G3085" s="2" t="s">
        <v>3778</v>
      </c>
      <c r="H3085" s="2" t="s">
        <v>41</v>
      </c>
      <c r="I3085" s="11">
        <v>43699</v>
      </c>
      <c r="J3085" s="2">
        <v>600</v>
      </c>
      <c r="K3085" s="2" t="s">
        <v>42</v>
      </c>
      <c r="L3085" s="2" t="s">
        <v>43</v>
      </c>
      <c r="M3085" s="2">
        <v>0</v>
      </c>
      <c r="N3085" s="2">
        <v>600</v>
      </c>
      <c r="O3085" s="2">
        <v>0</v>
      </c>
      <c r="P3085" s="2">
        <v>0</v>
      </c>
      <c r="Q3085" s="2">
        <v>0</v>
      </c>
      <c r="R3085" s="2">
        <v>0</v>
      </c>
      <c r="S3085" s="2">
        <v>0</v>
      </c>
      <c r="T3085" s="2" t="s">
        <v>44</v>
      </c>
    </row>
    <row r="3086" spans="1:20" x14ac:dyDescent="0.25">
      <c r="A3086" s="2" t="s">
        <v>13</v>
      </c>
      <c r="B3086" s="2" t="s">
        <v>37</v>
      </c>
      <c r="C3086" s="2">
        <v>82019</v>
      </c>
      <c r="D3086" s="11">
        <v>44606</v>
      </c>
      <c r="E3086" s="2" t="s">
        <v>456</v>
      </c>
      <c r="F3086" s="2" t="s">
        <v>457</v>
      </c>
      <c r="G3086" s="2" t="s">
        <v>3779</v>
      </c>
      <c r="H3086" s="2" t="s">
        <v>41</v>
      </c>
      <c r="I3086" s="11">
        <v>43699</v>
      </c>
      <c r="J3086" s="2">
        <v>160480</v>
      </c>
      <c r="K3086" s="2" t="s">
        <v>42</v>
      </c>
      <c r="L3086" s="2" t="s">
        <v>43</v>
      </c>
      <c r="M3086" s="2">
        <v>18</v>
      </c>
      <c r="N3086" s="2">
        <v>136000</v>
      </c>
      <c r="O3086" s="2">
        <v>0</v>
      </c>
      <c r="P3086" s="2">
        <v>12240</v>
      </c>
      <c r="Q3086" s="2">
        <v>12240</v>
      </c>
      <c r="R3086" s="2">
        <v>24480</v>
      </c>
      <c r="S3086" s="2">
        <v>0</v>
      </c>
      <c r="T3086" s="2" t="s">
        <v>44</v>
      </c>
    </row>
    <row r="3087" spans="1:20" x14ac:dyDescent="0.25">
      <c r="A3087" s="2" t="s">
        <v>13</v>
      </c>
      <c r="B3087" s="2" t="s">
        <v>37</v>
      </c>
      <c r="C3087" s="2">
        <v>82019</v>
      </c>
      <c r="D3087" s="11">
        <v>44606</v>
      </c>
      <c r="E3087" s="2" t="s">
        <v>462</v>
      </c>
      <c r="F3087" s="2" t="s">
        <v>463</v>
      </c>
      <c r="G3087" s="2" t="s">
        <v>3780</v>
      </c>
      <c r="H3087" s="2" t="s">
        <v>41</v>
      </c>
      <c r="I3087" s="11">
        <v>43679</v>
      </c>
      <c r="J3087" s="2">
        <v>20720</v>
      </c>
      <c r="K3087" s="2" t="s">
        <v>42</v>
      </c>
      <c r="L3087" s="2" t="s">
        <v>43</v>
      </c>
      <c r="M3087" s="2">
        <v>12</v>
      </c>
      <c r="N3087" s="2">
        <v>18500</v>
      </c>
      <c r="O3087" s="2">
        <v>0</v>
      </c>
      <c r="P3087" s="2">
        <v>1110</v>
      </c>
      <c r="Q3087" s="2">
        <v>1110</v>
      </c>
      <c r="R3087" s="2">
        <v>2220</v>
      </c>
      <c r="S3087" s="2">
        <v>0</v>
      </c>
      <c r="T3087" s="2" t="s">
        <v>44</v>
      </c>
    </row>
    <row r="3088" spans="1:20" x14ac:dyDescent="0.25">
      <c r="A3088" s="2" t="s">
        <v>13</v>
      </c>
      <c r="B3088" s="2" t="s">
        <v>37</v>
      </c>
      <c r="C3088" s="2">
        <v>82019</v>
      </c>
      <c r="D3088" s="11">
        <v>44606</v>
      </c>
      <c r="E3088" s="2" t="s">
        <v>462</v>
      </c>
      <c r="F3088" s="2" t="s">
        <v>463</v>
      </c>
      <c r="G3088" s="2" t="s">
        <v>3781</v>
      </c>
      <c r="H3088" s="2" t="s">
        <v>41</v>
      </c>
      <c r="I3088" s="11">
        <v>43682</v>
      </c>
      <c r="J3088" s="2">
        <v>178320</v>
      </c>
      <c r="K3088" s="2" t="s">
        <v>42</v>
      </c>
      <c r="L3088" s="2" t="s">
        <v>43</v>
      </c>
      <c r="M3088" s="2">
        <v>12</v>
      </c>
      <c r="N3088" s="2">
        <v>37000</v>
      </c>
      <c r="O3088" s="2">
        <v>0</v>
      </c>
      <c r="P3088" s="2">
        <v>2220</v>
      </c>
      <c r="Q3088" s="2">
        <v>2220</v>
      </c>
      <c r="R3088" s="2">
        <v>4440</v>
      </c>
      <c r="S3088" s="2">
        <v>0</v>
      </c>
      <c r="T3088" s="2" t="s">
        <v>44</v>
      </c>
    </row>
    <row r="3089" spans="1:20" x14ac:dyDescent="0.25">
      <c r="A3089" s="2" t="s">
        <v>13</v>
      </c>
      <c r="B3089" s="2" t="s">
        <v>37</v>
      </c>
      <c r="C3089" s="2">
        <v>82019</v>
      </c>
      <c r="D3089" s="11">
        <v>44606</v>
      </c>
      <c r="E3089" s="2" t="s">
        <v>462</v>
      </c>
      <c r="F3089" s="2" t="s">
        <v>463</v>
      </c>
      <c r="G3089" s="2" t="s">
        <v>3781</v>
      </c>
      <c r="H3089" s="2" t="s">
        <v>41</v>
      </c>
      <c r="I3089" s="11">
        <v>43682</v>
      </c>
      <c r="J3089" s="2">
        <v>178320</v>
      </c>
      <c r="K3089" s="2" t="s">
        <v>42</v>
      </c>
      <c r="L3089" s="2" t="s">
        <v>43</v>
      </c>
      <c r="M3089" s="2">
        <v>18</v>
      </c>
      <c r="N3089" s="2">
        <v>116000</v>
      </c>
      <c r="O3089" s="2">
        <v>0</v>
      </c>
      <c r="P3089" s="2">
        <v>10440</v>
      </c>
      <c r="Q3089" s="2">
        <v>10440</v>
      </c>
      <c r="R3089" s="2">
        <v>20880</v>
      </c>
      <c r="S3089" s="2">
        <v>0</v>
      </c>
      <c r="T3089" s="2" t="s">
        <v>44</v>
      </c>
    </row>
    <row r="3090" spans="1:20" x14ac:dyDescent="0.25">
      <c r="A3090" s="2" t="s">
        <v>13</v>
      </c>
      <c r="B3090" s="2" t="s">
        <v>37</v>
      </c>
      <c r="C3090" s="2">
        <v>82019</v>
      </c>
      <c r="D3090" s="11">
        <v>44606</v>
      </c>
      <c r="E3090" s="2" t="s">
        <v>462</v>
      </c>
      <c r="F3090" s="2" t="s">
        <v>463</v>
      </c>
      <c r="G3090" s="2" t="s">
        <v>3782</v>
      </c>
      <c r="H3090" s="2" t="s">
        <v>41</v>
      </c>
      <c r="I3090" s="11">
        <v>43682</v>
      </c>
      <c r="J3090" s="2">
        <v>69974</v>
      </c>
      <c r="K3090" s="2" t="s">
        <v>42</v>
      </c>
      <c r="L3090" s="2" t="s">
        <v>43</v>
      </c>
      <c r="M3090" s="2">
        <v>18</v>
      </c>
      <c r="N3090" s="2">
        <v>59300</v>
      </c>
      <c r="O3090" s="2">
        <v>0</v>
      </c>
      <c r="P3090" s="2">
        <v>5337</v>
      </c>
      <c r="Q3090" s="2">
        <v>5337</v>
      </c>
      <c r="R3090" s="2">
        <v>10674</v>
      </c>
      <c r="S3090" s="2">
        <v>0</v>
      </c>
      <c r="T3090" s="2" t="s">
        <v>44</v>
      </c>
    </row>
    <row r="3091" spans="1:20" x14ac:dyDescent="0.25">
      <c r="A3091" s="2" t="s">
        <v>13</v>
      </c>
      <c r="B3091" s="2" t="s">
        <v>37</v>
      </c>
      <c r="C3091" s="2">
        <v>82019</v>
      </c>
      <c r="D3091" s="11">
        <v>44606</v>
      </c>
      <c r="E3091" s="2" t="s">
        <v>462</v>
      </c>
      <c r="F3091" s="2" t="s">
        <v>463</v>
      </c>
      <c r="G3091" s="2" t="s">
        <v>3783</v>
      </c>
      <c r="H3091" s="2" t="s">
        <v>41</v>
      </c>
      <c r="I3091" s="11">
        <v>43687</v>
      </c>
      <c r="J3091" s="2">
        <v>134520</v>
      </c>
      <c r="K3091" s="2" t="s">
        <v>42</v>
      </c>
      <c r="L3091" s="2" t="s">
        <v>43</v>
      </c>
      <c r="M3091" s="2">
        <v>18</v>
      </c>
      <c r="N3091" s="2">
        <v>114000</v>
      </c>
      <c r="O3091" s="2">
        <v>0</v>
      </c>
      <c r="P3091" s="2">
        <v>10260</v>
      </c>
      <c r="Q3091" s="2">
        <v>10260</v>
      </c>
      <c r="R3091" s="2">
        <v>20520</v>
      </c>
      <c r="S3091" s="2">
        <v>0</v>
      </c>
      <c r="T3091" s="2" t="s">
        <v>44</v>
      </c>
    </row>
    <row r="3092" spans="1:20" x14ac:dyDescent="0.25">
      <c r="A3092" s="2" t="s">
        <v>13</v>
      </c>
      <c r="B3092" s="2" t="s">
        <v>37</v>
      </c>
      <c r="C3092" s="2">
        <v>82019</v>
      </c>
      <c r="D3092" s="11">
        <v>44606</v>
      </c>
      <c r="E3092" s="2" t="s">
        <v>462</v>
      </c>
      <c r="F3092" s="2" t="s">
        <v>463</v>
      </c>
      <c r="G3092" s="2" t="s">
        <v>3784</v>
      </c>
      <c r="H3092" s="2" t="s">
        <v>41</v>
      </c>
      <c r="I3092" s="11">
        <v>43689</v>
      </c>
      <c r="J3092" s="2">
        <v>10238</v>
      </c>
      <c r="K3092" s="2" t="s">
        <v>42</v>
      </c>
      <c r="L3092" s="2" t="s">
        <v>43</v>
      </c>
      <c r="M3092" s="2">
        <v>5</v>
      </c>
      <c r="N3092" s="2">
        <v>9750</v>
      </c>
      <c r="O3092" s="2">
        <v>0</v>
      </c>
      <c r="P3092" s="2">
        <v>243.75</v>
      </c>
      <c r="Q3092" s="2">
        <v>243.75</v>
      </c>
      <c r="R3092" s="2">
        <v>487.5</v>
      </c>
      <c r="S3092" s="2">
        <v>0</v>
      </c>
      <c r="T3092" s="2" t="s">
        <v>44</v>
      </c>
    </row>
    <row r="3093" spans="1:20" x14ac:dyDescent="0.25">
      <c r="A3093" s="2" t="s">
        <v>13</v>
      </c>
      <c r="B3093" s="2" t="s">
        <v>37</v>
      </c>
      <c r="C3093" s="2">
        <v>82019</v>
      </c>
      <c r="D3093" s="11">
        <v>44606</v>
      </c>
      <c r="E3093" s="2" t="s">
        <v>462</v>
      </c>
      <c r="F3093" s="2" t="s">
        <v>463</v>
      </c>
      <c r="G3093" s="2" t="s">
        <v>3785</v>
      </c>
      <c r="H3093" s="2" t="s">
        <v>41</v>
      </c>
      <c r="I3093" s="11">
        <v>43689</v>
      </c>
      <c r="J3093" s="2">
        <v>96760</v>
      </c>
      <c r="K3093" s="2" t="s">
        <v>42</v>
      </c>
      <c r="L3093" s="2" t="s">
        <v>43</v>
      </c>
      <c r="M3093" s="2">
        <v>18</v>
      </c>
      <c r="N3093" s="2">
        <v>82000</v>
      </c>
      <c r="O3093" s="2">
        <v>0</v>
      </c>
      <c r="P3093" s="2">
        <v>7380</v>
      </c>
      <c r="Q3093" s="2">
        <v>7380</v>
      </c>
      <c r="R3093" s="2">
        <v>14760</v>
      </c>
      <c r="S3093" s="2">
        <v>0</v>
      </c>
      <c r="T3093" s="2" t="s">
        <v>44</v>
      </c>
    </row>
    <row r="3094" spans="1:20" x14ac:dyDescent="0.25">
      <c r="A3094" s="2" t="s">
        <v>13</v>
      </c>
      <c r="B3094" s="2" t="s">
        <v>37</v>
      </c>
      <c r="C3094" s="2">
        <v>82019</v>
      </c>
      <c r="D3094" s="11">
        <v>44606</v>
      </c>
      <c r="E3094" s="2" t="s">
        <v>462</v>
      </c>
      <c r="F3094" s="2" t="s">
        <v>463</v>
      </c>
      <c r="G3094" s="2" t="s">
        <v>3786</v>
      </c>
      <c r="H3094" s="2" t="s">
        <v>41</v>
      </c>
      <c r="I3094" s="11">
        <v>43691</v>
      </c>
      <c r="J3094" s="2">
        <v>10148</v>
      </c>
      <c r="K3094" s="2" t="s">
        <v>42</v>
      </c>
      <c r="L3094" s="2" t="s">
        <v>43</v>
      </c>
      <c r="M3094" s="2">
        <v>18</v>
      </c>
      <c r="N3094" s="2">
        <v>8600</v>
      </c>
      <c r="O3094" s="2">
        <v>0</v>
      </c>
      <c r="P3094" s="2">
        <v>774</v>
      </c>
      <c r="Q3094" s="2">
        <v>774</v>
      </c>
      <c r="R3094" s="2">
        <v>1548</v>
      </c>
      <c r="S3094" s="2">
        <v>0</v>
      </c>
      <c r="T3094" s="2" t="s">
        <v>44</v>
      </c>
    </row>
    <row r="3095" spans="1:20" x14ac:dyDescent="0.25">
      <c r="A3095" s="2" t="s">
        <v>13</v>
      </c>
      <c r="B3095" s="2" t="s">
        <v>37</v>
      </c>
      <c r="C3095" s="2">
        <v>82019</v>
      </c>
      <c r="D3095" s="11">
        <v>44606</v>
      </c>
      <c r="E3095" s="2" t="s">
        <v>462</v>
      </c>
      <c r="F3095" s="2" t="s">
        <v>463</v>
      </c>
      <c r="G3095" s="2" t="s">
        <v>3787</v>
      </c>
      <c r="H3095" s="2" t="s">
        <v>41</v>
      </c>
      <c r="I3095" s="11">
        <v>43694</v>
      </c>
      <c r="J3095" s="2">
        <v>41440</v>
      </c>
      <c r="K3095" s="2" t="s">
        <v>42</v>
      </c>
      <c r="L3095" s="2" t="s">
        <v>43</v>
      </c>
      <c r="M3095" s="2">
        <v>12</v>
      </c>
      <c r="N3095" s="2">
        <v>37000</v>
      </c>
      <c r="O3095" s="2">
        <v>0</v>
      </c>
      <c r="P3095" s="2">
        <v>2220</v>
      </c>
      <c r="Q3095" s="2">
        <v>2220</v>
      </c>
      <c r="R3095" s="2">
        <v>4440</v>
      </c>
      <c r="S3095" s="2">
        <v>0</v>
      </c>
      <c r="T3095" s="2" t="s">
        <v>44</v>
      </c>
    </row>
    <row r="3096" spans="1:20" x14ac:dyDescent="0.25">
      <c r="A3096" s="2" t="s">
        <v>13</v>
      </c>
      <c r="B3096" s="2" t="s">
        <v>37</v>
      </c>
      <c r="C3096" s="2">
        <v>82019</v>
      </c>
      <c r="D3096" s="11">
        <v>44606</v>
      </c>
      <c r="E3096" s="2" t="s">
        <v>462</v>
      </c>
      <c r="F3096" s="2" t="s">
        <v>463</v>
      </c>
      <c r="G3096" s="2" t="s">
        <v>3788</v>
      </c>
      <c r="H3096" s="2" t="s">
        <v>41</v>
      </c>
      <c r="I3096" s="11">
        <v>43694</v>
      </c>
      <c r="J3096" s="2">
        <v>202370</v>
      </c>
      <c r="K3096" s="2" t="s">
        <v>42</v>
      </c>
      <c r="L3096" s="2" t="s">
        <v>43</v>
      </c>
      <c r="M3096" s="2">
        <v>18</v>
      </c>
      <c r="N3096" s="2">
        <v>171500</v>
      </c>
      <c r="O3096" s="2">
        <v>0</v>
      </c>
      <c r="P3096" s="2">
        <v>15435</v>
      </c>
      <c r="Q3096" s="2">
        <v>15435</v>
      </c>
      <c r="R3096" s="2">
        <v>30870</v>
      </c>
      <c r="S3096" s="2">
        <v>0</v>
      </c>
      <c r="T3096" s="2" t="s">
        <v>44</v>
      </c>
    </row>
    <row r="3097" spans="1:20" x14ac:dyDescent="0.25">
      <c r="A3097" s="2" t="s">
        <v>13</v>
      </c>
      <c r="B3097" s="2" t="s">
        <v>37</v>
      </c>
      <c r="C3097" s="2">
        <v>82019</v>
      </c>
      <c r="D3097" s="11">
        <v>44606</v>
      </c>
      <c r="E3097" s="2" t="s">
        <v>462</v>
      </c>
      <c r="F3097" s="2" t="s">
        <v>463</v>
      </c>
      <c r="G3097" s="2" t="s">
        <v>3789</v>
      </c>
      <c r="H3097" s="2" t="s">
        <v>41</v>
      </c>
      <c r="I3097" s="11">
        <v>43694</v>
      </c>
      <c r="J3097" s="2">
        <v>27376</v>
      </c>
      <c r="K3097" s="2" t="s">
        <v>42</v>
      </c>
      <c r="L3097" s="2" t="s">
        <v>43</v>
      </c>
      <c r="M3097" s="2">
        <v>18</v>
      </c>
      <c r="N3097" s="2">
        <v>23200</v>
      </c>
      <c r="O3097" s="2">
        <v>0</v>
      </c>
      <c r="P3097" s="2">
        <v>2088</v>
      </c>
      <c r="Q3097" s="2">
        <v>2088</v>
      </c>
      <c r="R3097" s="2">
        <v>4176</v>
      </c>
      <c r="S3097" s="2">
        <v>0</v>
      </c>
      <c r="T3097" s="2" t="s">
        <v>44</v>
      </c>
    </row>
    <row r="3098" spans="1:20" x14ac:dyDescent="0.25">
      <c r="A3098" s="2" t="s">
        <v>13</v>
      </c>
      <c r="B3098" s="2" t="s">
        <v>37</v>
      </c>
      <c r="C3098" s="2">
        <v>82019</v>
      </c>
      <c r="D3098" s="11">
        <v>44606</v>
      </c>
      <c r="E3098" s="2" t="s">
        <v>462</v>
      </c>
      <c r="F3098" s="2" t="s">
        <v>463</v>
      </c>
      <c r="G3098" s="2" t="s">
        <v>3790</v>
      </c>
      <c r="H3098" s="2" t="s">
        <v>41</v>
      </c>
      <c r="I3098" s="11">
        <v>43699</v>
      </c>
      <c r="J3098" s="2">
        <v>27376</v>
      </c>
      <c r="K3098" s="2" t="s">
        <v>42</v>
      </c>
      <c r="L3098" s="2" t="s">
        <v>43</v>
      </c>
      <c r="M3098" s="2">
        <v>18</v>
      </c>
      <c r="N3098" s="2">
        <v>23200</v>
      </c>
      <c r="O3098" s="2">
        <v>0</v>
      </c>
      <c r="P3098" s="2">
        <v>2088</v>
      </c>
      <c r="Q3098" s="2">
        <v>2088</v>
      </c>
      <c r="R3098" s="2">
        <v>4176</v>
      </c>
      <c r="S3098" s="2">
        <v>0</v>
      </c>
      <c r="T3098" s="2" t="s">
        <v>44</v>
      </c>
    </row>
    <row r="3099" spans="1:20" x14ac:dyDescent="0.25">
      <c r="A3099" s="2" t="s">
        <v>13</v>
      </c>
      <c r="B3099" s="2" t="s">
        <v>37</v>
      </c>
      <c r="C3099" s="2">
        <v>82019</v>
      </c>
      <c r="D3099" s="11">
        <v>44606</v>
      </c>
      <c r="E3099" s="2" t="s">
        <v>462</v>
      </c>
      <c r="F3099" s="2" t="s">
        <v>463</v>
      </c>
      <c r="G3099" s="2" t="s">
        <v>3791</v>
      </c>
      <c r="H3099" s="2" t="s">
        <v>41</v>
      </c>
      <c r="I3099" s="11">
        <v>43701</v>
      </c>
      <c r="J3099" s="2">
        <v>68440</v>
      </c>
      <c r="K3099" s="2" t="s">
        <v>42</v>
      </c>
      <c r="L3099" s="2" t="s">
        <v>43</v>
      </c>
      <c r="M3099" s="2">
        <v>18</v>
      </c>
      <c r="N3099" s="2">
        <v>58000</v>
      </c>
      <c r="O3099" s="2">
        <v>0</v>
      </c>
      <c r="P3099" s="2">
        <v>5220</v>
      </c>
      <c r="Q3099" s="2">
        <v>5220</v>
      </c>
      <c r="R3099" s="2">
        <v>10440</v>
      </c>
      <c r="S3099" s="2">
        <v>0</v>
      </c>
      <c r="T3099" s="2" t="s">
        <v>44</v>
      </c>
    </row>
    <row r="3100" spans="1:20" x14ac:dyDescent="0.25">
      <c r="A3100" s="2" t="s">
        <v>13</v>
      </c>
      <c r="B3100" s="2" t="s">
        <v>37</v>
      </c>
      <c r="C3100" s="2">
        <v>82019</v>
      </c>
      <c r="D3100" s="11">
        <v>44606</v>
      </c>
      <c r="E3100" s="2" t="s">
        <v>462</v>
      </c>
      <c r="F3100" s="2" t="s">
        <v>463</v>
      </c>
      <c r="G3100" s="2" t="s">
        <v>3792</v>
      </c>
      <c r="H3100" s="2" t="s">
        <v>41</v>
      </c>
      <c r="I3100" s="11">
        <v>43701</v>
      </c>
      <c r="J3100" s="2">
        <v>30444</v>
      </c>
      <c r="K3100" s="2" t="s">
        <v>42</v>
      </c>
      <c r="L3100" s="2" t="s">
        <v>43</v>
      </c>
      <c r="M3100" s="2">
        <v>18</v>
      </c>
      <c r="N3100" s="2">
        <v>25800</v>
      </c>
      <c r="O3100" s="2">
        <v>0</v>
      </c>
      <c r="P3100" s="2">
        <v>2322</v>
      </c>
      <c r="Q3100" s="2">
        <v>2322</v>
      </c>
      <c r="R3100" s="2">
        <v>4644</v>
      </c>
      <c r="S3100" s="2">
        <v>0</v>
      </c>
      <c r="T3100" s="2" t="s">
        <v>44</v>
      </c>
    </row>
    <row r="3101" spans="1:20" x14ac:dyDescent="0.25">
      <c r="A3101" s="2" t="s">
        <v>13</v>
      </c>
      <c r="B3101" s="2" t="s">
        <v>37</v>
      </c>
      <c r="C3101" s="2">
        <v>82019</v>
      </c>
      <c r="D3101" s="11">
        <v>44606</v>
      </c>
      <c r="E3101" s="2" t="s">
        <v>462</v>
      </c>
      <c r="F3101" s="2" t="s">
        <v>463</v>
      </c>
      <c r="G3101" s="2" t="s">
        <v>3793</v>
      </c>
      <c r="H3101" s="2" t="s">
        <v>41</v>
      </c>
      <c r="I3101" s="11">
        <v>43701</v>
      </c>
      <c r="J3101" s="2">
        <v>8850</v>
      </c>
      <c r="K3101" s="2" t="s">
        <v>42</v>
      </c>
      <c r="L3101" s="2" t="s">
        <v>43</v>
      </c>
      <c r="M3101" s="2">
        <v>18</v>
      </c>
      <c r="N3101" s="2">
        <v>7500</v>
      </c>
      <c r="O3101" s="2">
        <v>0</v>
      </c>
      <c r="P3101" s="2">
        <v>675</v>
      </c>
      <c r="Q3101" s="2">
        <v>675</v>
      </c>
      <c r="R3101" s="2">
        <v>1350</v>
      </c>
      <c r="S3101" s="2">
        <v>0</v>
      </c>
      <c r="T3101" s="2" t="s">
        <v>44</v>
      </c>
    </row>
    <row r="3102" spans="1:20" x14ac:dyDescent="0.25">
      <c r="A3102" s="2" t="s">
        <v>13</v>
      </c>
      <c r="B3102" s="2" t="s">
        <v>37</v>
      </c>
      <c r="C3102" s="2">
        <v>82019</v>
      </c>
      <c r="D3102" s="11">
        <v>44606</v>
      </c>
      <c r="E3102" s="2" t="s">
        <v>462</v>
      </c>
      <c r="F3102" s="2" t="s">
        <v>463</v>
      </c>
      <c r="G3102" s="2" t="s">
        <v>3794</v>
      </c>
      <c r="H3102" s="2" t="s">
        <v>41</v>
      </c>
      <c r="I3102" s="11">
        <v>43704</v>
      </c>
      <c r="J3102" s="2">
        <v>4956</v>
      </c>
      <c r="K3102" s="2" t="s">
        <v>42</v>
      </c>
      <c r="L3102" s="2" t="s">
        <v>43</v>
      </c>
      <c r="M3102" s="2">
        <v>18</v>
      </c>
      <c r="N3102" s="2">
        <v>4200</v>
      </c>
      <c r="O3102" s="2">
        <v>0</v>
      </c>
      <c r="P3102" s="2">
        <v>378</v>
      </c>
      <c r="Q3102" s="2">
        <v>378</v>
      </c>
      <c r="R3102" s="2">
        <v>756</v>
      </c>
      <c r="S3102" s="2">
        <v>0</v>
      </c>
      <c r="T3102" s="2" t="s">
        <v>44</v>
      </c>
    </row>
    <row r="3103" spans="1:20" x14ac:dyDescent="0.25">
      <c r="A3103" s="2" t="s">
        <v>13</v>
      </c>
      <c r="B3103" s="2" t="s">
        <v>37</v>
      </c>
      <c r="C3103" s="2">
        <v>82019</v>
      </c>
      <c r="D3103" s="11">
        <v>44606</v>
      </c>
      <c r="E3103" s="2" t="s">
        <v>462</v>
      </c>
      <c r="F3103" s="2" t="s">
        <v>463</v>
      </c>
      <c r="G3103" s="2" t="s">
        <v>3795</v>
      </c>
      <c r="H3103" s="2" t="s">
        <v>41</v>
      </c>
      <c r="I3103" s="11">
        <v>43705</v>
      </c>
      <c r="J3103" s="2">
        <v>95767</v>
      </c>
      <c r="K3103" s="2" t="s">
        <v>42</v>
      </c>
      <c r="L3103" s="2" t="s">
        <v>43</v>
      </c>
      <c r="M3103" s="2">
        <v>18</v>
      </c>
      <c r="N3103" s="2">
        <v>72343.42</v>
      </c>
      <c r="O3103" s="2">
        <v>0</v>
      </c>
      <c r="P3103" s="2">
        <v>6510.91</v>
      </c>
      <c r="Q3103" s="2">
        <v>6510.91</v>
      </c>
      <c r="R3103" s="2">
        <v>13021.82</v>
      </c>
      <c r="S3103" s="2">
        <v>0</v>
      </c>
      <c r="T3103" s="2" t="s">
        <v>44</v>
      </c>
    </row>
    <row r="3104" spans="1:20" x14ac:dyDescent="0.25">
      <c r="A3104" s="2" t="s">
        <v>13</v>
      </c>
      <c r="B3104" s="2" t="s">
        <v>37</v>
      </c>
      <c r="C3104" s="2">
        <v>82019</v>
      </c>
      <c r="D3104" s="11">
        <v>44606</v>
      </c>
      <c r="E3104" s="2" t="s">
        <v>462</v>
      </c>
      <c r="F3104" s="2" t="s">
        <v>463</v>
      </c>
      <c r="G3104" s="2" t="s">
        <v>3795</v>
      </c>
      <c r="H3104" s="2" t="s">
        <v>41</v>
      </c>
      <c r="I3104" s="11">
        <v>43705</v>
      </c>
      <c r="J3104" s="2">
        <v>95767</v>
      </c>
      <c r="K3104" s="2" t="s">
        <v>42</v>
      </c>
      <c r="L3104" s="2" t="s">
        <v>43</v>
      </c>
      <c r="M3104" s="2">
        <v>5</v>
      </c>
      <c r="N3104" s="2">
        <v>9906.58</v>
      </c>
      <c r="O3104" s="2">
        <v>0</v>
      </c>
      <c r="P3104" s="2">
        <v>247.66</v>
      </c>
      <c r="Q3104" s="2">
        <v>247.66</v>
      </c>
      <c r="R3104" s="2">
        <v>495.32</v>
      </c>
      <c r="S3104" s="2">
        <v>0</v>
      </c>
      <c r="T3104" s="2" t="s">
        <v>44</v>
      </c>
    </row>
    <row r="3105" spans="1:20" x14ac:dyDescent="0.25">
      <c r="A3105" s="2" t="s">
        <v>13</v>
      </c>
      <c r="B3105" s="2" t="s">
        <v>37</v>
      </c>
      <c r="C3105" s="2">
        <v>82019</v>
      </c>
      <c r="D3105" s="11">
        <v>44606</v>
      </c>
      <c r="E3105" s="2" t="s">
        <v>462</v>
      </c>
      <c r="F3105" s="2" t="s">
        <v>463</v>
      </c>
      <c r="G3105" s="2" t="s">
        <v>3796</v>
      </c>
      <c r="H3105" s="2" t="s">
        <v>41</v>
      </c>
      <c r="I3105" s="11">
        <v>43708</v>
      </c>
      <c r="J3105" s="2">
        <v>20296</v>
      </c>
      <c r="K3105" s="2" t="s">
        <v>42</v>
      </c>
      <c r="L3105" s="2" t="s">
        <v>43</v>
      </c>
      <c r="M3105" s="2">
        <v>18</v>
      </c>
      <c r="N3105" s="2">
        <v>17200</v>
      </c>
      <c r="O3105" s="2">
        <v>0</v>
      </c>
      <c r="P3105" s="2">
        <v>1548</v>
      </c>
      <c r="Q3105" s="2">
        <v>1548</v>
      </c>
      <c r="R3105" s="2">
        <v>3096</v>
      </c>
      <c r="S3105" s="2">
        <v>0</v>
      </c>
      <c r="T3105" s="2" t="s">
        <v>44</v>
      </c>
    </row>
    <row r="3106" spans="1:20" x14ac:dyDescent="0.25">
      <c r="A3106" s="2" t="s">
        <v>13</v>
      </c>
      <c r="B3106" s="2" t="s">
        <v>37</v>
      </c>
      <c r="C3106" s="2">
        <v>82019</v>
      </c>
      <c r="D3106" s="11">
        <v>44606</v>
      </c>
      <c r="E3106" s="2" t="s">
        <v>471</v>
      </c>
      <c r="F3106" s="2" t="s">
        <v>472</v>
      </c>
      <c r="G3106" s="2" t="s">
        <v>1799</v>
      </c>
      <c r="H3106" s="2" t="s">
        <v>41</v>
      </c>
      <c r="I3106" s="11">
        <v>43685</v>
      </c>
      <c r="J3106" s="2">
        <v>3540</v>
      </c>
      <c r="K3106" s="2" t="s">
        <v>42</v>
      </c>
      <c r="L3106" s="2" t="s">
        <v>43</v>
      </c>
      <c r="M3106" s="2">
        <v>18</v>
      </c>
      <c r="N3106" s="2">
        <v>3000</v>
      </c>
      <c r="O3106" s="2">
        <v>0</v>
      </c>
      <c r="P3106" s="2">
        <v>270</v>
      </c>
      <c r="Q3106" s="2">
        <v>270</v>
      </c>
      <c r="R3106" s="2">
        <v>540</v>
      </c>
      <c r="S3106" s="2">
        <v>0</v>
      </c>
      <c r="T3106" s="2" t="s">
        <v>44</v>
      </c>
    </row>
    <row r="3107" spans="1:20" x14ac:dyDescent="0.25">
      <c r="A3107" s="2" t="s">
        <v>13</v>
      </c>
      <c r="B3107" s="2" t="s">
        <v>37</v>
      </c>
      <c r="C3107" s="2">
        <v>82019</v>
      </c>
      <c r="D3107" s="11">
        <v>44606</v>
      </c>
      <c r="E3107" s="2" t="s">
        <v>471</v>
      </c>
      <c r="F3107" s="2" t="s">
        <v>472</v>
      </c>
      <c r="G3107" s="2" t="s">
        <v>3797</v>
      </c>
      <c r="H3107" s="2" t="s">
        <v>41</v>
      </c>
      <c r="I3107" s="11">
        <v>43685</v>
      </c>
      <c r="J3107" s="2">
        <v>8968</v>
      </c>
      <c r="K3107" s="2" t="s">
        <v>42</v>
      </c>
      <c r="L3107" s="2" t="s">
        <v>43</v>
      </c>
      <c r="M3107" s="2">
        <v>18</v>
      </c>
      <c r="N3107" s="2">
        <v>7600</v>
      </c>
      <c r="O3107" s="2">
        <v>0</v>
      </c>
      <c r="P3107" s="2">
        <v>684</v>
      </c>
      <c r="Q3107" s="2">
        <v>684</v>
      </c>
      <c r="R3107" s="2">
        <v>1368</v>
      </c>
      <c r="S3107" s="2">
        <v>0</v>
      </c>
      <c r="T3107" s="2" t="s">
        <v>44</v>
      </c>
    </row>
    <row r="3108" spans="1:20" x14ac:dyDescent="0.25">
      <c r="A3108" s="2" t="s">
        <v>13</v>
      </c>
      <c r="B3108" s="2" t="s">
        <v>37</v>
      </c>
      <c r="C3108" s="2">
        <v>82019</v>
      </c>
      <c r="D3108" s="11">
        <v>44606</v>
      </c>
      <c r="E3108" s="2" t="s">
        <v>684</v>
      </c>
      <c r="F3108" s="2" t="s">
        <v>685</v>
      </c>
      <c r="G3108" s="2" t="s">
        <v>3798</v>
      </c>
      <c r="H3108" s="2" t="s">
        <v>41</v>
      </c>
      <c r="I3108" s="11">
        <v>43707</v>
      </c>
      <c r="J3108" s="2">
        <v>17464</v>
      </c>
      <c r="K3108" s="2" t="s">
        <v>42</v>
      </c>
      <c r="L3108" s="2" t="s">
        <v>43</v>
      </c>
      <c r="M3108" s="2">
        <v>18</v>
      </c>
      <c r="N3108" s="2">
        <v>14800</v>
      </c>
      <c r="O3108" s="2">
        <v>0</v>
      </c>
      <c r="P3108" s="2">
        <v>1332</v>
      </c>
      <c r="Q3108" s="2">
        <v>1332</v>
      </c>
      <c r="R3108" s="2">
        <v>2664</v>
      </c>
      <c r="S3108" s="2">
        <v>0</v>
      </c>
      <c r="T3108" s="2" t="s">
        <v>44</v>
      </c>
    </row>
    <row r="3109" spans="1:20" x14ac:dyDescent="0.25">
      <c r="A3109" s="2" t="s">
        <v>13</v>
      </c>
      <c r="B3109" s="2" t="s">
        <v>37</v>
      </c>
      <c r="C3109" s="2">
        <v>82019</v>
      </c>
      <c r="D3109" s="11">
        <v>44606</v>
      </c>
      <c r="E3109" s="2" t="s">
        <v>480</v>
      </c>
      <c r="F3109" s="2" t="s">
        <v>481</v>
      </c>
      <c r="G3109" s="2" t="s">
        <v>2398</v>
      </c>
      <c r="H3109" s="2" t="s">
        <v>41</v>
      </c>
      <c r="I3109" s="11">
        <v>43708</v>
      </c>
      <c r="J3109" s="2">
        <v>33630</v>
      </c>
      <c r="K3109" s="2" t="s">
        <v>42</v>
      </c>
      <c r="L3109" s="2" t="s">
        <v>43</v>
      </c>
      <c r="M3109" s="2">
        <v>18</v>
      </c>
      <c r="N3109" s="2">
        <v>28500</v>
      </c>
      <c r="O3109" s="2">
        <v>5130</v>
      </c>
      <c r="P3109" s="2">
        <v>0</v>
      </c>
      <c r="Q3109" s="2">
        <v>0</v>
      </c>
      <c r="R3109" s="2">
        <v>5130</v>
      </c>
      <c r="S3109" s="2">
        <v>0</v>
      </c>
      <c r="T3109" s="2" t="s">
        <v>44</v>
      </c>
    </row>
    <row r="3110" spans="1:20" x14ac:dyDescent="0.25">
      <c r="A3110" s="2" t="s">
        <v>13</v>
      </c>
      <c r="B3110" s="2" t="s">
        <v>37</v>
      </c>
      <c r="C3110" s="2">
        <v>82019</v>
      </c>
      <c r="D3110" s="11">
        <v>44606</v>
      </c>
      <c r="E3110" s="2" t="s">
        <v>1263</v>
      </c>
      <c r="F3110" s="2" t="s">
        <v>319</v>
      </c>
      <c r="G3110" s="2" t="s">
        <v>3799</v>
      </c>
      <c r="H3110" s="2" t="s">
        <v>41</v>
      </c>
      <c r="I3110" s="11">
        <v>43687</v>
      </c>
      <c r="J3110" s="2">
        <v>598850</v>
      </c>
      <c r="K3110" s="2" t="s">
        <v>42</v>
      </c>
      <c r="L3110" s="2" t="s">
        <v>43</v>
      </c>
      <c r="M3110" s="2">
        <v>18</v>
      </c>
      <c r="N3110" s="2">
        <v>507500</v>
      </c>
      <c r="O3110" s="2">
        <v>0</v>
      </c>
      <c r="P3110" s="2">
        <v>45675</v>
      </c>
      <c r="Q3110" s="2">
        <v>45675</v>
      </c>
      <c r="R3110" s="2">
        <v>91350</v>
      </c>
      <c r="S3110" s="2">
        <v>0</v>
      </c>
      <c r="T3110" s="2" t="s">
        <v>44</v>
      </c>
    </row>
    <row r="3111" spans="1:20" x14ac:dyDescent="0.25">
      <c r="A3111" s="2" t="s">
        <v>13</v>
      </c>
      <c r="B3111" s="2" t="s">
        <v>37</v>
      </c>
      <c r="C3111" s="2">
        <v>82019</v>
      </c>
      <c r="D3111" s="11">
        <v>44606</v>
      </c>
      <c r="E3111" s="2" t="s">
        <v>686</v>
      </c>
      <c r="F3111" s="2" t="s">
        <v>687</v>
      </c>
      <c r="G3111" s="2" t="s">
        <v>3800</v>
      </c>
      <c r="H3111" s="2" t="s">
        <v>41</v>
      </c>
      <c r="I3111" s="11">
        <v>43685</v>
      </c>
      <c r="J3111" s="2">
        <v>67488</v>
      </c>
      <c r="K3111" s="2" t="s">
        <v>42</v>
      </c>
      <c r="L3111" s="2" t="s">
        <v>43</v>
      </c>
      <c r="M3111" s="2">
        <v>18</v>
      </c>
      <c r="N3111" s="2">
        <v>57193.2</v>
      </c>
      <c r="O3111" s="2">
        <v>0</v>
      </c>
      <c r="P3111" s="2">
        <v>5147.3900000000003</v>
      </c>
      <c r="Q3111" s="2">
        <v>5147.3900000000003</v>
      </c>
      <c r="R3111" s="2">
        <v>10294.780000000001</v>
      </c>
      <c r="S3111" s="2">
        <v>0</v>
      </c>
      <c r="T3111" s="2" t="s">
        <v>44</v>
      </c>
    </row>
    <row r="3112" spans="1:20" x14ac:dyDescent="0.25">
      <c r="A3112" s="2" t="s">
        <v>13</v>
      </c>
      <c r="B3112" s="2" t="s">
        <v>37</v>
      </c>
      <c r="C3112" s="2">
        <v>82019</v>
      </c>
      <c r="D3112" s="11">
        <v>44606</v>
      </c>
      <c r="E3112" s="2" t="s">
        <v>686</v>
      </c>
      <c r="F3112" s="2" t="s">
        <v>687</v>
      </c>
      <c r="G3112" s="2" t="s">
        <v>3801</v>
      </c>
      <c r="H3112" s="2" t="s">
        <v>41</v>
      </c>
      <c r="I3112" s="11">
        <v>43690</v>
      </c>
      <c r="J3112" s="2">
        <v>44992</v>
      </c>
      <c r="K3112" s="2" t="s">
        <v>42</v>
      </c>
      <c r="L3112" s="2" t="s">
        <v>43</v>
      </c>
      <c r="M3112" s="2">
        <v>18</v>
      </c>
      <c r="N3112" s="2">
        <v>38128.800000000003</v>
      </c>
      <c r="O3112" s="2">
        <v>0</v>
      </c>
      <c r="P3112" s="2">
        <v>3431.59</v>
      </c>
      <c r="Q3112" s="2">
        <v>3431.59</v>
      </c>
      <c r="R3112" s="2">
        <v>6863.18</v>
      </c>
      <c r="S3112" s="2">
        <v>0</v>
      </c>
      <c r="T3112" s="2" t="s">
        <v>44</v>
      </c>
    </row>
    <row r="3113" spans="1:20" x14ac:dyDescent="0.25">
      <c r="A3113" s="2" t="s">
        <v>13</v>
      </c>
      <c r="B3113" s="2" t="s">
        <v>37</v>
      </c>
      <c r="C3113" s="2">
        <v>82019</v>
      </c>
      <c r="D3113" s="11">
        <v>44606</v>
      </c>
      <c r="E3113" s="2" t="s">
        <v>686</v>
      </c>
      <c r="F3113" s="2" t="s">
        <v>687</v>
      </c>
      <c r="G3113" s="2" t="s">
        <v>3802</v>
      </c>
      <c r="H3113" s="2" t="s">
        <v>41</v>
      </c>
      <c r="I3113" s="11">
        <v>43697</v>
      </c>
      <c r="J3113" s="2">
        <v>67488</v>
      </c>
      <c r="K3113" s="2" t="s">
        <v>42</v>
      </c>
      <c r="L3113" s="2" t="s">
        <v>43</v>
      </c>
      <c r="M3113" s="2">
        <v>18</v>
      </c>
      <c r="N3113" s="2">
        <v>57193.2</v>
      </c>
      <c r="O3113" s="2">
        <v>0</v>
      </c>
      <c r="P3113" s="2">
        <v>5147.3900000000003</v>
      </c>
      <c r="Q3113" s="2">
        <v>5147.3900000000003</v>
      </c>
      <c r="R3113" s="2">
        <v>10294.780000000001</v>
      </c>
      <c r="S3113" s="2">
        <v>0</v>
      </c>
      <c r="T3113" s="2" t="s">
        <v>44</v>
      </c>
    </row>
    <row r="3114" spans="1:20" x14ac:dyDescent="0.25">
      <c r="A3114" s="2" t="s">
        <v>13</v>
      </c>
      <c r="B3114" s="2" t="s">
        <v>37</v>
      </c>
      <c r="C3114" s="2">
        <v>82019</v>
      </c>
      <c r="D3114" s="11">
        <v>44606</v>
      </c>
      <c r="E3114" s="2" t="s">
        <v>1683</v>
      </c>
      <c r="F3114" s="2" t="s">
        <v>1684</v>
      </c>
      <c r="G3114" s="2" t="s">
        <v>3803</v>
      </c>
      <c r="H3114" s="2" t="s">
        <v>41</v>
      </c>
      <c r="I3114" s="11">
        <v>43691</v>
      </c>
      <c r="J3114" s="2">
        <v>3870</v>
      </c>
      <c r="K3114" s="2" t="s">
        <v>42</v>
      </c>
      <c r="L3114" s="2" t="s">
        <v>43</v>
      </c>
      <c r="M3114" s="2">
        <v>18</v>
      </c>
      <c r="N3114" s="2">
        <v>3280</v>
      </c>
      <c r="O3114" s="2">
        <v>0</v>
      </c>
      <c r="P3114" s="2">
        <v>295.2</v>
      </c>
      <c r="Q3114" s="2">
        <v>295.2</v>
      </c>
      <c r="R3114" s="2">
        <v>590.4</v>
      </c>
      <c r="S3114" s="2">
        <v>0</v>
      </c>
      <c r="T3114" s="2" t="s">
        <v>44</v>
      </c>
    </row>
    <row r="3115" spans="1:20" x14ac:dyDescent="0.25">
      <c r="A3115" s="2" t="s">
        <v>13</v>
      </c>
      <c r="B3115" s="2" t="s">
        <v>37</v>
      </c>
      <c r="C3115" s="2">
        <v>82019</v>
      </c>
      <c r="D3115" s="11">
        <v>44606</v>
      </c>
      <c r="E3115" s="2" t="s">
        <v>3387</v>
      </c>
      <c r="F3115" s="2" t="s">
        <v>3388</v>
      </c>
      <c r="G3115" s="2" t="s">
        <v>3804</v>
      </c>
      <c r="H3115" s="2" t="s">
        <v>41</v>
      </c>
      <c r="I3115" s="11">
        <v>43691</v>
      </c>
      <c r="J3115" s="2">
        <v>56510.69</v>
      </c>
      <c r="K3115" s="2" t="s">
        <v>42</v>
      </c>
      <c r="L3115" s="2" t="s">
        <v>43</v>
      </c>
      <c r="M3115" s="2">
        <v>18</v>
      </c>
      <c r="N3115" s="2">
        <v>47890.41</v>
      </c>
      <c r="O3115" s="2">
        <v>0</v>
      </c>
      <c r="P3115" s="2">
        <v>4310.1400000000003</v>
      </c>
      <c r="Q3115" s="2">
        <v>4310.1400000000003</v>
      </c>
      <c r="R3115" s="2">
        <v>8620.2800000000007</v>
      </c>
      <c r="S3115" s="2">
        <v>0</v>
      </c>
      <c r="T3115" s="2" t="s">
        <v>44</v>
      </c>
    </row>
    <row r="3116" spans="1:20" x14ac:dyDescent="0.25">
      <c r="A3116" s="2" t="s">
        <v>13</v>
      </c>
      <c r="B3116" s="2" t="s">
        <v>37</v>
      </c>
      <c r="C3116" s="2">
        <v>82019</v>
      </c>
      <c r="D3116" s="11">
        <v>44606</v>
      </c>
      <c r="E3116" s="2" t="s">
        <v>689</v>
      </c>
      <c r="F3116" s="2" t="s">
        <v>690</v>
      </c>
      <c r="G3116" s="2" t="s">
        <v>3805</v>
      </c>
      <c r="H3116" s="2" t="s">
        <v>41</v>
      </c>
      <c r="I3116" s="11">
        <v>43683</v>
      </c>
      <c r="J3116" s="2">
        <v>57230</v>
      </c>
      <c r="K3116" s="2" t="s">
        <v>42</v>
      </c>
      <c r="L3116" s="2" t="s">
        <v>43</v>
      </c>
      <c r="M3116" s="2">
        <v>18</v>
      </c>
      <c r="N3116" s="2">
        <v>48500</v>
      </c>
      <c r="O3116" s="2">
        <v>8730</v>
      </c>
      <c r="P3116" s="2">
        <v>0</v>
      </c>
      <c r="Q3116" s="2">
        <v>0</v>
      </c>
      <c r="R3116" s="2">
        <v>8730</v>
      </c>
      <c r="S3116" s="2">
        <v>0</v>
      </c>
      <c r="T3116" s="2" t="s">
        <v>44</v>
      </c>
    </row>
    <row r="3117" spans="1:20" x14ac:dyDescent="0.25">
      <c r="A3117" s="2" t="s">
        <v>13</v>
      </c>
      <c r="B3117" s="2" t="s">
        <v>37</v>
      </c>
      <c r="C3117" s="2">
        <v>82019</v>
      </c>
      <c r="D3117" s="11">
        <v>44606</v>
      </c>
      <c r="E3117" s="2" t="s">
        <v>487</v>
      </c>
      <c r="F3117" s="2" t="s">
        <v>488</v>
      </c>
      <c r="G3117" s="2" t="s">
        <v>3806</v>
      </c>
      <c r="H3117" s="2" t="s">
        <v>41</v>
      </c>
      <c r="I3117" s="11">
        <v>43684</v>
      </c>
      <c r="J3117" s="2">
        <v>142544</v>
      </c>
      <c r="K3117" s="2" t="s">
        <v>42</v>
      </c>
      <c r="L3117" s="2" t="s">
        <v>43</v>
      </c>
      <c r="M3117" s="2">
        <v>18</v>
      </c>
      <c r="N3117" s="2">
        <v>28800</v>
      </c>
      <c r="O3117" s="2">
        <v>0</v>
      </c>
      <c r="P3117" s="2">
        <v>2592</v>
      </c>
      <c r="Q3117" s="2">
        <v>2592</v>
      </c>
      <c r="R3117" s="2">
        <v>5184</v>
      </c>
      <c r="S3117" s="2">
        <v>0</v>
      </c>
      <c r="T3117" s="2" t="s">
        <v>44</v>
      </c>
    </row>
    <row r="3118" spans="1:20" x14ac:dyDescent="0.25">
      <c r="A3118" s="2" t="s">
        <v>13</v>
      </c>
      <c r="B3118" s="2" t="s">
        <v>37</v>
      </c>
      <c r="C3118" s="2">
        <v>82019</v>
      </c>
      <c r="D3118" s="11">
        <v>44606</v>
      </c>
      <c r="E3118" s="2" t="s">
        <v>487</v>
      </c>
      <c r="F3118" s="2" t="s">
        <v>488</v>
      </c>
      <c r="G3118" s="2" t="s">
        <v>3806</v>
      </c>
      <c r="H3118" s="2" t="s">
        <v>41</v>
      </c>
      <c r="I3118" s="11">
        <v>43684</v>
      </c>
      <c r="J3118" s="2">
        <v>142544</v>
      </c>
      <c r="K3118" s="2" t="s">
        <v>42</v>
      </c>
      <c r="L3118" s="2" t="s">
        <v>43</v>
      </c>
      <c r="M3118" s="2">
        <v>28</v>
      </c>
      <c r="N3118" s="2">
        <v>83250</v>
      </c>
      <c r="O3118" s="2">
        <v>0</v>
      </c>
      <c r="P3118" s="2">
        <v>11655</v>
      </c>
      <c r="Q3118" s="2">
        <v>11655</v>
      </c>
      <c r="R3118" s="2">
        <v>23310</v>
      </c>
      <c r="S3118" s="2">
        <v>0</v>
      </c>
      <c r="T3118" s="2" t="s">
        <v>44</v>
      </c>
    </row>
    <row r="3119" spans="1:20" x14ac:dyDescent="0.25">
      <c r="A3119" s="2" t="s">
        <v>13</v>
      </c>
      <c r="B3119" s="2" t="s">
        <v>37</v>
      </c>
      <c r="C3119" s="2">
        <v>82019</v>
      </c>
      <c r="D3119" s="11">
        <v>44606</v>
      </c>
      <c r="E3119" s="2" t="s">
        <v>487</v>
      </c>
      <c r="F3119" s="2" t="s">
        <v>488</v>
      </c>
      <c r="G3119" s="2" t="s">
        <v>3807</v>
      </c>
      <c r="H3119" s="2" t="s">
        <v>41</v>
      </c>
      <c r="I3119" s="11">
        <v>43684</v>
      </c>
      <c r="J3119" s="2">
        <v>58410</v>
      </c>
      <c r="K3119" s="2" t="s">
        <v>42</v>
      </c>
      <c r="L3119" s="2" t="s">
        <v>43</v>
      </c>
      <c r="M3119" s="2">
        <v>18</v>
      </c>
      <c r="N3119" s="2">
        <v>49500</v>
      </c>
      <c r="O3119" s="2">
        <v>0</v>
      </c>
      <c r="P3119" s="2">
        <v>4455</v>
      </c>
      <c r="Q3119" s="2">
        <v>4455</v>
      </c>
      <c r="R3119" s="2">
        <v>8910</v>
      </c>
      <c r="S3119" s="2">
        <v>0</v>
      </c>
      <c r="T3119" s="2" t="s">
        <v>44</v>
      </c>
    </row>
    <row r="3120" spans="1:20" x14ac:dyDescent="0.25">
      <c r="A3120" s="2" t="s">
        <v>13</v>
      </c>
      <c r="B3120" s="2" t="s">
        <v>37</v>
      </c>
      <c r="C3120" s="2">
        <v>82019</v>
      </c>
      <c r="D3120" s="11">
        <v>44606</v>
      </c>
      <c r="E3120" s="2" t="s">
        <v>487</v>
      </c>
      <c r="F3120" s="2" t="s">
        <v>488</v>
      </c>
      <c r="G3120" s="2" t="s">
        <v>3808</v>
      </c>
      <c r="H3120" s="2" t="s">
        <v>41</v>
      </c>
      <c r="I3120" s="11">
        <v>43684</v>
      </c>
      <c r="J3120" s="2">
        <v>47790</v>
      </c>
      <c r="K3120" s="2" t="s">
        <v>42</v>
      </c>
      <c r="L3120" s="2" t="s">
        <v>43</v>
      </c>
      <c r="M3120" s="2">
        <v>18</v>
      </c>
      <c r="N3120" s="2">
        <v>40500</v>
      </c>
      <c r="O3120" s="2">
        <v>0</v>
      </c>
      <c r="P3120" s="2">
        <v>3645</v>
      </c>
      <c r="Q3120" s="2">
        <v>3645</v>
      </c>
      <c r="R3120" s="2">
        <v>7290</v>
      </c>
      <c r="S3120" s="2">
        <v>0</v>
      </c>
      <c r="T3120" s="2" t="s">
        <v>44</v>
      </c>
    </row>
    <row r="3121" spans="1:20" x14ac:dyDescent="0.25">
      <c r="A3121" s="2" t="s">
        <v>13</v>
      </c>
      <c r="B3121" s="2" t="s">
        <v>37</v>
      </c>
      <c r="C3121" s="2">
        <v>82019</v>
      </c>
      <c r="D3121" s="11">
        <v>44606</v>
      </c>
      <c r="E3121" s="2" t="s">
        <v>692</v>
      </c>
      <c r="F3121" s="2" t="s">
        <v>693</v>
      </c>
      <c r="G3121" s="2" t="s">
        <v>3809</v>
      </c>
      <c r="H3121" s="2" t="s">
        <v>41</v>
      </c>
      <c r="I3121" s="11">
        <v>43701</v>
      </c>
      <c r="J3121" s="2">
        <v>49350</v>
      </c>
      <c r="K3121" s="2" t="s">
        <v>42</v>
      </c>
      <c r="L3121" s="2" t="s">
        <v>43</v>
      </c>
      <c r="M3121" s="2">
        <v>5</v>
      </c>
      <c r="N3121" s="2">
        <v>47000</v>
      </c>
      <c r="O3121" s="2">
        <v>0</v>
      </c>
      <c r="P3121" s="2">
        <v>1175</v>
      </c>
      <c r="Q3121" s="2">
        <v>1175</v>
      </c>
      <c r="R3121" s="2">
        <v>2350</v>
      </c>
      <c r="S3121" s="2">
        <v>0</v>
      </c>
      <c r="T3121" s="2" t="s">
        <v>44</v>
      </c>
    </row>
    <row r="3122" spans="1:20" x14ac:dyDescent="0.25">
      <c r="A3122" s="2" t="s">
        <v>13</v>
      </c>
      <c r="B3122" s="2" t="s">
        <v>37</v>
      </c>
      <c r="C3122" s="2">
        <v>82019</v>
      </c>
      <c r="D3122" s="11">
        <v>44606</v>
      </c>
      <c r="E3122" s="2" t="s">
        <v>692</v>
      </c>
      <c r="F3122" s="2" t="s">
        <v>693</v>
      </c>
      <c r="G3122" s="2" t="s">
        <v>3810</v>
      </c>
      <c r="H3122" s="2" t="s">
        <v>41</v>
      </c>
      <c r="I3122" s="11">
        <v>43708</v>
      </c>
      <c r="J3122" s="2">
        <v>49350</v>
      </c>
      <c r="K3122" s="2" t="s">
        <v>42</v>
      </c>
      <c r="L3122" s="2" t="s">
        <v>43</v>
      </c>
      <c r="M3122" s="2">
        <v>5</v>
      </c>
      <c r="N3122" s="2">
        <v>47000</v>
      </c>
      <c r="O3122" s="2">
        <v>0</v>
      </c>
      <c r="P3122" s="2">
        <v>1175</v>
      </c>
      <c r="Q3122" s="2">
        <v>1175</v>
      </c>
      <c r="R3122" s="2">
        <v>2350</v>
      </c>
      <c r="S3122" s="2">
        <v>0</v>
      </c>
      <c r="T3122" s="2" t="s">
        <v>44</v>
      </c>
    </row>
    <row r="3123" spans="1:20" x14ac:dyDescent="0.25">
      <c r="A3123" s="2" t="s">
        <v>13</v>
      </c>
      <c r="B3123" s="2" t="s">
        <v>37</v>
      </c>
      <c r="C3123" s="2">
        <v>82019</v>
      </c>
      <c r="D3123" s="11">
        <v>44606</v>
      </c>
      <c r="E3123" s="2" t="s">
        <v>1692</v>
      </c>
      <c r="F3123" s="2" t="s">
        <v>1693</v>
      </c>
      <c r="G3123" s="2" t="s">
        <v>3811</v>
      </c>
      <c r="H3123" s="2" t="s">
        <v>41</v>
      </c>
      <c r="I3123" s="11">
        <v>43690</v>
      </c>
      <c r="J3123" s="2">
        <v>14160</v>
      </c>
      <c r="K3123" s="2" t="s">
        <v>42</v>
      </c>
      <c r="L3123" s="2" t="s">
        <v>43</v>
      </c>
      <c r="M3123" s="2">
        <v>18</v>
      </c>
      <c r="N3123" s="2">
        <v>12000</v>
      </c>
      <c r="O3123" s="2">
        <v>0</v>
      </c>
      <c r="P3123" s="2">
        <v>1080</v>
      </c>
      <c r="Q3123" s="2">
        <v>1080</v>
      </c>
      <c r="R3123" s="2">
        <v>2160</v>
      </c>
      <c r="S3123" s="2">
        <v>0</v>
      </c>
      <c r="T3123" s="2" t="s">
        <v>44</v>
      </c>
    </row>
    <row r="3124" spans="1:20" x14ac:dyDescent="0.25">
      <c r="A3124" s="2" t="s">
        <v>13</v>
      </c>
      <c r="B3124" s="2" t="s">
        <v>37</v>
      </c>
      <c r="C3124" s="2">
        <v>82019</v>
      </c>
      <c r="D3124" s="11">
        <v>44606</v>
      </c>
      <c r="E3124" s="2" t="s">
        <v>1116</v>
      </c>
      <c r="F3124" s="2" t="s">
        <v>1117</v>
      </c>
      <c r="G3124" s="2" t="s">
        <v>3812</v>
      </c>
      <c r="H3124" s="2" t="s">
        <v>41</v>
      </c>
      <c r="I3124" s="11">
        <v>43683</v>
      </c>
      <c r="J3124" s="2">
        <v>25842</v>
      </c>
      <c r="K3124" s="2" t="s">
        <v>42</v>
      </c>
      <c r="L3124" s="2" t="s">
        <v>43</v>
      </c>
      <c r="M3124" s="2">
        <v>18</v>
      </c>
      <c r="N3124" s="2">
        <v>21900</v>
      </c>
      <c r="O3124" s="2">
        <v>3942</v>
      </c>
      <c r="P3124" s="2">
        <v>0</v>
      </c>
      <c r="Q3124" s="2">
        <v>0</v>
      </c>
      <c r="R3124" s="2">
        <v>3942</v>
      </c>
      <c r="S3124" s="2">
        <v>0</v>
      </c>
      <c r="T3124" s="2" t="s">
        <v>44</v>
      </c>
    </row>
    <row r="3125" spans="1:20" x14ac:dyDescent="0.25">
      <c r="A3125" s="2" t="s">
        <v>13</v>
      </c>
      <c r="B3125" s="2" t="s">
        <v>37</v>
      </c>
      <c r="C3125" s="2">
        <v>82019</v>
      </c>
      <c r="D3125" s="11">
        <v>44606</v>
      </c>
      <c r="E3125" s="2" t="s">
        <v>1116</v>
      </c>
      <c r="F3125" s="2" t="s">
        <v>1117</v>
      </c>
      <c r="G3125" s="2" t="s">
        <v>3813</v>
      </c>
      <c r="H3125" s="2" t="s">
        <v>41</v>
      </c>
      <c r="I3125" s="11">
        <v>43700</v>
      </c>
      <c r="J3125" s="2">
        <v>9027</v>
      </c>
      <c r="K3125" s="2" t="s">
        <v>42</v>
      </c>
      <c r="L3125" s="2" t="s">
        <v>43</v>
      </c>
      <c r="M3125" s="2">
        <v>18</v>
      </c>
      <c r="N3125" s="2">
        <v>7650</v>
      </c>
      <c r="O3125" s="2">
        <v>1377</v>
      </c>
      <c r="P3125" s="2">
        <v>0</v>
      </c>
      <c r="Q3125" s="2">
        <v>0</v>
      </c>
      <c r="R3125" s="2">
        <v>1377</v>
      </c>
      <c r="S3125" s="2">
        <v>0</v>
      </c>
      <c r="T3125" s="2" t="s">
        <v>44</v>
      </c>
    </row>
    <row r="3126" spans="1:20" x14ac:dyDescent="0.25">
      <c r="A3126" s="2" t="s">
        <v>13</v>
      </c>
      <c r="B3126" s="2" t="s">
        <v>37</v>
      </c>
      <c r="C3126" s="2">
        <v>82019</v>
      </c>
      <c r="D3126" s="11">
        <v>44606</v>
      </c>
      <c r="E3126" s="2" t="s">
        <v>1116</v>
      </c>
      <c r="F3126" s="2" t="s">
        <v>1117</v>
      </c>
      <c r="G3126" s="2" t="s">
        <v>3814</v>
      </c>
      <c r="H3126" s="2" t="s">
        <v>41</v>
      </c>
      <c r="I3126" s="11">
        <v>43703</v>
      </c>
      <c r="J3126" s="2">
        <v>68617</v>
      </c>
      <c r="K3126" s="2" t="s">
        <v>42</v>
      </c>
      <c r="L3126" s="2" t="s">
        <v>43</v>
      </c>
      <c r="M3126" s="2">
        <v>18</v>
      </c>
      <c r="N3126" s="2">
        <v>58150</v>
      </c>
      <c r="O3126" s="2">
        <v>10467</v>
      </c>
      <c r="P3126" s="2">
        <v>0</v>
      </c>
      <c r="Q3126" s="2">
        <v>0</v>
      </c>
      <c r="R3126" s="2">
        <v>10467</v>
      </c>
      <c r="S3126" s="2">
        <v>0</v>
      </c>
      <c r="T3126" s="2" t="s">
        <v>44</v>
      </c>
    </row>
    <row r="3127" spans="1:20" x14ac:dyDescent="0.25">
      <c r="A3127" s="2" t="s">
        <v>13</v>
      </c>
      <c r="B3127" s="2" t="s">
        <v>37</v>
      </c>
      <c r="C3127" s="2">
        <v>82019</v>
      </c>
      <c r="D3127" s="11">
        <v>44606</v>
      </c>
      <c r="E3127" s="2" t="s">
        <v>503</v>
      </c>
      <c r="F3127" s="2" t="s">
        <v>504</v>
      </c>
      <c r="G3127" s="2" t="s">
        <v>3815</v>
      </c>
      <c r="H3127" s="2" t="s">
        <v>41</v>
      </c>
      <c r="I3127" s="11">
        <v>43703</v>
      </c>
      <c r="J3127" s="2">
        <v>49873</v>
      </c>
      <c r="K3127" s="2" t="s">
        <v>42</v>
      </c>
      <c r="L3127" s="2" t="s">
        <v>43</v>
      </c>
      <c r="M3127" s="2">
        <v>18</v>
      </c>
      <c r="N3127" s="2">
        <v>42265</v>
      </c>
      <c r="O3127" s="2">
        <v>0</v>
      </c>
      <c r="P3127" s="2">
        <v>3803.85</v>
      </c>
      <c r="Q3127" s="2">
        <v>3803.85</v>
      </c>
      <c r="R3127" s="2">
        <v>7607.7</v>
      </c>
      <c r="S3127" s="2">
        <v>0</v>
      </c>
      <c r="T3127" s="2" t="s">
        <v>44</v>
      </c>
    </row>
    <row r="3128" spans="1:20" x14ac:dyDescent="0.25">
      <c r="A3128" s="2" t="s">
        <v>18</v>
      </c>
      <c r="B3128" s="2" t="s">
        <v>37</v>
      </c>
      <c r="C3128" s="2">
        <v>82019</v>
      </c>
      <c r="D3128" s="11">
        <v>44606</v>
      </c>
      <c r="E3128" s="2" t="s">
        <v>507</v>
      </c>
      <c r="F3128" s="2" t="s">
        <v>508</v>
      </c>
      <c r="G3128" s="2" t="s">
        <v>3816</v>
      </c>
      <c r="H3128" s="2" t="s">
        <v>41</v>
      </c>
      <c r="I3128" s="11">
        <v>43662</v>
      </c>
      <c r="J3128" s="2">
        <v>5900</v>
      </c>
      <c r="K3128" s="2" t="s">
        <v>42</v>
      </c>
      <c r="L3128" s="2" t="s">
        <v>43</v>
      </c>
      <c r="M3128" s="2">
        <v>18</v>
      </c>
      <c r="N3128" s="2">
        <v>5000</v>
      </c>
      <c r="O3128" s="2">
        <v>0</v>
      </c>
      <c r="P3128" s="2">
        <v>450</v>
      </c>
      <c r="Q3128" s="2">
        <v>450</v>
      </c>
      <c r="R3128" s="2">
        <v>900</v>
      </c>
      <c r="S3128" s="2">
        <v>0</v>
      </c>
      <c r="T3128" s="2" t="s">
        <v>44</v>
      </c>
    </row>
    <row r="3129" spans="1:20" x14ac:dyDescent="0.25">
      <c r="A3129" s="2" t="s">
        <v>13</v>
      </c>
      <c r="B3129" s="2" t="s">
        <v>37</v>
      </c>
      <c r="C3129" s="2">
        <v>82019</v>
      </c>
      <c r="D3129" s="11">
        <v>44606</v>
      </c>
      <c r="E3129" s="2" t="s">
        <v>1120</v>
      </c>
      <c r="F3129" s="2" t="s">
        <v>1121</v>
      </c>
      <c r="G3129" s="2" t="s">
        <v>3817</v>
      </c>
      <c r="H3129" s="2" t="s">
        <v>41</v>
      </c>
      <c r="I3129" s="11">
        <v>43679</v>
      </c>
      <c r="J3129" s="2">
        <v>84100</v>
      </c>
      <c r="K3129" s="2" t="s">
        <v>42</v>
      </c>
      <c r="L3129" s="2" t="s">
        <v>43</v>
      </c>
      <c r="M3129" s="2">
        <v>5</v>
      </c>
      <c r="N3129" s="2">
        <v>80000</v>
      </c>
      <c r="O3129" s="2">
        <v>0</v>
      </c>
      <c r="P3129" s="2">
        <v>2000</v>
      </c>
      <c r="Q3129" s="2">
        <v>2000</v>
      </c>
      <c r="R3129" s="2">
        <v>4000</v>
      </c>
      <c r="S3129" s="2">
        <v>0</v>
      </c>
      <c r="T3129" s="2" t="s">
        <v>44</v>
      </c>
    </row>
    <row r="3130" spans="1:20" x14ac:dyDescent="0.25">
      <c r="A3130" s="2" t="s">
        <v>13</v>
      </c>
      <c r="B3130" s="2" t="s">
        <v>37</v>
      </c>
      <c r="C3130" s="2">
        <v>82019</v>
      </c>
      <c r="D3130" s="11">
        <v>44606</v>
      </c>
      <c r="E3130" s="2" t="s">
        <v>1120</v>
      </c>
      <c r="F3130" s="2" t="s">
        <v>1121</v>
      </c>
      <c r="G3130" s="2" t="s">
        <v>1798</v>
      </c>
      <c r="H3130" s="2" t="s">
        <v>41</v>
      </c>
      <c r="I3130" s="11">
        <v>43679</v>
      </c>
      <c r="J3130" s="2">
        <v>54400</v>
      </c>
      <c r="K3130" s="2" t="s">
        <v>42</v>
      </c>
      <c r="L3130" s="2" t="s">
        <v>43</v>
      </c>
      <c r="M3130" s="2">
        <v>5</v>
      </c>
      <c r="N3130" s="2">
        <v>51750</v>
      </c>
      <c r="O3130" s="2">
        <v>0</v>
      </c>
      <c r="P3130" s="2">
        <v>1293.75</v>
      </c>
      <c r="Q3130" s="2">
        <v>1293.75</v>
      </c>
      <c r="R3130" s="2">
        <v>2587.5</v>
      </c>
      <c r="S3130" s="2">
        <v>0</v>
      </c>
      <c r="T3130" s="2" t="s">
        <v>44</v>
      </c>
    </row>
    <row r="3131" spans="1:20" x14ac:dyDescent="0.25">
      <c r="A3131" s="2" t="s">
        <v>13</v>
      </c>
      <c r="B3131" s="2" t="s">
        <v>37</v>
      </c>
      <c r="C3131" s="2">
        <v>82019</v>
      </c>
      <c r="D3131" s="11">
        <v>44606</v>
      </c>
      <c r="E3131" s="2" t="s">
        <v>1783</v>
      </c>
      <c r="F3131" s="2" t="s">
        <v>1784</v>
      </c>
      <c r="G3131" s="2" t="s">
        <v>3818</v>
      </c>
      <c r="H3131" s="2" t="s">
        <v>41</v>
      </c>
      <c r="I3131" s="11">
        <v>43697</v>
      </c>
      <c r="J3131" s="2">
        <v>3068</v>
      </c>
      <c r="K3131" s="2" t="s">
        <v>42</v>
      </c>
      <c r="L3131" s="2" t="s">
        <v>43</v>
      </c>
      <c r="M3131" s="2">
        <v>18</v>
      </c>
      <c r="N3131" s="2">
        <v>2600</v>
      </c>
      <c r="O3131" s="2">
        <v>0</v>
      </c>
      <c r="P3131" s="2">
        <v>234</v>
      </c>
      <c r="Q3131" s="2">
        <v>234</v>
      </c>
      <c r="R3131" s="2">
        <v>468</v>
      </c>
      <c r="S3131" s="2">
        <v>0</v>
      </c>
      <c r="T3131" s="2" t="s">
        <v>44</v>
      </c>
    </row>
    <row r="3132" spans="1:20" x14ac:dyDescent="0.25">
      <c r="A3132" s="2" t="s">
        <v>13</v>
      </c>
      <c r="B3132" s="2" t="s">
        <v>37</v>
      </c>
      <c r="C3132" s="2">
        <v>82019</v>
      </c>
      <c r="D3132" s="11">
        <v>44606</v>
      </c>
      <c r="E3132" s="2" t="s">
        <v>1783</v>
      </c>
      <c r="F3132" s="2" t="s">
        <v>1784</v>
      </c>
      <c r="G3132" s="2" t="s">
        <v>3819</v>
      </c>
      <c r="H3132" s="2" t="s">
        <v>41</v>
      </c>
      <c r="I3132" s="11">
        <v>43697</v>
      </c>
      <c r="J3132" s="2">
        <v>30088</v>
      </c>
      <c r="K3132" s="2" t="s">
        <v>42</v>
      </c>
      <c r="L3132" s="2" t="s">
        <v>43</v>
      </c>
      <c r="M3132" s="2">
        <v>18</v>
      </c>
      <c r="N3132" s="2">
        <v>25498</v>
      </c>
      <c r="O3132" s="2">
        <v>0</v>
      </c>
      <c r="P3132" s="2">
        <v>2294.8200000000002</v>
      </c>
      <c r="Q3132" s="2">
        <v>2294.8200000000002</v>
      </c>
      <c r="R3132" s="2">
        <v>4589.6400000000003</v>
      </c>
      <c r="S3132" s="2">
        <v>0</v>
      </c>
      <c r="T3132" s="2" t="s">
        <v>44</v>
      </c>
    </row>
    <row r="3133" spans="1:20" x14ac:dyDescent="0.25">
      <c r="A3133" s="2" t="s">
        <v>13</v>
      </c>
      <c r="B3133" s="2" t="s">
        <v>37</v>
      </c>
      <c r="C3133" s="2">
        <v>82019</v>
      </c>
      <c r="D3133" s="11">
        <v>44606</v>
      </c>
      <c r="E3133" s="2" t="s">
        <v>1789</v>
      </c>
      <c r="F3133" s="2" t="s">
        <v>1790</v>
      </c>
      <c r="G3133" s="2" t="s">
        <v>3820</v>
      </c>
      <c r="H3133" s="2" t="s">
        <v>41</v>
      </c>
      <c r="I3133" s="11">
        <v>43697</v>
      </c>
      <c r="J3133" s="2">
        <v>204006.42</v>
      </c>
      <c r="K3133" s="2" t="s">
        <v>42</v>
      </c>
      <c r="L3133" s="2" t="s">
        <v>43</v>
      </c>
      <c r="M3133" s="2">
        <v>18</v>
      </c>
      <c r="N3133" s="2">
        <v>172886.78</v>
      </c>
      <c r="O3133" s="2">
        <v>0</v>
      </c>
      <c r="P3133" s="2">
        <v>15559.81</v>
      </c>
      <c r="Q3133" s="2">
        <v>15559.81</v>
      </c>
      <c r="R3133" s="2">
        <v>31119.62</v>
      </c>
      <c r="S3133" s="2">
        <v>0</v>
      </c>
      <c r="T3133" s="2" t="s">
        <v>44</v>
      </c>
    </row>
    <row r="3134" spans="1:20" x14ac:dyDescent="0.25">
      <c r="A3134" s="2" t="s">
        <v>13</v>
      </c>
      <c r="B3134" s="2" t="s">
        <v>37</v>
      </c>
      <c r="C3134" s="2">
        <v>82019</v>
      </c>
      <c r="D3134" s="11">
        <v>44606</v>
      </c>
      <c r="E3134" s="2" t="s">
        <v>529</v>
      </c>
      <c r="F3134" s="2" t="s">
        <v>530</v>
      </c>
      <c r="G3134" s="2" t="s">
        <v>3821</v>
      </c>
      <c r="H3134" s="2" t="s">
        <v>41</v>
      </c>
      <c r="I3134" s="11">
        <v>43691</v>
      </c>
      <c r="J3134" s="2">
        <v>184303.2</v>
      </c>
      <c r="K3134" s="2" t="s">
        <v>42</v>
      </c>
      <c r="L3134" s="2" t="s">
        <v>43</v>
      </c>
      <c r="M3134" s="2">
        <v>0.1</v>
      </c>
      <c r="N3134" s="2">
        <v>184119.2</v>
      </c>
      <c r="O3134" s="2">
        <v>0</v>
      </c>
      <c r="P3134" s="2">
        <v>92</v>
      </c>
      <c r="Q3134" s="2">
        <v>92</v>
      </c>
      <c r="R3134" s="2">
        <v>184</v>
      </c>
      <c r="S3134" s="2">
        <v>0</v>
      </c>
      <c r="T3134" s="2" t="s">
        <v>44</v>
      </c>
    </row>
    <row r="3135" spans="1:20" x14ac:dyDescent="0.25">
      <c r="A3135" s="2" t="s">
        <v>13</v>
      </c>
      <c r="B3135" s="2" t="s">
        <v>37</v>
      </c>
      <c r="C3135" s="2">
        <v>82019</v>
      </c>
      <c r="D3135" s="11">
        <v>44606</v>
      </c>
      <c r="E3135" s="2" t="s">
        <v>529</v>
      </c>
      <c r="F3135" s="2" t="s">
        <v>530</v>
      </c>
      <c r="G3135" s="2" t="s">
        <v>3822</v>
      </c>
      <c r="H3135" s="2" t="s">
        <v>41</v>
      </c>
      <c r="I3135" s="11">
        <v>43691</v>
      </c>
      <c r="J3135" s="2">
        <v>59682.400000000001</v>
      </c>
      <c r="K3135" s="2" t="s">
        <v>42</v>
      </c>
      <c r="L3135" s="2" t="s">
        <v>43</v>
      </c>
      <c r="M3135" s="2">
        <v>0.1</v>
      </c>
      <c r="N3135" s="2">
        <v>59622.400000000001</v>
      </c>
      <c r="O3135" s="2">
        <v>0</v>
      </c>
      <c r="P3135" s="2">
        <v>30</v>
      </c>
      <c r="Q3135" s="2">
        <v>30</v>
      </c>
      <c r="R3135" s="2">
        <v>60</v>
      </c>
      <c r="S3135" s="2">
        <v>0</v>
      </c>
      <c r="T3135" s="2" t="s">
        <v>44</v>
      </c>
    </row>
    <row r="3136" spans="1:20" x14ac:dyDescent="0.25">
      <c r="A3136" s="2" t="s">
        <v>13</v>
      </c>
      <c r="B3136" s="2" t="s">
        <v>37</v>
      </c>
      <c r="C3136" s="2">
        <v>82019</v>
      </c>
      <c r="D3136" s="11">
        <v>44606</v>
      </c>
      <c r="E3136" s="2" t="s">
        <v>529</v>
      </c>
      <c r="F3136" s="2" t="s">
        <v>530</v>
      </c>
      <c r="G3136" s="2" t="s">
        <v>3823</v>
      </c>
      <c r="H3136" s="2" t="s">
        <v>41</v>
      </c>
      <c r="I3136" s="11">
        <v>43691</v>
      </c>
      <c r="J3136" s="2">
        <v>656062.94999999995</v>
      </c>
      <c r="K3136" s="2" t="s">
        <v>42</v>
      </c>
      <c r="L3136" s="2" t="s">
        <v>43</v>
      </c>
      <c r="M3136" s="2">
        <v>0.1</v>
      </c>
      <c r="N3136" s="2">
        <v>655406.94999999995</v>
      </c>
      <c r="O3136" s="2">
        <v>0</v>
      </c>
      <c r="P3136" s="2">
        <v>328</v>
      </c>
      <c r="Q3136" s="2">
        <v>328</v>
      </c>
      <c r="R3136" s="2">
        <v>656</v>
      </c>
      <c r="S3136" s="2">
        <v>0</v>
      </c>
      <c r="T3136" s="2" t="s">
        <v>44</v>
      </c>
    </row>
    <row r="3137" spans="1:20" x14ac:dyDescent="0.25">
      <c r="A3137" s="2" t="s">
        <v>13</v>
      </c>
      <c r="B3137" s="2" t="s">
        <v>37</v>
      </c>
      <c r="C3137" s="2">
        <v>82019</v>
      </c>
      <c r="D3137" s="11">
        <v>44606</v>
      </c>
      <c r="E3137" s="2" t="s">
        <v>2084</v>
      </c>
      <c r="F3137" s="2" t="s">
        <v>2085</v>
      </c>
      <c r="G3137" s="2" t="s">
        <v>3042</v>
      </c>
      <c r="H3137" s="2" t="s">
        <v>41</v>
      </c>
      <c r="I3137" s="11">
        <v>43697</v>
      </c>
      <c r="J3137" s="2">
        <v>59000</v>
      </c>
      <c r="K3137" s="2" t="s">
        <v>42</v>
      </c>
      <c r="L3137" s="2" t="s">
        <v>43</v>
      </c>
      <c r="M3137" s="2">
        <v>18</v>
      </c>
      <c r="N3137" s="2">
        <v>50000</v>
      </c>
      <c r="O3137" s="2">
        <v>0</v>
      </c>
      <c r="P3137" s="2">
        <v>4500</v>
      </c>
      <c r="Q3137" s="2">
        <v>4500</v>
      </c>
      <c r="R3137" s="2">
        <v>9000</v>
      </c>
      <c r="S3137" s="2">
        <v>0</v>
      </c>
      <c r="T3137" s="2" t="s">
        <v>44</v>
      </c>
    </row>
    <row r="3138" spans="1:20" x14ac:dyDescent="0.25">
      <c r="A3138" s="2" t="s">
        <v>13</v>
      </c>
      <c r="B3138" s="2" t="s">
        <v>37</v>
      </c>
      <c r="C3138" s="2">
        <v>82019</v>
      </c>
      <c r="D3138" s="11">
        <v>44606</v>
      </c>
      <c r="E3138" s="2" t="s">
        <v>549</v>
      </c>
      <c r="F3138" s="2" t="s">
        <v>550</v>
      </c>
      <c r="G3138" s="2" t="s">
        <v>1271</v>
      </c>
      <c r="H3138" s="2" t="s">
        <v>41</v>
      </c>
      <c r="I3138" s="11">
        <v>43684</v>
      </c>
      <c r="J3138" s="2">
        <v>319211</v>
      </c>
      <c r="K3138" s="2" t="s">
        <v>42</v>
      </c>
      <c r="L3138" s="2" t="s">
        <v>43</v>
      </c>
      <c r="M3138" s="2">
        <v>0</v>
      </c>
      <c r="N3138" s="2">
        <v>304200</v>
      </c>
      <c r="O3138" s="2">
        <v>0</v>
      </c>
      <c r="P3138" s="2">
        <v>0</v>
      </c>
      <c r="Q3138" s="2">
        <v>0</v>
      </c>
      <c r="R3138" s="2">
        <v>0</v>
      </c>
      <c r="S3138" s="2">
        <v>0</v>
      </c>
      <c r="T3138" s="2" t="s">
        <v>44</v>
      </c>
    </row>
    <row r="3139" spans="1:20" x14ac:dyDescent="0.25">
      <c r="A3139" s="2" t="s">
        <v>13</v>
      </c>
      <c r="B3139" s="2" t="s">
        <v>37</v>
      </c>
      <c r="C3139" s="2">
        <v>82019</v>
      </c>
      <c r="D3139" s="11">
        <v>44606</v>
      </c>
      <c r="E3139" s="2" t="s">
        <v>549</v>
      </c>
      <c r="F3139" s="2" t="s">
        <v>550</v>
      </c>
      <c r="G3139" s="2" t="s">
        <v>1271</v>
      </c>
      <c r="H3139" s="2" t="s">
        <v>41</v>
      </c>
      <c r="I3139" s="11">
        <v>43684</v>
      </c>
      <c r="J3139" s="2">
        <v>319211</v>
      </c>
      <c r="K3139" s="2" t="s">
        <v>42</v>
      </c>
      <c r="L3139" s="2" t="s">
        <v>43</v>
      </c>
      <c r="M3139" s="2">
        <v>18</v>
      </c>
      <c r="N3139" s="2">
        <v>12721</v>
      </c>
      <c r="O3139" s="2">
        <v>0</v>
      </c>
      <c r="P3139" s="2">
        <v>1145</v>
      </c>
      <c r="Q3139" s="2">
        <v>1145</v>
      </c>
      <c r="R3139" s="2">
        <v>2290</v>
      </c>
      <c r="S3139" s="2">
        <v>0</v>
      </c>
      <c r="T3139" s="2" t="s">
        <v>44</v>
      </c>
    </row>
    <row r="3140" spans="1:20" x14ac:dyDescent="0.25">
      <c r="A3140" s="2" t="s">
        <v>13</v>
      </c>
      <c r="B3140" s="2" t="s">
        <v>37</v>
      </c>
      <c r="C3140" s="2">
        <v>82019</v>
      </c>
      <c r="D3140" s="11">
        <v>44606</v>
      </c>
      <c r="E3140" s="2" t="s">
        <v>549</v>
      </c>
      <c r="F3140" s="2" t="s">
        <v>550</v>
      </c>
      <c r="G3140" s="2" t="s">
        <v>2974</v>
      </c>
      <c r="H3140" s="2" t="s">
        <v>41</v>
      </c>
      <c r="I3140" s="11">
        <v>43685</v>
      </c>
      <c r="J3140" s="2">
        <v>85897</v>
      </c>
      <c r="K3140" s="2" t="s">
        <v>42</v>
      </c>
      <c r="L3140" s="2" t="s">
        <v>43</v>
      </c>
      <c r="M3140" s="2">
        <v>0</v>
      </c>
      <c r="N3140" s="2">
        <v>76852</v>
      </c>
      <c r="O3140" s="2">
        <v>0</v>
      </c>
      <c r="P3140" s="2">
        <v>0</v>
      </c>
      <c r="Q3140" s="2">
        <v>0</v>
      </c>
      <c r="R3140" s="2">
        <v>0</v>
      </c>
      <c r="S3140" s="2">
        <v>0</v>
      </c>
      <c r="T3140" s="2" t="s">
        <v>44</v>
      </c>
    </row>
    <row r="3141" spans="1:20" x14ac:dyDescent="0.25">
      <c r="A3141" s="2" t="s">
        <v>13</v>
      </c>
      <c r="B3141" s="2" t="s">
        <v>37</v>
      </c>
      <c r="C3141" s="2">
        <v>82019</v>
      </c>
      <c r="D3141" s="11">
        <v>44606</v>
      </c>
      <c r="E3141" s="2" t="s">
        <v>549</v>
      </c>
      <c r="F3141" s="2" t="s">
        <v>550</v>
      </c>
      <c r="G3141" s="2" t="s">
        <v>2974</v>
      </c>
      <c r="H3141" s="2" t="s">
        <v>41</v>
      </c>
      <c r="I3141" s="11">
        <v>43685</v>
      </c>
      <c r="J3141" s="2">
        <v>85897</v>
      </c>
      <c r="K3141" s="2" t="s">
        <v>42</v>
      </c>
      <c r="L3141" s="2" t="s">
        <v>43</v>
      </c>
      <c r="M3141" s="2">
        <v>18</v>
      </c>
      <c r="N3141" s="2">
        <v>7665</v>
      </c>
      <c r="O3141" s="2">
        <v>0</v>
      </c>
      <c r="P3141" s="2">
        <v>690</v>
      </c>
      <c r="Q3141" s="2">
        <v>690</v>
      </c>
      <c r="R3141" s="2">
        <v>1380</v>
      </c>
      <c r="S3141" s="2">
        <v>0</v>
      </c>
      <c r="T3141" s="2" t="s">
        <v>44</v>
      </c>
    </row>
    <row r="3142" spans="1:20" x14ac:dyDescent="0.25">
      <c r="A3142" s="2" t="s">
        <v>13</v>
      </c>
      <c r="B3142" s="2" t="s">
        <v>37</v>
      </c>
      <c r="C3142" s="2">
        <v>82019</v>
      </c>
      <c r="D3142" s="11">
        <v>44606</v>
      </c>
      <c r="E3142" s="2" t="s">
        <v>549</v>
      </c>
      <c r="F3142" s="2" t="s">
        <v>550</v>
      </c>
      <c r="G3142" s="2" t="s">
        <v>3824</v>
      </c>
      <c r="H3142" s="2" t="s">
        <v>41</v>
      </c>
      <c r="I3142" s="11">
        <v>43696</v>
      </c>
      <c r="J3142" s="2">
        <v>29838</v>
      </c>
      <c r="K3142" s="2" t="s">
        <v>42</v>
      </c>
      <c r="L3142" s="2" t="s">
        <v>43</v>
      </c>
      <c r="M3142" s="2">
        <v>0</v>
      </c>
      <c r="N3142" s="2">
        <v>19492</v>
      </c>
      <c r="O3142" s="2">
        <v>0</v>
      </c>
      <c r="P3142" s="2">
        <v>0</v>
      </c>
      <c r="Q3142" s="2">
        <v>0</v>
      </c>
      <c r="R3142" s="2">
        <v>0</v>
      </c>
      <c r="S3142" s="2">
        <v>0</v>
      </c>
      <c r="T3142" s="2" t="s">
        <v>44</v>
      </c>
    </row>
    <row r="3143" spans="1:20" x14ac:dyDescent="0.25">
      <c r="A3143" s="2" t="s">
        <v>13</v>
      </c>
      <c r="B3143" s="2" t="s">
        <v>37</v>
      </c>
      <c r="C3143" s="2">
        <v>82019</v>
      </c>
      <c r="D3143" s="11">
        <v>44606</v>
      </c>
      <c r="E3143" s="2" t="s">
        <v>549</v>
      </c>
      <c r="F3143" s="2" t="s">
        <v>550</v>
      </c>
      <c r="G3143" s="2" t="s">
        <v>3824</v>
      </c>
      <c r="H3143" s="2" t="s">
        <v>41</v>
      </c>
      <c r="I3143" s="11">
        <v>43696</v>
      </c>
      <c r="J3143" s="2">
        <v>29838</v>
      </c>
      <c r="K3143" s="2" t="s">
        <v>42</v>
      </c>
      <c r="L3143" s="2" t="s">
        <v>43</v>
      </c>
      <c r="M3143" s="2">
        <v>18</v>
      </c>
      <c r="N3143" s="2">
        <v>8768</v>
      </c>
      <c r="O3143" s="2">
        <v>0</v>
      </c>
      <c r="P3143" s="2">
        <v>789</v>
      </c>
      <c r="Q3143" s="2">
        <v>789</v>
      </c>
      <c r="R3143" s="2">
        <v>1578</v>
      </c>
      <c r="S3143" s="2">
        <v>0</v>
      </c>
      <c r="T3143" s="2" t="s">
        <v>44</v>
      </c>
    </row>
    <row r="3144" spans="1:20" x14ac:dyDescent="0.25">
      <c r="A3144" s="2" t="s">
        <v>13</v>
      </c>
      <c r="B3144" s="2" t="s">
        <v>37</v>
      </c>
      <c r="C3144" s="2">
        <v>82019</v>
      </c>
      <c r="D3144" s="11">
        <v>44606</v>
      </c>
      <c r="E3144" s="2" t="s">
        <v>549</v>
      </c>
      <c r="F3144" s="2" t="s">
        <v>550</v>
      </c>
      <c r="G3144" s="2" t="s">
        <v>3825</v>
      </c>
      <c r="H3144" s="2" t="s">
        <v>41</v>
      </c>
      <c r="I3144" s="11">
        <v>43696</v>
      </c>
      <c r="J3144" s="2">
        <v>13806</v>
      </c>
      <c r="K3144" s="2" t="s">
        <v>42</v>
      </c>
      <c r="L3144" s="2" t="s">
        <v>43</v>
      </c>
      <c r="M3144" s="2">
        <v>0</v>
      </c>
      <c r="N3144" s="2">
        <v>6608</v>
      </c>
      <c r="O3144" s="2">
        <v>0</v>
      </c>
      <c r="P3144" s="2">
        <v>0</v>
      </c>
      <c r="Q3144" s="2">
        <v>0</v>
      </c>
      <c r="R3144" s="2">
        <v>0</v>
      </c>
      <c r="S3144" s="2">
        <v>0</v>
      </c>
      <c r="T3144" s="2" t="s">
        <v>44</v>
      </c>
    </row>
    <row r="3145" spans="1:20" x14ac:dyDescent="0.25">
      <c r="A3145" s="2" t="s">
        <v>13</v>
      </c>
      <c r="B3145" s="2" t="s">
        <v>37</v>
      </c>
      <c r="C3145" s="2">
        <v>82019</v>
      </c>
      <c r="D3145" s="11">
        <v>44606</v>
      </c>
      <c r="E3145" s="2" t="s">
        <v>549</v>
      </c>
      <c r="F3145" s="2" t="s">
        <v>550</v>
      </c>
      <c r="G3145" s="2" t="s">
        <v>3825</v>
      </c>
      <c r="H3145" s="2" t="s">
        <v>41</v>
      </c>
      <c r="I3145" s="11">
        <v>43696</v>
      </c>
      <c r="J3145" s="2">
        <v>13806</v>
      </c>
      <c r="K3145" s="2" t="s">
        <v>42</v>
      </c>
      <c r="L3145" s="2" t="s">
        <v>43</v>
      </c>
      <c r="M3145" s="2">
        <v>18</v>
      </c>
      <c r="N3145" s="2">
        <v>6100</v>
      </c>
      <c r="O3145" s="2">
        <v>0</v>
      </c>
      <c r="P3145" s="2">
        <v>549</v>
      </c>
      <c r="Q3145" s="2">
        <v>549</v>
      </c>
      <c r="R3145" s="2">
        <v>1098</v>
      </c>
      <c r="S3145" s="2">
        <v>0</v>
      </c>
      <c r="T3145" s="2" t="s">
        <v>44</v>
      </c>
    </row>
    <row r="3146" spans="1:20" x14ac:dyDescent="0.25">
      <c r="A3146" s="2" t="s">
        <v>13</v>
      </c>
      <c r="B3146" s="2" t="s">
        <v>37</v>
      </c>
      <c r="C3146" s="2">
        <v>82019</v>
      </c>
      <c r="D3146" s="11">
        <v>44606</v>
      </c>
      <c r="E3146" s="2" t="s">
        <v>549</v>
      </c>
      <c r="F3146" s="2" t="s">
        <v>550</v>
      </c>
      <c r="G3146" s="2" t="s">
        <v>3826</v>
      </c>
      <c r="H3146" s="2" t="s">
        <v>41</v>
      </c>
      <c r="I3146" s="11">
        <v>43700</v>
      </c>
      <c r="J3146" s="2">
        <v>143168</v>
      </c>
      <c r="K3146" s="2" t="s">
        <v>42</v>
      </c>
      <c r="L3146" s="2" t="s">
        <v>43</v>
      </c>
      <c r="M3146" s="2">
        <v>0</v>
      </c>
      <c r="N3146" s="2">
        <v>134400</v>
      </c>
      <c r="O3146" s="2">
        <v>0</v>
      </c>
      <c r="P3146" s="2">
        <v>0</v>
      </c>
      <c r="Q3146" s="2">
        <v>0</v>
      </c>
      <c r="R3146" s="2">
        <v>0</v>
      </c>
      <c r="S3146" s="2">
        <v>0</v>
      </c>
      <c r="T3146" s="2" t="s">
        <v>44</v>
      </c>
    </row>
    <row r="3147" spans="1:20" x14ac:dyDescent="0.25">
      <c r="A3147" s="2" t="s">
        <v>13</v>
      </c>
      <c r="B3147" s="2" t="s">
        <v>37</v>
      </c>
      <c r="C3147" s="2">
        <v>82019</v>
      </c>
      <c r="D3147" s="11">
        <v>44606</v>
      </c>
      <c r="E3147" s="2" t="s">
        <v>549</v>
      </c>
      <c r="F3147" s="2" t="s">
        <v>550</v>
      </c>
      <c r="G3147" s="2" t="s">
        <v>3826</v>
      </c>
      <c r="H3147" s="2" t="s">
        <v>41</v>
      </c>
      <c r="I3147" s="11">
        <v>43700</v>
      </c>
      <c r="J3147" s="2">
        <v>143168</v>
      </c>
      <c r="K3147" s="2" t="s">
        <v>42</v>
      </c>
      <c r="L3147" s="2" t="s">
        <v>43</v>
      </c>
      <c r="M3147" s="2">
        <v>18</v>
      </c>
      <c r="N3147" s="2">
        <v>7430</v>
      </c>
      <c r="O3147" s="2">
        <v>0</v>
      </c>
      <c r="P3147" s="2">
        <v>669</v>
      </c>
      <c r="Q3147" s="2">
        <v>669</v>
      </c>
      <c r="R3147" s="2">
        <v>1338</v>
      </c>
      <c r="S3147" s="2">
        <v>0</v>
      </c>
      <c r="T3147" s="2" t="s">
        <v>44</v>
      </c>
    </row>
    <row r="3148" spans="1:20" x14ac:dyDescent="0.25">
      <c r="A3148" s="2" t="s">
        <v>13</v>
      </c>
      <c r="B3148" s="2" t="s">
        <v>37</v>
      </c>
      <c r="C3148" s="2">
        <v>82019</v>
      </c>
      <c r="D3148" s="11">
        <v>44606</v>
      </c>
      <c r="E3148" s="2" t="s">
        <v>549</v>
      </c>
      <c r="F3148" s="2" t="s">
        <v>550</v>
      </c>
      <c r="G3148" s="2" t="s">
        <v>3827</v>
      </c>
      <c r="H3148" s="2" t="s">
        <v>41</v>
      </c>
      <c r="I3148" s="11">
        <v>43700</v>
      </c>
      <c r="J3148" s="2">
        <v>109125</v>
      </c>
      <c r="K3148" s="2" t="s">
        <v>42</v>
      </c>
      <c r="L3148" s="2" t="s">
        <v>43</v>
      </c>
      <c r="M3148" s="2">
        <v>0</v>
      </c>
      <c r="N3148" s="2">
        <v>101393</v>
      </c>
      <c r="O3148" s="2">
        <v>0</v>
      </c>
      <c r="P3148" s="2">
        <v>0</v>
      </c>
      <c r="Q3148" s="2">
        <v>0</v>
      </c>
      <c r="R3148" s="2">
        <v>0</v>
      </c>
      <c r="S3148" s="2">
        <v>0</v>
      </c>
      <c r="T3148" s="2" t="s">
        <v>44</v>
      </c>
    </row>
    <row r="3149" spans="1:20" x14ac:dyDescent="0.25">
      <c r="A3149" s="2" t="s">
        <v>13</v>
      </c>
      <c r="B3149" s="2" t="s">
        <v>37</v>
      </c>
      <c r="C3149" s="2">
        <v>82019</v>
      </c>
      <c r="D3149" s="11">
        <v>44606</v>
      </c>
      <c r="E3149" s="2" t="s">
        <v>549</v>
      </c>
      <c r="F3149" s="2" t="s">
        <v>550</v>
      </c>
      <c r="G3149" s="2" t="s">
        <v>3827</v>
      </c>
      <c r="H3149" s="2" t="s">
        <v>41</v>
      </c>
      <c r="I3149" s="11">
        <v>43700</v>
      </c>
      <c r="J3149" s="2">
        <v>109125</v>
      </c>
      <c r="K3149" s="2" t="s">
        <v>42</v>
      </c>
      <c r="L3149" s="2" t="s">
        <v>43</v>
      </c>
      <c r="M3149" s="2">
        <v>18</v>
      </c>
      <c r="N3149" s="2">
        <v>6552</v>
      </c>
      <c r="O3149" s="2">
        <v>0</v>
      </c>
      <c r="P3149" s="2">
        <v>590</v>
      </c>
      <c r="Q3149" s="2">
        <v>590</v>
      </c>
      <c r="R3149" s="2">
        <v>1180</v>
      </c>
      <c r="S3149" s="2">
        <v>0</v>
      </c>
      <c r="T3149" s="2" t="s">
        <v>44</v>
      </c>
    </row>
    <row r="3150" spans="1:20" x14ac:dyDescent="0.25">
      <c r="A3150" s="2" t="s">
        <v>13</v>
      </c>
      <c r="B3150" s="2" t="s">
        <v>37</v>
      </c>
      <c r="C3150" s="2">
        <v>82019</v>
      </c>
      <c r="D3150" s="11">
        <v>44606</v>
      </c>
      <c r="E3150" s="2" t="s">
        <v>549</v>
      </c>
      <c r="F3150" s="2" t="s">
        <v>550</v>
      </c>
      <c r="G3150" s="2" t="s">
        <v>3797</v>
      </c>
      <c r="H3150" s="2" t="s">
        <v>41</v>
      </c>
      <c r="I3150" s="11">
        <v>43706</v>
      </c>
      <c r="J3150" s="2">
        <v>20684</v>
      </c>
      <c r="K3150" s="2" t="s">
        <v>42</v>
      </c>
      <c r="L3150" s="2" t="s">
        <v>43</v>
      </c>
      <c r="M3150" s="2">
        <v>0</v>
      </c>
      <c r="N3150" s="2">
        <v>13486</v>
      </c>
      <c r="O3150" s="2">
        <v>0</v>
      </c>
      <c r="P3150" s="2">
        <v>0</v>
      </c>
      <c r="Q3150" s="2">
        <v>0</v>
      </c>
      <c r="R3150" s="2">
        <v>0</v>
      </c>
      <c r="S3150" s="2">
        <v>0</v>
      </c>
      <c r="T3150" s="2" t="s">
        <v>44</v>
      </c>
    </row>
    <row r="3151" spans="1:20" x14ac:dyDescent="0.25">
      <c r="A3151" s="2" t="s">
        <v>13</v>
      </c>
      <c r="B3151" s="2" t="s">
        <v>37</v>
      </c>
      <c r="C3151" s="2">
        <v>82019</v>
      </c>
      <c r="D3151" s="11">
        <v>44606</v>
      </c>
      <c r="E3151" s="2" t="s">
        <v>549</v>
      </c>
      <c r="F3151" s="2" t="s">
        <v>550</v>
      </c>
      <c r="G3151" s="2" t="s">
        <v>3797</v>
      </c>
      <c r="H3151" s="2" t="s">
        <v>41</v>
      </c>
      <c r="I3151" s="11">
        <v>43706</v>
      </c>
      <c r="J3151" s="2">
        <v>20684</v>
      </c>
      <c r="K3151" s="2" t="s">
        <v>42</v>
      </c>
      <c r="L3151" s="2" t="s">
        <v>43</v>
      </c>
      <c r="M3151" s="2">
        <v>18</v>
      </c>
      <c r="N3151" s="2">
        <v>6100</v>
      </c>
      <c r="O3151" s="2">
        <v>0</v>
      </c>
      <c r="P3151" s="2">
        <v>549</v>
      </c>
      <c r="Q3151" s="2">
        <v>549</v>
      </c>
      <c r="R3151" s="2">
        <v>1098</v>
      </c>
      <c r="S3151" s="2">
        <v>0</v>
      </c>
      <c r="T3151" s="2" t="s">
        <v>44</v>
      </c>
    </row>
    <row r="3152" spans="1:20" x14ac:dyDescent="0.25">
      <c r="A3152" s="2" t="s">
        <v>13</v>
      </c>
      <c r="B3152" s="2" t="s">
        <v>37</v>
      </c>
      <c r="C3152" s="2">
        <v>82019</v>
      </c>
      <c r="D3152" s="11">
        <v>44606</v>
      </c>
      <c r="E3152" s="2" t="s">
        <v>549</v>
      </c>
      <c r="F3152" s="2" t="s">
        <v>550</v>
      </c>
      <c r="G3152" s="2" t="s">
        <v>3828</v>
      </c>
      <c r="H3152" s="2" t="s">
        <v>41</v>
      </c>
      <c r="I3152" s="11">
        <v>43706</v>
      </c>
      <c r="J3152" s="2">
        <v>14870</v>
      </c>
      <c r="K3152" s="2" t="s">
        <v>42</v>
      </c>
      <c r="L3152" s="2" t="s">
        <v>43</v>
      </c>
      <c r="M3152" s="2">
        <v>0</v>
      </c>
      <c r="N3152" s="2">
        <v>7540</v>
      </c>
      <c r="O3152" s="2">
        <v>0</v>
      </c>
      <c r="P3152" s="2">
        <v>0</v>
      </c>
      <c r="Q3152" s="2">
        <v>0</v>
      </c>
      <c r="R3152" s="2">
        <v>0</v>
      </c>
      <c r="S3152" s="2">
        <v>0</v>
      </c>
      <c r="T3152" s="2" t="s">
        <v>44</v>
      </c>
    </row>
    <row r="3153" spans="1:20" x14ac:dyDescent="0.25">
      <c r="A3153" s="2" t="s">
        <v>13</v>
      </c>
      <c r="B3153" s="2" t="s">
        <v>37</v>
      </c>
      <c r="C3153" s="2">
        <v>82019</v>
      </c>
      <c r="D3153" s="11">
        <v>44606</v>
      </c>
      <c r="E3153" s="2" t="s">
        <v>549</v>
      </c>
      <c r="F3153" s="2" t="s">
        <v>550</v>
      </c>
      <c r="G3153" s="2" t="s">
        <v>3828</v>
      </c>
      <c r="H3153" s="2" t="s">
        <v>41</v>
      </c>
      <c r="I3153" s="11">
        <v>43706</v>
      </c>
      <c r="J3153" s="2">
        <v>14870</v>
      </c>
      <c r="K3153" s="2" t="s">
        <v>42</v>
      </c>
      <c r="L3153" s="2" t="s">
        <v>43</v>
      </c>
      <c r="M3153" s="2">
        <v>18</v>
      </c>
      <c r="N3153" s="2">
        <v>6210</v>
      </c>
      <c r="O3153" s="2">
        <v>0</v>
      </c>
      <c r="P3153" s="2">
        <v>560</v>
      </c>
      <c r="Q3153" s="2">
        <v>560</v>
      </c>
      <c r="R3153" s="2">
        <v>1120</v>
      </c>
      <c r="S3153" s="2">
        <v>0</v>
      </c>
      <c r="T3153" s="2" t="s">
        <v>44</v>
      </c>
    </row>
    <row r="3154" spans="1:20" x14ac:dyDescent="0.25">
      <c r="A3154" s="2" t="s">
        <v>13</v>
      </c>
      <c r="B3154" s="2" t="s">
        <v>37</v>
      </c>
      <c r="C3154" s="2">
        <v>82019</v>
      </c>
      <c r="D3154" s="11">
        <v>44606</v>
      </c>
      <c r="E3154" s="2" t="s">
        <v>549</v>
      </c>
      <c r="F3154" s="2" t="s">
        <v>550</v>
      </c>
      <c r="G3154" s="2" t="s">
        <v>1384</v>
      </c>
      <c r="H3154" s="2" t="s">
        <v>41</v>
      </c>
      <c r="I3154" s="11">
        <v>43708</v>
      </c>
      <c r="J3154" s="2">
        <v>48421</v>
      </c>
      <c r="K3154" s="2" t="s">
        <v>42</v>
      </c>
      <c r="L3154" s="2" t="s">
        <v>43</v>
      </c>
      <c r="M3154" s="2">
        <v>0</v>
      </c>
      <c r="N3154" s="2">
        <v>40650</v>
      </c>
      <c r="O3154" s="2">
        <v>0</v>
      </c>
      <c r="P3154" s="2">
        <v>0</v>
      </c>
      <c r="Q3154" s="2">
        <v>0</v>
      </c>
      <c r="R3154" s="2">
        <v>0</v>
      </c>
      <c r="S3154" s="2">
        <v>0</v>
      </c>
      <c r="T3154" s="2" t="s">
        <v>44</v>
      </c>
    </row>
    <row r="3155" spans="1:20" x14ac:dyDescent="0.25">
      <c r="A3155" s="2" t="s">
        <v>13</v>
      </c>
      <c r="B3155" s="2" t="s">
        <v>37</v>
      </c>
      <c r="C3155" s="2">
        <v>82019</v>
      </c>
      <c r="D3155" s="11">
        <v>44606</v>
      </c>
      <c r="E3155" s="2" t="s">
        <v>549</v>
      </c>
      <c r="F3155" s="2" t="s">
        <v>550</v>
      </c>
      <c r="G3155" s="2" t="s">
        <v>1384</v>
      </c>
      <c r="H3155" s="2" t="s">
        <v>41</v>
      </c>
      <c r="I3155" s="11">
        <v>43708</v>
      </c>
      <c r="J3155" s="2">
        <v>48421</v>
      </c>
      <c r="K3155" s="2" t="s">
        <v>42</v>
      </c>
      <c r="L3155" s="2" t="s">
        <v>43</v>
      </c>
      <c r="M3155" s="2">
        <v>18</v>
      </c>
      <c r="N3155" s="2">
        <v>6585</v>
      </c>
      <c r="O3155" s="2">
        <v>0</v>
      </c>
      <c r="P3155" s="2">
        <v>593</v>
      </c>
      <c r="Q3155" s="2">
        <v>593</v>
      </c>
      <c r="R3155" s="2">
        <v>1186</v>
      </c>
      <c r="S3155" s="2">
        <v>0</v>
      </c>
      <c r="T3155" s="2" t="s">
        <v>44</v>
      </c>
    </row>
    <row r="3156" spans="1:20" x14ac:dyDescent="0.25">
      <c r="A3156" s="2" t="s">
        <v>13</v>
      </c>
      <c r="B3156" s="2" t="s">
        <v>37</v>
      </c>
      <c r="C3156" s="2">
        <v>82019</v>
      </c>
      <c r="D3156" s="11">
        <v>44606</v>
      </c>
      <c r="E3156" s="2" t="s">
        <v>1140</v>
      </c>
      <c r="F3156" s="2" t="s">
        <v>1141</v>
      </c>
      <c r="G3156" s="2" t="s">
        <v>3829</v>
      </c>
      <c r="H3156" s="2" t="s">
        <v>41</v>
      </c>
      <c r="I3156" s="11">
        <v>43685</v>
      </c>
      <c r="J3156" s="2">
        <v>10222.43</v>
      </c>
      <c r="K3156" s="2" t="s">
        <v>42</v>
      </c>
      <c r="L3156" s="2" t="s">
        <v>43</v>
      </c>
      <c r="M3156" s="2">
        <v>18</v>
      </c>
      <c r="N3156" s="2">
        <v>8663.08</v>
      </c>
      <c r="O3156" s="2">
        <v>0</v>
      </c>
      <c r="P3156" s="2">
        <v>779.68</v>
      </c>
      <c r="Q3156" s="2">
        <v>779.68</v>
      </c>
      <c r="R3156" s="2">
        <v>1559.36</v>
      </c>
      <c r="S3156" s="2">
        <v>0</v>
      </c>
      <c r="T3156" s="2" t="s">
        <v>44</v>
      </c>
    </row>
    <row r="3157" spans="1:20" x14ac:dyDescent="0.25">
      <c r="A3157" s="2" t="s">
        <v>13</v>
      </c>
      <c r="B3157" s="2" t="s">
        <v>37</v>
      </c>
      <c r="C3157" s="2">
        <v>82019</v>
      </c>
      <c r="D3157" s="11">
        <v>44606</v>
      </c>
      <c r="E3157" s="2" t="s">
        <v>3830</v>
      </c>
      <c r="F3157" s="2" t="s">
        <v>3831</v>
      </c>
      <c r="G3157" s="2" t="s">
        <v>3832</v>
      </c>
      <c r="H3157" s="2" t="s">
        <v>41</v>
      </c>
      <c r="I3157" s="11">
        <v>43685</v>
      </c>
      <c r="J3157" s="2">
        <v>23258</v>
      </c>
      <c r="K3157" s="2" t="s">
        <v>42</v>
      </c>
      <c r="L3157" s="2" t="s">
        <v>43</v>
      </c>
      <c r="M3157" s="2">
        <v>18</v>
      </c>
      <c r="N3157" s="2">
        <v>19710</v>
      </c>
      <c r="O3157" s="2">
        <v>0</v>
      </c>
      <c r="P3157" s="2">
        <v>1773.9</v>
      </c>
      <c r="Q3157" s="2">
        <v>1773.9</v>
      </c>
      <c r="R3157" s="2">
        <v>3547.8</v>
      </c>
      <c r="S3157" s="2">
        <v>0</v>
      </c>
      <c r="T3157" s="2" t="s">
        <v>44</v>
      </c>
    </row>
    <row r="3158" spans="1:20" x14ac:dyDescent="0.25">
      <c r="A3158" s="2" t="s">
        <v>13</v>
      </c>
      <c r="B3158" s="2" t="s">
        <v>37</v>
      </c>
      <c r="C3158" s="2">
        <v>82019</v>
      </c>
      <c r="D3158" s="11">
        <v>44606</v>
      </c>
      <c r="E3158" s="2" t="s">
        <v>558</v>
      </c>
      <c r="F3158" s="2" t="s">
        <v>559</v>
      </c>
      <c r="G3158" s="2" t="s">
        <v>3110</v>
      </c>
      <c r="H3158" s="2" t="s">
        <v>41</v>
      </c>
      <c r="I3158" s="11">
        <v>43680</v>
      </c>
      <c r="J3158" s="2">
        <v>2408970</v>
      </c>
      <c r="K3158" s="2" t="s">
        <v>42</v>
      </c>
      <c r="L3158" s="2" t="s">
        <v>43</v>
      </c>
      <c r="M3158" s="2">
        <v>18</v>
      </c>
      <c r="N3158" s="2">
        <v>2041500</v>
      </c>
      <c r="O3158" s="2">
        <v>367470</v>
      </c>
      <c r="P3158" s="2">
        <v>0</v>
      </c>
      <c r="Q3158" s="2">
        <v>0</v>
      </c>
      <c r="R3158" s="2">
        <v>367470</v>
      </c>
      <c r="S3158" s="2">
        <v>0</v>
      </c>
      <c r="T3158" s="2" t="s">
        <v>44</v>
      </c>
    </row>
    <row r="3159" spans="1:20" x14ac:dyDescent="0.25">
      <c r="A3159" s="2" t="s">
        <v>13</v>
      </c>
      <c r="B3159" s="2" t="s">
        <v>37</v>
      </c>
      <c r="C3159" s="2">
        <v>82019</v>
      </c>
      <c r="D3159" s="11">
        <v>44606</v>
      </c>
      <c r="E3159" s="2" t="s">
        <v>558</v>
      </c>
      <c r="F3159" s="2" t="s">
        <v>559</v>
      </c>
      <c r="G3159" s="2" t="s">
        <v>3833</v>
      </c>
      <c r="H3159" s="2" t="s">
        <v>41</v>
      </c>
      <c r="I3159" s="11">
        <v>43680</v>
      </c>
      <c r="J3159" s="2">
        <v>2408970</v>
      </c>
      <c r="K3159" s="2" t="s">
        <v>42</v>
      </c>
      <c r="L3159" s="2" t="s">
        <v>43</v>
      </c>
      <c r="M3159" s="2">
        <v>18</v>
      </c>
      <c r="N3159" s="2">
        <v>2041500</v>
      </c>
      <c r="O3159" s="2">
        <v>367470</v>
      </c>
      <c r="P3159" s="2">
        <v>0</v>
      </c>
      <c r="Q3159" s="2">
        <v>0</v>
      </c>
      <c r="R3159" s="2">
        <v>367470</v>
      </c>
      <c r="S3159" s="2">
        <v>0</v>
      </c>
      <c r="T3159" s="2" t="s">
        <v>44</v>
      </c>
    </row>
    <row r="3160" spans="1:20" x14ac:dyDescent="0.25">
      <c r="A3160" s="2" t="s">
        <v>13</v>
      </c>
      <c r="B3160" s="2" t="s">
        <v>37</v>
      </c>
      <c r="C3160" s="2">
        <v>82019</v>
      </c>
      <c r="D3160" s="11">
        <v>44606</v>
      </c>
      <c r="E3160" s="2" t="s">
        <v>558</v>
      </c>
      <c r="F3160" s="2" t="s">
        <v>559</v>
      </c>
      <c r="G3160" s="2" t="s">
        <v>3834</v>
      </c>
      <c r="H3160" s="2" t="s">
        <v>41</v>
      </c>
      <c r="I3160" s="11">
        <v>43683</v>
      </c>
      <c r="J3160" s="2">
        <v>2408970</v>
      </c>
      <c r="K3160" s="2" t="s">
        <v>42</v>
      </c>
      <c r="L3160" s="2" t="s">
        <v>43</v>
      </c>
      <c r="M3160" s="2">
        <v>18</v>
      </c>
      <c r="N3160" s="2">
        <v>2041500</v>
      </c>
      <c r="O3160" s="2">
        <v>367470</v>
      </c>
      <c r="P3160" s="2">
        <v>0</v>
      </c>
      <c r="Q3160" s="2">
        <v>0</v>
      </c>
      <c r="R3160" s="2">
        <v>367470</v>
      </c>
      <c r="S3160" s="2">
        <v>0</v>
      </c>
      <c r="T3160" s="2" t="s">
        <v>44</v>
      </c>
    </row>
    <row r="3161" spans="1:20" x14ac:dyDescent="0.25">
      <c r="A3161" s="2" t="s">
        <v>13</v>
      </c>
      <c r="B3161" s="2" t="s">
        <v>37</v>
      </c>
      <c r="C3161" s="2">
        <v>82019</v>
      </c>
      <c r="D3161" s="11">
        <v>44606</v>
      </c>
      <c r="E3161" s="2" t="s">
        <v>558</v>
      </c>
      <c r="F3161" s="2" t="s">
        <v>559</v>
      </c>
      <c r="G3161" s="2" t="s">
        <v>3835</v>
      </c>
      <c r="H3161" s="2" t="s">
        <v>41</v>
      </c>
      <c r="I3161" s="11">
        <v>43683</v>
      </c>
      <c r="J3161" s="2">
        <v>1509621.2</v>
      </c>
      <c r="K3161" s="2" t="s">
        <v>42</v>
      </c>
      <c r="L3161" s="2" t="s">
        <v>43</v>
      </c>
      <c r="M3161" s="2">
        <v>18</v>
      </c>
      <c r="N3161" s="2">
        <v>1279340</v>
      </c>
      <c r="O3161" s="2">
        <v>230281.2</v>
      </c>
      <c r="P3161" s="2">
        <v>0</v>
      </c>
      <c r="Q3161" s="2">
        <v>0</v>
      </c>
      <c r="R3161" s="2">
        <v>230281.2</v>
      </c>
      <c r="S3161" s="2">
        <v>0</v>
      </c>
      <c r="T3161" s="2" t="s">
        <v>44</v>
      </c>
    </row>
    <row r="3162" spans="1:20" x14ac:dyDescent="0.25">
      <c r="A3162" s="2" t="s">
        <v>13</v>
      </c>
      <c r="B3162" s="2" t="s">
        <v>37</v>
      </c>
      <c r="C3162" s="2">
        <v>82019</v>
      </c>
      <c r="D3162" s="11">
        <v>44606</v>
      </c>
      <c r="E3162" s="2" t="s">
        <v>558</v>
      </c>
      <c r="F3162" s="2" t="s">
        <v>559</v>
      </c>
      <c r="G3162" s="2" t="s">
        <v>3836</v>
      </c>
      <c r="H3162" s="2" t="s">
        <v>41</v>
      </c>
      <c r="I3162" s="11">
        <v>43687</v>
      </c>
      <c r="J3162" s="2">
        <v>3211960</v>
      </c>
      <c r="K3162" s="2" t="s">
        <v>42</v>
      </c>
      <c r="L3162" s="2" t="s">
        <v>43</v>
      </c>
      <c r="M3162" s="2">
        <v>18</v>
      </c>
      <c r="N3162" s="2">
        <v>2722000</v>
      </c>
      <c r="O3162" s="2">
        <v>489960</v>
      </c>
      <c r="P3162" s="2">
        <v>0</v>
      </c>
      <c r="Q3162" s="2">
        <v>0</v>
      </c>
      <c r="R3162" s="2">
        <v>489960</v>
      </c>
      <c r="S3162" s="2">
        <v>0</v>
      </c>
      <c r="T3162" s="2" t="s">
        <v>44</v>
      </c>
    </row>
    <row r="3163" spans="1:20" x14ac:dyDescent="0.25">
      <c r="A3163" s="2" t="s">
        <v>13</v>
      </c>
      <c r="B3163" s="2" t="s">
        <v>37</v>
      </c>
      <c r="C3163" s="2">
        <v>82019</v>
      </c>
      <c r="D3163" s="11">
        <v>44606</v>
      </c>
      <c r="E3163" s="2" t="s">
        <v>558</v>
      </c>
      <c r="F3163" s="2" t="s">
        <v>559</v>
      </c>
      <c r="G3163" s="2" t="s">
        <v>3837</v>
      </c>
      <c r="H3163" s="2" t="s">
        <v>41</v>
      </c>
      <c r="I3163" s="11">
        <v>43690</v>
      </c>
      <c r="J3163" s="2">
        <v>6423920</v>
      </c>
      <c r="K3163" s="2" t="s">
        <v>42</v>
      </c>
      <c r="L3163" s="2" t="s">
        <v>43</v>
      </c>
      <c r="M3163" s="2">
        <v>18</v>
      </c>
      <c r="N3163" s="2">
        <v>5444000</v>
      </c>
      <c r="O3163" s="2">
        <v>979920</v>
      </c>
      <c r="P3163" s="2">
        <v>0</v>
      </c>
      <c r="Q3163" s="2">
        <v>0</v>
      </c>
      <c r="R3163" s="2">
        <v>979920</v>
      </c>
      <c r="S3163" s="2">
        <v>0</v>
      </c>
      <c r="T3163" s="2" t="s">
        <v>44</v>
      </c>
    </row>
    <row r="3164" spans="1:20" x14ac:dyDescent="0.25">
      <c r="A3164" s="2" t="s">
        <v>13</v>
      </c>
      <c r="B3164" s="2" t="s">
        <v>37</v>
      </c>
      <c r="C3164" s="2">
        <v>82019</v>
      </c>
      <c r="D3164" s="11">
        <v>44606</v>
      </c>
      <c r="E3164" s="2" t="s">
        <v>558</v>
      </c>
      <c r="F3164" s="2" t="s">
        <v>559</v>
      </c>
      <c r="G3164" s="2" t="s">
        <v>3838</v>
      </c>
      <c r="H3164" s="2" t="s">
        <v>41</v>
      </c>
      <c r="I3164" s="11">
        <v>43700</v>
      </c>
      <c r="J3164" s="2">
        <v>8126258.7999999998</v>
      </c>
      <c r="K3164" s="2" t="s">
        <v>42</v>
      </c>
      <c r="L3164" s="2" t="s">
        <v>43</v>
      </c>
      <c r="M3164" s="2">
        <v>18</v>
      </c>
      <c r="N3164" s="2">
        <v>6886660</v>
      </c>
      <c r="O3164" s="2">
        <v>1239598.8</v>
      </c>
      <c r="P3164" s="2">
        <v>0</v>
      </c>
      <c r="Q3164" s="2">
        <v>0</v>
      </c>
      <c r="R3164" s="2">
        <v>1239598.8</v>
      </c>
      <c r="S3164" s="2">
        <v>0</v>
      </c>
      <c r="T3164" s="2" t="s">
        <v>44</v>
      </c>
    </row>
    <row r="3165" spans="1:20" x14ac:dyDescent="0.25">
      <c r="A3165" s="2" t="s">
        <v>13</v>
      </c>
      <c r="B3165" s="2" t="s">
        <v>37</v>
      </c>
      <c r="C3165" s="2">
        <v>82019</v>
      </c>
      <c r="D3165" s="11">
        <v>44606</v>
      </c>
      <c r="E3165" s="2" t="s">
        <v>561</v>
      </c>
      <c r="F3165" s="2" t="s">
        <v>562</v>
      </c>
      <c r="G3165" s="2" t="s">
        <v>3839</v>
      </c>
      <c r="H3165" s="2" t="s">
        <v>41</v>
      </c>
      <c r="I3165" s="11">
        <v>43679</v>
      </c>
      <c r="J3165" s="2">
        <v>12880</v>
      </c>
      <c r="K3165" s="2" t="s">
        <v>42</v>
      </c>
      <c r="L3165" s="2" t="s">
        <v>43</v>
      </c>
      <c r="M3165" s="2">
        <v>12</v>
      </c>
      <c r="N3165" s="2">
        <v>11500</v>
      </c>
      <c r="O3165" s="2">
        <v>0</v>
      </c>
      <c r="P3165" s="2">
        <v>690</v>
      </c>
      <c r="Q3165" s="2">
        <v>690</v>
      </c>
      <c r="R3165" s="2">
        <v>1380</v>
      </c>
      <c r="S3165" s="2">
        <v>0</v>
      </c>
      <c r="T3165" s="2" t="s">
        <v>44</v>
      </c>
    </row>
    <row r="3166" spans="1:20" x14ac:dyDescent="0.25">
      <c r="A3166" s="2" t="s">
        <v>13</v>
      </c>
      <c r="B3166" s="2" t="s">
        <v>37</v>
      </c>
      <c r="C3166" s="2">
        <v>82019</v>
      </c>
      <c r="D3166" s="11">
        <v>44606</v>
      </c>
      <c r="E3166" s="2" t="s">
        <v>561</v>
      </c>
      <c r="F3166" s="2" t="s">
        <v>562</v>
      </c>
      <c r="G3166" s="2" t="s">
        <v>3840</v>
      </c>
      <c r="H3166" s="2" t="s">
        <v>41</v>
      </c>
      <c r="I3166" s="11">
        <v>43691</v>
      </c>
      <c r="J3166" s="2">
        <v>93285</v>
      </c>
      <c r="K3166" s="2" t="s">
        <v>42</v>
      </c>
      <c r="L3166" s="2" t="s">
        <v>43</v>
      </c>
      <c r="M3166" s="2">
        <v>12</v>
      </c>
      <c r="N3166" s="2">
        <v>83290</v>
      </c>
      <c r="O3166" s="2">
        <v>0</v>
      </c>
      <c r="P3166" s="2">
        <v>4997.3999999999996</v>
      </c>
      <c r="Q3166" s="2">
        <v>4997.3999999999996</v>
      </c>
      <c r="R3166" s="2">
        <v>9994.7999999999993</v>
      </c>
      <c r="S3166" s="2">
        <v>0</v>
      </c>
      <c r="T3166" s="2" t="s">
        <v>44</v>
      </c>
    </row>
    <row r="3167" spans="1:20" x14ac:dyDescent="0.25">
      <c r="A3167" s="2" t="s">
        <v>13</v>
      </c>
      <c r="B3167" s="2" t="s">
        <v>37</v>
      </c>
      <c r="C3167" s="2">
        <v>82019</v>
      </c>
      <c r="D3167" s="11">
        <v>44606</v>
      </c>
      <c r="E3167" s="2" t="s">
        <v>561</v>
      </c>
      <c r="F3167" s="2" t="s">
        <v>562</v>
      </c>
      <c r="G3167" s="2" t="s">
        <v>3841</v>
      </c>
      <c r="H3167" s="2" t="s">
        <v>41</v>
      </c>
      <c r="I3167" s="11">
        <v>43707</v>
      </c>
      <c r="J3167" s="2">
        <v>48754</v>
      </c>
      <c r="K3167" s="2" t="s">
        <v>42</v>
      </c>
      <c r="L3167" s="2" t="s">
        <v>43</v>
      </c>
      <c r="M3167" s="2">
        <v>12</v>
      </c>
      <c r="N3167" s="2">
        <v>43530</v>
      </c>
      <c r="O3167" s="2">
        <v>0</v>
      </c>
      <c r="P3167" s="2">
        <v>2611.8000000000002</v>
      </c>
      <c r="Q3167" s="2">
        <v>2611.8000000000002</v>
      </c>
      <c r="R3167" s="2">
        <v>5223.6000000000004</v>
      </c>
      <c r="S3167" s="2">
        <v>0</v>
      </c>
      <c r="T3167" s="2" t="s">
        <v>44</v>
      </c>
    </row>
    <row r="3168" spans="1:20" x14ac:dyDescent="0.25">
      <c r="A3168" s="2" t="s">
        <v>13</v>
      </c>
      <c r="B3168" s="2" t="s">
        <v>37</v>
      </c>
      <c r="C3168" s="2">
        <v>82019</v>
      </c>
      <c r="D3168" s="11">
        <v>44606</v>
      </c>
      <c r="E3168" s="2" t="s">
        <v>561</v>
      </c>
      <c r="F3168" s="2" t="s">
        <v>562</v>
      </c>
      <c r="G3168" s="2" t="s">
        <v>2545</v>
      </c>
      <c r="H3168" s="2" t="s">
        <v>41</v>
      </c>
      <c r="I3168" s="11">
        <v>43708</v>
      </c>
      <c r="J3168" s="2">
        <v>23090</v>
      </c>
      <c r="K3168" s="2" t="s">
        <v>42</v>
      </c>
      <c r="L3168" s="2" t="s">
        <v>43</v>
      </c>
      <c r="M3168" s="2">
        <v>12</v>
      </c>
      <c r="N3168" s="2">
        <v>20616</v>
      </c>
      <c r="O3168" s="2">
        <v>0</v>
      </c>
      <c r="P3168" s="2">
        <v>1236.96</v>
      </c>
      <c r="Q3168" s="2">
        <v>1236.96</v>
      </c>
      <c r="R3168" s="2">
        <v>2473.92</v>
      </c>
      <c r="S3168" s="2">
        <v>0</v>
      </c>
      <c r="T3168" s="2" t="s">
        <v>44</v>
      </c>
    </row>
    <row r="3169" spans="1:20" x14ac:dyDescent="0.25">
      <c r="A3169" s="2" t="s">
        <v>13</v>
      </c>
      <c r="B3169" s="2" t="s">
        <v>37</v>
      </c>
      <c r="C3169" s="2">
        <v>82019</v>
      </c>
      <c r="D3169" s="11">
        <v>44606</v>
      </c>
      <c r="E3169" s="2" t="s">
        <v>561</v>
      </c>
      <c r="F3169" s="2" t="s">
        <v>562</v>
      </c>
      <c r="G3169" s="2" t="s">
        <v>2546</v>
      </c>
      <c r="H3169" s="2" t="s">
        <v>41</v>
      </c>
      <c r="I3169" s="11">
        <v>43708</v>
      </c>
      <c r="J3169" s="2">
        <v>18660</v>
      </c>
      <c r="K3169" s="2" t="s">
        <v>42</v>
      </c>
      <c r="L3169" s="2" t="s">
        <v>43</v>
      </c>
      <c r="M3169" s="2">
        <v>12</v>
      </c>
      <c r="N3169" s="2">
        <v>16660.8</v>
      </c>
      <c r="O3169" s="2">
        <v>0</v>
      </c>
      <c r="P3169" s="2">
        <v>999.65</v>
      </c>
      <c r="Q3169" s="2">
        <v>999.65</v>
      </c>
      <c r="R3169" s="2">
        <v>1999.3</v>
      </c>
      <c r="S3169" s="2">
        <v>0</v>
      </c>
      <c r="T3169" s="2" t="s">
        <v>44</v>
      </c>
    </row>
    <row r="3170" spans="1:20" x14ac:dyDescent="0.25">
      <c r="A3170" s="2" t="s">
        <v>13</v>
      </c>
      <c r="B3170" s="2" t="s">
        <v>37</v>
      </c>
      <c r="C3170" s="2">
        <v>82019</v>
      </c>
      <c r="D3170" s="11">
        <v>44606</v>
      </c>
      <c r="E3170" s="2" t="s">
        <v>2503</v>
      </c>
      <c r="F3170" s="2" t="s">
        <v>2504</v>
      </c>
      <c r="G3170" s="2" t="s">
        <v>3842</v>
      </c>
      <c r="H3170" s="2" t="s">
        <v>41</v>
      </c>
      <c r="I3170" s="11">
        <v>43682</v>
      </c>
      <c r="J3170" s="2">
        <v>2242</v>
      </c>
      <c r="K3170" s="2" t="s">
        <v>42</v>
      </c>
      <c r="L3170" s="2" t="s">
        <v>43</v>
      </c>
      <c r="M3170" s="2">
        <v>18</v>
      </c>
      <c r="N3170" s="2">
        <v>1900</v>
      </c>
      <c r="O3170" s="2">
        <v>0</v>
      </c>
      <c r="P3170" s="2">
        <v>171</v>
      </c>
      <c r="Q3170" s="2">
        <v>171</v>
      </c>
      <c r="R3170" s="2">
        <v>342</v>
      </c>
      <c r="S3170" s="2">
        <v>0</v>
      </c>
      <c r="T3170" s="2" t="s">
        <v>44</v>
      </c>
    </row>
    <row r="3171" spans="1:20" x14ac:dyDescent="0.25">
      <c r="A3171" s="2" t="s">
        <v>13</v>
      </c>
      <c r="B3171" s="2" t="s">
        <v>37</v>
      </c>
      <c r="C3171" s="2">
        <v>82019</v>
      </c>
      <c r="D3171" s="11">
        <v>44606</v>
      </c>
      <c r="E3171" s="2" t="s">
        <v>2503</v>
      </c>
      <c r="F3171" s="2" t="s">
        <v>2504</v>
      </c>
      <c r="G3171" s="2" t="s">
        <v>3843</v>
      </c>
      <c r="H3171" s="2" t="s">
        <v>41</v>
      </c>
      <c r="I3171" s="11">
        <v>43686</v>
      </c>
      <c r="J3171" s="2">
        <v>49737</v>
      </c>
      <c r="K3171" s="2" t="s">
        <v>42</v>
      </c>
      <c r="L3171" s="2" t="s">
        <v>43</v>
      </c>
      <c r="M3171" s="2">
        <v>18</v>
      </c>
      <c r="N3171" s="2">
        <v>42150</v>
      </c>
      <c r="O3171" s="2">
        <v>0</v>
      </c>
      <c r="P3171" s="2">
        <v>3793.5</v>
      </c>
      <c r="Q3171" s="2">
        <v>3793.5</v>
      </c>
      <c r="R3171" s="2">
        <v>7587</v>
      </c>
      <c r="S3171" s="2">
        <v>0</v>
      </c>
      <c r="T3171" s="2" t="s">
        <v>44</v>
      </c>
    </row>
    <row r="3172" spans="1:20" x14ac:dyDescent="0.25">
      <c r="A3172" s="2" t="s">
        <v>13</v>
      </c>
      <c r="B3172" s="2" t="s">
        <v>37</v>
      </c>
      <c r="C3172" s="2">
        <v>82019</v>
      </c>
      <c r="D3172" s="11">
        <v>44606</v>
      </c>
      <c r="E3172" s="2" t="s">
        <v>2503</v>
      </c>
      <c r="F3172" s="2" t="s">
        <v>2504</v>
      </c>
      <c r="G3172" s="2" t="s">
        <v>3844</v>
      </c>
      <c r="H3172" s="2" t="s">
        <v>41</v>
      </c>
      <c r="I3172" s="11">
        <v>43697</v>
      </c>
      <c r="J3172" s="2">
        <v>33630</v>
      </c>
      <c r="K3172" s="2" t="s">
        <v>42</v>
      </c>
      <c r="L3172" s="2" t="s">
        <v>43</v>
      </c>
      <c r="M3172" s="2">
        <v>18</v>
      </c>
      <c r="N3172" s="2">
        <v>28500</v>
      </c>
      <c r="O3172" s="2">
        <v>0</v>
      </c>
      <c r="P3172" s="2">
        <v>2565</v>
      </c>
      <c r="Q3172" s="2">
        <v>2565</v>
      </c>
      <c r="R3172" s="2">
        <v>5130</v>
      </c>
      <c r="S3172" s="2">
        <v>0</v>
      </c>
      <c r="T3172" s="2" t="s">
        <v>44</v>
      </c>
    </row>
    <row r="3173" spans="1:20" x14ac:dyDescent="0.25">
      <c r="A3173" s="2" t="s">
        <v>13</v>
      </c>
      <c r="B3173" s="2" t="s">
        <v>37</v>
      </c>
      <c r="C3173" s="2">
        <v>82019</v>
      </c>
      <c r="D3173" s="11">
        <v>44606</v>
      </c>
      <c r="E3173" s="2" t="s">
        <v>2503</v>
      </c>
      <c r="F3173" s="2" t="s">
        <v>2504</v>
      </c>
      <c r="G3173" s="2" t="s">
        <v>3845</v>
      </c>
      <c r="H3173" s="2" t="s">
        <v>41</v>
      </c>
      <c r="I3173" s="11">
        <v>43698</v>
      </c>
      <c r="J3173" s="2">
        <v>46905</v>
      </c>
      <c r="K3173" s="2" t="s">
        <v>42</v>
      </c>
      <c r="L3173" s="2" t="s">
        <v>43</v>
      </c>
      <c r="M3173" s="2">
        <v>18</v>
      </c>
      <c r="N3173" s="2">
        <v>39750</v>
      </c>
      <c r="O3173" s="2">
        <v>0</v>
      </c>
      <c r="P3173" s="2">
        <v>3577.5</v>
      </c>
      <c r="Q3173" s="2">
        <v>3577.5</v>
      </c>
      <c r="R3173" s="2">
        <v>7155</v>
      </c>
      <c r="S3173" s="2">
        <v>0</v>
      </c>
      <c r="T3173" s="2" t="s">
        <v>44</v>
      </c>
    </row>
    <row r="3174" spans="1:20" x14ac:dyDescent="0.25">
      <c r="A3174" s="2" t="s">
        <v>13</v>
      </c>
      <c r="B3174" s="2" t="s">
        <v>37</v>
      </c>
      <c r="C3174" s="2">
        <v>82019</v>
      </c>
      <c r="D3174" s="11">
        <v>44606</v>
      </c>
      <c r="E3174" s="2" t="s">
        <v>2503</v>
      </c>
      <c r="F3174" s="2" t="s">
        <v>2504</v>
      </c>
      <c r="G3174" s="2" t="s">
        <v>3846</v>
      </c>
      <c r="H3174" s="2" t="s">
        <v>41</v>
      </c>
      <c r="I3174" s="11">
        <v>43700</v>
      </c>
      <c r="J3174" s="2">
        <v>33630</v>
      </c>
      <c r="K3174" s="2" t="s">
        <v>42</v>
      </c>
      <c r="L3174" s="2" t="s">
        <v>43</v>
      </c>
      <c r="M3174" s="2">
        <v>18</v>
      </c>
      <c r="N3174" s="2">
        <v>28500</v>
      </c>
      <c r="O3174" s="2">
        <v>0</v>
      </c>
      <c r="P3174" s="2">
        <v>2565</v>
      </c>
      <c r="Q3174" s="2">
        <v>2565</v>
      </c>
      <c r="R3174" s="2">
        <v>5130</v>
      </c>
      <c r="S3174" s="2">
        <v>0</v>
      </c>
      <c r="T3174" s="2" t="s">
        <v>44</v>
      </c>
    </row>
    <row r="3175" spans="1:20" x14ac:dyDescent="0.25">
      <c r="A3175" s="2" t="s">
        <v>13</v>
      </c>
      <c r="B3175" s="2" t="s">
        <v>37</v>
      </c>
      <c r="C3175" s="2">
        <v>82019</v>
      </c>
      <c r="D3175" s="11">
        <v>44606</v>
      </c>
      <c r="E3175" s="2" t="s">
        <v>3011</v>
      </c>
      <c r="F3175" s="2" t="s">
        <v>3012</v>
      </c>
      <c r="G3175" s="2" t="s">
        <v>3847</v>
      </c>
      <c r="H3175" s="2" t="s">
        <v>41</v>
      </c>
      <c r="I3175" s="11">
        <v>43703</v>
      </c>
      <c r="J3175" s="2">
        <v>1397</v>
      </c>
      <c r="K3175" s="2" t="s">
        <v>42</v>
      </c>
      <c r="L3175" s="2" t="s">
        <v>43</v>
      </c>
      <c r="M3175" s="2">
        <v>18</v>
      </c>
      <c r="N3175" s="2">
        <v>1184</v>
      </c>
      <c r="O3175" s="2">
        <v>0</v>
      </c>
      <c r="P3175" s="2">
        <v>106.56</v>
      </c>
      <c r="Q3175" s="2">
        <v>106.56</v>
      </c>
      <c r="R3175" s="2">
        <v>213.12</v>
      </c>
      <c r="S3175" s="2">
        <v>0</v>
      </c>
      <c r="T3175" s="2" t="s">
        <v>44</v>
      </c>
    </row>
    <row r="3176" spans="1:20" x14ac:dyDescent="0.25">
      <c r="A3176" s="2" t="s">
        <v>13</v>
      </c>
      <c r="B3176" s="2" t="s">
        <v>37</v>
      </c>
      <c r="C3176" s="2">
        <v>82019</v>
      </c>
      <c r="D3176" s="11">
        <v>44606</v>
      </c>
      <c r="E3176" s="2" t="s">
        <v>571</v>
      </c>
      <c r="F3176" s="2" t="s">
        <v>572</v>
      </c>
      <c r="G3176" s="2" t="s">
        <v>3848</v>
      </c>
      <c r="H3176" s="2" t="s">
        <v>41</v>
      </c>
      <c r="I3176" s="11">
        <v>43678</v>
      </c>
      <c r="J3176" s="2">
        <v>68499</v>
      </c>
      <c r="K3176" s="2" t="s">
        <v>42</v>
      </c>
      <c r="L3176" s="2" t="s">
        <v>43</v>
      </c>
      <c r="M3176" s="2">
        <v>18</v>
      </c>
      <c r="N3176" s="2">
        <v>58050</v>
      </c>
      <c r="O3176" s="2">
        <v>0</v>
      </c>
      <c r="P3176" s="2">
        <v>5224.5</v>
      </c>
      <c r="Q3176" s="2">
        <v>5224.5</v>
      </c>
      <c r="R3176" s="2">
        <v>10449</v>
      </c>
      <c r="S3176" s="2">
        <v>0</v>
      </c>
      <c r="T3176" s="2" t="s">
        <v>44</v>
      </c>
    </row>
    <row r="3177" spans="1:20" x14ac:dyDescent="0.25">
      <c r="A3177" s="2" t="s">
        <v>13</v>
      </c>
      <c r="B3177" s="2" t="s">
        <v>37</v>
      </c>
      <c r="C3177" s="2">
        <v>82019</v>
      </c>
      <c r="D3177" s="11">
        <v>44606</v>
      </c>
      <c r="E3177" s="2" t="s">
        <v>571</v>
      </c>
      <c r="F3177" s="2" t="s">
        <v>572</v>
      </c>
      <c r="G3177" s="2" t="s">
        <v>3849</v>
      </c>
      <c r="H3177" s="2" t="s">
        <v>41</v>
      </c>
      <c r="I3177" s="11">
        <v>43691</v>
      </c>
      <c r="J3177" s="2">
        <v>98943</v>
      </c>
      <c r="K3177" s="2" t="s">
        <v>42</v>
      </c>
      <c r="L3177" s="2" t="s">
        <v>43</v>
      </c>
      <c r="M3177" s="2">
        <v>18</v>
      </c>
      <c r="N3177" s="2">
        <v>83850</v>
      </c>
      <c r="O3177" s="2">
        <v>0</v>
      </c>
      <c r="P3177" s="2">
        <v>7546.5</v>
      </c>
      <c r="Q3177" s="2">
        <v>7546.5</v>
      </c>
      <c r="R3177" s="2">
        <v>15093</v>
      </c>
      <c r="S3177" s="2">
        <v>0</v>
      </c>
      <c r="T3177" s="2" t="s">
        <v>44</v>
      </c>
    </row>
    <row r="3178" spans="1:20" x14ac:dyDescent="0.25">
      <c r="A3178" s="2" t="s">
        <v>13</v>
      </c>
      <c r="B3178" s="2" t="s">
        <v>37</v>
      </c>
      <c r="C3178" s="2">
        <v>82019</v>
      </c>
      <c r="D3178" s="11">
        <v>44606</v>
      </c>
      <c r="E3178" s="2" t="s">
        <v>571</v>
      </c>
      <c r="F3178" s="2" t="s">
        <v>572</v>
      </c>
      <c r="G3178" s="2" t="s">
        <v>3850</v>
      </c>
      <c r="H3178" s="2" t="s">
        <v>41</v>
      </c>
      <c r="I3178" s="11">
        <v>43695</v>
      </c>
      <c r="J3178" s="2">
        <v>50740</v>
      </c>
      <c r="K3178" s="2" t="s">
        <v>42</v>
      </c>
      <c r="L3178" s="2" t="s">
        <v>43</v>
      </c>
      <c r="M3178" s="2">
        <v>18</v>
      </c>
      <c r="N3178" s="2">
        <v>43000</v>
      </c>
      <c r="O3178" s="2">
        <v>0</v>
      </c>
      <c r="P3178" s="2">
        <v>3870</v>
      </c>
      <c r="Q3178" s="2">
        <v>3870</v>
      </c>
      <c r="R3178" s="2">
        <v>7740</v>
      </c>
      <c r="S3178" s="2">
        <v>0</v>
      </c>
      <c r="T3178" s="2" t="s">
        <v>44</v>
      </c>
    </row>
    <row r="3179" spans="1:20" x14ac:dyDescent="0.25">
      <c r="A3179" s="2" t="s">
        <v>13</v>
      </c>
      <c r="B3179" s="2" t="s">
        <v>37</v>
      </c>
      <c r="C3179" s="2">
        <v>82019</v>
      </c>
      <c r="D3179" s="11">
        <v>44606</v>
      </c>
      <c r="E3179" s="2" t="s">
        <v>571</v>
      </c>
      <c r="F3179" s="2" t="s">
        <v>572</v>
      </c>
      <c r="G3179" s="2" t="s">
        <v>3851</v>
      </c>
      <c r="H3179" s="2" t="s">
        <v>41</v>
      </c>
      <c r="I3179" s="11">
        <v>43695</v>
      </c>
      <c r="J3179" s="2">
        <v>94400</v>
      </c>
      <c r="K3179" s="2" t="s">
        <v>42</v>
      </c>
      <c r="L3179" s="2" t="s">
        <v>43</v>
      </c>
      <c r="M3179" s="2">
        <v>18</v>
      </c>
      <c r="N3179" s="2">
        <v>80000</v>
      </c>
      <c r="O3179" s="2">
        <v>0</v>
      </c>
      <c r="P3179" s="2">
        <v>7200</v>
      </c>
      <c r="Q3179" s="2">
        <v>7200</v>
      </c>
      <c r="R3179" s="2">
        <v>14400</v>
      </c>
      <c r="S3179" s="2">
        <v>0</v>
      </c>
      <c r="T3179" s="2" t="s">
        <v>44</v>
      </c>
    </row>
    <row r="3180" spans="1:20" x14ac:dyDescent="0.25">
      <c r="A3180" s="2" t="s">
        <v>13</v>
      </c>
      <c r="B3180" s="2" t="s">
        <v>37</v>
      </c>
      <c r="C3180" s="2">
        <v>82019</v>
      </c>
      <c r="D3180" s="11">
        <v>44606</v>
      </c>
      <c r="E3180" s="2" t="s">
        <v>571</v>
      </c>
      <c r="F3180" s="2" t="s">
        <v>572</v>
      </c>
      <c r="G3180" s="2" t="s">
        <v>3852</v>
      </c>
      <c r="H3180" s="2" t="s">
        <v>41</v>
      </c>
      <c r="I3180" s="11">
        <v>43699</v>
      </c>
      <c r="J3180" s="2">
        <v>76110</v>
      </c>
      <c r="K3180" s="2" t="s">
        <v>42</v>
      </c>
      <c r="L3180" s="2" t="s">
        <v>43</v>
      </c>
      <c r="M3180" s="2">
        <v>18</v>
      </c>
      <c r="N3180" s="2">
        <v>64500</v>
      </c>
      <c r="O3180" s="2">
        <v>0</v>
      </c>
      <c r="P3180" s="2">
        <v>5805</v>
      </c>
      <c r="Q3180" s="2">
        <v>5805</v>
      </c>
      <c r="R3180" s="2">
        <v>11610</v>
      </c>
      <c r="S3180" s="2">
        <v>0</v>
      </c>
      <c r="T3180" s="2" t="s">
        <v>44</v>
      </c>
    </row>
    <row r="3181" spans="1:20" x14ac:dyDescent="0.25">
      <c r="A3181" s="2" t="s">
        <v>13</v>
      </c>
      <c r="B3181" s="2" t="s">
        <v>37</v>
      </c>
      <c r="C3181" s="2">
        <v>82019</v>
      </c>
      <c r="D3181" s="11">
        <v>44606</v>
      </c>
      <c r="E3181" s="2" t="s">
        <v>571</v>
      </c>
      <c r="F3181" s="2" t="s">
        <v>572</v>
      </c>
      <c r="G3181" s="2" t="s">
        <v>3853</v>
      </c>
      <c r="H3181" s="2" t="s">
        <v>41</v>
      </c>
      <c r="I3181" s="11">
        <v>43699</v>
      </c>
      <c r="J3181" s="2">
        <v>4720</v>
      </c>
      <c r="K3181" s="2" t="s">
        <v>42</v>
      </c>
      <c r="L3181" s="2" t="s">
        <v>43</v>
      </c>
      <c r="M3181" s="2">
        <v>18</v>
      </c>
      <c r="N3181" s="2">
        <v>40000</v>
      </c>
      <c r="O3181" s="2">
        <v>0</v>
      </c>
      <c r="P3181" s="2">
        <v>3600</v>
      </c>
      <c r="Q3181" s="2">
        <v>3600</v>
      </c>
      <c r="R3181" s="2">
        <v>7200</v>
      </c>
      <c r="S3181" s="2">
        <v>0</v>
      </c>
      <c r="T3181" s="2" t="s">
        <v>44</v>
      </c>
    </row>
    <row r="3182" spans="1:20" x14ac:dyDescent="0.25">
      <c r="A3182" s="2" t="s">
        <v>13</v>
      </c>
      <c r="B3182" s="2" t="s">
        <v>37</v>
      </c>
      <c r="C3182" s="2">
        <v>82019</v>
      </c>
      <c r="D3182" s="11">
        <v>44606</v>
      </c>
      <c r="E3182" s="2" t="s">
        <v>571</v>
      </c>
      <c r="F3182" s="2" t="s">
        <v>572</v>
      </c>
      <c r="G3182" s="2" t="s">
        <v>2238</v>
      </c>
      <c r="H3182" s="2" t="s">
        <v>41</v>
      </c>
      <c r="I3182" s="11">
        <v>43704</v>
      </c>
      <c r="J3182" s="2">
        <v>76110</v>
      </c>
      <c r="K3182" s="2" t="s">
        <v>42</v>
      </c>
      <c r="L3182" s="2" t="s">
        <v>43</v>
      </c>
      <c r="M3182" s="2">
        <v>18</v>
      </c>
      <c r="N3182" s="2">
        <v>64500</v>
      </c>
      <c r="O3182" s="2">
        <v>0</v>
      </c>
      <c r="P3182" s="2">
        <v>5805</v>
      </c>
      <c r="Q3182" s="2">
        <v>5805</v>
      </c>
      <c r="R3182" s="2">
        <v>11610</v>
      </c>
      <c r="S3182" s="2">
        <v>0</v>
      </c>
      <c r="T3182" s="2" t="s">
        <v>44</v>
      </c>
    </row>
    <row r="3183" spans="1:20" x14ac:dyDescent="0.25">
      <c r="A3183" s="2" t="s">
        <v>13</v>
      </c>
      <c r="B3183" s="2" t="s">
        <v>37</v>
      </c>
      <c r="C3183" s="2">
        <v>82019</v>
      </c>
      <c r="D3183" s="11">
        <v>44606</v>
      </c>
      <c r="E3183" s="2" t="s">
        <v>571</v>
      </c>
      <c r="F3183" s="2" t="s">
        <v>572</v>
      </c>
      <c r="G3183" s="2" t="s">
        <v>3854</v>
      </c>
      <c r="H3183" s="2" t="s">
        <v>41</v>
      </c>
      <c r="I3183" s="11">
        <v>43704</v>
      </c>
      <c r="J3183" s="2">
        <v>47200</v>
      </c>
      <c r="K3183" s="2" t="s">
        <v>42</v>
      </c>
      <c r="L3183" s="2" t="s">
        <v>43</v>
      </c>
      <c r="M3183" s="2">
        <v>18</v>
      </c>
      <c r="N3183" s="2">
        <v>40000</v>
      </c>
      <c r="O3183" s="2">
        <v>0</v>
      </c>
      <c r="P3183" s="2">
        <v>3600</v>
      </c>
      <c r="Q3183" s="2">
        <v>3600</v>
      </c>
      <c r="R3183" s="2">
        <v>7200</v>
      </c>
      <c r="S3183" s="2">
        <v>0</v>
      </c>
      <c r="T3183" s="2" t="s">
        <v>44</v>
      </c>
    </row>
    <row r="3184" spans="1:20" x14ac:dyDescent="0.25">
      <c r="A3184" s="2" t="s">
        <v>13</v>
      </c>
      <c r="B3184" s="2" t="s">
        <v>37</v>
      </c>
      <c r="C3184" s="2">
        <v>82019</v>
      </c>
      <c r="D3184" s="11">
        <v>44606</v>
      </c>
      <c r="E3184" s="2" t="s">
        <v>571</v>
      </c>
      <c r="F3184" s="2" t="s">
        <v>572</v>
      </c>
      <c r="G3184" s="2" t="s">
        <v>1431</v>
      </c>
      <c r="H3184" s="2" t="s">
        <v>41</v>
      </c>
      <c r="I3184" s="11">
        <v>43707</v>
      </c>
      <c r="J3184" s="2">
        <v>71036</v>
      </c>
      <c r="K3184" s="2" t="s">
        <v>42</v>
      </c>
      <c r="L3184" s="2" t="s">
        <v>43</v>
      </c>
      <c r="M3184" s="2">
        <v>18</v>
      </c>
      <c r="N3184" s="2">
        <v>60200</v>
      </c>
      <c r="O3184" s="2">
        <v>0</v>
      </c>
      <c r="P3184" s="2">
        <v>5418</v>
      </c>
      <c r="Q3184" s="2">
        <v>5418</v>
      </c>
      <c r="R3184" s="2">
        <v>10836</v>
      </c>
      <c r="S3184" s="2">
        <v>0</v>
      </c>
      <c r="T3184" s="2" t="s">
        <v>44</v>
      </c>
    </row>
    <row r="3185" spans="1:20" x14ac:dyDescent="0.25">
      <c r="A3185" s="2" t="s">
        <v>13</v>
      </c>
      <c r="B3185" s="2" t="s">
        <v>37</v>
      </c>
      <c r="C3185" s="2">
        <v>82019</v>
      </c>
      <c r="D3185" s="11">
        <v>44606</v>
      </c>
      <c r="E3185" s="2" t="s">
        <v>571</v>
      </c>
      <c r="F3185" s="2" t="s">
        <v>572</v>
      </c>
      <c r="G3185" s="2" t="s">
        <v>3855</v>
      </c>
      <c r="H3185" s="2" t="s">
        <v>41</v>
      </c>
      <c r="I3185" s="11">
        <v>43707</v>
      </c>
      <c r="J3185" s="2">
        <v>16520</v>
      </c>
      <c r="K3185" s="2" t="s">
        <v>42</v>
      </c>
      <c r="L3185" s="2" t="s">
        <v>43</v>
      </c>
      <c r="M3185" s="2">
        <v>18</v>
      </c>
      <c r="N3185" s="2">
        <v>14000</v>
      </c>
      <c r="O3185" s="2">
        <v>0</v>
      </c>
      <c r="P3185" s="2">
        <v>1260</v>
      </c>
      <c r="Q3185" s="2">
        <v>1260</v>
      </c>
      <c r="R3185" s="2">
        <v>2520</v>
      </c>
      <c r="S3185" s="2">
        <v>0</v>
      </c>
      <c r="T3185" s="2" t="s">
        <v>44</v>
      </c>
    </row>
    <row r="3186" spans="1:20" x14ac:dyDescent="0.25">
      <c r="A3186" s="2" t="s">
        <v>13</v>
      </c>
      <c r="B3186" s="2" t="s">
        <v>37</v>
      </c>
      <c r="C3186" s="2">
        <v>82019</v>
      </c>
      <c r="D3186" s="11">
        <v>44606</v>
      </c>
      <c r="E3186" s="2" t="s">
        <v>576</v>
      </c>
      <c r="F3186" s="2" t="s">
        <v>577</v>
      </c>
      <c r="G3186" s="2" t="s">
        <v>3856</v>
      </c>
      <c r="H3186" s="2" t="s">
        <v>41</v>
      </c>
      <c r="I3186" s="11">
        <v>43683</v>
      </c>
      <c r="J3186" s="2">
        <v>40462</v>
      </c>
      <c r="K3186" s="2" t="s">
        <v>42</v>
      </c>
      <c r="L3186" s="2" t="s">
        <v>43</v>
      </c>
      <c r="M3186" s="2">
        <v>18</v>
      </c>
      <c r="N3186" s="2">
        <v>34290</v>
      </c>
      <c r="O3186" s="2">
        <v>0</v>
      </c>
      <c r="P3186" s="2">
        <v>3086.1</v>
      </c>
      <c r="Q3186" s="2">
        <v>3086.1</v>
      </c>
      <c r="R3186" s="2">
        <v>6172.2</v>
      </c>
      <c r="S3186" s="2">
        <v>0</v>
      </c>
      <c r="T3186" s="2" t="s">
        <v>44</v>
      </c>
    </row>
    <row r="3187" spans="1:20" x14ac:dyDescent="0.25">
      <c r="A3187" s="2" t="s">
        <v>13</v>
      </c>
      <c r="B3187" s="2" t="s">
        <v>37</v>
      </c>
      <c r="C3187" s="2">
        <v>82019</v>
      </c>
      <c r="D3187" s="11">
        <v>44606</v>
      </c>
      <c r="E3187" s="2" t="s">
        <v>2510</v>
      </c>
      <c r="F3187" s="2" t="s">
        <v>2511</v>
      </c>
      <c r="G3187" s="2" t="s">
        <v>3857</v>
      </c>
      <c r="H3187" s="2" t="s">
        <v>41</v>
      </c>
      <c r="I3187" s="11">
        <v>43700</v>
      </c>
      <c r="J3187" s="2">
        <v>43506.6</v>
      </c>
      <c r="K3187" s="2" t="s">
        <v>42</v>
      </c>
      <c r="L3187" s="2" t="s">
        <v>43</v>
      </c>
      <c r="M3187" s="2">
        <v>18</v>
      </c>
      <c r="N3187" s="2">
        <v>36870</v>
      </c>
      <c r="O3187" s="2">
        <v>6636.6</v>
      </c>
      <c r="P3187" s="2">
        <v>0</v>
      </c>
      <c r="Q3187" s="2">
        <v>0</v>
      </c>
      <c r="R3187" s="2">
        <v>6636.6</v>
      </c>
      <c r="S3187" s="2">
        <v>0</v>
      </c>
      <c r="T3187" s="2" t="s">
        <v>44</v>
      </c>
    </row>
    <row r="3188" spans="1:20" x14ac:dyDescent="0.25">
      <c r="A3188" s="2" t="s">
        <v>13</v>
      </c>
      <c r="B3188" s="2" t="s">
        <v>37</v>
      </c>
      <c r="C3188" s="2">
        <v>82019</v>
      </c>
      <c r="D3188" s="11">
        <v>44606</v>
      </c>
      <c r="E3188" s="2" t="s">
        <v>581</v>
      </c>
      <c r="F3188" s="2" t="s">
        <v>582</v>
      </c>
      <c r="G3188" s="2" t="s">
        <v>3858</v>
      </c>
      <c r="H3188" s="2" t="s">
        <v>41</v>
      </c>
      <c r="I3188" s="11">
        <v>43693</v>
      </c>
      <c r="J3188" s="2">
        <v>258737</v>
      </c>
      <c r="K3188" s="2" t="s">
        <v>42</v>
      </c>
      <c r="L3188" s="2" t="s">
        <v>43</v>
      </c>
      <c r="M3188" s="2">
        <v>18</v>
      </c>
      <c r="N3188" s="2">
        <v>219269</v>
      </c>
      <c r="O3188" s="2">
        <v>39468.42</v>
      </c>
      <c r="P3188" s="2">
        <v>0</v>
      </c>
      <c r="Q3188" s="2">
        <v>0</v>
      </c>
      <c r="R3188" s="2">
        <v>39468.42</v>
      </c>
      <c r="S3188" s="2">
        <v>0</v>
      </c>
      <c r="T3188" s="2" t="s">
        <v>44</v>
      </c>
    </row>
    <row r="3189" spans="1:20" x14ac:dyDescent="0.25">
      <c r="A3189" s="2" t="s">
        <v>13</v>
      </c>
      <c r="B3189" s="2" t="s">
        <v>37</v>
      </c>
      <c r="C3189" s="2">
        <v>82019</v>
      </c>
      <c r="D3189" s="11">
        <v>44606</v>
      </c>
      <c r="E3189" s="2" t="s">
        <v>581</v>
      </c>
      <c r="F3189" s="2" t="s">
        <v>582</v>
      </c>
      <c r="G3189" s="2" t="s">
        <v>3859</v>
      </c>
      <c r="H3189" s="2" t="s">
        <v>41</v>
      </c>
      <c r="I3189" s="11">
        <v>43700</v>
      </c>
      <c r="J3189" s="2">
        <v>57524</v>
      </c>
      <c r="K3189" s="2" t="s">
        <v>42</v>
      </c>
      <c r="L3189" s="2" t="s">
        <v>43</v>
      </c>
      <c r="M3189" s="2">
        <v>18</v>
      </c>
      <c r="N3189" s="2">
        <v>48749</v>
      </c>
      <c r="O3189" s="2">
        <v>8774.82</v>
      </c>
      <c r="P3189" s="2">
        <v>0</v>
      </c>
      <c r="Q3189" s="2">
        <v>0</v>
      </c>
      <c r="R3189" s="2">
        <v>8774.82</v>
      </c>
      <c r="S3189" s="2">
        <v>0</v>
      </c>
      <c r="T3189" s="2" t="s">
        <v>44</v>
      </c>
    </row>
    <row r="3190" spans="1:20" x14ac:dyDescent="0.25">
      <c r="A3190" s="2" t="s">
        <v>13</v>
      </c>
      <c r="B3190" s="2" t="s">
        <v>37</v>
      </c>
      <c r="C3190" s="2">
        <v>82019</v>
      </c>
      <c r="D3190" s="11">
        <v>44606</v>
      </c>
      <c r="E3190" s="2" t="s">
        <v>581</v>
      </c>
      <c r="F3190" s="2" t="s">
        <v>582</v>
      </c>
      <c r="G3190" s="2" t="s">
        <v>3860</v>
      </c>
      <c r="H3190" s="2" t="s">
        <v>41</v>
      </c>
      <c r="I3190" s="11">
        <v>43708</v>
      </c>
      <c r="J3190" s="2">
        <v>103425</v>
      </c>
      <c r="K3190" s="2" t="s">
        <v>42</v>
      </c>
      <c r="L3190" s="2" t="s">
        <v>43</v>
      </c>
      <c r="M3190" s="2">
        <v>18</v>
      </c>
      <c r="N3190" s="2">
        <v>87648</v>
      </c>
      <c r="O3190" s="2">
        <v>15776.64</v>
      </c>
      <c r="P3190" s="2">
        <v>0</v>
      </c>
      <c r="Q3190" s="2">
        <v>0</v>
      </c>
      <c r="R3190" s="2">
        <v>15776.64</v>
      </c>
      <c r="S3190" s="2">
        <v>0</v>
      </c>
      <c r="T3190" s="2" t="s">
        <v>44</v>
      </c>
    </row>
    <row r="3191" spans="1:20" x14ac:dyDescent="0.25">
      <c r="A3191" s="2" t="s">
        <v>13</v>
      </c>
      <c r="B3191" s="2" t="s">
        <v>37</v>
      </c>
      <c r="C3191" s="2">
        <v>82019</v>
      </c>
      <c r="D3191" s="11">
        <v>44606</v>
      </c>
      <c r="E3191" s="2" t="s">
        <v>590</v>
      </c>
      <c r="F3191" s="2" t="s">
        <v>591</v>
      </c>
      <c r="G3191" s="2" t="s">
        <v>3861</v>
      </c>
      <c r="H3191" s="2" t="s">
        <v>41</v>
      </c>
      <c r="I3191" s="11">
        <v>43682</v>
      </c>
      <c r="J3191" s="2">
        <v>211149</v>
      </c>
      <c r="K3191" s="2" t="s">
        <v>42</v>
      </c>
      <c r="L3191" s="2" t="s">
        <v>43</v>
      </c>
      <c r="M3191" s="2">
        <v>18</v>
      </c>
      <c r="N3191" s="2">
        <v>178940</v>
      </c>
      <c r="O3191" s="2">
        <v>0</v>
      </c>
      <c r="P3191" s="2">
        <v>16104.6</v>
      </c>
      <c r="Q3191" s="2">
        <v>16104.6</v>
      </c>
      <c r="R3191" s="2">
        <v>32209.200000000001</v>
      </c>
      <c r="S3191" s="2">
        <v>0</v>
      </c>
      <c r="T3191" s="2" t="s">
        <v>44</v>
      </c>
    </row>
    <row r="3192" spans="1:20" x14ac:dyDescent="0.25">
      <c r="A3192" s="2" t="s">
        <v>13</v>
      </c>
      <c r="B3192" s="2" t="s">
        <v>37</v>
      </c>
      <c r="C3192" s="2">
        <v>82019</v>
      </c>
      <c r="D3192" s="11">
        <v>44606</v>
      </c>
      <c r="E3192" s="2" t="s">
        <v>590</v>
      </c>
      <c r="F3192" s="2" t="s">
        <v>591</v>
      </c>
      <c r="G3192" s="2" t="s">
        <v>3862</v>
      </c>
      <c r="H3192" s="2" t="s">
        <v>41</v>
      </c>
      <c r="I3192" s="11">
        <v>43683</v>
      </c>
      <c r="J3192" s="2">
        <v>417012</v>
      </c>
      <c r="K3192" s="2" t="s">
        <v>42</v>
      </c>
      <c r="L3192" s="2" t="s">
        <v>43</v>
      </c>
      <c r="M3192" s="2">
        <v>18</v>
      </c>
      <c r="N3192" s="2">
        <v>353400</v>
      </c>
      <c r="O3192" s="2">
        <v>0</v>
      </c>
      <c r="P3192" s="2">
        <v>31806</v>
      </c>
      <c r="Q3192" s="2">
        <v>31806</v>
      </c>
      <c r="R3192" s="2">
        <v>63612</v>
      </c>
      <c r="S3192" s="2">
        <v>0</v>
      </c>
      <c r="T3192" s="2" t="s">
        <v>44</v>
      </c>
    </row>
    <row r="3193" spans="1:20" x14ac:dyDescent="0.25">
      <c r="A3193" s="2" t="s">
        <v>13</v>
      </c>
      <c r="B3193" s="2" t="s">
        <v>37</v>
      </c>
      <c r="C3193" s="2">
        <v>82019</v>
      </c>
      <c r="D3193" s="11">
        <v>44606</v>
      </c>
      <c r="E3193" s="2" t="s">
        <v>590</v>
      </c>
      <c r="F3193" s="2" t="s">
        <v>591</v>
      </c>
      <c r="G3193" s="2" t="s">
        <v>3863</v>
      </c>
      <c r="H3193" s="2" t="s">
        <v>41</v>
      </c>
      <c r="I3193" s="11">
        <v>43700</v>
      </c>
      <c r="J3193" s="2">
        <v>16550</v>
      </c>
      <c r="K3193" s="2" t="s">
        <v>42</v>
      </c>
      <c r="L3193" s="2" t="s">
        <v>43</v>
      </c>
      <c r="M3193" s="2">
        <v>18</v>
      </c>
      <c r="N3193" s="2">
        <v>14025</v>
      </c>
      <c r="O3193" s="2">
        <v>0</v>
      </c>
      <c r="P3193" s="2">
        <v>1262.25</v>
      </c>
      <c r="Q3193" s="2">
        <v>1262.25</v>
      </c>
      <c r="R3193" s="2">
        <v>2524.5</v>
      </c>
      <c r="S3193" s="2">
        <v>0</v>
      </c>
      <c r="T3193" s="2" t="s">
        <v>44</v>
      </c>
    </row>
    <row r="3194" spans="1:20" x14ac:dyDescent="0.25">
      <c r="A3194" s="2" t="s">
        <v>13</v>
      </c>
      <c r="B3194" s="2" t="s">
        <v>37</v>
      </c>
      <c r="C3194" s="2">
        <v>82019</v>
      </c>
      <c r="D3194" s="11">
        <v>44606</v>
      </c>
      <c r="E3194" s="2" t="s">
        <v>1188</v>
      </c>
      <c r="F3194" s="2" t="s">
        <v>1189</v>
      </c>
      <c r="G3194" s="2" t="s">
        <v>3864</v>
      </c>
      <c r="H3194" s="2" t="s">
        <v>41</v>
      </c>
      <c r="I3194" s="11">
        <v>43705</v>
      </c>
      <c r="J3194" s="2">
        <v>1475</v>
      </c>
      <c r="K3194" s="2" t="s">
        <v>42</v>
      </c>
      <c r="L3194" s="2" t="s">
        <v>43</v>
      </c>
      <c r="M3194" s="2">
        <v>18</v>
      </c>
      <c r="N3194" s="2">
        <v>1250</v>
      </c>
      <c r="O3194" s="2">
        <v>0</v>
      </c>
      <c r="P3194" s="2">
        <v>112.5</v>
      </c>
      <c r="Q3194" s="2">
        <v>112.5</v>
      </c>
      <c r="R3194" s="2">
        <v>225</v>
      </c>
      <c r="S3194" s="2">
        <v>0</v>
      </c>
      <c r="T3194" s="2" t="s">
        <v>44</v>
      </c>
    </row>
    <row r="3195" spans="1:20" x14ac:dyDescent="0.25">
      <c r="A3195" s="2" t="s">
        <v>13</v>
      </c>
      <c r="B3195" s="2" t="s">
        <v>37</v>
      </c>
      <c r="C3195" s="2">
        <v>82019</v>
      </c>
      <c r="D3195" s="11">
        <v>44606</v>
      </c>
      <c r="E3195" s="2" t="s">
        <v>1739</v>
      </c>
      <c r="F3195" s="2" t="s">
        <v>1740</v>
      </c>
      <c r="G3195" s="2" t="s">
        <v>3865</v>
      </c>
      <c r="H3195" s="2" t="s">
        <v>41</v>
      </c>
      <c r="I3195" s="11">
        <v>43685</v>
      </c>
      <c r="J3195" s="2">
        <v>28000</v>
      </c>
      <c r="K3195" s="2" t="s">
        <v>42</v>
      </c>
      <c r="L3195" s="2" t="s">
        <v>43</v>
      </c>
      <c r="M3195" s="2">
        <v>18</v>
      </c>
      <c r="N3195" s="2">
        <v>23728.799999999999</v>
      </c>
      <c r="O3195" s="2">
        <v>0</v>
      </c>
      <c r="P3195" s="2">
        <v>2135.59</v>
      </c>
      <c r="Q3195" s="2">
        <v>2135.59</v>
      </c>
      <c r="R3195" s="2">
        <v>4271.18</v>
      </c>
      <c r="S3195" s="2">
        <v>0</v>
      </c>
      <c r="T3195" s="2" t="s">
        <v>44</v>
      </c>
    </row>
    <row r="3196" spans="1:20" x14ac:dyDescent="0.25">
      <c r="A3196" s="2" t="s">
        <v>13</v>
      </c>
      <c r="B3196" s="2" t="s">
        <v>37</v>
      </c>
      <c r="C3196" s="2">
        <v>82019</v>
      </c>
      <c r="D3196" s="11">
        <v>44606</v>
      </c>
      <c r="E3196" s="2" t="s">
        <v>1796</v>
      </c>
      <c r="F3196" s="2" t="s">
        <v>1797</v>
      </c>
      <c r="G3196" s="2" t="s">
        <v>1774</v>
      </c>
      <c r="H3196" s="2" t="s">
        <v>41</v>
      </c>
      <c r="I3196" s="11">
        <v>43703</v>
      </c>
      <c r="J3196" s="2">
        <v>8909</v>
      </c>
      <c r="K3196" s="2" t="s">
        <v>42</v>
      </c>
      <c r="L3196" s="2" t="s">
        <v>43</v>
      </c>
      <c r="M3196" s="2">
        <v>18</v>
      </c>
      <c r="N3196" s="2">
        <v>7550</v>
      </c>
      <c r="O3196" s="2">
        <v>0</v>
      </c>
      <c r="P3196" s="2">
        <v>679.5</v>
      </c>
      <c r="Q3196" s="2">
        <v>679.5</v>
      </c>
      <c r="R3196" s="2">
        <v>1359</v>
      </c>
      <c r="S3196" s="2">
        <v>0</v>
      </c>
      <c r="T3196" s="2" t="s">
        <v>44</v>
      </c>
    </row>
    <row r="3197" spans="1:20" x14ac:dyDescent="0.25">
      <c r="A3197" s="2" t="s">
        <v>13</v>
      </c>
      <c r="B3197" s="2" t="s">
        <v>37</v>
      </c>
      <c r="C3197" s="2">
        <v>82019</v>
      </c>
      <c r="D3197" s="11">
        <v>44606</v>
      </c>
      <c r="E3197" s="2" t="s">
        <v>3481</v>
      </c>
      <c r="F3197" s="2" t="s">
        <v>3482</v>
      </c>
      <c r="G3197" s="2" t="s">
        <v>3866</v>
      </c>
      <c r="H3197" s="2" t="s">
        <v>41</v>
      </c>
      <c r="I3197" s="11">
        <v>43678</v>
      </c>
      <c r="J3197" s="2">
        <v>32568</v>
      </c>
      <c r="K3197" s="2" t="s">
        <v>42</v>
      </c>
      <c r="L3197" s="2" t="s">
        <v>43</v>
      </c>
      <c r="M3197" s="2">
        <v>18</v>
      </c>
      <c r="N3197" s="2">
        <v>27600</v>
      </c>
      <c r="O3197" s="2">
        <v>4968</v>
      </c>
      <c r="P3197" s="2">
        <v>0</v>
      </c>
      <c r="Q3197" s="2">
        <v>0</v>
      </c>
      <c r="R3197" s="2">
        <v>4968</v>
      </c>
      <c r="S3197" s="2">
        <v>0</v>
      </c>
      <c r="T3197" s="2" t="s">
        <v>44</v>
      </c>
    </row>
    <row r="3198" spans="1:20" x14ac:dyDescent="0.25">
      <c r="A3198" s="2" t="s">
        <v>13</v>
      </c>
      <c r="B3198" s="2" t="s">
        <v>37</v>
      </c>
      <c r="C3198" s="2">
        <v>82019</v>
      </c>
      <c r="D3198" s="11">
        <v>44606</v>
      </c>
      <c r="E3198" s="2" t="s">
        <v>3481</v>
      </c>
      <c r="F3198" s="2" t="s">
        <v>3482</v>
      </c>
      <c r="G3198" s="2" t="s">
        <v>3867</v>
      </c>
      <c r="H3198" s="2" t="s">
        <v>41</v>
      </c>
      <c r="I3198" s="11">
        <v>43685</v>
      </c>
      <c r="J3198" s="2">
        <v>12546</v>
      </c>
      <c r="K3198" s="2" t="s">
        <v>42</v>
      </c>
      <c r="L3198" s="2" t="s">
        <v>43</v>
      </c>
      <c r="M3198" s="2">
        <v>18</v>
      </c>
      <c r="N3198" s="2">
        <v>10632</v>
      </c>
      <c r="O3198" s="2">
        <v>1913.76</v>
      </c>
      <c r="P3198" s="2">
        <v>0</v>
      </c>
      <c r="Q3198" s="2">
        <v>0</v>
      </c>
      <c r="R3198" s="2">
        <v>1913.76</v>
      </c>
      <c r="S3198" s="2">
        <v>0</v>
      </c>
      <c r="T3198" s="2" t="s">
        <v>44</v>
      </c>
    </row>
    <row r="3199" spans="1:20" x14ac:dyDescent="0.25">
      <c r="A3199" s="2" t="s">
        <v>13</v>
      </c>
      <c r="B3199" s="2" t="s">
        <v>37</v>
      </c>
      <c r="C3199" s="2">
        <v>82019</v>
      </c>
      <c r="D3199" s="11">
        <v>44606</v>
      </c>
      <c r="E3199" s="2" t="s">
        <v>1204</v>
      </c>
      <c r="F3199" s="2" t="s">
        <v>1205</v>
      </c>
      <c r="G3199" s="2" t="s">
        <v>3868</v>
      </c>
      <c r="H3199" s="2" t="s">
        <v>41</v>
      </c>
      <c r="I3199" s="11">
        <v>43682</v>
      </c>
      <c r="J3199" s="2">
        <v>177708</v>
      </c>
      <c r="K3199" s="2" t="s">
        <v>42</v>
      </c>
      <c r="L3199" s="2" t="s">
        <v>43</v>
      </c>
      <c r="M3199" s="2">
        <v>18</v>
      </c>
      <c r="N3199" s="2">
        <v>150600</v>
      </c>
      <c r="O3199" s="2">
        <v>27108</v>
      </c>
      <c r="P3199" s="2">
        <v>0</v>
      </c>
      <c r="Q3199" s="2">
        <v>0</v>
      </c>
      <c r="R3199" s="2">
        <v>27108</v>
      </c>
      <c r="S3199" s="2">
        <v>0</v>
      </c>
      <c r="T3199" s="2" t="s">
        <v>44</v>
      </c>
    </row>
    <row r="3200" spans="1:20" x14ac:dyDescent="0.25">
      <c r="A3200" s="2" t="s">
        <v>13</v>
      </c>
      <c r="B3200" s="2" t="s">
        <v>37</v>
      </c>
      <c r="C3200" s="2">
        <v>82019</v>
      </c>
      <c r="D3200" s="11">
        <v>44606</v>
      </c>
      <c r="E3200" s="2" t="s">
        <v>1204</v>
      </c>
      <c r="F3200" s="2" t="s">
        <v>1205</v>
      </c>
      <c r="G3200" s="2" t="s">
        <v>3869</v>
      </c>
      <c r="H3200" s="2" t="s">
        <v>41</v>
      </c>
      <c r="I3200" s="11">
        <v>43694</v>
      </c>
      <c r="J3200" s="2">
        <v>1301186</v>
      </c>
      <c r="K3200" s="2" t="s">
        <v>42</v>
      </c>
      <c r="L3200" s="2" t="s">
        <v>43</v>
      </c>
      <c r="M3200" s="2">
        <v>18</v>
      </c>
      <c r="N3200" s="2">
        <v>1102700</v>
      </c>
      <c r="O3200" s="2">
        <v>198486</v>
      </c>
      <c r="P3200" s="2">
        <v>0</v>
      </c>
      <c r="Q3200" s="2">
        <v>0</v>
      </c>
      <c r="R3200" s="2">
        <v>198486</v>
      </c>
      <c r="S3200" s="2">
        <v>0</v>
      </c>
      <c r="T3200" s="2" t="s">
        <v>44</v>
      </c>
    </row>
    <row r="3201" spans="1:20" x14ac:dyDescent="0.25">
      <c r="A3201" s="2" t="s">
        <v>13</v>
      </c>
      <c r="B3201" s="2" t="s">
        <v>37</v>
      </c>
      <c r="C3201" s="2">
        <v>82019</v>
      </c>
      <c r="D3201" s="11">
        <v>44606</v>
      </c>
      <c r="E3201" s="2" t="s">
        <v>1204</v>
      </c>
      <c r="F3201" s="2" t="s">
        <v>1205</v>
      </c>
      <c r="G3201" s="2" t="s">
        <v>3870</v>
      </c>
      <c r="H3201" s="2" t="s">
        <v>41</v>
      </c>
      <c r="I3201" s="11">
        <v>43697</v>
      </c>
      <c r="J3201" s="2">
        <v>29701</v>
      </c>
      <c r="K3201" s="2" t="s">
        <v>42</v>
      </c>
      <c r="L3201" s="2" t="s">
        <v>43</v>
      </c>
      <c r="M3201" s="2">
        <v>18</v>
      </c>
      <c r="N3201" s="2">
        <v>25170</v>
      </c>
      <c r="O3201" s="2">
        <v>4530.6000000000004</v>
      </c>
      <c r="P3201" s="2">
        <v>0</v>
      </c>
      <c r="Q3201" s="2">
        <v>0</v>
      </c>
      <c r="R3201" s="2">
        <v>4530.6000000000004</v>
      </c>
      <c r="S3201" s="2">
        <v>0</v>
      </c>
      <c r="T3201" s="2" t="s">
        <v>44</v>
      </c>
    </row>
    <row r="3202" spans="1:20" x14ac:dyDescent="0.25">
      <c r="A3202" s="2" t="s">
        <v>13</v>
      </c>
      <c r="B3202" s="2" t="s">
        <v>37</v>
      </c>
      <c r="C3202" s="2">
        <v>82019</v>
      </c>
      <c r="D3202" s="11">
        <v>44606</v>
      </c>
      <c r="E3202" s="2" t="s">
        <v>1204</v>
      </c>
      <c r="F3202" s="2" t="s">
        <v>1205</v>
      </c>
      <c r="G3202" s="2" t="s">
        <v>3871</v>
      </c>
      <c r="H3202" s="2" t="s">
        <v>41</v>
      </c>
      <c r="I3202" s="11">
        <v>43708</v>
      </c>
      <c r="J3202" s="2">
        <v>141541</v>
      </c>
      <c r="K3202" s="2" t="s">
        <v>42</v>
      </c>
      <c r="L3202" s="2" t="s">
        <v>43</v>
      </c>
      <c r="M3202" s="2">
        <v>18</v>
      </c>
      <c r="N3202" s="2">
        <v>119950</v>
      </c>
      <c r="O3202" s="2">
        <v>21591</v>
      </c>
      <c r="P3202" s="2">
        <v>0</v>
      </c>
      <c r="Q3202" s="2">
        <v>0</v>
      </c>
      <c r="R3202" s="2">
        <v>21591</v>
      </c>
      <c r="S3202" s="2">
        <v>0</v>
      </c>
      <c r="T3202" s="2" t="s">
        <v>44</v>
      </c>
    </row>
    <row r="3203" spans="1:20" x14ac:dyDescent="0.25">
      <c r="A3203" s="2" t="s">
        <v>13</v>
      </c>
      <c r="B3203" s="2" t="s">
        <v>37</v>
      </c>
      <c r="C3203" s="2">
        <v>82019</v>
      </c>
      <c r="D3203" s="11">
        <v>44606</v>
      </c>
      <c r="E3203" s="2" t="s">
        <v>704</v>
      </c>
      <c r="F3203" s="2" t="s">
        <v>705</v>
      </c>
      <c r="G3203" s="2" t="s">
        <v>3872</v>
      </c>
      <c r="H3203" s="2" t="s">
        <v>41</v>
      </c>
      <c r="I3203" s="11">
        <v>43679</v>
      </c>
      <c r="J3203" s="2">
        <v>80882</v>
      </c>
      <c r="K3203" s="2" t="s">
        <v>42</v>
      </c>
      <c r="L3203" s="2" t="s">
        <v>43</v>
      </c>
      <c r="M3203" s="2">
        <v>18</v>
      </c>
      <c r="N3203" s="2">
        <v>68544</v>
      </c>
      <c r="O3203" s="2">
        <v>0</v>
      </c>
      <c r="P3203" s="2">
        <v>6168.96</v>
      </c>
      <c r="Q3203" s="2">
        <v>6168.96</v>
      </c>
      <c r="R3203" s="2">
        <v>12337.92</v>
      </c>
      <c r="S3203" s="2">
        <v>0</v>
      </c>
      <c r="T3203" s="2" t="s">
        <v>44</v>
      </c>
    </row>
    <row r="3204" spans="1:20" x14ac:dyDescent="0.25">
      <c r="A3204" s="2" t="s">
        <v>13</v>
      </c>
      <c r="B3204" s="2" t="s">
        <v>37</v>
      </c>
      <c r="C3204" s="2">
        <v>82019</v>
      </c>
      <c r="D3204" s="11">
        <v>44606</v>
      </c>
      <c r="E3204" s="2" t="s">
        <v>704</v>
      </c>
      <c r="F3204" s="2" t="s">
        <v>705</v>
      </c>
      <c r="G3204" s="2" t="s">
        <v>3873</v>
      </c>
      <c r="H3204" s="2" t="s">
        <v>41</v>
      </c>
      <c r="I3204" s="11">
        <v>43689</v>
      </c>
      <c r="J3204" s="2">
        <v>16992</v>
      </c>
      <c r="K3204" s="2" t="s">
        <v>42</v>
      </c>
      <c r="L3204" s="2" t="s">
        <v>43</v>
      </c>
      <c r="M3204" s="2">
        <v>18</v>
      </c>
      <c r="N3204" s="2">
        <v>14400</v>
      </c>
      <c r="O3204" s="2">
        <v>0</v>
      </c>
      <c r="P3204" s="2">
        <v>1296</v>
      </c>
      <c r="Q3204" s="2">
        <v>1296</v>
      </c>
      <c r="R3204" s="2">
        <v>2592</v>
      </c>
      <c r="S3204" s="2">
        <v>0</v>
      </c>
      <c r="T3204" s="2" t="s">
        <v>44</v>
      </c>
    </row>
    <row r="3205" spans="1:20" x14ac:dyDescent="0.25">
      <c r="A3205" s="2" t="s">
        <v>13</v>
      </c>
      <c r="B3205" s="2" t="s">
        <v>37</v>
      </c>
      <c r="C3205" s="2">
        <v>82019</v>
      </c>
      <c r="D3205" s="11">
        <v>44606</v>
      </c>
      <c r="E3205" s="2" t="s">
        <v>704</v>
      </c>
      <c r="F3205" s="2" t="s">
        <v>705</v>
      </c>
      <c r="G3205" s="2" t="s">
        <v>3874</v>
      </c>
      <c r="H3205" s="2" t="s">
        <v>41</v>
      </c>
      <c r="I3205" s="11">
        <v>43694</v>
      </c>
      <c r="J3205" s="2">
        <v>126378</v>
      </c>
      <c r="K3205" s="2" t="s">
        <v>42</v>
      </c>
      <c r="L3205" s="2" t="s">
        <v>43</v>
      </c>
      <c r="M3205" s="2">
        <v>18</v>
      </c>
      <c r="N3205" s="2">
        <v>107100</v>
      </c>
      <c r="O3205" s="2">
        <v>0</v>
      </c>
      <c r="P3205" s="2">
        <v>9639</v>
      </c>
      <c r="Q3205" s="2">
        <v>9639</v>
      </c>
      <c r="R3205" s="2">
        <v>19278</v>
      </c>
      <c r="S3205" s="2">
        <v>0</v>
      </c>
      <c r="T3205" s="2" t="s">
        <v>44</v>
      </c>
    </row>
    <row r="3206" spans="1:20" x14ac:dyDescent="0.25">
      <c r="A3206" s="2" t="s">
        <v>13</v>
      </c>
      <c r="B3206" s="2" t="s">
        <v>37</v>
      </c>
      <c r="C3206" s="2">
        <v>82019</v>
      </c>
      <c r="D3206" s="11">
        <v>44606</v>
      </c>
      <c r="E3206" s="2" t="s">
        <v>704</v>
      </c>
      <c r="F3206" s="2" t="s">
        <v>705</v>
      </c>
      <c r="G3206" s="2" t="s">
        <v>3875</v>
      </c>
      <c r="H3206" s="2" t="s">
        <v>41</v>
      </c>
      <c r="I3206" s="11">
        <v>43699</v>
      </c>
      <c r="J3206" s="2">
        <v>119711</v>
      </c>
      <c r="K3206" s="2" t="s">
        <v>42</v>
      </c>
      <c r="L3206" s="2" t="s">
        <v>43</v>
      </c>
      <c r="M3206" s="2">
        <v>18</v>
      </c>
      <c r="N3206" s="2">
        <v>101450</v>
      </c>
      <c r="O3206" s="2">
        <v>0</v>
      </c>
      <c r="P3206" s="2">
        <v>9130.5</v>
      </c>
      <c r="Q3206" s="2">
        <v>9130.5</v>
      </c>
      <c r="R3206" s="2">
        <v>18261</v>
      </c>
      <c r="S3206" s="2">
        <v>0</v>
      </c>
      <c r="T3206" s="2" t="s">
        <v>44</v>
      </c>
    </row>
    <row r="3207" spans="1:20" x14ac:dyDescent="0.25">
      <c r="A3207" s="2" t="s">
        <v>13</v>
      </c>
      <c r="B3207" s="2" t="s">
        <v>37</v>
      </c>
      <c r="C3207" s="2">
        <v>82019</v>
      </c>
      <c r="D3207" s="11">
        <v>44606</v>
      </c>
      <c r="E3207" s="2" t="s">
        <v>704</v>
      </c>
      <c r="F3207" s="2" t="s">
        <v>705</v>
      </c>
      <c r="G3207" s="2" t="s">
        <v>3876</v>
      </c>
      <c r="H3207" s="2" t="s">
        <v>41</v>
      </c>
      <c r="I3207" s="11">
        <v>43704</v>
      </c>
      <c r="J3207" s="2">
        <v>42126</v>
      </c>
      <c r="K3207" s="2" t="s">
        <v>42</v>
      </c>
      <c r="L3207" s="2" t="s">
        <v>43</v>
      </c>
      <c r="M3207" s="2">
        <v>18</v>
      </c>
      <c r="N3207" s="2">
        <v>35700</v>
      </c>
      <c r="O3207" s="2">
        <v>0</v>
      </c>
      <c r="P3207" s="2">
        <v>3213</v>
      </c>
      <c r="Q3207" s="2">
        <v>3213</v>
      </c>
      <c r="R3207" s="2">
        <v>6426</v>
      </c>
      <c r="S3207" s="2">
        <v>0</v>
      </c>
      <c r="T3207" s="2" t="s">
        <v>44</v>
      </c>
    </row>
    <row r="3208" spans="1:20" x14ac:dyDescent="0.25">
      <c r="A3208" s="2" t="s">
        <v>13</v>
      </c>
      <c r="B3208" s="2" t="s">
        <v>37</v>
      </c>
      <c r="C3208" s="2">
        <v>82019</v>
      </c>
      <c r="D3208" s="11">
        <v>44606</v>
      </c>
      <c r="E3208" s="2" t="s">
        <v>704</v>
      </c>
      <c r="F3208" s="2" t="s">
        <v>705</v>
      </c>
      <c r="G3208" s="2" t="s">
        <v>3877</v>
      </c>
      <c r="H3208" s="2" t="s">
        <v>41</v>
      </c>
      <c r="I3208" s="11">
        <v>43707</v>
      </c>
      <c r="J3208" s="2">
        <v>38616</v>
      </c>
      <c r="K3208" s="2" t="s">
        <v>42</v>
      </c>
      <c r="L3208" s="2" t="s">
        <v>43</v>
      </c>
      <c r="M3208" s="2">
        <v>18</v>
      </c>
      <c r="N3208" s="2">
        <v>32725</v>
      </c>
      <c r="O3208" s="2">
        <v>0</v>
      </c>
      <c r="P3208" s="2">
        <v>2945.25</v>
      </c>
      <c r="Q3208" s="2">
        <v>2945.25</v>
      </c>
      <c r="R3208" s="2">
        <v>5890.5</v>
      </c>
      <c r="S3208" s="2">
        <v>0</v>
      </c>
      <c r="T3208" s="2" t="s">
        <v>44</v>
      </c>
    </row>
    <row r="3209" spans="1:20" x14ac:dyDescent="0.25">
      <c r="A3209" s="2" t="s">
        <v>13</v>
      </c>
      <c r="B3209" s="2" t="s">
        <v>37</v>
      </c>
      <c r="C3209" s="2">
        <v>82019</v>
      </c>
      <c r="D3209" s="11">
        <v>44606</v>
      </c>
      <c r="E3209" s="2" t="s">
        <v>1211</v>
      </c>
      <c r="F3209" s="2" t="s">
        <v>1212</v>
      </c>
      <c r="G3209" s="2" t="s">
        <v>3878</v>
      </c>
      <c r="H3209" s="2" t="s">
        <v>41</v>
      </c>
      <c r="I3209" s="11">
        <v>43682</v>
      </c>
      <c r="J3209" s="2">
        <v>64677</v>
      </c>
      <c r="K3209" s="2" t="s">
        <v>42</v>
      </c>
      <c r="L3209" s="2" t="s">
        <v>43</v>
      </c>
      <c r="M3209" s="2">
        <v>18</v>
      </c>
      <c r="N3209" s="2">
        <v>54811</v>
      </c>
      <c r="O3209" s="2">
        <v>9865.98</v>
      </c>
      <c r="P3209" s="2">
        <v>0</v>
      </c>
      <c r="Q3209" s="2">
        <v>0</v>
      </c>
      <c r="R3209" s="2">
        <v>9865.98</v>
      </c>
      <c r="S3209" s="2">
        <v>0</v>
      </c>
      <c r="T3209" s="2" t="s">
        <v>44</v>
      </c>
    </row>
    <row r="3210" spans="1:20" x14ac:dyDescent="0.25">
      <c r="A3210" s="2" t="s">
        <v>13</v>
      </c>
      <c r="B3210" s="2" t="s">
        <v>37</v>
      </c>
      <c r="C3210" s="2">
        <v>82019</v>
      </c>
      <c r="D3210" s="11">
        <v>44606</v>
      </c>
      <c r="E3210" s="2" t="s">
        <v>1211</v>
      </c>
      <c r="F3210" s="2" t="s">
        <v>1212</v>
      </c>
      <c r="G3210" s="2" t="s">
        <v>3879</v>
      </c>
      <c r="H3210" s="2" t="s">
        <v>41</v>
      </c>
      <c r="I3210" s="11">
        <v>43685</v>
      </c>
      <c r="J3210" s="2">
        <v>46170</v>
      </c>
      <c r="K3210" s="2" t="s">
        <v>42</v>
      </c>
      <c r="L3210" s="2" t="s">
        <v>43</v>
      </c>
      <c r="M3210" s="2">
        <v>18</v>
      </c>
      <c r="N3210" s="2">
        <v>39127</v>
      </c>
      <c r="O3210" s="2">
        <v>7042.86</v>
      </c>
      <c r="P3210" s="2">
        <v>0</v>
      </c>
      <c r="Q3210" s="2">
        <v>0</v>
      </c>
      <c r="R3210" s="2">
        <v>7042.86</v>
      </c>
      <c r="S3210" s="2">
        <v>0</v>
      </c>
      <c r="T3210" s="2" t="s">
        <v>44</v>
      </c>
    </row>
    <row r="3211" spans="1:20" x14ac:dyDescent="0.25">
      <c r="A3211" s="2" t="s">
        <v>13</v>
      </c>
      <c r="B3211" s="2" t="s">
        <v>37</v>
      </c>
      <c r="C3211" s="2">
        <v>82019</v>
      </c>
      <c r="D3211" s="11">
        <v>44606</v>
      </c>
      <c r="E3211" s="2" t="s">
        <v>1274</v>
      </c>
      <c r="F3211" s="2" t="s">
        <v>1275</v>
      </c>
      <c r="G3211" s="2" t="s">
        <v>3880</v>
      </c>
      <c r="H3211" s="2" t="s">
        <v>41</v>
      </c>
      <c r="I3211" s="11">
        <v>43708</v>
      </c>
      <c r="J3211" s="2">
        <v>327691</v>
      </c>
      <c r="K3211" s="2" t="s">
        <v>42</v>
      </c>
      <c r="L3211" s="2" t="s">
        <v>43</v>
      </c>
      <c r="M3211" s="2">
        <v>18</v>
      </c>
      <c r="N3211" s="2">
        <v>277704</v>
      </c>
      <c r="O3211" s="2">
        <v>0</v>
      </c>
      <c r="P3211" s="2">
        <v>24993.360000000001</v>
      </c>
      <c r="Q3211" s="2">
        <v>24993.360000000001</v>
      </c>
      <c r="R3211" s="2">
        <v>49986.720000000001</v>
      </c>
      <c r="S3211" s="2">
        <v>0</v>
      </c>
      <c r="T3211" s="2" t="s">
        <v>44</v>
      </c>
    </row>
    <row r="3212" spans="1:20" x14ac:dyDescent="0.25">
      <c r="A3212" s="2" t="s">
        <v>13</v>
      </c>
      <c r="B3212" s="2" t="s">
        <v>37</v>
      </c>
      <c r="C3212" s="2">
        <v>82019</v>
      </c>
      <c r="D3212" s="11">
        <v>44606</v>
      </c>
      <c r="E3212" s="2" t="s">
        <v>1276</v>
      </c>
      <c r="F3212" s="2" t="s">
        <v>1277</v>
      </c>
      <c r="G3212" s="2" t="s">
        <v>3881</v>
      </c>
      <c r="H3212" s="2" t="s">
        <v>41</v>
      </c>
      <c r="I3212" s="11">
        <v>43708</v>
      </c>
      <c r="J3212" s="2">
        <v>155760</v>
      </c>
      <c r="K3212" s="2" t="s">
        <v>42</v>
      </c>
      <c r="L3212" s="2" t="s">
        <v>43</v>
      </c>
      <c r="M3212" s="2">
        <v>18</v>
      </c>
      <c r="N3212" s="2">
        <v>132000</v>
      </c>
      <c r="O3212" s="2">
        <v>0</v>
      </c>
      <c r="P3212" s="2">
        <v>11880</v>
      </c>
      <c r="Q3212" s="2">
        <v>11880</v>
      </c>
      <c r="R3212" s="2">
        <v>23760</v>
      </c>
      <c r="S3212" s="2">
        <v>0</v>
      </c>
      <c r="T3212" s="2" t="s">
        <v>44</v>
      </c>
    </row>
    <row r="3213" spans="1:20" x14ac:dyDescent="0.25">
      <c r="A3213" s="2" t="s">
        <v>14</v>
      </c>
      <c r="B3213" s="2" t="s">
        <v>37</v>
      </c>
      <c r="C3213" s="2">
        <v>92019</v>
      </c>
      <c r="D3213" s="11">
        <v>44606</v>
      </c>
      <c r="E3213" s="2" t="s">
        <v>619</v>
      </c>
      <c r="F3213" s="2" t="s">
        <v>620</v>
      </c>
      <c r="G3213" s="2" t="s">
        <v>3894</v>
      </c>
      <c r="H3213" s="2" t="s">
        <v>41</v>
      </c>
      <c r="I3213" s="11">
        <v>43719</v>
      </c>
      <c r="J3213" s="2">
        <v>8437</v>
      </c>
      <c r="K3213" s="2" t="s">
        <v>42</v>
      </c>
      <c r="L3213" s="2" t="s">
        <v>43</v>
      </c>
      <c r="M3213" s="2">
        <v>18</v>
      </c>
      <c r="N3213" s="2">
        <v>7150</v>
      </c>
      <c r="O3213" s="2">
        <v>1287</v>
      </c>
      <c r="P3213" s="2">
        <v>0</v>
      </c>
      <c r="Q3213" s="2">
        <v>0</v>
      </c>
      <c r="R3213" s="2">
        <v>1287</v>
      </c>
      <c r="S3213" s="2">
        <v>0</v>
      </c>
      <c r="T3213" s="2" t="s">
        <v>44</v>
      </c>
    </row>
    <row r="3214" spans="1:20" x14ac:dyDescent="0.25">
      <c r="A3214" s="2" t="s">
        <v>14</v>
      </c>
      <c r="B3214" s="2" t="s">
        <v>37</v>
      </c>
      <c r="C3214" s="2">
        <v>92019</v>
      </c>
      <c r="D3214" s="11">
        <v>44606</v>
      </c>
      <c r="E3214" s="2" t="s">
        <v>1230</v>
      </c>
      <c r="F3214" s="2" t="s">
        <v>1231</v>
      </c>
      <c r="G3214" s="2" t="s">
        <v>3895</v>
      </c>
      <c r="H3214" s="2" t="s">
        <v>41</v>
      </c>
      <c r="I3214" s="11">
        <v>43727</v>
      </c>
      <c r="J3214" s="2">
        <v>20945</v>
      </c>
      <c r="K3214" s="2" t="s">
        <v>42</v>
      </c>
      <c r="L3214" s="2" t="s">
        <v>43</v>
      </c>
      <c r="M3214" s="2">
        <v>18</v>
      </c>
      <c r="N3214" s="2">
        <v>17750</v>
      </c>
      <c r="O3214" s="2">
        <v>0</v>
      </c>
      <c r="P3214" s="2">
        <v>1597.5</v>
      </c>
      <c r="Q3214" s="2">
        <v>1597.5</v>
      </c>
      <c r="R3214" s="2">
        <v>3195</v>
      </c>
      <c r="S3214" s="2">
        <v>0</v>
      </c>
      <c r="T3214" s="2" t="s">
        <v>44</v>
      </c>
    </row>
    <row r="3215" spans="1:20" x14ac:dyDescent="0.25">
      <c r="A3215" s="2" t="s">
        <v>14</v>
      </c>
      <c r="B3215" s="2" t="s">
        <v>37</v>
      </c>
      <c r="C3215" s="2">
        <v>92019</v>
      </c>
      <c r="D3215" s="11">
        <v>44606</v>
      </c>
      <c r="E3215" s="2" t="s">
        <v>1232</v>
      </c>
      <c r="F3215" s="2" t="s">
        <v>1233</v>
      </c>
      <c r="G3215" s="2" t="s">
        <v>3896</v>
      </c>
      <c r="H3215" s="2" t="s">
        <v>41</v>
      </c>
      <c r="I3215" s="11">
        <v>43721</v>
      </c>
      <c r="J3215" s="2">
        <v>4425</v>
      </c>
      <c r="K3215" s="2" t="s">
        <v>42</v>
      </c>
      <c r="L3215" s="2" t="s">
        <v>43</v>
      </c>
      <c r="M3215" s="2">
        <v>18</v>
      </c>
      <c r="N3215" s="2">
        <v>3750</v>
      </c>
      <c r="O3215" s="2">
        <v>0</v>
      </c>
      <c r="P3215" s="2">
        <v>337.5</v>
      </c>
      <c r="Q3215" s="2">
        <v>337.5</v>
      </c>
      <c r="R3215" s="2">
        <v>675</v>
      </c>
      <c r="S3215" s="2">
        <v>0</v>
      </c>
      <c r="T3215" s="2" t="s">
        <v>44</v>
      </c>
    </row>
    <row r="3216" spans="1:20" x14ac:dyDescent="0.25">
      <c r="A3216" s="2" t="s">
        <v>14</v>
      </c>
      <c r="B3216" s="2" t="s">
        <v>37</v>
      </c>
      <c r="C3216" s="2">
        <v>92019</v>
      </c>
      <c r="D3216" s="11">
        <v>44606</v>
      </c>
      <c r="E3216" s="2" t="s">
        <v>1232</v>
      </c>
      <c r="F3216" s="2" t="s">
        <v>1233</v>
      </c>
      <c r="G3216" s="2" t="s">
        <v>3897</v>
      </c>
      <c r="H3216" s="2" t="s">
        <v>41</v>
      </c>
      <c r="I3216" s="11">
        <v>43734</v>
      </c>
      <c r="J3216" s="2">
        <v>4425</v>
      </c>
      <c r="K3216" s="2" t="s">
        <v>42</v>
      </c>
      <c r="L3216" s="2" t="s">
        <v>43</v>
      </c>
      <c r="M3216" s="2">
        <v>18</v>
      </c>
      <c r="N3216" s="2">
        <v>3750</v>
      </c>
      <c r="O3216" s="2">
        <v>0</v>
      </c>
      <c r="P3216" s="2">
        <v>337.5</v>
      </c>
      <c r="Q3216" s="2">
        <v>337.5</v>
      </c>
      <c r="R3216" s="2">
        <v>675</v>
      </c>
      <c r="S3216" s="2">
        <v>0</v>
      </c>
      <c r="T3216" s="2" t="s">
        <v>44</v>
      </c>
    </row>
    <row r="3217" spans="1:20" x14ac:dyDescent="0.25">
      <c r="A3217" s="2" t="s">
        <v>14</v>
      </c>
      <c r="B3217" s="2" t="s">
        <v>37</v>
      </c>
      <c r="C3217" s="2">
        <v>92019</v>
      </c>
      <c r="D3217" s="11">
        <v>44606</v>
      </c>
      <c r="E3217" s="2" t="s">
        <v>621</v>
      </c>
      <c r="F3217" s="2" t="s">
        <v>622</v>
      </c>
      <c r="G3217" s="2" t="s">
        <v>3898</v>
      </c>
      <c r="H3217" s="2" t="s">
        <v>41</v>
      </c>
      <c r="I3217" s="11">
        <v>43714</v>
      </c>
      <c r="J3217" s="2">
        <v>2306900</v>
      </c>
      <c r="K3217" s="2" t="s">
        <v>42</v>
      </c>
      <c r="L3217" s="2" t="s">
        <v>43</v>
      </c>
      <c r="M3217" s="2">
        <v>18</v>
      </c>
      <c r="N3217" s="2">
        <v>1955000</v>
      </c>
      <c r="O3217" s="2">
        <v>351900</v>
      </c>
      <c r="P3217" s="2">
        <v>0</v>
      </c>
      <c r="Q3217" s="2">
        <v>0</v>
      </c>
      <c r="R3217" s="2">
        <v>351900</v>
      </c>
      <c r="S3217" s="2">
        <v>0</v>
      </c>
      <c r="T3217" s="2" t="s">
        <v>44</v>
      </c>
    </row>
    <row r="3218" spans="1:20" x14ac:dyDescent="0.25">
      <c r="A3218" s="2" t="s">
        <v>13</v>
      </c>
      <c r="B3218" s="2" t="s">
        <v>37</v>
      </c>
      <c r="C3218" s="2">
        <v>92019</v>
      </c>
      <c r="D3218" s="11">
        <v>44606</v>
      </c>
      <c r="E3218" s="2" t="s">
        <v>3899</v>
      </c>
      <c r="F3218" s="2" t="s">
        <v>3900</v>
      </c>
      <c r="G3218" s="2" t="s">
        <v>3901</v>
      </c>
      <c r="H3218" s="2" t="s">
        <v>41</v>
      </c>
      <c r="I3218" s="11">
        <v>43703</v>
      </c>
      <c r="J3218" s="2">
        <v>23073.75</v>
      </c>
      <c r="K3218" s="2" t="s">
        <v>42</v>
      </c>
      <c r="L3218" s="2" t="s">
        <v>43</v>
      </c>
      <c r="M3218" s="2">
        <v>5</v>
      </c>
      <c r="N3218" s="2">
        <v>21975</v>
      </c>
      <c r="O3218" s="2">
        <v>1098.75</v>
      </c>
      <c r="P3218" s="2">
        <v>0</v>
      </c>
      <c r="Q3218" s="2">
        <v>0</v>
      </c>
      <c r="R3218" s="2">
        <v>1098.75</v>
      </c>
      <c r="S3218" s="2">
        <v>0</v>
      </c>
      <c r="T3218" s="2" t="s">
        <v>44</v>
      </c>
    </row>
    <row r="3219" spans="1:20" x14ac:dyDescent="0.25">
      <c r="A3219" s="2" t="s">
        <v>18</v>
      </c>
      <c r="B3219" s="2" t="s">
        <v>37</v>
      </c>
      <c r="C3219" s="2">
        <v>92019</v>
      </c>
      <c r="D3219" s="11">
        <v>44606</v>
      </c>
      <c r="E3219" s="2" t="s">
        <v>2562</v>
      </c>
      <c r="F3219" s="2" t="s">
        <v>2563</v>
      </c>
      <c r="G3219" s="2" t="s">
        <v>3902</v>
      </c>
      <c r="H3219" s="2" t="s">
        <v>41</v>
      </c>
      <c r="I3219" s="11">
        <v>43654</v>
      </c>
      <c r="J3219" s="2">
        <v>53865</v>
      </c>
      <c r="K3219" s="2" t="s">
        <v>42</v>
      </c>
      <c r="L3219" s="2" t="s">
        <v>43</v>
      </c>
      <c r="M3219" s="2">
        <v>5</v>
      </c>
      <c r="N3219" s="2">
        <v>51300</v>
      </c>
      <c r="O3219" s="2">
        <v>2565</v>
      </c>
      <c r="P3219" s="2">
        <v>0</v>
      </c>
      <c r="Q3219" s="2">
        <v>0</v>
      </c>
      <c r="R3219" s="2">
        <v>2565</v>
      </c>
      <c r="S3219" s="2">
        <v>0</v>
      </c>
      <c r="T3219" s="2" t="s">
        <v>44</v>
      </c>
    </row>
    <row r="3220" spans="1:20" x14ac:dyDescent="0.25">
      <c r="A3220" s="2" t="s">
        <v>14</v>
      </c>
      <c r="B3220" s="2" t="s">
        <v>37</v>
      </c>
      <c r="C3220" s="2">
        <v>92019</v>
      </c>
      <c r="D3220" s="11">
        <v>44606</v>
      </c>
      <c r="E3220" s="2" t="s">
        <v>1237</v>
      </c>
      <c r="F3220" s="2" t="s">
        <v>1238</v>
      </c>
      <c r="G3220" s="2" t="s">
        <v>3903</v>
      </c>
      <c r="H3220" s="2" t="s">
        <v>41</v>
      </c>
      <c r="I3220" s="11">
        <v>43735</v>
      </c>
      <c r="J3220" s="2">
        <v>85985.42</v>
      </c>
      <c r="K3220" s="2" t="s">
        <v>42</v>
      </c>
      <c r="L3220" s="2" t="s">
        <v>43</v>
      </c>
      <c r="M3220" s="2">
        <v>18</v>
      </c>
      <c r="N3220" s="2">
        <v>72869</v>
      </c>
      <c r="O3220" s="2">
        <v>0</v>
      </c>
      <c r="P3220" s="2">
        <v>6558.21</v>
      </c>
      <c r="Q3220" s="2">
        <v>6558.21</v>
      </c>
      <c r="R3220" s="2">
        <v>13116.42</v>
      </c>
      <c r="S3220" s="2">
        <v>0</v>
      </c>
      <c r="T3220" s="2" t="s">
        <v>44</v>
      </c>
    </row>
    <row r="3221" spans="1:20" x14ac:dyDescent="0.25">
      <c r="A3221" s="2" t="s">
        <v>14</v>
      </c>
      <c r="B3221" s="2" t="s">
        <v>37</v>
      </c>
      <c r="C3221" s="2">
        <v>92019</v>
      </c>
      <c r="D3221" s="11">
        <v>44606</v>
      </c>
      <c r="E3221" s="2" t="s">
        <v>45</v>
      </c>
      <c r="F3221" s="2" t="s">
        <v>46</v>
      </c>
      <c r="G3221" s="2" t="s">
        <v>3904</v>
      </c>
      <c r="H3221" s="2" t="s">
        <v>41</v>
      </c>
      <c r="I3221" s="11">
        <v>43712</v>
      </c>
      <c r="J3221" s="2">
        <v>51384</v>
      </c>
      <c r="K3221" s="2" t="s">
        <v>42</v>
      </c>
      <c r="L3221" s="2" t="s">
        <v>43</v>
      </c>
      <c r="M3221" s="2">
        <v>18</v>
      </c>
      <c r="N3221" s="2">
        <v>43546</v>
      </c>
      <c r="O3221" s="2">
        <v>0</v>
      </c>
      <c r="P3221" s="2">
        <v>3919.12</v>
      </c>
      <c r="Q3221" s="2">
        <v>3919.12</v>
      </c>
      <c r="R3221" s="2">
        <v>7838.24</v>
      </c>
      <c r="S3221" s="2">
        <v>0</v>
      </c>
      <c r="T3221" s="2" t="s">
        <v>44</v>
      </c>
    </row>
    <row r="3222" spans="1:20" x14ac:dyDescent="0.25">
      <c r="A3222" s="2" t="s">
        <v>14</v>
      </c>
      <c r="B3222" s="2" t="s">
        <v>37</v>
      </c>
      <c r="C3222" s="2">
        <v>92019</v>
      </c>
      <c r="D3222" s="11">
        <v>44606</v>
      </c>
      <c r="E3222" s="2" t="s">
        <v>45</v>
      </c>
      <c r="F3222" s="2" t="s">
        <v>46</v>
      </c>
      <c r="G3222" s="2" t="s">
        <v>3905</v>
      </c>
      <c r="H3222" s="2" t="s">
        <v>41</v>
      </c>
      <c r="I3222" s="11">
        <v>43715</v>
      </c>
      <c r="J3222" s="2">
        <v>22308</v>
      </c>
      <c r="K3222" s="2" t="s">
        <v>42</v>
      </c>
      <c r="L3222" s="2" t="s">
        <v>43</v>
      </c>
      <c r="M3222" s="2">
        <v>18</v>
      </c>
      <c r="N3222" s="2">
        <v>18905</v>
      </c>
      <c r="O3222" s="2">
        <v>0</v>
      </c>
      <c r="P3222" s="2">
        <v>1701.45</v>
      </c>
      <c r="Q3222" s="2">
        <v>1701.45</v>
      </c>
      <c r="R3222" s="2">
        <v>3402.9</v>
      </c>
      <c r="S3222" s="2">
        <v>0</v>
      </c>
      <c r="T3222" s="2" t="s">
        <v>44</v>
      </c>
    </row>
    <row r="3223" spans="1:20" x14ac:dyDescent="0.25">
      <c r="A3223" s="2" t="s">
        <v>18</v>
      </c>
      <c r="B3223" s="2" t="s">
        <v>37</v>
      </c>
      <c r="C3223" s="2">
        <v>92019</v>
      </c>
      <c r="D3223" s="11">
        <v>44606</v>
      </c>
      <c r="E3223" s="2" t="s">
        <v>3906</v>
      </c>
      <c r="F3223" s="2" t="s">
        <v>3907</v>
      </c>
      <c r="G3223" s="2" t="s">
        <v>3908</v>
      </c>
      <c r="H3223" s="2" t="s">
        <v>41</v>
      </c>
      <c r="I3223" s="11">
        <v>43664</v>
      </c>
      <c r="J3223" s="2">
        <v>35990</v>
      </c>
      <c r="K3223" s="2" t="s">
        <v>42</v>
      </c>
      <c r="L3223" s="2" t="s">
        <v>43</v>
      </c>
      <c r="M3223" s="2">
        <v>18</v>
      </c>
      <c r="N3223" s="2">
        <v>30500</v>
      </c>
      <c r="O3223" s="2">
        <v>5490</v>
      </c>
      <c r="P3223" s="2">
        <v>0</v>
      </c>
      <c r="Q3223" s="2">
        <v>0</v>
      </c>
      <c r="R3223" s="2">
        <v>5490</v>
      </c>
      <c r="S3223" s="2">
        <v>0</v>
      </c>
      <c r="T3223" s="2" t="s">
        <v>44</v>
      </c>
    </row>
    <row r="3224" spans="1:20" x14ac:dyDescent="0.25">
      <c r="A3224" s="2" t="s">
        <v>14</v>
      </c>
      <c r="B3224" s="2" t="s">
        <v>37</v>
      </c>
      <c r="C3224" s="2">
        <v>92019</v>
      </c>
      <c r="D3224" s="11">
        <v>44606</v>
      </c>
      <c r="E3224" s="2" t="s">
        <v>52</v>
      </c>
      <c r="F3224" s="2" t="s">
        <v>53</v>
      </c>
      <c r="G3224" s="2" t="s">
        <v>3909</v>
      </c>
      <c r="H3224" s="2" t="s">
        <v>41</v>
      </c>
      <c r="I3224" s="11">
        <v>43738</v>
      </c>
      <c r="J3224" s="2">
        <v>144127.74</v>
      </c>
      <c r="K3224" s="2" t="s">
        <v>42</v>
      </c>
      <c r="L3224" s="2" t="s">
        <v>43</v>
      </c>
      <c r="M3224" s="2">
        <v>18</v>
      </c>
      <c r="N3224" s="2">
        <v>122142.14</v>
      </c>
      <c r="O3224" s="2">
        <v>0</v>
      </c>
      <c r="P3224" s="2">
        <v>10992.8</v>
      </c>
      <c r="Q3224" s="2">
        <v>10992.8</v>
      </c>
      <c r="R3224" s="2">
        <v>21985.599999999999</v>
      </c>
      <c r="S3224" s="2">
        <v>0</v>
      </c>
      <c r="T3224" s="2" t="s">
        <v>44</v>
      </c>
    </row>
    <row r="3225" spans="1:20" x14ac:dyDescent="0.25">
      <c r="A3225" s="2" t="s">
        <v>14</v>
      </c>
      <c r="B3225" s="2" t="s">
        <v>37</v>
      </c>
      <c r="C3225" s="2">
        <v>92019</v>
      </c>
      <c r="D3225" s="11">
        <v>44606</v>
      </c>
      <c r="E3225" s="2" t="s">
        <v>52</v>
      </c>
      <c r="F3225" s="2" t="s">
        <v>53</v>
      </c>
      <c r="G3225" s="2" t="s">
        <v>3910</v>
      </c>
      <c r="H3225" s="2" t="s">
        <v>41</v>
      </c>
      <c r="I3225" s="11">
        <v>43738</v>
      </c>
      <c r="J3225" s="2">
        <v>73101.02</v>
      </c>
      <c r="K3225" s="2" t="s">
        <v>42</v>
      </c>
      <c r="L3225" s="2" t="s">
        <v>43</v>
      </c>
      <c r="M3225" s="2">
        <v>18</v>
      </c>
      <c r="N3225" s="2">
        <v>61950.02</v>
      </c>
      <c r="O3225" s="2">
        <v>0</v>
      </c>
      <c r="P3225" s="2">
        <v>5575.5</v>
      </c>
      <c r="Q3225" s="2">
        <v>5575.5</v>
      </c>
      <c r="R3225" s="2">
        <v>11151</v>
      </c>
      <c r="S3225" s="2">
        <v>0</v>
      </c>
      <c r="T3225" s="2" t="s">
        <v>44</v>
      </c>
    </row>
    <row r="3226" spans="1:20" x14ac:dyDescent="0.25">
      <c r="A3226" s="2" t="s">
        <v>14</v>
      </c>
      <c r="B3226" s="2" t="s">
        <v>37</v>
      </c>
      <c r="C3226" s="2">
        <v>92019</v>
      </c>
      <c r="D3226" s="11">
        <v>44606</v>
      </c>
      <c r="E3226" s="2" t="s">
        <v>3911</v>
      </c>
      <c r="F3226" s="2" t="s">
        <v>3912</v>
      </c>
      <c r="G3226" s="2" t="s">
        <v>3913</v>
      </c>
      <c r="H3226" s="2" t="s">
        <v>41</v>
      </c>
      <c r="I3226" s="11">
        <v>43729</v>
      </c>
      <c r="J3226" s="2">
        <v>10604.76</v>
      </c>
      <c r="K3226" s="2" t="s">
        <v>42</v>
      </c>
      <c r="L3226" s="2" t="s">
        <v>43</v>
      </c>
      <c r="M3226" s="2">
        <v>18</v>
      </c>
      <c r="N3226" s="2">
        <v>8987.08</v>
      </c>
      <c r="O3226" s="2">
        <v>0</v>
      </c>
      <c r="P3226" s="2">
        <v>808.84</v>
      </c>
      <c r="Q3226" s="2">
        <v>808.84</v>
      </c>
      <c r="R3226" s="2">
        <v>1617.68</v>
      </c>
      <c r="S3226" s="2">
        <v>0</v>
      </c>
      <c r="T3226" s="2" t="s">
        <v>44</v>
      </c>
    </row>
    <row r="3227" spans="1:20" x14ac:dyDescent="0.25">
      <c r="A3227" s="2" t="s">
        <v>14</v>
      </c>
      <c r="B3227" s="2" t="s">
        <v>37</v>
      </c>
      <c r="C3227" s="2">
        <v>92019</v>
      </c>
      <c r="D3227" s="11">
        <v>44606</v>
      </c>
      <c r="E3227" s="2" t="s">
        <v>3911</v>
      </c>
      <c r="F3227" s="2" t="s">
        <v>3912</v>
      </c>
      <c r="G3227" s="2" t="s">
        <v>3914</v>
      </c>
      <c r="H3227" s="2" t="s">
        <v>41</v>
      </c>
      <c r="I3227" s="11">
        <v>43726</v>
      </c>
      <c r="J3227" s="2">
        <v>6405.72</v>
      </c>
      <c r="K3227" s="2" t="s">
        <v>42</v>
      </c>
      <c r="L3227" s="2" t="s">
        <v>43</v>
      </c>
      <c r="M3227" s="2">
        <v>18</v>
      </c>
      <c r="N3227" s="2">
        <v>5428.58</v>
      </c>
      <c r="O3227" s="2">
        <v>0</v>
      </c>
      <c r="P3227" s="2">
        <v>488.57</v>
      </c>
      <c r="Q3227" s="2">
        <v>488.57</v>
      </c>
      <c r="R3227" s="2">
        <v>977.14</v>
      </c>
      <c r="S3227" s="2">
        <v>0</v>
      </c>
      <c r="T3227" s="2" t="s">
        <v>44</v>
      </c>
    </row>
    <row r="3228" spans="1:20" x14ac:dyDescent="0.25">
      <c r="A3228" s="2" t="s">
        <v>14</v>
      </c>
      <c r="B3228" s="2" t="s">
        <v>37</v>
      </c>
      <c r="C3228" s="2">
        <v>92019</v>
      </c>
      <c r="D3228" s="11">
        <v>44606</v>
      </c>
      <c r="E3228" s="2" t="s">
        <v>56</v>
      </c>
      <c r="F3228" s="2" t="s">
        <v>57</v>
      </c>
      <c r="G3228" s="2" t="s">
        <v>3915</v>
      </c>
      <c r="H3228" s="2" t="s">
        <v>41</v>
      </c>
      <c r="I3228" s="11">
        <v>43711</v>
      </c>
      <c r="J3228" s="2">
        <v>1628400</v>
      </c>
      <c r="K3228" s="2" t="s">
        <v>42</v>
      </c>
      <c r="L3228" s="2" t="s">
        <v>43</v>
      </c>
      <c r="M3228" s="2">
        <v>18</v>
      </c>
      <c r="N3228" s="2">
        <v>1380000</v>
      </c>
      <c r="O3228" s="2">
        <v>248400</v>
      </c>
      <c r="P3228" s="2">
        <v>0</v>
      </c>
      <c r="Q3228" s="2">
        <v>0</v>
      </c>
      <c r="R3228" s="2">
        <v>248400</v>
      </c>
      <c r="S3228" s="2">
        <v>0</v>
      </c>
      <c r="T3228" s="2" t="s">
        <v>44</v>
      </c>
    </row>
    <row r="3229" spans="1:20" x14ac:dyDescent="0.25">
      <c r="A3229" s="2" t="s">
        <v>14</v>
      </c>
      <c r="B3229" s="2" t="s">
        <v>37</v>
      </c>
      <c r="C3229" s="2">
        <v>92019</v>
      </c>
      <c r="D3229" s="11">
        <v>44606</v>
      </c>
      <c r="E3229" s="2" t="s">
        <v>56</v>
      </c>
      <c r="F3229" s="2" t="s">
        <v>57</v>
      </c>
      <c r="G3229" s="2" t="s">
        <v>3916</v>
      </c>
      <c r="H3229" s="2" t="s">
        <v>41</v>
      </c>
      <c r="I3229" s="11">
        <v>43714</v>
      </c>
      <c r="J3229" s="2">
        <v>76700</v>
      </c>
      <c r="K3229" s="2" t="s">
        <v>42</v>
      </c>
      <c r="L3229" s="2" t="s">
        <v>43</v>
      </c>
      <c r="M3229" s="2">
        <v>18</v>
      </c>
      <c r="N3229" s="2">
        <v>65000</v>
      </c>
      <c r="O3229" s="2">
        <v>11700</v>
      </c>
      <c r="P3229" s="2">
        <v>0</v>
      </c>
      <c r="Q3229" s="2">
        <v>0</v>
      </c>
      <c r="R3229" s="2">
        <v>11700</v>
      </c>
      <c r="S3229" s="2">
        <v>0</v>
      </c>
      <c r="T3229" s="2" t="s">
        <v>44</v>
      </c>
    </row>
    <row r="3230" spans="1:20" x14ac:dyDescent="0.25">
      <c r="A3230" s="2" t="s">
        <v>14</v>
      </c>
      <c r="B3230" s="2" t="s">
        <v>37</v>
      </c>
      <c r="C3230" s="2">
        <v>92019</v>
      </c>
      <c r="D3230" s="11">
        <v>44606</v>
      </c>
      <c r="E3230" s="2" t="s">
        <v>56</v>
      </c>
      <c r="F3230" s="2" t="s">
        <v>57</v>
      </c>
      <c r="G3230" s="2" t="s">
        <v>3917</v>
      </c>
      <c r="H3230" s="2" t="s">
        <v>41</v>
      </c>
      <c r="I3230" s="11">
        <v>43721</v>
      </c>
      <c r="J3230" s="2">
        <v>885000</v>
      </c>
      <c r="K3230" s="2" t="s">
        <v>42</v>
      </c>
      <c r="L3230" s="2" t="s">
        <v>43</v>
      </c>
      <c r="M3230" s="2">
        <v>18</v>
      </c>
      <c r="N3230" s="2">
        <v>750000</v>
      </c>
      <c r="O3230" s="2">
        <v>135000</v>
      </c>
      <c r="P3230" s="2">
        <v>0</v>
      </c>
      <c r="Q3230" s="2">
        <v>0</v>
      </c>
      <c r="R3230" s="2">
        <v>135000</v>
      </c>
      <c r="S3230" s="2">
        <v>0</v>
      </c>
      <c r="T3230" s="2" t="s">
        <v>44</v>
      </c>
    </row>
    <row r="3231" spans="1:20" x14ac:dyDescent="0.25">
      <c r="A3231" s="2" t="s">
        <v>14</v>
      </c>
      <c r="B3231" s="2" t="s">
        <v>37</v>
      </c>
      <c r="C3231" s="2">
        <v>92019</v>
      </c>
      <c r="D3231" s="11">
        <v>44606</v>
      </c>
      <c r="E3231" s="2" t="s">
        <v>625</v>
      </c>
      <c r="F3231" s="2" t="s">
        <v>626</v>
      </c>
      <c r="G3231" s="2" t="s">
        <v>3918</v>
      </c>
      <c r="H3231" s="2" t="s">
        <v>41</v>
      </c>
      <c r="I3231" s="11">
        <v>43732</v>
      </c>
      <c r="J3231" s="2">
        <v>2950</v>
      </c>
      <c r="K3231" s="2" t="s">
        <v>42</v>
      </c>
      <c r="L3231" s="2" t="s">
        <v>43</v>
      </c>
      <c r="M3231" s="2">
        <v>18</v>
      </c>
      <c r="N3231" s="2">
        <v>2500</v>
      </c>
      <c r="O3231" s="2">
        <v>0</v>
      </c>
      <c r="P3231" s="2">
        <v>225</v>
      </c>
      <c r="Q3231" s="2">
        <v>225</v>
      </c>
      <c r="R3231" s="2">
        <v>450</v>
      </c>
      <c r="S3231" s="2">
        <v>0</v>
      </c>
      <c r="T3231" s="2" t="s">
        <v>44</v>
      </c>
    </row>
    <row r="3232" spans="1:20" x14ac:dyDescent="0.25">
      <c r="A3232" s="2" t="s">
        <v>14</v>
      </c>
      <c r="B3232" s="2" t="s">
        <v>37</v>
      </c>
      <c r="C3232" s="2">
        <v>92019</v>
      </c>
      <c r="D3232" s="11">
        <v>44606</v>
      </c>
      <c r="E3232" s="2" t="s">
        <v>59</v>
      </c>
      <c r="F3232" s="2" t="s">
        <v>60</v>
      </c>
      <c r="G3232" s="2" t="s">
        <v>3919</v>
      </c>
      <c r="H3232" s="2" t="s">
        <v>41</v>
      </c>
      <c r="I3232" s="11">
        <v>43721</v>
      </c>
      <c r="J3232" s="2">
        <v>31802</v>
      </c>
      <c r="K3232" s="2" t="s">
        <v>42</v>
      </c>
      <c r="L3232" s="2" t="s">
        <v>43</v>
      </c>
      <c r="M3232" s="2">
        <v>18</v>
      </c>
      <c r="N3232" s="2">
        <v>26950</v>
      </c>
      <c r="O3232" s="2">
        <v>0</v>
      </c>
      <c r="P3232" s="2">
        <v>2426</v>
      </c>
      <c r="Q3232" s="2">
        <v>2426</v>
      </c>
      <c r="R3232" s="2">
        <v>4852</v>
      </c>
      <c r="S3232" s="2">
        <v>0</v>
      </c>
      <c r="T3232" s="2" t="s">
        <v>44</v>
      </c>
    </row>
    <row r="3233" spans="1:20" x14ac:dyDescent="0.25">
      <c r="A3233" s="2" t="s">
        <v>14</v>
      </c>
      <c r="B3233" s="2" t="s">
        <v>37</v>
      </c>
      <c r="C3233" s="2">
        <v>92019</v>
      </c>
      <c r="D3233" s="11">
        <v>44606</v>
      </c>
      <c r="E3233" s="2" t="s">
        <v>59</v>
      </c>
      <c r="F3233" s="2" t="s">
        <v>60</v>
      </c>
      <c r="G3233" s="2" t="s">
        <v>3920</v>
      </c>
      <c r="H3233" s="2" t="s">
        <v>41</v>
      </c>
      <c r="I3233" s="11">
        <v>43721</v>
      </c>
      <c r="J3233" s="2">
        <v>31802</v>
      </c>
      <c r="K3233" s="2" t="s">
        <v>42</v>
      </c>
      <c r="L3233" s="2" t="s">
        <v>43</v>
      </c>
      <c r="M3233" s="2">
        <v>18</v>
      </c>
      <c r="N3233" s="2">
        <v>26950</v>
      </c>
      <c r="O3233" s="2">
        <v>0</v>
      </c>
      <c r="P3233" s="2">
        <v>2426</v>
      </c>
      <c r="Q3233" s="2">
        <v>2426</v>
      </c>
      <c r="R3233" s="2">
        <v>4852</v>
      </c>
      <c r="S3233" s="2">
        <v>0</v>
      </c>
      <c r="T3233" s="2" t="s">
        <v>44</v>
      </c>
    </row>
    <row r="3234" spans="1:20" x14ac:dyDescent="0.25">
      <c r="A3234" s="2" t="s">
        <v>14</v>
      </c>
      <c r="B3234" s="2" t="s">
        <v>37</v>
      </c>
      <c r="C3234" s="2">
        <v>92019</v>
      </c>
      <c r="D3234" s="11">
        <v>44606</v>
      </c>
      <c r="E3234" s="2" t="s">
        <v>729</v>
      </c>
      <c r="F3234" s="2" t="s">
        <v>730</v>
      </c>
      <c r="G3234" s="2" t="s">
        <v>3921</v>
      </c>
      <c r="H3234" s="2" t="s">
        <v>41</v>
      </c>
      <c r="I3234" s="11">
        <v>43738</v>
      </c>
      <c r="J3234" s="2">
        <v>15270</v>
      </c>
      <c r="K3234" s="2" t="s">
        <v>42</v>
      </c>
      <c r="L3234" s="2" t="s">
        <v>43</v>
      </c>
      <c r="M3234" s="2">
        <v>18</v>
      </c>
      <c r="N3234" s="2">
        <v>12940</v>
      </c>
      <c r="O3234" s="2">
        <v>2330</v>
      </c>
      <c r="P3234" s="2">
        <v>0</v>
      </c>
      <c r="Q3234" s="2">
        <v>0</v>
      </c>
      <c r="R3234" s="2">
        <v>2330</v>
      </c>
      <c r="S3234" s="2">
        <v>0</v>
      </c>
      <c r="T3234" s="2" t="s">
        <v>44</v>
      </c>
    </row>
    <row r="3235" spans="1:20" x14ac:dyDescent="0.25">
      <c r="A3235" s="2" t="s">
        <v>14</v>
      </c>
      <c r="B3235" s="2" t="s">
        <v>37</v>
      </c>
      <c r="C3235" s="2">
        <v>92019</v>
      </c>
      <c r="D3235" s="11">
        <v>44606</v>
      </c>
      <c r="E3235" s="2" t="s">
        <v>729</v>
      </c>
      <c r="F3235" s="2" t="s">
        <v>730</v>
      </c>
      <c r="G3235" s="2" t="s">
        <v>3922</v>
      </c>
      <c r="H3235" s="2" t="s">
        <v>41</v>
      </c>
      <c r="I3235" s="11">
        <v>43734</v>
      </c>
      <c r="J3235" s="2">
        <v>772900</v>
      </c>
      <c r="K3235" s="2" t="s">
        <v>42</v>
      </c>
      <c r="L3235" s="2" t="s">
        <v>43</v>
      </c>
      <c r="M3235" s="2">
        <v>18</v>
      </c>
      <c r="N3235" s="2">
        <v>655000</v>
      </c>
      <c r="O3235" s="2">
        <v>117900</v>
      </c>
      <c r="P3235" s="2">
        <v>0</v>
      </c>
      <c r="Q3235" s="2">
        <v>0</v>
      </c>
      <c r="R3235" s="2">
        <v>117900</v>
      </c>
      <c r="S3235" s="2">
        <v>0</v>
      </c>
      <c r="T3235" s="2" t="s">
        <v>44</v>
      </c>
    </row>
    <row r="3236" spans="1:20" x14ac:dyDescent="0.25">
      <c r="A3236" s="2" t="s">
        <v>14</v>
      </c>
      <c r="B3236" s="2" t="s">
        <v>37</v>
      </c>
      <c r="C3236" s="2">
        <v>92019</v>
      </c>
      <c r="D3236" s="11">
        <v>44606</v>
      </c>
      <c r="E3236" s="2" t="s">
        <v>2573</v>
      </c>
      <c r="F3236" s="2" t="s">
        <v>2574</v>
      </c>
      <c r="G3236" s="2" t="s">
        <v>3923</v>
      </c>
      <c r="H3236" s="2" t="s">
        <v>41</v>
      </c>
      <c r="I3236" s="11">
        <v>43713</v>
      </c>
      <c r="J3236" s="2">
        <v>16966.189999999999</v>
      </c>
      <c r="K3236" s="2" t="s">
        <v>42</v>
      </c>
      <c r="L3236" s="2" t="s">
        <v>43</v>
      </c>
      <c r="M3236" s="2">
        <v>18</v>
      </c>
      <c r="N3236" s="2">
        <v>14378.13</v>
      </c>
      <c r="O3236" s="2">
        <v>0</v>
      </c>
      <c r="P3236" s="2">
        <v>1294.03</v>
      </c>
      <c r="Q3236" s="2">
        <v>1294.03</v>
      </c>
      <c r="R3236" s="2">
        <v>2588.06</v>
      </c>
      <c r="S3236" s="2">
        <v>0</v>
      </c>
      <c r="T3236" s="2" t="s">
        <v>44</v>
      </c>
    </row>
    <row r="3237" spans="1:20" x14ac:dyDescent="0.25">
      <c r="A3237" s="2" t="s">
        <v>14</v>
      </c>
      <c r="B3237" s="2" t="s">
        <v>37</v>
      </c>
      <c r="C3237" s="2">
        <v>92019</v>
      </c>
      <c r="D3237" s="11">
        <v>44606</v>
      </c>
      <c r="E3237" s="2" t="s">
        <v>2573</v>
      </c>
      <c r="F3237" s="2" t="s">
        <v>2574</v>
      </c>
      <c r="G3237" s="2" t="s">
        <v>3924</v>
      </c>
      <c r="H3237" s="2" t="s">
        <v>41</v>
      </c>
      <c r="I3237" s="11">
        <v>43719</v>
      </c>
      <c r="J3237" s="2">
        <v>14715.21</v>
      </c>
      <c r="K3237" s="2" t="s">
        <v>42</v>
      </c>
      <c r="L3237" s="2" t="s">
        <v>43</v>
      </c>
      <c r="M3237" s="2">
        <v>18</v>
      </c>
      <c r="N3237" s="2">
        <v>12470.52</v>
      </c>
      <c r="O3237" s="2">
        <v>0</v>
      </c>
      <c r="P3237" s="2">
        <v>1122.3499999999999</v>
      </c>
      <c r="Q3237" s="2">
        <v>1122.3499999999999</v>
      </c>
      <c r="R3237" s="2">
        <v>2244.6999999999998</v>
      </c>
      <c r="S3237" s="2">
        <v>0</v>
      </c>
      <c r="T3237" s="2" t="s">
        <v>44</v>
      </c>
    </row>
    <row r="3238" spans="1:20" x14ac:dyDescent="0.25">
      <c r="A3238" s="2" t="s">
        <v>14</v>
      </c>
      <c r="B3238" s="2" t="s">
        <v>37</v>
      </c>
      <c r="C3238" s="2">
        <v>92019</v>
      </c>
      <c r="D3238" s="11">
        <v>44606</v>
      </c>
      <c r="E3238" s="2" t="s">
        <v>2573</v>
      </c>
      <c r="F3238" s="2" t="s">
        <v>2574</v>
      </c>
      <c r="G3238" s="2" t="s">
        <v>3925</v>
      </c>
      <c r="H3238" s="2" t="s">
        <v>41</v>
      </c>
      <c r="I3238" s="11">
        <v>43735</v>
      </c>
      <c r="J3238" s="2">
        <v>21326.27</v>
      </c>
      <c r="K3238" s="2" t="s">
        <v>42</v>
      </c>
      <c r="L3238" s="2" t="s">
        <v>43</v>
      </c>
      <c r="M3238" s="2">
        <v>18</v>
      </c>
      <c r="N3238" s="2">
        <v>18073.11</v>
      </c>
      <c r="O3238" s="2">
        <v>0</v>
      </c>
      <c r="P3238" s="2">
        <v>1626.58</v>
      </c>
      <c r="Q3238" s="2">
        <v>1626.58</v>
      </c>
      <c r="R3238" s="2">
        <v>3253.16</v>
      </c>
      <c r="S3238" s="2">
        <v>0</v>
      </c>
      <c r="T3238" s="2" t="s">
        <v>44</v>
      </c>
    </row>
    <row r="3239" spans="1:20" x14ac:dyDescent="0.25">
      <c r="A3239" s="2" t="s">
        <v>14</v>
      </c>
      <c r="B3239" s="2" t="s">
        <v>37</v>
      </c>
      <c r="C3239" s="2">
        <v>92019</v>
      </c>
      <c r="D3239" s="11">
        <v>44606</v>
      </c>
      <c r="E3239" s="2" t="s">
        <v>3926</v>
      </c>
      <c r="F3239" s="2" t="s">
        <v>3927</v>
      </c>
      <c r="G3239" s="2" t="s">
        <v>3928</v>
      </c>
      <c r="H3239" s="2" t="s">
        <v>41</v>
      </c>
      <c r="I3239" s="11">
        <v>43736</v>
      </c>
      <c r="J3239" s="2">
        <v>5787</v>
      </c>
      <c r="K3239" s="2" t="s">
        <v>42</v>
      </c>
      <c r="L3239" s="2" t="s">
        <v>43</v>
      </c>
      <c r="M3239" s="2">
        <v>18</v>
      </c>
      <c r="N3239" s="2">
        <v>4904</v>
      </c>
      <c r="O3239" s="2">
        <v>883</v>
      </c>
      <c r="P3239" s="2">
        <v>0</v>
      </c>
      <c r="Q3239" s="2">
        <v>0</v>
      </c>
      <c r="R3239" s="2">
        <v>883</v>
      </c>
      <c r="S3239" s="2">
        <v>0</v>
      </c>
      <c r="T3239" s="2" t="s">
        <v>44</v>
      </c>
    </row>
    <row r="3240" spans="1:20" x14ac:dyDescent="0.25">
      <c r="A3240" s="2" t="s">
        <v>14</v>
      </c>
      <c r="B3240" s="2" t="s">
        <v>37</v>
      </c>
      <c r="C3240" s="2">
        <v>92019</v>
      </c>
      <c r="D3240" s="11">
        <v>44606</v>
      </c>
      <c r="E3240" s="2" t="s">
        <v>98</v>
      </c>
      <c r="F3240" s="2" t="s">
        <v>99</v>
      </c>
      <c r="G3240" s="2" t="s">
        <v>3929</v>
      </c>
      <c r="H3240" s="2" t="s">
        <v>41</v>
      </c>
      <c r="I3240" s="11">
        <v>43733</v>
      </c>
      <c r="J3240" s="2">
        <v>46560</v>
      </c>
      <c r="K3240" s="2" t="s">
        <v>42</v>
      </c>
      <c r="L3240" s="2" t="s">
        <v>43</v>
      </c>
      <c r="M3240" s="2">
        <v>18</v>
      </c>
      <c r="N3240" s="2">
        <v>39458</v>
      </c>
      <c r="O3240" s="2">
        <v>0</v>
      </c>
      <c r="P3240" s="2">
        <v>3551.22</v>
      </c>
      <c r="Q3240" s="2">
        <v>3551.22</v>
      </c>
      <c r="R3240" s="2">
        <v>7102.44</v>
      </c>
      <c r="S3240" s="2">
        <v>0</v>
      </c>
      <c r="T3240" s="2" t="s">
        <v>44</v>
      </c>
    </row>
    <row r="3241" spans="1:20" x14ac:dyDescent="0.25">
      <c r="A3241" s="2" t="s">
        <v>14</v>
      </c>
      <c r="B3241" s="2" t="s">
        <v>37</v>
      </c>
      <c r="C3241" s="2">
        <v>92019</v>
      </c>
      <c r="D3241" s="11">
        <v>44606</v>
      </c>
      <c r="E3241" s="2" t="s">
        <v>98</v>
      </c>
      <c r="F3241" s="2" t="s">
        <v>99</v>
      </c>
      <c r="G3241" s="2" t="s">
        <v>3930</v>
      </c>
      <c r="H3241" s="2" t="s">
        <v>41</v>
      </c>
      <c r="I3241" s="11">
        <v>43733</v>
      </c>
      <c r="J3241" s="2">
        <v>10329</v>
      </c>
      <c r="K3241" s="2" t="s">
        <v>42</v>
      </c>
      <c r="L3241" s="2" t="s">
        <v>43</v>
      </c>
      <c r="M3241" s="2">
        <v>18</v>
      </c>
      <c r="N3241" s="2">
        <v>8753</v>
      </c>
      <c r="O3241" s="2">
        <v>0</v>
      </c>
      <c r="P3241" s="2">
        <v>787.77</v>
      </c>
      <c r="Q3241" s="2">
        <v>787.77</v>
      </c>
      <c r="R3241" s="2">
        <v>1575.54</v>
      </c>
      <c r="S3241" s="2">
        <v>0</v>
      </c>
      <c r="T3241" s="2" t="s">
        <v>44</v>
      </c>
    </row>
    <row r="3242" spans="1:20" x14ac:dyDescent="0.25">
      <c r="A3242" s="2" t="s">
        <v>14</v>
      </c>
      <c r="B3242" s="2" t="s">
        <v>37</v>
      </c>
      <c r="C3242" s="2">
        <v>92019</v>
      </c>
      <c r="D3242" s="11">
        <v>44606</v>
      </c>
      <c r="E3242" s="2" t="s">
        <v>3513</v>
      </c>
      <c r="F3242" s="2" t="s">
        <v>3514</v>
      </c>
      <c r="G3242" s="2" t="s">
        <v>3931</v>
      </c>
      <c r="H3242" s="2" t="s">
        <v>41</v>
      </c>
      <c r="I3242" s="11">
        <v>43717</v>
      </c>
      <c r="J3242" s="2">
        <v>11507</v>
      </c>
      <c r="K3242" s="2" t="s">
        <v>42</v>
      </c>
      <c r="L3242" s="2" t="s">
        <v>43</v>
      </c>
      <c r="M3242" s="2">
        <v>12</v>
      </c>
      <c r="N3242" s="2">
        <v>10274</v>
      </c>
      <c r="O3242" s="2">
        <v>0</v>
      </c>
      <c r="P3242" s="2">
        <v>616.44000000000005</v>
      </c>
      <c r="Q3242" s="2">
        <v>616.44000000000005</v>
      </c>
      <c r="R3242" s="2">
        <v>1232.8800000000001</v>
      </c>
      <c r="S3242" s="2">
        <v>0</v>
      </c>
      <c r="T3242" s="2" t="s">
        <v>44</v>
      </c>
    </row>
    <row r="3243" spans="1:20" x14ac:dyDescent="0.25">
      <c r="A3243" s="2" t="s">
        <v>14</v>
      </c>
      <c r="B3243" s="2" t="s">
        <v>37</v>
      </c>
      <c r="C3243" s="2">
        <v>92019</v>
      </c>
      <c r="D3243" s="11">
        <v>44606</v>
      </c>
      <c r="E3243" s="2" t="s">
        <v>101</v>
      </c>
      <c r="F3243" s="2" t="s">
        <v>102</v>
      </c>
      <c r="G3243" s="2" t="s">
        <v>3932</v>
      </c>
      <c r="H3243" s="2" t="s">
        <v>41</v>
      </c>
      <c r="I3243" s="11">
        <v>43710</v>
      </c>
      <c r="J3243" s="2">
        <v>826</v>
      </c>
      <c r="K3243" s="2" t="s">
        <v>42</v>
      </c>
      <c r="L3243" s="2" t="s">
        <v>43</v>
      </c>
      <c r="M3243" s="2">
        <v>18</v>
      </c>
      <c r="N3243" s="2">
        <v>700</v>
      </c>
      <c r="O3243" s="2">
        <v>0</v>
      </c>
      <c r="P3243" s="2">
        <v>63</v>
      </c>
      <c r="Q3243" s="2">
        <v>63</v>
      </c>
      <c r="R3243" s="2">
        <v>126</v>
      </c>
      <c r="S3243" s="2">
        <v>0</v>
      </c>
      <c r="T3243" s="2" t="s">
        <v>44</v>
      </c>
    </row>
    <row r="3244" spans="1:20" x14ac:dyDescent="0.25">
      <c r="A3244" s="2" t="s">
        <v>14</v>
      </c>
      <c r="B3244" s="2" t="s">
        <v>37</v>
      </c>
      <c r="C3244" s="2">
        <v>92019</v>
      </c>
      <c r="D3244" s="11">
        <v>44606</v>
      </c>
      <c r="E3244" s="2" t="s">
        <v>101</v>
      </c>
      <c r="F3244" s="2" t="s">
        <v>102</v>
      </c>
      <c r="G3244" s="2" t="s">
        <v>3933</v>
      </c>
      <c r="H3244" s="2" t="s">
        <v>41</v>
      </c>
      <c r="I3244" s="11">
        <v>43712</v>
      </c>
      <c r="J3244" s="2">
        <v>312</v>
      </c>
      <c r="K3244" s="2" t="s">
        <v>42</v>
      </c>
      <c r="L3244" s="2" t="s">
        <v>43</v>
      </c>
      <c r="M3244" s="2">
        <v>18</v>
      </c>
      <c r="N3244" s="2">
        <v>264</v>
      </c>
      <c r="O3244" s="2">
        <v>0</v>
      </c>
      <c r="P3244" s="2">
        <v>23.76</v>
      </c>
      <c r="Q3244" s="2">
        <v>23.76</v>
      </c>
      <c r="R3244" s="2">
        <v>47.52</v>
      </c>
      <c r="S3244" s="2">
        <v>0</v>
      </c>
      <c r="T3244" s="2" t="s">
        <v>44</v>
      </c>
    </row>
    <row r="3245" spans="1:20" x14ac:dyDescent="0.25">
      <c r="A3245" s="2" t="s">
        <v>14</v>
      </c>
      <c r="B3245" s="2" t="s">
        <v>37</v>
      </c>
      <c r="C3245" s="2">
        <v>92019</v>
      </c>
      <c r="D3245" s="11">
        <v>44606</v>
      </c>
      <c r="E3245" s="2" t="s">
        <v>101</v>
      </c>
      <c r="F3245" s="2" t="s">
        <v>102</v>
      </c>
      <c r="G3245" s="2" t="s">
        <v>3934</v>
      </c>
      <c r="H3245" s="2" t="s">
        <v>41</v>
      </c>
      <c r="I3245" s="11">
        <v>43713</v>
      </c>
      <c r="J3245" s="2">
        <v>401</v>
      </c>
      <c r="K3245" s="2" t="s">
        <v>42</v>
      </c>
      <c r="L3245" s="2" t="s">
        <v>43</v>
      </c>
      <c r="M3245" s="2">
        <v>18</v>
      </c>
      <c r="N3245" s="2">
        <v>340</v>
      </c>
      <c r="O3245" s="2">
        <v>0</v>
      </c>
      <c r="P3245" s="2">
        <v>30.6</v>
      </c>
      <c r="Q3245" s="2">
        <v>30.6</v>
      </c>
      <c r="R3245" s="2">
        <v>61.2</v>
      </c>
      <c r="S3245" s="2">
        <v>0</v>
      </c>
      <c r="T3245" s="2" t="s">
        <v>44</v>
      </c>
    </row>
    <row r="3246" spans="1:20" x14ac:dyDescent="0.25">
      <c r="A3246" s="2" t="s">
        <v>14</v>
      </c>
      <c r="B3246" s="2" t="s">
        <v>37</v>
      </c>
      <c r="C3246" s="2">
        <v>92019</v>
      </c>
      <c r="D3246" s="11">
        <v>44606</v>
      </c>
      <c r="E3246" s="2" t="s">
        <v>101</v>
      </c>
      <c r="F3246" s="2" t="s">
        <v>102</v>
      </c>
      <c r="G3246" s="2" t="s">
        <v>3935</v>
      </c>
      <c r="H3246" s="2" t="s">
        <v>41</v>
      </c>
      <c r="I3246" s="11">
        <v>43714</v>
      </c>
      <c r="J3246" s="2">
        <v>2763</v>
      </c>
      <c r="K3246" s="2" t="s">
        <v>42</v>
      </c>
      <c r="L3246" s="2" t="s">
        <v>43</v>
      </c>
      <c r="M3246" s="2">
        <v>28</v>
      </c>
      <c r="N3246" s="2">
        <v>1406.25</v>
      </c>
      <c r="O3246" s="2">
        <v>0</v>
      </c>
      <c r="P3246" s="2">
        <v>196.88</v>
      </c>
      <c r="Q3246" s="2">
        <v>196.88</v>
      </c>
      <c r="R3246" s="2">
        <v>393.76</v>
      </c>
      <c r="S3246" s="2">
        <v>0</v>
      </c>
      <c r="T3246" s="2" t="s">
        <v>44</v>
      </c>
    </row>
    <row r="3247" spans="1:20" x14ac:dyDescent="0.25">
      <c r="A3247" s="2" t="s">
        <v>14</v>
      </c>
      <c r="B3247" s="2" t="s">
        <v>37</v>
      </c>
      <c r="C3247" s="2">
        <v>92019</v>
      </c>
      <c r="D3247" s="11">
        <v>44606</v>
      </c>
      <c r="E3247" s="2" t="s">
        <v>101</v>
      </c>
      <c r="F3247" s="2" t="s">
        <v>102</v>
      </c>
      <c r="G3247" s="2" t="s">
        <v>3935</v>
      </c>
      <c r="H3247" s="2" t="s">
        <v>41</v>
      </c>
      <c r="I3247" s="11">
        <v>43714</v>
      </c>
      <c r="J3247" s="2">
        <v>2763</v>
      </c>
      <c r="K3247" s="2" t="s">
        <v>42</v>
      </c>
      <c r="L3247" s="2" t="s">
        <v>43</v>
      </c>
      <c r="M3247" s="2">
        <v>18</v>
      </c>
      <c r="N3247" s="2">
        <v>816.1</v>
      </c>
      <c r="O3247" s="2">
        <v>0</v>
      </c>
      <c r="P3247" s="2">
        <v>73.45</v>
      </c>
      <c r="Q3247" s="2">
        <v>73.45</v>
      </c>
      <c r="R3247" s="2">
        <v>146.9</v>
      </c>
      <c r="S3247" s="2">
        <v>0</v>
      </c>
      <c r="T3247" s="2" t="s">
        <v>44</v>
      </c>
    </row>
    <row r="3248" spans="1:20" x14ac:dyDescent="0.25">
      <c r="A3248" s="2" t="s">
        <v>14</v>
      </c>
      <c r="B3248" s="2" t="s">
        <v>37</v>
      </c>
      <c r="C3248" s="2">
        <v>92019</v>
      </c>
      <c r="D3248" s="11">
        <v>44606</v>
      </c>
      <c r="E3248" s="2" t="s">
        <v>101</v>
      </c>
      <c r="F3248" s="2" t="s">
        <v>102</v>
      </c>
      <c r="G3248" s="2" t="s">
        <v>3336</v>
      </c>
      <c r="H3248" s="2" t="s">
        <v>41</v>
      </c>
      <c r="I3248" s="11">
        <v>43715</v>
      </c>
      <c r="J3248" s="2">
        <v>25770</v>
      </c>
      <c r="K3248" s="2" t="s">
        <v>42</v>
      </c>
      <c r="L3248" s="2" t="s">
        <v>43</v>
      </c>
      <c r="M3248" s="2">
        <v>18</v>
      </c>
      <c r="N3248" s="2">
        <v>12325.86</v>
      </c>
      <c r="O3248" s="2">
        <v>0</v>
      </c>
      <c r="P3248" s="2">
        <v>1109.3399999999999</v>
      </c>
      <c r="Q3248" s="2">
        <v>1109.3399999999999</v>
      </c>
      <c r="R3248" s="2">
        <v>2218.6799999999998</v>
      </c>
      <c r="S3248" s="2">
        <v>0</v>
      </c>
      <c r="T3248" s="2" t="s">
        <v>44</v>
      </c>
    </row>
    <row r="3249" spans="1:20" x14ac:dyDescent="0.25">
      <c r="A3249" s="2" t="s">
        <v>14</v>
      </c>
      <c r="B3249" s="2" t="s">
        <v>37</v>
      </c>
      <c r="C3249" s="2">
        <v>92019</v>
      </c>
      <c r="D3249" s="11">
        <v>44606</v>
      </c>
      <c r="E3249" s="2" t="s">
        <v>101</v>
      </c>
      <c r="F3249" s="2" t="s">
        <v>102</v>
      </c>
      <c r="G3249" s="2" t="s">
        <v>3336</v>
      </c>
      <c r="H3249" s="2" t="s">
        <v>41</v>
      </c>
      <c r="I3249" s="11">
        <v>43715</v>
      </c>
      <c r="J3249" s="2">
        <v>25770</v>
      </c>
      <c r="K3249" s="2" t="s">
        <v>42</v>
      </c>
      <c r="L3249" s="2" t="s">
        <v>43</v>
      </c>
      <c r="M3249" s="2">
        <v>28</v>
      </c>
      <c r="N3249" s="2">
        <v>1140.6300000000001</v>
      </c>
      <c r="O3249" s="2">
        <v>0</v>
      </c>
      <c r="P3249" s="2">
        <v>159.69</v>
      </c>
      <c r="Q3249" s="2">
        <v>159.69</v>
      </c>
      <c r="R3249" s="2">
        <v>319.38</v>
      </c>
      <c r="S3249" s="2">
        <v>0</v>
      </c>
      <c r="T3249" s="2" t="s">
        <v>44</v>
      </c>
    </row>
    <row r="3250" spans="1:20" x14ac:dyDescent="0.25">
      <c r="A3250" s="2" t="s">
        <v>14</v>
      </c>
      <c r="B3250" s="2" t="s">
        <v>37</v>
      </c>
      <c r="C3250" s="2">
        <v>92019</v>
      </c>
      <c r="D3250" s="11">
        <v>44606</v>
      </c>
      <c r="E3250" s="2" t="s">
        <v>101</v>
      </c>
      <c r="F3250" s="2" t="s">
        <v>102</v>
      </c>
      <c r="G3250" s="2" t="s">
        <v>3336</v>
      </c>
      <c r="H3250" s="2" t="s">
        <v>41</v>
      </c>
      <c r="I3250" s="11">
        <v>43715</v>
      </c>
      <c r="J3250" s="2">
        <v>25770</v>
      </c>
      <c r="K3250" s="2" t="s">
        <v>42</v>
      </c>
      <c r="L3250" s="2" t="s">
        <v>43</v>
      </c>
      <c r="M3250" s="2">
        <v>5</v>
      </c>
      <c r="N3250" s="2">
        <v>9300</v>
      </c>
      <c r="O3250" s="2">
        <v>0</v>
      </c>
      <c r="P3250" s="2">
        <v>232.5</v>
      </c>
      <c r="Q3250" s="2">
        <v>232.5</v>
      </c>
      <c r="R3250" s="2">
        <v>465</v>
      </c>
      <c r="S3250" s="2">
        <v>0</v>
      </c>
      <c r="T3250" s="2" t="s">
        <v>44</v>
      </c>
    </row>
    <row r="3251" spans="1:20" x14ac:dyDescent="0.25">
      <c r="A3251" s="2" t="s">
        <v>14</v>
      </c>
      <c r="B3251" s="2" t="s">
        <v>37</v>
      </c>
      <c r="C3251" s="2">
        <v>92019</v>
      </c>
      <c r="D3251" s="11">
        <v>44606</v>
      </c>
      <c r="E3251" s="2" t="s">
        <v>101</v>
      </c>
      <c r="F3251" s="2" t="s">
        <v>102</v>
      </c>
      <c r="G3251" s="2" t="s">
        <v>3936</v>
      </c>
      <c r="H3251" s="2" t="s">
        <v>41</v>
      </c>
      <c r="I3251" s="11">
        <v>43716</v>
      </c>
      <c r="J3251" s="2">
        <v>1925</v>
      </c>
      <c r="K3251" s="2" t="s">
        <v>42</v>
      </c>
      <c r="L3251" s="2" t="s">
        <v>43</v>
      </c>
      <c r="M3251" s="2">
        <v>18</v>
      </c>
      <c r="N3251" s="2">
        <v>1546</v>
      </c>
      <c r="O3251" s="2">
        <v>0</v>
      </c>
      <c r="P3251" s="2">
        <v>139.13999999999999</v>
      </c>
      <c r="Q3251" s="2">
        <v>139.13999999999999</v>
      </c>
      <c r="R3251" s="2">
        <v>278.27999999999997</v>
      </c>
      <c r="S3251" s="2">
        <v>0</v>
      </c>
      <c r="T3251" s="2" t="s">
        <v>44</v>
      </c>
    </row>
    <row r="3252" spans="1:20" x14ac:dyDescent="0.25">
      <c r="A3252" s="2" t="s">
        <v>14</v>
      </c>
      <c r="B3252" s="2" t="s">
        <v>37</v>
      </c>
      <c r="C3252" s="2">
        <v>92019</v>
      </c>
      <c r="D3252" s="11">
        <v>44606</v>
      </c>
      <c r="E3252" s="2" t="s">
        <v>101</v>
      </c>
      <c r="F3252" s="2" t="s">
        <v>102</v>
      </c>
      <c r="G3252" s="2" t="s">
        <v>3936</v>
      </c>
      <c r="H3252" s="2" t="s">
        <v>41</v>
      </c>
      <c r="I3252" s="11">
        <v>43716</v>
      </c>
      <c r="J3252" s="2">
        <v>1925</v>
      </c>
      <c r="K3252" s="2" t="s">
        <v>42</v>
      </c>
      <c r="L3252" s="2" t="s">
        <v>43</v>
      </c>
      <c r="M3252" s="2">
        <v>12</v>
      </c>
      <c r="N3252" s="2">
        <v>90</v>
      </c>
      <c r="O3252" s="2">
        <v>0</v>
      </c>
      <c r="P3252" s="2">
        <v>5.4</v>
      </c>
      <c r="Q3252" s="2">
        <v>5.4</v>
      </c>
      <c r="R3252" s="2">
        <v>10.8</v>
      </c>
      <c r="S3252" s="2">
        <v>0</v>
      </c>
      <c r="T3252" s="2" t="s">
        <v>44</v>
      </c>
    </row>
    <row r="3253" spans="1:20" x14ac:dyDescent="0.25">
      <c r="A3253" s="2" t="s">
        <v>14</v>
      </c>
      <c r="B3253" s="2" t="s">
        <v>37</v>
      </c>
      <c r="C3253" s="2">
        <v>92019</v>
      </c>
      <c r="D3253" s="11">
        <v>44606</v>
      </c>
      <c r="E3253" s="2" t="s">
        <v>101</v>
      </c>
      <c r="F3253" s="2" t="s">
        <v>102</v>
      </c>
      <c r="G3253" s="2" t="s">
        <v>3889</v>
      </c>
      <c r="H3253" s="2" t="s">
        <v>41</v>
      </c>
      <c r="I3253" s="11">
        <v>43716</v>
      </c>
      <c r="J3253" s="2">
        <v>1185</v>
      </c>
      <c r="K3253" s="2" t="s">
        <v>42</v>
      </c>
      <c r="L3253" s="2" t="s">
        <v>43</v>
      </c>
      <c r="M3253" s="2">
        <v>18</v>
      </c>
      <c r="N3253" s="2">
        <v>1003.84</v>
      </c>
      <c r="O3253" s="2">
        <v>0</v>
      </c>
      <c r="P3253" s="2">
        <v>90.35</v>
      </c>
      <c r="Q3253" s="2">
        <v>90.35</v>
      </c>
      <c r="R3253" s="2">
        <v>180.7</v>
      </c>
      <c r="S3253" s="2">
        <v>0</v>
      </c>
      <c r="T3253" s="2" t="s">
        <v>44</v>
      </c>
    </row>
    <row r="3254" spans="1:20" x14ac:dyDescent="0.25">
      <c r="A3254" s="2" t="s">
        <v>14</v>
      </c>
      <c r="B3254" s="2" t="s">
        <v>37</v>
      </c>
      <c r="C3254" s="2">
        <v>92019</v>
      </c>
      <c r="D3254" s="11">
        <v>44606</v>
      </c>
      <c r="E3254" s="2" t="s">
        <v>101</v>
      </c>
      <c r="F3254" s="2" t="s">
        <v>102</v>
      </c>
      <c r="G3254" s="2" t="s">
        <v>3937</v>
      </c>
      <c r="H3254" s="2" t="s">
        <v>41</v>
      </c>
      <c r="I3254" s="11">
        <v>43721</v>
      </c>
      <c r="J3254" s="2">
        <v>612</v>
      </c>
      <c r="K3254" s="2" t="s">
        <v>42</v>
      </c>
      <c r="L3254" s="2" t="s">
        <v>43</v>
      </c>
      <c r="M3254" s="2">
        <v>18</v>
      </c>
      <c r="N3254" s="2">
        <v>519</v>
      </c>
      <c r="O3254" s="2">
        <v>0</v>
      </c>
      <c r="P3254" s="2">
        <v>46.71</v>
      </c>
      <c r="Q3254" s="2">
        <v>46.71</v>
      </c>
      <c r="R3254" s="2">
        <v>93.42</v>
      </c>
      <c r="S3254" s="2">
        <v>0</v>
      </c>
      <c r="T3254" s="2" t="s">
        <v>44</v>
      </c>
    </row>
    <row r="3255" spans="1:20" x14ac:dyDescent="0.25">
      <c r="A3255" s="2" t="s">
        <v>14</v>
      </c>
      <c r="B3255" s="2" t="s">
        <v>37</v>
      </c>
      <c r="C3255" s="2">
        <v>92019</v>
      </c>
      <c r="D3255" s="11">
        <v>44606</v>
      </c>
      <c r="E3255" s="2" t="s">
        <v>101</v>
      </c>
      <c r="F3255" s="2" t="s">
        <v>102</v>
      </c>
      <c r="G3255" s="2" t="s">
        <v>3938</v>
      </c>
      <c r="H3255" s="2" t="s">
        <v>41</v>
      </c>
      <c r="I3255" s="11">
        <v>43721</v>
      </c>
      <c r="J3255" s="2">
        <v>2761</v>
      </c>
      <c r="K3255" s="2" t="s">
        <v>42</v>
      </c>
      <c r="L3255" s="2" t="s">
        <v>43</v>
      </c>
      <c r="M3255" s="2">
        <v>18</v>
      </c>
      <c r="N3255" s="2">
        <v>2340</v>
      </c>
      <c r="O3255" s="2">
        <v>0</v>
      </c>
      <c r="P3255" s="2">
        <v>210.6</v>
      </c>
      <c r="Q3255" s="2">
        <v>210.6</v>
      </c>
      <c r="R3255" s="2">
        <v>421.2</v>
      </c>
      <c r="S3255" s="2">
        <v>0</v>
      </c>
      <c r="T3255" s="2" t="s">
        <v>44</v>
      </c>
    </row>
    <row r="3256" spans="1:20" x14ac:dyDescent="0.25">
      <c r="A3256" s="2" t="s">
        <v>14</v>
      </c>
      <c r="B3256" s="2" t="s">
        <v>37</v>
      </c>
      <c r="C3256" s="2">
        <v>92019</v>
      </c>
      <c r="D3256" s="11">
        <v>44606</v>
      </c>
      <c r="E3256" s="2" t="s">
        <v>101</v>
      </c>
      <c r="F3256" s="2" t="s">
        <v>102</v>
      </c>
      <c r="G3256" s="2" t="s">
        <v>3939</v>
      </c>
      <c r="H3256" s="2" t="s">
        <v>41</v>
      </c>
      <c r="I3256" s="11">
        <v>43727</v>
      </c>
      <c r="J3256" s="2">
        <v>2922</v>
      </c>
      <c r="K3256" s="2" t="s">
        <v>42</v>
      </c>
      <c r="L3256" s="2" t="s">
        <v>43</v>
      </c>
      <c r="M3256" s="2">
        <v>18</v>
      </c>
      <c r="N3256" s="2">
        <v>2476.1</v>
      </c>
      <c r="O3256" s="2">
        <v>0</v>
      </c>
      <c r="P3256" s="2">
        <v>222.85</v>
      </c>
      <c r="Q3256" s="2">
        <v>222.85</v>
      </c>
      <c r="R3256" s="2">
        <v>445.7</v>
      </c>
      <c r="S3256" s="2">
        <v>0</v>
      </c>
      <c r="T3256" s="2" t="s">
        <v>44</v>
      </c>
    </row>
    <row r="3257" spans="1:20" x14ac:dyDescent="0.25">
      <c r="A3257" s="2" t="s">
        <v>14</v>
      </c>
      <c r="B3257" s="2" t="s">
        <v>37</v>
      </c>
      <c r="C3257" s="2">
        <v>92019</v>
      </c>
      <c r="D3257" s="11">
        <v>44606</v>
      </c>
      <c r="E3257" s="2" t="s">
        <v>101</v>
      </c>
      <c r="F3257" s="2" t="s">
        <v>102</v>
      </c>
      <c r="G3257" s="2" t="s">
        <v>3940</v>
      </c>
      <c r="H3257" s="2" t="s">
        <v>41</v>
      </c>
      <c r="I3257" s="11">
        <v>43729</v>
      </c>
      <c r="J3257" s="2">
        <v>6475</v>
      </c>
      <c r="K3257" s="2" t="s">
        <v>42</v>
      </c>
      <c r="L3257" s="2" t="s">
        <v>43</v>
      </c>
      <c r="M3257" s="2">
        <v>18</v>
      </c>
      <c r="N3257" s="2">
        <v>5487.3</v>
      </c>
      <c r="O3257" s="2">
        <v>0</v>
      </c>
      <c r="P3257" s="2">
        <v>493.86</v>
      </c>
      <c r="Q3257" s="2">
        <v>493.86</v>
      </c>
      <c r="R3257" s="2">
        <v>987.72</v>
      </c>
      <c r="S3257" s="2">
        <v>0</v>
      </c>
      <c r="T3257" s="2" t="s">
        <v>44</v>
      </c>
    </row>
    <row r="3258" spans="1:20" x14ac:dyDescent="0.25">
      <c r="A3258" s="2" t="s">
        <v>14</v>
      </c>
      <c r="B3258" s="2" t="s">
        <v>37</v>
      </c>
      <c r="C3258" s="2">
        <v>92019</v>
      </c>
      <c r="D3258" s="11">
        <v>44606</v>
      </c>
      <c r="E3258" s="2" t="s">
        <v>101</v>
      </c>
      <c r="F3258" s="2" t="s">
        <v>102</v>
      </c>
      <c r="G3258" s="2" t="s">
        <v>3941</v>
      </c>
      <c r="H3258" s="2" t="s">
        <v>41</v>
      </c>
      <c r="I3258" s="11">
        <v>43730</v>
      </c>
      <c r="J3258" s="2">
        <v>1468</v>
      </c>
      <c r="K3258" s="2" t="s">
        <v>42</v>
      </c>
      <c r="L3258" s="2" t="s">
        <v>43</v>
      </c>
      <c r="M3258" s="2">
        <v>18</v>
      </c>
      <c r="N3258" s="2">
        <v>1244</v>
      </c>
      <c r="O3258" s="2">
        <v>0</v>
      </c>
      <c r="P3258" s="2">
        <v>111.96</v>
      </c>
      <c r="Q3258" s="2">
        <v>111.96</v>
      </c>
      <c r="R3258" s="2">
        <v>223.92</v>
      </c>
      <c r="S3258" s="2">
        <v>0</v>
      </c>
      <c r="T3258" s="2" t="s">
        <v>44</v>
      </c>
    </row>
    <row r="3259" spans="1:20" x14ac:dyDescent="0.25">
      <c r="A3259" s="2" t="s">
        <v>14</v>
      </c>
      <c r="B3259" s="2" t="s">
        <v>37</v>
      </c>
      <c r="C3259" s="2">
        <v>92019</v>
      </c>
      <c r="D3259" s="11">
        <v>44606</v>
      </c>
      <c r="E3259" s="2" t="s">
        <v>101</v>
      </c>
      <c r="F3259" s="2" t="s">
        <v>102</v>
      </c>
      <c r="G3259" s="2" t="s">
        <v>3942</v>
      </c>
      <c r="H3259" s="2" t="s">
        <v>41</v>
      </c>
      <c r="I3259" s="11">
        <v>43732</v>
      </c>
      <c r="J3259" s="2">
        <v>69336</v>
      </c>
      <c r="K3259" s="2" t="s">
        <v>42</v>
      </c>
      <c r="L3259" s="2" t="s">
        <v>43</v>
      </c>
      <c r="M3259" s="2">
        <v>18</v>
      </c>
      <c r="N3259" s="2">
        <v>58759.4</v>
      </c>
      <c r="O3259" s="2">
        <v>0</v>
      </c>
      <c r="P3259" s="2">
        <v>5288.35</v>
      </c>
      <c r="Q3259" s="2">
        <v>5288.35</v>
      </c>
      <c r="R3259" s="2">
        <v>10576.7</v>
      </c>
      <c r="S3259" s="2">
        <v>0</v>
      </c>
      <c r="T3259" s="2" t="s">
        <v>44</v>
      </c>
    </row>
    <row r="3260" spans="1:20" x14ac:dyDescent="0.25">
      <c r="A3260" s="2" t="s">
        <v>14</v>
      </c>
      <c r="B3260" s="2" t="s">
        <v>37</v>
      </c>
      <c r="C3260" s="2">
        <v>92019</v>
      </c>
      <c r="D3260" s="11">
        <v>44606</v>
      </c>
      <c r="E3260" s="2" t="s">
        <v>101</v>
      </c>
      <c r="F3260" s="2" t="s">
        <v>102</v>
      </c>
      <c r="G3260" s="2" t="s">
        <v>3315</v>
      </c>
      <c r="H3260" s="2" t="s">
        <v>41</v>
      </c>
      <c r="I3260" s="11">
        <v>43732</v>
      </c>
      <c r="J3260" s="2">
        <v>58639</v>
      </c>
      <c r="K3260" s="2" t="s">
        <v>42</v>
      </c>
      <c r="L3260" s="2" t="s">
        <v>43</v>
      </c>
      <c r="M3260" s="2">
        <v>18</v>
      </c>
      <c r="N3260" s="2">
        <v>49694</v>
      </c>
      <c r="O3260" s="2">
        <v>0</v>
      </c>
      <c r="P3260" s="2">
        <v>4472.46</v>
      </c>
      <c r="Q3260" s="2">
        <v>4472.46</v>
      </c>
      <c r="R3260" s="2">
        <v>8944.92</v>
      </c>
      <c r="S3260" s="2">
        <v>0</v>
      </c>
      <c r="T3260" s="2" t="s">
        <v>44</v>
      </c>
    </row>
    <row r="3261" spans="1:20" x14ac:dyDescent="0.25">
      <c r="A3261" s="2" t="s">
        <v>14</v>
      </c>
      <c r="B3261" s="2" t="s">
        <v>37</v>
      </c>
      <c r="C3261" s="2">
        <v>92019</v>
      </c>
      <c r="D3261" s="11">
        <v>44606</v>
      </c>
      <c r="E3261" s="2" t="s">
        <v>101</v>
      </c>
      <c r="F3261" s="2" t="s">
        <v>102</v>
      </c>
      <c r="G3261" s="2" t="s">
        <v>3943</v>
      </c>
      <c r="H3261" s="2" t="s">
        <v>41</v>
      </c>
      <c r="I3261" s="11">
        <v>43732</v>
      </c>
      <c r="J3261" s="2">
        <v>3774</v>
      </c>
      <c r="K3261" s="2" t="s">
        <v>42</v>
      </c>
      <c r="L3261" s="2" t="s">
        <v>43</v>
      </c>
      <c r="M3261" s="2">
        <v>18</v>
      </c>
      <c r="N3261" s="2">
        <v>3198.3</v>
      </c>
      <c r="O3261" s="2">
        <v>0</v>
      </c>
      <c r="P3261" s="2">
        <v>287.85000000000002</v>
      </c>
      <c r="Q3261" s="2">
        <v>287.85000000000002</v>
      </c>
      <c r="R3261" s="2">
        <v>575.70000000000005</v>
      </c>
      <c r="S3261" s="2">
        <v>0</v>
      </c>
      <c r="T3261" s="2" t="s">
        <v>44</v>
      </c>
    </row>
    <row r="3262" spans="1:20" x14ac:dyDescent="0.25">
      <c r="A3262" s="2" t="s">
        <v>14</v>
      </c>
      <c r="B3262" s="2" t="s">
        <v>37</v>
      </c>
      <c r="C3262" s="2">
        <v>92019</v>
      </c>
      <c r="D3262" s="11">
        <v>44606</v>
      </c>
      <c r="E3262" s="2" t="s">
        <v>101</v>
      </c>
      <c r="F3262" s="2" t="s">
        <v>102</v>
      </c>
      <c r="G3262" s="2" t="s">
        <v>3944</v>
      </c>
      <c r="H3262" s="2" t="s">
        <v>41</v>
      </c>
      <c r="I3262" s="11">
        <v>43733</v>
      </c>
      <c r="J3262" s="2">
        <v>1547</v>
      </c>
      <c r="K3262" s="2" t="s">
        <v>42</v>
      </c>
      <c r="L3262" s="2" t="s">
        <v>43</v>
      </c>
      <c r="M3262" s="2">
        <v>18</v>
      </c>
      <c r="N3262" s="2">
        <v>1310.75</v>
      </c>
      <c r="O3262" s="2">
        <v>0</v>
      </c>
      <c r="P3262" s="2">
        <v>117.97</v>
      </c>
      <c r="Q3262" s="2">
        <v>117.97</v>
      </c>
      <c r="R3262" s="2">
        <v>235.94</v>
      </c>
      <c r="S3262" s="2">
        <v>0</v>
      </c>
      <c r="T3262" s="2" t="s">
        <v>44</v>
      </c>
    </row>
    <row r="3263" spans="1:20" x14ac:dyDescent="0.25">
      <c r="A3263" s="2" t="s">
        <v>14</v>
      </c>
      <c r="B3263" s="2" t="s">
        <v>37</v>
      </c>
      <c r="C3263" s="2">
        <v>92019</v>
      </c>
      <c r="D3263" s="11">
        <v>44606</v>
      </c>
      <c r="E3263" s="2" t="s">
        <v>101</v>
      </c>
      <c r="F3263" s="2" t="s">
        <v>102</v>
      </c>
      <c r="G3263" s="2" t="s">
        <v>3945</v>
      </c>
      <c r="H3263" s="2" t="s">
        <v>41</v>
      </c>
      <c r="I3263" s="11">
        <v>43733</v>
      </c>
      <c r="J3263" s="2">
        <v>1222</v>
      </c>
      <c r="K3263" s="2" t="s">
        <v>42</v>
      </c>
      <c r="L3263" s="2" t="s">
        <v>43</v>
      </c>
      <c r="M3263" s="2">
        <v>18</v>
      </c>
      <c r="N3263" s="2">
        <v>1036</v>
      </c>
      <c r="O3263" s="2">
        <v>0</v>
      </c>
      <c r="P3263" s="2">
        <v>93.24</v>
      </c>
      <c r="Q3263" s="2">
        <v>93.24</v>
      </c>
      <c r="R3263" s="2">
        <v>186.48</v>
      </c>
      <c r="S3263" s="2">
        <v>0</v>
      </c>
      <c r="T3263" s="2" t="s">
        <v>44</v>
      </c>
    </row>
    <row r="3264" spans="1:20" x14ac:dyDescent="0.25">
      <c r="A3264" s="2" t="s">
        <v>14</v>
      </c>
      <c r="B3264" s="2" t="s">
        <v>37</v>
      </c>
      <c r="C3264" s="2">
        <v>92019</v>
      </c>
      <c r="D3264" s="11">
        <v>44606</v>
      </c>
      <c r="E3264" s="2" t="s">
        <v>101</v>
      </c>
      <c r="F3264" s="2" t="s">
        <v>102</v>
      </c>
      <c r="G3264" s="2" t="s">
        <v>3946</v>
      </c>
      <c r="H3264" s="2" t="s">
        <v>41</v>
      </c>
      <c r="I3264" s="11">
        <v>43735</v>
      </c>
      <c r="J3264" s="2">
        <v>2565</v>
      </c>
      <c r="K3264" s="2" t="s">
        <v>42</v>
      </c>
      <c r="L3264" s="2" t="s">
        <v>43</v>
      </c>
      <c r="M3264" s="2">
        <v>18</v>
      </c>
      <c r="N3264" s="2">
        <v>1974</v>
      </c>
      <c r="O3264" s="2">
        <v>0</v>
      </c>
      <c r="P3264" s="2">
        <v>177.66</v>
      </c>
      <c r="Q3264" s="2">
        <v>177.66</v>
      </c>
      <c r="R3264" s="2">
        <v>355.32</v>
      </c>
      <c r="S3264" s="2">
        <v>0</v>
      </c>
      <c r="T3264" s="2" t="s">
        <v>44</v>
      </c>
    </row>
    <row r="3265" spans="1:20" x14ac:dyDescent="0.25">
      <c r="A3265" s="2" t="s">
        <v>14</v>
      </c>
      <c r="B3265" s="2" t="s">
        <v>37</v>
      </c>
      <c r="C3265" s="2">
        <v>92019</v>
      </c>
      <c r="D3265" s="11">
        <v>44606</v>
      </c>
      <c r="E3265" s="2" t="s">
        <v>101</v>
      </c>
      <c r="F3265" s="2" t="s">
        <v>102</v>
      </c>
      <c r="G3265" s="2" t="s">
        <v>3946</v>
      </c>
      <c r="H3265" s="2" t="s">
        <v>41</v>
      </c>
      <c r="I3265" s="11">
        <v>43735</v>
      </c>
      <c r="J3265" s="2">
        <v>2565</v>
      </c>
      <c r="K3265" s="2" t="s">
        <v>42</v>
      </c>
      <c r="L3265" s="2" t="s">
        <v>43</v>
      </c>
      <c r="M3265" s="2">
        <v>12</v>
      </c>
      <c r="N3265" s="2">
        <v>210</v>
      </c>
      <c r="O3265" s="2">
        <v>0</v>
      </c>
      <c r="P3265" s="2">
        <v>12.6</v>
      </c>
      <c r="Q3265" s="2">
        <v>12.6</v>
      </c>
      <c r="R3265" s="2">
        <v>25.2</v>
      </c>
      <c r="S3265" s="2">
        <v>0</v>
      </c>
      <c r="T3265" s="2" t="s">
        <v>44</v>
      </c>
    </row>
    <row r="3266" spans="1:20" x14ac:dyDescent="0.25">
      <c r="A3266" s="2" t="s">
        <v>14</v>
      </c>
      <c r="B3266" s="2" t="s">
        <v>37</v>
      </c>
      <c r="C3266" s="2">
        <v>92019</v>
      </c>
      <c r="D3266" s="11">
        <v>44606</v>
      </c>
      <c r="E3266" s="2" t="s">
        <v>101</v>
      </c>
      <c r="F3266" s="2" t="s">
        <v>102</v>
      </c>
      <c r="G3266" s="2" t="s">
        <v>3947</v>
      </c>
      <c r="H3266" s="2" t="s">
        <v>41</v>
      </c>
      <c r="I3266" s="11">
        <v>43735</v>
      </c>
      <c r="J3266" s="2">
        <v>13622.59</v>
      </c>
      <c r="K3266" s="2" t="s">
        <v>42</v>
      </c>
      <c r="L3266" s="2" t="s">
        <v>43</v>
      </c>
      <c r="M3266" s="2">
        <v>18</v>
      </c>
      <c r="N3266" s="2">
        <v>11544.51</v>
      </c>
      <c r="O3266" s="2">
        <v>0</v>
      </c>
      <c r="P3266" s="2">
        <v>1039.02</v>
      </c>
      <c r="Q3266" s="2">
        <v>1039.02</v>
      </c>
      <c r="R3266" s="2">
        <v>2078.04</v>
      </c>
      <c r="S3266" s="2">
        <v>0</v>
      </c>
      <c r="T3266" s="2" t="s">
        <v>44</v>
      </c>
    </row>
    <row r="3267" spans="1:20" x14ac:dyDescent="0.25">
      <c r="A3267" s="2" t="s">
        <v>14</v>
      </c>
      <c r="B3267" s="2" t="s">
        <v>37</v>
      </c>
      <c r="C3267" s="2">
        <v>92019</v>
      </c>
      <c r="D3267" s="11">
        <v>44606</v>
      </c>
      <c r="E3267" s="2" t="s">
        <v>101</v>
      </c>
      <c r="F3267" s="2" t="s">
        <v>102</v>
      </c>
      <c r="G3267" s="2" t="s">
        <v>3948</v>
      </c>
      <c r="H3267" s="2" t="s">
        <v>41</v>
      </c>
      <c r="I3267" s="11">
        <v>43736</v>
      </c>
      <c r="J3267" s="2">
        <v>27875</v>
      </c>
      <c r="K3267" s="2" t="s">
        <v>42</v>
      </c>
      <c r="L3267" s="2" t="s">
        <v>43</v>
      </c>
      <c r="M3267" s="2">
        <v>18</v>
      </c>
      <c r="N3267" s="2">
        <v>23622.5</v>
      </c>
      <c r="O3267" s="2">
        <v>0</v>
      </c>
      <c r="P3267" s="2">
        <v>2126.0300000000002</v>
      </c>
      <c r="Q3267" s="2">
        <v>2126.0300000000002</v>
      </c>
      <c r="R3267" s="2">
        <v>4252.0600000000004</v>
      </c>
      <c r="S3267" s="2">
        <v>0</v>
      </c>
      <c r="T3267" s="2" t="s">
        <v>44</v>
      </c>
    </row>
    <row r="3268" spans="1:20" x14ac:dyDescent="0.25">
      <c r="A3268" s="2" t="s">
        <v>14</v>
      </c>
      <c r="B3268" s="2" t="s">
        <v>37</v>
      </c>
      <c r="C3268" s="2">
        <v>92019</v>
      </c>
      <c r="D3268" s="11">
        <v>44606</v>
      </c>
      <c r="E3268" s="2" t="s">
        <v>101</v>
      </c>
      <c r="F3268" s="2" t="s">
        <v>102</v>
      </c>
      <c r="G3268" s="2" t="s">
        <v>3949</v>
      </c>
      <c r="H3268" s="2" t="s">
        <v>41</v>
      </c>
      <c r="I3268" s="11">
        <v>43738</v>
      </c>
      <c r="J3268" s="2">
        <v>1923</v>
      </c>
      <c r="K3268" s="2" t="s">
        <v>42</v>
      </c>
      <c r="L3268" s="2" t="s">
        <v>43</v>
      </c>
      <c r="M3268" s="2">
        <v>18</v>
      </c>
      <c r="N3268" s="2">
        <v>1630</v>
      </c>
      <c r="O3268" s="2">
        <v>0</v>
      </c>
      <c r="P3268" s="2">
        <v>146.69999999999999</v>
      </c>
      <c r="Q3268" s="2">
        <v>146.69999999999999</v>
      </c>
      <c r="R3268" s="2">
        <v>293.39999999999998</v>
      </c>
      <c r="S3268" s="2">
        <v>0</v>
      </c>
      <c r="T3268" s="2" t="s">
        <v>44</v>
      </c>
    </row>
    <row r="3269" spans="1:20" x14ac:dyDescent="0.25">
      <c r="A3269" s="2" t="s">
        <v>14</v>
      </c>
      <c r="B3269" s="2" t="s">
        <v>37</v>
      </c>
      <c r="C3269" s="2">
        <v>92019</v>
      </c>
      <c r="D3269" s="11">
        <v>44606</v>
      </c>
      <c r="E3269" s="2" t="s">
        <v>124</v>
      </c>
      <c r="F3269" s="2" t="s">
        <v>125</v>
      </c>
      <c r="G3269" s="2" t="s">
        <v>3950</v>
      </c>
      <c r="H3269" s="2" t="s">
        <v>41</v>
      </c>
      <c r="I3269" s="11">
        <v>43712</v>
      </c>
      <c r="J3269" s="2">
        <v>7017</v>
      </c>
      <c r="K3269" s="2" t="s">
        <v>42</v>
      </c>
      <c r="L3269" s="2" t="s">
        <v>43</v>
      </c>
      <c r="M3269" s="2">
        <v>18</v>
      </c>
      <c r="N3269" s="2">
        <v>5946.78</v>
      </c>
      <c r="O3269" s="2">
        <v>0</v>
      </c>
      <c r="P3269" s="2">
        <v>535.21</v>
      </c>
      <c r="Q3269" s="2">
        <v>535.21</v>
      </c>
      <c r="R3269" s="2">
        <v>1070.42</v>
      </c>
      <c r="S3269" s="2">
        <v>0</v>
      </c>
      <c r="T3269" s="2" t="s">
        <v>44</v>
      </c>
    </row>
    <row r="3270" spans="1:20" x14ac:dyDescent="0.25">
      <c r="A3270" s="2" t="s">
        <v>14</v>
      </c>
      <c r="B3270" s="2" t="s">
        <v>37</v>
      </c>
      <c r="C3270" s="2">
        <v>92019</v>
      </c>
      <c r="D3270" s="11">
        <v>44606</v>
      </c>
      <c r="E3270" s="2" t="s">
        <v>124</v>
      </c>
      <c r="F3270" s="2" t="s">
        <v>125</v>
      </c>
      <c r="G3270" s="2" t="s">
        <v>3951</v>
      </c>
      <c r="H3270" s="2" t="s">
        <v>41</v>
      </c>
      <c r="I3270" s="11">
        <v>43712</v>
      </c>
      <c r="J3270" s="2">
        <v>10429</v>
      </c>
      <c r="K3270" s="2" t="s">
        <v>42</v>
      </c>
      <c r="L3270" s="2" t="s">
        <v>43</v>
      </c>
      <c r="M3270" s="2">
        <v>18</v>
      </c>
      <c r="N3270" s="2">
        <v>8838.4599999999991</v>
      </c>
      <c r="O3270" s="2">
        <v>0</v>
      </c>
      <c r="P3270" s="2">
        <v>795.46</v>
      </c>
      <c r="Q3270" s="2">
        <v>795.46</v>
      </c>
      <c r="R3270" s="2">
        <v>1590.92</v>
      </c>
      <c r="S3270" s="2">
        <v>0</v>
      </c>
      <c r="T3270" s="2" t="s">
        <v>44</v>
      </c>
    </row>
    <row r="3271" spans="1:20" x14ac:dyDescent="0.25">
      <c r="A3271" s="2" t="s">
        <v>14</v>
      </c>
      <c r="B3271" s="2" t="s">
        <v>37</v>
      </c>
      <c r="C3271" s="2">
        <v>92019</v>
      </c>
      <c r="D3271" s="11">
        <v>44606</v>
      </c>
      <c r="E3271" s="2" t="s">
        <v>124</v>
      </c>
      <c r="F3271" s="2" t="s">
        <v>125</v>
      </c>
      <c r="G3271" s="2" t="s">
        <v>3952</v>
      </c>
      <c r="H3271" s="2" t="s">
        <v>41</v>
      </c>
      <c r="I3271" s="11">
        <v>43712</v>
      </c>
      <c r="J3271" s="2">
        <v>3540</v>
      </c>
      <c r="K3271" s="2" t="s">
        <v>42</v>
      </c>
      <c r="L3271" s="2" t="s">
        <v>43</v>
      </c>
      <c r="M3271" s="2">
        <v>18</v>
      </c>
      <c r="N3271" s="2">
        <v>3000</v>
      </c>
      <c r="O3271" s="2">
        <v>0</v>
      </c>
      <c r="P3271" s="2">
        <v>270</v>
      </c>
      <c r="Q3271" s="2">
        <v>270</v>
      </c>
      <c r="R3271" s="2">
        <v>540</v>
      </c>
      <c r="S3271" s="2">
        <v>0</v>
      </c>
      <c r="T3271" s="2" t="s">
        <v>44</v>
      </c>
    </row>
    <row r="3272" spans="1:20" x14ac:dyDescent="0.25">
      <c r="A3272" s="2" t="s">
        <v>14</v>
      </c>
      <c r="B3272" s="2" t="s">
        <v>37</v>
      </c>
      <c r="C3272" s="2">
        <v>92019</v>
      </c>
      <c r="D3272" s="11">
        <v>44606</v>
      </c>
      <c r="E3272" s="2" t="s">
        <v>124</v>
      </c>
      <c r="F3272" s="2" t="s">
        <v>125</v>
      </c>
      <c r="G3272" s="2" t="s">
        <v>3953</v>
      </c>
      <c r="H3272" s="2" t="s">
        <v>41</v>
      </c>
      <c r="I3272" s="11">
        <v>43719</v>
      </c>
      <c r="J3272" s="2">
        <v>2180</v>
      </c>
      <c r="K3272" s="2" t="s">
        <v>42</v>
      </c>
      <c r="L3272" s="2" t="s">
        <v>43</v>
      </c>
      <c r="M3272" s="2">
        <v>18</v>
      </c>
      <c r="N3272" s="2">
        <v>1847.75</v>
      </c>
      <c r="O3272" s="2">
        <v>0</v>
      </c>
      <c r="P3272" s="2">
        <v>166.3</v>
      </c>
      <c r="Q3272" s="2">
        <v>166.3</v>
      </c>
      <c r="R3272" s="2">
        <v>332.6</v>
      </c>
      <c r="S3272" s="2">
        <v>0</v>
      </c>
      <c r="T3272" s="2" t="s">
        <v>44</v>
      </c>
    </row>
    <row r="3273" spans="1:20" x14ac:dyDescent="0.25">
      <c r="A3273" s="2" t="s">
        <v>14</v>
      </c>
      <c r="B3273" s="2" t="s">
        <v>37</v>
      </c>
      <c r="C3273" s="2">
        <v>92019</v>
      </c>
      <c r="D3273" s="11">
        <v>44606</v>
      </c>
      <c r="E3273" s="2" t="s">
        <v>124</v>
      </c>
      <c r="F3273" s="2" t="s">
        <v>125</v>
      </c>
      <c r="G3273" s="2" t="s">
        <v>3954</v>
      </c>
      <c r="H3273" s="2" t="s">
        <v>41</v>
      </c>
      <c r="I3273" s="11">
        <v>43721</v>
      </c>
      <c r="J3273" s="2">
        <v>10439</v>
      </c>
      <c r="K3273" s="2" t="s">
        <v>42</v>
      </c>
      <c r="L3273" s="2" t="s">
        <v>43</v>
      </c>
      <c r="M3273" s="2">
        <v>18</v>
      </c>
      <c r="N3273" s="2">
        <v>8846.2999999999993</v>
      </c>
      <c r="O3273" s="2">
        <v>0</v>
      </c>
      <c r="P3273" s="2">
        <v>796.17</v>
      </c>
      <c r="Q3273" s="2">
        <v>796.17</v>
      </c>
      <c r="R3273" s="2">
        <v>1592.34</v>
      </c>
      <c r="S3273" s="2">
        <v>0</v>
      </c>
      <c r="T3273" s="2" t="s">
        <v>44</v>
      </c>
    </row>
    <row r="3274" spans="1:20" x14ac:dyDescent="0.25">
      <c r="A3274" s="2" t="s">
        <v>14</v>
      </c>
      <c r="B3274" s="2" t="s">
        <v>37</v>
      </c>
      <c r="C3274" s="2">
        <v>92019</v>
      </c>
      <c r="D3274" s="11">
        <v>44606</v>
      </c>
      <c r="E3274" s="2" t="s">
        <v>124</v>
      </c>
      <c r="F3274" s="2" t="s">
        <v>125</v>
      </c>
      <c r="G3274" s="2" t="s">
        <v>3955</v>
      </c>
      <c r="H3274" s="2" t="s">
        <v>41</v>
      </c>
      <c r="I3274" s="11">
        <v>43721</v>
      </c>
      <c r="J3274" s="2">
        <v>3540</v>
      </c>
      <c r="K3274" s="2" t="s">
        <v>42</v>
      </c>
      <c r="L3274" s="2" t="s">
        <v>43</v>
      </c>
      <c r="M3274" s="2">
        <v>18</v>
      </c>
      <c r="N3274" s="2">
        <v>3000</v>
      </c>
      <c r="O3274" s="2">
        <v>0</v>
      </c>
      <c r="P3274" s="2">
        <v>270</v>
      </c>
      <c r="Q3274" s="2">
        <v>270</v>
      </c>
      <c r="R3274" s="2">
        <v>540</v>
      </c>
      <c r="S3274" s="2">
        <v>0</v>
      </c>
      <c r="T3274" s="2" t="s">
        <v>44</v>
      </c>
    </row>
    <row r="3275" spans="1:20" x14ac:dyDescent="0.25">
      <c r="A3275" s="2" t="s">
        <v>14</v>
      </c>
      <c r="B3275" s="2" t="s">
        <v>37</v>
      </c>
      <c r="C3275" s="2">
        <v>92019</v>
      </c>
      <c r="D3275" s="11">
        <v>44606</v>
      </c>
      <c r="E3275" s="2" t="s">
        <v>124</v>
      </c>
      <c r="F3275" s="2" t="s">
        <v>125</v>
      </c>
      <c r="G3275" s="2" t="s">
        <v>3956</v>
      </c>
      <c r="H3275" s="2" t="s">
        <v>41</v>
      </c>
      <c r="I3275" s="11">
        <v>43721</v>
      </c>
      <c r="J3275" s="2">
        <v>6901</v>
      </c>
      <c r="K3275" s="2" t="s">
        <v>42</v>
      </c>
      <c r="L3275" s="2" t="s">
        <v>43</v>
      </c>
      <c r="M3275" s="2">
        <v>18</v>
      </c>
      <c r="N3275" s="2">
        <v>5848.46</v>
      </c>
      <c r="O3275" s="2">
        <v>0</v>
      </c>
      <c r="P3275" s="2">
        <v>526.36</v>
      </c>
      <c r="Q3275" s="2">
        <v>526.36</v>
      </c>
      <c r="R3275" s="2">
        <v>1052.72</v>
      </c>
      <c r="S3275" s="2">
        <v>0</v>
      </c>
      <c r="T3275" s="2" t="s">
        <v>44</v>
      </c>
    </row>
    <row r="3276" spans="1:20" x14ac:dyDescent="0.25">
      <c r="A3276" s="2" t="s">
        <v>14</v>
      </c>
      <c r="B3276" s="2" t="s">
        <v>37</v>
      </c>
      <c r="C3276" s="2">
        <v>92019</v>
      </c>
      <c r="D3276" s="11">
        <v>44606</v>
      </c>
      <c r="E3276" s="2" t="s">
        <v>124</v>
      </c>
      <c r="F3276" s="2" t="s">
        <v>125</v>
      </c>
      <c r="G3276" s="2" t="s">
        <v>3957</v>
      </c>
      <c r="H3276" s="2" t="s">
        <v>41</v>
      </c>
      <c r="I3276" s="11">
        <v>43726</v>
      </c>
      <c r="J3276" s="2">
        <v>6899</v>
      </c>
      <c r="K3276" s="2" t="s">
        <v>42</v>
      </c>
      <c r="L3276" s="2" t="s">
        <v>43</v>
      </c>
      <c r="M3276" s="2">
        <v>18</v>
      </c>
      <c r="N3276" s="2">
        <v>5846.3</v>
      </c>
      <c r="O3276" s="2">
        <v>0</v>
      </c>
      <c r="P3276" s="2">
        <v>526.16999999999996</v>
      </c>
      <c r="Q3276" s="2">
        <v>526.16999999999996</v>
      </c>
      <c r="R3276" s="2">
        <v>1052.3399999999999</v>
      </c>
      <c r="S3276" s="2">
        <v>0</v>
      </c>
      <c r="T3276" s="2" t="s">
        <v>44</v>
      </c>
    </row>
    <row r="3277" spans="1:20" x14ac:dyDescent="0.25">
      <c r="A3277" s="2" t="s">
        <v>14</v>
      </c>
      <c r="B3277" s="2" t="s">
        <v>37</v>
      </c>
      <c r="C3277" s="2">
        <v>92019</v>
      </c>
      <c r="D3277" s="11">
        <v>44606</v>
      </c>
      <c r="E3277" s="2" t="s">
        <v>124</v>
      </c>
      <c r="F3277" s="2" t="s">
        <v>125</v>
      </c>
      <c r="G3277" s="2" t="s">
        <v>3958</v>
      </c>
      <c r="H3277" s="2" t="s">
        <v>41</v>
      </c>
      <c r="I3277" s="11">
        <v>43733</v>
      </c>
      <c r="J3277" s="2">
        <v>10434</v>
      </c>
      <c r="K3277" s="2" t="s">
        <v>42</v>
      </c>
      <c r="L3277" s="2" t="s">
        <v>43</v>
      </c>
      <c r="M3277" s="2">
        <v>18</v>
      </c>
      <c r="N3277" s="2">
        <v>8842.2199999999993</v>
      </c>
      <c r="O3277" s="2">
        <v>0</v>
      </c>
      <c r="P3277" s="2">
        <v>795.8</v>
      </c>
      <c r="Q3277" s="2">
        <v>795.8</v>
      </c>
      <c r="R3277" s="2">
        <v>1591.6</v>
      </c>
      <c r="S3277" s="2">
        <v>0</v>
      </c>
      <c r="T3277" s="2" t="s">
        <v>44</v>
      </c>
    </row>
    <row r="3278" spans="1:20" x14ac:dyDescent="0.25">
      <c r="A3278" s="2" t="s">
        <v>14</v>
      </c>
      <c r="B3278" s="2" t="s">
        <v>37</v>
      </c>
      <c r="C3278" s="2">
        <v>92019</v>
      </c>
      <c r="D3278" s="11">
        <v>44606</v>
      </c>
      <c r="E3278" s="2" t="s">
        <v>124</v>
      </c>
      <c r="F3278" s="2" t="s">
        <v>125</v>
      </c>
      <c r="G3278" s="2" t="s">
        <v>3959</v>
      </c>
      <c r="H3278" s="2" t="s">
        <v>41</v>
      </c>
      <c r="I3278" s="11">
        <v>43733</v>
      </c>
      <c r="J3278" s="2">
        <v>3540</v>
      </c>
      <c r="K3278" s="2" t="s">
        <v>42</v>
      </c>
      <c r="L3278" s="2" t="s">
        <v>43</v>
      </c>
      <c r="M3278" s="2">
        <v>18</v>
      </c>
      <c r="N3278" s="2">
        <v>3000</v>
      </c>
      <c r="O3278" s="2">
        <v>0</v>
      </c>
      <c r="P3278" s="2">
        <v>270</v>
      </c>
      <c r="Q3278" s="2">
        <v>270</v>
      </c>
      <c r="R3278" s="2">
        <v>540</v>
      </c>
      <c r="S3278" s="2">
        <v>0</v>
      </c>
      <c r="T3278" s="2" t="s">
        <v>44</v>
      </c>
    </row>
    <row r="3279" spans="1:20" x14ac:dyDescent="0.25">
      <c r="A3279" s="2" t="s">
        <v>14</v>
      </c>
      <c r="B3279" s="2" t="s">
        <v>37</v>
      </c>
      <c r="C3279" s="2">
        <v>92019</v>
      </c>
      <c r="D3279" s="11">
        <v>44606</v>
      </c>
      <c r="E3279" s="2" t="s">
        <v>124</v>
      </c>
      <c r="F3279" s="2" t="s">
        <v>125</v>
      </c>
      <c r="G3279" s="2" t="s">
        <v>3960</v>
      </c>
      <c r="H3279" s="2" t="s">
        <v>41</v>
      </c>
      <c r="I3279" s="11">
        <v>43733</v>
      </c>
      <c r="J3279" s="2">
        <v>3540</v>
      </c>
      <c r="K3279" s="2" t="s">
        <v>42</v>
      </c>
      <c r="L3279" s="2" t="s">
        <v>43</v>
      </c>
      <c r="M3279" s="2">
        <v>18</v>
      </c>
      <c r="N3279" s="2">
        <v>3000</v>
      </c>
      <c r="O3279" s="2">
        <v>0</v>
      </c>
      <c r="P3279" s="2">
        <v>270</v>
      </c>
      <c r="Q3279" s="2">
        <v>270</v>
      </c>
      <c r="R3279" s="2">
        <v>540</v>
      </c>
      <c r="S3279" s="2">
        <v>0</v>
      </c>
      <c r="T3279" s="2" t="s">
        <v>44</v>
      </c>
    </row>
    <row r="3280" spans="1:20" x14ac:dyDescent="0.25">
      <c r="A3280" s="2" t="s">
        <v>14</v>
      </c>
      <c r="B3280" s="2" t="s">
        <v>37</v>
      </c>
      <c r="C3280" s="2">
        <v>92019</v>
      </c>
      <c r="D3280" s="11">
        <v>44606</v>
      </c>
      <c r="E3280" s="2" t="s">
        <v>124</v>
      </c>
      <c r="F3280" s="2" t="s">
        <v>125</v>
      </c>
      <c r="G3280" s="2" t="s">
        <v>3961</v>
      </c>
      <c r="H3280" s="2" t="s">
        <v>41</v>
      </c>
      <c r="I3280" s="11">
        <v>43733</v>
      </c>
      <c r="J3280" s="2">
        <v>13089</v>
      </c>
      <c r="K3280" s="2" t="s">
        <v>42</v>
      </c>
      <c r="L3280" s="2" t="s">
        <v>43</v>
      </c>
      <c r="M3280" s="2">
        <v>18</v>
      </c>
      <c r="N3280" s="2">
        <v>11092.22</v>
      </c>
      <c r="O3280" s="2">
        <v>0</v>
      </c>
      <c r="P3280" s="2">
        <v>998.3</v>
      </c>
      <c r="Q3280" s="2">
        <v>998.3</v>
      </c>
      <c r="R3280" s="2">
        <v>1996.6</v>
      </c>
      <c r="S3280" s="2">
        <v>0</v>
      </c>
      <c r="T3280" s="2" t="s">
        <v>44</v>
      </c>
    </row>
    <row r="3281" spans="1:20" x14ac:dyDescent="0.25">
      <c r="A3281" s="2" t="s">
        <v>14</v>
      </c>
      <c r="B3281" s="2" t="s">
        <v>37</v>
      </c>
      <c r="C3281" s="2">
        <v>92019</v>
      </c>
      <c r="D3281" s="11">
        <v>44606</v>
      </c>
      <c r="E3281" s="2" t="s">
        <v>124</v>
      </c>
      <c r="F3281" s="2" t="s">
        <v>125</v>
      </c>
      <c r="G3281" s="2" t="s">
        <v>3962</v>
      </c>
      <c r="H3281" s="2" t="s">
        <v>41</v>
      </c>
      <c r="I3281" s="11">
        <v>43733</v>
      </c>
      <c r="J3281" s="2">
        <v>3540</v>
      </c>
      <c r="K3281" s="2" t="s">
        <v>42</v>
      </c>
      <c r="L3281" s="2" t="s">
        <v>43</v>
      </c>
      <c r="M3281" s="2">
        <v>18</v>
      </c>
      <c r="N3281" s="2">
        <v>3000</v>
      </c>
      <c r="O3281" s="2">
        <v>0</v>
      </c>
      <c r="P3281" s="2">
        <v>270</v>
      </c>
      <c r="Q3281" s="2">
        <v>270</v>
      </c>
      <c r="R3281" s="2">
        <v>540</v>
      </c>
      <c r="S3281" s="2">
        <v>0</v>
      </c>
      <c r="T3281" s="2" t="s">
        <v>44</v>
      </c>
    </row>
    <row r="3282" spans="1:20" x14ac:dyDescent="0.25">
      <c r="A3282" s="2" t="s">
        <v>14</v>
      </c>
      <c r="B3282" s="2" t="s">
        <v>37</v>
      </c>
      <c r="C3282" s="2">
        <v>92019</v>
      </c>
      <c r="D3282" s="11">
        <v>44606</v>
      </c>
      <c r="E3282" s="2" t="s">
        <v>124</v>
      </c>
      <c r="F3282" s="2" t="s">
        <v>125</v>
      </c>
      <c r="G3282" s="2" t="s">
        <v>3963</v>
      </c>
      <c r="H3282" s="2" t="s">
        <v>41</v>
      </c>
      <c r="I3282" s="11">
        <v>43738</v>
      </c>
      <c r="J3282" s="2">
        <v>6894</v>
      </c>
      <c r="K3282" s="2" t="s">
        <v>42</v>
      </c>
      <c r="L3282" s="2" t="s">
        <v>43</v>
      </c>
      <c r="M3282" s="2">
        <v>18</v>
      </c>
      <c r="N3282" s="2">
        <v>5842.22</v>
      </c>
      <c r="O3282" s="2">
        <v>0</v>
      </c>
      <c r="P3282" s="2">
        <v>525.79999999999995</v>
      </c>
      <c r="Q3282" s="2">
        <v>525.79999999999995</v>
      </c>
      <c r="R3282" s="2">
        <v>1051.5999999999999</v>
      </c>
      <c r="S3282" s="2">
        <v>0</v>
      </c>
      <c r="T3282" s="2" t="s">
        <v>44</v>
      </c>
    </row>
    <row r="3283" spans="1:20" x14ac:dyDescent="0.25">
      <c r="A3283" s="2" t="s">
        <v>14</v>
      </c>
      <c r="B3283" s="2" t="s">
        <v>37</v>
      </c>
      <c r="C3283" s="2">
        <v>92019</v>
      </c>
      <c r="D3283" s="11">
        <v>44606</v>
      </c>
      <c r="E3283" s="2" t="s">
        <v>124</v>
      </c>
      <c r="F3283" s="2" t="s">
        <v>125</v>
      </c>
      <c r="G3283" s="2" t="s">
        <v>3964</v>
      </c>
      <c r="H3283" s="2" t="s">
        <v>41</v>
      </c>
      <c r="I3283" s="11">
        <v>43738</v>
      </c>
      <c r="J3283" s="2">
        <v>6894</v>
      </c>
      <c r="K3283" s="2" t="s">
        <v>42</v>
      </c>
      <c r="L3283" s="2" t="s">
        <v>43</v>
      </c>
      <c r="M3283" s="2">
        <v>18</v>
      </c>
      <c r="N3283" s="2">
        <v>5842.22</v>
      </c>
      <c r="O3283" s="2">
        <v>0</v>
      </c>
      <c r="P3283" s="2">
        <v>525.79999999999995</v>
      </c>
      <c r="Q3283" s="2">
        <v>525.79999999999995</v>
      </c>
      <c r="R3283" s="2">
        <v>1051.5999999999999</v>
      </c>
      <c r="S3283" s="2">
        <v>0</v>
      </c>
      <c r="T3283" s="2" t="s">
        <v>44</v>
      </c>
    </row>
    <row r="3284" spans="1:20" x14ac:dyDescent="0.25">
      <c r="A3284" s="2" t="s">
        <v>14</v>
      </c>
      <c r="B3284" s="2" t="s">
        <v>37</v>
      </c>
      <c r="C3284" s="2">
        <v>92019</v>
      </c>
      <c r="D3284" s="11">
        <v>44606</v>
      </c>
      <c r="E3284" s="2" t="s">
        <v>790</v>
      </c>
      <c r="F3284" s="2" t="s">
        <v>791</v>
      </c>
      <c r="G3284" s="2" t="s">
        <v>3965</v>
      </c>
      <c r="H3284" s="2" t="s">
        <v>41</v>
      </c>
      <c r="I3284" s="11">
        <v>43718</v>
      </c>
      <c r="J3284" s="2">
        <v>38350</v>
      </c>
      <c r="K3284" s="2" t="s">
        <v>42</v>
      </c>
      <c r="L3284" s="2" t="s">
        <v>43</v>
      </c>
      <c r="M3284" s="2">
        <v>18</v>
      </c>
      <c r="N3284" s="2">
        <v>32500</v>
      </c>
      <c r="O3284" s="2">
        <v>0</v>
      </c>
      <c r="P3284" s="2">
        <v>2925</v>
      </c>
      <c r="Q3284" s="2">
        <v>2925</v>
      </c>
      <c r="R3284" s="2">
        <v>5850</v>
      </c>
      <c r="S3284" s="2">
        <v>0</v>
      </c>
      <c r="T3284" s="2" t="s">
        <v>44</v>
      </c>
    </row>
    <row r="3285" spans="1:20" x14ac:dyDescent="0.25">
      <c r="A3285" s="2" t="s">
        <v>14</v>
      </c>
      <c r="B3285" s="2" t="s">
        <v>37</v>
      </c>
      <c r="C3285" s="2">
        <v>92019</v>
      </c>
      <c r="D3285" s="11">
        <v>44606</v>
      </c>
      <c r="E3285" s="2" t="s">
        <v>790</v>
      </c>
      <c r="F3285" s="2" t="s">
        <v>791</v>
      </c>
      <c r="G3285" s="2" t="s">
        <v>3966</v>
      </c>
      <c r="H3285" s="2" t="s">
        <v>41</v>
      </c>
      <c r="I3285" s="11">
        <v>43719</v>
      </c>
      <c r="J3285" s="2">
        <v>8142</v>
      </c>
      <c r="K3285" s="2" t="s">
        <v>42</v>
      </c>
      <c r="L3285" s="2" t="s">
        <v>43</v>
      </c>
      <c r="M3285" s="2">
        <v>18</v>
      </c>
      <c r="N3285" s="2">
        <v>6900</v>
      </c>
      <c r="O3285" s="2">
        <v>0</v>
      </c>
      <c r="P3285" s="2">
        <v>621</v>
      </c>
      <c r="Q3285" s="2">
        <v>621</v>
      </c>
      <c r="R3285" s="2">
        <v>1242</v>
      </c>
      <c r="S3285" s="2">
        <v>0</v>
      </c>
      <c r="T3285" s="2" t="s">
        <v>44</v>
      </c>
    </row>
    <row r="3286" spans="1:20" x14ac:dyDescent="0.25">
      <c r="A3286" s="2" t="s">
        <v>14</v>
      </c>
      <c r="B3286" s="2" t="s">
        <v>37</v>
      </c>
      <c r="C3286" s="2">
        <v>92019</v>
      </c>
      <c r="D3286" s="11">
        <v>44606</v>
      </c>
      <c r="E3286" s="2" t="s">
        <v>795</v>
      </c>
      <c r="F3286" s="2" t="s">
        <v>796</v>
      </c>
      <c r="G3286" s="2" t="s">
        <v>3967</v>
      </c>
      <c r="H3286" s="2" t="s">
        <v>41</v>
      </c>
      <c r="I3286" s="11">
        <v>43721</v>
      </c>
      <c r="J3286" s="2">
        <v>5192</v>
      </c>
      <c r="K3286" s="2" t="s">
        <v>42</v>
      </c>
      <c r="L3286" s="2" t="s">
        <v>43</v>
      </c>
      <c r="M3286" s="2">
        <v>18</v>
      </c>
      <c r="N3286" s="2">
        <v>4400</v>
      </c>
      <c r="O3286" s="2">
        <v>0</v>
      </c>
      <c r="P3286" s="2">
        <v>396</v>
      </c>
      <c r="Q3286" s="2">
        <v>396</v>
      </c>
      <c r="R3286" s="2">
        <v>792</v>
      </c>
      <c r="S3286" s="2">
        <v>0</v>
      </c>
      <c r="T3286" s="2" t="s">
        <v>44</v>
      </c>
    </row>
    <row r="3287" spans="1:20" x14ac:dyDescent="0.25">
      <c r="A3287" s="2" t="s">
        <v>14</v>
      </c>
      <c r="B3287" s="2" t="s">
        <v>37</v>
      </c>
      <c r="C3287" s="2">
        <v>92019</v>
      </c>
      <c r="D3287" s="11">
        <v>44606</v>
      </c>
      <c r="E3287" s="2" t="s">
        <v>795</v>
      </c>
      <c r="F3287" s="2" t="s">
        <v>796</v>
      </c>
      <c r="G3287" s="2" t="s">
        <v>3968</v>
      </c>
      <c r="H3287" s="2" t="s">
        <v>41</v>
      </c>
      <c r="I3287" s="11">
        <v>43727</v>
      </c>
      <c r="J3287" s="2">
        <v>14750</v>
      </c>
      <c r="K3287" s="2" t="s">
        <v>42</v>
      </c>
      <c r="L3287" s="2" t="s">
        <v>43</v>
      </c>
      <c r="M3287" s="2">
        <v>18</v>
      </c>
      <c r="N3287" s="2">
        <v>12500</v>
      </c>
      <c r="O3287" s="2">
        <v>0</v>
      </c>
      <c r="P3287" s="2">
        <v>1125</v>
      </c>
      <c r="Q3287" s="2">
        <v>1125</v>
      </c>
      <c r="R3287" s="2">
        <v>2250</v>
      </c>
      <c r="S3287" s="2">
        <v>0</v>
      </c>
      <c r="T3287" s="2" t="s">
        <v>44</v>
      </c>
    </row>
    <row r="3288" spans="1:20" x14ac:dyDescent="0.25">
      <c r="A3288" s="2" t="s">
        <v>14</v>
      </c>
      <c r="B3288" s="2" t="s">
        <v>37</v>
      </c>
      <c r="C3288" s="2">
        <v>92019</v>
      </c>
      <c r="D3288" s="11">
        <v>44606</v>
      </c>
      <c r="E3288" s="2" t="s">
        <v>131</v>
      </c>
      <c r="F3288" s="2" t="s">
        <v>132</v>
      </c>
      <c r="G3288" s="2" t="s">
        <v>3969</v>
      </c>
      <c r="H3288" s="2" t="s">
        <v>41</v>
      </c>
      <c r="I3288" s="11">
        <v>43718</v>
      </c>
      <c r="J3288" s="2">
        <v>47554</v>
      </c>
      <c r="K3288" s="2" t="s">
        <v>42</v>
      </c>
      <c r="L3288" s="2" t="s">
        <v>43</v>
      </c>
      <c r="M3288" s="2">
        <v>18</v>
      </c>
      <c r="N3288" s="2">
        <v>40300</v>
      </c>
      <c r="O3288" s="2">
        <v>0</v>
      </c>
      <c r="P3288" s="2">
        <v>3627</v>
      </c>
      <c r="Q3288" s="2">
        <v>3627</v>
      </c>
      <c r="R3288" s="2">
        <v>7254</v>
      </c>
      <c r="S3288" s="2">
        <v>0</v>
      </c>
      <c r="T3288" s="2" t="s">
        <v>44</v>
      </c>
    </row>
    <row r="3289" spans="1:20" x14ac:dyDescent="0.25">
      <c r="A3289" s="2" t="s">
        <v>14</v>
      </c>
      <c r="B3289" s="2" t="s">
        <v>37</v>
      </c>
      <c r="C3289" s="2">
        <v>92019</v>
      </c>
      <c r="D3289" s="11">
        <v>44606</v>
      </c>
      <c r="E3289" s="2" t="s">
        <v>131</v>
      </c>
      <c r="F3289" s="2" t="s">
        <v>132</v>
      </c>
      <c r="G3289" s="2" t="s">
        <v>3970</v>
      </c>
      <c r="H3289" s="2" t="s">
        <v>41</v>
      </c>
      <c r="I3289" s="11">
        <v>43731</v>
      </c>
      <c r="J3289" s="2">
        <v>6785</v>
      </c>
      <c r="K3289" s="2" t="s">
        <v>42</v>
      </c>
      <c r="L3289" s="2" t="s">
        <v>43</v>
      </c>
      <c r="M3289" s="2">
        <v>18</v>
      </c>
      <c r="N3289" s="2">
        <v>5750</v>
      </c>
      <c r="O3289" s="2">
        <v>0</v>
      </c>
      <c r="P3289" s="2">
        <v>517.5</v>
      </c>
      <c r="Q3289" s="2">
        <v>517.5</v>
      </c>
      <c r="R3289" s="2">
        <v>1035</v>
      </c>
      <c r="S3289" s="2">
        <v>0</v>
      </c>
      <c r="T3289" s="2" t="s">
        <v>44</v>
      </c>
    </row>
    <row r="3290" spans="1:20" x14ac:dyDescent="0.25">
      <c r="A3290" s="2" t="s">
        <v>18</v>
      </c>
      <c r="B3290" s="2" t="s">
        <v>37</v>
      </c>
      <c r="C3290" s="2">
        <v>92019</v>
      </c>
      <c r="D3290" s="11">
        <v>44606</v>
      </c>
      <c r="E3290" s="2" t="s">
        <v>1368</v>
      </c>
      <c r="F3290" s="2" t="s">
        <v>1369</v>
      </c>
      <c r="G3290" s="2" t="s">
        <v>3971</v>
      </c>
      <c r="H3290" s="2" t="s">
        <v>41</v>
      </c>
      <c r="I3290" s="11">
        <v>43647</v>
      </c>
      <c r="J3290" s="2">
        <v>44250</v>
      </c>
      <c r="K3290" s="2" t="s">
        <v>42</v>
      </c>
      <c r="L3290" s="2" t="s">
        <v>43</v>
      </c>
      <c r="M3290" s="2">
        <v>18</v>
      </c>
      <c r="N3290" s="2">
        <v>37500</v>
      </c>
      <c r="O3290" s="2">
        <v>0</v>
      </c>
      <c r="P3290" s="2">
        <v>3375</v>
      </c>
      <c r="Q3290" s="2">
        <v>3375</v>
      </c>
      <c r="R3290" s="2">
        <v>6750</v>
      </c>
      <c r="S3290" s="2">
        <v>0</v>
      </c>
      <c r="T3290" s="2" t="s">
        <v>44</v>
      </c>
    </row>
    <row r="3291" spans="1:20" x14ac:dyDescent="0.25">
      <c r="A3291" s="2" t="s">
        <v>18</v>
      </c>
      <c r="B3291" s="2" t="s">
        <v>37</v>
      </c>
      <c r="C3291" s="2">
        <v>92019</v>
      </c>
      <c r="D3291" s="11">
        <v>44606</v>
      </c>
      <c r="E3291" s="2" t="s">
        <v>1368</v>
      </c>
      <c r="F3291" s="2" t="s">
        <v>1369</v>
      </c>
      <c r="G3291" s="2" t="s">
        <v>3972</v>
      </c>
      <c r="H3291" s="2" t="s">
        <v>41</v>
      </c>
      <c r="I3291" s="11">
        <v>43652</v>
      </c>
      <c r="J3291" s="2">
        <v>30916</v>
      </c>
      <c r="K3291" s="2" t="s">
        <v>42</v>
      </c>
      <c r="L3291" s="2" t="s">
        <v>43</v>
      </c>
      <c r="M3291" s="2">
        <v>18</v>
      </c>
      <c r="N3291" s="2">
        <v>26200</v>
      </c>
      <c r="O3291" s="2">
        <v>0</v>
      </c>
      <c r="P3291" s="2">
        <v>2358</v>
      </c>
      <c r="Q3291" s="2">
        <v>2358</v>
      </c>
      <c r="R3291" s="2">
        <v>4716</v>
      </c>
      <c r="S3291" s="2">
        <v>0</v>
      </c>
      <c r="T3291" s="2" t="s">
        <v>44</v>
      </c>
    </row>
    <row r="3292" spans="1:20" x14ac:dyDescent="0.25">
      <c r="A3292" s="2" t="s">
        <v>18</v>
      </c>
      <c r="B3292" s="2" t="s">
        <v>37</v>
      </c>
      <c r="C3292" s="2">
        <v>92019</v>
      </c>
      <c r="D3292" s="11">
        <v>44606</v>
      </c>
      <c r="E3292" s="2" t="s">
        <v>1368</v>
      </c>
      <c r="F3292" s="2" t="s">
        <v>1369</v>
      </c>
      <c r="G3292" s="2" t="s">
        <v>3973</v>
      </c>
      <c r="H3292" s="2" t="s">
        <v>41</v>
      </c>
      <c r="I3292" s="11">
        <v>43655</v>
      </c>
      <c r="J3292" s="2">
        <v>3068</v>
      </c>
      <c r="K3292" s="2" t="s">
        <v>42</v>
      </c>
      <c r="L3292" s="2" t="s">
        <v>43</v>
      </c>
      <c r="M3292" s="2">
        <v>18</v>
      </c>
      <c r="N3292" s="2">
        <v>2600</v>
      </c>
      <c r="O3292" s="2">
        <v>0</v>
      </c>
      <c r="P3292" s="2">
        <v>234</v>
      </c>
      <c r="Q3292" s="2">
        <v>234</v>
      </c>
      <c r="R3292" s="2">
        <v>468</v>
      </c>
      <c r="S3292" s="2">
        <v>0</v>
      </c>
      <c r="T3292" s="2" t="s">
        <v>44</v>
      </c>
    </row>
    <row r="3293" spans="1:20" x14ac:dyDescent="0.25">
      <c r="A3293" s="2" t="s">
        <v>18</v>
      </c>
      <c r="B3293" s="2" t="s">
        <v>37</v>
      </c>
      <c r="C3293" s="2">
        <v>92019</v>
      </c>
      <c r="D3293" s="11">
        <v>44606</v>
      </c>
      <c r="E3293" s="2" t="s">
        <v>1368</v>
      </c>
      <c r="F3293" s="2" t="s">
        <v>1369</v>
      </c>
      <c r="G3293" s="2" t="s">
        <v>3974</v>
      </c>
      <c r="H3293" s="2" t="s">
        <v>41</v>
      </c>
      <c r="I3293" s="11">
        <v>43662</v>
      </c>
      <c r="J3293" s="2">
        <v>12543</v>
      </c>
      <c r="K3293" s="2" t="s">
        <v>42</v>
      </c>
      <c r="L3293" s="2" t="s">
        <v>43</v>
      </c>
      <c r="M3293" s="2">
        <v>18</v>
      </c>
      <c r="N3293" s="2">
        <v>10630</v>
      </c>
      <c r="O3293" s="2">
        <v>0</v>
      </c>
      <c r="P3293" s="2">
        <v>956.7</v>
      </c>
      <c r="Q3293" s="2">
        <v>956.7</v>
      </c>
      <c r="R3293" s="2">
        <v>1913.4</v>
      </c>
      <c r="S3293" s="2">
        <v>0</v>
      </c>
      <c r="T3293" s="2" t="s">
        <v>44</v>
      </c>
    </row>
    <row r="3294" spans="1:20" x14ac:dyDescent="0.25">
      <c r="A3294" s="2" t="s">
        <v>18</v>
      </c>
      <c r="B3294" s="2" t="s">
        <v>37</v>
      </c>
      <c r="C3294" s="2">
        <v>92019</v>
      </c>
      <c r="D3294" s="11">
        <v>44606</v>
      </c>
      <c r="E3294" s="2" t="s">
        <v>1368</v>
      </c>
      <c r="F3294" s="2" t="s">
        <v>1369</v>
      </c>
      <c r="G3294" s="2" t="s">
        <v>2496</v>
      </c>
      <c r="H3294" s="2" t="s">
        <v>41</v>
      </c>
      <c r="I3294" s="11">
        <v>43666</v>
      </c>
      <c r="J3294" s="2">
        <v>35400</v>
      </c>
      <c r="K3294" s="2" t="s">
        <v>42</v>
      </c>
      <c r="L3294" s="2" t="s">
        <v>43</v>
      </c>
      <c r="M3294" s="2">
        <v>18</v>
      </c>
      <c r="N3294" s="2">
        <v>30000</v>
      </c>
      <c r="O3294" s="2">
        <v>0</v>
      </c>
      <c r="P3294" s="2">
        <v>2700</v>
      </c>
      <c r="Q3294" s="2">
        <v>2700</v>
      </c>
      <c r="R3294" s="2">
        <v>5400</v>
      </c>
      <c r="S3294" s="2">
        <v>0</v>
      </c>
      <c r="T3294" s="2" t="s">
        <v>44</v>
      </c>
    </row>
    <row r="3295" spans="1:20" x14ac:dyDescent="0.25">
      <c r="A3295" s="2" t="s">
        <v>18</v>
      </c>
      <c r="B3295" s="2" t="s">
        <v>37</v>
      </c>
      <c r="C3295" s="2">
        <v>92019</v>
      </c>
      <c r="D3295" s="11">
        <v>44606</v>
      </c>
      <c r="E3295" s="2" t="s">
        <v>1368</v>
      </c>
      <c r="F3295" s="2" t="s">
        <v>1369</v>
      </c>
      <c r="G3295" s="2" t="s">
        <v>2549</v>
      </c>
      <c r="H3295" s="2" t="s">
        <v>41</v>
      </c>
      <c r="I3295" s="11">
        <v>43669</v>
      </c>
      <c r="J3295" s="2">
        <v>11304</v>
      </c>
      <c r="K3295" s="2" t="s">
        <v>42</v>
      </c>
      <c r="L3295" s="2" t="s">
        <v>43</v>
      </c>
      <c r="M3295" s="2">
        <v>18</v>
      </c>
      <c r="N3295" s="2">
        <v>9580</v>
      </c>
      <c r="O3295" s="2">
        <v>0</v>
      </c>
      <c r="P3295" s="2">
        <v>862.2</v>
      </c>
      <c r="Q3295" s="2">
        <v>862.2</v>
      </c>
      <c r="R3295" s="2">
        <v>1724.4</v>
      </c>
      <c r="S3295" s="2">
        <v>0</v>
      </c>
      <c r="T3295" s="2" t="s">
        <v>44</v>
      </c>
    </row>
    <row r="3296" spans="1:20" x14ac:dyDescent="0.25">
      <c r="A3296" s="2" t="s">
        <v>18</v>
      </c>
      <c r="B3296" s="2" t="s">
        <v>37</v>
      </c>
      <c r="C3296" s="2">
        <v>92019</v>
      </c>
      <c r="D3296" s="11">
        <v>44606</v>
      </c>
      <c r="E3296" s="2" t="s">
        <v>1368</v>
      </c>
      <c r="F3296" s="2" t="s">
        <v>1369</v>
      </c>
      <c r="G3296" s="2" t="s">
        <v>3975</v>
      </c>
      <c r="H3296" s="2" t="s">
        <v>41</v>
      </c>
      <c r="I3296" s="11">
        <v>43671</v>
      </c>
      <c r="J3296" s="2">
        <v>54280</v>
      </c>
      <c r="K3296" s="2" t="s">
        <v>42</v>
      </c>
      <c r="L3296" s="2" t="s">
        <v>43</v>
      </c>
      <c r="M3296" s="2">
        <v>18</v>
      </c>
      <c r="N3296" s="2">
        <v>46000</v>
      </c>
      <c r="O3296" s="2">
        <v>0</v>
      </c>
      <c r="P3296" s="2">
        <v>4140</v>
      </c>
      <c r="Q3296" s="2">
        <v>4140</v>
      </c>
      <c r="R3296" s="2">
        <v>8280</v>
      </c>
      <c r="S3296" s="2">
        <v>0</v>
      </c>
      <c r="T3296" s="2" t="s">
        <v>44</v>
      </c>
    </row>
    <row r="3297" spans="1:20" x14ac:dyDescent="0.25">
      <c r="A3297" s="2" t="s">
        <v>13</v>
      </c>
      <c r="B3297" s="2" t="s">
        <v>37</v>
      </c>
      <c r="C3297" s="2">
        <v>92019</v>
      </c>
      <c r="D3297" s="11">
        <v>44606</v>
      </c>
      <c r="E3297" s="2" t="s">
        <v>1368</v>
      </c>
      <c r="F3297" s="2" t="s">
        <v>1369</v>
      </c>
      <c r="G3297" s="2" t="s">
        <v>3976</v>
      </c>
      <c r="H3297" s="2" t="s">
        <v>41</v>
      </c>
      <c r="I3297" s="11">
        <v>43683</v>
      </c>
      <c r="J3297" s="2">
        <v>88500</v>
      </c>
      <c r="K3297" s="2" t="s">
        <v>42</v>
      </c>
      <c r="L3297" s="2" t="s">
        <v>43</v>
      </c>
      <c r="M3297" s="2">
        <v>18</v>
      </c>
      <c r="N3297" s="2">
        <v>75000</v>
      </c>
      <c r="O3297" s="2">
        <v>0</v>
      </c>
      <c r="P3297" s="2">
        <v>6750</v>
      </c>
      <c r="Q3297" s="2">
        <v>6750</v>
      </c>
      <c r="R3297" s="2">
        <v>13500</v>
      </c>
      <c r="S3297" s="2">
        <v>0</v>
      </c>
      <c r="T3297" s="2" t="s">
        <v>44</v>
      </c>
    </row>
    <row r="3298" spans="1:20" x14ac:dyDescent="0.25">
      <c r="A3298" s="2" t="s">
        <v>13</v>
      </c>
      <c r="B3298" s="2" t="s">
        <v>37</v>
      </c>
      <c r="C3298" s="2">
        <v>92019</v>
      </c>
      <c r="D3298" s="11">
        <v>44606</v>
      </c>
      <c r="E3298" s="2" t="s">
        <v>1368</v>
      </c>
      <c r="F3298" s="2" t="s">
        <v>1369</v>
      </c>
      <c r="G3298" s="2" t="s">
        <v>3977</v>
      </c>
      <c r="H3298" s="2" t="s">
        <v>41</v>
      </c>
      <c r="I3298" s="11">
        <v>43689</v>
      </c>
      <c r="J3298" s="2">
        <v>6169</v>
      </c>
      <c r="K3298" s="2" t="s">
        <v>42</v>
      </c>
      <c r="L3298" s="2" t="s">
        <v>43</v>
      </c>
      <c r="M3298" s="2">
        <v>5</v>
      </c>
      <c r="N3298" s="2">
        <v>5875</v>
      </c>
      <c r="O3298" s="2">
        <v>0</v>
      </c>
      <c r="P3298" s="2">
        <v>146.88</v>
      </c>
      <c r="Q3298" s="2">
        <v>146.88</v>
      </c>
      <c r="R3298" s="2">
        <v>293.76</v>
      </c>
      <c r="S3298" s="2">
        <v>0</v>
      </c>
      <c r="T3298" s="2" t="s">
        <v>44</v>
      </c>
    </row>
    <row r="3299" spans="1:20" x14ac:dyDescent="0.25">
      <c r="A3299" s="2" t="s">
        <v>13</v>
      </c>
      <c r="B3299" s="2" t="s">
        <v>37</v>
      </c>
      <c r="C3299" s="2">
        <v>92019</v>
      </c>
      <c r="D3299" s="11">
        <v>44606</v>
      </c>
      <c r="E3299" s="2" t="s">
        <v>1368</v>
      </c>
      <c r="F3299" s="2" t="s">
        <v>1369</v>
      </c>
      <c r="G3299" s="2" t="s">
        <v>3978</v>
      </c>
      <c r="H3299" s="2" t="s">
        <v>41</v>
      </c>
      <c r="I3299" s="11">
        <v>43689</v>
      </c>
      <c r="J3299" s="2">
        <v>2655</v>
      </c>
      <c r="K3299" s="2" t="s">
        <v>42</v>
      </c>
      <c r="L3299" s="2" t="s">
        <v>43</v>
      </c>
      <c r="M3299" s="2">
        <v>18</v>
      </c>
      <c r="N3299" s="2">
        <v>2250</v>
      </c>
      <c r="O3299" s="2">
        <v>0</v>
      </c>
      <c r="P3299" s="2">
        <v>202.5</v>
      </c>
      <c r="Q3299" s="2">
        <v>202.5</v>
      </c>
      <c r="R3299" s="2">
        <v>405</v>
      </c>
      <c r="S3299" s="2">
        <v>0</v>
      </c>
      <c r="T3299" s="2" t="s">
        <v>44</v>
      </c>
    </row>
    <row r="3300" spans="1:20" x14ac:dyDescent="0.25">
      <c r="A3300" s="2" t="s">
        <v>13</v>
      </c>
      <c r="B3300" s="2" t="s">
        <v>37</v>
      </c>
      <c r="C3300" s="2">
        <v>92019</v>
      </c>
      <c r="D3300" s="11">
        <v>44606</v>
      </c>
      <c r="E3300" s="2" t="s">
        <v>1368</v>
      </c>
      <c r="F3300" s="2" t="s">
        <v>1369</v>
      </c>
      <c r="G3300" s="2" t="s">
        <v>3979</v>
      </c>
      <c r="H3300" s="2" t="s">
        <v>41</v>
      </c>
      <c r="I3300" s="11">
        <v>43689</v>
      </c>
      <c r="J3300" s="2">
        <v>6169</v>
      </c>
      <c r="K3300" s="2" t="s">
        <v>42</v>
      </c>
      <c r="L3300" s="2" t="s">
        <v>43</v>
      </c>
      <c r="M3300" s="2">
        <v>5</v>
      </c>
      <c r="N3300" s="2">
        <v>5875</v>
      </c>
      <c r="O3300" s="2">
        <v>0</v>
      </c>
      <c r="P3300" s="2">
        <v>146.88</v>
      </c>
      <c r="Q3300" s="2">
        <v>146.88</v>
      </c>
      <c r="R3300" s="2">
        <v>293.76</v>
      </c>
      <c r="S3300" s="2">
        <v>0</v>
      </c>
      <c r="T3300" s="2" t="s">
        <v>44</v>
      </c>
    </row>
    <row r="3301" spans="1:20" x14ac:dyDescent="0.25">
      <c r="A3301" s="2" t="s">
        <v>13</v>
      </c>
      <c r="B3301" s="2" t="s">
        <v>37</v>
      </c>
      <c r="C3301" s="2">
        <v>92019</v>
      </c>
      <c r="D3301" s="11">
        <v>44606</v>
      </c>
      <c r="E3301" s="2" t="s">
        <v>1368</v>
      </c>
      <c r="F3301" s="2" t="s">
        <v>1369</v>
      </c>
      <c r="G3301" s="2" t="s">
        <v>3980</v>
      </c>
      <c r="H3301" s="2" t="s">
        <v>41</v>
      </c>
      <c r="I3301" s="11">
        <v>43690</v>
      </c>
      <c r="J3301" s="2">
        <v>12338</v>
      </c>
      <c r="K3301" s="2" t="s">
        <v>42</v>
      </c>
      <c r="L3301" s="2" t="s">
        <v>43</v>
      </c>
      <c r="M3301" s="2">
        <v>5</v>
      </c>
      <c r="N3301" s="2">
        <v>11750</v>
      </c>
      <c r="O3301" s="2">
        <v>0</v>
      </c>
      <c r="P3301" s="2">
        <v>293.75</v>
      </c>
      <c r="Q3301" s="2">
        <v>293.75</v>
      </c>
      <c r="R3301" s="2">
        <v>587.5</v>
      </c>
      <c r="S3301" s="2">
        <v>0</v>
      </c>
      <c r="T3301" s="2" t="s">
        <v>44</v>
      </c>
    </row>
    <row r="3302" spans="1:20" x14ac:dyDescent="0.25">
      <c r="A3302" s="2" t="s">
        <v>13</v>
      </c>
      <c r="B3302" s="2" t="s">
        <v>37</v>
      </c>
      <c r="C3302" s="2">
        <v>92019</v>
      </c>
      <c r="D3302" s="11">
        <v>44606</v>
      </c>
      <c r="E3302" s="2" t="s">
        <v>1368</v>
      </c>
      <c r="F3302" s="2" t="s">
        <v>1369</v>
      </c>
      <c r="G3302" s="2" t="s">
        <v>3981</v>
      </c>
      <c r="H3302" s="2" t="s">
        <v>41</v>
      </c>
      <c r="I3302" s="11">
        <v>43693</v>
      </c>
      <c r="J3302" s="2">
        <v>3245</v>
      </c>
      <c r="K3302" s="2" t="s">
        <v>42</v>
      </c>
      <c r="L3302" s="2" t="s">
        <v>43</v>
      </c>
      <c r="M3302" s="2">
        <v>18</v>
      </c>
      <c r="N3302" s="2">
        <v>2750</v>
      </c>
      <c r="O3302" s="2">
        <v>0</v>
      </c>
      <c r="P3302" s="2">
        <v>247.5</v>
      </c>
      <c r="Q3302" s="2">
        <v>247.5</v>
      </c>
      <c r="R3302" s="2">
        <v>495</v>
      </c>
      <c r="S3302" s="2">
        <v>0</v>
      </c>
      <c r="T3302" s="2" t="s">
        <v>44</v>
      </c>
    </row>
    <row r="3303" spans="1:20" x14ac:dyDescent="0.25">
      <c r="A3303" s="2" t="s">
        <v>13</v>
      </c>
      <c r="B3303" s="2" t="s">
        <v>37</v>
      </c>
      <c r="C3303" s="2">
        <v>92019</v>
      </c>
      <c r="D3303" s="11">
        <v>44606</v>
      </c>
      <c r="E3303" s="2" t="s">
        <v>1368</v>
      </c>
      <c r="F3303" s="2" t="s">
        <v>1369</v>
      </c>
      <c r="G3303" s="2" t="s">
        <v>3982</v>
      </c>
      <c r="H3303" s="2" t="s">
        <v>41</v>
      </c>
      <c r="I3303" s="11">
        <v>43697</v>
      </c>
      <c r="J3303" s="2">
        <v>88500</v>
      </c>
      <c r="K3303" s="2" t="s">
        <v>42</v>
      </c>
      <c r="L3303" s="2" t="s">
        <v>43</v>
      </c>
      <c r="M3303" s="2">
        <v>18</v>
      </c>
      <c r="N3303" s="2">
        <v>75000</v>
      </c>
      <c r="O3303" s="2">
        <v>0</v>
      </c>
      <c r="P3303" s="2">
        <v>6750</v>
      </c>
      <c r="Q3303" s="2">
        <v>6750</v>
      </c>
      <c r="R3303" s="2">
        <v>13500</v>
      </c>
      <c r="S3303" s="2">
        <v>0</v>
      </c>
      <c r="T3303" s="2" t="s">
        <v>44</v>
      </c>
    </row>
    <row r="3304" spans="1:20" x14ac:dyDescent="0.25">
      <c r="A3304" s="2" t="s">
        <v>14</v>
      </c>
      <c r="B3304" s="2" t="s">
        <v>37</v>
      </c>
      <c r="C3304" s="2">
        <v>92019</v>
      </c>
      <c r="D3304" s="11">
        <v>44606</v>
      </c>
      <c r="E3304" s="2" t="s">
        <v>1368</v>
      </c>
      <c r="F3304" s="2" t="s">
        <v>1369</v>
      </c>
      <c r="G3304" s="2" t="s">
        <v>3983</v>
      </c>
      <c r="H3304" s="2" t="s">
        <v>41</v>
      </c>
      <c r="I3304" s="11">
        <v>43711</v>
      </c>
      <c r="J3304" s="2">
        <v>33040</v>
      </c>
      <c r="K3304" s="2" t="s">
        <v>42</v>
      </c>
      <c r="L3304" s="2" t="s">
        <v>43</v>
      </c>
      <c r="M3304" s="2">
        <v>18</v>
      </c>
      <c r="N3304" s="2">
        <v>28000</v>
      </c>
      <c r="O3304" s="2">
        <v>0</v>
      </c>
      <c r="P3304" s="2">
        <v>2520</v>
      </c>
      <c r="Q3304" s="2">
        <v>2520</v>
      </c>
      <c r="R3304" s="2">
        <v>5040</v>
      </c>
      <c r="S3304" s="2">
        <v>0</v>
      </c>
      <c r="T3304" s="2" t="s">
        <v>44</v>
      </c>
    </row>
    <row r="3305" spans="1:20" x14ac:dyDescent="0.25">
      <c r="A3305" s="2" t="s">
        <v>14</v>
      </c>
      <c r="B3305" s="2" t="s">
        <v>37</v>
      </c>
      <c r="C3305" s="2">
        <v>92019</v>
      </c>
      <c r="D3305" s="11">
        <v>44606</v>
      </c>
      <c r="E3305" s="2" t="s">
        <v>1368</v>
      </c>
      <c r="F3305" s="2" t="s">
        <v>1369</v>
      </c>
      <c r="G3305" s="2" t="s">
        <v>3984</v>
      </c>
      <c r="H3305" s="2" t="s">
        <v>41</v>
      </c>
      <c r="I3305" s="11">
        <v>43721</v>
      </c>
      <c r="J3305" s="2">
        <v>2655</v>
      </c>
      <c r="K3305" s="2" t="s">
        <v>42</v>
      </c>
      <c r="L3305" s="2" t="s">
        <v>43</v>
      </c>
      <c r="M3305" s="2">
        <v>18</v>
      </c>
      <c r="N3305" s="2">
        <v>2250</v>
      </c>
      <c r="O3305" s="2">
        <v>0</v>
      </c>
      <c r="P3305" s="2">
        <v>202.5</v>
      </c>
      <c r="Q3305" s="2">
        <v>202.5</v>
      </c>
      <c r="R3305" s="2">
        <v>405</v>
      </c>
      <c r="S3305" s="2">
        <v>0</v>
      </c>
      <c r="T3305" s="2" t="s">
        <v>44</v>
      </c>
    </row>
    <row r="3306" spans="1:20" x14ac:dyDescent="0.25">
      <c r="A3306" s="2" t="s">
        <v>14</v>
      </c>
      <c r="B3306" s="2" t="s">
        <v>37</v>
      </c>
      <c r="C3306" s="2">
        <v>92019</v>
      </c>
      <c r="D3306" s="11">
        <v>44606</v>
      </c>
      <c r="E3306" s="2" t="s">
        <v>1368</v>
      </c>
      <c r="F3306" s="2" t="s">
        <v>1369</v>
      </c>
      <c r="G3306" s="2" t="s">
        <v>3985</v>
      </c>
      <c r="H3306" s="2" t="s">
        <v>41</v>
      </c>
      <c r="I3306" s="11">
        <v>43724</v>
      </c>
      <c r="J3306" s="2">
        <v>192635</v>
      </c>
      <c r="K3306" s="2" t="s">
        <v>42</v>
      </c>
      <c r="L3306" s="2" t="s">
        <v>43</v>
      </c>
      <c r="M3306" s="2">
        <v>18</v>
      </c>
      <c r="N3306" s="2">
        <v>163250</v>
      </c>
      <c r="O3306" s="2">
        <v>0</v>
      </c>
      <c r="P3306" s="2">
        <v>14692.5</v>
      </c>
      <c r="Q3306" s="2">
        <v>14692.5</v>
      </c>
      <c r="R3306" s="2">
        <v>29385</v>
      </c>
      <c r="S3306" s="2">
        <v>0</v>
      </c>
      <c r="T3306" s="2" t="s">
        <v>44</v>
      </c>
    </row>
    <row r="3307" spans="1:20" x14ac:dyDescent="0.25">
      <c r="A3307" s="2" t="s">
        <v>14</v>
      </c>
      <c r="B3307" s="2" t="s">
        <v>37</v>
      </c>
      <c r="C3307" s="2">
        <v>92019</v>
      </c>
      <c r="D3307" s="11">
        <v>44606</v>
      </c>
      <c r="E3307" s="2" t="s">
        <v>1368</v>
      </c>
      <c r="F3307" s="2" t="s">
        <v>1369</v>
      </c>
      <c r="G3307" s="2" t="s">
        <v>3986</v>
      </c>
      <c r="H3307" s="2" t="s">
        <v>41</v>
      </c>
      <c r="I3307" s="11">
        <v>43727</v>
      </c>
      <c r="J3307" s="2">
        <v>88500</v>
      </c>
      <c r="K3307" s="2" t="s">
        <v>42</v>
      </c>
      <c r="L3307" s="2" t="s">
        <v>43</v>
      </c>
      <c r="M3307" s="2">
        <v>18</v>
      </c>
      <c r="N3307" s="2">
        <v>75000</v>
      </c>
      <c r="O3307" s="2">
        <v>0</v>
      </c>
      <c r="P3307" s="2">
        <v>6750</v>
      </c>
      <c r="Q3307" s="2">
        <v>6750</v>
      </c>
      <c r="R3307" s="2">
        <v>13500</v>
      </c>
      <c r="S3307" s="2">
        <v>0</v>
      </c>
      <c r="T3307" s="2" t="s">
        <v>44</v>
      </c>
    </row>
    <row r="3308" spans="1:20" x14ac:dyDescent="0.25">
      <c r="A3308" s="2" t="s">
        <v>14</v>
      </c>
      <c r="B3308" s="2" t="s">
        <v>37</v>
      </c>
      <c r="C3308" s="2">
        <v>92019</v>
      </c>
      <c r="D3308" s="11">
        <v>44606</v>
      </c>
      <c r="E3308" s="2" t="s">
        <v>1368</v>
      </c>
      <c r="F3308" s="2" t="s">
        <v>1369</v>
      </c>
      <c r="G3308" s="2" t="s">
        <v>3987</v>
      </c>
      <c r="H3308" s="2" t="s">
        <v>41</v>
      </c>
      <c r="I3308" s="11">
        <v>43731</v>
      </c>
      <c r="J3308" s="2">
        <v>61950</v>
      </c>
      <c r="K3308" s="2" t="s">
        <v>42</v>
      </c>
      <c r="L3308" s="2" t="s">
        <v>43</v>
      </c>
      <c r="M3308" s="2">
        <v>18</v>
      </c>
      <c r="N3308" s="2">
        <v>52500</v>
      </c>
      <c r="O3308" s="2">
        <v>0</v>
      </c>
      <c r="P3308" s="2">
        <v>4725</v>
      </c>
      <c r="Q3308" s="2">
        <v>4725</v>
      </c>
      <c r="R3308" s="2">
        <v>9450</v>
      </c>
      <c r="S3308" s="2">
        <v>0</v>
      </c>
      <c r="T3308" s="2" t="s">
        <v>44</v>
      </c>
    </row>
    <row r="3309" spans="1:20" x14ac:dyDescent="0.25">
      <c r="A3309" s="2" t="s">
        <v>18</v>
      </c>
      <c r="B3309" s="2" t="s">
        <v>37</v>
      </c>
      <c r="C3309" s="2">
        <v>92019</v>
      </c>
      <c r="D3309" s="11">
        <v>44606</v>
      </c>
      <c r="E3309" s="2" t="s">
        <v>3988</v>
      </c>
      <c r="F3309" s="2" t="s">
        <v>3989</v>
      </c>
      <c r="G3309" s="2" t="s">
        <v>3990</v>
      </c>
      <c r="H3309" s="2" t="s">
        <v>41</v>
      </c>
      <c r="I3309" s="11">
        <v>43655</v>
      </c>
      <c r="J3309" s="2">
        <v>20650</v>
      </c>
      <c r="K3309" s="2" t="s">
        <v>42</v>
      </c>
      <c r="L3309" s="2" t="s">
        <v>43</v>
      </c>
      <c r="M3309" s="2">
        <v>18</v>
      </c>
      <c r="N3309" s="2">
        <v>17500</v>
      </c>
      <c r="O3309" s="2">
        <v>0</v>
      </c>
      <c r="P3309" s="2">
        <v>1575</v>
      </c>
      <c r="Q3309" s="2">
        <v>1575</v>
      </c>
      <c r="R3309" s="2">
        <v>3150</v>
      </c>
      <c r="S3309" s="2">
        <v>0</v>
      </c>
      <c r="T3309" s="2" t="s">
        <v>44</v>
      </c>
    </row>
    <row r="3310" spans="1:20" x14ac:dyDescent="0.25">
      <c r="A3310" s="2" t="s">
        <v>14</v>
      </c>
      <c r="B3310" s="2" t="s">
        <v>37</v>
      </c>
      <c r="C3310" s="2">
        <v>92019</v>
      </c>
      <c r="D3310" s="11">
        <v>44606</v>
      </c>
      <c r="E3310" s="2" t="s">
        <v>138</v>
      </c>
      <c r="F3310" s="2" t="s">
        <v>139</v>
      </c>
      <c r="G3310" s="2" t="s">
        <v>3991</v>
      </c>
      <c r="H3310" s="2" t="s">
        <v>41</v>
      </c>
      <c r="I3310" s="11">
        <v>43711</v>
      </c>
      <c r="J3310" s="2">
        <v>67673</v>
      </c>
      <c r="K3310" s="2" t="s">
        <v>42</v>
      </c>
      <c r="L3310" s="2" t="s">
        <v>43</v>
      </c>
      <c r="M3310" s="2">
        <v>18</v>
      </c>
      <c r="N3310" s="2">
        <v>57350</v>
      </c>
      <c r="O3310" s="2">
        <v>0</v>
      </c>
      <c r="P3310" s="2">
        <v>5161.5</v>
      </c>
      <c r="Q3310" s="2">
        <v>5161.5</v>
      </c>
      <c r="R3310" s="2">
        <v>10323</v>
      </c>
      <c r="S3310" s="2">
        <v>0</v>
      </c>
      <c r="T3310" s="2" t="s">
        <v>44</v>
      </c>
    </row>
    <row r="3311" spans="1:20" x14ac:dyDescent="0.25">
      <c r="A3311" s="2" t="s">
        <v>14</v>
      </c>
      <c r="B3311" s="2" t="s">
        <v>37</v>
      </c>
      <c r="C3311" s="2">
        <v>92019</v>
      </c>
      <c r="D3311" s="11">
        <v>44606</v>
      </c>
      <c r="E3311" s="2" t="s">
        <v>138</v>
      </c>
      <c r="F3311" s="2" t="s">
        <v>139</v>
      </c>
      <c r="G3311" s="2" t="s">
        <v>3992</v>
      </c>
      <c r="H3311" s="2" t="s">
        <v>41</v>
      </c>
      <c r="I3311" s="11">
        <v>43734</v>
      </c>
      <c r="J3311" s="2">
        <v>4248</v>
      </c>
      <c r="K3311" s="2" t="s">
        <v>42</v>
      </c>
      <c r="L3311" s="2" t="s">
        <v>43</v>
      </c>
      <c r="M3311" s="2">
        <v>18</v>
      </c>
      <c r="N3311" s="2">
        <v>3600</v>
      </c>
      <c r="O3311" s="2">
        <v>0</v>
      </c>
      <c r="P3311" s="2">
        <v>324</v>
      </c>
      <c r="Q3311" s="2">
        <v>324</v>
      </c>
      <c r="R3311" s="2">
        <v>648</v>
      </c>
      <c r="S3311" s="2">
        <v>0</v>
      </c>
      <c r="T3311" s="2" t="s">
        <v>44</v>
      </c>
    </row>
    <row r="3312" spans="1:20" x14ac:dyDescent="0.25">
      <c r="A3312" s="2" t="s">
        <v>14</v>
      </c>
      <c r="B3312" s="2" t="s">
        <v>37</v>
      </c>
      <c r="C3312" s="2">
        <v>92019</v>
      </c>
      <c r="D3312" s="11">
        <v>44606</v>
      </c>
      <c r="E3312" s="2" t="s">
        <v>138</v>
      </c>
      <c r="F3312" s="2" t="s">
        <v>139</v>
      </c>
      <c r="G3312" s="2" t="s">
        <v>3993</v>
      </c>
      <c r="H3312" s="2" t="s">
        <v>41</v>
      </c>
      <c r="I3312" s="11">
        <v>43734</v>
      </c>
      <c r="J3312" s="2">
        <v>22125</v>
      </c>
      <c r="K3312" s="2" t="s">
        <v>42</v>
      </c>
      <c r="L3312" s="2" t="s">
        <v>43</v>
      </c>
      <c r="M3312" s="2">
        <v>18</v>
      </c>
      <c r="N3312" s="2">
        <v>18750</v>
      </c>
      <c r="O3312" s="2">
        <v>0</v>
      </c>
      <c r="P3312" s="2">
        <v>1687.5</v>
      </c>
      <c r="Q3312" s="2">
        <v>1687.5</v>
      </c>
      <c r="R3312" s="2">
        <v>3375</v>
      </c>
      <c r="S3312" s="2">
        <v>0</v>
      </c>
      <c r="T3312" s="2" t="s">
        <v>44</v>
      </c>
    </row>
    <row r="3313" spans="1:20" x14ac:dyDescent="0.25">
      <c r="A3313" s="2" t="s">
        <v>14</v>
      </c>
      <c r="B3313" s="2" t="s">
        <v>37</v>
      </c>
      <c r="C3313" s="2">
        <v>92019</v>
      </c>
      <c r="D3313" s="11">
        <v>44606</v>
      </c>
      <c r="E3313" s="2" t="s">
        <v>3994</v>
      </c>
      <c r="F3313" s="2" t="s">
        <v>3995</v>
      </c>
      <c r="G3313" s="2" t="s">
        <v>3996</v>
      </c>
      <c r="H3313" s="2" t="s">
        <v>41</v>
      </c>
      <c r="I3313" s="11">
        <v>43720</v>
      </c>
      <c r="J3313" s="2">
        <v>74340</v>
      </c>
      <c r="K3313" s="2" t="s">
        <v>42</v>
      </c>
      <c r="L3313" s="2" t="s">
        <v>43</v>
      </c>
      <c r="M3313" s="2">
        <v>18</v>
      </c>
      <c r="N3313" s="2">
        <v>63000</v>
      </c>
      <c r="O3313" s="2">
        <v>0</v>
      </c>
      <c r="P3313" s="2">
        <v>5670</v>
      </c>
      <c r="Q3313" s="2">
        <v>5670</v>
      </c>
      <c r="R3313" s="2">
        <v>11340</v>
      </c>
      <c r="S3313" s="2">
        <v>0</v>
      </c>
      <c r="T3313" s="2" t="s">
        <v>44</v>
      </c>
    </row>
    <row r="3314" spans="1:20" x14ac:dyDescent="0.25">
      <c r="A3314" s="2" t="s">
        <v>14</v>
      </c>
      <c r="B3314" s="2" t="s">
        <v>37</v>
      </c>
      <c r="C3314" s="2">
        <v>92019</v>
      </c>
      <c r="D3314" s="11">
        <v>44606</v>
      </c>
      <c r="E3314" s="2" t="s">
        <v>2206</v>
      </c>
      <c r="F3314" s="2" t="s">
        <v>2207</v>
      </c>
      <c r="G3314" s="2" t="s">
        <v>3997</v>
      </c>
      <c r="H3314" s="2" t="s">
        <v>41</v>
      </c>
      <c r="I3314" s="11">
        <v>43733</v>
      </c>
      <c r="J3314" s="2">
        <v>20060</v>
      </c>
      <c r="K3314" s="2" t="s">
        <v>42</v>
      </c>
      <c r="L3314" s="2" t="s">
        <v>43</v>
      </c>
      <c r="M3314" s="2">
        <v>18</v>
      </c>
      <c r="N3314" s="2">
        <v>17000</v>
      </c>
      <c r="O3314" s="2">
        <v>3060</v>
      </c>
      <c r="P3314" s="2">
        <v>0</v>
      </c>
      <c r="Q3314" s="2">
        <v>0</v>
      </c>
      <c r="R3314" s="2">
        <v>3060</v>
      </c>
      <c r="S3314" s="2">
        <v>0</v>
      </c>
      <c r="T3314" s="2" t="s">
        <v>44</v>
      </c>
    </row>
    <row r="3315" spans="1:20" x14ac:dyDescent="0.25">
      <c r="A3315" s="2" t="s">
        <v>14</v>
      </c>
      <c r="B3315" s="2" t="s">
        <v>37</v>
      </c>
      <c r="C3315" s="2">
        <v>92019</v>
      </c>
      <c r="D3315" s="11">
        <v>44606</v>
      </c>
      <c r="E3315" s="2" t="s">
        <v>3884</v>
      </c>
      <c r="F3315" s="2" t="s">
        <v>3885</v>
      </c>
      <c r="G3315" s="2" t="s">
        <v>3998</v>
      </c>
      <c r="H3315" s="2" t="s">
        <v>41</v>
      </c>
      <c r="I3315" s="11">
        <v>43717</v>
      </c>
      <c r="J3315" s="2">
        <v>212400</v>
      </c>
      <c r="K3315" s="2" t="s">
        <v>42</v>
      </c>
      <c r="L3315" s="2" t="s">
        <v>43</v>
      </c>
      <c r="M3315" s="2">
        <v>18</v>
      </c>
      <c r="N3315" s="2">
        <v>180000</v>
      </c>
      <c r="O3315" s="2">
        <v>32400</v>
      </c>
      <c r="P3315" s="2">
        <v>0</v>
      </c>
      <c r="Q3315" s="2">
        <v>0</v>
      </c>
      <c r="R3315" s="2">
        <v>32400</v>
      </c>
      <c r="S3315" s="2">
        <v>0</v>
      </c>
      <c r="T3315" s="2" t="s">
        <v>44</v>
      </c>
    </row>
    <row r="3316" spans="1:20" x14ac:dyDescent="0.25">
      <c r="A3316" s="2" t="s">
        <v>14</v>
      </c>
      <c r="B3316" s="2" t="s">
        <v>37</v>
      </c>
      <c r="C3316" s="2">
        <v>92019</v>
      </c>
      <c r="D3316" s="11">
        <v>44606</v>
      </c>
      <c r="E3316" s="2" t="s">
        <v>3884</v>
      </c>
      <c r="F3316" s="2" t="s">
        <v>3885</v>
      </c>
      <c r="G3316" s="2" t="s">
        <v>3999</v>
      </c>
      <c r="H3316" s="2" t="s">
        <v>41</v>
      </c>
      <c r="I3316" s="11">
        <v>43722</v>
      </c>
      <c r="J3316" s="2">
        <v>212400</v>
      </c>
      <c r="K3316" s="2" t="s">
        <v>42</v>
      </c>
      <c r="L3316" s="2" t="s">
        <v>43</v>
      </c>
      <c r="M3316" s="2">
        <v>18</v>
      </c>
      <c r="N3316" s="2">
        <v>180000</v>
      </c>
      <c r="O3316" s="2">
        <v>32400</v>
      </c>
      <c r="P3316" s="2">
        <v>0</v>
      </c>
      <c r="Q3316" s="2">
        <v>0</v>
      </c>
      <c r="R3316" s="2">
        <v>32400</v>
      </c>
      <c r="S3316" s="2">
        <v>0</v>
      </c>
      <c r="T3316" s="2" t="s">
        <v>44</v>
      </c>
    </row>
    <row r="3317" spans="1:20" x14ac:dyDescent="0.25">
      <c r="A3317" s="2" t="s">
        <v>14</v>
      </c>
      <c r="B3317" s="2" t="s">
        <v>37</v>
      </c>
      <c r="C3317" s="2">
        <v>92019</v>
      </c>
      <c r="D3317" s="11">
        <v>44606</v>
      </c>
      <c r="E3317" s="2" t="s">
        <v>3884</v>
      </c>
      <c r="F3317" s="2" t="s">
        <v>3885</v>
      </c>
      <c r="G3317" s="2" t="s">
        <v>4000</v>
      </c>
      <c r="H3317" s="2" t="s">
        <v>41</v>
      </c>
      <c r="I3317" s="11">
        <v>43731</v>
      </c>
      <c r="J3317" s="2">
        <v>70800</v>
      </c>
      <c r="K3317" s="2" t="s">
        <v>42</v>
      </c>
      <c r="L3317" s="2" t="s">
        <v>43</v>
      </c>
      <c r="M3317" s="2">
        <v>18</v>
      </c>
      <c r="N3317" s="2">
        <v>60000</v>
      </c>
      <c r="O3317" s="2">
        <v>10800</v>
      </c>
      <c r="P3317" s="2">
        <v>0</v>
      </c>
      <c r="Q3317" s="2">
        <v>0</v>
      </c>
      <c r="R3317" s="2">
        <v>10800</v>
      </c>
      <c r="S3317" s="2">
        <v>0</v>
      </c>
      <c r="T3317" s="2" t="s">
        <v>44</v>
      </c>
    </row>
    <row r="3318" spans="1:20" x14ac:dyDescent="0.25">
      <c r="A3318" s="2" t="s">
        <v>14</v>
      </c>
      <c r="B3318" s="2" t="s">
        <v>37</v>
      </c>
      <c r="C3318" s="2">
        <v>92019</v>
      </c>
      <c r="D3318" s="11">
        <v>44606</v>
      </c>
      <c r="E3318" s="2" t="s">
        <v>3884</v>
      </c>
      <c r="F3318" s="2" t="s">
        <v>3885</v>
      </c>
      <c r="G3318" s="2" t="s">
        <v>4001</v>
      </c>
      <c r="H3318" s="2" t="s">
        <v>41</v>
      </c>
      <c r="I3318" s="11">
        <v>43736</v>
      </c>
      <c r="J3318" s="2">
        <v>141600</v>
      </c>
      <c r="K3318" s="2" t="s">
        <v>42</v>
      </c>
      <c r="L3318" s="2" t="s">
        <v>43</v>
      </c>
      <c r="M3318" s="2">
        <v>18</v>
      </c>
      <c r="N3318" s="2">
        <v>120000</v>
      </c>
      <c r="O3318" s="2">
        <v>21600</v>
      </c>
      <c r="P3318" s="2">
        <v>0</v>
      </c>
      <c r="Q3318" s="2">
        <v>0</v>
      </c>
      <c r="R3318" s="2">
        <v>21600</v>
      </c>
      <c r="S3318" s="2">
        <v>0</v>
      </c>
      <c r="T3318" s="2" t="s">
        <v>44</v>
      </c>
    </row>
    <row r="3319" spans="1:20" x14ac:dyDescent="0.25">
      <c r="A3319" s="2" t="s">
        <v>13</v>
      </c>
      <c r="B3319" s="2" t="s">
        <v>37</v>
      </c>
      <c r="C3319" s="2">
        <v>92019</v>
      </c>
      <c r="D3319" s="11">
        <v>44606</v>
      </c>
      <c r="E3319" s="2" t="s">
        <v>4002</v>
      </c>
      <c r="F3319" s="2" t="s">
        <v>4003</v>
      </c>
      <c r="G3319" s="2" t="s">
        <v>4004</v>
      </c>
      <c r="H3319" s="2" t="s">
        <v>41</v>
      </c>
      <c r="I3319" s="11">
        <v>43706</v>
      </c>
      <c r="J3319" s="2">
        <v>10266</v>
      </c>
      <c r="K3319" s="2" t="s">
        <v>42</v>
      </c>
      <c r="L3319" s="2" t="s">
        <v>43</v>
      </c>
      <c r="M3319" s="2">
        <v>18</v>
      </c>
      <c r="N3319" s="2">
        <v>8700</v>
      </c>
      <c r="O3319" s="2">
        <v>0</v>
      </c>
      <c r="P3319" s="2">
        <v>783</v>
      </c>
      <c r="Q3319" s="2">
        <v>783</v>
      </c>
      <c r="R3319" s="2">
        <v>1566</v>
      </c>
      <c r="S3319" s="2">
        <v>0</v>
      </c>
      <c r="T3319" s="2" t="s">
        <v>44</v>
      </c>
    </row>
    <row r="3320" spans="1:20" x14ac:dyDescent="0.25">
      <c r="A3320" s="2" t="s">
        <v>14</v>
      </c>
      <c r="B3320" s="2" t="s">
        <v>37</v>
      </c>
      <c r="C3320" s="2">
        <v>92019</v>
      </c>
      <c r="D3320" s="11">
        <v>44606</v>
      </c>
      <c r="E3320" s="2" t="s">
        <v>164</v>
      </c>
      <c r="F3320" s="2" t="s">
        <v>165</v>
      </c>
      <c r="G3320" s="2" t="s">
        <v>4005</v>
      </c>
      <c r="H3320" s="2" t="s">
        <v>41</v>
      </c>
      <c r="I3320" s="11">
        <v>43724</v>
      </c>
      <c r="J3320" s="2">
        <v>1262600</v>
      </c>
      <c r="K3320" s="2" t="s">
        <v>42</v>
      </c>
      <c r="L3320" s="2" t="s">
        <v>43</v>
      </c>
      <c r="M3320" s="2">
        <v>18</v>
      </c>
      <c r="N3320" s="2">
        <v>1070000</v>
      </c>
      <c r="O3320" s="2">
        <v>192600</v>
      </c>
      <c r="P3320" s="2">
        <v>0</v>
      </c>
      <c r="Q3320" s="2">
        <v>0</v>
      </c>
      <c r="R3320" s="2">
        <v>192600</v>
      </c>
      <c r="S3320" s="2">
        <v>0</v>
      </c>
      <c r="T3320" s="2" t="s">
        <v>44</v>
      </c>
    </row>
    <row r="3321" spans="1:20" x14ac:dyDescent="0.25">
      <c r="A3321" s="2" t="s">
        <v>14</v>
      </c>
      <c r="B3321" s="2" t="s">
        <v>37</v>
      </c>
      <c r="C3321" s="2">
        <v>92019</v>
      </c>
      <c r="D3321" s="11">
        <v>44606</v>
      </c>
      <c r="E3321" s="2" t="s">
        <v>164</v>
      </c>
      <c r="F3321" s="2" t="s">
        <v>165</v>
      </c>
      <c r="G3321" s="2" t="s">
        <v>4006</v>
      </c>
      <c r="H3321" s="2" t="s">
        <v>41</v>
      </c>
      <c r="I3321" s="11">
        <v>43733</v>
      </c>
      <c r="J3321" s="2">
        <v>167560</v>
      </c>
      <c r="K3321" s="2" t="s">
        <v>42</v>
      </c>
      <c r="L3321" s="2" t="s">
        <v>43</v>
      </c>
      <c r="M3321" s="2">
        <v>18</v>
      </c>
      <c r="N3321" s="2">
        <v>142000</v>
      </c>
      <c r="O3321" s="2">
        <v>25560</v>
      </c>
      <c r="P3321" s="2">
        <v>0</v>
      </c>
      <c r="Q3321" s="2">
        <v>0</v>
      </c>
      <c r="R3321" s="2">
        <v>25560</v>
      </c>
      <c r="S3321" s="2">
        <v>0</v>
      </c>
      <c r="T3321" s="2" t="s">
        <v>44</v>
      </c>
    </row>
    <row r="3322" spans="1:20" x14ac:dyDescent="0.25">
      <c r="A3322" s="2" t="s">
        <v>14</v>
      </c>
      <c r="B3322" s="2" t="s">
        <v>37</v>
      </c>
      <c r="C3322" s="2">
        <v>92019</v>
      </c>
      <c r="D3322" s="11">
        <v>44606</v>
      </c>
      <c r="E3322" s="2" t="s">
        <v>167</v>
      </c>
      <c r="F3322" s="2" t="s">
        <v>168</v>
      </c>
      <c r="G3322" s="2" t="s">
        <v>4007</v>
      </c>
      <c r="H3322" s="2" t="s">
        <v>41</v>
      </c>
      <c r="I3322" s="11">
        <v>43733</v>
      </c>
      <c r="J3322" s="2">
        <v>33748</v>
      </c>
      <c r="K3322" s="2" t="s">
        <v>42</v>
      </c>
      <c r="L3322" s="2" t="s">
        <v>43</v>
      </c>
      <c r="M3322" s="2">
        <v>18</v>
      </c>
      <c r="N3322" s="2">
        <v>28600</v>
      </c>
      <c r="O3322" s="2">
        <v>0</v>
      </c>
      <c r="P3322" s="2">
        <v>2574</v>
      </c>
      <c r="Q3322" s="2">
        <v>2574</v>
      </c>
      <c r="R3322" s="2">
        <v>5148</v>
      </c>
      <c r="S3322" s="2">
        <v>0</v>
      </c>
      <c r="T3322" s="2" t="s">
        <v>44</v>
      </c>
    </row>
    <row r="3323" spans="1:20" x14ac:dyDescent="0.25">
      <c r="A3323" s="2" t="s">
        <v>14</v>
      </c>
      <c r="B3323" s="2" t="s">
        <v>37</v>
      </c>
      <c r="C3323" s="2">
        <v>92019</v>
      </c>
      <c r="D3323" s="11">
        <v>44606</v>
      </c>
      <c r="E3323" s="2" t="s">
        <v>1396</v>
      </c>
      <c r="F3323" s="2" t="s">
        <v>1397</v>
      </c>
      <c r="G3323" s="2" t="s">
        <v>4008</v>
      </c>
      <c r="H3323" s="2" t="s">
        <v>41</v>
      </c>
      <c r="I3323" s="11">
        <v>43735</v>
      </c>
      <c r="J3323" s="2">
        <v>3681600</v>
      </c>
      <c r="K3323" s="2" t="s">
        <v>42</v>
      </c>
      <c r="L3323" s="2" t="s">
        <v>43</v>
      </c>
      <c r="M3323" s="2">
        <v>18</v>
      </c>
      <c r="N3323" s="2">
        <v>3120000</v>
      </c>
      <c r="O3323" s="2">
        <v>561600</v>
      </c>
      <c r="P3323" s="2">
        <v>0</v>
      </c>
      <c r="Q3323" s="2">
        <v>0</v>
      </c>
      <c r="R3323" s="2">
        <v>561600</v>
      </c>
      <c r="S3323" s="2">
        <v>0</v>
      </c>
      <c r="T3323" s="2" t="s">
        <v>44</v>
      </c>
    </row>
    <row r="3324" spans="1:20" x14ac:dyDescent="0.25">
      <c r="A3324" s="2" t="s">
        <v>14</v>
      </c>
      <c r="B3324" s="2" t="s">
        <v>37</v>
      </c>
      <c r="C3324" s="2">
        <v>92019</v>
      </c>
      <c r="D3324" s="11">
        <v>44606</v>
      </c>
      <c r="E3324" s="2" t="s">
        <v>171</v>
      </c>
      <c r="F3324" s="2" t="s">
        <v>172</v>
      </c>
      <c r="G3324" s="2" t="s">
        <v>4009</v>
      </c>
      <c r="H3324" s="2" t="s">
        <v>41</v>
      </c>
      <c r="I3324" s="11">
        <v>43715</v>
      </c>
      <c r="J3324" s="2">
        <v>58821</v>
      </c>
      <c r="K3324" s="2" t="s">
        <v>42</v>
      </c>
      <c r="L3324" s="2" t="s">
        <v>43</v>
      </c>
      <c r="M3324" s="2">
        <v>18</v>
      </c>
      <c r="N3324" s="2">
        <v>49848</v>
      </c>
      <c r="O3324" s="2">
        <v>0</v>
      </c>
      <c r="P3324" s="2">
        <v>4486.32</v>
      </c>
      <c r="Q3324" s="2">
        <v>4486.32</v>
      </c>
      <c r="R3324" s="2">
        <v>8972.64</v>
      </c>
      <c r="S3324" s="2">
        <v>0</v>
      </c>
      <c r="T3324" s="2" t="s">
        <v>44</v>
      </c>
    </row>
    <row r="3325" spans="1:20" x14ac:dyDescent="0.25">
      <c r="A3325" s="2" t="s">
        <v>14</v>
      </c>
      <c r="B3325" s="2" t="s">
        <v>37</v>
      </c>
      <c r="C3325" s="2">
        <v>92019</v>
      </c>
      <c r="D3325" s="11">
        <v>44606</v>
      </c>
      <c r="E3325" s="2" t="s">
        <v>171</v>
      </c>
      <c r="F3325" s="2" t="s">
        <v>172</v>
      </c>
      <c r="G3325" s="2" t="s">
        <v>4010</v>
      </c>
      <c r="H3325" s="2" t="s">
        <v>41</v>
      </c>
      <c r="I3325" s="11">
        <v>43720</v>
      </c>
      <c r="J3325" s="2">
        <v>10974</v>
      </c>
      <c r="K3325" s="2" t="s">
        <v>42</v>
      </c>
      <c r="L3325" s="2" t="s">
        <v>43</v>
      </c>
      <c r="M3325" s="2">
        <v>18</v>
      </c>
      <c r="N3325" s="2">
        <v>9300</v>
      </c>
      <c r="O3325" s="2">
        <v>0</v>
      </c>
      <c r="P3325" s="2">
        <v>837</v>
      </c>
      <c r="Q3325" s="2">
        <v>837</v>
      </c>
      <c r="R3325" s="2">
        <v>1674</v>
      </c>
      <c r="S3325" s="2">
        <v>0</v>
      </c>
      <c r="T3325" s="2" t="s">
        <v>44</v>
      </c>
    </row>
    <row r="3326" spans="1:20" x14ac:dyDescent="0.25">
      <c r="A3326" s="2" t="s">
        <v>14</v>
      </c>
      <c r="B3326" s="2" t="s">
        <v>37</v>
      </c>
      <c r="C3326" s="2">
        <v>92019</v>
      </c>
      <c r="D3326" s="11">
        <v>44606</v>
      </c>
      <c r="E3326" s="2" t="s">
        <v>171</v>
      </c>
      <c r="F3326" s="2" t="s">
        <v>172</v>
      </c>
      <c r="G3326" s="2" t="s">
        <v>4011</v>
      </c>
      <c r="H3326" s="2" t="s">
        <v>41</v>
      </c>
      <c r="I3326" s="11">
        <v>43722</v>
      </c>
      <c r="J3326" s="2">
        <v>59011</v>
      </c>
      <c r="K3326" s="2" t="s">
        <v>42</v>
      </c>
      <c r="L3326" s="2" t="s">
        <v>43</v>
      </c>
      <c r="M3326" s="2">
        <v>18</v>
      </c>
      <c r="N3326" s="2">
        <v>50009.2</v>
      </c>
      <c r="O3326" s="2">
        <v>0</v>
      </c>
      <c r="P3326" s="2">
        <v>4500.83</v>
      </c>
      <c r="Q3326" s="2">
        <v>4500.83</v>
      </c>
      <c r="R3326" s="2">
        <v>9001.66</v>
      </c>
      <c r="S3326" s="2">
        <v>0</v>
      </c>
      <c r="T3326" s="2" t="s">
        <v>44</v>
      </c>
    </row>
    <row r="3327" spans="1:20" x14ac:dyDescent="0.25">
      <c r="A3327" s="2" t="s">
        <v>14</v>
      </c>
      <c r="B3327" s="2" t="s">
        <v>37</v>
      </c>
      <c r="C3327" s="2">
        <v>92019</v>
      </c>
      <c r="D3327" s="11">
        <v>44606</v>
      </c>
      <c r="E3327" s="2" t="s">
        <v>171</v>
      </c>
      <c r="F3327" s="2" t="s">
        <v>172</v>
      </c>
      <c r="G3327" s="2" t="s">
        <v>4012</v>
      </c>
      <c r="H3327" s="2" t="s">
        <v>41</v>
      </c>
      <c r="I3327" s="11">
        <v>43722</v>
      </c>
      <c r="J3327" s="2">
        <v>25489</v>
      </c>
      <c r="K3327" s="2" t="s">
        <v>42</v>
      </c>
      <c r="L3327" s="2" t="s">
        <v>43</v>
      </c>
      <c r="M3327" s="2">
        <v>18</v>
      </c>
      <c r="N3327" s="2">
        <v>21600.799999999999</v>
      </c>
      <c r="O3327" s="2">
        <v>0</v>
      </c>
      <c r="P3327" s="2">
        <v>1944.07</v>
      </c>
      <c r="Q3327" s="2">
        <v>1944.07</v>
      </c>
      <c r="R3327" s="2">
        <v>3888.14</v>
      </c>
      <c r="S3327" s="2">
        <v>0</v>
      </c>
      <c r="T3327" s="2" t="s">
        <v>44</v>
      </c>
    </row>
    <row r="3328" spans="1:20" x14ac:dyDescent="0.25">
      <c r="A3328" s="2" t="s">
        <v>14</v>
      </c>
      <c r="B3328" s="2" t="s">
        <v>37</v>
      </c>
      <c r="C3328" s="2">
        <v>92019</v>
      </c>
      <c r="D3328" s="11">
        <v>44606</v>
      </c>
      <c r="E3328" s="2" t="s">
        <v>171</v>
      </c>
      <c r="F3328" s="2" t="s">
        <v>172</v>
      </c>
      <c r="G3328" s="2" t="s">
        <v>4013</v>
      </c>
      <c r="H3328" s="2" t="s">
        <v>41</v>
      </c>
      <c r="I3328" s="11">
        <v>43726</v>
      </c>
      <c r="J3328" s="2">
        <v>87646</v>
      </c>
      <c r="K3328" s="2" t="s">
        <v>42</v>
      </c>
      <c r="L3328" s="2" t="s">
        <v>43</v>
      </c>
      <c r="M3328" s="2">
        <v>18</v>
      </c>
      <c r="N3328" s="2">
        <v>74276</v>
      </c>
      <c r="O3328" s="2">
        <v>0</v>
      </c>
      <c r="P3328" s="2">
        <v>6684.84</v>
      </c>
      <c r="Q3328" s="2">
        <v>6684.84</v>
      </c>
      <c r="R3328" s="2">
        <v>13369.68</v>
      </c>
      <c r="S3328" s="2">
        <v>0</v>
      </c>
      <c r="T3328" s="2" t="s">
        <v>44</v>
      </c>
    </row>
    <row r="3329" spans="1:20" x14ac:dyDescent="0.25">
      <c r="A3329" s="2" t="s">
        <v>14</v>
      </c>
      <c r="B3329" s="2" t="s">
        <v>37</v>
      </c>
      <c r="C3329" s="2">
        <v>92019</v>
      </c>
      <c r="D3329" s="11">
        <v>44606</v>
      </c>
      <c r="E3329" s="2" t="s">
        <v>171</v>
      </c>
      <c r="F3329" s="2" t="s">
        <v>172</v>
      </c>
      <c r="G3329" s="2" t="s">
        <v>4014</v>
      </c>
      <c r="H3329" s="2" t="s">
        <v>41</v>
      </c>
      <c r="I3329" s="11">
        <v>43734</v>
      </c>
      <c r="J3329" s="2">
        <v>66078</v>
      </c>
      <c r="K3329" s="2" t="s">
        <v>42</v>
      </c>
      <c r="L3329" s="2" t="s">
        <v>43</v>
      </c>
      <c r="M3329" s="2">
        <v>18</v>
      </c>
      <c r="N3329" s="2">
        <v>55998.400000000001</v>
      </c>
      <c r="O3329" s="2">
        <v>0</v>
      </c>
      <c r="P3329" s="2">
        <v>5039.8599999999997</v>
      </c>
      <c r="Q3329" s="2">
        <v>5039.8599999999997</v>
      </c>
      <c r="R3329" s="2">
        <v>10079.719999999999</v>
      </c>
      <c r="S3329" s="2">
        <v>0</v>
      </c>
      <c r="T3329" s="2" t="s">
        <v>44</v>
      </c>
    </row>
    <row r="3330" spans="1:20" x14ac:dyDescent="0.25">
      <c r="A3330" s="2" t="s">
        <v>14</v>
      </c>
      <c r="B3330" s="2" t="s">
        <v>37</v>
      </c>
      <c r="C3330" s="2">
        <v>92019</v>
      </c>
      <c r="D3330" s="11">
        <v>44606</v>
      </c>
      <c r="E3330" s="2" t="s">
        <v>2536</v>
      </c>
      <c r="F3330" s="2" t="s">
        <v>2537</v>
      </c>
      <c r="G3330" s="2" t="s">
        <v>4015</v>
      </c>
      <c r="H3330" s="2" t="s">
        <v>41</v>
      </c>
      <c r="I3330" s="11">
        <v>43735</v>
      </c>
      <c r="J3330" s="2">
        <v>13806</v>
      </c>
      <c r="K3330" s="2" t="s">
        <v>42</v>
      </c>
      <c r="L3330" s="2" t="s">
        <v>43</v>
      </c>
      <c r="M3330" s="2">
        <v>18</v>
      </c>
      <c r="N3330" s="2">
        <v>11700</v>
      </c>
      <c r="O3330" s="2">
        <v>2106</v>
      </c>
      <c r="P3330" s="2">
        <v>0</v>
      </c>
      <c r="Q3330" s="2">
        <v>0</v>
      </c>
      <c r="R3330" s="2">
        <v>2106</v>
      </c>
      <c r="S3330" s="2">
        <v>0</v>
      </c>
      <c r="T3330" s="2" t="s">
        <v>44</v>
      </c>
    </row>
    <row r="3331" spans="1:20" x14ac:dyDescent="0.25">
      <c r="A3331" s="2" t="s">
        <v>14</v>
      </c>
      <c r="B3331" s="2" t="s">
        <v>37</v>
      </c>
      <c r="C3331" s="2">
        <v>92019</v>
      </c>
      <c r="D3331" s="11">
        <v>44606</v>
      </c>
      <c r="E3331" s="2" t="s">
        <v>1406</v>
      </c>
      <c r="F3331" s="2" t="s">
        <v>1407</v>
      </c>
      <c r="G3331" s="2" t="s">
        <v>3038</v>
      </c>
      <c r="H3331" s="2" t="s">
        <v>41</v>
      </c>
      <c r="I3331" s="11">
        <v>43727</v>
      </c>
      <c r="J3331" s="2">
        <v>12036</v>
      </c>
      <c r="K3331" s="2" t="s">
        <v>42</v>
      </c>
      <c r="L3331" s="2" t="s">
        <v>43</v>
      </c>
      <c r="M3331" s="2">
        <v>18</v>
      </c>
      <c r="N3331" s="2">
        <v>10200</v>
      </c>
      <c r="O3331" s="2">
        <v>1836</v>
      </c>
      <c r="P3331" s="2">
        <v>0</v>
      </c>
      <c r="Q3331" s="2">
        <v>0</v>
      </c>
      <c r="R3331" s="2">
        <v>1836</v>
      </c>
      <c r="S3331" s="2">
        <v>0</v>
      </c>
      <c r="T3331" s="2" t="s">
        <v>44</v>
      </c>
    </row>
    <row r="3332" spans="1:20" x14ac:dyDescent="0.25">
      <c r="A3332" s="2" t="s">
        <v>14</v>
      </c>
      <c r="B3332" s="2" t="s">
        <v>37</v>
      </c>
      <c r="C3332" s="2">
        <v>92019</v>
      </c>
      <c r="D3332" s="11">
        <v>44606</v>
      </c>
      <c r="E3332" s="2" t="s">
        <v>4016</v>
      </c>
      <c r="F3332" s="2" t="s">
        <v>4017</v>
      </c>
      <c r="G3332" s="2" t="s">
        <v>4018</v>
      </c>
      <c r="H3332" s="2" t="s">
        <v>41</v>
      </c>
      <c r="I3332" s="11">
        <v>43738</v>
      </c>
      <c r="J3332" s="2">
        <v>130272</v>
      </c>
      <c r="K3332" s="2" t="s">
        <v>42</v>
      </c>
      <c r="L3332" s="2" t="s">
        <v>43</v>
      </c>
      <c r="M3332" s="2">
        <v>18</v>
      </c>
      <c r="N3332" s="2">
        <v>110400</v>
      </c>
      <c r="O3332" s="2">
        <v>0</v>
      </c>
      <c r="P3332" s="2">
        <v>9936</v>
      </c>
      <c r="Q3332" s="2">
        <v>9936</v>
      </c>
      <c r="R3332" s="2">
        <v>19872</v>
      </c>
      <c r="S3332" s="2">
        <v>0</v>
      </c>
      <c r="T3332" s="2" t="s">
        <v>44</v>
      </c>
    </row>
    <row r="3333" spans="1:20" x14ac:dyDescent="0.25">
      <c r="A3333" s="2" t="s">
        <v>14</v>
      </c>
      <c r="B3333" s="2" t="s">
        <v>37</v>
      </c>
      <c r="C3333" s="2">
        <v>92019</v>
      </c>
      <c r="D3333" s="11">
        <v>44606</v>
      </c>
      <c r="E3333" s="2" t="s">
        <v>187</v>
      </c>
      <c r="F3333" s="2" t="s">
        <v>188</v>
      </c>
      <c r="G3333" s="2" t="s">
        <v>4019</v>
      </c>
      <c r="H3333" s="2" t="s">
        <v>41</v>
      </c>
      <c r="I3333" s="11">
        <v>43726</v>
      </c>
      <c r="J3333" s="2">
        <v>15104</v>
      </c>
      <c r="K3333" s="2" t="s">
        <v>42</v>
      </c>
      <c r="L3333" s="2" t="s">
        <v>43</v>
      </c>
      <c r="M3333" s="2">
        <v>18</v>
      </c>
      <c r="N3333" s="2">
        <v>12800</v>
      </c>
      <c r="O3333" s="2">
        <v>0</v>
      </c>
      <c r="P3333" s="2">
        <v>1152</v>
      </c>
      <c r="Q3333" s="2">
        <v>1152</v>
      </c>
      <c r="R3333" s="2">
        <v>2304</v>
      </c>
      <c r="S3333" s="2">
        <v>0</v>
      </c>
      <c r="T3333" s="2" t="s">
        <v>44</v>
      </c>
    </row>
    <row r="3334" spans="1:20" x14ac:dyDescent="0.25">
      <c r="A3334" s="2" t="s">
        <v>14</v>
      </c>
      <c r="B3334" s="2" t="s">
        <v>37</v>
      </c>
      <c r="C3334" s="2">
        <v>92019</v>
      </c>
      <c r="D3334" s="11">
        <v>44606</v>
      </c>
      <c r="E3334" s="2" t="s">
        <v>187</v>
      </c>
      <c r="F3334" s="2" t="s">
        <v>188</v>
      </c>
      <c r="G3334" s="2" t="s">
        <v>4020</v>
      </c>
      <c r="H3334" s="2" t="s">
        <v>41</v>
      </c>
      <c r="I3334" s="11">
        <v>43735</v>
      </c>
      <c r="J3334" s="2">
        <v>4425</v>
      </c>
      <c r="K3334" s="2" t="s">
        <v>42</v>
      </c>
      <c r="L3334" s="2" t="s">
        <v>43</v>
      </c>
      <c r="M3334" s="2">
        <v>18</v>
      </c>
      <c r="N3334" s="2">
        <v>3750</v>
      </c>
      <c r="O3334" s="2">
        <v>0</v>
      </c>
      <c r="P3334" s="2">
        <v>337.5</v>
      </c>
      <c r="Q3334" s="2">
        <v>337.5</v>
      </c>
      <c r="R3334" s="2">
        <v>675</v>
      </c>
      <c r="S3334" s="2">
        <v>0</v>
      </c>
      <c r="T3334" s="2" t="s">
        <v>44</v>
      </c>
    </row>
    <row r="3335" spans="1:20" x14ac:dyDescent="0.25">
      <c r="A3335" s="2" t="s">
        <v>14</v>
      </c>
      <c r="B3335" s="2" t="s">
        <v>37</v>
      </c>
      <c r="C3335" s="2">
        <v>92019</v>
      </c>
      <c r="D3335" s="11">
        <v>44606</v>
      </c>
      <c r="E3335" s="2" t="s">
        <v>642</v>
      </c>
      <c r="F3335" s="2" t="s">
        <v>643</v>
      </c>
      <c r="G3335" s="2" t="s">
        <v>4021</v>
      </c>
      <c r="H3335" s="2" t="s">
        <v>41</v>
      </c>
      <c r="I3335" s="11">
        <v>43718</v>
      </c>
      <c r="J3335" s="2">
        <v>1323.6</v>
      </c>
      <c r="K3335" s="2" t="s">
        <v>42</v>
      </c>
      <c r="L3335" s="2" t="s">
        <v>43</v>
      </c>
      <c r="M3335" s="2">
        <v>18</v>
      </c>
      <c r="N3335" s="2">
        <v>1121.7</v>
      </c>
      <c r="O3335" s="2">
        <v>0</v>
      </c>
      <c r="P3335" s="2">
        <v>100.95</v>
      </c>
      <c r="Q3335" s="2">
        <v>100.95</v>
      </c>
      <c r="R3335" s="2">
        <v>201.9</v>
      </c>
      <c r="S3335" s="2">
        <v>0</v>
      </c>
      <c r="T3335" s="2" t="s">
        <v>44</v>
      </c>
    </row>
    <row r="3336" spans="1:20" x14ac:dyDescent="0.25">
      <c r="A3336" s="2" t="s">
        <v>14</v>
      </c>
      <c r="B3336" s="2" t="s">
        <v>37</v>
      </c>
      <c r="C3336" s="2">
        <v>92019</v>
      </c>
      <c r="D3336" s="11">
        <v>44606</v>
      </c>
      <c r="E3336" s="2" t="s">
        <v>642</v>
      </c>
      <c r="F3336" s="2" t="s">
        <v>643</v>
      </c>
      <c r="G3336" s="2" t="s">
        <v>4022</v>
      </c>
      <c r="H3336" s="2" t="s">
        <v>41</v>
      </c>
      <c r="I3336" s="11">
        <v>43718</v>
      </c>
      <c r="J3336" s="2">
        <v>2600.7199999999998</v>
      </c>
      <c r="K3336" s="2" t="s">
        <v>42</v>
      </c>
      <c r="L3336" s="2" t="s">
        <v>43</v>
      </c>
      <c r="M3336" s="2">
        <v>18</v>
      </c>
      <c r="N3336" s="2">
        <v>2204</v>
      </c>
      <c r="O3336" s="2">
        <v>0</v>
      </c>
      <c r="P3336" s="2">
        <v>198.36</v>
      </c>
      <c r="Q3336" s="2">
        <v>198.36</v>
      </c>
      <c r="R3336" s="2">
        <v>396.72</v>
      </c>
      <c r="S3336" s="2">
        <v>0</v>
      </c>
      <c r="T3336" s="2" t="s">
        <v>44</v>
      </c>
    </row>
    <row r="3337" spans="1:20" x14ac:dyDescent="0.25">
      <c r="A3337" s="2" t="s">
        <v>14</v>
      </c>
      <c r="B3337" s="2" t="s">
        <v>37</v>
      </c>
      <c r="C3337" s="2">
        <v>92019</v>
      </c>
      <c r="D3337" s="11">
        <v>44606</v>
      </c>
      <c r="E3337" s="2" t="s">
        <v>642</v>
      </c>
      <c r="F3337" s="2" t="s">
        <v>643</v>
      </c>
      <c r="G3337" s="2" t="s">
        <v>4023</v>
      </c>
      <c r="H3337" s="2" t="s">
        <v>41</v>
      </c>
      <c r="I3337" s="11">
        <v>43738</v>
      </c>
      <c r="J3337" s="2">
        <v>29324.78</v>
      </c>
      <c r="K3337" s="2" t="s">
        <v>42</v>
      </c>
      <c r="L3337" s="2" t="s">
        <v>43</v>
      </c>
      <c r="M3337" s="2">
        <v>18</v>
      </c>
      <c r="N3337" s="2">
        <v>24851.5</v>
      </c>
      <c r="O3337" s="2">
        <v>0</v>
      </c>
      <c r="P3337" s="2">
        <v>2236.64</v>
      </c>
      <c r="Q3337" s="2">
        <v>2236.64</v>
      </c>
      <c r="R3337" s="2">
        <v>4473.28</v>
      </c>
      <c r="S3337" s="2">
        <v>0</v>
      </c>
      <c r="T3337" s="2" t="s">
        <v>44</v>
      </c>
    </row>
    <row r="3338" spans="1:20" x14ac:dyDescent="0.25">
      <c r="A3338" s="2" t="s">
        <v>14</v>
      </c>
      <c r="B3338" s="2" t="s">
        <v>37</v>
      </c>
      <c r="C3338" s="2">
        <v>92019</v>
      </c>
      <c r="D3338" s="11">
        <v>44606</v>
      </c>
      <c r="E3338" s="2" t="s">
        <v>2217</v>
      </c>
      <c r="F3338" s="2" t="s">
        <v>410</v>
      </c>
      <c r="G3338" s="2" t="s">
        <v>4024</v>
      </c>
      <c r="H3338" s="2" t="s">
        <v>41</v>
      </c>
      <c r="I3338" s="11">
        <v>43719</v>
      </c>
      <c r="J3338" s="2">
        <v>117056</v>
      </c>
      <c r="K3338" s="2" t="s">
        <v>42</v>
      </c>
      <c r="L3338" s="2" t="s">
        <v>43</v>
      </c>
      <c r="M3338" s="2">
        <v>18</v>
      </c>
      <c r="N3338" s="2">
        <v>99200</v>
      </c>
      <c r="O3338" s="2">
        <v>17856</v>
      </c>
      <c r="P3338" s="2">
        <v>0</v>
      </c>
      <c r="Q3338" s="2">
        <v>0</v>
      </c>
      <c r="R3338" s="2">
        <v>17856</v>
      </c>
      <c r="S3338" s="2">
        <v>0</v>
      </c>
      <c r="T3338" s="2" t="s">
        <v>44</v>
      </c>
    </row>
    <row r="3339" spans="1:20" x14ac:dyDescent="0.25">
      <c r="A3339" s="2" t="s">
        <v>14</v>
      </c>
      <c r="B3339" s="2" t="s">
        <v>37</v>
      </c>
      <c r="C3339" s="2">
        <v>92019</v>
      </c>
      <c r="D3339" s="11">
        <v>44606</v>
      </c>
      <c r="E3339" s="2" t="s">
        <v>4025</v>
      </c>
      <c r="F3339" s="2" t="s">
        <v>1235</v>
      </c>
      <c r="G3339" s="2" t="s">
        <v>4026</v>
      </c>
      <c r="H3339" s="2" t="s">
        <v>41</v>
      </c>
      <c r="I3339" s="11">
        <v>43727</v>
      </c>
      <c r="J3339" s="2">
        <v>4660.6499999999996</v>
      </c>
      <c r="K3339" s="2" t="s">
        <v>42</v>
      </c>
      <c r="L3339" s="2" t="s">
        <v>43</v>
      </c>
      <c r="M3339" s="2">
        <v>18</v>
      </c>
      <c r="N3339" s="2">
        <v>3950.65</v>
      </c>
      <c r="O3339" s="2">
        <v>711.12</v>
      </c>
      <c r="P3339" s="2">
        <v>0</v>
      </c>
      <c r="Q3339" s="2">
        <v>0</v>
      </c>
      <c r="R3339" s="2">
        <v>711.12</v>
      </c>
      <c r="S3339" s="2">
        <v>0</v>
      </c>
      <c r="T3339" s="2" t="s">
        <v>44</v>
      </c>
    </row>
    <row r="3340" spans="1:20" x14ac:dyDescent="0.25">
      <c r="A3340" s="2" t="s">
        <v>14</v>
      </c>
      <c r="B3340" s="2" t="s">
        <v>37</v>
      </c>
      <c r="C3340" s="2">
        <v>92019</v>
      </c>
      <c r="D3340" s="11">
        <v>44606</v>
      </c>
      <c r="E3340" s="2" t="s">
        <v>195</v>
      </c>
      <c r="F3340" s="2" t="s">
        <v>196</v>
      </c>
      <c r="G3340" s="2" t="s">
        <v>4027</v>
      </c>
      <c r="H3340" s="2" t="s">
        <v>41</v>
      </c>
      <c r="I3340" s="11">
        <v>43713</v>
      </c>
      <c r="J3340" s="2">
        <v>25200</v>
      </c>
      <c r="K3340" s="2" t="s">
        <v>42</v>
      </c>
      <c r="L3340" s="2" t="s">
        <v>43</v>
      </c>
      <c r="M3340" s="2">
        <v>12</v>
      </c>
      <c r="N3340" s="2">
        <v>22500</v>
      </c>
      <c r="O3340" s="2">
        <v>0</v>
      </c>
      <c r="P3340" s="2">
        <v>1350</v>
      </c>
      <c r="Q3340" s="2">
        <v>1350</v>
      </c>
      <c r="R3340" s="2">
        <v>2700</v>
      </c>
      <c r="S3340" s="2">
        <v>0</v>
      </c>
      <c r="T3340" s="2" t="s">
        <v>44</v>
      </c>
    </row>
    <row r="3341" spans="1:20" x14ac:dyDescent="0.25">
      <c r="A3341" s="2" t="s">
        <v>14</v>
      </c>
      <c r="B3341" s="2" t="s">
        <v>37</v>
      </c>
      <c r="C3341" s="2">
        <v>92019</v>
      </c>
      <c r="D3341" s="11">
        <v>44606</v>
      </c>
      <c r="E3341" s="2" t="s">
        <v>195</v>
      </c>
      <c r="F3341" s="2" t="s">
        <v>196</v>
      </c>
      <c r="G3341" s="2" t="s">
        <v>4028</v>
      </c>
      <c r="H3341" s="2" t="s">
        <v>41</v>
      </c>
      <c r="I3341" s="11">
        <v>43715</v>
      </c>
      <c r="J3341" s="2">
        <v>5712</v>
      </c>
      <c r="K3341" s="2" t="s">
        <v>42</v>
      </c>
      <c r="L3341" s="2" t="s">
        <v>43</v>
      </c>
      <c r="M3341" s="2">
        <v>5</v>
      </c>
      <c r="N3341" s="2">
        <v>1450</v>
      </c>
      <c r="O3341" s="2">
        <v>0</v>
      </c>
      <c r="P3341" s="2">
        <v>36.25</v>
      </c>
      <c r="Q3341" s="2">
        <v>36.25</v>
      </c>
      <c r="R3341" s="2">
        <v>72.5</v>
      </c>
      <c r="S3341" s="2">
        <v>0</v>
      </c>
      <c r="T3341" s="2" t="s">
        <v>44</v>
      </c>
    </row>
    <row r="3342" spans="1:20" x14ac:dyDescent="0.25">
      <c r="A3342" s="2" t="s">
        <v>14</v>
      </c>
      <c r="B3342" s="2" t="s">
        <v>37</v>
      </c>
      <c r="C3342" s="2">
        <v>92019</v>
      </c>
      <c r="D3342" s="11">
        <v>44606</v>
      </c>
      <c r="E3342" s="2" t="s">
        <v>195</v>
      </c>
      <c r="F3342" s="2" t="s">
        <v>196</v>
      </c>
      <c r="G3342" s="2" t="s">
        <v>4028</v>
      </c>
      <c r="H3342" s="2" t="s">
        <v>41</v>
      </c>
      <c r="I3342" s="11">
        <v>43715</v>
      </c>
      <c r="J3342" s="2">
        <v>5712</v>
      </c>
      <c r="K3342" s="2" t="s">
        <v>42</v>
      </c>
      <c r="L3342" s="2" t="s">
        <v>43</v>
      </c>
      <c r="M3342" s="2">
        <v>18</v>
      </c>
      <c r="N3342" s="2">
        <v>3550</v>
      </c>
      <c r="O3342" s="2">
        <v>0</v>
      </c>
      <c r="P3342" s="2">
        <v>319.5</v>
      </c>
      <c r="Q3342" s="2">
        <v>319.5</v>
      </c>
      <c r="R3342" s="2">
        <v>639</v>
      </c>
      <c r="S3342" s="2">
        <v>0</v>
      </c>
      <c r="T3342" s="2" t="s">
        <v>44</v>
      </c>
    </row>
    <row r="3343" spans="1:20" x14ac:dyDescent="0.25">
      <c r="A3343" s="2" t="s">
        <v>14</v>
      </c>
      <c r="B3343" s="2" t="s">
        <v>37</v>
      </c>
      <c r="C3343" s="2">
        <v>92019</v>
      </c>
      <c r="D3343" s="11">
        <v>44606</v>
      </c>
      <c r="E3343" s="2" t="s">
        <v>195</v>
      </c>
      <c r="F3343" s="2" t="s">
        <v>196</v>
      </c>
      <c r="G3343" s="2" t="s">
        <v>1226</v>
      </c>
      <c r="H3343" s="2" t="s">
        <v>41</v>
      </c>
      <c r="I3343" s="11">
        <v>43715</v>
      </c>
      <c r="J3343" s="2">
        <v>4536</v>
      </c>
      <c r="K3343" s="2" t="s">
        <v>42</v>
      </c>
      <c r="L3343" s="2" t="s">
        <v>43</v>
      </c>
      <c r="M3343" s="2">
        <v>12</v>
      </c>
      <c r="N3343" s="2">
        <v>4050</v>
      </c>
      <c r="O3343" s="2">
        <v>0</v>
      </c>
      <c r="P3343" s="2">
        <v>243</v>
      </c>
      <c r="Q3343" s="2">
        <v>243</v>
      </c>
      <c r="R3343" s="2">
        <v>486</v>
      </c>
      <c r="S3343" s="2">
        <v>0</v>
      </c>
      <c r="T3343" s="2" t="s">
        <v>44</v>
      </c>
    </row>
    <row r="3344" spans="1:20" x14ac:dyDescent="0.25">
      <c r="A3344" s="2" t="s">
        <v>14</v>
      </c>
      <c r="B3344" s="2" t="s">
        <v>37</v>
      </c>
      <c r="C3344" s="2">
        <v>92019</v>
      </c>
      <c r="D3344" s="11">
        <v>44606</v>
      </c>
      <c r="E3344" s="2" t="s">
        <v>195</v>
      </c>
      <c r="F3344" s="2" t="s">
        <v>196</v>
      </c>
      <c r="G3344" s="2" t="s">
        <v>1798</v>
      </c>
      <c r="H3344" s="2" t="s">
        <v>41</v>
      </c>
      <c r="I3344" s="11">
        <v>43727</v>
      </c>
      <c r="J3344" s="2">
        <v>7613</v>
      </c>
      <c r="K3344" s="2" t="s">
        <v>42</v>
      </c>
      <c r="L3344" s="2" t="s">
        <v>43</v>
      </c>
      <c r="M3344" s="2">
        <v>5</v>
      </c>
      <c r="N3344" s="2">
        <v>7250</v>
      </c>
      <c r="O3344" s="2">
        <v>0</v>
      </c>
      <c r="P3344" s="2">
        <v>181.25</v>
      </c>
      <c r="Q3344" s="2">
        <v>181.25</v>
      </c>
      <c r="R3344" s="2">
        <v>362.5</v>
      </c>
      <c r="S3344" s="2">
        <v>0</v>
      </c>
      <c r="T3344" s="2" t="s">
        <v>44</v>
      </c>
    </row>
    <row r="3345" spans="1:20" x14ac:dyDescent="0.25">
      <c r="A3345" s="2" t="s">
        <v>14</v>
      </c>
      <c r="B3345" s="2" t="s">
        <v>37</v>
      </c>
      <c r="C3345" s="2">
        <v>92019</v>
      </c>
      <c r="D3345" s="11">
        <v>44606</v>
      </c>
      <c r="E3345" s="2" t="s">
        <v>199</v>
      </c>
      <c r="F3345" s="2" t="s">
        <v>200</v>
      </c>
      <c r="G3345" s="2" t="s">
        <v>551</v>
      </c>
      <c r="H3345" s="2" t="s">
        <v>41</v>
      </c>
      <c r="I3345" s="11">
        <v>43714</v>
      </c>
      <c r="J3345" s="2">
        <v>566</v>
      </c>
      <c r="K3345" s="2" t="s">
        <v>42</v>
      </c>
      <c r="L3345" s="2" t="s">
        <v>43</v>
      </c>
      <c r="M3345" s="2">
        <v>18</v>
      </c>
      <c r="N3345" s="2">
        <v>480</v>
      </c>
      <c r="O3345" s="2">
        <v>0</v>
      </c>
      <c r="P3345" s="2">
        <v>43.2</v>
      </c>
      <c r="Q3345" s="2">
        <v>43.2</v>
      </c>
      <c r="R3345" s="2">
        <v>86.4</v>
      </c>
      <c r="S3345" s="2">
        <v>0</v>
      </c>
      <c r="T3345" s="2" t="s">
        <v>44</v>
      </c>
    </row>
    <row r="3346" spans="1:20" x14ac:dyDescent="0.25">
      <c r="A3346" s="2" t="s">
        <v>14</v>
      </c>
      <c r="B3346" s="2" t="s">
        <v>37</v>
      </c>
      <c r="C3346" s="2">
        <v>92019</v>
      </c>
      <c r="D3346" s="11">
        <v>44606</v>
      </c>
      <c r="E3346" s="2" t="s">
        <v>199</v>
      </c>
      <c r="F3346" s="2" t="s">
        <v>200</v>
      </c>
      <c r="G3346" s="2" t="s">
        <v>4029</v>
      </c>
      <c r="H3346" s="2" t="s">
        <v>41</v>
      </c>
      <c r="I3346" s="11">
        <v>43725</v>
      </c>
      <c r="J3346" s="2">
        <v>566</v>
      </c>
      <c r="K3346" s="2" t="s">
        <v>42</v>
      </c>
      <c r="L3346" s="2" t="s">
        <v>43</v>
      </c>
      <c r="M3346" s="2">
        <v>18</v>
      </c>
      <c r="N3346" s="2">
        <v>480</v>
      </c>
      <c r="O3346" s="2">
        <v>0</v>
      </c>
      <c r="P3346" s="2">
        <v>43.2</v>
      </c>
      <c r="Q3346" s="2">
        <v>43.2</v>
      </c>
      <c r="R3346" s="2">
        <v>86.4</v>
      </c>
      <c r="S3346" s="2">
        <v>0</v>
      </c>
      <c r="T3346" s="2" t="s">
        <v>44</v>
      </c>
    </row>
    <row r="3347" spans="1:20" x14ac:dyDescent="0.25">
      <c r="A3347" s="2" t="s">
        <v>14</v>
      </c>
      <c r="B3347" s="2" t="s">
        <v>37</v>
      </c>
      <c r="C3347" s="2">
        <v>92019</v>
      </c>
      <c r="D3347" s="11">
        <v>44606</v>
      </c>
      <c r="E3347" s="2" t="s">
        <v>199</v>
      </c>
      <c r="F3347" s="2" t="s">
        <v>200</v>
      </c>
      <c r="G3347" s="2" t="s">
        <v>4030</v>
      </c>
      <c r="H3347" s="2" t="s">
        <v>41</v>
      </c>
      <c r="I3347" s="11">
        <v>43733</v>
      </c>
      <c r="J3347" s="2">
        <v>566</v>
      </c>
      <c r="K3347" s="2" t="s">
        <v>42</v>
      </c>
      <c r="L3347" s="2" t="s">
        <v>43</v>
      </c>
      <c r="M3347" s="2">
        <v>18</v>
      </c>
      <c r="N3347" s="2">
        <v>480</v>
      </c>
      <c r="O3347" s="2">
        <v>0</v>
      </c>
      <c r="P3347" s="2">
        <v>43.2</v>
      </c>
      <c r="Q3347" s="2">
        <v>43.2</v>
      </c>
      <c r="R3347" s="2">
        <v>86.4</v>
      </c>
      <c r="S3347" s="2">
        <v>0</v>
      </c>
      <c r="T3347" s="2" t="s">
        <v>44</v>
      </c>
    </row>
    <row r="3348" spans="1:20" x14ac:dyDescent="0.25">
      <c r="A3348" s="2" t="s">
        <v>14</v>
      </c>
      <c r="B3348" s="2" t="s">
        <v>37</v>
      </c>
      <c r="C3348" s="2">
        <v>92019</v>
      </c>
      <c r="D3348" s="11">
        <v>44606</v>
      </c>
      <c r="E3348" s="2" t="s">
        <v>647</v>
      </c>
      <c r="F3348" s="2" t="s">
        <v>648</v>
      </c>
      <c r="G3348" s="2" t="s">
        <v>4031</v>
      </c>
      <c r="H3348" s="2" t="s">
        <v>41</v>
      </c>
      <c r="I3348" s="11">
        <v>43718</v>
      </c>
      <c r="J3348" s="2">
        <v>47200</v>
      </c>
      <c r="K3348" s="2" t="s">
        <v>42</v>
      </c>
      <c r="L3348" s="2" t="s">
        <v>43</v>
      </c>
      <c r="M3348" s="2">
        <v>18</v>
      </c>
      <c r="N3348" s="2">
        <v>40000</v>
      </c>
      <c r="O3348" s="2">
        <v>0</v>
      </c>
      <c r="P3348" s="2">
        <v>3600</v>
      </c>
      <c r="Q3348" s="2">
        <v>3600</v>
      </c>
      <c r="R3348" s="2">
        <v>7200</v>
      </c>
      <c r="S3348" s="2">
        <v>0</v>
      </c>
      <c r="T3348" s="2" t="s">
        <v>44</v>
      </c>
    </row>
    <row r="3349" spans="1:20" x14ac:dyDescent="0.25">
      <c r="A3349" s="2" t="s">
        <v>14</v>
      </c>
      <c r="B3349" s="2" t="s">
        <v>37</v>
      </c>
      <c r="C3349" s="2">
        <v>92019</v>
      </c>
      <c r="D3349" s="11">
        <v>44606</v>
      </c>
      <c r="E3349" s="2" t="s">
        <v>647</v>
      </c>
      <c r="F3349" s="2" t="s">
        <v>648</v>
      </c>
      <c r="G3349" s="2" t="s">
        <v>4032</v>
      </c>
      <c r="H3349" s="2" t="s">
        <v>41</v>
      </c>
      <c r="I3349" s="11">
        <v>43718</v>
      </c>
      <c r="J3349" s="2">
        <v>17479</v>
      </c>
      <c r="K3349" s="2" t="s">
        <v>42</v>
      </c>
      <c r="L3349" s="2" t="s">
        <v>43</v>
      </c>
      <c r="M3349" s="2">
        <v>18</v>
      </c>
      <c r="N3349" s="2">
        <v>14812.5</v>
      </c>
      <c r="O3349" s="2">
        <v>0</v>
      </c>
      <c r="P3349" s="2">
        <v>1333.13</v>
      </c>
      <c r="Q3349" s="2">
        <v>1333.13</v>
      </c>
      <c r="R3349" s="2">
        <v>2666.26</v>
      </c>
      <c r="S3349" s="2">
        <v>0</v>
      </c>
      <c r="T3349" s="2" t="s">
        <v>44</v>
      </c>
    </row>
    <row r="3350" spans="1:20" x14ac:dyDescent="0.25">
      <c r="A3350" s="2" t="s">
        <v>14</v>
      </c>
      <c r="B3350" s="2" t="s">
        <v>37</v>
      </c>
      <c r="C3350" s="2">
        <v>92019</v>
      </c>
      <c r="D3350" s="11">
        <v>44606</v>
      </c>
      <c r="E3350" s="2" t="s">
        <v>647</v>
      </c>
      <c r="F3350" s="2" t="s">
        <v>648</v>
      </c>
      <c r="G3350" s="2" t="s">
        <v>4033</v>
      </c>
      <c r="H3350" s="2" t="s">
        <v>41</v>
      </c>
      <c r="I3350" s="11">
        <v>43721</v>
      </c>
      <c r="J3350" s="2">
        <v>38940</v>
      </c>
      <c r="K3350" s="2" t="s">
        <v>42</v>
      </c>
      <c r="L3350" s="2" t="s">
        <v>43</v>
      </c>
      <c r="M3350" s="2">
        <v>18</v>
      </c>
      <c r="N3350" s="2">
        <v>33000</v>
      </c>
      <c r="O3350" s="2">
        <v>0</v>
      </c>
      <c r="P3350" s="2">
        <v>2970</v>
      </c>
      <c r="Q3350" s="2">
        <v>2970</v>
      </c>
      <c r="R3350" s="2">
        <v>5940</v>
      </c>
      <c r="S3350" s="2">
        <v>0</v>
      </c>
      <c r="T3350" s="2" t="s">
        <v>44</v>
      </c>
    </row>
    <row r="3351" spans="1:20" x14ac:dyDescent="0.25">
      <c r="A3351" s="2" t="s">
        <v>14</v>
      </c>
      <c r="B3351" s="2" t="s">
        <v>37</v>
      </c>
      <c r="C3351" s="2">
        <v>92019</v>
      </c>
      <c r="D3351" s="11">
        <v>44606</v>
      </c>
      <c r="E3351" s="2" t="s">
        <v>647</v>
      </c>
      <c r="F3351" s="2" t="s">
        <v>648</v>
      </c>
      <c r="G3351" s="2" t="s">
        <v>4034</v>
      </c>
      <c r="H3351" s="2" t="s">
        <v>41</v>
      </c>
      <c r="I3351" s="11">
        <v>43736</v>
      </c>
      <c r="J3351" s="2">
        <v>7729</v>
      </c>
      <c r="K3351" s="2" t="s">
        <v>42</v>
      </c>
      <c r="L3351" s="2" t="s">
        <v>43</v>
      </c>
      <c r="M3351" s="2">
        <v>18</v>
      </c>
      <c r="N3351" s="2">
        <v>6550</v>
      </c>
      <c r="O3351" s="2">
        <v>0</v>
      </c>
      <c r="P3351" s="2">
        <v>589.5</v>
      </c>
      <c r="Q3351" s="2">
        <v>589.5</v>
      </c>
      <c r="R3351" s="2">
        <v>1179</v>
      </c>
      <c r="S3351" s="2">
        <v>0</v>
      </c>
      <c r="T3351" s="2" t="s">
        <v>44</v>
      </c>
    </row>
    <row r="3352" spans="1:20" x14ac:dyDescent="0.25">
      <c r="A3352" s="2" t="s">
        <v>14</v>
      </c>
      <c r="B3352" s="2" t="s">
        <v>37</v>
      </c>
      <c r="C3352" s="2">
        <v>92019</v>
      </c>
      <c r="D3352" s="11">
        <v>44606</v>
      </c>
      <c r="E3352" s="2" t="s">
        <v>647</v>
      </c>
      <c r="F3352" s="2" t="s">
        <v>648</v>
      </c>
      <c r="G3352" s="2" t="s">
        <v>4035</v>
      </c>
      <c r="H3352" s="2" t="s">
        <v>41</v>
      </c>
      <c r="I3352" s="11">
        <v>43711</v>
      </c>
      <c r="J3352" s="2">
        <v>52752</v>
      </c>
      <c r="K3352" s="2" t="s">
        <v>42</v>
      </c>
      <c r="L3352" s="2" t="s">
        <v>43</v>
      </c>
      <c r="M3352" s="2">
        <v>18</v>
      </c>
      <c r="N3352" s="2">
        <v>44704.800000000003</v>
      </c>
      <c r="O3352" s="2">
        <v>0</v>
      </c>
      <c r="P3352" s="2">
        <v>4023.43</v>
      </c>
      <c r="Q3352" s="2">
        <v>4023.43</v>
      </c>
      <c r="R3352" s="2">
        <v>8046.86</v>
      </c>
      <c r="S3352" s="2">
        <v>0</v>
      </c>
      <c r="T3352" s="2" t="s">
        <v>44</v>
      </c>
    </row>
    <row r="3353" spans="1:20" x14ac:dyDescent="0.25">
      <c r="A3353" s="2" t="s">
        <v>14</v>
      </c>
      <c r="B3353" s="2" t="s">
        <v>37</v>
      </c>
      <c r="C3353" s="2">
        <v>92019</v>
      </c>
      <c r="D3353" s="11">
        <v>44606</v>
      </c>
      <c r="E3353" s="2" t="s">
        <v>2689</v>
      </c>
      <c r="F3353" s="2" t="s">
        <v>2690</v>
      </c>
      <c r="G3353" s="2" t="s">
        <v>4036</v>
      </c>
      <c r="H3353" s="2" t="s">
        <v>41</v>
      </c>
      <c r="I3353" s="11">
        <v>43732</v>
      </c>
      <c r="J3353" s="2">
        <v>6668</v>
      </c>
      <c r="K3353" s="2" t="s">
        <v>42</v>
      </c>
      <c r="L3353" s="2" t="s">
        <v>43</v>
      </c>
      <c r="M3353" s="2">
        <v>5</v>
      </c>
      <c r="N3353" s="2">
        <v>6350</v>
      </c>
      <c r="O3353" s="2">
        <v>317.5</v>
      </c>
      <c r="P3353" s="2">
        <v>0</v>
      </c>
      <c r="Q3353" s="2">
        <v>0</v>
      </c>
      <c r="R3353" s="2">
        <v>317.5</v>
      </c>
      <c r="S3353" s="2">
        <v>0</v>
      </c>
      <c r="T3353" s="2" t="s">
        <v>44</v>
      </c>
    </row>
    <row r="3354" spans="1:20" x14ac:dyDescent="0.25">
      <c r="A3354" s="2" t="s">
        <v>14</v>
      </c>
      <c r="B3354" s="2" t="s">
        <v>37</v>
      </c>
      <c r="C3354" s="2">
        <v>92019</v>
      </c>
      <c r="D3354" s="11">
        <v>44606</v>
      </c>
      <c r="E3354" s="2" t="s">
        <v>1888</v>
      </c>
      <c r="F3354" s="2" t="s">
        <v>1889</v>
      </c>
      <c r="G3354" s="2" t="s">
        <v>4037</v>
      </c>
      <c r="H3354" s="2" t="s">
        <v>41</v>
      </c>
      <c r="I3354" s="11">
        <v>43725</v>
      </c>
      <c r="J3354" s="2">
        <v>6372</v>
      </c>
      <c r="K3354" s="2" t="s">
        <v>42</v>
      </c>
      <c r="L3354" s="2" t="s">
        <v>43</v>
      </c>
      <c r="M3354" s="2">
        <v>18</v>
      </c>
      <c r="N3354" s="2">
        <v>5400</v>
      </c>
      <c r="O3354" s="2">
        <v>0</v>
      </c>
      <c r="P3354" s="2">
        <v>486</v>
      </c>
      <c r="Q3354" s="2">
        <v>486</v>
      </c>
      <c r="R3354" s="2">
        <v>972</v>
      </c>
      <c r="S3354" s="2">
        <v>0</v>
      </c>
      <c r="T3354" s="2" t="s">
        <v>44</v>
      </c>
    </row>
    <row r="3355" spans="1:20" x14ac:dyDescent="0.25">
      <c r="A3355" s="2" t="s">
        <v>14</v>
      </c>
      <c r="B3355" s="2" t="s">
        <v>37</v>
      </c>
      <c r="C3355" s="2">
        <v>92019</v>
      </c>
      <c r="D3355" s="11">
        <v>44606</v>
      </c>
      <c r="E3355" s="2" t="s">
        <v>1888</v>
      </c>
      <c r="F3355" s="2" t="s">
        <v>1889</v>
      </c>
      <c r="G3355" s="2" t="s">
        <v>4038</v>
      </c>
      <c r="H3355" s="2" t="s">
        <v>41</v>
      </c>
      <c r="I3355" s="11">
        <v>43728</v>
      </c>
      <c r="J3355" s="2">
        <v>277300</v>
      </c>
      <c r="K3355" s="2" t="s">
        <v>42</v>
      </c>
      <c r="L3355" s="2" t="s">
        <v>43</v>
      </c>
      <c r="M3355" s="2">
        <v>18</v>
      </c>
      <c r="N3355" s="2">
        <v>235000</v>
      </c>
      <c r="O3355" s="2">
        <v>0</v>
      </c>
      <c r="P3355" s="2">
        <v>21150</v>
      </c>
      <c r="Q3355" s="2">
        <v>21150</v>
      </c>
      <c r="R3355" s="2">
        <v>42300</v>
      </c>
      <c r="S3355" s="2">
        <v>0</v>
      </c>
      <c r="T3355" s="2" t="s">
        <v>44</v>
      </c>
    </row>
    <row r="3356" spans="1:20" x14ac:dyDescent="0.25">
      <c r="A3356" s="2" t="s">
        <v>18</v>
      </c>
      <c r="B3356" s="2" t="s">
        <v>37</v>
      </c>
      <c r="C3356" s="2">
        <v>92019</v>
      </c>
      <c r="D3356" s="11">
        <v>44606</v>
      </c>
      <c r="E3356" s="2" t="s">
        <v>2693</v>
      </c>
      <c r="F3356" s="2" t="s">
        <v>2694</v>
      </c>
      <c r="G3356" s="2" t="s">
        <v>4039</v>
      </c>
      <c r="H3356" s="2" t="s">
        <v>41</v>
      </c>
      <c r="I3356" s="11">
        <v>43656</v>
      </c>
      <c r="J3356" s="2">
        <v>21978</v>
      </c>
      <c r="K3356" s="2" t="s">
        <v>42</v>
      </c>
      <c r="L3356" s="2" t="s">
        <v>43</v>
      </c>
      <c r="M3356" s="2">
        <v>18</v>
      </c>
      <c r="N3356" s="2">
        <v>18625</v>
      </c>
      <c r="O3356" s="2">
        <v>0</v>
      </c>
      <c r="P3356" s="2">
        <v>1676.25</v>
      </c>
      <c r="Q3356" s="2">
        <v>1676.25</v>
      </c>
      <c r="R3356" s="2">
        <v>3352.5</v>
      </c>
      <c r="S3356" s="2">
        <v>0</v>
      </c>
      <c r="T3356" s="2" t="s">
        <v>44</v>
      </c>
    </row>
    <row r="3357" spans="1:20" x14ac:dyDescent="0.25">
      <c r="A3357" s="2" t="s">
        <v>18</v>
      </c>
      <c r="B3357" s="2" t="s">
        <v>37</v>
      </c>
      <c r="C3357" s="2">
        <v>92019</v>
      </c>
      <c r="D3357" s="11">
        <v>44606</v>
      </c>
      <c r="E3357" s="2" t="s">
        <v>2693</v>
      </c>
      <c r="F3357" s="2" t="s">
        <v>2694</v>
      </c>
      <c r="G3357" s="2" t="s">
        <v>4040</v>
      </c>
      <c r="H3357" s="2" t="s">
        <v>41</v>
      </c>
      <c r="I3357" s="11">
        <v>43661</v>
      </c>
      <c r="J3357" s="2">
        <v>12473</v>
      </c>
      <c r="K3357" s="2" t="s">
        <v>42</v>
      </c>
      <c r="L3357" s="2" t="s">
        <v>43</v>
      </c>
      <c r="M3357" s="2">
        <v>18</v>
      </c>
      <c r="N3357" s="2">
        <v>10570</v>
      </c>
      <c r="O3357" s="2">
        <v>0</v>
      </c>
      <c r="P3357" s="2">
        <v>951.3</v>
      </c>
      <c r="Q3357" s="2">
        <v>951.3</v>
      </c>
      <c r="R3357" s="2">
        <v>1902.6</v>
      </c>
      <c r="S3357" s="2">
        <v>0</v>
      </c>
      <c r="T3357" s="2" t="s">
        <v>44</v>
      </c>
    </row>
    <row r="3358" spans="1:20" x14ac:dyDescent="0.25">
      <c r="A3358" s="2" t="s">
        <v>18</v>
      </c>
      <c r="B3358" s="2" t="s">
        <v>37</v>
      </c>
      <c r="C3358" s="2">
        <v>92019</v>
      </c>
      <c r="D3358" s="11">
        <v>44606</v>
      </c>
      <c r="E3358" s="2" t="s">
        <v>2693</v>
      </c>
      <c r="F3358" s="2" t="s">
        <v>2694</v>
      </c>
      <c r="G3358" s="2" t="s">
        <v>4041</v>
      </c>
      <c r="H3358" s="2" t="s">
        <v>41</v>
      </c>
      <c r="I3358" s="11">
        <v>43668</v>
      </c>
      <c r="J3358" s="2">
        <v>10968</v>
      </c>
      <c r="K3358" s="2" t="s">
        <v>42</v>
      </c>
      <c r="L3358" s="2" t="s">
        <v>43</v>
      </c>
      <c r="M3358" s="2">
        <v>18</v>
      </c>
      <c r="N3358" s="2">
        <v>9295</v>
      </c>
      <c r="O3358" s="2">
        <v>0</v>
      </c>
      <c r="P3358" s="2">
        <v>836.55</v>
      </c>
      <c r="Q3358" s="2">
        <v>836.55</v>
      </c>
      <c r="R3358" s="2">
        <v>1673.1</v>
      </c>
      <c r="S3358" s="2">
        <v>0</v>
      </c>
      <c r="T3358" s="2" t="s">
        <v>44</v>
      </c>
    </row>
    <row r="3359" spans="1:20" x14ac:dyDescent="0.25">
      <c r="A3359" s="2" t="s">
        <v>13</v>
      </c>
      <c r="B3359" s="2" t="s">
        <v>37</v>
      </c>
      <c r="C3359" s="2">
        <v>92019</v>
      </c>
      <c r="D3359" s="11">
        <v>44606</v>
      </c>
      <c r="E3359" s="2" t="s">
        <v>2693</v>
      </c>
      <c r="F3359" s="2" t="s">
        <v>2694</v>
      </c>
      <c r="G3359" s="2" t="s">
        <v>4042</v>
      </c>
      <c r="H3359" s="2" t="s">
        <v>41</v>
      </c>
      <c r="I3359" s="11">
        <v>43684</v>
      </c>
      <c r="J3359" s="2">
        <v>12685</v>
      </c>
      <c r="K3359" s="2" t="s">
        <v>42</v>
      </c>
      <c r="L3359" s="2" t="s">
        <v>43</v>
      </c>
      <c r="M3359" s="2">
        <v>18</v>
      </c>
      <c r="N3359" s="2">
        <v>10750</v>
      </c>
      <c r="O3359" s="2">
        <v>0</v>
      </c>
      <c r="P3359" s="2">
        <v>967.5</v>
      </c>
      <c r="Q3359" s="2">
        <v>967.5</v>
      </c>
      <c r="R3359" s="2">
        <v>1935</v>
      </c>
      <c r="S3359" s="2">
        <v>0</v>
      </c>
      <c r="T3359" s="2" t="s">
        <v>44</v>
      </c>
    </row>
    <row r="3360" spans="1:20" x14ac:dyDescent="0.25">
      <c r="A3360" s="2" t="s">
        <v>13</v>
      </c>
      <c r="B3360" s="2" t="s">
        <v>37</v>
      </c>
      <c r="C3360" s="2">
        <v>92019</v>
      </c>
      <c r="D3360" s="11">
        <v>44606</v>
      </c>
      <c r="E3360" s="2" t="s">
        <v>2693</v>
      </c>
      <c r="F3360" s="2" t="s">
        <v>2694</v>
      </c>
      <c r="G3360" s="2" t="s">
        <v>4043</v>
      </c>
      <c r="H3360" s="2" t="s">
        <v>41</v>
      </c>
      <c r="I3360" s="11">
        <v>43689</v>
      </c>
      <c r="J3360" s="2">
        <v>6962</v>
      </c>
      <c r="K3360" s="2" t="s">
        <v>42</v>
      </c>
      <c r="L3360" s="2" t="s">
        <v>43</v>
      </c>
      <c r="M3360" s="2">
        <v>18</v>
      </c>
      <c r="N3360" s="2">
        <v>5900</v>
      </c>
      <c r="O3360" s="2">
        <v>0</v>
      </c>
      <c r="P3360" s="2">
        <v>531</v>
      </c>
      <c r="Q3360" s="2">
        <v>531</v>
      </c>
      <c r="R3360" s="2">
        <v>1062</v>
      </c>
      <c r="S3360" s="2">
        <v>0</v>
      </c>
      <c r="T3360" s="2" t="s">
        <v>44</v>
      </c>
    </row>
    <row r="3361" spans="1:20" x14ac:dyDescent="0.25">
      <c r="A3361" s="2" t="s">
        <v>13</v>
      </c>
      <c r="B3361" s="2" t="s">
        <v>37</v>
      </c>
      <c r="C3361" s="2">
        <v>92019</v>
      </c>
      <c r="D3361" s="11">
        <v>44606</v>
      </c>
      <c r="E3361" s="2" t="s">
        <v>2693</v>
      </c>
      <c r="F3361" s="2" t="s">
        <v>2694</v>
      </c>
      <c r="G3361" s="2" t="s">
        <v>4044</v>
      </c>
      <c r="H3361" s="2" t="s">
        <v>41</v>
      </c>
      <c r="I3361" s="11">
        <v>43697</v>
      </c>
      <c r="J3361" s="2">
        <v>8319</v>
      </c>
      <c r="K3361" s="2" t="s">
        <v>42</v>
      </c>
      <c r="L3361" s="2" t="s">
        <v>43</v>
      </c>
      <c r="M3361" s="2">
        <v>18</v>
      </c>
      <c r="N3361" s="2">
        <v>7050</v>
      </c>
      <c r="O3361" s="2">
        <v>0</v>
      </c>
      <c r="P3361" s="2">
        <v>634.5</v>
      </c>
      <c r="Q3361" s="2">
        <v>634.5</v>
      </c>
      <c r="R3361" s="2">
        <v>1269</v>
      </c>
      <c r="S3361" s="2">
        <v>0</v>
      </c>
      <c r="T3361" s="2" t="s">
        <v>44</v>
      </c>
    </row>
    <row r="3362" spans="1:20" x14ac:dyDescent="0.25">
      <c r="A3362" s="2" t="s">
        <v>13</v>
      </c>
      <c r="B3362" s="2" t="s">
        <v>37</v>
      </c>
      <c r="C3362" s="2">
        <v>92019</v>
      </c>
      <c r="D3362" s="11">
        <v>44606</v>
      </c>
      <c r="E3362" s="2" t="s">
        <v>2693</v>
      </c>
      <c r="F3362" s="2" t="s">
        <v>2694</v>
      </c>
      <c r="G3362" s="2" t="s">
        <v>4045</v>
      </c>
      <c r="H3362" s="2" t="s">
        <v>41</v>
      </c>
      <c r="I3362" s="11">
        <v>43703</v>
      </c>
      <c r="J3362" s="2">
        <v>14296</v>
      </c>
      <c r="K3362" s="2" t="s">
        <v>42</v>
      </c>
      <c r="L3362" s="2" t="s">
        <v>43</v>
      </c>
      <c r="M3362" s="2">
        <v>18</v>
      </c>
      <c r="N3362" s="2">
        <v>12115</v>
      </c>
      <c r="O3362" s="2">
        <v>0</v>
      </c>
      <c r="P3362" s="2">
        <v>1090.3499999999999</v>
      </c>
      <c r="Q3362" s="2">
        <v>1090.3499999999999</v>
      </c>
      <c r="R3362" s="2">
        <v>2180.6999999999998</v>
      </c>
      <c r="S3362" s="2">
        <v>0</v>
      </c>
      <c r="T3362" s="2" t="s">
        <v>44</v>
      </c>
    </row>
    <row r="3363" spans="1:20" x14ac:dyDescent="0.25">
      <c r="A3363" s="2" t="s">
        <v>14</v>
      </c>
      <c r="B3363" s="2" t="s">
        <v>37</v>
      </c>
      <c r="C3363" s="2">
        <v>92019</v>
      </c>
      <c r="D3363" s="11">
        <v>44606</v>
      </c>
      <c r="E3363" s="2" t="s">
        <v>2693</v>
      </c>
      <c r="F3363" s="2" t="s">
        <v>2694</v>
      </c>
      <c r="G3363" s="2" t="s">
        <v>4046</v>
      </c>
      <c r="H3363" s="2" t="s">
        <v>41</v>
      </c>
      <c r="I3363" s="11">
        <v>43722</v>
      </c>
      <c r="J3363" s="2">
        <v>6584</v>
      </c>
      <c r="K3363" s="2" t="s">
        <v>42</v>
      </c>
      <c r="L3363" s="2" t="s">
        <v>43</v>
      </c>
      <c r="M3363" s="2">
        <v>18</v>
      </c>
      <c r="N3363" s="2">
        <v>5580</v>
      </c>
      <c r="O3363" s="2">
        <v>0</v>
      </c>
      <c r="P3363" s="2">
        <v>502.2</v>
      </c>
      <c r="Q3363" s="2">
        <v>502.2</v>
      </c>
      <c r="R3363" s="2">
        <v>1004.4</v>
      </c>
      <c r="S3363" s="2">
        <v>0</v>
      </c>
      <c r="T3363" s="2" t="s">
        <v>44</v>
      </c>
    </row>
    <row r="3364" spans="1:20" x14ac:dyDescent="0.25">
      <c r="A3364" s="2" t="s">
        <v>14</v>
      </c>
      <c r="B3364" s="2" t="s">
        <v>37</v>
      </c>
      <c r="C3364" s="2">
        <v>92019</v>
      </c>
      <c r="D3364" s="11">
        <v>44606</v>
      </c>
      <c r="E3364" s="2" t="s">
        <v>650</v>
      </c>
      <c r="F3364" s="2" t="s">
        <v>651</v>
      </c>
      <c r="G3364" s="2" t="s">
        <v>4047</v>
      </c>
      <c r="H3364" s="2" t="s">
        <v>41</v>
      </c>
      <c r="I3364" s="11">
        <v>43725</v>
      </c>
      <c r="J3364" s="2">
        <v>2771</v>
      </c>
      <c r="K3364" s="2" t="s">
        <v>42</v>
      </c>
      <c r="L3364" s="2" t="s">
        <v>43</v>
      </c>
      <c r="M3364" s="2">
        <v>18</v>
      </c>
      <c r="N3364" s="2">
        <v>2349</v>
      </c>
      <c r="O3364" s="2">
        <v>0</v>
      </c>
      <c r="P3364" s="2">
        <v>211</v>
      </c>
      <c r="Q3364" s="2">
        <v>211</v>
      </c>
      <c r="R3364" s="2">
        <v>422</v>
      </c>
      <c r="S3364" s="2">
        <v>0</v>
      </c>
      <c r="T3364" s="2" t="s">
        <v>44</v>
      </c>
    </row>
    <row r="3365" spans="1:20" x14ac:dyDescent="0.25">
      <c r="A3365" s="2" t="s">
        <v>14</v>
      </c>
      <c r="B3365" s="2" t="s">
        <v>37</v>
      </c>
      <c r="C3365" s="2">
        <v>92019</v>
      </c>
      <c r="D3365" s="11">
        <v>44606</v>
      </c>
      <c r="E3365" s="2" t="s">
        <v>650</v>
      </c>
      <c r="F3365" s="2" t="s">
        <v>651</v>
      </c>
      <c r="G3365" s="2" t="s">
        <v>4048</v>
      </c>
      <c r="H3365" s="2" t="s">
        <v>41</v>
      </c>
      <c r="I3365" s="11">
        <v>43725</v>
      </c>
      <c r="J3365" s="2">
        <v>1542</v>
      </c>
      <c r="K3365" s="2" t="s">
        <v>42</v>
      </c>
      <c r="L3365" s="2" t="s">
        <v>43</v>
      </c>
      <c r="M3365" s="2">
        <v>18</v>
      </c>
      <c r="N3365" s="2">
        <v>1306</v>
      </c>
      <c r="O3365" s="2">
        <v>0</v>
      </c>
      <c r="P3365" s="2">
        <v>118</v>
      </c>
      <c r="Q3365" s="2">
        <v>118</v>
      </c>
      <c r="R3365" s="2">
        <v>236</v>
      </c>
      <c r="S3365" s="2">
        <v>0</v>
      </c>
      <c r="T3365" s="2" t="s">
        <v>44</v>
      </c>
    </row>
    <row r="3366" spans="1:20" x14ac:dyDescent="0.25">
      <c r="A3366" s="2" t="s">
        <v>14</v>
      </c>
      <c r="B3366" s="2" t="s">
        <v>37</v>
      </c>
      <c r="C3366" s="2">
        <v>92019</v>
      </c>
      <c r="D3366" s="11">
        <v>44606</v>
      </c>
      <c r="E3366" s="2" t="s">
        <v>650</v>
      </c>
      <c r="F3366" s="2" t="s">
        <v>651</v>
      </c>
      <c r="G3366" s="2" t="s">
        <v>4049</v>
      </c>
      <c r="H3366" s="2" t="s">
        <v>41</v>
      </c>
      <c r="I3366" s="11">
        <v>43732</v>
      </c>
      <c r="J3366" s="2">
        <v>5646</v>
      </c>
      <c r="K3366" s="2" t="s">
        <v>42</v>
      </c>
      <c r="L3366" s="2" t="s">
        <v>43</v>
      </c>
      <c r="M3366" s="2">
        <v>18</v>
      </c>
      <c r="N3366" s="2">
        <v>4784</v>
      </c>
      <c r="O3366" s="2">
        <v>0</v>
      </c>
      <c r="P3366" s="2">
        <v>431</v>
      </c>
      <c r="Q3366" s="2">
        <v>431</v>
      </c>
      <c r="R3366" s="2">
        <v>862</v>
      </c>
      <c r="S3366" s="2">
        <v>0</v>
      </c>
      <c r="T3366" s="2" t="s">
        <v>44</v>
      </c>
    </row>
    <row r="3367" spans="1:20" x14ac:dyDescent="0.25">
      <c r="A3367" s="2" t="s">
        <v>14</v>
      </c>
      <c r="B3367" s="2" t="s">
        <v>37</v>
      </c>
      <c r="C3367" s="2">
        <v>92019</v>
      </c>
      <c r="D3367" s="11">
        <v>44606</v>
      </c>
      <c r="E3367" s="2" t="s">
        <v>3043</v>
      </c>
      <c r="F3367" s="2" t="s">
        <v>3044</v>
      </c>
      <c r="G3367" s="2" t="s">
        <v>4050</v>
      </c>
      <c r="H3367" s="2" t="s">
        <v>41</v>
      </c>
      <c r="I3367" s="11">
        <v>43733</v>
      </c>
      <c r="J3367" s="2">
        <v>659620</v>
      </c>
      <c r="K3367" s="2" t="s">
        <v>42</v>
      </c>
      <c r="L3367" s="2" t="s">
        <v>43</v>
      </c>
      <c r="M3367" s="2">
        <v>18</v>
      </c>
      <c r="N3367" s="2">
        <v>559000</v>
      </c>
      <c r="O3367" s="2">
        <v>100620</v>
      </c>
      <c r="P3367" s="2">
        <v>0</v>
      </c>
      <c r="Q3367" s="2">
        <v>0</v>
      </c>
      <c r="R3367" s="2">
        <v>100620</v>
      </c>
      <c r="S3367" s="2">
        <v>0</v>
      </c>
      <c r="T3367" s="2" t="s">
        <v>44</v>
      </c>
    </row>
    <row r="3368" spans="1:20" x14ac:dyDescent="0.25">
      <c r="A3368" s="2" t="s">
        <v>14</v>
      </c>
      <c r="B3368" s="2" t="s">
        <v>37</v>
      </c>
      <c r="C3368" s="2">
        <v>92019</v>
      </c>
      <c r="D3368" s="11">
        <v>44606</v>
      </c>
      <c r="E3368" s="2" t="s">
        <v>4051</v>
      </c>
      <c r="F3368" s="2" t="s">
        <v>4052</v>
      </c>
      <c r="G3368" s="2" t="s">
        <v>4053</v>
      </c>
      <c r="H3368" s="2" t="s">
        <v>41</v>
      </c>
      <c r="I3368" s="11">
        <v>43735</v>
      </c>
      <c r="J3368" s="2">
        <v>13699.21</v>
      </c>
      <c r="K3368" s="2" t="s">
        <v>42</v>
      </c>
      <c r="L3368" s="2" t="s">
        <v>43</v>
      </c>
      <c r="M3368" s="2">
        <v>0</v>
      </c>
      <c r="N3368" s="2">
        <v>7020.94</v>
      </c>
      <c r="O3368" s="2">
        <v>0</v>
      </c>
      <c r="P3368" s="2">
        <v>0</v>
      </c>
      <c r="Q3368" s="2">
        <v>0</v>
      </c>
      <c r="R3368" s="2">
        <v>0</v>
      </c>
      <c r="S3368" s="2">
        <v>0</v>
      </c>
      <c r="T3368" s="2" t="s">
        <v>44</v>
      </c>
    </row>
    <row r="3369" spans="1:20" x14ac:dyDescent="0.25">
      <c r="A3369" s="2" t="s">
        <v>14</v>
      </c>
      <c r="B3369" s="2" t="s">
        <v>37</v>
      </c>
      <c r="C3369" s="2">
        <v>92019</v>
      </c>
      <c r="D3369" s="11">
        <v>44606</v>
      </c>
      <c r="E3369" s="2" t="s">
        <v>4051</v>
      </c>
      <c r="F3369" s="2" t="s">
        <v>4052</v>
      </c>
      <c r="G3369" s="2" t="s">
        <v>4053</v>
      </c>
      <c r="H3369" s="2" t="s">
        <v>41</v>
      </c>
      <c r="I3369" s="11">
        <v>43735</v>
      </c>
      <c r="J3369" s="2">
        <v>13699.21</v>
      </c>
      <c r="K3369" s="2" t="s">
        <v>42</v>
      </c>
      <c r="L3369" s="2" t="s">
        <v>43</v>
      </c>
      <c r="M3369" s="2">
        <v>18</v>
      </c>
      <c r="N3369" s="2">
        <v>5659.55</v>
      </c>
      <c r="O3369" s="2">
        <v>0</v>
      </c>
      <c r="P3369" s="2">
        <v>509.36</v>
      </c>
      <c r="Q3369" s="2">
        <v>509.36</v>
      </c>
      <c r="R3369" s="2">
        <v>1018.72</v>
      </c>
      <c r="S3369" s="2">
        <v>0</v>
      </c>
      <c r="T3369" s="2" t="s">
        <v>44</v>
      </c>
    </row>
    <row r="3370" spans="1:20" x14ac:dyDescent="0.25">
      <c r="A3370" s="2" t="s">
        <v>14</v>
      </c>
      <c r="B3370" s="2" t="s">
        <v>37</v>
      </c>
      <c r="C3370" s="2">
        <v>92019</v>
      </c>
      <c r="D3370" s="11">
        <v>44606</v>
      </c>
      <c r="E3370" s="2" t="s">
        <v>4054</v>
      </c>
      <c r="F3370" s="2" t="s">
        <v>4055</v>
      </c>
      <c r="G3370" s="2" t="s">
        <v>4056</v>
      </c>
      <c r="H3370" s="2" t="s">
        <v>41</v>
      </c>
      <c r="I3370" s="11">
        <v>43718</v>
      </c>
      <c r="J3370" s="2">
        <v>10069</v>
      </c>
      <c r="K3370" s="2" t="s">
        <v>42</v>
      </c>
      <c r="L3370" s="2" t="s">
        <v>43</v>
      </c>
      <c r="M3370" s="2">
        <v>12</v>
      </c>
      <c r="N3370" s="2">
        <v>8990</v>
      </c>
      <c r="O3370" s="2">
        <v>0</v>
      </c>
      <c r="P3370" s="2">
        <v>539.4</v>
      </c>
      <c r="Q3370" s="2">
        <v>539.4</v>
      </c>
      <c r="R3370" s="2">
        <v>1078.8</v>
      </c>
      <c r="S3370" s="2">
        <v>0</v>
      </c>
      <c r="T3370" s="2" t="s">
        <v>44</v>
      </c>
    </row>
    <row r="3371" spans="1:20" x14ac:dyDescent="0.25">
      <c r="A3371" s="2" t="s">
        <v>14</v>
      </c>
      <c r="B3371" s="2" t="s">
        <v>37</v>
      </c>
      <c r="C3371" s="2">
        <v>92019</v>
      </c>
      <c r="D3371" s="11">
        <v>44606</v>
      </c>
      <c r="E3371" s="2" t="s">
        <v>654</v>
      </c>
      <c r="F3371" s="2" t="s">
        <v>655</v>
      </c>
      <c r="G3371" s="2" t="s">
        <v>4057</v>
      </c>
      <c r="H3371" s="2" t="s">
        <v>41</v>
      </c>
      <c r="I3371" s="11">
        <v>43712</v>
      </c>
      <c r="J3371" s="2">
        <v>8400</v>
      </c>
      <c r="K3371" s="2" t="s">
        <v>42</v>
      </c>
      <c r="L3371" s="2" t="s">
        <v>43</v>
      </c>
      <c r="M3371" s="2">
        <v>5</v>
      </c>
      <c r="N3371" s="2">
        <v>8000</v>
      </c>
      <c r="O3371" s="2">
        <v>0</v>
      </c>
      <c r="P3371" s="2">
        <v>200</v>
      </c>
      <c r="Q3371" s="2">
        <v>200</v>
      </c>
      <c r="R3371" s="2">
        <v>400</v>
      </c>
      <c r="S3371" s="2">
        <v>0</v>
      </c>
      <c r="T3371" s="2" t="s">
        <v>44</v>
      </c>
    </row>
    <row r="3372" spans="1:20" x14ac:dyDescent="0.25">
      <c r="A3372" s="2" t="s">
        <v>14</v>
      </c>
      <c r="B3372" s="2" t="s">
        <v>37</v>
      </c>
      <c r="C3372" s="2">
        <v>92019</v>
      </c>
      <c r="D3372" s="11">
        <v>44606</v>
      </c>
      <c r="E3372" s="2" t="s">
        <v>654</v>
      </c>
      <c r="F3372" s="2" t="s">
        <v>655</v>
      </c>
      <c r="G3372" s="2" t="s">
        <v>4058</v>
      </c>
      <c r="H3372" s="2" t="s">
        <v>41</v>
      </c>
      <c r="I3372" s="11">
        <v>43712</v>
      </c>
      <c r="J3372" s="2">
        <v>7080</v>
      </c>
      <c r="K3372" s="2" t="s">
        <v>42</v>
      </c>
      <c r="L3372" s="2" t="s">
        <v>43</v>
      </c>
      <c r="M3372" s="2">
        <v>18</v>
      </c>
      <c r="N3372" s="2">
        <v>6000</v>
      </c>
      <c r="O3372" s="2">
        <v>0</v>
      </c>
      <c r="P3372" s="2">
        <v>540</v>
      </c>
      <c r="Q3372" s="2">
        <v>540</v>
      </c>
      <c r="R3372" s="2">
        <v>1080</v>
      </c>
      <c r="S3372" s="2">
        <v>0</v>
      </c>
      <c r="T3372" s="2" t="s">
        <v>44</v>
      </c>
    </row>
    <row r="3373" spans="1:20" x14ac:dyDescent="0.25">
      <c r="A3373" s="2" t="s">
        <v>14</v>
      </c>
      <c r="B3373" s="2" t="s">
        <v>37</v>
      </c>
      <c r="C3373" s="2">
        <v>92019</v>
      </c>
      <c r="D3373" s="11">
        <v>44606</v>
      </c>
      <c r="E3373" s="2" t="s">
        <v>654</v>
      </c>
      <c r="F3373" s="2" t="s">
        <v>655</v>
      </c>
      <c r="G3373" s="2" t="s">
        <v>4059</v>
      </c>
      <c r="H3373" s="2" t="s">
        <v>41</v>
      </c>
      <c r="I3373" s="11">
        <v>43712</v>
      </c>
      <c r="J3373" s="2">
        <v>25960</v>
      </c>
      <c r="K3373" s="2" t="s">
        <v>42</v>
      </c>
      <c r="L3373" s="2" t="s">
        <v>43</v>
      </c>
      <c r="M3373" s="2">
        <v>18</v>
      </c>
      <c r="N3373" s="2">
        <v>22000</v>
      </c>
      <c r="O3373" s="2">
        <v>0</v>
      </c>
      <c r="P3373" s="2">
        <v>1980</v>
      </c>
      <c r="Q3373" s="2">
        <v>1980</v>
      </c>
      <c r="R3373" s="2">
        <v>3960</v>
      </c>
      <c r="S3373" s="2">
        <v>0</v>
      </c>
      <c r="T3373" s="2" t="s">
        <v>44</v>
      </c>
    </row>
    <row r="3374" spans="1:20" x14ac:dyDescent="0.25">
      <c r="A3374" s="2" t="s">
        <v>14</v>
      </c>
      <c r="B3374" s="2" t="s">
        <v>37</v>
      </c>
      <c r="C3374" s="2">
        <v>92019</v>
      </c>
      <c r="D3374" s="11">
        <v>44606</v>
      </c>
      <c r="E3374" s="2" t="s">
        <v>654</v>
      </c>
      <c r="F3374" s="2" t="s">
        <v>655</v>
      </c>
      <c r="G3374" s="2" t="s">
        <v>4060</v>
      </c>
      <c r="H3374" s="2" t="s">
        <v>41</v>
      </c>
      <c r="I3374" s="11">
        <v>43715</v>
      </c>
      <c r="J3374" s="2">
        <v>4200</v>
      </c>
      <c r="K3374" s="2" t="s">
        <v>42</v>
      </c>
      <c r="L3374" s="2" t="s">
        <v>43</v>
      </c>
      <c r="M3374" s="2">
        <v>5</v>
      </c>
      <c r="N3374" s="2">
        <v>4000</v>
      </c>
      <c r="O3374" s="2">
        <v>0</v>
      </c>
      <c r="P3374" s="2">
        <v>100</v>
      </c>
      <c r="Q3374" s="2">
        <v>100</v>
      </c>
      <c r="R3374" s="2">
        <v>200</v>
      </c>
      <c r="S3374" s="2">
        <v>0</v>
      </c>
      <c r="T3374" s="2" t="s">
        <v>44</v>
      </c>
    </row>
    <row r="3375" spans="1:20" x14ac:dyDescent="0.25">
      <c r="A3375" s="2" t="s">
        <v>14</v>
      </c>
      <c r="B3375" s="2" t="s">
        <v>37</v>
      </c>
      <c r="C3375" s="2">
        <v>92019</v>
      </c>
      <c r="D3375" s="11">
        <v>44606</v>
      </c>
      <c r="E3375" s="2" t="s">
        <v>654</v>
      </c>
      <c r="F3375" s="2" t="s">
        <v>655</v>
      </c>
      <c r="G3375" s="2" t="s">
        <v>4061</v>
      </c>
      <c r="H3375" s="2" t="s">
        <v>41</v>
      </c>
      <c r="I3375" s="11">
        <v>43715</v>
      </c>
      <c r="J3375" s="2">
        <v>51920</v>
      </c>
      <c r="K3375" s="2" t="s">
        <v>42</v>
      </c>
      <c r="L3375" s="2" t="s">
        <v>43</v>
      </c>
      <c r="M3375" s="2">
        <v>18</v>
      </c>
      <c r="N3375" s="2">
        <v>44000</v>
      </c>
      <c r="O3375" s="2">
        <v>0</v>
      </c>
      <c r="P3375" s="2">
        <v>3960</v>
      </c>
      <c r="Q3375" s="2">
        <v>3960</v>
      </c>
      <c r="R3375" s="2">
        <v>7920</v>
      </c>
      <c r="S3375" s="2">
        <v>0</v>
      </c>
      <c r="T3375" s="2" t="s">
        <v>44</v>
      </c>
    </row>
    <row r="3376" spans="1:20" x14ac:dyDescent="0.25">
      <c r="A3376" s="2" t="s">
        <v>14</v>
      </c>
      <c r="B3376" s="2" t="s">
        <v>37</v>
      </c>
      <c r="C3376" s="2">
        <v>92019</v>
      </c>
      <c r="D3376" s="11">
        <v>44606</v>
      </c>
      <c r="E3376" s="2" t="s">
        <v>654</v>
      </c>
      <c r="F3376" s="2" t="s">
        <v>655</v>
      </c>
      <c r="G3376" s="2" t="s">
        <v>4062</v>
      </c>
      <c r="H3376" s="2" t="s">
        <v>41</v>
      </c>
      <c r="I3376" s="11">
        <v>43722</v>
      </c>
      <c r="J3376" s="2">
        <v>4200</v>
      </c>
      <c r="K3376" s="2" t="s">
        <v>42</v>
      </c>
      <c r="L3376" s="2" t="s">
        <v>43</v>
      </c>
      <c r="M3376" s="2">
        <v>5</v>
      </c>
      <c r="N3376" s="2">
        <v>4000</v>
      </c>
      <c r="O3376" s="2">
        <v>0</v>
      </c>
      <c r="P3376" s="2">
        <v>100</v>
      </c>
      <c r="Q3376" s="2">
        <v>100</v>
      </c>
      <c r="R3376" s="2">
        <v>200</v>
      </c>
      <c r="S3376" s="2">
        <v>0</v>
      </c>
      <c r="T3376" s="2" t="s">
        <v>44</v>
      </c>
    </row>
    <row r="3377" spans="1:20" x14ac:dyDescent="0.25">
      <c r="A3377" s="2" t="s">
        <v>14</v>
      </c>
      <c r="B3377" s="2" t="s">
        <v>37</v>
      </c>
      <c r="C3377" s="2">
        <v>92019</v>
      </c>
      <c r="D3377" s="11">
        <v>44606</v>
      </c>
      <c r="E3377" s="2" t="s">
        <v>654</v>
      </c>
      <c r="F3377" s="2" t="s">
        <v>655</v>
      </c>
      <c r="G3377" s="2" t="s">
        <v>4063</v>
      </c>
      <c r="H3377" s="2" t="s">
        <v>41</v>
      </c>
      <c r="I3377" s="11">
        <v>43722</v>
      </c>
      <c r="J3377" s="2">
        <v>21240</v>
      </c>
      <c r="K3377" s="2" t="s">
        <v>42</v>
      </c>
      <c r="L3377" s="2" t="s">
        <v>43</v>
      </c>
      <c r="M3377" s="2">
        <v>18</v>
      </c>
      <c r="N3377" s="2">
        <v>18000</v>
      </c>
      <c r="O3377" s="2">
        <v>0</v>
      </c>
      <c r="P3377" s="2">
        <v>1620</v>
      </c>
      <c r="Q3377" s="2">
        <v>1620</v>
      </c>
      <c r="R3377" s="2">
        <v>3240</v>
      </c>
      <c r="S3377" s="2">
        <v>0</v>
      </c>
      <c r="T3377" s="2" t="s">
        <v>44</v>
      </c>
    </row>
    <row r="3378" spans="1:20" x14ac:dyDescent="0.25">
      <c r="A3378" s="2" t="s">
        <v>14</v>
      </c>
      <c r="B3378" s="2" t="s">
        <v>37</v>
      </c>
      <c r="C3378" s="2">
        <v>92019</v>
      </c>
      <c r="D3378" s="11">
        <v>44606</v>
      </c>
      <c r="E3378" s="2" t="s">
        <v>654</v>
      </c>
      <c r="F3378" s="2" t="s">
        <v>655</v>
      </c>
      <c r="G3378" s="2" t="s">
        <v>4064</v>
      </c>
      <c r="H3378" s="2" t="s">
        <v>41</v>
      </c>
      <c r="I3378" s="11">
        <v>43731</v>
      </c>
      <c r="J3378" s="2">
        <v>51920</v>
      </c>
      <c r="K3378" s="2" t="s">
        <v>42</v>
      </c>
      <c r="L3378" s="2" t="s">
        <v>43</v>
      </c>
      <c r="M3378" s="2">
        <v>18</v>
      </c>
      <c r="N3378" s="2">
        <v>44000</v>
      </c>
      <c r="O3378" s="2">
        <v>0</v>
      </c>
      <c r="P3378" s="2">
        <v>3960</v>
      </c>
      <c r="Q3378" s="2">
        <v>3960</v>
      </c>
      <c r="R3378" s="2">
        <v>7920</v>
      </c>
      <c r="S3378" s="2">
        <v>0</v>
      </c>
      <c r="T3378" s="2" t="s">
        <v>44</v>
      </c>
    </row>
    <row r="3379" spans="1:20" x14ac:dyDescent="0.25">
      <c r="A3379" s="2" t="s">
        <v>14</v>
      </c>
      <c r="B3379" s="2" t="s">
        <v>37</v>
      </c>
      <c r="C3379" s="2">
        <v>92019</v>
      </c>
      <c r="D3379" s="11">
        <v>44606</v>
      </c>
      <c r="E3379" s="2" t="s">
        <v>654</v>
      </c>
      <c r="F3379" s="2" t="s">
        <v>655</v>
      </c>
      <c r="G3379" s="2" t="s">
        <v>4065</v>
      </c>
      <c r="H3379" s="2" t="s">
        <v>41</v>
      </c>
      <c r="I3379" s="11">
        <v>43735</v>
      </c>
      <c r="J3379" s="2">
        <v>57820</v>
      </c>
      <c r="K3379" s="2" t="s">
        <v>42</v>
      </c>
      <c r="L3379" s="2" t="s">
        <v>43</v>
      </c>
      <c r="M3379" s="2">
        <v>18</v>
      </c>
      <c r="N3379" s="2">
        <v>49000</v>
      </c>
      <c r="O3379" s="2">
        <v>0</v>
      </c>
      <c r="P3379" s="2">
        <v>4410</v>
      </c>
      <c r="Q3379" s="2">
        <v>4410</v>
      </c>
      <c r="R3379" s="2">
        <v>8820</v>
      </c>
      <c r="S3379" s="2">
        <v>0</v>
      </c>
      <c r="T3379" s="2" t="s">
        <v>44</v>
      </c>
    </row>
    <row r="3380" spans="1:20" x14ac:dyDescent="0.25">
      <c r="A3380" s="2" t="s">
        <v>14</v>
      </c>
      <c r="B3380" s="2" t="s">
        <v>37</v>
      </c>
      <c r="C3380" s="2">
        <v>92019</v>
      </c>
      <c r="D3380" s="11">
        <v>44606</v>
      </c>
      <c r="E3380" s="2" t="s">
        <v>654</v>
      </c>
      <c r="F3380" s="2" t="s">
        <v>655</v>
      </c>
      <c r="G3380" s="2" t="s">
        <v>4066</v>
      </c>
      <c r="H3380" s="2" t="s">
        <v>41</v>
      </c>
      <c r="I3380" s="11">
        <v>43735</v>
      </c>
      <c r="J3380" s="2">
        <v>27300</v>
      </c>
      <c r="K3380" s="2" t="s">
        <v>42</v>
      </c>
      <c r="L3380" s="2" t="s">
        <v>43</v>
      </c>
      <c r="M3380" s="2">
        <v>5</v>
      </c>
      <c r="N3380" s="2">
        <v>26000</v>
      </c>
      <c r="O3380" s="2">
        <v>0</v>
      </c>
      <c r="P3380" s="2">
        <v>650</v>
      </c>
      <c r="Q3380" s="2">
        <v>650</v>
      </c>
      <c r="R3380" s="2">
        <v>1300</v>
      </c>
      <c r="S3380" s="2">
        <v>0</v>
      </c>
      <c r="T3380" s="2" t="s">
        <v>44</v>
      </c>
    </row>
    <row r="3381" spans="1:20" x14ac:dyDescent="0.25">
      <c r="A3381" s="2" t="s">
        <v>14</v>
      </c>
      <c r="B3381" s="2" t="s">
        <v>37</v>
      </c>
      <c r="C3381" s="2">
        <v>92019</v>
      </c>
      <c r="D3381" s="11">
        <v>44606</v>
      </c>
      <c r="E3381" s="2" t="s">
        <v>654</v>
      </c>
      <c r="F3381" s="2" t="s">
        <v>655</v>
      </c>
      <c r="G3381" s="2" t="s">
        <v>4067</v>
      </c>
      <c r="H3381" s="2" t="s">
        <v>41</v>
      </c>
      <c r="I3381" s="11">
        <v>43735</v>
      </c>
      <c r="J3381" s="2">
        <v>7080</v>
      </c>
      <c r="K3381" s="2" t="s">
        <v>42</v>
      </c>
      <c r="L3381" s="2" t="s">
        <v>43</v>
      </c>
      <c r="M3381" s="2">
        <v>18</v>
      </c>
      <c r="N3381" s="2">
        <v>6000</v>
      </c>
      <c r="O3381" s="2">
        <v>0</v>
      </c>
      <c r="P3381" s="2">
        <v>540</v>
      </c>
      <c r="Q3381" s="2">
        <v>540</v>
      </c>
      <c r="R3381" s="2">
        <v>1080</v>
      </c>
      <c r="S3381" s="2">
        <v>0</v>
      </c>
      <c r="T3381" s="2" t="s">
        <v>44</v>
      </c>
    </row>
    <row r="3382" spans="1:20" x14ac:dyDescent="0.25">
      <c r="A3382" s="2" t="s">
        <v>14</v>
      </c>
      <c r="B3382" s="2" t="s">
        <v>37</v>
      </c>
      <c r="C3382" s="2">
        <v>92019</v>
      </c>
      <c r="D3382" s="11">
        <v>44606</v>
      </c>
      <c r="E3382" s="2" t="s">
        <v>656</v>
      </c>
      <c r="F3382" s="2" t="s">
        <v>657</v>
      </c>
      <c r="G3382" s="2" t="s">
        <v>4068</v>
      </c>
      <c r="H3382" s="2" t="s">
        <v>41</v>
      </c>
      <c r="I3382" s="11">
        <v>43715</v>
      </c>
      <c r="J3382" s="2">
        <v>2360</v>
      </c>
      <c r="K3382" s="2" t="s">
        <v>42</v>
      </c>
      <c r="L3382" s="2" t="s">
        <v>43</v>
      </c>
      <c r="M3382" s="2">
        <v>18</v>
      </c>
      <c r="N3382" s="2">
        <v>2000</v>
      </c>
      <c r="O3382" s="2">
        <v>0</v>
      </c>
      <c r="P3382" s="2">
        <v>180</v>
      </c>
      <c r="Q3382" s="2">
        <v>180</v>
      </c>
      <c r="R3382" s="2">
        <v>360</v>
      </c>
      <c r="S3382" s="2">
        <v>0</v>
      </c>
      <c r="T3382" s="2" t="s">
        <v>44</v>
      </c>
    </row>
    <row r="3383" spans="1:20" x14ac:dyDescent="0.25">
      <c r="A3383" s="2" t="s">
        <v>14</v>
      </c>
      <c r="B3383" s="2" t="s">
        <v>37</v>
      </c>
      <c r="C3383" s="2">
        <v>92019</v>
      </c>
      <c r="D3383" s="11">
        <v>44606</v>
      </c>
      <c r="E3383" s="2" t="s">
        <v>656</v>
      </c>
      <c r="F3383" s="2" t="s">
        <v>657</v>
      </c>
      <c r="G3383" s="2" t="s">
        <v>4069</v>
      </c>
      <c r="H3383" s="2" t="s">
        <v>41</v>
      </c>
      <c r="I3383" s="11">
        <v>43717</v>
      </c>
      <c r="J3383" s="2">
        <v>11328</v>
      </c>
      <c r="K3383" s="2" t="s">
        <v>42</v>
      </c>
      <c r="L3383" s="2" t="s">
        <v>43</v>
      </c>
      <c r="M3383" s="2">
        <v>18</v>
      </c>
      <c r="N3383" s="2">
        <v>9600</v>
      </c>
      <c r="O3383" s="2">
        <v>0</v>
      </c>
      <c r="P3383" s="2">
        <v>864</v>
      </c>
      <c r="Q3383" s="2">
        <v>864</v>
      </c>
      <c r="R3383" s="2">
        <v>1728</v>
      </c>
      <c r="S3383" s="2">
        <v>0</v>
      </c>
      <c r="T3383" s="2" t="s">
        <v>44</v>
      </c>
    </row>
    <row r="3384" spans="1:20" x14ac:dyDescent="0.25">
      <c r="A3384" s="2" t="s">
        <v>14</v>
      </c>
      <c r="B3384" s="2" t="s">
        <v>37</v>
      </c>
      <c r="C3384" s="2">
        <v>92019</v>
      </c>
      <c r="D3384" s="11">
        <v>44606</v>
      </c>
      <c r="E3384" s="2" t="s">
        <v>656</v>
      </c>
      <c r="F3384" s="2" t="s">
        <v>657</v>
      </c>
      <c r="G3384" s="2" t="s">
        <v>4070</v>
      </c>
      <c r="H3384" s="2" t="s">
        <v>41</v>
      </c>
      <c r="I3384" s="11">
        <v>43720</v>
      </c>
      <c r="J3384" s="2">
        <v>1062</v>
      </c>
      <c r="K3384" s="2" t="s">
        <v>42</v>
      </c>
      <c r="L3384" s="2" t="s">
        <v>43</v>
      </c>
      <c r="M3384" s="2">
        <v>18</v>
      </c>
      <c r="N3384" s="2">
        <v>900</v>
      </c>
      <c r="O3384" s="2">
        <v>0</v>
      </c>
      <c r="P3384" s="2">
        <v>81</v>
      </c>
      <c r="Q3384" s="2">
        <v>81</v>
      </c>
      <c r="R3384" s="2">
        <v>162</v>
      </c>
      <c r="S3384" s="2">
        <v>0</v>
      </c>
      <c r="T3384" s="2" t="s">
        <v>44</v>
      </c>
    </row>
    <row r="3385" spans="1:20" x14ac:dyDescent="0.25">
      <c r="A3385" s="2" t="s">
        <v>14</v>
      </c>
      <c r="B3385" s="2" t="s">
        <v>37</v>
      </c>
      <c r="C3385" s="2">
        <v>92019</v>
      </c>
      <c r="D3385" s="11">
        <v>44606</v>
      </c>
      <c r="E3385" s="2" t="s">
        <v>656</v>
      </c>
      <c r="F3385" s="2" t="s">
        <v>657</v>
      </c>
      <c r="G3385" s="2" t="s">
        <v>4071</v>
      </c>
      <c r="H3385" s="2" t="s">
        <v>41</v>
      </c>
      <c r="I3385" s="11">
        <v>43724</v>
      </c>
      <c r="J3385" s="2">
        <v>2832</v>
      </c>
      <c r="K3385" s="2" t="s">
        <v>42</v>
      </c>
      <c r="L3385" s="2" t="s">
        <v>43</v>
      </c>
      <c r="M3385" s="2">
        <v>18</v>
      </c>
      <c r="N3385" s="2">
        <v>2400</v>
      </c>
      <c r="O3385" s="2">
        <v>0</v>
      </c>
      <c r="P3385" s="2">
        <v>216</v>
      </c>
      <c r="Q3385" s="2">
        <v>216</v>
      </c>
      <c r="R3385" s="2">
        <v>432</v>
      </c>
      <c r="S3385" s="2">
        <v>0</v>
      </c>
      <c r="T3385" s="2" t="s">
        <v>44</v>
      </c>
    </row>
    <row r="3386" spans="1:20" x14ac:dyDescent="0.25">
      <c r="A3386" s="2" t="s">
        <v>14</v>
      </c>
      <c r="B3386" s="2" t="s">
        <v>37</v>
      </c>
      <c r="C3386" s="2">
        <v>92019</v>
      </c>
      <c r="D3386" s="11">
        <v>44606</v>
      </c>
      <c r="E3386" s="2" t="s">
        <v>656</v>
      </c>
      <c r="F3386" s="2" t="s">
        <v>657</v>
      </c>
      <c r="G3386" s="2" t="s">
        <v>4072</v>
      </c>
      <c r="H3386" s="2" t="s">
        <v>41</v>
      </c>
      <c r="I3386" s="11">
        <v>43726</v>
      </c>
      <c r="J3386" s="2">
        <v>3540</v>
      </c>
      <c r="K3386" s="2" t="s">
        <v>42</v>
      </c>
      <c r="L3386" s="2" t="s">
        <v>43</v>
      </c>
      <c r="M3386" s="2">
        <v>18</v>
      </c>
      <c r="N3386" s="2">
        <v>3000</v>
      </c>
      <c r="O3386" s="2">
        <v>0</v>
      </c>
      <c r="P3386" s="2">
        <v>270</v>
      </c>
      <c r="Q3386" s="2">
        <v>270</v>
      </c>
      <c r="R3386" s="2">
        <v>540</v>
      </c>
      <c r="S3386" s="2">
        <v>0</v>
      </c>
      <c r="T3386" s="2" t="s">
        <v>44</v>
      </c>
    </row>
    <row r="3387" spans="1:20" x14ac:dyDescent="0.25">
      <c r="A3387" s="2" t="s">
        <v>14</v>
      </c>
      <c r="B3387" s="2" t="s">
        <v>37</v>
      </c>
      <c r="C3387" s="2">
        <v>92019</v>
      </c>
      <c r="D3387" s="11">
        <v>44606</v>
      </c>
      <c r="E3387" s="2" t="s">
        <v>656</v>
      </c>
      <c r="F3387" s="2" t="s">
        <v>657</v>
      </c>
      <c r="G3387" s="2" t="s">
        <v>4073</v>
      </c>
      <c r="H3387" s="2" t="s">
        <v>41</v>
      </c>
      <c r="I3387" s="11">
        <v>43726</v>
      </c>
      <c r="J3387" s="2">
        <v>54280</v>
      </c>
      <c r="K3387" s="2" t="s">
        <v>42</v>
      </c>
      <c r="L3387" s="2" t="s">
        <v>43</v>
      </c>
      <c r="M3387" s="2">
        <v>18</v>
      </c>
      <c r="N3387" s="2">
        <v>46000</v>
      </c>
      <c r="O3387" s="2">
        <v>0</v>
      </c>
      <c r="P3387" s="2">
        <v>4140</v>
      </c>
      <c r="Q3387" s="2">
        <v>4140</v>
      </c>
      <c r="R3387" s="2">
        <v>8280</v>
      </c>
      <c r="S3387" s="2">
        <v>0</v>
      </c>
      <c r="T3387" s="2" t="s">
        <v>44</v>
      </c>
    </row>
    <row r="3388" spans="1:20" x14ac:dyDescent="0.25">
      <c r="A3388" s="2" t="s">
        <v>14</v>
      </c>
      <c r="B3388" s="2" t="s">
        <v>37</v>
      </c>
      <c r="C3388" s="2">
        <v>92019</v>
      </c>
      <c r="D3388" s="11">
        <v>44606</v>
      </c>
      <c r="E3388" s="2" t="s">
        <v>656</v>
      </c>
      <c r="F3388" s="2" t="s">
        <v>657</v>
      </c>
      <c r="G3388" s="2" t="s">
        <v>4074</v>
      </c>
      <c r="H3388" s="2" t="s">
        <v>41</v>
      </c>
      <c r="I3388" s="11">
        <v>43736</v>
      </c>
      <c r="J3388" s="2">
        <v>1416</v>
      </c>
      <c r="K3388" s="2" t="s">
        <v>42</v>
      </c>
      <c r="L3388" s="2" t="s">
        <v>43</v>
      </c>
      <c r="M3388" s="2">
        <v>18</v>
      </c>
      <c r="N3388" s="2">
        <v>1200</v>
      </c>
      <c r="O3388" s="2">
        <v>0</v>
      </c>
      <c r="P3388" s="2">
        <v>108</v>
      </c>
      <c r="Q3388" s="2">
        <v>108</v>
      </c>
      <c r="R3388" s="2">
        <v>216</v>
      </c>
      <c r="S3388" s="2">
        <v>0</v>
      </c>
      <c r="T3388" s="2" t="s">
        <v>44</v>
      </c>
    </row>
    <row r="3389" spans="1:20" x14ac:dyDescent="0.25">
      <c r="A3389" s="2" t="s">
        <v>14</v>
      </c>
      <c r="B3389" s="2" t="s">
        <v>37</v>
      </c>
      <c r="C3389" s="2">
        <v>92019</v>
      </c>
      <c r="D3389" s="11">
        <v>44606</v>
      </c>
      <c r="E3389" s="2" t="s">
        <v>656</v>
      </c>
      <c r="F3389" s="2" t="s">
        <v>657</v>
      </c>
      <c r="G3389" s="2" t="s">
        <v>4075</v>
      </c>
      <c r="H3389" s="2" t="s">
        <v>41</v>
      </c>
      <c r="I3389" s="11">
        <v>43736</v>
      </c>
      <c r="J3389" s="2">
        <v>1522</v>
      </c>
      <c r="K3389" s="2" t="s">
        <v>42</v>
      </c>
      <c r="L3389" s="2" t="s">
        <v>43</v>
      </c>
      <c r="M3389" s="2">
        <v>18</v>
      </c>
      <c r="N3389" s="2">
        <v>1290</v>
      </c>
      <c r="O3389" s="2">
        <v>0</v>
      </c>
      <c r="P3389" s="2">
        <v>116.1</v>
      </c>
      <c r="Q3389" s="2">
        <v>116.1</v>
      </c>
      <c r="R3389" s="2">
        <v>232.2</v>
      </c>
      <c r="S3389" s="2">
        <v>0</v>
      </c>
      <c r="T3389" s="2" t="s">
        <v>44</v>
      </c>
    </row>
    <row r="3390" spans="1:20" x14ac:dyDescent="0.25">
      <c r="A3390" s="2" t="s">
        <v>14</v>
      </c>
      <c r="B3390" s="2" t="s">
        <v>37</v>
      </c>
      <c r="C3390" s="2">
        <v>92019</v>
      </c>
      <c r="D3390" s="11">
        <v>44606</v>
      </c>
      <c r="E3390" s="2" t="s">
        <v>656</v>
      </c>
      <c r="F3390" s="2" t="s">
        <v>657</v>
      </c>
      <c r="G3390" s="2" t="s">
        <v>4076</v>
      </c>
      <c r="H3390" s="2" t="s">
        <v>41</v>
      </c>
      <c r="I3390" s="11">
        <v>43736</v>
      </c>
      <c r="J3390" s="2">
        <v>47200</v>
      </c>
      <c r="K3390" s="2" t="s">
        <v>42</v>
      </c>
      <c r="L3390" s="2" t="s">
        <v>43</v>
      </c>
      <c r="M3390" s="2">
        <v>18</v>
      </c>
      <c r="N3390" s="2">
        <v>40000</v>
      </c>
      <c r="O3390" s="2">
        <v>0</v>
      </c>
      <c r="P3390" s="2">
        <v>3600</v>
      </c>
      <c r="Q3390" s="2">
        <v>3600</v>
      </c>
      <c r="R3390" s="2">
        <v>7200</v>
      </c>
      <c r="S3390" s="2">
        <v>0</v>
      </c>
      <c r="T3390" s="2" t="s">
        <v>44</v>
      </c>
    </row>
    <row r="3391" spans="1:20" x14ac:dyDescent="0.25">
      <c r="A3391" s="2" t="s">
        <v>14</v>
      </c>
      <c r="B3391" s="2" t="s">
        <v>37</v>
      </c>
      <c r="C3391" s="2">
        <v>92019</v>
      </c>
      <c r="D3391" s="11">
        <v>44606</v>
      </c>
      <c r="E3391" s="2" t="s">
        <v>656</v>
      </c>
      <c r="F3391" s="2" t="s">
        <v>657</v>
      </c>
      <c r="G3391" s="2" t="s">
        <v>4077</v>
      </c>
      <c r="H3391" s="2" t="s">
        <v>41</v>
      </c>
      <c r="I3391" s="11">
        <v>43736</v>
      </c>
      <c r="J3391" s="2">
        <v>616</v>
      </c>
      <c r="K3391" s="2" t="s">
        <v>42</v>
      </c>
      <c r="L3391" s="2" t="s">
        <v>43</v>
      </c>
      <c r="M3391" s="2">
        <v>18</v>
      </c>
      <c r="N3391" s="2">
        <v>522</v>
      </c>
      <c r="O3391" s="2">
        <v>0</v>
      </c>
      <c r="P3391" s="2">
        <v>46.98</v>
      </c>
      <c r="Q3391" s="2">
        <v>46.98</v>
      </c>
      <c r="R3391" s="2">
        <v>93.96</v>
      </c>
      <c r="S3391" s="2">
        <v>0</v>
      </c>
      <c r="T3391" s="2" t="s">
        <v>44</v>
      </c>
    </row>
    <row r="3392" spans="1:20" x14ac:dyDescent="0.25">
      <c r="A3392" s="2" t="s">
        <v>14</v>
      </c>
      <c r="B3392" s="2" t="s">
        <v>37</v>
      </c>
      <c r="C3392" s="2">
        <v>92019</v>
      </c>
      <c r="D3392" s="11">
        <v>44606</v>
      </c>
      <c r="E3392" s="2" t="s">
        <v>222</v>
      </c>
      <c r="F3392" s="2" t="s">
        <v>223</v>
      </c>
      <c r="G3392" s="2" t="s">
        <v>4078</v>
      </c>
      <c r="H3392" s="2" t="s">
        <v>41</v>
      </c>
      <c r="I3392" s="11">
        <v>43712</v>
      </c>
      <c r="J3392" s="2">
        <v>6018</v>
      </c>
      <c r="K3392" s="2" t="s">
        <v>42</v>
      </c>
      <c r="L3392" s="2" t="s">
        <v>43</v>
      </c>
      <c r="M3392" s="2">
        <v>18</v>
      </c>
      <c r="N3392" s="2">
        <v>5100</v>
      </c>
      <c r="O3392" s="2">
        <v>0</v>
      </c>
      <c r="P3392" s="2">
        <v>459</v>
      </c>
      <c r="Q3392" s="2">
        <v>459</v>
      </c>
      <c r="R3392" s="2">
        <v>918</v>
      </c>
      <c r="S3392" s="2">
        <v>0</v>
      </c>
      <c r="T3392" s="2" t="s">
        <v>44</v>
      </c>
    </row>
    <row r="3393" spans="1:20" x14ac:dyDescent="0.25">
      <c r="A3393" s="2" t="s">
        <v>14</v>
      </c>
      <c r="B3393" s="2" t="s">
        <v>37</v>
      </c>
      <c r="C3393" s="2">
        <v>92019</v>
      </c>
      <c r="D3393" s="11">
        <v>44606</v>
      </c>
      <c r="E3393" s="2" t="s">
        <v>222</v>
      </c>
      <c r="F3393" s="2" t="s">
        <v>223</v>
      </c>
      <c r="G3393" s="2" t="s">
        <v>1249</v>
      </c>
      <c r="H3393" s="2" t="s">
        <v>41</v>
      </c>
      <c r="I3393" s="11">
        <v>43736</v>
      </c>
      <c r="J3393" s="2">
        <v>2596</v>
      </c>
      <c r="K3393" s="2" t="s">
        <v>42</v>
      </c>
      <c r="L3393" s="2" t="s">
        <v>43</v>
      </c>
      <c r="M3393" s="2">
        <v>18</v>
      </c>
      <c r="N3393" s="2">
        <v>2200</v>
      </c>
      <c r="O3393" s="2">
        <v>0</v>
      </c>
      <c r="P3393" s="2">
        <v>198</v>
      </c>
      <c r="Q3393" s="2">
        <v>198</v>
      </c>
      <c r="R3393" s="2">
        <v>396</v>
      </c>
      <c r="S3393" s="2">
        <v>0</v>
      </c>
      <c r="T3393" s="2" t="s">
        <v>44</v>
      </c>
    </row>
    <row r="3394" spans="1:20" x14ac:dyDescent="0.25">
      <c r="A3394" s="2" t="s">
        <v>14</v>
      </c>
      <c r="B3394" s="2" t="s">
        <v>37</v>
      </c>
      <c r="C3394" s="2">
        <v>92019</v>
      </c>
      <c r="D3394" s="11">
        <v>44606</v>
      </c>
      <c r="E3394" s="2" t="s">
        <v>225</v>
      </c>
      <c r="F3394" s="2" t="s">
        <v>226</v>
      </c>
      <c r="G3394" s="2" t="s">
        <v>4079</v>
      </c>
      <c r="H3394" s="2" t="s">
        <v>41</v>
      </c>
      <c r="I3394" s="11">
        <v>43711</v>
      </c>
      <c r="J3394" s="2">
        <v>3363000</v>
      </c>
      <c r="K3394" s="2" t="s">
        <v>42</v>
      </c>
      <c r="L3394" s="2" t="s">
        <v>43</v>
      </c>
      <c r="M3394" s="2">
        <v>18</v>
      </c>
      <c r="N3394" s="2">
        <v>2850000</v>
      </c>
      <c r="O3394" s="2">
        <v>0</v>
      </c>
      <c r="P3394" s="2">
        <v>256500</v>
      </c>
      <c r="Q3394" s="2">
        <v>256500</v>
      </c>
      <c r="R3394" s="2">
        <v>513000</v>
      </c>
      <c r="S3394" s="2">
        <v>0</v>
      </c>
      <c r="T3394" s="2" t="s">
        <v>44</v>
      </c>
    </row>
    <row r="3395" spans="1:20" x14ac:dyDescent="0.25">
      <c r="A3395" s="2" t="s">
        <v>14</v>
      </c>
      <c r="B3395" s="2" t="s">
        <v>37</v>
      </c>
      <c r="C3395" s="2">
        <v>92019</v>
      </c>
      <c r="D3395" s="11">
        <v>44606</v>
      </c>
      <c r="E3395" s="2" t="s">
        <v>225</v>
      </c>
      <c r="F3395" s="2" t="s">
        <v>226</v>
      </c>
      <c r="G3395" s="2" t="s">
        <v>4080</v>
      </c>
      <c r="H3395" s="2" t="s">
        <v>41</v>
      </c>
      <c r="I3395" s="11">
        <v>43712</v>
      </c>
      <c r="J3395" s="2">
        <v>256650</v>
      </c>
      <c r="K3395" s="2" t="s">
        <v>42</v>
      </c>
      <c r="L3395" s="2" t="s">
        <v>43</v>
      </c>
      <c r="M3395" s="2">
        <v>18</v>
      </c>
      <c r="N3395" s="2">
        <v>217500</v>
      </c>
      <c r="O3395" s="2">
        <v>0</v>
      </c>
      <c r="P3395" s="2">
        <v>19575</v>
      </c>
      <c r="Q3395" s="2">
        <v>19575</v>
      </c>
      <c r="R3395" s="2">
        <v>39150</v>
      </c>
      <c r="S3395" s="2">
        <v>0</v>
      </c>
      <c r="T3395" s="2" t="s">
        <v>44</v>
      </c>
    </row>
    <row r="3396" spans="1:20" x14ac:dyDescent="0.25">
      <c r="A3396" s="2" t="s">
        <v>14</v>
      </c>
      <c r="B3396" s="2" t="s">
        <v>37</v>
      </c>
      <c r="C3396" s="2">
        <v>92019</v>
      </c>
      <c r="D3396" s="11">
        <v>44606</v>
      </c>
      <c r="E3396" s="2" t="s">
        <v>225</v>
      </c>
      <c r="F3396" s="2" t="s">
        <v>226</v>
      </c>
      <c r="G3396" s="2" t="s">
        <v>4081</v>
      </c>
      <c r="H3396" s="2" t="s">
        <v>41</v>
      </c>
      <c r="I3396" s="11">
        <v>43715</v>
      </c>
      <c r="J3396" s="2">
        <v>1725750</v>
      </c>
      <c r="K3396" s="2" t="s">
        <v>42</v>
      </c>
      <c r="L3396" s="2" t="s">
        <v>43</v>
      </c>
      <c r="M3396" s="2">
        <v>18</v>
      </c>
      <c r="N3396" s="2">
        <v>1462500</v>
      </c>
      <c r="O3396" s="2">
        <v>0</v>
      </c>
      <c r="P3396" s="2">
        <v>131625</v>
      </c>
      <c r="Q3396" s="2">
        <v>131625</v>
      </c>
      <c r="R3396" s="2">
        <v>263250</v>
      </c>
      <c r="S3396" s="2">
        <v>0</v>
      </c>
      <c r="T3396" s="2" t="s">
        <v>44</v>
      </c>
    </row>
    <row r="3397" spans="1:20" x14ac:dyDescent="0.25">
      <c r="A3397" s="2" t="s">
        <v>14</v>
      </c>
      <c r="B3397" s="2" t="s">
        <v>37</v>
      </c>
      <c r="C3397" s="2">
        <v>92019</v>
      </c>
      <c r="D3397" s="11">
        <v>44606</v>
      </c>
      <c r="E3397" s="2" t="s">
        <v>225</v>
      </c>
      <c r="F3397" s="2" t="s">
        <v>226</v>
      </c>
      <c r="G3397" s="2" t="s">
        <v>4082</v>
      </c>
      <c r="H3397" s="2" t="s">
        <v>41</v>
      </c>
      <c r="I3397" s="11">
        <v>43718</v>
      </c>
      <c r="J3397" s="2">
        <v>151040</v>
      </c>
      <c r="K3397" s="2" t="s">
        <v>42</v>
      </c>
      <c r="L3397" s="2" t="s">
        <v>43</v>
      </c>
      <c r="M3397" s="2">
        <v>18</v>
      </c>
      <c r="N3397" s="2">
        <v>128000</v>
      </c>
      <c r="O3397" s="2">
        <v>0</v>
      </c>
      <c r="P3397" s="2">
        <v>11520</v>
      </c>
      <c r="Q3397" s="2">
        <v>11520</v>
      </c>
      <c r="R3397" s="2">
        <v>23040</v>
      </c>
      <c r="S3397" s="2">
        <v>0</v>
      </c>
      <c r="T3397" s="2" t="s">
        <v>44</v>
      </c>
    </row>
    <row r="3398" spans="1:20" x14ac:dyDescent="0.25">
      <c r="A3398" s="2" t="s">
        <v>14</v>
      </c>
      <c r="B3398" s="2" t="s">
        <v>37</v>
      </c>
      <c r="C3398" s="2">
        <v>92019</v>
      </c>
      <c r="D3398" s="11">
        <v>44606</v>
      </c>
      <c r="E3398" s="2" t="s">
        <v>225</v>
      </c>
      <c r="F3398" s="2" t="s">
        <v>226</v>
      </c>
      <c r="G3398" s="2" t="s">
        <v>4083</v>
      </c>
      <c r="H3398" s="2" t="s">
        <v>41</v>
      </c>
      <c r="I3398" s="11">
        <v>43718</v>
      </c>
      <c r="J3398" s="2">
        <v>30916</v>
      </c>
      <c r="K3398" s="2" t="s">
        <v>42</v>
      </c>
      <c r="L3398" s="2" t="s">
        <v>43</v>
      </c>
      <c r="M3398" s="2">
        <v>18</v>
      </c>
      <c r="N3398" s="2">
        <v>26200</v>
      </c>
      <c r="O3398" s="2">
        <v>0</v>
      </c>
      <c r="P3398" s="2">
        <v>2358</v>
      </c>
      <c r="Q3398" s="2">
        <v>2358</v>
      </c>
      <c r="R3398" s="2">
        <v>4716</v>
      </c>
      <c r="S3398" s="2">
        <v>0</v>
      </c>
      <c r="T3398" s="2" t="s">
        <v>44</v>
      </c>
    </row>
    <row r="3399" spans="1:20" x14ac:dyDescent="0.25">
      <c r="A3399" s="2" t="s">
        <v>14</v>
      </c>
      <c r="B3399" s="2" t="s">
        <v>37</v>
      </c>
      <c r="C3399" s="2">
        <v>92019</v>
      </c>
      <c r="D3399" s="11">
        <v>44606</v>
      </c>
      <c r="E3399" s="2" t="s">
        <v>225</v>
      </c>
      <c r="F3399" s="2" t="s">
        <v>226</v>
      </c>
      <c r="G3399" s="2" t="s">
        <v>4084</v>
      </c>
      <c r="H3399" s="2" t="s">
        <v>41</v>
      </c>
      <c r="I3399" s="11">
        <v>43719</v>
      </c>
      <c r="J3399" s="2">
        <v>44250</v>
      </c>
      <c r="K3399" s="2" t="s">
        <v>42</v>
      </c>
      <c r="L3399" s="2" t="s">
        <v>43</v>
      </c>
      <c r="M3399" s="2">
        <v>18</v>
      </c>
      <c r="N3399" s="2">
        <v>37500</v>
      </c>
      <c r="O3399" s="2">
        <v>0</v>
      </c>
      <c r="P3399" s="2">
        <v>3375</v>
      </c>
      <c r="Q3399" s="2">
        <v>3375</v>
      </c>
      <c r="R3399" s="2">
        <v>6750</v>
      </c>
      <c r="S3399" s="2">
        <v>0</v>
      </c>
      <c r="T3399" s="2" t="s">
        <v>44</v>
      </c>
    </row>
    <row r="3400" spans="1:20" x14ac:dyDescent="0.25">
      <c r="A3400" s="2" t="s">
        <v>14</v>
      </c>
      <c r="B3400" s="2" t="s">
        <v>37</v>
      </c>
      <c r="C3400" s="2">
        <v>92019</v>
      </c>
      <c r="D3400" s="11">
        <v>44606</v>
      </c>
      <c r="E3400" s="2" t="s">
        <v>225</v>
      </c>
      <c r="F3400" s="2" t="s">
        <v>226</v>
      </c>
      <c r="G3400" s="2" t="s">
        <v>4085</v>
      </c>
      <c r="H3400" s="2" t="s">
        <v>41</v>
      </c>
      <c r="I3400" s="11">
        <v>43721</v>
      </c>
      <c r="J3400" s="2">
        <v>1486800</v>
      </c>
      <c r="K3400" s="2" t="s">
        <v>42</v>
      </c>
      <c r="L3400" s="2" t="s">
        <v>43</v>
      </c>
      <c r="M3400" s="2">
        <v>18</v>
      </c>
      <c r="N3400" s="2">
        <v>1260000</v>
      </c>
      <c r="O3400" s="2">
        <v>0</v>
      </c>
      <c r="P3400" s="2">
        <v>113400</v>
      </c>
      <c r="Q3400" s="2">
        <v>113400</v>
      </c>
      <c r="R3400" s="2">
        <v>226800</v>
      </c>
      <c r="S3400" s="2">
        <v>0</v>
      </c>
      <c r="T3400" s="2" t="s">
        <v>44</v>
      </c>
    </row>
    <row r="3401" spans="1:20" x14ac:dyDescent="0.25">
      <c r="A3401" s="2" t="s">
        <v>14</v>
      </c>
      <c r="B3401" s="2" t="s">
        <v>37</v>
      </c>
      <c r="C3401" s="2">
        <v>92019</v>
      </c>
      <c r="D3401" s="11">
        <v>44606</v>
      </c>
      <c r="E3401" s="2" t="s">
        <v>225</v>
      </c>
      <c r="F3401" s="2" t="s">
        <v>226</v>
      </c>
      <c r="G3401" s="2" t="s">
        <v>4086</v>
      </c>
      <c r="H3401" s="2" t="s">
        <v>41</v>
      </c>
      <c r="I3401" s="11">
        <v>43721</v>
      </c>
      <c r="J3401" s="2">
        <v>1486800</v>
      </c>
      <c r="K3401" s="2" t="s">
        <v>42</v>
      </c>
      <c r="L3401" s="2" t="s">
        <v>43</v>
      </c>
      <c r="M3401" s="2">
        <v>18</v>
      </c>
      <c r="N3401" s="2">
        <v>1260000</v>
      </c>
      <c r="O3401" s="2">
        <v>0</v>
      </c>
      <c r="P3401" s="2">
        <v>113400</v>
      </c>
      <c r="Q3401" s="2">
        <v>113400</v>
      </c>
      <c r="R3401" s="2">
        <v>226800</v>
      </c>
      <c r="S3401" s="2">
        <v>0</v>
      </c>
      <c r="T3401" s="2" t="s">
        <v>44</v>
      </c>
    </row>
    <row r="3402" spans="1:20" x14ac:dyDescent="0.25">
      <c r="A3402" s="2" t="s">
        <v>14</v>
      </c>
      <c r="B3402" s="2" t="s">
        <v>37</v>
      </c>
      <c r="C3402" s="2">
        <v>92019</v>
      </c>
      <c r="D3402" s="11">
        <v>44606</v>
      </c>
      <c r="E3402" s="2" t="s">
        <v>225</v>
      </c>
      <c r="F3402" s="2" t="s">
        <v>226</v>
      </c>
      <c r="G3402" s="2" t="s">
        <v>4087</v>
      </c>
      <c r="H3402" s="2" t="s">
        <v>41</v>
      </c>
      <c r="I3402" s="11">
        <v>43721</v>
      </c>
      <c r="J3402" s="2">
        <v>1486800</v>
      </c>
      <c r="K3402" s="2" t="s">
        <v>42</v>
      </c>
      <c r="L3402" s="2" t="s">
        <v>43</v>
      </c>
      <c r="M3402" s="2">
        <v>18</v>
      </c>
      <c r="N3402" s="2">
        <v>1260000</v>
      </c>
      <c r="O3402" s="2">
        <v>0</v>
      </c>
      <c r="P3402" s="2">
        <v>113400</v>
      </c>
      <c r="Q3402" s="2">
        <v>113400</v>
      </c>
      <c r="R3402" s="2">
        <v>226800</v>
      </c>
      <c r="S3402" s="2">
        <v>0</v>
      </c>
      <c r="T3402" s="2" t="s">
        <v>44</v>
      </c>
    </row>
    <row r="3403" spans="1:20" x14ac:dyDescent="0.25">
      <c r="A3403" s="2" t="s">
        <v>14</v>
      </c>
      <c r="B3403" s="2" t="s">
        <v>37</v>
      </c>
      <c r="C3403" s="2">
        <v>92019</v>
      </c>
      <c r="D3403" s="11">
        <v>44606</v>
      </c>
      <c r="E3403" s="2" t="s">
        <v>225</v>
      </c>
      <c r="F3403" s="2" t="s">
        <v>226</v>
      </c>
      <c r="G3403" s="2" t="s">
        <v>4088</v>
      </c>
      <c r="H3403" s="2" t="s">
        <v>41</v>
      </c>
      <c r="I3403" s="11">
        <v>43721</v>
      </c>
      <c r="J3403" s="2">
        <v>867300</v>
      </c>
      <c r="K3403" s="2" t="s">
        <v>42</v>
      </c>
      <c r="L3403" s="2" t="s">
        <v>43</v>
      </c>
      <c r="M3403" s="2">
        <v>18</v>
      </c>
      <c r="N3403" s="2">
        <v>735000</v>
      </c>
      <c r="O3403" s="2">
        <v>0</v>
      </c>
      <c r="P3403" s="2">
        <v>66150</v>
      </c>
      <c r="Q3403" s="2">
        <v>66150</v>
      </c>
      <c r="R3403" s="2">
        <v>132300</v>
      </c>
      <c r="S3403" s="2">
        <v>0</v>
      </c>
      <c r="T3403" s="2" t="s">
        <v>44</v>
      </c>
    </row>
    <row r="3404" spans="1:20" x14ac:dyDescent="0.25">
      <c r="A3404" s="2" t="s">
        <v>14</v>
      </c>
      <c r="B3404" s="2" t="s">
        <v>37</v>
      </c>
      <c r="C3404" s="2">
        <v>92019</v>
      </c>
      <c r="D3404" s="11">
        <v>44606</v>
      </c>
      <c r="E3404" s="2" t="s">
        <v>225</v>
      </c>
      <c r="F3404" s="2" t="s">
        <v>226</v>
      </c>
      <c r="G3404" s="2" t="s">
        <v>4089</v>
      </c>
      <c r="H3404" s="2" t="s">
        <v>41</v>
      </c>
      <c r="I3404" s="11">
        <v>43721</v>
      </c>
      <c r="J3404" s="2">
        <v>867300</v>
      </c>
      <c r="K3404" s="2" t="s">
        <v>42</v>
      </c>
      <c r="L3404" s="2" t="s">
        <v>43</v>
      </c>
      <c r="M3404" s="2">
        <v>18</v>
      </c>
      <c r="N3404" s="2">
        <v>735000</v>
      </c>
      <c r="O3404" s="2">
        <v>0</v>
      </c>
      <c r="P3404" s="2">
        <v>66150</v>
      </c>
      <c r="Q3404" s="2">
        <v>66150</v>
      </c>
      <c r="R3404" s="2">
        <v>132300</v>
      </c>
      <c r="S3404" s="2">
        <v>0</v>
      </c>
      <c r="T3404" s="2" t="s">
        <v>44</v>
      </c>
    </row>
    <row r="3405" spans="1:20" x14ac:dyDescent="0.25">
      <c r="A3405" s="2" t="s">
        <v>14</v>
      </c>
      <c r="B3405" s="2" t="s">
        <v>37</v>
      </c>
      <c r="C3405" s="2">
        <v>92019</v>
      </c>
      <c r="D3405" s="11">
        <v>44606</v>
      </c>
      <c r="E3405" s="2" t="s">
        <v>225</v>
      </c>
      <c r="F3405" s="2" t="s">
        <v>226</v>
      </c>
      <c r="G3405" s="2" t="s">
        <v>4090</v>
      </c>
      <c r="H3405" s="2" t="s">
        <v>41</v>
      </c>
      <c r="I3405" s="11">
        <v>43721</v>
      </c>
      <c r="J3405" s="2">
        <v>1017750</v>
      </c>
      <c r="K3405" s="2" t="s">
        <v>42</v>
      </c>
      <c r="L3405" s="2" t="s">
        <v>43</v>
      </c>
      <c r="M3405" s="2">
        <v>18</v>
      </c>
      <c r="N3405" s="2">
        <v>862500</v>
      </c>
      <c r="O3405" s="2">
        <v>0</v>
      </c>
      <c r="P3405" s="2">
        <v>77625</v>
      </c>
      <c r="Q3405" s="2">
        <v>77625</v>
      </c>
      <c r="R3405" s="2">
        <v>155250</v>
      </c>
      <c r="S3405" s="2">
        <v>0</v>
      </c>
      <c r="T3405" s="2" t="s">
        <v>44</v>
      </c>
    </row>
    <row r="3406" spans="1:20" x14ac:dyDescent="0.25">
      <c r="A3406" s="2" t="s">
        <v>14</v>
      </c>
      <c r="B3406" s="2" t="s">
        <v>37</v>
      </c>
      <c r="C3406" s="2">
        <v>92019</v>
      </c>
      <c r="D3406" s="11">
        <v>44606</v>
      </c>
      <c r="E3406" s="2" t="s">
        <v>225</v>
      </c>
      <c r="F3406" s="2" t="s">
        <v>226</v>
      </c>
      <c r="G3406" s="2" t="s">
        <v>4091</v>
      </c>
      <c r="H3406" s="2" t="s">
        <v>41</v>
      </c>
      <c r="I3406" s="11">
        <v>43721</v>
      </c>
      <c r="J3406" s="2">
        <v>262403</v>
      </c>
      <c r="K3406" s="2" t="s">
        <v>42</v>
      </c>
      <c r="L3406" s="2" t="s">
        <v>43</v>
      </c>
      <c r="M3406" s="2">
        <v>18</v>
      </c>
      <c r="N3406" s="2">
        <v>222375</v>
      </c>
      <c r="O3406" s="2">
        <v>0</v>
      </c>
      <c r="P3406" s="2">
        <v>20013.75</v>
      </c>
      <c r="Q3406" s="2">
        <v>20013.75</v>
      </c>
      <c r="R3406" s="2">
        <v>40027.5</v>
      </c>
      <c r="S3406" s="2">
        <v>0</v>
      </c>
      <c r="T3406" s="2" t="s">
        <v>44</v>
      </c>
    </row>
    <row r="3407" spans="1:20" x14ac:dyDescent="0.25">
      <c r="A3407" s="2" t="s">
        <v>14</v>
      </c>
      <c r="B3407" s="2" t="s">
        <v>37</v>
      </c>
      <c r="C3407" s="2">
        <v>92019</v>
      </c>
      <c r="D3407" s="11">
        <v>44606</v>
      </c>
      <c r="E3407" s="2" t="s">
        <v>225</v>
      </c>
      <c r="F3407" s="2" t="s">
        <v>226</v>
      </c>
      <c r="G3407" s="2" t="s">
        <v>4092</v>
      </c>
      <c r="H3407" s="2" t="s">
        <v>41</v>
      </c>
      <c r="I3407" s="11">
        <v>43721</v>
      </c>
      <c r="J3407" s="2">
        <v>82010</v>
      </c>
      <c r="K3407" s="2" t="s">
        <v>42</v>
      </c>
      <c r="L3407" s="2" t="s">
        <v>43</v>
      </c>
      <c r="M3407" s="2">
        <v>18</v>
      </c>
      <c r="N3407" s="2">
        <v>69500</v>
      </c>
      <c r="O3407" s="2">
        <v>0</v>
      </c>
      <c r="P3407" s="2">
        <v>6255</v>
      </c>
      <c r="Q3407" s="2">
        <v>6255</v>
      </c>
      <c r="R3407" s="2">
        <v>12510</v>
      </c>
      <c r="S3407" s="2">
        <v>0</v>
      </c>
      <c r="T3407" s="2" t="s">
        <v>44</v>
      </c>
    </row>
    <row r="3408" spans="1:20" x14ac:dyDescent="0.25">
      <c r="A3408" s="2" t="s">
        <v>14</v>
      </c>
      <c r="B3408" s="2" t="s">
        <v>37</v>
      </c>
      <c r="C3408" s="2">
        <v>92019</v>
      </c>
      <c r="D3408" s="11">
        <v>44606</v>
      </c>
      <c r="E3408" s="2" t="s">
        <v>225</v>
      </c>
      <c r="F3408" s="2" t="s">
        <v>226</v>
      </c>
      <c r="G3408" s="2" t="s">
        <v>4093</v>
      </c>
      <c r="H3408" s="2" t="s">
        <v>41</v>
      </c>
      <c r="I3408" s="11">
        <v>43721</v>
      </c>
      <c r="J3408" s="2">
        <v>28320</v>
      </c>
      <c r="K3408" s="2" t="s">
        <v>42</v>
      </c>
      <c r="L3408" s="2" t="s">
        <v>43</v>
      </c>
      <c r="M3408" s="2">
        <v>18</v>
      </c>
      <c r="N3408" s="2">
        <v>24000</v>
      </c>
      <c r="O3408" s="2">
        <v>0</v>
      </c>
      <c r="P3408" s="2">
        <v>2160</v>
      </c>
      <c r="Q3408" s="2">
        <v>2160</v>
      </c>
      <c r="R3408" s="2">
        <v>4320</v>
      </c>
      <c r="S3408" s="2">
        <v>0</v>
      </c>
      <c r="T3408" s="2" t="s">
        <v>44</v>
      </c>
    </row>
    <row r="3409" spans="1:20" x14ac:dyDescent="0.25">
      <c r="A3409" s="2" t="s">
        <v>14</v>
      </c>
      <c r="B3409" s="2" t="s">
        <v>37</v>
      </c>
      <c r="C3409" s="2">
        <v>92019</v>
      </c>
      <c r="D3409" s="11">
        <v>44606</v>
      </c>
      <c r="E3409" s="2" t="s">
        <v>225</v>
      </c>
      <c r="F3409" s="2" t="s">
        <v>226</v>
      </c>
      <c r="G3409" s="2" t="s">
        <v>4094</v>
      </c>
      <c r="H3409" s="2" t="s">
        <v>41</v>
      </c>
      <c r="I3409" s="11">
        <v>43727</v>
      </c>
      <c r="J3409" s="2">
        <v>159300</v>
      </c>
      <c r="K3409" s="2" t="s">
        <v>42</v>
      </c>
      <c r="L3409" s="2" t="s">
        <v>43</v>
      </c>
      <c r="M3409" s="2">
        <v>18</v>
      </c>
      <c r="N3409" s="2">
        <v>135000</v>
      </c>
      <c r="O3409" s="2">
        <v>0</v>
      </c>
      <c r="P3409" s="2">
        <v>12150</v>
      </c>
      <c r="Q3409" s="2">
        <v>12150</v>
      </c>
      <c r="R3409" s="2">
        <v>24300</v>
      </c>
      <c r="S3409" s="2">
        <v>0</v>
      </c>
      <c r="T3409" s="2" t="s">
        <v>44</v>
      </c>
    </row>
    <row r="3410" spans="1:20" x14ac:dyDescent="0.25">
      <c r="A3410" s="2" t="s">
        <v>14</v>
      </c>
      <c r="B3410" s="2" t="s">
        <v>37</v>
      </c>
      <c r="C3410" s="2">
        <v>92019</v>
      </c>
      <c r="D3410" s="11">
        <v>44606</v>
      </c>
      <c r="E3410" s="2" t="s">
        <v>225</v>
      </c>
      <c r="F3410" s="2" t="s">
        <v>226</v>
      </c>
      <c r="G3410" s="2" t="s">
        <v>4095</v>
      </c>
      <c r="H3410" s="2" t="s">
        <v>41</v>
      </c>
      <c r="I3410" s="11">
        <v>43727</v>
      </c>
      <c r="J3410" s="2">
        <v>110625</v>
      </c>
      <c r="K3410" s="2" t="s">
        <v>42</v>
      </c>
      <c r="L3410" s="2" t="s">
        <v>43</v>
      </c>
      <c r="M3410" s="2">
        <v>18</v>
      </c>
      <c r="N3410" s="2">
        <v>93750</v>
      </c>
      <c r="O3410" s="2">
        <v>0</v>
      </c>
      <c r="P3410" s="2">
        <v>8437.5</v>
      </c>
      <c r="Q3410" s="2">
        <v>8437.5</v>
      </c>
      <c r="R3410" s="2">
        <v>16875</v>
      </c>
      <c r="S3410" s="2">
        <v>0</v>
      </c>
      <c r="T3410" s="2" t="s">
        <v>44</v>
      </c>
    </row>
    <row r="3411" spans="1:20" x14ac:dyDescent="0.25">
      <c r="A3411" s="2" t="s">
        <v>14</v>
      </c>
      <c r="B3411" s="2" t="s">
        <v>37</v>
      </c>
      <c r="C3411" s="2">
        <v>92019</v>
      </c>
      <c r="D3411" s="11">
        <v>44606</v>
      </c>
      <c r="E3411" s="2" t="s">
        <v>225</v>
      </c>
      <c r="F3411" s="2" t="s">
        <v>226</v>
      </c>
      <c r="G3411" s="2" t="s">
        <v>4096</v>
      </c>
      <c r="H3411" s="2" t="s">
        <v>41</v>
      </c>
      <c r="I3411" s="11">
        <v>43735</v>
      </c>
      <c r="J3411" s="2">
        <v>855500</v>
      </c>
      <c r="K3411" s="2" t="s">
        <v>42</v>
      </c>
      <c r="L3411" s="2" t="s">
        <v>43</v>
      </c>
      <c r="M3411" s="2">
        <v>18</v>
      </c>
      <c r="N3411" s="2">
        <v>725000</v>
      </c>
      <c r="O3411" s="2">
        <v>0</v>
      </c>
      <c r="P3411" s="2">
        <v>65250</v>
      </c>
      <c r="Q3411" s="2">
        <v>65250</v>
      </c>
      <c r="R3411" s="2">
        <v>130500</v>
      </c>
      <c r="S3411" s="2">
        <v>0</v>
      </c>
      <c r="T3411" s="2" t="s">
        <v>44</v>
      </c>
    </row>
    <row r="3412" spans="1:20" x14ac:dyDescent="0.25">
      <c r="A3412" s="2" t="s">
        <v>14</v>
      </c>
      <c r="B3412" s="2" t="s">
        <v>37</v>
      </c>
      <c r="C3412" s="2">
        <v>92019</v>
      </c>
      <c r="D3412" s="11">
        <v>44606</v>
      </c>
      <c r="E3412" s="2" t="s">
        <v>234</v>
      </c>
      <c r="F3412" s="2" t="s">
        <v>235</v>
      </c>
      <c r="G3412" s="2" t="s">
        <v>4097</v>
      </c>
      <c r="H3412" s="2" t="s">
        <v>41</v>
      </c>
      <c r="I3412" s="11">
        <v>43719</v>
      </c>
      <c r="J3412" s="2">
        <v>1825.46</v>
      </c>
      <c r="K3412" s="2" t="s">
        <v>42</v>
      </c>
      <c r="L3412" s="2" t="s">
        <v>43</v>
      </c>
      <c r="M3412" s="2">
        <v>18</v>
      </c>
      <c r="N3412" s="2">
        <v>1547</v>
      </c>
      <c r="O3412" s="2">
        <v>0</v>
      </c>
      <c r="P3412" s="2">
        <v>139.22999999999999</v>
      </c>
      <c r="Q3412" s="2">
        <v>139.22999999999999</v>
      </c>
      <c r="R3412" s="2">
        <v>278.45999999999998</v>
      </c>
      <c r="S3412" s="2">
        <v>0</v>
      </c>
      <c r="T3412" s="2" t="s">
        <v>44</v>
      </c>
    </row>
    <row r="3413" spans="1:20" x14ac:dyDescent="0.25">
      <c r="A3413" s="2" t="s">
        <v>14</v>
      </c>
      <c r="B3413" s="2" t="s">
        <v>37</v>
      </c>
      <c r="C3413" s="2">
        <v>92019</v>
      </c>
      <c r="D3413" s="11">
        <v>44606</v>
      </c>
      <c r="E3413" s="2" t="s">
        <v>234</v>
      </c>
      <c r="F3413" s="2" t="s">
        <v>235</v>
      </c>
      <c r="G3413" s="2" t="s">
        <v>4098</v>
      </c>
      <c r="H3413" s="2" t="s">
        <v>41</v>
      </c>
      <c r="I3413" s="11">
        <v>43719</v>
      </c>
      <c r="J3413" s="2">
        <v>2788.34</v>
      </c>
      <c r="K3413" s="2" t="s">
        <v>42</v>
      </c>
      <c r="L3413" s="2" t="s">
        <v>43</v>
      </c>
      <c r="M3413" s="2">
        <v>18</v>
      </c>
      <c r="N3413" s="2">
        <v>2363</v>
      </c>
      <c r="O3413" s="2">
        <v>0</v>
      </c>
      <c r="P3413" s="2">
        <v>212.67</v>
      </c>
      <c r="Q3413" s="2">
        <v>212.67</v>
      </c>
      <c r="R3413" s="2">
        <v>425.34</v>
      </c>
      <c r="S3413" s="2">
        <v>0</v>
      </c>
      <c r="T3413" s="2" t="s">
        <v>44</v>
      </c>
    </row>
    <row r="3414" spans="1:20" x14ac:dyDescent="0.25">
      <c r="A3414" s="2" t="s">
        <v>14</v>
      </c>
      <c r="B3414" s="2" t="s">
        <v>37</v>
      </c>
      <c r="C3414" s="2">
        <v>92019</v>
      </c>
      <c r="D3414" s="11">
        <v>44606</v>
      </c>
      <c r="E3414" s="2" t="s">
        <v>234</v>
      </c>
      <c r="F3414" s="2" t="s">
        <v>235</v>
      </c>
      <c r="G3414" s="2" t="s">
        <v>4099</v>
      </c>
      <c r="H3414" s="2" t="s">
        <v>41</v>
      </c>
      <c r="I3414" s="11">
        <v>43719</v>
      </c>
      <c r="J3414" s="2">
        <v>590</v>
      </c>
      <c r="K3414" s="2" t="s">
        <v>42</v>
      </c>
      <c r="L3414" s="2" t="s">
        <v>43</v>
      </c>
      <c r="M3414" s="2">
        <v>18</v>
      </c>
      <c r="N3414" s="2">
        <v>500</v>
      </c>
      <c r="O3414" s="2">
        <v>0</v>
      </c>
      <c r="P3414" s="2">
        <v>45</v>
      </c>
      <c r="Q3414" s="2">
        <v>45</v>
      </c>
      <c r="R3414" s="2">
        <v>90</v>
      </c>
      <c r="S3414" s="2">
        <v>0</v>
      </c>
      <c r="T3414" s="2" t="s">
        <v>44</v>
      </c>
    </row>
    <row r="3415" spans="1:20" x14ac:dyDescent="0.25">
      <c r="A3415" s="2" t="s">
        <v>14</v>
      </c>
      <c r="B3415" s="2" t="s">
        <v>37</v>
      </c>
      <c r="C3415" s="2">
        <v>92019</v>
      </c>
      <c r="D3415" s="11">
        <v>44606</v>
      </c>
      <c r="E3415" s="2" t="s">
        <v>234</v>
      </c>
      <c r="F3415" s="2" t="s">
        <v>235</v>
      </c>
      <c r="G3415" s="2" t="s">
        <v>4100</v>
      </c>
      <c r="H3415" s="2" t="s">
        <v>41</v>
      </c>
      <c r="I3415" s="11">
        <v>43719</v>
      </c>
      <c r="J3415" s="2">
        <v>590</v>
      </c>
      <c r="K3415" s="2" t="s">
        <v>42</v>
      </c>
      <c r="L3415" s="2" t="s">
        <v>43</v>
      </c>
      <c r="M3415" s="2">
        <v>18</v>
      </c>
      <c r="N3415" s="2">
        <v>500</v>
      </c>
      <c r="O3415" s="2">
        <v>0</v>
      </c>
      <c r="P3415" s="2">
        <v>45</v>
      </c>
      <c r="Q3415" s="2">
        <v>45</v>
      </c>
      <c r="R3415" s="2">
        <v>90</v>
      </c>
      <c r="S3415" s="2">
        <v>0</v>
      </c>
      <c r="T3415" s="2" t="s">
        <v>44</v>
      </c>
    </row>
    <row r="3416" spans="1:20" x14ac:dyDescent="0.25">
      <c r="A3416" s="2" t="s">
        <v>14</v>
      </c>
      <c r="B3416" s="2" t="s">
        <v>37</v>
      </c>
      <c r="C3416" s="2">
        <v>92019</v>
      </c>
      <c r="D3416" s="11">
        <v>44606</v>
      </c>
      <c r="E3416" s="2" t="s">
        <v>234</v>
      </c>
      <c r="F3416" s="2" t="s">
        <v>235</v>
      </c>
      <c r="G3416" s="2" t="s">
        <v>4101</v>
      </c>
      <c r="H3416" s="2" t="s">
        <v>41</v>
      </c>
      <c r="I3416" s="11">
        <v>43729</v>
      </c>
      <c r="J3416" s="2">
        <v>2774.18</v>
      </c>
      <c r="K3416" s="2" t="s">
        <v>42</v>
      </c>
      <c r="L3416" s="2" t="s">
        <v>43</v>
      </c>
      <c r="M3416" s="2">
        <v>18</v>
      </c>
      <c r="N3416" s="2">
        <v>2351</v>
      </c>
      <c r="O3416" s="2">
        <v>0</v>
      </c>
      <c r="P3416" s="2">
        <v>211.59</v>
      </c>
      <c r="Q3416" s="2">
        <v>211.59</v>
      </c>
      <c r="R3416" s="2">
        <v>423.18</v>
      </c>
      <c r="S3416" s="2">
        <v>0</v>
      </c>
      <c r="T3416" s="2" t="s">
        <v>44</v>
      </c>
    </row>
    <row r="3417" spans="1:20" x14ac:dyDescent="0.25">
      <c r="A3417" s="2" t="s">
        <v>14</v>
      </c>
      <c r="B3417" s="2" t="s">
        <v>37</v>
      </c>
      <c r="C3417" s="2">
        <v>92019</v>
      </c>
      <c r="D3417" s="11">
        <v>44606</v>
      </c>
      <c r="E3417" s="2" t="s">
        <v>234</v>
      </c>
      <c r="F3417" s="2" t="s">
        <v>235</v>
      </c>
      <c r="G3417" s="2" t="s">
        <v>4102</v>
      </c>
      <c r="H3417" s="2" t="s">
        <v>41</v>
      </c>
      <c r="I3417" s="11">
        <v>43729</v>
      </c>
      <c r="J3417" s="2">
        <v>2587.7399999999998</v>
      </c>
      <c r="K3417" s="2" t="s">
        <v>42</v>
      </c>
      <c r="L3417" s="2" t="s">
        <v>43</v>
      </c>
      <c r="M3417" s="2">
        <v>18</v>
      </c>
      <c r="N3417" s="2">
        <v>2193</v>
      </c>
      <c r="O3417" s="2">
        <v>0</v>
      </c>
      <c r="P3417" s="2">
        <v>197.37</v>
      </c>
      <c r="Q3417" s="2">
        <v>197.37</v>
      </c>
      <c r="R3417" s="2">
        <v>394.74</v>
      </c>
      <c r="S3417" s="2">
        <v>0</v>
      </c>
      <c r="T3417" s="2" t="s">
        <v>44</v>
      </c>
    </row>
    <row r="3418" spans="1:20" x14ac:dyDescent="0.25">
      <c r="A3418" s="2" t="s">
        <v>14</v>
      </c>
      <c r="B3418" s="2" t="s">
        <v>37</v>
      </c>
      <c r="C3418" s="2">
        <v>92019</v>
      </c>
      <c r="D3418" s="11">
        <v>44606</v>
      </c>
      <c r="E3418" s="2" t="s">
        <v>234</v>
      </c>
      <c r="F3418" s="2" t="s">
        <v>235</v>
      </c>
      <c r="G3418" s="2" t="s">
        <v>4103</v>
      </c>
      <c r="H3418" s="2" t="s">
        <v>41</v>
      </c>
      <c r="I3418" s="11">
        <v>43729</v>
      </c>
      <c r="J3418" s="2">
        <v>590</v>
      </c>
      <c r="K3418" s="2" t="s">
        <v>42</v>
      </c>
      <c r="L3418" s="2" t="s">
        <v>43</v>
      </c>
      <c r="M3418" s="2">
        <v>18</v>
      </c>
      <c r="N3418" s="2">
        <v>500</v>
      </c>
      <c r="O3418" s="2">
        <v>0</v>
      </c>
      <c r="P3418" s="2">
        <v>45</v>
      </c>
      <c r="Q3418" s="2">
        <v>45</v>
      </c>
      <c r="R3418" s="2">
        <v>90</v>
      </c>
      <c r="S3418" s="2">
        <v>0</v>
      </c>
      <c r="T3418" s="2" t="s">
        <v>44</v>
      </c>
    </row>
    <row r="3419" spans="1:20" x14ac:dyDescent="0.25">
      <c r="A3419" s="2" t="s">
        <v>14</v>
      </c>
      <c r="B3419" s="2" t="s">
        <v>37</v>
      </c>
      <c r="C3419" s="2">
        <v>92019</v>
      </c>
      <c r="D3419" s="11">
        <v>44606</v>
      </c>
      <c r="E3419" s="2" t="s">
        <v>234</v>
      </c>
      <c r="F3419" s="2" t="s">
        <v>235</v>
      </c>
      <c r="G3419" s="2" t="s">
        <v>4104</v>
      </c>
      <c r="H3419" s="2" t="s">
        <v>41</v>
      </c>
      <c r="I3419" s="11">
        <v>43729</v>
      </c>
      <c r="J3419" s="2">
        <v>590</v>
      </c>
      <c r="K3419" s="2" t="s">
        <v>42</v>
      </c>
      <c r="L3419" s="2" t="s">
        <v>43</v>
      </c>
      <c r="M3419" s="2">
        <v>18</v>
      </c>
      <c r="N3419" s="2">
        <v>500</v>
      </c>
      <c r="O3419" s="2">
        <v>0</v>
      </c>
      <c r="P3419" s="2">
        <v>45</v>
      </c>
      <c r="Q3419" s="2">
        <v>45</v>
      </c>
      <c r="R3419" s="2">
        <v>90</v>
      </c>
      <c r="S3419" s="2">
        <v>0</v>
      </c>
      <c r="T3419" s="2" t="s">
        <v>44</v>
      </c>
    </row>
    <row r="3420" spans="1:20" x14ac:dyDescent="0.25">
      <c r="A3420" s="2" t="s">
        <v>14</v>
      </c>
      <c r="B3420" s="2" t="s">
        <v>37</v>
      </c>
      <c r="C3420" s="2">
        <v>92019</v>
      </c>
      <c r="D3420" s="11">
        <v>44606</v>
      </c>
      <c r="E3420" s="2" t="s">
        <v>234</v>
      </c>
      <c r="F3420" s="2" t="s">
        <v>235</v>
      </c>
      <c r="G3420" s="2" t="s">
        <v>4105</v>
      </c>
      <c r="H3420" s="2" t="s">
        <v>41</v>
      </c>
      <c r="I3420" s="11">
        <v>43738</v>
      </c>
      <c r="J3420" s="2">
        <v>4251.54</v>
      </c>
      <c r="K3420" s="2" t="s">
        <v>42</v>
      </c>
      <c r="L3420" s="2" t="s">
        <v>43</v>
      </c>
      <c r="M3420" s="2">
        <v>18</v>
      </c>
      <c r="N3420" s="2">
        <v>3603</v>
      </c>
      <c r="O3420" s="2">
        <v>0</v>
      </c>
      <c r="P3420" s="2">
        <v>324.27</v>
      </c>
      <c r="Q3420" s="2">
        <v>324.27</v>
      </c>
      <c r="R3420" s="2">
        <v>648.54</v>
      </c>
      <c r="S3420" s="2">
        <v>0</v>
      </c>
      <c r="T3420" s="2" t="s">
        <v>44</v>
      </c>
    </row>
    <row r="3421" spans="1:20" x14ac:dyDescent="0.25">
      <c r="A3421" s="2" t="s">
        <v>14</v>
      </c>
      <c r="B3421" s="2" t="s">
        <v>37</v>
      </c>
      <c r="C3421" s="2">
        <v>92019</v>
      </c>
      <c r="D3421" s="11">
        <v>44606</v>
      </c>
      <c r="E3421" s="2" t="s">
        <v>234</v>
      </c>
      <c r="F3421" s="2" t="s">
        <v>235</v>
      </c>
      <c r="G3421" s="2" t="s">
        <v>4106</v>
      </c>
      <c r="H3421" s="2" t="s">
        <v>41</v>
      </c>
      <c r="I3421" s="11">
        <v>43738</v>
      </c>
      <c r="J3421" s="2">
        <v>1726.34</v>
      </c>
      <c r="K3421" s="2" t="s">
        <v>42</v>
      </c>
      <c r="L3421" s="2" t="s">
        <v>43</v>
      </c>
      <c r="M3421" s="2">
        <v>18</v>
      </c>
      <c r="N3421" s="2">
        <v>1463</v>
      </c>
      <c r="O3421" s="2">
        <v>0</v>
      </c>
      <c r="P3421" s="2">
        <v>131.66999999999999</v>
      </c>
      <c r="Q3421" s="2">
        <v>131.66999999999999</v>
      </c>
      <c r="R3421" s="2">
        <v>263.33999999999997</v>
      </c>
      <c r="S3421" s="2">
        <v>0</v>
      </c>
      <c r="T3421" s="2" t="s">
        <v>44</v>
      </c>
    </row>
    <row r="3422" spans="1:20" x14ac:dyDescent="0.25">
      <c r="A3422" s="2" t="s">
        <v>14</v>
      </c>
      <c r="B3422" s="2" t="s">
        <v>37</v>
      </c>
      <c r="C3422" s="2">
        <v>92019</v>
      </c>
      <c r="D3422" s="11">
        <v>44606</v>
      </c>
      <c r="E3422" s="2" t="s">
        <v>234</v>
      </c>
      <c r="F3422" s="2" t="s">
        <v>235</v>
      </c>
      <c r="G3422" s="2" t="s">
        <v>4107</v>
      </c>
      <c r="H3422" s="2" t="s">
        <v>41</v>
      </c>
      <c r="I3422" s="11">
        <v>43738</v>
      </c>
      <c r="J3422" s="2">
        <v>1013.62</v>
      </c>
      <c r="K3422" s="2" t="s">
        <v>42</v>
      </c>
      <c r="L3422" s="2" t="s">
        <v>43</v>
      </c>
      <c r="M3422" s="2">
        <v>18</v>
      </c>
      <c r="N3422" s="2">
        <v>859</v>
      </c>
      <c r="O3422" s="2">
        <v>0</v>
      </c>
      <c r="P3422" s="2">
        <v>77.31</v>
      </c>
      <c r="Q3422" s="2">
        <v>77.31</v>
      </c>
      <c r="R3422" s="2">
        <v>154.62</v>
      </c>
      <c r="S3422" s="2">
        <v>0</v>
      </c>
      <c r="T3422" s="2" t="s">
        <v>44</v>
      </c>
    </row>
    <row r="3423" spans="1:20" x14ac:dyDescent="0.25">
      <c r="A3423" s="2" t="s">
        <v>14</v>
      </c>
      <c r="B3423" s="2" t="s">
        <v>37</v>
      </c>
      <c r="C3423" s="2">
        <v>92019</v>
      </c>
      <c r="D3423" s="11">
        <v>44606</v>
      </c>
      <c r="E3423" s="2" t="s">
        <v>240</v>
      </c>
      <c r="F3423" s="2" t="s">
        <v>241</v>
      </c>
      <c r="G3423" s="2" t="s">
        <v>4108</v>
      </c>
      <c r="H3423" s="2" t="s">
        <v>41</v>
      </c>
      <c r="I3423" s="11">
        <v>43738</v>
      </c>
      <c r="J3423" s="2">
        <v>53579</v>
      </c>
      <c r="K3423" s="2" t="s">
        <v>42</v>
      </c>
      <c r="L3423" s="2" t="s">
        <v>43</v>
      </c>
      <c r="M3423" s="2">
        <v>18</v>
      </c>
      <c r="N3423" s="2">
        <v>45405.7</v>
      </c>
      <c r="O3423" s="2">
        <v>0</v>
      </c>
      <c r="P3423" s="2">
        <v>4086.51</v>
      </c>
      <c r="Q3423" s="2">
        <v>4086.51</v>
      </c>
      <c r="R3423" s="2">
        <v>8173.02</v>
      </c>
      <c r="S3423" s="2">
        <v>0</v>
      </c>
      <c r="T3423" s="2" t="s">
        <v>44</v>
      </c>
    </row>
    <row r="3424" spans="1:20" x14ac:dyDescent="0.25">
      <c r="A3424" s="2" t="s">
        <v>14</v>
      </c>
      <c r="B3424" s="2" t="s">
        <v>37</v>
      </c>
      <c r="C3424" s="2">
        <v>92019</v>
      </c>
      <c r="D3424" s="11">
        <v>44606</v>
      </c>
      <c r="E3424" s="2" t="s">
        <v>243</v>
      </c>
      <c r="F3424" s="2" t="s">
        <v>244</v>
      </c>
      <c r="G3424" s="2" t="s">
        <v>4109</v>
      </c>
      <c r="H3424" s="2" t="s">
        <v>41</v>
      </c>
      <c r="I3424" s="11">
        <v>43729</v>
      </c>
      <c r="J3424" s="2">
        <v>1544502</v>
      </c>
      <c r="K3424" s="2" t="s">
        <v>42</v>
      </c>
      <c r="L3424" s="2" t="s">
        <v>43</v>
      </c>
      <c r="M3424" s="2">
        <v>18</v>
      </c>
      <c r="N3424" s="2">
        <v>1308900</v>
      </c>
      <c r="O3424" s="2">
        <v>235602</v>
      </c>
      <c r="P3424" s="2">
        <v>0</v>
      </c>
      <c r="Q3424" s="2">
        <v>0</v>
      </c>
      <c r="R3424" s="2">
        <v>235602</v>
      </c>
      <c r="S3424" s="2">
        <v>0</v>
      </c>
      <c r="T3424" s="2" t="s">
        <v>44</v>
      </c>
    </row>
    <row r="3425" spans="1:20" x14ac:dyDescent="0.25">
      <c r="A3425" s="2" t="s">
        <v>14</v>
      </c>
      <c r="B3425" s="2" t="s">
        <v>37</v>
      </c>
      <c r="C3425" s="2">
        <v>92019</v>
      </c>
      <c r="D3425" s="11">
        <v>44606</v>
      </c>
      <c r="E3425" s="2" t="s">
        <v>2543</v>
      </c>
      <c r="F3425" s="2" t="s">
        <v>2544</v>
      </c>
      <c r="G3425" s="2" t="s">
        <v>4110</v>
      </c>
      <c r="H3425" s="2" t="s">
        <v>41</v>
      </c>
      <c r="I3425" s="11">
        <v>43719</v>
      </c>
      <c r="J3425" s="2">
        <v>95084</v>
      </c>
      <c r="K3425" s="2" t="s">
        <v>42</v>
      </c>
      <c r="L3425" s="2" t="s">
        <v>43</v>
      </c>
      <c r="M3425" s="2">
        <v>18</v>
      </c>
      <c r="N3425" s="2">
        <v>80580</v>
      </c>
      <c r="O3425" s="2">
        <v>14504</v>
      </c>
      <c r="P3425" s="2">
        <v>0</v>
      </c>
      <c r="Q3425" s="2">
        <v>0</v>
      </c>
      <c r="R3425" s="2">
        <v>14504</v>
      </c>
      <c r="S3425" s="2">
        <v>0</v>
      </c>
      <c r="T3425" s="2" t="s">
        <v>44</v>
      </c>
    </row>
    <row r="3426" spans="1:20" x14ac:dyDescent="0.25">
      <c r="A3426" s="2" t="s">
        <v>18</v>
      </c>
      <c r="B3426" s="2" t="s">
        <v>37</v>
      </c>
      <c r="C3426" s="2">
        <v>92019</v>
      </c>
      <c r="D3426" s="11">
        <v>44606</v>
      </c>
      <c r="E3426" s="2" t="s">
        <v>1771</v>
      </c>
      <c r="F3426" s="2" t="s">
        <v>1772</v>
      </c>
      <c r="G3426" s="2" t="s">
        <v>4111</v>
      </c>
      <c r="H3426" s="2" t="s">
        <v>41</v>
      </c>
      <c r="I3426" s="11">
        <v>43657</v>
      </c>
      <c r="J3426" s="2">
        <v>28775</v>
      </c>
      <c r="K3426" s="2" t="s">
        <v>42</v>
      </c>
      <c r="L3426" s="2" t="s">
        <v>43</v>
      </c>
      <c r="M3426" s="2">
        <v>5</v>
      </c>
      <c r="N3426" s="2">
        <v>27405</v>
      </c>
      <c r="O3426" s="2">
        <v>1370.25</v>
      </c>
      <c r="P3426" s="2">
        <v>0</v>
      </c>
      <c r="Q3426" s="2">
        <v>0</v>
      </c>
      <c r="R3426" s="2">
        <v>1370.25</v>
      </c>
      <c r="S3426" s="2">
        <v>0</v>
      </c>
      <c r="T3426" s="2" t="s">
        <v>44</v>
      </c>
    </row>
    <row r="3427" spans="1:20" x14ac:dyDescent="0.25">
      <c r="A3427" s="2" t="s">
        <v>18</v>
      </c>
      <c r="B3427" s="2" t="s">
        <v>37</v>
      </c>
      <c r="C3427" s="2">
        <v>92019</v>
      </c>
      <c r="D3427" s="11">
        <v>44606</v>
      </c>
      <c r="E3427" s="2" t="s">
        <v>1771</v>
      </c>
      <c r="F3427" s="2" t="s">
        <v>1772</v>
      </c>
      <c r="G3427" s="2" t="s">
        <v>4112</v>
      </c>
      <c r="H3427" s="2" t="s">
        <v>41</v>
      </c>
      <c r="I3427" s="11">
        <v>43662</v>
      </c>
      <c r="J3427" s="2">
        <v>28313</v>
      </c>
      <c r="K3427" s="2" t="s">
        <v>42</v>
      </c>
      <c r="L3427" s="2" t="s">
        <v>43</v>
      </c>
      <c r="M3427" s="2">
        <v>5</v>
      </c>
      <c r="N3427" s="2">
        <v>26965</v>
      </c>
      <c r="O3427" s="2">
        <v>1348.25</v>
      </c>
      <c r="P3427" s="2">
        <v>0</v>
      </c>
      <c r="Q3427" s="2">
        <v>0</v>
      </c>
      <c r="R3427" s="2">
        <v>1348.25</v>
      </c>
      <c r="S3427" s="2">
        <v>0</v>
      </c>
      <c r="T3427" s="2" t="s">
        <v>44</v>
      </c>
    </row>
    <row r="3428" spans="1:20" x14ac:dyDescent="0.25">
      <c r="A3428" s="2" t="s">
        <v>14</v>
      </c>
      <c r="B3428" s="2" t="s">
        <v>37</v>
      </c>
      <c r="C3428" s="2">
        <v>92019</v>
      </c>
      <c r="D3428" s="11">
        <v>44606</v>
      </c>
      <c r="E3428" s="2" t="s">
        <v>4113</v>
      </c>
      <c r="F3428" s="2" t="s">
        <v>4114</v>
      </c>
      <c r="G3428" s="2" t="s">
        <v>4115</v>
      </c>
      <c r="H3428" s="2" t="s">
        <v>41</v>
      </c>
      <c r="I3428" s="11">
        <v>43720</v>
      </c>
      <c r="J3428" s="2">
        <v>57120</v>
      </c>
      <c r="K3428" s="2" t="s">
        <v>42</v>
      </c>
      <c r="L3428" s="2" t="s">
        <v>43</v>
      </c>
      <c r="M3428" s="2">
        <v>12</v>
      </c>
      <c r="N3428" s="2">
        <v>51000</v>
      </c>
      <c r="O3428" s="2">
        <v>0</v>
      </c>
      <c r="P3428" s="2">
        <v>3060</v>
      </c>
      <c r="Q3428" s="2">
        <v>3060</v>
      </c>
      <c r="R3428" s="2">
        <v>6120</v>
      </c>
      <c r="S3428" s="2">
        <v>0</v>
      </c>
      <c r="T3428" s="2" t="s">
        <v>44</v>
      </c>
    </row>
    <row r="3429" spans="1:20" x14ac:dyDescent="0.25">
      <c r="A3429" s="2" t="s">
        <v>14</v>
      </c>
      <c r="B3429" s="2" t="s">
        <v>37</v>
      </c>
      <c r="C3429" s="2">
        <v>92019</v>
      </c>
      <c r="D3429" s="11">
        <v>44606</v>
      </c>
      <c r="E3429" s="2" t="s">
        <v>661</v>
      </c>
      <c r="F3429" s="2" t="s">
        <v>662</v>
      </c>
      <c r="G3429" s="2" t="s">
        <v>4116</v>
      </c>
      <c r="H3429" s="2" t="s">
        <v>41</v>
      </c>
      <c r="I3429" s="11">
        <v>43714</v>
      </c>
      <c r="J3429" s="2">
        <v>39648</v>
      </c>
      <c r="K3429" s="2" t="s">
        <v>42</v>
      </c>
      <c r="L3429" s="2" t="s">
        <v>43</v>
      </c>
      <c r="M3429" s="2">
        <v>18</v>
      </c>
      <c r="N3429" s="2">
        <v>33600</v>
      </c>
      <c r="O3429" s="2">
        <v>0</v>
      </c>
      <c r="P3429" s="2">
        <v>3024</v>
      </c>
      <c r="Q3429" s="2">
        <v>3024</v>
      </c>
      <c r="R3429" s="2">
        <v>6048</v>
      </c>
      <c r="S3429" s="2">
        <v>0</v>
      </c>
      <c r="T3429" s="2" t="s">
        <v>44</v>
      </c>
    </row>
    <row r="3430" spans="1:20" x14ac:dyDescent="0.25">
      <c r="A3430" s="2" t="s">
        <v>14</v>
      </c>
      <c r="B3430" s="2" t="s">
        <v>37</v>
      </c>
      <c r="C3430" s="2">
        <v>92019</v>
      </c>
      <c r="D3430" s="11">
        <v>44606</v>
      </c>
      <c r="E3430" s="2" t="s">
        <v>661</v>
      </c>
      <c r="F3430" s="2" t="s">
        <v>662</v>
      </c>
      <c r="G3430" s="2" t="s">
        <v>4117</v>
      </c>
      <c r="H3430" s="2" t="s">
        <v>41</v>
      </c>
      <c r="I3430" s="11">
        <v>43734</v>
      </c>
      <c r="J3430" s="2">
        <v>55507.199999999997</v>
      </c>
      <c r="K3430" s="2" t="s">
        <v>42</v>
      </c>
      <c r="L3430" s="2" t="s">
        <v>43</v>
      </c>
      <c r="M3430" s="2">
        <v>18</v>
      </c>
      <c r="N3430" s="2">
        <v>47040</v>
      </c>
      <c r="O3430" s="2">
        <v>0</v>
      </c>
      <c r="P3430" s="2">
        <v>4233.6000000000004</v>
      </c>
      <c r="Q3430" s="2">
        <v>4233.6000000000004</v>
      </c>
      <c r="R3430" s="2">
        <v>8467.2000000000007</v>
      </c>
      <c r="S3430" s="2">
        <v>0</v>
      </c>
      <c r="T3430" s="2" t="s">
        <v>44</v>
      </c>
    </row>
    <row r="3431" spans="1:20" x14ac:dyDescent="0.25">
      <c r="A3431" s="2" t="s">
        <v>14</v>
      </c>
      <c r="B3431" s="2" t="s">
        <v>37</v>
      </c>
      <c r="C3431" s="2">
        <v>92019</v>
      </c>
      <c r="D3431" s="11">
        <v>44606</v>
      </c>
      <c r="E3431" s="2" t="s">
        <v>246</v>
      </c>
      <c r="F3431" s="2" t="s">
        <v>247</v>
      </c>
      <c r="G3431" s="2" t="s">
        <v>4118</v>
      </c>
      <c r="H3431" s="2" t="s">
        <v>41</v>
      </c>
      <c r="I3431" s="11">
        <v>43729</v>
      </c>
      <c r="J3431" s="2">
        <v>365800</v>
      </c>
      <c r="K3431" s="2" t="s">
        <v>249</v>
      </c>
      <c r="L3431" s="2" t="s">
        <v>43</v>
      </c>
      <c r="M3431" s="2">
        <v>18</v>
      </c>
      <c r="N3431" s="2">
        <v>310000</v>
      </c>
      <c r="O3431" s="2">
        <v>55800</v>
      </c>
      <c r="P3431" s="2">
        <v>0</v>
      </c>
      <c r="Q3431" s="2">
        <v>0</v>
      </c>
      <c r="R3431" s="2">
        <v>55800</v>
      </c>
      <c r="S3431" s="2">
        <v>0</v>
      </c>
      <c r="T3431" s="2" t="s">
        <v>44</v>
      </c>
    </row>
    <row r="3432" spans="1:20" x14ac:dyDescent="0.25">
      <c r="A3432" s="2" t="s">
        <v>14</v>
      </c>
      <c r="B3432" s="2" t="s">
        <v>37</v>
      </c>
      <c r="C3432" s="2">
        <v>92019</v>
      </c>
      <c r="D3432" s="11">
        <v>44606</v>
      </c>
      <c r="E3432" s="2" t="s">
        <v>250</v>
      </c>
      <c r="F3432" s="2" t="s">
        <v>251</v>
      </c>
      <c r="G3432" s="2" t="s">
        <v>4119</v>
      </c>
      <c r="H3432" s="2" t="s">
        <v>41</v>
      </c>
      <c r="I3432" s="11">
        <v>43712</v>
      </c>
      <c r="J3432" s="2">
        <v>56158</v>
      </c>
      <c r="K3432" s="2" t="s">
        <v>42</v>
      </c>
      <c r="L3432" s="2" t="s">
        <v>43</v>
      </c>
      <c r="M3432" s="2">
        <v>12</v>
      </c>
      <c r="N3432" s="2">
        <v>50141</v>
      </c>
      <c r="O3432" s="2">
        <v>0</v>
      </c>
      <c r="P3432" s="2">
        <v>3008.5</v>
      </c>
      <c r="Q3432" s="2">
        <v>3008.5</v>
      </c>
      <c r="R3432" s="2">
        <v>6017</v>
      </c>
      <c r="S3432" s="2">
        <v>0</v>
      </c>
      <c r="T3432" s="2" t="s">
        <v>44</v>
      </c>
    </row>
    <row r="3433" spans="1:20" x14ac:dyDescent="0.25">
      <c r="A3433" s="2" t="s">
        <v>14</v>
      </c>
      <c r="B3433" s="2" t="s">
        <v>37</v>
      </c>
      <c r="C3433" s="2">
        <v>92019</v>
      </c>
      <c r="D3433" s="11">
        <v>44606</v>
      </c>
      <c r="E3433" s="2" t="s">
        <v>250</v>
      </c>
      <c r="F3433" s="2" t="s">
        <v>251</v>
      </c>
      <c r="G3433" s="2" t="s">
        <v>4120</v>
      </c>
      <c r="H3433" s="2" t="s">
        <v>41</v>
      </c>
      <c r="I3433" s="11">
        <v>43712</v>
      </c>
      <c r="J3433" s="2">
        <v>50820</v>
      </c>
      <c r="K3433" s="2" t="s">
        <v>42</v>
      </c>
      <c r="L3433" s="2" t="s">
        <v>43</v>
      </c>
      <c r="M3433" s="2">
        <v>12</v>
      </c>
      <c r="N3433" s="2">
        <v>45375</v>
      </c>
      <c r="O3433" s="2">
        <v>0</v>
      </c>
      <c r="P3433" s="2">
        <v>2722.5</v>
      </c>
      <c r="Q3433" s="2">
        <v>2722.5</v>
      </c>
      <c r="R3433" s="2">
        <v>5445</v>
      </c>
      <c r="S3433" s="2">
        <v>0</v>
      </c>
      <c r="T3433" s="2" t="s">
        <v>44</v>
      </c>
    </row>
    <row r="3434" spans="1:20" x14ac:dyDescent="0.25">
      <c r="A3434" s="2" t="s">
        <v>14</v>
      </c>
      <c r="B3434" s="2" t="s">
        <v>37</v>
      </c>
      <c r="C3434" s="2">
        <v>92019</v>
      </c>
      <c r="D3434" s="11">
        <v>44606</v>
      </c>
      <c r="E3434" s="2" t="s">
        <v>250</v>
      </c>
      <c r="F3434" s="2" t="s">
        <v>251</v>
      </c>
      <c r="G3434" s="2" t="s">
        <v>4121</v>
      </c>
      <c r="H3434" s="2" t="s">
        <v>41</v>
      </c>
      <c r="I3434" s="11">
        <v>43712</v>
      </c>
      <c r="J3434" s="2">
        <v>56280</v>
      </c>
      <c r="K3434" s="2" t="s">
        <v>42</v>
      </c>
      <c r="L3434" s="2" t="s">
        <v>43</v>
      </c>
      <c r="M3434" s="2">
        <v>12</v>
      </c>
      <c r="N3434" s="2">
        <v>50250</v>
      </c>
      <c r="O3434" s="2">
        <v>0</v>
      </c>
      <c r="P3434" s="2">
        <v>3015</v>
      </c>
      <c r="Q3434" s="2">
        <v>3015</v>
      </c>
      <c r="R3434" s="2">
        <v>6030</v>
      </c>
      <c r="S3434" s="2">
        <v>0</v>
      </c>
      <c r="T3434" s="2" t="s">
        <v>44</v>
      </c>
    </row>
    <row r="3435" spans="1:20" x14ac:dyDescent="0.25">
      <c r="A3435" s="2" t="s">
        <v>14</v>
      </c>
      <c r="B3435" s="2" t="s">
        <v>37</v>
      </c>
      <c r="C3435" s="2">
        <v>92019</v>
      </c>
      <c r="D3435" s="11">
        <v>44606</v>
      </c>
      <c r="E3435" s="2" t="s">
        <v>250</v>
      </c>
      <c r="F3435" s="2" t="s">
        <v>251</v>
      </c>
      <c r="G3435" s="2" t="s">
        <v>4122</v>
      </c>
      <c r="H3435" s="2" t="s">
        <v>41</v>
      </c>
      <c r="I3435" s="11">
        <v>43712</v>
      </c>
      <c r="J3435" s="2">
        <v>4909</v>
      </c>
      <c r="K3435" s="2" t="s">
        <v>42</v>
      </c>
      <c r="L3435" s="2" t="s">
        <v>43</v>
      </c>
      <c r="M3435" s="2">
        <v>18</v>
      </c>
      <c r="N3435" s="2">
        <v>4160</v>
      </c>
      <c r="O3435" s="2">
        <v>0</v>
      </c>
      <c r="P3435" s="2">
        <v>374.5</v>
      </c>
      <c r="Q3435" s="2">
        <v>374.5</v>
      </c>
      <c r="R3435" s="2">
        <v>749</v>
      </c>
      <c r="S3435" s="2">
        <v>0</v>
      </c>
      <c r="T3435" s="2" t="s">
        <v>44</v>
      </c>
    </row>
    <row r="3436" spans="1:20" x14ac:dyDescent="0.25">
      <c r="A3436" s="2" t="s">
        <v>14</v>
      </c>
      <c r="B3436" s="2" t="s">
        <v>37</v>
      </c>
      <c r="C3436" s="2">
        <v>92019</v>
      </c>
      <c r="D3436" s="11">
        <v>44606</v>
      </c>
      <c r="E3436" s="2" t="s">
        <v>250</v>
      </c>
      <c r="F3436" s="2" t="s">
        <v>251</v>
      </c>
      <c r="G3436" s="2" t="s">
        <v>3886</v>
      </c>
      <c r="H3436" s="2" t="s">
        <v>41</v>
      </c>
      <c r="I3436" s="11">
        <v>43712</v>
      </c>
      <c r="J3436" s="2">
        <v>6762</v>
      </c>
      <c r="K3436" s="2" t="s">
        <v>42</v>
      </c>
      <c r="L3436" s="2" t="s">
        <v>43</v>
      </c>
      <c r="M3436" s="2">
        <v>5</v>
      </c>
      <c r="N3436" s="2">
        <v>6440</v>
      </c>
      <c r="O3436" s="2">
        <v>0</v>
      </c>
      <c r="P3436" s="2">
        <v>161</v>
      </c>
      <c r="Q3436" s="2">
        <v>161</v>
      </c>
      <c r="R3436" s="2">
        <v>322</v>
      </c>
      <c r="S3436" s="2">
        <v>0</v>
      </c>
      <c r="T3436" s="2" t="s">
        <v>44</v>
      </c>
    </row>
    <row r="3437" spans="1:20" x14ac:dyDescent="0.25">
      <c r="A3437" s="2" t="s">
        <v>14</v>
      </c>
      <c r="B3437" s="2" t="s">
        <v>37</v>
      </c>
      <c r="C3437" s="2">
        <v>92019</v>
      </c>
      <c r="D3437" s="11">
        <v>44606</v>
      </c>
      <c r="E3437" s="2" t="s">
        <v>250</v>
      </c>
      <c r="F3437" s="2" t="s">
        <v>251</v>
      </c>
      <c r="G3437" s="2" t="s">
        <v>3887</v>
      </c>
      <c r="H3437" s="2" t="s">
        <v>41</v>
      </c>
      <c r="I3437" s="11">
        <v>43712</v>
      </c>
      <c r="J3437" s="2">
        <v>1680</v>
      </c>
      <c r="K3437" s="2" t="s">
        <v>42</v>
      </c>
      <c r="L3437" s="2" t="s">
        <v>43</v>
      </c>
      <c r="M3437" s="2">
        <v>12</v>
      </c>
      <c r="N3437" s="2">
        <v>1500</v>
      </c>
      <c r="O3437" s="2">
        <v>0</v>
      </c>
      <c r="P3437" s="2">
        <v>90</v>
      </c>
      <c r="Q3437" s="2">
        <v>90</v>
      </c>
      <c r="R3437" s="2">
        <v>180</v>
      </c>
      <c r="S3437" s="2">
        <v>0</v>
      </c>
      <c r="T3437" s="2" t="s">
        <v>44</v>
      </c>
    </row>
    <row r="3438" spans="1:20" x14ac:dyDescent="0.25">
      <c r="A3438" s="2" t="s">
        <v>14</v>
      </c>
      <c r="B3438" s="2" t="s">
        <v>37</v>
      </c>
      <c r="C3438" s="2">
        <v>92019</v>
      </c>
      <c r="D3438" s="11">
        <v>44606</v>
      </c>
      <c r="E3438" s="2" t="s">
        <v>250</v>
      </c>
      <c r="F3438" s="2" t="s">
        <v>251</v>
      </c>
      <c r="G3438" s="2" t="s">
        <v>3888</v>
      </c>
      <c r="H3438" s="2" t="s">
        <v>41</v>
      </c>
      <c r="I3438" s="11">
        <v>43712</v>
      </c>
      <c r="J3438" s="2">
        <v>44717</v>
      </c>
      <c r="K3438" s="2" t="s">
        <v>42</v>
      </c>
      <c r="L3438" s="2" t="s">
        <v>43</v>
      </c>
      <c r="M3438" s="2">
        <v>12</v>
      </c>
      <c r="N3438" s="2">
        <v>39926</v>
      </c>
      <c r="O3438" s="2">
        <v>0</v>
      </c>
      <c r="P3438" s="2">
        <v>2395.5</v>
      </c>
      <c r="Q3438" s="2">
        <v>2395.5</v>
      </c>
      <c r="R3438" s="2">
        <v>4791</v>
      </c>
      <c r="S3438" s="2">
        <v>0</v>
      </c>
      <c r="T3438" s="2" t="s">
        <v>44</v>
      </c>
    </row>
    <row r="3439" spans="1:20" x14ac:dyDescent="0.25">
      <c r="A3439" s="2" t="s">
        <v>14</v>
      </c>
      <c r="B3439" s="2" t="s">
        <v>37</v>
      </c>
      <c r="C3439" s="2">
        <v>92019</v>
      </c>
      <c r="D3439" s="11">
        <v>44606</v>
      </c>
      <c r="E3439" s="2" t="s">
        <v>250</v>
      </c>
      <c r="F3439" s="2" t="s">
        <v>251</v>
      </c>
      <c r="G3439" s="2" t="s">
        <v>4123</v>
      </c>
      <c r="H3439" s="2" t="s">
        <v>41</v>
      </c>
      <c r="I3439" s="11">
        <v>43713</v>
      </c>
      <c r="J3439" s="2">
        <v>5488</v>
      </c>
      <c r="K3439" s="2" t="s">
        <v>42</v>
      </c>
      <c r="L3439" s="2" t="s">
        <v>43</v>
      </c>
      <c r="M3439" s="2">
        <v>12</v>
      </c>
      <c r="N3439" s="2">
        <v>4900</v>
      </c>
      <c r="O3439" s="2">
        <v>0</v>
      </c>
      <c r="P3439" s="2">
        <v>294</v>
      </c>
      <c r="Q3439" s="2">
        <v>294</v>
      </c>
      <c r="R3439" s="2">
        <v>588</v>
      </c>
      <c r="S3439" s="2">
        <v>0</v>
      </c>
      <c r="T3439" s="2" t="s">
        <v>44</v>
      </c>
    </row>
    <row r="3440" spans="1:20" x14ac:dyDescent="0.25">
      <c r="A3440" s="2" t="s">
        <v>14</v>
      </c>
      <c r="B3440" s="2" t="s">
        <v>37</v>
      </c>
      <c r="C3440" s="2">
        <v>92019</v>
      </c>
      <c r="D3440" s="11">
        <v>44606</v>
      </c>
      <c r="E3440" s="2" t="s">
        <v>250</v>
      </c>
      <c r="F3440" s="2" t="s">
        <v>251</v>
      </c>
      <c r="G3440" s="2" t="s">
        <v>4124</v>
      </c>
      <c r="H3440" s="2" t="s">
        <v>41</v>
      </c>
      <c r="I3440" s="11">
        <v>43713</v>
      </c>
      <c r="J3440" s="2">
        <v>10584</v>
      </c>
      <c r="K3440" s="2" t="s">
        <v>42</v>
      </c>
      <c r="L3440" s="2" t="s">
        <v>43</v>
      </c>
      <c r="M3440" s="2">
        <v>12</v>
      </c>
      <c r="N3440" s="2">
        <v>9450</v>
      </c>
      <c r="O3440" s="2">
        <v>0</v>
      </c>
      <c r="P3440" s="2">
        <v>567</v>
      </c>
      <c r="Q3440" s="2">
        <v>567</v>
      </c>
      <c r="R3440" s="2">
        <v>1134</v>
      </c>
      <c r="S3440" s="2">
        <v>0</v>
      </c>
      <c r="T3440" s="2" t="s">
        <v>44</v>
      </c>
    </row>
    <row r="3441" spans="1:20" x14ac:dyDescent="0.25">
      <c r="A3441" s="2" t="s">
        <v>14</v>
      </c>
      <c r="B3441" s="2" t="s">
        <v>37</v>
      </c>
      <c r="C3441" s="2">
        <v>92019</v>
      </c>
      <c r="D3441" s="11">
        <v>44606</v>
      </c>
      <c r="E3441" s="2" t="s">
        <v>250</v>
      </c>
      <c r="F3441" s="2" t="s">
        <v>251</v>
      </c>
      <c r="G3441" s="2" t="s">
        <v>4125</v>
      </c>
      <c r="H3441" s="2" t="s">
        <v>41</v>
      </c>
      <c r="I3441" s="11">
        <v>43713</v>
      </c>
      <c r="J3441" s="2">
        <v>3226</v>
      </c>
      <c r="K3441" s="2" t="s">
        <v>42</v>
      </c>
      <c r="L3441" s="2" t="s">
        <v>43</v>
      </c>
      <c r="M3441" s="2">
        <v>12</v>
      </c>
      <c r="N3441" s="2">
        <v>2880</v>
      </c>
      <c r="O3441" s="2">
        <v>0</v>
      </c>
      <c r="P3441" s="2">
        <v>173</v>
      </c>
      <c r="Q3441" s="2">
        <v>173</v>
      </c>
      <c r="R3441" s="2">
        <v>346</v>
      </c>
      <c r="S3441" s="2">
        <v>0</v>
      </c>
      <c r="T3441" s="2" t="s">
        <v>44</v>
      </c>
    </row>
    <row r="3442" spans="1:20" x14ac:dyDescent="0.25">
      <c r="A3442" s="2" t="s">
        <v>14</v>
      </c>
      <c r="B3442" s="2" t="s">
        <v>37</v>
      </c>
      <c r="C3442" s="2">
        <v>92019</v>
      </c>
      <c r="D3442" s="11">
        <v>44606</v>
      </c>
      <c r="E3442" s="2" t="s">
        <v>250</v>
      </c>
      <c r="F3442" s="2" t="s">
        <v>251</v>
      </c>
      <c r="G3442" s="2" t="s">
        <v>4126</v>
      </c>
      <c r="H3442" s="2" t="s">
        <v>41</v>
      </c>
      <c r="I3442" s="11">
        <v>43713</v>
      </c>
      <c r="J3442" s="2">
        <v>5381</v>
      </c>
      <c r="K3442" s="2" t="s">
        <v>42</v>
      </c>
      <c r="L3442" s="2" t="s">
        <v>43</v>
      </c>
      <c r="M3442" s="2">
        <v>5</v>
      </c>
      <c r="N3442" s="2">
        <v>5125</v>
      </c>
      <c r="O3442" s="2">
        <v>0</v>
      </c>
      <c r="P3442" s="2">
        <v>128</v>
      </c>
      <c r="Q3442" s="2">
        <v>128</v>
      </c>
      <c r="R3442" s="2">
        <v>256</v>
      </c>
      <c r="S3442" s="2">
        <v>0</v>
      </c>
      <c r="T3442" s="2" t="s">
        <v>44</v>
      </c>
    </row>
    <row r="3443" spans="1:20" x14ac:dyDescent="0.25">
      <c r="A3443" s="2" t="s">
        <v>14</v>
      </c>
      <c r="B3443" s="2" t="s">
        <v>37</v>
      </c>
      <c r="C3443" s="2">
        <v>92019</v>
      </c>
      <c r="D3443" s="11">
        <v>44606</v>
      </c>
      <c r="E3443" s="2" t="s">
        <v>250</v>
      </c>
      <c r="F3443" s="2" t="s">
        <v>251</v>
      </c>
      <c r="G3443" s="2" t="s">
        <v>4127</v>
      </c>
      <c r="H3443" s="2" t="s">
        <v>41</v>
      </c>
      <c r="I3443" s="11">
        <v>43715</v>
      </c>
      <c r="J3443" s="2">
        <v>1360</v>
      </c>
      <c r="K3443" s="2" t="s">
        <v>42</v>
      </c>
      <c r="L3443" s="2" t="s">
        <v>43</v>
      </c>
      <c r="M3443" s="2">
        <v>5</v>
      </c>
      <c r="N3443" s="2">
        <v>1295</v>
      </c>
      <c r="O3443" s="2">
        <v>0</v>
      </c>
      <c r="P3443" s="2">
        <v>32.5</v>
      </c>
      <c r="Q3443" s="2">
        <v>32.5</v>
      </c>
      <c r="R3443" s="2">
        <v>65</v>
      </c>
      <c r="S3443" s="2">
        <v>0</v>
      </c>
      <c r="T3443" s="2" t="s">
        <v>44</v>
      </c>
    </row>
    <row r="3444" spans="1:20" x14ac:dyDescent="0.25">
      <c r="A3444" s="2" t="s">
        <v>14</v>
      </c>
      <c r="B3444" s="2" t="s">
        <v>37</v>
      </c>
      <c r="C3444" s="2">
        <v>92019</v>
      </c>
      <c r="D3444" s="11">
        <v>44606</v>
      </c>
      <c r="E3444" s="2" t="s">
        <v>250</v>
      </c>
      <c r="F3444" s="2" t="s">
        <v>251</v>
      </c>
      <c r="G3444" s="2" t="s">
        <v>4128</v>
      </c>
      <c r="H3444" s="2" t="s">
        <v>41</v>
      </c>
      <c r="I3444" s="11">
        <v>43717</v>
      </c>
      <c r="J3444" s="2">
        <v>17422</v>
      </c>
      <c r="K3444" s="2" t="s">
        <v>42</v>
      </c>
      <c r="L3444" s="2" t="s">
        <v>43</v>
      </c>
      <c r="M3444" s="2">
        <v>12</v>
      </c>
      <c r="N3444" s="2">
        <v>15555</v>
      </c>
      <c r="O3444" s="2">
        <v>0</v>
      </c>
      <c r="P3444" s="2">
        <v>933.5</v>
      </c>
      <c r="Q3444" s="2">
        <v>933.5</v>
      </c>
      <c r="R3444" s="2">
        <v>1867</v>
      </c>
      <c r="S3444" s="2">
        <v>0</v>
      </c>
      <c r="T3444" s="2" t="s">
        <v>44</v>
      </c>
    </row>
    <row r="3445" spans="1:20" x14ac:dyDescent="0.25">
      <c r="A3445" s="2" t="s">
        <v>14</v>
      </c>
      <c r="B3445" s="2" t="s">
        <v>37</v>
      </c>
      <c r="C3445" s="2">
        <v>92019</v>
      </c>
      <c r="D3445" s="11">
        <v>44606</v>
      </c>
      <c r="E3445" s="2" t="s">
        <v>250</v>
      </c>
      <c r="F3445" s="2" t="s">
        <v>251</v>
      </c>
      <c r="G3445" s="2" t="s">
        <v>4129</v>
      </c>
      <c r="H3445" s="2" t="s">
        <v>41</v>
      </c>
      <c r="I3445" s="11">
        <v>43717</v>
      </c>
      <c r="J3445" s="2">
        <v>1037</v>
      </c>
      <c r="K3445" s="2" t="s">
        <v>42</v>
      </c>
      <c r="L3445" s="2" t="s">
        <v>43</v>
      </c>
      <c r="M3445" s="2">
        <v>5</v>
      </c>
      <c r="N3445" s="2">
        <v>988</v>
      </c>
      <c r="O3445" s="2">
        <v>0</v>
      </c>
      <c r="P3445" s="2">
        <v>24.5</v>
      </c>
      <c r="Q3445" s="2">
        <v>24.5</v>
      </c>
      <c r="R3445" s="2">
        <v>49</v>
      </c>
      <c r="S3445" s="2">
        <v>0</v>
      </c>
      <c r="T3445" s="2" t="s">
        <v>44</v>
      </c>
    </row>
    <row r="3446" spans="1:20" x14ac:dyDescent="0.25">
      <c r="A3446" s="2" t="s">
        <v>14</v>
      </c>
      <c r="B3446" s="2" t="s">
        <v>37</v>
      </c>
      <c r="C3446" s="2">
        <v>92019</v>
      </c>
      <c r="D3446" s="11">
        <v>44606</v>
      </c>
      <c r="E3446" s="2" t="s">
        <v>250</v>
      </c>
      <c r="F3446" s="2" t="s">
        <v>251</v>
      </c>
      <c r="G3446" s="2" t="s">
        <v>4130</v>
      </c>
      <c r="H3446" s="2" t="s">
        <v>41</v>
      </c>
      <c r="I3446" s="11">
        <v>43720</v>
      </c>
      <c r="J3446" s="2">
        <v>40708</v>
      </c>
      <c r="K3446" s="2" t="s">
        <v>42</v>
      </c>
      <c r="L3446" s="2" t="s">
        <v>43</v>
      </c>
      <c r="M3446" s="2">
        <v>12</v>
      </c>
      <c r="N3446" s="2">
        <v>36346</v>
      </c>
      <c r="O3446" s="2">
        <v>0</v>
      </c>
      <c r="P3446" s="2">
        <v>2181</v>
      </c>
      <c r="Q3446" s="2">
        <v>2181</v>
      </c>
      <c r="R3446" s="2">
        <v>4362</v>
      </c>
      <c r="S3446" s="2">
        <v>0</v>
      </c>
      <c r="T3446" s="2" t="s">
        <v>44</v>
      </c>
    </row>
    <row r="3447" spans="1:20" x14ac:dyDescent="0.25">
      <c r="A3447" s="2" t="s">
        <v>14</v>
      </c>
      <c r="B3447" s="2" t="s">
        <v>37</v>
      </c>
      <c r="C3447" s="2">
        <v>92019</v>
      </c>
      <c r="D3447" s="11">
        <v>44606</v>
      </c>
      <c r="E3447" s="2" t="s">
        <v>250</v>
      </c>
      <c r="F3447" s="2" t="s">
        <v>251</v>
      </c>
      <c r="G3447" s="2" t="s">
        <v>4131</v>
      </c>
      <c r="H3447" s="2" t="s">
        <v>41</v>
      </c>
      <c r="I3447" s="11">
        <v>43720</v>
      </c>
      <c r="J3447" s="2">
        <v>38976</v>
      </c>
      <c r="K3447" s="2" t="s">
        <v>42</v>
      </c>
      <c r="L3447" s="2" t="s">
        <v>43</v>
      </c>
      <c r="M3447" s="2">
        <v>12</v>
      </c>
      <c r="N3447" s="2">
        <v>34800</v>
      </c>
      <c r="O3447" s="2">
        <v>0</v>
      </c>
      <c r="P3447" s="2">
        <v>2088</v>
      </c>
      <c r="Q3447" s="2">
        <v>2088</v>
      </c>
      <c r="R3447" s="2">
        <v>4176</v>
      </c>
      <c r="S3447" s="2">
        <v>0</v>
      </c>
      <c r="T3447" s="2" t="s">
        <v>44</v>
      </c>
    </row>
    <row r="3448" spans="1:20" x14ac:dyDescent="0.25">
      <c r="A3448" s="2" t="s">
        <v>14</v>
      </c>
      <c r="B3448" s="2" t="s">
        <v>37</v>
      </c>
      <c r="C3448" s="2">
        <v>92019</v>
      </c>
      <c r="D3448" s="11">
        <v>44606</v>
      </c>
      <c r="E3448" s="2" t="s">
        <v>250</v>
      </c>
      <c r="F3448" s="2" t="s">
        <v>251</v>
      </c>
      <c r="G3448" s="2" t="s">
        <v>4132</v>
      </c>
      <c r="H3448" s="2" t="s">
        <v>41</v>
      </c>
      <c r="I3448" s="11">
        <v>43720</v>
      </c>
      <c r="J3448" s="2">
        <v>63168</v>
      </c>
      <c r="K3448" s="2" t="s">
        <v>42</v>
      </c>
      <c r="L3448" s="2" t="s">
        <v>43</v>
      </c>
      <c r="M3448" s="2">
        <v>12</v>
      </c>
      <c r="N3448" s="2">
        <v>56400</v>
      </c>
      <c r="O3448" s="2">
        <v>0</v>
      </c>
      <c r="P3448" s="2">
        <v>3384</v>
      </c>
      <c r="Q3448" s="2">
        <v>3384</v>
      </c>
      <c r="R3448" s="2">
        <v>6768</v>
      </c>
      <c r="S3448" s="2">
        <v>0</v>
      </c>
      <c r="T3448" s="2" t="s">
        <v>44</v>
      </c>
    </row>
    <row r="3449" spans="1:20" x14ac:dyDescent="0.25">
      <c r="A3449" s="2" t="s">
        <v>14</v>
      </c>
      <c r="B3449" s="2" t="s">
        <v>37</v>
      </c>
      <c r="C3449" s="2">
        <v>92019</v>
      </c>
      <c r="D3449" s="11">
        <v>44606</v>
      </c>
      <c r="E3449" s="2" t="s">
        <v>250</v>
      </c>
      <c r="F3449" s="2" t="s">
        <v>251</v>
      </c>
      <c r="G3449" s="2" t="s">
        <v>4133</v>
      </c>
      <c r="H3449" s="2" t="s">
        <v>41</v>
      </c>
      <c r="I3449" s="11">
        <v>43720</v>
      </c>
      <c r="J3449" s="2">
        <v>7080</v>
      </c>
      <c r="K3449" s="2" t="s">
        <v>42</v>
      </c>
      <c r="L3449" s="2" t="s">
        <v>43</v>
      </c>
      <c r="M3449" s="2">
        <v>18</v>
      </c>
      <c r="N3449" s="2">
        <v>6000</v>
      </c>
      <c r="O3449" s="2">
        <v>0</v>
      </c>
      <c r="P3449" s="2">
        <v>540</v>
      </c>
      <c r="Q3449" s="2">
        <v>540</v>
      </c>
      <c r="R3449" s="2">
        <v>1080</v>
      </c>
      <c r="S3449" s="2">
        <v>0</v>
      </c>
      <c r="T3449" s="2" t="s">
        <v>44</v>
      </c>
    </row>
    <row r="3450" spans="1:20" x14ac:dyDescent="0.25">
      <c r="A3450" s="2" t="s">
        <v>14</v>
      </c>
      <c r="B3450" s="2" t="s">
        <v>37</v>
      </c>
      <c r="C3450" s="2">
        <v>92019</v>
      </c>
      <c r="D3450" s="11">
        <v>44606</v>
      </c>
      <c r="E3450" s="2" t="s">
        <v>250</v>
      </c>
      <c r="F3450" s="2" t="s">
        <v>251</v>
      </c>
      <c r="G3450" s="2" t="s">
        <v>4134</v>
      </c>
      <c r="H3450" s="2" t="s">
        <v>41</v>
      </c>
      <c r="I3450" s="11">
        <v>43720</v>
      </c>
      <c r="J3450" s="2">
        <v>20071</v>
      </c>
      <c r="K3450" s="2" t="s">
        <v>42</v>
      </c>
      <c r="L3450" s="2" t="s">
        <v>43</v>
      </c>
      <c r="M3450" s="2">
        <v>5</v>
      </c>
      <c r="N3450" s="2">
        <v>19115</v>
      </c>
      <c r="O3450" s="2">
        <v>0</v>
      </c>
      <c r="P3450" s="2">
        <v>478</v>
      </c>
      <c r="Q3450" s="2">
        <v>478</v>
      </c>
      <c r="R3450" s="2">
        <v>956</v>
      </c>
      <c r="S3450" s="2">
        <v>0</v>
      </c>
      <c r="T3450" s="2" t="s">
        <v>44</v>
      </c>
    </row>
    <row r="3451" spans="1:20" x14ac:dyDescent="0.25">
      <c r="A3451" s="2" t="s">
        <v>14</v>
      </c>
      <c r="B3451" s="2" t="s">
        <v>37</v>
      </c>
      <c r="C3451" s="2">
        <v>92019</v>
      </c>
      <c r="D3451" s="11">
        <v>44606</v>
      </c>
      <c r="E3451" s="2" t="s">
        <v>250</v>
      </c>
      <c r="F3451" s="2" t="s">
        <v>251</v>
      </c>
      <c r="G3451" s="2" t="s">
        <v>4135</v>
      </c>
      <c r="H3451" s="2" t="s">
        <v>41</v>
      </c>
      <c r="I3451" s="11">
        <v>43724</v>
      </c>
      <c r="J3451" s="2">
        <v>43555</v>
      </c>
      <c r="K3451" s="2" t="s">
        <v>42</v>
      </c>
      <c r="L3451" s="2" t="s">
        <v>43</v>
      </c>
      <c r="M3451" s="2">
        <v>12</v>
      </c>
      <c r="N3451" s="2">
        <v>38888</v>
      </c>
      <c r="O3451" s="2">
        <v>0</v>
      </c>
      <c r="P3451" s="2">
        <v>2333.5</v>
      </c>
      <c r="Q3451" s="2">
        <v>2333.5</v>
      </c>
      <c r="R3451" s="2">
        <v>4667</v>
      </c>
      <c r="S3451" s="2">
        <v>0</v>
      </c>
      <c r="T3451" s="2" t="s">
        <v>44</v>
      </c>
    </row>
    <row r="3452" spans="1:20" x14ac:dyDescent="0.25">
      <c r="A3452" s="2" t="s">
        <v>14</v>
      </c>
      <c r="B3452" s="2" t="s">
        <v>37</v>
      </c>
      <c r="C3452" s="2">
        <v>92019</v>
      </c>
      <c r="D3452" s="11">
        <v>44606</v>
      </c>
      <c r="E3452" s="2" t="s">
        <v>250</v>
      </c>
      <c r="F3452" s="2" t="s">
        <v>251</v>
      </c>
      <c r="G3452" s="2" t="s">
        <v>4136</v>
      </c>
      <c r="H3452" s="2" t="s">
        <v>41</v>
      </c>
      <c r="I3452" s="11">
        <v>43724</v>
      </c>
      <c r="J3452" s="2">
        <v>23296</v>
      </c>
      <c r="K3452" s="2" t="s">
        <v>42</v>
      </c>
      <c r="L3452" s="2" t="s">
        <v>43</v>
      </c>
      <c r="M3452" s="2">
        <v>12</v>
      </c>
      <c r="N3452" s="2">
        <v>20800</v>
      </c>
      <c r="O3452" s="2">
        <v>0</v>
      </c>
      <c r="P3452" s="2">
        <v>1248</v>
      </c>
      <c r="Q3452" s="2">
        <v>1248</v>
      </c>
      <c r="R3452" s="2">
        <v>2496</v>
      </c>
      <c r="S3452" s="2">
        <v>0</v>
      </c>
      <c r="T3452" s="2" t="s">
        <v>44</v>
      </c>
    </row>
    <row r="3453" spans="1:20" x14ac:dyDescent="0.25">
      <c r="A3453" s="2" t="s">
        <v>14</v>
      </c>
      <c r="B3453" s="2" t="s">
        <v>37</v>
      </c>
      <c r="C3453" s="2">
        <v>92019</v>
      </c>
      <c r="D3453" s="11">
        <v>44606</v>
      </c>
      <c r="E3453" s="2" t="s">
        <v>250</v>
      </c>
      <c r="F3453" s="2" t="s">
        <v>251</v>
      </c>
      <c r="G3453" s="2" t="s">
        <v>4137</v>
      </c>
      <c r="H3453" s="2" t="s">
        <v>41</v>
      </c>
      <c r="I3453" s="11">
        <v>43724</v>
      </c>
      <c r="J3453" s="2">
        <v>29008</v>
      </c>
      <c r="K3453" s="2" t="s">
        <v>42</v>
      </c>
      <c r="L3453" s="2" t="s">
        <v>43</v>
      </c>
      <c r="M3453" s="2">
        <v>12</v>
      </c>
      <c r="N3453" s="2">
        <v>25900</v>
      </c>
      <c r="O3453" s="2">
        <v>0</v>
      </c>
      <c r="P3453" s="2">
        <v>1554</v>
      </c>
      <c r="Q3453" s="2">
        <v>1554</v>
      </c>
      <c r="R3453" s="2">
        <v>3108</v>
      </c>
      <c r="S3453" s="2">
        <v>0</v>
      </c>
      <c r="T3453" s="2" t="s">
        <v>44</v>
      </c>
    </row>
    <row r="3454" spans="1:20" x14ac:dyDescent="0.25">
      <c r="A3454" s="2" t="s">
        <v>14</v>
      </c>
      <c r="B3454" s="2" t="s">
        <v>37</v>
      </c>
      <c r="C3454" s="2">
        <v>92019</v>
      </c>
      <c r="D3454" s="11">
        <v>44606</v>
      </c>
      <c r="E3454" s="2" t="s">
        <v>250</v>
      </c>
      <c r="F3454" s="2" t="s">
        <v>251</v>
      </c>
      <c r="G3454" s="2" t="s">
        <v>4138</v>
      </c>
      <c r="H3454" s="2" t="s">
        <v>41</v>
      </c>
      <c r="I3454" s="11">
        <v>43724</v>
      </c>
      <c r="J3454" s="2">
        <v>6195</v>
      </c>
      <c r="K3454" s="2" t="s">
        <v>42</v>
      </c>
      <c r="L3454" s="2" t="s">
        <v>43</v>
      </c>
      <c r="M3454" s="2">
        <v>18</v>
      </c>
      <c r="N3454" s="2">
        <v>5250</v>
      </c>
      <c r="O3454" s="2">
        <v>0</v>
      </c>
      <c r="P3454" s="2">
        <v>472.5</v>
      </c>
      <c r="Q3454" s="2">
        <v>472.5</v>
      </c>
      <c r="R3454" s="2">
        <v>945</v>
      </c>
      <c r="S3454" s="2">
        <v>0</v>
      </c>
      <c r="T3454" s="2" t="s">
        <v>44</v>
      </c>
    </row>
    <row r="3455" spans="1:20" x14ac:dyDescent="0.25">
      <c r="A3455" s="2" t="s">
        <v>14</v>
      </c>
      <c r="B3455" s="2" t="s">
        <v>37</v>
      </c>
      <c r="C3455" s="2">
        <v>92019</v>
      </c>
      <c r="D3455" s="11">
        <v>44606</v>
      </c>
      <c r="E3455" s="2" t="s">
        <v>250</v>
      </c>
      <c r="F3455" s="2" t="s">
        <v>251</v>
      </c>
      <c r="G3455" s="2" t="s">
        <v>4139</v>
      </c>
      <c r="H3455" s="2" t="s">
        <v>41</v>
      </c>
      <c r="I3455" s="11">
        <v>43724</v>
      </c>
      <c r="J3455" s="2">
        <v>819</v>
      </c>
      <c r="K3455" s="2" t="s">
        <v>42</v>
      </c>
      <c r="L3455" s="2" t="s">
        <v>43</v>
      </c>
      <c r="M3455" s="2">
        <v>5</v>
      </c>
      <c r="N3455" s="2">
        <v>780</v>
      </c>
      <c r="O3455" s="2">
        <v>0</v>
      </c>
      <c r="P3455" s="2">
        <v>19.5</v>
      </c>
      <c r="Q3455" s="2">
        <v>19.5</v>
      </c>
      <c r="R3455" s="2">
        <v>39</v>
      </c>
      <c r="S3455" s="2">
        <v>0</v>
      </c>
      <c r="T3455" s="2" t="s">
        <v>44</v>
      </c>
    </row>
    <row r="3456" spans="1:20" x14ac:dyDescent="0.25">
      <c r="A3456" s="2" t="s">
        <v>14</v>
      </c>
      <c r="B3456" s="2" t="s">
        <v>37</v>
      </c>
      <c r="C3456" s="2">
        <v>92019</v>
      </c>
      <c r="D3456" s="11">
        <v>44606</v>
      </c>
      <c r="E3456" s="2" t="s">
        <v>250</v>
      </c>
      <c r="F3456" s="2" t="s">
        <v>251</v>
      </c>
      <c r="G3456" s="2" t="s">
        <v>4140</v>
      </c>
      <c r="H3456" s="2" t="s">
        <v>41</v>
      </c>
      <c r="I3456" s="11">
        <v>43724</v>
      </c>
      <c r="J3456" s="2">
        <v>6720</v>
      </c>
      <c r="K3456" s="2" t="s">
        <v>42</v>
      </c>
      <c r="L3456" s="2" t="s">
        <v>43</v>
      </c>
      <c r="M3456" s="2">
        <v>12</v>
      </c>
      <c r="N3456" s="2">
        <v>6000</v>
      </c>
      <c r="O3456" s="2">
        <v>0</v>
      </c>
      <c r="P3456" s="2">
        <v>360</v>
      </c>
      <c r="Q3456" s="2">
        <v>360</v>
      </c>
      <c r="R3456" s="2">
        <v>720</v>
      </c>
      <c r="S3456" s="2">
        <v>0</v>
      </c>
      <c r="T3456" s="2" t="s">
        <v>44</v>
      </c>
    </row>
    <row r="3457" spans="1:20" x14ac:dyDescent="0.25">
      <c r="A3457" s="2" t="s">
        <v>14</v>
      </c>
      <c r="B3457" s="2" t="s">
        <v>37</v>
      </c>
      <c r="C3457" s="2">
        <v>92019</v>
      </c>
      <c r="D3457" s="11">
        <v>44606</v>
      </c>
      <c r="E3457" s="2" t="s">
        <v>250</v>
      </c>
      <c r="F3457" s="2" t="s">
        <v>251</v>
      </c>
      <c r="G3457" s="2" t="s">
        <v>4141</v>
      </c>
      <c r="H3457" s="2" t="s">
        <v>41</v>
      </c>
      <c r="I3457" s="11">
        <v>43724</v>
      </c>
      <c r="J3457" s="2">
        <v>3192</v>
      </c>
      <c r="K3457" s="2" t="s">
        <v>42</v>
      </c>
      <c r="L3457" s="2" t="s">
        <v>43</v>
      </c>
      <c r="M3457" s="2">
        <v>12</v>
      </c>
      <c r="N3457" s="2">
        <v>2850</v>
      </c>
      <c r="O3457" s="2">
        <v>0</v>
      </c>
      <c r="P3457" s="2">
        <v>171</v>
      </c>
      <c r="Q3457" s="2">
        <v>171</v>
      </c>
      <c r="R3457" s="2">
        <v>342</v>
      </c>
      <c r="S3457" s="2">
        <v>0</v>
      </c>
      <c r="T3457" s="2" t="s">
        <v>44</v>
      </c>
    </row>
    <row r="3458" spans="1:20" x14ac:dyDescent="0.25">
      <c r="A3458" s="2" t="s">
        <v>14</v>
      </c>
      <c r="B3458" s="2" t="s">
        <v>37</v>
      </c>
      <c r="C3458" s="2">
        <v>92019</v>
      </c>
      <c r="D3458" s="11">
        <v>44606</v>
      </c>
      <c r="E3458" s="2" t="s">
        <v>250</v>
      </c>
      <c r="F3458" s="2" t="s">
        <v>251</v>
      </c>
      <c r="G3458" s="2" t="s">
        <v>4142</v>
      </c>
      <c r="H3458" s="2" t="s">
        <v>41</v>
      </c>
      <c r="I3458" s="11">
        <v>43726</v>
      </c>
      <c r="J3458" s="2">
        <v>48720</v>
      </c>
      <c r="K3458" s="2" t="s">
        <v>42</v>
      </c>
      <c r="L3458" s="2" t="s">
        <v>43</v>
      </c>
      <c r="M3458" s="2">
        <v>12</v>
      </c>
      <c r="N3458" s="2">
        <v>43500</v>
      </c>
      <c r="O3458" s="2">
        <v>0</v>
      </c>
      <c r="P3458" s="2">
        <v>2610</v>
      </c>
      <c r="Q3458" s="2">
        <v>2610</v>
      </c>
      <c r="R3458" s="2">
        <v>5220</v>
      </c>
      <c r="S3458" s="2">
        <v>0</v>
      </c>
      <c r="T3458" s="2" t="s">
        <v>44</v>
      </c>
    </row>
    <row r="3459" spans="1:20" x14ac:dyDescent="0.25">
      <c r="A3459" s="2" t="s">
        <v>14</v>
      </c>
      <c r="B3459" s="2" t="s">
        <v>37</v>
      </c>
      <c r="C3459" s="2">
        <v>92019</v>
      </c>
      <c r="D3459" s="11">
        <v>44606</v>
      </c>
      <c r="E3459" s="2" t="s">
        <v>250</v>
      </c>
      <c r="F3459" s="2" t="s">
        <v>251</v>
      </c>
      <c r="G3459" s="2" t="s">
        <v>4143</v>
      </c>
      <c r="H3459" s="2" t="s">
        <v>41</v>
      </c>
      <c r="I3459" s="11">
        <v>43726</v>
      </c>
      <c r="J3459" s="2">
        <v>52405</v>
      </c>
      <c r="K3459" s="2" t="s">
        <v>42</v>
      </c>
      <c r="L3459" s="2" t="s">
        <v>43</v>
      </c>
      <c r="M3459" s="2">
        <v>12</v>
      </c>
      <c r="N3459" s="2">
        <v>46790</v>
      </c>
      <c r="O3459" s="2">
        <v>0</v>
      </c>
      <c r="P3459" s="2">
        <v>2807.5</v>
      </c>
      <c r="Q3459" s="2">
        <v>2807.5</v>
      </c>
      <c r="R3459" s="2">
        <v>5615</v>
      </c>
      <c r="S3459" s="2">
        <v>0</v>
      </c>
      <c r="T3459" s="2" t="s">
        <v>44</v>
      </c>
    </row>
    <row r="3460" spans="1:20" x14ac:dyDescent="0.25">
      <c r="A3460" s="2" t="s">
        <v>14</v>
      </c>
      <c r="B3460" s="2" t="s">
        <v>37</v>
      </c>
      <c r="C3460" s="2">
        <v>92019</v>
      </c>
      <c r="D3460" s="11">
        <v>44606</v>
      </c>
      <c r="E3460" s="2" t="s">
        <v>250</v>
      </c>
      <c r="F3460" s="2" t="s">
        <v>251</v>
      </c>
      <c r="G3460" s="2" t="s">
        <v>4144</v>
      </c>
      <c r="H3460" s="2" t="s">
        <v>41</v>
      </c>
      <c r="I3460" s="11">
        <v>43726</v>
      </c>
      <c r="J3460" s="2">
        <v>35678</v>
      </c>
      <c r="K3460" s="2" t="s">
        <v>42</v>
      </c>
      <c r="L3460" s="2" t="s">
        <v>43</v>
      </c>
      <c r="M3460" s="2">
        <v>12</v>
      </c>
      <c r="N3460" s="2">
        <v>31855</v>
      </c>
      <c r="O3460" s="2">
        <v>0</v>
      </c>
      <c r="P3460" s="2">
        <v>1911.5</v>
      </c>
      <c r="Q3460" s="2">
        <v>1911.5</v>
      </c>
      <c r="R3460" s="2">
        <v>3823</v>
      </c>
      <c r="S3460" s="2">
        <v>0</v>
      </c>
      <c r="T3460" s="2" t="s">
        <v>44</v>
      </c>
    </row>
    <row r="3461" spans="1:20" x14ac:dyDescent="0.25">
      <c r="A3461" s="2" t="s">
        <v>14</v>
      </c>
      <c r="B3461" s="2" t="s">
        <v>37</v>
      </c>
      <c r="C3461" s="2">
        <v>92019</v>
      </c>
      <c r="D3461" s="11">
        <v>44606</v>
      </c>
      <c r="E3461" s="2" t="s">
        <v>250</v>
      </c>
      <c r="F3461" s="2" t="s">
        <v>251</v>
      </c>
      <c r="G3461" s="2" t="s">
        <v>4145</v>
      </c>
      <c r="H3461" s="2" t="s">
        <v>41</v>
      </c>
      <c r="I3461" s="11">
        <v>43726</v>
      </c>
      <c r="J3461" s="2">
        <v>66926</v>
      </c>
      <c r="K3461" s="2" t="s">
        <v>42</v>
      </c>
      <c r="L3461" s="2" t="s">
        <v>43</v>
      </c>
      <c r="M3461" s="2">
        <v>12</v>
      </c>
      <c r="N3461" s="2">
        <v>59755</v>
      </c>
      <c r="O3461" s="2">
        <v>0</v>
      </c>
      <c r="P3461" s="2">
        <v>3585.5</v>
      </c>
      <c r="Q3461" s="2">
        <v>3585.5</v>
      </c>
      <c r="R3461" s="2">
        <v>7171</v>
      </c>
      <c r="S3461" s="2">
        <v>0</v>
      </c>
      <c r="T3461" s="2" t="s">
        <v>44</v>
      </c>
    </row>
    <row r="3462" spans="1:20" x14ac:dyDescent="0.25">
      <c r="A3462" s="2" t="s">
        <v>14</v>
      </c>
      <c r="B3462" s="2" t="s">
        <v>37</v>
      </c>
      <c r="C3462" s="2">
        <v>92019</v>
      </c>
      <c r="D3462" s="11">
        <v>44606</v>
      </c>
      <c r="E3462" s="2" t="s">
        <v>250</v>
      </c>
      <c r="F3462" s="2" t="s">
        <v>251</v>
      </c>
      <c r="G3462" s="2" t="s">
        <v>4146</v>
      </c>
      <c r="H3462" s="2" t="s">
        <v>41</v>
      </c>
      <c r="I3462" s="11">
        <v>43726</v>
      </c>
      <c r="J3462" s="2">
        <v>23914</v>
      </c>
      <c r="K3462" s="2" t="s">
        <v>42</v>
      </c>
      <c r="L3462" s="2" t="s">
        <v>43</v>
      </c>
      <c r="M3462" s="2">
        <v>18</v>
      </c>
      <c r="N3462" s="2">
        <v>20266</v>
      </c>
      <c r="O3462" s="2">
        <v>0</v>
      </c>
      <c r="P3462" s="2">
        <v>1824</v>
      </c>
      <c r="Q3462" s="2">
        <v>1824</v>
      </c>
      <c r="R3462" s="2">
        <v>3648</v>
      </c>
      <c r="S3462" s="2">
        <v>0</v>
      </c>
      <c r="T3462" s="2" t="s">
        <v>44</v>
      </c>
    </row>
    <row r="3463" spans="1:20" x14ac:dyDescent="0.25">
      <c r="A3463" s="2" t="s">
        <v>14</v>
      </c>
      <c r="B3463" s="2" t="s">
        <v>37</v>
      </c>
      <c r="C3463" s="2">
        <v>92019</v>
      </c>
      <c r="D3463" s="11">
        <v>44606</v>
      </c>
      <c r="E3463" s="2" t="s">
        <v>250</v>
      </c>
      <c r="F3463" s="2" t="s">
        <v>251</v>
      </c>
      <c r="G3463" s="2" t="s">
        <v>4147</v>
      </c>
      <c r="H3463" s="2" t="s">
        <v>41</v>
      </c>
      <c r="I3463" s="11">
        <v>43726</v>
      </c>
      <c r="J3463" s="2">
        <v>3255</v>
      </c>
      <c r="K3463" s="2" t="s">
        <v>42</v>
      </c>
      <c r="L3463" s="2" t="s">
        <v>43</v>
      </c>
      <c r="M3463" s="2">
        <v>5</v>
      </c>
      <c r="N3463" s="2">
        <v>3100</v>
      </c>
      <c r="O3463" s="2">
        <v>0</v>
      </c>
      <c r="P3463" s="2">
        <v>77.5</v>
      </c>
      <c r="Q3463" s="2">
        <v>77.5</v>
      </c>
      <c r="R3463" s="2">
        <v>155</v>
      </c>
      <c r="S3463" s="2">
        <v>0</v>
      </c>
      <c r="T3463" s="2" t="s">
        <v>44</v>
      </c>
    </row>
    <row r="3464" spans="1:20" x14ac:dyDescent="0.25">
      <c r="A3464" s="2" t="s">
        <v>14</v>
      </c>
      <c r="B3464" s="2" t="s">
        <v>37</v>
      </c>
      <c r="C3464" s="2">
        <v>92019</v>
      </c>
      <c r="D3464" s="11">
        <v>44606</v>
      </c>
      <c r="E3464" s="2" t="s">
        <v>250</v>
      </c>
      <c r="F3464" s="2" t="s">
        <v>251</v>
      </c>
      <c r="G3464" s="2" t="s">
        <v>4148</v>
      </c>
      <c r="H3464" s="2" t="s">
        <v>41</v>
      </c>
      <c r="I3464" s="11">
        <v>43726</v>
      </c>
      <c r="J3464" s="2">
        <v>46327</v>
      </c>
      <c r="K3464" s="2" t="s">
        <v>42</v>
      </c>
      <c r="L3464" s="2" t="s">
        <v>43</v>
      </c>
      <c r="M3464" s="2">
        <v>12</v>
      </c>
      <c r="N3464" s="2">
        <v>41363</v>
      </c>
      <c r="O3464" s="2">
        <v>0</v>
      </c>
      <c r="P3464" s="2">
        <v>2482</v>
      </c>
      <c r="Q3464" s="2">
        <v>2482</v>
      </c>
      <c r="R3464" s="2">
        <v>4964</v>
      </c>
      <c r="S3464" s="2">
        <v>0</v>
      </c>
      <c r="T3464" s="2" t="s">
        <v>44</v>
      </c>
    </row>
    <row r="3465" spans="1:20" x14ac:dyDescent="0.25">
      <c r="A3465" s="2" t="s">
        <v>14</v>
      </c>
      <c r="B3465" s="2" t="s">
        <v>37</v>
      </c>
      <c r="C3465" s="2">
        <v>92019</v>
      </c>
      <c r="D3465" s="11">
        <v>44606</v>
      </c>
      <c r="E3465" s="2" t="s">
        <v>250</v>
      </c>
      <c r="F3465" s="2" t="s">
        <v>251</v>
      </c>
      <c r="G3465" s="2" t="s">
        <v>4149</v>
      </c>
      <c r="H3465" s="2" t="s">
        <v>41</v>
      </c>
      <c r="I3465" s="11">
        <v>43728</v>
      </c>
      <c r="J3465" s="2">
        <v>42000</v>
      </c>
      <c r="K3465" s="2" t="s">
        <v>42</v>
      </c>
      <c r="L3465" s="2" t="s">
        <v>43</v>
      </c>
      <c r="M3465" s="2">
        <v>12</v>
      </c>
      <c r="N3465" s="2">
        <v>37500</v>
      </c>
      <c r="O3465" s="2">
        <v>0</v>
      </c>
      <c r="P3465" s="2">
        <v>2250</v>
      </c>
      <c r="Q3465" s="2">
        <v>2250</v>
      </c>
      <c r="R3465" s="2">
        <v>4500</v>
      </c>
      <c r="S3465" s="2">
        <v>0</v>
      </c>
      <c r="T3465" s="2" t="s">
        <v>44</v>
      </c>
    </row>
    <row r="3466" spans="1:20" x14ac:dyDescent="0.25">
      <c r="A3466" s="2" t="s">
        <v>14</v>
      </c>
      <c r="B3466" s="2" t="s">
        <v>37</v>
      </c>
      <c r="C3466" s="2">
        <v>92019</v>
      </c>
      <c r="D3466" s="11">
        <v>44606</v>
      </c>
      <c r="E3466" s="2" t="s">
        <v>250</v>
      </c>
      <c r="F3466" s="2" t="s">
        <v>251</v>
      </c>
      <c r="G3466" s="2" t="s">
        <v>4150</v>
      </c>
      <c r="H3466" s="2" t="s">
        <v>41</v>
      </c>
      <c r="I3466" s="11">
        <v>43728</v>
      </c>
      <c r="J3466" s="2">
        <v>60262</v>
      </c>
      <c r="K3466" s="2" t="s">
        <v>42</v>
      </c>
      <c r="L3466" s="2" t="s">
        <v>43</v>
      </c>
      <c r="M3466" s="2">
        <v>12</v>
      </c>
      <c r="N3466" s="2">
        <v>53805</v>
      </c>
      <c r="O3466" s="2">
        <v>0</v>
      </c>
      <c r="P3466" s="2">
        <v>3228.5</v>
      </c>
      <c r="Q3466" s="2">
        <v>3228.5</v>
      </c>
      <c r="R3466" s="2">
        <v>6457</v>
      </c>
      <c r="S3466" s="2">
        <v>0</v>
      </c>
      <c r="T3466" s="2" t="s">
        <v>44</v>
      </c>
    </row>
    <row r="3467" spans="1:20" x14ac:dyDescent="0.25">
      <c r="A3467" s="2" t="s">
        <v>14</v>
      </c>
      <c r="B3467" s="2" t="s">
        <v>37</v>
      </c>
      <c r="C3467" s="2">
        <v>92019</v>
      </c>
      <c r="D3467" s="11">
        <v>44606</v>
      </c>
      <c r="E3467" s="2" t="s">
        <v>250</v>
      </c>
      <c r="F3467" s="2" t="s">
        <v>251</v>
      </c>
      <c r="G3467" s="2" t="s">
        <v>4151</v>
      </c>
      <c r="H3467" s="2" t="s">
        <v>41</v>
      </c>
      <c r="I3467" s="11">
        <v>43728</v>
      </c>
      <c r="J3467" s="2">
        <v>67715</v>
      </c>
      <c r="K3467" s="2" t="s">
        <v>42</v>
      </c>
      <c r="L3467" s="2" t="s">
        <v>43</v>
      </c>
      <c r="M3467" s="2">
        <v>12</v>
      </c>
      <c r="N3467" s="2">
        <v>60460</v>
      </c>
      <c r="O3467" s="2">
        <v>0</v>
      </c>
      <c r="P3467" s="2">
        <v>3627.5</v>
      </c>
      <c r="Q3467" s="2">
        <v>3627.5</v>
      </c>
      <c r="R3467" s="2">
        <v>7255</v>
      </c>
      <c r="S3467" s="2">
        <v>0</v>
      </c>
      <c r="T3467" s="2" t="s">
        <v>44</v>
      </c>
    </row>
    <row r="3468" spans="1:20" x14ac:dyDescent="0.25">
      <c r="A3468" s="2" t="s">
        <v>14</v>
      </c>
      <c r="B3468" s="2" t="s">
        <v>37</v>
      </c>
      <c r="C3468" s="2">
        <v>92019</v>
      </c>
      <c r="D3468" s="11">
        <v>44606</v>
      </c>
      <c r="E3468" s="2" t="s">
        <v>250</v>
      </c>
      <c r="F3468" s="2" t="s">
        <v>251</v>
      </c>
      <c r="G3468" s="2" t="s">
        <v>4152</v>
      </c>
      <c r="H3468" s="2" t="s">
        <v>41</v>
      </c>
      <c r="I3468" s="11">
        <v>43728</v>
      </c>
      <c r="J3468" s="2">
        <v>4749</v>
      </c>
      <c r="K3468" s="2" t="s">
        <v>42</v>
      </c>
      <c r="L3468" s="2" t="s">
        <v>43</v>
      </c>
      <c r="M3468" s="2">
        <v>18</v>
      </c>
      <c r="N3468" s="2">
        <v>4025</v>
      </c>
      <c r="O3468" s="2">
        <v>0</v>
      </c>
      <c r="P3468" s="2">
        <v>362</v>
      </c>
      <c r="Q3468" s="2">
        <v>362</v>
      </c>
      <c r="R3468" s="2">
        <v>724</v>
      </c>
      <c r="S3468" s="2">
        <v>0</v>
      </c>
      <c r="T3468" s="2" t="s">
        <v>44</v>
      </c>
    </row>
    <row r="3469" spans="1:20" x14ac:dyDescent="0.25">
      <c r="A3469" s="2" t="s">
        <v>14</v>
      </c>
      <c r="B3469" s="2" t="s">
        <v>37</v>
      </c>
      <c r="C3469" s="2">
        <v>92019</v>
      </c>
      <c r="D3469" s="11">
        <v>44606</v>
      </c>
      <c r="E3469" s="2" t="s">
        <v>250</v>
      </c>
      <c r="F3469" s="2" t="s">
        <v>251</v>
      </c>
      <c r="G3469" s="2" t="s">
        <v>4153</v>
      </c>
      <c r="H3469" s="2" t="s">
        <v>41</v>
      </c>
      <c r="I3469" s="11">
        <v>43728</v>
      </c>
      <c r="J3469" s="2">
        <v>34576</v>
      </c>
      <c r="K3469" s="2" t="s">
        <v>42</v>
      </c>
      <c r="L3469" s="2" t="s">
        <v>43</v>
      </c>
      <c r="M3469" s="2">
        <v>5</v>
      </c>
      <c r="N3469" s="2">
        <v>32930</v>
      </c>
      <c r="O3469" s="2">
        <v>0</v>
      </c>
      <c r="P3469" s="2">
        <v>823</v>
      </c>
      <c r="Q3469" s="2">
        <v>823</v>
      </c>
      <c r="R3469" s="2">
        <v>1646</v>
      </c>
      <c r="S3469" s="2">
        <v>0</v>
      </c>
      <c r="T3469" s="2" t="s">
        <v>44</v>
      </c>
    </row>
    <row r="3470" spans="1:20" x14ac:dyDescent="0.25">
      <c r="A3470" s="2" t="s">
        <v>14</v>
      </c>
      <c r="B3470" s="2" t="s">
        <v>37</v>
      </c>
      <c r="C3470" s="2">
        <v>92019</v>
      </c>
      <c r="D3470" s="11">
        <v>44606</v>
      </c>
      <c r="E3470" s="2" t="s">
        <v>250</v>
      </c>
      <c r="F3470" s="2" t="s">
        <v>251</v>
      </c>
      <c r="G3470" s="2" t="s">
        <v>4154</v>
      </c>
      <c r="H3470" s="2" t="s">
        <v>41</v>
      </c>
      <c r="I3470" s="11">
        <v>43729</v>
      </c>
      <c r="J3470" s="2">
        <v>25889</v>
      </c>
      <c r="K3470" s="2" t="s">
        <v>42</v>
      </c>
      <c r="L3470" s="2" t="s">
        <v>43</v>
      </c>
      <c r="M3470" s="2">
        <v>12</v>
      </c>
      <c r="N3470" s="2">
        <v>23115</v>
      </c>
      <c r="O3470" s="2">
        <v>0</v>
      </c>
      <c r="P3470" s="2">
        <v>1387</v>
      </c>
      <c r="Q3470" s="2">
        <v>1387</v>
      </c>
      <c r="R3470" s="2">
        <v>2774</v>
      </c>
      <c r="S3470" s="2">
        <v>0</v>
      </c>
      <c r="T3470" s="2" t="s">
        <v>44</v>
      </c>
    </row>
    <row r="3471" spans="1:20" x14ac:dyDescent="0.25">
      <c r="A3471" s="2" t="s">
        <v>14</v>
      </c>
      <c r="B3471" s="2" t="s">
        <v>37</v>
      </c>
      <c r="C3471" s="2">
        <v>92019</v>
      </c>
      <c r="D3471" s="11">
        <v>44606</v>
      </c>
      <c r="E3471" s="2" t="s">
        <v>250</v>
      </c>
      <c r="F3471" s="2" t="s">
        <v>251</v>
      </c>
      <c r="G3471" s="2" t="s">
        <v>4155</v>
      </c>
      <c r="H3471" s="2" t="s">
        <v>41</v>
      </c>
      <c r="I3471" s="11">
        <v>43729</v>
      </c>
      <c r="J3471" s="2">
        <v>70000</v>
      </c>
      <c r="K3471" s="2" t="s">
        <v>42</v>
      </c>
      <c r="L3471" s="2" t="s">
        <v>43</v>
      </c>
      <c r="M3471" s="2">
        <v>12</v>
      </c>
      <c r="N3471" s="2">
        <v>62500</v>
      </c>
      <c r="O3471" s="2">
        <v>0</v>
      </c>
      <c r="P3471" s="2">
        <v>3750</v>
      </c>
      <c r="Q3471" s="2">
        <v>3750</v>
      </c>
      <c r="R3471" s="2">
        <v>7500</v>
      </c>
      <c r="S3471" s="2">
        <v>0</v>
      </c>
      <c r="T3471" s="2" t="s">
        <v>44</v>
      </c>
    </row>
    <row r="3472" spans="1:20" x14ac:dyDescent="0.25">
      <c r="A3472" s="2" t="s">
        <v>14</v>
      </c>
      <c r="B3472" s="2" t="s">
        <v>37</v>
      </c>
      <c r="C3472" s="2">
        <v>92019</v>
      </c>
      <c r="D3472" s="11">
        <v>44606</v>
      </c>
      <c r="E3472" s="2" t="s">
        <v>250</v>
      </c>
      <c r="F3472" s="2" t="s">
        <v>251</v>
      </c>
      <c r="G3472" s="2" t="s">
        <v>4156</v>
      </c>
      <c r="H3472" s="2" t="s">
        <v>41</v>
      </c>
      <c r="I3472" s="11">
        <v>43729</v>
      </c>
      <c r="J3472" s="2">
        <v>42000</v>
      </c>
      <c r="K3472" s="2" t="s">
        <v>42</v>
      </c>
      <c r="L3472" s="2" t="s">
        <v>43</v>
      </c>
      <c r="M3472" s="2">
        <v>12</v>
      </c>
      <c r="N3472" s="2">
        <v>37500</v>
      </c>
      <c r="O3472" s="2">
        <v>0</v>
      </c>
      <c r="P3472" s="2">
        <v>2250</v>
      </c>
      <c r="Q3472" s="2">
        <v>2250</v>
      </c>
      <c r="R3472" s="2">
        <v>4500</v>
      </c>
      <c r="S3472" s="2">
        <v>0</v>
      </c>
      <c r="T3472" s="2" t="s">
        <v>44</v>
      </c>
    </row>
    <row r="3473" spans="1:20" x14ac:dyDescent="0.25">
      <c r="A3473" s="2" t="s">
        <v>14</v>
      </c>
      <c r="B3473" s="2" t="s">
        <v>37</v>
      </c>
      <c r="C3473" s="2">
        <v>92019</v>
      </c>
      <c r="D3473" s="11">
        <v>44606</v>
      </c>
      <c r="E3473" s="2" t="s">
        <v>250</v>
      </c>
      <c r="F3473" s="2" t="s">
        <v>251</v>
      </c>
      <c r="G3473" s="2" t="s">
        <v>4157</v>
      </c>
      <c r="H3473" s="2" t="s">
        <v>41</v>
      </c>
      <c r="I3473" s="11">
        <v>43729</v>
      </c>
      <c r="J3473" s="2">
        <v>60032</v>
      </c>
      <c r="K3473" s="2" t="s">
        <v>42</v>
      </c>
      <c r="L3473" s="2" t="s">
        <v>43</v>
      </c>
      <c r="M3473" s="2">
        <v>12</v>
      </c>
      <c r="N3473" s="2">
        <v>53600</v>
      </c>
      <c r="O3473" s="2">
        <v>0</v>
      </c>
      <c r="P3473" s="2">
        <v>3216</v>
      </c>
      <c r="Q3473" s="2">
        <v>3216</v>
      </c>
      <c r="R3473" s="2">
        <v>6432</v>
      </c>
      <c r="S3473" s="2">
        <v>0</v>
      </c>
      <c r="T3473" s="2" t="s">
        <v>44</v>
      </c>
    </row>
    <row r="3474" spans="1:20" x14ac:dyDescent="0.25">
      <c r="A3474" s="2" t="s">
        <v>14</v>
      </c>
      <c r="B3474" s="2" t="s">
        <v>37</v>
      </c>
      <c r="C3474" s="2">
        <v>92019</v>
      </c>
      <c r="D3474" s="11">
        <v>44606</v>
      </c>
      <c r="E3474" s="2" t="s">
        <v>250</v>
      </c>
      <c r="F3474" s="2" t="s">
        <v>251</v>
      </c>
      <c r="G3474" s="2" t="s">
        <v>4158</v>
      </c>
      <c r="H3474" s="2" t="s">
        <v>41</v>
      </c>
      <c r="I3474" s="11">
        <v>43729</v>
      </c>
      <c r="J3474" s="2">
        <v>30282</v>
      </c>
      <c r="K3474" s="2" t="s">
        <v>42</v>
      </c>
      <c r="L3474" s="2" t="s">
        <v>43</v>
      </c>
      <c r="M3474" s="2">
        <v>5</v>
      </c>
      <c r="N3474" s="2">
        <v>28840</v>
      </c>
      <c r="O3474" s="2">
        <v>0</v>
      </c>
      <c r="P3474" s="2">
        <v>721</v>
      </c>
      <c r="Q3474" s="2">
        <v>721</v>
      </c>
      <c r="R3474" s="2">
        <v>1442</v>
      </c>
      <c r="S3474" s="2">
        <v>0</v>
      </c>
      <c r="T3474" s="2" t="s">
        <v>44</v>
      </c>
    </row>
    <row r="3475" spans="1:20" x14ac:dyDescent="0.25">
      <c r="A3475" s="2" t="s">
        <v>14</v>
      </c>
      <c r="B3475" s="2" t="s">
        <v>37</v>
      </c>
      <c r="C3475" s="2">
        <v>92019</v>
      </c>
      <c r="D3475" s="11">
        <v>44606</v>
      </c>
      <c r="E3475" s="2" t="s">
        <v>250</v>
      </c>
      <c r="F3475" s="2" t="s">
        <v>251</v>
      </c>
      <c r="G3475" s="2" t="s">
        <v>4159</v>
      </c>
      <c r="H3475" s="2" t="s">
        <v>41</v>
      </c>
      <c r="I3475" s="11">
        <v>43729</v>
      </c>
      <c r="J3475" s="2">
        <v>15824</v>
      </c>
      <c r="K3475" s="2" t="s">
        <v>42</v>
      </c>
      <c r="L3475" s="2" t="s">
        <v>43</v>
      </c>
      <c r="M3475" s="2">
        <v>5</v>
      </c>
      <c r="N3475" s="2">
        <v>15070</v>
      </c>
      <c r="O3475" s="2">
        <v>0</v>
      </c>
      <c r="P3475" s="2">
        <v>377</v>
      </c>
      <c r="Q3475" s="2">
        <v>377</v>
      </c>
      <c r="R3475" s="2">
        <v>754</v>
      </c>
      <c r="S3475" s="2">
        <v>0</v>
      </c>
      <c r="T3475" s="2" t="s">
        <v>44</v>
      </c>
    </row>
    <row r="3476" spans="1:20" x14ac:dyDescent="0.25">
      <c r="A3476" s="2" t="s">
        <v>14</v>
      </c>
      <c r="B3476" s="2" t="s">
        <v>37</v>
      </c>
      <c r="C3476" s="2">
        <v>92019</v>
      </c>
      <c r="D3476" s="11">
        <v>44606</v>
      </c>
      <c r="E3476" s="2" t="s">
        <v>250</v>
      </c>
      <c r="F3476" s="2" t="s">
        <v>251</v>
      </c>
      <c r="G3476" s="2" t="s">
        <v>4160</v>
      </c>
      <c r="H3476" s="2" t="s">
        <v>41</v>
      </c>
      <c r="I3476" s="11">
        <v>43729</v>
      </c>
      <c r="J3476" s="2">
        <v>3248</v>
      </c>
      <c r="K3476" s="2" t="s">
        <v>42</v>
      </c>
      <c r="L3476" s="2" t="s">
        <v>43</v>
      </c>
      <c r="M3476" s="2">
        <v>12</v>
      </c>
      <c r="N3476" s="2">
        <v>2900</v>
      </c>
      <c r="O3476" s="2">
        <v>0</v>
      </c>
      <c r="P3476" s="2">
        <v>174</v>
      </c>
      <c r="Q3476" s="2">
        <v>174</v>
      </c>
      <c r="R3476" s="2">
        <v>348</v>
      </c>
      <c r="S3476" s="2">
        <v>0</v>
      </c>
      <c r="T3476" s="2" t="s">
        <v>44</v>
      </c>
    </row>
    <row r="3477" spans="1:20" x14ac:dyDescent="0.25">
      <c r="A3477" s="2" t="s">
        <v>14</v>
      </c>
      <c r="B3477" s="2" t="s">
        <v>37</v>
      </c>
      <c r="C3477" s="2">
        <v>92019</v>
      </c>
      <c r="D3477" s="11">
        <v>44606</v>
      </c>
      <c r="E3477" s="2" t="s">
        <v>250</v>
      </c>
      <c r="F3477" s="2" t="s">
        <v>251</v>
      </c>
      <c r="G3477" s="2" t="s">
        <v>4161</v>
      </c>
      <c r="H3477" s="2" t="s">
        <v>41</v>
      </c>
      <c r="I3477" s="11">
        <v>43729</v>
      </c>
      <c r="J3477" s="2">
        <v>2800</v>
      </c>
      <c r="K3477" s="2" t="s">
        <v>42</v>
      </c>
      <c r="L3477" s="2" t="s">
        <v>43</v>
      </c>
      <c r="M3477" s="2">
        <v>12</v>
      </c>
      <c r="N3477" s="2">
        <v>2500</v>
      </c>
      <c r="O3477" s="2">
        <v>0</v>
      </c>
      <c r="P3477" s="2">
        <v>150</v>
      </c>
      <c r="Q3477" s="2">
        <v>150</v>
      </c>
      <c r="R3477" s="2">
        <v>300</v>
      </c>
      <c r="S3477" s="2">
        <v>0</v>
      </c>
      <c r="T3477" s="2" t="s">
        <v>44</v>
      </c>
    </row>
    <row r="3478" spans="1:20" x14ac:dyDescent="0.25">
      <c r="A3478" s="2" t="s">
        <v>14</v>
      </c>
      <c r="B3478" s="2" t="s">
        <v>37</v>
      </c>
      <c r="C3478" s="2">
        <v>92019</v>
      </c>
      <c r="D3478" s="11">
        <v>44606</v>
      </c>
      <c r="E3478" s="2" t="s">
        <v>250</v>
      </c>
      <c r="F3478" s="2" t="s">
        <v>251</v>
      </c>
      <c r="G3478" s="2" t="s">
        <v>4162</v>
      </c>
      <c r="H3478" s="2" t="s">
        <v>41</v>
      </c>
      <c r="I3478" s="11">
        <v>43732</v>
      </c>
      <c r="J3478" s="2">
        <v>71400</v>
      </c>
      <c r="K3478" s="2" t="s">
        <v>42</v>
      </c>
      <c r="L3478" s="2" t="s">
        <v>43</v>
      </c>
      <c r="M3478" s="2">
        <v>12</v>
      </c>
      <c r="N3478" s="2">
        <v>63750</v>
      </c>
      <c r="O3478" s="2">
        <v>0</v>
      </c>
      <c r="P3478" s="2">
        <v>3825</v>
      </c>
      <c r="Q3478" s="2">
        <v>3825</v>
      </c>
      <c r="R3478" s="2">
        <v>7650</v>
      </c>
      <c r="S3478" s="2">
        <v>0</v>
      </c>
      <c r="T3478" s="2" t="s">
        <v>44</v>
      </c>
    </row>
    <row r="3479" spans="1:20" x14ac:dyDescent="0.25">
      <c r="A3479" s="2" t="s">
        <v>14</v>
      </c>
      <c r="B3479" s="2" t="s">
        <v>37</v>
      </c>
      <c r="C3479" s="2">
        <v>92019</v>
      </c>
      <c r="D3479" s="11">
        <v>44606</v>
      </c>
      <c r="E3479" s="2" t="s">
        <v>250</v>
      </c>
      <c r="F3479" s="2" t="s">
        <v>251</v>
      </c>
      <c r="G3479" s="2" t="s">
        <v>4163</v>
      </c>
      <c r="H3479" s="2" t="s">
        <v>41</v>
      </c>
      <c r="I3479" s="11">
        <v>43732</v>
      </c>
      <c r="J3479" s="2">
        <v>74256</v>
      </c>
      <c r="K3479" s="2" t="s">
        <v>42</v>
      </c>
      <c r="L3479" s="2" t="s">
        <v>43</v>
      </c>
      <c r="M3479" s="2">
        <v>12</v>
      </c>
      <c r="N3479" s="2">
        <v>66300</v>
      </c>
      <c r="O3479" s="2">
        <v>0</v>
      </c>
      <c r="P3479" s="2">
        <v>3978</v>
      </c>
      <c r="Q3479" s="2">
        <v>3978</v>
      </c>
      <c r="R3479" s="2">
        <v>7956</v>
      </c>
      <c r="S3479" s="2">
        <v>0</v>
      </c>
      <c r="T3479" s="2" t="s">
        <v>44</v>
      </c>
    </row>
    <row r="3480" spans="1:20" x14ac:dyDescent="0.25">
      <c r="A3480" s="2" t="s">
        <v>14</v>
      </c>
      <c r="B3480" s="2" t="s">
        <v>37</v>
      </c>
      <c r="C3480" s="2">
        <v>92019</v>
      </c>
      <c r="D3480" s="11">
        <v>44606</v>
      </c>
      <c r="E3480" s="2" t="s">
        <v>250</v>
      </c>
      <c r="F3480" s="2" t="s">
        <v>251</v>
      </c>
      <c r="G3480" s="2" t="s">
        <v>4164</v>
      </c>
      <c r="H3480" s="2" t="s">
        <v>41</v>
      </c>
      <c r="I3480" s="11">
        <v>43732</v>
      </c>
      <c r="J3480" s="2">
        <v>63560</v>
      </c>
      <c r="K3480" s="2" t="s">
        <v>42</v>
      </c>
      <c r="L3480" s="2" t="s">
        <v>43</v>
      </c>
      <c r="M3480" s="2">
        <v>12</v>
      </c>
      <c r="N3480" s="2">
        <v>56750</v>
      </c>
      <c r="O3480" s="2">
        <v>0</v>
      </c>
      <c r="P3480" s="2">
        <v>3405</v>
      </c>
      <c r="Q3480" s="2">
        <v>3405</v>
      </c>
      <c r="R3480" s="2">
        <v>6810</v>
      </c>
      <c r="S3480" s="2">
        <v>0</v>
      </c>
      <c r="T3480" s="2" t="s">
        <v>44</v>
      </c>
    </row>
    <row r="3481" spans="1:20" x14ac:dyDescent="0.25">
      <c r="A3481" s="2" t="s">
        <v>14</v>
      </c>
      <c r="B3481" s="2" t="s">
        <v>37</v>
      </c>
      <c r="C3481" s="2">
        <v>92019</v>
      </c>
      <c r="D3481" s="11">
        <v>44606</v>
      </c>
      <c r="E3481" s="2" t="s">
        <v>250</v>
      </c>
      <c r="F3481" s="2" t="s">
        <v>251</v>
      </c>
      <c r="G3481" s="2" t="s">
        <v>4165</v>
      </c>
      <c r="H3481" s="2" t="s">
        <v>41</v>
      </c>
      <c r="I3481" s="11">
        <v>43732</v>
      </c>
      <c r="J3481" s="2">
        <v>61432</v>
      </c>
      <c r="K3481" s="2" t="s">
        <v>42</v>
      </c>
      <c r="L3481" s="2" t="s">
        <v>43</v>
      </c>
      <c r="M3481" s="2">
        <v>12</v>
      </c>
      <c r="N3481" s="2">
        <v>54850</v>
      </c>
      <c r="O3481" s="2">
        <v>0</v>
      </c>
      <c r="P3481" s="2">
        <v>3291</v>
      </c>
      <c r="Q3481" s="2">
        <v>3291</v>
      </c>
      <c r="R3481" s="2">
        <v>6582</v>
      </c>
      <c r="S3481" s="2">
        <v>0</v>
      </c>
      <c r="T3481" s="2" t="s">
        <v>44</v>
      </c>
    </row>
    <row r="3482" spans="1:20" x14ac:dyDescent="0.25">
      <c r="A3482" s="2" t="s">
        <v>14</v>
      </c>
      <c r="B3482" s="2" t="s">
        <v>37</v>
      </c>
      <c r="C3482" s="2">
        <v>92019</v>
      </c>
      <c r="D3482" s="11">
        <v>44606</v>
      </c>
      <c r="E3482" s="2" t="s">
        <v>250</v>
      </c>
      <c r="F3482" s="2" t="s">
        <v>251</v>
      </c>
      <c r="G3482" s="2" t="s">
        <v>4166</v>
      </c>
      <c r="H3482" s="2" t="s">
        <v>41</v>
      </c>
      <c r="I3482" s="11">
        <v>43732</v>
      </c>
      <c r="J3482" s="2">
        <v>62832</v>
      </c>
      <c r="K3482" s="2" t="s">
        <v>42</v>
      </c>
      <c r="L3482" s="2" t="s">
        <v>43</v>
      </c>
      <c r="M3482" s="2">
        <v>12</v>
      </c>
      <c r="N3482" s="2">
        <v>56100</v>
      </c>
      <c r="O3482" s="2">
        <v>0</v>
      </c>
      <c r="P3482" s="2">
        <v>3366</v>
      </c>
      <c r="Q3482" s="2">
        <v>3366</v>
      </c>
      <c r="R3482" s="2">
        <v>6732</v>
      </c>
      <c r="S3482" s="2">
        <v>0</v>
      </c>
      <c r="T3482" s="2" t="s">
        <v>44</v>
      </c>
    </row>
    <row r="3483" spans="1:20" x14ac:dyDescent="0.25">
      <c r="A3483" s="2" t="s">
        <v>14</v>
      </c>
      <c r="B3483" s="2" t="s">
        <v>37</v>
      </c>
      <c r="C3483" s="2">
        <v>92019</v>
      </c>
      <c r="D3483" s="11">
        <v>44606</v>
      </c>
      <c r="E3483" s="2" t="s">
        <v>250</v>
      </c>
      <c r="F3483" s="2" t="s">
        <v>251</v>
      </c>
      <c r="G3483" s="2" t="s">
        <v>4167</v>
      </c>
      <c r="H3483" s="2" t="s">
        <v>41</v>
      </c>
      <c r="I3483" s="11">
        <v>43732</v>
      </c>
      <c r="J3483" s="2">
        <v>64165</v>
      </c>
      <c r="K3483" s="2" t="s">
        <v>42</v>
      </c>
      <c r="L3483" s="2" t="s">
        <v>43</v>
      </c>
      <c r="M3483" s="2">
        <v>12</v>
      </c>
      <c r="N3483" s="2">
        <v>57290</v>
      </c>
      <c r="O3483" s="2">
        <v>0</v>
      </c>
      <c r="P3483" s="2">
        <v>3437.5</v>
      </c>
      <c r="Q3483" s="2">
        <v>3437.5</v>
      </c>
      <c r="R3483" s="2">
        <v>6875</v>
      </c>
      <c r="S3483" s="2">
        <v>0</v>
      </c>
      <c r="T3483" s="2" t="s">
        <v>44</v>
      </c>
    </row>
    <row r="3484" spans="1:20" x14ac:dyDescent="0.25">
      <c r="A3484" s="2" t="s">
        <v>14</v>
      </c>
      <c r="B3484" s="2" t="s">
        <v>37</v>
      </c>
      <c r="C3484" s="2">
        <v>92019</v>
      </c>
      <c r="D3484" s="11">
        <v>44606</v>
      </c>
      <c r="E3484" s="2" t="s">
        <v>250</v>
      </c>
      <c r="F3484" s="2" t="s">
        <v>251</v>
      </c>
      <c r="G3484" s="2" t="s">
        <v>4168</v>
      </c>
      <c r="H3484" s="2" t="s">
        <v>41</v>
      </c>
      <c r="I3484" s="11">
        <v>43732</v>
      </c>
      <c r="J3484" s="2">
        <v>43848</v>
      </c>
      <c r="K3484" s="2" t="s">
        <v>42</v>
      </c>
      <c r="L3484" s="2" t="s">
        <v>43</v>
      </c>
      <c r="M3484" s="2">
        <v>12</v>
      </c>
      <c r="N3484" s="2">
        <v>39150</v>
      </c>
      <c r="O3484" s="2">
        <v>0</v>
      </c>
      <c r="P3484" s="2">
        <v>2349</v>
      </c>
      <c r="Q3484" s="2">
        <v>2349</v>
      </c>
      <c r="R3484" s="2">
        <v>4698</v>
      </c>
      <c r="S3484" s="2">
        <v>0</v>
      </c>
      <c r="T3484" s="2" t="s">
        <v>44</v>
      </c>
    </row>
    <row r="3485" spans="1:20" x14ac:dyDescent="0.25">
      <c r="A3485" s="2" t="s">
        <v>14</v>
      </c>
      <c r="B3485" s="2" t="s">
        <v>37</v>
      </c>
      <c r="C3485" s="2">
        <v>92019</v>
      </c>
      <c r="D3485" s="11">
        <v>44606</v>
      </c>
      <c r="E3485" s="2" t="s">
        <v>250</v>
      </c>
      <c r="F3485" s="2" t="s">
        <v>251</v>
      </c>
      <c r="G3485" s="2" t="s">
        <v>4169</v>
      </c>
      <c r="H3485" s="2" t="s">
        <v>41</v>
      </c>
      <c r="I3485" s="11">
        <v>43732</v>
      </c>
      <c r="J3485" s="2">
        <v>18939</v>
      </c>
      <c r="K3485" s="2" t="s">
        <v>42</v>
      </c>
      <c r="L3485" s="2" t="s">
        <v>43</v>
      </c>
      <c r="M3485" s="2">
        <v>18</v>
      </c>
      <c r="N3485" s="2">
        <v>16050</v>
      </c>
      <c r="O3485" s="2">
        <v>0</v>
      </c>
      <c r="P3485" s="2">
        <v>1444.5</v>
      </c>
      <c r="Q3485" s="2">
        <v>1444.5</v>
      </c>
      <c r="R3485" s="2">
        <v>2889</v>
      </c>
      <c r="S3485" s="2">
        <v>0</v>
      </c>
      <c r="T3485" s="2" t="s">
        <v>44</v>
      </c>
    </row>
    <row r="3486" spans="1:20" x14ac:dyDescent="0.25">
      <c r="A3486" s="2" t="s">
        <v>14</v>
      </c>
      <c r="B3486" s="2" t="s">
        <v>37</v>
      </c>
      <c r="C3486" s="2">
        <v>92019</v>
      </c>
      <c r="D3486" s="11">
        <v>44606</v>
      </c>
      <c r="E3486" s="2" t="s">
        <v>250</v>
      </c>
      <c r="F3486" s="2" t="s">
        <v>251</v>
      </c>
      <c r="G3486" s="2" t="s">
        <v>4170</v>
      </c>
      <c r="H3486" s="2" t="s">
        <v>41</v>
      </c>
      <c r="I3486" s="11">
        <v>43732</v>
      </c>
      <c r="J3486" s="2">
        <v>46358</v>
      </c>
      <c r="K3486" s="2" t="s">
        <v>42</v>
      </c>
      <c r="L3486" s="2" t="s">
        <v>43</v>
      </c>
      <c r="M3486" s="2">
        <v>5</v>
      </c>
      <c r="N3486" s="2">
        <v>44150</v>
      </c>
      <c r="O3486" s="2">
        <v>0</v>
      </c>
      <c r="P3486" s="2">
        <v>1104</v>
      </c>
      <c r="Q3486" s="2">
        <v>1104</v>
      </c>
      <c r="R3486" s="2">
        <v>2208</v>
      </c>
      <c r="S3486" s="2">
        <v>0</v>
      </c>
      <c r="T3486" s="2" t="s">
        <v>44</v>
      </c>
    </row>
    <row r="3487" spans="1:20" x14ac:dyDescent="0.25">
      <c r="A3487" s="2" t="s">
        <v>14</v>
      </c>
      <c r="B3487" s="2" t="s">
        <v>37</v>
      </c>
      <c r="C3487" s="2">
        <v>92019</v>
      </c>
      <c r="D3487" s="11">
        <v>44606</v>
      </c>
      <c r="E3487" s="2" t="s">
        <v>250</v>
      </c>
      <c r="F3487" s="2" t="s">
        <v>251</v>
      </c>
      <c r="G3487" s="2" t="s">
        <v>4171</v>
      </c>
      <c r="H3487" s="2" t="s">
        <v>41</v>
      </c>
      <c r="I3487" s="11">
        <v>43732</v>
      </c>
      <c r="J3487" s="2">
        <v>18039</v>
      </c>
      <c r="K3487" s="2" t="s">
        <v>42</v>
      </c>
      <c r="L3487" s="2" t="s">
        <v>43</v>
      </c>
      <c r="M3487" s="2">
        <v>5</v>
      </c>
      <c r="N3487" s="2">
        <v>17180</v>
      </c>
      <c r="O3487" s="2">
        <v>0</v>
      </c>
      <c r="P3487" s="2">
        <v>429.5</v>
      </c>
      <c r="Q3487" s="2">
        <v>429.5</v>
      </c>
      <c r="R3487" s="2">
        <v>859</v>
      </c>
      <c r="S3487" s="2">
        <v>0</v>
      </c>
      <c r="T3487" s="2" t="s">
        <v>44</v>
      </c>
    </row>
    <row r="3488" spans="1:20" x14ac:dyDescent="0.25">
      <c r="A3488" s="2" t="s">
        <v>14</v>
      </c>
      <c r="B3488" s="2" t="s">
        <v>37</v>
      </c>
      <c r="C3488" s="2">
        <v>92019</v>
      </c>
      <c r="D3488" s="11">
        <v>44606</v>
      </c>
      <c r="E3488" s="2" t="s">
        <v>250</v>
      </c>
      <c r="F3488" s="2" t="s">
        <v>251</v>
      </c>
      <c r="G3488" s="2" t="s">
        <v>4172</v>
      </c>
      <c r="H3488" s="2" t="s">
        <v>41</v>
      </c>
      <c r="I3488" s="11">
        <v>43732</v>
      </c>
      <c r="J3488" s="2">
        <v>5381</v>
      </c>
      <c r="K3488" s="2" t="s">
        <v>42</v>
      </c>
      <c r="L3488" s="2" t="s">
        <v>43</v>
      </c>
      <c r="M3488" s="2">
        <v>5</v>
      </c>
      <c r="N3488" s="2">
        <v>5125</v>
      </c>
      <c r="O3488" s="2">
        <v>0</v>
      </c>
      <c r="P3488" s="2">
        <v>128</v>
      </c>
      <c r="Q3488" s="2">
        <v>128</v>
      </c>
      <c r="R3488" s="2">
        <v>256</v>
      </c>
      <c r="S3488" s="2">
        <v>0</v>
      </c>
      <c r="T3488" s="2" t="s">
        <v>44</v>
      </c>
    </row>
    <row r="3489" spans="1:20" x14ac:dyDescent="0.25">
      <c r="A3489" s="2" t="s">
        <v>14</v>
      </c>
      <c r="B3489" s="2" t="s">
        <v>37</v>
      </c>
      <c r="C3489" s="2">
        <v>92019</v>
      </c>
      <c r="D3489" s="11">
        <v>44606</v>
      </c>
      <c r="E3489" s="2" t="s">
        <v>250</v>
      </c>
      <c r="F3489" s="2" t="s">
        <v>251</v>
      </c>
      <c r="G3489" s="2" t="s">
        <v>4173</v>
      </c>
      <c r="H3489" s="2" t="s">
        <v>41</v>
      </c>
      <c r="I3489" s="11">
        <v>43733</v>
      </c>
      <c r="J3489" s="2">
        <v>47195</v>
      </c>
      <c r="K3489" s="2" t="s">
        <v>42</v>
      </c>
      <c r="L3489" s="2" t="s">
        <v>43</v>
      </c>
      <c r="M3489" s="2">
        <v>12</v>
      </c>
      <c r="N3489" s="2">
        <v>42138</v>
      </c>
      <c r="O3489" s="2">
        <v>0</v>
      </c>
      <c r="P3489" s="2">
        <v>2528.5</v>
      </c>
      <c r="Q3489" s="2">
        <v>2528.5</v>
      </c>
      <c r="R3489" s="2">
        <v>5057</v>
      </c>
      <c r="S3489" s="2">
        <v>0</v>
      </c>
      <c r="T3489" s="2" t="s">
        <v>44</v>
      </c>
    </row>
    <row r="3490" spans="1:20" x14ac:dyDescent="0.25">
      <c r="A3490" s="2" t="s">
        <v>14</v>
      </c>
      <c r="B3490" s="2" t="s">
        <v>37</v>
      </c>
      <c r="C3490" s="2">
        <v>92019</v>
      </c>
      <c r="D3490" s="11">
        <v>44606</v>
      </c>
      <c r="E3490" s="2" t="s">
        <v>250</v>
      </c>
      <c r="F3490" s="2" t="s">
        <v>251</v>
      </c>
      <c r="G3490" s="2" t="s">
        <v>4174</v>
      </c>
      <c r="H3490" s="2" t="s">
        <v>41</v>
      </c>
      <c r="I3490" s="11">
        <v>43733</v>
      </c>
      <c r="J3490" s="2">
        <v>64450</v>
      </c>
      <c r="K3490" s="2" t="s">
        <v>42</v>
      </c>
      <c r="L3490" s="2" t="s">
        <v>43</v>
      </c>
      <c r="M3490" s="2">
        <v>12</v>
      </c>
      <c r="N3490" s="2">
        <v>57545</v>
      </c>
      <c r="O3490" s="2">
        <v>0</v>
      </c>
      <c r="P3490" s="2">
        <v>3452.5</v>
      </c>
      <c r="Q3490" s="2">
        <v>3452.5</v>
      </c>
      <c r="R3490" s="2">
        <v>6905</v>
      </c>
      <c r="S3490" s="2">
        <v>0</v>
      </c>
      <c r="T3490" s="2" t="s">
        <v>44</v>
      </c>
    </row>
    <row r="3491" spans="1:20" x14ac:dyDescent="0.25">
      <c r="A3491" s="2" t="s">
        <v>14</v>
      </c>
      <c r="B3491" s="2" t="s">
        <v>37</v>
      </c>
      <c r="C3491" s="2">
        <v>92019</v>
      </c>
      <c r="D3491" s="11">
        <v>44606</v>
      </c>
      <c r="E3491" s="2" t="s">
        <v>250</v>
      </c>
      <c r="F3491" s="2" t="s">
        <v>251</v>
      </c>
      <c r="G3491" s="2" t="s">
        <v>4175</v>
      </c>
      <c r="H3491" s="2" t="s">
        <v>41</v>
      </c>
      <c r="I3491" s="11">
        <v>43733</v>
      </c>
      <c r="J3491" s="2">
        <v>23268</v>
      </c>
      <c r="K3491" s="2" t="s">
        <v>42</v>
      </c>
      <c r="L3491" s="2" t="s">
        <v>43</v>
      </c>
      <c r="M3491" s="2">
        <v>12</v>
      </c>
      <c r="N3491" s="2">
        <v>20775</v>
      </c>
      <c r="O3491" s="2">
        <v>0</v>
      </c>
      <c r="P3491" s="2">
        <v>1246.5</v>
      </c>
      <c r="Q3491" s="2">
        <v>1246.5</v>
      </c>
      <c r="R3491" s="2">
        <v>2493</v>
      </c>
      <c r="S3491" s="2">
        <v>0</v>
      </c>
      <c r="T3491" s="2" t="s">
        <v>44</v>
      </c>
    </row>
    <row r="3492" spans="1:20" x14ac:dyDescent="0.25">
      <c r="A3492" s="2" t="s">
        <v>14</v>
      </c>
      <c r="B3492" s="2" t="s">
        <v>37</v>
      </c>
      <c r="C3492" s="2">
        <v>92019</v>
      </c>
      <c r="D3492" s="11">
        <v>44606</v>
      </c>
      <c r="E3492" s="2" t="s">
        <v>250</v>
      </c>
      <c r="F3492" s="2" t="s">
        <v>251</v>
      </c>
      <c r="G3492" s="2" t="s">
        <v>4176</v>
      </c>
      <c r="H3492" s="2" t="s">
        <v>41</v>
      </c>
      <c r="I3492" s="11">
        <v>43733</v>
      </c>
      <c r="J3492" s="2">
        <v>7427</v>
      </c>
      <c r="K3492" s="2" t="s">
        <v>42</v>
      </c>
      <c r="L3492" s="2" t="s">
        <v>43</v>
      </c>
      <c r="M3492" s="2">
        <v>18</v>
      </c>
      <c r="N3492" s="2">
        <v>6294</v>
      </c>
      <c r="O3492" s="2">
        <v>0</v>
      </c>
      <c r="P3492" s="2">
        <v>566.5</v>
      </c>
      <c r="Q3492" s="2">
        <v>566.5</v>
      </c>
      <c r="R3492" s="2">
        <v>1133</v>
      </c>
      <c r="S3492" s="2">
        <v>0</v>
      </c>
      <c r="T3492" s="2" t="s">
        <v>44</v>
      </c>
    </row>
    <row r="3493" spans="1:20" x14ac:dyDescent="0.25">
      <c r="A3493" s="2" t="s">
        <v>14</v>
      </c>
      <c r="B3493" s="2" t="s">
        <v>37</v>
      </c>
      <c r="C3493" s="2">
        <v>92019</v>
      </c>
      <c r="D3493" s="11">
        <v>44606</v>
      </c>
      <c r="E3493" s="2" t="s">
        <v>250</v>
      </c>
      <c r="F3493" s="2" t="s">
        <v>251</v>
      </c>
      <c r="G3493" s="2" t="s">
        <v>4177</v>
      </c>
      <c r="H3493" s="2" t="s">
        <v>41</v>
      </c>
      <c r="I3493" s="11">
        <v>43733</v>
      </c>
      <c r="J3493" s="2">
        <v>27988</v>
      </c>
      <c r="K3493" s="2" t="s">
        <v>42</v>
      </c>
      <c r="L3493" s="2" t="s">
        <v>43</v>
      </c>
      <c r="M3493" s="2">
        <v>5</v>
      </c>
      <c r="N3493" s="2">
        <v>26655</v>
      </c>
      <c r="O3493" s="2">
        <v>0</v>
      </c>
      <c r="P3493" s="2">
        <v>666.5</v>
      </c>
      <c r="Q3493" s="2">
        <v>666.5</v>
      </c>
      <c r="R3493" s="2">
        <v>1333</v>
      </c>
      <c r="S3493" s="2">
        <v>0</v>
      </c>
      <c r="T3493" s="2" t="s">
        <v>44</v>
      </c>
    </row>
    <row r="3494" spans="1:20" x14ac:dyDescent="0.25">
      <c r="A3494" s="2" t="s">
        <v>14</v>
      </c>
      <c r="B3494" s="2" t="s">
        <v>37</v>
      </c>
      <c r="C3494" s="2">
        <v>92019</v>
      </c>
      <c r="D3494" s="11">
        <v>44606</v>
      </c>
      <c r="E3494" s="2" t="s">
        <v>250</v>
      </c>
      <c r="F3494" s="2" t="s">
        <v>251</v>
      </c>
      <c r="G3494" s="2" t="s">
        <v>4178</v>
      </c>
      <c r="H3494" s="2" t="s">
        <v>41</v>
      </c>
      <c r="I3494" s="11">
        <v>43733</v>
      </c>
      <c r="J3494" s="2">
        <v>9550</v>
      </c>
      <c r="K3494" s="2" t="s">
        <v>42</v>
      </c>
      <c r="L3494" s="2" t="s">
        <v>43</v>
      </c>
      <c r="M3494" s="2">
        <v>5</v>
      </c>
      <c r="N3494" s="2">
        <v>9095</v>
      </c>
      <c r="O3494" s="2">
        <v>0</v>
      </c>
      <c r="P3494" s="2">
        <v>227.5</v>
      </c>
      <c r="Q3494" s="2">
        <v>227.5</v>
      </c>
      <c r="R3494" s="2">
        <v>455</v>
      </c>
      <c r="S3494" s="2">
        <v>0</v>
      </c>
      <c r="T3494" s="2" t="s">
        <v>44</v>
      </c>
    </row>
    <row r="3495" spans="1:20" x14ac:dyDescent="0.25">
      <c r="A3495" s="2" t="s">
        <v>14</v>
      </c>
      <c r="B3495" s="2" t="s">
        <v>37</v>
      </c>
      <c r="C3495" s="2">
        <v>92019</v>
      </c>
      <c r="D3495" s="11">
        <v>44606</v>
      </c>
      <c r="E3495" s="2" t="s">
        <v>250</v>
      </c>
      <c r="F3495" s="2" t="s">
        <v>251</v>
      </c>
      <c r="G3495" s="2" t="s">
        <v>4179</v>
      </c>
      <c r="H3495" s="2" t="s">
        <v>41</v>
      </c>
      <c r="I3495" s="11">
        <v>43734</v>
      </c>
      <c r="J3495" s="2">
        <v>55546</v>
      </c>
      <c r="K3495" s="2" t="s">
        <v>42</v>
      </c>
      <c r="L3495" s="2" t="s">
        <v>43</v>
      </c>
      <c r="M3495" s="2">
        <v>12</v>
      </c>
      <c r="N3495" s="2">
        <v>49595</v>
      </c>
      <c r="O3495" s="2">
        <v>0</v>
      </c>
      <c r="P3495" s="2">
        <v>2975.5</v>
      </c>
      <c r="Q3495" s="2">
        <v>2975.5</v>
      </c>
      <c r="R3495" s="2">
        <v>5951</v>
      </c>
      <c r="S3495" s="2">
        <v>0</v>
      </c>
      <c r="T3495" s="2" t="s">
        <v>44</v>
      </c>
    </row>
    <row r="3496" spans="1:20" x14ac:dyDescent="0.25">
      <c r="A3496" s="2" t="s">
        <v>14</v>
      </c>
      <c r="B3496" s="2" t="s">
        <v>37</v>
      </c>
      <c r="C3496" s="2">
        <v>92019</v>
      </c>
      <c r="D3496" s="11">
        <v>44606</v>
      </c>
      <c r="E3496" s="2" t="s">
        <v>250</v>
      </c>
      <c r="F3496" s="2" t="s">
        <v>251</v>
      </c>
      <c r="G3496" s="2" t="s">
        <v>4180</v>
      </c>
      <c r="H3496" s="2" t="s">
        <v>41</v>
      </c>
      <c r="I3496" s="11">
        <v>43734</v>
      </c>
      <c r="J3496" s="2">
        <v>20845</v>
      </c>
      <c r="K3496" s="2" t="s">
        <v>42</v>
      </c>
      <c r="L3496" s="2" t="s">
        <v>43</v>
      </c>
      <c r="M3496" s="2">
        <v>18</v>
      </c>
      <c r="N3496" s="2">
        <v>17665</v>
      </c>
      <c r="O3496" s="2">
        <v>0</v>
      </c>
      <c r="P3496" s="2">
        <v>1590</v>
      </c>
      <c r="Q3496" s="2">
        <v>1590</v>
      </c>
      <c r="R3496" s="2">
        <v>3180</v>
      </c>
      <c r="S3496" s="2">
        <v>0</v>
      </c>
      <c r="T3496" s="2" t="s">
        <v>44</v>
      </c>
    </row>
    <row r="3497" spans="1:20" x14ac:dyDescent="0.25">
      <c r="A3497" s="2" t="s">
        <v>14</v>
      </c>
      <c r="B3497" s="2" t="s">
        <v>37</v>
      </c>
      <c r="C3497" s="2">
        <v>92019</v>
      </c>
      <c r="D3497" s="11">
        <v>44606</v>
      </c>
      <c r="E3497" s="2" t="s">
        <v>250</v>
      </c>
      <c r="F3497" s="2" t="s">
        <v>251</v>
      </c>
      <c r="G3497" s="2" t="s">
        <v>4181</v>
      </c>
      <c r="H3497" s="2" t="s">
        <v>41</v>
      </c>
      <c r="I3497" s="11">
        <v>43734</v>
      </c>
      <c r="J3497" s="2">
        <v>4526</v>
      </c>
      <c r="K3497" s="2" t="s">
        <v>42</v>
      </c>
      <c r="L3497" s="2" t="s">
        <v>43</v>
      </c>
      <c r="M3497" s="2">
        <v>5</v>
      </c>
      <c r="N3497" s="2">
        <v>4310</v>
      </c>
      <c r="O3497" s="2">
        <v>0</v>
      </c>
      <c r="P3497" s="2">
        <v>108</v>
      </c>
      <c r="Q3497" s="2">
        <v>108</v>
      </c>
      <c r="R3497" s="2">
        <v>216</v>
      </c>
      <c r="S3497" s="2">
        <v>0</v>
      </c>
      <c r="T3497" s="2" t="s">
        <v>44</v>
      </c>
    </row>
    <row r="3498" spans="1:20" x14ac:dyDescent="0.25">
      <c r="A3498" s="2" t="s">
        <v>14</v>
      </c>
      <c r="B3498" s="2" t="s">
        <v>37</v>
      </c>
      <c r="C3498" s="2">
        <v>92019</v>
      </c>
      <c r="D3498" s="11">
        <v>44606</v>
      </c>
      <c r="E3498" s="2" t="s">
        <v>250</v>
      </c>
      <c r="F3498" s="2" t="s">
        <v>251</v>
      </c>
      <c r="G3498" s="2" t="s">
        <v>4182</v>
      </c>
      <c r="H3498" s="2" t="s">
        <v>41</v>
      </c>
      <c r="I3498" s="11">
        <v>43734</v>
      </c>
      <c r="J3498" s="2">
        <v>66390</v>
      </c>
      <c r="K3498" s="2" t="s">
        <v>42</v>
      </c>
      <c r="L3498" s="2" t="s">
        <v>43</v>
      </c>
      <c r="M3498" s="2">
        <v>12</v>
      </c>
      <c r="N3498" s="2">
        <v>59277</v>
      </c>
      <c r="O3498" s="2">
        <v>0</v>
      </c>
      <c r="P3498" s="2">
        <v>3556.5</v>
      </c>
      <c r="Q3498" s="2">
        <v>3556.5</v>
      </c>
      <c r="R3498" s="2">
        <v>7113</v>
      </c>
      <c r="S3498" s="2">
        <v>0</v>
      </c>
      <c r="T3498" s="2" t="s">
        <v>44</v>
      </c>
    </row>
    <row r="3499" spans="1:20" x14ac:dyDescent="0.25">
      <c r="A3499" s="2" t="s">
        <v>14</v>
      </c>
      <c r="B3499" s="2" t="s">
        <v>37</v>
      </c>
      <c r="C3499" s="2">
        <v>92019</v>
      </c>
      <c r="D3499" s="11">
        <v>44606</v>
      </c>
      <c r="E3499" s="2" t="s">
        <v>250</v>
      </c>
      <c r="F3499" s="2" t="s">
        <v>251</v>
      </c>
      <c r="G3499" s="2" t="s">
        <v>4183</v>
      </c>
      <c r="H3499" s="2" t="s">
        <v>41</v>
      </c>
      <c r="I3499" s="11">
        <v>43736</v>
      </c>
      <c r="J3499" s="2">
        <v>69068</v>
      </c>
      <c r="K3499" s="2" t="s">
        <v>42</v>
      </c>
      <c r="L3499" s="2" t="s">
        <v>43</v>
      </c>
      <c r="M3499" s="2">
        <v>12</v>
      </c>
      <c r="N3499" s="2">
        <v>61668</v>
      </c>
      <c r="O3499" s="2">
        <v>0</v>
      </c>
      <c r="P3499" s="2">
        <v>3700</v>
      </c>
      <c r="Q3499" s="2">
        <v>3700</v>
      </c>
      <c r="R3499" s="2">
        <v>7400</v>
      </c>
      <c r="S3499" s="2">
        <v>0</v>
      </c>
      <c r="T3499" s="2" t="s">
        <v>44</v>
      </c>
    </row>
    <row r="3500" spans="1:20" x14ac:dyDescent="0.25">
      <c r="A3500" s="2" t="s">
        <v>14</v>
      </c>
      <c r="B3500" s="2" t="s">
        <v>37</v>
      </c>
      <c r="C3500" s="2">
        <v>92019</v>
      </c>
      <c r="D3500" s="11">
        <v>44606</v>
      </c>
      <c r="E3500" s="2" t="s">
        <v>250</v>
      </c>
      <c r="F3500" s="2" t="s">
        <v>251</v>
      </c>
      <c r="G3500" s="2" t="s">
        <v>4184</v>
      </c>
      <c r="H3500" s="2" t="s">
        <v>41</v>
      </c>
      <c r="I3500" s="11">
        <v>43736</v>
      </c>
      <c r="J3500" s="2">
        <v>45517</v>
      </c>
      <c r="K3500" s="2" t="s">
        <v>42</v>
      </c>
      <c r="L3500" s="2" t="s">
        <v>43</v>
      </c>
      <c r="M3500" s="2">
        <v>12</v>
      </c>
      <c r="N3500" s="2">
        <v>40640</v>
      </c>
      <c r="O3500" s="2">
        <v>0</v>
      </c>
      <c r="P3500" s="2">
        <v>2438.5</v>
      </c>
      <c r="Q3500" s="2">
        <v>2438.5</v>
      </c>
      <c r="R3500" s="2">
        <v>4877</v>
      </c>
      <c r="S3500" s="2">
        <v>0</v>
      </c>
      <c r="T3500" s="2" t="s">
        <v>44</v>
      </c>
    </row>
    <row r="3501" spans="1:20" x14ac:dyDescent="0.25">
      <c r="A3501" s="2" t="s">
        <v>14</v>
      </c>
      <c r="B3501" s="2" t="s">
        <v>37</v>
      </c>
      <c r="C3501" s="2">
        <v>92019</v>
      </c>
      <c r="D3501" s="11">
        <v>44606</v>
      </c>
      <c r="E3501" s="2" t="s">
        <v>250</v>
      </c>
      <c r="F3501" s="2" t="s">
        <v>251</v>
      </c>
      <c r="G3501" s="2" t="s">
        <v>4185</v>
      </c>
      <c r="H3501" s="2" t="s">
        <v>41</v>
      </c>
      <c r="I3501" s="11">
        <v>43736</v>
      </c>
      <c r="J3501" s="2">
        <v>11200</v>
      </c>
      <c r="K3501" s="2" t="s">
        <v>42</v>
      </c>
      <c r="L3501" s="2" t="s">
        <v>43</v>
      </c>
      <c r="M3501" s="2">
        <v>12</v>
      </c>
      <c r="N3501" s="2">
        <v>10000</v>
      </c>
      <c r="O3501" s="2">
        <v>0</v>
      </c>
      <c r="P3501" s="2">
        <v>600</v>
      </c>
      <c r="Q3501" s="2">
        <v>600</v>
      </c>
      <c r="R3501" s="2">
        <v>1200</v>
      </c>
      <c r="S3501" s="2">
        <v>0</v>
      </c>
      <c r="T3501" s="2" t="s">
        <v>44</v>
      </c>
    </row>
    <row r="3502" spans="1:20" x14ac:dyDescent="0.25">
      <c r="A3502" s="2" t="s">
        <v>14</v>
      </c>
      <c r="B3502" s="2" t="s">
        <v>37</v>
      </c>
      <c r="C3502" s="2">
        <v>92019</v>
      </c>
      <c r="D3502" s="11">
        <v>44606</v>
      </c>
      <c r="E3502" s="2" t="s">
        <v>250</v>
      </c>
      <c r="F3502" s="2" t="s">
        <v>251</v>
      </c>
      <c r="G3502" s="2" t="s">
        <v>4186</v>
      </c>
      <c r="H3502" s="2" t="s">
        <v>41</v>
      </c>
      <c r="I3502" s="11">
        <v>43736</v>
      </c>
      <c r="J3502" s="2">
        <v>9865</v>
      </c>
      <c r="K3502" s="2" t="s">
        <v>42</v>
      </c>
      <c r="L3502" s="2" t="s">
        <v>43</v>
      </c>
      <c r="M3502" s="2">
        <v>18</v>
      </c>
      <c r="N3502" s="2">
        <v>8360</v>
      </c>
      <c r="O3502" s="2">
        <v>0</v>
      </c>
      <c r="P3502" s="2">
        <v>752.5</v>
      </c>
      <c r="Q3502" s="2">
        <v>752.5</v>
      </c>
      <c r="R3502" s="2">
        <v>1505</v>
      </c>
      <c r="S3502" s="2">
        <v>0</v>
      </c>
      <c r="T3502" s="2" t="s">
        <v>44</v>
      </c>
    </row>
    <row r="3503" spans="1:20" x14ac:dyDescent="0.25">
      <c r="A3503" s="2" t="s">
        <v>14</v>
      </c>
      <c r="B3503" s="2" t="s">
        <v>37</v>
      </c>
      <c r="C3503" s="2">
        <v>92019</v>
      </c>
      <c r="D3503" s="11">
        <v>44606</v>
      </c>
      <c r="E3503" s="2" t="s">
        <v>250</v>
      </c>
      <c r="F3503" s="2" t="s">
        <v>251</v>
      </c>
      <c r="G3503" s="2" t="s">
        <v>4187</v>
      </c>
      <c r="H3503" s="2" t="s">
        <v>41</v>
      </c>
      <c r="I3503" s="11">
        <v>43736</v>
      </c>
      <c r="J3503" s="2">
        <v>28545</v>
      </c>
      <c r="K3503" s="2" t="s">
        <v>42</v>
      </c>
      <c r="L3503" s="2" t="s">
        <v>43</v>
      </c>
      <c r="M3503" s="2">
        <v>5</v>
      </c>
      <c r="N3503" s="2">
        <v>27186</v>
      </c>
      <c r="O3503" s="2">
        <v>0</v>
      </c>
      <c r="P3503" s="2">
        <v>679.5</v>
      </c>
      <c r="Q3503" s="2">
        <v>679.5</v>
      </c>
      <c r="R3503" s="2">
        <v>1359</v>
      </c>
      <c r="S3503" s="2">
        <v>0</v>
      </c>
      <c r="T3503" s="2" t="s">
        <v>44</v>
      </c>
    </row>
    <row r="3504" spans="1:20" x14ac:dyDescent="0.25">
      <c r="A3504" s="2" t="s">
        <v>14</v>
      </c>
      <c r="B3504" s="2" t="s">
        <v>37</v>
      </c>
      <c r="C3504" s="2">
        <v>92019</v>
      </c>
      <c r="D3504" s="11">
        <v>44606</v>
      </c>
      <c r="E3504" s="2" t="s">
        <v>250</v>
      </c>
      <c r="F3504" s="2" t="s">
        <v>251</v>
      </c>
      <c r="G3504" s="2" t="s">
        <v>4188</v>
      </c>
      <c r="H3504" s="2" t="s">
        <v>41</v>
      </c>
      <c r="I3504" s="11">
        <v>43736</v>
      </c>
      <c r="J3504" s="2">
        <v>26656</v>
      </c>
      <c r="K3504" s="2" t="s">
        <v>42</v>
      </c>
      <c r="L3504" s="2" t="s">
        <v>43</v>
      </c>
      <c r="M3504" s="2">
        <v>12</v>
      </c>
      <c r="N3504" s="2">
        <v>23800</v>
      </c>
      <c r="O3504" s="2">
        <v>0</v>
      </c>
      <c r="P3504" s="2">
        <v>1428</v>
      </c>
      <c r="Q3504" s="2">
        <v>1428</v>
      </c>
      <c r="R3504" s="2">
        <v>2856</v>
      </c>
      <c r="S3504" s="2">
        <v>0</v>
      </c>
      <c r="T3504" s="2" t="s">
        <v>44</v>
      </c>
    </row>
    <row r="3505" spans="1:20" x14ac:dyDescent="0.25">
      <c r="A3505" s="2" t="s">
        <v>14</v>
      </c>
      <c r="B3505" s="2" t="s">
        <v>37</v>
      </c>
      <c r="C3505" s="2">
        <v>92019</v>
      </c>
      <c r="D3505" s="11">
        <v>44606</v>
      </c>
      <c r="E3505" s="2" t="s">
        <v>250</v>
      </c>
      <c r="F3505" s="2" t="s">
        <v>251</v>
      </c>
      <c r="G3505" s="2" t="s">
        <v>4189</v>
      </c>
      <c r="H3505" s="2" t="s">
        <v>41</v>
      </c>
      <c r="I3505" s="11">
        <v>43736</v>
      </c>
      <c r="J3505" s="2">
        <v>2520</v>
      </c>
      <c r="K3505" s="2" t="s">
        <v>42</v>
      </c>
      <c r="L3505" s="2" t="s">
        <v>43</v>
      </c>
      <c r="M3505" s="2">
        <v>12</v>
      </c>
      <c r="N3505" s="2">
        <v>2250</v>
      </c>
      <c r="O3505" s="2">
        <v>0</v>
      </c>
      <c r="P3505" s="2">
        <v>135</v>
      </c>
      <c r="Q3505" s="2">
        <v>135</v>
      </c>
      <c r="R3505" s="2">
        <v>270</v>
      </c>
      <c r="S3505" s="2">
        <v>0</v>
      </c>
      <c r="T3505" s="2" t="s">
        <v>44</v>
      </c>
    </row>
    <row r="3506" spans="1:20" x14ac:dyDescent="0.25">
      <c r="A3506" s="2" t="s">
        <v>14</v>
      </c>
      <c r="B3506" s="2" t="s">
        <v>37</v>
      </c>
      <c r="C3506" s="2">
        <v>92019</v>
      </c>
      <c r="D3506" s="11">
        <v>44606</v>
      </c>
      <c r="E3506" s="2" t="s">
        <v>250</v>
      </c>
      <c r="F3506" s="2" t="s">
        <v>251</v>
      </c>
      <c r="G3506" s="2" t="s">
        <v>4190</v>
      </c>
      <c r="H3506" s="2" t="s">
        <v>41</v>
      </c>
      <c r="I3506" s="11">
        <v>43738</v>
      </c>
      <c r="J3506" s="2">
        <v>62726</v>
      </c>
      <c r="K3506" s="2" t="s">
        <v>42</v>
      </c>
      <c r="L3506" s="2" t="s">
        <v>43</v>
      </c>
      <c r="M3506" s="2">
        <v>12</v>
      </c>
      <c r="N3506" s="2">
        <v>56005</v>
      </c>
      <c r="O3506" s="2">
        <v>0</v>
      </c>
      <c r="P3506" s="2">
        <v>3360.5</v>
      </c>
      <c r="Q3506" s="2">
        <v>3360.5</v>
      </c>
      <c r="R3506" s="2">
        <v>6721</v>
      </c>
      <c r="S3506" s="2">
        <v>0</v>
      </c>
      <c r="T3506" s="2" t="s">
        <v>44</v>
      </c>
    </row>
    <row r="3507" spans="1:20" x14ac:dyDescent="0.25">
      <c r="A3507" s="2" t="s">
        <v>14</v>
      </c>
      <c r="B3507" s="2" t="s">
        <v>37</v>
      </c>
      <c r="C3507" s="2">
        <v>92019</v>
      </c>
      <c r="D3507" s="11">
        <v>44606</v>
      </c>
      <c r="E3507" s="2" t="s">
        <v>250</v>
      </c>
      <c r="F3507" s="2" t="s">
        <v>251</v>
      </c>
      <c r="G3507" s="2" t="s">
        <v>4191</v>
      </c>
      <c r="H3507" s="2" t="s">
        <v>41</v>
      </c>
      <c r="I3507" s="11">
        <v>43738</v>
      </c>
      <c r="J3507" s="2">
        <v>20384</v>
      </c>
      <c r="K3507" s="2" t="s">
        <v>42</v>
      </c>
      <c r="L3507" s="2" t="s">
        <v>43</v>
      </c>
      <c r="M3507" s="2">
        <v>12</v>
      </c>
      <c r="N3507" s="2">
        <v>18200</v>
      </c>
      <c r="O3507" s="2">
        <v>0</v>
      </c>
      <c r="P3507" s="2">
        <v>1092</v>
      </c>
      <c r="Q3507" s="2">
        <v>1092</v>
      </c>
      <c r="R3507" s="2">
        <v>2184</v>
      </c>
      <c r="S3507" s="2">
        <v>0</v>
      </c>
      <c r="T3507" s="2" t="s">
        <v>44</v>
      </c>
    </row>
    <row r="3508" spans="1:20" x14ac:dyDescent="0.25">
      <c r="A3508" s="2" t="s">
        <v>14</v>
      </c>
      <c r="B3508" s="2" t="s">
        <v>37</v>
      </c>
      <c r="C3508" s="2">
        <v>92019</v>
      </c>
      <c r="D3508" s="11">
        <v>44606</v>
      </c>
      <c r="E3508" s="2" t="s">
        <v>250</v>
      </c>
      <c r="F3508" s="2" t="s">
        <v>251</v>
      </c>
      <c r="G3508" s="2" t="s">
        <v>4192</v>
      </c>
      <c r="H3508" s="2" t="s">
        <v>41</v>
      </c>
      <c r="I3508" s="11">
        <v>43738</v>
      </c>
      <c r="J3508" s="2">
        <v>808</v>
      </c>
      <c r="K3508" s="2" t="s">
        <v>42</v>
      </c>
      <c r="L3508" s="2" t="s">
        <v>43</v>
      </c>
      <c r="M3508" s="2">
        <v>5</v>
      </c>
      <c r="N3508" s="2">
        <v>770</v>
      </c>
      <c r="O3508" s="2">
        <v>0</v>
      </c>
      <c r="P3508" s="2">
        <v>19</v>
      </c>
      <c r="Q3508" s="2">
        <v>19</v>
      </c>
      <c r="R3508" s="2">
        <v>38</v>
      </c>
      <c r="S3508" s="2">
        <v>0</v>
      </c>
      <c r="T3508" s="2" t="s">
        <v>44</v>
      </c>
    </row>
    <row r="3509" spans="1:20" x14ac:dyDescent="0.25">
      <c r="A3509" s="2" t="s">
        <v>14</v>
      </c>
      <c r="B3509" s="2" t="s">
        <v>37</v>
      </c>
      <c r="C3509" s="2">
        <v>92019</v>
      </c>
      <c r="D3509" s="11">
        <v>44606</v>
      </c>
      <c r="E3509" s="2" t="s">
        <v>4193</v>
      </c>
      <c r="F3509" s="2" t="s">
        <v>4194</v>
      </c>
      <c r="G3509" s="2" t="s">
        <v>4195</v>
      </c>
      <c r="H3509" s="2" t="s">
        <v>41</v>
      </c>
      <c r="I3509" s="11">
        <v>43726</v>
      </c>
      <c r="J3509" s="2">
        <v>535425</v>
      </c>
      <c r="K3509" s="2" t="s">
        <v>42</v>
      </c>
      <c r="L3509" s="2" t="s">
        <v>43</v>
      </c>
      <c r="M3509" s="2">
        <v>18</v>
      </c>
      <c r="N3509" s="2">
        <v>453750</v>
      </c>
      <c r="O3509" s="2">
        <v>81675</v>
      </c>
      <c r="P3509" s="2">
        <v>0</v>
      </c>
      <c r="Q3509" s="2">
        <v>0</v>
      </c>
      <c r="R3509" s="2">
        <v>81675</v>
      </c>
      <c r="S3509" s="2">
        <v>0</v>
      </c>
      <c r="T3509" s="2" t="s">
        <v>44</v>
      </c>
    </row>
    <row r="3510" spans="1:20" x14ac:dyDescent="0.25">
      <c r="A3510" s="2" t="s">
        <v>14</v>
      </c>
      <c r="B3510" s="2" t="s">
        <v>37</v>
      </c>
      <c r="C3510" s="2">
        <v>92019</v>
      </c>
      <c r="D3510" s="11">
        <v>44606</v>
      </c>
      <c r="E3510" s="2" t="s">
        <v>1974</v>
      </c>
      <c r="F3510" s="2" t="s">
        <v>1975</v>
      </c>
      <c r="G3510" s="2" t="s">
        <v>4196</v>
      </c>
      <c r="H3510" s="2" t="s">
        <v>41</v>
      </c>
      <c r="I3510" s="11">
        <v>43724</v>
      </c>
      <c r="J3510" s="2">
        <v>33900</v>
      </c>
      <c r="K3510" s="2" t="s">
        <v>42</v>
      </c>
      <c r="L3510" s="2" t="s">
        <v>43</v>
      </c>
      <c r="M3510" s="2">
        <v>28</v>
      </c>
      <c r="N3510" s="2">
        <v>26484.38</v>
      </c>
      <c r="O3510" s="2">
        <v>0</v>
      </c>
      <c r="P3510" s="2">
        <v>3707.81</v>
      </c>
      <c r="Q3510" s="2">
        <v>3707.81</v>
      </c>
      <c r="R3510" s="2">
        <v>7415.62</v>
      </c>
      <c r="S3510" s="2">
        <v>0</v>
      </c>
      <c r="T3510" s="2" t="s">
        <v>44</v>
      </c>
    </row>
    <row r="3511" spans="1:20" x14ac:dyDescent="0.25">
      <c r="A3511" s="2" t="s">
        <v>13</v>
      </c>
      <c r="B3511" s="2" t="s">
        <v>37</v>
      </c>
      <c r="C3511" s="2">
        <v>92019</v>
      </c>
      <c r="D3511" s="11">
        <v>44606</v>
      </c>
      <c r="E3511" s="2" t="s">
        <v>4197</v>
      </c>
      <c r="F3511" s="2" t="s">
        <v>4198</v>
      </c>
      <c r="G3511" s="2" t="s">
        <v>4199</v>
      </c>
      <c r="H3511" s="2" t="s">
        <v>41</v>
      </c>
      <c r="I3511" s="11">
        <v>43689</v>
      </c>
      <c r="J3511" s="2">
        <v>2360</v>
      </c>
      <c r="K3511" s="2" t="s">
        <v>42</v>
      </c>
      <c r="L3511" s="2" t="s">
        <v>43</v>
      </c>
      <c r="M3511" s="2">
        <v>18</v>
      </c>
      <c r="N3511" s="2">
        <v>2000</v>
      </c>
      <c r="O3511" s="2">
        <v>360</v>
      </c>
      <c r="P3511" s="2">
        <v>0</v>
      </c>
      <c r="Q3511" s="2">
        <v>0</v>
      </c>
      <c r="R3511" s="2">
        <v>360</v>
      </c>
      <c r="S3511" s="2">
        <v>0</v>
      </c>
      <c r="T3511" s="2" t="s">
        <v>44</v>
      </c>
    </row>
    <row r="3512" spans="1:20" x14ac:dyDescent="0.25">
      <c r="A3512" s="2" t="s">
        <v>14</v>
      </c>
      <c r="B3512" s="2" t="s">
        <v>37</v>
      </c>
      <c r="C3512" s="2">
        <v>92019</v>
      </c>
      <c r="D3512" s="11">
        <v>44606</v>
      </c>
      <c r="E3512" s="2" t="s">
        <v>4197</v>
      </c>
      <c r="F3512" s="2" t="s">
        <v>4198</v>
      </c>
      <c r="G3512" s="2" t="s">
        <v>4200</v>
      </c>
      <c r="H3512" s="2" t="s">
        <v>41</v>
      </c>
      <c r="I3512" s="11">
        <v>43732</v>
      </c>
      <c r="J3512" s="2">
        <v>236</v>
      </c>
      <c r="K3512" s="2" t="s">
        <v>42</v>
      </c>
      <c r="L3512" s="2" t="s">
        <v>43</v>
      </c>
      <c r="M3512" s="2">
        <v>18</v>
      </c>
      <c r="N3512" s="2">
        <v>200</v>
      </c>
      <c r="O3512" s="2">
        <v>36</v>
      </c>
      <c r="P3512" s="2">
        <v>0</v>
      </c>
      <c r="Q3512" s="2">
        <v>0</v>
      </c>
      <c r="R3512" s="2">
        <v>36</v>
      </c>
      <c r="S3512" s="2">
        <v>0</v>
      </c>
      <c r="T3512" s="2" t="s">
        <v>44</v>
      </c>
    </row>
    <row r="3513" spans="1:20" x14ac:dyDescent="0.25">
      <c r="A3513" s="2" t="s">
        <v>13</v>
      </c>
      <c r="B3513" s="2" t="s">
        <v>37</v>
      </c>
      <c r="C3513" s="2">
        <v>92019</v>
      </c>
      <c r="D3513" s="11">
        <v>44606</v>
      </c>
      <c r="E3513" s="2" t="s">
        <v>4197</v>
      </c>
      <c r="F3513" s="2" t="s">
        <v>4198</v>
      </c>
      <c r="G3513" s="2" t="s">
        <v>4201</v>
      </c>
      <c r="H3513" s="2" t="s">
        <v>41</v>
      </c>
      <c r="I3513" s="11">
        <v>43683</v>
      </c>
      <c r="J3513" s="2">
        <v>1180</v>
      </c>
      <c r="K3513" s="2" t="s">
        <v>42</v>
      </c>
      <c r="L3513" s="2" t="s">
        <v>43</v>
      </c>
      <c r="M3513" s="2">
        <v>18</v>
      </c>
      <c r="N3513" s="2">
        <v>1000</v>
      </c>
      <c r="O3513" s="2">
        <v>180</v>
      </c>
      <c r="P3513" s="2">
        <v>0</v>
      </c>
      <c r="Q3513" s="2">
        <v>0</v>
      </c>
      <c r="R3513" s="2">
        <v>180</v>
      </c>
      <c r="S3513" s="2">
        <v>0</v>
      </c>
      <c r="T3513" s="2" t="s">
        <v>44</v>
      </c>
    </row>
    <row r="3514" spans="1:20" x14ac:dyDescent="0.25">
      <c r="A3514" s="2" t="s">
        <v>14</v>
      </c>
      <c r="B3514" s="2" t="s">
        <v>37</v>
      </c>
      <c r="C3514" s="2">
        <v>92019</v>
      </c>
      <c r="D3514" s="11">
        <v>44606</v>
      </c>
      <c r="E3514" s="2" t="s">
        <v>1252</v>
      </c>
      <c r="F3514" s="2" t="s">
        <v>1253</v>
      </c>
      <c r="G3514" s="2" t="s">
        <v>1138</v>
      </c>
      <c r="H3514" s="2" t="s">
        <v>41</v>
      </c>
      <c r="I3514" s="11">
        <v>43720</v>
      </c>
      <c r="J3514" s="2">
        <v>44604</v>
      </c>
      <c r="K3514" s="2" t="s">
        <v>42</v>
      </c>
      <c r="L3514" s="2" t="s">
        <v>43</v>
      </c>
      <c r="M3514" s="2">
        <v>18</v>
      </c>
      <c r="N3514" s="2">
        <v>37800</v>
      </c>
      <c r="O3514" s="2">
        <v>0</v>
      </c>
      <c r="P3514" s="2">
        <v>3402</v>
      </c>
      <c r="Q3514" s="2">
        <v>3402</v>
      </c>
      <c r="R3514" s="2">
        <v>6804</v>
      </c>
      <c r="S3514" s="2">
        <v>0</v>
      </c>
      <c r="T3514" s="2" t="s">
        <v>44</v>
      </c>
    </row>
    <row r="3515" spans="1:20" x14ac:dyDescent="0.25">
      <c r="A3515" s="2" t="s">
        <v>14</v>
      </c>
      <c r="B3515" s="2" t="s">
        <v>37</v>
      </c>
      <c r="C3515" s="2">
        <v>92019</v>
      </c>
      <c r="D3515" s="11">
        <v>44606</v>
      </c>
      <c r="E3515" s="2" t="s">
        <v>1978</v>
      </c>
      <c r="F3515" s="2" t="s">
        <v>1979</v>
      </c>
      <c r="G3515" s="2" t="s">
        <v>4202</v>
      </c>
      <c r="H3515" s="2" t="s">
        <v>41</v>
      </c>
      <c r="I3515" s="11">
        <v>43712</v>
      </c>
      <c r="J3515" s="2">
        <v>600</v>
      </c>
      <c r="K3515" s="2" t="s">
        <v>42</v>
      </c>
      <c r="L3515" s="2" t="s">
        <v>43</v>
      </c>
      <c r="M3515" s="2">
        <v>18</v>
      </c>
      <c r="N3515" s="2">
        <v>508.48</v>
      </c>
      <c r="O3515" s="2">
        <v>0</v>
      </c>
      <c r="P3515" s="2">
        <v>45.76</v>
      </c>
      <c r="Q3515" s="2">
        <v>45.76</v>
      </c>
      <c r="R3515" s="2">
        <v>91.52</v>
      </c>
      <c r="S3515" s="2">
        <v>0</v>
      </c>
      <c r="T3515" s="2" t="s">
        <v>44</v>
      </c>
    </row>
    <row r="3516" spans="1:20" x14ac:dyDescent="0.25">
      <c r="A3516" s="2" t="s">
        <v>14</v>
      </c>
      <c r="B3516" s="2" t="s">
        <v>37</v>
      </c>
      <c r="C3516" s="2">
        <v>92019</v>
      </c>
      <c r="D3516" s="11">
        <v>44606</v>
      </c>
      <c r="E3516" s="2" t="s">
        <v>311</v>
      </c>
      <c r="F3516" s="2" t="s">
        <v>312</v>
      </c>
      <c r="G3516" s="2" t="s">
        <v>4203</v>
      </c>
      <c r="H3516" s="2" t="s">
        <v>41</v>
      </c>
      <c r="I3516" s="11">
        <v>43715</v>
      </c>
      <c r="J3516" s="2">
        <v>252</v>
      </c>
      <c r="K3516" s="2" t="s">
        <v>42</v>
      </c>
      <c r="L3516" s="2" t="s">
        <v>43</v>
      </c>
      <c r="M3516" s="2">
        <v>18</v>
      </c>
      <c r="N3516" s="2">
        <v>214</v>
      </c>
      <c r="O3516" s="2">
        <v>0</v>
      </c>
      <c r="P3516" s="2">
        <v>19</v>
      </c>
      <c r="Q3516" s="2">
        <v>19</v>
      </c>
      <c r="R3516" s="2">
        <v>38</v>
      </c>
      <c r="S3516" s="2">
        <v>0</v>
      </c>
      <c r="T3516" s="2" t="s">
        <v>44</v>
      </c>
    </row>
    <row r="3517" spans="1:20" x14ac:dyDescent="0.25">
      <c r="A3517" s="2" t="s">
        <v>14</v>
      </c>
      <c r="B3517" s="2" t="s">
        <v>37</v>
      </c>
      <c r="C3517" s="2">
        <v>92019</v>
      </c>
      <c r="D3517" s="11">
        <v>44606</v>
      </c>
      <c r="E3517" s="2" t="s">
        <v>311</v>
      </c>
      <c r="F3517" s="2" t="s">
        <v>312</v>
      </c>
      <c r="G3517" s="2" t="s">
        <v>4204</v>
      </c>
      <c r="H3517" s="2" t="s">
        <v>41</v>
      </c>
      <c r="I3517" s="11">
        <v>43713</v>
      </c>
      <c r="J3517" s="2">
        <v>9738</v>
      </c>
      <c r="K3517" s="2" t="s">
        <v>42</v>
      </c>
      <c r="L3517" s="2" t="s">
        <v>43</v>
      </c>
      <c r="M3517" s="2">
        <v>18</v>
      </c>
      <c r="N3517" s="2">
        <v>8252</v>
      </c>
      <c r="O3517" s="2">
        <v>0</v>
      </c>
      <c r="P3517" s="2">
        <v>743</v>
      </c>
      <c r="Q3517" s="2">
        <v>743</v>
      </c>
      <c r="R3517" s="2">
        <v>1486</v>
      </c>
      <c r="S3517" s="2">
        <v>0</v>
      </c>
      <c r="T3517" s="2" t="s">
        <v>44</v>
      </c>
    </row>
    <row r="3518" spans="1:20" x14ac:dyDescent="0.25">
      <c r="A3518" s="2" t="s">
        <v>14</v>
      </c>
      <c r="B3518" s="2" t="s">
        <v>37</v>
      </c>
      <c r="C3518" s="2">
        <v>92019</v>
      </c>
      <c r="D3518" s="11">
        <v>44606</v>
      </c>
      <c r="E3518" s="2" t="s">
        <v>311</v>
      </c>
      <c r="F3518" s="2" t="s">
        <v>312</v>
      </c>
      <c r="G3518" s="2" t="s">
        <v>4205</v>
      </c>
      <c r="H3518" s="2" t="s">
        <v>41</v>
      </c>
      <c r="I3518" s="11">
        <v>43715</v>
      </c>
      <c r="J3518" s="2">
        <v>8512</v>
      </c>
      <c r="K3518" s="2" t="s">
        <v>42</v>
      </c>
      <c r="L3518" s="2" t="s">
        <v>43</v>
      </c>
      <c r="M3518" s="2">
        <v>18</v>
      </c>
      <c r="N3518" s="2">
        <v>7214</v>
      </c>
      <c r="O3518" s="2">
        <v>0</v>
      </c>
      <c r="P3518" s="2">
        <v>649</v>
      </c>
      <c r="Q3518" s="2">
        <v>649</v>
      </c>
      <c r="R3518" s="2">
        <v>1298</v>
      </c>
      <c r="S3518" s="2">
        <v>0</v>
      </c>
      <c r="T3518" s="2" t="s">
        <v>44</v>
      </c>
    </row>
    <row r="3519" spans="1:20" x14ac:dyDescent="0.25">
      <c r="A3519" s="2" t="s">
        <v>14</v>
      </c>
      <c r="B3519" s="2" t="s">
        <v>37</v>
      </c>
      <c r="C3519" s="2">
        <v>92019</v>
      </c>
      <c r="D3519" s="11">
        <v>44606</v>
      </c>
      <c r="E3519" s="2" t="s">
        <v>311</v>
      </c>
      <c r="F3519" s="2" t="s">
        <v>312</v>
      </c>
      <c r="G3519" s="2" t="s">
        <v>4206</v>
      </c>
      <c r="H3519" s="2" t="s">
        <v>41</v>
      </c>
      <c r="I3519" s="11">
        <v>43727</v>
      </c>
      <c r="J3519" s="2">
        <v>5963</v>
      </c>
      <c r="K3519" s="2" t="s">
        <v>42</v>
      </c>
      <c r="L3519" s="2" t="s">
        <v>43</v>
      </c>
      <c r="M3519" s="2">
        <v>18</v>
      </c>
      <c r="N3519" s="2">
        <v>5053</v>
      </c>
      <c r="O3519" s="2">
        <v>0</v>
      </c>
      <c r="P3519" s="2">
        <v>455</v>
      </c>
      <c r="Q3519" s="2">
        <v>455</v>
      </c>
      <c r="R3519" s="2">
        <v>910</v>
      </c>
      <c r="S3519" s="2">
        <v>0</v>
      </c>
      <c r="T3519" s="2" t="s">
        <v>44</v>
      </c>
    </row>
    <row r="3520" spans="1:20" x14ac:dyDescent="0.25">
      <c r="A3520" s="2" t="s">
        <v>14</v>
      </c>
      <c r="B3520" s="2" t="s">
        <v>37</v>
      </c>
      <c r="C3520" s="2">
        <v>92019</v>
      </c>
      <c r="D3520" s="11">
        <v>44606</v>
      </c>
      <c r="E3520" s="2" t="s">
        <v>318</v>
      </c>
      <c r="F3520" s="2" t="s">
        <v>319</v>
      </c>
      <c r="G3520" s="2" t="s">
        <v>4207</v>
      </c>
      <c r="H3520" s="2" t="s">
        <v>41</v>
      </c>
      <c r="I3520" s="11">
        <v>43713</v>
      </c>
      <c r="J3520" s="2">
        <v>30110</v>
      </c>
      <c r="K3520" s="2" t="s">
        <v>42</v>
      </c>
      <c r="L3520" s="2" t="s">
        <v>43</v>
      </c>
      <c r="M3520" s="2">
        <v>18</v>
      </c>
      <c r="N3520" s="2">
        <v>25517.35</v>
      </c>
      <c r="O3520" s="2">
        <v>0</v>
      </c>
      <c r="P3520" s="2">
        <v>2296.56</v>
      </c>
      <c r="Q3520" s="2">
        <v>2296.56</v>
      </c>
      <c r="R3520" s="2">
        <v>4593.12</v>
      </c>
      <c r="S3520" s="2">
        <v>0</v>
      </c>
      <c r="T3520" s="2" t="s">
        <v>44</v>
      </c>
    </row>
    <row r="3521" spans="1:20" x14ac:dyDescent="0.25">
      <c r="A3521" s="2" t="s">
        <v>14</v>
      </c>
      <c r="B3521" s="2" t="s">
        <v>37</v>
      </c>
      <c r="C3521" s="2">
        <v>92019</v>
      </c>
      <c r="D3521" s="11">
        <v>44606</v>
      </c>
      <c r="E3521" s="2" t="s">
        <v>318</v>
      </c>
      <c r="F3521" s="2" t="s">
        <v>319</v>
      </c>
      <c r="G3521" s="2" t="s">
        <v>4208</v>
      </c>
      <c r="H3521" s="2" t="s">
        <v>41</v>
      </c>
      <c r="I3521" s="11">
        <v>43713</v>
      </c>
      <c r="J3521" s="2">
        <v>25109</v>
      </c>
      <c r="K3521" s="2" t="s">
        <v>42</v>
      </c>
      <c r="L3521" s="2" t="s">
        <v>43</v>
      </c>
      <c r="M3521" s="2">
        <v>18</v>
      </c>
      <c r="N3521" s="2">
        <v>21278.95</v>
      </c>
      <c r="O3521" s="2">
        <v>0</v>
      </c>
      <c r="P3521" s="2">
        <v>1915.11</v>
      </c>
      <c r="Q3521" s="2">
        <v>1915.11</v>
      </c>
      <c r="R3521" s="2">
        <v>3830.22</v>
      </c>
      <c r="S3521" s="2">
        <v>0</v>
      </c>
      <c r="T3521" s="2" t="s">
        <v>44</v>
      </c>
    </row>
    <row r="3522" spans="1:20" x14ac:dyDescent="0.25">
      <c r="A3522" s="2" t="s">
        <v>14</v>
      </c>
      <c r="B3522" s="2" t="s">
        <v>37</v>
      </c>
      <c r="C3522" s="2">
        <v>92019</v>
      </c>
      <c r="D3522" s="11">
        <v>44606</v>
      </c>
      <c r="E3522" s="2" t="s">
        <v>318</v>
      </c>
      <c r="F3522" s="2" t="s">
        <v>319</v>
      </c>
      <c r="G3522" s="2" t="s">
        <v>4209</v>
      </c>
      <c r="H3522" s="2" t="s">
        <v>41</v>
      </c>
      <c r="I3522" s="11">
        <v>43713</v>
      </c>
      <c r="J3522" s="2">
        <v>41835</v>
      </c>
      <c r="K3522" s="2" t="s">
        <v>42</v>
      </c>
      <c r="L3522" s="2" t="s">
        <v>43</v>
      </c>
      <c r="M3522" s="2">
        <v>18</v>
      </c>
      <c r="N3522" s="2">
        <v>35453.800000000003</v>
      </c>
      <c r="O3522" s="2">
        <v>0</v>
      </c>
      <c r="P3522" s="2">
        <v>3190.84</v>
      </c>
      <c r="Q3522" s="2">
        <v>3190.84</v>
      </c>
      <c r="R3522" s="2">
        <v>6381.68</v>
      </c>
      <c r="S3522" s="2">
        <v>0</v>
      </c>
      <c r="T3522" s="2" t="s">
        <v>44</v>
      </c>
    </row>
    <row r="3523" spans="1:20" x14ac:dyDescent="0.25">
      <c r="A3523" s="2" t="s">
        <v>14</v>
      </c>
      <c r="B3523" s="2" t="s">
        <v>37</v>
      </c>
      <c r="C3523" s="2">
        <v>92019</v>
      </c>
      <c r="D3523" s="11">
        <v>44606</v>
      </c>
      <c r="E3523" s="2" t="s">
        <v>318</v>
      </c>
      <c r="F3523" s="2" t="s">
        <v>319</v>
      </c>
      <c r="G3523" s="2" t="s">
        <v>4210</v>
      </c>
      <c r="H3523" s="2" t="s">
        <v>41</v>
      </c>
      <c r="I3523" s="11">
        <v>43714</v>
      </c>
      <c r="J3523" s="2">
        <v>60509</v>
      </c>
      <c r="K3523" s="2" t="s">
        <v>42</v>
      </c>
      <c r="L3523" s="2" t="s">
        <v>43</v>
      </c>
      <c r="M3523" s="2">
        <v>18</v>
      </c>
      <c r="N3523" s="2">
        <v>51279.040000000001</v>
      </c>
      <c r="O3523" s="2">
        <v>0</v>
      </c>
      <c r="P3523" s="2">
        <v>4615.1099999999997</v>
      </c>
      <c r="Q3523" s="2">
        <v>4615.1099999999997</v>
      </c>
      <c r="R3523" s="2">
        <v>9230.2199999999993</v>
      </c>
      <c r="S3523" s="2">
        <v>0</v>
      </c>
      <c r="T3523" s="2" t="s">
        <v>44</v>
      </c>
    </row>
    <row r="3524" spans="1:20" x14ac:dyDescent="0.25">
      <c r="A3524" s="2" t="s">
        <v>14</v>
      </c>
      <c r="B3524" s="2" t="s">
        <v>37</v>
      </c>
      <c r="C3524" s="2">
        <v>92019</v>
      </c>
      <c r="D3524" s="11">
        <v>44606</v>
      </c>
      <c r="E3524" s="2" t="s">
        <v>318</v>
      </c>
      <c r="F3524" s="2" t="s">
        <v>319</v>
      </c>
      <c r="G3524" s="2" t="s">
        <v>4211</v>
      </c>
      <c r="H3524" s="2" t="s">
        <v>41</v>
      </c>
      <c r="I3524" s="11">
        <v>43717</v>
      </c>
      <c r="J3524" s="2">
        <v>15355</v>
      </c>
      <c r="K3524" s="2" t="s">
        <v>42</v>
      </c>
      <c r="L3524" s="2" t="s">
        <v>43</v>
      </c>
      <c r="M3524" s="2">
        <v>18</v>
      </c>
      <c r="N3524" s="2">
        <v>13012.5</v>
      </c>
      <c r="O3524" s="2">
        <v>0</v>
      </c>
      <c r="P3524" s="2">
        <v>1171.1300000000001</v>
      </c>
      <c r="Q3524" s="2">
        <v>1171.1300000000001</v>
      </c>
      <c r="R3524" s="2">
        <v>2342.2600000000002</v>
      </c>
      <c r="S3524" s="2">
        <v>0</v>
      </c>
      <c r="T3524" s="2" t="s">
        <v>44</v>
      </c>
    </row>
    <row r="3525" spans="1:20" x14ac:dyDescent="0.25">
      <c r="A3525" s="2" t="s">
        <v>14</v>
      </c>
      <c r="B3525" s="2" t="s">
        <v>37</v>
      </c>
      <c r="C3525" s="2">
        <v>92019</v>
      </c>
      <c r="D3525" s="11">
        <v>44606</v>
      </c>
      <c r="E3525" s="2" t="s">
        <v>318</v>
      </c>
      <c r="F3525" s="2" t="s">
        <v>319</v>
      </c>
      <c r="G3525" s="2" t="s">
        <v>4212</v>
      </c>
      <c r="H3525" s="2" t="s">
        <v>41</v>
      </c>
      <c r="I3525" s="11">
        <v>43717</v>
      </c>
      <c r="J3525" s="2">
        <v>81852</v>
      </c>
      <c r="K3525" s="2" t="s">
        <v>42</v>
      </c>
      <c r="L3525" s="2" t="s">
        <v>43</v>
      </c>
      <c r="M3525" s="2">
        <v>18</v>
      </c>
      <c r="N3525" s="2">
        <v>69366</v>
      </c>
      <c r="O3525" s="2">
        <v>0</v>
      </c>
      <c r="P3525" s="2">
        <v>6242.94</v>
      </c>
      <c r="Q3525" s="2">
        <v>6242.94</v>
      </c>
      <c r="R3525" s="2">
        <v>12485.88</v>
      </c>
      <c r="S3525" s="2">
        <v>0</v>
      </c>
      <c r="T3525" s="2" t="s">
        <v>44</v>
      </c>
    </row>
    <row r="3526" spans="1:20" x14ac:dyDescent="0.25">
      <c r="A3526" s="2" t="s">
        <v>14</v>
      </c>
      <c r="B3526" s="2" t="s">
        <v>37</v>
      </c>
      <c r="C3526" s="2">
        <v>92019</v>
      </c>
      <c r="D3526" s="11">
        <v>44606</v>
      </c>
      <c r="E3526" s="2" t="s">
        <v>318</v>
      </c>
      <c r="F3526" s="2" t="s">
        <v>319</v>
      </c>
      <c r="G3526" s="2" t="s">
        <v>4213</v>
      </c>
      <c r="H3526" s="2" t="s">
        <v>41</v>
      </c>
      <c r="I3526" s="11">
        <v>43717</v>
      </c>
      <c r="J3526" s="2">
        <v>29904</v>
      </c>
      <c r="K3526" s="2" t="s">
        <v>42</v>
      </c>
      <c r="L3526" s="2" t="s">
        <v>43</v>
      </c>
      <c r="M3526" s="2">
        <v>18</v>
      </c>
      <c r="N3526" s="2">
        <v>25342.05</v>
      </c>
      <c r="O3526" s="2">
        <v>0</v>
      </c>
      <c r="P3526" s="2">
        <v>2280.7800000000002</v>
      </c>
      <c r="Q3526" s="2">
        <v>2280.7800000000002</v>
      </c>
      <c r="R3526" s="2">
        <v>4561.5600000000004</v>
      </c>
      <c r="S3526" s="2">
        <v>0</v>
      </c>
      <c r="T3526" s="2" t="s">
        <v>44</v>
      </c>
    </row>
    <row r="3527" spans="1:20" x14ac:dyDescent="0.25">
      <c r="A3527" s="2" t="s">
        <v>14</v>
      </c>
      <c r="B3527" s="2" t="s">
        <v>37</v>
      </c>
      <c r="C3527" s="2">
        <v>92019</v>
      </c>
      <c r="D3527" s="11">
        <v>44606</v>
      </c>
      <c r="E3527" s="2" t="s">
        <v>318</v>
      </c>
      <c r="F3527" s="2" t="s">
        <v>319</v>
      </c>
      <c r="G3527" s="2" t="s">
        <v>4214</v>
      </c>
      <c r="H3527" s="2" t="s">
        <v>41</v>
      </c>
      <c r="I3527" s="11">
        <v>43718</v>
      </c>
      <c r="J3527" s="2">
        <v>54594</v>
      </c>
      <c r="K3527" s="2" t="s">
        <v>42</v>
      </c>
      <c r="L3527" s="2" t="s">
        <v>43</v>
      </c>
      <c r="M3527" s="2">
        <v>18</v>
      </c>
      <c r="N3527" s="2">
        <v>46266</v>
      </c>
      <c r="O3527" s="2">
        <v>0</v>
      </c>
      <c r="P3527" s="2">
        <v>4163.9399999999996</v>
      </c>
      <c r="Q3527" s="2">
        <v>4163.9399999999996</v>
      </c>
      <c r="R3527" s="2">
        <v>8327.8799999999992</v>
      </c>
      <c r="S3527" s="2">
        <v>0</v>
      </c>
      <c r="T3527" s="2" t="s">
        <v>44</v>
      </c>
    </row>
    <row r="3528" spans="1:20" x14ac:dyDescent="0.25">
      <c r="A3528" s="2" t="s">
        <v>14</v>
      </c>
      <c r="B3528" s="2" t="s">
        <v>37</v>
      </c>
      <c r="C3528" s="2">
        <v>92019</v>
      </c>
      <c r="D3528" s="11">
        <v>44606</v>
      </c>
      <c r="E3528" s="2" t="s">
        <v>318</v>
      </c>
      <c r="F3528" s="2" t="s">
        <v>319</v>
      </c>
      <c r="G3528" s="2" t="s">
        <v>4215</v>
      </c>
      <c r="H3528" s="2" t="s">
        <v>41</v>
      </c>
      <c r="I3528" s="11">
        <v>43718</v>
      </c>
      <c r="J3528" s="2">
        <v>44990</v>
      </c>
      <c r="K3528" s="2" t="s">
        <v>42</v>
      </c>
      <c r="L3528" s="2" t="s">
        <v>43</v>
      </c>
      <c r="M3528" s="2">
        <v>18</v>
      </c>
      <c r="N3528" s="2">
        <v>38127.440000000002</v>
      </c>
      <c r="O3528" s="2">
        <v>0</v>
      </c>
      <c r="P3528" s="2">
        <v>3431.47</v>
      </c>
      <c r="Q3528" s="2">
        <v>3431.47</v>
      </c>
      <c r="R3528" s="2">
        <v>6862.94</v>
      </c>
      <c r="S3528" s="2">
        <v>0</v>
      </c>
      <c r="T3528" s="2" t="s">
        <v>44</v>
      </c>
    </row>
    <row r="3529" spans="1:20" x14ac:dyDescent="0.25">
      <c r="A3529" s="2" t="s">
        <v>14</v>
      </c>
      <c r="B3529" s="2" t="s">
        <v>37</v>
      </c>
      <c r="C3529" s="2">
        <v>92019</v>
      </c>
      <c r="D3529" s="11">
        <v>44606</v>
      </c>
      <c r="E3529" s="2" t="s">
        <v>318</v>
      </c>
      <c r="F3529" s="2" t="s">
        <v>319</v>
      </c>
      <c r="G3529" s="2" t="s">
        <v>4216</v>
      </c>
      <c r="H3529" s="2" t="s">
        <v>41</v>
      </c>
      <c r="I3529" s="11">
        <v>43718</v>
      </c>
      <c r="J3529" s="2">
        <v>18635</v>
      </c>
      <c r="K3529" s="2" t="s">
        <v>42</v>
      </c>
      <c r="L3529" s="2" t="s">
        <v>43</v>
      </c>
      <c r="M3529" s="2">
        <v>18</v>
      </c>
      <c r="N3529" s="2">
        <v>15792.7</v>
      </c>
      <c r="O3529" s="2">
        <v>0</v>
      </c>
      <c r="P3529" s="2">
        <v>1421.34</v>
      </c>
      <c r="Q3529" s="2">
        <v>1421.34</v>
      </c>
      <c r="R3529" s="2">
        <v>2842.68</v>
      </c>
      <c r="S3529" s="2">
        <v>0</v>
      </c>
      <c r="T3529" s="2" t="s">
        <v>44</v>
      </c>
    </row>
    <row r="3530" spans="1:20" x14ac:dyDescent="0.25">
      <c r="A3530" s="2" t="s">
        <v>14</v>
      </c>
      <c r="B3530" s="2" t="s">
        <v>37</v>
      </c>
      <c r="C3530" s="2">
        <v>92019</v>
      </c>
      <c r="D3530" s="11">
        <v>44606</v>
      </c>
      <c r="E3530" s="2" t="s">
        <v>318</v>
      </c>
      <c r="F3530" s="2" t="s">
        <v>319</v>
      </c>
      <c r="G3530" s="2" t="s">
        <v>4217</v>
      </c>
      <c r="H3530" s="2" t="s">
        <v>41</v>
      </c>
      <c r="I3530" s="11">
        <v>43720</v>
      </c>
      <c r="J3530" s="2">
        <v>34298</v>
      </c>
      <c r="K3530" s="2" t="s">
        <v>42</v>
      </c>
      <c r="L3530" s="2" t="s">
        <v>43</v>
      </c>
      <c r="M3530" s="2">
        <v>18</v>
      </c>
      <c r="N3530" s="2">
        <v>29066.25</v>
      </c>
      <c r="O3530" s="2">
        <v>0</v>
      </c>
      <c r="P3530" s="2">
        <v>2615.96</v>
      </c>
      <c r="Q3530" s="2">
        <v>2615.96</v>
      </c>
      <c r="R3530" s="2">
        <v>5231.92</v>
      </c>
      <c r="S3530" s="2">
        <v>0</v>
      </c>
      <c r="T3530" s="2" t="s">
        <v>44</v>
      </c>
    </row>
    <row r="3531" spans="1:20" x14ac:dyDescent="0.25">
      <c r="A3531" s="2" t="s">
        <v>14</v>
      </c>
      <c r="B3531" s="2" t="s">
        <v>37</v>
      </c>
      <c r="C3531" s="2">
        <v>92019</v>
      </c>
      <c r="D3531" s="11">
        <v>44606</v>
      </c>
      <c r="E3531" s="2" t="s">
        <v>318</v>
      </c>
      <c r="F3531" s="2" t="s">
        <v>319</v>
      </c>
      <c r="G3531" s="2" t="s">
        <v>4218</v>
      </c>
      <c r="H3531" s="2" t="s">
        <v>41</v>
      </c>
      <c r="I3531" s="11">
        <v>43721</v>
      </c>
      <c r="J3531" s="2">
        <v>32487</v>
      </c>
      <c r="K3531" s="2" t="s">
        <v>42</v>
      </c>
      <c r="L3531" s="2" t="s">
        <v>43</v>
      </c>
      <c r="M3531" s="2">
        <v>18</v>
      </c>
      <c r="N3531" s="2">
        <v>27531.35</v>
      </c>
      <c r="O3531" s="2">
        <v>0</v>
      </c>
      <c r="P3531" s="2">
        <v>2477.8200000000002</v>
      </c>
      <c r="Q3531" s="2">
        <v>2477.8200000000002</v>
      </c>
      <c r="R3531" s="2">
        <v>4955.6400000000003</v>
      </c>
      <c r="S3531" s="2">
        <v>0</v>
      </c>
      <c r="T3531" s="2" t="s">
        <v>44</v>
      </c>
    </row>
    <row r="3532" spans="1:20" x14ac:dyDescent="0.25">
      <c r="A3532" s="2" t="s">
        <v>14</v>
      </c>
      <c r="B3532" s="2" t="s">
        <v>37</v>
      </c>
      <c r="C3532" s="2">
        <v>92019</v>
      </c>
      <c r="D3532" s="11">
        <v>44606</v>
      </c>
      <c r="E3532" s="2" t="s">
        <v>318</v>
      </c>
      <c r="F3532" s="2" t="s">
        <v>319</v>
      </c>
      <c r="G3532" s="2" t="s">
        <v>4219</v>
      </c>
      <c r="H3532" s="2" t="s">
        <v>41</v>
      </c>
      <c r="I3532" s="11">
        <v>43722</v>
      </c>
      <c r="J3532" s="2">
        <v>37478</v>
      </c>
      <c r="K3532" s="2" t="s">
        <v>42</v>
      </c>
      <c r="L3532" s="2" t="s">
        <v>43</v>
      </c>
      <c r="M3532" s="2">
        <v>18</v>
      </c>
      <c r="N3532" s="2">
        <v>31760.6</v>
      </c>
      <c r="O3532" s="2">
        <v>0</v>
      </c>
      <c r="P3532" s="2">
        <v>2858.45</v>
      </c>
      <c r="Q3532" s="2">
        <v>2858.45</v>
      </c>
      <c r="R3532" s="2">
        <v>5716.9</v>
      </c>
      <c r="S3532" s="2">
        <v>0</v>
      </c>
      <c r="T3532" s="2" t="s">
        <v>44</v>
      </c>
    </row>
    <row r="3533" spans="1:20" x14ac:dyDescent="0.25">
      <c r="A3533" s="2" t="s">
        <v>14</v>
      </c>
      <c r="B3533" s="2" t="s">
        <v>37</v>
      </c>
      <c r="C3533" s="2">
        <v>92019</v>
      </c>
      <c r="D3533" s="11">
        <v>44606</v>
      </c>
      <c r="E3533" s="2" t="s">
        <v>318</v>
      </c>
      <c r="F3533" s="2" t="s">
        <v>319</v>
      </c>
      <c r="G3533" s="2" t="s">
        <v>4220</v>
      </c>
      <c r="H3533" s="2" t="s">
        <v>41</v>
      </c>
      <c r="I3533" s="11">
        <v>43724</v>
      </c>
      <c r="J3533" s="2">
        <v>110998</v>
      </c>
      <c r="K3533" s="2" t="s">
        <v>42</v>
      </c>
      <c r="L3533" s="2" t="s">
        <v>43</v>
      </c>
      <c r="M3533" s="2">
        <v>18</v>
      </c>
      <c r="N3533" s="2">
        <v>94066.5</v>
      </c>
      <c r="O3533" s="2">
        <v>0</v>
      </c>
      <c r="P3533" s="2">
        <v>8465.99</v>
      </c>
      <c r="Q3533" s="2">
        <v>8465.99</v>
      </c>
      <c r="R3533" s="2">
        <v>16931.98</v>
      </c>
      <c r="S3533" s="2">
        <v>0</v>
      </c>
      <c r="T3533" s="2" t="s">
        <v>44</v>
      </c>
    </row>
    <row r="3534" spans="1:20" x14ac:dyDescent="0.25">
      <c r="A3534" s="2" t="s">
        <v>14</v>
      </c>
      <c r="B3534" s="2" t="s">
        <v>37</v>
      </c>
      <c r="C3534" s="2">
        <v>92019</v>
      </c>
      <c r="D3534" s="11">
        <v>44606</v>
      </c>
      <c r="E3534" s="2" t="s">
        <v>318</v>
      </c>
      <c r="F3534" s="2" t="s">
        <v>319</v>
      </c>
      <c r="G3534" s="2" t="s">
        <v>4221</v>
      </c>
      <c r="H3534" s="2" t="s">
        <v>41</v>
      </c>
      <c r="I3534" s="11">
        <v>43724</v>
      </c>
      <c r="J3534" s="2">
        <v>35932</v>
      </c>
      <c r="K3534" s="2" t="s">
        <v>42</v>
      </c>
      <c r="L3534" s="2" t="s">
        <v>43</v>
      </c>
      <c r="M3534" s="2">
        <v>18</v>
      </c>
      <c r="N3534" s="2">
        <v>30450.45</v>
      </c>
      <c r="O3534" s="2">
        <v>0</v>
      </c>
      <c r="P3534" s="2">
        <v>2740.54</v>
      </c>
      <c r="Q3534" s="2">
        <v>2740.54</v>
      </c>
      <c r="R3534" s="2">
        <v>5481.08</v>
      </c>
      <c r="S3534" s="2">
        <v>0</v>
      </c>
      <c r="T3534" s="2" t="s">
        <v>44</v>
      </c>
    </row>
    <row r="3535" spans="1:20" x14ac:dyDescent="0.25">
      <c r="A3535" s="2" t="s">
        <v>14</v>
      </c>
      <c r="B3535" s="2" t="s">
        <v>37</v>
      </c>
      <c r="C3535" s="2">
        <v>92019</v>
      </c>
      <c r="D3535" s="11">
        <v>44606</v>
      </c>
      <c r="E3535" s="2" t="s">
        <v>318</v>
      </c>
      <c r="F3535" s="2" t="s">
        <v>319</v>
      </c>
      <c r="G3535" s="2" t="s">
        <v>4222</v>
      </c>
      <c r="H3535" s="2" t="s">
        <v>41</v>
      </c>
      <c r="I3535" s="11">
        <v>43726</v>
      </c>
      <c r="J3535" s="2">
        <v>34713</v>
      </c>
      <c r="K3535" s="2" t="s">
        <v>42</v>
      </c>
      <c r="L3535" s="2" t="s">
        <v>43</v>
      </c>
      <c r="M3535" s="2">
        <v>18</v>
      </c>
      <c r="N3535" s="2">
        <v>29417.95</v>
      </c>
      <c r="O3535" s="2">
        <v>0</v>
      </c>
      <c r="P3535" s="2">
        <v>2647.62</v>
      </c>
      <c r="Q3535" s="2">
        <v>2647.62</v>
      </c>
      <c r="R3535" s="2">
        <v>5295.24</v>
      </c>
      <c r="S3535" s="2">
        <v>0</v>
      </c>
      <c r="T3535" s="2" t="s">
        <v>44</v>
      </c>
    </row>
    <row r="3536" spans="1:20" x14ac:dyDescent="0.25">
      <c r="A3536" s="2" t="s">
        <v>14</v>
      </c>
      <c r="B3536" s="2" t="s">
        <v>37</v>
      </c>
      <c r="C3536" s="2">
        <v>92019</v>
      </c>
      <c r="D3536" s="11">
        <v>44606</v>
      </c>
      <c r="E3536" s="2" t="s">
        <v>318</v>
      </c>
      <c r="F3536" s="2" t="s">
        <v>319</v>
      </c>
      <c r="G3536" s="2" t="s">
        <v>4223</v>
      </c>
      <c r="H3536" s="2" t="s">
        <v>41</v>
      </c>
      <c r="I3536" s="11">
        <v>43726</v>
      </c>
      <c r="J3536" s="2">
        <v>80132</v>
      </c>
      <c r="K3536" s="2" t="s">
        <v>42</v>
      </c>
      <c r="L3536" s="2" t="s">
        <v>43</v>
      </c>
      <c r="M3536" s="2">
        <v>18</v>
      </c>
      <c r="N3536" s="2">
        <v>67908.86</v>
      </c>
      <c r="O3536" s="2">
        <v>0</v>
      </c>
      <c r="P3536" s="2">
        <v>6111.8</v>
      </c>
      <c r="Q3536" s="2">
        <v>6111.8</v>
      </c>
      <c r="R3536" s="2">
        <v>12223.6</v>
      </c>
      <c r="S3536" s="2">
        <v>0</v>
      </c>
      <c r="T3536" s="2" t="s">
        <v>44</v>
      </c>
    </row>
    <row r="3537" spans="1:20" x14ac:dyDescent="0.25">
      <c r="A3537" s="2" t="s">
        <v>14</v>
      </c>
      <c r="B3537" s="2" t="s">
        <v>37</v>
      </c>
      <c r="C3537" s="2">
        <v>92019</v>
      </c>
      <c r="D3537" s="11">
        <v>44606</v>
      </c>
      <c r="E3537" s="2" t="s">
        <v>318</v>
      </c>
      <c r="F3537" s="2" t="s">
        <v>319</v>
      </c>
      <c r="G3537" s="2" t="s">
        <v>4224</v>
      </c>
      <c r="H3537" s="2" t="s">
        <v>41</v>
      </c>
      <c r="I3537" s="11">
        <v>43726</v>
      </c>
      <c r="J3537" s="2">
        <v>99803</v>
      </c>
      <c r="K3537" s="2" t="s">
        <v>42</v>
      </c>
      <c r="L3537" s="2" t="s">
        <v>43</v>
      </c>
      <c r="M3537" s="2">
        <v>18</v>
      </c>
      <c r="N3537" s="2">
        <v>84579</v>
      </c>
      <c r="O3537" s="2">
        <v>0</v>
      </c>
      <c r="P3537" s="2">
        <v>7612.11</v>
      </c>
      <c r="Q3537" s="2">
        <v>7612.11</v>
      </c>
      <c r="R3537" s="2">
        <v>15224.22</v>
      </c>
      <c r="S3537" s="2">
        <v>0</v>
      </c>
      <c r="T3537" s="2" t="s">
        <v>44</v>
      </c>
    </row>
    <row r="3538" spans="1:20" x14ac:dyDescent="0.25">
      <c r="A3538" s="2" t="s">
        <v>14</v>
      </c>
      <c r="B3538" s="2" t="s">
        <v>37</v>
      </c>
      <c r="C3538" s="2">
        <v>92019</v>
      </c>
      <c r="D3538" s="11">
        <v>44606</v>
      </c>
      <c r="E3538" s="2" t="s">
        <v>318</v>
      </c>
      <c r="F3538" s="2" t="s">
        <v>319</v>
      </c>
      <c r="G3538" s="2" t="s">
        <v>4225</v>
      </c>
      <c r="H3538" s="2" t="s">
        <v>41</v>
      </c>
      <c r="I3538" s="11">
        <v>43727</v>
      </c>
      <c r="J3538" s="2">
        <v>16311</v>
      </c>
      <c r="K3538" s="2" t="s">
        <v>42</v>
      </c>
      <c r="L3538" s="2" t="s">
        <v>43</v>
      </c>
      <c r="M3538" s="2">
        <v>18</v>
      </c>
      <c r="N3538" s="2">
        <v>13822.75</v>
      </c>
      <c r="O3538" s="2">
        <v>0</v>
      </c>
      <c r="P3538" s="2">
        <v>1244.05</v>
      </c>
      <c r="Q3538" s="2">
        <v>1244.05</v>
      </c>
      <c r="R3538" s="2">
        <v>2488.1</v>
      </c>
      <c r="S3538" s="2">
        <v>0</v>
      </c>
      <c r="T3538" s="2" t="s">
        <v>44</v>
      </c>
    </row>
    <row r="3539" spans="1:20" x14ac:dyDescent="0.25">
      <c r="A3539" s="2" t="s">
        <v>14</v>
      </c>
      <c r="B3539" s="2" t="s">
        <v>37</v>
      </c>
      <c r="C3539" s="2">
        <v>92019</v>
      </c>
      <c r="D3539" s="11">
        <v>44606</v>
      </c>
      <c r="E3539" s="2" t="s">
        <v>318</v>
      </c>
      <c r="F3539" s="2" t="s">
        <v>319</v>
      </c>
      <c r="G3539" s="2" t="s">
        <v>4226</v>
      </c>
      <c r="H3539" s="2" t="s">
        <v>41</v>
      </c>
      <c r="I3539" s="11">
        <v>43728</v>
      </c>
      <c r="J3539" s="2">
        <v>40143</v>
      </c>
      <c r="K3539" s="2" t="s">
        <v>42</v>
      </c>
      <c r="L3539" s="2" t="s">
        <v>43</v>
      </c>
      <c r="M3539" s="2">
        <v>18</v>
      </c>
      <c r="N3539" s="2">
        <v>34019.699999999997</v>
      </c>
      <c r="O3539" s="2">
        <v>0</v>
      </c>
      <c r="P3539" s="2">
        <v>3061.77</v>
      </c>
      <c r="Q3539" s="2">
        <v>3061.77</v>
      </c>
      <c r="R3539" s="2">
        <v>6123.54</v>
      </c>
      <c r="S3539" s="2">
        <v>0</v>
      </c>
      <c r="T3539" s="2" t="s">
        <v>44</v>
      </c>
    </row>
    <row r="3540" spans="1:20" x14ac:dyDescent="0.25">
      <c r="A3540" s="2" t="s">
        <v>14</v>
      </c>
      <c r="B3540" s="2" t="s">
        <v>37</v>
      </c>
      <c r="C3540" s="2">
        <v>92019</v>
      </c>
      <c r="D3540" s="11">
        <v>44606</v>
      </c>
      <c r="E3540" s="2" t="s">
        <v>318</v>
      </c>
      <c r="F3540" s="2" t="s">
        <v>319</v>
      </c>
      <c r="G3540" s="2" t="s">
        <v>4227</v>
      </c>
      <c r="H3540" s="2" t="s">
        <v>41</v>
      </c>
      <c r="I3540" s="11">
        <v>43728</v>
      </c>
      <c r="J3540" s="2">
        <v>55373</v>
      </c>
      <c r="K3540" s="2" t="s">
        <v>42</v>
      </c>
      <c r="L3540" s="2" t="s">
        <v>43</v>
      </c>
      <c r="M3540" s="2">
        <v>18</v>
      </c>
      <c r="N3540" s="2">
        <v>46926</v>
      </c>
      <c r="O3540" s="2">
        <v>0</v>
      </c>
      <c r="P3540" s="2">
        <v>4223.34</v>
      </c>
      <c r="Q3540" s="2">
        <v>4223.34</v>
      </c>
      <c r="R3540" s="2">
        <v>8446.68</v>
      </c>
      <c r="S3540" s="2">
        <v>0</v>
      </c>
      <c r="T3540" s="2" t="s">
        <v>44</v>
      </c>
    </row>
    <row r="3541" spans="1:20" x14ac:dyDescent="0.25">
      <c r="A3541" s="2" t="s">
        <v>14</v>
      </c>
      <c r="B3541" s="2" t="s">
        <v>37</v>
      </c>
      <c r="C3541" s="2">
        <v>92019</v>
      </c>
      <c r="D3541" s="11">
        <v>44606</v>
      </c>
      <c r="E3541" s="2" t="s">
        <v>318</v>
      </c>
      <c r="F3541" s="2" t="s">
        <v>319</v>
      </c>
      <c r="G3541" s="2" t="s">
        <v>4228</v>
      </c>
      <c r="H3541" s="2" t="s">
        <v>41</v>
      </c>
      <c r="I3541" s="11">
        <v>43729</v>
      </c>
      <c r="J3541" s="2">
        <v>19621</v>
      </c>
      <c r="K3541" s="2" t="s">
        <v>42</v>
      </c>
      <c r="L3541" s="2" t="s">
        <v>43</v>
      </c>
      <c r="M3541" s="2">
        <v>18</v>
      </c>
      <c r="N3541" s="2">
        <v>16628.150000000001</v>
      </c>
      <c r="O3541" s="2">
        <v>0</v>
      </c>
      <c r="P3541" s="2">
        <v>1496.53</v>
      </c>
      <c r="Q3541" s="2">
        <v>1496.53</v>
      </c>
      <c r="R3541" s="2">
        <v>2993.06</v>
      </c>
      <c r="S3541" s="2">
        <v>0</v>
      </c>
      <c r="T3541" s="2" t="s">
        <v>44</v>
      </c>
    </row>
    <row r="3542" spans="1:20" x14ac:dyDescent="0.25">
      <c r="A3542" s="2" t="s">
        <v>14</v>
      </c>
      <c r="B3542" s="2" t="s">
        <v>37</v>
      </c>
      <c r="C3542" s="2">
        <v>92019</v>
      </c>
      <c r="D3542" s="11">
        <v>44606</v>
      </c>
      <c r="E3542" s="2" t="s">
        <v>318</v>
      </c>
      <c r="F3542" s="2" t="s">
        <v>319</v>
      </c>
      <c r="G3542" s="2" t="s">
        <v>4229</v>
      </c>
      <c r="H3542" s="2" t="s">
        <v>41</v>
      </c>
      <c r="I3542" s="11">
        <v>43732</v>
      </c>
      <c r="J3542" s="2">
        <v>53103</v>
      </c>
      <c r="K3542" s="2" t="s">
        <v>42</v>
      </c>
      <c r="L3542" s="2" t="s">
        <v>43</v>
      </c>
      <c r="M3542" s="2">
        <v>18</v>
      </c>
      <c r="N3542" s="2">
        <v>45002.95</v>
      </c>
      <c r="O3542" s="2">
        <v>0</v>
      </c>
      <c r="P3542" s="2">
        <v>4050.27</v>
      </c>
      <c r="Q3542" s="2">
        <v>4050.27</v>
      </c>
      <c r="R3542" s="2">
        <v>8100.54</v>
      </c>
      <c r="S3542" s="2">
        <v>0</v>
      </c>
      <c r="T3542" s="2" t="s">
        <v>44</v>
      </c>
    </row>
    <row r="3543" spans="1:20" x14ac:dyDescent="0.25">
      <c r="A3543" s="2" t="s">
        <v>14</v>
      </c>
      <c r="B3543" s="2" t="s">
        <v>37</v>
      </c>
      <c r="C3543" s="2">
        <v>92019</v>
      </c>
      <c r="D3543" s="11">
        <v>44606</v>
      </c>
      <c r="E3543" s="2" t="s">
        <v>318</v>
      </c>
      <c r="F3543" s="2" t="s">
        <v>319</v>
      </c>
      <c r="G3543" s="2" t="s">
        <v>4230</v>
      </c>
      <c r="H3543" s="2" t="s">
        <v>41</v>
      </c>
      <c r="I3543" s="11">
        <v>43733</v>
      </c>
      <c r="J3543" s="2">
        <v>16740</v>
      </c>
      <c r="K3543" s="2" t="s">
        <v>42</v>
      </c>
      <c r="L3543" s="2" t="s">
        <v>43</v>
      </c>
      <c r="M3543" s="2">
        <v>18</v>
      </c>
      <c r="N3543" s="2">
        <v>14186.25</v>
      </c>
      <c r="O3543" s="2">
        <v>0</v>
      </c>
      <c r="P3543" s="2">
        <v>1276.76</v>
      </c>
      <c r="Q3543" s="2">
        <v>1276.76</v>
      </c>
      <c r="R3543" s="2">
        <v>2553.52</v>
      </c>
      <c r="S3543" s="2">
        <v>0</v>
      </c>
      <c r="T3543" s="2" t="s">
        <v>44</v>
      </c>
    </row>
    <row r="3544" spans="1:20" x14ac:dyDescent="0.25">
      <c r="A3544" s="2" t="s">
        <v>14</v>
      </c>
      <c r="B3544" s="2" t="s">
        <v>37</v>
      </c>
      <c r="C3544" s="2">
        <v>92019</v>
      </c>
      <c r="D3544" s="11">
        <v>44606</v>
      </c>
      <c r="E3544" s="2" t="s">
        <v>318</v>
      </c>
      <c r="F3544" s="2" t="s">
        <v>319</v>
      </c>
      <c r="G3544" s="2" t="s">
        <v>111</v>
      </c>
      <c r="H3544" s="2" t="s">
        <v>41</v>
      </c>
      <c r="I3544" s="11">
        <v>43733</v>
      </c>
      <c r="J3544" s="2">
        <v>27409</v>
      </c>
      <c r="K3544" s="2" t="s">
        <v>42</v>
      </c>
      <c r="L3544" s="2" t="s">
        <v>43</v>
      </c>
      <c r="M3544" s="2">
        <v>18</v>
      </c>
      <c r="N3544" s="2">
        <v>23227.58</v>
      </c>
      <c r="O3544" s="2">
        <v>0</v>
      </c>
      <c r="P3544" s="2">
        <v>2090.48</v>
      </c>
      <c r="Q3544" s="2">
        <v>2090.48</v>
      </c>
      <c r="R3544" s="2">
        <v>4180.96</v>
      </c>
      <c r="S3544" s="2">
        <v>0</v>
      </c>
      <c r="T3544" s="2" t="s">
        <v>44</v>
      </c>
    </row>
    <row r="3545" spans="1:20" x14ac:dyDescent="0.25">
      <c r="A3545" s="2" t="s">
        <v>14</v>
      </c>
      <c r="B3545" s="2" t="s">
        <v>37</v>
      </c>
      <c r="C3545" s="2">
        <v>92019</v>
      </c>
      <c r="D3545" s="11">
        <v>44606</v>
      </c>
      <c r="E3545" s="2" t="s">
        <v>318</v>
      </c>
      <c r="F3545" s="2" t="s">
        <v>319</v>
      </c>
      <c r="G3545" s="2" t="s">
        <v>4231</v>
      </c>
      <c r="H3545" s="2" t="s">
        <v>41</v>
      </c>
      <c r="I3545" s="11">
        <v>43734</v>
      </c>
      <c r="J3545" s="2">
        <v>58046</v>
      </c>
      <c r="K3545" s="2" t="s">
        <v>42</v>
      </c>
      <c r="L3545" s="2" t="s">
        <v>43</v>
      </c>
      <c r="M3545" s="2">
        <v>18</v>
      </c>
      <c r="N3545" s="2">
        <v>49191.4</v>
      </c>
      <c r="O3545" s="2">
        <v>0</v>
      </c>
      <c r="P3545" s="2">
        <v>4427.2299999999996</v>
      </c>
      <c r="Q3545" s="2">
        <v>4427.2299999999996</v>
      </c>
      <c r="R3545" s="2">
        <v>8854.4599999999991</v>
      </c>
      <c r="S3545" s="2">
        <v>0</v>
      </c>
      <c r="T3545" s="2" t="s">
        <v>44</v>
      </c>
    </row>
    <row r="3546" spans="1:20" x14ac:dyDescent="0.25">
      <c r="A3546" s="2" t="s">
        <v>14</v>
      </c>
      <c r="B3546" s="2" t="s">
        <v>37</v>
      </c>
      <c r="C3546" s="2">
        <v>92019</v>
      </c>
      <c r="D3546" s="11">
        <v>44606</v>
      </c>
      <c r="E3546" s="2" t="s">
        <v>318</v>
      </c>
      <c r="F3546" s="2" t="s">
        <v>319</v>
      </c>
      <c r="G3546" s="2" t="s">
        <v>4232</v>
      </c>
      <c r="H3546" s="2" t="s">
        <v>41</v>
      </c>
      <c r="I3546" s="11">
        <v>43734</v>
      </c>
      <c r="J3546" s="2">
        <v>128599</v>
      </c>
      <c r="K3546" s="2" t="s">
        <v>42</v>
      </c>
      <c r="L3546" s="2" t="s">
        <v>43</v>
      </c>
      <c r="M3546" s="2">
        <v>18</v>
      </c>
      <c r="N3546" s="2">
        <v>108982.5</v>
      </c>
      <c r="O3546" s="2">
        <v>0</v>
      </c>
      <c r="P3546" s="2">
        <v>9808.43</v>
      </c>
      <c r="Q3546" s="2">
        <v>9808.43</v>
      </c>
      <c r="R3546" s="2">
        <v>19616.86</v>
      </c>
      <c r="S3546" s="2">
        <v>0</v>
      </c>
      <c r="T3546" s="2" t="s">
        <v>44</v>
      </c>
    </row>
    <row r="3547" spans="1:20" x14ac:dyDescent="0.25">
      <c r="A3547" s="2" t="s">
        <v>14</v>
      </c>
      <c r="B3547" s="2" t="s">
        <v>37</v>
      </c>
      <c r="C3547" s="2">
        <v>92019</v>
      </c>
      <c r="D3547" s="11">
        <v>44606</v>
      </c>
      <c r="E3547" s="2" t="s">
        <v>318</v>
      </c>
      <c r="F3547" s="2" t="s">
        <v>319</v>
      </c>
      <c r="G3547" s="2" t="s">
        <v>4233</v>
      </c>
      <c r="H3547" s="2" t="s">
        <v>41</v>
      </c>
      <c r="I3547" s="11">
        <v>43734</v>
      </c>
      <c r="J3547" s="2">
        <v>7926</v>
      </c>
      <c r="K3547" s="2" t="s">
        <v>42</v>
      </c>
      <c r="L3547" s="2" t="s">
        <v>43</v>
      </c>
      <c r="M3547" s="2">
        <v>18</v>
      </c>
      <c r="N3547" s="2">
        <v>6717.3</v>
      </c>
      <c r="O3547" s="2">
        <v>0</v>
      </c>
      <c r="P3547" s="2">
        <v>604.55999999999995</v>
      </c>
      <c r="Q3547" s="2">
        <v>604.55999999999995</v>
      </c>
      <c r="R3547" s="2">
        <v>1209.1199999999999</v>
      </c>
      <c r="S3547" s="2">
        <v>0</v>
      </c>
      <c r="T3547" s="2" t="s">
        <v>44</v>
      </c>
    </row>
    <row r="3548" spans="1:20" x14ac:dyDescent="0.25">
      <c r="A3548" s="2" t="s">
        <v>14</v>
      </c>
      <c r="B3548" s="2" t="s">
        <v>37</v>
      </c>
      <c r="C3548" s="2">
        <v>92019</v>
      </c>
      <c r="D3548" s="11">
        <v>44606</v>
      </c>
      <c r="E3548" s="2" t="s">
        <v>318</v>
      </c>
      <c r="F3548" s="2" t="s">
        <v>319</v>
      </c>
      <c r="G3548" s="2" t="s">
        <v>4234</v>
      </c>
      <c r="H3548" s="2" t="s">
        <v>41</v>
      </c>
      <c r="I3548" s="11">
        <v>43738</v>
      </c>
      <c r="J3548" s="2">
        <v>37687</v>
      </c>
      <c r="K3548" s="2" t="s">
        <v>42</v>
      </c>
      <c r="L3548" s="2" t="s">
        <v>43</v>
      </c>
      <c r="M3548" s="2">
        <v>18</v>
      </c>
      <c r="N3548" s="2">
        <v>31938.15</v>
      </c>
      <c r="O3548" s="2">
        <v>0</v>
      </c>
      <c r="P3548" s="2">
        <v>2874.43</v>
      </c>
      <c r="Q3548" s="2">
        <v>2874.43</v>
      </c>
      <c r="R3548" s="2">
        <v>5748.86</v>
      </c>
      <c r="S3548" s="2">
        <v>0</v>
      </c>
      <c r="T3548" s="2" t="s">
        <v>44</v>
      </c>
    </row>
    <row r="3549" spans="1:20" x14ac:dyDescent="0.25">
      <c r="A3549" s="2" t="s">
        <v>14</v>
      </c>
      <c r="B3549" s="2" t="s">
        <v>37</v>
      </c>
      <c r="C3549" s="2">
        <v>92019</v>
      </c>
      <c r="D3549" s="11">
        <v>44606</v>
      </c>
      <c r="E3549" s="2" t="s">
        <v>318</v>
      </c>
      <c r="F3549" s="2" t="s">
        <v>319</v>
      </c>
      <c r="G3549" s="2" t="s">
        <v>4235</v>
      </c>
      <c r="H3549" s="2" t="s">
        <v>41</v>
      </c>
      <c r="I3549" s="11">
        <v>43738</v>
      </c>
      <c r="J3549" s="2">
        <v>72956</v>
      </c>
      <c r="K3549" s="2" t="s">
        <v>42</v>
      </c>
      <c r="L3549" s="2" t="s">
        <v>43</v>
      </c>
      <c r="M3549" s="2">
        <v>18</v>
      </c>
      <c r="N3549" s="2">
        <v>61826.75</v>
      </c>
      <c r="O3549" s="2">
        <v>0</v>
      </c>
      <c r="P3549" s="2">
        <v>5564.41</v>
      </c>
      <c r="Q3549" s="2">
        <v>5564.41</v>
      </c>
      <c r="R3549" s="2">
        <v>11128.82</v>
      </c>
      <c r="S3549" s="2">
        <v>0</v>
      </c>
      <c r="T3549" s="2" t="s">
        <v>44</v>
      </c>
    </row>
    <row r="3550" spans="1:20" x14ac:dyDescent="0.25">
      <c r="A3550" s="2" t="s">
        <v>14</v>
      </c>
      <c r="B3550" s="2" t="s">
        <v>37</v>
      </c>
      <c r="C3550" s="2">
        <v>92019</v>
      </c>
      <c r="D3550" s="11">
        <v>44606</v>
      </c>
      <c r="E3550" s="2" t="s">
        <v>345</v>
      </c>
      <c r="F3550" s="2" t="s">
        <v>346</v>
      </c>
      <c r="G3550" s="2" t="s">
        <v>4236</v>
      </c>
      <c r="H3550" s="2" t="s">
        <v>41</v>
      </c>
      <c r="I3550" s="11">
        <v>43722</v>
      </c>
      <c r="J3550" s="2">
        <v>815</v>
      </c>
      <c r="K3550" s="2" t="s">
        <v>42</v>
      </c>
      <c r="L3550" s="2" t="s">
        <v>43</v>
      </c>
      <c r="M3550" s="2">
        <v>18</v>
      </c>
      <c r="N3550" s="2">
        <v>690.7</v>
      </c>
      <c r="O3550" s="2">
        <v>0</v>
      </c>
      <c r="P3550" s="2">
        <v>62.16</v>
      </c>
      <c r="Q3550" s="2">
        <v>62.16</v>
      </c>
      <c r="R3550" s="2">
        <v>124.32</v>
      </c>
      <c r="S3550" s="2">
        <v>0</v>
      </c>
      <c r="T3550" s="2" t="s">
        <v>44</v>
      </c>
    </row>
    <row r="3551" spans="1:20" x14ac:dyDescent="0.25">
      <c r="A3551" s="2" t="s">
        <v>14</v>
      </c>
      <c r="B3551" s="2" t="s">
        <v>37</v>
      </c>
      <c r="C3551" s="2">
        <v>92019</v>
      </c>
      <c r="D3551" s="11">
        <v>44606</v>
      </c>
      <c r="E3551" s="2" t="s">
        <v>348</v>
      </c>
      <c r="F3551" s="2" t="s">
        <v>349</v>
      </c>
      <c r="G3551" s="2" t="s">
        <v>4237</v>
      </c>
      <c r="H3551" s="2" t="s">
        <v>41</v>
      </c>
      <c r="I3551" s="11">
        <v>43734</v>
      </c>
      <c r="J3551" s="2">
        <v>10950.4</v>
      </c>
      <c r="K3551" s="2" t="s">
        <v>42</v>
      </c>
      <c r="L3551" s="2" t="s">
        <v>43</v>
      </c>
      <c r="M3551" s="2">
        <v>18</v>
      </c>
      <c r="N3551" s="2">
        <v>9280</v>
      </c>
      <c r="O3551" s="2">
        <v>0</v>
      </c>
      <c r="P3551" s="2">
        <v>835.2</v>
      </c>
      <c r="Q3551" s="2">
        <v>835.2</v>
      </c>
      <c r="R3551" s="2">
        <v>1670.4</v>
      </c>
      <c r="S3551" s="2">
        <v>0</v>
      </c>
      <c r="T3551" s="2" t="s">
        <v>44</v>
      </c>
    </row>
    <row r="3552" spans="1:20" x14ac:dyDescent="0.25">
      <c r="A3552" s="2" t="s">
        <v>14</v>
      </c>
      <c r="B3552" s="2" t="s">
        <v>37</v>
      </c>
      <c r="C3552" s="2">
        <v>92019</v>
      </c>
      <c r="D3552" s="11">
        <v>44606</v>
      </c>
      <c r="E3552" s="2" t="s">
        <v>672</v>
      </c>
      <c r="F3552" s="2" t="s">
        <v>673</v>
      </c>
      <c r="G3552" s="2" t="s">
        <v>1122</v>
      </c>
      <c r="H3552" s="2" t="s">
        <v>41</v>
      </c>
      <c r="I3552" s="11">
        <v>43726</v>
      </c>
      <c r="J3552" s="2">
        <v>5310</v>
      </c>
      <c r="K3552" s="2" t="s">
        <v>42</v>
      </c>
      <c r="L3552" s="2" t="s">
        <v>43</v>
      </c>
      <c r="M3552" s="2">
        <v>18</v>
      </c>
      <c r="N3552" s="2">
        <v>4500</v>
      </c>
      <c r="O3552" s="2">
        <v>0</v>
      </c>
      <c r="P3552" s="2">
        <v>405</v>
      </c>
      <c r="Q3552" s="2">
        <v>405</v>
      </c>
      <c r="R3552" s="2">
        <v>810</v>
      </c>
      <c r="S3552" s="2">
        <v>0</v>
      </c>
      <c r="T3552" s="2" t="s">
        <v>44</v>
      </c>
    </row>
    <row r="3553" spans="1:20" x14ac:dyDescent="0.25">
      <c r="A3553" s="2" t="s">
        <v>14</v>
      </c>
      <c r="B3553" s="2" t="s">
        <v>37</v>
      </c>
      <c r="C3553" s="2">
        <v>92019</v>
      </c>
      <c r="D3553" s="11">
        <v>44606</v>
      </c>
      <c r="E3553" s="2" t="s">
        <v>4238</v>
      </c>
      <c r="F3553" s="2" t="s">
        <v>4239</v>
      </c>
      <c r="G3553" s="2" t="s">
        <v>4240</v>
      </c>
      <c r="H3553" s="2" t="s">
        <v>41</v>
      </c>
      <c r="I3553" s="11">
        <v>43738</v>
      </c>
      <c r="J3553" s="2">
        <v>35990</v>
      </c>
      <c r="K3553" s="2" t="s">
        <v>42</v>
      </c>
      <c r="L3553" s="2" t="s">
        <v>43</v>
      </c>
      <c r="M3553" s="2">
        <v>18</v>
      </c>
      <c r="N3553" s="2">
        <v>30500</v>
      </c>
      <c r="O3553" s="2">
        <v>5490</v>
      </c>
      <c r="P3553" s="2">
        <v>0</v>
      </c>
      <c r="Q3553" s="2">
        <v>0</v>
      </c>
      <c r="R3553" s="2">
        <v>5490</v>
      </c>
      <c r="S3553" s="2">
        <v>0</v>
      </c>
      <c r="T3553" s="2" t="s">
        <v>44</v>
      </c>
    </row>
    <row r="3554" spans="1:20" x14ac:dyDescent="0.25">
      <c r="A3554" s="2" t="s">
        <v>14</v>
      </c>
      <c r="B3554" s="2" t="s">
        <v>37</v>
      </c>
      <c r="C3554" s="2">
        <v>92019</v>
      </c>
      <c r="D3554" s="11">
        <v>44606</v>
      </c>
      <c r="E3554" s="2" t="s">
        <v>4241</v>
      </c>
      <c r="F3554" s="2" t="s">
        <v>4242</v>
      </c>
      <c r="G3554" s="2" t="s">
        <v>4243</v>
      </c>
      <c r="H3554" s="2" t="s">
        <v>41</v>
      </c>
      <c r="I3554" s="11">
        <v>43721</v>
      </c>
      <c r="J3554" s="2">
        <v>89400</v>
      </c>
      <c r="K3554" s="2" t="s">
        <v>42</v>
      </c>
      <c r="L3554" s="2" t="s">
        <v>43</v>
      </c>
      <c r="M3554" s="2">
        <v>28</v>
      </c>
      <c r="N3554" s="2">
        <v>69843.75</v>
      </c>
      <c r="O3554" s="2">
        <v>0</v>
      </c>
      <c r="P3554" s="2">
        <v>9778.1299999999992</v>
      </c>
      <c r="Q3554" s="2">
        <v>9778.1299999999992</v>
      </c>
      <c r="R3554" s="2">
        <v>19556.259999999998</v>
      </c>
      <c r="S3554" s="2">
        <v>0</v>
      </c>
      <c r="T3554" s="2" t="s">
        <v>44</v>
      </c>
    </row>
    <row r="3555" spans="1:20" x14ac:dyDescent="0.25">
      <c r="A3555" s="2" t="s">
        <v>14</v>
      </c>
      <c r="B3555" s="2" t="s">
        <v>37</v>
      </c>
      <c r="C3555" s="2">
        <v>92019</v>
      </c>
      <c r="D3555" s="11">
        <v>44606</v>
      </c>
      <c r="E3555" s="2" t="s">
        <v>4241</v>
      </c>
      <c r="F3555" s="2" t="s">
        <v>4242</v>
      </c>
      <c r="G3555" s="2" t="s">
        <v>4244</v>
      </c>
      <c r="H3555" s="2" t="s">
        <v>41</v>
      </c>
      <c r="I3555" s="11">
        <v>43721</v>
      </c>
      <c r="J3555" s="2">
        <v>9750</v>
      </c>
      <c r="K3555" s="2" t="s">
        <v>42</v>
      </c>
      <c r="L3555" s="2" t="s">
        <v>43</v>
      </c>
      <c r="M3555" s="2">
        <v>18</v>
      </c>
      <c r="N3555" s="2">
        <v>8262.7199999999993</v>
      </c>
      <c r="O3555" s="2">
        <v>0</v>
      </c>
      <c r="P3555" s="2">
        <v>743.64</v>
      </c>
      <c r="Q3555" s="2">
        <v>743.64</v>
      </c>
      <c r="R3555" s="2">
        <v>1487.28</v>
      </c>
      <c r="S3555" s="2">
        <v>0</v>
      </c>
      <c r="T3555" s="2" t="s">
        <v>44</v>
      </c>
    </row>
    <row r="3556" spans="1:20" x14ac:dyDescent="0.25">
      <c r="A3556" s="2" t="s">
        <v>14</v>
      </c>
      <c r="B3556" s="2" t="s">
        <v>37</v>
      </c>
      <c r="C3556" s="2">
        <v>92019</v>
      </c>
      <c r="D3556" s="11">
        <v>44606</v>
      </c>
      <c r="E3556" s="2" t="s">
        <v>2014</v>
      </c>
      <c r="F3556" s="2" t="s">
        <v>2015</v>
      </c>
      <c r="G3556" s="2" t="s">
        <v>4245</v>
      </c>
      <c r="H3556" s="2" t="s">
        <v>41</v>
      </c>
      <c r="I3556" s="11">
        <v>43732</v>
      </c>
      <c r="J3556" s="2">
        <v>150896</v>
      </c>
      <c r="K3556" s="2" t="s">
        <v>42</v>
      </c>
      <c r="L3556" s="2" t="s">
        <v>43</v>
      </c>
      <c r="M3556" s="2">
        <v>18</v>
      </c>
      <c r="N3556" s="2">
        <v>127877.75</v>
      </c>
      <c r="O3556" s="2">
        <v>23017.99</v>
      </c>
      <c r="P3556" s="2">
        <v>0</v>
      </c>
      <c r="Q3556" s="2">
        <v>0</v>
      </c>
      <c r="R3556" s="2">
        <v>23017.99</v>
      </c>
      <c r="S3556" s="2">
        <v>0</v>
      </c>
      <c r="T3556" s="2" t="s">
        <v>44</v>
      </c>
    </row>
    <row r="3557" spans="1:20" x14ac:dyDescent="0.25">
      <c r="A3557" s="2" t="s">
        <v>14</v>
      </c>
      <c r="B3557" s="2" t="s">
        <v>37</v>
      </c>
      <c r="C3557" s="2">
        <v>92019</v>
      </c>
      <c r="D3557" s="11">
        <v>44606</v>
      </c>
      <c r="E3557" s="2" t="s">
        <v>4246</v>
      </c>
      <c r="F3557" s="2" t="s">
        <v>4247</v>
      </c>
      <c r="G3557" s="2" t="s">
        <v>4248</v>
      </c>
      <c r="H3557" s="2" t="s">
        <v>631</v>
      </c>
      <c r="I3557" s="11">
        <v>43724</v>
      </c>
      <c r="J3557" s="2">
        <v>2402400</v>
      </c>
      <c r="K3557" s="2" t="s">
        <v>42</v>
      </c>
      <c r="L3557" s="2" t="s">
        <v>43</v>
      </c>
      <c r="M3557" s="2">
        <v>0.1</v>
      </c>
      <c r="N3557" s="2">
        <v>2400000</v>
      </c>
      <c r="O3557" s="2">
        <v>2400</v>
      </c>
      <c r="P3557" s="2">
        <v>0</v>
      </c>
      <c r="Q3557" s="2">
        <v>0</v>
      </c>
      <c r="R3557" s="2">
        <v>2400</v>
      </c>
      <c r="S3557" s="2">
        <v>0</v>
      </c>
      <c r="T3557" s="2" t="s">
        <v>44</v>
      </c>
    </row>
    <row r="3558" spans="1:20" x14ac:dyDescent="0.25">
      <c r="A3558" s="2" t="s">
        <v>14</v>
      </c>
      <c r="B3558" s="2" t="s">
        <v>37</v>
      </c>
      <c r="C3558" s="2">
        <v>92019</v>
      </c>
      <c r="D3558" s="11">
        <v>44606</v>
      </c>
      <c r="E3558" s="2" t="s">
        <v>4246</v>
      </c>
      <c r="F3558" s="2" t="s">
        <v>4247</v>
      </c>
      <c r="G3558" s="2" t="s">
        <v>4249</v>
      </c>
      <c r="H3558" s="2" t="s">
        <v>631</v>
      </c>
      <c r="I3558" s="11">
        <v>43725</v>
      </c>
      <c r="J3558" s="2">
        <v>97097</v>
      </c>
      <c r="K3558" s="2" t="s">
        <v>42</v>
      </c>
      <c r="L3558" s="2" t="s">
        <v>43</v>
      </c>
      <c r="M3558" s="2">
        <v>0.1</v>
      </c>
      <c r="N3558" s="2">
        <v>97000</v>
      </c>
      <c r="O3558" s="2">
        <v>97</v>
      </c>
      <c r="P3558" s="2">
        <v>0</v>
      </c>
      <c r="Q3558" s="2">
        <v>0</v>
      </c>
      <c r="R3558" s="2">
        <v>97</v>
      </c>
      <c r="S3558" s="2">
        <v>0</v>
      </c>
      <c r="T3558" s="2" t="s">
        <v>44</v>
      </c>
    </row>
    <row r="3559" spans="1:20" x14ac:dyDescent="0.25">
      <c r="A3559" s="2" t="s">
        <v>14</v>
      </c>
      <c r="B3559" s="2" t="s">
        <v>37</v>
      </c>
      <c r="C3559" s="2">
        <v>92019</v>
      </c>
      <c r="D3559" s="11">
        <v>44606</v>
      </c>
      <c r="E3559" s="2" t="s">
        <v>4250</v>
      </c>
      <c r="F3559" s="2" t="s">
        <v>4251</v>
      </c>
      <c r="G3559" s="2" t="s">
        <v>4252</v>
      </c>
      <c r="H3559" s="2" t="s">
        <v>41</v>
      </c>
      <c r="I3559" s="11">
        <v>43736</v>
      </c>
      <c r="J3559" s="2">
        <v>2157.75</v>
      </c>
      <c r="K3559" s="2" t="s">
        <v>42</v>
      </c>
      <c r="L3559" s="2" t="s">
        <v>43</v>
      </c>
      <c r="M3559" s="2">
        <v>5</v>
      </c>
      <c r="N3559" s="2">
        <v>2055</v>
      </c>
      <c r="O3559" s="2">
        <v>102.75</v>
      </c>
      <c r="P3559" s="2">
        <v>0</v>
      </c>
      <c r="Q3559" s="2">
        <v>0</v>
      </c>
      <c r="R3559" s="2">
        <v>102.75</v>
      </c>
      <c r="S3559" s="2">
        <v>0</v>
      </c>
      <c r="T3559" s="2" t="s">
        <v>44</v>
      </c>
    </row>
    <row r="3560" spans="1:20" x14ac:dyDescent="0.25">
      <c r="A3560" s="2" t="s">
        <v>14</v>
      </c>
      <c r="B3560" s="2" t="s">
        <v>37</v>
      </c>
      <c r="C3560" s="2">
        <v>92019</v>
      </c>
      <c r="D3560" s="11">
        <v>44606</v>
      </c>
      <c r="E3560" s="2" t="s">
        <v>4250</v>
      </c>
      <c r="F3560" s="2" t="s">
        <v>4251</v>
      </c>
      <c r="G3560" s="2" t="s">
        <v>4253</v>
      </c>
      <c r="H3560" s="2" t="s">
        <v>41</v>
      </c>
      <c r="I3560" s="11">
        <v>43738</v>
      </c>
      <c r="J3560" s="2">
        <v>4702.95</v>
      </c>
      <c r="K3560" s="2" t="s">
        <v>42</v>
      </c>
      <c r="L3560" s="2" t="s">
        <v>43</v>
      </c>
      <c r="M3560" s="2">
        <v>5</v>
      </c>
      <c r="N3560" s="2">
        <v>4479</v>
      </c>
      <c r="O3560" s="2">
        <v>223.95</v>
      </c>
      <c r="P3560" s="2">
        <v>0</v>
      </c>
      <c r="Q3560" s="2">
        <v>0</v>
      </c>
      <c r="R3560" s="2">
        <v>223.95</v>
      </c>
      <c r="S3560" s="2">
        <v>0</v>
      </c>
      <c r="T3560" s="2" t="s">
        <v>44</v>
      </c>
    </row>
    <row r="3561" spans="1:20" x14ac:dyDescent="0.25">
      <c r="A3561" s="2" t="s">
        <v>14</v>
      </c>
      <c r="B3561" s="2" t="s">
        <v>37</v>
      </c>
      <c r="C3561" s="2">
        <v>92019</v>
      </c>
      <c r="D3561" s="11">
        <v>44606</v>
      </c>
      <c r="E3561" s="2" t="s">
        <v>355</v>
      </c>
      <c r="F3561" s="2" t="s">
        <v>356</v>
      </c>
      <c r="G3561" s="2" t="s">
        <v>4254</v>
      </c>
      <c r="H3561" s="2" t="s">
        <v>41</v>
      </c>
      <c r="I3561" s="11">
        <v>43738</v>
      </c>
      <c r="J3561" s="2">
        <v>51897</v>
      </c>
      <c r="K3561" s="2" t="s">
        <v>42</v>
      </c>
      <c r="L3561" s="2" t="s">
        <v>43</v>
      </c>
      <c r="M3561" s="2">
        <v>12</v>
      </c>
      <c r="N3561" s="2">
        <v>16010</v>
      </c>
      <c r="O3561" s="2">
        <v>0</v>
      </c>
      <c r="P3561" s="2">
        <v>960.6</v>
      </c>
      <c r="Q3561" s="2">
        <v>960.6</v>
      </c>
      <c r="R3561" s="2">
        <v>1921.2</v>
      </c>
      <c r="S3561" s="2">
        <v>0</v>
      </c>
      <c r="T3561" s="2" t="s">
        <v>44</v>
      </c>
    </row>
    <row r="3562" spans="1:20" x14ac:dyDescent="0.25">
      <c r="A3562" s="2" t="s">
        <v>14</v>
      </c>
      <c r="B3562" s="2" t="s">
        <v>37</v>
      </c>
      <c r="C3562" s="2">
        <v>92019</v>
      </c>
      <c r="D3562" s="11">
        <v>44606</v>
      </c>
      <c r="E3562" s="2" t="s">
        <v>355</v>
      </c>
      <c r="F3562" s="2" t="s">
        <v>356</v>
      </c>
      <c r="G3562" s="2" t="s">
        <v>4254</v>
      </c>
      <c r="H3562" s="2" t="s">
        <v>41</v>
      </c>
      <c r="I3562" s="11">
        <v>43738</v>
      </c>
      <c r="J3562" s="2">
        <v>51897</v>
      </c>
      <c r="K3562" s="2" t="s">
        <v>42</v>
      </c>
      <c r="L3562" s="2" t="s">
        <v>43</v>
      </c>
      <c r="M3562" s="2">
        <v>18</v>
      </c>
      <c r="N3562" s="2">
        <v>28293</v>
      </c>
      <c r="O3562" s="2">
        <v>0</v>
      </c>
      <c r="P3562" s="2">
        <v>2546.37</v>
      </c>
      <c r="Q3562" s="2">
        <v>2546.37</v>
      </c>
      <c r="R3562" s="2">
        <v>5092.74</v>
      </c>
      <c r="S3562" s="2">
        <v>0</v>
      </c>
      <c r="T3562" s="2" t="s">
        <v>44</v>
      </c>
    </row>
    <row r="3563" spans="1:20" x14ac:dyDescent="0.25">
      <c r="A3563" s="2" t="s">
        <v>14</v>
      </c>
      <c r="B3563" s="2" t="s">
        <v>37</v>
      </c>
      <c r="C3563" s="2">
        <v>92019</v>
      </c>
      <c r="D3563" s="11">
        <v>44606</v>
      </c>
      <c r="E3563" s="2" t="s">
        <v>355</v>
      </c>
      <c r="F3563" s="2" t="s">
        <v>356</v>
      </c>
      <c r="G3563" s="2" t="s">
        <v>4254</v>
      </c>
      <c r="H3563" s="2" t="s">
        <v>41</v>
      </c>
      <c r="I3563" s="11">
        <v>43738</v>
      </c>
      <c r="J3563" s="2">
        <v>51897</v>
      </c>
      <c r="K3563" s="2" t="s">
        <v>42</v>
      </c>
      <c r="L3563" s="2" t="s">
        <v>43</v>
      </c>
      <c r="M3563" s="2">
        <v>0</v>
      </c>
      <c r="N3563" s="2">
        <v>580</v>
      </c>
      <c r="O3563" s="2">
        <v>0</v>
      </c>
      <c r="P3563" s="2">
        <v>0</v>
      </c>
      <c r="Q3563" s="2">
        <v>0</v>
      </c>
      <c r="R3563" s="2">
        <v>0</v>
      </c>
      <c r="S3563" s="2">
        <v>0</v>
      </c>
      <c r="T3563" s="2" t="s">
        <v>44</v>
      </c>
    </row>
    <row r="3564" spans="1:20" x14ac:dyDescent="0.25">
      <c r="A3564" s="2" t="s">
        <v>14</v>
      </c>
      <c r="B3564" s="2" t="s">
        <v>37</v>
      </c>
      <c r="C3564" s="2">
        <v>92019</v>
      </c>
      <c r="D3564" s="11">
        <v>44606</v>
      </c>
      <c r="E3564" s="2" t="s">
        <v>1258</v>
      </c>
      <c r="F3564" s="2" t="s">
        <v>1259</v>
      </c>
      <c r="G3564" s="2" t="s">
        <v>4255</v>
      </c>
      <c r="H3564" s="2" t="s">
        <v>41</v>
      </c>
      <c r="I3564" s="11">
        <v>43733</v>
      </c>
      <c r="J3564" s="2">
        <v>3600</v>
      </c>
      <c r="K3564" s="2" t="s">
        <v>42</v>
      </c>
      <c r="L3564" s="2" t="s">
        <v>43</v>
      </c>
      <c r="M3564" s="2">
        <v>18</v>
      </c>
      <c r="N3564" s="2">
        <v>64</v>
      </c>
      <c r="O3564" s="2">
        <v>0</v>
      </c>
      <c r="P3564" s="2">
        <v>5.76</v>
      </c>
      <c r="Q3564" s="2">
        <v>5.76</v>
      </c>
      <c r="R3564" s="2">
        <v>11.52</v>
      </c>
      <c r="S3564" s="2">
        <v>0</v>
      </c>
      <c r="T3564" s="2" t="s">
        <v>44</v>
      </c>
    </row>
    <row r="3565" spans="1:20" x14ac:dyDescent="0.25">
      <c r="A3565" s="2" t="s">
        <v>14</v>
      </c>
      <c r="B3565" s="2" t="s">
        <v>37</v>
      </c>
      <c r="C3565" s="2">
        <v>92019</v>
      </c>
      <c r="D3565" s="11">
        <v>44606</v>
      </c>
      <c r="E3565" s="2" t="s">
        <v>1258</v>
      </c>
      <c r="F3565" s="2" t="s">
        <v>1259</v>
      </c>
      <c r="G3565" s="2" t="s">
        <v>4255</v>
      </c>
      <c r="H3565" s="2" t="s">
        <v>41</v>
      </c>
      <c r="I3565" s="11">
        <v>43733</v>
      </c>
      <c r="J3565" s="2">
        <v>3600</v>
      </c>
      <c r="K3565" s="2" t="s">
        <v>42</v>
      </c>
      <c r="L3565" s="2" t="s">
        <v>43</v>
      </c>
      <c r="M3565" s="2">
        <v>28</v>
      </c>
      <c r="N3565" s="2">
        <v>2753</v>
      </c>
      <c r="O3565" s="2">
        <v>0</v>
      </c>
      <c r="P3565" s="2">
        <v>385.42</v>
      </c>
      <c r="Q3565" s="2">
        <v>385.42</v>
      </c>
      <c r="R3565" s="2">
        <v>770.84</v>
      </c>
      <c r="S3565" s="2">
        <v>0</v>
      </c>
      <c r="T3565" s="2" t="s">
        <v>44</v>
      </c>
    </row>
    <row r="3566" spans="1:20" x14ac:dyDescent="0.25">
      <c r="A3566" s="2" t="s">
        <v>14</v>
      </c>
      <c r="B3566" s="2" t="s">
        <v>37</v>
      </c>
      <c r="C3566" s="2">
        <v>92019</v>
      </c>
      <c r="D3566" s="11">
        <v>44606</v>
      </c>
      <c r="E3566" s="2" t="s">
        <v>1258</v>
      </c>
      <c r="F3566" s="2" t="s">
        <v>1259</v>
      </c>
      <c r="G3566" s="2" t="s">
        <v>4256</v>
      </c>
      <c r="H3566" s="2" t="s">
        <v>41</v>
      </c>
      <c r="I3566" s="11">
        <v>43732</v>
      </c>
      <c r="J3566" s="2">
        <v>360108</v>
      </c>
      <c r="K3566" s="2" t="s">
        <v>42</v>
      </c>
      <c r="L3566" s="2" t="s">
        <v>43</v>
      </c>
      <c r="M3566" s="2">
        <v>28</v>
      </c>
      <c r="N3566" s="2">
        <v>281334</v>
      </c>
      <c r="O3566" s="2">
        <v>0</v>
      </c>
      <c r="P3566" s="2">
        <v>39386.76</v>
      </c>
      <c r="Q3566" s="2">
        <v>39386.76</v>
      </c>
      <c r="R3566" s="2">
        <v>78773.52</v>
      </c>
      <c r="S3566" s="2">
        <v>0</v>
      </c>
      <c r="T3566" s="2" t="s">
        <v>44</v>
      </c>
    </row>
    <row r="3567" spans="1:20" x14ac:dyDescent="0.25">
      <c r="A3567" s="2" t="s">
        <v>14</v>
      </c>
      <c r="B3567" s="2" t="s">
        <v>37</v>
      </c>
      <c r="C3567" s="2">
        <v>92019</v>
      </c>
      <c r="D3567" s="11">
        <v>44606</v>
      </c>
      <c r="E3567" s="2" t="s">
        <v>1258</v>
      </c>
      <c r="F3567" s="2" t="s">
        <v>1259</v>
      </c>
      <c r="G3567" s="2" t="s">
        <v>4257</v>
      </c>
      <c r="H3567" s="2" t="s">
        <v>41</v>
      </c>
      <c r="I3567" s="11">
        <v>43736</v>
      </c>
      <c r="J3567" s="2">
        <v>1069689</v>
      </c>
      <c r="K3567" s="2" t="s">
        <v>42</v>
      </c>
      <c r="L3567" s="2" t="s">
        <v>43</v>
      </c>
      <c r="M3567" s="2">
        <v>28</v>
      </c>
      <c r="N3567" s="2">
        <v>737716</v>
      </c>
      <c r="O3567" s="2">
        <v>0</v>
      </c>
      <c r="P3567" s="2">
        <v>103280.24</v>
      </c>
      <c r="Q3567" s="2">
        <v>103280.24</v>
      </c>
      <c r="R3567" s="2">
        <v>206560.48</v>
      </c>
      <c r="S3567" s="2">
        <v>125412</v>
      </c>
      <c r="T3567" s="2" t="s">
        <v>44</v>
      </c>
    </row>
    <row r="3568" spans="1:20" x14ac:dyDescent="0.25">
      <c r="A3568" s="2" t="s">
        <v>14</v>
      </c>
      <c r="B3568" s="2" t="s">
        <v>37</v>
      </c>
      <c r="C3568" s="2">
        <v>92019</v>
      </c>
      <c r="D3568" s="11">
        <v>44606</v>
      </c>
      <c r="E3568" s="2" t="s">
        <v>1260</v>
      </c>
      <c r="F3568" s="2" t="s">
        <v>1261</v>
      </c>
      <c r="G3568" s="2" t="s">
        <v>4258</v>
      </c>
      <c r="H3568" s="2" t="s">
        <v>41</v>
      </c>
      <c r="I3568" s="11">
        <v>43718</v>
      </c>
      <c r="J3568" s="2">
        <v>7670</v>
      </c>
      <c r="K3568" s="2" t="s">
        <v>42</v>
      </c>
      <c r="L3568" s="2" t="s">
        <v>43</v>
      </c>
      <c r="M3568" s="2">
        <v>18</v>
      </c>
      <c r="N3568" s="2">
        <v>6500</v>
      </c>
      <c r="O3568" s="2">
        <v>0</v>
      </c>
      <c r="P3568" s="2">
        <v>585</v>
      </c>
      <c r="Q3568" s="2">
        <v>585</v>
      </c>
      <c r="R3568" s="2">
        <v>1170</v>
      </c>
      <c r="S3568" s="2">
        <v>0</v>
      </c>
      <c r="T3568" s="2" t="s">
        <v>44</v>
      </c>
    </row>
    <row r="3569" spans="1:20" x14ac:dyDescent="0.25">
      <c r="A3569" s="2" t="s">
        <v>18</v>
      </c>
      <c r="B3569" s="2" t="s">
        <v>37</v>
      </c>
      <c r="C3569" s="2">
        <v>92019</v>
      </c>
      <c r="D3569" s="11">
        <v>44606</v>
      </c>
      <c r="E3569" s="2" t="s">
        <v>1578</v>
      </c>
      <c r="F3569" s="2" t="s">
        <v>1579</v>
      </c>
      <c r="G3569" s="2" t="s">
        <v>4259</v>
      </c>
      <c r="H3569" s="2" t="s">
        <v>41</v>
      </c>
      <c r="I3569" s="11">
        <v>43651</v>
      </c>
      <c r="J3569" s="2">
        <v>7080</v>
      </c>
      <c r="K3569" s="2" t="s">
        <v>42</v>
      </c>
      <c r="L3569" s="2" t="s">
        <v>43</v>
      </c>
      <c r="M3569" s="2">
        <v>18</v>
      </c>
      <c r="N3569" s="2">
        <v>6000</v>
      </c>
      <c r="O3569" s="2">
        <v>1080</v>
      </c>
      <c r="P3569" s="2">
        <v>0</v>
      </c>
      <c r="Q3569" s="2">
        <v>0</v>
      </c>
      <c r="R3569" s="2">
        <v>1080</v>
      </c>
      <c r="S3569" s="2">
        <v>0</v>
      </c>
      <c r="T3569" s="2" t="s">
        <v>44</v>
      </c>
    </row>
    <row r="3570" spans="1:20" x14ac:dyDescent="0.25">
      <c r="A3570" s="2" t="s">
        <v>18</v>
      </c>
      <c r="B3570" s="2" t="s">
        <v>37</v>
      </c>
      <c r="C3570" s="2">
        <v>92019</v>
      </c>
      <c r="D3570" s="11">
        <v>44606</v>
      </c>
      <c r="E3570" s="2" t="s">
        <v>1578</v>
      </c>
      <c r="F3570" s="2" t="s">
        <v>1579</v>
      </c>
      <c r="G3570" s="2" t="s">
        <v>4260</v>
      </c>
      <c r="H3570" s="2" t="s">
        <v>41</v>
      </c>
      <c r="I3570" s="11">
        <v>43651</v>
      </c>
      <c r="J3570" s="2">
        <v>4318.8</v>
      </c>
      <c r="K3570" s="2" t="s">
        <v>42</v>
      </c>
      <c r="L3570" s="2" t="s">
        <v>43</v>
      </c>
      <c r="M3570" s="2">
        <v>18</v>
      </c>
      <c r="N3570" s="2">
        <v>3660</v>
      </c>
      <c r="O3570" s="2">
        <v>658.8</v>
      </c>
      <c r="P3570" s="2">
        <v>0</v>
      </c>
      <c r="Q3570" s="2">
        <v>0</v>
      </c>
      <c r="R3570" s="2">
        <v>658.8</v>
      </c>
      <c r="S3570" s="2">
        <v>0</v>
      </c>
      <c r="T3570" s="2" t="s">
        <v>44</v>
      </c>
    </row>
    <row r="3571" spans="1:20" x14ac:dyDescent="0.25">
      <c r="A3571" s="2" t="s">
        <v>13</v>
      </c>
      <c r="B3571" s="2" t="s">
        <v>37</v>
      </c>
      <c r="C3571" s="2">
        <v>92019</v>
      </c>
      <c r="D3571" s="11">
        <v>44606</v>
      </c>
      <c r="E3571" s="2" t="s">
        <v>1578</v>
      </c>
      <c r="F3571" s="2" t="s">
        <v>1579</v>
      </c>
      <c r="G3571" s="2" t="s">
        <v>4261</v>
      </c>
      <c r="H3571" s="2" t="s">
        <v>41</v>
      </c>
      <c r="I3571" s="11">
        <v>43693</v>
      </c>
      <c r="J3571" s="2">
        <v>2902.8</v>
      </c>
      <c r="K3571" s="2" t="s">
        <v>42</v>
      </c>
      <c r="L3571" s="2" t="s">
        <v>43</v>
      </c>
      <c r="M3571" s="2">
        <v>18</v>
      </c>
      <c r="N3571" s="2">
        <v>2460</v>
      </c>
      <c r="O3571" s="2">
        <v>442.8</v>
      </c>
      <c r="P3571" s="2">
        <v>0</v>
      </c>
      <c r="Q3571" s="2">
        <v>0</v>
      </c>
      <c r="R3571" s="2">
        <v>442.8</v>
      </c>
      <c r="S3571" s="2">
        <v>0</v>
      </c>
      <c r="T3571" s="2" t="s">
        <v>44</v>
      </c>
    </row>
    <row r="3572" spans="1:20" x14ac:dyDescent="0.25">
      <c r="A3572" s="2" t="s">
        <v>14</v>
      </c>
      <c r="B3572" s="2" t="s">
        <v>37</v>
      </c>
      <c r="C3572" s="2">
        <v>92019</v>
      </c>
      <c r="D3572" s="11">
        <v>44606</v>
      </c>
      <c r="E3572" s="2" t="s">
        <v>1578</v>
      </c>
      <c r="F3572" s="2" t="s">
        <v>1579</v>
      </c>
      <c r="G3572" s="2" t="s">
        <v>4262</v>
      </c>
      <c r="H3572" s="2" t="s">
        <v>41</v>
      </c>
      <c r="I3572" s="11">
        <v>43714</v>
      </c>
      <c r="J3572" s="2">
        <v>2902.8</v>
      </c>
      <c r="K3572" s="2" t="s">
        <v>42</v>
      </c>
      <c r="L3572" s="2" t="s">
        <v>43</v>
      </c>
      <c r="M3572" s="2">
        <v>18</v>
      </c>
      <c r="N3572" s="2">
        <v>2460</v>
      </c>
      <c r="O3572" s="2">
        <v>442.8</v>
      </c>
      <c r="P3572" s="2">
        <v>0</v>
      </c>
      <c r="Q3572" s="2">
        <v>0</v>
      </c>
      <c r="R3572" s="2">
        <v>442.8</v>
      </c>
      <c r="S3572" s="2">
        <v>0</v>
      </c>
      <c r="T3572" s="2" t="s">
        <v>44</v>
      </c>
    </row>
    <row r="3573" spans="1:20" x14ac:dyDescent="0.25">
      <c r="A3573" s="2" t="s">
        <v>14</v>
      </c>
      <c r="B3573" s="2" t="s">
        <v>37</v>
      </c>
      <c r="C3573" s="2">
        <v>92019</v>
      </c>
      <c r="D3573" s="11">
        <v>44606</v>
      </c>
      <c r="E3573" s="2" t="s">
        <v>1578</v>
      </c>
      <c r="F3573" s="2" t="s">
        <v>1579</v>
      </c>
      <c r="G3573" s="2" t="s">
        <v>4263</v>
      </c>
      <c r="H3573" s="2" t="s">
        <v>41</v>
      </c>
      <c r="I3573" s="11">
        <v>43726</v>
      </c>
      <c r="J3573" s="2">
        <v>2902.8</v>
      </c>
      <c r="K3573" s="2" t="s">
        <v>42</v>
      </c>
      <c r="L3573" s="2" t="s">
        <v>43</v>
      </c>
      <c r="M3573" s="2">
        <v>18</v>
      </c>
      <c r="N3573" s="2">
        <v>2460</v>
      </c>
      <c r="O3573" s="2">
        <v>442.8</v>
      </c>
      <c r="P3573" s="2">
        <v>0</v>
      </c>
      <c r="Q3573" s="2">
        <v>0</v>
      </c>
      <c r="R3573" s="2">
        <v>442.8</v>
      </c>
      <c r="S3573" s="2">
        <v>0</v>
      </c>
      <c r="T3573" s="2" t="s">
        <v>44</v>
      </c>
    </row>
    <row r="3574" spans="1:20" x14ac:dyDescent="0.25">
      <c r="A3574" s="2" t="s">
        <v>14</v>
      </c>
      <c r="B3574" s="2" t="s">
        <v>37</v>
      </c>
      <c r="C3574" s="2">
        <v>92019</v>
      </c>
      <c r="D3574" s="11">
        <v>44606</v>
      </c>
      <c r="E3574" s="2" t="s">
        <v>384</v>
      </c>
      <c r="F3574" s="2" t="s">
        <v>385</v>
      </c>
      <c r="G3574" s="2" t="s">
        <v>4264</v>
      </c>
      <c r="H3574" s="2" t="s">
        <v>41</v>
      </c>
      <c r="I3574" s="11">
        <v>43712</v>
      </c>
      <c r="J3574" s="2">
        <v>661</v>
      </c>
      <c r="K3574" s="2" t="s">
        <v>42</v>
      </c>
      <c r="L3574" s="2" t="s">
        <v>43</v>
      </c>
      <c r="M3574" s="2">
        <v>18</v>
      </c>
      <c r="N3574" s="2">
        <v>560.5</v>
      </c>
      <c r="O3574" s="2">
        <v>0</v>
      </c>
      <c r="P3574" s="2">
        <v>50.45</v>
      </c>
      <c r="Q3574" s="2">
        <v>50.45</v>
      </c>
      <c r="R3574" s="2">
        <v>100.9</v>
      </c>
      <c r="S3574" s="2">
        <v>0</v>
      </c>
      <c r="T3574" s="2" t="s">
        <v>44</v>
      </c>
    </row>
    <row r="3575" spans="1:20" x14ac:dyDescent="0.25">
      <c r="A3575" s="2" t="s">
        <v>14</v>
      </c>
      <c r="B3575" s="2" t="s">
        <v>37</v>
      </c>
      <c r="C3575" s="2">
        <v>92019</v>
      </c>
      <c r="D3575" s="11">
        <v>44606</v>
      </c>
      <c r="E3575" s="2" t="s">
        <v>384</v>
      </c>
      <c r="F3575" s="2" t="s">
        <v>385</v>
      </c>
      <c r="G3575" s="2" t="s">
        <v>4265</v>
      </c>
      <c r="H3575" s="2" t="s">
        <v>41</v>
      </c>
      <c r="I3575" s="11">
        <v>43712</v>
      </c>
      <c r="J3575" s="2">
        <v>928</v>
      </c>
      <c r="K3575" s="2" t="s">
        <v>42</v>
      </c>
      <c r="L3575" s="2" t="s">
        <v>43</v>
      </c>
      <c r="M3575" s="2">
        <v>18</v>
      </c>
      <c r="N3575" s="2">
        <v>786.5</v>
      </c>
      <c r="O3575" s="2">
        <v>0</v>
      </c>
      <c r="P3575" s="2">
        <v>70.790000000000006</v>
      </c>
      <c r="Q3575" s="2">
        <v>70.790000000000006</v>
      </c>
      <c r="R3575" s="2">
        <v>141.58000000000001</v>
      </c>
      <c r="S3575" s="2">
        <v>0</v>
      </c>
      <c r="T3575" s="2" t="s">
        <v>44</v>
      </c>
    </row>
    <row r="3576" spans="1:20" x14ac:dyDescent="0.25">
      <c r="A3576" s="2" t="s">
        <v>14</v>
      </c>
      <c r="B3576" s="2" t="s">
        <v>37</v>
      </c>
      <c r="C3576" s="2">
        <v>92019</v>
      </c>
      <c r="D3576" s="11">
        <v>44606</v>
      </c>
      <c r="E3576" s="2" t="s">
        <v>384</v>
      </c>
      <c r="F3576" s="2" t="s">
        <v>385</v>
      </c>
      <c r="G3576" s="2" t="s">
        <v>4266</v>
      </c>
      <c r="H3576" s="2" t="s">
        <v>41</v>
      </c>
      <c r="I3576" s="11">
        <v>43721</v>
      </c>
      <c r="J3576" s="2">
        <v>4154</v>
      </c>
      <c r="K3576" s="2" t="s">
        <v>42</v>
      </c>
      <c r="L3576" s="2" t="s">
        <v>43</v>
      </c>
      <c r="M3576" s="2">
        <v>18</v>
      </c>
      <c r="N3576" s="2">
        <v>3520</v>
      </c>
      <c r="O3576" s="2">
        <v>0</v>
      </c>
      <c r="P3576" s="2">
        <v>316.8</v>
      </c>
      <c r="Q3576" s="2">
        <v>316.8</v>
      </c>
      <c r="R3576" s="2">
        <v>633.6</v>
      </c>
      <c r="S3576" s="2">
        <v>0</v>
      </c>
      <c r="T3576" s="2" t="s">
        <v>44</v>
      </c>
    </row>
    <row r="3577" spans="1:20" x14ac:dyDescent="0.25">
      <c r="A3577" s="2" t="s">
        <v>14</v>
      </c>
      <c r="B3577" s="2" t="s">
        <v>37</v>
      </c>
      <c r="C3577" s="2">
        <v>92019</v>
      </c>
      <c r="D3577" s="11">
        <v>44606</v>
      </c>
      <c r="E3577" s="2" t="s">
        <v>4267</v>
      </c>
      <c r="F3577" s="2" t="s">
        <v>4268</v>
      </c>
      <c r="G3577" s="2" t="s">
        <v>4269</v>
      </c>
      <c r="H3577" s="2" t="s">
        <v>41</v>
      </c>
      <c r="I3577" s="11">
        <v>43732</v>
      </c>
      <c r="J3577" s="2">
        <v>3068</v>
      </c>
      <c r="K3577" s="2" t="s">
        <v>42</v>
      </c>
      <c r="L3577" s="2" t="s">
        <v>43</v>
      </c>
      <c r="M3577" s="2">
        <v>18</v>
      </c>
      <c r="N3577" s="2">
        <v>2600</v>
      </c>
      <c r="O3577" s="2">
        <v>0</v>
      </c>
      <c r="P3577" s="2">
        <v>234</v>
      </c>
      <c r="Q3577" s="2">
        <v>234</v>
      </c>
      <c r="R3577" s="2">
        <v>468</v>
      </c>
      <c r="S3577" s="2">
        <v>0</v>
      </c>
      <c r="T3577" s="2" t="s">
        <v>44</v>
      </c>
    </row>
    <row r="3578" spans="1:20" x14ac:dyDescent="0.25">
      <c r="A3578" s="2" t="s">
        <v>14</v>
      </c>
      <c r="B3578" s="2" t="s">
        <v>37</v>
      </c>
      <c r="C3578" s="2">
        <v>92019</v>
      </c>
      <c r="D3578" s="11">
        <v>44606</v>
      </c>
      <c r="E3578" s="2" t="s">
        <v>390</v>
      </c>
      <c r="F3578" s="2" t="s">
        <v>391</v>
      </c>
      <c r="G3578" s="2" t="s">
        <v>4270</v>
      </c>
      <c r="H3578" s="2" t="s">
        <v>41</v>
      </c>
      <c r="I3578" s="11">
        <v>43720</v>
      </c>
      <c r="J3578" s="2">
        <v>10797</v>
      </c>
      <c r="K3578" s="2" t="s">
        <v>42</v>
      </c>
      <c r="L3578" s="2" t="s">
        <v>43</v>
      </c>
      <c r="M3578" s="2">
        <v>18</v>
      </c>
      <c r="N3578" s="2">
        <v>9150</v>
      </c>
      <c r="O3578" s="2">
        <v>1647</v>
      </c>
      <c r="P3578" s="2">
        <v>0</v>
      </c>
      <c r="Q3578" s="2">
        <v>0</v>
      </c>
      <c r="R3578" s="2">
        <v>1647</v>
      </c>
      <c r="S3578" s="2">
        <v>0</v>
      </c>
      <c r="T3578" s="2" t="s">
        <v>44</v>
      </c>
    </row>
    <row r="3579" spans="1:20" x14ac:dyDescent="0.25">
      <c r="A3579" s="2" t="s">
        <v>14</v>
      </c>
      <c r="B3579" s="2" t="s">
        <v>37</v>
      </c>
      <c r="C3579" s="2">
        <v>92019</v>
      </c>
      <c r="D3579" s="11">
        <v>44606</v>
      </c>
      <c r="E3579" s="2" t="s">
        <v>393</v>
      </c>
      <c r="F3579" s="2" t="s">
        <v>394</v>
      </c>
      <c r="G3579" s="2" t="s">
        <v>3547</v>
      </c>
      <c r="H3579" s="2" t="s">
        <v>631</v>
      </c>
      <c r="I3579" s="11">
        <v>43715</v>
      </c>
      <c r="J3579" s="2">
        <v>1257420</v>
      </c>
      <c r="K3579" s="2" t="s">
        <v>42</v>
      </c>
      <c r="L3579" s="2" t="s">
        <v>43</v>
      </c>
      <c r="M3579" s="2">
        <v>0.1</v>
      </c>
      <c r="N3579" s="2">
        <v>1256164</v>
      </c>
      <c r="O3579" s="2">
        <v>1256.1600000000001</v>
      </c>
      <c r="P3579" s="2">
        <v>0</v>
      </c>
      <c r="Q3579" s="2">
        <v>0</v>
      </c>
      <c r="R3579" s="2">
        <v>1256.1600000000001</v>
      </c>
      <c r="S3579" s="2">
        <v>0</v>
      </c>
      <c r="T3579" s="2" t="s">
        <v>44</v>
      </c>
    </row>
    <row r="3580" spans="1:20" x14ac:dyDescent="0.25">
      <c r="A3580" s="2" t="s">
        <v>14</v>
      </c>
      <c r="B3580" s="2" t="s">
        <v>37</v>
      </c>
      <c r="C3580" s="2">
        <v>92019</v>
      </c>
      <c r="D3580" s="11">
        <v>44606</v>
      </c>
      <c r="E3580" s="2" t="s">
        <v>393</v>
      </c>
      <c r="F3580" s="2" t="s">
        <v>394</v>
      </c>
      <c r="G3580" s="2" t="s">
        <v>4007</v>
      </c>
      <c r="H3580" s="2" t="s">
        <v>41</v>
      </c>
      <c r="I3580" s="11">
        <v>43720</v>
      </c>
      <c r="J3580" s="2">
        <v>600030</v>
      </c>
      <c r="K3580" s="2" t="s">
        <v>42</v>
      </c>
      <c r="L3580" s="2" t="s">
        <v>43</v>
      </c>
      <c r="M3580" s="2">
        <v>18</v>
      </c>
      <c r="N3580" s="2">
        <v>508500</v>
      </c>
      <c r="O3580" s="2">
        <v>91530</v>
      </c>
      <c r="P3580" s="2">
        <v>0</v>
      </c>
      <c r="Q3580" s="2">
        <v>0</v>
      </c>
      <c r="R3580" s="2">
        <v>91530</v>
      </c>
      <c r="S3580" s="2">
        <v>0</v>
      </c>
      <c r="T3580" s="2" t="s">
        <v>44</v>
      </c>
    </row>
    <row r="3581" spans="1:20" x14ac:dyDescent="0.25">
      <c r="A3581" s="2" t="s">
        <v>14</v>
      </c>
      <c r="B3581" s="2" t="s">
        <v>37</v>
      </c>
      <c r="C3581" s="2">
        <v>92019</v>
      </c>
      <c r="D3581" s="11">
        <v>44606</v>
      </c>
      <c r="E3581" s="2" t="s">
        <v>3340</v>
      </c>
      <c r="F3581" s="2" t="s">
        <v>3341</v>
      </c>
      <c r="G3581" s="2" t="s">
        <v>1691</v>
      </c>
      <c r="H3581" s="2" t="s">
        <v>41</v>
      </c>
      <c r="I3581" s="11">
        <v>43721</v>
      </c>
      <c r="J3581" s="2">
        <v>18325.400000000001</v>
      </c>
      <c r="K3581" s="2" t="s">
        <v>42</v>
      </c>
      <c r="L3581" s="2" t="s">
        <v>43</v>
      </c>
      <c r="M3581" s="2">
        <v>18</v>
      </c>
      <c r="N3581" s="2">
        <v>15530</v>
      </c>
      <c r="O3581" s="2">
        <v>0</v>
      </c>
      <c r="P3581" s="2">
        <v>1397.7</v>
      </c>
      <c r="Q3581" s="2">
        <v>1397.7</v>
      </c>
      <c r="R3581" s="2">
        <v>2795.4</v>
      </c>
      <c r="S3581" s="2">
        <v>0</v>
      </c>
      <c r="T3581" s="2" t="s">
        <v>43</v>
      </c>
    </row>
    <row r="3582" spans="1:20" x14ac:dyDescent="0.25">
      <c r="A3582" s="2" t="s">
        <v>14</v>
      </c>
      <c r="B3582" s="2" t="s">
        <v>37</v>
      </c>
      <c r="C3582" s="2">
        <v>92019</v>
      </c>
      <c r="D3582" s="11">
        <v>44606</v>
      </c>
      <c r="E3582" s="2" t="s">
        <v>3340</v>
      </c>
      <c r="F3582" s="2" t="s">
        <v>3341</v>
      </c>
      <c r="G3582" s="2" t="s">
        <v>4271</v>
      </c>
      <c r="H3582" s="2" t="s">
        <v>41</v>
      </c>
      <c r="I3582" s="11">
        <v>43729</v>
      </c>
      <c r="J3582" s="2">
        <v>1746.4</v>
      </c>
      <c r="K3582" s="2" t="s">
        <v>42</v>
      </c>
      <c r="L3582" s="2" t="s">
        <v>43</v>
      </c>
      <c r="M3582" s="2">
        <v>18</v>
      </c>
      <c r="N3582" s="2">
        <v>1480</v>
      </c>
      <c r="O3582" s="2">
        <v>0</v>
      </c>
      <c r="P3582" s="2">
        <v>133.19999999999999</v>
      </c>
      <c r="Q3582" s="2">
        <v>133.19999999999999</v>
      </c>
      <c r="R3582" s="2">
        <v>266.39999999999998</v>
      </c>
      <c r="S3582" s="2">
        <v>0</v>
      </c>
      <c r="T3582" s="2" t="s">
        <v>43</v>
      </c>
    </row>
    <row r="3583" spans="1:20" x14ac:dyDescent="0.25">
      <c r="A3583" s="2" t="s">
        <v>14</v>
      </c>
      <c r="B3583" s="2" t="s">
        <v>37</v>
      </c>
      <c r="C3583" s="2">
        <v>92019</v>
      </c>
      <c r="D3583" s="11">
        <v>44606</v>
      </c>
      <c r="E3583" s="2" t="s">
        <v>399</v>
      </c>
      <c r="F3583" s="2" t="s">
        <v>400</v>
      </c>
      <c r="G3583" s="2" t="s">
        <v>4272</v>
      </c>
      <c r="H3583" s="2" t="s">
        <v>41</v>
      </c>
      <c r="I3583" s="11">
        <v>43715</v>
      </c>
      <c r="J3583" s="2">
        <v>5835</v>
      </c>
      <c r="K3583" s="2" t="s">
        <v>42</v>
      </c>
      <c r="L3583" s="2" t="s">
        <v>43</v>
      </c>
      <c r="M3583" s="2">
        <v>18</v>
      </c>
      <c r="N3583" s="2">
        <v>4945</v>
      </c>
      <c r="O3583" s="2">
        <v>0</v>
      </c>
      <c r="P3583" s="2">
        <v>445.05</v>
      </c>
      <c r="Q3583" s="2">
        <v>445.05</v>
      </c>
      <c r="R3583" s="2">
        <v>890.1</v>
      </c>
      <c r="S3583" s="2">
        <v>0</v>
      </c>
      <c r="T3583" s="2" t="s">
        <v>44</v>
      </c>
    </row>
    <row r="3584" spans="1:20" x14ac:dyDescent="0.25">
      <c r="A3584" s="2" t="s">
        <v>14</v>
      </c>
      <c r="B3584" s="2" t="s">
        <v>37</v>
      </c>
      <c r="C3584" s="2">
        <v>92019</v>
      </c>
      <c r="D3584" s="11">
        <v>44606</v>
      </c>
      <c r="E3584" s="2" t="s">
        <v>399</v>
      </c>
      <c r="F3584" s="2" t="s">
        <v>400</v>
      </c>
      <c r="G3584" s="2" t="s">
        <v>4273</v>
      </c>
      <c r="H3584" s="2" t="s">
        <v>41</v>
      </c>
      <c r="I3584" s="11">
        <v>43725</v>
      </c>
      <c r="J3584" s="2">
        <v>920.4</v>
      </c>
      <c r="K3584" s="2" t="s">
        <v>42</v>
      </c>
      <c r="L3584" s="2" t="s">
        <v>43</v>
      </c>
      <c r="M3584" s="2">
        <v>18</v>
      </c>
      <c r="N3584" s="2">
        <v>780</v>
      </c>
      <c r="O3584" s="2">
        <v>0</v>
      </c>
      <c r="P3584" s="2">
        <v>70.2</v>
      </c>
      <c r="Q3584" s="2">
        <v>70.2</v>
      </c>
      <c r="R3584" s="2">
        <v>140.4</v>
      </c>
      <c r="S3584" s="2">
        <v>0</v>
      </c>
      <c r="T3584" s="2" t="s">
        <v>44</v>
      </c>
    </row>
    <row r="3585" spans="1:20" x14ac:dyDescent="0.25">
      <c r="A3585" s="2" t="s">
        <v>14</v>
      </c>
      <c r="B3585" s="2" t="s">
        <v>37</v>
      </c>
      <c r="C3585" s="2">
        <v>92019</v>
      </c>
      <c r="D3585" s="11">
        <v>44606</v>
      </c>
      <c r="E3585" s="2" t="s">
        <v>399</v>
      </c>
      <c r="F3585" s="2" t="s">
        <v>400</v>
      </c>
      <c r="G3585" s="2" t="s">
        <v>4274</v>
      </c>
      <c r="H3585" s="2" t="s">
        <v>41</v>
      </c>
      <c r="I3585" s="11">
        <v>43725</v>
      </c>
      <c r="J3585" s="2">
        <v>1457</v>
      </c>
      <c r="K3585" s="2" t="s">
        <v>42</v>
      </c>
      <c r="L3585" s="2" t="s">
        <v>43</v>
      </c>
      <c r="M3585" s="2">
        <v>18</v>
      </c>
      <c r="N3585" s="2">
        <v>1235</v>
      </c>
      <c r="O3585" s="2">
        <v>0</v>
      </c>
      <c r="P3585" s="2">
        <v>111.15</v>
      </c>
      <c r="Q3585" s="2">
        <v>111.15</v>
      </c>
      <c r="R3585" s="2">
        <v>222.3</v>
      </c>
      <c r="S3585" s="2">
        <v>0</v>
      </c>
      <c r="T3585" s="2" t="s">
        <v>44</v>
      </c>
    </row>
    <row r="3586" spans="1:20" x14ac:dyDescent="0.25">
      <c r="A3586" s="2" t="s">
        <v>14</v>
      </c>
      <c r="B3586" s="2" t="s">
        <v>37</v>
      </c>
      <c r="C3586" s="2">
        <v>92019</v>
      </c>
      <c r="D3586" s="11">
        <v>44606</v>
      </c>
      <c r="E3586" s="2" t="s">
        <v>399</v>
      </c>
      <c r="F3586" s="2" t="s">
        <v>400</v>
      </c>
      <c r="G3586" s="2" t="s">
        <v>4275</v>
      </c>
      <c r="H3586" s="2" t="s">
        <v>41</v>
      </c>
      <c r="I3586" s="11">
        <v>43726</v>
      </c>
      <c r="J3586" s="2">
        <v>1475</v>
      </c>
      <c r="K3586" s="2" t="s">
        <v>42</v>
      </c>
      <c r="L3586" s="2" t="s">
        <v>43</v>
      </c>
      <c r="M3586" s="2">
        <v>18</v>
      </c>
      <c r="N3586" s="2">
        <v>1250</v>
      </c>
      <c r="O3586" s="2">
        <v>0</v>
      </c>
      <c r="P3586" s="2">
        <v>112.5</v>
      </c>
      <c r="Q3586" s="2">
        <v>112.5</v>
      </c>
      <c r="R3586" s="2">
        <v>225</v>
      </c>
      <c r="S3586" s="2">
        <v>0</v>
      </c>
      <c r="T3586" s="2" t="s">
        <v>44</v>
      </c>
    </row>
    <row r="3587" spans="1:20" x14ac:dyDescent="0.25">
      <c r="A3587" s="2" t="s">
        <v>14</v>
      </c>
      <c r="B3587" s="2" t="s">
        <v>37</v>
      </c>
      <c r="C3587" s="2">
        <v>92019</v>
      </c>
      <c r="D3587" s="11">
        <v>44606</v>
      </c>
      <c r="E3587" s="2" t="s">
        <v>399</v>
      </c>
      <c r="F3587" s="2" t="s">
        <v>400</v>
      </c>
      <c r="G3587" s="2" t="s">
        <v>4276</v>
      </c>
      <c r="H3587" s="2" t="s">
        <v>41</v>
      </c>
      <c r="I3587" s="11">
        <v>43728</v>
      </c>
      <c r="J3587" s="2">
        <v>460.2</v>
      </c>
      <c r="K3587" s="2" t="s">
        <v>42</v>
      </c>
      <c r="L3587" s="2" t="s">
        <v>43</v>
      </c>
      <c r="M3587" s="2">
        <v>18</v>
      </c>
      <c r="N3587" s="2">
        <v>390</v>
      </c>
      <c r="O3587" s="2">
        <v>0</v>
      </c>
      <c r="P3587" s="2">
        <v>35.1</v>
      </c>
      <c r="Q3587" s="2">
        <v>35.1</v>
      </c>
      <c r="R3587" s="2">
        <v>70.2</v>
      </c>
      <c r="S3587" s="2">
        <v>0</v>
      </c>
      <c r="T3587" s="2" t="s">
        <v>44</v>
      </c>
    </row>
    <row r="3588" spans="1:20" x14ac:dyDescent="0.25">
      <c r="A3588" s="2" t="s">
        <v>14</v>
      </c>
      <c r="B3588" s="2" t="s">
        <v>37</v>
      </c>
      <c r="C3588" s="2">
        <v>92019</v>
      </c>
      <c r="D3588" s="11">
        <v>44606</v>
      </c>
      <c r="E3588" s="2" t="s">
        <v>413</v>
      </c>
      <c r="F3588" s="2" t="s">
        <v>414</v>
      </c>
      <c r="G3588" s="2" t="s">
        <v>4277</v>
      </c>
      <c r="H3588" s="2" t="s">
        <v>41</v>
      </c>
      <c r="I3588" s="11">
        <v>43721</v>
      </c>
      <c r="J3588" s="2">
        <v>2058.63</v>
      </c>
      <c r="K3588" s="2" t="s">
        <v>416</v>
      </c>
      <c r="L3588" s="2" t="s">
        <v>43</v>
      </c>
      <c r="M3588" s="2">
        <v>18</v>
      </c>
      <c r="N3588" s="2">
        <v>1744.6</v>
      </c>
      <c r="O3588" s="2">
        <v>314.02999999999997</v>
      </c>
      <c r="P3588" s="2">
        <v>0</v>
      </c>
      <c r="Q3588" s="2">
        <v>0</v>
      </c>
      <c r="R3588" s="2">
        <v>314.02999999999997</v>
      </c>
      <c r="S3588" s="2">
        <v>0</v>
      </c>
      <c r="T3588" s="2" t="s">
        <v>44</v>
      </c>
    </row>
    <row r="3589" spans="1:20" x14ac:dyDescent="0.25">
      <c r="A3589" s="2" t="s">
        <v>14</v>
      </c>
      <c r="B3589" s="2" t="s">
        <v>37</v>
      </c>
      <c r="C3589" s="2">
        <v>92019</v>
      </c>
      <c r="D3589" s="11">
        <v>44606</v>
      </c>
      <c r="E3589" s="2" t="s">
        <v>413</v>
      </c>
      <c r="F3589" s="2" t="s">
        <v>414</v>
      </c>
      <c r="G3589" s="2" t="s">
        <v>4278</v>
      </c>
      <c r="H3589" s="2" t="s">
        <v>41</v>
      </c>
      <c r="I3589" s="11">
        <v>43728</v>
      </c>
      <c r="J3589" s="2">
        <v>18637.060000000001</v>
      </c>
      <c r="K3589" s="2" t="s">
        <v>416</v>
      </c>
      <c r="L3589" s="2" t="s">
        <v>43</v>
      </c>
      <c r="M3589" s="2">
        <v>18</v>
      </c>
      <c r="N3589" s="2">
        <v>15794.12</v>
      </c>
      <c r="O3589" s="2">
        <v>2842.94</v>
      </c>
      <c r="P3589" s="2">
        <v>0</v>
      </c>
      <c r="Q3589" s="2">
        <v>0</v>
      </c>
      <c r="R3589" s="2">
        <v>2842.94</v>
      </c>
      <c r="S3589" s="2">
        <v>0</v>
      </c>
      <c r="T3589" s="2" t="s">
        <v>44</v>
      </c>
    </row>
    <row r="3590" spans="1:20" x14ac:dyDescent="0.25">
      <c r="A3590" s="2" t="s">
        <v>14</v>
      </c>
      <c r="B3590" s="2" t="s">
        <v>37</v>
      </c>
      <c r="C3590" s="2">
        <v>92019</v>
      </c>
      <c r="D3590" s="11">
        <v>44606</v>
      </c>
      <c r="E3590" s="2" t="s">
        <v>413</v>
      </c>
      <c r="F3590" s="2" t="s">
        <v>414</v>
      </c>
      <c r="G3590" s="2" t="s">
        <v>4279</v>
      </c>
      <c r="H3590" s="2" t="s">
        <v>41</v>
      </c>
      <c r="I3590" s="11">
        <v>43735</v>
      </c>
      <c r="J3590" s="2">
        <v>36351.339999999997</v>
      </c>
      <c r="K3590" s="2" t="s">
        <v>416</v>
      </c>
      <c r="L3590" s="2" t="s">
        <v>43</v>
      </c>
      <c r="M3590" s="2">
        <v>18</v>
      </c>
      <c r="N3590" s="2">
        <v>30806.22</v>
      </c>
      <c r="O3590" s="2">
        <v>5545.12</v>
      </c>
      <c r="P3590" s="2">
        <v>0</v>
      </c>
      <c r="Q3590" s="2">
        <v>0</v>
      </c>
      <c r="R3590" s="2">
        <v>5545.12</v>
      </c>
      <c r="S3590" s="2">
        <v>0</v>
      </c>
      <c r="T3590" s="2" t="s">
        <v>44</v>
      </c>
    </row>
    <row r="3591" spans="1:20" x14ac:dyDescent="0.25">
      <c r="A3591" s="2" t="s">
        <v>14</v>
      </c>
      <c r="B3591" s="2" t="s">
        <v>37</v>
      </c>
      <c r="C3591" s="2">
        <v>92019</v>
      </c>
      <c r="D3591" s="11">
        <v>44606</v>
      </c>
      <c r="E3591" s="2" t="s">
        <v>413</v>
      </c>
      <c r="F3591" s="2" t="s">
        <v>414</v>
      </c>
      <c r="G3591" s="2" t="s">
        <v>4280</v>
      </c>
      <c r="H3591" s="2" t="s">
        <v>41</v>
      </c>
      <c r="I3591" s="11">
        <v>43738</v>
      </c>
      <c r="J3591" s="2">
        <v>27950.09</v>
      </c>
      <c r="K3591" s="2" t="s">
        <v>416</v>
      </c>
      <c r="L3591" s="2" t="s">
        <v>43</v>
      </c>
      <c r="M3591" s="2">
        <v>18</v>
      </c>
      <c r="N3591" s="2">
        <v>23686.52</v>
      </c>
      <c r="O3591" s="2">
        <v>4263.57</v>
      </c>
      <c r="P3591" s="2">
        <v>0</v>
      </c>
      <c r="Q3591" s="2">
        <v>0</v>
      </c>
      <c r="R3591" s="2">
        <v>4263.57</v>
      </c>
      <c r="S3591" s="2">
        <v>0</v>
      </c>
      <c r="T3591" s="2" t="s">
        <v>44</v>
      </c>
    </row>
    <row r="3592" spans="1:20" x14ac:dyDescent="0.25">
      <c r="A3592" s="2" t="s">
        <v>14</v>
      </c>
      <c r="B3592" s="2" t="s">
        <v>37</v>
      </c>
      <c r="C3592" s="2">
        <v>92019</v>
      </c>
      <c r="D3592" s="11">
        <v>44606</v>
      </c>
      <c r="E3592" s="2" t="s">
        <v>1604</v>
      </c>
      <c r="F3592" s="2" t="s">
        <v>1605</v>
      </c>
      <c r="G3592" s="2" t="s">
        <v>4281</v>
      </c>
      <c r="H3592" s="2" t="s">
        <v>41</v>
      </c>
      <c r="I3592" s="11">
        <v>43734</v>
      </c>
      <c r="J3592" s="2">
        <v>23463</v>
      </c>
      <c r="K3592" s="2" t="s">
        <v>42</v>
      </c>
      <c r="L3592" s="2" t="s">
        <v>43</v>
      </c>
      <c r="M3592" s="2">
        <v>0</v>
      </c>
      <c r="N3592" s="2">
        <v>5940</v>
      </c>
      <c r="O3592" s="2">
        <v>0</v>
      </c>
      <c r="P3592" s="2">
        <v>0</v>
      </c>
      <c r="Q3592" s="2">
        <v>0</v>
      </c>
      <c r="R3592" s="2">
        <v>0</v>
      </c>
      <c r="S3592" s="2">
        <v>0</v>
      </c>
      <c r="T3592" s="2" t="s">
        <v>44</v>
      </c>
    </row>
    <row r="3593" spans="1:20" x14ac:dyDescent="0.25">
      <c r="A3593" s="2" t="s">
        <v>14</v>
      </c>
      <c r="B3593" s="2" t="s">
        <v>37</v>
      </c>
      <c r="C3593" s="2">
        <v>92019</v>
      </c>
      <c r="D3593" s="11">
        <v>44606</v>
      </c>
      <c r="E3593" s="2" t="s">
        <v>1604</v>
      </c>
      <c r="F3593" s="2" t="s">
        <v>1605</v>
      </c>
      <c r="G3593" s="2" t="s">
        <v>4281</v>
      </c>
      <c r="H3593" s="2" t="s">
        <v>41</v>
      </c>
      <c r="I3593" s="11">
        <v>43734</v>
      </c>
      <c r="J3593" s="2">
        <v>23463</v>
      </c>
      <c r="K3593" s="2" t="s">
        <v>42</v>
      </c>
      <c r="L3593" s="2" t="s">
        <v>43</v>
      </c>
      <c r="M3593" s="2">
        <v>18</v>
      </c>
      <c r="N3593" s="2">
        <v>14850</v>
      </c>
      <c r="O3593" s="2">
        <v>0</v>
      </c>
      <c r="P3593" s="2">
        <v>1336.5</v>
      </c>
      <c r="Q3593" s="2">
        <v>1336.5</v>
      </c>
      <c r="R3593" s="2">
        <v>2673</v>
      </c>
      <c r="S3593" s="2">
        <v>0</v>
      </c>
      <c r="T3593" s="2" t="s">
        <v>44</v>
      </c>
    </row>
    <row r="3594" spans="1:20" x14ac:dyDescent="0.25">
      <c r="A3594" s="2" t="s">
        <v>14</v>
      </c>
      <c r="B3594" s="2" t="s">
        <v>37</v>
      </c>
      <c r="C3594" s="2">
        <v>92019</v>
      </c>
      <c r="D3594" s="11">
        <v>44606</v>
      </c>
      <c r="E3594" s="2" t="s">
        <v>1604</v>
      </c>
      <c r="F3594" s="2" t="s">
        <v>1605</v>
      </c>
      <c r="G3594" s="2" t="s">
        <v>4282</v>
      </c>
      <c r="H3594" s="2" t="s">
        <v>41</v>
      </c>
      <c r="I3594" s="11">
        <v>43734</v>
      </c>
      <c r="J3594" s="2">
        <v>12980</v>
      </c>
      <c r="K3594" s="2" t="s">
        <v>42</v>
      </c>
      <c r="L3594" s="2" t="s">
        <v>43</v>
      </c>
      <c r="M3594" s="2">
        <v>18</v>
      </c>
      <c r="N3594" s="2">
        <v>11000</v>
      </c>
      <c r="O3594" s="2">
        <v>0</v>
      </c>
      <c r="P3594" s="2">
        <v>990</v>
      </c>
      <c r="Q3594" s="2">
        <v>990</v>
      </c>
      <c r="R3594" s="2">
        <v>1980</v>
      </c>
      <c r="S3594" s="2">
        <v>0</v>
      </c>
      <c r="T3594" s="2" t="s">
        <v>44</v>
      </c>
    </row>
    <row r="3595" spans="1:20" x14ac:dyDescent="0.25">
      <c r="A3595" s="2" t="s">
        <v>14</v>
      </c>
      <c r="B3595" s="2" t="s">
        <v>37</v>
      </c>
      <c r="C3595" s="2">
        <v>92019</v>
      </c>
      <c r="D3595" s="11">
        <v>44606</v>
      </c>
      <c r="E3595" s="2" t="s">
        <v>1604</v>
      </c>
      <c r="F3595" s="2" t="s">
        <v>1605</v>
      </c>
      <c r="G3595" s="2" t="s">
        <v>4283</v>
      </c>
      <c r="H3595" s="2" t="s">
        <v>41</v>
      </c>
      <c r="I3595" s="11">
        <v>43734</v>
      </c>
      <c r="J3595" s="2">
        <v>5928</v>
      </c>
      <c r="K3595" s="2" t="s">
        <v>42</v>
      </c>
      <c r="L3595" s="2" t="s">
        <v>43</v>
      </c>
      <c r="M3595" s="2">
        <v>0</v>
      </c>
      <c r="N3595" s="2">
        <v>1975</v>
      </c>
      <c r="O3595" s="2">
        <v>0</v>
      </c>
      <c r="P3595" s="2">
        <v>0</v>
      </c>
      <c r="Q3595" s="2">
        <v>0</v>
      </c>
      <c r="R3595" s="2">
        <v>0</v>
      </c>
      <c r="S3595" s="2">
        <v>0</v>
      </c>
      <c r="T3595" s="2" t="s">
        <v>44</v>
      </c>
    </row>
    <row r="3596" spans="1:20" x14ac:dyDescent="0.25">
      <c r="A3596" s="2" t="s">
        <v>14</v>
      </c>
      <c r="B3596" s="2" t="s">
        <v>37</v>
      </c>
      <c r="C3596" s="2">
        <v>92019</v>
      </c>
      <c r="D3596" s="11">
        <v>44606</v>
      </c>
      <c r="E3596" s="2" t="s">
        <v>1604</v>
      </c>
      <c r="F3596" s="2" t="s">
        <v>1605</v>
      </c>
      <c r="G3596" s="2" t="s">
        <v>4283</v>
      </c>
      <c r="H3596" s="2" t="s">
        <v>41</v>
      </c>
      <c r="I3596" s="11">
        <v>43734</v>
      </c>
      <c r="J3596" s="2">
        <v>5928</v>
      </c>
      <c r="K3596" s="2" t="s">
        <v>42</v>
      </c>
      <c r="L3596" s="2" t="s">
        <v>43</v>
      </c>
      <c r="M3596" s="2">
        <v>18</v>
      </c>
      <c r="N3596" s="2">
        <v>3350</v>
      </c>
      <c r="O3596" s="2">
        <v>0</v>
      </c>
      <c r="P3596" s="2">
        <v>301.5</v>
      </c>
      <c r="Q3596" s="2">
        <v>301.5</v>
      </c>
      <c r="R3596" s="2">
        <v>603</v>
      </c>
      <c r="S3596" s="2">
        <v>0</v>
      </c>
      <c r="T3596" s="2" t="s">
        <v>44</v>
      </c>
    </row>
    <row r="3597" spans="1:20" x14ac:dyDescent="0.25">
      <c r="A3597" s="2" t="s">
        <v>14</v>
      </c>
      <c r="B3597" s="2" t="s">
        <v>37</v>
      </c>
      <c r="C3597" s="2">
        <v>92019</v>
      </c>
      <c r="D3597" s="11">
        <v>44606</v>
      </c>
      <c r="E3597" s="2" t="s">
        <v>1604</v>
      </c>
      <c r="F3597" s="2" t="s">
        <v>1605</v>
      </c>
      <c r="G3597" s="2" t="s">
        <v>4284</v>
      </c>
      <c r="H3597" s="2" t="s">
        <v>41</v>
      </c>
      <c r="I3597" s="11">
        <v>43734</v>
      </c>
      <c r="J3597" s="2">
        <v>4938</v>
      </c>
      <c r="K3597" s="2" t="s">
        <v>42</v>
      </c>
      <c r="L3597" s="2" t="s">
        <v>43</v>
      </c>
      <c r="M3597" s="2">
        <v>0</v>
      </c>
      <c r="N3597" s="2">
        <v>1575</v>
      </c>
      <c r="O3597" s="2">
        <v>0</v>
      </c>
      <c r="P3597" s="2">
        <v>0</v>
      </c>
      <c r="Q3597" s="2">
        <v>0</v>
      </c>
      <c r="R3597" s="2">
        <v>0</v>
      </c>
      <c r="S3597" s="2">
        <v>0</v>
      </c>
      <c r="T3597" s="2" t="s">
        <v>44</v>
      </c>
    </row>
    <row r="3598" spans="1:20" x14ac:dyDescent="0.25">
      <c r="A3598" s="2" t="s">
        <v>14</v>
      </c>
      <c r="B3598" s="2" t="s">
        <v>37</v>
      </c>
      <c r="C3598" s="2">
        <v>92019</v>
      </c>
      <c r="D3598" s="11">
        <v>44606</v>
      </c>
      <c r="E3598" s="2" t="s">
        <v>1604</v>
      </c>
      <c r="F3598" s="2" t="s">
        <v>1605</v>
      </c>
      <c r="G3598" s="2" t="s">
        <v>4284</v>
      </c>
      <c r="H3598" s="2" t="s">
        <v>41</v>
      </c>
      <c r="I3598" s="11">
        <v>43734</v>
      </c>
      <c r="J3598" s="2">
        <v>4938</v>
      </c>
      <c r="K3598" s="2" t="s">
        <v>42</v>
      </c>
      <c r="L3598" s="2" t="s">
        <v>43</v>
      </c>
      <c r="M3598" s="2">
        <v>18</v>
      </c>
      <c r="N3598" s="2">
        <v>2850</v>
      </c>
      <c r="O3598" s="2">
        <v>0</v>
      </c>
      <c r="P3598" s="2">
        <v>256.5</v>
      </c>
      <c r="Q3598" s="2">
        <v>256.5</v>
      </c>
      <c r="R3598" s="2">
        <v>513</v>
      </c>
      <c r="S3598" s="2">
        <v>0</v>
      </c>
      <c r="T3598" s="2" t="s">
        <v>44</v>
      </c>
    </row>
    <row r="3599" spans="1:20" x14ac:dyDescent="0.25">
      <c r="A3599" s="2" t="s">
        <v>18</v>
      </c>
      <c r="B3599" s="2" t="s">
        <v>37</v>
      </c>
      <c r="C3599" s="2">
        <v>92019</v>
      </c>
      <c r="D3599" s="11">
        <v>44606</v>
      </c>
      <c r="E3599" s="2" t="s">
        <v>1604</v>
      </c>
      <c r="F3599" s="2" t="s">
        <v>1605</v>
      </c>
      <c r="G3599" s="2" t="s">
        <v>4285</v>
      </c>
      <c r="H3599" s="2" t="s">
        <v>41</v>
      </c>
      <c r="I3599" s="11">
        <v>43661</v>
      </c>
      <c r="J3599" s="2">
        <v>13391</v>
      </c>
      <c r="K3599" s="2" t="s">
        <v>42</v>
      </c>
      <c r="L3599" s="2" t="s">
        <v>43</v>
      </c>
      <c r="M3599" s="2">
        <v>0</v>
      </c>
      <c r="N3599" s="2">
        <v>4718</v>
      </c>
      <c r="O3599" s="2">
        <v>0</v>
      </c>
      <c r="P3599" s="2">
        <v>0</v>
      </c>
      <c r="Q3599" s="2">
        <v>0</v>
      </c>
      <c r="R3599" s="2">
        <v>0</v>
      </c>
      <c r="S3599" s="2">
        <v>0</v>
      </c>
      <c r="T3599" s="2" t="s">
        <v>44</v>
      </c>
    </row>
    <row r="3600" spans="1:20" x14ac:dyDescent="0.25">
      <c r="A3600" s="2" t="s">
        <v>18</v>
      </c>
      <c r="B3600" s="2" t="s">
        <v>37</v>
      </c>
      <c r="C3600" s="2">
        <v>92019</v>
      </c>
      <c r="D3600" s="11">
        <v>44606</v>
      </c>
      <c r="E3600" s="2" t="s">
        <v>1604</v>
      </c>
      <c r="F3600" s="2" t="s">
        <v>1605</v>
      </c>
      <c r="G3600" s="2" t="s">
        <v>4285</v>
      </c>
      <c r="H3600" s="2" t="s">
        <v>41</v>
      </c>
      <c r="I3600" s="11">
        <v>43661</v>
      </c>
      <c r="J3600" s="2">
        <v>13391</v>
      </c>
      <c r="K3600" s="2" t="s">
        <v>42</v>
      </c>
      <c r="L3600" s="2" t="s">
        <v>43</v>
      </c>
      <c r="M3600" s="2">
        <v>18</v>
      </c>
      <c r="N3600" s="2">
        <v>7350</v>
      </c>
      <c r="O3600" s="2">
        <v>0</v>
      </c>
      <c r="P3600" s="2">
        <v>661.5</v>
      </c>
      <c r="Q3600" s="2">
        <v>661.5</v>
      </c>
      <c r="R3600" s="2">
        <v>1323</v>
      </c>
      <c r="S3600" s="2">
        <v>0</v>
      </c>
      <c r="T3600" s="2" t="s">
        <v>44</v>
      </c>
    </row>
    <row r="3601" spans="1:20" x14ac:dyDescent="0.25">
      <c r="A3601" s="2" t="s">
        <v>18</v>
      </c>
      <c r="B3601" s="2" t="s">
        <v>37</v>
      </c>
      <c r="C3601" s="2">
        <v>92019</v>
      </c>
      <c r="D3601" s="11">
        <v>44606</v>
      </c>
      <c r="E3601" s="2" t="s">
        <v>1604</v>
      </c>
      <c r="F3601" s="2" t="s">
        <v>1605</v>
      </c>
      <c r="G3601" s="2" t="s">
        <v>4286</v>
      </c>
      <c r="H3601" s="2" t="s">
        <v>41</v>
      </c>
      <c r="I3601" s="11">
        <v>43661</v>
      </c>
      <c r="J3601" s="2">
        <v>10620</v>
      </c>
      <c r="K3601" s="2" t="s">
        <v>42</v>
      </c>
      <c r="L3601" s="2" t="s">
        <v>43</v>
      </c>
      <c r="M3601" s="2">
        <v>18</v>
      </c>
      <c r="N3601" s="2">
        <v>9000</v>
      </c>
      <c r="O3601" s="2">
        <v>0</v>
      </c>
      <c r="P3601" s="2">
        <v>810</v>
      </c>
      <c r="Q3601" s="2">
        <v>810</v>
      </c>
      <c r="R3601" s="2">
        <v>1620</v>
      </c>
      <c r="S3601" s="2">
        <v>0</v>
      </c>
      <c r="T3601" s="2" t="s">
        <v>44</v>
      </c>
    </row>
    <row r="3602" spans="1:20" x14ac:dyDescent="0.25">
      <c r="A3602" s="2" t="s">
        <v>18</v>
      </c>
      <c r="B3602" s="2" t="s">
        <v>37</v>
      </c>
      <c r="C3602" s="2">
        <v>92019</v>
      </c>
      <c r="D3602" s="11">
        <v>44606</v>
      </c>
      <c r="E3602" s="2" t="s">
        <v>1604</v>
      </c>
      <c r="F3602" s="2" t="s">
        <v>1605</v>
      </c>
      <c r="G3602" s="2" t="s">
        <v>4287</v>
      </c>
      <c r="H3602" s="2" t="s">
        <v>41</v>
      </c>
      <c r="I3602" s="11">
        <v>43661</v>
      </c>
      <c r="J3602" s="2">
        <v>9123</v>
      </c>
      <c r="K3602" s="2" t="s">
        <v>42</v>
      </c>
      <c r="L3602" s="2" t="s">
        <v>43</v>
      </c>
      <c r="M3602" s="2">
        <v>0</v>
      </c>
      <c r="N3602" s="2">
        <v>1394</v>
      </c>
      <c r="O3602" s="2">
        <v>0</v>
      </c>
      <c r="P3602" s="2">
        <v>0</v>
      </c>
      <c r="Q3602" s="2">
        <v>0</v>
      </c>
      <c r="R3602" s="2">
        <v>0</v>
      </c>
      <c r="S3602" s="2">
        <v>0</v>
      </c>
      <c r="T3602" s="2" t="s">
        <v>44</v>
      </c>
    </row>
    <row r="3603" spans="1:20" x14ac:dyDescent="0.25">
      <c r="A3603" s="2" t="s">
        <v>18</v>
      </c>
      <c r="B3603" s="2" t="s">
        <v>37</v>
      </c>
      <c r="C3603" s="2">
        <v>92019</v>
      </c>
      <c r="D3603" s="11">
        <v>44606</v>
      </c>
      <c r="E3603" s="2" t="s">
        <v>1604</v>
      </c>
      <c r="F3603" s="2" t="s">
        <v>1605</v>
      </c>
      <c r="G3603" s="2" t="s">
        <v>4287</v>
      </c>
      <c r="H3603" s="2" t="s">
        <v>41</v>
      </c>
      <c r="I3603" s="11">
        <v>43661</v>
      </c>
      <c r="J3603" s="2">
        <v>9123</v>
      </c>
      <c r="K3603" s="2" t="s">
        <v>42</v>
      </c>
      <c r="L3603" s="2" t="s">
        <v>43</v>
      </c>
      <c r="M3603" s="2">
        <v>18</v>
      </c>
      <c r="N3603" s="2">
        <v>6550</v>
      </c>
      <c r="O3603" s="2">
        <v>0</v>
      </c>
      <c r="P3603" s="2">
        <v>589.5</v>
      </c>
      <c r="Q3603" s="2">
        <v>589.5</v>
      </c>
      <c r="R3603" s="2">
        <v>1179</v>
      </c>
      <c r="S3603" s="2">
        <v>0</v>
      </c>
      <c r="T3603" s="2" t="s">
        <v>44</v>
      </c>
    </row>
    <row r="3604" spans="1:20" x14ac:dyDescent="0.25">
      <c r="A3604" s="2" t="s">
        <v>18</v>
      </c>
      <c r="B3604" s="2" t="s">
        <v>37</v>
      </c>
      <c r="C3604" s="2">
        <v>92019</v>
      </c>
      <c r="D3604" s="11">
        <v>44606</v>
      </c>
      <c r="E3604" s="2" t="s">
        <v>1604</v>
      </c>
      <c r="F3604" s="2" t="s">
        <v>1605</v>
      </c>
      <c r="G3604" s="2" t="s">
        <v>4288</v>
      </c>
      <c r="H3604" s="2" t="s">
        <v>41</v>
      </c>
      <c r="I3604" s="11">
        <v>43661</v>
      </c>
      <c r="J3604" s="2">
        <v>15340</v>
      </c>
      <c r="K3604" s="2" t="s">
        <v>42</v>
      </c>
      <c r="L3604" s="2" t="s">
        <v>43</v>
      </c>
      <c r="M3604" s="2">
        <v>18</v>
      </c>
      <c r="N3604" s="2">
        <v>13000</v>
      </c>
      <c r="O3604" s="2">
        <v>0</v>
      </c>
      <c r="P3604" s="2">
        <v>1170</v>
      </c>
      <c r="Q3604" s="2">
        <v>1170</v>
      </c>
      <c r="R3604" s="2">
        <v>2340</v>
      </c>
      <c r="S3604" s="2">
        <v>0</v>
      </c>
      <c r="T3604" s="2" t="s">
        <v>44</v>
      </c>
    </row>
    <row r="3605" spans="1:20" x14ac:dyDescent="0.25">
      <c r="A3605" s="2" t="s">
        <v>18</v>
      </c>
      <c r="B3605" s="2" t="s">
        <v>37</v>
      </c>
      <c r="C3605" s="2">
        <v>92019</v>
      </c>
      <c r="D3605" s="11">
        <v>44606</v>
      </c>
      <c r="E3605" s="2" t="s">
        <v>1604</v>
      </c>
      <c r="F3605" s="2" t="s">
        <v>1605</v>
      </c>
      <c r="G3605" s="2" t="s">
        <v>4289</v>
      </c>
      <c r="H3605" s="2" t="s">
        <v>41</v>
      </c>
      <c r="I3605" s="11">
        <v>43671</v>
      </c>
      <c r="J3605" s="2">
        <v>5351</v>
      </c>
      <c r="K3605" s="2" t="s">
        <v>42</v>
      </c>
      <c r="L3605" s="2" t="s">
        <v>43</v>
      </c>
      <c r="M3605" s="2">
        <v>0</v>
      </c>
      <c r="N3605" s="2">
        <v>1575</v>
      </c>
      <c r="O3605" s="2">
        <v>0</v>
      </c>
      <c r="P3605" s="2">
        <v>0</v>
      </c>
      <c r="Q3605" s="2">
        <v>0</v>
      </c>
      <c r="R3605" s="2">
        <v>0</v>
      </c>
      <c r="S3605" s="2">
        <v>0</v>
      </c>
      <c r="T3605" s="2" t="s">
        <v>44</v>
      </c>
    </row>
    <row r="3606" spans="1:20" x14ac:dyDescent="0.25">
      <c r="A3606" s="2" t="s">
        <v>18</v>
      </c>
      <c r="B3606" s="2" t="s">
        <v>37</v>
      </c>
      <c r="C3606" s="2">
        <v>92019</v>
      </c>
      <c r="D3606" s="11">
        <v>44606</v>
      </c>
      <c r="E3606" s="2" t="s">
        <v>1604</v>
      </c>
      <c r="F3606" s="2" t="s">
        <v>1605</v>
      </c>
      <c r="G3606" s="2" t="s">
        <v>4289</v>
      </c>
      <c r="H3606" s="2" t="s">
        <v>41</v>
      </c>
      <c r="I3606" s="11">
        <v>43671</v>
      </c>
      <c r="J3606" s="2">
        <v>5351</v>
      </c>
      <c r="K3606" s="2" t="s">
        <v>42</v>
      </c>
      <c r="L3606" s="2" t="s">
        <v>43</v>
      </c>
      <c r="M3606" s="2">
        <v>18</v>
      </c>
      <c r="N3606" s="2">
        <v>3200</v>
      </c>
      <c r="O3606" s="2">
        <v>0</v>
      </c>
      <c r="P3606" s="2">
        <v>288</v>
      </c>
      <c r="Q3606" s="2">
        <v>288</v>
      </c>
      <c r="R3606" s="2">
        <v>576</v>
      </c>
      <c r="S3606" s="2">
        <v>0</v>
      </c>
      <c r="T3606" s="2" t="s">
        <v>44</v>
      </c>
    </row>
    <row r="3607" spans="1:20" x14ac:dyDescent="0.25">
      <c r="A3607" s="2" t="s">
        <v>18</v>
      </c>
      <c r="B3607" s="2" t="s">
        <v>37</v>
      </c>
      <c r="C3607" s="2">
        <v>92019</v>
      </c>
      <c r="D3607" s="11">
        <v>44606</v>
      </c>
      <c r="E3607" s="2" t="s">
        <v>1604</v>
      </c>
      <c r="F3607" s="2" t="s">
        <v>1605</v>
      </c>
      <c r="G3607" s="2" t="s">
        <v>4290</v>
      </c>
      <c r="H3607" s="2" t="s">
        <v>41</v>
      </c>
      <c r="I3607" s="11">
        <v>43671</v>
      </c>
      <c r="J3607" s="2">
        <v>5351</v>
      </c>
      <c r="K3607" s="2" t="s">
        <v>42</v>
      </c>
      <c r="L3607" s="2" t="s">
        <v>43</v>
      </c>
      <c r="M3607" s="2">
        <v>0</v>
      </c>
      <c r="N3607" s="2">
        <v>1575</v>
      </c>
      <c r="O3607" s="2">
        <v>0</v>
      </c>
      <c r="P3607" s="2">
        <v>0</v>
      </c>
      <c r="Q3607" s="2">
        <v>0</v>
      </c>
      <c r="R3607" s="2">
        <v>0</v>
      </c>
      <c r="S3607" s="2">
        <v>0</v>
      </c>
      <c r="T3607" s="2" t="s">
        <v>44</v>
      </c>
    </row>
    <row r="3608" spans="1:20" x14ac:dyDescent="0.25">
      <c r="A3608" s="2" t="s">
        <v>18</v>
      </c>
      <c r="B3608" s="2" t="s">
        <v>37</v>
      </c>
      <c r="C3608" s="2">
        <v>92019</v>
      </c>
      <c r="D3608" s="11">
        <v>44606</v>
      </c>
      <c r="E3608" s="2" t="s">
        <v>1604</v>
      </c>
      <c r="F3608" s="2" t="s">
        <v>1605</v>
      </c>
      <c r="G3608" s="2" t="s">
        <v>4290</v>
      </c>
      <c r="H3608" s="2" t="s">
        <v>41</v>
      </c>
      <c r="I3608" s="11">
        <v>43671</v>
      </c>
      <c r="J3608" s="2">
        <v>5351</v>
      </c>
      <c r="K3608" s="2" t="s">
        <v>42</v>
      </c>
      <c r="L3608" s="2" t="s">
        <v>43</v>
      </c>
      <c r="M3608" s="2">
        <v>18</v>
      </c>
      <c r="N3608" s="2">
        <v>3200</v>
      </c>
      <c r="O3608" s="2">
        <v>0</v>
      </c>
      <c r="P3608" s="2">
        <v>288</v>
      </c>
      <c r="Q3608" s="2">
        <v>288</v>
      </c>
      <c r="R3608" s="2">
        <v>576</v>
      </c>
      <c r="S3608" s="2">
        <v>0</v>
      </c>
      <c r="T3608" s="2" t="s">
        <v>44</v>
      </c>
    </row>
    <row r="3609" spans="1:20" x14ac:dyDescent="0.25">
      <c r="A3609" s="2" t="s">
        <v>18</v>
      </c>
      <c r="B3609" s="2" t="s">
        <v>37</v>
      </c>
      <c r="C3609" s="2">
        <v>92019</v>
      </c>
      <c r="D3609" s="11">
        <v>44606</v>
      </c>
      <c r="E3609" s="2" t="s">
        <v>1604</v>
      </c>
      <c r="F3609" s="2" t="s">
        <v>1605</v>
      </c>
      <c r="G3609" s="2" t="s">
        <v>4291</v>
      </c>
      <c r="H3609" s="2" t="s">
        <v>41</v>
      </c>
      <c r="I3609" s="11">
        <v>43671</v>
      </c>
      <c r="J3609" s="2">
        <v>5351</v>
      </c>
      <c r="K3609" s="2" t="s">
        <v>42</v>
      </c>
      <c r="L3609" s="2" t="s">
        <v>43</v>
      </c>
      <c r="M3609" s="2">
        <v>0</v>
      </c>
      <c r="N3609" s="2">
        <v>1575</v>
      </c>
      <c r="O3609" s="2">
        <v>0</v>
      </c>
      <c r="P3609" s="2">
        <v>0</v>
      </c>
      <c r="Q3609" s="2">
        <v>0</v>
      </c>
      <c r="R3609" s="2">
        <v>0</v>
      </c>
      <c r="S3609" s="2">
        <v>0</v>
      </c>
      <c r="T3609" s="2" t="s">
        <v>44</v>
      </c>
    </row>
    <row r="3610" spans="1:20" x14ac:dyDescent="0.25">
      <c r="A3610" s="2" t="s">
        <v>18</v>
      </c>
      <c r="B3610" s="2" t="s">
        <v>37</v>
      </c>
      <c r="C3610" s="2">
        <v>92019</v>
      </c>
      <c r="D3610" s="11">
        <v>44606</v>
      </c>
      <c r="E3610" s="2" t="s">
        <v>1604</v>
      </c>
      <c r="F3610" s="2" t="s">
        <v>1605</v>
      </c>
      <c r="G3610" s="2" t="s">
        <v>4291</v>
      </c>
      <c r="H3610" s="2" t="s">
        <v>41</v>
      </c>
      <c r="I3610" s="11">
        <v>43671</v>
      </c>
      <c r="J3610" s="2">
        <v>5351</v>
      </c>
      <c r="K3610" s="2" t="s">
        <v>42</v>
      </c>
      <c r="L3610" s="2" t="s">
        <v>43</v>
      </c>
      <c r="M3610" s="2">
        <v>18</v>
      </c>
      <c r="N3610" s="2">
        <v>3200</v>
      </c>
      <c r="O3610" s="2">
        <v>0</v>
      </c>
      <c r="P3610" s="2">
        <v>288</v>
      </c>
      <c r="Q3610" s="2">
        <v>288</v>
      </c>
      <c r="R3610" s="2">
        <v>576</v>
      </c>
      <c r="S3610" s="2">
        <v>0</v>
      </c>
      <c r="T3610" s="2" t="s">
        <v>44</v>
      </c>
    </row>
    <row r="3611" spans="1:20" x14ac:dyDescent="0.25">
      <c r="A3611" s="2" t="s">
        <v>18</v>
      </c>
      <c r="B3611" s="2" t="s">
        <v>37</v>
      </c>
      <c r="C3611" s="2">
        <v>92019</v>
      </c>
      <c r="D3611" s="11">
        <v>44606</v>
      </c>
      <c r="E3611" s="2" t="s">
        <v>1604</v>
      </c>
      <c r="F3611" s="2" t="s">
        <v>1605</v>
      </c>
      <c r="G3611" s="2" t="s">
        <v>4292</v>
      </c>
      <c r="H3611" s="2" t="s">
        <v>41</v>
      </c>
      <c r="I3611" s="11">
        <v>43671</v>
      </c>
      <c r="J3611" s="2">
        <v>5351</v>
      </c>
      <c r="K3611" s="2" t="s">
        <v>42</v>
      </c>
      <c r="L3611" s="2" t="s">
        <v>43</v>
      </c>
      <c r="M3611" s="2">
        <v>0</v>
      </c>
      <c r="N3611" s="2">
        <v>1575</v>
      </c>
      <c r="O3611" s="2">
        <v>0</v>
      </c>
      <c r="P3611" s="2">
        <v>0</v>
      </c>
      <c r="Q3611" s="2">
        <v>0</v>
      </c>
      <c r="R3611" s="2">
        <v>0</v>
      </c>
      <c r="S3611" s="2">
        <v>0</v>
      </c>
      <c r="T3611" s="2" t="s">
        <v>44</v>
      </c>
    </row>
    <row r="3612" spans="1:20" x14ac:dyDescent="0.25">
      <c r="A3612" s="2" t="s">
        <v>18</v>
      </c>
      <c r="B3612" s="2" t="s">
        <v>37</v>
      </c>
      <c r="C3612" s="2">
        <v>92019</v>
      </c>
      <c r="D3612" s="11">
        <v>44606</v>
      </c>
      <c r="E3612" s="2" t="s">
        <v>1604</v>
      </c>
      <c r="F3612" s="2" t="s">
        <v>1605</v>
      </c>
      <c r="G3612" s="2" t="s">
        <v>4292</v>
      </c>
      <c r="H3612" s="2" t="s">
        <v>41</v>
      </c>
      <c r="I3612" s="11">
        <v>43671</v>
      </c>
      <c r="J3612" s="2">
        <v>5351</v>
      </c>
      <c r="K3612" s="2" t="s">
        <v>42</v>
      </c>
      <c r="L3612" s="2" t="s">
        <v>43</v>
      </c>
      <c r="M3612" s="2">
        <v>18</v>
      </c>
      <c r="N3612" s="2">
        <v>3200</v>
      </c>
      <c r="O3612" s="2">
        <v>0</v>
      </c>
      <c r="P3612" s="2">
        <v>288</v>
      </c>
      <c r="Q3612" s="2">
        <v>288</v>
      </c>
      <c r="R3612" s="2">
        <v>576</v>
      </c>
      <c r="S3612" s="2">
        <v>0</v>
      </c>
      <c r="T3612" s="2" t="s">
        <v>44</v>
      </c>
    </row>
    <row r="3613" spans="1:20" x14ac:dyDescent="0.25">
      <c r="A3613" s="2" t="s">
        <v>18</v>
      </c>
      <c r="B3613" s="2" t="s">
        <v>37</v>
      </c>
      <c r="C3613" s="2">
        <v>92019</v>
      </c>
      <c r="D3613" s="11">
        <v>44606</v>
      </c>
      <c r="E3613" s="2" t="s">
        <v>1604</v>
      </c>
      <c r="F3613" s="2" t="s">
        <v>1605</v>
      </c>
      <c r="G3613" s="2" t="s">
        <v>4293</v>
      </c>
      <c r="H3613" s="2" t="s">
        <v>41</v>
      </c>
      <c r="I3613" s="11">
        <v>43671</v>
      </c>
      <c r="J3613" s="2">
        <v>5351</v>
      </c>
      <c r="K3613" s="2" t="s">
        <v>42</v>
      </c>
      <c r="L3613" s="2" t="s">
        <v>43</v>
      </c>
      <c r="M3613" s="2">
        <v>0</v>
      </c>
      <c r="N3613" s="2">
        <v>1575</v>
      </c>
      <c r="O3613" s="2">
        <v>0</v>
      </c>
      <c r="P3613" s="2">
        <v>0</v>
      </c>
      <c r="Q3613" s="2">
        <v>0</v>
      </c>
      <c r="R3613" s="2">
        <v>0</v>
      </c>
      <c r="S3613" s="2">
        <v>0</v>
      </c>
      <c r="T3613" s="2" t="s">
        <v>44</v>
      </c>
    </row>
    <row r="3614" spans="1:20" x14ac:dyDescent="0.25">
      <c r="A3614" s="2" t="s">
        <v>18</v>
      </c>
      <c r="B3614" s="2" t="s">
        <v>37</v>
      </c>
      <c r="C3614" s="2">
        <v>92019</v>
      </c>
      <c r="D3614" s="11">
        <v>44606</v>
      </c>
      <c r="E3614" s="2" t="s">
        <v>1604</v>
      </c>
      <c r="F3614" s="2" t="s">
        <v>1605</v>
      </c>
      <c r="G3614" s="2" t="s">
        <v>4293</v>
      </c>
      <c r="H3614" s="2" t="s">
        <v>41</v>
      </c>
      <c r="I3614" s="11">
        <v>43671</v>
      </c>
      <c r="J3614" s="2">
        <v>5351</v>
      </c>
      <c r="K3614" s="2" t="s">
        <v>42</v>
      </c>
      <c r="L3614" s="2" t="s">
        <v>43</v>
      </c>
      <c r="M3614" s="2">
        <v>18</v>
      </c>
      <c r="N3614" s="2">
        <v>3200</v>
      </c>
      <c r="O3614" s="2">
        <v>0</v>
      </c>
      <c r="P3614" s="2">
        <v>288</v>
      </c>
      <c r="Q3614" s="2">
        <v>288</v>
      </c>
      <c r="R3614" s="2">
        <v>576</v>
      </c>
      <c r="S3614" s="2">
        <v>0</v>
      </c>
      <c r="T3614" s="2" t="s">
        <v>44</v>
      </c>
    </row>
    <row r="3615" spans="1:20" x14ac:dyDescent="0.25">
      <c r="A3615" s="2" t="s">
        <v>18</v>
      </c>
      <c r="B3615" s="2" t="s">
        <v>37</v>
      </c>
      <c r="C3615" s="2">
        <v>92019</v>
      </c>
      <c r="D3615" s="11">
        <v>44606</v>
      </c>
      <c r="E3615" s="2" t="s">
        <v>1604</v>
      </c>
      <c r="F3615" s="2" t="s">
        <v>1605</v>
      </c>
      <c r="G3615" s="2" t="s">
        <v>4294</v>
      </c>
      <c r="H3615" s="2" t="s">
        <v>41</v>
      </c>
      <c r="I3615" s="11">
        <v>43671</v>
      </c>
      <c r="J3615" s="2">
        <v>9123</v>
      </c>
      <c r="K3615" s="2" t="s">
        <v>42</v>
      </c>
      <c r="L3615" s="2" t="s">
        <v>43</v>
      </c>
      <c r="M3615" s="2">
        <v>0</v>
      </c>
      <c r="N3615" s="2">
        <v>1394</v>
      </c>
      <c r="O3615" s="2">
        <v>0</v>
      </c>
      <c r="P3615" s="2">
        <v>0</v>
      </c>
      <c r="Q3615" s="2">
        <v>0</v>
      </c>
      <c r="R3615" s="2">
        <v>0</v>
      </c>
      <c r="S3615" s="2">
        <v>0</v>
      </c>
      <c r="T3615" s="2" t="s">
        <v>44</v>
      </c>
    </row>
    <row r="3616" spans="1:20" x14ac:dyDescent="0.25">
      <c r="A3616" s="2" t="s">
        <v>18</v>
      </c>
      <c r="B3616" s="2" t="s">
        <v>37</v>
      </c>
      <c r="C3616" s="2">
        <v>92019</v>
      </c>
      <c r="D3616" s="11">
        <v>44606</v>
      </c>
      <c r="E3616" s="2" t="s">
        <v>1604</v>
      </c>
      <c r="F3616" s="2" t="s">
        <v>1605</v>
      </c>
      <c r="G3616" s="2" t="s">
        <v>4294</v>
      </c>
      <c r="H3616" s="2" t="s">
        <v>41</v>
      </c>
      <c r="I3616" s="11">
        <v>43671</v>
      </c>
      <c r="J3616" s="2">
        <v>9123</v>
      </c>
      <c r="K3616" s="2" t="s">
        <v>42</v>
      </c>
      <c r="L3616" s="2" t="s">
        <v>43</v>
      </c>
      <c r="M3616" s="2">
        <v>18</v>
      </c>
      <c r="N3616" s="2">
        <v>6550</v>
      </c>
      <c r="O3616" s="2">
        <v>0</v>
      </c>
      <c r="P3616" s="2">
        <v>589.5</v>
      </c>
      <c r="Q3616" s="2">
        <v>589.5</v>
      </c>
      <c r="R3616" s="2">
        <v>1179</v>
      </c>
      <c r="S3616" s="2">
        <v>0</v>
      </c>
      <c r="T3616" s="2" t="s">
        <v>44</v>
      </c>
    </row>
    <row r="3617" spans="1:20" x14ac:dyDescent="0.25">
      <c r="A3617" s="2" t="s">
        <v>18</v>
      </c>
      <c r="B3617" s="2" t="s">
        <v>37</v>
      </c>
      <c r="C3617" s="2">
        <v>92019</v>
      </c>
      <c r="D3617" s="11">
        <v>44606</v>
      </c>
      <c r="E3617" s="2" t="s">
        <v>1604</v>
      </c>
      <c r="F3617" s="2" t="s">
        <v>1605</v>
      </c>
      <c r="G3617" s="2" t="s">
        <v>4295</v>
      </c>
      <c r="H3617" s="2" t="s">
        <v>41</v>
      </c>
      <c r="I3617" s="11">
        <v>43671</v>
      </c>
      <c r="J3617" s="2">
        <v>15340</v>
      </c>
      <c r="K3617" s="2" t="s">
        <v>42</v>
      </c>
      <c r="L3617" s="2" t="s">
        <v>43</v>
      </c>
      <c r="M3617" s="2">
        <v>18</v>
      </c>
      <c r="N3617" s="2">
        <v>13000</v>
      </c>
      <c r="O3617" s="2">
        <v>0</v>
      </c>
      <c r="P3617" s="2">
        <v>1170</v>
      </c>
      <c r="Q3617" s="2">
        <v>1170</v>
      </c>
      <c r="R3617" s="2">
        <v>2340</v>
      </c>
      <c r="S3617" s="2">
        <v>0</v>
      </c>
      <c r="T3617" s="2" t="s">
        <v>44</v>
      </c>
    </row>
    <row r="3618" spans="1:20" x14ac:dyDescent="0.25">
      <c r="A3618" s="2" t="s">
        <v>13</v>
      </c>
      <c r="B3618" s="2" t="s">
        <v>37</v>
      </c>
      <c r="C3618" s="2">
        <v>92019</v>
      </c>
      <c r="D3618" s="11">
        <v>44606</v>
      </c>
      <c r="E3618" s="2" t="s">
        <v>1604</v>
      </c>
      <c r="F3618" s="2" t="s">
        <v>1605</v>
      </c>
      <c r="G3618" s="2" t="s">
        <v>4296</v>
      </c>
      <c r="H3618" s="2" t="s">
        <v>41</v>
      </c>
      <c r="I3618" s="11">
        <v>43684</v>
      </c>
      <c r="J3618" s="2">
        <v>12176</v>
      </c>
      <c r="K3618" s="2" t="s">
        <v>42</v>
      </c>
      <c r="L3618" s="2" t="s">
        <v>43</v>
      </c>
      <c r="M3618" s="2">
        <v>0</v>
      </c>
      <c r="N3618" s="2">
        <v>5450</v>
      </c>
      <c r="O3618" s="2">
        <v>0</v>
      </c>
      <c r="P3618" s="2">
        <v>0</v>
      </c>
      <c r="Q3618" s="2">
        <v>0</v>
      </c>
      <c r="R3618" s="2">
        <v>0</v>
      </c>
      <c r="S3618" s="2">
        <v>0</v>
      </c>
      <c r="T3618" s="2" t="s">
        <v>44</v>
      </c>
    </row>
    <row r="3619" spans="1:20" x14ac:dyDescent="0.25">
      <c r="A3619" s="2" t="s">
        <v>13</v>
      </c>
      <c r="B3619" s="2" t="s">
        <v>37</v>
      </c>
      <c r="C3619" s="2">
        <v>92019</v>
      </c>
      <c r="D3619" s="11">
        <v>44606</v>
      </c>
      <c r="E3619" s="2" t="s">
        <v>1604</v>
      </c>
      <c r="F3619" s="2" t="s">
        <v>1605</v>
      </c>
      <c r="G3619" s="2" t="s">
        <v>4296</v>
      </c>
      <c r="H3619" s="2" t="s">
        <v>41</v>
      </c>
      <c r="I3619" s="11">
        <v>43684</v>
      </c>
      <c r="J3619" s="2">
        <v>12176</v>
      </c>
      <c r="K3619" s="2" t="s">
        <v>42</v>
      </c>
      <c r="L3619" s="2" t="s">
        <v>43</v>
      </c>
      <c r="M3619" s="2">
        <v>18</v>
      </c>
      <c r="N3619" s="2">
        <v>5700</v>
      </c>
      <c r="O3619" s="2">
        <v>0</v>
      </c>
      <c r="P3619" s="2">
        <v>513</v>
      </c>
      <c r="Q3619" s="2">
        <v>513</v>
      </c>
      <c r="R3619" s="2">
        <v>1026</v>
      </c>
      <c r="S3619" s="2">
        <v>0</v>
      </c>
      <c r="T3619" s="2" t="s">
        <v>44</v>
      </c>
    </row>
    <row r="3620" spans="1:20" x14ac:dyDescent="0.25">
      <c r="A3620" s="2" t="s">
        <v>13</v>
      </c>
      <c r="B3620" s="2" t="s">
        <v>37</v>
      </c>
      <c r="C3620" s="2">
        <v>92019</v>
      </c>
      <c r="D3620" s="11">
        <v>44606</v>
      </c>
      <c r="E3620" s="2" t="s">
        <v>1604</v>
      </c>
      <c r="F3620" s="2" t="s">
        <v>1605</v>
      </c>
      <c r="G3620" s="2" t="s">
        <v>4297</v>
      </c>
      <c r="H3620" s="2" t="s">
        <v>41</v>
      </c>
      <c r="I3620" s="11">
        <v>43684</v>
      </c>
      <c r="J3620" s="2">
        <v>7943</v>
      </c>
      <c r="K3620" s="2" t="s">
        <v>42</v>
      </c>
      <c r="L3620" s="2" t="s">
        <v>43</v>
      </c>
      <c r="M3620" s="2">
        <v>0</v>
      </c>
      <c r="N3620" s="2">
        <v>1394</v>
      </c>
      <c r="O3620" s="2">
        <v>0</v>
      </c>
      <c r="P3620" s="2">
        <v>0</v>
      </c>
      <c r="Q3620" s="2">
        <v>0</v>
      </c>
      <c r="R3620" s="2">
        <v>0</v>
      </c>
      <c r="S3620" s="2">
        <v>0</v>
      </c>
      <c r="T3620" s="2" t="s">
        <v>44</v>
      </c>
    </row>
    <row r="3621" spans="1:20" x14ac:dyDescent="0.25">
      <c r="A3621" s="2" t="s">
        <v>13</v>
      </c>
      <c r="B3621" s="2" t="s">
        <v>37</v>
      </c>
      <c r="C3621" s="2">
        <v>92019</v>
      </c>
      <c r="D3621" s="11">
        <v>44606</v>
      </c>
      <c r="E3621" s="2" t="s">
        <v>1604</v>
      </c>
      <c r="F3621" s="2" t="s">
        <v>1605</v>
      </c>
      <c r="G3621" s="2" t="s">
        <v>4297</v>
      </c>
      <c r="H3621" s="2" t="s">
        <v>41</v>
      </c>
      <c r="I3621" s="11">
        <v>43684</v>
      </c>
      <c r="J3621" s="2">
        <v>7943</v>
      </c>
      <c r="K3621" s="2" t="s">
        <v>42</v>
      </c>
      <c r="L3621" s="2" t="s">
        <v>43</v>
      </c>
      <c r="M3621" s="2">
        <v>18</v>
      </c>
      <c r="N3621" s="2">
        <v>5550</v>
      </c>
      <c r="O3621" s="2">
        <v>0</v>
      </c>
      <c r="P3621" s="2">
        <v>499.5</v>
      </c>
      <c r="Q3621" s="2">
        <v>499.5</v>
      </c>
      <c r="R3621" s="2">
        <v>999</v>
      </c>
      <c r="S3621" s="2">
        <v>0</v>
      </c>
      <c r="T3621" s="2" t="s">
        <v>44</v>
      </c>
    </row>
    <row r="3622" spans="1:20" x14ac:dyDescent="0.25">
      <c r="A3622" s="2" t="s">
        <v>13</v>
      </c>
      <c r="B3622" s="2" t="s">
        <v>37</v>
      </c>
      <c r="C3622" s="2">
        <v>92019</v>
      </c>
      <c r="D3622" s="11">
        <v>44606</v>
      </c>
      <c r="E3622" s="2" t="s">
        <v>1604</v>
      </c>
      <c r="F3622" s="2" t="s">
        <v>1605</v>
      </c>
      <c r="G3622" s="2" t="s">
        <v>4298</v>
      </c>
      <c r="H3622" s="2" t="s">
        <v>41</v>
      </c>
      <c r="I3622" s="11">
        <v>43684</v>
      </c>
      <c r="J3622" s="2">
        <v>18290</v>
      </c>
      <c r="K3622" s="2" t="s">
        <v>42</v>
      </c>
      <c r="L3622" s="2" t="s">
        <v>43</v>
      </c>
      <c r="M3622" s="2">
        <v>18</v>
      </c>
      <c r="N3622" s="2">
        <v>15500</v>
      </c>
      <c r="O3622" s="2">
        <v>0</v>
      </c>
      <c r="P3622" s="2">
        <v>1395</v>
      </c>
      <c r="Q3622" s="2">
        <v>1395</v>
      </c>
      <c r="R3622" s="2">
        <v>2790</v>
      </c>
      <c r="S3622" s="2">
        <v>0</v>
      </c>
      <c r="T3622" s="2" t="s">
        <v>44</v>
      </c>
    </row>
    <row r="3623" spans="1:20" x14ac:dyDescent="0.25">
      <c r="A3623" s="2" t="s">
        <v>13</v>
      </c>
      <c r="B3623" s="2" t="s">
        <v>37</v>
      </c>
      <c r="C3623" s="2">
        <v>92019</v>
      </c>
      <c r="D3623" s="11">
        <v>44606</v>
      </c>
      <c r="E3623" s="2" t="s">
        <v>1604</v>
      </c>
      <c r="F3623" s="2" t="s">
        <v>1605</v>
      </c>
      <c r="G3623" s="2" t="s">
        <v>4299</v>
      </c>
      <c r="H3623" s="2" t="s">
        <v>41</v>
      </c>
      <c r="I3623" s="11">
        <v>43684</v>
      </c>
      <c r="J3623" s="2">
        <v>9123</v>
      </c>
      <c r="K3623" s="2" t="s">
        <v>42</v>
      </c>
      <c r="L3623" s="2" t="s">
        <v>43</v>
      </c>
      <c r="M3623" s="2">
        <v>0</v>
      </c>
      <c r="N3623" s="2">
        <v>1394</v>
      </c>
      <c r="O3623" s="2">
        <v>0</v>
      </c>
      <c r="P3623" s="2">
        <v>0</v>
      </c>
      <c r="Q3623" s="2">
        <v>0</v>
      </c>
      <c r="R3623" s="2">
        <v>0</v>
      </c>
      <c r="S3623" s="2">
        <v>0</v>
      </c>
      <c r="T3623" s="2" t="s">
        <v>44</v>
      </c>
    </row>
    <row r="3624" spans="1:20" x14ac:dyDescent="0.25">
      <c r="A3624" s="2" t="s">
        <v>13</v>
      </c>
      <c r="B3624" s="2" t="s">
        <v>37</v>
      </c>
      <c r="C3624" s="2">
        <v>92019</v>
      </c>
      <c r="D3624" s="11">
        <v>44606</v>
      </c>
      <c r="E3624" s="2" t="s">
        <v>1604</v>
      </c>
      <c r="F3624" s="2" t="s">
        <v>1605</v>
      </c>
      <c r="G3624" s="2" t="s">
        <v>4299</v>
      </c>
      <c r="H3624" s="2" t="s">
        <v>41</v>
      </c>
      <c r="I3624" s="11">
        <v>43684</v>
      </c>
      <c r="J3624" s="2">
        <v>9123</v>
      </c>
      <c r="K3624" s="2" t="s">
        <v>42</v>
      </c>
      <c r="L3624" s="2" t="s">
        <v>43</v>
      </c>
      <c r="M3624" s="2">
        <v>18</v>
      </c>
      <c r="N3624" s="2">
        <v>6550</v>
      </c>
      <c r="O3624" s="2">
        <v>0</v>
      </c>
      <c r="P3624" s="2">
        <v>589.5</v>
      </c>
      <c r="Q3624" s="2">
        <v>589.5</v>
      </c>
      <c r="R3624" s="2">
        <v>1179</v>
      </c>
      <c r="S3624" s="2">
        <v>0</v>
      </c>
      <c r="T3624" s="2" t="s">
        <v>44</v>
      </c>
    </row>
    <row r="3625" spans="1:20" x14ac:dyDescent="0.25">
      <c r="A3625" s="2" t="s">
        <v>13</v>
      </c>
      <c r="B3625" s="2" t="s">
        <v>37</v>
      </c>
      <c r="C3625" s="2">
        <v>92019</v>
      </c>
      <c r="D3625" s="11">
        <v>44606</v>
      </c>
      <c r="E3625" s="2" t="s">
        <v>1604</v>
      </c>
      <c r="F3625" s="2" t="s">
        <v>1605</v>
      </c>
      <c r="G3625" s="2" t="s">
        <v>4300</v>
      </c>
      <c r="H3625" s="2" t="s">
        <v>41</v>
      </c>
      <c r="I3625" s="11">
        <v>43684</v>
      </c>
      <c r="J3625" s="2">
        <v>15340</v>
      </c>
      <c r="K3625" s="2" t="s">
        <v>42</v>
      </c>
      <c r="L3625" s="2" t="s">
        <v>43</v>
      </c>
      <c r="M3625" s="2">
        <v>18</v>
      </c>
      <c r="N3625" s="2">
        <v>13000</v>
      </c>
      <c r="O3625" s="2">
        <v>0</v>
      </c>
      <c r="P3625" s="2">
        <v>1170</v>
      </c>
      <c r="Q3625" s="2">
        <v>1170</v>
      </c>
      <c r="R3625" s="2">
        <v>2340</v>
      </c>
      <c r="S3625" s="2">
        <v>0</v>
      </c>
      <c r="T3625" s="2" t="s">
        <v>44</v>
      </c>
    </row>
    <row r="3626" spans="1:20" x14ac:dyDescent="0.25">
      <c r="A3626" s="2" t="s">
        <v>13</v>
      </c>
      <c r="B3626" s="2" t="s">
        <v>37</v>
      </c>
      <c r="C3626" s="2">
        <v>92019</v>
      </c>
      <c r="D3626" s="11">
        <v>44606</v>
      </c>
      <c r="E3626" s="2" t="s">
        <v>1604</v>
      </c>
      <c r="F3626" s="2" t="s">
        <v>1605</v>
      </c>
      <c r="G3626" s="2" t="s">
        <v>4301</v>
      </c>
      <c r="H3626" s="2" t="s">
        <v>41</v>
      </c>
      <c r="I3626" s="11">
        <v>43694</v>
      </c>
      <c r="J3626" s="2">
        <v>13863</v>
      </c>
      <c r="K3626" s="2" t="s">
        <v>42</v>
      </c>
      <c r="L3626" s="2" t="s">
        <v>43</v>
      </c>
      <c r="M3626" s="2">
        <v>0</v>
      </c>
      <c r="N3626" s="2">
        <v>4600</v>
      </c>
      <c r="O3626" s="2">
        <v>0</v>
      </c>
      <c r="P3626" s="2">
        <v>0</v>
      </c>
      <c r="Q3626" s="2">
        <v>0</v>
      </c>
      <c r="R3626" s="2">
        <v>0</v>
      </c>
      <c r="S3626" s="2">
        <v>0</v>
      </c>
      <c r="T3626" s="2" t="s">
        <v>44</v>
      </c>
    </row>
    <row r="3627" spans="1:20" x14ac:dyDescent="0.25">
      <c r="A3627" s="2" t="s">
        <v>13</v>
      </c>
      <c r="B3627" s="2" t="s">
        <v>37</v>
      </c>
      <c r="C3627" s="2">
        <v>92019</v>
      </c>
      <c r="D3627" s="11">
        <v>44606</v>
      </c>
      <c r="E3627" s="2" t="s">
        <v>1604</v>
      </c>
      <c r="F3627" s="2" t="s">
        <v>1605</v>
      </c>
      <c r="G3627" s="2" t="s">
        <v>4301</v>
      </c>
      <c r="H3627" s="2" t="s">
        <v>41</v>
      </c>
      <c r="I3627" s="11">
        <v>43694</v>
      </c>
      <c r="J3627" s="2">
        <v>13863</v>
      </c>
      <c r="K3627" s="2" t="s">
        <v>42</v>
      </c>
      <c r="L3627" s="2" t="s">
        <v>43</v>
      </c>
      <c r="M3627" s="2">
        <v>18</v>
      </c>
      <c r="N3627" s="2">
        <v>7850</v>
      </c>
      <c r="O3627" s="2">
        <v>0</v>
      </c>
      <c r="P3627" s="2">
        <v>706.5</v>
      </c>
      <c r="Q3627" s="2">
        <v>706.5</v>
      </c>
      <c r="R3627" s="2">
        <v>1413</v>
      </c>
      <c r="S3627" s="2">
        <v>0</v>
      </c>
      <c r="T3627" s="2" t="s">
        <v>44</v>
      </c>
    </row>
    <row r="3628" spans="1:20" x14ac:dyDescent="0.25">
      <c r="A3628" s="2" t="s">
        <v>13</v>
      </c>
      <c r="B3628" s="2" t="s">
        <v>37</v>
      </c>
      <c r="C3628" s="2">
        <v>92019</v>
      </c>
      <c r="D3628" s="11">
        <v>44606</v>
      </c>
      <c r="E3628" s="2" t="s">
        <v>1604</v>
      </c>
      <c r="F3628" s="2" t="s">
        <v>1605</v>
      </c>
      <c r="G3628" s="2" t="s">
        <v>4302</v>
      </c>
      <c r="H3628" s="2" t="s">
        <v>41</v>
      </c>
      <c r="I3628" s="11">
        <v>43694</v>
      </c>
      <c r="J3628" s="2">
        <v>10620</v>
      </c>
      <c r="K3628" s="2" t="s">
        <v>42</v>
      </c>
      <c r="L3628" s="2" t="s">
        <v>43</v>
      </c>
      <c r="M3628" s="2">
        <v>18</v>
      </c>
      <c r="N3628" s="2">
        <v>9000</v>
      </c>
      <c r="O3628" s="2">
        <v>0</v>
      </c>
      <c r="P3628" s="2">
        <v>810</v>
      </c>
      <c r="Q3628" s="2">
        <v>810</v>
      </c>
      <c r="R3628" s="2">
        <v>1620</v>
      </c>
      <c r="S3628" s="2">
        <v>0</v>
      </c>
      <c r="T3628" s="2" t="s">
        <v>44</v>
      </c>
    </row>
    <row r="3629" spans="1:20" x14ac:dyDescent="0.25">
      <c r="A3629" s="2" t="s">
        <v>13</v>
      </c>
      <c r="B3629" s="2" t="s">
        <v>37</v>
      </c>
      <c r="C3629" s="2">
        <v>92019</v>
      </c>
      <c r="D3629" s="11">
        <v>44606</v>
      </c>
      <c r="E3629" s="2" t="s">
        <v>1604</v>
      </c>
      <c r="F3629" s="2" t="s">
        <v>1605</v>
      </c>
      <c r="G3629" s="2" t="s">
        <v>4303</v>
      </c>
      <c r="H3629" s="2" t="s">
        <v>41</v>
      </c>
      <c r="I3629" s="11">
        <v>43704</v>
      </c>
      <c r="J3629" s="2">
        <v>9359</v>
      </c>
      <c r="K3629" s="2" t="s">
        <v>42</v>
      </c>
      <c r="L3629" s="2" t="s">
        <v>43</v>
      </c>
      <c r="M3629" s="2">
        <v>0</v>
      </c>
      <c r="N3629" s="2">
        <v>1748</v>
      </c>
      <c r="O3629" s="2">
        <v>0</v>
      </c>
      <c r="P3629" s="2">
        <v>0</v>
      </c>
      <c r="Q3629" s="2">
        <v>0</v>
      </c>
      <c r="R3629" s="2">
        <v>0</v>
      </c>
      <c r="S3629" s="2">
        <v>0</v>
      </c>
      <c r="T3629" s="2" t="s">
        <v>44</v>
      </c>
    </row>
    <row r="3630" spans="1:20" x14ac:dyDescent="0.25">
      <c r="A3630" s="2" t="s">
        <v>13</v>
      </c>
      <c r="B3630" s="2" t="s">
        <v>37</v>
      </c>
      <c r="C3630" s="2">
        <v>92019</v>
      </c>
      <c r="D3630" s="11">
        <v>44606</v>
      </c>
      <c r="E3630" s="2" t="s">
        <v>1604</v>
      </c>
      <c r="F3630" s="2" t="s">
        <v>1605</v>
      </c>
      <c r="G3630" s="2" t="s">
        <v>4303</v>
      </c>
      <c r="H3630" s="2" t="s">
        <v>41</v>
      </c>
      <c r="I3630" s="11">
        <v>43704</v>
      </c>
      <c r="J3630" s="2">
        <v>9359</v>
      </c>
      <c r="K3630" s="2" t="s">
        <v>42</v>
      </c>
      <c r="L3630" s="2" t="s">
        <v>43</v>
      </c>
      <c r="M3630" s="2">
        <v>18</v>
      </c>
      <c r="N3630" s="2">
        <v>6450</v>
      </c>
      <c r="O3630" s="2">
        <v>0</v>
      </c>
      <c r="P3630" s="2">
        <v>580.5</v>
      </c>
      <c r="Q3630" s="2">
        <v>580.5</v>
      </c>
      <c r="R3630" s="2">
        <v>1161</v>
      </c>
      <c r="S3630" s="2">
        <v>0</v>
      </c>
      <c r="T3630" s="2" t="s">
        <v>44</v>
      </c>
    </row>
    <row r="3631" spans="1:20" x14ac:dyDescent="0.25">
      <c r="A3631" s="2" t="s">
        <v>13</v>
      </c>
      <c r="B3631" s="2" t="s">
        <v>37</v>
      </c>
      <c r="C3631" s="2">
        <v>92019</v>
      </c>
      <c r="D3631" s="11">
        <v>44606</v>
      </c>
      <c r="E3631" s="2" t="s">
        <v>1604</v>
      </c>
      <c r="F3631" s="2" t="s">
        <v>1605</v>
      </c>
      <c r="G3631" s="2" t="s">
        <v>4304</v>
      </c>
      <c r="H3631" s="2" t="s">
        <v>41</v>
      </c>
      <c r="I3631" s="11">
        <v>43704</v>
      </c>
      <c r="J3631" s="2">
        <v>15930</v>
      </c>
      <c r="K3631" s="2" t="s">
        <v>42</v>
      </c>
      <c r="L3631" s="2" t="s">
        <v>43</v>
      </c>
      <c r="M3631" s="2">
        <v>18</v>
      </c>
      <c r="N3631" s="2">
        <v>13500</v>
      </c>
      <c r="O3631" s="2">
        <v>0</v>
      </c>
      <c r="P3631" s="2">
        <v>1215</v>
      </c>
      <c r="Q3631" s="2">
        <v>1215</v>
      </c>
      <c r="R3631" s="2">
        <v>2430</v>
      </c>
      <c r="S3631" s="2">
        <v>0</v>
      </c>
      <c r="T3631" s="2" t="s">
        <v>44</v>
      </c>
    </row>
    <row r="3632" spans="1:20" x14ac:dyDescent="0.25">
      <c r="A3632" s="2" t="s">
        <v>14</v>
      </c>
      <c r="B3632" s="2" t="s">
        <v>37</v>
      </c>
      <c r="C3632" s="2">
        <v>92019</v>
      </c>
      <c r="D3632" s="11">
        <v>44606</v>
      </c>
      <c r="E3632" s="2" t="s">
        <v>1604</v>
      </c>
      <c r="F3632" s="2" t="s">
        <v>1605</v>
      </c>
      <c r="G3632" s="2" t="s">
        <v>4305</v>
      </c>
      <c r="H3632" s="2" t="s">
        <v>41</v>
      </c>
      <c r="I3632" s="11">
        <v>43709</v>
      </c>
      <c r="J3632" s="2">
        <v>15751</v>
      </c>
      <c r="K3632" s="2" t="s">
        <v>42</v>
      </c>
      <c r="L3632" s="2" t="s">
        <v>43</v>
      </c>
      <c r="M3632" s="2">
        <v>0</v>
      </c>
      <c r="N3632" s="2">
        <v>4600</v>
      </c>
      <c r="O3632" s="2">
        <v>0</v>
      </c>
      <c r="P3632" s="2">
        <v>0</v>
      </c>
      <c r="Q3632" s="2">
        <v>0</v>
      </c>
      <c r="R3632" s="2">
        <v>0</v>
      </c>
      <c r="S3632" s="2">
        <v>0</v>
      </c>
      <c r="T3632" s="2" t="s">
        <v>44</v>
      </c>
    </row>
    <row r="3633" spans="1:20" x14ac:dyDescent="0.25">
      <c r="A3633" s="2" t="s">
        <v>14</v>
      </c>
      <c r="B3633" s="2" t="s">
        <v>37</v>
      </c>
      <c r="C3633" s="2">
        <v>92019</v>
      </c>
      <c r="D3633" s="11">
        <v>44606</v>
      </c>
      <c r="E3633" s="2" t="s">
        <v>1604</v>
      </c>
      <c r="F3633" s="2" t="s">
        <v>1605</v>
      </c>
      <c r="G3633" s="2" t="s">
        <v>4305</v>
      </c>
      <c r="H3633" s="2" t="s">
        <v>41</v>
      </c>
      <c r="I3633" s="11">
        <v>43709</v>
      </c>
      <c r="J3633" s="2">
        <v>15751</v>
      </c>
      <c r="K3633" s="2" t="s">
        <v>42</v>
      </c>
      <c r="L3633" s="2" t="s">
        <v>43</v>
      </c>
      <c r="M3633" s="2">
        <v>18</v>
      </c>
      <c r="N3633" s="2">
        <v>9450</v>
      </c>
      <c r="O3633" s="2">
        <v>0</v>
      </c>
      <c r="P3633" s="2">
        <v>850.5</v>
      </c>
      <c r="Q3633" s="2">
        <v>850.5</v>
      </c>
      <c r="R3633" s="2">
        <v>1701</v>
      </c>
      <c r="S3633" s="2">
        <v>0</v>
      </c>
      <c r="T3633" s="2" t="s">
        <v>44</v>
      </c>
    </row>
    <row r="3634" spans="1:20" x14ac:dyDescent="0.25">
      <c r="A3634" s="2" t="s">
        <v>14</v>
      </c>
      <c r="B3634" s="2" t="s">
        <v>37</v>
      </c>
      <c r="C3634" s="2">
        <v>92019</v>
      </c>
      <c r="D3634" s="11">
        <v>44606</v>
      </c>
      <c r="E3634" s="2" t="s">
        <v>1604</v>
      </c>
      <c r="F3634" s="2" t="s">
        <v>1605</v>
      </c>
      <c r="G3634" s="2" t="s">
        <v>4306</v>
      </c>
      <c r="H3634" s="2" t="s">
        <v>41</v>
      </c>
      <c r="I3634" s="11">
        <v>43711</v>
      </c>
      <c r="J3634" s="2">
        <v>13570</v>
      </c>
      <c r="K3634" s="2" t="s">
        <v>42</v>
      </c>
      <c r="L3634" s="2" t="s">
        <v>43</v>
      </c>
      <c r="M3634" s="2">
        <v>18</v>
      </c>
      <c r="N3634" s="2">
        <v>11500</v>
      </c>
      <c r="O3634" s="2">
        <v>0</v>
      </c>
      <c r="P3634" s="2">
        <v>1035</v>
      </c>
      <c r="Q3634" s="2">
        <v>1035</v>
      </c>
      <c r="R3634" s="2">
        <v>2070</v>
      </c>
      <c r="S3634" s="2">
        <v>0</v>
      </c>
      <c r="T3634" s="2" t="s">
        <v>44</v>
      </c>
    </row>
    <row r="3635" spans="1:20" x14ac:dyDescent="0.25">
      <c r="A3635" s="2" t="s">
        <v>14</v>
      </c>
      <c r="B3635" s="2" t="s">
        <v>37</v>
      </c>
      <c r="C3635" s="2">
        <v>92019</v>
      </c>
      <c r="D3635" s="11">
        <v>44606</v>
      </c>
      <c r="E3635" s="2" t="s">
        <v>1604</v>
      </c>
      <c r="F3635" s="2" t="s">
        <v>1605</v>
      </c>
      <c r="G3635" s="2" t="s">
        <v>4307</v>
      </c>
      <c r="H3635" s="2" t="s">
        <v>41</v>
      </c>
      <c r="I3635" s="11">
        <v>43711</v>
      </c>
      <c r="J3635" s="2">
        <v>7884</v>
      </c>
      <c r="K3635" s="2" t="s">
        <v>42</v>
      </c>
      <c r="L3635" s="2" t="s">
        <v>43</v>
      </c>
      <c r="M3635" s="2">
        <v>0</v>
      </c>
      <c r="N3635" s="2">
        <v>1748</v>
      </c>
      <c r="O3635" s="2">
        <v>0</v>
      </c>
      <c r="P3635" s="2">
        <v>0</v>
      </c>
      <c r="Q3635" s="2">
        <v>0</v>
      </c>
      <c r="R3635" s="2">
        <v>0</v>
      </c>
      <c r="S3635" s="2">
        <v>0</v>
      </c>
      <c r="T3635" s="2" t="s">
        <v>44</v>
      </c>
    </row>
    <row r="3636" spans="1:20" x14ac:dyDescent="0.25">
      <c r="A3636" s="2" t="s">
        <v>14</v>
      </c>
      <c r="B3636" s="2" t="s">
        <v>37</v>
      </c>
      <c r="C3636" s="2">
        <v>92019</v>
      </c>
      <c r="D3636" s="11">
        <v>44606</v>
      </c>
      <c r="E3636" s="2" t="s">
        <v>1604</v>
      </c>
      <c r="F3636" s="2" t="s">
        <v>1605</v>
      </c>
      <c r="G3636" s="2" t="s">
        <v>4307</v>
      </c>
      <c r="H3636" s="2" t="s">
        <v>41</v>
      </c>
      <c r="I3636" s="11">
        <v>43711</v>
      </c>
      <c r="J3636" s="2">
        <v>7884</v>
      </c>
      <c r="K3636" s="2" t="s">
        <v>42</v>
      </c>
      <c r="L3636" s="2" t="s">
        <v>43</v>
      </c>
      <c r="M3636" s="2">
        <v>18</v>
      </c>
      <c r="N3636" s="2">
        <v>5200</v>
      </c>
      <c r="O3636" s="2">
        <v>0</v>
      </c>
      <c r="P3636" s="2">
        <v>468</v>
      </c>
      <c r="Q3636" s="2">
        <v>468</v>
      </c>
      <c r="R3636" s="2">
        <v>936</v>
      </c>
      <c r="S3636" s="2">
        <v>0</v>
      </c>
      <c r="T3636" s="2" t="s">
        <v>44</v>
      </c>
    </row>
    <row r="3637" spans="1:20" x14ac:dyDescent="0.25">
      <c r="A3637" s="2" t="s">
        <v>14</v>
      </c>
      <c r="B3637" s="2" t="s">
        <v>37</v>
      </c>
      <c r="C3637" s="2">
        <v>92019</v>
      </c>
      <c r="D3637" s="11">
        <v>44606</v>
      </c>
      <c r="E3637" s="2" t="s">
        <v>1604</v>
      </c>
      <c r="F3637" s="2" t="s">
        <v>1605</v>
      </c>
      <c r="G3637" s="2" t="s">
        <v>4308</v>
      </c>
      <c r="H3637" s="2" t="s">
        <v>41</v>
      </c>
      <c r="I3637" s="11">
        <v>43711</v>
      </c>
      <c r="J3637" s="2">
        <v>15930</v>
      </c>
      <c r="K3637" s="2" t="s">
        <v>42</v>
      </c>
      <c r="L3637" s="2" t="s">
        <v>43</v>
      </c>
      <c r="M3637" s="2">
        <v>18</v>
      </c>
      <c r="N3637" s="2">
        <v>13500</v>
      </c>
      <c r="O3637" s="2">
        <v>0</v>
      </c>
      <c r="P3637" s="2">
        <v>1215</v>
      </c>
      <c r="Q3637" s="2">
        <v>1215</v>
      </c>
      <c r="R3637" s="2">
        <v>2430</v>
      </c>
      <c r="S3637" s="2">
        <v>0</v>
      </c>
      <c r="T3637" s="2" t="s">
        <v>44</v>
      </c>
    </row>
    <row r="3638" spans="1:20" x14ac:dyDescent="0.25">
      <c r="A3638" s="2" t="s">
        <v>14</v>
      </c>
      <c r="B3638" s="2" t="s">
        <v>37</v>
      </c>
      <c r="C3638" s="2">
        <v>92019</v>
      </c>
      <c r="D3638" s="11">
        <v>44606</v>
      </c>
      <c r="E3638" s="2" t="s">
        <v>1604</v>
      </c>
      <c r="F3638" s="2" t="s">
        <v>1605</v>
      </c>
      <c r="G3638" s="2" t="s">
        <v>4309</v>
      </c>
      <c r="H3638" s="2" t="s">
        <v>41</v>
      </c>
      <c r="I3638" s="11">
        <v>43722</v>
      </c>
      <c r="J3638" s="2">
        <v>15751</v>
      </c>
      <c r="K3638" s="2" t="s">
        <v>42</v>
      </c>
      <c r="L3638" s="2" t="s">
        <v>43</v>
      </c>
      <c r="M3638" s="2">
        <v>0</v>
      </c>
      <c r="N3638" s="2">
        <v>4600</v>
      </c>
      <c r="O3638" s="2">
        <v>0</v>
      </c>
      <c r="P3638" s="2">
        <v>0</v>
      </c>
      <c r="Q3638" s="2">
        <v>0</v>
      </c>
      <c r="R3638" s="2">
        <v>0</v>
      </c>
      <c r="S3638" s="2">
        <v>0</v>
      </c>
      <c r="T3638" s="2" t="s">
        <v>44</v>
      </c>
    </row>
    <row r="3639" spans="1:20" x14ac:dyDescent="0.25">
      <c r="A3639" s="2" t="s">
        <v>14</v>
      </c>
      <c r="B3639" s="2" t="s">
        <v>37</v>
      </c>
      <c r="C3639" s="2">
        <v>92019</v>
      </c>
      <c r="D3639" s="11">
        <v>44606</v>
      </c>
      <c r="E3639" s="2" t="s">
        <v>1604</v>
      </c>
      <c r="F3639" s="2" t="s">
        <v>1605</v>
      </c>
      <c r="G3639" s="2" t="s">
        <v>4309</v>
      </c>
      <c r="H3639" s="2" t="s">
        <v>41</v>
      </c>
      <c r="I3639" s="11">
        <v>43722</v>
      </c>
      <c r="J3639" s="2">
        <v>15751</v>
      </c>
      <c r="K3639" s="2" t="s">
        <v>42</v>
      </c>
      <c r="L3639" s="2" t="s">
        <v>43</v>
      </c>
      <c r="M3639" s="2">
        <v>18</v>
      </c>
      <c r="N3639" s="2">
        <v>9450</v>
      </c>
      <c r="O3639" s="2">
        <v>0</v>
      </c>
      <c r="P3639" s="2">
        <v>850.5</v>
      </c>
      <c r="Q3639" s="2">
        <v>850.5</v>
      </c>
      <c r="R3639" s="2">
        <v>1701</v>
      </c>
      <c r="S3639" s="2">
        <v>0</v>
      </c>
      <c r="T3639" s="2" t="s">
        <v>44</v>
      </c>
    </row>
    <row r="3640" spans="1:20" x14ac:dyDescent="0.25">
      <c r="A3640" s="2" t="s">
        <v>14</v>
      </c>
      <c r="B3640" s="2" t="s">
        <v>37</v>
      </c>
      <c r="C3640" s="2">
        <v>92019</v>
      </c>
      <c r="D3640" s="11">
        <v>44606</v>
      </c>
      <c r="E3640" s="2" t="s">
        <v>1604</v>
      </c>
      <c r="F3640" s="2" t="s">
        <v>1605</v>
      </c>
      <c r="G3640" s="2" t="s">
        <v>4310</v>
      </c>
      <c r="H3640" s="2" t="s">
        <v>41</v>
      </c>
      <c r="I3640" s="11">
        <v>43722</v>
      </c>
      <c r="J3640" s="2">
        <v>10620</v>
      </c>
      <c r="K3640" s="2" t="s">
        <v>42</v>
      </c>
      <c r="L3640" s="2" t="s">
        <v>43</v>
      </c>
      <c r="M3640" s="2">
        <v>18</v>
      </c>
      <c r="N3640" s="2">
        <v>9000</v>
      </c>
      <c r="O3640" s="2">
        <v>0</v>
      </c>
      <c r="P3640" s="2">
        <v>810</v>
      </c>
      <c r="Q3640" s="2">
        <v>810</v>
      </c>
      <c r="R3640" s="2">
        <v>1620</v>
      </c>
      <c r="S3640" s="2">
        <v>0</v>
      </c>
      <c r="T3640" s="2" t="s">
        <v>44</v>
      </c>
    </row>
    <row r="3641" spans="1:20" x14ac:dyDescent="0.25">
      <c r="A3641" s="2" t="s">
        <v>14</v>
      </c>
      <c r="B3641" s="2" t="s">
        <v>37</v>
      </c>
      <c r="C3641" s="2">
        <v>92019</v>
      </c>
      <c r="D3641" s="11">
        <v>44606</v>
      </c>
      <c r="E3641" s="2" t="s">
        <v>1604</v>
      </c>
      <c r="F3641" s="2" t="s">
        <v>1605</v>
      </c>
      <c r="G3641" s="2" t="s">
        <v>4311</v>
      </c>
      <c r="H3641" s="2" t="s">
        <v>41</v>
      </c>
      <c r="I3641" s="11">
        <v>43734</v>
      </c>
      <c r="J3641" s="2">
        <v>17625</v>
      </c>
      <c r="K3641" s="2" t="s">
        <v>42</v>
      </c>
      <c r="L3641" s="2" t="s">
        <v>43</v>
      </c>
      <c r="M3641" s="2">
        <v>0</v>
      </c>
      <c r="N3641" s="2">
        <v>4350</v>
      </c>
      <c r="O3641" s="2">
        <v>0</v>
      </c>
      <c r="P3641" s="2">
        <v>0</v>
      </c>
      <c r="Q3641" s="2">
        <v>0</v>
      </c>
      <c r="R3641" s="2">
        <v>0</v>
      </c>
      <c r="S3641" s="2">
        <v>0</v>
      </c>
      <c r="T3641" s="2" t="s">
        <v>44</v>
      </c>
    </row>
    <row r="3642" spans="1:20" x14ac:dyDescent="0.25">
      <c r="A3642" s="2" t="s">
        <v>14</v>
      </c>
      <c r="B3642" s="2" t="s">
        <v>37</v>
      </c>
      <c r="C3642" s="2">
        <v>92019</v>
      </c>
      <c r="D3642" s="11">
        <v>44606</v>
      </c>
      <c r="E3642" s="2" t="s">
        <v>1604</v>
      </c>
      <c r="F3642" s="2" t="s">
        <v>1605</v>
      </c>
      <c r="G3642" s="2" t="s">
        <v>4311</v>
      </c>
      <c r="H3642" s="2" t="s">
        <v>41</v>
      </c>
      <c r="I3642" s="11">
        <v>43734</v>
      </c>
      <c r="J3642" s="2">
        <v>17625</v>
      </c>
      <c r="K3642" s="2" t="s">
        <v>42</v>
      </c>
      <c r="L3642" s="2" t="s">
        <v>43</v>
      </c>
      <c r="M3642" s="2">
        <v>18</v>
      </c>
      <c r="N3642" s="2">
        <v>11250</v>
      </c>
      <c r="O3642" s="2">
        <v>0</v>
      </c>
      <c r="P3642" s="2">
        <v>1012.5</v>
      </c>
      <c r="Q3642" s="2">
        <v>1012.5</v>
      </c>
      <c r="R3642" s="2">
        <v>2025</v>
      </c>
      <c r="S3642" s="2">
        <v>0</v>
      </c>
      <c r="T3642" s="2" t="s">
        <v>44</v>
      </c>
    </row>
    <row r="3643" spans="1:20" x14ac:dyDescent="0.25">
      <c r="A3643" s="2" t="s">
        <v>14</v>
      </c>
      <c r="B3643" s="2" t="s">
        <v>37</v>
      </c>
      <c r="C3643" s="2">
        <v>92019</v>
      </c>
      <c r="D3643" s="11">
        <v>44606</v>
      </c>
      <c r="E3643" s="2" t="s">
        <v>1604</v>
      </c>
      <c r="F3643" s="2" t="s">
        <v>1605</v>
      </c>
      <c r="G3643" s="2" t="s">
        <v>4312</v>
      </c>
      <c r="H3643" s="2" t="s">
        <v>41</v>
      </c>
      <c r="I3643" s="11">
        <v>43734</v>
      </c>
      <c r="J3643" s="2">
        <v>11210</v>
      </c>
      <c r="K3643" s="2" t="s">
        <v>42</v>
      </c>
      <c r="L3643" s="2" t="s">
        <v>43</v>
      </c>
      <c r="M3643" s="2">
        <v>18</v>
      </c>
      <c r="N3643" s="2">
        <v>9500</v>
      </c>
      <c r="O3643" s="2">
        <v>0</v>
      </c>
      <c r="P3643" s="2">
        <v>855</v>
      </c>
      <c r="Q3643" s="2">
        <v>855</v>
      </c>
      <c r="R3643" s="2">
        <v>1710</v>
      </c>
      <c r="S3643" s="2">
        <v>0</v>
      </c>
      <c r="T3643" s="2" t="s">
        <v>44</v>
      </c>
    </row>
    <row r="3644" spans="1:20" x14ac:dyDescent="0.25">
      <c r="A3644" s="2" t="s">
        <v>14</v>
      </c>
      <c r="B3644" s="2" t="s">
        <v>37</v>
      </c>
      <c r="C3644" s="2">
        <v>92019</v>
      </c>
      <c r="D3644" s="11">
        <v>44606</v>
      </c>
      <c r="E3644" s="2" t="s">
        <v>437</v>
      </c>
      <c r="F3644" s="2" t="s">
        <v>438</v>
      </c>
      <c r="G3644" s="2" t="s">
        <v>4313</v>
      </c>
      <c r="H3644" s="2" t="s">
        <v>41</v>
      </c>
      <c r="I3644" s="11">
        <v>43727</v>
      </c>
      <c r="J3644" s="2">
        <v>18957</v>
      </c>
      <c r="K3644" s="2" t="s">
        <v>42</v>
      </c>
      <c r="L3644" s="2" t="s">
        <v>43</v>
      </c>
      <c r="M3644" s="2">
        <v>18</v>
      </c>
      <c r="N3644" s="2">
        <v>16065</v>
      </c>
      <c r="O3644" s="2">
        <v>2891.7</v>
      </c>
      <c r="P3644" s="2">
        <v>0</v>
      </c>
      <c r="Q3644" s="2">
        <v>0</v>
      </c>
      <c r="R3644" s="2">
        <v>2891.7</v>
      </c>
      <c r="S3644" s="2">
        <v>0</v>
      </c>
      <c r="T3644" s="2" t="s">
        <v>44</v>
      </c>
    </row>
    <row r="3645" spans="1:20" x14ac:dyDescent="0.25">
      <c r="A3645" s="2" t="s">
        <v>14</v>
      </c>
      <c r="B3645" s="2" t="s">
        <v>37</v>
      </c>
      <c r="C3645" s="2">
        <v>92019</v>
      </c>
      <c r="D3645" s="11">
        <v>44606</v>
      </c>
      <c r="E3645" s="2" t="s">
        <v>4314</v>
      </c>
      <c r="F3645" s="2" t="s">
        <v>4315</v>
      </c>
      <c r="G3645" s="2" t="s">
        <v>4316</v>
      </c>
      <c r="H3645" s="2" t="s">
        <v>41</v>
      </c>
      <c r="I3645" s="11">
        <v>43738</v>
      </c>
      <c r="J3645" s="2">
        <v>181800</v>
      </c>
      <c r="K3645" s="2" t="s">
        <v>42</v>
      </c>
      <c r="L3645" s="2" t="s">
        <v>43</v>
      </c>
      <c r="M3645" s="2">
        <v>5</v>
      </c>
      <c r="N3645" s="2">
        <v>173143</v>
      </c>
      <c r="O3645" s="2">
        <v>0</v>
      </c>
      <c r="P3645" s="2">
        <v>4328.6000000000004</v>
      </c>
      <c r="Q3645" s="2">
        <v>4328.6000000000004</v>
      </c>
      <c r="R3645" s="2">
        <v>8657.2000000000007</v>
      </c>
      <c r="S3645" s="2">
        <v>0</v>
      </c>
      <c r="T3645" s="2" t="s">
        <v>44</v>
      </c>
    </row>
    <row r="3646" spans="1:20" x14ac:dyDescent="0.25">
      <c r="A3646" s="2" t="s">
        <v>14</v>
      </c>
      <c r="B3646" s="2" t="s">
        <v>37</v>
      </c>
      <c r="C3646" s="2">
        <v>92019</v>
      </c>
      <c r="D3646" s="11">
        <v>44606</v>
      </c>
      <c r="E3646" s="2" t="s">
        <v>440</v>
      </c>
      <c r="F3646" s="2" t="s">
        <v>441</v>
      </c>
      <c r="G3646" s="2" t="s">
        <v>4317</v>
      </c>
      <c r="H3646" s="2" t="s">
        <v>41</v>
      </c>
      <c r="I3646" s="11">
        <v>43712</v>
      </c>
      <c r="J3646" s="2">
        <v>230572</v>
      </c>
      <c r="K3646" s="2" t="s">
        <v>42</v>
      </c>
      <c r="L3646" s="2" t="s">
        <v>43</v>
      </c>
      <c r="M3646" s="2">
        <v>18</v>
      </c>
      <c r="N3646" s="2">
        <v>195400</v>
      </c>
      <c r="O3646" s="2">
        <v>0</v>
      </c>
      <c r="P3646" s="2">
        <v>17586</v>
      </c>
      <c r="Q3646" s="2">
        <v>17586</v>
      </c>
      <c r="R3646" s="2">
        <v>35172</v>
      </c>
      <c r="S3646" s="2">
        <v>0</v>
      </c>
      <c r="T3646" s="2" t="s">
        <v>44</v>
      </c>
    </row>
    <row r="3647" spans="1:20" x14ac:dyDescent="0.25">
      <c r="A3647" s="2" t="s">
        <v>14</v>
      </c>
      <c r="B3647" s="2" t="s">
        <v>37</v>
      </c>
      <c r="C3647" s="2">
        <v>92019</v>
      </c>
      <c r="D3647" s="11">
        <v>44606</v>
      </c>
      <c r="E3647" s="2" t="s">
        <v>440</v>
      </c>
      <c r="F3647" s="2" t="s">
        <v>441</v>
      </c>
      <c r="G3647" s="2" t="s">
        <v>4318</v>
      </c>
      <c r="H3647" s="2" t="s">
        <v>41</v>
      </c>
      <c r="I3647" s="11">
        <v>43729</v>
      </c>
      <c r="J3647" s="2">
        <v>75520</v>
      </c>
      <c r="K3647" s="2" t="s">
        <v>42</v>
      </c>
      <c r="L3647" s="2" t="s">
        <v>43</v>
      </c>
      <c r="M3647" s="2">
        <v>18</v>
      </c>
      <c r="N3647" s="2">
        <v>64000</v>
      </c>
      <c r="O3647" s="2">
        <v>0</v>
      </c>
      <c r="P3647" s="2">
        <v>5760</v>
      </c>
      <c r="Q3647" s="2">
        <v>5760</v>
      </c>
      <c r="R3647" s="2">
        <v>11520</v>
      </c>
      <c r="S3647" s="2">
        <v>0</v>
      </c>
      <c r="T3647" s="2" t="s">
        <v>44</v>
      </c>
    </row>
    <row r="3648" spans="1:20" x14ac:dyDescent="0.25">
      <c r="A3648" s="2" t="s">
        <v>14</v>
      </c>
      <c r="B3648" s="2" t="s">
        <v>37</v>
      </c>
      <c r="C3648" s="2">
        <v>92019</v>
      </c>
      <c r="D3648" s="11">
        <v>44606</v>
      </c>
      <c r="E3648" s="2" t="s">
        <v>440</v>
      </c>
      <c r="F3648" s="2" t="s">
        <v>441</v>
      </c>
      <c r="G3648" s="2" t="s">
        <v>4319</v>
      </c>
      <c r="H3648" s="2" t="s">
        <v>41</v>
      </c>
      <c r="I3648" s="11">
        <v>43729</v>
      </c>
      <c r="J3648" s="2">
        <v>146320</v>
      </c>
      <c r="K3648" s="2" t="s">
        <v>42</v>
      </c>
      <c r="L3648" s="2" t="s">
        <v>43</v>
      </c>
      <c r="M3648" s="2">
        <v>18</v>
      </c>
      <c r="N3648" s="2">
        <v>124000</v>
      </c>
      <c r="O3648" s="2">
        <v>0</v>
      </c>
      <c r="P3648" s="2">
        <v>11160</v>
      </c>
      <c r="Q3648" s="2">
        <v>11160</v>
      </c>
      <c r="R3648" s="2">
        <v>22320</v>
      </c>
      <c r="S3648" s="2">
        <v>0</v>
      </c>
      <c r="T3648" s="2" t="s">
        <v>44</v>
      </c>
    </row>
    <row r="3649" spans="1:20" x14ac:dyDescent="0.25">
      <c r="A3649" s="2" t="s">
        <v>14</v>
      </c>
      <c r="B3649" s="2" t="s">
        <v>37</v>
      </c>
      <c r="C3649" s="2">
        <v>92019</v>
      </c>
      <c r="D3649" s="11">
        <v>44606</v>
      </c>
      <c r="E3649" s="2" t="s">
        <v>440</v>
      </c>
      <c r="F3649" s="2" t="s">
        <v>441</v>
      </c>
      <c r="G3649" s="2" t="s">
        <v>4320</v>
      </c>
      <c r="H3649" s="2" t="s">
        <v>41</v>
      </c>
      <c r="I3649" s="11">
        <v>43731</v>
      </c>
      <c r="J3649" s="2">
        <v>105728</v>
      </c>
      <c r="K3649" s="2" t="s">
        <v>42</v>
      </c>
      <c r="L3649" s="2" t="s">
        <v>43</v>
      </c>
      <c r="M3649" s="2">
        <v>18</v>
      </c>
      <c r="N3649" s="2">
        <v>89600</v>
      </c>
      <c r="O3649" s="2">
        <v>0</v>
      </c>
      <c r="P3649" s="2">
        <v>8064</v>
      </c>
      <c r="Q3649" s="2">
        <v>8064</v>
      </c>
      <c r="R3649" s="2">
        <v>16128</v>
      </c>
      <c r="S3649" s="2">
        <v>0</v>
      </c>
      <c r="T3649" s="2" t="s">
        <v>44</v>
      </c>
    </row>
    <row r="3650" spans="1:20" x14ac:dyDescent="0.25">
      <c r="A3650" s="2" t="s">
        <v>14</v>
      </c>
      <c r="B3650" s="2" t="s">
        <v>37</v>
      </c>
      <c r="C3650" s="2">
        <v>92019</v>
      </c>
      <c r="D3650" s="11">
        <v>44606</v>
      </c>
      <c r="E3650" s="2" t="s">
        <v>440</v>
      </c>
      <c r="F3650" s="2" t="s">
        <v>441</v>
      </c>
      <c r="G3650" s="2" t="s">
        <v>4321</v>
      </c>
      <c r="H3650" s="2" t="s">
        <v>41</v>
      </c>
      <c r="I3650" s="11">
        <v>43732</v>
      </c>
      <c r="J3650" s="2">
        <v>30208</v>
      </c>
      <c r="K3650" s="2" t="s">
        <v>42</v>
      </c>
      <c r="L3650" s="2" t="s">
        <v>43</v>
      </c>
      <c r="M3650" s="2">
        <v>18</v>
      </c>
      <c r="N3650" s="2">
        <v>25600</v>
      </c>
      <c r="O3650" s="2">
        <v>0</v>
      </c>
      <c r="P3650" s="2">
        <v>2304</v>
      </c>
      <c r="Q3650" s="2">
        <v>2304</v>
      </c>
      <c r="R3650" s="2">
        <v>4608</v>
      </c>
      <c r="S3650" s="2">
        <v>0</v>
      </c>
      <c r="T3650" s="2" t="s">
        <v>44</v>
      </c>
    </row>
    <row r="3651" spans="1:20" x14ac:dyDescent="0.25">
      <c r="A3651" s="2" t="s">
        <v>14</v>
      </c>
      <c r="B3651" s="2" t="s">
        <v>37</v>
      </c>
      <c r="C3651" s="2">
        <v>92019</v>
      </c>
      <c r="D3651" s="11">
        <v>44606</v>
      </c>
      <c r="E3651" s="2" t="s">
        <v>450</v>
      </c>
      <c r="F3651" s="2" t="s">
        <v>451</v>
      </c>
      <c r="G3651" s="2" t="s">
        <v>4322</v>
      </c>
      <c r="H3651" s="2" t="s">
        <v>41</v>
      </c>
      <c r="I3651" s="11">
        <v>43714</v>
      </c>
      <c r="J3651" s="2">
        <v>1365</v>
      </c>
      <c r="K3651" s="2" t="s">
        <v>42</v>
      </c>
      <c r="L3651" s="2" t="s">
        <v>43</v>
      </c>
      <c r="M3651" s="2">
        <v>0</v>
      </c>
      <c r="N3651" s="2">
        <v>1365</v>
      </c>
      <c r="O3651" s="2">
        <v>0</v>
      </c>
      <c r="P3651" s="2">
        <v>0</v>
      </c>
      <c r="Q3651" s="2">
        <v>0</v>
      </c>
      <c r="R3651" s="2">
        <v>0</v>
      </c>
      <c r="S3651" s="2">
        <v>0</v>
      </c>
      <c r="T3651" s="2" t="s">
        <v>44</v>
      </c>
    </row>
    <row r="3652" spans="1:20" x14ac:dyDescent="0.25">
      <c r="A3652" s="2" t="s">
        <v>14</v>
      </c>
      <c r="B3652" s="2" t="s">
        <v>37</v>
      </c>
      <c r="C3652" s="2">
        <v>92019</v>
      </c>
      <c r="D3652" s="11">
        <v>44606</v>
      </c>
      <c r="E3652" s="2" t="s">
        <v>450</v>
      </c>
      <c r="F3652" s="2" t="s">
        <v>451</v>
      </c>
      <c r="G3652" s="2" t="s">
        <v>4323</v>
      </c>
      <c r="H3652" s="2" t="s">
        <v>41</v>
      </c>
      <c r="I3652" s="11">
        <v>43722</v>
      </c>
      <c r="J3652" s="2">
        <v>500</v>
      </c>
      <c r="K3652" s="2" t="s">
        <v>42</v>
      </c>
      <c r="L3652" s="2" t="s">
        <v>43</v>
      </c>
      <c r="M3652" s="2">
        <v>0</v>
      </c>
      <c r="N3652" s="2">
        <v>500</v>
      </c>
      <c r="O3652" s="2">
        <v>0</v>
      </c>
      <c r="P3652" s="2">
        <v>0</v>
      </c>
      <c r="Q3652" s="2">
        <v>0</v>
      </c>
      <c r="R3652" s="2">
        <v>0</v>
      </c>
      <c r="S3652" s="2">
        <v>0</v>
      </c>
      <c r="T3652" s="2" t="s">
        <v>44</v>
      </c>
    </row>
    <row r="3653" spans="1:20" x14ac:dyDescent="0.25">
      <c r="A3653" s="2" t="s">
        <v>14</v>
      </c>
      <c r="B3653" s="2" t="s">
        <v>37</v>
      </c>
      <c r="C3653" s="2">
        <v>92019</v>
      </c>
      <c r="D3653" s="11">
        <v>44606</v>
      </c>
      <c r="E3653" s="2" t="s">
        <v>450</v>
      </c>
      <c r="F3653" s="2" t="s">
        <v>451</v>
      </c>
      <c r="G3653" s="2" t="s">
        <v>4324</v>
      </c>
      <c r="H3653" s="2" t="s">
        <v>41</v>
      </c>
      <c r="I3653" s="11">
        <v>43732</v>
      </c>
      <c r="J3653" s="2">
        <v>500</v>
      </c>
      <c r="K3653" s="2" t="s">
        <v>42</v>
      </c>
      <c r="L3653" s="2" t="s">
        <v>43</v>
      </c>
      <c r="M3653" s="2">
        <v>0</v>
      </c>
      <c r="N3653" s="2">
        <v>500</v>
      </c>
      <c r="O3653" s="2">
        <v>0</v>
      </c>
      <c r="P3653" s="2">
        <v>0</v>
      </c>
      <c r="Q3653" s="2">
        <v>0</v>
      </c>
      <c r="R3653" s="2">
        <v>0</v>
      </c>
      <c r="S3653" s="2">
        <v>0</v>
      </c>
      <c r="T3653" s="2" t="s">
        <v>44</v>
      </c>
    </row>
    <row r="3654" spans="1:20" x14ac:dyDescent="0.25">
      <c r="A3654" s="2" t="s">
        <v>14</v>
      </c>
      <c r="B3654" s="2" t="s">
        <v>37</v>
      </c>
      <c r="C3654" s="2">
        <v>92019</v>
      </c>
      <c r="D3654" s="11">
        <v>44606</v>
      </c>
      <c r="E3654" s="2" t="s">
        <v>450</v>
      </c>
      <c r="F3654" s="2" t="s">
        <v>451</v>
      </c>
      <c r="G3654" s="2" t="s">
        <v>4325</v>
      </c>
      <c r="H3654" s="2" t="s">
        <v>41</v>
      </c>
      <c r="I3654" s="11">
        <v>43738</v>
      </c>
      <c r="J3654" s="2">
        <v>1000</v>
      </c>
      <c r="K3654" s="2" t="s">
        <v>42</v>
      </c>
      <c r="L3654" s="2" t="s">
        <v>43</v>
      </c>
      <c r="M3654" s="2">
        <v>0</v>
      </c>
      <c r="N3654" s="2">
        <v>1000</v>
      </c>
      <c r="O3654" s="2">
        <v>0</v>
      </c>
      <c r="P3654" s="2">
        <v>0</v>
      </c>
      <c r="Q3654" s="2">
        <v>0</v>
      </c>
      <c r="R3654" s="2">
        <v>0</v>
      </c>
      <c r="S3654" s="2">
        <v>0</v>
      </c>
      <c r="T3654" s="2" t="s">
        <v>44</v>
      </c>
    </row>
    <row r="3655" spans="1:20" x14ac:dyDescent="0.25">
      <c r="A3655" s="2" t="s">
        <v>14</v>
      </c>
      <c r="B3655" s="2" t="s">
        <v>37</v>
      </c>
      <c r="C3655" s="2">
        <v>92019</v>
      </c>
      <c r="D3655" s="11">
        <v>44606</v>
      </c>
      <c r="E3655" s="2" t="s">
        <v>4326</v>
      </c>
      <c r="F3655" s="2" t="s">
        <v>4327</v>
      </c>
      <c r="G3655" s="2" t="s">
        <v>4328</v>
      </c>
      <c r="H3655" s="2" t="s">
        <v>41</v>
      </c>
      <c r="I3655" s="11">
        <v>43722</v>
      </c>
      <c r="J3655" s="2">
        <v>5500.32</v>
      </c>
      <c r="K3655" s="2" t="s">
        <v>42</v>
      </c>
      <c r="L3655" s="2" t="s">
        <v>43</v>
      </c>
      <c r="M3655" s="2">
        <v>12</v>
      </c>
      <c r="N3655" s="2">
        <v>4911</v>
      </c>
      <c r="O3655" s="2">
        <v>0</v>
      </c>
      <c r="P3655" s="2">
        <v>294.66000000000003</v>
      </c>
      <c r="Q3655" s="2">
        <v>294.66000000000003</v>
      </c>
      <c r="R3655" s="2">
        <v>589.32000000000005</v>
      </c>
      <c r="S3655" s="2">
        <v>0</v>
      </c>
      <c r="T3655" s="2" t="s">
        <v>44</v>
      </c>
    </row>
    <row r="3656" spans="1:20" x14ac:dyDescent="0.25">
      <c r="A3656" s="2" t="s">
        <v>14</v>
      </c>
      <c r="B3656" s="2" t="s">
        <v>37</v>
      </c>
      <c r="C3656" s="2">
        <v>92019</v>
      </c>
      <c r="D3656" s="11">
        <v>44606</v>
      </c>
      <c r="E3656" s="2" t="s">
        <v>4326</v>
      </c>
      <c r="F3656" s="2" t="s">
        <v>4327</v>
      </c>
      <c r="G3656" s="2" t="s">
        <v>4329</v>
      </c>
      <c r="H3656" s="2" t="s">
        <v>41</v>
      </c>
      <c r="I3656" s="11">
        <v>43724</v>
      </c>
      <c r="J3656" s="2">
        <v>24999.48</v>
      </c>
      <c r="K3656" s="2" t="s">
        <v>42</v>
      </c>
      <c r="L3656" s="2" t="s">
        <v>43</v>
      </c>
      <c r="M3656" s="2">
        <v>18</v>
      </c>
      <c r="N3656" s="2">
        <v>21186</v>
      </c>
      <c r="O3656" s="2">
        <v>0</v>
      </c>
      <c r="P3656" s="2">
        <v>1906.74</v>
      </c>
      <c r="Q3656" s="2">
        <v>1906.74</v>
      </c>
      <c r="R3656" s="2">
        <v>3813.48</v>
      </c>
      <c r="S3656" s="2">
        <v>0</v>
      </c>
      <c r="T3656" s="2" t="s">
        <v>44</v>
      </c>
    </row>
    <row r="3657" spans="1:20" x14ac:dyDescent="0.25">
      <c r="A3657" s="2" t="s">
        <v>14</v>
      </c>
      <c r="B3657" s="2" t="s">
        <v>37</v>
      </c>
      <c r="C3657" s="2">
        <v>92019</v>
      </c>
      <c r="D3657" s="11">
        <v>44606</v>
      </c>
      <c r="E3657" s="2" t="s">
        <v>4326</v>
      </c>
      <c r="F3657" s="2" t="s">
        <v>4327</v>
      </c>
      <c r="G3657" s="2" t="s">
        <v>4330</v>
      </c>
      <c r="H3657" s="2" t="s">
        <v>41</v>
      </c>
      <c r="I3657" s="11">
        <v>43725</v>
      </c>
      <c r="J3657" s="2">
        <v>8075.2</v>
      </c>
      <c r="K3657" s="2" t="s">
        <v>42</v>
      </c>
      <c r="L3657" s="2" t="s">
        <v>43</v>
      </c>
      <c r="M3657" s="2">
        <v>5</v>
      </c>
      <c r="N3657" s="2">
        <v>800</v>
      </c>
      <c r="O3657" s="2">
        <v>0</v>
      </c>
      <c r="P3657" s="2">
        <v>20</v>
      </c>
      <c r="Q3657" s="2">
        <v>20</v>
      </c>
      <c r="R3657" s="2">
        <v>40</v>
      </c>
      <c r="S3657" s="2">
        <v>0</v>
      </c>
      <c r="T3657" s="2" t="s">
        <v>44</v>
      </c>
    </row>
    <row r="3658" spans="1:20" x14ac:dyDescent="0.25">
      <c r="A3658" s="2" t="s">
        <v>14</v>
      </c>
      <c r="B3658" s="2" t="s">
        <v>37</v>
      </c>
      <c r="C3658" s="2">
        <v>92019</v>
      </c>
      <c r="D3658" s="11">
        <v>44606</v>
      </c>
      <c r="E3658" s="2" t="s">
        <v>4326</v>
      </c>
      <c r="F3658" s="2" t="s">
        <v>4327</v>
      </c>
      <c r="G3658" s="2" t="s">
        <v>4330</v>
      </c>
      <c r="H3658" s="2" t="s">
        <v>41</v>
      </c>
      <c r="I3658" s="11">
        <v>43725</v>
      </c>
      <c r="J3658" s="2">
        <v>8075.2</v>
      </c>
      <c r="K3658" s="2" t="s">
        <v>42</v>
      </c>
      <c r="L3658" s="2" t="s">
        <v>43</v>
      </c>
      <c r="M3658" s="2">
        <v>12</v>
      </c>
      <c r="N3658" s="2">
        <v>6460</v>
      </c>
      <c r="O3658" s="2">
        <v>0</v>
      </c>
      <c r="P3658" s="2">
        <v>387.6</v>
      </c>
      <c r="Q3658" s="2">
        <v>387.6</v>
      </c>
      <c r="R3658" s="2">
        <v>775.2</v>
      </c>
      <c r="S3658" s="2">
        <v>0</v>
      </c>
      <c r="T3658" s="2" t="s">
        <v>44</v>
      </c>
    </row>
    <row r="3659" spans="1:20" x14ac:dyDescent="0.25">
      <c r="A3659" s="2" t="s">
        <v>14</v>
      </c>
      <c r="B3659" s="2" t="s">
        <v>37</v>
      </c>
      <c r="C3659" s="2">
        <v>92019</v>
      </c>
      <c r="D3659" s="11">
        <v>44606</v>
      </c>
      <c r="E3659" s="2" t="s">
        <v>4326</v>
      </c>
      <c r="F3659" s="2" t="s">
        <v>4327</v>
      </c>
      <c r="G3659" s="2" t="s">
        <v>4331</v>
      </c>
      <c r="H3659" s="2" t="s">
        <v>41</v>
      </c>
      <c r="I3659" s="11">
        <v>43726</v>
      </c>
      <c r="J3659" s="2">
        <v>10999.8</v>
      </c>
      <c r="K3659" s="2" t="s">
        <v>42</v>
      </c>
      <c r="L3659" s="2" t="s">
        <v>43</v>
      </c>
      <c r="M3659" s="2">
        <v>5</v>
      </c>
      <c r="N3659" s="2">
        <v>10476</v>
      </c>
      <c r="O3659" s="2">
        <v>0</v>
      </c>
      <c r="P3659" s="2">
        <v>261.89999999999998</v>
      </c>
      <c r="Q3659" s="2">
        <v>261.89999999999998</v>
      </c>
      <c r="R3659" s="2">
        <v>523.79999999999995</v>
      </c>
      <c r="S3659" s="2">
        <v>0</v>
      </c>
      <c r="T3659" s="2" t="s">
        <v>44</v>
      </c>
    </row>
    <row r="3660" spans="1:20" x14ac:dyDescent="0.25">
      <c r="A3660" s="2" t="s">
        <v>14</v>
      </c>
      <c r="B3660" s="2" t="s">
        <v>37</v>
      </c>
      <c r="C3660" s="2">
        <v>92019</v>
      </c>
      <c r="D3660" s="11">
        <v>44606</v>
      </c>
      <c r="E3660" s="2" t="s">
        <v>4326</v>
      </c>
      <c r="F3660" s="2" t="s">
        <v>4327</v>
      </c>
      <c r="G3660" s="2" t="s">
        <v>4332</v>
      </c>
      <c r="H3660" s="2" t="s">
        <v>41</v>
      </c>
      <c r="I3660" s="11">
        <v>43728</v>
      </c>
      <c r="J3660" s="2">
        <v>5500.32</v>
      </c>
      <c r="K3660" s="2" t="s">
        <v>42</v>
      </c>
      <c r="L3660" s="2" t="s">
        <v>43</v>
      </c>
      <c r="M3660" s="2">
        <v>12</v>
      </c>
      <c r="N3660" s="2">
        <v>4911</v>
      </c>
      <c r="O3660" s="2">
        <v>0</v>
      </c>
      <c r="P3660" s="2">
        <v>294.66000000000003</v>
      </c>
      <c r="Q3660" s="2">
        <v>294.66000000000003</v>
      </c>
      <c r="R3660" s="2">
        <v>589.32000000000005</v>
      </c>
      <c r="S3660" s="2">
        <v>0</v>
      </c>
      <c r="T3660" s="2" t="s">
        <v>44</v>
      </c>
    </row>
    <row r="3661" spans="1:20" x14ac:dyDescent="0.25">
      <c r="A3661" s="2" t="s">
        <v>14</v>
      </c>
      <c r="B3661" s="2" t="s">
        <v>37</v>
      </c>
      <c r="C3661" s="2">
        <v>92019</v>
      </c>
      <c r="D3661" s="11">
        <v>44606</v>
      </c>
      <c r="E3661" s="2" t="s">
        <v>4326</v>
      </c>
      <c r="F3661" s="2" t="s">
        <v>4327</v>
      </c>
      <c r="G3661" s="2" t="s">
        <v>4333</v>
      </c>
      <c r="H3661" s="2" t="s">
        <v>41</v>
      </c>
      <c r="I3661" s="11">
        <v>43729</v>
      </c>
      <c r="J3661" s="2">
        <v>700</v>
      </c>
      <c r="K3661" s="2" t="s">
        <v>42</v>
      </c>
      <c r="L3661" s="2" t="s">
        <v>43</v>
      </c>
      <c r="M3661" s="2">
        <v>12</v>
      </c>
      <c r="N3661" s="2">
        <v>625</v>
      </c>
      <c r="O3661" s="2">
        <v>0</v>
      </c>
      <c r="P3661" s="2">
        <v>37.5</v>
      </c>
      <c r="Q3661" s="2">
        <v>37.5</v>
      </c>
      <c r="R3661" s="2">
        <v>75</v>
      </c>
      <c r="S3661" s="2">
        <v>0</v>
      </c>
      <c r="T3661" s="2" t="s">
        <v>44</v>
      </c>
    </row>
    <row r="3662" spans="1:20" x14ac:dyDescent="0.25">
      <c r="A3662" s="2" t="s">
        <v>14</v>
      </c>
      <c r="B3662" s="2" t="s">
        <v>37</v>
      </c>
      <c r="C3662" s="2">
        <v>92019</v>
      </c>
      <c r="D3662" s="11">
        <v>44606</v>
      </c>
      <c r="E3662" s="2" t="s">
        <v>1652</v>
      </c>
      <c r="F3662" s="2" t="s">
        <v>1653</v>
      </c>
      <c r="G3662" s="2" t="s">
        <v>4334</v>
      </c>
      <c r="H3662" s="2" t="s">
        <v>41</v>
      </c>
      <c r="I3662" s="11">
        <v>43732</v>
      </c>
      <c r="J3662" s="2">
        <v>6166</v>
      </c>
      <c r="K3662" s="2" t="s">
        <v>42</v>
      </c>
      <c r="L3662" s="2" t="s">
        <v>43</v>
      </c>
      <c r="M3662" s="2">
        <v>18</v>
      </c>
      <c r="N3662" s="2">
        <v>5225</v>
      </c>
      <c r="O3662" s="2">
        <v>0</v>
      </c>
      <c r="P3662" s="2">
        <v>470.25</v>
      </c>
      <c r="Q3662" s="2">
        <v>470.25</v>
      </c>
      <c r="R3662" s="2">
        <v>940.5</v>
      </c>
      <c r="S3662" s="2">
        <v>0</v>
      </c>
      <c r="T3662" s="2" t="s">
        <v>44</v>
      </c>
    </row>
    <row r="3663" spans="1:20" x14ac:dyDescent="0.25">
      <c r="A3663" s="2" t="s">
        <v>14</v>
      </c>
      <c r="B3663" s="2" t="s">
        <v>37</v>
      </c>
      <c r="C3663" s="2">
        <v>92019</v>
      </c>
      <c r="D3663" s="11">
        <v>44606</v>
      </c>
      <c r="E3663" s="2" t="s">
        <v>462</v>
      </c>
      <c r="F3663" s="2" t="s">
        <v>463</v>
      </c>
      <c r="G3663" s="2" t="s">
        <v>4335</v>
      </c>
      <c r="H3663" s="2" t="s">
        <v>41</v>
      </c>
      <c r="I3663" s="11">
        <v>43712</v>
      </c>
      <c r="J3663" s="2">
        <v>27800</v>
      </c>
      <c r="K3663" s="2" t="s">
        <v>42</v>
      </c>
      <c r="L3663" s="2" t="s">
        <v>43</v>
      </c>
      <c r="M3663" s="2">
        <v>18</v>
      </c>
      <c r="N3663" s="2">
        <v>6000</v>
      </c>
      <c r="O3663" s="2">
        <v>0</v>
      </c>
      <c r="P3663" s="2">
        <v>540</v>
      </c>
      <c r="Q3663" s="2">
        <v>540</v>
      </c>
      <c r="R3663" s="2">
        <v>1080</v>
      </c>
      <c r="S3663" s="2">
        <v>0</v>
      </c>
      <c r="T3663" s="2" t="s">
        <v>44</v>
      </c>
    </row>
    <row r="3664" spans="1:20" x14ac:dyDescent="0.25">
      <c r="A3664" s="2" t="s">
        <v>14</v>
      </c>
      <c r="B3664" s="2" t="s">
        <v>37</v>
      </c>
      <c r="C3664" s="2">
        <v>92019</v>
      </c>
      <c r="D3664" s="11">
        <v>44606</v>
      </c>
      <c r="E3664" s="2" t="s">
        <v>462</v>
      </c>
      <c r="F3664" s="2" t="s">
        <v>463</v>
      </c>
      <c r="G3664" s="2" t="s">
        <v>4335</v>
      </c>
      <c r="H3664" s="2" t="s">
        <v>41</v>
      </c>
      <c r="I3664" s="11">
        <v>43712</v>
      </c>
      <c r="J3664" s="2">
        <v>27800</v>
      </c>
      <c r="K3664" s="2" t="s">
        <v>42</v>
      </c>
      <c r="L3664" s="2" t="s">
        <v>43</v>
      </c>
      <c r="M3664" s="2">
        <v>12</v>
      </c>
      <c r="N3664" s="2">
        <v>18500</v>
      </c>
      <c r="O3664" s="2">
        <v>0</v>
      </c>
      <c r="P3664" s="2">
        <v>1110</v>
      </c>
      <c r="Q3664" s="2">
        <v>1110</v>
      </c>
      <c r="R3664" s="2">
        <v>2220</v>
      </c>
      <c r="S3664" s="2">
        <v>0</v>
      </c>
      <c r="T3664" s="2" t="s">
        <v>44</v>
      </c>
    </row>
    <row r="3665" spans="1:20" x14ac:dyDescent="0.25">
      <c r="A3665" s="2" t="s">
        <v>14</v>
      </c>
      <c r="B3665" s="2" t="s">
        <v>37</v>
      </c>
      <c r="C3665" s="2">
        <v>92019</v>
      </c>
      <c r="D3665" s="11">
        <v>44606</v>
      </c>
      <c r="E3665" s="2" t="s">
        <v>462</v>
      </c>
      <c r="F3665" s="2" t="s">
        <v>463</v>
      </c>
      <c r="G3665" s="2" t="s">
        <v>4336</v>
      </c>
      <c r="H3665" s="2" t="s">
        <v>41</v>
      </c>
      <c r="I3665" s="11">
        <v>43712</v>
      </c>
      <c r="J3665" s="2">
        <v>61596</v>
      </c>
      <c r="K3665" s="2" t="s">
        <v>42</v>
      </c>
      <c r="L3665" s="2" t="s">
        <v>43</v>
      </c>
      <c r="M3665" s="2">
        <v>18</v>
      </c>
      <c r="N3665" s="2">
        <v>52200</v>
      </c>
      <c r="O3665" s="2">
        <v>0</v>
      </c>
      <c r="P3665" s="2">
        <v>4698</v>
      </c>
      <c r="Q3665" s="2">
        <v>4698</v>
      </c>
      <c r="R3665" s="2">
        <v>9396</v>
      </c>
      <c r="S3665" s="2">
        <v>0</v>
      </c>
      <c r="T3665" s="2" t="s">
        <v>44</v>
      </c>
    </row>
    <row r="3666" spans="1:20" x14ac:dyDescent="0.25">
      <c r="A3666" s="2" t="s">
        <v>14</v>
      </c>
      <c r="B3666" s="2" t="s">
        <v>37</v>
      </c>
      <c r="C3666" s="2">
        <v>92019</v>
      </c>
      <c r="D3666" s="11">
        <v>44606</v>
      </c>
      <c r="E3666" s="2" t="s">
        <v>462</v>
      </c>
      <c r="F3666" s="2" t="s">
        <v>463</v>
      </c>
      <c r="G3666" s="2" t="s">
        <v>4337</v>
      </c>
      <c r="H3666" s="2" t="s">
        <v>41</v>
      </c>
      <c r="I3666" s="11">
        <v>43715</v>
      </c>
      <c r="J3666" s="2">
        <v>136880</v>
      </c>
      <c r="K3666" s="2" t="s">
        <v>42</v>
      </c>
      <c r="L3666" s="2" t="s">
        <v>43</v>
      </c>
      <c r="M3666" s="2">
        <v>18</v>
      </c>
      <c r="N3666" s="2">
        <v>116000</v>
      </c>
      <c r="O3666" s="2">
        <v>0</v>
      </c>
      <c r="P3666" s="2">
        <v>10440</v>
      </c>
      <c r="Q3666" s="2">
        <v>10440</v>
      </c>
      <c r="R3666" s="2">
        <v>20880</v>
      </c>
      <c r="S3666" s="2">
        <v>0</v>
      </c>
      <c r="T3666" s="2" t="s">
        <v>44</v>
      </c>
    </row>
    <row r="3667" spans="1:20" x14ac:dyDescent="0.25">
      <c r="A3667" s="2" t="s">
        <v>14</v>
      </c>
      <c r="B3667" s="2" t="s">
        <v>37</v>
      </c>
      <c r="C3667" s="2">
        <v>92019</v>
      </c>
      <c r="D3667" s="11">
        <v>44606</v>
      </c>
      <c r="E3667" s="2" t="s">
        <v>462</v>
      </c>
      <c r="F3667" s="2" t="s">
        <v>463</v>
      </c>
      <c r="G3667" s="2" t="s">
        <v>4338</v>
      </c>
      <c r="H3667" s="2" t="s">
        <v>41</v>
      </c>
      <c r="I3667" s="11">
        <v>43715</v>
      </c>
      <c r="J3667" s="2">
        <v>27966</v>
      </c>
      <c r="K3667" s="2" t="s">
        <v>42</v>
      </c>
      <c r="L3667" s="2" t="s">
        <v>43</v>
      </c>
      <c r="M3667" s="2">
        <v>18</v>
      </c>
      <c r="N3667" s="2">
        <v>23700</v>
      </c>
      <c r="O3667" s="2">
        <v>0</v>
      </c>
      <c r="P3667" s="2">
        <v>2133</v>
      </c>
      <c r="Q3667" s="2">
        <v>2133</v>
      </c>
      <c r="R3667" s="2">
        <v>4266</v>
      </c>
      <c r="S3667" s="2">
        <v>0</v>
      </c>
      <c r="T3667" s="2" t="s">
        <v>44</v>
      </c>
    </row>
    <row r="3668" spans="1:20" x14ac:dyDescent="0.25">
      <c r="A3668" s="2" t="s">
        <v>14</v>
      </c>
      <c r="B3668" s="2" t="s">
        <v>37</v>
      </c>
      <c r="C3668" s="2">
        <v>92019</v>
      </c>
      <c r="D3668" s="11">
        <v>44606</v>
      </c>
      <c r="E3668" s="2" t="s">
        <v>462</v>
      </c>
      <c r="F3668" s="2" t="s">
        <v>463</v>
      </c>
      <c r="G3668" s="2" t="s">
        <v>4339</v>
      </c>
      <c r="H3668" s="2" t="s">
        <v>41</v>
      </c>
      <c r="I3668" s="11">
        <v>43715</v>
      </c>
      <c r="J3668" s="2">
        <v>14898</v>
      </c>
      <c r="K3668" s="2" t="s">
        <v>42</v>
      </c>
      <c r="L3668" s="2" t="s">
        <v>43</v>
      </c>
      <c r="M3668" s="2">
        <v>18</v>
      </c>
      <c r="N3668" s="2">
        <v>12625</v>
      </c>
      <c r="O3668" s="2">
        <v>0</v>
      </c>
      <c r="P3668" s="2">
        <v>1136.25</v>
      </c>
      <c r="Q3668" s="2">
        <v>1136.25</v>
      </c>
      <c r="R3668" s="2">
        <v>2272.5</v>
      </c>
      <c r="S3668" s="2">
        <v>0</v>
      </c>
      <c r="T3668" s="2" t="s">
        <v>44</v>
      </c>
    </row>
    <row r="3669" spans="1:20" x14ac:dyDescent="0.25">
      <c r="A3669" s="2" t="s">
        <v>14</v>
      </c>
      <c r="B3669" s="2" t="s">
        <v>37</v>
      </c>
      <c r="C3669" s="2">
        <v>92019</v>
      </c>
      <c r="D3669" s="11">
        <v>44606</v>
      </c>
      <c r="E3669" s="2" t="s">
        <v>462</v>
      </c>
      <c r="F3669" s="2" t="s">
        <v>463</v>
      </c>
      <c r="G3669" s="2" t="s">
        <v>4340</v>
      </c>
      <c r="H3669" s="2" t="s">
        <v>41</v>
      </c>
      <c r="I3669" s="11">
        <v>43717</v>
      </c>
      <c r="J3669" s="2">
        <v>129420</v>
      </c>
      <c r="K3669" s="2" t="s">
        <v>42</v>
      </c>
      <c r="L3669" s="2" t="s">
        <v>43</v>
      </c>
      <c r="M3669" s="2">
        <v>12</v>
      </c>
      <c r="N3669" s="2">
        <v>55500</v>
      </c>
      <c r="O3669" s="2">
        <v>0</v>
      </c>
      <c r="P3669" s="2">
        <v>3330</v>
      </c>
      <c r="Q3669" s="2">
        <v>3330</v>
      </c>
      <c r="R3669" s="2">
        <v>6660</v>
      </c>
      <c r="S3669" s="2">
        <v>0</v>
      </c>
      <c r="T3669" s="2" t="s">
        <v>44</v>
      </c>
    </row>
    <row r="3670" spans="1:20" x14ac:dyDescent="0.25">
      <c r="A3670" s="2" t="s">
        <v>14</v>
      </c>
      <c r="B3670" s="2" t="s">
        <v>37</v>
      </c>
      <c r="C3670" s="2">
        <v>92019</v>
      </c>
      <c r="D3670" s="11">
        <v>44606</v>
      </c>
      <c r="E3670" s="2" t="s">
        <v>462</v>
      </c>
      <c r="F3670" s="2" t="s">
        <v>463</v>
      </c>
      <c r="G3670" s="2" t="s">
        <v>4340</v>
      </c>
      <c r="H3670" s="2" t="s">
        <v>41</v>
      </c>
      <c r="I3670" s="11">
        <v>43717</v>
      </c>
      <c r="J3670" s="2">
        <v>129420</v>
      </c>
      <c r="K3670" s="2" t="s">
        <v>42</v>
      </c>
      <c r="L3670" s="2" t="s">
        <v>43</v>
      </c>
      <c r="M3670" s="2">
        <v>18</v>
      </c>
      <c r="N3670" s="2">
        <v>57000</v>
      </c>
      <c r="O3670" s="2">
        <v>0</v>
      </c>
      <c r="P3670" s="2">
        <v>5130</v>
      </c>
      <c r="Q3670" s="2">
        <v>5130</v>
      </c>
      <c r="R3670" s="2">
        <v>10260</v>
      </c>
      <c r="S3670" s="2">
        <v>0</v>
      </c>
      <c r="T3670" s="2" t="s">
        <v>44</v>
      </c>
    </row>
    <row r="3671" spans="1:20" x14ac:dyDescent="0.25">
      <c r="A3671" s="2" t="s">
        <v>14</v>
      </c>
      <c r="B3671" s="2" t="s">
        <v>37</v>
      </c>
      <c r="C3671" s="2">
        <v>92019</v>
      </c>
      <c r="D3671" s="11">
        <v>44606</v>
      </c>
      <c r="E3671" s="2" t="s">
        <v>462</v>
      </c>
      <c r="F3671" s="2" t="s">
        <v>463</v>
      </c>
      <c r="G3671" s="2" t="s">
        <v>4341</v>
      </c>
      <c r="H3671" s="2" t="s">
        <v>41</v>
      </c>
      <c r="I3671" s="11">
        <v>43717</v>
      </c>
      <c r="J3671" s="2">
        <v>13806</v>
      </c>
      <c r="K3671" s="2" t="s">
        <v>42</v>
      </c>
      <c r="L3671" s="2" t="s">
        <v>43</v>
      </c>
      <c r="M3671" s="2">
        <v>18</v>
      </c>
      <c r="N3671" s="2">
        <v>11700</v>
      </c>
      <c r="O3671" s="2">
        <v>0</v>
      </c>
      <c r="P3671" s="2">
        <v>1053</v>
      </c>
      <c r="Q3671" s="2">
        <v>1053</v>
      </c>
      <c r="R3671" s="2">
        <v>2106</v>
      </c>
      <c r="S3671" s="2">
        <v>0</v>
      </c>
      <c r="T3671" s="2" t="s">
        <v>44</v>
      </c>
    </row>
    <row r="3672" spans="1:20" x14ac:dyDescent="0.25">
      <c r="A3672" s="2" t="s">
        <v>14</v>
      </c>
      <c r="B3672" s="2" t="s">
        <v>37</v>
      </c>
      <c r="C3672" s="2">
        <v>92019</v>
      </c>
      <c r="D3672" s="11">
        <v>44606</v>
      </c>
      <c r="E3672" s="2" t="s">
        <v>462</v>
      </c>
      <c r="F3672" s="2" t="s">
        <v>463</v>
      </c>
      <c r="G3672" s="2" t="s">
        <v>4342</v>
      </c>
      <c r="H3672" s="2" t="s">
        <v>41</v>
      </c>
      <c r="I3672" s="11">
        <v>43720</v>
      </c>
      <c r="J3672" s="2">
        <v>64664</v>
      </c>
      <c r="K3672" s="2" t="s">
        <v>42</v>
      </c>
      <c r="L3672" s="2" t="s">
        <v>43</v>
      </c>
      <c r="M3672" s="2">
        <v>18</v>
      </c>
      <c r="N3672" s="2">
        <v>54800</v>
      </c>
      <c r="O3672" s="2">
        <v>0</v>
      </c>
      <c r="P3672" s="2">
        <v>4932</v>
      </c>
      <c r="Q3672" s="2">
        <v>4932</v>
      </c>
      <c r="R3672" s="2">
        <v>9864</v>
      </c>
      <c r="S3672" s="2">
        <v>0</v>
      </c>
      <c r="T3672" s="2" t="s">
        <v>44</v>
      </c>
    </row>
    <row r="3673" spans="1:20" x14ac:dyDescent="0.25">
      <c r="A3673" s="2" t="s">
        <v>14</v>
      </c>
      <c r="B3673" s="2" t="s">
        <v>37</v>
      </c>
      <c r="C3673" s="2">
        <v>92019</v>
      </c>
      <c r="D3673" s="11">
        <v>44606</v>
      </c>
      <c r="E3673" s="2" t="s">
        <v>462</v>
      </c>
      <c r="F3673" s="2" t="s">
        <v>463</v>
      </c>
      <c r="G3673" s="2" t="s">
        <v>4343</v>
      </c>
      <c r="H3673" s="2" t="s">
        <v>41</v>
      </c>
      <c r="I3673" s="11">
        <v>43726</v>
      </c>
      <c r="J3673" s="2">
        <v>82128</v>
      </c>
      <c r="K3673" s="2" t="s">
        <v>42</v>
      </c>
      <c r="L3673" s="2" t="s">
        <v>43</v>
      </c>
      <c r="M3673" s="2">
        <v>18</v>
      </c>
      <c r="N3673" s="2">
        <v>69600</v>
      </c>
      <c r="O3673" s="2">
        <v>0</v>
      </c>
      <c r="P3673" s="2">
        <v>6264</v>
      </c>
      <c r="Q3673" s="2">
        <v>6264</v>
      </c>
      <c r="R3673" s="2">
        <v>12528</v>
      </c>
      <c r="S3673" s="2">
        <v>0</v>
      </c>
      <c r="T3673" s="2" t="s">
        <v>44</v>
      </c>
    </row>
    <row r="3674" spans="1:20" x14ac:dyDescent="0.25">
      <c r="A3674" s="2" t="s">
        <v>14</v>
      </c>
      <c r="B3674" s="2" t="s">
        <v>37</v>
      </c>
      <c r="C3674" s="2">
        <v>92019</v>
      </c>
      <c r="D3674" s="11">
        <v>44606</v>
      </c>
      <c r="E3674" s="2" t="s">
        <v>462</v>
      </c>
      <c r="F3674" s="2" t="s">
        <v>463</v>
      </c>
      <c r="G3674" s="2" t="s">
        <v>4344</v>
      </c>
      <c r="H3674" s="2" t="s">
        <v>41</v>
      </c>
      <c r="I3674" s="11">
        <v>43726</v>
      </c>
      <c r="J3674" s="2">
        <v>136880</v>
      </c>
      <c r="K3674" s="2" t="s">
        <v>42</v>
      </c>
      <c r="L3674" s="2" t="s">
        <v>43</v>
      </c>
      <c r="M3674" s="2">
        <v>18</v>
      </c>
      <c r="N3674" s="2">
        <v>116000</v>
      </c>
      <c r="O3674" s="2">
        <v>0</v>
      </c>
      <c r="P3674" s="2">
        <v>10440</v>
      </c>
      <c r="Q3674" s="2">
        <v>10440</v>
      </c>
      <c r="R3674" s="2">
        <v>20880</v>
      </c>
      <c r="S3674" s="2">
        <v>0</v>
      </c>
      <c r="T3674" s="2" t="s">
        <v>44</v>
      </c>
    </row>
    <row r="3675" spans="1:20" x14ac:dyDescent="0.25">
      <c r="A3675" s="2" t="s">
        <v>14</v>
      </c>
      <c r="B3675" s="2" t="s">
        <v>37</v>
      </c>
      <c r="C3675" s="2">
        <v>92019</v>
      </c>
      <c r="D3675" s="11">
        <v>44606</v>
      </c>
      <c r="E3675" s="2" t="s">
        <v>462</v>
      </c>
      <c r="F3675" s="2" t="s">
        <v>463</v>
      </c>
      <c r="G3675" s="2" t="s">
        <v>4345</v>
      </c>
      <c r="H3675" s="2" t="s">
        <v>41</v>
      </c>
      <c r="I3675" s="11">
        <v>43726</v>
      </c>
      <c r="J3675" s="2">
        <v>95875</v>
      </c>
      <c r="K3675" s="2" t="s">
        <v>42</v>
      </c>
      <c r="L3675" s="2" t="s">
        <v>43</v>
      </c>
      <c r="M3675" s="2">
        <v>18</v>
      </c>
      <c r="N3675" s="2">
        <v>81250</v>
      </c>
      <c r="O3675" s="2">
        <v>0</v>
      </c>
      <c r="P3675" s="2">
        <v>7312.5</v>
      </c>
      <c r="Q3675" s="2">
        <v>7312.5</v>
      </c>
      <c r="R3675" s="2">
        <v>14625</v>
      </c>
      <c r="S3675" s="2">
        <v>0</v>
      </c>
      <c r="T3675" s="2" t="s">
        <v>44</v>
      </c>
    </row>
    <row r="3676" spans="1:20" x14ac:dyDescent="0.25">
      <c r="A3676" s="2" t="s">
        <v>14</v>
      </c>
      <c r="B3676" s="2" t="s">
        <v>37</v>
      </c>
      <c r="C3676" s="2">
        <v>92019</v>
      </c>
      <c r="D3676" s="11">
        <v>44606</v>
      </c>
      <c r="E3676" s="2" t="s">
        <v>462</v>
      </c>
      <c r="F3676" s="2" t="s">
        <v>463</v>
      </c>
      <c r="G3676" s="2" t="s">
        <v>4346</v>
      </c>
      <c r="H3676" s="2" t="s">
        <v>41</v>
      </c>
      <c r="I3676" s="11">
        <v>43729</v>
      </c>
      <c r="J3676" s="2">
        <v>10502</v>
      </c>
      <c r="K3676" s="2" t="s">
        <v>42</v>
      </c>
      <c r="L3676" s="2" t="s">
        <v>43</v>
      </c>
      <c r="M3676" s="2">
        <v>18</v>
      </c>
      <c r="N3676" s="2">
        <v>8900</v>
      </c>
      <c r="O3676" s="2">
        <v>0</v>
      </c>
      <c r="P3676" s="2">
        <v>801</v>
      </c>
      <c r="Q3676" s="2">
        <v>801</v>
      </c>
      <c r="R3676" s="2">
        <v>1602</v>
      </c>
      <c r="S3676" s="2">
        <v>0</v>
      </c>
      <c r="T3676" s="2" t="s">
        <v>44</v>
      </c>
    </row>
    <row r="3677" spans="1:20" x14ac:dyDescent="0.25">
      <c r="A3677" s="2" t="s">
        <v>14</v>
      </c>
      <c r="B3677" s="2" t="s">
        <v>37</v>
      </c>
      <c r="C3677" s="2">
        <v>92019</v>
      </c>
      <c r="D3677" s="11">
        <v>44606</v>
      </c>
      <c r="E3677" s="2" t="s">
        <v>462</v>
      </c>
      <c r="F3677" s="2" t="s">
        <v>463</v>
      </c>
      <c r="G3677" s="2" t="s">
        <v>4347</v>
      </c>
      <c r="H3677" s="2" t="s">
        <v>41</v>
      </c>
      <c r="I3677" s="11">
        <v>43731</v>
      </c>
      <c r="J3677" s="2">
        <v>41064</v>
      </c>
      <c r="K3677" s="2" t="s">
        <v>42</v>
      </c>
      <c r="L3677" s="2" t="s">
        <v>43</v>
      </c>
      <c r="M3677" s="2">
        <v>18</v>
      </c>
      <c r="N3677" s="2">
        <v>34800</v>
      </c>
      <c r="O3677" s="2">
        <v>0</v>
      </c>
      <c r="P3677" s="2">
        <v>3132</v>
      </c>
      <c r="Q3677" s="2">
        <v>3132</v>
      </c>
      <c r="R3677" s="2">
        <v>6264</v>
      </c>
      <c r="S3677" s="2">
        <v>0</v>
      </c>
      <c r="T3677" s="2" t="s">
        <v>44</v>
      </c>
    </row>
    <row r="3678" spans="1:20" x14ac:dyDescent="0.25">
      <c r="A3678" s="2" t="s">
        <v>14</v>
      </c>
      <c r="B3678" s="2" t="s">
        <v>37</v>
      </c>
      <c r="C3678" s="2">
        <v>92019</v>
      </c>
      <c r="D3678" s="11">
        <v>44606</v>
      </c>
      <c r="E3678" s="2" t="s">
        <v>462</v>
      </c>
      <c r="F3678" s="2" t="s">
        <v>463</v>
      </c>
      <c r="G3678" s="2" t="s">
        <v>4348</v>
      </c>
      <c r="H3678" s="2" t="s">
        <v>41</v>
      </c>
      <c r="I3678" s="11">
        <v>43732</v>
      </c>
      <c r="J3678" s="2">
        <v>20296</v>
      </c>
      <c r="K3678" s="2" t="s">
        <v>42</v>
      </c>
      <c r="L3678" s="2" t="s">
        <v>43</v>
      </c>
      <c r="M3678" s="2">
        <v>18</v>
      </c>
      <c r="N3678" s="2">
        <v>17200</v>
      </c>
      <c r="O3678" s="2">
        <v>0</v>
      </c>
      <c r="P3678" s="2">
        <v>1548</v>
      </c>
      <c r="Q3678" s="2">
        <v>1548</v>
      </c>
      <c r="R3678" s="2">
        <v>3096</v>
      </c>
      <c r="S3678" s="2">
        <v>0</v>
      </c>
      <c r="T3678" s="2" t="s">
        <v>44</v>
      </c>
    </row>
    <row r="3679" spans="1:20" x14ac:dyDescent="0.25">
      <c r="A3679" s="2" t="s">
        <v>14</v>
      </c>
      <c r="B3679" s="2" t="s">
        <v>37</v>
      </c>
      <c r="C3679" s="2">
        <v>92019</v>
      </c>
      <c r="D3679" s="11">
        <v>44606</v>
      </c>
      <c r="E3679" s="2" t="s">
        <v>462</v>
      </c>
      <c r="F3679" s="2" t="s">
        <v>463</v>
      </c>
      <c r="G3679" s="2" t="s">
        <v>4349</v>
      </c>
      <c r="H3679" s="2" t="s">
        <v>41</v>
      </c>
      <c r="I3679" s="11">
        <v>43734</v>
      </c>
      <c r="J3679" s="2">
        <v>17346</v>
      </c>
      <c r="K3679" s="2" t="s">
        <v>42</v>
      </c>
      <c r="L3679" s="2" t="s">
        <v>43</v>
      </c>
      <c r="M3679" s="2">
        <v>18</v>
      </c>
      <c r="N3679" s="2">
        <v>14700</v>
      </c>
      <c r="O3679" s="2">
        <v>0</v>
      </c>
      <c r="P3679" s="2">
        <v>1323</v>
      </c>
      <c r="Q3679" s="2">
        <v>1323</v>
      </c>
      <c r="R3679" s="2">
        <v>2646</v>
      </c>
      <c r="S3679" s="2">
        <v>0</v>
      </c>
      <c r="T3679" s="2" t="s">
        <v>44</v>
      </c>
    </row>
    <row r="3680" spans="1:20" x14ac:dyDescent="0.25">
      <c r="A3680" s="2" t="s">
        <v>14</v>
      </c>
      <c r="B3680" s="2" t="s">
        <v>37</v>
      </c>
      <c r="C3680" s="2">
        <v>92019</v>
      </c>
      <c r="D3680" s="11">
        <v>44606</v>
      </c>
      <c r="E3680" s="2" t="s">
        <v>462</v>
      </c>
      <c r="F3680" s="2" t="s">
        <v>463</v>
      </c>
      <c r="G3680" s="2" t="s">
        <v>4350</v>
      </c>
      <c r="H3680" s="2" t="s">
        <v>41</v>
      </c>
      <c r="I3680" s="11">
        <v>43734</v>
      </c>
      <c r="J3680" s="2">
        <v>80712</v>
      </c>
      <c r="K3680" s="2" t="s">
        <v>42</v>
      </c>
      <c r="L3680" s="2" t="s">
        <v>43</v>
      </c>
      <c r="M3680" s="2">
        <v>18</v>
      </c>
      <c r="N3680" s="2">
        <v>68400</v>
      </c>
      <c r="O3680" s="2">
        <v>0</v>
      </c>
      <c r="P3680" s="2">
        <v>6156</v>
      </c>
      <c r="Q3680" s="2">
        <v>6156</v>
      </c>
      <c r="R3680" s="2">
        <v>12312</v>
      </c>
      <c r="S3680" s="2">
        <v>0</v>
      </c>
      <c r="T3680" s="2" t="s">
        <v>44</v>
      </c>
    </row>
    <row r="3681" spans="1:20" x14ac:dyDescent="0.25">
      <c r="A3681" s="2" t="s">
        <v>14</v>
      </c>
      <c r="B3681" s="2" t="s">
        <v>37</v>
      </c>
      <c r="C3681" s="2">
        <v>92019</v>
      </c>
      <c r="D3681" s="11">
        <v>44606</v>
      </c>
      <c r="E3681" s="2" t="s">
        <v>462</v>
      </c>
      <c r="F3681" s="2" t="s">
        <v>463</v>
      </c>
      <c r="G3681" s="2" t="s">
        <v>4351</v>
      </c>
      <c r="H3681" s="2" t="s">
        <v>41</v>
      </c>
      <c r="I3681" s="11">
        <v>43734</v>
      </c>
      <c r="J3681" s="2">
        <v>16815</v>
      </c>
      <c r="K3681" s="2" t="s">
        <v>42</v>
      </c>
      <c r="L3681" s="2" t="s">
        <v>43</v>
      </c>
      <c r="M3681" s="2">
        <v>18</v>
      </c>
      <c r="N3681" s="2">
        <v>14250</v>
      </c>
      <c r="O3681" s="2">
        <v>0</v>
      </c>
      <c r="P3681" s="2">
        <v>1282.5</v>
      </c>
      <c r="Q3681" s="2">
        <v>1282.5</v>
      </c>
      <c r="R3681" s="2">
        <v>2565</v>
      </c>
      <c r="S3681" s="2">
        <v>0</v>
      </c>
      <c r="T3681" s="2" t="s">
        <v>44</v>
      </c>
    </row>
    <row r="3682" spans="1:20" x14ac:dyDescent="0.25">
      <c r="A3682" s="2" t="s">
        <v>14</v>
      </c>
      <c r="B3682" s="2" t="s">
        <v>37</v>
      </c>
      <c r="C3682" s="2">
        <v>92019</v>
      </c>
      <c r="D3682" s="11">
        <v>44606</v>
      </c>
      <c r="E3682" s="2" t="s">
        <v>462</v>
      </c>
      <c r="F3682" s="2" t="s">
        <v>463</v>
      </c>
      <c r="G3682" s="2" t="s">
        <v>4352</v>
      </c>
      <c r="H3682" s="2" t="s">
        <v>41</v>
      </c>
      <c r="I3682" s="11">
        <v>43736</v>
      </c>
      <c r="J3682" s="2">
        <v>30444</v>
      </c>
      <c r="K3682" s="2" t="s">
        <v>42</v>
      </c>
      <c r="L3682" s="2" t="s">
        <v>43</v>
      </c>
      <c r="M3682" s="2">
        <v>18</v>
      </c>
      <c r="N3682" s="2">
        <v>25800</v>
      </c>
      <c r="O3682" s="2">
        <v>0</v>
      </c>
      <c r="P3682" s="2">
        <v>2322</v>
      </c>
      <c r="Q3682" s="2">
        <v>2322</v>
      </c>
      <c r="R3682" s="2">
        <v>4644</v>
      </c>
      <c r="S3682" s="2">
        <v>0</v>
      </c>
      <c r="T3682" s="2" t="s">
        <v>44</v>
      </c>
    </row>
    <row r="3683" spans="1:20" x14ac:dyDescent="0.25">
      <c r="A3683" s="2" t="s">
        <v>14</v>
      </c>
      <c r="B3683" s="2" t="s">
        <v>37</v>
      </c>
      <c r="C3683" s="2">
        <v>92019</v>
      </c>
      <c r="D3683" s="11">
        <v>44606</v>
      </c>
      <c r="E3683" s="2" t="s">
        <v>462</v>
      </c>
      <c r="F3683" s="2" t="s">
        <v>463</v>
      </c>
      <c r="G3683" s="2" t="s">
        <v>4353</v>
      </c>
      <c r="H3683" s="2" t="s">
        <v>41</v>
      </c>
      <c r="I3683" s="11">
        <v>43738</v>
      </c>
      <c r="J3683" s="2">
        <v>64428</v>
      </c>
      <c r="K3683" s="2" t="s">
        <v>42</v>
      </c>
      <c r="L3683" s="2" t="s">
        <v>43</v>
      </c>
      <c r="M3683" s="2">
        <v>18</v>
      </c>
      <c r="N3683" s="2">
        <v>54600</v>
      </c>
      <c r="O3683" s="2">
        <v>0</v>
      </c>
      <c r="P3683" s="2">
        <v>4913.99</v>
      </c>
      <c r="Q3683" s="2">
        <v>4913.99</v>
      </c>
      <c r="R3683" s="2">
        <v>9827.98</v>
      </c>
      <c r="S3683" s="2">
        <v>0</v>
      </c>
      <c r="T3683" s="2" t="s">
        <v>44</v>
      </c>
    </row>
    <row r="3684" spans="1:20" x14ac:dyDescent="0.25">
      <c r="A3684" s="2" t="s">
        <v>14</v>
      </c>
      <c r="B3684" s="2" t="s">
        <v>37</v>
      </c>
      <c r="C3684" s="2">
        <v>92019</v>
      </c>
      <c r="D3684" s="11">
        <v>44606</v>
      </c>
      <c r="E3684" s="2" t="s">
        <v>462</v>
      </c>
      <c r="F3684" s="2" t="s">
        <v>463</v>
      </c>
      <c r="G3684" s="2" t="s">
        <v>4354</v>
      </c>
      <c r="H3684" s="2" t="s">
        <v>41</v>
      </c>
      <c r="I3684" s="11">
        <v>43738</v>
      </c>
      <c r="J3684" s="2">
        <v>96170</v>
      </c>
      <c r="K3684" s="2" t="s">
        <v>42</v>
      </c>
      <c r="L3684" s="2" t="s">
        <v>43</v>
      </c>
      <c r="M3684" s="2">
        <v>18</v>
      </c>
      <c r="N3684" s="2">
        <v>81500</v>
      </c>
      <c r="O3684" s="2">
        <v>0</v>
      </c>
      <c r="P3684" s="2">
        <v>7335</v>
      </c>
      <c r="Q3684" s="2">
        <v>7335</v>
      </c>
      <c r="R3684" s="2">
        <v>14670</v>
      </c>
      <c r="S3684" s="2">
        <v>0</v>
      </c>
      <c r="T3684" s="2" t="s">
        <v>44</v>
      </c>
    </row>
    <row r="3685" spans="1:20" x14ac:dyDescent="0.25">
      <c r="A3685" s="2" t="s">
        <v>14</v>
      </c>
      <c r="B3685" s="2" t="s">
        <v>37</v>
      </c>
      <c r="C3685" s="2">
        <v>92019</v>
      </c>
      <c r="D3685" s="11">
        <v>44606</v>
      </c>
      <c r="E3685" s="2" t="s">
        <v>462</v>
      </c>
      <c r="F3685" s="2" t="s">
        <v>463</v>
      </c>
      <c r="G3685" s="2" t="s">
        <v>4355</v>
      </c>
      <c r="H3685" s="2" t="s">
        <v>41</v>
      </c>
      <c r="I3685" s="11">
        <v>43738</v>
      </c>
      <c r="J3685" s="2">
        <v>30444</v>
      </c>
      <c r="K3685" s="2" t="s">
        <v>42</v>
      </c>
      <c r="L3685" s="2" t="s">
        <v>43</v>
      </c>
      <c r="M3685" s="2">
        <v>18</v>
      </c>
      <c r="N3685" s="2">
        <v>25800</v>
      </c>
      <c r="O3685" s="2">
        <v>0</v>
      </c>
      <c r="P3685" s="2">
        <v>2322</v>
      </c>
      <c r="Q3685" s="2">
        <v>2322</v>
      </c>
      <c r="R3685" s="2">
        <v>4644</v>
      </c>
      <c r="S3685" s="2">
        <v>0</v>
      </c>
      <c r="T3685" s="2" t="s">
        <v>44</v>
      </c>
    </row>
    <row r="3686" spans="1:20" x14ac:dyDescent="0.25">
      <c r="A3686" s="2" t="s">
        <v>14</v>
      </c>
      <c r="B3686" s="2" t="s">
        <v>37</v>
      </c>
      <c r="C3686" s="2">
        <v>92019</v>
      </c>
      <c r="D3686" s="11">
        <v>44606</v>
      </c>
      <c r="E3686" s="2" t="s">
        <v>471</v>
      </c>
      <c r="F3686" s="2" t="s">
        <v>472</v>
      </c>
      <c r="G3686" s="2" t="s">
        <v>4356</v>
      </c>
      <c r="H3686" s="2" t="s">
        <v>41</v>
      </c>
      <c r="I3686" s="11">
        <v>43712</v>
      </c>
      <c r="J3686" s="2">
        <v>8142</v>
      </c>
      <c r="K3686" s="2" t="s">
        <v>42</v>
      </c>
      <c r="L3686" s="2" t="s">
        <v>43</v>
      </c>
      <c r="M3686" s="2">
        <v>18</v>
      </c>
      <c r="N3686" s="2">
        <v>6900</v>
      </c>
      <c r="O3686" s="2">
        <v>0</v>
      </c>
      <c r="P3686" s="2">
        <v>621</v>
      </c>
      <c r="Q3686" s="2">
        <v>621</v>
      </c>
      <c r="R3686" s="2">
        <v>1242</v>
      </c>
      <c r="S3686" s="2">
        <v>0</v>
      </c>
      <c r="T3686" s="2" t="s">
        <v>44</v>
      </c>
    </row>
    <row r="3687" spans="1:20" x14ac:dyDescent="0.25">
      <c r="A3687" s="2" t="s">
        <v>14</v>
      </c>
      <c r="B3687" s="2" t="s">
        <v>37</v>
      </c>
      <c r="C3687" s="2">
        <v>92019</v>
      </c>
      <c r="D3687" s="11">
        <v>44606</v>
      </c>
      <c r="E3687" s="2" t="s">
        <v>471</v>
      </c>
      <c r="F3687" s="2" t="s">
        <v>472</v>
      </c>
      <c r="G3687" s="2" t="s">
        <v>4357</v>
      </c>
      <c r="H3687" s="2" t="s">
        <v>41</v>
      </c>
      <c r="I3687" s="11">
        <v>43718</v>
      </c>
      <c r="J3687" s="2">
        <v>2124</v>
      </c>
      <c r="K3687" s="2" t="s">
        <v>42</v>
      </c>
      <c r="L3687" s="2" t="s">
        <v>43</v>
      </c>
      <c r="M3687" s="2">
        <v>18</v>
      </c>
      <c r="N3687" s="2">
        <v>1800</v>
      </c>
      <c r="O3687" s="2">
        <v>0</v>
      </c>
      <c r="P3687" s="2">
        <v>162</v>
      </c>
      <c r="Q3687" s="2">
        <v>162</v>
      </c>
      <c r="R3687" s="2">
        <v>324</v>
      </c>
      <c r="S3687" s="2">
        <v>0</v>
      </c>
      <c r="T3687" s="2" t="s">
        <v>44</v>
      </c>
    </row>
    <row r="3688" spans="1:20" x14ac:dyDescent="0.25">
      <c r="A3688" s="2" t="s">
        <v>14</v>
      </c>
      <c r="B3688" s="2" t="s">
        <v>37</v>
      </c>
      <c r="C3688" s="2">
        <v>92019</v>
      </c>
      <c r="D3688" s="11">
        <v>44606</v>
      </c>
      <c r="E3688" s="2" t="s">
        <v>471</v>
      </c>
      <c r="F3688" s="2" t="s">
        <v>472</v>
      </c>
      <c r="G3688" s="2" t="s">
        <v>4358</v>
      </c>
      <c r="H3688" s="2" t="s">
        <v>41</v>
      </c>
      <c r="I3688" s="11">
        <v>43725</v>
      </c>
      <c r="J3688" s="2">
        <v>3835</v>
      </c>
      <c r="K3688" s="2" t="s">
        <v>42</v>
      </c>
      <c r="L3688" s="2" t="s">
        <v>43</v>
      </c>
      <c r="M3688" s="2">
        <v>18</v>
      </c>
      <c r="N3688" s="2">
        <v>3250</v>
      </c>
      <c r="O3688" s="2">
        <v>0</v>
      </c>
      <c r="P3688" s="2">
        <v>292.5</v>
      </c>
      <c r="Q3688" s="2">
        <v>292.5</v>
      </c>
      <c r="R3688" s="2">
        <v>585</v>
      </c>
      <c r="S3688" s="2">
        <v>0</v>
      </c>
      <c r="T3688" s="2" t="s">
        <v>44</v>
      </c>
    </row>
    <row r="3689" spans="1:20" x14ac:dyDescent="0.25">
      <c r="A3689" s="2" t="s">
        <v>14</v>
      </c>
      <c r="B3689" s="2" t="s">
        <v>37</v>
      </c>
      <c r="C3689" s="2">
        <v>92019</v>
      </c>
      <c r="D3689" s="11">
        <v>44606</v>
      </c>
      <c r="E3689" s="2" t="s">
        <v>471</v>
      </c>
      <c r="F3689" s="2" t="s">
        <v>472</v>
      </c>
      <c r="G3689" s="2" t="s">
        <v>4359</v>
      </c>
      <c r="H3689" s="2" t="s">
        <v>41</v>
      </c>
      <c r="I3689" s="11">
        <v>43732</v>
      </c>
      <c r="J3689" s="2">
        <v>4248</v>
      </c>
      <c r="K3689" s="2" t="s">
        <v>42</v>
      </c>
      <c r="L3689" s="2" t="s">
        <v>43</v>
      </c>
      <c r="M3689" s="2">
        <v>18</v>
      </c>
      <c r="N3689" s="2">
        <v>3600</v>
      </c>
      <c r="O3689" s="2">
        <v>0</v>
      </c>
      <c r="P3689" s="2">
        <v>324</v>
      </c>
      <c r="Q3689" s="2">
        <v>324</v>
      </c>
      <c r="R3689" s="2">
        <v>648</v>
      </c>
      <c r="S3689" s="2">
        <v>0</v>
      </c>
      <c r="T3689" s="2" t="s">
        <v>44</v>
      </c>
    </row>
    <row r="3690" spans="1:20" x14ac:dyDescent="0.25">
      <c r="A3690" s="2" t="s">
        <v>14</v>
      </c>
      <c r="B3690" s="2" t="s">
        <v>37</v>
      </c>
      <c r="C3690" s="2">
        <v>92019</v>
      </c>
      <c r="D3690" s="11">
        <v>44606</v>
      </c>
      <c r="E3690" s="2" t="s">
        <v>684</v>
      </c>
      <c r="F3690" s="2" t="s">
        <v>685</v>
      </c>
      <c r="G3690" s="2" t="s">
        <v>4360</v>
      </c>
      <c r="H3690" s="2" t="s">
        <v>41</v>
      </c>
      <c r="I3690" s="11">
        <v>43728</v>
      </c>
      <c r="J3690" s="2">
        <v>25960</v>
      </c>
      <c r="K3690" s="2" t="s">
        <v>42</v>
      </c>
      <c r="L3690" s="2" t="s">
        <v>43</v>
      </c>
      <c r="M3690" s="2">
        <v>18</v>
      </c>
      <c r="N3690" s="2">
        <v>22000</v>
      </c>
      <c r="O3690" s="2">
        <v>0</v>
      </c>
      <c r="P3690" s="2">
        <v>1980</v>
      </c>
      <c r="Q3690" s="2">
        <v>1980</v>
      </c>
      <c r="R3690" s="2">
        <v>3960</v>
      </c>
      <c r="S3690" s="2">
        <v>0</v>
      </c>
      <c r="T3690" s="2" t="s">
        <v>44</v>
      </c>
    </row>
    <row r="3691" spans="1:20" x14ac:dyDescent="0.25">
      <c r="A3691" s="2" t="s">
        <v>14</v>
      </c>
      <c r="B3691" s="2" t="s">
        <v>37</v>
      </c>
      <c r="C3691" s="2">
        <v>92019</v>
      </c>
      <c r="D3691" s="11">
        <v>44606</v>
      </c>
      <c r="E3691" s="2" t="s">
        <v>684</v>
      </c>
      <c r="F3691" s="2" t="s">
        <v>685</v>
      </c>
      <c r="G3691" s="2" t="s">
        <v>4361</v>
      </c>
      <c r="H3691" s="2" t="s">
        <v>41</v>
      </c>
      <c r="I3691" s="11">
        <v>43728</v>
      </c>
      <c r="J3691" s="2">
        <v>10148</v>
      </c>
      <c r="K3691" s="2" t="s">
        <v>42</v>
      </c>
      <c r="L3691" s="2" t="s">
        <v>43</v>
      </c>
      <c r="M3691" s="2">
        <v>18</v>
      </c>
      <c r="N3691" s="2">
        <v>8600</v>
      </c>
      <c r="O3691" s="2">
        <v>0</v>
      </c>
      <c r="P3691" s="2">
        <v>774</v>
      </c>
      <c r="Q3691" s="2">
        <v>774</v>
      </c>
      <c r="R3691" s="2">
        <v>1548</v>
      </c>
      <c r="S3691" s="2">
        <v>0</v>
      </c>
      <c r="T3691" s="2" t="s">
        <v>44</v>
      </c>
    </row>
    <row r="3692" spans="1:20" x14ac:dyDescent="0.25">
      <c r="A3692" s="2" t="s">
        <v>18</v>
      </c>
      <c r="B3692" s="2" t="s">
        <v>37</v>
      </c>
      <c r="C3692" s="2">
        <v>92019</v>
      </c>
      <c r="D3692" s="11">
        <v>44606</v>
      </c>
      <c r="E3692" s="2" t="s">
        <v>1663</v>
      </c>
      <c r="F3692" s="2" t="s">
        <v>1664</v>
      </c>
      <c r="G3692" s="2" t="s">
        <v>4362</v>
      </c>
      <c r="H3692" s="2" t="s">
        <v>41</v>
      </c>
      <c r="I3692" s="11">
        <v>43677</v>
      </c>
      <c r="J3692" s="2">
        <v>1133</v>
      </c>
      <c r="K3692" s="2" t="s">
        <v>42</v>
      </c>
      <c r="L3692" s="2" t="s">
        <v>43</v>
      </c>
      <c r="M3692" s="2">
        <v>18</v>
      </c>
      <c r="N3692" s="2">
        <v>960</v>
      </c>
      <c r="O3692" s="2">
        <v>0</v>
      </c>
      <c r="P3692" s="2">
        <v>86.4</v>
      </c>
      <c r="Q3692" s="2">
        <v>86.4</v>
      </c>
      <c r="R3692" s="2">
        <v>172.8</v>
      </c>
      <c r="S3692" s="2">
        <v>0</v>
      </c>
      <c r="T3692" s="2" t="s">
        <v>44</v>
      </c>
    </row>
    <row r="3693" spans="1:20" x14ac:dyDescent="0.25">
      <c r="A3693" s="2" t="s">
        <v>13</v>
      </c>
      <c r="B3693" s="2" t="s">
        <v>37</v>
      </c>
      <c r="C3693" s="2">
        <v>92019</v>
      </c>
      <c r="D3693" s="11">
        <v>44606</v>
      </c>
      <c r="E3693" s="2" t="s">
        <v>1663</v>
      </c>
      <c r="F3693" s="2" t="s">
        <v>1664</v>
      </c>
      <c r="G3693" s="2" t="s">
        <v>4363</v>
      </c>
      <c r="H3693" s="2" t="s">
        <v>41</v>
      </c>
      <c r="I3693" s="11">
        <v>43708</v>
      </c>
      <c r="J3693" s="2">
        <v>991</v>
      </c>
      <c r="K3693" s="2" t="s">
        <v>42</v>
      </c>
      <c r="L3693" s="2" t="s">
        <v>43</v>
      </c>
      <c r="M3693" s="2">
        <v>18</v>
      </c>
      <c r="N3693" s="2">
        <v>840</v>
      </c>
      <c r="O3693" s="2">
        <v>0</v>
      </c>
      <c r="P3693" s="2">
        <v>75.599999999999994</v>
      </c>
      <c r="Q3693" s="2">
        <v>75.599999999999994</v>
      </c>
      <c r="R3693" s="2">
        <v>151.19999999999999</v>
      </c>
      <c r="S3693" s="2">
        <v>0</v>
      </c>
      <c r="T3693" s="2" t="s">
        <v>44</v>
      </c>
    </row>
    <row r="3694" spans="1:20" x14ac:dyDescent="0.25">
      <c r="A3694" s="2" t="s">
        <v>14</v>
      </c>
      <c r="B3694" s="2" t="s">
        <v>37</v>
      </c>
      <c r="C3694" s="2">
        <v>92019</v>
      </c>
      <c r="D3694" s="11">
        <v>44606</v>
      </c>
      <c r="E3694" s="2" t="s">
        <v>480</v>
      </c>
      <c r="F3694" s="2" t="s">
        <v>481</v>
      </c>
      <c r="G3694" s="2" t="s">
        <v>4364</v>
      </c>
      <c r="H3694" s="2" t="s">
        <v>41</v>
      </c>
      <c r="I3694" s="11">
        <v>43715</v>
      </c>
      <c r="J3694" s="2">
        <v>16520</v>
      </c>
      <c r="K3694" s="2" t="s">
        <v>42</v>
      </c>
      <c r="L3694" s="2" t="s">
        <v>43</v>
      </c>
      <c r="M3694" s="2">
        <v>18</v>
      </c>
      <c r="N3694" s="2">
        <v>14000</v>
      </c>
      <c r="O3694" s="2">
        <v>2520</v>
      </c>
      <c r="P3694" s="2">
        <v>0</v>
      </c>
      <c r="Q3694" s="2">
        <v>0</v>
      </c>
      <c r="R3694" s="2">
        <v>2520</v>
      </c>
      <c r="S3694" s="2">
        <v>0</v>
      </c>
      <c r="T3694" s="2" t="s">
        <v>44</v>
      </c>
    </row>
    <row r="3695" spans="1:20" x14ac:dyDescent="0.25">
      <c r="A3695" s="2" t="s">
        <v>14</v>
      </c>
      <c r="B3695" s="2" t="s">
        <v>37</v>
      </c>
      <c r="C3695" s="2">
        <v>92019</v>
      </c>
      <c r="D3695" s="11">
        <v>44606</v>
      </c>
      <c r="E3695" s="2" t="s">
        <v>686</v>
      </c>
      <c r="F3695" s="2" t="s">
        <v>687</v>
      </c>
      <c r="G3695" s="2" t="s">
        <v>4365</v>
      </c>
      <c r="H3695" s="2" t="s">
        <v>41</v>
      </c>
      <c r="I3695" s="11">
        <v>43715</v>
      </c>
      <c r="J3695" s="2">
        <v>88185</v>
      </c>
      <c r="K3695" s="2" t="s">
        <v>42</v>
      </c>
      <c r="L3695" s="2" t="s">
        <v>43</v>
      </c>
      <c r="M3695" s="2">
        <v>18</v>
      </c>
      <c r="N3695" s="2">
        <v>74733</v>
      </c>
      <c r="O3695" s="2">
        <v>0</v>
      </c>
      <c r="P3695" s="2">
        <v>6725.97</v>
      </c>
      <c r="Q3695" s="2">
        <v>6725.97</v>
      </c>
      <c r="R3695" s="2">
        <v>13451.94</v>
      </c>
      <c r="S3695" s="2">
        <v>0</v>
      </c>
      <c r="T3695" s="2" t="s">
        <v>44</v>
      </c>
    </row>
    <row r="3696" spans="1:20" x14ac:dyDescent="0.25">
      <c r="A3696" s="2" t="s">
        <v>14</v>
      </c>
      <c r="B3696" s="2" t="s">
        <v>37</v>
      </c>
      <c r="C3696" s="2">
        <v>92019</v>
      </c>
      <c r="D3696" s="11">
        <v>44606</v>
      </c>
      <c r="E3696" s="2" t="s">
        <v>686</v>
      </c>
      <c r="F3696" s="2" t="s">
        <v>687</v>
      </c>
      <c r="G3696" s="2" t="s">
        <v>4366</v>
      </c>
      <c r="H3696" s="2" t="s">
        <v>41</v>
      </c>
      <c r="I3696" s="11">
        <v>43729</v>
      </c>
      <c r="J3696" s="2">
        <v>117580</v>
      </c>
      <c r="K3696" s="2" t="s">
        <v>42</v>
      </c>
      <c r="L3696" s="2" t="s">
        <v>43</v>
      </c>
      <c r="M3696" s="2">
        <v>18</v>
      </c>
      <c r="N3696" s="2">
        <v>99644</v>
      </c>
      <c r="O3696" s="2">
        <v>0</v>
      </c>
      <c r="P3696" s="2">
        <v>8967.9599999999991</v>
      </c>
      <c r="Q3696" s="2">
        <v>8967.9599999999991</v>
      </c>
      <c r="R3696" s="2">
        <v>17935.919999999998</v>
      </c>
      <c r="S3696" s="2">
        <v>0</v>
      </c>
      <c r="T3696" s="2" t="s">
        <v>44</v>
      </c>
    </row>
    <row r="3697" spans="1:20" x14ac:dyDescent="0.25">
      <c r="A3697" s="2" t="s">
        <v>13</v>
      </c>
      <c r="B3697" s="2" t="s">
        <v>37</v>
      </c>
      <c r="C3697" s="2">
        <v>92019</v>
      </c>
      <c r="D3697" s="11">
        <v>44606</v>
      </c>
      <c r="E3697" s="2" t="s">
        <v>1675</v>
      </c>
      <c r="F3697" s="2" t="s">
        <v>1676</v>
      </c>
      <c r="G3697" s="2" t="s">
        <v>4367</v>
      </c>
      <c r="H3697" s="2" t="s">
        <v>41</v>
      </c>
      <c r="I3697" s="11">
        <v>43684</v>
      </c>
      <c r="J3697" s="2">
        <v>420</v>
      </c>
      <c r="K3697" s="2" t="s">
        <v>42</v>
      </c>
      <c r="L3697" s="2" t="s">
        <v>43</v>
      </c>
      <c r="M3697" s="2">
        <v>18</v>
      </c>
      <c r="N3697" s="2">
        <v>356</v>
      </c>
      <c r="O3697" s="2">
        <v>0</v>
      </c>
      <c r="P3697" s="2">
        <v>32.04</v>
      </c>
      <c r="Q3697" s="2">
        <v>32.04</v>
      </c>
      <c r="R3697" s="2">
        <v>64.08</v>
      </c>
      <c r="S3697" s="2">
        <v>0</v>
      </c>
      <c r="T3697" s="2" t="s">
        <v>44</v>
      </c>
    </row>
    <row r="3698" spans="1:20" x14ac:dyDescent="0.25">
      <c r="A3698" s="2" t="s">
        <v>13</v>
      </c>
      <c r="B3698" s="2" t="s">
        <v>37</v>
      </c>
      <c r="C3698" s="2">
        <v>92019</v>
      </c>
      <c r="D3698" s="11">
        <v>44606</v>
      </c>
      <c r="E3698" s="2" t="s">
        <v>1675</v>
      </c>
      <c r="F3698" s="2" t="s">
        <v>1676</v>
      </c>
      <c r="G3698" s="2" t="s">
        <v>4368</v>
      </c>
      <c r="H3698" s="2" t="s">
        <v>41</v>
      </c>
      <c r="I3698" s="11">
        <v>43696</v>
      </c>
      <c r="J3698" s="2">
        <v>210</v>
      </c>
      <c r="K3698" s="2" t="s">
        <v>42</v>
      </c>
      <c r="L3698" s="2" t="s">
        <v>43</v>
      </c>
      <c r="M3698" s="2">
        <v>18</v>
      </c>
      <c r="N3698" s="2">
        <v>178</v>
      </c>
      <c r="O3698" s="2">
        <v>0</v>
      </c>
      <c r="P3698" s="2">
        <v>16.02</v>
      </c>
      <c r="Q3698" s="2">
        <v>16.02</v>
      </c>
      <c r="R3698" s="2">
        <v>32.04</v>
      </c>
      <c r="S3698" s="2">
        <v>0</v>
      </c>
      <c r="T3698" s="2" t="s">
        <v>44</v>
      </c>
    </row>
    <row r="3699" spans="1:20" x14ac:dyDescent="0.25">
      <c r="A3699" s="2" t="s">
        <v>13</v>
      </c>
      <c r="B3699" s="2" t="s">
        <v>37</v>
      </c>
      <c r="C3699" s="2">
        <v>92019</v>
      </c>
      <c r="D3699" s="11">
        <v>44606</v>
      </c>
      <c r="E3699" s="2" t="s">
        <v>1675</v>
      </c>
      <c r="F3699" s="2" t="s">
        <v>1676</v>
      </c>
      <c r="G3699" s="2" t="s">
        <v>4369</v>
      </c>
      <c r="H3699" s="2" t="s">
        <v>41</v>
      </c>
      <c r="I3699" s="11">
        <v>43697</v>
      </c>
      <c r="J3699" s="2">
        <v>420</v>
      </c>
      <c r="K3699" s="2" t="s">
        <v>42</v>
      </c>
      <c r="L3699" s="2" t="s">
        <v>43</v>
      </c>
      <c r="M3699" s="2">
        <v>18</v>
      </c>
      <c r="N3699" s="2">
        <v>356</v>
      </c>
      <c r="O3699" s="2">
        <v>0</v>
      </c>
      <c r="P3699" s="2">
        <v>32.04</v>
      </c>
      <c r="Q3699" s="2">
        <v>32.04</v>
      </c>
      <c r="R3699" s="2">
        <v>64.08</v>
      </c>
      <c r="S3699" s="2">
        <v>0</v>
      </c>
      <c r="T3699" s="2" t="s">
        <v>44</v>
      </c>
    </row>
    <row r="3700" spans="1:20" x14ac:dyDescent="0.25">
      <c r="A3700" s="2" t="s">
        <v>14</v>
      </c>
      <c r="B3700" s="2" t="s">
        <v>37</v>
      </c>
      <c r="C3700" s="2">
        <v>92019</v>
      </c>
      <c r="D3700" s="11">
        <v>44606</v>
      </c>
      <c r="E3700" s="2" t="s">
        <v>1675</v>
      </c>
      <c r="F3700" s="2" t="s">
        <v>1676</v>
      </c>
      <c r="G3700" s="2" t="s">
        <v>4370</v>
      </c>
      <c r="H3700" s="2" t="s">
        <v>41</v>
      </c>
      <c r="I3700" s="11">
        <v>43720</v>
      </c>
      <c r="J3700" s="2">
        <v>105</v>
      </c>
      <c r="K3700" s="2" t="s">
        <v>42</v>
      </c>
      <c r="L3700" s="2" t="s">
        <v>43</v>
      </c>
      <c r="M3700" s="2">
        <v>18</v>
      </c>
      <c r="N3700" s="2">
        <v>89</v>
      </c>
      <c r="O3700" s="2">
        <v>0</v>
      </c>
      <c r="P3700" s="2">
        <v>8.01</v>
      </c>
      <c r="Q3700" s="2">
        <v>8.01</v>
      </c>
      <c r="R3700" s="2">
        <v>16.02</v>
      </c>
      <c r="S3700" s="2">
        <v>0</v>
      </c>
      <c r="T3700" s="2" t="s">
        <v>44</v>
      </c>
    </row>
    <row r="3701" spans="1:20" x14ac:dyDescent="0.25">
      <c r="A3701" s="2" t="s">
        <v>14</v>
      </c>
      <c r="B3701" s="2" t="s">
        <v>37</v>
      </c>
      <c r="C3701" s="2">
        <v>92019</v>
      </c>
      <c r="D3701" s="11">
        <v>44606</v>
      </c>
      <c r="E3701" s="2" t="s">
        <v>1675</v>
      </c>
      <c r="F3701" s="2" t="s">
        <v>1676</v>
      </c>
      <c r="G3701" s="2" t="s">
        <v>4371</v>
      </c>
      <c r="H3701" s="2" t="s">
        <v>41</v>
      </c>
      <c r="I3701" s="11">
        <v>43725</v>
      </c>
      <c r="J3701" s="2">
        <v>210</v>
      </c>
      <c r="K3701" s="2" t="s">
        <v>42</v>
      </c>
      <c r="L3701" s="2" t="s">
        <v>43</v>
      </c>
      <c r="M3701" s="2">
        <v>18</v>
      </c>
      <c r="N3701" s="2">
        <v>178</v>
      </c>
      <c r="O3701" s="2">
        <v>0</v>
      </c>
      <c r="P3701" s="2">
        <v>16.02</v>
      </c>
      <c r="Q3701" s="2">
        <v>16.02</v>
      </c>
      <c r="R3701" s="2">
        <v>32.04</v>
      </c>
      <c r="S3701" s="2">
        <v>0</v>
      </c>
      <c r="T3701" s="2" t="s">
        <v>44</v>
      </c>
    </row>
    <row r="3702" spans="1:20" x14ac:dyDescent="0.25">
      <c r="A3702" s="2" t="s">
        <v>14</v>
      </c>
      <c r="B3702" s="2" t="s">
        <v>37</v>
      </c>
      <c r="C3702" s="2">
        <v>92019</v>
      </c>
      <c r="D3702" s="11">
        <v>44606</v>
      </c>
      <c r="E3702" s="2" t="s">
        <v>4372</v>
      </c>
      <c r="F3702" s="2" t="s">
        <v>4373</v>
      </c>
      <c r="G3702" s="2" t="s">
        <v>4374</v>
      </c>
      <c r="H3702" s="2" t="s">
        <v>41</v>
      </c>
      <c r="I3702" s="11">
        <v>43729</v>
      </c>
      <c r="J3702" s="2">
        <v>65254</v>
      </c>
      <c r="K3702" s="2" t="s">
        <v>42</v>
      </c>
      <c r="L3702" s="2" t="s">
        <v>43</v>
      </c>
      <c r="M3702" s="2">
        <v>18</v>
      </c>
      <c r="N3702" s="2">
        <v>55300</v>
      </c>
      <c r="O3702" s="2">
        <v>0</v>
      </c>
      <c r="P3702" s="2">
        <v>4977</v>
      </c>
      <c r="Q3702" s="2">
        <v>4977</v>
      </c>
      <c r="R3702" s="2">
        <v>9954</v>
      </c>
      <c r="S3702" s="2">
        <v>0</v>
      </c>
      <c r="T3702" s="2" t="s">
        <v>44</v>
      </c>
    </row>
    <row r="3703" spans="1:20" x14ac:dyDescent="0.25">
      <c r="A3703" s="2" t="s">
        <v>18</v>
      </c>
      <c r="B3703" s="2" t="s">
        <v>37</v>
      </c>
      <c r="C3703" s="2">
        <v>92019</v>
      </c>
      <c r="D3703" s="11">
        <v>44606</v>
      </c>
      <c r="E3703" s="2" t="s">
        <v>2130</v>
      </c>
      <c r="F3703" s="2" t="s">
        <v>2131</v>
      </c>
      <c r="G3703" s="2" t="s">
        <v>4375</v>
      </c>
      <c r="H3703" s="2" t="s">
        <v>41</v>
      </c>
      <c r="I3703" s="11">
        <v>43670</v>
      </c>
      <c r="J3703" s="2">
        <v>5310</v>
      </c>
      <c r="K3703" s="2" t="s">
        <v>42</v>
      </c>
      <c r="L3703" s="2" t="s">
        <v>43</v>
      </c>
      <c r="M3703" s="2">
        <v>18</v>
      </c>
      <c r="N3703" s="2">
        <v>4500</v>
      </c>
      <c r="O3703" s="2">
        <v>0</v>
      </c>
      <c r="P3703" s="2">
        <v>405</v>
      </c>
      <c r="Q3703" s="2">
        <v>405</v>
      </c>
      <c r="R3703" s="2">
        <v>810</v>
      </c>
      <c r="S3703" s="2">
        <v>0</v>
      </c>
      <c r="T3703" s="2" t="s">
        <v>44</v>
      </c>
    </row>
    <row r="3704" spans="1:20" x14ac:dyDescent="0.25">
      <c r="A3704" s="2" t="s">
        <v>13</v>
      </c>
      <c r="B3704" s="2" t="s">
        <v>37</v>
      </c>
      <c r="C3704" s="2">
        <v>92019</v>
      </c>
      <c r="D3704" s="11">
        <v>44606</v>
      </c>
      <c r="E3704" s="2" t="s">
        <v>2130</v>
      </c>
      <c r="F3704" s="2" t="s">
        <v>2131</v>
      </c>
      <c r="G3704" s="2" t="s">
        <v>4376</v>
      </c>
      <c r="H3704" s="2" t="s">
        <v>41</v>
      </c>
      <c r="I3704" s="11">
        <v>43696</v>
      </c>
      <c r="J3704" s="2">
        <v>4791</v>
      </c>
      <c r="K3704" s="2" t="s">
        <v>42</v>
      </c>
      <c r="L3704" s="2" t="s">
        <v>43</v>
      </c>
      <c r="M3704" s="2">
        <v>18</v>
      </c>
      <c r="N3704" s="2">
        <v>4060</v>
      </c>
      <c r="O3704" s="2">
        <v>0</v>
      </c>
      <c r="P3704" s="2">
        <v>365.4</v>
      </c>
      <c r="Q3704" s="2">
        <v>365.4</v>
      </c>
      <c r="R3704" s="2">
        <v>730.8</v>
      </c>
      <c r="S3704" s="2">
        <v>0</v>
      </c>
      <c r="T3704" s="2" t="s">
        <v>44</v>
      </c>
    </row>
    <row r="3705" spans="1:20" x14ac:dyDescent="0.25">
      <c r="A3705" s="2" t="s">
        <v>14</v>
      </c>
      <c r="B3705" s="2" t="s">
        <v>37</v>
      </c>
      <c r="C3705" s="2">
        <v>92019</v>
      </c>
      <c r="D3705" s="11">
        <v>44606</v>
      </c>
      <c r="E3705" s="2" t="s">
        <v>689</v>
      </c>
      <c r="F3705" s="2" t="s">
        <v>690</v>
      </c>
      <c r="G3705" s="2" t="s">
        <v>4377</v>
      </c>
      <c r="H3705" s="2" t="s">
        <v>41</v>
      </c>
      <c r="I3705" s="11">
        <v>43738</v>
      </c>
      <c r="J3705" s="2">
        <v>11800</v>
      </c>
      <c r="K3705" s="2" t="s">
        <v>42</v>
      </c>
      <c r="L3705" s="2" t="s">
        <v>43</v>
      </c>
      <c r="M3705" s="2">
        <v>18</v>
      </c>
      <c r="N3705" s="2">
        <v>10000</v>
      </c>
      <c r="O3705" s="2">
        <v>1800</v>
      </c>
      <c r="P3705" s="2">
        <v>0</v>
      </c>
      <c r="Q3705" s="2">
        <v>0</v>
      </c>
      <c r="R3705" s="2">
        <v>1800</v>
      </c>
      <c r="S3705" s="2">
        <v>0</v>
      </c>
      <c r="T3705" s="2" t="s">
        <v>44</v>
      </c>
    </row>
    <row r="3706" spans="1:20" x14ac:dyDescent="0.25">
      <c r="A3706" s="2" t="s">
        <v>14</v>
      </c>
      <c r="B3706" s="2" t="s">
        <v>37</v>
      </c>
      <c r="C3706" s="2">
        <v>92019</v>
      </c>
      <c r="D3706" s="11">
        <v>44606</v>
      </c>
      <c r="E3706" s="2" t="s">
        <v>2547</v>
      </c>
      <c r="F3706" s="2" t="s">
        <v>2548</v>
      </c>
      <c r="G3706" s="2" t="s">
        <v>4378</v>
      </c>
      <c r="H3706" s="2" t="s">
        <v>41</v>
      </c>
      <c r="I3706" s="11">
        <v>43718</v>
      </c>
      <c r="J3706" s="2">
        <v>3455.7</v>
      </c>
      <c r="K3706" s="2" t="s">
        <v>42</v>
      </c>
      <c r="L3706" s="2" t="s">
        <v>43</v>
      </c>
      <c r="M3706" s="2">
        <v>18</v>
      </c>
      <c r="N3706" s="2">
        <v>2928.56</v>
      </c>
      <c r="O3706" s="2">
        <v>0</v>
      </c>
      <c r="P3706" s="2">
        <v>263.57</v>
      </c>
      <c r="Q3706" s="2">
        <v>263.57</v>
      </c>
      <c r="R3706" s="2">
        <v>527.14</v>
      </c>
      <c r="S3706" s="2">
        <v>0</v>
      </c>
      <c r="T3706" s="2" t="s">
        <v>44</v>
      </c>
    </row>
    <row r="3707" spans="1:20" x14ac:dyDescent="0.25">
      <c r="A3707" s="2" t="s">
        <v>14</v>
      </c>
      <c r="B3707" s="2" t="s">
        <v>37</v>
      </c>
      <c r="C3707" s="2">
        <v>92019</v>
      </c>
      <c r="D3707" s="11">
        <v>44606</v>
      </c>
      <c r="E3707" s="2" t="s">
        <v>2547</v>
      </c>
      <c r="F3707" s="2" t="s">
        <v>2548</v>
      </c>
      <c r="G3707" s="2" t="s">
        <v>4379</v>
      </c>
      <c r="H3707" s="2" t="s">
        <v>41</v>
      </c>
      <c r="I3707" s="11">
        <v>43738</v>
      </c>
      <c r="J3707" s="2">
        <v>2951.97</v>
      </c>
      <c r="K3707" s="2" t="s">
        <v>42</v>
      </c>
      <c r="L3707" s="2" t="s">
        <v>43</v>
      </c>
      <c r="M3707" s="2">
        <v>18</v>
      </c>
      <c r="N3707" s="2">
        <v>2501.67</v>
      </c>
      <c r="O3707" s="2">
        <v>0</v>
      </c>
      <c r="P3707" s="2">
        <v>225.15</v>
      </c>
      <c r="Q3707" s="2">
        <v>225.15</v>
      </c>
      <c r="R3707" s="2">
        <v>450.3</v>
      </c>
      <c r="S3707" s="2">
        <v>0</v>
      </c>
      <c r="T3707" s="2" t="s">
        <v>44</v>
      </c>
    </row>
    <row r="3708" spans="1:20" x14ac:dyDescent="0.25">
      <c r="A3708" s="2" t="s">
        <v>14</v>
      </c>
      <c r="B3708" s="2" t="s">
        <v>37</v>
      </c>
      <c r="C3708" s="2">
        <v>92019</v>
      </c>
      <c r="D3708" s="11">
        <v>44606</v>
      </c>
      <c r="E3708" s="2" t="s">
        <v>490</v>
      </c>
      <c r="F3708" s="2" t="s">
        <v>491</v>
      </c>
      <c r="G3708" s="2" t="s">
        <v>3034</v>
      </c>
      <c r="H3708" s="2" t="s">
        <v>41</v>
      </c>
      <c r="I3708" s="11">
        <v>43726</v>
      </c>
      <c r="J3708" s="2">
        <v>231093</v>
      </c>
      <c r="K3708" s="2" t="s">
        <v>42</v>
      </c>
      <c r="L3708" s="2" t="s">
        <v>43</v>
      </c>
      <c r="M3708" s="2">
        <v>18</v>
      </c>
      <c r="N3708" s="2">
        <v>194570</v>
      </c>
      <c r="O3708" s="2">
        <v>0</v>
      </c>
      <c r="P3708" s="2">
        <v>17511.3</v>
      </c>
      <c r="Q3708" s="2">
        <v>17511.3</v>
      </c>
      <c r="R3708" s="2">
        <v>35022.6</v>
      </c>
      <c r="S3708" s="2">
        <v>0</v>
      </c>
      <c r="T3708" s="2" t="s">
        <v>44</v>
      </c>
    </row>
    <row r="3709" spans="1:20" x14ac:dyDescent="0.25">
      <c r="A3709" s="2" t="s">
        <v>14</v>
      </c>
      <c r="B3709" s="2" t="s">
        <v>37</v>
      </c>
      <c r="C3709" s="2">
        <v>92019</v>
      </c>
      <c r="D3709" s="11">
        <v>44606</v>
      </c>
      <c r="E3709" s="2" t="s">
        <v>692</v>
      </c>
      <c r="F3709" s="2" t="s">
        <v>693</v>
      </c>
      <c r="G3709" s="2" t="s">
        <v>4380</v>
      </c>
      <c r="H3709" s="2" t="s">
        <v>41</v>
      </c>
      <c r="I3709" s="11">
        <v>43714</v>
      </c>
      <c r="J3709" s="2">
        <v>49350</v>
      </c>
      <c r="K3709" s="2" t="s">
        <v>42</v>
      </c>
      <c r="L3709" s="2" t="s">
        <v>43</v>
      </c>
      <c r="M3709" s="2">
        <v>5</v>
      </c>
      <c r="N3709" s="2">
        <v>47000</v>
      </c>
      <c r="O3709" s="2">
        <v>0</v>
      </c>
      <c r="P3709" s="2">
        <v>1175</v>
      </c>
      <c r="Q3709" s="2">
        <v>1175</v>
      </c>
      <c r="R3709" s="2">
        <v>2350</v>
      </c>
      <c r="S3709" s="2">
        <v>0</v>
      </c>
      <c r="T3709" s="2" t="s">
        <v>44</v>
      </c>
    </row>
    <row r="3710" spans="1:20" x14ac:dyDescent="0.25">
      <c r="A3710" s="2" t="s">
        <v>14</v>
      </c>
      <c r="B3710" s="2" t="s">
        <v>37</v>
      </c>
      <c r="C3710" s="2">
        <v>92019</v>
      </c>
      <c r="D3710" s="11">
        <v>44606</v>
      </c>
      <c r="E3710" s="2" t="s">
        <v>692</v>
      </c>
      <c r="F3710" s="2" t="s">
        <v>693</v>
      </c>
      <c r="G3710" s="2" t="s">
        <v>4381</v>
      </c>
      <c r="H3710" s="2" t="s">
        <v>41</v>
      </c>
      <c r="I3710" s="11">
        <v>43734</v>
      </c>
      <c r="J3710" s="2">
        <v>49350</v>
      </c>
      <c r="K3710" s="2" t="s">
        <v>42</v>
      </c>
      <c r="L3710" s="2" t="s">
        <v>43</v>
      </c>
      <c r="M3710" s="2">
        <v>5</v>
      </c>
      <c r="N3710" s="2">
        <v>47000</v>
      </c>
      <c r="O3710" s="2">
        <v>0</v>
      </c>
      <c r="P3710" s="2">
        <v>1175</v>
      </c>
      <c r="Q3710" s="2">
        <v>1175</v>
      </c>
      <c r="R3710" s="2">
        <v>2350</v>
      </c>
      <c r="S3710" s="2">
        <v>0</v>
      </c>
      <c r="T3710" s="2" t="s">
        <v>44</v>
      </c>
    </row>
    <row r="3711" spans="1:20" x14ac:dyDescent="0.25">
      <c r="A3711" s="2" t="s">
        <v>14</v>
      </c>
      <c r="B3711" s="2" t="s">
        <v>37</v>
      </c>
      <c r="C3711" s="2">
        <v>92019</v>
      </c>
      <c r="D3711" s="11">
        <v>44606</v>
      </c>
      <c r="E3711" s="2" t="s">
        <v>493</v>
      </c>
      <c r="F3711" s="2" t="s">
        <v>494</v>
      </c>
      <c r="G3711" s="2" t="s">
        <v>4382</v>
      </c>
      <c r="H3711" s="2" t="s">
        <v>41</v>
      </c>
      <c r="I3711" s="11">
        <v>43721</v>
      </c>
      <c r="J3711" s="2">
        <v>1416</v>
      </c>
      <c r="K3711" s="2" t="s">
        <v>42</v>
      </c>
      <c r="L3711" s="2" t="s">
        <v>43</v>
      </c>
      <c r="M3711" s="2">
        <v>18</v>
      </c>
      <c r="N3711" s="2">
        <v>1200</v>
      </c>
      <c r="O3711" s="2">
        <v>0</v>
      </c>
      <c r="P3711" s="2">
        <v>108</v>
      </c>
      <c r="Q3711" s="2">
        <v>108</v>
      </c>
      <c r="R3711" s="2">
        <v>216</v>
      </c>
      <c r="S3711" s="2">
        <v>0</v>
      </c>
      <c r="T3711" s="2" t="s">
        <v>44</v>
      </c>
    </row>
    <row r="3712" spans="1:20" x14ac:dyDescent="0.25">
      <c r="A3712" s="2" t="s">
        <v>14</v>
      </c>
      <c r="B3712" s="2" t="s">
        <v>37</v>
      </c>
      <c r="C3712" s="2">
        <v>92019</v>
      </c>
      <c r="D3712" s="11">
        <v>44606</v>
      </c>
      <c r="E3712" s="2" t="s">
        <v>496</v>
      </c>
      <c r="F3712" s="2" t="s">
        <v>497</v>
      </c>
      <c r="G3712" s="2" t="s">
        <v>4383</v>
      </c>
      <c r="H3712" s="2" t="s">
        <v>41</v>
      </c>
      <c r="I3712" s="11">
        <v>43727</v>
      </c>
      <c r="J3712" s="2">
        <v>19470</v>
      </c>
      <c r="K3712" s="2" t="s">
        <v>42</v>
      </c>
      <c r="L3712" s="2" t="s">
        <v>43</v>
      </c>
      <c r="M3712" s="2">
        <v>18</v>
      </c>
      <c r="N3712" s="2">
        <v>16500</v>
      </c>
      <c r="O3712" s="2">
        <v>0</v>
      </c>
      <c r="P3712" s="2">
        <v>1485</v>
      </c>
      <c r="Q3712" s="2">
        <v>1485</v>
      </c>
      <c r="R3712" s="2">
        <v>2970</v>
      </c>
      <c r="S3712" s="2">
        <v>0</v>
      </c>
      <c r="T3712" s="2" t="s">
        <v>44</v>
      </c>
    </row>
    <row r="3713" spans="1:20" x14ac:dyDescent="0.25">
      <c r="A3713" s="2" t="s">
        <v>14</v>
      </c>
      <c r="B3713" s="2" t="s">
        <v>37</v>
      </c>
      <c r="C3713" s="2">
        <v>92019</v>
      </c>
      <c r="D3713" s="11">
        <v>44606</v>
      </c>
      <c r="E3713" s="2" t="s">
        <v>496</v>
      </c>
      <c r="F3713" s="2" t="s">
        <v>497</v>
      </c>
      <c r="G3713" s="2" t="s">
        <v>4384</v>
      </c>
      <c r="H3713" s="2" t="s">
        <v>41</v>
      </c>
      <c r="I3713" s="11">
        <v>43727</v>
      </c>
      <c r="J3713" s="2">
        <v>9440</v>
      </c>
      <c r="K3713" s="2" t="s">
        <v>42</v>
      </c>
      <c r="L3713" s="2" t="s">
        <v>43</v>
      </c>
      <c r="M3713" s="2">
        <v>18</v>
      </c>
      <c r="N3713" s="2">
        <v>8000</v>
      </c>
      <c r="O3713" s="2">
        <v>0</v>
      </c>
      <c r="P3713" s="2">
        <v>720</v>
      </c>
      <c r="Q3713" s="2">
        <v>720</v>
      </c>
      <c r="R3713" s="2">
        <v>1440</v>
      </c>
      <c r="S3713" s="2">
        <v>0</v>
      </c>
      <c r="T3713" s="2" t="s">
        <v>44</v>
      </c>
    </row>
    <row r="3714" spans="1:20" x14ac:dyDescent="0.25">
      <c r="A3714" s="2" t="s">
        <v>13</v>
      </c>
      <c r="B3714" s="2" t="s">
        <v>37</v>
      </c>
      <c r="C3714" s="2">
        <v>92019</v>
      </c>
      <c r="D3714" s="11">
        <v>44606</v>
      </c>
      <c r="E3714" s="2" t="s">
        <v>2978</v>
      </c>
      <c r="F3714" s="2" t="s">
        <v>2979</v>
      </c>
      <c r="G3714" s="2" t="s">
        <v>1346</v>
      </c>
      <c r="H3714" s="2" t="s">
        <v>41</v>
      </c>
      <c r="I3714" s="11">
        <v>43684</v>
      </c>
      <c r="J3714" s="2">
        <v>3304</v>
      </c>
      <c r="K3714" s="2" t="s">
        <v>42</v>
      </c>
      <c r="L3714" s="2" t="s">
        <v>43</v>
      </c>
      <c r="M3714" s="2">
        <v>18</v>
      </c>
      <c r="N3714" s="2">
        <v>2800</v>
      </c>
      <c r="O3714" s="2">
        <v>0</v>
      </c>
      <c r="P3714" s="2">
        <v>252</v>
      </c>
      <c r="Q3714" s="2">
        <v>252</v>
      </c>
      <c r="R3714" s="2">
        <v>504</v>
      </c>
      <c r="S3714" s="2">
        <v>0</v>
      </c>
      <c r="T3714" s="2" t="s">
        <v>44</v>
      </c>
    </row>
    <row r="3715" spans="1:20" x14ac:dyDescent="0.25">
      <c r="A3715" s="2" t="s">
        <v>14</v>
      </c>
      <c r="B3715" s="2" t="s">
        <v>37</v>
      </c>
      <c r="C3715" s="2">
        <v>92019</v>
      </c>
      <c r="D3715" s="11">
        <v>44606</v>
      </c>
      <c r="E3715" s="2" t="s">
        <v>2978</v>
      </c>
      <c r="F3715" s="2" t="s">
        <v>2979</v>
      </c>
      <c r="G3715" s="2" t="s">
        <v>4385</v>
      </c>
      <c r="H3715" s="2" t="s">
        <v>41</v>
      </c>
      <c r="I3715" s="11">
        <v>43715</v>
      </c>
      <c r="J3715" s="2">
        <v>426570</v>
      </c>
      <c r="K3715" s="2" t="s">
        <v>42</v>
      </c>
      <c r="L3715" s="2" t="s">
        <v>43</v>
      </c>
      <c r="M3715" s="2">
        <v>18</v>
      </c>
      <c r="N3715" s="2">
        <v>361500</v>
      </c>
      <c r="O3715" s="2">
        <v>0</v>
      </c>
      <c r="P3715" s="2">
        <v>32535</v>
      </c>
      <c r="Q3715" s="2">
        <v>32535</v>
      </c>
      <c r="R3715" s="2">
        <v>65070</v>
      </c>
      <c r="S3715" s="2">
        <v>0</v>
      </c>
      <c r="T3715" s="2" t="s">
        <v>44</v>
      </c>
    </row>
    <row r="3716" spans="1:20" x14ac:dyDescent="0.25">
      <c r="A3716" s="2" t="s">
        <v>14</v>
      </c>
      <c r="B3716" s="2" t="s">
        <v>37</v>
      </c>
      <c r="C3716" s="2">
        <v>92019</v>
      </c>
      <c r="D3716" s="11">
        <v>44606</v>
      </c>
      <c r="E3716" s="2" t="s">
        <v>1116</v>
      </c>
      <c r="F3716" s="2" t="s">
        <v>1117</v>
      </c>
      <c r="G3716" s="2" t="s">
        <v>4386</v>
      </c>
      <c r="H3716" s="2" t="s">
        <v>41</v>
      </c>
      <c r="I3716" s="11">
        <v>43713</v>
      </c>
      <c r="J3716" s="2">
        <v>21417</v>
      </c>
      <c r="K3716" s="2" t="s">
        <v>42</v>
      </c>
      <c r="L3716" s="2" t="s">
        <v>43</v>
      </c>
      <c r="M3716" s="2">
        <v>18</v>
      </c>
      <c r="N3716" s="2">
        <v>18150</v>
      </c>
      <c r="O3716" s="2">
        <v>3267</v>
      </c>
      <c r="P3716" s="2">
        <v>0</v>
      </c>
      <c r="Q3716" s="2">
        <v>0</v>
      </c>
      <c r="R3716" s="2">
        <v>3267</v>
      </c>
      <c r="S3716" s="2">
        <v>0</v>
      </c>
      <c r="T3716" s="2" t="s">
        <v>44</v>
      </c>
    </row>
    <row r="3717" spans="1:20" x14ac:dyDescent="0.25">
      <c r="A3717" s="2" t="s">
        <v>14</v>
      </c>
      <c r="B3717" s="2" t="s">
        <v>37</v>
      </c>
      <c r="C3717" s="2">
        <v>92019</v>
      </c>
      <c r="D3717" s="11">
        <v>44606</v>
      </c>
      <c r="E3717" s="2" t="s">
        <v>1116</v>
      </c>
      <c r="F3717" s="2" t="s">
        <v>1117</v>
      </c>
      <c r="G3717" s="2" t="s">
        <v>4387</v>
      </c>
      <c r="H3717" s="2" t="s">
        <v>41</v>
      </c>
      <c r="I3717" s="11">
        <v>43718</v>
      </c>
      <c r="J3717" s="2">
        <v>25901</v>
      </c>
      <c r="K3717" s="2" t="s">
        <v>42</v>
      </c>
      <c r="L3717" s="2" t="s">
        <v>43</v>
      </c>
      <c r="M3717" s="2">
        <v>18</v>
      </c>
      <c r="N3717" s="2">
        <v>21950</v>
      </c>
      <c r="O3717" s="2">
        <v>3951</v>
      </c>
      <c r="P3717" s="2">
        <v>0</v>
      </c>
      <c r="Q3717" s="2">
        <v>0</v>
      </c>
      <c r="R3717" s="2">
        <v>3951</v>
      </c>
      <c r="S3717" s="2">
        <v>0</v>
      </c>
      <c r="T3717" s="2" t="s">
        <v>44</v>
      </c>
    </row>
    <row r="3718" spans="1:20" x14ac:dyDescent="0.25">
      <c r="A3718" s="2" t="s">
        <v>14</v>
      </c>
      <c r="B3718" s="2" t="s">
        <v>37</v>
      </c>
      <c r="C3718" s="2">
        <v>92019</v>
      </c>
      <c r="D3718" s="11">
        <v>44606</v>
      </c>
      <c r="E3718" s="2" t="s">
        <v>503</v>
      </c>
      <c r="F3718" s="2" t="s">
        <v>504</v>
      </c>
      <c r="G3718" s="2" t="s">
        <v>2974</v>
      </c>
      <c r="H3718" s="2" t="s">
        <v>41</v>
      </c>
      <c r="I3718" s="11">
        <v>43719</v>
      </c>
      <c r="J3718" s="2">
        <v>53696</v>
      </c>
      <c r="K3718" s="2" t="s">
        <v>42</v>
      </c>
      <c r="L3718" s="2" t="s">
        <v>43</v>
      </c>
      <c r="M3718" s="2">
        <v>18</v>
      </c>
      <c r="N3718" s="2">
        <v>45505</v>
      </c>
      <c r="O3718" s="2">
        <v>0</v>
      </c>
      <c r="P3718" s="2">
        <v>4095.45</v>
      </c>
      <c r="Q3718" s="2">
        <v>4095.45</v>
      </c>
      <c r="R3718" s="2">
        <v>8190.9</v>
      </c>
      <c r="S3718" s="2">
        <v>0</v>
      </c>
      <c r="T3718" s="2" t="s">
        <v>44</v>
      </c>
    </row>
    <row r="3719" spans="1:20" x14ac:dyDescent="0.25">
      <c r="A3719" s="2" t="s">
        <v>14</v>
      </c>
      <c r="B3719" s="2" t="s">
        <v>37</v>
      </c>
      <c r="C3719" s="2">
        <v>92019</v>
      </c>
      <c r="D3719" s="11">
        <v>44606</v>
      </c>
      <c r="E3719" s="2" t="s">
        <v>503</v>
      </c>
      <c r="F3719" s="2" t="s">
        <v>504</v>
      </c>
      <c r="G3719" s="2" t="s">
        <v>4028</v>
      </c>
      <c r="H3719" s="2" t="s">
        <v>41</v>
      </c>
      <c r="I3719" s="11">
        <v>43738</v>
      </c>
      <c r="J3719" s="2">
        <v>9416</v>
      </c>
      <c r="K3719" s="2" t="s">
        <v>42</v>
      </c>
      <c r="L3719" s="2" t="s">
        <v>43</v>
      </c>
      <c r="M3719" s="2">
        <v>18</v>
      </c>
      <c r="N3719" s="2">
        <v>7980</v>
      </c>
      <c r="O3719" s="2">
        <v>0</v>
      </c>
      <c r="P3719" s="2">
        <v>718.2</v>
      </c>
      <c r="Q3719" s="2">
        <v>718.2</v>
      </c>
      <c r="R3719" s="2">
        <v>1436.4</v>
      </c>
      <c r="S3719" s="2">
        <v>0</v>
      </c>
      <c r="T3719" s="2" t="s">
        <v>44</v>
      </c>
    </row>
    <row r="3720" spans="1:20" x14ac:dyDescent="0.25">
      <c r="A3720" s="2" t="s">
        <v>13</v>
      </c>
      <c r="B3720" s="2" t="s">
        <v>37</v>
      </c>
      <c r="C3720" s="2">
        <v>92019</v>
      </c>
      <c r="D3720" s="11">
        <v>44606</v>
      </c>
      <c r="E3720" s="2" t="s">
        <v>4388</v>
      </c>
      <c r="F3720" s="2" t="s">
        <v>4389</v>
      </c>
      <c r="G3720" s="2" t="s">
        <v>4390</v>
      </c>
      <c r="H3720" s="2" t="s">
        <v>41</v>
      </c>
      <c r="I3720" s="11">
        <v>43701</v>
      </c>
      <c r="J3720" s="2">
        <v>26786</v>
      </c>
      <c r="K3720" s="2" t="s">
        <v>42</v>
      </c>
      <c r="L3720" s="2" t="s">
        <v>43</v>
      </c>
      <c r="M3720" s="2">
        <v>18</v>
      </c>
      <c r="N3720" s="2">
        <v>22700</v>
      </c>
      <c r="O3720" s="2">
        <v>0</v>
      </c>
      <c r="P3720" s="2">
        <v>2043</v>
      </c>
      <c r="Q3720" s="2">
        <v>2043</v>
      </c>
      <c r="R3720" s="2">
        <v>4086</v>
      </c>
      <c r="S3720" s="2">
        <v>0</v>
      </c>
      <c r="T3720" s="2" t="s">
        <v>44</v>
      </c>
    </row>
    <row r="3721" spans="1:20" x14ac:dyDescent="0.25">
      <c r="A3721" s="2" t="s">
        <v>14</v>
      </c>
      <c r="B3721" s="2" t="s">
        <v>37</v>
      </c>
      <c r="C3721" s="2">
        <v>92019</v>
      </c>
      <c r="D3721" s="11">
        <v>44606</v>
      </c>
      <c r="E3721" s="2" t="s">
        <v>507</v>
      </c>
      <c r="F3721" s="2" t="s">
        <v>508</v>
      </c>
      <c r="G3721" s="2" t="s">
        <v>4391</v>
      </c>
      <c r="H3721" s="2" t="s">
        <v>41</v>
      </c>
      <c r="I3721" s="11">
        <v>43732</v>
      </c>
      <c r="J3721" s="2">
        <v>34557</v>
      </c>
      <c r="K3721" s="2" t="s">
        <v>42</v>
      </c>
      <c r="L3721" s="2" t="s">
        <v>43</v>
      </c>
      <c r="M3721" s="2">
        <v>18</v>
      </c>
      <c r="N3721" s="2">
        <v>29286</v>
      </c>
      <c r="O3721" s="2">
        <v>0</v>
      </c>
      <c r="P3721" s="2">
        <v>2635.74</v>
      </c>
      <c r="Q3721" s="2">
        <v>2635.74</v>
      </c>
      <c r="R3721" s="2">
        <v>5271.48</v>
      </c>
      <c r="S3721" s="2">
        <v>0</v>
      </c>
      <c r="T3721" s="2" t="s">
        <v>44</v>
      </c>
    </row>
    <row r="3722" spans="1:20" x14ac:dyDescent="0.25">
      <c r="A3722" s="2" t="s">
        <v>14</v>
      </c>
      <c r="B3722" s="2" t="s">
        <v>37</v>
      </c>
      <c r="C3722" s="2">
        <v>92019</v>
      </c>
      <c r="D3722" s="11">
        <v>44606</v>
      </c>
      <c r="E3722" s="2" t="s">
        <v>4392</v>
      </c>
      <c r="F3722" s="2" t="s">
        <v>4393</v>
      </c>
      <c r="G3722" s="2" t="s">
        <v>4394</v>
      </c>
      <c r="H3722" s="2" t="s">
        <v>41</v>
      </c>
      <c r="I3722" s="11">
        <v>43714</v>
      </c>
      <c r="J3722" s="2">
        <v>46639.5</v>
      </c>
      <c r="K3722" s="2" t="s">
        <v>42</v>
      </c>
      <c r="L3722" s="2" t="s">
        <v>43</v>
      </c>
      <c r="M3722" s="2">
        <v>18</v>
      </c>
      <c r="N3722" s="2">
        <v>39525</v>
      </c>
      <c r="O3722" s="2">
        <v>7114.5</v>
      </c>
      <c r="P3722" s="2">
        <v>0</v>
      </c>
      <c r="Q3722" s="2">
        <v>0</v>
      </c>
      <c r="R3722" s="2">
        <v>7114.5</v>
      </c>
      <c r="S3722" s="2">
        <v>0</v>
      </c>
      <c r="T3722" s="2" t="s">
        <v>44</v>
      </c>
    </row>
    <row r="3723" spans="1:20" x14ac:dyDescent="0.25">
      <c r="A3723" s="2" t="s">
        <v>14</v>
      </c>
      <c r="B3723" s="2" t="s">
        <v>37</v>
      </c>
      <c r="C3723" s="2">
        <v>92019</v>
      </c>
      <c r="D3723" s="11">
        <v>44606</v>
      </c>
      <c r="E3723" s="2" t="s">
        <v>529</v>
      </c>
      <c r="F3723" s="2" t="s">
        <v>530</v>
      </c>
      <c r="G3723" s="2" t="s">
        <v>4395</v>
      </c>
      <c r="H3723" s="2" t="s">
        <v>41</v>
      </c>
      <c r="I3723" s="11">
        <v>43736</v>
      </c>
      <c r="J3723" s="2">
        <v>312748.7</v>
      </c>
      <c r="K3723" s="2" t="s">
        <v>42</v>
      </c>
      <c r="L3723" s="2" t="s">
        <v>43</v>
      </c>
      <c r="M3723" s="2">
        <v>0.1</v>
      </c>
      <c r="N3723" s="2">
        <v>312436.7</v>
      </c>
      <c r="O3723" s="2">
        <v>0</v>
      </c>
      <c r="P3723" s="2">
        <v>156</v>
      </c>
      <c r="Q3723" s="2">
        <v>156</v>
      </c>
      <c r="R3723" s="2">
        <v>312</v>
      </c>
      <c r="S3723" s="2">
        <v>0</v>
      </c>
      <c r="T3723" s="2" t="s">
        <v>44</v>
      </c>
    </row>
    <row r="3724" spans="1:20" x14ac:dyDescent="0.25">
      <c r="A3724" s="2" t="s">
        <v>14</v>
      </c>
      <c r="B3724" s="2" t="s">
        <v>37</v>
      </c>
      <c r="C3724" s="2">
        <v>92019</v>
      </c>
      <c r="D3724" s="11">
        <v>44606</v>
      </c>
      <c r="E3724" s="2" t="s">
        <v>529</v>
      </c>
      <c r="F3724" s="2" t="s">
        <v>530</v>
      </c>
      <c r="G3724" s="2" t="s">
        <v>4396</v>
      </c>
      <c r="H3724" s="2" t="s">
        <v>41</v>
      </c>
      <c r="I3724" s="11">
        <v>43737</v>
      </c>
      <c r="J3724" s="2">
        <v>420468.47</v>
      </c>
      <c r="K3724" s="2" t="s">
        <v>42</v>
      </c>
      <c r="L3724" s="2" t="s">
        <v>43</v>
      </c>
      <c r="M3724" s="2">
        <v>0.1</v>
      </c>
      <c r="N3724" s="2">
        <v>420048.47</v>
      </c>
      <c r="O3724" s="2">
        <v>0</v>
      </c>
      <c r="P3724" s="2">
        <v>210</v>
      </c>
      <c r="Q3724" s="2">
        <v>210</v>
      </c>
      <c r="R3724" s="2">
        <v>420</v>
      </c>
      <c r="S3724" s="2">
        <v>0</v>
      </c>
      <c r="T3724" s="2" t="s">
        <v>44</v>
      </c>
    </row>
    <row r="3725" spans="1:20" x14ac:dyDescent="0.25">
      <c r="A3725" s="2" t="s">
        <v>14</v>
      </c>
      <c r="B3725" s="2" t="s">
        <v>37</v>
      </c>
      <c r="C3725" s="2">
        <v>92019</v>
      </c>
      <c r="D3725" s="11">
        <v>44606</v>
      </c>
      <c r="E3725" s="2" t="s">
        <v>529</v>
      </c>
      <c r="F3725" s="2" t="s">
        <v>530</v>
      </c>
      <c r="G3725" s="2" t="s">
        <v>4397</v>
      </c>
      <c r="H3725" s="2" t="s">
        <v>41</v>
      </c>
      <c r="I3725" s="11">
        <v>43737</v>
      </c>
      <c r="J3725" s="2">
        <v>98998.6</v>
      </c>
      <c r="K3725" s="2" t="s">
        <v>42</v>
      </c>
      <c r="L3725" s="2" t="s">
        <v>43</v>
      </c>
      <c r="M3725" s="2">
        <v>0.1</v>
      </c>
      <c r="N3725" s="2">
        <v>98898.6</v>
      </c>
      <c r="O3725" s="2">
        <v>0</v>
      </c>
      <c r="P3725" s="2">
        <v>50</v>
      </c>
      <c r="Q3725" s="2">
        <v>50</v>
      </c>
      <c r="R3725" s="2">
        <v>100</v>
      </c>
      <c r="S3725" s="2">
        <v>0</v>
      </c>
      <c r="T3725" s="2" t="s">
        <v>44</v>
      </c>
    </row>
    <row r="3726" spans="1:20" x14ac:dyDescent="0.25">
      <c r="A3726" s="2" t="s">
        <v>14</v>
      </c>
      <c r="B3726" s="2" t="s">
        <v>37</v>
      </c>
      <c r="C3726" s="2">
        <v>92019</v>
      </c>
      <c r="D3726" s="11">
        <v>44606</v>
      </c>
      <c r="E3726" s="2" t="s">
        <v>549</v>
      </c>
      <c r="F3726" s="2" t="s">
        <v>550</v>
      </c>
      <c r="G3726" s="2" t="s">
        <v>4398</v>
      </c>
      <c r="H3726" s="2" t="s">
        <v>41</v>
      </c>
      <c r="I3726" s="11">
        <v>43734</v>
      </c>
      <c r="J3726" s="2">
        <v>426531</v>
      </c>
      <c r="K3726" s="2" t="s">
        <v>42</v>
      </c>
      <c r="L3726" s="2" t="s">
        <v>43</v>
      </c>
      <c r="M3726" s="2">
        <v>0</v>
      </c>
      <c r="N3726" s="2">
        <v>409485</v>
      </c>
      <c r="O3726" s="2">
        <v>0</v>
      </c>
      <c r="P3726" s="2">
        <v>0</v>
      </c>
      <c r="Q3726" s="2">
        <v>0</v>
      </c>
      <c r="R3726" s="2">
        <v>0</v>
      </c>
      <c r="S3726" s="2">
        <v>0</v>
      </c>
      <c r="T3726" s="2" t="s">
        <v>44</v>
      </c>
    </row>
    <row r="3727" spans="1:20" x14ac:dyDescent="0.25">
      <c r="A3727" s="2" t="s">
        <v>14</v>
      </c>
      <c r="B3727" s="2" t="s">
        <v>37</v>
      </c>
      <c r="C3727" s="2">
        <v>92019</v>
      </c>
      <c r="D3727" s="11">
        <v>44606</v>
      </c>
      <c r="E3727" s="2" t="s">
        <v>549</v>
      </c>
      <c r="F3727" s="2" t="s">
        <v>550</v>
      </c>
      <c r="G3727" s="2" t="s">
        <v>4398</v>
      </c>
      <c r="H3727" s="2" t="s">
        <v>41</v>
      </c>
      <c r="I3727" s="11">
        <v>43734</v>
      </c>
      <c r="J3727" s="2">
        <v>426531</v>
      </c>
      <c r="K3727" s="2" t="s">
        <v>42</v>
      </c>
      <c r="L3727" s="2" t="s">
        <v>43</v>
      </c>
      <c r="M3727" s="2">
        <v>18</v>
      </c>
      <c r="N3727" s="2">
        <v>14446</v>
      </c>
      <c r="O3727" s="2">
        <v>0</v>
      </c>
      <c r="P3727" s="2">
        <v>1300</v>
      </c>
      <c r="Q3727" s="2">
        <v>1300</v>
      </c>
      <c r="R3727" s="2">
        <v>2600</v>
      </c>
      <c r="S3727" s="2">
        <v>0</v>
      </c>
      <c r="T3727" s="2" t="s">
        <v>44</v>
      </c>
    </row>
    <row r="3728" spans="1:20" x14ac:dyDescent="0.25">
      <c r="A3728" s="2" t="s">
        <v>14</v>
      </c>
      <c r="B3728" s="2" t="s">
        <v>37</v>
      </c>
      <c r="C3728" s="2">
        <v>92019</v>
      </c>
      <c r="D3728" s="11">
        <v>44606</v>
      </c>
      <c r="E3728" s="2" t="s">
        <v>549</v>
      </c>
      <c r="F3728" s="2" t="s">
        <v>550</v>
      </c>
      <c r="G3728" s="2" t="s">
        <v>1773</v>
      </c>
      <c r="H3728" s="2" t="s">
        <v>41</v>
      </c>
      <c r="I3728" s="11">
        <v>43738</v>
      </c>
      <c r="J3728" s="2">
        <v>13666</v>
      </c>
      <c r="K3728" s="2" t="s">
        <v>42</v>
      </c>
      <c r="L3728" s="2" t="s">
        <v>43</v>
      </c>
      <c r="M3728" s="2">
        <v>0</v>
      </c>
      <c r="N3728" s="2">
        <v>7884</v>
      </c>
      <c r="O3728" s="2">
        <v>0</v>
      </c>
      <c r="P3728" s="2">
        <v>0</v>
      </c>
      <c r="Q3728" s="2">
        <v>0</v>
      </c>
      <c r="R3728" s="2">
        <v>0</v>
      </c>
      <c r="S3728" s="2">
        <v>0</v>
      </c>
      <c r="T3728" s="2" t="s">
        <v>44</v>
      </c>
    </row>
    <row r="3729" spans="1:20" x14ac:dyDescent="0.25">
      <c r="A3729" s="2" t="s">
        <v>14</v>
      </c>
      <c r="B3729" s="2" t="s">
        <v>37</v>
      </c>
      <c r="C3729" s="2">
        <v>92019</v>
      </c>
      <c r="D3729" s="11">
        <v>44606</v>
      </c>
      <c r="E3729" s="2" t="s">
        <v>549</v>
      </c>
      <c r="F3729" s="2" t="s">
        <v>550</v>
      </c>
      <c r="G3729" s="2" t="s">
        <v>1773</v>
      </c>
      <c r="H3729" s="2" t="s">
        <v>41</v>
      </c>
      <c r="I3729" s="11">
        <v>43738</v>
      </c>
      <c r="J3729" s="2">
        <v>13666</v>
      </c>
      <c r="K3729" s="2" t="s">
        <v>42</v>
      </c>
      <c r="L3729" s="2" t="s">
        <v>43</v>
      </c>
      <c r="M3729" s="2">
        <v>18</v>
      </c>
      <c r="N3729" s="2">
        <v>4900</v>
      </c>
      <c r="O3729" s="2">
        <v>0</v>
      </c>
      <c r="P3729" s="2">
        <v>441</v>
      </c>
      <c r="Q3729" s="2">
        <v>441</v>
      </c>
      <c r="R3729" s="2">
        <v>882</v>
      </c>
      <c r="S3729" s="2">
        <v>0</v>
      </c>
      <c r="T3729" s="2" t="s">
        <v>44</v>
      </c>
    </row>
    <row r="3730" spans="1:20" x14ac:dyDescent="0.25">
      <c r="A3730" s="2" t="s">
        <v>18</v>
      </c>
      <c r="B3730" s="2" t="s">
        <v>37</v>
      </c>
      <c r="C3730" s="2">
        <v>92019</v>
      </c>
      <c r="D3730" s="11">
        <v>44606</v>
      </c>
      <c r="E3730" s="2" t="s">
        <v>4399</v>
      </c>
      <c r="F3730" s="2" t="s">
        <v>4400</v>
      </c>
      <c r="G3730" s="2" t="s">
        <v>4401</v>
      </c>
      <c r="H3730" s="2" t="s">
        <v>41</v>
      </c>
      <c r="I3730" s="11">
        <v>43664</v>
      </c>
      <c r="J3730" s="2">
        <v>2891</v>
      </c>
      <c r="K3730" s="2" t="s">
        <v>42</v>
      </c>
      <c r="L3730" s="2" t="s">
        <v>43</v>
      </c>
      <c r="M3730" s="2">
        <v>18</v>
      </c>
      <c r="N3730" s="2">
        <v>2450</v>
      </c>
      <c r="O3730" s="2">
        <v>0</v>
      </c>
      <c r="P3730" s="2">
        <v>220.5</v>
      </c>
      <c r="Q3730" s="2">
        <v>220.5</v>
      </c>
      <c r="R3730" s="2">
        <v>441</v>
      </c>
      <c r="S3730" s="2">
        <v>0</v>
      </c>
      <c r="T3730" s="2" t="s">
        <v>44</v>
      </c>
    </row>
    <row r="3731" spans="1:20" x14ac:dyDescent="0.25">
      <c r="A3731" s="2" t="s">
        <v>13</v>
      </c>
      <c r="B3731" s="2" t="s">
        <v>37</v>
      </c>
      <c r="C3731" s="2">
        <v>92019</v>
      </c>
      <c r="D3731" s="11">
        <v>44606</v>
      </c>
      <c r="E3731" s="2" t="s">
        <v>4399</v>
      </c>
      <c r="F3731" s="2" t="s">
        <v>4400</v>
      </c>
      <c r="G3731" s="2" t="s">
        <v>4402</v>
      </c>
      <c r="H3731" s="2" t="s">
        <v>41</v>
      </c>
      <c r="I3731" s="11">
        <v>43708</v>
      </c>
      <c r="J3731" s="2">
        <v>2891</v>
      </c>
      <c r="K3731" s="2" t="s">
        <v>42</v>
      </c>
      <c r="L3731" s="2" t="s">
        <v>43</v>
      </c>
      <c r="M3731" s="2">
        <v>18</v>
      </c>
      <c r="N3731" s="2">
        <v>2450</v>
      </c>
      <c r="O3731" s="2">
        <v>0</v>
      </c>
      <c r="P3731" s="2">
        <v>220.5</v>
      </c>
      <c r="Q3731" s="2">
        <v>220.5</v>
      </c>
      <c r="R3731" s="2">
        <v>441</v>
      </c>
      <c r="S3731" s="2">
        <v>0</v>
      </c>
      <c r="T3731" s="2" t="s">
        <v>44</v>
      </c>
    </row>
    <row r="3732" spans="1:20" x14ac:dyDescent="0.25">
      <c r="A3732" s="2" t="s">
        <v>13</v>
      </c>
      <c r="B3732" s="2" t="s">
        <v>37</v>
      </c>
      <c r="C3732" s="2">
        <v>92019</v>
      </c>
      <c r="D3732" s="11">
        <v>44606</v>
      </c>
      <c r="E3732" s="2" t="s">
        <v>4399</v>
      </c>
      <c r="F3732" s="2" t="s">
        <v>4400</v>
      </c>
      <c r="G3732" s="2" t="s">
        <v>4403</v>
      </c>
      <c r="H3732" s="2" t="s">
        <v>41</v>
      </c>
      <c r="I3732" s="11">
        <v>43708</v>
      </c>
      <c r="J3732" s="2">
        <v>2832</v>
      </c>
      <c r="K3732" s="2" t="s">
        <v>42</v>
      </c>
      <c r="L3732" s="2" t="s">
        <v>43</v>
      </c>
      <c r="M3732" s="2">
        <v>18</v>
      </c>
      <c r="N3732" s="2">
        <v>2400</v>
      </c>
      <c r="O3732" s="2">
        <v>0</v>
      </c>
      <c r="P3732" s="2">
        <v>216</v>
      </c>
      <c r="Q3732" s="2">
        <v>216</v>
      </c>
      <c r="R3732" s="2">
        <v>432</v>
      </c>
      <c r="S3732" s="2">
        <v>0</v>
      </c>
      <c r="T3732" s="2" t="s">
        <v>44</v>
      </c>
    </row>
    <row r="3733" spans="1:20" x14ac:dyDescent="0.25">
      <c r="A3733" s="2" t="s">
        <v>14</v>
      </c>
      <c r="B3733" s="2" t="s">
        <v>37</v>
      </c>
      <c r="C3733" s="2">
        <v>92019</v>
      </c>
      <c r="D3733" s="11">
        <v>44606</v>
      </c>
      <c r="E3733" s="2" t="s">
        <v>1140</v>
      </c>
      <c r="F3733" s="2" t="s">
        <v>1141</v>
      </c>
      <c r="G3733" s="2" t="s">
        <v>4404</v>
      </c>
      <c r="H3733" s="2" t="s">
        <v>41</v>
      </c>
      <c r="I3733" s="11">
        <v>43713</v>
      </c>
      <c r="J3733" s="2">
        <v>10247.379999999999</v>
      </c>
      <c r="K3733" s="2" t="s">
        <v>42</v>
      </c>
      <c r="L3733" s="2" t="s">
        <v>43</v>
      </c>
      <c r="M3733" s="2">
        <v>18</v>
      </c>
      <c r="N3733" s="2">
        <v>8684.2199999999993</v>
      </c>
      <c r="O3733" s="2">
        <v>0</v>
      </c>
      <c r="P3733" s="2">
        <v>781.58</v>
      </c>
      <c r="Q3733" s="2">
        <v>781.58</v>
      </c>
      <c r="R3733" s="2">
        <v>1563.16</v>
      </c>
      <c r="S3733" s="2">
        <v>0</v>
      </c>
      <c r="T3733" s="2" t="s">
        <v>44</v>
      </c>
    </row>
    <row r="3734" spans="1:20" x14ac:dyDescent="0.25">
      <c r="A3734" s="2" t="s">
        <v>14</v>
      </c>
      <c r="B3734" s="2" t="s">
        <v>37</v>
      </c>
      <c r="C3734" s="2">
        <v>92019</v>
      </c>
      <c r="D3734" s="11">
        <v>44606</v>
      </c>
      <c r="E3734" s="2" t="s">
        <v>1712</v>
      </c>
      <c r="F3734" s="2" t="s">
        <v>1713</v>
      </c>
      <c r="G3734" s="2" t="s">
        <v>4405</v>
      </c>
      <c r="H3734" s="2" t="s">
        <v>41</v>
      </c>
      <c r="I3734" s="11">
        <v>43715</v>
      </c>
      <c r="J3734" s="2">
        <v>667290</v>
      </c>
      <c r="K3734" s="2" t="s">
        <v>42</v>
      </c>
      <c r="L3734" s="2" t="s">
        <v>43</v>
      </c>
      <c r="M3734" s="2">
        <v>18</v>
      </c>
      <c r="N3734" s="2">
        <v>565500</v>
      </c>
      <c r="O3734" s="2">
        <v>101790</v>
      </c>
      <c r="P3734" s="2">
        <v>0</v>
      </c>
      <c r="Q3734" s="2">
        <v>0</v>
      </c>
      <c r="R3734" s="2">
        <v>101790</v>
      </c>
      <c r="S3734" s="2">
        <v>0</v>
      </c>
      <c r="T3734" s="2" t="s">
        <v>44</v>
      </c>
    </row>
    <row r="3735" spans="1:20" x14ac:dyDescent="0.25">
      <c r="A3735" s="2" t="s">
        <v>14</v>
      </c>
      <c r="B3735" s="2" t="s">
        <v>37</v>
      </c>
      <c r="C3735" s="2">
        <v>92019</v>
      </c>
      <c r="D3735" s="11">
        <v>44606</v>
      </c>
      <c r="E3735" s="2" t="s">
        <v>2091</v>
      </c>
      <c r="F3735" s="2" t="s">
        <v>2092</v>
      </c>
      <c r="G3735" s="2" t="s">
        <v>4406</v>
      </c>
      <c r="H3735" s="2" t="s">
        <v>41</v>
      </c>
      <c r="I3735" s="11">
        <v>43722</v>
      </c>
      <c r="J3735" s="2">
        <v>34985</v>
      </c>
      <c r="K3735" s="2" t="s">
        <v>42</v>
      </c>
      <c r="L3735" s="2" t="s">
        <v>43</v>
      </c>
      <c r="M3735" s="2">
        <v>18</v>
      </c>
      <c r="N3735" s="2">
        <v>29648</v>
      </c>
      <c r="O3735" s="2">
        <v>0</v>
      </c>
      <c r="P3735" s="2">
        <v>2668.32</v>
      </c>
      <c r="Q3735" s="2">
        <v>2668.32</v>
      </c>
      <c r="R3735" s="2">
        <v>5336.64</v>
      </c>
      <c r="S3735" s="2">
        <v>0</v>
      </c>
      <c r="T3735" s="2" t="s">
        <v>44</v>
      </c>
    </row>
    <row r="3736" spans="1:20" x14ac:dyDescent="0.25">
      <c r="A3736" s="2" t="s">
        <v>14</v>
      </c>
      <c r="B3736" s="2" t="s">
        <v>37</v>
      </c>
      <c r="C3736" s="2">
        <v>92019</v>
      </c>
      <c r="D3736" s="11">
        <v>44606</v>
      </c>
      <c r="E3736" s="2" t="s">
        <v>4407</v>
      </c>
      <c r="F3736" s="2" t="s">
        <v>4408</v>
      </c>
      <c r="G3736" s="2" t="s">
        <v>4409</v>
      </c>
      <c r="H3736" s="2" t="s">
        <v>41</v>
      </c>
      <c r="I3736" s="11">
        <v>43720</v>
      </c>
      <c r="J3736" s="2">
        <v>27115.81</v>
      </c>
      <c r="K3736" s="2" t="s">
        <v>42</v>
      </c>
      <c r="L3736" s="2" t="s">
        <v>43</v>
      </c>
      <c r="M3736" s="2">
        <v>18</v>
      </c>
      <c r="N3736" s="2">
        <v>22979.5</v>
      </c>
      <c r="O3736" s="2">
        <v>4136.3100000000004</v>
      </c>
      <c r="P3736" s="2">
        <v>0</v>
      </c>
      <c r="Q3736" s="2">
        <v>0</v>
      </c>
      <c r="R3736" s="2">
        <v>4136.3100000000004</v>
      </c>
      <c r="S3736" s="2">
        <v>0</v>
      </c>
      <c r="T3736" s="2" t="s">
        <v>44</v>
      </c>
    </row>
    <row r="3737" spans="1:20" x14ac:dyDescent="0.25">
      <c r="A3737" s="2" t="s">
        <v>14</v>
      </c>
      <c r="B3737" s="2" t="s">
        <v>37</v>
      </c>
      <c r="C3737" s="2">
        <v>92019</v>
      </c>
      <c r="D3737" s="11">
        <v>44606</v>
      </c>
      <c r="E3737" s="2" t="s">
        <v>4407</v>
      </c>
      <c r="F3737" s="2" t="s">
        <v>4408</v>
      </c>
      <c r="G3737" s="2" t="s">
        <v>4410</v>
      </c>
      <c r="H3737" s="2" t="s">
        <v>41</v>
      </c>
      <c r="I3737" s="11">
        <v>43725</v>
      </c>
      <c r="J3737" s="2">
        <v>27111.09</v>
      </c>
      <c r="K3737" s="2" t="s">
        <v>42</v>
      </c>
      <c r="L3737" s="2" t="s">
        <v>43</v>
      </c>
      <c r="M3737" s="2">
        <v>18</v>
      </c>
      <c r="N3737" s="2">
        <v>22975.5</v>
      </c>
      <c r="O3737" s="2">
        <v>4135.59</v>
      </c>
      <c r="P3737" s="2">
        <v>0</v>
      </c>
      <c r="Q3737" s="2">
        <v>0</v>
      </c>
      <c r="R3737" s="2">
        <v>4135.59</v>
      </c>
      <c r="S3737" s="2">
        <v>0</v>
      </c>
      <c r="T3737" s="2" t="s">
        <v>44</v>
      </c>
    </row>
    <row r="3738" spans="1:20" x14ac:dyDescent="0.25">
      <c r="A3738" s="2" t="s">
        <v>14</v>
      </c>
      <c r="B3738" s="2" t="s">
        <v>37</v>
      </c>
      <c r="C3738" s="2">
        <v>92019</v>
      </c>
      <c r="D3738" s="11">
        <v>44606</v>
      </c>
      <c r="E3738" s="2" t="s">
        <v>558</v>
      </c>
      <c r="F3738" s="2" t="s">
        <v>559</v>
      </c>
      <c r="G3738" s="2" t="s">
        <v>4411</v>
      </c>
      <c r="H3738" s="2" t="s">
        <v>41</v>
      </c>
      <c r="I3738" s="11">
        <v>43714</v>
      </c>
      <c r="J3738" s="2">
        <v>725700</v>
      </c>
      <c r="K3738" s="2" t="s">
        <v>42</v>
      </c>
      <c r="L3738" s="2" t="s">
        <v>43</v>
      </c>
      <c r="M3738" s="2">
        <v>18</v>
      </c>
      <c r="N3738" s="2">
        <v>615000</v>
      </c>
      <c r="O3738" s="2">
        <v>110700</v>
      </c>
      <c r="P3738" s="2">
        <v>0</v>
      </c>
      <c r="Q3738" s="2">
        <v>0</v>
      </c>
      <c r="R3738" s="2">
        <v>110700</v>
      </c>
      <c r="S3738" s="2">
        <v>0</v>
      </c>
      <c r="T3738" s="2" t="s">
        <v>44</v>
      </c>
    </row>
    <row r="3739" spans="1:20" x14ac:dyDescent="0.25">
      <c r="A3739" s="2" t="s">
        <v>14</v>
      </c>
      <c r="B3739" s="2" t="s">
        <v>37</v>
      </c>
      <c r="C3739" s="2">
        <v>92019</v>
      </c>
      <c r="D3739" s="11">
        <v>44606</v>
      </c>
      <c r="E3739" s="2" t="s">
        <v>558</v>
      </c>
      <c r="F3739" s="2" t="s">
        <v>559</v>
      </c>
      <c r="G3739" s="2" t="s">
        <v>4412</v>
      </c>
      <c r="H3739" s="2" t="s">
        <v>41</v>
      </c>
      <c r="I3739" s="11">
        <v>43733</v>
      </c>
      <c r="J3739" s="2">
        <v>326948.5</v>
      </c>
      <c r="K3739" s="2" t="s">
        <v>42</v>
      </c>
      <c r="L3739" s="2" t="s">
        <v>43</v>
      </c>
      <c r="M3739" s="2">
        <v>18</v>
      </c>
      <c r="N3739" s="2">
        <v>277075</v>
      </c>
      <c r="O3739" s="2">
        <v>49873.5</v>
      </c>
      <c r="P3739" s="2">
        <v>0</v>
      </c>
      <c r="Q3739" s="2">
        <v>0</v>
      </c>
      <c r="R3739" s="2">
        <v>49873.5</v>
      </c>
      <c r="S3739" s="2">
        <v>0</v>
      </c>
      <c r="T3739" s="2" t="s">
        <v>44</v>
      </c>
    </row>
    <row r="3740" spans="1:20" x14ac:dyDescent="0.25">
      <c r="A3740" s="2" t="s">
        <v>14</v>
      </c>
      <c r="B3740" s="2" t="s">
        <v>37</v>
      </c>
      <c r="C3740" s="2">
        <v>92019</v>
      </c>
      <c r="D3740" s="11">
        <v>44606</v>
      </c>
      <c r="E3740" s="2" t="s">
        <v>558</v>
      </c>
      <c r="F3740" s="2" t="s">
        <v>559</v>
      </c>
      <c r="G3740" s="2" t="s">
        <v>4413</v>
      </c>
      <c r="H3740" s="2" t="s">
        <v>41</v>
      </c>
      <c r="I3740" s="11">
        <v>43735</v>
      </c>
      <c r="J3740" s="2">
        <v>3494216</v>
      </c>
      <c r="K3740" s="2" t="s">
        <v>42</v>
      </c>
      <c r="L3740" s="2" t="s">
        <v>43</v>
      </c>
      <c r="M3740" s="2">
        <v>18</v>
      </c>
      <c r="N3740" s="2">
        <v>2961200</v>
      </c>
      <c r="O3740" s="2">
        <v>533016</v>
      </c>
      <c r="P3740" s="2">
        <v>0</v>
      </c>
      <c r="Q3740" s="2">
        <v>0</v>
      </c>
      <c r="R3740" s="2">
        <v>533016</v>
      </c>
      <c r="S3740" s="2">
        <v>0</v>
      </c>
      <c r="T3740" s="2" t="s">
        <v>44</v>
      </c>
    </row>
    <row r="3741" spans="1:20" x14ac:dyDescent="0.25">
      <c r="A3741" s="2" t="s">
        <v>14</v>
      </c>
      <c r="B3741" s="2" t="s">
        <v>37</v>
      </c>
      <c r="C3741" s="2">
        <v>92019</v>
      </c>
      <c r="D3741" s="11">
        <v>44606</v>
      </c>
      <c r="E3741" s="2" t="s">
        <v>558</v>
      </c>
      <c r="F3741" s="2" t="s">
        <v>559</v>
      </c>
      <c r="G3741" s="2" t="s">
        <v>4414</v>
      </c>
      <c r="H3741" s="2" t="s">
        <v>41</v>
      </c>
      <c r="I3741" s="11">
        <v>43738</v>
      </c>
      <c r="J3741" s="2">
        <v>3811872</v>
      </c>
      <c r="K3741" s="2" t="s">
        <v>42</v>
      </c>
      <c r="L3741" s="2" t="s">
        <v>43</v>
      </c>
      <c r="M3741" s="2">
        <v>18</v>
      </c>
      <c r="N3741" s="2">
        <v>3230400</v>
      </c>
      <c r="O3741" s="2">
        <v>581472</v>
      </c>
      <c r="P3741" s="2">
        <v>0</v>
      </c>
      <c r="Q3741" s="2">
        <v>0</v>
      </c>
      <c r="R3741" s="2">
        <v>581472</v>
      </c>
      <c r="S3741" s="2">
        <v>0</v>
      </c>
      <c r="T3741" s="2" t="s">
        <v>44</v>
      </c>
    </row>
    <row r="3742" spans="1:20" x14ac:dyDescent="0.25">
      <c r="A3742" s="2" t="s">
        <v>14</v>
      </c>
      <c r="B3742" s="2" t="s">
        <v>37</v>
      </c>
      <c r="C3742" s="2">
        <v>92019</v>
      </c>
      <c r="D3742" s="11">
        <v>44606</v>
      </c>
      <c r="E3742" s="2" t="s">
        <v>561</v>
      </c>
      <c r="F3742" s="2" t="s">
        <v>562</v>
      </c>
      <c r="G3742" s="2" t="s">
        <v>4415</v>
      </c>
      <c r="H3742" s="2" t="s">
        <v>41</v>
      </c>
      <c r="I3742" s="11">
        <v>43726</v>
      </c>
      <c r="J3742" s="2">
        <v>60694</v>
      </c>
      <c r="K3742" s="2" t="s">
        <v>42</v>
      </c>
      <c r="L3742" s="2" t="s">
        <v>43</v>
      </c>
      <c r="M3742" s="2">
        <v>12</v>
      </c>
      <c r="N3742" s="2">
        <v>54191</v>
      </c>
      <c r="O3742" s="2">
        <v>0</v>
      </c>
      <c r="P3742" s="2">
        <v>3251.46</v>
      </c>
      <c r="Q3742" s="2">
        <v>3251.46</v>
      </c>
      <c r="R3742" s="2">
        <v>6502.92</v>
      </c>
      <c r="S3742" s="2">
        <v>0</v>
      </c>
      <c r="T3742" s="2" t="s">
        <v>44</v>
      </c>
    </row>
    <row r="3743" spans="1:20" x14ac:dyDescent="0.25">
      <c r="A3743" s="2" t="s">
        <v>14</v>
      </c>
      <c r="B3743" s="2" t="s">
        <v>37</v>
      </c>
      <c r="C3743" s="2">
        <v>92019</v>
      </c>
      <c r="D3743" s="11">
        <v>44606</v>
      </c>
      <c r="E3743" s="2" t="s">
        <v>561</v>
      </c>
      <c r="F3743" s="2" t="s">
        <v>562</v>
      </c>
      <c r="G3743" s="2" t="s">
        <v>4416</v>
      </c>
      <c r="H3743" s="2" t="s">
        <v>41</v>
      </c>
      <c r="I3743" s="11">
        <v>43731</v>
      </c>
      <c r="J3743" s="2">
        <v>6720</v>
      </c>
      <c r="K3743" s="2" t="s">
        <v>42</v>
      </c>
      <c r="L3743" s="2" t="s">
        <v>43</v>
      </c>
      <c r="M3743" s="2">
        <v>12</v>
      </c>
      <c r="N3743" s="2">
        <v>6000</v>
      </c>
      <c r="O3743" s="2">
        <v>0</v>
      </c>
      <c r="P3743" s="2">
        <v>360</v>
      </c>
      <c r="Q3743" s="2">
        <v>360</v>
      </c>
      <c r="R3743" s="2">
        <v>720</v>
      </c>
      <c r="S3743" s="2">
        <v>0</v>
      </c>
      <c r="T3743" s="2" t="s">
        <v>44</v>
      </c>
    </row>
    <row r="3744" spans="1:20" x14ac:dyDescent="0.25">
      <c r="A3744" s="2" t="s">
        <v>14</v>
      </c>
      <c r="B3744" s="2" t="s">
        <v>37</v>
      </c>
      <c r="C3744" s="2">
        <v>92019</v>
      </c>
      <c r="D3744" s="11">
        <v>44606</v>
      </c>
      <c r="E3744" s="2" t="s">
        <v>2503</v>
      </c>
      <c r="F3744" s="2" t="s">
        <v>2504</v>
      </c>
      <c r="G3744" s="2" t="s">
        <v>4417</v>
      </c>
      <c r="H3744" s="2" t="s">
        <v>41</v>
      </c>
      <c r="I3744" s="11">
        <v>43712</v>
      </c>
      <c r="J3744" s="2">
        <v>4425</v>
      </c>
      <c r="K3744" s="2" t="s">
        <v>42</v>
      </c>
      <c r="L3744" s="2" t="s">
        <v>43</v>
      </c>
      <c r="M3744" s="2">
        <v>18</v>
      </c>
      <c r="N3744" s="2">
        <v>3750</v>
      </c>
      <c r="O3744" s="2">
        <v>0</v>
      </c>
      <c r="P3744" s="2">
        <v>337.5</v>
      </c>
      <c r="Q3744" s="2">
        <v>337.5</v>
      </c>
      <c r="R3744" s="2">
        <v>675</v>
      </c>
      <c r="S3744" s="2">
        <v>0</v>
      </c>
      <c r="T3744" s="2" t="s">
        <v>44</v>
      </c>
    </row>
    <row r="3745" spans="1:20" x14ac:dyDescent="0.25">
      <c r="A3745" s="2" t="s">
        <v>14</v>
      </c>
      <c r="B3745" s="2" t="s">
        <v>37</v>
      </c>
      <c r="C3745" s="2">
        <v>92019</v>
      </c>
      <c r="D3745" s="11">
        <v>44606</v>
      </c>
      <c r="E3745" s="2" t="s">
        <v>2503</v>
      </c>
      <c r="F3745" s="2" t="s">
        <v>2504</v>
      </c>
      <c r="G3745" s="2" t="s">
        <v>4418</v>
      </c>
      <c r="H3745" s="2" t="s">
        <v>41</v>
      </c>
      <c r="I3745" s="11">
        <v>43727</v>
      </c>
      <c r="J3745" s="2">
        <v>6720</v>
      </c>
      <c r="K3745" s="2" t="s">
        <v>42</v>
      </c>
      <c r="L3745" s="2" t="s">
        <v>43</v>
      </c>
      <c r="M3745" s="2">
        <v>12</v>
      </c>
      <c r="N3745" s="2">
        <v>6000</v>
      </c>
      <c r="O3745" s="2">
        <v>0</v>
      </c>
      <c r="P3745" s="2">
        <v>360</v>
      </c>
      <c r="Q3745" s="2">
        <v>360</v>
      </c>
      <c r="R3745" s="2">
        <v>720</v>
      </c>
      <c r="S3745" s="2">
        <v>0</v>
      </c>
      <c r="T3745" s="2" t="s">
        <v>44</v>
      </c>
    </row>
    <row r="3746" spans="1:20" x14ac:dyDescent="0.25">
      <c r="A3746" s="2" t="s">
        <v>14</v>
      </c>
      <c r="B3746" s="2" t="s">
        <v>37</v>
      </c>
      <c r="C3746" s="2">
        <v>92019</v>
      </c>
      <c r="D3746" s="11">
        <v>44606</v>
      </c>
      <c r="E3746" s="2" t="s">
        <v>697</v>
      </c>
      <c r="F3746" s="2" t="s">
        <v>698</v>
      </c>
      <c r="G3746" s="2" t="s">
        <v>4419</v>
      </c>
      <c r="H3746" s="2" t="s">
        <v>41</v>
      </c>
      <c r="I3746" s="11">
        <v>43726</v>
      </c>
      <c r="J3746" s="2">
        <v>6490</v>
      </c>
      <c r="K3746" s="2" t="s">
        <v>42</v>
      </c>
      <c r="L3746" s="2" t="s">
        <v>43</v>
      </c>
      <c r="M3746" s="2">
        <v>18</v>
      </c>
      <c r="N3746" s="2">
        <v>5500</v>
      </c>
      <c r="O3746" s="2">
        <v>0</v>
      </c>
      <c r="P3746" s="2">
        <v>495</v>
      </c>
      <c r="Q3746" s="2">
        <v>495</v>
      </c>
      <c r="R3746" s="2">
        <v>990</v>
      </c>
      <c r="S3746" s="2">
        <v>0</v>
      </c>
      <c r="T3746" s="2" t="s">
        <v>44</v>
      </c>
    </row>
    <row r="3747" spans="1:20" x14ac:dyDescent="0.25">
      <c r="A3747" s="2" t="s">
        <v>14</v>
      </c>
      <c r="B3747" s="2" t="s">
        <v>37</v>
      </c>
      <c r="C3747" s="2">
        <v>92019</v>
      </c>
      <c r="D3747" s="11">
        <v>44606</v>
      </c>
      <c r="E3747" s="2" t="s">
        <v>4420</v>
      </c>
      <c r="F3747" s="2" t="s">
        <v>4421</v>
      </c>
      <c r="G3747" s="2" t="s">
        <v>4422</v>
      </c>
      <c r="H3747" s="2" t="s">
        <v>41</v>
      </c>
      <c r="I3747" s="11">
        <v>43733</v>
      </c>
      <c r="J3747" s="2">
        <v>99486.77</v>
      </c>
      <c r="K3747" s="2" t="s">
        <v>42</v>
      </c>
      <c r="L3747" s="2" t="s">
        <v>43</v>
      </c>
      <c r="M3747" s="2">
        <v>18</v>
      </c>
      <c r="N3747" s="2">
        <v>84310.82</v>
      </c>
      <c r="O3747" s="2">
        <v>15175.95</v>
      </c>
      <c r="P3747" s="2">
        <v>0</v>
      </c>
      <c r="Q3747" s="2">
        <v>0</v>
      </c>
      <c r="R3747" s="2">
        <v>15175.95</v>
      </c>
      <c r="S3747" s="2">
        <v>0</v>
      </c>
      <c r="T3747" s="2" t="s">
        <v>44</v>
      </c>
    </row>
    <row r="3748" spans="1:20" x14ac:dyDescent="0.25">
      <c r="A3748" s="2" t="s">
        <v>14</v>
      </c>
      <c r="B3748" s="2" t="s">
        <v>37</v>
      </c>
      <c r="C3748" s="2">
        <v>92019</v>
      </c>
      <c r="D3748" s="11">
        <v>44606</v>
      </c>
      <c r="E3748" s="2" t="s">
        <v>4423</v>
      </c>
      <c r="F3748" s="2" t="s">
        <v>4424</v>
      </c>
      <c r="G3748" s="2" t="s">
        <v>4425</v>
      </c>
      <c r="H3748" s="2" t="s">
        <v>41</v>
      </c>
      <c r="I3748" s="11">
        <v>43714</v>
      </c>
      <c r="J3748" s="2">
        <v>2800</v>
      </c>
      <c r="K3748" s="2" t="s">
        <v>42</v>
      </c>
      <c r="L3748" s="2" t="s">
        <v>43</v>
      </c>
      <c r="M3748" s="2">
        <v>12</v>
      </c>
      <c r="N3748" s="2">
        <v>2500</v>
      </c>
      <c r="O3748" s="2">
        <v>300</v>
      </c>
      <c r="P3748" s="2">
        <v>0</v>
      </c>
      <c r="Q3748" s="2">
        <v>0</v>
      </c>
      <c r="R3748" s="2">
        <v>300</v>
      </c>
      <c r="S3748" s="2">
        <v>0</v>
      </c>
      <c r="T3748" s="2" t="s">
        <v>44</v>
      </c>
    </row>
    <row r="3749" spans="1:20" x14ac:dyDescent="0.25">
      <c r="A3749" s="2" t="s">
        <v>14</v>
      </c>
      <c r="B3749" s="2" t="s">
        <v>37</v>
      </c>
      <c r="C3749" s="2">
        <v>92019</v>
      </c>
      <c r="D3749" s="11">
        <v>44606</v>
      </c>
      <c r="E3749" s="2" t="s">
        <v>4423</v>
      </c>
      <c r="F3749" s="2" t="s">
        <v>4424</v>
      </c>
      <c r="G3749" s="2" t="s">
        <v>4426</v>
      </c>
      <c r="H3749" s="2" t="s">
        <v>41</v>
      </c>
      <c r="I3749" s="11">
        <v>43714</v>
      </c>
      <c r="J3749" s="2">
        <v>224</v>
      </c>
      <c r="K3749" s="2" t="s">
        <v>42</v>
      </c>
      <c r="L3749" s="2" t="s">
        <v>43</v>
      </c>
      <c r="M3749" s="2">
        <v>12</v>
      </c>
      <c r="N3749" s="2">
        <v>200</v>
      </c>
      <c r="O3749" s="2">
        <v>24</v>
      </c>
      <c r="P3749" s="2">
        <v>0</v>
      </c>
      <c r="Q3749" s="2">
        <v>0</v>
      </c>
      <c r="R3749" s="2">
        <v>24</v>
      </c>
      <c r="S3749" s="2">
        <v>0</v>
      </c>
      <c r="T3749" s="2" t="s">
        <v>44</v>
      </c>
    </row>
    <row r="3750" spans="1:20" x14ac:dyDescent="0.25">
      <c r="A3750" s="2" t="s">
        <v>14</v>
      </c>
      <c r="B3750" s="2" t="s">
        <v>37</v>
      </c>
      <c r="C3750" s="2">
        <v>92019</v>
      </c>
      <c r="D3750" s="11">
        <v>44606</v>
      </c>
      <c r="E3750" s="2" t="s">
        <v>571</v>
      </c>
      <c r="F3750" s="2" t="s">
        <v>572</v>
      </c>
      <c r="G3750" s="2" t="s">
        <v>4427</v>
      </c>
      <c r="H3750" s="2" t="s">
        <v>41</v>
      </c>
      <c r="I3750" s="11">
        <v>43712</v>
      </c>
      <c r="J3750" s="2">
        <v>23600</v>
      </c>
      <c r="K3750" s="2" t="s">
        <v>42</v>
      </c>
      <c r="L3750" s="2" t="s">
        <v>43</v>
      </c>
      <c r="M3750" s="2">
        <v>18</v>
      </c>
      <c r="N3750" s="2">
        <v>20000</v>
      </c>
      <c r="O3750" s="2">
        <v>0</v>
      </c>
      <c r="P3750" s="2">
        <v>1800</v>
      </c>
      <c r="Q3750" s="2">
        <v>1800</v>
      </c>
      <c r="R3750" s="2">
        <v>3600</v>
      </c>
      <c r="S3750" s="2">
        <v>0</v>
      </c>
      <c r="T3750" s="2" t="s">
        <v>44</v>
      </c>
    </row>
    <row r="3751" spans="1:20" x14ac:dyDescent="0.25">
      <c r="A3751" s="2" t="s">
        <v>14</v>
      </c>
      <c r="B3751" s="2" t="s">
        <v>37</v>
      </c>
      <c r="C3751" s="2">
        <v>92019</v>
      </c>
      <c r="D3751" s="11">
        <v>44606</v>
      </c>
      <c r="E3751" s="2" t="s">
        <v>571</v>
      </c>
      <c r="F3751" s="2" t="s">
        <v>572</v>
      </c>
      <c r="G3751" s="2" t="s">
        <v>4004</v>
      </c>
      <c r="H3751" s="2" t="s">
        <v>41</v>
      </c>
      <c r="I3751" s="11">
        <v>43713</v>
      </c>
      <c r="J3751" s="2">
        <v>50740</v>
      </c>
      <c r="K3751" s="2" t="s">
        <v>42</v>
      </c>
      <c r="L3751" s="2" t="s">
        <v>43</v>
      </c>
      <c r="M3751" s="2">
        <v>18</v>
      </c>
      <c r="N3751" s="2">
        <v>43000</v>
      </c>
      <c r="O3751" s="2">
        <v>0</v>
      </c>
      <c r="P3751" s="2">
        <v>3870</v>
      </c>
      <c r="Q3751" s="2">
        <v>3870</v>
      </c>
      <c r="R3751" s="2">
        <v>7740</v>
      </c>
      <c r="S3751" s="2">
        <v>0</v>
      </c>
      <c r="T3751" s="2" t="s">
        <v>44</v>
      </c>
    </row>
    <row r="3752" spans="1:20" x14ac:dyDescent="0.25">
      <c r="A3752" s="2" t="s">
        <v>14</v>
      </c>
      <c r="B3752" s="2" t="s">
        <v>37</v>
      </c>
      <c r="C3752" s="2">
        <v>92019</v>
      </c>
      <c r="D3752" s="11">
        <v>44606</v>
      </c>
      <c r="E3752" s="2" t="s">
        <v>571</v>
      </c>
      <c r="F3752" s="2" t="s">
        <v>572</v>
      </c>
      <c r="G3752" s="2" t="s">
        <v>2974</v>
      </c>
      <c r="H3752" s="2" t="s">
        <v>41</v>
      </c>
      <c r="I3752" s="11">
        <v>43713</v>
      </c>
      <c r="J3752" s="2">
        <v>47200</v>
      </c>
      <c r="K3752" s="2" t="s">
        <v>42</v>
      </c>
      <c r="L3752" s="2" t="s">
        <v>43</v>
      </c>
      <c r="M3752" s="2">
        <v>18</v>
      </c>
      <c r="N3752" s="2">
        <v>40000</v>
      </c>
      <c r="O3752" s="2">
        <v>0</v>
      </c>
      <c r="P3752" s="2">
        <v>3600</v>
      </c>
      <c r="Q3752" s="2">
        <v>3600</v>
      </c>
      <c r="R3752" s="2">
        <v>7200</v>
      </c>
      <c r="S3752" s="2">
        <v>0</v>
      </c>
      <c r="T3752" s="2" t="s">
        <v>44</v>
      </c>
    </row>
    <row r="3753" spans="1:20" x14ac:dyDescent="0.25">
      <c r="A3753" s="2" t="s">
        <v>14</v>
      </c>
      <c r="B3753" s="2" t="s">
        <v>37</v>
      </c>
      <c r="C3753" s="2">
        <v>92019</v>
      </c>
      <c r="D3753" s="11">
        <v>44606</v>
      </c>
      <c r="E3753" s="2" t="s">
        <v>571</v>
      </c>
      <c r="F3753" s="2" t="s">
        <v>572</v>
      </c>
      <c r="G3753" s="2" t="s">
        <v>4428</v>
      </c>
      <c r="H3753" s="2" t="s">
        <v>41</v>
      </c>
      <c r="I3753" s="11">
        <v>43715</v>
      </c>
      <c r="J3753" s="2">
        <v>63720</v>
      </c>
      <c r="K3753" s="2" t="s">
        <v>42</v>
      </c>
      <c r="L3753" s="2" t="s">
        <v>43</v>
      </c>
      <c r="M3753" s="2">
        <v>18</v>
      </c>
      <c r="N3753" s="2">
        <v>54000</v>
      </c>
      <c r="O3753" s="2">
        <v>0</v>
      </c>
      <c r="P3753" s="2">
        <v>4860</v>
      </c>
      <c r="Q3753" s="2">
        <v>4860</v>
      </c>
      <c r="R3753" s="2">
        <v>9720</v>
      </c>
      <c r="S3753" s="2">
        <v>0</v>
      </c>
      <c r="T3753" s="2" t="s">
        <v>44</v>
      </c>
    </row>
    <row r="3754" spans="1:20" x14ac:dyDescent="0.25">
      <c r="A3754" s="2" t="s">
        <v>14</v>
      </c>
      <c r="B3754" s="2" t="s">
        <v>37</v>
      </c>
      <c r="C3754" s="2">
        <v>92019</v>
      </c>
      <c r="D3754" s="11">
        <v>44606</v>
      </c>
      <c r="E3754" s="2" t="s">
        <v>571</v>
      </c>
      <c r="F3754" s="2" t="s">
        <v>572</v>
      </c>
      <c r="G3754" s="2" t="s">
        <v>4429</v>
      </c>
      <c r="H3754" s="2" t="s">
        <v>41</v>
      </c>
      <c r="I3754" s="11">
        <v>43715</v>
      </c>
      <c r="J3754" s="2">
        <v>25370</v>
      </c>
      <c r="K3754" s="2" t="s">
        <v>42</v>
      </c>
      <c r="L3754" s="2" t="s">
        <v>43</v>
      </c>
      <c r="M3754" s="2">
        <v>18</v>
      </c>
      <c r="N3754" s="2">
        <v>21500</v>
      </c>
      <c r="O3754" s="2">
        <v>0</v>
      </c>
      <c r="P3754" s="2">
        <v>1935</v>
      </c>
      <c r="Q3754" s="2">
        <v>1935</v>
      </c>
      <c r="R3754" s="2">
        <v>3870</v>
      </c>
      <c r="S3754" s="2">
        <v>0</v>
      </c>
      <c r="T3754" s="2" t="s">
        <v>44</v>
      </c>
    </row>
    <row r="3755" spans="1:20" x14ac:dyDescent="0.25">
      <c r="A3755" s="2" t="s">
        <v>14</v>
      </c>
      <c r="B3755" s="2" t="s">
        <v>37</v>
      </c>
      <c r="C3755" s="2">
        <v>92019</v>
      </c>
      <c r="D3755" s="11">
        <v>44606</v>
      </c>
      <c r="E3755" s="2" t="s">
        <v>571</v>
      </c>
      <c r="F3755" s="2" t="s">
        <v>572</v>
      </c>
      <c r="G3755" s="2" t="s">
        <v>4430</v>
      </c>
      <c r="H3755" s="2" t="s">
        <v>41</v>
      </c>
      <c r="I3755" s="11">
        <v>43717</v>
      </c>
      <c r="J3755" s="2">
        <v>25370</v>
      </c>
      <c r="K3755" s="2" t="s">
        <v>42</v>
      </c>
      <c r="L3755" s="2" t="s">
        <v>43</v>
      </c>
      <c r="M3755" s="2">
        <v>18</v>
      </c>
      <c r="N3755" s="2">
        <v>21500</v>
      </c>
      <c r="O3755" s="2">
        <v>0</v>
      </c>
      <c r="P3755" s="2">
        <v>1935</v>
      </c>
      <c r="Q3755" s="2">
        <v>1935</v>
      </c>
      <c r="R3755" s="2">
        <v>3870</v>
      </c>
      <c r="S3755" s="2">
        <v>0</v>
      </c>
      <c r="T3755" s="2" t="s">
        <v>44</v>
      </c>
    </row>
    <row r="3756" spans="1:20" x14ac:dyDescent="0.25">
      <c r="A3756" s="2" t="s">
        <v>14</v>
      </c>
      <c r="B3756" s="2" t="s">
        <v>37</v>
      </c>
      <c r="C3756" s="2">
        <v>92019</v>
      </c>
      <c r="D3756" s="11">
        <v>44606</v>
      </c>
      <c r="E3756" s="2" t="s">
        <v>571</v>
      </c>
      <c r="F3756" s="2" t="s">
        <v>572</v>
      </c>
      <c r="G3756" s="2" t="s">
        <v>1236</v>
      </c>
      <c r="H3756" s="2" t="s">
        <v>41</v>
      </c>
      <c r="I3756" s="11">
        <v>43717</v>
      </c>
      <c r="J3756" s="2">
        <v>51920</v>
      </c>
      <c r="K3756" s="2" t="s">
        <v>42</v>
      </c>
      <c r="L3756" s="2" t="s">
        <v>43</v>
      </c>
      <c r="M3756" s="2">
        <v>18</v>
      </c>
      <c r="N3756" s="2">
        <v>44000</v>
      </c>
      <c r="O3756" s="2">
        <v>0</v>
      </c>
      <c r="P3756" s="2">
        <v>3960</v>
      </c>
      <c r="Q3756" s="2">
        <v>3960</v>
      </c>
      <c r="R3756" s="2">
        <v>7920</v>
      </c>
      <c r="S3756" s="2">
        <v>0</v>
      </c>
      <c r="T3756" s="2" t="s">
        <v>44</v>
      </c>
    </row>
    <row r="3757" spans="1:20" x14ac:dyDescent="0.25">
      <c r="A3757" s="2" t="s">
        <v>14</v>
      </c>
      <c r="B3757" s="2" t="s">
        <v>37</v>
      </c>
      <c r="C3757" s="2">
        <v>92019</v>
      </c>
      <c r="D3757" s="11">
        <v>44606</v>
      </c>
      <c r="E3757" s="2" t="s">
        <v>571</v>
      </c>
      <c r="F3757" s="2" t="s">
        <v>572</v>
      </c>
      <c r="G3757" s="2" t="s">
        <v>4431</v>
      </c>
      <c r="H3757" s="2" t="s">
        <v>41</v>
      </c>
      <c r="I3757" s="11">
        <v>43719</v>
      </c>
      <c r="J3757" s="2">
        <v>50740</v>
      </c>
      <c r="K3757" s="2" t="s">
        <v>42</v>
      </c>
      <c r="L3757" s="2" t="s">
        <v>43</v>
      </c>
      <c r="M3757" s="2">
        <v>18</v>
      </c>
      <c r="N3757" s="2">
        <v>43000</v>
      </c>
      <c r="O3757" s="2">
        <v>0</v>
      </c>
      <c r="P3757" s="2">
        <v>3870</v>
      </c>
      <c r="Q3757" s="2">
        <v>3870</v>
      </c>
      <c r="R3757" s="2">
        <v>7740</v>
      </c>
      <c r="S3757" s="2">
        <v>0</v>
      </c>
      <c r="T3757" s="2" t="s">
        <v>44</v>
      </c>
    </row>
    <row r="3758" spans="1:20" x14ac:dyDescent="0.25">
      <c r="A3758" s="2" t="s">
        <v>14</v>
      </c>
      <c r="B3758" s="2" t="s">
        <v>37</v>
      </c>
      <c r="C3758" s="2">
        <v>92019</v>
      </c>
      <c r="D3758" s="11">
        <v>44606</v>
      </c>
      <c r="E3758" s="2" t="s">
        <v>571</v>
      </c>
      <c r="F3758" s="2" t="s">
        <v>572</v>
      </c>
      <c r="G3758" s="2" t="s">
        <v>2479</v>
      </c>
      <c r="H3758" s="2" t="s">
        <v>41</v>
      </c>
      <c r="I3758" s="11">
        <v>43719</v>
      </c>
      <c r="J3758" s="2">
        <v>61360</v>
      </c>
      <c r="K3758" s="2" t="s">
        <v>42</v>
      </c>
      <c r="L3758" s="2" t="s">
        <v>43</v>
      </c>
      <c r="M3758" s="2">
        <v>18</v>
      </c>
      <c r="N3758" s="2">
        <v>52000</v>
      </c>
      <c r="O3758" s="2">
        <v>0</v>
      </c>
      <c r="P3758" s="2">
        <v>4680</v>
      </c>
      <c r="Q3758" s="2">
        <v>4680</v>
      </c>
      <c r="R3758" s="2">
        <v>9360</v>
      </c>
      <c r="S3758" s="2">
        <v>0</v>
      </c>
      <c r="T3758" s="2" t="s">
        <v>44</v>
      </c>
    </row>
    <row r="3759" spans="1:20" x14ac:dyDescent="0.25">
      <c r="A3759" s="2" t="s">
        <v>14</v>
      </c>
      <c r="B3759" s="2" t="s">
        <v>37</v>
      </c>
      <c r="C3759" s="2">
        <v>92019</v>
      </c>
      <c r="D3759" s="11">
        <v>44606</v>
      </c>
      <c r="E3759" s="2" t="s">
        <v>571</v>
      </c>
      <c r="F3759" s="2" t="s">
        <v>572</v>
      </c>
      <c r="G3759" s="2" t="s">
        <v>756</v>
      </c>
      <c r="H3759" s="2" t="s">
        <v>41</v>
      </c>
      <c r="I3759" s="11">
        <v>43721</v>
      </c>
      <c r="J3759" s="2">
        <v>51920</v>
      </c>
      <c r="K3759" s="2" t="s">
        <v>42</v>
      </c>
      <c r="L3759" s="2" t="s">
        <v>43</v>
      </c>
      <c r="M3759" s="2">
        <v>18</v>
      </c>
      <c r="N3759" s="2">
        <v>44000</v>
      </c>
      <c r="O3759" s="2">
        <v>0</v>
      </c>
      <c r="P3759" s="2">
        <v>3960</v>
      </c>
      <c r="Q3759" s="2">
        <v>3960</v>
      </c>
      <c r="R3759" s="2">
        <v>7920</v>
      </c>
      <c r="S3759" s="2">
        <v>0</v>
      </c>
      <c r="T3759" s="2" t="s">
        <v>44</v>
      </c>
    </row>
    <row r="3760" spans="1:20" x14ac:dyDescent="0.25">
      <c r="A3760" s="2" t="s">
        <v>14</v>
      </c>
      <c r="B3760" s="2" t="s">
        <v>37</v>
      </c>
      <c r="C3760" s="2">
        <v>92019</v>
      </c>
      <c r="D3760" s="11">
        <v>44606</v>
      </c>
      <c r="E3760" s="2" t="s">
        <v>571</v>
      </c>
      <c r="F3760" s="2" t="s">
        <v>572</v>
      </c>
      <c r="G3760" s="2" t="s">
        <v>4432</v>
      </c>
      <c r="H3760" s="2" t="s">
        <v>41</v>
      </c>
      <c r="I3760" s="11">
        <v>43721</v>
      </c>
      <c r="J3760" s="2">
        <v>25370</v>
      </c>
      <c r="K3760" s="2" t="s">
        <v>42</v>
      </c>
      <c r="L3760" s="2" t="s">
        <v>43</v>
      </c>
      <c r="M3760" s="2">
        <v>18</v>
      </c>
      <c r="N3760" s="2">
        <v>21500</v>
      </c>
      <c r="O3760" s="2">
        <v>0</v>
      </c>
      <c r="P3760" s="2">
        <v>1935</v>
      </c>
      <c r="Q3760" s="2">
        <v>1935</v>
      </c>
      <c r="R3760" s="2">
        <v>3870</v>
      </c>
      <c r="S3760" s="2">
        <v>0</v>
      </c>
      <c r="T3760" s="2" t="s">
        <v>44</v>
      </c>
    </row>
    <row r="3761" spans="1:20" x14ac:dyDescent="0.25">
      <c r="A3761" s="2" t="s">
        <v>14</v>
      </c>
      <c r="B3761" s="2" t="s">
        <v>37</v>
      </c>
      <c r="C3761" s="2">
        <v>92019</v>
      </c>
      <c r="D3761" s="11">
        <v>44606</v>
      </c>
      <c r="E3761" s="2" t="s">
        <v>571</v>
      </c>
      <c r="F3761" s="2" t="s">
        <v>572</v>
      </c>
      <c r="G3761" s="2" t="s">
        <v>4433</v>
      </c>
      <c r="H3761" s="2" t="s">
        <v>41</v>
      </c>
      <c r="I3761" s="11">
        <v>43723</v>
      </c>
      <c r="J3761" s="2">
        <v>25370</v>
      </c>
      <c r="K3761" s="2" t="s">
        <v>42</v>
      </c>
      <c r="L3761" s="2" t="s">
        <v>43</v>
      </c>
      <c r="M3761" s="2">
        <v>18</v>
      </c>
      <c r="N3761" s="2">
        <v>21500</v>
      </c>
      <c r="O3761" s="2">
        <v>0</v>
      </c>
      <c r="P3761" s="2">
        <v>1935</v>
      </c>
      <c r="Q3761" s="2">
        <v>1935</v>
      </c>
      <c r="R3761" s="2">
        <v>3870</v>
      </c>
      <c r="S3761" s="2">
        <v>0</v>
      </c>
      <c r="T3761" s="2" t="s">
        <v>44</v>
      </c>
    </row>
    <row r="3762" spans="1:20" x14ac:dyDescent="0.25">
      <c r="A3762" s="2" t="s">
        <v>14</v>
      </c>
      <c r="B3762" s="2" t="s">
        <v>37</v>
      </c>
      <c r="C3762" s="2">
        <v>92019</v>
      </c>
      <c r="D3762" s="11">
        <v>44606</v>
      </c>
      <c r="E3762" s="2" t="s">
        <v>571</v>
      </c>
      <c r="F3762" s="2" t="s">
        <v>572</v>
      </c>
      <c r="G3762" s="2" t="s">
        <v>4434</v>
      </c>
      <c r="H3762" s="2" t="s">
        <v>41</v>
      </c>
      <c r="I3762" s="11">
        <v>43723</v>
      </c>
      <c r="J3762" s="2">
        <v>56640</v>
      </c>
      <c r="K3762" s="2" t="s">
        <v>42</v>
      </c>
      <c r="L3762" s="2" t="s">
        <v>43</v>
      </c>
      <c r="M3762" s="2">
        <v>18</v>
      </c>
      <c r="N3762" s="2">
        <v>48000</v>
      </c>
      <c r="O3762" s="2">
        <v>0</v>
      </c>
      <c r="P3762" s="2">
        <v>4320</v>
      </c>
      <c r="Q3762" s="2">
        <v>4320</v>
      </c>
      <c r="R3762" s="2">
        <v>8640</v>
      </c>
      <c r="S3762" s="2">
        <v>0</v>
      </c>
      <c r="T3762" s="2" t="s">
        <v>44</v>
      </c>
    </row>
    <row r="3763" spans="1:20" x14ac:dyDescent="0.25">
      <c r="A3763" s="2" t="s">
        <v>14</v>
      </c>
      <c r="B3763" s="2" t="s">
        <v>37</v>
      </c>
      <c r="C3763" s="2">
        <v>92019</v>
      </c>
      <c r="D3763" s="11">
        <v>44606</v>
      </c>
      <c r="E3763" s="2" t="s">
        <v>571</v>
      </c>
      <c r="F3763" s="2" t="s">
        <v>572</v>
      </c>
      <c r="G3763" s="2" t="s">
        <v>4435</v>
      </c>
      <c r="H3763" s="2" t="s">
        <v>41</v>
      </c>
      <c r="I3763" s="11">
        <v>43725</v>
      </c>
      <c r="J3763" s="2">
        <v>49560</v>
      </c>
      <c r="K3763" s="2" t="s">
        <v>42</v>
      </c>
      <c r="L3763" s="2" t="s">
        <v>43</v>
      </c>
      <c r="M3763" s="2">
        <v>18</v>
      </c>
      <c r="N3763" s="2">
        <v>42000</v>
      </c>
      <c r="O3763" s="2">
        <v>0</v>
      </c>
      <c r="P3763" s="2">
        <v>3780</v>
      </c>
      <c r="Q3763" s="2">
        <v>3780</v>
      </c>
      <c r="R3763" s="2">
        <v>7560</v>
      </c>
      <c r="S3763" s="2">
        <v>0</v>
      </c>
      <c r="T3763" s="2" t="s">
        <v>44</v>
      </c>
    </row>
    <row r="3764" spans="1:20" x14ac:dyDescent="0.25">
      <c r="A3764" s="2" t="s">
        <v>14</v>
      </c>
      <c r="B3764" s="2" t="s">
        <v>37</v>
      </c>
      <c r="C3764" s="2">
        <v>92019</v>
      </c>
      <c r="D3764" s="11">
        <v>44606</v>
      </c>
      <c r="E3764" s="2" t="s">
        <v>571</v>
      </c>
      <c r="F3764" s="2" t="s">
        <v>572</v>
      </c>
      <c r="G3764" s="2" t="s">
        <v>4436</v>
      </c>
      <c r="H3764" s="2" t="s">
        <v>41</v>
      </c>
      <c r="I3764" s="11">
        <v>43725</v>
      </c>
      <c r="J3764" s="2">
        <v>40120</v>
      </c>
      <c r="K3764" s="2" t="s">
        <v>42</v>
      </c>
      <c r="L3764" s="2" t="s">
        <v>43</v>
      </c>
      <c r="M3764" s="2">
        <v>18</v>
      </c>
      <c r="N3764" s="2">
        <v>34000</v>
      </c>
      <c r="O3764" s="2">
        <v>0</v>
      </c>
      <c r="P3764" s="2">
        <v>3060</v>
      </c>
      <c r="Q3764" s="2">
        <v>3060</v>
      </c>
      <c r="R3764" s="2">
        <v>6120</v>
      </c>
      <c r="S3764" s="2">
        <v>0</v>
      </c>
      <c r="T3764" s="2" t="s">
        <v>44</v>
      </c>
    </row>
    <row r="3765" spans="1:20" x14ac:dyDescent="0.25">
      <c r="A3765" s="2" t="s">
        <v>14</v>
      </c>
      <c r="B3765" s="2" t="s">
        <v>37</v>
      </c>
      <c r="C3765" s="2">
        <v>92019</v>
      </c>
      <c r="D3765" s="11">
        <v>44606</v>
      </c>
      <c r="E3765" s="2" t="s">
        <v>571</v>
      </c>
      <c r="F3765" s="2" t="s">
        <v>572</v>
      </c>
      <c r="G3765" s="2" t="s">
        <v>3825</v>
      </c>
      <c r="H3765" s="2" t="s">
        <v>41</v>
      </c>
      <c r="I3765" s="11">
        <v>43727</v>
      </c>
      <c r="J3765" s="2">
        <v>24072</v>
      </c>
      <c r="K3765" s="2" t="s">
        <v>42</v>
      </c>
      <c r="L3765" s="2" t="s">
        <v>43</v>
      </c>
      <c r="M3765" s="2">
        <v>18</v>
      </c>
      <c r="N3765" s="2">
        <v>20400</v>
      </c>
      <c r="O3765" s="2">
        <v>0</v>
      </c>
      <c r="P3765" s="2">
        <v>1836</v>
      </c>
      <c r="Q3765" s="2">
        <v>1836</v>
      </c>
      <c r="R3765" s="2">
        <v>3672</v>
      </c>
      <c r="S3765" s="2">
        <v>0</v>
      </c>
      <c r="T3765" s="2" t="s">
        <v>44</v>
      </c>
    </row>
    <row r="3766" spans="1:20" x14ac:dyDescent="0.25">
      <c r="A3766" s="2" t="s">
        <v>14</v>
      </c>
      <c r="B3766" s="2" t="s">
        <v>37</v>
      </c>
      <c r="C3766" s="2">
        <v>92019</v>
      </c>
      <c r="D3766" s="11">
        <v>44606</v>
      </c>
      <c r="E3766" s="2" t="s">
        <v>571</v>
      </c>
      <c r="F3766" s="2" t="s">
        <v>572</v>
      </c>
      <c r="G3766" s="2" t="s">
        <v>2127</v>
      </c>
      <c r="H3766" s="2" t="s">
        <v>41</v>
      </c>
      <c r="I3766" s="11">
        <v>43727</v>
      </c>
      <c r="J3766" s="2">
        <v>56640</v>
      </c>
      <c r="K3766" s="2" t="s">
        <v>42</v>
      </c>
      <c r="L3766" s="2" t="s">
        <v>43</v>
      </c>
      <c r="M3766" s="2">
        <v>18</v>
      </c>
      <c r="N3766" s="2">
        <v>48000</v>
      </c>
      <c r="O3766" s="2">
        <v>0</v>
      </c>
      <c r="P3766" s="2">
        <v>4320</v>
      </c>
      <c r="Q3766" s="2">
        <v>4320</v>
      </c>
      <c r="R3766" s="2">
        <v>8640</v>
      </c>
      <c r="S3766" s="2">
        <v>0</v>
      </c>
      <c r="T3766" s="2" t="s">
        <v>44</v>
      </c>
    </row>
    <row r="3767" spans="1:20" x14ac:dyDescent="0.25">
      <c r="A3767" s="2" t="s">
        <v>14</v>
      </c>
      <c r="B3767" s="2" t="s">
        <v>37</v>
      </c>
      <c r="C3767" s="2">
        <v>92019</v>
      </c>
      <c r="D3767" s="11">
        <v>44606</v>
      </c>
      <c r="E3767" s="2" t="s">
        <v>571</v>
      </c>
      <c r="F3767" s="2" t="s">
        <v>572</v>
      </c>
      <c r="G3767" s="2" t="s">
        <v>2128</v>
      </c>
      <c r="H3767" s="2" t="s">
        <v>41</v>
      </c>
      <c r="I3767" s="11">
        <v>43729</v>
      </c>
      <c r="J3767" s="2">
        <v>56640</v>
      </c>
      <c r="K3767" s="2" t="s">
        <v>42</v>
      </c>
      <c r="L3767" s="2" t="s">
        <v>43</v>
      </c>
      <c r="M3767" s="2">
        <v>18</v>
      </c>
      <c r="N3767" s="2">
        <v>48000</v>
      </c>
      <c r="O3767" s="2">
        <v>0</v>
      </c>
      <c r="P3767" s="2">
        <v>4320</v>
      </c>
      <c r="Q3767" s="2">
        <v>4320</v>
      </c>
      <c r="R3767" s="2">
        <v>8640</v>
      </c>
      <c r="S3767" s="2">
        <v>0</v>
      </c>
      <c r="T3767" s="2" t="s">
        <v>44</v>
      </c>
    </row>
    <row r="3768" spans="1:20" x14ac:dyDescent="0.25">
      <c r="A3768" s="2" t="s">
        <v>14</v>
      </c>
      <c r="B3768" s="2" t="s">
        <v>37</v>
      </c>
      <c r="C3768" s="2">
        <v>92019</v>
      </c>
      <c r="D3768" s="11">
        <v>44606</v>
      </c>
      <c r="E3768" s="2" t="s">
        <v>571</v>
      </c>
      <c r="F3768" s="2" t="s">
        <v>572</v>
      </c>
      <c r="G3768" s="2" t="s">
        <v>4437</v>
      </c>
      <c r="H3768" s="2" t="s">
        <v>41</v>
      </c>
      <c r="I3768" s="11">
        <v>43731</v>
      </c>
      <c r="J3768" s="2">
        <v>54280</v>
      </c>
      <c r="K3768" s="2" t="s">
        <v>42</v>
      </c>
      <c r="L3768" s="2" t="s">
        <v>43</v>
      </c>
      <c r="M3768" s="2">
        <v>18</v>
      </c>
      <c r="N3768" s="2">
        <v>46000</v>
      </c>
      <c r="O3768" s="2">
        <v>0</v>
      </c>
      <c r="P3768" s="2">
        <v>4140</v>
      </c>
      <c r="Q3768" s="2">
        <v>4140</v>
      </c>
      <c r="R3768" s="2">
        <v>8280</v>
      </c>
      <c r="S3768" s="2">
        <v>0</v>
      </c>
      <c r="T3768" s="2" t="s">
        <v>44</v>
      </c>
    </row>
    <row r="3769" spans="1:20" x14ac:dyDescent="0.25">
      <c r="A3769" s="2" t="s">
        <v>14</v>
      </c>
      <c r="B3769" s="2" t="s">
        <v>37</v>
      </c>
      <c r="C3769" s="2">
        <v>92019</v>
      </c>
      <c r="D3769" s="11">
        <v>44606</v>
      </c>
      <c r="E3769" s="2" t="s">
        <v>571</v>
      </c>
      <c r="F3769" s="2" t="s">
        <v>572</v>
      </c>
      <c r="G3769" s="2" t="s">
        <v>748</v>
      </c>
      <c r="H3769" s="2" t="s">
        <v>41</v>
      </c>
      <c r="I3769" s="11">
        <v>43732</v>
      </c>
      <c r="J3769" s="2">
        <v>25370</v>
      </c>
      <c r="K3769" s="2" t="s">
        <v>42</v>
      </c>
      <c r="L3769" s="2" t="s">
        <v>43</v>
      </c>
      <c r="M3769" s="2">
        <v>18</v>
      </c>
      <c r="N3769" s="2">
        <v>21500</v>
      </c>
      <c r="O3769" s="2">
        <v>0</v>
      </c>
      <c r="P3769" s="2">
        <v>1935</v>
      </c>
      <c r="Q3769" s="2">
        <v>1935</v>
      </c>
      <c r="R3769" s="2">
        <v>3870</v>
      </c>
      <c r="S3769" s="2">
        <v>0</v>
      </c>
      <c r="T3769" s="2" t="s">
        <v>44</v>
      </c>
    </row>
    <row r="3770" spans="1:20" x14ac:dyDescent="0.25">
      <c r="A3770" s="2" t="s">
        <v>14</v>
      </c>
      <c r="B3770" s="2" t="s">
        <v>37</v>
      </c>
      <c r="C3770" s="2">
        <v>92019</v>
      </c>
      <c r="D3770" s="11">
        <v>44606</v>
      </c>
      <c r="E3770" s="2" t="s">
        <v>571</v>
      </c>
      <c r="F3770" s="2" t="s">
        <v>572</v>
      </c>
      <c r="G3770" s="2" t="s">
        <v>4438</v>
      </c>
      <c r="H3770" s="2" t="s">
        <v>41</v>
      </c>
      <c r="I3770" s="11">
        <v>43732</v>
      </c>
      <c r="J3770" s="2">
        <v>28320</v>
      </c>
      <c r="K3770" s="2" t="s">
        <v>42</v>
      </c>
      <c r="L3770" s="2" t="s">
        <v>43</v>
      </c>
      <c r="M3770" s="2">
        <v>18</v>
      </c>
      <c r="N3770" s="2">
        <v>24000</v>
      </c>
      <c r="O3770" s="2">
        <v>0</v>
      </c>
      <c r="P3770" s="2">
        <v>2160</v>
      </c>
      <c r="Q3770" s="2">
        <v>2160</v>
      </c>
      <c r="R3770" s="2">
        <v>4320</v>
      </c>
      <c r="S3770" s="2">
        <v>0</v>
      </c>
      <c r="T3770" s="2" t="s">
        <v>44</v>
      </c>
    </row>
    <row r="3771" spans="1:20" x14ac:dyDescent="0.25">
      <c r="A3771" s="2" t="s">
        <v>14</v>
      </c>
      <c r="B3771" s="2" t="s">
        <v>37</v>
      </c>
      <c r="C3771" s="2">
        <v>92019</v>
      </c>
      <c r="D3771" s="11">
        <v>44606</v>
      </c>
      <c r="E3771" s="2" t="s">
        <v>571</v>
      </c>
      <c r="F3771" s="2" t="s">
        <v>572</v>
      </c>
      <c r="G3771" s="2" t="s">
        <v>757</v>
      </c>
      <c r="H3771" s="2" t="s">
        <v>41</v>
      </c>
      <c r="I3771" s="11">
        <v>43736</v>
      </c>
      <c r="J3771" s="2">
        <v>7681.8</v>
      </c>
      <c r="K3771" s="2" t="s">
        <v>42</v>
      </c>
      <c r="L3771" s="2" t="s">
        <v>43</v>
      </c>
      <c r="M3771" s="2">
        <v>18</v>
      </c>
      <c r="N3771" s="2">
        <v>6510</v>
      </c>
      <c r="O3771" s="2">
        <v>0</v>
      </c>
      <c r="P3771" s="2">
        <v>585.9</v>
      </c>
      <c r="Q3771" s="2">
        <v>585.9</v>
      </c>
      <c r="R3771" s="2">
        <v>1171.8</v>
      </c>
      <c r="S3771" s="2">
        <v>0</v>
      </c>
      <c r="T3771" s="2" t="s">
        <v>44</v>
      </c>
    </row>
    <row r="3772" spans="1:20" x14ac:dyDescent="0.25">
      <c r="A3772" s="2" t="s">
        <v>14</v>
      </c>
      <c r="B3772" s="2" t="s">
        <v>37</v>
      </c>
      <c r="C3772" s="2">
        <v>92019</v>
      </c>
      <c r="D3772" s="11">
        <v>44606</v>
      </c>
      <c r="E3772" s="2" t="s">
        <v>571</v>
      </c>
      <c r="F3772" s="2" t="s">
        <v>572</v>
      </c>
      <c r="G3772" s="2" t="s">
        <v>4439</v>
      </c>
      <c r="H3772" s="2" t="s">
        <v>41</v>
      </c>
      <c r="I3772" s="11">
        <v>43736</v>
      </c>
      <c r="J3772" s="2">
        <v>52156</v>
      </c>
      <c r="K3772" s="2" t="s">
        <v>42</v>
      </c>
      <c r="L3772" s="2" t="s">
        <v>43</v>
      </c>
      <c r="M3772" s="2">
        <v>18</v>
      </c>
      <c r="N3772" s="2">
        <v>44200</v>
      </c>
      <c r="O3772" s="2">
        <v>0</v>
      </c>
      <c r="P3772" s="2">
        <v>3978</v>
      </c>
      <c r="Q3772" s="2">
        <v>3978</v>
      </c>
      <c r="R3772" s="2">
        <v>7956</v>
      </c>
      <c r="S3772" s="2">
        <v>0</v>
      </c>
      <c r="T3772" s="2" t="s">
        <v>44</v>
      </c>
    </row>
    <row r="3773" spans="1:20" x14ac:dyDescent="0.25">
      <c r="A3773" s="2" t="s">
        <v>14</v>
      </c>
      <c r="B3773" s="2" t="s">
        <v>37</v>
      </c>
      <c r="C3773" s="2">
        <v>92019</v>
      </c>
      <c r="D3773" s="11">
        <v>44606</v>
      </c>
      <c r="E3773" s="2" t="s">
        <v>576</v>
      </c>
      <c r="F3773" s="2" t="s">
        <v>577</v>
      </c>
      <c r="G3773" s="2" t="s">
        <v>4440</v>
      </c>
      <c r="H3773" s="2" t="s">
        <v>41</v>
      </c>
      <c r="I3773" s="11">
        <v>43712</v>
      </c>
      <c r="J3773" s="2">
        <v>34916</v>
      </c>
      <c r="K3773" s="2" t="s">
        <v>42</v>
      </c>
      <c r="L3773" s="2" t="s">
        <v>43</v>
      </c>
      <c r="M3773" s="2">
        <v>18</v>
      </c>
      <c r="N3773" s="2">
        <v>29590</v>
      </c>
      <c r="O3773" s="2">
        <v>0</v>
      </c>
      <c r="P3773" s="2">
        <v>2663.1</v>
      </c>
      <c r="Q3773" s="2">
        <v>2663.1</v>
      </c>
      <c r="R3773" s="2">
        <v>5326.2</v>
      </c>
      <c r="S3773" s="2">
        <v>0</v>
      </c>
      <c r="T3773" s="2" t="s">
        <v>44</v>
      </c>
    </row>
    <row r="3774" spans="1:20" x14ac:dyDescent="0.25">
      <c r="A3774" s="2" t="s">
        <v>14</v>
      </c>
      <c r="B3774" s="2" t="s">
        <v>37</v>
      </c>
      <c r="C3774" s="2">
        <v>92019</v>
      </c>
      <c r="D3774" s="11">
        <v>44606</v>
      </c>
      <c r="E3774" s="2" t="s">
        <v>581</v>
      </c>
      <c r="F3774" s="2" t="s">
        <v>582</v>
      </c>
      <c r="G3774" s="2" t="s">
        <v>4441</v>
      </c>
      <c r="H3774" s="2" t="s">
        <v>41</v>
      </c>
      <c r="I3774" s="11">
        <v>43717</v>
      </c>
      <c r="J3774" s="2">
        <v>177236</v>
      </c>
      <c r="K3774" s="2" t="s">
        <v>42</v>
      </c>
      <c r="L3774" s="2" t="s">
        <v>43</v>
      </c>
      <c r="M3774" s="2">
        <v>18</v>
      </c>
      <c r="N3774" s="2">
        <v>150200</v>
      </c>
      <c r="O3774" s="2">
        <v>27036</v>
      </c>
      <c r="P3774" s="2">
        <v>0</v>
      </c>
      <c r="Q3774" s="2">
        <v>0</v>
      </c>
      <c r="R3774" s="2">
        <v>27036</v>
      </c>
      <c r="S3774" s="2">
        <v>0</v>
      </c>
      <c r="T3774" s="2" t="s">
        <v>44</v>
      </c>
    </row>
    <row r="3775" spans="1:20" x14ac:dyDescent="0.25">
      <c r="A3775" s="2" t="s">
        <v>14</v>
      </c>
      <c r="B3775" s="2" t="s">
        <v>37</v>
      </c>
      <c r="C3775" s="2">
        <v>92019</v>
      </c>
      <c r="D3775" s="11">
        <v>44606</v>
      </c>
      <c r="E3775" s="2" t="s">
        <v>581</v>
      </c>
      <c r="F3775" s="2" t="s">
        <v>582</v>
      </c>
      <c r="G3775" s="2" t="s">
        <v>4442</v>
      </c>
      <c r="H3775" s="2" t="s">
        <v>41</v>
      </c>
      <c r="I3775" s="11">
        <v>43724</v>
      </c>
      <c r="J3775" s="2">
        <v>42404</v>
      </c>
      <c r="K3775" s="2" t="s">
        <v>42</v>
      </c>
      <c r="L3775" s="2" t="s">
        <v>43</v>
      </c>
      <c r="M3775" s="2">
        <v>18</v>
      </c>
      <c r="N3775" s="2">
        <v>35936</v>
      </c>
      <c r="O3775" s="2">
        <v>6468.48</v>
      </c>
      <c r="P3775" s="2">
        <v>0</v>
      </c>
      <c r="Q3775" s="2">
        <v>0</v>
      </c>
      <c r="R3775" s="2">
        <v>6468.48</v>
      </c>
      <c r="S3775" s="2">
        <v>0</v>
      </c>
      <c r="T3775" s="2" t="s">
        <v>44</v>
      </c>
    </row>
    <row r="3776" spans="1:20" x14ac:dyDescent="0.25">
      <c r="A3776" s="2" t="s">
        <v>14</v>
      </c>
      <c r="B3776" s="2" t="s">
        <v>37</v>
      </c>
      <c r="C3776" s="2">
        <v>92019</v>
      </c>
      <c r="D3776" s="11">
        <v>44606</v>
      </c>
      <c r="E3776" s="2" t="s">
        <v>581</v>
      </c>
      <c r="F3776" s="2" t="s">
        <v>582</v>
      </c>
      <c r="G3776" s="2" t="s">
        <v>4443</v>
      </c>
      <c r="H3776" s="2" t="s">
        <v>41</v>
      </c>
      <c r="I3776" s="11">
        <v>43726</v>
      </c>
      <c r="J3776" s="2">
        <v>129989</v>
      </c>
      <c r="K3776" s="2" t="s">
        <v>42</v>
      </c>
      <c r="L3776" s="2" t="s">
        <v>43</v>
      </c>
      <c r="M3776" s="2">
        <v>18</v>
      </c>
      <c r="N3776" s="2">
        <v>110160</v>
      </c>
      <c r="O3776" s="2">
        <v>19828.8</v>
      </c>
      <c r="P3776" s="2">
        <v>0</v>
      </c>
      <c r="Q3776" s="2">
        <v>0</v>
      </c>
      <c r="R3776" s="2">
        <v>19828.8</v>
      </c>
      <c r="S3776" s="2">
        <v>0</v>
      </c>
      <c r="T3776" s="2" t="s">
        <v>44</v>
      </c>
    </row>
    <row r="3777" spans="1:20" x14ac:dyDescent="0.25">
      <c r="A3777" s="2" t="s">
        <v>14</v>
      </c>
      <c r="B3777" s="2" t="s">
        <v>37</v>
      </c>
      <c r="C3777" s="2">
        <v>92019</v>
      </c>
      <c r="D3777" s="11">
        <v>44606</v>
      </c>
      <c r="E3777" s="2" t="s">
        <v>581</v>
      </c>
      <c r="F3777" s="2" t="s">
        <v>582</v>
      </c>
      <c r="G3777" s="2" t="s">
        <v>4444</v>
      </c>
      <c r="H3777" s="2" t="s">
        <v>41</v>
      </c>
      <c r="I3777" s="11">
        <v>43732</v>
      </c>
      <c r="J3777" s="2">
        <v>23683</v>
      </c>
      <c r="K3777" s="2" t="s">
        <v>42</v>
      </c>
      <c r="L3777" s="2" t="s">
        <v>43</v>
      </c>
      <c r="M3777" s="2">
        <v>18</v>
      </c>
      <c r="N3777" s="2">
        <v>20070</v>
      </c>
      <c r="O3777" s="2">
        <v>3612.6</v>
      </c>
      <c r="P3777" s="2">
        <v>0</v>
      </c>
      <c r="Q3777" s="2">
        <v>0</v>
      </c>
      <c r="R3777" s="2">
        <v>3612.6</v>
      </c>
      <c r="S3777" s="2">
        <v>0</v>
      </c>
      <c r="T3777" s="2" t="s">
        <v>44</v>
      </c>
    </row>
    <row r="3778" spans="1:20" x14ac:dyDescent="0.25">
      <c r="A3778" s="2" t="s">
        <v>14</v>
      </c>
      <c r="B3778" s="2" t="s">
        <v>37</v>
      </c>
      <c r="C3778" s="2">
        <v>92019</v>
      </c>
      <c r="D3778" s="11">
        <v>44606</v>
      </c>
      <c r="E3778" s="2" t="s">
        <v>590</v>
      </c>
      <c r="F3778" s="2" t="s">
        <v>591</v>
      </c>
      <c r="G3778" s="2" t="s">
        <v>4445</v>
      </c>
      <c r="H3778" s="2" t="s">
        <v>41</v>
      </c>
      <c r="I3778" s="11">
        <v>43728</v>
      </c>
      <c r="J3778" s="2">
        <v>102837</v>
      </c>
      <c r="K3778" s="2" t="s">
        <v>42</v>
      </c>
      <c r="L3778" s="2" t="s">
        <v>43</v>
      </c>
      <c r="M3778" s="2">
        <v>18</v>
      </c>
      <c r="N3778" s="2">
        <v>87150</v>
      </c>
      <c r="O3778" s="2">
        <v>0</v>
      </c>
      <c r="P3778" s="2">
        <v>7843.5</v>
      </c>
      <c r="Q3778" s="2">
        <v>7843.5</v>
      </c>
      <c r="R3778" s="2">
        <v>15687</v>
      </c>
      <c r="S3778" s="2">
        <v>0</v>
      </c>
      <c r="T3778" s="2" t="s">
        <v>44</v>
      </c>
    </row>
    <row r="3779" spans="1:20" x14ac:dyDescent="0.25">
      <c r="A3779" s="2" t="s">
        <v>14</v>
      </c>
      <c r="B3779" s="2" t="s">
        <v>37</v>
      </c>
      <c r="C3779" s="2">
        <v>92019</v>
      </c>
      <c r="D3779" s="11">
        <v>44606</v>
      </c>
      <c r="E3779" s="2" t="s">
        <v>590</v>
      </c>
      <c r="F3779" s="2" t="s">
        <v>591</v>
      </c>
      <c r="G3779" s="2" t="s">
        <v>4446</v>
      </c>
      <c r="H3779" s="2" t="s">
        <v>41</v>
      </c>
      <c r="I3779" s="11">
        <v>43732</v>
      </c>
      <c r="J3779" s="2">
        <v>137057</v>
      </c>
      <c r="K3779" s="2" t="s">
        <v>42</v>
      </c>
      <c r="L3779" s="2" t="s">
        <v>43</v>
      </c>
      <c r="M3779" s="2">
        <v>18</v>
      </c>
      <c r="N3779" s="2">
        <v>116150</v>
      </c>
      <c r="O3779" s="2">
        <v>0</v>
      </c>
      <c r="P3779" s="2">
        <v>10453.5</v>
      </c>
      <c r="Q3779" s="2">
        <v>10453.5</v>
      </c>
      <c r="R3779" s="2">
        <v>20907</v>
      </c>
      <c r="S3779" s="2">
        <v>0</v>
      </c>
      <c r="T3779" s="2" t="s">
        <v>44</v>
      </c>
    </row>
    <row r="3780" spans="1:20" x14ac:dyDescent="0.25">
      <c r="A3780" s="2" t="s">
        <v>15</v>
      </c>
      <c r="B3780" s="2" t="s">
        <v>37</v>
      </c>
      <c r="C3780" s="2">
        <v>92019</v>
      </c>
      <c r="D3780" s="11">
        <v>44606</v>
      </c>
      <c r="E3780" s="2" t="s">
        <v>4447</v>
      </c>
      <c r="F3780" s="2" t="s">
        <v>4448</v>
      </c>
      <c r="G3780" s="2" t="s">
        <v>4449</v>
      </c>
      <c r="H3780" s="2" t="s">
        <v>41</v>
      </c>
      <c r="I3780" s="11">
        <v>43556</v>
      </c>
      <c r="J3780" s="2">
        <v>250160</v>
      </c>
      <c r="K3780" s="2" t="s">
        <v>42</v>
      </c>
      <c r="L3780" s="2" t="s">
        <v>43</v>
      </c>
      <c r="M3780" s="2">
        <v>18</v>
      </c>
      <c r="N3780" s="2">
        <v>212000</v>
      </c>
      <c r="O3780" s="2">
        <v>0</v>
      </c>
      <c r="P3780" s="2">
        <v>19068</v>
      </c>
      <c r="Q3780" s="2">
        <v>19068</v>
      </c>
      <c r="R3780" s="2">
        <v>38136</v>
      </c>
      <c r="S3780" s="2">
        <v>0</v>
      </c>
      <c r="T3780" s="2" t="s">
        <v>44</v>
      </c>
    </row>
    <row r="3781" spans="1:20" x14ac:dyDescent="0.25">
      <c r="A3781" s="2" t="s">
        <v>15</v>
      </c>
      <c r="B3781" s="2" t="s">
        <v>37</v>
      </c>
      <c r="C3781" s="2">
        <v>92019</v>
      </c>
      <c r="D3781" s="11">
        <v>44606</v>
      </c>
      <c r="E3781" s="2" t="s">
        <v>4447</v>
      </c>
      <c r="F3781" s="2" t="s">
        <v>4448</v>
      </c>
      <c r="G3781" s="2" t="s">
        <v>4450</v>
      </c>
      <c r="H3781" s="2" t="s">
        <v>41</v>
      </c>
      <c r="I3781" s="11">
        <v>43556</v>
      </c>
      <c r="J3781" s="2">
        <v>8850</v>
      </c>
      <c r="K3781" s="2" t="s">
        <v>42</v>
      </c>
      <c r="L3781" s="2" t="s">
        <v>43</v>
      </c>
      <c r="M3781" s="2">
        <v>18</v>
      </c>
      <c r="N3781" s="2">
        <v>7500</v>
      </c>
      <c r="O3781" s="2">
        <v>0</v>
      </c>
      <c r="P3781" s="2">
        <v>675</v>
      </c>
      <c r="Q3781" s="2">
        <v>675</v>
      </c>
      <c r="R3781" s="2">
        <v>1350</v>
      </c>
      <c r="S3781" s="2">
        <v>0</v>
      </c>
      <c r="T3781" s="2" t="s">
        <v>44</v>
      </c>
    </row>
    <row r="3782" spans="1:20" x14ac:dyDescent="0.25">
      <c r="A3782" s="2" t="s">
        <v>14</v>
      </c>
      <c r="B3782" s="2" t="s">
        <v>37</v>
      </c>
      <c r="C3782" s="2">
        <v>92019</v>
      </c>
      <c r="D3782" s="11">
        <v>44606</v>
      </c>
      <c r="E3782" s="2" t="s">
        <v>599</v>
      </c>
      <c r="F3782" s="2" t="s">
        <v>600</v>
      </c>
      <c r="G3782" s="2" t="s">
        <v>2997</v>
      </c>
      <c r="H3782" s="2" t="s">
        <v>41</v>
      </c>
      <c r="I3782" s="11">
        <v>43713</v>
      </c>
      <c r="J3782" s="2">
        <v>125700</v>
      </c>
      <c r="K3782" s="2" t="s">
        <v>42</v>
      </c>
      <c r="L3782" s="2" t="s">
        <v>43</v>
      </c>
      <c r="M3782" s="2">
        <v>12</v>
      </c>
      <c r="N3782" s="2">
        <v>110000</v>
      </c>
      <c r="O3782" s="2">
        <v>0</v>
      </c>
      <c r="P3782" s="2">
        <v>6600</v>
      </c>
      <c r="Q3782" s="2">
        <v>6600</v>
      </c>
      <c r="R3782" s="2">
        <v>13200</v>
      </c>
      <c r="S3782" s="2">
        <v>0</v>
      </c>
      <c r="T3782" s="2" t="s">
        <v>44</v>
      </c>
    </row>
    <row r="3783" spans="1:20" x14ac:dyDescent="0.25">
      <c r="A3783" s="2" t="s">
        <v>14</v>
      </c>
      <c r="B3783" s="2" t="s">
        <v>37</v>
      </c>
      <c r="C3783" s="2">
        <v>92019</v>
      </c>
      <c r="D3783" s="11">
        <v>44606</v>
      </c>
      <c r="E3783" s="2" t="s">
        <v>599</v>
      </c>
      <c r="F3783" s="2" t="s">
        <v>600</v>
      </c>
      <c r="G3783" s="2" t="s">
        <v>4451</v>
      </c>
      <c r="H3783" s="2" t="s">
        <v>41</v>
      </c>
      <c r="I3783" s="11">
        <v>43726</v>
      </c>
      <c r="J3783" s="2">
        <v>54852</v>
      </c>
      <c r="K3783" s="2" t="s">
        <v>42</v>
      </c>
      <c r="L3783" s="2" t="s">
        <v>43</v>
      </c>
      <c r="M3783" s="2">
        <v>12</v>
      </c>
      <c r="N3783" s="2">
        <v>45850</v>
      </c>
      <c r="O3783" s="2">
        <v>0</v>
      </c>
      <c r="P3783" s="2">
        <v>2751</v>
      </c>
      <c r="Q3783" s="2">
        <v>2751</v>
      </c>
      <c r="R3783" s="2">
        <v>5502</v>
      </c>
      <c r="S3783" s="2">
        <v>0</v>
      </c>
      <c r="T3783" s="2" t="s">
        <v>44</v>
      </c>
    </row>
    <row r="3784" spans="1:20" x14ac:dyDescent="0.25">
      <c r="A3784" s="2" t="s">
        <v>18</v>
      </c>
      <c r="B3784" s="2" t="s">
        <v>37</v>
      </c>
      <c r="C3784" s="2">
        <v>92019</v>
      </c>
      <c r="D3784" s="11">
        <v>44606</v>
      </c>
      <c r="E3784" s="2" t="s">
        <v>4452</v>
      </c>
      <c r="F3784" s="2" t="s">
        <v>4453</v>
      </c>
      <c r="G3784" s="2" t="s">
        <v>4454</v>
      </c>
      <c r="H3784" s="2" t="s">
        <v>41</v>
      </c>
      <c r="I3784" s="11">
        <v>43647</v>
      </c>
      <c r="J3784" s="2">
        <v>48380</v>
      </c>
      <c r="K3784" s="2" t="s">
        <v>42</v>
      </c>
      <c r="L3784" s="2" t="s">
        <v>43</v>
      </c>
      <c r="M3784" s="2">
        <v>18</v>
      </c>
      <c r="N3784" s="2">
        <v>41000</v>
      </c>
      <c r="O3784" s="2">
        <v>0</v>
      </c>
      <c r="P3784" s="2">
        <v>3690</v>
      </c>
      <c r="Q3784" s="2">
        <v>3690</v>
      </c>
      <c r="R3784" s="2">
        <v>7380</v>
      </c>
      <c r="S3784" s="2">
        <v>0</v>
      </c>
      <c r="T3784" s="2" t="s">
        <v>44</v>
      </c>
    </row>
    <row r="3785" spans="1:20" x14ac:dyDescent="0.25">
      <c r="A3785" s="2" t="s">
        <v>18</v>
      </c>
      <c r="B3785" s="2" t="s">
        <v>37</v>
      </c>
      <c r="C3785" s="2">
        <v>92019</v>
      </c>
      <c r="D3785" s="11">
        <v>44606</v>
      </c>
      <c r="E3785" s="2" t="s">
        <v>1736</v>
      </c>
      <c r="F3785" s="2" t="s">
        <v>1737</v>
      </c>
      <c r="G3785" s="2" t="s">
        <v>4455</v>
      </c>
      <c r="H3785" s="2" t="s">
        <v>41</v>
      </c>
      <c r="I3785" s="11">
        <v>43648</v>
      </c>
      <c r="J3785" s="2">
        <v>49748.800000000003</v>
      </c>
      <c r="K3785" s="2" t="s">
        <v>42</v>
      </c>
      <c r="L3785" s="2" t="s">
        <v>43</v>
      </c>
      <c r="M3785" s="2">
        <v>18</v>
      </c>
      <c r="N3785" s="2">
        <v>42160</v>
      </c>
      <c r="O3785" s="2">
        <v>7588.8</v>
      </c>
      <c r="P3785" s="2">
        <v>0</v>
      </c>
      <c r="Q3785" s="2">
        <v>0</v>
      </c>
      <c r="R3785" s="2">
        <v>7588.8</v>
      </c>
      <c r="S3785" s="2">
        <v>0</v>
      </c>
      <c r="T3785" s="2" t="s">
        <v>44</v>
      </c>
    </row>
    <row r="3786" spans="1:20" x14ac:dyDescent="0.25">
      <c r="A3786" s="2" t="s">
        <v>18</v>
      </c>
      <c r="B3786" s="2" t="s">
        <v>37</v>
      </c>
      <c r="C3786" s="2">
        <v>92019</v>
      </c>
      <c r="D3786" s="11">
        <v>44606</v>
      </c>
      <c r="E3786" s="2" t="s">
        <v>1736</v>
      </c>
      <c r="F3786" s="2" t="s">
        <v>1737</v>
      </c>
      <c r="G3786" s="2" t="s">
        <v>1358</v>
      </c>
      <c r="H3786" s="2" t="s">
        <v>41</v>
      </c>
      <c r="I3786" s="11">
        <v>43665</v>
      </c>
      <c r="J3786" s="2">
        <v>6667</v>
      </c>
      <c r="K3786" s="2" t="s">
        <v>42</v>
      </c>
      <c r="L3786" s="2" t="s">
        <v>43</v>
      </c>
      <c r="M3786" s="2">
        <v>18</v>
      </c>
      <c r="N3786" s="2">
        <v>5650</v>
      </c>
      <c r="O3786" s="2">
        <v>1017</v>
      </c>
      <c r="P3786" s="2">
        <v>0</v>
      </c>
      <c r="Q3786" s="2">
        <v>0</v>
      </c>
      <c r="R3786" s="2">
        <v>1017</v>
      </c>
      <c r="S3786" s="2">
        <v>0</v>
      </c>
      <c r="T3786" s="2" t="s">
        <v>44</v>
      </c>
    </row>
    <row r="3787" spans="1:20" x14ac:dyDescent="0.25">
      <c r="A3787" s="2" t="s">
        <v>14</v>
      </c>
      <c r="B3787" s="2" t="s">
        <v>37</v>
      </c>
      <c r="C3787" s="2">
        <v>92019</v>
      </c>
      <c r="D3787" s="11">
        <v>44606</v>
      </c>
      <c r="E3787" s="2" t="s">
        <v>1739</v>
      </c>
      <c r="F3787" s="2" t="s">
        <v>1740</v>
      </c>
      <c r="G3787" s="2" t="s">
        <v>4456</v>
      </c>
      <c r="H3787" s="2" t="s">
        <v>41</v>
      </c>
      <c r="I3787" s="11">
        <v>43712</v>
      </c>
      <c r="J3787" s="2">
        <v>21000</v>
      </c>
      <c r="K3787" s="2" t="s">
        <v>42</v>
      </c>
      <c r="L3787" s="2" t="s">
        <v>43</v>
      </c>
      <c r="M3787" s="2">
        <v>18</v>
      </c>
      <c r="N3787" s="2">
        <v>17796.599999999999</v>
      </c>
      <c r="O3787" s="2">
        <v>0</v>
      </c>
      <c r="P3787" s="2">
        <v>1601.69</v>
      </c>
      <c r="Q3787" s="2">
        <v>1601.69</v>
      </c>
      <c r="R3787" s="2">
        <v>3203.38</v>
      </c>
      <c r="S3787" s="2">
        <v>0</v>
      </c>
      <c r="T3787" s="2" t="s">
        <v>44</v>
      </c>
    </row>
    <row r="3788" spans="1:20" x14ac:dyDescent="0.25">
      <c r="A3788" s="2" t="s">
        <v>14</v>
      </c>
      <c r="B3788" s="2" t="s">
        <v>37</v>
      </c>
      <c r="C3788" s="2">
        <v>92019</v>
      </c>
      <c r="D3788" s="11">
        <v>44606</v>
      </c>
      <c r="E3788" s="2" t="s">
        <v>1739</v>
      </c>
      <c r="F3788" s="2" t="s">
        <v>1740</v>
      </c>
      <c r="G3788" s="2" t="s">
        <v>4457</v>
      </c>
      <c r="H3788" s="2" t="s">
        <v>41</v>
      </c>
      <c r="I3788" s="11">
        <v>43718</v>
      </c>
      <c r="J3788" s="2">
        <v>38650</v>
      </c>
      <c r="K3788" s="2" t="s">
        <v>42</v>
      </c>
      <c r="L3788" s="2" t="s">
        <v>43</v>
      </c>
      <c r="M3788" s="2">
        <v>18</v>
      </c>
      <c r="N3788" s="2">
        <v>32754.28</v>
      </c>
      <c r="O3788" s="2">
        <v>0</v>
      </c>
      <c r="P3788" s="2">
        <v>2947.88</v>
      </c>
      <c r="Q3788" s="2">
        <v>2947.88</v>
      </c>
      <c r="R3788" s="2">
        <v>5895.76</v>
      </c>
      <c r="S3788" s="2">
        <v>0</v>
      </c>
      <c r="T3788" s="2" t="s">
        <v>44</v>
      </c>
    </row>
    <row r="3789" spans="1:20" x14ac:dyDescent="0.25">
      <c r="A3789" s="2" t="s">
        <v>14</v>
      </c>
      <c r="B3789" s="2" t="s">
        <v>37</v>
      </c>
      <c r="C3789" s="2">
        <v>92019</v>
      </c>
      <c r="D3789" s="11">
        <v>44606</v>
      </c>
      <c r="E3789" s="2" t="s">
        <v>1195</v>
      </c>
      <c r="F3789" s="2" t="s">
        <v>1196</v>
      </c>
      <c r="G3789" s="2" t="s">
        <v>4458</v>
      </c>
      <c r="H3789" s="2" t="s">
        <v>41</v>
      </c>
      <c r="I3789" s="11">
        <v>43734</v>
      </c>
      <c r="J3789" s="2">
        <v>94605</v>
      </c>
      <c r="K3789" s="2" t="s">
        <v>42</v>
      </c>
      <c r="L3789" s="2" t="s">
        <v>43</v>
      </c>
      <c r="M3789" s="2">
        <v>5</v>
      </c>
      <c r="N3789" s="2">
        <v>90100</v>
      </c>
      <c r="O3789" s="2">
        <v>0</v>
      </c>
      <c r="P3789" s="2">
        <v>2252.5</v>
      </c>
      <c r="Q3789" s="2">
        <v>2252.5</v>
      </c>
      <c r="R3789" s="2">
        <v>4505</v>
      </c>
      <c r="S3789" s="2">
        <v>0</v>
      </c>
      <c r="T3789" s="2" t="s">
        <v>44</v>
      </c>
    </row>
    <row r="3790" spans="1:20" x14ac:dyDescent="0.25">
      <c r="A3790" s="2" t="s">
        <v>13</v>
      </c>
      <c r="B3790" s="2" t="s">
        <v>37</v>
      </c>
      <c r="C3790" s="2">
        <v>92019</v>
      </c>
      <c r="D3790" s="11">
        <v>44606</v>
      </c>
      <c r="E3790" s="2" t="s">
        <v>1195</v>
      </c>
      <c r="F3790" s="2" t="s">
        <v>1196</v>
      </c>
      <c r="G3790" s="2" t="s">
        <v>4459</v>
      </c>
      <c r="H3790" s="2" t="s">
        <v>41</v>
      </c>
      <c r="I3790" s="11">
        <v>43691</v>
      </c>
      <c r="J3790" s="2">
        <v>57855</v>
      </c>
      <c r="K3790" s="2" t="s">
        <v>42</v>
      </c>
      <c r="L3790" s="2" t="s">
        <v>43</v>
      </c>
      <c r="M3790" s="2">
        <v>5</v>
      </c>
      <c r="N3790" s="2">
        <v>55100</v>
      </c>
      <c r="O3790" s="2">
        <v>0</v>
      </c>
      <c r="P3790" s="2">
        <v>1377.5</v>
      </c>
      <c r="Q3790" s="2">
        <v>1377.5</v>
      </c>
      <c r="R3790" s="2">
        <v>2755</v>
      </c>
      <c r="S3790" s="2">
        <v>0</v>
      </c>
      <c r="T3790" s="2" t="s">
        <v>44</v>
      </c>
    </row>
    <row r="3791" spans="1:20" x14ac:dyDescent="0.25">
      <c r="A3791" s="2" t="s">
        <v>13</v>
      </c>
      <c r="B3791" s="2" t="s">
        <v>37</v>
      </c>
      <c r="C3791" s="2">
        <v>92019</v>
      </c>
      <c r="D3791" s="11">
        <v>44606</v>
      </c>
      <c r="E3791" s="2" t="s">
        <v>1195</v>
      </c>
      <c r="F3791" s="2" t="s">
        <v>1196</v>
      </c>
      <c r="G3791" s="2" t="s">
        <v>4460</v>
      </c>
      <c r="H3791" s="2" t="s">
        <v>41</v>
      </c>
      <c r="I3791" s="11">
        <v>43691</v>
      </c>
      <c r="J3791" s="2">
        <v>31080</v>
      </c>
      <c r="K3791" s="2" t="s">
        <v>42</v>
      </c>
      <c r="L3791" s="2" t="s">
        <v>43</v>
      </c>
      <c r="M3791" s="2">
        <v>5</v>
      </c>
      <c r="N3791" s="2">
        <v>29600</v>
      </c>
      <c r="O3791" s="2">
        <v>0</v>
      </c>
      <c r="P3791" s="2">
        <v>740</v>
      </c>
      <c r="Q3791" s="2">
        <v>740</v>
      </c>
      <c r="R3791" s="2">
        <v>1480</v>
      </c>
      <c r="S3791" s="2">
        <v>0</v>
      </c>
      <c r="T3791" s="2" t="s">
        <v>44</v>
      </c>
    </row>
    <row r="3792" spans="1:20" x14ac:dyDescent="0.25">
      <c r="A3792" s="2" t="s">
        <v>13</v>
      </c>
      <c r="B3792" s="2" t="s">
        <v>37</v>
      </c>
      <c r="C3792" s="2">
        <v>92019</v>
      </c>
      <c r="D3792" s="11">
        <v>44606</v>
      </c>
      <c r="E3792" s="2" t="s">
        <v>1195</v>
      </c>
      <c r="F3792" s="2" t="s">
        <v>1196</v>
      </c>
      <c r="G3792" s="2" t="s">
        <v>4461</v>
      </c>
      <c r="H3792" s="2" t="s">
        <v>41</v>
      </c>
      <c r="I3792" s="11">
        <v>43708</v>
      </c>
      <c r="J3792" s="2">
        <v>55755</v>
      </c>
      <c r="K3792" s="2" t="s">
        <v>42</v>
      </c>
      <c r="L3792" s="2" t="s">
        <v>43</v>
      </c>
      <c r="M3792" s="2">
        <v>5</v>
      </c>
      <c r="N3792" s="2">
        <v>53100</v>
      </c>
      <c r="O3792" s="2">
        <v>0</v>
      </c>
      <c r="P3792" s="2">
        <v>1327.5</v>
      </c>
      <c r="Q3792" s="2">
        <v>1327.5</v>
      </c>
      <c r="R3792" s="2">
        <v>2655</v>
      </c>
      <c r="S3792" s="2">
        <v>0</v>
      </c>
      <c r="T3792" s="2" t="s">
        <v>44</v>
      </c>
    </row>
    <row r="3793" spans="1:20" x14ac:dyDescent="0.25">
      <c r="A3793" s="2" t="s">
        <v>13</v>
      </c>
      <c r="B3793" s="2" t="s">
        <v>37</v>
      </c>
      <c r="C3793" s="2">
        <v>92019</v>
      </c>
      <c r="D3793" s="11">
        <v>44606</v>
      </c>
      <c r="E3793" s="2" t="s">
        <v>1195</v>
      </c>
      <c r="F3793" s="2" t="s">
        <v>1196</v>
      </c>
      <c r="G3793" s="2" t="s">
        <v>4462</v>
      </c>
      <c r="H3793" s="2" t="s">
        <v>41</v>
      </c>
      <c r="I3793" s="11">
        <v>43708</v>
      </c>
      <c r="J3793" s="2">
        <v>55755</v>
      </c>
      <c r="K3793" s="2" t="s">
        <v>42</v>
      </c>
      <c r="L3793" s="2" t="s">
        <v>43</v>
      </c>
      <c r="M3793" s="2">
        <v>5</v>
      </c>
      <c r="N3793" s="2">
        <v>53100</v>
      </c>
      <c r="O3793" s="2">
        <v>0</v>
      </c>
      <c r="P3793" s="2">
        <v>1327.5</v>
      </c>
      <c r="Q3793" s="2">
        <v>1327.5</v>
      </c>
      <c r="R3793" s="2">
        <v>2655</v>
      </c>
      <c r="S3793" s="2">
        <v>0</v>
      </c>
      <c r="T3793" s="2" t="s">
        <v>44</v>
      </c>
    </row>
    <row r="3794" spans="1:20" x14ac:dyDescent="0.25">
      <c r="A3794" s="2" t="s">
        <v>14</v>
      </c>
      <c r="B3794" s="2" t="s">
        <v>37</v>
      </c>
      <c r="C3794" s="2">
        <v>92019</v>
      </c>
      <c r="D3794" s="11">
        <v>44606</v>
      </c>
      <c r="E3794" s="2" t="s">
        <v>1195</v>
      </c>
      <c r="F3794" s="2" t="s">
        <v>1196</v>
      </c>
      <c r="G3794" s="2" t="s">
        <v>4463</v>
      </c>
      <c r="H3794" s="2" t="s">
        <v>41</v>
      </c>
      <c r="I3794" s="11">
        <v>43717</v>
      </c>
      <c r="J3794" s="2">
        <v>96705</v>
      </c>
      <c r="K3794" s="2" t="s">
        <v>42</v>
      </c>
      <c r="L3794" s="2" t="s">
        <v>43</v>
      </c>
      <c r="M3794" s="2">
        <v>5</v>
      </c>
      <c r="N3794" s="2">
        <v>92100</v>
      </c>
      <c r="O3794" s="2">
        <v>0</v>
      </c>
      <c r="P3794" s="2">
        <v>2302.5</v>
      </c>
      <c r="Q3794" s="2">
        <v>2302.5</v>
      </c>
      <c r="R3794" s="2">
        <v>4605</v>
      </c>
      <c r="S3794" s="2">
        <v>0</v>
      </c>
      <c r="T3794" s="2" t="s">
        <v>44</v>
      </c>
    </row>
    <row r="3795" spans="1:20" x14ac:dyDescent="0.25">
      <c r="A3795" s="2" t="s">
        <v>14</v>
      </c>
      <c r="B3795" s="2" t="s">
        <v>37</v>
      </c>
      <c r="C3795" s="2">
        <v>92019</v>
      </c>
      <c r="D3795" s="11">
        <v>44606</v>
      </c>
      <c r="E3795" s="2" t="s">
        <v>1195</v>
      </c>
      <c r="F3795" s="2" t="s">
        <v>1196</v>
      </c>
      <c r="G3795" s="2" t="s">
        <v>4464</v>
      </c>
      <c r="H3795" s="2" t="s">
        <v>41</v>
      </c>
      <c r="I3795" s="11">
        <v>43724</v>
      </c>
      <c r="J3795" s="2">
        <v>57855</v>
      </c>
      <c r="K3795" s="2" t="s">
        <v>42</v>
      </c>
      <c r="L3795" s="2" t="s">
        <v>43</v>
      </c>
      <c r="M3795" s="2">
        <v>5</v>
      </c>
      <c r="N3795" s="2">
        <v>55100</v>
      </c>
      <c r="O3795" s="2">
        <v>0</v>
      </c>
      <c r="P3795" s="2">
        <v>1377.5</v>
      </c>
      <c r="Q3795" s="2">
        <v>1377.5</v>
      </c>
      <c r="R3795" s="2">
        <v>2755</v>
      </c>
      <c r="S3795" s="2">
        <v>0</v>
      </c>
      <c r="T3795" s="2" t="s">
        <v>44</v>
      </c>
    </row>
    <row r="3796" spans="1:20" x14ac:dyDescent="0.25">
      <c r="A3796" s="2" t="s">
        <v>14</v>
      </c>
      <c r="B3796" s="2" t="s">
        <v>37</v>
      </c>
      <c r="C3796" s="2">
        <v>92019</v>
      </c>
      <c r="D3796" s="11">
        <v>44606</v>
      </c>
      <c r="E3796" s="2" t="s">
        <v>1195</v>
      </c>
      <c r="F3796" s="2" t="s">
        <v>1196</v>
      </c>
      <c r="G3796" s="2" t="s">
        <v>4465</v>
      </c>
      <c r="H3796" s="2" t="s">
        <v>41</v>
      </c>
      <c r="I3796" s="11">
        <v>43731</v>
      </c>
      <c r="J3796" s="2">
        <v>52605</v>
      </c>
      <c r="K3796" s="2" t="s">
        <v>42</v>
      </c>
      <c r="L3796" s="2" t="s">
        <v>43</v>
      </c>
      <c r="M3796" s="2">
        <v>5</v>
      </c>
      <c r="N3796" s="2">
        <v>50100</v>
      </c>
      <c r="O3796" s="2">
        <v>0</v>
      </c>
      <c r="P3796" s="2">
        <v>1252.5</v>
      </c>
      <c r="Q3796" s="2">
        <v>1252.5</v>
      </c>
      <c r="R3796" s="2">
        <v>2505</v>
      </c>
      <c r="S3796" s="2">
        <v>0</v>
      </c>
      <c r="T3796" s="2" t="s">
        <v>44</v>
      </c>
    </row>
    <row r="3797" spans="1:20" x14ac:dyDescent="0.25">
      <c r="A3797" s="2" t="s">
        <v>14</v>
      </c>
      <c r="B3797" s="2" t="s">
        <v>37</v>
      </c>
      <c r="C3797" s="2">
        <v>92019</v>
      </c>
      <c r="D3797" s="11">
        <v>44606</v>
      </c>
      <c r="E3797" s="2" t="s">
        <v>1195</v>
      </c>
      <c r="F3797" s="2" t="s">
        <v>1196</v>
      </c>
      <c r="G3797" s="2" t="s">
        <v>4466</v>
      </c>
      <c r="H3797" s="2" t="s">
        <v>41</v>
      </c>
      <c r="I3797" s="11">
        <v>43738</v>
      </c>
      <c r="J3797" s="2">
        <v>93555</v>
      </c>
      <c r="K3797" s="2" t="s">
        <v>42</v>
      </c>
      <c r="L3797" s="2" t="s">
        <v>43</v>
      </c>
      <c r="M3797" s="2">
        <v>5</v>
      </c>
      <c r="N3797" s="2">
        <v>89100</v>
      </c>
      <c r="O3797" s="2">
        <v>0</v>
      </c>
      <c r="P3797" s="2">
        <v>2227.5</v>
      </c>
      <c r="Q3797" s="2">
        <v>2227.5</v>
      </c>
      <c r="R3797" s="2">
        <v>4455</v>
      </c>
      <c r="S3797" s="2">
        <v>0</v>
      </c>
      <c r="T3797" s="2" t="s">
        <v>44</v>
      </c>
    </row>
    <row r="3798" spans="1:20" x14ac:dyDescent="0.25">
      <c r="A3798" s="2" t="s">
        <v>14</v>
      </c>
      <c r="B3798" s="2" t="s">
        <v>37</v>
      </c>
      <c r="C3798" s="2">
        <v>92019</v>
      </c>
      <c r="D3798" s="11">
        <v>44606</v>
      </c>
      <c r="E3798" s="2" t="s">
        <v>702</v>
      </c>
      <c r="F3798" s="2" t="s">
        <v>703</v>
      </c>
      <c r="G3798" s="2" t="s">
        <v>4467</v>
      </c>
      <c r="H3798" s="2" t="s">
        <v>41</v>
      </c>
      <c r="I3798" s="11">
        <v>43726</v>
      </c>
      <c r="J3798" s="2">
        <v>126560.9</v>
      </c>
      <c r="K3798" s="2" t="s">
        <v>42</v>
      </c>
      <c r="L3798" s="2" t="s">
        <v>43</v>
      </c>
      <c r="M3798" s="2">
        <v>18</v>
      </c>
      <c r="N3798" s="2">
        <v>107255</v>
      </c>
      <c r="O3798" s="2">
        <v>19305.900000000001</v>
      </c>
      <c r="P3798" s="2">
        <v>0</v>
      </c>
      <c r="Q3798" s="2">
        <v>0</v>
      </c>
      <c r="R3798" s="2">
        <v>19305.900000000001</v>
      </c>
      <c r="S3798" s="2">
        <v>0</v>
      </c>
      <c r="T3798" s="2" t="s">
        <v>44</v>
      </c>
    </row>
    <row r="3799" spans="1:20" x14ac:dyDescent="0.25">
      <c r="A3799" s="2" t="s">
        <v>14</v>
      </c>
      <c r="B3799" s="2" t="s">
        <v>37</v>
      </c>
      <c r="C3799" s="2">
        <v>92019</v>
      </c>
      <c r="D3799" s="11">
        <v>44606</v>
      </c>
      <c r="E3799" s="2" t="s">
        <v>704</v>
      </c>
      <c r="F3799" s="2" t="s">
        <v>705</v>
      </c>
      <c r="G3799" s="2" t="s">
        <v>4468</v>
      </c>
      <c r="H3799" s="2" t="s">
        <v>41</v>
      </c>
      <c r="I3799" s="11">
        <v>43713</v>
      </c>
      <c r="J3799" s="2">
        <v>50551</v>
      </c>
      <c r="K3799" s="2" t="s">
        <v>42</v>
      </c>
      <c r="L3799" s="2" t="s">
        <v>43</v>
      </c>
      <c r="M3799" s="2">
        <v>18</v>
      </c>
      <c r="N3799" s="2">
        <v>42840</v>
      </c>
      <c r="O3799" s="2">
        <v>0</v>
      </c>
      <c r="P3799" s="2">
        <v>3855.6</v>
      </c>
      <c r="Q3799" s="2">
        <v>3855.6</v>
      </c>
      <c r="R3799" s="2">
        <v>7711.2</v>
      </c>
      <c r="S3799" s="2">
        <v>0</v>
      </c>
      <c r="T3799" s="2" t="s">
        <v>44</v>
      </c>
    </row>
    <row r="3800" spans="1:20" x14ac:dyDescent="0.25">
      <c r="A3800" s="2" t="s">
        <v>14</v>
      </c>
      <c r="B3800" s="2" t="s">
        <v>37</v>
      </c>
      <c r="C3800" s="2">
        <v>92019</v>
      </c>
      <c r="D3800" s="11">
        <v>44606</v>
      </c>
      <c r="E3800" s="2" t="s">
        <v>704</v>
      </c>
      <c r="F3800" s="2" t="s">
        <v>705</v>
      </c>
      <c r="G3800" s="2" t="s">
        <v>4469</v>
      </c>
      <c r="H3800" s="2" t="s">
        <v>41</v>
      </c>
      <c r="I3800" s="11">
        <v>43717</v>
      </c>
      <c r="J3800" s="2">
        <v>113235</v>
      </c>
      <c r="K3800" s="2" t="s">
        <v>42</v>
      </c>
      <c r="L3800" s="2" t="s">
        <v>43</v>
      </c>
      <c r="M3800" s="2">
        <v>18</v>
      </c>
      <c r="N3800" s="2">
        <v>95961.600000000006</v>
      </c>
      <c r="O3800" s="2">
        <v>0</v>
      </c>
      <c r="P3800" s="2">
        <v>8636.5400000000009</v>
      </c>
      <c r="Q3800" s="2">
        <v>8636.5400000000009</v>
      </c>
      <c r="R3800" s="2">
        <v>17273.080000000002</v>
      </c>
      <c r="S3800" s="2">
        <v>0</v>
      </c>
      <c r="T3800" s="2" t="s">
        <v>44</v>
      </c>
    </row>
    <row r="3801" spans="1:20" x14ac:dyDescent="0.25">
      <c r="A3801" s="2" t="s">
        <v>14</v>
      </c>
      <c r="B3801" s="2" t="s">
        <v>37</v>
      </c>
      <c r="C3801" s="2">
        <v>92019</v>
      </c>
      <c r="D3801" s="11">
        <v>44606</v>
      </c>
      <c r="E3801" s="2" t="s">
        <v>704</v>
      </c>
      <c r="F3801" s="2" t="s">
        <v>705</v>
      </c>
      <c r="G3801" s="2" t="s">
        <v>4470</v>
      </c>
      <c r="H3801" s="2" t="s">
        <v>41</v>
      </c>
      <c r="I3801" s="11">
        <v>43717</v>
      </c>
      <c r="J3801" s="2">
        <v>50551</v>
      </c>
      <c r="K3801" s="2" t="s">
        <v>42</v>
      </c>
      <c r="L3801" s="2" t="s">
        <v>43</v>
      </c>
      <c r="M3801" s="2">
        <v>18</v>
      </c>
      <c r="N3801" s="2">
        <v>42840</v>
      </c>
      <c r="O3801" s="2">
        <v>0</v>
      </c>
      <c r="P3801" s="2">
        <v>3855.6</v>
      </c>
      <c r="Q3801" s="2">
        <v>3855.6</v>
      </c>
      <c r="R3801" s="2">
        <v>7711.2</v>
      </c>
      <c r="S3801" s="2">
        <v>0</v>
      </c>
      <c r="T3801" s="2" t="s">
        <v>44</v>
      </c>
    </row>
    <row r="3802" spans="1:20" x14ac:dyDescent="0.25">
      <c r="A3802" s="2" t="s">
        <v>14</v>
      </c>
      <c r="B3802" s="2" t="s">
        <v>37</v>
      </c>
      <c r="C3802" s="2">
        <v>92019</v>
      </c>
      <c r="D3802" s="11">
        <v>44606</v>
      </c>
      <c r="E3802" s="2" t="s">
        <v>704</v>
      </c>
      <c r="F3802" s="2" t="s">
        <v>705</v>
      </c>
      <c r="G3802" s="2" t="s">
        <v>4471</v>
      </c>
      <c r="H3802" s="2" t="s">
        <v>41</v>
      </c>
      <c r="I3802" s="11">
        <v>43722</v>
      </c>
      <c r="J3802" s="2">
        <v>126959</v>
      </c>
      <c r="K3802" s="2" t="s">
        <v>42</v>
      </c>
      <c r="L3802" s="2" t="s">
        <v>43</v>
      </c>
      <c r="M3802" s="2">
        <v>18</v>
      </c>
      <c r="N3802" s="2">
        <v>107592.5</v>
      </c>
      <c r="O3802" s="2">
        <v>0</v>
      </c>
      <c r="P3802" s="2">
        <v>9683.33</v>
      </c>
      <c r="Q3802" s="2">
        <v>9683.33</v>
      </c>
      <c r="R3802" s="2">
        <v>19366.66</v>
      </c>
      <c r="S3802" s="2">
        <v>0</v>
      </c>
      <c r="T3802" s="2" t="s">
        <v>44</v>
      </c>
    </row>
    <row r="3803" spans="1:20" x14ac:dyDescent="0.25">
      <c r="A3803" s="2" t="s">
        <v>14</v>
      </c>
      <c r="B3803" s="2" t="s">
        <v>37</v>
      </c>
      <c r="C3803" s="2">
        <v>92019</v>
      </c>
      <c r="D3803" s="11">
        <v>44606</v>
      </c>
      <c r="E3803" s="2" t="s">
        <v>704</v>
      </c>
      <c r="F3803" s="2" t="s">
        <v>705</v>
      </c>
      <c r="G3803" s="2" t="s">
        <v>4472</v>
      </c>
      <c r="H3803" s="2" t="s">
        <v>41</v>
      </c>
      <c r="I3803" s="11">
        <v>43722</v>
      </c>
      <c r="J3803" s="2">
        <v>32285</v>
      </c>
      <c r="K3803" s="2" t="s">
        <v>42</v>
      </c>
      <c r="L3803" s="2" t="s">
        <v>43</v>
      </c>
      <c r="M3803" s="2">
        <v>18</v>
      </c>
      <c r="N3803" s="2">
        <v>27360</v>
      </c>
      <c r="O3803" s="2">
        <v>0</v>
      </c>
      <c r="P3803" s="2">
        <v>2462.4</v>
      </c>
      <c r="Q3803" s="2">
        <v>2462.4</v>
      </c>
      <c r="R3803" s="2">
        <v>4924.8</v>
      </c>
      <c r="S3803" s="2">
        <v>0</v>
      </c>
      <c r="T3803" s="2" t="s">
        <v>44</v>
      </c>
    </row>
    <row r="3804" spans="1:20" x14ac:dyDescent="0.25">
      <c r="A3804" s="2" t="s">
        <v>14</v>
      </c>
      <c r="B3804" s="2" t="s">
        <v>37</v>
      </c>
      <c r="C3804" s="2">
        <v>92019</v>
      </c>
      <c r="D3804" s="11">
        <v>44606</v>
      </c>
      <c r="E3804" s="2" t="s">
        <v>704</v>
      </c>
      <c r="F3804" s="2" t="s">
        <v>705</v>
      </c>
      <c r="G3804" s="2" t="s">
        <v>4473</v>
      </c>
      <c r="H3804" s="2" t="s">
        <v>41</v>
      </c>
      <c r="I3804" s="11">
        <v>43725</v>
      </c>
      <c r="J3804" s="2">
        <v>40498</v>
      </c>
      <c r="K3804" s="2" t="s">
        <v>42</v>
      </c>
      <c r="L3804" s="2" t="s">
        <v>43</v>
      </c>
      <c r="M3804" s="2">
        <v>18</v>
      </c>
      <c r="N3804" s="2">
        <v>34320</v>
      </c>
      <c r="O3804" s="2">
        <v>0</v>
      </c>
      <c r="P3804" s="2">
        <v>3088.8</v>
      </c>
      <c r="Q3804" s="2">
        <v>3088.8</v>
      </c>
      <c r="R3804" s="2">
        <v>6177.6</v>
      </c>
      <c r="S3804" s="2">
        <v>0</v>
      </c>
      <c r="T3804" s="2" t="s">
        <v>44</v>
      </c>
    </row>
    <row r="3805" spans="1:20" x14ac:dyDescent="0.25">
      <c r="A3805" s="2" t="s">
        <v>14</v>
      </c>
      <c r="B3805" s="2" t="s">
        <v>37</v>
      </c>
      <c r="C3805" s="2">
        <v>92019</v>
      </c>
      <c r="D3805" s="11">
        <v>44606</v>
      </c>
      <c r="E3805" s="2" t="s">
        <v>704</v>
      </c>
      <c r="F3805" s="2" t="s">
        <v>705</v>
      </c>
      <c r="G3805" s="2" t="s">
        <v>4474</v>
      </c>
      <c r="H3805" s="2" t="s">
        <v>41</v>
      </c>
      <c r="I3805" s="11">
        <v>43728</v>
      </c>
      <c r="J3805" s="2">
        <v>53921</v>
      </c>
      <c r="K3805" s="2" t="s">
        <v>42</v>
      </c>
      <c r="L3805" s="2" t="s">
        <v>43</v>
      </c>
      <c r="M3805" s="2">
        <v>18</v>
      </c>
      <c r="N3805" s="2">
        <v>45696</v>
      </c>
      <c r="O3805" s="2">
        <v>0</v>
      </c>
      <c r="P3805" s="2">
        <v>4112.6400000000003</v>
      </c>
      <c r="Q3805" s="2">
        <v>4112.6400000000003</v>
      </c>
      <c r="R3805" s="2">
        <v>8225.2800000000007</v>
      </c>
      <c r="S3805" s="2">
        <v>0</v>
      </c>
      <c r="T3805" s="2" t="s">
        <v>44</v>
      </c>
    </row>
    <row r="3806" spans="1:20" x14ac:dyDescent="0.25">
      <c r="A3806" s="2" t="s">
        <v>13</v>
      </c>
      <c r="B3806" s="2" t="s">
        <v>37</v>
      </c>
      <c r="C3806" s="2">
        <v>92019</v>
      </c>
      <c r="D3806" s="11">
        <v>44606</v>
      </c>
      <c r="E3806" s="2" t="s">
        <v>706</v>
      </c>
      <c r="F3806" s="2" t="s">
        <v>707</v>
      </c>
      <c r="G3806" s="2" t="s">
        <v>4475</v>
      </c>
      <c r="H3806" s="2" t="s">
        <v>41</v>
      </c>
      <c r="I3806" s="11">
        <v>43684</v>
      </c>
      <c r="J3806" s="2">
        <v>42480</v>
      </c>
      <c r="K3806" s="2" t="s">
        <v>42</v>
      </c>
      <c r="L3806" s="2" t="s">
        <v>43</v>
      </c>
      <c r="M3806" s="2">
        <v>18</v>
      </c>
      <c r="N3806" s="2">
        <v>36000</v>
      </c>
      <c r="O3806" s="2">
        <v>0</v>
      </c>
      <c r="P3806" s="2">
        <v>3240</v>
      </c>
      <c r="Q3806" s="2">
        <v>3240</v>
      </c>
      <c r="R3806" s="2">
        <v>6480</v>
      </c>
      <c r="S3806" s="2">
        <v>0</v>
      </c>
      <c r="T3806" s="2" t="s">
        <v>44</v>
      </c>
    </row>
    <row r="3807" spans="1:20" x14ac:dyDescent="0.25">
      <c r="A3807" s="2" t="s">
        <v>14</v>
      </c>
      <c r="B3807" s="2" t="s">
        <v>37</v>
      </c>
      <c r="C3807" s="2">
        <v>92019</v>
      </c>
      <c r="D3807" s="11">
        <v>44606</v>
      </c>
      <c r="E3807" s="2" t="s">
        <v>613</v>
      </c>
      <c r="F3807" s="2" t="s">
        <v>614</v>
      </c>
      <c r="G3807" s="2" t="s">
        <v>4476</v>
      </c>
      <c r="H3807" s="2" t="s">
        <v>41</v>
      </c>
      <c r="I3807" s="11">
        <v>43712</v>
      </c>
      <c r="J3807" s="2">
        <v>89739</v>
      </c>
      <c r="K3807" s="2" t="s">
        <v>42</v>
      </c>
      <c r="L3807" s="2" t="s">
        <v>43</v>
      </c>
      <c r="M3807" s="2">
        <v>18</v>
      </c>
      <c r="N3807" s="2">
        <v>76050</v>
      </c>
      <c r="O3807" s="2">
        <v>0</v>
      </c>
      <c r="P3807" s="2">
        <v>6844.5</v>
      </c>
      <c r="Q3807" s="2">
        <v>6844.5</v>
      </c>
      <c r="R3807" s="2">
        <v>13689</v>
      </c>
      <c r="S3807" s="2">
        <v>0</v>
      </c>
      <c r="T3807" s="2" t="s">
        <v>44</v>
      </c>
    </row>
    <row r="3808" spans="1:20" x14ac:dyDescent="0.25">
      <c r="A3808" s="2" t="s">
        <v>14</v>
      </c>
      <c r="B3808" s="2" t="s">
        <v>37</v>
      </c>
      <c r="C3808" s="2">
        <v>92019</v>
      </c>
      <c r="D3808" s="11">
        <v>44606</v>
      </c>
      <c r="E3808" s="2" t="s">
        <v>613</v>
      </c>
      <c r="F3808" s="2" t="s">
        <v>614</v>
      </c>
      <c r="G3808" s="2" t="s">
        <v>4477</v>
      </c>
      <c r="H3808" s="2" t="s">
        <v>41</v>
      </c>
      <c r="I3808" s="11">
        <v>43712</v>
      </c>
      <c r="J3808" s="2">
        <v>21240</v>
      </c>
      <c r="K3808" s="2" t="s">
        <v>42</v>
      </c>
      <c r="L3808" s="2" t="s">
        <v>43</v>
      </c>
      <c r="M3808" s="2">
        <v>18</v>
      </c>
      <c r="N3808" s="2">
        <v>18000</v>
      </c>
      <c r="O3808" s="2">
        <v>0</v>
      </c>
      <c r="P3808" s="2">
        <v>1620</v>
      </c>
      <c r="Q3808" s="2">
        <v>1620</v>
      </c>
      <c r="R3808" s="2">
        <v>3240</v>
      </c>
      <c r="S3808" s="2">
        <v>0</v>
      </c>
      <c r="T3808" s="2" t="s">
        <v>44</v>
      </c>
    </row>
    <row r="3809" spans="1:20" x14ac:dyDescent="0.25">
      <c r="A3809" s="2" t="s">
        <v>14</v>
      </c>
      <c r="B3809" s="2" t="s">
        <v>37</v>
      </c>
      <c r="C3809" s="2">
        <v>92019</v>
      </c>
      <c r="D3809" s="11">
        <v>44606</v>
      </c>
      <c r="E3809" s="2" t="s">
        <v>613</v>
      </c>
      <c r="F3809" s="2" t="s">
        <v>614</v>
      </c>
      <c r="G3809" s="2" t="s">
        <v>4478</v>
      </c>
      <c r="H3809" s="2" t="s">
        <v>41</v>
      </c>
      <c r="I3809" s="11">
        <v>43738</v>
      </c>
      <c r="J3809" s="2">
        <v>213650.8</v>
      </c>
      <c r="K3809" s="2" t="s">
        <v>42</v>
      </c>
      <c r="L3809" s="2" t="s">
        <v>43</v>
      </c>
      <c r="M3809" s="2">
        <v>18</v>
      </c>
      <c r="N3809" s="2">
        <v>181060</v>
      </c>
      <c r="O3809" s="2">
        <v>0</v>
      </c>
      <c r="P3809" s="2">
        <v>16295.4</v>
      </c>
      <c r="Q3809" s="2">
        <v>16295.4</v>
      </c>
      <c r="R3809" s="2">
        <v>32590.799999999999</v>
      </c>
      <c r="S3809" s="2">
        <v>0</v>
      </c>
      <c r="T3809" s="2" t="s">
        <v>44</v>
      </c>
    </row>
    <row r="3810" spans="1:20" x14ac:dyDescent="0.25">
      <c r="A3810" s="2" t="s">
        <v>14</v>
      </c>
      <c r="B3810" s="2" t="s">
        <v>37</v>
      </c>
      <c r="C3810" s="2">
        <v>92019</v>
      </c>
      <c r="D3810" s="11">
        <v>44606</v>
      </c>
      <c r="E3810" s="2" t="s">
        <v>1211</v>
      </c>
      <c r="F3810" s="2" t="s">
        <v>1212</v>
      </c>
      <c r="G3810" s="2" t="s">
        <v>4479</v>
      </c>
      <c r="H3810" s="2" t="s">
        <v>41</v>
      </c>
      <c r="I3810" s="11">
        <v>43712</v>
      </c>
      <c r="J3810" s="2">
        <v>87999</v>
      </c>
      <c r="K3810" s="2" t="s">
        <v>42</v>
      </c>
      <c r="L3810" s="2" t="s">
        <v>43</v>
      </c>
      <c r="M3810" s="2">
        <v>18</v>
      </c>
      <c r="N3810" s="2">
        <v>74575</v>
      </c>
      <c r="O3810" s="2">
        <v>13423.5</v>
      </c>
      <c r="P3810" s="2">
        <v>0</v>
      </c>
      <c r="Q3810" s="2">
        <v>0</v>
      </c>
      <c r="R3810" s="2">
        <v>13423.5</v>
      </c>
      <c r="S3810" s="2">
        <v>0</v>
      </c>
      <c r="T3810" s="2" t="s">
        <v>44</v>
      </c>
    </row>
    <row r="3811" spans="1:20" x14ac:dyDescent="0.25">
      <c r="A3811" s="2" t="s">
        <v>14</v>
      </c>
      <c r="B3811" s="2" t="s">
        <v>37</v>
      </c>
      <c r="C3811" s="2">
        <v>92019</v>
      </c>
      <c r="D3811" s="11">
        <v>44606</v>
      </c>
      <c r="E3811" s="2" t="s">
        <v>1211</v>
      </c>
      <c r="F3811" s="2" t="s">
        <v>1212</v>
      </c>
      <c r="G3811" s="2" t="s">
        <v>4480</v>
      </c>
      <c r="H3811" s="2" t="s">
        <v>41</v>
      </c>
      <c r="I3811" s="11">
        <v>43724</v>
      </c>
      <c r="J3811" s="2">
        <v>141562</v>
      </c>
      <c r="K3811" s="2" t="s">
        <v>42</v>
      </c>
      <c r="L3811" s="2" t="s">
        <v>43</v>
      </c>
      <c r="M3811" s="2">
        <v>18</v>
      </c>
      <c r="N3811" s="2">
        <v>119968</v>
      </c>
      <c r="O3811" s="2">
        <v>21594.240000000002</v>
      </c>
      <c r="P3811" s="2">
        <v>0</v>
      </c>
      <c r="Q3811" s="2">
        <v>0</v>
      </c>
      <c r="R3811" s="2">
        <v>21594.240000000002</v>
      </c>
      <c r="S3811" s="2">
        <v>0</v>
      </c>
      <c r="T3811" s="2" t="s">
        <v>44</v>
      </c>
    </row>
    <row r="3812" spans="1:20" x14ac:dyDescent="0.25">
      <c r="A3812" s="2" t="s">
        <v>14</v>
      </c>
      <c r="B3812" s="2" t="s">
        <v>37</v>
      </c>
      <c r="C3812" s="2">
        <v>92019</v>
      </c>
      <c r="D3812" s="11">
        <v>44606</v>
      </c>
      <c r="E3812" s="2" t="s">
        <v>1211</v>
      </c>
      <c r="F3812" s="2" t="s">
        <v>1212</v>
      </c>
      <c r="G3812" s="2" t="s">
        <v>4481</v>
      </c>
      <c r="H3812" s="2" t="s">
        <v>41</v>
      </c>
      <c r="I3812" s="11">
        <v>43734</v>
      </c>
      <c r="J3812" s="2">
        <v>275727</v>
      </c>
      <c r="K3812" s="2" t="s">
        <v>42</v>
      </c>
      <c r="L3812" s="2" t="s">
        <v>43</v>
      </c>
      <c r="M3812" s="2">
        <v>18</v>
      </c>
      <c r="N3812" s="2">
        <v>233667</v>
      </c>
      <c r="O3812" s="2">
        <v>42060.06</v>
      </c>
      <c r="P3812" s="2">
        <v>0</v>
      </c>
      <c r="Q3812" s="2">
        <v>0</v>
      </c>
      <c r="R3812" s="2">
        <v>42060.06</v>
      </c>
      <c r="S3812" s="2">
        <v>0</v>
      </c>
      <c r="T3812" s="2" t="s">
        <v>44</v>
      </c>
    </row>
    <row r="3813" spans="1:20" x14ac:dyDescent="0.25">
      <c r="A3813" s="2" t="s">
        <v>14</v>
      </c>
      <c r="B3813" s="2" t="s">
        <v>37</v>
      </c>
      <c r="C3813" s="2">
        <v>92019</v>
      </c>
      <c r="D3813" s="11">
        <v>44606</v>
      </c>
      <c r="E3813" s="2" t="s">
        <v>4482</v>
      </c>
      <c r="F3813" s="2" t="s">
        <v>4483</v>
      </c>
      <c r="G3813" s="2" t="s">
        <v>4484</v>
      </c>
      <c r="H3813" s="2" t="s">
        <v>41</v>
      </c>
      <c r="I3813" s="11">
        <v>43732</v>
      </c>
      <c r="J3813" s="2">
        <v>134107</v>
      </c>
      <c r="K3813" s="2" t="s">
        <v>42</v>
      </c>
      <c r="L3813" s="2" t="s">
        <v>43</v>
      </c>
      <c r="M3813" s="2">
        <v>18</v>
      </c>
      <c r="N3813" s="2">
        <v>113650</v>
      </c>
      <c r="O3813" s="2">
        <v>0</v>
      </c>
      <c r="P3813" s="2">
        <v>10228.5</v>
      </c>
      <c r="Q3813" s="2">
        <v>10228.5</v>
      </c>
      <c r="R3813" s="2">
        <v>20457</v>
      </c>
      <c r="S3813" s="2">
        <v>0</v>
      </c>
      <c r="T3813" s="2" t="s">
        <v>44</v>
      </c>
    </row>
    <row r="3814" spans="1:20" x14ac:dyDescent="0.25">
      <c r="A3814" s="2" t="s">
        <v>14</v>
      </c>
      <c r="B3814" s="2" t="s">
        <v>37</v>
      </c>
      <c r="C3814" s="2">
        <v>92019</v>
      </c>
      <c r="D3814" s="11">
        <v>44606</v>
      </c>
      <c r="E3814" s="2" t="s">
        <v>4485</v>
      </c>
      <c r="F3814" s="2" t="s">
        <v>4486</v>
      </c>
      <c r="G3814" s="2" t="s">
        <v>4487</v>
      </c>
      <c r="H3814" s="2" t="s">
        <v>41</v>
      </c>
      <c r="I3814" s="11">
        <v>43738</v>
      </c>
      <c r="J3814" s="2">
        <v>98063</v>
      </c>
      <c r="K3814" s="2" t="s">
        <v>42</v>
      </c>
      <c r="L3814" s="2" t="s">
        <v>43</v>
      </c>
      <c r="M3814" s="2">
        <v>18</v>
      </c>
      <c r="N3814" s="2">
        <v>83105</v>
      </c>
      <c r="O3814" s="2">
        <v>0</v>
      </c>
      <c r="P3814" s="2">
        <v>7479.45</v>
      </c>
      <c r="Q3814" s="2">
        <v>7479.45</v>
      </c>
      <c r="R3814" s="2">
        <v>14958.9</v>
      </c>
      <c r="S3814" s="2">
        <v>0</v>
      </c>
      <c r="T3814" s="2" t="s">
        <v>44</v>
      </c>
    </row>
    <row r="3815" spans="1:20" x14ac:dyDescent="0.25">
      <c r="A3815" s="2" t="s">
        <v>14</v>
      </c>
      <c r="B3815" s="2" t="s">
        <v>37</v>
      </c>
      <c r="C3815" s="2">
        <v>92019</v>
      </c>
      <c r="D3815" s="11">
        <v>44606</v>
      </c>
      <c r="E3815" s="2" t="s">
        <v>1274</v>
      </c>
      <c r="F3815" s="2" t="s">
        <v>1275</v>
      </c>
      <c r="G3815" s="2" t="s">
        <v>4488</v>
      </c>
      <c r="H3815" s="2" t="s">
        <v>41</v>
      </c>
      <c r="I3815" s="11">
        <v>43713</v>
      </c>
      <c r="J3815" s="2">
        <v>617395</v>
      </c>
      <c r="K3815" s="2" t="s">
        <v>42</v>
      </c>
      <c r="L3815" s="2" t="s">
        <v>43</v>
      </c>
      <c r="M3815" s="2">
        <v>18</v>
      </c>
      <c r="N3815" s="2">
        <v>523216</v>
      </c>
      <c r="O3815" s="2">
        <v>0</v>
      </c>
      <c r="P3815" s="2">
        <v>47089.440000000002</v>
      </c>
      <c r="Q3815" s="2">
        <v>47089.440000000002</v>
      </c>
      <c r="R3815" s="2">
        <v>94178.880000000005</v>
      </c>
      <c r="S3815" s="2">
        <v>0</v>
      </c>
      <c r="T3815" s="2" t="s">
        <v>44</v>
      </c>
    </row>
    <row r="3816" spans="1:20" x14ac:dyDescent="0.25">
      <c r="A3816" s="2" t="s">
        <v>14</v>
      </c>
      <c r="B3816" s="2" t="s">
        <v>37</v>
      </c>
      <c r="C3816" s="2">
        <v>92019</v>
      </c>
      <c r="D3816" s="11">
        <v>44606</v>
      </c>
      <c r="E3816" s="2" t="s">
        <v>1274</v>
      </c>
      <c r="F3816" s="2" t="s">
        <v>1275</v>
      </c>
      <c r="G3816" s="2" t="s">
        <v>4489</v>
      </c>
      <c r="H3816" s="2" t="s">
        <v>41</v>
      </c>
      <c r="I3816" s="11">
        <v>43733</v>
      </c>
      <c r="J3816" s="2">
        <v>525309</v>
      </c>
      <c r="K3816" s="2" t="s">
        <v>42</v>
      </c>
      <c r="L3816" s="2" t="s">
        <v>43</v>
      </c>
      <c r="M3816" s="2">
        <v>18</v>
      </c>
      <c r="N3816" s="2">
        <v>445177.5</v>
      </c>
      <c r="O3816" s="2">
        <v>0</v>
      </c>
      <c r="P3816" s="2">
        <v>40065.980000000003</v>
      </c>
      <c r="Q3816" s="2">
        <v>40065.980000000003</v>
      </c>
      <c r="R3816" s="2">
        <v>80131.960000000006</v>
      </c>
      <c r="S3816" s="2">
        <v>0</v>
      </c>
      <c r="T3816" s="2" t="s">
        <v>44</v>
      </c>
    </row>
    <row r="3817" spans="1:20" x14ac:dyDescent="0.25">
      <c r="A3817" s="2" t="s">
        <v>14</v>
      </c>
      <c r="B3817" s="2" t="s">
        <v>37</v>
      </c>
      <c r="C3817" s="2">
        <v>92019</v>
      </c>
      <c r="D3817" s="11">
        <v>44606</v>
      </c>
      <c r="E3817" s="2" t="s">
        <v>1276</v>
      </c>
      <c r="F3817" s="2" t="s">
        <v>1277</v>
      </c>
      <c r="G3817" s="2" t="s">
        <v>4490</v>
      </c>
      <c r="H3817" s="2" t="s">
        <v>41</v>
      </c>
      <c r="I3817" s="11">
        <v>43726</v>
      </c>
      <c r="J3817" s="2">
        <v>244260</v>
      </c>
      <c r="K3817" s="2" t="s">
        <v>42</v>
      </c>
      <c r="L3817" s="2" t="s">
        <v>43</v>
      </c>
      <c r="M3817" s="2">
        <v>18</v>
      </c>
      <c r="N3817" s="2">
        <v>207000</v>
      </c>
      <c r="O3817" s="2">
        <v>0</v>
      </c>
      <c r="P3817" s="2">
        <v>18630</v>
      </c>
      <c r="Q3817" s="2">
        <v>18630</v>
      </c>
      <c r="R3817" s="2">
        <v>37260</v>
      </c>
      <c r="S3817" s="2">
        <v>0</v>
      </c>
      <c r="T3817" s="2" t="s">
        <v>44</v>
      </c>
    </row>
    <row r="3818" spans="1:20" x14ac:dyDescent="0.25">
      <c r="A3818" s="2" t="s">
        <v>14</v>
      </c>
      <c r="B3818" s="2" t="s">
        <v>37</v>
      </c>
      <c r="C3818" s="2">
        <v>92019</v>
      </c>
      <c r="D3818" s="11">
        <v>44606</v>
      </c>
      <c r="E3818" s="2" t="s">
        <v>710</v>
      </c>
      <c r="F3818" s="2" t="s">
        <v>711</v>
      </c>
      <c r="G3818" s="2" t="s">
        <v>4491</v>
      </c>
      <c r="H3818" s="2" t="s">
        <v>41</v>
      </c>
      <c r="I3818" s="11">
        <v>43727</v>
      </c>
      <c r="J3818" s="2">
        <v>8260</v>
      </c>
      <c r="K3818" s="2" t="s">
        <v>42</v>
      </c>
      <c r="L3818" s="2" t="s">
        <v>43</v>
      </c>
      <c r="M3818" s="2">
        <v>18</v>
      </c>
      <c r="N3818" s="2">
        <v>7000</v>
      </c>
      <c r="O3818" s="2">
        <v>0</v>
      </c>
      <c r="P3818" s="2">
        <v>630</v>
      </c>
      <c r="Q3818" s="2">
        <v>630</v>
      </c>
      <c r="R3818" s="2">
        <v>1260</v>
      </c>
      <c r="S3818" s="2">
        <v>0</v>
      </c>
      <c r="T3818" s="2" t="s">
        <v>44</v>
      </c>
    </row>
    <row r="3819" spans="1:20" x14ac:dyDescent="0.25">
      <c r="A3819" s="2" t="s">
        <v>6</v>
      </c>
      <c r="B3819" s="2" t="s">
        <v>37</v>
      </c>
      <c r="C3819" s="2">
        <v>92020</v>
      </c>
      <c r="D3819" s="11">
        <v>44606</v>
      </c>
      <c r="E3819" s="2" t="s">
        <v>4498</v>
      </c>
      <c r="F3819" s="2" t="s">
        <v>4499</v>
      </c>
      <c r="G3819" s="2" t="s">
        <v>4500</v>
      </c>
      <c r="H3819" s="2" t="s">
        <v>41</v>
      </c>
      <c r="I3819" s="11">
        <v>43861</v>
      </c>
      <c r="J3819" s="2">
        <v>3540</v>
      </c>
      <c r="K3819" s="2" t="s">
        <v>42</v>
      </c>
      <c r="L3819" s="2" t="s">
        <v>43</v>
      </c>
      <c r="M3819" s="2">
        <v>18</v>
      </c>
      <c r="N3819" s="2">
        <v>3000</v>
      </c>
      <c r="O3819" s="2">
        <v>0</v>
      </c>
      <c r="P3819" s="2">
        <v>270</v>
      </c>
      <c r="Q3819" s="2">
        <v>270</v>
      </c>
      <c r="R3819" s="2">
        <v>540</v>
      </c>
      <c r="S3819" s="2">
        <v>0</v>
      </c>
      <c r="T3819" s="2" t="s">
        <v>44</v>
      </c>
    </row>
    <row r="3820" spans="1:20" x14ac:dyDescent="0.25">
      <c r="A3820" s="2" t="s">
        <v>10</v>
      </c>
      <c r="B3820" s="2" t="s">
        <v>37</v>
      </c>
      <c r="C3820" s="2">
        <v>102019</v>
      </c>
      <c r="D3820" s="11">
        <v>44606</v>
      </c>
      <c r="E3820" s="2" t="s">
        <v>4504</v>
      </c>
      <c r="F3820" s="2" t="s">
        <v>4505</v>
      </c>
      <c r="G3820" s="2" t="s">
        <v>4506</v>
      </c>
      <c r="H3820" s="2" t="s">
        <v>41</v>
      </c>
      <c r="I3820" s="11">
        <v>43742</v>
      </c>
      <c r="J3820" s="2">
        <v>624</v>
      </c>
      <c r="K3820" s="2" t="s">
        <v>42</v>
      </c>
      <c r="L3820" s="2" t="s">
        <v>43</v>
      </c>
      <c r="M3820" s="2">
        <v>18</v>
      </c>
      <c r="N3820" s="2">
        <v>528.80999999999995</v>
      </c>
      <c r="O3820" s="2">
        <v>0</v>
      </c>
      <c r="P3820" s="2">
        <v>47.6</v>
      </c>
      <c r="Q3820" s="2">
        <v>47.6</v>
      </c>
      <c r="R3820" s="2">
        <v>95.2</v>
      </c>
      <c r="S3820" s="2">
        <v>0</v>
      </c>
      <c r="T3820" s="2" t="s">
        <v>44</v>
      </c>
    </row>
    <row r="3821" spans="1:20" x14ac:dyDescent="0.25">
      <c r="A3821" s="2" t="s">
        <v>10</v>
      </c>
      <c r="B3821" s="2" t="s">
        <v>37</v>
      </c>
      <c r="C3821" s="2">
        <v>102019</v>
      </c>
      <c r="D3821" s="11">
        <v>44606</v>
      </c>
      <c r="E3821" s="2" t="s">
        <v>1237</v>
      </c>
      <c r="F3821" s="2" t="s">
        <v>1238</v>
      </c>
      <c r="G3821" s="2" t="s">
        <v>4507</v>
      </c>
      <c r="H3821" s="2" t="s">
        <v>41</v>
      </c>
      <c r="I3821" s="11">
        <v>43743</v>
      </c>
      <c r="J3821" s="2">
        <v>5260.44</v>
      </c>
      <c r="K3821" s="2" t="s">
        <v>42</v>
      </c>
      <c r="L3821" s="2" t="s">
        <v>43</v>
      </c>
      <c r="M3821" s="2">
        <v>18</v>
      </c>
      <c r="N3821" s="2">
        <v>4458</v>
      </c>
      <c r="O3821" s="2">
        <v>0</v>
      </c>
      <c r="P3821" s="2">
        <v>401.22</v>
      </c>
      <c r="Q3821" s="2">
        <v>401.22</v>
      </c>
      <c r="R3821" s="2">
        <v>802.44</v>
      </c>
      <c r="S3821" s="2">
        <v>0</v>
      </c>
      <c r="T3821" s="2" t="s">
        <v>44</v>
      </c>
    </row>
    <row r="3822" spans="1:20" x14ac:dyDescent="0.25">
      <c r="A3822" s="2" t="s">
        <v>10</v>
      </c>
      <c r="B3822" s="2" t="s">
        <v>37</v>
      </c>
      <c r="C3822" s="2">
        <v>102019</v>
      </c>
      <c r="D3822" s="11">
        <v>44606</v>
      </c>
      <c r="E3822" s="2" t="s">
        <v>45</v>
      </c>
      <c r="F3822" s="2" t="s">
        <v>46</v>
      </c>
      <c r="G3822" s="2" t="s">
        <v>4508</v>
      </c>
      <c r="H3822" s="2" t="s">
        <v>41</v>
      </c>
      <c r="I3822" s="11">
        <v>43739</v>
      </c>
      <c r="J3822" s="2">
        <v>38934</v>
      </c>
      <c r="K3822" s="2" t="s">
        <v>42</v>
      </c>
      <c r="L3822" s="2" t="s">
        <v>43</v>
      </c>
      <c r="M3822" s="2">
        <v>18</v>
      </c>
      <c r="N3822" s="2">
        <v>32995</v>
      </c>
      <c r="O3822" s="2">
        <v>0</v>
      </c>
      <c r="P3822" s="2">
        <v>2969.55</v>
      </c>
      <c r="Q3822" s="2">
        <v>2969.55</v>
      </c>
      <c r="R3822" s="2">
        <v>5939.1</v>
      </c>
      <c r="S3822" s="2">
        <v>0</v>
      </c>
      <c r="T3822" s="2" t="s">
        <v>44</v>
      </c>
    </row>
    <row r="3823" spans="1:20" x14ac:dyDescent="0.25">
      <c r="A3823" s="2" t="s">
        <v>10</v>
      </c>
      <c r="B3823" s="2" t="s">
        <v>37</v>
      </c>
      <c r="C3823" s="2">
        <v>102019</v>
      </c>
      <c r="D3823" s="11">
        <v>44606</v>
      </c>
      <c r="E3823" s="2" t="s">
        <v>52</v>
      </c>
      <c r="F3823" s="2" t="s">
        <v>53</v>
      </c>
      <c r="G3823" s="2" t="s">
        <v>4509</v>
      </c>
      <c r="H3823" s="2" t="s">
        <v>41</v>
      </c>
      <c r="I3823" s="11">
        <v>43769</v>
      </c>
      <c r="J3823" s="2">
        <v>180496.37</v>
      </c>
      <c r="K3823" s="2" t="s">
        <v>42</v>
      </c>
      <c r="L3823" s="2" t="s">
        <v>43</v>
      </c>
      <c r="M3823" s="2">
        <v>18</v>
      </c>
      <c r="N3823" s="2">
        <v>152962.93</v>
      </c>
      <c r="O3823" s="2">
        <v>0</v>
      </c>
      <c r="P3823" s="2">
        <v>13766.72</v>
      </c>
      <c r="Q3823" s="2">
        <v>13766.72</v>
      </c>
      <c r="R3823" s="2">
        <v>27533.439999999999</v>
      </c>
      <c r="S3823" s="2">
        <v>0</v>
      </c>
      <c r="T3823" s="2" t="s">
        <v>44</v>
      </c>
    </row>
    <row r="3824" spans="1:20" x14ac:dyDescent="0.25">
      <c r="A3824" s="2" t="s">
        <v>10</v>
      </c>
      <c r="B3824" s="2" t="s">
        <v>37</v>
      </c>
      <c r="C3824" s="2">
        <v>102019</v>
      </c>
      <c r="D3824" s="11">
        <v>44606</v>
      </c>
      <c r="E3824" s="2" t="s">
        <v>52</v>
      </c>
      <c r="F3824" s="2" t="s">
        <v>53</v>
      </c>
      <c r="G3824" s="2" t="s">
        <v>4510</v>
      </c>
      <c r="H3824" s="2" t="s">
        <v>41</v>
      </c>
      <c r="I3824" s="11">
        <v>43769</v>
      </c>
      <c r="J3824" s="2">
        <v>76209.119999999995</v>
      </c>
      <c r="K3824" s="2" t="s">
        <v>42</v>
      </c>
      <c r="L3824" s="2" t="s">
        <v>43</v>
      </c>
      <c r="M3824" s="2">
        <v>18</v>
      </c>
      <c r="N3824" s="2">
        <v>64584</v>
      </c>
      <c r="O3824" s="2">
        <v>0</v>
      </c>
      <c r="P3824" s="2">
        <v>5812.56</v>
      </c>
      <c r="Q3824" s="2">
        <v>5812.56</v>
      </c>
      <c r="R3824" s="2">
        <v>11625.12</v>
      </c>
      <c r="S3824" s="2">
        <v>0</v>
      </c>
      <c r="T3824" s="2" t="s">
        <v>44</v>
      </c>
    </row>
    <row r="3825" spans="1:20" x14ac:dyDescent="0.25">
      <c r="A3825" s="2" t="s">
        <v>10</v>
      </c>
      <c r="B3825" s="2" t="s">
        <v>37</v>
      </c>
      <c r="C3825" s="2">
        <v>102019</v>
      </c>
      <c r="D3825" s="11">
        <v>44606</v>
      </c>
      <c r="E3825" s="2" t="s">
        <v>1239</v>
      </c>
      <c r="F3825" s="2" t="s">
        <v>1240</v>
      </c>
      <c r="G3825" s="2" t="s">
        <v>4511</v>
      </c>
      <c r="H3825" s="2" t="s">
        <v>41</v>
      </c>
      <c r="I3825" s="11">
        <v>43747</v>
      </c>
      <c r="J3825" s="2">
        <v>1153.77</v>
      </c>
      <c r="K3825" s="2" t="s">
        <v>42</v>
      </c>
      <c r="L3825" s="2" t="s">
        <v>43</v>
      </c>
      <c r="M3825" s="2">
        <v>18</v>
      </c>
      <c r="N3825" s="2">
        <v>977.77</v>
      </c>
      <c r="O3825" s="2">
        <v>0</v>
      </c>
      <c r="P3825" s="2">
        <v>88</v>
      </c>
      <c r="Q3825" s="2">
        <v>88</v>
      </c>
      <c r="R3825" s="2">
        <v>176</v>
      </c>
      <c r="S3825" s="2">
        <v>0</v>
      </c>
      <c r="T3825" s="2" t="s">
        <v>44</v>
      </c>
    </row>
    <row r="3826" spans="1:20" x14ac:dyDescent="0.25">
      <c r="A3826" s="2" t="s">
        <v>10</v>
      </c>
      <c r="B3826" s="2" t="s">
        <v>37</v>
      </c>
      <c r="C3826" s="2">
        <v>102019</v>
      </c>
      <c r="D3826" s="11">
        <v>44606</v>
      </c>
      <c r="E3826" s="2" t="s">
        <v>66</v>
      </c>
      <c r="F3826" s="2" t="s">
        <v>67</v>
      </c>
      <c r="G3826" s="2" t="s">
        <v>4512</v>
      </c>
      <c r="H3826" s="2" t="s">
        <v>41</v>
      </c>
      <c r="I3826" s="11">
        <v>43769</v>
      </c>
      <c r="J3826" s="2">
        <v>61240</v>
      </c>
      <c r="K3826" s="2" t="s">
        <v>42</v>
      </c>
      <c r="L3826" s="2" t="s">
        <v>43</v>
      </c>
      <c r="M3826" s="2">
        <v>18</v>
      </c>
      <c r="N3826" s="2">
        <v>51898</v>
      </c>
      <c r="O3826" s="2">
        <v>0</v>
      </c>
      <c r="P3826" s="2">
        <v>4670.82</v>
      </c>
      <c r="Q3826" s="2">
        <v>4670.82</v>
      </c>
      <c r="R3826" s="2">
        <v>9341.64</v>
      </c>
      <c r="S3826" s="2">
        <v>0</v>
      </c>
      <c r="T3826" s="2" t="s">
        <v>44</v>
      </c>
    </row>
    <row r="3827" spans="1:20" x14ac:dyDescent="0.25">
      <c r="A3827" s="2" t="s">
        <v>10</v>
      </c>
      <c r="B3827" s="2" t="s">
        <v>37</v>
      </c>
      <c r="C3827" s="2">
        <v>102019</v>
      </c>
      <c r="D3827" s="11">
        <v>44606</v>
      </c>
      <c r="E3827" s="2" t="s">
        <v>2573</v>
      </c>
      <c r="F3827" s="2" t="s">
        <v>2574</v>
      </c>
      <c r="G3827" s="2" t="s">
        <v>4513</v>
      </c>
      <c r="H3827" s="2" t="s">
        <v>41</v>
      </c>
      <c r="I3827" s="11">
        <v>43769</v>
      </c>
      <c r="J3827" s="2">
        <v>21788.78</v>
      </c>
      <c r="K3827" s="2" t="s">
        <v>42</v>
      </c>
      <c r="L3827" s="2" t="s">
        <v>43</v>
      </c>
      <c r="M3827" s="2">
        <v>18</v>
      </c>
      <c r="N3827" s="2">
        <v>18465.07</v>
      </c>
      <c r="O3827" s="2">
        <v>0</v>
      </c>
      <c r="P3827" s="2">
        <v>1661.86</v>
      </c>
      <c r="Q3827" s="2">
        <v>1661.86</v>
      </c>
      <c r="R3827" s="2">
        <v>3323.72</v>
      </c>
      <c r="S3827" s="2">
        <v>0</v>
      </c>
      <c r="T3827" s="2" t="s">
        <v>44</v>
      </c>
    </row>
    <row r="3828" spans="1:20" x14ac:dyDescent="0.25">
      <c r="A3828" s="2" t="s">
        <v>10</v>
      </c>
      <c r="B3828" s="2" t="s">
        <v>37</v>
      </c>
      <c r="C3828" s="2">
        <v>102019</v>
      </c>
      <c r="D3828" s="11">
        <v>44606</v>
      </c>
      <c r="E3828" s="2" t="s">
        <v>69</v>
      </c>
      <c r="F3828" s="2" t="s">
        <v>70</v>
      </c>
      <c r="G3828" s="2" t="s">
        <v>4514</v>
      </c>
      <c r="H3828" s="2" t="s">
        <v>41</v>
      </c>
      <c r="I3828" s="11">
        <v>43769</v>
      </c>
      <c r="J3828" s="2">
        <v>1045</v>
      </c>
      <c r="K3828" s="2" t="s">
        <v>42</v>
      </c>
      <c r="L3828" s="2" t="s">
        <v>43</v>
      </c>
      <c r="M3828" s="2">
        <v>18</v>
      </c>
      <c r="N3828" s="2">
        <v>885.7</v>
      </c>
      <c r="O3828" s="2">
        <v>0</v>
      </c>
      <c r="P3828" s="2">
        <v>79.709999999999994</v>
      </c>
      <c r="Q3828" s="2">
        <v>79.709999999999994</v>
      </c>
      <c r="R3828" s="2">
        <v>159.41999999999999</v>
      </c>
      <c r="S3828" s="2">
        <v>0</v>
      </c>
      <c r="T3828" s="2" t="s">
        <v>44</v>
      </c>
    </row>
    <row r="3829" spans="1:20" x14ac:dyDescent="0.25">
      <c r="A3829" s="2" t="s">
        <v>10</v>
      </c>
      <c r="B3829" s="2" t="s">
        <v>37</v>
      </c>
      <c r="C3829" s="2">
        <v>102019</v>
      </c>
      <c r="D3829" s="11">
        <v>44606</v>
      </c>
      <c r="E3829" s="2" t="s">
        <v>2124</v>
      </c>
      <c r="F3829" s="2" t="s">
        <v>2125</v>
      </c>
      <c r="G3829" s="2" t="s">
        <v>4515</v>
      </c>
      <c r="H3829" s="2" t="s">
        <v>41</v>
      </c>
      <c r="I3829" s="11">
        <v>43753</v>
      </c>
      <c r="J3829" s="2">
        <v>454576.92</v>
      </c>
      <c r="K3829" s="2" t="s">
        <v>42</v>
      </c>
      <c r="L3829" s="2" t="s">
        <v>43</v>
      </c>
      <c r="M3829" s="2">
        <v>0</v>
      </c>
      <c r="N3829" s="2">
        <v>454122.8</v>
      </c>
      <c r="O3829" s="2">
        <v>0</v>
      </c>
      <c r="P3829" s="2">
        <v>0</v>
      </c>
      <c r="Q3829" s="2">
        <v>0</v>
      </c>
      <c r="R3829" s="2">
        <v>0</v>
      </c>
      <c r="S3829" s="2">
        <v>0</v>
      </c>
      <c r="T3829" s="2" t="s">
        <v>44</v>
      </c>
    </row>
    <row r="3830" spans="1:20" x14ac:dyDescent="0.25">
      <c r="A3830" s="2" t="s">
        <v>10</v>
      </c>
      <c r="B3830" s="2" t="s">
        <v>37</v>
      </c>
      <c r="C3830" s="2">
        <v>102019</v>
      </c>
      <c r="D3830" s="11">
        <v>44606</v>
      </c>
      <c r="E3830" s="2" t="s">
        <v>629</v>
      </c>
      <c r="F3830" s="2" t="s">
        <v>630</v>
      </c>
      <c r="G3830" s="2" t="s">
        <v>4516</v>
      </c>
      <c r="H3830" s="2" t="s">
        <v>41</v>
      </c>
      <c r="I3830" s="11">
        <v>43750</v>
      </c>
      <c r="J3830" s="2">
        <v>19162</v>
      </c>
      <c r="K3830" s="2" t="s">
        <v>42</v>
      </c>
      <c r="L3830" s="2" t="s">
        <v>43</v>
      </c>
      <c r="M3830" s="2">
        <v>5</v>
      </c>
      <c r="N3830" s="2">
        <v>18250</v>
      </c>
      <c r="O3830" s="2">
        <v>0</v>
      </c>
      <c r="P3830" s="2">
        <v>456.25</v>
      </c>
      <c r="Q3830" s="2">
        <v>456.25</v>
      </c>
      <c r="R3830" s="2">
        <v>912.5</v>
      </c>
      <c r="S3830" s="2">
        <v>0</v>
      </c>
      <c r="T3830" s="2" t="s">
        <v>44</v>
      </c>
    </row>
    <row r="3831" spans="1:20" x14ac:dyDescent="0.25">
      <c r="A3831" s="2" t="s">
        <v>10</v>
      </c>
      <c r="B3831" s="2" t="s">
        <v>37</v>
      </c>
      <c r="C3831" s="2">
        <v>102019</v>
      </c>
      <c r="D3831" s="11">
        <v>44606</v>
      </c>
      <c r="E3831" s="2" t="s">
        <v>2158</v>
      </c>
      <c r="F3831" s="2" t="s">
        <v>82</v>
      </c>
      <c r="G3831" s="2" t="s">
        <v>4517</v>
      </c>
      <c r="H3831" s="2" t="s">
        <v>631</v>
      </c>
      <c r="I3831" s="11">
        <v>43750</v>
      </c>
      <c r="J3831" s="2">
        <v>521538</v>
      </c>
      <c r="K3831" s="2" t="s">
        <v>42</v>
      </c>
      <c r="L3831" s="2" t="s">
        <v>43</v>
      </c>
      <c r="M3831" s="2">
        <v>0.1</v>
      </c>
      <c r="N3831" s="2">
        <v>521017</v>
      </c>
      <c r="O3831" s="2">
        <v>521.02</v>
      </c>
      <c r="P3831" s="2">
        <v>0</v>
      </c>
      <c r="Q3831" s="2">
        <v>0</v>
      </c>
      <c r="R3831" s="2">
        <v>521.02</v>
      </c>
      <c r="S3831" s="2">
        <v>0</v>
      </c>
      <c r="T3831" s="2" t="s">
        <v>44</v>
      </c>
    </row>
    <row r="3832" spans="1:20" x14ac:dyDescent="0.25">
      <c r="A3832" s="2" t="s">
        <v>10</v>
      </c>
      <c r="B3832" s="2" t="s">
        <v>37</v>
      </c>
      <c r="C3832" s="2">
        <v>102019</v>
      </c>
      <c r="D3832" s="11">
        <v>44606</v>
      </c>
      <c r="E3832" s="2" t="s">
        <v>2158</v>
      </c>
      <c r="F3832" s="2" t="s">
        <v>82</v>
      </c>
      <c r="G3832" s="2" t="s">
        <v>4518</v>
      </c>
      <c r="H3832" s="2" t="s">
        <v>631</v>
      </c>
      <c r="I3832" s="11">
        <v>43751</v>
      </c>
      <c r="J3832" s="2">
        <v>521538</v>
      </c>
      <c r="K3832" s="2" t="s">
        <v>42</v>
      </c>
      <c r="L3832" s="2" t="s">
        <v>43</v>
      </c>
      <c r="M3832" s="2">
        <v>0.1</v>
      </c>
      <c r="N3832" s="2">
        <v>521017</v>
      </c>
      <c r="O3832" s="2">
        <v>521.02</v>
      </c>
      <c r="P3832" s="2">
        <v>0</v>
      </c>
      <c r="Q3832" s="2">
        <v>0</v>
      </c>
      <c r="R3832" s="2">
        <v>521.02</v>
      </c>
      <c r="S3832" s="2">
        <v>0</v>
      </c>
      <c r="T3832" s="2" t="s">
        <v>44</v>
      </c>
    </row>
    <row r="3833" spans="1:20" x14ac:dyDescent="0.25">
      <c r="A3833" s="2" t="s">
        <v>10</v>
      </c>
      <c r="B3833" s="2" t="s">
        <v>37</v>
      </c>
      <c r="C3833" s="2">
        <v>102019</v>
      </c>
      <c r="D3833" s="11">
        <v>44606</v>
      </c>
      <c r="E3833" s="2" t="s">
        <v>2158</v>
      </c>
      <c r="F3833" s="2" t="s">
        <v>82</v>
      </c>
      <c r="G3833" s="2" t="s">
        <v>4519</v>
      </c>
      <c r="H3833" s="2" t="s">
        <v>631</v>
      </c>
      <c r="I3833" s="11">
        <v>43761</v>
      </c>
      <c r="J3833" s="2">
        <v>254664</v>
      </c>
      <c r="K3833" s="2" t="s">
        <v>42</v>
      </c>
      <c r="L3833" s="2" t="s">
        <v>43</v>
      </c>
      <c r="M3833" s="2">
        <v>0.1</v>
      </c>
      <c r="N3833" s="2">
        <v>254410</v>
      </c>
      <c r="O3833" s="2">
        <v>254.41</v>
      </c>
      <c r="P3833" s="2">
        <v>0</v>
      </c>
      <c r="Q3833" s="2">
        <v>0</v>
      </c>
      <c r="R3833" s="2">
        <v>254.41</v>
      </c>
      <c r="S3833" s="2">
        <v>0</v>
      </c>
      <c r="T3833" s="2" t="s">
        <v>44</v>
      </c>
    </row>
    <row r="3834" spans="1:20" x14ac:dyDescent="0.25">
      <c r="A3834" s="2" t="s">
        <v>10</v>
      </c>
      <c r="B3834" s="2" t="s">
        <v>37</v>
      </c>
      <c r="C3834" s="2">
        <v>102019</v>
      </c>
      <c r="D3834" s="11">
        <v>44606</v>
      </c>
      <c r="E3834" s="2" t="s">
        <v>2158</v>
      </c>
      <c r="F3834" s="2" t="s">
        <v>82</v>
      </c>
      <c r="G3834" s="2" t="s">
        <v>4520</v>
      </c>
      <c r="H3834" s="2" t="s">
        <v>631</v>
      </c>
      <c r="I3834" s="11">
        <v>43761</v>
      </c>
      <c r="J3834" s="2">
        <v>323323</v>
      </c>
      <c r="K3834" s="2" t="s">
        <v>42</v>
      </c>
      <c r="L3834" s="2" t="s">
        <v>43</v>
      </c>
      <c r="M3834" s="2">
        <v>0.1</v>
      </c>
      <c r="N3834" s="2">
        <v>323000</v>
      </c>
      <c r="O3834" s="2">
        <v>323</v>
      </c>
      <c r="P3834" s="2">
        <v>0</v>
      </c>
      <c r="Q3834" s="2">
        <v>0</v>
      </c>
      <c r="R3834" s="2">
        <v>323</v>
      </c>
      <c r="S3834" s="2">
        <v>0</v>
      </c>
      <c r="T3834" s="2" t="s">
        <v>44</v>
      </c>
    </row>
    <row r="3835" spans="1:20" x14ac:dyDescent="0.25">
      <c r="A3835" s="2" t="s">
        <v>10</v>
      </c>
      <c r="B3835" s="2" t="s">
        <v>37</v>
      </c>
      <c r="C3835" s="2">
        <v>102019</v>
      </c>
      <c r="D3835" s="11">
        <v>44606</v>
      </c>
      <c r="E3835" s="2" t="s">
        <v>84</v>
      </c>
      <c r="F3835" s="2" t="s">
        <v>85</v>
      </c>
      <c r="G3835" s="2" t="s">
        <v>4521</v>
      </c>
      <c r="H3835" s="2" t="s">
        <v>41</v>
      </c>
      <c r="I3835" s="11">
        <v>43755</v>
      </c>
      <c r="J3835" s="2">
        <v>11800</v>
      </c>
      <c r="K3835" s="2" t="s">
        <v>42</v>
      </c>
      <c r="L3835" s="2" t="s">
        <v>43</v>
      </c>
      <c r="M3835" s="2">
        <v>18</v>
      </c>
      <c r="N3835" s="2">
        <v>10000</v>
      </c>
      <c r="O3835" s="2">
        <v>1800</v>
      </c>
      <c r="P3835" s="2">
        <v>0</v>
      </c>
      <c r="Q3835" s="2">
        <v>0</v>
      </c>
      <c r="R3835" s="2">
        <v>1800</v>
      </c>
      <c r="S3835" s="2">
        <v>0</v>
      </c>
      <c r="T3835" s="2" t="s">
        <v>44</v>
      </c>
    </row>
    <row r="3836" spans="1:20" x14ac:dyDescent="0.25">
      <c r="A3836" s="2" t="s">
        <v>10</v>
      </c>
      <c r="B3836" s="2" t="s">
        <v>37</v>
      </c>
      <c r="C3836" s="2">
        <v>102019</v>
      </c>
      <c r="D3836" s="11">
        <v>44606</v>
      </c>
      <c r="E3836" s="2" t="s">
        <v>101</v>
      </c>
      <c r="F3836" s="2" t="s">
        <v>102</v>
      </c>
      <c r="G3836" s="2" t="s">
        <v>4522</v>
      </c>
      <c r="H3836" s="2" t="s">
        <v>41</v>
      </c>
      <c r="I3836" s="11">
        <v>43739</v>
      </c>
      <c r="J3836" s="2">
        <v>7559</v>
      </c>
      <c r="K3836" s="2" t="s">
        <v>42</v>
      </c>
      <c r="L3836" s="2" t="s">
        <v>43</v>
      </c>
      <c r="M3836" s="2">
        <v>5</v>
      </c>
      <c r="N3836" s="2">
        <v>3400</v>
      </c>
      <c r="O3836" s="2">
        <v>0</v>
      </c>
      <c r="P3836" s="2">
        <v>85</v>
      </c>
      <c r="Q3836" s="2">
        <v>85</v>
      </c>
      <c r="R3836" s="2">
        <v>170</v>
      </c>
      <c r="S3836" s="2">
        <v>0</v>
      </c>
      <c r="T3836" s="2" t="s">
        <v>44</v>
      </c>
    </row>
    <row r="3837" spans="1:20" x14ac:dyDescent="0.25">
      <c r="A3837" s="2" t="s">
        <v>10</v>
      </c>
      <c r="B3837" s="2" t="s">
        <v>37</v>
      </c>
      <c r="C3837" s="2">
        <v>102019</v>
      </c>
      <c r="D3837" s="11">
        <v>44606</v>
      </c>
      <c r="E3837" s="2" t="s">
        <v>101</v>
      </c>
      <c r="F3837" s="2" t="s">
        <v>102</v>
      </c>
      <c r="G3837" s="2" t="s">
        <v>4522</v>
      </c>
      <c r="H3837" s="2" t="s">
        <v>41</v>
      </c>
      <c r="I3837" s="11">
        <v>43739</v>
      </c>
      <c r="J3837" s="2">
        <v>7559</v>
      </c>
      <c r="K3837" s="2" t="s">
        <v>42</v>
      </c>
      <c r="L3837" s="2" t="s">
        <v>43</v>
      </c>
      <c r="M3837" s="2">
        <v>28</v>
      </c>
      <c r="N3837" s="2">
        <v>867.19</v>
      </c>
      <c r="O3837" s="2">
        <v>0</v>
      </c>
      <c r="P3837" s="2">
        <v>121.41</v>
      </c>
      <c r="Q3837" s="2">
        <v>121.41</v>
      </c>
      <c r="R3837" s="2">
        <v>242.82</v>
      </c>
      <c r="S3837" s="2">
        <v>0</v>
      </c>
      <c r="T3837" s="2" t="s">
        <v>44</v>
      </c>
    </row>
    <row r="3838" spans="1:20" x14ac:dyDescent="0.25">
      <c r="A3838" s="2" t="s">
        <v>10</v>
      </c>
      <c r="B3838" s="2" t="s">
        <v>37</v>
      </c>
      <c r="C3838" s="2">
        <v>102019</v>
      </c>
      <c r="D3838" s="11">
        <v>44606</v>
      </c>
      <c r="E3838" s="2" t="s">
        <v>101</v>
      </c>
      <c r="F3838" s="2" t="s">
        <v>102</v>
      </c>
      <c r="G3838" s="2" t="s">
        <v>4522</v>
      </c>
      <c r="H3838" s="2" t="s">
        <v>41</v>
      </c>
      <c r="I3838" s="11">
        <v>43739</v>
      </c>
      <c r="J3838" s="2">
        <v>7559</v>
      </c>
      <c r="K3838" s="2" t="s">
        <v>42</v>
      </c>
      <c r="L3838" s="2" t="s">
        <v>43</v>
      </c>
      <c r="M3838" s="2">
        <v>18</v>
      </c>
      <c r="N3838" s="2">
        <v>2440</v>
      </c>
      <c r="O3838" s="2">
        <v>0</v>
      </c>
      <c r="P3838" s="2">
        <v>219.6</v>
      </c>
      <c r="Q3838" s="2">
        <v>219.6</v>
      </c>
      <c r="R3838" s="2">
        <v>439.2</v>
      </c>
      <c r="S3838" s="2">
        <v>0</v>
      </c>
      <c r="T3838" s="2" t="s">
        <v>44</v>
      </c>
    </row>
    <row r="3839" spans="1:20" x14ac:dyDescent="0.25">
      <c r="A3839" s="2" t="s">
        <v>10</v>
      </c>
      <c r="B3839" s="2" t="s">
        <v>37</v>
      </c>
      <c r="C3839" s="2">
        <v>102019</v>
      </c>
      <c r="D3839" s="11">
        <v>44606</v>
      </c>
      <c r="E3839" s="2" t="s">
        <v>101</v>
      </c>
      <c r="F3839" s="2" t="s">
        <v>102</v>
      </c>
      <c r="G3839" s="2" t="s">
        <v>4523</v>
      </c>
      <c r="H3839" s="2" t="s">
        <v>41</v>
      </c>
      <c r="I3839" s="11">
        <v>43739</v>
      </c>
      <c r="J3839" s="2">
        <v>19506</v>
      </c>
      <c r="K3839" s="2" t="s">
        <v>42</v>
      </c>
      <c r="L3839" s="2" t="s">
        <v>43</v>
      </c>
      <c r="M3839" s="2">
        <v>5</v>
      </c>
      <c r="N3839" s="2">
        <v>16020.23</v>
      </c>
      <c r="O3839" s="2">
        <v>0</v>
      </c>
      <c r="P3839" s="2">
        <v>400.51</v>
      </c>
      <c r="Q3839" s="2">
        <v>400.51</v>
      </c>
      <c r="R3839" s="2">
        <v>801.02</v>
      </c>
      <c r="S3839" s="2">
        <v>0</v>
      </c>
      <c r="T3839" s="2" t="s">
        <v>44</v>
      </c>
    </row>
    <row r="3840" spans="1:20" x14ac:dyDescent="0.25">
      <c r="A3840" s="2" t="s">
        <v>10</v>
      </c>
      <c r="B3840" s="2" t="s">
        <v>37</v>
      </c>
      <c r="C3840" s="2">
        <v>102019</v>
      </c>
      <c r="D3840" s="11">
        <v>44606</v>
      </c>
      <c r="E3840" s="2" t="s">
        <v>101</v>
      </c>
      <c r="F3840" s="2" t="s">
        <v>102</v>
      </c>
      <c r="G3840" s="2" t="s">
        <v>4523</v>
      </c>
      <c r="H3840" s="2" t="s">
        <v>41</v>
      </c>
      <c r="I3840" s="11">
        <v>43739</v>
      </c>
      <c r="J3840" s="2">
        <v>19506</v>
      </c>
      <c r="K3840" s="2" t="s">
        <v>42</v>
      </c>
      <c r="L3840" s="2" t="s">
        <v>43</v>
      </c>
      <c r="M3840" s="2">
        <v>28</v>
      </c>
      <c r="N3840" s="2">
        <v>2023.44</v>
      </c>
      <c r="O3840" s="2">
        <v>0</v>
      </c>
      <c r="P3840" s="2">
        <v>283.27999999999997</v>
      </c>
      <c r="Q3840" s="2">
        <v>283.27999999999997</v>
      </c>
      <c r="R3840" s="2">
        <v>566.55999999999995</v>
      </c>
      <c r="S3840" s="2">
        <v>0</v>
      </c>
      <c r="T3840" s="2" t="s">
        <v>44</v>
      </c>
    </row>
    <row r="3841" spans="1:20" x14ac:dyDescent="0.25">
      <c r="A3841" s="2" t="s">
        <v>10</v>
      </c>
      <c r="B3841" s="2" t="s">
        <v>37</v>
      </c>
      <c r="C3841" s="2">
        <v>102019</v>
      </c>
      <c r="D3841" s="11">
        <v>44606</v>
      </c>
      <c r="E3841" s="2" t="s">
        <v>101</v>
      </c>
      <c r="F3841" s="2" t="s">
        <v>102</v>
      </c>
      <c r="G3841" s="2" t="s">
        <v>4523</v>
      </c>
      <c r="H3841" s="2" t="s">
        <v>41</v>
      </c>
      <c r="I3841" s="11">
        <v>43739</v>
      </c>
      <c r="J3841" s="2">
        <v>19506</v>
      </c>
      <c r="K3841" s="2" t="s">
        <v>42</v>
      </c>
      <c r="L3841" s="2" t="s">
        <v>43</v>
      </c>
      <c r="M3841" s="2">
        <v>18</v>
      </c>
      <c r="N3841" s="2">
        <v>80</v>
      </c>
      <c r="O3841" s="2">
        <v>0</v>
      </c>
      <c r="P3841" s="2">
        <v>7.2</v>
      </c>
      <c r="Q3841" s="2">
        <v>7.2</v>
      </c>
      <c r="R3841" s="2">
        <v>14.4</v>
      </c>
      <c r="S3841" s="2">
        <v>0</v>
      </c>
      <c r="T3841" s="2" t="s">
        <v>44</v>
      </c>
    </row>
    <row r="3842" spans="1:20" x14ac:dyDescent="0.25">
      <c r="A3842" s="2" t="s">
        <v>10</v>
      </c>
      <c r="B3842" s="2" t="s">
        <v>37</v>
      </c>
      <c r="C3842" s="2">
        <v>102019</v>
      </c>
      <c r="D3842" s="11">
        <v>44606</v>
      </c>
      <c r="E3842" s="2" t="s">
        <v>101</v>
      </c>
      <c r="F3842" s="2" t="s">
        <v>102</v>
      </c>
      <c r="G3842" s="2" t="s">
        <v>4524</v>
      </c>
      <c r="H3842" s="2" t="s">
        <v>41</v>
      </c>
      <c r="I3842" s="11">
        <v>43742</v>
      </c>
      <c r="J3842" s="2">
        <v>2185</v>
      </c>
      <c r="K3842" s="2" t="s">
        <v>42</v>
      </c>
      <c r="L3842" s="2" t="s">
        <v>43</v>
      </c>
      <c r="M3842" s="2">
        <v>18</v>
      </c>
      <c r="N3842" s="2">
        <v>1431.51</v>
      </c>
      <c r="O3842" s="2">
        <v>0</v>
      </c>
      <c r="P3842" s="2">
        <v>128.85</v>
      </c>
      <c r="Q3842" s="2">
        <v>128.85</v>
      </c>
      <c r="R3842" s="2">
        <v>257.7</v>
      </c>
      <c r="S3842" s="2">
        <v>0</v>
      </c>
      <c r="T3842" s="2" t="s">
        <v>44</v>
      </c>
    </row>
    <row r="3843" spans="1:20" x14ac:dyDescent="0.25">
      <c r="A3843" s="2" t="s">
        <v>10</v>
      </c>
      <c r="B3843" s="2" t="s">
        <v>37</v>
      </c>
      <c r="C3843" s="2">
        <v>102019</v>
      </c>
      <c r="D3843" s="11">
        <v>44606</v>
      </c>
      <c r="E3843" s="2" t="s">
        <v>101</v>
      </c>
      <c r="F3843" s="2" t="s">
        <v>102</v>
      </c>
      <c r="G3843" s="2" t="s">
        <v>4524</v>
      </c>
      <c r="H3843" s="2" t="s">
        <v>41</v>
      </c>
      <c r="I3843" s="11">
        <v>43742</v>
      </c>
      <c r="J3843" s="2">
        <v>2185</v>
      </c>
      <c r="K3843" s="2" t="s">
        <v>42</v>
      </c>
      <c r="L3843" s="2" t="s">
        <v>43</v>
      </c>
      <c r="M3843" s="2">
        <v>12</v>
      </c>
      <c r="N3843" s="2">
        <v>442.5</v>
      </c>
      <c r="O3843" s="2">
        <v>0</v>
      </c>
      <c r="P3843" s="2">
        <v>26.55</v>
      </c>
      <c r="Q3843" s="2">
        <v>26.55</v>
      </c>
      <c r="R3843" s="2">
        <v>53.1</v>
      </c>
      <c r="S3843" s="2">
        <v>0</v>
      </c>
      <c r="T3843" s="2" t="s">
        <v>44</v>
      </c>
    </row>
    <row r="3844" spans="1:20" x14ac:dyDescent="0.25">
      <c r="A3844" s="2" t="s">
        <v>10</v>
      </c>
      <c r="B3844" s="2" t="s">
        <v>37</v>
      </c>
      <c r="C3844" s="2">
        <v>102019</v>
      </c>
      <c r="D3844" s="11">
        <v>44606</v>
      </c>
      <c r="E3844" s="2" t="s">
        <v>101</v>
      </c>
      <c r="F3844" s="2" t="s">
        <v>102</v>
      </c>
      <c r="G3844" s="2" t="s">
        <v>4525</v>
      </c>
      <c r="H3844" s="2" t="s">
        <v>41</v>
      </c>
      <c r="I3844" s="11">
        <v>43743</v>
      </c>
      <c r="J3844" s="2">
        <v>919</v>
      </c>
      <c r="K3844" s="2" t="s">
        <v>42</v>
      </c>
      <c r="L3844" s="2" t="s">
        <v>43</v>
      </c>
      <c r="M3844" s="2">
        <v>18</v>
      </c>
      <c r="N3844" s="2">
        <v>778.4</v>
      </c>
      <c r="O3844" s="2">
        <v>0</v>
      </c>
      <c r="P3844" s="2">
        <v>70.06</v>
      </c>
      <c r="Q3844" s="2">
        <v>70.06</v>
      </c>
      <c r="R3844" s="2">
        <v>140.12</v>
      </c>
      <c r="S3844" s="2">
        <v>0</v>
      </c>
      <c r="T3844" s="2" t="s">
        <v>44</v>
      </c>
    </row>
    <row r="3845" spans="1:20" x14ac:dyDescent="0.25">
      <c r="A3845" s="2" t="s">
        <v>10</v>
      </c>
      <c r="B3845" s="2" t="s">
        <v>37</v>
      </c>
      <c r="C3845" s="2">
        <v>102019</v>
      </c>
      <c r="D3845" s="11">
        <v>44606</v>
      </c>
      <c r="E3845" s="2" t="s">
        <v>101</v>
      </c>
      <c r="F3845" s="2" t="s">
        <v>102</v>
      </c>
      <c r="G3845" s="2" t="s">
        <v>4526</v>
      </c>
      <c r="H3845" s="2" t="s">
        <v>41</v>
      </c>
      <c r="I3845" s="11">
        <v>43746</v>
      </c>
      <c r="J3845" s="2">
        <v>10267</v>
      </c>
      <c r="K3845" s="2" t="s">
        <v>42</v>
      </c>
      <c r="L3845" s="2" t="s">
        <v>43</v>
      </c>
      <c r="M3845" s="2">
        <v>18</v>
      </c>
      <c r="N3845" s="2">
        <v>8700.5400000000009</v>
      </c>
      <c r="O3845" s="2">
        <v>0</v>
      </c>
      <c r="P3845" s="2">
        <v>783.05</v>
      </c>
      <c r="Q3845" s="2">
        <v>783.05</v>
      </c>
      <c r="R3845" s="2">
        <v>1566.1</v>
      </c>
      <c r="S3845" s="2">
        <v>0</v>
      </c>
      <c r="T3845" s="2" t="s">
        <v>44</v>
      </c>
    </row>
    <row r="3846" spans="1:20" x14ac:dyDescent="0.25">
      <c r="A3846" s="2" t="s">
        <v>10</v>
      </c>
      <c r="B3846" s="2" t="s">
        <v>37</v>
      </c>
      <c r="C3846" s="2">
        <v>102019</v>
      </c>
      <c r="D3846" s="11">
        <v>44606</v>
      </c>
      <c r="E3846" s="2" t="s">
        <v>101</v>
      </c>
      <c r="F3846" s="2" t="s">
        <v>102</v>
      </c>
      <c r="G3846" s="2" t="s">
        <v>4527</v>
      </c>
      <c r="H3846" s="2" t="s">
        <v>41</v>
      </c>
      <c r="I3846" s="11">
        <v>43747</v>
      </c>
      <c r="J3846" s="2">
        <v>6883</v>
      </c>
      <c r="K3846" s="2" t="s">
        <v>42</v>
      </c>
      <c r="L3846" s="2" t="s">
        <v>43</v>
      </c>
      <c r="M3846" s="2">
        <v>18</v>
      </c>
      <c r="N3846" s="2">
        <v>5833</v>
      </c>
      <c r="O3846" s="2">
        <v>0</v>
      </c>
      <c r="P3846" s="2">
        <v>524.97</v>
      </c>
      <c r="Q3846" s="2">
        <v>524.97</v>
      </c>
      <c r="R3846" s="2">
        <v>1049.94</v>
      </c>
      <c r="S3846" s="2">
        <v>0</v>
      </c>
      <c r="T3846" s="2" t="s">
        <v>44</v>
      </c>
    </row>
    <row r="3847" spans="1:20" x14ac:dyDescent="0.25">
      <c r="A3847" s="2" t="s">
        <v>10</v>
      </c>
      <c r="B3847" s="2" t="s">
        <v>37</v>
      </c>
      <c r="C3847" s="2">
        <v>102019</v>
      </c>
      <c r="D3847" s="11">
        <v>44606</v>
      </c>
      <c r="E3847" s="2" t="s">
        <v>101</v>
      </c>
      <c r="F3847" s="2" t="s">
        <v>102</v>
      </c>
      <c r="G3847" s="2" t="s">
        <v>4528</v>
      </c>
      <c r="H3847" s="2" t="s">
        <v>41</v>
      </c>
      <c r="I3847" s="11">
        <v>43749</v>
      </c>
      <c r="J3847" s="2">
        <v>9140</v>
      </c>
      <c r="K3847" s="2" t="s">
        <v>42</v>
      </c>
      <c r="L3847" s="2" t="s">
        <v>43</v>
      </c>
      <c r="M3847" s="2">
        <v>18</v>
      </c>
      <c r="N3847" s="2">
        <v>7746</v>
      </c>
      <c r="O3847" s="2">
        <v>0</v>
      </c>
      <c r="P3847" s="2">
        <v>697.14</v>
      </c>
      <c r="Q3847" s="2">
        <v>697.14</v>
      </c>
      <c r="R3847" s="2">
        <v>1394.28</v>
      </c>
      <c r="S3847" s="2">
        <v>0</v>
      </c>
      <c r="T3847" s="2" t="s">
        <v>44</v>
      </c>
    </row>
    <row r="3848" spans="1:20" x14ac:dyDescent="0.25">
      <c r="A3848" s="2" t="s">
        <v>10</v>
      </c>
      <c r="B3848" s="2" t="s">
        <v>37</v>
      </c>
      <c r="C3848" s="2">
        <v>102019</v>
      </c>
      <c r="D3848" s="11">
        <v>44606</v>
      </c>
      <c r="E3848" s="2" t="s">
        <v>101</v>
      </c>
      <c r="F3848" s="2" t="s">
        <v>102</v>
      </c>
      <c r="G3848" s="2" t="s">
        <v>4529</v>
      </c>
      <c r="H3848" s="2" t="s">
        <v>41</v>
      </c>
      <c r="I3848" s="11">
        <v>43750</v>
      </c>
      <c r="J3848" s="2">
        <v>1034</v>
      </c>
      <c r="K3848" s="2" t="s">
        <v>42</v>
      </c>
      <c r="L3848" s="2" t="s">
        <v>43</v>
      </c>
      <c r="M3848" s="2">
        <v>18</v>
      </c>
      <c r="N3848" s="2">
        <v>876</v>
      </c>
      <c r="O3848" s="2">
        <v>0</v>
      </c>
      <c r="P3848" s="2">
        <v>78.84</v>
      </c>
      <c r="Q3848" s="2">
        <v>78.84</v>
      </c>
      <c r="R3848" s="2">
        <v>157.68</v>
      </c>
      <c r="S3848" s="2">
        <v>0</v>
      </c>
      <c r="T3848" s="2" t="s">
        <v>44</v>
      </c>
    </row>
    <row r="3849" spans="1:20" x14ac:dyDescent="0.25">
      <c r="A3849" s="2" t="s">
        <v>10</v>
      </c>
      <c r="B3849" s="2" t="s">
        <v>37</v>
      </c>
      <c r="C3849" s="2">
        <v>102019</v>
      </c>
      <c r="D3849" s="11">
        <v>44606</v>
      </c>
      <c r="E3849" s="2" t="s">
        <v>101</v>
      </c>
      <c r="F3849" s="2" t="s">
        <v>102</v>
      </c>
      <c r="G3849" s="2" t="s">
        <v>4530</v>
      </c>
      <c r="H3849" s="2" t="s">
        <v>41</v>
      </c>
      <c r="I3849" s="11">
        <v>43750</v>
      </c>
      <c r="J3849" s="2">
        <v>17325</v>
      </c>
      <c r="K3849" s="2" t="s">
        <v>42</v>
      </c>
      <c r="L3849" s="2" t="s">
        <v>43</v>
      </c>
      <c r="M3849" s="2">
        <v>5</v>
      </c>
      <c r="N3849" s="2">
        <v>16500</v>
      </c>
      <c r="O3849" s="2">
        <v>0</v>
      </c>
      <c r="P3849" s="2">
        <v>412.5</v>
      </c>
      <c r="Q3849" s="2">
        <v>412.5</v>
      </c>
      <c r="R3849" s="2">
        <v>825</v>
      </c>
      <c r="S3849" s="2">
        <v>0</v>
      </c>
      <c r="T3849" s="2" t="s">
        <v>44</v>
      </c>
    </row>
    <row r="3850" spans="1:20" x14ac:dyDescent="0.25">
      <c r="A3850" s="2" t="s">
        <v>10</v>
      </c>
      <c r="B3850" s="2" t="s">
        <v>37</v>
      </c>
      <c r="C3850" s="2">
        <v>102019</v>
      </c>
      <c r="D3850" s="11">
        <v>44606</v>
      </c>
      <c r="E3850" s="2" t="s">
        <v>101</v>
      </c>
      <c r="F3850" s="2" t="s">
        <v>102</v>
      </c>
      <c r="G3850" s="2" t="s">
        <v>4531</v>
      </c>
      <c r="H3850" s="2" t="s">
        <v>41</v>
      </c>
      <c r="I3850" s="11">
        <v>43754</v>
      </c>
      <c r="J3850" s="2">
        <v>13650</v>
      </c>
      <c r="K3850" s="2" t="s">
        <v>42</v>
      </c>
      <c r="L3850" s="2" t="s">
        <v>43</v>
      </c>
      <c r="M3850" s="2">
        <v>5</v>
      </c>
      <c r="N3850" s="2">
        <v>13000</v>
      </c>
      <c r="O3850" s="2">
        <v>0</v>
      </c>
      <c r="P3850" s="2">
        <v>325</v>
      </c>
      <c r="Q3850" s="2">
        <v>325</v>
      </c>
      <c r="R3850" s="2">
        <v>650</v>
      </c>
      <c r="S3850" s="2">
        <v>0</v>
      </c>
      <c r="T3850" s="2" t="s">
        <v>44</v>
      </c>
    </row>
    <row r="3851" spans="1:20" x14ac:dyDescent="0.25">
      <c r="A3851" s="2" t="s">
        <v>10</v>
      </c>
      <c r="B3851" s="2" t="s">
        <v>37</v>
      </c>
      <c r="C3851" s="2">
        <v>102019</v>
      </c>
      <c r="D3851" s="11">
        <v>44606</v>
      </c>
      <c r="E3851" s="2" t="s">
        <v>101</v>
      </c>
      <c r="F3851" s="2" t="s">
        <v>102</v>
      </c>
      <c r="G3851" s="2" t="s">
        <v>4532</v>
      </c>
      <c r="H3851" s="2" t="s">
        <v>41</v>
      </c>
      <c r="I3851" s="11">
        <v>43755</v>
      </c>
      <c r="J3851" s="2">
        <v>76072</v>
      </c>
      <c r="K3851" s="2" t="s">
        <v>42</v>
      </c>
      <c r="L3851" s="2" t="s">
        <v>43</v>
      </c>
      <c r="M3851" s="2">
        <v>18</v>
      </c>
      <c r="N3851" s="2">
        <v>48959.360000000001</v>
      </c>
      <c r="O3851" s="2">
        <v>0</v>
      </c>
      <c r="P3851" s="2">
        <v>4406.34</v>
      </c>
      <c r="Q3851" s="2">
        <v>4406.34</v>
      </c>
      <c r="R3851" s="2">
        <v>8812.68</v>
      </c>
      <c r="S3851" s="2">
        <v>0</v>
      </c>
      <c r="T3851" s="2" t="s">
        <v>44</v>
      </c>
    </row>
    <row r="3852" spans="1:20" x14ac:dyDescent="0.25">
      <c r="A3852" s="2" t="s">
        <v>10</v>
      </c>
      <c r="B3852" s="2" t="s">
        <v>37</v>
      </c>
      <c r="C3852" s="2">
        <v>102019</v>
      </c>
      <c r="D3852" s="11">
        <v>44606</v>
      </c>
      <c r="E3852" s="2" t="s">
        <v>101</v>
      </c>
      <c r="F3852" s="2" t="s">
        <v>102</v>
      </c>
      <c r="G3852" s="2" t="s">
        <v>4532</v>
      </c>
      <c r="H3852" s="2" t="s">
        <v>41</v>
      </c>
      <c r="I3852" s="11">
        <v>43755</v>
      </c>
      <c r="J3852" s="2">
        <v>76072</v>
      </c>
      <c r="K3852" s="2" t="s">
        <v>42</v>
      </c>
      <c r="L3852" s="2" t="s">
        <v>43</v>
      </c>
      <c r="M3852" s="2">
        <v>28</v>
      </c>
      <c r="N3852" s="2">
        <v>8554.69</v>
      </c>
      <c r="O3852" s="2">
        <v>0</v>
      </c>
      <c r="P3852" s="2">
        <v>1197.6600000000001</v>
      </c>
      <c r="Q3852" s="2">
        <v>1197.6600000000001</v>
      </c>
      <c r="R3852" s="2">
        <v>2395.3200000000002</v>
      </c>
      <c r="S3852" s="2">
        <v>0</v>
      </c>
      <c r="T3852" s="2" t="s">
        <v>44</v>
      </c>
    </row>
    <row r="3853" spans="1:20" x14ac:dyDescent="0.25">
      <c r="A3853" s="2" t="s">
        <v>10</v>
      </c>
      <c r="B3853" s="2" t="s">
        <v>37</v>
      </c>
      <c r="C3853" s="2">
        <v>102019</v>
      </c>
      <c r="D3853" s="11">
        <v>44606</v>
      </c>
      <c r="E3853" s="2" t="s">
        <v>101</v>
      </c>
      <c r="F3853" s="2" t="s">
        <v>102</v>
      </c>
      <c r="G3853" s="2" t="s">
        <v>4532</v>
      </c>
      <c r="H3853" s="2" t="s">
        <v>41</v>
      </c>
      <c r="I3853" s="11">
        <v>43755</v>
      </c>
      <c r="J3853" s="2">
        <v>76072</v>
      </c>
      <c r="K3853" s="2" t="s">
        <v>42</v>
      </c>
      <c r="L3853" s="2" t="s">
        <v>43</v>
      </c>
      <c r="M3853" s="2">
        <v>5</v>
      </c>
      <c r="N3853" s="2">
        <v>7000</v>
      </c>
      <c r="O3853" s="2">
        <v>0</v>
      </c>
      <c r="P3853" s="2">
        <v>175</v>
      </c>
      <c r="Q3853" s="2">
        <v>175</v>
      </c>
      <c r="R3853" s="2">
        <v>350</v>
      </c>
      <c r="S3853" s="2">
        <v>0</v>
      </c>
      <c r="T3853" s="2" t="s">
        <v>44</v>
      </c>
    </row>
    <row r="3854" spans="1:20" x14ac:dyDescent="0.25">
      <c r="A3854" s="2" t="s">
        <v>10</v>
      </c>
      <c r="B3854" s="2" t="s">
        <v>37</v>
      </c>
      <c r="C3854" s="2">
        <v>102019</v>
      </c>
      <c r="D3854" s="11">
        <v>44606</v>
      </c>
      <c r="E3854" s="2" t="s">
        <v>101</v>
      </c>
      <c r="F3854" s="2" t="s">
        <v>102</v>
      </c>
      <c r="G3854" s="2" t="s">
        <v>4533</v>
      </c>
      <c r="H3854" s="2" t="s">
        <v>41</v>
      </c>
      <c r="I3854" s="11">
        <v>43756</v>
      </c>
      <c r="J3854" s="2">
        <v>1364</v>
      </c>
      <c r="K3854" s="2" t="s">
        <v>42</v>
      </c>
      <c r="L3854" s="2" t="s">
        <v>43</v>
      </c>
      <c r="M3854" s="2">
        <v>18</v>
      </c>
      <c r="N3854" s="2">
        <v>1156.17</v>
      </c>
      <c r="O3854" s="2">
        <v>0</v>
      </c>
      <c r="P3854" s="2">
        <v>104.06</v>
      </c>
      <c r="Q3854" s="2">
        <v>104.06</v>
      </c>
      <c r="R3854" s="2">
        <v>208.12</v>
      </c>
      <c r="S3854" s="2">
        <v>0</v>
      </c>
      <c r="T3854" s="2" t="s">
        <v>44</v>
      </c>
    </row>
    <row r="3855" spans="1:20" x14ac:dyDescent="0.25">
      <c r="A3855" s="2" t="s">
        <v>10</v>
      </c>
      <c r="B3855" s="2" t="s">
        <v>37</v>
      </c>
      <c r="C3855" s="2">
        <v>102019</v>
      </c>
      <c r="D3855" s="11">
        <v>44606</v>
      </c>
      <c r="E3855" s="2" t="s">
        <v>101</v>
      </c>
      <c r="F3855" s="2" t="s">
        <v>102</v>
      </c>
      <c r="G3855" s="2" t="s">
        <v>4494</v>
      </c>
      <c r="H3855" s="2" t="s">
        <v>41</v>
      </c>
      <c r="I3855" s="11">
        <v>43756</v>
      </c>
      <c r="J3855" s="2">
        <v>1776</v>
      </c>
      <c r="K3855" s="2" t="s">
        <v>42</v>
      </c>
      <c r="L3855" s="2" t="s">
        <v>43</v>
      </c>
      <c r="M3855" s="2">
        <v>18</v>
      </c>
      <c r="N3855" s="2">
        <v>1505</v>
      </c>
      <c r="O3855" s="2">
        <v>0</v>
      </c>
      <c r="P3855" s="2">
        <v>135.44999999999999</v>
      </c>
      <c r="Q3855" s="2">
        <v>135.44999999999999</v>
      </c>
      <c r="R3855" s="2">
        <v>270.89999999999998</v>
      </c>
      <c r="S3855" s="2">
        <v>0</v>
      </c>
      <c r="T3855" s="2" t="s">
        <v>44</v>
      </c>
    </row>
    <row r="3856" spans="1:20" x14ac:dyDescent="0.25">
      <c r="A3856" s="2" t="s">
        <v>10</v>
      </c>
      <c r="B3856" s="2" t="s">
        <v>37</v>
      </c>
      <c r="C3856" s="2">
        <v>102019</v>
      </c>
      <c r="D3856" s="11">
        <v>44606</v>
      </c>
      <c r="E3856" s="2" t="s">
        <v>101</v>
      </c>
      <c r="F3856" s="2" t="s">
        <v>102</v>
      </c>
      <c r="G3856" s="2" t="s">
        <v>4534</v>
      </c>
      <c r="H3856" s="2" t="s">
        <v>41</v>
      </c>
      <c r="I3856" s="11">
        <v>43757</v>
      </c>
      <c r="J3856" s="2">
        <v>8042</v>
      </c>
      <c r="K3856" s="2" t="s">
        <v>42</v>
      </c>
      <c r="L3856" s="2" t="s">
        <v>43</v>
      </c>
      <c r="M3856" s="2">
        <v>5</v>
      </c>
      <c r="N3856" s="2">
        <v>2040</v>
      </c>
      <c r="O3856" s="2">
        <v>0</v>
      </c>
      <c r="P3856" s="2">
        <v>51</v>
      </c>
      <c r="Q3856" s="2">
        <v>51</v>
      </c>
      <c r="R3856" s="2">
        <v>102</v>
      </c>
      <c r="S3856" s="2">
        <v>0</v>
      </c>
      <c r="T3856" s="2" t="s">
        <v>44</v>
      </c>
    </row>
    <row r="3857" spans="1:20" x14ac:dyDescent="0.25">
      <c r="A3857" s="2" t="s">
        <v>10</v>
      </c>
      <c r="B3857" s="2" t="s">
        <v>37</v>
      </c>
      <c r="C3857" s="2">
        <v>102019</v>
      </c>
      <c r="D3857" s="11">
        <v>44606</v>
      </c>
      <c r="E3857" s="2" t="s">
        <v>101</v>
      </c>
      <c r="F3857" s="2" t="s">
        <v>102</v>
      </c>
      <c r="G3857" s="2" t="s">
        <v>4534</v>
      </c>
      <c r="H3857" s="2" t="s">
        <v>41</v>
      </c>
      <c r="I3857" s="11">
        <v>43757</v>
      </c>
      <c r="J3857" s="2">
        <v>8042</v>
      </c>
      <c r="K3857" s="2" t="s">
        <v>42</v>
      </c>
      <c r="L3857" s="2" t="s">
        <v>43</v>
      </c>
      <c r="M3857" s="2">
        <v>18</v>
      </c>
      <c r="N3857" s="2">
        <v>5000</v>
      </c>
      <c r="O3857" s="2">
        <v>0</v>
      </c>
      <c r="P3857" s="2">
        <v>450</v>
      </c>
      <c r="Q3857" s="2">
        <v>450</v>
      </c>
      <c r="R3857" s="2">
        <v>900</v>
      </c>
      <c r="S3857" s="2">
        <v>0</v>
      </c>
      <c r="T3857" s="2" t="s">
        <v>44</v>
      </c>
    </row>
    <row r="3858" spans="1:20" x14ac:dyDescent="0.25">
      <c r="A3858" s="2" t="s">
        <v>10</v>
      </c>
      <c r="B3858" s="2" t="s">
        <v>37</v>
      </c>
      <c r="C3858" s="2">
        <v>102019</v>
      </c>
      <c r="D3858" s="11">
        <v>44606</v>
      </c>
      <c r="E3858" s="2" t="s">
        <v>101</v>
      </c>
      <c r="F3858" s="2" t="s">
        <v>102</v>
      </c>
      <c r="G3858" s="2" t="s">
        <v>4535</v>
      </c>
      <c r="H3858" s="2" t="s">
        <v>41</v>
      </c>
      <c r="I3858" s="11">
        <v>43757</v>
      </c>
      <c r="J3858" s="2">
        <v>7186</v>
      </c>
      <c r="K3858" s="2" t="s">
        <v>42</v>
      </c>
      <c r="L3858" s="2" t="s">
        <v>43</v>
      </c>
      <c r="M3858" s="2">
        <v>18</v>
      </c>
      <c r="N3858" s="2">
        <v>6090</v>
      </c>
      <c r="O3858" s="2">
        <v>0</v>
      </c>
      <c r="P3858" s="2">
        <v>548.1</v>
      </c>
      <c r="Q3858" s="2">
        <v>548.1</v>
      </c>
      <c r="R3858" s="2">
        <v>1096.2</v>
      </c>
      <c r="S3858" s="2">
        <v>0</v>
      </c>
      <c r="T3858" s="2" t="s">
        <v>44</v>
      </c>
    </row>
    <row r="3859" spans="1:20" x14ac:dyDescent="0.25">
      <c r="A3859" s="2" t="s">
        <v>10</v>
      </c>
      <c r="B3859" s="2" t="s">
        <v>37</v>
      </c>
      <c r="C3859" s="2">
        <v>102019</v>
      </c>
      <c r="D3859" s="11">
        <v>44606</v>
      </c>
      <c r="E3859" s="2" t="s">
        <v>101</v>
      </c>
      <c r="F3859" s="2" t="s">
        <v>102</v>
      </c>
      <c r="G3859" s="2" t="s">
        <v>4536</v>
      </c>
      <c r="H3859" s="2" t="s">
        <v>41</v>
      </c>
      <c r="I3859" s="11">
        <v>43757</v>
      </c>
      <c r="J3859" s="2">
        <v>281</v>
      </c>
      <c r="K3859" s="2" t="s">
        <v>42</v>
      </c>
      <c r="L3859" s="2" t="s">
        <v>43</v>
      </c>
      <c r="M3859" s="2">
        <v>18</v>
      </c>
      <c r="N3859" s="2">
        <v>238.24</v>
      </c>
      <c r="O3859" s="2">
        <v>0</v>
      </c>
      <c r="P3859" s="2">
        <v>21.44</v>
      </c>
      <c r="Q3859" s="2">
        <v>21.44</v>
      </c>
      <c r="R3859" s="2">
        <v>42.88</v>
      </c>
      <c r="S3859" s="2">
        <v>0</v>
      </c>
      <c r="T3859" s="2" t="s">
        <v>44</v>
      </c>
    </row>
    <row r="3860" spans="1:20" x14ac:dyDescent="0.25">
      <c r="A3860" s="2" t="s">
        <v>10</v>
      </c>
      <c r="B3860" s="2" t="s">
        <v>37</v>
      </c>
      <c r="C3860" s="2">
        <v>102019</v>
      </c>
      <c r="D3860" s="11">
        <v>44606</v>
      </c>
      <c r="E3860" s="2" t="s">
        <v>101</v>
      </c>
      <c r="F3860" s="2" t="s">
        <v>102</v>
      </c>
      <c r="G3860" s="2" t="s">
        <v>4537</v>
      </c>
      <c r="H3860" s="2" t="s">
        <v>41</v>
      </c>
      <c r="I3860" s="11">
        <v>43759</v>
      </c>
      <c r="J3860" s="2">
        <v>7198</v>
      </c>
      <c r="K3860" s="2" t="s">
        <v>42</v>
      </c>
      <c r="L3860" s="2" t="s">
        <v>43</v>
      </c>
      <c r="M3860" s="2">
        <v>18</v>
      </c>
      <c r="N3860" s="2">
        <v>6100</v>
      </c>
      <c r="O3860" s="2">
        <v>0</v>
      </c>
      <c r="P3860" s="2">
        <v>549</v>
      </c>
      <c r="Q3860" s="2">
        <v>549</v>
      </c>
      <c r="R3860" s="2">
        <v>1098</v>
      </c>
      <c r="S3860" s="2">
        <v>0</v>
      </c>
      <c r="T3860" s="2" t="s">
        <v>44</v>
      </c>
    </row>
    <row r="3861" spans="1:20" x14ac:dyDescent="0.25">
      <c r="A3861" s="2" t="s">
        <v>10</v>
      </c>
      <c r="B3861" s="2" t="s">
        <v>37</v>
      </c>
      <c r="C3861" s="2">
        <v>102019</v>
      </c>
      <c r="D3861" s="11">
        <v>44606</v>
      </c>
      <c r="E3861" s="2" t="s">
        <v>101</v>
      </c>
      <c r="F3861" s="2" t="s">
        <v>102</v>
      </c>
      <c r="G3861" s="2" t="s">
        <v>4538</v>
      </c>
      <c r="H3861" s="2" t="s">
        <v>41</v>
      </c>
      <c r="I3861" s="11">
        <v>43760</v>
      </c>
      <c r="J3861" s="2">
        <v>34650</v>
      </c>
      <c r="K3861" s="2" t="s">
        <v>42</v>
      </c>
      <c r="L3861" s="2" t="s">
        <v>43</v>
      </c>
      <c r="M3861" s="2">
        <v>5</v>
      </c>
      <c r="N3861" s="2">
        <v>33000</v>
      </c>
      <c r="O3861" s="2">
        <v>0</v>
      </c>
      <c r="P3861" s="2">
        <v>825</v>
      </c>
      <c r="Q3861" s="2">
        <v>825</v>
      </c>
      <c r="R3861" s="2">
        <v>1650</v>
      </c>
      <c r="S3861" s="2">
        <v>0</v>
      </c>
      <c r="T3861" s="2" t="s">
        <v>44</v>
      </c>
    </row>
    <row r="3862" spans="1:20" x14ac:dyDescent="0.25">
      <c r="A3862" s="2" t="s">
        <v>10</v>
      </c>
      <c r="B3862" s="2" t="s">
        <v>37</v>
      </c>
      <c r="C3862" s="2">
        <v>102019</v>
      </c>
      <c r="D3862" s="11">
        <v>44606</v>
      </c>
      <c r="E3862" s="2" t="s">
        <v>101</v>
      </c>
      <c r="F3862" s="2" t="s">
        <v>102</v>
      </c>
      <c r="G3862" s="2" t="s">
        <v>4539</v>
      </c>
      <c r="H3862" s="2" t="s">
        <v>41</v>
      </c>
      <c r="I3862" s="11">
        <v>43761</v>
      </c>
      <c r="J3862" s="2">
        <v>1807</v>
      </c>
      <c r="K3862" s="2" t="s">
        <v>42</v>
      </c>
      <c r="L3862" s="2" t="s">
        <v>43</v>
      </c>
      <c r="M3862" s="2">
        <v>5</v>
      </c>
      <c r="N3862" s="2">
        <v>1440</v>
      </c>
      <c r="O3862" s="2">
        <v>0</v>
      </c>
      <c r="P3862" s="2">
        <v>36</v>
      </c>
      <c r="Q3862" s="2">
        <v>36</v>
      </c>
      <c r="R3862" s="2">
        <v>72</v>
      </c>
      <c r="S3862" s="2">
        <v>0</v>
      </c>
      <c r="T3862" s="2" t="s">
        <v>44</v>
      </c>
    </row>
    <row r="3863" spans="1:20" x14ac:dyDescent="0.25">
      <c r="A3863" s="2" t="s">
        <v>10</v>
      </c>
      <c r="B3863" s="2" t="s">
        <v>37</v>
      </c>
      <c r="C3863" s="2">
        <v>102019</v>
      </c>
      <c r="D3863" s="11">
        <v>44606</v>
      </c>
      <c r="E3863" s="2" t="s">
        <v>101</v>
      </c>
      <c r="F3863" s="2" t="s">
        <v>102</v>
      </c>
      <c r="G3863" s="2" t="s">
        <v>4539</v>
      </c>
      <c r="H3863" s="2" t="s">
        <v>41</v>
      </c>
      <c r="I3863" s="11">
        <v>43761</v>
      </c>
      <c r="J3863" s="2">
        <v>1807</v>
      </c>
      <c r="K3863" s="2" t="s">
        <v>42</v>
      </c>
      <c r="L3863" s="2" t="s">
        <v>43</v>
      </c>
      <c r="M3863" s="2">
        <v>18</v>
      </c>
      <c r="N3863" s="2">
        <v>250</v>
      </c>
      <c r="O3863" s="2">
        <v>0</v>
      </c>
      <c r="P3863" s="2">
        <v>22.5</v>
      </c>
      <c r="Q3863" s="2">
        <v>22.5</v>
      </c>
      <c r="R3863" s="2">
        <v>45</v>
      </c>
      <c r="S3863" s="2">
        <v>0</v>
      </c>
      <c r="T3863" s="2" t="s">
        <v>44</v>
      </c>
    </row>
    <row r="3864" spans="1:20" x14ac:dyDescent="0.25">
      <c r="A3864" s="2" t="s">
        <v>10</v>
      </c>
      <c r="B3864" s="2" t="s">
        <v>37</v>
      </c>
      <c r="C3864" s="2">
        <v>102019</v>
      </c>
      <c r="D3864" s="11">
        <v>44606</v>
      </c>
      <c r="E3864" s="2" t="s">
        <v>101</v>
      </c>
      <c r="F3864" s="2" t="s">
        <v>102</v>
      </c>
      <c r="G3864" s="2" t="s">
        <v>4540</v>
      </c>
      <c r="H3864" s="2" t="s">
        <v>41</v>
      </c>
      <c r="I3864" s="11">
        <v>43761</v>
      </c>
      <c r="J3864" s="2">
        <v>3439</v>
      </c>
      <c r="K3864" s="2" t="s">
        <v>42</v>
      </c>
      <c r="L3864" s="2" t="s">
        <v>43</v>
      </c>
      <c r="M3864" s="2">
        <v>18</v>
      </c>
      <c r="N3864" s="2">
        <v>2914</v>
      </c>
      <c r="O3864" s="2">
        <v>0</v>
      </c>
      <c r="P3864" s="2">
        <v>262.26</v>
      </c>
      <c r="Q3864" s="2">
        <v>262.26</v>
      </c>
      <c r="R3864" s="2">
        <v>524.52</v>
      </c>
      <c r="S3864" s="2">
        <v>0</v>
      </c>
      <c r="T3864" s="2" t="s">
        <v>44</v>
      </c>
    </row>
    <row r="3865" spans="1:20" x14ac:dyDescent="0.25">
      <c r="A3865" s="2" t="s">
        <v>10</v>
      </c>
      <c r="B3865" s="2" t="s">
        <v>37</v>
      </c>
      <c r="C3865" s="2">
        <v>102019</v>
      </c>
      <c r="D3865" s="11">
        <v>44606</v>
      </c>
      <c r="E3865" s="2" t="s">
        <v>101</v>
      </c>
      <c r="F3865" s="2" t="s">
        <v>102</v>
      </c>
      <c r="G3865" s="2" t="s">
        <v>4541</v>
      </c>
      <c r="H3865" s="2" t="s">
        <v>41</v>
      </c>
      <c r="I3865" s="11">
        <v>43762</v>
      </c>
      <c r="J3865" s="2">
        <v>4567</v>
      </c>
      <c r="K3865" s="2" t="s">
        <v>42</v>
      </c>
      <c r="L3865" s="2" t="s">
        <v>43</v>
      </c>
      <c r="M3865" s="2">
        <v>18</v>
      </c>
      <c r="N3865" s="2">
        <v>3870</v>
      </c>
      <c r="O3865" s="2">
        <v>0</v>
      </c>
      <c r="P3865" s="2">
        <v>348.3</v>
      </c>
      <c r="Q3865" s="2">
        <v>348.3</v>
      </c>
      <c r="R3865" s="2">
        <v>696.6</v>
      </c>
      <c r="S3865" s="2">
        <v>0</v>
      </c>
      <c r="T3865" s="2" t="s">
        <v>44</v>
      </c>
    </row>
    <row r="3866" spans="1:20" x14ac:dyDescent="0.25">
      <c r="A3866" s="2" t="s">
        <v>10</v>
      </c>
      <c r="B3866" s="2" t="s">
        <v>37</v>
      </c>
      <c r="C3866" s="2">
        <v>102019</v>
      </c>
      <c r="D3866" s="11">
        <v>44606</v>
      </c>
      <c r="E3866" s="2" t="s">
        <v>101</v>
      </c>
      <c r="F3866" s="2" t="s">
        <v>102</v>
      </c>
      <c r="G3866" s="2" t="s">
        <v>4542</v>
      </c>
      <c r="H3866" s="2" t="s">
        <v>41</v>
      </c>
      <c r="I3866" s="11">
        <v>43766</v>
      </c>
      <c r="J3866" s="2">
        <v>3481</v>
      </c>
      <c r="K3866" s="2" t="s">
        <v>42</v>
      </c>
      <c r="L3866" s="2" t="s">
        <v>43</v>
      </c>
      <c r="M3866" s="2">
        <v>18</v>
      </c>
      <c r="N3866" s="2">
        <v>2950.18</v>
      </c>
      <c r="O3866" s="2">
        <v>0</v>
      </c>
      <c r="P3866" s="2">
        <v>265.52</v>
      </c>
      <c r="Q3866" s="2">
        <v>265.52</v>
      </c>
      <c r="R3866" s="2">
        <v>531.04</v>
      </c>
      <c r="S3866" s="2">
        <v>0</v>
      </c>
      <c r="T3866" s="2" t="s">
        <v>44</v>
      </c>
    </row>
    <row r="3867" spans="1:20" x14ac:dyDescent="0.25">
      <c r="A3867" s="2" t="s">
        <v>10</v>
      </c>
      <c r="B3867" s="2" t="s">
        <v>37</v>
      </c>
      <c r="C3867" s="2">
        <v>102019</v>
      </c>
      <c r="D3867" s="11">
        <v>44606</v>
      </c>
      <c r="E3867" s="2" t="s">
        <v>101</v>
      </c>
      <c r="F3867" s="2" t="s">
        <v>102</v>
      </c>
      <c r="G3867" s="2" t="s">
        <v>4543</v>
      </c>
      <c r="H3867" s="2" t="s">
        <v>41</v>
      </c>
      <c r="I3867" s="11">
        <v>43769</v>
      </c>
      <c r="J3867" s="2">
        <v>11224</v>
      </c>
      <c r="K3867" s="2" t="s">
        <v>42</v>
      </c>
      <c r="L3867" s="2" t="s">
        <v>43</v>
      </c>
      <c r="M3867" s="2">
        <v>18</v>
      </c>
      <c r="N3867" s="2">
        <v>3362.85</v>
      </c>
      <c r="O3867" s="2">
        <v>0</v>
      </c>
      <c r="P3867" s="2">
        <v>302.66000000000003</v>
      </c>
      <c r="Q3867" s="2">
        <v>302.66000000000003</v>
      </c>
      <c r="R3867" s="2">
        <v>605.32000000000005</v>
      </c>
      <c r="S3867" s="2">
        <v>0</v>
      </c>
      <c r="T3867" s="2" t="s">
        <v>44</v>
      </c>
    </row>
    <row r="3868" spans="1:20" x14ac:dyDescent="0.25">
      <c r="A3868" s="2" t="s">
        <v>10</v>
      </c>
      <c r="B3868" s="2" t="s">
        <v>37</v>
      </c>
      <c r="C3868" s="2">
        <v>102019</v>
      </c>
      <c r="D3868" s="11">
        <v>44606</v>
      </c>
      <c r="E3868" s="2" t="s">
        <v>101</v>
      </c>
      <c r="F3868" s="2" t="s">
        <v>102</v>
      </c>
      <c r="G3868" s="2" t="s">
        <v>4543</v>
      </c>
      <c r="H3868" s="2" t="s">
        <v>41</v>
      </c>
      <c r="I3868" s="11">
        <v>43769</v>
      </c>
      <c r="J3868" s="2">
        <v>11224</v>
      </c>
      <c r="K3868" s="2" t="s">
        <v>42</v>
      </c>
      <c r="L3868" s="2" t="s">
        <v>43</v>
      </c>
      <c r="M3868" s="2">
        <v>28</v>
      </c>
      <c r="N3868" s="2">
        <v>5668.75</v>
      </c>
      <c r="O3868" s="2">
        <v>0</v>
      </c>
      <c r="P3868" s="2">
        <v>793.63</v>
      </c>
      <c r="Q3868" s="2">
        <v>793.63</v>
      </c>
      <c r="R3868" s="2">
        <v>1587.26</v>
      </c>
      <c r="S3868" s="2">
        <v>0</v>
      </c>
      <c r="T3868" s="2" t="s">
        <v>44</v>
      </c>
    </row>
    <row r="3869" spans="1:20" x14ac:dyDescent="0.25">
      <c r="A3869" s="2" t="s">
        <v>10</v>
      </c>
      <c r="B3869" s="2" t="s">
        <v>37</v>
      </c>
      <c r="C3869" s="2">
        <v>102019</v>
      </c>
      <c r="D3869" s="11">
        <v>44606</v>
      </c>
      <c r="E3869" s="2" t="s">
        <v>124</v>
      </c>
      <c r="F3869" s="2" t="s">
        <v>125</v>
      </c>
      <c r="G3869" s="2" t="s">
        <v>4544</v>
      </c>
      <c r="H3869" s="2" t="s">
        <v>41</v>
      </c>
      <c r="I3869" s="11">
        <v>43746</v>
      </c>
      <c r="J3869" s="2">
        <v>10434</v>
      </c>
      <c r="K3869" s="2" t="s">
        <v>42</v>
      </c>
      <c r="L3869" s="2" t="s">
        <v>43</v>
      </c>
      <c r="M3869" s="2">
        <v>18</v>
      </c>
      <c r="N3869" s="2">
        <v>8842.7000000000007</v>
      </c>
      <c r="O3869" s="2">
        <v>0</v>
      </c>
      <c r="P3869" s="2">
        <v>795.84</v>
      </c>
      <c r="Q3869" s="2">
        <v>795.84</v>
      </c>
      <c r="R3869" s="2">
        <v>1591.68</v>
      </c>
      <c r="S3869" s="2">
        <v>0</v>
      </c>
      <c r="T3869" s="2" t="s">
        <v>44</v>
      </c>
    </row>
    <row r="3870" spans="1:20" x14ac:dyDescent="0.25">
      <c r="A3870" s="2" t="s">
        <v>10</v>
      </c>
      <c r="B3870" s="2" t="s">
        <v>37</v>
      </c>
      <c r="C3870" s="2">
        <v>102019</v>
      </c>
      <c r="D3870" s="11">
        <v>44606</v>
      </c>
      <c r="E3870" s="2" t="s">
        <v>124</v>
      </c>
      <c r="F3870" s="2" t="s">
        <v>125</v>
      </c>
      <c r="G3870" s="2" t="s">
        <v>4545</v>
      </c>
      <c r="H3870" s="2" t="s">
        <v>41</v>
      </c>
      <c r="I3870" s="11">
        <v>43746</v>
      </c>
      <c r="J3870" s="2">
        <v>3540</v>
      </c>
      <c r="K3870" s="2" t="s">
        <v>42</v>
      </c>
      <c r="L3870" s="2" t="s">
        <v>43</v>
      </c>
      <c r="M3870" s="2">
        <v>18</v>
      </c>
      <c r="N3870" s="2">
        <v>3000</v>
      </c>
      <c r="O3870" s="2">
        <v>0</v>
      </c>
      <c r="P3870" s="2">
        <v>270</v>
      </c>
      <c r="Q3870" s="2">
        <v>270</v>
      </c>
      <c r="R3870" s="2">
        <v>540</v>
      </c>
      <c r="S3870" s="2">
        <v>0</v>
      </c>
      <c r="T3870" s="2" t="s">
        <v>44</v>
      </c>
    </row>
    <row r="3871" spans="1:20" x14ac:dyDescent="0.25">
      <c r="A3871" s="2" t="s">
        <v>10</v>
      </c>
      <c r="B3871" s="2" t="s">
        <v>37</v>
      </c>
      <c r="C3871" s="2">
        <v>102019</v>
      </c>
      <c r="D3871" s="11">
        <v>44606</v>
      </c>
      <c r="E3871" s="2" t="s">
        <v>124</v>
      </c>
      <c r="F3871" s="2" t="s">
        <v>125</v>
      </c>
      <c r="G3871" s="2" t="s">
        <v>4546</v>
      </c>
      <c r="H3871" s="2" t="s">
        <v>41</v>
      </c>
      <c r="I3871" s="11">
        <v>43746</v>
      </c>
      <c r="J3871" s="2">
        <v>3540</v>
      </c>
      <c r="K3871" s="2" t="s">
        <v>42</v>
      </c>
      <c r="L3871" s="2" t="s">
        <v>43</v>
      </c>
      <c r="M3871" s="2">
        <v>18</v>
      </c>
      <c r="N3871" s="2">
        <v>3000</v>
      </c>
      <c r="O3871" s="2">
        <v>0</v>
      </c>
      <c r="P3871" s="2">
        <v>270</v>
      </c>
      <c r="Q3871" s="2">
        <v>270</v>
      </c>
      <c r="R3871" s="2">
        <v>540</v>
      </c>
      <c r="S3871" s="2">
        <v>0</v>
      </c>
      <c r="T3871" s="2" t="s">
        <v>44</v>
      </c>
    </row>
    <row r="3872" spans="1:20" x14ac:dyDescent="0.25">
      <c r="A3872" s="2" t="s">
        <v>10</v>
      </c>
      <c r="B3872" s="2" t="s">
        <v>37</v>
      </c>
      <c r="C3872" s="2">
        <v>102019</v>
      </c>
      <c r="D3872" s="11">
        <v>44606</v>
      </c>
      <c r="E3872" s="2" t="s">
        <v>124</v>
      </c>
      <c r="F3872" s="2" t="s">
        <v>125</v>
      </c>
      <c r="G3872" s="2" t="s">
        <v>4547</v>
      </c>
      <c r="H3872" s="2" t="s">
        <v>41</v>
      </c>
      <c r="I3872" s="11">
        <v>43746</v>
      </c>
      <c r="J3872" s="2">
        <v>10434</v>
      </c>
      <c r="K3872" s="2" t="s">
        <v>42</v>
      </c>
      <c r="L3872" s="2" t="s">
        <v>43</v>
      </c>
      <c r="M3872" s="2">
        <v>18</v>
      </c>
      <c r="N3872" s="2">
        <v>8842.7000000000007</v>
      </c>
      <c r="O3872" s="2">
        <v>0</v>
      </c>
      <c r="P3872" s="2">
        <v>795.84</v>
      </c>
      <c r="Q3872" s="2">
        <v>795.84</v>
      </c>
      <c r="R3872" s="2">
        <v>1591.68</v>
      </c>
      <c r="S3872" s="2">
        <v>0</v>
      </c>
      <c r="T3872" s="2" t="s">
        <v>44</v>
      </c>
    </row>
    <row r="3873" spans="1:20" x14ac:dyDescent="0.25">
      <c r="A3873" s="2" t="s">
        <v>10</v>
      </c>
      <c r="B3873" s="2" t="s">
        <v>37</v>
      </c>
      <c r="C3873" s="2">
        <v>102019</v>
      </c>
      <c r="D3873" s="11">
        <v>44606</v>
      </c>
      <c r="E3873" s="2" t="s">
        <v>124</v>
      </c>
      <c r="F3873" s="2" t="s">
        <v>125</v>
      </c>
      <c r="G3873" s="2" t="s">
        <v>4548</v>
      </c>
      <c r="H3873" s="2" t="s">
        <v>41</v>
      </c>
      <c r="I3873" s="11">
        <v>43746</v>
      </c>
      <c r="J3873" s="2">
        <v>3540</v>
      </c>
      <c r="K3873" s="2" t="s">
        <v>42</v>
      </c>
      <c r="L3873" s="2" t="s">
        <v>43</v>
      </c>
      <c r="M3873" s="2">
        <v>18</v>
      </c>
      <c r="N3873" s="2">
        <v>3000</v>
      </c>
      <c r="O3873" s="2">
        <v>0</v>
      </c>
      <c r="P3873" s="2">
        <v>270</v>
      </c>
      <c r="Q3873" s="2">
        <v>270</v>
      </c>
      <c r="R3873" s="2">
        <v>540</v>
      </c>
      <c r="S3873" s="2">
        <v>0</v>
      </c>
      <c r="T3873" s="2" t="s">
        <v>44</v>
      </c>
    </row>
    <row r="3874" spans="1:20" x14ac:dyDescent="0.25">
      <c r="A3874" s="2" t="s">
        <v>10</v>
      </c>
      <c r="B3874" s="2" t="s">
        <v>37</v>
      </c>
      <c r="C3874" s="2">
        <v>102019</v>
      </c>
      <c r="D3874" s="11">
        <v>44606</v>
      </c>
      <c r="E3874" s="2" t="s">
        <v>124</v>
      </c>
      <c r="F3874" s="2" t="s">
        <v>125</v>
      </c>
      <c r="G3874" s="2" t="s">
        <v>4549</v>
      </c>
      <c r="H3874" s="2" t="s">
        <v>41</v>
      </c>
      <c r="I3874" s="11">
        <v>43746</v>
      </c>
      <c r="J3874" s="2">
        <v>10434</v>
      </c>
      <c r="K3874" s="2" t="s">
        <v>42</v>
      </c>
      <c r="L3874" s="2" t="s">
        <v>43</v>
      </c>
      <c r="M3874" s="2">
        <v>18</v>
      </c>
      <c r="N3874" s="2">
        <v>8842.7000000000007</v>
      </c>
      <c r="O3874" s="2">
        <v>0</v>
      </c>
      <c r="P3874" s="2">
        <v>795.84</v>
      </c>
      <c r="Q3874" s="2">
        <v>795.84</v>
      </c>
      <c r="R3874" s="2">
        <v>1591.68</v>
      </c>
      <c r="S3874" s="2">
        <v>0</v>
      </c>
      <c r="T3874" s="2" t="s">
        <v>44</v>
      </c>
    </row>
    <row r="3875" spans="1:20" x14ac:dyDescent="0.25">
      <c r="A3875" s="2" t="s">
        <v>10</v>
      </c>
      <c r="B3875" s="2" t="s">
        <v>37</v>
      </c>
      <c r="C3875" s="2">
        <v>102019</v>
      </c>
      <c r="D3875" s="11">
        <v>44606</v>
      </c>
      <c r="E3875" s="2" t="s">
        <v>124</v>
      </c>
      <c r="F3875" s="2" t="s">
        <v>125</v>
      </c>
      <c r="G3875" s="2" t="s">
        <v>4550</v>
      </c>
      <c r="H3875" s="2" t="s">
        <v>41</v>
      </c>
      <c r="I3875" s="11">
        <v>43746</v>
      </c>
      <c r="J3875" s="2">
        <v>3540</v>
      </c>
      <c r="K3875" s="2" t="s">
        <v>42</v>
      </c>
      <c r="L3875" s="2" t="s">
        <v>43</v>
      </c>
      <c r="M3875" s="2">
        <v>18</v>
      </c>
      <c r="N3875" s="2">
        <v>3000</v>
      </c>
      <c r="O3875" s="2">
        <v>0</v>
      </c>
      <c r="P3875" s="2">
        <v>270</v>
      </c>
      <c r="Q3875" s="2">
        <v>270</v>
      </c>
      <c r="R3875" s="2">
        <v>540</v>
      </c>
      <c r="S3875" s="2">
        <v>0</v>
      </c>
      <c r="T3875" s="2" t="s">
        <v>44</v>
      </c>
    </row>
    <row r="3876" spans="1:20" x14ac:dyDescent="0.25">
      <c r="A3876" s="2" t="s">
        <v>10</v>
      </c>
      <c r="B3876" s="2" t="s">
        <v>37</v>
      </c>
      <c r="C3876" s="2">
        <v>102019</v>
      </c>
      <c r="D3876" s="11">
        <v>44606</v>
      </c>
      <c r="E3876" s="2" t="s">
        <v>124</v>
      </c>
      <c r="F3876" s="2" t="s">
        <v>125</v>
      </c>
      <c r="G3876" s="2" t="s">
        <v>4551</v>
      </c>
      <c r="H3876" s="2" t="s">
        <v>41</v>
      </c>
      <c r="I3876" s="11">
        <v>43755</v>
      </c>
      <c r="J3876" s="2">
        <v>6894</v>
      </c>
      <c r="K3876" s="2" t="s">
        <v>42</v>
      </c>
      <c r="L3876" s="2" t="s">
        <v>43</v>
      </c>
      <c r="M3876" s="2">
        <v>18</v>
      </c>
      <c r="N3876" s="2">
        <v>5842.7</v>
      </c>
      <c r="O3876" s="2">
        <v>0</v>
      </c>
      <c r="P3876" s="2">
        <v>525.84</v>
      </c>
      <c r="Q3876" s="2">
        <v>525.84</v>
      </c>
      <c r="R3876" s="2">
        <v>1051.68</v>
      </c>
      <c r="S3876" s="2">
        <v>0</v>
      </c>
      <c r="T3876" s="2" t="s">
        <v>44</v>
      </c>
    </row>
    <row r="3877" spans="1:20" x14ac:dyDescent="0.25">
      <c r="A3877" s="2" t="s">
        <v>10</v>
      </c>
      <c r="B3877" s="2" t="s">
        <v>37</v>
      </c>
      <c r="C3877" s="2">
        <v>102019</v>
      </c>
      <c r="D3877" s="11">
        <v>44606</v>
      </c>
      <c r="E3877" s="2" t="s">
        <v>124</v>
      </c>
      <c r="F3877" s="2" t="s">
        <v>125</v>
      </c>
      <c r="G3877" s="2" t="s">
        <v>4552</v>
      </c>
      <c r="H3877" s="2" t="s">
        <v>41</v>
      </c>
      <c r="I3877" s="11">
        <v>43755</v>
      </c>
      <c r="J3877" s="2">
        <v>6894</v>
      </c>
      <c r="K3877" s="2" t="s">
        <v>42</v>
      </c>
      <c r="L3877" s="2" t="s">
        <v>43</v>
      </c>
      <c r="M3877" s="2">
        <v>18</v>
      </c>
      <c r="N3877" s="2">
        <v>5842.7</v>
      </c>
      <c r="O3877" s="2">
        <v>0</v>
      </c>
      <c r="P3877" s="2">
        <v>525.84</v>
      </c>
      <c r="Q3877" s="2">
        <v>525.84</v>
      </c>
      <c r="R3877" s="2">
        <v>1051.68</v>
      </c>
      <c r="S3877" s="2">
        <v>0</v>
      </c>
      <c r="T3877" s="2" t="s">
        <v>44</v>
      </c>
    </row>
    <row r="3878" spans="1:20" x14ac:dyDescent="0.25">
      <c r="A3878" s="2" t="s">
        <v>10</v>
      </c>
      <c r="B3878" s="2" t="s">
        <v>37</v>
      </c>
      <c r="C3878" s="2">
        <v>102019</v>
      </c>
      <c r="D3878" s="11">
        <v>44606</v>
      </c>
      <c r="E3878" s="2" t="s">
        <v>124</v>
      </c>
      <c r="F3878" s="2" t="s">
        <v>125</v>
      </c>
      <c r="G3878" s="2" t="s">
        <v>4553</v>
      </c>
      <c r="H3878" s="2" t="s">
        <v>41</v>
      </c>
      <c r="I3878" s="11">
        <v>43755</v>
      </c>
      <c r="J3878" s="2">
        <v>6894</v>
      </c>
      <c r="K3878" s="2" t="s">
        <v>42</v>
      </c>
      <c r="L3878" s="2" t="s">
        <v>43</v>
      </c>
      <c r="M3878" s="2">
        <v>18</v>
      </c>
      <c r="N3878" s="2">
        <v>5842.7</v>
      </c>
      <c r="O3878" s="2">
        <v>0</v>
      </c>
      <c r="P3878" s="2">
        <v>525.84</v>
      </c>
      <c r="Q3878" s="2">
        <v>525.84</v>
      </c>
      <c r="R3878" s="2">
        <v>1051.68</v>
      </c>
      <c r="S3878" s="2">
        <v>0</v>
      </c>
      <c r="T3878" s="2" t="s">
        <v>44</v>
      </c>
    </row>
    <row r="3879" spans="1:20" x14ac:dyDescent="0.25">
      <c r="A3879" s="2" t="s">
        <v>10</v>
      </c>
      <c r="B3879" s="2" t="s">
        <v>37</v>
      </c>
      <c r="C3879" s="2">
        <v>102019</v>
      </c>
      <c r="D3879" s="11">
        <v>44606</v>
      </c>
      <c r="E3879" s="2" t="s">
        <v>124</v>
      </c>
      <c r="F3879" s="2" t="s">
        <v>125</v>
      </c>
      <c r="G3879" s="2" t="s">
        <v>4554</v>
      </c>
      <c r="H3879" s="2" t="s">
        <v>41</v>
      </c>
      <c r="I3879" s="11">
        <v>43755</v>
      </c>
      <c r="J3879" s="2">
        <v>6894</v>
      </c>
      <c r="K3879" s="2" t="s">
        <v>42</v>
      </c>
      <c r="L3879" s="2" t="s">
        <v>43</v>
      </c>
      <c r="M3879" s="2">
        <v>18</v>
      </c>
      <c r="N3879" s="2">
        <v>5842.7</v>
      </c>
      <c r="O3879" s="2">
        <v>0</v>
      </c>
      <c r="P3879" s="2">
        <v>525.84</v>
      </c>
      <c r="Q3879" s="2">
        <v>525.84</v>
      </c>
      <c r="R3879" s="2">
        <v>1051.68</v>
      </c>
      <c r="S3879" s="2">
        <v>0</v>
      </c>
      <c r="T3879" s="2" t="s">
        <v>44</v>
      </c>
    </row>
    <row r="3880" spans="1:20" x14ac:dyDescent="0.25">
      <c r="A3880" s="2" t="s">
        <v>10</v>
      </c>
      <c r="B3880" s="2" t="s">
        <v>37</v>
      </c>
      <c r="C3880" s="2">
        <v>102019</v>
      </c>
      <c r="D3880" s="11">
        <v>44606</v>
      </c>
      <c r="E3880" s="2" t="s">
        <v>124</v>
      </c>
      <c r="F3880" s="2" t="s">
        <v>125</v>
      </c>
      <c r="G3880" s="2" t="s">
        <v>4555</v>
      </c>
      <c r="H3880" s="2" t="s">
        <v>41</v>
      </c>
      <c r="I3880" s="11">
        <v>43755</v>
      </c>
      <c r="J3880" s="2">
        <v>9549</v>
      </c>
      <c r="K3880" s="2" t="s">
        <v>42</v>
      </c>
      <c r="L3880" s="2" t="s">
        <v>43</v>
      </c>
      <c r="M3880" s="2">
        <v>18</v>
      </c>
      <c r="N3880" s="2">
        <v>8092.22</v>
      </c>
      <c r="O3880" s="2">
        <v>0</v>
      </c>
      <c r="P3880" s="2">
        <v>728.3</v>
      </c>
      <c r="Q3880" s="2">
        <v>728.3</v>
      </c>
      <c r="R3880" s="2">
        <v>1456.6</v>
      </c>
      <c r="S3880" s="2">
        <v>0</v>
      </c>
      <c r="T3880" s="2" t="s">
        <v>44</v>
      </c>
    </row>
    <row r="3881" spans="1:20" x14ac:dyDescent="0.25">
      <c r="A3881" s="2" t="s">
        <v>10</v>
      </c>
      <c r="B3881" s="2" t="s">
        <v>37</v>
      </c>
      <c r="C3881" s="2">
        <v>102019</v>
      </c>
      <c r="D3881" s="11">
        <v>44606</v>
      </c>
      <c r="E3881" s="2" t="s">
        <v>124</v>
      </c>
      <c r="F3881" s="2" t="s">
        <v>125</v>
      </c>
      <c r="G3881" s="2" t="s">
        <v>4556</v>
      </c>
      <c r="H3881" s="2" t="s">
        <v>41</v>
      </c>
      <c r="I3881" s="11">
        <v>43755</v>
      </c>
      <c r="J3881" s="2">
        <v>10440</v>
      </c>
      <c r="K3881" s="2" t="s">
        <v>42</v>
      </c>
      <c r="L3881" s="2" t="s">
        <v>43</v>
      </c>
      <c r="M3881" s="2">
        <v>18</v>
      </c>
      <c r="N3881" s="2">
        <v>8847.6200000000008</v>
      </c>
      <c r="O3881" s="2">
        <v>0</v>
      </c>
      <c r="P3881" s="2">
        <v>796.29</v>
      </c>
      <c r="Q3881" s="2">
        <v>796.29</v>
      </c>
      <c r="R3881" s="2">
        <v>1592.58</v>
      </c>
      <c r="S3881" s="2">
        <v>0</v>
      </c>
      <c r="T3881" s="2" t="s">
        <v>44</v>
      </c>
    </row>
    <row r="3882" spans="1:20" x14ac:dyDescent="0.25">
      <c r="A3882" s="2" t="s">
        <v>10</v>
      </c>
      <c r="B3882" s="2" t="s">
        <v>37</v>
      </c>
      <c r="C3882" s="2">
        <v>102019</v>
      </c>
      <c r="D3882" s="11">
        <v>44606</v>
      </c>
      <c r="E3882" s="2" t="s">
        <v>124</v>
      </c>
      <c r="F3882" s="2" t="s">
        <v>125</v>
      </c>
      <c r="G3882" s="2" t="s">
        <v>4557</v>
      </c>
      <c r="H3882" s="2" t="s">
        <v>41</v>
      </c>
      <c r="I3882" s="11">
        <v>43755</v>
      </c>
      <c r="J3882" s="2">
        <v>10440</v>
      </c>
      <c r="K3882" s="2" t="s">
        <v>42</v>
      </c>
      <c r="L3882" s="2" t="s">
        <v>43</v>
      </c>
      <c r="M3882" s="2">
        <v>18</v>
      </c>
      <c r="N3882" s="2">
        <v>8847.6200000000008</v>
      </c>
      <c r="O3882" s="2">
        <v>0</v>
      </c>
      <c r="P3882" s="2">
        <v>796.29</v>
      </c>
      <c r="Q3882" s="2">
        <v>796.29</v>
      </c>
      <c r="R3882" s="2">
        <v>1592.58</v>
      </c>
      <c r="S3882" s="2">
        <v>0</v>
      </c>
      <c r="T3882" s="2" t="s">
        <v>44</v>
      </c>
    </row>
    <row r="3883" spans="1:20" x14ac:dyDescent="0.25">
      <c r="A3883" s="2" t="s">
        <v>10</v>
      </c>
      <c r="B3883" s="2" t="s">
        <v>37</v>
      </c>
      <c r="C3883" s="2">
        <v>102019</v>
      </c>
      <c r="D3883" s="11">
        <v>44606</v>
      </c>
      <c r="E3883" s="2" t="s">
        <v>124</v>
      </c>
      <c r="F3883" s="2" t="s">
        <v>125</v>
      </c>
      <c r="G3883" s="2" t="s">
        <v>4558</v>
      </c>
      <c r="H3883" s="2" t="s">
        <v>41</v>
      </c>
      <c r="I3883" s="11">
        <v>43755</v>
      </c>
      <c r="J3883" s="2">
        <v>3540</v>
      </c>
      <c r="K3883" s="2" t="s">
        <v>42</v>
      </c>
      <c r="L3883" s="2" t="s">
        <v>43</v>
      </c>
      <c r="M3883" s="2">
        <v>18</v>
      </c>
      <c r="N3883" s="2">
        <v>3000</v>
      </c>
      <c r="O3883" s="2">
        <v>0</v>
      </c>
      <c r="P3883" s="2">
        <v>270</v>
      </c>
      <c r="Q3883" s="2">
        <v>270</v>
      </c>
      <c r="R3883" s="2">
        <v>540</v>
      </c>
      <c r="S3883" s="2">
        <v>0</v>
      </c>
      <c r="T3883" s="2" t="s">
        <v>44</v>
      </c>
    </row>
    <row r="3884" spans="1:20" x14ac:dyDescent="0.25">
      <c r="A3884" s="2" t="s">
        <v>10</v>
      </c>
      <c r="B3884" s="2" t="s">
        <v>37</v>
      </c>
      <c r="C3884" s="2">
        <v>102019</v>
      </c>
      <c r="D3884" s="11">
        <v>44606</v>
      </c>
      <c r="E3884" s="2" t="s">
        <v>124</v>
      </c>
      <c r="F3884" s="2" t="s">
        <v>125</v>
      </c>
      <c r="G3884" s="2" t="s">
        <v>4559</v>
      </c>
      <c r="H3884" s="2" t="s">
        <v>41</v>
      </c>
      <c r="I3884" s="11">
        <v>43768</v>
      </c>
      <c r="J3884" s="2">
        <v>10694</v>
      </c>
      <c r="K3884" s="2" t="s">
        <v>42</v>
      </c>
      <c r="L3884" s="2" t="s">
        <v>43</v>
      </c>
      <c r="M3884" s="2">
        <v>18</v>
      </c>
      <c r="N3884" s="2">
        <v>9062.2800000000007</v>
      </c>
      <c r="O3884" s="2">
        <v>0</v>
      </c>
      <c r="P3884" s="2">
        <v>815.61</v>
      </c>
      <c r="Q3884" s="2">
        <v>815.61</v>
      </c>
      <c r="R3884" s="2">
        <v>1631.22</v>
      </c>
      <c r="S3884" s="2">
        <v>0</v>
      </c>
      <c r="T3884" s="2" t="s">
        <v>44</v>
      </c>
    </row>
    <row r="3885" spans="1:20" x14ac:dyDescent="0.25">
      <c r="A3885" s="2" t="s">
        <v>10</v>
      </c>
      <c r="B3885" s="2" t="s">
        <v>37</v>
      </c>
      <c r="C3885" s="2">
        <v>102019</v>
      </c>
      <c r="D3885" s="11">
        <v>44606</v>
      </c>
      <c r="E3885" s="2" t="s">
        <v>124</v>
      </c>
      <c r="F3885" s="2" t="s">
        <v>125</v>
      </c>
      <c r="G3885" s="2" t="s">
        <v>4560</v>
      </c>
      <c r="H3885" s="2" t="s">
        <v>41</v>
      </c>
      <c r="I3885" s="11">
        <v>43768</v>
      </c>
      <c r="J3885" s="2">
        <v>3540</v>
      </c>
      <c r="K3885" s="2" t="s">
        <v>42</v>
      </c>
      <c r="L3885" s="2" t="s">
        <v>43</v>
      </c>
      <c r="M3885" s="2">
        <v>18</v>
      </c>
      <c r="N3885" s="2">
        <v>3000</v>
      </c>
      <c r="O3885" s="2">
        <v>0</v>
      </c>
      <c r="P3885" s="2">
        <v>270</v>
      </c>
      <c r="Q3885" s="2">
        <v>270</v>
      </c>
      <c r="R3885" s="2">
        <v>540</v>
      </c>
      <c r="S3885" s="2">
        <v>0</v>
      </c>
      <c r="T3885" s="2" t="s">
        <v>44</v>
      </c>
    </row>
    <row r="3886" spans="1:20" x14ac:dyDescent="0.25">
      <c r="A3886" s="2" t="s">
        <v>10</v>
      </c>
      <c r="B3886" s="2" t="s">
        <v>37</v>
      </c>
      <c r="C3886" s="2">
        <v>102019</v>
      </c>
      <c r="D3886" s="11">
        <v>44606</v>
      </c>
      <c r="E3886" s="2" t="s">
        <v>124</v>
      </c>
      <c r="F3886" s="2" t="s">
        <v>125</v>
      </c>
      <c r="G3886" s="2" t="s">
        <v>4561</v>
      </c>
      <c r="H3886" s="2" t="s">
        <v>41</v>
      </c>
      <c r="I3886" s="11">
        <v>43769</v>
      </c>
      <c r="J3886" s="2">
        <v>6900</v>
      </c>
      <c r="K3886" s="2" t="s">
        <v>42</v>
      </c>
      <c r="L3886" s="2" t="s">
        <v>43</v>
      </c>
      <c r="M3886" s="2">
        <v>18</v>
      </c>
      <c r="N3886" s="2">
        <v>5847.62</v>
      </c>
      <c r="O3886" s="2">
        <v>0</v>
      </c>
      <c r="P3886" s="2">
        <v>526.29</v>
      </c>
      <c r="Q3886" s="2">
        <v>526.29</v>
      </c>
      <c r="R3886" s="2">
        <v>1052.58</v>
      </c>
      <c r="S3886" s="2">
        <v>0</v>
      </c>
      <c r="T3886" s="2" t="s">
        <v>44</v>
      </c>
    </row>
    <row r="3887" spans="1:20" x14ac:dyDescent="0.25">
      <c r="A3887" s="2" t="s">
        <v>10</v>
      </c>
      <c r="B3887" s="2" t="s">
        <v>37</v>
      </c>
      <c r="C3887" s="2">
        <v>102019</v>
      </c>
      <c r="D3887" s="11">
        <v>44606</v>
      </c>
      <c r="E3887" s="2" t="s">
        <v>138</v>
      </c>
      <c r="F3887" s="2" t="s">
        <v>139</v>
      </c>
      <c r="G3887" s="2" t="s">
        <v>4562</v>
      </c>
      <c r="H3887" s="2" t="s">
        <v>41</v>
      </c>
      <c r="I3887" s="11">
        <v>43739</v>
      </c>
      <c r="J3887" s="2">
        <v>14809</v>
      </c>
      <c r="K3887" s="2" t="s">
        <v>42</v>
      </c>
      <c r="L3887" s="2" t="s">
        <v>43</v>
      </c>
      <c r="M3887" s="2">
        <v>18</v>
      </c>
      <c r="N3887" s="2">
        <v>12550</v>
      </c>
      <c r="O3887" s="2">
        <v>0</v>
      </c>
      <c r="P3887" s="2">
        <v>1129.5</v>
      </c>
      <c r="Q3887" s="2">
        <v>1129.5</v>
      </c>
      <c r="R3887" s="2">
        <v>2259</v>
      </c>
      <c r="S3887" s="2">
        <v>0</v>
      </c>
      <c r="T3887" s="2" t="s">
        <v>44</v>
      </c>
    </row>
    <row r="3888" spans="1:20" x14ac:dyDescent="0.25">
      <c r="A3888" s="2" t="s">
        <v>10</v>
      </c>
      <c r="B3888" s="2" t="s">
        <v>37</v>
      </c>
      <c r="C3888" s="2">
        <v>102019</v>
      </c>
      <c r="D3888" s="11">
        <v>44606</v>
      </c>
      <c r="E3888" s="2" t="s">
        <v>138</v>
      </c>
      <c r="F3888" s="2" t="s">
        <v>139</v>
      </c>
      <c r="G3888" s="2" t="s">
        <v>4563</v>
      </c>
      <c r="H3888" s="2" t="s">
        <v>41</v>
      </c>
      <c r="I3888" s="11">
        <v>43743</v>
      </c>
      <c r="J3888" s="2">
        <v>12474</v>
      </c>
      <c r="K3888" s="2" t="s">
        <v>42</v>
      </c>
      <c r="L3888" s="2" t="s">
        <v>43</v>
      </c>
      <c r="M3888" s="2">
        <v>5</v>
      </c>
      <c r="N3888" s="2">
        <v>11880</v>
      </c>
      <c r="O3888" s="2">
        <v>0</v>
      </c>
      <c r="P3888" s="2">
        <v>297</v>
      </c>
      <c r="Q3888" s="2">
        <v>297</v>
      </c>
      <c r="R3888" s="2">
        <v>594</v>
      </c>
      <c r="S3888" s="2">
        <v>0</v>
      </c>
      <c r="T3888" s="2" t="s">
        <v>44</v>
      </c>
    </row>
    <row r="3889" spans="1:20" x14ac:dyDescent="0.25">
      <c r="A3889" s="2" t="s">
        <v>10</v>
      </c>
      <c r="B3889" s="2" t="s">
        <v>37</v>
      </c>
      <c r="C3889" s="2">
        <v>102019</v>
      </c>
      <c r="D3889" s="11">
        <v>44606</v>
      </c>
      <c r="E3889" s="2" t="s">
        <v>138</v>
      </c>
      <c r="F3889" s="2" t="s">
        <v>139</v>
      </c>
      <c r="G3889" s="2" t="s">
        <v>4564</v>
      </c>
      <c r="H3889" s="2" t="s">
        <v>41</v>
      </c>
      <c r="I3889" s="11">
        <v>43743</v>
      </c>
      <c r="J3889" s="2">
        <v>7693.6</v>
      </c>
      <c r="K3889" s="2" t="s">
        <v>42</v>
      </c>
      <c r="L3889" s="2" t="s">
        <v>43</v>
      </c>
      <c r="M3889" s="2">
        <v>18</v>
      </c>
      <c r="N3889" s="2">
        <v>6520</v>
      </c>
      <c r="O3889" s="2">
        <v>0</v>
      </c>
      <c r="P3889" s="2">
        <v>586.79999999999995</v>
      </c>
      <c r="Q3889" s="2">
        <v>586.79999999999995</v>
      </c>
      <c r="R3889" s="2">
        <v>1173.5999999999999</v>
      </c>
      <c r="S3889" s="2">
        <v>0</v>
      </c>
      <c r="T3889" s="2" t="s">
        <v>44</v>
      </c>
    </row>
    <row r="3890" spans="1:20" x14ac:dyDescent="0.25">
      <c r="A3890" s="2" t="s">
        <v>10</v>
      </c>
      <c r="B3890" s="2" t="s">
        <v>37</v>
      </c>
      <c r="C3890" s="2">
        <v>102019</v>
      </c>
      <c r="D3890" s="11">
        <v>44606</v>
      </c>
      <c r="E3890" s="2" t="s">
        <v>138</v>
      </c>
      <c r="F3890" s="2" t="s">
        <v>139</v>
      </c>
      <c r="G3890" s="2" t="s">
        <v>4565</v>
      </c>
      <c r="H3890" s="2" t="s">
        <v>41</v>
      </c>
      <c r="I3890" s="11">
        <v>43748</v>
      </c>
      <c r="J3890" s="2">
        <v>28054.5</v>
      </c>
      <c r="K3890" s="2" t="s">
        <v>42</v>
      </c>
      <c r="L3890" s="2" t="s">
        <v>43</v>
      </c>
      <c r="M3890" s="2">
        <v>18</v>
      </c>
      <c r="N3890" s="2">
        <v>23775</v>
      </c>
      <c r="O3890" s="2">
        <v>0</v>
      </c>
      <c r="P3890" s="2">
        <v>2139.75</v>
      </c>
      <c r="Q3890" s="2">
        <v>2139.75</v>
      </c>
      <c r="R3890" s="2">
        <v>4279.5</v>
      </c>
      <c r="S3890" s="2">
        <v>0</v>
      </c>
      <c r="T3890" s="2" t="s">
        <v>44</v>
      </c>
    </row>
    <row r="3891" spans="1:20" x14ac:dyDescent="0.25">
      <c r="A3891" s="2" t="s">
        <v>10</v>
      </c>
      <c r="B3891" s="2" t="s">
        <v>37</v>
      </c>
      <c r="C3891" s="2">
        <v>102019</v>
      </c>
      <c r="D3891" s="11">
        <v>44606</v>
      </c>
      <c r="E3891" s="2" t="s">
        <v>138</v>
      </c>
      <c r="F3891" s="2" t="s">
        <v>139</v>
      </c>
      <c r="G3891" s="2" t="s">
        <v>4566</v>
      </c>
      <c r="H3891" s="2" t="s">
        <v>41</v>
      </c>
      <c r="I3891" s="11">
        <v>43756</v>
      </c>
      <c r="J3891" s="2">
        <v>7693.6</v>
      </c>
      <c r="K3891" s="2" t="s">
        <v>42</v>
      </c>
      <c r="L3891" s="2" t="s">
        <v>43</v>
      </c>
      <c r="M3891" s="2">
        <v>18</v>
      </c>
      <c r="N3891" s="2">
        <v>6520</v>
      </c>
      <c r="O3891" s="2">
        <v>0</v>
      </c>
      <c r="P3891" s="2">
        <v>586.79999999999995</v>
      </c>
      <c r="Q3891" s="2">
        <v>586.79999999999995</v>
      </c>
      <c r="R3891" s="2">
        <v>1173.5999999999999</v>
      </c>
      <c r="S3891" s="2">
        <v>0</v>
      </c>
      <c r="T3891" s="2" t="s">
        <v>44</v>
      </c>
    </row>
    <row r="3892" spans="1:20" x14ac:dyDescent="0.25">
      <c r="A3892" s="2" t="s">
        <v>10</v>
      </c>
      <c r="B3892" s="2" t="s">
        <v>37</v>
      </c>
      <c r="C3892" s="2">
        <v>102019</v>
      </c>
      <c r="D3892" s="11">
        <v>44606</v>
      </c>
      <c r="E3892" s="2" t="s">
        <v>138</v>
      </c>
      <c r="F3892" s="2" t="s">
        <v>139</v>
      </c>
      <c r="G3892" s="2" t="s">
        <v>4567</v>
      </c>
      <c r="H3892" s="2" t="s">
        <v>41</v>
      </c>
      <c r="I3892" s="11">
        <v>43761</v>
      </c>
      <c r="J3892" s="2">
        <v>28025</v>
      </c>
      <c r="K3892" s="2" t="s">
        <v>42</v>
      </c>
      <c r="L3892" s="2" t="s">
        <v>43</v>
      </c>
      <c r="M3892" s="2">
        <v>18</v>
      </c>
      <c r="N3892" s="2">
        <v>23750</v>
      </c>
      <c r="O3892" s="2">
        <v>0</v>
      </c>
      <c r="P3892" s="2">
        <v>2137.5</v>
      </c>
      <c r="Q3892" s="2">
        <v>2137.5</v>
      </c>
      <c r="R3892" s="2">
        <v>4275</v>
      </c>
      <c r="S3892" s="2">
        <v>0</v>
      </c>
      <c r="T3892" s="2" t="s">
        <v>44</v>
      </c>
    </row>
    <row r="3893" spans="1:20" x14ac:dyDescent="0.25">
      <c r="A3893" s="2" t="s">
        <v>10</v>
      </c>
      <c r="B3893" s="2" t="s">
        <v>37</v>
      </c>
      <c r="C3893" s="2">
        <v>102019</v>
      </c>
      <c r="D3893" s="11">
        <v>44606</v>
      </c>
      <c r="E3893" s="2" t="s">
        <v>138</v>
      </c>
      <c r="F3893" s="2" t="s">
        <v>139</v>
      </c>
      <c r="G3893" s="2" t="s">
        <v>4568</v>
      </c>
      <c r="H3893" s="2" t="s">
        <v>41</v>
      </c>
      <c r="I3893" s="11">
        <v>43761</v>
      </c>
      <c r="J3893" s="2">
        <v>20868.75</v>
      </c>
      <c r="K3893" s="2" t="s">
        <v>42</v>
      </c>
      <c r="L3893" s="2" t="s">
        <v>43</v>
      </c>
      <c r="M3893" s="2">
        <v>5</v>
      </c>
      <c r="N3893" s="2">
        <v>19875</v>
      </c>
      <c r="O3893" s="2">
        <v>0</v>
      </c>
      <c r="P3893" s="2">
        <v>496.88</v>
      </c>
      <c r="Q3893" s="2">
        <v>496.88</v>
      </c>
      <c r="R3893" s="2">
        <v>993.76</v>
      </c>
      <c r="S3893" s="2">
        <v>0</v>
      </c>
      <c r="T3893" s="2" t="s">
        <v>44</v>
      </c>
    </row>
    <row r="3894" spans="1:20" x14ac:dyDescent="0.25">
      <c r="A3894" s="2" t="s">
        <v>10</v>
      </c>
      <c r="B3894" s="2" t="s">
        <v>37</v>
      </c>
      <c r="C3894" s="2">
        <v>102019</v>
      </c>
      <c r="D3894" s="11">
        <v>44606</v>
      </c>
      <c r="E3894" s="2" t="s">
        <v>138</v>
      </c>
      <c r="F3894" s="2" t="s">
        <v>139</v>
      </c>
      <c r="G3894" s="2" t="s">
        <v>4569</v>
      </c>
      <c r="H3894" s="2" t="s">
        <v>41</v>
      </c>
      <c r="I3894" s="11">
        <v>43762</v>
      </c>
      <c r="J3894" s="2">
        <v>12474</v>
      </c>
      <c r="K3894" s="2" t="s">
        <v>42</v>
      </c>
      <c r="L3894" s="2" t="s">
        <v>43</v>
      </c>
      <c r="M3894" s="2">
        <v>5</v>
      </c>
      <c r="N3894" s="2">
        <v>11880</v>
      </c>
      <c r="O3894" s="2">
        <v>0</v>
      </c>
      <c r="P3894" s="2">
        <v>297</v>
      </c>
      <c r="Q3894" s="2">
        <v>297</v>
      </c>
      <c r="R3894" s="2">
        <v>594</v>
      </c>
      <c r="S3894" s="2">
        <v>0</v>
      </c>
      <c r="T3894" s="2" t="s">
        <v>44</v>
      </c>
    </row>
    <row r="3895" spans="1:20" x14ac:dyDescent="0.25">
      <c r="A3895" s="2" t="s">
        <v>10</v>
      </c>
      <c r="B3895" s="2" t="s">
        <v>37</v>
      </c>
      <c r="C3895" s="2">
        <v>102019</v>
      </c>
      <c r="D3895" s="11">
        <v>44606</v>
      </c>
      <c r="E3895" s="2" t="s">
        <v>138</v>
      </c>
      <c r="F3895" s="2" t="s">
        <v>139</v>
      </c>
      <c r="G3895" s="2" t="s">
        <v>4570</v>
      </c>
      <c r="H3895" s="2" t="s">
        <v>41</v>
      </c>
      <c r="I3895" s="11">
        <v>43769</v>
      </c>
      <c r="J3895" s="2">
        <v>22522.5</v>
      </c>
      <c r="K3895" s="2" t="s">
        <v>42</v>
      </c>
      <c r="L3895" s="2" t="s">
        <v>43</v>
      </c>
      <c r="M3895" s="2">
        <v>5</v>
      </c>
      <c r="N3895" s="2">
        <v>21450</v>
      </c>
      <c r="O3895" s="2">
        <v>0</v>
      </c>
      <c r="P3895" s="2">
        <v>536.25</v>
      </c>
      <c r="Q3895" s="2">
        <v>536.25</v>
      </c>
      <c r="R3895" s="2">
        <v>1072.5</v>
      </c>
      <c r="S3895" s="2">
        <v>0</v>
      </c>
      <c r="T3895" s="2" t="s">
        <v>44</v>
      </c>
    </row>
    <row r="3896" spans="1:20" x14ac:dyDescent="0.25">
      <c r="A3896" s="2" t="s">
        <v>10</v>
      </c>
      <c r="B3896" s="2" t="s">
        <v>37</v>
      </c>
      <c r="C3896" s="2">
        <v>102019</v>
      </c>
      <c r="D3896" s="11">
        <v>44606</v>
      </c>
      <c r="E3896" s="2" t="s">
        <v>154</v>
      </c>
      <c r="F3896" s="2" t="s">
        <v>155</v>
      </c>
      <c r="G3896" s="2" t="s">
        <v>4571</v>
      </c>
      <c r="H3896" s="2" t="s">
        <v>41</v>
      </c>
      <c r="I3896" s="11">
        <v>43748</v>
      </c>
      <c r="J3896" s="2">
        <v>36816</v>
      </c>
      <c r="K3896" s="2" t="s">
        <v>42</v>
      </c>
      <c r="L3896" s="2" t="s">
        <v>43</v>
      </c>
      <c r="M3896" s="2">
        <v>18</v>
      </c>
      <c r="N3896" s="2">
        <v>31200</v>
      </c>
      <c r="O3896" s="2">
        <v>5616</v>
      </c>
      <c r="P3896" s="2">
        <v>0</v>
      </c>
      <c r="Q3896" s="2">
        <v>0</v>
      </c>
      <c r="R3896" s="2">
        <v>5616</v>
      </c>
      <c r="S3896" s="2">
        <v>0</v>
      </c>
      <c r="T3896" s="2" t="s">
        <v>44</v>
      </c>
    </row>
    <row r="3897" spans="1:20" x14ac:dyDescent="0.25">
      <c r="A3897" s="2" t="s">
        <v>10</v>
      </c>
      <c r="B3897" s="2" t="s">
        <v>37</v>
      </c>
      <c r="C3897" s="2">
        <v>102019</v>
      </c>
      <c r="D3897" s="11">
        <v>44606</v>
      </c>
      <c r="E3897" s="2" t="s">
        <v>3884</v>
      </c>
      <c r="F3897" s="2" t="s">
        <v>3885</v>
      </c>
      <c r="G3897" s="2" t="s">
        <v>4572</v>
      </c>
      <c r="H3897" s="2" t="s">
        <v>41</v>
      </c>
      <c r="I3897" s="11">
        <v>43740</v>
      </c>
      <c r="J3897" s="2">
        <v>141600</v>
      </c>
      <c r="K3897" s="2" t="s">
        <v>42</v>
      </c>
      <c r="L3897" s="2" t="s">
        <v>43</v>
      </c>
      <c r="M3897" s="2">
        <v>18</v>
      </c>
      <c r="N3897" s="2">
        <v>120000</v>
      </c>
      <c r="O3897" s="2">
        <v>21600</v>
      </c>
      <c r="P3897" s="2">
        <v>0</v>
      </c>
      <c r="Q3897" s="2">
        <v>0</v>
      </c>
      <c r="R3897" s="2">
        <v>21600</v>
      </c>
      <c r="S3897" s="2">
        <v>0</v>
      </c>
      <c r="T3897" s="2" t="s">
        <v>44</v>
      </c>
    </row>
    <row r="3898" spans="1:20" x14ac:dyDescent="0.25">
      <c r="A3898" s="2" t="s">
        <v>10</v>
      </c>
      <c r="B3898" s="2" t="s">
        <v>37</v>
      </c>
      <c r="C3898" s="2">
        <v>102019</v>
      </c>
      <c r="D3898" s="11">
        <v>44606</v>
      </c>
      <c r="E3898" s="2" t="s">
        <v>3884</v>
      </c>
      <c r="F3898" s="2" t="s">
        <v>3885</v>
      </c>
      <c r="G3898" s="2" t="s">
        <v>4573</v>
      </c>
      <c r="H3898" s="2" t="s">
        <v>41</v>
      </c>
      <c r="I3898" s="11">
        <v>43762</v>
      </c>
      <c r="J3898" s="2">
        <v>70800</v>
      </c>
      <c r="K3898" s="2" t="s">
        <v>42</v>
      </c>
      <c r="L3898" s="2" t="s">
        <v>43</v>
      </c>
      <c r="M3898" s="2">
        <v>18</v>
      </c>
      <c r="N3898" s="2">
        <v>60000</v>
      </c>
      <c r="O3898" s="2">
        <v>10800</v>
      </c>
      <c r="P3898" s="2">
        <v>0</v>
      </c>
      <c r="Q3898" s="2">
        <v>0</v>
      </c>
      <c r="R3898" s="2">
        <v>10800</v>
      </c>
      <c r="S3898" s="2">
        <v>0</v>
      </c>
      <c r="T3898" s="2" t="s">
        <v>44</v>
      </c>
    </row>
    <row r="3899" spans="1:20" x14ac:dyDescent="0.25">
      <c r="A3899" s="2" t="s">
        <v>10</v>
      </c>
      <c r="B3899" s="2" t="s">
        <v>37</v>
      </c>
      <c r="C3899" s="2">
        <v>102019</v>
      </c>
      <c r="D3899" s="11">
        <v>44606</v>
      </c>
      <c r="E3899" s="2" t="s">
        <v>164</v>
      </c>
      <c r="F3899" s="2" t="s">
        <v>165</v>
      </c>
      <c r="G3899" s="2" t="s">
        <v>4574</v>
      </c>
      <c r="H3899" s="2" t="s">
        <v>41</v>
      </c>
      <c r="I3899" s="11">
        <v>43757</v>
      </c>
      <c r="J3899" s="2">
        <v>167560</v>
      </c>
      <c r="K3899" s="2" t="s">
        <v>42</v>
      </c>
      <c r="L3899" s="2" t="s">
        <v>43</v>
      </c>
      <c r="M3899" s="2">
        <v>18</v>
      </c>
      <c r="N3899" s="2">
        <v>142000</v>
      </c>
      <c r="O3899" s="2">
        <v>25560</v>
      </c>
      <c r="P3899" s="2">
        <v>0</v>
      </c>
      <c r="Q3899" s="2">
        <v>0</v>
      </c>
      <c r="R3899" s="2">
        <v>25560</v>
      </c>
      <c r="S3899" s="2">
        <v>0</v>
      </c>
      <c r="T3899" s="2" t="s">
        <v>44</v>
      </c>
    </row>
    <row r="3900" spans="1:20" x14ac:dyDescent="0.25">
      <c r="A3900" s="2" t="s">
        <v>10</v>
      </c>
      <c r="B3900" s="2" t="s">
        <v>37</v>
      </c>
      <c r="C3900" s="2">
        <v>102019</v>
      </c>
      <c r="D3900" s="11">
        <v>44606</v>
      </c>
      <c r="E3900" s="2" t="s">
        <v>167</v>
      </c>
      <c r="F3900" s="2" t="s">
        <v>168</v>
      </c>
      <c r="G3900" s="2" t="s">
        <v>4008</v>
      </c>
      <c r="H3900" s="2" t="s">
        <v>41</v>
      </c>
      <c r="I3900" s="11">
        <v>43757</v>
      </c>
      <c r="J3900" s="2">
        <v>12154</v>
      </c>
      <c r="K3900" s="2" t="s">
        <v>42</v>
      </c>
      <c r="L3900" s="2" t="s">
        <v>43</v>
      </c>
      <c r="M3900" s="2">
        <v>18</v>
      </c>
      <c r="N3900" s="2">
        <v>10300</v>
      </c>
      <c r="O3900" s="2">
        <v>0</v>
      </c>
      <c r="P3900" s="2">
        <v>927</v>
      </c>
      <c r="Q3900" s="2">
        <v>927</v>
      </c>
      <c r="R3900" s="2">
        <v>1854</v>
      </c>
      <c r="S3900" s="2">
        <v>0</v>
      </c>
      <c r="T3900" s="2" t="s">
        <v>44</v>
      </c>
    </row>
    <row r="3901" spans="1:20" x14ac:dyDescent="0.25">
      <c r="A3901" s="2" t="s">
        <v>10</v>
      </c>
      <c r="B3901" s="2" t="s">
        <v>37</v>
      </c>
      <c r="C3901" s="2">
        <v>102019</v>
      </c>
      <c r="D3901" s="11">
        <v>44606</v>
      </c>
      <c r="E3901" s="2" t="s">
        <v>167</v>
      </c>
      <c r="F3901" s="2" t="s">
        <v>168</v>
      </c>
      <c r="G3901" s="2" t="s">
        <v>1880</v>
      </c>
      <c r="H3901" s="2" t="s">
        <v>41</v>
      </c>
      <c r="I3901" s="11">
        <v>43761</v>
      </c>
      <c r="J3901" s="2">
        <v>44958</v>
      </c>
      <c r="K3901" s="2" t="s">
        <v>42</v>
      </c>
      <c r="L3901" s="2" t="s">
        <v>43</v>
      </c>
      <c r="M3901" s="2">
        <v>18</v>
      </c>
      <c r="N3901" s="2">
        <v>38100</v>
      </c>
      <c r="O3901" s="2">
        <v>0</v>
      </c>
      <c r="P3901" s="2">
        <v>3429</v>
      </c>
      <c r="Q3901" s="2">
        <v>3429</v>
      </c>
      <c r="R3901" s="2">
        <v>6858</v>
      </c>
      <c r="S3901" s="2">
        <v>0</v>
      </c>
      <c r="T3901" s="2" t="s">
        <v>44</v>
      </c>
    </row>
    <row r="3902" spans="1:20" x14ac:dyDescent="0.25">
      <c r="A3902" s="2" t="s">
        <v>10</v>
      </c>
      <c r="B3902" s="2" t="s">
        <v>37</v>
      </c>
      <c r="C3902" s="2">
        <v>102019</v>
      </c>
      <c r="D3902" s="11">
        <v>44606</v>
      </c>
      <c r="E3902" s="2" t="s">
        <v>167</v>
      </c>
      <c r="F3902" s="2" t="s">
        <v>168</v>
      </c>
      <c r="G3902" s="2" t="s">
        <v>2129</v>
      </c>
      <c r="H3902" s="2" t="s">
        <v>41</v>
      </c>
      <c r="I3902" s="11">
        <v>43761</v>
      </c>
      <c r="J3902" s="2">
        <v>49206</v>
      </c>
      <c r="K3902" s="2" t="s">
        <v>42</v>
      </c>
      <c r="L3902" s="2" t="s">
        <v>43</v>
      </c>
      <c r="M3902" s="2">
        <v>18</v>
      </c>
      <c r="N3902" s="2">
        <v>41700</v>
      </c>
      <c r="O3902" s="2">
        <v>0</v>
      </c>
      <c r="P3902" s="2">
        <v>3753</v>
      </c>
      <c r="Q3902" s="2">
        <v>3753</v>
      </c>
      <c r="R3902" s="2">
        <v>7506</v>
      </c>
      <c r="S3902" s="2">
        <v>0</v>
      </c>
      <c r="T3902" s="2" t="s">
        <v>44</v>
      </c>
    </row>
    <row r="3903" spans="1:20" x14ac:dyDescent="0.25">
      <c r="A3903" s="2" t="s">
        <v>10</v>
      </c>
      <c r="B3903" s="2" t="s">
        <v>37</v>
      </c>
      <c r="C3903" s="2">
        <v>102019</v>
      </c>
      <c r="D3903" s="11">
        <v>44606</v>
      </c>
      <c r="E3903" s="2" t="s">
        <v>171</v>
      </c>
      <c r="F3903" s="2" t="s">
        <v>172</v>
      </c>
      <c r="G3903" s="2" t="s">
        <v>4575</v>
      </c>
      <c r="H3903" s="2" t="s">
        <v>41</v>
      </c>
      <c r="I3903" s="11">
        <v>43742</v>
      </c>
      <c r="J3903" s="2">
        <v>7080</v>
      </c>
      <c r="K3903" s="2" t="s">
        <v>42</v>
      </c>
      <c r="L3903" s="2" t="s">
        <v>43</v>
      </c>
      <c r="M3903" s="2">
        <v>18</v>
      </c>
      <c r="N3903" s="2">
        <v>6000</v>
      </c>
      <c r="O3903" s="2">
        <v>0</v>
      </c>
      <c r="P3903" s="2">
        <v>540</v>
      </c>
      <c r="Q3903" s="2">
        <v>540</v>
      </c>
      <c r="R3903" s="2">
        <v>1080</v>
      </c>
      <c r="S3903" s="2">
        <v>0</v>
      </c>
      <c r="T3903" s="2" t="s">
        <v>44</v>
      </c>
    </row>
    <row r="3904" spans="1:20" x14ac:dyDescent="0.25">
      <c r="A3904" s="2" t="s">
        <v>10</v>
      </c>
      <c r="B3904" s="2" t="s">
        <v>37</v>
      </c>
      <c r="C3904" s="2">
        <v>102019</v>
      </c>
      <c r="D3904" s="11">
        <v>44606</v>
      </c>
      <c r="E3904" s="2" t="s">
        <v>171</v>
      </c>
      <c r="F3904" s="2" t="s">
        <v>172</v>
      </c>
      <c r="G3904" s="2" t="s">
        <v>4576</v>
      </c>
      <c r="H3904" s="2" t="s">
        <v>41</v>
      </c>
      <c r="I3904" s="11">
        <v>43742</v>
      </c>
      <c r="J3904" s="2">
        <v>7080</v>
      </c>
      <c r="K3904" s="2" t="s">
        <v>42</v>
      </c>
      <c r="L3904" s="2" t="s">
        <v>43</v>
      </c>
      <c r="M3904" s="2">
        <v>18</v>
      </c>
      <c r="N3904" s="2">
        <v>6000</v>
      </c>
      <c r="O3904" s="2">
        <v>0</v>
      </c>
      <c r="P3904" s="2">
        <v>540</v>
      </c>
      <c r="Q3904" s="2">
        <v>540</v>
      </c>
      <c r="R3904" s="2">
        <v>1080</v>
      </c>
      <c r="S3904" s="2">
        <v>0</v>
      </c>
      <c r="T3904" s="2" t="s">
        <v>44</v>
      </c>
    </row>
    <row r="3905" spans="1:20" x14ac:dyDescent="0.25">
      <c r="A3905" s="2" t="s">
        <v>10</v>
      </c>
      <c r="B3905" s="2" t="s">
        <v>37</v>
      </c>
      <c r="C3905" s="2">
        <v>102019</v>
      </c>
      <c r="D3905" s="11">
        <v>44606</v>
      </c>
      <c r="E3905" s="2" t="s">
        <v>171</v>
      </c>
      <c r="F3905" s="2" t="s">
        <v>172</v>
      </c>
      <c r="G3905" s="2" t="s">
        <v>4577</v>
      </c>
      <c r="H3905" s="2" t="s">
        <v>41</v>
      </c>
      <c r="I3905" s="11">
        <v>43748</v>
      </c>
      <c r="J3905" s="2">
        <v>21311</v>
      </c>
      <c r="K3905" s="2" t="s">
        <v>42</v>
      </c>
      <c r="L3905" s="2" t="s">
        <v>43</v>
      </c>
      <c r="M3905" s="2">
        <v>18</v>
      </c>
      <c r="N3905" s="2">
        <v>18060</v>
      </c>
      <c r="O3905" s="2">
        <v>0</v>
      </c>
      <c r="P3905" s="2">
        <v>1625.4</v>
      </c>
      <c r="Q3905" s="2">
        <v>1625.4</v>
      </c>
      <c r="R3905" s="2">
        <v>3250.8</v>
      </c>
      <c r="S3905" s="2">
        <v>0</v>
      </c>
      <c r="T3905" s="2" t="s">
        <v>44</v>
      </c>
    </row>
    <row r="3906" spans="1:20" x14ac:dyDescent="0.25">
      <c r="A3906" s="2" t="s">
        <v>10</v>
      </c>
      <c r="B3906" s="2" t="s">
        <v>37</v>
      </c>
      <c r="C3906" s="2">
        <v>102019</v>
      </c>
      <c r="D3906" s="11">
        <v>44606</v>
      </c>
      <c r="E3906" s="2" t="s">
        <v>171</v>
      </c>
      <c r="F3906" s="2" t="s">
        <v>172</v>
      </c>
      <c r="G3906" s="2" t="s">
        <v>4578</v>
      </c>
      <c r="H3906" s="2" t="s">
        <v>41</v>
      </c>
      <c r="I3906" s="11">
        <v>43748</v>
      </c>
      <c r="J3906" s="2">
        <v>21198</v>
      </c>
      <c r="K3906" s="2" t="s">
        <v>42</v>
      </c>
      <c r="L3906" s="2" t="s">
        <v>43</v>
      </c>
      <c r="M3906" s="2">
        <v>18</v>
      </c>
      <c r="N3906" s="2">
        <v>17964</v>
      </c>
      <c r="O3906" s="2">
        <v>0</v>
      </c>
      <c r="P3906" s="2">
        <v>1616.76</v>
      </c>
      <c r="Q3906" s="2">
        <v>1616.76</v>
      </c>
      <c r="R3906" s="2">
        <v>3233.52</v>
      </c>
      <c r="S3906" s="2">
        <v>0</v>
      </c>
      <c r="T3906" s="2" t="s">
        <v>44</v>
      </c>
    </row>
    <row r="3907" spans="1:20" x14ac:dyDescent="0.25">
      <c r="A3907" s="2" t="s">
        <v>10</v>
      </c>
      <c r="B3907" s="2" t="s">
        <v>37</v>
      </c>
      <c r="C3907" s="2">
        <v>102019</v>
      </c>
      <c r="D3907" s="11">
        <v>44606</v>
      </c>
      <c r="E3907" s="2" t="s">
        <v>171</v>
      </c>
      <c r="F3907" s="2" t="s">
        <v>172</v>
      </c>
      <c r="G3907" s="2" t="s">
        <v>4579</v>
      </c>
      <c r="H3907" s="2" t="s">
        <v>41</v>
      </c>
      <c r="I3907" s="11">
        <v>43752</v>
      </c>
      <c r="J3907" s="2">
        <v>28405</v>
      </c>
      <c r="K3907" s="2" t="s">
        <v>42</v>
      </c>
      <c r="L3907" s="2" t="s">
        <v>43</v>
      </c>
      <c r="M3907" s="2">
        <v>18</v>
      </c>
      <c r="N3907" s="2">
        <v>24072</v>
      </c>
      <c r="O3907" s="2">
        <v>0</v>
      </c>
      <c r="P3907" s="2">
        <v>2166.48</v>
      </c>
      <c r="Q3907" s="2">
        <v>2166.48</v>
      </c>
      <c r="R3907" s="2">
        <v>4332.96</v>
      </c>
      <c r="S3907" s="2">
        <v>0</v>
      </c>
      <c r="T3907" s="2" t="s">
        <v>44</v>
      </c>
    </row>
    <row r="3908" spans="1:20" x14ac:dyDescent="0.25">
      <c r="A3908" s="2" t="s">
        <v>10</v>
      </c>
      <c r="B3908" s="2" t="s">
        <v>37</v>
      </c>
      <c r="C3908" s="2">
        <v>102019</v>
      </c>
      <c r="D3908" s="11">
        <v>44606</v>
      </c>
      <c r="E3908" s="2" t="s">
        <v>4580</v>
      </c>
      <c r="F3908" s="2" t="s">
        <v>4581</v>
      </c>
      <c r="G3908" s="2" t="s">
        <v>4582</v>
      </c>
      <c r="H3908" s="2" t="s">
        <v>41</v>
      </c>
      <c r="I3908" s="11">
        <v>43764</v>
      </c>
      <c r="J3908" s="2">
        <v>8999</v>
      </c>
      <c r="K3908" s="2" t="s">
        <v>42</v>
      </c>
      <c r="L3908" s="2" t="s">
        <v>43</v>
      </c>
      <c r="M3908" s="2">
        <v>18</v>
      </c>
      <c r="N3908" s="2">
        <v>7627</v>
      </c>
      <c r="O3908" s="2">
        <v>0</v>
      </c>
      <c r="P3908" s="2">
        <v>686.43</v>
      </c>
      <c r="Q3908" s="2">
        <v>686.43</v>
      </c>
      <c r="R3908" s="2">
        <v>1372.86</v>
      </c>
      <c r="S3908" s="2">
        <v>0</v>
      </c>
      <c r="T3908" s="2" t="s">
        <v>44</v>
      </c>
    </row>
    <row r="3909" spans="1:20" x14ac:dyDescent="0.25">
      <c r="A3909" s="2" t="s">
        <v>10</v>
      </c>
      <c r="B3909" s="2" t="s">
        <v>37</v>
      </c>
      <c r="C3909" s="2">
        <v>102019</v>
      </c>
      <c r="D3909" s="11">
        <v>44606</v>
      </c>
      <c r="E3909" s="2" t="s">
        <v>638</v>
      </c>
      <c r="F3909" s="2" t="s">
        <v>639</v>
      </c>
      <c r="G3909" s="2" t="s">
        <v>4583</v>
      </c>
      <c r="H3909" s="2" t="s">
        <v>41</v>
      </c>
      <c r="I3909" s="11">
        <v>43739</v>
      </c>
      <c r="J3909" s="2">
        <v>594578</v>
      </c>
      <c r="K3909" s="2" t="s">
        <v>42</v>
      </c>
      <c r="L3909" s="2" t="s">
        <v>43</v>
      </c>
      <c r="M3909" s="2">
        <v>18</v>
      </c>
      <c r="N3909" s="2">
        <v>503880</v>
      </c>
      <c r="O3909" s="2">
        <v>90698.4</v>
      </c>
      <c r="P3909" s="2">
        <v>0</v>
      </c>
      <c r="Q3909" s="2">
        <v>0</v>
      </c>
      <c r="R3909" s="2">
        <v>90698.4</v>
      </c>
      <c r="S3909" s="2">
        <v>0</v>
      </c>
      <c r="T3909" s="2" t="s">
        <v>44</v>
      </c>
    </row>
    <row r="3910" spans="1:20" x14ac:dyDescent="0.25">
      <c r="A3910" s="2" t="s">
        <v>10</v>
      </c>
      <c r="B3910" s="2" t="s">
        <v>37</v>
      </c>
      <c r="C3910" s="2">
        <v>102019</v>
      </c>
      <c r="D3910" s="11">
        <v>44606</v>
      </c>
      <c r="E3910" s="2" t="s">
        <v>187</v>
      </c>
      <c r="F3910" s="2" t="s">
        <v>188</v>
      </c>
      <c r="G3910" s="2" t="s">
        <v>4584</v>
      </c>
      <c r="H3910" s="2" t="s">
        <v>41</v>
      </c>
      <c r="I3910" s="11">
        <v>43760</v>
      </c>
      <c r="J3910" s="2">
        <v>9558</v>
      </c>
      <c r="K3910" s="2" t="s">
        <v>42</v>
      </c>
      <c r="L3910" s="2" t="s">
        <v>43</v>
      </c>
      <c r="M3910" s="2">
        <v>18</v>
      </c>
      <c r="N3910" s="2">
        <v>8100</v>
      </c>
      <c r="O3910" s="2">
        <v>0</v>
      </c>
      <c r="P3910" s="2">
        <v>729</v>
      </c>
      <c r="Q3910" s="2">
        <v>729</v>
      </c>
      <c r="R3910" s="2">
        <v>1458</v>
      </c>
      <c r="S3910" s="2">
        <v>0</v>
      </c>
      <c r="T3910" s="2" t="s">
        <v>44</v>
      </c>
    </row>
    <row r="3911" spans="1:20" x14ac:dyDescent="0.25">
      <c r="A3911" s="2" t="s">
        <v>10</v>
      </c>
      <c r="B3911" s="2" t="s">
        <v>37</v>
      </c>
      <c r="C3911" s="2">
        <v>102019</v>
      </c>
      <c r="D3911" s="11">
        <v>44606</v>
      </c>
      <c r="E3911" s="2" t="s">
        <v>187</v>
      </c>
      <c r="F3911" s="2" t="s">
        <v>188</v>
      </c>
      <c r="G3911" s="2" t="s">
        <v>4585</v>
      </c>
      <c r="H3911" s="2" t="s">
        <v>41</v>
      </c>
      <c r="I3911" s="11">
        <v>43761</v>
      </c>
      <c r="J3911" s="2">
        <v>6443</v>
      </c>
      <c r="K3911" s="2" t="s">
        <v>42</v>
      </c>
      <c r="L3911" s="2" t="s">
        <v>43</v>
      </c>
      <c r="M3911" s="2">
        <v>18</v>
      </c>
      <c r="N3911" s="2">
        <v>5460</v>
      </c>
      <c r="O3911" s="2">
        <v>0</v>
      </c>
      <c r="P3911" s="2">
        <v>491.4</v>
      </c>
      <c r="Q3911" s="2">
        <v>491.4</v>
      </c>
      <c r="R3911" s="2">
        <v>982.8</v>
      </c>
      <c r="S3911" s="2">
        <v>0</v>
      </c>
      <c r="T3911" s="2" t="s">
        <v>44</v>
      </c>
    </row>
    <row r="3912" spans="1:20" x14ac:dyDescent="0.25">
      <c r="A3912" s="2" t="s">
        <v>10</v>
      </c>
      <c r="B3912" s="2" t="s">
        <v>37</v>
      </c>
      <c r="C3912" s="2">
        <v>102019</v>
      </c>
      <c r="D3912" s="11">
        <v>44606</v>
      </c>
      <c r="E3912" s="2" t="s">
        <v>820</v>
      </c>
      <c r="F3912" s="2" t="s">
        <v>821</v>
      </c>
      <c r="G3912" s="2" t="s">
        <v>4586</v>
      </c>
      <c r="H3912" s="2" t="s">
        <v>41</v>
      </c>
      <c r="I3912" s="11">
        <v>43768</v>
      </c>
      <c r="J3912" s="2">
        <v>244380.28</v>
      </c>
      <c r="K3912" s="2" t="s">
        <v>42</v>
      </c>
      <c r="L3912" s="2" t="s">
        <v>43</v>
      </c>
      <c r="M3912" s="2">
        <v>0</v>
      </c>
      <c r="N3912" s="2">
        <v>230170.5</v>
      </c>
      <c r="O3912" s="2">
        <v>0</v>
      </c>
      <c r="P3912" s="2">
        <v>0</v>
      </c>
      <c r="Q3912" s="2">
        <v>0</v>
      </c>
      <c r="R3912" s="2">
        <v>0</v>
      </c>
      <c r="S3912" s="2">
        <v>0</v>
      </c>
      <c r="T3912" s="2" t="s">
        <v>44</v>
      </c>
    </row>
    <row r="3913" spans="1:20" x14ac:dyDescent="0.25">
      <c r="A3913" s="2" t="s">
        <v>10</v>
      </c>
      <c r="B3913" s="2" t="s">
        <v>37</v>
      </c>
      <c r="C3913" s="2">
        <v>102019</v>
      </c>
      <c r="D3913" s="11">
        <v>44606</v>
      </c>
      <c r="E3913" s="2" t="s">
        <v>820</v>
      </c>
      <c r="F3913" s="2" t="s">
        <v>821</v>
      </c>
      <c r="G3913" s="2" t="s">
        <v>4586</v>
      </c>
      <c r="H3913" s="2" t="s">
        <v>41</v>
      </c>
      <c r="I3913" s="11">
        <v>43768</v>
      </c>
      <c r="J3913" s="2">
        <v>244380.28</v>
      </c>
      <c r="K3913" s="2" t="s">
        <v>42</v>
      </c>
      <c r="L3913" s="2" t="s">
        <v>43</v>
      </c>
      <c r="M3913" s="2">
        <v>18</v>
      </c>
      <c r="N3913" s="2">
        <v>12042.17</v>
      </c>
      <c r="O3913" s="2">
        <v>2167.59</v>
      </c>
      <c r="P3913" s="2">
        <v>0</v>
      </c>
      <c r="Q3913" s="2">
        <v>0</v>
      </c>
      <c r="R3913" s="2">
        <v>2167.59</v>
      </c>
      <c r="S3913" s="2">
        <v>0</v>
      </c>
      <c r="T3913" s="2" t="s">
        <v>44</v>
      </c>
    </row>
    <row r="3914" spans="1:20" x14ac:dyDescent="0.25">
      <c r="A3914" s="2" t="s">
        <v>10</v>
      </c>
      <c r="B3914" s="2" t="s">
        <v>37</v>
      </c>
      <c r="C3914" s="2">
        <v>102019</v>
      </c>
      <c r="D3914" s="11">
        <v>44606</v>
      </c>
      <c r="E3914" s="2" t="s">
        <v>642</v>
      </c>
      <c r="F3914" s="2" t="s">
        <v>643</v>
      </c>
      <c r="G3914" s="2" t="s">
        <v>4587</v>
      </c>
      <c r="H3914" s="2" t="s">
        <v>41</v>
      </c>
      <c r="I3914" s="11">
        <v>43741</v>
      </c>
      <c r="J3914" s="2">
        <v>7552</v>
      </c>
      <c r="K3914" s="2" t="s">
        <v>42</v>
      </c>
      <c r="L3914" s="2" t="s">
        <v>43</v>
      </c>
      <c r="M3914" s="2">
        <v>18</v>
      </c>
      <c r="N3914" s="2">
        <v>6400</v>
      </c>
      <c r="O3914" s="2">
        <v>0</v>
      </c>
      <c r="P3914" s="2">
        <v>576</v>
      </c>
      <c r="Q3914" s="2">
        <v>576</v>
      </c>
      <c r="R3914" s="2">
        <v>1152</v>
      </c>
      <c r="S3914" s="2">
        <v>0</v>
      </c>
      <c r="T3914" s="2" t="s">
        <v>44</v>
      </c>
    </row>
    <row r="3915" spans="1:20" x14ac:dyDescent="0.25">
      <c r="A3915" s="2" t="s">
        <v>10</v>
      </c>
      <c r="B3915" s="2" t="s">
        <v>37</v>
      </c>
      <c r="C3915" s="2">
        <v>102019</v>
      </c>
      <c r="D3915" s="11">
        <v>44606</v>
      </c>
      <c r="E3915" s="2" t="s">
        <v>642</v>
      </c>
      <c r="F3915" s="2" t="s">
        <v>643</v>
      </c>
      <c r="G3915" s="2" t="s">
        <v>4588</v>
      </c>
      <c r="H3915" s="2" t="s">
        <v>41</v>
      </c>
      <c r="I3915" s="11">
        <v>43741</v>
      </c>
      <c r="J3915" s="2">
        <v>11210</v>
      </c>
      <c r="K3915" s="2" t="s">
        <v>42</v>
      </c>
      <c r="L3915" s="2" t="s">
        <v>43</v>
      </c>
      <c r="M3915" s="2">
        <v>18</v>
      </c>
      <c r="N3915" s="2">
        <v>9500</v>
      </c>
      <c r="O3915" s="2">
        <v>0</v>
      </c>
      <c r="P3915" s="2">
        <v>855</v>
      </c>
      <c r="Q3915" s="2">
        <v>855</v>
      </c>
      <c r="R3915" s="2">
        <v>1710</v>
      </c>
      <c r="S3915" s="2">
        <v>0</v>
      </c>
      <c r="T3915" s="2" t="s">
        <v>44</v>
      </c>
    </row>
    <row r="3916" spans="1:20" x14ac:dyDescent="0.25">
      <c r="A3916" s="2" t="s">
        <v>10</v>
      </c>
      <c r="B3916" s="2" t="s">
        <v>37</v>
      </c>
      <c r="C3916" s="2">
        <v>102019</v>
      </c>
      <c r="D3916" s="11">
        <v>44606</v>
      </c>
      <c r="E3916" s="2" t="s">
        <v>642</v>
      </c>
      <c r="F3916" s="2" t="s">
        <v>643</v>
      </c>
      <c r="G3916" s="2" t="s">
        <v>4589</v>
      </c>
      <c r="H3916" s="2" t="s">
        <v>41</v>
      </c>
      <c r="I3916" s="11">
        <v>43743</v>
      </c>
      <c r="J3916" s="2">
        <v>21278.94</v>
      </c>
      <c r="K3916" s="2" t="s">
        <v>42</v>
      </c>
      <c r="L3916" s="2" t="s">
        <v>43</v>
      </c>
      <c r="M3916" s="2">
        <v>18</v>
      </c>
      <c r="N3916" s="2">
        <v>18033</v>
      </c>
      <c r="O3916" s="2">
        <v>0</v>
      </c>
      <c r="P3916" s="2">
        <v>1622.97</v>
      </c>
      <c r="Q3916" s="2">
        <v>1622.97</v>
      </c>
      <c r="R3916" s="2">
        <v>3245.94</v>
      </c>
      <c r="S3916" s="2">
        <v>0</v>
      </c>
      <c r="T3916" s="2" t="s">
        <v>44</v>
      </c>
    </row>
    <row r="3917" spans="1:20" x14ac:dyDescent="0.25">
      <c r="A3917" s="2" t="s">
        <v>10</v>
      </c>
      <c r="B3917" s="2" t="s">
        <v>37</v>
      </c>
      <c r="C3917" s="2">
        <v>102019</v>
      </c>
      <c r="D3917" s="11">
        <v>44606</v>
      </c>
      <c r="E3917" s="2" t="s">
        <v>642</v>
      </c>
      <c r="F3917" s="2" t="s">
        <v>643</v>
      </c>
      <c r="G3917" s="2" t="s">
        <v>4590</v>
      </c>
      <c r="H3917" s="2" t="s">
        <v>41</v>
      </c>
      <c r="I3917" s="11">
        <v>43743</v>
      </c>
      <c r="J3917" s="2">
        <v>5259.46</v>
      </c>
      <c r="K3917" s="2" t="s">
        <v>42</v>
      </c>
      <c r="L3917" s="2" t="s">
        <v>43</v>
      </c>
      <c r="M3917" s="2">
        <v>5</v>
      </c>
      <c r="N3917" s="2">
        <v>950</v>
      </c>
      <c r="O3917" s="2">
        <v>0</v>
      </c>
      <c r="P3917" s="2">
        <v>23.75</v>
      </c>
      <c r="Q3917" s="2">
        <v>23.75</v>
      </c>
      <c r="R3917" s="2">
        <v>47.5</v>
      </c>
      <c r="S3917" s="2">
        <v>0</v>
      </c>
      <c r="T3917" s="2" t="s">
        <v>44</v>
      </c>
    </row>
    <row r="3918" spans="1:20" x14ac:dyDescent="0.25">
      <c r="A3918" s="2" t="s">
        <v>10</v>
      </c>
      <c r="B3918" s="2" t="s">
        <v>37</v>
      </c>
      <c r="C3918" s="2">
        <v>102019</v>
      </c>
      <c r="D3918" s="11">
        <v>44606</v>
      </c>
      <c r="E3918" s="2" t="s">
        <v>642</v>
      </c>
      <c r="F3918" s="2" t="s">
        <v>643</v>
      </c>
      <c r="G3918" s="2" t="s">
        <v>4590</v>
      </c>
      <c r="H3918" s="2" t="s">
        <v>41</v>
      </c>
      <c r="I3918" s="11">
        <v>43743</v>
      </c>
      <c r="J3918" s="2">
        <v>5259.46</v>
      </c>
      <c r="K3918" s="2" t="s">
        <v>42</v>
      </c>
      <c r="L3918" s="2" t="s">
        <v>43</v>
      </c>
      <c r="M3918" s="2">
        <v>12</v>
      </c>
      <c r="N3918" s="2">
        <v>200</v>
      </c>
      <c r="O3918" s="2">
        <v>0</v>
      </c>
      <c r="P3918" s="2">
        <v>12</v>
      </c>
      <c r="Q3918" s="2">
        <v>12</v>
      </c>
      <c r="R3918" s="2">
        <v>24</v>
      </c>
      <c r="S3918" s="2">
        <v>0</v>
      </c>
      <c r="T3918" s="2" t="s">
        <v>44</v>
      </c>
    </row>
    <row r="3919" spans="1:20" x14ac:dyDescent="0.25">
      <c r="A3919" s="2" t="s">
        <v>10</v>
      </c>
      <c r="B3919" s="2" t="s">
        <v>37</v>
      </c>
      <c r="C3919" s="2">
        <v>102019</v>
      </c>
      <c r="D3919" s="11">
        <v>44606</v>
      </c>
      <c r="E3919" s="2" t="s">
        <v>642</v>
      </c>
      <c r="F3919" s="2" t="s">
        <v>643</v>
      </c>
      <c r="G3919" s="2" t="s">
        <v>4590</v>
      </c>
      <c r="H3919" s="2" t="s">
        <v>41</v>
      </c>
      <c r="I3919" s="11">
        <v>43743</v>
      </c>
      <c r="J3919" s="2">
        <v>5259.46</v>
      </c>
      <c r="K3919" s="2" t="s">
        <v>42</v>
      </c>
      <c r="L3919" s="2" t="s">
        <v>43</v>
      </c>
      <c r="M3919" s="2">
        <v>18</v>
      </c>
      <c r="N3919" s="2">
        <v>3422</v>
      </c>
      <c r="O3919" s="2">
        <v>0</v>
      </c>
      <c r="P3919" s="2">
        <v>307.98</v>
      </c>
      <c r="Q3919" s="2">
        <v>307.98</v>
      </c>
      <c r="R3919" s="2">
        <v>615.96</v>
      </c>
      <c r="S3919" s="2">
        <v>0</v>
      </c>
      <c r="T3919" s="2" t="s">
        <v>44</v>
      </c>
    </row>
    <row r="3920" spans="1:20" x14ac:dyDescent="0.25">
      <c r="A3920" s="2" t="s">
        <v>10</v>
      </c>
      <c r="B3920" s="2" t="s">
        <v>37</v>
      </c>
      <c r="C3920" s="2">
        <v>102019</v>
      </c>
      <c r="D3920" s="11">
        <v>44606</v>
      </c>
      <c r="E3920" s="2" t="s">
        <v>192</v>
      </c>
      <c r="F3920" s="2" t="s">
        <v>193</v>
      </c>
      <c r="G3920" s="2" t="s">
        <v>4591</v>
      </c>
      <c r="H3920" s="2" t="s">
        <v>41</v>
      </c>
      <c r="I3920" s="11">
        <v>43764</v>
      </c>
      <c r="J3920" s="2">
        <v>40356</v>
      </c>
      <c r="K3920" s="2" t="s">
        <v>42</v>
      </c>
      <c r="L3920" s="2" t="s">
        <v>43</v>
      </c>
      <c r="M3920" s="2">
        <v>18</v>
      </c>
      <c r="N3920" s="2">
        <v>34200</v>
      </c>
      <c r="O3920" s="2">
        <v>0</v>
      </c>
      <c r="P3920" s="2">
        <v>3078</v>
      </c>
      <c r="Q3920" s="2">
        <v>3078</v>
      </c>
      <c r="R3920" s="2">
        <v>6156</v>
      </c>
      <c r="S3920" s="2">
        <v>0</v>
      </c>
      <c r="T3920" s="2" t="s">
        <v>44</v>
      </c>
    </row>
    <row r="3921" spans="1:20" x14ac:dyDescent="0.25">
      <c r="A3921" s="2" t="s">
        <v>10</v>
      </c>
      <c r="B3921" s="2" t="s">
        <v>37</v>
      </c>
      <c r="C3921" s="2">
        <v>102019</v>
      </c>
      <c r="D3921" s="11">
        <v>44606</v>
      </c>
      <c r="E3921" s="2" t="s">
        <v>195</v>
      </c>
      <c r="F3921" s="2" t="s">
        <v>196</v>
      </c>
      <c r="G3921" s="2" t="s">
        <v>4592</v>
      </c>
      <c r="H3921" s="2" t="s">
        <v>41</v>
      </c>
      <c r="I3921" s="11">
        <v>43750</v>
      </c>
      <c r="J3921" s="2">
        <v>20384</v>
      </c>
      <c r="K3921" s="2" t="s">
        <v>42</v>
      </c>
      <c r="L3921" s="2" t="s">
        <v>43</v>
      </c>
      <c r="M3921" s="2">
        <v>12</v>
      </c>
      <c r="N3921" s="2">
        <v>18200</v>
      </c>
      <c r="O3921" s="2">
        <v>0</v>
      </c>
      <c r="P3921" s="2">
        <v>1092</v>
      </c>
      <c r="Q3921" s="2">
        <v>1092</v>
      </c>
      <c r="R3921" s="2">
        <v>2184</v>
      </c>
      <c r="S3921" s="2">
        <v>0</v>
      </c>
      <c r="T3921" s="2" t="s">
        <v>44</v>
      </c>
    </row>
    <row r="3922" spans="1:20" x14ac:dyDescent="0.25">
      <c r="A3922" s="2" t="s">
        <v>10</v>
      </c>
      <c r="B3922" s="2" t="s">
        <v>37</v>
      </c>
      <c r="C3922" s="2">
        <v>102019</v>
      </c>
      <c r="D3922" s="11">
        <v>44606</v>
      </c>
      <c r="E3922" s="2" t="s">
        <v>195</v>
      </c>
      <c r="F3922" s="2" t="s">
        <v>196</v>
      </c>
      <c r="G3922" s="2" t="s">
        <v>4593</v>
      </c>
      <c r="H3922" s="2" t="s">
        <v>41</v>
      </c>
      <c r="I3922" s="11">
        <v>43764</v>
      </c>
      <c r="J3922" s="2">
        <v>17864</v>
      </c>
      <c r="K3922" s="2" t="s">
        <v>42</v>
      </c>
      <c r="L3922" s="2" t="s">
        <v>43</v>
      </c>
      <c r="M3922" s="2">
        <v>12</v>
      </c>
      <c r="N3922" s="2">
        <v>15950</v>
      </c>
      <c r="O3922" s="2">
        <v>0</v>
      </c>
      <c r="P3922" s="2">
        <v>957</v>
      </c>
      <c r="Q3922" s="2">
        <v>957</v>
      </c>
      <c r="R3922" s="2">
        <v>1914</v>
      </c>
      <c r="S3922" s="2">
        <v>0</v>
      </c>
      <c r="T3922" s="2" t="s">
        <v>44</v>
      </c>
    </row>
    <row r="3923" spans="1:20" x14ac:dyDescent="0.25">
      <c r="A3923" s="2" t="s">
        <v>10</v>
      </c>
      <c r="B3923" s="2" t="s">
        <v>37</v>
      </c>
      <c r="C3923" s="2">
        <v>102019</v>
      </c>
      <c r="D3923" s="11">
        <v>44606</v>
      </c>
      <c r="E3923" s="2" t="s">
        <v>199</v>
      </c>
      <c r="F3923" s="2" t="s">
        <v>200</v>
      </c>
      <c r="G3923" s="2" t="s">
        <v>4594</v>
      </c>
      <c r="H3923" s="2" t="s">
        <v>41</v>
      </c>
      <c r="I3923" s="11">
        <v>43767</v>
      </c>
      <c r="J3923" s="2">
        <v>566</v>
      </c>
      <c r="K3923" s="2" t="s">
        <v>42</v>
      </c>
      <c r="L3923" s="2" t="s">
        <v>43</v>
      </c>
      <c r="M3923" s="2">
        <v>18</v>
      </c>
      <c r="N3923" s="2">
        <v>480</v>
      </c>
      <c r="O3923" s="2">
        <v>0</v>
      </c>
      <c r="P3923" s="2">
        <v>43.2</v>
      </c>
      <c r="Q3923" s="2">
        <v>43.2</v>
      </c>
      <c r="R3923" s="2">
        <v>86.4</v>
      </c>
      <c r="S3923" s="2">
        <v>0</v>
      </c>
      <c r="T3923" s="2" t="s">
        <v>44</v>
      </c>
    </row>
    <row r="3924" spans="1:20" x14ac:dyDescent="0.25">
      <c r="A3924" s="2" t="s">
        <v>10</v>
      </c>
      <c r="B3924" s="2" t="s">
        <v>37</v>
      </c>
      <c r="C3924" s="2">
        <v>102019</v>
      </c>
      <c r="D3924" s="11">
        <v>44606</v>
      </c>
      <c r="E3924" s="2" t="s">
        <v>199</v>
      </c>
      <c r="F3924" s="2" t="s">
        <v>200</v>
      </c>
      <c r="G3924" s="2" t="s">
        <v>4595</v>
      </c>
      <c r="H3924" s="2" t="s">
        <v>41</v>
      </c>
      <c r="I3924" s="11">
        <v>43748</v>
      </c>
      <c r="J3924" s="2">
        <v>566</v>
      </c>
      <c r="K3924" s="2" t="s">
        <v>42</v>
      </c>
      <c r="L3924" s="2" t="s">
        <v>43</v>
      </c>
      <c r="M3924" s="2">
        <v>18</v>
      </c>
      <c r="N3924" s="2">
        <v>480</v>
      </c>
      <c r="O3924" s="2">
        <v>0</v>
      </c>
      <c r="P3924" s="2">
        <v>43.2</v>
      </c>
      <c r="Q3924" s="2">
        <v>43.2</v>
      </c>
      <c r="R3924" s="2">
        <v>86.4</v>
      </c>
      <c r="S3924" s="2">
        <v>0</v>
      </c>
      <c r="T3924" s="2" t="s">
        <v>44</v>
      </c>
    </row>
    <row r="3925" spans="1:20" x14ac:dyDescent="0.25">
      <c r="A3925" s="2" t="s">
        <v>10</v>
      </c>
      <c r="B3925" s="2" t="s">
        <v>37</v>
      </c>
      <c r="C3925" s="2">
        <v>102019</v>
      </c>
      <c r="D3925" s="11">
        <v>44606</v>
      </c>
      <c r="E3925" s="2" t="s">
        <v>1888</v>
      </c>
      <c r="F3925" s="2" t="s">
        <v>1889</v>
      </c>
      <c r="G3925" s="2" t="s">
        <v>4596</v>
      </c>
      <c r="H3925" s="2" t="s">
        <v>41</v>
      </c>
      <c r="I3925" s="11">
        <v>43762</v>
      </c>
      <c r="J3925" s="2">
        <v>56050</v>
      </c>
      <c r="K3925" s="2" t="s">
        <v>42</v>
      </c>
      <c r="L3925" s="2" t="s">
        <v>43</v>
      </c>
      <c r="M3925" s="2">
        <v>18</v>
      </c>
      <c r="N3925" s="2">
        <v>47500</v>
      </c>
      <c r="O3925" s="2">
        <v>0</v>
      </c>
      <c r="P3925" s="2">
        <v>4275</v>
      </c>
      <c r="Q3925" s="2">
        <v>4275</v>
      </c>
      <c r="R3925" s="2">
        <v>8550</v>
      </c>
      <c r="S3925" s="2">
        <v>0</v>
      </c>
      <c r="T3925" s="2" t="s">
        <v>44</v>
      </c>
    </row>
    <row r="3926" spans="1:20" x14ac:dyDescent="0.25">
      <c r="A3926" s="2" t="s">
        <v>10</v>
      </c>
      <c r="B3926" s="2" t="s">
        <v>37</v>
      </c>
      <c r="C3926" s="2">
        <v>102019</v>
      </c>
      <c r="D3926" s="11">
        <v>44606</v>
      </c>
      <c r="E3926" s="2" t="s">
        <v>837</v>
      </c>
      <c r="F3926" s="2" t="s">
        <v>838</v>
      </c>
      <c r="G3926" s="2" t="s">
        <v>4597</v>
      </c>
      <c r="H3926" s="2" t="s">
        <v>41</v>
      </c>
      <c r="I3926" s="11">
        <v>43756</v>
      </c>
      <c r="J3926" s="2">
        <v>24780</v>
      </c>
      <c r="K3926" s="2" t="s">
        <v>42</v>
      </c>
      <c r="L3926" s="2" t="s">
        <v>43</v>
      </c>
      <c r="M3926" s="2">
        <v>18</v>
      </c>
      <c r="N3926" s="2">
        <v>21000</v>
      </c>
      <c r="O3926" s="2">
        <v>0</v>
      </c>
      <c r="P3926" s="2">
        <v>1890</v>
      </c>
      <c r="Q3926" s="2">
        <v>1890</v>
      </c>
      <c r="R3926" s="2">
        <v>3780</v>
      </c>
      <c r="S3926" s="2">
        <v>0</v>
      </c>
      <c r="T3926" s="2" t="s">
        <v>44</v>
      </c>
    </row>
    <row r="3927" spans="1:20" x14ac:dyDescent="0.25">
      <c r="A3927" s="2" t="s">
        <v>10</v>
      </c>
      <c r="B3927" s="2" t="s">
        <v>37</v>
      </c>
      <c r="C3927" s="2">
        <v>102019</v>
      </c>
      <c r="D3927" s="11">
        <v>44606</v>
      </c>
      <c r="E3927" s="2" t="s">
        <v>650</v>
      </c>
      <c r="F3927" s="2" t="s">
        <v>651</v>
      </c>
      <c r="G3927" s="2" t="s">
        <v>4598</v>
      </c>
      <c r="H3927" s="2" t="s">
        <v>41</v>
      </c>
      <c r="I3927" s="11">
        <v>43756</v>
      </c>
      <c r="J3927" s="2">
        <v>4741</v>
      </c>
      <c r="K3927" s="2" t="s">
        <v>42</v>
      </c>
      <c r="L3927" s="2" t="s">
        <v>43</v>
      </c>
      <c r="M3927" s="2">
        <v>18</v>
      </c>
      <c r="N3927" s="2">
        <v>4017</v>
      </c>
      <c r="O3927" s="2">
        <v>0</v>
      </c>
      <c r="P3927" s="2">
        <v>362</v>
      </c>
      <c r="Q3927" s="2">
        <v>362</v>
      </c>
      <c r="R3927" s="2">
        <v>724</v>
      </c>
      <c r="S3927" s="2">
        <v>0</v>
      </c>
      <c r="T3927" s="2" t="s">
        <v>44</v>
      </c>
    </row>
    <row r="3928" spans="1:20" x14ac:dyDescent="0.25">
      <c r="A3928" s="2" t="s">
        <v>10</v>
      </c>
      <c r="B3928" s="2" t="s">
        <v>37</v>
      </c>
      <c r="C3928" s="2">
        <v>102019</v>
      </c>
      <c r="D3928" s="11">
        <v>44606</v>
      </c>
      <c r="E3928" s="2" t="s">
        <v>650</v>
      </c>
      <c r="F3928" s="2" t="s">
        <v>651</v>
      </c>
      <c r="G3928" s="2" t="s">
        <v>4599</v>
      </c>
      <c r="H3928" s="2" t="s">
        <v>41</v>
      </c>
      <c r="I3928" s="11">
        <v>43759</v>
      </c>
      <c r="J3928" s="2">
        <v>4957</v>
      </c>
      <c r="K3928" s="2" t="s">
        <v>42</v>
      </c>
      <c r="L3928" s="2" t="s">
        <v>43</v>
      </c>
      <c r="M3928" s="2">
        <v>18</v>
      </c>
      <c r="N3928" s="2">
        <v>4201</v>
      </c>
      <c r="O3928" s="2">
        <v>0</v>
      </c>
      <c r="P3928" s="2">
        <v>378</v>
      </c>
      <c r="Q3928" s="2">
        <v>378</v>
      </c>
      <c r="R3928" s="2">
        <v>756</v>
      </c>
      <c r="S3928" s="2">
        <v>0</v>
      </c>
      <c r="T3928" s="2" t="s">
        <v>44</v>
      </c>
    </row>
    <row r="3929" spans="1:20" x14ac:dyDescent="0.25">
      <c r="A3929" s="2" t="s">
        <v>10</v>
      </c>
      <c r="B3929" s="2" t="s">
        <v>37</v>
      </c>
      <c r="C3929" s="2">
        <v>102019</v>
      </c>
      <c r="D3929" s="11">
        <v>44606</v>
      </c>
      <c r="E3929" s="2" t="s">
        <v>212</v>
      </c>
      <c r="F3929" s="2" t="s">
        <v>213</v>
      </c>
      <c r="G3929" s="2" t="s">
        <v>4600</v>
      </c>
      <c r="H3929" s="2" t="s">
        <v>41</v>
      </c>
      <c r="I3929" s="11">
        <v>43747</v>
      </c>
      <c r="J3929" s="2">
        <v>1613</v>
      </c>
      <c r="K3929" s="2" t="s">
        <v>42</v>
      </c>
      <c r="L3929" s="2" t="s">
        <v>43</v>
      </c>
      <c r="M3929" s="2">
        <v>12</v>
      </c>
      <c r="N3929" s="2">
        <v>1335</v>
      </c>
      <c r="O3929" s="2">
        <v>0</v>
      </c>
      <c r="P3929" s="2">
        <v>80.099999999999994</v>
      </c>
      <c r="Q3929" s="2">
        <v>80.099999999999994</v>
      </c>
      <c r="R3929" s="2">
        <v>160.19999999999999</v>
      </c>
      <c r="S3929" s="2">
        <v>0</v>
      </c>
      <c r="T3929" s="2" t="s">
        <v>44</v>
      </c>
    </row>
    <row r="3930" spans="1:20" x14ac:dyDescent="0.25">
      <c r="A3930" s="2" t="s">
        <v>10</v>
      </c>
      <c r="B3930" s="2" t="s">
        <v>37</v>
      </c>
      <c r="C3930" s="2">
        <v>102019</v>
      </c>
      <c r="D3930" s="11">
        <v>44606</v>
      </c>
      <c r="E3930" s="2" t="s">
        <v>212</v>
      </c>
      <c r="F3930" s="2" t="s">
        <v>213</v>
      </c>
      <c r="G3930" s="2" t="s">
        <v>4600</v>
      </c>
      <c r="H3930" s="2" t="s">
        <v>41</v>
      </c>
      <c r="I3930" s="11">
        <v>43747</v>
      </c>
      <c r="J3930" s="2">
        <v>1613</v>
      </c>
      <c r="K3930" s="2" t="s">
        <v>42</v>
      </c>
      <c r="L3930" s="2" t="s">
        <v>43</v>
      </c>
      <c r="M3930" s="2">
        <v>18</v>
      </c>
      <c r="N3930" s="2">
        <v>100</v>
      </c>
      <c r="O3930" s="2">
        <v>0</v>
      </c>
      <c r="P3930" s="2">
        <v>9</v>
      </c>
      <c r="Q3930" s="2">
        <v>9</v>
      </c>
      <c r="R3930" s="2">
        <v>18</v>
      </c>
      <c r="S3930" s="2">
        <v>0</v>
      </c>
      <c r="T3930" s="2" t="s">
        <v>44</v>
      </c>
    </row>
    <row r="3931" spans="1:20" x14ac:dyDescent="0.25">
      <c r="A3931" s="2" t="s">
        <v>10</v>
      </c>
      <c r="B3931" s="2" t="s">
        <v>37</v>
      </c>
      <c r="C3931" s="2">
        <v>102019</v>
      </c>
      <c r="D3931" s="11">
        <v>44606</v>
      </c>
      <c r="E3931" s="2" t="s">
        <v>212</v>
      </c>
      <c r="F3931" s="2" t="s">
        <v>213</v>
      </c>
      <c r="G3931" s="2" t="s">
        <v>3150</v>
      </c>
      <c r="H3931" s="2" t="s">
        <v>41</v>
      </c>
      <c r="I3931" s="11">
        <v>43754</v>
      </c>
      <c r="J3931" s="2">
        <v>257</v>
      </c>
      <c r="K3931" s="2" t="s">
        <v>42</v>
      </c>
      <c r="L3931" s="2" t="s">
        <v>43</v>
      </c>
      <c r="M3931" s="2">
        <v>18</v>
      </c>
      <c r="N3931" s="2">
        <v>218</v>
      </c>
      <c r="O3931" s="2">
        <v>0</v>
      </c>
      <c r="P3931" s="2">
        <v>19.62</v>
      </c>
      <c r="Q3931" s="2">
        <v>19.62</v>
      </c>
      <c r="R3931" s="2">
        <v>39.24</v>
      </c>
      <c r="S3931" s="2">
        <v>0</v>
      </c>
      <c r="T3931" s="2" t="s">
        <v>44</v>
      </c>
    </row>
    <row r="3932" spans="1:20" x14ac:dyDescent="0.25">
      <c r="A3932" s="2" t="s">
        <v>10</v>
      </c>
      <c r="B3932" s="2" t="s">
        <v>37</v>
      </c>
      <c r="C3932" s="2">
        <v>102019</v>
      </c>
      <c r="D3932" s="11">
        <v>44606</v>
      </c>
      <c r="E3932" s="2" t="s">
        <v>4051</v>
      </c>
      <c r="F3932" s="2" t="s">
        <v>4052</v>
      </c>
      <c r="G3932" s="2" t="s">
        <v>4601</v>
      </c>
      <c r="H3932" s="2" t="s">
        <v>41</v>
      </c>
      <c r="I3932" s="11">
        <v>43759</v>
      </c>
      <c r="J3932" s="2">
        <v>31807.69</v>
      </c>
      <c r="K3932" s="2" t="s">
        <v>42</v>
      </c>
      <c r="L3932" s="2" t="s">
        <v>43</v>
      </c>
      <c r="M3932" s="2">
        <v>0</v>
      </c>
      <c r="N3932" s="2">
        <v>22275.82</v>
      </c>
      <c r="O3932" s="2">
        <v>0</v>
      </c>
      <c r="P3932" s="2">
        <v>0</v>
      </c>
      <c r="Q3932" s="2">
        <v>0</v>
      </c>
      <c r="R3932" s="2">
        <v>0</v>
      </c>
      <c r="S3932" s="2">
        <v>0</v>
      </c>
      <c r="T3932" s="2" t="s">
        <v>44</v>
      </c>
    </row>
    <row r="3933" spans="1:20" x14ac:dyDescent="0.25">
      <c r="A3933" s="2" t="s">
        <v>10</v>
      </c>
      <c r="B3933" s="2" t="s">
        <v>37</v>
      </c>
      <c r="C3933" s="2">
        <v>102019</v>
      </c>
      <c r="D3933" s="11">
        <v>44606</v>
      </c>
      <c r="E3933" s="2" t="s">
        <v>4051</v>
      </c>
      <c r="F3933" s="2" t="s">
        <v>4052</v>
      </c>
      <c r="G3933" s="2" t="s">
        <v>4601</v>
      </c>
      <c r="H3933" s="2" t="s">
        <v>41</v>
      </c>
      <c r="I3933" s="11">
        <v>43759</v>
      </c>
      <c r="J3933" s="2">
        <v>31807.69</v>
      </c>
      <c r="K3933" s="2" t="s">
        <v>42</v>
      </c>
      <c r="L3933" s="2" t="s">
        <v>43</v>
      </c>
      <c r="M3933" s="2">
        <v>18</v>
      </c>
      <c r="N3933" s="2">
        <v>8077.85</v>
      </c>
      <c r="O3933" s="2">
        <v>0</v>
      </c>
      <c r="P3933" s="2">
        <v>727.01</v>
      </c>
      <c r="Q3933" s="2">
        <v>727.01</v>
      </c>
      <c r="R3933" s="2">
        <v>1454.02</v>
      </c>
      <c r="S3933" s="2">
        <v>0</v>
      </c>
      <c r="T3933" s="2" t="s">
        <v>44</v>
      </c>
    </row>
    <row r="3934" spans="1:20" x14ac:dyDescent="0.25">
      <c r="A3934" s="2" t="s">
        <v>10</v>
      </c>
      <c r="B3934" s="2" t="s">
        <v>37</v>
      </c>
      <c r="C3934" s="2">
        <v>102019</v>
      </c>
      <c r="D3934" s="11">
        <v>44606</v>
      </c>
      <c r="E3934" s="2" t="s">
        <v>1443</v>
      </c>
      <c r="F3934" s="2" t="s">
        <v>1444</v>
      </c>
      <c r="G3934" s="2" t="s">
        <v>4602</v>
      </c>
      <c r="H3934" s="2" t="s">
        <v>41</v>
      </c>
      <c r="I3934" s="11">
        <v>43742</v>
      </c>
      <c r="J3934" s="2">
        <v>6933</v>
      </c>
      <c r="K3934" s="2" t="s">
        <v>42</v>
      </c>
      <c r="L3934" s="2" t="s">
        <v>43</v>
      </c>
      <c r="M3934" s="2">
        <v>18</v>
      </c>
      <c r="N3934" s="2">
        <v>5875</v>
      </c>
      <c r="O3934" s="2">
        <v>0</v>
      </c>
      <c r="P3934" s="2">
        <v>528.75</v>
      </c>
      <c r="Q3934" s="2">
        <v>528.75</v>
      </c>
      <c r="R3934" s="2">
        <v>1057.5</v>
      </c>
      <c r="S3934" s="2">
        <v>0</v>
      </c>
      <c r="T3934" s="2" t="s">
        <v>44</v>
      </c>
    </row>
    <row r="3935" spans="1:20" x14ac:dyDescent="0.25">
      <c r="A3935" s="2" t="s">
        <v>10</v>
      </c>
      <c r="B3935" s="2" t="s">
        <v>37</v>
      </c>
      <c r="C3935" s="2">
        <v>102019</v>
      </c>
      <c r="D3935" s="11">
        <v>44606</v>
      </c>
      <c r="E3935" s="2" t="s">
        <v>4603</v>
      </c>
      <c r="F3935" s="2" t="s">
        <v>4604</v>
      </c>
      <c r="G3935" s="2" t="s">
        <v>4605</v>
      </c>
      <c r="H3935" s="2" t="s">
        <v>41</v>
      </c>
      <c r="I3935" s="11">
        <v>43759</v>
      </c>
      <c r="J3935" s="2">
        <v>1904</v>
      </c>
      <c r="K3935" s="2" t="s">
        <v>42</v>
      </c>
      <c r="L3935" s="2" t="s">
        <v>43</v>
      </c>
      <c r="M3935" s="2">
        <v>12</v>
      </c>
      <c r="N3935" s="2">
        <v>1700</v>
      </c>
      <c r="O3935" s="2">
        <v>204</v>
      </c>
      <c r="P3935" s="2">
        <v>0</v>
      </c>
      <c r="Q3935" s="2">
        <v>0</v>
      </c>
      <c r="R3935" s="2">
        <v>204</v>
      </c>
      <c r="S3935" s="2">
        <v>0</v>
      </c>
      <c r="T3935" s="2" t="s">
        <v>44</v>
      </c>
    </row>
    <row r="3936" spans="1:20" x14ac:dyDescent="0.25">
      <c r="A3936" s="2" t="s">
        <v>10</v>
      </c>
      <c r="B3936" s="2" t="s">
        <v>37</v>
      </c>
      <c r="C3936" s="2">
        <v>102019</v>
      </c>
      <c r="D3936" s="11">
        <v>44606</v>
      </c>
      <c r="E3936" s="2" t="s">
        <v>654</v>
      </c>
      <c r="F3936" s="2" t="s">
        <v>655</v>
      </c>
      <c r="G3936" s="2" t="s">
        <v>4606</v>
      </c>
      <c r="H3936" s="2" t="s">
        <v>41</v>
      </c>
      <c r="I3936" s="11">
        <v>43739</v>
      </c>
      <c r="J3936" s="2">
        <v>10500</v>
      </c>
      <c r="K3936" s="2" t="s">
        <v>42</v>
      </c>
      <c r="L3936" s="2" t="s">
        <v>43</v>
      </c>
      <c r="M3936" s="2">
        <v>5</v>
      </c>
      <c r="N3936" s="2">
        <v>10000</v>
      </c>
      <c r="O3936" s="2">
        <v>0</v>
      </c>
      <c r="P3936" s="2">
        <v>250</v>
      </c>
      <c r="Q3936" s="2">
        <v>250</v>
      </c>
      <c r="R3936" s="2">
        <v>500</v>
      </c>
      <c r="S3936" s="2">
        <v>0</v>
      </c>
      <c r="T3936" s="2" t="s">
        <v>44</v>
      </c>
    </row>
    <row r="3937" spans="1:20" x14ac:dyDescent="0.25">
      <c r="A3937" s="2" t="s">
        <v>10</v>
      </c>
      <c r="B3937" s="2" t="s">
        <v>37</v>
      </c>
      <c r="C3937" s="2">
        <v>102019</v>
      </c>
      <c r="D3937" s="11">
        <v>44606</v>
      </c>
      <c r="E3937" s="2" t="s">
        <v>654</v>
      </c>
      <c r="F3937" s="2" t="s">
        <v>655</v>
      </c>
      <c r="G3937" s="2" t="s">
        <v>4607</v>
      </c>
      <c r="H3937" s="2" t="s">
        <v>41</v>
      </c>
      <c r="I3937" s="11">
        <v>43739</v>
      </c>
      <c r="J3937" s="2">
        <v>38940</v>
      </c>
      <c r="K3937" s="2" t="s">
        <v>42</v>
      </c>
      <c r="L3937" s="2" t="s">
        <v>43</v>
      </c>
      <c r="M3937" s="2">
        <v>18</v>
      </c>
      <c r="N3937" s="2">
        <v>33000</v>
      </c>
      <c r="O3937" s="2">
        <v>0</v>
      </c>
      <c r="P3937" s="2">
        <v>2970</v>
      </c>
      <c r="Q3937" s="2">
        <v>2970</v>
      </c>
      <c r="R3937" s="2">
        <v>5940</v>
      </c>
      <c r="S3937" s="2">
        <v>0</v>
      </c>
      <c r="T3937" s="2" t="s">
        <v>44</v>
      </c>
    </row>
    <row r="3938" spans="1:20" x14ac:dyDescent="0.25">
      <c r="A3938" s="2" t="s">
        <v>10</v>
      </c>
      <c r="B3938" s="2" t="s">
        <v>37</v>
      </c>
      <c r="C3938" s="2">
        <v>102019</v>
      </c>
      <c r="D3938" s="11">
        <v>44606</v>
      </c>
      <c r="E3938" s="2" t="s">
        <v>654</v>
      </c>
      <c r="F3938" s="2" t="s">
        <v>655</v>
      </c>
      <c r="G3938" s="2" t="s">
        <v>4608</v>
      </c>
      <c r="H3938" s="2" t="s">
        <v>41</v>
      </c>
      <c r="I3938" s="11">
        <v>43739</v>
      </c>
      <c r="J3938" s="2">
        <v>19824</v>
      </c>
      <c r="K3938" s="2" t="s">
        <v>42</v>
      </c>
      <c r="L3938" s="2" t="s">
        <v>43</v>
      </c>
      <c r="M3938" s="2">
        <v>18</v>
      </c>
      <c r="N3938" s="2">
        <v>16800</v>
      </c>
      <c r="O3938" s="2">
        <v>0</v>
      </c>
      <c r="P3938" s="2">
        <v>1512</v>
      </c>
      <c r="Q3938" s="2">
        <v>1512</v>
      </c>
      <c r="R3938" s="2">
        <v>3024</v>
      </c>
      <c r="S3938" s="2">
        <v>0</v>
      </c>
      <c r="T3938" s="2" t="s">
        <v>44</v>
      </c>
    </row>
    <row r="3939" spans="1:20" x14ac:dyDescent="0.25">
      <c r="A3939" s="2" t="s">
        <v>10</v>
      </c>
      <c r="B3939" s="2" t="s">
        <v>37</v>
      </c>
      <c r="C3939" s="2">
        <v>102019</v>
      </c>
      <c r="D3939" s="11">
        <v>44606</v>
      </c>
      <c r="E3939" s="2" t="s">
        <v>656</v>
      </c>
      <c r="F3939" s="2" t="s">
        <v>657</v>
      </c>
      <c r="G3939" s="2" t="s">
        <v>4609</v>
      </c>
      <c r="H3939" s="2" t="s">
        <v>41</v>
      </c>
      <c r="I3939" s="11">
        <v>43739</v>
      </c>
      <c r="J3939" s="2">
        <v>5664</v>
      </c>
      <c r="K3939" s="2" t="s">
        <v>42</v>
      </c>
      <c r="L3939" s="2" t="s">
        <v>43</v>
      </c>
      <c r="M3939" s="2">
        <v>18</v>
      </c>
      <c r="N3939" s="2">
        <v>4800</v>
      </c>
      <c r="O3939" s="2">
        <v>0</v>
      </c>
      <c r="P3939" s="2">
        <v>432</v>
      </c>
      <c r="Q3939" s="2">
        <v>432</v>
      </c>
      <c r="R3939" s="2">
        <v>864</v>
      </c>
      <c r="S3939" s="2">
        <v>0</v>
      </c>
      <c r="T3939" s="2" t="s">
        <v>44</v>
      </c>
    </row>
    <row r="3940" spans="1:20" x14ac:dyDescent="0.25">
      <c r="A3940" s="2" t="s">
        <v>10</v>
      </c>
      <c r="B3940" s="2" t="s">
        <v>37</v>
      </c>
      <c r="C3940" s="2">
        <v>102019</v>
      </c>
      <c r="D3940" s="11">
        <v>44606</v>
      </c>
      <c r="E3940" s="2" t="s">
        <v>656</v>
      </c>
      <c r="F3940" s="2" t="s">
        <v>657</v>
      </c>
      <c r="G3940" s="2" t="s">
        <v>4610</v>
      </c>
      <c r="H3940" s="2" t="s">
        <v>41</v>
      </c>
      <c r="I3940" s="11">
        <v>43739</v>
      </c>
      <c r="J3940" s="2">
        <v>45843</v>
      </c>
      <c r="K3940" s="2" t="s">
        <v>42</v>
      </c>
      <c r="L3940" s="2" t="s">
        <v>43</v>
      </c>
      <c r="M3940" s="2">
        <v>18</v>
      </c>
      <c r="N3940" s="2">
        <v>38850</v>
      </c>
      <c r="O3940" s="2">
        <v>0</v>
      </c>
      <c r="P3940" s="2">
        <v>3496.5</v>
      </c>
      <c r="Q3940" s="2">
        <v>3496.5</v>
      </c>
      <c r="R3940" s="2">
        <v>6993</v>
      </c>
      <c r="S3940" s="2">
        <v>0</v>
      </c>
      <c r="T3940" s="2" t="s">
        <v>44</v>
      </c>
    </row>
    <row r="3941" spans="1:20" x14ac:dyDescent="0.25">
      <c r="A3941" s="2" t="s">
        <v>10</v>
      </c>
      <c r="B3941" s="2" t="s">
        <v>37</v>
      </c>
      <c r="C3941" s="2">
        <v>102019</v>
      </c>
      <c r="D3941" s="11">
        <v>44606</v>
      </c>
      <c r="E3941" s="2" t="s">
        <v>656</v>
      </c>
      <c r="F3941" s="2" t="s">
        <v>657</v>
      </c>
      <c r="G3941" s="2" t="s">
        <v>4611</v>
      </c>
      <c r="H3941" s="2" t="s">
        <v>41</v>
      </c>
      <c r="I3941" s="11">
        <v>43739</v>
      </c>
      <c r="J3941" s="2">
        <v>41300</v>
      </c>
      <c r="K3941" s="2" t="s">
        <v>42</v>
      </c>
      <c r="L3941" s="2" t="s">
        <v>43</v>
      </c>
      <c r="M3941" s="2">
        <v>18</v>
      </c>
      <c r="N3941" s="2">
        <v>35000</v>
      </c>
      <c r="O3941" s="2">
        <v>0</v>
      </c>
      <c r="P3941" s="2">
        <v>3150</v>
      </c>
      <c r="Q3941" s="2">
        <v>3150</v>
      </c>
      <c r="R3941" s="2">
        <v>6300</v>
      </c>
      <c r="S3941" s="2">
        <v>0</v>
      </c>
      <c r="T3941" s="2" t="s">
        <v>44</v>
      </c>
    </row>
    <row r="3942" spans="1:20" x14ac:dyDescent="0.25">
      <c r="A3942" s="2" t="s">
        <v>10</v>
      </c>
      <c r="B3942" s="2" t="s">
        <v>37</v>
      </c>
      <c r="C3942" s="2">
        <v>102019</v>
      </c>
      <c r="D3942" s="11">
        <v>44606</v>
      </c>
      <c r="E3942" s="2" t="s">
        <v>656</v>
      </c>
      <c r="F3942" s="2" t="s">
        <v>657</v>
      </c>
      <c r="G3942" s="2" t="s">
        <v>4612</v>
      </c>
      <c r="H3942" s="2" t="s">
        <v>41</v>
      </c>
      <c r="I3942" s="11">
        <v>43739</v>
      </c>
      <c r="J3942" s="2">
        <v>4956</v>
      </c>
      <c r="K3942" s="2" t="s">
        <v>42</v>
      </c>
      <c r="L3942" s="2" t="s">
        <v>43</v>
      </c>
      <c r="M3942" s="2">
        <v>18</v>
      </c>
      <c r="N3942" s="2">
        <v>4200</v>
      </c>
      <c r="O3942" s="2">
        <v>0</v>
      </c>
      <c r="P3942" s="2">
        <v>378</v>
      </c>
      <c r="Q3942" s="2">
        <v>378</v>
      </c>
      <c r="R3942" s="2">
        <v>756</v>
      </c>
      <c r="S3942" s="2">
        <v>0</v>
      </c>
      <c r="T3942" s="2" t="s">
        <v>44</v>
      </c>
    </row>
    <row r="3943" spans="1:20" x14ac:dyDescent="0.25">
      <c r="A3943" s="2" t="s">
        <v>10</v>
      </c>
      <c r="B3943" s="2" t="s">
        <v>37</v>
      </c>
      <c r="C3943" s="2">
        <v>102019</v>
      </c>
      <c r="D3943" s="11">
        <v>44606</v>
      </c>
      <c r="E3943" s="2" t="s">
        <v>656</v>
      </c>
      <c r="F3943" s="2" t="s">
        <v>657</v>
      </c>
      <c r="G3943" s="2" t="s">
        <v>4613</v>
      </c>
      <c r="H3943" s="2" t="s">
        <v>41</v>
      </c>
      <c r="I3943" s="11">
        <v>43739</v>
      </c>
      <c r="J3943" s="2">
        <v>1522</v>
      </c>
      <c r="K3943" s="2" t="s">
        <v>42</v>
      </c>
      <c r="L3943" s="2" t="s">
        <v>43</v>
      </c>
      <c r="M3943" s="2">
        <v>18</v>
      </c>
      <c r="N3943" s="2">
        <v>1290</v>
      </c>
      <c r="O3943" s="2">
        <v>0</v>
      </c>
      <c r="P3943" s="2">
        <v>116.1</v>
      </c>
      <c r="Q3943" s="2">
        <v>116.1</v>
      </c>
      <c r="R3943" s="2">
        <v>232.2</v>
      </c>
      <c r="S3943" s="2">
        <v>0</v>
      </c>
      <c r="T3943" s="2" t="s">
        <v>44</v>
      </c>
    </row>
    <row r="3944" spans="1:20" x14ac:dyDescent="0.25">
      <c r="A3944" s="2" t="s">
        <v>10</v>
      </c>
      <c r="B3944" s="2" t="s">
        <v>37</v>
      </c>
      <c r="C3944" s="2">
        <v>102019</v>
      </c>
      <c r="D3944" s="11">
        <v>44606</v>
      </c>
      <c r="E3944" s="2" t="s">
        <v>656</v>
      </c>
      <c r="F3944" s="2" t="s">
        <v>657</v>
      </c>
      <c r="G3944" s="2" t="s">
        <v>4614</v>
      </c>
      <c r="H3944" s="2" t="s">
        <v>41</v>
      </c>
      <c r="I3944" s="11">
        <v>43742</v>
      </c>
      <c r="J3944" s="2">
        <v>53100</v>
      </c>
      <c r="K3944" s="2" t="s">
        <v>42</v>
      </c>
      <c r="L3944" s="2" t="s">
        <v>43</v>
      </c>
      <c r="M3944" s="2">
        <v>18</v>
      </c>
      <c r="N3944" s="2">
        <v>45000</v>
      </c>
      <c r="O3944" s="2">
        <v>0</v>
      </c>
      <c r="P3944" s="2">
        <v>4050</v>
      </c>
      <c r="Q3944" s="2">
        <v>4050</v>
      </c>
      <c r="R3944" s="2">
        <v>8100</v>
      </c>
      <c r="S3944" s="2">
        <v>0</v>
      </c>
      <c r="T3944" s="2" t="s">
        <v>44</v>
      </c>
    </row>
    <row r="3945" spans="1:20" x14ac:dyDescent="0.25">
      <c r="A3945" s="2" t="s">
        <v>10</v>
      </c>
      <c r="B3945" s="2" t="s">
        <v>37</v>
      </c>
      <c r="C3945" s="2">
        <v>102019</v>
      </c>
      <c r="D3945" s="11">
        <v>44606</v>
      </c>
      <c r="E3945" s="2" t="s">
        <v>656</v>
      </c>
      <c r="F3945" s="2" t="s">
        <v>657</v>
      </c>
      <c r="G3945" s="2" t="s">
        <v>4615</v>
      </c>
      <c r="H3945" s="2" t="s">
        <v>41</v>
      </c>
      <c r="I3945" s="11">
        <v>43742</v>
      </c>
      <c r="J3945" s="2">
        <v>24485</v>
      </c>
      <c r="K3945" s="2" t="s">
        <v>42</v>
      </c>
      <c r="L3945" s="2" t="s">
        <v>43</v>
      </c>
      <c r="M3945" s="2">
        <v>18</v>
      </c>
      <c r="N3945" s="2">
        <v>20750</v>
      </c>
      <c r="O3945" s="2">
        <v>0</v>
      </c>
      <c r="P3945" s="2">
        <v>1867.5</v>
      </c>
      <c r="Q3945" s="2">
        <v>1867.5</v>
      </c>
      <c r="R3945" s="2">
        <v>3735</v>
      </c>
      <c r="S3945" s="2">
        <v>0</v>
      </c>
      <c r="T3945" s="2" t="s">
        <v>44</v>
      </c>
    </row>
    <row r="3946" spans="1:20" x14ac:dyDescent="0.25">
      <c r="A3946" s="2" t="s">
        <v>10</v>
      </c>
      <c r="B3946" s="2" t="s">
        <v>37</v>
      </c>
      <c r="C3946" s="2">
        <v>102019</v>
      </c>
      <c r="D3946" s="11">
        <v>44606</v>
      </c>
      <c r="E3946" s="2" t="s">
        <v>656</v>
      </c>
      <c r="F3946" s="2" t="s">
        <v>657</v>
      </c>
      <c r="G3946" s="2" t="s">
        <v>4616</v>
      </c>
      <c r="H3946" s="2" t="s">
        <v>41</v>
      </c>
      <c r="I3946" s="11">
        <v>43742</v>
      </c>
      <c r="J3946" s="2">
        <v>9440</v>
      </c>
      <c r="K3946" s="2" t="s">
        <v>42</v>
      </c>
      <c r="L3946" s="2" t="s">
        <v>43</v>
      </c>
      <c r="M3946" s="2">
        <v>18</v>
      </c>
      <c r="N3946" s="2">
        <v>8000</v>
      </c>
      <c r="O3946" s="2">
        <v>0</v>
      </c>
      <c r="P3946" s="2">
        <v>720</v>
      </c>
      <c r="Q3946" s="2">
        <v>720</v>
      </c>
      <c r="R3946" s="2">
        <v>1440</v>
      </c>
      <c r="S3946" s="2">
        <v>0</v>
      </c>
      <c r="T3946" s="2" t="s">
        <v>44</v>
      </c>
    </row>
    <row r="3947" spans="1:20" x14ac:dyDescent="0.25">
      <c r="A3947" s="2" t="s">
        <v>10</v>
      </c>
      <c r="B3947" s="2" t="s">
        <v>37</v>
      </c>
      <c r="C3947" s="2">
        <v>102019</v>
      </c>
      <c r="D3947" s="11">
        <v>44606</v>
      </c>
      <c r="E3947" s="2" t="s">
        <v>656</v>
      </c>
      <c r="F3947" s="2" t="s">
        <v>657</v>
      </c>
      <c r="G3947" s="2" t="s">
        <v>4617</v>
      </c>
      <c r="H3947" s="2" t="s">
        <v>41</v>
      </c>
      <c r="I3947" s="11">
        <v>43756</v>
      </c>
      <c r="J3947" s="2">
        <v>3080</v>
      </c>
      <c r="K3947" s="2" t="s">
        <v>42</v>
      </c>
      <c r="L3947" s="2" t="s">
        <v>43</v>
      </c>
      <c r="M3947" s="2">
        <v>18</v>
      </c>
      <c r="N3947" s="2">
        <v>2610</v>
      </c>
      <c r="O3947" s="2">
        <v>0</v>
      </c>
      <c r="P3947" s="2">
        <v>234.9</v>
      </c>
      <c r="Q3947" s="2">
        <v>234.9</v>
      </c>
      <c r="R3947" s="2">
        <v>469.8</v>
      </c>
      <c r="S3947" s="2">
        <v>0</v>
      </c>
      <c r="T3947" s="2" t="s">
        <v>44</v>
      </c>
    </row>
    <row r="3948" spans="1:20" x14ac:dyDescent="0.25">
      <c r="A3948" s="2" t="s">
        <v>10</v>
      </c>
      <c r="B3948" s="2" t="s">
        <v>37</v>
      </c>
      <c r="C3948" s="2">
        <v>102019</v>
      </c>
      <c r="D3948" s="11">
        <v>44606</v>
      </c>
      <c r="E3948" s="2" t="s">
        <v>656</v>
      </c>
      <c r="F3948" s="2" t="s">
        <v>657</v>
      </c>
      <c r="G3948" s="2" t="s">
        <v>4618</v>
      </c>
      <c r="H3948" s="2" t="s">
        <v>41</v>
      </c>
      <c r="I3948" s="11">
        <v>43760</v>
      </c>
      <c r="J3948" s="2">
        <v>141600</v>
      </c>
      <c r="K3948" s="2" t="s">
        <v>42</v>
      </c>
      <c r="L3948" s="2" t="s">
        <v>43</v>
      </c>
      <c r="M3948" s="2">
        <v>18</v>
      </c>
      <c r="N3948" s="2">
        <v>120000</v>
      </c>
      <c r="O3948" s="2">
        <v>0</v>
      </c>
      <c r="P3948" s="2">
        <v>10800</v>
      </c>
      <c r="Q3948" s="2">
        <v>10800</v>
      </c>
      <c r="R3948" s="2">
        <v>21600</v>
      </c>
      <c r="S3948" s="2">
        <v>0</v>
      </c>
      <c r="T3948" s="2" t="s">
        <v>44</v>
      </c>
    </row>
    <row r="3949" spans="1:20" x14ac:dyDescent="0.25">
      <c r="A3949" s="2" t="s">
        <v>10</v>
      </c>
      <c r="B3949" s="2" t="s">
        <v>37</v>
      </c>
      <c r="C3949" s="2">
        <v>102019</v>
      </c>
      <c r="D3949" s="11">
        <v>44606</v>
      </c>
      <c r="E3949" s="2" t="s">
        <v>656</v>
      </c>
      <c r="F3949" s="2" t="s">
        <v>657</v>
      </c>
      <c r="G3949" s="2" t="s">
        <v>4619</v>
      </c>
      <c r="H3949" s="2" t="s">
        <v>41</v>
      </c>
      <c r="I3949" s="11">
        <v>43760</v>
      </c>
      <c r="J3949" s="2">
        <v>21653</v>
      </c>
      <c r="K3949" s="2" t="s">
        <v>42</v>
      </c>
      <c r="L3949" s="2" t="s">
        <v>43</v>
      </c>
      <c r="M3949" s="2">
        <v>18</v>
      </c>
      <c r="N3949" s="2">
        <v>18350</v>
      </c>
      <c r="O3949" s="2">
        <v>0</v>
      </c>
      <c r="P3949" s="2">
        <v>1651.5</v>
      </c>
      <c r="Q3949" s="2">
        <v>1651.5</v>
      </c>
      <c r="R3949" s="2">
        <v>3303</v>
      </c>
      <c r="S3949" s="2">
        <v>0</v>
      </c>
      <c r="T3949" s="2" t="s">
        <v>44</v>
      </c>
    </row>
    <row r="3950" spans="1:20" x14ac:dyDescent="0.25">
      <c r="A3950" s="2" t="s">
        <v>10</v>
      </c>
      <c r="B3950" s="2" t="s">
        <v>37</v>
      </c>
      <c r="C3950" s="2">
        <v>102019</v>
      </c>
      <c r="D3950" s="11">
        <v>44606</v>
      </c>
      <c r="E3950" s="2" t="s">
        <v>656</v>
      </c>
      <c r="F3950" s="2" t="s">
        <v>657</v>
      </c>
      <c r="G3950" s="2" t="s">
        <v>4620</v>
      </c>
      <c r="H3950" s="2" t="s">
        <v>41</v>
      </c>
      <c r="I3950" s="11">
        <v>43763</v>
      </c>
      <c r="J3950" s="2">
        <v>6608</v>
      </c>
      <c r="K3950" s="2" t="s">
        <v>42</v>
      </c>
      <c r="L3950" s="2" t="s">
        <v>43</v>
      </c>
      <c r="M3950" s="2">
        <v>18</v>
      </c>
      <c r="N3950" s="2">
        <v>5600</v>
      </c>
      <c r="O3950" s="2">
        <v>0</v>
      </c>
      <c r="P3950" s="2">
        <v>504</v>
      </c>
      <c r="Q3950" s="2">
        <v>504</v>
      </c>
      <c r="R3950" s="2">
        <v>1008</v>
      </c>
      <c r="S3950" s="2">
        <v>0</v>
      </c>
      <c r="T3950" s="2" t="s">
        <v>44</v>
      </c>
    </row>
    <row r="3951" spans="1:20" x14ac:dyDescent="0.25">
      <c r="A3951" s="2" t="s">
        <v>10</v>
      </c>
      <c r="B3951" s="2" t="s">
        <v>37</v>
      </c>
      <c r="C3951" s="2">
        <v>102019</v>
      </c>
      <c r="D3951" s="11">
        <v>44606</v>
      </c>
      <c r="E3951" s="2" t="s">
        <v>225</v>
      </c>
      <c r="F3951" s="2" t="s">
        <v>226</v>
      </c>
      <c r="G3951" s="2" t="s">
        <v>4621</v>
      </c>
      <c r="H3951" s="2" t="s">
        <v>41</v>
      </c>
      <c r="I3951" s="11">
        <v>43755</v>
      </c>
      <c r="J3951" s="2">
        <v>3363000</v>
      </c>
      <c r="K3951" s="2" t="s">
        <v>42</v>
      </c>
      <c r="L3951" s="2" t="s">
        <v>43</v>
      </c>
      <c r="M3951" s="2">
        <v>18</v>
      </c>
      <c r="N3951" s="2">
        <v>2850000</v>
      </c>
      <c r="O3951" s="2">
        <v>0</v>
      </c>
      <c r="P3951" s="2">
        <v>256500</v>
      </c>
      <c r="Q3951" s="2">
        <v>256500</v>
      </c>
      <c r="R3951" s="2">
        <v>513000</v>
      </c>
      <c r="S3951" s="2">
        <v>0</v>
      </c>
      <c r="T3951" s="2" t="s">
        <v>44</v>
      </c>
    </row>
    <row r="3952" spans="1:20" x14ac:dyDescent="0.25">
      <c r="A3952" s="2" t="s">
        <v>10</v>
      </c>
      <c r="B3952" s="2" t="s">
        <v>37</v>
      </c>
      <c r="C3952" s="2">
        <v>102019</v>
      </c>
      <c r="D3952" s="11">
        <v>44606</v>
      </c>
      <c r="E3952" s="2" t="s">
        <v>225</v>
      </c>
      <c r="F3952" s="2" t="s">
        <v>226</v>
      </c>
      <c r="G3952" s="2" t="s">
        <v>4622</v>
      </c>
      <c r="H3952" s="2" t="s">
        <v>41</v>
      </c>
      <c r="I3952" s="11">
        <v>43763</v>
      </c>
      <c r="J3952" s="2">
        <v>76700</v>
      </c>
      <c r="K3952" s="2" t="s">
        <v>42</v>
      </c>
      <c r="L3952" s="2" t="s">
        <v>43</v>
      </c>
      <c r="M3952" s="2">
        <v>18</v>
      </c>
      <c r="N3952" s="2">
        <v>65000</v>
      </c>
      <c r="O3952" s="2">
        <v>0</v>
      </c>
      <c r="P3952" s="2">
        <v>5850</v>
      </c>
      <c r="Q3952" s="2">
        <v>5850</v>
      </c>
      <c r="R3952" s="2">
        <v>11700</v>
      </c>
      <c r="S3952" s="2">
        <v>0</v>
      </c>
      <c r="T3952" s="2" t="s">
        <v>44</v>
      </c>
    </row>
    <row r="3953" spans="1:20" x14ac:dyDescent="0.25">
      <c r="A3953" s="2" t="s">
        <v>10</v>
      </c>
      <c r="B3953" s="2" t="s">
        <v>37</v>
      </c>
      <c r="C3953" s="2">
        <v>102019</v>
      </c>
      <c r="D3953" s="11">
        <v>44606</v>
      </c>
      <c r="E3953" s="2" t="s">
        <v>225</v>
      </c>
      <c r="F3953" s="2" t="s">
        <v>226</v>
      </c>
      <c r="G3953" s="2" t="s">
        <v>4623</v>
      </c>
      <c r="H3953" s="2" t="s">
        <v>41</v>
      </c>
      <c r="I3953" s="11">
        <v>43763</v>
      </c>
      <c r="J3953" s="2">
        <v>172280</v>
      </c>
      <c r="K3953" s="2" t="s">
        <v>42</v>
      </c>
      <c r="L3953" s="2" t="s">
        <v>43</v>
      </c>
      <c r="M3953" s="2">
        <v>18</v>
      </c>
      <c r="N3953" s="2">
        <v>146000</v>
      </c>
      <c r="O3953" s="2">
        <v>0</v>
      </c>
      <c r="P3953" s="2">
        <v>13140</v>
      </c>
      <c r="Q3953" s="2">
        <v>13140</v>
      </c>
      <c r="R3953" s="2">
        <v>26280</v>
      </c>
      <c r="S3953" s="2">
        <v>0</v>
      </c>
      <c r="T3953" s="2" t="s">
        <v>44</v>
      </c>
    </row>
    <row r="3954" spans="1:20" x14ac:dyDescent="0.25">
      <c r="A3954" s="2" t="s">
        <v>10</v>
      </c>
      <c r="B3954" s="2" t="s">
        <v>37</v>
      </c>
      <c r="C3954" s="2">
        <v>102019</v>
      </c>
      <c r="D3954" s="11">
        <v>44606</v>
      </c>
      <c r="E3954" s="2" t="s">
        <v>225</v>
      </c>
      <c r="F3954" s="2" t="s">
        <v>226</v>
      </c>
      <c r="G3954" s="2" t="s">
        <v>4624</v>
      </c>
      <c r="H3954" s="2" t="s">
        <v>41</v>
      </c>
      <c r="I3954" s="11">
        <v>43747</v>
      </c>
      <c r="J3954" s="2">
        <v>182163</v>
      </c>
      <c r="K3954" s="2" t="s">
        <v>42</v>
      </c>
      <c r="L3954" s="2" t="s">
        <v>43</v>
      </c>
      <c r="M3954" s="2">
        <v>18</v>
      </c>
      <c r="N3954" s="2">
        <v>154375</v>
      </c>
      <c r="O3954" s="2">
        <v>0</v>
      </c>
      <c r="P3954" s="2">
        <v>13893.75</v>
      </c>
      <c r="Q3954" s="2">
        <v>13893.75</v>
      </c>
      <c r="R3954" s="2">
        <v>27787.5</v>
      </c>
      <c r="S3954" s="2">
        <v>0</v>
      </c>
      <c r="T3954" s="2" t="s">
        <v>44</v>
      </c>
    </row>
    <row r="3955" spans="1:20" x14ac:dyDescent="0.25">
      <c r="A3955" s="2" t="s">
        <v>10</v>
      </c>
      <c r="B3955" s="2" t="s">
        <v>37</v>
      </c>
      <c r="C3955" s="2">
        <v>102019</v>
      </c>
      <c r="D3955" s="11">
        <v>44606</v>
      </c>
      <c r="E3955" s="2" t="s">
        <v>234</v>
      </c>
      <c r="F3955" s="2" t="s">
        <v>235</v>
      </c>
      <c r="G3955" s="2" t="s">
        <v>4625</v>
      </c>
      <c r="H3955" s="2" t="s">
        <v>41</v>
      </c>
      <c r="I3955" s="11">
        <v>43769</v>
      </c>
      <c r="J3955" s="2">
        <v>2178.2800000000002</v>
      </c>
      <c r="K3955" s="2" t="s">
        <v>42</v>
      </c>
      <c r="L3955" s="2" t="s">
        <v>43</v>
      </c>
      <c r="M3955" s="2">
        <v>18</v>
      </c>
      <c r="N3955" s="2">
        <v>1846</v>
      </c>
      <c r="O3955" s="2">
        <v>0</v>
      </c>
      <c r="P3955" s="2">
        <v>166.14</v>
      </c>
      <c r="Q3955" s="2">
        <v>166.14</v>
      </c>
      <c r="R3955" s="2">
        <v>332.28</v>
      </c>
      <c r="S3955" s="2">
        <v>0</v>
      </c>
      <c r="T3955" s="2" t="s">
        <v>44</v>
      </c>
    </row>
    <row r="3956" spans="1:20" x14ac:dyDescent="0.25">
      <c r="A3956" s="2" t="s">
        <v>10</v>
      </c>
      <c r="B3956" s="2" t="s">
        <v>37</v>
      </c>
      <c r="C3956" s="2">
        <v>102019</v>
      </c>
      <c r="D3956" s="11">
        <v>44606</v>
      </c>
      <c r="E3956" s="2" t="s">
        <v>234</v>
      </c>
      <c r="F3956" s="2" t="s">
        <v>235</v>
      </c>
      <c r="G3956" s="2" t="s">
        <v>4626</v>
      </c>
      <c r="H3956" s="2" t="s">
        <v>41</v>
      </c>
      <c r="I3956" s="11">
        <v>43769</v>
      </c>
      <c r="J3956" s="2">
        <v>1676.78</v>
      </c>
      <c r="K3956" s="2" t="s">
        <v>42</v>
      </c>
      <c r="L3956" s="2" t="s">
        <v>43</v>
      </c>
      <c r="M3956" s="2">
        <v>18</v>
      </c>
      <c r="N3956" s="2">
        <v>1421</v>
      </c>
      <c r="O3956" s="2">
        <v>0</v>
      </c>
      <c r="P3956" s="2">
        <v>127.89</v>
      </c>
      <c r="Q3956" s="2">
        <v>127.89</v>
      </c>
      <c r="R3956" s="2">
        <v>255.78</v>
      </c>
      <c r="S3956" s="2">
        <v>0</v>
      </c>
      <c r="T3956" s="2" t="s">
        <v>44</v>
      </c>
    </row>
    <row r="3957" spans="1:20" x14ac:dyDescent="0.25">
      <c r="A3957" s="2" t="s">
        <v>10</v>
      </c>
      <c r="B3957" s="2" t="s">
        <v>37</v>
      </c>
      <c r="C3957" s="2">
        <v>102019</v>
      </c>
      <c r="D3957" s="11">
        <v>44606</v>
      </c>
      <c r="E3957" s="2" t="s">
        <v>234</v>
      </c>
      <c r="F3957" s="2" t="s">
        <v>235</v>
      </c>
      <c r="G3957" s="2" t="s">
        <v>4627</v>
      </c>
      <c r="H3957" s="2" t="s">
        <v>41</v>
      </c>
      <c r="I3957" s="11">
        <v>43769</v>
      </c>
      <c r="J3957" s="2">
        <v>2423.7199999999998</v>
      </c>
      <c r="K3957" s="2" t="s">
        <v>42</v>
      </c>
      <c r="L3957" s="2" t="s">
        <v>43</v>
      </c>
      <c r="M3957" s="2">
        <v>18</v>
      </c>
      <c r="N3957" s="2">
        <v>2054</v>
      </c>
      <c r="O3957" s="2">
        <v>0</v>
      </c>
      <c r="P3957" s="2">
        <v>184.86</v>
      </c>
      <c r="Q3957" s="2">
        <v>184.86</v>
      </c>
      <c r="R3957" s="2">
        <v>369.72</v>
      </c>
      <c r="S3957" s="2">
        <v>0</v>
      </c>
      <c r="T3957" s="2" t="s">
        <v>44</v>
      </c>
    </row>
    <row r="3958" spans="1:20" x14ac:dyDescent="0.25">
      <c r="A3958" s="2" t="s">
        <v>10</v>
      </c>
      <c r="B3958" s="2" t="s">
        <v>37</v>
      </c>
      <c r="C3958" s="2">
        <v>102019</v>
      </c>
      <c r="D3958" s="11">
        <v>44606</v>
      </c>
      <c r="E3958" s="2" t="s">
        <v>234</v>
      </c>
      <c r="F3958" s="2" t="s">
        <v>235</v>
      </c>
      <c r="G3958" s="2" t="s">
        <v>4628</v>
      </c>
      <c r="H3958" s="2" t="s">
        <v>41</v>
      </c>
      <c r="I3958" s="11">
        <v>43769</v>
      </c>
      <c r="J3958" s="2">
        <v>1845.52</v>
      </c>
      <c r="K3958" s="2" t="s">
        <v>42</v>
      </c>
      <c r="L3958" s="2" t="s">
        <v>43</v>
      </c>
      <c r="M3958" s="2">
        <v>18</v>
      </c>
      <c r="N3958" s="2">
        <v>1564</v>
      </c>
      <c r="O3958" s="2">
        <v>0</v>
      </c>
      <c r="P3958" s="2">
        <v>140.76</v>
      </c>
      <c r="Q3958" s="2">
        <v>140.76</v>
      </c>
      <c r="R3958" s="2">
        <v>281.52</v>
      </c>
      <c r="S3958" s="2">
        <v>0</v>
      </c>
      <c r="T3958" s="2" t="s">
        <v>44</v>
      </c>
    </row>
    <row r="3959" spans="1:20" x14ac:dyDescent="0.25">
      <c r="A3959" s="2" t="s">
        <v>10</v>
      </c>
      <c r="B3959" s="2" t="s">
        <v>37</v>
      </c>
      <c r="C3959" s="2">
        <v>102019</v>
      </c>
      <c r="D3959" s="11">
        <v>44606</v>
      </c>
      <c r="E3959" s="2" t="s">
        <v>234</v>
      </c>
      <c r="F3959" s="2" t="s">
        <v>235</v>
      </c>
      <c r="G3959" s="2" t="s">
        <v>4629</v>
      </c>
      <c r="H3959" s="2" t="s">
        <v>41</v>
      </c>
      <c r="I3959" s="11">
        <v>43769</v>
      </c>
      <c r="J3959" s="2">
        <v>588.82000000000005</v>
      </c>
      <c r="K3959" s="2" t="s">
        <v>42</v>
      </c>
      <c r="L3959" s="2" t="s">
        <v>43</v>
      </c>
      <c r="M3959" s="2">
        <v>18</v>
      </c>
      <c r="N3959" s="2">
        <v>499</v>
      </c>
      <c r="O3959" s="2">
        <v>0</v>
      </c>
      <c r="P3959" s="2">
        <v>44.91</v>
      </c>
      <c r="Q3959" s="2">
        <v>44.91</v>
      </c>
      <c r="R3959" s="2">
        <v>89.82</v>
      </c>
      <c r="S3959" s="2">
        <v>0</v>
      </c>
      <c r="T3959" s="2" t="s">
        <v>44</v>
      </c>
    </row>
    <row r="3960" spans="1:20" x14ac:dyDescent="0.25">
      <c r="A3960" s="2" t="s">
        <v>10</v>
      </c>
      <c r="B3960" s="2" t="s">
        <v>37</v>
      </c>
      <c r="C3960" s="2">
        <v>102019</v>
      </c>
      <c r="D3960" s="11">
        <v>44606</v>
      </c>
      <c r="E3960" s="2" t="s">
        <v>234</v>
      </c>
      <c r="F3960" s="2" t="s">
        <v>235</v>
      </c>
      <c r="G3960" s="2" t="s">
        <v>4630</v>
      </c>
      <c r="H3960" s="2" t="s">
        <v>41</v>
      </c>
      <c r="I3960" s="11">
        <v>43769</v>
      </c>
      <c r="J3960" s="2">
        <v>1892.72</v>
      </c>
      <c r="K3960" s="2" t="s">
        <v>42</v>
      </c>
      <c r="L3960" s="2" t="s">
        <v>43</v>
      </c>
      <c r="M3960" s="2">
        <v>18</v>
      </c>
      <c r="N3960" s="2">
        <v>1604</v>
      </c>
      <c r="O3960" s="2">
        <v>0</v>
      </c>
      <c r="P3960" s="2">
        <v>144.36000000000001</v>
      </c>
      <c r="Q3960" s="2">
        <v>144.36000000000001</v>
      </c>
      <c r="R3960" s="2">
        <v>288.72000000000003</v>
      </c>
      <c r="S3960" s="2">
        <v>0</v>
      </c>
      <c r="T3960" s="2" t="s">
        <v>44</v>
      </c>
    </row>
    <row r="3961" spans="1:20" x14ac:dyDescent="0.25">
      <c r="A3961" s="2" t="s">
        <v>10</v>
      </c>
      <c r="B3961" s="2" t="s">
        <v>37</v>
      </c>
      <c r="C3961" s="2">
        <v>102019</v>
      </c>
      <c r="D3961" s="11">
        <v>44606</v>
      </c>
      <c r="E3961" s="2" t="s">
        <v>234</v>
      </c>
      <c r="F3961" s="2" t="s">
        <v>235</v>
      </c>
      <c r="G3961" s="2" t="s">
        <v>4631</v>
      </c>
      <c r="H3961" s="2" t="s">
        <v>41</v>
      </c>
      <c r="I3961" s="11">
        <v>43769</v>
      </c>
      <c r="J3961" s="2">
        <v>590</v>
      </c>
      <c r="K3961" s="2" t="s">
        <v>42</v>
      </c>
      <c r="L3961" s="2" t="s">
        <v>43</v>
      </c>
      <c r="M3961" s="2">
        <v>18</v>
      </c>
      <c r="N3961" s="2">
        <v>500</v>
      </c>
      <c r="O3961" s="2">
        <v>0</v>
      </c>
      <c r="P3961" s="2">
        <v>45</v>
      </c>
      <c r="Q3961" s="2">
        <v>45</v>
      </c>
      <c r="R3961" s="2">
        <v>90</v>
      </c>
      <c r="S3961" s="2">
        <v>0</v>
      </c>
      <c r="T3961" s="2" t="s">
        <v>44</v>
      </c>
    </row>
    <row r="3962" spans="1:20" x14ac:dyDescent="0.25">
      <c r="A3962" s="2" t="s">
        <v>10</v>
      </c>
      <c r="B3962" s="2" t="s">
        <v>37</v>
      </c>
      <c r="C3962" s="2">
        <v>102019</v>
      </c>
      <c r="D3962" s="11">
        <v>44606</v>
      </c>
      <c r="E3962" s="2" t="s">
        <v>234</v>
      </c>
      <c r="F3962" s="2" t="s">
        <v>235</v>
      </c>
      <c r="G3962" s="2" t="s">
        <v>4632</v>
      </c>
      <c r="H3962" s="2" t="s">
        <v>41</v>
      </c>
      <c r="I3962" s="11">
        <v>43769</v>
      </c>
      <c r="J3962" s="2">
        <v>4197.26</v>
      </c>
      <c r="K3962" s="2" t="s">
        <v>42</v>
      </c>
      <c r="L3962" s="2" t="s">
        <v>43</v>
      </c>
      <c r="M3962" s="2">
        <v>18</v>
      </c>
      <c r="N3962" s="2">
        <v>3557</v>
      </c>
      <c r="O3962" s="2">
        <v>0</v>
      </c>
      <c r="P3962" s="2">
        <v>320.13</v>
      </c>
      <c r="Q3962" s="2">
        <v>320.13</v>
      </c>
      <c r="R3962" s="2">
        <v>640.26</v>
      </c>
      <c r="S3962" s="2">
        <v>0</v>
      </c>
      <c r="T3962" s="2" t="s">
        <v>44</v>
      </c>
    </row>
    <row r="3963" spans="1:20" x14ac:dyDescent="0.25">
      <c r="A3963" s="2" t="s">
        <v>10</v>
      </c>
      <c r="B3963" s="2" t="s">
        <v>37</v>
      </c>
      <c r="C3963" s="2">
        <v>102019</v>
      </c>
      <c r="D3963" s="11">
        <v>44606</v>
      </c>
      <c r="E3963" s="2" t="s">
        <v>234</v>
      </c>
      <c r="F3963" s="2" t="s">
        <v>235</v>
      </c>
      <c r="G3963" s="2" t="s">
        <v>4633</v>
      </c>
      <c r="H3963" s="2" t="s">
        <v>41</v>
      </c>
      <c r="I3963" s="11">
        <v>43769</v>
      </c>
      <c r="J3963" s="2">
        <v>295</v>
      </c>
      <c r="K3963" s="2" t="s">
        <v>42</v>
      </c>
      <c r="L3963" s="2" t="s">
        <v>43</v>
      </c>
      <c r="M3963" s="2">
        <v>18</v>
      </c>
      <c r="N3963" s="2">
        <v>250</v>
      </c>
      <c r="O3963" s="2">
        <v>0</v>
      </c>
      <c r="P3963" s="2">
        <v>22.5</v>
      </c>
      <c r="Q3963" s="2">
        <v>22.5</v>
      </c>
      <c r="R3963" s="2">
        <v>45</v>
      </c>
      <c r="S3963" s="2">
        <v>0</v>
      </c>
      <c r="T3963" s="2" t="s">
        <v>44</v>
      </c>
    </row>
    <row r="3964" spans="1:20" x14ac:dyDescent="0.25">
      <c r="A3964" s="2" t="s">
        <v>10</v>
      </c>
      <c r="B3964" s="2" t="s">
        <v>37</v>
      </c>
      <c r="C3964" s="2">
        <v>102019</v>
      </c>
      <c r="D3964" s="11">
        <v>44606</v>
      </c>
      <c r="E3964" s="2" t="s">
        <v>234</v>
      </c>
      <c r="F3964" s="2" t="s">
        <v>235</v>
      </c>
      <c r="G3964" s="2" t="s">
        <v>4634</v>
      </c>
      <c r="H3964" s="2" t="s">
        <v>41</v>
      </c>
      <c r="I3964" s="11">
        <v>43769</v>
      </c>
      <c r="J3964" s="2">
        <v>1038.4000000000001</v>
      </c>
      <c r="K3964" s="2" t="s">
        <v>42</v>
      </c>
      <c r="L3964" s="2" t="s">
        <v>43</v>
      </c>
      <c r="M3964" s="2">
        <v>18</v>
      </c>
      <c r="N3964" s="2">
        <v>880</v>
      </c>
      <c r="O3964" s="2">
        <v>0</v>
      </c>
      <c r="P3964" s="2">
        <v>79.2</v>
      </c>
      <c r="Q3964" s="2">
        <v>79.2</v>
      </c>
      <c r="R3964" s="2">
        <v>158.4</v>
      </c>
      <c r="S3964" s="2">
        <v>0</v>
      </c>
      <c r="T3964" s="2" t="s">
        <v>44</v>
      </c>
    </row>
    <row r="3965" spans="1:20" x14ac:dyDescent="0.25">
      <c r="A3965" s="2" t="s">
        <v>10</v>
      </c>
      <c r="B3965" s="2" t="s">
        <v>37</v>
      </c>
      <c r="C3965" s="2">
        <v>102019</v>
      </c>
      <c r="D3965" s="11">
        <v>44606</v>
      </c>
      <c r="E3965" s="2" t="s">
        <v>234</v>
      </c>
      <c r="F3965" s="2" t="s">
        <v>235</v>
      </c>
      <c r="G3965" s="2" t="s">
        <v>4635</v>
      </c>
      <c r="H3965" s="2" t="s">
        <v>41</v>
      </c>
      <c r="I3965" s="11">
        <v>43769</v>
      </c>
      <c r="J3965" s="2">
        <v>1137.52</v>
      </c>
      <c r="K3965" s="2" t="s">
        <v>42</v>
      </c>
      <c r="L3965" s="2" t="s">
        <v>43</v>
      </c>
      <c r="M3965" s="2">
        <v>18</v>
      </c>
      <c r="N3965" s="2">
        <v>964</v>
      </c>
      <c r="O3965" s="2">
        <v>0</v>
      </c>
      <c r="P3965" s="2">
        <v>86.76</v>
      </c>
      <c r="Q3965" s="2">
        <v>86.76</v>
      </c>
      <c r="R3965" s="2">
        <v>173.52</v>
      </c>
      <c r="S3965" s="2">
        <v>0</v>
      </c>
      <c r="T3965" s="2" t="s">
        <v>44</v>
      </c>
    </row>
    <row r="3966" spans="1:20" x14ac:dyDescent="0.25">
      <c r="A3966" s="2" t="s">
        <v>10</v>
      </c>
      <c r="B3966" s="2" t="s">
        <v>37</v>
      </c>
      <c r="C3966" s="2">
        <v>102019</v>
      </c>
      <c r="D3966" s="11">
        <v>44606</v>
      </c>
      <c r="E3966" s="2" t="s">
        <v>234</v>
      </c>
      <c r="F3966" s="2" t="s">
        <v>235</v>
      </c>
      <c r="G3966" s="2" t="s">
        <v>4636</v>
      </c>
      <c r="H3966" s="2" t="s">
        <v>41</v>
      </c>
      <c r="I3966" s="11">
        <v>43769</v>
      </c>
      <c r="J3966" s="2">
        <v>2860.32</v>
      </c>
      <c r="K3966" s="2" t="s">
        <v>42</v>
      </c>
      <c r="L3966" s="2" t="s">
        <v>43</v>
      </c>
      <c r="M3966" s="2">
        <v>18</v>
      </c>
      <c r="N3966" s="2">
        <v>2424</v>
      </c>
      <c r="O3966" s="2">
        <v>0</v>
      </c>
      <c r="P3966" s="2">
        <v>218.16</v>
      </c>
      <c r="Q3966" s="2">
        <v>218.16</v>
      </c>
      <c r="R3966" s="2">
        <v>436.32</v>
      </c>
      <c r="S3966" s="2">
        <v>0</v>
      </c>
      <c r="T3966" s="2" t="s">
        <v>44</v>
      </c>
    </row>
    <row r="3967" spans="1:20" x14ac:dyDescent="0.25">
      <c r="A3967" s="2" t="s">
        <v>10</v>
      </c>
      <c r="B3967" s="2" t="s">
        <v>37</v>
      </c>
      <c r="C3967" s="2">
        <v>102019</v>
      </c>
      <c r="D3967" s="11">
        <v>44606</v>
      </c>
      <c r="E3967" s="2" t="s">
        <v>234</v>
      </c>
      <c r="F3967" s="2" t="s">
        <v>235</v>
      </c>
      <c r="G3967" s="2" t="s">
        <v>4637</v>
      </c>
      <c r="H3967" s="2" t="s">
        <v>41</v>
      </c>
      <c r="I3967" s="11">
        <v>43769</v>
      </c>
      <c r="J3967" s="2">
        <v>590</v>
      </c>
      <c r="K3967" s="2" t="s">
        <v>42</v>
      </c>
      <c r="L3967" s="2" t="s">
        <v>43</v>
      </c>
      <c r="M3967" s="2">
        <v>18</v>
      </c>
      <c r="N3967" s="2">
        <v>500</v>
      </c>
      <c r="O3967" s="2">
        <v>0</v>
      </c>
      <c r="P3967" s="2">
        <v>45</v>
      </c>
      <c r="Q3967" s="2">
        <v>45</v>
      </c>
      <c r="R3967" s="2">
        <v>90</v>
      </c>
      <c r="S3967" s="2">
        <v>0</v>
      </c>
      <c r="T3967" s="2" t="s">
        <v>44</v>
      </c>
    </row>
    <row r="3968" spans="1:20" x14ac:dyDescent="0.25">
      <c r="A3968" s="2" t="s">
        <v>10</v>
      </c>
      <c r="B3968" s="2" t="s">
        <v>37</v>
      </c>
      <c r="C3968" s="2">
        <v>102019</v>
      </c>
      <c r="D3968" s="11">
        <v>44606</v>
      </c>
      <c r="E3968" s="2" t="s">
        <v>234</v>
      </c>
      <c r="F3968" s="2" t="s">
        <v>235</v>
      </c>
      <c r="G3968" s="2" t="s">
        <v>4638</v>
      </c>
      <c r="H3968" s="2" t="s">
        <v>41</v>
      </c>
      <c r="I3968" s="11">
        <v>43769</v>
      </c>
      <c r="J3968" s="2">
        <v>1027.78</v>
      </c>
      <c r="K3968" s="2" t="s">
        <v>42</v>
      </c>
      <c r="L3968" s="2" t="s">
        <v>43</v>
      </c>
      <c r="M3968" s="2">
        <v>18</v>
      </c>
      <c r="N3968" s="2">
        <v>871</v>
      </c>
      <c r="O3968" s="2">
        <v>0</v>
      </c>
      <c r="P3968" s="2">
        <v>78.39</v>
      </c>
      <c r="Q3968" s="2">
        <v>78.39</v>
      </c>
      <c r="R3968" s="2">
        <v>156.78</v>
      </c>
      <c r="S3968" s="2">
        <v>0</v>
      </c>
      <c r="T3968" s="2" t="s">
        <v>44</v>
      </c>
    </row>
    <row r="3969" spans="1:20" x14ac:dyDescent="0.25">
      <c r="A3969" s="2" t="s">
        <v>10</v>
      </c>
      <c r="B3969" s="2" t="s">
        <v>37</v>
      </c>
      <c r="C3969" s="2">
        <v>102019</v>
      </c>
      <c r="D3969" s="11">
        <v>44606</v>
      </c>
      <c r="E3969" s="2" t="s">
        <v>234</v>
      </c>
      <c r="F3969" s="2" t="s">
        <v>235</v>
      </c>
      <c r="G3969" s="2" t="s">
        <v>4639</v>
      </c>
      <c r="H3969" s="2" t="s">
        <v>41</v>
      </c>
      <c r="I3969" s="11">
        <v>43769</v>
      </c>
      <c r="J3969" s="2">
        <v>4872.22</v>
      </c>
      <c r="K3969" s="2" t="s">
        <v>42</v>
      </c>
      <c r="L3969" s="2" t="s">
        <v>43</v>
      </c>
      <c r="M3969" s="2">
        <v>18</v>
      </c>
      <c r="N3969" s="2">
        <v>4129</v>
      </c>
      <c r="O3969" s="2">
        <v>0</v>
      </c>
      <c r="P3969" s="2">
        <v>371.61</v>
      </c>
      <c r="Q3969" s="2">
        <v>371.61</v>
      </c>
      <c r="R3969" s="2">
        <v>743.22</v>
      </c>
      <c r="S3969" s="2">
        <v>0</v>
      </c>
      <c r="T3969" s="2" t="s">
        <v>44</v>
      </c>
    </row>
    <row r="3970" spans="1:20" x14ac:dyDescent="0.25">
      <c r="A3970" s="2" t="s">
        <v>10</v>
      </c>
      <c r="B3970" s="2" t="s">
        <v>37</v>
      </c>
      <c r="C3970" s="2">
        <v>102019</v>
      </c>
      <c r="D3970" s="11">
        <v>44606</v>
      </c>
      <c r="E3970" s="2" t="s">
        <v>234</v>
      </c>
      <c r="F3970" s="2" t="s">
        <v>235</v>
      </c>
      <c r="G3970" s="2" t="s">
        <v>4640</v>
      </c>
      <c r="H3970" s="2" t="s">
        <v>41</v>
      </c>
      <c r="I3970" s="11">
        <v>43769</v>
      </c>
      <c r="J3970" s="2">
        <v>2465.02</v>
      </c>
      <c r="K3970" s="2" t="s">
        <v>42</v>
      </c>
      <c r="L3970" s="2" t="s">
        <v>43</v>
      </c>
      <c r="M3970" s="2">
        <v>18</v>
      </c>
      <c r="N3970" s="2">
        <v>2089</v>
      </c>
      <c r="O3970" s="2">
        <v>0</v>
      </c>
      <c r="P3970" s="2">
        <v>188.01</v>
      </c>
      <c r="Q3970" s="2">
        <v>188.01</v>
      </c>
      <c r="R3970" s="2">
        <v>376.02</v>
      </c>
      <c r="S3970" s="2">
        <v>0</v>
      </c>
      <c r="T3970" s="2" t="s">
        <v>44</v>
      </c>
    </row>
    <row r="3971" spans="1:20" x14ac:dyDescent="0.25">
      <c r="A3971" s="2" t="s">
        <v>10</v>
      </c>
      <c r="B3971" s="2" t="s">
        <v>37</v>
      </c>
      <c r="C3971" s="2">
        <v>102019</v>
      </c>
      <c r="D3971" s="11">
        <v>44606</v>
      </c>
      <c r="E3971" s="2" t="s">
        <v>234</v>
      </c>
      <c r="F3971" s="2" t="s">
        <v>235</v>
      </c>
      <c r="G3971" s="2" t="s">
        <v>4641</v>
      </c>
      <c r="H3971" s="2" t="s">
        <v>41</v>
      </c>
      <c r="I3971" s="11">
        <v>43769</v>
      </c>
      <c r="J3971" s="2">
        <v>5826.84</v>
      </c>
      <c r="K3971" s="2" t="s">
        <v>42</v>
      </c>
      <c r="L3971" s="2" t="s">
        <v>43</v>
      </c>
      <c r="M3971" s="2">
        <v>18</v>
      </c>
      <c r="N3971" s="2">
        <v>4938</v>
      </c>
      <c r="O3971" s="2">
        <v>0</v>
      </c>
      <c r="P3971" s="2">
        <v>444.42</v>
      </c>
      <c r="Q3971" s="2">
        <v>444.42</v>
      </c>
      <c r="R3971" s="2">
        <v>888.84</v>
      </c>
      <c r="S3971" s="2">
        <v>0</v>
      </c>
      <c r="T3971" s="2" t="s">
        <v>44</v>
      </c>
    </row>
    <row r="3972" spans="1:20" x14ac:dyDescent="0.25">
      <c r="A3972" s="2" t="s">
        <v>10</v>
      </c>
      <c r="B3972" s="2" t="s">
        <v>37</v>
      </c>
      <c r="C3972" s="2">
        <v>102019</v>
      </c>
      <c r="D3972" s="11">
        <v>44606</v>
      </c>
      <c r="E3972" s="2" t="s">
        <v>234</v>
      </c>
      <c r="F3972" s="2" t="s">
        <v>235</v>
      </c>
      <c r="G3972" s="2" t="s">
        <v>4642</v>
      </c>
      <c r="H3972" s="2" t="s">
        <v>41</v>
      </c>
      <c r="I3972" s="11">
        <v>43769</v>
      </c>
      <c r="J3972" s="2">
        <v>2178.2800000000002</v>
      </c>
      <c r="K3972" s="2" t="s">
        <v>42</v>
      </c>
      <c r="L3972" s="2" t="s">
        <v>43</v>
      </c>
      <c r="M3972" s="2">
        <v>18</v>
      </c>
      <c r="N3972" s="2">
        <v>1846</v>
      </c>
      <c r="O3972" s="2">
        <v>0</v>
      </c>
      <c r="P3972" s="2">
        <v>166.14</v>
      </c>
      <c r="Q3972" s="2">
        <v>166.14</v>
      </c>
      <c r="R3972" s="2">
        <v>332.28</v>
      </c>
      <c r="S3972" s="2">
        <v>0</v>
      </c>
      <c r="T3972" s="2" t="s">
        <v>44</v>
      </c>
    </row>
    <row r="3973" spans="1:20" x14ac:dyDescent="0.25">
      <c r="A3973" s="2" t="s">
        <v>10</v>
      </c>
      <c r="B3973" s="2" t="s">
        <v>37</v>
      </c>
      <c r="C3973" s="2">
        <v>102019</v>
      </c>
      <c r="D3973" s="11">
        <v>44606</v>
      </c>
      <c r="E3973" s="2" t="s">
        <v>234</v>
      </c>
      <c r="F3973" s="2" t="s">
        <v>235</v>
      </c>
      <c r="G3973" s="2" t="s">
        <v>4643</v>
      </c>
      <c r="H3973" s="2" t="s">
        <v>41</v>
      </c>
      <c r="I3973" s="11">
        <v>43769</v>
      </c>
      <c r="J3973" s="2">
        <v>2239.64</v>
      </c>
      <c r="K3973" s="2" t="s">
        <v>42</v>
      </c>
      <c r="L3973" s="2" t="s">
        <v>43</v>
      </c>
      <c r="M3973" s="2">
        <v>18</v>
      </c>
      <c r="N3973" s="2">
        <v>1898</v>
      </c>
      <c r="O3973" s="2">
        <v>0</v>
      </c>
      <c r="P3973" s="2">
        <v>170.82</v>
      </c>
      <c r="Q3973" s="2">
        <v>170.82</v>
      </c>
      <c r="R3973" s="2">
        <v>341.64</v>
      </c>
      <c r="S3973" s="2">
        <v>0</v>
      </c>
      <c r="T3973" s="2" t="s">
        <v>44</v>
      </c>
    </row>
    <row r="3974" spans="1:20" x14ac:dyDescent="0.25">
      <c r="A3974" s="2" t="s">
        <v>10</v>
      </c>
      <c r="B3974" s="2" t="s">
        <v>37</v>
      </c>
      <c r="C3974" s="2">
        <v>102019</v>
      </c>
      <c r="D3974" s="11">
        <v>44606</v>
      </c>
      <c r="E3974" s="2" t="s">
        <v>240</v>
      </c>
      <c r="F3974" s="2" t="s">
        <v>241</v>
      </c>
      <c r="G3974" s="2" t="s">
        <v>4644</v>
      </c>
      <c r="H3974" s="2" t="s">
        <v>41</v>
      </c>
      <c r="I3974" s="11">
        <v>43742</v>
      </c>
      <c r="J3974" s="2">
        <v>22175</v>
      </c>
      <c r="K3974" s="2" t="s">
        <v>42</v>
      </c>
      <c r="L3974" s="2" t="s">
        <v>43</v>
      </c>
      <c r="M3974" s="2">
        <v>18</v>
      </c>
      <c r="N3974" s="2">
        <v>18792</v>
      </c>
      <c r="O3974" s="2">
        <v>0</v>
      </c>
      <c r="P3974" s="2">
        <v>1691.28</v>
      </c>
      <c r="Q3974" s="2">
        <v>1691.28</v>
      </c>
      <c r="R3974" s="2">
        <v>3382.56</v>
      </c>
      <c r="S3974" s="2">
        <v>0</v>
      </c>
      <c r="T3974" s="2" t="s">
        <v>44</v>
      </c>
    </row>
    <row r="3975" spans="1:20" x14ac:dyDescent="0.25">
      <c r="A3975" s="2" t="s">
        <v>10</v>
      </c>
      <c r="B3975" s="2" t="s">
        <v>37</v>
      </c>
      <c r="C3975" s="2">
        <v>102019</v>
      </c>
      <c r="D3975" s="11">
        <v>44606</v>
      </c>
      <c r="E3975" s="2" t="s">
        <v>1250</v>
      </c>
      <c r="F3975" s="2" t="s">
        <v>1251</v>
      </c>
      <c r="G3975" s="2" t="s">
        <v>4645</v>
      </c>
      <c r="H3975" s="2" t="s">
        <v>41</v>
      </c>
      <c r="I3975" s="11">
        <v>43756</v>
      </c>
      <c r="J3975" s="2">
        <v>3304</v>
      </c>
      <c r="K3975" s="2" t="s">
        <v>42</v>
      </c>
      <c r="L3975" s="2" t="s">
        <v>43</v>
      </c>
      <c r="M3975" s="2">
        <v>18</v>
      </c>
      <c r="N3975" s="2">
        <v>2800</v>
      </c>
      <c r="O3975" s="2">
        <v>0</v>
      </c>
      <c r="P3975" s="2">
        <v>252</v>
      </c>
      <c r="Q3975" s="2">
        <v>252</v>
      </c>
      <c r="R3975" s="2">
        <v>504</v>
      </c>
      <c r="S3975" s="2">
        <v>0</v>
      </c>
      <c r="T3975" s="2" t="s">
        <v>44</v>
      </c>
    </row>
    <row r="3976" spans="1:20" x14ac:dyDescent="0.25">
      <c r="A3976" s="2" t="s">
        <v>10</v>
      </c>
      <c r="B3976" s="2" t="s">
        <v>37</v>
      </c>
      <c r="C3976" s="2">
        <v>102019</v>
      </c>
      <c r="D3976" s="11">
        <v>44606</v>
      </c>
      <c r="E3976" s="2" t="s">
        <v>661</v>
      </c>
      <c r="F3976" s="2" t="s">
        <v>662</v>
      </c>
      <c r="G3976" s="2" t="s">
        <v>4646</v>
      </c>
      <c r="H3976" s="2" t="s">
        <v>41</v>
      </c>
      <c r="I3976" s="11">
        <v>43739</v>
      </c>
      <c r="J3976" s="2">
        <v>79296</v>
      </c>
      <c r="K3976" s="2" t="s">
        <v>42</v>
      </c>
      <c r="L3976" s="2" t="s">
        <v>43</v>
      </c>
      <c r="M3976" s="2">
        <v>18</v>
      </c>
      <c r="N3976" s="2">
        <v>67200</v>
      </c>
      <c r="O3976" s="2">
        <v>0</v>
      </c>
      <c r="P3976" s="2">
        <v>6048</v>
      </c>
      <c r="Q3976" s="2">
        <v>6048</v>
      </c>
      <c r="R3976" s="2">
        <v>12096</v>
      </c>
      <c r="S3976" s="2">
        <v>0</v>
      </c>
      <c r="T3976" s="2" t="s">
        <v>44</v>
      </c>
    </row>
    <row r="3977" spans="1:20" x14ac:dyDescent="0.25">
      <c r="A3977" s="2" t="s">
        <v>10</v>
      </c>
      <c r="B3977" s="2" t="s">
        <v>37</v>
      </c>
      <c r="C3977" s="2">
        <v>102019</v>
      </c>
      <c r="D3977" s="11">
        <v>44606</v>
      </c>
      <c r="E3977" s="2" t="s">
        <v>661</v>
      </c>
      <c r="F3977" s="2" t="s">
        <v>662</v>
      </c>
      <c r="G3977" s="2" t="s">
        <v>4647</v>
      </c>
      <c r="H3977" s="2" t="s">
        <v>41</v>
      </c>
      <c r="I3977" s="11">
        <v>43760</v>
      </c>
      <c r="J3977" s="2">
        <v>42775</v>
      </c>
      <c r="K3977" s="2" t="s">
        <v>42</v>
      </c>
      <c r="L3977" s="2" t="s">
        <v>43</v>
      </c>
      <c r="M3977" s="2">
        <v>18</v>
      </c>
      <c r="N3977" s="2">
        <v>36250</v>
      </c>
      <c r="O3977" s="2">
        <v>0</v>
      </c>
      <c r="P3977" s="2">
        <v>3262.5</v>
      </c>
      <c r="Q3977" s="2">
        <v>3262.5</v>
      </c>
      <c r="R3977" s="2">
        <v>6525</v>
      </c>
      <c r="S3977" s="2">
        <v>0</v>
      </c>
      <c r="T3977" s="2" t="s">
        <v>44</v>
      </c>
    </row>
    <row r="3978" spans="1:20" x14ac:dyDescent="0.25">
      <c r="A3978" s="2" t="s">
        <v>10</v>
      </c>
      <c r="B3978" s="2" t="s">
        <v>37</v>
      </c>
      <c r="C3978" s="2">
        <v>102019</v>
      </c>
      <c r="D3978" s="11">
        <v>44606</v>
      </c>
      <c r="E3978" s="2" t="s">
        <v>250</v>
      </c>
      <c r="F3978" s="2" t="s">
        <v>251</v>
      </c>
      <c r="G3978" s="2" t="s">
        <v>4648</v>
      </c>
      <c r="H3978" s="2" t="s">
        <v>41</v>
      </c>
      <c r="I3978" s="11">
        <v>43743</v>
      </c>
      <c r="J3978" s="2">
        <v>74937</v>
      </c>
      <c r="K3978" s="2" t="s">
        <v>42</v>
      </c>
      <c r="L3978" s="2" t="s">
        <v>43</v>
      </c>
      <c r="M3978" s="2">
        <v>12</v>
      </c>
      <c r="N3978" s="2">
        <v>66908</v>
      </c>
      <c r="O3978" s="2">
        <v>0</v>
      </c>
      <c r="P3978" s="2">
        <v>4014.5</v>
      </c>
      <c r="Q3978" s="2">
        <v>4014.5</v>
      </c>
      <c r="R3978" s="2">
        <v>8029</v>
      </c>
      <c r="S3978" s="2">
        <v>0</v>
      </c>
      <c r="T3978" s="2" t="s">
        <v>44</v>
      </c>
    </row>
    <row r="3979" spans="1:20" x14ac:dyDescent="0.25">
      <c r="A3979" s="2" t="s">
        <v>10</v>
      </c>
      <c r="B3979" s="2" t="s">
        <v>37</v>
      </c>
      <c r="C3979" s="2">
        <v>102019</v>
      </c>
      <c r="D3979" s="11">
        <v>44606</v>
      </c>
      <c r="E3979" s="2" t="s">
        <v>250</v>
      </c>
      <c r="F3979" s="2" t="s">
        <v>251</v>
      </c>
      <c r="G3979" s="2" t="s">
        <v>4649</v>
      </c>
      <c r="H3979" s="2" t="s">
        <v>41</v>
      </c>
      <c r="I3979" s="11">
        <v>43743</v>
      </c>
      <c r="J3979" s="2">
        <v>19706</v>
      </c>
      <c r="K3979" s="2" t="s">
        <v>42</v>
      </c>
      <c r="L3979" s="2" t="s">
        <v>43</v>
      </c>
      <c r="M3979" s="2">
        <v>18</v>
      </c>
      <c r="N3979" s="2">
        <v>16700</v>
      </c>
      <c r="O3979" s="2">
        <v>0</v>
      </c>
      <c r="P3979" s="2">
        <v>1503</v>
      </c>
      <c r="Q3979" s="2">
        <v>1503</v>
      </c>
      <c r="R3979" s="2">
        <v>3006</v>
      </c>
      <c r="S3979" s="2">
        <v>0</v>
      </c>
      <c r="T3979" s="2" t="s">
        <v>44</v>
      </c>
    </row>
    <row r="3980" spans="1:20" x14ac:dyDescent="0.25">
      <c r="A3980" s="2" t="s">
        <v>10</v>
      </c>
      <c r="B3980" s="2" t="s">
        <v>37</v>
      </c>
      <c r="C3980" s="2">
        <v>102019</v>
      </c>
      <c r="D3980" s="11">
        <v>44606</v>
      </c>
      <c r="E3980" s="2" t="s">
        <v>250</v>
      </c>
      <c r="F3980" s="2" t="s">
        <v>251</v>
      </c>
      <c r="G3980" s="2" t="s">
        <v>4650</v>
      </c>
      <c r="H3980" s="2" t="s">
        <v>41</v>
      </c>
      <c r="I3980" s="11">
        <v>43743</v>
      </c>
      <c r="J3980" s="2">
        <v>18625</v>
      </c>
      <c r="K3980" s="2" t="s">
        <v>42</v>
      </c>
      <c r="L3980" s="2" t="s">
        <v>43</v>
      </c>
      <c r="M3980" s="2">
        <v>18</v>
      </c>
      <c r="N3980" s="2">
        <v>15784</v>
      </c>
      <c r="O3980" s="2">
        <v>0</v>
      </c>
      <c r="P3980" s="2">
        <v>1420.5</v>
      </c>
      <c r="Q3980" s="2">
        <v>1420.5</v>
      </c>
      <c r="R3980" s="2">
        <v>2841</v>
      </c>
      <c r="S3980" s="2">
        <v>0</v>
      </c>
      <c r="T3980" s="2" t="s">
        <v>44</v>
      </c>
    </row>
    <row r="3981" spans="1:20" x14ac:dyDescent="0.25">
      <c r="A3981" s="2" t="s">
        <v>10</v>
      </c>
      <c r="B3981" s="2" t="s">
        <v>37</v>
      </c>
      <c r="C3981" s="2">
        <v>102019</v>
      </c>
      <c r="D3981" s="11">
        <v>44606</v>
      </c>
      <c r="E3981" s="2" t="s">
        <v>250</v>
      </c>
      <c r="F3981" s="2" t="s">
        <v>251</v>
      </c>
      <c r="G3981" s="2" t="s">
        <v>4651</v>
      </c>
      <c r="H3981" s="2" t="s">
        <v>41</v>
      </c>
      <c r="I3981" s="11">
        <v>43743</v>
      </c>
      <c r="J3981" s="2">
        <v>23180</v>
      </c>
      <c r="K3981" s="2" t="s">
        <v>42</v>
      </c>
      <c r="L3981" s="2" t="s">
        <v>43</v>
      </c>
      <c r="M3981" s="2">
        <v>18</v>
      </c>
      <c r="N3981" s="2">
        <v>19644</v>
      </c>
      <c r="O3981" s="2">
        <v>0</v>
      </c>
      <c r="P3981" s="2">
        <v>1768</v>
      </c>
      <c r="Q3981" s="2">
        <v>1768</v>
      </c>
      <c r="R3981" s="2">
        <v>3536</v>
      </c>
      <c r="S3981" s="2">
        <v>0</v>
      </c>
      <c r="T3981" s="2" t="s">
        <v>44</v>
      </c>
    </row>
    <row r="3982" spans="1:20" x14ac:dyDescent="0.25">
      <c r="A3982" s="2" t="s">
        <v>10</v>
      </c>
      <c r="B3982" s="2" t="s">
        <v>37</v>
      </c>
      <c r="C3982" s="2">
        <v>102019</v>
      </c>
      <c r="D3982" s="11">
        <v>44606</v>
      </c>
      <c r="E3982" s="2" t="s">
        <v>250</v>
      </c>
      <c r="F3982" s="2" t="s">
        <v>251</v>
      </c>
      <c r="G3982" s="2" t="s">
        <v>4652</v>
      </c>
      <c r="H3982" s="2" t="s">
        <v>41</v>
      </c>
      <c r="I3982" s="11">
        <v>43743</v>
      </c>
      <c r="J3982" s="2">
        <v>2240</v>
      </c>
      <c r="K3982" s="2" t="s">
        <v>42</v>
      </c>
      <c r="L3982" s="2" t="s">
        <v>43</v>
      </c>
      <c r="M3982" s="2">
        <v>12</v>
      </c>
      <c r="N3982" s="2">
        <v>2000</v>
      </c>
      <c r="O3982" s="2">
        <v>0</v>
      </c>
      <c r="P3982" s="2">
        <v>120</v>
      </c>
      <c r="Q3982" s="2">
        <v>120</v>
      </c>
      <c r="R3982" s="2">
        <v>240</v>
      </c>
      <c r="S3982" s="2">
        <v>0</v>
      </c>
      <c r="T3982" s="2" t="s">
        <v>44</v>
      </c>
    </row>
    <row r="3983" spans="1:20" x14ac:dyDescent="0.25">
      <c r="A3983" s="2" t="s">
        <v>10</v>
      </c>
      <c r="B3983" s="2" t="s">
        <v>37</v>
      </c>
      <c r="C3983" s="2">
        <v>102019</v>
      </c>
      <c r="D3983" s="11">
        <v>44606</v>
      </c>
      <c r="E3983" s="2" t="s">
        <v>250</v>
      </c>
      <c r="F3983" s="2" t="s">
        <v>251</v>
      </c>
      <c r="G3983" s="2" t="s">
        <v>4653</v>
      </c>
      <c r="H3983" s="2" t="s">
        <v>41</v>
      </c>
      <c r="I3983" s="11">
        <v>43743</v>
      </c>
      <c r="J3983" s="2">
        <v>70980</v>
      </c>
      <c r="K3983" s="2" t="s">
        <v>42</v>
      </c>
      <c r="L3983" s="2" t="s">
        <v>43</v>
      </c>
      <c r="M3983" s="2">
        <v>12</v>
      </c>
      <c r="N3983" s="2">
        <v>63375</v>
      </c>
      <c r="O3983" s="2">
        <v>0</v>
      </c>
      <c r="P3983" s="2">
        <v>3802.5</v>
      </c>
      <c r="Q3983" s="2">
        <v>3802.5</v>
      </c>
      <c r="R3983" s="2">
        <v>7605</v>
      </c>
      <c r="S3983" s="2">
        <v>0</v>
      </c>
      <c r="T3983" s="2" t="s">
        <v>44</v>
      </c>
    </row>
    <row r="3984" spans="1:20" x14ac:dyDescent="0.25">
      <c r="A3984" s="2" t="s">
        <v>10</v>
      </c>
      <c r="B3984" s="2" t="s">
        <v>37</v>
      </c>
      <c r="C3984" s="2">
        <v>102019</v>
      </c>
      <c r="D3984" s="11">
        <v>44606</v>
      </c>
      <c r="E3984" s="2" t="s">
        <v>250</v>
      </c>
      <c r="F3984" s="2" t="s">
        <v>251</v>
      </c>
      <c r="G3984" s="2" t="s">
        <v>4654</v>
      </c>
      <c r="H3984" s="2" t="s">
        <v>41</v>
      </c>
      <c r="I3984" s="11">
        <v>43743</v>
      </c>
      <c r="J3984" s="2">
        <v>24086</v>
      </c>
      <c r="K3984" s="2" t="s">
        <v>42</v>
      </c>
      <c r="L3984" s="2" t="s">
        <v>43</v>
      </c>
      <c r="M3984" s="2">
        <v>12</v>
      </c>
      <c r="N3984" s="2">
        <v>21505</v>
      </c>
      <c r="O3984" s="2">
        <v>0</v>
      </c>
      <c r="P3984" s="2">
        <v>1290.5</v>
      </c>
      <c r="Q3984" s="2">
        <v>1290.5</v>
      </c>
      <c r="R3984" s="2">
        <v>2581</v>
      </c>
      <c r="S3984" s="2">
        <v>0</v>
      </c>
      <c r="T3984" s="2" t="s">
        <v>44</v>
      </c>
    </row>
    <row r="3985" spans="1:20" x14ac:dyDescent="0.25">
      <c r="A3985" s="2" t="s">
        <v>10</v>
      </c>
      <c r="B3985" s="2" t="s">
        <v>37</v>
      </c>
      <c r="C3985" s="2">
        <v>102019</v>
      </c>
      <c r="D3985" s="11">
        <v>44606</v>
      </c>
      <c r="E3985" s="2" t="s">
        <v>250</v>
      </c>
      <c r="F3985" s="2" t="s">
        <v>251</v>
      </c>
      <c r="G3985" s="2" t="s">
        <v>4655</v>
      </c>
      <c r="H3985" s="2" t="s">
        <v>41</v>
      </c>
      <c r="I3985" s="11">
        <v>43743</v>
      </c>
      <c r="J3985" s="2">
        <v>4504</v>
      </c>
      <c r="K3985" s="2" t="s">
        <v>42</v>
      </c>
      <c r="L3985" s="2" t="s">
        <v>43</v>
      </c>
      <c r="M3985" s="2">
        <v>5</v>
      </c>
      <c r="N3985" s="2">
        <v>4290</v>
      </c>
      <c r="O3985" s="2">
        <v>0</v>
      </c>
      <c r="P3985" s="2">
        <v>107</v>
      </c>
      <c r="Q3985" s="2">
        <v>107</v>
      </c>
      <c r="R3985" s="2">
        <v>214</v>
      </c>
      <c r="S3985" s="2">
        <v>0</v>
      </c>
      <c r="T3985" s="2" t="s">
        <v>44</v>
      </c>
    </row>
    <row r="3986" spans="1:20" x14ac:dyDescent="0.25">
      <c r="A3986" s="2" t="s">
        <v>10</v>
      </c>
      <c r="B3986" s="2" t="s">
        <v>37</v>
      </c>
      <c r="C3986" s="2">
        <v>102019</v>
      </c>
      <c r="D3986" s="11">
        <v>44606</v>
      </c>
      <c r="E3986" s="2" t="s">
        <v>250</v>
      </c>
      <c r="F3986" s="2" t="s">
        <v>251</v>
      </c>
      <c r="G3986" s="2" t="s">
        <v>4656</v>
      </c>
      <c r="H3986" s="2" t="s">
        <v>41</v>
      </c>
      <c r="I3986" s="11">
        <v>43743</v>
      </c>
      <c r="J3986" s="2">
        <v>37711</v>
      </c>
      <c r="K3986" s="2" t="s">
        <v>42</v>
      </c>
      <c r="L3986" s="2" t="s">
        <v>43</v>
      </c>
      <c r="M3986" s="2">
        <v>5</v>
      </c>
      <c r="N3986" s="2">
        <v>35915</v>
      </c>
      <c r="O3986" s="2">
        <v>0</v>
      </c>
      <c r="P3986" s="2">
        <v>898</v>
      </c>
      <c r="Q3986" s="2">
        <v>898</v>
      </c>
      <c r="R3986" s="2">
        <v>1796</v>
      </c>
      <c r="S3986" s="2">
        <v>0</v>
      </c>
      <c r="T3986" s="2" t="s">
        <v>44</v>
      </c>
    </row>
    <row r="3987" spans="1:20" x14ac:dyDescent="0.25">
      <c r="A3987" s="2" t="s">
        <v>10</v>
      </c>
      <c r="B3987" s="2" t="s">
        <v>37</v>
      </c>
      <c r="C3987" s="2">
        <v>102019</v>
      </c>
      <c r="D3987" s="11">
        <v>44606</v>
      </c>
      <c r="E3987" s="2" t="s">
        <v>250</v>
      </c>
      <c r="F3987" s="2" t="s">
        <v>251</v>
      </c>
      <c r="G3987" s="2" t="s">
        <v>4657</v>
      </c>
      <c r="H3987" s="2" t="s">
        <v>41</v>
      </c>
      <c r="I3987" s="11">
        <v>43744</v>
      </c>
      <c r="J3987" s="2">
        <v>3658</v>
      </c>
      <c r="K3987" s="2" t="s">
        <v>42</v>
      </c>
      <c r="L3987" s="2" t="s">
        <v>43</v>
      </c>
      <c r="M3987" s="2">
        <v>18</v>
      </c>
      <c r="N3987" s="2">
        <v>3100</v>
      </c>
      <c r="O3987" s="2">
        <v>0</v>
      </c>
      <c r="P3987" s="2">
        <v>279</v>
      </c>
      <c r="Q3987" s="2">
        <v>279</v>
      </c>
      <c r="R3987" s="2">
        <v>558</v>
      </c>
      <c r="S3987" s="2">
        <v>0</v>
      </c>
      <c r="T3987" s="2" t="s">
        <v>44</v>
      </c>
    </row>
    <row r="3988" spans="1:20" x14ac:dyDescent="0.25">
      <c r="A3988" s="2" t="s">
        <v>10</v>
      </c>
      <c r="B3988" s="2" t="s">
        <v>37</v>
      </c>
      <c r="C3988" s="2">
        <v>102019</v>
      </c>
      <c r="D3988" s="11">
        <v>44606</v>
      </c>
      <c r="E3988" s="2" t="s">
        <v>250</v>
      </c>
      <c r="F3988" s="2" t="s">
        <v>251</v>
      </c>
      <c r="G3988" s="2" t="s">
        <v>4658</v>
      </c>
      <c r="H3988" s="2" t="s">
        <v>41</v>
      </c>
      <c r="I3988" s="11">
        <v>43747</v>
      </c>
      <c r="J3988" s="2">
        <v>22159</v>
      </c>
      <c r="K3988" s="2" t="s">
        <v>42</v>
      </c>
      <c r="L3988" s="2" t="s">
        <v>43</v>
      </c>
      <c r="M3988" s="2">
        <v>12</v>
      </c>
      <c r="N3988" s="2">
        <v>19785</v>
      </c>
      <c r="O3988" s="2">
        <v>0</v>
      </c>
      <c r="P3988" s="2">
        <v>1187</v>
      </c>
      <c r="Q3988" s="2">
        <v>1187</v>
      </c>
      <c r="R3988" s="2">
        <v>2374</v>
      </c>
      <c r="S3988" s="2">
        <v>0</v>
      </c>
      <c r="T3988" s="2" t="s">
        <v>44</v>
      </c>
    </row>
    <row r="3989" spans="1:20" x14ac:dyDescent="0.25">
      <c r="A3989" s="2" t="s">
        <v>10</v>
      </c>
      <c r="B3989" s="2" t="s">
        <v>37</v>
      </c>
      <c r="C3989" s="2">
        <v>102019</v>
      </c>
      <c r="D3989" s="11">
        <v>44606</v>
      </c>
      <c r="E3989" s="2" t="s">
        <v>250</v>
      </c>
      <c r="F3989" s="2" t="s">
        <v>251</v>
      </c>
      <c r="G3989" s="2" t="s">
        <v>4659</v>
      </c>
      <c r="H3989" s="2" t="s">
        <v>41</v>
      </c>
      <c r="I3989" s="11">
        <v>43747</v>
      </c>
      <c r="J3989" s="2">
        <v>38590</v>
      </c>
      <c r="K3989" s="2" t="s">
        <v>42</v>
      </c>
      <c r="L3989" s="2" t="s">
        <v>43</v>
      </c>
      <c r="M3989" s="2">
        <v>12</v>
      </c>
      <c r="N3989" s="2">
        <v>34455</v>
      </c>
      <c r="O3989" s="2">
        <v>0</v>
      </c>
      <c r="P3989" s="2">
        <v>2067.5</v>
      </c>
      <c r="Q3989" s="2">
        <v>2067.5</v>
      </c>
      <c r="R3989" s="2">
        <v>4135</v>
      </c>
      <c r="S3989" s="2">
        <v>0</v>
      </c>
      <c r="T3989" s="2" t="s">
        <v>44</v>
      </c>
    </row>
    <row r="3990" spans="1:20" x14ac:dyDescent="0.25">
      <c r="A3990" s="2" t="s">
        <v>10</v>
      </c>
      <c r="B3990" s="2" t="s">
        <v>37</v>
      </c>
      <c r="C3990" s="2">
        <v>102019</v>
      </c>
      <c r="D3990" s="11">
        <v>44606</v>
      </c>
      <c r="E3990" s="2" t="s">
        <v>250</v>
      </c>
      <c r="F3990" s="2" t="s">
        <v>251</v>
      </c>
      <c r="G3990" s="2" t="s">
        <v>4660</v>
      </c>
      <c r="H3990" s="2" t="s">
        <v>41</v>
      </c>
      <c r="I3990" s="11">
        <v>43747</v>
      </c>
      <c r="J3990" s="2">
        <v>33288</v>
      </c>
      <c r="K3990" s="2" t="s">
        <v>42</v>
      </c>
      <c r="L3990" s="2" t="s">
        <v>43</v>
      </c>
      <c r="M3990" s="2">
        <v>5</v>
      </c>
      <c r="N3990" s="2">
        <v>31703</v>
      </c>
      <c r="O3990" s="2">
        <v>0</v>
      </c>
      <c r="P3990" s="2">
        <v>792.5</v>
      </c>
      <c r="Q3990" s="2">
        <v>792.5</v>
      </c>
      <c r="R3990" s="2">
        <v>1585</v>
      </c>
      <c r="S3990" s="2">
        <v>0</v>
      </c>
      <c r="T3990" s="2" t="s">
        <v>44</v>
      </c>
    </row>
    <row r="3991" spans="1:20" x14ac:dyDescent="0.25">
      <c r="A3991" s="2" t="s">
        <v>10</v>
      </c>
      <c r="B3991" s="2" t="s">
        <v>37</v>
      </c>
      <c r="C3991" s="2">
        <v>102019</v>
      </c>
      <c r="D3991" s="11">
        <v>44606</v>
      </c>
      <c r="E3991" s="2" t="s">
        <v>250</v>
      </c>
      <c r="F3991" s="2" t="s">
        <v>251</v>
      </c>
      <c r="G3991" s="2" t="s">
        <v>4661</v>
      </c>
      <c r="H3991" s="2" t="s">
        <v>41</v>
      </c>
      <c r="I3991" s="11">
        <v>43747</v>
      </c>
      <c r="J3991" s="2">
        <v>7827</v>
      </c>
      <c r="K3991" s="2" t="s">
        <v>42</v>
      </c>
      <c r="L3991" s="2" t="s">
        <v>43</v>
      </c>
      <c r="M3991" s="2">
        <v>5</v>
      </c>
      <c r="N3991" s="2">
        <v>7454</v>
      </c>
      <c r="O3991" s="2">
        <v>0</v>
      </c>
      <c r="P3991" s="2">
        <v>186.5</v>
      </c>
      <c r="Q3991" s="2">
        <v>186.5</v>
      </c>
      <c r="R3991" s="2">
        <v>373</v>
      </c>
      <c r="S3991" s="2">
        <v>0</v>
      </c>
      <c r="T3991" s="2" t="s">
        <v>44</v>
      </c>
    </row>
    <row r="3992" spans="1:20" x14ac:dyDescent="0.25">
      <c r="A3992" s="2" t="s">
        <v>10</v>
      </c>
      <c r="B3992" s="2" t="s">
        <v>37</v>
      </c>
      <c r="C3992" s="2">
        <v>102019</v>
      </c>
      <c r="D3992" s="11">
        <v>44606</v>
      </c>
      <c r="E3992" s="2" t="s">
        <v>250</v>
      </c>
      <c r="F3992" s="2" t="s">
        <v>251</v>
      </c>
      <c r="G3992" s="2" t="s">
        <v>4662</v>
      </c>
      <c r="H3992" s="2" t="s">
        <v>41</v>
      </c>
      <c r="I3992" s="11">
        <v>43747</v>
      </c>
      <c r="J3992" s="2">
        <v>1843</v>
      </c>
      <c r="K3992" s="2" t="s">
        <v>42</v>
      </c>
      <c r="L3992" s="2" t="s">
        <v>43</v>
      </c>
      <c r="M3992" s="2">
        <v>5</v>
      </c>
      <c r="N3992" s="2">
        <v>1755</v>
      </c>
      <c r="O3992" s="2">
        <v>0</v>
      </c>
      <c r="P3992" s="2">
        <v>44</v>
      </c>
      <c r="Q3992" s="2">
        <v>44</v>
      </c>
      <c r="R3992" s="2">
        <v>88</v>
      </c>
      <c r="S3992" s="2">
        <v>0</v>
      </c>
      <c r="T3992" s="2" t="s">
        <v>44</v>
      </c>
    </row>
    <row r="3993" spans="1:20" x14ac:dyDescent="0.25">
      <c r="A3993" s="2" t="s">
        <v>10</v>
      </c>
      <c r="B3993" s="2" t="s">
        <v>37</v>
      </c>
      <c r="C3993" s="2">
        <v>102019</v>
      </c>
      <c r="D3993" s="11">
        <v>44606</v>
      </c>
      <c r="E3993" s="2" t="s">
        <v>250</v>
      </c>
      <c r="F3993" s="2" t="s">
        <v>251</v>
      </c>
      <c r="G3993" s="2" t="s">
        <v>4663</v>
      </c>
      <c r="H3993" s="2" t="s">
        <v>41</v>
      </c>
      <c r="I3993" s="11">
        <v>43750</v>
      </c>
      <c r="J3993" s="2">
        <v>59726</v>
      </c>
      <c r="K3993" s="2" t="s">
        <v>42</v>
      </c>
      <c r="L3993" s="2" t="s">
        <v>43</v>
      </c>
      <c r="M3993" s="2">
        <v>12</v>
      </c>
      <c r="N3993" s="2">
        <v>53327</v>
      </c>
      <c r="O3993" s="2">
        <v>0</v>
      </c>
      <c r="P3993" s="2">
        <v>3199.5</v>
      </c>
      <c r="Q3993" s="2">
        <v>3199.5</v>
      </c>
      <c r="R3993" s="2">
        <v>6399</v>
      </c>
      <c r="S3993" s="2">
        <v>0</v>
      </c>
      <c r="T3993" s="2" t="s">
        <v>44</v>
      </c>
    </row>
    <row r="3994" spans="1:20" x14ac:dyDescent="0.25">
      <c r="A3994" s="2" t="s">
        <v>10</v>
      </c>
      <c r="B3994" s="2" t="s">
        <v>37</v>
      </c>
      <c r="C3994" s="2">
        <v>102019</v>
      </c>
      <c r="D3994" s="11">
        <v>44606</v>
      </c>
      <c r="E3994" s="2" t="s">
        <v>250</v>
      </c>
      <c r="F3994" s="2" t="s">
        <v>251</v>
      </c>
      <c r="G3994" s="2" t="s">
        <v>4664</v>
      </c>
      <c r="H3994" s="2" t="s">
        <v>41</v>
      </c>
      <c r="I3994" s="11">
        <v>43750</v>
      </c>
      <c r="J3994" s="2">
        <v>17480</v>
      </c>
      <c r="K3994" s="2" t="s">
        <v>42</v>
      </c>
      <c r="L3994" s="2" t="s">
        <v>43</v>
      </c>
      <c r="M3994" s="2">
        <v>5</v>
      </c>
      <c r="N3994" s="2">
        <v>16648</v>
      </c>
      <c r="O3994" s="2">
        <v>0</v>
      </c>
      <c r="P3994" s="2">
        <v>416</v>
      </c>
      <c r="Q3994" s="2">
        <v>416</v>
      </c>
      <c r="R3994" s="2">
        <v>832</v>
      </c>
      <c r="S3994" s="2">
        <v>0</v>
      </c>
      <c r="T3994" s="2" t="s">
        <v>44</v>
      </c>
    </row>
    <row r="3995" spans="1:20" x14ac:dyDescent="0.25">
      <c r="A3995" s="2" t="s">
        <v>10</v>
      </c>
      <c r="B3995" s="2" t="s">
        <v>37</v>
      </c>
      <c r="C3995" s="2">
        <v>102019</v>
      </c>
      <c r="D3995" s="11">
        <v>44606</v>
      </c>
      <c r="E3995" s="2" t="s">
        <v>250</v>
      </c>
      <c r="F3995" s="2" t="s">
        <v>251</v>
      </c>
      <c r="G3995" s="2" t="s">
        <v>4665</v>
      </c>
      <c r="H3995" s="2" t="s">
        <v>41</v>
      </c>
      <c r="I3995" s="11">
        <v>43750</v>
      </c>
      <c r="J3995" s="2">
        <v>14668</v>
      </c>
      <c r="K3995" s="2" t="s">
        <v>42</v>
      </c>
      <c r="L3995" s="2" t="s">
        <v>43</v>
      </c>
      <c r="M3995" s="2">
        <v>5</v>
      </c>
      <c r="N3995" s="2">
        <v>13970</v>
      </c>
      <c r="O3995" s="2">
        <v>0</v>
      </c>
      <c r="P3995" s="2">
        <v>349</v>
      </c>
      <c r="Q3995" s="2">
        <v>349</v>
      </c>
      <c r="R3995" s="2">
        <v>698</v>
      </c>
      <c r="S3995" s="2">
        <v>0</v>
      </c>
      <c r="T3995" s="2" t="s">
        <v>44</v>
      </c>
    </row>
    <row r="3996" spans="1:20" x14ac:dyDescent="0.25">
      <c r="A3996" s="2" t="s">
        <v>10</v>
      </c>
      <c r="B3996" s="2" t="s">
        <v>37</v>
      </c>
      <c r="C3996" s="2">
        <v>102019</v>
      </c>
      <c r="D3996" s="11">
        <v>44606</v>
      </c>
      <c r="E3996" s="2" t="s">
        <v>250</v>
      </c>
      <c r="F3996" s="2" t="s">
        <v>251</v>
      </c>
      <c r="G3996" s="2" t="s">
        <v>4666</v>
      </c>
      <c r="H3996" s="2" t="s">
        <v>41</v>
      </c>
      <c r="I3996" s="11">
        <v>43754</v>
      </c>
      <c r="J3996" s="2">
        <v>58464</v>
      </c>
      <c r="K3996" s="2" t="s">
        <v>42</v>
      </c>
      <c r="L3996" s="2" t="s">
        <v>43</v>
      </c>
      <c r="M3996" s="2">
        <v>12</v>
      </c>
      <c r="N3996" s="2">
        <v>52200</v>
      </c>
      <c r="O3996" s="2">
        <v>0</v>
      </c>
      <c r="P3996" s="2">
        <v>3132</v>
      </c>
      <c r="Q3996" s="2">
        <v>3132</v>
      </c>
      <c r="R3996" s="2">
        <v>6264</v>
      </c>
      <c r="S3996" s="2">
        <v>0</v>
      </c>
      <c r="T3996" s="2" t="s">
        <v>44</v>
      </c>
    </row>
    <row r="3997" spans="1:20" x14ac:dyDescent="0.25">
      <c r="A3997" s="2" t="s">
        <v>10</v>
      </c>
      <c r="B3997" s="2" t="s">
        <v>37</v>
      </c>
      <c r="C3997" s="2">
        <v>102019</v>
      </c>
      <c r="D3997" s="11">
        <v>44606</v>
      </c>
      <c r="E3997" s="2" t="s">
        <v>250</v>
      </c>
      <c r="F3997" s="2" t="s">
        <v>251</v>
      </c>
      <c r="G3997" s="2" t="s">
        <v>4667</v>
      </c>
      <c r="H3997" s="2" t="s">
        <v>41</v>
      </c>
      <c r="I3997" s="11">
        <v>43754</v>
      </c>
      <c r="J3997" s="2">
        <v>46329</v>
      </c>
      <c r="K3997" s="2" t="s">
        <v>42</v>
      </c>
      <c r="L3997" s="2" t="s">
        <v>43</v>
      </c>
      <c r="M3997" s="2">
        <v>12</v>
      </c>
      <c r="N3997" s="2">
        <v>41365</v>
      </c>
      <c r="O3997" s="2">
        <v>0</v>
      </c>
      <c r="P3997" s="2">
        <v>2482</v>
      </c>
      <c r="Q3997" s="2">
        <v>2482</v>
      </c>
      <c r="R3997" s="2">
        <v>4964</v>
      </c>
      <c r="S3997" s="2">
        <v>0</v>
      </c>
      <c r="T3997" s="2" t="s">
        <v>44</v>
      </c>
    </row>
    <row r="3998" spans="1:20" x14ac:dyDescent="0.25">
      <c r="A3998" s="2" t="s">
        <v>10</v>
      </c>
      <c r="B3998" s="2" t="s">
        <v>37</v>
      </c>
      <c r="C3998" s="2">
        <v>102019</v>
      </c>
      <c r="D3998" s="11">
        <v>44606</v>
      </c>
      <c r="E3998" s="2" t="s">
        <v>250</v>
      </c>
      <c r="F3998" s="2" t="s">
        <v>251</v>
      </c>
      <c r="G3998" s="2" t="s">
        <v>4668</v>
      </c>
      <c r="H3998" s="2" t="s">
        <v>41</v>
      </c>
      <c r="I3998" s="11">
        <v>43754</v>
      </c>
      <c r="J3998" s="2">
        <v>73153</v>
      </c>
      <c r="K3998" s="2" t="s">
        <v>42</v>
      </c>
      <c r="L3998" s="2" t="s">
        <v>43</v>
      </c>
      <c r="M3998" s="2">
        <v>12</v>
      </c>
      <c r="N3998" s="2">
        <v>65315</v>
      </c>
      <c r="O3998" s="2">
        <v>0</v>
      </c>
      <c r="P3998" s="2">
        <v>3919</v>
      </c>
      <c r="Q3998" s="2">
        <v>3919</v>
      </c>
      <c r="R3998" s="2">
        <v>7838</v>
      </c>
      <c r="S3998" s="2">
        <v>0</v>
      </c>
      <c r="T3998" s="2" t="s">
        <v>44</v>
      </c>
    </row>
    <row r="3999" spans="1:20" x14ac:dyDescent="0.25">
      <c r="A3999" s="2" t="s">
        <v>10</v>
      </c>
      <c r="B3999" s="2" t="s">
        <v>37</v>
      </c>
      <c r="C3999" s="2">
        <v>102019</v>
      </c>
      <c r="D3999" s="11">
        <v>44606</v>
      </c>
      <c r="E3999" s="2" t="s">
        <v>250</v>
      </c>
      <c r="F3999" s="2" t="s">
        <v>251</v>
      </c>
      <c r="G3999" s="2" t="s">
        <v>4669</v>
      </c>
      <c r="H3999" s="2" t="s">
        <v>41</v>
      </c>
      <c r="I3999" s="11">
        <v>43754</v>
      </c>
      <c r="J3999" s="2">
        <v>25453</v>
      </c>
      <c r="K3999" s="2" t="s">
        <v>42</v>
      </c>
      <c r="L3999" s="2" t="s">
        <v>43</v>
      </c>
      <c r="M3999" s="2">
        <v>18</v>
      </c>
      <c r="N3999" s="2">
        <v>21570</v>
      </c>
      <c r="O3999" s="2">
        <v>0</v>
      </c>
      <c r="P3999" s="2">
        <v>1941.5</v>
      </c>
      <c r="Q3999" s="2">
        <v>1941.5</v>
      </c>
      <c r="R3999" s="2">
        <v>3883</v>
      </c>
      <c r="S3999" s="2">
        <v>0</v>
      </c>
      <c r="T3999" s="2" t="s">
        <v>44</v>
      </c>
    </row>
    <row r="4000" spans="1:20" x14ac:dyDescent="0.25">
      <c r="A4000" s="2" t="s">
        <v>10</v>
      </c>
      <c r="B4000" s="2" t="s">
        <v>37</v>
      </c>
      <c r="C4000" s="2">
        <v>102019</v>
      </c>
      <c r="D4000" s="11">
        <v>44606</v>
      </c>
      <c r="E4000" s="2" t="s">
        <v>250</v>
      </c>
      <c r="F4000" s="2" t="s">
        <v>251</v>
      </c>
      <c r="G4000" s="2" t="s">
        <v>4670</v>
      </c>
      <c r="H4000" s="2" t="s">
        <v>41</v>
      </c>
      <c r="I4000" s="11">
        <v>43754</v>
      </c>
      <c r="J4000" s="2">
        <v>34752</v>
      </c>
      <c r="K4000" s="2" t="s">
        <v>42</v>
      </c>
      <c r="L4000" s="2" t="s">
        <v>43</v>
      </c>
      <c r="M4000" s="2">
        <v>5</v>
      </c>
      <c r="N4000" s="2">
        <v>33097</v>
      </c>
      <c r="O4000" s="2">
        <v>0</v>
      </c>
      <c r="P4000" s="2">
        <v>827.5</v>
      </c>
      <c r="Q4000" s="2">
        <v>827.5</v>
      </c>
      <c r="R4000" s="2">
        <v>1655</v>
      </c>
      <c r="S4000" s="2">
        <v>0</v>
      </c>
      <c r="T4000" s="2" t="s">
        <v>44</v>
      </c>
    </row>
    <row r="4001" spans="1:20" x14ac:dyDescent="0.25">
      <c r="A4001" s="2" t="s">
        <v>10</v>
      </c>
      <c r="B4001" s="2" t="s">
        <v>37</v>
      </c>
      <c r="C4001" s="2">
        <v>102019</v>
      </c>
      <c r="D4001" s="11">
        <v>44606</v>
      </c>
      <c r="E4001" s="2" t="s">
        <v>250</v>
      </c>
      <c r="F4001" s="2" t="s">
        <v>251</v>
      </c>
      <c r="G4001" s="2" t="s">
        <v>4671</v>
      </c>
      <c r="H4001" s="2" t="s">
        <v>41</v>
      </c>
      <c r="I4001" s="11">
        <v>43754</v>
      </c>
      <c r="J4001" s="2">
        <v>68208</v>
      </c>
      <c r="K4001" s="2" t="s">
        <v>42</v>
      </c>
      <c r="L4001" s="2" t="s">
        <v>43</v>
      </c>
      <c r="M4001" s="2">
        <v>12</v>
      </c>
      <c r="N4001" s="2">
        <v>60900</v>
      </c>
      <c r="O4001" s="2">
        <v>0</v>
      </c>
      <c r="P4001" s="2">
        <v>3654</v>
      </c>
      <c r="Q4001" s="2">
        <v>3654</v>
      </c>
      <c r="R4001" s="2">
        <v>7308</v>
      </c>
      <c r="S4001" s="2">
        <v>0</v>
      </c>
      <c r="T4001" s="2" t="s">
        <v>44</v>
      </c>
    </row>
    <row r="4002" spans="1:20" x14ac:dyDescent="0.25">
      <c r="A4002" s="2" t="s">
        <v>10</v>
      </c>
      <c r="B4002" s="2" t="s">
        <v>37</v>
      </c>
      <c r="C4002" s="2">
        <v>102019</v>
      </c>
      <c r="D4002" s="11">
        <v>44606</v>
      </c>
      <c r="E4002" s="2" t="s">
        <v>250</v>
      </c>
      <c r="F4002" s="2" t="s">
        <v>251</v>
      </c>
      <c r="G4002" s="2" t="s">
        <v>4672</v>
      </c>
      <c r="H4002" s="2" t="s">
        <v>41</v>
      </c>
      <c r="I4002" s="11">
        <v>43754</v>
      </c>
      <c r="J4002" s="2">
        <v>34372</v>
      </c>
      <c r="K4002" s="2" t="s">
        <v>42</v>
      </c>
      <c r="L4002" s="2" t="s">
        <v>43</v>
      </c>
      <c r="M4002" s="2">
        <v>12</v>
      </c>
      <c r="N4002" s="2">
        <v>30689</v>
      </c>
      <c r="O4002" s="2">
        <v>0</v>
      </c>
      <c r="P4002" s="2">
        <v>1841.5</v>
      </c>
      <c r="Q4002" s="2">
        <v>1841.5</v>
      </c>
      <c r="R4002" s="2">
        <v>3683</v>
      </c>
      <c r="S4002" s="2">
        <v>0</v>
      </c>
      <c r="T4002" s="2" t="s">
        <v>44</v>
      </c>
    </row>
    <row r="4003" spans="1:20" x14ac:dyDescent="0.25">
      <c r="A4003" s="2" t="s">
        <v>10</v>
      </c>
      <c r="B4003" s="2" t="s">
        <v>37</v>
      </c>
      <c r="C4003" s="2">
        <v>102019</v>
      </c>
      <c r="D4003" s="11">
        <v>44606</v>
      </c>
      <c r="E4003" s="2" t="s">
        <v>250</v>
      </c>
      <c r="F4003" s="2" t="s">
        <v>251</v>
      </c>
      <c r="G4003" s="2" t="s">
        <v>4673</v>
      </c>
      <c r="H4003" s="2" t="s">
        <v>41</v>
      </c>
      <c r="I4003" s="11">
        <v>43754</v>
      </c>
      <c r="J4003" s="2">
        <v>23922</v>
      </c>
      <c r="K4003" s="2" t="s">
        <v>42</v>
      </c>
      <c r="L4003" s="2" t="s">
        <v>43</v>
      </c>
      <c r="M4003" s="2">
        <v>5</v>
      </c>
      <c r="N4003" s="2">
        <v>22783</v>
      </c>
      <c r="O4003" s="2">
        <v>0</v>
      </c>
      <c r="P4003" s="2">
        <v>569.5</v>
      </c>
      <c r="Q4003" s="2">
        <v>569.5</v>
      </c>
      <c r="R4003" s="2">
        <v>1139</v>
      </c>
      <c r="S4003" s="2">
        <v>0</v>
      </c>
      <c r="T4003" s="2" t="s">
        <v>44</v>
      </c>
    </row>
    <row r="4004" spans="1:20" x14ac:dyDescent="0.25">
      <c r="A4004" s="2" t="s">
        <v>10</v>
      </c>
      <c r="B4004" s="2" t="s">
        <v>37</v>
      </c>
      <c r="C4004" s="2">
        <v>102019</v>
      </c>
      <c r="D4004" s="11">
        <v>44606</v>
      </c>
      <c r="E4004" s="2" t="s">
        <v>250</v>
      </c>
      <c r="F4004" s="2" t="s">
        <v>251</v>
      </c>
      <c r="G4004" s="2" t="s">
        <v>4674</v>
      </c>
      <c r="H4004" s="2" t="s">
        <v>41</v>
      </c>
      <c r="I4004" s="11">
        <v>43755</v>
      </c>
      <c r="J4004" s="2">
        <v>5936</v>
      </c>
      <c r="K4004" s="2" t="s">
        <v>42</v>
      </c>
      <c r="L4004" s="2" t="s">
        <v>43</v>
      </c>
      <c r="M4004" s="2">
        <v>12</v>
      </c>
      <c r="N4004" s="2">
        <v>5300</v>
      </c>
      <c r="O4004" s="2">
        <v>0</v>
      </c>
      <c r="P4004" s="2">
        <v>318</v>
      </c>
      <c r="Q4004" s="2">
        <v>318</v>
      </c>
      <c r="R4004" s="2">
        <v>636</v>
      </c>
      <c r="S4004" s="2">
        <v>0</v>
      </c>
      <c r="T4004" s="2" t="s">
        <v>44</v>
      </c>
    </row>
    <row r="4005" spans="1:20" x14ac:dyDescent="0.25">
      <c r="A4005" s="2" t="s">
        <v>10</v>
      </c>
      <c r="B4005" s="2" t="s">
        <v>37</v>
      </c>
      <c r="C4005" s="2">
        <v>102019</v>
      </c>
      <c r="D4005" s="11">
        <v>44606</v>
      </c>
      <c r="E4005" s="2" t="s">
        <v>250</v>
      </c>
      <c r="F4005" s="2" t="s">
        <v>251</v>
      </c>
      <c r="G4005" s="2" t="s">
        <v>4675</v>
      </c>
      <c r="H4005" s="2" t="s">
        <v>41</v>
      </c>
      <c r="I4005" s="11">
        <v>43755</v>
      </c>
      <c r="J4005" s="2">
        <v>6048</v>
      </c>
      <c r="K4005" s="2" t="s">
        <v>42</v>
      </c>
      <c r="L4005" s="2" t="s">
        <v>43</v>
      </c>
      <c r="M4005" s="2">
        <v>12</v>
      </c>
      <c r="N4005" s="2">
        <v>5400</v>
      </c>
      <c r="O4005" s="2">
        <v>0</v>
      </c>
      <c r="P4005" s="2">
        <v>324</v>
      </c>
      <c r="Q4005" s="2">
        <v>324</v>
      </c>
      <c r="R4005" s="2">
        <v>648</v>
      </c>
      <c r="S4005" s="2">
        <v>0</v>
      </c>
      <c r="T4005" s="2" t="s">
        <v>44</v>
      </c>
    </row>
    <row r="4006" spans="1:20" x14ac:dyDescent="0.25">
      <c r="A4006" s="2" t="s">
        <v>10</v>
      </c>
      <c r="B4006" s="2" t="s">
        <v>37</v>
      </c>
      <c r="C4006" s="2">
        <v>102019</v>
      </c>
      <c r="D4006" s="11">
        <v>44606</v>
      </c>
      <c r="E4006" s="2" t="s">
        <v>250</v>
      </c>
      <c r="F4006" s="2" t="s">
        <v>251</v>
      </c>
      <c r="G4006" s="2" t="s">
        <v>4676</v>
      </c>
      <c r="H4006" s="2" t="s">
        <v>41</v>
      </c>
      <c r="I4006" s="11">
        <v>43756</v>
      </c>
      <c r="J4006" s="2">
        <v>46863</v>
      </c>
      <c r="K4006" s="2" t="s">
        <v>42</v>
      </c>
      <c r="L4006" s="2" t="s">
        <v>43</v>
      </c>
      <c r="M4006" s="2">
        <v>12</v>
      </c>
      <c r="N4006" s="2">
        <v>41842</v>
      </c>
      <c r="O4006" s="2">
        <v>0</v>
      </c>
      <c r="P4006" s="2">
        <v>2510.5</v>
      </c>
      <c r="Q4006" s="2">
        <v>2510.5</v>
      </c>
      <c r="R4006" s="2">
        <v>5021</v>
      </c>
      <c r="S4006" s="2">
        <v>0</v>
      </c>
      <c r="T4006" s="2" t="s">
        <v>44</v>
      </c>
    </row>
    <row r="4007" spans="1:20" x14ac:dyDescent="0.25">
      <c r="A4007" s="2" t="s">
        <v>10</v>
      </c>
      <c r="B4007" s="2" t="s">
        <v>37</v>
      </c>
      <c r="C4007" s="2">
        <v>102019</v>
      </c>
      <c r="D4007" s="11">
        <v>44606</v>
      </c>
      <c r="E4007" s="2" t="s">
        <v>250</v>
      </c>
      <c r="F4007" s="2" t="s">
        <v>251</v>
      </c>
      <c r="G4007" s="2" t="s">
        <v>4677</v>
      </c>
      <c r="H4007" s="2" t="s">
        <v>41</v>
      </c>
      <c r="I4007" s="11">
        <v>43756</v>
      </c>
      <c r="J4007" s="2">
        <v>46346</v>
      </c>
      <c r="K4007" s="2" t="s">
        <v>42</v>
      </c>
      <c r="L4007" s="2" t="s">
        <v>43</v>
      </c>
      <c r="M4007" s="2">
        <v>12</v>
      </c>
      <c r="N4007" s="2">
        <v>41380</v>
      </c>
      <c r="O4007" s="2">
        <v>0</v>
      </c>
      <c r="P4007" s="2">
        <v>2483</v>
      </c>
      <c r="Q4007" s="2">
        <v>2483</v>
      </c>
      <c r="R4007" s="2">
        <v>4966</v>
      </c>
      <c r="S4007" s="2">
        <v>0</v>
      </c>
      <c r="T4007" s="2" t="s">
        <v>44</v>
      </c>
    </row>
    <row r="4008" spans="1:20" x14ac:dyDescent="0.25">
      <c r="A4008" s="2" t="s">
        <v>10</v>
      </c>
      <c r="B4008" s="2" t="s">
        <v>37</v>
      </c>
      <c r="C4008" s="2">
        <v>102019</v>
      </c>
      <c r="D4008" s="11">
        <v>44606</v>
      </c>
      <c r="E4008" s="2" t="s">
        <v>250</v>
      </c>
      <c r="F4008" s="2" t="s">
        <v>251</v>
      </c>
      <c r="G4008" s="2" t="s">
        <v>4678</v>
      </c>
      <c r="H4008" s="2" t="s">
        <v>41</v>
      </c>
      <c r="I4008" s="11">
        <v>43756</v>
      </c>
      <c r="J4008" s="2">
        <v>6799</v>
      </c>
      <c r="K4008" s="2" t="s">
        <v>42</v>
      </c>
      <c r="L4008" s="2" t="s">
        <v>43</v>
      </c>
      <c r="M4008" s="2">
        <v>18</v>
      </c>
      <c r="N4008" s="2">
        <v>5762</v>
      </c>
      <c r="O4008" s="2">
        <v>0</v>
      </c>
      <c r="P4008" s="2">
        <v>518.5</v>
      </c>
      <c r="Q4008" s="2">
        <v>518.5</v>
      </c>
      <c r="R4008" s="2">
        <v>1037</v>
      </c>
      <c r="S4008" s="2">
        <v>0</v>
      </c>
      <c r="T4008" s="2" t="s">
        <v>44</v>
      </c>
    </row>
    <row r="4009" spans="1:20" x14ac:dyDescent="0.25">
      <c r="A4009" s="2" t="s">
        <v>10</v>
      </c>
      <c r="B4009" s="2" t="s">
        <v>37</v>
      </c>
      <c r="C4009" s="2">
        <v>102019</v>
      </c>
      <c r="D4009" s="11">
        <v>44606</v>
      </c>
      <c r="E4009" s="2" t="s">
        <v>250</v>
      </c>
      <c r="F4009" s="2" t="s">
        <v>251</v>
      </c>
      <c r="G4009" s="2" t="s">
        <v>4679</v>
      </c>
      <c r="H4009" s="2" t="s">
        <v>41</v>
      </c>
      <c r="I4009" s="11">
        <v>43756</v>
      </c>
      <c r="J4009" s="2">
        <v>5376</v>
      </c>
      <c r="K4009" s="2" t="s">
        <v>42</v>
      </c>
      <c r="L4009" s="2" t="s">
        <v>43</v>
      </c>
      <c r="M4009" s="2">
        <v>5</v>
      </c>
      <c r="N4009" s="2">
        <v>5120</v>
      </c>
      <c r="O4009" s="2">
        <v>0</v>
      </c>
      <c r="P4009" s="2">
        <v>128</v>
      </c>
      <c r="Q4009" s="2">
        <v>128</v>
      </c>
      <c r="R4009" s="2">
        <v>256</v>
      </c>
      <c r="S4009" s="2">
        <v>0</v>
      </c>
      <c r="T4009" s="2" t="s">
        <v>44</v>
      </c>
    </row>
    <row r="4010" spans="1:20" x14ac:dyDescent="0.25">
      <c r="A4010" s="2" t="s">
        <v>10</v>
      </c>
      <c r="B4010" s="2" t="s">
        <v>37</v>
      </c>
      <c r="C4010" s="2">
        <v>102019</v>
      </c>
      <c r="D4010" s="11">
        <v>44606</v>
      </c>
      <c r="E4010" s="2" t="s">
        <v>250</v>
      </c>
      <c r="F4010" s="2" t="s">
        <v>251</v>
      </c>
      <c r="G4010" s="2" t="s">
        <v>4680</v>
      </c>
      <c r="H4010" s="2" t="s">
        <v>41</v>
      </c>
      <c r="I4010" s="11">
        <v>43756</v>
      </c>
      <c r="J4010" s="2">
        <v>47046</v>
      </c>
      <c r="K4010" s="2" t="s">
        <v>42</v>
      </c>
      <c r="L4010" s="2" t="s">
        <v>43</v>
      </c>
      <c r="M4010" s="2">
        <v>12</v>
      </c>
      <c r="N4010" s="2">
        <v>42005</v>
      </c>
      <c r="O4010" s="2">
        <v>0</v>
      </c>
      <c r="P4010" s="2">
        <v>2520.5</v>
      </c>
      <c r="Q4010" s="2">
        <v>2520.5</v>
      </c>
      <c r="R4010" s="2">
        <v>5041</v>
      </c>
      <c r="S4010" s="2">
        <v>0</v>
      </c>
      <c r="T4010" s="2" t="s">
        <v>44</v>
      </c>
    </row>
    <row r="4011" spans="1:20" x14ac:dyDescent="0.25">
      <c r="A4011" s="2" t="s">
        <v>10</v>
      </c>
      <c r="B4011" s="2" t="s">
        <v>37</v>
      </c>
      <c r="C4011" s="2">
        <v>102019</v>
      </c>
      <c r="D4011" s="11">
        <v>44606</v>
      </c>
      <c r="E4011" s="2" t="s">
        <v>250</v>
      </c>
      <c r="F4011" s="2" t="s">
        <v>251</v>
      </c>
      <c r="G4011" s="2" t="s">
        <v>4681</v>
      </c>
      <c r="H4011" s="2" t="s">
        <v>41</v>
      </c>
      <c r="I4011" s="11">
        <v>43757</v>
      </c>
      <c r="J4011" s="2">
        <v>4562</v>
      </c>
      <c r="K4011" s="2" t="s">
        <v>42</v>
      </c>
      <c r="L4011" s="2" t="s">
        <v>43</v>
      </c>
      <c r="M4011" s="2">
        <v>5</v>
      </c>
      <c r="N4011" s="2">
        <v>4345</v>
      </c>
      <c r="O4011" s="2">
        <v>0</v>
      </c>
      <c r="P4011" s="2">
        <v>108.5</v>
      </c>
      <c r="Q4011" s="2">
        <v>108.5</v>
      </c>
      <c r="R4011" s="2">
        <v>217</v>
      </c>
      <c r="S4011" s="2">
        <v>0</v>
      </c>
      <c r="T4011" s="2" t="s">
        <v>44</v>
      </c>
    </row>
    <row r="4012" spans="1:20" x14ac:dyDescent="0.25">
      <c r="A4012" s="2" t="s">
        <v>10</v>
      </c>
      <c r="B4012" s="2" t="s">
        <v>37</v>
      </c>
      <c r="C4012" s="2">
        <v>102019</v>
      </c>
      <c r="D4012" s="11">
        <v>44606</v>
      </c>
      <c r="E4012" s="2" t="s">
        <v>250</v>
      </c>
      <c r="F4012" s="2" t="s">
        <v>251</v>
      </c>
      <c r="G4012" s="2" t="s">
        <v>4682</v>
      </c>
      <c r="H4012" s="2" t="s">
        <v>41</v>
      </c>
      <c r="I4012" s="11">
        <v>43757</v>
      </c>
      <c r="J4012" s="2">
        <v>61280</v>
      </c>
      <c r="K4012" s="2" t="s">
        <v>42</v>
      </c>
      <c r="L4012" s="2" t="s">
        <v>43</v>
      </c>
      <c r="M4012" s="2">
        <v>12</v>
      </c>
      <c r="N4012" s="2">
        <v>54714</v>
      </c>
      <c r="O4012" s="2">
        <v>0</v>
      </c>
      <c r="P4012" s="2">
        <v>3283</v>
      </c>
      <c r="Q4012" s="2">
        <v>3283</v>
      </c>
      <c r="R4012" s="2">
        <v>6566</v>
      </c>
      <c r="S4012" s="2">
        <v>0</v>
      </c>
      <c r="T4012" s="2" t="s">
        <v>44</v>
      </c>
    </row>
    <row r="4013" spans="1:20" x14ac:dyDescent="0.25">
      <c r="A4013" s="2" t="s">
        <v>10</v>
      </c>
      <c r="B4013" s="2" t="s">
        <v>37</v>
      </c>
      <c r="C4013" s="2">
        <v>102019</v>
      </c>
      <c r="D4013" s="11">
        <v>44606</v>
      </c>
      <c r="E4013" s="2" t="s">
        <v>250</v>
      </c>
      <c r="F4013" s="2" t="s">
        <v>251</v>
      </c>
      <c r="G4013" s="2" t="s">
        <v>4683</v>
      </c>
      <c r="H4013" s="2" t="s">
        <v>41</v>
      </c>
      <c r="I4013" s="11">
        <v>43760</v>
      </c>
      <c r="J4013" s="2">
        <v>21924</v>
      </c>
      <c r="K4013" s="2" t="s">
        <v>42</v>
      </c>
      <c r="L4013" s="2" t="s">
        <v>43</v>
      </c>
      <c r="M4013" s="2">
        <v>12</v>
      </c>
      <c r="N4013" s="2">
        <v>19575</v>
      </c>
      <c r="O4013" s="2">
        <v>0</v>
      </c>
      <c r="P4013" s="2">
        <v>1174.5</v>
      </c>
      <c r="Q4013" s="2">
        <v>1174.5</v>
      </c>
      <c r="R4013" s="2">
        <v>2349</v>
      </c>
      <c r="S4013" s="2">
        <v>0</v>
      </c>
      <c r="T4013" s="2" t="s">
        <v>44</v>
      </c>
    </row>
    <row r="4014" spans="1:20" x14ac:dyDescent="0.25">
      <c r="A4014" s="2" t="s">
        <v>10</v>
      </c>
      <c r="B4014" s="2" t="s">
        <v>37</v>
      </c>
      <c r="C4014" s="2">
        <v>102019</v>
      </c>
      <c r="D4014" s="11">
        <v>44606</v>
      </c>
      <c r="E4014" s="2" t="s">
        <v>250</v>
      </c>
      <c r="F4014" s="2" t="s">
        <v>251</v>
      </c>
      <c r="G4014" s="2" t="s">
        <v>4684</v>
      </c>
      <c r="H4014" s="2" t="s">
        <v>41</v>
      </c>
      <c r="I4014" s="11">
        <v>43760</v>
      </c>
      <c r="J4014" s="2">
        <v>21293</v>
      </c>
      <c r="K4014" s="2" t="s">
        <v>42</v>
      </c>
      <c r="L4014" s="2" t="s">
        <v>43</v>
      </c>
      <c r="M4014" s="2">
        <v>12</v>
      </c>
      <c r="N4014" s="2">
        <v>19012</v>
      </c>
      <c r="O4014" s="2">
        <v>0</v>
      </c>
      <c r="P4014" s="2">
        <v>1140.5</v>
      </c>
      <c r="Q4014" s="2">
        <v>1140.5</v>
      </c>
      <c r="R4014" s="2">
        <v>2281</v>
      </c>
      <c r="S4014" s="2">
        <v>0</v>
      </c>
      <c r="T4014" s="2" t="s">
        <v>44</v>
      </c>
    </row>
    <row r="4015" spans="1:20" x14ac:dyDescent="0.25">
      <c r="A4015" s="2" t="s">
        <v>10</v>
      </c>
      <c r="B4015" s="2" t="s">
        <v>37</v>
      </c>
      <c r="C4015" s="2">
        <v>102019</v>
      </c>
      <c r="D4015" s="11">
        <v>44606</v>
      </c>
      <c r="E4015" s="2" t="s">
        <v>250</v>
      </c>
      <c r="F4015" s="2" t="s">
        <v>251</v>
      </c>
      <c r="G4015" s="2" t="s">
        <v>4685</v>
      </c>
      <c r="H4015" s="2" t="s">
        <v>41</v>
      </c>
      <c r="I4015" s="11">
        <v>43761</v>
      </c>
      <c r="J4015" s="2">
        <v>26768</v>
      </c>
      <c r="K4015" s="2" t="s">
        <v>42</v>
      </c>
      <c r="L4015" s="2" t="s">
        <v>43</v>
      </c>
      <c r="M4015" s="2">
        <v>12</v>
      </c>
      <c r="N4015" s="2">
        <v>23900</v>
      </c>
      <c r="O4015" s="2">
        <v>0</v>
      </c>
      <c r="P4015" s="2">
        <v>1434</v>
      </c>
      <c r="Q4015" s="2">
        <v>1434</v>
      </c>
      <c r="R4015" s="2">
        <v>2868</v>
      </c>
      <c r="S4015" s="2">
        <v>0</v>
      </c>
      <c r="T4015" s="2" t="s">
        <v>44</v>
      </c>
    </row>
    <row r="4016" spans="1:20" x14ac:dyDescent="0.25">
      <c r="A4016" s="2" t="s">
        <v>10</v>
      </c>
      <c r="B4016" s="2" t="s">
        <v>37</v>
      </c>
      <c r="C4016" s="2">
        <v>102019</v>
      </c>
      <c r="D4016" s="11">
        <v>44606</v>
      </c>
      <c r="E4016" s="2" t="s">
        <v>250</v>
      </c>
      <c r="F4016" s="2" t="s">
        <v>251</v>
      </c>
      <c r="G4016" s="2" t="s">
        <v>4686</v>
      </c>
      <c r="H4016" s="2" t="s">
        <v>41</v>
      </c>
      <c r="I4016" s="11">
        <v>43761</v>
      </c>
      <c r="J4016" s="2">
        <v>75191</v>
      </c>
      <c r="K4016" s="2" t="s">
        <v>42</v>
      </c>
      <c r="L4016" s="2" t="s">
        <v>43</v>
      </c>
      <c r="M4016" s="2">
        <v>12</v>
      </c>
      <c r="N4016" s="2">
        <v>67135</v>
      </c>
      <c r="O4016" s="2">
        <v>0</v>
      </c>
      <c r="P4016" s="2">
        <v>4028</v>
      </c>
      <c r="Q4016" s="2">
        <v>4028</v>
      </c>
      <c r="R4016" s="2">
        <v>8056</v>
      </c>
      <c r="S4016" s="2">
        <v>0</v>
      </c>
      <c r="T4016" s="2" t="s">
        <v>44</v>
      </c>
    </row>
    <row r="4017" spans="1:20" x14ac:dyDescent="0.25">
      <c r="A4017" s="2" t="s">
        <v>10</v>
      </c>
      <c r="B4017" s="2" t="s">
        <v>37</v>
      </c>
      <c r="C4017" s="2">
        <v>102019</v>
      </c>
      <c r="D4017" s="11">
        <v>44606</v>
      </c>
      <c r="E4017" s="2" t="s">
        <v>250</v>
      </c>
      <c r="F4017" s="2" t="s">
        <v>251</v>
      </c>
      <c r="G4017" s="2" t="s">
        <v>4687</v>
      </c>
      <c r="H4017" s="2" t="s">
        <v>41</v>
      </c>
      <c r="I4017" s="11">
        <v>43761</v>
      </c>
      <c r="J4017" s="2">
        <v>404</v>
      </c>
      <c r="K4017" s="2" t="s">
        <v>42</v>
      </c>
      <c r="L4017" s="2" t="s">
        <v>43</v>
      </c>
      <c r="M4017" s="2">
        <v>5</v>
      </c>
      <c r="N4017" s="2">
        <v>385</v>
      </c>
      <c r="O4017" s="2">
        <v>0</v>
      </c>
      <c r="P4017" s="2">
        <v>9.5</v>
      </c>
      <c r="Q4017" s="2">
        <v>9.5</v>
      </c>
      <c r="R4017" s="2">
        <v>19</v>
      </c>
      <c r="S4017" s="2">
        <v>0</v>
      </c>
      <c r="T4017" s="2" t="s">
        <v>44</v>
      </c>
    </row>
    <row r="4018" spans="1:20" x14ac:dyDescent="0.25">
      <c r="A4018" s="2" t="s">
        <v>10</v>
      </c>
      <c r="B4018" s="2" t="s">
        <v>37</v>
      </c>
      <c r="C4018" s="2">
        <v>102019</v>
      </c>
      <c r="D4018" s="11">
        <v>44606</v>
      </c>
      <c r="E4018" s="2" t="s">
        <v>250</v>
      </c>
      <c r="F4018" s="2" t="s">
        <v>251</v>
      </c>
      <c r="G4018" s="2" t="s">
        <v>4688</v>
      </c>
      <c r="H4018" s="2" t="s">
        <v>41</v>
      </c>
      <c r="I4018" s="11">
        <v>43767</v>
      </c>
      <c r="J4018" s="2">
        <v>78695</v>
      </c>
      <c r="K4018" s="2" t="s">
        <v>42</v>
      </c>
      <c r="L4018" s="2" t="s">
        <v>43</v>
      </c>
      <c r="M4018" s="2">
        <v>12</v>
      </c>
      <c r="N4018" s="2">
        <v>70263</v>
      </c>
      <c r="O4018" s="2">
        <v>0</v>
      </c>
      <c r="P4018" s="2">
        <v>4216</v>
      </c>
      <c r="Q4018" s="2">
        <v>4216</v>
      </c>
      <c r="R4018" s="2">
        <v>8432</v>
      </c>
      <c r="S4018" s="2">
        <v>0</v>
      </c>
      <c r="T4018" s="2" t="s">
        <v>44</v>
      </c>
    </row>
    <row r="4019" spans="1:20" x14ac:dyDescent="0.25">
      <c r="A4019" s="2" t="s">
        <v>10</v>
      </c>
      <c r="B4019" s="2" t="s">
        <v>37</v>
      </c>
      <c r="C4019" s="2">
        <v>102019</v>
      </c>
      <c r="D4019" s="11">
        <v>44606</v>
      </c>
      <c r="E4019" s="2" t="s">
        <v>250</v>
      </c>
      <c r="F4019" s="2" t="s">
        <v>251</v>
      </c>
      <c r="G4019" s="2" t="s">
        <v>4689</v>
      </c>
      <c r="H4019" s="2" t="s">
        <v>41</v>
      </c>
      <c r="I4019" s="11">
        <v>43767</v>
      </c>
      <c r="J4019" s="2">
        <v>12794</v>
      </c>
      <c r="K4019" s="2" t="s">
        <v>42</v>
      </c>
      <c r="L4019" s="2" t="s">
        <v>43</v>
      </c>
      <c r="M4019" s="2">
        <v>5</v>
      </c>
      <c r="N4019" s="2">
        <v>12185</v>
      </c>
      <c r="O4019" s="2">
        <v>0</v>
      </c>
      <c r="P4019" s="2">
        <v>304.5</v>
      </c>
      <c r="Q4019" s="2">
        <v>304.5</v>
      </c>
      <c r="R4019" s="2">
        <v>609</v>
      </c>
      <c r="S4019" s="2">
        <v>0</v>
      </c>
      <c r="T4019" s="2" t="s">
        <v>44</v>
      </c>
    </row>
    <row r="4020" spans="1:20" x14ac:dyDescent="0.25">
      <c r="A4020" s="2" t="s">
        <v>10</v>
      </c>
      <c r="B4020" s="2" t="s">
        <v>37</v>
      </c>
      <c r="C4020" s="2">
        <v>102019</v>
      </c>
      <c r="D4020" s="11">
        <v>44606</v>
      </c>
      <c r="E4020" s="2" t="s">
        <v>250</v>
      </c>
      <c r="F4020" s="2" t="s">
        <v>251</v>
      </c>
      <c r="G4020" s="2" t="s">
        <v>4690</v>
      </c>
      <c r="H4020" s="2" t="s">
        <v>41</v>
      </c>
      <c r="I4020" s="11">
        <v>43767</v>
      </c>
      <c r="J4020" s="2">
        <v>68552</v>
      </c>
      <c r="K4020" s="2" t="s">
        <v>42</v>
      </c>
      <c r="L4020" s="2" t="s">
        <v>43</v>
      </c>
      <c r="M4020" s="2">
        <v>12</v>
      </c>
      <c r="N4020" s="2">
        <v>61207</v>
      </c>
      <c r="O4020" s="2">
        <v>0</v>
      </c>
      <c r="P4020" s="2">
        <v>3672.5</v>
      </c>
      <c r="Q4020" s="2">
        <v>3672.5</v>
      </c>
      <c r="R4020" s="2">
        <v>7345</v>
      </c>
      <c r="S4020" s="2">
        <v>0</v>
      </c>
      <c r="T4020" s="2" t="s">
        <v>44</v>
      </c>
    </row>
    <row r="4021" spans="1:20" x14ac:dyDescent="0.25">
      <c r="A4021" s="2" t="s">
        <v>10</v>
      </c>
      <c r="B4021" s="2" t="s">
        <v>37</v>
      </c>
      <c r="C4021" s="2">
        <v>102019</v>
      </c>
      <c r="D4021" s="11">
        <v>44606</v>
      </c>
      <c r="E4021" s="2" t="s">
        <v>250</v>
      </c>
      <c r="F4021" s="2" t="s">
        <v>251</v>
      </c>
      <c r="G4021" s="2" t="s">
        <v>4691</v>
      </c>
      <c r="H4021" s="2" t="s">
        <v>41</v>
      </c>
      <c r="I4021" s="11">
        <v>43767</v>
      </c>
      <c r="J4021" s="2">
        <v>7406</v>
      </c>
      <c r="K4021" s="2" t="s">
        <v>42</v>
      </c>
      <c r="L4021" s="2" t="s">
        <v>43</v>
      </c>
      <c r="M4021" s="2">
        <v>18</v>
      </c>
      <c r="N4021" s="2">
        <v>6276</v>
      </c>
      <c r="O4021" s="2">
        <v>0</v>
      </c>
      <c r="P4021" s="2">
        <v>565</v>
      </c>
      <c r="Q4021" s="2">
        <v>565</v>
      </c>
      <c r="R4021" s="2">
        <v>1130</v>
      </c>
      <c r="S4021" s="2">
        <v>0</v>
      </c>
      <c r="T4021" s="2" t="s">
        <v>44</v>
      </c>
    </row>
    <row r="4022" spans="1:20" x14ac:dyDescent="0.25">
      <c r="A4022" s="2" t="s">
        <v>10</v>
      </c>
      <c r="B4022" s="2" t="s">
        <v>37</v>
      </c>
      <c r="C4022" s="2">
        <v>102019</v>
      </c>
      <c r="D4022" s="11">
        <v>44606</v>
      </c>
      <c r="E4022" s="2" t="s">
        <v>250</v>
      </c>
      <c r="F4022" s="2" t="s">
        <v>251</v>
      </c>
      <c r="G4022" s="2" t="s">
        <v>4692</v>
      </c>
      <c r="H4022" s="2" t="s">
        <v>41</v>
      </c>
      <c r="I4022" s="11">
        <v>43767</v>
      </c>
      <c r="J4022" s="2">
        <v>13026</v>
      </c>
      <c r="K4022" s="2" t="s">
        <v>42</v>
      </c>
      <c r="L4022" s="2" t="s">
        <v>43</v>
      </c>
      <c r="M4022" s="2">
        <v>12</v>
      </c>
      <c r="N4022" s="2">
        <v>11630</v>
      </c>
      <c r="O4022" s="2">
        <v>0</v>
      </c>
      <c r="P4022" s="2">
        <v>698</v>
      </c>
      <c r="Q4022" s="2">
        <v>698</v>
      </c>
      <c r="R4022" s="2">
        <v>1396</v>
      </c>
      <c r="S4022" s="2">
        <v>0</v>
      </c>
      <c r="T4022" s="2" t="s">
        <v>44</v>
      </c>
    </row>
    <row r="4023" spans="1:20" x14ac:dyDescent="0.25">
      <c r="A4023" s="2" t="s">
        <v>10</v>
      </c>
      <c r="B4023" s="2" t="s">
        <v>37</v>
      </c>
      <c r="C4023" s="2">
        <v>102019</v>
      </c>
      <c r="D4023" s="11">
        <v>44606</v>
      </c>
      <c r="E4023" s="2" t="s">
        <v>250</v>
      </c>
      <c r="F4023" s="2" t="s">
        <v>251</v>
      </c>
      <c r="G4023" s="2" t="s">
        <v>4693</v>
      </c>
      <c r="H4023" s="2" t="s">
        <v>41</v>
      </c>
      <c r="I4023" s="11">
        <v>43769</v>
      </c>
      <c r="J4023" s="2">
        <v>26076</v>
      </c>
      <c r="K4023" s="2" t="s">
        <v>42</v>
      </c>
      <c r="L4023" s="2" t="s">
        <v>43</v>
      </c>
      <c r="M4023" s="2">
        <v>12</v>
      </c>
      <c r="N4023" s="2">
        <v>23282</v>
      </c>
      <c r="O4023" s="2">
        <v>0</v>
      </c>
      <c r="P4023" s="2">
        <v>1397</v>
      </c>
      <c r="Q4023" s="2">
        <v>1397</v>
      </c>
      <c r="R4023" s="2">
        <v>2794</v>
      </c>
      <c r="S4023" s="2">
        <v>0</v>
      </c>
      <c r="T4023" s="2" t="s">
        <v>44</v>
      </c>
    </row>
    <row r="4024" spans="1:20" x14ac:dyDescent="0.25">
      <c r="A4024" s="2" t="s">
        <v>10</v>
      </c>
      <c r="B4024" s="2" t="s">
        <v>37</v>
      </c>
      <c r="C4024" s="2">
        <v>102019</v>
      </c>
      <c r="D4024" s="11">
        <v>44606</v>
      </c>
      <c r="E4024" s="2" t="s">
        <v>250</v>
      </c>
      <c r="F4024" s="2" t="s">
        <v>251</v>
      </c>
      <c r="G4024" s="2" t="s">
        <v>4694</v>
      </c>
      <c r="H4024" s="2" t="s">
        <v>41</v>
      </c>
      <c r="I4024" s="11">
        <v>43769</v>
      </c>
      <c r="J4024" s="2">
        <v>7745</v>
      </c>
      <c r="K4024" s="2" t="s">
        <v>42</v>
      </c>
      <c r="L4024" s="2" t="s">
        <v>43</v>
      </c>
      <c r="M4024" s="2">
        <v>5</v>
      </c>
      <c r="N4024" s="2">
        <v>7376</v>
      </c>
      <c r="O4024" s="2">
        <v>0</v>
      </c>
      <c r="P4024" s="2">
        <v>184.5</v>
      </c>
      <c r="Q4024" s="2">
        <v>184.5</v>
      </c>
      <c r="R4024" s="2">
        <v>369</v>
      </c>
      <c r="S4024" s="2">
        <v>0</v>
      </c>
      <c r="T4024" s="2" t="s">
        <v>44</v>
      </c>
    </row>
    <row r="4025" spans="1:20" x14ac:dyDescent="0.25">
      <c r="A4025" s="2" t="s">
        <v>10</v>
      </c>
      <c r="B4025" s="2" t="s">
        <v>37</v>
      </c>
      <c r="C4025" s="2">
        <v>102019</v>
      </c>
      <c r="D4025" s="11">
        <v>44606</v>
      </c>
      <c r="E4025" s="2" t="s">
        <v>250</v>
      </c>
      <c r="F4025" s="2" t="s">
        <v>251</v>
      </c>
      <c r="G4025" s="2" t="s">
        <v>4695</v>
      </c>
      <c r="H4025" s="2" t="s">
        <v>41</v>
      </c>
      <c r="I4025" s="11">
        <v>43769</v>
      </c>
      <c r="J4025" s="2">
        <v>5723</v>
      </c>
      <c r="K4025" s="2" t="s">
        <v>42</v>
      </c>
      <c r="L4025" s="2" t="s">
        <v>43</v>
      </c>
      <c r="M4025" s="2">
        <v>12</v>
      </c>
      <c r="N4025" s="2">
        <v>5110</v>
      </c>
      <c r="O4025" s="2">
        <v>0</v>
      </c>
      <c r="P4025" s="2">
        <v>306.5</v>
      </c>
      <c r="Q4025" s="2">
        <v>306.5</v>
      </c>
      <c r="R4025" s="2">
        <v>613</v>
      </c>
      <c r="S4025" s="2">
        <v>0</v>
      </c>
      <c r="T4025" s="2" t="s">
        <v>44</v>
      </c>
    </row>
    <row r="4026" spans="1:20" x14ac:dyDescent="0.25">
      <c r="A4026" s="2" t="s">
        <v>10</v>
      </c>
      <c r="B4026" s="2" t="s">
        <v>37</v>
      </c>
      <c r="C4026" s="2">
        <v>102019</v>
      </c>
      <c r="D4026" s="11">
        <v>44606</v>
      </c>
      <c r="E4026" s="2" t="s">
        <v>250</v>
      </c>
      <c r="F4026" s="2" t="s">
        <v>251</v>
      </c>
      <c r="G4026" s="2" t="s">
        <v>4696</v>
      </c>
      <c r="H4026" s="2" t="s">
        <v>41</v>
      </c>
      <c r="I4026" s="11">
        <v>43769</v>
      </c>
      <c r="J4026" s="2">
        <v>55521</v>
      </c>
      <c r="K4026" s="2" t="s">
        <v>42</v>
      </c>
      <c r="L4026" s="2" t="s">
        <v>43</v>
      </c>
      <c r="M4026" s="2">
        <v>12</v>
      </c>
      <c r="N4026" s="2">
        <v>49572</v>
      </c>
      <c r="O4026" s="2">
        <v>0</v>
      </c>
      <c r="P4026" s="2">
        <v>2974.5</v>
      </c>
      <c r="Q4026" s="2">
        <v>2974.5</v>
      </c>
      <c r="R4026" s="2">
        <v>5949</v>
      </c>
      <c r="S4026" s="2">
        <v>0</v>
      </c>
      <c r="T4026" s="2" t="s">
        <v>44</v>
      </c>
    </row>
    <row r="4027" spans="1:20" x14ac:dyDescent="0.25">
      <c r="A4027" s="2" t="s">
        <v>10</v>
      </c>
      <c r="B4027" s="2" t="s">
        <v>37</v>
      </c>
      <c r="C4027" s="2">
        <v>102019</v>
      </c>
      <c r="D4027" s="11">
        <v>44606</v>
      </c>
      <c r="E4027" s="2" t="s">
        <v>250</v>
      </c>
      <c r="F4027" s="2" t="s">
        <v>251</v>
      </c>
      <c r="G4027" s="2" t="s">
        <v>4697</v>
      </c>
      <c r="H4027" s="2" t="s">
        <v>41</v>
      </c>
      <c r="I4027" s="11">
        <v>43769</v>
      </c>
      <c r="J4027" s="2">
        <v>26001</v>
      </c>
      <c r="K4027" s="2" t="s">
        <v>42</v>
      </c>
      <c r="L4027" s="2" t="s">
        <v>43</v>
      </c>
      <c r="M4027" s="2">
        <v>12</v>
      </c>
      <c r="N4027" s="2">
        <v>23215</v>
      </c>
      <c r="O4027" s="2">
        <v>0</v>
      </c>
      <c r="P4027" s="2">
        <v>1393</v>
      </c>
      <c r="Q4027" s="2">
        <v>1393</v>
      </c>
      <c r="R4027" s="2">
        <v>2786</v>
      </c>
      <c r="S4027" s="2">
        <v>0</v>
      </c>
      <c r="T4027" s="2" t="s">
        <v>44</v>
      </c>
    </row>
    <row r="4028" spans="1:20" x14ac:dyDescent="0.25">
      <c r="A4028" s="2" t="s">
        <v>10</v>
      </c>
      <c r="B4028" s="2" t="s">
        <v>37</v>
      </c>
      <c r="C4028" s="2">
        <v>102019</v>
      </c>
      <c r="D4028" s="11">
        <v>44606</v>
      </c>
      <c r="E4028" s="2" t="s">
        <v>250</v>
      </c>
      <c r="F4028" s="2" t="s">
        <v>251</v>
      </c>
      <c r="G4028" s="2" t="s">
        <v>4698</v>
      </c>
      <c r="H4028" s="2" t="s">
        <v>41</v>
      </c>
      <c r="I4028" s="11">
        <v>43739</v>
      </c>
      <c r="J4028" s="2">
        <v>18852</v>
      </c>
      <c r="K4028" s="2" t="s">
        <v>42</v>
      </c>
      <c r="L4028" s="2" t="s">
        <v>43</v>
      </c>
      <c r="M4028" s="2">
        <v>12</v>
      </c>
      <c r="N4028" s="2">
        <v>16832</v>
      </c>
      <c r="O4028" s="2">
        <v>0</v>
      </c>
      <c r="P4028" s="2">
        <v>1010</v>
      </c>
      <c r="Q4028" s="2">
        <v>1010</v>
      </c>
      <c r="R4028" s="2">
        <v>2020</v>
      </c>
      <c r="S4028" s="2">
        <v>0</v>
      </c>
      <c r="T4028" s="2" t="s">
        <v>44</v>
      </c>
    </row>
    <row r="4029" spans="1:20" x14ac:dyDescent="0.25">
      <c r="A4029" s="2" t="s">
        <v>10</v>
      </c>
      <c r="B4029" s="2" t="s">
        <v>37</v>
      </c>
      <c r="C4029" s="2">
        <v>102019</v>
      </c>
      <c r="D4029" s="11">
        <v>44606</v>
      </c>
      <c r="E4029" s="2" t="s">
        <v>250</v>
      </c>
      <c r="F4029" s="2" t="s">
        <v>251</v>
      </c>
      <c r="G4029" s="2" t="s">
        <v>4699</v>
      </c>
      <c r="H4029" s="2" t="s">
        <v>41</v>
      </c>
      <c r="I4029" s="11">
        <v>43739</v>
      </c>
      <c r="J4029" s="2">
        <v>2930</v>
      </c>
      <c r="K4029" s="2" t="s">
        <v>42</v>
      </c>
      <c r="L4029" s="2" t="s">
        <v>43</v>
      </c>
      <c r="M4029" s="2">
        <v>5</v>
      </c>
      <c r="N4029" s="2">
        <v>2790</v>
      </c>
      <c r="O4029" s="2">
        <v>0</v>
      </c>
      <c r="P4029" s="2">
        <v>70</v>
      </c>
      <c r="Q4029" s="2">
        <v>70</v>
      </c>
      <c r="R4029" s="2">
        <v>140</v>
      </c>
      <c r="S4029" s="2">
        <v>0</v>
      </c>
      <c r="T4029" s="2" t="s">
        <v>44</v>
      </c>
    </row>
    <row r="4030" spans="1:20" x14ac:dyDescent="0.25">
      <c r="A4030" s="2" t="s">
        <v>10</v>
      </c>
      <c r="B4030" s="2" t="s">
        <v>37</v>
      </c>
      <c r="C4030" s="2">
        <v>102019</v>
      </c>
      <c r="D4030" s="11">
        <v>44606</v>
      </c>
      <c r="E4030" s="2" t="s">
        <v>250</v>
      </c>
      <c r="F4030" s="2" t="s">
        <v>251</v>
      </c>
      <c r="G4030" s="2" t="s">
        <v>4700</v>
      </c>
      <c r="H4030" s="2" t="s">
        <v>41</v>
      </c>
      <c r="I4030" s="11">
        <v>43741</v>
      </c>
      <c r="J4030" s="2">
        <v>10620</v>
      </c>
      <c r="K4030" s="2" t="s">
        <v>42</v>
      </c>
      <c r="L4030" s="2" t="s">
        <v>43</v>
      </c>
      <c r="M4030" s="2">
        <v>18</v>
      </c>
      <c r="N4030" s="2">
        <v>9000</v>
      </c>
      <c r="O4030" s="2">
        <v>0</v>
      </c>
      <c r="P4030" s="2">
        <v>810</v>
      </c>
      <c r="Q4030" s="2">
        <v>810</v>
      </c>
      <c r="R4030" s="2">
        <v>1620</v>
      </c>
      <c r="S4030" s="2">
        <v>0</v>
      </c>
      <c r="T4030" s="2" t="s">
        <v>44</v>
      </c>
    </row>
    <row r="4031" spans="1:20" x14ac:dyDescent="0.25">
      <c r="A4031" s="2" t="s">
        <v>10</v>
      </c>
      <c r="B4031" s="2" t="s">
        <v>37</v>
      </c>
      <c r="C4031" s="2">
        <v>102019</v>
      </c>
      <c r="D4031" s="11">
        <v>44606</v>
      </c>
      <c r="E4031" s="2" t="s">
        <v>250</v>
      </c>
      <c r="F4031" s="2" t="s">
        <v>251</v>
      </c>
      <c r="G4031" s="2" t="s">
        <v>4701</v>
      </c>
      <c r="H4031" s="2" t="s">
        <v>41</v>
      </c>
      <c r="I4031" s="11">
        <v>43741</v>
      </c>
      <c r="J4031" s="2">
        <v>2033</v>
      </c>
      <c r="K4031" s="2" t="s">
        <v>42</v>
      </c>
      <c r="L4031" s="2" t="s">
        <v>43</v>
      </c>
      <c r="M4031" s="2">
        <v>5</v>
      </c>
      <c r="N4031" s="2">
        <v>1936</v>
      </c>
      <c r="O4031" s="2">
        <v>0</v>
      </c>
      <c r="P4031" s="2">
        <v>48.5</v>
      </c>
      <c r="Q4031" s="2">
        <v>48.5</v>
      </c>
      <c r="R4031" s="2">
        <v>97</v>
      </c>
      <c r="S4031" s="2">
        <v>0</v>
      </c>
      <c r="T4031" s="2" t="s">
        <v>44</v>
      </c>
    </row>
    <row r="4032" spans="1:20" x14ac:dyDescent="0.25">
      <c r="A4032" s="2" t="s">
        <v>10</v>
      </c>
      <c r="B4032" s="2" t="s">
        <v>37</v>
      </c>
      <c r="C4032" s="2">
        <v>102019</v>
      </c>
      <c r="D4032" s="11">
        <v>44606</v>
      </c>
      <c r="E4032" s="2" t="s">
        <v>250</v>
      </c>
      <c r="F4032" s="2" t="s">
        <v>251</v>
      </c>
      <c r="G4032" s="2" t="s">
        <v>4702</v>
      </c>
      <c r="H4032" s="2" t="s">
        <v>41</v>
      </c>
      <c r="I4032" s="11">
        <v>43743</v>
      </c>
      <c r="J4032" s="2">
        <v>63461</v>
      </c>
      <c r="K4032" s="2" t="s">
        <v>42</v>
      </c>
      <c r="L4032" s="2" t="s">
        <v>43</v>
      </c>
      <c r="M4032" s="2">
        <v>12</v>
      </c>
      <c r="N4032" s="2">
        <v>56662</v>
      </c>
      <c r="O4032" s="2">
        <v>0</v>
      </c>
      <c r="P4032" s="2">
        <v>3399.5</v>
      </c>
      <c r="Q4032" s="2">
        <v>3399.5</v>
      </c>
      <c r="R4032" s="2">
        <v>6799</v>
      </c>
      <c r="S4032" s="2">
        <v>0</v>
      </c>
      <c r="T4032" s="2" t="s">
        <v>44</v>
      </c>
    </row>
    <row r="4033" spans="1:20" x14ac:dyDescent="0.25">
      <c r="A4033" s="2" t="s">
        <v>10</v>
      </c>
      <c r="B4033" s="2" t="s">
        <v>37</v>
      </c>
      <c r="C4033" s="2">
        <v>102019</v>
      </c>
      <c r="D4033" s="11">
        <v>44606</v>
      </c>
      <c r="E4033" s="2" t="s">
        <v>667</v>
      </c>
      <c r="F4033" s="2" t="s">
        <v>668</v>
      </c>
      <c r="G4033" s="2" t="s">
        <v>4703</v>
      </c>
      <c r="H4033" s="2" t="s">
        <v>41</v>
      </c>
      <c r="I4033" s="11">
        <v>43743</v>
      </c>
      <c r="J4033" s="2">
        <v>4956</v>
      </c>
      <c r="K4033" s="2" t="s">
        <v>42</v>
      </c>
      <c r="L4033" s="2" t="s">
        <v>43</v>
      </c>
      <c r="M4033" s="2">
        <v>18</v>
      </c>
      <c r="N4033" s="2">
        <v>4200</v>
      </c>
      <c r="O4033" s="2">
        <v>0</v>
      </c>
      <c r="P4033" s="2">
        <v>378</v>
      </c>
      <c r="Q4033" s="2">
        <v>378</v>
      </c>
      <c r="R4033" s="2">
        <v>756</v>
      </c>
      <c r="S4033" s="2">
        <v>0</v>
      </c>
      <c r="T4033" s="2" t="s">
        <v>44</v>
      </c>
    </row>
    <row r="4034" spans="1:20" x14ac:dyDescent="0.25">
      <c r="A4034" s="2" t="s">
        <v>10</v>
      </c>
      <c r="B4034" s="2" t="s">
        <v>37</v>
      </c>
      <c r="C4034" s="2">
        <v>102019</v>
      </c>
      <c r="D4034" s="11">
        <v>44606</v>
      </c>
      <c r="E4034" s="2" t="s">
        <v>2804</v>
      </c>
      <c r="F4034" s="2" t="s">
        <v>2805</v>
      </c>
      <c r="G4034" s="2" t="s">
        <v>4704</v>
      </c>
      <c r="H4034" s="2" t="s">
        <v>41</v>
      </c>
      <c r="I4034" s="11">
        <v>43742</v>
      </c>
      <c r="J4034" s="2">
        <v>19824</v>
      </c>
      <c r="K4034" s="2" t="s">
        <v>42</v>
      </c>
      <c r="L4034" s="2" t="s">
        <v>43</v>
      </c>
      <c r="M4034" s="2">
        <v>18</v>
      </c>
      <c r="N4034" s="2">
        <v>16800</v>
      </c>
      <c r="O4034" s="2">
        <v>0</v>
      </c>
      <c r="P4034" s="2">
        <v>1512</v>
      </c>
      <c r="Q4034" s="2">
        <v>1512</v>
      </c>
      <c r="R4034" s="2">
        <v>3024</v>
      </c>
      <c r="S4034" s="2">
        <v>0</v>
      </c>
      <c r="T4034" s="2" t="s">
        <v>44</v>
      </c>
    </row>
    <row r="4035" spans="1:20" x14ac:dyDescent="0.25">
      <c r="A4035" s="2" t="s">
        <v>10</v>
      </c>
      <c r="B4035" s="2" t="s">
        <v>37</v>
      </c>
      <c r="C4035" s="2">
        <v>102019</v>
      </c>
      <c r="D4035" s="11">
        <v>44606</v>
      </c>
      <c r="E4035" s="2" t="s">
        <v>2807</v>
      </c>
      <c r="F4035" s="2" t="s">
        <v>2808</v>
      </c>
      <c r="G4035" s="2" t="s">
        <v>4705</v>
      </c>
      <c r="H4035" s="2" t="s">
        <v>41</v>
      </c>
      <c r="I4035" s="11">
        <v>43759</v>
      </c>
      <c r="J4035" s="2">
        <v>54671.76</v>
      </c>
      <c r="K4035" s="2" t="s">
        <v>42</v>
      </c>
      <c r="L4035" s="2" t="s">
        <v>43</v>
      </c>
      <c r="M4035" s="2">
        <v>18</v>
      </c>
      <c r="N4035" s="2">
        <v>46332</v>
      </c>
      <c r="O4035" s="2">
        <v>0</v>
      </c>
      <c r="P4035" s="2">
        <v>4169.88</v>
      </c>
      <c r="Q4035" s="2">
        <v>4169.88</v>
      </c>
      <c r="R4035" s="2">
        <v>8339.76</v>
      </c>
      <c r="S4035" s="2">
        <v>0</v>
      </c>
      <c r="T4035" s="2" t="s">
        <v>44</v>
      </c>
    </row>
    <row r="4036" spans="1:20" x14ac:dyDescent="0.25">
      <c r="A4036" s="2" t="s">
        <v>10</v>
      </c>
      <c r="B4036" s="2" t="s">
        <v>37</v>
      </c>
      <c r="C4036" s="2">
        <v>102019</v>
      </c>
      <c r="D4036" s="11">
        <v>44606</v>
      </c>
      <c r="E4036" s="2" t="s">
        <v>1252</v>
      </c>
      <c r="F4036" s="2" t="s">
        <v>1253</v>
      </c>
      <c r="G4036" s="2" t="s">
        <v>4706</v>
      </c>
      <c r="H4036" s="2" t="s">
        <v>41</v>
      </c>
      <c r="I4036" s="11">
        <v>43763</v>
      </c>
      <c r="J4036" s="2">
        <v>6542</v>
      </c>
      <c r="K4036" s="2" t="s">
        <v>42</v>
      </c>
      <c r="L4036" s="2" t="s">
        <v>43</v>
      </c>
      <c r="M4036" s="2">
        <v>18</v>
      </c>
      <c r="N4036" s="2">
        <v>5544</v>
      </c>
      <c r="O4036" s="2">
        <v>0</v>
      </c>
      <c r="P4036" s="2">
        <v>498.96</v>
      </c>
      <c r="Q4036" s="2">
        <v>498.96</v>
      </c>
      <c r="R4036" s="2">
        <v>997.92</v>
      </c>
      <c r="S4036" s="2">
        <v>0</v>
      </c>
      <c r="T4036" s="2" t="s">
        <v>44</v>
      </c>
    </row>
    <row r="4037" spans="1:20" x14ac:dyDescent="0.25">
      <c r="A4037" s="2" t="s">
        <v>10</v>
      </c>
      <c r="B4037" s="2" t="s">
        <v>37</v>
      </c>
      <c r="C4037" s="2">
        <v>102019</v>
      </c>
      <c r="D4037" s="11">
        <v>44606</v>
      </c>
      <c r="E4037" s="2" t="s">
        <v>1252</v>
      </c>
      <c r="F4037" s="2" t="s">
        <v>1253</v>
      </c>
      <c r="G4037" s="2" t="s">
        <v>2216</v>
      </c>
      <c r="H4037" s="2" t="s">
        <v>41</v>
      </c>
      <c r="I4037" s="11">
        <v>43769</v>
      </c>
      <c r="J4037" s="2">
        <v>50976</v>
      </c>
      <c r="K4037" s="2" t="s">
        <v>42</v>
      </c>
      <c r="L4037" s="2" t="s">
        <v>43</v>
      </c>
      <c r="M4037" s="2">
        <v>18</v>
      </c>
      <c r="N4037" s="2">
        <v>43200</v>
      </c>
      <c r="O4037" s="2">
        <v>0</v>
      </c>
      <c r="P4037" s="2">
        <v>3888</v>
      </c>
      <c r="Q4037" s="2">
        <v>3888</v>
      </c>
      <c r="R4037" s="2">
        <v>7776</v>
      </c>
      <c r="S4037" s="2">
        <v>0</v>
      </c>
      <c r="T4037" s="2" t="s">
        <v>44</v>
      </c>
    </row>
    <row r="4038" spans="1:20" x14ac:dyDescent="0.25">
      <c r="A4038" s="2" t="s">
        <v>10</v>
      </c>
      <c r="B4038" s="2" t="s">
        <v>37</v>
      </c>
      <c r="C4038" s="2">
        <v>102019</v>
      </c>
      <c r="D4038" s="11">
        <v>44606</v>
      </c>
      <c r="E4038" s="2" t="s">
        <v>311</v>
      </c>
      <c r="F4038" s="2" t="s">
        <v>312</v>
      </c>
      <c r="G4038" s="2" t="s">
        <v>4707</v>
      </c>
      <c r="H4038" s="2" t="s">
        <v>41</v>
      </c>
      <c r="I4038" s="11">
        <v>43769</v>
      </c>
      <c r="J4038" s="2">
        <v>3395</v>
      </c>
      <c r="K4038" s="2" t="s">
        <v>42</v>
      </c>
      <c r="L4038" s="2" t="s">
        <v>43</v>
      </c>
      <c r="M4038" s="2">
        <v>18</v>
      </c>
      <c r="N4038" s="2">
        <v>2877</v>
      </c>
      <c r="O4038" s="2">
        <v>0</v>
      </c>
      <c r="P4038" s="2">
        <v>259</v>
      </c>
      <c r="Q4038" s="2">
        <v>259</v>
      </c>
      <c r="R4038" s="2">
        <v>518</v>
      </c>
      <c r="S4038" s="2">
        <v>0</v>
      </c>
      <c r="T4038" s="2" t="s">
        <v>44</v>
      </c>
    </row>
    <row r="4039" spans="1:20" x14ac:dyDescent="0.25">
      <c r="A4039" s="2" t="s">
        <v>10</v>
      </c>
      <c r="B4039" s="2" t="s">
        <v>37</v>
      </c>
      <c r="C4039" s="2">
        <v>102019</v>
      </c>
      <c r="D4039" s="11">
        <v>44606</v>
      </c>
      <c r="E4039" s="2" t="s">
        <v>971</v>
      </c>
      <c r="F4039" s="2" t="s">
        <v>972</v>
      </c>
      <c r="G4039" s="2" t="s">
        <v>4708</v>
      </c>
      <c r="H4039" s="2" t="s">
        <v>41</v>
      </c>
      <c r="I4039" s="11">
        <v>43750</v>
      </c>
      <c r="J4039" s="2">
        <v>102011</v>
      </c>
      <c r="K4039" s="2" t="s">
        <v>42</v>
      </c>
      <c r="L4039" s="2" t="s">
        <v>43</v>
      </c>
      <c r="M4039" s="2">
        <v>18</v>
      </c>
      <c r="N4039" s="2">
        <v>86450</v>
      </c>
      <c r="O4039" s="2">
        <v>15561</v>
      </c>
      <c r="P4039" s="2">
        <v>0</v>
      </c>
      <c r="Q4039" s="2">
        <v>0</v>
      </c>
      <c r="R4039" s="2">
        <v>15561</v>
      </c>
      <c r="S4039" s="2">
        <v>0</v>
      </c>
      <c r="T4039" s="2" t="s">
        <v>44</v>
      </c>
    </row>
    <row r="4040" spans="1:20" x14ac:dyDescent="0.25">
      <c r="A4040" s="2" t="s">
        <v>10</v>
      </c>
      <c r="B4040" s="2" t="s">
        <v>37</v>
      </c>
      <c r="C4040" s="2">
        <v>102019</v>
      </c>
      <c r="D4040" s="11">
        <v>44606</v>
      </c>
      <c r="E4040" s="2" t="s">
        <v>318</v>
      </c>
      <c r="F4040" s="2" t="s">
        <v>319</v>
      </c>
      <c r="G4040" s="2" t="s">
        <v>4709</v>
      </c>
      <c r="H4040" s="2" t="s">
        <v>41</v>
      </c>
      <c r="I4040" s="11">
        <v>43739</v>
      </c>
      <c r="J4040" s="2">
        <v>39747</v>
      </c>
      <c r="K4040" s="2" t="s">
        <v>42</v>
      </c>
      <c r="L4040" s="2" t="s">
        <v>43</v>
      </c>
      <c r="M4040" s="2">
        <v>18</v>
      </c>
      <c r="N4040" s="2">
        <v>33684.199999999997</v>
      </c>
      <c r="O4040" s="2">
        <v>0</v>
      </c>
      <c r="P4040" s="2">
        <v>3031.58</v>
      </c>
      <c r="Q4040" s="2">
        <v>3031.58</v>
      </c>
      <c r="R4040" s="2">
        <v>6063.16</v>
      </c>
      <c r="S4040" s="2">
        <v>0</v>
      </c>
      <c r="T4040" s="2" t="s">
        <v>44</v>
      </c>
    </row>
    <row r="4041" spans="1:20" x14ac:dyDescent="0.25">
      <c r="A4041" s="2" t="s">
        <v>10</v>
      </c>
      <c r="B4041" s="2" t="s">
        <v>37</v>
      </c>
      <c r="C4041" s="2">
        <v>102019</v>
      </c>
      <c r="D4041" s="11">
        <v>44606</v>
      </c>
      <c r="E4041" s="2" t="s">
        <v>318</v>
      </c>
      <c r="F4041" s="2" t="s">
        <v>319</v>
      </c>
      <c r="G4041" s="2" t="s">
        <v>4710</v>
      </c>
      <c r="H4041" s="2" t="s">
        <v>41</v>
      </c>
      <c r="I4041" s="11">
        <v>43741</v>
      </c>
      <c r="J4041" s="2">
        <v>156944</v>
      </c>
      <c r="K4041" s="2" t="s">
        <v>42</v>
      </c>
      <c r="L4041" s="2" t="s">
        <v>43</v>
      </c>
      <c r="M4041" s="2">
        <v>18</v>
      </c>
      <c r="N4041" s="2">
        <v>133003.20000000001</v>
      </c>
      <c r="O4041" s="2">
        <v>0</v>
      </c>
      <c r="P4041" s="2">
        <v>11970.29</v>
      </c>
      <c r="Q4041" s="2">
        <v>11970.29</v>
      </c>
      <c r="R4041" s="2">
        <v>23940.58</v>
      </c>
      <c r="S4041" s="2">
        <v>0</v>
      </c>
      <c r="T4041" s="2" t="s">
        <v>44</v>
      </c>
    </row>
    <row r="4042" spans="1:20" x14ac:dyDescent="0.25">
      <c r="A4042" s="2" t="s">
        <v>10</v>
      </c>
      <c r="B4042" s="2" t="s">
        <v>37</v>
      </c>
      <c r="C4042" s="2">
        <v>102019</v>
      </c>
      <c r="D4042" s="11">
        <v>44606</v>
      </c>
      <c r="E4042" s="2" t="s">
        <v>318</v>
      </c>
      <c r="F4042" s="2" t="s">
        <v>319</v>
      </c>
      <c r="G4042" s="2" t="s">
        <v>4711</v>
      </c>
      <c r="H4042" s="2" t="s">
        <v>41</v>
      </c>
      <c r="I4042" s="11">
        <v>43741</v>
      </c>
      <c r="J4042" s="2">
        <v>47755</v>
      </c>
      <c r="K4042" s="2" t="s">
        <v>42</v>
      </c>
      <c r="L4042" s="2" t="s">
        <v>43</v>
      </c>
      <c r="M4042" s="2">
        <v>18</v>
      </c>
      <c r="N4042" s="2">
        <v>40470.6</v>
      </c>
      <c r="O4042" s="2">
        <v>0</v>
      </c>
      <c r="P4042" s="2">
        <v>3642.35</v>
      </c>
      <c r="Q4042" s="2">
        <v>3642.35</v>
      </c>
      <c r="R4042" s="2">
        <v>7284.7</v>
      </c>
      <c r="S4042" s="2">
        <v>0</v>
      </c>
      <c r="T4042" s="2" t="s">
        <v>44</v>
      </c>
    </row>
    <row r="4043" spans="1:20" x14ac:dyDescent="0.25">
      <c r="A4043" s="2" t="s">
        <v>10</v>
      </c>
      <c r="B4043" s="2" t="s">
        <v>37</v>
      </c>
      <c r="C4043" s="2">
        <v>102019</v>
      </c>
      <c r="D4043" s="11">
        <v>44606</v>
      </c>
      <c r="E4043" s="2" t="s">
        <v>318</v>
      </c>
      <c r="F4043" s="2" t="s">
        <v>319</v>
      </c>
      <c r="G4043" s="2" t="s">
        <v>4712</v>
      </c>
      <c r="H4043" s="2" t="s">
        <v>41</v>
      </c>
      <c r="I4043" s="11">
        <v>43743</v>
      </c>
      <c r="J4043" s="2">
        <v>51868</v>
      </c>
      <c r="K4043" s="2" t="s">
        <v>42</v>
      </c>
      <c r="L4043" s="2" t="s">
        <v>43</v>
      </c>
      <c r="M4043" s="2">
        <v>18</v>
      </c>
      <c r="N4043" s="2">
        <v>43956</v>
      </c>
      <c r="O4043" s="2">
        <v>0</v>
      </c>
      <c r="P4043" s="2">
        <v>3956.04</v>
      </c>
      <c r="Q4043" s="2">
        <v>3956.04</v>
      </c>
      <c r="R4043" s="2">
        <v>7912.08</v>
      </c>
      <c r="S4043" s="2">
        <v>0</v>
      </c>
      <c r="T4043" s="2" t="s">
        <v>44</v>
      </c>
    </row>
    <row r="4044" spans="1:20" x14ac:dyDescent="0.25">
      <c r="A4044" s="2" t="s">
        <v>10</v>
      </c>
      <c r="B4044" s="2" t="s">
        <v>37</v>
      </c>
      <c r="C4044" s="2">
        <v>102019</v>
      </c>
      <c r="D4044" s="11">
        <v>44606</v>
      </c>
      <c r="E4044" s="2" t="s">
        <v>318</v>
      </c>
      <c r="F4044" s="2" t="s">
        <v>319</v>
      </c>
      <c r="G4044" s="2" t="s">
        <v>4713</v>
      </c>
      <c r="H4044" s="2" t="s">
        <v>41</v>
      </c>
      <c r="I4044" s="11">
        <v>43743</v>
      </c>
      <c r="J4044" s="2">
        <v>75544</v>
      </c>
      <c r="K4044" s="2" t="s">
        <v>42</v>
      </c>
      <c r="L4044" s="2" t="s">
        <v>43</v>
      </c>
      <c r="M4044" s="2">
        <v>18</v>
      </c>
      <c r="N4044" s="2">
        <v>64020.3</v>
      </c>
      <c r="O4044" s="2">
        <v>0</v>
      </c>
      <c r="P4044" s="2">
        <v>5761.83</v>
      </c>
      <c r="Q4044" s="2">
        <v>5761.83</v>
      </c>
      <c r="R4044" s="2">
        <v>11523.66</v>
      </c>
      <c r="S4044" s="2">
        <v>0</v>
      </c>
      <c r="T4044" s="2" t="s">
        <v>44</v>
      </c>
    </row>
    <row r="4045" spans="1:20" x14ac:dyDescent="0.25">
      <c r="A4045" s="2" t="s">
        <v>10</v>
      </c>
      <c r="B4045" s="2" t="s">
        <v>37</v>
      </c>
      <c r="C4045" s="2">
        <v>102019</v>
      </c>
      <c r="D4045" s="11">
        <v>44606</v>
      </c>
      <c r="E4045" s="2" t="s">
        <v>318</v>
      </c>
      <c r="F4045" s="2" t="s">
        <v>319</v>
      </c>
      <c r="G4045" s="2" t="s">
        <v>4714</v>
      </c>
      <c r="H4045" s="2" t="s">
        <v>41</v>
      </c>
      <c r="I4045" s="11">
        <v>43748</v>
      </c>
      <c r="J4045" s="2">
        <v>5215</v>
      </c>
      <c r="K4045" s="2" t="s">
        <v>42</v>
      </c>
      <c r="L4045" s="2" t="s">
        <v>43</v>
      </c>
      <c r="M4045" s="2">
        <v>18</v>
      </c>
      <c r="N4045" s="2">
        <v>4419.8</v>
      </c>
      <c r="O4045" s="2">
        <v>0</v>
      </c>
      <c r="P4045" s="2">
        <v>397.78</v>
      </c>
      <c r="Q4045" s="2">
        <v>397.78</v>
      </c>
      <c r="R4045" s="2">
        <v>795.56</v>
      </c>
      <c r="S4045" s="2">
        <v>0</v>
      </c>
      <c r="T4045" s="2" t="s">
        <v>44</v>
      </c>
    </row>
    <row r="4046" spans="1:20" x14ac:dyDescent="0.25">
      <c r="A4046" s="2" t="s">
        <v>10</v>
      </c>
      <c r="B4046" s="2" t="s">
        <v>37</v>
      </c>
      <c r="C4046" s="2">
        <v>102019</v>
      </c>
      <c r="D4046" s="11">
        <v>44606</v>
      </c>
      <c r="E4046" s="2" t="s">
        <v>318</v>
      </c>
      <c r="F4046" s="2" t="s">
        <v>319</v>
      </c>
      <c r="G4046" s="2" t="s">
        <v>4715</v>
      </c>
      <c r="H4046" s="2" t="s">
        <v>41</v>
      </c>
      <c r="I4046" s="11">
        <v>43748</v>
      </c>
      <c r="J4046" s="2">
        <v>73854</v>
      </c>
      <c r="K4046" s="2" t="s">
        <v>42</v>
      </c>
      <c r="L4046" s="2" t="s">
        <v>43</v>
      </c>
      <c r="M4046" s="2">
        <v>18</v>
      </c>
      <c r="N4046" s="2">
        <v>62587.8</v>
      </c>
      <c r="O4046" s="2">
        <v>0</v>
      </c>
      <c r="P4046" s="2">
        <v>5632.9</v>
      </c>
      <c r="Q4046" s="2">
        <v>5632.9</v>
      </c>
      <c r="R4046" s="2">
        <v>11265.8</v>
      </c>
      <c r="S4046" s="2">
        <v>0</v>
      </c>
      <c r="T4046" s="2" t="s">
        <v>44</v>
      </c>
    </row>
    <row r="4047" spans="1:20" x14ac:dyDescent="0.25">
      <c r="A4047" s="2" t="s">
        <v>10</v>
      </c>
      <c r="B4047" s="2" t="s">
        <v>37</v>
      </c>
      <c r="C4047" s="2">
        <v>102019</v>
      </c>
      <c r="D4047" s="11">
        <v>44606</v>
      </c>
      <c r="E4047" s="2" t="s">
        <v>318</v>
      </c>
      <c r="F4047" s="2" t="s">
        <v>319</v>
      </c>
      <c r="G4047" s="2" t="s">
        <v>4716</v>
      </c>
      <c r="H4047" s="2" t="s">
        <v>41</v>
      </c>
      <c r="I4047" s="11">
        <v>43750</v>
      </c>
      <c r="J4047" s="2">
        <v>40140</v>
      </c>
      <c r="K4047" s="2" t="s">
        <v>42</v>
      </c>
      <c r="L4047" s="2" t="s">
        <v>43</v>
      </c>
      <c r="M4047" s="2">
        <v>18</v>
      </c>
      <c r="N4047" s="2">
        <v>34017.35</v>
      </c>
      <c r="O4047" s="2">
        <v>0</v>
      </c>
      <c r="P4047" s="2">
        <v>3061.56</v>
      </c>
      <c r="Q4047" s="2">
        <v>3061.56</v>
      </c>
      <c r="R4047" s="2">
        <v>6123.12</v>
      </c>
      <c r="S4047" s="2">
        <v>0</v>
      </c>
      <c r="T4047" s="2" t="s">
        <v>44</v>
      </c>
    </row>
    <row r="4048" spans="1:20" x14ac:dyDescent="0.25">
      <c r="A4048" s="2" t="s">
        <v>10</v>
      </c>
      <c r="B4048" s="2" t="s">
        <v>37</v>
      </c>
      <c r="C4048" s="2">
        <v>102019</v>
      </c>
      <c r="D4048" s="11">
        <v>44606</v>
      </c>
      <c r="E4048" s="2" t="s">
        <v>318</v>
      </c>
      <c r="F4048" s="2" t="s">
        <v>319</v>
      </c>
      <c r="G4048" s="2" t="s">
        <v>4717</v>
      </c>
      <c r="H4048" s="2" t="s">
        <v>41</v>
      </c>
      <c r="I4048" s="11">
        <v>43750</v>
      </c>
      <c r="J4048" s="2">
        <v>33558</v>
      </c>
      <c r="K4048" s="2" t="s">
        <v>42</v>
      </c>
      <c r="L4048" s="2" t="s">
        <v>43</v>
      </c>
      <c r="M4048" s="2">
        <v>18</v>
      </c>
      <c r="N4048" s="2">
        <v>28438.85</v>
      </c>
      <c r="O4048" s="2">
        <v>0</v>
      </c>
      <c r="P4048" s="2">
        <v>2559.5</v>
      </c>
      <c r="Q4048" s="2">
        <v>2559.5</v>
      </c>
      <c r="R4048" s="2">
        <v>5119</v>
      </c>
      <c r="S4048" s="2">
        <v>0</v>
      </c>
      <c r="T4048" s="2" t="s">
        <v>44</v>
      </c>
    </row>
    <row r="4049" spans="1:20" x14ac:dyDescent="0.25">
      <c r="A4049" s="2" t="s">
        <v>10</v>
      </c>
      <c r="B4049" s="2" t="s">
        <v>37</v>
      </c>
      <c r="C4049" s="2">
        <v>102019</v>
      </c>
      <c r="D4049" s="11">
        <v>44606</v>
      </c>
      <c r="E4049" s="2" t="s">
        <v>318</v>
      </c>
      <c r="F4049" s="2" t="s">
        <v>319</v>
      </c>
      <c r="G4049" s="2" t="s">
        <v>4718</v>
      </c>
      <c r="H4049" s="2" t="s">
        <v>41</v>
      </c>
      <c r="I4049" s="11">
        <v>43750</v>
      </c>
      <c r="J4049" s="2">
        <v>12866</v>
      </c>
      <c r="K4049" s="2" t="s">
        <v>42</v>
      </c>
      <c r="L4049" s="2" t="s">
        <v>43</v>
      </c>
      <c r="M4049" s="2">
        <v>18</v>
      </c>
      <c r="N4049" s="2">
        <v>10903.14</v>
      </c>
      <c r="O4049" s="2">
        <v>0</v>
      </c>
      <c r="P4049" s="2">
        <v>981.28</v>
      </c>
      <c r="Q4049" s="2">
        <v>981.28</v>
      </c>
      <c r="R4049" s="2">
        <v>1962.56</v>
      </c>
      <c r="S4049" s="2">
        <v>0</v>
      </c>
      <c r="T4049" s="2" t="s">
        <v>44</v>
      </c>
    </row>
    <row r="4050" spans="1:20" x14ac:dyDescent="0.25">
      <c r="A4050" s="2" t="s">
        <v>10</v>
      </c>
      <c r="B4050" s="2" t="s">
        <v>37</v>
      </c>
      <c r="C4050" s="2">
        <v>102019</v>
      </c>
      <c r="D4050" s="11">
        <v>44606</v>
      </c>
      <c r="E4050" s="2" t="s">
        <v>318</v>
      </c>
      <c r="F4050" s="2" t="s">
        <v>319</v>
      </c>
      <c r="G4050" s="2" t="s">
        <v>4719</v>
      </c>
      <c r="H4050" s="2" t="s">
        <v>41</v>
      </c>
      <c r="I4050" s="11">
        <v>43753</v>
      </c>
      <c r="J4050" s="2">
        <v>35624</v>
      </c>
      <c r="K4050" s="2" t="s">
        <v>42</v>
      </c>
      <c r="L4050" s="2" t="s">
        <v>43</v>
      </c>
      <c r="M4050" s="2">
        <v>18</v>
      </c>
      <c r="N4050" s="2">
        <v>30189.599999999999</v>
      </c>
      <c r="O4050" s="2">
        <v>0</v>
      </c>
      <c r="P4050" s="2">
        <v>2717.06</v>
      </c>
      <c r="Q4050" s="2">
        <v>2717.06</v>
      </c>
      <c r="R4050" s="2">
        <v>5434.12</v>
      </c>
      <c r="S4050" s="2">
        <v>0</v>
      </c>
      <c r="T4050" s="2" t="s">
        <v>44</v>
      </c>
    </row>
    <row r="4051" spans="1:20" x14ac:dyDescent="0.25">
      <c r="A4051" s="2" t="s">
        <v>10</v>
      </c>
      <c r="B4051" s="2" t="s">
        <v>37</v>
      </c>
      <c r="C4051" s="2">
        <v>102019</v>
      </c>
      <c r="D4051" s="11">
        <v>44606</v>
      </c>
      <c r="E4051" s="2" t="s">
        <v>318</v>
      </c>
      <c r="F4051" s="2" t="s">
        <v>319</v>
      </c>
      <c r="G4051" s="2" t="s">
        <v>4720</v>
      </c>
      <c r="H4051" s="2" t="s">
        <v>41</v>
      </c>
      <c r="I4051" s="11">
        <v>43753</v>
      </c>
      <c r="J4051" s="2">
        <v>7223</v>
      </c>
      <c r="K4051" s="2" t="s">
        <v>42</v>
      </c>
      <c r="L4051" s="2" t="s">
        <v>43</v>
      </c>
      <c r="M4051" s="2">
        <v>18</v>
      </c>
      <c r="N4051" s="2">
        <v>6121.5</v>
      </c>
      <c r="O4051" s="2">
        <v>0</v>
      </c>
      <c r="P4051" s="2">
        <v>550.94000000000005</v>
      </c>
      <c r="Q4051" s="2">
        <v>550.94000000000005</v>
      </c>
      <c r="R4051" s="2">
        <v>1101.8800000000001</v>
      </c>
      <c r="S4051" s="2">
        <v>0</v>
      </c>
      <c r="T4051" s="2" t="s">
        <v>44</v>
      </c>
    </row>
    <row r="4052" spans="1:20" x14ac:dyDescent="0.25">
      <c r="A4052" s="2" t="s">
        <v>10</v>
      </c>
      <c r="B4052" s="2" t="s">
        <v>37</v>
      </c>
      <c r="C4052" s="2">
        <v>102019</v>
      </c>
      <c r="D4052" s="11">
        <v>44606</v>
      </c>
      <c r="E4052" s="2" t="s">
        <v>318</v>
      </c>
      <c r="F4052" s="2" t="s">
        <v>319</v>
      </c>
      <c r="G4052" s="2" t="s">
        <v>4721</v>
      </c>
      <c r="H4052" s="2" t="s">
        <v>41</v>
      </c>
      <c r="I4052" s="11">
        <v>43755</v>
      </c>
      <c r="J4052" s="2">
        <v>259823</v>
      </c>
      <c r="K4052" s="2" t="s">
        <v>42</v>
      </c>
      <c r="L4052" s="2" t="s">
        <v>43</v>
      </c>
      <c r="M4052" s="2">
        <v>18</v>
      </c>
      <c r="N4052" s="2">
        <v>220189.2</v>
      </c>
      <c r="O4052" s="2">
        <v>0</v>
      </c>
      <c r="P4052" s="2">
        <v>19817.03</v>
      </c>
      <c r="Q4052" s="2">
        <v>19817.03</v>
      </c>
      <c r="R4052" s="2">
        <v>39634.06</v>
      </c>
      <c r="S4052" s="2">
        <v>0</v>
      </c>
      <c r="T4052" s="2" t="s">
        <v>44</v>
      </c>
    </row>
    <row r="4053" spans="1:20" x14ac:dyDescent="0.25">
      <c r="A4053" s="2" t="s">
        <v>10</v>
      </c>
      <c r="B4053" s="2" t="s">
        <v>37</v>
      </c>
      <c r="C4053" s="2">
        <v>102019</v>
      </c>
      <c r="D4053" s="11">
        <v>44606</v>
      </c>
      <c r="E4053" s="2" t="s">
        <v>318</v>
      </c>
      <c r="F4053" s="2" t="s">
        <v>319</v>
      </c>
      <c r="G4053" s="2" t="s">
        <v>4722</v>
      </c>
      <c r="H4053" s="2" t="s">
        <v>41</v>
      </c>
      <c r="I4053" s="11">
        <v>43755</v>
      </c>
      <c r="J4053" s="2">
        <v>42137</v>
      </c>
      <c r="K4053" s="2" t="s">
        <v>42</v>
      </c>
      <c r="L4053" s="2" t="s">
        <v>43</v>
      </c>
      <c r="M4053" s="2">
        <v>18</v>
      </c>
      <c r="N4053" s="2">
        <v>35709.449999999997</v>
      </c>
      <c r="O4053" s="2">
        <v>0</v>
      </c>
      <c r="P4053" s="2">
        <v>3213.85</v>
      </c>
      <c r="Q4053" s="2">
        <v>3213.85</v>
      </c>
      <c r="R4053" s="2">
        <v>6427.7</v>
      </c>
      <c r="S4053" s="2">
        <v>0</v>
      </c>
      <c r="T4053" s="2" t="s">
        <v>44</v>
      </c>
    </row>
    <row r="4054" spans="1:20" x14ac:dyDescent="0.25">
      <c r="A4054" s="2" t="s">
        <v>10</v>
      </c>
      <c r="B4054" s="2" t="s">
        <v>37</v>
      </c>
      <c r="C4054" s="2">
        <v>102019</v>
      </c>
      <c r="D4054" s="11">
        <v>44606</v>
      </c>
      <c r="E4054" s="2" t="s">
        <v>318</v>
      </c>
      <c r="F4054" s="2" t="s">
        <v>319</v>
      </c>
      <c r="G4054" s="2" t="s">
        <v>4723</v>
      </c>
      <c r="H4054" s="2" t="s">
        <v>41</v>
      </c>
      <c r="I4054" s="11">
        <v>43760</v>
      </c>
      <c r="J4054" s="2">
        <v>68968</v>
      </c>
      <c r="K4054" s="2" t="s">
        <v>42</v>
      </c>
      <c r="L4054" s="2" t="s">
        <v>43</v>
      </c>
      <c r="M4054" s="2">
        <v>18</v>
      </c>
      <c r="N4054" s="2">
        <v>58447.6</v>
      </c>
      <c r="O4054" s="2">
        <v>0</v>
      </c>
      <c r="P4054" s="2">
        <v>5260.28</v>
      </c>
      <c r="Q4054" s="2">
        <v>5260.28</v>
      </c>
      <c r="R4054" s="2">
        <v>10520.56</v>
      </c>
      <c r="S4054" s="2">
        <v>0</v>
      </c>
      <c r="T4054" s="2" t="s">
        <v>44</v>
      </c>
    </row>
    <row r="4055" spans="1:20" x14ac:dyDescent="0.25">
      <c r="A4055" s="2" t="s">
        <v>10</v>
      </c>
      <c r="B4055" s="2" t="s">
        <v>37</v>
      </c>
      <c r="C4055" s="2">
        <v>102019</v>
      </c>
      <c r="D4055" s="11">
        <v>44606</v>
      </c>
      <c r="E4055" s="2" t="s">
        <v>318</v>
      </c>
      <c r="F4055" s="2" t="s">
        <v>319</v>
      </c>
      <c r="G4055" s="2" t="s">
        <v>4724</v>
      </c>
      <c r="H4055" s="2" t="s">
        <v>41</v>
      </c>
      <c r="I4055" s="11">
        <v>43760</v>
      </c>
      <c r="J4055" s="2">
        <v>19985</v>
      </c>
      <c r="K4055" s="2" t="s">
        <v>42</v>
      </c>
      <c r="L4055" s="2" t="s">
        <v>43</v>
      </c>
      <c r="M4055" s="2">
        <v>18</v>
      </c>
      <c r="N4055" s="2">
        <v>16936.04</v>
      </c>
      <c r="O4055" s="2">
        <v>0</v>
      </c>
      <c r="P4055" s="2">
        <v>1524.24</v>
      </c>
      <c r="Q4055" s="2">
        <v>1524.24</v>
      </c>
      <c r="R4055" s="2">
        <v>3048.48</v>
      </c>
      <c r="S4055" s="2">
        <v>0</v>
      </c>
      <c r="T4055" s="2" t="s">
        <v>44</v>
      </c>
    </row>
    <row r="4056" spans="1:20" x14ac:dyDescent="0.25">
      <c r="A4056" s="2" t="s">
        <v>10</v>
      </c>
      <c r="B4056" s="2" t="s">
        <v>37</v>
      </c>
      <c r="C4056" s="2">
        <v>102019</v>
      </c>
      <c r="D4056" s="11">
        <v>44606</v>
      </c>
      <c r="E4056" s="2" t="s">
        <v>318</v>
      </c>
      <c r="F4056" s="2" t="s">
        <v>319</v>
      </c>
      <c r="G4056" s="2" t="s">
        <v>4725</v>
      </c>
      <c r="H4056" s="2" t="s">
        <v>41</v>
      </c>
      <c r="I4056" s="11">
        <v>43761</v>
      </c>
      <c r="J4056" s="2">
        <v>112653</v>
      </c>
      <c r="K4056" s="2" t="s">
        <v>42</v>
      </c>
      <c r="L4056" s="2" t="s">
        <v>43</v>
      </c>
      <c r="M4056" s="2">
        <v>18</v>
      </c>
      <c r="N4056" s="2">
        <v>95469</v>
      </c>
      <c r="O4056" s="2">
        <v>0</v>
      </c>
      <c r="P4056" s="2">
        <v>8592.2099999999991</v>
      </c>
      <c r="Q4056" s="2">
        <v>8592.2099999999991</v>
      </c>
      <c r="R4056" s="2">
        <v>17184.419999999998</v>
      </c>
      <c r="S4056" s="2">
        <v>0</v>
      </c>
      <c r="T4056" s="2" t="s">
        <v>44</v>
      </c>
    </row>
    <row r="4057" spans="1:20" x14ac:dyDescent="0.25">
      <c r="A4057" s="2" t="s">
        <v>10</v>
      </c>
      <c r="B4057" s="2" t="s">
        <v>37</v>
      </c>
      <c r="C4057" s="2">
        <v>102019</v>
      </c>
      <c r="D4057" s="11">
        <v>44606</v>
      </c>
      <c r="E4057" s="2" t="s">
        <v>318</v>
      </c>
      <c r="F4057" s="2" t="s">
        <v>319</v>
      </c>
      <c r="G4057" s="2" t="s">
        <v>4726</v>
      </c>
      <c r="H4057" s="2" t="s">
        <v>41</v>
      </c>
      <c r="I4057" s="11">
        <v>43761</v>
      </c>
      <c r="J4057" s="2">
        <v>111661</v>
      </c>
      <c r="K4057" s="2" t="s">
        <v>42</v>
      </c>
      <c r="L4057" s="2" t="s">
        <v>43</v>
      </c>
      <c r="M4057" s="2">
        <v>18</v>
      </c>
      <c r="N4057" s="2">
        <v>94628.08</v>
      </c>
      <c r="O4057" s="2">
        <v>0</v>
      </c>
      <c r="P4057" s="2">
        <v>8516.5300000000007</v>
      </c>
      <c r="Q4057" s="2">
        <v>8516.5300000000007</v>
      </c>
      <c r="R4057" s="2">
        <v>17033.060000000001</v>
      </c>
      <c r="S4057" s="2">
        <v>0</v>
      </c>
      <c r="T4057" s="2" t="s">
        <v>44</v>
      </c>
    </row>
    <row r="4058" spans="1:20" x14ac:dyDescent="0.25">
      <c r="A4058" s="2" t="s">
        <v>10</v>
      </c>
      <c r="B4058" s="2" t="s">
        <v>37</v>
      </c>
      <c r="C4058" s="2">
        <v>102019</v>
      </c>
      <c r="D4058" s="11">
        <v>44606</v>
      </c>
      <c r="E4058" s="2" t="s">
        <v>318</v>
      </c>
      <c r="F4058" s="2" t="s">
        <v>319</v>
      </c>
      <c r="G4058" s="2" t="s">
        <v>4727</v>
      </c>
      <c r="H4058" s="2" t="s">
        <v>41</v>
      </c>
      <c r="I4058" s="11">
        <v>43762</v>
      </c>
      <c r="J4058" s="2">
        <v>30938</v>
      </c>
      <c r="K4058" s="2" t="s">
        <v>42</v>
      </c>
      <c r="L4058" s="2" t="s">
        <v>43</v>
      </c>
      <c r="M4058" s="2">
        <v>18</v>
      </c>
      <c r="N4058" s="2">
        <v>26218.7</v>
      </c>
      <c r="O4058" s="2">
        <v>0</v>
      </c>
      <c r="P4058" s="2">
        <v>2359.6799999999998</v>
      </c>
      <c r="Q4058" s="2">
        <v>2359.6799999999998</v>
      </c>
      <c r="R4058" s="2">
        <v>4719.3599999999997</v>
      </c>
      <c r="S4058" s="2">
        <v>0</v>
      </c>
      <c r="T4058" s="2" t="s">
        <v>44</v>
      </c>
    </row>
    <row r="4059" spans="1:20" x14ac:dyDescent="0.25">
      <c r="A4059" s="2" t="s">
        <v>10</v>
      </c>
      <c r="B4059" s="2" t="s">
        <v>37</v>
      </c>
      <c r="C4059" s="2">
        <v>102019</v>
      </c>
      <c r="D4059" s="11">
        <v>44606</v>
      </c>
      <c r="E4059" s="2" t="s">
        <v>318</v>
      </c>
      <c r="F4059" s="2" t="s">
        <v>319</v>
      </c>
      <c r="G4059" s="2" t="s">
        <v>4728</v>
      </c>
      <c r="H4059" s="2" t="s">
        <v>41</v>
      </c>
      <c r="I4059" s="11">
        <v>43762</v>
      </c>
      <c r="J4059" s="2">
        <v>32276</v>
      </c>
      <c r="K4059" s="2" t="s">
        <v>42</v>
      </c>
      <c r="L4059" s="2" t="s">
        <v>43</v>
      </c>
      <c r="M4059" s="2">
        <v>18</v>
      </c>
      <c r="N4059" s="2">
        <v>27352.5</v>
      </c>
      <c r="O4059" s="2">
        <v>0</v>
      </c>
      <c r="P4059" s="2">
        <v>2461.7199999999998</v>
      </c>
      <c r="Q4059" s="2">
        <v>2461.7199999999998</v>
      </c>
      <c r="R4059" s="2">
        <v>4923.4399999999996</v>
      </c>
      <c r="S4059" s="2">
        <v>0</v>
      </c>
      <c r="T4059" s="2" t="s">
        <v>44</v>
      </c>
    </row>
    <row r="4060" spans="1:20" x14ac:dyDescent="0.25">
      <c r="A4060" s="2" t="s">
        <v>10</v>
      </c>
      <c r="B4060" s="2" t="s">
        <v>37</v>
      </c>
      <c r="C4060" s="2">
        <v>102019</v>
      </c>
      <c r="D4060" s="11">
        <v>44606</v>
      </c>
      <c r="E4060" s="2" t="s">
        <v>318</v>
      </c>
      <c r="F4060" s="2" t="s">
        <v>319</v>
      </c>
      <c r="G4060" s="2" t="s">
        <v>4729</v>
      </c>
      <c r="H4060" s="2" t="s">
        <v>41</v>
      </c>
      <c r="I4060" s="11">
        <v>43767</v>
      </c>
      <c r="J4060" s="2">
        <v>312805</v>
      </c>
      <c r="K4060" s="2" t="s">
        <v>42</v>
      </c>
      <c r="L4060" s="2" t="s">
        <v>43</v>
      </c>
      <c r="M4060" s="2">
        <v>18</v>
      </c>
      <c r="N4060" s="2">
        <v>265089</v>
      </c>
      <c r="O4060" s="2">
        <v>0</v>
      </c>
      <c r="P4060" s="2">
        <v>23858.01</v>
      </c>
      <c r="Q4060" s="2">
        <v>23858.01</v>
      </c>
      <c r="R4060" s="2">
        <v>47716.02</v>
      </c>
      <c r="S4060" s="2">
        <v>0</v>
      </c>
      <c r="T4060" s="2" t="s">
        <v>44</v>
      </c>
    </row>
    <row r="4061" spans="1:20" x14ac:dyDescent="0.25">
      <c r="A4061" s="2" t="s">
        <v>10</v>
      </c>
      <c r="B4061" s="2" t="s">
        <v>37</v>
      </c>
      <c r="C4061" s="2">
        <v>102019</v>
      </c>
      <c r="D4061" s="11">
        <v>44606</v>
      </c>
      <c r="E4061" s="2" t="s">
        <v>318</v>
      </c>
      <c r="F4061" s="2" t="s">
        <v>319</v>
      </c>
      <c r="G4061" s="2" t="s">
        <v>4730</v>
      </c>
      <c r="H4061" s="2" t="s">
        <v>41</v>
      </c>
      <c r="I4061" s="11">
        <v>43767</v>
      </c>
      <c r="J4061" s="2">
        <v>33823</v>
      </c>
      <c r="K4061" s="2" t="s">
        <v>42</v>
      </c>
      <c r="L4061" s="2" t="s">
        <v>43</v>
      </c>
      <c r="M4061" s="2">
        <v>18</v>
      </c>
      <c r="N4061" s="2">
        <v>28663.9</v>
      </c>
      <c r="O4061" s="2">
        <v>0</v>
      </c>
      <c r="P4061" s="2">
        <v>2579.75</v>
      </c>
      <c r="Q4061" s="2">
        <v>2579.75</v>
      </c>
      <c r="R4061" s="2">
        <v>5159.5</v>
      </c>
      <c r="S4061" s="2">
        <v>0</v>
      </c>
      <c r="T4061" s="2" t="s">
        <v>44</v>
      </c>
    </row>
    <row r="4062" spans="1:20" x14ac:dyDescent="0.25">
      <c r="A4062" s="2" t="s">
        <v>10</v>
      </c>
      <c r="B4062" s="2" t="s">
        <v>37</v>
      </c>
      <c r="C4062" s="2">
        <v>102019</v>
      </c>
      <c r="D4062" s="11">
        <v>44606</v>
      </c>
      <c r="E4062" s="2" t="s">
        <v>318</v>
      </c>
      <c r="F4062" s="2" t="s">
        <v>319</v>
      </c>
      <c r="G4062" s="2" t="s">
        <v>4731</v>
      </c>
      <c r="H4062" s="2" t="s">
        <v>41</v>
      </c>
      <c r="I4062" s="11">
        <v>43767</v>
      </c>
      <c r="J4062" s="2">
        <v>70540</v>
      </c>
      <c r="K4062" s="2" t="s">
        <v>42</v>
      </c>
      <c r="L4062" s="2" t="s">
        <v>43</v>
      </c>
      <c r="M4062" s="2">
        <v>18</v>
      </c>
      <c r="N4062" s="2">
        <v>59780</v>
      </c>
      <c r="O4062" s="2">
        <v>0</v>
      </c>
      <c r="P4062" s="2">
        <v>5380.2</v>
      </c>
      <c r="Q4062" s="2">
        <v>5380.2</v>
      </c>
      <c r="R4062" s="2">
        <v>10760.4</v>
      </c>
      <c r="S4062" s="2">
        <v>0</v>
      </c>
      <c r="T4062" s="2" t="s">
        <v>44</v>
      </c>
    </row>
    <row r="4063" spans="1:20" x14ac:dyDescent="0.25">
      <c r="A4063" s="2" t="s">
        <v>10</v>
      </c>
      <c r="B4063" s="2" t="s">
        <v>37</v>
      </c>
      <c r="C4063" s="2">
        <v>102019</v>
      </c>
      <c r="D4063" s="11">
        <v>44606</v>
      </c>
      <c r="E4063" s="2" t="s">
        <v>318</v>
      </c>
      <c r="F4063" s="2" t="s">
        <v>319</v>
      </c>
      <c r="G4063" s="2" t="s">
        <v>4732</v>
      </c>
      <c r="H4063" s="2" t="s">
        <v>41</v>
      </c>
      <c r="I4063" s="11">
        <v>43767</v>
      </c>
      <c r="J4063" s="2">
        <v>41090</v>
      </c>
      <c r="K4063" s="2" t="s">
        <v>42</v>
      </c>
      <c r="L4063" s="2" t="s">
        <v>43</v>
      </c>
      <c r="M4063" s="2">
        <v>18</v>
      </c>
      <c r="N4063" s="2">
        <v>34822.300000000003</v>
      </c>
      <c r="O4063" s="2">
        <v>0</v>
      </c>
      <c r="P4063" s="2">
        <v>3134.01</v>
      </c>
      <c r="Q4063" s="2">
        <v>3134.01</v>
      </c>
      <c r="R4063" s="2">
        <v>6268.02</v>
      </c>
      <c r="S4063" s="2">
        <v>0</v>
      </c>
      <c r="T4063" s="2" t="s">
        <v>44</v>
      </c>
    </row>
    <row r="4064" spans="1:20" x14ac:dyDescent="0.25">
      <c r="A4064" s="2" t="s">
        <v>10</v>
      </c>
      <c r="B4064" s="2" t="s">
        <v>37</v>
      </c>
      <c r="C4064" s="2">
        <v>102019</v>
      </c>
      <c r="D4064" s="11">
        <v>44606</v>
      </c>
      <c r="E4064" s="2" t="s">
        <v>318</v>
      </c>
      <c r="F4064" s="2" t="s">
        <v>319</v>
      </c>
      <c r="G4064" s="2" t="s">
        <v>4733</v>
      </c>
      <c r="H4064" s="2" t="s">
        <v>41</v>
      </c>
      <c r="I4064" s="11">
        <v>43768</v>
      </c>
      <c r="J4064" s="2">
        <v>36046</v>
      </c>
      <c r="K4064" s="2" t="s">
        <v>42</v>
      </c>
      <c r="L4064" s="2" t="s">
        <v>43</v>
      </c>
      <c r="M4064" s="2">
        <v>18</v>
      </c>
      <c r="N4064" s="2">
        <v>30547.58</v>
      </c>
      <c r="O4064" s="2">
        <v>0</v>
      </c>
      <c r="P4064" s="2">
        <v>2749.28</v>
      </c>
      <c r="Q4064" s="2">
        <v>2749.28</v>
      </c>
      <c r="R4064" s="2">
        <v>5498.56</v>
      </c>
      <c r="S4064" s="2">
        <v>0</v>
      </c>
      <c r="T4064" s="2" t="s">
        <v>44</v>
      </c>
    </row>
    <row r="4065" spans="1:20" x14ac:dyDescent="0.25">
      <c r="A4065" s="2" t="s">
        <v>10</v>
      </c>
      <c r="B4065" s="2" t="s">
        <v>37</v>
      </c>
      <c r="C4065" s="2">
        <v>102019</v>
      </c>
      <c r="D4065" s="11">
        <v>44606</v>
      </c>
      <c r="E4065" s="2" t="s">
        <v>318</v>
      </c>
      <c r="F4065" s="2" t="s">
        <v>319</v>
      </c>
      <c r="G4065" s="2" t="s">
        <v>4734</v>
      </c>
      <c r="H4065" s="2" t="s">
        <v>41</v>
      </c>
      <c r="I4065" s="11">
        <v>43769</v>
      </c>
      <c r="J4065" s="2">
        <v>18185</v>
      </c>
      <c r="K4065" s="2" t="s">
        <v>42</v>
      </c>
      <c r="L4065" s="2" t="s">
        <v>43</v>
      </c>
      <c r="M4065" s="2">
        <v>18</v>
      </c>
      <c r="N4065" s="2">
        <v>15411</v>
      </c>
      <c r="O4065" s="2">
        <v>0</v>
      </c>
      <c r="P4065" s="2">
        <v>1386.99</v>
      </c>
      <c r="Q4065" s="2">
        <v>1386.99</v>
      </c>
      <c r="R4065" s="2">
        <v>2773.98</v>
      </c>
      <c r="S4065" s="2">
        <v>0</v>
      </c>
      <c r="T4065" s="2" t="s">
        <v>44</v>
      </c>
    </row>
    <row r="4066" spans="1:20" x14ac:dyDescent="0.25">
      <c r="A4066" s="2" t="s">
        <v>10</v>
      </c>
      <c r="B4066" s="2" t="s">
        <v>37</v>
      </c>
      <c r="C4066" s="2">
        <v>102019</v>
      </c>
      <c r="D4066" s="11">
        <v>44606</v>
      </c>
      <c r="E4066" s="2" t="s">
        <v>345</v>
      </c>
      <c r="F4066" s="2" t="s">
        <v>346</v>
      </c>
      <c r="G4066" s="2" t="s">
        <v>4735</v>
      </c>
      <c r="H4066" s="2" t="s">
        <v>41</v>
      </c>
      <c r="I4066" s="11">
        <v>43760</v>
      </c>
      <c r="J4066" s="2">
        <v>420</v>
      </c>
      <c r="K4066" s="2" t="s">
        <v>42</v>
      </c>
      <c r="L4066" s="2" t="s">
        <v>43</v>
      </c>
      <c r="M4066" s="2">
        <v>18</v>
      </c>
      <c r="N4066" s="2">
        <v>355.92</v>
      </c>
      <c r="O4066" s="2">
        <v>0</v>
      </c>
      <c r="P4066" s="2">
        <v>32.03</v>
      </c>
      <c r="Q4066" s="2">
        <v>32.03</v>
      </c>
      <c r="R4066" s="2">
        <v>64.06</v>
      </c>
      <c r="S4066" s="2">
        <v>0</v>
      </c>
      <c r="T4066" s="2" t="s">
        <v>44</v>
      </c>
    </row>
    <row r="4067" spans="1:20" x14ac:dyDescent="0.25">
      <c r="A4067" s="2" t="s">
        <v>10</v>
      </c>
      <c r="B4067" s="2" t="s">
        <v>37</v>
      </c>
      <c r="C4067" s="2">
        <v>102019</v>
      </c>
      <c r="D4067" s="11">
        <v>44606</v>
      </c>
      <c r="E4067" s="2" t="s">
        <v>345</v>
      </c>
      <c r="F4067" s="2" t="s">
        <v>346</v>
      </c>
      <c r="G4067" s="2" t="s">
        <v>4736</v>
      </c>
      <c r="H4067" s="2" t="s">
        <v>41</v>
      </c>
      <c r="I4067" s="11">
        <v>43760</v>
      </c>
      <c r="J4067" s="2">
        <v>500</v>
      </c>
      <c r="K4067" s="2" t="s">
        <v>42</v>
      </c>
      <c r="L4067" s="2" t="s">
        <v>43</v>
      </c>
      <c r="M4067" s="2">
        <v>18</v>
      </c>
      <c r="N4067" s="2">
        <v>423.72</v>
      </c>
      <c r="O4067" s="2">
        <v>0</v>
      </c>
      <c r="P4067" s="2">
        <v>38.14</v>
      </c>
      <c r="Q4067" s="2">
        <v>38.14</v>
      </c>
      <c r="R4067" s="2">
        <v>76.28</v>
      </c>
      <c r="S4067" s="2">
        <v>0</v>
      </c>
      <c r="T4067" s="2" t="s">
        <v>44</v>
      </c>
    </row>
    <row r="4068" spans="1:20" x14ac:dyDescent="0.25">
      <c r="A4068" s="2" t="s">
        <v>10</v>
      </c>
      <c r="B4068" s="2" t="s">
        <v>37</v>
      </c>
      <c r="C4068" s="2">
        <v>102019</v>
      </c>
      <c r="D4068" s="11">
        <v>44606</v>
      </c>
      <c r="E4068" s="2" t="s">
        <v>672</v>
      </c>
      <c r="F4068" s="2" t="s">
        <v>673</v>
      </c>
      <c r="G4068" s="2" t="s">
        <v>4737</v>
      </c>
      <c r="H4068" s="2" t="s">
        <v>41</v>
      </c>
      <c r="I4068" s="11">
        <v>43763</v>
      </c>
      <c r="J4068" s="2">
        <v>3658</v>
      </c>
      <c r="K4068" s="2" t="s">
        <v>42</v>
      </c>
      <c r="L4068" s="2" t="s">
        <v>43</v>
      </c>
      <c r="M4068" s="2">
        <v>18</v>
      </c>
      <c r="N4068" s="2">
        <v>3100</v>
      </c>
      <c r="O4068" s="2">
        <v>0</v>
      </c>
      <c r="P4068" s="2">
        <v>279</v>
      </c>
      <c r="Q4068" s="2">
        <v>279</v>
      </c>
      <c r="R4068" s="2">
        <v>558</v>
      </c>
      <c r="S4068" s="2">
        <v>0</v>
      </c>
      <c r="T4068" s="2" t="s">
        <v>44</v>
      </c>
    </row>
    <row r="4069" spans="1:20" x14ac:dyDescent="0.25">
      <c r="A4069" s="2" t="s">
        <v>10</v>
      </c>
      <c r="B4069" s="2" t="s">
        <v>37</v>
      </c>
      <c r="C4069" s="2">
        <v>102019</v>
      </c>
      <c r="D4069" s="11">
        <v>44606</v>
      </c>
      <c r="E4069" s="2" t="s">
        <v>4738</v>
      </c>
      <c r="F4069" s="2" t="s">
        <v>4739</v>
      </c>
      <c r="G4069" s="2" t="s">
        <v>4740</v>
      </c>
      <c r="H4069" s="2" t="s">
        <v>41</v>
      </c>
      <c r="I4069" s="11">
        <v>43739</v>
      </c>
      <c r="J4069" s="2">
        <v>48007</v>
      </c>
      <c r="K4069" s="2" t="s">
        <v>42</v>
      </c>
      <c r="L4069" s="2" t="s">
        <v>43</v>
      </c>
      <c r="M4069" s="2">
        <v>5</v>
      </c>
      <c r="N4069" s="2">
        <v>30140</v>
      </c>
      <c r="O4069" s="2">
        <v>0</v>
      </c>
      <c r="P4069" s="2">
        <v>753.5</v>
      </c>
      <c r="Q4069" s="2">
        <v>753.5</v>
      </c>
      <c r="R4069" s="2">
        <v>1507</v>
      </c>
      <c r="S4069" s="2">
        <v>0</v>
      </c>
      <c r="T4069" s="2" t="s">
        <v>44</v>
      </c>
    </row>
    <row r="4070" spans="1:20" x14ac:dyDescent="0.25">
      <c r="A4070" s="2" t="s">
        <v>10</v>
      </c>
      <c r="B4070" s="2" t="s">
        <v>37</v>
      </c>
      <c r="C4070" s="2">
        <v>102019</v>
      </c>
      <c r="D4070" s="11">
        <v>44606</v>
      </c>
      <c r="E4070" s="2" t="s">
        <v>4738</v>
      </c>
      <c r="F4070" s="2" t="s">
        <v>4739</v>
      </c>
      <c r="G4070" s="2" t="s">
        <v>4740</v>
      </c>
      <c r="H4070" s="2" t="s">
        <v>41</v>
      </c>
      <c r="I4070" s="11">
        <v>43739</v>
      </c>
      <c r="J4070" s="2">
        <v>48007</v>
      </c>
      <c r="K4070" s="2" t="s">
        <v>42</v>
      </c>
      <c r="L4070" s="2" t="s">
        <v>43</v>
      </c>
      <c r="M4070" s="2">
        <v>18</v>
      </c>
      <c r="N4070" s="2">
        <v>13865</v>
      </c>
      <c r="O4070" s="2">
        <v>0</v>
      </c>
      <c r="P4070" s="2">
        <v>1247.8499999999999</v>
      </c>
      <c r="Q4070" s="2">
        <v>1247.8499999999999</v>
      </c>
      <c r="R4070" s="2">
        <v>2495.6999999999998</v>
      </c>
      <c r="S4070" s="2">
        <v>0</v>
      </c>
      <c r="T4070" s="2" t="s">
        <v>44</v>
      </c>
    </row>
    <row r="4071" spans="1:20" x14ac:dyDescent="0.25">
      <c r="A4071" s="2" t="s">
        <v>10</v>
      </c>
      <c r="B4071" s="2" t="s">
        <v>37</v>
      </c>
      <c r="C4071" s="2">
        <v>102019</v>
      </c>
      <c r="D4071" s="11">
        <v>44606</v>
      </c>
      <c r="E4071" s="2" t="s">
        <v>1256</v>
      </c>
      <c r="F4071" s="2" t="s">
        <v>1257</v>
      </c>
      <c r="G4071" s="2" t="s">
        <v>4501</v>
      </c>
      <c r="H4071" s="2" t="s">
        <v>41</v>
      </c>
      <c r="I4071" s="11">
        <v>43768</v>
      </c>
      <c r="J4071" s="2">
        <v>215940</v>
      </c>
      <c r="K4071" s="2" t="s">
        <v>42</v>
      </c>
      <c r="L4071" s="2" t="s">
        <v>43</v>
      </c>
      <c r="M4071" s="2">
        <v>18</v>
      </c>
      <c r="N4071" s="2">
        <v>183000</v>
      </c>
      <c r="O4071" s="2">
        <v>0</v>
      </c>
      <c r="P4071" s="2">
        <v>16470</v>
      </c>
      <c r="Q4071" s="2">
        <v>16470</v>
      </c>
      <c r="R4071" s="2">
        <v>32940</v>
      </c>
      <c r="S4071" s="2">
        <v>0</v>
      </c>
      <c r="T4071" s="2" t="s">
        <v>44</v>
      </c>
    </row>
    <row r="4072" spans="1:20" x14ac:dyDescent="0.25">
      <c r="A4072" s="2" t="s">
        <v>10</v>
      </c>
      <c r="B4072" s="2" t="s">
        <v>37</v>
      </c>
      <c r="C4072" s="2">
        <v>102019</v>
      </c>
      <c r="D4072" s="11">
        <v>44606</v>
      </c>
      <c r="E4072" s="2" t="s">
        <v>355</v>
      </c>
      <c r="F4072" s="2" t="s">
        <v>356</v>
      </c>
      <c r="G4072" s="2" t="s">
        <v>4741</v>
      </c>
      <c r="H4072" s="2" t="s">
        <v>41</v>
      </c>
      <c r="I4072" s="11">
        <v>43747</v>
      </c>
      <c r="J4072" s="2">
        <v>24114</v>
      </c>
      <c r="K4072" s="2" t="s">
        <v>42</v>
      </c>
      <c r="L4072" s="2" t="s">
        <v>43</v>
      </c>
      <c r="M4072" s="2">
        <v>12</v>
      </c>
      <c r="N4072" s="2">
        <v>19950</v>
      </c>
      <c r="O4072" s="2">
        <v>0</v>
      </c>
      <c r="P4072" s="2">
        <v>1197</v>
      </c>
      <c r="Q4072" s="2">
        <v>1197</v>
      </c>
      <c r="R4072" s="2">
        <v>2394</v>
      </c>
      <c r="S4072" s="2">
        <v>0</v>
      </c>
      <c r="T4072" s="2" t="s">
        <v>44</v>
      </c>
    </row>
    <row r="4073" spans="1:20" x14ac:dyDescent="0.25">
      <c r="A4073" s="2" t="s">
        <v>10</v>
      </c>
      <c r="B4073" s="2" t="s">
        <v>37</v>
      </c>
      <c r="C4073" s="2">
        <v>102019</v>
      </c>
      <c r="D4073" s="11">
        <v>44606</v>
      </c>
      <c r="E4073" s="2" t="s">
        <v>355</v>
      </c>
      <c r="F4073" s="2" t="s">
        <v>356</v>
      </c>
      <c r="G4073" s="2" t="s">
        <v>4741</v>
      </c>
      <c r="H4073" s="2" t="s">
        <v>41</v>
      </c>
      <c r="I4073" s="11">
        <v>43747</v>
      </c>
      <c r="J4073" s="2">
        <v>24114</v>
      </c>
      <c r="K4073" s="2" t="s">
        <v>42</v>
      </c>
      <c r="L4073" s="2" t="s">
        <v>43</v>
      </c>
      <c r="M4073" s="2">
        <v>18</v>
      </c>
      <c r="N4073" s="2">
        <v>1500</v>
      </c>
      <c r="O4073" s="2">
        <v>0</v>
      </c>
      <c r="P4073" s="2">
        <v>135</v>
      </c>
      <c r="Q4073" s="2">
        <v>135</v>
      </c>
      <c r="R4073" s="2">
        <v>270</v>
      </c>
      <c r="S4073" s="2">
        <v>0</v>
      </c>
      <c r="T4073" s="2" t="s">
        <v>44</v>
      </c>
    </row>
    <row r="4074" spans="1:20" x14ac:dyDescent="0.25">
      <c r="A4074" s="2" t="s">
        <v>10</v>
      </c>
      <c r="B4074" s="2" t="s">
        <v>37</v>
      </c>
      <c r="C4074" s="2">
        <v>102019</v>
      </c>
      <c r="D4074" s="11">
        <v>44606</v>
      </c>
      <c r="E4074" s="2" t="s">
        <v>355</v>
      </c>
      <c r="F4074" s="2" t="s">
        <v>356</v>
      </c>
      <c r="G4074" s="2" t="s">
        <v>4742</v>
      </c>
      <c r="H4074" s="2" t="s">
        <v>41</v>
      </c>
      <c r="I4074" s="11">
        <v>43769</v>
      </c>
      <c r="J4074" s="2">
        <v>42143</v>
      </c>
      <c r="K4074" s="2" t="s">
        <v>42</v>
      </c>
      <c r="L4074" s="2" t="s">
        <v>43</v>
      </c>
      <c r="M4074" s="2">
        <v>12</v>
      </c>
      <c r="N4074" s="2">
        <v>13563.4</v>
      </c>
      <c r="O4074" s="2">
        <v>0</v>
      </c>
      <c r="P4074" s="2">
        <v>813.8</v>
      </c>
      <c r="Q4074" s="2">
        <v>813.8</v>
      </c>
      <c r="R4074" s="2">
        <v>1627.6</v>
      </c>
      <c r="S4074" s="2">
        <v>0</v>
      </c>
      <c r="T4074" s="2" t="s">
        <v>44</v>
      </c>
    </row>
    <row r="4075" spans="1:20" x14ac:dyDescent="0.25">
      <c r="A4075" s="2" t="s">
        <v>10</v>
      </c>
      <c r="B4075" s="2" t="s">
        <v>37</v>
      </c>
      <c r="C4075" s="2">
        <v>102019</v>
      </c>
      <c r="D4075" s="11">
        <v>44606</v>
      </c>
      <c r="E4075" s="2" t="s">
        <v>355</v>
      </c>
      <c r="F4075" s="2" t="s">
        <v>356</v>
      </c>
      <c r="G4075" s="2" t="s">
        <v>4742</v>
      </c>
      <c r="H4075" s="2" t="s">
        <v>41</v>
      </c>
      <c r="I4075" s="11">
        <v>43769</v>
      </c>
      <c r="J4075" s="2">
        <v>42143</v>
      </c>
      <c r="K4075" s="2" t="s">
        <v>42</v>
      </c>
      <c r="L4075" s="2" t="s">
        <v>43</v>
      </c>
      <c r="M4075" s="2">
        <v>18</v>
      </c>
      <c r="N4075" s="2">
        <v>22841</v>
      </c>
      <c r="O4075" s="2">
        <v>0</v>
      </c>
      <c r="P4075" s="2">
        <v>2055.69</v>
      </c>
      <c r="Q4075" s="2">
        <v>2055.69</v>
      </c>
      <c r="R4075" s="2">
        <v>4111.38</v>
      </c>
      <c r="S4075" s="2">
        <v>0</v>
      </c>
      <c r="T4075" s="2" t="s">
        <v>44</v>
      </c>
    </row>
    <row r="4076" spans="1:20" x14ac:dyDescent="0.25">
      <c r="A4076" s="2" t="s">
        <v>10</v>
      </c>
      <c r="B4076" s="2" t="s">
        <v>37</v>
      </c>
      <c r="C4076" s="2">
        <v>102019</v>
      </c>
      <c r="D4076" s="11">
        <v>44606</v>
      </c>
      <c r="E4076" s="2" t="s">
        <v>1258</v>
      </c>
      <c r="F4076" s="2" t="s">
        <v>1259</v>
      </c>
      <c r="G4076" s="2" t="s">
        <v>4743</v>
      </c>
      <c r="H4076" s="2" t="s">
        <v>41</v>
      </c>
      <c r="I4076" s="11">
        <v>43742</v>
      </c>
      <c r="J4076" s="2">
        <v>12945.91</v>
      </c>
      <c r="K4076" s="2" t="s">
        <v>42</v>
      </c>
      <c r="L4076" s="2" t="s">
        <v>43</v>
      </c>
      <c r="M4076" s="2">
        <v>5</v>
      </c>
      <c r="N4076" s="2">
        <v>572.37</v>
      </c>
      <c r="O4076" s="2">
        <v>0</v>
      </c>
      <c r="P4076" s="2">
        <v>14.31</v>
      </c>
      <c r="Q4076" s="2">
        <v>14.31</v>
      </c>
      <c r="R4076" s="2">
        <v>28.62</v>
      </c>
      <c r="S4076" s="2">
        <v>0</v>
      </c>
      <c r="T4076" s="2" t="s">
        <v>44</v>
      </c>
    </row>
    <row r="4077" spans="1:20" x14ac:dyDescent="0.25">
      <c r="A4077" s="2" t="s">
        <v>10</v>
      </c>
      <c r="B4077" s="2" t="s">
        <v>37</v>
      </c>
      <c r="C4077" s="2">
        <v>102019</v>
      </c>
      <c r="D4077" s="11">
        <v>44606</v>
      </c>
      <c r="E4077" s="2" t="s">
        <v>1258</v>
      </c>
      <c r="F4077" s="2" t="s">
        <v>1259</v>
      </c>
      <c r="G4077" s="2" t="s">
        <v>4743</v>
      </c>
      <c r="H4077" s="2" t="s">
        <v>41</v>
      </c>
      <c r="I4077" s="11">
        <v>43742</v>
      </c>
      <c r="J4077" s="2">
        <v>12945.91</v>
      </c>
      <c r="K4077" s="2" t="s">
        <v>42</v>
      </c>
      <c r="L4077" s="2" t="s">
        <v>43</v>
      </c>
      <c r="M4077" s="2">
        <v>12</v>
      </c>
      <c r="N4077" s="2">
        <v>3209.8</v>
      </c>
      <c r="O4077" s="2">
        <v>0</v>
      </c>
      <c r="P4077" s="2">
        <v>192.59</v>
      </c>
      <c r="Q4077" s="2">
        <v>192.59</v>
      </c>
      <c r="R4077" s="2">
        <v>385.18</v>
      </c>
      <c r="S4077" s="2">
        <v>0</v>
      </c>
      <c r="T4077" s="2" t="s">
        <v>44</v>
      </c>
    </row>
    <row r="4078" spans="1:20" x14ac:dyDescent="0.25">
      <c r="A4078" s="2" t="s">
        <v>10</v>
      </c>
      <c r="B4078" s="2" t="s">
        <v>37</v>
      </c>
      <c r="C4078" s="2">
        <v>102019</v>
      </c>
      <c r="D4078" s="11">
        <v>44606</v>
      </c>
      <c r="E4078" s="2" t="s">
        <v>1258</v>
      </c>
      <c r="F4078" s="2" t="s">
        <v>1259</v>
      </c>
      <c r="G4078" s="2" t="s">
        <v>4743</v>
      </c>
      <c r="H4078" s="2" t="s">
        <v>41</v>
      </c>
      <c r="I4078" s="11">
        <v>43742</v>
      </c>
      <c r="J4078" s="2">
        <v>12945.91</v>
      </c>
      <c r="K4078" s="2" t="s">
        <v>42</v>
      </c>
      <c r="L4078" s="2" t="s">
        <v>43</v>
      </c>
      <c r="M4078" s="2">
        <v>18</v>
      </c>
      <c r="N4078" s="2">
        <v>4424.55</v>
      </c>
      <c r="O4078" s="2">
        <v>0</v>
      </c>
      <c r="P4078" s="2">
        <v>398.21</v>
      </c>
      <c r="Q4078" s="2">
        <v>398.21</v>
      </c>
      <c r="R4078" s="2">
        <v>796.42</v>
      </c>
      <c r="S4078" s="2">
        <v>0</v>
      </c>
      <c r="T4078" s="2" t="s">
        <v>44</v>
      </c>
    </row>
    <row r="4079" spans="1:20" x14ac:dyDescent="0.25">
      <c r="A4079" s="2" t="s">
        <v>10</v>
      </c>
      <c r="B4079" s="2" t="s">
        <v>37</v>
      </c>
      <c r="C4079" s="2">
        <v>102019</v>
      </c>
      <c r="D4079" s="11">
        <v>44606</v>
      </c>
      <c r="E4079" s="2" t="s">
        <v>1258</v>
      </c>
      <c r="F4079" s="2" t="s">
        <v>1259</v>
      </c>
      <c r="G4079" s="2" t="s">
        <v>4743</v>
      </c>
      <c r="H4079" s="2" t="s">
        <v>41</v>
      </c>
      <c r="I4079" s="11">
        <v>43742</v>
      </c>
      <c r="J4079" s="2">
        <v>12945.91</v>
      </c>
      <c r="K4079" s="2" t="s">
        <v>42</v>
      </c>
      <c r="L4079" s="2" t="s">
        <v>43</v>
      </c>
      <c r="M4079" s="2">
        <v>28</v>
      </c>
      <c r="N4079" s="2">
        <v>2757.01</v>
      </c>
      <c r="O4079" s="2">
        <v>0</v>
      </c>
      <c r="P4079" s="2">
        <v>385.98</v>
      </c>
      <c r="Q4079" s="2">
        <v>385.98</v>
      </c>
      <c r="R4079" s="2">
        <v>771.96</v>
      </c>
      <c r="S4079" s="2">
        <v>0</v>
      </c>
      <c r="T4079" s="2" t="s">
        <v>44</v>
      </c>
    </row>
    <row r="4080" spans="1:20" x14ac:dyDescent="0.25">
      <c r="A4080" s="2" t="s">
        <v>10</v>
      </c>
      <c r="B4080" s="2" t="s">
        <v>37</v>
      </c>
      <c r="C4080" s="2">
        <v>102019</v>
      </c>
      <c r="D4080" s="11">
        <v>44606</v>
      </c>
      <c r="E4080" s="2" t="s">
        <v>1258</v>
      </c>
      <c r="F4080" s="2" t="s">
        <v>1259</v>
      </c>
      <c r="G4080" s="2" t="s">
        <v>4744</v>
      </c>
      <c r="H4080" s="2" t="s">
        <v>41</v>
      </c>
      <c r="I4080" s="11">
        <v>43747</v>
      </c>
      <c r="J4080" s="2">
        <v>1124.99</v>
      </c>
      <c r="K4080" s="2" t="s">
        <v>42</v>
      </c>
      <c r="L4080" s="2" t="s">
        <v>43</v>
      </c>
      <c r="M4080" s="2">
        <v>18</v>
      </c>
      <c r="N4080" s="2">
        <v>953.38</v>
      </c>
      <c r="O4080" s="2">
        <v>0</v>
      </c>
      <c r="P4080" s="2">
        <v>85.8</v>
      </c>
      <c r="Q4080" s="2">
        <v>85.8</v>
      </c>
      <c r="R4080" s="2">
        <v>171.6</v>
      </c>
      <c r="S4080" s="2">
        <v>0</v>
      </c>
      <c r="T4080" s="2" t="s">
        <v>44</v>
      </c>
    </row>
    <row r="4081" spans="1:20" x14ac:dyDescent="0.25">
      <c r="A4081" s="2" t="s">
        <v>10</v>
      </c>
      <c r="B4081" s="2" t="s">
        <v>37</v>
      </c>
      <c r="C4081" s="2">
        <v>102019</v>
      </c>
      <c r="D4081" s="11">
        <v>44606</v>
      </c>
      <c r="E4081" s="2" t="s">
        <v>1260</v>
      </c>
      <c r="F4081" s="2" t="s">
        <v>1261</v>
      </c>
      <c r="G4081" s="2" t="s">
        <v>4745</v>
      </c>
      <c r="H4081" s="2" t="s">
        <v>41</v>
      </c>
      <c r="I4081" s="11">
        <v>43749</v>
      </c>
      <c r="J4081" s="2">
        <v>19824</v>
      </c>
      <c r="K4081" s="2" t="s">
        <v>42</v>
      </c>
      <c r="L4081" s="2" t="s">
        <v>43</v>
      </c>
      <c r="M4081" s="2">
        <v>18</v>
      </c>
      <c r="N4081" s="2">
        <v>16800</v>
      </c>
      <c r="O4081" s="2">
        <v>0</v>
      </c>
      <c r="P4081" s="2">
        <v>1512</v>
      </c>
      <c r="Q4081" s="2">
        <v>1512</v>
      </c>
      <c r="R4081" s="2">
        <v>3024</v>
      </c>
      <c r="S4081" s="2">
        <v>0</v>
      </c>
      <c r="T4081" s="2" t="s">
        <v>44</v>
      </c>
    </row>
    <row r="4082" spans="1:20" x14ac:dyDescent="0.25">
      <c r="A4082" s="2" t="s">
        <v>10</v>
      </c>
      <c r="B4082" s="2" t="s">
        <v>37</v>
      </c>
      <c r="C4082" s="2">
        <v>102019</v>
      </c>
      <c r="D4082" s="11">
        <v>44606</v>
      </c>
      <c r="E4082" s="2" t="s">
        <v>381</v>
      </c>
      <c r="F4082" s="2" t="s">
        <v>382</v>
      </c>
      <c r="G4082" s="2" t="s">
        <v>4746</v>
      </c>
      <c r="H4082" s="2" t="s">
        <v>41</v>
      </c>
      <c r="I4082" s="11">
        <v>43769</v>
      </c>
      <c r="J4082" s="2">
        <v>767566.8</v>
      </c>
      <c r="K4082" s="2" t="s">
        <v>42</v>
      </c>
      <c r="L4082" s="2" t="s">
        <v>43</v>
      </c>
      <c r="M4082" s="2">
        <v>0.1</v>
      </c>
      <c r="N4082" s="2">
        <v>766800</v>
      </c>
      <c r="O4082" s="2">
        <v>766.8</v>
      </c>
      <c r="P4082" s="2">
        <v>0</v>
      </c>
      <c r="Q4082" s="2">
        <v>0</v>
      </c>
      <c r="R4082" s="2">
        <v>766.8</v>
      </c>
      <c r="S4082" s="2">
        <v>0</v>
      </c>
      <c r="T4082" s="2" t="s">
        <v>44</v>
      </c>
    </row>
    <row r="4083" spans="1:20" x14ac:dyDescent="0.25">
      <c r="A4083" s="2" t="s">
        <v>10</v>
      </c>
      <c r="B4083" s="2" t="s">
        <v>37</v>
      </c>
      <c r="C4083" s="2">
        <v>102019</v>
      </c>
      <c r="D4083" s="11">
        <v>44606</v>
      </c>
      <c r="E4083" s="2" t="s">
        <v>381</v>
      </c>
      <c r="F4083" s="2" t="s">
        <v>382</v>
      </c>
      <c r="G4083" s="2" t="s">
        <v>4747</v>
      </c>
      <c r="H4083" s="2" t="s">
        <v>41</v>
      </c>
      <c r="I4083" s="11">
        <v>43769</v>
      </c>
      <c r="J4083" s="2">
        <v>905760.86</v>
      </c>
      <c r="K4083" s="2" t="s">
        <v>42</v>
      </c>
      <c r="L4083" s="2" t="s">
        <v>43</v>
      </c>
      <c r="M4083" s="2">
        <v>0.1</v>
      </c>
      <c r="N4083" s="2">
        <v>904856</v>
      </c>
      <c r="O4083" s="2">
        <v>904.86</v>
      </c>
      <c r="P4083" s="2">
        <v>0</v>
      </c>
      <c r="Q4083" s="2">
        <v>0</v>
      </c>
      <c r="R4083" s="2">
        <v>904.86</v>
      </c>
      <c r="S4083" s="2">
        <v>0</v>
      </c>
      <c r="T4083" s="2" t="s">
        <v>44</v>
      </c>
    </row>
    <row r="4084" spans="1:20" x14ac:dyDescent="0.25">
      <c r="A4084" s="2" t="s">
        <v>10</v>
      </c>
      <c r="B4084" s="2" t="s">
        <v>37</v>
      </c>
      <c r="C4084" s="2">
        <v>102019</v>
      </c>
      <c r="D4084" s="11">
        <v>44606</v>
      </c>
      <c r="E4084" s="2" t="s">
        <v>1019</v>
      </c>
      <c r="F4084" s="2" t="s">
        <v>1020</v>
      </c>
      <c r="G4084" s="2" t="s">
        <v>4748</v>
      </c>
      <c r="H4084" s="2" t="s">
        <v>41</v>
      </c>
      <c r="I4084" s="11">
        <v>43769</v>
      </c>
      <c r="J4084" s="2">
        <v>131540.5</v>
      </c>
      <c r="K4084" s="2" t="s">
        <v>42</v>
      </c>
      <c r="L4084" s="2" t="s">
        <v>43</v>
      </c>
      <c r="M4084" s="2">
        <v>18</v>
      </c>
      <c r="N4084" s="2">
        <v>111475</v>
      </c>
      <c r="O4084" s="2">
        <v>20065.5</v>
      </c>
      <c r="P4084" s="2">
        <v>0</v>
      </c>
      <c r="Q4084" s="2">
        <v>0</v>
      </c>
      <c r="R4084" s="2">
        <v>20065.5</v>
      </c>
      <c r="S4084" s="2">
        <v>0</v>
      </c>
      <c r="T4084" s="2" t="s">
        <v>44</v>
      </c>
    </row>
    <row r="4085" spans="1:20" x14ac:dyDescent="0.25">
      <c r="A4085" s="2" t="s">
        <v>13</v>
      </c>
      <c r="B4085" s="2" t="s">
        <v>37</v>
      </c>
      <c r="C4085" s="2">
        <v>102019</v>
      </c>
      <c r="D4085" s="11">
        <v>44606</v>
      </c>
      <c r="E4085" s="2" t="s">
        <v>393</v>
      </c>
      <c r="F4085" s="2" t="s">
        <v>394</v>
      </c>
      <c r="G4085" s="2" t="s">
        <v>4749</v>
      </c>
      <c r="H4085" s="2" t="s">
        <v>41</v>
      </c>
      <c r="I4085" s="11">
        <v>43693</v>
      </c>
      <c r="J4085" s="2">
        <v>81420</v>
      </c>
      <c r="K4085" s="2" t="s">
        <v>42</v>
      </c>
      <c r="L4085" s="2" t="s">
        <v>43</v>
      </c>
      <c r="M4085" s="2">
        <v>18</v>
      </c>
      <c r="N4085" s="2">
        <v>69000</v>
      </c>
      <c r="O4085" s="2">
        <v>12420</v>
      </c>
      <c r="P4085" s="2">
        <v>0</v>
      </c>
      <c r="Q4085" s="2">
        <v>0</v>
      </c>
      <c r="R4085" s="2">
        <v>12420</v>
      </c>
      <c r="S4085" s="2">
        <v>0</v>
      </c>
      <c r="T4085" s="2" t="s">
        <v>44</v>
      </c>
    </row>
    <row r="4086" spans="1:20" x14ac:dyDescent="0.25">
      <c r="A4086" s="2" t="s">
        <v>10</v>
      </c>
      <c r="B4086" s="2" t="s">
        <v>37</v>
      </c>
      <c r="C4086" s="2">
        <v>102019</v>
      </c>
      <c r="D4086" s="11">
        <v>44606</v>
      </c>
      <c r="E4086" s="2" t="s">
        <v>396</v>
      </c>
      <c r="F4086" s="2" t="s">
        <v>397</v>
      </c>
      <c r="G4086" s="2" t="s">
        <v>4750</v>
      </c>
      <c r="H4086" s="2" t="s">
        <v>41</v>
      </c>
      <c r="I4086" s="11">
        <v>43752</v>
      </c>
      <c r="J4086" s="2">
        <v>623352.55000000005</v>
      </c>
      <c r="K4086" s="2" t="s">
        <v>42</v>
      </c>
      <c r="L4086" s="2" t="s">
        <v>43</v>
      </c>
      <c r="M4086" s="2">
        <v>0.1</v>
      </c>
      <c r="N4086" s="2">
        <v>622730.55000000005</v>
      </c>
      <c r="O4086" s="2">
        <v>0</v>
      </c>
      <c r="P4086" s="2">
        <v>311.37</v>
      </c>
      <c r="Q4086" s="2">
        <v>311.37</v>
      </c>
      <c r="R4086" s="2">
        <v>622.74</v>
      </c>
      <c r="S4086" s="2">
        <v>0</v>
      </c>
      <c r="T4086" s="2" t="s">
        <v>44</v>
      </c>
    </row>
    <row r="4087" spans="1:20" x14ac:dyDescent="0.25">
      <c r="A4087" s="2" t="s">
        <v>10</v>
      </c>
      <c r="B4087" s="2" t="s">
        <v>37</v>
      </c>
      <c r="C4087" s="2">
        <v>102019</v>
      </c>
      <c r="D4087" s="11">
        <v>44606</v>
      </c>
      <c r="E4087" s="2" t="s">
        <v>3340</v>
      </c>
      <c r="F4087" s="2" t="s">
        <v>3341</v>
      </c>
      <c r="G4087" s="2" t="s">
        <v>4751</v>
      </c>
      <c r="H4087" s="2" t="s">
        <v>41</v>
      </c>
      <c r="I4087" s="11">
        <v>43766</v>
      </c>
      <c r="J4087" s="2">
        <v>7050.5</v>
      </c>
      <c r="K4087" s="2" t="s">
        <v>42</v>
      </c>
      <c r="L4087" s="2" t="s">
        <v>43</v>
      </c>
      <c r="M4087" s="2">
        <v>18</v>
      </c>
      <c r="N4087" s="2">
        <v>5975</v>
      </c>
      <c r="O4087" s="2">
        <v>0</v>
      </c>
      <c r="P4087" s="2">
        <v>537.75</v>
      </c>
      <c r="Q4087" s="2">
        <v>537.75</v>
      </c>
      <c r="R4087" s="2">
        <v>1075.5</v>
      </c>
      <c r="S4087" s="2">
        <v>0</v>
      </c>
      <c r="T4087" s="2" t="s">
        <v>43</v>
      </c>
    </row>
    <row r="4088" spans="1:20" x14ac:dyDescent="0.25">
      <c r="A4088" s="2" t="s">
        <v>10</v>
      </c>
      <c r="B4088" s="2" t="s">
        <v>37</v>
      </c>
      <c r="C4088" s="2">
        <v>102019</v>
      </c>
      <c r="D4088" s="11">
        <v>44606</v>
      </c>
      <c r="E4088" s="2" t="s">
        <v>399</v>
      </c>
      <c r="F4088" s="2" t="s">
        <v>400</v>
      </c>
      <c r="G4088" s="2" t="s">
        <v>4752</v>
      </c>
      <c r="H4088" s="2" t="s">
        <v>41</v>
      </c>
      <c r="I4088" s="11">
        <v>43763</v>
      </c>
      <c r="J4088" s="2">
        <v>1307</v>
      </c>
      <c r="K4088" s="2" t="s">
        <v>42</v>
      </c>
      <c r="L4088" s="2" t="s">
        <v>43</v>
      </c>
      <c r="M4088" s="2">
        <v>18</v>
      </c>
      <c r="N4088" s="2">
        <v>1107</v>
      </c>
      <c r="O4088" s="2">
        <v>0</v>
      </c>
      <c r="P4088" s="2">
        <v>99.63</v>
      </c>
      <c r="Q4088" s="2">
        <v>99.63</v>
      </c>
      <c r="R4088" s="2">
        <v>199.26</v>
      </c>
      <c r="S4088" s="2">
        <v>0</v>
      </c>
      <c r="T4088" s="2" t="s">
        <v>44</v>
      </c>
    </row>
    <row r="4089" spans="1:20" x14ac:dyDescent="0.25">
      <c r="A4089" s="2" t="s">
        <v>10</v>
      </c>
      <c r="B4089" s="2" t="s">
        <v>37</v>
      </c>
      <c r="C4089" s="2">
        <v>102019</v>
      </c>
      <c r="D4089" s="11">
        <v>44606</v>
      </c>
      <c r="E4089" s="2" t="s">
        <v>399</v>
      </c>
      <c r="F4089" s="2" t="s">
        <v>400</v>
      </c>
      <c r="G4089" s="2" t="s">
        <v>4753</v>
      </c>
      <c r="H4089" s="2" t="s">
        <v>41</v>
      </c>
      <c r="I4089" s="11">
        <v>43749</v>
      </c>
      <c r="J4089" s="2">
        <v>5698</v>
      </c>
      <c r="K4089" s="2" t="s">
        <v>42</v>
      </c>
      <c r="L4089" s="2" t="s">
        <v>43</v>
      </c>
      <c r="M4089" s="2">
        <v>12</v>
      </c>
      <c r="N4089" s="2">
        <v>3560</v>
      </c>
      <c r="O4089" s="2">
        <v>0</v>
      </c>
      <c r="P4089" s="2">
        <v>213.6</v>
      </c>
      <c r="Q4089" s="2">
        <v>213.6</v>
      </c>
      <c r="R4089" s="2">
        <v>427.2</v>
      </c>
      <c r="S4089" s="2">
        <v>0</v>
      </c>
      <c r="T4089" s="2" t="s">
        <v>44</v>
      </c>
    </row>
    <row r="4090" spans="1:20" x14ac:dyDescent="0.25">
      <c r="A4090" s="2" t="s">
        <v>10</v>
      </c>
      <c r="B4090" s="2" t="s">
        <v>37</v>
      </c>
      <c r="C4090" s="2">
        <v>102019</v>
      </c>
      <c r="D4090" s="11">
        <v>44606</v>
      </c>
      <c r="E4090" s="2" t="s">
        <v>399</v>
      </c>
      <c r="F4090" s="2" t="s">
        <v>400</v>
      </c>
      <c r="G4090" s="2" t="s">
        <v>4753</v>
      </c>
      <c r="H4090" s="2" t="s">
        <v>41</v>
      </c>
      <c r="I4090" s="11">
        <v>43749</v>
      </c>
      <c r="J4090" s="2">
        <v>5698</v>
      </c>
      <c r="K4090" s="2" t="s">
        <v>42</v>
      </c>
      <c r="L4090" s="2" t="s">
        <v>43</v>
      </c>
      <c r="M4090" s="2">
        <v>18</v>
      </c>
      <c r="N4090" s="2">
        <v>1450</v>
      </c>
      <c r="O4090" s="2">
        <v>0</v>
      </c>
      <c r="P4090" s="2">
        <v>130.5</v>
      </c>
      <c r="Q4090" s="2">
        <v>130.5</v>
      </c>
      <c r="R4090" s="2">
        <v>261</v>
      </c>
      <c r="S4090" s="2">
        <v>0</v>
      </c>
      <c r="T4090" s="2" t="s">
        <v>44</v>
      </c>
    </row>
    <row r="4091" spans="1:20" x14ac:dyDescent="0.25">
      <c r="A4091" s="2" t="s">
        <v>10</v>
      </c>
      <c r="B4091" s="2" t="s">
        <v>37</v>
      </c>
      <c r="C4091" s="2">
        <v>102019</v>
      </c>
      <c r="D4091" s="11">
        <v>44606</v>
      </c>
      <c r="E4091" s="2" t="s">
        <v>399</v>
      </c>
      <c r="F4091" s="2" t="s">
        <v>400</v>
      </c>
      <c r="G4091" s="2" t="s">
        <v>4754</v>
      </c>
      <c r="H4091" s="2" t="s">
        <v>41</v>
      </c>
      <c r="I4091" s="11">
        <v>43749</v>
      </c>
      <c r="J4091" s="2">
        <v>861.4</v>
      </c>
      <c r="K4091" s="2" t="s">
        <v>42</v>
      </c>
      <c r="L4091" s="2" t="s">
        <v>43</v>
      </c>
      <c r="M4091" s="2">
        <v>18</v>
      </c>
      <c r="N4091" s="2">
        <v>730</v>
      </c>
      <c r="O4091" s="2">
        <v>0</v>
      </c>
      <c r="P4091" s="2">
        <v>65.7</v>
      </c>
      <c r="Q4091" s="2">
        <v>65.7</v>
      </c>
      <c r="R4091" s="2">
        <v>131.4</v>
      </c>
      <c r="S4091" s="2">
        <v>0</v>
      </c>
      <c r="T4091" s="2" t="s">
        <v>44</v>
      </c>
    </row>
    <row r="4092" spans="1:20" x14ac:dyDescent="0.25">
      <c r="A4092" s="2" t="s">
        <v>10</v>
      </c>
      <c r="B4092" s="2" t="s">
        <v>37</v>
      </c>
      <c r="C4092" s="2">
        <v>102019</v>
      </c>
      <c r="D4092" s="11">
        <v>44606</v>
      </c>
      <c r="E4092" s="2" t="s">
        <v>399</v>
      </c>
      <c r="F4092" s="2" t="s">
        <v>400</v>
      </c>
      <c r="G4092" s="2" t="s">
        <v>4755</v>
      </c>
      <c r="H4092" s="2" t="s">
        <v>41</v>
      </c>
      <c r="I4092" s="11">
        <v>43751</v>
      </c>
      <c r="J4092" s="2">
        <v>5346</v>
      </c>
      <c r="K4092" s="2" t="s">
        <v>42</v>
      </c>
      <c r="L4092" s="2" t="s">
        <v>43</v>
      </c>
      <c r="M4092" s="2">
        <v>18</v>
      </c>
      <c r="N4092" s="2">
        <v>4530</v>
      </c>
      <c r="O4092" s="2">
        <v>0</v>
      </c>
      <c r="P4092" s="2">
        <v>407.7</v>
      </c>
      <c r="Q4092" s="2">
        <v>407.7</v>
      </c>
      <c r="R4092" s="2">
        <v>815.4</v>
      </c>
      <c r="S4092" s="2">
        <v>0</v>
      </c>
      <c r="T4092" s="2" t="s">
        <v>44</v>
      </c>
    </row>
    <row r="4093" spans="1:20" x14ac:dyDescent="0.25">
      <c r="A4093" s="2" t="s">
        <v>10</v>
      </c>
      <c r="B4093" s="2" t="s">
        <v>37</v>
      </c>
      <c r="C4093" s="2">
        <v>102019</v>
      </c>
      <c r="D4093" s="11">
        <v>44606</v>
      </c>
      <c r="E4093" s="2" t="s">
        <v>399</v>
      </c>
      <c r="F4093" s="2" t="s">
        <v>400</v>
      </c>
      <c r="G4093" s="2" t="s">
        <v>4756</v>
      </c>
      <c r="H4093" s="2" t="s">
        <v>41</v>
      </c>
      <c r="I4093" s="11">
        <v>43757</v>
      </c>
      <c r="J4093" s="2">
        <v>19653</v>
      </c>
      <c r="K4093" s="2" t="s">
        <v>42</v>
      </c>
      <c r="L4093" s="2" t="s">
        <v>43</v>
      </c>
      <c r="M4093" s="2">
        <v>18</v>
      </c>
      <c r="N4093" s="2">
        <v>16655</v>
      </c>
      <c r="O4093" s="2">
        <v>0</v>
      </c>
      <c r="P4093" s="2">
        <v>1498.95</v>
      </c>
      <c r="Q4093" s="2">
        <v>1498.95</v>
      </c>
      <c r="R4093" s="2">
        <v>2997.9</v>
      </c>
      <c r="S4093" s="2">
        <v>0</v>
      </c>
      <c r="T4093" s="2" t="s">
        <v>44</v>
      </c>
    </row>
    <row r="4094" spans="1:20" x14ac:dyDescent="0.25">
      <c r="A4094" s="2" t="s">
        <v>10</v>
      </c>
      <c r="B4094" s="2" t="s">
        <v>37</v>
      </c>
      <c r="C4094" s="2">
        <v>102019</v>
      </c>
      <c r="D4094" s="11">
        <v>44606</v>
      </c>
      <c r="E4094" s="2" t="s">
        <v>399</v>
      </c>
      <c r="F4094" s="2" t="s">
        <v>400</v>
      </c>
      <c r="G4094" s="2" t="s">
        <v>4757</v>
      </c>
      <c r="H4094" s="2" t="s">
        <v>41</v>
      </c>
      <c r="I4094" s="11">
        <v>43757</v>
      </c>
      <c r="J4094" s="2">
        <v>6333</v>
      </c>
      <c r="K4094" s="2" t="s">
        <v>42</v>
      </c>
      <c r="L4094" s="2" t="s">
        <v>43</v>
      </c>
      <c r="M4094" s="2">
        <v>18</v>
      </c>
      <c r="N4094" s="2">
        <v>5367</v>
      </c>
      <c r="O4094" s="2">
        <v>0</v>
      </c>
      <c r="P4094" s="2">
        <v>483.03</v>
      </c>
      <c r="Q4094" s="2">
        <v>483.03</v>
      </c>
      <c r="R4094" s="2">
        <v>966.06</v>
      </c>
      <c r="S4094" s="2">
        <v>0</v>
      </c>
      <c r="T4094" s="2" t="s">
        <v>44</v>
      </c>
    </row>
    <row r="4095" spans="1:20" x14ac:dyDescent="0.25">
      <c r="A4095" s="2" t="s">
        <v>10</v>
      </c>
      <c r="B4095" s="2" t="s">
        <v>37</v>
      </c>
      <c r="C4095" s="2">
        <v>102019</v>
      </c>
      <c r="D4095" s="11">
        <v>44606</v>
      </c>
      <c r="E4095" s="2" t="s">
        <v>413</v>
      </c>
      <c r="F4095" s="2" t="s">
        <v>414</v>
      </c>
      <c r="G4095" s="2" t="s">
        <v>4758</v>
      </c>
      <c r="H4095" s="2" t="s">
        <v>41</v>
      </c>
      <c r="I4095" s="11">
        <v>43742</v>
      </c>
      <c r="J4095" s="2">
        <v>3650.83</v>
      </c>
      <c r="K4095" s="2" t="s">
        <v>416</v>
      </c>
      <c r="L4095" s="2" t="s">
        <v>43</v>
      </c>
      <c r="M4095" s="2">
        <v>18</v>
      </c>
      <c r="N4095" s="2">
        <v>3093.92</v>
      </c>
      <c r="O4095" s="2">
        <v>556.91</v>
      </c>
      <c r="P4095" s="2">
        <v>0</v>
      </c>
      <c r="Q4095" s="2">
        <v>0</v>
      </c>
      <c r="R4095" s="2">
        <v>556.91</v>
      </c>
      <c r="S4095" s="2">
        <v>0</v>
      </c>
      <c r="T4095" s="2" t="s">
        <v>44</v>
      </c>
    </row>
    <row r="4096" spans="1:20" x14ac:dyDescent="0.25">
      <c r="A4096" s="2" t="s">
        <v>10</v>
      </c>
      <c r="B4096" s="2" t="s">
        <v>37</v>
      </c>
      <c r="C4096" s="2">
        <v>102019</v>
      </c>
      <c r="D4096" s="11">
        <v>44606</v>
      </c>
      <c r="E4096" s="2" t="s">
        <v>413</v>
      </c>
      <c r="F4096" s="2" t="s">
        <v>414</v>
      </c>
      <c r="G4096" s="2" t="s">
        <v>4759</v>
      </c>
      <c r="H4096" s="2" t="s">
        <v>41</v>
      </c>
      <c r="I4096" s="11">
        <v>43756</v>
      </c>
      <c r="J4096" s="2">
        <v>42762.61</v>
      </c>
      <c r="K4096" s="2" t="s">
        <v>416</v>
      </c>
      <c r="L4096" s="2" t="s">
        <v>43</v>
      </c>
      <c r="M4096" s="2">
        <v>18</v>
      </c>
      <c r="N4096" s="2">
        <v>36239.5</v>
      </c>
      <c r="O4096" s="2">
        <v>6523.11</v>
      </c>
      <c r="P4096" s="2">
        <v>0</v>
      </c>
      <c r="Q4096" s="2">
        <v>0</v>
      </c>
      <c r="R4096" s="2">
        <v>6523.11</v>
      </c>
      <c r="S4096" s="2">
        <v>0</v>
      </c>
      <c r="T4096" s="2" t="s">
        <v>44</v>
      </c>
    </row>
    <row r="4097" spans="1:20" x14ac:dyDescent="0.25">
      <c r="A4097" s="2" t="s">
        <v>10</v>
      </c>
      <c r="B4097" s="2" t="s">
        <v>37</v>
      </c>
      <c r="C4097" s="2">
        <v>102019</v>
      </c>
      <c r="D4097" s="11">
        <v>44606</v>
      </c>
      <c r="E4097" s="2" t="s">
        <v>413</v>
      </c>
      <c r="F4097" s="2" t="s">
        <v>414</v>
      </c>
      <c r="G4097" s="2" t="s">
        <v>4760</v>
      </c>
      <c r="H4097" s="2" t="s">
        <v>41</v>
      </c>
      <c r="I4097" s="11">
        <v>43763</v>
      </c>
      <c r="J4097" s="2">
        <v>9517.7099999999991</v>
      </c>
      <c r="K4097" s="2" t="s">
        <v>416</v>
      </c>
      <c r="L4097" s="2" t="s">
        <v>43</v>
      </c>
      <c r="M4097" s="2">
        <v>18</v>
      </c>
      <c r="N4097" s="2">
        <v>8065.86</v>
      </c>
      <c r="O4097" s="2">
        <v>1451.85</v>
      </c>
      <c r="P4097" s="2">
        <v>0</v>
      </c>
      <c r="Q4097" s="2">
        <v>0</v>
      </c>
      <c r="R4097" s="2">
        <v>1451.85</v>
      </c>
      <c r="S4097" s="2">
        <v>0</v>
      </c>
      <c r="T4097" s="2" t="s">
        <v>44</v>
      </c>
    </row>
    <row r="4098" spans="1:20" x14ac:dyDescent="0.25">
      <c r="A4098" s="2" t="s">
        <v>10</v>
      </c>
      <c r="B4098" s="2" t="s">
        <v>37</v>
      </c>
      <c r="C4098" s="2">
        <v>102019</v>
      </c>
      <c r="D4098" s="11">
        <v>44606</v>
      </c>
      <c r="E4098" s="2" t="s">
        <v>413</v>
      </c>
      <c r="F4098" s="2" t="s">
        <v>414</v>
      </c>
      <c r="G4098" s="2" t="s">
        <v>4761</v>
      </c>
      <c r="H4098" s="2" t="s">
        <v>41</v>
      </c>
      <c r="I4098" s="11">
        <v>43769</v>
      </c>
      <c r="J4098" s="2">
        <v>4083.51</v>
      </c>
      <c r="K4098" s="2" t="s">
        <v>416</v>
      </c>
      <c r="L4098" s="2" t="s">
        <v>43</v>
      </c>
      <c r="M4098" s="2">
        <v>18</v>
      </c>
      <c r="N4098" s="2">
        <v>3460.6</v>
      </c>
      <c r="O4098" s="2">
        <v>622.91</v>
      </c>
      <c r="P4098" s="2">
        <v>0</v>
      </c>
      <c r="Q4098" s="2">
        <v>0</v>
      </c>
      <c r="R4098" s="2">
        <v>622.91</v>
      </c>
      <c r="S4098" s="2">
        <v>0</v>
      </c>
      <c r="T4098" s="2" t="s">
        <v>44</v>
      </c>
    </row>
    <row r="4099" spans="1:20" x14ac:dyDescent="0.25">
      <c r="A4099" s="2" t="s">
        <v>10</v>
      </c>
      <c r="B4099" s="2" t="s">
        <v>37</v>
      </c>
      <c r="C4099" s="2">
        <v>102019</v>
      </c>
      <c r="D4099" s="11">
        <v>44606</v>
      </c>
      <c r="E4099" s="2" t="s">
        <v>2431</v>
      </c>
      <c r="F4099" s="2" t="s">
        <v>2432</v>
      </c>
      <c r="G4099" s="2" t="s">
        <v>4762</v>
      </c>
      <c r="H4099" s="2" t="s">
        <v>41</v>
      </c>
      <c r="I4099" s="11">
        <v>43763</v>
      </c>
      <c r="J4099" s="2">
        <v>2810</v>
      </c>
      <c r="K4099" s="2" t="s">
        <v>42</v>
      </c>
      <c r="L4099" s="2" t="s">
        <v>43</v>
      </c>
      <c r="M4099" s="2">
        <v>18</v>
      </c>
      <c r="N4099" s="2">
        <v>2381.36</v>
      </c>
      <c r="O4099" s="2">
        <v>0</v>
      </c>
      <c r="P4099" s="2">
        <v>214.32</v>
      </c>
      <c r="Q4099" s="2">
        <v>214.32</v>
      </c>
      <c r="R4099" s="2">
        <v>428.64</v>
      </c>
      <c r="S4099" s="2">
        <v>0</v>
      </c>
      <c r="T4099" s="2" t="s">
        <v>44</v>
      </c>
    </row>
    <row r="4100" spans="1:20" x14ac:dyDescent="0.25">
      <c r="A4100" s="2" t="s">
        <v>10</v>
      </c>
      <c r="B4100" s="2" t="s">
        <v>37</v>
      </c>
      <c r="C4100" s="2">
        <v>102019</v>
      </c>
      <c r="D4100" s="11">
        <v>44606</v>
      </c>
      <c r="E4100" s="2" t="s">
        <v>2932</v>
      </c>
      <c r="F4100" s="2" t="s">
        <v>2933</v>
      </c>
      <c r="G4100" s="2" t="s">
        <v>4763</v>
      </c>
      <c r="H4100" s="2" t="s">
        <v>41</v>
      </c>
      <c r="I4100" s="11">
        <v>43742</v>
      </c>
      <c r="J4100" s="2">
        <v>2100</v>
      </c>
      <c r="K4100" s="2" t="s">
        <v>42</v>
      </c>
      <c r="L4100" s="2" t="s">
        <v>43</v>
      </c>
      <c r="M4100" s="2">
        <v>18</v>
      </c>
      <c r="N4100" s="2">
        <v>1780</v>
      </c>
      <c r="O4100" s="2">
        <v>0</v>
      </c>
      <c r="P4100" s="2">
        <v>160.19999999999999</v>
      </c>
      <c r="Q4100" s="2">
        <v>160.19999999999999</v>
      </c>
      <c r="R4100" s="2">
        <v>320.39999999999998</v>
      </c>
      <c r="S4100" s="2">
        <v>0</v>
      </c>
      <c r="T4100" s="2" t="s">
        <v>44</v>
      </c>
    </row>
    <row r="4101" spans="1:20" x14ac:dyDescent="0.25">
      <c r="A4101" s="2" t="s">
        <v>10</v>
      </c>
      <c r="B4101" s="2" t="s">
        <v>37</v>
      </c>
      <c r="C4101" s="2">
        <v>102019</v>
      </c>
      <c r="D4101" s="11">
        <v>44606</v>
      </c>
      <c r="E4101" s="2" t="s">
        <v>443</v>
      </c>
      <c r="F4101" s="2" t="s">
        <v>444</v>
      </c>
      <c r="G4101" s="2" t="s">
        <v>4764</v>
      </c>
      <c r="H4101" s="2" t="s">
        <v>41</v>
      </c>
      <c r="I4101" s="11">
        <v>43739</v>
      </c>
      <c r="J4101" s="2">
        <v>10030</v>
      </c>
      <c r="K4101" s="2" t="s">
        <v>42</v>
      </c>
      <c r="L4101" s="2" t="s">
        <v>43</v>
      </c>
      <c r="M4101" s="2">
        <v>18</v>
      </c>
      <c r="N4101" s="2">
        <v>8500</v>
      </c>
      <c r="O4101" s="2">
        <v>0</v>
      </c>
      <c r="P4101" s="2">
        <v>765</v>
      </c>
      <c r="Q4101" s="2">
        <v>765</v>
      </c>
      <c r="R4101" s="2">
        <v>1530</v>
      </c>
      <c r="S4101" s="2">
        <v>0</v>
      </c>
      <c r="T4101" s="2" t="s">
        <v>44</v>
      </c>
    </row>
    <row r="4102" spans="1:20" x14ac:dyDescent="0.25">
      <c r="A4102" s="2" t="s">
        <v>10</v>
      </c>
      <c r="B4102" s="2" t="s">
        <v>37</v>
      </c>
      <c r="C4102" s="2">
        <v>102019</v>
      </c>
      <c r="D4102" s="11">
        <v>44606</v>
      </c>
      <c r="E4102" s="2" t="s">
        <v>4765</v>
      </c>
      <c r="F4102" s="2" t="s">
        <v>4766</v>
      </c>
      <c r="G4102" s="2" t="s">
        <v>4767</v>
      </c>
      <c r="H4102" s="2" t="s">
        <v>41</v>
      </c>
      <c r="I4102" s="11">
        <v>43742</v>
      </c>
      <c r="J4102" s="2">
        <v>127682.24000000001</v>
      </c>
      <c r="K4102" s="2" t="s">
        <v>42</v>
      </c>
      <c r="L4102" s="2" t="s">
        <v>43</v>
      </c>
      <c r="M4102" s="2">
        <v>12</v>
      </c>
      <c r="N4102" s="2">
        <v>114002</v>
      </c>
      <c r="O4102" s="2">
        <v>0</v>
      </c>
      <c r="P4102" s="2">
        <v>6840.12</v>
      </c>
      <c r="Q4102" s="2">
        <v>6840.12</v>
      </c>
      <c r="R4102" s="2">
        <v>13680.24</v>
      </c>
      <c r="S4102" s="2">
        <v>0</v>
      </c>
      <c r="T4102" s="2" t="s">
        <v>44</v>
      </c>
    </row>
    <row r="4103" spans="1:20" x14ac:dyDescent="0.25">
      <c r="A4103" s="2" t="s">
        <v>10</v>
      </c>
      <c r="B4103" s="2" t="s">
        <v>37</v>
      </c>
      <c r="C4103" s="2">
        <v>102019</v>
      </c>
      <c r="D4103" s="11">
        <v>44606</v>
      </c>
      <c r="E4103" s="2" t="s">
        <v>447</v>
      </c>
      <c r="F4103" s="2" t="s">
        <v>448</v>
      </c>
      <c r="G4103" s="2" t="s">
        <v>4768</v>
      </c>
      <c r="H4103" s="2" t="s">
        <v>41</v>
      </c>
      <c r="I4103" s="11">
        <v>43763</v>
      </c>
      <c r="J4103" s="2">
        <v>532451.4</v>
      </c>
      <c r="K4103" s="2" t="s">
        <v>42</v>
      </c>
      <c r="L4103" s="2" t="s">
        <v>43</v>
      </c>
      <c r="M4103" s="2">
        <v>18</v>
      </c>
      <c r="N4103" s="2">
        <v>451230</v>
      </c>
      <c r="O4103" s="2">
        <v>81221.399999999994</v>
      </c>
      <c r="P4103" s="2">
        <v>0</v>
      </c>
      <c r="Q4103" s="2">
        <v>0</v>
      </c>
      <c r="R4103" s="2">
        <v>81221.399999999994</v>
      </c>
      <c r="S4103" s="2">
        <v>0</v>
      </c>
      <c r="T4103" s="2" t="s">
        <v>44</v>
      </c>
    </row>
    <row r="4104" spans="1:20" x14ac:dyDescent="0.25">
      <c r="A4104" s="2" t="s">
        <v>10</v>
      </c>
      <c r="B4104" s="2" t="s">
        <v>37</v>
      </c>
      <c r="C4104" s="2">
        <v>102019</v>
      </c>
      <c r="D4104" s="11">
        <v>44606</v>
      </c>
      <c r="E4104" s="2" t="s">
        <v>450</v>
      </c>
      <c r="F4104" s="2" t="s">
        <v>451</v>
      </c>
      <c r="G4104" s="2" t="s">
        <v>4769</v>
      </c>
      <c r="H4104" s="2" t="s">
        <v>41</v>
      </c>
      <c r="I4104" s="11">
        <v>43750</v>
      </c>
      <c r="J4104" s="2">
        <v>1000</v>
      </c>
      <c r="K4104" s="2" t="s">
        <v>42</v>
      </c>
      <c r="L4104" s="2" t="s">
        <v>43</v>
      </c>
      <c r="M4104" s="2">
        <v>0</v>
      </c>
      <c r="N4104" s="2">
        <v>1000</v>
      </c>
      <c r="O4104" s="2">
        <v>0</v>
      </c>
      <c r="P4104" s="2">
        <v>0</v>
      </c>
      <c r="Q4104" s="2">
        <v>0</v>
      </c>
      <c r="R4104" s="2">
        <v>0</v>
      </c>
      <c r="S4104" s="2">
        <v>0</v>
      </c>
      <c r="T4104" s="2" t="s">
        <v>44</v>
      </c>
    </row>
    <row r="4105" spans="1:20" x14ac:dyDescent="0.25">
      <c r="A4105" s="2" t="s">
        <v>10</v>
      </c>
      <c r="B4105" s="2" t="s">
        <v>37</v>
      </c>
      <c r="C4105" s="2">
        <v>102019</v>
      </c>
      <c r="D4105" s="11">
        <v>44606</v>
      </c>
      <c r="E4105" s="2" t="s">
        <v>450</v>
      </c>
      <c r="F4105" s="2" t="s">
        <v>451</v>
      </c>
      <c r="G4105" s="2" t="s">
        <v>4770</v>
      </c>
      <c r="H4105" s="2" t="s">
        <v>41</v>
      </c>
      <c r="I4105" s="11">
        <v>43753</v>
      </c>
      <c r="J4105" s="2">
        <v>500</v>
      </c>
      <c r="K4105" s="2" t="s">
        <v>42</v>
      </c>
      <c r="L4105" s="2" t="s">
        <v>43</v>
      </c>
      <c r="M4105" s="2">
        <v>0</v>
      </c>
      <c r="N4105" s="2">
        <v>500</v>
      </c>
      <c r="O4105" s="2">
        <v>0</v>
      </c>
      <c r="P4105" s="2">
        <v>0</v>
      </c>
      <c r="Q4105" s="2">
        <v>0</v>
      </c>
      <c r="R4105" s="2">
        <v>0</v>
      </c>
      <c r="S4105" s="2">
        <v>0</v>
      </c>
      <c r="T4105" s="2" t="s">
        <v>44</v>
      </c>
    </row>
    <row r="4106" spans="1:20" x14ac:dyDescent="0.25">
      <c r="A4106" s="2" t="s">
        <v>10</v>
      </c>
      <c r="B4106" s="2" t="s">
        <v>37</v>
      </c>
      <c r="C4106" s="2">
        <v>102019</v>
      </c>
      <c r="D4106" s="11">
        <v>44606</v>
      </c>
      <c r="E4106" s="2" t="s">
        <v>450</v>
      </c>
      <c r="F4106" s="2" t="s">
        <v>451</v>
      </c>
      <c r="G4106" s="2" t="s">
        <v>4771</v>
      </c>
      <c r="H4106" s="2" t="s">
        <v>41</v>
      </c>
      <c r="I4106" s="11">
        <v>43759</v>
      </c>
      <c r="J4106" s="2">
        <v>500</v>
      </c>
      <c r="K4106" s="2" t="s">
        <v>42</v>
      </c>
      <c r="L4106" s="2" t="s">
        <v>43</v>
      </c>
      <c r="M4106" s="2">
        <v>0</v>
      </c>
      <c r="N4106" s="2">
        <v>500</v>
      </c>
      <c r="O4106" s="2">
        <v>0</v>
      </c>
      <c r="P4106" s="2">
        <v>0</v>
      </c>
      <c r="Q4106" s="2">
        <v>0</v>
      </c>
      <c r="R4106" s="2">
        <v>0</v>
      </c>
      <c r="S4106" s="2">
        <v>0</v>
      </c>
      <c r="T4106" s="2" t="s">
        <v>44</v>
      </c>
    </row>
    <row r="4107" spans="1:20" x14ac:dyDescent="0.25">
      <c r="A4107" s="2" t="s">
        <v>10</v>
      </c>
      <c r="B4107" s="2" t="s">
        <v>37</v>
      </c>
      <c r="C4107" s="2">
        <v>102019</v>
      </c>
      <c r="D4107" s="11">
        <v>44606</v>
      </c>
      <c r="E4107" s="2" t="s">
        <v>456</v>
      </c>
      <c r="F4107" s="2" t="s">
        <v>457</v>
      </c>
      <c r="G4107" s="2" t="s">
        <v>4772</v>
      </c>
      <c r="H4107" s="2" t="s">
        <v>41</v>
      </c>
      <c r="I4107" s="11">
        <v>43741</v>
      </c>
      <c r="J4107" s="2">
        <v>151040</v>
      </c>
      <c r="K4107" s="2" t="s">
        <v>42</v>
      </c>
      <c r="L4107" s="2" t="s">
        <v>43</v>
      </c>
      <c r="M4107" s="2">
        <v>18</v>
      </c>
      <c r="N4107" s="2">
        <v>128000</v>
      </c>
      <c r="O4107" s="2">
        <v>0</v>
      </c>
      <c r="P4107" s="2">
        <v>11520</v>
      </c>
      <c r="Q4107" s="2">
        <v>11520</v>
      </c>
      <c r="R4107" s="2">
        <v>23040</v>
      </c>
      <c r="S4107" s="2">
        <v>0</v>
      </c>
      <c r="T4107" s="2" t="s">
        <v>44</v>
      </c>
    </row>
    <row r="4108" spans="1:20" x14ac:dyDescent="0.25">
      <c r="A4108" s="2" t="s">
        <v>10</v>
      </c>
      <c r="B4108" s="2" t="s">
        <v>37</v>
      </c>
      <c r="C4108" s="2">
        <v>102019</v>
      </c>
      <c r="D4108" s="11">
        <v>44606</v>
      </c>
      <c r="E4108" s="2" t="s">
        <v>456</v>
      </c>
      <c r="F4108" s="2" t="s">
        <v>457</v>
      </c>
      <c r="G4108" s="2" t="s">
        <v>4773</v>
      </c>
      <c r="H4108" s="2" t="s">
        <v>41</v>
      </c>
      <c r="I4108" s="11">
        <v>43752</v>
      </c>
      <c r="J4108" s="2">
        <v>151040</v>
      </c>
      <c r="K4108" s="2" t="s">
        <v>42</v>
      </c>
      <c r="L4108" s="2" t="s">
        <v>43</v>
      </c>
      <c r="M4108" s="2">
        <v>18</v>
      </c>
      <c r="N4108" s="2">
        <v>128000</v>
      </c>
      <c r="O4108" s="2">
        <v>0</v>
      </c>
      <c r="P4108" s="2">
        <v>11520</v>
      </c>
      <c r="Q4108" s="2">
        <v>11520</v>
      </c>
      <c r="R4108" s="2">
        <v>23040</v>
      </c>
      <c r="S4108" s="2">
        <v>0</v>
      </c>
      <c r="T4108" s="2" t="s">
        <v>44</v>
      </c>
    </row>
    <row r="4109" spans="1:20" x14ac:dyDescent="0.25">
      <c r="A4109" s="2" t="s">
        <v>10</v>
      </c>
      <c r="B4109" s="2" t="s">
        <v>37</v>
      </c>
      <c r="C4109" s="2">
        <v>102019</v>
      </c>
      <c r="D4109" s="11">
        <v>44606</v>
      </c>
      <c r="E4109" s="2" t="s">
        <v>456</v>
      </c>
      <c r="F4109" s="2" t="s">
        <v>457</v>
      </c>
      <c r="G4109" s="2" t="s">
        <v>4774</v>
      </c>
      <c r="H4109" s="2" t="s">
        <v>41</v>
      </c>
      <c r="I4109" s="11">
        <v>43752</v>
      </c>
      <c r="J4109" s="2">
        <v>138272</v>
      </c>
      <c r="K4109" s="2" t="s">
        <v>42</v>
      </c>
      <c r="L4109" s="2" t="s">
        <v>43</v>
      </c>
      <c r="M4109" s="2">
        <v>18</v>
      </c>
      <c r="N4109" s="2">
        <v>117180</v>
      </c>
      <c r="O4109" s="2">
        <v>0</v>
      </c>
      <c r="P4109" s="2">
        <v>10546.2</v>
      </c>
      <c r="Q4109" s="2">
        <v>10546.2</v>
      </c>
      <c r="R4109" s="2">
        <v>21092.400000000001</v>
      </c>
      <c r="S4109" s="2">
        <v>0</v>
      </c>
      <c r="T4109" s="2" t="s">
        <v>44</v>
      </c>
    </row>
    <row r="4110" spans="1:20" x14ac:dyDescent="0.25">
      <c r="A4110" s="2" t="s">
        <v>10</v>
      </c>
      <c r="B4110" s="2" t="s">
        <v>37</v>
      </c>
      <c r="C4110" s="2">
        <v>102019</v>
      </c>
      <c r="D4110" s="11">
        <v>44606</v>
      </c>
      <c r="E4110" s="2" t="s">
        <v>456</v>
      </c>
      <c r="F4110" s="2" t="s">
        <v>457</v>
      </c>
      <c r="G4110" s="2" t="s">
        <v>4775</v>
      </c>
      <c r="H4110" s="2" t="s">
        <v>41</v>
      </c>
      <c r="I4110" s="11">
        <v>43767</v>
      </c>
      <c r="J4110" s="2">
        <v>154816</v>
      </c>
      <c r="K4110" s="2" t="s">
        <v>42</v>
      </c>
      <c r="L4110" s="2" t="s">
        <v>43</v>
      </c>
      <c r="M4110" s="2">
        <v>18</v>
      </c>
      <c r="N4110" s="2">
        <v>131200</v>
      </c>
      <c r="O4110" s="2">
        <v>0</v>
      </c>
      <c r="P4110" s="2">
        <v>11808</v>
      </c>
      <c r="Q4110" s="2">
        <v>11808</v>
      </c>
      <c r="R4110" s="2">
        <v>23616</v>
      </c>
      <c r="S4110" s="2">
        <v>0</v>
      </c>
      <c r="T4110" s="2" t="s">
        <v>44</v>
      </c>
    </row>
    <row r="4111" spans="1:20" x14ac:dyDescent="0.25">
      <c r="A4111" s="2" t="s">
        <v>10</v>
      </c>
      <c r="B4111" s="2" t="s">
        <v>37</v>
      </c>
      <c r="C4111" s="2">
        <v>102019</v>
      </c>
      <c r="D4111" s="11">
        <v>44606</v>
      </c>
      <c r="E4111" s="2" t="s">
        <v>2436</v>
      </c>
      <c r="F4111" s="2" t="s">
        <v>2437</v>
      </c>
      <c r="G4111" s="2" t="s">
        <v>4776</v>
      </c>
      <c r="H4111" s="2" t="s">
        <v>41</v>
      </c>
      <c r="I4111" s="11">
        <v>43759</v>
      </c>
      <c r="J4111" s="2">
        <v>3186</v>
      </c>
      <c r="K4111" s="2" t="s">
        <v>42</v>
      </c>
      <c r="L4111" s="2" t="s">
        <v>43</v>
      </c>
      <c r="M4111" s="2">
        <v>18</v>
      </c>
      <c r="N4111" s="2">
        <v>2700</v>
      </c>
      <c r="O4111" s="2">
        <v>0</v>
      </c>
      <c r="P4111" s="2">
        <v>243</v>
      </c>
      <c r="Q4111" s="2">
        <v>243</v>
      </c>
      <c r="R4111" s="2">
        <v>486</v>
      </c>
      <c r="S4111" s="2">
        <v>0</v>
      </c>
      <c r="T4111" s="2" t="s">
        <v>44</v>
      </c>
    </row>
    <row r="4112" spans="1:20" x14ac:dyDescent="0.25">
      <c r="A4112" s="2" t="s">
        <v>10</v>
      </c>
      <c r="B4112" s="2" t="s">
        <v>37</v>
      </c>
      <c r="C4112" s="2">
        <v>102019</v>
      </c>
      <c r="D4112" s="11">
        <v>44606</v>
      </c>
      <c r="E4112" s="2" t="s">
        <v>2436</v>
      </c>
      <c r="F4112" s="2" t="s">
        <v>2437</v>
      </c>
      <c r="G4112" s="2" t="s">
        <v>4777</v>
      </c>
      <c r="H4112" s="2" t="s">
        <v>41</v>
      </c>
      <c r="I4112" s="11">
        <v>43759</v>
      </c>
      <c r="J4112" s="2">
        <v>3068</v>
      </c>
      <c r="K4112" s="2" t="s">
        <v>42</v>
      </c>
      <c r="L4112" s="2" t="s">
        <v>43</v>
      </c>
      <c r="M4112" s="2">
        <v>18</v>
      </c>
      <c r="N4112" s="2">
        <v>2600</v>
      </c>
      <c r="O4112" s="2">
        <v>0</v>
      </c>
      <c r="P4112" s="2">
        <v>234</v>
      </c>
      <c r="Q4112" s="2">
        <v>234</v>
      </c>
      <c r="R4112" s="2">
        <v>468</v>
      </c>
      <c r="S4112" s="2">
        <v>0</v>
      </c>
      <c r="T4112" s="2" t="s">
        <v>44</v>
      </c>
    </row>
    <row r="4113" spans="1:20" x14ac:dyDescent="0.25">
      <c r="A4113" s="2" t="s">
        <v>10</v>
      </c>
      <c r="B4113" s="2" t="s">
        <v>37</v>
      </c>
      <c r="C4113" s="2">
        <v>102019</v>
      </c>
      <c r="D4113" s="11">
        <v>44606</v>
      </c>
      <c r="E4113" s="2" t="s">
        <v>4778</v>
      </c>
      <c r="F4113" s="2" t="s">
        <v>4779</v>
      </c>
      <c r="G4113" s="2" t="s">
        <v>170</v>
      </c>
      <c r="H4113" s="2" t="s">
        <v>41</v>
      </c>
      <c r="I4113" s="11">
        <v>43739</v>
      </c>
      <c r="J4113" s="2">
        <v>59000</v>
      </c>
      <c r="K4113" s="2" t="s">
        <v>42</v>
      </c>
      <c r="L4113" s="2" t="s">
        <v>43</v>
      </c>
      <c r="M4113" s="2">
        <v>18</v>
      </c>
      <c r="N4113" s="2">
        <v>50000</v>
      </c>
      <c r="O4113" s="2">
        <v>0</v>
      </c>
      <c r="P4113" s="2">
        <v>4500</v>
      </c>
      <c r="Q4113" s="2">
        <v>4500</v>
      </c>
      <c r="R4113" s="2">
        <v>9000</v>
      </c>
      <c r="S4113" s="2">
        <v>0</v>
      </c>
      <c r="T4113" s="2" t="s">
        <v>44</v>
      </c>
    </row>
    <row r="4114" spans="1:20" x14ac:dyDescent="0.25">
      <c r="A4114" s="2" t="s">
        <v>10</v>
      </c>
      <c r="B4114" s="2" t="s">
        <v>37</v>
      </c>
      <c r="C4114" s="2">
        <v>102019</v>
      </c>
      <c r="D4114" s="11">
        <v>44606</v>
      </c>
      <c r="E4114" s="2" t="s">
        <v>4780</v>
      </c>
      <c r="F4114" s="2" t="s">
        <v>4781</v>
      </c>
      <c r="G4114" s="2" t="s">
        <v>4782</v>
      </c>
      <c r="H4114" s="2" t="s">
        <v>41</v>
      </c>
      <c r="I4114" s="11">
        <v>43742</v>
      </c>
      <c r="J4114" s="2">
        <v>51920</v>
      </c>
      <c r="K4114" s="2" t="s">
        <v>42</v>
      </c>
      <c r="L4114" s="2" t="s">
        <v>43</v>
      </c>
      <c r="M4114" s="2">
        <v>18</v>
      </c>
      <c r="N4114" s="2">
        <v>44000</v>
      </c>
      <c r="O4114" s="2">
        <v>7920</v>
      </c>
      <c r="P4114" s="2">
        <v>0</v>
      </c>
      <c r="Q4114" s="2">
        <v>0</v>
      </c>
      <c r="R4114" s="2">
        <v>7920</v>
      </c>
      <c r="S4114" s="2">
        <v>0</v>
      </c>
      <c r="T4114" s="2" t="s">
        <v>44</v>
      </c>
    </row>
    <row r="4115" spans="1:20" x14ac:dyDescent="0.25">
      <c r="A4115" s="2" t="s">
        <v>10</v>
      </c>
      <c r="B4115" s="2" t="s">
        <v>37</v>
      </c>
      <c r="C4115" s="2">
        <v>102019</v>
      </c>
      <c r="D4115" s="11">
        <v>44606</v>
      </c>
      <c r="E4115" s="2" t="s">
        <v>3891</v>
      </c>
      <c r="F4115" s="2" t="s">
        <v>3892</v>
      </c>
      <c r="G4115" s="2" t="s">
        <v>4783</v>
      </c>
      <c r="H4115" s="2" t="s">
        <v>41</v>
      </c>
      <c r="I4115" s="11">
        <v>43748</v>
      </c>
      <c r="J4115" s="2">
        <v>25960</v>
      </c>
      <c r="K4115" s="2" t="s">
        <v>42</v>
      </c>
      <c r="L4115" s="2" t="s">
        <v>43</v>
      </c>
      <c r="M4115" s="2">
        <v>18</v>
      </c>
      <c r="N4115" s="2">
        <v>22000</v>
      </c>
      <c r="O4115" s="2">
        <v>0</v>
      </c>
      <c r="P4115" s="2">
        <v>1980</v>
      </c>
      <c r="Q4115" s="2">
        <v>1980</v>
      </c>
      <c r="R4115" s="2">
        <v>3960</v>
      </c>
      <c r="S4115" s="2">
        <v>0</v>
      </c>
      <c r="T4115" s="2" t="s">
        <v>44</v>
      </c>
    </row>
    <row r="4116" spans="1:20" x14ac:dyDescent="0.25">
      <c r="A4116" s="2" t="s">
        <v>10</v>
      </c>
      <c r="B4116" s="2" t="s">
        <v>37</v>
      </c>
      <c r="C4116" s="2">
        <v>102019</v>
      </c>
      <c r="D4116" s="11">
        <v>44606</v>
      </c>
      <c r="E4116" s="2" t="s">
        <v>3891</v>
      </c>
      <c r="F4116" s="2" t="s">
        <v>3892</v>
      </c>
      <c r="G4116" s="2" t="s">
        <v>4784</v>
      </c>
      <c r="H4116" s="2" t="s">
        <v>41</v>
      </c>
      <c r="I4116" s="11">
        <v>43748</v>
      </c>
      <c r="J4116" s="2">
        <v>49560</v>
      </c>
      <c r="K4116" s="2" t="s">
        <v>42</v>
      </c>
      <c r="L4116" s="2" t="s">
        <v>43</v>
      </c>
      <c r="M4116" s="2">
        <v>18</v>
      </c>
      <c r="N4116" s="2">
        <v>42000</v>
      </c>
      <c r="O4116" s="2">
        <v>0</v>
      </c>
      <c r="P4116" s="2">
        <v>3780</v>
      </c>
      <c r="Q4116" s="2">
        <v>3780</v>
      </c>
      <c r="R4116" s="2">
        <v>7560</v>
      </c>
      <c r="S4116" s="2">
        <v>0</v>
      </c>
      <c r="T4116" s="2" t="s">
        <v>44</v>
      </c>
    </row>
    <row r="4117" spans="1:20" x14ac:dyDescent="0.25">
      <c r="A4117" s="2" t="s">
        <v>10</v>
      </c>
      <c r="B4117" s="2" t="s">
        <v>37</v>
      </c>
      <c r="C4117" s="2">
        <v>102019</v>
      </c>
      <c r="D4117" s="11">
        <v>44606</v>
      </c>
      <c r="E4117" s="2" t="s">
        <v>3891</v>
      </c>
      <c r="F4117" s="2" t="s">
        <v>3892</v>
      </c>
      <c r="G4117" s="2" t="s">
        <v>4785</v>
      </c>
      <c r="H4117" s="2" t="s">
        <v>41</v>
      </c>
      <c r="I4117" s="11">
        <v>43749</v>
      </c>
      <c r="J4117" s="2">
        <v>628350</v>
      </c>
      <c r="K4117" s="2" t="s">
        <v>42</v>
      </c>
      <c r="L4117" s="2" t="s">
        <v>43</v>
      </c>
      <c r="M4117" s="2">
        <v>18</v>
      </c>
      <c r="N4117" s="2">
        <v>532500</v>
      </c>
      <c r="O4117" s="2">
        <v>0</v>
      </c>
      <c r="P4117" s="2">
        <v>47925</v>
      </c>
      <c r="Q4117" s="2">
        <v>47925</v>
      </c>
      <c r="R4117" s="2">
        <v>95850</v>
      </c>
      <c r="S4117" s="2">
        <v>0</v>
      </c>
      <c r="T4117" s="2" t="s">
        <v>44</v>
      </c>
    </row>
    <row r="4118" spans="1:20" x14ac:dyDescent="0.25">
      <c r="A4118" s="2" t="s">
        <v>10</v>
      </c>
      <c r="B4118" s="2" t="s">
        <v>37</v>
      </c>
      <c r="C4118" s="2">
        <v>102019</v>
      </c>
      <c r="D4118" s="11">
        <v>44606</v>
      </c>
      <c r="E4118" s="2" t="s">
        <v>3891</v>
      </c>
      <c r="F4118" s="2" t="s">
        <v>3892</v>
      </c>
      <c r="G4118" s="2" t="s">
        <v>4786</v>
      </c>
      <c r="H4118" s="2" t="s">
        <v>41</v>
      </c>
      <c r="I4118" s="11">
        <v>43749</v>
      </c>
      <c r="J4118" s="2">
        <v>8260</v>
      </c>
      <c r="K4118" s="2" t="s">
        <v>42</v>
      </c>
      <c r="L4118" s="2" t="s">
        <v>43</v>
      </c>
      <c r="M4118" s="2">
        <v>18</v>
      </c>
      <c r="N4118" s="2">
        <v>7000</v>
      </c>
      <c r="O4118" s="2">
        <v>0</v>
      </c>
      <c r="P4118" s="2">
        <v>630</v>
      </c>
      <c r="Q4118" s="2">
        <v>630</v>
      </c>
      <c r="R4118" s="2">
        <v>1260</v>
      </c>
      <c r="S4118" s="2">
        <v>0</v>
      </c>
      <c r="T4118" s="2" t="s">
        <v>44</v>
      </c>
    </row>
    <row r="4119" spans="1:20" x14ac:dyDescent="0.25">
      <c r="A4119" s="2" t="s">
        <v>10</v>
      </c>
      <c r="B4119" s="2" t="s">
        <v>37</v>
      </c>
      <c r="C4119" s="2">
        <v>102019</v>
      </c>
      <c r="D4119" s="11">
        <v>44606</v>
      </c>
      <c r="E4119" s="2" t="s">
        <v>3891</v>
      </c>
      <c r="F4119" s="2" t="s">
        <v>3892</v>
      </c>
      <c r="G4119" s="2" t="s">
        <v>4787</v>
      </c>
      <c r="H4119" s="2" t="s">
        <v>41</v>
      </c>
      <c r="I4119" s="11">
        <v>43749</v>
      </c>
      <c r="J4119" s="2">
        <v>70800</v>
      </c>
      <c r="K4119" s="2" t="s">
        <v>42</v>
      </c>
      <c r="L4119" s="2" t="s">
        <v>43</v>
      </c>
      <c r="M4119" s="2">
        <v>18</v>
      </c>
      <c r="N4119" s="2">
        <v>60000</v>
      </c>
      <c r="O4119" s="2">
        <v>0</v>
      </c>
      <c r="P4119" s="2">
        <v>5400</v>
      </c>
      <c r="Q4119" s="2">
        <v>5400</v>
      </c>
      <c r="R4119" s="2">
        <v>10800</v>
      </c>
      <c r="S4119" s="2">
        <v>0</v>
      </c>
      <c r="T4119" s="2" t="s">
        <v>44</v>
      </c>
    </row>
    <row r="4120" spans="1:20" x14ac:dyDescent="0.25">
      <c r="A4120" s="2" t="s">
        <v>10</v>
      </c>
      <c r="B4120" s="2" t="s">
        <v>37</v>
      </c>
      <c r="C4120" s="2">
        <v>102019</v>
      </c>
      <c r="D4120" s="11">
        <v>44606</v>
      </c>
      <c r="E4120" s="2" t="s">
        <v>462</v>
      </c>
      <c r="F4120" s="2" t="s">
        <v>463</v>
      </c>
      <c r="G4120" s="2" t="s">
        <v>4788</v>
      </c>
      <c r="H4120" s="2" t="s">
        <v>41</v>
      </c>
      <c r="I4120" s="11">
        <v>43739</v>
      </c>
      <c r="J4120" s="2">
        <v>136880</v>
      </c>
      <c r="K4120" s="2" t="s">
        <v>42</v>
      </c>
      <c r="L4120" s="2" t="s">
        <v>43</v>
      </c>
      <c r="M4120" s="2">
        <v>18</v>
      </c>
      <c r="N4120" s="2">
        <v>116000</v>
      </c>
      <c r="O4120" s="2">
        <v>0</v>
      </c>
      <c r="P4120" s="2">
        <v>10440</v>
      </c>
      <c r="Q4120" s="2">
        <v>10440</v>
      </c>
      <c r="R4120" s="2">
        <v>20880</v>
      </c>
      <c r="S4120" s="2">
        <v>0</v>
      </c>
      <c r="T4120" s="2" t="s">
        <v>44</v>
      </c>
    </row>
    <row r="4121" spans="1:20" x14ac:dyDescent="0.25">
      <c r="A4121" s="2" t="s">
        <v>10</v>
      </c>
      <c r="B4121" s="2" t="s">
        <v>37</v>
      </c>
      <c r="C4121" s="2">
        <v>102019</v>
      </c>
      <c r="D4121" s="11">
        <v>44606</v>
      </c>
      <c r="E4121" s="2" t="s">
        <v>462</v>
      </c>
      <c r="F4121" s="2" t="s">
        <v>463</v>
      </c>
      <c r="G4121" s="2" t="s">
        <v>4789</v>
      </c>
      <c r="H4121" s="2" t="s">
        <v>41</v>
      </c>
      <c r="I4121" s="11">
        <v>43739</v>
      </c>
      <c r="J4121" s="2">
        <v>11123</v>
      </c>
      <c r="K4121" s="2" t="s">
        <v>42</v>
      </c>
      <c r="L4121" s="2" t="s">
        <v>43</v>
      </c>
      <c r="M4121" s="2">
        <v>5</v>
      </c>
      <c r="N4121" s="2">
        <v>9750</v>
      </c>
      <c r="O4121" s="2">
        <v>0</v>
      </c>
      <c r="P4121" s="2">
        <v>243.75</v>
      </c>
      <c r="Q4121" s="2">
        <v>243.75</v>
      </c>
      <c r="R4121" s="2">
        <v>487.5</v>
      </c>
      <c r="S4121" s="2">
        <v>0</v>
      </c>
      <c r="T4121" s="2" t="s">
        <v>44</v>
      </c>
    </row>
    <row r="4122" spans="1:20" x14ac:dyDescent="0.25">
      <c r="A4122" s="2" t="s">
        <v>10</v>
      </c>
      <c r="B4122" s="2" t="s">
        <v>37</v>
      </c>
      <c r="C4122" s="2">
        <v>102019</v>
      </c>
      <c r="D4122" s="11">
        <v>44606</v>
      </c>
      <c r="E4122" s="2" t="s">
        <v>462</v>
      </c>
      <c r="F4122" s="2" t="s">
        <v>463</v>
      </c>
      <c r="G4122" s="2" t="s">
        <v>4789</v>
      </c>
      <c r="H4122" s="2" t="s">
        <v>41</v>
      </c>
      <c r="I4122" s="11">
        <v>43739</v>
      </c>
      <c r="J4122" s="2">
        <v>11123</v>
      </c>
      <c r="K4122" s="2" t="s">
        <v>42</v>
      </c>
      <c r="L4122" s="2" t="s">
        <v>43</v>
      </c>
      <c r="M4122" s="2">
        <v>18</v>
      </c>
      <c r="N4122" s="2">
        <v>750</v>
      </c>
      <c r="O4122" s="2">
        <v>0</v>
      </c>
      <c r="P4122" s="2">
        <v>67.5</v>
      </c>
      <c r="Q4122" s="2">
        <v>67.5</v>
      </c>
      <c r="R4122" s="2">
        <v>135</v>
      </c>
      <c r="S4122" s="2">
        <v>0</v>
      </c>
      <c r="T4122" s="2" t="s">
        <v>44</v>
      </c>
    </row>
    <row r="4123" spans="1:20" x14ac:dyDescent="0.25">
      <c r="A4123" s="2" t="s">
        <v>10</v>
      </c>
      <c r="B4123" s="2" t="s">
        <v>37</v>
      </c>
      <c r="C4123" s="2">
        <v>102019</v>
      </c>
      <c r="D4123" s="11">
        <v>44606</v>
      </c>
      <c r="E4123" s="2" t="s">
        <v>462</v>
      </c>
      <c r="F4123" s="2" t="s">
        <v>463</v>
      </c>
      <c r="G4123" s="2" t="s">
        <v>4790</v>
      </c>
      <c r="H4123" s="2" t="s">
        <v>41</v>
      </c>
      <c r="I4123" s="11">
        <v>43742</v>
      </c>
      <c r="J4123" s="2">
        <v>54221</v>
      </c>
      <c r="K4123" s="2" t="s">
        <v>42</v>
      </c>
      <c r="L4123" s="2" t="s">
        <v>43</v>
      </c>
      <c r="M4123" s="2">
        <v>18</v>
      </c>
      <c r="N4123" s="2">
        <v>45950</v>
      </c>
      <c r="O4123" s="2">
        <v>0</v>
      </c>
      <c r="P4123" s="2">
        <v>4135.5</v>
      </c>
      <c r="Q4123" s="2">
        <v>4135.5</v>
      </c>
      <c r="R4123" s="2">
        <v>8271</v>
      </c>
      <c r="S4123" s="2">
        <v>0</v>
      </c>
      <c r="T4123" s="2" t="s">
        <v>44</v>
      </c>
    </row>
    <row r="4124" spans="1:20" x14ac:dyDescent="0.25">
      <c r="A4124" s="2" t="s">
        <v>10</v>
      </c>
      <c r="B4124" s="2" t="s">
        <v>37</v>
      </c>
      <c r="C4124" s="2">
        <v>102019</v>
      </c>
      <c r="D4124" s="11">
        <v>44606</v>
      </c>
      <c r="E4124" s="2" t="s">
        <v>462</v>
      </c>
      <c r="F4124" s="2" t="s">
        <v>463</v>
      </c>
      <c r="G4124" s="2" t="s">
        <v>4791</v>
      </c>
      <c r="H4124" s="2" t="s">
        <v>41</v>
      </c>
      <c r="I4124" s="11">
        <v>43743</v>
      </c>
      <c r="J4124" s="2">
        <v>41440</v>
      </c>
      <c r="K4124" s="2" t="s">
        <v>42</v>
      </c>
      <c r="L4124" s="2" t="s">
        <v>43</v>
      </c>
      <c r="M4124" s="2">
        <v>12</v>
      </c>
      <c r="N4124" s="2">
        <v>37000</v>
      </c>
      <c r="O4124" s="2">
        <v>0</v>
      </c>
      <c r="P4124" s="2">
        <v>2220</v>
      </c>
      <c r="Q4124" s="2">
        <v>2220</v>
      </c>
      <c r="R4124" s="2">
        <v>4440</v>
      </c>
      <c r="S4124" s="2">
        <v>0</v>
      </c>
      <c r="T4124" s="2" t="s">
        <v>44</v>
      </c>
    </row>
    <row r="4125" spans="1:20" x14ac:dyDescent="0.25">
      <c r="A4125" s="2" t="s">
        <v>10</v>
      </c>
      <c r="B4125" s="2" t="s">
        <v>37</v>
      </c>
      <c r="C4125" s="2">
        <v>102019</v>
      </c>
      <c r="D4125" s="11">
        <v>44606</v>
      </c>
      <c r="E4125" s="2" t="s">
        <v>462</v>
      </c>
      <c r="F4125" s="2" t="s">
        <v>463</v>
      </c>
      <c r="G4125" s="2" t="s">
        <v>4792</v>
      </c>
      <c r="H4125" s="2" t="s">
        <v>41</v>
      </c>
      <c r="I4125" s="11">
        <v>43743</v>
      </c>
      <c r="J4125" s="2">
        <v>54162</v>
      </c>
      <c r="K4125" s="2" t="s">
        <v>42</v>
      </c>
      <c r="L4125" s="2" t="s">
        <v>43</v>
      </c>
      <c r="M4125" s="2">
        <v>18</v>
      </c>
      <c r="N4125" s="2">
        <v>45900</v>
      </c>
      <c r="O4125" s="2">
        <v>0</v>
      </c>
      <c r="P4125" s="2">
        <v>4131</v>
      </c>
      <c r="Q4125" s="2">
        <v>4131</v>
      </c>
      <c r="R4125" s="2">
        <v>8262</v>
      </c>
      <c r="S4125" s="2">
        <v>0</v>
      </c>
      <c r="T4125" s="2" t="s">
        <v>44</v>
      </c>
    </row>
    <row r="4126" spans="1:20" x14ac:dyDescent="0.25">
      <c r="A4126" s="2" t="s">
        <v>10</v>
      </c>
      <c r="B4126" s="2" t="s">
        <v>37</v>
      </c>
      <c r="C4126" s="2">
        <v>102019</v>
      </c>
      <c r="D4126" s="11">
        <v>44606</v>
      </c>
      <c r="E4126" s="2" t="s">
        <v>462</v>
      </c>
      <c r="F4126" s="2" t="s">
        <v>463</v>
      </c>
      <c r="G4126" s="2" t="s">
        <v>4793</v>
      </c>
      <c r="H4126" s="2" t="s">
        <v>41</v>
      </c>
      <c r="I4126" s="11">
        <v>43747</v>
      </c>
      <c r="J4126" s="2">
        <v>6785</v>
      </c>
      <c r="K4126" s="2" t="s">
        <v>42</v>
      </c>
      <c r="L4126" s="2" t="s">
        <v>43</v>
      </c>
      <c r="M4126" s="2">
        <v>18</v>
      </c>
      <c r="N4126" s="2">
        <v>5750</v>
      </c>
      <c r="O4126" s="2">
        <v>0</v>
      </c>
      <c r="P4126" s="2">
        <v>517.5</v>
      </c>
      <c r="Q4126" s="2">
        <v>517.5</v>
      </c>
      <c r="R4126" s="2">
        <v>1035</v>
      </c>
      <c r="S4126" s="2">
        <v>0</v>
      </c>
      <c r="T4126" s="2" t="s">
        <v>44</v>
      </c>
    </row>
    <row r="4127" spans="1:20" x14ac:dyDescent="0.25">
      <c r="A4127" s="2" t="s">
        <v>10</v>
      </c>
      <c r="B4127" s="2" t="s">
        <v>37</v>
      </c>
      <c r="C4127" s="2">
        <v>102019</v>
      </c>
      <c r="D4127" s="11">
        <v>44606</v>
      </c>
      <c r="E4127" s="2" t="s">
        <v>462</v>
      </c>
      <c r="F4127" s="2" t="s">
        <v>463</v>
      </c>
      <c r="G4127" s="2" t="s">
        <v>4794</v>
      </c>
      <c r="H4127" s="2" t="s">
        <v>41</v>
      </c>
      <c r="I4127" s="11">
        <v>43750</v>
      </c>
      <c r="J4127" s="2">
        <v>68440</v>
      </c>
      <c r="K4127" s="2" t="s">
        <v>42</v>
      </c>
      <c r="L4127" s="2" t="s">
        <v>43</v>
      </c>
      <c r="M4127" s="2">
        <v>18</v>
      </c>
      <c r="N4127" s="2">
        <v>58000</v>
      </c>
      <c r="O4127" s="2">
        <v>0</v>
      </c>
      <c r="P4127" s="2">
        <v>5220</v>
      </c>
      <c r="Q4127" s="2">
        <v>5220</v>
      </c>
      <c r="R4127" s="2">
        <v>10440</v>
      </c>
      <c r="S4127" s="2">
        <v>0</v>
      </c>
      <c r="T4127" s="2" t="s">
        <v>44</v>
      </c>
    </row>
    <row r="4128" spans="1:20" x14ac:dyDescent="0.25">
      <c r="A4128" s="2" t="s">
        <v>10</v>
      </c>
      <c r="B4128" s="2" t="s">
        <v>37</v>
      </c>
      <c r="C4128" s="2">
        <v>102019</v>
      </c>
      <c r="D4128" s="11">
        <v>44606</v>
      </c>
      <c r="E4128" s="2" t="s">
        <v>462</v>
      </c>
      <c r="F4128" s="2" t="s">
        <v>463</v>
      </c>
      <c r="G4128" s="2" t="s">
        <v>4795</v>
      </c>
      <c r="H4128" s="2" t="s">
        <v>41</v>
      </c>
      <c r="I4128" s="11">
        <v>43750</v>
      </c>
      <c r="J4128" s="2">
        <v>62540</v>
      </c>
      <c r="K4128" s="2" t="s">
        <v>42</v>
      </c>
      <c r="L4128" s="2" t="s">
        <v>43</v>
      </c>
      <c r="M4128" s="2">
        <v>18</v>
      </c>
      <c r="N4128" s="2">
        <v>53000</v>
      </c>
      <c r="O4128" s="2">
        <v>0</v>
      </c>
      <c r="P4128" s="2">
        <v>4770</v>
      </c>
      <c r="Q4128" s="2">
        <v>4770</v>
      </c>
      <c r="R4128" s="2">
        <v>9540</v>
      </c>
      <c r="S4128" s="2">
        <v>0</v>
      </c>
      <c r="T4128" s="2" t="s">
        <v>44</v>
      </c>
    </row>
    <row r="4129" spans="1:20" x14ac:dyDescent="0.25">
      <c r="A4129" s="2" t="s">
        <v>10</v>
      </c>
      <c r="B4129" s="2" t="s">
        <v>37</v>
      </c>
      <c r="C4129" s="2">
        <v>102019</v>
      </c>
      <c r="D4129" s="11">
        <v>44606</v>
      </c>
      <c r="E4129" s="2" t="s">
        <v>462</v>
      </c>
      <c r="F4129" s="2" t="s">
        <v>463</v>
      </c>
      <c r="G4129" s="2" t="s">
        <v>4796</v>
      </c>
      <c r="H4129" s="2" t="s">
        <v>41</v>
      </c>
      <c r="I4129" s="11">
        <v>43752</v>
      </c>
      <c r="J4129" s="2">
        <v>104430</v>
      </c>
      <c r="K4129" s="2" t="s">
        <v>42</v>
      </c>
      <c r="L4129" s="2" t="s">
        <v>43</v>
      </c>
      <c r="M4129" s="2">
        <v>18</v>
      </c>
      <c r="N4129" s="2">
        <v>88500</v>
      </c>
      <c r="O4129" s="2">
        <v>0</v>
      </c>
      <c r="P4129" s="2">
        <v>7965</v>
      </c>
      <c r="Q4129" s="2">
        <v>7965</v>
      </c>
      <c r="R4129" s="2">
        <v>15930</v>
      </c>
      <c r="S4129" s="2">
        <v>0</v>
      </c>
      <c r="T4129" s="2" t="s">
        <v>44</v>
      </c>
    </row>
    <row r="4130" spans="1:20" x14ac:dyDescent="0.25">
      <c r="A4130" s="2" t="s">
        <v>10</v>
      </c>
      <c r="B4130" s="2" t="s">
        <v>37</v>
      </c>
      <c r="C4130" s="2">
        <v>102019</v>
      </c>
      <c r="D4130" s="11">
        <v>44606</v>
      </c>
      <c r="E4130" s="2" t="s">
        <v>462</v>
      </c>
      <c r="F4130" s="2" t="s">
        <v>463</v>
      </c>
      <c r="G4130" s="2" t="s">
        <v>4797</v>
      </c>
      <c r="H4130" s="2" t="s">
        <v>41</v>
      </c>
      <c r="I4130" s="11">
        <v>43752</v>
      </c>
      <c r="J4130" s="2">
        <v>16402</v>
      </c>
      <c r="K4130" s="2" t="s">
        <v>42</v>
      </c>
      <c r="L4130" s="2" t="s">
        <v>43</v>
      </c>
      <c r="M4130" s="2">
        <v>18</v>
      </c>
      <c r="N4130" s="2">
        <v>13900</v>
      </c>
      <c r="O4130" s="2">
        <v>0</v>
      </c>
      <c r="P4130" s="2">
        <v>1251</v>
      </c>
      <c r="Q4130" s="2">
        <v>1251</v>
      </c>
      <c r="R4130" s="2">
        <v>2502</v>
      </c>
      <c r="S4130" s="2">
        <v>0</v>
      </c>
      <c r="T4130" s="2" t="s">
        <v>44</v>
      </c>
    </row>
    <row r="4131" spans="1:20" x14ac:dyDescent="0.25">
      <c r="A4131" s="2" t="s">
        <v>10</v>
      </c>
      <c r="B4131" s="2" t="s">
        <v>37</v>
      </c>
      <c r="C4131" s="2">
        <v>102019</v>
      </c>
      <c r="D4131" s="11">
        <v>44606</v>
      </c>
      <c r="E4131" s="2" t="s">
        <v>462</v>
      </c>
      <c r="F4131" s="2" t="s">
        <v>463</v>
      </c>
      <c r="G4131" s="2" t="s">
        <v>4798</v>
      </c>
      <c r="H4131" s="2" t="s">
        <v>41</v>
      </c>
      <c r="I4131" s="11">
        <v>43752</v>
      </c>
      <c r="J4131" s="2">
        <v>13688</v>
      </c>
      <c r="K4131" s="2" t="s">
        <v>42</v>
      </c>
      <c r="L4131" s="2" t="s">
        <v>43</v>
      </c>
      <c r="M4131" s="2">
        <v>18</v>
      </c>
      <c r="N4131" s="2">
        <v>11600</v>
      </c>
      <c r="O4131" s="2">
        <v>0</v>
      </c>
      <c r="P4131" s="2">
        <v>1044</v>
      </c>
      <c r="Q4131" s="2">
        <v>1044</v>
      </c>
      <c r="R4131" s="2">
        <v>2088</v>
      </c>
      <c r="S4131" s="2">
        <v>0</v>
      </c>
      <c r="T4131" s="2" t="s">
        <v>44</v>
      </c>
    </row>
    <row r="4132" spans="1:20" x14ac:dyDescent="0.25">
      <c r="A4132" s="2" t="s">
        <v>10</v>
      </c>
      <c r="B4132" s="2" t="s">
        <v>37</v>
      </c>
      <c r="C4132" s="2">
        <v>102019</v>
      </c>
      <c r="D4132" s="11">
        <v>44606</v>
      </c>
      <c r="E4132" s="2" t="s">
        <v>462</v>
      </c>
      <c r="F4132" s="2" t="s">
        <v>463</v>
      </c>
      <c r="G4132" s="2" t="s">
        <v>4799</v>
      </c>
      <c r="H4132" s="2" t="s">
        <v>41</v>
      </c>
      <c r="I4132" s="11">
        <v>43754</v>
      </c>
      <c r="J4132" s="2">
        <v>10360</v>
      </c>
      <c r="K4132" s="2" t="s">
        <v>42</v>
      </c>
      <c r="L4132" s="2" t="s">
        <v>43</v>
      </c>
      <c r="M4132" s="2">
        <v>12</v>
      </c>
      <c r="N4132" s="2">
        <v>9250</v>
      </c>
      <c r="O4132" s="2">
        <v>0</v>
      </c>
      <c r="P4132" s="2">
        <v>555</v>
      </c>
      <c r="Q4132" s="2">
        <v>555</v>
      </c>
      <c r="R4132" s="2">
        <v>1110</v>
      </c>
      <c r="S4132" s="2">
        <v>0</v>
      </c>
      <c r="T4132" s="2" t="s">
        <v>44</v>
      </c>
    </row>
    <row r="4133" spans="1:20" x14ac:dyDescent="0.25">
      <c r="A4133" s="2" t="s">
        <v>10</v>
      </c>
      <c r="B4133" s="2" t="s">
        <v>37</v>
      </c>
      <c r="C4133" s="2">
        <v>102019</v>
      </c>
      <c r="D4133" s="11">
        <v>44606</v>
      </c>
      <c r="E4133" s="2" t="s">
        <v>462</v>
      </c>
      <c r="F4133" s="2" t="s">
        <v>463</v>
      </c>
      <c r="G4133" s="2" t="s">
        <v>4800</v>
      </c>
      <c r="H4133" s="2" t="s">
        <v>41</v>
      </c>
      <c r="I4133" s="11">
        <v>43755</v>
      </c>
      <c r="J4133" s="2">
        <v>114224</v>
      </c>
      <c r="K4133" s="2" t="s">
        <v>42</v>
      </c>
      <c r="L4133" s="2" t="s">
        <v>43</v>
      </c>
      <c r="M4133" s="2">
        <v>18</v>
      </c>
      <c r="N4133" s="2">
        <v>96800</v>
      </c>
      <c r="O4133" s="2">
        <v>0</v>
      </c>
      <c r="P4133" s="2">
        <v>8712</v>
      </c>
      <c r="Q4133" s="2">
        <v>8712</v>
      </c>
      <c r="R4133" s="2">
        <v>17424</v>
      </c>
      <c r="S4133" s="2">
        <v>0</v>
      </c>
      <c r="T4133" s="2" t="s">
        <v>44</v>
      </c>
    </row>
    <row r="4134" spans="1:20" x14ac:dyDescent="0.25">
      <c r="A4134" s="2" t="s">
        <v>10</v>
      </c>
      <c r="B4134" s="2" t="s">
        <v>37</v>
      </c>
      <c r="C4134" s="2">
        <v>102019</v>
      </c>
      <c r="D4134" s="11">
        <v>44606</v>
      </c>
      <c r="E4134" s="2" t="s">
        <v>462</v>
      </c>
      <c r="F4134" s="2" t="s">
        <v>463</v>
      </c>
      <c r="G4134" s="2" t="s">
        <v>4801</v>
      </c>
      <c r="H4134" s="2" t="s">
        <v>41</v>
      </c>
      <c r="I4134" s="11">
        <v>43755</v>
      </c>
      <c r="J4134" s="2">
        <v>78883</v>
      </c>
      <c r="K4134" s="2" t="s">
        <v>42</v>
      </c>
      <c r="L4134" s="2" t="s">
        <v>43</v>
      </c>
      <c r="M4134" s="2">
        <v>18</v>
      </c>
      <c r="N4134" s="2">
        <v>66850</v>
      </c>
      <c r="O4134" s="2">
        <v>0</v>
      </c>
      <c r="P4134" s="2">
        <v>6016.5</v>
      </c>
      <c r="Q4134" s="2">
        <v>6016.5</v>
      </c>
      <c r="R4134" s="2">
        <v>12033</v>
      </c>
      <c r="S4134" s="2">
        <v>0</v>
      </c>
      <c r="T4134" s="2" t="s">
        <v>44</v>
      </c>
    </row>
    <row r="4135" spans="1:20" x14ac:dyDescent="0.25">
      <c r="A4135" s="2" t="s">
        <v>10</v>
      </c>
      <c r="B4135" s="2" t="s">
        <v>37</v>
      </c>
      <c r="C4135" s="2">
        <v>102019</v>
      </c>
      <c r="D4135" s="11">
        <v>44606</v>
      </c>
      <c r="E4135" s="2" t="s">
        <v>462</v>
      </c>
      <c r="F4135" s="2" t="s">
        <v>463</v>
      </c>
      <c r="G4135" s="2" t="s">
        <v>4802</v>
      </c>
      <c r="H4135" s="2" t="s">
        <v>41</v>
      </c>
      <c r="I4135" s="11">
        <v>43756</v>
      </c>
      <c r="J4135" s="2">
        <v>13146</v>
      </c>
      <c r="K4135" s="2" t="s">
        <v>42</v>
      </c>
      <c r="L4135" s="2" t="s">
        <v>43</v>
      </c>
      <c r="M4135" s="2">
        <v>5</v>
      </c>
      <c r="N4135" s="2">
        <v>7800</v>
      </c>
      <c r="O4135" s="2">
        <v>0</v>
      </c>
      <c r="P4135" s="2">
        <v>195</v>
      </c>
      <c r="Q4135" s="2">
        <v>195</v>
      </c>
      <c r="R4135" s="2">
        <v>390</v>
      </c>
      <c r="S4135" s="2">
        <v>0</v>
      </c>
      <c r="T4135" s="2" t="s">
        <v>44</v>
      </c>
    </row>
    <row r="4136" spans="1:20" x14ac:dyDescent="0.25">
      <c r="A4136" s="2" t="s">
        <v>10</v>
      </c>
      <c r="B4136" s="2" t="s">
        <v>37</v>
      </c>
      <c r="C4136" s="2">
        <v>102019</v>
      </c>
      <c r="D4136" s="11">
        <v>44606</v>
      </c>
      <c r="E4136" s="2" t="s">
        <v>462</v>
      </c>
      <c r="F4136" s="2" t="s">
        <v>463</v>
      </c>
      <c r="G4136" s="2" t="s">
        <v>4802</v>
      </c>
      <c r="H4136" s="2" t="s">
        <v>41</v>
      </c>
      <c r="I4136" s="11">
        <v>43756</v>
      </c>
      <c r="J4136" s="2">
        <v>13146</v>
      </c>
      <c r="K4136" s="2" t="s">
        <v>42</v>
      </c>
      <c r="L4136" s="2" t="s">
        <v>43</v>
      </c>
      <c r="M4136" s="2">
        <v>18</v>
      </c>
      <c r="N4136" s="2">
        <v>4200</v>
      </c>
      <c r="O4136" s="2">
        <v>0</v>
      </c>
      <c r="P4136" s="2">
        <v>378</v>
      </c>
      <c r="Q4136" s="2">
        <v>378</v>
      </c>
      <c r="R4136" s="2">
        <v>756</v>
      </c>
      <c r="S4136" s="2">
        <v>0</v>
      </c>
      <c r="T4136" s="2" t="s">
        <v>44</v>
      </c>
    </row>
    <row r="4137" spans="1:20" x14ac:dyDescent="0.25">
      <c r="A4137" s="2" t="s">
        <v>10</v>
      </c>
      <c r="B4137" s="2" t="s">
        <v>37</v>
      </c>
      <c r="C4137" s="2">
        <v>102019</v>
      </c>
      <c r="D4137" s="11">
        <v>44606</v>
      </c>
      <c r="E4137" s="2" t="s">
        <v>462</v>
      </c>
      <c r="F4137" s="2" t="s">
        <v>463</v>
      </c>
      <c r="G4137" s="2" t="s">
        <v>4803</v>
      </c>
      <c r="H4137" s="2" t="s">
        <v>41</v>
      </c>
      <c r="I4137" s="11">
        <v>43757</v>
      </c>
      <c r="J4137" s="2">
        <v>25134</v>
      </c>
      <c r="K4137" s="2" t="s">
        <v>42</v>
      </c>
      <c r="L4137" s="2" t="s">
        <v>43</v>
      </c>
      <c r="M4137" s="2">
        <v>18</v>
      </c>
      <c r="N4137" s="2">
        <v>21300</v>
      </c>
      <c r="O4137" s="2">
        <v>0</v>
      </c>
      <c r="P4137" s="2">
        <v>1917</v>
      </c>
      <c r="Q4137" s="2">
        <v>1917</v>
      </c>
      <c r="R4137" s="2">
        <v>3834</v>
      </c>
      <c r="S4137" s="2">
        <v>0</v>
      </c>
      <c r="T4137" s="2" t="s">
        <v>44</v>
      </c>
    </row>
    <row r="4138" spans="1:20" x14ac:dyDescent="0.25">
      <c r="A4138" s="2" t="s">
        <v>10</v>
      </c>
      <c r="B4138" s="2" t="s">
        <v>37</v>
      </c>
      <c r="C4138" s="2">
        <v>102019</v>
      </c>
      <c r="D4138" s="11">
        <v>44606</v>
      </c>
      <c r="E4138" s="2" t="s">
        <v>462</v>
      </c>
      <c r="F4138" s="2" t="s">
        <v>463</v>
      </c>
      <c r="G4138" s="2" t="s">
        <v>4804</v>
      </c>
      <c r="H4138" s="2" t="s">
        <v>41</v>
      </c>
      <c r="I4138" s="11">
        <v>43762</v>
      </c>
      <c r="J4138" s="2">
        <v>20720</v>
      </c>
      <c r="K4138" s="2" t="s">
        <v>42</v>
      </c>
      <c r="L4138" s="2" t="s">
        <v>43</v>
      </c>
      <c r="M4138" s="2">
        <v>12</v>
      </c>
      <c r="N4138" s="2">
        <v>18500</v>
      </c>
      <c r="O4138" s="2">
        <v>0</v>
      </c>
      <c r="P4138" s="2">
        <v>1110</v>
      </c>
      <c r="Q4138" s="2">
        <v>1110</v>
      </c>
      <c r="R4138" s="2">
        <v>2220</v>
      </c>
      <c r="S4138" s="2">
        <v>0</v>
      </c>
      <c r="T4138" s="2" t="s">
        <v>44</v>
      </c>
    </row>
    <row r="4139" spans="1:20" x14ac:dyDescent="0.25">
      <c r="A4139" s="2" t="s">
        <v>10</v>
      </c>
      <c r="B4139" s="2" t="s">
        <v>37</v>
      </c>
      <c r="C4139" s="2">
        <v>102019</v>
      </c>
      <c r="D4139" s="11">
        <v>44606</v>
      </c>
      <c r="E4139" s="2" t="s">
        <v>462</v>
      </c>
      <c r="F4139" s="2" t="s">
        <v>463</v>
      </c>
      <c r="G4139" s="2" t="s">
        <v>4805</v>
      </c>
      <c r="H4139" s="2" t="s">
        <v>41</v>
      </c>
      <c r="I4139" s="11">
        <v>43762</v>
      </c>
      <c r="J4139" s="2">
        <v>136880</v>
      </c>
      <c r="K4139" s="2" t="s">
        <v>42</v>
      </c>
      <c r="L4139" s="2" t="s">
        <v>43</v>
      </c>
      <c r="M4139" s="2">
        <v>18</v>
      </c>
      <c r="N4139" s="2">
        <v>116000</v>
      </c>
      <c r="O4139" s="2">
        <v>0</v>
      </c>
      <c r="P4139" s="2">
        <v>10440</v>
      </c>
      <c r="Q4139" s="2">
        <v>10440</v>
      </c>
      <c r="R4139" s="2">
        <v>20880</v>
      </c>
      <c r="S4139" s="2">
        <v>0</v>
      </c>
      <c r="T4139" s="2" t="s">
        <v>44</v>
      </c>
    </row>
    <row r="4140" spans="1:20" x14ac:dyDescent="0.25">
      <c r="A4140" s="2" t="s">
        <v>10</v>
      </c>
      <c r="B4140" s="2" t="s">
        <v>37</v>
      </c>
      <c r="C4140" s="2">
        <v>102019</v>
      </c>
      <c r="D4140" s="11">
        <v>44606</v>
      </c>
      <c r="E4140" s="2" t="s">
        <v>462</v>
      </c>
      <c r="F4140" s="2" t="s">
        <v>463</v>
      </c>
      <c r="G4140" s="2" t="s">
        <v>4806</v>
      </c>
      <c r="H4140" s="2" t="s">
        <v>41</v>
      </c>
      <c r="I4140" s="11">
        <v>43762</v>
      </c>
      <c r="J4140" s="2">
        <v>64380</v>
      </c>
      <c r="K4140" s="2" t="s">
        <v>42</v>
      </c>
      <c r="L4140" s="2" t="s">
        <v>43</v>
      </c>
      <c r="M4140" s="2">
        <v>18</v>
      </c>
      <c r="N4140" s="2">
        <v>37000</v>
      </c>
      <c r="O4140" s="2">
        <v>0</v>
      </c>
      <c r="P4140" s="2">
        <v>3330</v>
      </c>
      <c r="Q4140" s="2">
        <v>3330</v>
      </c>
      <c r="R4140" s="2">
        <v>6660</v>
      </c>
      <c r="S4140" s="2">
        <v>0</v>
      </c>
      <c r="T4140" s="2" t="s">
        <v>44</v>
      </c>
    </row>
    <row r="4141" spans="1:20" x14ac:dyDescent="0.25">
      <c r="A4141" s="2" t="s">
        <v>10</v>
      </c>
      <c r="B4141" s="2" t="s">
        <v>37</v>
      </c>
      <c r="C4141" s="2">
        <v>102019</v>
      </c>
      <c r="D4141" s="11">
        <v>44606</v>
      </c>
      <c r="E4141" s="2" t="s">
        <v>462</v>
      </c>
      <c r="F4141" s="2" t="s">
        <v>463</v>
      </c>
      <c r="G4141" s="2" t="s">
        <v>4806</v>
      </c>
      <c r="H4141" s="2" t="s">
        <v>41</v>
      </c>
      <c r="I4141" s="11">
        <v>43762</v>
      </c>
      <c r="J4141" s="2">
        <v>64380</v>
      </c>
      <c r="K4141" s="2" t="s">
        <v>42</v>
      </c>
      <c r="L4141" s="2" t="s">
        <v>43</v>
      </c>
      <c r="M4141" s="2">
        <v>12</v>
      </c>
      <c r="N4141" s="2">
        <v>18500</v>
      </c>
      <c r="O4141" s="2">
        <v>0</v>
      </c>
      <c r="P4141" s="2">
        <v>1110</v>
      </c>
      <c r="Q4141" s="2">
        <v>1110</v>
      </c>
      <c r="R4141" s="2">
        <v>2220</v>
      </c>
      <c r="S4141" s="2">
        <v>0</v>
      </c>
      <c r="T4141" s="2" t="s">
        <v>44</v>
      </c>
    </row>
    <row r="4142" spans="1:20" x14ac:dyDescent="0.25">
      <c r="A4142" s="2" t="s">
        <v>10</v>
      </c>
      <c r="B4142" s="2" t="s">
        <v>37</v>
      </c>
      <c r="C4142" s="2">
        <v>102019</v>
      </c>
      <c r="D4142" s="11">
        <v>44606</v>
      </c>
      <c r="E4142" s="2" t="s">
        <v>462</v>
      </c>
      <c r="F4142" s="2" t="s">
        <v>463</v>
      </c>
      <c r="G4142" s="2" t="s">
        <v>4807</v>
      </c>
      <c r="H4142" s="2" t="s">
        <v>41</v>
      </c>
      <c r="I4142" s="11">
        <v>43763</v>
      </c>
      <c r="J4142" s="2">
        <v>41253</v>
      </c>
      <c r="K4142" s="2" t="s">
        <v>42</v>
      </c>
      <c r="L4142" s="2" t="s">
        <v>43</v>
      </c>
      <c r="M4142" s="2">
        <v>18</v>
      </c>
      <c r="N4142" s="2">
        <v>34960</v>
      </c>
      <c r="O4142" s="2">
        <v>0</v>
      </c>
      <c r="P4142" s="2">
        <v>3146.4</v>
      </c>
      <c r="Q4142" s="2">
        <v>3146.4</v>
      </c>
      <c r="R4142" s="2">
        <v>6292.8</v>
      </c>
      <c r="S4142" s="2">
        <v>0</v>
      </c>
      <c r="T4142" s="2" t="s">
        <v>44</v>
      </c>
    </row>
    <row r="4143" spans="1:20" x14ac:dyDescent="0.25">
      <c r="A4143" s="2" t="s">
        <v>10</v>
      </c>
      <c r="B4143" s="2" t="s">
        <v>37</v>
      </c>
      <c r="C4143" s="2">
        <v>102019</v>
      </c>
      <c r="D4143" s="11">
        <v>44606</v>
      </c>
      <c r="E4143" s="2" t="s">
        <v>471</v>
      </c>
      <c r="F4143" s="2" t="s">
        <v>472</v>
      </c>
      <c r="G4143" s="2" t="s">
        <v>4808</v>
      </c>
      <c r="H4143" s="2" t="s">
        <v>41</v>
      </c>
      <c r="I4143" s="11">
        <v>43739</v>
      </c>
      <c r="J4143" s="2">
        <v>2714</v>
      </c>
      <c r="K4143" s="2" t="s">
        <v>42</v>
      </c>
      <c r="L4143" s="2" t="s">
        <v>43</v>
      </c>
      <c r="M4143" s="2">
        <v>18</v>
      </c>
      <c r="N4143" s="2">
        <v>2300</v>
      </c>
      <c r="O4143" s="2">
        <v>0</v>
      </c>
      <c r="P4143" s="2">
        <v>207</v>
      </c>
      <c r="Q4143" s="2">
        <v>207</v>
      </c>
      <c r="R4143" s="2">
        <v>414</v>
      </c>
      <c r="S4143" s="2">
        <v>0</v>
      </c>
      <c r="T4143" s="2" t="s">
        <v>44</v>
      </c>
    </row>
    <row r="4144" spans="1:20" x14ac:dyDescent="0.25">
      <c r="A4144" s="2" t="s">
        <v>10</v>
      </c>
      <c r="B4144" s="2" t="s">
        <v>37</v>
      </c>
      <c r="C4144" s="2">
        <v>102019</v>
      </c>
      <c r="D4144" s="11">
        <v>44606</v>
      </c>
      <c r="E4144" s="2" t="s">
        <v>471</v>
      </c>
      <c r="F4144" s="2" t="s">
        <v>472</v>
      </c>
      <c r="G4144" s="2" t="s">
        <v>4809</v>
      </c>
      <c r="H4144" s="2" t="s">
        <v>41</v>
      </c>
      <c r="I4144" s="11">
        <v>43760</v>
      </c>
      <c r="J4144" s="2">
        <v>11210</v>
      </c>
      <c r="K4144" s="2" t="s">
        <v>42</v>
      </c>
      <c r="L4144" s="2" t="s">
        <v>43</v>
      </c>
      <c r="M4144" s="2">
        <v>18</v>
      </c>
      <c r="N4144" s="2">
        <v>9500</v>
      </c>
      <c r="O4144" s="2">
        <v>0</v>
      </c>
      <c r="P4144" s="2">
        <v>855</v>
      </c>
      <c r="Q4144" s="2">
        <v>855</v>
      </c>
      <c r="R4144" s="2">
        <v>1710</v>
      </c>
      <c r="S4144" s="2">
        <v>0</v>
      </c>
      <c r="T4144" s="2" t="s">
        <v>44</v>
      </c>
    </row>
    <row r="4145" spans="1:20" x14ac:dyDescent="0.25">
      <c r="A4145" s="2" t="s">
        <v>10</v>
      </c>
      <c r="B4145" s="2" t="s">
        <v>37</v>
      </c>
      <c r="C4145" s="2">
        <v>102019</v>
      </c>
      <c r="D4145" s="11">
        <v>44606</v>
      </c>
      <c r="E4145" s="2" t="s">
        <v>684</v>
      </c>
      <c r="F4145" s="2" t="s">
        <v>685</v>
      </c>
      <c r="G4145" s="2" t="s">
        <v>4810</v>
      </c>
      <c r="H4145" s="2" t="s">
        <v>41</v>
      </c>
      <c r="I4145" s="11">
        <v>43741</v>
      </c>
      <c r="J4145" s="2">
        <v>17842</v>
      </c>
      <c r="K4145" s="2" t="s">
        <v>42</v>
      </c>
      <c r="L4145" s="2" t="s">
        <v>43</v>
      </c>
      <c r="M4145" s="2">
        <v>18</v>
      </c>
      <c r="N4145" s="2">
        <v>15120</v>
      </c>
      <c r="O4145" s="2">
        <v>0</v>
      </c>
      <c r="P4145" s="2">
        <v>1360.8</v>
      </c>
      <c r="Q4145" s="2">
        <v>1360.8</v>
      </c>
      <c r="R4145" s="2">
        <v>2721.6</v>
      </c>
      <c r="S4145" s="2">
        <v>0</v>
      </c>
      <c r="T4145" s="2" t="s">
        <v>44</v>
      </c>
    </row>
    <row r="4146" spans="1:20" x14ac:dyDescent="0.25">
      <c r="A4146" s="2" t="s">
        <v>10</v>
      </c>
      <c r="B4146" s="2" t="s">
        <v>37</v>
      </c>
      <c r="C4146" s="2">
        <v>102019</v>
      </c>
      <c r="D4146" s="11">
        <v>44606</v>
      </c>
      <c r="E4146" s="2" t="s">
        <v>684</v>
      </c>
      <c r="F4146" s="2" t="s">
        <v>685</v>
      </c>
      <c r="G4146" s="2" t="s">
        <v>4811</v>
      </c>
      <c r="H4146" s="2" t="s">
        <v>41</v>
      </c>
      <c r="I4146" s="11">
        <v>43756</v>
      </c>
      <c r="J4146" s="2">
        <v>35666</v>
      </c>
      <c r="K4146" s="2" t="s">
        <v>42</v>
      </c>
      <c r="L4146" s="2" t="s">
        <v>43</v>
      </c>
      <c r="M4146" s="2">
        <v>18</v>
      </c>
      <c r="N4146" s="2">
        <v>30225</v>
      </c>
      <c r="O4146" s="2">
        <v>0</v>
      </c>
      <c r="P4146" s="2">
        <v>2720.25</v>
      </c>
      <c r="Q4146" s="2">
        <v>2720.25</v>
      </c>
      <c r="R4146" s="2">
        <v>5440.5</v>
      </c>
      <c r="S4146" s="2">
        <v>0</v>
      </c>
      <c r="T4146" s="2" t="s">
        <v>44</v>
      </c>
    </row>
    <row r="4147" spans="1:20" x14ac:dyDescent="0.25">
      <c r="A4147" s="2" t="s">
        <v>10</v>
      </c>
      <c r="B4147" s="2" t="s">
        <v>37</v>
      </c>
      <c r="C4147" s="2">
        <v>102019</v>
      </c>
      <c r="D4147" s="11">
        <v>44606</v>
      </c>
      <c r="E4147" s="2" t="s">
        <v>4812</v>
      </c>
      <c r="F4147" s="2" t="s">
        <v>4813</v>
      </c>
      <c r="G4147" s="2" t="s">
        <v>1244</v>
      </c>
      <c r="H4147" s="2" t="s">
        <v>41</v>
      </c>
      <c r="I4147" s="11">
        <v>43753</v>
      </c>
      <c r="J4147" s="2">
        <v>9558</v>
      </c>
      <c r="K4147" s="2" t="s">
        <v>42</v>
      </c>
      <c r="L4147" s="2" t="s">
        <v>43</v>
      </c>
      <c r="M4147" s="2">
        <v>18</v>
      </c>
      <c r="N4147" s="2">
        <v>8100</v>
      </c>
      <c r="O4147" s="2">
        <v>0</v>
      </c>
      <c r="P4147" s="2">
        <v>729</v>
      </c>
      <c r="Q4147" s="2">
        <v>729</v>
      </c>
      <c r="R4147" s="2">
        <v>1458</v>
      </c>
      <c r="S4147" s="2">
        <v>0</v>
      </c>
      <c r="T4147" s="2" t="s">
        <v>44</v>
      </c>
    </row>
    <row r="4148" spans="1:20" x14ac:dyDescent="0.25">
      <c r="A4148" s="2" t="s">
        <v>10</v>
      </c>
      <c r="B4148" s="2" t="s">
        <v>37</v>
      </c>
      <c r="C4148" s="2">
        <v>102019</v>
      </c>
      <c r="D4148" s="11">
        <v>44606</v>
      </c>
      <c r="E4148" s="2" t="s">
        <v>686</v>
      </c>
      <c r="F4148" s="2" t="s">
        <v>687</v>
      </c>
      <c r="G4148" s="2" t="s">
        <v>4814</v>
      </c>
      <c r="H4148" s="2" t="s">
        <v>41</v>
      </c>
      <c r="I4148" s="11">
        <v>43751</v>
      </c>
      <c r="J4148" s="2">
        <v>120060</v>
      </c>
      <c r="K4148" s="2" t="s">
        <v>42</v>
      </c>
      <c r="L4148" s="2" t="s">
        <v>43</v>
      </c>
      <c r="M4148" s="2">
        <v>18</v>
      </c>
      <c r="N4148" s="2">
        <v>101745.60000000001</v>
      </c>
      <c r="O4148" s="2">
        <v>0</v>
      </c>
      <c r="P4148" s="2">
        <v>9157.1</v>
      </c>
      <c r="Q4148" s="2">
        <v>9157.1</v>
      </c>
      <c r="R4148" s="2">
        <v>18314.2</v>
      </c>
      <c r="S4148" s="2">
        <v>0</v>
      </c>
      <c r="T4148" s="2" t="s">
        <v>44</v>
      </c>
    </row>
    <row r="4149" spans="1:20" x14ac:dyDescent="0.25">
      <c r="A4149" s="2" t="s">
        <v>10</v>
      </c>
      <c r="B4149" s="2" t="s">
        <v>37</v>
      </c>
      <c r="C4149" s="2">
        <v>102019</v>
      </c>
      <c r="D4149" s="11">
        <v>44606</v>
      </c>
      <c r="E4149" s="2" t="s">
        <v>487</v>
      </c>
      <c r="F4149" s="2" t="s">
        <v>488</v>
      </c>
      <c r="G4149" s="2" t="s">
        <v>4815</v>
      </c>
      <c r="H4149" s="2" t="s">
        <v>41</v>
      </c>
      <c r="I4149" s="11">
        <v>43747</v>
      </c>
      <c r="J4149" s="2">
        <v>248973</v>
      </c>
      <c r="K4149" s="2" t="s">
        <v>42</v>
      </c>
      <c r="L4149" s="2" t="s">
        <v>43</v>
      </c>
      <c r="M4149" s="2">
        <v>18</v>
      </c>
      <c r="N4149" s="2">
        <v>91170</v>
      </c>
      <c r="O4149" s="2">
        <v>0</v>
      </c>
      <c r="P4149" s="2">
        <v>8205.2999999999993</v>
      </c>
      <c r="Q4149" s="2">
        <v>8205.2999999999993</v>
      </c>
      <c r="R4149" s="2">
        <v>16410.599999999999</v>
      </c>
      <c r="S4149" s="2">
        <v>0</v>
      </c>
      <c r="T4149" s="2" t="s">
        <v>44</v>
      </c>
    </row>
    <row r="4150" spans="1:20" x14ac:dyDescent="0.25">
      <c r="A4150" s="2" t="s">
        <v>10</v>
      </c>
      <c r="B4150" s="2" t="s">
        <v>37</v>
      </c>
      <c r="C4150" s="2">
        <v>102019</v>
      </c>
      <c r="D4150" s="11">
        <v>44606</v>
      </c>
      <c r="E4150" s="2" t="s">
        <v>487</v>
      </c>
      <c r="F4150" s="2" t="s">
        <v>488</v>
      </c>
      <c r="G4150" s="2" t="s">
        <v>4815</v>
      </c>
      <c r="H4150" s="2" t="s">
        <v>41</v>
      </c>
      <c r="I4150" s="11">
        <v>43747</v>
      </c>
      <c r="J4150" s="2">
        <v>248973</v>
      </c>
      <c r="K4150" s="2" t="s">
        <v>42</v>
      </c>
      <c r="L4150" s="2" t="s">
        <v>43</v>
      </c>
      <c r="M4150" s="2">
        <v>28</v>
      </c>
      <c r="N4150" s="2">
        <v>108900</v>
      </c>
      <c r="O4150" s="2">
        <v>0</v>
      </c>
      <c r="P4150" s="2">
        <v>15246</v>
      </c>
      <c r="Q4150" s="2">
        <v>15246</v>
      </c>
      <c r="R4150" s="2">
        <v>30492</v>
      </c>
      <c r="S4150" s="2">
        <v>0</v>
      </c>
      <c r="T4150" s="2" t="s">
        <v>44</v>
      </c>
    </row>
    <row r="4151" spans="1:20" x14ac:dyDescent="0.25">
      <c r="A4151" s="2" t="s">
        <v>10</v>
      </c>
      <c r="B4151" s="2" t="s">
        <v>37</v>
      </c>
      <c r="C4151" s="2">
        <v>102019</v>
      </c>
      <c r="D4151" s="11">
        <v>44606</v>
      </c>
      <c r="E4151" s="2" t="s">
        <v>487</v>
      </c>
      <c r="F4151" s="2" t="s">
        <v>488</v>
      </c>
      <c r="G4151" s="2" t="s">
        <v>4816</v>
      </c>
      <c r="H4151" s="2" t="s">
        <v>41</v>
      </c>
      <c r="I4151" s="11">
        <v>43747</v>
      </c>
      <c r="J4151" s="2">
        <v>108026</v>
      </c>
      <c r="K4151" s="2" t="s">
        <v>42</v>
      </c>
      <c r="L4151" s="2" t="s">
        <v>43</v>
      </c>
      <c r="M4151" s="2">
        <v>18</v>
      </c>
      <c r="N4151" s="2">
        <v>90700</v>
      </c>
      <c r="O4151" s="2">
        <v>0</v>
      </c>
      <c r="P4151" s="2">
        <v>8163</v>
      </c>
      <c r="Q4151" s="2">
        <v>8163</v>
      </c>
      <c r="R4151" s="2">
        <v>16326</v>
      </c>
      <c r="S4151" s="2">
        <v>0</v>
      </c>
      <c r="T4151" s="2" t="s">
        <v>44</v>
      </c>
    </row>
    <row r="4152" spans="1:20" x14ac:dyDescent="0.25">
      <c r="A4152" s="2" t="s">
        <v>10</v>
      </c>
      <c r="B4152" s="2" t="s">
        <v>37</v>
      </c>
      <c r="C4152" s="2">
        <v>102019</v>
      </c>
      <c r="D4152" s="11">
        <v>44606</v>
      </c>
      <c r="E4152" s="2" t="s">
        <v>487</v>
      </c>
      <c r="F4152" s="2" t="s">
        <v>488</v>
      </c>
      <c r="G4152" s="2" t="s">
        <v>4817</v>
      </c>
      <c r="H4152" s="2" t="s">
        <v>41</v>
      </c>
      <c r="I4152" s="11">
        <v>43747</v>
      </c>
      <c r="J4152" s="2">
        <v>61950</v>
      </c>
      <c r="K4152" s="2" t="s">
        <v>42</v>
      </c>
      <c r="L4152" s="2" t="s">
        <v>43</v>
      </c>
      <c r="M4152" s="2">
        <v>18</v>
      </c>
      <c r="N4152" s="2">
        <v>52500</v>
      </c>
      <c r="O4152" s="2">
        <v>0</v>
      </c>
      <c r="P4152" s="2">
        <v>4725</v>
      </c>
      <c r="Q4152" s="2">
        <v>4725</v>
      </c>
      <c r="R4152" s="2">
        <v>9450</v>
      </c>
      <c r="S4152" s="2">
        <v>0</v>
      </c>
      <c r="T4152" s="2" t="s">
        <v>44</v>
      </c>
    </row>
    <row r="4153" spans="1:20" x14ac:dyDescent="0.25">
      <c r="A4153" s="2" t="s">
        <v>10</v>
      </c>
      <c r="B4153" s="2" t="s">
        <v>37</v>
      </c>
      <c r="C4153" s="2">
        <v>102019</v>
      </c>
      <c r="D4153" s="11">
        <v>44606</v>
      </c>
      <c r="E4153" s="2" t="s">
        <v>487</v>
      </c>
      <c r="F4153" s="2" t="s">
        <v>488</v>
      </c>
      <c r="G4153" s="2" t="s">
        <v>4818</v>
      </c>
      <c r="H4153" s="2" t="s">
        <v>41</v>
      </c>
      <c r="I4153" s="11">
        <v>43747</v>
      </c>
      <c r="J4153" s="2">
        <v>70210</v>
      </c>
      <c r="K4153" s="2" t="s">
        <v>42</v>
      </c>
      <c r="L4153" s="2" t="s">
        <v>43</v>
      </c>
      <c r="M4153" s="2">
        <v>18</v>
      </c>
      <c r="N4153" s="2">
        <v>59500</v>
      </c>
      <c r="O4153" s="2">
        <v>0</v>
      </c>
      <c r="P4153" s="2">
        <v>5355</v>
      </c>
      <c r="Q4153" s="2">
        <v>5355</v>
      </c>
      <c r="R4153" s="2">
        <v>10710</v>
      </c>
      <c r="S4153" s="2">
        <v>0</v>
      </c>
      <c r="T4153" s="2" t="s">
        <v>44</v>
      </c>
    </row>
    <row r="4154" spans="1:20" x14ac:dyDescent="0.25">
      <c r="A4154" s="2" t="s">
        <v>10</v>
      </c>
      <c r="B4154" s="2" t="s">
        <v>37</v>
      </c>
      <c r="C4154" s="2">
        <v>102019</v>
      </c>
      <c r="D4154" s="11">
        <v>44606</v>
      </c>
      <c r="E4154" s="2" t="s">
        <v>692</v>
      </c>
      <c r="F4154" s="2" t="s">
        <v>693</v>
      </c>
      <c r="G4154" s="2" t="s">
        <v>1262</v>
      </c>
      <c r="H4154" s="2" t="s">
        <v>41</v>
      </c>
      <c r="I4154" s="11">
        <v>43741</v>
      </c>
      <c r="J4154" s="2">
        <v>49350</v>
      </c>
      <c r="K4154" s="2" t="s">
        <v>42</v>
      </c>
      <c r="L4154" s="2" t="s">
        <v>43</v>
      </c>
      <c r="M4154" s="2">
        <v>5</v>
      </c>
      <c r="N4154" s="2">
        <v>47000</v>
      </c>
      <c r="O4154" s="2">
        <v>0</v>
      </c>
      <c r="P4154" s="2">
        <v>1175</v>
      </c>
      <c r="Q4154" s="2">
        <v>1175</v>
      </c>
      <c r="R4154" s="2">
        <v>2350</v>
      </c>
      <c r="S4154" s="2">
        <v>0</v>
      </c>
      <c r="T4154" s="2" t="s">
        <v>44</v>
      </c>
    </row>
    <row r="4155" spans="1:20" x14ac:dyDescent="0.25">
      <c r="A4155" s="2" t="s">
        <v>10</v>
      </c>
      <c r="B4155" s="2" t="s">
        <v>37</v>
      </c>
      <c r="C4155" s="2">
        <v>102019</v>
      </c>
      <c r="D4155" s="11">
        <v>44606</v>
      </c>
      <c r="E4155" s="2" t="s">
        <v>503</v>
      </c>
      <c r="F4155" s="2" t="s">
        <v>504</v>
      </c>
      <c r="G4155" s="2" t="s">
        <v>4434</v>
      </c>
      <c r="H4155" s="2" t="s">
        <v>41</v>
      </c>
      <c r="I4155" s="11">
        <v>43766</v>
      </c>
      <c r="J4155" s="2">
        <v>8142</v>
      </c>
      <c r="K4155" s="2" t="s">
        <v>42</v>
      </c>
      <c r="L4155" s="2" t="s">
        <v>43</v>
      </c>
      <c r="M4155" s="2">
        <v>18</v>
      </c>
      <c r="N4155" s="2">
        <v>6900</v>
      </c>
      <c r="O4155" s="2">
        <v>0</v>
      </c>
      <c r="P4155" s="2">
        <v>621</v>
      </c>
      <c r="Q4155" s="2">
        <v>621</v>
      </c>
      <c r="R4155" s="2">
        <v>1242</v>
      </c>
      <c r="S4155" s="2">
        <v>0</v>
      </c>
      <c r="T4155" s="2" t="s">
        <v>44</v>
      </c>
    </row>
    <row r="4156" spans="1:20" x14ac:dyDescent="0.25">
      <c r="A4156" s="2" t="s">
        <v>10</v>
      </c>
      <c r="B4156" s="2" t="s">
        <v>37</v>
      </c>
      <c r="C4156" s="2">
        <v>102019</v>
      </c>
      <c r="D4156" s="11">
        <v>44606</v>
      </c>
      <c r="E4156" s="2" t="s">
        <v>503</v>
      </c>
      <c r="F4156" s="2" t="s">
        <v>504</v>
      </c>
      <c r="G4156" s="2" t="s">
        <v>4435</v>
      </c>
      <c r="H4156" s="2" t="s">
        <v>41</v>
      </c>
      <c r="I4156" s="11">
        <v>43766</v>
      </c>
      <c r="J4156" s="2">
        <v>22892</v>
      </c>
      <c r="K4156" s="2" t="s">
        <v>42</v>
      </c>
      <c r="L4156" s="2" t="s">
        <v>43</v>
      </c>
      <c r="M4156" s="2">
        <v>18</v>
      </c>
      <c r="N4156" s="2">
        <v>19400</v>
      </c>
      <c r="O4156" s="2">
        <v>0</v>
      </c>
      <c r="P4156" s="2">
        <v>1746</v>
      </c>
      <c r="Q4156" s="2">
        <v>1746</v>
      </c>
      <c r="R4156" s="2">
        <v>3492</v>
      </c>
      <c r="S4156" s="2">
        <v>0</v>
      </c>
      <c r="T4156" s="2" t="s">
        <v>44</v>
      </c>
    </row>
    <row r="4157" spans="1:20" x14ac:dyDescent="0.25">
      <c r="A4157" s="2" t="s">
        <v>10</v>
      </c>
      <c r="B4157" s="2" t="s">
        <v>37</v>
      </c>
      <c r="C4157" s="2">
        <v>102019</v>
      </c>
      <c r="D4157" s="11">
        <v>44606</v>
      </c>
      <c r="E4157" s="2" t="s">
        <v>3412</v>
      </c>
      <c r="F4157" s="2" t="s">
        <v>3413</v>
      </c>
      <c r="G4157" s="2" t="s">
        <v>4819</v>
      </c>
      <c r="H4157" s="2" t="s">
        <v>41</v>
      </c>
      <c r="I4157" s="11">
        <v>43747</v>
      </c>
      <c r="J4157" s="2">
        <v>56893</v>
      </c>
      <c r="K4157" s="2" t="s">
        <v>42</v>
      </c>
      <c r="L4157" s="2" t="s">
        <v>43</v>
      </c>
      <c r="M4157" s="2">
        <v>18</v>
      </c>
      <c r="N4157" s="2">
        <v>48214</v>
      </c>
      <c r="O4157" s="2">
        <v>8678.52</v>
      </c>
      <c r="P4157" s="2">
        <v>0</v>
      </c>
      <c r="Q4157" s="2">
        <v>0</v>
      </c>
      <c r="R4157" s="2">
        <v>8678.52</v>
      </c>
      <c r="S4157" s="2">
        <v>0</v>
      </c>
      <c r="T4157" s="2" t="s">
        <v>44</v>
      </c>
    </row>
    <row r="4158" spans="1:20" x14ac:dyDescent="0.25">
      <c r="A4158" s="2" t="s">
        <v>14</v>
      </c>
      <c r="B4158" s="2" t="s">
        <v>37</v>
      </c>
      <c r="C4158" s="2">
        <v>102019</v>
      </c>
      <c r="D4158" s="11">
        <v>44606</v>
      </c>
      <c r="E4158" s="2" t="s">
        <v>1783</v>
      </c>
      <c r="F4158" s="2" t="s">
        <v>1784</v>
      </c>
      <c r="G4158" s="2" t="s">
        <v>4820</v>
      </c>
      <c r="H4158" s="2" t="s">
        <v>41</v>
      </c>
      <c r="I4158" s="11">
        <v>43729</v>
      </c>
      <c r="J4158" s="2">
        <v>15930</v>
      </c>
      <c r="K4158" s="2" t="s">
        <v>42</v>
      </c>
      <c r="L4158" s="2" t="s">
        <v>43</v>
      </c>
      <c r="M4158" s="2">
        <v>18</v>
      </c>
      <c r="N4158" s="2">
        <v>13500</v>
      </c>
      <c r="O4158" s="2">
        <v>0</v>
      </c>
      <c r="P4158" s="2">
        <v>1215</v>
      </c>
      <c r="Q4158" s="2">
        <v>1215</v>
      </c>
      <c r="R4158" s="2">
        <v>2430</v>
      </c>
      <c r="S4158" s="2">
        <v>0</v>
      </c>
      <c r="T4158" s="2" t="s">
        <v>44</v>
      </c>
    </row>
    <row r="4159" spans="1:20" x14ac:dyDescent="0.25">
      <c r="A4159" s="2" t="s">
        <v>10</v>
      </c>
      <c r="B4159" s="2" t="s">
        <v>37</v>
      </c>
      <c r="C4159" s="2">
        <v>102019</v>
      </c>
      <c r="D4159" s="11">
        <v>44606</v>
      </c>
      <c r="E4159" s="2" t="s">
        <v>518</v>
      </c>
      <c r="F4159" s="2" t="s">
        <v>519</v>
      </c>
      <c r="G4159" s="2" t="s">
        <v>4821</v>
      </c>
      <c r="H4159" s="2" t="s">
        <v>41</v>
      </c>
      <c r="I4159" s="11">
        <v>43767</v>
      </c>
      <c r="J4159" s="2">
        <v>49678</v>
      </c>
      <c r="K4159" s="2" t="s">
        <v>42</v>
      </c>
      <c r="L4159" s="2" t="s">
        <v>43</v>
      </c>
      <c r="M4159" s="2">
        <v>18</v>
      </c>
      <c r="N4159" s="2">
        <v>42100</v>
      </c>
      <c r="O4159" s="2">
        <v>0</v>
      </c>
      <c r="P4159" s="2">
        <v>3789</v>
      </c>
      <c r="Q4159" s="2">
        <v>3789</v>
      </c>
      <c r="R4159" s="2">
        <v>7578</v>
      </c>
      <c r="S4159" s="2">
        <v>0</v>
      </c>
      <c r="T4159" s="2" t="s">
        <v>44</v>
      </c>
    </row>
    <row r="4160" spans="1:20" x14ac:dyDescent="0.25">
      <c r="A4160" s="2" t="s">
        <v>10</v>
      </c>
      <c r="B4160" s="2" t="s">
        <v>37</v>
      </c>
      <c r="C4160" s="2">
        <v>102019</v>
      </c>
      <c r="D4160" s="11">
        <v>44606</v>
      </c>
      <c r="E4160" s="2" t="s">
        <v>522</v>
      </c>
      <c r="F4160" s="2" t="s">
        <v>523</v>
      </c>
      <c r="G4160" s="2" t="s">
        <v>4822</v>
      </c>
      <c r="H4160" s="2" t="s">
        <v>41</v>
      </c>
      <c r="I4160" s="11">
        <v>43769</v>
      </c>
      <c r="J4160" s="2">
        <v>250160</v>
      </c>
      <c r="K4160" s="2" t="s">
        <v>42</v>
      </c>
      <c r="L4160" s="2" t="s">
        <v>43</v>
      </c>
      <c r="M4160" s="2">
        <v>18</v>
      </c>
      <c r="N4160" s="2">
        <v>212000</v>
      </c>
      <c r="O4160" s="2">
        <v>0</v>
      </c>
      <c r="P4160" s="2">
        <v>19080</v>
      </c>
      <c r="Q4160" s="2">
        <v>19080</v>
      </c>
      <c r="R4160" s="2">
        <v>38160</v>
      </c>
      <c r="S4160" s="2">
        <v>0</v>
      </c>
      <c r="T4160" s="2" t="s">
        <v>44</v>
      </c>
    </row>
    <row r="4161" spans="1:20" x14ac:dyDescent="0.25">
      <c r="A4161" s="2" t="s">
        <v>10</v>
      </c>
      <c r="B4161" s="2" t="s">
        <v>37</v>
      </c>
      <c r="C4161" s="2">
        <v>102019</v>
      </c>
      <c r="D4161" s="11">
        <v>44606</v>
      </c>
      <c r="E4161" s="2" t="s">
        <v>549</v>
      </c>
      <c r="F4161" s="2" t="s">
        <v>550</v>
      </c>
      <c r="G4161" s="2" t="s">
        <v>1782</v>
      </c>
      <c r="H4161" s="2" t="s">
        <v>41</v>
      </c>
      <c r="I4161" s="11">
        <v>43756</v>
      </c>
      <c r="J4161" s="2">
        <v>321087</v>
      </c>
      <c r="K4161" s="2" t="s">
        <v>42</v>
      </c>
      <c r="L4161" s="2" t="s">
        <v>43</v>
      </c>
      <c r="M4161" s="2">
        <v>0</v>
      </c>
      <c r="N4161" s="2">
        <v>304200</v>
      </c>
      <c r="O4161" s="2">
        <v>0</v>
      </c>
      <c r="P4161" s="2">
        <v>0</v>
      </c>
      <c r="Q4161" s="2">
        <v>0</v>
      </c>
      <c r="R4161" s="2">
        <v>0</v>
      </c>
      <c r="S4161" s="2">
        <v>0</v>
      </c>
      <c r="T4161" s="2" t="s">
        <v>44</v>
      </c>
    </row>
    <row r="4162" spans="1:20" x14ac:dyDescent="0.25">
      <c r="A4162" s="2" t="s">
        <v>10</v>
      </c>
      <c r="B4162" s="2" t="s">
        <v>37</v>
      </c>
      <c r="C4162" s="2">
        <v>102019</v>
      </c>
      <c r="D4162" s="11">
        <v>44606</v>
      </c>
      <c r="E4162" s="2" t="s">
        <v>549</v>
      </c>
      <c r="F4162" s="2" t="s">
        <v>550</v>
      </c>
      <c r="G4162" s="2" t="s">
        <v>1782</v>
      </c>
      <c r="H4162" s="2" t="s">
        <v>41</v>
      </c>
      <c r="I4162" s="11">
        <v>43756</v>
      </c>
      <c r="J4162" s="2">
        <v>321087</v>
      </c>
      <c r="K4162" s="2" t="s">
        <v>42</v>
      </c>
      <c r="L4162" s="2" t="s">
        <v>43</v>
      </c>
      <c r="M4162" s="2">
        <v>18</v>
      </c>
      <c r="N4162" s="2">
        <v>14311</v>
      </c>
      <c r="O4162" s="2">
        <v>0</v>
      </c>
      <c r="P4162" s="2">
        <v>1288</v>
      </c>
      <c r="Q4162" s="2">
        <v>1288</v>
      </c>
      <c r="R4162" s="2">
        <v>2576</v>
      </c>
      <c r="S4162" s="2">
        <v>0</v>
      </c>
      <c r="T4162" s="2" t="s">
        <v>44</v>
      </c>
    </row>
    <row r="4163" spans="1:20" x14ac:dyDescent="0.25">
      <c r="A4163" s="2" t="s">
        <v>10</v>
      </c>
      <c r="B4163" s="2" t="s">
        <v>37</v>
      </c>
      <c r="C4163" s="2">
        <v>102019</v>
      </c>
      <c r="D4163" s="11">
        <v>44606</v>
      </c>
      <c r="E4163" s="2" t="s">
        <v>549</v>
      </c>
      <c r="F4163" s="2" t="s">
        <v>550</v>
      </c>
      <c r="G4163" s="2" t="s">
        <v>4493</v>
      </c>
      <c r="H4163" s="2" t="s">
        <v>41</v>
      </c>
      <c r="I4163" s="11">
        <v>43761</v>
      </c>
      <c r="J4163" s="2">
        <v>46687</v>
      </c>
      <c r="K4163" s="2" t="s">
        <v>42</v>
      </c>
      <c r="L4163" s="2" t="s">
        <v>43</v>
      </c>
      <c r="M4163" s="2">
        <v>0</v>
      </c>
      <c r="N4163" s="2">
        <v>38220</v>
      </c>
      <c r="O4163" s="2">
        <v>0</v>
      </c>
      <c r="P4163" s="2">
        <v>0</v>
      </c>
      <c r="Q4163" s="2">
        <v>0</v>
      </c>
      <c r="R4163" s="2">
        <v>0</v>
      </c>
      <c r="S4163" s="2">
        <v>0</v>
      </c>
      <c r="T4163" s="2" t="s">
        <v>44</v>
      </c>
    </row>
    <row r="4164" spans="1:20" x14ac:dyDescent="0.25">
      <c r="A4164" s="2" t="s">
        <v>10</v>
      </c>
      <c r="B4164" s="2" t="s">
        <v>37</v>
      </c>
      <c r="C4164" s="2">
        <v>102019</v>
      </c>
      <c r="D4164" s="11">
        <v>44606</v>
      </c>
      <c r="E4164" s="2" t="s">
        <v>549</v>
      </c>
      <c r="F4164" s="2" t="s">
        <v>550</v>
      </c>
      <c r="G4164" s="2" t="s">
        <v>4493</v>
      </c>
      <c r="H4164" s="2" t="s">
        <v>41</v>
      </c>
      <c r="I4164" s="11">
        <v>43761</v>
      </c>
      <c r="J4164" s="2">
        <v>46687</v>
      </c>
      <c r="K4164" s="2" t="s">
        <v>42</v>
      </c>
      <c r="L4164" s="2" t="s">
        <v>43</v>
      </c>
      <c r="M4164" s="2">
        <v>18</v>
      </c>
      <c r="N4164" s="2">
        <v>7175</v>
      </c>
      <c r="O4164" s="2">
        <v>0</v>
      </c>
      <c r="P4164" s="2">
        <v>646</v>
      </c>
      <c r="Q4164" s="2">
        <v>646</v>
      </c>
      <c r="R4164" s="2">
        <v>1292</v>
      </c>
      <c r="S4164" s="2">
        <v>0</v>
      </c>
      <c r="T4164" s="2" t="s">
        <v>44</v>
      </c>
    </row>
    <row r="4165" spans="1:20" x14ac:dyDescent="0.25">
      <c r="A4165" s="2" t="s">
        <v>10</v>
      </c>
      <c r="B4165" s="2" t="s">
        <v>37</v>
      </c>
      <c r="C4165" s="2">
        <v>102019</v>
      </c>
      <c r="D4165" s="11">
        <v>44606</v>
      </c>
      <c r="E4165" s="2" t="s">
        <v>1140</v>
      </c>
      <c r="F4165" s="2" t="s">
        <v>1141</v>
      </c>
      <c r="G4165" s="2" t="s">
        <v>4823</v>
      </c>
      <c r="H4165" s="2" t="s">
        <v>41</v>
      </c>
      <c r="I4165" s="11">
        <v>43742</v>
      </c>
      <c r="J4165" s="2">
        <v>10251.59</v>
      </c>
      <c r="K4165" s="2" t="s">
        <v>42</v>
      </c>
      <c r="L4165" s="2" t="s">
        <v>43</v>
      </c>
      <c r="M4165" s="2">
        <v>18</v>
      </c>
      <c r="N4165" s="2">
        <v>8687.7900000000009</v>
      </c>
      <c r="O4165" s="2">
        <v>0</v>
      </c>
      <c r="P4165" s="2">
        <v>781.9</v>
      </c>
      <c r="Q4165" s="2">
        <v>781.9</v>
      </c>
      <c r="R4165" s="2">
        <v>1563.8</v>
      </c>
      <c r="S4165" s="2">
        <v>0</v>
      </c>
      <c r="T4165" s="2" t="s">
        <v>44</v>
      </c>
    </row>
    <row r="4166" spans="1:20" x14ac:dyDescent="0.25">
      <c r="A4166" s="2" t="s">
        <v>10</v>
      </c>
      <c r="B4166" s="2" t="s">
        <v>37</v>
      </c>
      <c r="C4166" s="2">
        <v>102019</v>
      </c>
      <c r="D4166" s="11">
        <v>44606</v>
      </c>
      <c r="E4166" s="2" t="s">
        <v>1140</v>
      </c>
      <c r="F4166" s="2" t="s">
        <v>1141</v>
      </c>
      <c r="G4166" s="2" t="s">
        <v>4824</v>
      </c>
      <c r="H4166" s="2" t="s">
        <v>41</v>
      </c>
      <c r="I4166" s="11">
        <v>43757</v>
      </c>
      <c r="J4166" s="2">
        <v>10485.01</v>
      </c>
      <c r="K4166" s="2" t="s">
        <v>42</v>
      </c>
      <c r="L4166" s="2" t="s">
        <v>43</v>
      </c>
      <c r="M4166" s="2">
        <v>18</v>
      </c>
      <c r="N4166" s="2">
        <v>8885.6</v>
      </c>
      <c r="O4166" s="2">
        <v>0</v>
      </c>
      <c r="P4166" s="2">
        <v>799.7</v>
      </c>
      <c r="Q4166" s="2">
        <v>799.7</v>
      </c>
      <c r="R4166" s="2">
        <v>1599.4</v>
      </c>
      <c r="S4166" s="2">
        <v>0</v>
      </c>
      <c r="T4166" s="2" t="s">
        <v>44</v>
      </c>
    </row>
    <row r="4167" spans="1:20" x14ac:dyDescent="0.25">
      <c r="A4167" s="2" t="s">
        <v>10</v>
      </c>
      <c r="B4167" s="2" t="s">
        <v>37</v>
      </c>
      <c r="C4167" s="2">
        <v>102019</v>
      </c>
      <c r="D4167" s="11">
        <v>44606</v>
      </c>
      <c r="E4167" s="2" t="s">
        <v>2091</v>
      </c>
      <c r="F4167" s="2" t="s">
        <v>2092</v>
      </c>
      <c r="G4167" s="2" t="s">
        <v>4825</v>
      </c>
      <c r="H4167" s="2" t="s">
        <v>41</v>
      </c>
      <c r="I4167" s="11">
        <v>43747</v>
      </c>
      <c r="J4167" s="2">
        <v>2572</v>
      </c>
      <c r="K4167" s="2" t="s">
        <v>42</v>
      </c>
      <c r="L4167" s="2" t="s">
        <v>43</v>
      </c>
      <c r="M4167" s="2">
        <v>18</v>
      </c>
      <c r="N4167" s="2">
        <v>2180</v>
      </c>
      <c r="O4167" s="2">
        <v>0</v>
      </c>
      <c r="P4167" s="2">
        <v>196.2</v>
      </c>
      <c r="Q4167" s="2">
        <v>196.2</v>
      </c>
      <c r="R4167" s="2">
        <v>392.4</v>
      </c>
      <c r="S4167" s="2">
        <v>0</v>
      </c>
      <c r="T4167" s="2" t="s">
        <v>44</v>
      </c>
    </row>
    <row r="4168" spans="1:20" x14ac:dyDescent="0.25">
      <c r="A4168" s="2" t="s">
        <v>10</v>
      </c>
      <c r="B4168" s="2" t="s">
        <v>37</v>
      </c>
      <c r="C4168" s="2">
        <v>102019</v>
      </c>
      <c r="D4168" s="11">
        <v>44606</v>
      </c>
      <c r="E4168" s="2" t="s">
        <v>558</v>
      </c>
      <c r="F4168" s="2" t="s">
        <v>559</v>
      </c>
      <c r="G4168" s="2" t="s">
        <v>4826</v>
      </c>
      <c r="H4168" s="2" t="s">
        <v>41</v>
      </c>
      <c r="I4168" s="11">
        <v>43763</v>
      </c>
      <c r="J4168" s="2">
        <v>3811872</v>
      </c>
      <c r="K4168" s="2" t="s">
        <v>42</v>
      </c>
      <c r="L4168" s="2" t="s">
        <v>43</v>
      </c>
      <c r="M4168" s="2">
        <v>18</v>
      </c>
      <c r="N4168" s="2">
        <v>3230400</v>
      </c>
      <c r="O4168" s="2">
        <v>581472</v>
      </c>
      <c r="P4168" s="2">
        <v>0</v>
      </c>
      <c r="Q4168" s="2">
        <v>0</v>
      </c>
      <c r="R4168" s="2">
        <v>581472</v>
      </c>
      <c r="S4168" s="2">
        <v>0</v>
      </c>
      <c r="T4168" s="2" t="s">
        <v>44</v>
      </c>
    </row>
    <row r="4169" spans="1:20" x14ac:dyDescent="0.25">
      <c r="A4169" s="2" t="s">
        <v>10</v>
      </c>
      <c r="B4169" s="2" t="s">
        <v>37</v>
      </c>
      <c r="C4169" s="2">
        <v>102019</v>
      </c>
      <c r="D4169" s="11">
        <v>44606</v>
      </c>
      <c r="E4169" s="2" t="s">
        <v>561</v>
      </c>
      <c r="F4169" s="2" t="s">
        <v>562</v>
      </c>
      <c r="G4169" s="2" t="s">
        <v>4827</v>
      </c>
      <c r="H4169" s="2" t="s">
        <v>41</v>
      </c>
      <c r="I4169" s="11">
        <v>43756</v>
      </c>
      <c r="J4169" s="2">
        <v>15977</v>
      </c>
      <c r="K4169" s="2" t="s">
        <v>42</v>
      </c>
      <c r="L4169" s="2" t="s">
        <v>43</v>
      </c>
      <c r="M4169" s="2">
        <v>12</v>
      </c>
      <c r="N4169" s="2">
        <v>14265.5</v>
      </c>
      <c r="O4169" s="2">
        <v>0</v>
      </c>
      <c r="P4169" s="2">
        <v>855.93</v>
      </c>
      <c r="Q4169" s="2">
        <v>855.93</v>
      </c>
      <c r="R4169" s="2">
        <v>1711.86</v>
      </c>
      <c r="S4169" s="2">
        <v>0</v>
      </c>
      <c r="T4169" s="2" t="s">
        <v>44</v>
      </c>
    </row>
    <row r="4170" spans="1:20" x14ac:dyDescent="0.25">
      <c r="A4170" s="2" t="s">
        <v>10</v>
      </c>
      <c r="B4170" s="2" t="s">
        <v>37</v>
      </c>
      <c r="C4170" s="2">
        <v>102019</v>
      </c>
      <c r="D4170" s="11">
        <v>44606</v>
      </c>
      <c r="E4170" s="2" t="s">
        <v>561</v>
      </c>
      <c r="F4170" s="2" t="s">
        <v>562</v>
      </c>
      <c r="G4170" s="2" t="s">
        <v>4828</v>
      </c>
      <c r="H4170" s="2" t="s">
        <v>41</v>
      </c>
      <c r="I4170" s="11">
        <v>43763</v>
      </c>
      <c r="J4170" s="2">
        <v>27478</v>
      </c>
      <c r="K4170" s="2" t="s">
        <v>42</v>
      </c>
      <c r="L4170" s="2" t="s">
        <v>43</v>
      </c>
      <c r="M4170" s="2">
        <v>12</v>
      </c>
      <c r="N4170" s="2">
        <v>24534</v>
      </c>
      <c r="O4170" s="2">
        <v>0</v>
      </c>
      <c r="P4170" s="2">
        <v>1472.04</v>
      </c>
      <c r="Q4170" s="2">
        <v>1472.04</v>
      </c>
      <c r="R4170" s="2">
        <v>2944.08</v>
      </c>
      <c r="S4170" s="2">
        <v>0</v>
      </c>
      <c r="T4170" s="2" t="s">
        <v>44</v>
      </c>
    </row>
    <row r="4171" spans="1:20" x14ac:dyDescent="0.25">
      <c r="A4171" s="2" t="s">
        <v>10</v>
      </c>
      <c r="B4171" s="2" t="s">
        <v>37</v>
      </c>
      <c r="C4171" s="2">
        <v>102019</v>
      </c>
      <c r="D4171" s="11">
        <v>44606</v>
      </c>
      <c r="E4171" s="2" t="s">
        <v>571</v>
      </c>
      <c r="F4171" s="2" t="s">
        <v>572</v>
      </c>
      <c r="G4171" s="2" t="s">
        <v>3469</v>
      </c>
      <c r="H4171" s="2" t="s">
        <v>41</v>
      </c>
      <c r="I4171" s="11">
        <v>43743</v>
      </c>
      <c r="J4171" s="2">
        <v>82305</v>
      </c>
      <c r="K4171" s="2" t="s">
        <v>42</v>
      </c>
      <c r="L4171" s="2" t="s">
        <v>43</v>
      </c>
      <c r="M4171" s="2">
        <v>18</v>
      </c>
      <c r="N4171" s="2">
        <v>69750</v>
      </c>
      <c r="O4171" s="2">
        <v>0</v>
      </c>
      <c r="P4171" s="2">
        <v>6277.5</v>
      </c>
      <c r="Q4171" s="2">
        <v>6277.5</v>
      </c>
      <c r="R4171" s="2">
        <v>12555</v>
      </c>
      <c r="S4171" s="2">
        <v>0</v>
      </c>
      <c r="T4171" s="2" t="s">
        <v>44</v>
      </c>
    </row>
    <row r="4172" spans="1:20" x14ac:dyDescent="0.25">
      <c r="A4172" s="2" t="s">
        <v>10</v>
      </c>
      <c r="B4172" s="2" t="s">
        <v>37</v>
      </c>
      <c r="C4172" s="2">
        <v>102019</v>
      </c>
      <c r="D4172" s="11">
        <v>44606</v>
      </c>
      <c r="E4172" s="2" t="s">
        <v>571</v>
      </c>
      <c r="F4172" s="2" t="s">
        <v>572</v>
      </c>
      <c r="G4172" s="2" t="s">
        <v>3826</v>
      </c>
      <c r="H4172" s="2" t="s">
        <v>41</v>
      </c>
      <c r="I4172" s="11">
        <v>43752</v>
      </c>
      <c r="J4172" s="2">
        <v>82305</v>
      </c>
      <c r="K4172" s="2" t="s">
        <v>42</v>
      </c>
      <c r="L4172" s="2" t="s">
        <v>43</v>
      </c>
      <c r="M4172" s="2">
        <v>18</v>
      </c>
      <c r="N4172" s="2">
        <v>69750</v>
      </c>
      <c r="O4172" s="2">
        <v>0</v>
      </c>
      <c r="P4172" s="2">
        <v>6277.5</v>
      </c>
      <c r="Q4172" s="2">
        <v>6277.5</v>
      </c>
      <c r="R4172" s="2">
        <v>12555</v>
      </c>
      <c r="S4172" s="2">
        <v>0</v>
      </c>
      <c r="T4172" s="2" t="s">
        <v>44</v>
      </c>
    </row>
    <row r="4173" spans="1:20" x14ac:dyDescent="0.25">
      <c r="A4173" s="2" t="s">
        <v>10</v>
      </c>
      <c r="B4173" s="2" t="s">
        <v>37</v>
      </c>
      <c r="C4173" s="2">
        <v>102019</v>
      </c>
      <c r="D4173" s="11">
        <v>44606</v>
      </c>
      <c r="E4173" s="2" t="s">
        <v>571</v>
      </c>
      <c r="F4173" s="2" t="s">
        <v>572</v>
      </c>
      <c r="G4173" s="2" t="s">
        <v>4829</v>
      </c>
      <c r="H4173" s="2" t="s">
        <v>41</v>
      </c>
      <c r="I4173" s="11">
        <v>43753</v>
      </c>
      <c r="J4173" s="2">
        <v>80110.2</v>
      </c>
      <c r="K4173" s="2" t="s">
        <v>42</v>
      </c>
      <c r="L4173" s="2" t="s">
        <v>43</v>
      </c>
      <c r="M4173" s="2">
        <v>18</v>
      </c>
      <c r="N4173" s="2">
        <v>67890</v>
      </c>
      <c r="O4173" s="2">
        <v>0</v>
      </c>
      <c r="P4173" s="2">
        <v>6110.1</v>
      </c>
      <c r="Q4173" s="2">
        <v>6110.1</v>
      </c>
      <c r="R4173" s="2">
        <v>12220.2</v>
      </c>
      <c r="S4173" s="2">
        <v>0</v>
      </c>
      <c r="T4173" s="2" t="s">
        <v>44</v>
      </c>
    </row>
    <row r="4174" spans="1:20" x14ac:dyDescent="0.25">
      <c r="A4174" s="2" t="s">
        <v>10</v>
      </c>
      <c r="B4174" s="2" t="s">
        <v>37</v>
      </c>
      <c r="C4174" s="2">
        <v>102019</v>
      </c>
      <c r="D4174" s="11">
        <v>44606</v>
      </c>
      <c r="E4174" s="2" t="s">
        <v>571</v>
      </c>
      <c r="F4174" s="2" t="s">
        <v>572</v>
      </c>
      <c r="G4174" s="2" t="s">
        <v>4830</v>
      </c>
      <c r="H4174" s="2" t="s">
        <v>41</v>
      </c>
      <c r="I4174" s="11">
        <v>43754</v>
      </c>
      <c r="J4174" s="2">
        <v>28084</v>
      </c>
      <c r="K4174" s="2" t="s">
        <v>42</v>
      </c>
      <c r="L4174" s="2" t="s">
        <v>43</v>
      </c>
      <c r="M4174" s="2">
        <v>18</v>
      </c>
      <c r="N4174" s="2">
        <v>23800</v>
      </c>
      <c r="O4174" s="2">
        <v>0</v>
      </c>
      <c r="P4174" s="2">
        <v>2142</v>
      </c>
      <c r="Q4174" s="2">
        <v>2142</v>
      </c>
      <c r="R4174" s="2">
        <v>4284</v>
      </c>
      <c r="S4174" s="2">
        <v>0</v>
      </c>
      <c r="T4174" s="2" t="s">
        <v>44</v>
      </c>
    </row>
    <row r="4175" spans="1:20" x14ac:dyDescent="0.25">
      <c r="A4175" s="2" t="s">
        <v>10</v>
      </c>
      <c r="B4175" s="2" t="s">
        <v>37</v>
      </c>
      <c r="C4175" s="2">
        <v>102019</v>
      </c>
      <c r="D4175" s="11">
        <v>44606</v>
      </c>
      <c r="E4175" s="2" t="s">
        <v>571</v>
      </c>
      <c r="F4175" s="2" t="s">
        <v>572</v>
      </c>
      <c r="G4175" s="2" t="s">
        <v>3827</v>
      </c>
      <c r="H4175" s="2" t="s">
        <v>41</v>
      </c>
      <c r="I4175" s="11">
        <v>43757</v>
      </c>
      <c r="J4175" s="2">
        <v>48970</v>
      </c>
      <c r="K4175" s="2" t="s">
        <v>42</v>
      </c>
      <c r="L4175" s="2" t="s">
        <v>43</v>
      </c>
      <c r="M4175" s="2">
        <v>18</v>
      </c>
      <c r="N4175" s="2">
        <v>41500</v>
      </c>
      <c r="O4175" s="2">
        <v>0</v>
      </c>
      <c r="P4175" s="2">
        <v>3735</v>
      </c>
      <c r="Q4175" s="2">
        <v>3735</v>
      </c>
      <c r="R4175" s="2">
        <v>7470</v>
      </c>
      <c r="S4175" s="2">
        <v>0</v>
      </c>
      <c r="T4175" s="2" t="s">
        <v>44</v>
      </c>
    </row>
    <row r="4176" spans="1:20" x14ac:dyDescent="0.25">
      <c r="A4176" s="2" t="s">
        <v>10</v>
      </c>
      <c r="B4176" s="2" t="s">
        <v>37</v>
      </c>
      <c r="C4176" s="2">
        <v>102019</v>
      </c>
      <c r="D4176" s="11">
        <v>44606</v>
      </c>
      <c r="E4176" s="2" t="s">
        <v>571</v>
      </c>
      <c r="F4176" s="2" t="s">
        <v>572</v>
      </c>
      <c r="G4176" s="2" t="s">
        <v>3817</v>
      </c>
      <c r="H4176" s="2" t="s">
        <v>41</v>
      </c>
      <c r="I4176" s="11">
        <v>43761</v>
      </c>
      <c r="J4176" s="2">
        <v>27547.1</v>
      </c>
      <c r="K4176" s="2" t="s">
        <v>42</v>
      </c>
      <c r="L4176" s="2" t="s">
        <v>43</v>
      </c>
      <c r="M4176" s="2">
        <v>18</v>
      </c>
      <c r="N4176" s="2">
        <v>23345</v>
      </c>
      <c r="O4176" s="2">
        <v>0</v>
      </c>
      <c r="P4176" s="2">
        <v>2101.0500000000002</v>
      </c>
      <c r="Q4176" s="2">
        <v>2101.0500000000002</v>
      </c>
      <c r="R4176" s="2">
        <v>4202.1000000000004</v>
      </c>
      <c r="S4176" s="2">
        <v>0</v>
      </c>
      <c r="T4176" s="2" t="s">
        <v>44</v>
      </c>
    </row>
    <row r="4177" spans="1:20" x14ac:dyDescent="0.25">
      <c r="A4177" s="2" t="s">
        <v>10</v>
      </c>
      <c r="B4177" s="2" t="s">
        <v>37</v>
      </c>
      <c r="C4177" s="2">
        <v>102019</v>
      </c>
      <c r="D4177" s="11">
        <v>44606</v>
      </c>
      <c r="E4177" s="2" t="s">
        <v>571</v>
      </c>
      <c r="F4177" s="2" t="s">
        <v>572</v>
      </c>
      <c r="G4177" s="2" t="s">
        <v>1799</v>
      </c>
      <c r="H4177" s="2" t="s">
        <v>41</v>
      </c>
      <c r="I4177" s="11">
        <v>43768</v>
      </c>
      <c r="J4177" s="2">
        <v>72216</v>
      </c>
      <c r="K4177" s="2" t="s">
        <v>42</v>
      </c>
      <c r="L4177" s="2" t="s">
        <v>43</v>
      </c>
      <c r="M4177" s="2">
        <v>18</v>
      </c>
      <c r="N4177" s="2">
        <v>61200</v>
      </c>
      <c r="O4177" s="2">
        <v>0</v>
      </c>
      <c r="P4177" s="2">
        <v>5508</v>
      </c>
      <c r="Q4177" s="2">
        <v>5508</v>
      </c>
      <c r="R4177" s="2">
        <v>11016</v>
      </c>
      <c r="S4177" s="2">
        <v>0</v>
      </c>
      <c r="T4177" s="2" t="s">
        <v>44</v>
      </c>
    </row>
    <row r="4178" spans="1:20" x14ac:dyDescent="0.25">
      <c r="A4178" s="2" t="s">
        <v>10</v>
      </c>
      <c r="B4178" s="2" t="s">
        <v>37</v>
      </c>
      <c r="C4178" s="2">
        <v>102019</v>
      </c>
      <c r="D4178" s="11">
        <v>44606</v>
      </c>
      <c r="E4178" s="2" t="s">
        <v>2510</v>
      </c>
      <c r="F4178" s="2" t="s">
        <v>2511</v>
      </c>
      <c r="G4178" s="2" t="s">
        <v>4831</v>
      </c>
      <c r="H4178" s="2" t="s">
        <v>41</v>
      </c>
      <c r="I4178" s="11">
        <v>43760</v>
      </c>
      <c r="J4178" s="2">
        <v>18880</v>
      </c>
      <c r="K4178" s="2" t="s">
        <v>42</v>
      </c>
      <c r="L4178" s="2" t="s">
        <v>43</v>
      </c>
      <c r="M4178" s="2">
        <v>18</v>
      </c>
      <c r="N4178" s="2">
        <v>16000</v>
      </c>
      <c r="O4178" s="2">
        <v>2880</v>
      </c>
      <c r="P4178" s="2">
        <v>0</v>
      </c>
      <c r="Q4178" s="2">
        <v>0</v>
      </c>
      <c r="R4178" s="2">
        <v>2880</v>
      </c>
      <c r="S4178" s="2">
        <v>0</v>
      </c>
      <c r="T4178" s="2" t="s">
        <v>44</v>
      </c>
    </row>
    <row r="4179" spans="1:20" x14ac:dyDescent="0.25">
      <c r="A4179" s="2" t="s">
        <v>10</v>
      </c>
      <c r="B4179" s="2" t="s">
        <v>37</v>
      </c>
      <c r="C4179" s="2">
        <v>102019</v>
      </c>
      <c r="D4179" s="11">
        <v>44606</v>
      </c>
      <c r="E4179" s="2" t="s">
        <v>2510</v>
      </c>
      <c r="F4179" s="2" t="s">
        <v>2511</v>
      </c>
      <c r="G4179" s="2" t="s">
        <v>4832</v>
      </c>
      <c r="H4179" s="2" t="s">
        <v>41</v>
      </c>
      <c r="I4179" s="11">
        <v>43760</v>
      </c>
      <c r="J4179" s="2">
        <v>4720</v>
      </c>
      <c r="K4179" s="2" t="s">
        <v>42</v>
      </c>
      <c r="L4179" s="2" t="s">
        <v>43</v>
      </c>
      <c r="M4179" s="2">
        <v>18</v>
      </c>
      <c r="N4179" s="2">
        <v>4000</v>
      </c>
      <c r="O4179" s="2">
        <v>720</v>
      </c>
      <c r="P4179" s="2">
        <v>0</v>
      </c>
      <c r="Q4179" s="2">
        <v>0</v>
      </c>
      <c r="R4179" s="2">
        <v>720</v>
      </c>
      <c r="S4179" s="2">
        <v>0</v>
      </c>
      <c r="T4179" s="2" t="s">
        <v>44</v>
      </c>
    </row>
    <row r="4180" spans="1:20" x14ac:dyDescent="0.25">
      <c r="A4180" s="2" t="s">
        <v>10</v>
      </c>
      <c r="B4180" s="2" t="s">
        <v>37</v>
      </c>
      <c r="C4180" s="2">
        <v>102019</v>
      </c>
      <c r="D4180" s="11">
        <v>44606</v>
      </c>
      <c r="E4180" s="2" t="s">
        <v>581</v>
      </c>
      <c r="F4180" s="2" t="s">
        <v>582</v>
      </c>
      <c r="G4180" s="2" t="s">
        <v>4833</v>
      </c>
      <c r="H4180" s="2" t="s">
        <v>41</v>
      </c>
      <c r="I4180" s="11">
        <v>43742</v>
      </c>
      <c r="J4180" s="2">
        <v>41400</v>
      </c>
      <c r="K4180" s="2" t="s">
        <v>42</v>
      </c>
      <c r="L4180" s="2" t="s">
        <v>43</v>
      </c>
      <c r="M4180" s="2">
        <v>18</v>
      </c>
      <c r="N4180" s="2">
        <v>35085</v>
      </c>
      <c r="O4180" s="2">
        <v>6315.3</v>
      </c>
      <c r="P4180" s="2">
        <v>0</v>
      </c>
      <c r="Q4180" s="2">
        <v>0</v>
      </c>
      <c r="R4180" s="2">
        <v>6315.3</v>
      </c>
      <c r="S4180" s="2">
        <v>0</v>
      </c>
      <c r="T4180" s="2" t="s">
        <v>44</v>
      </c>
    </row>
    <row r="4181" spans="1:20" x14ac:dyDescent="0.25">
      <c r="A4181" s="2" t="s">
        <v>10</v>
      </c>
      <c r="B4181" s="2" t="s">
        <v>37</v>
      </c>
      <c r="C4181" s="2">
        <v>102019</v>
      </c>
      <c r="D4181" s="11">
        <v>44606</v>
      </c>
      <c r="E4181" s="2" t="s">
        <v>581</v>
      </c>
      <c r="F4181" s="2" t="s">
        <v>582</v>
      </c>
      <c r="G4181" s="2" t="s">
        <v>4834</v>
      </c>
      <c r="H4181" s="2" t="s">
        <v>41</v>
      </c>
      <c r="I4181" s="11">
        <v>43742</v>
      </c>
      <c r="J4181" s="2">
        <v>44708</v>
      </c>
      <c r="K4181" s="2" t="s">
        <v>42</v>
      </c>
      <c r="L4181" s="2" t="s">
        <v>43</v>
      </c>
      <c r="M4181" s="2">
        <v>18</v>
      </c>
      <c r="N4181" s="2">
        <v>37888</v>
      </c>
      <c r="O4181" s="2">
        <v>6819.84</v>
      </c>
      <c r="P4181" s="2">
        <v>0</v>
      </c>
      <c r="Q4181" s="2">
        <v>0</v>
      </c>
      <c r="R4181" s="2">
        <v>6819.84</v>
      </c>
      <c r="S4181" s="2">
        <v>0</v>
      </c>
      <c r="T4181" s="2" t="s">
        <v>44</v>
      </c>
    </row>
    <row r="4182" spans="1:20" x14ac:dyDescent="0.25">
      <c r="A4182" s="2" t="s">
        <v>10</v>
      </c>
      <c r="B4182" s="2" t="s">
        <v>37</v>
      </c>
      <c r="C4182" s="2">
        <v>102019</v>
      </c>
      <c r="D4182" s="11">
        <v>44606</v>
      </c>
      <c r="E4182" s="2" t="s">
        <v>581</v>
      </c>
      <c r="F4182" s="2" t="s">
        <v>582</v>
      </c>
      <c r="G4182" s="2" t="s">
        <v>4835</v>
      </c>
      <c r="H4182" s="2" t="s">
        <v>41</v>
      </c>
      <c r="I4182" s="11">
        <v>43743</v>
      </c>
      <c r="J4182" s="2">
        <v>56166</v>
      </c>
      <c r="K4182" s="2" t="s">
        <v>42</v>
      </c>
      <c r="L4182" s="2" t="s">
        <v>43</v>
      </c>
      <c r="M4182" s="2">
        <v>18</v>
      </c>
      <c r="N4182" s="2">
        <v>47598</v>
      </c>
      <c r="O4182" s="2">
        <v>8567.64</v>
      </c>
      <c r="P4182" s="2">
        <v>0</v>
      </c>
      <c r="Q4182" s="2">
        <v>0</v>
      </c>
      <c r="R4182" s="2">
        <v>8567.64</v>
      </c>
      <c r="S4182" s="2">
        <v>0</v>
      </c>
      <c r="T4182" s="2" t="s">
        <v>44</v>
      </c>
    </row>
    <row r="4183" spans="1:20" x14ac:dyDescent="0.25">
      <c r="A4183" s="2" t="s">
        <v>10</v>
      </c>
      <c r="B4183" s="2" t="s">
        <v>37</v>
      </c>
      <c r="C4183" s="2">
        <v>102019</v>
      </c>
      <c r="D4183" s="11">
        <v>44606</v>
      </c>
      <c r="E4183" s="2" t="s">
        <v>581</v>
      </c>
      <c r="F4183" s="2" t="s">
        <v>582</v>
      </c>
      <c r="G4183" s="2" t="s">
        <v>4836</v>
      </c>
      <c r="H4183" s="2" t="s">
        <v>41</v>
      </c>
      <c r="I4183" s="11">
        <v>43750</v>
      </c>
      <c r="J4183" s="2">
        <v>28649</v>
      </c>
      <c r="K4183" s="2" t="s">
        <v>42</v>
      </c>
      <c r="L4183" s="2" t="s">
        <v>43</v>
      </c>
      <c r="M4183" s="2">
        <v>18</v>
      </c>
      <c r="N4183" s="2">
        <v>24279</v>
      </c>
      <c r="O4183" s="2">
        <v>4370.22</v>
      </c>
      <c r="P4183" s="2">
        <v>0</v>
      </c>
      <c r="Q4183" s="2">
        <v>0</v>
      </c>
      <c r="R4183" s="2">
        <v>4370.22</v>
      </c>
      <c r="S4183" s="2">
        <v>0</v>
      </c>
      <c r="T4183" s="2" t="s">
        <v>44</v>
      </c>
    </row>
    <row r="4184" spans="1:20" x14ac:dyDescent="0.25">
      <c r="A4184" s="2" t="s">
        <v>10</v>
      </c>
      <c r="B4184" s="2" t="s">
        <v>37</v>
      </c>
      <c r="C4184" s="2">
        <v>102019</v>
      </c>
      <c r="D4184" s="11">
        <v>44606</v>
      </c>
      <c r="E4184" s="2" t="s">
        <v>581</v>
      </c>
      <c r="F4184" s="2" t="s">
        <v>582</v>
      </c>
      <c r="G4184" s="2" t="s">
        <v>4837</v>
      </c>
      <c r="H4184" s="2" t="s">
        <v>41</v>
      </c>
      <c r="I4184" s="11">
        <v>43753</v>
      </c>
      <c r="J4184" s="2">
        <v>35500</v>
      </c>
      <c r="K4184" s="2" t="s">
        <v>42</v>
      </c>
      <c r="L4184" s="2" t="s">
        <v>43</v>
      </c>
      <c r="M4184" s="2">
        <v>18</v>
      </c>
      <c r="N4184" s="2">
        <v>30085</v>
      </c>
      <c r="O4184" s="2">
        <v>5415.3</v>
      </c>
      <c r="P4184" s="2">
        <v>0</v>
      </c>
      <c r="Q4184" s="2">
        <v>0</v>
      </c>
      <c r="R4184" s="2">
        <v>5415.3</v>
      </c>
      <c r="S4184" s="2">
        <v>0</v>
      </c>
      <c r="T4184" s="2" t="s">
        <v>44</v>
      </c>
    </row>
    <row r="4185" spans="1:20" x14ac:dyDescent="0.25">
      <c r="A4185" s="2" t="s">
        <v>10</v>
      </c>
      <c r="B4185" s="2" t="s">
        <v>37</v>
      </c>
      <c r="C4185" s="2">
        <v>102019</v>
      </c>
      <c r="D4185" s="11">
        <v>44606</v>
      </c>
      <c r="E4185" s="2" t="s">
        <v>581</v>
      </c>
      <c r="F4185" s="2" t="s">
        <v>582</v>
      </c>
      <c r="G4185" s="2" t="s">
        <v>4838</v>
      </c>
      <c r="H4185" s="2" t="s">
        <v>41</v>
      </c>
      <c r="I4185" s="11">
        <v>43755</v>
      </c>
      <c r="J4185" s="2">
        <v>23568</v>
      </c>
      <c r="K4185" s="2" t="s">
        <v>42</v>
      </c>
      <c r="L4185" s="2" t="s">
        <v>43</v>
      </c>
      <c r="M4185" s="2">
        <v>18</v>
      </c>
      <c r="N4185" s="2">
        <v>19973</v>
      </c>
      <c r="O4185" s="2">
        <v>3595.14</v>
      </c>
      <c r="P4185" s="2">
        <v>0</v>
      </c>
      <c r="Q4185" s="2">
        <v>0</v>
      </c>
      <c r="R4185" s="2">
        <v>3595.14</v>
      </c>
      <c r="S4185" s="2">
        <v>0</v>
      </c>
      <c r="T4185" s="2" t="s">
        <v>44</v>
      </c>
    </row>
    <row r="4186" spans="1:20" x14ac:dyDescent="0.25">
      <c r="A4186" s="2" t="s">
        <v>10</v>
      </c>
      <c r="B4186" s="2" t="s">
        <v>37</v>
      </c>
      <c r="C4186" s="2">
        <v>102019</v>
      </c>
      <c r="D4186" s="11">
        <v>44606</v>
      </c>
      <c r="E4186" s="2" t="s">
        <v>590</v>
      </c>
      <c r="F4186" s="2" t="s">
        <v>591</v>
      </c>
      <c r="G4186" s="2" t="s">
        <v>4839</v>
      </c>
      <c r="H4186" s="2" t="s">
        <v>41</v>
      </c>
      <c r="I4186" s="11">
        <v>43756</v>
      </c>
      <c r="J4186" s="2">
        <v>100241</v>
      </c>
      <c r="K4186" s="2" t="s">
        <v>42</v>
      </c>
      <c r="L4186" s="2" t="s">
        <v>43</v>
      </c>
      <c r="M4186" s="2">
        <v>18</v>
      </c>
      <c r="N4186" s="2">
        <v>84950</v>
      </c>
      <c r="O4186" s="2">
        <v>0</v>
      </c>
      <c r="P4186" s="2">
        <v>7645.5</v>
      </c>
      <c r="Q4186" s="2">
        <v>7645.5</v>
      </c>
      <c r="R4186" s="2">
        <v>15291</v>
      </c>
      <c r="S4186" s="2">
        <v>0</v>
      </c>
      <c r="T4186" s="2" t="s">
        <v>44</v>
      </c>
    </row>
    <row r="4187" spans="1:20" x14ac:dyDescent="0.25">
      <c r="A4187" s="2" t="s">
        <v>10</v>
      </c>
      <c r="B4187" s="2" t="s">
        <v>37</v>
      </c>
      <c r="C4187" s="2">
        <v>102019</v>
      </c>
      <c r="D4187" s="11">
        <v>44606</v>
      </c>
      <c r="E4187" s="2" t="s">
        <v>590</v>
      </c>
      <c r="F4187" s="2" t="s">
        <v>591</v>
      </c>
      <c r="G4187" s="2" t="s">
        <v>4840</v>
      </c>
      <c r="H4187" s="2" t="s">
        <v>41</v>
      </c>
      <c r="I4187" s="11">
        <v>43761</v>
      </c>
      <c r="J4187" s="2">
        <v>13570</v>
      </c>
      <c r="K4187" s="2" t="s">
        <v>42</v>
      </c>
      <c r="L4187" s="2" t="s">
        <v>43</v>
      </c>
      <c r="M4187" s="2">
        <v>18</v>
      </c>
      <c r="N4187" s="2">
        <v>11500</v>
      </c>
      <c r="O4187" s="2">
        <v>0</v>
      </c>
      <c r="P4187" s="2">
        <v>1035</v>
      </c>
      <c r="Q4187" s="2">
        <v>1035</v>
      </c>
      <c r="R4187" s="2">
        <v>2070</v>
      </c>
      <c r="S4187" s="2">
        <v>0</v>
      </c>
      <c r="T4187" s="2" t="s">
        <v>44</v>
      </c>
    </row>
    <row r="4188" spans="1:20" x14ac:dyDescent="0.25">
      <c r="A4188" s="2" t="s">
        <v>10</v>
      </c>
      <c r="B4188" s="2" t="s">
        <v>37</v>
      </c>
      <c r="C4188" s="2">
        <v>102019</v>
      </c>
      <c r="D4188" s="11">
        <v>44606</v>
      </c>
      <c r="E4188" s="2" t="s">
        <v>590</v>
      </c>
      <c r="F4188" s="2" t="s">
        <v>591</v>
      </c>
      <c r="G4188" s="2" t="s">
        <v>4841</v>
      </c>
      <c r="H4188" s="2" t="s">
        <v>41</v>
      </c>
      <c r="I4188" s="11">
        <v>43768</v>
      </c>
      <c r="J4188" s="2">
        <v>48380</v>
      </c>
      <c r="K4188" s="2" t="s">
        <v>42</v>
      </c>
      <c r="L4188" s="2" t="s">
        <v>43</v>
      </c>
      <c r="M4188" s="2">
        <v>18</v>
      </c>
      <c r="N4188" s="2">
        <v>41000</v>
      </c>
      <c r="O4188" s="2">
        <v>0</v>
      </c>
      <c r="P4188" s="2">
        <v>3690</v>
      </c>
      <c r="Q4188" s="2">
        <v>3690</v>
      </c>
      <c r="R4188" s="2">
        <v>7380</v>
      </c>
      <c r="S4188" s="2">
        <v>0</v>
      </c>
      <c r="T4188" s="2" t="s">
        <v>44</v>
      </c>
    </row>
    <row r="4189" spans="1:20" x14ac:dyDescent="0.25">
      <c r="A4189" s="2" t="s">
        <v>10</v>
      </c>
      <c r="B4189" s="2" t="s">
        <v>37</v>
      </c>
      <c r="C4189" s="2">
        <v>102019</v>
      </c>
      <c r="D4189" s="11">
        <v>44606</v>
      </c>
      <c r="E4189" s="2" t="s">
        <v>603</v>
      </c>
      <c r="F4189" s="2" t="s">
        <v>604</v>
      </c>
      <c r="G4189" s="2" t="s">
        <v>4842</v>
      </c>
      <c r="H4189" s="2" t="s">
        <v>41</v>
      </c>
      <c r="I4189" s="11">
        <v>43757</v>
      </c>
      <c r="J4189" s="2">
        <v>43778</v>
      </c>
      <c r="K4189" s="2" t="s">
        <v>42</v>
      </c>
      <c r="L4189" s="2" t="s">
        <v>43</v>
      </c>
      <c r="M4189" s="2">
        <v>18</v>
      </c>
      <c r="N4189" s="2">
        <v>37100</v>
      </c>
      <c r="O4189" s="2">
        <v>0</v>
      </c>
      <c r="P4189" s="2">
        <v>3339</v>
      </c>
      <c r="Q4189" s="2">
        <v>3339</v>
      </c>
      <c r="R4189" s="2">
        <v>6678</v>
      </c>
      <c r="S4189" s="2">
        <v>0</v>
      </c>
      <c r="T4189" s="2" t="s">
        <v>44</v>
      </c>
    </row>
    <row r="4190" spans="1:20" x14ac:dyDescent="0.25">
      <c r="A4190" s="2" t="s">
        <v>10</v>
      </c>
      <c r="B4190" s="2" t="s">
        <v>37</v>
      </c>
      <c r="C4190" s="2">
        <v>102019</v>
      </c>
      <c r="D4190" s="11">
        <v>44606</v>
      </c>
      <c r="E4190" s="2" t="s">
        <v>603</v>
      </c>
      <c r="F4190" s="2" t="s">
        <v>604</v>
      </c>
      <c r="G4190" s="2" t="s">
        <v>4843</v>
      </c>
      <c r="H4190" s="2" t="s">
        <v>41</v>
      </c>
      <c r="I4190" s="11">
        <v>43757</v>
      </c>
      <c r="J4190" s="2">
        <v>65667</v>
      </c>
      <c r="K4190" s="2" t="s">
        <v>42</v>
      </c>
      <c r="L4190" s="2" t="s">
        <v>43</v>
      </c>
      <c r="M4190" s="2">
        <v>18</v>
      </c>
      <c r="N4190" s="2">
        <v>55650</v>
      </c>
      <c r="O4190" s="2">
        <v>0</v>
      </c>
      <c r="P4190" s="2">
        <v>5008.5</v>
      </c>
      <c r="Q4190" s="2">
        <v>5008.5</v>
      </c>
      <c r="R4190" s="2">
        <v>10017</v>
      </c>
      <c r="S4190" s="2">
        <v>0</v>
      </c>
      <c r="T4190" s="2" t="s">
        <v>44</v>
      </c>
    </row>
    <row r="4191" spans="1:20" x14ac:dyDescent="0.25">
      <c r="A4191" s="2" t="s">
        <v>10</v>
      </c>
      <c r="B4191" s="2" t="s">
        <v>37</v>
      </c>
      <c r="C4191" s="2">
        <v>102019</v>
      </c>
      <c r="D4191" s="11">
        <v>44606</v>
      </c>
      <c r="E4191" s="2" t="s">
        <v>603</v>
      </c>
      <c r="F4191" s="2" t="s">
        <v>604</v>
      </c>
      <c r="G4191" s="2" t="s">
        <v>4844</v>
      </c>
      <c r="H4191" s="2" t="s">
        <v>41</v>
      </c>
      <c r="I4191" s="11">
        <v>43764</v>
      </c>
      <c r="J4191" s="2">
        <v>43778</v>
      </c>
      <c r="K4191" s="2" t="s">
        <v>42</v>
      </c>
      <c r="L4191" s="2" t="s">
        <v>43</v>
      </c>
      <c r="M4191" s="2">
        <v>18</v>
      </c>
      <c r="N4191" s="2">
        <v>37100</v>
      </c>
      <c r="O4191" s="2">
        <v>0</v>
      </c>
      <c r="P4191" s="2">
        <v>3339</v>
      </c>
      <c r="Q4191" s="2">
        <v>3339</v>
      </c>
      <c r="R4191" s="2">
        <v>6678</v>
      </c>
      <c r="S4191" s="2">
        <v>0</v>
      </c>
      <c r="T4191" s="2" t="s">
        <v>44</v>
      </c>
    </row>
    <row r="4192" spans="1:20" x14ac:dyDescent="0.25">
      <c r="A4192" s="2" t="s">
        <v>10</v>
      </c>
      <c r="B4192" s="2" t="s">
        <v>37</v>
      </c>
      <c r="C4192" s="2">
        <v>102019</v>
      </c>
      <c r="D4192" s="11">
        <v>44606</v>
      </c>
      <c r="E4192" s="2" t="s">
        <v>1795</v>
      </c>
      <c r="F4192" s="2" t="s">
        <v>597</v>
      </c>
      <c r="G4192" s="2" t="s">
        <v>4845</v>
      </c>
      <c r="H4192" s="2" t="s">
        <v>41</v>
      </c>
      <c r="I4192" s="11">
        <v>43753</v>
      </c>
      <c r="J4192" s="2">
        <v>22245.23</v>
      </c>
      <c r="K4192" s="2" t="s">
        <v>42</v>
      </c>
      <c r="L4192" s="2" t="s">
        <v>43</v>
      </c>
      <c r="M4192" s="2">
        <v>18</v>
      </c>
      <c r="N4192" s="2">
        <v>18852.23</v>
      </c>
      <c r="O4192" s="2">
        <v>3393</v>
      </c>
      <c r="P4192" s="2">
        <v>0</v>
      </c>
      <c r="Q4192" s="2">
        <v>0</v>
      </c>
      <c r="R4192" s="2">
        <v>3393</v>
      </c>
      <c r="S4192" s="2">
        <v>0</v>
      </c>
      <c r="T4192" s="2" t="s">
        <v>44</v>
      </c>
    </row>
    <row r="4193" spans="1:20" x14ac:dyDescent="0.25">
      <c r="A4193" s="2" t="s">
        <v>10</v>
      </c>
      <c r="B4193" s="2" t="s">
        <v>37</v>
      </c>
      <c r="C4193" s="2">
        <v>102019</v>
      </c>
      <c r="D4193" s="11">
        <v>44606</v>
      </c>
      <c r="E4193" s="2" t="s">
        <v>1195</v>
      </c>
      <c r="F4193" s="2" t="s">
        <v>1196</v>
      </c>
      <c r="G4193" s="2" t="s">
        <v>4846</v>
      </c>
      <c r="H4193" s="2" t="s">
        <v>41</v>
      </c>
      <c r="I4193" s="11">
        <v>43749</v>
      </c>
      <c r="J4193" s="2">
        <v>55755</v>
      </c>
      <c r="K4193" s="2" t="s">
        <v>42</v>
      </c>
      <c r="L4193" s="2" t="s">
        <v>43</v>
      </c>
      <c r="M4193" s="2">
        <v>5</v>
      </c>
      <c r="N4193" s="2">
        <v>53100</v>
      </c>
      <c r="O4193" s="2">
        <v>0</v>
      </c>
      <c r="P4193" s="2">
        <v>1327.5</v>
      </c>
      <c r="Q4193" s="2">
        <v>1327.5</v>
      </c>
      <c r="R4193" s="2">
        <v>2655</v>
      </c>
      <c r="S4193" s="2">
        <v>0</v>
      </c>
      <c r="T4193" s="2" t="s">
        <v>44</v>
      </c>
    </row>
    <row r="4194" spans="1:20" x14ac:dyDescent="0.25">
      <c r="A4194" s="2" t="s">
        <v>10</v>
      </c>
      <c r="B4194" s="2" t="s">
        <v>37</v>
      </c>
      <c r="C4194" s="2">
        <v>102019</v>
      </c>
      <c r="D4194" s="11">
        <v>44606</v>
      </c>
      <c r="E4194" s="2" t="s">
        <v>1195</v>
      </c>
      <c r="F4194" s="2" t="s">
        <v>1196</v>
      </c>
      <c r="G4194" s="2" t="s">
        <v>4847</v>
      </c>
      <c r="H4194" s="2" t="s">
        <v>41</v>
      </c>
      <c r="I4194" s="11">
        <v>43769</v>
      </c>
      <c r="J4194" s="2">
        <v>83055</v>
      </c>
      <c r="K4194" s="2" t="s">
        <v>42</v>
      </c>
      <c r="L4194" s="2" t="s">
        <v>43</v>
      </c>
      <c r="M4194" s="2">
        <v>5</v>
      </c>
      <c r="N4194" s="2">
        <v>79100</v>
      </c>
      <c r="O4194" s="2">
        <v>0</v>
      </c>
      <c r="P4194" s="2">
        <v>1977.5</v>
      </c>
      <c r="Q4194" s="2">
        <v>1977.5</v>
      </c>
      <c r="R4194" s="2">
        <v>3955</v>
      </c>
      <c r="S4194" s="2">
        <v>0</v>
      </c>
      <c r="T4194" s="2" t="s">
        <v>44</v>
      </c>
    </row>
    <row r="4195" spans="1:20" x14ac:dyDescent="0.25">
      <c r="A4195" s="2" t="s">
        <v>10</v>
      </c>
      <c r="B4195" s="2" t="s">
        <v>37</v>
      </c>
      <c r="C4195" s="2">
        <v>102019</v>
      </c>
      <c r="D4195" s="11">
        <v>44606</v>
      </c>
      <c r="E4195" s="2" t="s">
        <v>1272</v>
      </c>
      <c r="F4195" s="2" t="s">
        <v>1273</v>
      </c>
      <c r="G4195" s="2" t="s">
        <v>4848</v>
      </c>
      <c r="H4195" s="2" t="s">
        <v>41</v>
      </c>
      <c r="I4195" s="11">
        <v>43752</v>
      </c>
      <c r="J4195" s="2">
        <v>690300</v>
      </c>
      <c r="K4195" s="2" t="s">
        <v>42</v>
      </c>
      <c r="L4195" s="2" t="s">
        <v>43</v>
      </c>
      <c r="M4195" s="2">
        <v>18</v>
      </c>
      <c r="N4195" s="2">
        <v>585000</v>
      </c>
      <c r="O4195" s="2">
        <v>105300</v>
      </c>
      <c r="P4195" s="2">
        <v>0</v>
      </c>
      <c r="Q4195" s="2">
        <v>0</v>
      </c>
      <c r="R4195" s="2">
        <v>105300</v>
      </c>
      <c r="S4195" s="2">
        <v>0</v>
      </c>
      <c r="T4195" s="2" t="s">
        <v>44</v>
      </c>
    </row>
    <row r="4196" spans="1:20" x14ac:dyDescent="0.25">
      <c r="A4196" s="2" t="s">
        <v>10</v>
      </c>
      <c r="B4196" s="2" t="s">
        <v>37</v>
      </c>
      <c r="C4196" s="2">
        <v>102019</v>
      </c>
      <c r="D4196" s="11">
        <v>44606</v>
      </c>
      <c r="E4196" s="2" t="s">
        <v>1272</v>
      </c>
      <c r="F4196" s="2" t="s">
        <v>1273</v>
      </c>
      <c r="G4196" s="2" t="s">
        <v>4849</v>
      </c>
      <c r="H4196" s="2" t="s">
        <v>41</v>
      </c>
      <c r="I4196" s="11">
        <v>43755</v>
      </c>
      <c r="J4196" s="2">
        <v>471705</v>
      </c>
      <c r="K4196" s="2" t="s">
        <v>42</v>
      </c>
      <c r="L4196" s="2" t="s">
        <v>43</v>
      </c>
      <c r="M4196" s="2">
        <v>18</v>
      </c>
      <c r="N4196" s="2">
        <v>399750</v>
      </c>
      <c r="O4196" s="2">
        <v>71955</v>
      </c>
      <c r="P4196" s="2">
        <v>0</v>
      </c>
      <c r="Q4196" s="2">
        <v>0</v>
      </c>
      <c r="R4196" s="2">
        <v>71955</v>
      </c>
      <c r="S4196" s="2">
        <v>0</v>
      </c>
      <c r="T4196" s="2" t="s">
        <v>44</v>
      </c>
    </row>
    <row r="4197" spans="1:20" x14ac:dyDescent="0.25">
      <c r="A4197" s="2" t="s">
        <v>10</v>
      </c>
      <c r="B4197" s="2" t="s">
        <v>37</v>
      </c>
      <c r="C4197" s="2">
        <v>102019</v>
      </c>
      <c r="D4197" s="11">
        <v>44606</v>
      </c>
      <c r="E4197" s="2" t="s">
        <v>1199</v>
      </c>
      <c r="F4197" s="2" t="s">
        <v>1200</v>
      </c>
      <c r="G4197" s="2" t="s">
        <v>4850</v>
      </c>
      <c r="H4197" s="2" t="s">
        <v>41</v>
      </c>
      <c r="I4197" s="11">
        <v>43750</v>
      </c>
      <c r="J4197" s="2">
        <v>402328</v>
      </c>
      <c r="K4197" s="2" t="s">
        <v>42</v>
      </c>
      <c r="L4197" s="2" t="s">
        <v>43</v>
      </c>
      <c r="M4197" s="2">
        <v>18</v>
      </c>
      <c r="N4197" s="2">
        <v>340956</v>
      </c>
      <c r="O4197" s="2">
        <v>61372.08</v>
      </c>
      <c r="P4197" s="2">
        <v>0</v>
      </c>
      <c r="Q4197" s="2">
        <v>0</v>
      </c>
      <c r="R4197" s="2">
        <v>61372.08</v>
      </c>
      <c r="S4197" s="2">
        <v>0</v>
      </c>
      <c r="T4197" s="2" t="s">
        <v>44</v>
      </c>
    </row>
    <row r="4198" spans="1:20" x14ac:dyDescent="0.25">
      <c r="A4198" s="2" t="s">
        <v>10</v>
      </c>
      <c r="B4198" s="2" t="s">
        <v>37</v>
      </c>
      <c r="C4198" s="2">
        <v>102019</v>
      </c>
      <c r="D4198" s="11">
        <v>44606</v>
      </c>
      <c r="E4198" s="2" t="s">
        <v>1204</v>
      </c>
      <c r="F4198" s="2" t="s">
        <v>1205</v>
      </c>
      <c r="G4198" s="2" t="s">
        <v>4851</v>
      </c>
      <c r="H4198" s="2" t="s">
        <v>41</v>
      </c>
      <c r="I4198" s="11">
        <v>43756</v>
      </c>
      <c r="J4198" s="2">
        <v>435503</v>
      </c>
      <c r="K4198" s="2" t="s">
        <v>42</v>
      </c>
      <c r="L4198" s="2" t="s">
        <v>43</v>
      </c>
      <c r="M4198" s="2">
        <v>18</v>
      </c>
      <c r="N4198" s="2">
        <v>369070</v>
      </c>
      <c r="O4198" s="2">
        <v>66432.600000000006</v>
      </c>
      <c r="P4198" s="2">
        <v>0</v>
      </c>
      <c r="Q4198" s="2">
        <v>0</v>
      </c>
      <c r="R4198" s="2">
        <v>66432.600000000006</v>
      </c>
      <c r="S4198" s="2">
        <v>0</v>
      </c>
      <c r="T4198" s="2" t="s">
        <v>44</v>
      </c>
    </row>
    <row r="4199" spans="1:20" x14ac:dyDescent="0.25">
      <c r="A4199" s="2" t="s">
        <v>10</v>
      </c>
      <c r="B4199" s="2" t="s">
        <v>37</v>
      </c>
      <c r="C4199" s="2">
        <v>102019</v>
      </c>
      <c r="D4199" s="11">
        <v>44606</v>
      </c>
      <c r="E4199" s="2" t="s">
        <v>704</v>
      </c>
      <c r="F4199" s="2" t="s">
        <v>705</v>
      </c>
      <c r="G4199" s="2" t="s">
        <v>4852</v>
      </c>
      <c r="H4199" s="2" t="s">
        <v>41</v>
      </c>
      <c r="I4199" s="11">
        <v>43754</v>
      </c>
      <c r="J4199" s="2">
        <v>31197</v>
      </c>
      <c r="K4199" s="2" t="s">
        <v>42</v>
      </c>
      <c r="L4199" s="2" t="s">
        <v>43</v>
      </c>
      <c r="M4199" s="2">
        <v>18</v>
      </c>
      <c r="N4199" s="2">
        <v>26438.400000000001</v>
      </c>
      <c r="O4199" s="2">
        <v>0</v>
      </c>
      <c r="P4199" s="2">
        <v>2379.46</v>
      </c>
      <c r="Q4199" s="2">
        <v>2379.46</v>
      </c>
      <c r="R4199" s="2">
        <v>4758.92</v>
      </c>
      <c r="S4199" s="2">
        <v>0</v>
      </c>
      <c r="T4199" s="2" t="s">
        <v>44</v>
      </c>
    </row>
    <row r="4200" spans="1:20" x14ac:dyDescent="0.25">
      <c r="A4200" s="2" t="s">
        <v>10</v>
      </c>
      <c r="B4200" s="2" t="s">
        <v>37</v>
      </c>
      <c r="C4200" s="2">
        <v>102019</v>
      </c>
      <c r="D4200" s="11">
        <v>44606</v>
      </c>
      <c r="E4200" s="2" t="s">
        <v>704</v>
      </c>
      <c r="F4200" s="2" t="s">
        <v>705</v>
      </c>
      <c r="G4200" s="2" t="s">
        <v>4853</v>
      </c>
      <c r="H4200" s="2" t="s">
        <v>41</v>
      </c>
      <c r="I4200" s="11">
        <v>43761</v>
      </c>
      <c r="J4200" s="2">
        <v>6797</v>
      </c>
      <c r="K4200" s="2" t="s">
        <v>42</v>
      </c>
      <c r="L4200" s="2" t="s">
        <v>43</v>
      </c>
      <c r="M4200" s="2">
        <v>18</v>
      </c>
      <c r="N4200" s="2">
        <v>5760</v>
      </c>
      <c r="O4200" s="2">
        <v>0</v>
      </c>
      <c r="P4200" s="2">
        <v>518.4</v>
      </c>
      <c r="Q4200" s="2">
        <v>518.4</v>
      </c>
      <c r="R4200" s="2">
        <v>1036.8</v>
      </c>
      <c r="S4200" s="2">
        <v>0</v>
      </c>
      <c r="T4200" s="2" t="s">
        <v>44</v>
      </c>
    </row>
    <row r="4201" spans="1:20" x14ac:dyDescent="0.25">
      <c r="A4201" s="2" t="s">
        <v>10</v>
      </c>
      <c r="B4201" s="2" t="s">
        <v>37</v>
      </c>
      <c r="C4201" s="2">
        <v>102019</v>
      </c>
      <c r="D4201" s="11">
        <v>44606</v>
      </c>
      <c r="E4201" s="2" t="s">
        <v>704</v>
      </c>
      <c r="F4201" s="2" t="s">
        <v>705</v>
      </c>
      <c r="G4201" s="2" t="s">
        <v>4854</v>
      </c>
      <c r="H4201" s="2" t="s">
        <v>41</v>
      </c>
      <c r="I4201" s="11">
        <v>43762</v>
      </c>
      <c r="J4201" s="2">
        <v>16992</v>
      </c>
      <c r="K4201" s="2" t="s">
        <v>42</v>
      </c>
      <c r="L4201" s="2" t="s">
        <v>43</v>
      </c>
      <c r="M4201" s="2">
        <v>18</v>
      </c>
      <c r="N4201" s="2">
        <v>14400</v>
      </c>
      <c r="O4201" s="2">
        <v>0</v>
      </c>
      <c r="P4201" s="2">
        <v>1296</v>
      </c>
      <c r="Q4201" s="2">
        <v>1296</v>
      </c>
      <c r="R4201" s="2">
        <v>2592</v>
      </c>
      <c r="S4201" s="2">
        <v>0</v>
      </c>
      <c r="T4201" s="2" t="s">
        <v>44</v>
      </c>
    </row>
    <row r="4202" spans="1:20" x14ac:dyDescent="0.25">
      <c r="A4202" s="2" t="s">
        <v>10</v>
      </c>
      <c r="B4202" s="2" t="s">
        <v>37</v>
      </c>
      <c r="C4202" s="2">
        <v>102019</v>
      </c>
      <c r="D4202" s="11">
        <v>44606</v>
      </c>
      <c r="E4202" s="2" t="s">
        <v>4855</v>
      </c>
      <c r="F4202" s="2" t="s">
        <v>4856</v>
      </c>
      <c r="G4202" s="2" t="s">
        <v>4857</v>
      </c>
      <c r="H4202" s="2" t="s">
        <v>41</v>
      </c>
      <c r="I4202" s="11">
        <v>43740</v>
      </c>
      <c r="J4202" s="2">
        <v>806</v>
      </c>
      <c r="K4202" s="2" t="s">
        <v>42</v>
      </c>
      <c r="L4202" s="2" t="s">
        <v>43</v>
      </c>
      <c r="M4202" s="2">
        <v>12</v>
      </c>
      <c r="N4202" s="2">
        <v>720</v>
      </c>
      <c r="O4202" s="2">
        <v>0</v>
      </c>
      <c r="P4202" s="2">
        <v>43.2</v>
      </c>
      <c r="Q4202" s="2">
        <v>43.2</v>
      </c>
      <c r="R4202" s="2">
        <v>86.4</v>
      </c>
      <c r="S4202" s="2">
        <v>0</v>
      </c>
      <c r="T4202" s="2" t="s">
        <v>44</v>
      </c>
    </row>
    <row r="4203" spans="1:20" x14ac:dyDescent="0.25">
      <c r="A4203" s="2" t="s">
        <v>10</v>
      </c>
      <c r="B4203" s="2" t="s">
        <v>37</v>
      </c>
      <c r="C4203" s="2">
        <v>102019</v>
      </c>
      <c r="D4203" s="11">
        <v>44606</v>
      </c>
      <c r="E4203" s="2" t="s">
        <v>1219</v>
      </c>
      <c r="F4203" s="2" t="s">
        <v>1220</v>
      </c>
      <c r="G4203" s="2" t="s">
        <v>4858</v>
      </c>
      <c r="H4203" s="2" t="s">
        <v>41</v>
      </c>
      <c r="I4203" s="11">
        <v>43759</v>
      </c>
      <c r="J4203" s="2">
        <v>203456</v>
      </c>
      <c r="K4203" s="2" t="s">
        <v>42</v>
      </c>
      <c r="L4203" s="2" t="s">
        <v>43</v>
      </c>
      <c r="M4203" s="2">
        <v>18</v>
      </c>
      <c r="N4203" s="2">
        <v>172420</v>
      </c>
      <c r="O4203" s="2">
        <v>0</v>
      </c>
      <c r="P4203" s="2">
        <v>15517.81</v>
      </c>
      <c r="Q4203" s="2">
        <v>15517.81</v>
      </c>
      <c r="R4203" s="2">
        <v>31035.62</v>
      </c>
      <c r="S4203" s="2">
        <v>0</v>
      </c>
      <c r="T4203" s="2" t="s">
        <v>44</v>
      </c>
    </row>
    <row r="4204" spans="1:20" x14ac:dyDescent="0.25">
      <c r="A4204" s="2" t="s">
        <v>10</v>
      </c>
      <c r="B4204" s="2" t="s">
        <v>37</v>
      </c>
      <c r="C4204" s="2">
        <v>102019</v>
      </c>
      <c r="D4204" s="11">
        <v>44606</v>
      </c>
      <c r="E4204" s="2" t="s">
        <v>1274</v>
      </c>
      <c r="F4204" s="2" t="s">
        <v>1275</v>
      </c>
      <c r="G4204" s="2" t="s">
        <v>4859</v>
      </c>
      <c r="H4204" s="2" t="s">
        <v>41</v>
      </c>
      <c r="I4204" s="11">
        <v>43748</v>
      </c>
      <c r="J4204" s="2">
        <v>392168</v>
      </c>
      <c r="K4204" s="2" t="s">
        <v>42</v>
      </c>
      <c r="L4204" s="2" t="s">
        <v>43</v>
      </c>
      <c r="M4204" s="2">
        <v>18</v>
      </c>
      <c r="N4204" s="2">
        <v>332346</v>
      </c>
      <c r="O4204" s="2">
        <v>0</v>
      </c>
      <c r="P4204" s="2">
        <v>29911.14</v>
      </c>
      <c r="Q4204" s="2">
        <v>29911.14</v>
      </c>
      <c r="R4204" s="2">
        <v>59822.28</v>
      </c>
      <c r="S4204" s="2">
        <v>0</v>
      </c>
      <c r="T4204" s="2" t="s">
        <v>44</v>
      </c>
    </row>
    <row r="4205" spans="1:20" x14ac:dyDescent="0.25">
      <c r="A4205" s="2" t="s">
        <v>10</v>
      </c>
      <c r="B4205" s="2" t="s">
        <v>37</v>
      </c>
      <c r="C4205" s="2">
        <v>102019</v>
      </c>
      <c r="D4205" s="11">
        <v>44606</v>
      </c>
      <c r="E4205" s="2" t="s">
        <v>1274</v>
      </c>
      <c r="F4205" s="2" t="s">
        <v>1275</v>
      </c>
      <c r="G4205" s="2" t="s">
        <v>4860</v>
      </c>
      <c r="H4205" s="2" t="s">
        <v>41</v>
      </c>
      <c r="I4205" s="11">
        <v>43752</v>
      </c>
      <c r="J4205" s="2">
        <v>100890</v>
      </c>
      <c r="K4205" s="2" t="s">
        <v>42</v>
      </c>
      <c r="L4205" s="2" t="s">
        <v>43</v>
      </c>
      <c r="M4205" s="2">
        <v>18</v>
      </c>
      <c r="N4205" s="2">
        <v>85500</v>
      </c>
      <c r="O4205" s="2">
        <v>0</v>
      </c>
      <c r="P4205" s="2">
        <v>7695</v>
      </c>
      <c r="Q4205" s="2">
        <v>7695</v>
      </c>
      <c r="R4205" s="2">
        <v>15390</v>
      </c>
      <c r="S4205" s="2">
        <v>0</v>
      </c>
      <c r="T4205" s="2" t="s">
        <v>44</v>
      </c>
    </row>
    <row r="4206" spans="1:20" x14ac:dyDescent="0.25">
      <c r="A4206" s="2" t="s">
        <v>10</v>
      </c>
      <c r="B4206" s="2" t="s">
        <v>37</v>
      </c>
      <c r="C4206" s="2">
        <v>102019</v>
      </c>
      <c r="D4206" s="11">
        <v>44606</v>
      </c>
      <c r="E4206" s="2" t="s">
        <v>1274</v>
      </c>
      <c r="F4206" s="2" t="s">
        <v>1275</v>
      </c>
      <c r="G4206" s="2" t="s">
        <v>4861</v>
      </c>
      <c r="H4206" s="2" t="s">
        <v>41</v>
      </c>
      <c r="I4206" s="11">
        <v>43752</v>
      </c>
      <c r="J4206" s="2">
        <v>36108</v>
      </c>
      <c r="K4206" s="2" t="s">
        <v>42</v>
      </c>
      <c r="L4206" s="2" t="s">
        <v>43</v>
      </c>
      <c r="M4206" s="2">
        <v>18</v>
      </c>
      <c r="N4206" s="2">
        <v>30600</v>
      </c>
      <c r="O4206" s="2">
        <v>0</v>
      </c>
      <c r="P4206" s="2">
        <v>2754</v>
      </c>
      <c r="Q4206" s="2">
        <v>2754</v>
      </c>
      <c r="R4206" s="2">
        <v>5508</v>
      </c>
      <c r="S4206" s="2">
        <v>0</v>
      </c>
      <c r="T4206" s="2" t="s">
        <v>44</v>
      </c>
    </row>
    <row r="4207" spans="1:20" x14ac:dyDescent="0.25">
      <c r="A4207" s="2" t="s">
        <v>10</v>
      </c>
      <c r="B4207" s="2" t="s">
        <v>37</v>
      </c>
      <c r="C4207" s="2">
        <v>102019</v>
      </c>
      <c r="D4207" s="11">
        <v>44606</v>
      </c>
      <c r="E4207" s="2" t="s">
        <v>616</v>
      </c>
      <c r="F4207" s="2" t="s">
        <v>617</v>
      </c>
      <c r="G4207" s="2" t="s">
        <v>4862</v>
      </c>
      <c r="H4207" s="2" t="s">
        <v>41</v>
      </c>
      <c r="I4207" s="11">
        <v>43755</v>
      </c>
      <c r="J4207" s="2">
        <v>46059</v>
      </c>
      <c r="K4207" s="2" t="s">
        <v>42</v>
      </c>
      <c r="L4207" s="2" t="s">
        <v>43</v>
      </c>
      <c r="M4207" s="2">
        <v>18</v>
      </c>
      <c r="N4207" s="2">
        <v>39033</v>
      </c>
      <c r="O4207" s="2">
        <v>0</v>
      </c>
      <c r="P4207" s="2">
        <v>3512.97</v>
      </c>
      <c r="Q4207" s="2">
        <v>3512.97</v>
      </c>
      <c r="R4207" s="2">
        <v>7025.94</v>
      </c>
      <c r="S4207" s="2">
        <v>0</v>
      </c>
      <c r="T4207" s="2" t="s">
        <v>44</v>
      </c>
    </row>
    <row r="4208" spans="1:20" x14ac:dyDescent="0.25">
      <c r="A4208" s="2" t="s">
        <v>11</v>
      </c>
      <c r="B4208" s="2" t="s">
        <v>37</v>
      </c>
      <c r="C4208" s="2">
        <v>112019</v>
      </c>
      <c r="D4208" s="11">
        <v>44606</v>
      </c>
      <c r="E4208" s="2" t="s">
        <v>2534</v>
      </c>
      <c r="F4208" s="2" t="s">
        <v>2535</v>
      </c>
      <c r="G4208" s="2" t="s">
        <v>4868</v>
      </c>
      <c r="H4208" s="2" t="s">
        <v>41</v>
      </c>
      <c r="I4208" s="11">
        <v>43775</v>
      </c>
      <c r="J4208" s="2">
        <v>1185900</v>
      </c>
      <c r="K4208" s="2" t="s">
        <v>42</v>
      </c>
      <c r="L4208" s="2" t="s">
        <v>43</v>
      </c>
      <c r="M4208" s="2">
        <v>18</v>
      </c>
      <c r="N4208" s="2">
        <v>1005000</v>
      </c>
      <c r="O4208" s="2">
        <v>180900</v>
      </c>
      <c r="P4208" s="2">
        <v>0</v>
      </c>
      <c r="Q4208" s="2">
        <v>0</v>
      </c>
      <c r="R4208" s="2">
        <v>180900</v>
      </c>
      <c r="S4208" s="2">
        <v>0</v>
      </c>
      <c r="T4208" s="2" t="s">
        <v>44</v>
      </c>
    </row>
    <row r="4209" spans="1:20" x14ac:dyDescent="0.25">
      <c r="A4209" s="2" t="s">
        <v>11</v>
      </c>
      <c r="B4209" s="2" t="s">
        <v>37</v>
      </c>
      <c r="C4209" s="2">
        <v>112019</v>
      </c>
      <c r="D4209" s="11">
        <v>44606</v>
      </c>
      <c r="E4209" s="2" t="s">
        <v>619</v>
      </c>
      <c r="F4209" s="2" t="s">
        <v>620</v>
      </c>
      <c r="G4209" s="2" t="s">
        <v>4869</v>
      </c>
      <c r="H4209" s="2" t="s">
        <v>41</v>
      </c>
      <c r="I4209" s="11">
        <v>43798</v>
      </c>
      <c r="J4209" s="2">
        <v>14868</v>
      </c>
      <c r="K4209" s="2" t="s">
        <v>42</v>
      </c>
      <c r="L4209" s="2" t="s">
        <v>43</v>
      </c>
      <c r="M4209" s="2">
        <v>18</v>
      </c>
      <c r="N4209" s="2">
        <v>12600</v>
      </c>
      <c r="O4209" s="2">
        <v>2268</v>
      </c>
      <c r="P4209" s="2">
        <v>0</v>
      </c>
      <c r="Q4209" s="2">
        <v>0</v>
      </c>
      <c r="R4209" s="2">
        <v>2268</v>
      </c>
      <c r="S4209" s="2">
        <v>0</v>
      </c>
      <c r="T4209" s="2" t="s">
        <v>44</v>
      </c>
    </row>
    <row r="4210" spans="1:20" x14ac:dyDescent="0.25">
      <c r="A4210" s="2" t="s">
        <v>11</v>
      </c>
      <c r="B4210" s="2" t="s">
        <v>37</v>
      </c>
      <c r="C4210" s="2">
        <v>112019</v>
      </c>
      <c r="D4210" s="11">
        <v>44606</v>
      </c>
      <c r="E4210" s="2" t="s">
        <v>619</v>
      </c>
      <c r="F4210" s="2" t="s">
        <v>620</v>
      </c>
      <c r="G4210" s="2" t="s">
        <v>4870</v>
      </c>
      <c r="H4210" s="2" t="s">
        <v>41</v>
      </c>
      <c r="I4210" s="11">
        <v>43799</v>
      </c>
      <c r="J4210" s="2">
        <v>25488</v>
      </c>
      <c r="K4210" s="2" t="s">
        <v>42</v>
      </c>
      <c r="L4210" s="2" t="s">
        <v>43</v>
      </c>
      <c r="M4210" s="2">
        <v>18</v>
      </c>
      <c r="N4210" s="2">
        <v>21600</v>
      </c>
      <c r="O4210" s="2">
        <v>3888</v>
      </c>
      <c r="P4210" s="2">
        <v>0</v>
      </c>
      <c r="Q4210" s="2">
        <v>0</v>
      </c>
      <c r="R4210" s="2">
        <v>3888</v>
      </c>
      <c r="S4210" s="2">
        <v>0</v>
      </c>
      <c r="T4210" s="2" t="s">
        <v>44</v>
      </c>
    </row>
    <row r="4211" spans="1:20" x14ac:dyDescent="0.25">
      <c r="A4211" s="2" t="s">
        <v>11</v>
      </c>
      <c r="B4211" s="2" t="s">
        <v>37</v>
      </c>
      <c r="C4211" s="2">
        <v>112019</v>
      </c>
      <c r="D4211" s="11">
        <v>44606</v>
      </c>
      <c r="E4211" s="2" t="s">
        <v>619</v>
      </c>
      <c r="F4211" s="2" t="s">
        <v>620</v>
      </c>
      <c r="G4211" s="2" t="s">
        <v>4871</v>
      </c>
      <c r="H4211" s="2" t="s">
        <v>41</v>
      </c>
      <c r="I4211" s="11">
        <v>43799</v>
      </c>
      <c r="J4211" s="2">
        <v>11446</v>
      </c>
      <c r="K4211" s="2" t="s">
        <v>42</v>
      </c>
      <c r="L4211" s="2" t="s">
        <v>43</v>
      </c>
      <c r="M4211" s="2">
        <v>18</v>
      </c>
      <c r="N4211" s="2">
        <v>9700</v>
      </c>
      <c r="O4211" s="2">
        <v>1746</v>
      </c>
      <c r="P4211" s="2">
        <v>0</v>
      </c>
      <c r="Q4211" s="2">
        <v>0</v>
      </c>
      <c r="R4211" s="2">
        <v>1746</v>
      </c>
      <c r="S4211" s="2">
        <v>0</v>
      </c>
      <c r="T4211" s="2" t="s">
        <v>44</v>
      </c>
    </row>
    <row r="4212" spans="1:20" x14ac:dyDescent="0.25">
      <c r="A4212" s="2" t="s">
        <v>11</v>
      </c>
      <c r="B4212" s="2" t="s">
        <v>37</v>
      </c>
      <c r="C4212" s="2">
        <v>112019</v>
      </c>
      <c r="D4212" s="11">
        <v>44606</v>
      </c>
      <c r="E4212" s="2" t="s">
        <v>3052</v>
      </c>
      <c r="F4212" s="2" t="s">
        <v>3053</v>
      </c>
      <c r="G4212" s="2" t="s">
        <v>4872</v>
      </c>
      <c r="H4212" s="2" t="s">
        <v>41</v>
      </c>
      <c r="I4212" s="11">
        <v>43774</v>
      </c>
      <c r="J4212" s="2">
        <v>23600</v>
      </c>
      <c r="K4212" s="2" t="s">
        <v>42</v>
      </c>
      <c r="L4212" s="2" t="s">
        <v>43</v>
      </c>
      <c r="M4212" s="2">
        <v>18</v>
      </c>
      <c r="N4212" s="2">
        <v>20000</v>
      </c>
      <c r="O4212" s="2">
        <v>0</v>
      </c>
      <c r="P4212" s="2">
        <v>1800</v>
      </c>
      <c r="Q4212" s="2">
        <v>1800</v>
      </c>
      <c r="R4212" s="2">
        <v>3600</v>
      </c>
      <c r="S4212" s="2">
        <v>0</v>
      </c>
      <c r="T4212" s="2" t="s">
        <v>44</v>
      </c>
    </row>
    <row r="4213" spans="1:20" x14ac:dyDescent="0.25">
      <c r="A4213" s="2" t="s">
        <v>11</v>
      </c>
      <c r="B4213" s="2" t="s">
        <v>37</v>
      </c>
      <c r="C4213" s="2">
        <v>112019</v>
      </c>
      <c r="D4213" s="11">
        <v>44606</v>
      </c>
      <c r="E4213" s="2" t="s">
        <v>1232</v>
      </c>
      <c r="F4213" s="2" t="s">
        <v>1233</v>
      </c>
      <c r="G4213" s="2" t="s">
        <v>3893</v>
      </c>
      <c r="H4213" s="2" t="s">
        <v>41</v>
      </c>
      <c r="I4213" s="11">
        <v>43774</v>
      </c>
      <c r="J4213" s="2">
        <v>4425</v>
      </c>
      <c r="K4213" s="2" t="s">
        <v>42</v>
      </c>
      <c r="L4213" s="2" t="s">
        <v>43</v>
      </c>
      <c r="M4213" s="2">
        <v>18</v>
      </c>
      <c r="N4213" s="2">
        <v>3750</v>
      </c>
      <c r="O4213" s="2">
        <v>0</v>
      </c>
      <c r="P4213" s="2">
        <v>337.5</v>
      </c>
      <c r="Q4213" s="2">
        <v>337.5</v>
      </c>
      <c r="R4213" s="2">
        <v>675</v>
      </c>
      <c r="S4213" s="2">
        <v>0</v>
      </c>
      <c r="T4213" s="2" t="s">
        <v>44</v>
      </c>
    </row>
    <row r="4214" spans="1:20" x14ac:dyDescent="0.25">
      <c r="A4214" s="2" t="s">
        <v>11</v>
      </c>
      <c r="B4214" s="2" t="s">
        <v>37</v>
      </c>
      <c r="C4214" s="2">
        <v>112019</v>
      </c>
      <c r="D4214" s="11">
        <v>44606</v>
      </c>
      <c r="E4214" s="2" t="s">
        <v>52</v>
      </c>
      <c r="F4214" s="2" t="s">
        <v>53</v>
      </c>
      <c r="G4214" s="2" t="s">
        <v>4873</v>
      </c>
      <c r="H4214" s="2" t="s">
        <v>41</v>
      </c>
      <c r="I4214" s="11">
        <v>43799</v>
      </c>
      <c r="J4214" s="2">
        <v>102043.02</v>
      </c>
      <c r="K4214" s="2" t="s">
        <v>42</v>
      </c>
      <c r="L4214" s="2" t="s">
        <v>43</v>
      </c>
      <c r="M4214" s="2">
        <v>18</v>
      </c>
      <c r="N4214" s="2">
        <v>86477.119999999995</v>
      </c>
      <c r="O4214" s="2">
        <v>0</v>
      </c>
      <c r="P4214" s="2">
        <v>7782.95</v>
      </c>
      <c r="Q4214" s="2">
        <v>7782.95</v>
      </c>
      <c r="R4214" s="2">
        <v>15565.9</v>
      </c>
      <c r="S4214" s="2">
        <v>0</v>
      </c>
      <c r="T4214" s="2" t="s">
        <v>44</v>
      </c>
    </row>
    <row r="4215" spans="1:20" x14ac:dyDescent="0.25">
      <c r="A4215" s="2" t="s">
        <v>11</v>
      </c>
      <c r="B4215" s="2" t="s">
        <v>37</v>
      </c>
      <c r="C4215" s="2">
        <v>112019</v>
      </c>
      <c r="D4215" s="11">
        <v>44606</v>
      </c>
      <c r="E4215" s="2" t="s">
        <v>52</v>
      </c>
      <c r="F4215" s="2" t="s">
        <v>53</v>
      </c>
      <c r="G4215" s="2" t="s">
        <v>4874</v>
      </c>
      <c r="H4215" s="2" t="s">
        <v>41</v>
      </c>
      <c r="I4215" s="11">
        <v>43799</v>
      </c>
      <c r="J4215" s="2">
        <v>130175.9</v>
      </c>
      <c r="K4215" s="2" t="s">
        <v>42</v>
      </c>
      <c r="L4215" s="2" t="s">
        <v>43</v>
      </c>
      <c r="M4215" s="2">
        <v>18</v>
      </c>
      <c r="N4215" s="2">
        <v>110318.56</v>
      </c>
      <c r="O4215" s="2">
        <v>0</v>
      </c>
      <c r="P4215" s="2">
        <v>9928.67</v>
      </c>
      <c r="Q4215" s="2">
        <v>9928.67</v>
      </c>
      <c r="R4215" s="2">
        <v>19857.34</v>
      </c>
      <c r="S4215" s="2">
        <v>0</v>
      </c>
      <c r="T4215" s="2" t="s">
        <v>44</v>
      </c>
    </row>
    <row r="4216" spans="1:20" x14ac:dyDescent="0.25">
      <c r="A4216" s="2" t="s">
        <v>11</v>
      </c>
      <c r="B4216" s="2" t="s">
        <v>37</v>
      </c>
      <c r="C4216" s="2">
        <v>112019</v>
      </c>
      <c r="D4216" s="11">
        <v>44606</v>
      </c>
      <c r="E4216" s="2" t="s">
        <v>4875</v>
      </c>
      <c r="F4216" s="2" t="s">
        <v>4876</v>
      </c>
      <c r="G4216" s="2" t="s">
        <v>4877</v>
      </c>
      <c r="H4216" s="2" t="s">
        <v>41</v>
      </c>
      <c r="I4216" s="11">
        <v>43790</v>
      </c>
      <c r="J4216" s="2">
        <v>590</v>
      </c>
      <c r="K4216" s="2" t="s">
        <v>42</v>
      </c>
      <c r="L4216" s="2" t="s">
        <v>43</v>
      </c>
      <c r="M4216" s="2">
        <v>18</v>
      </c>
      <c r="N4216" s="2">
        <v>500</v>
      </c>
      <c r="O4216" s="2">
        <v>0</v>
      </c>
      <c r="P4216" s="2">
        <v>45</v>
      </c>
      <c r="Q4216" s="2">
        <v>45</v>
      </c>
      <c r="R4216" s="2">
        <v>90</v>
      </c>
      <c r="S4216" s="2">
        <v>0</v>
      </c>
      <c r="T4216" s="2" t="s">
        <v>44</v>
      </c>
    </row>
    <row r="4217" spans="1:20" x14ac:dyDescent="0.25">
      <c r="A4217" s="2" t="s">
        <v>11</v>
      </c>
      <c r="B4217" s="2" t="s">
        <v>37</v>
      </c>
      <c r="C4217" s="2">
        <v>112019</v>
      </c>
      <c r="D4217" s="11">
        <v>44606</v>
      </c>
      <c r="E4217" s="2" t="s">
        <v>56</v>
      </c>
      <c r="F4217" s="2" t="s">
        <v>57</v>
      </c>
      <c r="G4217" s="2" t="s">
        <v>4878</v>
      </c>
      <c r="H4217" s="2" t="s">
        <v>41</v>
      </c>
      <c r="I4217" s="11">
        <v>43787</v>
      </c>
      <c r="J4217" s="2">
        <v>5900</v>
      </c>
      <c r="K4217" s="2" t="s">
        <v>42</v>
      </c>
      <c r="L4217" s="2" t="s">
        <v>43</v>
      </c>
      <c r="M4217" s="2">
        <v>18</v>
      </c>
      <c r="N4217" s="2">
        <v>5000</v>
      </c>
      <c r="O4217" s="2">
        <v>900</v>
      </c>
      <c r="P4217" s="2">
        <v>0</v>
      </c>
      <c r="Q4217" s="2">
        <v>0</v>
      </c>
      <c r="R4217" s="2">
        <v>900</v>
      </c>
      <c r="S4217" s="2">
        <v>0</v>
      </c>
      <c r="T4217" s="2" t="s">
        <v>44</v>
      </c>
    </row>
    <row r="4218" spans="1:20" x14ac:dyDescent="0.25">
      <c r="A4218" s="2" t="s">
        <v>11</v>
      </c>
      <c r="B4218" s="2" t="s">
        <v>37</v>
      </c>
      <c r="C4218" s="2">
        <v>112019</v>
      </c>
      <c r="D4218" s="11">
        <v>44606</v>
      </c>
      <c r="E4218" s="2" t="s">
        <v>625</v>
      </c>
      <c r="F4218" s="2" t="s">
        <v>626</v>
      </c>
      <c r="G4218" s="2" t="s">
        <v>4879</v>
      </c>
      <c r="H4218" s="2" t="s">
        <v>41</v>
      </c>
      <c r="I4218" s="11">
        <v>43791</v>
      </c>
      <c r="J4218" s="2">
        <v>32668</v>
      </c>
      <c r="K4218" s="2" t="s">
        <v>42</v>
      </c>
      <c r="L4218" s="2" t="s">
        <v>43</v>
      </c>
      <c r="M4218" s="2">
        <v>18</v>
      </c>
      <c r="N4218" s="2">
        <v>27685</v>
      </c>
      <c r="O4218" s="2">
        <v>0</v>
      </c>
      <c r="P4218" s="2">
        <v>2491.65</v>
      </c>
      <c r="Q4218" s="2">
        <v>2491.65</v>
      </c>
      <c r="R4218" s="2">
        <v>4983.3</v>
      </c>
      <c r="S4218" s="2">
        <v>0</v>
      </c>
      <c r="T4218" s="2" t="s">
        <v>44</v>
      </c>
    </row>
    <row r="4219" spans="1:20" x14ac:dyDescent="0.25">
      <c r="A4219" s="2" t="s">
        <v>11</v>
      </c>
      <c r="B4219" s="2" t="s">
        <v>37</v>
      </c>
      <c r="C4219" s="2">
        <v>112019</v>
      </c>
      <c r="D4219" s="11">
        <v>44606</v>
      </c>
      <c r="E4219" s="2" t="s">
        <v>59</v>
      </c>
      <c r="F4219" s="2" t="s">
        <v>60</v>
      </c>
      <c r="G4219" s="2" t="s">
        <v>4880</v>
      </c>
      <c r="H4219" s="2" t="s">
        <v>41</v>
      </c>
      <c r="I4219" s="11">
        <v>43798</v>
      </c>
      <c r="J4219" s="2">
        <v>26870</v>
      </c>
      <c r="K4219" s="2" t="s">
        <v>42</v>
      </c>
      <c r="L4219" s="2" t="s">
        <v>43</v>
      </c>
      <c r="M4219" s="2">
        <v>18</v>
      </c>
      <c r="N4219" s="2">
        <v>22770</v>
      </c>
      <c r="O4219" s="2">
        <v>0</v>
      </c>
      <c r="P4219" s="2">
        <v>2050</v>
      </c>
      <c r="Q4219" s="2">
        <v>2050</v>
      </c>
      <c r="R4219" s="2">
        <v>4100</v>
      </c>
      <c r="S4219" s="2">
        <v>0</v>
      </c>
      <c r="T4219" s="2" t="s">
        <v>44</v>
      </c>
    </row>
    <row r="4220" spans="1:20" x14ac:dyDescent="0.25">
      <c r="A4220" s="2" t="s">
        <v>11</v>
      </c>
      <c r="B4220" s="2" t="s">
        <v>37</v>
      </c>
      <c r="C4220" s="2">
        <v>112019</v>
      </c>
      <c r="D4220" s="11">
        <v>44606</v>
      </c>
      <c r="E4220" s="2" t="s">
        <v>66</v>
      </c>
      <c r="F4220" s="2" t="s">
        <v>67</v>
      </c>
      <c r="G4220" s="2" t="s">
        <v>4881</v>
      </c>
      <c r="H4220" s="2" t="s">
        <v>41</v>
      </c>
      <c r="I4220" s="11">
        <v>43789</v>
      </c>
      <c r="J4220" s="2">
        <v>36798</v>
      </c>
      <c r="K4220" s="2" t="s">
        <v>42</v>
      </c>
      <c r="L4220" s="2" t="s">
        <v>43</v>
      </c>
      <c r="M4220" s="2">
        <v>18</v>
      </c>
      <c r="N4220" s="2">
        <v>31185</v>
      </c>
      <c r="O4220" s="2">
        <v>0</v>
      </c>
      <c r="P4220" s="2">
        <v>2806.65</v>
      </c>
      <c r="Q4220" s="2">
        <v>2806.65</v>
      </c>
      <c r="R4220" s="2">
        <v>5613.3</v>
      </c>
      <c r="S4220" s="2">
        <v>0</v>
      </c>
      <c r="T4220" s="2" t="s">
        <v>44</v>
      </c>
    </row>
    <row r="4221" spans="1:20" x14ac:dyDescent="0.25">
      <c r="A4221" s="2" t="s">
        <v>11</v>
      </c>
      <c r="B4221" s="2" t="s">
        <v>37</v>
      </c>
      <c r="C4221" s="2">
        <v>112019</v>
      </c>
      <c r="D4221" s="11">
        <v>44606</v>
      </c>
      <c r="E4221" s="2" t="s">
        <v>729</v>
      </c>
      <c r="F4221" s="2" t="s">
        <v>730</v>
      </c>
      <c r="G4221" s="2" t="s">
        <v>4882</v>
      </c>
      <c r="H4221" s="2" t="s">
        <v>41</v>
      </c>
      <c r="I4221" s="11">
        <v>43795</v>
      </c>
      <c r="J4221" s="2">
        <v>14411</v>
      </c>
      <c r="K4221" s="2" t="s">
        <v>42</v>
      </c>
      <c r="L4221" s="2" t="s">
        <v>43</v>
      </c>
      <c r="M4221" s="2">
        <v>18</v>
      </c>
      <c r="N4221" s="2">
        <v>12213</v>
      </c>
      <c r="O4221" s="2">
        <v>2198</v>
      </c>
      <c r="P4221" s="2">
        <v>0</v>
      </c>
      <c r="Q4221" s="2">
        <v>0</v>
      </c>
      <c r="R4221" s="2">
        <v>2198</v>
      </c>
      <c r="S4221" s="2">
        <v>0</v>
      </c>
      <c r="T4221" s="2" t="s">
        <v>44</v>
      </c>
    </row>
    <row r="4222" spans="1:20" x14ac:dyDescent="0.25">
      <c r="A4222" s="2" t="s">
        <v>11</v>
      </c>
      <c r="B4222" s="2" t="s">
        <v>37</v>
      </c>
      <c r="C4222" s="2">
        <v>112019</v>
      </c>
      <c r="D4222" s="11">
        <v>44606</v>
      </c>
      <c r="E4222" s="2" t="s">
        <v>729</v>
      </c>
      <c r="F4222" s="2" t="s">
        <v>730</v>
      </c>
      <c r="G4222" s="2" t="s">
        <v>4883</v>
      </c>
      <c r="H4222" s="2" t="s">
        <v>41</v>
      </c>
      <c r="I4222" s="11">
        <v>43791</v>
      </c>
      <c r="J4222" s="2">
        <v>702100</v>
      </c>
      <c r="K4222" s="2" t="s">
        <v>42</v>
      </c>
      <c r="L4222" s="2" t="s">
        <v>43</v>
      </c>
      <c r="M4222" s="2">
        <v>18</v>
      </c>
      <c r="N4222" s="2">
        <v>595000</v>
      </c>
      <c r="O4222" s="2">
        <v>107100</v>
      </c>
      <c r="P4222" s="2">
        <v>0</v>
      </c>
      <c r="Q4222" s="2">
        <v>0</v>
      </c>
      <c r="R4222" s="2">
        <v>107100</v>
      </c>
      <c r="S4222" s="2">
        <v>0</v>
      </c>
      <c r="T4222" s="2" t="s">
        <v>44</v>
      </c>
    </row>
    <row r="4223" spans="1:20" x14ac:dyDescent="0.25">
      <c r="A4223" s="2" t="s">
        <v>11</v>
      </c>
      <c r="B4223" s="2" t="s">
        <v>37</v>
      </c>
      <c r="C4223" s="2">
        <v>112019</v>
      </c>
      <c r="D4223" s="11">
        <v>44606</v>
      </c>
      <c r="E4223" s="2" t="s">
        <v>2573</v>
      </c>
      <c r="F4223" s="2" t="s">
        <v>2574</v>
      </c>
      <c r="G4223" s="2" t="s">
        <v>4884</v>
      </c>
      <c r="H4223" s="2" t="s">
        <v>41</v>
      </c>
      <c r="I4223" s="11">
        <v>43777</v>
      </c>
      <c r="J4223" s="2">
        <v>18430.41</v>
      </c>
      <c r="K4223" s="2" t="s">
        <v>42</v>
      </c>
      <c r="L4223" s="2" t="s">
        <v>43</v>
      </c>
      <c r="M4223" s="2">
        <v>18</v>
      </c>
      <c r="N4223" s="2">
        <v>15618.99</v>
      </c>
      <c r="O4223" s="2">
        <v>0</v>
      </c>
      <c r="P4223" s="2">
        <v>1405.71</v>
      </c>
      <c r="Q4223" s="2">
        <v>1405.71</v>
      </c>
      <c r="R4223" s="2">
        <v>2811.42</v>
      </c>
      <c r="S4223" s="2">
        <v>0</v>
      </c>
      <c r="T4223" s="2" t="s">
        <v>44</v>
      </c>
    </row>
    <row r="4224" spans="1:20" x14ac:dyDescent="0.25">
      <c r="A4224" s="2" t="s">
        <v>11</v>
      </c>
      <c r="B4224" s="2" t="s">
        <v>37</v>
      </c>
      <c r="C4224" s="2">
        <v>112019</v>
      </c>
      <c r="D4224" s="11">
        <v>44606</v>
      </c>
      <c r="E4224" s="2" t="s">
        <v>69</v>
      </c>
      <c r="F4224" s="2" t="s">
        <v>70</v>
      </c>
      <c r="G4224" s="2" t="s">
        <v>4885</v>
      </c>
      <c r="H4224" s="2" t="s">
        <v>41</v>
      </c>
      <c r="I4224" s="11">
        <v>43799</v>
      </c>
      <c r="J4224" s="2">
        <v>1630</v>
      </c>
      <c r="K4224" s="2" t="s">
        <v>42</v>
      </c>
      <c r="L4224" s="2" t="s">
        <v>43</v>
      </c>
      <c r="M4224" s="2">
        <v>18</v>
      </c>
      <c r="N4224" s="2">
        <v>1381.42</v>
      </c>
      <c r="O4224" s="2">
        <v>0</v>
      </c>
      <c r="P4224" s="2">
        <v>124.33</v>
      </c>
      <c r="Q4224" s="2">
        <v>124.33</v>
      </c>
      <c r="R4224" s="2">
        <v>248.66</v>
      </c>
      <c r="S4224" s="2">
        <v>0</v>
      </c>
      <c r="T4224" s="2" t="s">
        <v>44</v>
      </c>
    </row>
    <row r="4225" spans="1:20" x14ac:dyDescent="0.25">
      <c r="A4225" s="2" t="s">
        <v>11</v>
      </c>
      <c r="B4225" s="2" t="s">
        <v>37</v>
      </c>
      <c r="C4225" s="2">
        <v>112019</v>
      </c>
      <c r="D4225" s="11">
        <v>44606</v>
      </c>
      <c r="E4225" s="2" t="s">
        <v>738</v>
      </c>
      <c r="F4225" s="2" t="s">
        <v>739</v>
      </c>
      <c r="G4225" s="2" t="s">
        <v>4886</v>
      </c>
      <c r="H4225" s="2" t="s">
        <v>41</v>
      </c>
      <c r="I4225" s="11">
        <v>43794</v>
      </c>
      <c r="J4225" s="2">
        <v>5371</v>
      </c>
      <c r="K4225" s="2" t="s">
        <v>42</v>
      </c>
      <c r="L4225" s="2" t="s">
        <v>43</v>
      </c>
      <c r="M4225" s="2">
        <v>18</v>
      </c>
      <c r="N4225" s="2">
        <v>4552</v>
      </c>
      <c r="O4225" s="2">
        <v>0</v>
      </c>
      <c r="P4225" s="2">
        <v>409.68</v>
      </c>
      <c r="Q4225" s="2">
        <v>409.68</v>
      </c>
      <c r="R4225" s="2">
        <v>819.36</v>
      </c>
      <c r="S4225" s="2">
        <v>0</v>
      </c>
      <c r="T4225" s="2" t="s">
        <v>44</v>
      </c>
    </row>
    <row r="4226" spans="1:20" x14ac:dyDescent="0.25">
      <c r="A4226" s="2" t="s">
        <v>11</v>
      </c>
      <c r="B4226" s="2" t="s">
        <v>37</v>
      </c>
      <c r="C4226" s="2">
        <v>112019</v>
      </c>
      <c r="D4226" s="11">
        <v>44606</v>
      </c>
      <c r="E4226" s="2" t="s">
        <v>4887</v>
      </c>
      <c r="F4226" s="2" t="s">
        <v>4888</v>
      </c>
      <c r="G4226" s="2" t="s">
        <v>4436</v>
      </c>
      <c r="H4226" s="2" t="s">
        <v>41</v>
      </c>
      <c r="I4226" s="11">
        <v>43770</v>
      </c>
      <c r="J4226" s="2">
        <v>18880</v>
      </c>
      <c r="K4226" s="2" t="s">
        <v>42</v>
      </c>
      <c r="L4226" s="2" t="s">
        <v>43</v>
      </c>
      <c r="M4226" s="2">
        <v>18</v>
      </c>
      <c r="N4226" s="2">
        <v>16000</v>
      </c>
      <c r="O4226" s="2">
        <v>0</v>
      </c>
      <c r="P4226" s="2">
        <v>1440</v>
      </c>
      <c r="Q4226" s="2">
        <v>1440</v>
      </c>
      <c r="R4226" s="2">
        <v>2880</v>
      </c>
      <c r="S4226" s="2">
        <v>0</v>
      </c>
      <c r="T4226" s="2" t="s">
        <v>44</v>
      </c>
    </row>
    <row r="4227" spans="1:20" x14ac:dyDescent="0.25">
      <c r="A4227" s="2" t="s">
        <v>11</v>
      </c>
      <c r="B4227" s="2" t="s">
        <v>37</v>
      </c>
      <c r="C4227" s="2">
        <v>112019</v>
      </c>
      <c r="D4227" s="11">
        <v>44606</v>
      </c>
      <c r="E4227" s="2" t="s">
        <v>629</v>
      </c>
      <c r="F4227" s="2" t="s">
        <v>630</v>
      </c>
      <c r="G4227" s="2" t="s">
        <v>4889</v>
      </c>
      <c r="H4227" s="2" t="s">
        <v>41</v>
      </c>
      <c r="I4227" s="11">
        <v>43787</v>
      </c>
      <c r="J4227" s="2">
        <v>22995</v>
      </c>
      <c r="K4227" s="2" t="s">
        <v>42</v>
      </c>
      <c r="L4227" s="2" t="s">
        <v>43</v>
      </c>
      <c r="M4227" s="2">
        <v>5</v>
      </c>
      <c r="N4227" s="2">
        <v>21900</v>
      </c>
      <c r="O4227" s="2">
        <v>0</v>
      </c>
      <c r="P4227" s="2">
        <v>547.5</v>
      </c>
      <c r="Q4227" s="2">
        <v>547.5</v>
      </c>
      <c r="R4227" s="2">
        <v>1095</v>
      </c>
      <c r="S4227" s="2">
        <v>0</v>
      </c>
      <c r="T4227" s="2" t="s">
        <v>44</v>
      </c>
    </row>
    <row r="4228" spans="1:20" x14ac:dyDescent="0.25">
      <c r="A4228" s="2" t="s">
        <v>11</v>
      </c>
      <c r="B4228" s="2" t="s">
        <v>37</v>
      </c>
      <c r="C4228" s="2">
        <v>112019</v>
      </c>
      <c r="D4228" s="11">
        <v>44606</v>
      </c>
      <c r="E4228" s="2" t="s">
        <v>2158</v>
      </c>
      <c r="F4228" s="2" t="s">
        <v>82</v>
      </c>
      <c r="G4228" s="2" t="s">
        <v>4890</v>
      </c>
      <c r="H4228" s="2" t="s">
        <v>631</v>
      </c>
      <c r="I4228" s="11">
        <v>43793</v>
      </c>
      <c r="J4228" s="2">
        <v>513235</v>
      </c>
      <c r="K4228" s="2" t="s">
        <v>42</v>
      </c>
      <c r="L4228" s="2" t="s">
        <v>43</v>
      </c>
      <c r="M4228" s="2">
        <v>0.1</v>
      </c>
      <c r="N4228" s="2">
        <v>512722</v>
      </c>
      <c r="O4228" s="2">
        <v>512.72</v>
      </c>
      <c r="P4228" s="2">
        <v>0</v>
      </c>
      <c r="Q4228" s="2">
        <v>0</v>
      </c>
      <c r="R4228" s="2">
        <v>512.72</v>
      </c>
      <c r="S4228" s="2">
        <v>0</v>
      </c>
      <c r="T4228" s="2" t="s">
        <v>44</v>
      </c>
    </row>
    <row r="4229" spans="1:20" x14ac:dyDescent="0.25">
      <c r="A4229" s="2" t="s">
        <v>11</v>
      </c>
      <c r="B4229" s="2" t="s">
        <v>37</v>
      </c>
      <c r="C4229" s="2">
        <v>112019</v>
      </c>
      <c r="D4229" s="11">
        <v>44606</v>
      </c>
      <c r="E4229" s="2" t="s">
        <v>2158</v>
      </c>
      <c r="F4229" s="2" t="s">
        <v>82</v>
      </c>
      <c r="G4229" s="2" t="s">
        <v>4891</v>
      </c>
      <c r="H4229" s="2" t="s">
        <v>631</v>
      </c>
      <c r="I4229" s="11">
        <v>43793</v>
      </c>
      <c r="J4229" s="2">
        <v>513235</v>
      </c>
      <c r="K4229" s="2" t="s">
        <v>42</v>
      </c>
      <c r="L4229" s="2" t="s">
        <v>43</v>
      </c>
      <c r="M4229" s="2">
        <v>0.1</v>
      </c>
      <c r="N4229" s="2">
        <v>512722</v>
      </c>
      <c r="O4229" s="2">
        <v>512.72</v>
      </c>
      <c r="P4229" s="2">
        <v>0</v>
      </c>
      <c r="Q4229" s="2">
        <v>0</v>
      </c>
      <c r="R4229" s="2">
        <v>512.72</v>
      </c>
      <c r="S4229" s="2">
        <v>0</v>
      </c>
      <c r="T4229" s="2" t="s">
        <v>44</v>
      </c>
    </row>
    <row r="4230" spans="1:20" x14ac:dyDescent="0.25">
      <c r="A4230" s="2" t="s">
        <v>11</v>
      </c>
      <c r="B4230" s="2" t="s">
        <v>37</v>
      </c>
      <c r="C4230" s="2">
        <v>112019</v>
      </c>
      <c r="D4230" s="11">
        <v>44606</v>
      </c>
      <c r="E4230" s="2" t="s">
        <v>2158</v>
      </c>
      <c r="F4230" s="2" t="s">
        <v>82</v>
      </c>
      <c r="G4230" s="2" t="s">
        <v>4892</v>
      </c>
      <c r="H4230" s="2" t="s">
        <v>631</v>
      </c>
      <c r="I4230" s="11">
        <v>43794</v>
      </c>
      <c r="J4230" s="2">
        <v>513235</v>
      </c>
      <c r="K4230" s="2" t="s">
        <v>42</v>
      </c>
      <c r="L4230" s="2" t="s">
        <v>43</v>
      </c>
      <c r="M4230" s="2">
        <v>0.1</v>
      </c>
      <c r="N4230" s="2">
        <v>512722</v>
      </c>
      <c r="O4230" s="2">
        <v>512.72</v>
      </c>
      <c r="P4230" s="2">
        <v>0</v>
      </c>
      <c r="Q4230" s="2">
        <v>0</v>
      </c>
      <c r="R4230" s="2">
        <v>512.72</v>
      </c>
      <c r="S4230" s="2">
        <v>0</v>
      </c>
      <c r="T4230" s="2" t="s">
        <v>44</v>
      </c>
    </row>
    <row r="4231" spans="1:20" x14ac:dyDescent="0.25">
      <c r="A4231" s="2" t="s">
        <v>11</v>
      </c>
      <c r="B4231" s="2" t="s">
        <v>37</v>
      </c>
      <c r="C4231" s="2">
        <v>112019</v>
      </c>
      <c r="D4231" s="11">
        <v>44606</v>
      </c>
      <c r="E4231" s="2" t="s">
        <v>2158</v>
      </c>
      <c r="F4231" s="2" t="s">
        <v>82</v>
      </c>
      <c r="G4231" s="2" t="s">
        <v>4893</v>
      </c>
      <c r="H4231" s="2" t="s">
        <v>631</v>
      </c>
      <c r="I4231" s="11">
        <v>43794</v>
      </c>
      <c r="J4231" s="2">
        <v>513235</v>
      </c>
      <c r="K4231" s="2" t="s">
        <v>42</v>
      </c>
      <c r="L4231" s="2" t="s">
        <v>43</v>
      </c>
      <c r="M4231" s="2">
        <v>0.1</v>
      </c>
      <c r="N4231" s="2">
        <v>512722</v>
      </c>
      <c r="O4231" s="2">
        <v>512.72</v>
      </c>
      <c r="P4231" s="2">
        <v>0</v>
      </c>
      <c r="Q4231" s="2">
        <v>0</v>
      </c>
      <c r="R4231" s="2">
        <v>512.72</v>
      </c>
      <c r="S4231" s="2">
        <v>0</v>
      </c>
      <c r="T4231" s="2" t="s">
        <v>44</v>
      </c>
    </row>
    <row r="4232" spans="1:20" x14ac:dyDescent="0.25">
      <c r="A4232" s="2" t="s">
        <v>11</v>
      </c>
      <c r="B4232" s="2" t="s">
        <v>37</v>
      </c>
      <c r="C4232" s="2">
        <v>112019</v>
      </c>
      <c r="D4232" s="11">
        <v>44606</v>
      </c>
      <c r="E4232" s="2" t="s">
        <v>2158</v>
      </c>
      <c r="F4232" s="2" t="s">
        <v>82</v>
      </c>
      <c r="G4232" s="2" t="s">
        <v>4894</v>
      </c>
      <c r="H4232" s="2" t="s">
        <v>631</v>
      </c>
      <c r="I4232" s="11">
        <v>43794</v>
      </c>
      <c r="J4232" s="2">
        <v>513235</v>
      </c>
      <c r="K4232" s="2" t="s">
        <v>42</v>
      </c>
      <c r="L4232" s="2" t="s">
        <v>43</v>
      </c>
      <c r="M4232" s="2">
        <v>0.1</v>
      </c>
      <c r="N4232" s="2">
        <v>512722</v>
      </c>
      <c r="O4232" s="2">
        <v>512.72</v>
      </c>
      <c r="P4232" s="2">
        <v>0</v>
      </c>
      <c r="Q4232" s="2">
        <v>0</v>
      </c>
      <c r="R4232" s="2">
        <v>512.72</v>
      </c>
      <c r="S4232" s="2">
        <v>0</v>
      </c>
      <c r="T4232" s="2" t="s">
        <v>44</v>
      </c>
    </row>
    <row r="4233" spans="1:20" x14ac:dyDescent="0.25">
      <c r="A4233" s="2" t="s">
        <v>11</v>
      </c>
      <c r="B4233" s="2" t="s">
        <v>37</v>
      </c>
      <c r="C4233" s="2">
        <v>112019</v>
      </c>
      <c r="D4233" s="11">
        <v>44606</v>
      </c>
      <c r="E4233" s="2" t="s">
        <v>87</v>
      </c>
      <c r="F4233" s="2" t="s">
        <v>88</v>
      </c>
      <c r="G4233" s="2" t="s">
        <v>2079</v>
      </c>
      <c r="H4233" s="2" t="s">
        <v>41</v>
      </c>
      <c r="I4233" s="11">
        <v>43795</v>
      </c>
      <c r="J4233" s="2">
        <v>14956.5</v>
      </c>
      <c r="K4233" s="2" t="s">
        <v>42</v>
      </c>
      <c r="L4233" s="2" t="s">
        <v>43</v>
      </c>
      <c r="M4233" s="2">
        <v>18</v>
      </c>
      <c r="N4233" s="2">
        <v>12675</v>
      </c>
      <c r="O4233" s="2">
        <v>0</v>
      </c>
      <c r="P4233" s="2">
        <v>1140.75</v>
      </c>
      <c r="Q4233" s="2">
        <v>1140.75</v>
      </c>
      <c r="R4233" s="2">
        <v>2281.5</v>
      </c>
      <c r="S4233" s="2">
        <v>0</v>
      </c>
      <c r="T4233" s="2" t="s">
        <v>44</v>
      </c>
    </row>
    <row r="4234" spans="1:20" x14ac:dyDescent="0.25">
      <c r="A4234" s="2" t="s">
        <v>11</v>
      </c>
      <c r="B4234" s="2" t="s">
        <v>37</v>
      </c>
      <c r="C4234" s="2">
        <v>112019</v>
      </c>
      <c r="D4234" s="11">
        <v>44606</v>
      </c>
      <c r="E4234" s="2" t="s">
        <v>1311</v>
      </c>
      <c r="F4234" s="2" t="s">
        <v>1312</v>
      </c>
      <c r="G4234" s="2" t="s">
        <v>4895</v>
      </c>
      <c r="H4234" s="2" t="s">
        <v>41</v>
      </c>
      <c r="I4234" s="11">
        <v>43798</v>
      </c>
      <c r="J4234" s="2">
        <v>14815.5</v>
      </c>
      <c r="K4234" s="2" t="s">
        <v>42</v>
      </c>
      <c r="L4234" s="2" t="s">
        <v>43</v>
      </c>
      <c r="M4234" s="2">
        <v>18</v>
      </c>
      <c r="N4234" s="2">
        <v>12555.5</v>
      </c>
      <c r="O4234" s="2">
        <v>0</v>
      </c>
      <c r="P4234" s="2">
        <v>1130</v>
      </c>
      <c r="Q4234" s="2">
        <v>1130</v>
      </c>
      <c r="R4234" s="2">
        <v>2260</v>
      </c>
      <c r="S4234" s="2">
        <v>0</v>
      </c>
      <c r="T4234" s="2" t="s">
        <v>44</v>
      </c>
    </row>
    <row r="4235" spans="1:20" x14ac:dyDescent="0.25">
      <c r="A4235" s="2" t="s">
        <v>11</v>
      </c>
      <c r="B4235" s="2" t="s">
        <v>37</v>
      </c>
      <c r="C4235" s="2">
        <v>112019</v>
      </c>
      <c r="D4235" s="11">
        <v>44606</v>
      </c>
      <c r="E4235" s="2" t="s">
        <v>3513</v>
      </c>
      <c r="F4235" s="2" t="s">
        <v>3514</v>
      </c>
      <c r="G4235" s="2" t="s">
        <v>4896</v>
      </c>
      <c r="H4235" s="2" t="s">
        <v>41</v>
      </c>
      <c r="I4235" s="11">
        <v>43788</v>
      </c>
      <c r="J4235" s="2">
        <v>6923</v>
      </c>
      <c r="K4235" s="2" t="s">
        <v>42</v>
      </c>
      <c r="L4235" s="2" t="s">
        <v>43</v>
      </c>
      <c r="M4235" s="2">
        <v>12</v>
      </c>
      <c r="N4235" s="2">
        <v>6181</v>
      </c>
      <c r="O4235" s="2">
        <v>0</v>
      </c>
      <c r="P4235" s="2">
        <v>370.86</v>
      </c>
      <c r="Q4235" s="2">
        <v>370.86</v>
      </c>
      <c r="R4235" s="2">
        <v>741.72</v>
      </c>
      <c r="S4235" s="2">
        <v>0</v>
      </c>
      <c r="T4235" s="2" t="s">
        <v>44</v>
      </c>
    </row>
    <row r="4236" spans="1:20" x14ac:dyDescent="0.25">
      <c r="A4236" s="2" t="s">
        <v>11</v>
      </c>
      <c r="B4236" s="2" t="s">
        <v>37</v>
      </c>
      <c r="C4236" s="2">
        <v>112019</v>
      </c>
      <c r="D4236" s="11">
        <v>44606</v>
      </c>
      <c r="E4236" s="2" t="s">
        <v>101</v>
      </c>
      <c r="F4236" s="2" t="s">
        <v>102</v>
      </c>
      <c r="G4236" s="2" t="s">
        <v>4897</v>
      </c>
      <c r="H4236" s="2" t="s">
        <v>41</v>
      </c>
      <c r="I4236" s="11">
        <v>43770</v>
      </c>
      <c r="J4236" s="2">
        <v>432</v>
      </c>
      <c r="K4236" s="2" t="s">
        <v>42</v>
      </c>
      <c r="L4236" s="2" t="s">
        <v>43</v>
      </c>
      <c r="M4236" s="2">
        <v>18</v>
      </c>
      <c r="N4236" s="2">
        <v>366</v>
      </c>
      <c r="O4236" s="2">
        <v>0</v>
      </c>
      <c r="P4236" s="2">
        <v>32.94</v>
      </c>
      <c r="Q4236" s="2">
        <v>32.94</v>
      </c>
      <c r="R4236" s="2">
        <v>65.88</v>
      </c>
      <c r="S4236" s="2">
        <v>0</v>
      </c>
      <c r="T4236" s="2" t="s">
        <v>44</v>
      </c>
    </row>
    <row r="4237" spans="1:20" x14ac:dyDescent="0.25">
      <c r="A4237" s="2" t="s">
        <v>11</v>
      </c>
      <c r="B4237" s="2" t="s">
        <v>37</v>
      </c>
      <c r="C4237" s="2">
        <v>112019</v>
      </c>
      <c r="D4237" s="11">
        <v>44606</v>
      </c>
      <c r="E4237" s="2" t="s">
        <v>101</v>
      </c>
      <c r="F4237" s="2" t="s">
        <v>102</v>
      </c>
      <c r="G4237" s="2" t="s">
        <v>4898</v>
      </c>
      <c r="H4237" s="2" t="s">
        <v>41</v>
      </c>
      <c r="I4237" s="11">
        <v>43772</v>
      </c>
      <c r="J4237" s="2">
        <v>2482</v>
      </c>
      <c r="K4237" s="2" t="s">
        <v>42</v>
      </c>
      <c r="L4237" s="2" t="s">
        <v>43</v>
      </c>
      <c r="M4237" s="2">
        <v>18</v>
      </c>
      <c r="N4237" s="2">
        <v>2103</v>
      </c>
      <c r="O4237" s="2">
        <v>0</v>
      </c>
      <c r="P4237" s="2">
        <v>189.27</v>
      </c>
      <c r="Q4237" s="2">
        <v>189.27</v>
      </c>
      <c r="R4237" s="2">
        <v>378.54</v>
      </c>
      <c r="S4237" s="2">
        <v>0</v>
      </c>
      <c r="T4237" s="2" t="s">
        <v>44</v>
      </c>
    </row>
    <row r="4238" spans="1:20" x14ac:dyDescent="0.25">
      <c r="A4238" s="2" t="s">
        <v>11</v>
      </c>
      <c r="B4238" s="2" t="s">
        <v>37</v>
      </c>
      <c r="C4238" s="2">
        <v>112019</v>
      </c>
      <c r="D4238" s="11">
        <v>44606</v>
      </c>
      <c r="E4238" s="2" t="s">
        <v>101</v>
      </c>
      <c r="F4238" s="2" t="s">
        <v>102</v>
      </c>
      <c r="G4238" s="2" t="s">
        <v>4899</v>
      </c>
      <c r="H4238" s="2" t="s">
        <v>41</v>
      </c>
      <c r="I4238" s="11">
        <v>43776</v>
      </c>
      <c r="J4238" s="2">
        <v>8747</v>
      </c>
      <c r="K4238" s="2" t="s">
        <v>42</v>
      </c>
      <c r="L4238" s="2" t="s">
        <v>43</v>
      </c>
      <c r="M4238" s="2">
        <v>18</v>
      </c>
      <c r="N4238" s="2">
        <v>7413</v>
      </c>
      <c r="O4238" s="2">
        <v>0</v>
      </c>
      <c r="P4238" s="2">
        <v>667.17</v>
      </c>
      <c r="Q4238" s="2">
        <v>667.17</v>
      </c>
      <c r="R4238" s="2">
        <v>1334.34</v>
      </c>
      <c r="S4238" s="2">
        <v>0</v>
      </c>
      <c r="T4238" s="2" t="s">
        <v>44</v>
      </c>
    </row>
    <row r="4239" spans="1:20" x14ac:dyDescent="0.25">
      <c r="A4239" s="2" t="s">
        <v>11</v>
      </c>
      <c r="B4239" s="2" t="s">
        <v>37</v>
      </c>
      <c r="C4239" s="2">
        <v>112019</v>
      </c>
      <c r="D4239" s="11">
        <v>44606</v>
      </c>
      <c r="E4239" s="2" t="s">
        <v>101</v>
      </c>
      <c r="F4239" s="2" t="s">
        <v>102</v>
      </c>
      <c r="G4239" s="2" t="s">
        <v>4900</v>
      </c>
      <c r="H4239" s="2" t="s">
        <v>41</v>
      </c>
      <c r="I4239" s="11">
        <v>43776</v>
      </c>
      <c r="J4239" s="2">
        <v>89341</v>
      </c>
      <c r="K4239" s="2" t="s">
        <v>42</v>
      </c>
      <c r="L4239" s="2" t="s">
        <v>43</v>
      </c>
      <c r="M4239" s="2">
        <v>5</v>
      </c>
      <c r="N4239" s="2">
        <v>41000</v>
      </c>
      <c r="O4239" s="2">
        <v>0</v>
      </c>
      <c r="P4239" s="2">
        <v>1025</v>
      </c>
      <c r="Q4239" s="2">
        <v>1025</v>
      </c>
      <c r="R4239" s="2">
        <v>2050</v>
      </c>
      <c r="S4239" s="2">
        <v>0</v>
      </c>
      <c r="T4239" s="2" t="s">
        <v>44</v>
      </c>
    </row>
    <row r="4240" spans="1:20" x14ac:dyDescent="0.25">
      <c r="A4240" s="2" t="s">
        <v>11</v>
      </c>
      <c r="B4240" s="2" t="s">
        <v>37</v>
      </c>
      <c r="C4240" s="2">
        <v>112019</v>
      </c>
      <c r="D4240" s="11">
        <v>44606</v>
      </c>
      <c r="E4240" s="2" t="s">
        <v>101</v>
      </c>
      <c r="F4240" s="2" t="s">
        <v>102</v>
      </c>
      <c r="G4240" s="2" t="s">
        <v>4900</v>
      </c>
      <c r="H4240" s="2" t="s">
        <v>41</v>
      </c>
      <c r="I4240" s="11">
        <v>43776</v>
      </c>
      <c r="J4240" s="2">
        <v>89341</v>
      </c>
      <c r="K4240" s="2" t="s">
        <v>42</v>
      </c>
      <c r="L4240" s="2" t="s">
        <v>43</v>
      </c>
      <c r="M4240" s="2">
        <v>28</v>
      </c>
      <c r="N4240" s="2">
        <v>14257.81</v>
      </c>
      <c r="O4240" s="2">
        <v>0</v>
      </c>
      <c r="P4240" s="2">
        <v>1996.09</v>
      </c>
      <c r="Q4240" s="2">
        <v>1996.09</v>
      </c>
      <c r="R4240" s="2">
        <v>3992.18</v>
      </c>
      <c r="S4240" s="2">
        <v>0</v>
      </c>
      <c r="T4240" s="2" t="s">
        <v>44</v>
      </c>
    </row>
    <row r="4241" spans="1:20" x14ac:dyDescent="0.25">
      <c r="A4241" s="2" t="s">
        <v>11</v>
      </c>
      <c r="B4241" s="2" t="s">
        <v>37</v>
      </c>
      <c r="C4241" s="2">
        <v>112019</v>
      </c>
      <c r="D4241" s="11">
        <v>44606</v>
      </c>
      <c r="E4241" s="2" t="s">
        <v>101</v>
      </c>
      <c r="F4241" s="2" t="s">
        <v>102</v>
      </c>
      <c r="G4241" s="2" t="s">
        <v>4900</v>
      </c>
      <c r="H4241" s="2" t="s">
        <v>41</v>
      </c>
      <c r="I4241" s="11">
        <v>43776</v>
      </c>
      <c r="J4241" s="2">
        <v>89341</v>
      </c>
      <c r="K4241" s="2" t="s">
        <v>42</v>
      </c>
      <c r="L4241" s="2" t="s">
        <v>43</v>
      </c>
      <c r="M4241" s="2">
        <v>18</v>
      </c>
      <c r="N4241" s="2">
        <v>23763.13</v>
      </c>
      <c r="O4241" s="2">
        <v>0</v>
      </c>
      <c r="P4241" s="2">
        <v>2138.69</v>
      </c>
      <c r="Q4241" s="2">
        <v>2138.69</v>
      </c>
      <c r="R4241" s="2">
        <v>4277.38</v>
      </c>
      <c r="S4241" s="2">
        <v>0</v>
      </c>
      <c r="T4241" s="2" t="s">
        <v>44</v>
      </c>
    </row>
    <row r="4242" spans="1:20" x14ac:dyDescent="0.25">
      <c r="A4242" s="2" t="s">
        <v>11</v>
      </c>
      <c r="B4242" s="2" t="s">
        <v>37</v>
      </c>
      <c r="C4242" s="2">
        <v>112019</v>
      </c>
      <c r="D4242" s="11">
        <v>44606</v>
      </c>
      <c r="E4242" s="2" t="s">
        <v>101</v>
      </c>
      <c r="F4242" s="2" t="s">
        <v>102</v>
      </c>
      <c r="G4242" s="2" t="s">
        <v>4901</v>
      </c>
      <c r="H4242" s="2" t="s">
        <v>41</v>
      </c>
      <c r="I4242" s="11">
        <v>43781</v>
      </c>
      <c r="J4242" s="2">
        <v>38688</v>
      </c>
      <c r="K4242" s="2" t="s">
        <v>42</v>
      </c>
      <c r="L4242" s="2" t="s">
        <v>43</v>
      </c>
      <c r="M4242" s="2">
        <v>18</v>
      </c>
      <c r="N4242" s="2">
        <v>32786.269999999997</v>
      </c>
      <c r="O4242" s="2">
        <v>0</v>
      </c>
      <c r="P4242" s="2">
        <v>2950.76</v>
      </c>
      <c r="Q4242" s="2">
        <v>2950.76</v>
      </c>
      <c r="R4242" s="2">
        <v>5901.52</v>
      </c>
      <c r="S4242" s="2">
        <v>0</v>
      </c>
      <c r="T4242" s="2" t="s">
        <v>44</v>
      </c>
    </row>
    <row r="4243" spans="1:20" x14ac:dyDescent="0.25">
      <c r="A4243" s="2" t="s">
        <v>11</v>
      </c>
      <c r="B4243" s="2" t="s">
        <v>37</v>
      </c>
      <c r="C4243" s="2">
        <v>112019</v>
      </c>
      <c r="D4243" s="11">
        <v>44606</v>
      </c>
      <c r="E4243" s="2" t="s">
        <v>101</v>
      </c>
      <c r="F4243" s="2" t="s">
        <v>102</v>
      </c>
      <c r="G4243" s="2" t="s">
        <v>4902</v>
      </c>
      <c r="H4243" s="2" t="s">
        <v>41</v>
      </c>
      <c r="I4243" s="11">
        <v>43783</v>
      </c>
      <c r="J4243" s="2">
        <v>8400</v>
      </c>
      <c r="K4243" s="2" t="s">
        <v>42</v>
      </c>
      <c r="L4243" s="2" t="s">
        <v>43</v>
      </c>
      <c r="M4243" s="2">
        <v>5</v>
      </c>
      <c r="N4243" s="2">
        <v>8000</v>
      </c>
      <c r="O4243" s="2">
        <v>0</v>
      </c>
      <c r="P4243" s="2">
        <v>200</v>
      </c>
      <c r="Q4243" s="2">
        <v>200</v>
      </c>
      <c r="R4243" s="2">
        <v>400</v>
      </c>
      <c r="S4243" s="2">
        <v>0</v>
      </c>
      <c r="T4243" s="2" t="s">
        <v>44</v>
      </c>
    </row>
    <row r="4244" spans="1:20" x14ac:dyDescent="0.25">
      <c r="A4244" s="2" t="s">
        <v>11</v>
      </c>
      <c r="B4244" s="2" t="s">
        <v>37</v>
      </c>
      <c r="C4244" s="2">
        <v>112019</v>
      </c>
      <c r="D4244" s="11">
        <v>44606</v>
      </c>
      <c r="E4244" s="2" t="s">
        <v>101</v>
      </c>
      <c r="F4244" s="2" t="s">
        <v>102</v>
      </c>
      <c r="G4244" s="2" t="s">
        <v>4903</v>
      </c>
      <c r="H4244" s="2" t="s">
        <v>41</v>
      </c>
      <c r="I4244" s="11">
        <v>43783</v>
      </c>
      <c r="J4244" s="2">
        <v>403</v>
      </c>
      <c r="K4244" s="2" t="s">
        <v>42</v>
      </c>
      <c r="L4244" s="2" t="s">
        <v>43</v>
      </c>
      <c r="M4244" s="2">
        <v>18</v>
      </c>
      <c r="N4244" s="2">
        <v>341.45</v>
      </c>
      <c r="O4244" s="2">
        <v>0</v>
      </c>
      <c r="P4244" s="2">
        <v>30.73</v>
      </c>
      <c r="Q4244" s="2">
        <v>30.73</v>
      </c>
      <c r="R4244" s="2">
        <v>61.46</v>
      </c>
      <c r="S4244" s="2">
        <v>0</v>
      </c>
      <c r="T4244" s="2" t="s">
        <v>44</v>
      </c>
    </row>
    <row r="4245" spans="1:20" x14ac:dyDescent="0.25">
      <c r="A4245" s="2" t="s">
        <v>11</v>
      </c>
      <c r="B4245" s="2" t="s">
        <v>37</v>
      </c>
      <c r="C4245" s="2">
        <v>112019</v>
      </c>
      <c r="D4245" s="11">
        <v>44606</v>
      </c>
      <c r="E4245" s="2" t="s">
        <v>101</v>
      </c>
      <c r="F4245" s="2" t="s">
        <v>102</v>
      </c>
      <c r="G4245" s="2" t="s">
        <v>4904</v>
      </c>
      <c r="H4245" s="2" t="s">
        <v>41</v>
      </c>
      <c r="I4245" s="11">
        <v>43784</v>
      </c>
      <c r="J4245" s="2">
        <v>48054</v>
      </c>
      <c r="K4245" s="2" t="s">
        <v>42</v>
      </c>
      <c r="L4245" s="2" t="s">
        <v>43</v>
      </c>
      <c r="M4245" s="2">
        <v>5</v>
      </c>
      <c r="N4245" s="2">
        <v>35000</v>
      </c>
      <c r="O4245" s="2">
        <v>0</v>
      </c>
      <c r="P4245" s="2">
        <v>875</v>
      </c>
      <c r="Q4245" s="2">
        <v>875</v>
      </c>
      <c r="R4245" s="2">
        <v>1750</v>
      </c>
      <c r="S4245" s="2">
        <v>0</v>
      </c>
      <c r="T4245" s="2" t="s">
        <v>44</v>
      </c>
    </row>
    <row r="4246" spans="1:20" x14ac:dyDescent="0.25">
      <c r="A4246" s="2" t="s">
        <v>11</v>
      </c>
      <c r="B4246" s="2" t="s">
        <v>37</v>
      </c>
      <c r="C4246" s="2">
        <v>112019</v>
      </c>
      <c r="D4246" s="11">
        <v>44606</v>
      </c>
      <c r="E4246" s="2" t="s">
        <v>101</v>
      </c>
      <c r="F4246" s="2" t="s">
        <v>102</v>
      </c>
      <c r="G4246" s="2" t="s">
        <v>4904</v>
      </c>
      <c r="H4246" s="2" t="s">
        <v>41</v>
      </c>
      <c r="I4246" s="11">
        <v>43784</v>
      </c>
      <c r="J4246" s="2">
        <v>48054</v>
      </c>
      <c r="K4246" s="2" t="s">
        <v>42</v>
      </c>
      <c r="L4246" s="2" t="s">
        <v>43</v>
      </c>
      <c r="M4246" s="2">
        <v>28</v>
      </c>
      <c r="N4246" s="2">
        <v>8554.69</v>
      </c>
      <c r="O4246" s="2">
        <v>0</v>
      </c>
      <c r="P4246" s="2">
        <v>1197.6600000000001</v>
      </c>
      <c r="Q4246" s="2">
        <v>1197.6600000000001</v>
      </c>
      <c r="R4246" s="2">
        <v>2395.3200000000002</v>
      </c>
      <c r="S4246" s="2">
        <v>0</v>
      </c>
      <c r="T4246" s="2" t="s">
        <v>44</v>
      </c>
    </row>
    <row r="4247" spans="1:20" x14ac:dyDescent="0.25">
      <c r="A4247" s="2" t="s">
        <v>11</v>
      </c>
      <c r="B4247" s="2" t="s">
        <v>37</v>
      </c>
      <c r="C4247" s="2">
        <v>112019</v>
      </c>
      <c r="D4247" s="11">
        <v>44606</v>
      </c>
      <c r="E4247" s="2" t="s">
        <v>101</v>
      </c>
      <c r="F4247" s="2" t="s">
        <v>102</v>
      </c>
      <c r="G4247" s="2" t="s">
        <v>4904</v>
      </c>
      <c r="H4247" s="2" t="s">
        <v>41</v>
      </c>
      <c r="I4247" s="11">
        <v>43784</v>
      </c>
      <c r="J4247" s="2">
        <v>48054</v>
      </c>
      <c r="K4247" s="2" t="s">
        <v>42</v>
      </c>
      <c r="L4247" s="2" t="s">
        <v>43</v>
      </c>
      <c r="M4247" s="2">
        <v>18</v>
      </c>
      <c r="N4247" s="2">
        <v>300</v>
      </c>
      <c r="O4247" s="2">
        <v>0</v>
      </c>
      <c r="P4247" s="2">
        <v>27</v>
      </c>
      <c r="Q4247" s="2">
        <v>27</v>
      </c>
      <c r="R4247" s="2">
        <v>54</v>
      </c>
      <c r="S4247" s="2">
        <v>0</v>
      </c>
      <c r="T4247" s="2" t="s">
        <v>44</v>
      </c>
    </row>
    <row r="4248" spans="1:20" x14ac:dyDescent="0.25">
      <c r="A4248" s="2" t="s">
        <v>11</v>
      </c>
      <c r="B4248" s="2" t="s">
        <v>37</v>
      </c>
      <c r="C4248" s="2">
        <v>112019</v>
      </c>
      <c r="D4248" s="11">
        <v>44606</v>
      </c>
      <c r="E4248" s="2" t="s">
        <v>101</v>
      </c>
      <c r="F4248" s="2" t="s">
        <v>102</v>
      </c>
      <c r="G4248" s="2" t="s">
        <v>4905</v>
      </c>
      <c r="H4248" s="2" t="s">
        <v>41</v>
      </c>
      <c r="I4248" s="11">
        <v>43785</v>
      </c>
      <c r="J4248" s="2">
        <v>4200</v>
      </c>
      <c r="K4248" s="2" t="s">
        <v>42</v>
      </c>
      <c r="L4248" s="2" t="s">
        <v>43</v>
      </c>
      <c r="M4248" s="2">
        <v>5</v>
      </c>
      <c r="N4248" s="2">
        <v>4000</v>
      </c>
      <c r="O4248" s="2">
        <v>0</v>
      </c>
      <c r="P4248" s="2">
        <v>100</v>
      </c>
      <c r="Q4248" s="2">
        <v>100</v>
      </c>
      <c r="R4248" s="2">
        <v>200</v>
      </c>
      <c r="S4248" s="2">
        <v>0</v>
      </c>
      <c r="T4248" s="2" t="s">
        <v>44</v>
      </c>
    </row>
    <row r="4249" spans="1:20" x14ac:dyDescent="0.25">
      <c r="A4249" s="2" t="s">
        <v>11</v>
      </c>
      <c r="B4249" s="2" t="s">
        <v>37</v>
      </c>
      <c r="C4249" s="2">
        <v>112019</v>
      </c>
      <c r="D4249" s="11">
        <v>44606</v>
      </c>
      <c r="E4249" s="2" t="s">
        <v>101</v>
      </c>
      <c r="F4249" s="2" t="s">
        <v>102</v>
      </c>
      <c r="G4249" s="2" t="s">
        <v>4906</v>
      </c>
      <c r="H4249" s="2" t="s">
        <v>41</v>
      </c>
      <c r="I4249" s="11">
        <v>43788</v>
      </c>
      <c r="J4249" s="2">
        <v>41672</v>
      </c>
      <c r="K4249" s="2" t="s">
        <v>42</v>
      </c>
      <c r="L4249" s="2" t="s">
        <v>43</v>
      </c>
      <c r="M4249" s="2">
        <v>5</v>
      </c>
      <c r="N4249" s="2">
        <v>7000</v>
      </c>
      <c r="O4249" s="2">
        <v>0</v>
      </c>
      <c r="P4249" s="2">
        <v>175</v>
      </c>
      <c r="Q4249" s="2">
        <v>175</v>
      </c>
      <c r="R4249" s="2">
        <v>350</v>
      </c>
      <c r="S4249" s="2">
        <v>0</v>
      </c>
      <c r="T4249" s="2" t="s">
        <v>44</v>
      </c>
    </row>
    <row r="4250" spans="1:20" x14ac:dyDescent="0.25">
      <c r="A4250" s="2" t="s">
        <v>11</v>
      </c>
      <c r="B4250" s="2" t="s">
        <v>37</v>
      </c>
      <c r="C4250" s="2">
        <v>112019</v>
      </c>
      <c r="D4250" s="11">
        <v>44606</v>
      </c>
      <c r="E4250" s="2" t="s">
        <v>101</v>
      </c>
      <c r="F4250" s="2" t="s">
        <v>102</v>
      </c>
      <c r="G4250" s="2" t="s">
        <v>4906</v>
      </c>
      <c r="H4250" s="2" t="s">
        <v>41</v>
      </c>
      <c r="I4250" s="11">
        <v>43788</v>
      </c>
      <c r="J4250" s="2">
        <v>41672</v>
      </c>
      <c r="K4250" s="2" t="s">
        <v>42</v>
      </c>
      <c r="L4250" s="2" t="s">
        <v>43</v>
      </c>
      <c r="M4250" s="2">
        <v>28</v>
      </c>
      <c r="N4250" s="2">
        <v>5703.13</v>
      </c>
      <c r="O4250" s="2">
        <v>0</v>
      </c>
      <c r="P4250" s="2">
        <v>798.44</v>
      </c>
      <c r="Q4250" s="2">
        <v>798.44</v>
      </c>
      <c r="R4250" s="2">
        <v>1596.88</v>
      </c>
      <c r="S4250" s="2">
        <v>0</v>
      </c>
      <c r="T4250" s="2" t="s">
        <v>44</v>
      </c>
    </row>
    <row r="4251" spans="1:20" x14ac:dyDescent="0.25">
      <c r="A4251" s="2" t="s">
        <v>11</v>
      </c>
      <c r="B4251" s="2" t="s">
        <v>37</v>
      </c>
      <c r="C4251" s="2">
        <v>112019</v>
      </c>
      <c r="D4251" s="11">
        <v>44606</v>
      </c>
      <c r="E4251" s="2" t="s">
        <v>101</v>
      </c>
      <c r="F4251" s="2" t="s">
        <v>102</v>
      </c>
      <c r="G4251" s="2" t="s">
        <v>4906</v>
      </c>
      <c r="H4251" s="2" t="s">
        <v>41</v>
      </c>
      <c r="I4251" s="11">
        <v>43788</v>
      </c>
      <c r="J4251" s="2">
        <v>41672</v>
      </c>
      <c r="K4251" s="2" t="s">
        <v>42</v>
      </c>
      <c r="L4251" s="2" t="s">
        <v>43</v>
      </c>
      <c r="M4251" s="2">
        <v>18</v>
      </c>
      <c r="N4251" s="2">
        <v>22899.58</v>
      </c>
      <c r="O4251" s="2">
        <v>0</v>
      </c>
      <c r="P4251" s="2">
        <v>2060.96</v>
      </c>
      <c r="Q4251" s="2">
        <v>2060.96</v>
      </c>
      <c r="R4251" s="2">
        <v>4121.92</v>
      </c>
      <c r="S4251" s="2">
        <v>0</v>
      </c>
      <c r="T4251" s="2" t="s">
        <v>44</v>
      </c>
    </row>
    <row r="4252" spans="1:20" x14ac:dyDescent="0.25">
      <c r="A4252" s="2" t="s">
        <v>11</v>
      </c>
      <c r="B4252" s="2" t="s">
        <v>37</v>
      </c>
      <c r="C4252" s="2">
        <v>112019</v>
      </c>
      <c r="D4252" s="11">
        <v>44606</v>
      </c>
      <c r="E4252" s="2" t="s">
        <v>101</v>
      </c>
      <c r="F4252" s="2" t="s">
        <v>102</v>
      </c>
      <c r="G4252" s="2" t="s">
        <v>4907</v>
      </c>
      <c r="H4252" s="2" t="s">
        <v>41</v>
      </c>
      <c r="I4252" s="11">
        <v>43790</v>
      </c>
      <c r="J4252" s="2">
        <v>24030</v>
      </c>
      <c r="K4252" s="2" t="s">
        <v>42</v>
      </c>
      <c r="L4252" s="2" t="s">
        <v>43</v>
      </c>
      <c r="M4252" s="2">
        <v>5</v>
      </c>
      <c r="N4252" s="2">
        <v>3500</v>
      </c>
      <c r="O4252" s="2">
        <v>0</v>
      </c>
      <c r="P4252" s="2">
        <v>87.5</v>
      </c>
      <c r="Q4252" s="2">
        <v>87.5</v>
      </c>
      <c r="R4252" s="2">
        <v>175</v>
      </c>
      <c r="S4252" s="2">
        <v>0</v>
      </c>
      <c r="T4252" s="2" t="s">
        <v>44</v>
      </c>
    </row>
    <row r="4253" spans="1:20" x14ac:dyDescent="0.25">
      <c r="A4253" s="2" t="s">
        <v>11</v>
      </c>
      <c r="B4253" s="2" t="s">
        <v>37</v>
      </c>
      <c r="C4253" s="2">
        <v>112019</v>
      </c>
      <c r="D4253" s="11">
        <v>44606</v>
      </c>
      <c r="E4253" s="2" t="s">
        <v>101</v>
      </c>
      <c r="F4253" s="2" t="s">
        <v>102</v>
      </c>
      <c r="G4253" s="2" t="s">
        <v>4907</v>
      </c>
      <c r="H4253" s="2" t="s">
        <v>41</v>
      </c>
      <c r="I4253" s="11">
        <v>43790</v>
      </c>
      <c r="J4253" s="2">
        <v>24030</v>
      </c>
      <c r="K4253" s="2" t="s">
        <v>42</v>
      </c>
      <c r="L4253" s="2" t="s">
        <v>43</v>
      </c>
      <c r="M4253" s="2">
        <v>18</v>
      </c>
      <c r="N4253" s="2">
        <v>17250</v>
      </c>
      <c r="O4253" s="2">
        <v>0</v>
      </c>
      <c r="P4253" s="2">
        <v>1552.5</v>
      </c>
      <c r="Q4253" s="2">
        <v>1552.5</v>
      </c>
      <c r="R4253" s="2">
        <v>3105</v>
      </c>
      <c r="S4253" s="2">
        <v>0</v>
      </c>
      <c r="T4253" s="2" t="s">
        <v>44</v>
      </c>
    </row>
    <row r="4254" spans="1:20" x14ac:dyDescent="0.25">
      <c r="A4254" s="2" t="s">
        <v>11</v>
      </c>
      <c r="B4254" s="2" t="s">
        <v>37</v>
      </c>
      <c r="C4254" s="2">
        <v>112019</v>
      </c>
      <c r="D4254" s="11">
        <v>44606</v>
      </c>
      <c r="E4254" s="2" t="s">
        <v>101</v>
      </c>
      <c r="F4254" s="2" t="s">
        <v>102</v>
      </c>
      <c r="G4254" s="2" t="s">
        <v>4908</v>
      </c>
      <c r="H4254" s="2" t="s">
        <v>41</v>
      </c>
      <c r="I4254" s="11">
        <v>43792</v>
      </c>
      <c r="J4254" s="2">
        <v>20370</v>
      </c>
      <c r="K4254" s="2" t="s">
        <v>42</v>
      </c>
      <c r="L4254" s="2" t="s">
        <v>43</v>
      </c>
      <c r="M4254" s="2">
        <v>5</v>
      </c>
      <c r="N4254" s="2">
        <v>19400</v>
      </c>
      <c r="O4254" s="2">
        <v>0</v>
      </c>
      <c r="P4254" s="2">
        <v>485</v>
      </c>
      <c r="Q4254" s="2">
        <v>485</v>
      </c>
      <c r="R4254" s="2">
        <v>970</v>
      </c>
      <c r="S4254" s="2">
        <v>0</v>
      </c>
      <c r="T4254" s="2" t="s">
        <v>44</v>
      </c>
    </row>
    <row r="4255" spans="1:20" x14ac:dyDescent="0.25">
      <c r="A4255" s="2" t="s">
        <v>11</v>
      </c>
      <c r="B4255" s="2" t="s">
        <v>37</v>
      </c>
      <c r="C4255" s="2">
        <v>112019</v>
      </c>
      <c r="D4255" s="11">
        <v>44606</v>
      </c>
      <c r="E4255" s="2" t="s">
        <v>101</v>
      </c>
      <c r="F4255" s="2" t="s">
        <v>102</v>
      </c>
      <c r="G4255" s="2" t="s">
        <v>4909</v>
      </c>
      <c r="H4255" s="2" t="s">
        <v>41</v>
      </c>
      <c r="I4255" s="11">
        <v>43792</v>
      </c>
      <c r="J4255" s="2">
        <v>3877</v>
      </c>
      <c r="K4255" s="2" t="s">
        <v>42</v>
      </c>
      <c r="L4255" s="2" t="s">
        <v>43</v>
      </c>
      <c r="M4255" s="2">
        <v>28</v>
      </c>
      <c r="N4255" s="2">
        <v>2890.63</v>
      </c>
      <c r="O4255" s="2">
        <v>0</v>
      </c>
      <c r="P4255" s="2">
        <v>404.69</v>
      </c>
      <c r="Q4255" s="2">
        <v>404.69</v>
      </c>
      <c r="R4255" s="2">
        <v>809.38</v>
      </c>
      <c r="S4255" s="2">
        <v>0</v>
      </c>
      <c r="T4255" s="2" t="s">
        <v>44</v>
      </c>
    </row>
    <row r="4256" spans="1:20" x14ac:dyDescent="0.25">
      <c r="A4256" s="2" t="s">
        <v>11</v>
      </c>
      <c r="B4256" s="2" t="s">
        <v>37</v>
      </c>
      <c r="C4256" s="2">
        <v>112019</v>
      </c>
      <c r="D4256" s="11">
        <v>44606</v>
      </c>
      <c r="E4256" s="2" t="s">
        <v>101</v>
      </c>
      <c r="F4256" s="2" t="s">
        <v>102</v>
      </c>
      <c r="G4256" s="2" t="s">
        <v>4909</v>
      </c>
      <c r="H4256" s="2" t="s">
        <v>41</v>
      </c>
      <c r="I4256" s="11">
        <v>43792</v>
      </c>
      <c r="J4256" s="2">
        <v>3877</v>
      </c>
      <c r="K4256" s="2" t="s">
        <v>42</v>
      </c>
      <c r="L4256" s="2" t="s">
        <v>43</v>
      </c>
      <c r="M4256" s="2">
        <v>18</v>
      </c>
      <c r="N4256" s="2">
        <v>150</v>
      </c>
      <c r="O4256" s="2">
        <v>0</v>
      </c>
      <c r="P4256" s="2">
        <v>13.5</v>
      </c>
      <c r="Q4256" s="2">
        <v>13.5</v>
      </c>
      <c r="R4256" s="2">
        <v>27</v>
      </c>
      <c r="S4256" s="2">
        <v>0</v>
      </c>
      <c r="T4256" s="2" t="s">
        <v>44</v>
      </c>
    </row>
    <row r="4257" spans="1:20" x14ac:dyDescent="0.25">
      <c r="A4257" s="2" t="s">
        <v>11</v>
      </c>
      <c r="B4257" s="2" t="s">
        <v>37</v>
      </c>
      <c r="C4257" s="2">
        <v>112019</v>
      </c>
      <c r="D4257" s="11">
        <v>44606</v>
      </c>
      <c r="E4257" s="2" t="s">
        <v>101</v>
      </c>
      <c r="F4257" s="2" t="s">
        <v>102</v>
      </c>
      <c r="G4257" s="2" t="s">
        <v>4910</v>
      </c>
      <c r="H4257" s="2" t="s">
        <v>41</v>
      </c>
      <c r="I4257" s="11">
        <v>43795</v>
      </c>
      <c r="J4257" s="2">
        <v>4898</v>
      </c>
      <c r="K4257" s="2" t="s">
        <v>42</v>
      </c>
      <c r="L4257" s="2" t="s">
        <v>43</v>
      </c>
      <c r="M4257" s="2">
        <v>18</v>
      </c>
      <c r="N4257" s="2">
        <v>4151</v>
      </c>
      <c r="O4257" s="2">
        <v>0</v>
      </c>
      <c r="P4257" s="2">
        <v>373.59</v>
      </c>
      <c r="Q4257" s="2">
        <v>373.59</v>
      </c>
      <c r="R4257" s="2">
        <v>747.18</v>
      </c>
      <c r="S4257" s="2">
        <v>0</v>
      </c>
      <c r="T4257" s="2" t="s">
        <v>44</v>
      </c>
    </row>
    <row r="4258" spans="1:20" x14ac:dyDescent="0.25">
      <c r="A4258" s="2" t="s">
        <v>11</v>
      </c>
      <c r="B4258" s="2" t="s">
        <v>37</v>
      </c>
      <c r="C4258" s="2">
        <v>112019</v>
      </c>
      <c r="D4258" s="11">
        <v>44606</v>
      </c>
      <c r="E4258" s="2" t="s">
        <v>101</v>
      </c>
      <c r="F4258" s="2" t="s">
        <v>102</v>
      </c>
      <c r="G4258" s="2" t="s">
        <v>4911</v>
      </c>
      <c r="H4258" s="2" t="s">
        <v>41</v>
      </c>
      <c r="I4258" s="11">
        <v>43798</v>
      </c>
      <c r="J4258" s="2">
        <v>2950</v>
      </c>
      <c r="K4258" s="2" t="s">
        <v>42</v>
      </c>
      <c r="L4258" s="2" t="s">
        <v>43</v>
      </c>
      <c r="M4258" s="2">
        <v>18</v>
      </c>
      <c r="N4258" s="2">
        <v>2500</v>
      </c>
      <c r="O4258" s="2">
        <v>0</v>
      </c>
      <c r="P4258" s="2">
        <v>225</v>
      </c>
      <c r="Q4258" s="2">
        <v>225</v>
      </c>
      <c r="R4258" s="2">
        <v>450</v>
      </c>
      <c r="S4258" s="2">
        <v>0</v>
      </c>
      <c r="T4258" s="2" t="s">
        <v>44</v>
      </c>
    </row>
    <row r="4259" spans="1:20" x14ac:dyDescent="0.25">
      <c r="A4259" s="2" t="s">
        <v>11</v>
      </c>
      <c r="B4259" s="2" t="s">
        <v>37</v>
      </c>
      <c r="C4259" s="2">
        <v>112019</v>
      </c>
      <c r="D4259" s="11">
        <v>44606</v>
      </c>
      <c r="E4259" s="2" t="s">
        <v>101</v>
      </c>
      <c r="F4259" s="2" t="s">
        <v>102</v>
      </c>
      <c r="G4259" s="2" t="s">
        <v>4912</v>
      </c>
      <c r="H4259" s="2" t="s">
        <v>41</v>
      </c>
      <c r="I4259" s="11">
        <v>43799</v>
      </c>
      <c r="J4259" s="2">
        <v>3835</v>
      </c>
      <c r="K4259" s="2" t="s">
        <v>42</v>
      </c>
      <c r="L4259" s="2" t="s">
        <v>43</v>
      </c>
      <c r="M4259" s="2">
        <v>18</v>
      </c>
      <c r="N4259" s="2">
        <v>3250</v>
      </c>
      <c r="O4259" s="2">
        <v>0</v>
      </c>
      <c r="P4259" s="2">
        <v>292.5</v>
      </c>
      <c r="Q4259" s="2">
        <v>292.5</v>
      </c>
      <c r="R4259" s="2">
        <v>585</v>
      </c>
      <c r="S4259" s="2">
        <v>0</v>
      </c>
      <c r="T4259" s="2" t="s">
        <v>44</v>
      </c>
    </row>
    <row r="4260" spans="1:20" x14ac:dyDescent="0.25">
      <c r="A4260" s="2" t="s">
        <v>11</v>
      </c>
      <c r="B4260" s="2" t="s">
        <v>37</v>
      </c>
      <c r="C4260" s="2">
        <v>112019</v>
      </c>
      <c r="D4260" s="11">
        <v>44606</v>
      </c>
      <c r="E4260" s="2" t="s">
        <v>124</v>
      </c>
      <c r="F4260" s="2" t="s">
        <v>125</v>
      </c>
      <c r="G4260" s="2" t="s">
        <v>4913</v>
      </c>
      <c r="H4260" s="2" t="s">
        <v>41</v>
      </c>
      <c r="I4260" s="11">
        <v>43773</v>
      </c>
      <c r="J4260" s="2">
        <v>10069</v>
      </c>
      <c r="K4260" s="2" t="s">
        <v>42</v>
      </c>
      <c r="L4260" s="2" t="s">
        <v>43</v>
      </c>
      <c r="M4260" s="2">
        <v>18</v>
      </c>
      <c r="N4260" s="2">
        <v>8532.75</v>
      </c>
      <c r="O4260" s="2">
        <v>0</v>
      </c>
      <c r="P4260" s="2">
        <v>767.95</v>
      </c>
      <c r="Q4260" s="2">
        <v>767.95</v>
      </c>
      <c r="R4260" s="2">
        <v>1535.9</v>
      </c>
      <c r="S4260" s="2">
        <v>0</v>
      </c>
      <c r="T4260" s="2" t="s">
        <v>44</v>
      </c>
    </row>
    <row r="4261" spans="1:20" x14ac:dyDescent="0.25">
      <c r="A4261" s="2" t="s">
        <v>11</v>
      </c>
      <c r="B4261" s="2" t="s">
        <v>37</v>
      </c>
      <c r="C4261" s="2">
        <v>112019</v>
      </c>
      <c r="D4261" s="11">
        <v>44606</v>
      </c>
      <c r="E4261" s="2" t="s">
        <v>124</v>
      </c>
      <c r="F4261" s="2" t="s">
        <v>125</v>
      </c>
      <c r="G4261" s="2" t="s">
        <v>4914</v>
      </c>
      <c r="H4261" s="2" t="s">
        <v>41</v>
      </c>
      <c r="I4261" s="11">
        <v>43773</v>
      </c>
      <c r="J4261" s="2">
        <v>3540</v>
      </c>
      <c r="K4261" s="2" t="s">
        <v>42</v>
      </c>
      <c r="L4261" s="2" t="s">
        <v>43</v>
      </c>
      <c r="M4261" s="2">
        <v>18</v>
      </c>
      <c r="N4261" s="2">
        <v>3000</v>
      </c>
      <c r="O4261" s="2">
        <v>0</v>
      </c>
      <c r="P4261" s="2">
        <v>270</v>
      </c>
      <c r="Q4261" s="2">
        <v>270</v>
      </c>
      <c r="R4261" s="2">
        <v>540</v>
      </c>
      <c r="S4261" s="2">
        <v>0</v>
      </c>
      <c r="T4261" s="2" t="s">
        <v>44</v>
      </c>
    </row>
    <row r="4262" spans="1:20" x14ac:dyDescent="0.25">
      <c r="A4262" s="2" t="s">
        <v>11</v>
      </c>
      <c r="B4262" s="2" t="s">
        <v>37</v>
      </c>
      <c r="C4262" s="2">
        <v>112019</v>
      </c>
      <c r="D4262" s="11">
        <v>44606</v>
      </c>
      <c r="E4262" s="2" t="s">
        <v>124</v>
      </c>
      <c r="F4262" s="2" t="s">
        <v>125</v>
      </c>
      <c r="G4262" s="2" t="s">
        <v>4915</v>
      </c>
      <c r="H4262" s="2" t="s">
        <v>41</v>
      </c>
      <c r="I4262" s="11">
        <v>43773</v>
      </c>
      <c r="J4262" s="2">
        <v>9990</v>
      </c>
      <c r="K4262" s="2" t="s">
        <v>42</v>
      </c>
      <c r="L4262" s="2" t="s">
        <v>43</v>
      </c>
      <c r="M4262" s="2">
        <v>18</v>
      </c>
      <c r="N4262" s="2">
        <v>8466</v>
      </c>
      <c r="O4262" s="2">
        <v>0</v>
      </c>
      <c r="P4262" s="2">
        <v>761.94</v>
      </c>
      <c r="Q4262" s="2">
        <v>761.94</v>
      </c>
      <c r="R4262" s="2">
        <v>1523.88</v>
      </c>
      <c r="S4262" s="2">
        <v>0</v>
      </c>
      <c r="T4262" s="2" t="s">
        <v>44</v>
      </c>
    </row>
    <row r="4263" spans="1:20" x14ac:dyDescent="0.25">
      <c r="A4263" s="2" t="s">
        <v>11</v>
      </c>
      <c r="B4263" s="2" t="s">
        <v>37</v>
      </c>
      <c r="C4263" s="2">
        <v>112019</v>
      </c>
      <c r="D4263" s="11">
        <v>44606</v>
      </c>
      <c r="E4263" s="2" t="s">
        <v>124</v>
      </c>
      <c r="F4263" s="2" t="s">
        <v>125</v>
      </c>
      <c r="G4263" s="2" t="s">
        <v>4916</v>
      </c>
      <c r="H4263" s="2" t="s">
        <v>41</v>
      </c>
      <c r="I4263" s="11">
        <v>43773</v>
      </c>
      <c r="J4263" s="2">
        <v>3540</v>
      </c>
      <c r="K4263" s="2" t="s">
        <v>42</v>
      </c>
      <c r="L4263" s="2" t="s">
        <v>43</v>
      </c>
      <c r="M4263" s="2">
        <v>18</v>
      </c>
      <c r="N4263" s="2">
        <v>3000</v>
      </c>
      <c r="O4263" s="2">
        <v>0</v>
      </c>
      <c r="P4263" s="2">
        <v>270</v>
      </c>
      <c r="Q4263" s="2">
        <v>270</v>
      </c>
      <c r="R4263" s="2">
        <v>540</v>
      </c>
      <c r="S4263" s="2">
        <v>0</v>
      </c>
      <c r="T4263" s="2" t="s">
        <v>44</v>
      </c>
    </row>
    <row r="4264" spans="1:20" x14ac:dyDescent="0.25">
      <c r="A4264" s="2" t="s">
        <v>11</v>
      </c>
      <c r="B4264" s="2" t="s">
        <v>37</v>
      </c>
      <c r="C4264" s="2">
        <v>112019</v>
      </c>
      <c r="D4264" s="11">
        <v>44606</v>
      </c>
      <c r="E4264" s="2" t="s">
        <v>124</v>
      </c>
      <c r="F4264" s="2" t="s">
        <v>125</v>
      </c>
      <c r="G4264" s="2" t="s">
        <v>4917</v>
      </c>
      <c r="H4264" s="2" t="s">
        <v>41</v>
      </c>
      <c r="I4264" s="11">
        <v>43774</v>
      </c>
      <c r="J4264" s="2">
        <v>2065</v>
      </c>
      <c r="K4264" s="2" t="s">
        <v>42</v>
      </c>
      <c r="L4264" s="2" t="s">
        <v>43</v>
      </c>
      <c r="M4264" s="2">
        <v>18</v>
      </c>
      <c r="N4264" s="2">
        <v>1750</v>
      </c>
      <c r="O4264" s="2">
        <v>0</v>
      </c>
      <c r="P4264" s="2">
        <v>157.5</v>
      </c>
      <c r="Q4264" s="2">
        <v>157.5</v>
      </c>
      <c r="R4264" s="2">
        <v>315</v>
      </c>
      <c r="S4264" s="2">
        <v>0</v>
      </c>
      <c r="T4264" s="2" t="s">
        <v>44</v>
      </c>
    </row>
    <row r="4265" spans="1:20" x14ac:dyDescent="0.25">
      <c r="A4265" s="2" t="s">
        <v>11</v>
      </c>
      <c r="B4265" s="2" t="s">
        <v>37</v>
      </c>
      <c r="C4265" s="2">
        <v>112019</v>
      </c>
      <c r="D4265" s="11">
        <v>44606</v>
      </c>
      <c r="E4265" s="2" t="s">
        <v>124</v>
      </c>
      <c r="F4265" s="2" t="s">
        <v>125</v>
      </c>
      <c r="G4265" s="2" t="s">
        <v>4918</v>
      </c>
      <c r="H4265" s="2" t="s">
        <v>41</v>
      </c>
      <c r="I4265" s="11">
        <v>43774</v>
      </c>
      <c r="J4265" s="2">
        <v>2065</v>
      </c>
      <c r="K4265" s="2" t="s">
        <v>42</v>
      </c>
      <c r="L4265" s="2" t="s">
        <v>43</v>
      </c>
      <c r="M4265" s="2">
        <v>18</v>
      </c>
      <c r="N4265" s="2">
        <v>1750</v>
      </c>
      <c r="O4265" s="2">
        <v>0</v>
      </c>
      <c r="P4265" s="2">
        <v>157.5</v>
      </c>
      <c r="Q4265" s="2">
        <v>157.5</v>
      </c>
      <c r="R4265" s="2">
        <v>315</v>
      </c>
      <c r="S4265" s="2">
        <v>0</v>
      </c>
      <c r="T4265" s="2" t="s">
        <v>44</v>
      </c>
    </row>
    <row r="4266" spans="1:20" x14ac:dyDescent="0.25">
      <c r="A4266" s="2" t="s">
        <v>11</v>
      </c>
      <c r="B4266" s="2" t="s">
        <v>37</v>
      </c>
      <c r="C4266" s="2">
        <v>112019</v>
      </c>
      <c r="D4266" s="11">
        <v>44606</v>
      </c>
      <c r="E4266" s="2" t="s">
        <v>124</v>
      </c>
      <c r="F4266" s="2" t="s">
        <v>125</v>
      </c>
      <c r="G4266" s="2" t="s">
        <v>4919</v>
      </c>
      <c r="H4266" s="2" t="s">
        <v>41</v>
      </c>
      <c r="I4266" s="11">
        <v>43775</v>
      </c>
      <c r="J4266" s="2">
        <v>6900</v>
      </c>
      <c r="K4266" s="2" t="s">
        <v>42</v>
      </c>
      <c r="L4266" s="2" t="s">
        <v>43</v>
      </c>
      <c r="M4266" s="2">
        <v>18</v>
      </c>
      <c r="N4266" s="2">
        <v>5847.62</v>
      </c>
      <c r="O4266" s="2">
        <v>0</v>
      </c>
      <c r="P4266" s="2">
        <v>526.29</v>
      </c>
      <c r="Q4266" s="2">
        <v>526.29</v>
      </c>
      <c r="R4266" s="2">
        <v>1052.58</v>
      </c>
      <c r="S4266" s="2">
        <v>0</v>
      </c>
      <c r="T4266" s="2" t="s">
        <v>44</v>
      </c>
    </row>
    <row r="4267" spans="1:20" x14ac:dyDescent="0.25">
      <c r="A4267" s="2" t="s">
        <v>11</v>
      </c>
      <c r="B4267" s="2" t="s">
        <v>37</v>
      </c>
      <c r="C4267" s="2">
        <v>112019</v>
      </c>
      <c r="D4267" s="11">
        <v>44606</v>
      </c>
      <c r="E4267" s="2" t="s">
        <v>124</v>
      </c>
      <c r="F4267" s="2" t="s">
        <v>125</v>
      </c>
      <c r="G4267" s="2" t="s">
        <v>4920</v>
      </c>
      <c r="H4267" s="2" t="s">
        <v>41</v>
      </c>
      <c r="I4267" s="11">
        <v>43777</v>
      </c>
      <c r="J4267" s="2">
        <v>10692</v>
      </c>
      <c r="K4267" s="2" t="s">
        <v>42</v>
      </c>
      <c r="L4267" s="2" t="s">
        <v>43</v>
      </c>
      <c r="M4267" s="2">
        <v>18</v>
      </c>
      <c r="N4267" s="2">
        <v>9061.14</v>
      </c>
      <c r="O4267" s="2">
        <v>0</v>
      </c>
      <c r="P4267" s="2">
        <v>815.5</v>
      </c>
      <c r="Q4267" s="2">
        <v>815.5</v>
      </c>
      <c r="R4267" s="2">
        <v>1631</v>
      </c>
      <c r="S4267" s="2">
        <v>0</v>
      </c>
      <c r="T4267" s="2" t="s">
        <v>44</v>
      </c>
    </row>
    <row r="4268" spans="1:20" x14ac:dyDescent="0.25">
      <c r="A4268" s="2" t="s">
        <v>11</v>
      </c>
      <c r="B4268" s="2" t="s">
        <v>37</v>
      </c>
      <c r="C4268" s="2">
        <v>112019</v>
      </c>
      <c r="D4268" s="11">
        <v>44606</v>
      </c>
      <c r="E4268" s="2" t="s">
        <v>124</v>
      </c>
      <c r="F4268" s="2" t="s">
        <v>125</v>
      </c>
      <c r="G4268" s="2" t="s">
        <v>4921</v>
      </c>
      <c r="H4268" s="2" t="s">
        <v>41</v>
      </c>
      <c r="I4268" s="11">
        <v>43777</v>
      </c>
      <c r="J4268" s="2">
        <v>3540</v>
      </c>
      <c r="K4268" s="2" t="s">
        <v>42</v>
      </c>
      <c r="L4268" s="2" t="s">
        <v>43</v>
      </c>
      <c r="M4268" s="2">
        <v>18</v>
      </c>
      <c r="N4268" s="2">
        <v>3000</v>
      </c>
      <c r="O4268" s="2">
        <v>0</v>
      </c>
      <c r="P4268" s="2">
        <v>270</v>
      </c>
      <c r="Q4268" s="2">
        <v>270</v>
      </c>
      <c r="R4268" s="2">
        <v>540</v>
      </c>
      <c r="S4268" s="2">
        <v>0</v>
      </c>
      <c r="T4268" s="2" t="s">
        <v>44</v>
      </c>
    </row>
    <row r="4269" spans="1:20" x14ac:dyDescent="0.25">
      <c r="A4269" s="2" t="s">
        <v>11</v>
      </c>
      <c r="B4269" s="2" t="s">
        <v>37</v>
      </c>
      <c r="C4269" s="2">
        <v>112019</v>
      </c>
      <c r="D4269" s="11">
        <v>44606</v>
      </c>
      <c r="E4269" s="2" t="s">
        <v>124</v>
      </c>
      <c r="F4269" s="2" t="s">
        <v>125</v>
      </c>
      <c r="G4269" s="2" t="s">
        <v>4922</v>
      </c>
      <c r="H4269" s="2" t="s">
        <v>41</v>
      </c>
      <c r="I4269" s="11">
        <v>43794</v>
      </c>
      <c r="J4269" s="2">
        <v>7022</v>
      </c>
      <c r="K4269" s="2" t="s">
        <v>42</v>
      </c>
      <c r="L4269" s="2" t="s">
        <v>43</v>
      </c>
      <c r="M4269" s="2">
        <v>18</v>
      </c>
      <c r="N4269" s="2">
        <v>5951.14</v>
      </c>
      <c r="O4269" s="2">
        <v>0</v>
      </c>
      <c r="P4269" s="2">
        <v>535.6</v>
      </c>
      <c r="Q4269" s="2">
        <v>535.6</v>
      </c>
      <c r="R4269" s="2">
        <v>1071.2</v>
      </c>
      <c r="S4269" s="2">
        <v>0</v>
      </c>
      <c r="T4269" s="2" t="s">
        <v>44</v>
      </c>
    </row>
    <row r="4270" spans="1:20" x14ac:dyDescent="0.25">
      <c r="A4270" s="2" t="s">
        <v>11</v>
      </c>
      <c r="B4270" s="2" t="s">
        <v>37</v>
      </c>
      <c r="C4270" s="2">
        <v>112019</v>
      </c>
      <c r="D4270" s="11">
        <v>44606</v>
      </c>
      <c r="E4270" s="2" t="s">
        <v>124</v>
      </c>
      <c r="F4270" s="2" t="s">
        <v>125</v>
      </c>
      <c r="G4270" s="2" t="s">
        <v>4923</v>
      </c>
      <c r="H4270" s="2" t="s">
        <v>41</v>
      </c>
      <c r="I4270" s="11">
        <v>43798</v>
      </c>
      <c r="J4270" s="2">
        <v>9869</v>
      </c>
      <c r="K4270" s="2" t="s">
        <v>42</v>
      </c>
      <c r="L4270" s="2" t="s">
        <v>43</v>
      </c>
      <c r="M4270" s="2">
        <v>18</v>
      </c>
      <c r="N4270" s="2">
        <v>8363.9500000000007</v>
      </c>
      <c r="O4270" s="2">
        <v>0</v>
      </c>
      <c r="P4270" s="2">
        <v>752.76</v>
      </c>
      <c r="Q4270" s="2">
        <v>752.76</v>
      </c>
      <c r="R4270" s="2">
        <v>1505.52</v>
      </c>
      <c r="S4270" s="2">
        <v>0</v>
      </c>
      <c r="T4270" s="2" t="s">
        <v>44</v>
      </c>
    </row>
    <row r="4271" spans="1:20" x14ac:dyDescent="0.25">
      <c r="A4271" s="2" t="s">
        <v>11</v>
      </c>
      <c r="B4271" s="2" t="s">
        <v>37</v>
      </c>
      <c r="C4271" s="2">
        <v>112019</v>
      </c>
      <c r="D4271" s="11">
        <v>44606</v>
      </c>
      <c r="E4271" s="2" t="s">
        <v>790</v>
      </c>
      <c r="F4271" s="2" t="s">
        <v>791</v>
      </c>
      <c r="G4271" s="2" t="s">
        <v>4924</v>
      </c>
      <c r="H4271" s="2" t="s">
        <v>41</v>
      </c>
      <c r="I4271" s="11">
        <v>43773</v>
      </c>
      <c r="J4271" s="2">
        <v>13275</v>
      </c>
      <c r="K4271" s="2" t="s">
        <v>42</v>
      </c>
      <c r="L4271" s="2" t="s">
        <v>43</v>
      </c>
      <c r="M4271" s="2">
        <v>18</v>
      </c>
      <c r="N4271" s="2">
        <v>11250</v>
      </c>
      <c r="O4271" s="2">
        <v>0</v>
      </c>
      <c r="P4271" s="2">
        <v>1012.5</v>
      </c>
      <c r="Q4271" s="2">
        <v>1012.5</v>
      </c>
      <c r="R4271" s="2">
        <v>2025</v>
      </c>
      <c r="S4271" s="2">
        <v>0</v>
      </c>
      <c r="T4271" s="2" t="s">
        <v>44</v>
      </c>
    </row>
    <row r="4272" spans="1:20" x14ac:dyDescent="0.25">
      <c r="A4272" s="2" t="s">
        <v>11</v>
      </c>
      <c r="B4272" s="2" t="s">
        <v>37</v>
      </c>
      <c r="C4272" s="2">
        <v>112019</v>
      </c>
      <c r="D4272" s="11">
        <v>44606</v>
      </c>
      <c r="E4272" s="2" t="s">
        <v>795</v>
      </c>
      <c r="F4272" s="2" t="s">
        <v>796</v>
      </c>
      <c r="G4272" s="2" t="s">
        <v>4925</v>
      </c>
      <c r="H4272" s="2" t="s">
        <v>41</v>
      </c>
      <c r="I4272" s="11">
        <v>43787</v>
      </c>
      <c r="J4272" s="2">
        <v>9500</v>
      </c>
      <c r="K4272" s="2" t="s">
        <v>42</v>
      </c>
      <c r="L4272" s="2" t="s">
        <v>43</v>
      </c>
      <c r="M4272" s="2">
        <v>18</v>
      </c>
      <c r="N4272" s="2">
        <v>8050.85</v>
      </c>
      <c r="O4272" s="2">
        <v>0</v>
      </c>
      <c r="P4272" s="2">
        <v>724.58</v>
      </c>
      <c r="Q4272" s="2">
        <v>724.58</v>
      </c>
      <c r="R4272" s="2">
        <v>1449.16</v>
      </c>
      <c r="S4272" s="2">
        <v>0</v>
      </c>
      <c r="T4272" s="2" t="s">
        <v>44</v>
      </c>
    </row>
    <row r="4273" spans="1:20" x14ac:dyDescent="0.25">
      <c r="A4273" s="2" t="s">
        <v>11</v>
      </c>
      <c r="B4273" s="2" t="s">
        <v>37</v>
      </c>
      <c r="C4273" s="2">
        <v>112019</v>
      </c>
      <c r="D4273" s="11">
        <v>44606</v>
      </c>
      <c r="E4273" s="2" t="s">
        <v>131</v>
      </c>
      <c r="F4273" s="2" t="s">
        <v>132</v>
      </c>
      <c r="G4273" s="2" t="s">
        <v>4926</v>
      </c>
      <c r="H4273" s="2" t="s">
        <v>41</v>
      </c>
      <c r="I4273" s="11">
        <v>43770</v>
      </c>
      <c r="J4273" s="2">
        <v>29648</v>
      </c>
      <c r="K4273" s="2" t="s">
        <v>42</v>
      </c>
      <c r="L4273" s="2" t="s">
        <v>43</v>
      </c>
      <c r="M4273" s="2">
        <v>18</v>
      </c>
      <c r="N4273" s="2">
        <v>25125</v>
      </c>
      <c r="O4273" s="2">
        <v>0</v>
      </c>
      <c r="P4273" s="2">
        <v>2261.25</v>
      </c>
      <c r="Q4273" s="2">
        <v>2261.25</v>
      </c>
      <c r="R4273" s="2">
        <v>4522.5</v>
      </c>
      <c r="S4273" s="2">
        <v>0</v>
      </c>
      <c r="T4273" s="2" t="s">
        <v>44</v>
      </c>
    </row>
    <row r="4274" spans="1:20" x14ac:dyDescent="0.25">
      <c r="A4274" s="2" t="s">
        <v>11</v>
      </c>
      <c r="B4274" s="2" t="s">
        <v>37</v>
      </c>
      <c r="C4274" s="2">
        <v>112019</v>
      </c>
      <c r="D4274" s="11">
        <v>44606</v>
      </c>
      <c r="E4274" s="2" t="s">
        <v>131</v>
      </c>
      <c r="F4274" s="2" t="s">
        <v>132</v>
      </c>
      <c r="G4274" s="2" t="s">
        <v>4927</v>
      </c>
      <c r="H4274" s="2" t="s">
        <v>41</v>
      </c>
      <c r="I4274" s="11">
        <v>43774</v>
      </c>
      <c r="J4274" s="2">
        <v>51566</v>
      </c>
      <c r="K4274" s="2" t="s">
        <v>42</v>
      </c>
      <c r="L4274" s="2" t="s">
        <v>43</v>
      </c>
      <c r="M4274" s="2">
        <v>18</v>
      </c>
      <c r="N4274" s="2">
        <v>43700</v>
      </c>
      <c r="O4274" s="2">
        <v>0</v>
      </c>
      <c r="P4274" s="2">
        <v>3933</v>
      </c>
      <c r="Q4274" s="2">
        <v>3933</v>
      </c>
      <c r="R4274" s="2">
        <v>7866</v>
      </c>
      <c r="S4274" s="2">
        <v>0</v>
      </c>
      <c r="T4274" s="2" t="s">
        <v>44</v>
      </c>
    </row>
    <row r="4275" spans="1:20" x14ac:dyDescent="0.25">
      <c r="A4275" s="2" t="s">
        <v>11</v>
      </c>
      <c r="B4275" s="2" t="s">
        <v>37</v>
      </c>
      <c r="C4275" s="2">
        <v>112019</v>
      </c>
      <c r="D4275" s="11">
        <v>44606</v>
      </c>
      <c r="E4275" s="2" t="s">
        <v>138</v>
      </c>
      <c r="F4275" s="2" t="s">
        <v>139</v>
      </c>
      <c r="G4275" s="2" t="s">
        <v>4928</v>
      </c>
      <c r="H4275" s="2" t="s">
        <v>41</v>
      </c>
      <c r="I4275" s="11">
        <v>43796</v>
      </c>
      <c r="J4275" s="2">
        <v>25278.75</v>
      </c>
      <c r="K4275" s="2" t="s">
        <v>42</v>
      </c>
      <c r="L4275" s="2" t="s">
        <v>43</v>
      </c>
      <c r="M4275" s="2">
        <v>5</v>
      </c>
      <c r="N4275" s="2">
        <v>24075</v>
      </c>
      <c r="O4275" s="2">
        <v>0</v>
      </c>
      <c r="P4275" s="2">
        <v>601.88</v>
      </c>
      <c r="Q4275" s="2">
        <v>601.88</v>
      </c>
      <c r="R4275" s="2">
        <v>1203.76</v>
      </c>
      <c r="S4275" s="2">
        <v>0</v>
      </c>
      <c r="T4275" s="2" t="s">
        <v>44</v>
      </c>
    </row>
    <row r="4276" spans="1:20" x14ac:dyDescent="0.25">
      <c r="A4276" s="2" t="s">
        <v>11</v>
      </c>
      <c r="B4276" s="2" t="s">
        <v>37</v>
      </c>
      <c r="C4276" s="2">
        <v>112019</v>
      </c>
      <c r="D4276" s="11">
        <v>44606</v>
      </c>
      <c r="E4276" s="2" t="s">
        <v>161</v>
      </c>
      <c r="F4276" s="2" t="s">
        <v>162</v>
      </c>
      <c r="G4276" s="2" t="s">
        <v>4929</v>
      </c>
      <c r="H4276" s="2" t="s">
        <v>41</v>
      </c>
      <c r="I4276" s="11">
        <v>43774</v>
      </c>
      <c r="J4276" s="2">
        <v>4366</v>
      </c>
      <c r="K4276" s="2" t="s">
        <v>42</v>
      </c>
      <c r="L4276" s="2" t="s">
        <v>43</v>
      </c>
      <c r="M4276" s="2">
        <v>18</v>
      </c>
      <c r="N4276" s="2">
        <v>3700</v>
      </c>
      <c r="O4276" s="2">
        <v>0</v>
      </c>
      <c r="P4276" s="2">
        <v>333</v>
      </c>
      <c r="Q4276" s="2">
        <v>333</v>
      </c>
      <c r="R4276" s="2">
        <v>666</v>
      </c>
      <c r="S4276" s="2">
        <v>0</v>
      </c>
      <c r="T4276" s="2" t="s">
        <v>44</v>
      </c>
    </row>
    <row r="4277" spans="1:20" x14ac:dyDescent="0.25">
      <c r="A4277" s="2" t="s">
        <v>11</v>
      </c>
      <c r="B4277" s="2" t="s">
        <v>37</v>
      </c>
      <c r="C4277" s="2">
        <v>112019</v>
      </c>
      <c r="D4277" s="11">
        <v>44606</v>
      </c>
      <c r="E4277" s="2" t="s">
        <v>171</v>
      </c>
      <c r="F4277" s="2" t="s">
        <v>172</v>
      </c>
      <c r="G4277" s="2" t="s">
        <v>4930</v>
      </c>
      <c r="H4277" s="2" t="s">
        <v>41</v>
      </c>
      <c r="I4277" s="11">
        <v>43771</v>
      </c>
      <c r="J4277" s="2">
        <v>35584</v>
      </c>
      <c r="K4277" s="2" t="s">
        <v>42</v>
      </c>
      <c r="L4277" s="2" t="s">
        <v>43</v>
      </c>
      <c r="M4277" s="2">
        <v>18</v>
      </c>
      <c r="N4277" s="2">
        <v>30156</v>
      </c>
      <c r="O4277" s="2">
        <v>0</v>
      </c>
      <c r="P4277" s="2">
        <v>2714.04</v>
      </c>
      <c r="Q4277" s="2">
        <v>2714.04</v>
      </c>
      <c r="R4277" s="2">
        <v>5428.08</v>
      </c>
      <c r="S4277" s="2">
        <v>0</v>
      </c>
      <c r="T4277" s="2" t="s">
        <v>44</v>
      </c>
    </row>
    <row r="4278" spans="1:20" x14ac:dyDescent="0.25">
      <c r="A4278" s="2" t="s">
        <v>11</v>
      </c>
      <c r="B4278" s="2" t="s">
        <v>37</v>
      </c>
      <c r="C4278" s="2">
        <v>112019</v>
      </c>
      <c r="D4278" s="11">
        <v>44606</v>
      </c>
      <c r="E4278" s="2" t="s">
        <v>171</v>
      </c>
      <c r="F4278" s="2" t="s">
        <v>172</v>
      </c>
      <c r="G4278" s="2" t="s">
        <v>4931</v>
      </c>
      <c r="H4278" s="2" t="s">
        <v>41</v>
      </c>
      <c r="I4278" s="11">
        <v>43778</v>
      </c>
      <c r="J4278" s="2">
        <v>28320</v>
      </c>
      <c r="K4278" s="2" t="s">
        <v>42</v>
      </c>
      <c r="L4278" s="2" t="s">
        <v>43</v>
      </c>
      <c r="M4278" s="2">
        <v>18</v>
      </c>
      <c r="N4278" s="2">
        <v>24000</v>
      </c>
      <c r="O4278" s="2">
        <v>0</v>
      </c>
      <c r="P4278" s="2">
        <v>2160</v>
      </c>
      <c r="Q4278" s="2">
        <v>2160</v>
      </c>
      <c r="R4278" s="2">
        <v>4320</v>
      </c>
      <c r="S4278" s="2">
        <v>0</v>
      </c>
      <c r="T4278" s="2" t="s">
        <v>44</v>
      </c>
    </row>
    <row r="4279" spans="1:20" x14ac:dyDescent="0.25">
      <c r="A4279" s="2" t="s">
        <v>11</v>
      </c>
      <c r="B4279" s="2" t="s">
        <v>37</v>
      </c>
      <c r="C4279" s="2">
        <v>112019</v>
      </c>
      <c r="D4279" s="11">
        <v>44606</v>
      </c>
      <c r="E4279" s="2" t="s">
        <v>171</v>
      </c>
      <c r="F4279" s="2" t="s">
        <v>172</v>
      </c>
      <c r="G4279" s="2" t="s">
        <v>4932</v>
      </c>
      <c r="H4279" s="2" t="s">
        <v>41</v>
      </c>
      <c r="I4279" s="11">
        <v>43799</v>
      </c>
      <c r="J4279" s="2">
        <v>28490</v>
      </c>
      <c r="K4279" s="2" t="s">
        <v>42</v>
      </c>
      <c r="L4279" s="2" t="s">
        <v>43</v>
      </c>
      <c r="M4279" s="2">
        <v>18</v>
      </c>
      <c r="N4279" s="2">
        <v>24144</v>
      </c>
      <c r="O4279" s="2">
        <v>0</v>
      </c>
      <c r="P4279" s="2">
        <v>2172.96</v>
      </c>
      <c r="Q4279" s="2">
        <v>2172.96</v>
      </c>
      <c r="R4279" s="2">
        <v>4345.92</v>
      </c>
      <c r="S4279" s="2">
        <v>0</v>
      </c>
      <c r="T4279" s="2" t="s">
        <v>44</v>
      </c>
    </row>
    <row r="4280" spans="1:20" x14ac:dyDescent="0.25">
      <c r="A4280" s="2" t="s">
        <v>11</v>
      </c>
      <c r="B4280" s="2" t="s">
        <v>37</v>
      </c>
      <c r="C4280" s="2">
        <v>112019</v>
      </c>
      <c r="D4280" s="11">
        <v>44606</v>
      </c>
      <c r="E4280" s="2" t="s">
        <v>4933</v>
      </c>
      <c r="F4280" s="2" t="s">
        <v>4934</v>
      </c>
      <c r="G4280" s="2" t="s">
        <v>2100</v>
      </c>
      <c r="H4280" s="2" t="s">
        <v>41</v>
      </c>
      <c r="I4280" s="11">
        <v>43797</v>
      </c>
      <c r="J4280" s="2">
        <v>29798.14</v>
      </c>
      <c r="K4280" s="2" t="s">
        <v>42</v>
      </c>
      <c r="L4280" s="2" t="s">
        <v>43</v>
      </c>
      <c r="M4280" s="2">
        <v>12</v>
      </c>
      <c r="N4280" s="2">
        <v>25947</v>
      </c>
      <c r="O4280" s="2">
        <v>0</v>
      </c>
      <c r="P4280" s="2">
        <v>1556.82</v>
      </c>
      <c r="Q4280" s="2">
        <v>1556.82</v>
      </c>
      <c r="R4280" s="2">
        <v>3113.64</v>
      </c>
      <c r="S4280" s="2">
        <v>0</v>
      </c>
      <c r="T4280" s="2" t="s">
        <v>44</v>
      </c>
    </row>
    <row r="4281" spans="1:20" x14ac:dyDescent="0.25">
      <c r="A4281" s="2" t="s">
        <v>11</v>
      </c>
      <c r="B4281" s="2" t="s">
        <v>37</v>
      </c>
      <c r="C4281" s="2">
        <v>112019</v>
      </c>
      <c r="D4281" s="11">
        <v>44606</v>
      </c>
      <c r="E4281" s="2" t="s">
        <v>4933</v>
      </c>
      <c r="F4281" s="2" t="s">
        <v>4934</v>
      </c>
      <c r="G4281" s="2" t="s">
        <v>2100</v>
      </c>
      <c r="H4281" s="2" t="s">
        <v>41</v>
      </c>
      <c r="I4281" s="11">
        <v>43797</v>
      </c>
      <c r="J4281" s="2">
        <v>29798.14</v>
      </c>
      <c r="K4281" s="2" t="s">
        <v>42</v>
      </c>
      <c r="L4281" s="2" t="s">
        <v>43</v>
      </c>
      <c r="M4281" s="2">
        <v>18</v>
      </c>
      <c r="N4281" s="2">
        <v>625</v>
      </c>
      <c r="O4281" s="2">
        <v>0</v>
      </c>
      <c r="P4281" s="2">
        <v>56.25</v>
      </c>
      <c r="Q4281" s="2">
        <v>56.25</v>
      </c>
      <c r="R4281" s="2">
        <v>112.5</v>
      </c>
      <c r="S4281" s="2">
        <v>0</v>
      </c>
      <c r="T4281" s="2" t="s">
        <v>44</v>
      </c>
    </row>
    <row r="4282" spans="1:20" x14ac:dyDescent="0.25">
      <c r="A4282" s="2" t="s">
        <v>11</v>
      </c>
      <c r="B4282" s="2" t="s">
        <v>37</v>
      </c>
      <c r="C4282" s="2">
        <v>112019</v>
      </c>
      <c r="D4282" s="11">
        <v>44606</v>
      </c>
      <c r="E4282" s="2" t="s">
        <v>1403</v>
      </c>
      <c r="F4282" s="2" t="s">
        <v>1404</v>
      </c>
      <c r="G4282" s="2" t="s">
        <v>4935</v>
      </c>
      <c r="H4282" s="2" t="s">
        <v>41</v>
      </c>
      <c r="I4282" s="11">
        <v>43794</v>
      </c>
      <c r="J4282" s="2">
        <v>239655</v>
      </c>
      <c r="K4282" s="2" t="s">
        <v>42</v>
      </c>
      <c r="L4282" s="2" t="s">
        <v>43</v>
      </c>
      <c r="M4282" s="2">
        <v>5</v>
      </c>
      <c r="N4282" s="2">
        <v>15000</v>
      </c>
      <c r="O4282" s="2">
        <v>750</v>
      </c>
      <c r="P4282" s="2">
        <v>0</v>
      </c>
      <c r="Q4282" s="2">
        <v>0</v>
      </c>
      <c r="R4282" s="2">
        <v>750</v>
      </c>
      <c r="S4282" s="2">
        <v>0</v>
      </c>
      <c r="T4282" s="2" t="s">
        <v>44</v>
      </c>
    </row>
    <row r="4283" spans="1:20" x14ac:dyDescent="0.25">
      <c r="A4283" s="2" t="s">
        <v>11</v>
      </c>
      <c r="B4283" s="2" t="s">
        <v>37</v>
      </c>
      <c r="C4283" s="2">
        <v>112019</v>
      </c>
      <c r="D4283" s="11">
        <v>44606</v>
      </c>
      <c r="E4283" s="2" t="s">
        <v>1403</v>
      </c>
      <c r="F4283" s="2" t="s">
        <v>1404</v>
      </c>
      <c r="G4283" s="2" t="s">
        <v>4935</v>
      </c>
      <c r="H4283" s="2" t="s">
        <v>41</v>
      </c>
      <c r="I4283" s="11">
        <v>43794</v>
      </c>
      <c r="J4283" s="2">
        <v>239655</v>
      </c>
      <c r="K4283" s="2" t="s">
        <v>42</v>
      </c>
      <c r="L4283" s="2" t="s">
        <v>43</v>
      </c>
      <c r="M4283" s="2">
        <v>18</v>
      </c>
      <c r="N4283" s="2">
        <v>189750</v>
      </c>
      <c r="O4283" s="2">
        <v>34155</v>
      </c>
      <c r="P4283" s="2">
        <v>0</v>
      </c>
      <c r="Q4283" s="2">
        <v>0</v>
      </c>
      <c r="R4283" s="2">
        <v>34155</v>
      </c>
      <c r="S4283" s="2">
        <v>0</v>
      </c>
      <c r="T4283" s="2" t="s">
        <v>44</v>
      </c>
    </row>
    <row r="4284" spans="1:20" x14ac:dyDescent="0.25">
      <c r="A4284" s="2" t="s">
        <v>11</v>
      </c>
      <c r="B4284" s="2" t="s">
        <v>37</v>
      </c>
      <c r="C4284" s="2">
        <v>112019</v>
      </c>
      <c r="D4284" s="11">
        <v>44606</v>
      </c>
      <c r="E4284" s="2" t="s">
        <v>187</v>
      </c>
      <c r="F4284" s="2" t="s">
        <v>188</v>
      </c>
      <c r="G4284" s="2" t="s">
        <v>4936</v>
      </c>
      <c r="H4284" s="2" t="s">
        <v>41</v>
      </c>
      <c r="I4284" s="11">
        <v>43773</v>
      </c>
      <c r="J4284" s="2">
        <v>10620</v>
      </c>
      <c r="K4284" s="2" t="s">
        <v>42</v>
      </c>
      <c r="L4284" s="2" t="s">
        <v>43</v>
      </c>
      <c r="M4284" s="2">
        <v>18</v>
      </c>
      <c r="N4284" s="2">
        <v>9000</v>
      </c>
      <c r="O4284" s="2">
        <v>0</v>
      </c>
      <c r="P4284" s="2">
        <v>810</v>
      </c>
      <c r="Q4284" s="2">
        <v>810</v>
      </c>
      <c r="R4284" s="2">
        <v>1620</v>
      </c>
      <c r="S4284" s="2">
        <v>0</v>
      </c>
      <c r="T4284" s="2" t="s">
        <v>44</v>
      </c>
    </row>
    <row r="4285" spans="1:20" x14ac:dyDescent="0.25">
      <c r="A4285" s="2" t="s">
        <v>11</v>
      </c>
      <c r="B4285" s="2" t="s">
        <v>37</v>
      </c>
      <c r="C4285" s="2">
        <v>112019</v>
      </c>
      <c r="D4285" s="11">
        <v>44606</v>
      </c>
      <c r="E4285" s="2" t="s">
        <v>187</v>
      </c>
      <c r="F4285" s="2" t="s">
        <v>188</v>
      </c>
      <c r="G4285" s="2" t="s">
        <v>4937</v>
      </c>
      <c r="H4285" s="2" t="s">
        <v>41</v>
      </c>
      <c r="I4285" s="11">
        <v>43789</v>
      </c>
      <c r="J4285" s="2">
        <v>7363</v>
      </c>
      <c r="K4285" s="2" t="s">
        <v>42</v>
      </c>
      <c r="L4285" s="2" t="s">
        <v>43</v>
      </c>
      <c r="M4285" s="2">
        <v>18</v>
      </c>
      <c r="N4285" s="2">
        <v>6240</v>
      </c>
      <c r="O4285" s="2">
        <v>0</v>
      </c>
      <c r="P4285" s="2">
        <v>561.6</v>
      </c>
      <c r="Q4285" s="2">
        <v>561.6</v>
      </c>
      <c r="R4285" s="2">
        <v>1123.2</v>
      </c>
      <c r="S4285" s="2">
        <v>0</v>
      </c>
      <c r="T4285" s="2" t="s">
        <v>44</v>
      </c>
    </row>
    <row r="4286" spans="1:20" x14ac:dyDescent="0.25">
      <c r="A4286" s="2" t="s">
        <v>11</v>
      </c>
      <c r="B4286" s="2" t="s">
        <v>37</v>
      </c>
      <c r="C4286" s="2">
        <v>112019</v>
      </c>
      <c r="D4286" s="11">
        <v>44606</v>
      </c>
      <c r="E4286" s="2" t="s">
        <v>187</v>
      </c>
      <c r="F4286" s="2" t="s">
        <v>188</v>
      </c>
      <c r="G4286" s="2" t="s">
        <v>4938</v>
      </c>
      <c r="H4286" s="2" t="s">
        <v>41</v>
      </c>
      <c r="I4286" s="11">
        <v>43794</v>
      </c>
      <c r="J4286" s="2">
        <v>2832</v>
      </c>
      <c r="K4286" s="2" t="s">
        <v>42</v>
      </c>
      <c r="L4286" s="2" t="s">
        <v>43</v>
      </c>
      <c r="M4286" s="2">
        <v>18</v>
      </c>
      <c r="N4286" s="2">
        <v>2400</v>
      </c>
      <c r="O4286" s="2">
        <v>0</v>
      </c>
      <c r="P4286" s="2">
        <v>216</v>
      </c>
      <c r="Q4286" s="2">
        <v>216</v>
      </c>
      <c r="R4286" s="2">
        <v>432</v>
      </c>
      <c r="S4286" s="2">
        <v>0</v>
      </c>
      <c r="T4286" s="2" t="s">
        <v>44</v>
      </c>
    </row>
    <row r="4287" spans="1:20" x14ac:dyDescent="0.25">
      <c r="A4287" s="2" t="s">
        <v>11</v>
      </c>
      <c r="B4287" s="2" t="s">
        <v>37</v>
      </c>
      <c r="C4287" s="2">
        <v>112019</v>
      </c>
      <c r="D4287" s="11">
        <v>44606</v>
      </c>
      <c r="E4287" s="2" t="s">
        <v>4939</v>
      </c>
      <c r="F4287" s="2" t="s">
        <v>4940</v>
      </c>
      <c r="G4287" s="2" t="s">
        <v>4941</v>
      </c>
      <c r="H4287" s="2" t="s">
        <v>41</v>
      </c>
      <c r="I4287" s="11">
        <v>43783</v>
      </c>
      <c r="J4287" s="2">
        <v>826</v>
      </c>
      <c r="K4287" s="2" t="s">
        <v>42</v>
      </c>
      <c r="L4287" s="2" t="s">
        <v>43</v>
      </c>
      <c r="M4287" s="2">
        <v>18</v>
      </c>
      <c r="N4287" s="2">
        <v>700</v>
      </c>
      <c r="O4287" s="2">
        <v>0</v>
      </c>
      <c r="P4287" s="2">
        <v>63</v>
      </c>
      <c r="Q4287" s="2">
        <v>63</v>
      </c>
      <c r="R4287" s="2">
        <v>126</v>
      </c>
      <c r="S4287" s="2">
        <v>0</v>
      </c>
      <c r="T4287" s="2" t="s">
        <v>44</v>
      </c>
    </row>
    <row r="4288" spans="1:20" x14ac:dyDescent="0.25">
      <c r="A4288" s="2" t="s">
        <v>11</v>
      </c>
      <c r="B4288" s="2" t="s">
        <v>37</v>
      </c>
      <c r="C4288" s="2">
        <v>112019</v>
      </c>
      <c r="D4288" s="11">
        <v>44606</v>
      </c>
      <c r="E4288" s="2" t="s">
        <v>820</v>
      </c>
      <c r="F4288" s="2" t="s">
        <v>821</v>
      </c>
      <c r="G4288" s="2" t="s">
        <v>4942</v>
      </c>
      <c r="H4288" s="2" t="s">
        <v>41</v>
      </c>
      <c r="I4288" s="11">
        <v>43789</v>
      </c>
      <c r="J4288" s="2">
        <v>85755</v>
      </c>
      <c r="K4288" s="2" t="s">
        <v>42</v>
      </c>
      <c r="L4288" s="2" t="s">
        <v>43</v>
      </c>
      <c r="M4288" s="2">
        <v>0</v>
      </c>
      <c r="N4288" s="2">
        <v>65457.36</v>
      </c>
      <c r="O4288" s="2">
        <v>0</v>
      </c>
      <c r="P4288" s="2">
        <v>0</v>
      </c>
      <c r="Q4288" s="2">
        <v>0</v>
      </c>
      <c r="R4288" s="2">
        <v>0</v>
      </c>
      <c r="S4288" s="2">
        <v>0</v>
      </c>
      <c r="T4288" s="2" t="s">
        <v>44</v>
      </c>
    </row>
    <row r="4289" spans="1:20" x14ac:dyDescent="0.25">
      <c r="A4289" s="2" t="s">
        <v>11</v>
      </c>
      <c r="B4289" s="2" t="s">
        <v>37</v>
      </c>
      <c r="C4289" s="2">
        <v>112019</v>
      </c>
      <c r="D4289" s="11">
        <v>44606</v>
      </c>
      <c r="E4289" s="2" t="s">
        <v>820</v>
      </c>
      <c r="F4289" s="2" t="s">
        <v>821</v>
      </c>
      <c r="G4289" s="2" t="s">
        <v>4942</v>
      </c>
      <c r="H4289" s="2" t="s">
        <v>41</v>
      </c>
      <c r="I4289" s="11">
        <v>43789</v>
      </c>
      <c r="J4289" s="2">
        <v>85755</v>
      </c>
      <c r="K4289" s="2" t="s">
        <v>42</v>
      </c>
      <c r="L4289" s="2" t="s">
        <v>43</v>
      </c>
      <c r="M4289" s="2">
        <v>18</v>
      </c>
      <c r="N4289" s="2">
        <v>17201</v>
      </c>
      <c r="O4289" s="2">
        <v>3096.18</v>
      </c>
      <c r="P4289" s="2">
        <v>0</v>
      </c>
      <c r="Q4289" s="2">
        <v>0</v>
      </c>
      <c r="R4289" s="2">
        <v>3096.18</v>
      </c>
      <c r="S4289" s="2">
        <v>0</v>
      </c>
      <c r="T4289" s="2" t="s">
        <v>44</v>
      </c>
    </row>
    <row r="4290" spans="1:20" x14ac:dyDescent="0.25">
      <c r="A4290" s="2" t="s">
        <v>11</v>
      </c>
      <c r="B4290" s="2" t="s">
        <v>37</v>
      </c>
      <c r="C4290" s="2">
        <v>112019</v>
      </c>
      <c r="D4290" s="11">
        <v>44606</v>
      </c>
      <c r="E4290" s="2" t="s">
        <v>642</v>
      </c>
      <c r="F4290" s="2" t="s">
        <v>643</v>
      </c>
      <c r="G4290" s="2" t="s">
        <v>4943</v>
      </c>
      <c r="H4290" s="2" t="s">
        <v>41</v>
      </c>
      <c r="I4290" s="11">
        <v>43774</v>
      </c>
      <c r="J4290" s="2">
        <v>7605.32</v>
      </c>
      <c r="K4290" s="2" t="s">
        <v>42</v>
      </c>
      <c r="L4290" s="2" t="s">
        <v>43</v>
      </c>
      <c r="M4290" s="2">
        <v>18</v>
      </c>
      <c r="N4290" s="2">
        <v>6445.2</v>
      </c>
      <c r="O4290" s="2">
        <v>0</v>
      </c>
      <c r="P4290" s="2">
        <v>580.07000000000005</v>
      </c>
      <c r="Q4290" s="2">
        <v>580.07000000000005</v>
      </c>
      <c r="R4290" s="2">
        <v>1160.1400000000001</v>
      </c>
      <c r="S4290" s="2">
        <v>0</v>
      </c>
      <c r="T4290" s="2" t="s">
        <v>44</v>
      </c>
    </row>
    <row r="4291" spans="1:20" x14ac:dyDescent="0.25">
      <c r="A4291" s="2" t="s">
        <v>11</v>
      </c>
      <c r="B4291" s="2" t="s">
        <v>37</v>
      </c>
      <c r="C4291" s="2">
        <v>112019</v>
      </c>
      <c r="D4291" s="11">
        <v>44606</v>
      </c>
      <c r="E4291" s="2" t="s">
        <v>642</v>
      </c>
      <c r="F4291" s="2" t="s">
        <v>643</v>
      </c>
      <c r="G4291" s="2" t="s">
        <v>4944</v>
      </c>
      <c r="H4291" s="2" t="s">
        <v>41</v>
      </c>
      <c r="I4291" s="11">
        <v>43778</v>
      </c>
      <c r="J4291" s="2">
        <v>6136</v>
      </c>
      <c r="K4291" s="2" t="s">
        <v>42</v>
      </c>
      <c r="L4291" s="2" t="s">
        <v>43</v>
      </c>
      <c r="M4291" s="2">
        <v>18</v>
      </c>
      <c r="N4291" s="2">
        <v>5200</v>
      </c>
      <c r="O4291" s="2">
        <v>0</v>
      </c>
      <c r="P4291" s="2">
        <v>468</v>
      </c>
      <c r="Q4291" s="2">
        <v>468</v>
      </c>
      <c r="R4291" s="2">
        <v>936</v>
      </c>
      <c r="S4291" s="2">
        <v>0</v>
      </c>
      <c r="T4291" s="2" t="s">
        <v>44</v>
      </c>
    </row>
    <row r="4292" spans="1:20" x14ac:dyDescent="0.25">
      <c r="A4292" s="2" t="s">
        <v>11</v>
      </c>
      <c r="B4292" s="2" t="s">
        <v>37</v>
      </c>
      <c r="C4292" s="2">
        <v>112019</v>
      </c>
      <c r="D4292" s="11">
        <v>44606</v>
      </c>
      <c r="E4292" s="2" t="s">
        <v>642</v>
      </c>
      <c r="F4292" s="2" t="s">
        <v>643</v>
      </c>
      <c r="G4292" s="2" t="s">
        <v>4945</v>
      </c>
      <c r="H4292" s="2" t="s">
        <v>41</v>
      </c>
      <c r="I4292" s="11">
        <v>43798</v>
      </c>
      <c r="J4292" s="2">
        <v>10667.1</v>
      </c>
      <c r="K4292" s="2" t="s">
        <v>42</v>
      </c>
      <c r="L4292" s="2" t="s">
        <v>43</v>
      </c>
      <c r="M4292" s="2">
        <v>12</v>
      </c>
      <c r="N4292" s="2">
        <v>100</v>
      </c>
      <c r="O4292" s="2">
        <v>0</v>
      </c>
      <c r="P4292" s="2">
        <v>6</v>
      </c>
      <c r="Q4292" s="2">
        <v>6</v>
      </c>
      <c r="R4292" s="2">
        <v>12</v>
      </c>
      <c r="S4292" s="2">
        <v>0</v>
      </c>
      <c r="T4292" s="2" t="s">
        <v>44</v>
      </c>
    </row>
    <row r="4293" spans="1:20" x14ac:dyDescent="0.25">
      <c r="A4293" s="2" t="s">
        <v>11</v>
      </c>
      <c r="B4293" s="2" t="s">
        <v>37</v>
      </c>
      <c r="C4293" s="2">
        <v>112019</v>
      </c>
      <c r="D4293" s="11">
        <v>44606</v>
      </c>
      <c r="E4293" s="2" t="s">
        <v>642</v>
      </c>
      <c r="F4293" s="2" t="s">
        <v>643</v>
      </c>
      <c r="G4293" s="2" t="s">
        <v>4945</v>
      </c>
      <c r="H4293" s="2" t="s">
        <v>41</v>
      </c>
      <c r="I4293" s="11">
        <v>43798</v>
      </c>
      <c r="J4293" s="2">
        <v>10667.1</v>
      </c>
      <c r="K4293" s="2" t="s">
        <v>42</v>
      </c>
      <c r="L4293" s="2" t="s">
        <v>43</v>
      </c>
      <c r="M4293" s="2">
        <v>18</v>
      </c>
      <c r="N4293" s="2">
        <v>8945</v>
      </c>
      <c r="O4293" s="2">
        <v>0</v>
      </c>
      <c r="P4293" s="2">
        <v>805.05</v>
      </c>
      <c r="Q4293" s="2">
        <v>805.05</v>
      </c>
      <c r="R4293" s="2">
        <v>1610.1</v>
      </c>
      <c r="S4293" s="2">
        <v>0</v>
      </c>
      <c r="T4293" s="2" t="s">
        <v>44</v>
      </c>
    </row>
    <row r="4294" spans="1:20" x14ac:dyDescent="0.25">
      <c r="A4294" s="2" t="s">
        <v>11</v>
      </c>
      <c r="B4294" s="2" t="s">
        <v>37</v>
      </c>
      <c r="C4294" s="2">
        <v>112019</v>
      </c>
      <c r="D4294" s="11">
        <v>44606</v>
      </c>
      <c r="E4294" s="2" t="s">
        <v>195</v>
      </c>
      <c r="F4294" s="2" t="s">
        <v>196</v>
      </c>
      <c r="G4294" s="2" t="s">
        <v>4946</v>
      </c>
      <c r="H4294" s="2" t="s">
        <v>41</v>
      </c>
      <c r="I4294" s="11">
        <v>43775</v>
      </c>
      <c r="J4294" s="2">
        <v>2183</v>
      </c>
      <c r="K4294" s="2" t="s">
        <v>42</v>
      </c>
      <c r="L4294" s="2" t="s">
        <v>43</v>
      </c>
      <c r="M4294" s="2">
        <v>18</v>
      </c>
      <c r="N4294" s="2">
        <v>1850</v>
      </c>
      <c r="O4294" s="2">
        <v>0</v>
      </c>
      <c r="P4294" s="2">
        <v>166.5</v>
      </c>
      <c r="Q4294" s="2">
        <v>166.5</v>
      </c>
      <c r="R4294" s="2">
        <v>333</v>
      </c>
      <c r="S4294" s="2">
        <v>0</v>
      </c>
      <c r="T4294" s="2" t="s">
        <v>44</v>
      </c>
    </row>
    <row r="4295" spans="1:20" x14ac:dyDescent="0.25">
      <c r="A4295" s="2" t="s">
        <v>11</v>
      </c>
      <c r="B4295" s="2" t="s">
        <v>37</v>
      </c>
      <c r="C4295" s="2">
        <v>112019</v>
      </c>
      <c r="D4295" s="11">
        <v>44606</v>
      </c>
      <c r="E4295" s="2" t="s">
        <v>195</v>
      </c>
      <c r="F4295" s="2" t="s">
        <v>196</v>
      </c>
      <c r="G4295" s="2" t="s">
        <v>445</v>
      </c>
      <c r="H4295" s="2" t="s">
        <v>41</v>
      </c>
      <c r="I4295" s="11">
        <v>43789</v>
      </c>
      <c r="J4295" s="2">
        <v>118</v>
      </c>
      <c r="K4295" s="2" t="s">
        <v>42</v>
      </c>
      <c r="L4295" s="2" t="s">
        <v>43</v>
      </c>
      <c r="M4295" s="2">
        <v>18</v>
      </c>
      <c r="N4295" s="2">
        <v>100</v>
      </c>
      <c r="O4295" s="2">
        <v>0</v>
      </c>
      <c r="P4295" s="2">
        <v>9</v>
      </c>
      <c r="Q4295" s="2">
        <v>9</v>
      </c>
      <c r="R4295" s="2">
        <v>18</v>
      </c>
      <c r="S4295" s="2">
        <v>0</v>
      </c>
      <c r="T4295" s="2" t="s">
        <v>44</v>
      </c>
    </row>
    <row r="4296" spans="1:20" x14ac:dyDescent="0.25">
      <c r="A4296" s="2" t="s">
        <v>11</v>
      </c>
      <c r="B4296" s="2" t="s">
        <v>37</v>
      </c>
      <c r="C4296" s="2">
        <v>112019</v>
      </c>
      <c r="D4296" s="11">
        <v>44606</v>
      </c>
      <c r="E4296" s="2" t="s">
        <v>199</v>
      </c>
      <c r="F4296" s="2" t="s">
        <v>200</v>
      </c>
      <c r="G4296" s="2" t="s">
        <v>4947</v>
      </c>
      <c r="H4296" s="2" t="s">
        <v>41</v>
      </c>
      <c r="I4296" s="11">
        <v>43781</v>
      </c>
      <c r="J4296" s="2">
        <v>802</v>
      </c>
      <c r="K4296" s="2" t="s">
        <v>42</v>
      </c>
      <c r="L4296" s="2" t="s">
        <v>43</v>
      </c>
      <c r="M4296" s="2">
        <v>18</v>
      </c>
      <c r="N4296" s="2">
        <v>680</v>
      </c>
      <c r="O4296" s="2">
        <v>0</v>
      </c>
      <c r="P4296" s="2">
        <v>61.2</v>
      </c>
      <c r="Q4296" s="2">
        <v>61.2</v>
      </c>
      <c r="R4296" s="2">
        <v>122.4</v>
      </c>
      <c r="S4296" s="2">
        <v>0</v>
      </c>
      <c r="T4296" s="2" t="s">
        <v>44</v>
      </c>
    </row>
    <row r="4297" spans="1:20" x14ac:dyDescent="0.25">
      <c r="A4297" s="2" t="s">
        <v>11</v>
      </c>
      <c r="B4297" s="2" t="s">
        <v>37</v>
      </c>
      <c r="C4297" s="2">
        <v>112019</v>
      </c>
      <c r="D4297" s="11">
        <v>44606</v>
      </c>
      <c r="E4297" s="2" t="s">
        <v>199</v>
      </c>
      <c r="F4297" s="2" t="s">
        <v>200</v>
      </c>
      <c r="G4297" s="2" t="s">
        <v>4948</v>
      </c>
      <c r="H4297" s="2" t="s">
        <v>41</v>
      </c>
      <c r="I4297" s="11">
        <v>43795</v>
      </c>
      <c r="J4297" s="2">
        <v>566</v>
      </c>
      <c r="K4297" s="2" t="s">
        <v>42</v>
      </c>
      <c r="L4297" s="2" t="s">
        <v>43</v>
      </c>
      <c r="M4297" s="2">
        <v>18</v>
      </c>
      <c r="N4297" s="2">
        <v>480</v>
      </c>
      <c r="O4297" s="2">
        <v>0</v>
      </c>
      <c r="P4297" s="2">
        <v>43.2</v>
      </c>
      <c r="Q4297" s="2">
        <v>43.2</v>
      </c>
      <c r="R4297" s="2">
        <v>86.4</v>
      </c>
      <c r="S4297" s="2">
        <v>0</v>
      </c>
      <c r="T4297" s="2" t="s">
        <v>44</v>
      </c>
    </row>
    <row r="4298" spans="1:20" x14ac:dyDescent="0.25">
      <c r="A4298" s="2" t="s">
        <v>11</v>
      </c>
      <c r="B4298" s="2" t="s">
        <v>37</v>
      </c>
      <c r="C4298" s="2">
        <v>112019</v>
      </c>
      <c r="D4298" s="11">
        <v>44606</v>
      </c>
      <c r="E4298" s="2" t="s">
        <v>4949</v>
      </c>
      <c r="F4298" s="2" t="s">
        <v>4950</v>
      </c>
      <c r="G4298" s="2" t="s">
        <v>4951</v>
      </c>
      <c r="H4298" s="2" t="s">
        <v>41</v>
      </c>
      <c r="I4298" s="11">
        <v>43783</v>
      </c>
      <c r="J4298" s="2">
        <v>9440</v>
      </c>
      <c r="K4298" s="2" t="s">
        <v>42</v>
      </c>
      <c r="L4298" s="2" t="s">
        <v>43</v>
      </c>
      <c r="M4298" s="2">
        <v>18</v>
      </c>
      <c r="N4298" s="2">
        <v>8000</v>
      </c>
      <c r="O4298" s="2">
        <v>1440</v>
      </c>
      <c r="P4298" s="2">
        <v>0</v>
      </c>
      <c r="Q4298" s="2">
        <v>0</v>
      </c>
      <c r="R4298" s="2">
        <v>1440</v>
      </c>
      <c r="S4298" s="2">
        <v>0</v>
      </c>
      <c r="T4298" s="2" t="s">
        <v>44</v>
      </c>
    </row>
    <row r="4299" spans="1:20" x14ac:dyDescent="0.25">
      <c r="A4299" s="2" t="s">
        <v>11</v>
      </c>
      <c r="B4299" s="2" t="s">
        <v>37</v>
      </c>
      <c r="C4299" s="2">
        <v>112019</v>
      </c>
      <c r="D4299" s="11">
        <v>44606</v>
      </c>
      <c r="E4299" s="2" t="s">
        <v>4863</v>
      </c>
      <c r="F4299" s="2" t="s">
        <v>4864</v>
      </c>
      <c r="G4299" s="2" t="s">
        <v>4497</v>
      </c>
      <c r="H4299" s="2" t="s">
        <v>41</v>
      </c>
      <c r="I4299" s="11">
        <v>43794</v>
      </c>
      <c r="J4299" s="2">
        <v>20886</v>
      </c>
      <c r="K4299" s="2" t="s">
        <v>42</v>
      </c>
      <c r="L4299" s="2" t="s">
        <v>43</v>
      </c>
      <c r="M4299" s="2">
        <v>18</v>
      </c>
      <c r="N4299" s="2">
        <v>17700</v>
      </c>
      <c r="O4299" s="2">
        <v>3186</v>
      </c>
      <c r="P4299" s="2">
        <v>0</v>
      </c>
      <c r="Q4299" s="2">
        <v>0</v>
      </c>
      <c r="R4299" s="2">
        <v>3186</v>
      </c>
      <c r="S4299" s="2">
        <v>0</v>
      </c>
      <c r="T4299" s="2" t="s">
        <v>44</v>
      </c>
    </row>
    <row r="4300" spans="1:20" x14ac:dyDescent="0.25">
      <c r="A4300" s="2" t="s">
        <v>11</v>
      </c>
      <c r="B4300" s="2" t="s">
        <v>37</v>
      </c>
      <c r="C4300" s="2">
        <v>112019</v>
      </c>
      <c r="D4300" s="11">
        <v>44606</v>
      </c>
      <c r="E4300" s="2" t="s">
        <v>206</v>
      </c>
      <c r="F4300" s="2" t="s">
        <v>207</v>
      </c>
      <c r="G4300" s="2" t="s">
        <v>4952</v>
      </c>
      <c r="H4300" s="2" t="s">
        <v>41</v>
      </c>
      <c r="I4300" s="11">
        <v>43799</v>
      </c>
      <c r="J4300" s="2">
        <v>118</v>
      </c>
      <c r="K4300" s="2" t="s">
        <v>42</v>
      </c>
      <c r="L4300" s="2" t="s">
        <v>43</v>
      </c>
      <c r="M4300" s="2">
        <v>18</v>
      </c>
      <c r="N4300" s="2">
        <v>100</v>
      </c>
      <c r="O4300" s="2">
        <v>0</v>
      </c>
      <c r="P4300" s="2">
        <v>9</v>
      </c>
      <c r="Q4300" s="2">
        <v>9</v>
      </c>
      <c r="R4300" s="2">
        <v>18</v>
      </c>
      <c r="S4300" s="2">
        <v>0</v>
      </c>
      <c r="T4300" s="2" t="s">
        <v>44</v>
      </c>
    </row>
    <row r="4301" spans="1:20" x14ac:dyDescent="0.25">
      <c r="A4301" s="2" t="s">
        <v>11</v>
      </c>
      <c r="B4301" s="2" t="s">
        <v>37</v>
      </c>
      <c r="C4301" s="2">
        <v>112019</v>
      </c>
      <c r="D4301" s="11">
        <v>44606</v>
      </c>
      <c r="E4301" s="2" t="s">
        <v>209</v>
      </c>
      <c r="F4301" s="2" t="s">
        <v>210</v>
      </c>
      <c r="G4301" s="2" t="s">
        <v>4953</v>
      </c>
      <c r="H4301" s="2" t="s">
        <v>41</v>
      </c>
      <c r="I4301" s="11">
        <v>43773</v>
      </c>
      <c r="J4301" s="2">
        <v>333706</v>
      </c>
      <c r="K4301" s="2" t="s">
        <v>42</v>
      </c>
      <c r="L4301" s="2" t="s">
        <v>43</v>
      </c>
      <c r="M4301" s="2">
        <v>0</v>
      </c>
      <c r="N4301" s="2">
        <v>163286</v>
      </c>
      <c r="O4301" s="2">
        <v>0</v>
      </c>
      <c r="P4301" s="2">
        <v>0</v>
      </c>
      <c r="Q4301" s="2">
        <v>0</v>
      </c>
      <c r="R4301" s="2">
        <v>0</v>
      </c>
      <c r="S4301" s="2">
        <v>0</v>
      </c>
      <c r="T4301" s="2" t="s">
        <v>44</v>
      </c>
    </row>
    <row r="4302" spans="1:20" x14ac:dyDescent="0.25">
      <c r="A4302" s="2" t="s">
        <v>11</v>
      </c>
      <c r="B4302" s="2" t="s">
        <v>37</v>
      </c>
      <c r="C4302" s="2">
        <v>112019</v>
      </c>
      <c r="D4302" s="11">
        <v>44606</v>
      </c>
      <c r="E4302" s="2" t="s">
        <v>209</v>
      </c>
      <c r="F4302" s="2" t="s">
        <v>210</v>
      </c>
      <c r="G4302" s="2" t="s">
        <v>4953</v>
      </c>
      <c r="H4302" s="2" t="s">
        <v>41</v>
      </c>
      <c r="I4302" s="11">
        <v>43773</v>
      </c>
      <c r="J4302" s="2">
        <v>333706</v>
      </c>
      <c r="K4302" s="2" t="s">
        <v>42</v>
      </c>
      <c r="L4302" s="2" t="s">
        <v>43</v>
      </c>
      <c r="M4302" s="2">
        <v>12</v>
      </c>
      <c r="N4302" s="2">
        <v>66000</v>
      </c>
      <c r="O4302" s="2">
        <v>7920</v>
      </c>
      <c r="P4302" s="2">
        <v>0</v>
      </c>
      <c r="Q4302" s="2">
        <v>0</v>
      </c>
      <c r="R4302" s="2">
        <v>7920</v>
      </c>
      <c r="S4302" s="2">
        <v>0</v>
      </c>
      <c r="T4302" s="2" t="s">
        <v>44</v>
      </c>
    </row>
    <row r="4303" spans="1:20" x14ac:dyDescent="0.25">
      <c r="A4303" s="2" t="s">
        <v>11</v>
      </c>
      <c r="B4303" s="2" t="s">
        <v>37</v>
      </c>
      <c r="C4303" s="2">
        <v>112019</v>
      </c>
      <c r="D4303" s="11">
        <v>44606</v>
      </c>
      <c r="E4303" s="2" t="s">
        <v>209</v>
      </c>
      <c r="F4303" s="2" t="s">
        <v>210</v>
      </c>
      <c r="G4303" s="2" t="s">
        <v>4953</v>
      </c>
      <c r="H4303" s="2" t="s">
        <v>41</v>
      </c>
      <c r="I4303" s="11">
        <v>43773</v>
      </c>
      <c r="J4303" s="2">
        <v>333706</v>
      </c>
      <c r="K4303" s="2" t="s">
        <v>42</v>
      </c>
      <c r="L4303" s="2" t="s">
        <v>43</v>
      </c>
      <c r="M4303" s="2">
        <v>18</v>
      </c>
      <c r="N4303" s="2">
        <v>81780</v>
      </c>
      <c r="O4303" s="2">
        <v>14720.4</v>
      </c>
      <c r="P4303" s="2">
        <v>0</v>
      </c>
      <c r="Q4303" s="2">
        <v>0</v>
      </c>
      <c r="R4303" s="2">
        <v>14720.4</v>
      </c>
      <c r="S4303" s="2">
        <v>0</v>
      </c>
      <c r="T4303" s="2" t="s">
        <v>44</v>
      </c>
    </row>
    <row r="4304" spans="1:20" x14ac:dyDescent="0.25">
      <c r="A4304" s="2" t="s">
        <v>11</v>
      </c>
      <c r="B4304" s="2" t="s">
        <v>37</v>
      </c>
      <c r="C4304" s="2">
        <v>112019</v>
      </c>
      <c r="D4304" s="11">
        <v>44606</v>
      </c>
      <c r="E4304" s="2" t="s">
        <v>650</v>
      </c>
      <c r="F4304" s="2" t="s">
        <v>651</v>
      </c>
      <c r="G4304" s="2" t="s">
        <v>4954</v>
      </c>
      <c r="H4304" s="2" t="s">
        <v>41</v>
      </c>
      <c r="I4304" s="11">
        <v>43783</v>
      </c>
      <c r="J4304" s="2">
        <v>2952</v>
      </c>
      <c r="K4304" s="2" t="s">
        <v>42</v>
      </c>
      <c r="L4304" s="2" t="s">
        <v>43</v>
      </c>
      <c r="M4304" s="2">
        <v>18</v>
      </c>
      <c r="N4304" s="2">
        <v>2502</v>
      </c>
      <c r="O4304" s="2">
        <v>0</v>
      </c>
      <c r="P4304" s="2">
        <v>225</v>
      </c>
      <c r="Q4304" s="2">
        <v>225</v>
      </c>
      <c r="R4304" s="2">
        <v>450</v>
      </c>
      <c r="S4304" s="2">
        <v>0</v>
      </c>
      <c r="T4304" s="2" t="s">
        <v>44</v>
      </c>
    </row>
    <row r="4305" spans="1:20" x14ac:dyDescent="0.25">
      <c r="A4305" s="2" t="s">
        <v>11</v>
      </c>
      <c r="B4305" s="2" t="s">
        <v>37</v>
      </c>
      <c r="C4305" s="2">
        <v>112019</v>
      </c>
      <c r="D4305" s="11">
        <v>44606</v>
      </c>
      <c r="E4305" s="2" t="s">
        <v>650</v>
      </c>
      <c r="F4305" s="2" t="s">
        <v>651</v>
      </c>
      <c r="G4305" s="2" t="s">
        <v>4955</v>
      </c>
      <c r="H4305" s="2" t="s">
        <v>41</v>
      </c>
      <c r="I4305" s="11">
        <v>43783</v>
      </c>
      <c r="J4305" s="2">
        <v>4789</v>
      </c>
      <c r="K4305" s="2" t="s">
        <v>42</v>
      </c>
      <c r="L4305" s="2" t="s">
        <v>43</v>
      </c>
      <c r="M4305" s="2">
        <v>18</v>
      </c>
      <c r="N4305" s="2">
        <v>4059</v>
      </c>
      <c r="O4305" s="2">
        <v>0</v>
      </c>
      <c r="P4305" s="2">
        <v>365</v>
      </c>
      <c r="Q4305" s="2">
        <v>365</v>
      </c>
      <c r="R4305" s="2">
        <v>730</v>
      </c>
      <c r="S4305" s="2">
        <v>0</v>
      </c>
      <c r="T4305" s="2" t="s">
        <v>44</v>
      </c>
    </row>
    <row r="4306" spans="1:20" x14ac:dyDescent="0.25">
      <c r="A4306" s="2" t="s">
        <v>11</v>
      </c>
      <c r="B4306" s="2" t="s">
        <v>37</v>
      </c>
      <c r="C4306" s="2">
        <v>112019</v>
      </c>
      <c r="D4306" s="11">
        <v>44606</v>
      </c>
      <c r="E4306" s="2" t="s">
        <v>650</v>
      </c>
      <c r="F4306" s="2" t="s">
        <v>651</v>
      </c>
      <c r="G4306" s="2" t="s">
        <v>4956</v>
      </c>
      <c r="H4306" s="2" t="s">
        <v>41</v>
      </c>
      <c r="I4306" s="11">
        <v>43794</v>
      </c>
      <c r="J4306" s="2">
        <v>895</v>
      </c>
      <c r="K4306" s="2" t="s">
        <v>42</v>
      </c>
      <c r="L4306" s="2" t="s">
        <v>43</v>
      </c>
      <c r="M4306" s="2">
        <v>18</v>
      </c>
      <c r="N4306" s="2">
        <v>759</v>
      </c>
      <c r="O4306" s="2">
        <v>0</v>
      </c>
      <c r="P4306" s="2">
        <v>68</v>
      </c>
      <c r="Q4306" s="2">
        <v>68</v>
      </c>
      <c r="R4306" s="2">
        <v>136</v>
      </c>
      <c r="S4306" s="2">
        <v>0</v>
      </c>
      <c r="T4306" s="2" t="s">
        <v>44</v>
      </c>
    </row>
    <row r="4307" spans="1:20" x14ac:dyDescent="0.25">
      <c r="A4307" s="2" t="s">
        <v>11</v>
      </c>
      <c r="B4307" s="2" t="s">
        <v>37</v>
      </c>
      <c r="C4307" s="2">
        <v>112019</v>
      </c>
      <c r="D4307" s="11">
        <v>44606</v>
      </c>
      <c r="E4307" s="2" t="s">
        <v>650</v>
      </c>
      <c r="F4307" s="2" t="s">
        <v>651</v>
      </c>
      <c r="G4307" s="2" t="s">
        <v>4957</v>
      </c>
      <c r="H4307" s="2" t="s">
        <v>41</v>
      </c>
      <c r="I4307" s="11">
        <v>43798</v>
      </c>
      <c r="J4307" s="2">
        <v>443</v>
      </c>
      <c r="K4307" s="2" t="s">
        <v>42</v>
      </c>
      <c r="L4307" s="2" t="s">
        <v>43</v>
      </c>
      <c r="M4307" s="2">
        <v>18</v>
      </c>
      <c r="N4307" s="2">
        <v>375</v>
      </c>
      <c r="O4307" s="2">
        <v>0</v>
      </c>
      <c r="P4307" s="2">
        <v>34</v>
      </c>
      <c r="Q4307" s="2">
        <v>34</v>
      </c>
      <c r="R4307" s="2">
        <v>68</v>
      </c>
      <c r="S4307" s="2">
        <v>0</v>
      </c>
      <c r="T4307" s="2" t="s">
        <v>44</v>
      </c>
    </row>
    <row r="4308" spans="1:20" x14ac:dyDescent="0.25">
      <c r="A4308" s="2" t="s">
        <v>11</v>
      </c>
      <c r="B4308" s="2" t="s">
        <v>37</v>
      </c>
      <c r="C4308" s="2">
        <v>112019</v>
      </c>
      <c r="D4308" s="11">
        <v>44606</v>
      </c>
      <c r="E4308" s="2" t="s">
        <v>650</v>
      </c>
      <c r="F4308" s="2" t="s">
        <v>651</v>
      </c>
      <c r="G4308" s="2" t="s">
        <v>4958</v>
      </c>
      <c r="H4308" s="2" t="s">
        <v>41</v>
      </c>
      <c r="I4308" s="11">
        <v>43798</v>
      </c>
      <c r="J4308" s="2">
        <v>1084</v>
      </c>
      <c r="K4308" s="2" t="s">
        <v>42</v>
      </c>
      <c r="L4308" s="2" t="s">
        <v>43</v>
      </c>
      <c r="M4308" s="2">
        <v>18</v>
      </c>
      <c r="N4308" s="2">
        <v>918</v>
      </c>
      <c r="O4308" s="2">
        <v>0</v>
      </c>
      <c r="P4308" s="2">
        <v>83</v>
      </c>
      <c r="Q4308" s="2">
        <v>83</v>
      </c>
      <c r="R4308" s="2">
        <v>166</v>
      </c>
      <c r="S4308" s="2">
        <v>0</v>
      </c>
      <c r="T4308" s="2" t="s">
        <v>44</v>
      </c>
    </row>
    <row r="4309" spans="1:20" x14ac:dyDescent="0.25">
      <c r="A4309" s="2" t="s">
        <v>11</v>
      </c>
      <c r="B4309" s="2" t="s">
        <v>37</v>
      </c>
      <c r="C4309" s="2">
        <v>112019</v>
      </c>
      <c r="D4309" s="11">
        <v>44606</v>
      </c>
      <c r="E4309" s="2" t="s">
        <v>212</v>
      </c>
      <c r="F4309" s="2" t="s">
        <v>213</v>
      </c>
      <c r="G4309" s="2" t="s">
        <v>4959</v>
      </c>
      <c r="H4309" s="2" t="s">
        <v>41</v>
      </c>
      <c r="I4309" s="11">
        <v>43773</v>
      </c>
      <c r="J4309" s="2">
        <v>2979.5</v>
      </c>
      <c r="K4309" s="2" t="s">
        <v>42</v>
      </c>
      <c r="L4309" s="2" t="s">
        <v>43</v>
      </c>
      <c r="M4309" s="2">
        <v>18</v>
      </c>
      <c r="N4309" s="2">
        <v>2525</v>
      </c>
      <c r="O4309" s="2">
        <v>0</v>
      </c>
      <c r="P4309" s="2">
        <v>227.25</v>
      </c>
      <c r="Q4309" s="2">
        <v>227.25</v>
      </c>
      <c r="R4309" s="2">
        <v>454.5</v>
      </c>
      <c r="S4309" s="2">
        <v>0</v>
      </c>
      <c r="T4309" s="2" t="s">
        <v>44</v>
      </c>
    </row>
    <row r="4310" spans="1:20" x14ac:dyDescent="0.25">
      <c r="A4310" s="2" t="s">
        <v>11</v>
      </c>
      <c r="B4310" s="2" t="s">
        <v>37</v>
      </c>
      <c r="C4310" s="2">
        <v>112019</v>
      </c>
      <c r="D4310" s="11">
        <v>44606</v>
      </c>
      <c r="E4310" s="2" t="s">
        <v>4051</v>
      </c>
      <c r="F4310" s="2" t="s">
        <v>4052</v>
      </c>
      <c r="G4310" s="2" t="s">
        <v>4960</v>
      </c>
      <c r="H4310" s="2" t="s">
        <v>41</v>
      </c>
      <c r="I4310" s="11">
        <v>43798</v>
      </c>
      <c r="J4310" s="2">
        <v>6142</v>
      </c>
      <c r="K4310" s="2" t="s">
        <v>42</v>
      </c>
      <c r="L4310" s="2" t="s">
        <v>43</v>
      </c>
      <c r="M4310" s="2">
        <v>0</v>
      </c>
      <c r="N4310" s="2">
        <v>1481</v>
      </c>
      <c r="O4310" s="2">
        <v>0</v>
      </c>
      <c r="P4310" s="2">
        <v>0</v>
      </c>
      <c r="Q4310" s="2">
        <v>0</v>
      </c>
      <c r="R4310" s="2">
        <v>0</v>
      </c>
      <c r="S4310" s="2">
        <v>0</v>
      </c>
      <c r="T4310" s="2" t="s">
        <v>44</v>
      </c>
    </row>
    <row r="4311" spans="1:20" x14ac:dyDescent="0.25">
      <c r="A4311" s="2" t="s">
        <v>11</v>
      </c>
      <c r="B4311" s="2" t="s">
        <v>37</v>
      </c>
      <c r="C4311" s="2">
        <v>112019</v>
      </c>
      <c r="D4311" s="11">
        <v>44606</v>
      </c>
      <c r="E4311" s="2" t="s">
        <v>4051</v>
      </c>
      <c r="F4311" s="2" t="s">
        <v>4052</v>
      </c>
      <c r="G4311" s="2" t="s">
        <v>4960</v>
      </c>
      <c r="H4311" s="2" t="s">
        <v>41</v>
      </c>
      <c r="I4311" s="11">
        <v>43798</v>
      </c>
      <c r="J4311" s="2">
        <v>6142</v>
      </c>
      <c r="K4311" s="2" t="s">
        <v>42</v>
      </c>
      <c r="L4311" s="2" t="s">
        <v>43</v>
      </c>
      <c r="M4311" s="2">
        <v>18</v>
      </c>
      <c r="N4311" s="2">
        <v>3950</v>
      </c>
      <c r="O4311" s="2">
        <v>0</v>
      </c>
      <c r="P4311" s="2">
        <v>355.5</v>
      </c>
      <c r="Q4311" s="2">
        <v>355.5</v>
      </c>
      <c r="R4311" s="2">
        <v>711</v>
      </c>
      <c r="S4311" s="2">
        <v>0</v>
      </c>
      <c r="T4311" s="2" t="s">
        <v>44</v>
      </c>
    </row>
    <row r="4312" spans="1:20" x14ac:dyDescent="0.25">
      <c r="A4312" s="2" t="s">
        <v>11</v>
      </c>
      <c r="B4312" s="2" t="s">
        <v>37</v>
      </c>
      <c r="C4312" s="2">
        <v>112019</v>
      </c>
      <c r="D4312" s="11">
        <v>44606</v>
      </c>
      <c r="E4312" s="2" t="s">
        <v>218</v>
      </c>
      <c r="F4312" s="2" t="s">
        <v>219</v>
      </c>
      <c r="G4312" s="2" t="s">
        <v>4961</v>
      </c>
      <c r="H4312" s="2" t="s">
        <v>41</v>
      </c>
      <c r="I4312" s="11">
        <v>43777</v>
      </c>
      <c r="J4312" s="2">
        <v>9975</v>
      </c>
      <c r="K4312" s="2" t="s">
        <v>42</v>
      </c>
      <c r="L4312" s="2" t="s">
        <v>43</v>
      </c>
      <c r="M4312" s="2">
        <v>5</v>
      </c>
      <c r="N4312" s="2">
        <v>9500</v>
      </c>
      <c r="O4312" s="2">
        <v>0</v>
      </c>
      <c r="P4312" s="2">
        <v>237.5</v>
      </c>
      <c r="Q4312" s="2">
        <v>237.5</v>
      </c>
      <c r="R4312" s="2">
        <v>475</v>
      </c>
      <c r="S4312" s="2">
        <v>0</v>
      </c>
      <c r="T4312" s="2" t="s">
        <v>44</v>
      </c>
    </row>
    <row r="4313" spans="1:20" x14ac:dyDescent="0.25">
      <c r="A4313" s="2" t="s">
        <v>11</v>
      </c>
      <c r="B4313" s="2" t="s">
        <v>37</v>
      </c>
      <c r="C4313" s="2">
        <v>112019</v>
      </c>
      <c r="D4313" s="11">
        <v>44606</v>
      </c>
      <c r="E4313" s="2" t="s">
        <v>218</v>
      </c>
      <c r="F4313" s="2" t="s">
        <v>219</v>
      </c>
      <c r="G4313" s="2" t="s">
        <v>4962</v>
      </c>
      <c r="H4313" s="2" t="s">
        <v>41</v>
      </c>
      <c r="I4313" s="11">
        <v>43794</v>
      </c>
      <c r="J4313" s="2">
        <v>11088</v>
      </c>
      <c r="K4313" s="2" t="s">
        <v>42</v>
      </c>
      <c r="L4313" s="2" t="s">
        <v>43</v>
      </c>
      <c r="M4313" s="2">
        <v>12</v>
      </c>
      <c r="N4313" s="2">
        <v>9900</v>
      </c>
      <c r="O4313" s="2">
        <v>0</v>
      </c>
      <c r="P4313" s="2">
        <v>594</v>
      </c>
      <c r="Q4313" s="2">
        <v>594</v>
      </c>
      <c r="R4313" s="2">
        <v>1188</v>
      </c>
      <c r="S4313" s="2">
        <v>0</v>
      </c>
      <c r="T4313" s="2" t="s">
        <v>44</v>
      </c>
    </row>
    <row r="4314" spans="1:20" x14ac:dyDescent="0.25">
      <c r="A4314" s="2" t="s">
        <v>11</v>
      </c>
      <c r="B4314" s="2" t="s">
        <v>37</v>
      </c>
      <c r="C4314" s="2">
        <v>112019</v>
      </c>
      <c r="D4314" s="11">
        <v>44606</v>
      </c>
      <c r="E4314" s="2" t="s">
        <v>851</v>
      </c>
      <c r="F4314" s="2" t="s">
        <v>852</v>
      </c>
      <c r="G4314" s="2" t="s">
        <v>4963</v>
      </c>
      <c r="H4314" s="2" t="s">
        <v>41</v>
      </c>
      <c r="I4314" s="11">
        <v>43778</v>
      </c>
      <c r="J4314" s="2">
        <v>36580</v>
      </c>
      <c r="K4314" s="2" t="s">
        <v>42</v>
      </c>
      <c r="L4314" s="2" t="s">
        <v>43</v>
      </c>
      <c r="M4314" s="2">
        <v>18</v>
      </c>
      <c r="N4314" s="2">
        <v>31000</v>
      </c>
      <c r="O4314" s="2">
        <v>0</v>
      </c>
      <c r="P4314" s="2">
        <v>2790</v>
      </c>
      <c r="Q4314" s="2">
        <v>2790</v>
      </c>
      <c r="R4314" s="2">
        <v>5580</v>
      </c>
      <c r="S4314" s="2">
        <v>0</v>
      </c>
      <c r="T4314" s="2" t="s">
        <v>44</v>
      </c>
    </row>
    <row r="4315" spans="1:20" x14ac:dyDescent="0.25">
      <c r="A4315" s="2" t="s">
        <v>11</v>
      </c>
      <c r="B4315" s="2" t="s">
        <v>37</v>
      </c>
      <c r="C4315" s="2">
        <v>112019</v>
      </c>
      <c r="D4315" s="11">
        <v>44606</v>
      </c>
      <c r="E4315" s="2" t="s">
        <v>654</v>
      </c>
      <c r="F4315" s="2" t="s">
        <v>655</v>
      </c>
      <c r="G4315" s="2" t="s">
        <v>4964</v>
      </c>
      <c r="H4315" s="2" t="s">
        <v>41</v>
      </c>
      <c r="I4315" s="11">
        <v>43774</v>
      </c>
      <c r="J4315" s="2">
        <v>2360</v>
      </c>
      <c r="K4315" s="2" t="s">
        <v>42</v>
      </c>
      <c r="L4315" s="2" t="s">
        <v>43</v>
      </c>
      <c r="M4315" s="2">
        <v>18</v>
      </c>
      <c r="N4315" s="2">
        <v>2000</v>
      </c>
      <c r="O4315" s="2">
        <v>0</v>
      </c>
      <c r="P4315" s="2">
        <v>180</v>
      </c>
      <c r="Q4315" s="2">
        <v>180</v>
      </c>
      <c r="R4315" s="2">
        <v>360</v>
      </c>
      <c r="S4315" s="2">
        <v>0</v>
      </c>
      <c r="T4315" s="2" t="s">
        <v>44</v>
      </c>
    </row>
    <row r="4316" spans="1:20" x14ac:dyDescent="0.25">
      <c r="A4316" s="2" t="s">
        <v>11</v>
      </c>
      <c r="B4316" s="2" t="s">
        <v>37</v>
      </c>
      <c r="C4316" s="2">
        <v>112019</v>
      </c>
      <c r="D4316" s="11">
        <v>44606</v>
      </c>
      <c r="E4316" s="2" t="s">
        <v>654</v>
      </c>
      <c r="F4316" s="2" t="s">
        <v>655</v>
      </c>
      <c r="G4316" s="2" t="s">
        <v>4965</v>
      </c>
      <c r="H4316" s="2" t="s">
        <v>41</v>
      </c>
      <c r="I4316" s="11">
        <v>43784</v>
      </c>
      <c r="J4316" s="2">
        <v>4200</v>
      </c>
      <c r="K4316" s="2" t="s">
        <v>42</v>
      </c>
      <c r="L4316" s="2" t="s">
        <v>43</v>
      </c>
      <c r="M4316" s="2">
        <v>5</v>
      </c>
      <c r="N4316" s="2">
        <v>4000</v>
      </c>
      <c r="O4316" s="2">
        <v>0</v>
      </c>
      <c r="P4316" s="2">
        <v>100</v>
      </c>
      <c r="Q4316" s="2">
        <v>100</v>
      </c>
      <c r="R4316" s="2">
        <v>200</v>
      </c>
      <c r="S4316" s="2">
        <v>0</v>
      </c>
      <c r="T4316" s="2" t="s">
        <v>44</v>
      </c>
    </row>
    <row r="4317" spans="1:20" x14ac:dyDescent="0.25">
      <c r="A4317" s="2" t="s">
        <v>11</v>
      </c>
      <c r="B4317" s="2" t="s">
        <v>37</v>
      </c>
      <c r="C4317" s="2">
        <v>112019</v>
      </c>
      <c r="D4317" s="11">
        <v>44606</v>
      </c>
      <c r="E4317" s="2" t="s">
        <v>654</v>
      </c>
      <c r="F4317" s="2" t="s">
        <v>655</v>
      </c>
      <c r="G4317" s="2" t="s">
        <v>4966</v>
      </c>
      <c r="H4317" s="2" t="s">
        <v>41</v>
      </c>
      <c r="I4317" s="11">
        <v>43784</v>
      </c>
      <c r="J4317" s="2">
        <v>12390</v>
      </c>
      <c r="K4317" s="2" t="s">
        <v>42</v>
      </c>
      <c r="L4317" s="2" t="s">
        <v>43</v>
      </c>
      <c r="M4317" s="2">
        <v>18</v>
      </c>
      <c r="N4317" s="2">
        <v>10500</v>
      </c>
      <c r="O4317" s="2">
        <v>0</v>
      </c>
      <c r="P4317" s="2">
        <v>945</v>
      </c>
      <c r="Q4317" s="2">
        <v>945</v>
      </c>
      <c r="R4317" s="2">
        <v>1890</v>
      </c>
      <c r="S4317" s="2">
        <v>0</v>
      </c>
      <c r="T4317" s="2" t="s">
        <v>44</v>
      </c>
    </row>
    <row r="4318" spans="1:20" x14ac:dyDescent="0.25">
      <c r="A4318" s="2" t="s">
        <v>11</v>
      </c>
      <c r="B4318" s="2" t="s">
        <v>37</v>
      </c>
      <c r="C4318" s="2">
        <v>112019</v>
      </c>
      <c r="D4318" s="11">
        <v>44606</v>
      </c>
      <c r="E4318" s="2" t="s">
        <v>654</v>
      </c>
      <c r="F4318" s="2" t="s">
        <v>655</v>
      </c>
      <c r="G4318" s="2" t="s">
        <v>4967</v>
      </c>
      <c r="H4318" s="2" t="s">
        <v>41</v>
      </c>
      <c r="I4318" s="11">
        <v>43787</v>
      </c>
      <c r="J4318" s="2">
        <v>28763</v>
      </c>
      <c r="K4318" s="2" t="s">
        <v>42</v>
      </c>
      <c r="L4318" s="2" t="s">
        <v>43</v>
      </c>
      <c r="M4318" s="2">
        <v>18</v>
      </c>
      <c r="N4318" s="2">
        <v>24375</v>
      </c>
      <c r="O4318" s="2">
        <v>0</v>
      </c>
      <c r="P4318" s="2">
        <v>2193.75</v>
      </c>
      <c r="Q4318" s="2">
        <v>2193.75</v>
      </c>
      <c r="R4318" s="2">
        <v>4387.5</v>
      </c>
      <c r="S4318" s="2">
        <v>0</v>
      </c>
      <c r="T4318" s="2" t="s">
        <v>44</v>
      </c>
    </row>
    <row r="4319" spans="1:20" x14ac:dyDescent="0.25">
      <c r="A4319" s="2" t="s">
        <v>11</v>
      </c>
      <c r="B4319" s="2" t="s">
        <v>37</v>
      </c>
      <c r="C4319" s="2">
        <v>112019</v>
      </c>
      <c r="D4319" s="11">
        <v>44606</v>
      </c>
      <c r="E4319" s="2" t="s">
        <v>654</v>
      </c>
      <c r="F4319" s="2" t="s">
        <v>655</v>
      </c>
      <c r="G4319" s="2" t="s">
        <v>4968</v>
      </c>
      <c r="H4319" s="2" t="s">
        <v>41</v>
      </c>
      <c r="I4319" s="11">
        <v>43787</v>
      </c>
      <c r="J4319" s="2">
        <v>28910</v>
      </c>
      <c r="K4319" s="2" t="s">
        <v>42</v>
      </c>
      <c r="L4319" s="2" t="s">
        <v>43</v>
      </c>
      <c r="M4319" s="2">
        <v>18</v>
      </c>
      <c r="N4319" s="2">
        <v>24500</v>
      </c>
      <c r="O4319" s="2">
        <v>0</v>
      </c>
      <c r="P4319" s="2">
        <v>2205</v>
      </c>
      <c r="Q4319" s="2">
        <v>2205</v>
      </c>
      <c r="R4319" s="2">
        <v>4410</v>
      </c>
      <c r="S4319" s="2">
        <v>0</v>
      </c>
      <c r="T4319" s="2" t="s">
        <v>44</v>
      </c>
    </row>
    <row r="4320" spans="1:20" x14ac:dyDescent="0.25">
      <c r="A4320" s="2" t="s">
        <v>11</v>
      </c>
      <c r="B4320" s="2" t="s">
        <v>37</v>
      </c>
      <c r="C4320" s="2">
        <v>112019</v>
      </c>
      <c r="D4320" s="11">
        <v>44606</v>
      </c>
      <c r="E4320" s="2" t="s">
        <v>654</v>
      </c>
      <c r="F4320" s="2" t="s">
        <v>655</v>
      </c>
      <c r="G4320" s="2" t="s">
        <v>4969</v>
      </c>
      <c r="H4320" s="2" t="s">
        <v>41</v>
      </c>
      <c r="I4320" s="11">
        <v>43788</v>
      </c>
      <c r="J4320" s="2">
        <v>4200</v>
      </c>
      <c r="K4320" s="2" t="s">
        <v>42</v>
      </c>
      <c r="L4320" s="2" t="s">
        <v>43</v>
      </c>
      <c r="M4320" s="2">
        <v>5</v>
      </c>
      <c r="N4320" s="2">
        <v>4000</v>
      </c>
      <c r="O4320" s="2">
        <v>0</v>
      </c>
      <c r="P4320" s="2">
        <v>100</v>
      </c>
      <c r="Q4320" s="2">
        <v>100</v>
      </c>
      <c r="R4320" s="2">
        <v>200</v>
      </c>
      <c r="S4320" s="2">
        <v>0</v>
      </c>
      <c r="T4320" s="2" t="s">
        <v>44</v>
      </c>
    </row>
    <row r="4321" spans="1:20" x14ac:dyDescent="0.25">
      <c r="A4321" s="2" t="s">
        <v>11</v>
      </c>
      <c r="B4321" s="2" t="s">
        <v>37</v>
      </c>
      <c r="C4321" s="2">
        <v>112019</v>
      </c>
      <c r="D4321" s="11">
        <v>44606</v>
      </c>
      <c r="E4321" s="2" t="s">
        <v>656</v>
      </c>
      <c r="F4321" s="2" t="s">
        <v>657</v>
      </c>
      <c r="G4321" s="2" t="s">
        <v>4970</v>
      </c>
      <c r="H4321" s="2" t="s">
        <v>41</v>
      </c>
      <c r="I4321" s="11">
        <v>43773</v>
      </c>
      <c r="J4321" s="2">
        <v>10148</v>
      </c>
      <c r="K4321" s="2" t="s">
        <v>42</v>
      </c>
      <c r="L4321" s="2" t="s">
        <v>43</v>
      </c>
      <c r="M4321" s="2">
        <v>18</v>
      </c>
      <c r="N4321" s="2">
        <v>8600</v>
      </c>
      <c r="O4321" s="2">
        <v>0</v>
      </c>
      <c r="P4321" s="2">
        <v>774</v>
      </c>
      <c r="Q4321" s="2">
        <v>774</v>
      </c>
      <c r="R4321" s="2">
        <v>1548</v>
      </c>
      <c r="S4321" s="2">
        <v>0</v>
      </c>
      <c r="T4321" s="2" t="s">
        <v>44</v>
      </c>
    </row>
    <row r="4322" spans="1:20" x14ac:dyDescent="0.25">
      <c r="A4322" s="2" t="s">
        <v>11</v>
      </c>
      <c r="B4322" s="2" t="s">
        <v>37</v>
      </c>
      <c r="C4322" s="2">
        <v>112019</v>
      </c>
      <c r="D4322" s="11">
        <v>44606</v>
      </c>
      <c r="E4322" s="2" t="s">
        <v>656</v>
      </c>
      <c r="F4322" s="2" t="s">
        <v>657</v>
      </c>
      <c r="G4322" s="2" t="s">
        <v>4971</v>
      </c>
      <c r="H4322" s="2" t="s">
        <v>41</v>
      </c>
      <c r="I4322" s="11">
        <v>43780</v>
      </c>
      <c r="J4322" s="2">
        <v>1062</v>
      </c>
      <c r="K4322" s="2" t="s">
        <v>42</v>
      </c>
      <c r="L4322" s="2" t="s">
        <v>43</v>
      </c>
      <c r="M4322" s="2">
        <v>18</v>
      </c>
      <c r="N4322" s="2">
        <v>900</v>
      </c>
      <c r="O4322" s="2">
        <v>0</v>
      </c>
      <c r="P4322" s="2">
        <v>81</v>
      </c>
      <c r="Q4322" s="2">
        <v>81</v>
      </c>
      <c r="R4322" s="2">
        <v>162</v>
      </c>
      <c r="S4322" s="2">
        <v>0</v>
      </c>
      <c r="T4322" s="2" t="s">
        <v>44</v>
      </c>
    </row>
    <row r="4323" spans="1:20" x14ac:dyDescent="0.25">
      <c r="A4323" s="2" t="s">
        <v>11</v>
      </c>
      <c r="B4323" s="2" t="s">
        <v>37</v>
      </c>
      <c r="C4323" s="2">
        <v>112019</v>
      </c>
      <c r="D4323" s="11">
        <v>44606</v>
      </c>
      <c r="E4323" s="2" t="s">
        <v>656</v>
      </c>
      <c r="F4323" s="2" t="s">
        <v>657</v>
      </c>
      <c r="G4323" s="2" t="s">
        <v>4972</v>
      </c>
      <c r="H4323" s="2" t="s">
        <v>41</v>
      </c>
      <c r="I4323" s="11">
        <v>43780</v>
      </c>
      <c r="J4323" s="2">
        <v>472</v>
      </c>
      <c r="K4323" s="2" t="s">
        <v>42</v>
      </c>
      <c r="L4323" s="2" t="s">
        <v>43</v>
      </c>
      <c r="M4323" s="2">
        <v>18</v>
      </c>
      <c r="N4323" s="2">
        <v>400</v>
      </c>
      <c r="O4323" s="2">
        <v>0</v>
      </c>
      <c r="P4323" s="2">
        <v>36</v>
      </c>
      <c r="Q4323" s="2">
        <v>36</v>
      </c>
      <c r="R4323" s="2">
        <v>72</v>
      </c>
      <c r="S4323" s="2">
        <v>0</v>
      </c>
      <c r="T4323" s="2" t="s">
        <v>44</v>
      </c>
    </row>
    <row r="4324" spans="1:20" x14ac:dyDescent="0.25">
      <c r="A4324" s="2" t="s">
        <v>11</v>
      </c>
      <c r="B4324" s="2" t="s">
        <v>37</v>
      </c>
      <c r="C4324" s="2">
        <v>112019</v>
      </c>
      <c r="D4324" s="11">
        <v>44606</v>
      </c>
      <c r="E4324" s="2" t="s">
        <v>656</v>
      </c>
      <c r="F4324" s="2" t="s">
        <v>657</v>
      </c>
      <c r="G4324" s="2" t="s">
        <v>4973</v>
      </c>
      <c r="H4324" s="2" t="s">
        <v>41</v>
      </c>
      <c r="I4324" s="11">
        <v>43780</v>
      </c>
      <c r="J4324" s="2">
        <v>3080</v>
      </c>
      <c r="K4324" s="2" t="s">
        <v>42</v>
      </c>
      <c r="L4324" s="2" t="s">
        <v>43</v>
      </c>
      <c r="M4324" s="2">
        <v>18</v>
      </c>
      <c r="N4324" s="2">
        <v>2610</v>
      </c>
      <c r="O4324" s="2">
        <v>0</v>
      </c>
      <c r="P4324" s="2">
        <v>234.9</v>
      </c>
      <c r="Q4324" s="2">
        <v>234.9</v>
      </c>
      <c r="R4324" s="2">
        <v>469.8</v>
      </c>
      <c r="S4324" s="2">
        <v>0</v>
      </c>
      <c r="T4324" s="2" t="s">
        <v>44</v>
      </c>
    </row>
    <row r="4325" spans="1:20" x14ac:dyDescent="0.25">
      <c r="A4325" s="2" t="s">
        <v>11</v>
      </c>
      <c r="B4325" s="2" t="s">
        <v>37</v>
      </c>
      <c r="C4325" s="2">
        <v>112019</v>
      </c>
      <c r="D4325" s="11">
        <v>44606</v>
      </c>
      <c r="E4325" s="2" t="s">
        <v>222</v>
      </c>
      <c r="F4325" s="2" t="s">
        <v>223</v>
      </c>
      <c r="G4325" s="2" t="s">
        <v>1768</v>
      </c>
      <c r="H4325" s="2" t="s">
        <v>41</v>
      </c>
      <c r="I4325" s="11">
        <v>43770</v>
      </c>
      <c r="J4325" s="2">
        <v>5900</v>
      </c>
      <c r="K4325" s="2" t="s">
        <v>42</v>
      </c>
      <c r="L4325" s="2" t="s">
        <v>43</v>
      </c>
      <c r="M4325" s="2">
        <v>18</v>
      </c>
      <c r="N4325" s="2">
        <v>5000</v>
      </c>
      <c r="O4325" s="2">
        <v>0</v>
      </c>
      <c r="P4325" s="2">
        <v>450</v>
      </c>
      <c r="Q4325" s="2">
        <v>450</v>
      </c>
      <c r="R4325" s="2">
        <v>900</v>
      </c>
      <c r="S4325" s="2">
        <v>0</v>
      </c>
      <c r="T4325" s="2" t="s">
        <v>44</v>
      </c>
    </row>
    <row r="4326" spans="1:20" x14ac:dyDescent="0.25">
      <c r="A4326" s="2" t="s">
        <v>11</v>
      </c>
      <c r="B4326" s="2" t="s">
        <v>37</v>
      </c>
      <c r="C4326" s="2">
        <v>112019</v>
      </c>
      <c r="D4326" s="11">
        <v>44606</v>
      </c>
      <c r="E4326" s="2" t="s">
        <v>225</v>
      </c>
      <c r="F4326" s="2" t="s">
        <v>226</v>
      </c>
      <c r="G4326" s="2" t="s">
        <v>4974</v>
      </c>
      <c r="H4326" s="2" t="s">
        <v>41</v>
      </c>
      <c r="I4326" s="11">
        <v>43770</v>
      </c>
      <c r="J4326" s="2">
        <v>23600</v>
      </c>
      <c r="K4326" s="2" t="s">
        <v>42</v>
      </c>
      <c r="L4326" s="2" t="s">
        <v>43</v>
      </c>
      <c r="M4326" s="2">
        <v>18</v>
      </c>
      <c r="N4326" s="2">
        <v>20000</v>
      </c>
      <c r="O4326" s="2">
        <v>0</v>
      </c>
      <c r="P4326" s="2">
        <v>1800</v>
      </c>
      <c r="Q4326" s="2">
        <v>1800</v>
      </c>
      <c r="R4326" s="2">
        <v>3600</v>
      </c>
      <c r="S4326" s="2">
        <v>0</v>
      </c>
      <c r="T4326" s="2" t="s">
        <v>44</v>
      </c>
    </row>
    <row r="4327" spans="1:20" x14ac:dyDescent="0.25">
      <c r="A4327" s="2" t="s">
        <v>11</v>
      </c>
      <c r="B4327" s="2" t="s">
        <v>37</v>
      </c>
      <c r="C4327" s="2">
        <v>112019</v>
      </c>
      <c r="D4327" s="11">
        <v>44606</v>
      </c>
      <c r="E4327" s="2" t="s">
        <v>225</v>
      </c>
      <c r="F4327" s="2" t="s">
        <v>226</v>
      </c>
      <c r="G4327" s="2" t="s">
        <v>4975</v>
      </c>
      <c r="H4327" s="2" t="s">
        <v>41</v>
      </c>
      <c r="I4327" s="11">
        <v>43774</v>
      </c>
      <c r="J4327" s="2">
        <v>932200</v>
      </c>
      <c r="K4327" s="2" t="s">
        <v>42</v>
      </c>
      <c r="L4327" s="2" t="s">
        <v>43</v>
      </c>
      <c r="M4327" s="2">
        <v>18</v>
      </c>
      <c r="N4327" s="2">
        <v>790000</v>
      </c>
      <c r="O4327" s="2">
        <v>0</v>
      </c>
      <c r="P4327" s="2">
        <v>71100</v>
      </c>
      <c r="Q4327" s="2">
        <v>71100</v>
      </c>
      <c r="R4327" s="2">
        <v>142200</v>
      </c>
      <c r="S4327" s="2">
        <v>0</v>
      </c>
      <c r="T4327" s="2" t="s">
        <v>44</v>
      </c>
    </row>
    <row r="4328" spans="1:20" x14ac:dyDescent="0.25">
      <c r="A4328" s="2" t="s">
        <v>11</v>
      </c>
      <c r="B4328" s="2" t="s">
        <v>37</v>
      </c>
      <c r="C4328" s="2">
        <v>112019</v>
      </c>
      <c r="D4328" s="11">
        <v>44606</v>
      </c>
      <c r="E4328" s="2" t="s">
        <v>225</v>
      </c>
      <c r="F4328" s="2" t="s">
        <v>226</v>
      </c>
      <c r="G4328" s="2" t="s">
        <v>4976</v>
      </c>
      <c r="H4328" s="2" t="s">
        <v>41</v>
      </c>
      <c r="I4328" s="11">
        <v>43774</v>
      </c>
      <c r="J4328" s="2">
        <v>98825</v>
      </c>
      <c r="K4328" s="2" t="s">
        <v>42</v>
      </c>
      <c r="L4328" s="2" t="s">
        <v>43</v>
      </c>
      <c r="M4328" s="2">
        <v>18</v>
      </c>
      <c r="N4328" s="2">
        <v>83750</v>
      </c>
      <c r="O4328" s="2">
        <v>0</v>
      </c>
      <c r="P4328" s="2">
        <v>7537.5</v>
      </c>
      <c r="Q4328" s="2">
        <v>7537.5</v>
      </c>
      <c r="R4328" s="2">
        <v>15075</v>
      </c>
      <c r="S4328" s="2">
        <v>0</v>
      </c>
      <c r="T4328" s="2" t="s">
        <v>44</v>
      </c>
    </row>
    <row r="4329" spans="1:20" x14ac:dyDescent="0.25">
      <c r="A4329" s="2" t="s">
        <v>11</v>
      </c>
      <c r="B4329" s="2" t="s">
        <v>37</v>
      </c>
      <c r="C4329" s="2">
        <v>112019</v>
      </c>
      <c r="D4329" s="11">
        <v>44606</v>
      </c>
      <c r="E4329" s="2" t="s">
        <v>225</v>
      </c>
      <c r="F4329" s="2" t="s">
        <v>226</v>
      </c>
      <c r="G4329" s="2" t="s">
        <v>4977</v>
      </c>
      <c r="H4329" s="2" t="s">
        <v>41</v>
      </c>
      <c r="I4329" s="11">
        <v>43778</v>
      </c>
      <c r="J4329" s="2">
        <v>255938</v>
      </c>
      <c r="K4329" s="2" t="s">
        <v>42</v>
      </c>
      <c r="L4329" s="2" t="s">
        <v>43</v>
      </c>
      <c r="M4329" s="2">
        <v>5</v>
      </c>
      <c r="N4329" s="2">
        <v>243750</v>
      </c>
      <c r="O4329" s="2">
        <v>0</v>
      </c>
      <c r="P4329" s="2">
        <v>6093.75</v>
      </c>
      <c r="Q4329" s="2">
        <v>6093.75</v>
      </c>
      <c r="R4329" s="2">
        <v>12187.5</v>
      </c>
      <c r="S4329" s="2">
        <v>0</v>
      </c>
      <c r="T4329" s="2" t="s">
        <v>44</v>
      </c>
    </row>
    <row r="4330" spans="1:20" x14ac:dyDescent="0.25">
      <c r="A4330" s="2" t="s">
        <v>11</v>
      </c>
      <c r="B4330" s="2" t="s">
        <v>37</v>
      </c>
      <c r="C4330" s="2">
        <v>112019</v>
      </c>
      <c r="D4330" s="11">
        <v>44606</v>
      </c>
      <c r="E4330" s="2" t="s">
        <v>225</v>
      </c>
      <c r="F4330" s="2" t="s">
        <v>226</v>
      </c>
      <c r="G4330" s="2" t="s">
        <v>4978</v>
      </c>
      <c r="H4330" s="2" t="s">
        <v>41</v>
      </c>
      <c r="I4330" s="11">
        <v>43778</v>
      </c>
      <c r="J4330" s="2">
        <v>345150</v>
      </c>
      <c r="K4330" s="2" t="s">
        <v>42</v>
      </c>
      <c r="L4330" s="2" t="s">
        <v>43</v>
      </c>
      <c r="M4330" s="2">
        <v>18</v>
      </c>
      <c r="N4330" s="2">
        <v>292500</v>
      </c>
      <c r="O4330" s="2">
        <v>0</v>
      </c>
      <c r="P4330" s="2">
        <v>26325</v>
      </c>
      <c r="Q4330" s="2">
        <v>26325</v>
      </c>
      <c r="R4330" s="2">
        <v>52650</v>
      </c>
      <c r="S4330" s="2">
        <v>0</v>
      </c>
      <c r="T4330" s="2" t="s">
        <v>44</v>
      </c>
    </row>
    <row r="4331" spans="1:20" x14ac:dyDescent="0.25">
      <c r="A4331" s="2" t="s">
        <v>11</v>
      </c>
      <c r="B4331" s="2" t="s">
        <v>37</v>
      </c>
      <c r="C4331" s="2">
        <v>112019</v>
      </c>
      <c r="D4331" s="11">
        <v>44606</v>
      </c>
      <c r="E4331" s="2" t="s">
        <v>225</v>
      </c>
      <c r="F4331" s="2" t="s">
        <v>226</v>
      </c>
      <c r="G4331" s="2" t="s">
        <v>4979</v>
      </c>
      <c r="H4331" s="2" t="s">
        <v>41</v>
      </c>
      <c r="I4331" s="11">
        <v>43780</v>
      </c>
      <c r="J4331" s="2">
        <v>35990</v>
      </c>
      <c r="K4331" s="2" t="s">
        <v>42</v>
      </c>
      <c r="L4331" s="2" t="s">
        <v>43</v>
      </c>
      <c r="M4331" s="2">
        <v>18</v>
      </c>
      <c r="N4331" s="2">
        <v>30500</v>
      </c>
      <c r="O4331" s="2">
        <v>0</v>
      </c>
      <c r="P4331" s="2">
        <v>2745</v>
      </c>
      <c r="Q4331" s="2">
        <v>2745</v>
      </c>
      <c r="R4331" s="2">
        <v>5490</v>
      </c>
      <c r="S4331" s="2">
        <v>0</v>
      </c>
      <c r="T4331" s="2" t="s">
        <v>44</v>
      </c>
    </row>
    <row r="4332" spans="1:20" x14ac:dyDescent="0.25">
      <c r="A4332" s="2" t="s">
        <v>11</v>
      </c>
      <c r="B4332" s="2" t="s">
        <v>37</v>
      </c>
      <c r="C4332" s="2">
        <v>112019</v>
      </c>
      <c r="D4332" s="11">
        <v>44606</v>
      </c>
      <c r="E4332" s="2" t="s">
        <v>225</v>
      </c>
      <c r="F4332" s="2" t="s">
        <v>226</v>
      </c>
      <c r="G4332" s="2" t="s">
        <v>4980</v>
      </c>
      <c r="H4332" s="2" t="s">
        <v>41</v>
      </c>
      <c r="I4332" s="11">
        <v>43781</v>
      </c>
      <c r="J4332" s="2">
        <v>613600</v>
      </c>
      <c r="K4332" s="2" t="s">
        <v>42</v>
      </c>
      <c r="L4332" s="2" t="s">
        <v>43</v>
      </c>
      <c r="M4332" s="2">
        <v>18</v>
      </c>
      <c r="N4332" s="2">
        <v>520000</v>
      </c>
      <c r="O4332" s="2">
        <v>0</v>
      </c>
      <c r="P4332" s="2">
        <v>46800</v>
      </c>
      <c r="Q4332" s="2">
        <v>46800</v>
      </c>
      <c r="R4332" s="2">
        <v>93600</v>
      </c>
      <c r="S4332" s="2">
        <v>0</v>
      </c>
      <c r="T4332" s="2" t="s">
        <v>44</v>
      </c>
    </row>
    <row r="4333" spans="1:20" x14ac:dyDescent="0.25">
      <c r="A4333" s="2" t="s">
        <v>11</v>
      </c>
      <c r="B4333" s="2" t="s">
        <v>37</v>
      </c>
      <c r="C4333" s="2">
        <v>112019</v>
      </c>
      <c r="D4333" s="11">
        <v>44606</v>
      </c>
      <c r="E4333" s="2" t="s">
        <v>225</v>
      </c>
      <c r="F4333" s="2" t="s">
        <v>226</v>
      </c>
      <c r="G4333" s="2" t="s">
        <v>4981</v>
      </c>
      <c r="H4333" s="2" t="s">
        <v>41</v>
      </c>
      <c r="I4333" s="11">
        <v>43782</v>
      </c>
      <c r="J4333" s="2">
        <v>1534</v>
      </c>
      <c r="K4333" s="2" t="s">
        <v>42</v>
      </c>
      <c r="L4333" s="2" t="s">
        <v>43</v>
      </c>
      <c r="M4333" s="2">
        <v>18</v>
      </c>
      <c r="N4333" s="2">
        <v>1300</v>
      </c>
      <c r="O4333" s="2">
        <v>0</v>
      </c>
      <c r="P4333" s="2">
        <v>117</v>
      </c>
      <c r="Q4333" s="2">
        <v>117</v>
      </c>
      <c r="R4333" s="2">
        <v>234</v>
      </c>
      <c r="S4333" s="2">
        <v>0</v>
      </c>
      <c r="T4333" s="2" t="s">
        <v>44</v>
      </c>
    </row>
    <row r="4334" spans="1:20" x14ac:dyDescent="0.25">
      <c r="A4334" s="2" t="s">
        <v>11</v>
      </c>
      <c r="B4334" s="2" t="s">
        <v>37</v>
      </c>
      <c r="C4334" s="2">
        <v>112019</v>
      </c>
      <c r="D4334" s="11">
        <v>44606</v>
      </c>
      <c r="E4334" s="2" t="s">
        <v>225</v>
      </c>
      <c r="F4334" s="2" t="s">
        <v>226</v>
      </c>
      <c r="G4334" s="2" t="s">
        <v>4982</v>
      </c>
      <c r="H4334" s="2" t="s">
        <v>41</v>
      </c>
      <c r="I4334" s="11">
        <v>43784</v>
      </c>
      <c r="J4334" s="2">
        <v>318600</v>
      </c>
      <c r="K4334" s="2" t="s">
        <v>42</v>
      </c>
      <c r="L4334" s="2" t="s">
        <v>43</v>
      </c>
      <c r="M4334" s="2">
        <v>18</v>
      </c>
      <c r="N4334" s="2">
        <v>270000</v>
      </c>
      <c r="O4334" s="2">
        <v>0</v>
      </c>
      <c r="P4334" s="2">
        <v>24300</v>
      </c>
      <c r="Q4334" s="2">
        <v>24300</v>
      </c>
      <c r="R4334" s="2">
        <v>48600</v>
      </c>
      <c r="S4334" s="2">
        <v>0</v>
      </c>
      <c r="T4334" s="2" t="s">
        <v>44</v>
      </c>
    </row>
    <row r="4335" spans="1:20" x14ac:dyDescent="0.25">
      <c r="A4335" s="2" t="s">
        <v>11</v>
      </c>
      <c r="B4335" s="2" t="s">
        <v>37</v>
      </c>
      <c r="C4335" s="2">
        <v>112019</v>
      </c>
      <c r="D4335" s="11">
        <v>44606</v>
      </c>
      <c r="E4335" s="2" t="s">
        <v>225</v>
      </c>
      <c r="F4335" s="2" t="s">
        <v>226</v>
      </c>
      <c r="G4335" s="2" t="s">
        <v>4983</v>
      </c>
      <c r="H4335" s="2" t="s">
        <v>41</v>
      </c>
      <c r="I4335" s="11">
        <v>43784</v>
      </c>
      <c r="J4335" s="2">
        <v>256650</v>
      </c>
      <c r="K4335" s="2" t="s">
        <v>42</v>
      </c>
      <c r="L4335" s="2" t="s">
        <v>43</v>
      </c>
      <c r="M4335" s="2">
        <v>18</v>
      </c>
      <c r="N4335" s="2">
        <v>217500</v>
      </c>
      <c r="O4335" s="2">
        <v>0</v>
      </c>
      <c r="P4335" s="2">
        <v>19575</v>
      </c>
      <c r="Q4335" s="2">
        <v>19575</v>
      </c>
      <c r="R4335" s="2">
        <v>39150</v>
      </c>
      <c r="S4335" s="2">
        <v>0</v>
      </c>
      <c r="T4335" s="2" t="s">
        <v>44</v>
      </c>
    </row>
    <row r="4336" spans="1:20" x14ac:dyDescent="0.25">
      <c r="A4336" s="2" t="s">
        <v>11</v>
      </c>
      <c r="B4336" s="2" t="s">
        <v>37</v>
      </c>
      <c r="C4336" s="2">
        <v>112019</v>
      </c>
      <c r="D4336" s="11">
        <v>44606</v>
      </c>
      <c r="E4336" s="2" t="s">
        <v>225</v>
      </c>
      <c r="F4336" s="2" t="s">
        <v>226</v>
      </c>
      <c r="G4336" s="2" t="s">
        <v>4984</v>
      </c>
      <c r="H4336" s="2" t="s">
        <v>41</v>
      </c>
      <c r="I4336" s="11">
        <v>43784</v>
      </c>
      <c r="J4336" s="2">
        <v>168740</v>
      </c>
      <c r="K4336" s="2" t="s">
        <v>42</v>
      </c>
      <c r="L4336" s="2" t="s">
        <v>43</v>
      </c>
      <c r="M4336" s="2">
        <v>18</v>
      </c>
      <c r="N4336" s="2">
        <v>143000</v>
      </c>
      <c r="O4336" s="2">
        <v>0</v>
      </c>
      <c r="P4336" s="2">
        <v>12870</v>
      </c>
      <c r="Q4336" s="2">
        <v>12870</v>
      </c>
      <c r="R4336" s="2">
        <v>25740</v>
      </c>
      <c r="S4336" s="2">
        <v>0</v>
      </c>
      <c r="T4336" s="2" t="s">
        <v>44</v>
      </c>
    </row>
    <row r="4337" spans="1:20" x14ac:dyDescent="0.25">
      <c r="A4337" s="2" t="s">
        <v>11</v>
      </c>
      <c r="B4337" s="2" t="s">
        <v>37</v>
      </c>
      <c r="C4337" s="2">
        <v>112019</v>
      </c>
      <c r="D4337" s="11">
        <v>44606</v>
      </c>
      <c r="E4337" s="2" t="s">
        <v>225</v>
      </c>
      <c r="F4337" s="2" t="s">
        <v>226</v>
      </c>
      <c r="G4337" s="2" t="s">
        <v>4985</v>
      </c>
      <c r="H4337" s="2" t="s">
        <v>41</v>
      </c>
      <c r="I4337" s="11">
        <v>43785</v>
      </c>
      <c r="J4337" s="2">
        <v>15340</v>
      </c>
      <c r="K4337" s="2" t="s">
        <v>42</v>
      </c>
      <c r="L4337" s="2" t="s">
        <v>43</v>
      </c>
      <c r="M4337" s="2">
        <v>18</v>
      </c>
      <c r="N4337" s="2">
        <v>13000</v>
      </c>
      <c r="O4337" s="2">
        <v>0</v>
      </c>
      <c r="P4337" s="2">
        <v>1170</v>
      </c>
      <c r="Q4337" s="2">
        <v>1170</v>
      </c>
      <c r="R4337" s="2">
        <v>2340</v>
      </c>
      <c r="S4337" s="2">
        <v>0</v>
      </c>
      <c r="T4337" s="2" t="s">
        <v>44</v>
      </c>
    </row>
    <row r="4338" spans="1:20" x14ac:dyDescent="0.25">
      <c r="A4338" s="2" t="s">
        <v>11</v>
      </c>
      <c r="B4338" s="2" t="s">
        <v>37</v>
      </c>
      <c r="C4338" s="2">
        <v>112019</v>
      </c>
      <c r="D4338" s="11">
        <v>44606</v>
      </c>
      <c r="E4338" s="2" t="s">
        <v>225</v>
      </c>
      <c r="F4338" s="2" t="s">
        <v>226</v>
      </c>
      <c r="G4338" s="2" t="s">
        <v>4986</v>
      </c>
      <c r="H4338" s="2" t="s">
        <v>41</v>
      </c>
      <c r="I4338" s="11">
        <v>43787</v>
      </c>
      <c r="J4338" s="2">
        <v>200600</v>
      </c>
      <c r="K4338" s="2" t="s">
        <v>42</v>
      </c>
      <c r="L4338" s="2" t="s">
        <v>43</v>
      </c>
      <c r="M4338" s="2">
        <v>18</v>
      </c>
      <c r="N4338" s="2">
        <v>170000</v>
      </c>
      <c r="O4338" s="2">
        <v>0</v>
      </c>
      <c r="P4338" s="2">
        <v>15300</v>
      </c>
      <c r="Q4338" s="2">
        <v>15300</v>
      </c>
      <c r="R4338" s="2">
        <v>30600</v>
      </c>
      <c r="S4338" s="2">
        <v>0</v>
      </c>
      <c r="T4338" s="2" t="s">
        <v>44</v>
      </c>
    </row>
    <row r="4339" spans="1:20" x14ac:dyDescent="0.25">
      <c r="A4339" s="2" t="s">
        <v>11</v>
      </c>
      <c r="B4339" s="2" t="s">
        <v>37</v>
      </c>
      <c r="C4339" s="2">
        <v>112019</v>
      </c>
      <c r="D4339" s="11">
        <v>44606</v>
      </c>
      <c r="E4339" s="2" t="s">
        <v>225</v>
      </c>
      <c r="F4339" s="2" t="s">
        <v>226</v>
      </c>
      <c r="G4339" s="2" t="s">
        <v>4987</v>
      </c>
      <c r="H4339" s="2" t="s">
        <v>41</v>
      </c>
      <c r="I4339" s="11">
        <v>43787</v>
      </c>
      <c r="J4339" s="2">
        <v>82600</v>
      </c>
      <c r="K4339" s="2" t="s">
        <v>42</v>
      </c>
      <c r="L4339" s="2" t="s">
        <v>43</v>
      </c>
      <c r="M4339" s="2">
        <v>18</v>
      </c>
      <c r="N4339" s="2">
        <v>70000</v>
      </c>
      <c r="O4339" s="2">
        <v>0</v>
      </c>
      <c r="P4339" s="2">
        <v>6300</v>
      </c>
      <c r="Q4339" s="2">
        <v>6300</v>
      </c>
      <c r="R4339" s="2">
        <v>12600</v>
      </c>
      <c r="S4339" s="2">
        <v>0</v>
      </c>
      <c r="T4339" s="2" t="s">
        <v>44</v>
      </c>
    </row>
    <row r="4340" spans="1:20" x14ac:dyDescent="0.25">
      <c r="A4340" s="2" t="s">
        <v>11</v>
      </c>
      <c r="B4340" s="2" t="s">
        <v>37</v>
      </c>
      <c r="C4340" s="2">
        <v>112019</v>
      </c>
      <c r="D4340" s="11">
        <v>44606</v>
      </c>
      <c r="E4340" s="2" t="s">
        <v>225</v>
      </c>
      <c r="F4340" s="2" t="s">
        <v>226</v>
      </c>
      <c r="G4340" s="2" t="s">
        <v>4988</v>
      </c>
      <c r="H4340" s="2" t="s">
        <v>41</v>
      </c>
      <c r="I4340" s="11">
        <v>43787</v>
      </c>
      <c r="J4340" s="2">
        <v>47200</v>
      </c>
      <c r="K4340" s="2" t="s">
        <v>42</v>
      </c>
      <c r="L4340" s="2" t="s">
        <v>43</v>
      </c>
      <c r="M4340" s="2">
        <v>18</v>
      </c>
      <c r="N4340" s="2">
        <v>40000</v>
      </c>
      <c r="O4340" s="2">
        <v>0</v>
      </c>
      <c r="P4340" s="2">
        <v>3600</v>
      </c>
      <c r="Q4340" s="2">
        <v>3600</v>
      </c>
      <c r="R4340" s="2">
        <v>7200</v>
      </c>
      <c r="S4340" s="2">
        <v>0</v>
      </c>
      <c r="T4340" s="2" t="s">
        <v>44</v>
      </c>
    </row>
    <row r="4341" spans="1:20" x14ac:dyDescent="0.25">
      <c r="A4341" s="2" t="s">
        <v>11</v>
      </c>
      <c r="B4341" s="2" t="s">
        <v>37</v>
      </c>
      <c r="C4341" s="2">
        <v>112019</v>
      </c>
      <c r="D4341" s="11">
        <v>44606</v>
      </c>
      <c r="E4341" s="2" t="s">
        <v>225</v>
      </c>
      <c r="F4341" s="2" t="s">
        <v>226</v>
      </c>
      <c r="G4341" s="2" t="s">
        <v>4989</v>
      </c>
      <c r="H4341" s="2" t="s">
        <v>41</v>
      </c>
      <c r="I4341" s="11">
        <v>43787</v>
      </c>
      <c r="J4341" s="2">
        <v>69915</v>
      </c>
      <c r="K4341" s="2" t="s">
        <v>42</v>
      </c>
      <c r="L4341" s="2" t="s">
        <v>43</v>
      </c>
      <c r="M4341" s="2">
        <v>18</v>
      </c>
      <c r="N4341" s="2">
        <v>59250</v>
      </c>
      <c r="O4341" s="2">
        <v>0</v>
      </c>
      <c r="P4341" s="2">
        <v>5332.5</v>
      </c>
      <c r="Q4341" s="2">
        <v>5332.5</v>
      </c>
      <c r="R4341" s="2">
        <v>10665</v>
      </c>
      <c r="S4341" s="2">
        <v>0</v>
      </c>
      <c r="T4341" s="2" t="s">
        <v>44</v>
      </c>
    </row>
    <row r="4342" spans="1:20" x14ac:dyDescent="0.25">
      <c r="A4342" s="2" t="s">
        <v>11</v>
      </c>
      <c r="B4342" s="2" t="s">
        <v>37</v>
      </c>
      <c r="C4342" s="2">
        <v>112019</v>
      </c>
      <c r="D4342" s="11">
        <v>44606</v>
      </c>
      <c r="E4342" s="2" t="s">
        <v>225</v>
      </c>
      <c r="F4342" s="2" t="s">
        <v>226</v>
      </c>
      <c r="G4342" s="2" t="s">
        <v>4990</v>
      </c>
      <c r="H4342" s="2" t="s">
        <v>41</v>
      </c>
      <c r="I4342" s="11">
        <v>43790</v>
      </c>
      <c r="J4342" s="2">
        <v>41300</v>
      </c>
      <c r="K4342" s="2" t="s">
        <v>42</v>
      </c>
      <c r="L4342" s="2" t="s">
        <v>43</v>
      </c>
      <c r="M4342" s="2">
        <v>18</v>
      </c>
      <c r="N4342" s="2">
        <v>35000</v>
      </c>
      <c r="O4342" s="2">
        <v>0</v>
      </c>
      <c r="P4342" s="2">
        <v>3150</v>
      </c>
      <c r="Q4342" s="2">
        <v>3150</v>
      </c>
      <c r="R4342" s="2">
        <v>6300</v>
      </c>
      <c r="S4342" s="2">
        <v>0</v>
      </c>
      <c r="T4342" s="2" t="s">
        <v>44</v>
      </c>
    </row>
    <row r="4343" spans="1:20" x14ac:dyDescent="0.25">
      <c r="A4343" s="2" t="s">
        <v>11</v>
      </c>
      <c r="B4343" s="2" t="s">
        <v>37</v>
      </c>
      <c r="C4343" s="2">
        <v>112019</v>
      </c>
      <c r="D4343" s="11">
        <v>44606</v>
      </c>
      <c r="E4343" s="2" t="s">
        <v>225</v>
      </c>
      <c r="F4343" s="2" t="s">
        <v>226</v>
      </c>
      <c r="G4343" s="2" t="s">
        <v>4991</v>
      </c>
      <c r="H4343" s="2" t="s">
        <v>41</v>
      </c>
      <c r="I4343" s="11">
        <v>43790</v>
      </c>
      <c r="J4343" s="2">
        <v>26845</v>
      </c>
      <c r="K4343" s="2" t="s">
        <v>42</v>
      </c>
      <c r="L4343" s="2" t="s">
        <v>43</v>
      </c>
      <c r="M4343" s="2">
        <v>18</v>
      </c>
      <c r="N4343" s="2">
        <v>22750</v>
      </c>
      <c r="O4343" s="2">
        <v>0</v>
      </c>
      <c r="P4343" s="2">
        <v>2047.5</v>
      </c>
      <c r="Q4343" s="2">
        <v>2047.5</v>
      </c>
      <c r="R4343" s="2">
        <v>4095</v>
      </c>
      <c r="S4343" s="2">
        <v>0</v>
      </c>
      <c r="T4343" s="2" t="s">
        <v>44</v>
      </c>
    </row>
    <row r="4344" spans="1:20" x14ac:dyDescent="0.25">
      <c r="A4344" s="2" t="s">
        <v>11</v>
      </c>
      <c r="B4344" s="2" t="s">
        <v>37</v>
      </c>
      <c r="C4344" s="2">
        <v>112019</v>
      </c>
      <c r="D4344" s="11">
        <v>44606</v>
      </c>
      <c r="E4344" s="2" t="s">
        <v>225</v>
      </c>
      <c r="F4344" s="2" t="s">
        <v>226</v>
      </c>
      <c r="G4344" s="2" t="s">
        <v>4992</v>
      </c>
      <c r="H4344" s="2" t="s">
        <v>41</v>
      </c>
      <c r="I4344" s="11">
        <v>43791</v>
      </c>
      <c r="J4344" s="2">
        <v>165200</v>
      </c>
      <c r="K4344" s="2" t="s">
        <v>42</v>
      </c>
      <c r="L4344" s="2" t="s">
        <v>43</v>
      </c>
      <c r="M4344" s="2">
        <v>18</v>
      </c>
      <c r="N4344" s="2">
        <v>140000</v>
      </c>
      <c r="O4344" s="2">
        <v>0</v>
      </c>
      <c r="P4344" s="2">
        <v>12600</v>
      </c>
      <c r="Q4344" s="2">
        <v>12600</v>
      </c>
      <c r="R4344" s="2">
        <v>25200</v>
      </c>
      <c r="S4344" s="2">
        <v>0</v>
      </c>
      <c r="T4344" s="2" t="s">
        <v>44</v>
      </c>
    </row>
    <row r="4345" spans="1:20" x14ac:dyDescent="0.25">
      <c r="A4345" s="2" t="s">
        <v>11</v>
      </c>
      <c r="B4345" s="2" t="s">
        <v>37</v>
      </c>
      <c r="C4345" s="2">
        <v>112019</v>
      </c>
      <c r="D4345" s="11">
        <v>44606</v>
      </c>
      <c r="E4345" s="2" t="s">
        <v>225</v>
      </c>
      <c r="F4345" s="2" t="s">
        <v>226</v>
      </c>
      <c r="G4345" s="2" t="s">
        <v>4993</v>
      </c>
      <c r="H4345" s="2" t="s">
        <v>41</v>
      </c>
      <c r="I4345" s="11">
        <v>43792</v>
      </c>
      <c r="J4345" s="2">
        <v>159300</v>
      </c>
      <c r="K4345" s="2" t="s">
        <v>42</v>
      </c>
      <c r="L4345" s="2" t="s">
        <v>43</v>
      </c>
      <c r="M4345" s="2">
        <v>18</v>
      </c>
      <c r="N4345" s="2">
        <v>135000</v>
      </c>
      <c r="O4345" s="2">
        <v>0</v>
      </c>
      <c r="P4345" s="2">
        <v>12150</v>
      </c>
      <c r="Q4345" s="2">
        <v>12150</v>
      </c>
      <c r="R4345" s="2">
        <v>24300</v>
      </c>
      <c r="S4345" s="2">
        <v>0</v>
      </c>
      <c r="T4345" s="2" t="s">
        <v>44</v>
      </c>
    </row>
    <row r="4346" spans="1:20" x14ac:dyDescent="0.25">
      <c r="A4346" s="2" t="s">
        <v>11</v>
      </c>
      <c r="B4346" s="2" t="s">
        <v>37</v>
      </c>
      <c r="C4346" s="2">
        <v>112019</v>
      </c>
      <c r="D4346" s="11">
        <v>44606</v>
      </c>
      <c r="E4346" s="2" t="s">
        <v>225</v>
      </c>
      <c r="F4346" s="2" t="s">
        <v>226</v>
      </c>
      <c r="G4346" s="2" t="s">
        <v>4994</v>
      </c>
      <c r="H4346" s="2" t="s">
        <v>41</v>
      </c>
      <c r="I4346" s="11">
        <v>43792</v>
      </c>
      <c r="J4346" s="2">
        <v>90713</v>
      </c>
      <c r="K4346" s="2" t="s">
        <v>42</v>
      </c>
      <c r="L4346" s="2" t="s">
        <v>43</v>
      </c>
      <c r="M4346" s="2">
        <v>18</v>
      </c>
      <c r="N4346" s="2">
        <v>76875</v>
      </c>
      <c r="O4346" s="2">
        <v>0</v>
      </c>
      <c r="P4346" s="2">
        <v>6918.75</v>
      </c>
      <c r="Q4346" s="2">
        <v>6918.75</v>
      </c>
      <c r="R4346" s="2">
        <v>13837.5</v>
      </c>
      <c r="S4346" s="2">
        <v>0</v>
      </c>
      <c r="T4346" s="2" t="s">
        <v>44</v>
      </c>
    </row>
    <row r="4347" spans="1:20" x14ac:dyDescent="0.25">
      <c r="A4347" s="2" t="s">
        <v>11</v>
      </c>
      <c r="B4347" s="2" t="s">
        <v>37</v>
      </c>
      <c r="C4347" s="2">
        <v>112019</v>
      </c>
      <c r="D4347" s="11">
        <v>44606</v>
      </c>
      <c r="E4347" s="2" t="s">
        <v>225</v>
      </c>
      <c r="F4347" s="2" t="s">
        <v>226</v>
      </c>
      <c r="G4347" s="2" t="s">
        <v>4995</v>
      </c>
      <c r="H4347" s="2" t="s">
        <v>41</v>
      </c>
      <c r="I4347" s="11">
        <v>43792</v>
      </c>
      <c r="J4347" s="2">
        <v>190275</v>
      </c>
      <c r="K4347" s="2" t="s">
        <v>42</v>
      </c>
      <c r="L4347" s="2" t="s">
        <v>43</v>
      </c>
      <c r="M4347" s="2">
        <v>18</v>
      </c>
      <c r="N4347" s="2">
        <v>161250</v>
      </c>
      <c r="O4347" s="2">
        <v>0</v>
      </c>
      <c r="P4347" s="2">
        <v>14512.5</v>
      </c>
      <c r="Q4347" s="2">
        <v>14512.5</v>
      </c>
      <c r="R4347" s="2">
        <v>29025</v>
      </c>
      <c r="S4347" s="2">
        <v>0</v>
      </c>
      <c r="T4347" s="2" t="s">
        <v>44</v>
      </c>
    </row>
    <row r="4348" spans="1:20" x14ac:dyDescent="0.25">
      <c r="A4348" s="2" t="s">
        <v>11</v>
      </c>
      <c r="B4348" s="2" t="s">
        <v>37</v>
      </c>
      <c r="C4348" s="2">
        <v>112019</v>
      </c>
      <c r="D4348" s="11">
        <v>44606</v>
      </c>
      <c r="E4348" s="2" t="s">
        <v>225</v>
      </c>
      <c r="F4348" s="2" t="s">
        <v>226</v>
      </c>
      <c r="G4348" s="2" t="s">
        <v>4996</v>
      </c>
      <c r="H4348" s="2" t="s">
        <v>41</v>
      </c>
      <c r="I4348" s="11">
        <v>43792</v>
      </c>
      <c r="J4348" s="2">
        <v>86140</v>
      </c>
      <c r="K4348" s="2" t="s">
        <v>42</v>
      </c>
      <c r="L4348" s="2" t="s">
        <v>43</v>
      </c>
      <c r="M4348" s="2">
        <v>18</v>
      </c>
      <c r="N4348" s="2">
        <v>73000</v>
      </c>
      <c r="O4348" s="2">
        <v>0</v>
      </c>
      <c r="P4348" s="2">
        <v>6570</v>
      </c>
      <c r="Q4348" s="2">
        <v>6570</v>
      </c>
      <c r="R4348" s="2">
        <v>13140</v>
      </c>
      <c r="S4348" s="2">
        <v>0</v>
      </c>
      <c r="T4348" s="2" t="s">
        <v>44</v>
      </c>
    </row>
    <row r="4349" spans="1:20" x14ac:dyDescent="0.25">
      <c r="A4349" s="2" t="s">
        <v>11</v>
      </c>
      <c r="B4349" s="2" t="s">
        <v>37</v>
      </c>
      <c r="C4349" s="2">
        <v>112019</v>
      </c>
      <c r="D4349" s="11">
        <v>44606</v>
      </c>
      <c r="E4349" s="2" t="s">
        <v>225</v>
      </c>
      <c r="F4349" s="2" t="s">
        <v>226</v>
      </c>
      <c r="G4349" s="2" t="s">
        <v>4997</v>
      </c>
      <c r="H4349" s="2" t="s">
        <v>41</v>
      </c>
      <c r="I4349" s="11">
        <v>43792</v>
      </c>
      <c r="J4349" s="2">
        <v>159300</v>
      </c>
      <c r="K4349" s="2" t="s">
        <v>42</v>
      </c>
      <c r="L4349" s="2" t="s">
        <v>43</v>
      </c>
      <c r="M4349" s="2">
        <v>18</v>
      </c>
      <c r="N4349" s="2">
        <v>135000</v>
      </c>
      <c r="O4349" s="2">
        <v>0</v>
      </c>
      <c r="P4349" s="2">
        <v>12150</v>
      </c>
      <c r="Q4349" s="2">
        <v>12150</v>
      </c>
      <c r="R4349" s="2">
        <v>24300</v>
      </c>
      <c r="S4349" s="2">
        <v>0</v>
      </c>
      <c r="T4349" s="2" t="s">
        <v>44</v>
      </c>
    </row>
    <row r="4350" spans="1:20" x14ac:dyDescent="0.25">
      <c r="A4350" s="2" t="s">
        <v>11</v>
      </c>
      <c r="B4350" s="2" t="s">
        <v>37</v>
      </c>
      <c r="C4350" s="2">
        <v>112019</v>
      </c>
      <c r="D4350" s="11">
        <v>44606</v>
      </c>
      <c r="E4350" s="2" t="s">
        <v>225</v>
      </c>
      <c r="F4350" s="2" t="s">
        <v>226</v>
      </c>
      <c r="G4350" s="2" t="s">
        <v>4998</v>
      </c>
      <c r="H4350" s="2" t="s">
        <v>41</v>
      </c>
      <c r="I4350" s="11">
        <v>43792</v>
      </c>
      <c r="J4350" s="2">
        <v>295000</v>
      </c>
      <c r="K4350" s="2" t="s">
        <v>42</v>
      </c>
      <c r="L4350" s="2" t="s">
        <v>43</v>
      </c>
      <c r="M4350" s="2">
        <v>18</v>
      </c>
      <c r="N4350" s="2">
        <v>250000</v>
      </c>
      <c r="O4350" s="2">
        <v>0</v>
      </c>
      <c r="P4350" s="2">
        <v>22500</v>
      </c>
      <c r="Q4350" s="2">
        <v>22500</v>
      </c>
      <c r="R4350" s="2">
        <v>45000</v>
      </c>
      <c r="S4350" s="2">
        <v>0</v>
      </c>
      <c r="T4350" s="2" t="s">
        <v>44</v>
      </c>
    </row>
    <row r="4351" spans="1:20" x14ac:dyDescent="0.25">
      <c r="A4351" s="2" t="s">
        <v>11</v>
      </c>
      <c r="B4351" s="2" t="s">
        <v>37</v>
      </c>
      <c r="C4351" s="2">
        <v>112019</v>
      </c>
      <c r="D4351" s="11">
        <v>44606</v>
      </c>
      <c r="E4351" s="2" t="s">
        <v>225</v>
      </c>
      <c r="F4351" s="2" t="s">
        <v>226</v>
      </c>
      <c r="G4351" s="2" t="s">
        <v>4999</v>
      </c>
      <c r="H4351" s="2" t="s">
        <v>41</v>
      </c>
      <c r="I4351" s="11">
        <v>43795</v>
      </c>
      <c r="J4351" s="2">
        <v>15340</v>
      </c>
      <c r="K4351" s="2" t="s">
        <v>42</v>
      </c>
      <c r="L4351" s="2" t="s">
        <v>43</v>
      </c>
      <c r="M4351" s="2">
        <v>18</v>
      </c>
      <c r="N4351" s="2">
        <v>13000</v>
      </c>
      <c r="O4351" s="2">
        <v>0</v>
      </c>
      <c r="P4351" s="2">
        <v>1170</v>
      </c>
      <c r="Q4351" s="2">
        <v>1170</v>
      </c>
      <c r="R4351" s="2">
        <v>2340</v>
      </c>
      <c r="S4351" s="2">
        <v>0</v>
      </c>
      <c r="T4351" s="2" t="s">
        <v>44</v>
      </c>
    </row>
    <row r="4352" spans="1:20" x14ac:dyDescent="0.25">
      <c r="A4352" s="2" t="s">
        <v>11</v>
      </c>
      <c r="B4352" s="2" t="s">
        <v>37</v>
      </c>
      <c r="C4352" s="2">
        <v>112019</v>
      </c>
      <c r="D4352" s="11">
        <v>44606</v>
      </c>
      <c r="E4352" s="2" t="s">
        <v>225</v>
      </c>
      <c r="F4352" s="2" t="s">
        <v>226</v>
      </c>
      <c r="G4352" s="2" t="s">
        <v>5000</v>
      </c>
      <c r="H4352" s="2" t="s">
        <v>41</v>
      </c>
      <c r="I4352" s="11">
        <v>43796</v>
      </c>
      <c r="J4352" s="2">
        <v>430700</v>
      </c>
      <c r="K4352" s="2" t="s">
        <v>42</v>
      </c>
      <c r="L4352" s="2" t="s">
        <v>43</v>
      </c>
      <c r="M4352" s="2">
        <v>18</v>
      </c>
      <c r="N4352" s="2">
        <v>365000</v>
      </c>
      <c r="O4352" s="2">
        <v>0</v>
      </c>
      <c r="P4352" s="2">
        <v>32850</v>
      </c>
      <c r="Q4352" s="2">
        <v>32850</v>
      </c>
      <c r="R4352" s="2">
        <v>65700</v>
      </c>
      <c r="S4352" s="2">
        <v>0</v>
      </c>
      <c r="T4352" s="2" t="s">
        <v>44</v>
      </c>
    </row>
    <row r="4353" spans="1:20" x14ac:dyDescent="0.25">
      <c r="A4353" s="2" t="s">
        <v>11</v>
      </c>
      <c r="B4353" s="2" t="s">
        <v>37</v>
      </c>
      <c r="C4353" s="2">
        <v>112019</v>
      </c>
      <c r="D4353" s="11">
        <v>44606</v>
      </c>
      <c r="E4353" s="2" t="s">
        <v>225</v>
      </c>
      <c r="F4353" s="2" t="s">
        <v>226</v>
      </c>
      <c r="G4353" s="2" t="s">
        <v>5001</v>
      </c>
      <c r="H4353" s="2" t="s">
        <v>41</v>
      </c>
      <c r="I4353" s="11">
        <v>43796</v>
      </c>
      <c r="J4353" s="2">
        <v>41005</v>
      </c>
      <c r="K4353" s="2" t="s">
        <v>42</v>
      </c>
      <c r="L4353" s="2" t="s">
        <v>43</v>
      </c>
      <c r="M4353" s="2">
        <v>18</v>
      </c>
      <c r="N4353" s="2">
        <v>34750</v>
      </c>
      <c r="O4353" s="2">
        <v>0</v>
      </c>
      <c r="P4353" s="2">
        <v>3127.5</v>
      </c>
      <c r="Q4353" s="2">
        <v>3127.5</v>
      </c>
      <c r="R4353" s="2">
        <v>6255</v>
      </c>
      <c r="S4353" s="2">
        <v>0</v>
      </c>
      <c r="T4353" s="2" t="s">
        <v>44</v>
      </c>
    </row>
    <row r="4354" spans="1:20" x14ac:dyDescent="0.25">
      <c r="A4354" s="2" t="s">
        <v>11</v>
      </c>
      <c r="B4354" s="2" t="s">
        <v>37</v>
      </c>
      <c r="C4354" s="2">
        <v>112019</v>
      </c>
      <c r="D4354" s="11">
        <v>44606</v>
      </c>
      <c r="E4354" s="2" t="s">
        <v>225</v>
      </c>
      <c r="F4354" s="2" t="s">
        <v>226</v>
      </c>
      <c r="G4354" s="2" t="s">
        <v>5002</v>
      </c>
      <c r="H4354" s="2" t="s">
        <v>41</v>
      </c>
      <c r="I4354" s="11">
        <v>43796</v>
      </c>
      <c r="J4354" s="2">
        <v>114755</v>
      </c>
      <c r="K4354" s="2" t="s">
        <v>42</v>
      </c>
      <c r="L4354" s="2" t="s">
        <v>43</v>
      </c>
      <c r="M4354" s="2">
        <v>18</v>
      </c>
      <c r="N4354" s="2">
        <v>97250</v>
      </c>
      <c r="O4354" s="2">
        <v>0</v>
      </c>
      <c r="P4354" s="2">
        <v>8752.5</v>
      </c>
      <c r="Q4354" s="2">
        <v>8752.5</v>
      </c>
      <c r="R4354" s="2">
        <v>17505</v>
      </c>
      <c r="S4354" s="2">
        <v>0</v>
      </c>
      <c r="T4354" s="2" t="s">
        <v>44</v>
      </c>
    </row>
    <row r="4355" spans="1:20" x14ac:dyDescent="0.25">
      <c r="A4355" s="2" t="s">
        <v>11</v>
      </c>
      <c r="B4355" s="2" t="s">
        <v>37</v>
      </c>
      <c r="C4355" s="2">
        <v>112019</v>
      </c>
      <c r="D4355" s="11">
        <v>44606</v>
      </c>
      <c r="E4355" s="2" t="s">
        <v>225</v>
      </c>
      <c r="F4355" s="2" t="s">
        <v>226</v>
      </c>
      <c r="G4355" s="2" t="s">
        <v>5003</v>
      </c>
      <c r="H4355" s="2" t="s">
        <v>41</v>
      </c>
      <c r="I4355" s="11">
        <v>43797</v>
      </c>
      <c r="J4355" s="2">
        <v>318600</v>
      </c>
      <c r="K4355" s="2" t="s">
        <v>42</v>
      </c>
      <c r="L4355" s="2" t="s">
        <v>43</v>
      </c>
      <c r="M4355" s="2">
        <v>18</v>
      </c>
      <c r="N4355" s="2">
        <v>270000</v>
      </c>
      <c r="O4355" s="2">
        <v>0</v>
      </c>
      <c r="P4355" s="2">
        <v>24300</v>
      </c>
      <c r="Q4355" s="2">
        <v>24300</v>
      </c>
      <c r="R4355" s="2">
        <v>48600</v>
      </c>
      <c r="S4355" s="2">
        <v>0</v>
      </c>
      <c r="T4355" s="2" t="s">
        <v>44</v>
      </c>
    </row>
    <row r="4356" spans="1:20" x14ac:dyDescent="0.25">
      <c r="A4356" s="2" t="s">
        <v>11</v>
      </c>
      <c r="B4356" s="2" t="s">
        <v>37</v>
      </c>
      <c r="C4356" s="2">
        <v>112019</v>
      </c>
      <c r="D4356" s="11">
        <v>44606</v>
      </c>
      <c r="E4356" s="2" t="s">
        <v>225</v>
      </c>
      <c r="F4356" s="2" t="s">
        <v>226</v>
      </c>
      <c r="G4356" s="2" t="s">
        <v>5004</v>
      </c>
      <c r="H4356" s="2" t="s">
        <v>41</v>
      </c>
      <c r="I4356" s="11">
        <v>43799</v>
      </c>
      <c r="J4356" s="2">
        <v>217120</v>
      </c>
      <c r="K4356" s="2" t="s">
        <v>42</v>
      </c>
      <c r="L4356" s="2" t="s">
        <v>43</v>
      </c>
      <c r="M4356" s="2">
        <v>18</v>
      </c>
      <c r="N4356" s="2">
        <v>184000</v>
      </c>
      <c r="O4356" s="2">
        <v>0</v>
      </c>
      <c r="P4356" s="2">
        <v>16560</v>
      </c>
      <c r="Q4356" s="2">
        <v>16560</v>
      </c>
      <c r="R4356" s="2">
        <v>33120</v>
      </c>
      <c r="S4356" s="2">
        <v>0</v>
      </c>
      <c r="T4356" s="2" t="s">
        <v>44</v>
      </c>
    </row>
    <row r="4357" spans="1:20" x14ac:dyDescent="0.25">
      <c r="A4357" s="2" t="s">
        <v>11</v>
      </c>
      <c r="B4357" s="2" t="s">
        <v>37</v>
      </c>
      <c r="C4357" s="2">
        <v>112019</v>
      </c>
      <c r="D4357" s="11">
        <v>44606</v>
      </c>
      <c r="E4357" s="2" t="s">
        <v>225</v>
      </c>
      <c r="F4357" s="2" t="s">
        <v>226</v>
      </c>
      <c r="G4357" s="2" t="s">
        <v>5005</v>
      </c>
      <c r="H4357" s="2" t="s">
        <v>41</v>
      </c>
      <c r="I4357" s="11">
        <v>43799</v>
      </c>
      <c r="J4357" s="2">
        <v>46020</v>
      </c>
      <c r="K4357" s="2" t="s">
        <v>42</v>
      </c>
      <c r="L4357" s="2" t="s">
        <v>43</v>
      </c>
      <c r="M4357" s="2">
        <v>18</v>
      </c>
      <c r="N4357" s="2">
        <v>39000</v>
      </c>
      <c r="O4357" s="2">
        <v>0</v>
      </c>
      <c r="P4357" s="2">
        <v>3510</v>
      </c>
      <c r="Q4357" s="2">
        <v>3510</v>
      </c>
      <c r="R4357" s="2">
        <v>7020</v>
      </c>
      <c r="S4357" s="2">
        <v>0</v>
      </c>
      <c r="T4357" s="2" t="s">
        <v>44</v>
      </c>
    </row>
    <row r="4358" spans="1:20" x14ac:dyDescent="0.25">
      <c r="A4358" s="2" t="s">
        <v>11</v>
      </c>
      <c r="B4358" s="2" t="s">
        <v>37</v>
      </c>
      <c r="C4358" s="2">
        <v>112019</v>
      </c>
      <c r="D4358" s="11">
        <v>44606</v>
      </c>
      <c r="E4358" s="2" t="s">
        <v>234</v>
      </c>
      <c r="F4358" s="2" t="s">
        <v>235</v>
      </c>
      <c r="G4358" s="2" t="s">
        <v>5006</v>
      </c>
      <c r="H4358" s="2" t="s">
        <v>41</v>
      </c>
      <c r="I4358" s="11">
        <v>43795</v>
      </c>
      <c r="J4358" s="2">
        <v>4676.34</v>
      </c>
      <c r="K4358" s="2" t="s">
        <v>42</v>
      </c>
      <c r="L4358" s="2" t="s">
        <v>43</v>
      </c>
      <c r="M4358" s="2">
        <v>18</v>
      </c>
      <c r="N4358" s="2">
        <v>3963</v>
      </c>
      <c r="O4358" s="2">
        <v>0</v>
      </c>
      <c r="P4358" s="2">
        <v>356.67</v>
      </c>
      <c r="Q4358" s="2">
        <v>356.67</v>
      </c>
      <c r="R4358" s="2">
        <v>713.34</v>
      </c>
      <c r="S4358" s="2">
        <v>0</v>
      </c>
      <c r="T4358" s="2" t="s">
        <v>44</v>
      </c>
    </row>
    <row r="4359" spans="1:20" x14ac:dyDescent="0.25">
      <c r="A4359" s="2" t="s">
        <v>11</v>
      </c>
      <c r="B4359" s="2" t="s">
        <v>37</v>
      </c>
      <c r="C4359" s="2">
        <v>112019</v>
      </c>
      <c r="D4359" s="11">
        <v>44606</v>
      </c>
      <c r="E4359" s="2" t="s">
        <v>234</v>
      </c>
      <c r="F4359" s="2" t="s">
        <v>235</v>
      </c>
      <c r="G4359" s="2" t="s">
        <v>5007</v>
      </c>
      <c r="H4359" s="2" t="s">
        <v>41</v>
      </c>
      <c r="I4359" s="11">
        <v>43799</v>
      </c>
      <c r="J4359" s="2">
        <v>10277.799999999999</v>
      </c>
      <c r="K4359" s="2" t="s">
        <v>42</v>
      </c>
      <c r="L4359" s="2" t="s">
        <v>43</v>
      </c>
      <c r="M4359" s="2">
        <v>18</v>
      </c>
      <c r="N4359" s="2">
        <v>8710</v>
      </c>
      <c r="O4359" s="2">
        <v>0</v>
      </c>
      <c r="P4359" s="2">
        <v>783.9</v>
      </c>
      <c r="Q4359" s="2">
        <v>783.9</v>
      </c>
      <c r="R4359" s="2">
        <v>1567.8</v>
      </c>
      <c r="S4359" s="2">
        <v>0</v>
      </c>
      <c r="T4359" s="2" t="s">
        <v>44</v>
      </c>
    </row>
    <row r="4360" spans="1:20" x14ac:dyDescent="0.25">
      <c r="A4360" s="2" t="s">
        <v>11</v>
      </c>
      <c r="B4360" s="2" t="s">
        <v>37</v>
      </c>
      <c r="C4360" s="2">
        <v>112019</v>
      </c>
      <c r="D4360" s="11">
        <v>44606</v>
      </c>
      <c r="E4360" s="2" t="s">
        <v>234</v>
      </c>
      <c r="F4360" s="2" t="s">
        <v>235</v>
      </c>
      <c r="G4360" s="2" t="s">
        <v>5008</v>
      </c>
      <c r="H4360" s="2" t="s">
        <v>41</v>
      </c>
      <c r="I4360" s="11">
        <v>43799</v>
      </c>
      <c r="J4360" s="2">
        <v>585.28</v>
      </c>
      <c r="K4360" s="2" t="s">
        <v>42</v>
      </c>
      <c r="L4360" s="2" t="s">
        <v>43</v>
      </c>
      <c r="M4360" s="2">
        <v>18</v>
      </c>
      <c r="N4360" s="2">
        <v>496</v>
      </c>
      <c r="O4360" s="2">
        <v>0</v>
      </c>
      <c r="P4360" s="2">
        <v>44.64</v>
      </c>
      <c r="Q4360" s="2">
        <v>44.64</v>
      </c>
      <c r="R4360" s="2">
        <v>89.28</v>
      </c>
      <c r="S4360" s="2">
        <v>0</v>
      </c>
      <c r="T4360" s="2" t="s">
        <v>44</v>
      </c>
    </row>
    <row r="4361" spans="1:20" x14ac:dyDescent="0.25">
      <c r="A4361" s="2" t="s">
        <v>11</v>
      </c>
      <c r="B4361" s="2" t="s">
        <v>37</v>
      </c>
      <c r="C4361" s="2">
        <v>112019</v>
      </c>
      <c r="D4361" s="11">
        <v>44606</v>
      </c>
      <c r="E4361" s="2" t="s">
        <v>234</v>
      </c>
      <c r="F4361" s="2" t="s">
        <v>235</v>
      </c>
      <c r="G4361" s="2" t="s">
        <v>5009</v>
      </c>
      <c r="H4361" s="2" t="s">
        <v>41</v>
      </c>
      <c r="I4361" s="11">
        <v>43799</v>
      </c>
      <c r="J4361" s="2">
        <v>4547.72</v>
      </c>
      <c r="K4361" s="2" t="s">
        <v>42</v>
      </c>
      <c r="L4361" s="2" t="s">
        <v>43</v>
      </c>
      <c r="M4361" s="2">
        <v>18</v>
      </c>
      <c r="N4361" s="2">
        <v>3854</v>
      </c>
      <c r="O4361" s="2">
        <v>0</v>
      </c>
      <c r="P4361" s="2">
        <v>346.86</v>
      </c>
      <c r="Q4361" s="2">
        <v>346.86</v>
      </c>
      <c r="R4361" s="2">
        <v>693.72</v>
      </c>
      <c r="S4361" s="2">
        <v>0</v>
      </c>
      <c r="T4361" s="2" t="s">
        <v>44</v>
      </c>
    </row>
    <row r="4362" spans="1:20" x14ac:dyDescent="0.25">
      <c r="A4362" s="2" t="s">
        <v>11</v>
      </c>
      <c r="B4362" s="2" t="s">
        <v>37</v>
      </c>
      <c r="C4362" s="2">
        <v>112019</v>
      </c>
      <c r="D4362" s="11">
        <v>44606</v>
      </c>
      <c r="E4362" s="2" t="s">
        <v>234</v>
      </c>
      <c r="F4362" s="2" t="s">
        <v>235</v>
      </c>
      <c r="G4362" s="2" t="s">
        <v>5010</v>
      </c>
      <c r="H4362" s="2" t="s">
        <v>41</v>
      </c>
      <c r="I4362" s="11">
        <v>43799</v>
      </c>
      <c r="J4362" s="2">
        <v>590</v>
      </c>
      <c r="K4362" s="2" t="s">
        <v>42</v>
      </c>
      <c r="L4362" s="2" t="s">
        <v>43</v>
      </c>
      <c r="M4362" s="2">
        <v>18</v>
      </c>
      <c r="N4362" s="2">
        <v>500</v>
      </c>
      <c r="O4362" s="2">
        <v>0</v>
      </c>
      <c r="P4362" s="2">
        <v>45</v>
      </c>
      <c r="Q4362" s="2">
        <v>45</v>
      </c>
      <c r="R4362" s="2">
        <v>90</v>
      </c>
      <c r="S4362" s="2">
        <v>0</v>
      </c>
      <c r="T4362" s="2" t="s">
        <v>44</v>
      </c>
    </row>
    <row r="4363" spans="1:20" x14ac:dyDescent="0.25">
      <c r="A4363" s="2" t="s">
        <v>11</v>
      </c>
      <c r="B4363" s="2" t="s">
        <v>37</v>
      </c>
      <c r="C4363" s="2">
        <v>112019</v>
      </c>
      <c r="D4363" s="11">
        <v>44606</v>
      </c>
      <c r="E4363" s="2" t="s">
        <v>234</v>
      </c>
      <c r="F4363" s="2" t="s">
        <v>235</v>
      </c>
      <c r="G4363" s="2" t="s">
        <v>5011</v>
      </c>
      <c r="H4363" s="2" t="s">
        <v>41</v>
      </c>
      <c r="I4363" s="11">
        <v>43799</v>
      </c>
      <c r="J4363" s="2">
        <v>2148.7800000000002</v>
      </c>
      <c r="K4363" s="2" t="s">
        <v>42</v>
      </c>
      <c r="L4363" s="2" t="s">
        <v>43</v>
      </c>
      <c r="M4363" s="2">
        <v>18</v>
      </c>
      <c r="N4363" s="2">
        <v>1821</v>
      </c>
      <c r="O4363" s="2">
        <v>0</v>
      </c>
      <c r="P4363" s="2">
        <v>163.89</v>
      </c>
      <c r="Q4363" s="2">
        <v>163.89</v>
      </c>
      <c r="R4363" s="2">
        <v>327.78</v>
      </c>
      <c r="S4363" s="2">
        <v>0</v>
      </c>
      <c r="T4363" s="2" t="s">
        <v>44</v>
      </c>
    </row>
    <row r="4364" spans="1:20" x14ac:dyDescent="0.25">
      <c r="A4364" s="2" t="s">
        <v>11</v>
      </c>
      <c r="B4364" s="2" t="s">
        <v>37</v>
      </c>
      <c r="C4364" s="2">
        <v>112019</v>
      </c>
      <c r="D4364" s="11">
        <v>44606</v>
      </c>
      <c r="E4364" s="2" t="s">
        <v>234</v>
      </c>
      <c r="F4364" s="2" t="s">
        <v>235</v>
      </c>
      <c r="G4364" s="2" t="s">
        <v>5012</v>
      </c>
      <c r="H4364" s="2" t="s">
        <v>41</v>
      </c>
      <c r="I4364" s="11">
        <v>43799</v>
      </c>
      <c r="J4364" s="2">
        <v>4303.46</v>
      </c>
      <c r="K4364" s="2" t="s">
        <v>42</v>
      </c>
      <c r="L4364" s="2" t="s">
        <v>43</v>
      </c>
      <c r="M4364" s="2">
        <v>18</v>
      </c>
      <c r="N4364" s="2">
        <v>3647</v>
      </c>
      <c r="O4364" s="2">
        <v>0</v>
      </c>
      <c r="P4364" s="2">
        <v>328.23</v>
      </c>
      <c r="Q4364" s="2">
        <v>328.23</v>
      </c>
      <c r="R4364" s="2">
        <v>656.46</v>
      </c>
      <c r="S4364" s="2">
        <v>0</v>
      </c>
      <c r="T4364" s="2" t="s">
        <v>44</v>
      </c>
    </row>
    <row r="4365" spans="1:20" x14ac:dyDescent="0.25">
      <c r="A4365" s="2" t="s">
        <v>11</v>
      </c>
      <c r="B4365" s="2" t="s">
        <v>37</v>
      </c>
      <c r="C4365" s="2">
        <v>112019</v>
      </c>
      <c r="D4365" s="11">
        <v>44606</v>
      </c>
      <c r="E4365" s="2" t="s">
        <v>234</v>
      </c>
      <c r="F4365" s="2" t="s">
        <v>235</v>
      </c>
      <c r="G4365" s="2" t="s">
        <v>5013</v>
      </c>
      <c r="H4365" s="2" t="s">
        <v>41</v>
      </c>
      <c r="I4365" s="11">
        <v>43799</v>
      </c>
      <c r="J4365" s="2">
        <v>1865.58</v>
      </c>
      <c r="K4365" s="2" t="s">
        <v>42</v>
      </c>
      <c r="L4365" s="2" t="s">
        <v>43</v>
      </c>
      <c r="M4365" s="2">
        <v>18</v>
      </c>
      <c r="N4365" s="2">
        <v>1581</v>
      </c>
      <c r="O4365" s="2">
        <v>0</v>
      </c>
      <c r="P4365" s="2">
        <v>142.29</v>
      </c>
      <c r="Q4365" s="2">
        <v>142.29</v>
      </c>
      <c r="R4365" s="2">
        <v>284.58</v>
      </c>
      <c r="S4365" s="2">
        <v>0</v>
      </c>
      <c r="T4365" s="2" t="s">
        <v>44</v>
      </c>
    </row>
    <row r="4366" spans="1:20" x14ac:dyDescent="0.25">
      <c r="A4366" s="2" t="s">
        <v>11</v>
      </c>
      <c r="B4366" s="2" t="s">
        <v>37</v>
      </c>
      <c r="C4366" s="2">
        <v>112019</v>
      </c>
      <c r="D4366" s="11">
        <v>44606</v>
      </c>
      <c r="E4366" s="2" t="s">
        <v>234</v>
      </c>
      <c r="F4366" s="2" t="s">
        <v>235</v>
      </c>
      <c r="G4366" s="2" t="s">
        <v>5014</v>
      </c>
      <c r="H4366" s="2" t="s">
        <v>41</v>
      </c>
      <c r="I4366" s="11">
        <v>43799</v>
      </c>
      <c r="J4366" s="2">
        <v>4838</v>
      </c>
      <c r="K4366" s="2" t="s">
        <v>42</v>
      </c>
      <c r="L4366" s="2" t="s">
        <v>43</v>
      </c>
      <c r="M4366" s="2">
        <v>18</v>
      </c>
      <c r="N4366" s="2">
        <v>4100</v>
      </c>
      <c r="O4366" s="2">
        <v>0</v>
      </c>
      <c r="P4366" s="2">
        <v>369</v>
      </c>
      <c r="Q4366" s="2">
        <v>369</v>
      </c>
      <c r="R4366" s="2">
        <v>738</v>
      </c>
      <c r="S4366" s="2">
        <v>0</v>
      </c>
      <c r="T4366" s="2" t="s">
        <v>44</v>
      </c>
    </row>
    <row r="4367" spans="1:20" x14ac:dyDescent="0.25">
      <c r="A4367" s="2" t="s">
        <v>11</v>
      </c>
      <c r="B4367" s="2" t="s">
        <v>37</v>
      </c>
      <c r="C4367" s="2">
        <v>112019</v>
      </c>
      <c r="D4367" s="11">
        <v>44606</v>
      </c>
      <c r="E4367" s="2" t="s">
        <v>234</v>
      </c>
      <c r="F4367" s="2" t="s">
        <v>235</v>
      </c>
      <c r="G4367" s="2" t="s">
        <v>5015</v>
      </c>
      <c r="H4367" s="2" t="s">
        <v>41</v>
      </c>
      <c r="I4367" s="11">
        <v>43799</v>
      </c>
      <c r="J4367" s="2">
        <v>658.44</v>
      </c>
      <c r="K4367" s="2" t="s">
        <v>42</v>
      </c>
      <c r="L4367" s="2" t="s">
        <v>43</v>
      </c>
      <c r="M4367" s="2">
        <v>18</v>
      </c>
      <c r="N4367" s="2">
        <v>558</v>
      </c>
      <c r="O4367" s="2">
        <v>0</v>
      </c>
      <c r="P4367" s="2">
        <v>50.22</v>
      </c>
      <c r="Q4367" s="2">
        <v>50.22</v>
      </c>
      <c r="R4367" s="2">
        <v>100.44</v>
      </c>
      <c r="S4367" s="2">
        <v>0</v>
      </c>
      <c r="T4367" s="2" t="s">
        <v>44</v>
      </c>
    </row>
    <row r="4368" spans="1:20" x14ac:dyDescent="0.25">
      <c r="A4368" s="2" t="s">
        <v>11</v>
      </c>
      <c r="B4368" s="2" t="s">
        <v>37</v>
      </c>
      <c r="C4368" s="2">
        <v>112019</v>
      </c>
      <c r="D4368" s="11">
        <v>44606</v>
      </c>
      <c r="E4368" s="2" t="s">
        <v>234</v>
      </c>
      <c r="F4368" s="2" t="s">
        <v>235</v>
      </c>
      <c r="G4368" s="2" t="s">
        <v>5016</v>
      </c>
      <c r="H4368" s="2" t="s">
        <v>41</v>
      </c>
      <c r="I4368" s="11">
        <v>43799</v>
      </c>
      <c r="J4368" s="2">
        <v>1301.54</v>
      </c>
      <c r="K4368" s="2" t="s">
        <v>42</v>
      </c>
      <c r="L4368" s="2" t="s">
        <v>43</v>
      </c>
      <c r="M4368" s="2">
        <v>18</v>
      </c>
      <c r="N4368" s="2">
        <v>1103</v>
      </c>
      <c r="O4368" s="2">
        <v>0</v>
      </c>
      <c r="P4368" s="2">
        <v>99.27</v>
      </c>
      <c r="Q4368" s="2">
        <v>99.27</v>
      </c>
      <c r="R4368" s="2">
        <v>198.54</v>
      </c>
      <c r="S4368" s="2">
        <v>0</v>
      </c>
      <c r="T4368" s="2" t="s">
        <v>44</v>
      </c>
    </row>
    <row r="4369" spans="1:20" x14ac:dyDescent="0.25">
      <c r="A4369" s="2" t="s">
        <v>11</v>
      </c>
      <c r="B4369" s="2" t="s">
        <v>37</v>
      </c>
      <c r="C4369" s="2">
        <v>112019</v>
      </c>
      <c r="D4369" s="11">
        <v>44606</v>
      </c>
      <c r="E4369" s="2" t="s">
        <v>234</v>
      </c>
      <c r="F4369" s="2" t="s">
        <v>235</v>
      </c>
      <c r="G4369" s="2" t="s">
        <v>5017</v>
      </c>
      <c r="H4369" s="2" t="s">
        <v>41</v>
      </c>
      <c r="I4369" s="11">
        <v>43799</v>
      </c>
      <c r="J4369" s="2">
        <v>1180</v>
      </c>
      <c r="K4369" s="2" t="s">
        <v>42</v>
      </c>
      <c r="L4369" s="2" t="s">
        <v>43</v>
      </c>
      <c r="M4369" s="2">
        <v>18</v>
      </c>
      <c r="N4369" s="2">
        <v>1000</v>
      </c>
      <c r="O4369" s="2">
        <v>0</v>
      </c>
      <c r="P4369" s="2">
        <v>90</v>
      </c>
      <c r="Q4369" s="2">
        <v>90</v>
      </c>
      <c r="R4369" s="2">
        <v>180</v>
      </c>
      <c r="S4369" s="2">
        <v>0</v>
      </c>
      <c r="T4369" s="2" t="s">
        <v>44</v>
      </c>
    </row>
    <row r="4370" spans="1:20" x14ac:dyDescent="0.25">
      <c r="A4370" s="2" t="s">
        <v>11</v>
      </c>
      <c r="B4370" s="2" t="s">
        <v>37</v>
      </c>
      <c r="C4370" s="2">
        <v>112019</v>
      </c>
      <c r="D4370" s="11">
        <v>44606</v>
      </c>
      <c r="E4370" s="2" t="s">
        <v>234</v>
      </c>
      <c r="F4370" s="2" t="s">
        <v>235</v>
      </c>
      <c r="G4370" s="2" t="s">
        <v>5018</v>
      </c>
      <c r="H4370" s="2" t="s">
        <v>41</v>
      </c>
      <c r="I4370" s="11">
        <v>43799</v>
      </c>
      <c r="J4370" s="2">
        <v>3377.16</v>
      </c>
      <c r="K4370" s="2" t="s">
        <v>42</v>
      </c>
      <c r="L4370" s="2" t="s">
        <v>43</v>
      </c>
      <c r="M4370" s="2">
        <v>18</v>
      </c>
      <c r="N4370" s="2">
        <v>2862</v>
      </c>
      <c r="O4370" s="2">
        <v>0</v>
      </c>
      <c r="P4370" s="2">
        <v>257.58</v>
      </c>
      <c r="Q4370" s="2">
        <v>257.58</v>
      </c>
      <c r="R4370" s="2">
        <v>515.16</v>
      </c>
      <c r="S4370" s="2">
        <v>0</v>
      </c>
      <c r="T4370" s="2" t="s">
        <v>44</v>
      </c>
    </row>
    <row r="4371" spans="1:20" x14ac:dyDescent="0.25">
      <c r="A4371" s="2" t="s">
        <v>11</v>
      </c>
      <c r="B4371" s="2" t="s">
        <v>37</v>
      </c>
      <c r="C4371" s="2">
        <v>112019</v>
      </c>
      <c r="D4371" s="11">
        <v>44606</v>
      </c>
      <c r="E4371" s="2" t="s">
        <v>234</v>
      </c>
      <c r="F4371" s="2" t="s">
        <v>235</v>
      </c>
      <c r="G4371" s="2" t="s">
        <v>5019</v>
      </c>
      <c r="H4371" s="2" t="s">
        <v>41</v>
      </c>
      <c r="I4371" s="11">
        <v>43799</v>
      </c>
      <c r="J4371" s="2">
        <v>985.3</v>
      </c>
      <c r="K4371" s="2" t="s">
        <v>42</v>
      </c>
      <c r="L4371" s="2" t="s">
        <v>43</v>
      </c>
      <c r="M4371" s="2">
        <v>18</v>
      </c>
      <c r="N4371" s="2">
        <v>835</v>
      </c>
      <c r="O4371" s="2">
        <v>0</v>
      </c>
      <c r="P4371" s="2">
        <v>75.150000000000006</v>
      </c>
      <c r="Q4371" s="2">
        <v>75.150000000000006</v>
      </c>
      <c r="R4371" s="2">
        <v>150.30000000000001</v>
      </c>
      <c r="S4371" s="2">
        <v>0</v>
      </c>
      <c r="T4371" s="2" t="s">
        <v>44</v>
      </c>
    </row>
    <row r="4372" spans="1:20" x14ac:dyDescent="0.25">
      <c r="A4372" s="2" t="s">
        <v>11</v>
      </c>
      <c r="B4372" s="2" t="s">
        <v>37</v>
      </c>
      <c r="C4372" s="2">
        <v>112019</v>
      </c>
      <c r="D4372" s="11">
        <v>44606</v>
      </c>
      <c r="E4372" s="2" t="s">
        <v>234</v>
      </c>
      <c r="F4372" s="2" t="s">
        <v>235</v>
      </c>
      <c r="G4372" s="2" t="s">
        <v>5020</v>
      </c>
      <c r="H4372" s="2" t="s">
        <v>41</v>
      </c>
      <c r="I4372" s="11">
        <v>43799</v>
      </c>
      <c r="J4372" s="2">
        <v>1991.84</v>
      </c>
      <c r="K4372" s="2" t="s">
        <v>42</v>
      </c>
      <c r="L4372" s="2" t="s">
        <v>43</v>
      </c>
      <c r="M4372" s="2">
        <v>18</v>
      </c>
      <c r="N4372" s="2">
        <v>1688</v>
      </c>
      <c r="O4372" s="2">
        <v>0</v>
      </c>
      <c r="P4372" s="2">
        <v>151.91999999999999</v>
      </c>
      <c r="Q4372" s="2">
        <v>151.91999999999999</v>
      </c>
      <c r="R4372" s="2">
        <v>303.83999999999997</v>
      </c>
      <c r="S4372" s="2">
        <v>0</v>
      </c>
      <c r="T4372" s="2" t="s">
        <v>44</v>
      </c>
    </row>
    <row r="4373" spans="1:20" x14ac:dyDescent="0.25">
      <c r="A4373" s="2" t="s">
        <v>11</v>
      </c>
      <c r="B4373" s="2" t="s">
        <v>37</v>
      </c>
      <c r="C4373" s="2">
        <v>112019</v>
      </c>
      <c r="D4373" s="11">
        <v>44606</v>
      </c>
      <c r="E4373" s="2" t="s">
        <v>234</v>
      </c>
      <c r="F4373" s="2" t="s">
        <v>235</v>
      </c>
      <c r="G4373" s="2" t="s">
        <v>5021</v>
      </c>
      <c r="H4373" s="2" t="s">
        <v>41</v>
      </c>
      <c r="I4373" s="11">
        <v>43799</v>
      </c>
      <c r="J4373" s="2">
        <v>5291.12</v>
      </c>
      <c r="K4373" s="2" t="s">
        <v>42</v>
      </c>
      <c r="L4373" s="2" t="s">
        <v>43</v>
      </c>
      <c r="M4373" s="2">
        <v>18</v>
      </c>
      <c r="N4373" s="2">
        <v>4484</v>
      </c>
      <c r="O4373" s="2">
        <v>0</v>
      </c>
      <c r="P4373" s="2">
        <v>403.56</v>
      </c>
      <c r="Q4373" s="2">
        <v>403.56</v>
      </c>
      <c r="R4373" s="2">
        <v>807.12</v>
      </c>
      <c r="S4373" s="2">
        <v>0</v>
      </c>
      <c r="T4373" s="2" t="s">
        <v>44</v>
      </c>
    </row>
    <row r="4374" spans="1:20" x14ac:dyDescent="0.25">
      <c r="A4374" s="2" t="s">
        <v>11</v>
      </c>
      <c r="B4374" s="2" t="s">
        <v>37</v>
      </c>
      <c r="C4374" s="2">
        <v>112019</v>
      </c>
      <c r="D4374" s="11">
        <v>44606</v>
      </c>
      <c r="E4374" s="2" t="s">
        <v>1486</v>
      </c>
      <c r="F4374" s="2" t="s">
        <v>1487</v>
      </c>
      <c r="G4374" s="2" t="s">
        <v>5022</v>
      </c>
      <c r="H4374" s="2" t="s">
        <v>41</v>
      </c>
      <c r="I4374" s="11">
        <v>43774</v>
      </c>
      <c r="J4374" s="2">
        <v>24780</v>
      </c>
      <c r="K4374" s="2" t="s">
        <v>42</v>
      </c>
      <c r="L4374" s="2" t="s">
        <v>43</v>
      </c>
      <c r="M4374" s="2">
        <v>18</v>
      </c>
      <c r="N4374" s="2">
        <v>21000</v>
      </c>
      <c r="O4374" s="2">
        <v>3780</v>
      </c>
      <c r="P4374" s="2">
        <v>0</v>
      </c>
      <c r="Q4374" s="2">
        <v>0</v>
      </c>
      <c r="R4374" s="2">
        <v>3780</v>
      </c>
      <c r="S4374" s="2">
        <v>0</v>
      </c>
      <c r="T4374" s="2" t="s">
        <v>44</v>
      </c>
    </row>
    <row r="4375" spans="1:20" x14ac:dyDescent="0.25">
      <c r="A4375" s="2" t="s">
        <v>11</v>
      </c>
      <c r="B4375" s="2" t="s">
        <v>37</v>
      </c>
      <c r="C4375" s="2">
        <v>112019</v>
      </c>
      <c r="D4375" s="11">
        <v>44606</v>
      </c>
      <c r="E4375" s="2" t="s">
        <v>246</v>
      </c>
      <c r="F4375" s="2" t="s">
        <v>247</v>
      </c>
      <c r="G4375" s="2" t="s">
        <v>5023</v>
      </c>
      <c r="H4375" s="2" t="s">
        <v>41</v>
      </c>
      <c r="I4375" s="11">
        <v>43792</v>
      </c>
      <c r="J4375" s="2">
        <v>271400</v>
      </c>
      <c r="K4375" s="2" t="s">
        <v>5024</v>
      </c>
      <c r="L4375" s="2" t="s">
        <v>43</v>
      </c>
      <c r="M4375" s="2">
        <v>18</v>
      </c>
      <c r="N4375" s="2">
        <v>230000</v>
      </c>
      <c r="O4375" s="2">
        <v>0</v>
      </c>
      <c r="P4375" s="2">
        <v>20700</v>
      </c>
      <c r="Q4375" s="2">
        <v>20700</v>
      </c>
      <c r="R4375" s="2">
        <v>41400</v>
      </c>
      <c r="S4375" s="2">
        <v>0</v>
      </c>
      <c r="T4375" s="2" t="s">
        <v>44</v>
      </c>
    </row>
    <row r="4376" spans="1:20" x14ac:dyDescent="0.25">
      <c r="A4376" s="2" t="s">
        <v>11</v>
      </c>
      <c r="B4376" s="2" t="s">
        <v>37</v>
      </c>
      <c r="C4376" s="2">
        <v>112019</v>
      </c>
      <c r="D4376" s="11">
        <v>44606</v>
      </c>
      <c r="E4376" s="2" t="s">
        <v>250</v>
      </c>
      <c r="F4376" s="2" t="s">
        <v>251</v>
      </c>
      <c r="G4376" s="2" t="s">
        <v>5025</v>
      </c>
      <c r="H4376" s="2" t="s">
        <v>41</v>
      </c>
      <c r="I4376" s="11">
        <v>43770</v>
      </c>
      <c r="J4376" s="2">
        <v>14000</v>
      </c>
      <c r="K4376" s="2" t="s">
        <v>42</v>
      </c>
      <c r="L4376" s="2" t="s">
        <v>43</v>
      </c>
      <c r="M4376" s="2">
        <v>12</v>
      </c>
      <c r="N4376" s="2">
        <v>12500</v>
      </c>
      <c r="O4376" s="2">
        <v>0</v>
      </c>
      <c r="P4376" s="2">
        <v>750</v>
      </c>
      <c r="Q4376" s="2">
        <v>750</v>
      </c>
      <c r="R4376" s="2">
        <v>1500</v>
      </c>
      <c r="S4376" s="2">
        <v>0</v>
      </c>
      <c r="T4376" s="2" t="s">
        <v>44</v>
      </c>
    </row>
    <row r="4377" spans="1:20" x14ac:dyDescent="0.25">
      <c r="A4377" s="2" t="s">
        <v>11</v>
      </c>
      <c r="B4377" s="2" t="s">
        <v>37</v>
      </c>
      <c r="C4377" s="2">
        <v>112019</v>
      </c>
      <c r="D4377" s="11">
        <v>44606</v>
      </c>
      <c r="E4377" s="2" t="s">
        <v>250</v>
      </c>
      <c r="F4377" s="2" t="s">
        <v>251</v>
      </c>
      <c r="G4377" s="2" t="s">
        <v>5026</v>
      </c>
      <c r="H4377" s="2" t="s">
        <v>41</v>
      </c>
      <c r="I4377" s="11">
        <v>43770</v>
      </c>
      <c r="J4377" s="2">
        <v>830</v>
      </c>
      <c r="K4377" s="2" t="s">
        <v>42</v>
      </c>
      <c r="L4377" s="2" t="s">
        <v>43</v>
      </c>
      <c r="M4377" s="2">
        <v>5</v>
      </c>
      <c r="N4377" s="2">
        <v>790</v>
      </c>
      <c r="O4377" s="2">
        <v>0</v>
      </c>
      <c r="P4377" s="2">
        <v>20</v>
      </c>
      <c r="Q4377" s="2">
        <v>20</v>
      </c>
      <c r="R4377" s="2">
        <v>40</v>
      </c>
      <c r="S4377" s="2">
        <v>0</v>
      </c>
      <c r="T4377" s="2" t="s">
        <v>44</v>
      </c>
    </row>
    <row r="4378" spans="1:20" x14ac:dyDescent="0.25">
      <c r="A4378" s="2" t="s">
        <v>11</v>
      </c>
      <c r="B4378" s="2" t="s">
        <v>37</v>
      </c>
      <c r="C4378" s="2">
        <v>112019</v>
      </c>
      <c r="D4378" s="11">
        <v>44606</v>
      </c>
      <c r="E4378" s="2" t="s">
        <v>250</v>
      </c>
      <c r="F4378" s="2" t="s">
        <v>251</v>
      </c>
      <c r="G4378" s="2" t="s">
        <v>5027</v>
      </c>
      <c r="H4378" s="2" t="s">
        <v>41</v>
      </c>
      <c r="I4378" s="11">
        <v>43771</v>
      </c>
      <c r="J4378" s="2">
        <v>39853</v>
      </c>
      <c r="K4378" s="2" t="s">
        <v>42</v>
      </c>
      <c r="L4378" s="2" t="s">
        <v>43</v>
      </c>
      <c r="M4378" s="2">
        <v>12</v>
      </c>
      <c r="N4378" s="2">
        <v>35583</v>
      </c>
      <c r="O4378" s="2">
        <v>0</v>
      </c>
      <c r="P4378" s="2">
        <v>2135</v>
      </c>
      <c r="Q4378" s="2">
        <v>2135</v>
      </c>
      <c r="R4378" s="2">
        <v>4270</v>
      </c>
      <c r="S4378" s="2">
        <v>0</v>
      </c>
      <c r="T4378" s="2" t="s">
        <v>44</v>
      </c>
    </row>
    <row r="4379" spans="1:20" x14ac:dyDescent="0.25">
      <c r="A4379" s="2" t="s">
        <v>11</v>
      </c>
      <c r="B4379" s="2" t="s">
        <v>37</v>
      </c>
      <c r="C4379" s="2">
        <v>112019</v>
      </c>
      <c r="D4379" s="11">
        <v>44606</v>
      </c>
      <c r="E4379" s="2" t="s">
        <v>250</v>
      </c>
      <c r="F4379" s="2" t="s">
        <v>251</v>
      </c>
      <c r="G4379" s="2" t="s">
        <v>5028</v>
      </c>
      <c r="H4379" s="2" t="s">
        <v>41</v>
      </c>
      <c r="I4379" s="11">
        <v>43771</v>
      </c>
      <c r="J4379" s="2">
        <v>9110</v>
      </c>
      <c r="K4379" s="2" t="s">
        <v>42</v>
      </c>
      <c r="L4379" s="2" t="s">
        <v>43</v>
      </c>
      <c r="M4379" s="2">
        <v>18</v>
      </c>
      <c r="N4379" s="2">
        <v>7720</v>
      </c>
      <c r="O4379" s="2">
        <v>0</v>
      </c>
      <c r="P4379" s="2">
        <v>695</v>
      </c>
      <c r="Q4379" s="2">
        <v>695</v>
      </c>
      <c r="R4379" s="2">
        <v>1390</v>
      </c>
      <c r="S4379" s="2">
        <v>0</v>
      </c>
      <c r="T4379" s="2" t="s">
        <v>44</v>
      </c>
    </row>
    <row r="4380" spans="1:20" x14ac:dyDescent="0.25">
      <c r="A4380" s="2" t="s">
        <v>11</v>
      </c>
      <c r="B4380" s="2" t="s">
        <v>37</v>
      </c>
      <c r="C4380" s="2">
        <v>112019</v>
      </c>
      <c r="D4380" s="11">
        <v>44606</v>
      </c>
      <c r="E4380" s="2" t="s">
        <v>250</v>
      </c>
      <c r="F4380" s="2" t="s">
        <v>251</v>
      </c>
      <c r="G4380" s="2" t="s">
        <v>5029</v>
      </c>
      <c r="H4380" s="2" t="s">
        <v>41</v>
      </c>
      <c r="I4380" s="11">
        <v>43771</v>
      </c>
      <c r="J4380" s="2">
        <v>2930</v>
      </c>
      <c r="K4380" s="2" t="s">
        <v>42</v>
      </c>
      <c r="L4380" s="2" t="s">
        <v>43</v>
      </c>
      <c r="M4380" s="2">
        <v>5</v>
      </c>
      <c r="N4380" s="2">
        <v>2790</v>
      </c>
      <c r="O4380" s="2">
        <v>0</v>
      </c>
      <c r="P4380" s="2">
        <v>70</v>
      </c>
      <c r="Q4380" s="2">
        <v>70</v>
      </c>
      <c r="R4380" s="2">
        <v>140</v>
      </c>
      <c r="S4380" s="2">
        <v>0</v>
      </c>
      <c r="T4380" s="2" t="s">
        <v>44</v>
      </c>
    </row>
    <row r="4381" spans="1:20" x14ac:dyDescent="0.25">
      <c r="A4381" s="2" t="s">
        <v>11</v>
      </c>
      <c r="B4381" s="2" t="s">
        <v>37</v>
      </c>
      <c r="C4381" s="2">
        <v>112019</v>
      </c>
      <c r="D4381" s="11">
        <v>44606</v>
      </c>
      <c r="E4381" s="2" t="s">
        <v>250</v>
      </c>
      <c r="F4381" s="2" t="s">
        <v>251</v>
      </c>
      <c r="G4381" s="2" t="s">
        <v>5030</v>
      </c>
      <c r="H4381" s="2" t="s">
        <v>41</v>
      </c>
      <c r="I4381" s="11">
        <v>43771</v>
      </c>
      <c r="J4381" s="2">
        <v>52052</v>
      </c>
      <c r="K4381" s="2" t="s">
        <v>42</v>
      </c>
      <c r="L4381" s="2" t="s">
        <v>43</v>
      </c>
      <c r="M4381" s="2">
        <v>12</v>
      </c>
      <c r="N4381" s="2">
        <v>46475</v>
      </c>
      <c r="O4381" s="2">
        <v>0</v>
      </c>
      <c r="P4381" s="2">
        <v>2788.5</v>
      </c>
      <c r="Q4381" s="2">
        <v>2788.5</v>
      </c>
      <c r="R4381" s="2">
        <v>5577</v>
      </c>
      <c r="S4381" s="2">
        <v>0</v>
      </c>
      <c r="T4381" s="2" t="s">
        <v>44</v>
      </c>
    </row>
    <row r="4382" spans="1:20" x14ac:dyDescent="0.25">
      <c r="A4382" s="2" t="s">
        <v>11</v>
      </c>
      <c r="B4382" s="2" t="s">
        <v>37</v>
      </c>
      <c r="C4382" s="2">
        <v>112019</v>
      </c>
      <c r="D4382" s="11">
        <v>44606</v>
      </c>
      <c r="E4382" s="2" t="s">
        <v>250</v>
      </c>
      <c r="F4382" s="2" t="s">
        <v>251</v>
      </c>
      <c r="G4382" s="2" t="s">
        <v>5031</v>
      </c>
      <c r="H4382" s="2" t="s">
        <v>41</v>
      </c>
      <c r="I4382" s="11">
        <v>43771</v>
      </c>
      <c r="J4382" s="2">
        <v>47320</v>
      </c>
      <c r="K4382" s="2" t="s">
        <v>42</v>
      </c>
      <c r="L4382" s="2" t="s">
        <v>43</v>
      </c>
      <c r="M4382" s="2">
        <v>12</v>
      </c>
      <c r="N4382" s="2">
        <v>42250</v>
      </c>
      <c r="O4382" s="2">
        <v>0</v>
      </c>
      <c r="P4382" s="2">
        <v>2535</v>
      </c>
      <c r="Q4382" s="2">
        <v>2535</v>
      </c>
      <c r="R4382" s="2">
        <v>5070</v>
      </c>
      <c r="S4382" s="2">
        <v>0</v>
      </c>
      <c r="T4382" s="2" t="s">
        <v>44</v>
      </c>
    </row>
    <row r="4383" spans="1:20" x14ac:dyDescent="0.25">
      <c r="A4383" s="2" t="s">
        <v>11</v>
      </c>
      <c r="B4383" s="2" t="s">
        <v>37</v>
      </c>
      <c r="C4383" s="2">
        <v>112019</v>
      </c>
      <c r="D4383" s="11">
        <v>44606</v>
      </c>
      <c r="E4383" s="2" t="s">
        <v>250</v>
      </c>
      <c r="F4383" s="2" t="s">
        <v>251</v>
      </c>
      <c r="G4383" s="2" t="s">
        <v>5032</v>
      </c>
      <c r="H4383" s="2" t="s">
        <v>41</v>
      </c>
      <c r="I4383" s="11">
        <v>43775</v>
      </c>
      <c r="J4383" s="2">
        <v>20733</v>
      </c>
      <c r="K4383" s="2" t="s">
        <v>42</v>
      </c>
      <c r="L4383" s="2" t="s">
        <v>43</v>
      </c>
      <c r="M4383" s="2">
        <v>12</v>
      </c>
      <c r="N4383" s="2">
        <v>18512</v>
      </c>
      <c r="O4383" s="2">
        <v>0</v>
      </c>
      <c r="P4383" s="2">
        <v>1110.5</v>
      </c>
      <c r="Q4383" s="2">
        <v>1110.5</v>
      </c>
      <c r="R4383" s="2">
        <v>2221</v>
      </c>
      <c r="S4383" s="2">
        <v>0</v>
      </c>
      <c r="T4383" s="2" t="s">
        <v>44</v>
      </c>
    </row>
    <row r="4384" spans="1:20" x14ac:dyDescent="0.25">
      <c r="A4384" s="2" t="s">
        <v>11</v>
      </c>
      <c r="B4384" s="2" t="s">
        <v>37</v>
      </c>
      <c r="C4384" s="2">
        <v>112019</v>
      </c>
      <c r="D4384" s="11">
        <v>44606</v>
      </c>
      <c r="E4384" s="2" t="s">
        <v>250</v>
      </c>
      <c r="F4384" s="2" t="s">
        <v>251</v>
      </c>
      <c r="G4384" s="2" t="s">
        <v>5033</v>
      </c>
      <c r="H4384" s="2" t="s">
        <v>41</v>
      </c>
      <c r="I4384" s="11">
        <v>43775</v>
      </c>
      <c r="J4384" s="2">
        <v>15393</v>
      </c>
      <c r="K4384" s="2" t="s">
        <v>42</v>
      </c>
      <c r="L4384" s="2" t="s">
        <v>43</v>
      </c>
      <c r="M4384" s="2">
        <v>12</v>
      </c>
      <c r="N4384" s="2">
        <v>13744</v>
      </c>
      <c r="O4384" s="2">
        <v>0</v>
      </c>
      <c r="P4384" s="2">
        <v>824.5</v>
      </c>
      <c r="Q4384" s="2">
        <v>824.5</v>
      </c>
      <c r="R4384" s="2">
        <v>1649</v>
      </c>
      <c r="S4384" s="2">
        <v>0</v>
      </c>
      <c r="T4384" s="2" t="s">
        <v>44</v>
      </c>
    </row>
    <row r="4385" spans="1:20" x14ac:dyDescent="0.25">
      <c r="A4385" s="2" t="s">
        <v>11</v>
      </c>
      <c r="B4385" s="2" t="s">
        <v>37</v>
      </c>
      <c r="C4385" s="2">
        <v>112019</v>
      </c>
      <c r="D4385" s="11">
        <v>44606</v>
      </c>
      <c r="E4385" s="2" t="s">
        <v>250</v>
      </c>
      <c r="F4385" s="2" t="s">
        <v>251</v>
      </c>
      <c r="G4385" s="2" t="s">
        <v>5034</v>
      </c>
      <c r="H4385" s="2" t="s">
        <v>41</v>
      </c>
      <c r="I4385" s="11">
        <v>43775</v>
      </c>
      <c r="J4385" s="2">
        <v>16142</v>
      </c>
      <c r="K4385" s="2" t="s">
        <v>42</v>
      </c>
      <c r="L4385" s="2" t="s">
        <v>43</v>
      </c>
      <c r="M4385" s="2">
        <v>5</v>
      </c>
      <c r="N4385" s="2">
        <v>15373</v>
      </c>
      <c r="O4385" s="2">
        <v>0</v>
      </c>
      <c r="P4385" s="2">
        <v>384.5</v>
      </c>
      <c r="Q4385" s="2">
        <v>384.5</v>
      </c>
      <c r="R4385" s="2">
        <v>769</v>
      </c>
      <c r="S4385" s="2">
        <v>0</v>
      </c>
      <c r="T4385" s="2" t="s">
        <v>44</v>
      </c>
    </row>
    <row r="4386" spans="1:20" x14ac:dyDescent="0.25">
      <c r="A4386" s="2" t="s">
        <v>11</v>
      </c>
      <c r="B4386" s="2" t="s">
        <v>37</v>
      </c>
      <c r="C4386" s="2">
        <v>112019</v>
      </c>
      <c r="D4386" s="11">
        <v>44606</v>
      </c>
      <c r="E4386" s="2" t="s">
        <v>250</v>
      </c>
      <c r="F4386" s="2" t="s">
        <v>251</v>
      </c>
      <c r="G4386" s="2" t="s">
        <v>5035</v>
      </c>
      <c r="H4386" s="2" t="s">
        <v>41</v>
      </c>
      <c r="I4386" s="11">
        <v>43775</v>
      </c>
      <c r="J4386" s="2">
        <v>22807</v>
      </c>
      <c r="K4386" s="2" t="s">
        <v>42</v>
      </c>
      <c r="L4386" s="2" t="s">
        <v>43</v>
      </c>
      <c r="M4386" s="2">
        <v>5</v>
      </c>
      <c r="N4386" s="2">
        <v>21721</v>
      </c>
      <c r="O4386" s="2">
        <v>0</v>
      </c>
      <c r="P4386" s="2">
        <v>543</v>
      </c>
      <c r="Q4386" s="2">
        <v>543</v>
      </c>
      <c r="R4386" s="2">
        <v>1086</v>
      </c>
      <c r="S4386" s="2">
        <v>0</v>
      </c>
      <c r="T4386" s="2" t="s">
        <v>44</v>
      </c>
    </row>
    <row r="4387" spans="1:20" x14ac:dyDescent="0.25">
      <c r="A4387" s="2" t="s">
        <v>11</v>
      </c>
      <c r="B4387" s="2" t="s">
        <v>37</v>
      </c>
      <c r="C4387" s="2">
        <v>112019</v>
      </c>
      <c r="D4387" s="11">
        <v>44606</v>
      </c>
      <c r="E4387" s="2" t="s">
        <v>250</v>
      </c>
      <c r="F4387" s="2" t="s">
        <v>251</v>
      </c>
      <c r="G4387" s="2" t="s">
        <v>5036</v>
      </c>
      <c r="H4387" s="2" t="s">
        <v>41</v>
      </c>
      <c r="I4387" s="11">
        <v>43775</v>
      </c>
      <c r="J4387" s="2">
        <v>46986</v>
      </c>
      <c r="K4387" s="2" t="s">
        <v>42</v>
      </c>
      <c r="L4387" s="2" t="s">
        <v>43</v>
      </c>
      <c r="M4387" s="2">
        <v>12</v>
      </c>
      <c r="N4387" s="2">
        <v>41952</v>
      </c>
      <c r="O4387" s="2">
        <v>0</v>
      </c>
      <c r="P4387" s="2">
        <v>2517</v>
      </c>
      <c r="Q4387" s="2">
        <v>2517</v>
      </c>
      <c r="R4387" s="2">
        <v>5034</v>
      </c>
      <c r="S4387" s="2">
        <v>0</v>
      </c>
      <c r="T4387" s="2" t="s">
        <v>44</v>
      </c>
    </row>
    <row r="4388" spans="1:20" x14ac:dyDescent="0.25">
      <c r="A4388" s="2" t="s">
        <v>11</v>
      </c>
      <c r="B4388" s="2" t="s">
        <v>37</v>
      </c>
      <c r="C4388" s="2">
        <v>112019</v>
      </c>
      <c r="D4388" s="11">
        <v>44606</v>
      </c>
      <c r="E4388" s="2" t="s">
        <v>250</v>
      </c>
      <c r="F4388" s="2" t="s">
        <v>251</v>
      </c>
      <c r="G4388" s="2" t="s">
        <v>5037</v>
      </c>
      <c r="H4388" s="2" t="s">
        <v>41</v>
      </c>
      <c r="I4388" s="11">
        <v>43775</v>
      </c>
      <c r="J4388" s="2">
        <v>42900</v>
      </c>
      <c r="K4388" s="2" t="s">
        <v>42</v>
      </c>
      <c r="L4388" s="2" t="s">
        <v>43</v>
      </c>
      <c r="M4388" s="2">
        <v>12</v>
      </c>
      <c r="N4388" s="2">
        <v>38304</v>
      </c>
      <c r="O4388" s="2">
        <v>0</v>
      </c>
      <c r="P4388" s="2">
        <v>2298</v>
      </c>
      <c r="Q4388" s="2">
        <v>2298</v>
      </c>
      <c r="R4388" s="2">
        <v>4596</v>
      </c>
      <c r="S4388" s="2">
        <v>0</v>
      </c>
      <c r="T4388" s="2" t="s">
        <v>44</v>
      </c>
    </row>
    <row r="4389" spans="1:20" x14ac:dyDescent="0.25">
      <c r="A4389" s="2" t="s">
        <v>11</v>
      </c>
      <c r="B4389" s="2" t="s">
        <v>37</v>
      </c>
      <c r="C4389" s="2">
        <v>112019</v>
      </c>
      <c r="D4389" s="11">
        <v>44606</v>
      </c>
      <c r="E4389" s="2" t="s">
        <v>250</v>
      </c>
      <c r="F4389" s="2" t="s">
        <v>251</v>
      </c>
      <c r="G4389" s="2" t="s">
        <v>5038</v>
      </c>
      <c r="H4389" s="2" t="s">
        <v>41</v>
      </c>
      <c r="I4389" s="11">
        <v>43775</v>
      </c>
      <c r="J4389" s="2">
        <v>17370</v>
      </c>
      <c r="K4389" s="2" t="s">
        <v>42</v>
      </c>
      <c r="L4389" s="2" t="s">
        <v>43</v>
      </c>
      <c r="M4389" s="2">
        <v>18</v>
      </c>
      <c r="N4389" s="2">
        <v>14720</v>
      </c>
      <c r="O4389" s="2">
        <v>0</v>
      </c>
      <c r="P4389" s="2">
        <v>1325</v>
      </c>
      <c r="Q4389" s="2">
        <v>1325</v>
      </c>
      <c r="R4389" s="2">
        <v>2650</v>
      </c>
      <c r="S4389" s="2">
        <v>0</v>
      </c>
      <c r="T4389" s="2" t="s">
        <v>44</v>
      </c>
    </row>
    <row r="4390" spans="1:20" x14ac:dyDescent="0.25">
      <c r="A4390" s="2" t="s">
        <v>11</v>
      </c>
      <c r="B4390" s="2" t="s">
        <v>37</v>
      </c>
      <c r="C4390" s="2">
        <v>112019</v>
      </c>
      <c r="D4390" s="11">
        <v>44606</v>
      </c>
      <c r="E4390" s="2" t="s">
        <v>250</v>
      </c>
      <c r="F4390" s="2" t="s">
        <v>251</v>
      </c>
      <c r="G4390" s="2" t="s">
        <v>5039</v>
      </c>
      <c r="H4390" s="2" t="s">
        <v>41</v>
      </c>
      <c r="I4390" s="11">
        <v>43775</v>
      </c>
      <c r="J4390" s="2">
        <v>3024</v>
      </c>
      <c r="K4390" s="2" t="s">
        <v>42</v>
      </c>
      <c r="L4390" s="2" t="s">
        <v>43</v>
      </c>
      <c r="M4390" s="2">
        <v>12</v>
      </c>
      <c r="N4390" s="2">
        <v>2700</v>
      </c>
      <c r="O4390" s="2">
        <v>0</v>
      </c>
      <c r="P4390" s="2">
        <v>162</v>
      </c>
      <c r="Q4390" s="2">
        <v>162</v>
      </c>
      <c r="R4390" s="2">
        <v>324</v>
      </c>
      <c r="S4390" s="2">
        <v>0</v>
      </c>
      <c r="T4390" s="2" t="s">
        <v>44</v>
      </c>
    </row>
    <row r="4391" spans="1:20" x14ac:dyDescent="0.25">
      <c r="A4391" s="2" t="s">
        <v>11</v>
      </c>
      <c r="B4391" s="2" t="s">
        <v>37</v>
      </c>
      <c r="C4391" s="2">
        <v>112019</v>
      </c>
      <c r="D4391" s="11">
        <v>44606</v>
      </c>
      <c r="E4391" s="2" t="s">
        <v>250</v>
      </c>
      <c r="F4391" s="2" t="s">
        <v>251</v>
      </c>
      <c r="G4391" s="2" t="s">
        <v>5040</v>
      </c>
      <c r="H4391" s="2" t="s">
        <v>41</v>
      </c>
      <c r="I4391" s="11">
        <v>43776</v>
      </c>
      <c r="J4391" s="2">
        <v>37697</v>
      </c>
      <c r="K4391" s="2" t="s">
        <v>42</v>
      </c>
      <c r="L4391" s="2" t="s">
        <v>43</v>
      </c>
      <c r="M4391" s="2">
        <v>12</v>
      </c>
      <c r="N4391" s="2">
        <v>33658</v>
      </c>
      <c r="O4391" s="2">
        <v>0</v>
      </c>
      <c r="P4391" s="2">
        <v>2019.5</v>
      </c>
      <c r="Q4391" s="2">
        <v>2019.5</v>
      </c>
      <c r="R4391" s="2">
        <v>4039</v>
      </c>
      <c r="S4391" s="2">
        <v>0</v>
      </c>
      <c r="T4391" s="2" t="s">
        <v>44</v>
      </c>
    </row>
    <row r="4392" spans="1:20" x14ac:dyDescent="0.25">
      <c r="A4392" s="2" t="s">
        <v>11</v>
      </c>
      <c r="B4392" s="2" t="s">
        <v>37</v>
      </c>
      <c r="C4392" s="2">
        <v>112019</v>
      </c>
      <c r="D4392" s="11">
        <v>44606</v>
      </c>
      <c r="E4392" s="2" t="s">
        <v>250</v>
      </c>
      <c r="F4392" s="2" t="s">
        <v>251</v>
      </c>
      <c r="G4392" s="2" t="s">
        <v>5041</v>
      </c>
      <c r="H4392" s="2" t="s">
        <v>41</v>
      </c>
      <c r="I4392" s="11">
        <v>43776</v>
      </c>
      <c r="J4392" s="2">
        <v>43680</v>
      </c>
      <c r="K4392" s="2" t="s">
        <v>42</v>
      </c>
      <c r="L4392" s="2" t="s">
        <v>43</v>
      </c>
      <c r="M4392" s="2">
        <v>12</v>
      </c>
      <c r="N4392" s="2">
        <v>39000</v>
      </c>
      <c r="O4392" s="2">
        <v>0</v>
      </c>
      <c r="P4392" s="2">
        <v>2340</v>
      </c>
      <c r="Q4392" s="2">
        <v>2340</v>
      </c>
      <c r="R4392" s="2">
        <v>4680</v>
      </c>
      <c r="S4392" s="2">
        <v>0</v>
      </c>
      <c r="T4392" s="2" t="s">
        <v>44</v>
      </c>
    </row>
    <row r="4393" spans="1:20" x14ac:dyDescent="0.25">
      <c r="A4393" s="2" t="s">
        <v>11</v>
      </c>
      <c r="B4393" s="2" t="s">
        <v>37</v>
      </c>
      <c r="C4393" s="2">
        <v>112019</v>
      </c>
      <c r="D4393" s="11">
        <v>44606</v>
      </c>
      <c r="E4393" s="2" t="s">
        <v>250</v>
      </c>
      <c r="F4393" s="2" t="s">
        <v>251</v>
      </c>
      <c r="G4393" s="2" t="s">
        <v>5042</v>
      </c>
      <c r="H4393" s="2" t="s">
        <v>41</v>
      </c>
      <c r="I4393" s="11">
        <v>43776</v>
      </c>
      <c r="J4393" s="2">
        <v>36400</v>
      </c>
      <c r="K4393" s="2" t="s">
        <v>42</v>
      </c>
      <c r="L4393" s="2" t="s">
        <v>43</v>
      </c>
      <c r="M4393" s="2">
        <v>12</v>
      </c>
      <c r="N4393" s="2">
        <v>32500</v>
      </c>
      <c r="O4393" s="2">
        <v>0</v>
      </c>
      <c r="P4393" s="2">
        <v>1950</v>
      </c>
      <c r="Q4393" s="2">
        <v>1950</v>
      </c>
      <c r="R4393" s="2">
        <v>3900</v>
      </c>
      <c r="S4393" s="2">
        <v>0</v>
      </c>
      <c r="T4393" s="2" t="s">
        <v>44</v>
      </c>
    </row>
    <row r="4394" spans="1:20" x14ac:dyDescent="0.25">
      <c r="A4394" s="2" t="s">
        <v>11</v>
      </c>
      <c r="B4394" s="2" t="s">
        <v>37</v>
      </c>
      <c r="C4394" s="2">
        <v>112019</v>
      </c>
      <c r="D4394" s="11">
        <v>44606</v>
      </c>
      <c r="E4394" s="2" t="s">
        <v>250</v>
      </c>
      <c r="F4394" s="2" t="s">
        <v>251</v>
      </c>
      <c r="G4394" s="2" t="s">
        <v>5043</v>
      </c>
      <c r="H4394" s="2" t="s">
        <v>41</v>
      </c>
      <c r="I4394" s="11">
        <v>43776</v>
      </c>
      <c r="J4394" s="2">
        <v>44352</v>
      </c>
      <c r="K4394" s="2" t="s">
        <v>42</v>
      </c>
      <c r="L4394" s="2" t="s">
        <v>43</v>
      </c>
      <c r="M4394" s="2">
        <v>12</v>
      </c>
      <c r="N4394" s="2">
        <v>39600</v>
      </c>
      <c r="O4394" s="2">
        <v>0</v>
      </c>
      <c r="P4394" s="2">
        <v>2376</v>
      </c>
      <c r="Q4394" s="2">
        <v>2376</v>
      </c>
      <c r="R4394" s="2">
        <v>4752</v>
      </c>
      <c r="S4394" s="2">
        <v>0</v>
      </c>
      <c r="T4394" s="2" t="s">
        <v>44</v>
      </c>
    </row>
    <row r="4395" spans="1:20" x14ac:dyDescent="0.25">
      <c r="A4395" s="2" t="s">
        <v>11</v>
      </c>
      <c r="B4395" s="2" t="s">
        <v>37</v>
      </c>
      <c r="C4395" s="2">
        <v>112019</v>
      </c>
      <c r="D4395" s="11">
        <v>44606</v>
      </c>
      <c r="E4395" s="2" t="s">
        <v>250</v>
      </c>
      <c r="F4395" s="2" t="s">
        <v>251</v>
      </c>
      <c r="G4395" s="2" t="s">
        <v>5044</v>
      </c>
      <c r="H4395" s="2" t="s">
        <v>41</v>
      </c>
      <c r="I4395" s="11">
        <v>43776</v>
      </c>
      <c r="J4395" s="2">
        <v>3922</v>
      </c>
      <c r="K4395" s="2" t="s">
        <v>42</v>
      </c>
      <c r="L4395" s="2" t="s">
        <v>43</v>
      </c>
      <c r="M4395" s="2">
        <v>5</v>
      </c>
      <c r="N4395" s="2">
        <v>3735</v>
      </c>
      <c r="O4395" s="2">
        <v>0</v>
      </c>
      <c r="P4395" s="2">
        <v>93.5</v>
      </c>
      <c r="Q4395" s="2">
        <v>93.5</v>
      </c>
      <c r="R4395" s="2">
        <v>187</v>
      </c>
      <c r="S4395" s="2">
        <v>0</v>
      </c>
      <c r="T4395" s="2" t="s">
        <v>44</v>
      </c>
    </row>
    <row r="4396" spans="1:20" x14ac:dyDescent="0.25">
      <c r="A4396" s="2" t="s">
        <v>11</v>
      </c>
      <c r="B4396" s="2" t="s">
        <v>37</v>
      </c>
      <c r="C4396" s="2">
        <v>112019</v>
      </c>
      <c r="D4396" s="11">
        <v>44606</v>
      </c>
      <c r="E4396" s="2" t="s">
        <v>250</v>
      </c>
      <c r="F4396" s="2" t="s">
        <v>251</v>
      </c>
      <c r="G4396" s="2" t="s">
        <v>5045</v>
      </c>
      <c r="H4396" s="2" t="s">
        <v>41</v>
      </c>
      <c r="I4396" s="11">
        <v>43776</v>
      </c>
      <c r="J4396" s="2">
        <v>6514</v>
      </c>
      <c r="K4396" s="2" t="s">
        <v>42</v>
      </c>
      <c r="L4396" s="2" t="s">
        <v>43</v>
      </c>
      <c r="M4396" s="2">
        <v>18</v>
      </c>
      <c r="N4396" s="2">
        <v>5520</v>
      </c>
      <c r="O4396" s="2">
        <v>0</v>
      </c>
      <c r="P4396" s="2">
        <v>497</v>
      </c>
      <c r="Q4396" s="2">
        <v>497</v>
      </c>
      <c r="R4396" s="2">
        <v>994</v>
      </c>
      <c r="S4396" s="2">
        <v>0</v>
      </c>
      <c r="T4396" s="2" t="s">
        <v>44</v>
      </c>
    </row>
    <row r="4397" spans="1:20" x14ac:dyDescent="0.25">
      <c r="A4397" s="2" t="s">
        <v>11</v>
      </c>
      <c r="B4397" s="2" t="s">
        <v>37</v>
      </c>
      <c r="C4397" s="2">
        <v>112019</v>
      </c>
      <c r="D4397" s="11">
        <v>44606</v>
      </c>
      <c r="E4397" s="2" t="s">
        <v>250</v>
      </c>
      <c r="F4397" s="2" t="s">
        <v>251</v>
      </c>
      <c r="G4397" s="2" t="s">
        <v>5046</v>
      </c>
      <c r="H4397" s="2" t="s">
        <v>41</v>
      </c>
      <c r="I4397" s="11">
        <v>43777</v>
      </c>
      <c r="J4397" s="2">
        <v>40253</v>
      </c>
      <c r="K4397" s="2" t="s">
        <v>42</v>
      </c>
      <c r="L4397" s="2" t="s">
        <v>43</v>
      </c>
      <c r="M4397" s="2">
        <v>12</v>
      </c>
      <c r="N4397" s="2">
        <v>35940</v>
      </c>
      <c r="O4397" s="2">
        <v>0</v>
      </c>
      <c r="P4397" s="2">
        <v>2156.5</v>
      </c>
      <c r="Q4397" s="2">
        <v>2156.5</v>
      </c>
      <c r="R4397" s="2">
        <v>4313</v>
      </c>
      <c r="S4397" s="2">
        <v>0</v>
      </c>
      <c r="T4397" s="2" t="s">
        <v>44</v>
      </c>
    </row>
    <row r="4398" spans="1:20" x14ac:dyDescent="0.25">
      <c r="A4398" s="2" t="s">
        <v>11</v>
      </c>
      <c r="B4398" s="2" t="s">
        <v>37</v>
      </c>
      <c r="C4398" s="2">
        <v>112019</v>
      </c>
      <c r="D4398" s="11">
        <v>44606</v>
      </c>
      <c r="E4398" s="2" t="s">
        <v>250</v>
      </c>
      <c r="F4398" s="2" t="s">
        <v>251</v>
      </c>
      <c r="G4398" s="2" t="s">
        <v>5047</v>
      </c>
      <c r="H4398" s="2" t="s">
        <v>41</v>
      </c>
      <c r="I4398" s="11">
        <v>43777</v>
      </c>
      <c r="J4398" s="2">
        <v>6712</v>
      </c>
      <c r="K4398" s="2" t="s">
        <v>42</v>
      </c>
      <c r="L4398" s="2" t="s">
        <v>43</v>
      </c>
      <c r="M4398" s="2">
        <v>18</v>
      </c>
      <c r="N4398" s="2">
        <v>5688</v>
      </c>
      <c r="O4398" s="2">
        <v>0</v>
      </c>
      <c r="P4398" s="2">
        <v>512</v>
      </c>
      <c r="Q4398" s="2">
        <v>512</v>
      </c>
      <c r="R4398" s="2">
        <v>1024</v>
      </c>
      <c r="S4398" s="2">
        <v>0</v>
      </c>
      <c r="T4398" s="2" t="s">
        <v>44</v>
      </c>
    </row>
    <row r="4399" spans="1:20" x14ac:dyDescent="0.25">
      <c r="A4399" s="2" t="s">
        <v>11</v>
      </c>
      <c r="B4399" s="2" t="s">
        <v>37</v>
      </c>
      <c r="C4399" s="2">
        <v>112019</v>
      </c>
      <c r="D4399" s="11">
        <v>44606</v>
      </c>
      <c r="E4399" s="2" t="s">
        <v>250</v>
      </c>
      <c r="F4399" s="2" t="s">
        <v>251</v>
      </c>
      <c r="G4399" s="2" t="s">
        <v>5048</v>
      </c>
      <c r="H4399" s="2" t="s">
        <v>41</v>
      </c>
      <c r="I4399" s="11">
        <v>43777</v>
      </c>
      <c r="J4399" s="2">
        <v>31245</v>
      </c>
      <c r="K4399" s="2" t="s">
        <v>42</v>
      </c>
      <c r="L4399" s="2" t="s">
        <v>43</v>
      </c>
      <c r="M4399" s="2">
        <v>5</v>
      </c>
      <c r="N4399" s="2">
        <v>29757</v>
      </c>
      <c r="O4399" s="2">
        <v>0</v>
      </c>
      <c r="P4399" s="2">
        <v>744</v>
      </c>
      <c r="Q4399" s="2">
        <v>744</v>
      </c>
      <c r="R4399" s="2">
        <v>1488</v>
      </c>
      <c r="S4399" s="2">
        <v>0</v>
      </c>
      <c r="T4399" s="2" t="s">
        <v>44</v>
      </c>
    </row>
    <row r="4400" spans="1:20" x14ac:dyDescent="0.25">
      <c r="A4400" s="2" t="s">
        <v>11</v>
      </c>
      <c r="B4400" s="2" t="s">
        <v>37</v>
      </c>
      <c r="C4400" s="2">
        <v>112019</v>
      </c>
      <c r="D4400" s="11">
        <v>44606</v>
      </c>
      <c r="E4400" s="2" t="s">
        <v>250</v>
      </c>
      <c r="F4400" s="2" t="s">
        <v>251</v>
      </c>
      <c r="G4400" s="2" t="s">
        <v>5049</v>
      </c>
      <c r="H4400" s="2" t="s">
        <v>41</v>
      </c>
      <c r="I4400" s="11">
        <v>43777</v>
      </c>
      <c r="J4400" s="2">
        <v>43680</v>
      </c>
      <c r="K4400" s="2" t="s">
        <v>42</v>
      </c>
      <c r="L4400" s="2" t="s">
        <v>43</v>
      </c>
      <c r="M4400" s="2">
        <v>12</v>
      </c>
      <c r="N4400" s="2">
        <v>39000</v>
      </c>
      <c r="O4400" s="2">
        <v>0</v>
      </c>
      <c r="P4400" s="2">
        <v>2340</v>
      </c>
      <c r="Q4400" s="2">
        <v>2340</v>
      </c>
      <c r="R4400" s="2">
        <v>4680</v>
      </c>
      <c r="S4400" s="2">
        <v>0</v>
      </c>
      <c r="T4400" s="2" t="s">
        <v>44</v>
      </c>
    </row>
    <row r="4401" spans="1:20" x14ac:dyDescent="0.25">
      <c r="A4401" s="2" t="s">
        <v>11</v>
      </c>
      <c r="B4401" s="2" t="s">
        <v>37</v>
      </c>
      <c r="C4401" s="2">
        <v>112019</v>
      </c>
      <c r="D4401" s="11">
        <v>44606</v>
      </c>
      <c r="E4401" s="2" t="s">
        <v>250</v>
      </c>
      <c r="F4401" s="2" t="s">
        <v>251</v>
      </c>
      <c r="G4401" s="2" t="s">
        <v>5050</v>
      </c>
      <c r="H4401" s="2" t="s">
        <v>41</v>
      </c>
      <c r="I4401" s="11">
        <v>43777</v>
      </c>
      <c r="J4401" s="2">
        <v>36400</v>
      </c>
      <c r="K4401" s="2" t="s">
        <v>42</v>
      </c>
      <c r="L4401" s="2" t="s">
        <v>43</v>
      </c>
      <c r="M4401" s="2">
        <v>12</v>
      </c>
      <c r="N4401" s="2">
        <v>32500</v>
      </c>
      <c r="O4401" s="2">
        <v>0</v>
      </c>
      <c r="P4401" s="2">
        <v>1950</v>
      </c>
      <c r="Q4401" s="2">
        <v>1950</v>
      </c>
      <c r="R4401" s="2">
        <v>3900</v>
      </c>
      <c r="S4401" s="2">
        <v>0</v>
      </c>
      <c r="T4401" s="2" t="s">
        <v>44</v>
      </c>
    </row>
    <row r="4402" spans="1:20" x14ac:dyDescent="0.25">
      <c r="A4402" s="2" t="s">
        <v>11</v>
      </c>
      <c r="B4402" s="2" t="s">
        <v>37</v>
      </c>
      <c r="C4402" s="2">
        <v>112019</v>
      </c>
      <c r="D4402" s="11">
        <v>44606</v>
      </c>
      <c r="E4402" s="2" t="s">
        <v>250</v>
      </c>
      <c r="F4402" s="2" t="s">
        <v>251</v>
      </c>
      <c r="G4402" s="2" t="s">
        <v>5051</v>
      </c>
      <c r="H4402" s="2" t="s">
        <v>41</v>
      </c>
      <c r="I4402" s="11">
        <v>43777</v>
      </c>
      <c r="J4402" s="2">
        <v>44352</v>
      </c>
      <c r="K4402" s="2" t="s">
        <v>42</v>
      </c>
      <c r="L4402" s="2" t="s">
        <v>43</v>
      </c>
      <c r="M4402" s="2">
        <v>12</v>
      </c>
      <c r="N4402" s="2">
        <v>39600</v>
      </c>
      <c r="O4402" s="2">
        <v>0</v>
      </c>
      <c r="P4402" s="2">
        <v>2376</v>
      </c>
      <c r="Q4402" s="2">
        <v>2376</v>
      </c>
      <c r="R4402" s="2">
        <v>4752</v>
      </c>
      <c r="S4402" s="2">
        <v>0</v>
      </c>
      <c r="T4402" s="2" t="s">
        <v>44</v>
      </c>
    </row>
    <row r="4403" spans="1:20" x14ac:dyDescent="0.25">
      <c r="A4403" s="2" t="s">
        <v>11</v>
      </c>
      <c r="B4403" s="2" t="s">
        <v>37</v>
      </c>
      <c r="C4403" s="2">
        <v>112019</v>
      </c>
      <c r="D4403" s="11">
        <v>44606</v>
      </c>
      <c r="E4403" s="2" t="s">
        <v>250</v>
      </c>
      <c r="F4403" s="2" t="s">
        <v>251</v>
      </c>
      <c r="G4403" s="2" t="s">
        <v>5052</v>
      </c>
      <c r="H4403" s="2" t="s">
        <v>41</v>
      </c>
      <c r="I4403" s="11">
        <v>43778</v>
      </c>
      <c r="J4403" s="2">
        <v>41026</v>
      </c>
      <c r="K4403" s="2" t="s">
        <v>42</v>
      </c>
      <c r="L4403" s="2" t="s">
        <v>43</v>
      </c>
      <c r="M4403" s="2">
        <v>12</v>
      </c>
      <c r="N4403" s="2">
        <v>36630</v>
      </c>
      <c r="O4403" s="2">
        <v>0</v>
      </c>
      <c r="P4403" s="2">
        <v>2198</v>
      </c>
      <c r="Q4403" s="2">
        <v>2198</v>
      </c>
      <c r="R4403" s="2">
        <v>4396</v>
      </c>
      <c r="S4403" s="2">
        <v>0</v>
      </c>
      <c r="T4403" s="2" t="s">
        <v>44</v>
      </c>
    </row>
    <row r="4404" spans="1:20" x14ac:dyDescent="0.25">
      <c r="A4404" s="2" t="s">
        <v>11</v>
      </c>
      <c r="B4404" s="2" t="s">
        <v>37</v>
      </c>
      <c r="C4404" s="2">
        <v>112019</v>
      </c>
      <c r="D4404" s="11">
        <v>44606</v>
      </c>
      <c r="E4404" s="2" t="s">
        <v>250</v>
      </c>
      <c r="F4404" s="2" t="s">
        <v>251</v>
      </c>
      <c r="G4404" s="2" t="s">
        <v>5053</v>
      </c>
      <c r="H4404" s="2" t="s">
        <v>41</v>
      </c>
      <c r="I4404" s="11">
        <v>43778</v>
      </c>
      <c r="J4404" s="2">
        <v>41026</v>
      </c>
      <c r="K4404" s="2" t="s">
        <v>42</v>
      </c>
      <c r="L4404" s="2" t="s">
        <v>43</v>
      </c>
      <c r="M4404" s="2">
        <v>12</v>
      </c>
      <c r="N4404" s="2">
        <v>36630</v>
      </c>
      <c r="O4404" s="2">
        <v>0</v>
      </c>
      <c r="P4404" s="2">
        <v>2198</v>
      </c>
      <c r="Q4404" s="2">
        <v>2198</v>
      </c>
      <c r="R4404" s="2">
        <v>4396</v>
      </c>
      <c r="S4404" s="2">
        <v>0</v>
      </c>
      <c r="T4404" s="2" t="s">
        <v>44</v>
      </c>
    </row>
    <row r="4405" spans="1:20" x14ac:dyDescent="0.25">
      <c r="A4405" s="2" t="s">
        <v>11</v>
      </c>
      <c r="B4405" s="2" t="s">
        <v>37</v>
      </c>
      <c r="C4405" s="2">
        <v>112019</v>
      </c>
      <c r="D4405" s="11">
        <v>44606</v>
      </c>
      <c r="E4405" s="2" t="s">
        <v>250</v>
      </c>
      <c r="F4405" s="2" t="s">
        <v>251</v>
      </c>
      <c r="G4405" s="2" t="s">
        <v>5054</v>
      </c>
      <c r="H4405" s="2" t="s">
        <v>41</v>
      </c>
      <c r="I4405" s="11">
        <v>43778</v>
      </c>
      <c r="J4405" s="2">
        <v>41026</v>
      </c>
      <c r="K4405" s="2" t="s">
        <v>42</v>
      </c>
      <c r="L4405" s="2" t="s">
        <v>43</v>
      </c>
      <c r="M4405" s="2">
        <v>12</v>
      </c>
      <c r="N4405" s="2">
        <v>36630</v>
      </c>
      <c r="O4405" s="2">
        <v>0</v>
      </c>
      <c r="P4405" s="2">
        <v>2198</v>
      </c>
      <c r="Q4405" s="2">
        <v>2198</v>
      </c>
      <c r="R4405" s="2">
        <v>4396</v>
      </c>
      <c r="S4405" s="2">
        <v>0</v>
      </c>
      <c r="T4405" s="2" t="s">
        <v>44</v>
      </c>
    </row>
    <row r="4406" spans="1:20" x14ac:dyDescent="0.25">
      <c r="A4406" s="2" t="s">
        <v>11</v>
      </c>
      <c r="B4406" s="2" t="s">
        <v>37</v>
      </c>
      <c r="C4406" s="2">
        <v>112019</v>
      </c>
      <c r="D4406" s="11">
        <v>44606</v>
      </c>
      <c r="E4406" s="2" t="s">
        <v>250</v>
      </c>
      <c r="F4406" s="2" t="s">
        <v>251</v>
      </c>
      <c r="G4406" s="2" t="s">
        <v>5055</v>
      </c>
      <c r="H4406" s="2" t="s">
        <v>41</v>
      </c>
      <c r="I4406" s="11">
        <v>43778</v>
      </c>
      <c r="J4406" s="2">
        <v>17192</v>
      </c>
      <c r="K4406" s="2" t="s">
        <v>42</v>
      </c>
      <c r="L4406" s="2" t="s">
        <v>43</v>
      </c>
      <c r="M4406" s="2">
        <v>12</v>
      </c>
      <c r="N4406" s="2">
        <v>15350</v>
      </c>
      <c r="O4406" s="2">
        <v>0</v>
      </c>
      <c r="P4406" s="2">
        <v>921</v>
      </c>
      <c r="Q4406" s="2">
        <v>921</v>
      </c>
      <c r="R4406" s="2">
        <v>1842</v>
      </c>
      <c r="S4406" s="2">
        <v>0</v>
      </c>
      <c r="T4406" s="2" t="s">
        <v>44</v>
      </c>
    </row>
    <row r="4407" spans="1:20" x14ac:dyDescent="0.25">
      <c r="A4407" s="2" t="s">
        <v>11</v>
      </c>
      <c r="B4407" s="2" t="s">
        <v>37</v>
      </c>
      <c r="C4407" s="2">
        <v>112019</v>
      </c>
      <c r="D4407" s="11">
        <v>44606</v>
      </c>
      <c r="E4407" s="2" t="s">
        <v>250</v>
      </c>
      <c r="F4407" s="2" t="s">
        <v>251</v>
      </c>
      <c r="G4407" s="2" t="s">
        <v>5056</v>
      </c>
      <c r="H4407" s="2" t="s">
        <v>41</v>
      </c>
      <c r="I4407" s="11">
        <v>43778</v>
      </c>
      <c r="J4407" s="2">
        <v>29075</v>
      </c>
      <c r="K4407" s="2" t="s">
        <v>42</v>
      </c>
      <c r="L4407" s="2" t="s">
        <v>43</v>
      </c>
      <c r="M4407" s="2">
        <v>12</v>
      </c>
      <c r="N4407" s="2">
        <v>25960</v>
      </c>
      <c r="O4407" s="2">
        <v>0</v>
      </c>
      <c r="P4407" s="2">
        <v>1557.5</v>
      </c>
      <c r="Q4407" s="2">
        <v>1557.5</v>
      </c>
      <c r="R4407" s="2">
        <v>3115</v>
      </c>
      <c r="S4407" s="2">
        <v>0</v>
      </c>
      <c r="T4407" s="2" t="s">
        <v>44</v>
      </c>
    </row>
    <row r="4408" spans="1:20" x14ac:dyDescent="0.25">
      <c r="A4408" s="2" t="s">
        <v>11</v>
      </c>
      <c r="B4408" s="2" t="s">
        <v>37</v>
      </c>
      <c r="C4408" s="2">
        <v>112019</v>
      </c>
      <c r="D4408" s="11">
        <v>44606</v>
      </c>
      <c r="E4408" s="2" t="s">
        <v>250</v>
      </c>
      <c r="F4408" s="2" t="s">
        <v>251</v>
      </c>
      <c r="G4408" s="2" t="s">
        <v>5057</v>
      </c>
      <c r="H4408" s="2" t="s">
        <v>41</v>
      </c>
      <c r="I4408" s="11">
        <v>43778</v>
      </c>
      <c r="J4408" s="2">
        <v>34724</v>
      </c>
      <c r="K4408" s="2" t="s">
        <v>42</v>
      </c>
      <c r="L4408" s="2" t="s">
        <v>43</v>
      </c>
      <c r="M4408" s="2">
        <v>5</v>
      </c>
      <c r="N4408" s="2">
        <v>33070</v>
      </c>
      <c r="O4408" s="2">
        <v>0</v>
      </c>
      <c r="P4408" s="2">
        <v>827</v>
      </c>
      <c r="Q4408" s="2">
        <v>827</v>
      </c>
      <c r="R4408" s="2">
        <v>1654</v>
      </c>
      <c r="S4408" s="2">
        <v>0</v>
      </c>
      <c r="T4408" s="2" t="s">
        <v>44</v>
      </c>
    </row>
    <row r="4409" spans="1:20" x14ac:dyDescent="0.25">
      <c r="A4409" s="2" t="s">
        <v>11</v>
      </c>
      <c r="B4409" s="2" t="s">
        <v>37</v>
      </c>
      <c r="C4409" s="2">
        <v>112019</v>
      </c>
      <c r="D4409" s="11">
        <v>44606</v>
      </c>
      <c r="E4409" s="2" t="s">
        <v>250</v>
      </c>
      <c r="F4409" s="2" t="s">
        <v>251</v>
      </c>
      <c r="G4409" s="2" t="s">
        <v>5058</v>
      </c>
      <c r="H4409" s="2" t="s">
        <v>41</v>
      </c>
      <c r="I4409" s="11">
        <v>43778</v>
      </c>
      <c r="J4409" s="2">
        <v>11894</v>
      </c>
      <c r="K4409" s="2" t="s">
        <v>42</v>
      </c>
      <c r="L4409" s="2" t="s">
        <v>43</v>
      </c>
      <c r="M4409" s="2">
        <v>18</v>
      </c>
      <c r="N4409" s="2">
        <v>10080</v>
      </c>
      <c r="O4409" s="2">
        <v>0</v>
      </c>
      <c r="P4409" s="2">
        <v>907</v>
      </c>
      <c r="Q4409" s="2">
        <v>907</v>
      </c>
      <c r="R4409" s="2">
        <v>1814</v>
      </c>
      <c r="S4409" s="2">
        <v>0</v>
      </c>
      <c r="T4409" s="2" t="s">
        <v>44</v>
      </c>
    </row>
    <row r="4410" spans="1:20" x14ac:dyDescent="0.25">
      <c r="A4410" s="2" t="s">
        <v>11</v>
      </c>
      <c r="B4410" s="2" t="s">
        <v>37</v>
      </c>
      <c r="C4410" s="2">
        <v>112019</v>
      </c>
      <c r="D4410" s="11">
        <v>44606</v>
      </c>
      <c r="E4410" s="2" t="s">
        <v>250</v>
      </c>
      <c r="F4410" s="2" t="s">
        <v>251</v>
      </c>
      <c r="G4410" s="2" t="s">
        <v>5059</v>
      </c>
      <c r="H4410" s="2" t="s">
        <v>41</v>
      </c>
      <c r="I4410" s="11">
        <v>43778</v>
      </c>
      <c r="J4410" s="2">
        <v>21655</v>
      </c>
      <c r="K4410" s="2" t="s">
        <v>42</v>
      </c>
      <c r="L4410" s="2" t="s">
        <v>43</v>
      </c>
      <c r="M4410" s="2">
        <v>12</v>
      </c>
      <c r="N4410" s="2">
        <v>19335</v>
      </c>
      <c r="O4410" s="2">
        <v>0</v>
      </c>
      <c r="P4410" s="2">
        <v>1160</v>
      </c>
      <c r="Q4410" s="2">
        <v>1160</v>
      </c>
      <c r="R4410" s="2">
        <v>2320</v>
      </c>
      <c r="S4410" s="2">
        <v>0</v>
      </c>
      <c r="T4410" s="2" t="s">
        <v>44</v>
      </c>
    </row>
    <row r="4411" spans="1:20" x14ac:dyDescent="0.25">
      <c r="A4411" s="2" t="s">
        <v>11</v>
      </c>
      <c r="B4411" s="2" t="s">
        <v>37</v>
      </c>
      <c r="C4411" s="2">
        <v>112019</v>
      </c>
      <c r="D4411" s="11">
        <v>44606</v>
      </c>
      <c r="E4411" s="2" t="s">
        <v>250</v>
      </c>
      <c r="F4411" s="2" t="s">
        <v>251</v>
      </c>
      <c r="G4411" s="2" t="s">
        <v>5060</v>
      </c>
      <c r="H4411" s="2" t="s">
        <v>41</v>
      </c>
      <c r="I4411" s="11">
        <v>43781</v>
      </c>
      <c r="J4411" s="2">
        <v>32680</v>
      </c>
      <c r="K4411" s="2" t="s">
        <v>42</v>
      </c>
      <c r="L4411" s="2" t="s">
        <v>43</v>
      </c>
      <c r="M4411" s="2">
        <v>18</v>
      </c>
      <c r="N4411" s="2">
        <v>27695</v>
      </c>
      <c r="O4411" s="2">
        <v>0</v>
      </c>
      <c r="P4411" s="2">
        <v>2492.5</v>
      </c>
      <c r="Q4411" s="2">
        <v>2492.5</v>
      </c>
      <c r="R4411" s="2">
        <v>4985</v>
      </c>
      <c r="S4411" s="2">
        <v>0</v>
      </c>
      <c r="T4411" s="2" t="s">
        <v>44</v>
      </c>
    </row>
    <row r="4412" spans="1:20" x14ac:dyDescent="0.25">
      <c r="A4412" s="2" t="s">
        <v>11</v>
      </c>
      <c r="B4412" s="2" t="s">
        <v>37</v>
      </c>
      <c r="C4412" s="2">
        <v>112019</v>
      </c>
      <c r="D4412" s="11">
        <v>44606</v>
      </c>
      <c r="E4412" s="2" t="s">
        <v>250</v>
      </c>
      <c r="F4412" s="2" t="s">
        <v>251</v>
      </c>
      <c r="G4412" s="2" t="s">
        <v>5061</v>
      </c>
      <c r="H4412" s="2" t="s">
        <v>41</v>
      </c>
      <c r="I4412" s="11">
        <v>43781</v>
      </c>
      <c r="J4412" s="2">
        <v>24832</v>
      </c>
      <c r="K4412" s="2" t="s">
        <v>42</v>
      </c>
      <c r="L4412" s="2" t="s">
        <v>43</v>
      </c>
      <c r="M4412" s="2">
        <v>5</v>
      </c>
      <c r="N4412" s="2">
        <v>23650</v>
      </c>
      <c r="O4412" s="2">
        <v>0</v>
      </c>
      <c r="P4412" s="2">
        <v>591</v>
      </c>
      <c r="Q4412" s="2">
        <v>591</v>
      </c>
      <c r="R4412" s="2">
        <v>1182</v>
      </c>
      <c r="S4412" s="2">
        <v>0</v>
      </c>
      <c r="T4412" s="2" t="s">
        <v>44</v>
      </c>
    </row>
    <row r="4413" spans="1:20" x14ac:dyDescent="0.25">
      <c r="A4413" s="2" t="s">
        <v>11</v>
      </c>
      <c r="B4413" s="2" t="s">
        <v>37</v>
      </c>
      <c r="C4413" s="2">
        <v>112019</v>
      </c>
      <c r="D4413" s="11">
        <v>44606</v>
      </c>
      <c r="E4413" s="2" t="s">
        <v>250</v>
      </c>
      <c r="F4413" s="2" t="s">
        <v>251</v>
      </c>
      <c r="G4413" s="2" t="s">
        <v>5062</v>
      </c>
      <c r="H4413" s="2" t="s">
        <v>41</v>
      </c>
      <c r="I4413" s="11">
        <v>43781</v>
      </c>
      <c r="J4413" s="2">
        <v>38963</v>
      </c>
      <c r="K4413" s="2" t="s">
        <v>42</v>
      </c>
      <c r="L4413" s="2" t="s">
        <v>43</v>
      </c>
      <c r="M4413" s="2">
        <v>12</v>
      </c>
      <c r="N4413" s="2">
        <v>34788</v>
      </c>
      <c r="O4413" s="2">
        <v>0</v>
      </c>
      <c r="P4413" s="2">
        <v>2087.5</v>
      </c>
      <c r="Q4413" s="2">
        <v>2087.5</v>
      </c>
      <c r="R4413" s="2">
        <v>4175</v>
      </c>
      <c r="S4413" s="2">
        <v>0</v>
      </c>
      <c r="T4413" s="2" t="s">
        <v>44</v>
      </c>
    </row>
    <row r="4414" spans="1:20" x14ac:dyDescent="0.25">
      <c r="A4414" s="2" t="s">
        <v>11</v>
      </c>
      <c r="B4414" s="2" t="s">
        <v>37</v>
      </c>
      <c r="C4414" s="2">
        <v>112019</v>
      </c>
      <c r="D4414" s="11">
        <v>44606</v>
      </c>
      <c r="E4414" s="2" t="s">
        <v>250</v>
      </c>
      <c r="F4414" s="2" t="s">
        <v>251</v>
      </c>
      <c r="G4414" s="2" t="s">
        <v>5063</v>
      </c>
      <c r="H4414" s="2" t="s">
        <v>41</v>
      </c>
      <c r="I4414" s="11">
        <v>43782</v>
      </c>
      <c r="J4414" s="2">
        <v>840</v>
      </c>
      <c r="K4414" s="2" t="s">
        <v>42</v>
      </c>
      <c r="L4414" s="2" t="s">
        <v>43</v>
      </c>
      <c r="M4414" s="2">
        <v>12</v>
      </c>
      <c r="N4414" s="2">
        <v>750</v>
      </c>
      <c r="O4414" s="2">
        <v>0</v>
      </c>
      <c r="P4414" s="2">
        <v>45</v>
      </c>
      <c r="Q4414" s="2">
        <v>45</v>
      </c>
      <c r="R4414" s="2">
        <v>90</v>
      </c>
      <c r="S4414" s="2">
        <v>0</v>
      </c>
      <c r="T4414" s="2" t="s">
        <v>44</v>
      </c>
    </row>
    <row r="4415" spans="1:20" x14ac:dyDescent="0.25">
      <c r="A4415" s="2" t="s">
        <v>11</v>
      </c>
      <c r="B4415" s="2" t="s">
        <v>37</v>
      </c>
      <c r="C4415" s="2">
        <v>112019</v>
      </c>
      <c r="D4415" s="11">
        <v>44606</v>
      </c>
      <c r="E4415" s="2" t="s">
        <v>250</v>
      </c>
      <c r="F4415" s="2" t="s">
        <v>251</v>
      </c>
      <c r="G4415" s="2" t="s">
        <v>5064</v>
      </c>
      <c r="H4415" s="2" t="s">
        <v>41</v>
      </c>
      <c r="I4415" s="11">
        <v>43783</v>
      </c>
      <c r="J4415" s="2">
        <v>65498</v>
      </c>
      <c r="K4415" s="2" t="s">
        <v>42</v>
      </c>
      <c r="L4415" s="2" t="s">
        <v>43</v>
      </c>
      <c r="M4415" s="2">
        <v>12</v>
      </c>
      <c r="N4415" s="2">
        <v>58480</v>
      </c>
      <c r="O4415" s="2">
        <v>0</v>
      </c>
      <c r="P4415" s="2">
        <v>3509</v>
      </c>
      <c r="Q4415" s="2">
        <v>3509</v>
      </c>
      <c r="R4415" s="2">
        <v>7018</v>
      </c>
      <c r="S4415" s="2">
        <v>0</v>
      </c>
      <c r="T4415" s="2" t="s">
        <v>44</v>
      </c>
    </row>
    <row r="4416" spans="1:20" x14ac:dyDescent="0.25">
      <c r="A4416" s="2" t="s">
        <v>11</v>
      </c>
      <c r="B4416" s="2" t="s">
        <v>37</v>
      </c>
      <c r="C4416" s="2">
        <v>112019</v>
      </c>
      <c r="D4416" s="11">
        <v>44606</v>
      </c>
      <c r="E4416" s="2" t="s">
        <v>250</v>
      </c>
      <c r="F4416" s="2" t="s">
        <v>251</v>
      </c>
      <c r="G4416" s="2" t="s">
        <v>5065</v>
      </c>
      <c r="H4416" s="2" t="s">
        <v>41</v>
      </c>
      <c r="I4416" s="11">
        <v>43783</v>
      </c>
      <c r="J4416" s="2">
        <v>52918</v>
      </c>
      <c r="K4416" s="2" t="s">
        <v>42</v>
      </c>
      <c r="L4416" s="2" t="s">
        <v>43</v>
      </c>
      <c r="M4416" s="2">
        <v>12</v>
      </c>
      <c r="N4416" s="2">
        <v>47248</v>
      </c>
      <c r="O4416" s="2">
        <v>0</v>
      </c>
      <c r="P4416" s="2">
        <v>2835</v>
      </c>
      <c r="Q4416" s="2">
        <v>2835</v>
      </c>
      <c r="R4416" s="2">
        <v>5670</v>
      </c>
      <c r="S4416" s="2">
        <v>0</v>
      </c>
      <c r="T4416" s="2" t="s">
        <v>44</v>
      </c>
    </row>
    <row r="4417" spans="1:20" x14ac:dyDescent="0.25">
      <c r="A4417" s="2" t="s">
        <v>11</v>
      </c>
      <c r="B4417" s="2" t="s">
        <v>37</v>
      </c>
      <c r="C4417" s="2">
        <v>112019</v>
      </c>
      <c r="D4417" s="11">
        <v>44606</v>
      </c>
      <c r="E4417" s="2" t="s">
        <v>250</v>
      </c>
      <c r="F4417" s="2" t="s">
        <v>251</v>
      </c>
      <c r="G4417" s="2" t="s">
        <v>5066</v>
      </c>
      <c r="H4417" s="2" t="s">
        <v>41</v>
      </c>
      <c r="I4417" s="11">
        <v>43783</v>
      </c>
      <c r="J4417" s="2">
        <v>13175</v>
      </c>
      <c r="K4417" s="2" t="s">
        <v>42</v>
      </c>
      <c r="L4417" s="2" t="s">
        <v>43</v>
      </c>
      <c r="M4417" s="2">
        <v>5</v>
      </c>
      <c r="N4417" s="2">
        <v>12548</v>
      </c>
      <c r="O4417" s="2">
        <v>0</v>
      </c>
      <c r="P4417" s="2">
        <v>313.5</v>
      </c>
      <c r="Q4417" s="2">
        <v>313.5</v>
      </c>
      <c r="R4417" s="2">
        <v>627</v>
      </c>
      <c r="S4417" s="2">
        <v>0</v>
      </c>
      <c r="T4417" s="2" t="s">
        <v>44</v>
      </c>
    </row>
    <row r="4418" spans="1:20" x14ac:dyDescent="0.25">
      <c r="A4418" s="2" t="s">
        <v>11</v>
      </c>
      <c r="B4418" s="2" t="s">
        <v>37</v>
      </c>
      <c r="C4418" s="2">
        <v>112019</v>
      </c>
      <c r="D4418" s="11">
        <v>44606</v>
      </c>
      <c r="E4418" s="2" t="s">
        <v>250</v>
      </c>
      <c r="F4418" s="2" t="s">
        <v>251</v>
      </c>
      <c r="G4418" s="2" t="s">
        <v>5067</v>
      </c>
      <c r="H4418" s="2" t="s">
        <v>41</v>
      </c>
      <c r="I4418" s="11">
        <v>43784</v>
      </c>
      <c r="J4418" s="2">
        <v>58440</v>
      </c>
      <c r="K4418" s="2" t="s">
        <v>42</v>
      </c>
      <c r="L4418" s="2" t="s">
        <v>43</v>
      </c>
      <c r="M4418" s="2">
        <v>12</v>
      </c>
      <c r="N4418" s="2">
        <v>52179</v>
      </c>
      <c r="O4418" s="2">
        <v>0</v>
      </c>
      <c r="P4418" s="2">
        <v>3130.5</v>
      </c>
      <c r="Q4418" s="2">
        <v>3130.5</v>
      </c>
      <c r="R4418" s="2">
        <v>6261</v>
      </c>
      <c r="S4418" s="2">
        <v>0</v>
      </c>
      <c r="T4418" s="2" t="s">
        <v>44</v>
      </c>
    </row>
    <row r="4419" spans="1:20" x14ac:dyDescent="0.25">
      <c r="A4419" s="2" t="s">
        <v>11</v>
      </c>
      <c r="B4419" s="2" t="s">
        <v>37</v>
      </c>
      <c r="C4419" s="2">
        <v>112019</v>
      </c>
      <c r="D4419" s="11">
        <v>44606</v>
      </c>
      <c r="E4419" s="2" t="s">
        <v>250</v>
      </c>
      <c r="F4419" s="2" t="s">
        <v>251</v>
      </c>
      <c r="G4419" s="2" t="s">
        <v>5068</v>
      </c>
      <c r="H4419" s="2" t="s">
        <v>41</v>
      </c>
      <c r="I4419" s="11">
        <v>43784</v>
      </c>
      <c r="J4419" s="2">
        <v>56784</v>
      </c>
      <c r="K4419" s="2" t="s">
        <v>42</v>
      </c>
      <c r="L4419" s="2" t="s">
        <v>43</v>
      </c>
      <c r="M4419" s="2">
        <v>12</v>
      </c>
      <c r="N4419" s="2">
        <v>50700</v>
      </c>
      <c r="O4419" s="2">
        <v>0</v>
      </c>
      <c r="P4419" s="2">
        <v>3042</v>
      </c>
      <c r="Q4419" s="2">
        <v>3042</v>
      </c>
      <c r="R4419" s="2">
        <v>6084</v>
      </c>
      <c r="S4419" s="2">
        <v>0</v>
      </c>
      <c r="T4419" s="2" t="s">
        <v>44</v>
      </c>
    </row>
    <row r="4420" spans="1:20" x14ac:dyDescent="0.25">
      <c r="A4420" s="2" t="s">
        <v>11</v>
      </c>
      <c r="B4420" s="2" t="s">
        <v>37</v>
      </c>
      <c r="C4420" s="2">
        <v>112019</v>
      </c>
      <c r="D4420" s="11">
        <v>44606</v>
      </c>
      <c r="E4420" s="2" t="s">
        <v>250</v>
      </c>
      <c r="F4420" s="2" t="s">
        <v>251</v>
      </c>
      <c r="G4420" s="2" t="s">
        <v>5069</v>
      </c>
      <c r="H4420" s="2" t="s">
        <v>41</v>
      </c>
      <c r="I4420" s="11">
        <v>43784</v>
      </c>
      <c r="J4420" s="2">
        <v>61516</v>
      </c>
      <c r="K4420" s="2" t="s">
        <v>42</v>
      </c>
      <c r="L4420" s="2" t="s">
        <v>43</v>
      </c>
      <c r="M4420" s="2">
        <v>12</v>
      </c>
      <c r="N4420" s="2">
        <v>54925</v>
      </c>
      <c r="O4420" s="2">
        <v>0</v>
      </c>
      <c r="P4420" s="2">
        <v>3295.5</v>
      </c>
      <c r="Q4420" s="2">
        <v>3295.5</v>
      </c>
      <c r="R4420" s="2">
        <v>6591</v>
      </c>
      <c r="S4420" s="2">
        <v>0</v>
      </c>
      <c r="T4420" s="2" t="s">
        <v>44</v>
      </c>
    </row>
    <row r="4421" spans="1:20" x14ac:dyDescent="0.25">
      <c r="A4421" s="2" t="s">
        <v>11</v>
      </c>
      <c r="B4421" s="2" t="s">
        <v>37</v>
      </c>
      <c r="C4421" s="2">
        <v>112019</v>
      </c>
      <c r="D4421" s="11">
        <v>44606</v>
      </c>
      <c r="E4421" s="2" t="s">
        <v>250</v>
      </c>
      <c r="F4421" s="2" t="s">
        <v>251</v>
      </c>
      <c r="G4421" s="2" t="s">
        <v>5070</v>
      </c>
      <c r="H4421" s="2" t="s">
        <v>41</v>
      </c>
      <c r="I4421" s="11">
        <v>43787</v>
      </c>
      <c r="J4421" s="2">
        <v>9082</v>
      </c>
      <c r="K4421" s="2" t="s">
        <v>42</v>
      </c>
      <c r="L4421" s="2" t="s">
        <v>43</v>
      </c>
      <c r="M4421" s="2">
        <v>5</v>
      </c>
      <c r="N4421" s="2">
        <v>8650</v>
      </c>
      <c r="O4421" s="2">
        <v>0</v>
      </c>
      <c r="P4421" s="2">
        <v>216</v>
      </c>
      <c r="Q4421" s="2">
        <v>216</v>
      </c>
      <c r="R4421" s="2">
        <v>432</v>
      </c>
      <c r="S4421" s="2">
        <v>0</v>
      </c>
      <c r="T4421" s="2" t="s">
        <v>44</v>
      </c>
    </row>
    <row r="4422" spans="1:20" x14ac:dyDescent="0.25">
      <c r="A4422" s="2" t="s">
        <v>11</v>
      </c>
      <c r="B4422" s="2" t="s">
        <v>37</v>
      </c>
      <c r="C4422" s="2">
        <v>112019</v>
      </c>
      <c r="D4422" s="11">
        <v>44606</v>
      </c>
      <c r="E4422" s="2" t="s">
        <v>250</v>
      </c>
      <c r="F4422" s="2" t="s">
        <v>251</v>
      </c>
      <c r="G4422" s="2" t="s">
        <v>5071</v>
      </c>
      <c r="H4422" s="2" t="s">
        <v>41</v>
      </c>
      <c r="I4422" s="11">
        <v>43787</v>
      </c>
      <c r="J4422" s="2">
        <v>10604</v>
      </c>
      <c r="K4422" s="2" t="s">
        <v>42</v>
      </c>
      <c r="L4422" s="2" t="s">
        <v>43</v>
      </c>
      <c r="M4422" s="2">
        <v>5</v>
      </c>
      <c r="N4422" s="2">
        <v>10099</v>
      </c>
      <c r="O4422" s="2">
        <v>0</v>
      </c>
      <c r="P4422" s="2">
        <v>252.5</v>
      </c>
      <c r="Q4422" s="2">
        <v>252.5</v>
      </c>
      <c r="R4422" s="2">
        <v>505</v>
      </c>
      <c r="S4422" s="2">
        <v>0</v>
      </c>
      <c r="T4422" s="2" t="s">
        <v>44</v>
      </c>
    </row>
    <row r="4423" spans="1:20" x14ac:dyDescent="0.25">
      <c r="A4423" s="2" t="s">
        <v>11</v>
      </c>
      <c r="B4423" s="2" t="s">
        <v>37</v>
      </c>
      <c r="C4423" s="2">
        <v>112019</v>
      </c>
      <c r="D4423" s="11">
        <v>44606</v>
      </c>
      <c r="E4423" s="2" t="s">
        <v>250</v>
      </c>
      <c r="F4423" s="2" t="s">
        <v>251</v>
      </c>
      <c r="G4423" s="2" t="s">
        <v>5072</v>
      </c>
      <c r="H4423" s="2" t="s">
        <v>41</v>
      </c>
      <c r="I4423" s="11">
        <v>43787</v>
      </c>
      <c r="J4423" s="2">
        <v>4633</v>
      </c>
      <c r="K4423" s="2" t="s">
        <v>42</v>
      </c>
      <c r="L4423" s="2" t="s">
        <v>43</v>
      </c>
      <c r="M4423" s="2">
        <v>5</v>
      </c>
      <c r="N4423" s="2">
        <v>4412</v>
      </c>
      <c r="O4423" s="2">
        <v>0</v>
      </c>
      <c r="P4423" s="2">
        <v>110.5</v>
      </c>
      <c r="Q4423" s="2">
        <v>110.5</v>
      </c>
      <c r="R4423" s="2">
        <v>221</v>
      </c>
      <c r="S4423" s="2">
        <v>0</v>
      </c>
      <c r="T4423" s="2" t="s">
        <v>44</v>
      </c>
    </row>
    <row r="4424" spans="1:20" x14ac:dyDescent="0.25">
      <c r="A4424" s="2" t="s">
        <v>11</v>
      </c>
      <c r="B4424" s="2" t="s">
        <v>37</v>
      </c>
      <c r="C4424" s="2">
        <v>112019</v>
      </c>
      <c r="D4424" s="11">
        <v>44606</v>
      </c>
      <c r="E4424" s="2" t="s">
        <v>250</v>
      </c>
      <c r="F4424" s="2" t="s">
        <v>251</v>
      </c>
      <c r="G4424" s="2" t="s">
        <v>5073</v>
      </c>
      <c r="H4424" s="2" t="s">
        <v>41</v>
      </c>
      <c r="I4424" s="11">
        <v>43787</v>
      </c>
      <c r="J4424" s="2">
        <v>57126</v>
      </c>
      <c r="K4424" s="2" t="s">
        <v>42</v>
      </c>
      <c r="L4424" s="2" t="s">
        <v>43</v>
      </c>
      <c r="M4424" s="2">
        <v>12</v>
      </c>
      <c r="N4424" s="2">
        <v>51005</v>
      </c>
      <c r="O4424" s="2">
        <v>0</v>
      </c>
      <c r="P4424" s="2">
        <v>3060.5</v>
      </c>
      <c r="Q4424" s="2">
        <v>3060.5</v>
      </c>
      <c r="R4424" s="2">
        <v>6121</v>
      </c>
      <c r="S4424" s="2">
        <v>0</v>
      </c>
      <c r="T4424" s="2" t="s">
        <v>44</v>
      </c>
    </row>
    <row r="4425" spans="1:20" x14ac:dyDescent="0.25">
      <c r="A4425" s="2" t="s">
        <v>11</v>
      </c>
      <c r="B4425" s="2" t="s">
        <v>37</v>
      </c>
      <c r="C4425" s="2">
        <v>112019</v>
      </c>
      <c r="D4425" s="11">
        <v>44606</v>
      </c>
      <c r="E4425" s="2" t="s">
        <v>250</v>
      </c>
      <c r="F4425" s="2" t="s">
        <v>251</v>
      </c>
      <c r="G4425" s="2" t="s">
        <v>5074</v>
      </c>
      <c r="H4425" s="2" t="s">
        <v>41</v>
      </c>
      <c r="I4425" s="11">
        <v>43787</v>
      </c>
      <c r="J4425" s="2">
        <v>30940</v>
      </c>
      <c r="K4425" s="2" t="s">
        <v>42</v>
      </c>
      <c r="L4425" s="2" t="s">
        <v>43</v>
      </c>
      <c r="M4425" s="2">
        <v>12</v>
      </c>
      <c r="N4425" s="2">
        <v>27625</v>
      </c>
      <c r="O4425" s="2">
        <v>0</v>
      </c>
      <c r="P4425" s="2">
        <v>1657.5</v>
      </c>
      <c r="Q4425" s="2">
        <v>1657.5</v>
      </c>
      <c r="R4425" s="2">
        <v>3315</v>
      </c>
      <c r="S4425" s="2">
        <v>0</v>
      </c>
      <c r="T4425" s="2" t="s">
        <v>44</v>
      </c>
    </row>
    <row r="4426" spans="1:20" x14ac:dyDescent="0.25">
      <c r="A4426" s="2" t="s">
        <v>11</v>
      </c>
      <c r="B4426" s="2" t="s">
        <v>37</v>
      </c>
      <c r="C4426" s="2">
        <v>112019</v>
      </c>
      <c r="D4426" s="11">
        <v>44606</v>
      </c>
      <c r="E4426" s="2" t="s">
        <v>250</v>
      </c>
      <c r="F4426" s="2" t="s">
        <v>251</v>
      </c>
      <c r="G4426" s="2" t="s">
        <v>5075</v>
      </c>
      <c r="H4426" s="2" t="s">
        <v>41</v>
      </c>
      <c r="I4426" s="11">
        <v>43787</v>
      </c>
      <c r="J4426" s="2">
        <v>26317</v>
      </c>
      <c r="K4426" s="2" t="s">
        <v>42</v>
      </c>
      <c r="L4426" s="2" t="s">
        <v>43</v>
      </c>
      <c r="M4426" s="2">
        <v>12</v>
      </c>
      <c r="N4426" s="2">
        <v>23497</v>
      </c>
      <c r="O4426" s="2">
        <v>0</v>
      </c>
      <c r="P4426" s="2">
        <v>1410</v>
      </c>
      <c r="Q4426" s="2">
        <v>1410</v>
      </c>
      <c r="R4426" s="2">
        <v>2820</v>
      </c>
      <c r="S4426" s="2">
        <v>0</v>
      </c>
      <c r="T4426" s="2" t="s">
        <v>44</v>
      </c>
    </row>
    <row r="4427" spans="1:20" x14ac:dyDescent="0.25">
      <c r="A4427" s="2" t="s">
        <v>11</v>
      </c>
      <c r="B4427" s="2" t="s">
        <v>37</v>
      </c>
      <c r="C4427" s="2">
        <v>112019</v>
      </c>
      <c r="D4427" s="11">
        <v>44606</v>
      </c>
      <c r="E4427" s="2" t="s">
        <v>250</v>
      </c>
      <c r="F4427" s="2" t="s">
        <v>251</v>
      </c>
      <c r="G4427" s="2" t="s">
        <v>5076</v>
      </c>
      <c r="H4427" s="2" t="s">
        <v>41</v>
      </c>
      <c r="I4427" s="11">
        <v>43787</v>
      </c>
      <c r="J4427" s="2">
        <v>19522</v>
      </c>
      <c r="K4427" s="2" t="s">
        <v>42</v>
      </c>
      <c r="L4427" s="2" t="s">
        <v>43</v>
      </c>
      <c r="M4427" s="2">
        <v>12</v>
      </c>
      <c r="N4427" s="2">
        <v>17430</v>
      </c>
      <c r="O4427" s="2">
        <v>0</v>
      </c>
      <c r="P4427" s="2">
        <v>1046</v>
      </c>
      <c r="Q4427" s="2">
        <v>1046</v>
      </c>
      <c r="R4427" s="2">
        <v>2092</v>
      </c>
      <c r="S4427" s="2">
        <v>0</v>
      </c>
      <c r="T4427" s="2" t="s">
        <v>44</v>
      </c>
    </row>
    <row r="4428" spans="1:20" x14ac:dyDescent="0.25">
      <c r="A4428" s="2" t="s">
        <v>11</v>
      </c>
      <c r="B4428" s="2" t="s">
        <v>37</v>
      </c>
      <c r="C4428" s="2">
        <v>112019</v>
      </c>
      <c r="D4428" s="11">
        <v>44606</v>
      </c>
      <c r="E4428" s="2" t="s">
        <v>250</v>
      </c>
      <c r="F4428" s="2" t="s">
        <v>251</v>
      </c>
      <c r="G4428" s="2" t="s">
        <v>5077</v>
      </c>
      <c r="H4428" s="2" t="s">
        <v>41</v>
      </c>
      <c r="I4428" s="11">
        <v>43787</v>
      </c>
      <c r="J4428" s="2">
        <v>2950</v>
      </c>
      <c r="K4428" s="2" t="s">
        <v>42</v>
      </c>
      <c r="L4428" s="2" t="s">
        <v>43</v>
      </c>
      <c r="M4428" s="2">
        <v>18</v>
      </c>
      <c r="N4428" s="2">
        <v>2500</v>
      </c>
      <c r="O4428" s="2">
        <v>0</v>
      </c>
      <c r="P4428" s="2">
        <v>225</v>
      </c>
      <c r="Q4428" s="2">
        <v>225</v>
      </c>
      <c r="R4428" s="2">
        <v>450</v>
      </c>
      <c r="S4428" s="2">
        <v>0</v>
      </c>
      <c r="T4428" s="2" t="s">
        <v>44</v>
      </c>
    </row>
    <row r="4429" spans="1:20" x14ac:dyDescent="0.25">
      <c r="A4429" s="2" t="s">
        <v>11</v>
      </c>
      <c r="B4429" s="2" t="s">
        <v>37</v>
      </c>
      <c r="C4429" s="2">
        <v>112019</v>
      </c>
      <c r="D4429" s="11">
        <v>44606</v>
      </c>
      <c r="E4429" s="2" t="s">
        <v>250</v>
      </c>
      <c r="F4429" s="2" t="s">
        <v>251</v>
      </c>
      <c r="G4429" s="2" t="s">
        <v>5078</v>
      </c>
      <c r="H4429" s="2" t="s">
        <v>41</v>
      </c>
      <c r="I4429" s="11">
        <v>43788</v>
      </c>
      <c r="J4429" s="2">
        <v>38545</v>
      </c>
      <c r="K4429" s="2" t="s">
        <v>42</v>
      </c>
      <c r="L4429" s="2" t="s">
        <v>43</v>
      </c>
      <c r="M4429" s="2">
        <v>12</v>
      </c>
      <c r="N4429" s="2">
        <v>34415</v>
      </c>
      <c r="O4429" s="2">
        <v>0</v>
      </c>
      <c r="P4429" s="2">
        <v>2065</v>
      </c>
      <c r="Q4429" s="2">
        <v>2065</v>
      </c>
      <c r="R4429" s="2">
        <v>4130</v>
      </c>
      <c r="S4429" s="2">
        <v>0</v>
      </c>
      <c r="T4429" s="2" t="s">
        <v>44</v>
      </c>
    </row>
    <row r="4430" spans="1:20" x14ac:dyDescent="0.25">
      <c r="A4430" s="2" t="s">
        <v>11</v>
      </c>
      <c r="B4430" s="2" t="s">
        <v>37</v>
      </c>
      <c r="C4430" s="2">
        <v>112019</v>
      </c>
      <c r="D4430" s="11">
        <v>44606</v>
      </c>
      <c r="E4430" s="2" t="s">
        <v>250</v>
      </c>
      <c r="F4430" s="2" t="s">
        <v>251</v>
      </c>
      <c r="G4430" s="2" t="s">
        <v>5079</v>
      </c>
      <c r="H4430" s="2" t="s">
        <v>41</v>
      </c>
      <c r="I4430" s="11">
        <v>43788</v>
      </c>
      <c r="J4430" s="2">
        <v>3292</v>
      </c>
      <c r="K4430" s="2" t="s">
        <v>42</v>
      </c>
      <c r="L4430" s="2" t="s">
        <v>43</v>
      </c>
      <c r="M4430" s="2">
        <v>5</v>
      </c>
      <c r="N4430" s="2">
        <v>3135</v>
      </c>
      <c r="O4430" s="2">
        <v>0</v>
      </c>
      <c r="P4430" s="2">
        <v>78.5</v>
      </c>
      <c r="Q4430" s="2">
        <v>78.5</v>
      </c>
      <c r="R4430" s="2">
        <v>157</v>
      </c>
      <c r="S4430" s="2">
        <v>0</v>
      </c>
      <c r="T4430" s="2" t="s">
        <v>44</v>
      </c>
    </row>
    <row r="4431" spans="1:20" x14ac:dyDescent="0.25">
      <c r="A4431" s="2" t="s">
        <v>11</v>
      </c>
      <c r="B4431" s="2" t="s">
        <v>37</v>
      </c>
      <c r="C4431" s="2">
        <v>112019</v>
      </c>
      <c r="D4431" s="11">
        <v>44606</v>
      </c>
      <c r="E4431" s="2" t="s">
        <v>250</v>
      </c>
      <c r="F4431" s="2" t="s">
        <v>251</v>
      </c>
      <c r="G4431" s="2" t="s">
        <v>5080</v>
      </c>
      <c r="H4431" s="2" t="s">
        <v>41</v>
      </c>
      <c r="I4431" s="11">
        <v>43788</v>
      </c>
      <c r="J4431" s="2">
        <v>8960</v>
      </c>
      <c r="K4431" s="2" t="s">
        <v>42</v>
      </c>
      <c r="L4431" s="2" t="s">
        <v>43</v>
      </c>
      <c r="M4431" s="2">
        <v>12</v>
      </c>
      <c r="N4431" s="2">
        <v>8000</v>
      </c>
      <c r="O4431" s="2">
        <v>0</v>
      </c>
      <c r="P4431" s="2">
        <v>480</v>
      </c>
      <c r="Q4431" s="2">
        <v>480</v>
      </c>
      <c r="R4431" s="2">
        <v>960</v>
      </c>
      <c r="S4431" s="2">
        <v>0</v>
      </c>
      <c r="T4431" s="2" t="s">
        <v>44</v>
      </c>
    </row>
    <row r="4432" spans="1:20" x14ac:dyDescent="0.25">
      <c r="A4432" s="2" t="s">
        <v>11</v>
      </c>
      <c r="B4432" s="2" t="s">
        <v>37</v>
      </c>
      <c r="C4432" s="2">
        <v>112019</v>
      </c>
      <c r="D4432" s="11">
        <v>44606</v>
      </c>
      <c r="E4432" s="2" t="s">
        <v>250</v>
      </c>
      <c r="F4432" s="2" t="s">
        <v>251</v>
      </c>
      <c r="G4432" s="2" t="s">
        <v>5081</v>
      </c>
      <c r="H4432" s="2" t="s">
        <v>41</v>
      </c>
      <c r="I4432" s="11">
        <v>43788</v>
      </c>
      <c r="J4432" s="2">
        <v>2213</v>
      </c>
      <c r="K4432" s="2" t="s">
        <v>42</v>
      </c>
      <c r="L4432" s="2" t="s">
        <v>43</v>
      </c>
      <c r="M4432" s="2">
        <v>18</v>
      </c>
      <c r="N4432" s="2">
        <v>1875</v>
      </c>
      <c r="O4432" s="2">
        <v>0</v>
      </c>
      <c r="P4432" s="2">
        <v>169</v>
      </c>
      <c r="Q4432" s="2">
        <v>169</v>
      </c>
      <c r="R4432" s="2">
        <v>338</v>
      </c>
      <c r="S4432" s="2">
        <v>0</v>
      </c>
      <c r="T4432" s="2" t="s">
        <v>44</v>
      </c>
    </row>
    <row r="4433" spans="1:20" x14ac:dyDescent="0.25">
      <c r="A4433" s="2" t="s">
        <v>11</v>
      </c>
      <c r="B4433" s="2" t="s">
        <v>37</v>
      </c>
      <c r="C4433" s="2">
        <v>112019</v>
      </c>
      <c r="D4433" s="11">
        <v>44606</v>
      </c>
      <c r="E4433" s="2" t="s">
        <v>250</v>
      </c>
      <c r="F4433" s="2" t="s">
        <v>251</v>
      </c>
      <c r="G4433" s="2" t="s">
        <v>5082</v>
      </c>
      <c r="H4433" s="2" t="s">
        <v>41</v>
      </c>
      <c r="I4433" s="11">
        <v>43788</v>
      </c>
      <c r="J4433" s="2">
        <v>41225</v>
      </c>
      <c r="K4433" s="2" t="s">
        <v>42</v>
      </c>
      <c r="L4433" s="2" t="s">
        <v>43</v>
      </c>
      <c r="M4433" s="2">
        <v>12</v>
      </c>
      <c r="N4433" s="2">
        <v>36808</v>
      </c>
      <c r="O4433" s="2">
        <v>0</v>
      </c>
      <c r="P4433" s="2">
        <v>2208.5</v>
      </c>
      <c r="Q4433" s="2">
        <v>2208.5</v>
      </c>
      <c r="R4433" s="2">
        <v>4417</v>
      </c>
      <c r="S4433" s="2">
        <v>0</v>
      </c>
      <c r="T4433" s="2" t="s">
        <v>44</v>
      </c>
    </row>
    <row r="4434" spans="1:20" x14ac:dyDescent="0.25">
      <c r="A4434" s="2" t="s">
        <v>11</v>
      </c>
      <c r="B4434" s="2" t="s">
        <v>37</v>
      </c>
      <c r="C4434" s="2">
        <v>112019</v>
      </c>
      <c r="D4434" s="11">
        <v>44606</v>
      </c>
      <c r="E4434" s="2" t="s">
        <v>250</v>
      </c>
      <c r="F4434" s="2" t="s">
        <v>251</v>
      </c>
      <c r="G4434" s="2" t="s">
        <v>5083</v>
      </c>
      <c r="H4434" s="2" t="s">
        <v>41</v>
      </c>
      <c r="I4434" s="11">
        <v>43788</v>
      </c>
      <c r="J4434" s="2">
        <v>56448</v>
      </c>
      <c r="K4434" s="2" t="s">
        <v>42</v>
      </c>
      <c r="L4434" s="2" t="s">
        <v>43</v>
      </c>
      <c r="M4434" s="2">
        <v>12</v>
      </c>
      <c r="N4434" s="2">
        <v>50400</v>
      </c>
      <c r="O4434" s="2">
        <v>0</v>
      </c>
      <c r="P4434" s="2">
        <v>3024</v>
      </c>
      <c r="Q4434" s="2">
        <v>3024</v>
      </c>
      <c r="R4434" s="2">
        <v>6048</v>
      </c>
      <c r="S4434" s="2">
        <v>0</v>
      </c>
      <c r="T4434" s="2" t="s">
        <v>44</v>
      </c>
    </row>
    <row r="4435" spans="1:20" x14ac:dyDescent="0.25">
      <c r="A4435" s="2" t="s">
        <v>11</v>
      </c>
      <c r="B4435" s="2" t="s">
        <v>37</v>
      </c>
      <c r="C4435" s="2">
        <v>112019</v>
      </c>
      <c r="D4435" s="11">
        <v>44606</v>
      </c>
      <c r="E4435" s="2" t="s">
        <v>250</v>
      </c>
      <c r="F4435" s="2" t="s">
        <v>251</v>
      </c>
      <c r="G4435" s="2" t="s">
        <v>5084</v>
      </c>
      <c r="H4435" s="2" t="s">
        <v>41</v>
      </c>
      <c r="I4435" s="11">
        <v>43792</v>
      </c>
      <c r="J4435" s="2">
        <v>40646</v>
      </c>
      <c r="K4435" s="2" t="s">
        <v>42</v>
      </c>
      <c r="L4435" s="2" t="s">
        <v>43</v>
      </c>
      <c r="M4435" s="2">
        <v>5</v>
      </c>
      <c r="N4435" s="2">
        <v>38710</v>
      </c>
      <c r="O4435" s="2">
        <v>0</v>
      </c>
      <c r="P4435" s="2">
        <v>968</v>
      </c>
      <c r="Q4435" s="2">
        <v>968</v>
      </c>
      <c r="R4435" s="2">
        <v>1936</v>
      </c>
      <c r="S4435" s="2">
        <v>0</v>
      </c>
      <c r="T4435" s="2" t="s">
        <v>44</v>
      </c>
    </row>
    <row r="4436" spans="1:20" x14ac:dyDescent="0.25">
      <c r="A4436" s="2" t="s">
        <v>11</v>
      </c>
      <c r="B4436" s="2" t="s">
        <v>37</v>
      </c>
      <c r="C4436" s="2">
        <v>112019</v>
      </c>
      <c r="D4436" s="11">
        <v>44606</v>
      </c>
      <c r="E4436" s="2" t="s">
        <v>250</v>
      </c>
      <c r="F4436" s="2" t="s">
        <v>251</v>
      </c>
      <c r="G4436" s="2" t="s">
        <v>5085</v>
      </c>
      <c r="H4436" s="2" t="s">
        <v>41</v>
      </c>
      <c r="I4436" s="11">
        <v>43792</v>
      </c>
      <c r="J4436" s="2">
        <v>13561</v>
      </c>
      <c r="K4436" s="2" t="s">
        <v>42</v>
      </c>
      <c r="L4436" s="2" t="s">
        <v>43</v>
      </c>
      <c r="M4436" s="2">
        <v>5</v>
      </c>
      <c r="N4436" s="2">
        <v>12915</v>
      </c>
      <c r="O4436" s="2">
        <v>0</v>
      </c>
      <c r="P4436" s="2">
        <v>323</v>
      </c>
      <c r="Q4436" s="2">
        <v>323</v>
      </c>
      <c r="R4436" s="2">
        <v>646</v>
      </c>
      <c r="S4436" s="2">
        <v>0</v>
      </c>
      <c r="T4436" s="2" t="s">
        <v>44</v>
      </c>
    </row>
    <row r="4437" spans="1:20" x14ac:dyDescent="0.25">
      <c r="A4437" s="2" t="s">
        <v>11</v>
      </c>
      <c r="B4437" s="2" t="s">
        <v>37</v>
      </c>
      <c r="C4437" s="2">
        <v>112019</v>
      </c>
      <c r="D4437" s="11">
        <v>44606</v>
      </c>
      <c r="E4437" s="2" t="s">
        <v>250</v>
      </c>
      <c r="F4437" s="2" t="s">
        <v>251</v>
      </c>
      <c r="G4437" s="2" t="s">
        <v>5086</v>
      </c>
      <c r="H4437" s="2" t="s">
        <v>41</v>
      </c>
      <c r="I4437" s="11">
        <v>43792</v>
      </c>
      <c r="J4437" s="2">
        <v>25805</v>
      </c>
      <c r="K4437" s="2" t="s">
        <v>42</v>
      </c>
      <c r="L4437" s="2" t="s">
        <v>43</v>
      </c>
      <c r="M4437" s="2">
        <v>12</v>
      </c>
      <c r="N4437" s="2">
        <v>23040</v>
      </c>
      <c r="O4437" s="2">
        <v>0</v>
      </c>
      <c r="P4437" s="2">
        <v>1382.5</v>
      </c>
      <c r="Q4437" s="2">
        <v>1382.5</v>
      </c>
      <c r="R4437" s="2">
        <v>2765</v>
      </c>
      <c r="S4437" s="2">
        <v>0</v>
      </c>
      <c r="T4437" s="2" t="s">
        <v>44</v>
      </c>
    </row>
    <row r="4438" spans="1:20" x14ac:dyDescent="0.25">
      <c r="A4438" s="2" t="s">
        <v>11</v>
      </c>
      <c r="B4438" s="2" t="s">
        <v>37</v>
      </c>
      <c r="C4438" s="2">
        <v>112019</v>
      </c>
      <c r="D4438" s="11">
        <v>44606</v>
      </c>
      <c r="E4438" s="2" t="s">
        <v>250</v>
      </c>
      <c r="F4438" s="2" t="s">
        <v>251</v>
      </c>
      <c r="G4438" s="2" t="s">
        <v>5087</v>
      </c>
      <c r="H4438" s="2" t="s">
        <v>41</v>
      </c>
      <c r="I4438" s="11">
        <v>43792</v>
      </c>
      <c r="J4438" s="2">
        <v>48763</v>
      </c>
      <c r="K4438" s="2" t="s">
        <v>42</v>
      </c>
      <c r="L4438" s="2" t="s">
        <v>43</v>
      </c>
      <c r="M4438" s="2">
        <v>12</v>
      </c>
      <c r="N4438" s="2">
        <v>43538</v>
      </c>
      <c r="O4438" s="2">
        <v>0</v>
      </c>
      <c r="P4438" s="2">
        <v>2612.5</v>
      </c>
      <c r="Q4438" s="2">
        <v>2612.5</v>
      </c>
      <c r="R4438" s="2">
        <v>5225</v>
      </c>
      <c r="S4438" s="2">
        <v>0</v>
      </c>
      <c r="T4438" s="2" t="s">
        <v>44</v>
      </c>
    </row>
    <row r="4439" spans="1:20" x14ac:dyDescent="0.25">
      <c r="A4439" s="2" t="s">
        <v>11</v>
      </c>
      <c r="B4439" s="2" t="s">
        <v>37</v>
      </c>
      <c r="C4439" s="2">
        <v>112019</v>
      </c>
      <c r="D4439" s="11">
        <v>44606</v>
      </c>
      <c r="E4439" s="2" t="s">
        <v>250</v>
      </c>
      <c r="F4439" s="2" t="s">
        <v>251</v>
      </c>
      <c r="G4439" s="2" t="s">
        <v>5088</v>
      </c>
      <c r="H4439" s="2" t="s">
        <v>41</v>
      </c>
      <c r="I4439" s="11">
        <v>43792</v>
      </c>
      <c r="J4439" s="2">
        <v>31405</v>
      </c>
      <c r="K4439" s="2" t="s">
        <v>42</v>
      </c>
      <c r="L4439" s="2" t="s">
        <v>43</v>
      </c>
      <c r="M4439" s="2">
        <v>12</v>
      </c>
      <c r="N4439" s="2">
        <v>28040</v>
      </c>
      <c r="O4439" s="2">
        <v>0</v>
      </c>
      <c r="P4439" s="2">
        <v>1682.5</v>
      </c>
      <c r="Q4439" s="2">
        <v>1682.5</v>
      </c>
      <c r="R4439" s="2">
        <v>3365</v>
      </c>
      <c r="S4439" s="2">
        <v>0</v>
      </c>
      <c r="T4439" s="2" t="s">
        <v>44</v>
      </c>
    </row>
    <row r="4440" spans="1:20" x14ac:dyDescent="0.25">
      <c r="A4440" s="2" t="s">
        <v>11</v>
      </c>
      <c r="B4440" s="2" t="s">
        <v>37</v>
      </c>
      <c r="C4440" s="2">
        <v>112019</v>
      </c>
      <c r="D4440" s="11">
        <v>44606</v>
      </c>
      <c r="E4440" s="2" t="s">
        <v>250</v>
      </c>
      <c r="F4440" s="2" t="s">
        <v>251</v>
      </c>
      <c r="G4440" s="2" t="s">
        <v>5089</v>
      </c>
      <c r="H4440" s="2" t="s">
        <v>41</v>
      </c>
      <c r="I4440" s="11">
        <v>43792</v>
      </c>
      <c r="J4440" s="2">
        <v>48876</v>
      </c>
      <c r="K4440" s="2" t="s">
        <v>42</v>
      </c>
      <c r="L4440" s="2" t="s">
        <v>43</v>
      </c>
      <c r="M4440" s="2">
        <v>12</v>
      </c>
      <c r="N4440" s="2">
        <v>43639</v>
      </c>
      <c r="O4440" s="2">
        <v>0</v>
      </c>
      <c r="P4440" s="2">
        <v>2618.5</v>
      </c>
      <c r="Q4440" s="2">
        <v>2618.5</v>
      </c>
      <c r="R4440" s="2">
        <v>5237</v>
      </c>
      <c r="S4440" s="2">
        <v>0</v>
      </c>
      <c r="T4440" s="2" t="s">
        <v>44</v>
      </c>
    </row>
    <row r="4441" spans="1:20" x14ac:dyDescent="0.25">
      <c r="A4441" s="2" t="s">
        <v>11</v>
      </c>
      <c r="B4441" s="2" t="s">
        <v>37</v>
      </c>
      <c r="C4441" s="2">
        <v>112019</v>
      </c>
      <c r="D4441" s="11">
        <v>44606</v>
      </c>
      <c r="E4441" s="2" t="s">
        <v>250</v>
      </c>
      <c r="F4441" s="2" t="s">
        <v>251</v>
      </c>
      <c r="G4441" s="2" t="s">
        <v>5090</v>
      </c>
      <c r="H4441" s="2" t="s">
        <v>41</v>
      </c>
      <c r="I4441" s="11">
        <v>43792</v>
      </c>
      <c r="J4441" s="2">
        <v>44873</v>
      </c>
      <c r="K4441" s="2" t="s">
        <v>42</v>
      </c>
      <c r="L4441" s="2" t="s">
        <v>43</v>
      </c>
      <c r="M4441" s="2">
        <v>12</v>
      </c>
      <c r="N4441" s="2">
        <v>40065</v>
      </c>
      <c r="O4441" s="2">
        <v>0</v>
      </c>
      <c r="P4441" s="2">
        <v>2404</v>
      </c>
      <c r="Q4441" s="2">
        <v>2404</v>
      </c>
      <c r="R4441" s="2">
        <v>4808</v>
      </c>
      <c r="S4441" s="2">
        <v>0</v>
      </c>
      <c r="T4441" s="2" t="s">
        <v>44</v>
      </c>
    </row>
    <row r="4442" spans="1:20" x14ac:dyDescent="0.25">
      <c r="A4442" s="2" t="s">
        <v>11</v>
      </c>
      <c r="B4442" s="2" t="s">
        <v>37</v>
      </c>
      <c r="C4442" s="2">
        <v>112019</v>
      </c>
      <c r="D4442" s="11">
        <v>44606</v>
      </c>
      <c r="E4442" s="2" t="s">
        <v>250</v>
      </c>
      <c r="F4442" s="2" t="s">
        <v>251</v>
      </c>
      <c r="G4442" s="2" t="s">
        <v>5091</v>
      </c>
      <c r="H4442" s="2" t="s">
        <v>41</v>
      </c>
      <c r="I4442" s="11">
        <v>43792</v>
      </c>
      <c r="J4442" s="2">
        <v>27199</v>
      </c>
      <c r="K4442" s="2" t="s">
        <v>42</v>
      </c>
      <c r="L4442" s="2" t="s">
        <v>43</v>
      </c>
      <c r="M4442" s="2">
        <v>12</v>
      </c>
      <c r="N4442" s="2">
        <v>24285</v>
      </c>
      <c r="O4442" s="2">
        <v>0</v>
      </c>
      <c r="P4442" s="2">
        <v>1457</v>
      </c>
      <c r="Q4442" s="2">
        <v>1457</v>
      </c>
      <c r="R4442" s="2">
        <v>2914</v>
      </c>
      <c r="S4442" s="2">
        <v>0</v>
      </c>
      <c r="T4442" s="2" t="s">
        <v>44</v>
      </c>
    </row>
    <row r="4443" spans="1:20" x14ac:dyDescent="0.25">
      <c r="A4443" s="2" t="s">
        <v>11</v>
      </c>
      <c r="B4443" s="2" t="s">
        <v>37</v>
      </c>
      <c r="C4443" s="2">
        <v>112019</v>
      </c>
      <c r="D4443" s="11">
        <v>44606</v>
      </c>
      <c r="E4443" s="2" t="s">
        <v>250</v>
      </c>
      <c r="F4443" s="2" t="s">
        <v>251</v>
      </c>
      <c r="G4443" s="2" t="s">
        <v>5092</v>
      </c>
      <c r="H4443" s="2" t="s">
        <v>41</v>
      </c>
      <c r="I4443" s="11">
        <v>43792</v>
      </c>
      <c r="J4443" s="2">
        <v>13272</v>
      </c>
      <c r="K4443" s="2" t="s">
        <v>42</v>
      </c>
      <c r="L4443" s="2" t="s">
        <v>43</v>
      </c>
      <c r="M4443" s="2">
        <v>12</v>
      </c>
      <c r="N4443" s="2">
        <v>11850</v>
      </c>
      <c r="O4443" s="2">
        <v>0</v>
      </c>
      <c r="P4443" s="2">
        <v>711</v>
      </c>
      <c r="Q4443" s="2">
        <v>711</v>
      </c>
      <c r="R4443" s="2">
        <v>1422</v>
      </c>
      <c r="S4443" s="2">
        <v>0</v>
      </c>
      <c r="T4443" s="2" t="s">
        <v>44</v>
      </c>
    </row>
    <row r="4444" spans="1:20" x14ac:dyDescent="0.25">
      <c r="A4444" s="2" t="s">
        <v>11</v>
      </c>
      <c r="B4444" s="2" t="s">
        <v>37</v>
      </c>
      <c r="C4444" s="2">
        <v>112019</v>
      </c>
      <c r="D4444" s="11">
        <v>44606</v>
      </c>
      <c r="E4444" s="2" t="s">
        <v>250</v>
      </c>
      <c r="F4444" s="2" t="s">
        <v>251</v>
      </c>
      <c r="G4444" s="2" t="s">
        <v>5093</v>
      </c>
      <c r="H4444" s="2" t="s">
        <v>41</v>
      </c>
      <c r="I4444" s="11">
        <v>43792</v>
      </c>
      <c r="J4444" s="2">
        <v>26544</v>
      </c>
      <c r="K4444" s="2" t="s">
        <v>42</v>
      </c>
      <c r="L4444" s="2" t="s">
        <v>43</v>
      </c>
      <c r="M4444" s="2">
        <v>12</v>
      </c>
      <c r="N4444" s="2">
        <v>23700</v>
      </c>
      <c r="O4444" s="2">
        <v>0</v>
      </c>
      <c r="P4444" s="2">
        <v>1422</v>
      </c>
      <c r="Q4444" s="2">
        <v>1422</v>
      </c>
      <c r="R4444" s="2">
        <v>2844</v>
      </c>
      <c r="S4444" s="2">
        <v>0</v>
      </c>
      <c r="T4444" s="2" t="s">
        <v>44</v>
      </c>
    </row>
    <row r="4445" spans="1:20" x14ac:dyDescent="0.25">
      <c r="A4445" s="2" t="s">
        <v>11</v>
      </c>
      <c r="B4445" s="2" t="s">
        <v>37</v>
      </c>
      <c r="C4445" s="2">
        <v>112019</v>
      </c>
      <c r="D4445" s="11">
        <v>44606</v>
      </c>
      <c r="E4445" s="2" t="s">
        <v>250</v>
      </c>
      <c r="F4445" s="2" t="s">
        <v>251</v>
      </c>
      <c r="G4445" s="2" t="s">
        <v>5094</v>
      </c>
      <c r="H4445" s="2" t="s">
        <v>41</v>
      </c>
      <c r="I4445" s="11">
        <v>43792</v>
      </c>
      <c r="J4445" s="2">
        <v>24591</v>
      </c>
      <c r="K4445" s="2" t="s">
        <v>42</v>
      </c>
      <c r="L4445" s="2" t="s">
        <v>43</v>
      </c>
      <c r="M4445" s="2">
        <v>18</v>
      </c>
      <c r="N4445" s="2">
        <v>20840</v>
      </c>
      <c r="O4445" s="2">
        <v>0</v>
      </c>
      <c r="P4445" s="2">
        <v>1875.5</v>
      </c>
      <c r="Q4445" s="2">
        <v>1875.5</v>
      </c>
      <c r="R4445" s="2">
        <v>3751</v>
      </c>
      <c r="S4445" s="2">
        <v>0</v>
      </c>
      <c r="T4445" s="2" t="s">
        <v>44</v>
      </c>
    </row>
    <row r="4446" spans="1:20" x14ac:dyDescent="0.25">
      <c r="A4446" s="2" t="s">
        <v>11</v>
      </c>
      <c r="B4446" s="2" t="s">
        <v>37</v>
      </c>
      <c r="C4446" s="2">
        <v>112019</v>
      </c>
      <c r="D4446" s="11">
        <v>44606</v>
      </c>
      <c r="E4446" s="2" t="s">
        <v>250</v>
      </c>
      <c r="F4446" s="2" t="s">
        <v>251</v>
      </c>
      <c r="G4446" s="2" t="s">
        <v>5095</v>
      </c>
      <c r="H4446" s="2" t="s">
        <v>41</v>
      </c>
      <c r="I4446" s="11">
        <v>43795</v>
      </c>
      <c r="J4446" s="2">
        <v>25945</v>
      </c>
      <c r="K4446" s="2" t="s">
        <v>42</v>
      </c>
      <c r="L4446" s="2" t="s">
        <v>43</v>
      </c>
      <c r="M4446" s="2">
        <v>18</v>
      </c>
      <c r="N4446" s="2">
        <v>21987</v>
      </c>
      <c r="O4446" s="2">
        <v>0</v>
      </c>
      <c r="P4446" s="2">
        <v>1979</v>
      </c>
      <c r="Q4446" s="2">
        <v>1979</v>
      </c>
      <c r="R4446" s="2">
        <v>3958</v>
      </c>
      <c r="S4446" s="2">
        <v>0</v>
      </c>
      <c r="T4446" s="2" t="s">
        <v>44</v>
      </c>
    </row>
    <row r="4447" spans="1:20" x14ac:dyDescent="0.25">
      <c r="A4447" s="2" t="s">
        <v>11</v>
      </c>
      <c r="B4447" s="2" t="s">
        <v>37</v>
      </c>
      <c r="C4447" s="2">
        <v>112019</v>
      </c>
      <c r="D4447" s="11">
        <v>44606</v>
      </c>
      <c r="E4447" s="2" t="s">
        <v>250</v>
      </c>
      <c r="F4447" s="2" t="s">
        <v>251</v>
      </c>
      <c r="G4447" s="2" t="s">
        <v>5096</v>
      </c>
      <c r="H4447" s="2" t="s">
        <v>41</v>
      </c>
      <c r="I4447" s="11">
        <v>43795</v>
      </c>
      <c r="J4447" s="2">
        <v>15960</v>
      </c>
      <c r="K4447" s="2" t="s">
        <v>42</v>
      </c>
      <c r="L4447" s="2" t="s">
        <v>43</v>
      </c>
      <c r="M4447" s="2">
        <v>12</v>
      </c>
      <c r="N4447" s="2">
        <v>14250</v>
      </c>
      <c r="O4447" s="2">
        <v>0</v>
      </c>
      <c r="P4447" s="2">
        <v>855</v>
      </c>
      <c r="Q4447" s="2">
        <v>855</v>
      </c>
      <c r="R4447" s="2">
        <v>1710</v>
      </c>
      <c r="S4447" s="2">
        <v>0</v>
      </c>
      <c r="T4447" s="2" t="s">
        <v>44</v>
      </c>
    </row>
    <row r="4448" spans="1:20" x14ac:dyDescent="0.25">
      <c r="A4448" s="2" t="s">
        <v>11</v>
      </c>
      <c r="B4448" s="2" t="s">
        <v>37</v>
      </c>
      <c r="C4448" s="2">
        <v>112019</v>
      </c>
      <c r="D4448" s="11">
        <v>44606</v>
      </c>
      <c r="E4448" s="2" t="s">
        <v>250</v>
      </c>
      <c r="F4448" s="2" t="s">
        <v>251</v>
      </c>
      <c r="G4448" s="2" t="s">
        <v>5097</v>
      </c>
      <c r="H4448" s="2" t="s">
        <v>41</v>
      </c>
      <c r="I4448" s="11">
        <v>43795</v>
      </c>
      <c r="J4448" s="2">
        <v>840</v>
      </c>
      <c r="K4448" s="2" t="s">
        <v>42</v>
      </c>
      <c r="L4448" s="2" t="s">
        <v>43</v>
      </c>
      <c r="M4448" s="2">
        <v>12</v>
      </c>
      <c r="N4448" s="2">
        <v>750</v>
      </c>
      <c r="O4448" s="2">
        <v>0</v>
      </c>
      <c r="P4448" s="2">
        <v>45</v>
      </c>
      <c r="Q4448" s="2">
        <v>45</v>
      </c>
      <c r="R4448" s="2">
        <v>90</v>
      </c>
      <c r="S4448" s="2">
        <v>0</v>
      </c>
      <c r="T4448" s="2" t="s">
        <v>44</v>
      </c>
    </row>
    <row r="4449" spans="1:20" x14ac:dyDescent="0.25">
      <c r="A4449" s="2" t="s">
        <v>11</v>
      </c>
      <c r="B4449" s="2" t="s">
        <v>37</v>
      </c>
      <c r="C4449" s="2">
        <v>112019</v>
      </c>
      <c r="D4449" s="11">
        <v>44606</v>
      </c>
      <c r="E4449" s="2" t="s">
        <v>250</v>
      </c>
      <c r="F4449" s="2" t="s">
        <v>251</v>
      </c>
      <c r="G4449" s="2" t="s">
        <v>5098</v>
      </c>
      <c r="H4449" s="2" t="s">
        <v>41</v>
      </c>
      <c r="I4449" s="11">
        <v>43796</v>
      </c>
      <c r="J4449" s="2">
        <v>16627</v>
      </c>
      <c r="K4449" s="2" t="s">
        <v>42</v>
      </c>
      <c r="L4449" s="2" t="s">
        <v>43</v>
      </c>
      <c r="M4449" s="2">
        <v>5</v>
      </c>
      <c r="N4449" s="2">
        <v>15835</v>
      </c>
      <c r="O4449" s="2">
        <v>0</v>
      </c>
      <c r="P4449" s="2">
        <v>396</v>
      </c>
      <c r="Q4449" s="2">
        <v>396</v>
      </c>
      <c r="R4449" s="2">
        <v>792</v>
      </c>
      <c r="S4449" s="2">
        <v>0</v>
      </c>
      <c r="T4449" s="2" t="s">
        <v>44</v>
      </c>
    </row>
    <row r="4450" spans="1:20" x14ac:dyDescent="0.25">
      <c r="A4450" s="2" t="s">
        <v>11</v>
      </c>
      <c r="B4450" s="2" t="s">
        <v>37</v>
      </c>
      <c r="C4450" s="2">
        <v>112019</v>
      </c>
      <c r="D4450" s="11">
        <v>44606</v>
      </c>
      <c r="E4450" s="2" t="s">
        <v>250</v>
      </c>
      <c r="F4450" s="2" t="s">
        <v>251</v>
      </c>
      <c r="G4450" s="2" t="s">
        <v>5099</v>
      </c>
      <c r="H4450" s="2" t="s">
        <v>41</v>
      </c>
      <c r="I4450" s="11">
        <v>43796</v>
      </c>
      <c r="J4450" s="2">
        <v>20780</v>
      </c>
      <c r="K4450" s="2" t="s">
        <v>42</v>
      </c>
      <c r="L4450" s="2" t="s">
        <v>43</v>
      </c>
      <c r="M4450" s="2">
        <v>5</v>
      </c>
      <c r="N4450" s="2">
        <v>19790</v>
      </c>
      <c r="O4450" s="2">
        <v>0</v>
      </c>
      <c r="P4450" s="2">
        <v>495</v>
      </c>
      <c r="Q4450" s="2">
        <v>495</v>
      </c>
      <c r="R4450" s="2">
        <v>990</v>
      </c>
      <c r="S4450" s="2">
        <v>0</v>
      </c>
      <c r="T4450" s="2" t="s">
        <v>44</v>
      </c>
    </row>
    <row r="4451" spans="1:20" x14ac:dyDescent="0.25">
      <c r="A4451" s="2" t="s">
        <v>11</v>
      </c>
      <c r="B4451" s="2" t="s">
        <v>37</v>
      </c>
      <c r="C4451" s="2">
        <v>112019</v>
      </c>
      <c r="D4451" s="11">
        <v>44606</v>
      </c>
      <c r="E4451" s="2" t="s">
        <v>250</v>
      </c>
      <c r="F4451" s="2" t="s">
        <v>251</v>
      </c>
      <c r="G4451" s="2" t="s">
        <v>5100</v>
      </c>
      <c r="H4451" s="2" t="s">
        <v>41</v>
      </c>
      <c r="I4451" s="11">
        <v>43796</v>
      </c>
      <c r="J4451" s="2">
        <v>45713</v>
      </c>
      <c r="K4451" s="2" t="s">
        <v>42</v>
      </c>
      <c r="L4451" s="2" t="s">
        <v>43</v>
      </c>
      <c r="M4451" s="2">
        <v>12</v>
      </c>
      <c r="N4451" s="2">
        <v>40815</v>
      </c>
      <c r="O4451" s="2">
        <v>0</v>
      </c>
      <c r="P4451" s="2">
        <v>2449</v>
      </c>
      <c r="Q4451" s="2">
        <v>2449</v>
      </c>
      <c r="R4451" s="2">
        <v>4898</v>
      </c>
      <c r="S4451" s="2">
        <v>0</v>
      </c>
      <c r="T4451" s="2" t="s">
        <v>44</v>
      </c>
    </row>
    <row r="4452" spans="1:20" x14ac:dyDescent="0.25">
      <c r="A4452" s="2" t="s">
        <v>11</v>
      </c>
      <c r="B4452" s="2" t="s">
        <v>37</v>
      </c>
      <c r="C4452" s="2">
        <v>112019</v>
      </c>
      <c r="D4452" s="11">
        <v>44606</v>
      </c>
      <c r="E4452" s="2" t="s">
        <v>250</v>
      </c>
      <c r="F4452" s="2" t="s">
        <v>251</v>
      </c>
      <c r="G4452" s="2" t="s">
        <v>5101</v>
      </c>
      <c r="H4452" s="2" t="s">
        <v>41</v>
      </c>
      <c r="I4452" s="11">
        <v>43796</v>
      </c>
      <c r="J4452" s="2">
        <v>65033</v>
      </c>
      <c r="K4452" s="2" t="s">
        <v>42</v>
      </c>
      <c r="L4452" s="2" t="s">
        <v>43</v>
      </c>
      <c r="M4452" s="2">
        <v>12</v>
      </c>
      <c r="N4452" s="2">
        <v>58065</v>
      </c>
      <c r="O4452" s="2">
        <v>0</v>
      </c>
      <c r="P4452" s="2">
        <v>3484</v>
      </c>
      <c r="Q4452" s="2">
        <v>3484</v>
      </c>
      <c r="R4452" s="2">
        <v>6968</v>
      </c>
      <c r="S4452" s="2">
        <v>0</v>
      </c>
      <c r="T4452" s="2" t="s">
        <v>44</v>
      </c>
    </row>
    <row r="4453" spans="1:20" x14ac:dyDescent="0.25">
      <c r="A4453" s="2" t="s">
        <v>11</v>
      </c>
      <c r="B4453" s="2" t="s">
        <v>37</v>
      </c>
      <c r="C4453" s="2">
        <v>112019</v>
      </c>
      <c r="D4453" s="11">
        <v>44606</v>
      </c>
      <c r="E4453" s="2" t="s">
        <v>250</v>
      </c>
      <c r="F4453" s="2" t="s">
        <v>251</v>
      </c>
      <c r="G4453" s="2" t="s">
        <v>5102</v>
      </c>
      <c r="H4453" s="2" t="s">
        <v>41</v>
      </c>
      <c r="I4453" s="11">
        <v>43796</v>
      </c>
      <c r="J4453" s="2">
        <v>23909</v>
      </c>
      <c r="K4453" s="2" t="s">
        <v>42</v>
      </c>
      <c r="L4453" s="2" t="s">
        <v>43</v>
      </c>
      <c r="M4453" s="2">
        <v>12</v>
      </c>
      <c r="N4453" s="2">
        <v>21347</v>
      </c>
      <c r="O4453" s="2">
        <v>0</v>
      </c>
      <c r="P4453" s="2">
        <v>1281</v>
      </c>
      <c r="Q4453" s="2">
        <v>1281</v>
      </c>
      <c r="R4453" s="2">
        <v>2562</v>
      </c>
      <c r="S4453" s="2">
        <v>0</v>
      </c>
      <c r="T4453" s="2" t="s">
        <v>44</v>
      </c>
    </row>
    <row r="4454" spans="1:20" x14ac:dyDescent="0.25">
      <c r="A4454" s="2" t="s">
        <v>11</v>
      </c>
      <c r="B4454" s="2" t="s">
        <v>37</v>
      </c>
      <c r="C4454" s="2">
        <v>112019</v>
      </c>
      <c r="D4454" s="11">
        <v>44606</v>
      </c>
      <c r="E4454" s="2" t="s">
        <v>250</v>
      </c>
      <c r="F4454" s="2" t="s">
        <v>251</v>
      </c>
      <c r="G4454" s="2" t="s">
        <v>5103</v>
      </c>
      <c r="H4454" s="2" t="s">
        <v>41</v>
      </c>
      <c r="I4454" s="11">
        <v>43796</v>
      </c>
      <c r="J4454" s="2">
        <v>60490</v>
      </c>
      <c r="K4454" s="2" t="s">
        <v>42</v>
      </c>
      <c r="L4454" s="2" t="s">
        <v>43</v>
      </c>
      <c r="M4454" s="2">
        <v>12</v>
      </c>
      <c r="N4454" s="2">
        <v>54009</v>
      </c>
      <c r="O4454" s="2">
        <v>0</v>
      </c>
      <c r="P4454" s="2">
        <v>3240.5</v>
      </c>
      <c r="Q4454" s="2">
        <v>3240.5</v>
      </c>
      <c r="R4454" s="2">
        <v>6481</v>
      </c>
      <c r="S4454" s="2">
        <v>0</v>
      </c>
      <c r="T4454" s="2" t="s">
        <v>44</v>
      </c>
    </row>
    <row r="4455" spans="1:20" x14ac:dyDescent="0.25">
      <c r="A4455" s="2" t="s">
        <v>11</v>
      </c>
      <c r="B4455" s="2" t="s">
        <v>37</v>
      </c>
      <c r="C4455" s="2">
        <v>112019</v>
      </c>
      <c r="D4455" s="11">
        <v>44606</v>
      </c>
      <c r="E4455" s="2" t="s">
        <v>250</v>
      </c>
      <c r="F4455" s="2" t="s">
        <v>251</v>
      </c>
      <c r="G4455" s="2" t="s">
        <v>5104</v>
      </c>
      <c r="H4455" s="2" t="s">
        <v>41</v>
      </c>
      <c r="I4455" s="11">
        <v>43796</v>
      </c>
      <c r="J4455" s="2">
        <v>708</v>
      </c>
      <c r="K4455" s="2" t="s">
        <v>42</v>
      </c>
      <c r="L4455" s="2" t="s">
        <v>43</v>
      </c>
      <c r="M4455" s="2">
        <v>18</v>
      </c>
      <c r="N4455" s="2">
        <v>600</v>
      </c>
      <c r="O4455" s="2">
        <v>0</v>
      </c>
      <c r="P4455" s="2">
        <v>54</v>
      </c>
      <c r="Q4455" s="2">
        <v>54</v>
      </c>
      <c r="R4455" s="2">
        <v>108</v>
      </c>
      <c r="S4455" s="2">
        <v>0</v>
      </c>
      <c r="T4455" s="2" t="s">
        <v>44</v>
      </c>
    </row>
    <row r="4456" spans="1:20" x14ac:dyDescent="0.25">
      <c r="A4456" s="2" t="s">
        <v>11</v>
      </c>
      <c r="B4456" s="2" t="s">
        <v>37</v>
      </c>
      <c r="C4456" s="2">
        <v>112019</v>
      </c>
      <c r="D4456" s="11">
        <v>44606</v>
      </c>
      <c r="E4456" s="2" t="s">
        <v>250</v>
      </c>
      <c r="F4456" s="2" t="s">
        <v>251</v>
      </c>
      <c r="G4456" s="2" t="s">
        <v>5105</v>
      </c>
      <c r="H4456" s="2" t="s">
        <v>41</v>
      </c>
      <c r="I4456" s="11">
        <v>43796</v>
      </c>
      <c r="J4456" s="2">
        <v>68494</v>
      </c>
      <c r="K4456" s="2" t="s">
        <v>42</v>
      </c>
      <c r="L4456" s="2" t="s">
        <v>43</v>
      </c>
      <c r="M4456" s="2">
        <v>12</v>
      </c>
      <c r="N4456" s="2">
        <v>61155</v>
      </c>
      <c r="O4456" s="2">
        <v>0</v>
      </c>
      <c r="P4456" s="2">
        <v>3669.5</v>
      </c>
      <c r="Q4456" s="2">
        <v>3669.5</v>
      </c>
      <c r="R4456" s="2">
        <v>7339</v>
      </c>
      <c r="S4456" s="2">
        <v>0</v>
      </c>
      <c r="T4456" s="2" t="s">
        <v>44</v>
      </c>
    </row>
    <row r="4457" spans="1:20" x14ac:dyDescent="0.25">
      <c r="A4457" s="2" t="s">
        <v>11</v>
      </c>
      <c r="B4457" s="2" t="s">
        <v>37</v>
      </c>
      <c r="C4457" s="2">
        <v>112019</v>
      </c>
      <c r="D4457" s="11">
        <v>44606</v>
      </c>
      <c r="E4457" s="2" t="s">
        <v>2804</v>
      </c>
      <c r="F4457" s="2" t="s">
        <v>2805</v>
      </c>
      <c r="G4457" s="2" t="s">
        <v>5106</v>
      </c>
      <c r="H4457" s="2" t="s">
        <v>41</v>
      </c>
      <c r="I4457" s="11">
        <v>43773</v>
      </c>
      <c r="J4457" s="2">
        <v>18290</v>
      </c>
      <c r="K4457" s="2" t="s">
        <v>42</v>
      </c>
      <c r="L4457" s="2" t="s">
        <v>43</v>
      </c>
      <c r="M4457" s="2">
        <v>18</v>
      </c>
      <c r="N4457" s="2">
        <v>15500</v>
      </c>
      <c r="O4457" s="2">
        <v>0</v>
      </c>
      <c r="P4457" s="2">
        <v>1395</v>
      </c>
      <c r="Q4457" s="2">
        <v>1395</v>
      </c>
      <c r="R4457" s="2">
        <v>2790</v>
      </c>
      <c r="S4457" s="2">
        <v>0</v>
      </c>
      <c r="T4457" s="2" t="s">
        <v>44</v>
      </c>
    </row>
    <row r="4458" spans="1:20" x14ac:dyDescent="0.25">
      <c r="A4458" s="2" t="s">
        <v>11</v>
      </c>
      <c r="B4458" s="2" t="s">
        <v>37</v>
      </c>
      <c r="C4458" s="2">
        <v>112019</v>
      </c>
      <c r="D4458" s="11">
        <v>44606</v>
      </c>
      <c r="E4458" s="2" t="s">
        <v>2807</v>
      </c>
      <c r="F4458" s="2" t="s">
        <v>2808</v>
      </c>
      <c r="G4458" s="2" t="s">
        <v>5107</v>
      </c>
      <c r="H4458" s="2" t="s">
        <v>41</v>
      </c>
      <c r="I4458" s="11">
        <v>43776</v>
      </c>
      <c r="J4458" s="2">
        <v>2867.4</v>
      </c>
      <c r="K4458" s="2" t="s">
        <v>42</v>
      </c>
      <c r="L4458" s="2" t="s">
        <v>43</v>
      </c>
      <c r="M4458" s="2">
        <v>18</v>
      </c>
      <c r="N4458" s="2">
        <v>2430</v>
      </c>
      <c r="O4458" s="2">
        <v>0</v>
      </c>
      <c r="P4458" s="2">
        <v>218.7</v>
      </c>
      <c r="Q4458" s="2">
        <v>218.7</v>
      </c>
      <c r="R4458" s="2">
        <v>437.4</v>
      </c>
      <c r="S4458" s="2">
        <v>0</v>
      </c>
      <c r="T4458" s="2" t="s">
        <v>44</v>
      </c>
    </row>
    <row r="4459" spans="1:20" x14ac:dyDescent="0.25">
      <c r="A4459" s="2" t="s">
        <v>11</v>
      </c>
      <c r="B4459" s="2" t="s">
        <v>37</v>
      </c>
      <c r="C4459" s="2">
        <v>112019</v>
      </c>
      <c r="D4459" s="11">
        <v>44606</v>
      </c>
      <c r="E4459" s="2" t="s">
        <v>311</v>
      </c>
      <c r="F4459" s="2" t="s">
        <v>312</v>
      </c>
      <c r="G4459" s="2" t="s">
        <v>5108</v>
      </c>
      <c r="H4459" s="2" t="s">
        <v>41</v>
      </c>
      <c r="I4459" s="11">
        <v>43796</v>
      </c>
      <c r="J4459" s="2">
        <v>527</v>
      </c>
      <c r="K4459" s="2" t="s">
        <v>42</v>
      </c>
      <c r="L4459" s="2" t="s">
        <v>43</v>
      </c>
      <c r="M4459" s="2">
        <v>18</v>
      </c>
      <c r="N4459" s="2">
        <v>447</v>
      </c>
      <c r="O4459" s="2">
        <v>0</v>
      </c>
      <c r="P4459" s="2">
        <v>40</v>
      </c>
      <c r="Q4459" s="2">
        <v>40</v>
      </c>
      <c r="R4459" s="2">
        <v>80</v>
      </c>
      <c r="S4459" s="2">
        <v>0</v>
      </c>
      <c r="T4459" s="2" t="s">
        <v>44</v>
      </c>
    </row>
    <row r="4460" spans="1:20" x14ac:dyDescent="0.25">
      <c r="A4460" s="2" t="s">
        <v>11</v>
      </c>
      <c r="B4460" s="2" t="s">
        <v>37</v>
      </c>
      <c r="C4460" s="2">
        <v>112019</v>
      </c>
      <c r="D4460" s="11">
        <v>44606</v>
      </c>
      <c r="E4460" s="2" t="s">
        <v>311</v>
      </c>
      <c r="F4460" s="2" t="s">
        <v>312</v>
      </c>
      <c r="G4460" s="2" t="s">
        <v>5109</v>
      </c>
      <c r="H4460" s="2" t="s">
        <v>41</v>
      </c>
      <c r="I4460" s="11">
        <v>43796</v>
      </c>
      <c r="J4460" s="2">
        <v>836</v>
      </c>
      <c r="K4460" s="2" t="s">
        <v>42</v>
      </c>
      <c r="L4460" s="2" t="s">
        <v>43</v>
      </c>
      <c r="M4460" s="2">
        <v>18</v>
      </c>
      <c r="N4460" s="2">
        <v>708</v>
      </c>
      <c r="O4460" s="2">
        <v>0</v>
      </c>
      <c r="P4460" s="2">
        <v>64</v>
      </c>
      <c r="Q4460" s="2">
        <v>64</v>
      </c>
      <c r="R4460" s="2">
        <v>128</v>
      </c>
      <c r="S4460" s="2">
        <v>0</v>
      </c>
      <c r="T4460" s="2" t="s">
        <v>44</v>
      </c>
    </row>
    <row r="4461" spans="1:20" x14ac:dyDescent="0.25">
      <c r="A4461" s="2" t="s">
        <v>11</v>
      </c>
      <c r="B4461" s="2" t="s">
        <v>37</v>
      </c>
      <c r="C4461" s="2">
        <v>112019</v>
      </c>
      <c r="D4461" s="11">
        <v>44606</v>
      </c>
      <c r="E4461" s="2" t="s">
        <v>318</v>
      </c>
      <c r="F4461" s="2" t="s">
        <v>319</v>
      </c>
      <c r="G4461" s="2" t="s">
        <v>5110</v>
      </c>
      <c r="H4461" s="2" t="s">
        <v>41</v>
      </c>
      <c r="I4461" s="11">
        <v>43771</v>
      </c>
      <c r="J4461" s="2">
        <v>36444</v>
      </c>
      <c r="K4461" s="2" t="s">
        <v>42</v>
      </c>
      <c r="L4461" s="2" t="s">
        <v>43</v>
      </c>
      <c r="M4461" s="2">
        <v>18</v>
      </c>
      <c r="N4461" s="2">
        <v>30885</v>
      </c>
      <c r="O4461" s="2">
        <v>0</v>
      </c>
      <c r="P4461" s="2">
        <v>2779.65</v>
      </c>
      <c r="Q4461" s="2">
        <v>2779.65</v>
      </c>
      <c r="R4461" s="2">
        <v>5559.3</v>
      </c>
      <c r="S4461" s="2">
        <v>0</v>
      </c>
      <c r="T4461" s="2" t="s">
        <v>44</v>
      </c>
    </row>
    <row r="4462" spans="1:20" x14ac:dyDescent="0.25">
      <c r="A4462" s="2" t="s">
        <v>11</v>
      </c>
      <c r="B4462" s="2" t="s">
        <v>37</v>
      </c>
      <c r="C4462" s="2">
        <v>112019</v>
      </c>
      <c r="D4462" s="11">
        <v>44606</v>
      </c>
      <c r="E4462" s="2" t="s">
        <v>318</v>
      </c>
      <c r="F4462" s="2" t="s">
        <v>319</v>
      </c>
      <c r="G4462" s="2" t="s">
        <v>5111</v>
      </c>
      <c r="H4462" s="2" t="s">
        <v>41</v>
      </c>
      <c r="I4462" s="11">
        <v>43773</v>
      </c>
      <c r="J4462" s="2">
        <v>67737</v>
      </c>
      <c r="K4462" s="2" t="s">
        <v>42</v>
      </c>
      <c r="L4462" s="2" t="s">
        <v>43</v>
      </c>
      <c r="M4462" s="2">
        <v>18</v>
      </c>
      <c r="N4462" s="2">
        <v>57404.15</v>
      </c>
      <c r="O4462" s="2">
        <v>0</v>
      </c>
      <c r="P4462" s="2">
        <v>5166.37</v>
      </c>
      <c r="Q4462" s="2">
        <v>5166.37</v>
      </c>
      <c r="R4462" s="2">
        <v>10332.74</v>
      </c>
      <c r="S4462" s="2">
        <v>0</v>
      </c>
      <c r="T4462" s="2" t="s">
        <v>44</v>
      </c>
    </row>
    <row r="4463" spans="1:20" x14ac:dyDescent="0.25">
      <c r="A4463" s="2" t="s">
        <v>11</v>
      </c>
      <c r="B4463" s="2" t="s">
        <v>37</v>
      </c>
      <c r="C4463" s="2">
        <v>112019</v>
      </c>
      <c r="D4463" s="11">
        <v>44606</v>
      </c>
      <c r="E4463" s="2" t="s">
        <v>318</v>
      </c>
      <c r="F4463" s="2" t="s">
        <v>319</v>
      </c>
      <c r="G4463" s="2" t="s">
        <v>5112</v>
      </c>
      <c r="H4463" s="2" t="s">
        <v>41</v>
      </c>
      <c r="I4463" s="11">
        <v>43776</v>
      </c>
      <c r="J4463" s="2">
        <v>8105</v>
      </c>
      <c r="K4463" s="2" t="s">
        <v>42</v>
      </c>
      <c r="L4463" s="2" t="s">
        <v>43</v>
      </c>
      <c r="M4463" s="2">
        <v>18</v>
      </c>
      <c r="N4463" s="2">
        <v>6868.4</v>
      </c>
      <c r="O4463" s="2">
        <v>0</v>
      </c>
      <c r="P4463" s="2">
        <v>618.16</v>
      </c>
      <c r="Q4463" s="2">
        <v>618.16</v>
      </c>
      <c r="R4463" s="2">
        <v>1236.32</v>
      </c>
      <c r="S4463" s="2">
        <v>0</v>
      </c>
      <c r="T4463" s="2" t="s">
        <v>44</v>
      </c>
    </row>
    <row r="4464" spans="1:20" x14ac:dyDescent="0.25">
      <c r="A4464" s="2" t="s">
        <v>11</v>
      </c>
      <c r="B4464" s="2" t="s">
        <v>37</v>
      </c>
      <c r="C4464" s="2">
        <v>112019</v>
      </c>
      <c r="D4464" s="11">
        <v>44606</v>
      </c>
      <c r="E4464" s="2" t="s">
        <v>318</v>
      </c>
      <c r="F4464" s="2" t="s">
        <v>319</v>
      </c>
      <c r="G4464" s="2" t="s">
        <v>5113</v>
      </c>
      <c r="H4464" s="2" t="s">
        <v>41</v>
      </c>
      <c r="I4464" s="11">
        <v>43776</v>
      </c>
      <c r="J4464" s="2">
        <v>63978</v>
      </c>
      <c r="K4464" s="2" t="s">
        <v>42</v>
      </c>
      <c r="L4464" s="2" t="s">
        <v>43</v>
      </c>
      <c r="M4464" s="2">
        <v>18</v>
      </c>
      <c r="N4464" s="2">
        <v>54219</v>
      </c>
      <c r="O4464" s="2">
        <v>0</v>
      </c>
      <c r="P4464" s="2">
        <v>4879.71</v>
      </c>
      <c r="Q4464" s="2">
        <v>4879.71</v>
      </c>
      <c r="R4464" s="2">
        <v>9759.42</v>
      </c>
      <c r="S4464" s="2">
        <v>0</v>
      </c>
      <c r="T4464" s="2" t="s">
        <v>44</v>
      </c>
    </row>
    <row r="4465" spans="1:20" x14ac:dyDescent="0.25">
      <c r="A4465" s="2" t="s">
        <v>11</v>
      </c>
      <c r="B4465" s="2" t="s">
        <v>37</v>
      </c>
      <c r="C4465" s="2">
        <v>112019</v>
      </c>
      <c r="D4465" s="11">
        <v>44606</v>
      </c>
      <c r="E4465" s="2" t="s">
        <v>318</v>
      </c>
      <c r="F4465" s="2" t="s">
        <v>319</v>
      </c>
      <c r="G4465" s="2" t="s">
        <v>5114</v>
      </c>
      <c r="H4465" s="2" t="s">
        <v>41</v>
      </c>
      <c r="I4465" s="11">
        <v>43776</v>
      </c>
      <c r="J4465" s="2">
        <v>22620</v>
      </c>
      <c r="K4465" s="2" t="s">
        <v>42</v>
      </c>
      <c r="L4465" s="2" t="s">
        <v>43</v>
      </c>
      <c r="M4465" s="2">
        <v>18</v>
      </c>
      <c r="N4465" s="2">
        <v>19169.86</v>
      </c>
      <c r="O4465" s="2">
        <v>0</v>
      </c>
      <c r="P4465" s="2">
        <v>1725.29</v>
      </c>
      <c r="Q4465" s="2">
        <v>1725.29</v>
      </c>
      <c r="R4465" s="2">
        <v>3450.58</v>
      </c>
      <c r="S4465" s="2">
        <v>0</v>
      </c>
      <c r="T4465" s="2" t="s">
        <v>44</v>
      </c>
    </row>
    <row r="4466" spans="1:20" x14ac:dyDescent="0.25">
      <c r="A4466" s="2" t="s">
        <v>11</v>
      </c>
      <c r="B4466" s="2" t="s">
        <v>37</v>
      </c>
      <c r="C4466" s="2">
        <v>112019</v>
      </c>
      <c r="D4466" s="11">
        <v>44606</v>
      </c>
      <c r="E4466" s="2" t="s">
        <v>318</v>
      </c>
      <c r="F4466" s="2" t="s">
        <v>319</v>
      </c>
      <c r="G4466" s="2" t="s">
        <v>5115</v>
      </c>
      <c r="H4466" s="2" t="s">
        <v>41</v>
      </c>
      <c r="I4466" s="11">
        <v>43777</v>
      </c>
      <c r="J4466" s="2">
        <v>16357</v>
      </c>
      <c r="K4466" s="2" t="s">
        <v>42</v>
      </c>
      <c r="L4466" s="2" t="s">
        <v>43</v>
      </c>
      <c r="M4466" s="2">
        <v>18</v>
      </c>
      <c r="N4466" s="2">
        <v>13861.7</v>
      </c>
      <c r="O4466" s="2">
        <v>0</v>
      </c>
      <c r="P4466" s="2">
        <v>1247.55</v>
      </c>
      <c r="Q4466" s="2">
        <v>1247.55</v>
      </c>
      <c r="R4466" s="2">
        <v>2495.1</v>
      </c>
      <c r="S4466" s="2">
        <v>0</v>
      </c>
      <c r="T4466" s="2" t="s">
        <v>44</v>
      </c>
    </row>
    <row r="4467" spans="1:20" x14ac:dyDescent="0.25">
      <c r="A4467" s="2" t="s">
        <v>11</v>
      </c>
      <c r="B4467" s="2" t="s">
        <v>37</v>
      </c>
      <c r="C4467" s="2">
        <v>112019</v>
      </c>
      <c r="D4467" s="11">
        <v>44606</v>
      </c>
      <c r="E4467" s="2" t="s">
        <v>318</v>
      </c>
      <c r="F4467" s="2" t="s">
        <v>319</v>
      </c>
      <c r="G4467" s="2" t="s">
        <v>5116</v>
      </c>
      <c r="H4467" s="2" t="s">
        <v>41</v>
      </c>
      <c r="I4467" s="11">
        <v>43778</v>
      </c>
      <c r="J4467" s="2">
        <v>24398</v>
      </c>
      <c r="K4467" s="2" t="s">
        <v>42</v>
      </c>
      <c r="L4467" s="2" t="s">
        <v>43</v>
      </c>
      <c r="M4467" s="2">
        <v>18</v>
      </c>
      <c r="N4467" s="2">
        <v>20676.560000000001</v>
      </c>
      <c r="O4467" s="2">
        <v>0</v>
      </c>
      <c r="P4467" s="2">
        <v>1860.89</v>
      </c>
      <c r="Q4467" s="2">
        <v>1860.89</v>
      </c>
      <c r="R4467" s="2">
        <v>3721.78</v>
      </c>
      <c r="S4467" s="2">
        <v>0</v>
      </c>
      <c r="T4467" s="2" t="s">
        <v>44</v>
      </c>
    </row>
    <row r="4468" spans="1:20" x14ac:dyDescent="0.25">
      <c r="A4468" s="2" t="s">
        <v>11</v>
      </c>
      <c r="B4468" s="2" t="s">
        <v>37</v>
      </c>
      <c r="C4468" s="2">
        <v>112019</v>
      </c>
      <c r="D4468" s="11">
        <v>44606</v>
      </c>
      <c r="E4468" s="2" t="s">
        <v>318</v>
      </c>
      <c r="F4468" s="2" t="s">
        <v>319</v>
      </c>
      <c r="G4468" s="2" t="s">
        <v>5117</v>
      </c>
      <c r="H4468" s="2" t="s">
        <v>41</v>
      </c>
      <c r="I4468" s="11">
        <v>43778</v>
      </c>
      <c r="J4468" s="2">
        <v>48340</v>
      </c>
      <c r="K4468" s="2" t="s">
        <v>42</v>
      </c>
      <c r="L4468" s="2" t="s">
        <v>43</v>
      </c>
      <c r="M4468" s="2">
        <v>18</v>
      </c>
      <c r="N4468" s="2">
        <v>40966.199999999997</v>
      </c>
      <c r="O4468" s="2">
        <v>0</v>
      </c>
      <c r="P4468" s="2">
        <v>3686.96</v>
      </c>
      <c r="Q4468" s="2">
        <v>3686.96</v>
      </c>
      <c r="R4468" s="2">
        <v>7373.92</v>
      </c>
      <c r="S4468" s="2">
        <v>0</v>
      </c>
      <c r="T4468" s="2" t="s">
        <v>44</v>
      </c>
    </row>
    <row r="4469" spans="1:20" x14ac:dyDescent="0.25">
      <c r="A4469" s="2" t="s">
        <v>11</v>
      </c>
      <c r="B4469" s="2" t="s">
        <v>37</v>
      </c>
      <c r="C4469" s="2">
        <v>112019</v>
      </c>
      <c r="D4469" s="11">
        <v>44606</v>
      </c>
      <c r="E4469" s="2" t="s">
        <v>318</v>
      </c>
      <c r="F4469" s="2" t="s">
        <v>319</v>
      </c>
      <c r="G4469" s="2" t="s">
        <v>5118</v>
      </c>
      <c r="H4469" s="2" t="s">
        <v>41</v>
      </c>
      <c r="I4469" s="11">
        <v>43778</v>
      </c>
      <c r="J4469" s="2">
        <v>22604</v>
      </c>
      <c r="K4469" s="2" t="s">
        <v>42</v>
      </c>
      <c r="L4469" s="2" t="s">
        <v>43</v>
      </c>
      <c r="M4469" s="2">
        <v>18</v>
      </c>
      <c r="N4469" s="2">
        <v>19155.8</v>
      </c>
      <c r="O4469" s="2">
        <v>0</v>
      </c>
      <c r="P4469" s="2">
        <v>1724.02</v>
      </c>
      <c r="Q4469" s="2">
        <v>1724.02</v>
      </c>
      <c r="R4469" s="2">
        <v>3448.04</v>
      </c>
      <c r="S4469" s="2">
        <v>0</v>
      </c>
      <c r="T4469" s="2" t="s">
        <v>44</v>
      </c>
    </row>
    <row r="4470" spans="1:20" x14ac:dyDescent="0.25">
      <c r="A4470" s="2" t="s">
        <v>11</v>
      </c>
      <c r="B4470" s="2" t="s">
        <v>37</v>
      </c>
      <c r="C4470" s="2">
        <v>112019</v>
      </c>
      <c r="D4470" s="11">
        <v>44606</v>
      </c>
      <c r="E4470" s="2" t="s">
        <v>318</v>
      </c>
      <c r="F4470" s="2" t="s">
        <v>319</v>
      </c>
      <c r="G4470" s="2" t="s">
        <v>5119</v>
      </c>
      <c r="H4470" s="2" t="s">
        <v>41</v>
      </c>
      <c r="I4470" s="11">
        <v>43781</v>
      </c>
      <c r="J4470" s="2">
        <v>4359</v>
      </c>
      <c r="K4470" s="2" t="s">
        <v>42</v>
      </c>
      <c r="L4470" s="2" t="s">
        <v>43</v>
      </c>
      <c r="M4470" s="2">
        <v>18</v>
      </c>
      <c r="N4470" s="2">
        <v>3693.75</v>
      </c>
      <c r="O4470" s="2">
        <v>0</v>
      </c>
      <c r="P4470" s="2">
        <v>332.44</v>
      </c>
      <c r="Q4470" s="2">
        <v>332.44</v>
      </c>
      <c r="R4470" s="2">
        <v>664.88</v>
      </c>
      <c r="S4470" s="2">
        <v>0</v>
      </c>
      <c r="T4470" s="2" t="s">
        <v>44</v>
      </c>
    </row>
    <row r="4471" spans="1:20" x14ac:dyDescent="0.25">
      <c r="A4471" s="2" t="s">
        <v>11</v>
      </c>
      <c r="B4471" s="2" t="s">
        <v>37</v>
      </c>
      <c r="C4471" s="2">
        <v>112019</v>
      </c>
      <c r="D4471" s="11">
        <v>44606</v>
      </c>
      <c r="E4471" s="2" t="s">
        <v>318</v>
      </c>
      <c r="F4471" s="2" t="s">
        <v>319</v>
      </c>
      <c r="G4471" s="2" t="s">
        <v>5120</v>
      </c>
      <c r="H4471" s="2" t="s">
        <v>41</v>
      </c>
      <c r="I4471" s="11">
        <v>43782</v>
      </c>
      <c r="J4471" s="2">
        <v>59633</v>
      </c>
      <c r="K4471" s="2" t="s">
        <v>42</v>
      </c>
      <c r="L4471" s="2" t="s">
        <v>43</v>
      </c>
      <c r="M4471" s="2">
        <v>18</v>
      </c>
      <c r="N4471" s="2">
        <v>50536.25</v>
      </c>
      <c r="O4471" s="2">
        <v>0</v>
      </c>
      <c r="P4471" s="2">
        <v>4548.26</v>
      </c>
      <c r="Q4471" s="2">
        <v>4548.26</v>
      </c>
      <c r="R4471" s="2">
        <v>9096.52</v>
      </c>
      <c r="S4471" s="2">
        <v>0</v>
      </c>
      <c r="T4471" s="2" t="s">
        <v>44</v>
      </c>
    </row>
    <row r="4472" spans="1:20" x14ac:dyDescent="0.25">
      <c r="A4472" s="2" t="s">
        <v>11</v>
      </c>
      <c r="B4472" s="2" t="s">
        <v>37</v>
      </c>
      <c r="C4472" s="2">
        <v>112019</v>
      </c>
      <c r="D4472" s="11">
        <v>44606</v>
      </c>
      <c r="E4472" s="2" t="s">
        <v>318</v>
      </c>
      <c r="F4472" s="2" t="s">
        <v>319</v>
      </c>
      <c r="G4472" s="2" t="s">
        <v>5121</v>
      </c>
      <c r="H4472" s="2" t="s">
        <v>41</v>
      </c>
      <c r="I4472" s="11">
        <v>43784</v>
      </c>
      <c r="J4472" s="2">
        <v>60208</v>
      </c>
      <c r="K4472" s="2" t="s">
        <v>42</v>
      </c>
      <c r="L4472" s="2" t="s">
        <v>43</v>
      </c>
      <c r="M4472" s="2">
        <v>18</v>
      </c>
      <c r="N4472" s="2">
        <v>51023.6</v>
      </c>
      <c r="O4472" s="2">
        <v>0</v>
      </c>
      <c r="P4472" s="2">
        <v>4592.12</v>
      </c>
      <c r="Q4472" s="2">
        <v>4592.12</v>
      </c>
      <c r="R4472" s="2">
        <v>9184.24</v>
      </c>
      <c r="S4472" s="2">
        <v>0</v>
      </c>
      <c r="T4472" s="2" t="s">
        <v>44</v>
      </c>
    </row>
    <row r="4473" spans="1:20" x14ac:dyDescent="0.25">
      <c r="A4473" s="2" t="s">
        <v>11</v>
      </c>
      <c r="B4473" s="2" t="s">
        <v>37</v>
      </c>
      <c r="C4473" s="2">
        <v>112019</v>
      </c>
      <c r="D4473" s="11">
        <v>44606</v>
      </c>
      <c r="E4473" s="2" t="s">
        <v>318</v>
      </c>
      <c r="F4473" s="2" t="s">
        <v>319</v>
      </c>
      <c r="G4473" s="2" t="s">
        <v>5122</v>
      </c>
      <c r="H4473" s="2" t="s">
        <v>41</v>
      </c>
      <c r="I4473" s="11">
        <v>43787</v>
      </c>
      <c r="J4473" s="2">
        <v>183968</v>
      </c>
      <c r="K4473" s="2" t="s">
        <v>42</v>
      </c>
      <c r="L4473" s="2" t="s">
        <v>43</v>
      </c>
      <c r="M4473" s="2">
        <v>18</v>
      </c>
      <c r="N4473" s="2">
        <v>155905.20000000001</v>
      </c>
      <c r="O4473" s="2">
        <v>0</v>
      </c>
      <c r="P4473" s="2">
        <v>14031.47</v>
      </c>
      <c r="Q4473" s="2">
        <v>14031.47</v>
      </c>
      <c r="R4473" s="2">
        <v>28062.94</v>
      </c>
      <c r="S4473" s="2">
        <v>0</v>
      </c>
      <c r="T4473" s="2" t="s">
        <v>44</v>
      </c>
    </row>
    <row r="4474" spans="1:20" x14ac:dyDescent="0.25">
      <c r="A4474" s="2" t="s">
        <v>11</v>
      </c>
      <c r="B4474" s="2" t="s">
        <v>37</v>
      </c>
      <c r="C4474" s="2">
        <v>112019</v>
      </c>
      <c r="D4474" s="11">
        <v>44606</v>
      </c>
      <c r="E4474" s="2" t="s">
        <v>318</v>
      </c>
      <c r="F4474" s="2" t="s">
        <v>319</v>
      </c>
      <c r="G4474" s="2" t="s">
        <v>5123</v>
      </c>
      <c r="H4474" s="2" t="s">
        <v>41</v>
      </c>
      <c r="I4474" s="11">
        <v>43788</v>
      </c>
      <c r="J4474" s="2">
        <v>12134</v>
      </c>
      <c r="K4474" s="2" t="s">
        <v>42</v>
      </c>
      <c r="L4474" s="2" t="s">
        <v>43</v>
      </c>
      <c r="M4474" s="2">
        <v>18</v>
      </c>
      <c r="N4474" s="2">
        <v>10283.35</v>
      </c>
      <c r="O4474" s="2">
        <v>0</v>
      </c>
      <c r="P4474" s="2">
        <v>925.5</v>
      </c>
      <c r="Q4474" s="2">
        <v>925.5</v>
      </c>
      <c r="R4474" s="2">
        <v>1851</v>
      </c>
      <c r="S4474" s="2">
        <v>0</v>
      </c>
      <c r="T4474" s="2" t="s">
        <v>44</v>
      </c>
    </row>
    <row r="4475" spans="1:20" x14ac:dyDescent="0.25">
      <c r="A4475" s="2" t="s">
        <v>11</v>
      </c>
      <c r="B4475" s="2" t="s">
        <v>37</v>
      </c>
      <c r="C4475" s="2">
        <v>112019</v>
      </c>
      <c r="D4475" s="11">
        <v>44606</v>
      </c>
      <c r="E4475" s="2" t="s">
        <v>318</v>
      </c>
      <c r="F4475" s="2" t="s">
        <v>319</v>
      </c>
      <c r="G4475" s="2" t="s">
        <v>5124</v>
      </c>
      <c r="H4475" s="2" t="s">
        <v>41</v>
      </c>
      <c r="I4475" s="11">
        <v>43788</v>
      </c>
      <c r="J4475" s="2">
        <v>8278</v>
      </c>
      <c r="K4475" s="2" t="s">
        <v>42</v>
      </c>
      <c r="L4475" s="2" t="s">
        <v>43</v>
      </c>
      <c r="M4475" s="2">
        <v>18</v>
      </c>
      <c r="N4475" s="2">
        <v>7015</v>
      </c>
      <c r="O4475" s="2">
        <v>0</v>
      </c>
      <c r="P4475" s="2">
        <v>631.35</v>
      </c>
      <c r="Q4475" s="2">
        <v>631.35</v>
      </c>
      <c r="R4475" s="2">
        <v>1262.7</v>
      </c>
      <c r="S4475" s="2">
        <v>0</v>
      </c>
      <c r="T4475" s="2" t="s">
        <v>44</v>
      </c>
    </row>
    <row r="4476" spans="1:20" x14ac:dyDescent="0.25">
      <c r="A4476" s="2" t="s">
        <v>11</v>
      </c>
      <c r="B4476" s="2" t="s">
        <v>37</v>
      </c>
      <c r="C4476" s="2">
        <v>112019</v>
      </c>
      <c r="D4476" s="11">
        <v>44606</v>
      </c>
      <c r="E4476" s="2" t="s">
        <v>318</v>
      </c>
      <c r="F4476" s="2" t="s">
        <v>319</v>
      </c>
      <c r="G4476" s="2" t="s">
        <v>5125</v>
      </c>
      <c r="H4476" s="2" t="s">
        <v>41</v>
      </c>
      <c r="I4476" s="11">
        <v>43790</v>
      </c>
      <c r="J4476" s="2">
        <v>95289</v>
      </c>
      <c r="K4476" s="2" t="s">
        <v>42</v>
      </c>
      <c r="L4476" s="2" t="s">
        <v>43</v>
      </c>
      <c r="M4476" s="2">
        <v>18</v>
      </c>
      <c r="N4476" s="2">
        <v>80753.05</v>
      </c>
      <c r="O4476" s="2">
        <v>0</v>
      </c>
      <c r="P4476" s="2">
        <v>7267.77</v>
      </c>
      <c r="Q4476" s="2">
        <v>7267.77</v>
      </c>
      <c r="R4476" s="2">
        <v>14535.54</v>
      </c>
      <c r="S4476" s="2">
        <v>0</v>
      </c>
      <c r="T4476" s="2" t="s">
        <v>44</v>
      </c>
    </row>
    <row r="4477" spans="1:20" x14ac:dyDescent="0.25">
      <c r="A4477" s="2" t="s">
        <v>11</v>
      </c>
      <c r="B4477" s="2" t="s">
        <v>37</v>
      </c>
      <c r="C4477" s="2">
        <v>112019</v>
      </c>
      <c r="D4477" s="11">
        <v>44606</v>
      </c>
      <c r="E4477" s="2" t="s">
        <v>318</v>
      </c>
      <c r="F4477" s="2" t="s">
        <v>319</v>
      </c>
      <c r="G4477" s="2" t="s">
        <v>5126</v>
      </c>
      <c r="H4477" s="2" t="s">
        <v>41</v>
      </c>
      <c r="I4477" s="11">
        <v>43791</v>
      </c>
      <c r="J4477" s="2">
        <v>24186</v>
      </c>
      <c r="K4477" s="2" t="s">
        <v>42</v>
      </c>
      <c r="L4477" s="2" t="s">
        <v>43</v>
      </c>
      <c r="M4477" s="2">
        <v>18</v>
      </c>
      <c r="N4477" s="2">
        <v>20497</v>
      </c>
      <c r="O4477" s="2">
        <v>0</v>
      </c>
      <c r="P4477" s="2">
        <v>1844.73</v>
      </c>
      <c r="Q4477" s="2">
        <v>1844.73</v>
      </c>
      <c r="R4477" s="2">
        <v>3689.46</v>
      </c>
      <c r="S4477" s="2">
        <v>0</v>
      </c>
      <c r="T4477" s="2" t="s">
        <v>44</v>
      </c>
    </row>
    <row r="4478" spans="1:20" x14ac:dyDescent="0.25">
      <c r="A4478" s="2" t="s">
        <v>11</v>
      </c>
      <c r="B4478" s="2" t="s">
        <v>37</v>
      </c>
      <c r="C4478" s="2">
        <v>112019</v>
      </c>
      <c r="D4478" s="11">
        <v>44606</v>
      </c>
      <c r="E4478" s="2" t="s">
        <v>318</v>
      </c>
      <c r="F4478" s="2" t="s">
        <v>319</v>
      </c>
      <c r="G4478" s="2" t="s">
        <v>669</v>
      </c>
      <c r="H4478" s="2" t="s">
        <v>41</v>
      </c>
      <c r="I4478" s="11">
        <v>43796</v>
      </c>
      <c r="J4478" s="2">
        <v>42451</v>
      </c>
      <c r="K4478" s="2" t="s">
        <v>42</v>
      </c>
      <c r="L4478" s="2" t="s">
        <v>43</v>
      </c>
      <c r="M4478" s="2">
        <v>18</v>
      </c>
      <c r="N4478" s="2">
        <v>35975.25</v>
      </c>
      <c r="O4478" s="2">
        <v>0</v>
      </c>
      <c r="P4478" s="2">
        <v>3237.77</v>
      </c>
      <c r="Q4478" s="2">
        <v>3237.77</v>
      </c>
      <c r="R4478" s="2">
        <v>6475.54</v>
      </c>
      <c r="S4478" s="2">
        <v>0</v>
      </c>
      <c r="T4478" s="2" t="s">
        <v>44</v>
      </c>
    </row>
    <row r="4479" spans="1:20" x14ac:dyDescent="0.25">
      <c r="A4479" s="2" t="s">
        <v>11</v>
      </c>
      <c r="B4479" s="2" t="s">
        <v>37</v>
      </c>
      <c r="C4479" s="2">
        <v>112019</v>
      </c>
      <c r="D4479" s="11">
        <v>44606</v>
      </c>
      <c r="E4479" s="2" t="s">
        <v>318</v>
      </c>
      <c r="F4479" s="2" t="s">
        <v>319</v>
      </c>
      <c r="G4479" s="2" t="s">
        <v>670</v>
      </c>
      <c r="H4479" s="2" t="s">
        <v>41</v>
      </c>
      <c r="I4479" s="11">
        <v>43796</v>
      </c>
      <c r="J4479" s="2">
        <v>137934</v>
      </c>
      <c r="K4479" s="2" t="s">
        <v>42</v>
      </c>
      <c r="L4479" s="2" t="s">
        <v>43</v>
      </c>
      <c r="M4479" s="2">
        <v>18</v>
      </c>
      <c r="N4479" s="2">
        <v>116893.08</v>
      </c>
      <c r="O4479" s="2">
        <v>0</v>
      </c>
      <c r="P4479" s="2">
        <v>10520.38</v>
      </c>
      <c r="Q4479" s="2">
        <v>10520.38</v>
      </c>
      <c r="R4479" s="2">
        <v>21040.76</v>
      </c>
      <c r="S4479" s="2">
        <v>0</v>
      </c>
      <c r="T4479" s="2" t="s">
        <v>44</v>
      </c>
    </row>
    <row r="4480" spans="1:20" x14ac:dyDescent="0.25">
      <c r="A4480" s="2" t="s">
        <v>11</v>
      </c>
      <c r="B4480" s="2" t="s">
        <v>37</v>
      </c>
      <c r="C4480" s="2">
        <v>112019</v>
      </c>
      <c r="D4480" s="11">
        <v>44606</v>
      </c>
      <c r="E4480" s="2" t="s">
        <v>318</v>
      </c>
      <c r="F4480" s="2" t="s">
        <v>319</v>
      </c>
      <c r="G4480" s="2" t="s">
        <v>5127</v>
      </c>
      <c r="H4480" s="2" t="s">
        <v>41</v>
      </c>
      <c r="I4480" s="11">
        <v>43796</v>
      </c>
      <c r="J4480" s="2">
        <v>187076</v>
      </c>
      <c r="K4480" s="2" t="s">
        <v>42</v>
      </c>
      <c r="L4480" s="2" t="s">
        <v>43</v>
      </c>
      <c r="M4480" s="2">
        <v>18</v>
      </c>
      <c r="N4480" s="2">
        <v>158538.6</v>
      </c>
      <c r="O4480" s="2">
        <v>0</v>
      </c>
      <c r="P4480" s="2">
        <v>14268.47</v>
      </c>
      <c r="Q4480" s="2">
        <v>14268.47</v>
      </c>
      <c r="R4480" s="2">
        <v>28536.94</v>
      </c>
      <c r="S4480" s="2">
        <v>0</v>
      </c>
      <c r="T4480" s="2" t="s">
        <v>44</v>
      </c>
    </row>
    <row r="4481" spans="1:20" x14ac:dyDescent="0.25">
      <c r="A4481" s="2" t="s">
        <v>11</v>
      </c>
      <c r="B4481" s="2" t="s">
        <v>37</v>
      </c>
      <c r="C4481" s="2">
        <v>112019</v>
      </c>
      <c r="D4481" s="11">
        <v>44606</v>
      </c>
      <c r="E4481" s="2" t="s">
        <v>318</v>
      </c>
      <c r="F4481" s="2" t="s">
        <v>319</v>
      </c>
      <c r="G4481" s="2" t="s">
        <v>5128</v>
      </c>
      <c r="H4481" s="2" t="s">
        <v>41</v>
      </c>
      <c r="I4481" s="11">
        <v>43796</v>
      </c>
      <c r="J4481" s="2">
        <v>28810</v>
      </c>
      <c r="K4481" s="2" t="s">
        <v>42</v>
      </c>
      <c r="L4481" s="2" t="s">
        <v>43</v>
      </c>
      <c r="M4481" s="2">
        <v>18</v>
      </c>
      <c r="N4481" s="2">
        <v>24414.85</v>
      </c>
      <c r="O4481" s="2">
        <v>0</v>
      </c>
      <c r="P4481" s="2">
        <v>2197.34</v>
      </c>
      <c r="Q4481" s="2">
        <v>2197.34</v>
      </c>
      <c r="R4481" s="2">
        <v>4394.68</v>
      </c>
      <c r="S4481" s="2">
        <v>0</v>
      </c>
      <c r="T4481" s="2" t="s">
        <v>44</v>
      </c>
    </row>
    <row r="4482" spans="1:20" x14ac:dyDescent="0.25">
      <c r="A4482" s="2" t="s">
        <v>11</v>
      </c>
      <c r="B4482" s="2" t="s">
        <v>37</v>
      </c>
      <c r="C4482" s="2">
        <v>112019</v>
      </c>
      <c r="D4482" s="11">
        <v>44606</v>
      </c>
      <c r="E4482" s="2" t="s">
        <v>318</v>
      </c>
      <c r="F4482" s="2" t="s">
        <v>319</v>
      </c>
      <c r="G4482" s="2" t="s">
        <v>5129</v>
      </c>
      <c r="H4482" s="2" t="s">
        <v>41</v>
      </c>
      <c r="I4482" s="11">
        <v>43799</v>
      </c>
      <c r="J4482" s="2">
        <v>45130</v>
      </c>
      <c r="K4482" s="2" t="s">
        <v>42</v>
      </c>
      <c r="L4482" s="2" t="s">
        <v>43</v>
      </c>
      <c r="M4482" s="2">
        <v>18</v>
      </c>
      <c r="N4482" s="2">
        <v>38245.9</v>
      </c>
      <c r="O4482" s="2">
        <v>0</v>
      </c>
      <c r="P4482" s="2">
        <v>3442.13</v>
      </c>
      <c r="Q4482" s="2">
        <v>3442.13</v>
      </c>
      <c r="R4482" s="2">
        <v>6884.26</v>
      </c>
      <c r="S4482" s="2">
        <v>0</v>
      </c>
      <c r="T4482" s="2" t="s">
        <v>44</v>
      </c>
    </row>
    <row r="4483" spans="1:20" x14ac:dyDescent="0.25">
      <c r="A4483" s="2" t="s">
        <v>11</v>
      </c>
      <c r="B4483" s="2" t="s">
        <v>37</v>
      </c>
      <c r="C4483" s="2">
        <v>112019</v>
      </c>
      <c r="D4483" s="11">
        <v>44606</v>
      </c>
      <c r="E4483" s="2" t="s">
        <v>318</v>
      </c>
      <c r="F4483" s="2" t="s">
        <v>319</v>
      </c>
      <c r="G4483" s="2" t="s">
        <v>5130</v>
      </c>
      <c r="H4483" s="2" t="s">
        <v>41</v>
      </c>
      <c r="I4483" s="11">
        <v>43799</v>
      </c>
      <c r="J4483" s="2">
        <v>115781</v>
      </c>
      <c r="K4483" s="2" t="s">
        <v>42</v>
      </c>
      <c r="L4483" s="2" t="s">
        <v>43</v>
      </c>
      <c r="M4483" s="2">
        <v>18</v>
      </c>
      <c r="N4483" s="2">
        <v>98119.2</v>
      </c>
      <c r="O4483" s="2">
        <v>0</v>
      </c>
      <c r="P4483" s="2">
        <v>8830.73</v>
      </c>
      <c r="Q4483" s="2">
        <v>8830.73</v>
      </c>
      <c r="R4483" s="2">
        <v>17661.46</v>
      </c>
      <c r="S4483" s="2">
        <v>0</v>
      </c>
      <c r="T4483" s="2" t="s">
        <v>44</v>
      </c>
    </row>
    <row r="4484" spans="1:20" x14ac:dyDescent="0.25">
      <c r="A4484" s="2" t="s">
        <v>11</v>
      </c>
      <c r="B4484" s="2" t="s">
        <v>37</v>
      </c>
      <c r="C4484" s="2">
        <v>112019</v>
      </c>
      <c r="D4484" s="11">
        <v>44606</v>
      </c>
      <c r="E4484" s="2" t="s">
        <v>318</v>
      </c>
      <c r="F4484" s="2" t="s">
        <v>319</v>
      </c>
      <c r="G4484" s="2" t="s">
        <v>5131</v>
      </c>
      <c r="H4484" s="2" t="s">
        <v>41</v>
      </c>
      <c r="I4484" s="11">
        <v>43799</v>
      </c>
      <c r="J4484" s="2">
        <v>18798</v>
      </c>
      <c r="K4484" s="2" t="s">
        <v>42</v>
      </c>
      <c r="L4484" s="2" t="s">
        <v>43</v>
      </c>
      <c r="M4484" s="2">
        <v>18</v>
      </c>
      <c r="N4484" s="2">
        <v>15930.76</v>
      </c>
      <c r="O4484" s="2">
        <v>0</v>
      </c>
      <c r="P4484" s="2">
        <v>1433.77</v>
      </c>
      <c r="Q4484" s="2">
        <v>1433.77</v>
      </c>
      <c r="R4484" s="2">
        <v>2867.54</v>
      </c>
      <c r="S4484" s="2">
        <v>0</v>
      </c>
      <c r="T4484" s="2" t="s">
        <v>44</v>
      </c>
    </row>
    <row r="4485" spans="1:20" x14ac:dyDescent="0.25">
      <c r="A4485" s="2" t="s">
        <v>11</v>
      </c>
      <c r="B4485" s="2" t="s">
        <v>37</v>
      </c>
      <c r="C4485" s="2">
        <v>112019</v>
      </c>
      <c r="D4485" s="11">
        <v>44606</v>
      </c>
      <c r="E4485" s="2" t="s">
        <v>345</v>
      </c>
      <c r="F4485" s="2" t="s">
        <v>346</v>
      </c>
      <c r="G4485" s="2" t="s">
        <v>5132</v>
      </c>
      <c r="H4485" s="2" t="s">
        <v>41</v>
      </c>
      <c r="I4485" s="11">
        <v>43774</v>
      </c>
      <c r="J4485" s="2">
        <v>2050</v>
      </c>
      <c r="K4485" s="2" t="s">
        <v>42</v>
      </c>
      <c r="L4485" s="2" t="s">
        <v>43</v>
      </c>
      <c r="M4485" s="2">
        <v>18</v>
      </c>
      <c r="N4485" s="2">
        <v>1733.05</v>
      </c>
      <c r="O4485" s="2">
        <v>0</v>
      </c>
      <c r="P4485" s="2">
        <v>155.97999999999999</v>
      </c>
      <c r="Q4485" s="2">
        <v>155.97999999999999</v>
      </c>
      <c r="R4485" s="2">
        <v>311.95999999999998</v>
      </c>
      <c r="S4485" s="2">
        <v>0</v>
      </c>
      <c r="T4485" s="2" t="s">
        <v>44</v>
      </c>
    </row>
    <row r="4486" spans="1:20" x14ac:dyDescent="0.25">
      <c r="A4486" s="2" t="s">
        <v>11</v>
      </c>
      <c r="B4486" s="2" t="s">
        <v>37</v>
      </c>
      <c r="C4486" s="2">
        <v>112019</v>
      </c>
      <c r="D4486" s="11">
        <v>44606</v>
      </c>
      <c r="E4486" s="2" t="s">
        <v>345</v>
      </c>
      <c r="F4486" s="2" t="s">
        <v>346</v>
      </c>
      <c r="G4486" s="2" t="s">
        <v>5132</v>
      </c>
      <c r="H4486" s="2" t="s">
        <v>41</v>
      </c>
      <c r="I4486" s="11">
        <v>43774</v>
      </c>
      <c r="J4486" s="2">
        <v>2050</v>
      </c>
      <c r="K4486" s="2" t="s">
        <v>42</v>
      </c>
      <c r="L4486" s="2" t="s">
        <v>43</v>
      </c>
      <c r="M4486" s="2">
        <v>5</v>
      </c>
      <c r="N4486" s="2">
        <v>4.76</v>
      </c>
      <c r="O4486" s="2">
        <v>0</v>
      </c>
      <c r="P4486" s="2">
        <v>0.12</v>
      </c>
      <c r="Q4486" s="2">
        <v>0.12</v>
      </c>
      <c r="R4486" s="2">
        <v>0.24</v>
      </c>
      <c r="S4486" s="2">
        <v>0</v>
      </c>
      <c r="T4486" s="2" t="s">
        <v>44</v>
      </c>
    </row>
    <row r="4487" spans="1:20" x14ac:dyDescent="0.25">
      <c r="A4487" s="2" t="s">
        <v>11</v>
      </c>
      <c r="B4487" s="2" t="s">
        <v>37</v>
      </c>
      <c r="C4487" s="2">
        <v>112019</v>
      </c>
      <c r="D4487" s="11">
        <v>44606</v>
      </c>
      <c r="E4487" s="2" t="s">
        <v>345</v>
      </c>
      <c r="F4487" s="2" t="s">
        <v>346</v>
      </c>
      <c r="G4487" s="2" t="s">
        <v>5133</v>
      </c>
      <c r="H4487" s="2" t="s">
        <v>41</v>
      </c>
      <c r="I4487" s="11">
        <v>43774</v>
      </c>
      <c r="J4487" s="2">
        <v>2700</v>
      </c>
      <c r="K4487" s="2" t="s">
        <v>42</v>
      </c>
      <c r="L4487" s="2" t="s">
        <v>43</v>
      </c>
      <c r="M4487" s="2">
        <v>18</v>
      </c>
      <c r="N4487" s="2">
        <v>2288.12</v>
      </c>
      <c r="O4487" s="2">
        <v>0</v>
      </c>
      <c r="P4487" s="2">
        <v>205.93</v>
      </c>
      <c r="Q4487" s="2">
        <v>205.93</v>
      </c>
      <c r="R4487" s="2">
        <v>411.86</v>
      </c>
      <c r="S4487" s="2">
        <v>0</v>
      </c>
      <c r="T4487" s="2" t="s">
        <v>44</v>
      </c>
    </row>
    <row r="4488" spans="1:20" x14ac:dyDescent="0.25">
      <c r="A4488" s="2" t="s">
        <v>11</v>
      </c>
      <c r="B4488" s="2" t="s">
        <v>37</v>
      </c>
      <c r="C4488" s="2">
        <v>112019</v>
      </c>
      <c r="D4488" s="11">
        <v>44606</v>
      </c>
      <c r="E4488" s="2" t="s">
        <v>345</v>
      </c>
      <c r="F4488" s="2" t="s">
        <v>346</v>
      </c>
      <c r="G4488" s="2" t="s">
        <v>5134</v>
      </c>
      <c r="H4488" s="2" t="s">
        <v>41</v>
      </c>
      <c r="I4488" s="11">
        <v>43775</v>
      </c>
      <c r="J4488" s="2">
        <v>1390</v>
      </c>
      <c r="K4488" s="2" t="s">
        <v>42</v>
      </c>
      <c r="L4488" s="2" t="s">
        <v>43</v>
      </c>
      <c r="M4488" s="2">
        <v>18</v>
      </c>
      <c r="N4488" s="2">
        <v>1152.53</v>
      </c>
      <c r="O4488" s="2">
        <v>0</v>
      </c>
      <c r="P4488" s="2">
        <v>103.72</v>
      </c>
      <c r="Q4488" s="2">
        <v>103.72</v>
      </c>
      <c r="R4488" s="2">
        <v>207.44</v>
      </c>
      <c r="S4488" s="2">
        <v>0</v>
      </c>
      <c r="T4488" s="2" t="s">
        <v>44</v>
      </c>
    </row>
    <row r="4489" spans="1:20" x14ac:dyDescent="0.25">
      <c r="A4489" s="2" t="s">
        <v>11</v>
      </c>
      <c r="B4489" s="2" t="s">
        <v>37</v>
      </c>
      <c r="C4489" s="2">
        <v>112019</v>
      </c>
      <c r="D4489" s="11">
        <v>44606</v>
      </c>
      <c r="E4489" s="2" t="s">
        <v>345</v>
      </c>
      <c r="F4489" s="2" t="s">
        <v>346</v>
      </c>
      <c r="G4489" s="2" t="s">
        <v>5134</v>
      </c>
      <c r="H4489" s="2" t="s">
        <v>41</v>
      </c>
      <c r="I4489" s="11">
        <v>43775</v>
      </c>
      <c r="J4489" s="2">
        <v>1390</v>
      </c>
      <c r="K4489" s="2" t="s">
        <v>42</v>
      </c>
      <c r="L4489" s="2" t="s">
        <v>43</v>
      </c>
      <c r="M4489" s="2">
        <v>28</v>
      </c>
      <c r="N4489" s="2">
        <v>23.44</v>
      </c>
      <c r="O4489" s="2">
        <v>0</v>
      </c>
      <c r="P4489" s="2">
        <v>3.28</v>
      </c>
      <c r="Q4489" s="2">
        <v>3.28</v>
      </c>
      <c r="R4489" s="2">
        <v>6.56</v>
      </c>
      <c r="S4489" s="2">
        <v>0</v>
      </c>
      <c r="T4489" s="2" t="s">
        <v>44</v>
      </c>
    </row>
    <row r="4490" spans="1:20" x14ac:dyDescent="0.25">
      <c r="A4490" s="2" t="s">
        <v>11</v>
      </c>
      <c r="B4490" s="2" t="s">
        <v>37</v>
      </c>
      <c r="C4490" s="2">
        <v>112019</v>
      </c>
      <c r="D4490" s="11">
        <v>44606</v>
      </c>
      <c r="E4490" s="2" t="s">
        <v>345</v>
      </c>
      <c r="F4490" s="2" t="s">
        <v>346</v>
      </c>
      <c r="G4490" s="2" t="s">
        <v>5135</v>
      </c>
      <c r="H4490" s="2" t="s">
        <v>41</v>
      </c>
      <c r="I4490" s="11">
        <v>43775</v>
      </c>
      <c r="J4490" s="2">
        <v>315</v>
      </c>
      <c r="K4490" s="2" t="s">
        <v>42</v>
      </c>
      <c r="L4490" s="2" t="s">
        <v>43</v>
      </c>
      <c r="M4490" s="2">
        <v>18</v>
      </c>
      <c r="N4490" s="2">
        <v>266.94</v>
      </c>
      <c r="O4490" s="2">
        <v>0</v>
      </c>
      <c r="P4490" s="2">
        <v>24.03</v>
      </c>
      <c r="Q4490" s="2">
        <v>24.03</v>
      </c>
      <c r="R4490" s="2">
        <v>48.06</v>
      </c>
      <c r="S4490" s="2">
        <v>0</v>
      </c>
      <c r="T4490" s="2" t="s">
        <v>44</v>
      </c>
    </row>
    <row r="4491" spans="1:20" x14ac:dyDescent="0.25">
      <c r="A4491" s="2" t="s">
        <v>11</v>
      </c>
      <c r="B4491" s="2" t="s">
        <v>37</v>
      </c>
      <c r="C4491" s="2">
        <v>112019</v>
      </c>
      <c r="D4491" s="11">
        <v>44606</v>
      </c>
      <c r="E4491" s="2" t="s">
        <v>345</v>
      </c>
      <c r="F4491" s="2" t="s">
        <v>346</v>
      </c>
      <c r="G4491" s="2" t="s">
        <v>5136</v>
      </c>
      <c r="H4491" s="2" t="s">
        <v>41</v>
      </c>
      <c r="I4491" s="11">
        <v>43783</v>
      </c>
      <c r="J4491" s="2">
        <v>1400</v>
      </c>
      <c r="K4491" s="2" t="s">
        <v>42</v>
      </c>
      <c r="L4491" s="2" t="s">
        <v>43</v>
      </c>
      <c r="M4491" s="2">
        <v>18</v>
      </c>
      <c r="N4491" s="2">
        <v>1186.4000000000001</v>
      </c>
      <c r="O4491" s="2">
        <v>0</v>
      </c>
      <c r="P4491" s="2">
        <v>106.78</v>
      </c>
      <c r="Q4491" s="2">
        <v>106.78</v>
      </c>
      <c r="R4491" s="2">
        <v>213.56</v>
      </c>
      <c r="S4491" s="2">
        <v>0</v>
      </c>
      <c r="T4491" s="2" t="s">
        <v>44</v>
      </c>
    </row>
    <row r="4492" spans="1:20" x14ac:dyDescent="0.25">
      <c r="A4492" s="2" t="s">
        <v>11</v>
      </c>
      <c r="B4492" s="2" t="s">
        <v>37</v>
      </c>
      <c r="C4492" s="2">
        <v>112019</v>
      </c>
      <c r="D4492" s="11">
        <v>44606</v>
      </c>
      <c r="E4492" s="2" t="s">
        <v>348</v>
      </c>
      <c r="F4492" s="2" t="s">
        <v>349</v>
      </c>
      <c r="G4492" s="2" t="s">
        <v>5137</v>
      </c>
      <c r="H4492" s="2" t="s">
        <v>41</v>
      </c>
      <c r="I4492" s="11">
        <v>43794</v>
      </c>
      <c r="J4492" s="2">
        <v>19541</v>
      </c>
      <c r="K4492" s="2" t="s">
        <v>42</v>
      </c>
      <c r="L4492" s="2" t="s">
        <v>43</v>
      </c>
      <c r="M4492" s="2">
        <v>18</v>
      </c>
      <c r="N4492" s="2">
        <v>16560</v>
      </c>
      <c r="O4492" s="2">
        <v>0</v>
      </c>
      <c r="P4492" s="2">
        <v>1490.4</v>
      </c>
      <c r="Q4492" s="2">
        <v>1490.4</v>
      </c>
      <c r="R4492" s="2">
        <v>2980.8</v>
      </c>
      <c r="S4492" s="2">
        <v>0</v>
      </c>
      <c r="T4492" s="2" t="s">
        <v>44</v>
      </c>
    </row>
    <row r="4493" spans="1:20" x14ac:dyDescent="0.25">
      <c r="A4493" s="2" t="s">
        <v>11</v>
      </c>
      <c r="B4493" s="2" t="s">
        <v>37</v>
      </c>
      <c r="C4493" s="2">
        <v>112019</v>
      </c>
      <c r="D4493" s="11">
        <v>44606</v>
      </c>
      <c r="E4493" s="2" t="s">
        <v>2014</v>
      </c>
      <c r="F4493" s="2" t="s">
        <v>2015</v>
      </c>
      <c r="G4493" s="2" t="s">
        <v>5138</v>
      </c>
      <c r="H4493" s="2" t="s">
        <v>41</v>
      </c>
      <c r="I4493" s="11">
        <v>43771</v>
      </c>
      <c r="J4493" s="2">
        <v>169913</v>
      </c>
      <c r="K4493" s="2" t="s">
        <v>42</v>
      </c>
      <c r="L4493" s="2" t="s">
        <v>43</v>
      </c>
      <c r="M4493" s="2">
        <v>18</v>
      </c>
      <c r="N4493" s="2">
        <v>143993.85</v>
      </c>
      <c r="O4493" s="2">
        <v>25918.89</v>
      </c>
      <c r="P4493" s="2">
        <v>0</v>
      </c>
      <c r="Q4493" s="2">
        <v>0</v>
      </c>
      <c r="R4493" s="2">
        <v>25918.89</v>
      </c>
      <c r="S4493" s="2">
        <v>0</v>
      </c>
      <c r="T4493" s="2" t="s">
        <v>44</v>
      </c>
    </row>
    <row r="4494" spans="1:20" x14ac:dyDescent="0.25">
      <c r="A4494" s="2" t="s">
        <v>11</v>
      </c>
      <c r="B4494" s="2" t="s">
        <v>37</v>
      </c>
      <c r="C4494" s="2">
        <v>112019</v>
      </c>
      <c r="D4494" s="11">
        <v>44606</v>
      </c>
      <c r="E4494" s="2" t="s">
        <v>5139</v>
      </c>
      <c r="F4494" s="2" t="s">
        <v>5140</v>
      </c>
      <c r="G4494" s="2" t="s">
        <v>5141</v>
      </c>
      <c r="H4494" s="2" t="s">
        <v>41</v>
      </c>
      <c r="I4494" s="11">
        <v>43778</v>
      </c>
      <c r="J4494" s="2">
        <v>11800</v>
      </c>
      <c r="K4494" s="2" t="s">
        <v>42</v>
      </c>
      <c r="L4494" s="2" t="s">
        <v>43</v>
      </c>
      <c r="M4494" s="2">
        <v>18</v>
      </c>
      <c r="N4494" s="2">
        <v>10000</v>
      </c>
      <c r="O4494" s="2">
        <v>1800</v>
      </c>
      <c r="P4494" s="2">
        <v>0</v>
      </c>
      <c r="Q4494" s="2">
        <v>0</v>
      </c>
      <c r="R4494" s="2">
        <v>1800</v>
      </c>
      <c r="S4494" s="2">
        <v>0</v>
      </c>
      <c r="T4494" s="2" t="s">
        <v>44</v>
      </c>
    </row>
    <row r="4495" spans="1:20" x14ac:dyDescent="0.25">
      <c r="A4495" s="2" t="s">
        <v>11</v>
      </c>
      <c r="B4495" s="2" t="s">
        <v>37</v>
      </c>
      <c r="C4495" s="2">
        <v>112019</v>
      </c>
      <c r="D4495" s="11">
        <v>44606</v>
      </c>
      <c r="E4495" s="2" t="s">
        <v>5139</v>
      </c>
      <c r="F4495" s="2" t="s">
        <v>5140</v>
      </c>
      <c r="G4495" s="2" t="s">
        <v>5142</v>
      </c>
      <c r="H4495" s="2" t="s">
        <v>41</v>
      </c>
      <c r="I4495" s="11">
        <v>43791</v>
      </c>
      <c r="J4495" s="2">
        <v>5576</v>
      </c>
      <c r="K4495" s="2" t="s">
        <v>42</v>
      </c>
      <c r="L4495" s="2" t="s">
        <v>43</v>
      </c>
      <c r="M4495" s="2">
        <v>18</v>
      </c>
      <c r="N4495" s="2">
        <v>4725</v>
      </c>
      <c r="O4495" s="2">
        <v>850.5</v>
      </c>
      <c r="P4495" s="2">
        <v>0</v>
      </c>
      <c r="Q4495" s="2">
        <v>0</v>
      </c>
      <c r="R4495" s="2">
        <v>850.5</v>
      </c>
      <c r="S4495" s="2">
        <v>0</v>
      </c>
      <c r="T4495" s="2" t="s">
        <v>44</v>
      </c>
    </row>
    <row r="4496" spans="1:20" x14ac:dyDescent="0.25">
      <c r="A4496" s="2" t="s">
        <v>11</v>
      </c>
      <c r="B4496" s="2" t="s">
        <v>37</v>
      </c>
      <c r="C4496" s="2">
        <v>112019</v>
      </c>
      <c r="D4496" s="11">
        <v>44606</v>
      </c>
      <c r="E4496" s="2" t="s">
        <v>355</v>
      </c>
      <c r="F4496" s="2" t="s">
        <v>356</v>
      </c>
      <c r="G4496" s="2" t="s">
        <v>5143</v>
      </c>
      <c r="H4496" s="2" t="s">
        <v>41</v>
      </c>
      <c r="I4496" s="11">
        <v>43798</v>
      </c>
      <c r="J4496" s="2">
        <v>30393</v>
      </c>
      <c r="K4496" s="2" t="s">
        <v>42</v>
      </c>
      <c r="L4496" s="2" t="s">
        <v>43</v>
      </c>
      <c r="M4496" s="2">
        <v>12</v>
      </c>
      <c r="N4496" s="2">
        <v>11045.5</v>
      </c>
      <c r="O4496" s="2">
        <v>0</v>
      </c>
      <c r="P4496" s="2">
        <v>662.73</v>
      </c>
      <c r="Q4496" s="2">
        <v>662.73</v>
      </c>
      <c r="R4496" s="2">
        <v>1325.46</v>
      </c>
      <c r="S4496" s="2">
        <v>0</v>
      </c>
      <c r="T4496" s="2" t="s">
        <v>44</v>
      </c>
    </row>
    <row r="4497" spans="1:20" x14ac:dyDescent="0.25">
      <c r="A4497" s="2" t="s">
        <v>11</v>
      </c>
      <c r="B4497" s="2" t="s">
        <v>37</v>
      </c>
      <c r="C4497" s="2">
        <v>112019</v>
      </c>
      <c r="D4497" s="11">
        <v>44606</v>
      </c>
      <c r="E4497" s="2" t="s">
        <v>355</v>
      </c>
      <c r="F4497" s="2" t="s">
        <v>356</v>
      </c>
      <c r="G4497" s="2" t="s">
        <v>5143</v>
      </c>
      <c r="H4497" s="2" t="s">
        <v>41</v>
      </c>
      <c r="I4497" s="11">
        <v>43798</v>
      </c>
      <c r="J4497" s="2">
        <v>30393</v>
      </c>
      <c r="K4497" s="2" t="s">
        <v>42</v>
      </c>
      <c r="L4497" s="2" t="s">
        <v>43</v>
      </c>
      <c r="M4497" s="2">
        <v>18</v>
      </c>
      <c r="N4497" s="2">
        <v>14697</v>
      </c>
      <c r="O4497" s="2">
        <v>0</v>
      </c>
      <c r="P4497" s="2">
        <v>1322.73</v>
      </c>
      <c r="Q4497" s="2">
        <v>1322.73</v>
      </c>
      <c r="R4497" s="2">
        <v>2645.46</v>
      </c>
      <c r="S4497" s="2">
        <v>0</v>
      </c>
      <c r="T4497" s="2" t="s">
        <v>44</v>
      </c>
    </row>
    <row r="4498" spans="1:20" x14ac:dyDescent="0.25">
      <c r="A4498" s="2" t="s">
        <v>11</v>
      </c>
      <c r="B4498" s="2" t="s">
        <v>37</v>
      </c>
      <c r="C4498" s="2">
        <v>112019</v>
      </c>
      <c r="D4498" s="11">
        <v>44606</v>
      </c>
      <c r="E4498" s="2" t="s">
        <v>355</v>
      </c>
      <c r="F4498" s="2" t="s">
        <v>356</v>
      </c>
      <c r="G4498" s="2" t="s">
        <v>5143</v>
      </c>
      <c r="H4498" s="2" t="s">
        <v>41</v>
      </c>
      <c r="I4498" s="11">
        <v>43798</v>
      </c>
      <c r="J4498" s="2">
        <v>30393</v>
      </c>
      <c r="K4498" s="2" t="s">
        <v>42</v>
      </c>
      <c r="L4498" s="2" t="s">
        <v>43</v>
      </c>
      <c r="M4498" s="2">
        <v>0</v>
      </c>
      <c r="N4498" s="2">
        <v>680</v>
      </c>
      <c r="O4498" s="2">
        <v>0</v>
      </c>
      <c r="P4498" s="2">
        <v>0</v>
      </c>
      <c r="Q4498" s="2">
        <v>0</v>
      </c>
      <c r="R4498" s="2">
        <v>0</v>
      </c>
      <c r="S4498" s="2">
        <v>0</v>
      </c>
      <c r="T4498" s="2" t="s">
        <v>44</v>
      </c>
    </row>
    <row r="4499" spans="1:20" x14ac:dyDescent="0.25">
      <c r="A4499" s="2" t="s">
        <v>11</v>
      </c>
      <c r="B4499" s="2" t="s">
        <v>37</v>
      </c>
      <c r="C4499" s="2">
        <v>112019</v>
      </c>
      <c r="D4499" s="11">
        <v>44606</v>
      </c>
      <c r="E4499" s="2" t="s">
        <v>5144</v>
      </c>
      <c r="F4499" s="2" t="s">
        <v>5145</v>
      </c>
      <c r="G4499" s="2" t="s">
        <v>5146</v>
      </c>
      <c r="H4499" s="2" t="s">
        <v>41</v>
      </c>
      <c r="I4499" s="11">
        <v>43787</v>
      </c>
      <c r="J4499" s="2">
        <v>312700</v>
      </c>
      <c r="K4499" s="2" t="s">
        <v>42</v>
      </c>
      <c r="L4499" s="2" t="s">
        <v>43</v>
      </c>
      <c r="M4499" s="2">
        <v>18</v>
      </c>
      <c r="N4499" s="2">
        <v>265000</v>
      </c>
      <c r="O4499" s="2">
        <v>47700</v>
      </c>
      <c r="P4499" s="2">
        <v>0</v>
      </c>
      <c r="Q4499" s="2">
        <v>0</v>
      </c>
      <c r="R4499" s="2">
        <v>47700</v>
      </c>
      <c r="S4499" s="2">
        <v>0</v>
      </c>
      <c r="T4499" s="2" t="s">
        <v>44</v>
      </c>
    </row>
    <row r="4500" spans="1:20" x14ac:dyDescent="0.25">
      <c r="A4500" s="2" t="s">
        <v>11</v>
      </c>
      <c r="B4500" s="2" t="s">
        <v>37</v>
      </c>
      <c r="C4500" s="2">
        <v>112019</v>
      </c>
      <c r="D4500" s="11">
        <v>44606</v>
      </c>
      <c r="E4500" s="2" t="s">
        <v>1258</v>
      </c>
      <c r="F4500" s="2" t="s">
        <v>1259</v>
      </c>
      <c r="G4500" s="2" t="s">
        <v>5147</v>
      </c>
      <c r="H4500" s="2" t="s">
        <v>41</v>
      </c>
      <c r="I4500" s="11">
        <v>43782</v>
      </c>
      <c r="J4500" s="2">
        <v>33.979999999999997</v>
      </c>
      <c r="K4500" s="2" t="s">
        <v>42</v>
      </c>
      <c r="L4500" s="2" t="s">
        <v>43</v>
      </c>
      <c r="M4500" s="2">
        <v>18</v>
      </c>
      <c r="N4500" s="2">
        <v>28.8</v>
      </c>
      <c r="O4500" s="2">
        <v>0</v>
      </c>
      <c r="P4500" s="2">
        <v>2.59</v>
      </c>
      <c r="Q4500" s="2">
        <v>2.59</v>
      </c>
      <c r="R4500" s="2">
        <v>5.18</v>
      </c>
      <c r="S4500" s="2">
        <v>0</v>
      </c>
      <c r="T4500" s="2" t="s">
        <v>44</v>
      </c>
    </row>
    <row r="4501" spans="1:20" x14ac:dyDescent="0.25">
      <c r="A4501" s="2" t="s">
        <v>11</v>
      </c>
      <c r="B4501" s="2" t="s">
        <v>37</v>
      </c>
      <c r="C4501" s="2">
        <v>112019</v>
      </c>
      <c r="D4501" s="11">
        <v>44606</v>
      </c>
      <c r="E4501" s="2" t="s">
        <v>1260</v>
      </c>
      <c r="F4501" s="2" t="s">
        <v>1261</v>
      </c>
      <c r="G4501" s="2" t="s">
        <v>5148</v>
      </c>
      <c r="H4501" s="2" t="s">
        <v>41</v>
      </c>
      <c r="I4501" s="11">
        <v>43773</v>
      </c>
      <c r="J4501" s="2">
        <v>128195.8</v>
      </c>
      <c r="K4501" s="2" t="s">
        <v>42</v>
      </c>
      <c r="L4501" s="2" t="s">
        <v>43</v>
      </c>
      <c r="M4501" s="2">
        <v>18</v>
      </c>
      <c r="N4501" s="2">
        <v>108640.5</v>
      </c>
      <c r="O4501" s="2">
        <v>0</v>
      </c>
      <c r="P4501" s="2">
        <v>9777.65</v>
      </c>
      <c r="Q4501" s="2">
        <v>9777.65</v>
      </c>
      <c r="R4501" s="2">
        <v>19555.3</v>
      </c>
      <c r="S4501" s="2">
        <v>0</v>
      </c>
      <c r="T4501" s="2" t="s">
        <v>44</v>
      </c>
    </row>
    <row r="4502" spans="1:20" x14ac:dyDescent="0.25">
      <c r="A4502" s="2" t="s">
        <v>11</v>
      </c>
      <c r="B4502" s="2" t="s">
        <v>37</v>
      </c>
      <c r="C4502" s="2">
        <v>112019</v>
      </c>
      <c r="D4502" s="11">
        <v>44606</v>
      </c>
      <c r="E4502" s="2" t="s">
        <v>1260</v>
      </c>
      <c r="F4502" s="2" t="s">
        <v>1261</v>
      </c>
      <c r="G4502" s="2" t="s">
        <v>5149</v>
      </c>
      <c r="H4502" s="2" t="s">
        <v>41</v>
      </c>
      <c r="I4502" s="11">
        <v>43774</v>
      </c>
      <c r="J4502" s="2">
        <v>1239</v>
      </c>
      <c r="K4502" s="2" t="s">
        <v>42</v>
      </c>
      <c r="L4502" s="2" t="s">
        <v>43</v>
      </c>
      <c r="M4502" s="2">
        <v>18</v>
      </c>
      <c r="N4502" s="2">
        <v>1050</v>
      </c>
      <c r="O4502" s="2">
        <v>0</v>
      </c>
      <c r="P4502" s="2">
        <v>94.5</v>
      </c>
      <c r="Q4502" s="2">
        <v>94.5</v>
      </c>
      <c r="R4502" s="2">
        <v>189</v>
      </c>
      <c r="S4502" s="2">
        <v>0</v>
      </c>
      <c r="T4502" s="2" t="s">
        <v>44</v>
      </c>
    </row>
    <row r="4503" spans="1:20" x14ac:dyDescent="0.25">
      <c r="A4503" s="2" t="s">
        <v>11</v>
      </c>
      <c r="B4503" s="2" t="s">
        <v>37</v>
      </c>
      <c r="C4503" s="2">
        <v>112019</v>
      </c>
      <c r="D4503" s="11">
        <v>44606</v>
      </c>
      <c r="E4503" s="2" t="s">
        <v>1260</v>
      </c>
      <c r="F4503" s="2" t="s">
        <v>1261</v>
      </c>
      <c r="G4503" s="2" t="s">
        <v>5150</v>
      </c>
      <c r="H4503" s="2" t="s">
        <v>41</v>
      </c>
      <c r="I4503" s="11">
        <v>43776</v>
      </c>
      <c r="J4503" s="2">
        <v>13806</v>
      </c>
      <c r="K4503" s="2" t="s">
        <v>42</v>
      </c>
      <c r="L4503" s="2" t="s">
        <v>43</v>
      </c>
      <c r="M4503" s="2">
        <v>18</v>
      </c>
      <c r="N4503" s="2">
        <v>11700</v>
      </c>
      <c r="O4503" s="2">
        <v>0</v>
      </c>
      <c r="P4503" s="2">
        <v>1053</v>
      </c>
      <c r="Q4503" s="2">
        <v>1053</v>
      </c>
      <c r="R4503" s="2">
        <v>2106</v>
      </c>
      <c r="S4503" s="2">
        <v>0</v>
      </c>
      <c r="T4503" s="2" t="s">
        <v>44</v>
      </c>
    </row>
    <row r="4504" spans="1:20" x14ac:dyDescent="0.25">
      <c r="A4504" s="2" t="s">
        <v>11</v>
      </c>
      <c r="B4504" s="2" t="s">
        <v>37</v>
      </c>
      <c r="C4504" s="2">
        <v>112019</v>
      </c>
      <c r="D4504" s="11">
        <v>44606</v>
      </c>
      <c r="E4504" s="2" t="s">
        <v>1260</v>
      </c>
      <c r="F4504" s="2" t="s">
        <v>1261</v>
      </c>
      <c r="G4504" s="2" t="s">
        <v>5151</v>
      </c>
      <c r="H4504" s="2" t="s">
        <v>41</v>
      </c>
      <c r="I4504" s="11">
        <v>43783</v>
      </c>
      <c r="J4504" s="2">
        <v>60320.42</v>
      </c>
      <c r="K4504" s="2" t="s">
        <v>42</v>
      </c>
      <c r="L4504" s="2" t="s">
        <v>43</v>
      </c>
      <c r="M4504" s="2">
        <v>18</v>
      </c>
      <c r="N4504" s="2">
        <v>51119</v>
      </c>
      <c r="O4504" s="2">
        <v>0</v>
      </c>
      <c r="P4504" s="2">
        <v>4600.71</v>
      </c>
      <c r="Q4504" s="2">
        <v>4600.71</v>
      </c>
      <c r="R4504" s="2">
        <v>9201.42</v>
      </c>
      <c r="S4504" s="2">
        <v>0</v>
      </c>
      <c r="T4504" s="2" t="s">
        <v>44</v>
      </c>
    </row>
    <row r="4505" spans="1:20" x14ac:dyDescent="0.25">
      <c r="A4505" s="2" t="s">
        <v>11</v>
      </c>
      <c r="B4505" s="2" t="s">
        <v>37</v>
      </c>
      <c r="C4505" s="2">
        <v>112019</v>
      </c>
      <c r="D4505" s="11">
        <v>44606</v>
      </c>
      <c r="E4505" s="2" t="s">
        <v>1260</v>
      </c>
      <c r="F4505" s="2" t="s">
        <v>1261</v>
      </c>
      <c r="G4505" s="2" t="s">
        <v>5152</v>
      </c>
      <c r="H4505" s="2" t="s">
        <v>41</v>
      </c>
      <c r="I4505" s="11">
        <v>43790</v>
      </c>
      <c r="J4505" s="2">
        <v>3304</v>
      </c>
      <c r="K4505" s="2" t="s">
        <v>42</v>
      </c>
      <c r="L4505" s="2" t="s">
        <v>43</v>
      </c>
      <c r="M4505" s="2">
        <v>18</v>
      </c>
      <c r="N4505" s="2">
        <v>2800</v>
      </c>
      <c r="O4505" s="2">
        <v>0</v>
      </c>
      <c r="P4505" s="2">
        <v>252</v>
      </c>
      <c r="Q4505" s="2">
        <v>252</v>
      </c>
      <c r="R4505" s="2">
        <v>504</v>
      </c>
      <c r="S4505" s="2">
        <v>0</v>
      </c>
      <c r="T4505" s="2" t="s">
        <v>44</v>
      </c>
    </row>
    <row r="4506" spans="1:20" x14ac:dyDescent="0.25">
      <c r="A4506" s="2" t="s">
        <v>11</v>
      </c>
      <c r="B4506" s="2" t="s">
        <v>37</v>
      </c>
      <c r="C4506" s="2">
        <v>112019</v>
      </c>
      <c r="D4506" s="11">
        <v>44606</v>
      </c>
      <c r="E4506" s="2" t="s">
        <v>365</v>
      </c>
      <c r="F4506" s="2" t="s">
        <v>366</v>
      </c>
      <c r="G4506" s="2" t="s">
        <v>5153</v>
      </c>
      <c r="H4506" s="2" t="s">
        <v>41</v>
      </c>
      <c r="I4506" s="11">
        <v>43770</v>
      </c>
      <c r="J4506" s="2">
        <v>209773</v>
      </c>
      <c r="K4506" s="2" t="s">
        <v>42</v>
      </c>
      <c r="L4506" s="2" t="s">
        <v>43</v>
      </c>
      <c r="M4506" s="2">
        <v>18</v>
      </c>
      <c r="N4506" s="2">
        <v>1591.22</v>
      </c>
      <c r="O4506" s="2">
        <v>0</v>
      </c>
      <c r="P4506" s="2">
        <v>143.21</v>
      </c>
      <c r="Q4506" s="2">
        <v>143.21</v>
      </c>
      <c r="R4506" s="2">
        <v>286.42</v>
      </c>
      <c r="S4506" s="2">
        <v>0</v>
      </c>
      <c r="T4506" s="2" t="s">
        <v>44</v>
      </c>
    </row>
    <row r="4507" spans="1:20" x14ac:dyDescent="0.25">
      <c r="A4507" s="2" t="s">
        <v>11</v>
      </c>
      <c r="B4507" s="2" t="s">
        <v>37</v>
      </c>
      <c r="C4507" s="2">
        <v>112019</v>
      </c>
      <c r="D4507" s="11">
        <v>44606</v>
      </c>
      <c r="E4507" s="2" t="s">
        <v>365</v>
      </c>
      <c r="F4507" s="2" t="s">
        <v>366</v>
      </c>
      <c r="G4507" s="2" t="s">
        <v>5154</v>
      </c>
      <c r="H4507" s="2" t="s">
        <v>41</v>
      </c>
      <c r="I4507" s="11">
        <v>43770</v>
      </c>
      <c r="J4507" s="2">
        <v>211432</v>
      </c>
      <c r="K4507" s="2" t="s">
        <v>42</v>
      </c>
      <c r="L4507" s="2" t="s">
        <v>43</v>
      </c>
      <c r="M4507" s="2">
        <v>18</v>
      </c>
      <c r="N4507" s="2">
        <v>1575.64</v>
      </c>
      <c r="O4507" s="2">
        <v>0</v>
      </c>
      <c r="P4507" s="2">
        <v>141.81</v>
      </c>
      <c r="Q4507" s="2">
        <v>141.81</v>
      </c>
      <c r="R4507" s="2">
        <v>283.62</v>
      </c>
      <c r="S4507" s="2">
        <v>0</v>
      </c>
      <c r="T4507" s="2" t="s">
        <v>44</v>
      </c>
    </row>
    <row r="4508" spans="1:20" x14ac:dyDescent="0.25">
      <c r="A4508" s="2" t="s">
        <v>11</v>
      </c>
      <c r="B4508" s="2" t="s">
        <v>37</v>
      </c>
      <c r="C4508" s="2">
        <v>112019</v>
      </c>
      <c r="D4508" s="11">
        <v>44606</v>
      </c>
      <c r="E4508" s="2" t="s">
        <v>365</v>
      </c>
      <c r="F4508" s="2" t="s">
        <v>366</v>
      </c>
      <c r="G4508" s="2" t="s">
        <v>5155</v>
      </c>
      <c r="H4508" s="2" t="s">
        <v>41</v>
      </c>
      <c r="I4508" s="11">
        <v>43791</v>
      </c>
      <c r="J4508" s="2">
        <v>108771</v>
      </c>
      <c r="K4508" s="2" t="s">
        <v>42</v>
      </c>
      <c r="L4508" s="2" t="s">
        <v>43</v>
      </c>
      <c r="M4508" s="2">
        <v>18</v>
      </c>
      <c r="N4508" s="2">
        <v>1142.33</v>
      </c>
      <c r="O4508" s="2">
        <v>0</v>
      </c>
      <c r="P4508" s="2">
        <v>102.81</v>
      </c>
      <c r="Q4508" s="2">
        <v>102.81</v>
      </c>
      <c r="R4508" s="2">
        <v>205.62</v>
      </c>
      <c r="S4508" s="2">
        <v>0</v>
      </c>
      <c r="T4508" s="2" t="s">
        <v>44</v>
      </c>
    </row>
    <row r="4509" spans="1:20" x14ac:dyDescent="0.25">
      <c r="A4509" s="2" t="s">
        <v>11</v>
      </c>
      <c r="B4509" s="2" t="s">
        <v>37</v>
      </c>
      <c r="C4509" s="2">
        <v>112019</v>
      </c>
      <c r="D4509" s="11">
        <v>44606</v>
      </c>
      <c r="E4509" s="2" t="s">
        <v>375</v>
      </c>
      <c r="F4509" s="2" t="s">
        <v>376</v>
      </c>
      <c r="G4509" s="2" t="s">
        <v>5156</v>
      </c>
      <c r="H4509" s="2" t="s">
        <v>41</v>
      </c>
      <c r="I4509" s="11">
        <v>43781</v>
      </c>
      <c r="J4509" s="2">
        <v>127029</v>
      </c>
      <c r="K4509" s="2" t="s">
        <v>42</v>
      </c>
      <c r="L4509" s="2" t="s">
        <v>43</v>
      </c>
      <c r="M4509" s="2">
        <v>18</v>
      </c>
      <c r="N4509" s="2">
        <v>107651.43</v>
      </c>
      <c r="O4509" s="2">
        <v>19377.259999999998</v>
      </c>
      <c r="P4509" s="2">
        <v>0</v>
      </c>
      <c r="Q4509" s="2">
        <v>0</v>
      </c>
      <c r="R4509" s="2">
        <v>19377.259999999998</v>
      </c>
      <c r="S4509" s="2">
        <v>0</v>
      </c>
      <c r="T4509" s="2" t="s">
        <v>44</v>
      </c>
    </row>
    <row r="4510" spans="1:20" x14ac:dyDescent="0.25">
      <c r="A4510" s="2" t="s">
        <v>11</v>
      </c>
      <c r="B4510" s="2" t="s">
        <v>37</v>
      </c>
      <c r="C4510" s="2">
        <v>112019</v>
      </c>
      <c r="D4510" s="11">
        <v>44606</v>
      </c>
      <c r="E4510" s="2" t="s">
        <v>384</v>
      </c>
      <c r="F4510" s="2" t="s">
        <v>385</v>
      </c>
      <c r="G4510" s="2" t="s">
        <v>5157</v>
      </c>
      <c r="H4510" s="2" t="s">
        <v>41</v>
      </c>
      <c r="I4510" s="11">
        <v>43780</v>
      </c>
      <c r="J4510" s="2">
        <v>25224</v>
      </c>
      <c r="K4510" s="2" t="s">
        <v>42</v>
      </c>
      <c r="L4510" s="2" t="s">
        <v>43</v>
      </c>
      <c r="M4510" s="2">
        <v>18</v>
      </c>
      <c r="N4510" s="2">
        <v>21376</v>
      </c>
      <c r="O4510" s="2">
        <v>0</v>
      </c>
      <c r="P4510" s="2">
        <v>1923.84</v>
      </c>
      <c r="Q4510" s="2">
        <v>1923.84</v>
      </c>
      <c r="R4510" s="2">
        <v>3847.68</v>
      </c>
      <c r="S4510" s="2">
        <v>0</v>
      </c>
      <c r="T4510" s="2" t="s">
        <v>44</v>
      </c>
    </row>
    <row r="4511" spans="1:20" x14ac:dyDescent="0.25">
      <c r="A4511" s="2" t="s">
        <v>11</v>
      </c>
      <c r="B4511" s="2" t="s">
        <v>37</v>
      </c>
      <c r="C4511" s="2">
        <v>112019</v>
      </c>
      <c r="D4511" s="11">
        <v>44606</v>
      </c>
      <c r="E4511" s="2" t="s">
        <v>384</v>
      </c>
      <c r="F4511" s="2" t="s">
        <v>385</v>
      </c>
      <c r="G4511" s="2" t="s">
        <v>5158</v>
      </c>
      <c r="H4511" s="2" t="s">
        <v>41</v>
      </c>
      <c r="I4511" s="11">
        <v>43792</v>
      </c>
      <c r="J4511" s="2">
        <v>21240</v>
      </c>
      <c r="K4511" s="2" t="s">
        <v>42</v>
      </c>
      <c r="L4511" s="2" t="s">
        <v>43</v>
      </c>
      <c r="M4511" s="2">
        <v>18</v>
      </c>
      <c r="N4511" s="2">
        <v>18000</v>
      </c>
      <c r="O4511" s="2">
        <v>0</v>
      </c>
      <c r="P4511" s="2">
        <v>1620</v>
      </c>
      <c r="Q4511" s="2">
        <v>1620</v>
      </c>
      <c r="R4511" s="2">
        <v>3240</v>
      </c>
      <c r="S4511" s="2">
        <v>0</v>
      </c>
      <c r="T4511" s="2" t="s">
        <v>44</v>
      </c>
    </row>
    <row r="4512" spans="1:20" x14ac:dyDescent="0.25">
      <c r="A4512" s="2" t="s">
        <v>11</v>
      </c>
      <c r="B4512" s="2" t="s">
        <v>37</v>
      </c>
      <c r="C4512" s="2">
        <v>112019</v>
      </c>
      <c r="D4512" s="11">
        <v>44606</v>
      </c>
      <c r="E4512" s="2" t="s">
        <v>384</v>
      </c>
      <c r="F4512" s="2" t="s">
        <v>385</v>
      </c>
      <c r="G4512" s="2" t="s">
        <v>5159</v>
      </c>
      <c r="H4512" s="2" t="s">
        <v>41</v>
      </c>
      <c r="I4512" s="11">
        <v>43795</v>
      </c>
      <c r="J4512" s="2">
        <v>5426</v>
      </c>
      <c r="K4512" s="2" t="s">
        <v>42</v>
      </c>
      <c r="L4512" s="2" t="s">
        <v>43</v>
      </c>
      <c r="M4512" s="2">
        <v>18</v>
      </c>
      <c r="N4512" s="2">
        <v>4598</v>
      </c>
      <c r="O4512" s="2">
        <v>0</v>
      </c>
      <c r="P4512" s="2">
        <v>413.82</v>
      </c>
      <c r="Q4512" s="2">
        <v>413.82</v>
      </c>
      <c r="R4512" s="2">
        <v>827.64</v>
      </c>
      <c r="S4512" s="2">
        <v>0</v>
      </c>
      <c r="T4512" s="2" t="s">
        <v>44</v>
      </c>
    </row>
    <row r="4513" spans="1:20" x14ac:dyDescent="0.25">
      <c r="A4513" s="2" t="s">
        <v>11</v>
      </c>
      <c r="B4513" s="2" t="s">
        <v>37</v>
      </c>
      <c r="C4513" s="2">
        <v>112019</v>
      </c>
      <c r="D4513" s="11">
        <v>44606</v>
      </c>
      <c r="E4513" s="2" t="s">
        <v>384</v>
      </c>
      <c r="F4513" s="2" t="s">
        <v>385</v>
      </c>
      <c r="G4513" s="2" t="s">
        <v>5160</v>
      </c>
      <c r="H4513" s="2" t="s">
        <v>41</v>
      </c>
      <c r="I4513" s="11">
        <v>43798</v>
      </c>
      <c r="J4513" s="2">
        <v>55194</v>
      </c>
      <c r="K4513" s="2" t="s">
        <v>42</v>
      </c>
      <c r="L4513" s="2" t="s">
        <v>43</v>
      </c>
      <c r="M4513" s="2">
        <v>18</v>
      </c>
      <c r="N4513" s="2">
        <v>46774.75</v>
      </c>
      <c r="O4513" s="2">
        <v>0</v>
      </c>
      <c r="P4513" s="2">
        <v>4209.7299999999996</v>
      </c>
      <c r="Q4513" s="2">
        <v>4209.7299999999996</v>
      </c>
      <c r="R4513" s="2">
        <v>8419.4599999999991</v>
      </c>
      <c r="S4513" s="2">
        <v>0</v>
      </c>
      <c r="T4513" s="2" t="s">
        <v>44</v>
      </c>
    </row>
    <row r="4514" spans="1:20" x14ac:dyDescent="0.25">
      <c r="A4514" s="2" t="s">
        <v>11</v>
      </c>
      <c r="B4514" s="2" t="s">
        <v>37</v>
      </c>
      <c r="C4514" s="2">
        <v>112019</v>
      </c>
      <c r="D4514" s="11">
        <v>44606</v>
      </c>
      <c r="E4514" s="2" t="s">
        <v>390</v>
      </c>
      <c r="F4514" s="2" t="s">
        <v>391</v>
      </c>
      <c r="G4514" s="2" t="s">
        <v>5161</v>
      </c>
      <c r="H4514" s="2" t="s">
        <v>41</v>
      </c>
      <c r="I4514" s="11">
        <v>43794</v>
      </c>
      <c r="J4514" s="2">
        <v>10797</v>
      </c>
      <c r="K4514" s="2" t="s">
        <v>42</v>
      </c>
      <c r="L4514" s="2" t="s">
        <v>43</v>
      </c>
      <c r="M4514" s="2">
        <v>18</v>
      </c>
      <c r="N4514" s="2">
        <v>9150</v>
      </c>
      <c r="O4514" s="2">
        <v>1647</v>
      </c>
      <c r="P4514" s="2">
        <v>0</v>
      </c>
      <c r="Q4514" s="2">
        <v>0</v>
      </c>
      <c r="R4514" s="2">
        <v>1647</v>
      </c>
      <c r="S4514" s="2">
        <v>0</v>
      </c>
      <c r="T4514" s="2" t="s">
        <v>44</v>
      </c>
    </row>
    <row r="4515" spans="1:20" x14ac:dyDescent="0.25">
      <c r="A4515" s="2" t="s">
        <v>11</v>
      </c>
      <c r="B4515" s="2" t="s">
        <v>37</v>
      </c>
      <c r="C4515" s="2">
        <v>112019</v>
      </c>
      <c r="D4515" s="11">
        <v>44606</v>
      </c>
      <c r="E4515" s="2" t="s">
        <v>399</v>
      </c>
      <c r="F4515" s="2" t="s">
        <v>400</v>
      </c>
      <c r="G4515" s="2" t="s">
        <v>5162</v>
      </c>
      <c r="H4515" s="2" t="s">
        <v>41</v>
      </c>
      <c r="I4515" s="11">
        <v>43778</v>
      </c>
      <c r="J4515" s="2">
        <v>436.3</v>
      </c>
      <c r="K4515" s="2" t="s">
        <v>42</v>
      </c>
      <c r="L4515" s="2" t="s">
        <v>43</v>
      </c>
      <c r="M4515" s="2">
        <v>12</v>
      </c>
      <c r="N4515" s="2">
        <v>300</v>
      </c>
      <c r="O4515" s="2">
        <v>0</v>
      </c>
      <c r="P4515" s="2">
        <v>18</v>
      </c>
      <c r="Q4515" s="2">
        <v>18</v>
      </c>
      <c r="R4515" s="2">
        <v>36</v>
      </c>
      <c r="S4515" s="2">
        <v>0</v>
      </c>
      <c r="T4515" s="2" t="s">
        <v>44</v>
      </c>
    </row>
    <row r="4516" spans="1:20" x14ac:dyDescent="0.25">
      <c r="A4516" s="2" t="s">
        <v>11</v>
      </c>
      <c r="B4516" s="2" t="s">
        <v>37</v>
      </c>
      <c r="C4516" s="2">
        <v>112019</v>
      </c>
      <c r="D4516" s="11">
        <v>44606</v>
      </c>
      <c r="E4516" s="2" t="s">
        <v>399</v>
      </c>
      <c r="F4516" s="2" t="s">
        <v>400</v>
      </c>
      <c r="G4516" s="2" t="s">
        <v>5162</v>
      </c>
      <c r="H4516" s="2" t="s">
        <v>41</v>
      </c>
      <c r="I4516" s="11">
        <v>43778</v>
      </c>
      <c r="J4516" s="2">
        <v>436.3</v>
      </c>
      <c r="K4516" s="2" t="s">
        <v>42</v>
      </c>
      <c r="L4516" s="2" t="s">
        <v>43</v>
      </c>
      <c r="M4516" s="2">
        <v>18</v>
      </c>
      <c r="N4516" s="2">
        <v>85</v>
      </c>
      <c r="O4516" s="2">
        <v>0</v>
      </c>
      <c r="P4516" s="2">
        <v>7.65</v>
      </c>
      <c r="Q4516" s="2">
        <v>7.65</v>
      </c>
      <c r="R4516" s="2">
        <v>15.3</v>
      </c>
      <c r="S4516" s="2">
        <v>0</v>
      </c>
      <c r="T4516" s="2" t="s">
        <v>44</v>
      </c>
    </row>
    <row r="4517" spans="1:20" x14ac:dyDescent="0.25">
      <c r="A4517" s="2" t="s">
        <v>11</v>
      </c>
      <c r="B4517" s="2" t="s">
        <v>37</v>
      </c>
      <c r="C4517" s="2">
        <v>112019</v>
      </c>
      <c r="D4517" s="11">
        <v>44606</v>
      </c>
      <c r="E4517" s="2" t="s">
        <v>399</v>
      </c>
      <c r="F4517" s="2" t="s">
        <v>400</v>
      </c>
      <c r="G4517" s="2" t="s">
        <v>5163</v>
      </c>
      <c r="H4517" s="2" t="s">
        <v>41</v>
      </c>
      <c r="I4517" s="11">
        <v>43782</v>
      </c>
      <c r="J4517" s="2">
        <v>1749.9</v>
      </c>
      <c r="K4517" s="2" t="s">
        <v>42</v>
      </c>
      <c r="L4517" s="2" t="s">
        <v>43</v>
      </c>
      <c r="M4517" s="2">
        <v>18</v>
      </c>
      <c r="N4517" s="2">
        <v>1483</v>
      </c>
      <c r="O4517" s="2">
        <v>0</v>
      </c>
      <c r="P4517" s="2">
        <v>133.47</v>
      </c>
      <c r="Q4517" s="2">
        <v>133.47</v>
      </c>
      <c r="R4517" s="2">
        <v>266.94</v>
      </c>
      <c r="S4517" s="2">
        <v>0</v>
      </c>
      <c r="T4517" s="2" t="s">
        <v>44</v>
      </c>
    </row>
    <row r="4518" spans="1:20" x14ac:dyDescent="0.25">
      <c r="A4518" s="2" t="s">
        <v>11</v>
      </c>
      <c r="B4518" s="2" t="s">
        <v>37</v>
      </c>
      <c r="C4518" s="2">
        <v>112019</v>
      </c>
      <c r="D4518" s="11">
        <v>44606</v>
      </c>
      <c r="E4518" s="2" t="s">
        <v>399</v>
      </c>
      <c r="F4518" s="2" t="s">
        <v>400</v>
      </c>
      <c r="G4518" s="2" t="s">
        <v>5164</v>
      </c>
      <c r="H4518" s="2" t="s">
        <v>41</v>
      </c>
      <c r="I4518" s="11">
        <v>43790</v>
      </c>
      <c r="J4518" s="2">
        <v>6213</v>
      </c>
      <c r="K4518" s="2" t="s">
        <v>42</v>
      </c>
      <c r="L4518" s="2" t="s">
        <v>43</v>
      </c>
      <c r="M4518" s="2">
        <v>12</v>
      </c>
      <c r="N4518" s="2">
        <v>3960</v>
      </c>
      <c r="O4518" s="2">
        <v>0</v>
      </c>
      <c r="P4518" s="2">
        <v>237.6</v>
      </c>
      <c r="Q4518" s="2">
        <v>237.6</v>
      </c>
      <c r="R4518" s="2">
        <v>475.2</v>
      </c>
      <c r="S4518" s="2">
        <v>0</v>
      </c>
      <c r="T4518" s="2" t="s">
        <v>44</v>
      </c>
    </row>
    <row r="4519" spans="1:20" x14ac:dyDescent="0.25">
      <c r="A4519" s="2" t="s">
        <v>11</v>
      </c>
      <c r="B4519" s="2" t="s">
        <v>37</v>
      </c>
      <c r="C4519" s="2">
        <v>112019</v>
      </c>
      <c r="D4519" s="11">
        <v>44606</v>
      </c>
      <c r="E4519" s="2" t="s">
        <v>399</v>
      </c>
      <c r="F4519" s="2" t="s">
        <v>400</v>
      </c>
      <c r="G4519" s="2" t="s">
        <v>5164</v>
      </c>
      <c r="H4519" s="2" t="s">
        <v>41</v>
      </c>
      <c r="I4519" s="11">
        <v>43790</v>
      </c>
      <c r="J4519" s="2">
        <v>6213</v>
      </c>
      <c r="K4519" s="2" t="s">
        <v>42</v>
      </c>
      <c r="L4519" s="2" t="s">
        <v>43</v>
      </c>
      <c r="M4519" s="2">
        <v>18</v>
      </c>
      <c r="N4519" s="2">
        <v>1505</v>
      </c>
      <c r="O4519" s="2">
        <v>0</v>
      </c>
      <c r="P4519" s="2">
        <v>135.44999999999999</v>
      </c>
      <c r="Q4519" s="2">
        <v>135.44999999999999</v>
      </c>
      <c r="R4519" s="2">
        <v>270.89999999999998</v>
      </c>
      <c r="S4519" s="2">
        <v>0</v>
      </c>
      <c r="T4519" s="2" t="s">
        <v>44</v>
      </c>
    </row>
    <row r="4520" spans="1:20" x14ac:dyDescent="0.25">
      <c r="A4520" s="2" t="s">
        <v>11</v>
      </c>
      <c r="B4520" s="2" t="s">
        <v>37</v>
      </c>
      <c r="C4520" s="2">
        <v>112019</v>
      </c>
      <c r="D4520" s="11">
        <v>44606</v>
      </c>
      <c r="E4520" s="2" t="s">
        <v>399</v>
      </c>
      <c r="F4520" s="2" t="s">
        <v>400</v>
      </c>
      <c r="G4520" s="2" t="s">
        <v>5165</v>
      </c>
      <c r="H4520" s="2" t="s">
        <v>41</v>
      </c>
      <c r="I4520" s="11">
        <v>43791</v>
      </c>
      <c r="J4520" s="2">
        <v>7840</v>
      </c>
      <c r="K4520" s="2" t="s">
        <v>42</v>
      </c>
      <c r="L4520" s="2" t="s">
        <v>43</v>
      </c>
      <c r="M4520" s="2">
        <v>12</v>
      </c>
      <c r="N4520" s="2">
        <v>7000</v>
      </c>
      <c r="O4520" s="2">
        <v>0</v>
      </c>
      <c r="P4520" s="2">
        <v>420</v>
      </c>
      <c r="Q4520" s="2">
        <v>420</v>
      </c>
      <c r="R4520" s="2">
        <v>840</v>
      </c>
      <c r="S4520" s="2">
        <v>0</v>
      </c>
      <c r="T4520" s="2" t="s">
        <v>44</v>
      </c>
    </row>
    <row r="4521" spans="1:20" x14ac:dyDescent="0.25">
      <c r="A4521" s="2" t="s">
        <v>11</v>
      </c>
      <c r="B4521" s="2" t="s">
        <v>37</v>
      </c>
      <c r="C4521" s="2">
        <v>112019</v>
      </c>
      <c r="D4521" s="11">
        <v>44606</v>
      </c>
      <c r="E4521" s="2" t="s">
        <v>399</v>
      </c>
      <c r="F4521" s="2" t="s">
        <v>400</v>
      </c>
      <c r="G4521" s="2" t="s">
        <v>5166</v>
      </c>
      <c r="H4521" s="2" t="s">
        <v>41</v>
      </c>
      <c r="I4521" s="11">
        <v>43792</v>
      </c>
      <c r="J4521" s="2">
        <v>2013</v>
      </c>
      <c r="K4521" s="2" t="s">
        <v>42</v>
      </c>
      <c r="L4521" s="2" t="s">
        <v>43</v>
      </c>
      <c r="M4521" s="2">
        <v>18</v>
      </c>
      <c r="N4521" s="2">
        <v>1705</v>
      </c>
      <c r="O4521" s="2">
        <v>0</v>
      </c>
      <c r="P4521" s="2">
        <v>153.44999999999999</v>
      </c>
      <c r="Q4521" s="2">
        <v>153.44999999999999</v>
      </c>
      <c r="R4521" s="2">
        <v>306.89999999999998</v>
      </c>
      <c r="S4521" s="2">
        <v>0</v>
      </c>
      <c r="T4521" s="2" t="s">
        <v>44</v>
      </c>
    </row>
    <row r="4522" spans="1:20" x14ac:dyDescent="0.25">
      <c r="A4522" s="2" t="s">
        <v>11</v>
      </c>
      <c r="B4522" s="2" t="s">
        <v>37</v>
      </c>
      <c r="C4522" s="2">
        <v>112019</v>
      </c>
      <c r="D4522" s="11">
        <v>44606</v>
      </c>
      <c r="E4522" s="2" t="s">
        <v>399</v>
      </c>
      <c r="F4522" s="2" t="s">
        <v>400</v>
      </c>
      <c r="G4522" s="2" t="s">
        <v>5167</v>
      </c>
      <c r="H4522" s="2" t="s">
        <v>41</v>
      </c>
      <c r="I4522" s="11">
        <v>43785</v>
      </c>
      <c r="J4522" s="2">
        <v>13196</v>
      </c>
      <c r="K4522" s="2" t="s">
        <v>42</v>
      </c>
      <c r="L4522" s="2" t="s">
        <v>43</v>
      </c>
      <c r="M4522" s="2">
        <v>18</v>
      </c>
      <c r="N4522" s="2">
        <v>11183</v>
      </c>
      <c r="O4522" s="2">
        <v>0</v>
      </c>
      <c r="P4522" s="2">
        <v>1006.47</v>
      </c>
      <c r="Q4522" s="2">
        <v>1006.47</v>
      </c>
      <c r="R4522" s="2">
        <v>2012.94</v>
      </c>
      <c r="S4522" s="2">
        <v>0</v>
      </c>
      <c r="T4522" s="2" t="s">
        <v>44</v>
      </c>
    </row>
    <row r="4523" spans="1:20" x14ac:dyDescent="0.25">
      <c r="A4523" s="2" t="s">
        <v>11</v>
      </c>
      <c r="B4523" s="2" t="s">
        <v>37</v>
      </c>
      <c r="C4523" s="2">
        <v>112019</v>
      </c>
      <c r="D4523" s="11">
        <v>44606</v>
      </c>
      <c r="E4523" s="2" t="s">
        <v>413</v>
      </c>
      <c r="F4523" s="2" t="s">
        <v>414</v>
      </c>
      <c r="G4523" s="2" t="s">
        <v>5168</v>
      </c>
      <c r="H4523" s="2" t="s">
        <v>41</v>
      </c>
      <c r="I4523" s="11">
        <v>43777</v>
      </c>
      <c r="J4523" s="2">
        <v>3325.84</v>
      </c>
      <c r="K4523" s="2" t="s">
        <v>416</v>
      </c>
      <c r="L4523" s="2" t="s">
        <v>43</v>
      </c>
      <c r="M4523" s="2">
        <v>18</v>
      </c>
      <c r="N4523" s="2">
        <v>2818.51</v>
      </c>
      <c r="O4523" s="2">
        <v>507.33</v>
      </c>
      <c r="P4523" s="2">
        <v>0</v>
      </c>
      <c r="Q4523" s="2">
        <v>0</v>
      </c>
      <c r="R4523" s="2">
        <v>507.33</v>
      </c>
      <c r="S4523" s="2">
        <v>0</v>
      </c>
      <c r="T4523" s="2" t="s">
        <v>44</v>
      </c>
    </row>
    <row r="4524" spans="1:20" x14ac:dyDescent="0.25">
      <c r="A4524" s="2" t="s">
        <v>11</v>
      </c>
      <c r="B4524" s="2" t="s">
        <v>37</v>
      </c>
      <c r="C4524" s="2">
        <v>112019</v>
      </c>
      <c r="D4524" s="11">
        <v>44606</v>
      </c>
      <c r="E4524" s="2" t="s">
        <v>413</v>
      </c>
      <c r="F4524" s="2" t="s">
        <v>414</v>
      </c>
      <c r="G4524" s="2" t="s">
        <v>5169</v>
      </c>
      <c r="H4524" s="2" t="s">
        <v>41</v>
      </c>
      <c r="I4524" s="11">
        <v>43784</v>
      </c>
      <c r="J4524" s="2">
        <v>2996.86</v>
      </c>
      <c r="K4524" s="2" t="s">
        <v>416</v>
      </c>
      <c r="L4524" s="2" t="s">
        <v>43</v>
      </c>
      <c r="M4524" s="2">
        <v>18</v>
      </c>
      <c r="N4524" s="2">
        <v>2539.71</v>
      </c>
      <c r="O4524" s="2">
        <v>457.15</v>
      </c>
      <c r="P4524" s="2">
        <v>0</v>
      </c>
      <c r="Q4524" s="2">
        <v>0</v>
      </c>
      <c r="R4524" s="2">
        <v>457.15</v>
      </c>
      <c r="S4524" s="2">
        <v>0</v>
      </c>
      <c r="T4524" s="2" t="s">
        <v>44</v>
      </c>
    </row>
    <row r="4525" spans="1:20" x14ac:dyDescent="0.25">
      <c r="A4525" s="2" t="s">
        <v>11</v>
      </c>
      <c r="B4525" s="2" t="s">
        <v>37</v>
      </c>
      <c r="C4525" s="2">
        <v>112019</v>
      </c>
      <c r="D4525" s="11">
        <v>44606</v>
      </c>
      <c r="E4525" s="2" t="s">
        <v>413</v>
      </c>
      <c r="F4525" s="2" t="s">
        <v>414</v>
      </c>
      <c r="G4525" s="2" t="s">
        <v>5170</v>
      </c>
      <c r="H4525" s="2" t="s">
        <v>41</v>
      </c>
      <c r="I4525" s="11">
        <v>43791</v>
      </c>
      <c r="J4525" s="2">
        <v>5051.2700000000004</v>
      </c>
      <c r="K4525" s="2" t="s">
        <v>416</v>
      </c>
      <c r="L4525" s="2" t="s">
        <v>43</v>
      </c>
      <c r="M4525" s="2">
        <v>18</v>
      </c>
      <c r="N4525" s="2">
        <v>4280.74</v>
      </c>
      <c r="O4525" s="2">
        <v>770.53</v>
      </c>
      <c r="P4525" s="2">
        <v>0</v>
      </c>
      <c r="Q4525" s="2">
        <v>0</v>
      </c>
      <c r="R4525" s="2">
        <v>770.53</v>
      </c>
      <c r="S4525" s="2">
        <v>0</v>
      </c>
      <c r="T4525" s="2" t="s">
        <v>44</v>
      </c>
    </row>
    <row r="4526" spans="1:20" x14ac:dyDescent="0.25">
      <c r="A4526" s="2" t="s">
        <v>11</v>
      </c>
      <c r="B4526" s="2" t="s">
        <v>37</v>
      </c>
      <c r="C4526" s="2">
        <v>112019</v>
      </c>
      <c r="D4526" s="11">
        <v>44606</v>
      </c>
      <c r="E4526" s="2" t="s">
        <v>413</v>
      </c>
      <c r="F4526" s="2" t="s">
        <v>414</v>
      </c>
      <c r="G4526" s="2" t="s">
        <v>5171</v>
      </c>
      <c r="H4526" s="2" t="s">
        <v>41</v>
      </c>
      <c r="I4526" s="11">
        <v>43799</v>
      </c>
      <c r="J4526" s="2">
        <v>3475.27</v>
      </c>
      <c r="K4526" s="2" t="s">
        <v>416</v>
      </c>
      <c r="L4526" s="2" t="s">
        <v>43</v>
      </c>
      <c r="M4526" s="2">
        <v>18</v>
      </c>
      <c r="N4526" s="2">
        <v>2945.14</v>
      </c>
      <c r="O4526" s="2">
        <v>530.13</v>
      </c>
      <c r="P4526" s="2">
        <v>0</v>
      </c>
      <c r="Q4526" s="2">
        <v>0</v>
      </c>
      <c r="R4526" s="2">
        <v>530.13</v>
      </c>
      <c r="S4526" s="2">
        <v>0</v>
      </c>
      <c r="T4526" s="2" t="s">
        <v>44</v>
      </c>
    </row>
    <row r="4527" spans="1:20" x14ac:dyDescent="0.25">
      <c r="A4527" s="2" t="s">
        <v>11</v>
      </c>
      <c r="B4527" s="2" t="s">
        <v>37</v>
      </c>
      <c r="C4527" s="2">
        <v>112019</v>
      </c>
      <c r="D4527" s="11">
        <v>44606</v>
      </c>
      <c r="E4527" s="2" t="s">
        <v>5172</v>
      </c>
      <c r="F4527" s="2" t="s">
        <v>5173</v>
      </c>
      <c r="G4527" s="2" t="s">
        <v>5174</v>
      </c>
      <c r="H4527" s="2" t="s">
        <v>41</v>
      </c>
      <c r="I4527" s="11">
        <v>43776</v>
      </c>
      <c r="J4527" s="2">
        <v>21830</v>
      </c>
      <c r="K4527" s="2" t="s">
        <v>42</v>
      </c>
      <c r="L4527" s="2" t="s">
        <v>43</v>
      </c>
      <c r="M4527" s="2">
        <v>18</v>
      </c>
      <c r="N4527" s="2">
        <v>18500</v>
      </c>
      <c r="O4527" s="2">
        <v>3330</v>
      </c>
      <c r="P4527" s="2">
        <v>0</v>
      </c>
      <c r="Q4527" s="2">
        <v>0</v>
      </c>
      <c r="R4527" s="2">
        <v>3330</v>
      </c>
      <c r="S4527" s="2">
        <v>0</v>
      </c>
      <c r="T4527" s="2" t="s">
        <v>44</v>
      </c>
    </row>
    <row r="4528" spans="1:20" x14ac:dyDescent="0.25">
      <c r="A4528" s="2" t="s">
        <v>11</v>
      </c>
      <c r="B4528" s="2" t="s">
        <v>37</v>
      </c>
      <c r="C4528" s="2">
        <v>112019</v>
      </c>
      <c r="D4528" s="11">
        <v>44606</v>
      </c>
      <c r="E4528" s="2" t="s">
        <v>437</v>
      </c>
      <c r="F4528" s="2" t="s">
        <v>438</v>
      </c>
      <c r="G4528" s="2" t="s">
        <v>5175</v>
      </c>
      <c r="H4528" s="2" t="s">
        <v>41</v>
      </c>
      <c r="I4528" s="11">
        <v>43792</v>
      </c>
      <c r="J4528" s="2">
        <v>170510</v>
      </c>
      <c r="K4528" s="2" t="s">
        <v>42</v>
      </c>
      <c r="L4528" s="2" t="s">
        <v>43</v>
      </c>
      <c r="M4528" s="2">
        <v>18</v>
      </c>
      <c r="N4528" s="2">
        <v>144500</v>
      </c>
      <c r="O4528" s="2">
        <v>26010</v>
      </c>
      <c r="P4528" s="2">
        <v>0</v>
      </c>
      <c r="Q4528" s="2">
        <v>0</v>
      </c>
      <c r="R4528" s="2">
        <v>26010</v>
      </c>
      <c r="S4528" s="2">
        <v>0</v>
      </c>
      <c r="T4528" s="2" t="s">
        <v>44</v>
      </c>
    </row>
    <row r="4529" spans="1:20" x14ac:dyDescent="0.25">
      <c r="A4529" s="2" t="s">
        <v>11</v>
      </c>
      <c r="B4529" s="2" t="s">
        <v>37</v>
      </c>
      <c r="C4529" s="2">
        <v>112019</v>
      </c>
      <c r="D4529" s="11">
        <v>44606</v>
      </c>
      <c r="E4529" s="2" t="s">
        <v>440</v>
      </c>
      <c r="F4529" s="2" t="s">
        <v>441</v>
      </c>
      <c r="G4529" s="2" t="s">
        <v>5176</v>
      </c>
      <c r="H4529" s="2" t="s">
        <v>41</v>
      </c>
      <c r="I4529" s="11">
        <v>43784</v>
      </c>
      <c r="J4529" s="2">
        <v>151040</v>
      </c>
      <c r="K4529" s="2" t="s">
        <v>42</v>
      </c>
      <c r="L4529" s="2" t="s">
        <v>43</v>
      </c>
      <c r="M4529" s="2">
        <v>18</v>
      </c>
      <c r="N4529" s="2">
        <v>128000</v>
      </c>
      <c r="O4529" s="2">
        <v>0</v>
      </c>
      <c r="P4529" s="2">
        <v>11520</v>
      </c>
      <c r="Q4529" s="2">
        <v>11520</v>
      </c>
      <c r="R4529" s="2">
        <v>23040</v>
      </c>
      <c r="S4529" s="2">
        <v>0</v>
      </c>
      <c r="T4529" s="2" t="s">
        <v>44</v>
      </c>
    </row>
    <row r="4530" spans="1:20" x14ac:dyDescent="0.25">
      <c r="A4530" s="2" t="s">
        <v>11</v>
      </c>
      <c r="B4530" s="2" t="s">
        <v>37</v>
      </c>
      <c r="C4530" s="2">
        <v>112019</v>
      </c>
      <c r="D4530" s="11">
        <v>44606</v>
      </c>
      <c r="E4530" s="2" t="s">
        <v>440</v>
      </c>
      <c r="F4530" s="2" t="s">
        <v>441</v>
      </c>
      <c r="G4530" s="2" t="s">
        <v>5177</v>
      </c>
      <c r="H4530" s="2" t="s">
        <v>41</v>
      </c>
      <c r="I4530" s="11">
        <v>43784</v>
      </c>
      <c r="J4530" s="2">
        <v>109740</v>
      </c>
      <c r="K4530" s="2" t="s">
        <v>42</v>
      </c>
      <c r="L4530" s="2" t="s">
        <v>43</v>
      </c>
      <c r="M4530" s="2">
        <v>18</v>
      </c>
      <c r="N4530" s="2">
        <v>93000</v>
      </c>
      <c r="O4530" s="2">
        <v>0</v>
      </c>
      <c r="P4530" s="2">
        <v>8370</v>
      </c>
      <c r="Q4530" s="2">
        <v>8370</v>
      </c>
      <c r="R4530" s="2">
        <v>16740</v>
      </c>
      <c r="S4530" s="2">
        <v>0</v>
      </c>
      <c r="T4530" s="2" t="s">
        <v>44</v>
      </c>
    </row>
    <row r="4531" spans="1:20" x14ac:dyDescent="0.25">
      <c r="A4531" s="2" t="s">
        <v>11</v>
      </c>
      <c r="B4531" s="2" t="s">
        <v>37</v>
      </c>
      <c r="C4531" s="2">
        <v>112019</v>
      </c>
      <c r="D4531" s="11">
        <v>44606</v>
      </c>
      <c r="E4531" s="2" t="s">
        <v>443</v>
      </c>
      <c r="F4531" s="2" t="s">
        <v>444</v>
      </c>
      <c r="G4531" s="2" t="s">
        <v>4492</v>
      </c>
      <c r="H4531" s="2" t="s">
        <v>41</v>
      </c>
      <c r="I4531" s="11">
        <v>43798</v>
      </c>
      <c r="J4531" s="2">
        <v>3835</v>
      </c>
      <c r="K4531" s="2" t="s">
        <v>42</v>
      </c>
      <c r="L4531" s="2" t="s">
        <v>43</v>
      </c>
      <c r="M4531" s="2">
        <v>18</v>
      </c>
      <c r="N4531" s="2">
        <v>3250</v>
      </c>
      <c r="O4531" s="2">
        <v>0</v>
      </c>
      <c r="P4531" s="2">
        <v>292.5</v>
      </c>
      <c r="Q4531" s="2">
        <v>292.5</v>
      </c>
      <c r="R4531" s="2">
        <v>585</v>
      </c>
      <c r="S4531" s="2">
        <v>0</v>
      </c>
      <c r="T4531" s="2" t="s">
        <v>44</v>
      </c>
    </row>
    <row r="4532" spans="1:20" x14ac:dyDescent="0.25">
      <c r="A4532" s="2" t="s">
        <v>11</v>
      </c>
      <c r="B4532" s="2" t="s">
        <v>37</v>
      </c>
      <c r="C4532" s="2">
        <v>112019</v>
      </c>
      <c r="D4532" s="11">
        <v>44606</v>
      </c>
      <c r="E4532" s="2" t="s">
        <v>450</v>
      </c>
      <c r="F4532" s="2" t="s">
        <v>451</v>
      </c>
      <c r="G4532" s="2" t="s">
        <v>5178</v>
      </c>
      <c r="H4532" s="2" t="s">
        <v>41</v>
      </c>
      <c r="I4532" s="11">
        <v>43787</v>
      </c>
      <c r="J4532" s="2">
        <v>500</v>
      </c>
      <c r="K4532" s="2" t="s">
        <v>42</v>
      </c>
      <c r="L4532" s="2" t="s">
        <v>43</v>
      </c>
      <c r="M4532" s="2">
        <v>0</v>
      </c>
      <c r="N4532" s="2">
        <v>500</v>
      </c>
      <c r="O4532" s="2">
        <v>0</v>
      </c>
      <c r="P4532" s="2">
        <v>0</v>
      </c>
      <c r="Q4532" s="2">
        <v>0</v>
      </c>
      <c r="R4532" s="2">
        <v>0</v>
      </c>
      <c r="S4532" s="2">
        <v>0</v>
      </c>
      <c r="T4532" s="2" t="s">
        <v>44</v>
      </c>
    </row>
    <row r="4533" spans="1:20" x14ac:dyDescent="0.25">
      <c r="A4533" s="2" t="s">
        <v>11</v>
      </c>
      <c r="B4533" s="2" t="s">
        <v>37</v>
      </c>
      <c r="C4533" s="2">
        <v>112019</v>
      </c>
      <c r="D4533" s="11">
        <v>44606</v>
      </c>
      <c r="E4533" s="2" t="s">
        <v>450</v>
      </c>
      <c r="F4533" s="2" t="s">
        <v>451</v>
      </c>
      <c r="G4533" s="2" t="s">
        <v>5179</v>
      </c>
      <c r="H4533" s="2" t="s">
        <v>41</v>
      </c>
      <c r="I4533" s="11">
        <v>43788</v>
      </c>
      <c r="J4533" s="2">
        <v>750</v>
      </c>
      <c r="K4533" s="2" t="s">
        <v>42</v>
      </c>
      <c r="L4533" s="2" t="s">
        <v>43</v>
      </c>
      <c r="M4533" s="2">
        <v>0</v>
      </c>
      <c r="N4533" s="2">
        <v>750</v>
      </c>
      <c r="O4533" s="2">
        <v>0</v>
      </c>
      <c r="P4533" s="2">
        <v>0</v>
      </c>
      <c r="Q4533" s="2">
        <v>0</v>
      </c>
      <c r="R4533" s="2">
        <v>0</v>
      </c>
      <c r="S4533" s="2">
        <v>0</v>
      </c>
      <c r="T4533" s="2" t="s">
        <v>44</v>
      </c>
    </row>
    <row r="4534" spans="1:20" x14ac:dyDescent="0.25">
      <c r="A4534" s="2" t="s">
        <v>11</v>
      </c>
      <c r="B4534" s="2" t="s">
        <v>37</v>
      </c>
      <c r="C4534" s="2">
        <v>112019</v>
      </c>
      <c r="D4534" s="11">
        <v>44606</v>
      </c>
      <c r="E4534" s="2" t="s">
        <v>450</v>
      </c>
      <c r="F4534" s="2" t="s">
        <v>451</v>
      </c>
      <c r="G4534" s="2" t="s">
        <v>5180</v>
      </c>
      <c r="H4534" s="2" t="s">
        <v>41</v>
      </c>
      <c r="I4534" s="11">
        <v>43790</v>
      </c>
      <c r="J4534" s="2">
        <v>1050</v>
      </c>
      <c r="K4534" s="2" t="s">
        <v>42</v>
      </c>
      <c r="L4534" s="2" t="s">
        <v>43</v>
      </c>
      <c r="M4534" s="2">
        <v>0</v>
      </c>
      <c r="N4534" s="2">
        <v>1050</v>
      </c>
      <c r="O4534" s="2">
        <v>0</v>
      </c>
      <c r="P4534" s="2">
        <v>0</v>
      </c>
      <c r="Q4534" s="2">
        <v>0</v>
      </c>
      <c r="R4534" s="2">
        <v>0</v>
      </c>
      <c r="S4534" s="2">
        <v>0</v>
      </c>
      <c r="T4534" s="2" t="s">
        <v>44</v>
      </c>
    </row>
    <row r="4535" spans="1:20" x14ac:dyDescent="0.25">
      <c r="A4535" s="2" t="s">
        <v>11</v>
      </c>
      <c r="B4535" s="2" t="s">
        <v>37</v>
      </c>
      <c r="C4535" s="2">
        <v>112019</v>
      </c>
      <c r="D4535" s="11">
        <v>44606</v>
      </c>
      <c r="E4535" s="2" t="s">
        <v>450</v>
      </c>
      <c r="F4535" s="2" t="s">
        <v>451</v>
      </c>
      <c r="G4535" s="2" t="s">
        <v>5181</v>
      </c>
      <c r="H4535" s="2" t="s">
        <v>41</v>
      </c>
      <c r="I4535" s="11">
        <v>43795</v>
      </c>
      <c r="J4535" s="2">
        <v>1240</v>
      </c>
      <c r="K4535" s="2" t="s">
        <v>42</v>
      </c>
      <c r="L4535" s="2" t="s">
        <v>43</v>
      </c>
      <c r="M4535" s="2">
        <v>0</v>
      </c>
      <c r="N4535" s="2">
        <v>1240</v>
      </c>
      <c r="O4535" s="2">
        <v>0</v>
      </c>
      <c r="P4535" s="2">
        <v>0</v>
      </c>
      <c r="Q4535" s="2">
        <v>0</v>
      </c>
      <c r="R4535" s="2">
        <v>0</v>
      </c>
      <c r="S4535" s="2">
        <v>0</v>
      </c>
      <c r="T4535" s="2" t="s">
        <v>44</v>
      </c>
    </row>
    <row r="4536" spans="1:20" x14ac:dyDescent="0.25">
      <c r="A4536" s="2" t="s">
        <v>11</v>
      </c>
      <c r="B4536" s="2" t="s">
        <v>37</v>
      </c>
      <c r="C4536" s="2">
        <v>112019</v>
      </c>
      <c r="D4536" s="11">
        <v>44606</v>
      </c>
      <c r="E4536" s="2" t="s">
        <v>456</v>
      </c>
      <c r="F4536" s="2" t="s">
        <v>457</v>
      </c>
      <c r="G4536" s="2" t="s">
        <v>5182</v>
      </c>
      <c r="H4536" s="2" t="s">
        <v>41</v>
      </c>
      <c r="I4536" s="11">
        <v>43799</v>
      </c>
      <c r="J4536" s="2">
        <v>151040</v>
      </c>
      <c r="K4536" s="2" t="s">
        <v>42</v>
      </c>
      <c r="L4536" s="2" t="s">
        <v>43</v>
      </c>
      <c r="M4536" s="2">
        <v>18</v>
      </c>
      <c r="N4536" s="2">
        <v>128000</v>
      </c>
      <c r="O4536" s="2">
        <v>0</v>
      </c>
      <c r="P4536" s="2">
        <v>11520</v>
      </c>
      <c r="Q4536" s="2">
        <v>11520</v>
      </c>
      <c r="R4536" s="2">
        <v>23040</v>
      </c>
      <c r="S4536" s="2">
        <v>0</v>
      </c>
      <c r="T4536" s="2" t="s">
        <v>44</v>
      </c>
    </row>
    <row r="4537" spans="1:20" x14ac:dyDescent="0.25">
      <c r="A4537" s="2" t="s">
        <v>11</v>
      </c>
      <c r="B4537" s="2" t="s">
        <v>37</v>
      </c>
      <c r="C4537" s="2">
        <v>112019</v>
      </c>
      <c r="D4537" s="11">
        <v>44606</v>
      </c>
      <c r="E4537" s="2" t="s">
        <v>456</v>
      </c>
      <c r="F4537" s="2" t="s">
        <v>457</v>
      </c>
      <c r="G4537" s="2" t="s">
        <v>5183</v>
      </c>
      <c r="H4537" s="2" t="s">
        <v>41</v>
      </c>
      <c r="I4537" s="11">
        <v>43799</v>
      </c>
      <c r="J4537" s="2">
        <v>118520</v>
      </c>
      <c r="K4537" s="2" t="s">
        <v>42</v>
      </c>
      <c r="L4537" s="2" t="s">
        <v>43</v>
      </c>
      <c r="M4537" s="2">
        <v>18</v>
      </c>
      <c r="N4537" s="2">
        <v>100440</v>
      </c>
      <c r="O4537" s="2">
        <v>0</v>
      </c>
      <c r="P4537" s="2">
        <v>9039.6</v>
      </c>
      <c r="Q4537" s="2">
        <v>9039.6</v>
      </c>
      <c r="R4537" s="2">
        <v>18079.2</v>
      </c>
      <c r="S4537" s="2">
        <v>0</v>
      </c>
      <c r="T4537" s="2" t="s">
        <v>44</v>
      </c>
    </row>
    <row r="4538" spans="1:20" x14ac:dyDescent="0.25">
      <c r="A4538" s="2" t="s">
        <v>11</v>
      </c>
      <c r="B4538" s="2" t="s">
        <v>37</v>
      </c>
      <c r="C4538" s="2">
        <v>112019</v>
      </c>
      <c r="D4538" s="11">
        <v>44606</v>
      </c>
      <c r="E4538" s="2" t="s">
        <v>462</v>
      </c>
      <c r="F4538" s="2" t="s">
        <v>463</v>
      </c>
      <c r="G4538" s="2" t="s">
        <v>5184</v>
      </c>
      <c r="H4538" s="2" t="s">
        <v>41</v>
      </c>
      <c r="I4538" s="11">
        <v>43773</v>
      </c>
      <c r="J4538" s="2">
        <v>14160</v>
      </c>
      <c r="K4538" s="2" t="s">
        <v>42</v>
      </c>
      <c r="L4538" s="2" t="s">
        <v>43</v>
      </c>
      <c r="M4538" s="2">
        <v>18</v>
      </c>
      <c r="N4538" s="2">
        <v>12000</v>
      </c>
      <c r="O4538" s="2">
        <v>0</v>
      </c>
      <c r="P4538" s="2">
        <v>1080</v>
      </c>
      <c r="Q4538" s="2">
        <v>1080</v>
      </c>
      <c r="R4538" s="2">
        <v>2160</v>
      </c>
      <c r="S4538" s="2">
        <v>0</v>
      </c>
      <c r="T4538" s="2" t="s">
        <v>44</v>
      </c>
    </row>
    <row r="4539" spans="1:20" x14ac:dyDescent="0.25">
      <c r="A4539" s="2" t="s">
        <v>11</v>
      </c>
      <c r="B4539" s="2" t="s">
        <v>37</v>
      </c>
      <c r="C4539" s="2">
        <v>112019</v>
      </c>
      <c r="D4539" s="11">
        <v>44606</v>
      </c>
      <c r="E4539" s="2" t="s">
        <v>462</v>
      </c>
      <c r="F4539" s="2" t="s">
        <v>463</v>
      </c>
      <c r="G4539" s="2" t="s">
        <v>5185</v>
      </c>
      <c r="H4539" s="2" t="s">
        <v>41</v>
      </c>
      <c r="I4539" s="11">
        <v>43774</v>
      </c>
      <c r="J4539" s="2">
        <v>14160</v>
      </c>
      <c r="K4539" s="2" t="s">
        <v>42</v>
      </c>
      <c r="L4539" s="2" t="s">
        <v>43</v>
      </c>
      <c r="M4539" s="2">
        <v>18</v>
      </c>
      <c r="N4539" s="2">
        <v>12000</v>
      </c>
      <c r="O4539" s="2">
        <v>0</v>
      </c>
      <c r="P4539" s="2">
        <v>1080</v>
      </c>
      <c r="Q4539" s="2">
        <v>1080</v>
      </c>
      <c r="R4539" s="2">
        <v>2160</v>
      </c>
      <c r="S4539" s="2">
        <v>0</v>
      </c>
      <c r="T4539" s="2" t="s">
        <v>44</v>
      </c>
    </row>
    <row r="4540" spans="1:20" x14ac:dyDescent="0.25">
      <c r="A4540" s="2" t="s">
        <v>11</v>
      </c>
      <c r="B4540" s="2" t="s">
        <v>37</v>
      </c>
      <c r="C4540" s="2">
        <v>112019</v>
      </c>
      <c r="D4540" s="11">
        <v>44606</v>
      </c>
      <c r="E4540" s="2" t="s">
        <v>462</v>
      </c>
      <c r="F4540" s="2" t="s">
        <v>463</v>
      </c>
      <c r="G4540" s="2" t="s">
        <v>5186</v>
      </c>
      <c r="H4540" s="2" t="s">
        <v>41</v>
      </c>
      <c r="I4540" s="11">
        <v>43774</v>
      </c>
      <c r="J4540" s="2">
        <v>9912</v>
      </c>
      <c r="K4540" s="2" t="s">
        <v>42</v>
      </c>
      <c r="L4540" s="2" t="s">
        <v>43</v>
      </c>
      <c r="M4540" s="2">
        <v>18</v>
      </c>
      <c r="N4540" s="2">
        <v>8400</v>
      </c>
      <c r="O4540" s="2">
        <v>0</v>
      </c>
      <c r="P4540" s="2">
        <v>756</v>
      </c>
      <c r="Q4540" s="2">
        <v>756</v>
      </c>
      <c r="R4540" s="2">
        <v>1512</v>
      </c>
      <c r="S4540" s="2">
        <v>0</v>
      </c>
      <c r="T4540" s="2" t="s">
        <v>44</v>
      </c>
    </row>
    <row r="4541" spans="1:20" x14ac:dyDescent="0.25">
      <c r="A4541" s="2" t="s">
        <v>11</v>
      </c>
      <c r="B4541" s="2" t="s">
        <v>37</v>
      </c>
      <c r="C4541" s="2">
        <v>112019</v>
      </c>
      <c r="D4541" s="11">
        <v>44606</v>
      </c>
      <c r="E4541" s="2" t="s">
        <v>462</v>
      </c>
      <c r="F4541" s="2" t="s">
        <v>463</v>
      </c>
      <c r="G4541" s="2" t="s">
        <v>5187</v>
      </c>
      <c r="H4541" s="2" t="s">
        <v>41</v>
      </c>
      <c r="I4541" s="11">
        <v>43775</v>
      </c>
      <c r="J4541" s="2">
        <v>61903</v>
      </c>
      <c r="K4541" s="2" t="s">
        <v>42</v>
      </c>
      <c r="L4541" s="2" t="s">
        <v>43</v>
      </c>
      <c r="M4541" s="2">
        <v>18</v>
      </c>
      <c r="N4541" s="2">
        <v>52460</v>
      </c>
      <c r="O4541" s="2">
        <v>0</v>
      </c>
      <c r="P4541" s="2">
        <v>4721.3999999999996</v>
      </c>
      <c r="Q4541" s="2">
        <v>4721.3999999999996</v>
      </c>
      <c r="R4541" s="2">
        <v>9442.7999999999993</v>
      </c>
      <c r="S4541" s="2">
        <v>0</v>
      </c>
      <c r="T4541" s="2" t="s">
        <v>44</v>
      </c>
    </row>
    <row r="4542" spans="1:20" x14ac:dyDescent="0.25">
      <c r="A4542" s="2" t="s">
        <v>11</v>
      </c>
      <c r="B4542" s="2" t="s">
        <v>37</v>
      </c>
      <c r="C4542" s="2">
        <v>112019</v>
      </c>
      <c r="D4542" s="11">
        <v>44606</v>
      </c>
      <c r="E4542" s="2" t="s">
        <v>462</v>
      </c>
      <c r="F4542" s="2" t="s">
        <v>463</v>
      </c>
      <c r="G4542" s="2" t="s">
        <v>5188</v>
      </c>
      <c r="H4542" s="2" t="s">
        <v>41</v>
      </c>
      <c r="I4542" s="11">
        <v>43775</v>
      </c>
      <c r="J4542" s="2">
        <v>16992</v>
      </c>
      <c r="K4542" s="2" t="s">
        <v>42</v>
      </c>
      <c r="L4542" s="2" t="s">
        <v>43</v>
      </c>
      <c r="M4542" s="2">
        <v>18</v>
      </c>
      <c r="N4542" s="2">
        <v>14400</v>
      </c>
      <c r="O4542" s="2">
        <v>0</v>
      </c>
      <c r="P4542" s="2">
        <v>1296</v>
      </c>
      <c r="Q4542" s="2">
        <v>1296</v>
      </c>
      <c r="R4542" s="2">
        <v>2592</v>
      </c>
      <c r="S4542" s="2">
        <v>0</v>
      </c>
      <c r="T4542" s="2" t="s">
        <v>44</v>
      </c>
    </row>
    <row r="4543" spans="1:20" x14ac:dyDescent="0.25">
      <c r="A4543" s="2" t="s">
        <v>11</v>
      </c>
      <c r="B4543" s="2" t="s">
        <v>37</v>
      </c>
      <c r="C4543" s="2">
        <v>112019</v>
      </c>
      <c r="D4543" s="11">
        <v>44606</v>
      </c>
      <c r="E4543" s="2" t="s">
        <v>462</v>
      </c>
      <c r="F4543" s="2" t="s">
        <v>463</v>
      </c>
      <c r="G4543" s="2" t="s">
        <v>5189</v>
      </c>
      <c r="H4543" s="2" t="s">
        <v>41</v>
      </c>
      <c r="I4543" s="11">
        <v>43775</v>
      </c>
      <c r="J4543" s="2">
        <v>28320</v>
      </c>
      <c r="K4543" s="2" t="s">
        <v>42</v>
      </c>
      <c r="L4543" s="2" t="s">
        <v>43</v>
      </c>
      <c r="M4543" s="2">
        <v>18</v>
      </c>
      <c r="N4543" s="2">
        <v>24000</v>
      </c>
      <c r="O4543" s="2">
        <v>0</v>
      </c>
      <c r="P4543" s="2">
        <v>2160</v>
      </c>
      <c r="Q4543" s="2">
        <v>2160</v>
      </c>
      <c r="R4543" s="2">
        <v>4320</v>
      </c>
      <c r="S4543" s="2">
        <v>0</v>
      </c>
      <c r="T4543" s="2" t="s">
        <v>44</v>
      </c>
    </row>
    <row r="4544" spans="1:20" x14ac:dyDescent="0.25">
      <c r="A4544" s="2" t="s">
        <v>11</v>
      </c>
      <c r="B4544" s="2" t="s">
        <v>37</v>
      </c>
      <c r="C4544" s="2">
        <v>112019</v>
      </c>
      <c r="D4544" s="11">
        <v>44606</v>
      </c>
      <c r="E4544" s="2" t="s">
        <v>462</v>
      </c>
      <c r="F4544" s="2" t="s">
        <v>463</v>
      </c>
      <c r="G4544" s="2" t="s">
        <v>5190</v>
      </c>
      <c r="H4544" s="2" t="s">
        <v>41</v>
      </c>
      <c r="I4544" s="11">
        <v>43775</v>
      </c>
      <c r="J4544" s="2">
        <v>31742</v>
      </c>
      <c r="K4544" s="2" t="s">
        <v>42</v>
      </c>
      <c r="L4544" s="2" t="s">
        <v>43</v>
      </c>
      <c r="M4544" s="2">
        <v>18</v>
      </c>
      <c r="N4544" s="2">
        <v>26900</v>
      </c>
      <c r="O4544" s="2">
        <v>0</v>
      </c>
      <c r="P4544" s="2">
        <v>2421</v>
      </c>
      <c r="Q4544" s="2">
        <v>2421</v>
      </c>
      <c r="R4544" s="2">
        <v>4842</v>
      </c>
      <c r="S4544" s="2">
        <v>0</v>
      </c>
      <c r="T4544" s="2" t="s">
        <v>44</v>
      </c>
    </row>
    <row r="4545" spans="1:20" x14ac:dyDescent="0.25">
      <c r="A4545" s="2" t="s">
        <v>11</v>
      </c>
      <c r="B4545" s="2" t="s">
        <v>37</v>
      </c>
      <c r="C4545" s="2">
        <v>112019</v>
      </c>
      <c r="D4545" s="11">
        <v>44606</v>
      </c>
      <c r="E4545" s="2" t="s">
        <v>462</v>
      </c>
      <c r="F4545" s="2" t="s">
        <v>463</v>
      </c>
      <c r="G4545" s="2" t="s">
        <v>5191</v>
      </c>
      <c r="H4545" s="2" t="s">
        <v>41</v>
      </c>
      <c r="I4545" s="11">
        <v>43777</v>
      </c>
      <c r="J4545" s="2">
        <v>27376</v>
      </c>
      <c r="K4545" s="2" t="s">
        <v>42</v>
      </c>
      <c r="L4545" s="2" t="s">
        <v>43</v>
      </c>
      <c r="M4545" s="2">
        <v>18</v>
      </c>
      <c r="N4545" s="2">
        <v>23200</v>
      </c>
      <c r="O4545" s="2">
        <v>0</v>
      </c>
      <c r="P4545" s="2">
        <v>2088</v>
      </c>
      <c r="Q4545" s="2">
        <v>2088</v>
      </c>
      <c r="R4545" s="2">
        <v>4176</v>
      </c>
      <c r="S4545" s="2">
        <v>0</v>
      </c>
      <c r="T4545" s="2" t="s">
        <v>44</v>
      </c>
    </row>
    <row r="4546" spans="1:20" x14ac:dyDescent="0.25">
      <c r="A4546" s="2" t="s">
        <v>11</v>
      </c>
      <c r="B4546" s="2" t="s">
        <v>37</v>
      </c>
      <c r="C4546" s="2">
        <v>112019</v>
      </c>
      <c r="D4546" s="11">
        <v>44606</v>
      </c>
      <c r="E4546" s="2" t="s">
        <v>462</v>
      </c>
      <c r="F4546" s="2" t="s">
        <v>463</v>
      </c>
      <c r="G4546" s="2" t="s">
        <v>5192</v>
      </c>
      <c r="H4546" s="2" t="s">
        <v>41</v>
      </c>
      <c r="I4546" s="11">
        <v>43780</v>
      </c>
      <c r="J4546" s="2">
        <v>106554</v>
      </c>
      <c r="K4546" s="2" t="s">
        <v>42</v>
      </c>
      <c r="L4546" s="2" t="s">
        <v>43</v>
      </c>
      <c r="M4546" s="2">
        <v>18</v>
      </c>
      <c r="N4546" s="2">
        <v>90300</v>
      </c>
      <c r="O4546" s="2">
        <v>0</v>
      </c>
      <c r="P4546" s="2">
        <v>8127</v>
      </c>
      <c r="Q4546" s="2">
        <v>8127</v>
      </c>
      <c r="R4546" s="2">
        <v>16254</v>
      </c>
      <c r="S4546" s="2">
        <v>0</v>
      </c>
      <c r="T4546" s="2" t="s">
        <v>44</v>
      </c>
    </row>
    <row r="4547" spans="1:20" x14ac:dyDescent="0.25">
      <c r="A4547" s="2" t="s">
        <v>11</v>
      </c>
      <c r="B4547" s="2" t="s">
        <v>37</v>
      </c>
      <c r="C4547" s="2">
        <v>112019</v>
      </c>
      <c r="D4547" s="11">
        <v>44606</v>
      </c>
      <c r="E4547" s="2" t="s">
        <v>462</v>
      </c>
      <c r="F4547" s="2" t="s">
        <v>463</v>
      </c>
      <c r="G4547" s="2" t="s">
        <v>5193</v>
      </c>
      <c r="H4547" s="2" t="s">
        <v>41</v>
      </c>
      <c r="I4547" s="11">
        <v>43780</v>
      </c>
      <c r="J4547" s="2">
        <v>136880</v>
      </c>
      <c r="K4547" s="2" t="s">
        <v>42</v>
      </c>
      <c r="L4547" s="2" t="s">
        <v>43</v>
      </c>
      <c r="M4547" s="2">
        <v>18</v>
      </c>
      <c r="N4547" s="2">
        <v>116000</v>
      </c>
      <c r="O4547" s="2">
        <v>0</v>
      </c>
      <c r="P4547" s="2">
        <v>10440</v>
      </c>
      <c r="Q4547" s="2">
        <v>10440</v>
      </c>
      <c r="R4547" s="2">
        <v>20880</v>
      </c>
      <c r="S4547" s="2">
        <v>0</v>
      </c>
      <c r="T4547" s="2" t="s">
        <v>44</v>
      </c>
    </row>
    <row r="4548" spans="1:20" x14ac:dyDescent="0.25">
      <c r="A4548" s="2" t="s">
        <v>11</v>
      </c>
      <c r="B4548" s="2" t="s">
        <v>37</v>
      </c>
      <c r="C4548" s="2">
        <v>112019</v>
      </c>
      <c r="D4548" s="11">
        <v>44606</v>
      </c>
      <c r="E4548" s="2" t="s">
        <v>462</v>
      </c>
      <c r="F4548" s="2" t="s">
        <v>463</v>
      </c>
      <c r="G4548" s="2" t="s">
        <v>5194</v>
      </c>
      <c r="H4548" s="2" t="s">
        <v>41</v>
      </c>
      <c r="I4548" s="11">
        <v>43794</v>
      </c>
      <c r="J4548" s="2">
        <v>9588</v>
      </c>
      <c r="K4548" s="2" t="s">
        <v>42</v>
      </c>
      <c r="L4548" s="2" t="s">
        <v>43</v>
      </c>
      <c r="M4548" s="2">
        <v>18</v>
      </c>
      <c r="N4548" s="2">
        <v>8125</v>
      </c>
      <c r="O4548" s="2">
        <v>0</v>
      </c>
      <c r="P4548" s="2">
        <v>731.25</v>
      </c>
      <c r="Q4548" s="2">
        <v>731.25</v>
      </c>
      <c r="R4548" s="2">
        <v>1462.5</v>
      </c>
      <c r="S4548" s="2">
        <v>0</v>
      </c>
      <c r="T4548" s="2" t="s">
        <v>44</v>
      </c>
    </row>
    <row r="4549" spans="1:20" x14ac:dyDescent="0.25">
      <c r="A4549" s="2" t="s">
        <v>11</v>
      </c>
      <c r="B4549" s="2" t="s">
        <v>37</v>
      </c>
      <c r="C4549" s="2">
        <v>112019</v>
      </c>
      <c r="D4549" s="11">
        <v>44606</v>
      </c>
      <c r="E4549" s="2" t="s">
        <v>462</v>
      </c>
      <c r="F4549" s="2" t="s">
        <v>463</v>
      </c>
      <c r="G4549" s="2" t="s">
        <v>5195</v>
      </c>
      <c r="H4549" s="2" t="s">
        <v>41</v>
      </c>
      <c r="I4549" s="11">
        <v>43799</v>
      </c>
      <c r="J4549" s="2">
        <v>55224</v>
      </c>
      <c r="K4549" s="2" t="s">
        <v>42</v>
      </c>
      <c r="L4549" s="2" t="s">
        <v>43</v>
      </c>
      <c r="M4549" s="2">
        <v>18</v>
      </c>
      <c r="N4549" s="2">
        <v>46800</v>
      </c>
      <c r="O4549" s="2">
        <v>0</v>
      </c>
      <c r="P4549" s="2">
        <v>4212</v>
      </c>
      <c r="Q4549" s="2">
        <v>4212</v>
      </c>
      <c r="R4549" s="2">
        <v>8424</v>
      </c>
      <c r="S4549" s="2">
        <v>0</v>
      </c>
      <c r="T4549" s="2" t="s">
        <v>44</v>
      </c>
    </row>
    <row r="4550" spans="1:20" x14ac:dyDescent="0.25">
      <c r="A4550" s="2" t="s">
        <v>11</v>
      </c>
      <c r="B4550" s="2" t="s">
        <v>37</v>
      </c>
      <c r="C4550" s="2">
        <v>112019</v>
      </c>
      <c r="D4550" s="11">
        <v>44606</v>
      </c>
      <c r="E4550" s="2" t="s">
        <v>462</v>
      </c>
      <c r="F4550" s="2" t="s">
        <v>463</v>
      </c>
      <c r="G4550" s="2" t="s">
        <v>5196</v>
      </c>
      <c r="H4550" s="2" t="s">
        <v>41</v>
      </c>
      <c r="I4550" s="11">
        <v>43799</v>
      </c>
      <c r="J4550" s="2">
        <v>20720</v>
      </c>
      <c r="K4550" s="2" t="s">
        <v>42</v>
      </c>
      <c r="L4550" s="2" t="s">
        <v>43</v>
      </c>
      <c r="M4550" s="2">
        <v>12</v>
      </c>
      <c r="N4550" s="2">
        <v>18500</v>
      </c>
      <c r="O4550" s="2">
        <v>0</v>
      </c>
      <c r="P4550" s="2">
        <v>1110</v>
      </c>
      <c r="Q4550" s="2">
        <v>1110</v>
      </c>
      <c r="R4550" s="2">
        <v>2220</v>
      </c>
      <c r="S4550" s="2">
        <v>0</v>
      </c>
      <c r="T4550" s="2" t="s">
        <v>44</v>
      </c>
    </row>
    <row r="4551" spans="1:20" x14ac:dyDescent="0.25">
      <c r="A4551" s="2" t="s">
        <v>11</v>
      </c>
      <c r="B4551" s="2" t="s">
        <v>37</v>
      </c>
      <c r="C4551" s="2">
        <v>112019</v>
      </c>
      <c r="D4551" s="11">
        <v>44606</v>
      </c>
      <c r="E4551" s="2" t="s">
        <v>471</v>
      </c>
      <c r="F4551" s="2" t="s">
        <v>472</v>
      </c>
      <c r="G4551" s="2" t="s">
        <v>5197</v>
      </c>
      <c r="H4551" s="2" t="s">
        <v>41</v>
      </c>
      <c r="I4551" s="11">
        <v>43776</v>
      </c>
      <c r="J4551" s="2">
        <v>9440</v>
      </c>
      <c r="K4551" s="2" t="s">
        <v>42</v>
      </c>
      <c r="L4551" s="2" t="s">
        <v>43</v>
      </c>
      <c r="M4551" s="2">
        <v>18</v>
      </c>
      <c r="N4551" s="2">
        <v>8000</v>
      </c>
      <c r="O4551" s="2">
        <v>0</v>
      </c>
      <c r="P4551" s="2">
        <v>720</v>
      </c>
      <c r="Q4551" s="2">
        <v>720</v>
      </c>
      <c r="R4551" s="2">
        <v>1440</v>
      </c>
      <c r="S4551" s="2">
        <v>0</v>
      </c>
      <c r="T4551" s="2" t="s">
        <v>44</v>
      </c>
    </row>
    <row r="4552" spans="1:20" x14ac:dyDescent="0.25">
      <c r="A4552" s="2" t="s">
        <v>11</v>
      </c>
      <c r="B4552" s="2" t="s">
        <v>37</v>
      </c>
      <c r="C4552" s="2">
        <v>112019</v>
      </c>
      <c r="D4552" s="11">
        <v>44606</v>
      </c>
      <c r="E4552" s="2" t="s">
        <v>471</v>
      </c>
      <c r="F4552" s="2" t="s">
        <v>472</v>
      </c>
      <c r="G4552" s="2" t="s">
        <v>198</v>
      </c>
      <c r="H4552" s="2" t="s">
        <v>41</v>
      </c>
      <c r="I4552" s="11">
        <v>43790</v>
      </c>
      <c r="J4552" s="2">
        <v>3540</v>
      </c>
      <c r="K4552" s="2" t="s">
        <v>42</v>
      </c>
      <c r="L4552" s="2" t="s">
        <v>43</v>
      </c>
      <c r="M4552" s="2">
        <v>18</v>
      </c>
      <c r="N4552" s="2">
        <v>3000</v>
      </c>
      <c r="O4552" s="2">
        <v>0</v>
      </c>
      <c r="P4552" s="2">
        <v>270</v>
      </c>
      <c r="Q4552" s="2">
        <v>270</v>
      </c>
      <c r="R4552" s="2">
        <v>540</v>
      </c>
      <c r="S4552" s="2">
        <v>0</v>
      </c>
      <c r="T4552" s="2" t="s">
        <v>44</v>
      </c>
    </row>
    <row r="4553" spans="1:20" x14ac:dyDescent="0.25">
      <c r="A4553" s="2" t="s">
        <v>11</v>
      </c>
      <c r="B4553" s="2" t="s">
        <v>37</v>
      </c>
      <c r="C4553" s="2">
        <v>112019</v>
      </c>
      <c r="D4553" s="11">
        <v>44606</v>
      </c>
      <c r="E4553" s="2" t="s">
        <v>471</v>
      </c>
      <c r="F4553" s="2" t="s">
        <v>472</v>
      </c>
      <c r="G4553" s="2" t="s">
        <v>5198</v>
      </c>
      <c r="H4553" s="2" t="s">
        <v>41</v>
      </c>
      <c r="I4553" s="11">
        <v>43795</v>
      </c>
      <c r="J4553" s="2">
        <v>1770</v>
      </c>
      <c r="K4553" s="2" t="s">
        <v>42</v>
      </c>
      <c r="L4553" s="2" t="s">
        <v>43</v>
      </c>
      <c r="M4553" s="2">
        <v>18</v>
      </c>
      <c r="N4553" s="2">
        <v>1500</v>
      </c>
      <c r="O4553" s="2">
        <v>0</v>
      </c>
      <c r="P4553" s="2">
        <v>135</v>
      </c>
      <c r="Q4553" s="2">
        <v>135</v>
      </c>
      <c r="R4553" s="2">
        <v>270</v>
      </c>
      <c r="S4553" s="2">
        <v>0</v>
      </c>
      <c r="T4553" s="2" t="s">
        <v>44</v>
      </c>
    </row>
    <row r="4554" spans="1:20" x14ac:dyDescent="0.25">
      <c r="A4554" s="2" t="s">
        <v>11</v>
      </c>
      <c r="B4554" s="2" t="s">
        <v>37</v>
      </c>
      <c r="C4554" s="2">
        <v>112019</v>
      </c>
      <c r="D4554" s="11">
        <v>44606</v>
      </c>
      <c r="E4554" s="2" t="s">
        <v>471</v>
      </c>
      <c r="F4554" s="2" t="s">
        <v>472</v>
      </c>
      <c r="G4554" s="2" t="s">
        <v>5199</v>
      </c>
      <c r="H4554" s="2" t="s">
        <v>41</v>
      </c>
      <c r="I4554" s="11">
        <v>43799</v>
      </c>
      <c r="J4554" s="2">
        <v>885</v>
      </c>
      <c r="K4554" s="2" t="s">
        <v>42</v>
      </c>
      <c r="L4554" s="2" t="s">
        <v>43</v>
      </c>
      <c r="M4554" s="2">
        <v>18</v>
      </c>
      <c r="N4554" s="2">
        <v>750</v>
      </c>
      <c r="O4554" s="2">
        <v>0</v>
      </c>
      <c r="P4554" s="2">
        <v>67.5</v>
      </c>
      <c r="Q4554" s="2">
        <v>67.5</v>
      </c>
      <c r="R4554" s="2">
        <v>135</v>
      </c>
      <c r="S4554" s="2">
        <v>0</v>
      </c>
      <c r="T4554" s="2" t="s">
        <v>44</v>
      </c>
    </row>
    <row r="4555" spans="1:20" x14ac:dyDescent="0.25">
      <c r="A4555" s="2" t="s">
        <v>11</v>
      </c>
      <c r="B4555" s="2" t="s">
        <v>37</v>
      </c>
      <c r="C4555" s="2">
        <v>112019</v>
      </c>
      <c r="D4555" s="11">
        <v>44606</v>
      </c>
      <c r="E4555" s="2" t="s">
        <v>684</v>
      </c>
      <c r="F4555" s="2" t="s">
        <v>685</v>
      </c>
      <c r="G4555" s="2" t="s">
        <v>5200</v>
      </c>
      <c r="H4555" s="2" t="s">
        <v>41</v>
      </c>
      <c r="I4555" s="11">
        <v>43794</v>
      </c>
      <c r="J4555" s="2">
        <v>18172</v>
      </c>
      <c r="K4555" s="2" t="s">
        <v>42</v>
      </c>
      <c r="L4555" s="2" t="s">
        <v>43</v>
      </c>
      <c r="M4555" s="2">
        <v>18</v>
      </c>
      <c r="N4555" s="2">
        <v>15400</v>
      </c>
      <c r="O4555" s="2">
        <v>0</v>
      </c>
      <c r="P4555" s="2">
        <v>1386</v>
      </c>
      <c r="Q4555" s="2">
        <v>1386</v>
      </c>
      <c r="R4555" s="2">
        <v>2772</v>
      </c>
      <c r="S4555" s="2">
        <v>0</v>
      </c>
      <c r="T4555" s="2" t="s">
        <v>44</v>
      </c>
    </row>
    <row r="4556" spans="1:20" x14ac:dyDescent="0.25">
      <c r="A4556" s="2" t="s">
        <v>11</v>
      </c>
      <c r="B4556" s="2" t="s">
        <v>37</v>
      </c>
      <c r="C4556" s="2">
        <v>112019</v>
      </c>
      <c r="D4556" s="11">
        <v>44606</v>
      </c>
      <c r="E4556" s="2" t="s">
        <v>684</v>
      </c>
      <c r="F4556" s="2" t="s">
        <v>685</v>
      </c>
      <c r="G4556" s="2" t="s">
        <v>5201</v>
      </c>
      <c r="H4556" s="2" t="s">
        <v>41</v>
      </c>
      <c r="I4556" s="11">
        <v>43797</v>
      </c>
      <c r="J4556" s="2">
        <v>1416</v>
      </c>
      <c r="K4556" s="2" t="s">
        <v>42</v>
      </c>
      <c r="L4556" s="2" t="s">
        <v>43</v>
      </c>
      <c r="M4556" s="2">
        <v>18</v>
      </c>
      <c r="N4556" s="2">
        <v>1200</v>
      </c>
      <c r="O4556" s="2">
        <v>0</v>
      </c>
      <c r="P4556" s="2">
        <v>108</v>
      </c>
      <c r="Q4556" s="2">
        <v>108</v>
      </c>
      <c r="R4556" s="2">
        <v>216</v>
      </c>
      <c r="S4556" s="2">
        <v>0</v>
      </c>
      <c r="T4556" s="2" t="s">
        <v>44</v>
      </c>
    </row>
    <row r="4557" spans="1:20" x14ac:dyDescent="0.25">
      <c r="A4557" s="2" t="s">
        <v>11</v>
      </c>
      <c r="B4557" s="2" t="s">
        <v>37</v>
      </c>
      <c r="C4557" s="2">
        <v>112019</v>
      </c>
      <c r="D4557" s="11">
        <v>44606</v>
      </c>
      <c r="E4557" s="2" t="s">
        <v>477</v>
      </c>
      <c r="F4557" s="2" t="s">
        <v>478</v>
      </c>
      <c r="G4557" s="2" t="s">
        <v>5202</v>
      </c>
      <c r="H4557" s="2" t="s">
        <v>41</v>
      </c>
      <c r="I4557" s="11">
        <v>43776</v>
      </c>
      <c r="J4557" s="2">
        <v>47250</v>
      </c>
      <c r="K4557" s="2" t="s">
        <v>42</v>
      </c>
      <c r="L4557" s="2" t="s">
        <v>43</v>
      </c>
      <c r="M4557" s="2">
        <v>5</v>
      </c>
      <c r="N4557" s="2">
        <v>45000</v>
      </c>
      <c r="O4557" s="2">
        <v>0</v>
      </c>
      <c r="P4557" s="2">
        <v>1125</v>
      </c>
      <c r="Q4557" s="2">
        <v>1125</v>
      </c>
      <c r="R4557" s="2">
        <v>2250</v>
      </c>
      <c r="S4557" s="2">
        <v>0</v>
      </c>
      <c r="T4557" s="2" t="s">
        <v>44</v>
      </c>
    </row>
    <row r="4558" spans="1:20" x14ac:dyDescent="0.25">
      <c r="A4558" s="2" t="s">
        <v>11</v>
      </c>
      <c r="B4558" s="2" t="s">
        <v>37</v>
      </c>
      <c r="C4558" s="2">
        <v>112019</v>
      </c>
      <c r="D4558" s="11">
        <v>44606</v>
      </c>
      <c r="E4558" s="2" t="s">
        <v>686</v>
      </c>
      <c r="F4558" s="2" t="s">
        <v>687</v>
      </c>
      <c r="G4558" s="2" t="s">
        <v>5203</v>
      </c>
      <c r="H4558" s="2" t="s">
        <v>41</v>
      </c>
      <c r="I4558" s="11">
        <v>43774</v>
      </c>
      <c r="J4558" s="2">
        <v>132020</v>
      </c>
      <c r="K4558" s="2" t="s">
        <v>42</v>
      </c>
      <c r="L4558" s="2" t="s">
        <v>43</v>
      </c>
      <c r="M4558" s="2">
        <v>18</v>
      </c>
      <c r="N4558" s="2">
        <v>111881.2</v>
      </c>
      <c r="O4558" s="2">
        <v>0</v>
      </c>
      <c r="P4558" s="2">
        <v>10069.31</v>
      </c>
      <c r="Q4558" s="2">
        <v>10069.31</v>
      </c>
      <c r="R4558" s="2">
        <v>20138.62</v>
      </c>
      <c r="S4558" s="2">
        <v>0</v>
      </c>
      <c r="T4558" s="2" t="s">
        <v>44</v>
      </c>
    </row>
    <row r="4559" spans="1:20" x14ac:dyDescent="0.25">
      <c r="A4559" s="2" t="s">
        <v>11</v>
      </c>
      <c r="B4559" s="2" t="s">
        <v>37</v>
      </c>
      <c r="C4559" s="2">
        <v>112019</v>
      </c>
      <c r="D4559" s="11">
        <v>44606</v>
      </c>
      <c r="E4559" s="2" t="s">
        <v>3387</v>
      </c>
      <c r="F4559" s="2" t="s">
        <v>3388</v>
      </c>
      <c r="G4559" s="2" t="s">
        <v>5204</v>
      </c>
      <c r="H4559" s="2" t="s">
        <v>41</v>
      </c>
      <c r="I4559" s="11">
        <v>43779</v>
      </c>
      <c r="J4559" s="2">
        <v>27026.11</v>
      </c>
      <c r="K4559" s="2" t="s">
        <v>42</v>
      </c>
      <c r="L4559" s="2" t="s">
        <v>43</v>
      </c>
      <c r="M4559" s="2">
        <v>18</v>
      </c>
      <c r="N4559" s="2">
        <v>22904.11</v>
      </c>
      <c r="O4559" s="2">
        <v>0</v>
      </c>
      <c r="P4559" s="2">
        <v>2061</v>
      </c>
      <c r="Q4559" s="2">
        <v>2061</v>
      </c>
      <c r="R4559" s="2">
        <v>4122</v>
      </c>
      <c r="S4559" s="2">
        <v>0</v>
      </c>
      <c r="T4559" s="2" t="s">
        <v>44</v>
      </c>
    </row>
    <row r="4560" spans="1:20" x14ac:dyDescent="0.25">
      <c r="A4560" s="2" t="s">
        <v>11</v>
      </c>
      <c r="B4560" s="2" t="s">
        <v>37</v>
      </c>
      <c r="C4560" s="2">
        <v>112019</v>
      </c>
      <c r="D4560" s="11">
        <v>44606</v>
      </c>
      <c r="E4560" s="2" t="s">
        <v>2963</v>
      </c>
      <c r="F4560" s="2" t="s">
        <v>2964</v>
      </c>
      <c r="G4560" s="2" t="s">
        <v>5205</v>
      </c>
      <c r="H4560" s="2" t="s">
        <v>41</v>
      </c>
      <c r="I4560" s="11">
        <v>43787</v>
      </c>
      <c r="J4560" s="2">
        <v>4130</v>
      </c>
      <c r="K4560" s="2" t="s">
        <v>42</v>
      </c>
      <c r="L4560" s="2" t="s">
        <v>43</v>
      </c>
      <c r="M4560" s="2">
        <v>18</v>
      </c>
      <c r="N4560" s="2">
        <v>3500</v>
      </c>
      <c r="O4560" s="2">
        <v>630</v>
      </c>
      <c r="P4560" s="2">
        <v>0</v>
      </c>
      <c r="Q4560" s="2">
        <v>0</v>
      </c>
      <c r="R4560" s="2">
        <v>630</v>
      </c>
      <c r="S4560" s="2">
        <v>0</v>
      </c>
      <c r="T4560" s="2" t="s">
        <v>44</v>
      </c>
    </row>
    <row r="4561" spans="1:20" x14ac:dyDescent="0.25">
      <c r="A4561" s="2" t="s">
        <v>11</v>
      </c>
      <c r="B4561" s="2" t="s">
        <v>37</v>
      </c>
      <c r="C4561" s="2">
        <v>112019</v>
      </c>
      <c r="D4561" s="11">
        <v>44606</v>
      </c>
      <c r="E4561" s="2" t="s">
        <v>5206</v>
      </c>
      <c r="F4561" s="2" t="s">
        <v>5207</v>
      </c>
      <c r="G4561" s="2" t="s">
        <v>5208</v>
      </c>
      <c r="H4561" s="2" t="s">
        <v>41</v>
      </c>
      <c r="I4561" s="11">
        <v>43779</v>
      </c>
      <c r="J4561" s="2">
        <v>193491</v>
      </c>
      <c r="K4561" s="2" t="s">
        <v>42</v>
      </c>
      <c r="L4561" s="2" t="s">
        <v>43</v>
      </c>
      <c r="M4561" s="2">
        <v>18</v>
      </c>
      <c r="N4561" s="2">
        <v>163975</v>
      </c>
      <c r="O4561" s="2">
        <v>29515.5</v>
      </c>
      <c r="P4561" s="2">
        <v>0</v>
      </c>
      <c r="Q4561" s="2">
        <v>0</v>
      </c>
      <c r="R4561" s="2">
        <v>29515.5</v>
      </c>
      <c r="S4561" s="2">
        <v>0</v>
      </c>
      <c r="T4561" s="2" t="s">
        <v>44</v>
      </c>
    </row>
    <row r="4562" spans="1:20" x14ac:dyDescent="0.25">
      <c r="A4562" s="2" t="s">
        <v>11</v>
      </c>
      <c r="B4562" s="2" t="s">
        <v>37</v>
      </c>
      <c r="C4562" s="2">
        <v>112019</v>
      </c>
      <c r="D4562" s="11">
        <v>44606</v>
      </c>
      <c r="E4562" s="2" t="s">
        <v>692</v>
      </c>
      <c r="F4562" s="2" t="s">
        <v>693</v>
      </c>
      <c r="G4562" s="2" t="s">
        <v>5209</v>
      </c>
      <c r="H4562" s="2" t="s">
        <v>41</v>
      </c>
      <c r="I4562" s="11">
        <v>43775</v>
      </c>
      <c r="J4562" s="2">
        <v>49350</v>
      </c>
      <c r="K4562" s="2" t="s">
        <v>42</v>
      </c>
      <c r="L4562" s="2" t="s">
        <v>43</v>
      </c>
      <c r="M4562" s="2">
        <v>5</v>
      </c>
      <c r="N4562" s="2">
        <v>47000</v>
      </c>
      <c r="O4562" s="2">
        <v>0</v>
      </c>
      <c r="P4562" s="2">
        <v>1175</v>
      </c>
      <c r="Q4562" s="2">
        <v>1175</v>
      </c>
      <c r="R4562" s="2">
        <v>2350</v>
      </c>
      <c r="S4562" s="2">
        <v>0</v>
      </c>
      <c r="T4562" s="2" t="s">
        <v>44</v>
      </c>
    </row>
    <row r="4563" spans="1:20" x14ac:dyDescent="0.25">
      <c r="A4563" s="2" t="s">
        <v>11</v>
      </c>
      <c r="B4563" s="2" t="s">
        <v>37</v>
      </c>
      <c r="C4563" s="2">
        <v>112019</v>
      </c>
      <c r="D4563" s="11">
        <v>44606</v>
      </c>
      <c r="E4563" s="2" t="s">
        <v>496</v>
      </c>
      <c r="F4563" s="2" t="s">
        <v>497</v>
      </c>
      <c r="G4563" s="2" t="s">
        <v>5210</v>
      </c>
      <c r="H4563" s="2" t="s">
        <v>41</v>
      </c>
      <c r="I4563" s="11">
        <v>43781</v>
      </c>
      <c r="J4563" s="2">
        <v>38940</v>
      </c>
      <c r="K4563" s="2" t="s">
        <v>42</v>
      </c>
      <c r="L4563" s="2" t="s">
        <v>43</v>
      </c>
      <c r="M4563" s="2">
        <v>18</v>
      </c>
      <c r="N4563" s="2">
        <v>33000</v>
      </c>
      <c r="O4563" s="2">
        <v>0</v>
      </c>
      <c r="P4563" s="2">
        <v>2970</v>
      </c>
      <c r="Q4563" s="2">
        <v>2970</v>
      </c>
      <c r="R4563" s="2">
        <v>5940</v>
      </c>
      <c r="S4563" s="2">
        <v>0</v>
      </c>
      <c r="T4563" s="2" t="s">
        <v>44</v>
      </c>
    </row>
    <row r="4564" spans="1:20" x14ac:dyDescent="0.25">
      <c r="A4564" s="2" t="s">
        <v>11</v>
      </c>
      <c r="B4564" s="2" t="s">
        <v>37</v>
      </c>
      <c r="C4564" s="2">
        <v>112019</v>
      </c>
      <c r="D4564" s="11">
        <v>44606</v>
      </c>
      <c r="E4564" s="2" t="s">
        <v>496</v>
      </c>
      <c r="F4564" s="2" t="s">
        <v>497</v>
      </c>
      <c r="G4564" s="2" t="s">
        <v>5211</v>
      </c>
      <c r="H4564" s="2" t="s">
        <v>41</v>
      </c>
      <c r="I4564" s="11">
        <v>43794</v>
      </c>
      <c r="J4564" s="2">
        <v>142426</v>
      </c>
      <c r="K4564" s="2" t="s">
        <v>42</v>
      </c>
      <c r="L4564" s="2" t="s">
        <v>43</v>
      </c>
      <c r="M4564" s="2">
        <v>18</v>
      </c>
      <c r="N4564" s="2">
        <v>120700</v>
      </c>
      <c r="O4564" s="2">
        <v>0</v>
      </c>
      <c r="P4564" s="2">
        <v>10863</v>
      </c>
      <c r="Q4564" s="2">
        <v>10863</v>
      </c>
      <c r="R4564" s="2">
        <v>21726</v>
      </c>
      <c r="S4564" s="2">
        <v>0</v>
      </c>
      <c r="T4564" s="2" t="s">
        <v>44</v>
      </c>
    </row>
    <row r="4565" spans="1:20" x14ac:dyDescent="0.25">
      <c r="A4565" s="2" t="s">
        <v>11</v>
      </c>
      <c r="B4565" s="2" t="s">
        <v>37</v>
      </c>
      <c r="C4565" s="2">
        <v>112019</v>
      </c>
      <c r="D4565" s="11">
        <v>44606</v>
      </c>
      <c r="E4565" s="2" t="s">
        <v>1116</v>
      </c>
      <c r="F4565" s="2" t="s">
        <v>1117</v>
      </c>
      <c r="G4565" s="2" t="s">
        <v>5212</v>
      </c>
      <c r="H4565" s="2" t="s">
        <v>41</v>
      </c>
      <c r="I4565" s="11">
        <v>43775</v>
      </c>
      <c r="J4565" s="2">
        <v>48616</v>
      </c>
      <c r="K4565" s="2" t="s">
        <v>42</v>
      </c>
      <c r="L4565" s="2" t="s">
        <v>43</v>
      </c>
      <c r="M4565" s="2">
        <v>18</v>
      </c>
      <c r="N4565" s="2">
        <v>41200</v>
      </c>
      <c r="O4565" s="2">
        <v>7416</v>
      </c>
      <c r="P4565" s="2">
        <v>0</v>
      </c>
      <c r="Q4565" s="2">
        <v>0</v>
      </c>
      <c r="R4565" s="2">
        <v>7416</v>
      </c>
      <c r="S4565" s="2">
        <v>0</v>
      </c>
      <c r="T4565" s="2" t="s">
        <v>44</v>
      </c>
    </row>
    <row r="4566" spans="1:20" x14ac:dyDescent="0.25">
      <c r="A4566" s="2" t="s">
        <v>11</v>
      </c>
      <c r="B4566" s="2" t="s">
        <v>37</v>
      </c>
      <c r="C4566" s="2">
        <v>112019</v>
      </c>
      <c r="D4566" s="11">
        <v>44606</v>
      </c>
      <c r="E4566" s="2" t="s">
        <v>507</v>
      </c>
      <c r="F4566" s="2" t="s">
        <v>508</v>
      </c>
      <c r="G4566" s="2" t="s">
        <v>5213</v>
      </c>
      <c r="H4566" s="2" t="s">
        <v>41</v>
      </c>
      <c r="I4566" s="11">
        <v>43787</v>
      </c>
      <c r="J4566" s="2">
        <v>5077</v>
      </c>
      <c r="K4566" s="2" t="s">
        <v>42</v>
      </c>
      <c r="L4566" s="2" t="s">
        <v>43</v>
      </c>
      <c r="M4566" s="2">
        <v>5</v>
      </c>
      <c r="N4566" s="2">
        <v>480</v>
      </c>
      <c r="O4566" s="2">
        <v>0</v>
      </c>
      <c r="P4566" s="2">
        <v>12</v>
      </c>
      <c r="Q4566" s="2">
        <v>12</v>
      </c>
      <c r="R4566" s="2">
        <v>24</v>
      </c>
      <c r="S4566" s="2">
        <v>0</v>
      </c>
      <c r="T4566" s="2" t="s">
        <v>44</v>
      </c>
    </row>
    <row r="4567" spans="1:20" x14ac:dyDescent="0.25">
      <c r="A4567" s="2" t="s">
        <v>11</v>
      </c>
      <c r="B4567" s="2" t="s">
        <v>37</v>
      </c>
      <c r="C4567" s="2">
        <v>112019</v>
      </c>
      <c r="D4567" s="11">
        <v>44606</v>
      </c>
      <c r="E4567" s="2" t="s">
        <v>507</v>
      </c>
      <c r="F4567" s="2" t="s">
        <v>508</v>
      </c>
      <c r="G4567" s="2" t="s">
        <v>5213</v>
      </c>
      <c r="H4567" s="2" t="s">
        <v>41</v>
      </c>
      <c r="I4567" s="11">
        <v>43787</v>
      </c>
      <c r="J4567" s="2">
        <v>5077</v>
      </c>
      <c r="K4567" s="2" t="s">
        <v>42</v>
      </c>
      <c r="L4567" s="2" t="s">
        <v>43</v>
      </c>
      <c r="M4567" s="2">
        <v>18</v>
      </c>
      <c r="N4567" s="2">
        <v>3875</v>
      </c>
      <c r="O4567" s="2">
        <v>0</v>
      </c>
      <c r="P4567" s="2">
        <v>348.75</v>
      </c>
      <c r="Q4567" s="2">
        <v>348.75</v>
      </c>
      <c r="R4567" s="2">
        <v>697.5</v>
      </c>
      <c r="S4567" s="2">
        <v>0</v>
      </c>
      <c r="T4567" s="2" t="s">
        <v>44</v>
      </c>
    </row>
    <row r="4568" spans="1:20" x14ac:dyDescent="0.25">
      <c r="A4568" s="2" t="s">
        <v>11</v>
      </c>
      <c r="B4568" s="2" t="s">
        <v>37</v>
      </c>
      <c r="C4568" s="2">
        <v>112019</v>
      </c>
      <c r="D4568" s="11">
        <v>44606</v>
      </c>
      <c r="E4568" s="2" t="s">
        <v>3408</v>
      </c>
      <c r="F4568" s="2" t="s">
        <v>3409</v>
      </c>
      <c r="G4568" s="2" t="s">
        <v>5214</v>
      </c>
      <c r="H4568" s="2" t="s">
        <v>41</v>
      </c>
      <c r="I4568" s="11">
        <v>43780</v>
      </c>
      <c r="J4568" s="2">
        <v>7198</v>
      </c>
      <c r="K4568" s="2" t="s">
        <v>42</v>
      </c>
      <c r="L4568" s="2" t="s">
        <v>43</v>
      </c>
      <c r="M4568" s="2">
        <v>18</v>
      </c>
      <c r="N4568" s="2">
        <v>6100</v>
      </c>
      <c r="O4568" s="2">
        <v>0</v>
      </c>
      <c r="P4568" s="2">
        <v>549</v>
      </c>
      <c r="Q4568" s="2">
        <v>549</v>
      </c>
      <c r="R4568" s="2">
        <v>1098</v>
      </c>
      <c r="S4568" s="2">
        <v>0</v>
      </c>
      <c r="T4568" s="2" t="s">
        <v>44</v>
      </c>
    </row>
    <row r="4569" spans="1:20" x14ac:dyDescent="0.25">
      <c r="A4569" s="2" t="s">
        <v>11</v>
      </c>
      <c r="B4569" s="2" t="s">
        <v>37</v>
      </c>
      <c r="C4569" s="2">
        <v>112019</v>
      </c>
      <c r="D4569" s="11">
        <v>44606</v>
      </c>
      <c r="E4569" s="2" t="s">
        <v>3408</v>
      </c>
      <c r="F4569" s="2" t="s">
        <v>3409</v>
      </c>
      <c r="G4569" s="2" t="s">
        <v>5215</v>
      </c>
      <c r="H4569" s="2" t="s">
        <v>41</v>
      </c>
      <c r="I4569" s="11">
        <v>43781</v>
      </c>
      <c r="J4569" s="2">
        <v>3776</v>
      </c>
      <c r="K4569" s="2" t="s">
        <v>42</v>
      </c>
      <c r="L4569" s="2" t="s">
        <v>43</v>
      </c>
      <c r="M4569" s="2">
        <v>18</v>
      </c>
      <c r="N4569" s="2">
        <v>3200</v>
      </c>
      <c r="O4569" s="2">
        <v>0</v>
      </c>
      <c r="P4569" s="2">
        <v>288</v>
      </c>
      <c r="Q4569" s="2">
        <v>288</v>
      </c>
      <c r="R4569" s="2">
        <v>576</v>
      </c>
      <c r="S4569" s="2">
        <v>0</v>
      </c>
      <c r="T4569" s="2" t="s">
        <v>44</v>
      </c>
    </row>
    <row r="4570" spans="1:20" x14ac:dyDescent="0.25">
      <c r="A4570" s="2" t="s">
        <v>11</v>
      </c>
      <c r="B4570" s="2" t="s">
        <v>37</v>
      </c>
      <c r="C4570" s="2">
        <v>112019</v>
      </c>
      <c r="D4570" s="11">
        <v>44606</v>
      </c>
      <c r="E4570" s="2" t="s">
        <v>518</v>
      </c>
      <c r="F4570" s="2" t="s">
        <v>519</v>
      </c>
      <c r="G4570" s="2" t="s">
        <v>1191</v>
      </c>
      <c r="H4570" s="2" t="s">
        <v>41</v>
      </c>
      <c r="I4570" s="11">
        <v>43799</v>
      </c>
      <c r="J4570" s="2">
        <v>44014</v>
      </c>
      <c r="K4570" s="2" t="s">
        <v>42</v>
      </c>
      <c r="L4570" s="2" t="s">
        <v>43</v>
      </c>
      <c r="M4570" s="2">
        <v>18</v>
      </c>
      <c r="N4570" s="2">
        <v>37300</v>
      </c>
      <c r="O4570" s="2">
        <v>0</v>
      </c>
      <c r="P4570" s="2">
        <v>3357</v>
      </c>
      <c r="Q4570" s="2">
        <v>3357</v>
      </c>
      <c r="R4570" s="2">
        <v>6714</v>
      </c>
      <c r="S4570" s="2">
        <v>0</v>
      </c>
      <c r="T4570" s="2" t="s">
        <v>44</v>
      </c>
    </row>
    <row r="4571" spans="1:20" x14ac:dyDescent="0.25">
      <c r="A4571" s="2" t="s">
        <v>11</v>
      </c>
      <c r="B4571" s="2" t="s">
        <v>37</v>
      </c>
      <c r="C4571" s="2">
        <v>112019</v>
      </c>
      <c r="D4571" s="11">
        <v>44606</v>
      </c>
      <c r="E4571" s="2" t="s">
        <v>525</v>
      </c>
      <c r="F4571" s="2" t="s">
        <v>526</v>
      </c>
      <c r="G4571" s="2" t="s">
        <v>5216</v>
      </c>
      <c r="H4571" s="2" t="s">
        <v>41</v>
      </c>
      <c r="I4571" s="11">
        <v>43791</v>
      </c>
      <c r="J4571" s="2">
        <v>21628.81</v>
      </c>
      <c r="K4571" s="2" t="s">
        <v>42</v>
      </c>
      <c r="L4571" s="2" t="s">
        <v>43</v>
      </c>
      <c r="M4571" s="2">
        <v>18</v>
      </c>
      <c r="N4571" s="2">
        <v>18329.5</v>
      </c>
      <c r="O4571" s="2">
        <v>3299.31</v>
      </c>
      <c r="P4571" s="2">
        <v>0</v>
      </c>
      <c r="Q4571" s="2">
        <v>0</v>
      </c>
      <c r="R4571" s="2">
        <v>3299.31</v>
      </c>
      <c r="S4571" s="2">
        <v>0</v>
      </c>
      <c r="T4571" s="2" t="s">
        <v>44</v>
      </c>
    </row>
    <row r="4572" spans="1:20" x14ac:dyDescent="0.25">
      <c r="A4572" s="2" t="s">
        <v>11</v>
      </c>
      <c r="B4572" s="2" t="s">
        <v>37</v>
      </c>
      <c r="C4572" s="2">
        <v>112019</v>
      </c>
      <c r="D4572" s="11">
        <v>44606</v>
      </c>
      <c r="E4572" s="2" t="s">
        <v>529</v>
      </c>
      <c r="F4572" s="2" t="s">
        <v>530</v>
      </c>
      <c r="G4572" s="2" t="s">
        <v>5217</v>
      </c>
      <c r="H4572" s="2" t="s">
        <v>41</v>
      </c>
      <c r="I4572" s="11">
        <v>43771</v>
      </c>
      <c r="J4572" s="2">
        <v>271638.87</v>
      </c>
      <c r="K4572" s="2" t="s">
        <v>42</v>
      </c>
      <c r="L4572" s="2" t="s">
        <v>43</v>
      </c>
      <c r="M4572" s="2">
        <v>0.1</v>
      </c>
      <c r="N4572" s="2">
        <v>271366.87</v>
      </c>
      <c r="O4572" s="2">
        <v>0</v>
      </c>
      <c r="P4572" s="2">
        <v>136</v>
      </c>
      <c r="Q4572" s="2">
        <v>136</v>
      </c>
      <c r="R4572" s="2">
        <v>272</v>
      </c>
      <c r="S4572" s="2">
        <v>0</v>
      </c>
      <c r="T4572" s="2" t="s">
        <v>44</v>
      </c>
    </row>
    <row r="4573" spans="1:20" x14ac:dyDescent="0.25">
      <c r="A4573" s="2" t="s">
        <v>11</v>
      </c>
      <c r="B4573" s="2" t="s">
        <v>37</v>
      </c>
      <c r="C4573" s="2">
        <v>112019</v>
      </c>
      <c r="D4573" s="11">
        <v>44606</v>
      </c>
      <c r="E4573" s="2" t="s">
        <v>549</v>
      </c>
      <c r="F4573" s="2" t="s">
        <v>550</v>
      </c>
      <c r="G4573" s="2" t="s">
        <v>5218</v>
      </c>
      <c r="H4573" s="2" t="s">
        <v>41</v>
      </c>
      <c r="I4573" s="11">
        <v>43787</v>
      </c>
      <c r="J4573" s="2">
        <v>323341</v>
      </c>
      <c r="K4573" s="2" t="s">
        <v>42</v>
      </c>
      <c r="L4573" s="2" t="s">
        <v>43</v>
      </c>
      <c r="M4573" s="2">
        <v>0</v>
      </c>
      <c r="N4573" s="2">
        <v>304200</v>
      </c>
      <c r="O4573" s="2">
        <v>0</v>
      </c>
      <c r="P4573" s="2">
        <v>0</v>
      </c>
      <c r="Q4573" s="2">
        <v>0</v>
      </c>
      <c r="R4573" s="2">
        <v>0</v>
      </c>
      <c r="S4573" s="2">
        <v>0</v>
      </c>
      <c r="T4573" s="2" t="s">
        <v>44</v>
      </c>
    </row>
    <row r="4574" spans="1:20" x14ac:dyDescent="0.25">
      <c r="A4574" s="2" t="s">
        <v>11</v>
      </c>
      <c r="B4574" s="2" t="s">
        <v>37</v>
      </c>
      <c r="C4574" s="2">
        <v>112019</v>
      </c>
      <c r="D4574" s="11">
        <v>44606</v>
      </c>
      <c r="E4574" s="2" t="s">
        <v>549</v>
      </c>
      <c r="F4574" s="2" t="s">
        <v>550</v>
      </c>
      <c r="G4574" s="2" t="s">
        <v>5218</v>
      </c>
      <c r="H4574" s="2" t="s">
        <v>41</v>
      </c>
      <c r="I4574" s="11">
        <v>43787</v>
      </c>
      <c r="J4574" s="2">
        <v>323341</v>
      </c>
      <c r="K4574" s="2" t="s">
        <v>42</v>
      </c>
      <c r="L4574" s="2" t="s">
        <v>43</v>
      </c>
      <c r="M4574" s="2">
        <v>18</v>
      </c>
      <c r="N4574" s="2">
        <v>16221</v>
      </c>
      <c r="O4574" s="2">
        <v>0</v>
      </c>
      <c r="P4574" s="2">
        <v>1460</v>
      </c>
      <c r="Q4574" s="2">
        <v>1460</v>
      </c>
      <c r="R4574" s="2">
        <v>2920</v>
      </c>
      <c r="S4574" s="2">
        <v>0</v>
      </c>
      <c r="T4574" s="2" t="s">
        <v>44</v>
      </c>
    </row>
    <row r="4575" spans="1:20" x14ac:dyDescent="0.25">
      <c r="A4575" s="2" t="s">
        <v>11</v>
      </c>
      <c r="B4575" s="2" t="s">
        <v>37</v>
      </c>
      <c r="C4575" s="2">
        <v>112019</v>
      </c>
      <c r="D4575" s="11">
        <v>44606</v>
      </c>
      <c r="E4575" s="2" t="s">
        <v>549</v>
      </c>
      <c r="F4575" s="2" t="s">
        <v>550</v>
      </c>
      <c r="G4575" s="2" t="s">
        <v>5219</v>
      </c>
      <c r="H4575" s="2" t="s">
        <v>41</v>
      </c>
      <c r="I4575" s="11">
        <v>43787</v>
      </c>
      <c r="J4575" s="2">
        <v>239784</v>
      </c>
      <c r="K4575" s="2" t="s">
        <v>42</v>
      </c>
      <c r="L4575" s="2" t="s">
        <v>43</v>
      </c>
      <c r="M4575" s="2">
        <v>0</v>
      </c>
      <c r="N4575" s="2">
        <v>223280</v>
      </c>
      <c r="O4575" s="2">
        <v>0</v>
      </c>
      <c r="P4575" s="2">
        <v>0</v>
      </c>
      <c r="Q4575" s="2">
        <v>0</v>
      </c>
      <c r="R4575" s="2">
        <v>0</v>
      </c>
      <c r="S4575" s="2">
        <v>0</v>
      </c>
      <c r="T4575" s="2" t="s">
        <v>44</v>
      </c>
    </row>
    <row r="4576" spans="1:20" x14ac:dyDescent="0.25">
      <c r="A4576" s="2" t="s">
        <v>11</v>
      </c>
      <c r="B4576" s="2" t="s">
        <v>37</v>
      </c>
      <c r="C4576" s="2">
        <v>112019</v>
      </c>
      <c r="D4576" s="11">
        <v>44606</v>
      </c>
      <c r="E4576" s="2" t="s">
        <v>549</v>
      </c>
      <c r="F4576" s="2" t="s">
        <v>550</v>
      </c>
      <c r="G4576" s="2" t="s">
        <v>5219</v>
      </c>
      <c r="H4576" s="2" t="s">
        <v>41</v>
      </c>
      <c r="I4576" s="11">
        <v>43787</v>
      </c>
      <c r="J4576" s="2">
        <v>239784</v>
      </c>
      <c r="K4576" s="2" t="s">
        <v>42</v>
      </c>
      <c r="L4576" s="2" t="s">
        <v>43</v>
      </c>
      <c r="M4576" s="2">
        <v>18</v>
      </c>
      <c r="N4576" s="2">
        <v>13986</v>
      </c>
      <c r="O4576" s="2">
        <v>0</v>
      </c>
      <c r="P4576" s="2">
        <v>1259</v>
      </c>
      <c r="Q4576" s="2">
        <v>1259</v>
      </c>
      <c r="R4576" s="2">
        <v>2518</v>
      </c>
      <c r="S4576" s="2">
        <v>0</v>
      </c>
      <c r="T4576" s="2" t="s">
        <v>44</v>
      </c>
    </row>
    <row r="4577" spans="1:20" x14ac:dyDescent="0.25">
      <c r="A4577" s="2" t="s">
        <v>11</v>
      </c>
      <c r="B4577" s="2" t="s">
        <v>37</v>
      </c>
      <c r="C4577" s="2">
        <v>112019</v>
      </c>
      <c r="D4577" s="11">
        <v>44606</v>
      </c>
      <c r="E4577" s="2" t="s">
        <v>549</v>
      </c>
      <c r="F4577" s="2" t="s">
        <v>550</v>
      </c>
      <c r="G4577" s="2" t="s">
        <v>5220</v>
      </c>
      <c r="H4577" s="2" t="s">
        <v>41</v>
      </c>
      <c r="I4577" s="11">
        <v>43795</v>
      </c>
      <c r="J4577" s="2">
        <v>96756</v>
      </c>
      <c r="K4577" s="2" t="s">
        <v>42</v>
      </c>
      <c r="L4577" s="2" t="s">
        <v>43</v>
      </c>
      <c r="M4577" s="2">
        <v>0</v>
      </c>
      <c r="N4577" s="2">
        <v>88365</v>
      </c>
      <c r="O4577" s="2">
        <v>0</v>
      </c>
      <c r="P4577" s="2">
        <v>0</v>
      </c>
      <c r="Q4577" s="2">
        <v>0</v>
      </c>
      <c r="R4577" s="2">
        <v>0</v>
      </c>
      <c r="S4577" s="2">
        <v>0</v>
      </c>
      <c r="T4577" s="2" t="s">
        <v>44</v>
      </c>
    </row>
    <row r="4578" spans="1:20" x14ac:dyDescent="0.25">
      <c r="A4578" s="2" t="s">
        <v>11</v>
      </c>
      <c r="B4578" s="2" t="s">
        <v>37</v>
      </c>
      <c r="C4578" s="2">
        <v>112019</v>
      </c>
      <c r="D4578" s="11">
        <v>44606</v>
      </c>
      <c r="E4578" s="2" t="s">
        <v>549</v>
      </c>
      <c r="F4578" s="2" t="s">
        <v>550</v>
      </c>
      <c r="G4578" s="2" t="s">
        <v>5220</v>
      </c>
      <c r="H4578" s="2" t="s">
        <v>41</v>
      </c>
      <c r="I4578" s="11">
        <v>43795</v>
      </c>
      <c r="J4578" s="2">
        <v>96756</v>
      </c>
      <c r="K4578" s="2" t="s">
        <v>42</v>
      </c>
      <c r="L4578" s="2" t="s">
        <v>43</v>
      </c>
      <c r="M4578" s="2">
        <v>18</v>
      </c>
      <c r="N4578" s="2">
        <v>7111</v>
      </c>
      <c r="O4578" s="2">
        <v>0</v>
      </c>
      <c r="P4578" s="2">
        <v>640</v>
      </c>
      <c r="Q4578" s="2">
        <v>640</v>
      </c>
      <c r="R4578" s="2">
        <v>1280</v>
      </c>
      <c r="S4578" s="2">
        <v>0</v>
      </c>
      <c r="T4578" s="2" t="s">
        <v>44</v>
      </c>
    </row>
    <row r="4579" spans="1:20" x14ac:dyDescent="0.25">
      <c r="A4579" s="2" t="s">
        <v>11</v>
      </c>
      <c r="B4579" s="2" t="s">
        <v>37</v>
      </c>
      <c r="C4579" s="2">
        <v>112019</v>
      </c>
      <c r="D4579" s="11">
        <v>44606</v>
      </c>
      <c r="E4579" s="2" t="s">
        <v>549</v>
      </c>
      <c r="F4579" s="2" t="s">
        <v>550</v>
      </c>
      <c r="G4579" s="2" t="s">
        <v>5221</v>
      </c>
      <c r="H4579" s="2" t="s">
        <v>41</v>
      </c>
      <c r="I4579" s="11">
        <v>43797</v>
      </c>
      <c r="J4579" s="2">
        <v>47816</v>
      </c>
      <c r="K4579" s="2" t="s">
        <v>42</v>
      </c>
      <c r="L4579" s="2" t="s">
        <v>43</v>
      </c>
      <c r="M4579" s="2">
        <v>0</v>
      </c>
      <c r="N4579" s="2">
        <v>40288</v>
      </c>
      <c r="O4579" s="2">
        <v>0</v>
      </c>
      <c r="P4579" s="2">
        <v>0</v>
      </c>
      <c r="Q4579" s="2">
        <v>0</v>
      </c>
      <c r="R4579" s="2">
        <v>0</v>
      </c>
      <c r="S4579" s="2">
        <v>0</v>
      </c>
      <c r="T4579" s="2" t="s">
        <v>44</v>
      </c>
    </row>
    <row r="4580" spans="1:20" x14ac:dyDescent="0.25">
      <c r="A4580" s="2" t="s">
        <v>11</v>
      </c>
      <c r="B4580" s="2" t="s">
        <v>37</v>
      </c>
      <c r="C4580" s="2">
        <v>112019</v>
      </c>
      <c r="D4580" s="11">
        <v>44606</v>
      </c>
      <c r="E4580" s="2" t="s">
        <v>549</v>
      </c>
      <c r="F4580" s="2" t="s">
        <v>550</v>
      </c>
      <c r="G4580" s="2" t="s">
        <v>5221</v>
      </c>
      <c r="H4580" s="2" t="s">
        <v>41</v>
      </c>
      <c r="I4580" s="11">
        <v>43797</v>
      </c>
      <c r="J4580" s="2">
        <v>47816</v>
      </c>
      <c r="K4580" s="2" t="s">
        <v>42</v>
      </c>
      <c r="L4580" s="2" t="s">
        <v>43</v>
      </c>
      <c r="M4580" s="2">
        <v>18</v>
      </c>
      <c r="N4580" s="2">
        <v>6380</v>
      </c>
      <c r="O4580" s="2">
        <v>0</v>
      </c>
      <c r="P4580" s="2">
        <v>574</v>
      </c>
      <c r="Q4580" s="2">
        <v>574</v>
      </c>
      <c r="R4580" s="2">
        <v>1148</v>
      </c>
      <c r="S4580" s="2">
        <v>0</v>
      </c>
      <c r="T4580" s="2" t="s">
        <v>44</v>
      </c>
    </row>
    <row r="4581" spans="1:20" x14ac:dyDescent="0.25">
      <c r="A4581" s="2" t="s">
        <v>11</v>
      </c>
      <c r="B4581" s="2" t="s">
        <v>37</v>
      </c>
      <c r="C4581" s="2">
        <v>112019</v>
      </c>
      <c r="D4581" s="11">
        <v>44606</v>
      </c>
      <c r="E4581" s="2" t="s">
        <v>549</v>
      </c>
      <c r="F4581" s="2" t="s">
        <v>550</v>
      </c>
      <c r="G4581" s="2" t="s">
        <v>5222</v>
      </c>
      <c r="H4581" s="2" t="s">
        <v>41</v>
      </c>
      <c r="I4581" s="11">
        <v>43798</v>
      </c>
      <c r="J4581" s="2">
        <v>79463</v>
      </c>
      <c r="K4581" s="2" t="s">
        <v>42</v>
      </c>
      <c r="L4581" s="2" t="s">
        <v>43</v>
      </c>
      <c r="M4581" s="2">
        <v>0</v>
      </c>
      <c r="N4581" s="2">
        <v>71468</v>
      </c>
      <c r="O4581" s="2">
        <v>0</v>
      </c>
      <c r="P4581" s="2">
        <v>0</v>
      </c>
      <c r="Q4581" s="2">
        <v>0</v>
      </c>
      <c r="R4581" s="2">
        <v>0</v>
      </c>
      <c r="S4581" s="2">
        <v>0</v>
      </c>
      <c r="T4581" s="2" t="s">
        <v>44</v>
      </c>
    </row>
    <row r="4582" spans="1:20" x14ac:dyDescent="0.25">
      <c r="A4582" s="2" t="s">
        <v>11</v>
      </c>
      <c r="B4582" s="2" t="s">
        <v>37</v>
      </c>
      <c r="C4582" s="2">
        <v>112019</v>
      </c>
      <c r="D4582" s="11">
        <v>44606</v>
      </c>
      <c r="E4582" s="2" t="s">
        <v>549</v>
      </c>
      <c r="F4582" s="2" t="s">
        <v>550</v>
      </c>
      <c r="G4582" s="2" t="s">
        <v>5222</v>
      </c>
      <c r="H4582" s="2" t="s">
        <v>41</v>
      </c>
      <c r="I4582" s="11">
        <v>43798</v>
      </c>
      <c r="J4582" s="2">
        <v>79463</v>
      </c>
      <c r="K4582" s="2" t="s">
        <v>42</v>
      </c>
      <c r="L4582" s="2" t="s">
        <v>43</v>
      </c>
      <c r="M4582" s="2">
        <v>18</v>
      </c>
      <c r="N4582" s="2">
        <v>6775</v>
      </c>
      <c r="O4582" s="2">
        <v>0</v>
      </c>
      <c r="P4582" s="2">
        <v>610</v>
      </c>
      <c r="Q4582" s="2">
        <v>610</v>
      </c>
      <c r="R4582" s="2">
        <v>1220</v>
      </c>
      <c r="S4582" s="2">
        <v>0</v>
      </c>
      <c r="T4582" s="2" t="s">
        <v>44</v>
      </c>
    </row>
    <row r="4583" spans="1:20" x14ac:dyDescent="0.25">
      <c r="A4583" s="2" t="s">
        <v>11</v>
      </c>
      <c r="B4583" s="2" t="s">
        <v>37</v>
      </c>
      <c r="C4583" s="2">
        <v>112019</v>
      </c>
      <c r="D4583" s="11">
        <v>44606</v>
      </c>
      <c r="E4583" s="2" t="s">
        <v>1140</v>
      </c>
      <c r="F4583" s="2" t="s">
        <v>1141</v>
      </c>
      <c r="G4583" s="2" t="s">
        <v>5223</v>
      </c>
      <c r="H4583" s="2" t="s">
        <v>41</v>
      </c>
      <c r="I4583" s="11">
        <v>43776</v>
      </c>
      <c r="J4583" s="2">
        <v>10250.75</v>
      </c>
      <c r="K4583" s="2" t="s">
        <v>42</v>
      </c>
      <c r="L4583" s="2" t="s">
        <v>43</v>
      </c>
      <c r="M4583" s="2">
        <v>18</v>
      </c>
      <c r="N4583" s="2">
        <v>8687.08</v>
      </c>
      <c r="O4583" s="2">
        <v>0</v>
      </c>
      <c r="P4583" s="2">
        <v>781.84</v>
      </c>
      <c r="Q4583" s="2">
        <v>781.84</v>
      </c>
      <c r="R4583" s="2">
        <v>1563.68</v>
      </c>
      <c r="S4583" s="2">
        <v>0</v>
      </c>
      <c r="T4583" s="2" t="s">
        <v>44</v>
      </c>
    </row>
    <row r="4584" spans="1:20" x14ac:dyDescent="0.25">
      <c r="A4584" s="2" t="s">
        <v>11</v>
      </c>
      <c r="B4584" s="2" t="s">
        <v>37</v>
      </c>
      <c r="C4584" s="2">
        <v>112019</v>
      </c>
      <c r="D4584" s="11">
        <v>44606</v>
      </c>
      <c r="E4584" s="2" t="s">
        <v>1140</v>
      </c>
      <c r="F4584" s="2" t="s">
        <v>1141</v>
      </c>
      <c r="G4584" s="2" t="s">
        <v>5224</v>
      </c>
      <c r="H4584" s="2" t="s">
        <v>41</v>
      </c>
      <c r="I4584" s="11">
        <v>43791</v>
      </c>
      <c r="J4584" s="2">
        <v>10256.76</v>
      </c>
      <c r="K4584" s="2" t="s">
        <v>42</v>
      </c>
      <c r="L4584" s="2" t="s">
        <v>43</v>
      </c>
      <c r="M4584" s="2">
        <v>18</v>
      </c>
      <c r="N4584" s="2">
        <v>8692.17</v>
      </c>
      <c r="O4584" s="2">
        <v>0</v>
      </c>
      <c r="P4584" s="2">
        <v>782.3</v>
      </c>
      <c r="Q4584" s="2">
        <v>782.3</v>
      </c>
      <c r="R4584" s="2">
        <v>1564.6</v>
      </c>
      <c r="S4584" s="2">
        <v>0</v>
      </c>
      <c r="T4584" s="2" t="s">
        <v>44</v>
      </c>
    </row>
    <row r="4585" spans="1:20" x14ac:dyDescent="0.25">
      <c r="A4585" s="2" t="s">
        <v>11</v>
      </c>
      <c r="B4585" s="2" t="s">
        <v>37</v>
      </c>
      <c r="C4585" s="2">
        <v>112019</v>
      </c>
      <c r="D4585" s="11">
        <v>44606</v>
      </c>
      <c r="E4585" s="2" t="s">
        <v>558</v>
      </c>
      <c r="F4585" s="2" t="s">
        <v>559</v>
      </c>
      <c r="G4585" s="2" t="s">
        <v>5225</v>
      </c>
      <c r="H4585" s="2" t="s">
        <v>41</v>
      </c>
      <c r="I4585" s="11">
        <v>43775</v>
      </c>
      <c r="J4585" s="2">
        <v>51625</v>
      </c>
      <c r="K4585" s="2" t="s">
        <v>42</v>
      </c>
      <c r="L4585" s="2" t="s">
        <v>43</v>
      </c>
      <c r="M4585" s="2">
        <v>18</v>
      </c>
      <c r="N4585" s="2">
        <v>43750</v>
      </c>
      <c r="O4585" s="2">
        <v>7875</v>
      </c>
      <c r="P4585" s="2">
        <v>0</v>
      </c>
      <c r="Q4585" s="2">
        <v>0</v>
      </c>
      <c r="R4585" s="2">
        <v>7875</v>
      </c>
      <c r="S4585" s="2">
        <v>0</v>
      </c>
      <c r="T4585" s="2" t="s">
        <v>44</v>
      </c>
    </row>
    <row r="4586" spans="1:20" x14ac:dyDescent="0.25">
      <c r="A4586" s="2" t="s">
        <v>11</v>
      </c>
      <c r="B4586" s="2" t="s">
        <v>37</v>
      </c>
      <c r="C4586" s="2">
        <v>112019</v>
      </c>
      <c r="D4586" s="11">
        <v>44606</v>
      </c>
      <c r="E4586" s="2" t="s">
        <v>561</v>
      </c>
      <c r="F4586" s="2" t="s">
        <v>562</v>
      </c>
      <c r="G4586" s="2" t="s">
        <v>5226</v>
      </c>
      <c r="H4586" s="2" t="s">
        <v>41</v>
      </c>
      <c r="I4586" s="11">
        <v>43788</v>
      </c>
      <c r="J4586" s="2">
        <v>8316</v>
      </c>
      <c r="K4586" s="2" t="s">
        <v>42</v>
      </c>
      <c r="L4586" s="2" t="s">
        <v>43</v>
      </c>
      <c r="M4586" s="2">
        <v>12</v>
      </c>
      <c r="N4586" s="2">
        <v>7425</v>
      </c>
      <c r="O4586" s="2">
        <v>0</v>
      </c>
      <c r="P4586" s="2">
        <v>445.5</v>
      </c>
      <c r="Q4586" s="2">
        <v>445.5</v>
      </c>
      <c r="R4586" s="2">
        <v>891</v>
      </c>
      <c r="S4586" s="2">
        <v>0</v>
      </c>
      <c r="T4586" s="2" t="s">
        <v>44</v>
      </c>
    </row>
    <row r="4587" spans="1:20" x14ac:dyDescent="0.25">
      <c r="A4587" s="2" t="s">
        <v>11</v>
      </c>
      <c r="B4587" s="2" t="s">
        <v>37</v>
      </c>
      <c r="C4587" s="2">
        <v>112019</v>
      </c>
      <c r="D4587" s="11">
        <v>44606</v>
      </c>
      <c r="E4587" s="2" t="s">
        <v>561</v>
      </c>
      <c r="F4587" s="2" t="s">
        <v>562</v>
      </c>
      <c r="G4587" s="2" t="s">
        <v>5227</v>
      </c>
      <c r="H4587" s="2" t="s">
        <v>41</v>
      </c>
      <c r="I4587" s="11">
        <v>43788</v>
      </c>
      <c r="J4587" s="2">
        <v>11469</v>
      </c>
      <c r="K4587" s="2" t="s">
        <v>42</v>
      </c>
      <c r="L4587" s="2" t="s">
        <v>43</v>
      </c>
      <c r="M4587" s="2">
        <v>12</v>
      </c>
      <c r="N4587" s="2">
        <v>10240</v>
      </c>
      <c r="O4587" s="2">
        <v>0</v>
      </c>
      <c r="P4587" s="2">
        <v>614.4</v>
      </c>
      <c r="Q4587" s="2">
        <v>614.4</v>
      </c>
      <c r="R4587" s="2">
        <v>1228.8</v>
      </c>
      <c r="S4587" s="2">
        <v>0</v>
      </c>
      <c r="T4587" s="2" t="s">
        <v>44</v>
      </c>
    </row>
    <row r="4588" spans="1:20" x14ac:dyDescent="0.25">
      <c r="A4588" s="2" t="s">
        <v>11</v>
      </c>
      <c r="B4588" s="2" t="s">
        <v>37</v>
      </c>
      <c r="C4588" s="2">
        <v>112019</v>
      </c>
      <c r="D4588" s="11">
        <v>44606</v>
      </c>
      <c r="E4588" s="2" t="s">
        <v>561</v>
      </c>
      <c r="F4588" s="2" t="s">
        <v>562</v>
      </c>
      <c r="G4588" s="2" t="s">
        <v>828</v>
      </c>
      <c r="H4588" s="2" t="s">
        <v>41</v>
      </c>
      <c r="I4588" s="11">
        <v>43789</v>
      </c>
      <c r="J4588" s="2">
        <v>8392</v>
      </c>
      <c r="K4588" s="2" t="s">
        <v>42</v>
      </c>
      <c r="L4588" s="2" t="s">
        <v>43</v>
      </c>
      <c r="M4588" s="2">
        <v>12</v>
      </c>
      <c r="N4588" s="2">
        <v>7492.5</v>
      </c>
      <c r="O4588" s="2">
        <v>0</v>
      </c>
      <c r="P4588" s="2">
        <v>449.55</v>
      </c>
      <c r="Q4588" s="2">
        <v>449.55</v>
      </c>
      <c r="R4588" s="2">
        <v>899.1</v>
      </c>
      <c r="S4588" s="2">
        <v>0</v>
      </c>
      <c r="T4588" s="2" t="s">
        <v>44</v>
      </c>
    </row>
    <row r="4589" spans="1:20" x14ac:dyDescent="0.25">
      <c r="A4589" s="2" t="s">
        <v>11</v>
      </c>
      <c r="B4589" s="2" t="s">
        <v>37</v>
      </c>
      <c r="C4589" s="2">
        <v>112019</v>
      </c>
      <c r="D4589" s="11">
        <v>44606</v>
      </c>
      <c r="E4589" s="2" t="s">
        <v>2503</v>
      </c>
      <c r="F4589" s="2" t="s">
        <v>2504</v>
      </c>
      <c r="G4589" s="2" t="s">
        <v>5228</v>
      </c>
      <c r="H4589" s="2" t="s">
        <v>41</v>
      </c>
      <c r="I4589" s="11">
        <v>43777</v>
      </c>
      <c r="J4589" s="2">
        <v>17920</v>
      </c>
      <c r="K4589" s="2" t="s">
        <v>42</v>
      </c>
      <c r="L4589" s="2" t="s">
        <v>43</v>
      </c>
      <c r="M4589" s="2">
        <v>12</v>
      </c>
      <c r="N4589" s="2">
        <v>16000</v>
      </c>
      <c r="O4589" s="2">
        <v>0</v>
      </c>
      <c r="P4589" s="2">
        <v>960</v>
      </c>
      <c r="Q4589" s="2">
        <v>960</v>
      </c>
      <c r="R4589" s="2">
        <v>1920</v>
      </c>
      <c r="S4589" s="2">
        <v>0</v>
      </c>
      <c r="T4589" s="2" t="s">
        <v>44</v>
      </c>
    </row>
    <row r="4590" spans="1:20" x14ac:dyDescent="0.25">
      <c r="A4590" s="2" t="s">
        <v>11</v>
      </c>
      <c r="B4590" s="2" t="s">
        <v>37</v>
      </c>
      <c r="C4590" s="2">
        <v>112019</v>
      </c>
      <c r="D4590" s="11">
        <v>44606</v>
      </c>
      <c r="E4590" s="2" t="s">
        <v>2506</v>
      </c>
      <c r="F4590" s="2" t="s">
        <v>2507</v>
      </c>
      <c r="G4590" s="2" t="s">
        <v>5229</v>
      </c>
      <c r="H4590" s="2" t="s">
        <v>41</v>
      </c>
      <c r="I4590" s="11">
        <v>43798</v>
      </c>
      <c r="J4590" s="2">
        <v>15750</v>
      </c>
      <c r="K4590" s="2" t="s">
        <v>42</v>
      </c>
      <c r="L4590" s="2" t="s">
        <v>43</v>
      </c>
      <c r="M4590" s="2">
        <v>5</v>
      </c>
      <c r="N4590" s="2">
        <v>15000</v>
      </c>
      <c r="O4590" s="2">
        <v>750</v>
      </c>
      <c r="P4590" s="2">
        <v>0</v>
      </c>
      <c r="Q4590" s="2">
        <v>0</v>
      </c>
      <c r="R4590" s="2">
        <v>750</v>
      </c>
      <c r="S4590" s="2">
        <v>0</v>
      </c>
      <c r="T4590" s="2" t="s">
        <v>44</v>
      </c>
    </row>
    <row r="4591" spans="1:20" x14ac:dyDescent="0.25">
      <c r="A4591" s="2" t="s">
        <v>11</v>
      </c>
      <c r="B4591" s="2" t="s">
        <v>37</v>
      </c>
      <c r="C4591" s="2">
        <v>112019</v>
      </c>
      <c r="D4591" s="11">
        <v>44606</v>
      </c>
      <c r="E4591" s="2" t="s">
        <v>571</v>
      </c>
      <c r="F4591" s="2" t="s">
        <v>572</v>
      </c>
      <c r="G4591" s="2" t="s">
        <v>5230</v>
      </c>
      <c r="H4591" s="2" t="s">
        <v>41</v>
      </c>
      <c r="I4591" s="11">
        <v>43774</v>
      </c>
      <c r="J4591" s="2">
        <v>2124</v>
      </c>
      <c r="K4591" s="2" t="s">
        <v>42</v>
      </c>
      <c r="L4591" s="2" t="s">
        <v>43</v>
      </c>
      <c r="M4591" s="2">
        <v>18</v>
      </c>
      <c r="N4591" s="2">
        <v>1800</v>
      </c>
      <c r="O4591" s="2">
        <v>0</v>
      </c>
      <c r="P4591" s="2">
        <v>162</v>
      </c>
      <c r="Q4591" s="2">
        <v>162</v>
      </c>
      <c r="R4591" s="2">
        <v>324</v>
      </c>
      <c r="S4591" s="2">
        <v>0</v>
      </c>
      <c r="T4591" s="2" t="s">
        <v>44</v>
      </c>
    </row>
    <row r="4592" spans="1:20" x14ac:dyDescent="0.25">
      <c r="A4592" s="2" t="s">
        <v>11</v>
      </c>
      <c r="B4592" s="2" t="s">
        <v>37</v>
      </c>
      <c r="C4592" s="2">
        <v>112019</v>
      </c>
      <c r="D4592" s="11">
        <v>44606</v>
      </c>
      <c r="E4592" s="2" t="s">
        <v>576</v>
      </c>
      <c r="F4592" s="2" t="s">
        <v>577</v>
      </c>
      <c r="G4592" s="2" t="s">
        <v>5231</v>
      </c>
      <c r="H4592" s="2" t="s">
        <v>41</v>
      </c>
      <c r="I4592" s="11">
        <v>43782</v>
      </c>
      <c r="J4592" s="2">
        <v>62056</v>
      </c>
      <c r="K4592" s="2" t="s">
        <v>42</v>
      </c>
      <c r="L4592" s="2" t="s">
        <v>43</v>
      </c>
      <c r="M4592" s="2">
        <v>18</v>
      </c>
      <c r="N4592" s="2">
        <v>52590</v>
      </c>
      <c r="O4592" s="2">
        <v>0</v>
      </c>
      <c r="P4592" s="2">
        <v>4733.1000000000004</v>
      </c>
      <c r="Q4592" s="2">
        <v>4733.1000000000004</v>
      </c>
      <c r="R4592" s="2">
        <v>9466.2000000000007</v>
      </c>
      <c r="S4592" s="2">
        <v>0</v>
      </c>
      <c r="T4592" s="2" t="s">
        <v>44</v>
      </c>
    </row>
    <row r="4593" spans="1:20" x14ac:dyDescent="0.25">
      <c r="A4593" s="2" t="s">
        <v>11</v>
      </c>
      <c r="B4593" s="2" t="s">
        <v>37</v>
      </c>
      <c r="C4593" s="2">
        <v>112019</v>
      </c>
      <c r="D4593" s="11">
        <v>44606</v>
      </c>
      <c r="E4593" s="2" t="s">
        <v>576</v>
      </c>
      <c r="F4593" s="2" t="s">
        <v>577</v>
      </c>
      <c r="G4593" s="2" t="s">
        <v>5232</v>
      </c>
      <c r="H4593" s="2" t="s">
        <v>41</v>
      </c>
      <c r="I4593" s="11">
        <v>43792</v>
      </c>
      <c r="J4593" s="2">
        <v>56392</v>
      </c>
      <c r="K4593" s="2" t="s">
        <v>42</v>
      </c>
      <c r="L4593" s="2" t="s">
        <v>43</v>
      </c>
      <c r="M4593" s="2">
        <v>18</v>
      </c>
      <c r="N4593" s="2">
        <v>47790</v>
      </c>
      <c r="O4593" s="2">
        <v>0</v>
      </c>
      <c r="P4593" s="2">
        <v>4301.1000000000004</v>
      </c>
      <c r="Q4593" s="2">
        <v>4301.1000000000004</v>
      </c>
      <c r="R4593" s="2">
        <v>8602.2000000000007</v>
      </c>
      <c r="S4593" s="2">
        <v>0</v>
      </c>
      <c r="T4593" s="2" t="s">
        <v>44</v>
      </c>
    </row>
    <row r="4594" spans="1:20" x14ac:dyDescent="0.25">
      <c r="A4594" s="2" t="s">
        <v>11</v>
      </c>
      <c r="B4594" s="2" t="s">
        <v>37</v>
      </c>
      <c r="C4594" s="2">
        <v>112019</v>
      </c>
      <c r="D4594" s="11">
        <v>44606</v>
      </c>
      <c r="E4594" s="2" t="s">
        <v>581</v>
      </c>
      <c r="F4594" s="2" t="s">
        <v>582</v>
      </c>
      <c r="G4594" s="2" t="s">
        <v>5233</v>
      </c>
      <c r="H4594" s="2" t="s">
        <v>41</v>
      </c>
      <c r="I4594" s="11">
        <v>43778</v>
      </c>
      <c r="J4594" s="2">
        <v>78326</v>
      </c>
      <c r="K4594" s="2" t="s">
        <v>42</v>
      </c>
      <c r="L4594" s="2" t="s">
        <v>43</v>
      </c>
      <c r="M4594" s="2">
        <v>18</v>
      </c>
      <c r="N4594" s="2">
        <v>66378</v>
      </c>
      <c r="O4594" s="2">
        <v>11948.04</v>
      </c>
      <c r="P4594" s="2">
        <v>0</v>
      </c>
      <c r="Q4594" s="2">
        <v>0</v>
      </c>
      <c r="R4594" s="2">
        <v>11948.04</v>
      </c>
      <c r="S4594" s="2">
        <v>0</v>
      </c>
      <c r="T4594" s="2" t="s">
        <v>44</v>
      </c>
    </row>
    <row r="4595" spans="1:20" x14ac:dyDescent="0.25">
      <c r="A4595" s="2" t="s">
        <v>11</v>
      </c>
      <c r="B4595" s="2" t="s">
        <v>37</v>
      </c>
      <c r="C4595" s="2">
        <v>112019</v>
      </c>
      <c r="D4595" s="11">
        <v>44606</v>
      </c>
      <c r="E4595" s="2" t="s">
        <v>581</v>
      </c>
      <c r="F4595" s="2" t="s">
        <v>582</v>
      </c>
      <c r="G4595" s="2" t="s">
        <v>5234</v>
      </c>
      <c r="H4595" s="2" t="s">
        <v>41</v>
      </c>
      <c r="I4595" s="11">
        <v>43780</v>
      </c>
      <c r="J4595" s="2">
        <v>291349</v>
      </c>
      <c r="K4595" s="2" t="s">
        <v>42</v>
      </c>
      <c r="L4595" s="2" t="s">
        <v>43</v>
      </c>
      <c r="M4595" s="2">
        <v>18</v>
      </c>
      <c r="N4595" s="2">
        <v>246906</v>
      </c>
      <c r="O4595" s="2">
        <v>44443.08</v>
      </c>
      <c r="P4595" s="2">
        <v>0</v>
      </c>
      <c r="Q4595" s="2">
        <v>0</v>
      </c>
      <c r="R4595" s="2">
        <v>44443.08</v>
      </c>
      <c r="S4595" s="2">
        <v>0</v>
      </c>
      <c r="T4595" s="2" t="s">
        <v>44</v>
      </c>
    </row>
    <row r="4596" spans="1:20" x14ac:dyDescent="0.25">
      <c r="A4596" s="2" t="s">
        <v>11</v>
      </c>
      <c r="B4596" s="2" t="s">
        <v>37</v>
      </c>
      <c r="C4596" s="2">
        <v>112019</v>
      </c>
      <c r="D4596" s="11">
        <v>44606</v>
      </c>
      <c r="E4596" s="2" t="s">
        <v>581</v>
      </c>
      <c r="F4596" s="2" t="s">
        <v>582</v>
      </c>
      <c r="G4596" s="2" t="s">
        <v>5235</v>
      </c>
      <c r="H4596" s="2" t="s">
        <v>41</v>
      </c>
      <c r="I4596" s="11">
        <v>43782</v>
      </c>
      <c r="J4596" s="2">
        <v>397007</v>
      </c>
      <c r="K4596" s="2" t="s">
        <v>42</v>
      </c>
      <c r="L4596" s="2" t="s">
        <v>43</v>
      </c>
      <c r="M4596" s="2">
        <v>18</v>
      </c>
      <c r="N4596" s="2">
        <v>336447</v>
      </c>
      <c r="O4596" s="2">
        <v>60560.46</v>
      </c>
      <c r="P4596" s="2">
        <v>0</v>
      </c>
      <c r="Q4596" s="2">
        <v>0</v>
      </c>
      <c r="R4596" s="2">
        <v>60560.46</v>
      </c>
      <c r="S4596" s="2">
        <v>0</v>
      </c>
      <c r="T4596" s="2" t="s">
        <v>44</v>
      </c>
    </row>
    <row r="4597" spans="1:20" x14ac:dyDescent="0.25">
      <c r="A4597" s="2" t="s">
        <v>11</v>
      </c>
      <c r="B4597" s="2" t="s">
        <v>37</v>
      </c>
      <c r="C4597" s="2">
        <v>112019</v>
      </c>
      <c r="D4597" s="11">
        <v>44606</v>
      </c>
      <c r="E4597" s="2" t="s">
        <v>581</v>
      </c>
      <c r="F4597" s="2" t="s">
        <v>582</v>
      </c>
      <c r="G4597" s="2" t="s">
        <v>1266</v>
      </c>
      <c r="H4597" s="2" t="s">
        <v>41</v>
      </c>
      <c r="I4597" s="11">
        <v>43783</v>
      </c>
      <c r="J4597" s="2">
        <v>70352</v>
      </c>
      <c r="K4597" s="2" t="s">
        <v>42</v>
      </c>
      <c r="L4597" s="2" t="s">
        <v>43</v>
      </c>
      <c r="M4597" s="2">
        <v>18</v>
      </c>
      <c r="N4597" s="2">
        <v>59620</v>
      </c>
      <c r="O4597" s="2">
        <v>10731.6</v>
      </c>
      <c r="P4597" s="2">
        <v>0</v>
      </c>
      <c r="Q4597" s="2">
        <v>0</v>
      </c>
      <c r="R4597" s="2">
        <v>10731.6</v>
      </c>
      <c r="S4597" s="2">
        <v>0</v>
      </c>
      <c r="T4597" s="2" t="s">
        <v>44</v>
      </c>
    </row>
    <row r="4598" spans="1:20" x14ac:dyDescent="0.25">
      <c r="A4598" s="2" t="s">
        <v>11</v>
      </c>
      <c r="B4598" s="2" t="s">
        <v>37</v>
      </c>
      <c r="C4598" s="2">
        <v>112019</v>
      </c>
      <c r="D4598" s="11">
        <v>44606</v>
      </c>
      <c r="E4598" s="2" t="s">
        <v>581</v>
      </c>
      <c r="F4598" s="2" t="s">
        <v>582</v>
      </c>
      <c r="G4598" s="2" t="s">
        <v>5236</v>
      </c>
      <c r="H4598" s="2" t="s">
        <v>41</v>
      </c>
      <c r="I4598" s="11">
        <v>43783</v>
      </c>
      <c r="J4598" s="2">
        <v>513964</v>
      </c>
      <c r="K4598" s="2" t="s">
        <v>42</v>
      </c>
      <c r="L4598" s="2" t="s">
        <v>43</v>
      </c>
      <c r="M4598" s="2">
        <v>18</v>
      </c>
      <c r="N4598" s="2">
        <v>435563</v>
      </c>
      <c r="O4598" s="2">
        <v>78401.34</v>
      </c>
      <c r="P4598" s="2">
        <v>0</v>
      </c>
      <c r="Q4598" s="2">
        <v>0</v>
      </c>
      <c r="R4598" s="2">
        <v>78401.34</v>
      </c>
      <c r="S4598" s="2">
        <v>0</v>
      </c>
      <c r="T4598" s="2" t="s">
        <v>44</v>
      </c>
    </row>
    <row r="4599" spans="1:20" x14ac:dyDescent="0.25">
      <c r="A4599" s="2" t="s">
        <v>11</v>
      </c>
      <c r="B4599" s="2" t="s">
        <v>37</v>
      </c>
      <c r="C4599" s="2">
        <v>112019</v>
      </c>
      <c r="D4599" s="11">
        <v>44606</v>
      </c>
      <c r="E4599" s="2" t="s">
        <v>581</v>
      </c>
      <c r="F4599" s="2" t="s">
        <v>582</v>
      </c>
      <c r="G4599" s="2" t="s">
        <v>5237</v>
      </c>
      <c r="H4599" s="2" t="s">
        <v>41</v>
      </c>
      <c r="I4599" s="11">
        <v>43785</v>
      </c>
      <c r="J4599" s="2">
        <v>21915</v>
      </c>
      <c r="K4599" s="2" t="s">
        <v>42</v>
      </c>
      <c r="L4599" s="2" t="s">
        <v>43</v>
      </c>
      <c r="M4599" s="2">
        <v>18</v>
      </c>
      <c r="N4599" s="2">
        <v>18572</v>
      </c>
      <c r="O4599" s="2">
        <v>3342.96</v>
      </c>
      <c r="P4599" s="2">
        <v>0</v>
      </c>
      <c r="Q4599" s="2">
        <v>0</v>
      </c>
      <c r="R4599" s="2">
        <v>3342.96</v>
      </c>
      <c r="S4599" s="2">
        <v>0</v>
      </c>
      <c r="T4599" s="2" t="s">
        <v>44</v>
      </c>
    </row>
    <row r="4600" spans="1:20" x14ac:dyDescent="0.25">
      <c r="A4600" s="2" t="s">
        <v>11</v>
      </c>
      <c r="B4600" s="2" t="s">
        <v>37</v>
      </c>
      <c r="C4600" s="2">
        <v>112019</v>
      </c>
      <c r="D4600" s="11">
        <v>44606</v>
      </c>
      <c r="E4600" s="2" t="s">
        <v>581</v>
      </c>
      <c r="F4600" s="2" t="s">
        <v>582</v>
      </c>
      <c r="G4600" s="2" t="s">
        <v>5238</v>
      </c>
      <c r="H4600" s="2" t="s">
        <v>41</v>
      </c>
      <c r="I4600" s="11">
        <v>43785</v>
      </c>
      <c r="J4600" s="2">
        <v>106060</v>
      </c>
      <c r="K4600" s="2" t="s">
        <v>42</v>
      </c>
      <c r="L4600" s="2" t="s">
        <v>43</v>
      </c>
      <c r="M4600" s="2">
        <v>18</v>
      </c>
      <c r="N4600" s="2">
        <v>89881</v>
      </c>
      <c r="O4600" s="2">
        <v>16178.58</v>
      </c>
      <c r="P4600" s="2">
        <v>0</v>
      </c>
      <c r="Q4600" s="2">
        <v>0</v>
      </c>
      <c r="R4600" s="2">
        <v>16178.58</v>
      </c>
      <c r="S4600" s="2">
        <v>0</v>
      </c>
      <c r="T4600" s="2" t="s">
        <v>44</v>
      </c>
    </row>
    <row r="4601" spans="1:20" x14ac:dyDescent="0.25">
      <c r="A4601" s="2" t="s">
        <v>11</v>
      </c>
      <c r="B4601" s="2" t="s">
        <v>37</v>
      </c>
      <c r="C4601" s="2">
        <v>112019</v>
      </c>
      <c r="D4601" s="11">
        <v>44606</v>
      </c>
      <c r="E4601" s="2" t="s">
        <v>581</v>
      </c>
      <c r="F4601" s="2" t="s">
        <v>582</v>
      </c>
      <c r="G4601" s="2" t="s">
        <v>5239</v>
      </c>
      <c r="H4601" s="2" t="s">
        <v>41</v>
      </c>
      <c r="I4601" s="11">
        <v>43788</v>
      </c>
      <c r="J4601" s="2">
        <v>73601</v>
      </c>
      <c r="K4601" s="2" t="s">
        <v>42</v>
      </c>
      <c r="L4601" s="2" t="s">
        <v>43</v>
      </c>
      <c r="M4601" s="2">
        <v>18</v>
      </c>
      <c r="N4601" s="2">
        <v>62374</v>
      </c>
      <c r="O4601" s="2">
        <v>11227.32</v>
      </c>
      <c r="P4601" s="2">
        <v>0</v>
      </c>
      <c r="Q4601" s="2">
        <v>0</v>
      </c>
      <c r="R4601" s="2">
        <v>11227.32</v>
      </c>
      <c r="S4601" s="2">
        <v>0</v>
      </c>
      <c r="T4601" s="2" t="s">
        <v>44</v>
      </c>
    </row>
    <row r="4602" spans="1:20" x14ac:dyDescent="0.25">
      <c r="A4602" s="2" t="s">
        <v>11</v>
      </c>
      <c r="B4602" s="2" t="s">
        <v>37</v>
      </c>
      <c r="C4602" s="2">
        <v>112019</v>
      </c>
      <c r="D4602" s="11">
        <v>44606</v>
      </c>
      <c r="E4602" s="2" t="s">
        <v>581</v>
      </c>
      <c r="F4602" s="2" t="s">
        <v>582</v>
      </c>
      <c r="G4602" s="2" t="s">
        <v>5240</v>
      </c>
      <c r="H4602" s="2" t="s">
        <v>41</v>
      </c>
      <c r="I4602" s="11">
        <v>43791</v>
      </c>
      <c r="J4602" s="2">
        <v>20320</v>
      </c>
      <c r="K4602" s="2" t="s">
        <v>42</v>
      </c>
      <c r="L4602" s="2" t="s">
        <v>43</v>
      </c>
      <c r="M4602" s="2">
        <v>18</v>
      </c>
      <c r="N4602" s="2">
        <v>17220</v>
      </c>
      <c r="O4602" s="2">
        <v>3099.6</v>
      </c>
      <c r="P4602" s="2">
        <v>0</v>
      </c>
      <c r="Q4602" s="2">
        <v>0</v>
      </c>
      <c r="R4602" s="2">
        <v>3099.6</v>
      </c>
      <c r="S4602" s="2">
        <v>0</v>
      </c>
      <c r="T4602" s="2" t="s">
        <v>44</v>
      </c>
    </row>
    <row r="4603" spans="1:20" x14ac:dyDescent="0.25">
      <c r="A4603" s="2" t="s">
        <v>11</v>
      </c>
      <c r="B4603" s="2" t="s">
        <v>37</v>
      </c>
      <c r="C4603" s="2">
        <v>112019</v>
      </c>
      <c r="D4603" s="11">
        <v>44606</v>
      </c>
      <c r="E4603" s="2" t="s">
        <v>581</v>
      </c>
      <c r="F4603" s="2" t="s">
        <v>582</v>
      </c>
      <c r="G4603" s="2" t="s">
        <v>5241</v>
      </c>
      <c r="H4603" s="2" t="s">
        <v>41</v>
      </c>
      <c r="I4603" s="11">
        <v>43791</v>
      </c>
      <c r="J4603" s="2">
        <v>78444</v>
      </c>
      <c r="K4603" s="2" t="s">
        <v>42</v>
      </c>
      <c r="L4603" s="2" t="s">
        <v>43</v>
      </c>
      <c r="M4603" s="2">
        <v>18</v>
      </c>
      <c r="N4603" s="2">
        <v>66478</v>
      </c>
      <c r="O4603" s="2">
        <v>11966.04</v>
      </c>
      <c r="P4603" s="2">
        <v>0</v>
      </c>
      <c r="Q4603" s="2">
        <v>0</v>
      </c>
      <c r="R4603" s="2">
        <v>11966.04</v>
      </c>
      <c r="S4603" s="2">
        <v>0</v>
      </c>
      <c r="T4603" s="2" t="s">
        <v>44</v>
      </c>
    </row>
    <row r="4604" spans="1:20" x14ac:dyDescent="0.25">
      <c r="A4604" s="2" t="s">
        <v>11</v>
      </c>
      <c r="B4604" s="2" t="s">
        <v>37</v>
      </c>
      <c r="C4604" s="2">
        <v>112019</v>
      </c>
      <c r="D4604" s="11">
        <v>44606</v>
      </c>
      <c r="E4604" s="2" t="s">
        <v>581</v>
      </c>
      <c r="F4604" s="2" t="s">
        <v>582</v>
      </c>
      <c r="G4604" s="2" t="s">
        <v>5242</v>
      </c>
      <c r="H4604" s="2" t="s">
        <v>41</v>
      </c>
      <c r="I4604" s="11">
        <v>43796</v>
      </c>
      <c r="J4604" s="2">
        <v>104908</v>
      </c>
      <c r="K4604" s="2" t="s">
        <v>42</v>
      </c>
      <c r="L4604" s="2" t="s">
        <v>43</v>
      </c>
      <c r="M4604" s="2">
        <v>18</v>
      </c>
      <c r="N4604" s="2">
        <v>88905</v>
      </c>
      <c r="O4604" s="2">
        <v>16002.9</v>
      </c>
      <c r="P4604" s="2">
        <v>0</v>
      </c>
      <c r="Q4604" s="2">
        <v>0</v>
      </c>
      <c r="R4604" s="2">
        <v>16002.9</v>
      </c>
      <c r="S4604" s="2">
        <v>0</v>
      </c>
      <c r="T4604" s="2" t="s">
        <v>44</v>
      </c>
    </row>
    <row r="4605" spans="1:20" x14ac:dyDescent="0.25">
      <c r="A4605" s="2" t="s">
        <v>11</v>
      </c>
      <c r="B4605" s="2" t="s">
        <v>37</v>
      </c>
      <c r="C4605" s="2">
        <v>112019</v>
      </c>
      <c r="D4605" s="11">
        <v>44606</v>
      </c>
      <c r="E4605" s="2" t="s">
        <v>581</v>
      </c>
      <c r="F4605" s="2" t="s">
        <v>582</v>
      </c>
      <c r="G4605" s="2" t="s">
        <v>5243</v>
      </c>
      <c r="H4605" s="2" t="s">
        <v>41</v>
      </c>
      <c r="I4605" s="11">
        <v>43798</v>
      </c>
      <c r="J4605" s="2">
        <v>27881</v>
      </c>
      <c r="K4605" s="2" t="s">
        <v>42</v>
      </c>
      <c r="L4605" s="2" t="s">
        <v>43</v>
      </c>
      <c r="M4605" s="2">
        <v>18</v>
      </c>
      <c r="N4605" s="2">
        <v>23628</v>
      </c>
      <c r="O4605" s="2">
        <v>4253.04</v>
      </c>
      <c r="P4605" s="2">
        <v>0</v>
      </c>
      <c r="Q4605" s="2">
        <v>0</v>
      </c>
      <c r="R4605" s="2">
        <v>4253.04</v>
      </c>
      <c r="S4605" s="2">
        <v>0</v>
      </c>
      <c r="T4605" s="2" t="s">
        <v>44</v>
      </c>
    </row>
    <row r="4606" spans="1:20" x14ac:dyDescent="0.25">
      <c r="A4606" s="2" t="s">
        <v>11</v>
      </c>
      <c r="B4606" s="2" t="s">
        <v>37</v>
      </c>
      <c r="C4606" s="2">
        <v>112019</v>
      </c>
      <c r="D4606" s="11">
        <v>44606</v>
      </c>
      <c r="E4606" s="2" t="s">
        <v>581</v>
      </c>
      <c r="F4606" s="2" t="s">
        <v>582</v>
      </c>
      <c r="G4606" s="2" t="s">
        <v>5244</v>
      </c>
      <c r="H4606" s="2" t="s">
        <v>41</v>
      </c>
      <c r="I4606" s="11">
        <v>43798</v>
      </c>
      <c r="J4606" s="2">
        <v>23096</v>
      </c>
      <c r="K4606" s="2" t="s">
        <v>42</v>
      </c>
      <c r="L4606" s="2" t="s">
        <v>43</v>
      </c>
      <c r="M4606" s="2">
        <v>18</v>
      </c>
      <c r="N4606" s="2">
        <v>19573</v>
      </c>
      <c r="O4606" s="2">
        <v>3523.14</v>
      </c>
      <c r="P4606" s="2">
        <v>0</v>
      </c>
      <c r="Q4606" s="2">
        <v>0</v>
      </c>
      <c r="R4606" s="2">
        <v>3523.14</v>
      </c>
      <c r="S4606" s="2">
        <v>0</v>
      </c>
      <c r="T4606" s="2" t="s">
        <v>44</v>
      </c>
    </row>
    <row r="4607" spans="1:20" x14ac:dyDescent="0.25">
      <c r="A4607" s="2" t="s">
        <v>11</v>
      </c>
      <c r="B4607" s="2" t="s">
        <v>37</v>
      </c>
      <c r="C4607" s="2">
        <v>112019</v>
      </c>
      <c r="D4607" s="11">
        <v>44606</v>
      </c>
      <c r="E4607" s="2" t="s">
        <v>581</v>
      </c>
      <c r="F4607" s="2" t="s">
        <v>582</v>
      </c>
      <c r="G4607" s="2" t="s">
        <v>5245</v>
      </c>
      <c r="H4607" s="2" t="s">
        <v>41</v>
      </c>
      <c r="I4607" s="11">
        <v>43798</v>
      </c>
      <c r="J4607" s="2">
        <v>248152</v>
      </c>
      <c r="K4607" s="2" t="s">
        <v>42</v>
      </c>
      <c r="L4607" s="2" t="s">
        <v>43</v>
      </c>
      <c r="M4607" s="2">
        <v>18</v>
      </c>
      <c r="N4607" s="2">
        <v>210298</v>
      </c>
      <c r="O4607" s="2">
        <v>37853.64</v>
      </c>
      <c r="P4607" s="2">
        <v>0</v>
      </c>
      <c r="Q4607" s="2">
        <v>0</v>
      </c>
      <c r="R4607" s="2">
        <v>37853.64</v>
      </c>
      <c r="S4607" s="2">
        <v>0</v>
      </c>
      <c r="T4607" s="2" t="s">
        <v>44</v>
      </c>
    </row>
    <row r="4608" spans="1:20" x14ac:dyDescent="0.25">
      <c r="A4608" s="2" t="s">
        <v>11</v>
      </c>
      <c r="B4608" s="2" t="s">
        <v>37</v>
      </c>
      <c r="C4608" s="2">
        <v>112019</v>
      </c>
      <c r="D4608" s="11">
        <v>44606</v>
      </c>
      <c r="E4608" s="2" t="s">
        <v>590</v>
      </c>
      <c r="F4608" s="2" t="s">
        <v>591</v>
      </c>
      <c r="G4608" s="2" t="s">
        <v>5246</v>
      </c>
      <c r="H4608" s="2" t="s">
        <v>41</v>
      </c>
      <c r="I4608" s="11">
        <v>43784</v>
      </c>
      <c r="J4608" s="2">
        <v>99002</v>
      </c>
      <c r="K4608" s="2" t="s">
        <v>42</v>
      </c>
      <c r="L4608" s="2" t="s">
        <v>43</v>
      </c>
      <c r="M4608" s="2">
        <v>18</v>
      </c>
      <c r="N4608" s="2">
        <v>83900</v>
      </c>
      <c r="O4608" s="2">
        <v>0</v>
      </c>
      <c r="P4608" s="2">
        <v>7551</v>
      </c>
      <c r="Q4608" s="2">
        <v>7551</v>
      </c>
      <c r="R4608" s="2">
        <v>15102</v>
      </c>
      <c r="S4608" s="2">
        <v>0</v>
      </c>
      <c r="T4608" s="2" t="s">
        <v>44</v>
      </c>
    </row>
    <row r="4609" spans="1:20" x14ac:dyDescent="0.25">
      <c r="A4609" s="2" t="s">
        <v>11</v>
      </c>
      <c r="B4609" s="2" t="s">
        <v>37</v>
      </c>
      <c r="C4609" s="2">
        <v>112019</v>
      </c>
      <c r="D4609" s="11">
        <v>44606</v>
      </c>
      <c r="E4609" s="2" t="s">
        <v>590</v>
      </c>
      <c r="F4609" s="2" t="s">
        <v>591</v>
      </c>
      <c r="G4609" s="2" t="s">
        <v>5247</v>
      </c>
      <c r="H4609" s="2" t="s">
        <v>41</v>
      </c>
      <c r="I4609" s="11">
        <v>43784</v>
      </c>
      <c r="J4609" s="2">
        <v>184552</v>
      </c>
      <c r="K4609" s="2" t="s">
        <v>42</v>
      </c>
      <c r="L4609" s="2" t="s">
        <v>43</v>
      </c>
      <c r="M4609" s="2">
        <v>18</v>
      </c>
      <c r="N4609" s="2">
        <v>156400</v>
      </c>
      <c r="O4609" s="2">
        <v>0</v>
      </c>
      <c r="P4609" s="2">
        <v>14076</v>
      </c>
      <c r="Q4609" s="2">
        <v>14076</v>
      </c>
      <c r="R4609" s="2">
        <v>28152</v>
      </c>
      <c r="S4609" s="2">
        <v>0</v>
      </c>
      <c r="T4609" s="2" t="s">
        <v>44</v>
      </c>
    </row>
    <row r="4610" spans="1:20" x14ac:dyDescent="0.25">
      <c r="A4610" s="2" t="s">
        <v>11</v>
      </c>
      <c r="B4610" s="2" t="s">
        <v>37</v>
      </c>
      <c r="C4610" s="2">
        <v>112019</v>
      </c>
      <c r="D4610" s="11">
        <v>44606</v>
      </c>
      <c r="E4610" s="2" t="s">
        <v>590</v>
      </c>
      <c r="F4610" s="2" t="s">
        <v>591</v>
      </c>
      <c r="G4610" s="2" t="s">
        <v>5248</v>
      </c>
      <c r="H4610" s="2" t="s">
        <v>41</v>
      </c>
      <c r="I4610" s="11">
        <v>43788</v>
      </c>
      <c r="J4610" s="2">
        <v>94577</v>
      </c>
      <c r="K4610" s="2" t="s">
        <v>42</v>
      </c>
      <c r="L4610" s="2" t="s">
        <v>43</v>
      </c>
      <c r="M4610" s="2">
        <v>18</v>
      </c>
      <c r="N4610" s="2">
        <v>80150</v>
      </c>
      <c r="O4610" s="2">
        <v>0</v>
      </c>
      <c r="P4610" s="2">
        <v>7213.5</v>
      </c>
      <c r="Q4610" s="2">
        <v>7213.5</v>
      </c>
      <c r="R4610" s="2">
        <v>14427</v>
      </c>
      <c r="S4610" s="2">
        <v>0</v>
      </c>
      <c r="T4610" s="2" t="s">
        <v>44</v>
      </c>
    </row>
    <row r="4611" spans="1:20" x14ac:dyDescent="0.25">
      <c r="A4611" s="2" t="s">
        <v>11</v>
      </c>
      <c r="B4611" s="2" t="s">
        <v>37</v>
      </c>
      <c r="C4611" s="2">
        <v>112019</v>
      </c>
      <c r="D4611" s="11">
        <v>44606</v>
      </c>
      <c r="E4611" s="2" t="s">
        <v>590</v>
      </c>
      <c r="F4611" s="2" t="s">
        <v>591</v>
      </c>
      <c r="G4611" s="2" t="s">
        <v>5249</v>
      </c>
      <c r="H4611" s="2" t="s">
        <v>41</v>
      </c>
      <c r="I4611" s="11">
        <v>43789</v>
      </c>
      <c r="J4611" s="2">
        <v>363853</v>
      </c>
      <c r="K4611" s="2" t="s">
        <v>42</v>
      </c>
      <c r="L4611" s="2" t="s">
        <v>43</v>
      </c>
      <c r="M4611" s="2">
        <v>18</v>
      </c>
      <c r="N4611" s="2">
        <v>308350</v>
      </c>
      <c r="O4611" s="2">
        <v>0</v>
      </c>
      <c r="P4611" s="2">
        <v>27751.5</v>
      </c>
      <c r="Q4611" s="2">
        <v>27751.5</v>
      </c>
      <c r="R4611" s="2">
        <v>55503</v>
      </c>
      <c r="S4611" s="2">
        <v>0</v>
      </c>
      <c r="T4611" s="2" t="s">
        <v>44</v>
      </c>
    </row>
    <row r="4612" spans="1:20" x14ac:dyDescent="0.25">
      <c r="A4612" s="2" t="s">
        <v>11</v>
      </c>
      <c r="B4612" s="2" t="s">
        <v>37</v>
      </c>
      <c r="C4612" s="2">
        <v>112019</v>
      </c>
      <c r="D4612" s="11">
        <v>44606</v>
      </c>
      <c r="E4612" s="2" t="s">
        <v>590</v>
      </c>
      <c r="F4612" s="2" t="s">
        <v>591</v>
      </c>
      <c r="G4612" s="2" t="s">
        <v>5250</v>
      </c>
      <c r="H4612" s="2" t="s">
        <v>41</v>
      </c>
      <c r="I4612" s="11">
        <v>43791</v>
      </c>
      <c r="J4612" s="2">
        <v>117292</v>
      </c>
      <c r="K4612" s="2" t="s">
        <v>42</v>
      </c>
      <c r="L4612" s="2" t="s">
        <v>43</v>
      </c>
      <c r="M4612" s="2">
        <v>18</v>
      </c>
      <c r="N4612" s="2">
        <v>99400</v>
      </c>
      <c r="O4612" s="2">
        <v>0</v>
      </c>
      <c r="P4612" s="2">
        <v>8946</v>
      </c>
      <c r="Q4612" s="2">
        <v>8946</v>
      </c>
      <c r="R4612" s="2">
        <v>17892</v>
      </c>
      <c r="S4612" s="2">
        <v>0</v>
      </c>
      <c r="T4612" s="2" t="s">
        <v>44</v>
      </c>
    </row>
    <row r="4613" spans="1:20" x14ac:dyDescent="0.25">
      <c r="A4613" s="2" t="s">
        <v>11</v>
      </c>
      <c r="B4613" s="2" t="s">
        <v>37</v>
      </c>
      <c r="C4613" s="2">
        <v>112019</v>
      </c>
      <c r="D4613" s="11">
        <v>44606</v>
      </c>
      <c r="E4613" s="2" t="s">
        <v>590</v>
      </c>
      <c r="F4613" s="2" t="s">
        <v>591</v>
      </c>
      <c r="G4613" s="2" t="s">
        <v>5251</v>
      </c>
      <c r="H4613" s="2" t="s">
        <v>41</v>
      </c>
      <c r="I4613" s="11">
        <v>43791</v>
      </c>
      <c r="J4613" s="2">
        <v>39117</v>
      </c>
      <c r="K4613" s="2" t="s">
        <v>42</v>
      </c>
      <c r="L4613" s="2" t="s">
        <v>43</v>
      </c>
      <c r="M4613" s="2">
        <v>18</v>
      </c>
      <c r="N4613" s="2">
        <v>33150</v>
      </c>
      <c r="O4613" s="2">
        <v>0</v>
      </c>
      <c r="P4613" s="2">
        <v>2983.5</v>
      </c>
      <c r="Q4613" s="2">
        <v>2983.5</v>
      </c>
      <c r="R4613" s="2">
        <v>5967</v>
      </c>
      <c r="S4613" s="2">
        <v>0</v>
      </c>
      <c r="T4613" s="2" t="s">
        <v>44</v>
      </c>
    </row>
    <row r="4614" spans="1:20" x14ac:dyDescent="0.25">
      <c r="A4614" s="2" t="s">
        <v>11</v>
      </c>
      <c r="B4614" s="2" t="s">
        <v>37</v>
      </c>
      <c r="C4614" s="2">
        <v>112019</v>
      </c>
      <c r="D4614" s="11">
        <v>44606</v>
      </c>
      <c r="E4614" s="2" t="s">
        <v>590</v>
      </c>
      <c r="F4614" s="2" t="s">
        <v>591</v>
      </c>
      <c r="G4614" s="2" t="s">
        <v>5252</v>
      </c>
      <c r="H4614" s="2" t="s">
        <v>41</v>
      </c>
      <c r="I4614" s="11">
        <v>43795</v>
      </c>
      <c r="J4614" s="2">
        <v>75697</v>
      </c>
      <c r="K4614" s="2" t="s">
        <v>42</v>
      </c>
      <c r="L4614" s="2" t="s">
        <v>43</v>
      </c>
      <c r="M4614" s="2">
        <v>18</v>
      </c>
      <c r="N4614" s="2">
        <v>64150</v>
      </c>
      <c r="O4614" s="2">
        <v>0</v>
      </c>
      <c r="P4614" s="2">
        <v>5773.5</v>
      </c>
      <c r="Q4614" s="2">
        <v>5773.5</v>
      </c>
      <c r="R4614" s="2">
        <v>11547</v>
      </c>
      <c r="S4614" s="2">
        <v>0</v>
      </c>
      <c r="T4614" s="2" t="s">
        <v>44</v>
      </c>
    </row>
    <row r="4615" spans="1:20" x14ac:dyDescent="0.25">
      <c r="A4615" s="2" t="s">
        <v>11</v>
      </c>
      <c r="B4615" s="2" t="s">
        <v>37</v>
      </c>
      <c r="C4615" s="2">
        <v>112019</v>
      </c>
      <c r="D4615" s="11">
        <v>44606</v>
      </c>
      <c r="E4615" s="2" t="s">
        <v>590</v>
      </c>
      <c r="F4615" s="2" t="s">
        <v>591</v>
      </c>
      <c r="G4615" s="2" t="s">
        <v>5253</v>
      </c>
      <c r="H4615" s="2" t="s">
        <v>41</v>
      </c>
      <c r="I4615" s="11">
        <v>43796</v>
      </c>
      <c r="J4615" s="2">
        <v>184552</v>
      </c>
      <c r="K4615" s="2" t="s">
        <v>42</v>
      </c>
      <c r="L4615" s="2" t="s">
        <v>43</v>
      </c>
      <c r="M4615" s="2">
        <v>18</v>
      </c>
      <c r="N4615" s="2">
        <v>156400</v>
      </c>
      <c r="O4615" s="2">
        <v>0</v>
      </c>
      <c r="P4615" s="2">
        <v>14076</v>
      </c>
      <c r="Q4615" s="2">
        <v>14076</v>
      </c>
      <c r="R4615" s="2">
        <v>28152</v>
      </c>
      <c r="S4615" s="2">
        <v>0</v>
      </c>
      <c r="T4615" s="2" t="s">
        <v>44</v>
      </c>
    </row>
    <row r="4616" spans="1:20" x14ac:dyDescent="0.25">
      <c r="A4616" s="2" t="s">
        <v>11</v>
      </c>
      <c r="B4616" s="2" t="s">
        <v>37</v>
      </c>
      <c r="C4616" s="2">
        <v>112019</v>
      </c>
      <c r="D4616" s="11">
        <v>44606</v>
      </c>
      <c r="E4616" s="2" t="s">
        <v>599</v>
      </c>
      <c r="F4616" s="2" t="s">
        <v>600</v>
      </c>
      <c r="G4616" s="2" t="s">
        <v>5254</v>
      </c>
      <c r="H4616" s="2" t="s">
        <v>41</v>
      </c>
      <c r="I4616" s="11">
        <v>43796</v>
      </c>
      <c r="J4616" s="2">
        <v>54208</v>
      </c>
      <c r="K4616" s="2" t="s">
        <v>42</v>
      </c>
      <c r="L4616" s="2" t="s">
        <v>43</v>
      </c>
      <c r="M4616" s="2">
        <v>12</v>
      </c>
      <c r="N4616" s="2">
        <v>48400</v>
      </c>
      <c r="O4616" s="2">
        <v>0</v>
      </c>
      <c r="P4616" s="2">
        <v>2904</v>
      </c>
      <c r="Q4616" s="2">
        <v>2904</v>
      </c>
      <c r="R4616" s="2">
        <v>5808</v>
      </c>
      <c r="S4616" s="2">
        <v>0</v>
      </c>
      <c r="T4616" s="2" t="s">
        <v>44</v>
      </c>
    </row>
    <row r="4617" spans="1:20" x14ac:dyDescent="0.25">
      <c r="A4617" s="2" t="s">
        <v>11</v>
      </c>
      <c r="B4617" s="2" t="s">
        <v>37</v>
      </c>
      <c r="C4617" s="2">
        <v>112019</v>
      </c>
      <c r="D4617" s="11">
        <v>44606</v>
      </c>
      <c r="E4617" s="2" t="s">
        <v>603</v>
      </c>
      <c r="F4617" s="2" t="s">
        <v>604</v>
      </c>
      <c r="G4617" s="2" t="s">
        <v>5255</v>
      </c>
      <c r="H4617" s="2" t="s">
        <v>41</v>
      </c>
      <c r="I4617" s="11">
        <v>43776</v>
      </c>
      <c r="J4617" s="2">
        <v>21889</v>
      </c>
      <c r="K4617" s="2" t="s">
        <v>42</v>
      </c>
      <c r="L4617" s="2" t="s">
        <v>43</v>
      </c>
      <c r="M4617" s="2">
        <v>18</v>
      </c>
      <c r="N4617" s="2">
        <v>18550</v>
      </c>
      <c r="O4617" s="2">
        <v>0</v>
      </c>
      <c r="P4617" s="2">
        <v>1669.5</v>
      </c>
      <c r="Q4617" s="2">
        <v>1669.5</v>
      </c>
      <c r="R4617" s="2">
        <v>3339</v>
      </c>
      <c r="S4617" s="2">
        <v>0</v>
      </c>
      <c r="T4617" s="2" t="s">
        <v>44</v>
      </c>
    </row>
    <row r="4618" spans="1:20" x14ac:dyDescent="0.25">
      <c r="A4618" s="2" t="s">
        <v>11</v>
      </c>
      <c r="B4618" s="2" t="s">
        <v>37</v>
      </c>
      <c r="C4618" s="2">
        <v>112019</v>
      </c>
      <c r="D4618" s="11">
        <v>44606</v>
      </c>
      <c r="E4618" s="2" t="s">
        <v>1795</v>
      </c>
      <c r="F4618" s="2" t="s">
        <v>597</v>
      </c>
      <c r="G4618" s="2" t="s">
        <v>5256</v>
      </c>
      <c r="H4618" s="2" t="s">
        <v>41</v>
      </c>
      <c r="I4618" s="11">
        <v>43799</v>
      </c>
      <c r="J4618" s="2">
        <v>22453.72</v>
      </c>
      <c r="K4618" s="2" t="s">
        <v>42</v>
      </c>
      <c r="L4618" s="2" t="s">
        <v>43</v>
      </c>
      <c r="M4618" s="2">
        <v>18</v>
      </c>
      <c r="N4618" s="2">
        <v>19028.72</v>
      </c>
      <c r="O4618" s="2">
        <v>3425</v>
      </c>
      <c r="P4618" s="2">
        <v>0</v>
      </c>
      <c r="Q4618" s="2">
        <v>0</v>
      </c>
      <c r="R4618" s="2">
        <v>3425</v>
      </c>
      <c r="S4618" s="2">
        <v>0</v>
      </c>
      <c r="T4618" s="2" t="s">
        <v>44</v>
      </c>
    </row>
    <row r="4619" spans="1:20" x14ac:dyDescent="0.25">
      <c r="A4619" s="2" t="s">
        <v>11</v>
      </c>
      <c r="B4619" s="2" t="s">
        <v>37</v>
      </c>
      <c r="C4619" s="2">
        <v>112019</v>
      </c>
      <c r="D4619" s="11">
        <v>44606</v>
      </c>
      <c r="E4619" s="2" t="s">
        <v>1195</v>
      </c>
      <c r="F4619" s="2" t="s">
        <v>1196</v>
      </c>
      <c r="G4619" s="2" t="s">
        <v>5257</v>
      </c>
      <c r="H4619" s="2" t="s">
        <v>41</v>
      </c>
      <c r="I4619" s="11">
        <v>43782</v>
      </c>
      <c r="J4619" s="2">
        <v>99855</v>
      </c>
      <c r="K4619" s="2" t="s">
        <v>42</v>
      </c>
      <c r="L4619" s="2" t="s">
        <v>43</v>
      </c>
      <c r="M4619" s="2">
        <v>5</v>
      </c>
      <c r="N4619" s="2">
        <v>95100</v>
      </c>
      <c r="O4619" s="2">
        <v>0</v>
      </c>
      <c r="P4619" s="2">
        <v>2377.5</v>
      </c>
      <c r="Q4619" s="2">
        <v>2377.5</v>
      </c>
      <c r="R4619" s="2">
        <v>4755</v>
      </c>
      <c r="S4619" s="2">
        <v>0</v>
      </c>
      <c r="T4619" s="2" t="s">
        <v>44</v>
      </c>
    </row>
    <row r="4620" spans="1:20" x14ac:dyDescent="0.25">
      <c r="A4620" s="2" t="s">
        <v>11</v>
      </c>
      <c r="B4620" s="2" t="s">
        <v>37</v>
      </c>
      <c r="C4620" s="2">
        <v>112019</v>
      </c>
      <c r="D4620" s="11">
        <v>44606</v>
      </c>
      <c r="E4620" s="2" t="s">
        <v>1195</v>
      </c>
      <c r="F4620" s="2" t="s">
        <v>1196</v>
      </c>
      <c r="G4620" s="2" t="s">
        <v>5258</v>
      </c>
      <c r="H4620" s="2" t="s">
        <v>41</v>
      </c>
      <c r="I4620" s="11">
        <v>43788</v>
      </c>
      <c r="J4620" s="2">
        <v>21630</v>
      </c>
      <c r="K4620" s="2" t="s">
        <v>42</v>
      </c>
      <c r="L4620" s="2" t="s">
        <v>43</v>
      </c>
      <c r="M4620" s="2">
        <v>5</v>
      </c>
      <c r="N4620" s="2">
        <v>20600</v>
      </c>
      <c r="O4620" s="2">
        <v>0</v>
      </c>
      <c r="P4620" s="2">
        <v>515</v>
      </c>
      <c r="Q4620" s="2">
        <v>515</v>
      </c>
      <c r="R4620" s="2">
        <v>1030</v>
      </c>
      <c r="S4620" s="2">
        <v>0</v>
      </c>
      <c r="T4620" s="2" t="s">
        <v>44</v>
      </c>
    </row>
    <row r="4621" spans="1:20" x14ac:dyDescent="0.25">
      <c r="A4621" s="2" t="s">
        <v>11</v>
      </c>
      <c r="B4621" s="2" t="s">
        <v>37</v>
      </c>
      <c r="C4621" s="2">
        <v>112019</v>
      </c>
      <c r="D4621" s="11">
        <v>44606</v>
      </c>
      <c r="E4621" s="2" t="s">
        <v>1746</v>
      </c>
      <c r="F4621" s="2" t="s">
        <v>1747</v>
      </c>
      <c r="G4621" s="2" t="s">
        <v>5259</v>
      </c>
      <c r="H4621" s="2" t="s">
        <v>41</v>
      </c>
      <c r="I4621" s="11">
        <v>43787</v>
      </c>
      <c r="J4621" s="2">
        <v>23360.82</v>
      </c>
      <c r="K4621" s="2" t="s">
        <v>42</v>
      </c>
      <c r="L4621" s="2" t="s">
        <v>43</v>
      </c>
      <c r="M4621" s="2">
        <v>0</v>
      </c>
      <c r="N4621" s="2">
        <v>15515</v>
      </c>
      <c r="O4621" s="2">
        <v>0</v>
      </c>
      <c r="P4621" s="2">
        <v>0</v>
      </c>
      <c r="Q4621" s="2">
        <v>0</v>
      </c>
      <c r="R4621" s="2">
        <v>0</v>
      </c>
      <c r="S4621" s="2">
        <v>0</v>
      </c>
      <c r="T4621" s="2" t="s">
        <v>44</v>
      </c>
    </row>
    <row r="4622" spans="1:20" x14ac:dyDescent="0.25">
      <c r="A4622" s="2" t="s">
        <v>11</v>
      </c>
      <c r="B4622" s="2" t="s">
        <v>37</v>
      </c>
      <c r="C4622" s="2">
        <v>112019</v>
      </c>
      <c r="D4622" s="11">
        <v>44606</v>
      </c>
      <c r="E4622" s="2" t="s">
        <v>1746</v>
      </c>
      <c r="F4622" s="2" t="s">
        <v>1747</v>
      </c>
      <c r="G4622" s="2" t="s">
        <v>5259</v>
      </c>
      <c r="H4622" s="2" t="s">
        <v>41</v>
      </c>
      <c r="I4622" s="11">
        <v>43787</v>
      </c>
      <c r="J4622" s="2">
        <v>23360.82</v>
      </c>
      <c r="K4622" s="2" t="s">
        <v>42</v>
      </c>
      <c r="L4622" s="2" t="s">
        <v>43</v>
      </c>
      <c r="M4622" s="2">
        <v>18</v>
      </c>
      <c r="N4622" s="2">
        <v>6649</v>
      </c>
      <c r="O4622" s="2">
        <v>0</v>
      </c>
      <c r="P4622" s="2">
        <v>598.41</v>
      </c>
      <c r="Q4622" s="2">
        <v>598.41</v>
      </c>
      <c r="R4622" s="2">
        <v>1196.82</v>
      </c>
      <c r="S4622" s="2">
        <v>0</v>
      </c>
      <c r="T4622" s="2" t="s">
        <v>44</v>
      </c>
    </row>
    <row r="4623" spans="1:20" x14ac:dyDescent="0.25">
      <c r="A4623" s="2" t="s">
        <v>11</v>
      </c>
      <c r="B4623" s="2" t="s">
        <v>37</v>
      </c>
      <c r="C4623" s="2">
        <v>112019</v>
      </c>
      <c r="D4623" s="11">
        <v>44606</v>
      </c>
      <c r="E4623" s="2" t="s">
        <v>3452</v>
      </c>
      <c r="F4623" s="2" t="s">
        <v>3453</v>
      </c>
      <c r="G4623" s="2" t="s">
        <v>5260</v>
      </c>
      <c r="H4623" s="2" t="s">
        <v>41</v>
      </c>
      <c r="I4623" s="11">
        <v>43784</v>
      </c>
      <c r="J4623" s="2">
        <v>21476</v>
      </c>
      <c r="K4623" s="2" t="s">
        <v>42</v>
      </c>
      <c r="L4623" s="2" t="s">
        <v>43</v>
      </c>
      <c r="M4623" s="2">
        <v>18</v>
      </c>
      <c r="N4623" s="2">
        <v>18200</v>
      </c>
      <c r="O4623" s="2">
        <v>0</v>
      </c>
      <c r="P4623" s="2">
        <v>1638</v>
      </c>
      <c r="Q4623" s="2">
        <v>1638</v>
      </c>
      <c r="R4623" s="2">
        <v>3276</v>
      </c>
      <c r="S4623" s="2">
        <v>0</v>
      </c>
      <c r="T4623" s="2" t="s">
        <v>44</v>
      </c>
    </row>
    <row r="4624" spans="1:20" x14ac:dyDescent="0.25">
      <c r="A4624" s="2" t="s">
        <v>11</v>
      </c>
      <c r="B4624" s="2" t="s">
        <v>37</v>
      </c>
      <c r="C4624" s="2">
        <v>112019</v>
      </c>
      <c r="D4624" s="11">
        <v>44606</v>
      </c>
      <c r="E4624" s="2" t="s">
        <v>3452</v>
      </c>
      <c r="F4624" s="2" t="s">
        <v>3453</v>
      </c>
      <c r="G4624" s="2" t="s">
        <v>424</v>
      </c>
      <c r="H4624" s="2" t="s">
        <v>41</v>
      </c>
      <c r="I4624" s="11">
        <v>43799</v>
      </c>
      <c r="J4624" s="2">
        <v>24544</v>
      </c>
      <c r="K4624" s="2" t="s">
        <v>42</v>
      </c>
      <c r="L4624" s="2" t="s">
        <v>43</v>
      </c>
      <c r="M4624" s="2">
        <v>18</v>
      </c>
      <c r="N4624" s="2">
        <v>20800</v>
      </c>
      <c r="O4624" s="2">
        <v>0</v>
      </c>
      <c r="P4624" s="2">
        <v>1872</v>
      </c>
      <c r="Q4624" s="2">
        <v>1872</v>
      </c>
      <c r="R4624" s="2">
        <v>3744</v>
      </c>
      <c r="S4624" s="2">
        <v>0</v>
      </c>
      <c r="T4624" s="2" t="s">
        <v>44</v>
      </c>
    </row>
    <row r="4625" spans="1:20" x14ac:dyDescent="0.25">
      <c r="A4625" s="2" t="s">
        <v>11</v>
      </c>
      <c r="B4625" s="2" t="s">
        <v>37</v>
      </c>
      <c r="C4625" s="2">
        <v>112019</v>
      </c>
      <c r="D4625" s="11">
        <v>44606</v>
      </c>
      <c r="E4625" s="2" t="s">
        <v>704</v>
      </c>
      <c r="F4625" s="2" t="s">
        <v>705</v>
      </c>
      <c r="G4625" s="2" t="s">
        <v>5261</v>
      </c>
      <c r="H4625" s="2" t="s">
        <v>41</v>
      </c>
      <c r="I4625" s="11">
        <v>43773</v>
      </c>
      <c r="J4625" s="2">
        <v>33984</v>
      </c>
      <c r="K4625" s="2" t="s">
        <v>42</v>
      </c>
      <c r="L4625" s="2" t="s">
        <v>43</v>
      </c>
      <c r="M4625" s="2">
        <v>18</v>
      </c>
      <c r="N4625" s="2">
        <v>28800</v>
      </c>
      <c r="O4625" s="2">
        <v>0</v>
      </c>
      <c r="P4625" s="2">
        <v>2592</v>
      </c>
      <c r="Q4625" s="2">
        <v>2592</v>
      </c>
      <c r="R4625" s="2">
        <v>5184</v>
      </c>
      <c r="S4625" s="2">
        <v>0</v>
      </c>
      <c r="T4625" s="2" t="s">
        <v>44</v>
      </c>
    </row>
    <row r="4626" spans="1:20" x14ac:dyDescent="0.25">
      <c r="A4626" s="2" t="s">
        <v>11</v>
      </c>
      <c r="B4626" s="2" t="s">
        <v>37</v>
      </c>
      <c r="C4626" s="2">
        <v>112019</v>
      </c>
      <c r="D4626" s="11">
        <v>44606</v>
      </c>
      <c r="E4626" s="2" t="s">
        <v>704</v>
      </c>
      <c r="F4626" s="2" t="s">
        <v>705</v>
      </c>
      <c r="G4626" s="2" t="s">
        <v>5262</v>
      </c>
      <c r="H4626" s="2" t="s">
        <v>41</v>
      </c>
      <c r="I4626" s="11">
        <v>43774</v>
      </c>
      <c r="J4626" s="2">
        <v>35683</v>
      </c>
      <c r="K4626" s="2" t="s">
        <v>42</v>
      </c>
      <c r="L4626" s="2" t="s">
        <v>43</v>
      </c>
      <c r="M4626" s="2">
        <v>18</v>
      </c>
      <c r="N4626" s="2">
        <v>30240</v>
      </c>
      <c r="O4626" s="2">
        <v>0</v>
      </c>
      <c r="P4626" s="2">
        <v>2721.6</v>
      </c>
      <c r="Q4626" s="2">
        <v>2721.6</v>
      </c>
      <c r="R4626" s="2">
        <v>5443.2</v>
      </c>
      <c r="S4626" s="2">
        <v>0</v>
      </c>
      <c r="T4626" s="2" t="s">
        <v>44</v>
      </c>
    </row>
    <row r="4627" spans="1:20" x14ac:dyDescent="0.25">
      <c r="A4627" s="2" t="s">
        <v>11</v>
      </c>
      <c r="B4627" s="2" t="s">
        <v>37</v>
      </c>
      <c r="C4627" s="2">
        <v>112019</v>
      </c>
      <c r="D4627" s="11">
        <v>44606</v>
      </c>
      <c r="E4627" s="2" t="s">
        <v>1211</v>
      </c>
      <c r="F4627" s="2" t="s">
        <v>1212</v>
      </c>
      <c r="G4627" s="2" t="s">
        <v>5263</v>
      </c>
      <c r="H4627" s="2" t="s">
        <v>41</v>
      </c>
      <c r="I4627" s="11">
        <v>43776</v>
      </c>
      <c r="J4627" s="2">
        <v>161544</v>
      </c>
      <c r="K4627" s="2" t="s">
        <v>42</v>
      </c>
      <c r="L4627" s="2" t="s">
        <v>43</v>
      </c>
      <c r="M4627" s="2">
        <v>18</v>
      </c>
      <c r="N4627" s="2">
        <v>136902</v>
      </c>
      <c r="O4627" s="2">
        <v>24642.36</v>
      </c>
      <c r="P4627" s="2">
        <v>0</v>
      </c>
      <c r="Q4627" s="2">
        <v>0</v>
      </c>
      <c r="R4627" s="2">
        <v>24642.36</v>
      </c>
      <c r="S4627" s="2">
        <v>0</v>
      </c>
      <c r="T4627" s="2" t="s">
        <v>44</v>
      </c>
    </row>
    <row r="4628" spans="1:20" x14ac:dyDescent="0.25">
      <c r="A4628" s="2" t="s">
        <v>11</v>
      </c>
      <c r="B4628" s="2" t="s">
        <v>37</v>
      </c>
      <c r="C4628" s="2">
        <v>112019</v>
      </c>
      <c r="D4628" s="11">
        <v>44606</v>
      </c>
      <c r="E4628" s="2" t="s">
        <v>1211</v>
      </c>
      <c r="F4628" s="2" t="s">
        <v>1212</v>
      </c>
      <c r="G4628" s="2" t="s">
        <v>5264</v>
      </c>
      <c r="H4628" s="2" t="s">
        <v>41</v>
      </c>
      <c r="I4628" s="11">
        <v>43784</v>
      </c>
      <c r="J4628" s="2">
        <v>238119</v>
      </c>
      <c r="K4628" s="2" t="s">
        <v>42</v>
      </c>
      <c r="L4628" s="2" t="s">
        <v>43</v>
      </c>
      <c r="M4628" s="2">
        <v>18</v>
      </c>
      <c r="N4628" s="2">
        <v>201796</v>
      </c>
      <c r="O4628" s="2">
        <v>36323.279999999999</v>
      </c>
      <c r="P4628" s="2">
        <v>0</v>
      </c>
      <c r="Q4628" s="2">
        <v>0</v>
      </c>
      <c r="R4628" s="2">
        <v>36323.279999999999</v>
      </c>
      <c r="S4628" s="2">
        <v>0</v>
      </c>
      <c r="T4628" s="2" t="s">
        <v>44</v>
      </c>
    </row>
    <row r="4629" spans="1:20" x14ac:dyDescent="0.25">
      <c r="A4629" s="2" t="s">
        <v>11</v>
      </c>
      <c r="B4629" s="2" t="s">
        <v>37</v>
      </c>
      <c r="C4629" s="2">
        <v>112019</v>
      </c>
      <c r="D4629" s="11">
        <v>44606</v>
      </c>
      <c r="E4629" s="2" t="s">
        <v>5265</v>
      </c>
      <c r="F4629" s="2" t="s">
        <v>5266</v>
      </c>
      <c r="G4629" s="2" t="s">
        <v>5267</v>
      </c>
      <c r="H4629" s="2" t="s">
        <v>41</v>
      </c>
      <c r="I4629" s="11">
        <v>43794</v>
      </c>
      <c r="J4629" s="2">
        <v>357541</v>
      </c>
      <c r="K4629" s="2" t="s">
        <v>42</v>
      </c>
      <c r="L4629" s="2" t="s">
        <v>43</v>
      </c>
      <c r="M4629" s="2">
        <v>18</v>
      </c>
      <c r="N4629" s="2">
        <v>303001</v>
      </c>
      <c r="O4629" s="2">
        <v>0</v>
      </c>
      <c r="P4629" s="2">
        <v>27270</v>
      </c>
      <c r="Q4629" s="2">
        <v>27270</v>
      </c>
      <c r="R4629" s="2">
        <v>54540</v>
      </c>
      <c r="S4629" s="2">
        <v>0</v>
      </c>
      <c r="T4629" s="2" t="s">
        <v>44</v>
      </c>
    </row>
    <row r="4630" spans="1:20" x14ac:dyDescent="0.25">
      <c r="A4630" s="2" t="s">
        <v>11</v>
      </c>
      <c r="B4630" s="2" t="s">
        <v>37</v>
      </c>
      <c r="C4630" s="2">
        <v>112019</v>
      </c>
      <c r="D4630" s="11">
        <v>44606</v>
      </c>
      <c r="E4630" s="2" t="s">
        <v>5265</v>
      </c>
      <c r="F4630" s="2" t="s">
        <v>5266</v>
      </c>
      <c r="G4630" s="2" t="s">
        <v>5268</v>
      </c>
      <c r="H4630" s="2" t="s">
        <v>41</v>
      </c>
      <c r="I4630" s="11">
        <v>43794</v>
      </c>
      <c r="J4630" s="2">
        <v>36401</v>
      </c>
      <c r="K4630" s="2" t="s">
        <v>42</v>
      </c>
      <c r="L4630" s="2" t="s">
        <v>43</v>
      </c>
      <c r="M4630" s="2">
        <v>18</v>
      </c>
      <c r="N4630" s="2">
        <v>30849</v>
      </c>
      <c r="O4630" s="2">
        <v>0</v>
      </c>
      <c r="P4630" s="2">
        <v>2776</v>
      </c>
      <c r="Q4630" s="2">
        <v>2776</v>
      </c>
      <c r="R4630" s="2">
        <v>5552</v>
      </c>
      <c r="S4630" s="2">
        <v>0</v>
      </c>
      <c r="T4630" s="2" t="s">
        <v>44</v>
      </c>
    </row>
    <row r="4631" spans="1:20" x14ac:dyDescent="0.25">
      <c r="A4631" s="2" t="s">
        <v>12</v>
      </c>
      <c r="B4631" s="2" t="s">
        <v>37</v>
      </c>
      <c r="C4631" s="2">
        <v>122019</v>
      </c>
      <c r="D4631" s="11">
        <v>44606</v>
      </c>
      <c r="E4631" s="2" t="s">
        <v>1766</v>
      </c>
      <c r="F4631" s="2" t="s">
        <v>1767</v>
      </c>
      <c r="G4631" s="2" t="s">
        <v>5269</v>
      </c>
      <c r="H4631" s="2" t="s">
        <v>41</v>
      </c>
      <c r="I4631" s="11">
        <v>43810</v>
      </c>
      <c r="J4631" s="2">
        <v>25200</v>
      </c>
      <c r="K4631" s="2" t="s">
        <v>42</v>
      </c>
      <c r="L4631" s="2" t="s">
        <v>43</v>
      </c>
      <c r="M4631" s="2">
        <v>12</v>
      </c>
      <c r="N4631" s="2">
        <v>22500</v>
      </c>
      <c r="O4631" s="2">
        <v>0</v>
      </c>
      <c r="P4631" s="2">
        <v>1350</v>
      </c>
      <c r="Q4631" s="2">
        <v>1350</v>
      </c>
      <c r="R4631" s="2">
        <v>2700</v>
      </c>
      <c r="S4631" s="2">
        <v>0</v>
      </c>
      <c r="T4631" s="2" t="s">
        <v>44</v>
      </c>
    </row>
    <row r="4632" spans="1:20" x14ac:dyDescent="0.25">
      <c r="A4632" s="2" t="s">
        <v>12</v>
      </c>
      <c r="B4632" s="2" t="s">
        <v>37</v>
      </c>
      <c r="C4632" s="2">
        <v>122019</v>
      </c>
      <c r="D4632" s="11">
        <v>44606</v>
      </c>
      <c r="E4632" s="2" t="s">
        <v>2534</v>
      </c>
      <c r="F4632" s="2" t="s">
        <v>2535</v>
      </c>
      <c r="G4632" s="2" t="s">
        <v>5270</v>
      </c>
      <c r="H4632" s="2" t="s">
        <v>41</v>
      </c>
      <c r="I4632" s="11">
        <v>43808</v>
      </c>
      <c r="J4632" s="2">
        <v>1805400</v>
      </c>
      <c r="K4632" s="2" t="s">
        <v>42</v>
      </c>
      <c r="L4632" s="2" t="s">
        <v>43</v>
      </c>
      <c r="M4632" s="2">
        <v>18</v>
      </c>
      <c r="N4632" s="2">
        <v>1530000</v>
      </c>
      <c r="O4632" s="2">
        <v>275400</v>
      </c>
      <c r="P4632" s="2">
        <v>0</v>
      </c>
      <c r="Q4632" s="2">
        <v>0</v>
      </c>
      <c r="R4632" s="2">
        <v>275400</v>
      </c>
      <c r="S4632" s="2">
        <v>0</v>
      </c>
      <c r="T4632" s="2" t="s">
        <v>44</v>
      </c>
    </row>
    <row r="4633" spans="1:20" x14ac:dyDescent="0.25">
      <c r="A4633" s="2" t="s">
        <v>12</v>
      </c>
      <c r="B4633" s="2" t="s">
        <v>37</v>
      </c>
      <c r="C4633" s="2">
        <v>122019</v>
      </c>
      <c r="D4633" s="11">
        <v>44606</v>
      </c>
      <c r="E4633" s="2" t="s">
        <v>2534</v>
      </c>
      <c r="F4633" s="2" t="s">
        <v>2535</v>
      </c>
      <c r="G4633" s="2" t="s">
        <v>5271</v>
      </c>
      <c r="H4633" s="2" t="s">
        <v>41</v>
      </c>
      <c r="I4633" s="11">
        <v>43816</v>
      </c>
      <c r="J4633" s="2">
        <v>1392400</v>
      </c>
      <c r="K4633" s="2" t="s">
        <v>42</v>
      </c>
      <c r="L4633" s="2" t="s">
        <v>43</v>
      </c>
      <c r="M4633" s="2">
        <v>18</v>
      </c>
      <c r="N4633" s="2">
        <v>1180000</v>
      </c>
      <c r="O4633" s="2">
        <v>212400</v>
      </c>
      <c r="P4633" s="2">
        <v>0</v>
      </c>
      <c r="Q4633" s="2">
        <v>0</v>
      </c>
      <c r="R4633" s="2">
        <v>212400</v>
      </c>
      <c r="S4633" s="2">
        <v>0</v>
      </c>
      <c r="T4633" s="2" t="s">
        <v>44</v>
      </c>
    </row>
    <row r="4634" spans="1:20" x14ac:dyDescent="0.25">
      <c r="A4634" s="2" t="s">
        <v>12</v>
      </c>
      <c r="B4634" s="2" t="s">
        <v>37</v>
      </c>
      <c r="C4634" s="2">
        <v>122019</v>
      </c>
      <c r="D4634" s="11">
        <v>44606</v>
      </c>
      <c r="E4634" s="2" t="s">
        <v>619</v>
      </c>
      <c r="F4634" s="2" t="s">
        <v>620</v>
      </c>
      <c r="G4634" s="2" t="s">
        <v>5272</v>
      </c>
      <c r="H4634" s="2" t="s">
        <v>41</v>
      </c>
      <c r="I4634" s="11">
        <v>43808</v>
      </c>
      <c r="J4634" s="2">
        <v>11446</v>
      </c>
      <c r="K4634" s="2" t="s">
        <v>42</v>
      </c>
      <c r="L4634" s="2" t="s">
        <v>43</v>
      </c>
      <c r="M4634" s="2">
        <v>18</v>
      </c>
      <c r="N4634" s="2">
        <v>9700</v>
      </c>
      <c r="O4634" s="2">
        <v>1746</v>
      </c>
      <c r="P4634" s="2">
        <v>0</v>
      </c>
      <c r="Q4634" s="2">
        <v>0</v>
      </c>
      <c r="R4634" s="2">
        <v>1746</v>
      </c>
      <c r="S4634" s="2">
        <v>0</v>
      </c>
      <c r="T4634" s="2" t="s">
        <v>44</v>
      </c>
    </row>
    <row r="4635" spans="1:20" x14ac:dyDescent="0.25">
      <c r="A4635" s="2" t="s">
        <v>12</v>
      </c>
      <c r="B4635" s="2" t="s">
        <v>37</v>
      </c>
      <c r="C4635" s="2">
        <v>122019</v>
      </c>
      <c r="D4635" s="11">
        <v>44606</v>
      </c>
      <c r="E4635" s="2" t="s">
        <v>619</v>
      </c>
      <c r="F4635" s="2" t="s">
        <v>620</v>
      </c>
      <c r="G4635" s="2" t="s">
        <v>5273</v>
      </c>
      <c r="H4635" s="2" t="s">
        <v>41</v>
      </c>
      <c r="I4635" s="11">
        <v>43808</v>
      </c>
      <c r="J4635" s="2">
        <v>14278</v>
      </c>
      <c r="K4635" s="2" t="s">
        <v>42</v>
      </c>
      <c r="L4635" s="2" t="s">
        <v>43</v>
      </c>
      <c r="M4635" s="2">
        <v>18</v>
      </c>
      <c r="N4635" s="2">
        <v>12100</v>
      </c>
      <c r="O4635" s="2">
        <v>2178</v>
      </c>
      <c r="P4635" s="2">
        <v>0</v>
      </c>
      <c r="Q4635" s="2">
        <v>0</v>
      </c>
      <c r="R4635" s="2">
        <v>2178</v>
      </c>
      <c r="S4635" s="2">
        <v>0</v>
      </c>
      <c r="T4635" s="2" t="s">
        <v>44</v>
      </c>
    </row>
    <row r="4636" spans="1:20" x14ac:dyDescent="0.25">
      <c r="A4636" s="2" t="s">
        <v>12</v>
      </c>
      <c r="B4636" s="2" t="s">
        <v>37</v>
      </c>
      <c r="C4636" s="2">
        <v>122019</v>
      </c>
      <c r="D4636" s="11">
        <v>44606</v>
      </c>
      <c r="E4636" s="2" t="s">
        <v>3052</v>
      </c>
      <c r="F4636" s="2" t="s">
        <v>3053</v>
      </c>
      <c r="G4636" s="2" t="s">
        <v>5274</v>
      </c>
      <c r="H4636" s="2" t="s">
        <v>41</v>
      </c>
      <c r="I4636" s="11">
        <v>43829</v>
      </c>
      <c r="J4636" s="2">
        <v>25960</v>
      </c>
      <c r="K4636" s="2" t="s">
        <v>42</v>
      </c>
      <c r="L4636" s="2" t="s">
        <v>43</v>
      </c>
      <c r="M4636" s="2">
        <v>18</v>
      </c>
      <c r="N4636" s="2">
        <v>22000</v>
      </c>
      <c r="O4636" s="2">
        <v>0</v>
      </c>
      <c r="P4636" s="2">
        <v>1980</v>
      </c>
      <c r="Q4636" s="2">
        <v>1980</v>
      </c>
      <c r="R4636" s="2">
        <v>3960</v>
      </c>
      <c r="S4636" s="2">
        <v>0</v>
      </c>
      <c r="T4636" s="2" t="s">
        <v>44</v>
      </c>
    </row>
    <row r="4637" spans="1:20" x14ac:dyDescent="0.25">
      <c r="A4637" s="2" t="s">
        <v>12</v>
      </c>
      <c r="B4637" s="2" t="s">
        <v>37</v>
      </c>
      <c r="C4637" s="2">
        <v>122019</v>
      </c>
      <c r="D4637" s="11">
        <v>44606</v>
      </c>
      <c r="E4637" s="2" t="s">
        <v>1227</v>
      </c>
      <c r="F4637" s="2" t="s">
        <v>1228</v>
      </c>
      <c r="G4637" s="2" t="s">
        <v>5275</v>
      </c>
      <c r="H4637" s="2" t="s">
        <v>41</v>
      </c>
      <c r="I4637" s="11">
        <v>43823</v>
      </c>
      <c r="J4637" s="2">
        <v>9971</v>
      </c>
      <c r="K4637" s="2" t="s">
        <v>42</v>
      </c>
      <c r="L4637" s="2" t="s">
        <v>43</v>
      </c>
      <c r="M4637" s="2">
        <v>18</v>
      </c>
      <c r="N4637" s="2">
        <v>8450</v>
      </c>
      <c r="O4637" s="2">
        <v>0</v>
      </c>
      <c r="P4637" s="2">
        <v>760.5</v>
      </c>
      <c r="Q4637" s="2">
        <v>760.5</v>
      </c>
      <c r="R4637" s="2">
        <v>1521</v>
      </c>
      <c r="S4637" s="2">
        <v>0</v>
      </c>
      <c r="T4637" s="2" t="s">
        <v>44</v>
      </c>
    </row>
    <row r="4638" spans="1:20" x14ac:dyDescent="0.25">
      <c r="A4638" s="2" t="s">
        <v>12</v>
      </c>
      <c r="B4638" s="2" t="s">
        <v>37</v>
      </c>
      <c r="C4638" s="2">
        <v>122019</v>
      </c>
      <c r="D4638" s="11">
        <v>44606</v>
      </c>
      <c r="E4638" s="2" t="s">
        <v>1230</v>
      </c>
      <c r="F4638" s="2" t="s">
        <v>1231</v>
      </c>
      <c r="G4638" s="2" t="s">
        <v>5276</v>
      </c>
      <c r="H4638" s="2" t="s">
        <v>41</v>
      </c>
      <c r="I4638" s="11">
        <v>43819</v>
      </c>
      <c r="J4638" s="2">
        <v>20650</v>
      </c>
      <c r="K4638" s="2" t="s">
        <v>42</v>
      </c>
      <c r="L4638" s="2" t="s">
        <v>43</v>
      </c>
      <c r="M4638" s="2">
        <v>18</v>
      </c>
      <c r="N4638" s="2">
        <v>17500</v>
      </c>
      <c r="O4638" s="2">
        <v>0</v>
      </c>
      <c r="P4638" s="2">
        <v>1575</v>
      </c>
      <c r="Q4638" s="2">
        <v>1575</v>
      </c>
      <c r="R4638" s="2">
        <v>3150</v>
      </c>
      <c r="S4638" s="2">
        <v>0</v>
      </c>
      <c r="T4638" s="2" t="s">
        <v>44</v>
      </c>
    </row>
    <row r="4639" spans="1:20" x14ac:dyDescent="0.25">
      <c r="A4639" s="2" t="s">
        <v>12</v>
      </c>
      <c r="B4639" s="2" t="s">
        <v>37</v>
      </c>
      <c r="C4639" s="2">
        <v>122019</v>
      </c>
      <c r="D4639" s="11">
        <v>44606</v>
      </c>
      <c r="E4639" s="2" t="s">
        <v>45</v>
      </c>
      <c r="F4639" s="2" t="s">
        <v>46</v>
      </c>
      <c r="G4639" s="2" t="s">
        <v>5277</v>
      </c>
      <c r="H4639" s="2" t="s">
        <v>41</v>
      </c>
      <c r="I4639" s="11">
        <v>43817</v>
      </c>
      <c r="J4639" s="2">
        <v>29935</v>
      </c>
      <c r="K4639" s="2" t="s">
        <v>42</v>
      </c>
      <c r="L4639" s="2" t="s">
        <v>43</v>
      </c>
      <c r="M4639" s="2">
        <v>18</v>
      </c>
      <c r="N4639" s="2">
        <v>25369</v>
      </c>
      <c r="O4639" s="2">
        <v>0</v>
      </c>
      <c r="P4639" s="2">
        <v>2283.21</v>
      </c>
      <c r="Q4639" s="2">
        <v>2283.21</v>
      </c>
      <c r="R4639" s="2">
        <v>4566.42</v>
      </c>
      <c r="S4639" s="2">
        <v>0</v>
      </c>
      <c r="T4639" s="2" t="s">
        <v>44</v>
      </c>
    </row>
    <row r="4640" spans="1:20" x14ac:dyDescent="0.25">
      <c r="A4640" s="2" t="s">
        <v>12</v>
      </c>
      <c r="B4640" s="2" t="s">
        <v>37</v>
      </c>
      <c r="C4640" s="2">
        <v>122019</v>
      </c>
      <c r="D4640" s="11">
        <v>44606</v>
      </c>
      <c r="E4640" s="2" t="s">
        <v>52</v>
      </c>
      <c r="F4640" s="2" t="s">
        <v>53</v>
      </c>
      <c r="G4640" s="2" t="s">
        <v>5278</v>
      </c>
      <c r="H4640" s="2" t="s">
        <v>41</v>
      </c>
      <c r="I4640" s="11">
        <v>43830</v>
      </c>
      <c r="J4640" s="2">
        <v>146171.32</v>
      </c>
      <c r="K4640" s="2" t="s">
        <v>42</v>
      </c>
      <c r="L4640" s="2" t="s">
        <v>43</v>
      </c>
      <c r="M4640" s="2">
        <v>18</v>
      </c>
      <c r="N4640" s="2">
        <v>123873.98</v>
      </c>
      <c r="O4640" s="2">
        <v>0</v>
      </c>
      <c r="P4640" s="2">
        <v>11148.67</v>
      </c>
      <c r="Q4640" s="2">
        <v>11148.67</v>
      </c>
      <c r="R4640" s="2">
        <v>22297.34</v>
      </c>
      <c r="S4640" s="2">
        <v>0</v>
      </c>
      <c r="T4640" s="2" t="s">
        <v>44</v>
      </c>
    </row>
    <row r="4641" spans="1:20" x14ac:dyDescent="0.25">
      <c r="A4641" s="2" t="s">
        <v>12</v>
      </c>
      <c r="B4641" s="2" t="s">
        <v>37</v>
      </c>
      <c r="C4641" s="2">
        <v>122019</v>
      </c>
      <c r="D4641" s="11">
        <v>44606</v>
      </c>
      <c r="E4641" s="2" t="s">
        <v>52</v>
      </c>
      <c r="F4641" s="2" t="s">
        <v>53</v>
      </c>
      <c r="G4641" s="2" t="s">
        <v>5279</v>
      </c>
      <c r="H4641" s="2" t="s">
        <v>41</v>
      </c>
      <c r="I4641" s="11">
        <v>43830</v>
      </c>
      <c r="J4641" s="2">
        <v>176102.44</v>
      </c>
      <c r="K4641" s="2" t="s">
        <v>42</v>
      </c>
      <c r="L4641" s="2" t="s">
        <v>43</v>
      </c>
      <c r="M4641" s="2">
        <v>18</v>
      </c>
      <c r="N4641" s="2">
        <v>149239.35999999999</v>
      </c>
      <c r="O4641" s="2">
        <v>0</v>
      </c>
      <c r="P4641" s="2">
        <v>13431.54</v>
      </c>
      <c r="Q4641" s="2">
        <v>13431.54</v>
      </c>
      <c r="R4641" s="2">
        <v>26863.08</v>
      </c>
      <c r="S4641" s="2">
        <v>0</v>
      </c>
      <c r="T4641" s="2" t="s">
        <v>44</v>
      </c>
    </row>
    <row r="4642" spans="1:20" x14ac:dyDescent="0.25">
      <c r="A4642" s="2" t="s">
        <v>11</v>
      </c>
      <c r="B4642" s="2" t="s">
        <v>37</v>
      </c>
      <c r="C4642" s="2">
        <v>122019</v>
      </c>
      <c r="D4642" s="11">
        <v>44606</v>
      </c>
      <c r="E4642" s="2" t="s">
        <v>1290</v>
      </c>
      <c r="F4642" s="2" t="s">
        <v>1291</v>
      </c>
      <c r="G4642" s="2" t="s">
        <v>5280</v>
      </c>
      <c r="H4642" s="2" t="s">
        <v>41</v>
      </c>
      <c r="I4642" s="11">
        <v>43775</v>
      </c>
      <c r="J4642" s="2">
        <v>7280</v>
      </c>
      <c r="K4642" s="2" t="s">
        <v>42</v>
      </c>
      <c r="L4642" s="2" t="s">
        <v>43</v>
      </c>
      <c r="M4642" s="2">
        <v>12</v>
      </c>
      <c r="N4642" s="2">
        <v>6500</v>
      </c>
      <c r="O4642" s="2">
        <v>0</v>
      </c>
      <c r="P4642" s="2">
        <v>390</v>
      </c>
      <c r="Q4642" s="2">
        <v>390</v>
      </c>
      <c r="R4642" s="2">
        <v>780</v>
      </c>
      <c r="S4642" s="2">
        <v>0</v>
      </c>
      <c r="T4642" s="2" t="s">
        <v>44</v>
      </c>
    </row>
    <row r="4643" spans="1:20" x14ac:dyDescent="0.25">
      <c r="A4643" s="2" t="s">
        <v>12</v>
      </c>
      <c r="B4643" s="2" t="s">
        <v>37</v>
      </c>
      <c r="C4643" s="2">
        <v>122019</v>
      </c>
      <c r="D4643" s="11">
        <v>44606</v>
      </c>
      <c r="E4643" s="2" t="s">
        <v>59</v>
      </c>
      <c r="F4643" s="2" t="s">
        <v>60</v>
      </c>
      <c r="G4643" s="2" t="s">
        <v>5281</v>
      </c>
      <c r="H4643" s="2" t="s">
        <v>41</v>
      </c>
      <c r="I4643" s="11">
        <v>43822</v>
      </c>
      <c r="J4643" s="2">
        <v>54502</v>
      </c>
      <c r="K4643" s="2" t="s">
        <v>42</v>
      </c>
      <c r="L4643" s="2" t="s">
        <v>43</v>
      </c>
      <c r="M4643" s="2">
        <v>18</v>
      </c>
      <c r="N4643" s="2">
        <v>46188</v>
      </c>
      <c r="O4643" s="2">
        <v>0</v>
      </c>
      <c r="P4643" s="2">
        <v>4157</v>
      </c>
      <c r="Q4643" s="2">
        <v>4157</v>
      </c>
      <c r="R4643" s="2">
        <v>8314</v>
      </c>
      <c r="S4643" s="2">
        <v>0</v>
      </c>
      <c r="T4643" s="2" t="s">
        <v>44</v>
      </c>
    </row>
    <row r="4644" spans="1:20" x14ac:dyDescent="0.25">
      <c r="A4644" s="2" t="s">
        <v>12</v>
      </c>
      <c r="B4644" s="2" t="s">
        <v>37</v>
      </c>
      <c r="C4644" s="2">
        <v>122019</v>
      </c>
      <c r="D4644" s="11">
        <v>44606</v>
      </c>
      <c r="E4644" s="2" t="s">
        <v>63</v>
      </c>
      <c r="F4644" s="2" t="s">
        <v>64</v>
      </c>
      <c r="G4644" s="2" t="s">
        <v>3417</v>
      </c>
      <c r="H4644" s="2" t="s">
        <v>41</v>
      </c>
      <c r="I4644" s="11">
        <v>43822</v>
      </c>
      <c r="J4644" s="2">
        <v>342200</v>
      </c>
      <c r="K4644" s="2" t="s">
        <v>42</v>
      </c>
      <c r="L4644" s="2" t="s">
        <v>43</v>
      </c>
      <c r="M4644" s="2">
        <v>18</v>
      </c>
      <c r="N4644" s="2">
        <v>290000</v>
      </c>
      <c r="O4644" s="2">
        <v>52200</v>
      </c>
      <c r="P4644" s="2">
        <v>0</v>
      </c>
      <c r="Q4644" s="2">
        <v>0</v>
      </c>
      <c r="R4644" s="2">
        <v>52200</v>
      </c>
      <c r="S4644" s="2">
        <v>0</v>
      </c>
      <c r="T4644" s="2" t="s">
        <v>44</v>
      </c>
    </row>
    <row r="4645" spans="1:20" x14ac:dyDescent="0.25">
      <c r="A4645" s="2" t="s">
        <v>12</v>
      </c>
      <c r="B4645" s="2" t="s">
        <v>37</v>
      </c>
      <c r="C4645" s="2">
        <v>122019</v>
      </c>
      <c r="D4645" s="11">
        <v>44606</v>
      </c>
      <c r="E4645" s="2" t="s">
        <v>729</v>
      </c>
      <c r="F4645" s="2" t="s">
        <v>730</v>
      </c>
      <c r="G4645" s="2" t="s">
        <v>5282</v>
      </c>
      <c r="H4645" s="2" t="s">
        <v>41</v>
      </c>
      <c r="I4645" s="11">
        <v>43815</v>
      </c>
      <c r="J4645" s="2">
        <v>14411</v>
      </c>
      <c r="K4645" s="2" t="s">
        <v>42</v>
      </c>
      <c r="L4645" s="2" t="s">
        <v>43</v>
      </c>
      <c r="M4645" s="2">
        <v>18</v>
      </c>
      <c r="N4645" s="2">
        <v>12213</v>
      </c>
      <c r="O4645" s="2">
        <v>2198</v>
      </c>
      <c r="P4645" s="2">
        <v>0</v>
      </c>
      <c r="Q4645" s="2">
        <v>0</v>
      </c>
      <c r="R4645" s="2">
        <v>2198</v>
      </c>
      <c r="S4645" s="2">
        <v>0</v>
      </c>
      <c r="T4645" s="2" t="s">
        <v>44</v>
      </c>
    </row>
    <row r="4646" spans="1:20" x14ac:dyDescent="0.25">
      <c r="A4646" s="2" t="s">
        <v>12</v>
      </c>
      <c r="B4646" s="2" t="s">
        <v>37</v>
      </c>
      <c r="C4646" s="2">
        <v>122019</v>
      </c>
      <c r="D4646" s="11">
        <v>44606</v>
      </c>
      <c r="E4646" s="2" t="s">
        <v>729</v>
      </c>
      <c r="F4646" s="2" t="s">
        <v>730</v>
      </c>
      <c r="G4646" s="2" t="s">
        <v>5283</v>
      </c>
      <c r="H4646" s="2" t="s">
        <v>41</v>
      </c>
      <c r="I4646" s="11">
        <v>43815</v>
      </c>
      <c r="J4646" s="2">
        <v>702100</v>
      </c>
      <c r="K4646" s="2" t="s">
        <v>42</v>
      </c>
      <c r="L4646" s="2" t="s">
        <v>43</v>
      </c>
      <c r="M4646" s="2">
        <v>18</v>
      </c>
      <c r="N4646" s="2">
        <v>595000</v>
      </c>
      <c r="O4646" s="2">
        <v>107100</v>
      </c>
      <c r="P4646" s="2">
        <v>0</v>
      </c>
      <c r="Q4646" s="2">
        <v>0</v>
      </c>
      <c r="R4646" s="2">
        <v>107100</v>
      </c>
      <c r="S4646" s="2">
        <v>0</v>
      </c>
      <c r="T4646" s="2" t="s">
        <v>44</v>
      </c>
    </row>
    <row r="4647" spans="1:20" x14ac:dyDescent="0.25">
      <c r="A4647" s="2" t="s">
        <v>12</v>
      </c>
      <c r="B4647" s="2" t="s">
        <v>37</v>
      </c>
      <c r="C4647" s="2">
        <v>122019</v>
      </c>
      <c r="D4647" s="11">
        <v>44606</v>
      </c>
      <c r="E4647" s="2" t="s">
        <v>69</v>
      </c>
      <c r="F4647" s="2" t="s">
        <v>70</v>
      </c>
      <c r="G4647" s="2" t="s">
        <v>5284</v>
      </c>
      <c r="H4647" s="2" t="s">
        <v>41</v>
      </c>
      <c r="I4647" s="11">
        <v>43830</v>
      </c>
      <c r="J4647" s="2">
        <v>13130</v>
      </c>
      <c r="K4647" s="2" t="s">
        <v>42</v>
      </c>
      <c r="L4647" s="2" t="s">
        <v>43</v>
      </c>
      <c r="M4647" s="2">
        <v>18</v>
      </c>
      <c r="N4647" s="2">
        <v>11127.14</v>
      </c>
      <c r="O4647" s="2">
        <v>0</v>
      </c>
      <c r="P4647" s="2">
        <v>1001.44</v>
      </c>
      <c r="Q4647" s="2">
        <v>1001.44</v>
      </c>
      <c r="R4647" s="2">
        <v>2002.88</v>
      </c>
      <c r="S4647" s="2">
        <v>0</v>
      </c>
      <c r="T4647" s="2" t="s">
        <v>44</v>
      </c>
    </row>
    <row r="4648" spans="1:20" x14ac:dyDescent="0.25">
      <c r="A4648" s="2" t="s">
        <v>12</v>
      </c>
      <c r="B4648" s="2" t="s">
        <v>37</v>
      </c>
      <c r="C4648" s="2">
        <v>122019</v>
      </c>
      <c r="D4648" s="11">
        <v>44606</v>
      </c>
      <c r="E4648" s="2" t="s">
        <v>69</v>
      </c>
      <c r="F4648" s="2" t="s">
        <v>70</v>
      </c>
      <c r="G4648" s="2" t="s">
        <v>5285</v>
      </c>
      <c r="H4648" s="2" t="s">
        <v>41</v>
      </c>
      <c r="I4648" s="11">
        <v>43830</v>
      </c>
      <c r="J4648" s="2">
        <v>1741</v>
      </c>
      <c r="K4648" s="2" t="s">
        <v>42</v>
      </c>
      <c r="L4648" s="2" t="s">
        <v>43</v>
      </c>
      <c r="M4648" s="2">
        <v>18</v>
      </c>
      <c r="N4648" s="2">
        <v>1475.5</v>
      </c>
      <c r="O4648" s="2">
        <v>0</v>
      </c>
      <c r="P4648" s="2">
        <v>132.80000000000001</v>
      </c>
      <c r="Q4648" s="2">
        <v>132.80000000000001</v>
      </c>
      <c r="R4648" s="2">
        <v>265.60000000000002</v>
      </c>
      <c r="S4648" s="2">
        <v>0</v>
      </c>
      <c r="T4648" s="2" t="s">
        <v>44</v>
      </c>
    </row>
    <row r="4649" spans="1:20" x14ac:dyDescent="0.25">
      <c r="A4649" s="2" t="s">
        <v>12</v>
      </c>
      <c r="B4649" s="2" t="s">
        <v>37</v>
      </c>
      <c r="C4649" s="2">
        <v>122019</v>
      </c>
      <c r="D4649" s="11">
        <v>44606</v>
      </c>
      <c r="E4649" s="2" t="s">
        <v>738</v>
      </c>
      <c r="F4649" s="2" t="s">
        <v>739</v>
      </c>
      <c r="G4649" s="2" t="s">
        <v>5286</v>
      </c>
      <c r="H4649" s="2" t="s">
        <v>41</v>
      </c>
      <c r="I4649" s="11">
        <v>43830</v>
      </c>
      <c r="J4649" s="2">
        <v>18422</v>
      </c>
      <c r="K4649" s="2" t="s">
        <v>42</v>
      </c>
      <c r="L4649" s="2" t="s">
        <v>43</v>
      </c>
      <c r="M4649" s="2">
        <v>18</v>
      </c>
      <c r="N4649" s="2">
        <v>15612</v>
      </c>
      <c r="O4649" s="2">
        <v>0</v>
      </c>
      <c r="P4649" s="2">
        <v>1405.08</v>
      </c>
      <c r="Q4649" s="2">
        <v>1405.08</v>
      </c>
      <c r="R4649" s="2">
        <v>2810.16</v>
      </c>
      <c r="S4649" s="2">
        <v>0</v>
      </c>
      <c r="T4649" s="2" t="s">
        <v>44</v>
      </c>
    </row>
    <row r="4650" spans="1:20" x14ac:dyDescent="0.25">
      <c r="A4650" s="2" t="s">
        <v>12</v>
      </c>
      <c r="B4650" s="2" t="s">
        <v>37</v>
      </c>
      <c r="C4650" s="2">
        <v>122019</v>
      </c>
      <c r="D4650" s="11">
        <v>44606</v>
      </c>
      <c r="E4650" s="2" t="s">
        <v>629</v>
      </c>
      <c r="F4650" s="2" t="s">
        <v>630</v>
      </c>
      <c r="G4650" s="2" t="s">
        <v>5287</v>
      </c>
      <c r="H4650" s="2" t="s">
        <v>41</v>
      </c>
      <c r="I4650" s="11">
        <v>43816</v>
      </c>
      <c r="J4650" s="2">
        <v>19163</v>
      </c>
      <c r="K4650" s="2" t="s">
        <v>42</v>
      </c>
      <c r="L4650" s="2" t="s">
        <v>43</v>
      </c>
      <c r="M4650" s="2">
        <v>5</v>
      </c>
      <c r="N4650" s="2">
        <v>18250</v>
      </c>
      <c r="O4650" s="2">
        <v>0</v>
      </c>
      <c r="P4650" s="2">
        <v>456.25</v>
      </c>
      <c r="Q4650" s="2">
        <v>456.25</v>
      </c>
      <c r="R4650" s="2">
        <v>912.5</v>
      </c>
      <c r="S4650" s="2">
        <v>0</v>
      </c>
      <c r="T4650" s="2" t="s">
        <v>44</v>
      </c>
    </row>
    <row r="4651" spans="1:20" x14ac:dyDescent="0.25">
      <c r="A4651" s="2" t="s">
        <v>12</v>
      </c>
      <c r="B4651" s="2" t="s">
        <v>37</v>
      </c>
      <c r="C4651" s="2">
        <v>122019</v>
      </c>
      <c r="D4651" s="11">
        <v>44606</v>
      </c>
      <c r="E4651" s="2" t="s">
        <v>2158</v>
      </c>
      <c r="F4651" s="2" t="s">
        <v>82</v>
      </c>
      <c r="G4651" s="2" t="s">
        <v>5288</v>
      </c>
      <c r="H4651" s="2" t="s">
        <v>631</v>
      </c>
      <c r="I4651" s="11">
        <v>43824</v>
      </c>
      <c r="J4651" s="2">
        <v>521538</v>
      </c>
      <c r="K4651" s="2" t="s">
        <v>42</v>
      </c>
      <c r="L4651" s="2" t="s">
        <v>43</v>
      </c>
      <c r="M4651" s="2">
        <v>0.1</v>
      </c>
      <c r="N4651" s="2">
        <v>521017</v>
      </c>
      <c r="O4651" s="2">
        <v>521.02</v>
      </c>
      <c r="P4651" s="2">
        <v>0</v>
      </c>
      <c r="Q4651" s="2">
        <v>0</v>
      </c>
      <c r="R4651" s="2">
        <v>521.02</v>
      </c>
      <c r="S4651" s="2">
        <v>0</v>
      </c>
      <c r="T4651" s="2" t="s">
        <v>44</v>
      </c>
    </row>
    <row r="4652" spans="1:20" x14ac:dyDescent="0.25">
      <c r="A4652" s="2" t="s">
        <v>12</v>
      </c>
      <c r="B4652" s="2" t="s">
        <v>37</v>
      </c>
      <c r="C4652" s="2">
        <v>122019</v>
      </c>
      <c r="D4652" s="11">
        <v>44606</v>
      </c>
      <c r="E4652" s="2" t="s">
        <v>2158</v>
      </c>
      <c r="F4652" s="2" t="s">
        <v>82</v>
      </c>
      <c r="G4652" s="2" t="s">
        <v>5289</v>
      </c>
      <c r="H4652" s="2" t="s">
        <v>631</v>
      </c>
      <c r="I4652" s="11">
        <v>43825</v>
      </c>
      <c r="J4652" s="2">
        <v>521538</v>
      </c>
      <c r="K4652" s="2" t="s">
        <v>42</v>
      </c>
      <c r="L4652" s="2" t="s">
        <v>43</v>
      </c>
      <c r="M4652" s="2">
        <v>0.1</v>
      </c>
      <c r="N4652" s="2">
        <v>521017</v>
      </c>
      <c r="O4652" s="2">
        <v>521.02</v>
      </c>
      <c r="P4652" s="2">
        <v>0</v>
      </c>
      <c r="Q4652" s="2">
        <v>0</v>
      </c>
      <c r="R4652" s="2">
        <v>521.02</v>
      </c>
      <c r="S4652" s="2">
        <v>0</v>
      </c>
      <c r="T4652" s="2" t="s">
        <v>44</v>
      </c>
    </row>
    <row r="4653" spans="1:20" x14ac:dyDescent="0.25">
      <c r="A4653" s="2" t="s">
        <v>12</v>
      </c>
      <c r="B4653" s="2" t="s">
        <v>37</v>
      </c>
      <c r="C4653" s="2">
        <v>122019</v>
      </c>
      <c r="D4653" s="11">
        <v>44606</v>
      </c>
      <c r="E4653" s="2" t="s">
        <v>2158</v>
      </c>
      <c r="F4653" s="2" t="s">
        <v>82</v>
      </c>
      <c r="G4653" s="2" t="s">
        <v>5290</v>
      </c>
      <c r="H4653" s="2" t="s">
        <v>631</v>
      </c>
      <c r="I4653" s="11">
        <v>43825</v>
      </c>
      <c r="J4653" s="2">
        <v>521538</v>
      </c>
      <c r="K4653" s="2" t="s">
        <v>42</v>
      </c>
      <c r="L4653" s="2" t="s">
        <v>43</v>
      </c>
      <c r="M4653" s="2">
        <v>0.1</v>
      </c>
      <c r="N4653" s="2">
        <v>521017</v>
      </c>
      <c r="O4653" s="2">
        <v>521.02</v>
      </c>
      <c r="P4653" s="2">
        <v>0</v>
      </c>
      <c r="Q4653" s="2">
        <v>0</v>
      </c>
      <c r="R4653" s="2">
        <v>521.02</v>
      </c>
      <c r="S4653" s="2">
        <v>0</v>
      </c>
      <c r="T4653" s="2" t="s">
        <v>44</v>
      </c>
    </row>
    <row r="4654" spans="1:20" x14ac:dyDescent="0.25">
      <c r="A4654" s="2" t="s">
        <v>12</v>
      </c>
      <c r="B4654" s="2" t="s">
        <v>37</v>
      </c>
      <c r="C4654" s="2">
        <v>122019</v>
      </c>
      <c r="D4654" s="11">
        <v>44606</v>
      </c>
      <c r="E4654" s="2" t="s">
        <v>2158</v>
      </c>
      <c r="F4654" s="2" t="s">
        <v>82</v>
      </c>
      <c r="G4654" s="2" t="s">
        <v>5291</v>
      </c>
      <c r="H4654" s="2" t="s">
        <v>631</v>
      </c>
      <c r="I4654" s="11">
        <v>43825</v>
      </c>
      <c r="J4654" s="2">
        <v>521538</v>
      </c>
      <c r="K4654" s="2" t="s">
        <v>42</v>
      </c>
      <c r="L4654" s="2" t="s">
        <v>43</v>
      </c>
      <c r="M4654" s="2">
        <v>0.1</v>
      </c>
      <c r="N4654" s="2">
        <v>521017</v>
      </c>
      <c r="O4654" s="2">
        <v>521.02</v>
      </c>
      <c r="P4654" s="2">
        <v>0</v>
      </c>
      <c r="Q4654" s="2">
        <v>0</v>
      </c>
      <c r="R4654" s="2">
        <v>521.02</v>
      </c>
      <c r="S4654" s="2">
        <v>0</v>
      </c>
      <c r="T4654" s="2" t="s">
        <v>44</v>
      </c>
    </row>
    <row r="4655" spans="1:20" x14ac:dyDescent="0.25">
      <c r="A4655" s="2" t="s">
        <v>12</v>
      </c>
      <c r="B4655" s="2" t="s">
        <v>37</v>
      </c>
      <c r="C4655" s="2">
        <v>122019</v>
      </c>
      <c r="D4655" s="11">
        <v>44606</v>
      </c>
      <c r="E4655" s="2" t="s">
        <v>2158</v>
      </c>
      <c r="F4655" s="2" t="s">
        <v>82</v>
      </c>
      <c r="G4655" s="2" t="s">
        <v>5292</v>
      </c>
      <c r="H4655" s="2" t="s">
        <v>631</v>
      </c>
      <c r="I4655" s="11">
        <v>43826</v>
      </c>
      <c r="J4655" s="2">
        <v>521538</v>
      </c>
      <c r="K4655" s="2" t="s">
        <v>42</v>
      </c>
      <c r="L4655" s="2" t="s">
        <v>43</v>
      </c>
      <c r="M4655" s="2">
        <v>0.1</v>
      </c>
      <c r="N4655" s="2">
        <v>521017</v>
      </c>
      <c r="O4655" s="2">
        <v>521.02</v>
      </c>
      <c r="P4655" s="2">
        <v>0</v>
      </c>
      <c r="Q4655" s="2">
        <v>0</v>
      </c>
      <c r="R4655" s="2">
        <v>521.02</v>
      </c>
      <c r="S4655" s="2">
        <v>0</v>
      </c>
      <c r="T4655" s="2" t="s">
        <v>44</v>
      </c>
    </row>
    <row r="4656" spans="1:20" x14ac:dyDescent="0.25">
      <c r="A4656" s="2" t="s">
        <v>12</v>
      </c>
      <c r="B4656" s="2" t="s">
        <v>37</v>
      </c>
      <c r="C4656" s="2">
        <v>122019</v>
      </c>
      <c r="D4656" s="11">
        <v>44606</v>
      </c>
      <c r="E4656" s="2" t="s">
        <v>2158</v>
      </c>
      <c r="F4656" s="2" t="s">
        <v>82</v>
      </c>
      <c r="G4656" s="2" t="s">
        <v>5293</v>
      </c>
      <c r="H4656" s="2" t="s">
        <v>631</v>
      </c>
      <c r="I4656" s="11">
        <v>43826</v>
      </c>
      <c r="J4656" s="2">
        <v>521538</v>
      </c>
      <c r="K4656" s="2" t="s">
        <v>42</v>
      </c>
      <c r="L4656" s="2" t="s">
        <v>43</v>
      </c>
      <c r="M4656" s="2">
        <v>0.1</v>
      </c>
      <c r="N4656" s="2">
        <v>521017</v>
      </c>
      <c r="O4656" s="2">
        <v>521.02</v>
      </c>
      <c r="P4656" s="2">
        <v>0</v>
      </c>
      <c r="Q4656" s="2">
        <v>0</v>
      </c>
      <c r="R4656" s="2">
        <v>521.02</v>
      </c>
      <c r="S4656" s="2">
        <v>0</v>
      </c>
      <c r="T4656" s="2" t="s">
        <v>44</v>
      </c>
    </row>
    <row r="4657" spans="1:20" x14ac:dyDescent="0.25">
      <c r="A4657" s="2" t="s">
        <v>12</v>
      </c>
      <c r="B4657" s="2" t="s">
        <v>37</v>
      </c>
      <c r="C4657" s="2">
        <v>122019</v>
      </c>
      <c r="D4657" s="11">
        <v>44606</v>
      </c>
      <c r="E4657" s="2" t="s">
        <v>2158</v>
      </c>
      <c r="F4657" s="2" t="s">
        <v>82</v>
      </c>
      <c r="G4657" s="2" t="s">
        <v>5294</v>
      </c>
      <c r="H4657" s="2" t="s">
        <v>631</v>
      </c>
      <c r="I4657" s="11">
        <v>43826</v>
      </c>
      <c r="J4657" s="2">
        <v>521538</v>
      </c>
      <c r="K4657" s="2" t="s">
        <v>42</v>
      </c>
      <c r="L4657" s="2" t="s">
        <v>43</v>
      </c>
      <c r="M4657" s="2">
        <v>0.1</v>
      </c>
      <c r="N4657" s="2">
        <v>521017</v>
      </c>
      <c r="O4657" s="2">
        <v>521.02</v>
      </c>
      <c r="P4657" s="2">
        <v>0</v>
      </c>
      <c r="Q4657" s="2">
        <v>0</v>
      </c>
      <c r="R4657" s="2">
        <v>521.02</v>
      </c>
      <c r="S4657" s="2">
        <v>0</v>
      </c>
      <c r="T4657" s="2" t="s">
        <v>44</v>
      </c>
    </row>
    <row r="4658" spans="1:20" x14ac:dyDescent="0.25">
      <c r="A4658" s="2" t="s">
        <v>12</v>
      </c>
      <c r="B4658" s="2" t="s">
        <v>37</v>
      </c>
      <c r="C4658" s="2">
        <v>122019</v>
      </c>
      <c r="D4658" s="11">
        <v>44606</v>
      </c>
      <c r="E4658" s="2" t="s">
        <v>2158</v>
      </c>
      <c r="F4658" s="2" t="s">
        <v>82</v>
      </c>
      <c r="G4658" s="2" t="s">
        <v>5295</v>
      </c>
      <c r="H4658" s="2" t="s">
        <v>631</v>
      </c>
      <c r="I4658" s="11">
        <v>43827</v>
      </c>
      <c r="J4658" s="2">
        <v>371532</v>
      </c>
      <c r="K4658" s="2" t="s">
        <v>42</v>
      </c>
      <c r="L4658" s="2" t="s">
        <v>43</v>
      </c>
      <c r="M4658" s="2">
        <v>0.1</v>
      </c>
      <c r="N4658" s="2">
        <v>371161</v>
      </c>
      <c r="O4658" s="2">
        <v>371.16</v>
      </c>
      <c r="P4658" s="2">
        <v>0</v>
      </c>
      <c r="Q4658" s="2">
        <v>0</v>
      </c>
      <c r="R4658" s="2">
        <v>371.16</v>
      </c>
      <c r="S4658" s="2">
        <v>0</v>
      </c>
      <c r="T4658" s="2" t="s">
        <v>44</v>
      </c>
    </row>
    <row r="4659" spans="1:20" x14ac:dyDescent="0.25">
      <c r="A4659" s="2" t="s">
        <v>12</v>
      </c>
      <c r="B4659" s="2" t="s">
        <v>37</v>
      </c>
      <c r="C4659" s="2">
        <v>122019</v>
      </c>
      <c r="D4659" s="11">
        <v>44606</v>
      </c>
      <c r="E4659" s="2" t="s">
        <v>2158</v>
      </c>
      <c r="F4659" s="2" t="s">
        <v>82</v>
      </c>
      <c r="G4659" s="2" t="s">
        <v>5296</v>
      </c>
      <c r="H4659" s="2" t="s">
        <v>631</v>
      </c>
      <c r="I4659" s="11">
        <v>43827</v>
      </c>
      <c r="J4659" s="2">
        <v>161730</v>
      </c>
      <c r="K4659" s="2" t="s">
        <v>42</v>
      </c>
      <c r="L4659" s="2" t="s">
        <v>43</v>
      </c>
      <c r="M4659" s="2">
        <v>0.1</v>
      </c>
      <c r="N4659" s="2">
        <v>161568</v>
      </c>
      <c r="O4659" s="2">
        <v>161.57</v>
      </c>
      <c r="P4659" s="2">
        <v>0</v>
      </c>
      <c r="Q4659" s="2">
        <v>0</v>
      </c>
      <c r="R4659" s="2">
        <v>161.57</v>
      </c>
      <c r="S4659" s="2">
        <v>0</v>
      </c>
      <c r="T4659" s="2" t="s">
        <v>44</v>
      </c>
    </row>
    <row r="4660" spans="1:20" x14ac:dyDescent="0.25">
      <c r="A4660" s="2" t="s">
        <v>12</v>
      </c>
      <c r="B4660" s="2" t="s">
        <v>37</v>
      </c>
      <c r="C4660" s="2">
        <v>122019</v>
      </c>
      <c r="D4660" s="11">
        <v>44606</v>
      </c>
      <c r="E4660" s="2" t="s">
        <v>2158</v>
      </c>
      <c r="F4660" s="2" t="s">
        <v>82</v>
      </c>
      <c r="G4660" s="2" t="s">
        <v>5297</v>
      </c>
      <c r="H4660" s="2" t="s">
        <v>631</v>
      </c>
      <c r="I4660" s="11">
        <v>43827</v>
      </c>
      <c r="J4660" s="2">
        <v>512540</v>
      </c>
      <c r="K4660" s="2" t="s">
        <v>42</v>
      </c>
      <c r="L4660" s="2" t="s">
        <v>43</v>
      </c>
      <c r="M4660" s="2">
        <v>0.1</v>
      </c>
      <c r="N4660" s="2">
        <v>512028</v>
      </c>
      <c r="O4660" s="2">
        <v>512.03</v>
      </c>
      <c r="P4660" s="2">
        <v>0</v>
      </c>
      <c r="Q4660" s="2">
        <v>0</v>
      </c>
      <c r="R4660" s="2">
        <v>512.03</v>
      </c>
      <c r="S4660" s="2">
        <v>0</v>
      </c>
      <c r="T4660" s="2" t="s">
        <v>44</v>
      </c>
    </row>
    <row r="4661" spans="1:20" x14ac:dyDescent="0.25">
      <c r="A4661" s="2" t="s">
        <v>12</v>
      </c>
      <c r="B4661" s="2" t="s">
        <v>37</v>
      </c>
      <c r="C4661" s="2">
        <v>122019</v>
      </c>
      <c r="D4661" s="11">
        <v>44606</v>
      </c>
      <c r="E4661" s="2" t="s">
        <v>2158</v>
      </c>
      <c r="F4661" s="2" t="s">
        <v>82</v>
      </c>
      <c r="G4661" s="2" t="s">
        <v>5298</v>
      </c>
      <c r="H4661" s="2" t="s">
        <v>631</v>
      </c>
      <c r="I4661" s="11">
        <v>43827</v>
      </c>
      <c r="J4661" s="2">
        <v>512540</v>
      </c>
      <c r="K4661" s="2" t="s">
        <v>42</v>
      </c>
      <c r="L4661" s="2" t="s">
        <v>43</v>
      </c>
      <c r="M4661" s="2">
        <v>0.1</v>
      </c>
      <c r="N4661" s="2">
        <v>512028</v>
      </c>
      <c r="O4661" s="2">
        <v>512.03</v>
      </c>
      <c r="P4661" s="2">
        <v>0</v>
      </c>
      <c r="Q4661" s="2">
        <v>0</v>
      </c>
      <c r="R4661" s="2">
        <v>512.03</v>
      </c>
      <c r="S4661" s="2">
        <v>0</v>
      </c>
      <c r="T4661" s="2" t="s">
        <v>44</v>
      </c>
    </row>
    <row r="4662" spans="1:20" x14ac:dyDescent="0.25">
      <c r="A4662" s="2" t="s">
        <v>12</v>
      </c>
      <c r="B4662" s="2" t="s">
        <v>37</v>
      </c>
      <c r="C4662" s="2">
        <v>122019</v>
      </c>
      <c r="D4662" s="11">
        <v>44606</v>
      </c>
      <c r="E4662" s="2" t="s">
        <v>2158</v>
      </c>
      <c r="F4662" s="2" t="s">
        <v>82</v>
      </c>
      <c r="G4662" s="2" t="s">
        <v>5299</v>
      </c>
      <c r="H4662" s="2" t="s">
        <v>631</v>
      </c>
      <c r="I4662" s="11">
        <v>43827</v>
      </c>
      <c r="J4662" s="2">
        <v>6428</v>
      </c>
      <c r="K4662" s="2" t="s">
        <v>42</v>
      </c>
      <c r="L4662" s="2" t="s">
        <v>43</v>
      </c>
      <c r="M4662" s="2">
        <v>0.1</v>
      </c>
      <c r="N4662" s="2">
        <v>6422</v>
      </c>
      <c r="O4662" s="2">
        <v>6.42</v>
      </c>
      <c r="P4662" s="2">
        <v>0</v>
      </c>
      <c r="Q4662" s="2">
        <v>0</v>
      </c>
      <c r="R4662" s="2">
        <v>6.42</v>
      </c>
      <c r="S4662" s="2">
        <v>0</v>
      </c>
      <c r="T4662" s="2" t="s">
        <v>44</v>
      </c>
    </row>
    <row r="4663" spans="1:20" x14ac:dyDescent="0.25">
      <c r="A4663" s="2" t="s">
        <v>12</v>
      </c>
      <c r="B4663" s="2" t="s">
        <v>37</v>
      </c>
      <c r="C4663" s="2">
        <v>122019</v>
      </c>
      <c r="D4663" s="11">
        <v>44606</v>
      </c>
      <c r="E4663" s="2" t="s">
        <v>2158</v>
      </c>
      <c r="F4663" s="2" t="s">
        <v>82</v>
      </c>
      <c r="G4663" s="2" t="s">
        <v>5300</v>
      </c>
      <c r="H4663" s="2" t="s">
        <v>631</v>
      </c>
      <c r="I4663" s="11">
        <v>43828</v>
      </c>
      <c r="J4663" s="2">
        <v>497081</v>
      </c>
      <c r="K4663" s="2" t="s">
        <v>42</v>
      </c>
      <c r="L4663" s="2" t="s">
        <v>43</v>
      </c>
      <c r="M4663" s="2">
        <v>0.1</v>
      </c>
      <c r="N4663" s="2">
        <v>496584</v>
      </c>
      <c r="O4663" s="2">
        <v>496.58</v>
      </c>
      <c r="P4663" s="2">
        <v>0</v>
      </c>
      <c r="Q4663" s="2">
        <v>0</v>
      </c>
      <c r="R4663" s="2">
        <v>496.58</v>
      </c>
      <c r="S4663" s="2">
        <v>0</v>
      </c>
      <c r="T4663" s="2" t="s">
        <v>44</v>
      </c>
    </row>
    <row r="4664" spans="1:20" x14ac:dyDescent="0.25">
      <c r="A4664" s="2" t="s">
        <v>12</v>
      </c>
      <c r="B4664" s="2" t="s">
        <v>37</v>
      </c>
      <c r="C4664" s="2">
        <v>122019</v>
      </c>
      <c r="D4664" s="11">
        <v>44606</v>
      </c>
      <c r="E4664" s="2" t="s">
        <v>2158</v>
      </c>
      <c r="F4664" s="2" t="s">
        <v>82</v>
      </c>
      <c r="G4664" s="2" t="s">
        <v>5301</v>
      </c>
      <c r="H4664" s="2" t="s">
        <v>631</v>
      </c>
      <c r="I4664" s="11">
        <v>43822</v>
      </c>
      <c r="J4664" s="2">
        <v>223663</v>
      </c>
      <c r="K4664" s="2" t="s">
        <v>42</v>
      </c>
      <c r="L4664" s="2" t="s">
        <v>43</v>
      </c>
      <c r="M4664" s="2">
        <v>0.1</v>
      </c>
      <c r="N4664" s="2">
        <v>223440</v>
      </c>
      <c r="O4664" s="2">
        <v>223.44</v>
      </c>
      <c r="P4664" s="2">
        <v>0</v>
      </c>
      <c r="Q4664" s="2">
        <v>0</v>
      </c>
      <c r="R4664" s="2">
        <v>223.44</v>
      </c>
      <c r="S4664" s="2">
        <v>0</v>
      </c>
      <c r="T4664" s="2" t="s">
        <v>44</v>
      </c>
    </row>
    <row r="4665" spans="1:20" x14ac:dyDescent="0.25">
      <c r="A4665" s="2" t="s">
        <v>12</v>
      </c>
      <c r="B4665" s="2" t="s">
        <v>37</v>
      </c>
      <c r="C4665" s="2">
        <v>122019</v>
      </c>
      <c r="D4665" s="11">
        <v>44606</v>
      </c>
      <c r="E4665" s="2" t="s">
        <v>2158</v>
      </c>
      <c r="F4665" s="2" t="s">
        <v>82</v>
      </c>
      <c r="G4665" s="2" t="s">
        <v>5302</v>
      </c>
      <c r="H4665" s="2" t="s">
        <v>631</v>
      </c>
      <c r="I4665" s="11">
        <v>43822</v>
      </c>
      <c r="J4665" s="2">
        <v>299892</v>
      </c>
      <c r="K4665" s="2" t="s">
        <v>42</v>
      </c>
      <c r="L4665" s="2" t="s">
        <v>43</v>
      </c>
      <c r="M4665" s="2">
        <v>0.1</v>
      </c>
      <c r="N4665" s="2">
        <v>299592</v>
      </c>
      <c r="O4665" s="2">
        <v>299.58999999999997</v>
      </c>
      <c r="P4665" s="2">
        <v>0</v>
      </c>
      <c r="Q4665" s="2">
        <v>0</v>
      </c>
      <c r="R4665" s="2">
        <v>299.58999999999997</v>
      </c>
      <c r="S4665" s="2">
        <v>0</v>
      </c>
      <c r="T4665" s="2" t="s">
        <v>44</v>
      </c>
    </row>
    <row r="4666" spans="1:20" x14ac:dyDescent="0.25">
      <c r="A4666" s="2" t="s">
        <v>12</v>
      </c>
      <c r="B4666" s="2" t="s">
        <v>37</v>
      </c>
      <c r="C4666" s="2">
        <v>122019</v>
      </c>
      <c r="D4666" s="11">
        <v>44606</v>
      </c>
      <c r="E4666" s="2" t="s">
        <v>2158</v>
      </c>
      <c r="F4666" s="2" t="s">
        <v>82</v>
      </c>
      <c r="G4666" s="2" t="s">
        <v>5303</v>
      </c>
      <c r="H4666" s="2" t="s">
        <v>631</v>
      </c>
      <c r="I4666" s="11">
        <v>43822</v>
      </c>
      <c r="J4666" s="2">
        <v>305864</v>
      </c>
      <c r="K4666" s="2" t="s">
        <v>42</v>
      </c>
      <c r="L4666" s="2" t="s">
        <v>43</v>
      </c>
      <c r="M4666" s="2">
        <v>0.1</v>
      </c>
      <c r="N4666" s="2">
        <v>305558</v>
      </c>
      <c r="O4666" s="2">
        <v>305.56</v>
      </c>
      <c r="P4666" s="2">
        <v>0</v>
      </c>
      <c r="Q4666" s="2">
        <v>0</v>
      </c>
      <c r="R4666" s="2">
        <v>305.56</v>
      </c>
      <c r="S4666" s="2">
        <v>0</v>
      </c>
      <c r="T4666" s="2" t="s">
        <v>44</v>
      </c>
    </row>
    <row r="4667" spans="1:20" x14ac:dyDescent="0.25">
      <c r="A4667" s="2" t="s">
        <v>12</v>
      </c>
      <c r="B4667" s="2" t="s">
        <v>37</v>
      </c>
      <c r="C4667" s="2">
        <v>122019</v>
      </c>
      <c r="D4667" s="11">
        <v>44606</v>
      </c>
      <c r="E4667" s="2" t="s">
        <v>2158</v>
      </c>
      <c r="F4667" s="2" t="s">
        <v>82</v>
      </c>
      <c r="G4667" s="2" t="s">
        <v>5304</v>
      </c>
      <c r="H4667" s="2" t="s">
        <v>631</v>
      </c>
      <c r="I4667" s="11">
        <v>43830</v>
      </c>
      <c r="J4667" s="2">
        <v>23774</v>
      </c>
      <c r="K4667" s="2" t="s">
        <v>42</v>
      </c>
      <c r="L4667" s="2" t="s">
        <v>43</v>
      </c>
      <c r="M4667" s="2">
        <v>0.1</v>
      </c>
      <c r="N4667" s="2">
        <v>23750</v>
      </c>
      <c r="O4667" s="2">
        <v>23.75</v>
      </c>
      <c r="P4667" s="2">
        <v>0</v>
      </c>
      <c r="Q4667" s="2">
        <v>0</v>
      </c>
      <c r="R4667" s="2">
        <v>23.75</v>
      </c>
      <c r="S4667" s="2">
        <v>0</v>
      </c>
      <c r="T4667" s="2" t="s">
        <v>44</v>
      </c>
    </row>
    <row r="4668" spans="1:20" x14ac:dyDescent="0.25">
      <c r="A4668" s="2" t="s">
        <v>12</v>
      </c>
      <c r="B4668" s="2" t="s">
        <v>37</v>
      </c>
      <c r="C4668" s="2">
        <v>122019</v>
      </c>
      <c r="D4668" s="11">
        <v>44606</v>
      </c>
      <c r="E4668" s="2" t="s">
        <v>87</v>
      </c>
      <c r="F4668" s="2" t="s">
        <v>88</v>
      </c>
      <c r="G4668" s="2" t="s">
        <v>4496</v>
      </c>
      <c r="H4668" s="2" t="s">
        <v>41</v>
      </c>
      <c r="I4668" s="11">
        <v>43804</v>
      </c>
      <c r="J4668" s="2">
        <v>37524</v>
      </c>
      <c r="K4668" s="2" t="s">
        <v>42</v>
      </c>
      <c r="L4668" s="2" t="s">
        <v>43</v>
      </c>
      <c r="M4668" s="2">
        <v>18</v>
      </c>
      <c r="N4668" s="2">
        <v>31800</v>
      </c>
      <c r="O4668" s="2">
        <v>0</v>
      </c>
      <c r="P4668" s="2">
        <v>2862</v>
      </c>
      <c r="Q4668" s="2">
        <v>2862</v>
      </c>
      <c r="R4668" s="2">
        <v>5724</v>
      </c>
      <c r="S4668" s="2">
        <v>0</v>
      </c>
      <c r="T4668" s="2" t="s">
        <v>44</v>
      </c>
    </row>
    <row r="4669" spans="1:20" x14ac:dyDescent="0.25">
      <c r="A4669" s="2" t="s">
        <v>12</v>
      </c>
      <c r="B4669" s="2" t="s">
        <v>37</v>
      </c>
      <c r="C4669" s="2">
        <v>122019</v>
      </c>
      <c r="D4669" s="11">
        <v>44606</v>
      </c>
      <c r="E4669" s="2" t="s">
        <v>87</v>
      </c>
      <c r="F4669" s="2" t="s">
        <v>88</v>
      </c>
      <c r="G4669" s="2" t="s">
        <v>4475</v>
      </c>
      <c r="H4669" s="2" t="s">
        <v>41</v>
      </c>
      <c r="I4669" s="11">
        <v>43809</v>
      </c>
      <c r="J4669" s="2">
        <v>8850</v>
      </c>
      <c r="K4669" s="2" t="s">
        <v>42</v>
      </c>
      <c r="L4669" s="2" t="s">
        <v>43</v>
      </c>
      <c r="M4669" s="2">
        <v>18</v>
      </c>
      <c r="N4669" s="2">
        <v>7500</v>
      </c>
      <c r="O4669" s="2">
        <v>0</v>
      </c>
      <c r="P4669" s="2">
        <v>675</v>
      </c>
      <c r="Q4669" s="2">
        <v>675</v>
      </c>
      <c r="R4669" s="2">
        <v>1350</v>
      </c>
      <c r="S4669" s="2">
        <v>0</v>
      </c>
      <c r="T4669" s="2" t="s">
        <v>44</v>
      </c>
    </row>
    <row r="4670" spans="1:20" x14ac:dyDescent="0.25">
      <c r="A4670" s="2" t="s">
        <v>12</v>
      </c>
      <c r="B4670" s="2" t="s">
        <v>37</v>
      </c>
      <c r="C4670" s="2">
        <v>122019</v>
      </c>
      <c r="D4670" s="11">
        <v>44606</v>
      </c>
      <c r="E4670" s="2" t="s">
        <v>87</v>
      </c>
      <c r="F4670" s="2" t="s">
        <v>88</v>
      </c>
      <c r="G4670" s="2" t="s">
        <v>4866</v>
      </c>
      <c r="H4670" s="2" t="s">
        <v>41</v>
      </c>
      <c r="I4670" s="11">
        <v>43810</v>
      </c>
      <c r="J4670" s="2">
        <v>23741.599999999999</v>
      </c>
      <c r="K4670" s="2" t="s">
        <v>42</v>
      </c>
      <c r="L4670" s="2" t="s">
        <v>43</v>
      </c>
      <c r="M4670" s="2">
        <v>18</v>
      </c>
      <c r="N4670" s="2">
        <v>20120</v>
      </c>
      <c r="O4670" s="2">
        <v>0</v>
      </c>
      <c r="P4670" s="2">
        <v>1810.8</v>
      </c>
      <c r="Q4670" s="2">
        <v>1810.8</v>
      </c>
      <c r="R4670" s="2">
        <v>3621.6</v>
      </c>
      <c r="S4670" s="2">
        <v>0</v>
      </c>
      <c r="T4670" s="2" t="s">
        <v>44</v>
      </c>
    </row>
    <row r="4671" spans="1:20" x14ac:dyDescent="0.25">
      <c r="A4671" s="2" t="s">
        <v>12</v>
      </c>
      <c r="B4671" s="2" t="s">
        <v>37</v>
      </c>
      <c r="C4671" s="2">
        <v>122019</v>
      </c>
      <c r="D4671" s="11">
        <v>44606</v>
      </c>
      <c r="E4671" s="2" t="s">
        <v>87</v>
      </c>
      <c r="F4671" s="2" t="s">
        <v>88</v>
      </c>
      <c r="G4671" s="2" t="s">
        <v>1267</v>
      </c>
      <c r="H4671" s="2" t="s">
        <v>41</v>
      </c>
      <c r="I4671" s="11">
        <v>43825</v>
      </c>
      <c r="J4671" s="2">
        <v>48515.7</v>
      </c>
      <c r="K4671" s="2" t="s">
        <v>42</v>
      </c>
      <c r="L4671" s="2" t="s">
        <v>43</v>
      </c>
      <c r="M4671" s="2">
        <v>18</v>
      </c>
      <c r="N4671" s="2">
        <v>41115</v>
      </c>
      <c r="O4671" s="2">
        <v>0</v>
      </c>
      <c r="P4671" s="2">
        <v>3700.35</v>
      </c>
      <c r="Q4671" s="2">
        <v>3700.35</v>
      </c>
      <c r="R4671" s="2">
        <v>7400.7</v>
      </c>
      <c r="S4671" s="2">
        <v>0</v>
      </c>
      <c r="T4671" s="2" t="s">
        <v>44</v>
      </c>
    </row>
    <row r="4672" spans="1:20" x14ac:dyDescent="0.25">
      <c r="A4672" s="2" t="s">
        <v>12</v>
      </c>
      <c r="B4672" s="2" t="s">
        <v>37</v>
      </c>
      <c r="C4672" s="2">
        <v>122019</v>
      </c>
      <c r="D4672" s="11">
        <v>44606</v>
      </c>
      <c r="E4672" s="2" t="s">
        <v>2591</v>
      </c>
      <c r="F4672" s="2" t="s">
        <v>2592</v>
      </c>
      <c r="G4672" s="2" t="s">
        <v>5305</v>
      </c>
      <c r="H4672" s="2" t="s">
        <v>41</v>
      </c>
      <c r="I4672" s="11">
        <v>43830</v>
      </c>
      <c r="J4672" s="2">
        <v>1416</v>
      </c>
      <c r="K4672" s="2" t="s">
        <v>42</v>
      </c>
      <c r="L4672" s="2" t="s">
        <v>43</v>
      </c>
      <c r="M4672" s="2">
        <v>18</v>
      </c>
      <c r="N4672" s="2">
        <v>1200</v>
      </c>
      <c r="O4672" s="2">
        <v>0</v>
      </c>
      <c r="P4672" s="2">
        <v>108</v>
      </c>
      <c r="Q4672" s="2">
        <v>108</v>
      </c>
      <c r="R4672" s="2">
        <v>216</v>
      </c>
      <c r="S4672" s="2">
        <v>0</v>
      </c>
      <c r="T4672" s="2" t="s">
        <v>44</v>
      </c>
    </row>
    <row r="4673" spans="1:20" x14ac:dyDescent="0.25">
      <c r="A4673" s="2" t="s">
        <v>12</v>
      </c>
      <c r="B4673" s="2" t="s">
        <v>37</v>
      </c>
      <c r="C4673" s="2">
        <v>122019</v>
      </c>
      <c r="D4673" s="11">
        <v>44606</v>
      </c>
      <c r="E4673" s="2" t="s">
        <v>101</v>
      </c>
      <c r="F4673" s="2" t="s">
        <v>102</v>
      </c>
      <c r="G4673" s="2" t="s">
        <v>5150</v>
      </c>
      <c r="H4673" s="2" t="s">
        <v>41</v>
      </c>
      <c r="I4673" s="11">
        <v>43801</v>
      </c>
      <c r="J4673" s="2">
        <v>814</v>
      </c>
      <c r="K4673" s="2" t="s">
        <v>42</v>
      </c>
      <c r="L4673" s="2" t="s">
        <v>43</v>
      </c>
      <c r="M4673" s="2">
        <v>18</v>
      </c>
      <c r="N4673" s="2">
        <v>690</v>
      </c>
      <c r="O4673" s="2">
        <v>0</v>
      </c>
      <c r="P4673" s="2">
        <v>62.1</v>
      </c>
      <c r="Q4673" s="2">
        <v>62.1</v>
      </c>
      <c r="R4673" s="2">
        <v>124.2</v>
      </c>
      <c r="S4673" s="2">
        <v>0</v>
      </c>
      <c r="T4673" s="2" t="s">
        <v>44</v>
      </c>
    </row>
    <row r="4674" spans="1:20" x14ac:dyDescent="0.25">
      <c r="A4674" s="2" t="s">
        <v>12</v>
      </c>
      <c r="B4674" s="2" t="s">
        <v>37</v>
      </c>
      <c r="C4674" s="2">
        <v>122019</v>
      </c>
      <c r="D4674" s="11">
        <v>44606</v>
      </c>
      <c r="E4674" s="2" t="s">
        <v>101</v>
      </c>
      <c r="F4674" s="2" t="s">
        <v>102</v>
      </c>
      <c r="G4674" s="2" t="s">
        <v>5306</v>
      </c>
      <c r="H4674" s="2" t="s">
        <v>41</v>
      </c>
      <c r="I4674" s="11">
        <v>43804</v>
      </c>
      <c r="J4674" s="2">
        <v>1947</v>
      </c>
      <c r="K4674" s="2" t="s">
        <v>42</v>
      </c>
      <c r="L4674" s="2" t="s">
        <v>43</v>
      </c>
      <c r="M4674" s="2">
        <v>18</v>
      </c>
      <c r="N4674" s="2">
        <v>1308.31</v>
      </c>
      <c r="O4674" s="2">
        <v>0</v>
      </c>
      <c r="P4674" s="2">
        <v>117.75</v>
      </c>
      <c r="Q4674" s="2">
        <v>117.75</v>
      </c>
      <c r="R4674" s="2">
        <v>235.5</v>
      </c>
      <c r="S4674" s="2">
        <v>0</v>
      </c>
      <c r="T4674" s="2" t="s">
        <v>44</v>
      </c>
    </row>
    <row r="4675" spans="1:20" x14ac:dyDescent="0.25">
      <c r="A4675" s="2" t="s">
        <v>12</v>
      </c>
      <c r="B4675" s="2" t="s">
        <v>37</v>
      </c>
      <c r="C4675" s="2">
        <v>122019</v>
      </c>
      <c r="D4675" s="11">
        <v>44606</v>
      </c>
      <c r="E4675" s="2" t="s">
        <v>101</v>
      </c>
      <c r="F4675" s="2" t="s">
        <v>102</v>
      </c>
      <c r="G4675" s="2" t="s">
        <v>5306</v>
      </c>
      <c r="H4675" s="2" t="s">
        <v>41</v>
      </c>
      <c r="I4675" s="11">
        <v>43804</v>
      </c>
      <c r="J4675" s="2">
        <v>1947</v>
      </c>
      <c r="K4675" s="2" t="s">
        <v>42</v>
      </c>
      <c r="L4675" s="2" t="s">
        <v>43</v>
      </c>
      <c r="M4675" s="2">
        <v>12</v>
      </c>
      <c r="N4675" s="2">
        <v>360</v>
      </c>
      <c r="O4675" s="2">
        <v>0</v>
      </c>
      <c r="P4675" s="2">
        <v>21.6</v>
      </c>
      <c r="Q4675" s="2">
        <v>21.6</v>
      </c>
      <c r="R4675" s="2">
        <v>43.2</v>
      </c>
      <c r="S4675" s="2">
        <v>0</v>
      </c>
      <c r="T4675" s="2" t="s">
        <v>44</v>
      </c>
    </row>
    <row r="4676" spans="1:20" x14ac:dyDescent="0.25">
      <c r="A4676" s="2" t="s">
        <v>12</v>
      </c>
      <c r="B4676" s="2" t="s">
        <v>37</v>
      </c>
      <c r="C4676" s="2">
        <v>122019</v>
      </c>
      <c r="D4676" s="11">
        <v>44606</v>
      </c>
      <c r="E4676" s="2" t="s">
        <v>101</v>
      </c>
      <c r="F4676" s="2" t="s">
        <v>102</v>
      </c>
      <c r="G4676" s="2" t="s">
        <v>5307</v>
      </c>
      <c r="H4676" s="2" t="s">
        <v>41</v>
      </c>
      <c r="I4676" s="11">
        <v>43809</v>
      </c>
      <c r="J4676" s="2">
        <v>2906</v>
      </c>
      <c r="K4676" s="2" t="s">
        <v>42</v>
      </c>
      <c r="L4676" s="2" t="s">
        <v>43</v>
      </c>
      <c r="M4676" s="2">
        <v>18</v>
      </c>
      <c r="N4676" s="2">
        <v>2462.5</v>
      </c>
      <c r="O4676" s="2">
        <v>0</v>
      </c>
      <c r="P4676" s="2">
        <v>221.63</v>
      </c>
      <c r="Q4676" s="2">
        <v>221.63</v>
      </c>
      <c r="R4676" s="2">
        <v>443.26</v>
      </c>
      <c r="S4676" s="2">
        <v>0</v>
      </c>
      <c r="T4676" s="2" t="s">
        <v>44</v>
      </c>
    </row>
    <row r="4677" spans="1:20" x14ac:dyDescent="0.25">
      <c r="A4677" s="2" t="s">
        <v>12</v>
      </c>
      <c r="B4677" s="2" t="s">
        <v>37</v>
      </c>
      <c r="C4677" s="2">
        <v>122019</v>
      </c>
      <c r="D4677" s="11">
        <v>44606</v>
      </c>
      <c r="E4677" s="2" t="s">
        <v>101</v>
      </c>
      <c r="F4677" s="2" t="s">
        <v>102</v>
      </c>
      <c r="G4677" s="2" t="s">
        <v>5308</v>
      </c>
      <c r="H4677" s="2" t="s">
        <v>41</v>
      </c>
      <c r="I4677" s="11">
        <v>43810</v>
      </c>
      <c r="J4677" s="2">
        <v>5342</v>
      </c>
      <c r="K4677" s="2" t="s">
        <v>42</v>
      </c>
      <c r="L4677" s="2" t="s">
        <v>43</v>
      </c>
      <c r="M4677" s="2">
        <v>18</v>
      </c>
      <c r="N4677" s="2">
        <v>4527</v>
      </c>
      <c r="O4677" s="2">
        <v>0</v>
      </c>
      <c r="P4677" s="2">
        <v>407.43</v>
      </c>
      <c r="Q4677" s="2">
        <v>407.43</v>
      </c>
      <c r="R4677" s="2">
        <v>814.86</v>
      </c>
      <c r="S4677" s="2">
        <v>0</v>
      </c>
      <c r="T4677" s="2" t="s">
        <v>44</v>
      </c>
    </row>
    <row r="4678" spans="1:20" x14ac:dyDescent="0.25">
      <c r="A4678" s="2" t="s">
        <v>12</v>
      </c>
      <c r="B4678" s="2" t="s">
        <v>37</v>
      </c>
      <c r="C4678" s="2">
        <v>122019</v>
      </c>
      <c r="D4678" s="11">
        <v>44606</v>
      </c>
      <c r="E4678" s="2" t="s">
        <v>101</v>
      </c>
      <c r="F4678" s="2" t="s">
        <v>102</v>
      </c>
      <c r="G4678" s="2" t="s">
        <v>5309</v>
      </c>
      <c r="H4678" s="2" t="s">
        <v>41</v>
      </c>
      <c r="I4678" s="11">
        <v>43811</v>
      </c>
      <c r="J4678" s="2">
        <v>1227</v>
      </c>
      <c r="K4678" s="2" t="s">
        <v>42</v>
      </c>
      <c r="L4678" s="2" t="s">
        <v>43</v>
      </c>
      <c r="M4678" s="2">
        <v>18</v>
      </c>
      <c r="N4678" s="2">
        <v>1040</v>
      </c>
      <c r="O4678" s="2">
        <v>0</v>
      </c>
      <c r="P4678" s="2">
        <v>93.6</v>
      </c>
      <c r="Q4678" s="2">
        <v>93.6</v>
      </c>
      <c r="R4678" s="2">
        <v>187.2</v>
      </c>
      <c r="S4678" s="2">
        <v>0</v>
      </c>
      <c r="T4678" s="2" t="s">
        <v>44</v>
      </c>
    </row>
    <row r="4679" spans="1:20" x14ac:dyDescent="0.25">
      <c r="A4679" s="2" t="s">
        <v>12</v>
      </c>
      <c r="B4679" s="2" t="s">
        <v>37</v>
      </c>
      <c r="C4679" s="2">
        <v>122019</v>
      </c>
      <c r="D4679" s="11">
        <v>44606</v>
      </c>
      <c r="E4679" s="2" t="s">
        <v>101</v>
      </c>
      <c r="F4679" s="2" t="s">
        <v>102</v>
      </c>
      <c r="G4679" s="2" t="s">
        <v>5310</v>
      </c>
      <c r="H4679" s="2" t="s">
        <v>41</v>
      </c>
      <c r="I4679" s="11">
        <v>43811</v>
      </c>
      <c r="J4679" s="2">
        <v>472</v>
      </c>
      <c r="K4679" s="2" t="s">
        <v>42</v>
      </c>
      <c r="L4679" s="2" t="s">
        <v>43</v>
      </c>
      <c r="M4679" s="2">
        <v>18</v>
      </c>
      <c r="N4679" s="2">
        <v>400</v>
      </c>
      <c r="O4679" s="2">
        <v>0</v>
      </c>
      <c r="P4679" s="2">
        <v>36</v>
      </c>
      <c r="Q4679" s="2">
        <v>36</v>
      </c>
      <c r="R4679" s="2">
        <v>72</v>
      </c>
      <c r="S4679" s="2">
        <v>0</v>
      </c>
      <c r="T4679" s="2" t="s">
        <v>44</v>
      </c>
    </row>
    <row r="4680" spans="1:20" x14ac:dyDescent="0.25">
      <c r="A4680" s="2" t="s">
        <v>12</v>
      </c>
      <c r="B4680" s="2" t="s">
        <v>37</v>
      </c>
      <c r="C4680" s="2">
        <v>122019</v>
      </c>
      <c r="D4680" s="11">
        <v>44606</v>
      </c>
      <c r="E4680" s="2" t="s">
        <v>101</v>
      </c>
      <c r="F4680" s="2" t="s">
        <v>102</v>
      </c>
      <c r="G4680" s="2" t="s">
        <v>5311</v>
      </c>
      <c r="H4680" s="2" t="s">
        <v>41</v>
      </c>
      <c r="I4680" s="11">
        <v>43811</v>
      </c>
      <c r="J4680" s="2">
        <v>2832</v>
      </c>
      <c r="K4680" s="2" t="s">
        <v>42</v>
      </c>
      <c r="L4680" s="2" t="s">
        <v>43</v>
      </c>
      <c r="M4680" s="2">
        <v>18</v>
      </c>
      <c r="N4680" s="2">
        <v>2400</v>
      </c>
      <c r="O4680" s="2">
        <v>0</v>
      </c>
      <c r="P4680" s="2">
        <v>216</v>
      </c>
      <c r="Q4680" s="2">
        <v>216</v>
      </c>
      <c r="R4680" s="2">
        <v>432</v>
      </c>
      <c r="S4680" s="2">
        <v>0</v>
      </c>
      <c r="T4680" s="2" t="s">
        <v>44</v>
      </c>
    </row>
    <row r="4681" spans="1:20" x14ac:dyDescent="0.25">
      <c r="A4681" s="2" t="s">
        <v>12</v>
      </c>
      <c r="B4681" s="2" t="s">
        <v>37</v>
      </c>
      <c r="C4681" s="2">
        <v>122019</v>
      </c>
      <c r="D4681" s="11">
        <v>44606</v>
      </c>
      <c r="E4681" s="2" t="s">
        <v>101</v>
      </c>
      <c r="F4681" s="2" t="s">
        <v>102</v>
      </c>
      <c r="G4681" s="2" t="s">
        <v>5312</v>
      </c>
      <c r="H4681" s="2" t="s">
        <v>41</v>
      </c>
      <c r="I4681" s="11">
        <v>43812</v>
      </c>
      <c r="J4681" s="2">
        <v>2359</v>
      </c>
      <c r="K4681" s="2" t="s">
        <v>42</v>
      </c>
      <c r="L4681" s="2" t="s">
        <v>43</v>
      </c>
      <c r="M4681" s="2">
        <v>18</v>
      </c>
      <c r="N4681" s="2">
        <v>1998.86</v>
      </c>
      <c r="O4681" s="2">
        <v>0</v>
      </c>
      <c r="P4681" s="2">
        <v>179.9</v>
      </c>
      <c r="Q4681" s="2">
        <v>179.9</v>
      </c>
      <c r="R4681" s="2">
        <v>359.8</v>
      </c>
      <c r="S4681" s="2">
        <v>0</v>
      </c>
      <c r="T4681" s="2" t="s">
        <v>44</v>
      </c>
    </row>
    <row r="4682" spans="1:20" x14ac:dyDescent="0.25">
      <c r="A4682" s="2" t="s">
        <v>12</v>
      </c>
      <c r="B4682" s="2" t="s">
        <v>37</v>
      </c>
      <c r="C4682" s="2">
        <v>122019</v>
      </c>
      <c r="D4682" s="11">
        <v>44606</v>
      </c>
      <c r="E4682" s="2" t="s">
        <v>101</v>
      </c>
      <c r="F4682" s="2" t="s">
        <v>102</v>
      </c>
      <c r="G4682" s="2" t="s">
        <v>5313</v>
      </c>
      <c r="H4682" s="2" t="s">
        <v>41</v>
      </c>
      <c r="I4682" s="11">
        <v>43812</v>
      </c>
      <c r="J4682" s="2">
        <v>1304</v>
      </c>
      <c r="K4682" s="2" t="s">
        <v>42</v>
      </c>
      <c r="L4682" s="2" t="s">
        <v>43</v>
      </c>
      <c r="M4682" s="2">
        <v>18</v>
      </c>
      <c r="N4682" s="2">
        <v>1105</v>
      </c>
      <c r="O4682" s="2">
        <v>0</v>
      </c>
      <c r="P4682" s="2">
        <v>99.45</v>
      </c>
      <c r="Q4682" s="2">
        <v>99.45</v>
      </c>
      <c r="R4682" s="2">
        <v>198.9</v>
      </c>
      <c r="S4682" s="2">
        <v>0</v>
      </c>
      <c r="T4682" s="2" t="s">
        <v>44</v>
      </c>
    </row>
    <row r="4683" spans="1:20" x14ac:dyDescent="0.25">
      <c r="A4683" s="2" t="s">
        <v>12</v>
      </c>
      <c r="B4683" s="2" t="s">
        <v>37</v>
      </c>
      <c r="C4683" s="2">
        <v>122019</v>
      </c>
      <c r="D4683" s="11">
        <v>44606</v>
      </c>
      <c r="E4683" s="2" t="s">
        <v>101</v>
      </c>
      <c r="F4683" s="2" t="s">
        <v>102</v>
      </c>
      <c r="G4683" s="2" t="s">
        <v>5314</v>
      </c>
      <c r="H4683" s="2" t="s">
        <v>41</v>
      </c>
      <c r="I4683" s="11">
        <v>43812</v>
      </c>
      <c r="J4683" s="2">
        <v>519</v>
      </c>
      <c r="K4683" s="2" t="s">
        <v>42</v>
      </c>
      <c r="L4683" s="2" t="s">
        <v>43</v>
      </c>
      <c r="M4683" s="2">
        <v>18</v>
      </c>
      <c r="N4683" s="2">
        <v>440</v>
      </c>
      <c r="O4683" s="2">
        <v>0</v>
      </c>
      <c r="P4683" s="2">
        <v>39.6</v>
      </c>
      <c r="Q4683" s="2">
        <v>39.6</v>
      </c>
      <c r="R4683" s="2">
        <v>79.2</v>
      </c>
      <c r="S4683" s="2">
        <v>0</v>
      </c>
      <c r="T4683" s="2" t="s">
        <v>44</v>
      </c>
    </row>
    <row r="4684" spans="1:20" x14ac:dyDescent="0.25">
      <c r="A4684" s="2" t="s">
        <v>12</v>
      </c>
      <c r="B4684" s="2" t="s">
        <v>37</v>
      </c>
      <c r="C4684" s="2">
        <v>122019</v>
      </c>
      <c r="D4684" s="11">
        <v>44606</v>
      </c>
      <c r="E4684" s="2" t="s">
        <v>101</v>
      </c>
      <c r="F4684" s="2" t="s">
        <v>102</v>
      </c>
      <c r="G4684" s="2" t="s">
        <v>5315</v>
      </c>
      <c r="H4684" s="2" t="s">
        <v>41</v>
      </c>
      <c r="I4684" s="11">
        <v>43819</v>
      </c>
      <c r="J4684" s="2">
        <v>248</v>
      </c>
      <c r="K4684" s="2" t="s">
        <v>42</v>
      </c>
      <c r="L4684" s="2" t="s">
        <v>43</v>
      </c>
      <c r="M4684" s="2">
        <v>18</v>
      </c>
      <c r="N4684" s="2">
        <v>210</v>
      </c>
      <c r="O4684" s="2">
        <v>0</v>
      </c>
      <c r="P4684" s="2">
        <v>18.899999999999999</v>
      </c>
      <c r="Q4684" s="2">
        <v>18.899999999999999</v>
      </c>
      <c r="R4684" s="2">
        <v>37.799999999999997</v>
      </c>
      <c r="S4684" s="2">
        <v>0</v>
      </c>
      <c r="T4684" s="2" t="s">
        <v>44</v>
      </c>
    </row>
    <row r="4685" spans="1:20" x14ac:dyDescent="0.25">
      <c r="A4685" s="2" t="s">
        <v>12</v>
      </c>
      <c r="B4685" s="2" t="s">
        <v>37</v>
      </c>
      <c r="C4685" s="2">
        <v>122019</v>
      </c>
      <c r="D4685" s="11">
        <v>44606</v>
      </c>
      <c r="E4685" s="2" t="s">
        <v>101</v>
      </c>
      <c r="F4685" s="2" t="s">
        <v>102</v>
      </c>
      <c r="G4685" s="2" t="s">
        <v>5316</v>
      </c>
      <c r="H4685" s="2" t="s">
        <v>41</v>
      </c>
      <c r="I4685" s="11">
        <v>43821</v>
      </c>
      <c r="J4685" s="2">
        <v>314</v>
      </c>
      <c r="K4685" s="2" t="s">
        <v>42</v>
      </c>
      <c r="L4685" s="2" t="s">
        <v>43</v>
      </c>
      <c r="M4685" s="2">
        <v>18</v>
      </c>
      <c r="N4685" s="2">
        <v>266</v>
      </c>
      <c r="O4685" s="2">
        <v>0</v>
      </c>
      <c r="P4685" s="2">
        <v>23.94</v>
      </c>
      <c r="Q4685" s="2">
        <v>23.94</v>
      </c>
      <c r="R4685" s="2">
        <v>47.88</v>
      </c>
      <c r="S4685" s="2">
        <v>0</v>
      </c>
      <c r="T4685" s="2" t="s">
        <v>44</v>
      </c>
    </row>
    <row r="4686" spans="1:20" x14ac:dyDescent="0.25">
      <c r="A4686" s="2" t="s">
        <v>12</v>
      </c>
      <c r="B4686" s="2" t="s">
        <v>37</v>
      </c>
      <c r="C4686" s="2">
        <v>122019</v>
      </c>
      <c r="D4686" s="11">
        <v>44606</v>
      </c>
      <c r="E4686" s="2" t="s">
        <v>101</v>
      </c>
      <c r="F4686" s="2" t="s">
        <v>102</v>
      </c>
      <c r="G4686" s="2" t="s">
        <v>4865</v>
      </c>
      <c r="H4686" s="2" t="s">
        <v>41</v>
      </c>
      <c r="I4686" s="11">
        <v>43822</v>
      </c>
      <c r="J4686" s="2">
        <v>1557</v>
      </c>
      <c r="K4686" s="2" t="s">
        <v>42</v>
      </c>
      <c r="L4686" s="2" t="s">
        <v>43</v>
      </c>
      <c r="M4686" s="2">
        <v>18</v>
      </c>
      <c r="N4686" s="2">
        <v>1319.69</v>
      </c>
      <c r="O4686" s="2">
        <v>0</v>
      </c>
      <c r="P4686" s="2">
        <v>118.77</v>
      </c>
      <c r="Q4686" s="2">
        <v>118.77</v>
      </c>
      <c r="R4686" s="2">
        <v>237.54</v>
      </c>
      <c r="S4686" s="2">
        <v>0</v>
      </c>
      <c r="T4686" s="2" t="s">
        <v>44</v>
      </c>
    </row>
    <row r="4687" spans="1:20" x14ac:dyDescent="0.25">
      <c r="A4687" s="2" t="s">
        <v>12</v>
      </c>
      <c r="B4687" s="2" t="s">
        <v>37</v>
      </c>
      <c r="C4687" s="2">
        <v>122019</v>
      </c>
      <c r="D4687" s="11">
        <v>44606</v>
      </c>
      <c r="E4687" s="2" t="s">
        <v>101</v>
      </c>
      <c r="F4687" s="2" t="s">
        <v>102</v>
      </c>
      <c r="G4687" s="2" t="s">
        <v>1574</v>
      </c>
      <c r="H4687" s="2" t="s">
        <v>41</v>
      </c>
      <c r="I4687" s="11">
        <v>43822</v>
      </c>
      <c r="J4687" s="2">
        <v>876</v>
      </c>
      <c r="K4687" s="2" t="s">
        <v>42</v>
      </c>
      <c r="L4687" s="2" t="s">
        <v>43</v>
      </c>
      <c r="M4687" s="2">
        <v>18</v>
      </c>
      <c r="N4687" s="2">
        <v>701.59</v>
      </c>
      <c r="O4687" s="2">
        <v>0</v>
      </c>
      <c r="P4687" s="2">
        <v>63.14</v>
      </c>
      <c r="Q4687" s="2">
        <v>63.14</v>
      </c>
      <c r="R4687" s="2">
        <v>126.28</v>
      </c>
      <c r="S4687" s="2">
        <v>0</v>
      </c>
      <c r="T4687" s="2" t="s">
        <v>44</v>
      </c>
    </row>
    <row r="4688" spans="1:20" x14ac:dyDescent="0.25">
      <c r="A4688" s="2" t="s">
        <v>12</v>
      </c>
      <c r="B4688" s="2" t="s">
        <v>37</v>
      </c>
      <c r="C4688" s="2">
        <v>122019</v>
      </c>
      <c r="D4688" s="11">
        <v>44606</v>
      </c>
      <c r="E4688" s="2" t="s">
        <v>101</v>
      </c>
      <c r="F4688" s="2" t="s">
        <v>102</v>
      </c>
      <c r="G4688" s="2" t="s">
        <v>1574</v>
      </c>
      <c r="H4688" s="2" t="s">
        <v>41</v>
      </c>
      <c r="I4688" s="11">
        <v>43822</v>
      </c>
      <c r="J4688" s="2">
        <v>876</v>
      </c>
      <c r="K4688" s="2" t="s">
        <v>42</v>
      </c>
      <c r="L4688" s="2" t="s">
        <v>43</v>
      </c>
      <c r="M4688" s="2">
        <v>28</v>
      </c>
      <c r="N4688" s="2">
        <v>37.880000000000003</v>
      </c>
      <c r="O4688" s="2">
        <v>0</v>
      </c>
      <c r="P4688" s="2">
        <v>5.3</v>
      </c>
      <c r="Q4688" s="2">
        <v>5.3</v>
      </c>
      <c r="R4688" s="2">
        <v>10.6</v>
      </c>
      <c r="S4688" s="2">
        <v>0</v>
      </c>
      <c r="T4688" s="2" t="s">
        <v>44</v>
      </c>
    </row>
    <row r="4689" spans="1:20" x14ac:dyDescent="0.25">
      <c r="A4689" s="2" t="s">
        <v>12</v>
      </c>
      <c r="B4689" s="2" t="s">
        <v>37</v>
      </c>
      <c r="C4689" s="2">
        <v>122019</v>
      </c>
      <c r="D4689" s="11">
        <v>44606</v>
      </c>
      <c r="E4689" s="2" t="s">
        <v>101</v>
      </c>
      <c r="F4689" s="2" t="s">
        <v>102</v>
      </c>
      <c r="G4689" s="2" t="s">
        <v>5317</v>
      </c>
      <c r="H4689" s="2" t="s">
        <v>41</v>
      </c>
      <c r="I4689" s="11">
        <v>43823</v>
      </c>
      <c r="J4689" s="2">
        <v>2017</v>
      </c>
      <c r="K4689" s="2" t="s">
        <v>42</v>
      </c>
      <c r="L4689" s="2" t="s">
        <v>43</v>
      </c>
      <c r="M4689" s="2">
        <v>18</v>
      </c>
      <c r="N4689" s="2">
        <v>1708.98</v>
      </c>
      <c r="O4689" s="2">
        <v>0</v>
      </c>
      <c r="P4689" s="2">
        <v>153.81</v>
      </c>
      <c r="Q4689" s="2">
        <v>153.81</v>
      </c>
      <c r="R4689" s="2">
        <v>307.62</v>
      </c>
      <c r="S4689" s="2">
        <v>0</v>
      </c>
      <c r="T4689" s="2" t="s">
        <v>44</v>
      </c>
    </row>
    <row r="4690" spans="1:20" x14ac:dyDescent="0.25">
      <c r="A4690" s="2" t="s">
        <v>12</v>
      </c>
      <c r="B4690" s="2" t="s">
        <v>37</v>
      </c>
      <c r="C4690" s="2">
        <v>122019</v>
      </c>
      <c r="D4690" s="11">
        <v>44606</v>
      </c>
      <c r="E4690" s="2" t="s">
        <v>101</v>
      </c>
      <c r="F4690" s="2" t="s">
        <v>102</v>
      </c>
      <c r="G4690" s="2" t="s">
        <v>5318</v>
      </c>
      <c r="H4690" s="2" t="s">
        <v>41</v>
      </c>
      <c r="I4690" s="11">
        <v>43823</v>
      </c>
      <c r="J4690" s="2">
        <v>28251</v>
      </c>
      <c r="K4690" s="2" t="s">
        <v>42</v>
      </c>
      <c r="L4690" s="2" t="s">
        <v>43</v>
      </c>
      <c r="M4690" s="2">
        <v>28</v>
      </c>
      <c r="N4690" s="2">
        <v>5625</v>
      </c>
      <c r="O4690" s="2">
        <v>0</v>
      </c>
      <c r="P4690" s="2">
        <v>787.5</v>
      </c>
      <c r="Q4690" s="2">
        <v>787.5</v>
      </c>
      <c r="R4690" s="2">
        <v>1575</v>
      </c>
      <c r="S4690" s="2">
        <v>0</v>
      </c>
      <c r="T4690" s="2" t="s">
        <v>44</v>
      </c>
    </row>
    <row r="4691" spans="1:20" x14ac:dyDescent="0.25">
      <c r="A4691" s="2" t="s">
        <v>12</v>
      </c>
      <c r="B4691" s="2" t="s">
        <v>37</v>
      </c>
      <c r="C4691" s="2">
        <v>122019</v>
      </c>
      <c r="D4691" s="11">
        <v>44606</v>
      </c>
      <c r="E4691" s="2" t="s">
        <v>101</v>
      </c>
      <c r="F4691" s="2" t="s">
        <v>102</v>
      </c>
      <c r="G4691" s="2" t="s">
        <v>5318</v>
      </c>
      <c r="H4691" s="2" t="s">
        <v>41</v>
      </c>
      <c r="I4691" s="11">
        <v>43823</v>
      </c>
      <c r="J4691" s="2">
        <v>28251</v>
      </c>
      <c r="K4691" s="2" t="s">
        <v>42</v>
      </c>
      <c r="L4691" s="2" t="s">
        <v>43</v>
      </c>
      <c r="M4691" s="2">
        <v>18</v>
      </c>
      <c r="N4691" s="2">
        <v>1200</v>
      </c>
      <c r="O4691" s="2">
        <v>0</v>
      </c>
      <c r="P4691" s="2">
        <v>108</v>
      </c>
      <c r="Q4691" s="2">
        <v>108</v>
      </c>
      <c r="R4691" s="2">
        <v>216</v>
      </c>
      <c r="S4691" s="2">
        <v>0</v>
      </c>
      <c r="T4691" s="2" t="s">
        <v>44</v>
      </c>
    </row>
    <row r="4692" spans="1:20" x14ac:dyDescent="0.25">
      <c r="A4692" s="2" t="s">
        <v>12</v>
      </c>
      <c r="B4692" s="2" t="s">
        <v>37</v>
      </c>
      <c r="C4692" s="2">
        <v>122019</v>
      </c>
      <c r="D4692" s="11">
        <v>44606</v>
      </c>
      <c r="E4692" s="2" t="s">
        <v>101</v>
      </c>
      <c r="F4692" s="2" t="s">
        <v>102</v>
      </c>
      <c r="G4692" s="2" t="s">
        <v>5318</v>
      </c>
      <c r="H4692" s="2" t="s">
        <v>41</v>
      </c>
      <c r="I4692" s="11">
        <v>43823</v>
      </c>
      <c r="J4692" s="2">
        <v>28251</v>
      </c>
      <c r="K4692" s="2" t="s">
        <v>42</v>
      </c>
      <c r="L4692" s="2" t="s">
        <v>43</v>
      </c>
      <c r="M4692" s="2">
        <v>5</v>
      </c>
      <c r="N4692" s="2">
        <v>18700</v>
      </c>
      <c r="O4692" s="2">
        <v>0</v>
      </c>
      <c r="P4692" s="2">
        <v>467.5</v>
      </c>
      <c r="Q4692" s="2">
        <v>467.5</v>
      </c>
      <c r="R4692" s="2">
        <v>935</v>
      </c>
      <c r="S4692" s="2">
        <v>0</v>
      </c>
      <c r="T4692" s="2" t="s">
        <v>44</v>
      </c>
    </row>
    <row r="4693" spans="1:20" x14ac:dyDescent="0.25">
      <c r="A4693" s="2" t="s">
        <v>12</v>
      </c>
      <c r="B4693" s="2" t="s">
        <v>37</v>
      </c>
      <c r="C4693" s="2">
        <v>122019</v>
      </c>
      <c r="D4693" s="11">
        <v>44606</v>
      </c>
      <c r="E4693" s="2" t="s">
        <v>101</v>
      </c>
      <c r="F4693" s="2" t="s">
        <v>102</v>
      </c>
      <c r="G4693" s="2" t="s">
        <v>1485</v>
      </c>
      <c r="H4693" s="2" t="s">
        <v>41</v>
      </c>
      <c r="I4693" s="11">
        <v>43827</v>
      </c>
      <c r="J4693" s="2">
        <v>3970</v>
      </c>
      <c r="K4693" s="2" t="s">
        <v>42</v>
      </c>
      <c r="L4693" s="2" t="s">
        <v>43</v>
      </c>
      <c r="M4693" s="2">
        <v>5</v>
      </c>
      <c r="N4693" s="2">
        <v>3500</v>
      </c>
      <c r="O4693" s="2">
        <v>0</v>
      </c>
      <c r="P4693" s="2">
        <v>87.5</v>
      </c>
      <c r="Q4693" s="2">
        <v>87.5</v>
      </c>
      <c r="R4693" s="2">
        <v>175</v>
      </c>
      <c r="S4693" s="2">
        <v>0</v>
      </c>
      <c r="T4693" s="2" t="s">
        <v>44</v>
      </c>
    </row>
    <row r="4694" spans="1:20" x14ac:dyDescent="0.25">
      <c r="A4694" s="2" t="s">
        <v>12</v>
      </c>
      <c r="B4694" s="2" t="s">
        <v>37</v>
      </c>
      <c r="C4694" s="2">
        <v>122019</v>
      </c>
      <c r="D4694" s="11">
        <v>44606</v>
      </c>
      <c r="E4694" s="2" t="s">
        <v>101</v>
      </c>
      <c r="F4694" s="2" t="s">
        <v>102</v>
      </c>
      <c r="G4694" s="2" t="s">
        <v>1485</v>
      </c>
      <c r="H4694" s="2" t="s">
        <v>41</v>
      </c>
      <c r="I4694" s="11">
        <v>43827</v>
      </c>
      <c r="J4694" s="2">
        <v>3970</v>
      </c>
      <c r="K4694" s="2" t="s">
        <v>42</v>
      </c>
      <c r="L4694" s="2" t="s">
        <v>43</v>
      </c>
      <c r="M4694" s="2">
        <v>18</v>
      </c>
      <c r="N4694" s="2">
        <v>250</v>
      </c>
      <c r="O4694" s="2">
        <v>0</v>
      </c>
      <c r="P4694" s="2">
        <v>22.5</v>
      </c>
      <c r="Q4694" s="2">
        <v>22.5</v>
      </c>
      <c r="R4694" s="2">
        <v>45</v>
      </c>
      <c r="S4694" s="2">
        <v>0</v>
      </c>
      <c r="T4694" s="2" t="s">
        <v>44</v>
      </c>
    </row>
    <row r="4695" spans="1:20" x14ac:dyDescent="0.25">
      <c r="A4695" s="2" t="s">
        <v>12</v>
      </c>
      <c r="B4695" s="2" t="s">
        <v>37</v>
      </c>
      <c r="C4695" s="2">
        <v>122019</v>
      </c>
      <c r="D4695" s="11">
        <v>44606</v>
      </c>
      <c r="E4695" s="2" t="s">
        <v>124</v>
      </c>
      <c r="F4695" s="2" t="s">
        <v>125</v>
      </c>
      <c r="G4695" s="2" t="s">
        <v>5319</v>
      </c>
      <c r="H4695" s="2" t="s">
        <v>41</v>
      </c>
      <c r="I4695" s="11">
        <v>43804</v>
      </c>
      <c r="J4695" s="2">
        <v>7024</v>
      </c>
      <c r="K4695" s="2" t="s">
        <v>42</v>
      </c>
      <c r="L4695" s="2" t="s">
        <v>43</v>
      </c>
      <c r="M4695" s="2">
        <v>18</v>
      </c>
      <c r="N4695" s="2">
        <v>5952.28</v>
      </c>
      <c r="O4695" s="2">
        <v>0</v>
      </c>
      <c r="P4695" s="2">
        <v>535.71</v>
      </c>
      <c r="Q4695" s="2">
        <v>535.71</v>
      </c>
      <c r="R4695" s="2">
        <v>1071.42</v>
      </c>
      <c r="S4695" s="2">
        <v>0</v>
      </c>
      <c r="T4695" s="2" t="s">
        <v>44</v>
      </c>
    </row>
    <row r="4696" spans="1:20" x14ac:dyDescent="0.25">
      <c r="A4696" s="2" t="s">
        <v>12</v>
      </c>
      <c r="B4696" s="2" t="s">
        <v>37</v>
      </c>
      <c r="C4696" s="2">
        <v>122019</v>
      </c>
      <c r="D4696" s="11">
        <v>44606</v>
      </c>
      <c r="E4696" s="2" t="s">
        <v>124</v>
      </c>
      <c r="F4696" s="2" t="s">
        <v>125</v>
      </c>
      <c r="G4696" s="2" t="s">
        <v>5320</v>
      </c>
      <c r="H4696" s="2" t="s">
        <v>41</v>
      </c>
      <c r="I4696" s="11">
        <v>43808</v>
      </c>
      <c r="J4696" s="2">
        <v>2065</v>
      </c>
      <c r="K4696" s="2" t="s">
        <v>42</v>
      </c>
      <c r="L4696" s="2" t="s">
        <v>43</v>
      </c>
      <c r="M4696" s="2">
        <v>18</v>
      </c>
      <c r="N4696" s="2">
        <v>1750</v>
      </c>
      <c r="O4696" s="2">
        <v>0</v>
      </c>
      <c r="P4696" s="2">
        <v>157.5</v>
      </c>
      <c r="Q4696" s="2">
        <v>157.5</v>
      </c>
      <c r="R4696" s="2">
        <v>315</v>
      </c>
      <c r="S4696" s="2">
        <v>0</v>
      </c>
      <c r="T4696" s="2" t="s">
        <v>44</v>
      </c>
    </row>
    <row r="4697" spans="1:20" x14ac:dyDescent="0.25">
      <c r="A4697" s="2" t="s">
        <v>12</v>
      </c>
      <c r="B4697" s="2" t="s">
        <v>37</v>
      </c>
      <c r="C4697" s="2">
        <v>122019</v>
      </c>
      <c r="D4697" s="11">
        <v>44606</v>
      </c>
      <c r="E4697" s="2" t="s">
        <v>124</v>
      </c>
      <c r="F4697" s="2" t="s">
        <v>125</v>
      </c>
      <c r="G4697" s="2" t="s">
        <v>5321</v>
      </c>
      <c r="H4697" s="2" t="s">
        <v>41</v>
      </c>
      <c r="I4697" s="11">
        <v>43808</v>
      </c>
      <c r="J4697" s="2">
        <v>2065</v>
      </c>
      <c r="K4697" s="2" t="s">
        <v>42</v>
      </c>
      <c r="L4697" s="2" t="s">
        <v>43</v>
      </c>
      <c r="M4697" s="2">
        <v>18</v>
      </c>
      <c r="N4697" s="2">
        <v>1750</v>
      </c>
      <c r="O4697" s="2">
        <v>0</v>
      </c>
      <c r="P4697" s="2">
        <v>157.5</v>
      </c>
      <c r="Q4697" s="2">
        <v>157.5</v>
      </c>
      <c r="R4697" s="2">
        <v>315</v>
      </c>
      <c r="S4697" s="2">
        <v>0</v>
      </c>
      <c r="T4697" s="2" t="s">
        <v>44</v>
      </c>
    </row>
    <row r="4698" spans="1:20" x14ac:dyDescent="0.25">
      <c r="A4698" s="2" t="s">
        <v>12</v>
      </c>
      <c r="B4698" s="2" t="s">
        <v>37</v>
      </c>
      <c r="C4698" s="2">
        <v>122019</v>
      </c>
      <c r="D4698" s="11">
        <v>44606</v>
      </c>
      <c r="E4698" s="2" t="s">
        <v>124</v>
      </c>
      <c r="F4698" s="2" t="s">
        <v>125</v>
      </c>
      <c r="G4698" s="2" t="s">
        <v>5322</v>
      </c>
      <c r="H4698" s="2" t="s">
        <v>41</v>
      </c>
      <c r="I4698" s="11">
        <v>43811</v>
      </c>
      <c r="J4698" s="2">
        <v>10690</v>
      </c>
      <c r="K4698" s="2" t="s">
        <v>42</v>
      </c>
      <c r="L4698" s="2" t="s">
        <v>43</v>
      </c>
      <c r="M4698" s="2">
        <v>18</v>
      </c>
      <c r="N4698" s="2">
        <v>9059.34</v>
      </c>
      <c r="O4698" s="2">
        <v>0</v>
      </c>
      <c r="P4698" s="2">
        <v>815.34</v>
      </c>
      <c r="Q4698" s="2">
        <v>815.34</v>
      </c>
      <c r="R4698" s="2">
        <v>1630.68</v>
      </c>
      <c r="S4698" s="2">
        <v>0</v>
      </c>
      <c r="T4698" s="2" t="s">
        <v>44</v>
      </c>
    </row>
    <row r="4699" spans="1:20" x14ac:dyDescent="0.25">
      <c r="A4699" s="2" t="s">
        <v>12</v>
      </c>
      <c r="B4699" s="2" t="s">
        <v>37</v>
      </c>
      <c r="C4699" s="2">
        <v>122019</v>
      </c>
      <c r="D4699" s="11">
        <v>44606</v>
      </c>
      <c r="E4699" s="2" t="s">
        <v>124</v>
      </c>
      <c r="F4699" s="2" t="s">
        <v>125</v>
      </c>
      <c r="G4699" s="2" t="s">
        <v>5323</v>
      </c>
      <c r="H4699" s="2" t="s">
        <v>41</v>
      </c>
      <c r="I4699" s="11">
        <v>43811</v>
      </c>
      <c r="J4699" s="2">
        <v>3540</v>
      </c>
      <c r="K4699" s="2" t="s">
        <v>42</v>
      </c>
      <c r="L4699" s="2" t="s">
        <v>43</v>
      </c>
      <c r="M4699" s="2">
        <v>18</v>
      </c>
      <c r="N4699" s="2">
        <v>3000</v>
      </c>
      <c r="O4699" s="2">
        <v>0</v>
      </c>
      <c r="P4699" s="2">
        <v>270</v>
      </c>
      <c r="Q4699" s="2">
        <v>270</v>
      </c>
      <c r="R4699" s="2">
        <v>540</v>
      </c>
      <c r="S4699" s="2">
        <v>0</v>
      </c>
      <c r="T4699" s="2" t="s">
        <v>44</v>
      </c>
    </row>
    <row r="4700" spans="1:20" x14ac:dyDescent="0.25">
      <c r="A4700" s="2" t="s">
        <v>12</v>
      </c>
      <c r="B4700" s="2" t="s">
        <v>37</v>
      </c>
      <c r="C4700" s="2">
        <v>122019</v>
      </c>
      <c r="D4700" s="11">
        <v>44606</v>
      </c>
      <c r="E4700" s="2" t="s">
        <v>124</v>
      </c>
      <c r="F4700" s="2" t="s">
        <v>125</v>
      </c>
      <c r="G4700" s="2" t="s">
        <v>5324</v>
      </c>
      <c r="H4700" s="2" t="s">
        <v>41</v>
      </c>
      <c r="I4700" s="11">
        <v>43823</v>
      </c>
      <c r="J4700" s="2">
        <v>10689</v>
      </c>
      <c r="K4700" s="2" t="s">
        <v>42</v>
      </c>
      <c r="L4700" s="2" t="s">
        <v>43</v>
      </c>
      <c r="M4700" s="2">
        <v>18</v>
      </c>
      <c r="N4700" s="2">
        <v>9058.56</v>
      </c>
      <c r="O4700" s="2">
        <v>0</v>
      </c>
      <c r="P4700" s="2">
        <v>815.27</v>
      </c>
      <c r="Q4700" s="2">
        <v>815.27</v>
      </c>
      <c r="R4700" s="2">
        <v>1630.54</v>
      </c>
      <c r="S4700" s="2">
        <v>0</v>
      </c>
      <c r="T4700" s="2" t="s">
        <v>44</v>
      </c>
    </row>
    <row r="4701" spans="1:20" x14ac:dyDescent="0.25">
      <c r="A4701" s="2" t="s">
        <v>12</v>
      </c>
      <c r="B4701" s="2" t="s">
        <v>37</v>
      </c>
      <c r="C4701" s="2">
        <v>122019</v>
      </c>
      <c r="D4701" s="11">
        <v>44606</v>
      </c>
      <c r="E4701" s="2" t="s">
        <v>124</v>
      </c>
      <c r="F4701" s="2" t="s">
        <v>125</v>
      </c>
      <c r="G4701" s="2" t="s">
        <v>5325</v>
      </c>
      <c r="H4701" s="2" t="s">
        <v>41</v>
      </c>
      <c r="I4701" s="11">
        <v>43823</v>
      </c>
      <c r="J4701" s="2">
        <v>3540</v>
      </c>
      <c r="K4701" s="2" t="s">
        <v>42</v>
      </c>
      <c r="L4701" s="2" t="s">
        <v>43</v>
      </c>
      <c r="M4701" s="2">
        <v>18</v>
      </c>
      <c r="N4701" s="2">
        <v>3000</v>
      </c>
      <c r="O4701" s="2">
        <v>0</v>
      </c>
      <c r="P4701" s="2">
        <v>270</v>
      </c>
      <c r="Q4701" s="2">
        <v>270</v>
      </c>
      <c r="R4701" s="2">
        <v>540</v>
      </c>
      <c r="S4701" s="2">
        <v>0</v>
      </c>
      <c r="T4701" s="2" t="s">
        <v>44</v>
      </c>
    </row>
    <row r="4702" spans="1:20" x14ac:dyDescent="0.25">
      <c r="A4702" s="2" t="s">
        <v>12</v>
      </c>
      <c r="B4702" s="2" t="s">
        <v>37</v>
      </c>
      <c r="C4702" s="2">
        <v>122019</v>
      </c>
      <c r="D4702" s="11">
        <v>44606</v>
      </c>
      <c r="E4702" s="2" t="s">
        <v>124</v>
      </c>
      <c r="F4702" s="2" t="s">
        <v>125</v>
      </c>
      <c r="G4702" s="2" t="s">
        <v>5326</v>
      </c>
      <c r="H4702" s="2" t="s">
        <v>41</v>
      </c>
      <c r="I4702" s="11">
        <v>43825</v>
      </c>
      <c r="J4702" s="2">
        <v>7020</v>
      </c>
      <c r="K4702" s="2" t="s">
        <v>42</v>
      </c>
      <c r="L4702" s="2" t="s">
        <v>43</v>
      </c>
      <c r="M4702" s="2">
        <v>18</v>
      </c>
      <c r="N4702" s="2">
        <v>5949.34</v>
      </c>
      <c r="O4702" s="2">
        <v>0</v>
      </c>
      <c r="P4702" s="2">
        <v>535.44000000000005</v>
      </c>
      <c r="Q4702" s="2">
        <v>535.44000000000005</v>
      </c>
      <c r="R4702" s="2">
        <v>1070.8800000000001</v>
      </c>
      <c r="S4702" s="2">
        <v>0</v>
      </c>
      <c r="T4702" s="2" t="s">
        <v>44</v>
      </c>
    </row>
    <row r="4703" spans="1:20" x14ac:dyDescent="0.25">
      <c r="A4703" s="2" t="s">
        <v>12</v>
      </c>
      <c r="B4703" s="2" t="s">
        <v>37</v>
      </c>
      <c r="C4703" s="2">
        <v>122019</v>
      </c>
      <c r="D4703" s="11">
        <v>44606</v>
      </c>
      <c r="E4703" s="2" t="s">
        <v>124</v>
      </c>
      <c r="F4703" s="2" t="s">
        <v>125</v>
      </c>
      <c r="G4703" s="2" t="s">
        <v>5327</v>
      </c>
      <c r="H4703" s="2" t="s">
        <v>41</v>
      </c>
      <c r="I4703" s="11">
        <v>43829</v>
      </c>
      <c r="J4703" s="2">
        <v>10690</v>
      </c>
      <c r="K4703" s="2" t="s">
        <v>42</v>
      </c>
      <c r="L4703" s="2" t="s">
        <v>43</v>
      </c>
      <c r="M4703" s="2">
        <v>18</v>
      </c>
      <c r="N4703" s="2">
        <v>9059.16</v>
      </c>
      <c r="O4703" s="2">
        <v>0</v>
      </c>
      <c r="P4703" s="2">
        <v>815.32</v>
      </c>
      <c r="Q4703" s="2">
        <v>815.32</v>
      </c>
      <c r="R4703" s="2">
        <v>1630.64</v>
      </c>
      <c r="S4703" s="2">
        <v>0</v>
      </c>
      <c r="T4703" s="2" t="s">
        <v>44</v>
      </c>
    </row>
    <row r="4704" spans="1:20" x14ac:dyDescent="0.25">
      <c r="A4704" s="2" t="s">
        <v>12</v>
      </c>
      <c r="B4704" s="2" t="s">
        <v>37</v>
      </c>
      <c r="C4704" s="2">
        <v>122019</v>
      </c>
      <c r="D4704" s="11">
        <v>44606</v>
      </c>
      <c r="E4704" s="2" t="s">
        <v>124</v>
      </c>
      <c r="F4704" s="2" t="s">
        <v>125</v>
      </c>
      <c r="G4704" s="2" t="s">
        <v>5328</v>
      </c>
      <c r="H4704" s="2" t="s">
        <v>41</v>
      </c>
      <c r="I4704" s="11">
        <v>43829</v>
      </c>
      <c r="J4704" s="2">
        <v>3540</v>
      </c>
      <c r="K4704" s="2" t="s">
        <v>42</v>
      </c>
      <c r="L4704" s="2" t="s">
        <v>43</v>
      </c>
      <c r="M4704" s="2">
        <v>18</v>
      </c>
      <c r="N4704" s="2">
        <v>3000</v>
      </c>
      <c r="O4704" s="2">
        <v>0</v>
      </c>
      <c r="P4704" s="2">
        <v>270</v>
      </c>
      <c r="Q4704" s="2">
        <v>270</v>
      </c>
      <c r="R4704" s="2">
        <v>540</v>
      </c>
      <c r="S4704" s="2">
        <v>0</v>
      </c>
      <c r="T4704" s="2" t="s">
        <v>44</v>
      </c>
    </row>
    <row r="4705" spans="1:20" x14ac:dyDescent="0.25">
      <c r="A4705" s="2" t="s">
        <v>12</v>
      </c>
      <c r="B4705" s="2" t="s">
        <v>37</v>
      </c>
      <c r="C4705" s="2">
        <v>122019</v>
      </c>
      <c r="D4705" s="11">
        <v>44606</v>
      </c>
      <c r="E4705" s="2" t="s">
        <v>3882</v>
      </c>
      <c r="F4705" s="2" t="s">
        <v>3883</v>
      </c>
      <c r="G4705" s="2" t="s">
        <v>5329</v>
      </c>
      <c r="H4705" s="2" t="s">
        <v>41</v>
      </c>
      <c r="I4705" s="11">
        <v>43806</v>
      </c>
      <c r="J4705" s="2">
        <v>30719.24</v>
      </c>
      <c r="K4705" s="2" t="s">
        <v>42</v>
      </c>
      <c r="L4705" s="2" t="s">
        <v>43</v>
      </c>
      <c r="M4705" s="2">
        <v>18</v>
      </c>
      <c r="N4705" s="2">
        <v>26000</v>
      </c>
      <c r="O4705" s="2">
        <v>0</v>
      </c>
      <c r="P4705" s="2">
        <v>2359.62</v>
      </c>
      <c r="Q4705" s="2">
        <v>2359.62</v>
      </c>
      <c r="R4705" s="2">
        <v>4719.24</v>
      </c>
      <c r="S4705" s="2">
        <v>0</v>
      </c>
      <c r="T4705" s="2" t="s">
        <v>44</v>
      </c>
    </row>
    <row r="4706" spans="1:20" x14ac:dyDescent="0.25">
      <c r="A4706" s="2" t="s">
        <v>12</v>
      </c>
      <c r="B4706" s="2" t="s">
        <v>37</v>
      </c>
      <c r="C4706" s="2">
        <v>122019</v>
      </c>
      <c r="D4706" s="11">
        <v>44606</v>
      </c>
      <c r="E4706" s="2" t="s">
        <v>790</v>
      </c>
      <c r="F4706" s="2" t="s">
        <v>791</v>
      </c>
      <c r="G4706" s="2" t="s">
        <v>5330</v>
      </c>
      <c r="H4706" s="2" t="s">
        <v>41</v>
      </c>
      <c r="I4706" s="11">
        <v>43818</v>
      </c>
      <c r="J4706" s="2">
        <v>38350</v>
      </c>
      <c r="K4706" s="2" t="s">
        <v>42</v>
      </c>
      <c r="L4706" s="2" t="s">
        <v>43</v>
      </c>
      <c r="M4706" s="2">
        <v>18</v>
      </c>
      <c r="N4706" s="2">
        <v>32500</v>
      </c>
      <c r="O4706" s="2">
        <v>0</v>
      </c>
      <c r="P4706" s="2">
        <v>2925</v>
      </c>
      <c r="Q4706" s="2">
        <v>2925</v>
      </c>
      <c r="R4706" s="2">
        <v>5850</v>
      </c>
      <c r="S4706" s="2">
        <v>0</v>
      </c>
      <c r="T4706" s="2" t="s">
        <v>44</v>
      </c>
    </row>
    <row r="4707" spans="1:20" x14ac:dyDescent="0.25">
      <c r="A4707" s="2" t="s">
        <v>12</v>
      </c>
      <c r="B4707" s="2" t="s">
        <v>37</v>
      </c>
      <c r="C4707" s="2">
        <v>122019</v>
      </c>
      <c r="D4707" s="11">
        <v>44606</v>
      </c>
      <c r="E4707" s="2" t="s">
        <v>790</v>
      </c>
      <c r="F4707" s="2" t="s">
        <v>791</v>
      </c>
      <c r="G4707" s="2" t="s">
        <v>5331</v>
      </c>
      <c r="H4707" s="2" t="s">
        <v>41</v>
      </c>
      <c r="I4707" s="11">
        <v>43830</v>
      </c>
      <c r="J4707" s="2">
        <v>19175</v>
      </c>
      <c r="K4707" s="2" t="s">
        <v>42</v>
      </c>
      <c r="L4707" s="2" t="s">
        <v>43</v>
      </c>
      <c r="M4707" s="2">
        <v>18</v>
      </c>
      <c r="N4707" s="2">
        <v>16250</v>
      </c>
      <c r="O4707" s="2">
        <v>0</v>
      </c>
      <c r="P4707" s="2">
        <v>1462.5</v>
      </c>
      <c r="Q4707" s="2">
        <v>1462.5</v>
      </c>
      <c r="R4707" s="2">
        <v>2925</v>
      </c>
      <c r="S4707" s="2">
        <v>0</v>
      </c>
      <c r="T4707" s="2" t="s">
        <v>44</v>
      </c>
    </row>
    <row r="4708" spans="1:20" x14ac:dyDescent="0.25">
      <c r="A4708" s="2" t="s">
        <v>12</v>
      </c>
      <c r="B4708" s="2" t="s">
        <v>37</v>
      </c>
      <c r="C4708" s="2">
        <v>122019</v>
      </c>
      <c r="D4708" s="11">
        <v>44606</v>
      </c>
      <c r="E4708" s="2" t="s">
        <v>1350</v>
      </c>
      <c r="F4708" s="2" t="s">
        <v>1351</v>
      </c>
      <c r="G4708" s="2" t="s">
        <v>4495</v>
      </c>
      <c r="H4708" s="2" t="s">
        <v>41</v>
      </c>
      <c r="I4708" s="11">
        <v>43802</v>
      </c>
      <c r="J4708" s="2">
        <v>11200</v>
      </c>
      <c r="K4708" s="2" t="s">
        <v>42</v>
      </c>
      <c r="L4708" s="2" t="s">
        <v>43</v>
      </c>
      <c r="M4708" s="2">
        <v>12</v>
      </c>
      <c r="N4708" s="2">
        <v>10000</v>
      </c>
      <c r="O4708" s="2">
        <v>1200</v>
      </c>
      <c r="P4708" s="2">
        <v>0</v>
      </c>
      <c r="Q4708" s="2">
        <v>0</v>
      </c>
      <c r="R4708" s="2">
        <v>1200</v>
      </c>
      <c r="S4708" s="2">
        <v>0</v>
      </c>
      <c r="T4708" s="2" t="s">
        <v>44</v>
      </c>
    </row>
    <row r="4709" spans="1:20" x14ac:dyDescent="0.25">
      <c r="A4709" s="2" t="s">
        <v>12</v>
      </c>
      <c r="B4709" s="2" t="s">
        <v>37</v>
      </c>
      <c r="C4709" s="2">
        <v>122019</v>
      </c>
      <c r="D4709" s="11">
        <v>44606</v>
      </c>
      <c r="E4709" s="2" t="s">
        <v>131</v>
      </c>
      <c r="F4709" s="2" t="s">
        <v>132</v>
      </c>
      <c r="G4709" s="2" t="s">
        <v>5332</v>
      </c>
      <c r="H4709" s="2" t="s">
        <v>41</v>
      </c>
      <c r="I4709" s="11">
        <v>43803</v>
      </c>
      <c r="J4709" s="2">
        <v>80978</v>
      </c>
      <c r="K4709" s="2" t="s">
        <v>42</v>
      </c>
      <c r="L4709" s="2" t="s">
        <v>43</v>
      </c>
      <c r="M4709" s="2">
        <v>18</v>
      </c>
      <c r="N4709" s="2">
        <v>68625</v>
      </c>
      <c r="O4709" s="2">
        <v>0</v>
      </c>
      <c r="P4709" s="2">
        <v>6176.25</v>
      </c>
      <c r="Q4709" s="2">
        <v>6176.25</v>
      </c>
      <c r="R4709" s="2">
        <v>12352.5</v>
      </c>
      <c r="S4709" s="2">
        <v>0</v>
      </c>
      <c r="T4709" s="2" t="s">
        <v>44</v>
      </c>
    </row>
    <row r="4710" spans="1:20" x14ac:dyDescent="0.25">
      <c r="A4710" s="2" t="s">
        <v>12</v>
      </c>
      <c r="B4710" s="2" t="s">
        <v>37</v>
      </c>
      <c r="C4710" s="2">
        <v>122019</v>
      </c>
      <c r="D4710" s="11">
        <v>44606</v>
      </c>
      <c r="E4710" s="2" t="s">
        <v>131</v>
      </c>
      <c r="F4710" s="2" t="s">
        <v>132</v>
      </c>
      <c r="G4710" s="2" t="s">
        <v>5333</v>
      </c>
      <c r="H4710" s="2" t="s">
        <v>41</v>
      </c>
      <c r="I4710" s="11">
        <v>43804</v>
      </c>
      <c r="J4710" s="2">
        <v>25223</v>
      </c>
      <c r="K4710" s="2" t="s">
        <v>42</v>
      </c>
      <c r="L4710" s="2" t="s">
        <v>43</v>
      </c>
      <c r="M4710" s="2">
        <v>18</v>
      </c>
      <c r="N4710" s="2">
        <v>21375</v>
      </c>
      <c r="O4710" s="2">
        <v>0</v>
      </c>
      <c r="P4710" s="2">
        <v>1923.75</v>
      </c>
      <c r="Q4710" s="2">
        <v>1923.75</v>
      </c>
      <c r="R4710" s="2">
        <v>3847.5</v>
      </c>
      <c r="S4710" s="2">
        <v>0</v>
      </c>
      <c r="T4710" s="2" t="s">
        <v>44</v>
      </c>
    </row>
    <row r="4711" spans="1:20" x14ac:dyDescent="0.25">
      <c r="A4711" s="2" t="s">
        <v>12</v>
      </c>
      <c r="B4711" s="2" t="s">
        <v>37</v>
      </c>
      <c r="C4711" s="2">
        <v>122019</v>
      </c>
      <c r="D4711" s="11">
        <v>44606</v>
      </c>
      <c r="E4711" s="2" t="s">
        <v>131</v>
      </c>
      <c r="F4711" s="2" t="s">
        <v>132</v>
      </c>
      <c r="G4711" s="2" t="s">
        <v>5334</v>
      </c>
      <c r="H4711" s="2" t="s">
        <v>41</v>
      </c>
      <c r="I4711" s="11">
        <v>43822</v>
      </c>
      <c r="J4711" s="2">
        <v>18290</v>
      </c>
      <c r="K4711" s="2" t="s">
        <v>42</v>
      </c>
      <c r="L4711" s="2" t="s">
        <v>43</v>
      </c>
      <c r="M4711" s="2">
        <v>18</v>
      </c>
      <c r="N4711" s="2">
        <v>15500</v>
      </c>
      <c r="O4711" s="2">
        <v>0</v>
      </c>
      <c r="P4711" s="2">
        <v>1395</v>
      </c>
      <c r="Q4711" s="2">
        <v>1395</v>
      </c>
      <c r="R4711" s="2">
        <v>2790</v>
      </c>
      <c r="S4711" s="2">
        <v>0</v>
      </c>
      <c r="T4711" s="2" t="s">
        <v>44</v>
      </c>
    </row>
    <row r="4712" spans="1:20" x14ac:dyDescent="0.25">
      <c r="A4712" s="2" t="s">
        <v>10</v>
      </c>
      <c r="B4712" s="2" t="s">
        <v>37</v>
      </c>
      <c r="C4712" s="2">
        <v>122019</v>
      </c>
      <c r="D4712" s="11">
        <v>44606</v>
      </c>
      <c r="E4712" s="2" t="s">
        <v>1368</v>
      </c>
      <c r="F4712" s="2" t="s">
        <v>1369</v>
      </c>
      <c r="G4712" s="2" t="s">
        <v>2651</v>
      </c>
      <c r="H4712" s="2" t="s">
        <v>41</v>
      </c>
      <c r="I4712" s="11">
        <v>43756</v>
      </c>
      <c r="J4712" s="2">
        <v>132750</v>
      </c>
      <c r="K4712" s="2" t="s">
        <v>42</v>
      </c>
      <c r="L4712" s="2" t="s">
        <v>43</v>
      </c>
      <c r="M4712" s="2">
        <v>18</v>
      </c>
      <c r="N4712" s="2">
        <v>112500</v>
      </c>
      <c r="O4712" s="2">
        <v>0</v>
      </c>
      <c r="P4712" s="2">
        <v>10125</v>
      </c>
      <c r="Q4712" s="2">
        <v>10125</v>
      </c>
      <c r="R4712" s="2">
        <v>20250</v>
      </c>
      <c r="S4712" s="2">
        <v>0</v>
      </c>
      <c r="T4712" s="2" t="s">
        <v>44</v>
      </c>
    </row>
    <row r="4713" spans="1:20" x14ac:dyDescent="0.25">
      <c r="A4713" s="2" t="s">
        <v>10</v>
      </c>
      <c r="B4713" s="2" t="s">
        <v>37</v>
      </c>
      <c r="C4713" s="2">
        <v>122019</v>
      </c>
      <c r="D4713" s="11">
        <v>44606</v>
      </c>
      <c r="E4713" s="2" t="s">
        <v>1368</v>
      </c>
      <c r="F4713" s="2" t="s">
        <v>1369</v>
      </c>
      <c r="G4713" s="2" t="s">
        <v>5335</v>
      </c>
      <c r="H4713" s="2" t="s">
        <v>41</v>
      </c>
      <c r="I4713" s="11">
        <v>43759</v>
      </c>
      <c r="J4713" s="2">
        <v>30680</v>
      </c>
      <c r="K4713" s="2" t="s">
        <v>42</v>
      </c>
      <c r="L4713" s="2" t="s">
        <v>43</v>
      </c>
      <c r="M4713" s="2">
        <v>18</v>
      </c>
      <c r="N4713" s="2">
        <v>26000</v>
      </c>
      <c r="O4713" s="2">
        <v>0</v>
      </c>
      <c r="P4713" s="2">
        <v>2340</v>
      </c>
      <c r="Q4713" s="2">
        <v>2340</v>
      </c>
      <c r="R4713" s="2">
        <v>4680</v>
      </c>
      <c r="S4713" s="2">
        <v>0</v>
      </c>
      <c r="T4713" s="2" t="s">
        <v>44</v>
      </c>
    </row>
    <row r="4714" spans="1:20" x14ac:dyDescent="0.25">
      <c r="A4714" s="2" t="s">
        <v>11</v>
      </c>
      <c r="B4714" s="2" t="s">
        <v>37</v>
      </c>
      <c r="C4714" s="2">
        <v>122019</v>
      </c>
      <c r="D4714" s="11">
        <v>44606</v>
      </c>
      <c r="E4714" s="2" t="s">
        <v>1368</v>
      </c>
      <c r="F4714" s="2" t="s">
        <v>1369</v>
      </c>
      <c r="G4714" s="2" t="s">
        <v>5336</v>
      </c>
      <c r="H4714" s="2" t="s">
        <v>41</v>
      </c>
      <c r="I4714" s="11">
        <v>43776</v>
      </c>
      <c r="J4714" s="2">
        <v>132750</v>
      </c>
      <c r="K4714" s="2" t="s">
        <v>42</v>
      </c>
      <c r="L4714" s="2" t="s">
        <v>43</v>
      </c>
      <c r="M4714" s="2">
        <v>18</v>
      </c>
      <c r="N4714" s="2">
        <v>112500</v>
      </c>
      <c r="O4714" s="2">
        <v>0</v>
      </c>
      <c r="P4714" s="2">
        <v>10125</v>
      </c>
      <c r="Q4714" s="2">
        <v>10125</v>
      </c>
      <c r="R4714" s="2">
        <v>20250</v>
      </c>
      <c r="S4714" s="2">
        <v>0</v>
      </c>
      <c r="T4714" s="2" t="s">
        <v>44</v>
      </c>
    </row>
    <row r="4715" spans="1:20" x14ac:dyDescent="0.25">
      <c r="A4715" s="2" t="s">
        <v>11</v>
      </c>
      <c r="B4715" s="2" t="s">
        <v>37</v>
      </c>
      <c r="C4715" s="2">
        <v>122019</v>
      </c>
      <c r="D4715" s="11">
        <v>44606</v>
      </c>
      <c r="E4715" s="2" t="s">
        <v>1368</v>
      </c>
      <c r="F4715" s="2" t="s">
        <v>1369</v>
      </c>
      <c r="G4715" s="2" t="s">
        <v>5337</v>
      </c>
      <c r="H4715" s="2" t="s">
        <v>41</v>
      </c>
      <c r="I4715" s="11">
        <v>43777</v>
      </c>
      <c r="J4715" s="2">
        <v>30975</v>
      </c>
      <c r="K4715" s="2" t="s">
        <v>42</v>
      </c>
      <c r="L4715" s="2" t="s">
        <v>43</v>
      </c>
      <c r="M4715" s="2">
        <v>18</v>
      </c>
      <c r="N4715" s="2">
        <v>26250</v>
      </c>
      <c r="O4715" s="2">
        <v>0</v>
      </c>
      <c r="P4715" s="2">
        <v>2362.5</v>
      </c>
      <c r="Q4715" s="2">
        <v>2362.5</v>
      </c>
      <c r="R4715" s="2">
        <v>4725</v>
      </c>
      <c r="S4715" s="2">
        <v>0</v>
      </c>
      <c r="T4715" s="2" t="s">
        <v>44</v>
      </c>
    </row>
    <row r="4716" spans="1:20" x14ac:dyDescent="0.25">
      <c r="A4716" s="2" t="s">
        <v>11</v>
      </c>
      <c r="B4716" s="2" t="s">
        <v>37</v>
      </c>
      <c r="C4716" s="2">
        <v>122019</v>
      </c>
      <c r="D4716" s="11">
        <v>44606</v>
      </c>
      <c r="E4716" s="2" t="s">
        <v>1368</v>
      </c>
      <c r="F4716" s="2" t="s">
        <v>1369</v>
      </c>
      <c r="G4716" s="2" t="s">
        <v>5338</v>
      </c>
      <c r="H4716" s="2" t="s">
        <v>41</v>
      </c>
      <c r="I4716" s="11">
        <v>43780</v>
      </c>
      <c r="J4716" s="2">
        <v>8260</v>
      </c>
      <c r="K4716" s="2" t="s">
        <v>42</v>
      </c>
      <c r="L4716" s="2" t="s">
        <v>43</v>
      </c>
      <c r="M4716" s="2">
        <v>18</v>
      </c>
      <c r="N4716" s="2">
        <v>7000</v>
      </c>
      <c r="O4716" s="2">
        <v>0</v>
      </c>
      <c r="P4716" s="2">
        <v>630</v>
      </c>
      <c r="Q4716" s="2">
        <v>630</v>
      </c>
      <c r="R4716" s="2">
        <v>1260</v>
      </c>
      <c r="S4716" s="2">
        <v>0</v>
      </c>
      <c r="T4716" s="2" t="s">
        <v>44</v>
      </c>
    </row>
    <row r="4717" spans="1:20" x14ac:dyDescent="0.25">
      <c r="A4717" s="2" t="s">
        <v>11</v>
      </c>
      <c r="B4717" s="2" t="s">
        <v>37</v>
      </c>
      <c r="C4717" s="2">
        <v>122019</v>
      </c>
      <c r="D4717" s="11">
        <v>44606</v>
      </c>
      <c r="E4717" s="2" t="s">
        <v>1368</v>
      </c>
      <c r="F4717" s="2" t="s">
        <v>1369</v>
      </c>
      <c r="G4717" s="2" t="s">
        <v>5339</v>
      </c>
      <c r="H4717" s="2" t="s">
        <v>41</v>
      </c>
      <c r="I4717" s="11">
        <v>43794</v>
      </c>
      <c r="J4717" s="2">
        <v>7080</v>
      </c>
      <c r="K4717" s="2" t="s">
        <v>42</v>
      </c>
      <c r="L4717" s="2" t="s">
        <v>43</v>
      </c>
      <c r="M4717" s="2">
        <v>18</v>
      </c>
      <c r="N4717" s="2">
        <v>6000</v>
      </c>
      <c r="O4717" s="2">
        <v>0</v>
      </c>
      <c r="P4717" s="2">
        <v>540</v>
      </c>
      <c r="Q4717" s="2">
        <v>540</v>
      </c>
      <c r="R4717" s="2">
        <v>1080</v>
      </c>
      <c r="S4717" s="2">
        <v>0</v>
      </c>
      <c r="T4717" s="2" t="s">
        <v>44</v>
      </c>
    </row>
    <row r="4718" spans="1:20" x14ac:dyDescent="0.25">
      <c r="A4718" s="2" t="s">
        <v>12</v>
      </c>
      <c r="B4718" s="2" t="s">
        <v>37</v>
      </c>
      <c r="C4718" s="2">
        <v>122019</v>
      </c>
      <c r="D4718" s="11">
        <v>44606</v>
      </c>
      <c r="E4718" s="2" t="s">
        <v>1368</v>
      </c>
      <c r="F4718" s="2" t="s">
        <v>1369</v>
      </c>
      <c r="G4718" s="2" t="s">
        <v>5340</v>
      </c>
      <c r="H4718" s="2" t="s">
        <v>41</v>
      </c>
      <c r="I4718" s="11">
        <v>43801</v>
      </c>
      <c r="J4718" s="2">
        <v>13216</v>
      </c>
      <c r="K4718" s="2" t="s">
        <v>42</v>
      </c>
      <c r="L4718" s="2" t="s">
        <v>43</v>
      </c>
      <c r="M4718" s="2">
        <v>18</v>
      </c>
      <c r="N4718" s="2">
        <v>11200</v>
      </c>
      <c r="O4718" s="2">
        <v>0</v>
      </c>
      <c r="P4718" s="2">
        <v>1008</v>
      </c>
      <c r="Q4718" s="2">
        <v>1008</v>
      </c>
      <c r="R4718" s="2">
        <v>2016</v>
      </c>
      <c r="S4718" s="2">
        <v>0</v>
      </c>
      <c r="T4718" s="2" t="s">
        <v>44</v>
      </c>
    </row>
    <row r="4719" spans="1:20" x14ac:dyDescent="0.25">
      <c r="A4719" s="2" t="s">
        <v>12</v>
      </c>
      <c r="B4719" s="2" t="s">
        <v>37</v>
      </c>
      <c r="C4719" s="2">
        <v>122019</v>
      </c>
      <c r="D4719" s="11">
        <v>44606</v>
      </c>
      <c r="E4719" s="2" t="s">
        <v>1368</v>
      </c>
      <c r="F4719" s="2" t="s">
        <v>1369</v>
      </c>
      <c r="G4719" s="2" t="s">
        <v>5341</v>
      </c>
      <c r="H4719" s="2" t="s">
        <v>41</v>
      </c>
      <c r="I4719" s="11">
        <v>43825</v>
      </c>
      <c r="J4719" s="2">
        <v>9735</v>
      </c>
      <c r="K4719" s="2" t="s">
        <v>42</v>
      </c>
      <c r="L4719" s="2" t="s">
        <v>43</v>
      </c>
      <c r="M4719" s="2">
        <v>18</v>
      </c>
      <c r="N4719" s="2">
        <v>8250</v>
      </c>
      <c r="O4719" s="2">
        <v>0</v>
      </c>
      <c r="P4719" s="2">
        <v>742.5</v>
      </c>
      <c r="Q4719" s="2">
        <v>742.5</v>
      </c>
      <c r="R4719" s="2">
        <v>1485</v>
      </c>
      <c r="S4719" s="2">
        <v>0</v>
      </c>
      <c r="T4719" s="2" t="s">
        <v>44</v>
      </c>
    </row>
    <row r="4720" spans="1:20" x14ac:dyDescent="0.25">
      <c r="A4720" s="2" t="s">
        <v>12</v>
      </c>
      <c r="B4720" s="2" t="s">
        <v>37</v>
      </c>
      <c r="C4720" s="2">
        <v>122019</v>
      </c>
      <c r="D4720" s="11">
        <v>44606</v>
      </c>
      <c r="E4720" s="2" t="s">
        <v>1368</v>
      </c>
      <c r="F4720" s="2" t="s">
        <v>1369</v>
      </c>
      <c r="G4720" s="2" t="s">
        <v>5342</v>
      </c>
      <c r="H4720" s="2" t="s">
        <v>41</v>
      </c>
      <c r="I4720" s="11">
        <v>43830</v>
      </c>
      <c r="J4720" s="2">
        <v>44545</v>
      </c>
      <c r="K4720" s="2" t="s">
        <v>42</v>
      </c>
      <c r="L4720" s="2" t="s">
        <v>43</v>
      </c>
      <c r="M4720" s="2">
        <v>18</v>
      </c>
      <c r="N4720" s="2">
        <v>37750</v>
      </c>
      <c r="O4720" s="2">
        <v>0</v>
      </c>
      <c r="P4720" s="2">
        <v>3397.5</v>
      </c>
      <c r="Q4720" s="2">
        <v>3397.5</v>
      </c>
      <c r="R4720" s="2">
        <v>6795</v>
      </c>
      <c r="S4720" s="2">
        <v>0</v>
      </c>
      <c r="T4720" s="2" t="s">
        <v>44</v>
      </c>
    </row>
    <row r="4721" spans="1:20" x14ac:dyDescent="0.25">
      <c r="A4721" s="2" t="s">
        <v>12</v>
      </c>
      <c r="B4721" s="2" t="s">
        <v>37</v>
      </c>
      <c r="C4721" s="2">
        <v>122019</v>
      </c>
      <c r="D4721" s="11">
        <v>44606</v>
      </c>
      <c r="E4721" s="2" t="s">
        <v>138</v>
      </c>
      <c r="F4721" s="2" t="s">
        <v>139</v>
      </c>
      <c r="G4721" s="2" t="s">
        <v>5343</v>
      </c>
      <c r="H4721" s="2" t="s">
        <v>41</v>
      </c>
      <c r="I4721" s="11">
        <v>43803</v>
      </c>
      <c r="J4721" s="2">
        <v>11269</v>
      </c>
      <c r="K4721" s="2" t="s">
        <v>42</v>
      </c>
      <c r="L4721" s="2" t="s">
        <v>43</v>
      </c>
      <c r="M4721" s="2">
        <v>18</v>
      </c>
      <c r="N4721" s="2">
        <v>9550</v>
      </c>
      <c r="O4721" s="2">
        <v>0</v>
      </c>
      <c r="P4721" s="2">
        <v>859.5</v>
      </c>
      <c r="Q4721" s="2">
        <v>859.5</v>
      </c>
      <c r="R4721" s="2">
        <v>1719</v>
      </c>
      <c r="S4721" s="2">
        <v>0</v>
      </c>
      <c r="T4721" s="2" t="s">
        <v>44</v>
      </c>
    </row>
    <row r="4722" spans="1:20" x14ac:dyDescent="0.25">
      <c r="A4722" s="2" t="s">
        <v>12</v>
      </c>
      <c r="B4722" s="2" t="s">
        <v>37</v>
      </c>
      <c r="C4722" s="2">
        <v>122019</v>
      </c>
      <c r="D4722" s="11">
        <v>44606</v>
      </c>
      <c r="E4722" s="2" t="s">
        <v>138</v>
      </c>
      <c r="F4722" s="2" t="s">
        <v>139</v>
      </c>
      <c r="G4722" s="2" t="s">
        <v>5344</v>
      </c>
      <c r="H4722" s="2" t="s">
        <v>41</v>
      </c>
      <c r="I4722" s="11">
        <v>43803</v>
      </c>
      <c r="J4722" s="2">
        <v>6956.25</v>
      </c>
      <c r="K4722" s="2" t="s">
        <v>42</v>
      </c>
      <c r="L4722" s="2" t="s">
        <v>43</v>
      </c>
      <c r="M4722" s="2">
        <v>5</v>
      </c>
      <c r="N4722" s="2">
        <v>6625</v>
      </c>
      <c r="O4722" s="2">
        <v>0</v>
      </c>
      <c r="P4722" s="2">
        <v>165.63</v>
      </c>
      <c r="Q4722" s="2">
        <v>165.63</v>
      </c>
      <c r="R4722" s="2">
        <v>331.26</v>
      </c>
      <c r="S4722" s="2">
        <v>0</v>
      </c>
      <c r="T4722" s="2" t="s">
        <v>44</v>
      </c>
    </row>
    <row r="4723" spans="1:20" x14ac:dyDescent="0.25">
      <c r="A4723" s="2" t="s">
        <v>12</v>
      </c>
      <c r="B4723" s="2" t="s">
        <v>37</v>
      </c>
      <c r="C4723" s="2">
        <v>122019</v>
      </c>
      <c r="D4723" s="11">
        <v>44606</v>
      </c>
      <c r="E4723" s="2" t="s">
        <v>138</v>
      </c>
      <c r="F4723" s="2" t="s">
        <v>139</v>
      </c>
      <c r="G4723" s="2" t="s">
        <v>5345</v>
      </c>
      <c r="H4723" s="2" t="s">
        <v>41</v>
      </c>
      <c r="I4723" s="11">
        <v>43803</v>
      </c>
      <c r="J4723" s="2">
        <v>2271.5</v>
      </c>
      <c r="K4723" s="2" t="s">
        <v>42</v>
      </c>
      <c r="L4723" s="2" t="s">
        <v>43</v>
      </c>
      <c r="M4723" s="2">
        <v>18</v>
      </c>
      <c r="N4723" s="2">
        <v>1925</v>
      </c>
      <c r="O4723" s="2">
        <v>0</v>
      </c>
      <c r="P4723" s="2">
        <v>173.25</v>
      </c>
      <c r="Q4723" s="2">
        <v>173.25</v>
      </c>
      <c r="R4723" s="2">
        <v>346.5</v>
      </c>
      <c r="S4723" s="2">
        <v>0</v>
      </c>
      <c r="T4723" s="2" t="s">
        <v>44</v>
      </c>
    </row>
    <row r="4724" spans="1:20" x14ac:dyDescent="0.25">
      <c r="A4724" s="2" t="s">
        <v>12</v>
      </c>
      <c r="B4724" s="2" t="s">
        <v>37</v>
      </c>
      <c r="C4724" s="2">
        <v>122019</v>
      </c>
      <c r="D4724" s="11">
        <v>44606</v>
      </c>
      <c r="E4724" s="2" t="s">
        <v>138</v>
      </c>
      <c r="F4724" s="2" t="s">
        <v>139</v>
      </c>
      <c r="G4724" s="2" t="s">
        <v>5346</v>
      </c>
      <c r="H4724" s="2" t="s">
        <v>41</v>
      </c>
      <c r="I4724" s="11">
        <v>43827</v>
      </c>
      <c r="J4724" s="2">
        <v>2832</v>
      </c>
      <c r="K4724" s="2" t="s">
        <v>42</v>
      </c>
      <c r="L4724" s="2" t="s">
        <v>43</v>
      </c>
      <c r="M4724" s="2">
        <v>18</v>
      </c>
      <c r="N4724" s="2">
        <v>2400</v>
      </c>
      <c r="O4724" s="2">
        <v>0</v>
      </c>
      <c r="P4724" s="2">
        <v>216</v>
      </c>
      <c r="Q4724" s="2">
        <v>216</v>
      </c>
      <c r="R4724" s="2">
        <v>432</v>
      </c>
      <c r="S4724" s="2">
        <v>0</v>
      </c>
      <c r="T4724" s="2" t="s">
        <v>44</v>
      </c>
    </row>
    <row r="4725" spans="1:20" x14ac:dyDescent="0.25">
      <c r="A4725" s="2" t="s">
        <v>12</v>
      </c>
      <c r="B4725" s="2" t="s">
        <v>37</v>
      </c>
      <c r="C4725" s="2">
        <v>122019</v>
      </c>
      <c r="D4725" s="11">
        <v>44606</v>
      </c>
      <c r="E4725" s="2" t="s">
        <v>138</v>
      </c>
      <c r="F4725" s="2" t="s">
        <v>139</v>
      </c>
      <c r="G4725" s="2" t="s">
        <v>5347</v>
      </c>
      <c r="H4725" s="2" t="s">
        <v>41</v>
      </c>
      <c r="I4725" s="11">
        <v>43827</v>
      </c>
      <c r="J4725" s="2">
        <v>926.3</v>
      </c>
      <c r="K4725" s="2" t="s">
        <v>42</v>
      </c>
      <c r="L4725" s="2" t="s">
        <v>43</v>
      </c>
      <c r="M4725" s="2">
        <v>18</v>
      </c>
      <c r="N4725" s="2">
        <v>785</v>
      </c>
      <c r="O4725" s="2">
        <v>0</v>
      </c>
      <c r="P4725" s="2">
        <v>70.650000000000006</v>
      </c>
      <c r="Q4725" s="2">
        <v>70.650000000000006</v>
      </c>
      <c r="R4725" s="2">
        <v>141.30000000000001</v>
      </c>
      <c r="S4725" s="2">
        <v>0</v>
      </c>
      <c r="T4725" s="2" t="s">
        <v>44</v>
      </c>
    </row>
    <row r="4726" spans="1:20" x14ac:dyDescent="0.25">
      <c r="A4726" s="2" t="s">
        <v>12</v>
      </c>
      <c r="B4726" s="2" t="s">
        <v>37</v>
      </c>
      <c r="C4726" s="2">
        <v>122019</v>
      </c>
      <c r="D4726" s="11">
        <v>44606</v>
      </c>
      <c r="E4726" s="2" t="s">
        <v>145</v>
      </c>
      <c r="F4726" s="2" t="s">
        <v>146</v>
      </c>
      <c r="G4726" s="2" t="s">
        <v>5348</v>
      </c>
      <c r="H4726" s="2" t="s">
        <v>41</v>
      </c>
      <c r="I4726" s="11">
        <v>43824</v>
      </c>
      <c r="J4726" s="2">
        <v>6690</v>
      </c>
      <c r="K4726" s="2" t="s">
        <v>42</v>
      </c>
      <c r="L4726" s="2" t="s">
        <v>43</v>
      </c>
      <c r="M4726" s="2">
        <v>12</v>
      </c>
      <c r="N4726" s="2">
        <v>5973.22</v>
      </c>
      <c r="O4726" s="2">
        <v>0</v>
      </c>
      <c r="P4726" s="2">
        <v>358.39</v>
      </c>
      <c r="Q4726" s="2">
        <v>358.39</v>
      </c>
      <c r="R4726" s="2">
        <v>716.78</v>
      </c>
      <c r="S4726" s="2">
        <v>0</v>
      </c>
      <c r="T4726" s="2" t="s">
        <v>44</v>
      </c>
    </row>
    <row r="4727" spans="1:20" x14ac:dyDescent="0.25">
      <c r="A4727" s="2" t="s">
        <v>12</v>
      </c>
      <c r="B4727" s="2" t="s">
        <v>37</v>
      </c>
      <c r="C4727" s="2">
        <v>122019</v>
      </c>
      <c r="D4727" s="11">
        <v>44606</v>
      </c>
      <c r="E4727" s="2" t="s">
        <v>5349</v>
      </c>
      <c r="F4727" s="2" t="s">
        <v>5350</v>
      </c>
      <c r="G4727" s="2" t="s">
        <v>5351</v>
      </c>
      <c r="H4727" s="2" t="s">
        <v>41</v>
      </c>
      <c r="I4727" s="11">
        <v>43805</v>
      </c>
      <c r="J4727" s="2">
        <v>95580</v>
      </c>
      <c r="K4727" s="2" t="s">
        <v>42</v>
      </c>
      <c r="L4727" s="2" t="s">
        <v>43</v>
      </c>
      <c r="M4727" s="2">
        <v>18</v>
      </c>
      <c r="N4727" s="2">
        <v>81000</v>
      </c>
      <c r="O4727" s="2">
        <v>0</v>
      </c>
      <c r="P4727" s="2">
        <v>7290</v>
      </c>
      <c r="Q4727" s="2">
        <v>7290</v>
      </c>
      <c r="R4727" s="2">
        <v>14580</v>
      </c>
      <c r="S4727" s="2">
        <v>0</v>
      </c>
      <c r="T4727" s="2" t="s">
        <v>44</v>
      </c>
    </row>
    <row r="4728" spans="1:20" x14ac:dyDescent="0.25">
      <c r="A4728" s="2" t="s">
        <v>12</v>
      </c>
      <c r="B4728" s="2" t="s">
        <v>37</v>
      </c>
      <c r="C4728" s="2">
        <v>122019</v>
      </c>
      <c r="D4728" s="11">
        <v>44606</v>
      </c>
      <c r="E4728" s="2" t="s">
        <v>148</v>
      </c>
      <c r="F4728" s="2" t="s">
        <v>149</v>
      </c>
      <c r="G4728" s="2" t="s">
        <v>5352</v>
      </c>
      <c r="H4728" s="2" t="s">
        <v>41</v>
      </c>
      <c r="I4728" s="11">
        <v>43820</v>
      </c>
      <c r="J4728" s="2">
        <v>389400</v>
      </c>
      <c r="K4728" s="2" t="s">
        <v>42</v>
      </c>
      <c r="L4728" s="2" t="s">
        <v>43</v>
      </c>
      <c r="M4728" s="2">
        <v>18</v>
      </c>
      <c r="N4728" s="2">
        <v>330000</v>
      </c>
      <c r="O4728" s="2">
        <v>59400</v>
      </c>
      <c r="P4728" s="2">
        <v>0</v>
      </c>
      <c r="Q4728" s="2">
        <v>0</v>
      </c>
      <c r="R4728" s="2">
        <v>59400</v>
      </c>
      <c r="S4728" s="2">
        <v>0</v>
      </c>
      <c r="T4728" s="2" t="s">
        <v>44</v>
      </c>
    </row>
    <row r="4729" spans="1:20" x14ac:dyDescent="0.25">
      <c r="A4729" s="2" t="s">
        <v>12</v>
      </c>
      <c r="B4729" s="2" t="s">
        <v>37</v>
      </c>
      <c r="C4729" s="2">
        <v>122019</v>
      </c>
      <c r="D4729" s="11">
        <v>44606</v>
      </c>
      <c r="E4729" s="2" t="s">
        <v>3117</v>
      </c>
      <c r="F4729" s="2" t="s">
        <v>3118</v>
      </c>
      <c r="G4729" s="2" t="s">
        <v>5353</v>
      </c>
      <c r="H4729" s="2" t="s">
        <v>41</v>
      </c>
      <c r="I4729" s="11">
        <v>43811</v>
      </c>
      <c r="J4729" s="2">
        <v>1433</v>
      </c>
      <c r="K4729" s="2" t="s">
        <v>42</v>
      </c>
      <c r="L4729" s="2" t="s">
        <v>43</v>
      </c>
      <c r="M4729" s="2">
        <v>12</v>
      </c>
      <c r="N4729" s="2">
        <v>1279.25</v>
      </c>
      <c r="O4729" s="2">
        <v>0</v>
      </c>
      <c r="P4729" s="2">
        <v>76.760000000000005</v>
      </c>
      <c r="Q4729" s="2">
        <v>76.760000000000005</v>
      </c>
      <c r="R4729" s="2">
        <v>153.52000000000001</v>
      </c>
      <c r="S4729" s="2">
        <v>0</v>
      </c>
      <c r="T4729" s="2" t="s">
        <v>44</v>
      </c>
    </row>
    <row r="4730" spans="1:20" x14ac:dyDescent="0.25">
      <c r="A4730" s="2" t="s">
        <v>12</v>
      </c>
      <c r="B4730" s="2" t="s">
        <v>37</v>
      </c>
      <c r="C4730" s="2">
        <v>122019</v>
      </c>
      <c r="D4730" s="11">
        <v>44606</v>
      </c>
      <c r="E4730" s="2" t="s">
        <v>1393</v>
      </c>
      <c r="F4730" s="2" t="s">
        <v>1394</v>
      </c>
      <c r="G4730" s="2" t="s">
        <v>5354</v>
      </c>
      <c r="H4730" s="2" t="s">
        <v>41</v>
      </c>
      <c r="I4730" s="11">
        <v>43803</v>
      </c>
      <c r="J4730" s="2">
        <v>9965</v>
      </c>
      <c r="K4730" s="2" t="s">
        <v>42</v>
      </c>
      <c r="L4730" s="2" t="s">
        <v>43</v>
      </c>
      <c r="M4730" s="2">
        <v>0</v>
      </c>
      <c r="N4730" s="2">
        <v>4724</v>
      </c>
      <c r="O4730" s="2">
        <v>0</v>
      </c>
      <c r="P4730" s="2">
        <v>0</v>
      </c>
      <c r="Q4730" s="2">
        <v>0</v>
      </c>
      <c r="R4730" s="2">
        <v>0</v>
      </c>
      <c r="S4730" s="2">
        <v>0</v>
      </c>
      <c r="T4730" s="2" t="s">
        <v>44</v>
      </c>
    </row>
    <row r="4731" spans="1:20" x14ac:dyDescent="0.25">
      <c r="A4731" s="2" t="s">
        <v>12</v>
      </c>
      <c r="B4731" s="2" t="s">
        <v>37</v>
      </c>
      <c r="C4731" s="2">
        <v>122019</v>
      </c>
      <c r="D4731" s="11">
        <v>44606</v>
      </c>
      <c r="E4731" s="2" t="s">
        <v>1393</v>
      </c>
      <c r="F4731" s="2" t="s">
        <v>1394</v>
      </c>
      <c r="G4731" s="2" t="s">
        <v>5354</v>
      </c>
      <c r="H4731" s="2" t="s">
        <v>41</v>
      </c>
      <c r="I4731" s="11">
        <v>43803</v>
      </c>
      <c r="J4731" s="2">
        <v>9965</v>
      </c>
      <c r="K4731" s="2" t="s">
        <v>42</v>
      </c>
      <c r="L4731" s="2" t="s">
        <v>43</v>
      </c>
      <c r="M4731" s="2">
        <v>18</v>
      </c>
      <c r="N4731" s="2">
        <v>4441</v>
      </c>
      <c r="O4731" s="2">
        <v>0</v>
      </c>
      <c r="P4731" s="2">
        <v>399.69</v>
      </c>
      <c r="Q4731" s="2">
        <v>399.69</v>
      </c>
      <c r="R4731" s="2">
        <v>799.38</v>
      </c>
      <c r="S4731" s="2">
        <v>0</v>
      </c>
      <c r="T4731" s="2" t="s">
        <v>44</v>
      </c>
    </row>
    <row r="4732" spans="1:20" x14ac:dyDescent="0.25">
      <c r="A4732" s="2" t="s">
        <v>12</v>
      </c>
      <c r="B4732" s="2" t="s">
        <v>37</v>
      </c>
      <c r="C4732" s="2">
        <v>122019</v>
      </c>
      <c r="D4732" s="11">
        <v>44606</v>
      </c>
      <c r="E4732" s="2" t="s">
        <v>167</v>
      </c>
      <c r="F4732" s="2" t="s">
        <v>168</v>
      </c>
      <c r="G4732" s="2" t="s">
        <v>1184</v>
      </c>
      <c r="H4732" s="2" t="s">
        <v>41</v>
      </c>
      <c r="I4732" s="11">
        <v>43810</v>
      </c>
      <c r="J4732" s="2">
        <v>377600</v>
      </c>
      <c r="K4732" s="2" t="s">
        <v>42</v>
      </c>
      <c r="L4732" s="2" t="s">
        <v>43</v>
      </c>
      <c r="M4732" s="2">
        <v>18</v>
      </c>
      <c r="N4732" s="2">
        <v>320000</v>
      </c>
      <c r="O4732" s="2">
        <v>0</v>
      </c>
      <c r="P4732" s="2">
        <v>28800</v>
      </c>
      <c r="Q4732" s="2">
        <v>28800</v>
      </c>
      <c r="R4732" s="2">
        <v>57600</v>
      </c>
      <c r="S4732" s="2">
        <v>0</v>
      </c>
      <c r="T4732" s="2" t="s">
        <v>44</v>
      </c>
    </row>
    <row r="4733" spans="1:20" x14ac:dyDescent="0.25">
      <c r="A4733" s="2" t="s">
        <v>12</v>
      </c>
      <c r="B4733" s="2" t="s">
        <v>37</v>
      </c>
      <c r="C4733" s="2">
        <v>122019</v>
      </c>
      <c r="D4733" s="11">
        <v>44606</v>
      </c>
      <c r="E4733" s="2" t="s">
        <v>167</v>
      </c>
      <c r="F4733" s="2" t="s">
        <v>168</v>
      </c>
      <c r="G4733" s="2" t="s">
        <v>5260</v>
      </c>
      <c r="H4733" s="2" t="s">
        <v>41</v>
      </c>
      <c r="I4733" s="11">
        <v>43812</v>
      </c>
      <c r="J4733" s="2">
        <v>39530</v>
      </c>
      <c r="K4733" s="2" t="s">
        <v>42</v>
      </c>
      <c r="L4733" s="2" t="s">
        <v>43</v>
      </c>
      <c r="M4733" s="2">
        <v>18</v>
      </c>
      <c r="N4733" s="2">
        <v>33500</v>
      </c>
      <c r="O4733" s="2">
        <v>0</v>
      </c>
      <c r="P4733" s="2">
        <v>3015</v>
      </c>
      <c r="Q4733" s="2">
        <v>3015</v>
      </c>
      <c r="R4733" s="2">
        <v>6030</v>
      </c>
      <c r="S4733" s="2">
        <v>0</v>
      </c>
      <c r="T4733" s="2" t="s">
        <v>44</v>
      </c>
    </row>
    <row r="4734" spans="1:20" x14ac:dyDescent="0.25">
      <c r="A4734" s="2" t="s">
        <v>12</v>
      </c>
      <c r="B4734" s="2" t="s">
        <v>37</v>
      </c>
      <c r="C4734" s="2">
        <v>122019</v>
      </c>
      <c r="D4734" s="11">
        <v>44606</v>
      </c>
      <c r="E4734" s="2" t="s">
        <v>167</v>
      </c>
      <c r="F4734" s="2" t="s">
        <v>168</v>
      </c>
      <c r="G4734" s="2" t="s">
        <v>2989</v>
      </c>
      <c r="H4734" s="2" t="s">
        <v>41</v>
      </c>
      <c r="I4734" s="11">
        <v>43827</v>
      </c>
      <c r="J4734" s="2">
        <v>108560</v>
      </c>
      <c r="K4734" s="2" t="s">
        <v>42</v>
      </c>
      <c r="L4734" s="2" t="s">
        <v>43</v>
      </c>
      <c r="M4734" s="2">
        <v>18</v>
      </c>
      <c r="N4734" s="2">
        <v>92000</v>
      </c>
      <c r="O4734" s="2">
        <v>0</v>
      </c>
      <c r="P4734" s="2">
        <v>8280</v>
      </c>
      <c r="Q4734" s="2">
        <v>8280</v>
      </c>
      <c r="R4734" s="2">
        <v>16560</v>
      </c>
      <c r="S4734" s="2">
        <v>0</v>
      </c>
      <c r="T4734" s="2" t="s">
        <v>44</v>
      </c>
    </row>
    <row r="4735" spans="1:20" x14ac:dyDescent="0.25">
      <c r="A4735" s="2" t="s">
        <v>11</v>
      </c>
      <c r="B4735" s="2" t="s">
        <v>37</v>
      </c>
      <c r="C4735" s="2">
        <v>122019</v>
      </c>
      <c r="D4735" s="11">
        <v>44606</v>
      </c>
      <c r="E4735" s="2" t="s">
        <v>1396</v>
      </c>
      <c r="F4735" s="2" t="s">
        <v>1397</v>
      </c>
      <c r="G4735" s="2" t="s">
        <v>3045</v>
      </c>
      <c r="H4735" s="2" t="s">
        <v>41</v>
      </c>
      <c r="I4735" s="11">
        <v>43792</v>
      </c>
      <c r="J4735" s="2">
        <v>139417</v>
      </c>
      <c r="K4735" s="2" t="s">
        <v>42</v>
      </c>
      <c r="L4735" s="2" t="s">
        <v>43</v>
      </c>
      <c r="M4735" s="2">
        <v>18</v>
      </c>
      <c r="N4735" s="2">
        <v>118150</v>
      </c>
      <c r="O4735" s="2">
        <v>21267</v>
      </c>
      <c r="P4735" s="2">
        <v>0</v>
      </c>
      <c r="Q4735" s="2">
        <v>0</v>
      </c>
      <c r="R4735" s="2">
        <v>21267</v>
      </c>
      <c r="S4735" s="2">
        <v>0</v>
      </c>
      <c r="T4735" s="2" t="s">
        <v>44</v>
      </c>
    </row>
    <row r="4736" spans="1:20" x14ac:dyDescent="0.25">
      <c r="A4736" s="2" t="s">
        <v>12</v>
      </c>
      <c r="B4736" s="2" t="s">
        <v>37</v>
      </c>
      <c r="C4736" s="2">
        <v>122019</v>
      </c>
      <c r="D4736" s="11">
        <v>44606</v>
      </c>
      <c r="E4736" s="2" t="s">
        <v>171</v>
      </c>
      <c r="F4736" s="2" t="s">
        <v>172</v>
      </c>
      <c r="G4736" s="2" t="s">
        <v>5355</v>
      </c>
      <c r="H4736" s="2" t="s">
        <v>41</v>
      </c>
      <c r="I4736" s="11">
        <v>43820</v>
      </c>
      <c r="J4736" s="2">
        <v>28320</v>
      </c>
      <c r="K4736" s="2" t="s">
        <v>42</v>
      </c>
      <c r="L4736" s="2" t="s">
        <v>43</v>
      </c>
      <c r="M4736" s="2">
        <v>18</v>
      </c>
      <c r="N4736" s="2">
        <v>24000</v>
      </c>
      <c r="O4736" s="2">
        <v>0</v>
      </c>
      <c r="P4736" s="2">
        <v>2160</v>
      </c>
      <c r="Q4736" s="2">
        <v>2160</v>
      </c>
      <c r="R4736" s="2">
        <v>4320</v>
      </c>
      <c r="S4736" s="2">
        <v>0</v>
      </c>
      <c r="T4736" s="2" t="s">
        <v>44</v>
      </c>
    </row>
    <row r="4737" spans="1:20" x14ac:dyDescent="0.25">
      <c r="A4737" s="2" t="s">
        <v>12</v>
      </c>
      <c r="B4737" s="2" t="s">
        <v>37</v>
      </c>
      <c r="C4737" s="2">
        <v>122019</v>
      </c>
      <c r="D4737" s="11">
        <v>44606</v>
      </c>
      <c r="E4737" s="2" t="s">
        <v>171</v>
      </c>
      <c r="F4737" s="2" t="s">
        <v>172</v>
      </c>
      <c r="G4737" s="2" t="s">
        <v>5356</v>
      </c>
      <c r="H4737" s="2" t="s">
        <v>41</v>
      </c>
      <c r="I4737" s="11">
        <v>43827</v>
      </c>
      <c r="J4737" s="2">
        <v>56527</v>
      </c>
      <c r="K4737" s="2" t="s">
        <v>42</v>
      </c>
      <c r="L4737" s="2" t="s">
        <v>43</v>
      </c>
      <c r="M4737" s="2">
        <v>18</v>
      </c>
      <c r="N4737" s="2">
        <v>47904</v>
      </c>
      <c r="O4737" s="2">
        <v>0</v>
      </c>
      <c r="P4737" s="2">
        <v>4311.3599999999997</v>
      </c>
      <c r="Q4737" s="2">
        <v>4311.3599999999997</v>
      </c>
      <c r="R4737" s="2">
        <v>8622.7199999999993</v>
      </c>
      <c r="S4737" s="2">
        <v>0</v>
      </c>
      <c r="T4737" s="2" t="s">
        <v>44</v>
      </c>
    </row>
    <row r="4738" spans="1:20" x14ac:dyDescent="0.25">
      <c r="A4738" s="2" t="s">
        <v>12</v>
      </c>
      <c r="B4738" s="2" t="s">
        <v>37</v>
      </c>
      <c r="C4738" s="2">
        <v>122019</v>
      </c>
      <c r="D4738" s="11">
        <v>44606</v>
      </c>
      <c r="E4738" s="2" t="s">
        <v>4016</v>
      </c>
      <c r="F4738" s="2" t="s">
        <v>4017</v>
      </c>
      <c r="G4738" s="2" t="s">
        <v>5357</v>
      </c>
      <c r="H4738" s="2" t="s">
        <v>41</v>
      </c>
      <c r="I4738" s="11">
        <v>43811</v>
      </c>
      <c r="J4738" s="2">
        <v>358248</v>
      </c>
      <c r="K4738" s="2" t="s">
        <v>42</v>
      </c>
      <c r="L4738" s="2" t="s">
        <v>43</v>
      </c>
      <c r="M4738" s="2">
        <v>18</v>
      </c>
      <c r="N4738" s="2">
        <v>303600</v>
      </c>
      <c r="O4738" s="2">
        <v>0</v>
      </c>
      <c r="P4738" s="2">
        <v>27324</v>
      </c>
      <c r="Q4738" s="2">
        <v>27324</v>
      </c>
      <c r="R4738" s="2">
        <v>54648</v>
      </c>
      <c r="S4738" s="2">
        <v>0</v>
      </c>
      <c r="T4738" s="2" t="s">
        <v>44</v>
      </c>
    </row>
    <row r="4739" spans="1:20" x14ac:dyDescent="0.25">
      <c r="A4739" s="2" t="s">
        <v>12</v>
      </c>
      <c r="B4739" s="2" t="s">
        <v>37</v>
      </c>
      <c r="C4739" s="2">
        <v>122019</v>
      </c>
      <c r="D4739" s="11">
        <v>44606</v>
      </c>
      <c r="E4739" s="2" t="s">
        <v>187</v>
      </c>
      <c r="F4739" s="2" t="s">
        <v>188</v>
      </c>
      <c r="G4739" s="2" t="s">
        <v>5358</v>
      </c>
      <c r="H4739" s="2" t="s">
        <v>41</v>
      </c>
      <c r="I4739" s="11">
        <v>43811</v>
      </c>
      <c r="J4739" s="2">
        <v>26019</v>
      </c>
      <c r="K4739" s="2" t="s">
        <v>42</v>
      </c>
      <c r="L4739" s="2" t="s">
        <v>43</v>
      </c>
      <c r="M4739" s="2">
        <v>18</v>
      </c>
      <c r="N4739" s="2">
        <v>22050</v>
      </c>
      <c r="O4739" s="2">
        <v>0</v>
      </c>
      <c r="P4739" s="2">
        <v>1984.5</v>
      </c>
      <c r="Q4739" s="2">
        <v>1984.5</v>
      </c>
      <c r="R4739" s="2">
        <v>3969</v>
      </c>
      <c r="S4739" s="2">
        <v>0</v>
      </c>
      <c r="T4739" s="2" t="s">
        <v>44</v>
      </c>
    </row>
    <row r="4740" spans="1:20" x14ac:dyDescent="0.25">
      <c r="A4740" s="2" t="s">
        <v>12</v>
      </c>
      <c r="B4740" s="2" t="s">
        <v>37</v>
      </c>
      <c r="C4740" s="2">
        <v>122019</v>
      </c>
      <c r="D4740" s="11">
        <v>44606</v>
      </c>
      <c r="E4740" s="2" t="s">
        <v>820</v>
      </c>
      <c r="F4740" s="2" t="s">
        <v>821</v>
      </c>
      <c r="G4740" s="2" t="s">
        <v>5359</v>
      </c>
      <c r="H4740" s="2" t="s">
        <v>41</v>
      </c>
      <c r="I4740" s="11">
        <v>43808</v>
      </c>
      <c r="J4740" s="2">
        <v>55556.09</v>
      </c>
      <c r="K4740" s="2" t="s">
        <v>42</v>
      </c>
      <c r="L4740" s="2" t="s">
        <v>43</v>
      </c>
      <c r="M4740" s="2">
        <v>0</v>
      </c>
      <c r="N4740" s="2">
        <v>36154.99</v>
      </c>
      <c r="O4740" s="2">
        <v>0</v>
      </c>
      <c r="P4740" s="2">
        <v>0</v>
      </c>
      <c r="Q4740" s="2">
        <v>0</v>
      </c>
      <c r="R4740" s="2">
        <v>0</v>
      </c>
      <c r="S4740" s="2">
        <v>0</v>
      </c>
      <c r="T4740" s="2" t="s">
        <v>44</v>
      </c>
    </row>
    <row r="4741" spans="1:20" x14ac:dyDescent="0.25">
      <c r="A4741" s="2" t="s">
        <v>12</v>
      </c>
      <c r="B4741" s="2" t="s">
        <v>37</v>
      </c>
      <c r="C4741" s="2">
        <v>122019</v>
      </c>
      <c r="D4741" s="11">
        <v>44606</v>
      </c>
      <c r="E4741" s="2" t="s">
        <v>820</v>
      </c>
      <c r="F4741" s="2" t="s">
        <v>821</v>
      </c>
      <c r="G4741" s="2" t="s">
        <v>5359</v>
      </c>
      <c r="H4741" s="2" t="s">
        <v>41</v>
      </c>
      <c r="I4741" s="11">
        <v>43808</v>
      </c>
      <c r="J4741" s="2">
        <v>55556.09</v>
      </c>
      <c r="K4741" s="2" t="s">
        <v>42</v>
      </c>
      <c r="L4741" s="2" t="s">
        <v>43</v>
      </c>
      <c r="M4741" s="2">
        <v>18</v>
      </c>
      <c r="N4741" s="2">
        <v>16441.61</v>
      </c>
      <c r="O4741" s="2">
        <v>2959.49</v>
      </c>
      <c r="P4741" s="2">
        <v>0</v>
      </c>
      <c r="Q4741" s="2">
        <v>0</v>
      </c>
      <c r="R4741" s="2">
        <v>2959.49</v>
      </c>
      <c r="S4741" s="2">
        <v>0</v>
      </c>
      <c r="T4741" s="2" t="s">
        <v>44</v>
      </c>
    </row>
    <row r="4742" spans="1:20" x14ac:dyDescent="0.25">
      <c r="A4742" s="2" t="s">
        <v>12</v>
      </c>
      <c r="B4742" s="2" t="s">
        <v>37</v>
      </c>
      <c r="C4742" s="2">
        <v>122019</v>
      </c>
      <c r="D4742" s="11">
        <v>44606</v>
      </c>
      <c r="E4742" s="2" t="s">
        <v>642</v>
      </c>
      <c r="F4742" s="2" t="s">
        <v>643</v>
      </c>
      <c r="G4742" s="2" t="s">
        <v>5360</v>
      </c>
      <c r="H4742" s="2" t="s">
        <v>41</v>
      </c>
      <c r="I4742" s="11">
        <v>43804</v>
      </c>
      <c r="J4742" s="2">
        <v>2850.2</v>
      </c>
      <c r="K4742" s="2" t="s">
        <v>42</v>
      </c>
      <c r="L4742" s="2" t="s">
        <v>43</v>
      </c>
      <c r="M4742" s="2">
        <v>12</v>
      </c>
      <c r="N4742" s="2">
        <v>2155</v>
      </c>
      <c r="O4742" s="2">
        <v>0</v>
      </c>
      <c r="P4742" s="2">
        <v>129.30000000000001</v>
      </c>
      <c r="Q4742" s="2">
        <v>129.30000000000001</v>
      </c>
      <c r="R4742" s="2">
        <v>258.60000000000002</v>
      </c>
      <c r="S4742" s="2">
        <v>0</v>
      </c>
      <c r="T4742" s="2" t="s">
        <v>44</v>
      </c>
    </row>
    <row r="4743" spans="1:20" x14ac:dyDescent="0.25">
      <c r="A4743" s="2" t="s">
        <v>12</v>
      </c>
      <c r="B4743" s="2" t="s">
        <v>37</v>
      </c>
      <c r="C4743" s="2">
        <v>122019</v>
      </c>
      <c r="D4743" s="11">
        <v>44606</v>
      </c>
      <c r="E4743" s="2" t="s">
        <v>642</v>
      </c>
      <c r="F4743" s="2" t="s">
        <v>643</v>
      </c>
      <c r="G4743" s="2" t="s">
        <v>5360</v>
      </c>
      <c r="H4743" s="2" t="s">
        <v>41</v>
      </c>
      <c r="I4743" s="11">
        <v>43804</v>
      </c>
      <c r="J4743" s="2">
        <v>2850.2</v>
      </c>
      <c r="K4743" s="2" t="s">
        <v>42</v>
      </c>
      <c r="L4743" s="2" t="s">
        <v>43</v>
      </c>
      <c r="M4743" s="2">
        <v>18</v>
      </c>
      <c r="N4743" s="2">
        <v>370</v>
      </c>
      <c r="O4743" s="2">
        <v>0</v>
      </c>
      <c r="P4743" s="2">
        <v>33.299999999999997</v>
      </c>
      <c r="Q4743" s="2">
        <v>33.299999999999997</v>
      </c>
      <c r="R4743" s="2">
        <v>66.599999999999994</v>
      </c>
      <c r="S4743" s="2">
        <v>0</v>
      </c>
      <c r="T4743" s="2" t="s">
        <v>44</v>
      </c>
    </row>
    <row r="4744" spans="1:20" x14ac:dyDescent="0.25">
      <c r="A4744" s="2" t="s">
        <v>12</v>
      </c>
      <c r="B4744" s="2" t="s">
        <v>37</v>
      </c>
      <c r="C4744" s="2">
        <v>122019</v>
      </c>
      <c r="D4744" s="11">
        <v>44606</v>
      </c>
      <c r="E4744" s="2" t="s">
        <v>642</v>
      </c>
      <c r="F4744" s="2" t="s">
        <v>643</v>
      </c>
      <c r="G4744" s="2" t="s">
        <v>5361</v>
      </c>
      <c r="H4744" s="2" t="s">
        <v>41</v>
      </c>
      <c r="I4744" s="11">
        <v>43808</v>
      </c>
      <c r="J4744" s="2">
        <v>3297.16</v>
      </c>
      <c r="K4744" s="2" t="s">
        <v>42</v>
      </c>
      <c r="L4744" s="2" t="s">
        <v>43</v>
      </c>
      <c r="M4744" s="2">
        <v>18</v>
      </c>
      <c r="N4744" s="2">
        <v>2794.2</v>
      </c>
      <c r="O4744" s="2">
        <v>0</v>
      </c>
      <c r="P4744" s="2">
        <v>251.48</v>
      </c>
      <c r="Q4744" s="2">
        <v>251.48</v>
      </c>
      <c r="R4744" s="2">
        <v>502.96</v>
      </c>
      <c r="S4744" s="2">
        <v>0</v>
      </c>
      <c r="T4744" s="2" t="s">
        <v>44</v>
      </c>
    </row>
    <row r="4745" spans="1:20" x14ac:dyDescent="0.25">
      <c r="A4745" s="2" t="s">
        <v>12</v>
      </c>
      <c r="B4745" s="2" t="s">
        <v>37</v>
      </c>
      <c r="C4745" s="2">
        <v>122019</v>
      </c>
      <c r="D4745" s="11">
        <v>44606</v>
      </c>
      <c r="E4745" s="2" t="s">
        <v>642</v>
      </c>
      <c r="F4745" s="2" t="s">
        <v>643</v>
      </c>
      <c r="G4745" s="2" t="s">
        <v>5362</v>
      </c>
      <c r="H4745" s="2" t="s">
        <v>41</v>
      </c>
      <c r="I4745" s="11">
        <v>43824</v>
      </c>
      <c r="J4745" s="2">
        <v>2242</v>
      </c>
      <c r="K4745" s="2" t="s">
        <v>42</v>
      </c>
      <c r="L4745" s="2" t="s">
        <v>43</v>
      </c>
      <c r="M4745" s="2">
        <v>18</v>
      </c>
      <c r="N4745" s="2">
        <v>1900</v>
      </c>
      <c r="O4745" s="2">
        <v>0</v>
      </c>
      <c r="P4745" s="2">
        <v>171</v>
      </c>
      <c r="Q4745" s="2">
        <v>171</v>
      </c>
      <c r="R4745" s="2">
        <v>342</v>
      </c>
      <c r="S4745" s="2">
        <v>0</v>
      </c>
      <c r="T4745" s="2" t="s">
        <v>44</v>
      </c>
    </row>
    <row r="4746" spans="1:20" x14ac:dyDescent="0.25">
      <c r="A4746" s="2" t="s">
        <v>12</v>
      </c>
      <c r="B4746" s="2" t="s">
        <v>37</v>
      </c>
      <c r="C4746" s="2">
        <v>122019</v>
      </c>
      <c r="D4746" s="11">
        <v>44606</v>
      </c>
      <c r="E4746" s="2" t="s">
        <v>192</v>
      </c>
      <c r="F4746" s="2" t="s">
        <v>193</v>
      </c>
      <c r="G4746" s="2" t="s">
        <v>5363</v>
      </c>
      <c r="H4746" s="2" t="s">
        <v>41</v>
      </c>
      <c r="I4746" s="11">
        <v>43809</v>
      </c>
      <c r="J4746" s="2">
        <v>18054</v>
      </c>
      <c r="K4746" s="2" t="s">
        <v>42</v>
      </c>
      <c r="L4746" s="2" t="s">
        <v>43</v>
      </c>
      <c r="M4746" s="2">
        <v>18</v>
      </c>
      <c r="N4746" s="2">
        <v>15300</v>
      </c>
      <c r="O4746" s="2">
        <v>0</v>
      </c>
      <c r="P4746" s="2">
        <v>1377</v>
      </c>
      <c r="Q4746" s="2">
        <v>1377</v>
      </c>
      <c r="R4746" s="2">
        <v>2754</v>
      </c>
      <c r="S4746" s="2">
        <v>0</v>
      </c>
      <c r="T4746" s="2" t="s">
        <v>44</v>
      </c>
    </row>
    <row r="4747" spans="1:20" x14ac:dyDescent="0.25">
      <c r="A4747" s="2" t="s">
        <v>12</v>
      </c>
      <c r="B4747" s="2" t="s">
        <v>37</v>
      </c>
      <c r="C4747" s="2">
        <v>122019</v>
      </c>
      <c r="D4747" s="11">
        <v>44606</v>
      </c>
      <c r="E4747" s="2" t="s">
        <v>2538</v>
      </c>
      <c r="F4747" s="2" t="s">
        <v>2539</v>
      </c>
      <c r="G4747" s="2" t="s">
        <v>5364</v>
      </c>
      <c r="H4747" s="2" t="s">
        <v>41</v>
      </c>
      <c r="I4747" s="11">
        <v>43830</v>
      </c>
      <c r="J4747" s="2">
        <v>7788</v>
      </c>
      <c r="K4747" s="2" t="s">
        <v>42</v>
      </c>
      <c r="L4747" s="2" t="s">
        <v>43</v>
      </c>
      <c r="M4747" s="2">
        <v>18</v>
      </c>
      <c r="N4747" s="2">
        <v>6600</v>
      </c>
      <c r="O4747" s="2">
        <v>1188</v>
      </c>
      <c r="P4747" s="2">
        <v>0</v>
      </c>
      <c r="Q4747" s="2">
        <v>0</v>
      </c>
      <c r="R4747" s="2">
        <v>1188</v>
      </c>
      <c r="S4747" s="2">
        <v>0</v>
      </c>
      <c r="T4747" s="2" t="s">
        <v>44</v>
      </c>
    </row>
    <row r="4748" spans="1:20" x14ac:dyDescent="0.25">
      <c r="A4748" s="2" t="s">
        <v>12</v>
      </c>
      <c r="B4748" s="2" t="s">
        <v>37</v>
      </c>
      <c r="C4748" s="2">
        <v>122019</v>
      </c>
      <c r="D4748" s="11">
        <v>44606</v>
      </c>
      <c r="E4748" s="2" t="s">
        <v>644</v>
      </c>
      <c r="F4748" s="2" t="s">
        <v>645</v>
      </c>
      <c r="G4748" s="2" t="s">
        <v>5365</v>
      </c>
      <c r="H4748" s="2" t="s">
        <v>41</v>
      </c>
      <c r="I4748" s="11">
        <v>43829</v>
      </c>
      <c r="J4748" s="2">
        <v>31065</v>
      </c>
      <c r="K4748" s="2" t="s">
        <v>42</v>
      </c>
      <c r="L4748" s="2" t="s">
        <v>43</v>
      </c>
      <c r="M4748" s="2">
        <v>5</v>
      </c>
      <c r="N4748" s="2">
        <v>29585</v>
      </c>
      <c r="O4748" s="2">
        <v>0</v>
      </c>
      <c r="P4748" s="2">
        <v>739.63</v>
      </c>
      <c r="Q4748" s="2">
        <v>739.63</v>
      </c>
      <c r="R4748" s="2">
        <v>1479.26</v>
      </c>
      <c r="S4748" s="2">
        <v>0</v>
      </c>
      <c r="T4748" s="2" t="s">
        <v>44</v>
      </c>
    </row>
    <row r="4749" spans="1:20" x14ac:dyDescent="0.25">
      <c r="A4749" s="2" t="s">
        <v>12</v>
      </c>
      <c r="B4749" s="2" t="s">
        <v>37</v>
      </c>
      <c r="C4749" s="2">
        <v>122019</v>
      </c>
      <c r="D4749" s="11">
        <v>44606</v>
      </c>
      <c r="E4749" s="2" t="s">
        <v>195</v>
      </c>
      <c r="F4749" s="2" t="s">
        <v>196</v>
      </c>
      <c r="G4749" s="2" t="s">
        <v>5366</v>
      </c>
      <c r="H4749" s="2" t="s">
        <v>41</v>
      </c>
      <c r="I4749" s="11">
        <v>43809</v>
      </c>
      <c r="J4749" s="2">
        <v>25536</v>
      </c>
      <c r="K4749" s="2" t="s">
        <v>42</v>
      </c>
      <c r="L4749" s="2" t="s">
        <v>43</v>
      </c>
      <c r="M4749" s="2">
        <v>12</v>
      </c>
      <c r="N4749" s="2">
        <v>22800</v>
      </c>
      <c r="O4749" s="2">
        <v>0</v>
      </c>
      <c r="P4749" s="2">
        <v>1368</v>
      </c>
      <c r="Q4749" s="2">
        <v>1368</v>
      </c>
      <c r="R4749" s="2">
        <v>2736</v>
      </c>
      <c r="S4749" s="2">
        <v>0</v>
      </c>
      <c r="T4749" s="2" t="s">
        <v>44</v>
      </c>
    </row>
    <row r="4750" spans="1:20" x14ac:dyDescent="0.25">
      <c r="A4750" s="2" t="s">
        <v>12</v>
      </c>
      <c r="B4750" s="2" t="s">
        <v>37</v>
      </c>
      <c r="C4750" s="2">
        <v>122019</v>
      </c>
      <c r="D4750" s="11">
        <v>44606</v>
      </c>
      <c r="E4750" s="2" t="s">
        <v>195</v>
      </c>
      <c r="F4750" s="2" t="s">
        <v>196</v>
      </c>
      <c r="G4750" s="2" t="s">
        <v>5367</v>
      </c>
      <c r="H4750" s="2" t="s">
        <v>41</v>
      </c>
      <c r="I4750" s="11">
        <v>43825</v>
      </c>
      <c r="J4750" s="2">
        <v>420</v>
      </c>
      <c r="K4750" s="2" t="s">
        <v>42</v>
      </c>
      <c r="L4750" s="2" t="s">
        <v>43</v>
      </c>
      <c r="M4750" s="2">
        <v>5</v>
      </c>
      <c r="N4750" s="2">
        <v>400</v>
      </c>
      <c r="O4750" s="2">
        <v>0</v>
      </c>
      <c r="P4750" s="2">
        <v>10</v>
      </c>
      <c r="Q4750" s="2">
        <v>10</v>
      </c>
      <c r="R4750" s="2">
        <v>20</v>
      </c>
      <c r="S4750" s="2">
        <v>0</v>
      </c>
      <c r="T4750" s="2" t="s">
        <v>44</v>
      </c>
    </row>
    <row r="4751" spans="1:20" x14ac:dyDescent="0.25">
      <c r="A4751" s="2" t="s">
        <v>12</v>
      </c>
      <c r="B4751" s="2" t="s">
        <v>37</v>
      </c>
      <c r="C4751" s="2">
        <v>122019</v>
      </c>
      <c r="D4751" s="11">
        <v>44606</v>
      </c>
      <c r="E4751" s="2" t="s">
        <v>195</v>
      </c>
      <c r="F4751" s="2" t="s">
        <v>196</v>
      </c>
      <c r="G4751" s="2" t="s">
        <v>5368</v>
      </c>
      <c r="H4751" s="2" t="s">
        <v>41</v>
      </c>
      <c r="I4751" s="11">
        <v>43825</v>
      </c>
      <c r="J4751" s="2">
        <v>1470</v>
      </c>
      <c r="K4751" s="2" t="s">
        <v>42</v>
      </c>
      <c r="L4751" s="2" t="s">
        <v>43</v>
      </c>
      <c r="M4751" s="2">
        <v>5</v>
      </c>
      <c r="N4751" s="2">
        <v>1400</v>
      </c>
      <c r="O4751" s="2">
        <v>0</v>
      </c>
      <c r="P4751" s="2">
        <v>35</v>
      </c>
      <c r="Q4751" s="2">
        <v>35</v>
      </c>
      <c r="R4751" s="2">
        <v>70</v>
      </c>
      <c r="S4751" s="2">
        <v>0</v>
      </c>
      <c r="T4751" s="2" t="s">
        <v>44</v>
      </c>
    </row>
    <row r="4752" spans="1:20" x14ac:dyDescent="0.25">
      <c r="A4752" s="2" t="s">
        <v>12</v>
      </c>
      <c r="B4752" s="2" t="s">
        <v>37</v>
      </c>
      <c r="C4752" s="2">
        <v>122019</v>
      </c>
      <c r="D4752" s="11">
        <v>44606</v>
      </c>
      <c r="E4752" s="2" t="s">
        <v>195</v>
      </c>
      <c r="F4752" s="2" t="s">
        <v>196</v>
      </c>
      <c r="G4752" s="2" t="s">
        <v>5369</v>
      </c>
      <c r="H4752" s="2" t="s">
        <v>41</v>
      </c>
      <c r="I4752" s="11">
        <v>43825</v>
      </c>
      <c r="J4752" s="2">
        <v>126</v>
      </c>
      <c r="K4752" s="2" t="s">
        <v>42</v>
      </c>
      <c r="L4752" s="2" t="s">
        <v>43</v>
      </c>
      <c r="M4752" s="2">
        <v>5</v>
      </c>
      <c r="N4752" s="2">
        <v>120</v>
      </c>
      <c r="O4752" s="2">
        <v>0</v>
      </c>
      <c r="P4752" s="2">
        <v>3</v>
      </c>
      <c r="Q4752" s="2">
        <v>3</v>
      </c>
      <c r="R4752" s="2">
        <v>6</v>
      </c>
      <c r="S4752" s="2">
        <v>0</v>
      </c>
      <c r="T4752" s="2" t="s">
        <v>44</v>
      </c>
    </row>
    <row r="4753" spans="1:20" x14ac:dyDescent="0.25">
      <c r="A4753" s="2" t="s">
        <v>12</v>
      </c>
      <c r="B4753" s="2" t="s">
        <v>37</v>
      </c>
      <c r="C4753" s="2">
        <v>122019</v>
      </c>
      <c r="D4753" s="11">
        <v>44606</v>
      </c>
      <c r="E4753" s="2" t="s">
        <v>1883</v>
      </c>
      <c r="F4753" s="2" t="s">
        <v>1884</v>
      </c>
      <c r="G4753" s="2" t="s">
        <v>5370</v>
      </c>
      <c r="H4753" s="2" t="s">
        <v>41</v>
      </c>
      <c r="I4753" s="11">
        <v>43808</v>
      </c>
      <c r="J4753" s="2">
        <v>21293.01</v>
      </c>
      <c r="K4753" s="2" t="s">
        <v>42</v>
      </c>
      <c r="L4753" s="2" t="s">
        <v>43</v>
      </c>
      <c r="M4753" s="2">
        <v>18</v>
      </c>
      <c r="N4753" s="2">
        <v>18045</v>
      </c>
      <c r="O4753" s="2">
        <v>3248.01</v>
      </c>
      <c r="P4753" s="2">
        <v>0</v>
      </c>
      <c r="Q4753" s="2">
        <v>0</v>
      </c>
      <c r="R4753" s="2">
        <v>3248.01</v>
      </c>
      <c r="S4753" s="2">
        <v>0</v>
      </c>
      <c r="T4753" s="2" t="s">
        <v>44</v>
      </c>
    </row>
    <row r="4754" spans="1:20" x14ac:dyDescent="0.25">
      <c r="A4754" s="2" t="s">
        <v>12</v>
      </c>
      <c r="B4754" s="2" t="s">
        <v>37</v>
      </c>
      <c r="C4754" s="2">
        <v>122019</v>
      </c>
      <c r="D4754" s="11">
        <v>44606</v>
      </c>
      <c r="E4754" s="2" t="s">
        <v>1883</v>
      </c>
      <c r="F4754" s="2" t="s">
        <v>1884</v>
      </c>
      <c r="G4754" s="2" t="s">
        <v>5371</v>
      </c>
      <c r="H4754" s="2" t="s">
        <v>41</v>
      </c>
      <c r="I4754" s="11">
        <v>43808</v>
      </c>
      <c r="J4754" s="2">
        <v>43360.01</v>
      </c>
      <c r="K4754" s="2" t="s">
        <v>42</v>
      </c>
      <c r="L4754" s="2" t="s">
        <v>43</v>
      </c>
      <c r="M4754" s="2">
        <v>18</v>
      </c>
      <c r="N4754" s="2">
        <v>36746</v>
      </c>
      <c r="O4754" s="2">
        <v>6614.01</v>
      </c>
      <c r="P4754" s="2">
        <v>0</v>
      </c>
      <c r="Q4754" s="2">
        <v>0</v>
      </c>
      <c r="R4754" s="2">
        <v>6614.01</v>
      </c>
      <c r="S4754" s="2">
        <v>0</v>
      </c>
      <c r="T4754" s="2" t="s">
        <v>44</v>
      </c>
    </row>
    <row r="4755" spans="1:20" x14ac:dyDescent="0.25">
      <c r="A4755" s="2" t="s">
        <v>12</v>
      </c>
      <c r="B4755" s="2" t="s">
        <v>37</v>
      </c>
      <c r="C4755" s="2">
        <v>122019</v>
      </c>
      <c r="D4755" s="11">
        <v>44606</v>
      </c>
      <c r="E4755" s="2" t="s">
        <v>199</v>
      </c>
      <c r="F4755" s="2" t="s">
        <v>200</v>
      </c>
      <c r="G4755" s="2" t="s">
        <v>5372</v>
      </c>
      <c r="H4755" s="2" t="s">
        <v>41</v>
      </c>
      <c r="I4755" s="11">
        <v>43811</v>
      </c>
      <c r="J4755" s="2">
        <v>1133</v>
      </c>
      <c r="K4755" s="2" t="s">
        <v>42</v>
      </c>
      <c r="L4755" s="2" t="s">
        <v>43</v>
      </c>
      <c r="M4755" s="2">
        <v>18</v>
      </c>
      <c r="N4755" s="2">
        <v>960</v>
      </c>
      <c r="O4755" s="2">
        <v>0</v>
      </c>
      <c r="P4755" s="2">
        <v>86.4</v>
      </c>
      <c r="Q4755" s="2">
        <v>86.4</v>
      </c>
      <c r="R4755" s="2">
        <v>172.8</v>
      </c>
      <c r="S4755" s="2">
        <v>0</v>
      </c>
      <c r="T4755" s="2" t="s">
        <v>44</v>
      </c>
    </row>
    <row r="4756" spans="1:20" x14ac:dyDescent="0.25">
      <c r="A4756" s="2" t="s">
        <v>12</v>
      </c>
      <c r="B4756" s="2" t="s">
        <v>37</v>
      </c>
      <c r="C4756" s="2">
        <v>122019</v>
      </c>
      <c r="D4756" s="11">
        <v>44606</v>
      </c>
      <c r="E4756" s="2" t="s">
        <v>199</v>
      </c>
      <c r="F4756" s="2" t="s">
        <v>200</v>
      </c>
      <c r="G4756" s="2" t="s">
        <v>1169</v>
      </c>
      <c r="H4756" s="2" t="s">
        <v>41</v>
      </c>
      <c r="I4756" s="11">
        <v>43823</v>
      </c>
      <c r="J4756" s="2">
        <v>566</v>
      </c>
      <c r="K4756" s="2" t="s">
        <v>42</v>
      </c>
      <c r="L4756" s="2" t="s">
        <v>43</v>
      </c>
      <c r="M4756" s="2">
        <v>18</v>
      </c>
      <c r="N4756" s="2">
        <v>480</v>
      </c>
      <c r="O4756" s="2">
        <v>0</v>
      </c>
      <c r="P4756" s="2">
        <v>43.2</v>
      </c>
      <c r="Q4756" s="2">
        <v>43.2</v>
      </c>
      <c r="R4756" s="2">
        <v>86.4</v>
      </c>
      <c r="S4756" s="2">
        <v>0</v>
      </c>
      <c r="T4756" s="2" t="s">
        <v>44</v>
      </c>
    </row>
    <row r="4757" spans="1:20" x14ac:dyDescent="0.25">
      <c r="A4757" s="2" t="s">
        <v>12</v>
      </c>
      <c r="B4757" s="2" t="s">
        <v>37</v>
      </c>
      <c r="C4757" s="2">
        <v>122019</v>
      </c>
      <c r="D4757" s="11">
        <v>44606</v>
      </c>
      <c r="E4757" s="2" t="s">
        <v>647</v>
      </c>
      <c r="F4757" s="2" t="s">
        <v>648</v>
      </c>
      <c r="G4757" s="2" t="s">
        <v>5373</v>
      </c>
      <c r="H4757" s="2" t="s">
        <v>41</v>
      </c>
      <c r="I4757" s="11">
        <v>43804</v>
      </c>
      <c r="J4757" s="2">
        <v>44519</v>
      </c>
      <c r="K4757" s="2" t="s">
        <v>42</v>
      </c>
      <c r="L4757" s="2" t="s">
        <v>43</v>
      </c>
      <c r="M4757" s="2">
        <v>18</v>
      </c>
      <c r="N4757" s="2">
        <v>37728</v>
      </c>
      <c r="O4757" s="2">
        <v>0</v>
      </c>
      <c r="P4757" s="2">
        <v>3395.52</v>
      </c>
      <c r="Q4757" s="2">
        <v>3395.52</v>
      </c>
      <c r="R4757" s="2">
        <v>6791.04</v>
      </c>
      <c r="S4757" s="2">
        <v>0</v>
      </c>
      <c r="T4757" s="2" t="s">
        <v>44</v>
      </c>
    </row>
    <row r="4758" spans="1:20" x14ac:dyDescent="0.25">
      <c r="A4758" s="2" t="s">
        <v>12</v>
      </c>
      <c r="B4758" s="2" t="s">
        <v>37</v>
      </c>
      <c r="C4758" s="2">
        <v>122019</v>
      </c>
      <c r="D4758" s="11">
        <v>44606</v>
      </c>
      <c r="E4758" s="2" t="s">
        <v>647</v>
      </c>
      <c r="F4758" s="2" t="s">
        <v>648</v>
      </c>
      <c r="G4758" s="2" t="s">
        <v>5374</v>
      </c>
      <c r="H4758" s="2" t="s">
        <v>41</v>
      </c>
      <c r="I4758" s="11">
        <v>43805</v>
      </c>
      <c r="J4758" s="2">
        <v>43429</v>
      </c>
      <c r="K4758" s="2" t="s">
        <v>42</v>
      </c>
      <c r="L4758" s="2" t="s">
        <v>43</v>
      </c>
      <c r="M4758" s="2">
        <v>18</v>
      </c>
      <c r="N4758" s="2">
        <v>36804.6</v>
      </c>
      <c r="O4758" s="2">
        <v>0</v>
      </c>
      <c r="P4758" s="2">
        <v>3312.41</v>
      </c>
      <c r="Q4758" s="2">
        <v>3312.41</v>
      </c>
      <c r="R4758" s="2">
        <v>6624.82</v>
      </c>
      <c r="S4758" s="2">
        <v>0</v>
      </c>
      <c r="T4758" s="2" t="s">
        <v>44</v>
      </c>
    </row>
    <row r="4759" spans="1:20" x14ac:dyDescent="0.25">
      <c r="A4759" s="2" t="s">
        <v>12</v>
      </c>
      <c r="B4759" s="2" t="s">
        <v>37</v>
      </c>
      <c r="C4759" s="2">
        <v>122019</v>
      </c>
      <c r="D4759" s="11">
        <v>44606</v>
      </c>
      <c r="E4759" s="2" t="s">
        <v>5375</v>
      </c>
      <c r="F4759" s="2" t="s">
        <v>5376</v>
      </c>
      <c r="G4759" s="2" t="s">
        <v>3890</v>
      </c>
      <c r="H4759" s="2" t="s">
        <v>41</v>
      </c>
      <c r="I4759" s="11">
        <v>43830</v>
      </c>
      <c r="J4759" s="2">
        <v>2466</v>
      </c>
      <c r="K4759" s="2" t="s">
        <v>42</v>
      </c>
      <c r="L4759" s="2" t="s">
        <v>43</v>
      </c>
      <c r="M4759" s="2">
        <v>18</v>
      </c>
      <c r="N4759" s="2">
        <v>2090</v>
      </c>
      <c r="O4759" s="2">
        <v>0</v>
      </c>
      <c r="P4759" s="2">
        <v>188.1</v>
      </c>
      <c r="Q4759" s="2">
        <v>188.1</v>
      </c>
      <c r="R4759" s="2">
        <v>376.2</v>
      </c>
      <c r="S4759" s="2">
        <v>0</v>
      </c>
      <c r="T4759" s="2" t="s">
        <v>44</v>
      </c>
    </row>
    <row r="4760" spans="1:20" x14ac:dyDescent="0.25">
      <c r="A4760" s="2" t="s">
        <v>12</v>
      </c>
      <c r="B4760" s="2" t="s">
        <v>37</v>
      </c>
      <c r="C4760" s="2">
        <v>122019</v>
      </c>
      <c r="D4760" s="11">
        <v>44606</v>
      </c>
      <c r="E4760" s="2" t="s">
        <v>1888</v>
      </c>
      <c r="F4760" s="2" t="s">
        <v>1889</v>
      </c>
      <c r="G4760" s="2" t="s">
        <v>5377</v>
      </c>
      <c r="H4760" s="2" t="s">
        <v>41</v>
      </c>
      <c r="I4760" s="11">
        <v>43825</v>
      </c>
      <c r="J4760" s="2">
        <v>83190</v>
      </c>
      <c r="K4760" s="2" t="s">
        <v>42</v>
      </c>
      <c r="L4760" s="2" t="s">
        <v>43</v>
      </c>
      <c r="M4760" s="2">
        <v>18</v>
      </c>
      <c r="N4760" s="2">
        <v>70500</v>
      </c>
      <c r="O4760" s="2">
        <v>0</v>
      </c>
      <c r="P4760" s="2">
        <v>6345</v>
      </c>
      <c r="Q4760" s="2">
        <v>6345</v>
      </c>
      <c r="R4760" s="2">
        <v>12690</v>
      </c>
      <c r="S4760" s="2">
        <v>0</v>
      </c>
      <c r="T4760" s="2" t="s">
        <v>44</v>
      </c>
    </row>
    <row r="4761" spans="1:20" x14ac:dyDescent="0.25">
      <c r="A4761" s="2" t="s">
        <v>10</v>
      </c>
      <c r="B4761" s="2" t="s">
        <v>37</v>
      </c>
      <c r="C4761" s="2">
        <v>122019</v>
      </c>
      <c r="D4761" s="11">
        <v>44606</v>
      </c>
      <c r="E4761" s="2" t="s">
        <v>2693</v>
      </c>
      <c r="F4761" s="2" t="s">
        <v>2694</v>
      </c>
      <c r="G4761" s="2" t="s">
        <v>5378</v>
      </c>
      <c r="H4761" s="2" t="s">
        <v>41</v>
      </c>
      <c r="I4761" s="11">
        <v>43746</v>
      </c>
      <c r="J4761" s="2">
        <v>7800</v>
      </c>
      <c r="K4761" s="2" t="s">
        <v>42</v>
      </c>
      <c r="L4761" s="2" t="s">
        <v>43</v>
      </c>
      <c r="M4761" s="2">
        <v>18</v>
      </c>
      <c r="N4761" s="2">
        <v>6610</v>
      </c>
      <c r="O4761" s="2">
        <v>0</v>
      </c>
      <c r="P4761" s="2">
        <v>594.9</v>
      </c>
      <c r="Q4761" s="2">
        <v>594.9</v>
      </c>
      <c r="R4761" s="2">
        <v>1189.8</v>
      </c>
      <c r="S4761" s="2">
        <v>0</v>
      </c>
      <c r="T4761" s="2" t="s">
        <v>44</v>
      </c>
    </row>
    <row r="4762" spans="1:20" x14ac:dyDescent="0.25">
      <c r="A4762" s="2" t="s">
        <v>10</v>
      </c>
      <c r="B4762" s="2" t="s">
        <v>37</v>
      </c>
      <c r="C4762" s="2">
        <v>122019</v>
      </c>
      <c r="D4762" s="11">
        <v>44606</v>
      </c>
      <c r="E4762" s="2" t="s">
        <v>2693</v>
      </c>
      <c r="F4762" s="2" t="s">
        <v>2694</v>
      </c>
      <c r="G4762" s="2" t="s">
        <v>5379</v>
      </c>
      <c r="H4762" s="2" t="s">
        <v>41</v>
      </c>
      <c r="I4762" s="11">
        <v>43763</v>
      </c>
      <c r="J4762" s="2">
        <v>13169</v>
      </c>
      <c r="K4762" s="2" t="s">
        <v>42</v>
      </c>
      <c r="L4762" s="2" t="s">
        <v>43</v>
      </c>
      <c r="M4762" s="2">
        <v>18</v>
      </c>
      <c r="N4762" s="2">
        <v>11160</v>
      </c>
      <c r="O4762" s="2">
        <v>0</v>
      </c>
      <c r="P4762" s="2">
        <v>1004.4</v>
      </c>
      <c r="Q4762" s="2">
        <v>1004.4</v>
      </c>
      <c r="R4762" s="2">
        <v>2008.8</v>
      </c>
      <c r="S4762" s="2">
        <v>0</v>
      </c>
      <c r="T4762" s="2" t="s">
        <v>44</v>
      </c>
    </row>
    <row r="4763" spans="1:20" x14ac:dyDescent="0.25">
      <c r="A4763" s="2" t="s">
        <v>11</v>
      </c>
      <c r="B4763" s="2" t="s">
        <v>37</v>
      </c>
      <c r="C4763" s="2">
        <v>122019</v>
      </c>
      <c r="D4763" s="11">
        <v>44606</v>
      </c>
      <c r="E4763" s="2" t="s">
        <v>2693</v>
      </c>
      <c r="F4763" s="2" t="s">
        <v>2694</v>
      </c>
      <c r="G4763" s="2" t="s">
        <v>5380</v>
      </c>
      <c r="H4763" s="2" t="s">
        <v>41</v>
      </c>
      <c r="I4763" s="11">
        <v>43780</v>
      </c>
      <c r="J4763" s="2">
        <v>13216</v>
      </c>
      <c r="K4763" s="2" t="s">
        <v>42</v>
      </c>
      <c r="L4763" s="2" t="s">
        <v>43</v>
      </c>
      <c r="M4763" s="2">
        <v>18</v>
      </c>
      <c r="N4763" s="2">
        <v>11200</v>
      </c>
      <c r="O4763" s="2">
        <v>0</v>
      </c>
      <c r="P4763" s="2">
        <v>1008</v>
      </c>
      <c r="Q4763" s="2">
        <v>1008</v>
      </c>
      <c r="R4763" s="2">
        <v>2016</v>
      </c>
      <c r="S4763" s="2">
        <v>0</v>
      </c>
      <c r="T4763" s="2" t="s">
        <v>44</v>
      </c>
    </row>
    <row r="4764" spans="1:20" x14ac:dyDescent="0.25">
      <c r="A4764" s="2" t="s">
        <v>12</v>
      </c>
      <c r="B4764" s="2" t="s">
        <v>37</v>
      </c>
      <c r="C4764" s="2">
        <v>122019</v>
      </c>
      <c r="D4764" s="11">
        <v>44606</v>
      </c>
      <c r="E4764" s="2" t="s">
        <v>206</v>
      </c>
      <c r="F4764" s="2" t="s">
        <v>207</v>
      </c>
      <c r="G4764" s="2" t="s">
        <v>5381</v>
      </c>
      <c r="H4764" s="2" t="s">
        <v>41</v>
      </c>
      <c r="I4764" s="11">
        <v>43803</v>
      </c>
      <c r="J4764" s="2">
        <v>118</v>
      </c>
      <c r="K4764" s="2" t="s">
        <v>42</v>
      </c>
      <c r="L4764" s="2" t="s">
        <v>43</v>
      </c>
      <c r="M4764" s="2">
        <v>18</v>
      </c>
      <c r="N4764" s="2">
        <v>100</v>
      </c>
      <c r="O4764" s="2">
        <v>0</v>
      </c>
      <c r="P4764" s="2">
        <v>9</v>
      </c>
      <c r="Q4764" s="2">
        <v>9</v>
      </c>
      <c r="R4764" s="2">
        <v>18</v>
      </c>
      <c r="S4764" s="2">
        <v>0</v>
      </c>
      <c r="T4764" s="2" t="s">
        <v>44</v>
      </c>
    </row>
    <row r="4765" spans="1:20" x14ac:dyDescent="0.25">
      <c r="A4765" s="2" t="s">
        <v>12</v>
      </c>
      <c r="B4765" s="2" t="s">
        <v>37</v>
      </c>
      <c r="C4765" s="2">
        <v>122019</v>
      </c>
      <c r="D4765" s="11">
        <v>44606</v>
      </c>
      <c r="E4765" s="2" t="s">
        <v>206</v>
      </c>
      <c r="F4765" s="2" t="s">
        <v>207</v>
      </c>
      <c r="G4765" s="2" t="s">
        <v>5382</v>
      </c>
      <c r="H4765" s="2" t="s">
        <v>41</v>
      </c>
      <c r="I4765" s="11">
        <v>43818</v>
      </c>
      <c r="J4765" s="2">
        <v>118</v>
      </c>
      <c r="K4765" s="2" t="s">
        <v>42</v>
      </c>
      <c r="L4765" s="2" t="s">
        <v>43</v>
      </c>
      <c r="M4765" s="2">
        <v>18</v>
      </c>
      <c r="N4765" s="2">
        <v>100</v>
      </c>
      <c r="O4765" s="2">
        <v>0</v>
      </c>
      <c r="P4765" s="2">
        <v>9</v>
      </c>
      <c r="Q4765" s="2">
        <v>9</v>
      </c>
      <c r="R4765" s="2">
        <v>18</v>
      </c>
      <c r="S4765" s="2">
        <v>0</v>
      </c>
      <c r="T4765" s="2" t="s">
        <v>44</v>
      </c>
    </row>
    <row r="4766" spans="1:20" x14ac:dyDescent="0.25">
      <c r="A4766" s="2" t="s">
        <v>12</v>
      </c>
      <c r="B4766" s="2" t="s">
        <v>37</v>
      </c>
      <c r="C4766" s="2">
        <v>122019</v>
      </c>
      <c r="D4766" s="11">
        <v>44606</v>
      </c>
      <c r="E4766" s="2" t="s">
        <v>209</v>
      </c>
      <c r="F4766" s="2" t="s">
        <v>210</v>
      </c>
      <c r="G4766" s="2" t="s">
        <v>5383</v>
      </c>
      <c r="H4766" s="2" t="s">
        <v>41</v>
      </c>
      <c r="I4766" s="11">
        <v>43818</v>
      </c>
      <c r="J4766" s="2">
        <v>885818</v>
      </c>
      <c r="K4766" s="2" t="s">
        <v>42</v>
      </c>
      <c r="L4766" s="2" t="s">
        <v>43</v>
      </c>
      <c r="M4766" s="2">
        <v>0</v>
      </c>
      <c r="N4766" s="2">
        <v>465961.75</v>
      </c>
      <c r="O4766" s="2">
        <v>0</v>
      </c>
      <c r="P4766" s="2">
        <v>0</v>
      </c>
      <c r="Q4766" s="2">
        <v>0</v>
      </c>
      <c r="R4766" s="2">
        <v>0</v>
      </c>
      <c r="S4766" s="2">
        <v>0</v>
      </c>
      <c r="T4766" s="2" t="s">
        <v>44</v>
      </c>
    </row>
    <row r="4767" spans="1:20" x14ac:dyDescent="0.25">
      <c r="A4767" s="2" t="s">
        <v>12</v>
      </c>
      <c r="B4767" s="2" t="s">
        <v>37</v>
      </c>
      <c r="C4767" s="2">
        <v>122019</v>
      </c>
      <c r="D4767" s="11">
        <v>44606</v>
      </c>
      <c r="E4767" s="2" t="s">
        <v>209</v>
      </c>
      <c r="F4767" s="2" t="s">
        <v>210</v>
      </c>
      <c r="G4767" s="2" t="s">
        <v>5383</v>
      </c>
      <c r="H4767" s="2" t="s">
        <v>41</v>
      </c>
      <c r="I4767" s="11">
        <v>43818</v>
      </c>
      <c r="J4767" s="2">
        <v>885818</v>
      </c>
      <c r="K4767" s="2" t="s">
        <v>42</v>
      </c>
      <c r="L4767" s="2" t="s">
        <v>43</v>
      </c>
      <c r="M4767" s="2">
        <v>12</v>
      </c>
      <c r="N4767" s="2">
        <v>165000</v>
      </c>
      <c r="O4767" s="2">
        <v>19800</v>
      </c>
      <c r="P4767" s="2">
        <v>0</v>
      </c>
      <c r="Q4767" s="2">
        <v>0</v>
      </c>
      <c r="R4767" s="2">
        <v>19800</v>
      </c>
      <c r="S4767" s="2">
        <v>0</v>
      </c>
      <c r="T4767" s="2" t="s">
        <v>44</v>
      </c>
    </row>
    <row r="4768" spans="1:20" x14ac:dyDescent="0.25">
      <c r="A4768" s="2" t="s">
        <v>12</v>
      </c>
      <c r="B4768" s="2" t="s">
        <v>37</v>
      </c>
      <c r="C4768" s="2">
        <v>122019</v>
      </c>
      <c r="D4768" s="11">
        <v>44606</v>
      </c>
      <c r="E4768" s="2" t="s">
        <v>209</v>
      </c>
      <c r="F4768" s="2" t="s">
        <v>210</v>
      </c>
      <c r="G4768" s="2" t="s">
        <v>5383</v>
      </c>
      <c r="H4768" s="2" t="s">
        <v>41</v>
      </c>
      <c r="I4768" s="11">
        <v>43818</v>
      </c>
      <c r="J4768" s="2">
        <v>885818</v>
      </c>
      <c r="K4768" s="2" t="s">
        <v>42</v>
      </c>
      <c r="L4768" s="2" t="s">
        <v>43</v>
      </c>
      <c r="M4768" s="2">
        <v>18</v>
      </c>
      <c r="N4768" s="2">
        <v>199200</v>
      </c>
      <c r="O4768" s="2">
        <v>35856</v>
      </c>
      <c r="P4768" s="2">
        <v>0</v>
      </c>
      <c r="Q4768" s="2">
        <v>0</v>
      </c>
      <c r="R4768" s="2">
        <v>35856</v>
      </c>
      <c r="S4768" s="2">
        <v>0</v>
      </c>
      <c r="T4768" s="2" t="s">
        <v>44</v>
      </c>
    </row>
    <row r="4769" spans="1:20" x14ac:dyDescent="0.25">
      <c r="A4769" s="2" t="s">
        <v>12</v>
      </c>
      <c r="B4769" s="2" t="s">
        <v>37</v>
      </c>
      <c r="C4769" s="2">
        <v>122019</v>
      </c>
      <c r="D4769" s="11">
        <v>44606</v>
      </c>
      <c r="E4769" s="2" t="s">
        <v>650</v>
      </c>
      <c r="F4769" s="2" t="s">
        <v>651</v>
      </c>
      <c r="G4769" s="2" t="s">
        <v>5384</v>
      </c>
      <c r="H4769" s="2" t="s">
        <v>41</v>
      </c>
      <c r="I4769" s="11">
        <v>43817</v>
      </c>
      <c r="J4769" s="2">
        <v>569</v>
      </c>
      <c r="K4769" s="2" t="s">
        <v>42</v>
      </c>
      <c r="L4769" s="2" t="s">
        <v>43</v>
      </c>
      <c r="M4769" s="2">
        <v>18</v>
      </c>
      <c r="N4769" s="2">
        <v>483</v>
      </c>
      <c r="O4769" s="2">
        <v>0</v>
      </c>
      <c r="P4769" s="2">
        <v>43</v>
      </c>
      <c r="Q4769" s="2">
        <v>43</v>
      </c>
      <c r="R4769" s="2">
        <v>86</v>
      </c>
      <c r="S4769" s="2">
        <v>0</v>
      </c>
      <c r="T4769" s="2" t="s">
        <v>44</v>
      </c>
    </row>
    <row r="4770" spans="1:20" x14ac:dyDescent="0.25">
      <c r="A4770" s="2" t="s">
        <v>12</v>
      </c>
      <c r="B4770" s="2" t="s">
        <v>37</v>
      </c>
      <c r="C4770" s="2">
        <v>122019</v>
      </c>
      <c r="D4770" s="11">
        <v>44606</v>
      </c>
      <c r="E4770" s="2" t="s">
        <v>650</v>
      </c>
      <c r="F4770" s="2" t="s">
        <v>651</v>
      </c>
      <c r="G4770" s="2" t="s">
        <v>5385</v>
      </c>
      <c r="H4770" s="2" t="s">
        <v>41</v>
      </c>
      <c r="I4770" s="11">
        <v>43826</v>
      </c>
      <c r="J4770" s="2">
        <v>1654</v>
      </c>
      <c r="K4770" s="2" t="s">
        <v>42</v>
      </c>
      <c r="L4770" s="2" t="s">
        <v>43</v>
      </c>
      <c r="M4770" s="2">
        <v>18</v>
      </c>
      <c r="N4770" s="2">
        <v>1402</v>
      </c>
      <c r="O4770" s="2">
        <v>0</v>
      </c>
      <c r="P4770" s="2">
        <v>126</v>
      </c>
      <c r="Q4770" s="2">
        <v>126</v>
      </c>
      <c r="R4770" s="2">
        <v>252</v>
      </c>
      <c r="S4770" s="2">
        <v>0</v>
      </c>
      <c r="T4770" s="2" t="s">
        <v>44</v>
      </c>
    </row>
    <row r="4771" spans="1:20" x14ac:dyDescent="0.25">
      <c r="A4771" s="2" t="s">
        <v>12</v>
      </c>
      <c r="B4771" s="2" t="s">
        <v>37</v>
      </c>
      <c r="C4771" s="2">
        <v>122019</v>
      </c>
      <c r="D4771" s="11">
        <v>44606</v>
      </c>
      <c r="E4771" s="2" t="s">
        <v>652</v>
      </c>
      <c r="F4771" s="2" t="s">
        <v>653</v>
      </c>
      <c r="G4771" s="2" t="s">
        <v>5386</v>
      </c>
      <c r="H4771" s="2" t="s">
        <v>41</v>
      </c>
      <c r="I4771" s="11">
        <v>43803</v>
      </c>
      <c r="J4771" s="2">
        <v>348100</v>
      </c>
      <c r="K4771" s="2" t="s">
        <v>42</v>
      </c>
      <c r="L4771" s="2" t="s">
        <v>43</v>
      </c>
      <c r="M4771" s="2">
        <v>18</v>
      </c>
      <c r="N4771" s="2">
        <v>295000</v>
      </c>
      <c r="O4771" s="2">
        <v>0</v>
      </c>
      <c r="P4771" s="2">
        <v>26550</v>
      </c>
      <c r="Q4771" s="2">
        <v>26550</v>
      </c>
      <c r="R4771" s="2">
        <v>53100</v>
      </c>
      <c r="S4771" s="2">
        <v>0</v>
      </c>
      <c r="T4771" s="2" t="s">
        <v>44</v>
      </c>
    </row>
    <row r="4772" spans="1:20" x14ac:dyDescent="0.25">
      <c r="A4772" s="2" t="s">
        <v>12</v>
      </c>
      <c r="B4772" s="2" t="s">
        <v>37</v>
      </c>
      <c r="C4772" s="2">
        <v>122019</v>
      </c>
      <c r="D4772" s="11">
        <v>44606</v>
      </c>
      <c r="E4772" s="2" t="s">
        <v>652</v>
      </c>
      <c r="F4772" s="2" t="s">
        <v>653</v>
      </c>
      <c r="G4772" s="2" t="s">
        <v>5387</v>
      </c>
      <c r="H4772" s="2" t="s">
        <v>41</v>
      </c>
      <c r="I4772" s="11">
        <v>43809</v>
      </c>
      <c r="J4772" s="2">
        <v>265500</v>
      </c>
      <c r="K4772" s="2" t="s">
        <v>42</v>
      </c>
      <c r="L4772" s="2" t="s">
        <v>43</v>
      </c>
      <c r="M4772" s="2">
        <v>18</v>
      </c>
      <c r="N4772" s="2">
        <v>225000</v>
      </c>
      <c r="O4772" s="2">
        <v>0</v>
      </c>
      <c r="P4772" s="2">
        <v>20250</v>
      </c>
      <c r="Q4772" s="2">
        <v>20250</v>
      </c>
      <c r="R4772" s="2">
        <v>40500</v>
      </c>
      <c r="S4772" s="2">
        <v>0</v>
      </c>
      <c r="T4772" s="2" t="s">
        <v>44</v>
      </c>
    </row>
    <row r="4773" spans="1:20" x14ac:dyDescent="0.25">
      <c r="A4773" s="2" t="s">
        <v>12</v>
      </c>
      <c r="B4773" s="2" t="s">
        <v>37</v>
      </c>
      <c r="C4773" s="2">
        <v>122019</v>
      </c>
      <c r="D4773" s="11">
        <v>44606</v>
      </c>
      <c r="E4773" s="2" t="s">
        <v>652</v>
      </c>
      <c r="F4773" s="2" t="s">
        <v>653</v>
      </c>
      <c r="G4773" s="2" t="s">
        <v>5388</v>
      </c>
      <c r="H4773" s="2" t="s">
        <v>41</v>
      </c>
      <c r="I4773" s="11">
        <v>43818</v>
      </c>
      <c r="J4773" s="2">
        <v>348100</v>
      </c>
      <c r="K4773" s="2" t="s">
        <v>42</v>
      </c>
      <c r="L4773" s="2" t="s">
        <v>43</v>
      </c>
      <c r="M4773" s="2">
        <v>18</v>
      </c>
      <c r="N4773" s="2">
        <v>295000</v>
      </c>
      <c r="O4773" s="2">
        <v>0</v>
      </c>
      <c r="P4773" s="2">
        <v>26550</v>
      </c>
      <c r="Q4773" s="2">
        <v>26550</v>
      </c>
      <c r="R4773" s="2">
        <v>53100</v>
      </c>
      <c r="S4773" s="2">
        <v>0</v>
      </c>
      <c r="T4773" s="2" t="s">
        <v>44</v>
      </c>
    </row>
    <row r="4774" spans="1:20" x14ac:dyDescent="0.25">
      <c r="A4774" s="2" t="s">
        <v>12</v>
      </c>
      <c r="B4774" s="2" t="s">
        <v>37</v>
      </c>
      <c r="C4774" s="2">
        <v>122019</v>
      </c>
      <c r="D4774" s="11">
        <v>44606</v>
      </c>
      <c r="E4774" s="2" t="s">
        <v>652</v>
      </c>
      <c r="F4774" s="2" t="s">
        <v>653</v>
      </c>
      <c r="G4774" s="2" t="s">
        <v>5389</v>
      </c>
      <c r="H4774" s="2" t="s">
        <v>41</v>
      </c>
      <c r="I4774" s="11">
        <v>43830</v>
      </c>
      <c r="J4774" s="2">
        <v>74340</v>
      </c>
      <c r="K4774" s="2" t="s">
        <v>42</v>
      </c>
      <c r="L4774" s="2" t="s">
        <v>43</v>
      </c>
      <c r="M4774" s="2">
        <v>18</v>
      </c>
      <c r="N4774" s="2">
        <v>63000</v>
      </c>
      <c r="O4774" s="2">
        <v>0</v>
      </c>
      <c r="P4774" s="2">
        <v>5670</v>
      </c>
      <c r="Q4774" s="2">
        <v>5670</v>
      </c>
      <c r="R4774" s="2">
        <v>11340</v>
      </c>
      <c r="S4774" s="2">
        <v>0</v>
      </c>
      <c r="T4774" s="2" t="s">
        <v>44</v>
      </c>
    </row>
    <row r="4775" spans="1:20" x14ac:dyDescent="0.25">
      <c r="A4775" s="2" t="s">
        <v>10</v>
      </c>
      <c r="B4775" s="2" t="s">
        <v>37</v>
      </c>
      <c r="C4775" s="2">
        <v>122019</v>
      </c>
      <c r="D4775" s="11">
        <v>44606</v>
      </c>
      <c r="E4775" s="2" t="s">
        <v>2121</v>
      </c>
      <c r="F4775" s="2" t="s">
        <v>2122</v>
      </c>
      <c r="G4775" s="2" t="s">
        <v>5390</v>
      </c>
      <c r="H4775" s="2" t="s">
        <v>41</v>
      </c>
      <c r="I4775" s="11">
        <v>43754</v>
      </c>
      <c r="J4775" s="2">
        <v>173186</v>
      </c>
      <c r="K4775" s="2" t="s">
        <v>42</v>
      </c>
      <c r="L4775" s="2" t="s">
        <v>43</v>
      </c>
      <c r="M4775" s="2">
        <v>18</v>
      </c>
      <c r="N4775" s="2">
        <v>146768</v>
      </c>
      <c r="O4775" s="2">
        <v>26418.240000000002</v>
      </c>
      <c r="P4775" s="2">
        <v>0</v>
      </c>
      <c r="Q4775" s="2">
        <v>0</v>
      </c>
      <c r="R4775" s="2">
        <v>26418.240000000002</v>
      </c>
      <c r="S4775" s="2">
        <v>0</v>
      </c>
      <c r="T4775" s="2" t="s">
        <v>44</v>
      </c>
    </row>
    <row r="4776" spans="1:20" x14ac:dyDescent="0.25">
      <c r="A4776" s="2" t="s">
        <v>11</v>
      </c>
      <c r="B4776" s="2" t="s">
        <v>37</v>
      </c>
      <c r="C4776" s="2">
        <v>122019</v>
      </c>
      <c r="D4776" s="11">
        <v>44606</v>
      </c>
      <c r="E4776" s="2" t="s">
        <v>2121</v>
      </c>
      <c r="F4776" s="2" t="s">
        <v>2122</v>
      </c>
      <c r="G4776" s="2" t="s">
        <v>5391</v>
      </c>
      <c r="H4776" s="2" t="s">
        <v>41</v>
      </c>
      <c r="I4776" s="11">
        <v>43791</v>
      </c>
      <c r="J4776" s="2">
        <v>516766</v>
      </c>
      <c r="K4776" s="2" t="s">
        <v>42</v>
      </c>
      <c r="L4776" s="2" t="s">
        <v>43</v>
      </c>
      <c r="M4776" s="2">
        <v>18</v>
      </c>
      <c r="N4776" s="2">
        <v>437937.5</v>
      </c>
      <c r="O4776" s="2">
        <v>78828.75</v>
      </c>
      <c r="P4776" s="2">
        <v>0</v>
      </c>
      <c r="Q4776" s="2">
        <v>0</v>
      </c>
      <c r="R4776" s="2">
        <v>78828.75</v>
      </c>
      <c r="S4776" s="2">
        <v>0</v>
      </c>
      <c r="T4776" s="2" t="s">
        <v>44</v>
      </c>
    </row>
    <row r="4777" spans="1:20" x14ac:dyDescent="0.25">
      <c r="A4777" s="2" t="s">
        <v>12</v>
      </c>
      <c r="B4777" s="2" t="s">
        <v>37</v>
      </c>
      <c r="C4777" s="2">
        <v>122019</v>
      </c>
      <c r="D4777" s="11">
        <v>44606</v>
      </c>
      <c r="E4777" s="2" t="s">
        <v>2121</v>
      </c>
      <c r="F4777" s="2" t="s">
        <v>2122</v>
      </c>
      <c r="G4777" s="2" t="s">
        <v>5392</v>
      </c>
      <c r="H4777" s="2" t="s">
        <v>41</v>
      </c>
      <c r="I4777" s="11">
        <v>43817</v>
      </c>
      <c r="J4777" s="2">
        <v>648468</v>
      </c>
      <c r="K4777" s="2" t="s">
        <v>42</v>
      </c>
      <c r="L4777" s="2" t="s">
        <v>43</v>
      </c>
      <c r="M4777" s="2">
        <v>18</v>
      </c>
      <c r="N4777" s="2">
        <v>549549</v>
      </c>
      <c r="O4777" s="2">
        <v>98918.82</v>
      </c>
      <c r="P4777" s="2">
        <v>0</v>
      </c>
      <c r="Q4777" s="2">
        <v>0</v>
      </c>
      <c r="R4777" s="2">
        <v>98918.82</v>
      </c>
      <c r="S4777" s="2">
        <v>0</v>
      </c>
      <c r="T4777" s="2" t="s">
        <v>44</v>
      </c>
    </row>
    <row r="4778" spans="1:20" x14ac:dyDescent="0.25">
      <c r="A4778" s="2" t="s">
        <v>12</v>
      </c>
      <c r="B4778" s="2" t="s">
        <v>37</v>
      </c>
      <c r="C4778" s="2">
        <v>122019</v>
      </c>
      <c r="D4778" s="11">
        <v>44606</v>
      </c>
      <c r="E4778" s="2" t="s">
        <v>2121</v>
      </c>
      <c r="F4778" s="2" t="s">
        <v>2122</v>
      </c>
      <c r="G4778" s="2" t="s">
        <v>5393</v>
      </c>
      <c r="H4778" s="2" t="s">
        <v>41</v>
      </c>
      <c r="I4778" s="11">
        <v>43817</v>
      </c>
      <c r="J4778" s="2">
        <v>1311110</v>
      </c>
      <c r="K4778" s="2" t="s">
        <v>42</v>
      </c>
      <c r="L4778" s="2" t="s">
        <v>43</v>
      </c>
      <c r="M4778" s="2">
        <v>18</v>
      </c>
      <c r="N4778" s="2">
        <v>1111110</v>
      </c>
      <c r="O4778" s="2">
        <v>199999.8</v>
      </c>
      <c r="P4778" s="2">
        <v>0</v>
      </c>
      <c r="Q4778" s="2">
        <v>0</v>
      </c>
      <c r="R4778" s="2">
        <v>199999.8</v>
      </c>
      <c r="S4778" s="2">
        <v>0</v>
      </c>
      <c r="T4778" s="2" t="s">
        <v>44</v>
      </c>
    </row>
    <row r="4779" spans="1:20" x14ac:dyDescent="0.25">
      <c r="A4779" s="2" t="s">
        <v>12</v>
      </c>
      <c r="B4779" s="2" t="s">
        <v>37</v>
      </c>
      <c r="C4779" s="2">
        <v>122019</v>
      </c>
      <c r="D4779" s="11">
        <v>44606</v>
      </c>
      <c r="E4779" s="2" t="s">
        <v>1443</v>
      </c>
      <c r="F4779" s="2" t="s">
        <v>1444</v>
      </c>
      <c r="G4779" s="2" t="s">
        <v>4867</v>
      </c>
      <c r="H4779" s="2" t="s">
        <v>41</v>
      </c>
      <c r="I4779" s="11">
        <v>43822</v>
      </c>
      <c r="J4779" s="2">
        <v>6932.5</v>
      </c>
      <c r="K4779" s="2" t="s">
        <v>42</v>
      </c>
      <c r="L4779" s="2" t="s">
        <v>43</v>
      </c>
      <c r="M4779" s="2">
        <v>18</v>
      </c>
      <c r="N4779" s="2">
        <v>5875</v>
      </c>
      <c r="O4779" s="2">
        <v>0</v>
      </c>
      <c r="P4779" s="2">
        <v>528.75</v>
      </c>
      <c r="Q4779" s="2">
        <v>528.75</v>
      </c>
      <c r="R4779" s="2">
        <v>1057.5</v>
      </c>
      <c r="S4779" s="2">
        <v>0</v>
      </c>
      <c r="T4779" s="2" t="s">
        <v>44</v>
      </c>
    </row>
    <row r="4780" spans="1:20" x14ac:dyDescent="0.25">
      <c r="A4780" s="2" t="s">
        <v>10</v>
      </c>
      <c r="B4780" s="2" t="s">
        <v>37</v>
      </c>
      <c r="C4780" s="2">
        <v>122019</v>
      </c>
      <c r="D4780" s="11">
        <v>44606</v>
      </c>
      <c r="E4780" s="2" t="s">
        <v>1446</v>
      </c>
      <c r="F4780" s="2" t="s">
        <v>1447</v>
      </c>
      <c r="G4780" s="2" t="s">
        <v>5394</v>
      </c>
      <c r="H4780" s="2" t="s">
        <v>41</v>
      </c>
      <c r="I4780" s="11">
        <v>43740</v>
      </c>
      <c r="J4780" s="2">
        <v>483800</v>
      </c>
      <c r="K4780" s="2" t="s">
        <v>42</v>
      </c>
      <c r="L4780" s="2" t="s">
        <v>43</v>
      </c>
      <c r="M4780" s="2">
        <v>18</v>
      </c>
      <c r="N4780" s="2">
        <v>410000</v>
      </c>
      <c r="O4780" s="2">
        <v>73800</v>
      </c>
      <c r="P4780" s="2">
        <v>0</v>
      </c>
      <c r="Q4780" s="2">
        <v>0</v>
      </c>
      <c r="R4780" s="2">
        <v>73800</v>
      </c>
      <c r="S4780" s="2">
        <v>0</v>
      </c>
      <c r="T4780" s="2" t="s">
        <v>44</v>
      </c>
    </row>
    <row r="4781" spans="1:20" x14ac:dyDescent="0.25">
      <c r="A4781" s="2" t="s">
        <v>10</v>
      </c>
      <c r="B4781" s="2" t="s">
        <v>37</v>
      </c>
      <c r="C4781" s="2">
        <v>122019</v>
      </c>
      <c r="D4781" s="11">
        <v>44606</v>
      </c>
      <c r="E4781" s="2" t="s">
        <v>1446</v>
      </c>
      <c r="F4781" s="2" t="s">
        <v>1447</v>
      </c>
      <c r="G4781" s="2" t="s">
        <v>4501</v>
      </c>
      <c r="H4781" s="2" t="s">
        <v>41</v>
      </c>
      <c r="I4781" s="11">
        <v>43740</v>
      </c>
      <c r="J4781" s="2">
        <v>68204</v>
      </c>
      <c r="K4781" s="2" t="s">
        <v>42</v>
      </c>
      <c r="L4781" s="2" t="s">
        <v>43</v>
      </c>
      <c r="M4781" s="2">
        <v>18</v>
      </c>
      <c r="N4781" s="2">
        <v>57800</v>
      </c>
      <c r="O4781" s="2">
        <v>10404</v>
      </c>
      <c r="P4781" s="2">
        <v>0</v>
      </c>
      <c r="Q4781" s="2">
        <v>0</v>
      </c>
      <c r="R4781" s="2">
        <v>10404</v>
      </c>
      <c r="S4781" s="2">
        <v>0</v>
      </c>
      <c r="T4781" s="2" t="s">
        <v>44</v>
      </c>
    </row>
    <row r="4782" spans="1:20" x14ac:dyDescent="0.25">
      <c r="A4782" s="2" t="s">
        <v>10</v>
      </c>
      <c r="B4782" s="2" t="s">
        <v>37</v>
      </c>
      <c r="C4782" s="2">
        <v>122019</v>
      </c>
      <c r="D4782" s="11">
        <v>44606</v>
      </c>
      <c r="E4782" s="2" t="s">
        <v>1446</v>
      </c>
      <c r="F4782" s="2" t="s">
        <v>1447</v>
      </c>
      <c r="G4782" s="2" t="s">
        <v>3468</v>
      </c>
      <c r="H4782" s="2" t="s">
        <v>41</v>
      </c>
      <c r="I4782" s="11">
        <v>43740</v>
      </c>
      <c r="J4782" s="2">
        <v>144285.68</v>
      </c>
      <c r="K4782" s="2" t="s">
        <v>42</v>
      </c>
      <c r="L4782" s="2" t="s">
        <v>43</v>
      </c>
      <c r="M4782" s="2">
        <v>18</v>
      </c>
      <c r="N4782" s="2">
        <v>122276</v>
      </c>
      <c r="O4782" s="2">
        <v>22009.68</v>
      </c>
      <c r="P4782" s="2">
        <v>0</v>
      </c>
      <c r="Q4782" s="2">
        <v>0</v>
      </c>
      <c r="R4782" s="2">
        <v>22009.68</v>
      </c>
      <c r="S4782" s="2">
        <v>0</v>
      </c>
      <c r="T4782" s="2" t="s">
        <v>44</v>
      </c>
    </row>
    <row r="4783" spans="1:20" x14ac:dyDescent="0.25">
      <c r="A4783" s="2" t="s">
        <v>10</v>
      </c>
      <c r="B4783" s="2" t="s">
        <v>37</v>
      </c>
      <c r="C4783" s="2">
        <v>122019</v>
      </c>
      <c r="D4783" s="11">
        <v>44606</v>
      </c>
      <c r="E4783" s="2" t="s">
        <v>1446</v>
      </c>
      <c r="F4783" s="2" t="s">
        <v>1447</v>
      </c>
      <c r="G4783" s="2" t="s">
        <v>2384</v>
      </c>
      <c r="H4783" s="2" t="s">
        <v>41</v>
      </c>
      <c r="I4783" s="11">
        <v>43740</v>
      </c>
      <c r="J4783" s="2">
        <v>29264</v>
      </c>
      <c r="K4783" s="2" t="s">
        <v>42</v>
      </c>
      <c r="L4783" s="2" t="s">
        <v>43</v>
      </c>
      <c r="M4783" s="2">
        <v>18</v>
      </c>
      <c r="N4783" s="2">
        <v>24800</v>
      </c>
      <c r="O4783" s="2">
        <v>4464</v>
      </c>
      <c r="P4783" s="2">
        <v>0</v>
      </c>
      <c r="Q4783" s="2">
        <v>0</v>
      </c>
      <c r="R4783" s="2">
        <v>4464</v>
      </c>
      <c r="S4783" s="2">
        <v>0</v>
      </c>
      <c r="T4783" s="2" t="s">
        <v>44</v>
      </c>
    </row>
    <row r="4784" spans="1:20" x14ac:dyDescent="0.25">
      <c r="A4784" s="2" t="s">
        <v>12</v>
      </c>
      <c r="B4784" s="2" t="s">
        <v>37</v>
      </c>
      <c r="C4784" s="2">
        <v>122019</v>
      </c>
      <c r="D4784" s="11">
        <v>44606</v>
      </c>
      <c r="E4784" s="2" t="s">
        <v>847</v>
      </c>
      <c r="F4784" s="2" t="s">
        <v>848</v>
      </c>
      <c r="G4784" s="2" t="s">
        <v>5395</v>
      </c>
      <c r="H4784" s="2" t="s">
        <v>41</v>
      </c>
      <c r="I4784" s="11">
        <v>43805</v>
      </c>
      <c r="J4784" s="2">
        <v>325916</v>
      </c>
      <c r="K4784" s="2" t="s">
        <v>42</v>
      </c>
      <c r="L4784" s="2" t="s">
        <v>43</v>
      </c>
      <c r="M4784" s="2">
        <v>18</v>
      </c>
      <c r="N4784" s="2">
        <v>276200</v>
      </c>
      <c r="O4784" s="2">
        <v>0</v>
      </c>
      <c r="P4784" s="2">
        <v>24858</v>
      </c>
      <c r="Q4784" s="2">
        <v>24858</v>
      </c>
      <c r="R4784" s="2">
        <v>49716</v>
      </c>
      <c r="S4784" s="2">
        <v>0</v>
      </c>
      <c r="T4784" s="2" t="s">
        <v>44</v>
      </c>
    </row>
    <row r="4785" spans="1:20" x14ac:dyDescent="0.25">
      <c r="A4785" s="2" t="s">
        <v>12</v>
      </c>
      <c r="B4785" s="2" t="s">
        <v>37</v>
      </c>
      <c r="C4785" s="2">
        <v>122019</v>
      </c>
      <c r="D4785" s="11">
        <v>44606</v>
      </c>
      <c r="E4785" s="2" t="s">
        <v>218</v>
      </c>
      <c r="F4785" s="2" t="s">
        <v>219</v>
      </c>
      <c r="G4785" s="2" t="s">
        <v>5396</v>
      </c>
      <c r="H4785" s="2" t="s">
        <v>41</v>
      </c>
      <c r="I4785" s="11">
        <v>43827</v>
      </c>
      <c r="J4785" s="2">
        <v>2730</v>
      </c>
      <c r="K4785" s="2" t="s">
        <v>42</v>
      </c>
      <c r="L4785" s="2" t="s">
        <v>43</v>
      </c>
      <c r="M4785" s="2">
        <v>5</v>
      </c>
      <c r="N4785" s="2">
        <v>2600</v>
      </c>
      <c r="O4785" s="2">
        <v>0</v>
      </c>
      <c r="P4785" s="2">
        <v>65</v>
      </c>
      <c r="Q4785" s="2">
        <v>65</v>
      </c>
      <c r="R4785" s="2">
        <v>130</v>
      </c>
      <c r="S4785" s="2">
        <v>0</v>
      </c>
      <c r="T4785" s="2" t="s">
        <v>44</v>
      </c>
    </row>
    <row r="4786" spans="1:20" x14ac:dyDescent="0.25">
      <c r="A4786" s="2" t="s">
        <v>12</v>
      </c>
      <c r="B4786" s="2" t="s">
        <v>37</v>
      </c>
      <c r="C4786" s="2">
        <v>122019</v>
      </c>
      <c r="D4786" s="11">
        <v>44606</v>
      </c>
      <c r="E4786" s="2" t="s">
        <v>654</v>
      </c>
      <c r="F4786" s="2" t="s">
        <v>655</v>
      </c>
      <c r="G4786" s="2" t="s">
        <v>5397</v>
      </c>
      <c r="H4786" s="2" t="s">
        <v>41</v>
      </c>
      <c r="I4786" s="11">
        <v>43808</v>
      </c>
      <c r="J4786" s="2">
        <v>12390</v>
      </c>
      <c r="K4786" s="2" t="s">
        <v>42</v>
      </c>
      <c r="L4786" s="2" t="s">
        <v>43</v>
      </c>
      <c r="M4786" s="2">
        <v>18</v>
      </c>
      <c r="N4786" s="2">
        <v>10500</v>
      </c>
      <c r="O4786" s="2">
        <v>0</v>
      </c>
      <c r="P4786" s="2">
        <v>945</v>
      </c>
      <c r="Q4786" s="2">
        <v>945</v>
      </c>
      <c r="R4786" s="2">
        <v>1890</v>
      </c>
      <c r="S4786" s="2">
        <v>0</v>
      </c>
      <c r="T4786" s="2" t="s">
        <v>44</v>
      </c>
    </row>
    <row r="4787" spans="1:20" x14ac:dyDescent="0.25">
      <c r="A4787" s="2" t="s">
        <v>12</v>
      </c>
      <c r="B4787" s="2" t="s">
        <v>37</v>
      </c>
      <c r="C4787" s="2">
        <v>122019</v>
      </c>
      <c r="D4787" s="11">
        <v>44606</v>
      </c>
      <c r="E4787" s="2" t="s">
        <v>654</v>
      </c>
      <c r="F4787" s="2" t="s">
        <v>655</v>
      </c>
      <c r="G4787" s="2" t="s">
        <v>5398</v>
      </c>
      <c r="H4787" s="2" t="s">
        <v>41</v>
      </c>
      <c r="I4787" s="11">
        <v>43810</v>
      </c>
      <c r="J4787" s="2">
        <v>66375</v>
      </c>
      <c r="K4787" s="2" t="s">
        <v>42</v>
      </c>
      <c r="L4787" s="2" t="s">
        <v>43</v>
      </c>
      <c r="M4787" s="2">
        <v>18</v>
      </c>
      <c r="N4787" s="2">
        <v>56250</v>
      </c>
      <c r="O4787" s="2">
        <v>0</v>
      </c>
      <c r="P4787" s="2">
        <v>5062.5</v>
      </c>
      <c r="Q4787" s="2">
        <v>5062.5</v>
      </c>
      <c r="R4787" s="2">
        <v>10125</v>
      </c>
      <c r="S4787" s="2">
        <v>0</v>
      </c>
      <c r="T4787" s="2" t="s">
        <v>44</v>
      </c>
    </row>
    <row r="4788" spans="1:20" x14ac:dyDescent="0.25">
      <c r="A4788" s="2" t="s">
        <v>12</v>
      </c>
      <c r="B4788" s="2" t="s">
        <v>37</v>
      </c>
      <c r="C4788" s="2">
        <v>122019</v>
      </c>
      <c r="D4788" s="11">
        <v>44606</v>
      </c>
      <c r="E4788" s="2" t="s">
        <v>654</v>
      </c>
      <c r="F4788" s="2" t="s">
        <v>655</v>
      </c>
      <c r="G4788" s="2" t="s">
        <v>5399</v>
      </c>
      <c r="H4788" s="2" t="s">
        <v>41</v>
      </c>
      <c r="I4788" s="11">
        <v>43815</v>
      </c>
      <c r="J4788" s="2">
        <v>141600</v>
      </c>
      <c r="K4788" s="2" t="s">
        <v>42</v>
      </c>
      <c r="L4788" s="2" t="s">
        <v>43</v>
      </c>
      <c r="M4788" s="2">
        <v>18</v>
      </c>
      <c r="N4788" s="2">
        <v>120000</v>
      </c>
      <c r="O4788" s="2">
        <v>0</v>
      </c>
      <c r="P4788" s="2">
        <v>10800</v>
      </c>
      <c r="Q4788" s="2">
        <v>10800</v>
      </c>
      <c r="R4788" s="2">
        <v>21600</v>
      </c>
      <c r="S4788" s="2">
        <v>0</v>
      </c>
      <c r="T4788" s="2" t="s">
        <v>44</v>
      </c>
    </row>
    <row r="4789" spans="1:20" x14ac:dyDescent="0.25">
      <c r="A4789" s="2" t="s">
        <v>12</v>
      </c>
      <c r="B4789" s="2" t="s">
        <v>37</v>
      </c>
      <c r="C4789" s="2">
        <v>122019</v>
      </c>
      <c r="D4789" s="11">
        <v>44606</v>
      </c>
      <c r="E4789" s="2" t="s">
        <v>654</v>
      </c>
      <c r="F4789" s="2" t="s">
        <v>655</v>
      </c>
      <c r="G4789" s="2" t="s">
        <v>5400</v>
      </c>
      <c r="H4789" s="2" t="s">
        <v>41</v>
      </c>
      <c r="I4789" s="11">
        <v>43816</v>
      </c>
      <c r="J4789" s="2">
        <v>58800</v>
      </c>
      <c r="K4789" s="2" t="s">
        <v>42</v>
      </c>
      <c r="L4789" s="2" t="s">
        <v>43</v>
      </c>
      <c r="M4789" s="2">
        <v>12</v>
      </c>
      <c r="N4789" s="2">
        <v>52500</v>
      </c>
      <c r="O4789" s="2">
        <v>0</v>
      </c>
      <c r="P4789" s="2">
        <v>3150</v>
      </c>
      <c r="Q4789" s="2">
        <v>3150</v>
      </c>
      <c r="R4789" s="2">
        <v>6300</v>
      </c>
      <c r="S4789" s="2">
        <v>0</v>
      </c>
      <c r="T4789" s="2" t="s">
        <v>44</v>
      </c>
    </row>
    <row r="4790" spans="1:20" x14ac:dyDescent="0.25">
      <c r="A4790" s="2" t="s">
        <v>12</v>
      </c>
      <c r="B4790" s="2" t="s">
        <v>37</v>
      </c>
      <c r="C4790" s="2">
        <v>122019</v>
      </c>
      <c r="D4790" s="11">
        <v>44606</v>
      </c>
      <c r="E4790" s="2" t="s">
        <v>654</v>
      </c>
      <c r="F4790" s="2" t="s">
        <v>655</v>
      </c>
      <c r="G4790" s="2" t="s">
        <v>5401</v>
      </c>
      <c r="H4790" s="2" t="s">
        <v>41</v>
      </c>
      <c r="I4790" s="11">
        <v>43825</v>
      </c>
      <c r="J4790" s="2">
        <v>34515</v>
      </c>
      <c r="K4790" s="2" t="s">
        <v>42</v>
      </c>
      <c r="L4790" s="2" t="s">
        <v>43</v>
      </c>
      <c r="M4790" s="2">
        <v>18</v>
      </c>
      <c r="N4790" s="2">
        <v>29250</v>
      </c>
      <c r="O4790" s="2">
        <v>0</v>
      </c>
      <c r="P4790" s="2">
        <v>2632.5</v>
      </c>
      <c r="Q4790" s="2">
        <v>2632.5</v>
      </c>
      <c r="R4790" s="2">
        <v>5265</v>
      </c>
      <c r="S4790" s="2">
        <v>0</v>
      </c>
      <c r="T4790" s="2" t="s">
        <v>44</v>
      </c>
    </row>
    <row r="4791" spans="1:20" x14ac:dyDescent="0.25">
      <c r="A4791" s="2" t="s">
        <v>12</v>
      </c>
      <c r="B4791" s="2" t="s">
        <v>37</v>
      </c>
      <c r="C4791" s="2">
        <v>122019</v>
      </c>
      <c r="D4791" s="11">
        <v>44606</v>
      </c>
      <c r="E4791" s="2" t="s">
        <v>654</v>
      </c>
      <c r="F4791" s="2" t="s">
        <v>655</v>
      </c>
      <c r="G4791" s="2" t="s">
        <v>5402</v>
      </c>
      <c r="H4791" s="2" t="s">
        <v>41</v>
      </c>
      <c r="I4791" s="11">
        <v>43825</v>
      </c>
      <c r="J4791" s="2">
        <v>10443</v>
      </c>
      <c r="K4791" s="2" t="s">
        <v>42</v>
      </c>
      <c r="L4791" s="2" t="s">
        <v>43</v>
      </c>
      <c r="M4791" s="2">
        <v>18</v>
      </c>
      <c r="N4791" s="2">
        <v>8850</v>
      </c>
      <c r="O4791" s="2">
        <v>0</v>
      </c>
      <c r="P4791" s="2">
        <v>796.5</v>
      </c>
      <c r="Q4791" s="2">
        <v>796.5</v>
      </c>
      <c r="R4791" s="2">
        <v>1593</v>
      </c>
      <c r="S4791" s="2">
        <v>0</v>
      </c>
      <c r="T4791" s="2" t="s">
        <v>44</v>
      </c>
    </row>
    <row r="4792" spans="1:20" x14ac:dyDescent="0.25">
      <c r="A4792" s="2" t="s">
        <v>12</v>
      </c>
      <c r="B4792" s="2" t="s">
        <v>37</v>
      </c>
      <c r="C4792" s="2">
        <v>122019</v>
      </c>
      <c r="D4792" s="11">
        <v>44606</v>
      </c>
      <c r="E4792" s="2" t="s">
        <v>225</v>
      </c>
      <c r="F4792" s="2" t="s">
        <v>226</v>
      </c>
      <c r="G4792" s="2" t="s">
        <v>5403</v>
      </c>
      <c r="H4792" s="2" t="s">
        <v>41</v>
      </c>
      <c r="I4792" s="11">
        <v>43803</v>
      </c>
      <c r="J4792" s="2">
        <v>1539900</v>
      </c>
      <c r="K4792" s="2" t="s">
        <v>42</v>
      </c>
      <c r="L4792" s="2" t="s">
        <v>43</v>
      </c>
      <c r="M4792" s="2">
        <v>18</v>
      </c>
      <c r="N4792" s="2">
        <v>1305000</v>
      </c>
      <c r="O4792" s="2">
        <v>0</v>
      </c>
      <c r="P4792" s="2">
        <v>117450</v>
      </c>
      <c r="Q4792" s="2">
        <v>117450</v>
      </c>
      <c r="R4792" s="2">
        <v>234900</v>
      </c>
      <c r="S4792" s="2">
        <v>0</v>
      </c>
      <c r="T4792" s="2" t="s">
        <v>44</v>
      </c>
    </row>
    <row r="4793" spans="1:20" x14ac:dyDescent="0.25">
      <c r="A4793" s="2" t="s">
        <v>12</v>
      </c>
      <c r="B4793" s="2" t="s">
        <v>37</v>
      </c>
      <c r="C4793" s="2">
        <v>122019</v>
      </c>
      <c r="D4793" s="11">
        <v>44606</v>
      </c>
      <c r="E4793" s="2" t="s">
        <v>225</v>
      </c>
      <c r="F4793" s="2" t="s">
        <v>226</v>
      </c>
      <c r="G4793" s="2" t="s">
        <v>5404</v>
      </c>
      <c r="H4793" s="2" t="s">
        <v>41</v>
      </c>
      <c r="I4793" s="11">
        <v>43803</v>
      </c>
      <c r="J4793" s="2">
        <v>65490</v>
      </c>
      <c r="K4793" s="2" t="s">
        <v>42</v>
      </c>
      <c r="L4793" s="2" t="s">
        <v>43</v>
      </c>
      <c r="M4793" s="2">
        <v>18</v>
      </c>
      <c r="N4793" s="2">
        <v>55500</v>
      </c>
      <c r="O4793" s="2">
        <v>0</v>
      </c>
      <c r="P4793" s="2">
        <v>4995</v>
      </c>
      <c r="Q4793" s="2">
        <v>4995</v>
      </c>
      <c r="R4793" s="2">
        <v>9990</v>
      </c>
      <c r="S4793" s="2">
        <v>0</v>
      </c>
      <c r="T4793" s="2" t="s">
        <v>44</v>
      </c>
    </row>
    <row r="4794" spans="1:20" x14ac:dyDescent="0.25">
      <c r="A4794" s="2" t="s">
        <v>12</v>
      </c>
      <c r="B4794" s="2" t="s">
        <v>37</v>
      </c>
      <c r="C4794" s="2">
        <v>122019</v>
      </c>
      <c r="D4794" s="11">
        <v>44606</v>
      </c>
      <c r="E4794" s="2" t="s">
        <v>225</v>
      </c>
      <c r="F4794" s="2" t="s">
        <v>226</v>
      </c>
      <c r="G4794" s="2" t="s">
        <v>5405</v>
      </c>
      <c r="H4794" s="2" t="s">
        <v>41</v>
      </c>
      <c r="I4794" s="11">
        <v>43803</v>
      </c>
      <c r="J4794" s="2">
        <v>59000</v>
      </c>
      <c r="K4794" s="2" t="s">
        <v>42</v>
      </c>
      <c r="L4794" s="2" t="s">
        <v>43</v>
      </c>
      <c r="M4794" s="2">
        <v>18</v>
      </c>
      <c r="N4794" s="2">
        <v>50000</v>
      </c>
      <c r="O4794" s="2">
        <v>0</v>
      </c>
      <c r="P4794" s="2">
        <v>4500</v>
      </c>
      <c r="Q4794" s="2">
        <v>4500</v>
      </c>
      <c r="R4794" s="2">
        <v>9000</v>
      </c>
      <c r="S4794" s="2">
        <v>0</v>
      </c>
      <c r="T4794" s="2" t="s">
        <v>44</v>
      </c>
    </row>
    <row r="4795" spans="1:20" x14ac:dyDescent="0.25">
      <c r="A4795" s="2" t="s">
        <v>12</v>
      </c>
      <c r="B4795" s="2" t="s">
        <v>37</v>
      </c>
      <c r="C4795" s="2">
        <v>122019</v>
      </c>
      <c r="D4795" s="11">
        <v>44606</v>
      </c>
      <c r="E4795" s="2" t="s">
        <v>225</v>
      </c>
      <c r="F4795" s="2" t="s">
        <v>226</v>
      </c>
      <c r="G4795" s="2" t="s">
        <v>5406</v>
      </c>
      <c r="H4795" s="2" t="s">
        <v>41</v>
      </c>
      <c r="I4795" s="11">
        <v>43803</v>
      </c>
      <c r="J4795" s="2">
        <v>30975</v>
      </c>
      <c r="K4795" s="2" t="s">
        <v>42</v>
      </c>
      <c r="L4795" s="2" t="s">
        <v>43</v>
      </c>
      <c r="M4795" s="2">
        <v>18</v>
      </c>
      <c r="N4795" s="2">
        <v>26250</v>
      </c>
      <c r="O4795" s="2">
        <v>0</v>
      </c>
      <c r="P4795" s="2">
        <v>2362.5</v>
      </c>
      <c r="Q4795" s="2">
        <v>2362.5</v>
      </c>
      <c r="R4795" s="2">
        <v>4725</v>
      </c>
      <c r="S4795" s="2">
        <v>0</v>
      </c>
      <c r="T4795" s="2" t="s">
        <v>44</v>
      </c>
    </row>
    <row r="4796" spans="1:20" x14ac:dyDescent="0.25">
      <c r="A4796" s="2" t="s">
        <v>12</v>
      </c>
      <c r="B4796" s="2" t="s">
        <v>37</v>
      </c>
      <c r="C4796" s="2">
        <v>122019</v>
      </c>
      <c r="D4796" s="11">
        <v>44606</v>
      </c>
      <c r="E4796" s="2" t="s">
        <v>225</v>
      </c>
      <c r="F4796" s="2" t="s">
        <v>226</v>
      </c>
      <c r="G4796" s="2" t="s">
        <v>5407</v>
      </c>
      <c r="H4796" s="2" t="s">
        <v>41</v>
      </c>
      <c r="I4796" s="11">
        <v>43803</v>
      </c>
      <c r="J4796" s="2">
        <v>430700</v>
      </c>
      <c r="K4796" s="2" t="s">
        <v>42</v>
      </c>
      <c r="L4796" s="2" t="s">
        <v>43</v>
      </c>
      <c r="M4796" s="2">
        <v>18</v>
      </c>
      <c r="N4796" s="2">
        <v>365000</v>
      </c>
      <c r="O4796" s="2">
        <v>0</v>
      </c>
      <c r="P4796" s="2">
        <v>32850</v>
      </c>
      <c r="Q4796" s="2">
        <v>32850</v>
      </c>
      <c r="R4796" s="2">
        <v>65700</v>
      </c>
      <c r="S4796" s="2">
        <v>0</v>
      </c>
      <c r="T4796" s="2" t="s">
        <v>44</v>
      </c>
    </row>
    <row r="4797" spans="1:20" x14ac:dyDescent="0.25">
      <c r="A4797" s="2" t="s">
        <v>12</v>
      </c>
      <c r="B4797" s="2" t="s">
        <v>37</v>
      </c>
      <c r="C4797" s="2">
        <v>122019</v>
      </c>
      <c r="D4797" s="11">
        <v>44606</v>
      </c>
      <c r="E4797" s="2" t="s">
        <v>225</v>
      </c>
      <c r="F4797" s="2" t="s">
        <v>226</v>
      </c>
      <c r="G4797" s="2" t="s">
        <v>5408</v>
      </c>
      <c r="H4797" s="2" t="s">
        <v>41</v>
      </c>
      <c r="I4797" s="11">
        <v>43808</v>
      </c>
      <c r="J4797" s="2">
        <v>413000</v>
      </c>
      <c r="K4797" s="2" t="s">
        <v>42</v>
      </c>
      <c r="L4797" s="2" t="s">
        <v>43</v>
      </c>
      <c r="M4797" s="2">
        <v>18</v>
      </c>
      <c r="N4797" s="2">
        <v>350000</v>
      </c>
      <c r="O4797" s="2">
        <v>0</v>
      </c>
      <c r="P4797" s="2">
        <v>31500</v>
      </c>
      <c r="Q4797" s="2">
        <v>31500</v>
      </c>
      <c r="R4797" s="2">
        <v>63000</v>
      </c>
      <c r="S4797" s="2">
        <v>0</v>
      </c>
      <c r="T4797" s="2" t="s">
        <v>44</v>
      </c>
    </row>
    <row r="4798" spans="1:20" x14ac:dyDescent="0.25">
      <c r="A4798" s="2" t="s">
        <v>12</v>
      </c>
      <c r="B4798" s="2" t="s">
        <v>37</v>
      </c>
      <c r="C4798" s="2">
        <v>122019</v>
      </c>
      <c r="D4798" s="11">
        <v>44606</v>
      </c>
      <c r="E4798" s="2" t="s">
        <v>225</v>
      </c>
      <c r="F4798" s="2" t="s">
        <v>226</v>
      </c>
      <c r="G4798" s="2" t="s">
        <v>5409</v>
      </c>
      <c r="H4798" s="2" t="s">
        <v>41</v>
      </c>
      <c r="I4798" s="11">
        <v>43808</v>
      </c>
      <c r="J4798" s="2">
        <v>155760</v>
      </c>
      <c r="K4798" s="2" t="s">
        <v>42</v>
      </c>
      <c r="L4798" s="2" t="s">
        <v>43</v>
      </c>
      <c r="M4798" s="2">
        <v>18</v>
      </c>
      <c r="N4798" s="2">
        <v>132000</v>
      </c>
      <c r="O4798" s="2">
        <v>0</v>
      </c>
      <c r="P4798" s="2">
        <v>11880</v>
      </c>
      <c r="Q4798" s="2">
        <v>11880</v>
      </c>
      <c r="R4798" s="2">
        <v>23760</v>
      </c>
      <c r="S4798" s="2">
        <v>0</v>
      </c>
      <c r="T4798" s="2" t="s">
        <v>44</v>
      </c>
    </row>
    <row r="4799" spans="1:20" x14ac:dyDescent="0.25">
      <c r="A4799" s="2" t="s">
        <v>12</v>
      </c>
      <c r="B4799" s="2" t="s">
        <v>37</v>
      </c>
      <c r="C4799" s="2">
        <v>122019</v>
      </c>
      <c r="D4799" s="11">
        <v>44606</v>
      </c>
      <c r="E4799" s="2" t="s">
        <v>225</v>
      </c>
      <c r="F4799" s="2" t="s">
        <v>226</v>
      </c>
      <c r="G4799" s="2" t="s">
        <v>5410</v>
      </c>
      <c r="H4799" s="2" t="s">
        <v>41</v>
      </c>
      <c r="I4799" s="11">
        <v>43809</v>
      </c>
      <c r="J4799" s="2">
        <v>31465</v>
      </c>
      <c r="K4799" s="2" t="s">
        <v>42</v>
      </c>
      <c r="L4799" s="2" t="s">
        <v>43</v>
      </c>
      <c r="M4799" s="2">
        <v>18</v>
      </c>
      <c r="N4799" s="2">
        <v>26665</v>
      </c>
      <c r="O4799" s="2">
        <v>0</v>
      </c>
      <c r="P4799" s="2">
        <v>2399.85</v>
      </c>
      <c r="Q4799" s="2">
        <v>2399.85</v>
      </c>
      <c r="R4799" s="2">
        <v>4799.7</v>
      </c>
      <c r="S4799" s="2">
        <v>0</v>
      </c>
      <c r="T4799" s="2" t="s">
        <v>44</v>
      </c>
    </row>
    <row r="4800" spans="1:20" x14ac:dyDescent="0.25">
      <c r="A4800" s="2" t="s">
        <v>12</v>
      </c>
      <c r="B4800" s="2" t="s">
        <v>37</v>
      </c>
      <c r="C4800" s="2">
        <v>122019</v>
      </c>
      <c r="D4800" s="11">
        <v>44606</v>
      </c>
      <c r="E4800" s="2" t="s">
        <v>225</v>
      </c>
      <c r="F4800" s="2" t="s">
        <v>226</v>
      </c>
      <c r="G4800" s="2" t="s">
        <v>5411</v>
      </c>
      <c r="H4800" s="2" t="s">
        <v>41</v>
      </c>
      <c r="I4800" s="11">
        <v>43813</v>
      </c>
      <c r="J4800" s="2">
        <v>44840</v>
      </c>
      <c r="K4800" s="2" t="s">
        <v>42</v>
      </c>
      <c r="L4800" s="2" t="s">
        <v>43</v>
      </c>
      <c r="M4800" s="2">
        <v>18</v>
      </c>
      <c r="N4800" s="2">
        <v>38000</v>
      </c>
      <c r="O4800" s="2">
        <v>0</v>
      </c>
      <c r="P4800" s="2">
        <v>3420</v>
      </c>
      <c r="Q4800" s="2">
        <v>3420</v>
      </c>
      <c r="R4800" s="2">
        <v>6840</v>
      </c>
      <c r="S4800" s="2">
        <v>0</v>
      </c>
      <c r="T4800" s="2" t="s">
        <v>44</v>
      </c>
    </row>
    <row r="4801" spans="1:20" x14ac:dyDescent="0.25">
      <c r="A4801" s="2" t="s">
        <v>12</v>
      </c>
      <c r="B4801" s="2" t="s">
        <v>37</v>
      </c>
      <c r="C4801" s="2">
        <v>122019</v>
      </c>
      <c r="D4801" s="11">
        <v>44606</v>
      </c>
      <c r="E4801" s="2" t="s">
        <v>225</v>
      </c>
      <c r="F4801" s="2" t="s">
        <v>226</v>
      </c>
      <c r="G4801" s="2" t="s">
        <v>5412</v>
      </c>
      <c r="H4801" s="2" t="s">
        <v>41</v>
      </c>
      <c r="I4801" s="11">
        <v>43813</v>
      </c>
      <c r="J4801" s="2">
        <v>42480</v>
      </c>
      <c r="K4801" s="2" t="s">
        <v>42</v>
      </c>
      <c r="L4801" s="2" t="s">
        <v>43</v>
      </c>
      <c r="M4801" s="2">
        <v>18</v>
      </c>
      <c r="N4801" s="2">
        <v>36000</v>
      </c>
      <c r="O4801" s="2">
        <v>0</v>
      </c>
      <c r="P4801" s="2">
        <v>3240</v>
      </c>
      <c r="Q4801" s="2">
        <v>3240</v>
      </c>
      <c r="R4801" s="2">
        <v>6480</v>
      </c>
      <c r="S4801" s="2">
        <v>0</v>
      </c>
      <c r="T4801" s="2" t="s">
        <v>44</v>
      </c>
    </row>
    <row r="4802" spans="1:20" x14ac:dyDescent="0.25">
      <c r="A4802" s="2" t="s">
        <v>12</v>
      </c>
      <c r="B4802" s="2" t="s">
        <v>37</v>
      </c>
      <c r="C4802" s="2">
        <v>122019</v>
      </c>
      <c r="D4802" s="11">
        <v>44606</v>
      </c>
      <c r="E4802" s="2" t="s">
        <v>234</v>
      </c>
      <c r="F4802" s="2" t="s">
        <v>235</v>
      </c>
      <c r="G4802" s="2" t="s">
        <v>5413</v>
      </c>
      <c r="H4802" s="2" t="s">
        <v>41</v>
      </c>
      <c r="I4802" s="11">
        <v>43817</v>
      </c>
      <c r="J4802" s="2">
        <v>590</v>
      </c>
      <c r="K4802" s="2" t="s">
        <v>42</v>
      </c>
      <c r="L4802" s="2" t="s">
        <v>43</v>
      </c>
      <c r="M4802" s="2">
        <v>18</v>
      </c>
      <c r="N4802" s="2">
        <v>500</v>
      </c>
      <c r="O4802" s="2">
        <v>0</v>
      </c>
      <c r="P4802" s="2">
        <v>45</v>
      </c>
      <c r="Q4802" s="2">
        <v>45</v>
      </c>
      <c r="R4802" s="2">
        <v>90</v>
      </c>
      <c r="S4802" s="2">
        <v>0</v>
      </c>
      <c r="T4802" s="2" t="s">
        <v>44</v>
      </c>
    </row>
    <row r="4803" spans="1:20" x14ac:dyDescent="0.25">
      <c r="A4803" s="2" t="s">
        <v>12</v>
      </c>
      <c r="B4803" s="2" t="s">
        <v>37</v>
      </c>
      <c r="C4803" s="2">
        <v>122019</v>
      </c>
      <c r="D4803" s="11">
        <v>44606</v>
      </c>
      <c r="E4803" s="2" t="s">
        <v>234</v>
      </c>
      <c r="F4803" s="2" t="s">
        <v>235</v>
      </c>
      <c r="G4803" s="2" t="s">
        <v>5414</v>
      </c>
      <c r="H4803" s="2" t="s">
        <v>41</v>
      </c>
      <c r="I4803" s="11">
        <v>43822</v>
      </c>
      <c r="J4803" s="2">
        <v>1869.12</v>
      </c>
      <c r="K4803" s="2" t="s">
        <v>42</v>
      </c>
      <c r="L4803" s="2" t="s">
        <v>43</v>
      </c>
      <c r="M4803" s="2">
        <v>18</v>
      </c>
      <c r="N4803" s="2">
        <v>1584</v>
      </c>
      <c r="O4803" s="2">
        <v>0</v>
      </c>
      <c r="P4803" s="2">
        <v>142.56</v>
      </c>
      <c r="Q4803" s="2">
        <v>142.56</v>
      </c>
      <c r="R4803" s="2">
        <v>285.12</v>
      </c>
      <c r="S4803" s="2">
        <v>0</v>
      </c>
      <c r="T4803" s="2" t="s">
        <v>44</v>
      </c>
    </row>
    <row r="4804" spans="1:20" x14ac:dyDescent="0.25">
      <c r="A4804" s="2" t="s">
        <v>12</v>
      </c>
      <c r="B4804" s="2" t="s">
        <v>37</v>
      </c>
      <c r="C4804" s="2">
        <v>122019</v>
      </c>
      <c r="D4804" s="11">
        <v>44606</v>
      </c>
      <c r="E4804" s="2" t="s">
        <v>234</v>
      </c>
      <c r="F4804" s="2" t="s">
        <v>235</v>
      </c>
      <c r="G4804" s="2" t="s">
        <v>5415</v>
      </c>
      <c r="H4804" s="2" t="s">
        <v>41</v>
      </c>
      <c r="I4804" s="11">
        <v>43826</v>
      </c>
      <c r="J4804" s="2">
        <v>4757.76</v>
      </c>
      <c r="K4804" s="2" t="s">
        <v>42</v>
      </c>
      <c r="L4804" s="2" t="s">
        <v>43</v>
      </c>
      <c r="M4804" s="2">
        <v>18</v>
      </c>
      <c r="N4804" s="2">
        <v>4032</v>
      </c>
      <c r="O4804" s="2">
        <v>0</v>
      </c>
      <c r="P4804" s="2">
        <v>362.88</v>
      </c>
      <c r="Q4804" s="2">
        <v>362.88</v>
      </c>
      <c r="R4804" s="2">
        <v>725.76</v>
      </c>
      <c r="S4804" s="2">
        <v>0</v>
      </c>
      <c r="T4804" s="2" t="s">
        <v>44</v>
      </c>
    </row>
    <row r="4805" spans="1:20" x14ac:dyDescent="0.25">
      <c r="A4805" s="2" t="s">
        <v>12</v>
      </c>
      <c r="B4805" s="2" t="s">
        <v>37</v>
      </c>
      <c r="C4805" s="2">
        <v>122019</v>
      </c>
      <c r="D4805" s="11">
        <v>44606</v>
      </c>
      <c r="E4805" s="2" t="s">
        <v>234</v>
      </c>
      <c r="F4805" s="2" t="s">
        <v>235</v>
      </c>
      <c r="G4805" s="2" t="s">
        <v>5416</v>
      </c>
      <c r="H4805" s="2" t="s">
        <v>41</v>
      </c>
      <c r="I4805" s="11">
        <v>43826</v>
      </c>
      <c r="J4805" s="2">
        <v>3173.02</v>
      </c>
      <c r="K4805" s="2" t="s">
        <v>42</v>
      </c>
      <c r="L4805" s="2" t="s">
        <v>43</v>
      </c>
      <c r="M4805" s="2">
        <v>18</v>
      </c>
      <c r="N4805" s="2">
        <v>2689</v>
      </c>
      <c r="O4805" s="2">
        <v>0</v>
      </c>
      <c r="P4805" s="2">
        <v>242.01</v>
      </c>
      <c r="Q4805" s="2">
        <v>242.01</v>
      </c>
      <c r="R4805" s="2">
        <v>484.02</v>
      </c>
      <c r="S4805" s="2">
        <v>0</v>
      </c>
      <c r="T4805" s="2" t="s">
        <v>44</v>
      </c>
    </row>
    <row r="4806" spans="1:20" x14ac:dyDescent="0.25">
      <c r="A4806" s="2" t="s">
        <v>12</v>
      </c>
      <c r="B4806" s="2" t="s">
        <v>37</v>
      </c>
      <c r="C4806" s="2">
        <v>122019</v>
      </c>
      <c r="D4806" s="11">
        <v>44606</v>
      </c>
      <c r="E4806" s="2" t="s">
        <v>234</v>
      </c>
      <c r="F4806" s="2" t="s">
        <v>235</v>
      </c>
      <c r="G4806" s="2" t="s">
        <v>5417</v>
      </c>
      <c r="H4806" s="2" t="s">
        <v>41</v>
      </c>
      <c r="I4806" s="11">
        <v>43826</v>
      </c>
      <c r="J4806" s="2">
        <v>4712.92</v>
      </c>
      <c r="K4806" s="2" t="s">
        <v>42</v>
      </c>
      <c r="L4806" s="2" t="s">
        <v>43</v>
      </c>
      <c r="M4806" s="2">
        <v>18</v>
      </c>
      <c r="N4806" s="2">
        <v>3994</v>
      </c>
      <c r="O4806" s="2">
        <v>0</v>
      </c>
      <c r="P4806" s="2">
        <v>359.46</v>
      </c>
      <c r="Q4806" s="2">
        <v>359.46</v>
      </c>
      <c r="R4806" s="2">
        <v>718.92</v>
      </c>
      <c r="S4806" s="2">
        <v>0</v>
      </c>
      <c r="T4806" s="2" t="s">
        <v>44</v>
      </c>
    </row>
    <row r="4807" spans="1:20" x14ac:dyDescent="0.25">
      <c r="A4807" s="2" t="s">
        <v>12</v>
      </c>
      <c r="B4807" s="2" t="s">
        <v>37</v>
      </c>
      <c r="C4807" s="2">
        <v>122019</v>
      </c>
      <c r="D4807" s="11">
        <v>44606</v>
      </c>
      <c r="E4807" s="2" t="s">
        <v>234</v>
      </c>
      <c r="F4807" s="2" t="s">
        <v>235</v>
      </c>
      <c r="G4807" s="2" t="s">
        <v>5418</v>
      </c>
      <c r="H4807" s="2" t="s">
        <v>41</v>
      </c>
      <c r="I4807" s="11">
        <v>43826</v>
      </c>
      <c r="J4807" s="2">
        <v>2410.7399999999998</v>
      </c>
      <c r="K4807" s="2" t="s">
        <v>42</v>
      </c>
      <c r="L4807" s="2" t="s">
        <v>43</v>
      </c>
      <c r="M4807" s="2">
        <v>18</v>
      </c>
      <c r="N4807" s="2">
        <v>2043</v>
      </c>
      <c r="O4807" s="2">
        <v>0</v>
      </c>
      <c r="P4807" s="2">
        <v>183.87</v>
      </c>
      <c r="Q4807" s="2">
        <v>183.87</v>
      </c>
      <c r="R4807" s="2">
        <v>367.74</v>
      </c>
      <c r="S4807" s="2">
        <v>0</v>
      </c>
      <c r="T4807" s="2" t="s">
        <v>44</v>
      </c>
    </row>
    <row r="4808" spans="1:20" x14ac:dyDescent="0.25">
      <c r="A4808" s="2" t="s">
        <v>12</v>
      </c>
      <c r="B4808" s="2" t="s">
        <v>37</v>
      </c>
      <c r="C4808" s="2">
        <v>122019</v>
      </c>
      <c r="D4808" s="11">
        <v>44606</v>
      </c>
      <c r="E4808" s="2" t="s">
        <v>234</v>
      </c>
      <c r="F4808" s="2" t="s">
        <v>235</v>
      </c>
      <c r="G4808" s="2" t="s">
        <v>5419</v>
      </c>
      <c r="H4808" s="2" t="s">
        <v>41</v>
      </c>
      <c r="I4808" s="11">
        <v>43826</v>
      </c>
      <c r="J4808" s="2">
        <v>590</v>
      </c>
      <c r="K4808" s="2" t="s">
        <v>42</v>
      </c>
      <c r="L4808" s="2" t="s">
        <v>43</v>
      </c>
      <c r="M4808" s="2">
        <v>18</v>
      </c>
      <c r="N4808" s="2">
        <v>500</v>
      </c>
      <c r="O4808" s="2">
        <v>0</v>
      </c>
      <c r="P4808" s="2">
        <v>45</v>
      </c>
      <c r="Q4808" s="2">
        <v>45</v>
      </c>
      <c r="R4808" s="2">
        <v>90</v>
      </c>
      <c r="S4808" s="2">
        <v>0</v>
      </c>
      <c r="T4808" s="2" t="s">
        <v>44</v>
      </c>
    </row>
    <row r="4809" spans="1:20" x14ac:dyDescent="0.25">
      <c r="A4809" s="2" t="s">
        <v>12</v>
      </c>
      <c r="B4809" s="2" t="s">
        <v>37</v>
      </c>
      <c r="C4809" s="2">
        <v>122019</v>
      </c>
      <c r="D4809" s="11">
        <v>44606</v>
      </c>
      <c r="E4809" s="2" t="s">
        <v>240</v>
      </c>
      <c r="F4809" s="2" t="s">
        <v>241</v>
      </c>
      <c r="G4809" s="2" t="s">
        <v>5420</v>
      </c>
      <c r="H4809" s="2" t="s">
        <v>41</v>
      </c>
      <c r="I4809" s="11">
        <v>43818</v>
      </c>
      <c r="J4809" s="2">
        <v>10804</v>
      </c>
      <c r="K4809" s="2" t="s">
        <v>42</v>
      </c>
      <c r="L4809" s="2" t="s">
        <v>43</v>
      </c>
      <c r="M4809" s="2">
        <v>18</v>
      </c>
      <c r="N4809" s="2">
        <v>9156</v>
      </c>
      <c r="O4809" s="2">
        <v>0</v>
      </c>
      <c r="P4809" s="2">
        <v>824.04</v>
      </c>
      <c r="Q4809" s="2">
        <v>824.04</v>
      </c>
      <c r="R4809" s="2">
        <v>1648.08</v>
      </c>
      <c r="S4809" s="2">
        <v>0</v>
      </c>
      <c r="T4809" s="2" t="s">
        <v>44</v>
      </c>
    </row>
    <row r="4810" spans="1:20" x14ac:dyDescent="0.25">
      <c r="A4810" s="2" t="s">
        <v>12</v>
      </c>
      <c r="B4810" s="2" t="s">
        <v>37</v>
      </c>
      <c r="C4810" s="2">
        <v>122019</v>
      </c>
      <c r="D4810" s="11">
        <v>44606</v>
      </c>
      <c r="E4810" s="2" t="s">
        <v>240</v>
      </c>
      <c r="F4810" s="2" t="s">
        <v>241</v>
      </c>
      <c r="G4810" s="2" t="s">
        <v>5421</v>
      </c>
      <c r="H4810" s="2" t="s">
        <v>41</v>
      </c>
      <c r="I4810" s="11">
        <v>43818</v>
      </c>
      <c r="J4810" s="2">
        <v>34343</v>
      </c>
      <c r="K4810" s="2" t="s">
        <v>42</v>
      </c>
      <c r="L4810" s="2" t="s">
        <v>43</v>
      </c>
      <c r="M4810" s="2">
        <v>18</v>
      </c>
      <c r="N4810" s="2">
        <v>29104.2</v>
      </c>
      <c r="O4810" s="2">
        <v>0</v>
      </c>
      <c r="P4810" s="2">
        <v>2619.38</v>
      </c>
      <c r="Q4810" s="2">
        <v>2619.38</v>
      </c>
      <c r="R4810" s="2">
        <v>5238.76</v>
      </c>
      <c r="S4810" s="2">
        <v>0</v>
      </c>
      <c r="T4810" s="2" t="s">
        <v>44</v>
      </c>
    </row>
    <row r="4811" spans="1:20" x14ac:dyDescent="0.25">
      <c r="A4811" s="2" t="s">
        <v>12</v>
      </c>
      <c r="B4811" s="2" t="s">
        <v>37</v>
      </c>
      <c r="C4811" s="2">
        <v>122019</v>
      </c>
      <c r="D4811" s="11">
        <v>44606</v>
      </c>
      <c r="E4811" s="2" t="s">
        <v>240</v>
      </c>
      <c r="F4811" s="2" t="s">
        <v>241</v>
      </c>
      <c r="G4811" s="2" t="s">
        <v>5422</v>
      </c>
      <c r="H4811" s="2" t="s">
        <v>41</v>
      </c>
      <c r="I4811" s="11">
        <v>43819</v>
      </c>
      <c r="J4811" s="2">
        <v>11873</v>
      </c>
      <c r="K4811" s="2" t="s">
        <v>42</v>
      </c>
      <c r="L4811" s="2" t="s">
        <v>43</v>
      </c>
      <c r="M4811" s="2">
        <v>18</v>
      </c>
      <c r="N4811" s="2">
        <v>10062</v>
      </c>
      <c r="O4811" s="2">
        <v>0</v>
      </c>
      <c r="P4811" s="2">
        <v>905.58</v>
      </c>
      <c r="Q4811" s="2">
        <v>905.58</v>
      </c>
      <c r="R4811" s="2">
        <v>1811.16</v>
      </c>
      <c r="S4811" s="2">
        <v>0</v>
      </c>
      <c r="T4811" s="2" t="s">
        <v>44</v>
      </c>
    </row>
    <row r="4812" spans="1:20" x14ac:dyDescent="0.25">
      <c r="A4812" s="2" t="s">
        <v>12</v>
      </c>
      <c r="B4812" s="2" t="s">
        <v>37</v>
      </c>
      <c r="C4812" s="2">
        <v>122019</v>
      </c>
      <c r="D4812" s="11">
        <v>44606</v>
      </c>
      <c r="E4812" s="2" t="s">
        <v>243</v>
      </c>
      <c r="F4812" s="2" t="s">
        <v>244</v>
      </c>
      <c r="G4812" s="2" t="s">
        <v>5423</v>
      </c>
      <c r="H4812" s="2" t="s">
        <v>41</v>
      </c>
      <c r="I4812" s="11">
        <v>43824</v>
      </c>
      <c r="J4812" s="2">
        <v>180245</v>
      </c>
      <c r="K4812" s="2" t="s">
        <v>42</v>
      </c>
      <c r="L4812" s="2" t="s">
        <v>43</v>
      </c>
      <c r="M4812" s="2">
        <v>18</v>
      </c>
      <c r="N4812" s="2">
        <v>152750</v>
      </c>
      <c r="O4812" s="2">
        <v>27495</v>
      </c>
      <c r="P4812" s="2">
        <v>0</v>
      </c>
      <c r="Q4812" s="2">
        <v>0</v>
      </c>
      <c r="R4812" s="2">
        <v>27495</v>
      </c>
      <c r="S4812" s="2">
        <v>0</v>
      </c>
      <c r="T4812" s="2" t="s">
        <v>44</v>
      </c>
    </row>
    <row r="4813" spans="1:20" x14ac:dyDescent="0.25">
      <c r="A4813" s="2" t="s">
        <v>12</v>
      </c>
      <c r="B4813" s="2" t="s">
        <v>37</v>
      </c>
      <c r="C4813" s="2">
        <v>122019</v>
      </c>
      <c r="D4813" s="11">
        <v>44606</v>
      </c>
      <c r="E4813" s="2" t="s">
        <v>5424</v>
      </c>
      <c r="F4813" s="2" t="s">
        <v>5425</v>
      </c>
      <c r="G4813" s="2" t="s">
        <v>5426</v>
      </c>
      <c r="H4813" s="2" t="s">
        <v>41</v>
      </c>
      <c r="I4813" s="11">
        <v>43827</v>
      </c>
      <c r="J4813" s="2">
        <v>5428</v>
      </c>
      <c r="K4813" s="2" t="s">
        <v>42</v>
      </c>
      <c r="L4813" s="2" t="s">
        <v>43</v>
      </c>
      <c r="M4813" s="2">
        <v>18</v>
      </c>
      <c r="N4813" s="2">
        <v>4600</v>
      </c>
      <c r="O4813" s="2">
        <v>0</v>
      </c>
      <c r="P4813" s="2">
        <v>414</v>
      </c>
      <c r="Q4813" s="2">
        <v>414</v>
      </c>
      <c r="R4813" s="2">
        <v>828</v>
      </c>
      <c r="S4813" s="2">
        <v>0</v>
      </c>
      <c r="T4813" s="2" t="s">
        <v>44</v>
      </c>
    </row>
    <row r="4814" spans="1:20" x14ac:dyDescent="0.25">
      <c r="A4814" s="2" t="s">
        <v>12</v>
      </c>
      <c r="B4814" s="2" t="s">
        <v>37</v>
      </c>
      <c r="C4814" s="2">
        <v>122019</v>
      </c>
      <c r="D4814" s="11">
        <v>44606</v>
      </c>
      <c r="E4814" s="2" t="s">
        <v>661</v>
      </c>
      <c r="F4814" s="2" t="s">
        <v>662</v>
      </c>
      <c r="G4814" s="2" t="s">
        <v>5427</v>
      </c>
      <c r="H4814" s="2" t="s">
        <v>41</v>
      </c>
      <c r="I4814" s="11">
        <v>43822</v>
      </c>
      <c r="J4814" s="2">
        <v>79296</v>
      </c>
      <c r="K4814" s="2" t="s">
        <v>42</v>
      </c>
      <c r="L4814" s="2" t="s">
        <v>43</v>
      </c>
      <c r="M4814" s="2">
        <v>18</v>
      </c>
      <c r="N4814" s="2">
        <v>67200</v>
      </c>
      <c r="O4814" s="2">
        <v>0</v>
      </c>
      <c r="P4814" s="2">
        <v>6048</v>
      </c>
      <c r="Q4814" s="2">
        <v>6048</v>
      </c>
      <c r="R4814" s="2">
        <v>12096</v>
      </c>
      <c r="S4814" s="2">
        <v>0</v>
      </c>
      <c r="T4814" s="2" t="s">
        <v>44</v>
      </c>
    </row>
    <row r="4815" spans="1:20" x14ac:dyDescent="0.25">
      <c r="A4815" s="2" t="s">
        <v>12</v>
      </c>
      <c r="B4815" s="2" t="s">
        <v>37</v>
      </c>
      <c r="C4815" s="2">
        <v>122019</v>
      </c>
      <c r="D4815" s="11">
        <v>44606</v>
      </c>
      <c r="E4815" s="2" t="s">
        <v>246</v>
      </c>
      <c r="F4815" s="2" t="s">
        <v>247</v>
      </c>
      <c r="G4815" s="2" t="s">
        <v>5428</v>
      </c>
      <c r="H4815" s="2" t="s">
        <v>41</v>
      </c>
      <c r="I4815" s="11">
        <v>43806</v>
      </c>
      <c r="J4815" s="2">
        <v>223020</v>
      </c>
      <c r="K4815" s="2" t="s">
        <v>249</v>
      </c>
      <c r="L4815" s="2" t="s">
        <v>43</v>
      </c>
      <c r="M4815" s="2">
        <v>18</v>
      </c>
      <c r="N4815" s="2">
        <v>189000</v>
      </c>
      <c r="O4815" s="2">
        <v>34020</v>
      </c>
      <c r="P4815" s="2">
        <v>0</v>
      </c>
      <c r="Q4815" s="2">
        <v>0</v>
      </c>
      <c r="R4815" s="2">
        <v>34020</v>
      </c>
      <c r="S4815" s="2">
        <v>0</v>
      </c>
      <c r="T4815" s="2" t="s">
        <v>44</v>
      </c>
    </row>
    <row r="4816" spans="1:20" x14ac:dyDescent="0.25">
      <c r="A4816" s="2" t="s">
        <v>12</v>
      </c>
      <c r="B4816" s="2" t="s">
        <v>37</v>
      </c>
      <c r="C4816" s="2">
        <v>122019</v>
      </c>
      <c r="D4816" s="11">
        <v>44606</v>
      </c>
      <c r="E4816" s="2" t="s">
        <v>250</v>
      </c>
      <c r="F4816" s="2" t="s">
        <v>251</v>
      </c>
      <c r="G4816" s="2" t="s">
        <v>5429</v>
      </c>
      <c r="H4816" s="2" t="s">
        <v>41</v>
      </c>
      <c r="I4816" s="11">
        <v>43801</v>
      </c>
      <c r="J4816" s="2">
        <v>20843</v>
      </c>
      <c r="K4816" s="2" t="s">
        <v>42</v>
      </c>
      <c r="L4816" s="2" t="s">
        <v>43</v>
      </c>
      <c r="M4816" s="2">
        <v>12</v>
      </c>
      <c r="N4816" s="2">
        <v>18610</v>
      </c>
      <c r="O4816" s="2">
        <v>0</v>
      </c>
      <c r="P4816" s="2">
        <v>1116.5</v>
      </c>
      <c r="Q4816" s="2">
        <v>1116.5</v>
      </c>
      <c r="R4816" s="2">
        <v>2233</v>
      </c>
      <c r="S4816" s="2">
        <v>0</v>
      </c>
      <c r="T4816" s="2" t="s">
        <v>44</v>
      </c>
    </row>
    <row r="4817" spans="1:20" x14ac:dyDescent="0.25">
      <c r="A4817" s="2" t="s">
        <v>12</v>
      </c>
      <c r="B4817" s="2" t="s">
        <v>37</v>
      </c>
      <c r="C4817" s="2">
        <v>122019</v>
      </c>
      <c r="D4817" s="11">
        <v>44606</v>
      </c>
      <c r="E4817" s="2" t="s">
        <v>250</v>
      </c>
      <c r="F4817" s="2" t="s">
        <v>251</v>
      </c>
      <c r="G4817" s="2" t="s">
        <v>5430</v>
      </c>
      <c r="H4817" s="2" t="s">
        <v>41</v>
      </c>
      <c r="I4817" s="11">
        <v>43801</v>
      </c>
      <c r="J4817" s="2">
        <v>24875</v>
      </c>
      <c r="K4817" s="2" t="s">
        <v>42</v>
      </c>
      <c r="L4817" s="2" t="s">
        <v>43</v>
      </c>
      <c r="M4817" s="2">
        <v>12</v>
      </c>
      <c r="N4817" s="2">
        <v>22210</v>
      </c>
      <c r="O4817" s="2">
        <v>0</v>
      </c>
      <c r="P4817" s="2">
        <v>1332.5</v>
      </c>
      <c r="Q4817" s="2">
        <v>1332.5</v>
      </c>
      <c r="R4817" s="2">
        <v>2665</v>
      </c>
      <c r="S4817" s="2">
        <v>0</v>
      </c>
      <c r="T4817" s="2" t="s">
        <v>44</v>
      </c>
    </row>
    <row r="4818" spans="1:20" x14ac:dyDescent="0.25">
      <c r="A4818" s="2" t="s">
        <v>12</v>
      </c>
      <c r="B4818" s="2" t="s">
        <v>37</v>
      </c>
      <c r="C4818" s="2">
        <v>122019</v>
      </c>
      <c r="D4818" s="11">
        <v>44606</v>
      </c>
      <c r="E4818" s="2" t="s">
        <v>250</v>
      </c>
      <c r="F4818" s="2" t="s">
        <v>251</v>
      </c>
      <c r="G4818" s="2" t="s">
        <v>5431</v>
      </c>
      <c r="H4818" s="2" t="s">
        <v>41</v>
      </c>
      <c r="I4818" s="11">
        <v>43801</v>
      </c>
      <c r="J4818" s="2">
        <v>36456</v>
      </c>
      <c r="K4818" s="2" t="s">
        <v>42</v>
      </c>
      <c r="L4818" s="2" t="s">
        <v>43</v>
      </c>
      <c r="M4818" s="2">
        <v>12</v>
      </c>
      <c r="N4818" s="2">
        <v>32550</v>
      </c>
      <c r="O4818" s="2">
        <v>0</v>
      </c>
      <c r="P4818" s="2">
        <v>1953</v>
      </c>
      <c r="Q4818" s="2">
        <v>1953</v>
      </c>
      <c r="R4818" s="2">
        <v>3906</v>
      </c>
      <c r="S4818" s="2">
        <v>0</v>
      </c>
      <c r="T4818" s="2" t="s">
        <v>44</v>
      </c>
    </row>
    <row r="4819" spans="1:20" x14ac:dyDescent="0.25">
      <c r="A4819" s="2" t="s">
        <v>12</v>
      </c>
      <c r="B4819" s="2" t="s">
        <v>37</v>
      </c>
      <c r="C4819" s="2">
        <v>122019</v>
      </c>
      <c r="D4819" s="11">
        <v>44606</v>
      </c>
      <c r="E4819" s="2" t="s">
        <v>250</v>
      </c>
      <c r="F4819" s="2" t="s">
        <v>251</v>
      </c>
      <c r="G4819" s="2" t="s">
        <v>5432</v>
      </c>
      <c r="H4819" s="2" t="s">
        <v>41</v>
      </c>
      <c r="I4819" s="11">
        <v>43801</v>
      </c>
      <c r="J4819" s="2">
        <v>19774</v>
      </c>
      <c r="K4819" s="2" t="s">
        <v>42</v>
      </c>
      <c r="L4819" s="2" t="s">
        <v>43</v>
      </c>
      <c r="M4819" s="2">
        <v>12</v>
      </c>
      <c r="N4819" s="2">
        <v>17655</v>
      </c>
      <c r="O4819" s="2">
        <v>0</v>
      </c>
      <c r="P4819" s="2">
        <v>1059.5</v>
      </c>
      <c r="Q4819" s="2">
        <v>1059.5</v>
      </c>
      <c r="R4819" s="2">
        <v>2119</v>
      </c>
      <c r="S4819" s="2">
        <v>0</v>
      </c>
      <c r="T4819" s="2" t="s">
        <v>44</v>
      </c>
    </row>
    <row r="4820" spans="1:20" x14ac:dyDescent="0.25">
      <c r="A4820" s="2" t="s">
        <v>12</v>
      </c>
      <c r="B4820" s="2" t="s">
        <v>37</v>
      </c>
      <c r="C4820" s="2">
        <v>122019</v>
      </c>
      <c r="D4820" s="11">
        <v>44606</v>
      </c>
      <c r="E4820" s="2" t="s">
        <v>250</v>
      </c>
      <c r="F4820" s="2" t="s">
        <v>251</v>
      </c>
      <c r="G4820" s="2" t="s">
        <v>5433</v>
      </c>
      <c r="H4820" s="2" t="s">
        <v>41</v>
      </c>
      <c r="I4820" s="11">
        <v>43801</v>
      </c>
      <c r="J4820" s="2">
        <v>29697</v>
      </c>
      <c r="K4820" s="2" t="s">
        <v>42</v>
      </c>
      <c r="L4820" s="2" t="s">
        <v>43</v>
      </c>
      <c r="M4820" s="2">
        <v>12</v>
      </c>
      <c r="N4820" s="2">
        <v>26515</v>
      </c>
      <c r="O4820" s="2">
        <v>0</v>
      </c>
      <c r="P4820" s="2">
        <v>1591</v>
      </c>
      <c r="Q4820" s="2">
        <v>1591</v>
      </c>
      <c r="R4820" s="2">
        <v>3182</v>
      </c>
      <c r="S4820" s="2">
        <v>0</v>
      </c>
      <c r="T4820" s="2" t="s">
        <v>44</v>
      </c>
    </row>
    <row r="4821" spans="1:20" x14ac:dyDescent="0.25">
      <c r="A4821" s="2" t="s">
        <v>12</v>
      </c>
      <c r="B4821" s="2" t="s">
        <v>37</v>
      </c>
      <c r="C4821" s="2">
        <v>122019</v>
      </c>
      <c r="D4821" s="11">
        <v>44606</v>
      </c>
      <c r="E4821" s="2" t="s">
        <v>250</v>
      </c>
      <c r="F4821" s="2" t="s">
        <v>251</v>
      </c>
      <c r="G4821" s="2" t="s">
        <v>5434</v>
      </c>
      <c r="H4821" s="2" t="s">
        <v>41</v>
      </c>
      <c r="I4821" s="11">
        <v>43801</v>
      </c>
      <c r="J4821" s="2">
        <v>34048</v>
      </c>
      <c r="K4821" s="2" t="s">
        <v>42</v>
      </c>
      <c r="L4821" s="2" t="s">
        <v>43</v>
      </c>
      <c r="M4821" s="2">
        <v>12</v>
      </c>
      <c r="N4821" s="2">
        <v>30400</v>
      </c>
      <c r="O4821" s="2">
        <v>0</v>
      </c>
      <c r="P4821" s="2">
        <v>1824</v>
      </c>
      <c r="Q4821" s="2">
        <v>1824</v>
      </c>
      <c r="R4821" s="2">
        <v>3648</v>
      </c>
      <c r="S4821" s="2">
        <v>0</v>
      </c>
      <c r="T4821" s="2" t="s">
        <v>44</v>
      </c>
    </row>
    <row r="4822" spans="1:20" x14ac:dyDescent="0.25">
      <c r="A4822" s="2" t="s">
        <v>12</v>
      </c>
      <c r="B4822" s="2" t="s">
        <v>37</v>
      </c>
      <c r="C4822" s="2">
        <v>122019</v>
      </c>
      <c r="D4822" s="11">
        <v>44606</v>
      </c>
      <c r="E4822" s="2" t="s">
        <v>250</v>
      </c>
      <c r="F4822" s="2" t="s">
        <v>251</v>
      </c>
      <c r="G4822" s="2" t="s">
        <v>5435</v>
      </c>
      <c r="H4822" s="2" t="s">
        <v>41</v>
      </c>
      <c r="I4822" s="11">
        <v>43801</v>
      </c>
      <c r="J4822" s="2">
        <v>31688</v>
      </c>
      <c r="K4822" s="2" t="s">
        <v>42</v>
      </c>
      <c r="L4822" s="2" t="s">
        <v>43</v>
      </c>
      <c r="M4822" s="2">
        <v>12</v>
      </c>
      <c r="N4822" s="2">
        <v>28293</v>
      </c>
      <c r="O4822" s="2">
        <v>0</v>
      </c>
      <c r="P4822" s="2">
        <v>1697.5</v>
      </c>
      <c r="Q4822" s="2">
        <v>1697.5</v>
      </c>
      <c r="R4822" s="2">
        <v>3395</v>
      </c>
      <c r="S4822" s="2">
        <v>0</v>
      </c>
      <c r="T4822" s="2" t="s">
        <v>44</v>
      </c>
    </row>
    <row r="4823" spans="1:20" x14ac:dyDescent="0.25">
      <c r="A4823" s="2" t="s">
        <v>12</v>
      </c>
      <c r="B4823" s="2" t="s">
        <v>37</v>
      </c>
      <c r="C4823" s="2">
        <v>122019</v>
      </c>
      <c r="D4823" s="11">
        <v>44606</v>
      </c>
      <c r="E4823" s="2" t="s">
        <v>250</v>
      </c>
      <c r="F4823" s="2" t="s">
        <v>251</v>
      </c>
      <c r="G4823" s="2" t="s">
        <v>5436</v>
      </c>
      <c r="H4823" s="2" t="s">
        <v>41</v>
      </c>
      <c r="I4823" s="11">
        <v>43801</v>
      </c>
      <c r="J4823" s="2">
        <v>11980</v>
      </c>
      <c r="K4823" s="2" t="s">
        <v>42</v>
      </c>
      <c r="L4823" s="2" t="s">
        <v>43</v>
      </c>
      <c r="M4823" s="2">
        <v>5</v>
      </c>
      <c r="N4823" s="2">
        <v>11410</v>
      </c>
      <c r="O4823" s="2">
        <v>0</v>
      </c>
      <c r="P4823" s="2">
        <v>285</v>
      </c>
      <c r="Q4823" s="2">
        <v>285</v>
      </c>
      <c r="R4823" s="2">
        <v>570</v>
      </c>
      <c r="S4823" s="2">
        <v>0</v>
      </c>
      <c r="T4823" s="2" t="s">
        <v>44</v>
      </c>
    </row>
    <row r="4824" spans="1:20" x14ac:dyDescent="0.25">
      <c r="A4824" s="2" t="s">
        <v>12</v>
      </c>
      <c r="B4824" s="2" t="s">
        <v>37</v>
      </c>
      <c r="C4824" s="2">
        <v>122019</v>
      </c>
      <c r="D4824" s="11">
        <v>44606</v>
      </c>
      <c r="E4824" s="2" t="s">
        <v>250</v>
      </c>
      <c r="F4824" s="2" t="s">
        <v>251</v>
      </c>
      <c r="G4824" s="2" t="s">
        <v>5437</v>
      </c>
      <c r="H4824" s="2" t="s">
        <v>41</v>
      </c>
      <c r="I4824" s="11">
        <v>43801</v>
      </c>
      <c r="J4824" s="2">
        <v>14595</v>
      </c>
      <c r="K4824" s="2" t="s">
        <v>42</v>
      </c>
      <c r="L4824" s="2" t="s">
        <v>43</v>
      </c>
      <c r="M4824" s="2">
        <v>5</v>
      </c>
      <c r="N4824" s="2">
        <v>13900</v>
      </c>
      <c r="O4824" s="2">
        <v>0</v>
      </c>
      <c r="P4824" s="2">
        <v>347.5</v>
      </c>
      <c r="Q4824" s="2">
        <v>347.5</v>
      </c>
      <c r="R4824" s="2">
        <v>695</v>
      </c>
      <c r="S4824" s="2">
        <v>0</v>
      </c>
      <c r="T4824" s="2" t="s">
        <v>44</v>
      </c>
    </row>
    <row r="4825" spans="1:20" x14ac:dyDescent="0.25">
      <c r="A4825" s="2" t="s">
        <v>12</v>
      </c>
      <c r="B4825" s="2" t="s">
        <v>37</v>
      </c>
      <c r="C4825" s="2">
        <v>122019</v>
      </c>
      <c r="D4825" s="11">
        <v>44606</v>
      </c>
      <c r="E4825" s="2" t="s">
        <v>250</v>
      </c>
      <c r="F4825" s="2" t="s">
        <v>251</v>
      </c>
      <c r="G4825" s="2" t="s">
        <v>5438</v>
      </c>
      <c r="H4825" s="2" t="s">
        <v>41</v>
      </c>
      <c r="I4825" s="11">
        <v>43801</v>
      </c>
      <c r="J4825" s="2">
        <v>5582</v>
      </c>
      <c r="K4825" s="2" t="s">
        <v>42</v>
      </c>
      <c r="L4825" s="2" t="s">
        <v>43</v>
      </c>
      <c r="M4825" s="2">
        <v>5</v>
      </c>
      <c r="N4825" s="2">
        <v>5316</v>
      </c>
      <c r="O4825" s="2">
        <v>0</v>
      </c>
      <c r="P4825" s="2">
        <v>133</v>
      </c>
      <c r="Q4825" s="2">
        <v>133</v>
      </c>
      <c r="R4825" s="2">
        <v>266</v>
      </c>
      <c r="S4825" s="2">
        <v>0</v>
      </c>
      <c r="T4825" s="2" t="s">
        <v>44</v>
      </c>
    </row>
    <row r="4826" spans="1:20" x14ac:dyDescent="0.25">
      <c r="A4826" s="2" t="s">
        <v>12</v>
      </c>
      <c r="B4826" s="2" t="s">
        <v>37</v>
      </c>
      <c r="C4826" s="2">
        <v>122019</v>
      </c>
      <c r="D4826" s="11">
        <v>44606</v>
      </c>
      <c r="E4826" s="2" t="s">
        <v>250</v>
      </c>
      <c r="F4826" s="2" t="s">
        <v>251</v>
      </c>
      <c r="G4826" s="2" t="s">
        <v>5439</v>
      </c>
      <c r="H4826" s="2" t="s">
        <v>41</v>
      </c>
      <c r="I4826" s="11">
        <v>43803</v>
      </c>
      <c r="J4826" s="2">
        <v>35616</v>
      </c>
      <c r="K4826" s="2" t="s">
        <v>42</v>
      </c>
      <c r="L4826" s="2" t="s">
        <v>43</v>
      </c>
      <c r="M4826" s="2">
        <v>12</v>
      </c>
      <c r="N4826" s="2">
        <v>31800</v>
      </c>
      <c r="O4826" s="2">
        <v>0</v>
      </c>
      <c r="P4826" s="2">
        <v>1908</v>
      </c>
      <c r="Q4826" s="2">
        <v>1908</v>
      </c>
      <c r="R4826" s="2">
        <v>3816</v>
      </c>
      <c r="S4826" s="2">
        <v>0</v>
      </c>
      <c r="T4826" s="2" t="s">
        <v>44</v>
      </c>
    </row>
    <row r="4827" spans="1:20" x14ac:dyDescent="0.25">
      <c r="A4827" s="2" t="s">
        <v>12</v>
      </c>
      <c r="B4827" s="2" t="s">
        <v>37</v>
      </c>
      <c r="C4827" s="2">
        <v>122019</v>
      </c>
      <c r="D4827" s="11">
        <v>44606</v>
      </c>
      <c r="E4827" s="2" t="s">
        <v>250</v>
      </c>
      <c r="F4827" s="2" t="s">
        <v>251</v>
      </c>
      <c r="G4827" s="2" t="s">
        <v>5440</v>
      </c>
      <c r="H4827" s="2" t="s">
        <v>41</v>
      </c>
      <c r="I4827" s="11">
        <v>43803</v>
      </c>
      <c r="J4827" s="2">
        <v>38976</v>
      </c>
      <c r="K4827" s="2" t="s">
        <v>42</v>
      </c>
      <c r="L4827" s="2" t="s">
        <v>43</v>
      </c>
      <c r="M4827" s="2">
        <v>12</v>
      </c>
      <c r="N4827" s="2">
        <v>34800</v>
      </c>
      <c r="O4827" s="2">
        <v>0</v>
      </c>
      <c r="P4827" s="2">
        <v>2088</v>
      </c>
      <c r="Q4827" s="2">
        <v>2088</v>
      </c>
      <c r="R4827" s="2">
        <v>4176</v>
      </c>
      <c r="S4827" s="2">
        <v>0</v>
      </c>
      <c r="T4827" s="2" t="s">
        <v>44</v>
      </c>
    </row>
    <row r="4828" spans="1:20" x14ac:dyDescent="0.25">
      <c r="A4828" s="2" t="s">
        <v>12</v>
      </c>
      <c r="B4828" s="2" t="s">
        <v>37</v>
      </c>
      <c r="C4828" s="2">
        <v>122019</v>
      </c>
      <c r="D4828" s="11">
        <v>44606</v>
      </c>
      <c r="E4828" s="2" t="s">
        <v>250</v>
      </c>
      <c r="F4828" s="2" t="s">
        <v>251</v>
      </c>
      <c r="G4828" s="2" t="s">
        <v>5441</v>
      </c>
      <c r="H4828" s="2" t="s">
        <v>41</v>
      </c>
      <c r="I4828" s="11">
        <v>43803</v>
      </c>
      <c r="J4828" s="2">
        <v>6699</v>
      </c>
      <c r="K4828" s="2" t="s">
        <v>42</v>
      </c>
      <c r="L4828" s="2" t="s">
        <v>43</v>
      </c>
      <c r="M4828" s="2">
        <v>5</v>
      </c>
      <c r="N4828" s="2">
        <v>6380</v>
      </c>
      <c r="O4828" s="2">
        <v>0</v>
      </c>
      <c r="P4828" s="2">
        <v>159.5</v>
      </c>
      <c r="Q4828" s="2">
        <v>159.5</v>
      </c>
      <c r="R4828" s="2">
        <v>319</v>
      </c>
      <c r="S4828" s="2">
        <v>0</v>
      </c>
      <c r="T4828" s="2" t="s">
        <v>44</v>
      </c>
    </row>
    <row r="4829" spans="1:20" x14ac:dyDescent="0.25">
      <c r="A4829" s="2" t="s">
        <v>12</v>
      </c>
      <c r="B4829" s="2" t="s">
        <v>37</v>
      </c>
      <c r="C4829" s="2">
        <v>122019</v>
      </c>
      <c r="D4829" s="11">
        <v>44606</v>
      </c>
      <c r="E4829" s="2" t="s">
        <v>250</v>
      </c>
      <c r="F4829" s="2" t="s">
        <v>251</v>
      </c>
      <c r="G4829" s="2" t="s">
        <v>5442</v>
      </c>
      <c r="H4829" s="2" t="s">
        <v>41</v>
      </c>
      <c r="I4829" s="11">
        <v>43803</v>
      </c>
      <c r="J4829" s="2">
        <v>12918</v>
      </c>
      <c r="K4829" s="2" t="s">
        <v>42</v>
      </c>
      <c r="L4829" s="2" t="s">
        <v>43</v>
      </c>
      <c r="M4829" s="2">
        <v>5</v>
      </c>
      <c r="N4829" s="2">
        <v>12303</v>
      </c>
      <c r="O4829" s="2">
        <v>0</v>
      </c>
      <c r="P4829" s="2">
        <v>307.5</v>
      </c>
      <c r="Q4829" s="2">
        <v>307.5</v>
      </c>
      <c r="R4829" s="2">
        <v>615</v>
      </c>
      <c r="S4829" s="2">
        <v>0</v>
      </c>
      <c r="T4829" s="2" t="s">
        <v>44</v>
      </c>
    </row>
    <row r="4830" spans="1:20" x14ac:dyDescent="0.25">
      <c r="A4830" s="2" t="s">
        <v>12</v>
      </c>
      <c r="B4830" s="2" t="s">
        <v>37</v>
      </c>
      <c r="C4830" s="2">
        <v>122019</v>
      </c>
      <c r="D4830" s="11">
        <v>44606</v>
      </c>
      <c r="E4830" s="2" t="s">
        <v>250</v>
      </c>
      <c r="F4830" s="2" t="s">
        <v>251</v>
      </c>
      <c r="G4830" s="2" t="s">
        <v>5443</v>
      </c>
      <c r="H4830" s="2" t="s">
        <v>41</v>
      </c>
      <c r="I4830" s="11">
        <v>43803</v>
      </c>
      <c r="J4830" s="2">
        <v>27132</v>
      </c>
      <c r="K4830" s="2" t="s">
        <v>42</v>
      </c>
      <c r="L4830" s="2" t="s">
        <v>43</v>
      </c>
      <c r="M4830" s="2">
        <v>12</v>
      </c>
      <c r="N4830" s="2">
        <v>24225</v>
      </c>
      <c r="O4830" s="2">
        <v>0</v>
      </c>
      <c r="P4830" s="2">
        <v>1453.5</v>
      </c>
      <c r="Q4830" s="2">
        <v>1453.5</v>
      </c>
      <c r="R4830" s="2">
        <v>2907</v>
      </c>
      <c r="S4830" s="2">
        <v>0</v>
      </c>
      <c r="T4830" s="2" t="s">
        <v>44</v>
      </c>
    </row>
    <row r="4831" spans="1:20" x14ac:dyDescent="0.25">
      <c r="A4831" s="2" t="s">
        <v>12</v>
      </c>
      <c r="B4831" s="2" t="s">
        <v>37</v>
      </c>
      <c r="C4831" s="2">
        <v>122019</v>
      </c>
      <c r="D4831" s="11">
        <v>44606</v>
      </c>
      <c r="E4831" s="2" t="s">
        <v>250</v>
      </c>
      <c r="F4831" s="2" t="s">
        <v>251</v>
      </c>
      <c r="G4831" s="2" t="s">
        <v>5444</v>
      </c>
      <c r="H4831" s="2" t="s">
        <v>41</v>
      </c>
      <c r="I4831" s="11">
        <v>43803</v>
      </c>
      <c r="J4831" s="2">
        <v>30929</v>
      </c>
      <c r="K4831" s="2" t="s">
        <v>42</v>
      </c>
      <c r="L4831" s="2" t="s">
        <v>43</v>
      </c>
      <c r="M4831" s="2">
        <v>12</v>
      </c>
      <c r="N4831" s="2">
        <v>27615</v>
      </c>
      <c r="O4831" s="2">
        <v>0</v>
      </c>
      <c r="P4831" s="2">
        <v>1657</v>
      </c>
      <c r="Q4831" s="2">
        <v>1657</v>
      </c>
      <c r="R4831" s="2">
        <v>3314</v>
      </c>
      <c r="S4831" s="2">
        <v>0</v>
      </c>
      <c r="T4831" s="2" t="s">
        <v>44</v>
      </c>
    </row>
    <row r="4832" spans="1:20" x14ac:dyDescent="0.25">
      <c r="A4832" s="2" t="s">
        <v>12</v>
      </c>
      <c r="B4832" s="2" t="s">
        <v>37</v>
      </c>
      <c r="C4832" s="2">
        <v>122019</v>
      </c>
      <c r="D4832" s="11">
        <v>44606</v>
      </c>
      <c r="E4832" s="2" t="s">
        <v>250</v>
      </c>
      <c r="F4832" s="2" t="s">
        <v>251</v>
      </c>
      <c r="G4832" s="2" t="s">
        <v>5445</v>
      </c>
      <c r="H4832" s="2" t="s">
        <v>41</v>
      </c>
      <c r="I4832" s="11">
        <v>43803</v>
      </c>
      <c r="J4832" s="2">
        <v>12870</v>
      </c>
      <c r="K4832" s="2" t="s">
        <v>42</v>
      </c>
      <c r="L4832" s="2" t="s">
        <v>43</v>
      </c>
      <c r="M4832" s="2">
        <v>18</v>
      </c>
      <c r="N4832" s="2">
        <v>10907</v>
      </c>
      <c r="O4832" s="2">
        <v>0</v>
      </c>
      <c r="P4832" s="2">
        <v>981.5</v>
      </c>
      <c r="Q4832" s="2">
        <v>981.5</v>
      </c>
      <c r="R4832" s="2">
        <v>1963</v>
      </c>
      <c r="S4832" s="2">
        <v>0</v>
      </c>
      <c r="T4832" s="2" t="s">
        <v>44</v>
      </c>
    </row>
    <row r="4833" spans="1:20" x14ac:dyDescent="0.25">
      <c r="A4833" s="2" t="s">
        <v>12</v>
      </c>
      <c r="B4833" s="2" t="s">
        <v>37</v>
      </c>
      <c r="C4833" s="2">
        <v>122019</v>
      </c>
      <c r="D4833" s="11">
        <v>44606</v>
      </c>
      <c r="E4833" s="2" t="s">
        <v>250</v>
      </c>
      <c r="F4833" s="2" t="s">
        <v>251</v>
      </c>
      <c r="G4833" s="2" t="s">
        <v>5446</v>
      </c>
      <c r="H4833" s="2" t="s">
        <v>41</v>
      </c>
      <c r="I4833" s="11">
        <v>43805</v>
      </c>
      <c r="J4833" s="2">
        <v>27190</v>
      </c>
      <c r="K4833" s="2" t="s">
        <v>42</v>
      </c>
      <c r="L4833" s="2" t="s">
        <v>43</v>
      </c>
      <c r="M4833" s="2">
        <v>12</v>
      </c>
      <c r="N4833" s="2">
        <v>24277</v>
      </c>
      <c r="O4833" s="2">
        <v>0</v>
      </c>
      <c r="P4833" s="2">
        <v>1456.5</v>
      </c>
      <c r="Q4833" s="2">
        <v>1456.5</v>
      </c>
      <c r="R4833" s="2">
        <v>2913</v>
      </c>
      <c r="S4833" s="2">
        <v>0</v>
      </c>
      <c r="T4833" s="2" t="s">
        <v>44</v>
      </c>
    </row>
    <row r="4834" spans="1:20" x14ac:dyDescent="0.25">
      <c r="A4834" s="2" t="s">
        <v>12</v>
      </c>
      <c r="B4834" s="2" t="s">
        <v>37</v>
      </c>
      <c r="C4834" s="2">
        <v>122019</v>
      </c>
      <c r="D4834" s="11">
        <v>44606</v>
      </c>
      <c r="E4834" s="2" t="s">
        <v>250</v>
      </c>
      <c r="F4834" s="2" t="s">
        <v>251</v>
      </c>
      <c r="G4834" s="2" t="s">
        <v>5447</v>
      </c>
      <c r="H4834" s="2" t="s">
        <v>41</v>
      </c>
      <c r="I4834" s="11">
        <v>43805</v>
      </c>
      <c r="J4834" s="2">
        <v>4756</v>
      </c>
      <c r="K4834" s="2" t="s">
        <v>42</v>
      </c>
      <c r="L4834" s="2" t="s">
        <v>43</v>
      </c>
      <c r="M4834" s="2">
        <v>5</v>
      </c>
      <c r="N4834" s="2">
        <v>4530</v>
      </c>
      <c r="O4834" s="2">
        <v>0</v>
      </c>
      <c r="P4834" s="2">
        <v>113</v>
      </c>
      <c r="Q4834" s="2">
        <v>113</v>
      </c>
      <c r="R4834" s="2">
        <v>226</v>
      </c>
      <c r="S4834" s="2">
        <v>0</v>
      </c>
      <c r="T4834" s="2" t="s">
        <v>44</v>
      </c>
    </row>
    <row r="4835" spans="1:20" x14ac:dyDescent="0.25">
      <c r="A4835" s="2" t="s">
        <v>12</v>
      </c>
      <c r="B4835" s="2" t="s">
        <v>37</v>
      </c>
      <c r="C4835" s="2">
        <v>122019</v>
      </c>
      <c r="D4835" s="11">
        <v>44606</v>
      </c>
      <c r="E4835" s="2" t="s">
        <v>250</v>
      </c>
      <c r="F4835" s="2" t="s">
        <v>251</v>
      </c>
      <c r="G4835" s="2" t="s">
        <v>5448</v>
      </c>
      <c r="H4835" s="2" t="s">
        <v>41</v>
      </c>
      <c r="I4835" s="11">
        <v>43805</v>
      </c>
      <c r="J4835" s="2">
        <v>2549</v>
      </c>
      <c r="K4835" s="2" t="s">
        <v>42</v>
      </c>
      <c r="L4835" s="2" t="s">
        <v>43</v>
      </c>
      <c r="M4835" s="2">
        <v>18</v>
      </c>
      <c r="N4835" s="2">
        <v>2160</v>
      </c>
      <c r="O4835" s="2">
        <v>0</v>
      </c>
      <c r="P4835" s="2">
        <v>194.5</v>
      </c>
      <c r="Q4835" s="2">
        <v>194.5</v>
      </c>
      <c r="R4835" s="2">
        <v>389</v>
      </c>
      <c r="S4835" s="2">
        <v>0</v>
      </c>
      <c r="T4835" s="2" t="s">
        <v>44</v>
      </c>
    </row>
    <row r="4836" spans="1:20" x14ac:dyDescent="0.25">
      <c r="A4836" s="2" t="s">
        <v>12</v>
      </c>
      <c r="B4836" s="2" t="s">
        <v>37</v>
      </c>
      <c r="C4836" s="2">
        <v>122019</v>
      </c>
      <c r="D4836" s="11">
        <v>44606</v>
      </c>
      <c r="E4836" s="2" t="s">
        <v>250</v>
      </c>
      <c r="F4836" s="2" t="s">
        <v>251</v>
      </c>
      <c r="G4836" s="2" t="s">
        <v>5449</v>
      </c>
      <c r="H4836" s="2" t="s">
        <v>41</v>
      </c>
      <c r="I4836" s="11">
        <v>43805</v>
      </c>
      <c r="J4836" s="2">
        <v>4480</v>
      </c>
      <c r="K4836" s="2" t="s">
        <v>42</v>
      </c>
      <c r="L4836" s="2" t="s">
        <v>43</v>
      </c>
      <c r="M4836" s="2">
        <v>12</v>
      </c>
      <c r="N4836" s="2">
        <v>4000</v>
      </c>
      <c r="O4836" s="2">
        <v>0</v>
      </c>
      <c r="P4836" s="2">
        <v>240</v>
      </c>
      <c r="Q4836" s="2">
        <v>240</v>
      </c>
      <c r="R4836" s="2">
        <v>480</v>
      </c>
      <c r="S4836" s="2">
        <v>0</v>
      </c>
      <c r="T4836" s="2" t="s">
        <v>44</v>
      </c>
    </row>
    <row r="4837" spans="1:20" x14ac:dyDescent="0.25">
      <c r="A4837" s="2" t="s">
        <v>12</v>
      </c>
      <c r="B4837" s="2" t="s">
        <v>37</v>
      </c>
      <c r="C4837" s="2">
        <v>122019</v>
      </c>
      <c r="D4837" s="11">
        <v>44606</v>
      </c>
      <c r="E4837" s="2" t="s">
        <v>250</v>
      </c>
      <c r="F4837" s="2" t="s">
        <v>251</v>
      </c>
      <c r="G4837" s="2" t="s">
        <v>5450</v>
      </c>
      <c r="H4837" s="2" t="s">
        <v>41</v>
      </c>
      <c r="I4837" s="11">
        <v>43808</v>
      </c>
      <c r="J4837" s="2">
        <v>20287</v>
      </c>
      <c r="K4837" s="2" t="s">
        <v>42</v>
      </c>
      <c r="L4837" s="2" t="s">
        <v>43</v>
      </c>
      <c r="M4837" s="2">
        <v>18</v>
      </c>
      <c r="N4837" s="2">
        <v>17192</v>
      </c>
      <c r="O4837" s="2">
        <v>0</v>
      </c>
      <c r="P4837" s="2">
        <v>1547.5</v>
      </c>
      <c r="Q4837" s="2">
        <v>1547.5</v>
      </c>
      <c r="R4837" s="2">
        <v>3095</v>
      </c>
      <c r="S4837" s="2">
        <v>0</v>
      </c>
      <c r="T4837" s="2" t="s">
        <v>44</v>
      </c>
    </row>
    <row r="4838" spans="1:20" x14ac:dyDescent="0.25">
      <c r="A4838" s="2" t="s">
        <v>12</v>
      </c>
      <c r="B4838" s="2" t="s">
        <v>37</v>
      </c>
      <c r="C4838" s="2">
        <v>122019</v>
      </c>
      <c r="D4838" s="11">
        <v>44606</v>
      </c>
      <c r="E4838" s="2" t="s">
        <v>250</v>
      </c>
      <c r="F4838" s="2" t="s">
        <v>251</v>
      </c>
      <c r="G4838" s="2" t="s">
        <v>5451</v>
      </c>
      <c r="H4838" s="2" t="s">
        <v>41</v>
      </c>
      <c r="I4838" s="11">
        <v>43808</v>
      </c>
      <c r="J4838" s="2">
        <v>21504</v>
      </c>
      <c r="K4838" s="2" t="s">
        <v>42</v>
      </c>
      <c r="L4838" s="2" t="s">
        <v>43</v>
      </c>
      <c r="M4838" s="2">
        <v>12</v>
      </c>
      <c r="N4838" s="2">
        <v>19200</v>
      </c>
      <c r="O4838" s="2">
        <v>0</v>
      </c>
      <c r="P4838" s="2">
        <v>1152</v>
      </c>
      <c r="Q4838" s="2">
        <v>1152</v>
      </c>
      <c r="R4838" s="2">
        <v>2304</v>
      </c>
      <c r="S4838" s="2">
        <v>0</v>
      </c>
      <c r="T4838" s="2" t="s">
        <v>44</v>
      </c>
    </row>
    <row r="4839" spans="1:20" x14ac:dyDescent="0.25">
      <c r="A4839" s="2" t="s">
        <v>12</v>
      </c>
      <c r="B4839" s="2" t="s">
        <v>37</v>
      </c>
      <c r="C4839" s="2">
        <v>122019</v>
      </c>
      <c r="D4839" s="11">
        <v>44606</v>
      </c>
      <c r="E4839" s="2" t="s">
        <v>250</v>
      </c>
      <c r="F4839" s="2" t="s">
        <v>251</v>
      </c>
      <c r="G4839" s="2" t="s">
        <v>5452</v>
      </c>
      <c r="H4839" s="2" t="s">
        <v>41</v>
      </c>
      <c r="I4839" s="11">
        <v>43808</v>
      </c>
      <c r="J4839" s="2">
        <v>22400</v>
      </c>
      <c r="K4839" s="2" t="s">
        <v>42</v>
      </c>
      <c r="L4839" s="2" t="s">
        <v>43</v>
      </c>
      <c r="M4839" s="2">
        <v>12</v>
      </c>
      <c r="N4839" s="2">
        <v>20000</v>
      </c>
      <c r="O4839" s="2">
        <v>0</v>
      </c>
      <c r="P4839" s="2">
        <v>1200</v>
      </c>
      <c r="Q4839" s="2">
        <v>1200</v>
      </c>
      <c r="R4839" s="2">
        <v>2400</v>
      </c>
      <c r="S4839" s="2">
        <v>0</v>
      </c>
      <c r="T4839" s="2" t="s">
        <v>44</v>
      </c>
    </row>
    <row r="4840" spans="1:20" x14ac:dyDescent="0.25">
      <c r="A4840" s="2" t="s">
        <v>12</v>
      </c>
      <c r="B4840" s="2" t="s">
        <v>37</v>
      </c>
      <c r="C4840" s="2">
        <v>122019</v>
      </c>
      <c r="D4840" s="11">
        <v>44606</v>
      </c>
      <c r="E4840" s="2" t="s">
        <v>250</v>
      </c>
      <c r="F4840" s="2" t="s">
        <v>251</v>
      </c>
      <c r="G4840" s="2" t="s">
        <v>5453</v>
      </c>
      <c r="H4840" s="2" t="s">
        <v>41</v>
      </c>
      <c r="I4840" s="11">
        <v>43808</v>
      </c>
      <c r="J4840" s="2">
        <v>18900</v>
      </c>
      <c r="K4840" s="2" t="s">
        <v>42</v>
      </c>
      <c r="L4840" s="2" t="s">
        <v>43</v>
      </c>
      <c r="M4840" s="2">
        <v>12</v>
      </c>
      <c r="N4840" s="2">
        <v>16875</v>
      </c>
      <c r="O4840" s="2">
        <v>0</v>
      </c>
      <c r="P4840" s="2">
        <v>1012.5</v>
      </c>
      <c r="Q4840" s="2">
        <v>1012.5</v>
      </c>
      <c r="R4840" s="2">
        <v>2025</v>
      </c>
      <c r="S4840" s="2">
        <v>0</v>
      </c>
      <c r="T4840" s="2" t="s">
        <v>44</v>
      </c>
    </row>
    <row r="4841" spans="1:20" x14ac:dyDescent="0.25">
      <c r="A4841" s="2" t="s">
        <v>12</v>
      </c>
      <c r="B4841" s="2" t="s">
        <v>37</v>
      </c>
      <c r="C4841" s="2">
        <v>122019</v>
      </c>
      <c r="D4841" s="11">
        <v>44606</v>
      </c>
      <c r="E4841" s="2" t="s">
        <v>250</v>
      </c>
      <c r="F4841" s="2" t="s">
        <v>251</v>
      </c>
      <c r="G4841" s="2" t="s">
        <v>5454</v>
      </c>
      <c r="H4841" s="2" t="s">
        <v>41</v>
      </c>
      <c r="I4841" s="11">
        <v>43808</v>
      </c>
      <c r="J4841" s="2">
        <v>20185</v>
      </c>
      <c r="K4841" s="2" t="s">
        <v>42</v>
      </c>
      <c r="L4841" s="2" t="s">
        <v>43</v>
      </c>
      <c r="M4841" s="2">
        <v>12</v>
      </c>
      <c r="N4841" s="2">
        <v>18022</v>
      </c>
      <c r="O4841" s="2">
        <v>0</v>
      </c>
      <c r="P4841" s="2">
        <v>1081.5</v>
      </c>
      <c r="Q4841" s="2">
        <v>1081.5</v>
      </c>
      <c r="R4841" s="2">
        <v>2163</v>
      </c>
      <c r="S4841" s="2">
        <v>0</v>
      </c>
      <c r="T4841" s="2" t="s">
        <v>44</v>
      </c>
    </row>
    <row r="4842" spans="1:20" x14ac:dyDescent="0.25">
      <c r="A4842" s="2" t="s">
        <v>12</v>
      </c>
      <c r="B4842" s="2" t="s">
        <v>37</v>
      </c>
      <c r="C4842" s="2">
        <v>122019</v>
      </c>
      <c r="D4842" s="11">
        <v>44606</v>
      </c>
      <c r="E4842" s="2" t="s">
        <v>250</v>
      </c>
      <c r="F4842" s="2" t="s">
        <v>251</v>
      </c>
      <c r="G4842" s="2" t="s">
        <v>5455</v>
      </c>
      <c r="H4842" s="2" t="s">
        <v>41</v>
      </c>
      <c r="I4842" s="11">
        <v>43808</v>
      </c>
      <c r="J4842" s="2">
        <v>39024</v>
      </c>
      <c r="K4842" s="2" t="s">
        <v>42</v>
      </c>
      <c r="L4842" s="2" t="s">
        <v>43</v>
      </c>
      <c r="M4842" s="2">
        <v>5</v>
      </c>
      <c r="N4842" s="2">
        <v>37166</v>
      </c>
      <c r="O4842" s="2">
        <v>0</v>
      </c>
      <c r="P4842" s="2">
        <v>929</v>
      </c>
      <c r="Q4842" s="2">
        <v>929</v>
      </c>
      <c r="R4842" s="2">
        <v>1858</v>
      </c>
      <c r="S4842" s="2">
        <v>0</v>
      </c>
      <c r="T4842" s="2" t="s">
        <v>44</v>
      </c>
    </row>
    <row r="4843" spans="1:20" x14ac:dyDescent="0.25">
      <c r="A4843" s="2" t="s">
        <v>12</v>
      </c>
      <c r="B4843" s="2" t="s">
        <v>37</v>
      </c>
      <c r="C4843" s="2">
        <v>122019</v>
      </c>
      <c r="D4843" s="11">
        <v>44606</v>
      </c>
      <c r="E4843" s="2" t="s">
        <v>250</v>
      </c>
      <c r="F4843" s="2" t="s">
        <v>251</v>
      </c>
      <c r="G4843" s="2" t="s">
        <v>5456</v>
      </c>
      <c r="H4843" s="2" t="s">
        <v>41</v>
      </c>
      <c r="I4843" s="11">
        <v>43808</v>
      </c>
      <c r="J4843" s="2">
        <v>58968</v>
      </c>
      <c r="K4843" s="2" t="s">
        <v>42</v>
      </c>
      <c r="L4843" s="2" t="s">
        <v>43</v>
      </c>
      <c r="M4843" s="2">
        <v>5</v>
      </c>
      <c r="N4843" s="2">
        <v>56160</v>
      </c>
      <c r="O4843" s="2">
        <v>0</v>
      </c>
      <c r="P4843" s="2">
        <v>1404</v>
      </c>
      <c r="Q4843" s="2">
        <v>1404</v>
      </c>
      <c r="R4843" s="2">
        <v>2808</v>
      </c>
      <c r="S4843" s="2">
        <v>0</v>
      </c>
      <c r="T4843" s="2" t="s">
        <v>44</v>
      </c>
    </row>
    <row r="4844" spans="1:20" x14ac:dyDescent="0.25">
      <c r="A4844" s="2" t="s">
        <v>12</v>
      </c>
      <c r="B4844" s="2" t="s">
        <v>37</v>
      </c>
      <c r="C4844" s="2">
        <v>122019</v>
      </c>
      <c r="D4844" s="11">
        <v>44606</v>
      </c>
      <c r="E4844" s="2" t="s">
        <v>250</v>
      </c>
      <c r="F4844" s="2" t="s">
        <v>251</v>
      </c>
      <c r="G4844" s="2" t="s">
        <v>5457</v>
      </c>
      <c r="H4844" s="2" t="s">
        <v>41</v>
      </c>
      <c r="I4844" s="11">
        <v>43811</v>
      </c>
      <c r="J4844" s="2">
        <v>27608</v>
      </c>
      <c r="K4844" s="2" t="s">
        <v>42</v>
      </c>
      <c r="L4844" s="2" t="s">
        <v>43</v>
      </c>
      <c r="M4844" s="2">
        <v>12</v>
      </c>
      <c r="N4844" s="2">
        <v>24650</v>
      </c>
      <c r="O4844" s="2">
        <v>0</v>
      </c>
      <c r="P4844" s="2">
        <v>1479</v>
      </c>
      <c r="Q4844" s="2">
        <v>1479</v>
      </c>
      <c r="R4844" s="2">
        <v>2958</v>
      </c>
      <c r="S4844" s="2">
        <v>0</v>
      </c>
      <c r="T4844" s="2" t="s">
        <v>44</v>
      </c>
    </row>
    <row r="4845" spans="1:20" x14ac:dyDescent="0.25">
      <c r="A4845" s="2" t="s">
        <v>12</v>
      </c>
      <c r="B4845" s="2" t="s">
        <v>37</v>
      </c>
      <c r="C4845" s="2">
        <v>122019</v>
      </c>
      <c r="D4845" s="11">
        <v>44606</v>
      </c>
      <c r="E4845" s="2" t="s">
        <v>250</v>
      </c>
      <c r="F4845" s="2" t="s">
        <v>251</v>
      </c>
      <c r="G4845" s="2" t="s">
        <v>5458</v>
      </c>
      <c r="H4845" s="2" t="s">
        <v>41</v>
      </c>
      <c r="I4845" s="11">
        <v>43811</v>
      </c>
      <c r="J4845" s="2">
        <v>10789</v>
      </c>
      <c r="K4845" s="2" t="s">
        <v>42</v>
      </c>
      <c r="L4845" s="2" t="s">
        <v>43</v>
      </c>
      <c r="M4845" s="2">
        <v>5</v>
      </c>
      <c r="N4845" s="2">
        <v>10275</v>
      </c>
      <c r="O4845" s="2">
        <v>0</v>
      </c>
      <c r="P4845" s="2">
        <v>257</v>
      </c>
      <c r="Q4845" s="2">
        <v>257</v>
      </c>
      <c r="R4845" s="2">
        <v>514</v>
      </c>
      <c r="S4845" s="2">
        <v>0</v>
      </c>
      <c r="T4845" s="2" t="s">
        <v>44</v>
      </c>
    </row>
    <row r="4846" spans="1:20" x14ac:dyDescent="0.25">
      <c r="A4846" s="2" t="s">
        <v>12</v>
      </c>
      <c r="B4846" s="2" t="s">
        <v>37</v>
      </c>
      <c r="C4846" s="2">
        <v>122019</v>
      </c>
      <c r="D4846" s="11">
        <v>44606</v>
      </c>
      <c r="E4846" s="2" t="s">
        <v>250</v>
      </c>
      <c r="F4846" s="2" t="s">
        <v>251</v>
      </c>
      <c r="G4846" s="2" t="s">
        <v>5459</v>
      </c>
      <c r="H4846" s="2" t="s">
        <v>41</v>
      </c>
      <c r="I4846" s="11">
        <v>43811</v>
      </c>
      <c r="J4846" s="2">
        <v>1960</v>
      </c>
      <c r="K4846" s="2" t="s">
        <v>42</v>
      </c>
      <c r="L4846" s="2" t="s">
        <v>43</v>
      </c>
      <c r="M4846" s="2">
        <v>12</v>
      </c>
      <c r="N4846" s="2">
        <v>1750</v>
      </c>
      <c r="O4846" s="2">
        <v>0</v>
      </c>
      <c r="P4846" s="2">
        <v>105</v>
      </c>
      <c r="Q4846" s="2">
        <v>105</v>
      </c>
      <c r="R4846" s="2">
        <v>210</v>
      </c>
      <c r="S4846" s="2">
        <v>0</v>
      </c>
      <c r="T4846" s="2" t="s">
        <v>44</v>
      </c>
    </row>
    <row r="4847" spans="1:20" x14ac:dyDescent="0.25">
      <c r="A4847" s="2" t="s">
        <v>12</v>
      </c>
      <c r="B4847" s="2" t="s">
        <v>37</v>
      </c>
      <c r="C4847" s="2">
        <v>122019</v>
      </c>
      <c r="D4847" s="11">
        <v>44606</v>
      </c>
      <c r="E4847" s="2" t="s">
        <v>250</v>
      </c>
      <c r="F4847" s="2" t="s">
        <v>251</v>
      </c>
      <c r="G4847" s="2" t="s">
        <v>5460</v>
      </c>
      <c r="H4847" s="2" t="s">
        <v>41</v>
      </c>
      <c r="I4847" s="11">
        <v>43812</v>
      </c>
      <c r="J4847" s="2">
        <v>37380</v>
      </c>
      <c r="K4847" s="2" t="s">
        <v>42</v>
      </c>
      <c r="L4847" s="2" t="s">
        <v>43</v>
      </c>
      <c r="M4847" s="2">
        <v>12</v>
      </c>
      <c r="N4847" s="2">
        <v>33375</v>
      </c>
      <c r="O4847" s="2">
        <v>0</v>
      </c>
      <c r="P4847" s="2">
        <v>2002.5</v>
      </c>
      <c r="Q4847" s="2">
        <v>2002.5</v>
      </c>
      <c r="R4847" s="2">
        <v>4005</v>
      </c>
      <c r="S4847" s="2">
        <v>0</v>
      </c>
      <c r="T4847" s="2" t="s">
        <v>44</v>
      </c>
    </row>
    <row r="4848" spans="1:20" x14ac:dyDescent="0.25">
      <c r="A4848" s="2" t="s">
        <v>12</v>
      </c>
      <c r="B4848" s="2" t="s">
        <v>37</v>
      </c>
      <c r="C4848" s="2">
        <v>122019</v>
      </c>
      <c r="D4848" s="11">
        <v>44606</v>
      </c>
      <c r="E4848" s="2" t="s">
        <v>250</v>
      </c>
      <c r="F4848" s="2" t="s">
        <v>251</v>
      </c>
      <c r="G4848" s="2" t="s">
        <v>5461</v>
      </c>
      <c r="H4848" s="2" t="s">
        <v>41</v>
      </c>
      <c r="I4848" s="11">
        <v>43812</v>
      </c>
      <c r="J4848" s="2">
        <v>2310</v>
      </c>
      <c r="K4848" s="2" t="s">
        <v>42</v>
      </c>
      <c r="L4848" s="2" t="s">
        <v>43</v>
      </c>
      <c r="M4848" s="2">
        <v>5</v>
      </c>
      <c r="N4848" s="2">
        <v>2200</v>
      </c>
      <c r="O4848" s="2">
        <v>0</v>
      </c>
      <c r="P4848" s="2">
        <v>55</v>
      </c>
      <c r="Q4848" s="2">
        <v>55</v>
      </c>
      <c r="R4848" s="2">
        <v>110</v>
      </c>
      <c r="S4848" s="2">
        <v>0</v>
      </c>
      <c r="T4848" s="2" t="s">
        <v>44</v>
      </c>
    </row>
    <row r="4849" spans="1:20" x14ac:dyDescent="0.25">
      <c r="A4849" s="2" t="s">
        <v>12</v>
      </c>
      <c r="B4849" s="2" t="s">
        <v>37</v>
      </c>
      <c r="C4849" s="2">
        <v>122019</v>
      </c>
      <c r="D4849" s="11">
        <v>44606</v>
      </c>
      <c r="E4849" s="2" t="s">
        <v>250</v>
      </c>
      <c r="F4849" s="2" t="s">
        <v>251</v>
      </c>
      <c r="G4849" s="2" t="s">
        <v>5462</v>
      </c>
      <c r="H4849" s="2" t="s">
        <v>41</v>
      </c>
      <c r="I4849" s="11">
        <v>43812</v>
      </c>
      <c r="J4849" s="2">
        <v>37520</v>
      </c>
      <c r="K4849" s="2" t="s">
        <v>42</v>
      </c>
      <c r="L4849" s="2" t="s">
        <v>43</v>
      </c>
      <c r="M4849" s="2">
        <v>12</v>
      </c>
      <c r="N4849" s="2">
        <v>33500</v>
      </c>
      <c r="O4849" s="2">
        <v>0</v>
      </c>
      <c r="P4849" s="2">
        <v>2010</v>
      </c>
      <c r="Q4849" s="2">
        <v>2010</v>
      </c>
      <c r="R4849" s="2">
        <v>4020</v>
      </c>
      <c r="S4849" s="2">
        <v>0</v>
      </c>
      <c r="T4849" s="2" t="s">
        <v>44</v>
      </c>
    </row>
    <row r="4850" spans="1:20" x14ac:dyDescent="0.25">
      <c r="A4850" s="2" t="s">
        <v>12</v>
      </c>
      <c r="B4850" s="2" t="s">
        <v>37</v>
      </c>
      <c r="C4850" s="2">
        <v>122019</v>
      </c>
      <c r="D4850" s="11">
        <v>44606</v>
      </c>
      <c r="E4850" s="2" t="s">
        <v>250</v>
      </c>
      <c r="F4850" s="2" t="s">
        <v>251</v>
      </c>
      <c r="G4850" s="2" t="s">
        <v>5463</v>
      </c>
      <c r="H4850" s="2" t="s">
        <v>41</v>
      </c>
      <c r="I4850" s="11">
        <v>43812</v>
      </c>
      <c r="J4850" s="2">
        <v>42000</v>
      </c>
      <c r="K4850" s="2" t="s">
        <v>42</v>
      </c>
      <c r="L4850" s="2" t="s">
        <v>43</v>
      </c>
      <c r="M4850" s="2">
        <v>12</v>
      </c>
      <c r="N4850" s="2">
        <v>37500</v>
      </c>
      <c r="O4850" s="2">
        <v>0</v>
      </c>
      <c r="P4850" s="2">
        <v>2250</v>
      </c>
      <c r="Q4850" s="2">
        <v>2250</v>
      </c>
      <c r="R4850" s="2">
        <v>4500</v>
      </c>
      <c r="S4850" s="2">
        <v>0</v>
      </c>
      <c r="T4850" s="2" t="s">
        <v>44</v>
      </c>
    </row>
    <row r="4851" spans="1:20" x14ac:dyDescent="0.25">
      <c r="A4851" s="2" t="s">
        <v>12</v>
      </c>
      <c r="B4851" s="2" t="s">
        <v>37</v>
      </c>
      <c r="C4851" s="2">
        <v>122019</v>
      </c>
      <c r="D4851" s="11">
        <v>44606</v>
      </c>
      <c r="E4851" s="2" t="s">
        <v>250</v>
      </c>
      <c r="F4851" s="2" t="s">
        <v>251</v>
      </c>
      <c r="G4851" s="2" t="s">
        <v>5464</v>
      </c>
      <c r="H4851" s="2" t="s">
        <v>41</v>
      </c>
      <c r="I4851" s="11">
        <v>43812</v>
      </c>
      <c r="J4851" s="2">
        <v>32060</v>
      </c>
      <c r="K4851" s="2" t="s">
        <v>42</v>
      </c>
      <c r="L4851" s="2" t="s">
        <v>43</v>
      </c>
      <c r="M4851" s="2">
        <v>12</v>
      </c>
      <c r="N4851" s="2">
        <v>28625</v>
      </c>
      <c r="O4851" s="2">
        <v>0</v>
      </c>
      <c r="P4851" s="2">
        <v>1717.5</v>
      </c>
      <c r="Q4851" s="2">
        <v>1717.5</v>
      </c>
      <c r="R4851" s="2">
        <v>3435</v>
      </c>
      <c r="S4851" s="2">
        <v>0</v>
      </c>
      <c r="T4851" s="2" t="s">
        <v>44</v>
      </c>
    </row>
    <row r="4852" spans="1:20" x14ac:dyDescent="0.25">
      <c r="A4852" s="2" t="s">
        <v>12</v>
      </c>
      <c r="B4852" s="2" t="s">
        <v>37</v>
      </c>
      <c r="C4852" s="2">
        <v>122019</v>
      </c>
      <c r="D4852" s="11">
        <v>44606</v>
      </c>
      <c r="E4852" s="2" t="s">
        <v>250</v>
      </c>
      <c r="F4852" s="2" t="s">
        <v>251</v>
      </c>
      <c r="G4852" s="2" t="s">
        <v>5465</v>
      </c>
      <c r="H4852" s="2" t="s">
        <v>41</v>
      </c>
      <c r="I4852" s="11">
        <v>43815</v>
      </c>
      <c r="J4852" s="2">
        <v>7476</v>
      </c>
      <c r="K4852" s="2" t="s">
        <v>42</v>
      </c>
      <c r="L4852" s="2" t="s">
        <v>43</v>
      </c>
      <c r="M4852" s="2">
        <v>5</v>
      </c>
      <c r="N4852" s="2">
        <v>7120</v>
      </c>
      <c r="O4852" s="2">
        <v>0</v>
      </c>
      <c r="P4852" s="2">
        <v>178</v>
      </c>
      <c r="Q4852" s="2">
        <v>178</v>
      </c>
      <c r="R4852" s="2">
        <v>356</v>
      </c>
      <c r="S4852" s="2">
        <v>0</v>
      </c>
      <c r="T4852" s="2" t="s">
        <v>44</v>
      </c>
    </row>
    <row r="4853" spans="1:20" x14ac:dyDescent="0.25">
      <c r="A4853" s="2" t="s">
        <v>12</v>
      </c>
      <c r="B4853" s="2" t="s">
        <v>37</v>
      </c>
      <c r="C4853" s="2">
        <v>122019</v>
      </c>
      <c r="D4853" s="11">
        <v>44606</v>
      </c>
      <c r="E4853" s="2" t="s">
        <v>250</v>
      </c>
      <c r="F4853" s="2" t="s">
        <v>251</v>
      </c>
      <c r="G4853" s="2" t="s">
        <v>5466</v>
      </c>
      <c r="H4853" s="2" t="s">
        <v>41</v>
      </c>
      <c r="I4853" s="11">
        <v>43815</v>
      </c>
      <c r="J4853" s="2">
        <v>40611</v>
      </c>
      <c r="K4853" s="2" t="s">
        <v>42</v>
      </c>
      <c r="L4853" s="2" t="s">
        <v>43</v>
      </c>
      <c r="M4853" s="2">
        <v>12</v>
      </c>
      <c r="N4853" s="2">
        <v>36260</v>
      </c>
      <c r="O4853" s="2">
        <v>0</v>
      </c>
      <c r="P4853" s="2">
        <v>2175.5</v>
      </c>
      <c r="Q4853" s="2">
        <v>2175.5</v>
      </c>
      <c r="R4853" s="2">
        <v>4351</v>
      </c>
      <c r="S4853" s="2">
        <v>0</v>
      </c>
      <c r="T4853" s="2" t="s">
        <v>44</v>
      </c>
    </row>
    <row r="4854" spans="1:20" x14ac:dyDescent="0.25">
      <c r="A4854" s="2" t="s">
        <v>12</v>
      </c>
      <c r="B4854" s="2" t="s">
        <v>37</v>
      </c>
      <c r="C4854" s="2">
        <v>122019</v>
      </c>
      <c r="D4854" s="11">
        <v>44606</v>
      </c>
      <c r="E4854" s="2" t="s">
        <v>250</v>
      </c>
      <c r="F4854" s="2" t="s">
        <v>251</v>
      </c>
      <c r="G4854" s="2" t="s">
        <v>5467</v>
      </c>
      <c r="H4854" s="2" t="s">
        <v>41</v>
      </c>
      <c r="I4854" s="11">
        <v>43815</v>
      </c>
      <c r="J4854" s="2">
        <v>11432</v>
      </c>
      <c r="K4854" s="2" t="s">
        <v>42</v>
      </c>
      <c r="L4854" s="2" t="s">
        <v>43</v>
      </c>
      <c r="M4854" s="2">
        <v>18</v>
      </c>
      <c r="N4854" s="2">
        <v>9688</v>
      </c>
      <c r="O4854" s="2">
        <v>0</v>
      </c>
      <c r="P4854" s="2">
        <v>872</v>
      </c>
      <c r="Q4854" s="2">
        <v>872</v>
      </c>
      <c r="R4854" s="2">
        <v>1744</v>
      </c>
      <c r="S4854" s="2">
        <v>0</v>
      </c>
      <c r="T4854" s="2" t="s">
        <v>44</v>
      </c>
    </row>
    <row r="4855" spans="1:20" x14ac:dyDescent="0.25">
      <c r="A4855" s="2" t="s">
        <v>12</v>
      </c>
      <c r="B4855" s="2" t="s">
        <v>37</v>
      </c>
      <c r="C4855" s="2">
        <v>122019</v>
      </c>
      <c r="D4855" s="11">
        <v>44606</v>
      </c>
      <c r="E4855" s="2" t="s">
        <v>250</v>
      </c>
      <c r="F4855" s="2" t="s">
        <v>251</v>
      </c>
      <c r="G4855" s="2" t="s">
        <v>5468</v>
      </c>
      <c r="H4855" s="2" t="s">
        <v>41</v>
      </c>
      <c r="I4855" s="11">
        <v>43815</v>
      </c>
      <c r="J4855" s="2">
        <v>44813</v>
      </c>
      <c r="K4855" s="2" t="s">
        <v>42</v>
      </c>
      <c r="L4855" s="2" t="s">
        <v>43</v>
      </c>
      <c r="M4855" s="2">
        <v>12</v>
      </c>
      <c r="N4855" s="2">
        <v>40012</v>
      </c>
      <c r="O4855" s="2">
        <v>0</v>
      </c>
      <c r="P4855" s="2">
        <v>2400.5</v>
      </c>
      <c r="Q4855" s="2">
        <v>2400.5</v>
      </c>
      <c r="R4855" s="2">
        <v>4801</v>
      </c>
      <c r="S4855" s="2">
        <v>0</v>
      </c>
      <c r="T4855" s="2" t="s">
        <v>44</v>
      </c>
    </row>
    <row r="4856" spans="1:20" x14ac:dyDescent="0.25">
      <c r="A4856" s="2" t="s">
        <v>12</v>
      </c>
      <c r="B4856" s="2" t="s">
        <v>37</v>
      </c>
      <c r="C4856" s="2">
        <v>122019</v>
      </c>
      <c r="D4856" s="11">
        <v>44606</v>
      </c>
      <c r="E4856" s="2" t="s">
        <v>250</v>
      </c>
      <c r="F4856" s="2" t="s">
        <v>251</v>
      </c>
      <c r="G4856" s="2" t="s">
        <v>5469</v>
      </c>
      <c r="H4856" s="2" t="s">
        <v>41</v>
      </c>
      <c r="I4856" s="11">
        <v>43815</v>
      </c>
      <c r="J4856" s="2">
        <v>2240</v>
      </c>
      <c r="K4856" s="2" t="s">
        <v>42</v>
      </c>
      <c r="L4856" s="2" t="s">
        <v>43</v>
      </c>
      <c r="M4856" s="2">
        <v>12</v>
      </c>
      <c r="N4856" s="2">
        <v>2000</v>
      </c>
      <c r="O4856" s="2">
        <v>0</v>
      </c>
      <c r="P4856" s="2">
        <v>120</v>
      </c>
      <c r="Q4856" s="2">
        <v>120</v>
      </c>
      <c r="R4856" s="2">
        <v>240</v>
      </c>
      <c r="S4856" s="2">
        <v>0</v>
      </c>
      <c r="T4856" s="2" t="s">
        <v>44</v>
      </c>
    </row>
    <row r="4857" spans="1:20" x14ac:dyDescent="0.25">
      <c r="A4857" s="2" t="s">
        <v>12</v>
      </c>
      <c r="B4857" s="2" t="s">
        <v>37</v>
      </c>
      <c r="C4857" s="2">
        <v>122019</v>
      </c>
      <c r="D4857" s="11">
        <v>44606</v>
      </c>
      <c r="E4857" s="2" t="s">
        <v>250</v>
      </c>
      <c r="F4857" s="2" t="s">
        <v>251</v>
      </c>
      <c r="G4857" s="2" t="s">
        <v>5470</v>
      </c>
      <c r="H4857" s="2" t="s">
        <v>41</v>
      </c>
      <c r="I4857" s="11">
        <v>43816</v>
      </c>
      <c r="J4857" s="2">
        <v>39484</v>
      </c>
      <c r="K4857" s="2" t="s">
        <v>42</v>
      </c>
      <c r="L4857" s="2" t="s">
        <v>43</v>
      </c>
      <c r="M4857" s="2">
        <v>12</v>
      </c>
      <c r="N4857" s="2">
        <v>35254</v>
      </c>
      <c r="O4857" s="2">
        <v>0</v>
      </c>
      <c r="P4857" s="2">
        <v>2115</v>
      </c>
      <c r="Q4857" s="2">
        <v>2115</v>
      </c>
      <c r="R4857" s="2">
        <v>4230</v>
      </c>
      <c r="S4857" s="2">
        <v>0</v>
      </c>
      <c r="T4857" s="2" t="s">
        <v>44</v>
      </c>
    </row>
    <row r="4858" spans="1:20" x14ac:dyDescent="0.25">
      <c r="A4858" s="2" t="s">
        <v>12</v>
      </c>
      <c r="B4858" s="2" t="s">
        <v>37</v>
      </c>
      <c r="C4858" s="2">
        <v>122019</v>
      </c>
      <c r="D4858" s="11">
        <v>44606</v>
      </c>
      <c r="E4858" s="2" t="s">
        <v>250</v>
      </c>
      <c r="F4858" s="2" t="s">
        <v>251</v>
      </c>
      <c r="G4858" s="2" t="s">
        <v>5471</v>
      </c>
      <c r="H4858" s="2" t="s">
        <v>41</v>
      </c>
      <c r="I4858" s="11">
        <v>43816</v>
      </c>
      <c r="J4858" s="2">
        <v>35762</v>
      </c>
      <c r="K4858" s="2" t="s">
        <v>42</v>
      </c>
      <c r="L4858" s="2" t="s">
        <v>43</v>
      </c>
      <c r="M4858" s="2">
        <v>12</v>
      </c>
      <c r="N4858" s="2">
        <v>31930</v>
      </c>
      <c r="O4858" s="2">
        <v>0</v>
      </c>
      <c r="P4858" s="2">
        <v>1916</v>
      </c>
      <c r="Q4858" s="2">
        <v>1916</v>
      </c>
      <c r="R4858" s="2">
        <v>3832</v>
      </c>
      <c r="S4858" s="2">
        <v>0</v>
      </c>
      <c r="T4858" s="2" t="s">
        <v>44</v>
      </c>
    </row>
    <row r="4859" spans="1:20" x14ac:dyDescent="0.25">
      <c r="A4859" s="2" t="s">
        <v>12</v>
      </c>
      <c r="B4859" s="2" t="s">
        <v>37</v>
      </c>
      <c r="C4859" s="2">
        <v>122019</v>
      </c>
      <c r="D4859" s="11">
        <v>44606</v>
      </c>
      <c r="E4859" s="2" t="s">
        <v>250</v>
      </c>
      <c r="F4859" s="2" t="s">
        <v>251</v>
      </c>
      <c r="G4859" s="2" t="s">
        <v>5472</v>
      </c>
      <c r="H4859" s="2" t="s">
        <v>41</v>
      </c>
      <c r="I4859" s="11">
        <v>43816</v>
      </c>
      <c r="J4859" s="2">
        <v>47258</v>
      </c>
      <c r="K4859" s="2" t="s">
        <v>42</v>
      </c>
      <c r="L4859" s="2" t="s">
        <v>43</v>
      </c>
      <c r="M4859" s="2">
        <v>12</v>
      </c>
      <c r="N4859" s="2">
        <v>42195</v>
      </c>
      <c r="O4859" s="2">
        <v>0</v>
      </c>
      <c r="P4859" s="2">
        <v>2531.5</v>
      </c>
      <c r="Q4859" s="2">
        <v>2531.5</v>
      </c>
      <c r="R4859" s="2">
        <v>5063</v>
      </c>
      <c r="S4859" s="2">
        <v>0</v>
      </c>
      <c r="T4859" s="2" t="s">
        <v>44</v>
      </c>
    </row>
    <row r="4860" spans="1:20" x14ac:dyDescent="0.25">
      <c r="A4860" s="2" t="s">
        <v>12</v>
      </c>
      <c r="B4860" s="2" t="s">
        <v>37</v>
      </c>
      <c r="C4860" s="2">
        <v>122019</v>
      </c>
      <c r="D4860" s="11">
        <v>44606</v>
      </c>
      <c r="E4860" s="2" t="s">
        <v>250</v>
      </c>
      <c r="F4860" s="2" t="s">
        <v>251</v>
      </c>
      <c r="G4860" s="2" t="s">
        <v>5473</v>
      </c>
      <c r="H4860" s="2" t="s">
        <v>41</v>
      </c>
      <c r="I4860" s="11">
        <v>43816</v>
      </c>
      <c r="J4860" s="2">
        <v>14198.1</v>
      </c>
      <c r="K4860" s="2" t="s">
        <v>42</v>
      </c>
      <c r="L4860" s="2" t="s">
        <v>43</v>
      </c>
      <c r="M4860" s="2">
        <v>5</v>
      </c>
      <c r="N4860" s="2">
        <v>13522</v>
      </c>
      <c r="O4860" s="2">
        <v>0</v>
      </c>
      <c r="P4860" s="2">
        <v>338.05</v>
      </c>
      <c r="Q4860" s="2">
        <v>338.05</v>
      </c>
      <c r="R4860" s="2">
        <v>676.1</v>
      </c>
      <c r="S4860" s="2">
        <v>0</v>
      </c>
      <c r="T4860" s="2" t="s">
        <v>44</v>
      </c>
    </row>
    <row r="4861" spans="1:20" x14ac:dyDescent="0.25">
      <c r="A4861" s="2" t="s">
        <v>12</v>
      </c>
      <c r="B4861" s="2" t="s">
        <v>37</v>
      </c>
      <c r="C4861" s="2">
        <v>122019</v>
      </c>
      <c r="D4861" s="11">
        <v>44606</v>
      </c>
      <c r="E4861" s="2" t="s">
        <v>250</v>
      </c>
      <c r="F4861" s="2" t="s">
        <v>251</v>
      </c>
      <c r="G4861" s="2" t="s">
        <v>5474</v>
      </c>
      <c r="H4861" s="2" t="s">
        <v>41</v>
      </c>
      <c r="I4861" s="11">
        <v>43817</v>
      </c>
      <c r="J4861" s="2">
        <v>37100</v>
      </c>
      <c r="K4861" s="2" t="s">
        <v>42</v>
      </c>
      <c r="L4861" s="2" t="s">
        <v>43</v>
      </c>
      <c r="M4861" s="2">
        <v>12</v>
      </c>
      <c r="N4861" s="2">
        <v>33125</v>
      </c>
      <c r="O4861" s="2">
        <v>0</v>
      </c>
      <c r="P4861" s="2">
        <v>1987.5</v>
      </c>
      <c r="Q4861" s="2">
        <v>1987.5</v>
      </c>
      <c r="R4861" s="2">
        <v>3975</v>
      </c>
      <c r="S4861" s="2">
        <v>0</v>
      </c>
      <c r="T4861" s="2" t="s">
        <v>44</v>
      </c>
    </row>
    <row r="4862" spans="1:20" x14ac:dyDescent="0.25">
      <c r="A4862" s="2" t="s">
        <v>12</v>
      </c>
      <c r="B4862" s="2" t="s">
        <v>37</v>
      </c>
      <c r="C4862" s="2">
        <v>122019</v>
      </c>
      <c r="D4862" s="11">
        <v>44606</v>
      </c>
      <c r="E4862" s="2" t="s">
        <v>250</v>
      </c>
      <c r="F4862" s="2" t="s">
        <v>251</v>
      </c>
      <c r="G4862" s="2" t="s">
        <v>5475</v>
      </c>
      <c r="H4862" s="2" t="s">
        <v>41</v>
      </c>
      <c r="I4862" s="11">
        <v>43817</v>
      </c>
      <c r="J4862" s="2">
        <v>40012</v>
      </c>
      <c r="K4862" s="2" t="s">
        <v>42</v>
      </c>
      <c r="L4862" s="2" t="s">
        <v>43</v>
      </c>
      <c r="M4862" s="2">
        <v>12</v>
      </c>
      <c r="N4862" s="2">
        <v>35725</v>
      </c>
      <c r="O4862" s="2">
        <v>0</v>
      </c>
      <c r="P4862" s="2">
        <v>2143.5</v>
      </c>
      <c r="Q4862" s="2">
        <v>2143.5</v>
      </c>
      <c r="R4862" s="2">
        <v>4287</v>
      </c>
      <c r="S4862" s="2">
        <v>0</v>
      </c>
      <c r="T4862" s="2" t="s">
        <v>44</v>
      </c>
    </row>
    <row r="4863" spans="1:20" x14ac:dyDescent="0.25">
      <c r="A4863" s="2" t="s">
        <v>12</v>
      </c>
      <c r="B4863" s="2" t="s">
        <v>37</v>
      </c>
      <c r="C4863" s="2">
        <v>122019</v>
      </c>
      <c r="D4863" s="11">
        <v>44606</v>
      </c>
      <c r="E4863" s="2" t="s">
        <v>250</v>
      </c>
      <c r="F4863" s="2" t="s">
        <v>251</v>
      </c>
      <c r="G4863" s="2" t="s">
        <v>5476</v>
      </c>
      <c r="H4863" s="2" t="s">
        <v>41</v>
      </c>
      <c r="I4863" s="11">
        <v>43817</v>
      </c>
      <c r="J4863" s="2">
        <v>11918</v>
      </c>
      <c r="K4863" s="2" t="s">
        <v>42</v>
      </c>
      <c r="L4863" s="2" t="s">
        <v>43</v>
      </c>
      <c r="M4863" s="2">
        <v>5</v>
      </c>
      <c r="N4863" s="2">
        <v>11350</v>
      </c>
      <c r="O4863" s="2">
        <v>0</v>
      </c>
      <c r="P4863" s="2">
        <v>284</v>
      </c>
      <c r="Q4863" s="2">
        <v>284</v>
      </c>
      <c r="R4863" s="2">
        <v>568</v>
      </c>
      <c r="S4863" s="2">
        <v>0</v>
      </c>
      <c r="T4863" s="2" t="s">
        <v>44</v>
      </c>
    </row>
    <row r="4864" spans="1:20" x14ac:dyDescent="0.25">
      <c r="A4864" s="2" t="s">
        <v>12</v>
      </c>
      <c r="B4864" s="2" t="s">
        <v>37</v>
      </c>
      <c r="C4864" s="2">
        <v>122019</v>
      </c>
      <c r="D4864" s="11">
        <v>44606</v>
      </c>
      <c r="E4864" s="2" t="s">
        <v>250</v>
      </c>
      <c r="F4864" s="2" t="s">
        <v>251</v>
      </c>
      <c r="G4864" s="2" t="s">
        <v>5477</v>
      </c>
      <c r="H4864" s="2" t="s">
        <v>41</v>
      </c>
      <c r="I4864" s="11">
        <v>43817</v>
      </c>
      <c r="J4864" s="2">
        <v>4956</v>
      </c>
      <c r="K4864" s="2" t="s">
        <v>42</v>
      </c>
      <c r="L4864" s="2" t="s">
        <v>43</v>
      </c>
      <c r="M4864" s="2">
        <v>18</v>
      </c>
      <c r="N4864" s="2">
        <v>4200</v>
      </c>
      <c r="O4864" s="2">
        <v>0</v>
      </c>
      <c r="P4864" s="2">
        <v>378</v>
      </c>
      <c r="Q4864" s="2">
        <v>378</v>
      </c>
      <c r="R4864" s="2">
        <v>756</v>
      </c>
      <c r="S4864" s="2">
        <v>0</v>
      </c>
      <c r="T4864" s="2" t="s">
        <v>44</v>
      </c>
    </row>
    <row r="4865" spans="1:20" x14ac:dyDescent="0.25">
      <c r="A4865" s="2" t="s">
        <v>12</v>
      </c>
      <c r="B4865" s="2" t="s">
        <v>37</v>
      </c>
      <c r="C4865" s="2">
        <v>122019</v>
      </c>
      <c r="D4865" s="11">
        <v>44606</v>
      </c>
      <c r="E4865" s="2" t="s">
        <v>250</v>
      </c>
      <c r="F4865" s="2" t="s">
        <v>251</v>
      </c>
      <c r="G4865" s="2" t="s">
        <v>5478</v>
      </c>
      <c r="H4865" s="2" t="s">
        <v>41</v>
      </c>
      <c r="I4865" s="11">
        <v>43817</v>
      </c>
      <c r="J4865" s="2">
        <v>70694</v>
      </c>
      <c r="K4865" s="2" t="s">
        <v>42</v>
      </c>
      <c r="L4865" s="2" t="s">
        <v>43</v>
      </c>
      <c r="M4865" s="2">
        <v>12</v>
      </c>
      <c r="N4865" s="2">
        <v>63120</v>
      </c>
      <c r="O4865" s="2">
        <v>0</v>
      </c>
      <c r="P4865" s="2">
        <v>3787</v>
      </c>
      <c r="Q4865" s="2">
        <v>3787</v>
      </c>
      <c r="R4865" s="2">
        <v>7574</v>
      </c>
      <c r="S4865" s="2">
        <v>0</v>
      </c>
      <c r="T4865" s="2" t="s">
        <v>44</v>
      </c>
    </row>
    <row r="4866" spans="1:20" x14ac:dyDescent="0.25">
      <c r="A4866" s="2" t="s">
        <v>12</v>
      </c>
      <c r="B4866" s="2" t="s">
        <v>37</v>
      </c>
      <c r="C4866" s="2">
        <v>122019</v>
      </c>
      <c r="D4866" s="11">
        <v>44606</v>
      </c>
      <c r="E4866" s="2" t="s">
        <v>250</v>
      </c>
      <c r="F4866" s="2" t="s">
        <v>251</v>
      </c>
      <c r="G4866" s="2" t="s">
        <v>5479</v>
      </c>
      <c r="H4866" s="2" t="s">
        <v>41</v>
      </c>
      <c r="I4866" s="11">
        <v>43818</v>
      </c>
      <c r="J4866" s="2">
        <v>7550</v>
      </c>
      <c r="K4866" s="2" t="s">
        <v>42</v>
      </c>
      <c r="L4866" s="2" t="s">
        <v>43</v>
      </c>
      <c r="M4866" s="2">
        <v>5</v>
      </c>
      <c r="N4866" s="2">
        <v>7190</v>
      </c>
      <c r="O4866" s="2">
        <v>0</v>
      </c>
      <c r="P4866" s="2">
        <v>180</v>
      </c>
      <c r="Q4866" s="2">
        <v>180</v>
      </c>
      <c r="R4866" s="2">
        <v>360</v>
      </c>
      <c r="S4866" s="2">
        <v>0</v>
      </c>
      <c r="T4866" s="2" t="s">
        <v>44</v>
      </c>
    </row>
    <row r="4867" spans="1:20" x14ac:dyDescent="0.25">
      <c r="A4867" s="2" t="s">
        <v>12</v>
      </c>
      <c r="B4867" s="2" t="s">
        <v>37</v>
      </c>
      <c r="C4867" s="2">
        <v>122019</v>
      </c>
      <c r="D4867" s="11">
        <v>44606</v>
      </c>
      <c r="E4867" s="2" t="s">
        <v>250</v>
      </c>
      <c r="F4867" s="2" t="s">
        <v>251</v>
      </c>
      <c r="G4867" s="2" t="s">
        <v>5480</v>
      </c>
      <c r="H4867" s="2" t="s">
        <v>41</v>
      </c>
      <c r="I4867" s="11">
        <v>43818</v>
      </c>
      <c r="J4867" s="2">
        <v>48832</v>
      </c>
      <c r="K4867" s="2" t="s">
        <v>42</v>
      </c>
      <c r="L4867" s="2" t="s">
        <v>43</v>
      </c>
      <c r="M4867" s="2">
        <v>12</v>
      </c>
      <c r="N4867" s="2">
        <v>43600</v>
      </c>
      <c r="O4867" s="2">
        <v>0</v>
      </c>
      <c r="P4867" s="2">
        <v>2616</v>
      </c>
      <c r="Q4867" s="2">
        <v>2616</v>
      </c>
      <c r="R4867" s="2">
        <v>5232</v>
      </c>
      <c r="S4867" s="2">
        <v>0</v>
      </c>
      <c r="T4867" s="2" t="s">
        <v>44</v>
      </c>
    </row>
    <row r="4868" spans="1:20" x14ac:dyDescent="0.25">
      <c r="A4868" s="2" t="s">
        <v>12</v>
      </c>
      <c r="B4868" s="2" t="s">
        <v>37</v>
      </c>
      <c r="C4868" s="2">
        <v>122019</v>
      </c>
      <c r="D4868" s="11">
        <v>44606</v>
      </c>
      <c r="E4868" s="2" t="s">
        <v>250</v>
      </c>
      <c r="F4868" s="2" t="s">
        <v>251</v>
      </c>
      <c r="G4868" s="2" t="s">
        <v>5481</v>
      </c>
      <c r="H4868" s="2" t="s">
        <v>41</v>
      </c>
      <c r="I4868" s="11">
        <v>43818</v>
      </c>
      <c r="J4868" s="2">
        <v>27259</v>
      </c>
      <c r="K4868" s="2" t="s">
        <v>42</v>
      </c>
      <c r="L4868" s="2" t="s">
        <v>43</v>
      </c>
      <c r="M4868" s="2">
        <v>12</v>
      </c>
      <c r="N4868" s="2">
        <v>24338</v>
      </c>
      <c r="O4868" s="2">
        <v>0</v>
      </c>
      <c r="P4868" s="2">
        <v>1460.5</v>
      </c>
      <c r="Q4868" s="2">
        <v>1460.5</v>
      </c>
      <c r="R4868" s="2">
        <v>2921</v>
      </c>
      <c r="S4868" s="2">
        <v>0</v>
      </c>
      <c r="T4868" s="2" t="s">
        <v>44</v>
      </c>
    </row>
    <row r="4869" spans="1:20" x14ac:dyDescent="0.25">
      <c r="A4869" s="2" t="s">
        <v>12</v>
      </c>
      <c r="B4869" s="2" t="s">
        <v>37</v>
      </c>
      <c r="C4869" s="2">
        <v>122019</v>
      </c>
      <c r="D4869" s="11">
        <v>44606</v>
      </c>
      <c r="E4869" s="2" t="s">
        <v>250</v>
      </c>
      <c r="F4869" s="2" t="s">
        <v>251</v>
      </c>
      <c r="G4869" s="2" t="s">
        <v>5482</v>
      </c>
      <c r="H4869" s="2" t="s">
        <v>41</v>
      </c>
      <c r="I4869" s="11">
        <v>43818</v>
      </c>
      <c r="J4869" s="2">
        <v>59136</v>
      </c>
      <c r="K4869" s="2" t="s">
        <v>42</v>
      </c>
      <c r="L4869" s="2" t="s">
        <v>43</v>
      </c>
      <c r="M4869" s="2">
        <v>12</v>
      </c>
      <c r="N4869" s="2">
        <v>52800</v>
      </c>
      <c r="O4869" s="2">
        <v>0</v>
      </c>
      <c r="P4869" s="2">
        <v>3168</v>
      </c>
      <c r="Q4869" s="2">
        <v>3168</v>
      </c>
      <c r="R4869" s="2">
        <v>6336</v>
      </c>
      <c r="S4869" s="2">
        <v>0</v>
      </c>
      <c r="T4869" s="2" t="s">
        <v>44</v>
      </c>
    </row>
    <row r="4870" spans="1:20" x14ac:dyDescent="0.25">
      <c r="A4870" s="2" t="s">
        <v>12</v>
      </c>
      <c r="B4870" s="2" t="s">
        <v>37</v>
      </c>
      <c r="C4870" s="2">
        <v>122019</v>
      </c>
      <c r="D4870" s="11">
        <v>44606</v>
      </c>
      <c r="E4870" s="2" t="s">
        <v>250</v>
      </c>
      <c r="F4870" s="2" t="s">
        <v>251</v>
      </c>
      <c r="G4870" s="2" t="s">
        <v>5483</v>
      </c>
      <c r="H4870" s="2" t="s">
        <v>41</v>
      </c>
      <c r="I4870" s="11">
        <v>43818</v>
      </c>
      <c r="J4870" s="2">
        <v>14868</v>
      </c>
      <c r="K4870" s="2" t="s">
        <v>42</v>
      </c>
      <c r="L4870" s="2" t="s">
        <v>43</v>
      </c>
      <c r="M4870" s="2">
        <v>18</v>
      </c>
      <c r="N4870" s="2">
        <v>12600</v>
      </c>
      <c r="O4870" s="2">
        <v>0</v>
      </c>
      <c r="P4870" s="2">
        <v>1134</v>
      </c>
      <c r="Q4870" s="2">
        <v>1134</v>
      </c>
      <c r="R4870" s="2">
        <v>2268</v>
      </c>
      <c r="S4870" s="2">
        <v>0</v>
      </c>
      <c r="T4870" s="2" t="s">
        <v>44</v>
      </c>
    </row>
    <row r="4871" spans="1:20" x14ac:dyDescent="0.25">
      <c r="A4871" s="2" t="s">
        <v>12</v>
      </c>
      <c r="B4871" s="2" t="s">
        <v>37</v>
      </c>
      <c r="C4871" s="2">
        <v>122019</v>
      </c>
      <c r="D4871" s="11">
        <v>44606</v>
      </c>
      <c r="E4871" s="2" t="s">
        <v>250</v>
      </c>
      <c r="F4871" s="2" t="s">
        <v>251</v>
      </c>
      <c r="G4871" s="2" t="s">
        <v>5484</v>
      </c>
      <c r="H4871" s="2" t="s">
        <v>41</v>
      </c>
      <c r="I4871" s="11">
        <v>43820</v>
      </c>
      <c r="J4871" s="2">
        <v>64100</v>
      </c>
      <c r="K4871" s="2" t="s">
        <v>42</v>
      </c>
      <c r="L4871" s="2" t="s">
        <v>43</v>
      </c>
      <c r="M4871" s="2">
        <v>12</v>
      </c>
      <c r="N4871" s="2">
        <v>57232</v>
      </c>
      <c r="O4871" s="2">
        <v>0</v>
      </c>
      <c r="P4871" s="2">
        <v>3434</v>
      </c>
      <c r="Q4871" s="2">
        <v>3434</v>
      </c>
      <c r="R4871" s="2">
        <v>6868</v>
      </c>
      <c r="S4871" s="2">
        <v>0</v>
      </c>
      <c r="T4871" s="2" t="s">
        <v>44</v>
      </c>
    </row>
    <row r="4872" spans="1:20" x14ac:dyDescent="0.25">
      <c r="A4872" s="2" t="s">
        <v>12</v>
      </c>
      <c r="B4872" s="2" t="s">
        <v>37</v>
      </c>
      <c r="C4872" s="2">
        <v>122019</v>
      </c>
      <c r="D4872" s="11">
        <v>44606</v>
      </c>
      <c r="E4872" s="2" t="s">
        <v>250</v>
      </c>
      <c r="F4872" s="2" t="s">
        <v>251</v>
      </c>
      <c r="G4872" s="2" t="s">
        <v>5485</v>
      </c>
      <c r="H4872" s="2" t="s">
        <v>41</v>
      </c>
      <c r="I4872" s="11">
        <v>43820</v>
      </c>
      <c r="J4872" s="2">
        <v>18480</v>
      </c>
      <c r="K4872" s="2" t="s">
        <v>42</v>
      </c>
      <c r="L4872" s="2" t="s">
        <v>43</v>
      </c>
      <c r="M4872" s="2">
        <v>12</v>
      </c>
      <c r="N4872" s="2">
        <v>16500</v>
      </c>
      <c r="O4872" s="2">
        <v>0</v>
      </c>
      <c r="P4872" s="2">
        <v>990</v>
      </c>
      <c r="Q4872" s="2">
        <v>990</v>
      </c>
      <c r="R4872" s="2">
        <v>1980</v>
      </c>
      <c r="S4872" s="2">
        <v>0</v>
      </c>
      <c r="T4872" s="2" t="s">
        <v>44</v>
      </c>
    </row>
    <row r="4873" spans="1:20" x14ac:dyDescent="0.25">
      <c r="A4873" s="2" t="s">
        <v>12</v>
      </c>
      <c r="B4873" s="2" t="s">
        <v>37</v>
      </c>
      <c r="C4873" s="2">
        <v>122019</v>
      </c>
      <c r="D4873" s="11">
        <v>44606</v>
      </c>
      <c r="E4873" s="2" t="s">
        <v>250</v>
      </c>
      <c r="F4873" s="2" t="s">
        <v>251</v>
      </c>
      <c r="G4873" s="2" t="s">
        <v>5486</v>
      </c>
      <c r="H4873" s="2" t="s">
        <v>41</v>
      </c>
      <c r="I4873" s="11">
        <v>43820</v>
      </c>
      <c r="J4873" s="2">
        <v>29736</v>
      </c>
      <c r="K4873" s="2" t="s">
        <v>42</v>
      </c>
      <c r="L4873" s="2" t="s">
        <v>43</v>
      </c>
      <c r="M4873" s="2">
        <v>18</v>
      </c>
      <c r="N4873" s="2">
        <v>25200</v>
      </c>
      <c r="O4873" s="2">
        <v>0</v>
      </c>
      <c r="P4873" s="2">
        <v>2268</v>
      </c>
      <c r="Q4873" s="2">
        <v>2268</v>
      </c>
      <c r="R4873" s="2">
        <v>4536</v>
      </c>
      <c r="S4873" s="2">
        <v>0</v>
      </c>
      <c r="T4873" s="2" t="s">
        <v>44</v>
      </c>
    </row>
    <row r="4874" spans="1:20" x14ac:dyDescent="0.25">
      <c r="A4874" s="2" t="s">
        <v>12</v>
      </c>
      <c r="B4874" s="2" t="s">
        <v>37</v>
      </c>
      <c r="C4874" s="2">
        <v>122019</v>
      </c>
      <c r="D4874" s="11">
        <v>44606</v>
      </c>
      <c r="E4874" s="2" t="s">
        <v>250</v>
      </c>
      <c r="F4874" s="2" t="s">
        <v>251</v>
      </c>
      <c r="G4874" s="2" t="s">
        <v>5487</v>
      </c>
      <c r="H4874" s="2" t="s">
        <v>41</v>
      </c>
      <c r="I4874" s="11">
        <v>43820</v>
      </c>
      <c r="J4874" s="2">
        <v>8048</v>
      </c>
      <c r="K4874" s="2" t="s">
        <v>42</v>
      </c>
      <c r="L4874" s="2" t="s">
        <v>43</v>
      </c>
      <c r="M4874" s="2">
        <v>5</v>
      </c>
      <c r="N4874" s="2">
        <v>7665</v>
      </c>
      <c r="O4874" s="2">
        <v>0</v>
      </c>
      <c r="P4874" s="2">
        <v>191.5</v>
      </c>
      <c r="Q4874" s="2">
        <v>191.5</v>
      </c>
      <c r="R4874" s="2">
        <v>383</v>
      </c>
      <c r="S4874" s="2">
        <v>0</v>
      </c>
      <c r="T4874" s="2" t="s">
        <v>44</v>
      </c>
    </row>
    <row r="4875" spans="1:20" x14ac:dyDescent="0.25">
      <c r="A4875" s="2" t="s">
        <v>12</v>
      </c>
      <c r="B4875" s="2" t="s">
        <v>37</v>
      </c>
      <c r="C4875" s="2">
        <v>122019</v>
      </c>
      <c r="D4875" s="11">
        <v>44606</v>
      </c>
      <c r="E4875" s="2" t="s">
        <v>250</v>
      </c>
      <c r="F4875" s="2" t="s">
        <v>251</v>
      </c>
      <c r="G4875" s="2" t="s">
        <v>5488</v>
      </c>
      <c r="H4875" s="2" t="s">
        <v>41</v>
      </c>
      <c r="I4875" s="11">
        <v>43820</v>
      </c>
      <c r="J4875" s="2">
        <v>74861</v>
      </c>
      <c r="K4875" s="2" t="s">
        <v>42</v>
      </c>
      <c r="L4875" s="2" t="s">
        <v>43</v>
      </c>
      <c r="M4875" s="2">
        <v>12</v>
      </c>
      <c r="N4875" s="2">
        <v>66840</v>
      </c>
      <c r="O4875" s="2">
        <v>0</v>
      </c>
      <c r="P4875" s="2">
        <v>4010.5</v>
      </c>
      <c r="Q4875" s="2">
        <v>4010.5</v>
      </c>
      <c r="R4875" s="2">
        <v>8021</v>
      </c>
      <c r="S4875" s="2">
        <v>0</v>
      </c>
      <c r="T4875" s="2" t="s">
        <v>44</v>
      </c>
    </row>
    <row r="4876" spans="1:20" x14ac:dyDescent="0.25">
      <c r="A4876" s="2" t="s">
        <v>12</v>
      </c>
      <c r="B4876" s="2" t="s">
        <v>37</v>
      </c>
      <c r="C4876" s="2">
        <v>122019</v>
      </c>
      <c r="D4876" s="11">
        <v>44606</v>
      </c>
      <c r="E4876" s="2" t="s">
        <v>250</v>
      </c>
      <c r="F4876" s="2" t="s">
        <v>251</v>
      </c>
      <c r="G4876" s="2" t="s">
        <v>5489</v>
      </c>
      <c r="H4876" s="2" t="s">
        <v>41</v>
      </c>
      <c r="I4876" s="11">
        <v>43823</v>
      </c>
      <c r="J4876" s="2">
        <v>44604</v>
      </c>
      <c r="K4876" s="2" t="s">
        <v>42</v>
      </c>
      <c r="L4876" s="2" t="s">
        <v>43</v>
      </c>
      <c r="M4876" s="2">
        <v>18</v>
      </c>
      <c r="N4876" s="2">
        <v>37800</v>
      </c>
      <c r="O4876" s="2">
        <v>0</v>
      </c>
      <c r="P4876" s="2">
        <v>3402</v>
      </c>
      <c r="Q4876" s="2">
        <v>3402</v>
      </c>
      <c r="R4876" s="2">
        <v>6804</v>
      </c>
      <c r="S4876" s="2">
        <v>0</v>
      </c>
      <c r="T4876" s="2" t="s">
        <v>44</v>
      </c>
    </row>
    <row r="4877" spans="1:20" x14ac:dyDescent="0.25">
      <c r="A4877" s="2" t="s">
        <v>12</v>
      </c>
      <c r="B4877" s="2" t="s">
        <v>37</v>
      </c>
      <c r="C4877" s="2">
        <v>122019</v>
      </c>
      <c r="D4877" s="11">
        <v>44606</v>
      </c>
      <c r="E4877" s="2" t="s">
        <v>250</v>
      </c>
      <c r="F4877" s="2" t="s">
        <v>251</v>
      </c>
      <c r="G4877" s="2" t="s">
        <v>5490</v>
      </c>
      <c r="H4877" s="2" t="s">
        <v>41</v>
      </c>
      <c r="I4877" s="11">
        <v>43823</v>
      </c>
      <c r="J4877" s="2">
        <v>53872</v>
      </c>
      <c r="K4877" s="2" t="s">
        <v>42</v>
      </c>
      <c r="L4877" s="2" t="s">
        <v>43</v>
      </c>
      <c r="M4877" s="2">
        <v>12</v>
      </c>
      <c r="N4877" s="2">
        <v>48100</v>
      </c>
      <c r="O4877" s="2">
        <v>0</v>
      </c>
      <c r="P4877" s="2">
        <v>2886</v>
      </c>
      <c r="Q4877" s="2">
        <v>2886</v>
      </c>
      <c r="R4877" s="2">
        <v>5772</v>
      </c>
      <c r="S4877" s="2">
        <v>0</v>
      </c>
      <c r="T4877" s="2" t="s">
        <v>44</v>
      </c>
    </row>
    <row r="4878" spans="1:20" x14ac:dyDescent="0.25">
      <c r="A4878" s="2" t="s">
        <v>12</v>
      </c>
      <c r="B4878" s="2" t="s">
        <v>37</v>
      </c>
      <c r="C4878" s="2">
        <v>122019</v>
      </c>
      <c r="D4878" s="11">
        <v>44606</v>
      </c>
      <c r="E4878" s="2" t="s">
        <v>250</v>
      </c>
      <c r="F4878" s="2" t="s">
        <v>251</v>
      </c>
      <c r="G4878" s="2" t="s">
        <v>5491</v>
      </c>
      <c r="H4878" s="2" t="s">
        <v>41</v>
      </c>
      <c r="I4878" s="11">
        <v>43823</v>
      </c>
      <c r="J4878" s="2">
        <v>48720</v>
      </c>
      <c r="K4878" s="2" t="s">
        <v>42</v>
      </c>
      <c r="L4878" s="2" t="s">
        <v>43</v>
      </c>
      <c r="M4878" s="2">
        <v>12</v>
      </c>
      <c r="N4878" s="2">
        <v>43500</v>
      </c>
      <c r="O4878" s="2">
        <v>0</v>
      </c>
      <c r="P4878" s="2">
        <v>2610</v>
      </c>
      <c r="Q4878" s="2">
        <v>2610</v>
      </c>
      <c r="R4878" s="2">
        <v>5220</v>
      </c>
      <c r="S4878" s="2">
        <v>0</v>
      </c>
      <c r="T4878" s="2" t="s">
        <v>44</v>
      </c>
    </row>
    <row r="4879" spans="1:20" x14ac:dyDescent="0.25">
      <c r="A4879" s="2" t="s">
        <v>12</v>
      </c>
      <c r="B4879" s="2" t="s">
        <v>37</v>
      </c>
      <c r="C4879" s="2">
        <v>122019</v>
      </c>
      <c r="D4879" s="11">
        <v>44606</v>
      </c>
      <c r="E4879" s="2" t="s">
        <v>250</v>
      </c>
      <c r="F4879" s="2" t="s">
        <v>251</v>
      </c>
      <c r="G4879" s="2" t="s">
        <v>5492</v>
      </c>
      <c r="H4879" s="2" t="s">
        <v>41</v>
      </c>
      <c r="I4879" s="11">
        <v>43823</v>
      </c>
      <c r="J4879" s="2">
        <v>43036</v>
      </c>
      <c r="K4879" s="2" t="s">
        <v>42</v>
      </c>
      <c r="L4879" s="2" t="s">
        <v>43</v>
      </c>
      <c r="M4879" s="2">
        <v>12</v>
      </c>
      <c r="N4879" s="2">
        <v>38425</v>
      </c>
      <c r="O4879" s="2">
        <v>0</v>
      </c>
      <c r="P4879" s="2">
        <v>2305.5</v>
      </c>
      <c r="Q4879" s="2">
        <v>2305.5</v>
      </c>
      <c r="R4879" s="2">
        <v>4611</v>
      </c>
      <c r="S4879" s="2">
        <v>0</v>
      </c>
      <c r="T4879" s="2" t="s">
        <v>44</v>
      </c>
    </row>
    <row r="4880" spans="1:20" x14ac:dyDescent="0.25">
      <c r="A4880" s="2" t="s">
        <v>12</v>
      </c>
      <c r="B4880" s="2" t="s">
        <v>37</v>
      </c>
      <c r="C4880" s="2">
        <v>122019</v>
      </c>
      <c r="D4880" s="11">
        <v>44606</v>
      </c>
      <c r="E4880" s="2" t="s">
        <v>250</v>
      </c>
      <c r="F4880" s="2" t="s">
        <v>251</v>
      </c>
      <c r="G4880" s="2" t="s">
        <v>5493</v>
      </c>
      <c r="H4880" s="2" t="s">
        <v>41</v>
      </c>
      <c r="I4880" s="11">
        <v>43823</v>
      </c>
      <c r="J4880" s="2">
        <v>40522</v>
      </c>
      <c r="K4880" s="2" t="s">
        <v>42</v>
      </c>
      <c r="L4880" s="2" t="s">
        <v>43</v>
      </c>
      <c r="M4880" s="2">
        <v>12</v>
      </c>
      <c r="N4880" s="2">
        <v>36180</v>
      </c>
      <c r="O4880" s="2">
        <v>0</v>
      </c>
      <c r="P4880" s="2">
        <v>2171</v>
      </c>
      <c r="Q4880" s="2">
        <v>2171</v>
      </c>
      <c r="R4880" s="2">
        <v>4342</v>
      </c>
      <c r="S4880" s="2">
        <v>0</v>
      </c>
      <c r="T4880" s="2" t="s">
        <v>44</v>
      </c>
    </row>
    <row r="4881" spans="1:20" x14ac:dyDescent="0.25">
      <c r="A4881" s="2" t="s">
        <v>12</v>
      </c>
      <c r="B4881" s="2" t="s">
        <v>37</v>
      </c>
      <c r="C4881" s="2">
        <v>122019</v>
      </c>
      <c r="D4881" s="11">
        <v>44606</v>
      </c>
      <c r="E4881" s="2" t="s">
        <v>250</v>
      </c>
      <c r="F4881" s="2" t="s">
        <v>251</v>
      </c>
      <c r="G4881" s="2" t="s">
        <v>5494</v>
      </c>
      <c r="H4881" s="2" t="s">
        <v>41</v>
      </c>
      <c r="I4881" s="11">
        <v>43823</v>
      </c>
      <c r="J4881" s="2">
        <v>58128</v>
      </c>
      <c r="K4881" s="2" t="s">
        <v>42</v>
      </c>
      <c r="L4881" s="2" t="s">
        <v>43</v>
      </c>
      <c r="M4881" s="2">
        <v>12</v>
      </c>
      <c r="N4881" s="2">
        <v>51900</v>
      </c>
      <c r="O4881" s="2">
        <v>0</v>
      </c>
      <c r="P4881" s="2">
        <v>3114</v>
      </c>
      <c r="Q4881" s="2">
        <v>3114</v>
      </c>
      <c r="R4881" s="2">
        <v>6228</v>
      </c>
      <c r="S4881" s="2">
        <v>0</v>
      </c>
      <c r="T4881" s="2" t="s">
        <v>44</v>
      </c>
    </row>
    <row r="4882" spans="1:20" x14ac:dyDescent="0.25">
      <c r="A4882" s="2" t="s">
        <v>12</v>
      </c>
      <c r="B4882" s="2" t="s">
        <v>37</v>
      </c>
      <c r="C4882" s="2">
        <v>122019</v>
      </c>
      <c r="D4882" s="11">
        <v>44606</v>
      </c>
      <c r="E4882" s="2" t="s">
        <v>250</v>
      </c>
      <c r="F4882" s="2" t="s">
        <v>251</v>
      </c>
      <c r="G4882" s="2" t="s">
        <v>5495</v>
      </c>
      <c r="H4882" s="2" t="s">
        <v>41</v>
      </c>
      <c r="I4882" s="11">
        <v>43823</v>
      </c>
      <c r="J4882" s="2">
        <v>40572</v>
      </c>
      <c r="K4882" s="2" t="s">
        <v>42</v>
      </c>
      <c r="L4882" s="2" t="s">
        <v>43</v>
      </c>
      <c r="M4882" s="2">
        <v>5</v>
      </c>
      <c r="N4882" s="2">
        <v>38640</v>
      </c>
      <c r="O4882" s="2">
        <v>0</v>
      </c>
      <c r="P4882" s="2">
        <v>966</v>
      </c>
      <c r="Q4882" s="2">
        <v>966</v>
      </c>
      <c r="R4882" s="2">
        <v>1932</v>
      </c>
      <c r="S4882" s="2">
        <v>0</v>
      </c>
      <c r="T4882" s="2" t="s">
        <v>44</v>
      </c>
    </row>
    <row r="4883" spans="1:20" x14ac:dyDescent="0.25">
      <c r="A4883" s="2" t="s">
        <v>12</v>
      </c>
      <c r="B4883" s="2" t="s">
        <v>37</v>
      </c>
      <c r="C4883" s="2">
        <v>122019</v>
      </c>
      <c r="D4883" s="11">
        <v>44606</v>
      </c>
      <c r="E4883" s="2" t="s">
        <v>250</v>
      </c>
      <c r="F4883" s="2" t="s">
        <v>251</v>
      </c>
      <c r="G4883" s="2" t="s">
        <v>5496</v>
      </c>
      <c r="H4883" s="2" t="s">
        <v>41</v>
      </c>
      <c r="I4883" s="11">
        <v>43827</v>
      </c>
      <c r="J4883" s="2">
        <v>47779</v>
      </c>
      <c r="K4883" s="2" t="s">
        <v>42</v>
      </c>
      <c r="L4883" s="2" t="s">
        <v>43</v>
      </c>
      <c r="M4883" s="2">
        <v>12</v>
      </c>
      <c r="N4883" s="2">
        <v>42660</v>
      </c>
      <c r="O4883" s="2">
        <v>0</v>
      </c>
      <c r="P4883" s="2">
        <v>2559.5</v>
      </c>
      <c r="Q4883" s="2">
        <v>2559.5</v>
      </c>
      <c r="R4883" s="2">
        <v>5119</v>
      </c>
      <c r="S4883" s="2">
        <v>0</v>
      </c>
      <c r="T4883" s="2" t="s">
        <v>44</v>
      </c>
    </row>
    <row r="4884" spans="1:20" x14ac:dyDescent="0.25">
      <c r="A4884" s="2" t="s">
        <v>12</v>
      </c>
      <c r="B4884" s="2" t="s">
        <v>37</v>
      </c>
      <c r="C4884" s="2">
        <v>122019</v>
      </c>
      <c r="D4884" s="11">
        <v>44606</v>
      </c>
      <c r="E4884" s="2" t="s">
        <v>250</v>
      </c>
      <c r="F4884" s="2" t="s">
        <v>251</v>
      </c>
      <c r="G4884" s="2" t="s">
        <v>5497</v>
      </c>
      <c r="H4884" s="2" t="s">
        <v>41</v>
      </c>
      <c r="I4884" s="11">
        <v>43827</v>
      </c>
      <c r="J4884" s="2">
        <v>41437</v>
      </c>
      <c r="K4884" s="2" t="s">
        <v>42</v>
      </c>
      <c r="L4884" s="2" t="s">
        <v>43</v>
      </c>
      <c r="M4884" s="2">
        <v>12</v>
      </c>
      <c r="N4884" s="2">
        <v>36997</v>
      </c>
      <c r="O4884" s="2">
        <v>0</v>
      </c>
      <c r="P4884" s="2">
        <v>2220</v>
      </c>
      <c r="Q4884" s="2">
        <v>2220</v>
      </c>
      <c r="R4884" s="2">
        <v>4440</v>
      </c>
      <c r="S4884" s="2">
        <v>0</v>
      </c>
      <c r="T4884" s="2" t="s">
        <v>44</v>
      </c>
    </row>
    <row r="4885" spans="1:20" x14ac:dyDescent="0.25">
      <c r="A4885" s="2" t="s">
        <v>12</v>
      </c>
      <c r="B4885" s="2" t="s">
        <v>37</v>
      </c>
      <c r="C4885" s="2">
        <v>122019</v>
      </c>
      <c r="D4885" s="11">
        <v>44606</v>
      </c>
      <c r="E4885" s="2" t="s">
        <v>250</v>
      </c>
      <c r="F4885" s="2" t="s">
        <v>251</v>
      </c>
      <c r="G4885" s="2" t="s">
        <v>5498</v>
      </c>
      <c r="H4885" s="2" t="s">
        <v>41</v>
      </c>
      <c r="I4885" s="11">
        <v>43827</v>
      </c>
      <c r="J4885" s="2">
        <v>55054</v>
      </c>
      <c r="K4885" s="2" t="s">
        <v>42</v>
      </c>
      <c r="L4885" s="2" t="s">
        <v>43</v>
      </c>
      <c r="M4885" s="2">
        <v>12</v>
      </c>
      <c r="N4885" s="2">
        <v>49155</v>
      </c>
      <c r="O4885" s="2">
        <v>0</v>
      </c>
      <c r="P4885" s="2">
        <v>2949.5</v>
      </c>
      <c r="Q4885" s="2">
        <v>2949.5</v>
      </c>
      <c r="R4885" s="2">
        <v>5899</v>
      </c>
      <c r="S4885" s="2">
        <v>0</v>
      </c>
      <c r="T4885" s="2" t="s">
        <v>44</v>
      </c>
    </row>
    <row r="4886" spans="1:20" x14ac:dyDescent="0.25">
      <c r="A4886" s="2" t="s">
        <v>12</v>
      </c>
      <c r="B4886" s="2" t="s">
        <v>37</v>
      </c>
      <c r="C4886" s="2">
        <v>122019</v>
      </c>
      <c r="D4886" s="11">
        <v>44606</v>
      </c>
      <c r="E4886" s="2" t="s">
        <v>250</v>
      </c>
      <c r="F4886" s="2" t="s">
        <v>251</v>
      </c>
      <c r="G4886" s="2" t="s">
        <v>5499</v>
      </c>
      <c r="H4886" s="2" t="s">
        <v>41</v>
      </c>
      <c r="I4886" s="11">
        <v>43827</v>
      </c>
      <c r="J4886" s="2">
        <v>29615</v>
      </c>
      <c r="K4886" s="2" t="s">
        <v>42</v>
      </c>
      <c r="L4886" s="2" t="s">
        <v>43</v>
      </c>
      <c r="M4886" s="2">
        <v>5</v>
      </c>
      <c r="N4886" s="2">
        <v>28205</v>
      </c>
      <c r="O4886" s="2">
        <v>0</v>
      </c>
      <c r="P4886" s="2">
        <v>705</v>
      </c>
      <c r="Q4886" s="2">
        <v>705</v>
      </c>
      <c r="R4886" s="2">
        <v>1410</v>
      </c>
      <c r="S4886" s="2">
        <v>0</v>
      </c>
      <c r="T4886" s="2" t="s">
        <v>44</v>
      </c>
    </row>
    <row r="4887" spans="1:20" x14ac:dyDescent="0.25">
      <c r="A4887" s="2" t="s">
        <v>12</v>
      </c>
      <c r="B4887" s="2" t="s">
        <v>37</v>
      </c>
      <c r="C4887" s="2">
        <v>122019</v>
      </c>
      <c r="D4887" s="11">
        <v>44606</v>
      </c>
      <c r="E4887" s="2" t="s">
        <v>250</v>
      </c>
      <c r="F4887" s="2" t="s">
        <v>251</v>
      </c>
      <c r="G4887" s="2" t="s">
        <v>5500</v>
      </c>
      <c r="H4887" s="2" t="s">
        <v>41</v>
      </c>
      <c r="I4887" s="11">
        <v>43827</v>
      </c>
      <c r="J4887" s="2">
        <v>65673</v>
      </c>
      <c r="K4887" s="2" t="s">
        <v>42</v>
      </c>
      <c r="L4887" s="2" t="s">
        <v>43</v>
      </c>
      <c r="M4887" s="2">
        <v>18</v>
      </c>
      <c r="N4887" s="2">
        <v>55655</v>
      </c>
      <c r="O4887" s="2">
        <v>0</v>
      </c>
      <c r="P4887" s="2">
        <v>5009</v>
      </c>
      <c r="Q4887" s="2">
        <v>5009</v>
      </c>
      <c r="R4887" s="2">
        <v>10018</v>
      </c>
      <c r="S4887" s="2">
        <v>0</v>
      </c>
      <c r="T4887" s="2" t="s">
        <v>44</v>
      </c>
    </row>
    <row r="4888" spans="1:20" x14ac:dyDescent="0.25">
      <c r="A4888" s="2" t="s">
        <v>12</v>
      </c>
      <c r="B4888" s="2" t="s">
        <v>37</v>
      </c>
      <c r="C4888" s="2">
        <v>122019</v>
      </c>
      <c r="D4888" s="11">
        <v>44606</v>
      </c>
      <c r="E4888" s="2" t="s">
        <v>250</v>
      </c>
      <c r="F4888" s="2" t="s">
        <v>251</v>
      </c>
      <c r="G4888" s="2" t="s">
        <v>5501</v>
      </c>
      <c r="H4888" s="2" t="s">
        <v>41</v>
      </c>
      <c r="I4888" s="11">
        <v>43827</v>
      </c>
      <c r="J4888" s="2">
        <v>69276</v>
      </c>
      <c r="K4888" s="2" t="s">
        <v>42</v>
      </c>
      <c r="L4888" s="2" t="s">
        <v>43</v>
      </c>
      <c r="M4888" s="2">
        <v>12</v>
      </c>
      <c r="N4888" s="2">
        <v>61854</v>
      </c>
      <c r="O4888" s="2">
        <v>0</v>
      </c>
      <c r="P4888" s="2">
        <v>3711</v>
      </c>
      <c r="Q4888" s="2">
        <v>3711</v>
      </c>
      <c r="R4888" s="2">
        <v>7422</v>
      </c>
      <c r="S4888" s="2">
        <v>0</v>
      </c>
      <c r="T4888" s="2" t="s">
        <v>44</v>
      </c>
    </row>
    <row r="4889" spans="1:20" x14ac:dyDescent="0.25">
      <c r="A4889" s="2" t="s">
        <v>12</v>
      </c>
      <c r="B4889" s="2" t="s">
        <v>37</v>
      </c>
      <c r="C4889" s="2">
        <v>122019</v>
      </c>
      <c r="D4889" s="11">
        <v>44606</v>
      </c>
      <c r="E4889" s="2" t="s">
        <v>250</v>
      </c>
      <c r="F4889" s="2" t="s">
        <v>251</v>
      </c>
      <c r="G4889" s="2" t="s">
        <v>5502</v>
      </c>
      <c r="H4889" s="2" t="s">
        <v>41</v>
      </c>
      <c r="I4889" s="11">
        <v>43827</v>
      </c>
      <c r="J4889" s="2">
        <v>72542</v>
      </c>
      <c r="K4889" s="2" t="s">
        <v>42</v>
      </c>
      <c r="L4889" s="2" t="s">
        <v>43</v>
      </c>
      <c r="M4889" s="2">
        <v>12</v>
      </c>
      <c r="N4889" s="2">
        <v>64770</v>
      </c>
      <c r="O4889" s="2">
        <v>0</v>
      </c>
      <c r="P4889" s="2">
        <v>3886</v>
      </c>
      <c r="Q4889" s="2">
        <v>3886</v>
      </c>
      <c r="R4889" s="2">
        <v>7772</v>
      </c>
      <c r="S4889" s="2">
        <v>0</v>
      </c>
      <c r="T4889" s="2" t="s">
        <v>44</v>
      </c>
    </row>
    <row r="4890" spans="1:20" x14ac:dyDescent="0.25">
      <c r="A4890" s="2" t="s">
        <v>12</v>
      </c>
      <c r="B4890" s="2" t="s">
        <v>37</v>
      </c>
      <c r="C4890" s="2">
        <v>122019</v>
      </c>
      <c r="D4890" s="11">
        <v>44606</v>
      </c>
      <c r="E4890" s="2" t="s">
        <v>250</v>
      </c>
      <c r="F4890" s="2" t="s">
        <v>251</v>
      </c>
      <c r="G4890" s="2" t="s">
        <v>5503</v>
      </c>
      <c r="H4890" s="2" t="s">
        <v>41</v>
      </c>
      <c r="I4890" s="11">
        <v>43827</v>
      </c>
      <c r="J4890" s="2">
        <v>40254</v>
      </c>
      <c r="K4890" s="2" t="s">
        <v>42</v>
      </c>
      <c r="L4890" s="2" t="s">
        <v>43</v>
      </c>
      <c r="M4890" s="2">
        <v>12</v>
      </c>
      <c r="N4890" s="2">
        <v>35941</v>
      </c>
      <c r="O4890" s="2">
        <v>0</v>
      </c>
      <c r="P4890" s="2">
        <v>2156.5</v>
      </c>
      <c r="Q4890" s="2">
        <v>2156.5</v>
      </c>
      <c r="R4890" s="2">
        <v>4313</v>
      </c>
      <c r="S4890" s="2">
        <v>0</v>
      </c>
      <c r="T4890" s="2" t="s">
        <v>44</v>
      </c>
    </row>
    <row r="4891" spans="1:20" x14ac:dyDescent="0.25">
      <c r="A4891" s="2" t="s">
        <v>12</v>
      </c>
      <c r="B4891" s="2" t="s">
        <v>37</v>
      </c>
      <c r="C4891" s="2">
        <v>122019</v>
      </c>
      <c r="D4891" s="11">
        <v>44606</v>
      </c>
      <c r="E4891" s="2" t="s">
        <v>250</v>
      </c>
      <c r="F4891" s="2" t="s">
        <v>251</v>
      </c>
      <c r="G4891" s="2" t="s">
        <v>5504</v>
      </c>
      <c r="H4891" s="2" t="s">
        <v>41</v>
      </c>
      <c r="I4891" s="11">
        <v>43827</v>
      </c>
      <c r="J4891" s="2">
        <v>38545</v>
      </c>
      <c r="K4891" s="2" t="s">
        <v>42</v>
      </c>
      <c r="L4891" s="2" t="s">
        <v>43</v>
      </c>
      <c r="M4891" s="2">
        <v>12</v>
      </c>
      <c r="N4891" s="2">
        <v>34415</v>
      </c>
      <c r="O4891" s="2">
        <v>0</v>
      </c>
      <c r="P4891" s="2">
        <v>2065</v>
      </c>
      <c r="Q4891" s="2">
        <v>2065</v>
      </c>
      <c r="R4891" s="2">
        <v>4130</v>
      </c>
      <c r="S4891" s="2">
        <v>0</v>
      </c>
      <c r="T4891" s="2" t="s">
        <v>44</v>
      </c>
    </row>
    <row r="4892" spans="1:20" x14ac:dyDescent="0.25">
      <c r="A4892" s="2" t="s">
        <v>12</v>
      </c>
      <c r="B4892" s="2" t="s">
        <v>37</v>
      </c>
      <c r="C4892" s="2">
        <v>122019</v>
      </c>
      <c r="D4892" s="11">
        <v>44606</v>
      </c>
      <c r="E4892" s="2" t="s">
        <v>250</v>
      </c>
      <c r="F4892" s="2" t="s">
        <v>251</v>
      </c>
      <c r="G4892" s="2" t="s">
        <v>5505</v>
      </c>
      <c r="H4892" s="2" t="s">
        <v>41</v>
      </c>
      <c r="I4892" s="11">
        <v>43829</v>
      </c>
      <c r="J4892" s="2">
        <v>11872</v>
      </c>
      <c r="K4892" s="2" t="s">
        <v>42</v>
      </c>
      <c r="L4892" s="2" t="s">
        <v>43</v>
      </c>
      <c r="M4892" s="2">
        <v>12</v>
      </c>
      <c r="N4892" s="2">
        <v>10600</v>
      </c>
      <c r="O4892" s="2">
        <v>0</v>
      </c>
      <c r="P4892" s="2">
        <v>636</v>
      </c>
      <c r="Q4892" s="2">
        <v>636</v>
      </c>
      <c r="R4892" s="2">
        <v>1272</v>
      </c>
      <c r="S4892" s="2">
        <v>0</v>
      </c>
      <c r="T4892" s="2" t="s">
        <v>44</v>
      </c>
    </row>
    <row r="4893" spans="1:20" x14ac:dyDescent="0.25">
      <c r="A4893" s="2" t="s">
        <v>12</v>
      </c>
      <c r="B4893" s="2" t="s">
        <v>37</v>
      </c>
      <c r="C4893" s="2">
        <v>122019</v>
      </c>
      <c r="D4893" s="11">
        <v>44606</v>
      </c>
      <c r="E4893" s="2" t="s">
        <v>250</v>
      </c>
      <c r="F4893" s="2" t="s">
        <v>251</v>
      </c>
      <c r="G4893" s="2" t="s">
        <v>663</v>
      </c>
      <c r="H4893" s="2" t="s">
        <v>41</v>
      </c>
      <c r="I4893" s="11">
        <v>43829</v>
      </c>
      <c r="J4893" s="2">
        <v>23548</v>
      </c>
      <c r="K4893" s="2" t="s">
        <v>42</v>
      </c>
      <c r="L4893" s="2" t="s">
        <v>43</v>
      </c>
      <c r="M4893" s="2">
        <v>12</v>
      </c>
      <c r="N4893" s="2">
        <v>21025</v>
      </c>
      <c r="O4893" s="2">
        <v>0</v>
      </c>
      <c r="P4893" s="2">
        <v>1261.5</v>
      </c>
      <c r="Q4893" s="2">
        <v>1261.5</v>
      </c>
      <c r="R4893" s="2">
        <v>2523</v>
      </c>
      <c r="S4893" s="2">
        <v>0</v>
      </c>
      <c r="T4893" s="2" t="s">
        <v>44</v>
      </c>
    </row>
    <row r="4894" spans="1:20" x14ac:dyDescent="0.25">
      <c r="A4894" s="2" t="s">
        <v>12</v>
      </c>
      <c r="B4894" s="2" t="s">
        <v>37</v>
      </c>
      <c r="C4894" s="2">
        <v>122019</v>
      </c>
      <c r="D4894" s="11">
        <v>44606</v>
      </c>
      <c r="E4894" s="2" t="s">
        <v>250</v>
      </c>
      <c r="F4894" s="2" t="s">
        <v>251</v>
      </c>
      <c r="G4894" s="2" t="s">
        <v>664</v>
      </c>
      <c r="H4894" s="2" t="s">
        <v>41</v>
      </c>
      <c r="I4894" s="11">
        <v>43829</v>
      </c>
      <c r="J4894" s="2">
        <v>18701</v>
      </c>
      <c r="K4894" s="2" t="s">
        <v>42</v>
      </c>
      <c r="L4894" s="2" t="s">
        <v>43</v>
      </c>
      <c r="M4894" s="2">
        <v>18</v>
      </c>
      <c r="N4894" s="2">
        <v>15848</v>
      </c>
      <c r="O4894" s="2">
        <v>0</v>
      </c>
      <c r="P4894" s="2">
        <v>1426.5</v>
      </c>
      <c r="Q4894" s="2">
        <v>1426.5</v>
      </c>
      <c r="R4894" s="2">
        <v>2853</v>
      </c>
      <c r="S4894" s="2">
        <v>0</v>
      </c>
      <c r="T4894" s="2" t="s">
        <v>44</v>
      </c>
    </row>
    <row r="4895" spans="1:20" x14ac:dyDescent="0.25">
      <c r="A4895" s="2" t="s">
        <v>12</v>
      </c>
      <c r="B4895" s="2" t="s">
        <v>37</v>
      </c>
      <c r="C4895" s="2">
        <v>122019</v>
      </c>
      <c r="D4895" s="11">
        <v>44606</v>
      </c>
      <c r="E4895" s="2" t="s">
        <v>250</v>
      </c>
      <c r="F4895" s="2" t="s">
        <v>251</v>
      </c>
      <c r="G4895" s="2" t="s">
        <v>665</v>
      </c>
      <c r="H4895" s="2" t="s">
        <v>41</v>
      </c>
      <c r="I4895" s="11">
        <v>43829</v>
      </c>
      <c r="J4895" s="2">
        <v>1680</v>
      </c>
      <c r="K4895" s="2" t="s">
        <v>42</v>
      </c>
      <c r="L4895" s="2" t="s">
        <v>43</v>
      </c>
      <c r="M4895" s="2">
        <v>12</v>
      </c>
      <c r="N4895" s="2">
        <v>1500</v>
      </c>
      <c r="O4895" s="2">
        <v>0</v>
      </c>
      <c r="P4895" s="2">
        <v>90</v>
      </c>
      <c r="Q4895" s="2">
        <v>90</v>
      </c>
      <c r="R4895" s="2">
        <v>180</v>
      </c>
      <c r="S4895" s="2">
        <v>0</v>
      </c>
      <c r="T4895" s="2" t="s">
        <v>44</v>
      </c>
    </row>
    <row r="4896" spans="1:20" x14ac:dyDescent="0.25">
      <c r="A4896" s="2" t="s">
        <v>12</v>
      </c>
      <c r="B4896" s="2" t="s">
        <v>37</v>
      </c>
      <c r="C4896" s="2">
        <v>122019</v>
      </c>
      <c r="D4896" s="11">
        <v>44606</v>
      </c>
      <c r="E4896" s="2" t="s">
        <v>250</v>
      </c>
      <c r="F4896" s="2" t="s">
        <v>251</v>
      </c>
      <c r="G4896" s="2" t="s">
        <v>666</v>
      </c>
      <c r="H4896" s="2" t="s">
        <v>41</v>
      </c>
      <c r="I4896" s="11">
        <v>43829</v>
      </c>
      <c r="J4896" s="2">
        <v>70980</v>
      </c>
      <c r="K4896" s="2" t="s">
        <v>42</v>
      </c>
      <c r="L4896" s="2" t="s">
        <v>43</v>
      </c>
      <c r="M4896" s="2">
        <v>12</v>
      </c>
      <c r="N4896" s="2">
        <v>63375</v>
      </c>
      <c r="O4896" s="2">
        <v>0</v>
      </c>
      <c r="P4896" s="2">
        <v>3802.5</v>
      </c>
      <c r="Q4896" s="2">
        <v>3802.5</v>
      </c>
      <c r="R4896" s="2">
        <v>7605</v>
      </c>
      <c r="S4896" s="2">
        <v>0</v>
      </c>
      <c r="T4896" s="2" t="s">
        <v>44</v>
      </c>
    </row>
    <row r="4897" spans="1:20" x14ac:dyDescent="0.25">
      <c r="A4897" s="2" t="s">
        <v>12</v>
      </c>
      <c r="B4897" s="2" t="s">
        <v>37</v>
      </c>
      <c r="C4897" s="2">
        <v>122019</v>
      </c>
      <c r="D4897" s="11">
        <v>44606</v>
      </c>
      <c r="E4897" s="2" t="s">
        <v>2807</v>
      </c>
      <c r="F4897" s="2" t="s">
        <v>2808</v>
      </c>
      <c r="G4897" s="2" t="s">
        <v>5506</v>
      </c>
      <c r="H4897" s="2" t="s">
        <v>41</v>
      </c>
      <c r="I4897" s="11">
        <v>43809</v>
      </c>
      <c r="J4897" s="2">
        <v>38940</v>
      </c>
      <c r="K4897" s="2" t="s">
        <v>42</v>
      </c>
      <c r="L4897" s="2" t="s">
        <v>43</v>
      </c>
      <c r="M4897" s="2">
        <v>18</v>
      </c>
      <c r="N4897" s="2">
        <v>33000</v>
      </c>
      <c r="O4897" s="2">
        <v>0</v>
      </c>
      <c r="P4897" s="2">
        <v>2970</v>
      </c>
      <c r="Q4897" s="2">
        <v>2970</v>
      </c>
      <c r="R4897" s="2">
        <v>5940</v>
      </c>
      <c r="S4897" s="2">
        <v>0</v>
      </c>
      <c r="T4897" s="2" t="s">
        <v>44</v>
      </c>
    </row>
    <row r="4898" spans="1:20" x14ac:dyDescent="0.25">
      <c r="A4898" s="2" t="s">
        <v>12</v>
      </c>
      <c r="B4898" s="2" t="s">
        <v>37</v>
      </c>
      <c r="C4898" s="2">
        <v>122019</v>
      </c>
      <c r="D4898" s="11">
        <v>44606</v>
      </c>
      <c r="E4898" s="2" t="s">
        <v>971</v>
      </c>
      <c r="F4898" s="2" t="s">
        <v>972</v>
      </c>
      <c r="G4898" s="2" t="s">
        <v>5507</v>
      </c>
      <c r="H4898" s="2" t="s">
        <v>41</v>
      </c>
      <c r="I4898" s="11">
        <v>43816</v>
      </c>
      <c r="J4898" s="2">
        <v>30326</v>
      </c>
      <c r="K4898" s="2" t="s">
        <v>42</v>
      </c>
      <c r="L4898" s="2" t="s">
        <v>43</v>
      </c>
      <c r="M4898" s="2">
        <v>18</v>
      </c>
      <c r="N4898" s="2">
        <v>25700</v>
      </c>
      <c r="O4898" s="2">
        <v>4626</v>
      </c>
      <c r="P4898" s="2">
        <v>0</v>
      </c>
      <c r="Q4898" s="2">
        <v>0</v>
      </c>
      <c r="R4898" s="2">
        <v>4626</v>
      </c>
      <c r="S4898" s="2">
        <v>0</v>
      </c>
      <c r="T4898" s="2" t="s">
        <v>44</v>
      </c>
    </row>
    <row r="4899" spans="1:20" x14ac:dyDescent="0.25">
      <c r="A4899" s="2" t="s">
        <v>12</v>
      </c>
      <c r="B4899" s="2" t="s">
        <v>37</v>
      </c>
      <c r="C4899" s="2">
        <v>122019</v>
      </c>
      <c r="D4899" s="11">
        <v>44606</v>
      </c>
      <c r="E4899" s="2" t="s">
        <v>318</v>
      </c>
      <c r="F4899" s="2" t="s">
        <v>319</v>
      </c>
      <c r="G4899" s="2" t="s">
        <v>5508</v>
      </c>
      <c r="H4899" s="2" t="s">
        <v>41</v>
      </c>
      <c r="I4899" s="11">
        <v>43806</v>
      </c>
      <c r="J4899" s="2">
        <v>167901</v>
      </c>
      <c r="K4899" s="2" t="s">
        <v>42</v>
      </c>
      <c r="L4899" s="2" t="s">
        <v>43</v>
      </c>
      <c r="M4899" s="2">
        <v>18</v>
      </c>
      <c r="N4899" s="2">
        <v>142288.6</v>
      </c>
      <c r="O4899" s="2">
        <v>0</v>
      </c>
      <c r="P4899" s="2">
        <v>12805.97</v>
      </c>
      <c r="Q4899" s="2">
        <v>12805.97</v>
      </c>
      <c r="R4899" s="2">
        <v>25611.94</v>
      </c>
      <c r="S4899" s="2">
        <v>0</v>
      </c>
      <c r="T4899" s="2" t="s">
        <v>44</v>
      </c>
    </row>
    <row r="4900" spans="1:20" x14ac:dyDescent="0.25">
      <c r="A4900" s="2" t="s">
        <v>12</v>
      </c>
      <c r="B4900" s="2" t="s">
        <v>37</v>
      </c>
      <c r="C4900" s="2">
        <v>122019</v>
      </c>
      <c r="D4900" s="11">
        <v>44606</v>
      </c>
      <c r="E4900" s="2" t="s">
        <v>318</v>
      </c>
      <c r="F4900" s="2" t="s">
        <v>319</v>
      </c>
      <c r="G4900" s="2" t="s">
        <v>5509</v>
      </c>
      <c r="H4900" s="2" t="s">
        <v>41</v>
      </c>
      <c r="I4900" s="11">
        <v>43806</v>
      </c>
      <c r="J4900" s="2">
        <v>56231</v>
      </c>
      <c r="K4900" s="2" t="s">
        <v>42</v>
      </c>
      <c r="L4900" s="2" t="s">
        <v>43</v>
      </c>
      <c r="M4900" s="2">
        <v>18</v>
      </c>
      <c r="N4900" s="2">
        <v>47653.7</v>
      </c>
      <c r="O4900" s="2">
        <v>0</v>
      </c>
      <c r="P4900" s="2">
        <v>4288.83</v>
      </c>
      <c r="Q4900" s="2">
        <v>4288.83</v>
      </c>
      <c r="R4900" s="2">
        <v>8577.66</v>
      </c>
      <c r="S4900" s="2">
        <v>0</v>
      </c>
      <c r="T4900" s="2" t="s">
        <v>44</v>
      </c>
    </row>
    <row r="4901" spans="1:20" x14ac:dyDescent="0.25">
      <c r="A4901" s="2" t="s">
        <v>12</v>
      </c>
      <c r="B4901" s="2" t="s">
        <v>37</v>
      </c>
      <c r="C4901" s="2">
        <v>122019</v>
      </c>
      <c r="D4901" s="11">
        <v>44606</v>
      </c>
      <c r="E4901" s="2" t="s">
        <v>318</v>
      </c>
      <c r="F4901" s="2" t="s">
        <v>319</v>
      </c>
      <c r="G4901" s="2" t="s">
        <v>5510</v>
      </c>
      <c r="H4901" s="2" t="s">
        <v>41</v>
      </c>
      <c r="I4901" s="11">
        <v>43806</v>
      </c>
      <c r="J4901" s="2">
        <v>20659</v>
      </c>
      <c r="K4901" s="2" t="s">
        <v>42</v>
      </c>
      <c r="L4901" s="2" t="s">
        <v>43</v>
      </c>
      <c r="M4901" s="2">
        <v>18</v>
      </c>
      <c r="N4901" s="2">
        <v>17507.2</v>
      </c>
      <c r="O4901" s="2">
        <v>0</v>
      </c>
      <c r="P4901" s="2">
        <v>1575.65</v>
      </c>
      <c r="Q4901" s="2">
        <v>1575.65</v>
      </c>
      <c r="R4901" s="2">
        <v>3151.3</v>
      </c>
      <c r="S4901" s="2">
        <v>0</v>
      </c>
      <c r="T4901" s="2" t="s">
        <v>44</v>
      </c>
    </row>
    <row r="4902" spans="1:20" x14ac:dyDescent="0.25">
      <c r="A4902" s="2" t="s">
        <v>12</v>
      </c>
      <c r="B4902" s="2" t="s">
        <v>37</v>
      </c>
      <c r="C4902" s="2">
        <v>122019</v>
      </c>
      <c r="D4902" s="11">
        <v>44606</v>
      </c>
      <c r="E4902" s="2" t="s">
        <v>318</v>
      </c>
      <c r="F4902" s="2" t="s">
        <v>319</v>
      </c>
      <c r="G4902" s="2" t="s">
        <v>5511</v>
      </c>
      <c r="H4902" s="2" t="s">
        <v>41</v>
      </c>
      <c r="I4902" s="11">
        <v>43806</v>
      </c>
      <c r="J4902" s="2">
        <v>136134</v>
      </c>
      <c r="K4902" s="2" t="s">
        <v>42</v>
      </c>
      <c r="L4902" s="2" t="s">
        <v>43</v>
      </c>
      <c r="M4902" s="2">
        <v>18</v>
      </c>
      <c r="N4902" s="2">
        <v>115368</v>
      </c>
      <c r="O4902" s="2">
        <v>0</v>
      </c>
      <c r="P4902" s="2">
        <v>10383.120000000001</v>
      </c>
      <c r="Q4902" s="2">
        <v>10383.120000000001</v>
      </c>
      <c r="R4902" s="2">
        <v>20766.240000000002</v>
      </c>
      <c r="S4902" s="2">
        <v>0</v>
      </c>
      <c r="T4902" s="2" t="s">
        <v>44</v>
      </c>
    </row>
    <row r="4903" spans="1:20" x14ac:dyDescent="0.25">
      <c r="A4903" s="2" t="s">
        <v>12</v>
      </c>
      <c r="B4903" s="2" t="s">
        <v>37</v>
      </c>
      <c r="C4903" s="2">
        <v>122019</v>
      </c>
      <c r="D4903" s="11">
        <v>44606</v>
      </c>
      <c r="E4903" s="2" t="s">
        <v>318</v>
      </c>
      <c r="F4903" s="2" t="s">
        <v>319</v>
      </c>
      <c r="G4903" s="2" t="s">
        <v>5512</v>
      </c>
      <c r="H4903" s="2" t="s">
        <v>41</v>
      </c>
      <c r="I4903" s="11">
        <v>43810</v>
      </c>
      <c r="J4903" s="2">
        <v>39334</v>
      </c>
      <c r="K4903" s="2" t="s">
        <v>42</v>
      </c>
      <c r="L4903" s="2" t="s">
        <v>43</v>
      </c>
      <c r="M4903" s="2">
        <v>18</v>
      </c>
      <c r="N4903" s="2">
        <v>33334.06</v>
      </c>
      <c r="O4903" s="2">
        <v>0</v>
      </c>
      <c r="P4903" s="2">
        <v>3000.07</v>
      </c>
      <c r="Q4903" s="2">
        <v>3000.07</v>
      </c>
      <c r="R4903" s="2">
        <v>6000.14</v>
      </c>
      <c r="S4903" s="2">
        <v>0</v>
      </c>
      <c r="T4903" s="2" t="s">
        <v>44</v>
      </c>
    </row>
    <row r="4904" spans="1:20" x14ac:dyDescent="0.25">
      <c r="A4904" s="2" t="s">
        <v>12</v>
      </c>
      <c r="B4904" s="2" t="s">
        <v>37</v>
      </c>
      <c r="C4904" s="2">
        <v>122019</v>
      </c>
      <c r="D4904" s="11">
        <v>44606</v>
      </c>
      <c r="E4904" s="2" t="s">
        <v>318</v>
      </c>
      <c r="F4904" s="2" t="s">
        <v>319</v>
      </c>
      <c r="G4904" s="2" t="s">
        <v>5513</v>
      </c>
      <c r="H4904" s="2" t="s">
        <v>41</v>
      </c>
      <c r="I4904" s="11">
        <v>43810</v>
      </c>
      <c r="J4904" s="2">
        <v>29051</v>
      </c>
      <c r="K4904" s="2" t="s">
        <v>42</v>
      </c>
      <c r="L4904" s="2" t="s">
        <v>43</v>
      </c>
      <c r="M4904" s="2">
        <v>18</v>
      </c>
      <c r="N4904" s="2">
        <v>24619.25</v>
      </c>
      <c r="O4904" s="2">
        <v>0</v>
      </c>
      <c r="P4904" s="2">
        <v>2215.73</v>
      </c>
      <c r="Q4904" s="2">
        <v>2215.73</v>
      </c>
      <c r="R4904" s="2">
        <v>4431.46</v>
      </c>
      <c r="S4904" s="2">
        <v>0</v>
      </c>
      <c r="T4904" s="2" t="s">
        <v>44</v>
      </c>
    </row>
    <row r="4905" spans="1:20" x14ac:dyDescent="0.25">
      <c r="A4905" s="2" t="s">
        <v>12</v>
      </c>
      <c r="B4905" s="2" t="s">
        <v>37</v>
      </c>
      <c r="C4905" s="2">
        <v>122019</v>
      </c>
      <c r="D4905" s="11">
        <v>44606</v>
      </c>
      <c r="E4905" s="2" t="s">
        <v>318</v>
      </c>
      <c r="F4905" s="2" t="s">
        <v>319</v>
      </c>
      <c r="G4905" s="2" t="s">
        <v>5514</v>
      </c>
      <c r="H4905" s="2" t="s">
        <v>41</v>
      </c>
      <c r="I4905" s="11">
        <v>43811</v>
      </c>
      <c r="J4905" s="2">
        <v>2776</v>
      </c>
      <c r="K4905" s="2" t="s">
        <v>42</v>
      </c>
      <c r="L4905" s="2" t="s">
        <v>43</v>
      </c>
      <c r="M4905" s="2">
        <v>18</v>
      </c>
      <c r="N4905" s="2">
        <v>2352.35</v>
      </c>
      <c r="O4905" s="2">
        <v>0</v>
      </c>
      <c r="P4905" s="2">
        <v>211.71</v>
      </c>
      <c r="Q4905" s="2">
        <v>211.71</v>
      </c>
      <c r="R4905" s="2">
        <v>423.42</v>
      </c>
      <c r="S4905" s="2">
        <v>0</v>
      </c>
      <c r="T4905" s="2" t="s">
        <v>44</v>
      </c>
    </row>
    <row r="4906" spans="1:20" x14ac:dyDescent="0.25">
      <c r="A4906" s="2" t="s">
        <v>12</v>
      </c>
      <c r="B4906" s="2" t="s">
        <v>37</v>
      </c>
      <c r="C4906" s="2">
        <v>122019</v>
      </c>
      <c r="D4906" s="11">
        <v>44606</v>
      </c>
      <c r="E4906" s="2" t="s">
        <v>318</v>
      </c>
      <c r="F4906" s="2" t="s">
        <v>319</v>
      </c>
      <c r="G4906" s="2" t="s">
        <v>5515</v>
      </c>
      <c r="H4906" s="2" t="s">
        <v>41</v>
      </c>
      <c r="I4906" s="11">
        <v>43815</v>
      </c>
      <c r="J4906" s="2">
        <v>11239</v>
      </c>
      <c r="K4906" s="2" t="s">
        <v>42</v>
      </c>
      <c r="L4906" s="2" t="s">
        <v>43</v>
      </c>
      <c r="M4906" s="2">
        <v>18</v>
      </c>
      <c r="N4906" s="2">
        <v>9524.9</v>
      </c>
      <c r="O4906" s="2">
        <v>0</v>
      </c>
      <c r="P4906" s="2">
        <v>857.24</v>
      </c>
      <c r="Q4906" s="2">
        <v>857.24</v>
      </c>
      <c r="R4906" s="2">
        <v>1714.48</v>
      </c>
      <c r="S4906" s="2">
        <v>0</v>
      </c>
      <c r="T4906" s="2" t="s">
        <v>44</v>
      </c>
    </row>
    <row r="4907" spans="1:20" x14ac:dyDescent="0.25">
      <c r="A4907" s="2" t="s">
        <v>12</v>
      </c>
      <c r="B4907" s="2" t="s">
        <v>37</v>
      </c>
      <c r="C4907" s="2">
        <v>122019</v>
      </c>
      <c r="D4907" s="11">
        <v>44606</v>
      </c>
      <c r="E4907" s="2" t="s">
        <v>318</v>
      </c>
      <c r="F4907" s="2" t="s">
        <v>319</v>
      </c>
      <c r="G4907" s="2" t="s">
        <v>5516</v>
      </c>
      <c r="H4907" s="2" t="s">
        <v>41</v>
      </c>
      <c r="I4907" s="11">
        <v>43815</v>
      </c>
      <c r="J4907" s="2">
        <v>43990</v>
      </c>
      <c r="K4907" s="2" t="s">
        <v>42</v>
      </c>
      <c r="L4907" s="2" t="s">
        <v>43</v>
      </c>
      <c r="M4907" s="2">
        <v>18</v>
      </c>
      <c r="N4907" s="2">
        <v>37280</v>
      </c>
      <c r="O4907" s="2">
        <v>0</v>
      </c>
      <c r="P4907" s="2">
        <v>3355.2</v>
      </c>
      <c r="Q4907" s="2">
        <v>3355.2</v>
      </c>
      <c r="R4907" s="2">
        <v>6710.4</v>
      </c>
      <c r="S4907" s="2">
        <v>0</v>
      </c>
      <c r="T4907" s="2" t="s">
        <v>44</v>
      </c>
    </row>
    <row r="4908" spans="1:20" x14ac:dyDescent="0.25">
      <c r="A4908" s="2" t="s">
        <v>12</v>
      </c>
      <c r="B4908" s="2" t="s">
        <v>37</v>
      </c>
      <c r="C4908" s="2">
        <v>122019</v>
      </c>
      <c r="D4908" s="11">
        <v>44606</v>
      </c>
      <c r="E4908" s="2" t="s">
        <v>318</v>
      </c>
      <c r="F4908" s="2" t="s">
        <v>319</v>
      </c>
      <c r="G4908" s="2" t="s">
        <v>5517</v>
      </c>
      <c r="H4908" s="2" t="s">
        <v>41</v>
      </c>
      <c r="I4908" s="11">
        <v>43816</v>
      </c>
      <c r="J4908" s="2">
        <v>32928</v>
      </c>
      <c r="K4908" s="2" t="s">
        <v>42</v>
      </c>
      <c r="L4908" s="2" t="s">
        <v>43</v>
      </c>
      <c r="M4908" s="2">
        <v>18</v>
      </c>
      <c r="N4908" s="2">
        <v>27904.799999999999</v>
      </c>
      <c r="O4908" s="2">
        <v>0</v>
      </c>
      <c r="P4908" s="2">
        <v>2511.4299999999998</v>
      </c>
      <c r="Q4908" s="2">
        <v>2511.4299999999998</v>
      </c>
      <c r="R4908" s="2">
        <v>5022.8599999999997</v>
      </c>
      <c r="S4908" s="2">
        <v>0</v>
      </c>
      <c r="T4908" s="2" t="s">
        <v>44</v>
      </c>
    </row>
    <row r="4909" spans="1:20" x14ac:dyDescent="0.25">
      <c r="A4909" s="2" t="s">
        <v>12</v>
      </c>
      <c r="B4909" s="2" t="s">
        <v>37</v>
      </c>
      <c r="C4909" s="2">
        <v>122019</v>
      </c>
      <c r="D4909" s="11">
        <v>44606</v>
      </c>
      <c r="E4909" s="2" t="s">
        <v>318</v>
      </c>
      <c r="F4909" s="2" t="s">
        <v>319</v>
      </c>
      <c r="G4909" s="2" t="s">
        <v>5518</v>
      </c>
      <c r="H4909" s="2" t="s">
        <v>41</v>
      </c>
      <c r="I4909" s="11">
        <v>43816</v>
      </c>
      <c r="J4909" s="2">
        <v>44380</v>
      </c>
      <c r="K4909" s="2" t="s">
        <v>42</v>
      </c>
      <c r="L4909" s="2" t="s">
        <v>43</v>
      </c>
      <c r="M4909" s="2">
        <v>18</v>
      </c>
      <c r="N4909" s="2">
        <v>37610.1</v>
      </c>
      <c r="O4909" s="2">
        <v>0</v>
      </c>
      <c r="P4909" s="2">
        <v>3384.91</v>
      </c>
      <c r="Q4909" s="2">
        <v>3384.91</v>
      </c>
      <c r="R4909" s="2">
        <v>6769.82</v>
      </c>
      <c r="S4909" s="2">
        <v>0</v>
      </c>
      <c r="T4909" s="2" t="s">
        <v>44</v>
      </c>
    </row>
    <row r="4910" spans="1:20" x14ac:dyDescent="0.25">
      <c r="A4910" s="2" t="s">
        <v>12</v>
      </c>
      <c r="B4910" s="2" t="s">
        <v>37</v>
      </c>
      <c r="C4910" s="2">
        <v>122019</v>
      </c>
      <c r="D4910" s="11">
        <v>44606</v>
      </c>
      <c r="E4910" s="2" t="s">
        <v>318</v>
      </c>
      <c r="F4910" s="2" t="s">
        <v>319</v>
      </c>
      <c r="G4910" s="2" t="s">
        <v>5519</v>
      </c>
      <c r="H4910" s="2" t="s">
        <v>41</v>
      </c>
      <c r="I4910" s="11">
        <v>43818</v>
      </c>
      <c r="J4910" s="2">
        <v>43234</v>
      </c>
      <c r="K4910" s="2" t="s">
        <v>42</v>
      </c>
      <c r="L4910" s="2" t="s">
        <v>43</v>
      </c>
      <c r="M4910" s="2">
        <v>18</v>
      </c>
      <c r="N4910" s="2">
        <v>36638.699999999997</v>
      </c>
      <c r="O4910" s="2">
        <v>0</v>
      </c>
      <c r="P4910" s="2">
        <v>3297.48</v>
      </c>
      <c r="Q4910" s="2">
        <v>3297.48</v>
      </c>
      <c r="R4910" s="2">
        <v>6594.96</v>
      </c>
      <c r="S4910" s="2">
        <v>0</v>
      </c>
      <c r="T4910" s="2" t="s">
        <v>44</v>
      </c>
    </row>
    <row r="4911" spans="1:20" x14ac:dyDescent="0.25">
      <c r="A4911" s="2" t="s">
        <v>12</v>
      </c>
      <c r="B4911" s="2" t="s">
        <v>37</v>
      </c>
      <c r="C4911" s="2">
        <v>122019</v>
      </c>
      <c r="D4911" s="11">
        <v>44606</v>
      </c>
      <c r="E4911" s="2" t="s">
        <v>318</v>
      </c>
      <c r="F4911" s="2" t="s">
        <v>319</v>
      </c>
      <c r="G4911" s="2" t="s">
        <v>5520</v>
      </c>
      <c r="H4911" s="2" t="s">
        <v>41</v>
      </c>
      <c r="I4911" s="11">
        <v>43820</v>
      </c>
      <c r="J4911" s="2">
        <v>97536</v>
      </c>
      <c r="K4911" s="2" t="s">
        <v>42</v>
      </c>
      <c r="L4911" s="2" t="s">
        <v>43</v>
      </c>
      <c r="M4911" s="2">
        <v>18</v>
      </c>
      <c r="N4911" s="2">
        <v>82657.55</v>
      </c>
      <c r="O4911" s="2">
        <v>0</v>
      </c>
      <c r="P4911" s="2">
        <v>7439.18</v>
      </c>
      <c r="Q4911" s="2">
        <v>7439.18</v>
      </c>
      <c r="R4911" s="2">
        <v>14878.36</v>
      </c>
      <c r="S4911" s="2">
        <v>0</v>
      </c>
      <c r="T4911" s="2" t="s">
        <v>44</v>
      </c>
    </row>
    <row r="4912" spans="1:20" x14ac:dyDescent="0.25">
      <c r="A4912" s="2" t="s">
        <v>12</v>
      </c>
      <c r="B4912" s="2" t="s">
        <v>37</v>
      </c>
      <c r="C4912" s="2">
        <v>122019</v>
      </c>
      <c r="D4912" s="11">
        <v>44606</v>
      </c>
      <c r="E4912" s="2" t="s">
        <v>318</v>
      </c>
      <c r="F4912" s="2" t="s">
        <v>319</v>
      </c>
      <c r="G4912" s="2" t="s">
        <v>5521</v>
      </c>
      <c r="H4912" s="2" t="s">
        <v>41</v>
      </c>
      <c r="I4912" s="11">
        <v>43820</v>
      </c>
      <c r="J4912" s="2">
        <v>3637</v>
      </c>
      <c r="K4912" s="2" t="s">
        <v>42</v>
      </c>
      <c r="L4912" s="2" t="s">
        <v>43</v>
      </c>
      <c r="M4912" s="2">
        <v>18</v>
      </c>
      <c r="N4912" s="2">
        <v>3082.5</v>
      </c>
      <c r="O4912" s="2">
        <v>0</v>
      </c>
      <c r="P4912" s="2">
        <v>277.43</v>
      </c>
      <c r="Q4912" s="2">
        <v>277.43</v>
      </c>
      <c r="R4912" s="2">
        <v>554.86</v>
      </c>
      <c r="S4912" s="2">
        <v>0</v>
      </c>
      <c r="T4912" s="2" t="s">
        <v>44</v>
      </c>
    </row>
    <row r="4913" spans="1:20" x14ac:dyDescent="0.25">
      <c r="A4913" s="2" t="s">
        <v>12</v>
      </c>
      <c r="B4913" s="2" t="s">
        <v>37</v>
      </c>
      <c r="C4913" s="2">
        <v>122019</v>
      </c>
      <c r="D4913" s="11">
        <v>44606</v>
      </c>
      <c r="E4913" s="2" t="s">
        <v>318</v>
      </c>
      <c r="F4913" s="2" t="s">
        <v>319</v>
      </c>
      <c r="G4913" s="2" t="s">
        <v>5522</v>
      </c>
      <c r="H4913" s="2" t="s">
        <v>41</v>
      </c>
      <c r="I4913" s="11">
        <v>43820</v>
      </c>
      <c r="J4913" s="2">
        <v>14075</v>
      </c>
      <c r="K4913" s="2" t="s">
        <v>42</v>
      </c>
      <c r="L4913" s="2" t="s">
        <v>43</v>
      </c>
      <c r="M4913" s="2">
        <v>18</v>
      </c>
      <c r="N4913" s="2">
        <v>11928</v>
      </c>
      <c r="O4913" s="2">
        <v>0</v>
      </c>
      <c r="P4913" s="2">
        <v>1073.52</v>
      </c>
      <c r="Q4913" s="2">
        <v>1073.52</v>
      </c>
      <c r="R4913" s="2">
        <v>2147.04</v>
      </c>
      <c r="S4913" s="2">
        <v>0</v>
      </c>
      <c r="T4913" s="2" t="s">
        <v>44</v>
      </c>
    </row>
    <row r="4914" spans="1:20" x14ac:dyDescent="0.25">
      <c r="A4914" s="2" t="s">
        <v>12</v>
      </c>
      <c r="B4914" s="2" t="s">
        <v>37</v>
      </c>
      <c r="C4914" s="2">
        <v>122019</v>
      </c>
      <c r="D4914" s="11">
        <v>44606</v>
      </c>
      <c r="E4914" s="2" t="s">
        <v>318</v>
      </c>
      <c r="F4914" s="2" t="s">
        <v>319</v>
      </c>
      <c r="G4914" s="2" t="s">
        <v>5523</v>
      </c>
      <c r="H4914" s="2" t="s">
        <v>41</v>
      </c>
      <c r="I4914" s="11">
        <v>43822</v>
      </c>
      <c r="J4914" s="2">
        <v>4884</v>
      </c>
      <c r="K4914" s="2" t="s">
        <v>42</v>
      </c>
      <c r="L4914" s="2" t="s">
        <v>43</v>
      </c>
      <c r="M4914" s="2">
        <v>18</v>
      </c>
      <c r="N4914" s="2">
        <v>4138.75</v>
      </c>
      <c r="O4914" s="2">
        <v>0</v>
      </c>
      <c r="P4914" s="2">
        <v>372.49</v>
      </c>
      <c r="Q4914" s="2">
        <v>372.49</v>
      </c>
      <c r="R4914" s="2">
        <v>744.98</v>
      </c>
      <c r="S4914" s="2">
        <v>0</v>
      </c>
      <c r="T4914" s="2" t="s">
        <v>44</v>
      </c>
    </row>
    <row r="4915" spans="1:20" x14ac:dyDescent="0.25">
      <c r="A4915" s="2" t="s">
        <v>12</v>
      </c>
      <c r="B4915" s="2" t="s">
        <v>37</v>
      </c>
      <c r="C4915" s="2">
        <v>122019</v>
      </c>
      <c r="D4915" s="11">
        <v>44606</v>
      </c>
      <c r="E4915" s="2" t="s">
        <v>318</v>
      </c>
      <c r="F4915" s="2" t="s">
        <v>319</v>
      </c>
      <c r="G4915" s="2" t="s">
        <v>5524</v>
      </c>
      <c r="H4915" s="2" t="s">
        <v>41</v>
      </c>
      <c r="I4915" s="11">
        <v>43822</v>
      </c>
      <c r="J4915" s="2">
        <v>197994</v>
      </c>
      <c r="K4915" s="2" t="s">
        <v>42</v>
      </c>
      <c r="L4915" s="2" t="s">
        <v>43</v>
      </c>
      <c r="M4915" s="2">
        <v>18</v>
      </c>
      <c r="N4915" s="2">
        <v>167791.8</v>
      </c>
      <c r="O4915" s="2">
        <v>0</v>
      </c>
      <c r="P4915" s="2">
        <v>15101.26</v>
      </c>
      <c r="Q4915" s="2">
        <v>15101.26</v>
      </c>
      <c r="R4915" s="2">
        <v>30202.52</v>
      </c>
      <c r="S4915" s="2">
        <v>0</v>
      </c>
      <c r="T4915" s="2" t="s">
        <v>44</v>
      </c>
    </row>
    <row r="4916" spans="1:20" x14ac:dyDescent="0.25">
      <c r="A4916" s="2" t="s">
        <v>12</v>
      </c>
      <c r="B4916" s="2" t="s">
        <v>37</v>
      </c>
      <c r="C4916" s="2">
        <v>122019</v>
      </c>
      <c r="D4916" s="11">
        <v>44606</v>
      </c>
      <c r="E4916" s="2" t="s">
        <v>318</v>
      </c>
      <c r="F4916" s="2" t="s">
        <v>319</v>
      </c>
      <c r="G4916" s="2" t="s">
        <v>5525</v>
      </c>
      <c r="H4916" s="2" t="s">
        <v>41</v>
      </c>
      <c r="I4916" s="11">
        <v>43823</v>
      </c>
      <c r="J4916" s="2">
        <v>8564</v>
      </c>
      <c r="K4916" s="2" t="s">
        <v>42</v>
      </c>
      <c r="L4916" s="2" t="s">
        <v>43</v>
      </c>
      <c r="M4916" s="2">
        <v>18</v>
      </c>
      <c r="N4916" s="2">
        <v>7257.25</v>
      </c>
      <c r="O4916" s="2">
        <v>0</v>
      </c>
      <c r="P4916" s="2">
        <v>653.15</v>
      </c>
      <c r="Q4916" s="2">
        <v>653.15</v>
      </c>
      <c r="R4916" s="2">
        <v>1306.3</v>
      </c>
      <c r="S4916" s="2">
        <v>0</v>
      </c>
      <c r="T4916" s="2" t="s">
        <v>44</v>
      </c>
    </row>
    <row r="4917" spans="1:20" x14ac:dyDescent="0.25">
      <c r="A4917" s="2" t="s">
        <v>12</v>
      </c>
      <c r="B4917" s="2" t="s">
        <v>37</v>
      </c>
      <c r="C4917" s="2">
        <v>122019</v>
      </c>
      <c r="D4917" s="11">
        <v>44606</v>
      </c>
      <c r="E4917" s="2" t="s">
        <v>318</v>
      </c>
      <c r="F4917" s="2" t="s">
        <v>319</v>
      </c>
      <c r="G4917" s="2" t="s">
        <v>5526</v>
      </c>
      <c r="H4917" s="2" t="s">
        <v>41</v>
      </c>
      <c r="I4917" s="11">
        <v>43827</v>
      </c>
      <c r="J4917" s="2">
        <v>72595</v>
      </c>
      <c r="K4917" s="2" t="s">
        <v>42</v>
      </c>
      <c r="L4917" s="2" t="s">
        <v>43</v>
      </c>
      <c r="M4917" s="2">
        <v>18</v>
      </c>
      <c r="N4917" s="2">
        <v>61521.1</v>
      </c>
      <c r="O4917" s="2">
        <v>0</v>
      </c>
      <c r="P4917" s="2">
        <v>5536.9</v>
      </c>
      <c r="Q4917" s="2">
        <v>5536.9</v>
      </c>
      <c r="R4917" s="2">
        <v>11073.8</v>
      </c>
      <c r="S4917" s="2">
        <v>0</v>
      </c>
      <c r="T4917" s="2" t="s">
        <v>44</v>
      </c>
    </row>
    <row r="4918" spans="1:20" x14ac:dyDescent="0.25">
      <c r="A4918" s="2" t="s">
        <v>12</v>
      </c>
      <c r="B4918" s="2" t="s">
        <v>37</v>
      </c>
      <c r="C4918" s="2">
        <v>122019</v>
      </c>
      <c r="D4918" s="11">
        <v>44606</v>
      </c>
      <c r="E4918" s="2" t="s">
        <v>318</v>
      </c>
      <c r="F4918" s="2" t="s">
        <v>319</v>
      </c>
      <c r="G4918" s="2" t="s">
        <v>5527</v>
      </c>
      <c r="H4918" s="2" t="s">
        <v>41</v>
      </c>
      <c r="I4918" s="11">
        <v>43827</v>
      </c>
      <c r="J4918" s="2">
        <v>46896</v>
      </c>
      <c r="K4918" s="2" t="s">
        <v>42</v>
      </c>
      <c r="L4918" s="2" t="s">
        <v>43</v>
      </c>
      <c r="M4918" s="2">
        <v>18</v>
      </c>
      <c r="N4918" s="2">
        <v>39742.720000000001</v>
      </c>
      <c r="O4918" s="2">
        <v>0</v>
      </c>
      <c r="P4918" s="2">
        <v>3576.84</v>
      </c>
      <c r="Q4918" s="2">
        <v>3576.84</v>
      </c>
      <c r="R4918" s="2">
        <v>7153.68</v>
      </c>
      <c r="S4918" s="2">
        <v>0</v>
      </c>
      <c r="T4918" s="2" t="s">
        <v>44</v>
      </c>
    </row>
    <row r="4919" spans="1:20" x14ac:dyDescent="0.25">
      <c r="A4919" s="2" t="s">
        <v>12</v>
      </c>
      <c r="B4919" s="2" t="s">
        <v>37</v>
      </c>
      <c r="C4919" s="2">
        <v>122019</v>
      </c>
      <c r="D4919" s="11">
        <v>44606</v>
      </c>
      <c r="E4919" s="2" t="s">
        <v>318</v>
      </c>
      <c r="F4919" s="2" t="s">
        <v>319</v>
      </c>
      <c r="G4919" s="2" t="s">
        <v>5528</v>
      </c>
      <c r="H4919" s="2" t="s">
        <v>41</v>
      </c>
      <c r="I4919" s="11">
        <v>43829</v>
      </c>
      <c r="J4919" s="2">
        <v>40381</v>
      </c>
      <c r="K4919" s="2" t="s">
        <v>42</v>
      </c>
      <c r="L4919" s="2" t="s">
        <v>43</v>
      </c>
      <c r="M4919" s="2">
        <v>18</v>
      </c>
      <c r="N4919" s="2">
        <v>34221</v>
      </c>
      <c r="O4919" s="2">
        <v>0</v>
      </c>
      <c r="P4919" s="2">
        <v>3079.89</v>
      </c>
      <c r="Q4919" s="2">
        <v>3079.89</v>
      </c>
      <c r="R4919" s="2">
        <v>6159.78</v>
      </c>
      <c r="S4919" s="2">
        <v>0</v>
      </c>
      <c r="T4919" s="2" t="s">
        <v>44</v>
      </c>
    </row>
    <row r="4920" spans="1:20" x14ac:dyDescent="0.25">
      <c r="A4920" s="2" t="s">
        <v>12</v>
      </c>
      <c r="B4920" s="2" t="s">
        <v>37</v>
      </c>
      <c r="C4920" s="2">
        <v>122019</v>
      </c>
      <c r="D4920" s="11">
        <v>44606</v>
      </c>
      <c r="E4920" s="2" t="s">
        <v>318</v>
      </c>
      <c r="F4920" s="2" t="s">
        <v>319</v>
      </c>
      <c r="G4920" s="2" t="s">
        <v>5529</v>
      </c>
      <c r="H4920" s="2" t="s">
        <v>41</v>
      </c>
      <c r="I4920" s="11">
        <v>43829</v>
      </c>
      <c r="J4920" s="2">
        <v>41224</v>
      </c>
      <c r="K4920" s="2" t="s">
        <v>42</v>
      </c>
      <c r="L4920" s="2" t="s">
        <v>43</v>
      </c>
      <c r="M4920" s="2">
        <v>18</v>
      </c>
      <c r="N4920" s="2">
        <v>34935.599999999999</v>
      </c>
      <c r="O4920" s="2">
        <v>0</v>
      </c>
      <c r="P4920" s="2">
        <v>3144.2</v>
      </c>
      <c r="Q4920" s="2">
        <v>3144.2</v>
      </c>
      <c r="R4920" s="2">
        <v>6288.4</v>
      </c>
      <c r="S4920" s="2">
        <v>0</v>
      </c>
      <c r="T4920" s="2" t="s">
        <v>44</v>
      </c>
    </row>
    <row r="4921" spans="1:20" x14ac:dyDescent="0.25">
      <c r="A4921" s="2" t="s">
        <v>12</v>
      </c>
      <c r="B4921" s="2" t="s">
        <v>37</v>
      </c>
      <c r="C4921" s="2">
        <v>122019</v>
      </c>
      <c r="D4921" s="11">
        <v>44606</v>
      </c>
      <c r="E4921" s="2" t="s">
        <v>318</v>
      </c>
      <c r="F4921" s="2" t="s">
        <v>319</v>
      </c>
      <c r="G4921" s="2" t="s">
        <v>5530</v>
      </c>
      <c r="H4921" s="2" t="s">
        <v>41</v>
      </c>
      <c r="I4921" s="11">
        <v>43829</v>
      </c>
      <c r="J4921" s="2">
        <v>20468</v>
      </c>
      <c r="K4921" s="2" t="s">
        <v>42</v>
      </c>
      <c r="L4921" s="2" t="s">
        <v>43</v>
      </c>
      <c r="M4921" s="2">
        <v>18</v>
      </c>
      <c r="N4921" s="2">
        <v>17345.7</v>
      </c>
      <c r="O4921" s="2">
        <v>0</v>
      </c>
      <c r="P4921" s="2">
        <v>1561.11</v>
      </c>
      <c r="Q4921" s="2">
        <v>1561.11</v>
      </c>
      <c r="R4921" s="2">
        <v>3122.22</v>
      </c>
      <c r="S4921" s="2">
        <v>0</v>
      </c>
      <c r="T4921" s="2" t="s">
        <v>44</v>
      </c>
    </row>
    <row r="4922" spans="1:20" x14ac:dyDescent="0.25">
      <c r="A4922" s="2" t="s">
        <v>12</v>
      </c>
      <c r="B4922" s="2" t="s">
        <v>37</v>
      </c>
      <c r="C4922" s="2">
        <v>122019</v>
      </c>
      <c r="D4922" s="11">
        <v>44606</v>
      </c>
      <c r="E4922" s="2" t="s">
        <v>345</v>
      </c>
      <c r="F4922" s="2" t="s">
        <v>346</v>
      </c>
      <c r="G4922" s="2" t="s">
        <v>5531</v>
      </c>
      <c r="H4922" s="2" t="s">
        <v>41</v>
      </c>
      <c r="I4922" s="11">
        <v>43802</v>
      </c>
      <c r="J4922" s="2">
        <v>305</v>
      </c>
      <c r="K4922" s="2" t="s">
        <v>42</v>
      </c>
      <c r="L4922" s="2" t="s">
        <v>43</v>
      </c>
      <c r="M4922" s="2">
        <v>18</v>
      </c>
      <c r="N4922" s="2">
        <v>254.24</v>
      </c>
      <c r="O4922" s="2">
        <v>0</v>
      </c>
      <c r="P4922" s="2">
        <v>22.88</v>
      </c>
      <c r="Q4922" s="2">
        <v>22.88</v>
      </c>
      <c r="R4922" s="2">
        <v>45.76</v>
      </c>
      <c r="S4922" s="2">
        <v>0</v>
      </c>
      <c r="T4922" s="2" t="s">
        <v>44</v>
      </c>
    </row>
    <row r="4923" spans="1:20" x14ac:dyDescent="0.25">
      <c r="A4923" s="2" t="s">
        <v>12</v>
      </c>
      <c r="B4923" s="2" t="s">
        <v>37</v>
      </c>
      <c r="C4923" s="2">
        <v>122019</v>
      </c>
      <c r="D4923" s="11">
        <v>44606</v>
      </c>
      <c r="E4923" s="2" t="s">
        <v>345</v>
      </c>
      <c r="F4923" s="2" t="s">
        <v>346</v>
      </c>
      <c r="G4923" s="2" t="s">
        <v>5531</v>
      </c>
      <c r="H4923" s="2" t="s">
        <v>41</v>
      </c>
      <c r="I4923" s="11">
        <v>43802</v>
      </c>
      <c r="J4923" s="2">
        <v>305</v>
      </c>
      <c r="K4923" s="2" t="s">
        <v>42</v>
      </c>
      <c r="L4923" s="2" t="s">
        <v>43</v>
      </c>
      <c r="M4923" s="2">
        <v>5</v>
      </c>
      <c r="N4923" s="2">
        <v>4.76</v>
      </c>
      <c r="O4923" s="2">
        <v>0</v>
      </c>
      <c r="P4923" s="2">
        <v>0.12</v>
      </c>
      <c r="Q4923" s="2">
        <v>0.12</v>
      </c>
      <c r="R4923" s="2">
        <v>0.24</v>
      </c>
      <c r="S4923" s="2">
        <v>0</v>
      </c>
      <c r="T4923" s="2" t="s">
        <v>44</v>
      </c>
    </row>
    <row r="4924" spans="1:20" x14ac:dyDescent="0.25">
      <c r="A4924" s="2" t="s">
        <v>12</v>
      </c>
      <c r="B4924" s="2" t="s">
        <v>37</v>
      </c>
      <c r="C4924" s="2">
        <v>122019</v>
      </c>
      <c r="D4924" s="11">
        <v>44606</v>
      </c>
      <c r="E4924" s="2" t="s">
        <v>345</v>
      </c>
      <c r="F4924" s="2" t="s">
        <v>346</v>
      </c>
      <c r="G4924" s="2" t="s">
        <v>5532</v>
      </c>
      <c r="H4924" s="2" t="s">
        <v>41</v>
      </c>
      <c r="I4924" s="11">
        <v>43808</v>
      </c>
      <c r="J4924" s="2">
        <v>2315</v>
      </c>
      <c r="K4924" s="2" t="s">
        <v>42</v>
      </c>
      <c r="L4924" s="2" t="s">
        <v>43</v>
      </c>
      <c r="M4924" s="2">
        <v>18</v>
      </c>
      <c r="N4924" s="2">
        <v>1961.9</v>
      </c>
      <c r="O4924" s="2">
        <v>0</v>
      </c>
      <c r="P4924" s="2">
        <v>176.56</v>
      </c>
      <c r="Q4924" s="2">
        <v>176.56</v>
      </c>
      <c r="R4924" s="2">
        <v>353.12</v>
      </c>
      <c r="S4924" s="2">
        <v>0</v>
      </c>
      <c r="T4924" s="2" t="s">
        <v>44</v>
      </c>
    </row>
    <row r="4925" spans="1:20" x14ac:dyDescent="0.25">
      <c r="A4925" s="2" t="s">
        <v>12</v>
      </c>
      <c r="B4925" s="2" t="s">
        <v>37</v>
      </c>
      <c r="C4925" s="2">
        <v>122019</v>
      </c>
      <c r="D4925" s="11">
        <v>44606</v>
      </c>
      <c r="E4925" s="2" t="s">
        <v>345</v>
      </c>
      <c r="F4925" s="2" t="s">
        <v>346</v>
      </c>
      <c r="G4925" s="2" t="s">
        <v>5533</v>
      </c>
      <c r="H4925" s="2" t="s">
        <v>41</v>
      </c>
      <c r="I4925" s="11">
        <v>43809</v>
      </c>
      <c r="J4925" s="2">
        <v>1910</v>
      </c>
      <c r="K4925" s="2" t="s">
        <v>42</v>
      </c>
      <c r="L4925" s="2" t="s">
        <v>43</v>
      </c>
      <c r="M4925" s="2">
        <v>18</v>
      </c>
      <c r="N4925" s="2">
        <v>1618.65</v>
      </c>
      <c r="O4925" s="2">
        <v>0</v>
      </c>
      <c r="P4925" s="2">
        <v>145.68</v>
      </c>
      <c r="Q4925" s="2">
        <v>145.68</v>
      </c>
      <c r="R4925" s="2">
        <v>291.36</v>
      </c>
      <c r="S4925" s="2">
        <v>0</v>
      </c>
      <c r="T4925" s="2" t="s">
        <v>44</v>
      </c>
    </row>
    <row r="4926" spans="1:20" x14ac:dyDescent="0.25">
      <c r="A4926" s="2" t="s">
        <v>12</v>
      </c>
      <c r="B4926" s="2" t="s">
        <v>37</v>
      </c>
      <c r="C4926" s="2">
        <v>122019</v>
      </c>
      <c r="D4926" s="11">
        <v>44606</v>
      </c>
      <c r="E4926" s="2" t="s">
        <v>345</v>
      </c>
      <c r="F4926" s="2" t="s">
        <v>346</v>
      </c>
      <c r="G4926" s="2" t="s">
        <v>5534</v>
      </c>
      <c r="H4926" s="2" t="s">
        <v>41</v>
      </c>
      <c r="I4926" s="11">
        <v>43811</v>
      </c>
      <c r="J4926" s="2">
        <v>2175</v>
      </c>
      <c r="K4926" s="2" t="s">
        <v>42</v>
      </c>
      <c r="L4926" s="2" t="s">
        <v>43</v>
      </c>
      <c r="M4926" s="2">
        <v>18</v>
      </c>
      <c r="N4926" s="2">
        <v>1843.29</v>
      </c>
      <c r="O4926" s="2">
        <v>0</v>
      </c>
      <c r="P4926" s="2">
        <v>165.9</v>
      </c>
      <c r="Q4926" s="2">
        <v>165.9</v>
      </c>
      <c r="R4926" s="2">
        <v>331.8</v>
      </c>
      <c r="S4926" s="2">
        <v>0</v>
      </c>
      <c r="T4926" s="2" t="s">
        <v>44</v>
      </c>
    </row>
    <row r="4927" spans="1:20" x14ac:dyDescent="0.25">
      <c r="A4927" s="2" t="s">
        <v>12</v>
      </c>
      <c r="B4927" s="2" t="s">
        <v>37</v>
      </c>
      <c r="C4927" s="2">
        <v>122019</v>
      </c>
      <c r="D4927" s="11">
        <v>44606</v>
      </c>
      <c r="E4927" s="2" t="s">
        <v>345</v>
      </c>
      <c r="F4927" s="2" t="s">
        <v>346</v>
      </c>
      <c r="G4927" s="2" t="s">
        <v>5535</v>
      </c>
      <c r="H4927" s="2" t="s">
        <v>41</v>
      </c>
      <c r="I4927" s="11">
        <v>43811</v>
      </c>
      <c r="J4927" s="2">
        <v>3690</v>
      </c>
      <c r="K4927" s="2" t="s">
        <v>42</v>
      </c>
      <c r="L4927" s="2" t="s">
        <v>43</v>
      </c>
      <c r="M4927" s="2">
        <v>18</v>
      </c>
      <c r="N4927" s="2">
        <v>3127.01</v>
      </c>
      <c r="O4927" s="2">
        <v>0</v>
      </c>
      <c r="P4927" s="2">
        <v>281.43</v>
      </c>
      <c r="Q4927" s="2">
        <v>281.43</v>
      </c>
      <c r="R4927" s="2">
        <v>562.86</v>
      </c>
      <c r="S4927" s="2">
        <v>0</v>
      </c>
      <c r="T4927" s="2" t="s">
        <v>44</v>
      </c>
    </row>
    <row r="4928" spans="1:20" x14ac:dyDescent="0.25">
      <c r="A4928" s="2" t="s">
        <v>12</v>
      </c>
      <c r="B4928" s="2" t="s">
        <v>37</v>
      </c>
      <c r="C4928" s="2">
        <v>122019</v>
      </c>
      <c r="D4928" s="11">
        <v>44606</v>
      </c>
      <c r="E4928" s="2" t="s">
        <v>5536</v>
      </c>
      <c r="F4928" s="2" t="s">
        <v>5537</v>
      </c>
      <c r="G4928" s="2" t="s">
        <v>5538</v>
      </c>
      <c r="H4928" s="2" t="s">
        <v>41</v>
      </c>
      <c r="I4928" s="11">
        <v>43817</v>
      </c>
      <c r="J4928" s="2">
        <v>35619</v>
      </c>
      <c r="K4928" s="2" t="s">
        <v>42</v>
      </c>
      <c r="L4928" s="2" t="s">
        <v>43</v>
      </c>
      <c r="M4928" s="2">
        <v>18</v>
      </c>
      <c r="N4928" s="2">
        <v>30185.599999999999</v>
      </c>
      <c r="O4928" s="2">
        <v>5433.41</v>
      </c>
      <c r="P4928" s="2">
        <v>0</v>
      </c>
      <c r="Q4928" s="2">
        <v>0</v>
      </c>
      <c r="R4928" s="2">
        <v>5433.41</v>
      </c>
      <c r="S4928" s="2">
        <v>0</v>
      </c>
      <c r="T4928" s="2" t="s">
        <v>44</v>
      </c>
    </row>
    <row r="4929" spans="1:20" x14ac:dyDescent="0.25">
      <c r="A4929" s="2" t="s">
        <v>12</v>
      </c>
      <c r="B4929" s="2" t="s">
        <v>37</v>
      </c>
      <c r="C4929" s="2">
        <v>122019</v>
      </c>
      <c r="D4929" s="11">
        <v>44606</v>
      </c>
      <c r="E4929" s="2" t="s">
        <v>351</v>
      </c>
      <c r="F4929" s="2" t="s">
        <v>352</v>
      </c>
      <c r="G4929" s="2" t="s">
        <v>5539</v>
      </c>
      <c r="H4929" s="2" t="s">
        <v>41</v>
      </c>
      <c r="I4929" s="11">
        <v>43816</v>
      </c>
      <c r="J4929" s="2">
        <v>28667.52</v>
      </c>
      <c r="K4929" s="2" t="s">
        <v>42</v>
      </c>
      <c r="L4929" s="2" t="s">
        <v>43</v>
      </c>
      <c r="M4929" s="2">
        <v>18</v>
      </c>
      <c r="N4929" s="2">
        <v>24294.52</v>
      </c>
      <c r="O4929" s="2">
        <v>0</v>
      </c>
      <c r="P4929" s="2">
        <v>2186.5</v>
      </c>
      <c r="Q4929" s="2">
        <v>2186.5</v>
      </c>
      <c r="R4929" s="2">
        <v>4373</v>
      </c>
      <c r="S4929" s="2">
        <v>0</v>
      </c>
      <c r="T4929" s="2" t="s">
        <v>44</v>
      </c>
    </row>
    <row r="4930" spans="1:20" x14ac:dyDescent="0.25">
      <c r="A4930" s="2" t="s">
        <v>12</v>
      </c>
      <c r="B4930" s="2" t="s">
        <v>37</v>
      </c>
      <c r="C4930" s="2">
        <v>122019</v>
      </c>
      <c r="D4930" s="11">
        <v>44606</v>
      </c>
      <c r="E4930" s="2" t="s">
        <v>5540</v>
      </c>
      <c r="F4930" s="2" t="s">
        <v>5541</v>
      </c>
      <c r="G4930" s="2" t="s">
        <v>5542</v>
      </c>
      <c r="H4930" s="2" t="s">
        <v>41</v>
      </c>
      <c r="I4930" s="11">
        <v>43817</v>
      </c>
      <c r="J4930" s="2">
        <v>202075</v>
      </c>
      <c r="K4930" s="2" t="s">
        <v>42</v>
      </c>
      <c r="L4930" s="2" t="s">
        <v>43</v>
      </c>
      <c r="M4930" s="2">
        <v>18</v>
      </c>
      <c r="N4930" s="2">
        <v>171250</v>
      </c>
      <c r="O4930" s="2">
        <v>0</v>
      </c>
      <c r="P4930" s="2">
        <v>15412.5</v>
      </c>
      <c r="Q4930" s="2">
        <v>15412.5</v>
      </c>
      <c r="R4930" s="2">
        <v>30825</v>
      </c>
      <c r="S4930" s="2">
        <v>0</v>
      </c>
      <c r="T4930" s="2" t="s">
        <v>44</v>
      </c>
    </row>
    <row r="4931" spans="1:20" x14ac:dyDescent="0.25">
      <c r="A4931" s="2" t="s">
        <v>12</v>
      </c>
      <c r="B4931" s="2" t="s">
        <v>37</v>
      </c>
      <c r="C4931" s="2">
        <v>122019</v>
      </c>
      <c r="D4931" s="11">
        <v>44606</v>
      </c>
      <c r="E4931" s="2" t="s">
        <v>355</v>
      </c>
      <c r="F4931" s="2" t="s">
        <v>356</v>
      </c>
      <c r="G4931" s="2" t="s">
        <v>5543</v>
      </c>
      <c r="H4931" s="2" t="s">
        <v>41</v>
      </c>
      <c r="I4931" s="11">
        <v>43829</v>
      </c>
      <c r="J4931" s="2">
        <v>44332</v>
      </c>
      <c r="K4931" s="2" t="s">
        <v>42</v>
      </c>
      <c r="L4931" s="2" t="s">
        <v>43</v>
      </c>
      <c r="M4931" s="2">
        <v>12</v>
      </c>
      <c r="N4931" s="2">
        <v>25464</v>
      </c>
      <c r="O4931" s="2">
        <v>0</v>
      </c>
      <c r="P4931" s="2">
        <v>1527.84</v>
      </c>
      <c r="Q4931" s="2">
        <v>1527.84</v>
      </c>
      <c r="R4931" s="2">
        <v>3055.68</v>
      </c>
      <c r="S4931" s="2">
        <v>0</v>
      </c>
      <c r="T4931" s="2" t="s">
        <v>44</v>
      </c>
    </row>
    <row r="4932" spans="1:20" x14ac:dyDescent="0.25">
      <c r="A4932" s="2" t="s">
        <v>12</v>
      </c>
      <c r="B4932" s="2" t="s">
        <v>37</v>
      </c>
      <c r="C4932" s="2">
        <v>122019</v>
      </c>
      <c r="D4932" s="11">
        <v>44606</v>
      </c>
      <c r="E4932" s="2" t="s">
        <v>355</v>
      </c>
      <c r="F4932" s="2" t="s">
        <v>356</v>
      </c>
      <c r="G4932" s="2" t="s">
        <v>5543</v>
      </c>
      <c r="H4932" s="2" t="s">
        <v>41</v>
      </c>
      <c r="I4932" s="11">
        <v>43829</v>
      </c>
      <c r="J4932" s="2">
        <v>44332</v>
      </c>
      <c r="K4932" s="2" t="s">
        <v>42</v>
      </c>
      <c r="L4932" s="2" t="s">
        <v>43</v>
      </c>
      <c r="M4932" s="2">
        <v>18</v>
      </c>
      <c r="N4932" s="2">
        <v>12824</v>
      </c>
      <c r="O4932" s="2">
        <v>0</v>
      </c>
      <c r="P4932" s="2">
        <v>1154.1600000000001</v>
      </c>
      <c r="Q4932" s="2">
        <v>1154.1600000000001</v>
      </c>
      <c r="R4932" s="2">
        <v>2308.3200000000002</v>
      </c>
      <c r="S4932" s="2">
        <v>0</v>
      </c>
      <c r="T4932" s="2" t="s">
        <v>44</v>
      </c>
    </row>
    <row r="4933" spans="1:20" x14ac:dyDescent="0.25">
      <c r="A4933" s="2" t="s">
        <v>12</v>
      </c>
      <c r="B4933" s="2" t="s">
        <v>37</v>
      </c>
      <c r="C4933" s="2">
        <v>122019</v>
      </c>
      <c r="D4933" s="11">
        <v>44606</v>
      </c>
      <c r="E4933" s="2" t="s">
        <v>355</v>
      </c>
      <c r="F4933" s="2" t="s">
        <v>356</v>
      </c>
      <c r="G4933" s="2" t="s">
        <v>5543</v>
      </c>
      <c r="H4933" s="2" t="s">
        <v>41</v>
      </c>
      <c r="I4933" s="11">
        <v>43829</v>
      </c>
      <c r="J4933" s="2">
        <v>44332</v>
      </c>
      <c r="K4933" s="2" t="s">
        <v>42</v>
      </c>
      <c r="L4933" s="2" t="s">
        <v>43</v>
      </c>
      <c r="M4933" s="2">
        <v>0</v>
      </c>
      <c r="N4933" s="2">
        <v>680</v>
      </c>
      <c r="O4933" s="2">
        <v>0</v>
      </c>
      <c r="P4933" s="2">
        <v>0</v>
      </c>
      <c r="Q4933" s="2">
        <v>0</v>
      </c>
      <c r="R4933" s="2">
        <v>0</v>
      </c>
      <c r="S4933" s="2">
        <v>0</v>
      </c>
      <c r="T4933" s="2" t="s">
        <v>44</v>
      </c>
    </row>
    <row r="4934" spans="1:20" x14ac:dyDescent="0.25">
      <c r="A4934" s="2" t="s">
        <v>11</v>
      </c>
      <c r="B4934" s="2" t="s">
        <v>37</v>
      </c>
      <c r="C4934" s="2">
        <v>122019</v>
      </c>
      <c r="D4934" s="11">
        <v>44606</v>
      </c>
      <c r="E4934" s="2" t="s">
        <v>2852</v>
      </c>
      <c r="F4934" s="2" t="s">
        <v>2853</v>
      </c>
      <c r="G4934" s="2" t="s">
        <v>5544</v>
      </c>
      <c r="H4934" s="2" t="s">
        <v>41</v>
      </c>
      <c r="I4934" s="11">
        <v>43783</v>
      </c>
      <c r="J4934" s="2">
        <v>13157</v>
      </c>
      <c r="K4934" s="2" t="s">
        <v>42</v>
      </c>
      <c r="L4934" s="2" t="s">
        <v>43</v>
      </c>
      <c r="M4934" s="2">
        <v>18</v>
      </c>
      <c r="N4934" s="2">
        <v>11150</v>
      </c>
      <c r="O4934" s="2">
        <v>2007</v>
      </c>
      <c r="P4934" s="2">
        <v>0</v>
      </c>
      <c r="Q4934" s="2">
        <v>0</v>
      </c>
      <c r="R4934" s="2">
        <v>2007</v>
      </c>
      <c r="S4934" s="2">
        <v>0</v>
      </c>
      <c r="T4934" s="2" t="s">
        <v>44</v>
      </c>
    </row>
    <row r="4935" spans="1:20" x14ac:dyDescent="0.25">
      <c r="A4935" s="2" t="s">
        <v>12</v>
      </c>
      <c r="B4935" s="2" t="s">
        <v>37</v>
      </c>
      <c r="C4935" s="2">
        <v>122019</v>
      </c>
      <c r="D4935" s="11">
        <v>44606</v>
      </c>
      <c r="E4935" s="2" t="s">
        <v>2852</v>
      </c>
      <c r="F4935" s="2" t="s">
        <v>2853</v>
      </c>
      <c r="G4935" s="2" t="s">
        <v>5545</v>
      </c>
      <c r="H4935" s="2" t="s">
        <v>41</v>
      </c>
      <c r="I4935" s="11">
        <v>43810</v>
      </c>
      <c r="J4935" s="2">
        <v>26337.599999999999</v>
      </c>
      <c r="K4935" s="2" t="s">
        <v>42</v>
      </c>
      <c r="L4935" s="2" t="s">
        <v>43</v>
      </c>
      <c r="M4935" s="2">
        <v>18</v>
      </c>
      <c r="N4935" s="2">
        <v>22320</v>
      </c>
      <c r="O4935" s="2">
        <v>4017.6</v>
      </c>
      <c r="P4935" s="2">
        <v>0</v>
      </c>
      <c r="Q4935" s="2">
        <v>0</v>
      </c>
      <c r="R4935" s="2">
        <v>4017.6</v>
      </c>
      <c r="S4935" s="2">
        <v>0</v>
      </c>
      <c r="T4935" s="2" t="s">
        <v>44</v>
      </c>
    </row>
    <row r="4936" spans="1:20" x14ac:dyDescent="0.25">
      <c r="A4936" s="2" t="s">
        <v>12</v>
      </c>
      <c r="B4936" s="2" t="s">
        <v>37</v>
      </c>
      <c r="C4936" s="2">
        <v>122019</v>
      </c>
      <c r="D4936" s="11">
        <v>44606</v>
      </c>
      <c r="E4936" s="2" t="s">
        <v>2852</v>
      </c>
      <c r="F4936" s="2" t="s">
        <v>2853</v>
      </c>
      <c r="G4936" s="2" t="s">
        <v>5546</v>
      </c>
      <c r="H4936" s="2" t="s">
        <v>41</v>
      </c>
      <c r="I4936" s="11">
        <v>43815</v>
      </c>
      <c r="J4936" s="2">
        <v>6667</v>
      </c>
      <c r="K4936" s="2" t="s">
        <v>42</v>
      </c>
      <c r="L4936" s="2" t="s">
        <v>43</v>
      </c>
      <c r="M4936" s="2">
        <v>18</v>
      </c>
      <c r="N4936" s="2">
        <v>5650</v>
      </c>
      <c r="O4936" s="2">
        <v>1017</v>
      </c>
      <c r="P4936" s="2">
        <v>0</v>
      </c>
      <c r="Q4936" s="2">
        <v>0</v>
      </c>
      <c r="R4936" s="2">
        <v>1017</v>
      </c>
      <c r="S4936" s="2">
        <v>0</v>
      </c>
      <c r="T4936" s="2" t="s">
        <v>44</v>
      </c>
    </row>
    <row r="4937" spans="1:20" x14ac:dyDescent="0.25">
      <c r="A4937" s="2" t="s">
        <v>12</v>
      </c>
      <c r="B4937" s="2" t="s">
        <v>37</v>
      </c>
      <c r="C4937" s="2">
        <v>122019</v>
      </c>
      <c r="D4937" s="11">
        <v>44606</v>
      </c>
      <c r="E4937" s="2" t="s">
        <v>1258</v>
      </c>
      <c r="F4937" s="2" t="s">
        <v>1259</v>
      </c>
      <c r="G4937" s="2" t="s">
        <v>5547</v>
      </c>
      <c r="H4937" s="2" t="s">
        <v>41</v>
      </c>
      <c r="I4937" s="11">
        <v>43810</v>
      </c>
      <c r="J4937" s="2">
        <v>67.97</v>
      </c>
      <c r="K4937" s="2" t="s">
        <v>42</v>
      </c>
      <c r="L4937" s="2" t="s">
        <v>43</v>
      </c>
      <c r="M4937" s="2">
        <v>18</v>
      </c>
      <c r="N4937" s="2">
        <v>57.6</v>
      </c>
      <c r="O4937" s="2">
        <v>0</v>
      </c>
      <c r="P4937" s="2">
        <v>5.18</v>
      </c>
      <c r="Q4937" s="2">
        <v>5.18</v>
      </c>
      <c r="R4937" s="2">
        <v>10.36</v>
      </c>
      <c r="S4937" s="2">
        <v>0</v>
      </c>
      <c r="T4937" s="2" t="s">
        <v>44</v>
      </c>
    </row>
    <row r="4938" spans="1:20" x14ac:dyDescent="0.25">
      <c r="A4938" s="2" t="s">
        <v>12</v>
      </c>
      <c r="B4938" s="2" t="s">
        <v>37</v>
      </c>
      <c r="C4938" s="2">
        <v>122019</v>
      </c>
      <c r="D4938" s="11">
        <v>44606</v>
      </c>
      <c r="E4938" s="2" t="s">
        <v>1258</v>
      </c>
      <c r="F4938" s="2" t="s">
        <v>1259</v>
      </c>
      <c r="G4938" s="2" t="s">
        <v>5548</v>
      </c>
      <c r="H4938" s="2" t="s">
        <v>41</v>
      </c>
      <c r="I4938" s="11">
        <v>43811</v>
      </c>
      <c r="J4938" s="2">
        <v>1925.34</v>
      </c>
      <c r="K4938" s="2" t="s">
        <v>42</v>
      </c>
      <c r="L4938" s="2" t="s">
        <v>43</v>
      </c>
      <c r="M4938" s="2">
        <v>5</v>
      </c>
      <c r="N4938" s="2">
        <v>84.76</v>
      </c>
      <c r="O4938" s="2">
        <v>0</v>
      </c>
      <c r="P4938" s="2">
        <v>2.12</v>
      </c>
      <c r="Q4938" s="2">
        <v>2.12</v>
      </c>
      <c r="R4938" s="2">
        <v>4.24</v>
      </c>
      <c r="S4938" s="2">
        <v>0</v>
      </c>
      <c r="T4938" s="2" t="s">
        <v>44</v>
      </c>
    </row>
    <row r="4939" spans="1:20" x14ac:dyDescent="0.25">
      <c r="A4939" s="2" t="s">
        <v>12</v>
      </c>
      <c r="B4939" s="2" t="s">
        <v>37</v>
      </c>
      <c r="C4939" s="2">
        <v>122019</v>
      </c>
      <c r="D4939" s="11">
        <v>44606</v>
      </c>
      <c r="E4939" s="2" t="s">
        <v>1258</v>
      </c>
      <c r="F4939" s="2" t="s">
        <v>1259</v>
      </c>
      <c r="G4939" s="2" t="s">
        <v>5548</v>
      </c>
      <c r="H4939" s="2" t="s">
        <v>41</v>
      </c>
      <c r="I4939" s="11">
        <v>43811</v>
      </c>
      <c r="J4939" s="2">
        <v>1925.34</v>
      </c>
      <c r="K4939" s="2" t="s">
        <v>42</v>
      </c>
      <c r="L4939" s="2" t="s">
        <v>43</v>
      </c>
      <c r="M4939" s="2">
        <v>18</v>
      </c>
      <c r="N4939" s="2">
        <v>1461.35</v>
      </c>
      <c r="O4939" s="2">
        <v>0</v>
      </c>
      <c r="P4939" s="2">
        <v>131.52000000000001</v>
      </c>
      <c r="Q4939" s="2">
        <v>131.52000000000001</v>
      </c>
      <c r="R4939" s="2">
        <v>263.04000000000002</v>
      </c>
      <c r="S4939" s="2">
        <v>0</v>
      </c>
      <c r="T4939" s="2" t="s">
        <v>44</v>
      </c>
    </row>
    <row r="4940" spans="1:20" x14ac:dyDescent="0.25">
      <c r="A4940" s="2" t="s">
        <v>12</v>
      </c>
      <c r="B4940" s="2" t="s">
        <v>37</v>
      </c>
      <c r="C4940" s="2">
        <v>122019</v>
      </c>
      <c r="D4940" s="11">
        <v>44606</v>
      </c>
      <c r="E4940" s="2" t="s">
        <v>1258</v>
      </c>
      <c r="F4940" s="2" t="s">
        <v>1259</v>
      </c>
      <c r="G4940" s="2" t="s">
        <v>5548</v>
      </c>
      <c r="H4940" s="2" t="s">
        <v>41</v>
      </c>
      <c r="I4940" s="11">
        <v>43811</v>
      </c>
      <c r="J4940" s="2">
        <v>1925.34</v>
      </c>
      <c r="K4940" s="2" t="s">
        <v>42</v>
      </c>
      <c r="L4940" s="2" t="s">
        <v>43</v>
      </c>
      <c r="M4940" s="2">
        <v>28</v>
      </c>
      <c r="N4940" s="2">
        <v>87.46</v>
      </c>
      <c r="O4940" s="2">
        <v>0</v>
      </c>
      <c r="P4940" s="2">
        <v>12.24</v>
      </c>
      <c r="Q4940" s="2">
        <v>12.24</v>
      </c>
      <c r="R4940" s="2">
        <v>24.48</v>
      </c>
      <c r="S4940" s="2">
        <v>0</v>
      </c>
      <c r="T4940" s="2" t="s">
        <v>44</v>
      </c>
    </row>
    <row r="4941" spans="1:20" x14ac:dyDescent="0.25">
      <c r="A4941" s="2" t="s">
        <v>12</v>
      </c>
      <c r="B4941" s="2" t="s">
        <v>37</v>
      </c>
      <c r="C4941" s="2">
        <v>122019</v>
      </c>
      <c r="D4941" s="11">
        <v>44606</v>
      </c>
      <c r="E4941" s="2" t="s">
        <v>674</v>
      </c>
      <c r="F4941" s="2" t="s">
        <v>675</v>
      </c>
      <c r="G4941" s="2" t="s">
        <v>5549</v>
      </c>
      <c r="H4941" s="2" t="s">
        <v>41</v>
      </c>
      <c r="I4941" s="11">
        <v>43811</v>
      </c>
      <c r="J4941" s="2">
        <v>14868</v>
      </c>
      <c r="K4941" s="2" t="s">
        <v>42</v>
      </c>
      <c r="L4941" s="2" t="s">
        <v>43</v>
      </c>
      <c r="M4941" s="2">
        <v>18</v>
      </c>
      <c r="N4941" s="2">
        <v>12600</v>
      </c>
      <c r="O4941" s="2">
        <v>0</v>
      </c>
      <c r="P4941" s="2">
        <v>1134</v>
      </c>
      <c r="Q4941" s="2">
        <v>1134</v>
      </c>
      <c r="R4941" s="2">
        <v>2268</v>
      </c>
      <c r="S4941" s="2">
        <v>0</v>
      </c>
      <c r="T4941" s="2" t="s">
        <v>44</v>
      </c>
    </row>
    <row r="4942" spans="1:20" x14ac:dyDescent="0.25">
      <c r="A4942" s="2" t="s">
        <v>12</v>
      </c>
      <c r="B4942" s="2" t="s">
        <v>37</v>
      </c>
      <c r="C4942" s="2">
        <v>122019</v>
      </c>
      <c r="D4942" s="11">
        <v>44606</v>
      </c>
      <c r="E4942" s="2" t="s">
        <v>1260</v>
      </c>
      <c r="F4942" s="2" t="s">
        <v>1261</v>
      </c>
      <c r="G4942" s="2" t="s">
        <v>5550</v>
      </c>
      <c r="H4942" s="2" t="s">
        <v>41</v>
      </c>
      <c r="I4942" s="11">
        <v>43811</v>
      </c>
      <c r="J4942" s="2">
        <v>127383.36</v>
      </c>
      <c r="K4942" s="2" t="s">
        <v>42</v>
      </c>
      <c r="L4942" s="2" t="s">
        <v>43</v>
      </c>
      <c r="M4942" s="2">
        <v>18</v>
      </c>
      <c r="N4942" s="2">
        <v>107952</v>
      </c>
      <c r="O4942" s="2">
        <v>0</v>
      </c>
      <c r="P4942" s="2">
        <v>9715.68</v>
      </c>
      <c r="Q4942" s="2">
        <v>9715.68</v>
      </c>
      <c r="R4942" s="2">
        <v>19431.36</v>
      </c>
      <c r="S4942" s="2">
        <v>0</v>
      </c>
      <c r="T4942" s="2" t="s">
        <v>44</v>
      </c>
    </row>
    <row r="4943" spans="1:20" x14ac:dyDescent="0.25">
      <c r="A4943" s="2" t="s">
        <v>12</v>
      </c>
      <c r="B4943" s="2" t="s">
        <v>37</v>
      </c>
      <c r="C4943" s="2">
        <v>122019</v>
      </c>
      <c r="D4943" s="11">
        <v>44606</v>
      </c>
      <c r="E4943" s="2" t="s">
        <v>358</v>
      </c>
      <c r="F4943" s="2" t="s">
        <v>359</v>
      </c>
      <c r="G4943" s="2" t="s">
        <v>3055</v>
      </c>
      <c r="H4943" s="2" t="s">
        <v>41</v>
      </c>
      <c r="I4943" s="11">
        <v>43816</v>
      </c>
      <c r="J4943" s="2">
        <v>38188</v>
      </c>
      <c r="K4943" s="2" t="s">
        <v>42</v>
      </c>
      <c r="L4943" s="2" t="s">
        <v>43</v>
      </c>
      <c r="M4943" s="2">
        <v>18</v>
      </c>
      <c r="N4943" s="2">
        <v>32363</v>
      </c>
      <c r="O4943" s="2">
        <v>0</v>
      </c>
      <c r="P4943" s="2">
        <v>2912.67</v>
      </c>
      <c r="Q4943" s="2">
        <v>2912.67</v>
      </c>
      <c r="R4943" s="2">
        <v>5825.34</v>
      </c>
      <c r="S4943" s="2">
        <v>0</v>
      </c>
      <c r="T4943" s="2" t="s">
        <v>44</v>
      </c>
    </row>
    <row r="4944" spans="1:20" x14ac:dyDescent="0.25">
      <c r="A4944" s="2" t="s">
        <v>12</v>
      </c>
      <c r="B4944" s="2" t="s">
        <v>37</v>
      </c>
      <c r="C4944" s="2">
        <v>122019</v>
      </c>
      <c r="D4944" s="11">
        <v>44606</v>
      </c>
      <c r="E4944" s="2" t="s">
        <v>362</v>
      </c>
      <c r="F4944" s="2" t="s">
        <v>363</v>
      </c>
      <c r="G4944" s="2" t="s">
        <v>5551</v>
      </c>
      <c r="H4944" s="2" t="s">
        <v>41</v>
      </c>
      <c r="I4944" s="11">
        <v>43809</v>
      </c>
      <c r="J4944" s="2">
        <v>42560</v>
      </c>
      <c r="K4944" s="2" t="s">
        <v>42</v>
      </c>
      <c r="L4944" s="2" t="s">
        <v>43</v>
      </c>
      <c r="M4944" s="2">
        <v>12</v>
      </c>
      <c r="N4944" s="2">
        <v>38000</v>
      </c>
      <c r="O4944" s="2">
        <v>4560</v>
      </c>
      <c r="P4944" s="2">
        <v>0</v>
      </c>
      <c r="Q4944" s="2">
        <v>0</v>
      </c>
      <c r="R4944" s="2">
        <v>4560</v>
      </c>
      <c r="S4944" s="2">
        <v>0</v>
      </c>
      <c r="T4944" s="2" t="s">
        <v>44</v>
      </c>
    </row>
    <row r="4945" spans="1:20" x14ac:dyDescent="0.25">
      <c r="A4945" s="2" t="s">
        <v>12</v>
      </c>
      <c r="B4945" s="2" t="s">
        <v>37</v>
      </c>
      <c r="C4945" s="2">
        <v>122019</v>
      </c>
      <c r="D4945" s="11">
        <v>44606</v>
      </c>
      <c r="E4945" s="2" t="s">
        <v>365</v>
      </c>
      <c r="F4945" s="2" t="s">
        <v>366</v>
      </c>
      <c r="G4945" s="2" t="s">
        <v>5552</v>
      </c>
      <c r="H4945" s="2" t="s">
        <v>41</v>
      </c>
      <c r="I4945" s="11">
        <v>43811</v>
      </c>
      <c r="J4945" s="2">
        <v>36158</v>
      </c>
      <c r="K4945" s="2" t="s">
        <v>42</v>
      </c>
      <c r="L4945" s="2" t="s">
        <v>43</v>
      </c>
      <c r="M4945" s="2">
        <v>18</v>
      </c>
      <c r="N4945" s="2">
        <v>459.75</v>
      </c>
      <c r="O4945" s="2">
        <v>0</v>
      </c>
      <c r="P4945" s="2">
        <v>41.38</v>
      </c>
      <c r="Q4945" s="2">
        <v>41.38</v>
      </c>
      <c r="R4945" s="2">
        <v>82.76</v>
      </c>
      <c r="S4945" s="2">
        <v>0</v>
      </c>
      <c r="T4945" s="2" t="s">
        <v>44</v>
      </c>
    </row>
    <row r="4946" spans="1:20" x14ac:dyDescent="0.25">
      <c r="A4946" s="2" t="s">
        <v>12</v>
      </c>
      <c r="B4946" s="2" t="s">
        <v>37</v>
      </c>
      <c r="C4946" s="2">
        <v>122019</v>
      </c>
      <c r="D4946" s="11">
        <v>44606</v>
      </c>
      <c r="E4946" s="2" t="s">
        <v>5553</v>
      </c>
      <c r="F4946" s="2" t="s">
        <v>5554</v>
      </c>
      <c r="G4946" s="2" t="s">
        <v>5555</v>
      </c>
      <c r="H4946" s="2" t="s">
        <v>41</v>
      </c>
      <c r="I4946" s="11">
        <v>43820</v>
      </c>
      <c r="J4946" s="2">
        <v>80240</v>
      </c>
      <c r="K4946" s="2" t="s">
        <v>42</v>
      </c>
      <c r="L4946" s="2" t="s">
        <v>43</v>
      </c>
      <c r="M4946" s="2">
        <v>18</v>
      </c>
      <c r="N4946" s="2">
        <v>68000</v>
      </c>
      <c r="O4946" s="2">
        <v>12240</v>
      </c>
      <c r="P4946" s="2">
        <v>0</v>
      </c>
      <c r="Q4946" s="2">
        <v>0</v>
      </c>
      <c r="R4946" s="2">
        <v>12240</v>
      </c>
      <c r="S4946" s="2">
        <v>0</v>
      </c>
      <c r="T4946" s="2" t="s">
        <v>44</v>
      </c>
    </row>
    <row r="4947" spans="1:20" x14ac:dyDescent="0.25">
      <c r="A4947" s="2" t="s">
        <v>12</v>
      </c>
      <c r="B4947" s="2" t="s">
        <v>37</v>
      </c>
      <c r="C4947" s="2">
        <v>122019</v>
      </c>
      <c r="D4947" s="11">
        <v>44606</v>
      </c>
      <c r="E4947" s="2" t="s">
        <v>378</v>
      </c>
      <c r="F4947" s="2" t="s">
        <v>379</v>
      </c>
      <c r="G4947" s="2" t="s">
        <v>5556</v>
      </c>
      <c r="H4947" s="2" t="s">
        <v>41</v>
      </c>
      <c r="I4947" s="11">
        <v>43816</v>
      </c>
      <c r="J4947" s="2">
        <v>5900</v>
      </c>
      <c r="K4947" s="2" t="s">
        <v>42</v>
      </c>
      <c r="L4947" s="2" t="s">
        <v>43</v>
      </c>
      <c r="M4947" s="2">
        <v>18</v>
      </c>
      <c r="N4947" s="2">
        <v>5000</v>
      </c>
      <c r="O4947" s="2">
        <v>0</v>
      </c>
      <c r="P4947" s="2">
        <v>450</v>
      </c>
      <c r="Q4947" s="2">
        <v>450</v>
      </c>
      <c r="R4947" s="2">
        <v>900</v>
      </c>
      <c r="S4947" s="2">
        <v>0</v>
      </c>
      <c r="T4947" s="2" t="s">
        <v>44</v>
      </c>
    </row>
    <row r="4948" spans="1:20" x14ac:dyDescent="0.25">
      <c r="A4948" s="2" t="s">
        <v>10</v>
      </c>
      <c r="B4948" s="2" t="s">
        <v>37</v>
      </c>
      <c r="C4948" s="2">
        <v>122019</v>
      </c>
      <c r="D4948" s="11">
        <v>44606</v>
      </c>
      <c r="E4948" s="2" t="s">
        <v>1578</v>
      </c>
      <c r="F4948" s="2" t="s">
        <v>1579</v>
      </c>
      <c r="G4948" s="2" t="s">
        <v>5557</v>
      </c>
      <c r="H4948" s="2" t="s">
        <v>41</v>
      </c>
      <c r="I4948" s="11">
        <v>43756</v>
      </c>
      <c r="J4948" s="2">
        <v>2902.8</v>
      </c>
      <c r="K4948" s="2" t="s">
        <v>42</v>
      </c>
      <c r="L4948" s="2" t="s">
        <v>43</v>
      </c>
      <c r="M4948" s="2">
        <v>18</v>
      </c>
      <c r="N4948" s="2">
        <v>2460</v>
      </c>
      <c r="O4948" s="2">
        <v>442.8</v>
      </c>
      <c r="P4948" s="2">
        <v>0</v>
      </c>
      <c r="Q4948" s="2">
        <v>0</v>
      </c>
      <c r="R4948" s="2">
        <v>442.8</v>
      </c>
      <c r="S4948" s="2">
        <v>0</v>
      </c>
      <c r="T4948" s="2" t="s">
        <v>44</v>
      </c>
    </row>
    <row r="4949" spans="1:20" x14ac:dyDescent="0.25">
      <c r="A4949" s="2" t="s">
        <v>10</v>
      </c>
      <c r="B4949" s="2" t="s">
        <v>37</v>
      </c>
      <c r="C4949" s="2">
        <v>122019</v>
      </c>
      <c r="D4949" s="11">
        <v>44606</v>
      </c>
      <c r="E4949" s="2" t="s">
        <v>1578</v>
      </c>
      <c r="F4949" s="2" t="s">
        <v>1579</v>
      </c>
      <c r="G4949" s="2" t="s">
        <v>5558</v>
      </c>
      <c r="H4949" s="2" t="s">
        <v>41</v>
      </c>
      <c r="I4949" s="11">
        <v>43760</v>
      </c>
      <c r="J4949" s="2">
        <v>2360</v>
      </c>
      <c r="K4949" s="2" t="s">
        <v>42</v>
      </c>
      <c r="L4949" s="2" t="s">
        <v>43</v>
      </c>
      <c r="M4949" s="2">
        <v>18</v>
      </c>
      <c r="N4949" s="2">
        <v>2000</v>
      </c>
      <c r="O4949" s="2">
        <v>360</v>
      </c>
      <c r="P4949" s="2">
        <v>0</v>
      </c>
      <c r="Q4949" s="2">
        <v>0</v>
      </c>
      <c r="R4949" s="2">
        <v>360</v>
      </c>
      <c r="S4949" s="2">
        <v>0</v>
      </c>
      <c r="T4949" s="2" t="s">
        <v>44</v>
      </c>
    </row>
    <row r="4950" spans="1:20" x14ac:dyDescent="0.25">
      <c r="A4950" s="2" t="s">
        <v>11</v>
      </c>
      <c r="B4950" s="2" t="s">
        <v>37</v>
      </c>
      <c r="C4950" s="2">
        <v>122019</v>
      </c>
      <c r="D4950" s="11">
        <v>44606</v>
      </c>
      <c r="E4950" s="2" t="s">
        <v>1578</v>
      </c>
      <c r="F4950" s="2" t="s">
        <v>1579</v>
      </c>
      <c r="G4950" s="2" t="s">
        <v>5559</v>
      </c>
      <c r="H4950" s="2" t="s">
        <v>41</v>
      </c>
      <c r="I4950" s="11">
        <v>43783</v>
      </c>
      <c r="J4950" s="2">
        <v>2902.8</v>
      </c>
      <c r="K4950" s="2" t="s">
        <v>42</v>
      </c>
      <c r="L4950" s="2" t="s">
        <v>43</v>
      </c>
      <c r="M4950" s="2">
        <v>18</v>
      </c>
      <c r="N4950" s="2">
        <v>2460</v>
      </c>
      <c r="O4950" s="2">
        <v>442.8</v>
      </c>
      <c r="P4950" s="2">
        <v>0</v>
      </c>
      <c r="Q4950" s="2">
        <v>0</v>
      </c>
      <c r="R4950" s="2">
        <v>442.8</v>
      </c>
      <c r="S4950" s="2">
        <v>0</v>
      </c>
      <c r="T4950" s="2" t="s">
        <v>44</v>
      </c>
    </row>
    <row r="4951" spans="1:20" x14ac:dyDescent="0.25">
      <c r="A4951" s="2" t="s">
        <v>12</v>
      </c>
      <c r="B4951" s="2" t="s">
        <v>37</v>
      </c>
      <c r="C4951" s="2">
        <v>122019</v>
      </c>
      <c r="D4951" s="11">
        <v>44606</v>
      </c>
      <c r="E4951" s="2" t="s">
        <v>1578</v>
      </c>
      <c r="F4951" s="2" t="s">
        <v>1579</v>
      </c>
      <c r="G4951" s="2" t="s">
        <v>5560</v>
      </c>
      <c r="H4951" s="2" t="s">
        <v>41</v>
      </c>
      <c r="I4951" s="11">
        <v>43822</v>
      </c>
      <c r="J4951" s="2">
        <v>2902.8</v>
      </c>
      <c r="K4951" s="2" t="s">
        <v>42</v>
      </c>
      <c r="L4951" s="2" t="s">
        <v>43</v>
      </c>
      <c r="M4951" s="2">
        <v>18</v>
      </c>
      <c r="N4951" s="2">
        <v>2460</v>
      </c>
      <c r="O4951" s="2">
        <v>442.8</v>
      </c>
      <c r="P4951" s="2">
        <v>0</v>
      </c>
      <c r="Q4951" s="2">
        <v>0</v>
      </c>
      <c r="R4951" s="2">
        <v>442.8</v>
      </c>
      <c r="S4951" s="2">
        <v>0</v>
      </c>
      <c r="T4951" s="2" t="s">
        <v>44</v>
      </c>
    </row>
    <row r="4952" spans="1:20" x14ac:dyDescent="0.25">
      <c r="A4952" s="2" t="s">
        <v>12</v>
      </c>
      <c r="B4952" s="2" t="s">
        <v>37</v>
      </c>
      <c r="C4952" s="2">
        <v>122019</v>
      </c>
      <c r="D4952" s="11">
        <v>44606</v>
      </c>
      <c r="E4952" s="2" t="s">
        <v>1578</v>
      </c>
      <c r="F4952" s="2" t="s">
        <v>1579</v>
      </c>
      <c r="G4952" s="2" t="s">
        <v>5561</v>
      </c>
      <c r="H4952" s="2" t="s">
        <v>41</v>
      </c>
      <c r="I4952" s="11">
        <v>43825</v>
      </c>
      <c r="J4952" s="2">
        <v>7622.8</v>
      </c>
      <c r="K4952" s="2" t="s">
        <v>42</v>
      </c>
      <c r="L4952" s="2" t="s">
        <v>43</v>
      </c>
      <c r="M4952" s="2">
        <v>18</v>
      </c>
      <c r="N4952" s="2">
        <v>6460</v>
      </c>
      <c r="O4952" s="2">
        <v>1162.8</v>
      </c>
      <c r="P4952" s="2">
        <v>0</v>
      </c>
      <c r="Q4952" s="2">
        <v>0</v>
      </c>
      <c r="R4952" s="2">
        <v>1162.8</v>
      </c>
      <c r="S4952" s="2">
        <v>0</v>
      </c>
      <c r="T4952" s="2" t="s">
        <v>44</v>
      </c>
    </row>
    <row r="4953" spans="1:20" x14ac:dyDescent="0.25">
      <c r="A4953" s="2" t="s">
        <v>12</v>
      </c>
      <c r="B4953" s="2" t="s">
        <v>37</v>
      </c>
      <c r="C4953" s="2">
        <v>122019</v>
      </c>
      <c r="D4953" s="11">
        <v>44606</v>
      </c>
      <c r="E4953" s="2" t="s">
        <v>384</v>
      </c>
      <c r="F4953" s="2" t="s">
        <v>385</v>
      </c>
      <c r="G4953" s="2" t="s">
        <v>5562</v>
      </c>
      <c r="H4953" s="2" t="s">
        <v>41</v>
      </c>
      <c r="I4953" s="11">
        <v>43809</v>
      </c>
      <c r="J4953" s="2">
        <v>1164</v>
      </c>
      <c r="K4953" s="2" t="s">
        <v>42</v>
      </c>
      <c r="L4953" s="2" t="s">
        <v>43</v>
      </c>
      <c r="M4953" s="2">
        <v>18</v>
      </c>
      <c r="N4953" s="2">
        <v>986.1</v>
      </c>
      <c r="O4953" s="2">
        <v>0</v>
      </c>
      <c r="P4953" s="2">
        <v>88.75</v>
      </c>
      <c r="Q4953" s="2">
        <v>88.75</v>
      </c>
      <c r="R4953" s="2">
        <v>177.5</v>
      </c>
      <c r="S4953" s="2">
        <v>0</v>
      </c>
      <c r="T4953" s="2" t="s">
        <v>44</v>
      </c>
    </row>
    <row r="4954" spans="1:20" x14ac:dyDescent="0.25">
      <c r="A4954" s="2" t="s">
        <v>12</v>
      </c>
      <c r="B4954" s="2" t="s">
        <v>37</v>
      </c>
      <c r="C4954" s="2">
        <v>122019</v>
      </c>
      <c r="D4954" s="11">
        <v>44606</v>
      </c>
      <c r="E4954" s="2" t="s">
        <v>384</v>
      </c>
      <c r="F4954" s="2" t="s">
        <v>385</v>
      </c>
      <c r="G4954" s="2" t="s">
        <v>5563</v>
      </c>
      <c r="H4954" s="2" t="s">
        <v>41</v>
      </c>
      <c r="I4954" s="11">
        <v>43811</v>
      </c>
      <c r="J4954" s="2">
        <v>11853</v>
      </c>
      <c r="K4954" s="2" t="s">
        <v>42</v>
      </c>
      <c r="L4954" s="2" t="s">
        <v>43</v>
      </c>
      <c r="M4954" s="2">
        <v>18</v>
      </c>
      <c r="N4954" s="2">
        <v>10045</v>
      </c>
      <c r="O4954" s="2">
        <v>0</v>
      </c>
      <c r="P4954" s="2">
        <v>904.05</v>
      </c>
      <c r="Q4954" s="2">
        <v>904.05</v>
      </c>
      <c r="R4954" s="2">
        <v>1808.1</v>
      </c>
      <c r="S4954" s="2">
        <v>0</v>
      </c>
      <c r="T4954" s="2" t="s">
        <v>44</v>
      </c>
    </row>
    <row r="4955" spans="1:20" x14ac:dyDescent="0.25">
      <c r="A4955" s="2" t="s">
        <v>12</v>
      </c>
      <c r="B4955" s="2" t="s">
        <v>37</v>
      </c>
      <c r="C4955" s="2">
        <v>122019</v>
      </c>
      <c r="D4955" s="11">
        <v>44606</v>
      </c>
      <c r="E4955" s="2" t="s">
        <v>384</v>
      </c>
      <c r="F4955" s="2" t="s">
        <v>385</v>
      </c>
      <c r="G4955" s="2" t="s">
        <v>5564</v>
      </c>
      <c r="H4955" s="2" t="s">
        <v>41</v>
      </c>
      <c r="I4955" s="11">
        <v>43822</v>
      </c>
      <c r="J4955" s="2">
        <v>1590</v>
      </c>
      <c r="K4955" s="2" t="s">
        <v>42</v>
      </c>
      <c r="L4955" s="2" t="s">
        <v>43</v>
      </c>
      <c r="M4955" s="2">
        <v>18</v>
      </c>
      <c r="N4955" s="2">
        <v>1347.5</v>
      </c>
      <c r="O4955" s="2">
        <v>0</v>
      </c>
      <c r="P4955" s="2">
        <v>121.28</v>
      </c>
      <c r="Q4955" s="2">
        <v>121.28</v>
      </c>
      <c r="R4955" s="2">
        <v>242.56</v>
      </c>
      <c r="S4955" s="2">
        <v>0</v>
      </c>
      <c r="T4955" s="2" t="s">
        <v>44</v>
      </c>
    </row>
    <row r="4956" spans="1:20" x14ac:dyDescent="0.25">
      <c r="A4956" s="2" t="s">
        <v>12</v>
      </c>
      <c r="B4956" s="2" t="s">
        <v>37</v>
      </c>
      <c r="C4956" s="2">
        <v>122019</v>
      </c>
      <c r="D4956" s="11">
        <v>44606</v>
      </c>
      <c r="E4956" s="2" t="s">
        <v>1019</v>
      </c>
      <c r="F4956" s="2" t="s">
        <v>1020</v>
      </c>
      <c r="G4956" s="2" t="s">
        <v>5565</v>
      </c>
      <c r="H4956" s="2" t="s">
        <v>41</v>
      </c>
      <c r="I4956" s="11">
        <v>43827</v>
      </c>
      <c r="J4956" s="2">
        <v>206706.5</v>
      </c>
      <c r="K4956" s="2" t="s">
        <v>42</v>
      </c>
      <c r="L4956" s="2" t="s">
        <v>43</v>
      </c>
      <c r="M4956" s="2">
        <v>18</v>
      </c>
      <c r="N4956" s="2">
        <v>175175</v>
      </c>
      <c r="O4956" s="2">
        <v>31531.5</v>
      </c>
      <c r="P4956" s="2">
        <v>0</v>
      </c>
      <c r="Q4956" s="2">
        <v>0</v>
      </c>
      <c r="R4956" s="2">
        <v>31531.5</v>
      </c>
      <c r="S4956" s="2">
        <v>0</v>
      </c>
      <c r="T4956" s="2" t="s">
        <v>44</v>
      </c>
    </row>
    <row r="4957" spans="1:20" x14ac:dyDescent="0.25">
      <c r="A4957" s="2" t="s">
        <v>12</v>
      </c>
      <c r="B4957" s="2" t="s">
        <v>37</v>
      </c>
      <c r="C4957" s="2">
        <v>122019</v>
      </c>
      <c r="D4957" s="11">
        <v>44606</v>
      </c>
      <c r="E4957" s="2" t="s">
        <v>390</v>
      </c>
      <c r="F4957" s="2" t="s">
        <v>391</v>
      </c>
      <c r="G4957" s="2" t="s">
        <v>5566</v>
      </c>
      <c r="H4957" s="2" t="s">
        <v>41</v>
      </c>
      <c r="I4957" s="11">
        <v>43817</v>
      </c>
      <c r="J4957" s="2">
        <v>21594</v>
      </c>
      <c r="K4957" s="2" t="s">
        <v>42</v>
      </c>
      <c r="L4957" s="2" t="s">
        <v>43</v>
      </c>
      <c r="M4957" s="2">
        <v>18</v>
      </c>
      <c r="N4957" s="2">
        <v>18300</v>
      </c>
      <c r="O4957" s="2">
        <v>3294</v>
      </c>
      <c r="P4957" s="2">
        <v>0</v>
      </c>
      <c r="Q4957" s="2">
        <v>0</v>
      </c>
      <c r="R4957" s="2">
        <v>3294</v>
      </c>
      <c r="S4957" s="2">
        <v>0</v>
      </c>
      <c r="T4957" s="2" t="s">
        <v>44</v>
      </c>
    </row>
    <row r="4958" spans="1:20" x14ac:dyDescent="0.25">
      <c r="A4958" s="2" t="s">
        <v>10</v>
      </c>
      <c r="B4958" s="2" t="s">
        <v>37</v>
      </c>
      <c r="C4958" s="2">
        <v>122019</v>
      </c>
      <c r="D4958" s="11">
        <v>44606</v>
      </c>
      <c r="E4958" s="2" t="s">
        <v>1585</v>
      </c>
      <c r="F4958" s="2" t="s">
        <v>1586</v>
      </c>
      <c r="G4958" s="2" t="s">
        <v>5567</v>
      </c>
      <c r="H4958" s="2" t="s">
        <v>41</v>
      </c>
      <c r="I4958" s="11">
        <v>43740</v>
      </c>
      <c r="J4958" s="2">
        <v>4600</v>
      </c>
      <c r="K4958" s="2" t="s">
        <v>42</v>
      </c>
      <c r="L4958" s="2" t="s">
        <v>43</v>
      </c>
      <c r="M4958" s="2">
        <v>18</v>
      </c>
      <c r="N4958" s="2">
        <v>3898</v>
      </c>
      <c r="O4958" s="2">
        <v>702</v>
      </c>
      <c r="P4958" s="2">
        <v>0</v>
      </c>
      <c r="Q4958" s="2">
        <v>0</v>
      </c>
      <c r="R4958" s="2">
        <v>702</v>
      </c>
      <c r="S4958" s="2">
        <v>0</v>
      </c>
      <c r="T4958" s="2" t="s">
        <v>44</v>
      </c>
    </row>
    <row r="4959" spans="1:20" x14ac:dyDescent="0.25">
      <c r="A4959" s="2" t="s">
        <v>12</v>
      </c>
      <c r="B4959" s="2" t="s">
        <v>37</v>
      </c>
      <c r="C4959" s="2">
        <v>122019</v>
      </c>
      <c r="D4959" s="11">
        <v>44606</v>
      </c>
      <c r="E4959" s="2" t="s">
        <v>399</v>
      </c>
      <c r="F4959" s="2" t="s">
        <v>400</v>
      </c>
      <c r="G4959" s="2" t="s">
        <v>5568</v>
      </c>
      <c r="H4959" s="2" t="s">
        <v>41</v>
      </c>
      <c r="I4959" s="11">
        <v>43804</v>
      </c>
      <c r="J4959" s="2">
        <v>1086</v>
      </c>
      <c r="K4959" s="2" t="s">
        <v>42</v>
      </c>
      <c r="L4959" s="2" t="s">
        <v>43</v>
      </c>
      <c r="M4959" s="2">
        <v>18</v>
      </c>
      <c r="N4959" s="2">
        <v>920</v>
      </c>
      <c r="O4959" s="2">
        <v>0</v>
      </c>
      <c r="P4959" s="2">
        <v>82.8</v>
      </c>
      <c r="Q4959" s="2">
        <v>82.8</v>
      </c>
      <c r="R4959" s="2">
        <v>165.6</v>
      </c>
      <c r="S4959" s="2">
        <v>0</v>
      </c>
      <c r="T4959" s="2" t="s">
        <v>44</v>
      </c>
    </row>
    <row r="4960" spans="1:20" x14ac:dyDescent="0.25">
      <c r="A4960" s="2" t="s">
        <v>12</v>
      </c>
      <c r="B4960" s="2" t="s">
        <v>37</v>
      </c>
      <c r="C4960" s="2">
        <v>122019</v>
      </c>
      <c r="D4960" s="11">
        <v>44606</v>
      </c>
      <c r="E4960" s="2" t="s">
        <v>399</v>
      </c>
      <c r="F4960" s="2" t="s">
        <v>400</v>
      </c>
      <c r="G4960" s="2" t="s">
        <v>5569</v>
      </c>
      <c r="H4960" s="2" t="s">
        <v>41</v>
      </c>
      <c r="I4960" s="11">
        <v>43812</v>
      </c>
      <c r="J4960" s="2">
        <v>1139</v>
      </c>
      <c r="K4960" s="2" t="s">
        <v>42</v>
      </c>
      <c r="L4960" s="2" t="s">
        <v>43</v>
      </c>
      <c r="M4960" s="2">
        <v>18</v>
      </c>
      <c r="N4960" s="2">
        <v>965</v>
      </c>
      <c r="O4960" s="2">
        <v>0</v>
      </c>
      <c r="P4960" s="2">
        <v>86.85</v>
      </c>
      <c r="Q4960" s="2">
        <v>86.85</v>
      </c>
      <c r="R4960" s="2">
        <v>173.7</v>
      </c>
      <c r="S4960" s="2">
        <v>0</v>
      </c>
      <c r="T4960" s="2" t="s">
        <v>44</v>
      </c>
    </row>
    <row r="4961" spans="1:20" x14ac:dyDescent="0.25">
      <c r="A4961" s="2" t="s">
        <v>12</v>
      </c>
      <c r="B4961" s="2" t="s">
        <v>37</v>
      </c>
      <c r="C4961" s="2">
        <v>122019</v>
      </c>
      <c r="D4961" s="11">
        <v>44606</v>
      </c>
      <c r="E4961" s="2" t="s">
        <v>399</v>
      </c>
      <c r="F4961" s="2" t="s">
        <v>400</v>
      </c>
      <c r="G4961" s="2" t="s">
        <v>5570</v>
      </c>
      <c r="H4961" s="2" t="s">
        <v>41</v>
      </c>
      <c r="I4961" s="11">
        <v>43811</v>
      </c>
      <c r="J4961" s="2">
        <v>472</v>
      </c>
      <c r="K4961" s="2" t="s">
        <v>42</v>
      </c>
      <c r="L4961" s="2" t="s">
        <v>43</v>
      </c>
      <c r="M4961" s="2">
        <v>18</v>
      </c>
      <c r="N4961" s="2">
        <v>400</v>
      </c>
      <c r="O4961" s="2">
        <v>0</v>
      </c>
      <c r="P4961" s="2">
        <v>36</v>
      </c>
      <c r="Q4961" s="2">
        <v>36</v>
      </c>
      <c r="R4961" s="2">
        <v>72</v>
      </c>
      <c r="S4961" s="2">
        <v>0</v>
      </c>
      <c r="T4961" s="2" t="s">
        <v>44</v>
      </c>
    </row>
    <row r="4962" spans="1:20" x14ac:dyDescent="0.25">
      <c r="A4962" s="2" t="s">
        <v>12</v>
      </c>
      <c r="B4962" s="2" t="s">
        <v>37</v>
      </c>
      <c r="C4962" s="2">
        <v>122019</v>
      </c>
      <c r="D4962" s="11">
        <v>44606</v>
      </c>
      <c r="E4962" s="2" t="s">
        <v>399</v>
      </c>
      <c r="F4962" s="2" t="s">
        <v>400</v>
      </c>
      <c r="G4962" s="2" t="s">
        <v>5571</v>
      </c>
      <c r="H4962" s="2" t="s">
        <v>41</v>
      </c>
      <c r="I4962" s="11">
        <v>43813</v>
      </c>
      <c r="J4962" s="2">
        <v>24922</v>
      </c>
      <c r="K4962" s="2" t="s">
        <v>42</v>
      </c>
      <c r="L4962" s="2" t="s">
        <v>43</v>
      </c>
      <c r="M4962" s="2">
        <v>18</v>
      </c>
      <c r="N4962" s="2">
        <v>21120</v>
      </c>
      <c r="O4962" s="2">
        <v>0</v>
      </c>
      <c r="P4962" s="2">
        <v>1900.8</v>
      </c>
      <c r="Q4962" s="2">
        <v>1900.8</v>
      </c>
      <c r="R4962" s="2">
        <v>3801.6</v>
      </c>
      <c r="S4962" s="2">
        <v>0</v>
      </c>
      <c r="T4962" s="2" t="s">
        <v>44</v>
      </c>
    </row>
    <row r="4963" spans="1:20" x14ac:dyDescent="0.25">
      <c r="A4963" s="2" t="s">
        <v>12</v>
      </c>
      <c r="B4963" s="2" t="s">
        <v>37</v>
      </c>
      <c r="C4963" s="2">
        <v>122019</v>
      </c>
      <c r="D4963" s="11">
        <v>44606</v>
      </c>
      <c r="E4963" s="2" t="s">
        <v>399</v>
      </c>
      <c r="F4963" s="2" t="s">
        <v>400</v>
      </c>
      <c r="G4963" s="2" t="s">
        <v>5572</v>
      </c>
      <c r="H4963" s="2" t="s">
        <v>41</v>
      </c>
      <c r="I4963" s="11">
        <v>43819</v>
      </c>
      <c r="J4963" s="2">
        <v>2944.1</v>
      </c>
      <c r="K4963" s="2" t="s">
        <v>42</v>
      </c>
      <c r="L4963" s="2" t="s">
        <v>43</v>
      </c>
      <c r="M4963" s="2">
        <v>18</v>
      </c>
      <c r="N4963" s="2">
        <v>2495</v>
      </c>
      <c r="O4963" s="2">
        <v>0</v>
      </c>
      <c r="P4963" s="2">
        <v>224.55</v>
      </c>
      <c r="Q4963" s="2">
        <v>224.55</v>
      </c>
      <c r="R4963" s="2">
        <v>449.1</v>
      </c>
      <c r="S4963" s="2">
        <v>0</v>
      </c>
      <c r="T4963" s="2" t="s">
        <v>44</v>
      </c>
    </row>
    <row r="4964" spans="1:20" x14ac:dyDescent="0.25">
      <c r="A4964" s="2" t="s">
        <v>12</v>
      </c>
      <c r="B4964" s="2" t="s">
        <v>37</v>
      </c>
      <c r="C4964" s="2">
        <v>122019</v>
      </c>
      <c r="D4964" s="11">
        <v>44606</v>
      </c>
      <c r="E4964" s="2" t="s">
        <v>399</v>
      </c>
      <c r="F4964" s="2" t="s">
        <v>400</v>
      </c>
      <c r="G4964" s="2" t="s">
        <v>5573</v>
      </c>
      <c r="H4964" s="2" t="s">
        <v>41</v>
      </c>
      <c r="I4964" s="11">
        <v>43830</v>
      </c>
      <c r="J4964" s="2">
        <v>4928</v>
      </c>
      <c r="K4964" s="2" t="s">
        <v>42</v>
      </c>
      <c r="L4964" s="2" t="s">
        <v>43</v>
      </c>
      <c r="M4964" s="2">
        <v>12</v>
      </c>
      <c r="N4964" s="2">
        <v>3210</v>
      </c>
      <c r="O4964" s="2">
        <v>0</v>
      </c>
      <c r="P4964" s="2">
        <v>192.6</v>
      </c>
      <c r="Q4964" s="2">
        <v>192.6</v>
      </c>
      <c r="R4964" s="2">
        <v>385.2</v>
      </c>
      <c r="S4964" s="2">
        <v>0</v>
      </c>
      <c r="T4964" s="2" t="s">
        <v>44</v>
      </c>
    </row>
    <row r="4965" spans="1:20" x14ac:dyDescent="0.25">
      <c r="A4965" s="2" t="s">
        <v>12</v>
      </c>
      <c r="B4965" s="2" t="s">
        <v>37</v>
      </c>
      <c r="C4965" s="2">
        <v>122019</v>
      </c>
      <c r="D4965" s="11">
        <v>44606</v>
      </c>
      <c r="E4965" s="2" t="s">
        <v>399</v>
      </c>
      <c r="F4965" s="2" t="s">
        <v>400</v>
      </c>
      <c r="G4965" s="2" t="s">
        <v>5573</v>
      </c>
      <c r="H4965" s="2" t="s">
        <v>41</v>
      </c>
      <c r="I4965" s="11">
        <v>43830</v>
      </c>
      <c r="J4965" s="2">
        <v>4928</v>
      </c>
      <c r="K4965" s="2" t="s">
        <v>42</v>
      </c>
      <c r="L4965" s="2" t="s">
        <v>43</v>
      </c>
      <c r="M4965" s="2">
        <v>18</v>
      </c>
      <c r="N4965" s="2">
        <v>1130</v>
      </c>
      <c r="O4965" s="2">
        <v>0</v>
      </c>
      <c r="P4965" s="2">
        <v>101.7</v>
      </c>
      <c r="Q4965" s="2">
        <v>101.7</v>
      </c>
      <c r="R4965" s="2">
        <v>203.4</v>
      </c>
      <c r="S4965" s="2">
        <v>0</v>
      </c>
      <c r="T4965" s="2" t="s">
        <v>44</v>
      </c>
    </row>
    <row r="4966" spans="1:20" x14ac:dyDescent="0.25">
      <c r="A4966" s="2" t="s">
        <v>12</v>
      </c>
      <c r="B4966" s="2" t="s">
        <v>37</v>
      </c>
      <c r="C4966" s="2">
        <v>122019</v>
      </c>
      <c r="D4966" s="11">
        <v>44606</v>
      </c>
      <c r="E4966" s="2" t="s">
        <v>413</v>
      </c>
      <c r="F4966" s="2" t="s">
        <v>414</v>
      </c>
      <c r="G4966" s="2" t="s">
        <v>5574</v>
      </c>
      <c r="H4966" s="2" t="s">
        <v>41</v>
      </c>
      <c r="I4966" s="11">
        <v>43812</v>
      </c>
      <c r="J4966" s="2">
        <v>8668.58</v>
      </c>
      <c r="K4966" s="2" t="s">
        <v>416</v>
      </c>
      <c r="L4966" s="2" t="s">
        <v>43</v>
      </c>
      <c r="M4966" s="2">
        <v>18</v>
      </c>
      <c r="N4966" s="2">
        <v>7346.25</v>
      </c>
      <c r="O4966" s="2">
        <v>1322.33</v>
      </c>
      <c r="P4966" s="2">
        <v>0</v>
      </c>
      <c r="Q4966" s="2">
        <v>0</v>
      </c>
      <c r="R4966" s="2">
        <v>1322.33</v>
      </c>
      <c r="S4966" s="2">
        <v>0</v>
      </c>
      <c r="T4966" s="2" t="s">
        <v>44</v>
      </c>
    </row>
    <row r="4967" spans="1:20" x14ac:dyDescent="0.25">
      <c r="A4967" s="2" t="s">
        <v>12</v>
      </c>
      <c r="B4967" s="2" t="s">
        <v>37</v>
      </c>
      <c r="C4967" s="2">
        <v>122019</v>
      </c>
      <c r="D4967" s="11">
        <v>44606</v>
      </c>
      <c r="E4967" s="2" t="s">
        <v>413</v>
      </c>
      <c r="F4967" s="2" t="s">
        <v>414</v>
      </c>
      <c r="G4967" s="2" t="s">
        <v>5575</v>
      </c>
      <c r="H4967" s="2" t="s">
        <v>41</v>
      </c>
      <c r="I4967" s="11">
        <v>43820</v>
      </c>
      <c r="J4967" s="2">
        <v>4100.38</v>
      </c>
      <c r="K4967" s="2" t="s">
        <v>416</v>
      </c>
      <c r="L4967" s="2" t="s">
        <v>43</v>
      </c>
      <c r="M4967" s="2">
        <v>18</v>
      </c>
      <c r="N4967" s="2">
        <v>3474.9</v>
      </c>
      <c r="O4967" s="2">
        <v>625.48</v>
      </c>
      <c r="P4967" s="2">
        <v>0</v>
      </c>
      <c r="Q4967" s="2">
        <v>0</v>
      </c>
      <c r="R4967" s="2">
        <v>625.48</v>
      </c>
      <c r="S4967" s="2">
        <v>0</v>
      </c>
      <c r="T4967" s="2" t="s">
        <v>44</v>
      </c>
    </row>
    <row r="4968" spans="1:20" x14ac:dyDescent="0.25">
      <c r="A4968" s="2" t="s">
        <v>12</v>
      </c>
      <c r="B4968" s="2" t="s">
        <v>37</v>
      </c>
      <c r="C4968" s="2">
        <v>122019</v>
      </c>
      <c r="D4968" s="11">
        <v>44606</v>
      </c>
      <c r="E4968" s="2" t="s">
        <v>413</v>
      </c>
      <c r="F4968" s="2" t="s">
        <v>414</v>
      </c>
      <c r="G4968" s="2" t="s">
        <v>5576</v>
      </c>
      <c r="H4968" s="2" t="s">
        <v>41</v>
      </c>
      <c r="I4968" s="11">
        <v>43826</v>
      </c>
      <c r="J4968" s="2">
        <v>62388.89</v>
      </c>
      <c r="K4968" s="2" t="s">
        <v>416</v>
      </c>
      <c r="L4968" s="2" t="s">
        <v>43</v>
      </c>
      <c r="M4968" s="2">
        <v>18</v>
      </c>
      <c r="N4968" s="2">
        <v>52871.94</v>
      </c>
      <c r="O4968" s="2">
        <v>9516.9500000000007</v>
      </c>
      <c r="P4968" s="2">
        <v>0</v>
      </c>
      <c r="Q4968" s="2">
        <v>0</v>
      </c>
      <c r="R4968" s="2">
        <v>9516.9500000000007</v>
      </c>
      <c r="S4968" s="2">
        <v>0</v>
      </c>
      <c r="T4968" s="2" t="s">
        <v>44</v>
      </c>
    </row>
    <row r="4969" spans="1:20" x14ac:dyDescent="0.25">
      <c r="A4969" s="2" t="s">
        <v>12</v>
      </c>
      <c r="B4969" s="2" t="s">
        <v>37</v>
      </c>
      <c r="C4969" s="2">
        <v>122019</v>
      </c>
      <c r="D4969" s="11">
        <v>44606</v>
      </c>
      <c r="E4969" s="2" t="s">
        <v>413</v>
      </c>
      <c r="F4969" s="2" t="s">
        <v>414</v>
      </c>
      <c r="G4969" s="2" t="s">
        <v>5577</v>
      </c>
      <c r="H4969" s="2" t="s">
        <v>41</v>
      </c>
      <c r="I4969" s="11">
        <v>43830</v>
      </c>
      <c r="J4969" s="2">
        <v>65686.41</v>
      </c>
      <c r="K4969" s="2" t="s">
        <v>416</v>
      </c>
      <c r="L4969" s="2" t="s">
        <v>43</v>
      </c>
      <c r="M4969" s="2">
        <v>18</v>
      </c>
      <c r="N4969" s="2">
        <v>55666.45</v>
      </c>
      <c r="O4969" s="2">
        <v>10019.959999999999</v>
      </c>
      <c r="P4969" s="2">
        <v>0</v>
      </c>
      <c r="Q4969" s="2">
        <v>0</v>
      </c>
      <c r="R4969" s="2">
        <v>10019.959999999999</v>
      </c>
      <c r="S4969" s="2">
        <v>0</v>
      </c>
      <c r="T4969" s="2" t="s">
        <v>44</v>
      </c>
    </row>
    <row r="4970" spans="1:20" x14ac:dyDescent="0.25">
      <c r="A4970" s="2" t="s">
        <v>12</v>
      </c>
      <c r="B4970" s="2" t="s">
        <v>37</v>
      </c>
      <c r="C4970" s="2">
        <v>122019</v>
      </c>
      <c r="D4970" s="11">
        <v>44606</v>
      </c>
      <c r="E4970" s="2" t="s">
        <v>1598</v>
      </c>
      <c r="F4970" s="2" t="s">
        <v>1599</v>
      </c>
      <c r="G4970" s="2" t="s">
        <v>5578</v>
      </c>
      <c r="H4970" s="2" t="s">
        <v>41</v>
      </c>
      <c r="I4970" s="11">
        <v>43815</v>
      </c>
      <c r="J4970" s="2">
        <v>106443.85</v>
      </c>
      <c r="K4970" s="2" t="s">
        <v>42</v>
      </c>
      <c r="L4970" s="2" t="s">
        <v>43</v>
      </c>
      <c r="M4970" s="2">
        <v>18</v>
      </c>
      <c r="N4970" s="2">
        <v>90206.85</v>
      </c>
      <c r="O4970" s="2">
        <v>16237</v>
      </c>
      <c r="P4970" s="2">
        <v>0</v>
      </c>
      <c r="Q4970" s="2">
        <v>0</v>
      </c>
      <c r="R4970" s="2">
        <v>16237</v>
      </c>
      <c r="S4970" s="2">
        <v>0</v>
      </c>
      <c r="T4970" s="2" t="s">
        <v>44</v>
      </c>
    </row>
    <row r="4971" spans="1:20" x14ac:dyDescent="0.25">
      <c r="A4971" s="2" t="s">
        <v>12</v>
      </c>
      <c r="B4971" s="2" t="s">
        <v>37</v>
      </c>
      <c r="C4971" s="2">
        <v>122019</v>
      </c>
      <c r="D4971" s="11">
        <v>44606</v>
      </c>
      <c r="E4971" s="2" t="s">
        <v>5579</v>
      </c>
      <c r="F4971" s="2" t="s">
        <v>5580</v>
      </c>
      <c r="G4971" s="2" t="s">
        <v>5581</v>
      </c>
      <c r="H4971" s="2" t="s">
        <v>41</v>
      </c>
      <c r="I4971" s="11">
        <v>43830</v>
      </c>
      <c r="J4971" s="2">
        <v>2065</v>
      </c>
      <c r="K4971" s="2" t="s">
        <v>42</v>
      </c>
      <c r="L4971" s="2" t="s">
        <v>43</v>
      </c>
      <c r="M4971" s="2">
        <v>18</v>
      </c>
      <c r="N4971" s="2">
        <v>1750</v>
      </c>
      <c r="O4971" s="2">
        <v>0</v>
      </c>
      <c r="P4971" s="2">
        <v>157.5</v>
      </c>
      <c r="Q4971" s="2">
        <v>157.5</v>
      </c>
      <c r="R4971" s="2">
        <v>315</v>
      </c>
      <c r="S4971" s="2">
        <v>0</v>
      </c>
      <c r="T4971" s="2" t="s">
        <v>44</v>
      </c>
    </row>
    <row r="4972" spans="1:20" x14ac:dyDescent="0.25">
      <c r="A4972" s="2" t="s">
        <v>10</v>
      </c>
      <c r="B4972" s="2" t="s">
        <v>37</v>
      </c>
      <c r="C4972" s="2">
        <v>122019</v>
      </c>
      <c r="D4972" s="11">
        <v>44606</v>
      </c>
      <c r="E4972" s="2" t="s">
        <v>1604</v>
      </c>
      <c r="F4972" s="2" t="s">
        <v>1605</v>
      </c>
      <c r="G4972" s="2" t="s">
        <v>5582</v>
      </c>
      <c r="H4972" s="2" t="s">
        <v>41</v>
      </c>
      <c r="I4972" s="11">
        <v>43749</v>
      </c>
      <c r="J4972" s="2">
        <v>15930</v>
      </c>
      <c r="K4972" s="2" t="s">
        <v>42</v>
      </c>
      <c r="L4972" s="2" t="s">
        <v>43</v>
      </c>
      <c r="M4972" s="2">
        <v>18</v>
      </c>
      <c r="N4972" s="2">
        <v>13500</v>
      </c>
      <c r="O4972" s="2">
        <v>0</v>
      </c>
      <c r="P4972" s="2">
        <v>1215</v>
      </c>
      <c r="Q4972" s="2">
        <v>1215</v>
      </c>
      <c r="R4972" s="2">
        <v>2430</v>
      </c>
      <c r="S4972" s="2">
        <v>0</v>
      </c>
      <c r="T4972" s="2" t="s">
        <v>44</v>
      </c>
    </row>
    <row r="4973" spans="1:20" x14ac:dyDescent="0.25">
      <c r="A4973" s="2" t="s">
        <v>10</v>
      </c>
      <c r="B4973" s="2" t="s">
        <v>37</v>
      </c>
      <c r="C4973" s="2">
        <v>122019</v>
      </c>
      <c r="D4973" s="11">
        <v>44606</v>
      </c>
      <c r="E4973" s="2" t="s">
        <v>1604</v>
      </c>
      <c r="F4973" s="2" t="s">
        <v>1605</v>
      </c>
      <c r="G4973" s="2" t="s">
        <v>5583</v>
      </c>
      <c r="H4973" s="2" t="s">
        <v>41</v>
      </c>
      <c r="I4973" s="11">
        <v>43749</v>
      </c>
      <c r="J4973" s="2">
        <v>10706</v>
      </c>
      <c r="K4973" s="2" t="s">
        <v>42</v>
      </c>
      <c r="L4973" s="2" t="s">
        <v>43</v>
      </c>
      <c r="M4973" s="2">
        <v>0</v>
      </c>
      <c r="N4973" s="2">
        <v>2800</v>
      </c>
      <c r="O4973" s="2">
        <v>0</v>
      </c>
      <c r="P4973" s="2">
        <v>0</v>
      </c>
      <c r="Q4973" s="2">
        <v>0</v>
      </c>
      <c r="R4973" s="2">
        <v>0</v>
      </c>
      <c r="S4973" s="2">
        <v>0</v>
      </c>
      <c r="T4973" s="2" t="s">
        <v>44</v>
      </c>
    </row>
    <row r="4974" spans="1:20" x14ac:dyDescent="0.25">
      <c r="A4974" s="2" t="s">
        <v>10</v>
      </c>
      <c r="B4974" s="2" t="s">
        <v>37</v>
      </c>
      <c r="C4974" s="2">
        <v>122019</v>
      </c>
      <c r="D4974" s="11">
        <v>44606</v>
      </c>
      <c r="E4974" s="2" t="s">
        <v>1604</v>
      </c>
      <c r="F4974" s="2" t="s">
        <v>1605</v>
      </c>
      <c r="G4974" s="2" t="s">
        <v>5583</v>
      </c>
      <c r="H4974" s="2" t="s">
        <v>41</v>
      </c>
      <c r="I4974" s="11">
        <v>43749</v>
      </c>
      <c r="J4974" s="2">
        <v>10706</v>
      </c>
      <c r="K4974" s="2" t="s">
        <v>42</v>
      </c>
      <c r="L4974" s="2" t="s">
        <v>43</v>
      </c>
      <c r="M4974" s="2">
        <v>18</v>
      </c>
      <c r="N4974" s="2">
        <v>6700</v>
      </c>
      <c r="O4974" s="2">
        <v>0</v>
      </c>
      <c r="P4974" s="2">
        <v>603</v>
      </c>
      <c r="Q4974" s="2">
        <v>603</v>
      </c>
      <c r="R4974" s="2">
        <v>1206</v>
      </c>
      <c r="S4974" s="2">
        <v>0</v>
      </c>
      <c r="T4974" s="2" t="s">
        <v>44</v>
      </c>
    </row>
    <row r="4975" spans="1:20" x14ac:dyDescent="0.25">
      <c r="A4975" s="2" t="s">
        <v>10</v>
      </c>
      <c r="B4975" s="2" t="s">
        <v>37</v>
      </c>
      <c r="C4975" s="2">
        <v>122019</v>
      </c>
      <c r="D4975" s="11">
        <v>44606</v>
      </c>
      <c r="E4975" s="2" t="s">
        <v>1604</v>
      </c>
      <c r="F4975" s="2" t="s">
        <v>1605</v>
      </c>
      <c r="G4975" s="2" t="s">
        <v>5584</v>
      </c>
      <c r="H4975" s="2" t="s">
        <v>41</v>
      </c>
      <c r="I4975" s="11">
        <v>43749</v>
      </c>
      <c r="J4975" s="2">
        <v>18290</v>
      </c>
      <c r="K4975" s="2" t="s">
        <v>42</v>
      </c>
      <c r="L4975" s="2" t="s">
        <v>43</v>
      </c>
      <c r="M4975" s="2">
        <v>18</v>
      </c>
      <c r="N4975" s="2">
        <v>15500</v>
      </c>
      <c r="O4975" s="2">
        <v>0</v>
      </c>
      <c r="P4975" s="2">
        <v>1395</v>
      </c>
      <c r="Q4975" s="2">
        <v>1395</v>
      </c>
      <c r="R4975" s="2">
        <v>2790</v>
      </c>
      <c r="S4975" s="2">
        <v>0</v>
      </c>
      <c r="T4975" s="2" t="s">
        <v>44</v>
      </c>
    </row>
    <row r="4976" spans="1:20" x14ac:dyDescent="0.25">
      <c r="A4976" s="2" t="s">
        <v>10</v>
      </c>
      <c r="B4976" s="2" t="s">
        <v>37</v>
      </c>
      <c r="C4976" s="2">
        <v>122019</v>
      </c>
      <c r="D4976" s="11">
        <v>44606</v>
      </c>
      <c r="E4976" s="2" t="s">
        <v>1604</v>
      </c>
      <c r="F4976" s="2" t="s">
        <v>1605</v>
      </c>
      <c r="G4976" s="2" t="s">
        <v>5585</v>
      </c>
      <c r="H4976" s="2" t="s">
        <v>41</v>
      </c>
      <c r="I4976" s="11">
        <v>43754</v>
      </c>
      <c r="J4976" s="2">
        <v>17285</v>
      </c>
      <c r="K4976" s="2" t="s">
        <v>42</v>
      </c>
      <c r="L4976" s="2" t="s">
        <v>43</v>
      </c>
      <c r="M4976" s="2">
        <v>0</v>
      </c>
      <c r="N4976" s="2">
        <v>4600</v>
      </c>
      <c r="O4976" s="2">
        <v>0</v>
      </c>
      <c r="P4976" s="2">
        <v>0</v>
      </c>
      <c r="Q4976" s="2">
        <v>0</v>
      </c>
      <c r="R4976" s="2">
        <v>0</v>
      </c>
      <c r="S4976" s="2">
        <v>0</v>
      </c>
      <c r="T4976" s="2" t="s">
        <v>44</v>
      </c>
    </row>
    <row r="4977" spans="1:20" x14ac:dyDescent="0.25">
      <c r="A4977" s="2" t="s">
        <v>10</v>
      </c>
      <c r="B4977" s="2" t="s">
        <v>37</v>
      </c>
      <c r="C4977" s="2">
        <v>122019</v>
      </c>
      <c r="D4977" s="11">
        <v>44606</v>
      </c>
      <c r="E4977" s="2" t="s">
        <v>1604</v>
      </c>
      <c r="F4977" s="2" t="s">
        <v>1605</v>
      </c>
      <c r="G4977" s="2" t="s">
        <v>5585</v>
      </c>
      <c r="H4977" s="2" t="s">
        <v>41</v>
      </c>
      <c r="I4977" s="11">
        <v>43754</v>
      </c>
      <c r="J4977" s="2">
        <v>17285</v>
      </c>
      <c r="K4977" s="2" t="s">
        <v>42</v>
      </c>
      <c r="L4977" s="2" t="s">
        <v>43</v>
      </c>
      <c r="M4977" s="2">
        <v>18</v>
      </c>
      <c r="N4977" s="2">
        <v>10750</v>
      </c>
      <c r="O4977" s="2">
        <v>0</v>
      </c>
      <c r="P4977" s="2">
        <v>967.5</v>
      </c>
      <c r="Q4977" s="2">
        <v>967.5</v>
      </c>
      <c r="R4977" s="2">
        <v>1935</v>
      </c>
      <c r="S4977" s="2">
        <v>0</v>
      </c>
      <c r="T4977" s="2" t="s">
        <v>44</v>
      </c>
    </row>
    <row r="4978" spans="1:20" x14ac:dyDescent="0.25">
      <c r="A4978" s="2" t="s">
        <v>10</v>
      </c>
      <c r="B4978" s="2" t="s">
        <v>37</v>
      </c>
      <c r="C4978" s="2">
        <v>122019</v>
      </c>
      <c r="D4978" s="11">
        <v>44606</v>
      </c>
      <c r="E4978" s="2" t="s">
        <v>1604</v>
      </c>
      <c r="F4978" s="2" t="s">
        <v>1605</v>
      </c>
      <c r="G4978" s="2" t="s">
        <v>5586</v>
      </c>
      <c r="H4978" s="2" t="s">
        <v>41</v>
      </c>
      <c r="I4978" s="11">
        <v>43754</v>
      </c>
      <c r="J4978" s="2">
        <v>10620</v>
      </c>
      <c r="K4978" s="2" t="s">
        <v>42</v>
      </c>
      <c r="L4978" s="2" t="s">
        <v>43</v>
      </c>
      <c r="M4978" s="2">
        <v>18</v>
      </c>
      <c r="N4978" s="2">
        <v>9000</v>
      </c>
      <c r="O4978" s="2">
        <v>0</v>
      </c>
      <c r="P4978" s="2">
        <v>810</v>
      </c>
      <c r="Q4978" s="2">
        <v>810</v>
      </c>
      <c r="R4978" s="2">
        <v>1620</v>
      </c>
      <c r="S4978" s="2">
        <v>0</v>
      </c>
      <c r="T4978" s="2" t="s">
        <v>44</v>
      </c>
    </row>
    <row r="4979" spans="1:20" x14ac:dyDescent="0.25">
      <c r="A4979" s="2" t="s">
        <v>10</v>
      </c>
      <c r="B4979" s="2" t="s">
        <v>37</v>
      </c>
      <c r="C4979" s="2">
        <v>122019</v>
      </c>
      <c r="D4979" s="11">
        <v>44606</v>
      </c>
      <c r="E4979" s="2" t="s">
        <v>1604</v>
      </c>
      <c r="F4979" s="2" t="s">
        <v>1605</v>
      </c>
      <c r="G4979" s="2" t="s">
        <v>5587</v>
      </c>
      <c r="H4979" s="2" t="s">
        <v>41</v>
      </c>
      <c r="I4979" s="11">
        <v>43754</v>
      </c>
      <c r="J4979" s="2">
        <v>14217</v>
      </c>
      <c r="K4979" s="2" t="s">
        <v>42</v>
      </c>
      <c r="L4979" s="2" t="s">
        <v>43</v>
      </c>
      <c r="M4979" s="2">
        <v>0</v>
      </c>
      <c r="N4979" s="2">
        <v>4600</v>
      </c>
      <c r="O4979" s="2">
        <v>0</v>
      </c>
      <c r="P4979" s="2">
        <v>0</v>
      </c>
      <c r="Q4979" s="2">
        <v>0</v>
      </c>
      <c r="R4979" s="2">
        <v>0</v>
      </c>
      <c r="S4979" s="2">
        <v>0</v>
      </c>
      <c r="T4979" s="2" t="s">
        <v>44</v>
      </c>
    </row>
    <row r="4980" spans="1:20" x14ac:dyDescent="0.25">
      <c r="A4980" s="2" t="s">
        <v>10</v>
      </c>
      <c r="B4980" s="2" t="s">
        <v>37</v>
      </c>
      <c r="C4980" s="2">
        <v>122019</v>
      </c>
      <c r="D4980" s="11">
        <v>44606</v>
      </c>
      <c r="E4980" s="2" t="s">
        <v>1604</v>
      </c>
      <c r="F4980" s="2" t="s">
        <v>1605</v>
      </c>
      <c r="G4980" s="2" t="s">
        <v>5587</v>
      </c>
      <c r="H4980" s="2" t="s">
        <v>41</v>
      </c>
      <c r="I4980" s="11">
        <v>43754</v>
      </c>
      <c r="J4980" s="2">
        <v>14217</v>
      </c>
      <c r="K4980" s="2" t="s">
        <v>42</v>
      </c>
      <c r="L4980" s="2" t="s">
        <v>43</v>
      </c>
      <c r="M4980" s="2">
        <v>18</v>
      </c>
      <c r="N4980" s="2">
        <v>8150</v>
      </c>
      <c r="O4980" s="2">
        <v>0</v>
      </c>
      <c r="P4980" s="2">
        <v>733.5</v>
      </c>
      <c r="Q4980" s="2">
        <v>733.5</v>
      </c>
      <c r="R4980" s="2">
        <v>1467</v>
      </c>
      <c r="S4980" s="2">
        <v>0</v>
      </c>
      <c r="T4980" s="2" t="s">
        <v>44</v>
      </c>
    </row>
    <row r="4981" spans="1:20" x14ac:dyDescent="0.25">
      <c r="A4981" s="2" t="s">
        <v>10</v>
      </c>
      <c r="B4981" s="2" t="s">
        <v>37</v>
      </c>
      <c r="C4981" s="2">
        <v>122019</v>
      </c>
      <c r="D4981" s="11">
        <v>44606</v>
      </c>
      <c r="E4981" s="2" t="s">
        <v>1604</v>
      </c>
      <c r="F4981" s="2" t="s">
        <v>1605</v>
      </c>
      <c r="G4981" s="2" t="s">
        <v>5588</v>
      </c>
      <c r="H4981" s="2" t="s">
        <v>41</v>
      </c>
      <c r="I4981" s="11">
        <v>43754</v>
      </c>
      <c r="J4981" s="2">
        <v>10620</v>
      </c>
      <c r="K4981" s="2" t="s">
        <v>42</v>
      </c>
      <c r="L4981" s="2" t="s">
        <v>43</v>
      </c>
      <c r="M4981" s="2">
        <v>18</v>
      </c>
      <c r="N4981" s="2">
        <v>9000</v>
      </c>
      <c r="O4981" s="2">
        <v>0</v>
      </c>
      <c r="P4981" s="2">
        <v>810</v>
      </c>
      <c r="Q4981" s="2">
        <v>810</v>
      </c>
      <c r="R4981" s="2">
        <v>1620</v>
      </c>
      <c r="S4981" s="2">
        <v>0</v>
      </c>
      <c r="T4981" s="2" t="s">
        <v>44</v>
      </c>
    </row>
    <row r="4982" spans="1:20" x14ac:dyDescent="0.25">
      <c r="A4982" s="2" t="s">
        <v>10</v>
      </c>
      <c r="B4982" s="2" t="s">
        <v>37</v>
      </c>
      <c r="C4982" s="2">
        <v>122019</v>
      </c>
      <c r="D4982" s="11">
        <v>44606</v>
      </c>
      <c r="E4982" s="2" t="s">
        <v>1604</v>
      </c>
      <c r="F4982" s="2" t="s">
        <v>1605</v>
      </c>
      <c r="G4982" s="2" t="s">
        <v>5589</v>
      </c>
      <c r="H4982" s="2" t="s">
        <v>41</v>
      </c>
      <c r="I4982" s="11">
        <v>43754</v>
      </c>
      <c r="J4982" s="2">
        <v>7128</v>
      </c>
      <c r="K4982" s="2" t="s">
        <v>42</v>
      </c>
      <c r="L4982" s="2" t="s">
        <v>43</v>
      </c>
      <c r="M4982" s="2">
        <v>0</v>
      </c>
      <c r="N4982" s="2">
        <v>3175</v>
      </c>
      <c r="O4982" s="2">
        <v>0</v>
      </c>
      <c r="P4982" s="2">
        <v>0</v>
      </c>
      <c r="Q4982" s="2">
        <v>0</v>
      </c>
      <c r="R4982" s="2">
        <v>0</v>
      </c>
      <c r="S4982" s="2">
        <v>0</v>
      </c>
      <c r="T4982" s="2" t="s">
        <v>44</v>
      </c>
    </row>
    <row r="4983" spans="1:20" x14ac:dyDescent="0.25">
      <c r="A4983" s="2" t="s">
        <v>10</v>
      </c>
      <c r="B4983" s="2" t="s">
        <v>37</v>
      </c>
      <c r="C4983" s="2">
        <v>122019</v>
      </c>
      <c r="D4983" s="11">
        <v>44606</v>
      </c>
      <c r="E4983" s="2" t="s">
        <v>1604</v>
      </c>
      <c r="F4983" s="2" t="s">
        <v>1605</v>
      </c>
      <c r="G4983" s="2" t="s">
        <v>5589</v>
      </c>
      <c r="H4983" s="2" t="s">
        <v>41</v>
      </c>
      <c r="I4983" s="11">
        <v>43754</v>
      </c>
      <c r="J4983" s="2">
        <v>7128</v>
      </c>
      <c r="K4983" s="2" t="s">
        <v>42</v>
      </c>
      <c r="L4983" s="2" t="s">
        <v>43</v>
      </c>
      <c r="M4983" s="2">
        <v>18</v>
      </c>
      <c r="N4983" s="2">
        <v>3350</v>
      </c>
      <c r="O4983" s="2">
        <v>0</v>
      </c>
      <c r="P4983" s="2">
        <v>301.5</v>
      </c>
      <c r="Q4983" s="2">
        <v>301.5</v>
      </c>
      <c r="R4983" s="2">
        <v>603</v>
      </c>
      <c r="S4983" s="2">
        <v>0</v>
      </c>
      <c r="T4983" s="2" t="s">
        <v>44</v>
      </c>
    </row>
    <row r="4984" spans="1:20" x14ac:dyDescent="0.25">
      <c r="A4984" s="2" t="s">
        <v>10</v>
      </c>
      <c r="B4984" s="2" t="s">
        <v>37</v>
      </c>
      <c r="C4984" s="2">
        <v>122019</v>
      </c>
      <c r="D4984" s="11">
        <v>44606</v>
      </c>
      <c r="E4984" s="2" t="s">
        <v>1604</v>
      </c>
      <c r="F4984" s="2" t="s">
        <v>1605</v>
      </c>
      <c r="G4984" s="2" t="s">
        <v>5590</v>
      </c>
      <c r="H4984" s="2" t="s">
        <v>41</v>
      </c>
      <c r="I4984" s="11">
        <v>43754</v>
      </c>
      <c r="J4984" s="2">
        <v>14807</v>
      </c>
      <c r="K4984" s="2" t="s">
        <v>42</v>
      </c>
      <c r="L4984" s="2" t="s">
        <v>43</v>
      </c>
      <c r="M4984" s="2">
        <v>0</v>
      </c>
      <c r="N4984" s="2">
        <v>4600</v>
      </c>
      <c r="O4984" s="2">
        <v>0</v>
      </c>
      <c r="P4984" s="2">
        <v>0</v>
      </c>
      <c r="Q4984" s="2">
        <v>0</v>
      </c>
      <c r="R4984" s="2">
        <v>0</v>
      </c>
      <c r="S4984" s="2">
        <v>0</v>
      </c>
      <c r="T4984" s="2" t="s">
        <v>44</v>
      </c>
    </row>
    <row r="4985" spans="1:20" x14ac:dyDescent="0.25">
      <c r="A4985" s="2" t="s">
        <v>10</v>
      </c>
      <c r="B4985" s="2" t="s">
        <v>37</v>
      </c>
      <c r="C4985" s="2">
        <v>122019</v>
      </c>
      <c r="D4985" s="11">
        <v>44606</v>
      </c>
      <c r="E4985" s="2" t="s">
        <v>1604</v>
      </c>
      <c r="F4985" s="2" t="s">
        <v>1605</v>
      </c>
      <c r="G4985" s="2" t="s">
        <v>5590</v>
      </c>
      <c r="H4985" s="2" t="s">
        <v>41</v>
      </c>
      <c r="I4985" s="11">
        <v>43754</v>
      </c>
      <c r="J4985" s="2">
        <v>14807</v>
      </c>
      <c r="K4985" s="2" t="s">
        <v>42</v>
      </c>
      <c r="L4985" s="2" t="s">
        <v>43</v>
      </c>
      <c r="M4985" s="2">
        <v>18</v>
      </c>
      <c r="N4985" s="2">
        <v>8650</v>
      </c>
      <c r="O4985" s="2">
        <v>0</v>
      </c>
      <c r="P4985" s="2">
        <v>778.5</v>
      </c>
      <c r="Q4985" s="2">
        <v>778.5</v>
      </c>
      <c r="R4985" s="2">
        <v>1557</v>
      </c>
      <c r="S4985" s="2">
        <v>0</v>
      </c>
      <c r="T4985" s="2" t="s">
        <v>44</v>
      </c>
    </row>
    <row r="4986" spans="1:20" x14ac:dyDescent="0.25">
      <c r="A4986" s="2" t="s">
        <v>10</v>
      </c>
      <c r="B4986" s="2" t="s">
        <v>37</v>
      </c>
      <c r="C4986" s="2">
        <v>122019</v>
      </c>
      <c r="D4986" s="11">
        <v>44606</v>
      </c>
      <c r="E4986" s="2" t="s">
        <v>1604</v>
      </c>
      <c r="F4986" s="2" t="s">
        <v>1605</v>
      </c>
      <c r="G4986" s="2" t="s">
        <v>5591</v>
      </c>
      <c r="H4986" s="2" t="s">
        <v>41</v>
      </c>
      <c r="I4986" s="11">
        <v>43754</v>
      </c>
      <c r="J4986" s="2">
        <v>10620</v>
      </c>
      <c r="K4986" s="2" t="s">
        <v>42</v>
      </c>
      <c r="L4986" s="2" t="s">
        <v>43</v>
      </c>
      <c r="M4986" s="2">
        <v>18</v>
      </c>
      <c r="N4986" s="2">
        <v>9000</v>
      </c>
      <c r="O4986" s="2">
        <v>0</v>
      </c>
      <c r="P4986" s="2">
        <v>810</v>
      </c>
      <c r="Q4986" s="2">
        <v>810</v>
      </c>
      <c r="R4986" s="2">
        <v>1620</v>
      </c>
      <c r="S4986" s="2">
        <v>0</v>
      </c>
      <c r="T4986" s="2" t="s">
        <v>44</v>
      </c>
    </row>
    <row r="4987" spans="1:20" x14ac:dyDescent="0.25">
      <c r="A4987" s="2" t="s">
        <v>10</v>
      </c>
      <c r="B4987" s="2" t="s">
        <v>37</v>
      </c>
      <c r="C4987" s="2">
        <v>122019</v>
      </c>
      <c r="D4987" s="11">
        <v>44606</v>
      </c>
      <c r="E4987" s="2" t="s">
        <v>1604</v>
      </c>
      <c r="F4987" s="2" t="s">
        <v>1605</v>
      </c>
      <c r="G4987" s="2" t="s">
        <v>5592</v>
      </c>
      <c r="H4987" s="2" t="s">
        <v>41</v>
      </c>
      <c r="I4987" s="11">
        <v>43754</v>
      </c>
      <c r="J4987" s="2">
        <v>12211</v>
      </c>
      <c r="K4987" s="2" t="s">
        <v>42</v>
      </c>
      <c r="L4987" s="2" t="s">
        <v>43</v>
      </c>
      <c r="M4987" s="2">
        <v>0</v>
      </c>
      <c r="N4987" s="2">
        <v>4600</v>
      </c>
      <c r="O4987" s="2">
        <v>0</v>
      </c>
      <c r="P4987" s="2">
        <v>0</v>
      </c>
      <c r="Q4987" s="2">
        <v>0</v>
      </c>
      <c r="R4987" s="2">
        <v>0</v>
      </c>
      <c r="S4987" s="2">
        <v>0</v>
      </c>
      <c r="T4987" s="2" t="s">
        <v>44</v>
      </c>
    </row>
    <row r="4988" spans="1:20" x14ac:dyDescent="0.25">
      <c r="A4988" s="2" t="s">
        <v>10</v>
      </c>
      <c r="B4988" s="2" t="s">
        <v>37</v>
      </c>
      <c r="C4988" s="2">
        <v>122019</v>
      </c>
      <c r="D4988" s="11">
        <v>44606</v>
      </c>
      <c r="E4988" s="2" t="s">
        <v>1604</v>
      </c>
      <c r="F4988" s="2" t="s">
        <v>1605</v>
      </c>
      <c r="G4988" s="2" t="s">
        <v>5592</v>
      </c>
      <c r="H4988" s="2" t="s">
        <v>41</v>
      </c>
      <c r="I4988" s="11">
        <v>43754</v>
      </c>
      <c r="J4988" s="2">
        <v>12211</v>
      </c>
      <c r="K4988" s="2" t="s">
        <v>42</v>
      </c>
      <c r="L4988" s="2" t="s">
        <v>43</v>
      </c>
      <c r="M4988" s="2">
        <v>18</v>
      </c>
      <c r="N4988" s="2">
        <v>6450</v>
      </c>
      <c r="O4988" s="2">
        <v>0</v>
      </c>
      <c r="P4988" s="2">
        <v>580.5</v>
      </c>
      <c r="Q4988" s="2">
        <v>580.5</v>
      </c>
      <c r="R4988" s="2">
        <v>1161</v>
      </c>
      <c r="S4988" s="2">
        <v>0</v>
      </c>
      <c r="T4988" s="2" t="s">
        <v>44</v>
      </c>
    </row>
    <row r="4989" spans="1:20" x14ac:dyDescent="0.25">
      <c r="A4989" s="2" t="s">
        <v>10</v>
      </c>
      <c r="B4989" s="2" t="s">
        <v>37</v>
      </c>
      <c r="C4989" s="2">
        <v>122019</v>
      </c>
      <c r="D4989" s="11">
        <v>44606</v>
      </c>
      <c r="E4989" s="2" t="s">
        <v>1604</v>
      </c>
      <c r="F4989" s="2" t="s">
        <v>1605</v>
      </c>
      <c r="G4989" s="2" t="s">
        <v>5593</v>
      </c>
      <c r="H4989" s="2" t="s">
        <v>41</v>
      </c>
      <c r="I4989" s="11">
        <v>43754</v>
      </c>
      <c r="J4989" s="2">
        <v>10620</v>
      </c>
      <c r="K4989" s="2" t="s">
        <v>42</v>
      </c>
      <c r="L4989" s="2" t="s">
        <v>43</v>
      </c>
      <c r="M4989" s="2">
        <v>18</v>
      </c>
      <c r="N4989" s="2">
        <v>9000</v>
      </c>
      <c r="O4989" s="2">
        <v>0</v>
      </c>
      <c r="P4989" s="2">
        <v>810</v>
      </c>
      <c r="Q4989" s="2">
        <v>810</v>
      </c>
      <c r="R4989" s="2">
        <v>1620</v>
      </c>
      <c r="S4989" s="2">
        <v>0</v>
      </c>
      <c r="T4989" s="2" t="s">
        <v>44</v>
      </c>
    </row>
    <row r="4990" spans="1:20" x14ac:dyDescent="0.25">
      <c r="A4990" s="2" t="s">
        <v>10</v>
      </c>
      <c r="B4990" s="2" t="s">
        <v>37</v>
      </c>
      <c r="C4990" s="2">
        <v>122019</v>
      </c>
      <c r="D4990" s="11">
        <v>44606</v>
      </c>
      <c r="E4990" s="2" t="s">
        <v>1604</v>
      </c>
      <c r="F4990" s="2" t="s">
        <v>1605</v>
      </c>
      <c r="G4990" s="2" t="s">
        <v>5594</v>
      </c>
      <c r="H4990" s="2" t="s">
        <v>41</v>
      </c>
      <c r="I4990" s="11">
        <v>43754</v>
      </c>
      <c r="J4990" s="2">
        <v>7412</v>
      </c>
      <c r="K4990" s="2" t="s">
        <v>42</v>
      </c>
      <c r="L4990" s="2" t="s">
        <v>43</v>
      </c>
      <c r="M4990" s="2">
        <v>0</v>
      </c>
      <c r="N4990" s="2">
        <v>1512</v>
      </c>
      <c r="O4990" s="2">
        <v>0</v>
      </c>
      <c r="P4990" s="2">
        <v>0</v>
      </c>
      <c r="Q4990" s="2">
        <v>0</v>
      </c>
      <c r="R4990" s="2">
        <v>0</v>
      </c>
      <c r="S4990" s="2">
        <v>0</v>
      </c>
      <c r="T4990" s="2" t="s">
        <v>44</v>
      </c>
    </row>
    <row r="4991" spans="1:20" x14ac:dyDescent="0.25">
      <c r="A4991" s="2" t="s">
        <v>10</v>
      </c>
      <c r="B4991" s="2" t="s">
        <v>37</v>
      </c>
      <c r="C4991" s="2">
        <v>122019</v>
      </c>
      <c r="D4991" s="11">
        <v>44606</v>
      </c>
      <c r="E4991" s="2" t="s">
        <v>1604</v>
      </c>
      <c r="F4991" s="2" t="s">
        <v>1605</v>
      </c>
      <c r="G4991" s="2" t="s">
        <v>5594</v>
      </c>
      <c r="H4991" s="2" t="s">
        <v>41</v>
      </c>
      <c r="I4991" s="11">
        <v>43754</v>
      </c>
      <c r="J4991" s="2">
        <v>7412</v>
      </c>
      <c r="K4991" s="2" t="s">
        <v>42</v>
      </c>
      <c r="L4991" s="2" t="s">
        <v>43</v>
      </c>
      <c r="M4991" s="2">
        <v>18</v>
      </c>
      <c r="N4991" s="2">
        <v>5000</v>
      </c>
      <c r="O4991" s="2">
        <v>0</v>
      </c>
      <c r="P4991" s="2">
        <v>450</v>
      </c>
      <c r="Q4991" s="2">
        <v>450</v>
      </c>
      <c r="R4991" s="2">
        <v>900</v>
      </c>
      <c r="S4991" s="2">
        <v>0</v>
      </c>
      <c r="T4991" s="2" t="s">
        <v>44</v>
      </c>
    </row>
    <row r="4992" spans="1:20" x14ac:dyDescent="0.25">
      <c r="A4992" s="2" t="s">
        <v>10</v>
      </c>
      <c r="B4992" s="2" t="s">
        <v>37</v>
      </c>
      <c r="C4992" s="2">
        <v>122019</v>
      </c>
      <c r="D4992" s="11">
        <v>44606</v>
      </c>
      <c r="E4992" s="2" t="s">
        <v>1604</v>
      </c>
      <c r="F4992" s="2" t="s">
        <v>1605</v>
      </c>
      <c r="G4992" s="2" t="s">
        <v>5595</v>
      </c>
      <c r="H4992" s="2" t="s">
        <v>41</v>
      </c>
      <c r="I4992" s="11">
        <v>43754</v>
      </c>
      <c r="J4992" s="2">
        <v>15930</v>
      </c>
      <c r="K4992" s="2" t="s">
        <v>42</v>
      </c>
      <c r="L4992" s="2" t="s">
        <v>43</v>
      </c>
      <c r="M4992" s="2">
        <v>18</v>
      </c>
      <c r="N4992" s="2">
        <v>13500</v>
      </c>
      <c r="O4992" s="2">
        <v>0</v>
      </c>
      <c r="P4992" s="2">
        <v>1215</v>
      </c>
      <c r="Q4992" s="2">
        <v>1215</v>
      </c>
      <c r="R4992" s="2">
        <v>2430</v>
      </c>
      <c r="S4992" s="2">
        <v>0</v>
      </c>
      <c r="T4992" s="2" t="s">
        <v>44</v>
      </c>
    </row>
    <row r="4993" spans="1:20" x14ac:dyDescent="0.25">
      <c r="A4993" s="2" t="s">
        <v>10</v>
      </c>
      <c r="B4993" s="2" t="s">
        <v>37</v>
      </c>
      <c r="C4993" s="2">
        <v>122019</v>
      </c>
      <c r="D4993" s="11">
        <v>44606</v>
      </c>
      <c r="E4993" s="2" t="s">
        <v>1604</v>
      </c>
      <c r="F4993" s="2" t="s">
        <v>1605</v>
      </c>
      <c r="G4993" s="2" t="s">
        <v>5596</v>
      </c>
      <c r="H4993" s="2" t="s">
        <v>41</v>
      </c>
      <c r="I4993" s="11">
        <v>43766</v>
      </c>
      <c r="J4993" s="2">
        <v>15987</v>
      </c>
      <c r="K4993" s="2" t="s">
        <v>42</v>
      </c>
      <c r="L4993" s="2" t="s">
        <v>43</v>
      </c>
      <c r="M4993" s="2">
        <v>0</v>
      </c>
      <c r="N4993" s="2">
        <v>4600</v>
      </c>
      <c r="O4993" s="2">
        <v>0</v>
      </c>
      <c r="P4993" s="2">
        <v>0</v>
      </c>
      <c r="Q4993" s="2">
        <v>0</v>
      </c>
      <c r="R4993" s="2">
        <v>0</v>
      </c>
      <c r="S4993" s="2">
        <v>0</v>
      </c>
      <c r="T4993" s="2" t="s">
        <v>44</v>
      </c>
    </row>
    <row r="4994" spans="1:20" x14ac:dyDescent="0.25">
      <c r="A4994" s="2" t="s">
        <v>10</v>
      </c>
      <c r="B4994" s="2" t="s">
        <v>37</v>
      </c>
      <c r="C4994" s="2">
        <v>122019</v>
      </c>
      <c r="D4994" s="11">
        <v>44606</v>
      </c>
      <c r="E4994" s="2" t="s">
        <v>1604</v>
      </c>
      <c r="F4994" s="2" t="s">
        <v>1605</v>
      </c>
      <c r="G4994" s="2" t="s">
        <v>5596</v>
      </c>
      <c r="H4994" s="2" t="s">
        <v>41</v>
      </c>
      <c r="I4994" s="11">
        <v>43766</v>
      </c>
      <c r="J4994" s="2">
        <v>15987</v>
      </c>
      <c r="K4994" s="2" t="s">
        <v>42</v>
      </c>
      <c r="L4994" s="2" t="s">
        <v>43</v>
      </c>
      <c r="M4994" s="2">
        <v>18</v>
      </c>
      <c r="N4994" s="2">
        <v>9650</v>
      </c>
      <c r="O4994" s="2">
        <v>0</v>
      </c>
      <c r="P4994" s="2">
        <v>868.5</v>
      </c>
      <c r="Q4994" s="2">
        <v>868.5</v>
      </c>
      <c r="R4994" s="2">
        <v>1737</v>
      </c>
      <c r="S4994" s="2">
        <v>0</v>
      </c>
      <c r="T4994" s="2" t="s">
        <v>44</v>
      </c>
    </row>
    <row r="4995" spans="1:20" x14ac:dyDescent="0.25">
      <c r="A4995" s="2" t="s">
        <v>10</v>
      </c>
      <c r="B4995" s="2" t="s">
        <v>37</v>
      </c>
      <c r="C4995" s="2">
        <v>122019</v>
      </c>
      <c r="D4995" s="11">
        <v>44606</v>
      </c>
      <c r="E4995" s="2" t="s">
        <v>1604</v>
      </c>
      <c r="F4995" s="2" t="s">
        <v>1605</v>
      </c>
      <c r="G4995" s="2" t="s">
        <v>5597</v>
      </c>
      <c r="H4995" s="2" t="s">
        <v>41</v>
      </c>
      <c r="I4995" s="11">
        <v>43766</v>
      </c>
      <c r="J4995" s="2">
        <v>11800</v>
      </c>
      <c r="K4995" s="2" t="s">
        <v>42</v>
      </c>
      <c r="L4995" s="2" t="s">
        <v>43</v>
      </c>
      <c r="M4995" s="2">
        <v>18</v>
      </c>
      <c r="N4995" s="2">
        <v>10000</v>
      </c>
      <c r="O4995" s="2">
        <v>0</v>
      </c>
      <c r="P4995" s="2">
        <v>900</v>
      </c>
      <c r="Q4995" s="2">
        <v>900</v>
      </c>
      <c r="R4995" s="2">
        <v>1800</v>
      </c>
      <c r="S4995" s="2">
        <v>0</v>
      </c>
      <c r="T4995" s="2" t="s">
        <v>44</v>
      </c>
    </row>
    <row r="4996" spans="1:20" x14ac:dyDescent="0.25">
      <c r="A4996" s="2" t="s">
        <v>10</v>
      </c>
      <c r="B4996" s="2" t="s">
        <v>37</v>
      </c>
      <c r="C4996" s="2">
        <v>122019</v>
      </c>
      <c r="D4996" s="11">
        <v>44606</v>
      </c>
      <c r="E4996" s="2" t="s">
        <v>1604</v>
      </c>
      <c r="F4996" s="2" t="s">
        <v>1605</v>
      </c>
      <c r="G4996" s="2" t="s">
        <v>5598</v>
      </c>
      <c r="H4996" s="2" t="s">
        <v>41</v>
      </c>
      <c r="I4996" s="11">
        <v>43766</v>
      </c>
      <c r="J4996" s="2">
        <v>10598</v>
      </c>
      <c r="K4996" s="2" t="s">
        <v>42</v>
      </c>
      <c r="L4996" s="2" t="s">
        <v>43</v>
      </c>
      <c r="M4996" s="2">
        <v>0</v>
      </c>
      <c r="N4996" s="2">
        <v>1394</v>
      </c>
      <c r="O4996" s="2">
        <v>0</v>
      </c>
      <c r="P4996" s="2">
        <v>0</v>
      </c>
      <c r="Q4996" s="2">
        <v>0</v>
      </c>
      <c r="R4996" s="2">
        <v>0</v>
      </c>
      <c r="S4996" s="2">
        <v>0</v>
      </c>
      <c r="T4996" s="2" t="s">
        <v>44</v>
      </c>
    </row>
    <row r="4997" spans="1:20" x14ac:dyDescent="0.25">
      <c r="A4997" s="2" t="s">
        <v>10</v>
      </c>
      <c r="B4997" s="2" t="s">
        <v>37</v>
      </c>
      <c r="C4997" s="2">
        <v>122019</v>
      </c>
      <c r="D4997" s="11">
        <v>44606</v>
      </c>
      <c r="E4997" s="2" t="s">
        <v>1604</v>
      </c>
      <c r="F4997" s="2" t="s">
        <v>1605</v>
      </c>
      <c r="G4997" s="2" t="s">
        <v>5598</v>
      </c>
      <c r="H4997" s="2" t="s">
        <v>41</v>
      </c>
      <c r="I4997" s="11">
        <v>43766</v>
      </c>
      <c r="J4997" s="2">
        <v>10598</v>
      </c>
      <c r="K4997" s="2" t="s">
        <v>42</v>
      </c>
      <c r="L4997" s="2" t="s">
        <v>43</v>
      </c>
      <c r="M4997" s="2">
        <v>18</v>
      </c>
      <c r="N4997" s="2">
        <v>7800</v>
      </c>
      <c r="O4997" s="2">
        <v>0</v>
      </c>
      <c r="P4997" s="2">
        <v>702</v>
      </c>
      <c r="Q4997" s="2">
        <v>702</v>
      </c>
      <c r="R4997" s="2">
        <v>1404</v>
      </c>
      <c r="S4997" s="2">
        <v>0</v>
      </c>
      <c r="T4997" s="2" t="s">
        <v>44</v>
      </c>
    </row>
    <row r="4998" spans="1:20" x14ac:dyDescent="0.25">
      <c r="A4998" s="2" t="s">
        <v>10</v>
      </c>
      <c r="B4998" s="2" t="s">
        <v>37</v>
      </c>
      <c r="C4998" s="2">
        <v>122019</v>
      </c>
      <c r="D4998" s="11">
        <v>44606</v>
      </c>
      <c r="E4998" s="2" t="s">
        <v>1604</v>
      </c>
      <c r="F4998" s="2" t="s">
        <v>1605</v>
      </c>
      <c r="G4998" s="2" t="s">
        <v>5599</v>
      </c>
      <c r="H4998" s="2" t="s">
        <v>41</v>
      </c>
      <c r="I4998" s="11">
        <v>43766</v>
      </c>
      <c r="J4998" s="2">
        <v>15930</v>
      </c>
      <c r="K4998" s="2" t="s">
        <v>42</v>
      </c>
      <c r="L4998" s="2" t="s">
        <v>43</v>
      </c>
      <c r="M4998" s="2">
        <v>18</v>
      </c>
      <c r="N4998" s="2">
        <v>13500</v>
      </c>
      <c r="O4998" s="2">
        <v>0</v>
      </c>
      <c r="P4998" s="2">
        <v>1215</v>
      </c>
      <c r="Q4998" s="2">
        <v>1215</v>
      </c>
      <c r="R4998" s="2">
        <v>2430</v>
      </c>
      <c r="S4998" s="2">
        <v>0</v>
      </c>
      <c r="T4998" s="2" t="s">
        <v>44</v>
      </c>
    </row>
    <row r="4999" spans="1:20" x14ac:dyDescent="0.25">
      <c r="A4999" s="2" t="s">
        <v>11</v>
      </c>
      <c r="B4999" s="2" t="s">
        <v>37</v>
      </c>
      <c r="C4999" s="2">
        <v>122019</v>
      </c>
      <c r="D4999" s="11">
        <v>44606</v>
      </c>
      <c r="E4999" s="2" t="s">
        <v>1604</v>
      </c>
      <c r="F4999" s="2" t="s">
        <v>1605</v>
      </c>
      <c r="G4999" s="2" t="s">
        <v>5600</v>
      </c>
      <c r="H4999" s="2" t="s">
        <v>41</v>
      </c>
      <c r="I4999" s="11">
        <v>43775</v>
      </c>
      <c r="J4999" s="2">
        <v>7099</v>
      </c>
      <c r="K4999" s="2" t="s">
        <v>42</v>
      </c>
      <c r="L4999" s="2" t="s">
        <v>43</v>
      </c>
      <c r="M4999" s="2">
        <v>0</v>
      </c>
      <c r="N4999" s="2">
        <v>1494</v>
      </c>
      <c r="O4999" s="2">
        <v>0</v>
      </c>
      <c r="P4999" s="2">
        <v>0</v>
      </c>
      <c r="Q4999" s="2">
        <v>0</v>
      </c>
      <c r="R4999" s="2">
        <v>0</v>
      </c>
      <c r="S4999" s="2">
        <v>0</v>
      </c>
      <c r="T4999" s="2" t="s">
        <v>44</v>
      </c>
    </row>
    <row r="5000" spans="1:20" x14ac:dyDescent="0.25">
      <c r="A5000" s="2" t="s">
        <v>11</v>
      </c>
      <c r="B5000" s="2" t="s">
        <v>37</v>
      </c>
      <c r="C5000" s="2">
        <v>122019</v>
      </c>
      <c r="D5000" s="11">
        <v>44606</v>
      </c>
      <c r="E5000" s="2" t="s">
        <v>1604</v>
      </c>
      <c r="F5000" s="2" t="s">
        <v>1605</v>
      </c>
      <c r="G5000" s="2" t="s">
        <v>5600</v>
      </c>
      <c r="H5000" s="2" t="s">
        <v>41</v>
      </c>
      <c r="I5000" s="11">
        <v>43775</v>
      </c>
      <c r="J5000" s="2">
        <v>7099</v>
      </c>
      <c r="K5000" s="2" t="s">
        <v>42</v>
      </c>
      <c r="L5000" s="2" t="s">
        <v>43</v>
      </c>
      <c r="M5000" s="2">
        <v>18</v>
      </c>
      <c r="N5000" s="2">
        <v>4750</v>
      </c>
      <c r="O5000" s="2">
        <v>0</v>
      </c>
      <c r="P5000" s="2">
        <v>427.5</v>
      </c>
      <c r="Q5000" s="2">
        <v>427.5</v>
      </c>
      <c r="R5000" s="2">
        <v>855</v>
      </c>
      <c r="S5000" s="2">
        <v>0</v>
      </c>
      <c r="T5000" s="2" t="s">
        <v>44</v>
      </c>
    </row>
    <row r="5001" spans="1:20" x14ac:dyDescent="0.25">
      <c r="A5001" s="2" t="s">
        <v>11</v>
      </c>
      <c r="B5001" s="2" t="s">
        <v>37</v>
      </c>
      <c r="C5001" s="2">
        <v>122019</v>
      </c>
      <c r="D5001" s="11">
        <v>44606</v>
      </c>
      <c r="E5001" s="2" t="s">
        <v>1604</v>
      </c>
      <c r="F5001" s="2" t="s">
        <v>1605</v>
      </c>
      <c r="G5001" s="2" t="s">
        <v>5601</v>
      </c>
      <c r="H5001" s="2" t="s">
        <v>41</v>
      </c>
      <c r="I5001" s="11">
        <v>43775</v>
      </c>
      <c r="J5001" s="2">
        <v>15930</v>
      </c>
      <c r="K5001" s="2" t="s">
        <v>42</v>
      </c>
      <c r="L5001" s="2" t="s">
        <v>43</v>
      </c>
      <c r="M5001" s="2">
        <v>18</v>
      </c>
      <c r="N5001" s="2">
        <v>13500</v>
      </c>
      <c r="O5001" s="2">
        <v>0</v>
      </c>
      <c r="P5001" s="2">
        <v>1215</v>
      </c>
      <c r="Q5001" s="2">
        <v>1215</v>
      </c>
      <c r="R5001" s="2">
        <v>2430</v>
      </c>
      <c r="S5001" s="2">
        <v>0</v>
      </c>
      <c r="T5001" s="2" t="s">
        <v>44</v>
      </c>
    </row>
    <row r="5002" spans="1:20" x14ac:dyDescent="0.25">
      <c r="A5002" s="2" t="s">
        <v>11</v>
      </c>
      <c r="B5002" s="2" t="s">
        <v>37</v>
      </c>
      <c r="C5002" s="2">
        <v>122019</v>
      </c>
      <c r="D5002" s="11">
        <v>44606</v>
      </c>
      <c r="E5002" s="2" t="s">
        <v>1604</v>
      </c>
      <c r="F5002" s="2" t="s">
        <v>1605</v>
      </c>
      <c r="G5002" s="2" t="s">
        <v>5602</v>
      </c>
      <c r="H5002" s="2" t="s">
        <v>41</v>
      </c>
      <c r="I5002" s="11">
        <v>43787</v>
      </c>
      <c r="J5002" s="2">
        <v>14083</v>
      </c>
      <c r="K5002" s="2" t="s">
        <v>42</v>
      </c>
      <c r="L5002" s="2" t="s">
        <v>43</v>
      </c>
      <c r="M5002" s="2">
        <v>0</v>
      </c>
      <c r="N5002" s="2">
        <v>7475</v>
      </c>
      <c r="O5002" s="2">
        <v>0</v>
      </c>
      <c r="P5002" s="2">
        <v>0</v>
      </c>
      <c r="Q5002" s="2">
        <v>0</v>
      </c>
      <c r="R5002" s="2">
        <v>0</v>
      </c>
      <c r="S5002" s="2">
        <v>0</v>
      </c>
      <c r="T5002" s="2" t="s">
        <v>44</v>
      </c>
    </row>
    <row r="5003" spans="1:20" x14ac:dyDescent="0.25">
      <c r="A5003" s="2" t="s">
        <v>11</v>
      </c>
      <c r="B5003" s="2" t="s">
        <v>37</v>
      </c>
      <c r="C5003" s="2">
        <v>122019</v>
      </c>
      <c r="D5003" s="11">
        <v>44606</v>
      </c>
      <c r="E5003" s="2" t="s">
        <v>1604</v>
      </c>
      <c r="F5003" s="2" t="s">
        <v>1605</v>
      </c>
      <c r="G5003" s="2" t="s">
        <v>5602</v>
      </c>
      <c r="H5003" s="2" t="s">
        <v>41</v>
      </c>
      <c r="I5003" s="11">
        <v>43787</v>
      </c>
      <c r="J5003" s="2">
        <v>14083</v>
      </c>
      <c r="K5003" s="2" t="s">
        <v>42</v>
      </c>
      <c r="L5003" s="2" t="s">
        <v>43</v>
      </c>
      <c r="M5003" s="2">
        <v>18</v>
      </c>
      <c r="N5003" s="2">
        <v>5600</v>
      </c>
      <c r="O5003" s="2">
        <v>0</v>
      </c>
      <c r="P5003" s="2">
        <v>504</v>
      </c>
      <c r="Q5003" s="2">
        <v>504</v>
      </c>
      <c r="R5003" s="2">
        <v>1008</v>
      </c>
      <c r="S5003" s="2">
        <v>0</v>
      </c>
      <c r="T5003" s="2" t="s">
        <v>44</v>
      </c>
    </row>
    <row r="5004" spans="1:20" x14ac:dyDescent="0.25">
      <c r="A5004" s="2" t="s">
        <v>11</v>
      </c>
      <c r="B5004" s="2" t="s">
        <v>37</v>
      </c>
      <c r="C5004" s="2">
        <v>122019</v>
      </c>
      <c r="D5004" s="11">
        <v>44606</v>
      </c>
      <c r="E5004" s="2" t="s">
        <v>1604</v>
      </c>
      <c r="F5004" s="2" t="s">
        <v>1605</v>
      </c>
      <c r="G5004" s="2" t="s">
        <v>5603</v>
      </c>
      <c r="H5004" s="2" t="s">
        <v>41</v>
      </c>
      <c r="I5004" s="11">
        <v>43787</v>
      </c>
      <c r="J5004" s="2">
        <v>6328</v>
      </c>
      <c r="K5004" s="2" t="s">
        <v>42</v>
      </c>
      <c r="L5004" s="2" t="s">
        <v>43</v>
      </c>
      <c r="M5004" s="2">
        <v>0</v>
      </c>
      <c r="N5004" s="2">
        <v>2375</v>
      </c>
      <c r="O5004" s="2">
        <v>0</v>
      </c>
      <c r="P5004" s="2">
        <v>0</v>
      </c>
      <c r="Q5004" s="2">
        <v>0</v>
      </c>
      <c r="R5004" s="2">
        <v>0</v>
      </c>
      <c r="S5004" s="2">
        <v>0</v>
      </c>
      <c r="T5004" s="2" t="s">
        <v>44</v>
      </c>
    </row>
    <row r="5005" spans="1:20" x14ac:dyDescent="0.25">
      <c r="A5005" s="2" t="s">
        <v>11</v>
      </c>
      <c r="B5005" s="2" t="s">
        <v>37</v>
      </c>
      <c r="C5005" s="2">
        <v>122019</v>
      </c>
      <c r="D5005" s="11">
        <v>44606</v>
      </c>
      <c r="E5005" s="2" t="s">
        <v>1604</v>
      </c>
      <c r="F5005" s="2" t="s">
        <v>1605</v>
      </c>
      <c r="G5005" s="2" t="s">
        <v>5603</v>
      </c>
      <c r="H5005" s="2" t="s">
        <v>41</v>
      </c>
      <c r="I5005" s="11">
        <v>43787</v>
      </c>
      <c r="J5005" s="2">
        <v>6328</v>
      </c>
      <c r="K5005" s="2" t="s">
        <v>42</v>
      </c>
      <c r="L5005" s="2" t="s">
        <v>43</v>
      </c>
      <c r="M5005" s="2">
        <v>18</v>
      </c>
      <c r="N5005" s="2">
        <v>3350</v>
      </c>
      <c r="O5005" s="2">
        <v>0</v>
      </c>
      <c r="P5005" s="2">
        <v>301.5</v>
      </c>
      <c r="Q5005" s="2">
        <v>301.5</v>
      </c>
      <c r="R5005" s="2">
        <v>603</v>
      </c>
      <c r="S5005" s="2">
        <v>0</v>
      </c>
      <c r="T5005" s="2" t="s">
        <v>44</v>
      </c>
    </row>
    <row r="5006" spans="1:20" x14ac:dyDescent="0.25">
      <c r="A5006" s="2" t="s">
        <v>11</v>
      </c>
      <c r="B5006" s="2" t="s">
        <v>37</v>
      </c>
      <c r="C5006" s="2">
        <v>122019</v>
      </c>
      <c r="D5006" s="11">
        <v>44606</v>
      </c>
      <c r="E5006" s="2" t="s">
        <v>1604</v>
      </c>
      <c r="F5006" s="2" t="s">
        <v>1605</v>
      </c>
      <c r="G5006" s="2" t="s">
        <v>5604</v>
      </c>
      <c r="H5006" s="2" t="s">
        <v>41</v>
      </c>
      <c r="I5006" s="11">
        <v>43787</v>
      </c>
      <c r="J5006" s="2">
        <v>28492</v>
      </c>
      <c r="K5006" s="2" t="s">
        <v>42</v>
      </c>
      <c r="L5006" s="2" t="s">
        <v>43</v>
      </c>
      <c r="M5006" s="2">
        <v>0</v>
      </c>
      <c r="N5006" s="2">
        <v>8550</v>
      </c>
      <c r="O5006" s="2">
        <v>0</v>
      </c>
      <c r="P5006" s="2">
        <v>0</v>
      </c>
      <c r="Q5006" s="2">
        <v>0</v>
      </c>
      <c r="R5006" s="2">
        <v>0</v>
      </c>
      <c r="S5006" s="2">
        <v>0</v>
      </c>
      <c r="T5006" s="2" t="s">
        <v>44</v>
      </c>
    </row>
    <row r="5007" spans="1:20" x14ac:dyDescent="0.25">
      <c r="A5007" s="2" t="s">
        <v>11</v>
      </c>
      <c r="B5007" s="2" t="s">
        <v>37</v>
      </c>
      <c r="C5007" s="2">
        <v>122019</v>
      </c>
      <c r="D5007" s="11">
        <v>44606</v>
      </c>
      <c r="E5007" s="2" t="s">
        <v>1604</v>
      </c>
      <c r="F5007" s="2" t="s">
        <v>1605</v>
      </c>
      <c r="G5007" s="2" t="s">
        <v>5604</v>
      </c>
      <c r="H5007" s="2" t="s">
        <v>41</v>
      </c>
      <c r="I5007" s="11">
        <v>43787</v>
      </c>
      <c r="J5007" s="2">
        <v>28492</v>
      </c>
      <c r="K5007" s="2" t="s">
        <v>42</v>
      </c>
      <c r="L5007" s="2" t="s">
        <v>43</v>
      </c>
      <c r="M5007" s="2">
        <v>18</v>
      </c>
      <c r="N5007" s="2">
        <v>16900</v>
      </c>
      <c r="O5007" s="2">
        <v>0</v>
      </c>
      <c r="P5007" s="2">
        <v>1521</v>
      </c>
      <c r="Q5007" s="2">
        <v>1521</v>
      </c>
      <c r="R5007" s="2">
        <v>3042</v>
      </c>
      <c r="S5007" s="2">
        <v>0</v>
      </c>
      <c r="T5007" s="2" t="s">
        <v>44</v>
      </c>
    </row>
    <row r="5008" spans="1:20" x14ac:dyDescent="0.25">
      <c r="A5008" s="2" t="s">
        <v>11</v>
      </c>
      <c r="B5008" s="2" t="s">
        <v>37</v>
      </c>
      <c r="C5008" s="2">
        <v>122019</v>
      </c>
      <c r="D5008" s="11">
        <v>44606</v>
      </c>
      <c r="E5008" s="2" t="s">
        <v>1604</v>
      </c>
      <c r="F5008" s="2" t="s">
        <v>1605</v>
      </c>
      <c r="G5008" s="2" t="s">
        <v>5605</v>
      </c>
      <c r="H5008" s="2" t="s">
        <v>41</v>
      </c>
      <c r="I5008" s="11">
        <v>43787</v>
      </c>
      <c r="J5008" s="2">
        <v>20060</v>
      </c>
      <c r="K5008" s="2" t="s">
        <v>42</v>
      </c>
      <c r="L5008" s="2" t="s">
        <v>43</v>
      </c>
      <c r="M5008" s="2">
        <v>18</v>
      </c>
      <c r="N5008" s="2">
        <v>17000</v>
      </c>
      <c r="O5008" s="2">
        <v>0</v>
      </c>
      <c r="P5008" s="2">
        <v>1530</v>
      </c>
      <c r="Q5008" s="2">
        <v>1530</v>
      </c>
      <c r="R5008" s="2">
        <v>3060</v>
      </c>
      <c r="S5008" s="2">
        <v>0</v>
      </c>
      <c r="T5008" s="2" t="s">
        <v>44</v>
      </c>
    </row>
    <row r="5009" spans="1:20" x14ac:dyDescent="0.25">
      <c r="A5009" s="2" t="s">
        <v>11</v>
      </c>
      <c r="B5009" s="2" t="s">
        <v>37</v>
      </c>
      <c r="C5009" s="2">
        <v>122019</v>
      </c>
      <c r="D5009" s="11">
        <v>44606</v>
      </c>
      <c r="E5009" s="2" t="s">
        <v>1604</v>
      </c>
      <c r="F5009" s="2" t="s">
        <v>1605</v>
      </c>
      <c r="G5009" s="2" t="s">
        <v>5606</v>
      </c>
      <c r="H5009" s="2" t="s">
        <v>41</v>
      </c>
      <c r="I5009" s="11">
        <v>43796</v>
      </c>
      <c r="J5009" s="2">
        <v>6804</v>
      </c>
      <c r="K5009" s="2" t="s">
        <v>42</v>
      </c>
      <c r="L5009" s="2" t="s">
        <v>43</v>
      </c>
      <c r="M5009" s="2">
        <v>0</v>
      </c>
      <c r="N5009" s="2">
        <v>1494</v>
      </c>
      <c r="O5009" s="2">
        <v>0</v>
      </c>
      <c r="P5009" s="2">
        <v>0</v>
      </c>
      <c r="Q5009" s="2">
        <v>0</v>
      </c>
      <c r="R5009" s="2">
        <v>0</v>
      </c>
      <c r="S5009" s="2">
        <v>0</v>
      </c>
      <c r="T5009" s="2" t="s">
        <v>44</v>
      </c>
    </row>
    <row r="5010" spans="1:20" x14ac:dyDescent="0.25">
      <c r="A5010" s="2" t="s">
        <v>11</v>
      </c>
      <c r="B5010" s="2" t="s">
        <v>37</v>
      </c>
      <c r="C5010" s="2">
        <v>122019</v>
      </c>
      <c r="D5010" s="11">
        <v>44606</v>
      </c>
      <c r="E5010" s="2" t="s">
        <v>1604</v>
      </c>
      <c r="F5010" s="2" t="s">
        <v>1605</v>
      </c>
      <c r="G5010" s="2" t="s">
        <v>5606</v>
      </c>
      <c r="H5010" s="2" t="s">
        <v>41</v>
      </c>
      <c r="I5010" s="11">
        <v>43796</v>
      </c>
      <c r="J5010" s="2">
        <v>6804</v>
      </c>
      <c r="K5010" s="2" t="s">
        <v>42</v>
      </c>
      <c r="L5010" s="2" t="s">
        <v>43</v>
      </c>
      <c r="M5010" s="2">
        <v>18</v>
      </c>
      <c r="N5010" s="2">
        <v>4500</v>
      </c>
      <c r="O5010" s="2">
        <v>0</v>
      </c>
      <c r="P5010" s="2">
        <v>405</v>
      </c>
      <c r="Q5010" s="2">
        <v>405</v>
      </c>
      <c r="R5010" s="2">
        <v>810</v>
      </c>
      <c r="S5010" s="2">
        <v>0</v>
      </c>
      <c r="T5010" s="2" t="s">
        <v>44</v>
      </c>
    </row>
    <row r="5011" spans="1:20" x14ac:dyDescent="0.25">
      <c r="A5011" s="2" t="s">
        <v>11</v>
      </c>
      <c r="B5011" s="2" t="s">
        <v>37</v>
      </c>
      <c r="C5011" s="2">
        <v>122019</v>
      </c>
      <c r="D5011" s="11">
        <v>44606</v>
      </c>
      <c r="E5011" s="2" t="s">
        <v>1604</v>
      </c>
      <c r="F5011" s="2" t="s">
        <v>1605</v>
      </c>
      <c r="G5011" s="2" t="s">
        <v>5607</v>
      </c>
      <c r="H5011" s="2" t="s">
        <v>41</v>
      </c>
      <c r="I5011" s="11">
        <v>43796</v>
      </c>
      <c r="J5011" s="2">
        <v>18880</v>
      </c>
      <c r="K5011" s="2" t="s">
        <v>42</v>
      </c>
      <c r="L5011" s="2" t="s">
        <v>43</v>
      </c>
      <c r="M5011" s="2">
        <v>18</v>
      </c>
      <c r="N5011" s="2">
        <v>16000</v>
      </c>
      <c r="O5011" s="2">
        <v>0</v>
      </c>
      <c r="P5011" s="2">
        <v>1440</v>
      </c>
      <c r="Q5011" s="2">
        <v>1440</v>
      </c>
      <c r="R5011" s="2">
        <v>2880</v>
      </c>
      <c r="S5011" s="2">
        <v>0</v>
      </c>
      <c r="T5011" s="2" t="s">
        <v>44</v>
      </c>
    </row>
    <row r="5012" spans="1:20" x14ac:dyDescent="0.25">
      <c r="A5012" s="2" t="s">
        <v>11</v>
      </c>
      <c r="B5012" s="2" t="s">
        <v>37</v>
      </c>
      <c r="C5012" s="2">
        <v>122019</v>
      </c>
      <c r="D5012" s="11">
        <v>44606</v>
      </c>
      <c r="E5012" s="2" t="s">
        <v>1604</v>
      </c>
      <c r="F5012" s="2" t="s">
        <v>1605</v>
      </c>
      <c r="G5012" s="2" t="s">
        <v>5608</v>
      </c>
      <c r="H5012" s="2" t="s">
        <v>41</v>
      </c>
      <c r="I5012" s="11">
        <v>43796</v>
      </c>
      <c r="J5012" s="2">
        <v>5528</v>
      </c>
      <c r="K5012" s="2" t="s">
        <v>42</v>
      </c>
      <c r="L5012" s="2" t="s">
        <v>43</v>
      </c>
      <c r="M5012" s="2">
        <v>0</v>
      </c>
      <c r="N5012" s="2">
        <v>1575</v>
      </c>
      <c r="O5012" s="2">
        <v>0</v>
      </c>
      <c r="P5012" s="2">
        <v>0</v>
      </c>
      <c r="Q5012" s="2">
        <v>0</v>
      </c>
      <c r="R5012" s="2">
        <v>0</v>
      </c>
      <c r="S5012" s="2">
        <v>0</v>
      </c>
      <c r="T5012" s="2" t="s">
        <v>44</v>
      </c>
    </row>
    <row r="5013" spans="1:20" x14ac:dyDescent="0.25">
      <c r="A5013" s="2" t="s">
        <v>11</v>
      </c>
      <c r="B5013" s="2" t="s">
        <v>37</v>
      </c>
      <c r="C5013" s="2">
        <v>122019</v>
      </c>
      <c r="D5013" s="11">
        <v>44606</v>
      </c>
      <c r="E5013" s="2" t="s">
        <v>1604</v>
      </c>
      <c r="F5013" s="2" t="s">
        <v>1605</v>
      </c>
      <c r="G5013" s="2" t="s">
        <v>5608</v>
      </c>
      <c r="H5013" s="2" t="s">
        <v>41</v>
      </c>
      <c r="I5013" s="11">
        <v>43796</v>
      </c>
      <c r="J5013" s="2">
        <v>5528</v>
      </c>
      <c r="K5013" s="2" t="s">
        <v>42</v>
      </c>
      <c r="L5013" s="2" t="s">
        <v>43</v>
      </c>
      <c r="M5013" s="2">
        <v>18</v>
      </c>
      <c r="N5013" s="2">
        <v>3350</v>
      </c>
      <c r="O5013" s="2">
        <v>0</v>
      </c>
      <c r="P5013" s="2">
        <v>301.5</v>
      </c>
      <c r="Q5013" s="2">
        <v>301.5</v>
      </c>
      <c r="R5013" s="2">
        <v>603</v>
      </c>
      <c r="S5013" s="2">
        <v>0</v>
      </c>
      <c r="T5013" s="2" t="s">
        <v>44</v>
      </c>
    </row>
    <row r="5014" spans="1:20" x14ac:dyDescent="0.25">
      <c r="A5014" s="2" t="s">
        <v>11</v>
      </c>
      <c r="B5014" s="2" t="s">
        <v>37</v>
      </c>
      <c r="C5014" s="2">
        <v>122019</v>
      </c>
      <c r="D5014" s="11">
        <v>44606</v>
      </c>
      <c r="E5014" s="2" t="s">
        <v>1604</v>
      </c>
      <c r="F5014" s="2" t="s">
        <v>1605</v>
      </c>
      <c r="G5014" s="2" t="s">
        <v>5609</v>
      </c>
      <c r="H5014" s="2" t="s">
        <v>41</v>
      </c>
      <c r="I5014" s="11">
        <v>43796</v>
      </c>
      <c r="J5014" s="2">
        <v>6986</v>
      </c>
      <c r="K5014" s="2" t="s">
        <v>42</v>
      </c>
      <c r="L5014" s="2" t="s">
        <v>43</v>
      </c>
      <c r="M5014" s="2">
        <v>0</v>
      </c>
      <c r="N5014" s="2">
        <v>2443</v>
      </c>
      <c r="O5014" s="2">
        <v>0</v>
      </c>
      <c r="P5014" s="2">
        <v>0</v>
      </c>
      <c r="Q5014" s="2">
        <v>0</v>
      </c>
      <c r="R5014" s="2">
        <v>0</v>
      </c>
      <c r="S5014" s="2">
        <v>0</v>
      </c>
      <c r="T5014" s="2" t="s">
        <v>44</v>
      </c>
    </row>
    <row r="5015" spans="1:20" x14ac:dyDescent="0.25">
      <c r="A5015" s="2" t="s">
        <v>11</v>
      </c>
      <c r="B5015" s="2" t="s">
        <v>37</v>
      </c>
      <c r="C5015" s="2">
        <v>122019</v>
      </c>
      <c r="D5015" s="11">
        <v>44606</v>
      </c>
      <c r="E5015" s="2" t="s">
        <v>1604</v>
      </c>
      <c r="F5015" s="2" t="s">
        <v>1605</v>
      </c>
      <c r="G5015" s="2" t="s">
        <v>5609</v>
      </c>
      <c r="H5015" s="2" t="s">
        <v>41</v>
      </c>
      <c r="I5015" s="11">
        <v>43796</v>
      </c>
      <c r="J5015" s="2">
        <v>6986</v>
      </c>
      <c r="K5015" s="2" t="s">
        <v>42</v>
      </c>
      <c r="L5015" s="2" t="s">
        <v>43</v>
      </c>
      <c r="M5015" s="2">
        <v>18</v>
      </c>
      <c r="N5015" s="2">
        <v>3850</v>
      </c>
      <c r="O5015" s="2">
        <v>0</v>
      </c>
      <c r="P5015" s="2">
        <v>346.5</v>
      </c>
      <c r="Q5015" s="2">
        <v>346.5</v>
      </c>
      <c r="R5015" s="2">
        <v>693</v>
      </c>
      <c r="S5015" s="2">
        <v>0</v>
      </c>
      <c r="T5015" s="2" t="s">
        <v>44</v>
      </c>
    </row>
    <row r="5016" spans="1:20" x14ac:dyDescent="0.25">
      <c r="A5016" s="2" t="s">
        <v>12</v>
      </c>
      <c r="B5016" s="2" t="s">
        <v>37</v>
      </c>
      <c r="C5016" s="2">
        <v>122019</v>
      </c>
      <c r="D5016" s="11">
        <v>44606</v>
      </c>
      <c r="E5016" s="2" t="s">
        <v>1604</v>
      </c>
      <c r="F5016" s="2" t="s">
        <v>1605</v>
      </c>
      <c r="G5016" s="2" t="s">
        <v>5610</v>
      </c>
      <c r="H5016" s="2" t="s">
        <v>41</v>
      </c>
      <c r="I5016" s="11">
        <v>43803</v>
      </c>
      <c r="J5016" s="2">
        <v>8580</v>
      </c>
      <c r="K5016" s="2" t="s">
        <v>42</v>
      </c>
      <c r="L5016" s="2" t="s">
        <v>43</v>
      </c>
      <c r="M5016" s="2">
        <v>0</v>
      </c>
      <c r="N5016" s="2">
        <v>1500</v>
      </c>
      <c r="O5016" s="2">
        <v>0</v>
      </c>
      <c r="P5016" s="2">
        <v>0</v>
      </c>
      <c r="Q5016" s="2">
        <v>0</v>
      </c>
      <c r="R5016" s="2">
        <v>0</v>
      </c>
      <c r="S5016" s="2">
        <v>0</v>
      </c>
      <c r="T5016" s="2" t="s">
        <v>44</v>
      </c>
    </row>
    <row r="5017" spans="1:20" x14ac:dyDescent="0.25">
      <c r="A5017" s="2" t="s">
        <v>12</v>
      </c>
      <c r="B5017" s="2" t="s">
        <v>37</v>
      </c>
      <c r="C5017" s="2">
        <v>122019</v>
      </c>
      <c r="D5017" s="11">
        <v>44606</v>
      </c>
      <c r="E5017" s="2" t="s">
        <v>1604</v>
      </c>
      <c r="F5017" s="2" t="s">
        <v>1605</v>
      </c>
      <c r="G5017" s="2" t="s">
        <v>5610</v>
      </c>
      <c r="H5017" s="2" t="s">
        <v>41</v>
      </c>
      <c r="I5017" s="11">
        <v>43803</v>
      </c>
      <c r="J5017" s="2">
        <v>8580</v>
      </c>
      <c r="K5017" s="2" t="s">
        <v>42</v>
      </c>
      <c r="L5017" s="2" t="s">
        <v>43</v>
      </c>
      <c r="M5017" s="2">
        <v>18</v>
      </c>
      <c r="N5017" s="2">
        <v>6000</v>
      </c>
      <c r="O5017" s="2">
        <v>0</v>
      </c>
      <c r="P5017" s="2">
        <v>540</v>
      </c>
      <c r="Q5017" s="2">
        <v>540</v>
      </c>
      <c r="R5017" s="2">
        <v>1080</v>
      </c>
      <c r="S5017" s="2">
        <v>0</v>
      </c>
      <c r="T5017" s="2" t="s">
        <v>44</v>
      </c>
    </row>
    <row r="5018" spans="1:20" x14ac:dyDescent="0.25">
      <c r="A5018" s="2" t="s">
        <v>12</v>
      </c>
      <c r="B5018" s="2" t="s">
        <v>37</v>
      </c>
      <c r="C5018" s="2">
        <v>122019</v>
      </c>
      <c r="D5018" s="11">
        <v>44606</v>
      </c>
      <c r="E5018" s="2" t="s">
        <v>1604</v>
      </c>
      <c r="F5018" s="2" t="s">
        <v>1605</v>
      </c>
      <c r="G5018" s="2" t="s">
        <v>5611</v>
      </c>
      <c r="H5018" s="2" t="s">
        <v>41</v>
      </c>
      <c r="I5018" s="11">
        <v>43803</v>
      </c>
      <c r="J5018" s="2">
        <v>18880</v>
      </c>
      <c r="K5018" s="2" t="s">
        <v>42</v>
      </c>
      <c r="L5018" s="2" t="s">
        <v>43</v>
      </c>
      <c r="M5018" s="2">
        <v>18</v>
      </c>
      <c r="N5018" s="2">
        <v>16000</v>
      </c>
      <c r="O5018" s="2">
        <v>0</v>
      </c>
      <c r="P5018" s="2">
        <v>1440</v>
      </c>
      <c r="Q5018" s="2">
        <v>1440</v>
      </c>
      <c r="R5018" s="2">
        <v>2880</v>
      </c>
      <c r="S5018" s="2">
        <v>0</v>
      </c>
      <c r="T5018" s="2" t="s">
        <v>44</v>
      </c>
    </row>
    <row r="5019" spans="1:20" x14ac:dyDescent="0.25">
      <c r="A5019" s="2" t="s">
        <v>12</v>
      </c>
      <c r="B5019" s="2" t="s">
        <v>37</v>
      </c>
      <c r="C5019" s="2">
        <v>122019</v>
      </c>
      <c r="D5019" s="11">
        <v>44606</v>
      </c>
      <c r="E5019" s="2" t="s">
        <v>1604</v>
      </c>
      <c r="F5019" s="2" t="s">
        <v>1605</v>
      </c>
      <c r="G5019" s="2" t="s">
        <v>5612</v>
      </c>
      <c r="H5019" s="2" t="s">
        <v>41</v>
      </c>
      <c r="I5019" s="11">
        <v>43810</v>
      </c>
      <c r="J5019" s="2">
        <v>8674</v>
      </c>
      <c r="K5019" s="2" t="s">
        <v>42</v>
      </c>
      <c r="L5019" s="2" t="s">
        <v>43</v>
      </c>
      <c r="M5019" s="2">
        <v>0</v>
      </c>
      <c r="N5019" s="2">
        <v>1594</v>
      </c>
      <c r="O5019" s="2">
        <v>0</v>
      </c>
      <c r="P5019" s="2">
        <v>0</v>
      </c>
      <c r="Q5019" s="2">
        <v>0</v>
      </c>
      <c r="R5019" s="2">
        <v>0</v>
      </c>
      <c r="S5019" s="2">
        <v>0</v>
      </c>
      <c r="T5019" s="2" t="s">
        <v>44</v>
      </c>
    </row>
    <row r="5020" spans="1:20" x14ac:dyDescent="0.25">
      <c r="A5020" s="2" t="s">
        <v>12</v>
      </c>
      <c r="B5020" s="2" t="s">
        <v>37</v>
      </c>
      <c r="C5020" s="2">
        <v>122019</v>
      </c>
      <c r="D5020" s="11">
        <v>44606</v>
      </c>
      <c r="E5020" s="2" t="s">
        <v>1604</v>
      </c>
      <c r="F5020" s="2" t="s">
        <v>1605</v>
      </c>
      <c r="G5020" s="2" t="s">
        <v>5612</v>
      </c>
      <c r="H5020" s="2" t="s">
        <v>41</v>
      </c>
      <c r="I5020" s="11">
        <v>43810</v>
      </c>
      <c r="J5020" s="2">
        <v>8674</v>
      </c>
      <c r="K5020" s="2" t="s">
        <v>42</v>
      </c>
      <c r="L5020" s="2" t="s">
        <v>43</v>
      </c>
      <c r="M5020" s="2">
        <v>18</v>
      </c>
      <c r="N5020" s="2">
        <v>6000</v>
      </c>
      <c r="O5020" s="2">
        <v>0</v>
      </c>
      <c r="P5020" s="2">
        <v>540</v>
      </c>
      <c r="Q5020" s="2">
        <v>540</v>
      </c>
      <c r="R5020" s="2">
        <v>1080</v>
      </c>
      <c r="S5020" s="2">
        <v>0</v>
      </c>
      <c r="T5020" s="2" t="s">
        <v>44</v>
      </c>
    </row>
    <row r="5021" spans="1:20" x14ac:dyDescent="0.25">
      <c r="A5021" s="2" t="s">
        <v>12</v>
      </c>
      <c r="B5021" s="2" t="s">
        <v>37</v>
      </c>
      <c r="C5021" s="2">
        <v>122019</v>
      </c>
      <c r="D5021" s="11">
        <v>44606</v>
      </c>
      <c r="E5021" s="2" t="s">
        <v>1604</v>
      </c>
      <c r="F5021" s="2" t="s">
        <v>1605</v>
      </c>
      <c r="G5021" s="2" t="s">
        <v>5613</v>
      </c>
      <c r="H5021" s="2" t="s">
        <v>41</v>
      </c>
      <c r="I5021" s="11">
        <v>43826</v>
      </c>
      <c r="J5021" s="2">
        <v>8674</v>
      </c>
      <c r="K5021" s="2" t="s">
        <v>42</v>
      </c>
      <c r="L5021" s="2" t="s">
        <v>43</v>
      </c>
      <c r="M5021" s="2">
        <v>0</v>
      </c>
      <c r="N5021" s="2">
        <v>1594</v>
      </c>
      <c r="O5021" s="2">
        <v>0</v>
      </c>
      <c r="P5021" s="2">
        <v>0</v>
      </c>
      <c r="Q5021" s="2">
        <v>0</v>
      </c>
      <c r="R5021" s="2">
        <v>0</v>
      </c>
      <c r="S5021" s="2">
        <v>0</v>
      </c>
      <c r="T5021" s="2" t="s">
        <v>44</v>
      </c>
    </row>
    <row r="5022" spans="1:20" x14ac:dyDescent="0.25">
      <c r="A5022" s="2" t="s">
        <v>12</v>
      </c>
      <c r="B5022" s="2" t="s">
        <v>37</v>
      </c>
      <c r="C5022" s="2">
        <v>122019</v>
      </c>
      <c r="D5022" s="11">
        <v>44606</v>
      </c>
      <c r="E5022" s="2" t="s">
        <v>1604</v>
      </c>
      <c r="F5022" s="2" t="s">
        <v>1605</v>
      </c>
      <c r="G5022" s="2" t="s">
        <v>5613</v>
      </c>
      <c r="H5022" s="2" t="s">
        <v>41</v>
      </c>
      <c r="I5022" s="11">
        <v>43826</v>
      </c>
      <c r="J5022" s="2">
        <v>8674</v>
      </c>
      <c r="K5022" s="2" t="s">
        <v>42</v>
      </c>
      <c r="L5022" s="2" t="s">
        <v>43</v>
      </c>
      <c r="M5022" s="2">
        <v>18</v>
      </c>
      <c r="N5022" s="2">
        <v>6000</v>
      </c>
      <c r="O5022" s="2">
        <v>0</v>
      </c>
      <c r="P5022" s="2">
        <v>540</v>
      </c>
      <c r="Q5022" s="2">
        <v>540</v>
      </c>
      <c r="R5022" s="2">
        <v>1080</v>
      </c>
      <c r="S5022" s="2">
        <v>0</v>
      </c>
      <c r="T5022" s="2" t="s">
        <v>44</v>
      </c>
    </row>
    <row r="5023" spans="1:20" x14ac:dyDescent="0.25">
      <c r="A5023" s="2" t="s">
        <v>12</v>
      </c>
      <c r="B5023" s="2" t="s">
        <v>37</v>
      </c>
      <c r="C5023" s="2">
        <v>122019</v>
      </c>
      <c r="D5023" s="11">
        <v>44606</v>
      </c>
      <c r="E5023" s="2" t="s">
        <v>1604</v>
      </c>
      <c r="F5023" s="2" t="s">
        <v>1605</v>
      </c>
      <c r="G5023" s="2" t="s">
        <v>5614</v>
      </c>
      <c r="H5023" s="2" t="s">
        <v>41</v>
      </c>
      <c r="I5023" s="11">
        <v>43826</v>
      </c>
      <c r="J5023" s="2">
        <v>15930</v>
      </c>
      <c r="K5023" s="2" t="s">
        <v>42</v>
      </c>
      <c r="L5023" s="2" t="s">
        <v>43</v>
      </c>
      <c r="M5023" s="2">
        <v>18</v>
      </c>
      <c r="N5023" s="2">
        <v>13500</v>
      </c>
      <c r="O5023" s="2">
        <v>0</v>
      </c>
      <c r="P5023" s="2">
        <v>1215</v>
      </c>
      <c r="Q5023" s="2">
        <v>1215</v>
      </c>
      <c r="R5023" s="2">
        <v>2430</v>
      </c>
      <c r="S5023" s="2">
        <v>0</v>
      </c>
      <c r="T5023" s="2" t="s">
        <v>44</v>
      </c>
    </row>
    <row r="5024" spans="1:20" x14ac:dyDescent="0.25">
      <c r="A5024" s="2" t="s">
        <v>10</v>
      </c>
      <c r="B5024" s="2" t="s">
        <v>37</v>
      </c>
      <c r="C5024" s="2">
        <v>122019</v>
      </c>
      <c r="D5024" s="11">
        <v>44606</v>
      </c>
      <c r="E5024" s="2" t="s">
        <v>1604</v>
      </c>
      <c r="F5024" s="2" t="s">
        <v>1605</v>
      </c>
      <c r="G5024" s="2" t="s">
        <v>5615</v>
      </c>
      <c r="H5024" s="2" t="s">
        <v>41</v>
      </c>
      <c r="I5024" s="11">
        <v>43749</v>
      </c>
      <c r="J5024" s="2">
        <v>7394</v>
      </c>
      <c r="K5024" s="2" t="s">
        <v>42</v>
      </c>
      <c r="L5024" s="2" t="s">
        <v>43</v>
      </c>
      <c r="M5024" s="2">
        <v>0</v>
      </c>
      <c r="N5024" s="2">
        <v>1494</v>
      </c>
      <c r="O5024" s="2">
        <v>0</v>
      </c>
      <c r="P5024" s="2">
        <v>0</v>
      </c>
      <c r="Q5024" s="2">
        <v>0</v>
      </c>
      <c r="R5024" s="2">
        <v>0</v>
      </c>
      <c r="S5024" s="2">
        <v>0</v>
      </c>
      <c r="T5024" s="2" t="s">
        <v>44</v>
      </c>
    </row>
    <row r="5025" spans="1:20" x14ac:dyDescent="0.25">
      <c r="A5025" s="2" t="s">
        <v>10</v>
      </c>
      <c r="B5025" s="2" t="s">
        <v>37</v>
      </c>
      <c r="C5025" s="2">
        <v>122019</v>
      </c>
      <c r="D5025" s="11">
        <v>44606</v>
      </c>
      <c r="E5025" s="2" t="s">
        <v>1604</v>
      </c>
      <c r="F5025" s="2" t="s">
        <v>1605</v>
      </c>
      <c r="G5025" s="2" t="s">
        <v>5615</v>
      </c>
      <c r="H5025" s="2" t="s">
        <v>41</v>
      </c>
      <c r="I5025" s="11">
        <v>43749</v>
      </c>
      <c r="J5025" s="2">
        <v>7394</v>
      </c>
      <c r="K5025" s="2" t="s">
        <v>42</v>
      </c>
      <c r="L5025" s="2" t="s">
        <v>43</v>
      </c>
      <c r="M5025" s="2">
        <v>18</v>
      </c>
      <c r="N5025" s="2">
        <v>5000</v>
      </c>
      <c r="O5025" s="2">
        <v>0</v>
      </c>
      <c r="P5025" s="2">
        <v>450</v>
      </c>
      <c r="Q5025" s="2">
        <v>450</v>
      </c>
      <c r="R5025" s="2">
        <v>900</v>
      </c>
      <c r="S5025" s="2">
        <v>0</v>
      </c>
      <c r="T5025" s="2" t="s">
        <v>44</v>
      </c>
    </row>
    <row r="5026" spans="1:20" x14ac:dyDescent="0.25">
      <c r="A5026" s="2" t="s">
        <v>11</v>
      </c>
      <c r="B5026" s="2" t="s">
        <v>37</v>
      </c>
      <c r="C5026" s="2">
        <v>122019</v>
      </c>
      <c r="D5026" s="11">
        <v>44606</v>
      </c>
      <c r="E5026" s="2" t="s">
        <v>1604</v>
      </c>
      <c r="F5026" s="2" t="s">
        <v>1605</v>
      </c>
      <c r="G5026" s="2" t="s">
        <v>5616</v>
      </c>
      <c r="H5026" s="2" t="s">
        <v>41</v>
      </c>
      <c r="I5026" s="11">
        <v>43775</v>
      </c>
      <c r="J5026" s="2">
        <v>15930</v>
      </c>
      <c r="K5026" s="2" t="s">
        <v>42</v>
      </c>
      <c r="L5026" s="2" t="s">
        <v>43</v>
      </c>
      <c r="M5026" s="2">
        <v>18</v>
      </c>
      <c r="N5026" s="2">
        <v>13500</v>
      </c>
      <c r="O5026" s="2">
        <v>0</v>
      </c>
      <c r="P5026" s="2">
        <v>1215</v>
      </c>
      <c r="Q5026" s="2">
        <v>1215</v>
      </c>
      <c r="R5026" s="2">
        <v>2430</v>
      </c>
      <c r="S5026" s="2">
        <v>0</v>
      </c>
      <c r="T5026" s="2" t="s">
        <v>44</v>
      </c>
    </row>
    <row r="5027" spans="1:20" x14ac:dyDescent="0.25">
      <c r="A5027" s="2" t="s">
        <v>11</v>
      </c>
      <c r="B5027" s="2" t="s">
        <v>37</v>
      </c>
      <c r="C5027" s="2">
        <v>122019</v>
      </c>
      <c r="D5027" s="11">
        <v>44606</v>
      </c>
      <c r="E5027" s="2" t="s">
        <v>1604</v>
      </c>
      <c r="F5027" s="2" t="s">
        <v>1605</v>
      </c>
      <c r="G5027" s="2" t="s">
        <v>5617</v>
      </c>
      <c r="H5027" s="2" t="s">
        <v>41</v>
      </c>
      <c r="I5027" s="11">
        <v>43775</v>
      </c>
      <c r="J5027" s="2">
        <v>8969</v>
      </c>
      <c r="K5027" s="2" t="s">
        <v>42</v>
      </c>
      <c r="L5027" s="2" t="s">
        <v>43</v>
      </c>
      <c r="M5027" s="2">
        <v>0</v>
      </c>
      <c r="N5027" s="2">
        <v>1594</v>
      </c>
      <c r="O5027" s="2">
        <v>0</v>
      </c>
      <c r="P5027" s="2">
        <v>0</v>
      </c>
      <c r="Q5027" s="2">
        <v>0</v>
      </c>
      <c r="R5027" s="2">
        <v>0</v>
      </c>
      <c r="S5027" s="2">
        <v>0</v>
      </c>
      <c r="T5027" s="2" t="s">
        <v>44</v>
      </c>
    </row>
    <row r="5028" spans="1:20" x14ac:dyDescent="0.25">
      <c r="A5028" s="2" t="s">
        <v>11</v>
      </c>
      <c r="B5028" s="2" t="s">
        <v>37</v>
      </c>
      <c r="C5028" s="2">
        <v>122019</v>
      </c>
      <c r="D5028" s="11">
        <v>44606</v>
      </c>
      <c r="E5028" s="2" t="s">
        <v>1604</v>
      </c>
      <c r="F5028" s="2" t="s">
        <v>1605</v>
      </c>
      <c r="G5028" s="2" t="s">
        <v>5617</v>
      </c>
      <c r="H5028" s="2" t="s">
        <v>41</v>
      </c>
      <c r="I5028" s="11">
        <v>43775</v>
      </c>
      <c r="J5028" s="2">
        <v>8969</v>
      </c>
      <c r="K5028" s="2" t="s">
        <v>42</v>
      </c>
      <c r="L5028" s="2" t="s">
        <v>43</v>
      </c>
      <c r="M5028" s="2">
        <v>18</v>
      </c>
      <c r="N5028" s="2">
        <v>6250</v>
      </c>
      <c r="O5028" s="2">
        <v>0</v>
      </c>
      <c r="P5028" s="2">
        <v>562.5</v>
      </c>
      <c r="Q5028" s="2">
        <v>562.5</v>
      </c>
      <c r="R5028" s="2">
        <v>1125</v>
      </c>
      <c r="S5028" s="2">
        <v>0</v>
      </c>
      <c r="T5028" s="2" t="s">
        <v>44</v>
      </c>
    </row>
    <row r="5029" spans="1:20" x14ac:dyDescent="0.25">
      <c r="A5029" s="2" t="s">
        <v>12</v>
      </c>
      <c r="B5029" s="2" t="s">
        <v>37</v>
      </c>
      <c r="C5029" s="2">
        <v>122019</v>
      </c>
      <c r="D5029" s="11">
        <v>44606</v>
      </c>
      <c r="E5029" s="2" t="s">
        <v>1604</v>
      </c>
      <c r="F5029" s="2" t="s">
        <v>1605</v>
      </c>
      <c r="G5029" s="2" t="s">
        <v>5618</v>
      </c>
      <c r="H5029" s="2" t="s">
        <v>41</v>
      </c>
      <c r="I5029" s="11">
        <v>43810</v>
      </c>
      <c r="J5029" s="2">
        <v>18880</v>
      </c>
      <c r="K5029" s="2" t="s">
        <v>42</v>
      </c>
      <c r="L5029" s="2" t="s">
        <v>43</v>
      </c>
      <c r="M5029" s="2">
        <v>18</v>
      </c>
      <c r="N5029" s="2">
        <v>16000</v>
      </c>
      <c r="O5029" s="2">
        <v>0</v>
      </c>
      <c r="P5029" s="2">
        <v>1440</v>
      </c>
      <c r="Q5029" s="2">
        <v>1440</v>
      </c>
      <c r="R5029" s="2">
        <v>2880</v>
      </c>
      <c r="S5029" s="2">
        <v>0</v>
      </c>
      <c r="T5029" s="2" t="s">
        <v>44</v>
      </c>
    </row>
    <row r="5030" spans="1:20" x14ac:dyDescent="0.25">
      <c r="A5030" s="2" t="s">
        <v>12</v>
      </c>
      <c r="B5030" s="2" t="s">
        <v>37</v>
      </c>
      <c r="C5030" s="2">
        <v>122019</v>
      </c>
      <c r="D5030" s="11">
        <v>44606</v>
      </c>
      <c r="E5030" s="2" t="s">
        <v>433</v>
      </c>
      <c r="F5030" s="2" t="s">
        <v>434</v>
      </c>
      <c r="G5030" s="2" t="s">
        <v>1344</v>
      </c>
      <c r="H5030" s="2" t="s">
        <v>41</v>
      </c>
      <c r="I5030" s="11">
        <v>43808</v>
      </c>
      <c r="J5030" s="2">
        <v>25960</v>
      </c>
      <c r="K5030" s="2" t="s">
        <v>42</v>
      </c>
      <c r="L5030" s="2" t="s">
        <v>43</v>
      </c>
      <c r="M5030" s="2">
        <v>18</v>
      </c>
      <c r="N5030" s="2">
        <v>22000</v>
      </c>
      <c r="O5030" s="2">
        <v>0</v>
      </c>
      <c r="P5030" s="2">
        <v>1980</v>
      </c>
      <c r="Q5030" s="2">
        <v>1980</v>
      </c>
      <c r="R5030" s="2">
        <v>3960</v>
      </c>
      <c r="S5030" s="2">
        <v>0</v>
      </c>
      <c r="T5030" s="2" t="s">
        <v>44</v>
      </c>
    </row>
    <row r="5031" spans="1:20" x14ac:dyDescent="0.25">
      <c r="A5031" s="2" t="s">
        <v>12</v>
      </c>
      <c r="B5031" s="2" t="s">
        <v>37</v>
      </c>
      <c r="C5031" s="2">
        <v>122019</v>
      </c>
      <c r="D5031" s="11">
        <v>44606</v>
      </c>
      <c r="E5031" s="2" t="s">
        <v>433</v>
      </c>
      <c r="F5031" s="2" t="s">
        <v>434</v>
      </c>
      <c r="G5031" s="2" t="s">
        <v>1345</v>
      </c>
      <c r="H5031" s="2" t="s">
        <v>41</v>
      </c>
      <c r="I5031" s="11">
        <v>43808</v>
      </c>
      <c r="J5031" s="2">
        <v>29500</v>
      </c>
      <c r="K5031" s="2" t="s">
        <v>42</v>
      </c>
      <c r="L5031" s="2" t="s">
        <v>43</v>
      </c>
      <c r="M5031" s="2">
        <v>18</v>
      </c>
      <c r="N5031" s="2">
        <v>25000</v>
      </c>
      <c r="O5031" s="2">
        <v>0</v>
      </c>
      <c r="P5031" s="2">
        <v>2250</v>
      </c>
      <c r="Q5031" s="2">
        <v>2250</v>
      </c>
      <c r="R5031" s="2">
        <v>4500</v>
      </c>
      <c r="S5031" s="2">
        <v>0</v>
      </c>
      <c r="T5031" s="2" t="s">
        <v>44</v>
      </c>
    </row>
    <row r="5032" spans="1:20" x14ac:dyDescent="0.25">
      <c r="A5032" s="2" t="s">
        <v>12</v>
      </c>
      <c r="B5032" s="2" t="s">
        <v>37</v>
      </c>
      <c r="C5032" s="2">
        <v>122019</v>
      </c>
      <c r="D5032" s="11">
        <v>44606</v>
      </c>
      <c r="E5032" s="2" t="s">
        <v>437</v>
      </c>
      <c r="F5032" s="2" t="s">
        <v>438</v>
      </c>
      <c r="G5032" s="2" t="s">
        <v>5619</v>
      </c>
      <c r="H5032" s="2" t="s">
        <v>41</v>
      </c>
      <c r="I5032" s="11">
        <v>43812</v>
      </c>
      <c r="J5032" s="2">
        <v>31595</v>
      </c>
      <c r="K5032" s="2" t="s">
        <v>42</v>
      </c>
      <c r="L5032" s="2" t="s">
        <v>43</v>
      </c>
      <c r="M5032" s="2">
        <v>18</v>
      </c>
      <c r="N5032" s="2">
        <v>26775</v>
      </c>
      <c r="O5032" s="2">
        <v>4819.5</v>
      </c>
      <c r="P5032" s="2">
        <v>0</v>
      </c>
      <c r="Q5032" s="2">
        <v>0</v>
      </c>
      <c r="R5032" s="2">
        <v>4819.5</v>
      </c>
      <c r="S5032" s="2">
        <v>0</v>
      </c>
      <c r="T5032" s="2" t="s">
        <v>44</v>
      </c>
    </row>
    <row r="5033" spans="1:20" x14ac:dyDescent="0.25">
      <c r="A5033" s="2" t="s">
        <v>12</v>
      </c>
      <c r="B5033" s="2" t="s">
        <v>37</v>
      </c>
      <c r="C5033" s="2">
        <v>122019</v>
      </c>
      <c r="D5033" s="11">
        <v>44606</v>
      </c>
      <c r="E5033" s="2" t="s">
        <v>437</v>
      </c>
      <c r="F5033" s="2" t="s">
        <v>438</v>
      </c>
      <c r="G5033" s="2" t="s">
        <v>5620</v>
      </c>
      <c r="H5033" s="2" t="s">
        <v>41</v>
      </c>
      <c r="I5033" s="11">
        <v>43830</v>
      </c>
      <c r="J5033" s="2">
        <v>501500</v>
      </c>
      <c r="K5033" s="2" t="s">
        <v>42</v>
      </c>
      <c r="L5033" s="2" t="s">
        <v>43</v>
      </c>
      <c r="M5033" s="2">
        <v>18</v>
      </c>
      <c r="N5033" s="2">
        <v>425000</v>
      </c>
      <c r="O5033" s="2">
        <v>76500</v>
      </c>
      <c r="P5033" s="2">
        <v>0</v>
      </c>
      <c r="Q5033" s="2">
        <v>0</v>
      </c>
      <c r="R5033" s="2">
        <v>76500</v>
      </c>
      <c r="S5033" s="2">
        <v>0</v>
      </c>
      <c r="T5033" s="2" t="s">
        <v>44</v>
      </c>
    </row>
    <row r="5034" spans="1:20" x14ac:dyDescent="0.25">
      <c r="A5034" s="2" t="s">
        <v>12</v>
      </c>
      <c r="B5034" s="2" t="s">
        <v>37</v>
      </c>
      <c r="C5034" s="2">
        <v>122019</v>
      </c>
      <c r="D5034" s="11">
        <v>44606</v>
      </c>
      <c r="E5034" s="2" t="s">
        <v>437</v>
      </c>
      <c r="F5034" s="2" t="s">
        <v>438</v>
      </c>
      <c r="G5034" s="2" t="s">
        <v>5621</v>
      </c>
      <c r="H5034" s="2" t="s">
        <v>41</v>
      </c>
      <c r="I5034" s="11">
        <v>43830</v>
      </c>
      <c r="J5034" s="2">
        <v>100300</v>
      </c>
      <c r="K5034" s="2" t="s">
        <v>42</v>
      </c>
      <c r="L5034" s="2" t="s">
        <v>43</v>
      </c>
      <c r="M5034" s="2">
        <v>18</v>
      </c>
      <c r="N5034" s="2">
        <v>85000</v>
      </c>
      <c r="O5034" s="2">
        <v>15300</v>
      </c>
      <c r="P5034" s="2">
        <v>0</v>
      </c>
      <c r="Q5034" s="2">
        <v>0</v>
      </c>
      <c r="R5034" s="2">
        <v>15300</v>
      </c>
      <c r="S5034" s="2">
        <v>0</v>
      </c>
      <c r="T5034" s="2" t="s">
        <v>44</v>
      </c>
    </row>
    <row r="5035" spans="1:20" x14ac:dyDescent="0.25">
      <c r="A5035" s="2" t="s">
        <v>12</v>
      </c>
      <c r="B5035" s="2" t="s">
        <v>37</v>
      </c>
      <c r="C5035" s="2">
        <v>122019</v>
      </c>
      <c r="D5035" s="11">
        <v>44606</v>
      </c>
      <c r="E5035" s="2" t="s">
        <v>437</v>
      </c>
      <c r="F5035" s="2" t="s">
        <v>438</v>
      </c>
      <c r="G5035" s="2" t="s">
        <v>5622</v>
      </c>
      <c r="H5035" s="2" t="s">
        <v>41</v>
      </c>
      <c r="I5035" s="11">
        <v>43830</v>
      </c>
      <c r="J5035" s="2">
        <v>531590</v>
      </c>
      <c r="K5035" s="2" t="s">
        <v>42</v>
      </c>
      <c r="L5035" s="2" t="s">
        <v>43</v>
      </c>
      <c r="M5035" s="2">
        <v>18</v>
      </c>
      <c r="N5035" s="2">
        <v>450500</v>
      </c>
      <c r="O5035" s="2">
        <v>81090</v>
      </c>
      <c r="P5035" s="2">
        <v>0</v>
      </c>
      <c r="Q5035" s="2">
        <v>0</v>
      </c>
      <c r="R5035" s="2">
        <v>81090</v>
      </c>
      <c r="S5035" s="2">
        <v>0</v>
      </c>
      <c r="T5035" s="2" t="s">
        <v>44</v>
      </c>
    </row>
    <row r="5036" spans="1:20" x14ac:dyDescent="0.25">
      <c r="A5036" s="2" t="s">
        <v>12</v>
      </c>
      <c r="B5036" s="2" t="s">
        <v>37</v>
      </c>
      <c r="C5036" s="2">
        <v>122019</v>
      </c>
      <c r="D5036" s="11">
        <v>44606</v>
      </c>
      <c r="E5036" s="2" t="s">
        <v>450</v>
      </c>
      <c r="F5036" s="2" t="s">
        <v>451</v>
      </c>
      <c r="G5036" s="2" t="s">
        <v>5623</v>
      </c>
      <c r="H5036" s="2" t="s">
        <v>41</v>
      </c>
      <c r="I5036" s="11">
        <v>43803</v>
      </c>
      <c r="J5036" s="2">
        <v>650</v>
      </c>
      <c r="K5036" s="2" t="s">
        <v>42</v>
      </c>
      <c r="L5036" s="2" t="s">
        <v>43</v>
      </c>
      <c r="M5036" s="2">
        <v>0</v>
      </c>
      <c r="N5036" s="2">
        <v>650</v>
      </c>
      <c r="O5036" s="2">
        <v>0</v>
      </c>
      <c r="P5036" s="2">
        <v>0</v>
      </c>
      <c r="Q5036" s="2">
        <v>0</v>
      </c>
      <c r="R5036" s="2">
        <v>0</v>
      </c>
      <c r="S5036" s="2">
        <v>0</v>
      </c>
      <c r="T5036" s="2" t="s">
        <v>44</v>
      </c>
    </row>
    <row r="5037" spans="1:20" x14ac:dyDescent="0.25">
      <c r="A5037" s="2" t="s">
        <v>12</v>
      </c>
      <c r="B5037" s="2" t="s">
        <v>37</v>
      </c>
      <c r="C5037" s="2">
        <v>122019</v>
      </c>
      <c r="D5037" s="11">
        <v>44606</v>
      </c>
      <c r="E5037" s="2" t="s">
        <v>450</v>
      </c>
      <c r="F5037" s="2" t="s">
        <v>451</v>
      </c>
      <c r="G5037" s="2" t="s">
        <v>5624</v>
      </c>
      <c r="H5037" s="2" t="s">
        <v>41</v>
      </c>
      <c r="I5037" s="11">
        <v>43806</v>
      </c>
      <c r="J5037" s="2">
        <v>500</v>
      </c>
      <c r="K5037" s="2" t="s">
        <v>42</v>
      </c>
      <c r="L5037" s="2" t="s">
        <v>43</v>
      </c>
      <c r="M5037" s="2">
        <v>0</v>
      </c>
      <c r="N5037" s="2">
        <v>500</v>
      </c>
      <c r="O5037" s="2">
        <v>0</v>
      </c>
      <c r="P5037" s="2">
        <v>0</v>
      </c>
      <c r="Q5037" s="2">
        <v>0</v>
      </c>
      <c r="R5037" s="2">
        <v>0</v>
      </c>
      <c r="S5037" s="2">
        <v>0</v>
      </c>
      <c r="T5037" s="2" t="s">
        <v>44</v>
      </c>
    </row>
    <row r="5038" spans="1:20" x14ac:dyDescent="0.25">
      <c r="A5038" s="2" t="s">
        <v>12</v>
      </c>
      <c r="B5038" s="2" t="s">
        <v>37</v>
      </c>
      <c r="C5038" s="2">
        <v>122019</v>
      </c>
      <c r="D5038" s="11">
        <v>44606</v>
      </c>
      <c r="E5038" s="2" t="s">
        <v>450</v>
      </c>
      <c r="F5038" s="2" t="s">
        <v>451</v>
      </c>
      <c r="G5038" s="2" t="s">
        <v>5625</v>
      </c>
      <c r="H5038" s="2" t="s">
        <v>41</v>
      </c>
      <c r="I5038" s="11">
        <v>43815</v>
      </c>
      <c r="J5038" s="2">
        <v>1000</v>
      </c>
      <c r="K5038" s="2" t="s">
        <v>42</v>
      </c>
      <c r="L5038" s="2" t="s">
        <v>43</v>
      </c>
      <c r="M5038" s="2">
        <v>0</v>
      </c>
      <c r="N5038" s="2">
        <v>1000</v>
      </c>
      <c r="O5038" s="2">
        <v>0</v>
      </c>
      <c r="P5038" s="2">
        <v>0</v>
      </c>
      <c r="Q5038" s="2">
        <v>0</v>
      </c>
      <c r="R5038" s="2">
        <v>0</v>
      </c>
      <c r="S5038" s="2">
        <v>0</v>
      </c>
      <c r="T5038" s="2" t="s">
        <v>44</v>
      </c>
    </row>
    <row r="5039" spans="1:20" x14ac:dyDescent="0.25">
      <c r="A5039" s="2" t="s">
        <v>12</v>
      </c>
      <c r="B5039" s="2" t="s">
        <v>37</v>
      </c>
      <c r="C5039" s="2">
        <v>122019</v>
      </c>
      <c r="D5039" s="11">
        <v>44606</v>
      </c>
      <c r="E5039" s="2" t="s">
        <v>450</v>
      </c>
      <c r="F5039" s="2" t="s">
        <v>451</v>
      </c>
      <c r="G5039" s="2" t="s">
        <v>5626</v>
      </c>
      <c r="H5039" s="2" t="s">
        <v>41</v>
      </c>
      <c r="I5039" s="11">
        <v>43819</v>
      </c>
      <c r="J5039" s="2">
        <v>500</v>
      </c>
      <c r="K5039" s="2" t="s">
        <v>42</v>
      </c>
      <c r="L5039" s="2" t="s">
        <v>43</v>
      </c>
      <c r="M5039" s="2">
        <v>0</v>
      </c>
      <c r="N5039" s="2">
        <v>500</v>
      </c>
      <c r="O5039" s="2">
        <v>0</v>
      </c>
      <c r="P5039" s="2">
        <v>0</v>
      </c>
      <c r="Q5039" s="2">
        <v>0</v>
      </c>
      <c r="R5039" s="2">
        <v>0</v>
      </c>
      <c r="S5039" s="2">
        <v>0</v>
      </c>
      <c r="T5039" s="2" t="s">
        <v>44</v>
      </c>
    </row>
    <row r="5040" spans="1:20" x14ac:dyDescent="0.25">
      <c r="A5040" s="2" t="s">
        <v>12</v>
      </c>
      <c r="B5040" s="2" t="s">
        <v>37</v>
      </c>
      <c r="C5040" s="2">
        <v>122019</v>
      </c>
      <c r="D5040" s="11">
        <v>44606</v>
      </c>
      <c r="E5040" s="2" t="s">
        <v>450</v>
      </c>
      <c r="F5040" s="2" t="s">
        <v>451</v>
      </c>
      <c r="G5040" s="2" t="s">
        <v>5627</v>
      </c>
      <c r="H5040" s="2" t="s">
        <v>41</v>
      </c>
      <c r="I5040" s="11">
        <v>43827</v>
      </c>
      <c r="J5040" s="2">
        <v>3180</v>
      </c>
      <c r="K5040" s="2" t="s">
        <v>42</v>
      </c>
      <c r="L5040" s="2" t="s">
        <v>43</v>
      </c>
      <c r="M5040" s="2">
        <v>0</v>
      </c>
      <c r="N5040" s="2">
        <v>3180</v>
      </c>
      <c r="O5040" s="2">
        <v>0</v>
      </c>
      <c r="P5040" s="2">
        <v>0</v>
      </c>
      <c r="Q5040" s="2">
        <v>0</v>
      </c>
      <c r="R5040" s="2">
        <v>0</v>
      </c>
      <c r="S5040" s="2">
        <v>0</v>
      </c>
      <c r="T5040" s="2" t="s">
        <v>44</v>
      </c>
    </row>
    <row r="5041" spans="1:20" x14ac:dyDescent="0.25">
      <c r="A5041" s="2" t="s">
        <v>12</v>
      </c>
      <c r="B5041" s="2" t="s">
        <v>37</v>
      </c>
      <c r="C5041" s="2">
        <v>122019</v>
      </c>
      <c r="D5041" s="11">
        <v>44606</v>
      </c>
      <c r="E5041" s="2" t="s">
        <v>2436</v>
      </c>
      <c r="F5041" s="2" t="s">
        <v>2437</v>
      </c>
      <c r="G5041" s="2" t="s">
        <v>5628</v>
      </c>
      <c r="H5041" s="2" t="s">
        <v>41</v>
      </c>
      <c r="I5041" s="11">
        <v>43809</v>
      </c>
      <c r="J5041" s="2">
        <v>15930</v>
      </c>
      <c r="K5041" s="2" t="s">
        <v>42</v>
      </c>
      <c r="L5041" s="2" t="s">
        <v>43</v>
      </c>
      <c r="M5041" s="2">
        <v>18</v>
      </c>
      <c r="N5041" s="2">
        <v>13500</v>
      </c>
      <c r="O5041" s="2">
        <v>0</v>
      </c>
      <c r="P5041" s="2">
        <v>1215</v>
      </c>
      <c r="Q5041" s="2">
        <v>1215</v>
      </c>
      <c r="R5041" s="2">
        <v>2430</v>
      </c>
      <c r="S5041" s="2">
        <v>0</v>
      </c>
      <c r="T5041" s="2" t="s">
        <v>44</v>
      </c>
    </row>
    <row r="5042" spans="1:20" x14ac:dyDescent="0.25">
      <c r="A5042" s="2" t="s">
        <v>12</v>
      </c>
      <c r="B5042" s="2" t="s">
        <v>37</v>
      </c>
      <c r="C5042" s="2">
        <v>122019</v>
      </c>
      <c r="D5042" s="11">
        <v>44606</v>
      </c>
      <c r="E5042" s="2" t="s">
        <v>462</v>
      </c>
      <c r="F5042" s="2" t="s">
        <v>463</v>
      </c>
      <c r="G5042" s="2" t="s">
        <v>5629</v>
      </c>
      <c r="H5042" s="2" t="s">
        <v>41</v>
      </c>
      <c r="I5042" s="11">
        <v>43804</v>
      </c>
      <c r="J5042" s="2">
        <v>3752</v>
      </c>
      <c r="K5042" s="2" t="s">
        <v>42</v>
      </c>
      <c r="L5042" s="2" t="s">
        <v>43</v>
      </c>
      <c r="M5042" s="2">
        <v>18</v>
      </c>
      <c r="N5042" s="2">
        <v>3180</v>
      </c>
      <c r="O5042" s="2">
        <v>0</v>
      </c>
      <c r="P5042" s="2">
        <v>286.2</v>
      </c>
      <c r="Q5042" s="2">
        <v>286.2</v>
      </c>
      <c r="R5042" s="2">
        <v>572.4</v>
      </c>
      <c r="S5042" s="2">
        <v>0</v>
      </c>
      <c r="T5042" s="2" t="s">
        <v>44</v>
      </c>
    </row>
    <row r="5043" spans="1:20" x14ac:dyDescent="0.25">
      <c r="A5043" s="2" t="s">
        <v>12</v>
      </c>
      <c r="B5043" s="2" t="s">
        <v>37</v>
      </c>
      <c r="C5043" s="2">
        <v>122019</v>
      </c>
      <c r="D5043" s="11">
        <v>44606</v>
      </c>
      <c r="E5043" s="2" t="s">
        <v>462</v>
      </c>
      <c r="F5043" s="2" t="s">
        <v>463</v>
      </c>
      <c r="G5043" s="2" t="s">
        <v>5630</v>
      </c>
      <c r="H5043" s="2" t="s">
        <v>41</v>
      </c>
      <c r="I5043" s="11">
        <v>43808</v>
      </c>
      <c r="J5043" s="2">
        <v>68440</v>
      </c>
      <c r="K5043" s="2" t="s">
        <v>42</v>
      </c>
      <c r="L5043" s="2" t="s">
        <v>43</v>
      </c>
      <c r="M5043" s="2">
        <v>18</v>
      </c>
      <c r="N5043" s="2">
        <v>58000</v>
      </c>
      <c r="O5043" s="2">
        <v>0</v>
      </c>
      <c r="P5043" s="2">
        <v>5220</v>
      </c>
      <c r="Q5043" s="2">
        <v>5220</v>
      </c>
      <c r="R5043" s="2">
        <v>10440</v>
      </c>
      <c r="S5043" s="2">
        <v>0</v>
      </c>
      <c r="T5043" s="2" t="s">
        <v>44</v>
      </c>
    </row>
    <row r="5044" spans="1:20" x14ac:dyDescent="0.25">
      <c r="A5044" s="2" t="s">
        <v>12</v>
      </c>
      <c r="B5044" s="2" t="s">
        <v>37</v>
      </c>
      <c r="C5044" s="2">
        <v>122019</v>
      </c>
      <c r="D5044" s="11">
        <v>44606</v>
      </c>
      <c r="E5044" s="2" t="s">
        <v>462</v>
      </c>
      <c r="F5044" s="2" t="s">
        <v>463</v>
      </c>
      <c r="G5044" s="2" t="s">
        <v>5631</v>
      </c>
      <c r="H5044" s="2" t="s">
        <v>41</v>
      </c>
      <c r="I5044" s="11">
        <v>43809</v>
      </c>
      <c r="J5044" s="2">
        <v>8190</v>
      </c>
      <c r="K5044" s="2" t="s">
        <v>42</v>
      </c>
      <c r="L5044" s="2" t="s">
        <v>43</v>
      </c>
      <c r="M5044" s="2">
        <v>5</v>
      </c>
      <c r="N5044" s="2">
        <v>7800</v>
      </c>
      <c r="O5044" s="2">
        <v>0</v>
      </c>
      <c r="P5044" s="2">
        <v>195</v>
      </c>
      <c r="Q5044" s="2">
        <v>195</v>
      </c>
      <c r="R5044" s="2">
        <v>390</v>
      </c>
      <c r="S5044" s="2">
        <v>0</v>
      </c>
      <c r="T5044" s="2" t="s">
        <v>44</v>
      </c>
    </row>
    <row r="5045" spans="1:20" x14ac:dyDescent="0.25">
      <c r="A5045" s="2" t="s">
        <v>12</v>
      </c>
      <c r="B5045" s="2" t="s">
        <v>37</v>
      </c>
      <c r="C5045" s="2">
        <v>122019</v>
      </c>
      <c r="D5045" s="11">
        <v>44606</v>
      </c>
      <c r="E5045" s="2" t="s">
        <v>462</v>
      </c>
      <c r="F5045" s="2" t="s">
        <v>463</v>
      </c>
      <c r="G5045" s="2" t="s">
        <v>5632</v>
      </c>
      <c r="H5045" s="2" t="s">
        <v>41</v>
      </c>
      <c r="I5045" s="11">
        <v>43818</v>
      </c>
      <c r="J5045" s="2">
        <v>14514</v>
      </c>
      <c r="K5045" s="2" t="s">
        <v>42</v>
      </c>
      <c r="L5045" s="2" t="s">
        <v>43</v>
      </c>
      <c r="M5045" s="2">
        <v>18</v>
      </c>
      <c r="N5045" s="2">
        <v>12300</v>
      </c>
      <c r="O5045" s="2">
        <v>0</v>
      </c>
      <c r="P5045" s="2">
        <v>1107</v>
      </c>
      <c r="Q5045" s="2">
        <v>1107</v>
      </c>
      <c r="R5045" s="2">
        <v>2214</v>
      </c>
      <c r="S5045" s="2">
        <v>0</v>
      </c>
      <c r="T5045" s="2" t="s">
        <v>44</v>
      </c>
    </row>
    <row r="5046" spans="1:20" x14ac:dyDescent="0.25">
      <c r="A5046" s="2" t="s">
        <v>12</v>
      </c>
      <c r="B5046" s="2" t="s">
        <v>37</v>
      </c>
      <c r="C5046" s="2">
        <v>122019</v>
      </c>
      <c r="D5046" s="11">
        <v>44606</v>
      </c>
      <c r="E5046" s="2" t="s">
        <v>462</v>
      </c>
      <c r="F5046" s="2" t="s">
        <v>463</v>
      </c>
      <c r="G5046" s="2" t="s">
        <v>5633</v>
      </c>
      <c r="H5046" s="2" t="s">
        <v>41</v>
      </c>
      <c r="I5046" s="11">
        <v>43822</v>
      </c>
      <c r="J5046" s="2">
        <v>29028</v>
      </c>
      <c r="K5046" s="2" t="s">
        <v>42</v>
      </c>
      <c r="L5046" s="2" t="s">
        <v>43</v>
      </c>
      <c r="M5046" s="2">
        <v>18</v>
      </c>
      <c r="N5046" s="2">
        <v>24600</v>
      </c>
      <c r="O5046" s="2">
        <v>0</v>
      </c>
      <c r="P5046" s="2">
        <v>2214</v>
      </c>
      <c r="Q5046" s="2">
        <v>2214</v>
      </c>
      <c r="R5046" s="2">
        <v>4428</v>
      </c>
      <c r="S5046" s="2">
        <v>0</v>
      </c>
      <c r="T5046" s="2" t="s">
        <v>44</v>
      </c>
    </row>
    <row r="5047" spans="1:20" x14ac:dyDescent="0.25">
      <c r="A5047" s="2" t="s">
        <v>12</v>
      </c>
      <c r="B5047" s="2" t="s">
        <v>37</v>
      </c>
      <c r="C5047" s="2">
        <v>122019</v>
      </c>
      <c r="D5047" s="11">
        <v>44606</v>
      </c>
      <c r="E5047" s="2" t="s">
        <v>462</v>
      </c>
      <c r="F5047" s="2" t="s">
        <v>463</v>
      </c>
      <c r="G5047" s="2" t="s">
        <v>5634</v>
      </c>
      <c r="H5047" s="2" t="s">
        <v>41</v>
      </c>
      <c r="I5047" s="11">
        <v>43823</v>
      </c>
      <c r="J5047" s="2">
        <v>28331</v>
      </c>
      <c r="K5047" s="2" t="s">
        <v>42</v>
      </c>
      <c r="L5047" s="2" t="s">
        <v>43</v>
      </c>
      <c r="M5047" s="2">
        <v>12</v>
      </c>
      <c r="N5047" s="2">
        <v>18500</v>
      </c>
      <c r="O5047" s="2">
        <v>0</v>
      </c>
      <c r="P5047" s="2">
        <v>1110</v>
      </c>
      <c r="Q5047" s="2">
        <v>1110</v>
      </c>
      <c r="R5047" s="2">
        <v>2220</v>
      </c>
      <c r="S5047" s="2">
        <v>0</v>
      </c>
      <c r="T5047" s="2" t="s">
        <v>44</v>
      </c>
    </row>
    <row r="5048" spans="1:20" x14ac:dyDescent="0.25">
      <c r="A5048" s="2" t="s">
        <v>12</v>
      </c>
      <c r="B5048" s="2" t="s">
        <v>37</v>
      </c>
      <c r="C5048" s="2">
        <v>122019</v>
      </c>
      <c r="D5048" s="11">
        <v>44606</v>
      </c>
      <c r="E5048" s="2" t="s">
        <v>462</v>
      </c>
      <c r="F5048" s="2" t="s">
        <v>463</v>
      </c>
      <c r="G5048" s="2" t="s">
        <v>5634</v>
      </c>
      <c r="H5048" s="2" t="s">
        <v>41</v>
      </c>
      <c r="I5048" s="11">
        <v>43823</v>
      </c>
      <c r="J5048" s="2">
        <v>28331</v>
      </c>
      <c r="K5048" s="2" t="s">
        <v>42</v>
      </c>
      <c r="L5048" s="2" t="s">
        <v>43</v>
      </c>
      <c r="M5048" s="2">
        <v>18</v>
      </c>
      <c r="N5048" s="2">
        <v>6450</v>
      </c>
      <c r="O5048" s="2">
        <v>0</v>
      </c>
      <c r="P5048" s="2">
        <v>580.5</v>
      </c>
      <c r="Q5048" s="2">
        <v>580.5</v>
      </c>
      <c r="R5048" s="2">
        <v>1161</v>
      </c>
      <c r="S5048" s="2">
        <v>0</v>
      </c>
      <c r="T5048" s="2" t="s">
        <v>44</v>
      </c>
    </row>
    <row r="5049" spans="1:20" x14ac:dyDescent="0.25">
      <c r="A5049" s="2" t="s">
        <v>12</v>
      </c>
      <c r="B5049" s="2" t="s">
        <v>37</v>
      </c>
      <c r="C5049" s="2">
        <v>122019</v>
      </c>
      <c r="D5049" s="11">
        <v>44606</v>
      </c>
      <c r="E5049" s="2" t="s">
        <v>462</v>
      </c>
      <c r="F5049" s="2" t="s">
        <v>463</v>
      </c>
      <c r="G5049" s="2" t="s">
        <v>5635</v>
      </c>
      <c r="H5049" s="2" t="s">
        <v>41</v>
      </c>
      <c r="I5049" s="11">
        <v>43826</v>
      </c>
      <c r="J5049" s="2">
        <v>154816</v>
      </c>
      <c r="K5049" s="2" t="s">
        <v>42</v>
      </c>
      <c r="L5049" s="2" t="s">
        <v>43</v>
      </c>
      <c r="M5049" s="2">
        <v>18</v>
      </c>
      <c r="N5049" s="2">
        <v>131200</v>
      </c>
      <c r="O5049" s="2">
        <v>0</v>
      </c>
      <c r="P5049" s="2">
        <v>11808</v>
      </c>
      <c r="Q5049" s="2">
        <v>11808</v>
      </c>
      <c r="R5049" s="2">
        <v>23616</v>
      </c>
      <c r="S5049" s="2">
        <v>0</v>
      </c>
      <c r="T5049" s="2" t="s">
        <v>44</v>
      </c>
    </row>
    <row r="5050" spans="1:20" x14ac:dyDescent="0.25">
      <c r="A5050" s="2" t="s">
        <v>12</v>
      </c>
      <c r="B5050" s="2" t="s">
        <v>37</v>
      </c>
      <c r="C5050" s="2">
        <v>122019</v>
      </c>
      <c r="D5050" s="11">
        <v>44606</v>
      </c>
      <c r="E5050" s="2" t="s">
        <v>462</v>
      </c>
      <c r="F5050" s="2" t="s">
        <v>463</v>
      </c>
      <c r="G5050" s="2" t="s">
        <v>5636</v>
      </c>
      <c r="H5050" s="2" t="s">
        <v>41</v>
      </c>
      <c r="I5050" s="11">
        <v>43826</v>
      </c>
      <c r="J5050" s="2">
        <v>20720</v>
      </c>
      <c r="K5050" s="2" t="s">
        <v>42</v>
      </c>
      <c r="L5050" s="2" t="s">
        <v>43</v>
      </c>
      <c r="M5050" s="2">
        <v>12</v>
      </c>
      <c r="N5050" s="2">
        <v>18500</v>
      </c>
      <c r="O5050" s="2">
        <v>0</v>
      </c>
      <c r="P5050" s="2">
        <v>1110</v>
      </c>
      <c r="Q5050" s="2">
        <v>1110</v>
      </c>
      <c r="R5050" s="2">
        <v>2220</v>
      </c>
      <c r="S5050" s="2">
        <v>0</v>
      </c>
      <c r="T5050" s="2" t="s">
        <v>44</v>
      </c>
    </row>
    <row r="5051" spans="1:20" x14ac:dyDescent="0.25">
      <c r="A5051" s="2" t="s">
        <v>12</v>
      </c>
      <c r="B5051" s="2" t="s">
        <v>37</v>
      </c>
      <c r="C5051" s="2">
        <v>122019</v>
      </c>
      <c r="D5051" s="11">
        <v>44606</v>
      </c>
      <c r="E5051" s="2" t="s">
        <v>471</v>
      </c>
      <c r="F5051" s="2" t="s">
        <v>472</v>
      </c>
      <c r="G5051" s="2" t="s">
        <v>5637</v>
      </c>
      <c r="H5051" s="2" t="s">
        <v>41</v>
      </c>
      <c r="I5051" s="11">
        <v>43823</v>
      </c>
      <c r="J5051" s="2">
        <v>885</v>
      </c>
      <c r="K5051" s="2" t="s">
        <v>42</v>
      </c>
      <c r="L5051" s="2" t="s">
        <v>43</v>
      </c>
      <c r="M5051" s="2">
        <v>18</v>
      </c>
      <c r="N5051" s="2">
        <v>750</v>
      </c>
      <c r="O5051" s="2">
        <v>0</v>
      </c>
      <c r="P5051" s="2">
        <v>67.5</v>
      </c>
      <c r="Q5051" s="2">
        <v>67.5</v>
      </c>
      <c r="R5051" s="2">
        <v>135</v>
      </c>
      <c r="S5051" s="2">
        <v>0</v>
      </c>
      <c r="T5051" s="2" t="s">
        <v>44</v>
      </c>
    </row>
    <row r="5052" spans="1:20" x14ac:dyDescent="0.25">
      <c r="A5052" s="2" t="s">
        <v>12</v>
      </c>
      <c r="B5052" s="2" t="s">
        <v>37</v>
      </c>
      <c r="C5052" s="2">
        <v>122019</v>
      </c>
      <c r="D5052" s="11">
        <v>44606</v>
      </c>
      <c r="E5052" s="2" t="s">
        <v>471</v>
      </c>
      <c r="F5052" s="2" t="s">
        <v>472</v>
      </c>
      <c r="G5052" s="2" t="s">
        <v>3773</v>
      </c>
      <c r="H5052" s="2" t="s">
        <v>41</v>
      </c>
      <c r="I5052" s="11">
        <v>43825</v>
      </c>
      <c r="J5052" s="2">
        <v>7788</v>
      </c>
      <c r="K5052" s="2" t="s">
        <v>42</v>
      </c>
      <c r="L5052" s="2" t="s">
        <v>43</v>
      </c>
      <c r="M5052" s="2">
        <v>18</v>
      </c>
      <c r="N5052" s="2">
        <v>6600</v>
      </c>
      <c r="O5052" s="2">
        <v>0</v>
      </c>
      <c r="P5052" s="2">
        <v>594</v>
      </c>
      <c r="Q5052" s="2">
        <v>594</v>
      </c>
      <c r="R5052" s="2">
        <v>1188</v>
      </c>
      <c r="S5052" s="2">
        <v>0</v>
      </c>
      <c r="T5052" s="2" t="s">
        <v>44</v>
      </c>
    </row>
    <row r="5053" spans="1:20" x14ac:dyDescent="0.25">
      <c r="A5053" s="2" t="s">
        <v>12</v>
      </c>
      <c r="B5053" s="2" t="s">
        <v>37</v>
      </c>
      <c r="C5053" s="2">
        <v>122019</v>
      </c>
      <c r="D5053" s="11">
        <v>44606</v>
      </c>
      <c r="E5053" s="2" t="s">
        <v>471</v>
      </c>
      <c r="F5053" s="2" t="s">
        <v>472</v>
      </c>
      <c r="G5053" s="2" t="s">
        <v>3046</v>
      </c>
      <c r="H5053" s="2" t="s">
        <v>41</v>
      </c>
      <c r="I5053" s="11">
        <v>43826</v>
      </c>
      <c r="J5053" s="2">
        <v>1475</v>
      </c>
      <c r="K5053" s="2" t="s">
        <v>42</v>
      </c>
      <c r="L5053" s="2" t="s">
        <v>43</v>
      </c>
      <c r="M5053" s="2">
        <v>18</v>
      </c>
      <c r="N5053" s="2">
        <v>1250</v>
      </c>
      <c r="O5053" s="2">
        <v>0</v>
      </c>
      <c r="P5053" s="2">
        <v>112.5</v>
      </c>
      <c r="Q5053" s="2">
        <v>112.5</v>
      </c>
      <c r="R5053" s="2">
        <v>225</v>
      </c>
      <c r="S5053" s="2">
        <v>0</v>
      </c>
      <c r="T5053" s="2" t="s">
        <v>44</v>
      </c>
    </row>
    <row r="5054" spans="1:20" x14ac:dyDescent="0.25">
      <c r="A5054" s="2" t="s">
        <v>12</v>
      </c>
      <c r="B5054" s="2" t="s">
        <v>37</v>
      </c>
      <c r="C5054" s="2">
        <v>122019</v>
      </c>
      <c r="D5054" s="11">
        <v>44606</v>
      </c>
      <c r="E5054" s="2" t="s">
        <v>5638</v>
      </c>
      <c r="F5054" s="2" t="s">
        <v>5639</v>
      </c>
      <c r="G5054" s="2" t="s">
        <v>5640</v>
      </c>
      <c r="H5054" s="2" t="s">
        <v>41</v>
      </c>
      <c r="I5054" s="11">
        <v>43805</v>
      </c>
      <c r="J5054" s="2">
        <v>3625</v>
      </c>
      <c r="K5054" s="2" t="s">
        <v>42</v>
      </c>
      <c r="L5054" s="2" t="s">
        <v>43</v>
      </c>
      <c r="M5054" s="2">
        <v>18</v>
      </c>
      <c r="N5054" s="2">
        <v>3072.03</v>
      </c>
      <c r="O5054" s="2">
        <v>0</v>
      </c>
      <c r="P5054" s="2">
        <v>276.48</v>
      </c>
      <c r="Q5054" s="2">
        <v>276.48</v>
      </c>
      <c r="R5054" s="2">
        <v>552.96</v>
      </c>
      <c r="S5054" s="2">
        <v>0</v>
      </c>
      <c r="T5054" s="2" t="s">
        <v>44</v>
      </c>
    </row>
    <row r="5055" spans="1:20" x14ac:dyDescent="0.25">
      <c r="A5055" s="2" t="s">
        <v>12</v>
      </c>
      <c r="B5055" s="2" t="s">
        <v>37</v>
      </c>
      <c r="C5055" s="2">
        <v>122019</v>
      </c>
      <c r="D5055" s="11">
        <v>44606</v>
      </c>
      <c r="E5055" s="2" t="s">
        <v>5641</v>
      </c>
      <c r="F5055" s="2" t="s">
        <v>5642</v>
      </c>
      <c r="G5055" s="2" t="s">
        <v>5643</v>
      </c>
      <c r="H5055" s="2" t="s">
        <v>41</v>
      </c>
      <c r="I5055" s="11">
        <v>43809</v>
      </c>
      <c r="J5055" s="2">
        <v>113180</v>
      </c>
      <c r="K5055" s="2" t="s">
        <v>42</v>
      </c>
      <c r="L5055" s="2" t="s">
        <v>43</v>
      </c>
      <c r="M5055" s="2">
        <v>12</v>
      </c>
      <c r="N5055" s="2">
        <v>100000</v>
      </c>
      <c r="O5055" s="2">
        <v>12000</v>
      </c>
      <c r="P5055" s="2">
        <v>0</v>
      </c>
      <c r="Q5055" s="2">
        <v>0</v>
      </c>
      <c r="R5055" s="2">
        <v>12000</v>
      </c>
      <c r="S5055" s="2">
        <v>0</v>
      </c>
      <c r="T5055" s="2" t="s">
        <v>44</v>
      </c>
    </row>
    <row r="5056" spans="1:20" x14ac:dyDescent="0.25">
      <c r="A5056" s="2" t="s">
        <v>12</v>
      </c>
      <c r="B5056" s="2" t="s">
        <v>37</v>
      </c>
      <c r="C5056" s="2">
        <v>122019</v>
      </c>
      <c r="D5056" s="11">
        <v>44606</v>
      </c>
      <c r="E5056" s="2" t="s">
        <v>5641</v>
      </c>
      <c r="F5056" s="2" t="s">
        <v>5642</v>
      </c>
      <c r="G5056" s="2" t="s">
        <v>5643</v>
      </c>
      <c r="H5056" s="2" t="s">
        <v>41</v>
      </c>
      <c r="I5056" s="11">
        <v>43809</v>
      </c>
      <c r="J5056" s="2">
        <v>113180</v>
      </c>
      <c r="K5056" s="2" t="s">
        <v>42</v>
      </c>
      <c r="L5056" s="2" t="s">
        <v>43</v>
      </c>
      <c r="M5056" s="2">
        <v>18</v>
      </c>
      <c r="N5056" s="2">
        <v>1000</v>
      </c>
      <c r="O5056" s="2">
        <v>180</v>
      </c>
      <c r="P5056" s="2">
        <v>0</v>
      </c>
      <c r="Q5056" s="2">
        <v>0</v>
      </c>
      <c r="R5056" s="2">
        <v>180</v>
      </c>
      <c r="S5056" s="2">
        <v>0</v>
      </c>
      <c r="T5056" s="2" t="s">
        <v>44</v>
      </c>
    </row>
    <row r="5057" spans="1:20" x14ac:dyDescent="0.25">
      <c r="A5057" s="2" t="s">
        <v>12</v>
      </c>
      <c r="B5057" s="2" t="s">
        <v>37</v>
      </c>
      <c r="C5057" s="2">
        <v>122019</v>
      </c>
      <c r="D5057" s="11">
        <v>44606</v>
      </c>
      <c r="E5057" s="2" t="s">
        <v>477</v>
      </c>
      <c r="F5057" s="2" t="s">
        <v>478</v>
      </c>
      <c r="G5057" s="2" t="s">
        <v>5644</v>
      </c>
      <c r="H5057" s="2" t="s">
        <v>41</v>
      </c>
      <c r="I5057" s="11">
        <v>43819</v>
      </c>
      <c r="J5057" s="2">
        <v>47250</v>
      </c>
      <c r="K5057" s="2" t="s">
        <v>42</v>
      </c>
      <c r="L5057" s="2" t="s">
        <v>43</v>
      </c>
      <c r="M5057" s="2">
        <v>5</v>
      </c>
      <c r="N5057" s="2">
        <v>45000</v>
      </c>
      <c r="O5057" s="2">
        <v>0</v>
      </c>
      <c r="P5057" s="2">
        <v>1125</v>
      </c>
      <c r="Q5057" s="2">
        <v>1125</v>
      </c>
      <c r="R5057" s="2">
        <v>2250</v>
      </c>
      <c r="S5057" s="2">
        <v>0</v>
      </c>
      <c r="T5057" s="2" t="s">
        <v>44</v>
      </c>
    </row>
    <row r="5058" spans="1:20" x14ac:dyDescent="0.25">
      <c r="A5058" s="2" t="s">
        <v>12</v>
      </c>
      <c r="B5058" s="2" t="s">
        <v>37</v>
      </c>
      <c r="C5058" s="2">
        <v>122019</v>
      </c>
      <c r="D5058" s="11">
        <v>44606</v>
      </c>
      <c r="E5058" s="2" t="s">
        <v>477</v>
      </c>
      <c r="F5058" s="2" t="s">
        <v>478</v>
      </c>
      <c r="G5058" s="2" t="s">
        <v>5645</v>
      </c>
      <c r="H5058" s="2" t="s">
        <v>41</v>
      </c>
      <c r="I5058" s="11">
        <v>43829</v>
      </c>
      <c r="J5058" s="2">
        <v>47250</v>
      </c>
      <c r="K5058" s="2" t="s">
        <v>42</v>
      </c>
      <c r="L5058" s="2" t="s">
        <v>43</v>
      </c>
      <c r="M5058" s="2">
        <v>5</v>
      </c>
      <c r="N5058" s="2">
        <v>45000</v>
      </c>
      <c r="O5058" s="2">
        <v>0</v>
      </c>
      <c r="P5058" s="2">
        <v>1125</v>
      </c>
      <c r="Q5058" s="2">
        <v>1125</v>
      </c>
      <c r="R5058" s="2">
        <v>2250</v>
      </c>
      <c r="S5058" s="2">
        <v>0</v>
      </c>
      <c r="T5058" s="2" t="s">
        <v>44</v>
      </c>
    </row>
    <row r="5059" spans="1:20" x14ac:dyDescent="0.25">
      <c r="A5059" s="2" t="s">
        <v>12</v>
      </c>
      <c r="B5059" s="2" t="s">
        <v>37</v>
      </c>
      <c r="C5059" s="2">
        <v>122019</v>
      </c>
      <c r="D5059" s="11">
        <v>44606</v>
      </c>
      <c r="E5059" s="2" t="s">
        <v>480</v>
      </c>
      <c r="F5059" s="2" t="s">
        <v>481</v>
      </c>
      <c r="G5059" s="2" t="s">
        <v>5646</v>
      </c>
      <c r="H5059" s="2" t="s">
        <v>41</v>
      </c>
      <c r="I5059" s="11">
        <v>43811</v>
      </c>
      <c r="J5059" s="2">
        <v>172575</v>
      </c>
      <c r="K5059" s="2" t="s">
        <v>42</v>
      </c>
      <c r="L5059" s="2" t="s">
        <v>43</v>
      </c>
      <c r="M5059" s="2">
        <v>18</v>
      </c>
      <c r="N5059" s="2">
        <v>146250</v>
      </c>
      <c r="O5059" s="2">
        <v>26325</v>
      </c>
      <c r="P5059" s="2">
        <v>0</v>
      </c>
      <c r="Q5059" s="2">
        <v>0</v>
      </c>
      <c r="R5059" s="2">
        <v>26325</v>
      </c>
      <c r="S5059" s="2">
        <v>0</v>
      </c>
      <c r="T5059" s="2" t="s">
        <v>44</v>
      </c>
    </row>
    <row r="5060" spans="1:20" x14ac:dyDescent="0.25">
      <c r="A5060" s="2" t="s">
        <v>12</v>
      </c>
      <c r="B5060" s="2" t="s">
        <v>37</v>
      </c>
      <c r="C5060" s="2">
        <v>122019</v>
      </c>
      <c r="D5060" s="11">
        <v>44606</v>
      </c>
      <c r="E5060" s="2" t="s">
        <v>686</v>
      </c>
      <c r="F5060" s="2" t="s">
        <v>687</v>
      </c>
      <c r="G5060" s="2" t="s">
        <v>5647</v>
      </c>
      <c r="H5060" s="2" t="s">
        <v>41</v>
      </c>
      <c r="I5060" s="11">
        <v>43805</v>
      </c>
      <c r="J5060" s="2">
        <v>100080</v>
      </c>
      <c r="K5060" s="2" t="s">
        <v>42</v>
      </c>
      <c r="L5060" s="2" t="s">
        <v>43</v>
      </c>
      <c r="M5060" s="2">
        <v>18</v>
      </c>
      <c r="N5060" s="2">
        <v>84813.6</v>
      </c>
      <c r="O5060" s="2">
        <v>0</v>
      </c>
      <c r="P5060" s="2">
        <v>7633.22</v>
      </c>
      <c r="Q5060" s="2">
        <v>7633.22</v>
      </c>
      <c r="R5060" s="2">
        <v>15266.44</v>
      </c>
      <c r="S5060" s="2">
        <v>0</v>
      </c>
      <c r="T5060" s="2" t="s">
        <v>44</v>
      </c>
    </row>
    <row r="5061" spans="1:20" x14ac:dyDescent="0.25">
      <c r="A5061" s="2" t="s">
        <v>12</v>
      </c>
      <c r="B5061" s="2" t="s">
        <v>37</v>
      </c>
      <c r="C5061" s="2">
        <v>122019</v>
      </c>
      <c r="D5061" s="11">
        <v>44606</v>
      </c>
      <c r="E5061" s="2" t="s">
        <v>686</v>
      </c>
      <c r="F5061" s="2" t="s">
        <v>687</v>
      </c>
      <c r="G5061" s="2" t="s">
        <v>5648</v>
      </c>
      <c r="H5061" s="2" t="s">
        <v>41</v>
      </c>
      <c r="I5061" s="11">
        <v>43822</v>
      </c>
      <c r="J5061" s="2">
        <v>100080</v>
      </c>
      <c r="K5061" s="2" t="s">
        <v>42</v>
      </c>
      <c r="L5061" s="2" t="s">
        <v>43</v>
      </c>
      <c r="M5061" s="2">
        <v>18</v>
      </c>
      <c r="N5061" s="2">
        <v>84813.6</v>
      </c>
      <c r="O5061" s="2">
        <v>0</v>
      </c>
      <c r="P5061" s="2">
        <v>7633.22</v>
      </c>
      <c r="Q5061" s="2">
        <v>7633.22</v>
      </c>
      <c r="R5061" s="2">
        <v>15266.44</v>
      </c>
      <c r="S5061" s="2">
        <v>0</v>
      </c>
      <c r="T5061" s="2" t="s">
        <v>44</v>
      </c>
    </row>
    <row r="5062" spans="1:20" x14ac:dyDescent="0.25">
      <c r="A5062" s="2" t="s">
        <v>11</v>
      </c>
      <c r="B5062" s="2" t="s">
        <v>37</v>
      </c>
      <c r="C5062" s="2">
        <v>122019</v>
      </c>
      <c r="D5062" s="11">
        <v>44606</v>
      </c>
      <c r="E5062" s="2" t="s">
        <v>1675</v>
      </c>
      <c r="F5062" s="2" t="s">
        <v>1676</v>
      </c>
      <c r="G5062" s="2" t="s">
        <v>5649</v>
      </c>
      <c r="H5062" s="2" t="s">
        <v>41</v>
      </c>
      <c r="I5062" s="11">
        <v>43775</v>
      </c>
      <c r="J5062" s="2">
        <v>1680</v>
      </c>
      <c r="K5062" s="2" t="s">
        <v>42</v>
      </c>
      <c r="L5062" s="2" t="s">
        <v>43</v>
      </c>
      <c r="M5062" s="2">
        <v>18</v>
      </c>
      <c r="N5062" s="2">
        <v>1424</v>
      </c>
      <c r="O5062" s="2">
        <v>0</v>
      </c>
      <c r="P5062" s="2">
        <v>128.16</v>
      </c>
      <c r="Q5062" s="2">
        <v>128.16</v>
      </c>
      <c r="R5062" s="2">
        <v>256.32</v>
      </c>
      <c r="S5062" s="2">
        <v>0</v>
      </c>
      <c r="T5062" s="2" t="s">
        <v>44</v>
      </c>
    </row>
    <row r="5063" spans="1:20" x14ac:dyDescent="0.25">
      <c r="A5063" s="2" t="s">
        <v>11</v>
      </c>
      <c r="B5063" s="2" t="s">
        <v>37</v>
      </c>
      <c r="C5063" s="2">
        <v>122019</v>
      </c>
      <c r="D5063" s="11">
        <v>44606</v>
      </c>
      <c r="E5063" s="2" t="s">
        <v>1675</v>
      </c>
      <c r="F5063" s="2" t="s">
        <v>1676</v>
      </c>
      <c r="G5063" s="2" t="s">
        <v>5650</v>
      </c>
      <c r="H5063" s="2" t="s">
        <v>41</v>
      </c>
      <c r="I5063" s="11">
        <v>43792</v>
      </c>
      <c r="J5063" s="2">
        <v>210</v>
      </c>
      <c r="K5063" s="2" t="s">
        <v>42</v>
      </c>
      <c r="L5063" s="2" t="s">
        <v>43</v>
      </c>
      <c r="M5063" s="2">
        <v>18</v>
      </c>
      <c r="N5063" s="2">
        <v>178</v>
      </c>
      <c r="O5063" s="2">
        <v>0</v>
      </c>
      <c r="P5063" s="2">
        <v>16.02</v>
      </c>
      <c r="Q5063" s="2">
        <v>16.02</v>
      </c>
      <c r="R5063" s="2">
        <v>32.04</v>
      </c>
      <c r="S5063" s="2">
        <v>0</v>
      </c>
      <c r="T5063" s="2" t="s">
        <v>44</v>
      </c>
    </row>
    <row r="5064" spans="1:20" x14ac:dyDescent="0.25">
      <c r="A5064" s="2" t="s">
        <v>12</v>
      </c>
      <c r="B5064" s="2" t="s">
        <v>37</v>
      </c>
      <c r="C5064" s="2">
        <v>122019</v>
      </c>
      <c r="D5064" s="11">
        <v>44606</v>
      </c>
      <c r="E5064" s="2" t="s">
        <v>1675</v>
      </c>
      <c r="F5064" s="2" t="s">
        <v>1676</v>
      </c>
      <c r="G5064" s="2" t="s">
        <v>5651</v>
      </c>
      <c r="H5064" s="2" t="s">
        <v>41</v>
      </c>
      <c r="I5064" s="11">
        <v>43812</v>
      </c>
      <c r="J5064" s="2">
        <v>210</v>
      </c>
      <c r="K5064" s="2" t="s">
        <v>42</v>
      </c>
      <c r="L5064" s="2" t="s">
        <v>43</v>
      </c>
      <c r="M5064" s="2">
        <v>18</v>
      </c>
      <c r="N5064" s="2">
        <v>178</v>
      </c>
      <c r="O5064" s="2">
        <v>0</v>
      </c>
      <c r="P5064" s="2">
        <v>16.02</v>
      </c>
      <c r="Q5064" s="2">
        <v>16.02</v>
      </c>
      <c r="R5064" s="2">
        <v>32.04</v>
      </c>
      <c r="S5064" s="2">
        <v>0</v>
      </c>
      <c r="T5064" s="2" t="s">
        <v>44</v>
      </c>
    </row>
    <row r="5065" spans="1:20" x14ac:dyDescent="0.25">
      <c r="A5065" s="2" t="s">
        <v>12</v>
      </c>
      <c r="B5065" s="2" t="s">
        <v>37</v>
      </c>
      <c r="C5065" s="2">
        <v>122019</v>
      </c>
      <c r="D5065" s="11">
        <v>44606</v>
      </c>
      <c r="E5065" s="2" t="s">
        <v>2957</v>
      </c>
      <c r="F5065" s="2" t="s">
        <v>2958</v>
      </c>
      <c r="G5065" s="2" t="s">
        <v>5652</v>
      </c>
      <c r="H5065" s="2" t="s">
        <v>41</v>
      </c>
      <c r="I5065" s="11">
        <v>43813</v>
      </c>
      <c r="J5065" s="2">
        <v>2100</v>
      </c>
      <c r="K5065" s="2" t="s">
        <v>42</v>
      </c>
      <c r="L5065" s="2" t="s">
        <v>43</v>
      </c>
      <c r="M5065" s="2">
        <v>18</v>
      </c>
      <c r="N5065" s="2">
        <v>1779.66</v>
      </c>
      <c r="O5065" s="2">
        <v>0</v>
      </c>
      <c r="P5065" s="2">
        <v>160.16999999999999</v>
      </c>
      <c r="Q5065" s="2">
        <v>160.16999999999999</v>
      </c>
      <c r="R5065" s="2">
        <v>320.33999999999997</v>
      </c>
      <c r="S5065" s="2">
        <v>0</v>
      </c>
      <c r="T5065" s="2" t="s">
        <v>44</v>
      </c>
    </row>
    <row r="5066" spans="1:20" x14ac:dyDescent="0.25">
      <c r="A5066" s="2" t="s">
        <v>12</v>
      </c>
      <c r="B5066" s="2" t="s">
        <v>37</v>
      </c>
      <c r="C5066" s="2">
        <v>122019</v>
      </c>
      <c r="D5066" s="11">
        <v>44606</v>
      </c>
      <c r="E5066" s="2" t="s">
        <v>2130</v>
      </c>
      <c r="F5066" s="2" t="s">
        <v>2131</v>
      </c>
      <c r="G5066" s="2" t="s">
        <v>5653</v>
      </c>
      <c r="H5066" s="2" t="s">
        <v>41</v>
      </c>
      <c r="I5066" s="11">
        <v>43829</v>
      </c>
      <c r="J5066" s="2">
        <v>3776</v>
      </c>
      <c r="K5066" s="2" t="s">
        <v>42</v>
      </c>
      <c r="L5066" s="2" t="s">
        <v>43</v>
      </c>
      <c r="M5066" s="2">
        <v>18</v>
      </c>
      <c r="N5066" s="2">
        <v>3199.7</v>
      </c>
      <c r="O5066" s="2">
        <v>0</v>
      </c>
      <c r="P5066" s="2">
        <v>287.97000000000003</v>
      </c>
      <c r="Q5066" s="2">
        <v>287.97000000000003</v>
      </c>
      <c r="R5066" s="2">
        <v>575.94000000000005</v>
      </c>
      <c r="S5066" s="2">
        <v>0</v>
      </c>
      <c r="T5066" s="2" t="s">
        <v>44</v>
      </c>
    </row>
    <row r="5067" spans="1:20" x14ac:dyDescent="0.25">
      <c r="A5067" s="2" t="s">
        <v>12</v>
      </c>
      <c r="B5067" s="2" t="s">
        <v>37</v>
      </c>
      <c r="C5067" s="2">
        <v>122019</v>
      </c>
      <c r="D5067" s="11">
        <v>44606</v>
      </c>
      <c r="E5067" s="2" t="s">
        <v>5654</v>
      </c>
      <c r="F5067" s="2" t="s">
        <v>5655</v>
      </c>
      <c r="G5067" s="2" t="s">
        <v>5656</v>
      </c>
      <c r="H5067" s="2" t="s">
        <v>41</v>
      </c>
      <c r="I5067" s="11">
        <v>43819</v>
      </c>
      <c r="J5067" s="2">
        <v>31860</v>
      </c>
      <c r="K5067" s="2" t="s">
        <v>42</v>
      </c>
      <c r="L5067" s="2" t="s">
        <v>43</v>
      </c>
      <c r="M5067" s="2">
        <v>18</v>
      </c>
      <c r="N5067" s="2">
        <v>27000</v>
      </c>
      <c r="O5067" s="2">
        <v>0</v>
      </c>
      <c r="P5067" s="2">
        <v>2430</v>
      </c>
      <c r="Q5067" s="2">
        <v>2430</v>
      </c>
      <c r="R5067" s="2">
        <v>4860</v>
      </c>
      <c r="S5067" s="2">
        <v>0</v>
      </c>
      <c r="T5067" s="2" t="s">
        <v>44</v>
      </c>
    </row>
    <row r="5068" spans="1:20" x14ac:dyDescent="0.25">
      <c r="A5068" s="2" t="s">
        <v>12</v>
      </c>
      <c r="B5068" s="2" t="s">
        <v>37</v>
      </c>
      <c r="C5068" s="2">
        <v>122019</v>
      </c>
      <c r="D5068" s="11">
        <v>44606</v>
      </c>
      <c r="E5068" s="2" t="s">
        <v>487</v>
      </c>
      <c r="F5068" s="2" t="s">
        <v>488</v>
      </c>
      <c r="G5068" s="2" t="s">
        <v>5657</v>
      </c>
      <c r="H5068" s="2" t="s">
        <v>41</v>
      </c>
      <c r="I5068" s="11">
        <v>43810</v>
      </c>
      <c r="J5068" s="2">
        <v>44800</v>
      </c>
      <c r="K5068" s="2" t="s">
        <v>42</v>
      </c>
      <c r="L5068" s="2" t="s">
        <v>43</v>
      </c>
      <c r="M5068" s="2">
        <v>28</v>
      </c>
      <c r="N5068" s="2">
        <v>35000</v>
      </c>
      <c r="O5068" s="2">
        <v>0</v>
      </c>
      <c r="P5068" s="2">
        <v>4900</v>
      </c>
      <c r="Q5068" s="2">
        <v>4900</v>
      </c>
      <c r="R5068" s="2">
        <v>9800</v>
      </c>
      <c r="S5068" s="2">
        <v>0</v>
      </c>
      <c r="T5068" s="2" t="s">
        <v>44</v>
      </c>
    </row>
    <row r="5069" spans="1:20" x14ac:dyDescent="0.25">
      <c r="A5069" s="2" t="s">
        <v>12</v>
      </c>
      <c r="B5069" s="2" t="s">
        <v>37</v>
      </c>
      <c r="C5069" s="2">
        <v>122019</v>
      </c>
      <c r="D5069" s="11">
        <v>44606</v>
      </c>
      <c r="E5069" s="2" t="s">
        <v>487</v>
      </c>
      <c r="F5069" s="2" t="s">
        <v>488</v>
      </c>
      <c r="G5069" s="2" t="s">
        <v>5658</v>
      </c>
      <c r="H5069" s="2" t="s">
        <v>41</v>
      </c>
      <c r="I5069" s="11">
        <v>43817</v>
      </c>
      <c r="J5069" s="2">
        <v>63440</v>
      </c>
      <c r="K5069" s="2" t="s">
        <v>42</v>
      </c>
      <c r="L5069" s="2" t="s">
        <v>43</v>
      </c>
      <c r="M5069" s="2">
        <v>28</v>
      </c>
      <c r="N5069" s="2">
        <v>48000</v>
      </c>
      <c r="O5069" s="2">
        <v>0</v>
      </c>
      <c r="P5069" s="2">
        <v>6720</v>
      </c>
      <c r="Q5069" s="2">
        <v>6720</v>
      </c>
      <c r="R5069" s="2">
        <v>13440</v>
      </c>
      <c r="S5069" s="2">
        <v>0</v>
      </c>
      <c r="T5069" s="2" t="s">
        <v>44</v>
      </c>
    </row>
    <row r="5070" spans="1:20" x14ac:dyDescent="0.25">
      <c r="A5070" s="2" t="s">
        <v>12</v>
      </c>
      <c r="B5070" s="2" t="s">
        <v>37</v>
      </c>
      <c r="C5070" s="2">
        <v>122019</v>
      </c>
      <c r="D5070" s="11">
        <v>44606</v>
      </c>
      <c r="E5070" s="2" t="s">
        <v>487</v>
      </c>
      <c r="F5070" s="2" t="s">
        <v>488</v>
      </c>
      <c r="G5070" s="2" t="s">
        <v>5659</v>
      </c>
      <c r="H5070" s="2" t="s">
        <v>41</v>
      </c>
      <c r="I5070" s="11">
        <v>43817</v>
      </c>
      <c r="J5070" s="2">
        <v>89600</v>
      </c>
      <c r="K5070" s="2" t="s">
        <v>42</v>
      </c>
      <c r="L5070" s="2" t="s">
        <v>43</v>
      </c>
      <c r="M5070" s="2">
        <v>28</v>
      </c>
      <c r="N5070" s="2">
        <v>70000</v>
      </c>
      <c r="O5070" s="2">
        <v>0</v>
      </c>
      <c r="P5070" s="2">
        <v>9800</v>
      </c>
      <c r="Q5070" s="2">
        <v>9800</v>
      </c>
      <c r="R5070" s="2">
        <v>19600</v>
      </c>
      <c r="S5070" s="2">
        <v>0</v>
      </c>
      <c r="T5070" s="2" t="s">
        <v>44</v>
      </c>
    </row>
    <row r="5071" spans="1:20" x14ac:dyDescent="0.25">
      <c r="A5071" s="2" t="s">
        <v>12</v>
      </c>
      <c r="B5071" s="2" t="s">
        <v>37</v>
      </c>
      <c r="C5071" s="2">
        <v>122019</v>
      </c>
      <c r="D5071" s="11">
        <v>44606</v>
      </c>
      <c r="E5071" s="2" t="s">
        <v>487</v>
      </c>
      <c r="F5071" s="2" t="s">
        <v>488</v>
      </c>
      <c r="G5071" s="2" t="s">
        <v>5660</v>
      </c>
      <c r="H5071" s="2" t="s">
        <v>41</v>
      </c>
      <c r="I5071" s="11">
        <v>43817</v>
      </c>
      <c r="J5071" s="2">
        <v>7080</v>
      </c>
      <c r="K5071" s="2" t="s">
        <v>42</v>
      </c>
      <c r="L5071" s="2" t="s">
        <v>43</v>
      </c>
      <c r="M5071" s="2">
        <v>18</v>
      </c>
      <c r="N5071" s="2">
        <v>6000</v>
      </c>
      <c r="O5071" s="2">
        <v>0</v>
      </c>
      <c r="P5071" s="2">
        <v>540</v>
      </c>
      <c r="Q5071" s="2">
        <v>540</v>
      </c>
      <c r="R5071" s="2">
        <v>1080</v>
      </c>
      <c r="S5071" s="2">
        <v>0</v>
      </c>
      <c r="T5071" s="2" t="s">
        <v>44</v>
      </c>
    </row>
    <row r="5072" spans="1:20" x14ac:dyDescent="0.25">
      <c r="A5072" s="2" t="s">
        <v>12</v>
      </c>
      <c r="B5072" s="2" t="s">
        <v>37</v>
      </c>
      <c r="C5072" s="2">
        <v>122019</v>
      </c>
      <c r="D5072" s="11">
        <v>44606</v>
      </c>
      <c r="E5072" s="2" t="s">
        <v>490</v>
      </c>
      <c r="F5072" s="2" t="s">
        <v>491</v>
      </c>
      <c r="G5072" s="2" t="s">
        <v>5661</v>
      </c>
      <c r="H5072" s="2" t="s">
        <v>41</v>
      </c>
      <c r="I5072" s="11">
        <v>43819</v>
      </c>
      <c r="J5072" s="2">
        <v>37632</v>
      </c>
      <c r="K5072" s="2" t="s">
        <v>42</v>
      </c>
      <c r="L5072" s="2" t="s">
        <v>43</v>
      </c>
      <c r="M5072" s="2">
        <v>12</v>
      </c>
      <c r="N5072" s="2">
        <v>33600</v>
      </c>
      <c r="O5072" s="2">
        <v>0</v>
      </c>
      <c r="P5072" s="2">
        <v>2016</v>
      </c>
      <c r="Q5072" s="2">
        <v>2016</v>
      </c>
      <c r="R5072" s="2">
        <v>4032</v>
      </c>
      <c r="S5072" s="2">
        <v>0</v>
      </c>
      <c r="T5072" s="2" t="s">
        <v>44</v>
      </c>
    </row>
    <row r="5073" spans="1:20" x14ac:dyDescent="0.25">
      <c r="A5073" s="2" t="s">
        <v>11</v>
      </c>
      <c r="B5073" s="2" t="s">
        <v>37</v>
      </c>
      <c r="C5073" s="2">
        <v>122019</v>
      </c>
      <c r="D5073" s="11">
        <v>44606</v>
      </c>
      <c r="E5073" s="2" t="s">
        <v>2978</v>
      </c>
      <c r="F5073" s="2" t="s">
        <v>2979</v>
      </c>
      <c r="G5073" s="2" t="s">
        <v>5662</v>
      </c>
      <c r="H5073" s="2" t="s">
        <v>41</v>
      </c>
      <c r="I5073" s="11">
        <v>43773</v>
      </c>
      <c r="J5073" s="2">
        <v>1175370</v>
      </c>
      <c r="K5073" s="2" t="s">
        <v>42</v>
      </c>
      <c r="L5073" s="2" t="s">
        <v>43</v>
      </c>
      <c r="M5073" s="2">
        <v>18</v>
      </c>
      <c r="N5073" s="2">
        <v>996076</v>
      </c>
      <c r="O5073" s="2">
        <v>0</v>
      </c>
      <c r="P5073" s="2">
        <v>89646.84</v>
      </c>
      <c r="Q5073" s="2">
        <v>89646.84</v>
      </c>
      <c r="R5073" s="2">
        <v>179293.68</v>
      </c>
      <c r="S5073" s="2">
        <v>0</v>
      </c>
      <c r="T5073" s="2" t="s">
        <v>44</v>
      </c>
    </row>
    <row r="5074" spans="1:20" x14ac:dyDescent="0.25">
      <c r="A5074" s="2" t="s">
        <v>12</v>
      </c>
      <c r="B5074" s="2" t="s">
        <v>37</v>
      </c>
      <c r="C5074" s="2">
        <v>122019</v>
      </c>
      <c r="D5074" s="11">
        <v>44606</v>
      </c>
      <c r="E5074" s="2" t="s">
        <v>2978</v>
      </c>
      <c r="F5074" s="2" t="s">
        <v>2979</v>
      </c>
      <c r="G5074" s="2" t="s">
        <v>5663</v>
      </c>
      <c r="H5074" s="2" t="s">
        <v>41</v>
      </c>
      <c r="I5074" s="11">
        <v>43811</v>
      </c>
      <c r="J5074" s="2">
        <v>150568</v>
      </c>
      <c r="K5074" s="2" t="s">
        <v>42</v>
      </c>
      <c r="L5074" s="2" t="s">
        <v>43</v>
      </c>
      <c r="M5074" s="2">
        <v>18</v>
      </c>
      <c r="N5074" s="2">
        <v>127600</v>
      </c>
      <c r="O5074" s="2">
        <v>0</v>
      </c>
      <c r="P5074" s="2">
        <v>11484</v>
      </c>
      <c r="Q5074" s="2">
        <v>11484</v>
      </c>
      <c r="R5074" s="2">
        <v>22968</v>
      </c>
      <c r="S5074" s="2">
        <v>0</v>
      </c>
      <c r="T5074" s="2" t="s">
        <v>44</v>
      </c>
    </row>
    <row r="5075" spans="1:20" x14ac:dyDescent="0.25">
      <c r="A5075" s="2" t="s">
        <v>12</v>
      </c>
      <c r="B5075" s="2" t="s">
        <v>37</v>
      </c>
      <c r="C5075" s="2">
        <v>122019</v>
      </c>
      <c r="D5075" s="11">
        <v>44606</v>
      </c>
      <c r="E5075" s="2" t="s">
        <v>499</v>
      </c>
      <c r="F5075" s="2" t="s">
        <v>500</v>
      </c>
      <c r="G5075" s="2" t="s">
        <v>5664</v>
      </c>
      <c r="H5075" s="2" t="s">
        <v>41</v>
      </c>
      <c r="I5075" s="11">
        <v>43823</v>
      </c>
      <c r="J5075" s="2">
        <v>1888</v>
      </c>
      <c r="K5075" s="2" t="s">
        <v>42</v>
      </c>
      <c r="L5075" s="2" t="s">
        <v>43</v>
      </c>
      <c r="M5075" s="2">
        <v>18</v>
      </c>
      <c r="N5075" s="2">
        <v>1600</v>
      </c>
      <c r="O5075" s="2">
        <v>288</v>
      </c>
      <c r="P5075" s="2">
        <v>0</v>
      </c>
      <c r="Q5075" s="2">
        <v>0</v>
      </c>
      <c r="R5075" s="2">
        <v>288</v>
      </c>
      <c r="S5075" s="2">
        <v>0</v>
      </c>
      <c r="T5075" s="2" t="s">
        <v>44</v>
      </c>
    </row>
    <row r="5076" spans="1:20" x14ac:dyDescent="0.25">
      <c r="A5076" s="2" t="s">
        <v>14</v>
      </c>
      <c r="B5076" s="2" t="s">
        <v>37</v>
      </c>
      <c r="C5076" s="2">
        <v>122019</v>
      </c>
      <c r="D5076" s="11">
        <v>44606</v>
      </c>
      <c r="E5076" s="2" t="s">
        <v>2982</v>
      </c>
      <c r="F5076" s="2" t="s">
        <v>2983</v>
      </c>
      <c r="G5076" s="2" t="s">
        <v>5665</v>
      </c>
      <c r="H5076" s="2" t="s">
        <v>41</v>
      </c>
      <c r="I5076" s="11">
        <v>43717</v>
      </c>
      <c r="J5076" s="2">
        <v>2478</v>
      </c>
      <c r="K5076" s="2" t="s">
        <v>42</v>
      </c>
      <c r="L5076" s="2" t="s">
        <v>43</v>
      </c>
      <c r="M5076" s="2">
        <v>18</v>
      </c>
      <c r="N5076" s="2">
        <v>2100</v>
      </c>
      <c r="O5076" s="2">
        <v>0</v>
      </c>
      <c r="P5076" s="2">
        <v>189</v>
      </c>
      <c r="Q5076" s="2">
        <v>189</v>
      </c>
      <c r="R5076" s="2">
        <v>378</v>
      </c>
      <c r="S5076" s="2">
        <v>0</v>
      </c>
      <c r="T5076" s="2" t="s">
        <v>44</v>
      </c>
    </row>
    <row r="5077" spans="1:20" x14ac:dyDescent="0.25">
      <c r="A5077" s="2" t="s">
        <v>12</v>
      </c>
      <c r="B5077" s="2" t="s">
        <v>37</v>
      </c>
      <c r="C5077" s="2">
        <v>122019</v>
      </c>
      <c r="D5077" s="11">
        <v>44606</v>
      </c>
      <c r="E5077" s="2" t="s">
        <v>518</v>
      </c>
      <c r="F5077" s="2" t="s">
        <v>519</v>
      </c>
      <c r="G5077" s="2" t="s">
        <v>2996</v>
      </c>
      <c r="H5077" s="2" t="s">
        <v>41</v>
      </c>
      <c r="I5077" s="11">
        <v>43822</v>
      </c>
      <c r="J5077" s="2">
        <v>32450</v>
      </c>
      <c r="K5077" s="2" t="s">
        <v>42</v>
      </c>
      <c r="L5077" s="2" t="s">
        <v>43</v>
      </c>
      <c r="M5077" s="2">
        <v>18</v>
      </c>
      <c r="N5077" s="2">
        <v>27500</v>
      </c>
      <c r="O5077" s="2">
        <v>0</v>
      </c>
      <c r="P5077" s="2">
        <v>2475</v>
      </c>
      <c r="Q5077" s="2">
        <v>2475</v>
      </c>
      <c r="R5077" s="2">
        <v>4950</v>
      </c>
      <c r="S5077" s="2">
        <v>0</v>
      </c>
      <c r="T5077" s="2" t="s">
        <v>44</v>
      </c>
    </row>
    <row r="5078" spans="1:20" x14ac:dyDescent="0.25">
      <c r="A5078" s="2" t="s">
        <v>12</v>
      </c>
      <c r="B5078" s="2" t="s">
        <v>37</v>
      </c>
      <c r="C5078" s="2">
        <v>122019</v>
      </c>
      <c r="D5078" s="11">
        <v>44606</v>
      </c>
      <c r="E5078" s="2" t="s">
        <v>518</v>
      </c>
      <c r="F5078" s="2" t="s">
        <v>519</v>
      </c>
      <c r="G5078" s="2" t="s">
        <v>3480</v>
      </c>
      <c r="H5078" s="2" t="s">
        <v>41</v>
      </c>
      <c r="I5078" s="11">
        <v>43822</v>
      </c>
      <c r="J5078" s="2">
        <v>37612</v>
      </c>
      <c r="K5078" s="2" t="s">
        <v>42</v>
      </c>
      <c r="L5078" s="2" t="s">
        <v>43</v>
      </c>
      <c r="M5078" s="2">
        <v>18</v>
      </c>
      <c r="N5078" s="2">
        <v>31875</v>
      </c>
      <c r="O5078" s="2">
        <v>0</v>
      </c>
      <c r="P5078" s="2">
        <v>2868.75</v>
      </c>
      <c r="Q5078" s="2">
        <v>2868.75</v>
      </c>
      <c r="R5078" s="2">
        <v>5737.5</v>
      </c>
      <c r="S5078" s="2">
        <v>0</v>
      </c>
      <c r="T5078" s="2" t="s">
        <v>44</v>
      </c>
    </row>
    <row r="5079" spans="1:20" x14ac:dyDescent="0.25">
      <c r="A5079" s="2" t="s">
        <v>12</v>
      </c>
      <c r="B5079" s="2" t="s">
        <v>37</v>
      </c>
      <c r="C5079" s="2">
        <v>122019</v>
      </c>
      <c r="D5079" s="11">
        <v>44606</v>
      </c>
      <c r="E5079" s="2" t="s">
        <v>518</v>
      </c>
      <c r="F5079" s="2" t="s">
        <v>519</v>
      </c>
      <c r="G5079" s="2" t="s">
        <v>1448</v>
      </c>
      <c r="H5079" s="2" t="s">
        <v>41</v>
      </c>
      <c r="I5079" s="11">
        <v>43822</v>
      </c>
      <c r="J5079" s="2">
        <v>8402</v>
      </c>
      <c r="K5079" s="2" t="s">
        <v>42</v>
      </c>
      <c r="L5079" s="2" t="s">
        <v>43</v>
      </c>
      <c r="M5079" s="2">
        <v>18</v>
      </c>
      <c r="N5079" s="2">
        <v>7120</v>
      </c>
      <c r="O5079" s="2">
        <v>0</v>
      </c>
      <c r="P5079" s="2">
        <v>640.79999999999995</v>
      </c>
      <c r="Q5079" s="2">
        <v>640.79999999999995</v>
      </c>
      <c r="R5079" s="2">
        <v>1281.5999999999999</v>
      </c>
      <c r="S5079" s="2">
        <v>0</v>
      </c>
      <c r="T5079" s="2" t="s">
        <v>44</v>
      </c>
    </row>
    <row r="5080" spans="1:20" x14ac:dyDescent="0.25">
      <c r="A5080" s="2" t="s">
        <v>12</v>
      </c>
      <c r="B5080" s="2" t="s">
        <v>37</v>
      </c>
      <c r="C5080" s="2">
        <v>122019</v>
      </c>
      <c r="D5080" s="11">
        <v>44606</v>
      </c>
      <c r="E5080" s="2" t="s">
        <v>539</v>
      </c>
      <c r="F5080" s="2" t="s">
        <v>540</v>
      </c>
      <c r="G5080" s="2" t="s">
        <v>5666</v>
      </c>
      <c r="H5080" s="2" t="s">
        <v>41</v>
      </c>
      <c r="I5080" s="11">
        <v>43806</v>
      </c>
      <c r="J5080" s="2">
        <v>292050</v>
      </c>
      <c r="K5080" s="2" t="s">
        <v>42</v>
      </c>
      <c r="L5080" s="2" t="s">
        <v>43</v>
      </c>
      <c r="M5080" s="2">
        <v>18</v>
      </c>
      <c r="N5080" s="2">
        <v>247500</v>
      </c>
      <c r="O5080" s="2">
        <v>44550</v>
      </c>
      <c r="P5080" s="2">
        <v>0</v>
      </c>
      <c r="Q5080" s="2">
        <v>0</v>
      </c>
      <c r="R5080" s="2">
        <v>44550</v>
      </c>
      <c r="S5080" s="2">
        <v>0</v>
      </c>
      <c r="T5080" s="2" t="s">
        <v>44</v>
      </c>
    </row>
    <row r="5081" spans="1:20" x14ac:dyDescent="0.25">
      <c r="A5081" s="2" t="s">
        <v>12</v>
      </c>
      <c r="B5081" s="2" t="s">
        <v>37</v>
      </c>
      <c r="C5081" s="2">
        <v>122019</v>
      </c>
      <c r="D5081" s="11">
        <v>44606</v>
      </c>
      <c r="E5081" s="2" t="s">
        <v>539</v>
      </c>
      <c r="F5081" s="2" t="s">
        <v>540</v>
      </c>
      <c r="G5081" s="2" t="s">
        <v>5667</v>
      </c>
      <c r="H5081" s="2" t="s">
        <v>41</v>
      </c>
      <c r="I5081" s="11">
        <v>43812</v>
      </c>
      <c r="J5081" s="2">
        <v>290280</v>
      </c>
      <c r="K5081" s="2" t="s">
        <v>42</v>
      </c>
      <c r="L5081" s="2" t="s">
        <v>43</v>
      </c>
      <c r="M5081" s="2">
        <v>18</v>
      </c>
      <c r="N5081" s="2">
        <v>246000</v>
      </c>
      <c r="O5081" s="2">
        <v>44280</v>
      </c>
      <c r="P5081" s="2">
        <v>0</v>
      </c>
      <c r="Q5081" s="2">
        <v>0</v>
      </c>
      <c r="R5081" s="2">
        <v>44280</v>
      </c>
      <c r="S5081" s="2">
        <v>0</v>
      </c>
      <c r="T5081" s="2" t="s">
        <v>44</v>
      </c>
    </row>
    <row r="5082" spans="1:20" x14ac:dyDescent="0.25">
      <c r="A5082" s="2" t="s">
        <v>12</v>
      </c>
      <c r="B5082" s="2" t="s">
        <v>37</v>
      </c>
      <c r="C5082" s="2">
        <v>122019</v>
      </c>
      <c r="D5082" s="11">
        <v>44606</v>
      </c>
      <c r="E5082" s="2" t="s">
        <v>549</v>
      </c>
      <c r="F5082" s="2" t="s">
        <v>550</v>
      </c>
      <c r="G5082" s="2" t="s">
        <v>5668</v>
      </c>
      <c r="H5082" s="2" t="s">
        <v>41</v>
      </c>
      <c r="I5082" s="11">
        <v>43801</v>
      </c>
      <c r="J5082" s="2">
        <v>28316</v>
      </c>
      <c r="K5082" s="2" t="s">
        <v>42</v>
      </c>
      <c r="L5082" s="2" t="s">
        <v>43</v>
      </c>
      <c r="M5082" s="2">
        <v>0</v>
      </c>
      <c r="N5082" s="2">
        <v>20812</v>
      </c>
      <c r="O5082" s="2">
        <v>0</v>
      </c>
      <c r="P5082" s="2">
        <v>0</v>
      </c>
      <c r="Q5082" s="2">
        <v>0</v>
      </c>
      <c r="R5082" s="2">
        <v>0</v>
      </c>
      <c r="S5082" s="2">
        <v>0</v>
      </c>
      <c r="T5082" s="2" t="s">
        <v>44</v>
      </c>
    </row>
    <row r="5083" spans="1:20" x14ac:dyDescent="0.25">
      <c r="A5083" s="2" t="s">
        <v>12</v>
      </c>
      <c r="B5083" s="2" t="s">
        <v>37</v>
      </c>
      <c r="C5083" s="2">
        <v>122019</v>
      </c>
      <c r="D5083" s="11">
        <v>44606</v>
      </c>
      <c r="E5083" s="2" t="s">
        <v>549</v>
      </c>
      <c r="F5083" s="2" t="s">
        <v>550</v>
      </c>
      <c r="G5083" s="2" t="s">
        <v>5668</v>
      </c>
      <c r="H5083" s="2" t="s">
        <v>41</v>
      </c>
      <c r="I5083" s="11">
        <v>43801</v>
      </c>
      <c r="J5083" s="2">
        <v>28316</v>
      </c>
      <c r="K5083" s="2" t="s">
        <v>42</v>
      </c>
      <c r="L5083" s="2" t="s">
        <v>43</v>
      </c>
      <c r="M5083" s="2">
        <v>18</v>
      </c>
      <c r="N5083" s="2">
        <v>6360</v>
      </c>
      <c r="O5083" s="2">
        <v>0</v>
      </c>
      <c r="P5083" s="2">
        <v>572</v>
      </c>
      <c r="Q5083" s="2">
        <v>572</v>
      </c>
      <c r="R5083" s="2">
        <v>1144</v>
      </c>
      <c r="S5083" s="2">
        <v>0</v>
      </c>
      <c r="T5083" s="2" t="s">
        <v>44</v>
      </c>
    </row>
    <row r="5084" spans="1:20" x14ac:dyDescent="0.25">
      <c r="A5084" s="2" t="s">
        <v>12</v>
      </c>
      <c r="B5084" s="2" t="s">
        <v>37</v>
      </c>
      <c r="C5084" s="2">
        <v>122019</v>
      </c>
      <c r="D5084" s="11">
        <v>44606</v>
      </c>
      <c r="E5084" s="2" t="s">
        <v>549</v>
      </c>
      <c r="F5084" s="2" t="s">
        <v>550</v>
      </c>
      <c r="G5084" s="2" t="s">
        <v>5669</v>
      </c>
      <c r="H5084" s="2" t="s">
        <v>41</v>
      </c>
      <c r="I5084" s="11">
        <v>43822</v>
      </c>
      <c r="J5084" s="2">
        <v>93598</v>
      </c>
      <c r="K5084" s="2" t="s">
        <v>42</v>
      </c>
      <c r="L5084" s="2" t="s">
        <v>43</v>
      </c>
      <c r="M5084" s="2">
        <v>18</v>
      </c>
      <c r="N5084" s="2">
        <v>79320</v>
      </c>
      <c r="O5084" s="2">
        <v>0</v>
      </c>
      <c r="P5084" s="2">
        <v>7139</v>
      </c>
      <c r="Q5084" s="2">
        <v>7139</v>
      </c>
      <c r="R5084" s="2">
        <v>14278</v>
      </c>
      <c r="S5084" s="2">
        <v>0</v>
      </c>
      <c r="T5084" s="2" t="s">
        <v>44</v>
      </c>
    </row>
    <row r="5085" spans="1:20" x14ac:dyDescent="0.25">
      <c r="A5085" s="2" t="s">
        <v>12</v>
      </c>
      <c r="B5085" s="2" t="s">
        <v>37</v>
      </c>
      <c r="C5085" s="2">
        <v>122019</v>
      </c>
      <c r="D5085" s="11">
        <v>44606</v>
      </c>
      <c r="E5085" s="2" t="s">
        <v>549</v>
      </c>
      <c r="F5085" s="2" t="s">
        <v>550</v>
      </c>
      <c r="G5085" s="2" t="s">
        <v>5198</v>
      </c>
      <c r="H5085" s="2" t="s">
        <v>41</v>
      </c>
      <c r="I5085" s="11">
        <v>43829</v>
      </c>
      <c r="J5085" s="2">
        <v>8877</v>
      </c>
      <c r="K5085" s="2" t="s">
        <v>42</v>
      </c>
      <c r="L5085" s="2" t="s">
        <v>43</v>
      </c>
      <c r="M5085" s="2">
        <v>18</v>
      </c>
      <c r="N5085" s="2">
        <v>7523</v>
      </c>
      <c r="O5085" s="2">
        <v>0</v>
      </c>
      <c r="P5085" s="2">
        <v>677</v>
      </c>
      <c r="Q5085" s="2">
        <v>677</v>
      </c>
      <c r="R5085" s="2">
        <v>1354</v>
      </c>
      <c r="S5085" s="2">
        <v>0</v>
      </c>
      <c r="T5085" s="2" t="s">
        <v>44</v>
      </c>
    </row>
    <row r="5086" spans="1:20" x14ac:dyDescent="0.25">
      <c r="A5086" s="2" t="s">
        <v>11</v>
      </c>
      <c r="B5086" s="2" t="s">
        <v>37</v>
      </c>
      <c r="C5086" s="2">
        <v>122019</v>
      </c>
      <c r="D5086" s="11">
        <v>44606</v>
      </c>
      <c r="E5086" s="2" t="s">
        <v>4399</v>
      </c>
      <c r="F5086" s="2" t="s">
        <v>4400</v>
      </c>
      <c r="G5086" s="2" t="s">
        <v>5670</v>
      </c>
      <c r="H5086" s="2" t="s">
        <v>41</v>
      </c>
      <c r="I5086" s="11">
        <v>43776</v>
      </c>
      <c r="J5086" s="2">
        <v>3540</v>
      </c>
      <c r="K5086" s="2" t="s">
        <v>42</v>
      </c>
      <c r="L5086" s="2" t="s">
        <v>43</v>
      </c>
      <c r="M5086" s="2">
        <v>18</v>
      </c>
      <c r="N5086" s="2">
        <v>3000</v>
      </c>
      <c r="O5086" s="2">
        <v>0</v>
      </c>
      <c r="P5086" s="2">
        <v>270</v>
      </c>
      <c r="Q5086" s="2">
        <v>270</v>
      </c>
      <c r="R5086" s="2">
        <v>540</v>
      </c>
      <c r="S5086" s="2">
        <v>0</v>
      </c>
      <c r="T5086" s="2" t="s">
        <v>44</v>
      </c>
    </row>
    <row r="5087" spans="1:20" x14ac:dyDescent="0.25">
      <c r="A5087" s="2" t="s">
        <v>12</v>
      </c>
      <c r="B5087" s="2" t="s">
        <v>37</v>
      </c>
      <c r="C5087" s="2">
        <v>122019</v>
      </c>
      <c r="D5087" s="11">
        <v>44606</v>
      </c>
      <c r="E5087" s="2" t="s">
        <v>4399</v>
      </c>
      <c r="F5087" s="2" t="s">
        <v>4400</v>
      </c>
      <c r="G5087" s="2" t="s">
        <v>5671</v>
      </c>
      <c r="H5087" s="2" t="s">
        <v>41</v>
      </c>
      <c r="I5087" s="11">
        <v>43813</v>
      </c>
      <c r="J5087" s="2">
        <v>3540</v>
      </c>
      <c r="K5087" s="2" t="s">
        <v>42</v>
      </c>
      <c r="L5087" s="2" t="s">
        <v>43</v>
      </c>
      <c r="M5087" s="2">
        <v>18</v>
      </c>
      <c r="N5087" s="2">
        <v>3000</v>
      </c>
      <c r="O5087" s="2">
        <v>0</v>
      </c>
      <c r="P5087" s="2">
        <v>270</v>
      </c>
      <c r="Q5087" s="2">
        <v>270</v>
      </c>
      <c r="R5087" s="2">
        <v>540</v>
      </c>
      <c r="S5087" s="2">
        <v>0</v>
      </c>
      <c r="T5087" s="2" t="s">
        <v>44</v>
      </c>
    </row>
    <row r="5088" spans="1:20" x14ac:dyDescent="0.25">
      <c r="A5088" s="2" t="s">
        <v>12</v>
      </c>
      <c r="B5088" s="2" t="s">
        <v>37</v>
      </c>
      <c r="C5088" s="2">
        <v>122019</v>
      </c>
      <c r="D5088" s="11">
        <v>44606</v>
      </c>
      <c r="E5088" s="2" t="s">
        <v>552</v>
      </c>
      <c r="F5088" s="2" t="s">
        <v>304</v>
      </c>
      <c r="G5088" s="2" t="s">
        <v>5672</v>
      </c>
      <c r="H5088" s="2" t="s">
        <v>41</v>
      </c>
      <c r="I5088" s="11">
        <v>43830</v>
      </c>
      <c r="J5088" s="2">
        <v>140</v>
      </c>
      <c r="K5088" s="2" t="s">
        <v>42</v>
      </c>
      <c r="L5088" s="2" t="s">
        <v>43</v>
      </c>
      <c r="M5088" s="2">
        <v>12</v>
      </c>
      <c r="N5088" s="2">
        <v>125</v>
      </c>
      <c r="O5088" s="2">
        <v>0</v>
      </c>
      <c r="P5088" s="2">
        <v>7.5</v>
      </c>
      <c r="Q5088" s="2">
        <v>7.5</v>
      </c>
      <c r="R5088" s="2">
        <v>15</v>
      </c>
      <c r="S5088" s="2">
        <v>0</v>
      </c>
      <c r="T5088" s="2" t="s">
        <v>44</v>
      </c>
    </row>
    <row r="5089" spans="1:20" x14ac:dyDescent="0.25">
      <c r="A5089" s="2" t="s">
        <v>12</v>
      </c>
      <c r="B5089" s="2" t="s">
        <v>37</v>
      </c>
      <c r="C5089" s="2">
        <v>122019</v>
      </c>
      <c r="D5089" s="11">
        <v>44606</v>
      </c>
      <c r="E5089" s="2" t="s">
        <v>558</v>
      </c>
      <c r="F5089" s="2" t="s">
        <v>559</v>
      </c>
      <c r="G5089" s="2" t="s">
        <v>5673</v>
      </c>
      <c r="H5089" s="2" t="s">
        <v>41</v>
      </c>
      <c r="I5089" s="11">
        <v>43810</v>
      </c>
      <c r="J5089" s="2">
        <v>635312</v>
      </c>
      <c r="K5089" s="2" t="s">
        <v>42</v>
      </c>
      <c r="L5089" s="2" t="s">
        <v>43</v>
      </c>
      <c r="M5089" s="2">
        <v>18</v>
      </c>
      <c r="N5089" s="2">
        <v>538400</v>
      </c>
      <c r="O5089" s="2">
        <v>96912</v>
      </c>
      <c r="P5089" s="2">
        <v>0</v>
      </c>
      <c r="Q5089" s="2">
        <v>0</v>
      </c>
      <c r="R5089" s="2">
        <v>96912</v>
      </c>
      <c r="S5089" s="2">
        <v>0</v>
      </c>
      <c r="T5089" s="2" t="s">
        <v>44</v>
      </c>
    </row>
    <row r="5090" spans="1:20" x14ac:dyDescent="0.25">
      <c r="A5090" s="2" t="s">
        <v>12</v>
      </c>
      <c r="B5090" s="2" t="s">
        <v>37</v>
      </c>
      <c r="C5090" s="2">
        <v>122019</v>
      </c>
      <c r="D5090" s="11">
        <v>44606</v>
      </c>
      <c r="E5090" s="2" t="s">
        <v>2503</v>
      </c>
      <c r="F5090" s="2" t="s">
        <v>2504</v>
      </c>
      <c r="G5090" s="2" t="s">
        <v>5674</v>
      </c>
      <c r="H5090" s="2" t="s">
        <v>41</v>
      </c>
      <c r="I5090" s="11">
        <v>43825</v>
      </c>
      <c r="J5090" s="2">
        <v>2714</v>
      </c>
      <c r="K5090" s="2" t="s">
        <v>42</v>
      </c>
      <c r="L5090" s="2" t="s">
        <v>43</v>
      </c>
      <c r="M5090" s="2">
        <v>18</v>
      </c>
      <c r="N5090" s="2">
        <v>2300</v>
      </c>
      <c r="O5090" s="2">
        <v>0</v>
      </c>
      <c r="P5090" s="2">
        <v>207</v>
      </c>
      <c r="Q5090" s="2">
        <v>207</v>
      </c>
      <c r="R5090" s="2">
        <v>414</v>
      </c>
      <c r="S5090" s="2">
        <v>0</v>
      </c>
      <c r="T5090" s="2" t="s">
        <v>44</v>
      </c>
    </row>
    <row r="5091" spans="1:20" x14ac:dyDescent="0.25">
      <c r="A5091" s="2" t="s">
        <v>12</v>
      </c>
      <c r="B5091" s="2" t="s">
        <v>37</v>
      </c>
      <c r="C5091" s="2">
        <v>122019</v>
      </c>
      <c r="D5091" s="11">
        <v>44606</v>
      </c>
      <c r="E5091" s="2" t="s">
        <v>697</v>
      </c>
      <c r="F5091" s="2" t="s">
        <v>698</v>
      </c>
      <c r="G5091" s="2" t="s">
        <v>5675</v>
      </c>
      <c r="H5091" s="2" t="s">
        <v>41</v>
      </c>
      <c r="I5091" s="11">
        <v>43830</v>
      </c>
      <c r="J5091" s="2">
        <v>2749</v>
      </c>
      <c r="K5091" s="2" t="s">
        <v>42</v>
      </c>
      <c r="L5091" s="2" t="s">
        <v>43</v>
      </c>
      <c r="M5091" s="2">
        <v>18</v>
      </c>
      <c r="N5091" s="2">
        <v>2330</v>
      </c>
      <c r="O5091" s="2">
        <v>0</v>
      </c>
      <c r="P5091" s="2">
        <v>209.7</v>
      </c>
      <c r="Q5091" s="2">
        <v>209.7</v>
      </c>
      <c r="R5091" s="2">
        <v>419.4</v>
      </c>
      <c r="S5091" s="2">
        <v>0</v>
      </c>
      <c r="T5091" s="2" t="s">
        <v>44</v>
      </c>
    </row>
    <row r="5092" spans="1:20" x14ac:dyDescent="0.25">
      <c r="A5092" s="2" t="s">
        <v>12</v>
      </c>
      <c r="B5092" s="2" t="s">
        <v>37</v>
      </c>
      <c r="C5092" s="2">
        <v>122019</v>
      </c>
      <c r="D5092" s="11">
        <v>44606</v>
      </c>
      <c r="E5092" s="2" t="s">
        <v>565</v>
      </c>
      <c r="F5092" s="2" t="s">
        <v>566</v>
      </c>
      <c r="G5092" s="2" t="s">
        <v>5676</v>
      </c>
      <c r="H5092" s="2" t="s">
        <v>41</v>
      </c>
      <c r="I5092" s="11">
        <v>43805</v>
      </c>
      <c r="J5092" s="2">
        <v>3540</v>
      </c>
      <c r="K5092" s="2" t="s">
        <v>42</v>
      </c>
      <c r="L5092" s="2" t="s">
        <v>43</v>
      </c>
      <c r="M5092" s="2">
        <v>18</v>
      </c>
      <c r="N5092" s="2">
        <v>3000</v>
      </c>
      <c r="O5092" s="2">
        <v>0</v>
      </c>
      <c r="P5092" s="2">
        <v>270</v>
      </c>
      <c r="Q5092" s="2">
        <v>270</v>
      </c>
      <c r="R5092" s="2">
        <v>540</v>
      </c>
      <c r="S5092" s="2">
        <v>0</v>
      </c>
      <c r="T5092" s="2" t="s">
        <v>44</v>
      </c>
    </row>
    <row r="5093" spans="1:20" x14ac:dyDescent="0.25">
      <c r="A5093" s="2" t="s">
        <v>12</v>
      </c>
      <c r="B5093" s="2" t="s">
        <v>37</v>
      </c>
      <c r="C5093" s="2">
        <v>122019</v>
      </c>
      <c r="D5093" s="11">
        <v>44606</v>
      </c>
      <c r="E5093" s="2" t="s">
        <v>565</v>
      </c>
      <c r="F5093" s="2" t="s">
        <v>566</v>
      </c>
      <c r="G5093" s="2" t="s">
        <v>5677</v>
      </c>
      <c r="H5093" s="2" t="s">
        <v>41</v>
      </c>
      <c r="I5093" s="11">
        <v>43805</v>
      </c>
      <c r="J5093" s="2">
        <v>12980</v>
      </c>
      <c r="K5093" s="2" t="s">
        <v>42</v>
      </c>
      <c r="L5093" s="2" t="s">
        <v>43</v>
      </c>
      <c r="M5093" s="2">
        <v>18</v>
      </c>
      <c r="N5093" s="2">
        <v>11000</v>
      </c>
      <c r="O5093" s="2">
        <v>0</v>
      </c>
      <c r="P5093" s="2">
        <v>990</v>
      </c>
      <c r="Q5093" s="2">
        <v>990</v>
      </c>
      <c r="R5093" s="2">
        <v>1980</v>
      </c>
      <c r="S5093" s="2">
        <v>0</v>
      </c>
      <c r="T5093" s="2" t="s">
        <v>44</v>
      </c>
    </row>
    <row r="5094" spans="1:20" x14ac:dyDescent="0.25">
      <c r="A5094" s="2" t="s">
        <v>12</v>
      </c>
      <c r="B5094" s="2" t="s">
        <v>37</v>
      </c>
      <c r="C5094" s="2">
        <v>122019</v>
      </c>
      <c r="D5094" s="11">
        <v>44606</v>
      </c>
      <c r="E5094" s="2" t="s">
        <v>565</v>
      </c>
      <c r="F5094" s="2" t="s">
        <v>566</v>
      </c>
      <c r="G5094" s="2" t="s">
        <v>5678</v>
      </c>
      <c r="H5094" s="2" t="s">
        <v>41</v>
      </c>
      <c r="I5094" s="11">
        <v>43813</v>
      </c>
      <c r="J5094" s="2">
        <v>6490</v>
      </c>
      <c r="K5094" s="2" t="s">
        <v>42</v>
      </c>
      <c r="L5094" s="2" t="s">
        <v>43</v>
      </c>
      <c r="M5094" s="2">
        <v>18</v>
      </c>
      <c r="N5094" s="2">
        <v>5500</v>
      </c>
      <c r="O5094" s="2">
        <v>0</v>
      </c>
      <c r="P5094" s="2">
        <v>495</v>
      </c>
      <c r="Q5094" s="2">
        <v>495</v>
      </c>
      <c r="R5094" s="2">
        <v>990</v>
      </c>
      <c r="S5094" s="2">
        <v>0</v>
      </c>
      <c r="T5094" s="2" t="s">
        <v>44</v>
      </c>
    </row>
    <row r="5095" spans="1:20" x14ac:dyDescent="0.25">
      <c r="A5095" s="2" t="s">
        <v>12</v>
      </c>
      <c r="B5095" s="2" t="s">
        <v>37</v>
      </c>
      <c r="C5095" s="2">
        <v>122019</v>
      </c>
      <c r="D5095" s="11">
        <v>44606</v>
      </c>
      <c r="E5095" s="2" t="s">
        <v>565</v>
      </c>
      <c r="F5095" s="2" t="s">
        <v>566</v>
      </c>
      <c r="G5095" s="2" t="s">
        <v>5679</v>
      </c>
      <c r="H5095" s="2" t="s">
        <v>41</v>
      </c>
      <c r="I5095" s="11">
        <v>43820</v>
      </c>
      <c r="J5095" s="2">
        <v>30090</v>
      </c>
      <c r="K5095" s="2" t="s">
        <v>42</v>
      </c>
      <c r="L5095" s="2" t="s">
        <v>43</v>
      </c>
      <c r="M5095" s="2">
        <v>18</v>
      </c>
      <c r="N5095" s="2">
        <v>25500</v>
      </c>
      <c r="O5095" s="2">
        <v>0</v>
      </c>
      <c r="P5095" s="2">
        <v>2295</v>
      </c>
      <c r="Q5095" s="2">
        <v>2295</v>
      </c>
      <c r="R5095" s="2">
        <v>4590</v>
      </c>
      <c r="S5095" s="2">
        <v>0</v>
      </c>
      <c r="T5095" s="2" t="s">
        <v>44</v>
      </c>
    </row>
    <row r="5096" spans="1:20" x14ac:dyDescent="0.25">
      <c r="A5096" s="2" t="s">
        <v>12</v>
      </c>
      <c r="B5096" s="2" t="s">
        <v>37</v>
      </c>
      <c r="C5096" s="2">
        <v>122019</v>
      </c>
      <c r="D5096" s="11">
        <v>44606</v>
      </c>
      <c r="E5096" s="2" t="s">
        <v>565</v>
      </c>
      <c r="F5096" s="2" t="s">
        <v>566</v>
      </c>
      <c r="G5096" s="2" t="s">
        <v>5680</v>
      </c>
      <c r="H5096" s="2" t="s">
        <v>41</v>
      </c>
      <c r="I5096" s="11">
        <v>43820</v>
      </c>
      <c r="J5096" s="2">
        <v>61950</v>
      </c>
      <c r="K5096" s="2" t="s">
        <v>42</v>
      </c>
      <c r="L5096" s="2" t="s">
        <v>43</v>
      </c>
      <c r="M5096" s="2">
        <v>18</v>
      </c>
      <c r="N5096" s="2">
        <v>52500</v>
      </c>
      <c r="O5096" s="2">
        <v>0</v>
      </c>
      <c r="P5096" s="2">
        <v>4725</v>
      </c>
      <c r="Q5096" s="2">
        <v>4725</v>
      </c>
      <c r="R5096" s="2">
        <v>9450</v>
      </c>
      <c r="S5096" s="2">
        <v>0</v>
      </c>
      <c r="T5096" s="2" t="s">
        <v>44</v>
      </c>
    </row>
    <row r="5097" spans="1:20" x14ac:dyDescent="0.25">
      <c r="A5097" s="2" t="s">
        <v>12</v>
      </c>
      <c r="B5097" s="2" t="s">
        <v>37</v>
      </c>
      <c r="C5097" s="2">
        <v>122019</v>
      </c>
      <c r="D5097" s="11">
        <v>44606</v>
      </c>
      <c r="E5097" s="2" t="s">
        <v>581</v>
      </c>
      <c r="F5097" s="2" t="s">
        <v>582</v>
      </c>
      <c r="G5097" s="2" t="s">
        <v>5681</v>
      </c>
      <c r="H5097" s="2" t="s">
        <v>41</v>
      </c>
      <c r="I5097" s="11">
        <v>43805</v>
      </c>
      <c r="J5097" s="2">
        <v>33138</v>
      </c>
      <c r="K5097" s="2" t="s">
        <v>42</v>
      </c>
      <c r="L5097" s="2" t="s">
        <v>43</v>
      </c>
      <c r="M5097" s="2">
        <v>18</v>
      </c>
      <c r="N5097" s="2">
        <v>28083</v>
      </c>
      <c r="O5097" s="2">
        <v>5054.9399999999996</v>
      </c>
      <c r="P5097" s="2">
        <v>0</v>
      </c>
      <c r="Q5097" s="2">
        <v>0</v>
      </c>
      <c r="R5097" s="2">
        <v>5054.9399999999996</v>
      </c>
      <c r="S5097" s="2">
        <v>0</v>
      </c>
      <c r="T5097" s="2" t="s">
        <v>44</v>
      </c>
    </row>
    <row r="5098" spans="1:20" x14ac:dyDescent="0.25">
      <c r="A5098" s="2" t="s">
        <v>12</v>
      </c>
      <c r="B5098" s="2" t="s">
        <v>37</v>
      </c>
      <c r="C5098" s="2">
        <v>122019</v>
      </c>
      <c r="D5098" s="11">
        <v>44606</v>
      </c>
      <c r="E5098" s="2" t="s">
        <v>581</v>
      </c>
      <c r="F5098" s="2" t="s">
        <v>582</v>
      </c>
      <c r="G5098" s="2" t="s">
        <v>5682</v>
      </c>
      <c r="H5098" s="2" t="s">
        <v>41</v>
      </c>
      <c r="I5098" s="11">
        <v>43808</v>
      </c>
      <c r="J5098" s="2">
        <v>216608</v>
      </c>
      <c r="K5098" s="2" t="s">
        <v>42</v>
      </c>
      <c r="L5098" s="2" t="s">
        <v>43</v>
      </c>
      <c r="M5098" s="2">
        <v>18</v>
      </c>
      <c r="N5098" s="2">
        <v>183566</v>
      </c>
      <c r="O5098" s="2">
        <v>33041.879999999997</v>
      </c>
      <c r="P5098" s="2">
        <v>0</v>
      </c>
      <c r="Q5098" s="2">
        <v>0</v>
      </c>
      <c r="R5098" s="2">
        <v>33041.879999999997</v>
      </c>
      <c r="S5098" s="2">
        <v>0</v>
      </c>
      <c r="T5098" s="2" t="s">
        <v>44</v>
      </c>
    </row>
    <row r="5099" spans="1:20" x14ac:dyDescent="0.25">
      <c r="A5099" s="2" t="s">
        <v>12</v>
      </c>
      <c r="B5099" s="2" t="s">
        <v>37</v>
      </c>
      <c r="C5099" s="2">
        <v>122019</v>
      </c>
      <c r="D5099" s="11">
        <v>44606</v>
      </c>
      <c r="E5099" s="2" t="s">
        <v>581</v>
      </c>
      <c r="F5099" s="2" t="s">
        <v>582</v>
      </c>
      <c r="G5099" s="2" t="s">
        <v>5683</v>
      </c>
      <c r="H5099" s="2" t="s">
        <v>41</v>
      </c>
      <c r="I5099" s="11">
        <v>43811</v>
      </c>
      <c r="J5099" s="2">
        <v>26700</v>
      </c>
      <c r="K5099" s="2" t="s">
        <v>42</v>
      </c>
      <c r="L5099" s="2" t="s">
        <v>43</v>
      </c>
      <c r="M5099" s="2">
        <v>18</v>
      </c>
      <c r="N5099" s="2">
        <v>22627</v>
      </c>
      <c r="O5099" s="2">
        <v>4072.86</v>
      </c>
      <c r="P5099" s="2">
        <v>0</v>
      </c>
      <c r="Q5099" s="2">
        <v>0</v>
      </c>
      <c r="R5099" s="2">
        <v>4072.86</v>
      </c>
      <c r="S5099" s="2">
        <v>0</v>
      </c>
      <c r="T5099" s="2" t="s">
        <v>44</v>
      </c>
    </row>
    <row r="5100" spans="1:20" x14ac:dyDescent="0.25">
      <c r="A5100" s="2" t="s">
        <v>12</v>
      </c>
      <c r="B5100" s="2" t="s">
        <v>37</v>
      </c>
      <c r="C5100" s="2">
        <v>122019</v>
      </c>
      <c r="D5100" s="11">
        <v>44606</v>
      </c>
      <c r="E5100" s="2" t="s">
        <v>581</v>
      </c>
      <c r="F5100" s="2" t="s">
        <v>582</v>
      </c>
      <c r="G5100" s="2" t="s">
        <v>5684</v>
      </c>
      <c r="H5100" s="2" t="s">
        <v>41</v>
      </c>
      <c r="I5100" s="11">
        <v>43815</v>
      </c>
      <c r="J5100" s="2">
        <v>42826</v>
      </c>
      <c r="K5100" s="2" t="s">
        <v>42</v>
      </c>
      <c r="L5100" s="2" t="s">
        <v>43</v>
      </c>
      <c r="M5100" s="2">
        <v>18</v>
      </c>
      <c r="N5100" s="2">
        <v>36293</v>
      </c>
      <c r="O5100" s="2">
        <v>6532.74</v>
      </c>
      <c r="P5100" s="2">
        <v>0</v>
      </c>
      <c r="Q5100" s="2">
        <v>0</v>
      </c>
      <c r="R5100" s="2">
        <v>6532.74</v>
      </c>
      <c r="S5100" s="2">
        <v>0</v>
      </c>
      <c r="T5100" s="2" t="s">
        <v>44</v>
      </c>
    </row>
    <row r="5101" spans="1:20" x14ac:dyDescent="0.25">
      <c r="A5101" s="2" t="s">
        <v>12</v>
      </c>
      <c r="B5101" s="2" t="s">
        <v>37</v>
      </c>
      <c r="C5101" s="2">
        <v>122019</v>
      </c>
      <c r="D5101" s="11">
        <v>44606</v>
      </c>
      <c r="E5101" s="2" t="s">
        <v>581</v>
      </c>
      <c r="F5101" s="2" t="s">
        <v>582</v>
      </c>
      <c r="G5101" s="2" t="s">
        <v>5685</v>
      </c>
      <c r="H5101" s="2" t="s">
        <v>41</v>
      </c>
      <c r="I5101" s="11">
        <v>43815</v>
      </c>
      <c r="J5101" s="2">
        <v>149801</v>
      </c>
      <c r="K5101" s="2" t="s">
        <v>42</v>
      </c>
      <c r="L5101" s="2" t="s">
        <v>43</v>
      </c>
      <c r="M5101" s="2">
        <v>18</v>
      </c>
      <c r="N5101" s="2">
        <v>126950</v>
      </c>
      <c r="O5101" s="2">
        <v>22851</v>
      </c>
      <c r="P5101" s="2">
        <v>0</v>
      </c>
      <c r="Q5101" s="2">
        <v>0</v>
      </c>
      <c r="R5101" s="2">
        <v>22851</v>
      </c>
      <c r="S5101" s="2">
        <v>0</v>
      </c>
      <c r="T5101" s="2" t="s">
        <v>44</v>
      </c>
    </row>
    <row r="5102" spans="1:20" x14ac:dyDescent="0.25">
      <c r="A5102" s="2" t="s">
        <v>12</v>
      </c>
      <c r="B5102" s="2" t="s">
        <v>37</v>
      </c>
      <c r="C5102" s="2">
        <v>122019</v>
      </c>
      <c r="D5102" s="11">
        <v>44606</v>
      </c>
      <c r="E5102" s="2" t="s">
        <v>581</v>
      </c>
      <c r="F5102" s="2" t="s">
        <v>582</v>
      </c>
      <c r="G5102" s="2" t="s">
        <v>5686</v>
      </c>
      <c r="H5102" s="2" t="s">
        <v>41</v>
      </c>
      <c r="I5102" s="11">
        <v>43816</v>
      </c>
      <c r="J5102" s="2">
        <v>293045</v>
      </c>
      <c r="K5102" s="2" t="s">
        <v>42</v>
      </c>
      <c r="L5102" s="2" t="s">
        <v>43</v>
      </c>
      <c r="M5102" s="2">
        <v>18</v>
      </c>
      <c r="N5102" s="2">
        <v>248343</v>
      </c>
      <c r="O5102" s="2">
        <v>44701.74</v>
      </c>
      <c r="P5102" s="2">
        <v>0</v>
      </c>
      <c r="Q5102" s="2">
        <v>0</v>
      </c>
      <c r="R5102" s="2">
        <v>44701.74</v>
      </c>
      <c r="S5102" s="2">
        <v>0</v>
      </c>
      <c r="T5102" s="2" t="s">
        <v>44</v>
      </c>
    </row>
    <row r="5103" spans="1:20" x14ac:dyDescent="0.25">
      <c r="A5103" s="2" t="s">
        <v>12</v>
      </c>
      <c r="B5103" s="2" t="s">
        <v>37</v>
      </c>
      <c r="C5103" s="2">
        <v>122019</v>
      </c>
      <c r="D5103" s="11">
        <v>44606</v>
      </c>
      <c r="E5103" s="2" t="s">
        <v>581</v>
      </c>
      <c r="F5103" s="2" t="s">
        <v>582</v>
      </c>
      <c r="G5103" s="2" t="s">
        <v>5687</v>
      </c>
      <c r="H5103" s="2" t="s">
        <v>41</v>
      </c>
      <c r="I5103" s="11">
        <v>43819</v>
      </c>
      <c r="J5103" s="2">
        <v>33138</v>
      </c>
      <c r="K5103" s="2" t="s">
        <v>42</v>
      </c>
      <c r="L5103" s="2" t="s">
        <v>43</v>
      </c>
      <c r="M5103" s="2">
        <v>18</v>
      </c>
      <c r="N5103" s="2">
        <v>28083</v>
      </c>
      <c r="O5103" s="2">
        <v>5054.9399999999996</v>
      </c>
      <c r="P5103" s="2">
        <v>0</v>
      </c>
      <c r="Q5103" s="2">
        <v>0</v>
      </c>
      <c r="R5103" s="2">
        <v>5054.9399999999996</v>
      </c>
      <c r="S5103" s="2">
        <v>0</v>
      </c>
      <c r="T5103" s="2" t="s">
        <v>44</v>
      </c>
    </row>
    <row r="5104" spans="1:20" x14ac:dyDescent="0.25">
      <c r="A5104" s="2" t="s">
        <v>12</v>
      </c>
      <c r="B5104" s="2" t="s">
        <v>37</v>
      </c>
      <c r="C5104" s="2">
        <v>122019</v>
      </c>
      <c r="D5104" s="11">
        <v>44606</v>
      </c>
      <c r="E5104" s="2" t="s">
        <v>581</v>
      </c>
      <c r="F5104" s="2" t="s">
        <v>582</v>
      </c>
      <c r="G5104" s="2" t="s">
        <v>5688</v>
      </c>
      <c r="H5104" s="2" t="s">
        <v>41</v>
      </c>
      <c r="I5104" s="11">
        <v>43819</v>
      </c>
      <c r="J5104" s="2">
        <v>99710</v>
      </c>
      <c r="K5104" s="2" t="s">
        <v>42</v>
      </c>
      <c r="L5104" s="2" t="s">
        <v>43</v>
      </c>
      <c r="M5104" s="2">
        <v>18</v>
      </c>
      <c r="N5104" s="2">
        <v>84500</v>
      </c>
      <c r="O5104" s="2">
        <v>15210</v>
      </c>
      <c r="P5104" s="2">
        <v>0</v>
      </c>
      <c r="Q5104" s="2">
        <v>0</v>
      </c>
      <c r="R5104" s="2">
        <v>15210</v>
      </c>
      <c r="S5104" s="2">
        <v>0</v>
      </c>
      <c r="T5104" s="2" t="s">
        <v>44</v>
      </c>
    </row>
    <row r="5105" spans="1:20" x14ac:dyDescent="0.25">
      <c r="A5105" s="2" t="s">
        <v>12</v>
      </c>
      <c r="B5105" s="2" t="s">
        <v>37</v>
      </c>
      <c r="C5105" s="2">
        <v>122019</v>
      </c>
      <c r="D5105" s="11">
        <v>44606</v>
      </c>
      <c r="E5105" s="2" t="s">
        <v>581</v>
      </c>
      <c r="F5105" s="2" t="s">
        <v>582</v>
      </c>
      <c r="G5105" s="2" t="s">
        <v>5689</v>
      </c>
      <c r="H5105" s="2" t="s">
        <v>41</v>
      </c>
      <c r="I5105" s="11">
        <v>43826</v>
      </c>
      <c r="J5105" s="2">
        <v>69465</v>
      </c>
      <c r="K5105" s="2" t="s">
        <v>42</v>
      </c>
      <c r="L5105" s="2" t="s">
        <v>43</v>
      </c>
      <c r="M5105" s="2">
        <v>18</v>
      </c>
      <c r="N5105" s="2">
        <v>58869</v>
      </c>
      <c r="O5105" s="2">
        <v>10596.42</v>
      </c>
      <c r="P5105" s="2">
        <v>0</v>
      </c>
      <c r="Q5105" s="2">
        <v>0</v>
      </c>
      <c r="R5105" s="2">
        <v>10596.42</v>
      </c>
      <c r="S5105" s="2">
        <v>0</v>
      </c>
      <c r="T5105" s="2" t="s">
        <v>44</v>
      </c>
    </row>
    <row r="5106" spans="1:20" x14ac:dyDescent="0.25">
      <c r="A5106" s="2" t="s">
        <v>12</v>
      </c>
      <c r="B5106" s="2" t="s">
        <v>37</v>
      </c>
      <c r="C5106" s="2">
        <v>122019</v>
      </c>
      <c r="D5106" s="11">
        <v>44606</v>
      </c>
      <c r="E5106" s="2" t="s">
        <v>590</v>
      </c>
      <c r="F5106" s="2" t="s">
        <v>591</v>
      </c>
      <c r="G5106" s="2" t="s">
        <v>5690</v>
      </c>
      <c r="H5106" s="2" t="s">
        <v>41</v>
      </c>
      <c r="I5106" s="11">
        <v>43801</v>
      </c>
      <c r="J5106" s="2">
        <v>82777</v>
      </c>
      <c r="K5106" s="2" t="s">
        <v>42</v>
      </c>
      <c r="L5106" s="2" t="s">
        <v>43</v>
      </c>
      <c r="M5106" s="2">
        <v>18</v>
      </c>
      <c r="N5106" s="2">
        <v>70150</v>
      </c>
      <c r="O5106" s="2">
        <v>0</v>
      </c>
      <c r="P5106" s="2">
        <v>6313.5</v>
      </c>
      <c r="Q5106" s="2">
        <v>6313.5</v>
      </c>
      <c r="R5106" s="2">
        <v>12627</v>
      </c>
      <c r="S5106" s="2">
        <v>0</v>
      </c>
      <c r="T5106" s="2" t="s">
        <v>44</v>
      </c>
    </row>
    <row r="5107" spans="1:20" x14ac:dyDescent="0.25">
      <c r="A5107" s="2" t="s">
        <v>12</v>
      </c>
      <c r="B5107" s="2" t="s">
        <v>37</v>
      </c>
      <c r="C5107" s="2">
        <v>122019</v>
      </c>
      <c r="D5107" s="11">
        <v>44606</v>
      </c>
      <c r="E5107" s="2" t="s">
        <v>590</v>
      </c>
      <c r="F5107" s="2" t="s">
        <v>591</v>
      </c>
      <c r="G5107" s="2" t="s">
        <v>5691</v>
      </c>
      <c r="H5107" s="2" t="s">
        <v>41</v>
      </c>
      <c r="I5107" s="11">
        <v>43802</v>
      </c>
      <c r="J5107" s="2">
        <v>166380</v>
      </c>
      <c r="K5107" s="2" t="s">
        <v>42</v>
      </c>
      <c r="L5107" s="2" t="s">
        <v>43</v>
      </c>
      <c r="M5107" s="2">
        <v>18</v>
      </c>
      <c r="N5107" s="2">
        <v>141000</v>
      </c>
      <c r="O5107" s="2">
        <v>0</v>
      </c>
      <c r="P5107" s="2">
        <v>12690</v>
      </c>
      <c r="Q5107" s="2">
        <v>12690</v>
      </c>
      <c r="R5107" s="2">
        <v>25380</v>
      </c>
      <c r="S5107" s="2">
        <v>0</v>
      </c>
      <c r="T5107" s="2" t="s">
        <v>44</v>
      </c>
    </row>
    <row r="5108" spans="1:20" x14ac:dyDescent="0.25">
      <c r="A5108" s="2" t="s">
        <v>12</v>
      </c>
      <c r="B5108" s="2" t="s">
        <v>37</v>
      </c>
      <c r="C5108" s="2">
        <v>122019</v>
      </c>
      <c r="D5108" s="11">
        <v>44606</v>
      </c>
      <c r="E5108" s="2" t="s">
        <v>590</v>
      </c>
      <c r="F5108" s="2" t="s">
        <v>591</v>
      </c>
      <c r="G5108" s="2" t="s">
        <v>5692</v>
      </c>
      <c r="H5108" s="2" t="s">
        <v>41</v>
      </c>
      <c r="I5108" s="11">
        <v>43804</v>
      </c>
      <c r="J5108" s="2">
        <v>271577</v>
      </c>
      <c r="K5108" s="2" t="s">
        <v>42</v>
      </c>
      <c r="L5108" s="2" t="s">
        <v>43</v>
      </c>
      <c r="M5108" s="2">
        <v>18</v>
      </c>
      <c r="N5108" s="2">
        <v>230150</v>
      </c>
      <c r="O5108" s="2">
        <v>0</v>
      </c>
      <c r="P5108" s="2">
        <v>20713.5</v>
      </c>
      <c r="Q5108" s="2">
        <v>20713.5</v>
      </c>
      <c r="R5108" s="2">
        <v>41427</v>
      </c>
      <c r="S5108" s="2">
        <v>0</v>
      </c>
      <c r="T5108" s="2" t="s">
        <v>44</v>
      </c>
    </row>
    <row r="5109" spans="1:20" x14ac:dyDescent="0.25">
      <c r="A5109" s="2" t="s">
        <v>12</v>
      </c>
      <c r="B5109" s="2" t="s">
        <v>37</v>
      </c>
      <c r="C5109" s="2">
        <v>122019</v>
      </c>
      <c r="D5109" s="11">
        <v>44606</v>
      </c>
      <c r="E5109" s="2" t="s">
        <v>590</v>
      </c>
      <c r="F5109" s="2" t="s">
        <v>591</v>
      </c>
      <c r="G5109" s="2" t="s">
        <v>5693</v>
      </c>
      <c r="H5109" s="2" t="s">
        <v>41</v>
      </c>
      <c r="I5109" s="11">
        <v>43804</v>
      </c>
      <c r="J5109" s="2">
        <v>47377</v>
      </c>
      <c r="K5109" s="2" t="s">
        <v>42</v>
      </c>
      <c r="L5109" s="2" t="s">
        <v>43</v>
      </c>
      <c r="M5109" s="2">
        <v>18</v>
      </c>
      <c r="N5109" s="2">
        <v>40150</v>
      </c>
      <c r="O5109" s="2">
        <v>0</v>
      </c>
      <c r="P5109" s="2">
        <v>3613.5</v>
      </c>
      <c r="Q5109" s="2">
        <v>3613.5</v>
      </c>
      <c r="R5109" s="2">
        <v>7227</v>
      </c>
      <c r="S5109" s="2">
        <v>0</v>
      </c>
      <c r="T5109" s="2" t="s">
        <v>44</v>
      </c>
    </row>
    <row r="5110" spans="1:20" x14ac:dyDescent="0.25">
      <c r="A5110" s="2" t="s">
        <v>12</v>
      </c>
      <c r="B5110" s="2" t="s">
        <v>37</v>
      </c>
      <c r="C5110" s="2">
        <v>122019</v>
      </c>
      <c r="D5110" s="11">
        <v>44606</v>
      </c>
      <c r="E5110" s="2" t="s">
        <v>590</v>
      </c>
      <c r="F5110" s="2" t="s">
        <v>591</v>
      </c>
      <c r="G5110" s="2" t="s">
        <v>5694</v>
      </c>
      <c r="H5110" s="2" t="s">
        <v>41</v>
      </c>
      <c r="I5110" s="11">
        <v>43805</v>
      </c>
      <c r="J5110" s="2">
        <v>473062</v>
      </c>
      <c r="K5110" s="2" t="s">
        <v>42</v>
      </c>
      <c r="L5110" s="2" t="s">
        <v>43</v>
      </c>
      <c r="M5110" s="2">
        <v>18</v>
      </c>
      <c r="N5110" s="2">
        <v>400900</v>
      </c>
      <c r="O5110" s="2">
        <v>0</v>
      </c>
      <c r="P5110" s="2">
        <v>36081</v>
      </c>
      <c r="Q5110" s="2">
        <v>36081</v>
      </c>
      <c r="R5110" s="2">
        <v>72162</v>
      </c>
      <c r="S5110" s="2">
        <v>0</v>
      </c>
      <c r="T5110" s="2" t="s">
        <v>44</v>
      </c>
    </row>
    <row r="5111" spans="1:20" x14ac:dyDescent="0.25">
      <c r="A5111" s="2" t="s">
        <v>12</v>
      </c>
      <c r="B5111" s="2" t="s">
        <v>37</v>
      </c>
      <c r="C5111" s="2">
        <v>122019</v>
      </c>
      <c r="D5111" s="11">
        <v>44606</v>
      </c>
      <c r="E5111" s="2" t="s">
        <v>590</v>
      </c>
      <c r="F5111" s="2" t="s">
        <v>591</v>
      </c>
      <c r="G5111" s="2" t="s">
        <v>5695</v>
      </c>
      <c r="H5111" s="2" t="s">
        <v>41</v>
      </c>
      <c r="I5111" s="11">
        <v>43806</v>
      </c>
      <c r="J5111" s="2">
        <v>22981</v>
      </c>
      <c r="K5111" s="2" t="s">
        <v>42</v>
      </c>
      <c r="L5111" s="2" t="s">
        <v>43</v>
      </c>
      <c r="M5111" s="2">
        <v>18</v>
      </c>
      <c r="N5111" s="2">
        <v>19475</v>
      </c>
      <c r="O5111" s="2">
        <v>0</v>
      </c>
      <c r="P5111" s="2">
        <v>1752.75</v>
      </c>
      <c r="Q5111" s="2">
        <v>1752.75</v>
      </c>
      <c r="R5111" s="2">
        <v>3505.5</v>
      </c>
      <c r="S5111" s="2">
        <v>0</v>
      </c>
      <c r="T5111" s="2" t="s">
        <v>44</v>
      </c>
    </row>
    <row r="5112" spans="1:20" x14ac:dyDescent="0.25">
      <c r="A5112" s="2" t="s">
        <v>12</v>
      </c>
      <c r="B5112" s="2" t="s">
        <v>37</v>
      </c>
      <c r="C5112" s="2">
        <v>122019</v>
      </c>
      <c r="D5112" s="11">
        <v>44606</v>
      </c>
      <c r="E5112" s="2" t="s">
        <v>590</v>
      </c>
      <c r="F5112" s="2" t="s">
        <v>591</v>
      </c>
      <c r="G5112" s="2" t="s">
        <v>5696</v>
      </c>
      <c r="H5112" s="2" t="s">
        <v>41</v>
      </c>
      <c r="I5112" s="11">
        <v>43806</v>
      </c>
      <c r="J5112" s="2">
        <v>58705</v>
      </c>
      <c r="K5112" s="2" t="s">
        <v>42</v>
      </c>
      <c r="L5112" s="2" t="s">
        <v>43</v>
      </c>
      <c r="M5112" s="2">
        <v>18</v>
      </c>
      <c r="N5112" s="2">
        <v>49750</v>
      </c>
      <c r="O5112" s="2">
        <v>0</v>
      </c>
      <c r="P5112" s="2">
        <v>4477.5</v>
      </c>
      <c r="Q5112" s="2">
        <v>4477.5</v>
      </c>
      <c r="R5112" s="2">
        <v>8955</v>
      </c>
      <c r="S5112" s="2">
        <v>0</v>
      </c>
      <c r="T5112" s="2" t="s">
        <v>44</v>
      </c>
    </row>
    <row r="5113" spans="1:20" x14ac:dyDescent="0.25">
      <c r="A5113" s="2" t="s">
        <v>12</v>
      </c>
      <c r="B5113" s="2" t="s">
        <v>37</v>
      </c>
      <c r="C5113" s="2">
        <v>122019</v>
      </c>
      <c r="D5113" s="11">
        <v>44606</v>
      </c>
      <c r="E5113" s="2" t="s">
        <v>590</v>
      </c>
      <c r="F5113" s="2" t="s">
        <v>591</v>
      </c>
      <c r="G5113" s="2" t="s">
        <v>5697</v>
      </c>
      <c r="H5113" s="2" t="s">
        <v>41</v>
      </c>
      <c r="I5113" s="11">
        <v>43809</v>
      </c>
      <c r="J5113" s="2">
        <v>15399</v>
      </c>
      <c r="K5113" s="2" t="s">
        <v>42</v>
      </c>
      <c r="L5113" s="2" t="s">
        <v>43</v>
      </c>
      <c r="M5113" s="2">
        <v>18</v>
      </c>
      <c r="N5113" s="2">
        <v>13050</v>
      </c>
      <c r="O5113" s="2">
        <v>0</v>
      </c>
      <c r="P5113" s="2">
        <v>1174.5</v>
      </c>
      <c r="Q5113" s="2">
        <v>1174.5</v>
      </c>
      <c r="R5113" s="2">
        <v>2349</v>
      </c>
      <c r="S5113" s="2">
        <v>0</v>
      </c>
      <c r="T5113" s="2" t="s">
        <v>44</v>
      </c>
    </row>
    <row r="5114" spans="1:20" x14ac:dyDescent="0.25">
      <c r="A5114" s="2" t="s">
        <v>12</v>
      </c>
      <c r="B5114" s="2" t="s">
        <v>37</v>
      </c>
      <c r="C5114" s="2">
        <v>122019</v>
      </c>
      <c r="D5114" s="11">
        <v>44606</v>
      </c>
      <c r="E5114" s="2" t="s">
        <v>590</v>
      </c>
      <c r="F5114" s="2" t="s">
        <v>591</v>
      </c>
      <c r="G5114" s="2" t="s">
        <v>5698</v>
      </c>
      <c r="H5114" s="2" t="s">
        <v>41</v>
      </c>
      <c r="I5114" s="11">
        <v>43812</v>
      </c>
      <c r="J5114" s="2">
        <v>65077</v>
      </c>
      <c r="K5114" s="2" t="s">
        <v>42</v>
      </c>
      <c r="L5114" s="2" t="s">
        <v>43</v>
      </c>
      <c r="M5114" s="2">
        <v>18</v>
      </c>
      <c r="N5114" s="2">
        <v>55150</v>
      </c>
      <c r="O5114" s="2">
        <v>0</v>
      </c>
      <c r="P5114" s="2">
        <v>4963.5</v>
      </c>
      <c r="Q5114" s="2">
        <v>4963.5</v>
      </c>
      <c r="R5114" s="2">
        <v>9927</v>
      </c>
      <c r="S5114" s="2">
        <v>0</v>
      </c>
      <c r="T5114" s="2" t="s">
        <v>44</v>
      </c>
    </row>
    <row r="5115" spans="1:20" x14ac:dyDescent="0.25">
      <c r="A5115" s="2" t="s">
        <v>12</v>
      </c>
      <c r="B5115" s="2" t="s">
        <v>37</v>
      </c>
      <c r="C5115" s="2">
        <v>122019</v>
      </c>
      <c r="D5115" s="11">
        <v>44606</v>
      </c>
      <c r="E5115" s="2" t="s">
        <v>590</v>
      </c>
      <c r="F5115" s="2" t="s">
        <v>591</v>
      </c>
      <c r="G5115" s="2" t="s">
        <v>5699</v>
      </c>
      <c r="H5115" s="2" t="s">
        <v>41</v>
      </c>
      <c r="I5115" s="11">
        <v>43813</v>
      </c>
      <c r="J5115" s="2">
        <v>24308</v>
      </c>
      <c r="K5115" s="2" t="s">
        <v>42</v>
      </c>
      <c r="L5115" s="2" t="s">
        <v>43</v>
      </c>
      <c r="M5115" s="2">
        <v>18</v>
      </c>
      <c r="N5115" s="2">
        <v>20600</v>
      </c>
      <c r="O5115" s="2">
        <v>0</v>
      </c>
      <c r="P5115" s="2">
        <v>1854</v>
      </c>
      <c r="Q5115" s="2">
        <v>1854</v>
      </c>
      <c r="R5115" s="2">
        <v>3708</v>
      </c>
      <c r="S5115" s="2">
        <v>0</v>
      </c>
      <c r="T5115" s="2" t="s">
        <v>44</v>
      </c>
    </row>
    <row r="5116" spans="1:20" x14ac:dyDescent="0.25">
      <c r="A5116" s="2" t="s">
        <v>12</v>
      </c>
      <c r="B5116" s="2" t="s">
        <v>37</v>
      </c>
      <c r="C5116" s="2">
        <v>122019</v>
      </c>
      <c r="D5116" s="11">
        <v>44606</v>
      </c>
      <c r="E5116" s="2" t="s">
        <v>590</v>
      </c>
      <c r="F5116" s="2" t="s">
        <v>591</v>
      </c>
      <c r="G5116" s="2" t="s">
        <v>5700</v>
      </c>
      <c r="H5116" s="2" t="s">
        <v>41</v>
      </c>
      <c r="I5116" s="11">
        <v>43815</v>
      </c>
      <c r="J5116" s="2">
        <v>146497</v>
      </c>
      <c r="K5116" s="2" t="s">
        <v>42</v>
      </c>
      <c r="L5116" s="2" t="s">
        <v>43</v>
      </c>
      <c r="M5116" s="2">
        <v>18</v>
      </c>
      <c r="N5116" s="2">
        <v>124150</v>
      </c>
      <c r="O5116" s="2">
        <v>0</v>
      </c>
      <c r="P5116" s="2">
        <v>11173.5</v>
      </c>
      <c r="Q5116" s="2">
        <v>11173.5</v>
      </c>
      <c r="R5116" s="2">
        <v>22347</v>
      </c>
      <c r="S5116" s="2">
        <v>0</v>
      </c>
      <c r="T5116" s="2" t="s">
        <v>44</v>
      </c>
    </row>
    <row r="5117" spans="1:20" x14ac:dyDescent="0.25">
      <c r="A5117" s="2" t="s">
        <v>12</v>
      </c>
      <c r="B5117" s="2" t="s">
        <v>37</v>
      </c>
      <c r="C5117" s="2">
        <v>122019</v>
      </c>
      <c r="D5117" s="11">
        <v>44606</v>
      </c>
      <c r="E5117" s="2" t="s">
        <v>590</v>
      </c>
      <c r="F5117" s="2" t="s">
        <v>591</v>
      </c>
      <c r="G5117" s="2" t="s">
        <v>5701</v>
      </c>
      <c r="H5117" s="2" t="s">
        <v>41</v>
      </c>
      <c r="I5117" s="11">
        <v>43818</v>
      </c>
      <c r="J5117" s="2">
        <v>47377</v>
      </c>
      <c r="K5117" s="2" t="s">
        <v>42</v>
      </c>
      <c r="L5117" s="2" t="s">
        <v>43</v>
      </c>
      <c r="M5117" s="2">
        <v>18</v>
      </c>
      <c r="N5117" s="2">
        <v>40150</v>
      </c>
      <c r="O5117" s="2">
        <v>0</v>
      </c>
      <c r="P5117" s="2">
        <v>3613.5</v>
      </c>
      <c r="Q5117" s="2">
        <v>3613.5</v>
      </c>
      <c r="R5117" s="2">
        <v>7227</v>
      </c>
      <c r="S5117" s="2">
        <v>0</v>
      </c>
      <c r="T5117" s="2" t="s">
        <v>44</v>
      </c>
    </row>
    <row r="5118" spans="1:20" x14ac:dyDescent="0.25">
      <c r="A5118" s="2" t="s">
        <v>10</v>
      </c>
      <c r="B5118" s="2" t="s">
        <v>37</v>
      </c>
      <c r="C5118" s="2">
        <v>122019</v>
      </c>
      <c r="D5118" s="11">
        <v>44606</v>
      </c>
      <c r="E5118" s="2" t="s">
        <v>1736</v>
      </c>
      <c r="F5118" s="2" t="s">
        <v>1737</v>
      </c>
      <c r="G5118" s="2" t="s">
        <v>2098</v>
      </c>
      <c r="H5118" s="2" t="s">
        <v>41</v>
      </c>
      <c r="I5118" s="11">
        <v>43747</v>
      </c>
      <c r="J5118" s="2">
        <v>24355</v>
      </c>
      <c r="K5118" s="2" t="s">
        <v>42</v>
      </c>
      <c r="L5118" s="2" t="s">
        <v>43</v>
      </c>
      <c r="M5118" s="2">
        <v>18</v>
      </c>
      <c r="N5118" s="2">
        <v>20640</v>
      </c>
      <c r="O5118" s="2">
        <v>3715.2</v>
      </c>
      <c r="P5118" s="2">
        <v>0</v>
      </c>
      <c r="Q5118" s="2">
        <v>0</v>
      </c>
      <c r="R5118" s="2">
        <v>3715.2</v>
      </c>
      <c r="S5118" s="2">
        <v>0</v>
      </c>
      <c r="T5118" s="2" t="s">
        <v>44</v>
      </c>
    </row>
    <row r="5119" spans="1:20" x14ac:dyDescent="0.25">
      <c r="A5119" s="2" t="s">
        <v>12</v>
      </c>
      <c r="B5119" s="2" t="s">
        <v>37</v>
      </c>
      <c r="C5119" s="2">
        <v>122019</v>
      </c>
      <c r="D5119" s="11">
        <v>44606</v>
      </c>
      <c r="E5119" s="2" t="s">
        <v>1739</v>
      </c>
      <c r="F5119" s="2" t="s">
        <v>1740</v>
      </c>
      <c r="G5119" s="2" t="s">
        <v>5702</v>
      </c>
      <c r="H5119" s="2" t="s">
        <v>41</v>
      </c>
      <c r="I5119" s="11">
        <v>43826</v>
      </c>
      <c r="J5119" s="2">
        <v>7600</v>
      </c>
      <c r="K5119" s="2" t="s">
        <v>42</v>
      </c>
      <c r="L5119" s="2" t="s">
        <v>43</v>
      </c>
      <c r="M5119" s="2">
        <v>18</v>
      </c>
      <c r="N5119" s="2">
        <v>6440.68</v>
      </c>
      <c r="O5119" s="2">
        <v>0</v>
      </c>
      <c r="P5119" s="2">
        <v>579.66</v>
      </c>
      <c r="Q5119" s="2">
        <v>579.66</v>
      </c>
      <c r="R5119" s="2">
        <v>1159.32</v>
      </c>
      <c r="S5119" s="2">
        <v>0</v>
      </c>
      <c r="T5119" s="2" t="s">
        <v>44</v>
      </c>
    </row>
    <row r="5120" spans="1:20" x14ac:dyDescent="0.25">
      <c r="A5120" s="2" t="s">
        <v>12</v>
      </c>
      <c r="B5120" s="2" t="s">
        <v>37</v>
      </c>
      <c r="C5120" s="2">
        <v>122019</v>
      </c>
      <c r="D5120" s="11">
        <v>44606</v>
      </c>
      <c r="E5120" s="2" t="s">
        <v>1195</v>
      </c>
      <c r="F5120" s="2" t="s">
        <v>1196</v>
      </c>
      <c r="G5120" s="2" t="s">
        <v>5703</v>
      </c>
      <c r="H5120" s="2" t="s">
        <v>41</v>
      </c>
      <c r="I5120" s="11">
        <v>43820</v>
      </c>
      <c r="J5120" s="2">
        <v>46305</v>
      </c>
      <c r="K5120" s="2" t="s">
        <v>42</v>
      </c>
      <c r="L5120" s="2" t="s">
        <v>43</v>
      </c>
      <c r="M5120" s="2">
        <v>5</v>
      </c>
      <c r="N5120" s="2">
        <v>44100</v>
      </c>
      <c r="O5120" s="2">
        <v>0</v>
      </c>
      <c r="P5120" s="2">
        <v>1102.5</v>
      </c>
      <c r="Q5120" s="2">
        <v>1102.5</v>
      </c>
      <c r="R5120" s="2">
        <v>2205</v>
      </c>
      <c r="S5120" s="2">
        <v>0</v>
      </c>
      <c r="T5120" s="2" t="s">
        <v>44</v>
      </c>
    </row>
    <row r="5121" spans="1:20" x14ac:dyDescent="0.25">
      <c r="A5121" s="2" t="s">
        <v>12</v>
      </c>
      <c r="B5121" s="2" t="s">
        <v>37</v>
      </c>
      <c r="C5121" s="2">
        <v>122019</v>
      </c>
      <c r="D5121" s="11">
        <v>44606</v>
      </c>
      <c r="E5121" s="2" t="s">
        <v>1195</v>
      </c>
      <c r="F5121" s="2" t="s">
        <v>1196</v>
      </c>
      <c r="G5121" s="2" t="s">
        <v>5704</v>
      </c>
      <c r="H5121" s="2" t="s">
        <v>41</v>
      </c>
      <c r="I5121" s="11">
        <v>43816</v>
      </c>
      <c r="J5121" s="2">
        <v>36330</v>
      </c>
      <c r="K5121" s="2" t="s">
        <v>42</v>
      </c>
      <c r="L5121" s="2" t="s">
        <v>43</v>
      </c>
      <c r="M5121" s="2">
        <v>5</v>
      </c>
      <c r="N5121" s="2">
        <v>34600</v>
      </c>
      <c r="O5121" s="2">
        <v>0</v>
      </c>
      <c r="P5121" s="2">
        <v>865</v>
      </c>
      <c r="Q5121" s="2">
        <v>865</v>
      </c>
      <c r="R5121" s="2">
        <v>1730</v>
      </c>
      <c r="S5121" s="2">
        <v>0</v>
      </c>
      <c r="T5121" s="2" t="s">
        <v>44</v>
      </c>
    </row>
    <row r="5122" spans="1:20" x14ac:dyDescent="0.25">
      <c r="A5122" s="2" t="s">
        <v>12</v>
      </c>
      <c r="B5122" s="2" t="s">
        <v>37</v>
      </c>
      <c r="C5122" s="2">
        <v>122019</v>
      </c>
      <c r="D5122" s="11">
        <v>44606</v>
      </c>
      <c r="E5122" s="2" t="s">
        <v>1199</v>
      </c>
      <c r="F5122" s="2" t="s">
        <v>1200</v>
      </c>
      <c r="G5122" s="2" t="s">
        <v>197</v>
      </c>
      <c r="H5122" s="2" t="s">
        <v>41</v>
      </c>
      <c r="I5122" s="11">
        <v>43827</v>
      </c>
      <c r="J5122" s="2">
        <v>467400</v>
      </c>
      <c r="K5122" s="2" t="s">
        <v>42</v>
      </c>
      <c r="L5122" s="2" t="s">
        <v>43</v>
      </c>
      <c r="M5122" s="2">
        <v>18</v>
      </c>
      <c r="N5122" s="2">
        <v>396102</v>
      </c>
      <c r="O5122" s="2">
        <v>71298.36</v>
      </c>
      <c r="P5122" s="2">
        <v>0</v>
      </c>
      <c r="Q5122" s="2">
        <v>0</v>
      </c>
      <c r="R5122" s="2">
        <v>71298.36</v>
      </c>
      <c r="S5122" s="2">
        <v>0</v>
      </c>
      <c r="T5122" s="2" t="s">
        <v>44</v>
      </c>
    </row>
    <row r="5123" spans="1:20" x14ac:dyDescent="0.25">
      <c r="A5123" s="2" t="s">
        <v>10</v>
      </c>
      <c r="B5123" s="2" t="s">
        <v>37</v>
      </c>
      <c r="C5123" s="2">
        <v>122019</v>
      </c>
      <c r="D5123" s="11">
        <v>44606</v>
      </c>
      <c r="E5123" s="2" t="s">
        <v>5705</v>
      </c>
      <c r="F5123" s="2" t="s">
        <v>5706</v>
      </c>
      <c r="G5123" s="2" t="s">
        <v>5707</v>
      </c>
      <c r="H5123" s="2" t="s">
        <v>41</v>
      </c>
      <c r="I5123" s="11">
        <v>43743</v>
      </c>
      <c r="J5123" s="2">
        <v>245043.52</v>
      </c>
      <c r="K5123" s="2" t="s">
        <v>42</v>
      </c>
      <c r="L5123" s="2" t="s">
        <v>43</v>
      </c>
      <c r="M5123" s="2">
        <v>18</v>
      </c>
      <c r="N5123" s="2">
        <v>207664</v>
      </c>
      <c r="O5123" s="2">
        <v>0</v>
      </c>
      <c r="P5123" s="2">
        <v>18689.759999999998</v>
      </c>
      <c r="Q5123" s="2">
        <v>18689.759999999998</v>
      </c>
      <c r="R5123" s="2">
        <v>37379.519999999997</v>
      </c>
      <c r="S5123" s="2">
        <v>0</v>
      </c>
      <c r="T5123" s="2" t="s">
        <v>44</v>
      </c>
    </row>
    <row r="5124" spans="1:20" x14ac:dyDescent="0.25">
      <c r="A5124" s="2" t="s">
        <v>12</v>
      </c>
      <c r="B5124" s="2" t="s">
        <v>37</v>
      </c>
      <c r="C5124" s="2">
        <v>122019</v>
      </c>
      <c r="D5124" s="11">
        <v>44606</v>
      </c>
      <c r="E5124" s="2" t="s">
        <v>702</v>
      </c>
      <c r="F5124" s="2" t="s">
        <v>703</v>
      </c>
      <c r="G5124" s="2" t="s">
        <v>5708</v>
      </c>
      <c r="H5124" s="2" t="s">
        <v>41</v>
      </c>
      <c r="I5124" s="11">
        <v>43801</v>
      </c>
      <c r="J5124" s="2">
        <v>295656.08</v>
      </c>
      <c r="K5124" s="2" t="s">
        <v>42</v>
      </c>
      <c r="L5124" s="2" t="s">
        <v>43</v>
      </c>
      <c r="M5124" s="2">
        <v>18</v>
      </c>
      <c r="N5124" s="2">
        <v>250556</v>
      </c>
      <c r="O5124" s="2">
        <v>45100.08</v>
      </c>
      <c r="P5124" s="2">
        <v>0</v>
      </c>
      <c r="Q5124" s="2">
        <v>0</v>
      </c>
      <c r="R5124" s="2">
        <v>45100.08</v>
      </c>
      <c r="S5124" s="2">
        <v>0</v>
      </c>
      <c r="T5124" s="2" t="s">
        <v>44</v>
      </c>
    </row>
    <row r="5125" spans="1:20" x14ac:dyDescent="0.25">
      <c r="A5125" s="2" t="s">
        <v>12</v>
      </c>
      <c r="B5125" s="2" t="s">
        <v>37</v>
      </c>
      <c r="C5125" s="2">
        <v>122019</v>
      </c>
      <c r="D5125" s="11">
        <v>44606</v>
      </c>
      <c r="E5125" s="2" t="s">
        <v>706</v>
      </c>
      <c r="F5125" s="2" t="s">
        <v>707</v>
      </c>
      <c r="G5125" s="2" t="s">
        <v>609</v>
      </c>
      <c r="H5125" s="2" t="s">
        <v>41</v>
      </c>
      <c r="I5125" s="11">
        <v>43817</v>
      </c>
      <c r="J5125" s="2">
        <v>33040</v>
      </c>
      <c r="K5125" s="2" t="s">
        <v>42</v>
      </c>
      <c r="L5125" s="2" t="s">
        <v>43</v>
      </c>
      <c r="M5125" s="2">
        <v>18</v>
      </c>
      <c r="N5125" s="2">
        <v>28000</v>
      </c>
      <c r="O5125" s="2">
        <v>0</v>
      </c>
      <c r="P5125" s="2">
        <v>2520</v>
      </c>
      <c r="Q5125" s="2">
        <v>2520</v>
      </c>
      <c r="R5125" s="2">
        <v>5040</v>
      </c>
      <c r="S5125" s="2">
        <v>0</v>
      </c>
      <c r="T5125" s="2" t="s">
        <v>44</v>
      </c>
    </row>
    <row r="5126" spans="1:20" x14ac:dyDescent="0.25">
      <c r="A5126" s="2" t="s">
        <v>12</v>
      </c>
      <c r="B5126" s="2" t="s">
        <v>37</v>
      </c>
      <c r="C5126" s="2">
        <v>122019</v>
      </c>
      <c r="D5126" s="11">
        <v>44606</v>
      </c>
      <c r="E5126" s="2" t="s">
        <v>5709</v>
      </c>
      <c r="F5126" s="2" t="s">
        <v>5710</v>
      </c>
      <c r="G5126" s="2" t="s">
        <v>5711</v>
      </c>
      <c r="H5126" s="2" t="s">
        <v>41</v>
      </c>
      <c r="I5126" s="11">
        <v>43824</v>
      </c>
      <c r="J5126" s="2">
        <v>158436</v>
      </c>
      <c r="K5126" s="2" t="s">
        <v>42</v>
      </c>
      <c r="L5126" s="2" t="s">
        <v>43</v>
      </c>
      <c r="M5126" s="2">
        <v>18</v>
      </c>
      <c r="N5126" s="2">
        <v>134268</v>
      </c>
      <c r="O5126" s="2">
        <v>24168.240000000002</v>
      </c>
      <c r="P5126" s="2">
        <v>0</v>
      </c>
      <c r="Q5126" s="2">
        <v>0</v>
      </c>
      <c r="R5126" s="2">
        <v>24168.240000000002</v>
      </c>
      <c r="S5126" s="2">
        <v>0</v>
      </c>
      <c r="T5126" s="2" t="s">
        <v>44</v>
      </c>
    </row>
    <row r="5127" spans="1:20" x14ac:dyDescent="0.25">
      <c r="A5127" s="2" t="s">
        <v>12</v>
      </c>
      <c r="B5127" s="2" t="s">
        <v>37</v>
      </c>
      <c r="C5127" s="2">
        <v>122019</v>
      </c>
      <c r="D5127" s="11">
        <v>44606</v>
      </c>
      <c r="E5127" s="2" t="s">
        <v>616</v>
      </c>
      <c r="F5127" s="2" t="s">
        <v>617</v>
      </c>
      <c r="G5127" s="2" t="s">
        <v>5712</v>
      </c>
      <c r="H5127" s="2" t="s">
        <v>41</v>
      </c>
      <c r="I5127" s="11">
        <v>43825</v>
      </c>
      <c r="J5127" s="2">
        <v>33313</v>
      </c>
      <c r="K5127" s="2" t="s">
        <v>42</v>
      </c>
      <c r="L5127" s="2" t="s">
        <v>43</v>
      </c>
      <c r="M5127" s="2">
        <v>18</v>
      </c>
      <c r="N5127" s="2">
        <v>28231</v>
      </c>
      <c r="O5127" s="2">
        <v>0</v>
      </c>
      <c r="P5127" s="2">
        <v>2540.79</v>
      </c>
      <c r="Q5127" s="2">
        <v>2540.79</v>
      </c>
      <c r="R5127" s="2">
        <v>5081.58</v>
      </c>
      <c r="S5127" s="2">
        <v>0</v>
      </c>
      <c r="T5127" s="2" t="s">
        <v>44</v>
      </c>
    </row>
    <row r="5128" spans="1:20" x14ac:dyDescent="0.25">
      <c r="A5128" s="2" t="s">
        <v>10</v>
      </c>
      <c r="B5128" s="2" t="s">
        <v>37</v>
      </c>
      <c r="C5128" s="2">
        <v>122019</v>
      </c>
      <c r="D5128" s="11">
        <v>44606</v>
      </c>
      <c r="E5128" s="2" t="s">
        <v>5713</v>
      </c>
      <c r="F5128" s="2" t="s">
        <v>5714</v>
      </c>
      <c r="G5128" s="2" t="s">
        <v>5715</v>
      </c>
      <c r="H5128" s="2" t="s">
        <v>41</v>
      </c>
      <c r="I5128" s="11">
        <v>43739</v>
      </c>
      <c r="J5128" s="2">
        <v>177000</v>
      </c>
      <c r="K5128" s="2" t="s">
        <v>42</v>
      </c>
      <c r="L5128" s="2" t="s">
        <v>43</v>
      </c>
      <c r="M5128" s="2">
        <v>18</v>
      </c>
      <c r="N5128" s="2">
        <v>150000</v>
      </c>
      <c r="O5128" s="2">
        <v>27000</v>
      </c>
      <c r="P5128" s="2">
        <v>0</v>
      </c>
      <c r="Q5128" s="2">
        <v>0</v>
      </c>
      <c r="R5128" s="2">
        <v>27000</v>
      </c>
      <c r="S5128" s="2">
        <v>0</v>
      </c>
      <c r="T5128" s="2" t="s">
        <v>44</v>
      </c>
    </row>
    <row r="5129" spans="1:20" x14ac:dyDescent="0.25">
      <c r="A5129" s="2" t="s">
        <v>10</v>
      </c>
      <c r="B5129" s="2" t="s">
        <v>37</v>
      </c>
      <c r="C5129" s="2">
        <v>122019</v>
      </c>
      <c r="D5129" s="11">
        <v>44606</v>
      </c>
      <c r="E5129" s="2" t="s">
        <v>710</v>
      </c>
      <c r="F5129" s="2" t="s">
        <v>711</v>
      </c>
      <c r="G5129" s="2" t="s">
        <v>5716</v>
      </c>
      <c r="H5129" s="2" t="s">
        <v>41</v>
      </c>
      <c r="I5129" s="11">
        <v>43753</v>
      </c>
      <c r="J5129" s="2">
        <v>8260</v>
      </c>
      <c r="K5129" s="2" t="s">
        <v>42</v>
      </c>
      <c r="L5129" s="2" t="s">
        <v>43</v>
      </c>
      <c r="M5129" s="2">
        <v>18</v>
      </c>
      <c r="N5129" s="2">
        <v>7000</v>
      </c>
      <c r="O5129" s="2">
        <v>0</v>
      </c>
      <c r="P5129" s="2">
        <v>630</v>
      </c>
      <c r="Q5129" s="2">
        <v>630</v>
      </c>
      <c r="R5129" s="2">
        <v>1260</v>
      </c>
      <c r="S5129" s="2">
        <v>0</v>
      </c>
      <c r="T5129" s="2" t="s">
        <v>44</v>
      </c>
    </row>
    <row r="5130" spans="1:20" x14ac:dyDescent="0.25">
      <c r="A5130" s="2" t="s">
        <v>11</v>
      </c>
      <c r="B5130" s="2" t="s">
        <v>37</v>
      </c>
      <c r="C5130" s="2">
        <v>122019</v>
      </c>
      <c r="D5130" s="11">
        <v>44606</v>
      </c>
      <c r="E5130" s="2" t="s">
        <v>710</v>
      </c>
      <c r="F5130" s="2" t="s">
        <v>711</v>
      </c>
      <c r="G5130" s="2" t="s">
        <v>5717</v>
      </c>
      <c r="H5130" s="2" t="s">
        <v>41</v>
      </c>
      <c r="I5130" s="11">
        <v>43774</v>
      </c>
      <c r="J5130" s="2">
        <v>8260</v>
      </c>
      <c r="K5130" s="2" t="s">
        <v>42</v>
      </c>
      <c r="L5130" s="2" t="s">
        <v>43</v>
      </c>
      <c r="M5130" s="2">
        <v>18</v>
      </c>
      <c r="N5130" s="2">
        <v>7000</v>
      </c>
      <c r="O5130" s="2">
        <v>0</v>
      </c>
      <c r="P5130" s="2">
        <v>630</v>
      </c>
      <c r="Q5130" s="2">
        <v>630</v>
      </c>
      <c r="R5130" s="2">
        <v>1260</v>
      </c>
      <c r="S5130" s="2">
        <v>0</v>
      </c>
      <c r="T5130" s="2" t="s">
        <v>44</v>
      </c>
    </row>
    <row r="5131" spans="1:20" x14ac:dyDescent="0.25">
      <c r="A5131" s="2" t="s">
        <v>12</v>
      </c>
      <c r="B5131" s="2" t="s">
        <v>37</v>
      </c>
      <c r="C5131" s="2">
        <v>122019</v>
      </c>
      <c r="D5131" s="11">
        <v>44606</v>
      </c>
      <c r="E5131" s="2" t="s">
        <v>710</v>
      </c>
      <c r="F5131" s="2" t="s">
        <v>711</v>
      </c>
      <c r="G5131" s="2" t="s">
        <v>5718</v>
      </c>
      <c r="H5131" s="2" t="s">
        <v>41</v>
      </c>
      <c r="I5131" s="11">
        <v>43809</v>
      </c>
      <c r="J5131" s="2">
        <v>8260</v>
      </c>
      <c r="K5131" s="2" t="s">
        <v>42</v>
      </c>
      <c r="L5131" s="2" t="s">
        <v>43</v>
      </c>
      <c r="M5131" s="2">
        <v>18</v>
      </c>
      <c r="N5131" s="2">
        <v>7000</v>
      </c>
      <c r="O5131" s="2">
        <v>0</v>
      </c>
      <c r="P5131" s="2">
        <v>630</v>
      </c>
      <c r="Q5131" s="2">
        <v>630</v>
      </c>
      <c r="R5131" s="2">
        <v>1260</v>
      </c>
      <c r="S5131" s="2">
        <v>0</v>
      </c>
      <c r="T5131" s="2" t="s">
        <v>44</v>
      </c>
    </row>
    <row r="5132" spans="1:20" x14ac:dyDescent="0.25">
      <c r="A5132" s="2" t="s">
        <v>12</v>
      </c>
      <c r="B5132" s="2" t="s">
        <v>5719</v>
      </c>
      <c r="C5132" s="2">
        <v>12020</v>
      </c>
      <c r="D5132" s="2">
        <v>44606</v>
      </c>
      <c r="E5132" s="2" t="s">
        <v>5720</v>
      </c>
      <c r="F5132" s="2" t="s">
        <v>5721</v>
      </c>
      <c r="G5132" s="2" t="s">
        <v>5351</v>
      </c>
      <c r="H5132" s="2" t="s">
        <v>41</v>
      </c>
      <c r="I5132" s="11">
        <v>43805</v>
      </c>
      <c r="J5132" s="2">
        <v>0</v>
      </c>
      <c r="K5132" s="2" t="s">
        <v>42</v>
      </c>
      <c r="L5132" s="2" t="s">
        <v>43</v>
      </c>
      <c r="M5132" s="2">
        <v>18</v>
      </c>
      <c r="N5132" s="2">
        <v>0</v>
      </c>
      <c r="O5132" s="1">
        <v>0</v>
      </c>
      <c r="P5132" s="2">
        <v>0</v>
      </c>
      <c r="Q5132" s="2">
        <v>0</v>
      </c>
      <c r="R5132" s="2">
        <v>0</v>
      </c>
      <c r="S5132" s="2">
        <v>0</v>
      </c>
      <c r="T5132" s="2" t="s">
        <v>44</v>
      </c>
    </row>
    <row r="5133" spans="1:20" x14ac:dyDescent="0.25">
      <c r="A5133" s="2" t="s">
        <v>12</v>
      </c>
      <c r="B5133" s="2" t="s">
        <v>5719</v>
      </c>
      <c r="C5133" s="2">
        <v>12020</v>
      </c>
      <c r="D5133" s="2">
        <v>44606</v>
      </c>
      <c r="E5133" s="2" t="s">
        <v>459</v>
      </c>
      <c r="F5133" s="2" t="s">
        <v>460</v>
      </c>
      <c r="G5133" s="2" t="s">
        <v>5722</v>
      </c>
      <c r="H5133" s="2" t="s">
        <v>41</v>
      </c>
      <c r="I5133" s="11">
        <v>43813</v>
      </c>
      <c r="J5133" s="2">
        <v>9102.52</v>
      </c>
      <c r="K5133" s="2" t="s">
        <v>42</v>
      </c>
      <c r="L5133" s="2" t="s">
        <v>43</v>
      </c>
      <c r="M5133" s="2">
        <v>18</v>
      </c>
      <c r="N5133" s="2">
        <v>7714</v>
      </c>
      <c r="O5133" s="2">
        <v>0</v>
      </c>
      <c r="P5133" s="2">
        <v>694.26</v>
      </c>
      <c r="Q5133" s="2">
        <v>694.26</v>
      </c>
      <c r="R5133" s="2">
        <v>1388.52</v>
      </c>
      <c r="S5133" s="2">
        <v>0</v>
      </c>
      <c r="T5133" s="2" t="s">
        <v>44</v>
      </c>
    </row>
    <row r="5134" spans="1:20" x14ac:dyDescent="0.25">
      <c r="A5134" s="2" t="s">
        <v>12</v>
      </c>
      <c r="B5134" s="2" t="s">
        <v>5719</v>
      </c>
      <c r="C5134" s="2">
        <v>12020</v>
      </c>
      <c r="D5134" s="2">
        <v>44606</v>
      </c>
      <c r="E5134" s="2" t="s">
        <v>459</v>
      </c>
      <c r="F5134" s="2" t="s">
        <v>460</v>
      </c>
      <c r="G5134" s="2" t="s">
        <v>5723</v>
      </c>
      <c r="H5134" s="2" t="s">
        <v>41</v>
      </c>
      <c r="I5134" s="11">
        <v>43815</v>
      </c>
      <c r="J5134" s="2">
        <v>27481.02</v>
      </c>
      <c r="K5134" s="2" t="s">
        <v>42</v>
      </c>
      <c r="L5134" s="2" t="s">
        <v>43</v>
      </c>
      <c r="M5134" s="2">
        <v>18</v>
      </c>
      <c r="N5134" s="2">
        <v>23289</v>
      </c>
      <c r="O5134" s="2">
        <v>0</v>
      </c>
      <c r="P5134" s="2">
        <v>2096.0100000000002</v>
      </c>
      <c r="Q5134" s="2">
        <v>2096.0100000000002</v>
      </c>
      <c r="R5134" s="2">
        <v>4192.0200000000004</v>
      </c>
      <c r="S5134" s="2">
        <v>0</v>
      </c>
      <c r="T5134" s="2" t="s">
        <v>44</v>
      </c>
    </row>
    <row r="5135" spans="1:20" x14ac:dyDescent="0.25">
      <c r="A5135" s="2" t="s">
        <v>12</v>
      </c>
      <c r="B5135" s="2" t="s">
        <v>5719</v>
      </c>
      <c r="C5135" s="2">
        <v>12020</v>
      </c>
      <c r="D5135" s="2">
        <v>44606</v>
      </c>
      <c r="E5135" s="2" t="s">
        <v>459</v>
      </c>
      <c r="F5135" s="2" t="s">
        <v>460</v>
      </c>
      <c r="G5135" s="2" t="s">
        <v>5724</v>
      </c>
      <c r="H5135" s="2" t="s">
        <v>41</v>
      </c>
      <c r="I5135" s="11">
        <v>43817</v>
      </c>
      <c r="J5135" s="2">
        <v>1156.4000000000001</v>
      </c>
      <c r="K5135" s="2" t="s">
        <v>42</v>
      </c>
      <c r="L5135" s="2" t="s">
        <v>43</v>
      </c>
      <c r="M5135" s="2">
        <v>18</v>
      </c>
      <c r="N5135" s="2">
        <v>980</v>
      </c>
      <c r="O5135" s="2">
        <v>0</v>
      </c>
      <c r="P5135" s="2">
        <v>88.2</v>
      </c>
      <c r="Q5135" s="2">
        <v>88.2</v>
      </c>
      <c r="R5135" s="2">
        <v>176.4</v>
      </c>
      <c r="S5135" s="2">
        <v>0</v>
      </c>
      <c r="T5135" s="2" t="s">
        <v>44</v>
      </c>
    </row>
    <row r="5136" spans="1:20" x14ac:dyDescent="0.25">
      <c r="A5136" s="2" t="s">
        <v>12</v>
      </c>
      <c r="B5136" s="2" t="s">
        <v>5719</v>
      </c>
      <c r="C5136" s="2">
        <v>12020</v>
      </c>
      <c r="D5136" s="2">
        <v>44606</v>
      </c>
      <c r="E5136" s="2" t="s">
        <v>459</v>
      </c>
      <c r="F5136" s="2" t="s">
        <v>460</v>
      </c>
      <c r="G5136" s="2" t="s">
        <v>5725</v>
      </c>
      <c r="H5136" s="2" t="s">
        <v>41</v>
      </c>
      <c r="I5136" s="11">
        <v>43817</v>
      </c>
      <c r="J5136" s="2">
        <v>1982.4</v>
      </c>
      <c r="K5136" s="2" t="s">
        <v>42</v>
      </c>
      <c r="L5136" s="2" t="s">
        <v>43</v>
      </c>
      <c r="M5136" s="2">
        <v>18</v>
      </c>
      <c r="N5136" s="2">
        <v>1680</v>
      </c>
      <c r="O5136" s="2">
        <v>0</v>
      </c>
      <c r="P5136" s="2">
        <v>151.19999999999999</v>
      </c>
      <c r="Q5136" s="2">
        <v>151.19999999999999</v>
      </c>
      <c r="R5136" s="2">
        <v>302.39999999999998</v>
      </c>
      <c r="S5136" s="2">
        <v>0</v>
      </c>
      <c r="T5136" s="2" t="s">
        <v>44</v>
      </c>
    </row>
    <row r="5137" spans="1:20" x14ac:dyDescent="0.25">
      <c r="A5137" s="2" t="s">
        <v>12</v>
      </c>
      <c r="B5137" s="2" t="s">
        <v>5719</v>
      </c>
      <c r="C5137" s="2">
        <v>12020</v>
      </c>
      <c r="D5137" s="2">
        <v>44606</v>
      </c>
      <c r="E5137" s="2" t="s">
        <v>459</v>
      </c>
      <c r="F5137" s="2" t="s">
        <v>460</v>
      </c>
      <c r="G5137" s="2" t="s">
        <v>5726</v>
      </c>
      <c r="H5137" s="2" t="s">
        <v>41</v>
      </c>
      <c r="I5137" s="11">
        <v>43827</v>
      </c>
      <c r="J5137" s="2">
        <v>174.64</v>
      </c>
      <c r="K5137" s="2" t="s">
        <v>42</v>
      </c>
      <c r="L5137" s="2" t="s">
        <v>43</v>
      </c>
      <c r="M5137" s="2">
        <v>18</v>
      </c>
      <c r="N5137" s="2">
        <v>148</v>
      </c>
      <c r="O5137" s="2">
        <v>0</v>
      </c>
      <c r="P5137" s="2">
        <v>13.32</v>
      </c>
      <c r="Q5137" s="2">
        <v>13.32</v>
      </c>
      <c r="R5137" s="2">
        <v>26.64</v>
      </c>
      <c r="S5137" s="2">
        <v>0</v>
      </c>
      <c r="T5137" s="2" t="s">
        <v>44</v>
      </c>
    </row>
    <row r="5138" spans="1:20" x14ac:dyDescent="0.25">
      <c r="A5138" s="2" t="s">
        <v>18</v>
      </c>
      <c r="B5138" s="2" t="s">
        <v>5719</v>
      </c>
      <c r="C5138" s="2">
        <v>12020</v>
      </c>
      <c r="D5138" s="2">
        <v>44606</v>
      </c>
      <c r="E5138" s="2" t="s">
        <v>5727</v>
      </c>
      <c r="F5138" s="2" t="s">
        <v>5728</v>
      </c>
      <c r="G5138" s="2" t="s">
        <v>5729</v>
      </c>
      <c r="H5138" s="2" t="s">
        <v>41</v>
      </c>
      <c r="I5138" s="11">
        <v>43663</v>
      </c>
      <c r="J5138" s="2">
        <v>13004</v>
      </c>
      <c r="K5138" s="2" t="s">
        <v>42</v>
      </c>
      <c r="L5138" s="2" t="s">
        <v>43</v>
      </c>
      <c r="M5138" s="2">
        <v>18</v>
      </c>
      <c r="N5138" s="2">
        <v>11020</v>
      </c>
      <c r="O5138" s="2">
        <v>0</v>
      </c>
      <c r="P5138" s="2">
        <v>991.8</v>
      </c>
      <c r="Q5138" s="2">
        <v>991.8</v>
      </c>
      <c r="R5138" s="2">
        <v>1983.6</v>
      </c>
      <c r="S5138" s="2">
        <v>0</v>
      </c>
      <c r="T5138" s="2" t="s">
        <v>44</v>
      </c>
    </row>
    <row r="5139" spans="1:20" x14ac:dyDescent="0.25">
      <c r="A5139" s="2" t="s">
        <v>6</v>
      </c>
      <c r="B5139" s="2" t="s">
        <v>5719</v>
      </c>
      <c r="C5139" s="2">
        <v>22020</v>
      </c>
      <c r="D5139" s="2">
        <v>44606</v>
      </c>
      <c r="E5139" s="2" t="s">
        <v>5730</v>
      </c>
      <c r="F5139" s="2" t="s">
        <v>5731</v>
      </c>
      <c r="G5139" s="2" t="s">
        <v>5732</v>
      </c>
      <c r="H5139" s="2" t="s">
        <v>41</v>
      </c>
      <c r="I5139" s="11">
        <v>43852</v>
      </c>
      <c r="J5139" s="2">
        <v>141600</v>
      </c>
      <c r="K5139" s="2" t="s">
        <v>42</v>
      </c>
      <c r="L5139" s="2" t="s">
        <v>43</v>
      </c>
      <c r="M5139" s="2">
        <v>18</v>
      </c>
      <c r="N5139" s="2">
        <v>141600</v>
      </c>
      <c r="O5139" s="2">
        <v>25488</v>
      </c>
      <c r="P5139" s="2">
        <v>0</v>
      </c>
      <c r="Q5139" s="2">
        <v>0</v>
      </c>
      <c r="R5139" s="2">
        <v>25488</v>
      </c>
      <c r="S5139" s="2">
        <v>0</v>
      </c>
      <c r="T5139" s="2" t="s">
        <v>44</v>
      </c>
    </row>
    <row r="5140" spans="1:20" x14ac:dyDescent="0.25">
      <c r="A5140" s="2" t="s">
        <v>17</v>
      </c>
      <c r="B5140" s="2" t="s">
        <v>5719</v>
      </c>
      <c r="C5140" s="2">
        <v>82019</v>
      </c>
      <c r="D5140" s="2">
        <v>44606</v>
      </c>
      <c r="E5140" s="2" t="s">
        <v>729</v>
      </c>
      <c r="F5140" s="2" t="s">
        <v>730</v>
      </c>
      <c r="G5140" s="2" t="s">
        <v>5733</v>
      </c>
      <c r="H5140" s="2" t="s">
        <v>41</v>
      </c>
      <c r="I5140" s="11">
        <v>43645</v>
      </c>
      <c r="J5140" s="2">
        <v>15270</v>
      </c>
      <c r="K5140" s="2" t="s">
        <v>42</v>
      </c>
      <c r="L5140" s="2" t="s">
        <v>43</v>
      </c>
      <c r="M5140" s="2">
        <v>18</v>
      </c>
      <c r="N5140" s="2">
        <v>12940</v>
      </c>
      <c r="O5140" s="2">
        <v>2330</v>
      </c>
      <c r="P5140" s="2">
        <v>0</v>
      </c>
      <c r="Q5140" s="2">
        <v>0</v>
      </c>
      <c r="R5140" s="2">
        <v>2330</v>
      </c>
      <c r="S5140" s="2">
        <v>0</v>
      </c>
      <c r="T5140" s="2" t="s">
        <v>44</v>
      </c>
    </row>
    <row r="5141" spans="1:20" x14ac:dyDescent="0.25">
      <c r="A5141" s="2" t="s">
        <v>9</v>
      </c>
      <c r="B5141" s="2" t="s">
        <v>5719</v>
      </c>
      <c r="C5141" s="2">
        <v>82020</v>
      </c>
      <c r="D5141" s="2">
        <v>44606</v>
      </c>
      <c r="E5141" s="2" t="s">
        <v>2540</v>
      </c>
      <c r="F5141" s="2" t="s">
        <v>2541</v>
      </c>
      <c r="G5141" s="2" t="s">
        <v>5734</v>
      </c>
      <c r="H5141" s="2" t="s">
        <v>41</v>
      </c>
      <c r="I5141" s="11">
        <v>43909</v>
      </c>
      <c r="J5141" s="2">
        <v>194700</v>
      </c>
      <c r="K5141" s="2" t="s">
        <v>42</v>
      </c>
      <c r="L5141" s="2" t="s">
        <v>43</v>
      </c>
      <c r="M5141" s="2">
        <v>18</v>
      </c>
      <c r="N5141" s="2">
        <v>165000</v>
      </c>
      <c r="O5141" s="2">
        <v>29700</v>
      </c>
      <c r="P5141" s="2">
        <v>0</v>
      </c>
      <c r="Q5141" s="2">
        <v>0</v>
      </c>
      <c r="R5141" s="2">
        <v>29700</v>
      </c>
      <c r="S5141" s="2">
        <v>0</v>
      </c>
      <c r="T5141" s="2" t="s">
        <v>44</v>
      </c>
    </row>
    <row r="5142" spans="1:20" x14ac:dyDescent="0.25">
      <c r="A5142" s="2" t="s">
        <v>6</v>
      </c>
      <c r="B5142" s="2" t="s">
        <v>5719</v>
      </c>
      <c r="C5142" s="2">
        <v>92020</v>
      </c>
      <c r="D5142" s="2">
        <v>44606</v>
      </c>
      <c r="E5142" s="2" t="s">
        <v>689</v>
      </c>
      <c r="F5142" s="2" t="s">
        <v>690</v>
      </c>
      <c r="G5142" s="2" t="s">
        <v>360</v>
      </c>
      <c r="H5142" s="2" t="s">
        <v>41</v>
      </c>
      <c r="I5142" s="11">
        <v>43840</v>
      </c>
      <c r="J5142" s="2">
        <v>3894</v>
      </c>
      <c r="K5142" s="2" t="s">
        <v>42</v>
      </c>
      <c r="L5142" s="2" t="s">
        <v>43</v>
      </c>
      <c r="M5142" s="2">
        <v>18</v>
      </c>
      <c r="N5142" s="2">
        <v>3300</v>
      </c>
      <c r="O5142" s="2">
        <v>594</v>
      </c>
      <c r="P5142" s="2">
        <v>0</v>
      </c>
      <c r="Q5142" s="2">
        <v>0</v>
      </c>
      <c r="R5142" s="2">
        <v>594</v>
      </c>
      <c r="S5142" s="2">
        <v>0</v>
      </c>
      <c r="T5142" s="2" t="s">
        <v>44</v>
      </c>
    </row>
    <row r="5143" spans="1:20" x14ac:dyDescent="0.25">
      <c r="A5143" s="2" t="s">
        <v>14</v>
      </c>
      <c r="B5143" s="2" t="s">
        <v>5719</v>
      </c>
      <c r="C5143" s="2">
        <v>102019</v>
      </c>
      <c r="D5143" s="2">
        <v>44606</v>
      </c>
      <c r="E5143" s="2" t="s">
        <v>393</v>
      </c>
      <c r="F5143" s="2" t="s">
        <v>394</v>
      </c>
      <c r="G5143" s="2" t="s">
        <v>1360</v>
      </c>
      <c r="H5143" s="2" t="s">
        <v>41</v>
      </c>
      <c r="I5143" s="11">
        <v>43713</v>
      </c>
      <c r="J5143" s="2">
        <v>7670</v>
      </c>
      <c r="K5143" s="2" t="s">
        <v>42</v>
      </c>
      <c r="L5143" s="2" t="s">
        <v>43</v>
      </c>
      <c r="M5143" s="2">
        <v>18</v>
      </c>
      <c r="N5143" s="2">
        <v>6500</v>
      </c>
      <c r="O5143" s="2">
        <v>1170</v>
      </c>
      <c r="P5143" s="2">
        <v>0</v>
      </c>
      <c r="Q5143" s="2">
        <v>0</v>
      </c>
      <c r="R5143" s="2">
        <v>1170</v>
      </c>
      <c r="S5143" s="2">
        <v>0</v>
      </c>
      <c r="T5143" s="2" t="s">
        <v>44</v>
      </c>
    </row>
    <row r="5144" spans="1:20" x14ac:dyDescent="0.25">
      <c r="A5144" s="2" t="s">
        <v>18</v>
      </c>
      <c r="B5144" s="2" t="s">
        <v>5719</v>
      </c>
      <c r="C5144" s="2">
        <v>112019</v>
      </c>
      <c r="D5144" s="2">
        <v>44606</v>
      </c>
      <c r="E5144" s="2" t="s">
        <v>3452</v>
      </c>
      <c r="F5144" s="2" t="s">
        <v>3453</v>
      </c>
      <c r="G5144" s="2" t="s">
        <v>671</v>
      </c>
      <c r="H5144" s="2" t="s">
        <v>41</v>
      </c>
      <c r="I5144" s="11">
        <v>43662</v>
      </c>
      <c r="J5144" s="2">
        <v>52738.92</v>
      </c>
      <c r="K5144" s="2" t="s">
        <v>42</v>
      </c>
      <c r="L5144" s="2" t="s">
        <v>43</v>
      </c>
      <c r="M5144" s="2">
        <v>18</v>
      </c>
      <c r="N5144" s="2">
        <v>44694</v>
      </c>
      <c r="O5144" s="2">
        <v>0</v>
      </c>
      <c r="P5144" s="2">
        <v>4022.46</v>
      </c>
      <c r="Q5144" s="2">
        <v>4022.46</v>
      </c>
      <c r="R5144" s="2">
        <v>8044.92</v>
      </c>
      <c r="S5144" s="2">
        <v>0</v>
      </c>
      <c r="T5144" s="2" t="s">
        <v>44</v>
      </c>
    </row>
    <row r="5149" spans="1:20" x14ac:dyDescent="0.25">
      <c r="O5149" s="1">
        <f>SUM(O2:O5148)</f>
        <v>29611683.660000004</v>
      </c>
      <c r="P5149" s="1">
        <f>SUM(P2:P5148)</f>
        <v>17472753.38000001</v>
      </c>
      <c r="Q5149" s="1">
        <f>SUM(Q2:Q5148)</f>
        <v>17472753.38000001</v>
      </c>
    </row>
  </sheetData>
  <pageMargins left="0.7" right="0.7" top="0.75" bottom="0.75" header="0.3" footer="0.3"/>
  <pageSetup paperSize="9"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610"/>
  <sheetViews>
    <sheetView workbookViewId="0">
      <pane ySplit="2" topLeftCell="A3" activePane="bottomLeft" state="frozen"/>
      <selection activeCell="F1" sqref="F1"/>
      <selection pane="bottomLeft" activeCell="L12" sqref="L12"/>
    </sheetView>
  </sheetViews>
  <sheetFormatPr defaultRowHeight="15" x14ac:dyDescent="0.25"/>
  <cols>
    <col min="1" max="1" width="10.5703125" style="1" bestFit="1" customWidth="1"/>
    <col min="2" max="2" width="10.42578125" style="13" bestFit="1" customWidth="1"/>
    <col min="3" max="3" width="29" style="1" bestFit="1" customWidth="1"/>
    <col min="4" max="4" width="19.42578125" style="1" bestFit="1" customWidth="1"/>
    <col min="5" max="5" width="55.42578125" style="1" bestFit="1" customWidth="1"/>
    <col min="6" max="6" width="14.7109375" style="1" bestFit="1" customWidth="1"/>
    <col min="7" max="11" width="13.28515625" style="1" bestFit="1" customWidth="1"/>
    <col min="12" max="16" width="12" style="1" bestFit="1" customWidth="1"/>
    <col min="17" max="17" width="12.7109375" style="1" bestFit="1" customWidth="1"/>
    <col min="18" max="18" width="15.28515625" style="1" bestFit="1" customWidth="1"/>
    <col min="19" max="16384" width="9.140625" style="1"/>
  </cols>
  <sheetData>
    <row r="1" spans="1:20" x14ac:dyDescent="0.25">
      <c r="A1" s="2"/>
      <c r="B1" s="12"/>
      <c r="C1" s="2"/>
      <c r="D1" s="2"/>
      <c r="E1" s="2"/>
      <c r="F1" s="2"/>
      <c r="G1" s="2">
        <v>0</v>
      </c>
      <c r="H1" s="2">
        <v>5</v>
      </c>
      <c r="I1" s="2">
        <v>12</v>
      </c>
      <c r="J1" s="2">
        <v>18</v>
      </c>
      <c r="K1" s="2">
        <v>28</v>
      </c>
      <c r="L1" s="2"/>
      <c r="M1" s="2"/>
      <c r="N1" s="2"/>
      <c r="O1" s="2"/>
      <c r="P1" s="2"/>
      <c r="Q1" s="2"/>
      <c r="R1" s="2"/>
      <c r="S1" s="2"/>
    </row>
    <row r="2" spans="1:20" ht="13.5" customHeight="1" x14ac:dyDescent="0.25">
      <c r="A2" s="2" t="s">
        <v>5743</v>
      </c>
      <c r="B2" s="12" t="s">
        <v>5744</v>
      </c>
      <c r="C2" s="2" t="s">
        <v>5745</v>
      </c>
      <c r="D2" s="2" t="s">
        <v>5746</v>
      </c>
      <c r="E2" s="2" t="s">
        <v>5747</v>
      </c>
      <c r="F2" s="2" t="s">
        <v>5748</v>
      </c>
      <c r="G2" s="2" t="s">
        <v>5749</v>
      </c>
      <c r="H2" s="2" t="s">
        <v>5749</v>
      </c>
      <c r="I2" s="2" t="s">
        <v>5749</v>
      </c>
      <c r="J2" s="2" t="s">
        <v>5749</v>
      </c>
      <c r="K2" s="2" t="s">
        <v>5749</v>
      </c>
      <c r="L2" s="2" t="s">
        <v>5741</v>
      </c>
      <c r="M2" s="2" t="s">
        <v>4</v>
      </c>
      <c r="N2" s="2" t="s">
        <v>3</v>
      </c>
      <c r="O2" s="2" t="s">
        <v>2</v>
      </c>
      <c r="P2" s="2" t="s">
        <v>5739</v>
      </c>
      <c r="Q2" s="2" t="s">
        <v>5742</v>
      </c>
      <c r="R2" s="2" t="s">
        <v>5750</v>
      </c>
      <c r="S2" s="2" t="s">
        <v>7342</v>
      </c>
      <c r="T2" s="1" t="s">
        <v>7343</v>
      </c>
    </row>
    <row r="3" spans="1:20" x14ac:dyDescent="0.25">
      <c r="A3" s="2" t="str">
        <f t="shared" ref="A3:A58" si="0">TEXT(B3,"MMYYYY")</f>
        <v>042019</v>
      </c>
      <c r="B3" s="12">
        <v>43575</v>
      </c>
      <c r="C3" s="2" t="s">
        <v>2117</v>
      </c>
      <c r="D3" s="2" t="s">
        <v>1211</v>
      </c>
      <c r="E3" s="2" t="s">
        <v>5751</v>
      </c>
      <c r="F3" s="2">
        <v>39562</v>
      </c>
      <c r="G3" s="2"/>
      <c r="H3" s="2"/>
      <c r="I3" s="2"/>
      <c r="J3" s="2">
        <v>33527</v>
      </c>
      <c r="K3" s="2"/>
      <c r="L3" s="2">
        <f t="shared" ref="L3:L58" si="1">+(H3*$H$1/100)+(I3*$I$1/100)+(J3*$J$1/100)+(K3*$K$1/100)</f>
        <v>6034.86</v>
      </c>
      <c r="M3" s="2">
        <f t="shared" ref="M3:M25" si="2">+IF(VALUE(LEFT(D3,2))=33,L3/2,0)</f>
        <v>0</v>
      </c>
      <c r="N3" s="2">
        <f t="shared" ref="N3:N25" si="3">+M3</f>
        <v>0</v>
      </c>
      <c r="O3" s="2">
        <f t="shared" ref="O3:O25" si="4">+IF(VALUE(LEFT(D3,2))=33,0,L3)</f>
        <v>6034.86</v>
      </c>
      <c r="P3" s="2">
        <f t="shared" ref="P3:P25" si="5">H3+I3+J3+K3+L3+G3</f>
        <v>39561.86</v>
      </c>
      <c r="Q3" s="14">
        <f t="shared" ref="Q3:Q25" si="6">P3-F3</f>
        <v>-0.13999999999941792</v>
      </c>
      <c r="R3" s="2"/>
      <c r="S3" s="2"/>
      <c r="T3" s="1" t="e">
        <v>#N/A</v>
      </c>
    </row>
    <row r="4" spans="1:20" x14ac:dyDescent="0.25">
      <c r="A4" s="2" t="str">
        <f t="shared" si="0"/>
        <v>042019</v>
      </c>
      <c r="B4" s="12">
        <v>43584</v>
      </c>
      <c r="C4" s="2" t="s">
        <v>1927</v>
      </c>
      <c r="D4" s="2" t="s">
        <v>240</v>
      </c>
      <c r="E4" s="2" t="s">
        <v>5752</v>
      </c>
      <c r="F4" s="2">
        <v>23738</v>
      </c>
      <c r="G4" s="2"/>
      <c r="H4" s="2"/>
      <c r="I4" s="2"/>
      <c r="J4" s="2">
        <v>20116.8</v>
      </c>
      <c r="K4" s="2"/>
      <c r="L4" s="2">
        <f t="shared" si="1"/>
        <v>3621.0239999999994</v>
      </c>
      <c r="M4" s="2">
        <f t="shared" si="2"/>
        <v>1810.5119999999997</v>
      </c>
      <c r="N4" s="2">
        <f t="shared" si="3"/>
        <v>1810.5119999999997</v>
      </c>
      <c r="O4" s="2">
        <f t="shared" si="4"/>
        <v>0</v>
      </c>
      <c r="P4" s="2">
        <f t="shared" si="5"/>
        <v>23737.824000000001</v>
      </c>
      <c r="Q4" s="14">
        <f t="shared" si="6"/>
        <v>-0.17599999999947613</v>
      </c>
      <c r="R4" s="2"/>
      <c r="S4" s="2"/>
      <c r="T4" s="1" t="e">
        <v>#N/A</v>
      </c>
    </row>
    <row r="5" spans="1:20" x14ac:dyDescent="0.25">
      <c r="A5" s="2" t="str">
        <f t="shared" si="0"/>
        <v>042019</v>
      </c>
      <c r="B5" s="12">
        <v>43582</v>
      </c>
      <c r="C5" s="2" t="s">
        <v>1840</v>
      </c>
      <c r="D5" s="2" t="s">
        <v>1838</v>
      </c>
      <c r="E5" s="2" t="s">
        <v>5753</v>
      </c>
      <c r="F5" s="2">
        <v>2773</v>
      </c>
      <c r="G5" s="2"/>
      <c r="H5" s="2"/>
      <c r="I5" s="2"/>
      <c r="J5" s="2">
        <v>2350</v>
      </c>
      <c r="K5" s="2"/>
      <c r="L5" s="2">
        <f t="shared" si="1"/>
        <v>423</v>
      </c>
      <c r="M5" s="2">
        <f t="shared" si="2"/>
        <v>211.5</v>
      </c>
      <c r="N5" s="2">
        <f t="shared" si="3"/>
        <v>211.5</v>
      </c>
      <c r="O5" s="2">
        <f t="shared" si="4"/>
        <v>0</v>
      </c>
      <c r="P5" s="2">
        <f t="shared" si="5"/>
        <v>2773</v>
      </c>
      <c r="Q5" s="14">
        <f t="shared" si="6"/>
        <v>0</v>
      </c>
      <c r="R5" s="2"/>
      <c r="S5" s="2"/>
      <c r="T5" s="1" t="e">
        <v>#N/A</v>
      </c>
    </row>
    <row r="6" spans="1:20" x14ac:dyDescent="0.25">
      <c r="A6" s="2" t="str">
        <f t="shared" si="0"/>
        <v>042019</v>
      </c>
      <c r="B6" s="12">
        <v>43584</v>
      </c>
      <c r="C6" s="2" t="s">
        <v>2108</v>
      </c>
      <c r="D6" s="2" t="s">
        <v>603</v>
      </c>
      <c r="E6" s="2" t="s">
        <v>5754</v>
      </c>
      <c r="F6" s="2">
        <v>43365</v>
      </c>
      <c r="G6" s="2"/>
      <c r="H6" s="2"/>
      <c r="I6" s="2"/>
      <c r="J6" s="2">
        <v>36750</v>
      </c>
      <c r="K6" s="2"/>
      <c r="L6" s="2">
        <f t="shared" si="1"/>
        <v>6615</v>
      </c>
      <c r="M6" s="2">
        <f t="shared" si="2"/>
        <v>3307.5</v>
      </c>
      <c r="N6" s="2">
        <f t="shared" si="3"/>
        <v>3307.5</v>
      </c>
      <c r="O6" s="2">
        <f t="shared" si="4"/>
        <v>0</v>
      </c>
      <c r="P6" s="2">
        <f t="shared" si="5"/>
        <v>43365</v>
      </c>
      <c r="Q6" s="14">
        <f t="shared" si="6"/>
        <v>0</v>
      </c>
      <c r="R6" s="2"/>
      <c r="S6" s="2"/>
      <c r="T6" s="1" t="e">
        <v>#N/A</v>
      </c>
    </row>
    <row r="7" spans="1:20" x14ac:dyDescent="0.25">
      <c r="A7" s="2" t="str">
        <f t="shared" si="0"/>
        <v>042019</v>
      </c>
      <c r="B7" s="12">
        <v>43581</v>
      </c>
      <c r="C7" s="2" t="s">
        <v>2082</v>
      </c>
      <c r="D7" s="2" t="s">
        <v>2080</v>
      </c>
      <c r="E7" s="2" t="s">
        <v>5755</v>
      </c>
      <c r="F7" s="2">
        <v>70560</v>
      </c>
      <c r="G7" s="2"/>
      <c r="H7" s="2"/>
      <c r="I7" s="2">
        <v>63000</v>
      </c>
      <c r="J7" s="2"/>
      <c r="K7" s="2"/>
      <c r="L7" s="2">
        <f t="shared" si="1"/>
        <v>7560</v>
      </c>
      <c r="M7" s="2">
        <f t="shared" si="2"/>
        <v>0</v>
      </c>
      <c r="N7" s="2">
        <f t="shared" si="3"/>
        <v>0</v>
      </c>
      <c r="O7" s="2">
        <f t="shared" si="4"/>
        <v>7560</v>
      </c>
      <c r="P7" s="2">
        <f t="shared" si="5"/>
        <v>70560</v>
      </c>
      <c r="Q7" s="14">
        <f t="shared" si="6"/>
        <v>0</v>
      </c>
      <c r="R7" s="2"/>
      <c r="S7" s="2"/>
      <c r="T7" s="1" t="e">
        <v>#N/A</v>
      </c>
    </row>
    <row r="8" spans="1:20" x14ac:dyDescent="0.25">
      <c r="A8" s="2" t="str">
        <f t="shared" si="0"/>
        <v>042019</v>
      </c>
      <c r="B8" s="12">
        <v>43582</v>
      </c>
      <c r="C8" s="2" t="s">
        <v>5756</v>
      </c>
      <c r="D8" s="2" t="s">
        <v>590</v>
      </c>
      <c r="E8" s="2" t="s">
        <v>5757</v>
      </c>
      <c r="F8" s="2">
        <v>171867</v>
      </c>
      <c r="G8" s="2"/>
      <c r="H8" s="2"/>
      <c r="I8" s="2"/>
      <c r="J8" s="2">
        <v>145650</v>
      </c>
      <c r="K8" s="2"/>
      <c r="L8" s="2">
        <f t="shared" si="1"/>
        <v>26217</v>
      </c>
      <c r="M8" s="2">
        <f t="shared" si="2"/>
        <v>13108.5</v>
      </c>
      <c r="N8" s="2">
        <f t="shared" si="3"/>
        <v>13108.5</v>
      </c>
      <c r="O8" s="2">
        <f t="shared" si="4"/>
        <v>0</v>
      </c>
      <c r="P8" s="2">
        <f t="shared" si="5"/>
        <v>171867</v>
      </c>
      <c r="Q8" s="14">
        <f t="shared" si="6"/>
        <v>0</v>
      </c>
      <c r="R8" s="2"/>
      <c r="S8" s="2"/>
      <c r="T8" s="1" t="e">
        <v>#N/A</v>
      </c>
    </row>
    <row r="9" spans="1:20" x14ac:dyDescent="0.25">
      <c r="A9" s="2" t="str">
        <f t="shared" si="0"/>
        <v>042019</v>
      </c>
      <c r="B9" s="12">
        <v>43570</v>
      </c>
      <c r="C9" s="2" t="s">
        <v>2016</v>
      </c>
      <c r="D9" s="2" t="s">
        <v>2014</v>
      </c>
      <c r="E9" s="2" t="s">
        <v>5758</v>
      </c>
      <c r="F9" s="2">
        <v>151900</v>
      </c>
      <c r="G9" s="2"/>
      <c r="H9" s="2"/>
      <c r="I9" s="2"/>
      <c r="J9" s="2">
        <v>128728.6</v>
      </c>
      <c r="K9" s="2"/>
      <c r="L9" s="2">
        <f t="shared" si="1"/>
        <v>23171.148000000001</v>
      </c>
      <c r="M9" s="2">
        <f t="shared" si="2"/>
        <v>0</v>
      </c>
      <c r="N9" s="2">
        <f t="shared" si="3"/>
        <v>0</v>
      </c>
      <c r="O9" s="2">
        <f t="shared" si="4"/>
        <v>23171.148000000001</v>
      </c>
      <c r="P9" s="2">
        <f t="shared" si="5"/>
        <v>151899.74800000002</v>
      </c>
      <c r="Q9" s="14">
        <f t="shared" si="6"/>
        <v>-0.25199999997857958</v>
      </c>
      <c r="R9" s="2"/>
      <c r="S9" s="2"/>
      <c r="T9" s="1" t="e">
        <v>#N/A</v>
      </c>
    </row>
    <row r="10" spans="1:20" x14ac:dyDescent="0.25">
      <c r="A10" s="2" t="str">
        <f t="shared" si="0"/>
        <v>042019</v>
      </c>
      <c r="B10" s="12">
        <v>43565</v>
      </c>
      <c r="C10" s="2" t="s">
        <v>1826</v>
      </c>
      <c r="D10" s="2" t="s">
        <v>1824</v>
      </c>
      <c r="E10" s="2" t="s">
        <v>5759</v>
      </c>
      <c r="F10" s="2">
        <v>509465</v>
      </c>
      <c r="G10" s="2"/>
      <c r="H10" s="2"/>
      <c r="I10" s="2"/>
      <c r="J10" s="2">
        <v>431750</v>
      </c>
      <c r="K10" s="2"/>
      <c r="L10" s="2">
        <f t="shared" si="1"/>
        <v>77715</v>
      </c>
      <c r="M10" s="2">
        <f t="shared" si="2"/>
        <v>0</v>
      </c>
      <c r="N10" s="2">
        <f t="shared" si="3"/>
        <v>0</v>
      </c>
      <c r="O10" s="2">
        <f t="shared" si="4"/>
        <v>77715</v>
      </c>
      <c r="P10" s="2">
        <f t="shared" si="5"/>
        <v>509465</v>
      </c>
      <c r="Q10" s="14">
        <f t="shared" si="6"/>
        <v>0</v>
      </c>
      <c r="R10" s="2"/>
      <c r="S10" s="2"/>
      <c r="T10" s="1" t="e">
        <v>#N/A</v>
      </c>
    </row>
    <row r="11" spans="1:20" x14ac:dyDescent="0.25">
      <c r="A11" s="2" t="str">
        <f t="shared" si="0"/>
        <v>042019</v>
      </c>
      <c r="B11" s="12">
        <v>43584</v>
      </c>
      <c r="C11" s="2" t="s">
        <v>2107</v>
      </c>
      <c r="D11" s="2" t="s">
        <v>603</v>
      </c>
      <c r="E11" s="2" t="s">
        <v>5754</v>
      </c>
      <c r="F11" s="2">
        <v>21889</v>
      </c>
      <c r="G11" s="2"/>
      <c r="H11" s="2"/>
      <c r="I11" s="2"/>
      <c r="J11" s="2">
        <v>18550</v>
      </c>
      <c r="K11" s="2"/>
      <c r="L11" s="2">
        <f t="shared" si="1"/>
        <v>3339</v>
      </c>
      <c r="M11" s="2">
        <f t="shared" si="2"/>
        <v>1669.5</v>
      </c>
      <c r="N11" s="2">
        <f t="shared" si="3"/>
        <v>1669.5</v>
      </c>
      <c r="O11" s="2">
        <f t="shared" si="4"/>
        <v>0</v>
      </c>
      <c r="P11" s="2">
        <f t="shared" si="5"/>
        <v>21889</v>
      </c>
      <c r="Q11" s="14">
        <f t="shared" si="6"/>
        <v>0</v>
      </c>
      <c r="R11" s="2"/>
      <c r="S11" s="2"/>
      <c r="T11" s="1" t="e">
        <v>#N/A</v>
      </c>
    </row>
    <row r="12" spans="1:20" x14ac:dyDescent="0.25">
      <c r="A12" s="2" t="str">
        <f t="shared" si="0"/>
        <v>042019</v>
      </c>
      <c r="B12" s="12">
        <v>43579</v>
      </c>
      <c r="C12" s="2" t="s">
        <v>1878</v>
      </c>
      <c r="D12" s="2" t="s">
        <v>642</v>
      </c>
      <c r="E12" s="2" t="s">
        <v>5760</v>
      </c>
      <c r="F12" s="2">
        <v>4790</v>
      </c>
      <c r="G12" s="2"/>
      <c r="H12" s="2"/>
      <c r="I12" s="2">
        <v>3750</v>
      </c>
      <c r="J12" s="2">
        <v>500</v>
      </c>
      <c r="K12" s="2"/>
      <c r="L12" s="2">
        <f t="shared" si="1"/>
        <v>540</v>
      </c>
      <c r="M12" s="2">
        <f t="shared" si="2"/>
        <v>270</v>
      </c>
      <c r="N12" s="2">
        <f t="shared" si="3"/>
        <v>270</v>
      </c>
      <c r="O12" s="2">
        <f t="shared" si="4"/>
        <v>0</v>
      </c>
      <c r="P12" s="2">
        <f t="shared" si="5"/>
        <v>4790</v>
      </c>
      <c r="Q12" s="14">
        <f t="shared" si="6"/>
        <v>0</v>
      </c>
      <c r="R12" s="2"/>
      <c r="S12" s="2"/>
      <c r="T12" s="1" t="e">
        <v>#N/A</v>
      </c>
    </row>
    <row r="13" spans="1:20" x14ac:dyDescent="0.25">
      <c r="A13" s="2" t="str">
        <f t="shared" si="0"/>
        <v>042019</v>
      </c>
      <c r="B13" s="12">
        <v>43580</v>
      </c>
      <c r="C13" s="2" t="s">
        <v>5761</v>
      </c>
      <c r="D13" s="2" t="s">
        <v>1199</v>
      </c>
      <c r="E13" s="2" t="s">
        <v>5762</v>
      </c>
      <c r="F13" s="2">
        <v>476569</v>
      </c>
      <c r="G13" s="2"/>
      <c r="H13" s="2"/>
      <c r="I13" s="2"/>
      <c r="J13" s="2">
        <v>403872</v>
      </c>
      <c r="K13" s="2"/>
      <c r="L13" s="2">
        <f t="shared" si="1"/>
        <v>72696.960000000006</v>
      </c>
      <c r="M13" s="2">
        <f t="shared" si="2"/>
        <v>0</v>
      </c>
      <c r="N13" s="2">
        <f t="shared" si="3"/>
        <v>0</v>
      </c>
      <c r="O13" s="2">
        <f t="shared" si="4"/>
        <v>72696.960000000006</v>
      </c>
      <c r="P13" s="2">
        <f t="shared" si="5"/>
        <v>476568.96</v>
      </c>
      <c r="Q13" s="14">
        <f t="shared" si="6"/>
        <v>-3.9999999979045242E-2</v>
      </c>
      <c r="R13" s="2"/>
      <c r="S13" s="2"/>
      <c r="T13" s="1" t="e">
        <v>#N/A</v>
      </c>
    </row>
    <row r="14" spans="1:20" x14ac:dyDescent="0.25">
      <c r="A14" s="2" t="str">
        <f t="shared" si="0"/>
        <v>042019</v>
      </c>
      <c r="B14" s="12">
        <v>43568</v>
      </c>
      <c r="C14" s="2" t="s">
        <v>5763</v>
      </c>
      <c r="D14" s="2" t="s">
        <v>1263</v>
      </c>
      <c r="E14" s="2" t="s">
        <v>5764</v>
      </c>
      <c r="F14" s="2">
        <v>61360</v>
      </c>
      <c r="G14" s="2"/>
      <c r="H14" s="2"/>
      <c r="I14" s="2"/>
      <c r="J14" s="2">
        <v>52000</v>
      </c>
      <c r="K14" s="2"/>
      <c r="L14" s="2">
        <f t="shared" si="1"/>
        <v>9360</v>
      </c>
      <c r="M14" s="2">
        <f t="shared" si="2"/>
        <v>4680</v>
      </c>
      <c r="N14" s="2">
        <f t="shared" si="3"/>
        <v>4680</v>
      </c>
      <c r="O14" s="2">
        <f t="shared" si="4"/>
        <v>0</v>
      </c>
      <c r="P14" s="2">
        <f t="shared" si="5"/>
        <v>61360</v>
      </c>
      <c r="Q14" s="14">
        <f t="shared" si="6"/>
        <v>0</v>
      </c>
      <c r="R14" s="2"/>
      <c r="S14" s="2"/>
      <c r="T14" s="1" t="e">
        <v>#N/A</v>
      </c>
    </row>
    <row r="15" spans="1:20" x14ac:dyDescent="0.25">
      <c r="A15" s="2" t="str">
        <f t="shared" si="0"/>
        <v>042019</v>
      </c>
      <c r="B15" s="12">
        <v>43565</v>
      </c>
      <c r="C15" s="2" t="s">
        <v>5765</v>
      </c>
      <c r="D15" s="2" t="s">
        <v>1263</v>
      </c>
      <c r="E15" s="2" t="s">
        <v>5764</v>
      </c>
      <c r="F15" s="2">
        <v>1357000</v>
      </c>
      <c r="G15" s="2"/>
      <c r="H15" s="2"/>
      <c r="I15" s="2"/>
      <c r="J15" s="2">
        <v>1150000</v>
      </c>
      <c r="K15" s="2"/>
      <c r="L15" s="2">
        <f t="shared" si="1"/>
        <v>207000</v>
      </c>
      <c r="M15" s="2">
        <f t="shared" si="2"/>
        <v>103500</v>
      </c>
      <c r="N15" s="2">
        <f t="shared" si="3"/>
        <v>103500</v>
      </c>
      <c r="O15" s="2">
        <f t="shared" si="4"/>
        <v>0</v>
      </c>
      <c r="P15" s="2">
        <f t="shared" si="5"/>
        <v>1357000</v>
      </c>
      <c r="Q15" s="14">
        <f t="shared" si="6"/>
        <v>0</v>
      </c>
      <c r="R15" s="2"/>
      <c r="S15" s="2"/>
      <c r="T15" s="1" t="e">
        <v>#N/A</v>
      </c>
    </row>
    <row r="16" spans="1:20" x14ac:dyDescent="0.25">
      <c r="A16" s="2" t="str">
        <f t="shared" si="0"/>
        <v>042019</v>
      </c>
      <c r="B16" s="12">
        <v>43579</v>
      </c>
      <c r="C16" s="2" t="s">
        <v>5766</v>
      </c>
      <c r="D16" s="2" t="s">
        <v>576</v>
      </c>
      <c r="E16" s="2" t="s">
        <v>5767</v>
      </c>
      <c r="F16" s="2">
        <v>63089</v>
      </c>
      <c r="G16" s="2"/>
      <c r="H16" s="2"/>
      <c r="I16" s="2"/>
      <c r="J16" s="2">
        <v>53465</v>
      </c>
      <c r="K16" s="2"/>
      <c r="L16" s="2">
        <f t="shared" si="1"/>
        <v>9623.7000000000007</v>
      </c>
      <c r="M16" s="2">
        <f t="shared" si="2"/>
        <v>4811.8500000000004</v>
      </c>
      <c r="N16" s="2">
        <f t="shared" si="3"/>
        <v>4811.8500000000004</v>
      </c>
      <c r="O16" s="2">
        <f t="shared" si="4"/>
        <v>0</v>
      </c>
      <c r="P16" s="2">
        <f t="shared" si="5"/>
        <v>63088.7</v>
      </c>
      <c r="Q16" s="14">
        <f t="shared" si="6"/>
        <v>-0.30000000000291038</v>
      </c>
      <c r="R16" s="2"/>
      <c r="S16" s="2"/>
      <c r="T16" s="1" t="e">
        <v>#N/A</v>
      </c>
    </row>
    <row r="17" spans="1:20" x14ac:dyDescent="0.25">
      <c r="A17" s="2" t="str">
        <f t="shared" si="0"/>
        <v>042019</v>
      </c>
      <c r="B17" s="12">
        <v>43579</v>
      </c>
      <c r="C17" s="2" t="s">
        <v>1903</v>
      </c>
      <c r="D17" s="2" t="s">
        <v>656</v>
      </c>
      <c r="E17" s="2" t="s">
        <v>5768</v>
      </c>
      <c r="F17" s="2">
        <v>19588</v>
      </c>
      <c r="G17" s="2"/>
      <c r="H17" s="2"/>
      <c r="I17" s="2"/>
      <c r="J17" s="2">
        <v>16600</v>
      </c>
      <c r="K17" s="2"/>
      <c r="L17" s="2">
        <f t="shared" si="1"/>
        <v>2988</v>
      </c>
      <c r="M17" s="2">
        <f t="shared" si="2"/>
        <v>1494</v>
      </c>
      <c r="N17" s="2">
        <f t="shared" si="3"/>
        <v>1494</v>
      </c>
      <c r="O17" s="2">
        <f t="shared" si="4"/>
        <v>0</v>
      </c>
      <c r="P17" s="2">
        <f t="shared" si="5"/>
        <v>19588</v>
      </c>
      <c r="Q17" s="14">
        <f t="shared" si="6"/>
        <v>0</v>
      </c>
      <c r="R17" s="2"/>
      <c r="S17" s="2"/>
      <c r="T17" s="1" t="e">
        <v>#N/A</v>
      </c>
    </row>
    <row r="18" spans="1:20" x14ac:dyDescent="0.25">
      <c r="A18" s="2" t="str">
        <f t="shared" si="0"/>
        <v>042019</v>
      </c>
      <c r="B18" s="12">
        <v>43579</v>
      </c>
      <c r="C18" s="2" t="s">
        <v>850</v>
      </c>
      <c r="D18" s="2" t="s">
        <v>1443</v>
      </c>
      <c r="E18" s="2" t="s">
        <v>5769</v>
      </c>
      <c r="F18" s="2">
        <v>2656</v>
      </c>
      <c r="G18" s="2"/>
      <c r="H18" s="2"/>
      <c r="I18" s="2"/>
      <c r="J18" s="2">
        <v>2250</v>
      </c>
      <c r="K18" s="2"/>
      <c r="L18" s="2">
        <f t="shared" si="1"/>
        <v>405</v>
      </c>
      <c r="M18" s="2">
        <f t="shared" si="2"/>
        <v>202.5</v>
      </c>
      <c r="N18" s="2">
        <f t="shared" si="3"/>
        <v>202.5</v>
      </c>
      <c r="O18" s="2">
        <f t="shared" si="4"/>
        <v>0</v>
      </c>
      <c r="P18" s="2">
        <f t="shared" si="5"/>
        <v>2655</v>
      </c>
      <c r="Q18" s="14">
        <f t="shared" si="6"/>
        <v>-1</v>
      </c>
      <c r="R18" s="2"/>
      <c r="S18" s="2"/>
      <c r="T18" s="1" t="e">
        <v>#N/A</v>
      </c>
    </row>
    <row r="19" spans="1:20" x14ac:dyDescent="0.25">
      <c r="A19" s="2" t="str">
        <f t="shared" si="0"/>
        <v>042019</v>
      </c>
      <c r="B19" s="12">
        <v>43579</v>
      </c>
      <c r="C19" s="2" t="s">
        <v>2054</v>
      </c>
      <c r="D19" s="2" t="s">
        <v>1683</v>
      </c>
      <c r="E19" s="2" t="s">
        <v>5770</v>
      </c>
      <c r="F19" s="2">
        <v>6490</v>
      </c>
      <c r="G19" s="2"/>
      <c r="H19" s="2"/>
      <c r="I19" s="2"/>
      <c r="J19" s="2">
        <v>5500</v>
      </c>
      <c r="K19" s="2"/>
      <c r="L19" s="2">
        <f t="shared" si="1"/>
        <v>990</v>
      </c>
      <c r="M19" s="2">
        <f t="shared" si="2"/>
        <v>495</v>
      </c>
      <c r="N19" s="2">
        <f t="shared" si="3"/>
        <v>495</v>
      </c>
      <c r="O19" s="2">
        <f t="shared" si="4"/>
        <v>0</v>
      </c>
      <c r="P19" s="2">
        <f t="shared" si="5"/>
        <v>6490</v>
      </c>
      <c r="Q19" s="14">
        <f t="shared" si="6"/>
        <v>0</v>
      </c>
      <c r="R19" s="2"/>
      <c r="S19" s="2"/>
      <c r="T19" s="1" t="e">
        <v>#N/A</v>
      </c>
    </row>
    <row r="20" spans="1:20" x14ac:dyDescent="0.25">
      <c r="A20" s="2" t="str">
        <f t="shared" si="0"/>
        <v>042019</v>
      </c>
      <c r="B20" s="12">
        <v>43579</v>
      </c>
      <c r="C20" s="2" t="s">
        <v>2013</v>
      </c>
      <c r="D20" s="2" t="s">
        <v>348</v>
      </c>
      <c r="E20" s="2" t="s">
        <v>5772</v>
      </c>
      <c r="F20" s="2">
        <v>18360</v>
      </c>
      <c r="G20" s="2"/>
      <c r="H20" s="2"/>
      <c r="I20" s="2"/>
      <c r="J20" s="2">
        <v>15560</v>
      </c>
      <c r="K20" s="2"/>
      <c r="L20" s="2">
        <f t="shared" si="1"/>
        <v>2800.8</v>
      </c>
      <c r="M20" s="2">
        <v>0</v>
      </c>
      <c r="N20" s="2">
        <v>0</v>
      </c>
      <c r="O20" s="2">
        <v>0</v>
      </c>
      <c r="P20" s="2">
        <f t="shared" si="5"/>
        <v>18360.8</v>
      </c>
      <c r="Q20" s="14">
        <f t="shared" si="6"/>
        <v>0.7999999999992724</v>
      </c>
      <c r="R20" s="2"/>
      <c r="S20" s="2">
        <v>0</v>
      </c>
      <c r="T20" s="1" t="e">
        <v>#N/A</v>
      </c>
    </row>
    <row r="21" spans="1:20" x14ac:dyDescent="0.25">
      <c r="A21" s="2" t="str">
        <f t="shared" si="0"/>
        <v>042019</v>
      </c>
      <c r="B21" s="12">
        <v>43571</v>
      </c>
      <c r="C21" s="2" t="s">
        <v>5773</v>
      </c>
      <c r="D21" s="2" t="s">
        <v>1232</v>
      </c>
      <c r="E21" s="2" t="s">
        <v>5774</v>
      </c>
      <c r="F21" s="2">
        <v>19175</v>
      </c>
      <c r="G21" s="2"/>
      <c r="H21" s="2"/>
      <c r="I21" s="2"/>
      <c r="J21" s="2">
        <v>16250</v>
      </c>
      <c r="K21" s="2"/>
      <c r="L21" s="2">
        <f t="shared" si="1"/>
        <v>2925</v>
      </c>
      <c r="M21" s="2">
        <f t="shared" si="2"/>
        <v>1462.5</v>
      </c>
      <c r="N21" s="2">
        <f t="shared" si="3"/>
        <v>1462.5</v>
      </c>
      <c r="O21" s="2">
        <f t="shared" si="4"/>
        <v>0</v>
      </c>
      <c r="P21" s="2">
        <f t="shared" si="5"/>
        <v>19175</v>
      </c>
      <c r="Q21" s="14">
        <f t="shared" si="6"/>
        <v>0</v>
      </c>
      <c r="R21" s="2"/>
      <c r="S21" s="2"/>
      <c r="T21" s="1" t="e">
        <v>#N/A</v>
      </c>
    </row>
    <row r="22" spans="1:20" x14ac:dyDescent="0.25">
      <c r="A22" s="2" t="str">
        <f t="shared" si="0"/>
        <v>042019</v>
      </c>
      <c r="B22" s="12">
        <v>43571</v>
      </c>
      <c r="C22" s="2" t="s">
        <v>1836</v>
      </c>
      <c r="D22" s="2" t="s">
        <v>629</v>
      </c>
      <c r="E22" s="2" t="s">
        <v>5775</v>
      </c>
      <c r="F22" s="2">
        <v>19462</v>
      </c>
      <c r="G22" s="2">
        <v>300</v>
      </c>
      <c r="H22" s="2">
        <v>18250</v>
      </c>
      <c r="I22" s="2"/>
      <c r="J22" s="2"/>
      <c r="K22" s="2"/>
      <c r="L22" s="2">
        <f t="shared" si="1"/>
        <v>912.5</v>
      </c>
      <c r="M22" s="2">
        <f t="shared" si="2"/>
        <v>456.25</v>
      </c>
      <c r="N22" s="2">
        <f t="shared" si="3"/>
        <v>456.25</v>
      </c>
      <c r="O22" s="2">
        <f t="shared" si="4"/>
        <v>0</v>
      </c>
      <c r="P22" s="2">
        <f t="shared" si="5"/>
        <v>19462.5</v>
      </c>
      <c r="Q22" s="14">
        <f t="shared" si="6"/>
        <v>0.5</v>
      </c>
      <c r="R22" s="2"/>
      <c r="S22" s="2"/>
      <c r="T22" s="1" t="e">
        <v>#N/A</v>
      </c>
    </row>
    <row r="23" spans="1:20" x14ac:dyDescent="0.25">
      <c r="A23" s="2" t="str">
        <f t="shared" si="0"/>
        <v>042019</v>
      </c>
      <c r="B23" s="12">
        <v>43571</v>
      </c>
      <c r="C23" s="2" t="s">
        <v>5776</v>
      </c>
      <c r="D23" s="2" t="s">
        <v>1232</v>
      </c>
      <c r="E23" s="2" t="s">
        <v>5774</v>
      </c>
      <c r="F23" s="2">
        <v>15340</v>
      </c>
      <c r="G23" s="2"/>
      <c r="H23" s="2"/>
      <c r="I23" s="2"/>
      <c r="J23" s="2">
        <v>13000</v>
      </c>
      <c r="K23" s="2"/>
      <c r="L23" s="2">
        <f t="shared" si="1"/>
        <v>2340</v>
      </c>
      <c r="M23" s="2">
        <f t="shared" si="2"/>
        <v>1170</v>
      </c>
      <c r="N23" s="2">
        <f t="shared" si="3"/>
        <v>1170</v>
      </c>
      <c r="O23" s="2">
        <f t="shared" si="4"/>
        <v>0</v>
      </c>
      <c r="P23" s="2">
        <f t="shared" si="5"/>
        <v>15340</v>
      </c>
      <c r="Q23" s="14">
        <f t="shared" si="6"/>
        <v>0</v>
      </c>
      <c r="R23" s="2"/>
      <c r="S23" s="2"/>
      <c r="T23" s="1" t="e">
        <v>#N/A</v>
      </c>
    </row>
    <row r="24" spans="1:20" x14ac:dyDescent="0.25">
      <c r="A24" s="2" t="str">
        <f t="shared" si="0"/>
        <v>042019</v>
      </c>
      <c r="B24" s="12">
        <v>43575</v>
      </c>
      <c r="C24" s="2" t="s">
        <v>5778</v>
      </c>
      <c r="D24" s="2" t="s">
        <v>576</v>
      </c>
      <c r="E24" s="2" t="s">
        <v>5767</v>
      </c>
      <c r="F24" s="2">
        <v>17794</v>
      </c>
      <c r="G24" s="2"/>
      <c r="H24" s="2"/>
      <c r="I24" s="2"/>
      <c r="J24" s="2">
        <v>15080</v>
      </c>
      <c r="K24" s="2"/>
      <c r="L24" s="2">
        <f t="shared" si="1"/>
        <v>2714.4</v>
      </c>
      <c r="M24" s="2">
        <f t="shared" si="2"/>
        <v>1357.2</v>
      </c>
      <c r="N24" s="2">
        <f t="shared" si="3"/>
        <v>1357.2</v>
      </c>
      <c r="O24" s="2">
        <f t="shared" si="4"/>
        <v>0</v>
      </c>
      <c r="P24" s="2">
        <f t="shared" si="5"/>
        <v>17794.400000000001</v>
      </c>
      <c r="Q24" s="14">
        <f t="shared" si="6"/>
        <v>0.40000000000145519</v>
      </c>
      <c r="R24" s="2"/>
      <c r="S24" s="2"/>
      <c r="T24" s="1" t="e">
        <v>#N/A</v>
      </c>
    </row>
    <row r="25" spans="1:20" x14ac:dyDescent="0.25">
      <c r="A25" s="2" t="str">
        <f t="shared" si="0"/>
        <v>042019</v>
      </c>
      <c r="B25" s="12">
        <v>43568</v>
      </c>
      <c r="C25" s="2" t="s">
        <v>2567</v>
      </c>
      <c r="D25" s="2" t="s">
        <v>2565</v>
      </c>
      <c r="E25" s="2" t="s">
        <v>5779</v>
      </c>
      <c r="F25" s="2">
        <v>18194</v>
      </c>
      <c r="G25" s="2"/>
      <c r="H25" s="2"/>
      <c r="I25" s="2"/>
      <c r="J25" s="2">
        <v>15419</v>
      </c>
      <c r="K25" s="2"/>
      <c r="L25" s="2">
        <f t="shared" si="1"/>
        <v>2775.42</v>
      </c>
      <c r="M25" s="2">
        <f t="shared" si="2"/>
        <v>0</v>
      </c>
      <c r="N25" s="2">
        <f t="shared" si="3"/>
        <v>0</v>
      </c>
      <c r="O25" s="2">
        <f t="shared" si="4"/>
        <v>2775.42</v>
      </c>
      <c r="P25" s="2">
        <f t="shared" si="5"/>
        <v>18194.419999999998</v>
      </c>
      <c r="Q25" s="14">
        <f t="shared" si="6"/>
        <v>0.41999999999825377</v>
      </c>
      <c r="R25" s="2"/>
      <c r="S25" s="2"/>
      <c r="T25" s="1" t="e">
        <v>#N/A</v>
      </c>
    </row>
    <row r="26" spans="1:20" x14ac:dyDescent="0.25">
      <c r="A26" s="2" t="str">
        <f t="shared" si="0"/>
        <v>042019</v>
      </c>
      <c r="B26" s="12">
        <v>43579</v>
      </c>
      <c r="C26" s="2" t="s">
        <v>1874</v>
      </c>
      <c r="D26" s="2" t="s">
        <v>187</v>
      </c>
      <c r="E26" s="2" t="s">
        <v>5780</v>
      </c>
      <c r="F26" s="2">
        <v>6089</v>
      </c>
      <c r="G26" s="2"/>
      <c r="H26" s="2"/>
      <c r="I26" s="2"/>
      <c r="J26" s="2">
        <v>5160</v>
      </c>
      <c r="K26" s="2"/>
      <c r="L26" s="2">
        <f t="shared" si="1"/>
        <v>928.8</v>
      </c>
      <c r="M26" s="2">
        <f t="shared" ref="M26:M49" si="7">+IF(VALUE(LEFT(D26,2))=33,L26/2,0)</f>
        <v>464.4</v>
      </c>
      <c r="N26" s="2">
        <f t="shared" ref="N26:N49" si="8">+M26</f>
        <v>464.4</v>
      </c>
      <c r="O26" s="2">
        <f t="shared" ref="O26:O49" si="9">+IF(VALUE(LEFT(D26,2))=33,0,L26)</f>
        <v>0</v>
      </c>
      <c r="P26" s="2">
        <f t="shared" ref="P26:P49" si="10">H26+I26+J26+K26+L26+G26</f>
        <v>6088.8</v>
      </c>
      <c r="Q26" s="14">
        <f t="shared" ref="Q26:Q49" si="11">P26-F26</f>
        <v>-0.1999999999998181</v>
      </c>
      <c r="R26" s="2"/>
      <c r="S26" s="2"/>
      <c r="T26" s="1" t="e">
        <v>#N/A</v>
      </c>
    </row>
    <row r="27" spans="1:20" x14ac:dyDescent="0.25">
      <c r="A27" s="2" t="str">
        <f t="shared" si="0"/>
        <v>102019</v>
      </c>
      <c r="B27" s="12">
        <v>43744</v>
      </c>
      <c r="C27" s="2" t="s">
        <v>5781</v>
      </c>
      <c r="D27" s="2" t="s">
        <v>5782</v>
      </c>
      <c r="E27" s="2" t="s">
        <v>5783</v>
      </c>
      <c r="F27" s="2">
        <v>26003</v>
      </c>
      <c r="G27" s="2"/>
      <c r="H27" s="2"/>
      <c r="I27" s="2"/>
      <c r="J27" s="2">
        <v>22036</v>
      </c>
      <c r="K27" s="2"/>
      <c r="L27" s="2">
        <f t="shared" si="1"/>
        <v>3966.48</v>
      </c>
      <c r="M27" s="2">
        <v>0</v>
      </c>
      <c r="N27" s="2">
        <v>0</v>
      </c>
      <c r="O27" s="2">
        <v>0</v>
      </c>
      <c r="P27" s="2">
        <f t="shared" si="10"/>
        <v>26002.48</v>
      </c>
      <c r="Q27" s="14">
        <f t="shared" si="11"/>
        <v>-0.52000000000043656</v>
      </c>
      <c r="R27" s="2"/>
      <c r="S27" s="2"/>
      <c r="T27" s="1" t="s">
        <v>5782</v>
      </c>
    </row>
    <row r="28" spans="1:20" x14ac:dyDescent="0.25">
      <c r="A28" s="2" t="str">
        <f t="shared" si="0"/>
        <v>102019</v>
      </c>
      <c r="B28" s="12">
        <v>43741</v>
      </c>
      <c r="C28" s="2" t="s">
        <v>5784</v>
      </c>
      <c r="D28" s="2" t="s">
        <v>5782</v>
      </c>
      <c r="E28" s="2" t="s">
        <v>5783</v>
      </c>
      <c r="F28" s="2">
        <v>44280</v>
      </c>
      <c r="G28" s="2"/>
      <c r="H28" s="2"/>
      <c r="I28" s="2"/>
      <c r="J28" s="2">
        <v>37525</v>
      </c>
      <c r="K28" s="2"/>
      <c r="L28" s="2">
        <f t="shared" si="1"/>
        <v>6754.5</v>
      </c>
      <c r="M28" s="2">
        <v>0</v>
      </c>
      <c r="N28" s="2">
        <v>0</v>
      </c>
      <c r="O28" s="2">
        <v>0</v>
      </c>
      <c r="P28" s="2">
        <f t="shared" si="10"/>
        <v>44279.5</v>
      </c>
      <c r="Q28" s="14">
        <f t="shared" si="11"/>
        <v>-0.5</v>
      </c>
      <c r="R28" s="2"/>
      <c r="S28" s="2"/>
      <c r="T28" s="1" t="s">
        <v>5782</v>
      </c>
    </row>
    <row r="29" spans="1:20" x14ac:dyDescent="0.25">
      <c r="A29" s="2" t="str">
        <f t="shared" si="0"/>
        <v>042019</v>
      </c>
      <c r="B29" s="12">
        <v>43572</v>
      </c>
      <c r="C29" s="2" t="s">
        <v>1902</v>
      </c>
      <c r="D29" s="2" t="s">
        <v>656</v>
      </c>
      <c r="E29" s="2" t="s">
        <v>5768</v>
      </c>
      <c r="F29" s="2">
        <v>17995</v>
      </c>
      <c r="G29" s="2"/>
      <c r="H29" s="2"/>
      <c r="I29" s="2"/>
      <c r="J29" s="2">
        <v>15250</v>
      </c>
      <c r="K29" s="2"/>
      <c r="L29" s="2">
        <f t="shared" si="1"/>
        <v>2745</v>
      </c>
      <c r="M29" s="2">
        <f t="shared" si="7"/>
        <v>1372.5</v>
      </c>
      <c r="N29" s="2">
        <f t="shared" si="8"/>
        <v>1372.5</v>
      </c>
      <c r="O29" s="2">
        <f t="shared" si="9"/>
        <v>0</v>
      </c>
      <c r="P29" s="2">
        <f t="shared" si="10"/>
        <v>17995</v>
      </c>
      <c r="Q29" s="14">
        <f t="shared" si="11"/>
        <v>0</v>
      </c>
      <c r="R29" s="2"/>
      <c r="S29" s="2"/>
      <c r="T29" s="1" t="e">
        <v>#N/A</v>
      </c>
    </row>
    <row r="30" spans="1:20" x14ac:dyDescent="0.25">
      <c r="A30" s="2" t="str">
        <f t="shared" si="0"/>
        <v>042019</v>
      </c>
      <c r="B30" s="12">
        <v>43572</v>
      </c>
      <c r="C30" s="2" t="s">
        <v>1901</v>
      </c>
      <c r="D30" s="2" t="s">
        <v>656</v>
      </c>
      <c r="E30" s="2" t="s">
        <v>5768</v>
      </c>
      <c r="F30" s="2">
        <v>4390</v>
      </c>
      <c r="G30" s="2"/>
      <c r="H30" s="2"/>
      <c r="I30" s="2"/>
      <c r="J30" s="2">
        <v>3720</v>
      </c>
      <c r="K30" s="2"/>
      <c r="L30" s="2">
        <f t="shared" si="1"/>
        <v>669.6</v>
      </c>
      <c r="M30" s="2">
        <f t="shared" si="7"/>
        <v>334.8</v>
      </c>
      <c r="N30" s="2">
        <f t="shared" si="8"/>
        <v>334.8</v>
      </c>
      <c r="O30" s="2">
        <f t="shared" si="9"/>
        <v>0</v>
      </c>
      <c r="P30" s="2">
        <f t="shared" si="10"/>
        <v>4389.6000000000004</v>
      </c>
      <c r="Q30" s="14">
        <f t="shared" si="11"/>
        <v>-0.3999999999996362</v>
      </c>
      <c r="R30" s="2"/>
      <c r="S30" s="2"/>
      <c r="T30" s="1" t="e">
        <v>#N/A</v>
      </c>
    </row>
    <row r="31" spans="1:20" x14ac:dyDescent="0.25">
      <c r="A31" s="2" t="str">
        <f t="shared" si="0"/>
        <v>042019</v>
      </c>
      <c r="B31" s="12">
        <v>43574</v>
      </c>
      <c r="C31" s="2" t="s">
        <v>1811</v>
      </c>
      <c r="D31" s="2" t="s">
        <v>1809</v>
      </c>
      <c r="E31" s="2" t="s">
        <v>5785</v>
      </c>
      <c r="F31" s="2">
        <v>82600</v>
      </c>
      <c r="G31" s="2"/>
      <c r="H31" s="2"/>
      <c r="I31" s="2"/>
      <c r="J31" s="2">
        <v>70000</v>
      </c>
      <c r="K31" s="2"/>
      <c r="L31" s="2">
        <f t="shared" si="1"/>
        <v>12600</v>
      </c>
      <c r="M31" s="2">
        <f t="shared" si="7"/>
        <v>0</v>
      </c>
      <c r="N31" s="2">
        <f t="shared" si="8"/>
        <v>0</v>
      </c>
      <c r="O31" s="2">
        <f t="shared" si="9"/>
        <v>12600</v>
      </c>
      <c r="P31" s="2">
        <f t="shared" si="10"/>
        <v>82600</v>
      </c>
      <c r="Q31" s="14">
        <f t="shared" si="11"/>
        <v>0</v>
      </c>
      <c r="R31" s="2"/>
      <c r="S31" s="2"/>
      <c r="T31" s="1" t="e">
        <v>#N/A</v>
      </c>
    </row>
    <row r="32" spans="1:20" x14ac:dyDescent="0.25">
      <c r="A32" s="2" t="str">
        <f t="shared" si="0"/>
        <v>042019</v>
      </c>
      <c r="B32" s="12">
        <v>43571</v>
      </c>
      <c r="C32" s="2" t="s">
        <v>5786</v>
      </c>
      <c r="D32" s="2" t="s">
        <v>1368</v>
      </c>
      <c r="E32" s="2" t="s">
        <v>5787</v>
      </c>
      <c r="F32" s="2">
        <v>9322</v>
      </c>
      <c r="G32" s="2"/>
      <c r="H32" s="2"/>
      <c r="I32" s="2"/>
      <c r="J32" s="2">
        <v>7900</v>
      </c>
      <c r="K32" s="2"/>
      <c r="L32" s="2">
        <f t="shared" si="1"/>
        <v>1422</v>
      </c>
      <c r="M32" s="2">
        <f t="shared" si="7"/>
        <v>711</v>
      </c>
      <c r="N32" s="2">
        <f t="shared" si="8"/>
        <v>711</v>
      </c>
      <c r="O32" s="2">
        <f t="shared" si="9"/>
        <v>0</v>
      </c>
      <c r="P32" s="2">
        <f t="shared" si="10"/>
        <v>9322</v>
      </c>
      <c r="Q32" s="14">
        <f t="shared" si="11"/>
        <v>0</v>
      </c>
      <c r="R32" s="2"/>
      <c r="S32" s="2"/>
      <c r="T32" s="1" t="e">
        <v>#N/A</v>
      </c>
    </row>
    <row r="33" spans="1:20" x14ac:dyDescent="0.25">
      <c r="A33" s="2" t="str">
        <f t="shared" si="0"/>
        <v>042019</v>
      </c>
      <c r="B33" s="12">
        <v>43574</v>
      </c>
      <c r="C33" s="2" t="s">
        <v>1973</v>
      </c>
      <c r="D33" s="2" t="s">
        <v>667</v>
      </c>
      <c r="E33" s="2" t="s">
        <v>5788</v>
      </c>
      <c r="F33" s="2">
        <v>27382</v>
      </c>
      <c r="G33" s="2"/>
      <c r="H33" s="2"/>
      <c r="I33" s="2"/>
      <c r="J33" s="2">
        <v>23205</v>
      </c>
      <c r="K33" s="2"/>
      <c r="L33" s="2">
        <f t="shared" si="1"/>
        <v>4176.8999999999996</v>
      </c>
      <c r="M33" s="2">
        <f t="shared" si="7"/>
        <v>2088.4499999999998</v>
      </c>
      <c r="N33" s="2">
        <f t="shared" si="8"/>
        <v>2088.4499999999998</v>
      </c>
      <c r="O33" s="2">
        <f t="shared" si="9"/>
        <v>0</v>
      </c>
      <c r="P33" s="2">
        <f t="shared" si="10"/>
        <v>27381.9</v>
      </c>
      <c r="Q33" s="14">
        <f t="shared" si="11"/>
        <v>-9.9999999998544808E-2</v>
      </c>
      <c r="R33" s="2"/>
      <c r="S33" s="2"/>
      <c r="T33" s="1" t="e">
        <v>#N/A</v>
      </c>
    </row>
    <row r="34" spans="1:20" x14ac:dyDescent="0.25">
      <c r="A34" s="2" t="str">
        <f t="shared" si="0"/>
        <v>042019</v>
      </c>
      <c r="B34" s="12">
        <v>43563</v>
      </c>
      <c r="C34" s="2" t="s">
        <v>5790</v>
      </c>
      <c r="D34" s="2" t="s">
        <v>1838</v>
      </c>
      <c r="E34" s="2" t="s">
        <v>5753</v>
      </c>
      <c r="F34" s="2">
        <v>4425</v>
      </c>
      <c r="G34" s="2"/>
      <c r="H34" s="2"/>
      <c r="I34" s="2"/>
      <c r="J34" s="2">
        <v>3750</v>
      </c>
      <c r="K34" s="2"/>
      <c r="L34" s="2">
        <f t="shared" si="1"/>
        <v>675</v>
      </c>
      <c r="M34" s="2">
        <f t="shared" si="7"/>
        <v>337.5</v>
      </c>
      <c r="N34" s="2">
        <f t="shared" si="8"/>
        <v>337.5</v>
      </c>
      <c r="O34" s="2">
        <f t="shared" si="9"/>
        <v>0</v>
      </c>
      <c r="P34" s="2">
        <f t="shared" si="10"/>
        <v>4425</v>
      </c>
      <c r="Q34" s="14">
        <f t="shared" si="11"/>
        <v>0</v>
      </c>
      <c r="R34" s="2"/>
      <c r="S34" s="2"/>
      <c r="T34" s="1" t="e">
        <v>#N/A</v>
      </c>
    </row>
    <row r="35" spans="1:20" x14ac:dyDescent="0.25">
      <c r="A35" s="2" t="str">
        <f t="shared" si="0"/>
        <v>042019</v>
      </c>
      <c r="B35" s="12">
        <v>43563</v>
      </c>
      <c r="C35" s="2" t="s">
        <v>2093</v>
      </c>
      <c r="D35" s="2" t="s">
        <v>2091</v>
      </c>
      <c r="E35" s="2" t="s">
        <v>5791</v>
      </c>
      <c r="F35" s="2">
        <v>37807</v>
      </c>
      <c r="G35" s="2"/>
      <c r="H35" s="2"/>
      <c r="I35" s="2"/>
      <c r="J35" s="2">
        <v>32040</v>
      </c>
      <c r="K35" s="2"/>
      <c r="L35" s="2">
        <f t="shared" si="1"/>
        <v>5767.2</v>
      </c>
      <c r="M35" s="2">
        <f t="shared" si="7"/>
        <v>2883.6</v>
      </c>
      <c r="N35" s="2">
        <f t="shared" si="8"/>
        <v>2883.6</v>
      </c>
      <c r="O35" s="2">
        <f t="shared" si="9"/>
        <v>0</v>
      </c>
      <c r="P35" s="2">
        <f t="shared" si="10"/>
        <v>37807.199999999997</v>
      </c>
      <c r="Q35" s="14">
        <f t="shared" si="11"/>
        <v>0.19999999999708962</v>
      </c>
      <c r="R35" s="2"/>
      <c r="S35" s="2"/>
      <c r="T35" s="1" t="e">
        <v>#N/A</v>
      </c>
    </row>
    <row r="36" spans="1:20" x14ac:dyDescent="0.25">
      <c r="A36" s="2" t="str">
        <f t="shared" si="0"/>
        <v>042019</v>
      </c>
      <c r="B36" s="12">
        <v>43567</v>
      </c>
      <c r="C36" s="2" t="s">
        <v>5792</v>
      </c>
      <c r="D36" s="2" t="s">
        <v>576</v>
      </c>
      <c r="E36" s="2" t="s">
        <v>5767</v>
      </c>
      <c r="F36" s="2">
        <v>3658</v>
      </c>
      <c r="G36" s="2"/>
      <c r="H36" s="2"/>
      <c r="I36" s="2"/>
      <c r="J36" s="2">
        <v>3100</v>
      </c>
      <c r="K36" s="2"/>
      <c r="L36" s="2">
        <f t="shared" si="1"/>
        <v>558</v>
      </c>
      <c r="M36" s="2">
        <f t="shared" si="7"/>
        <v>279</v>
      </c>
      <c r="N36" s="2">
        <f t="shared" si="8"/>
        <v>279</v>
      </c>
      <c r="O36" s="2">
        <f t="shared" si="9"/>
        <v>0</v>
      </c>
      <c r="P36" s="2">
        <f t="shared" si="10"/>
        <v>3658</v>
      </c>
      <c r="Q36" s="14">
        <f t="shared" si="11"/>
        <v>0</v>
      </c>
      <c r="R36" s="2"/>
      <c r="S36" s="2"/>
      <c r="T36" s="1" t="e">
        <v>#N/A</v>
      </c>
    </row>
    <row r="37" spans="1:20" x14ac:dyDescent="0.25">
      <c r="A37" s="2" t="str">
        <f t="shared" si="0"/>
        <v>042019</v>
      </c>
      <c r="B37" s="12">
        <v>43568</v>
      </c>
      <c r="C37" s="2" t="s">
        <v>5793</v>
      </c>
      <c r="D37" s="2" t="s">
        <v>684</v>
      </c>
      <c r="E37" s="2" t="s">
        <v>5794</v>
      </c>
      <c r="F37" s="2">
        <v>24072</v>
      </c>
      <c r="G37" s="2"/>
      <c r="H37" s="2"/>
      <c r="I37" s="2"/>
      <c r="J37" s="2">
        <v>20400</v>
      </c>
      <c r="K37" s="2"/>
      <c r="L37" s="2">
        <f t="shared" si="1"/>
        <v>3672</v>
      </c>
      <c r="M37" s="2">
        <f t="shared" si="7"/>
        <v>1836</v>
      </c>
      <c r="N37" s="2">
        <f t="shared" si="8"/>
        <v>1836</v>
      </c>
      <c r="O37" s="2">
        <f t="shared" si="9"/>
        <v>0</v>
      </c>
      <c r="P37" s="2">
        <f t="shared" si="10"/>
        <v>24072</v>
      </c>
      <c r="Q37" s="14">
        <f t="shared" si="11"/>
        <v>0</v>
      </c>
      <c r="R37" s="2"/>
      <c r="S37" s="2"/>
      <c r="T37" s="1" t="e">
        <v>#N/A</v>
      </c>
    </row>
    <row r="38" spans="1:20" x14ac:dyDescent="0.25">
      <c r="A38" s="2" t="str">
        <f t="shared" si="0"/>
        <v>042019</v>
      </c>
      <c r="B38" s="12">
        <v>43557</v>
      </c>
      <c r="C38" s="2" t="s">
        <v>2012</v>
      </c>
      <c r="D38" s="2" t="s">
        <v>348</v>
      </c>
      <c r="E38" s="2" t="s">
        <v>5772</v>
      </c>
      <c r="F38" s="2">
        <v>18361</v>
      </c>
      <c r="G38" s="2"/>
      <c r="H38" s="2"/>
      <c r="I38" s="2"/>
      <c r="J38" s="2">
        <v>15560</v>
      </c>
      <c r="K38" s="2"/>
      <c r="L38" s="2">
        <f t="shared" si="1"/>
        <v>2800.8</v>
      </c>
      <c r="M38" s="2">
        <v>0</v>
      </c>
      <c r="N38" s="2">
        <v>0</v>
      </c>
      <c r="O38" s="2">
        <v>0</v>
      </c>
      <c r="P38" s="2">
        <f t="shared" si="10"/>
        <v>18360.8</v>
      </c>
      <c r="Q38" s="14">
        <f t="shared" si="11"/>
        <v>-0.2000000000007276</v>
      </c>
      <c r="R38" s="2"/>
      <c r="S38" s="2">
        <v>0</v>
      </c>
      <c r="T38" s="1" t="e">
        <v>#N/A</v>
      </c>
    </row>
    <row r="39" spans="1:20" x14ac:dyDescent="0.25">
      <c r="A39" s="2" t="str">
        <f t="shared" si="0"/>
        <v>042019</v>
      </c>
      <c r="B39" s="12">
        <v>43568</v>
      </c>
      <c r="C39" s="2" t="s">
        <v>1845</v>
      </c>
      <c r="D39" s="2" t="s">
        <v>1838</v>
      </c>
      <c r="E39" s="2" t="s">
        <v>5753</v>
      </c>
      <c r="F39" s="2">
        <v>1056</v>
      </c>
      <c r="G39" s="2"/>
      <c r="H39" s="2"/>
      <c r="I39" s="2"/>
      <c r="J39" s="2">
        <v>895</v>
      </c>
      <c r="K39" s="2"/>
      <c r="L39" s="2">
        <f t="shared" si="1"/>
        <v>161.1</v>
      </c>
      <c r="M39" s="2">
        <f t="shared" si="7"/>
        <v>80.55</v>
      </c>
      <c r="N39" s="2">
        <f t="shared" si="8"/>
        <v>80.55</v>
      </c>
      <c r="O39" s="2">
        <f t="shared" si="9"/>
        <v>0</v>
      </c>
      <c r="P39" s="2">
        <f t="shared" si="10"/>
        <v>1056.0999999999999</v>
      </c>
      <c r="Q39" s="14">
        <f t="shared" si="11"/>
        <v>9.9999999999909051E-2</v>
      </c>
      <c r="R39" s="2"/>
      <c r="S39" s="2"/>
      <c r="T39" s="1" t="e">
        <v>#N/A</v>
      </c>
    </row>
    <row r="40" spans="1:20" x14ac:dyDescent="0.25">
      <c r="A40" s="2" t="str">
        <f t="shared" si="0"/>
        <v>042019</v>
      </c>
      <c r="B40" s="12">
        <v>43565</v>
      </c>
      <c r="C40" s="2" t="s">
        <v>1844</v>
      </c>
      <c r="D40" s="2" t="s">
        <v>1838</v>
      </c>
      <c r="E40" s="2" t="s">
        <v>5753</v>
      </c>
      <c r="F40" s="2">
        <v>4573</v>
      </c>
      <c r="G40" s="2"/>
      <c r="H40" s="2"/>
      <c r="I40" s="2"/>
      <c r="J40" s="2">
        <v>3875</v>
      </c>
      <c r="K40" s="2"/>
      <c r="L40" s="2">
        <f t="shared" si="1"/>
        <v>697.5</v>
      </c>
      <c r="M40" s="2">
        <f t="shared" si="7"/>
        <v>348.75</v>
      </c>
      <c r="N40" s="2">
        <f t="shared" si="8"/>
        <v>348.75</v>
      </c>
      <c r="O40" s="2">
        <f t="shared" si="9"/>
        <v>0</v>
      </c>
      <c r="P40" s="2">
        <f t="shared" si="10"/>
        <v>4572.5</v>
      </c>
      <c r="Q40" s="14">
        <f t="shared" si="11"/>
        <v>-0.5</v>
      </c>
      <c r="R40" s="2"/>
      <c r="S40" s="2"/>
      <c r="T40" s="1" t="e">
        <v>#N/A</v>
      </c>
    </row>
    <row r="41" spans="1:20" x14ac:dyDescent="0.25">
      <c r="A41" s="2" t="str">
        <f t="shared" si="0"/>
        <v>042019</v>
      </c>
      <c r="B41" s="12">
        <v>43566</v>
      </c>
      <c r="C41" s="2" t="s">
        <v>2034</v>
      </c>
      <c r="D41" s="2" t="s">
        <v>2032</v>
      </c>
      <c r="E41" s="2" t="s">
        <v>5795</v>
      </c>
      <c r="F41" s="2">
        <v>18445</v>
      </c>
      <c r="G41" s="2"/>
      <c r="H41" s="2"/>
      <c r="I41" s="2"/>
      <c r="J41" s="2">
        <v>15631</v>
      </c>
      <c r="K41" s="2"/>
      <c r="L41" s="2">
        <f t="shared" si="1"/>
        <v>2813.58</v>
      </c>
      <c r="M41" s="2">
        <f t="shared" si="7"/>
        <v>1406.79</v>
      </c>
      <c r="N41" s="2">
        <f t="shared" si="8"/>
        <v>1406.79</v>
      </c>
      <c r="O41" s="2">
        <f t="shared" si="9"/>
        <v>0</v>
      </c>
      <c r="P41" s="2">
        <f t="shared" si="10"/>
        <v>18444.580000000002</v>
      </c>
      <c r="Q41" s="14">
        <f t="shared" si="11"/>
        <v>-0.41999999999825377</v>
      </c>
      <c r="R41" s="2"/>
      <c r="S41" s="2"/>
      <c r="T41" s="1" t="e">
        <v>#N/A</v>
      </c>
    </row>
    <row r="42" spans="1:20" x14ac:dyDescent="0.25">
      <c r="A42" s="2" t="str">
        <f t="shared" si="0"/>
        <v>042019</v>
      </c>
      <c r="B42" s="12">
        <v>43566</v>
      </c>
      <c r="C42" s="2" t="s">
        <v>5796</v>
      </c>
      <c r="D42" s="2" t="s">
        <v>1683</v>
      </c>
      <c r="E42" s="2" t="s">
        <v>5770</v>
      </c>
      <c r="F42" s="2">
        <v>9203</v>
      </c>
      <c r="G42" s="2"/>
      <c r="H42" s="2">
        <v>160</v>
      </c>
      <c r="I42" s="2"/>
      <c r="J42" s="2">
        <v>7657</v>
      </c>
      <c r="K42" s="2"/>
      <c r="L42" s="2">
        <f t="shared" si="1"/>
        <v>1386.26</v>
      </c>
      <c r="M42" s="2">
        <f t="shared" si="7"/>
        <v>693.13</v>
      </c>
      <c r="N42" s="2">
        <f t="shared" si="8"/>
        <v>693.13</v>
      </c>
      <c r="O42" s="2">
        <f t="shared" si="9"/>
        <v>0</v>
      </c>
      <c r="P42" s="2">
        <f t="shared" si="10"/>
        <v>9203.26</v>
      </c>
      <c r="Q42" s="14">
        <f t="shared" si="11"/>
        <v>0.26000000000021828</v>
      </c>
      <c r="R42" s="2"/>
      <c r="S42" s="2"/>
      <c r="T42" s="1" t="e">
        <v>#N/A</v>
      </c>
    </row>
    <row r="43" spans="1:20" x14ac:dyDescent="0.25">
      <c r="A43" s="2" t="str">
        <f t="shared" si="0"/>
        <v>042019</v>
      </c>
      <c r="B43" s="12">
        <v>43570</v>
      </c>
      <c r="C43" s="2" t="s">
        <v>2119</v>
      </c>
      <c r="D43" s="2" t="s">
        <v>616</v>
      </c>
      <c r="E43" s="2" t="s">
        <v>5797</v>
      </c>
      <c r="F43" s="2">
        <v>9263</v>
      </c>
      <c r="G43" s="2"/>
      <c r="H43" s="2"/>
      <c r="I43" s="2"/>
      <c r="J43" s="2">
        <v>7850</v>
      </c>
      <c r="K43" s="2"/>
      <c r="L43" s="2">
        <f t="shared" si="1"/>
        <v>1413</v>
      </c>
      <c r="M43" s="2">
        <f t="shared" si="7"/>
        <v>706.5</v>
      </c>
      <c r="N43" s="2">
        <f t="shared" si="8"/>
        <v>706.5</v>
      </c>
      <c r="O43" s="2">
        <f t="shared" si="9"/>
        <v>0</v>
      </c>
      <c r="P43" s="2">
        <f t="shared" si="10"/>
        <v>9263</v>
      </c>
      <c r="Q43" s="14">
        <f t="shared" si="11"/>
        <v>0</v>
      </c>
      <c r="R43" s="2"/>
      <c r="S43" s="2"/>
      <c r="T43" s="1" t="e">
        <v>#N/A</v>
      </c>
    </row>
    <row r="44" spans="1:20" x14ac:dyDescent="0.25">
      <c r="A44" s="2" t="str">
        <f t="shared" si="0"/>
        <v>042019</v>
      </c>
      <c r="B44" s="12">
        <v>43568</v>
      </c>
      <c r="C44" s="2" t="s">
        <v>1877</v>
      </c>
      <c r="D44" s="2" t="s">
        <v>642</v>
      </c>
      <c r="E44" s="2" t="s">
        <v>5760</v>
      </c>
      <c r="F44" s="2">
        <v>4418</v>
      </c>
      <c r="G44" s="2"/>
      <c r="H44" s="2"/>
      <c r="I44" s="2"/>
      <c r="J44" s="2">
        <v>3743</v>
      </c>
      <c r="K44" s="2"/>
      <c r="L44" s="2">
        <f t="shared" si="1"/>
        <v>673.74</v>
      </c>
      <c r="M44" s="2">
        <f t="shared" si="7"/>
        <v>336.87</v>
      </c>
      <c r="N44" s="2">
        <f t="shared" si="8"/>
        <v>336.87</v>
      </c>
      <c r="O44" s="2">
        <f t="shared" si="9"/>
        <v>0</v>
      </c>
      <c r="P44" s="2">
        <f t="shared" si="10"/>
        <v>4416.74</v>
      </c>
      <c r="Q44" s="14">
        <f t="shared" si="11"/>
        <v>-1.2600000000002183</v>
      </c>
      <c r="R44" s="2"/>
      <c r="S44" s="2"/>
      <c r="T44" s="1" t="e">
        <v>#N/A</v>
      </c>
    </row>
    <row r="45" spans="1:20" x14ac:dyDescent="0.25">
      <c r="A45" s="2" t="str">
        <f t="shared" si="0"/>
        <v>042019</v>
      </c>
      <c r="B45" s="12">
        <v>43565</v>
      </c>
      <c r="C45" s="2" t="s">
        <v>1890</v>
      </c>
      <c r="D45" s="2" t="s">
        <v>1888</v>
      </c>
      <c r="E45" s="2" t="s">
        <v>5798</v>
      </c>
      <c r="F45" s="2">
        <v>117410</v>
      </c>
      <c r="G45" s="2"/>
      <c r="H45" s="2"/>
      <c r="I45" s="2"/>
      <c r="J45" s="2">
        <v>99500</v>
      </c>
      <c r="K45" s="2"/>
      <c r="L45" s="2">
        <f t="shared" si="1"/>
        <v>17910</v>
      </c>
      <c r="M45" s="2">
        <f t="shared" si="7"/>
        <v>8955</v>
      </c>
      <c r="N45" s="2">
        <f t="shared" si="8"/>
        <v>8955</v>
      </c>
      <c r="O45" s="2">
        <f t="shared" si="9"/>
        <v>0</v>
      </c>
      <c r="P45" s="2">
        <f t="shared" si="10"/>
        <v>117410</v>
      </c>
      <c r="Q45" s="14">
        <f t="shared" si="11"/>
        <v>0</v>
      </c>
      <c r="R45" s="2"/>
      <c r="S45" s="2"/>
      <c r="T45" s="1" t="e">
        <v>#N/A</v>
      </c>
    </row>
    <row r="46" spans="1:20" x14ac:dyDescent="0.25">
      <c r="A46" s="2" t="str">
        <f t="shared" si="0"/>
        <v>042019</v>
      </c>
      <c r="B46" s="12">
        <v>43563</v>
      </c>
      <c r="C46" s="2" t="s">
        <v>2060</v>
      </c>
      <c r="D46" s="2" t="s">
        <v>692</v>
      </c>
      <c r="E46" s="2" t="s">
        <v>5799</v>
      </c>
      <c r="F46" s="2">
        <v>52500</v>
      </c>
      <c r="G46" s="2"/>
      <c r="H46" s="2">
        <v>50000</v>
      </c>
      <c r="I46" s="2"/>
      <c r="J46" s="2"/>
      <c r="K46" s="2"/>
      <c r="L46" s="2">
        <f t="shared" si="1"/>
        <v>2500</v>
      </c>
      <c r="M46" s="2">
        <f t="shared" si="7"/>
        <v>1250</v>
      </c>
      <c r="N46" s="2">
        <f t="shared" si="8"/>
        <v>1250</v>
      </c>
      <c r="O46" s="2">
        <f t="shared" si="9"/>
        <v>0</v>
      </c>
      <c r="P46" s="2">
        <f t="shared" si="10"/>
        <v>52500</v>
      </c>
      <c r="Q46" s="14">
        <f t="shared" si="11"/>
        <v>0</v>
      </c>
      <c r="R46" s="2"/>
      <c r="S46" s="2"/>
      <c r="T46" s="1" t="e">
        <v>#N/A</v>
      </c>
    </row>
    <row r="47" spans="1:20" x14ac:dyDescent="0.25">
      <c r="A47" s="2" t="str">
        <f t="shared" si="0"/>
        <v>042019</v>
      </c>
      <c r="B47" s="12">
        <v>43559</v>
      </c>
      <c r="C47" s="2" t="s">
        <v>1835</v>
      </c>
      <c r="D47" s="2" t="s">
        <v>627</v>
      </c>
      <c r="E47" s="2" t="s">
        <v>5800</v>
      </c>
      <c r="F47" s="2">
        <v>2348200</v>
      </c>
      <c r="G47" s="2"/>
      <c r="H47" s="2"/>
      <c r="I47" s="2"/>
      <c r="J47" s="2">
        <v>1990000</v>
      </c>
      <c r="K47" s="2"/>
      <c r="L47" s="2">
        <f t="shared" si="1"/>
        <v>358200</v>
      </c>
      <c r="M47" s="2">
        <f t="shared" si="7"/>
        <v>0</v>
      </c>
      <c r="N47" s="2">
        <f t="shared" si="8"/>
        <v>0</v>
      </c>
      <c r="O47" s="2">
        <f t="shared" si="9"/>
        <v>358200</v>
      </c>
      <c r="P47" s="2">
        <f t="shared" si="10"/>
        <v>2348200</v>
      </c>
      <c r="Q47" s="14">
        <f t="shared" si="11"/>
        <v>0</v>
      </c>
      <c r="R47" s="2"/>
      <c r="S47" s="2"/>
      <c r="T47" s="1" t="e">
        <v>#N/A</v>
      </c>
    </row>
    <row r="48" spans="1:20" x14ac:dyDescent="0.25">
      <c r="A48" s="2" t="str">
        <f t="shared" si="0"/>
        <v>042019</v>
      </c>
      <c r="B48" s="12">
        <v>43566</v>
      </c>
      <c r="C48" s="2" t="s">
        <v>5801</v>
      </c>
      <c r="D48" s="2" t="s">
        <v>1368</v>
      </c>
      <c r="E48" s="2" t="s">
        <v>5767</v>
      </c>
      <c r="F48" s="2">
        <v>43513</v>
      </c>
      <c r="G48" s="2"/>
      <c r="H48" s="2"/>
      <c r="I48" s="2"/>
      <c r="J48" s="2">
        <v>36875</v>
      </c>
      <c r="K48" s="2"/>
      <c r="L48" s="2">
        <f t="shared" si="1"/>
        <v>6637.5</v>
      </c>
      <c r="M48" s="2">
        <f t="shared" si="7"/>
        <v>3318.75</v>
      </c>
      <c r="N48" s="2">
        <f t="shared" si="8"/>
        <v>3318.75</v>
      </c>
      <c r="O48" s="2">
        <f t="shared" si="9"/>
        <v>0</v>
      </c>
      <c r="P48" s="2">
        <f t="shared" si="10"/>
        <v>43512.5</v>
      </c>
      <c r="Q48" s="14">
        <f t="shared" si="11"/>
        <v>-0.5</v>
      </c>
      <c r="R48" s="2"/>
      <c r="S48" s="2"/>
      <c r="T48" s="1" t="e">
        <v>#N/A</v>
      </c>
    </row>
    <row r="49" spans="1:20" x14ac:dyDescent="0.25">
      <c r="A49" s="2" t="str">
        <f t="shared" si="0"/>
        <v>042019</v>
      </c>
      <c r="B49" s="12">
        <v>43557</v>
      </c>
      <c r="C49" s="2" t="s">
        <v>5802</v>
      </c>
      <c r="D49" s="2" t="s">
        <v>1368</v>
      </c>
      <c r="E49" s="2" t="s">
        <v>5767</v>
      </c>
      <c r="F49" s="2">
        <v>4366</v>
      </c>
      <c r="G49" s="2"/>
      <c r="H49" s="2"/>
      <c r="I49" s="2"/>
      <c r="J49" s="2">
        <v>3700</v>
      </c>
      <c r="K49" s="2"/>
      <c r="L49" s="2">
        <f t="shared" si="1"/>
        <v>666</v>
      </c>
      <c r="M49" s="2">
        <f t="shared" si="7"/>
        <v>333</v>
      </c>
      <c r="N49" s="2">
        <f t="shared" si="8"/>
        <v>333</v>
      </c>
      <c r="O49" s="2">
        <f t="shared" si="9"/>
        <v>0</v>
      </c>
      <c r="P49" s="2">
        <f t="shared" si="10"/>
        <v>4366</v>
      </c>
      <c r="Q49" s="14">
        <f t="shared" si="11"/>
        <v>0</v>
      </c>
      <c r="R49" s="2"/>
      <c r="S49" s="2"/>
      <c r="T49" s="1" t="e">
        <v>#N/A</v>
      </c>
    </row>
    <row r="50" spans="1:20" x14ac:dyDescent="0.25">
      <c r="A50" s="2" t="str">
        <f t="shared" si="0"/>
        <v>122019</v>
      </c>
      <c r="B50" s="12">
        <v>43805</v>
      </c>
      <c r="C50" s="2" t="s">
        <v>5804</v>
      </c>
      <c r="D50" s="2" t="s">
        <v>5782</v>
      </c>
      <c r="E50" s="2" t="s">
        <v>5783</v>
      </c>
      <c r="F50" s="2">
        <v>4721</v>
      </c>
      <c r="G50" s="2"/>
      <c r="H50" s="2"/>
      <c r="I50" s="2">
        <v>4215</v>
      </c>
      <c r="J50" s="2"/>
      <c r="K50" s="2"/>
      <c r="L50" s="2">
        <f t="shared" si="1"/>
        <v>505.8</v>
      </c>
      <c r="M50" s="2">
        <v>0</v>
      </c>
      <c r="N50" s="2">
        <v>0</v>
      </c>
      <c r="O50" s="2">
        <v>0</v>
      </c>
      <c r="P50" s="2">
        <f t="shared" ref="P50:P62" si="12">H50+I50+J50+K50+L50+G50</f>
        <v>4720.8</v>
      </c>
      <c r="Q50" s="14">
        <f t="shared" ref="Q50:Q62" si="13">P50-F50</f>
        <v>-0.1999999999998181</v>
      </c>
      <c r="R50" s="2"/>
      <c r="S50" s="2"/>
      <c r="T50" s="1" t="s">
        <v>5782</v>
      </c>
    </row>
    <row r="51" spans="1:20" x14ac:dyDescent="0.25">
      <c r="A51" s="2" t="str">
        <f t="shared" si="0"/>
        <v>092019</v>
      </c>
      <c r="B51" s="12">
        <v>43730</v>
      </c>
      <c r="C51" s="2" t="s">
        <v>5805</v>
      </c>
      <c r="D51" s="2" t="s">
        <v>5782</v>
      </c>
      <c r="E51" s="2" t="s">
        <v>5783</v>
      </c>
      <c r="F51" s="2">
        <v>13440</v>
      </c>
      <c r="G51" s="2"/>
      <c r="H51" s="2"/>
      <c r="I51" s="2">
        <v>12000</v>
      </c>
      <c r="J51" s="2"/>
      <c r="K51" s="2"/>
      <c r="L51" s="2">
        <f t="shared" si="1"/>
        <v>1440</v>
      </c>
      <c r="M51" s="2">
        <v>0</v>
      </c>
      <c r="N51" s="2">
        <v>0</v>
      </c>
      <c r="O51" s="2">
        <v>0</v>
      </c>
      <c r="P51" s="2">
        <f t="shared" si="12"/>
        <v>13440</v>
      </c>
      <c r="Q51" s="14">
        <f t="shared" si="13"/>
        <v>0</v>
      </c>
      <c r="R51" s="2"/>
      <c r="S51" s="2"/>
      <c r="T51" s="1" t="s">
        <v>5782</v>
      </c>
    </row>
    <row r="52" spans="1:20" x14ac:dyDescent="0.25">
      <c r="A52" s="2" t="str">
        <f t="shared" si="0"/>
        <v>092019</v>
      </c>
      <c r="B52" s="12">
        <v>43730</v>
      </c>
      <c r="C52" s="2" t="s">
        <v>5806</v>
      </c>
      <c r="D52" s="2" t="s">
        <v>5782</v>
      </c>
      <c r="E52" s="2" t="s">
        <v>5783</v>
      </c>
      <c r="F52" s="2">
        <v>19354</v>
      </c>
      <c r="G52" s="2"/>
      <c r="H52" s="2"/>
      <c r="I52" s="2">
        <v>17280</v>
      </c>
      <c r="J52" s="2"/>
      <c r="K52" s="2"/>
      <c r="L52" s="2">
        <f t="shared" si="1"/>
        <v>2073.6</v>
      </c>
      <c r="M52" s="2">
        <v>0</v>
      </c>
      <c r="N52" s="2">
        <v>0</v>
      </c>
      <c r="O52" s="2">
        <v>0</v>
      </c>
      <c r="P52" s="2">
        <f t="shared" si="12"/>
        <v>19353.599999999999</v>
      </c>
      <c r="Q52" s="14">
        <f t="shared" si="13"/>
        <v>-0.40000000000145519</v>
      </c>
      <c r="R52" s="2"/>
      <c r="S52" s="2"/>
      <c r="T52" s="1" t="s">
        <v>5782</v>
      </c>
    </row>
    <row r="53" spans="1:20" x14ac:dyDescent="0.25">
      <c r="A53" s="2" t="str">
        <f t="shared" si="0"/>
        <v>122019</v>
      </c>
      <c r="B53" s="12">
        <v>43803</v>
      </c>
      <c r="C53" s="2" t="s">
        <v>5807</v>
      </c>
      <c r="D53" s="2" t="s">
        <v>5782</v>
      </c>
      <c r="E53" s="2" t="s">
        <v>5783</v>
      </c>
      <c r="F53" s="2">
        <v>4213</v>
      </c>
      <c r="G53" s="2"/>
      <c r="H53" s="2"/>
      <c r="I53" s="2"/>
      <c r="J53" s="2">
        <v>3570</v>
      </c>
      <c r="K53" s="2"/>
      <c r="L53" s="2">
        <f t="shared" si="1"/>
        <v>642.6</v>
      </c>
      <c r="M53" s="2">
        <v>0</v>
      </c>
      <c r="N53" s="2">
        <v>0</v>
      </c>
      <c r="O53" s="2">
        <v>0</v>
      </c>
      <c r="P53" s="2">
        <f t="shared" si="12"/>
        <v>4212.6000000000004</v>
      </c>
      <c r="Q53" s="14">
        <f t="shared" si="13"/>
        <v>-0.3999999999996362</v>
      </c>
      <c r="R53" s="2"/>
      <c r="S53" s="2"/>
      <c r="T53" s="1" t="s">
        <v>5782</v>
      </c>
    </row>
    <row r="54" spans="1:20" x14ac:dyDescent="0.25">
      <c r="A54" s="2" t="str">
        <f t="shared" si="0"/>
        <v>122019</v>
      </c>
      <c r="B54" s="12">
        <v>43805</v>
      </c>
      <c r="C54" s="2" t="s">
        <v>5808</v>
      </c>
      <c r="D54" s="2" t="s">
        <v>5782</v>
      </c>
      <c r="E54" s="2" t="s">
        <v>5783</v>
      </c>
      <c r="F54" s="2">
        <v>3597</v>
      </c>
      <c r="G54" s="2"/>
      <c r="H54" s="2"/>
      <c r="I54" s="2"/>
      <c r="J54" s="2">
        <v>3048</v>
      </c>
      <c r="K54" s="2"/>
      <c r="L54" s="2">
        <f t="shared" si="1"/>
        <v>548.64</v>
      </c>
      <c r="M54" s="2">
        <v>0</v>
      </c>
      <c r="N54" s="2">
        <v>0</v>
      </c>
      <c r="O54" s="2">
        <v>0</v>
      </c>
      <c r="P54" s="2">
        <f t="shared" si="12"/>
        <v>3596.64</v>
      </c>
      <c r="Q54" s="14">
        <f t="shared" si="13"/>
        <v>-0.36000000000012733</v>
      </c>
      <c r="R54" s="2"/>
      <c r="S54" s="2"/>
      <c r="T54" s="1" t="s">
        <v>5782</v>
      </c>
    </row>
    <row r="55" spans="1:20" x14ac:dyDescent="0.25">
      <c r="A55" s="2" t="str">
        <f t="shared" si="0"/>
        <v>122019</v>
      </c>
      <c r="B55" s="12">
        <v>43805</v>
      </c>
      <c r="C55" s="2" t="s">
        <v>5809</v>
      </c>
      <c r="D55" s="2" t="s">
        <v>5782</v>
      </c>
      <c r="E55" s="2" t="s">
        <v>5783</v>
      </c>
      <c r="F55" s="2">
        <v>17222</v>
      </c>
      <c r="G55" s="2"/>
      <c r="H55" s="2"/>
      <c r="I55" s="2"/>
      <c r="J55" s="2">
        <v>14595</v>
      </c>
      <c r="K55" s="2"/>
      <c r="L55" s="2">
        <f t="shared" si="1"/>
        <v>2627.1</v>
      </c>
      <c r="M55" s="2">
        <v>0</v>
      </c>
      <c r="N55" s="2">
        <v>0</v>
      </c>
      <c r="O55" s="2">
        <v>0</v>
      </c>
      <c r="P55" s="2">
        <f t="shared" si="12"/>
        <v>17222.099999999999</v>
      </c>
      <c r="Q55" s="14">
        <f t="shared" si="13"/>
        <v>9.9999999998544808E-2</v>
      </c>
      <c r="R55" s="2"/>
      <c r="S55" s="2"/>
      <c r="T55" s="1" t="s">
        <v>5782</v>
      </c>
    </row>
    <row r="56" spans="1:20" x14ac:dyDescent="0.25">
      <c r="A56" s="2" t="str">
        <f t="shared" si="0"/>
        <v>112019</v>
      </c>
      <c r="B56" s="12">
        <v>43799</v>
      </c>
      <c r="C56" s="2" t="s">
        <v>5810</v>
      </c>
      <c r="D56" s="2" t="s">
        <v>5782</v>
      </c>
      <c r="E56" s="2" t="s">
        <v>5783</v>
      </c>
      <c r="F56" s="2">
        <v>24040</v>
      </c>
      <c r="G56" s="2"/>
      <c r="H56" s="2"/>
      <c r="I56" s="2"/>
      <c r="J56" s="2">
        <v>20372</v>
      </c>
      <c r="K56" s="2"/>
      <c r="L56" s="2">
        <f t="shared" si="1"/>
        <v>3666.96</v>
      </c>
      <c r="M56" s="2">
        <v>0</v>
      </c>
      <c r="N56" s="2">
        <v>0</v>
      </c>
      <c r="O56" s="2">
        <v>0</v>
      </c>
      <c r="P56" s="2">
        <f t="shared" si="12"/>
        <v>24038.959999999999</v>
      </c>
      <c r="Q56" s="14">
        <f t="shared" si="13"/>
        <v>-1.0400000000008731</v>
      </c>
      <c r="R56" s="2"/>
      <c r="S56" s="2"/>
      <c r="T56" s="1" t="s">
        <v>5782</v>
      </c>
    </row>
    <row r="57" spans="1:20" x14ac:dyDescent="0.25">
      <c r="A57" s="2" t="str">
        <f t="shared" si="0"/>
        <v>102019</v>
      </c>
      <c r="B57" s="12">
        <v>43741</v>
      </c>
      <c r="C57" s="2" t="s">
        <v>5811</v>
      </c>
      <c r="D57" s="2" t="s">
        <v>5782</v>
      </c>
      <c r="E57" s="2" t="s">
        <v>5783</v>
      </c>
      <c r="F57" s="2">
        <v>114165</v>
      </c>
      <c r="G57" s="2"/>
      <c r="H57" s="2"/>
      <c r="I57" s="2"/>
      <c r="J57" s="2">
        <v>96750</v>
      </c>
      <c r="K57" s="2"/>
      <c r="L57" s="2">
        <f t="shared" si="1"/>
        <v>17415</v>
      </c>
      <c r="M57" s="2">
        <v>0</v>
      </c>
      <c r="N57" s="2">
        <v>0</v>
      </c>
      <c r="O57" s="2">
        <v>0</v>
      </c>
      <c r="P57" s="2">
        <f t="shared" si="12"/>
        <v>114165</v>
      </c>
      <c r="Q57" s="14">
        <f t="shared" si="13"/>
        <v>0</v>
      </c>
      <c r="R57" s="2"/>
      <c r="S57" s="2"/>
      <c r="T57" s="1" t="s">
        <v>5782</v>
      </c>
    </row>
    <row r="58" spans="1:20" x14ac:dyDescent="0.25">
      <c r="A58" s="2" t="str">
        <f t="shared" si="0"/>
        <v>042019</v>
      </c>
      <c r="B58" s="12">
        <v>43556</v>
      </c>
      <c r="C58" s="2" t="s">
        <v>1841</v>
      </c>
      <c r="D58" s="2" t="s">
        <v>1838</v>
      </c>
      <c r="E58" s="2" t="s">
        <v>5753</v>
      </c>
      <c r="F58" s="2">
        <v>8596</v>
      </c>
      <c r="G58" s="2"/>
      <c r="H58" s="2"/>
      <c r="I58" s="2"/>
      <c r="J58" s="2">
        <v>7285</v>
      </c>
      <c r="K58" s="2"/>
      <c r="L58" s="2">
        <f t="shared" si="1"/>
        <v>1311.3</v>
      </c>
      <c r="M58" s="2">
        <f t="shared" ref="M58:M62" si="14">+IF(VALUE(LEFT(D58,2))=33,L58/2,0)</f>
        <v>655.65</v>
      </c>
      <c r="N58" s="2">
        <f t="shared" ref="N58:N62" si="15">+M58</f>
        <v>655.65</v>
      </c>
      <c r="O58" s="2">
        <f t="shared" ref="O58:O62" si="16">+IF(VALUE(LEFT(D58,2))=33,0,L58)</f>
        <v>0</v>
      </c>
      <c r="P58" s="2">
        <f t="shared" si="12"/>
        <v>8596.2999999999993</v>
      </c>
      <c r="Q58" s="14">
        <f t="shared" si="13"/>
        <v>0.2999999999992724</v>
      </c>
      <c r="R58" s="2"/>
      <c r="S58" s="2"/>
      <c r="T58" s="1" t="e">
        <v>#N/A</v>
      </c>
    </row>
    <row r="59" spans="1:20" x14ac:dyDescent="0.25">
      <c r="A59" s="2" t="str">
        <f t="shared" ref="A59:A101" si="17">TEXT(B59,"MMYYYY")</f>
        <v>042019</v>
      </c>
      <c r="B59" s="12">
        <v>43563</v>
      </c>
      <c r="C59" s="2" t="s">
        <v>1818</v>
      </c>
      <c r="D59" s="2" t="s">
        <v>625</v>
      </c>
      <c r="E59" s="2" t="s">
        <v>5812</v>
      </c>
      <c r="F59" s="2">
        <v>19116</v>
      </c>
      <c r="G59" s="2"/>
      <c r="H59" s="2"/>
      <c r="I59" s="2"/>
      <c r="J59" s="2">
        <v>16200</v>
      </c>
      <c r="K59" s="2"/>
      <c r="L59" s="2">
        <f t="shared" ref="L59:L101" si="18">+(H59*$H$1/100)+(I59*$I$1/100)+(J59*$J$1/100)+(K59*$K$1/100)</f>
        <v>2916</v>
      </c>
      <c r="M59" s="2">
        <f t="shared" si="14"/>
        <v>1458</v>
      </c>
      <c r="N59" s="2">
        <f t="shared" si="15"/>
        <v>1458</v>
      </c>
      <c r="O59" s="2">
        <f t="shared" si="16"/>
        <v>0</v>
      </c>
      <c r="P59" s="2">
        <f t="shared" si="12"/>
        <v>19116</v>
      </c>
      <c r="Q59" s="14">
        <f t="shared" si="13"/>
        <v>0</v>
      </c>
      <c r="R59" s="2"/>
      <c r="S59" s="2"/>
      <c r="T59" s="1" t="e">
        <v>#N/A</v>
      </c>
    </row>
    <row r="60" spans="1:20" x14ac:dyDescent="0.25">
      <c r="A60" s="2" t="str">
        <f t="shared" si="17"/>
        <v>032019</v>
      </c>
      <c r="B60" s="12">
        <v>43544</v>
      </c>
      <c r="C60" s="2" t="s">
        <v>5813</v>
      </c>
      <c r="D60" s="2" t="s">
        <v>518</v>
      </c>
      <c r="E60" s="2" t="s">
        <v>5814</v>
      </c>
      <c r="F60" s="2">
        <v>20697</v>
      </c>
      <c r="G60" s="2"/>
      <c r="H60" s="2"/>
      <c r="I60" s="2"/>
      <c r="J60" s="2">
        <v>17540</v>
      </c>
      <c r="K60" s="2"/>
      <c r="L60" s="2">
        <f t="shared" si="18"/>
        <v>3157.2</v>
      </c>
      <c r="M60" s="2">
        <v>0</v>
      </c>
      <c r="N60" s="2">
        <v>0</v>
      </c>
      <c r="O60" s="2">
        <v>0</v>
      </c>
      <c r="P60" s="2">
        <f t="shared" si="12"/>
        <v>20697.2</v>
      </c>
      <c r="Q60" s="14">
        <f t="shared" si="13"/>
        <v>0.2000000000007276</v>
      </c>
      <c r="R60" s="2" t="s">
        <v>5815</v>
      </c>
      <c r="S60" s="2" t="s">
        <v>5815</v>
      </c>
      <c r="T60" s="1" t="e">
        <v>#N/A</v>
      </c>
    </row>
    <row r="61" spans="1:20" x14ac:dyDescent="0.25">
      <c r="A61" s="2" t="str">
        <f t="shared" si="17"/>
        <v>042019</v>
      </c>
      <c r="B61" s="12">
        <v>43556</v>
      </c>
      <c r="C61" s="2" t="s">
        <v>5816</v>
      </c>
      <c r="D61" s="2" t="s">
        <v>599</v>
      </c>
      <c r="E61" s="2" t="s">
        <v>5817</v>
      </c>
      <c r="F61" s="2">
        <v>61972</v>
      </c>
      <c r="G61" s="2">
        <v>2500</v>
      </c>
      <c r="H61" s="2"/>
      <c r="I61" s="2">
        <v>53100</v>
      </c>
      <c r="J61" s="2"/>
      <c r="K61" s="2"/>
      <c r="L61" s="2">
        <f t="shared" si="18"/>
        <v>6372</v>
      </c>
      <c r="M61" s="2">
        <f t="shared" si="14"/>
        <v>3186</v>
      </c>
      <c r="N61" s="2">
        <f t="shared" si="15"/>
        <v>3186</v>
      </c>
      <c r="O61" s="2">
        <f t="shared" si="16"/>
        <v>0</v>
      </c>
      <c r="P61" s="2">
        <f t="shared" si="12"/>
        <v>61972</v>
      </c>
      <c r="Q61" s="14">
        <f t="shared" si="13"/>
        <v>0</v>
      </c>
      <c r="R61" s="2"/>
      <c r="S61" s="2"/>
      <c r="T61" s="1" t="e">
        <v>#N/A</v>
      </c>
    </row>
    <row r="62" spans="1:20" x14ac:dyDescent="0.25">
      <c r="A62" s="2" t="str">
        <f t="shared" si="17"/>
        <v>042019</v>
      </c>
      <c r="B62" s="12">
        <v>43581</v>
      </c>
      <c r="C62" s="2" t="s">
        <v>5818</v>
      </c>
      <c r="D62" s="2" t="s">
        <v>187</v>
      </c>
      <c r="E62" s="2" t="s">
        <v>5780</v>
      </c>
      <c r="F62" s="2">
        <v>2950</v>
      </c>
      <c r="G62" s="2"/>
      <c r="H62" s="2"/>
      <c r="I62" s="2"/>
      <c r="J62" s="2">
        <v>2500</v>
      </c>
      <c r="K62" s="2"/>
      <c r="L62" s="2">
        <f t="shared" si="18"/>
        <v>450</v>
      </c>
      <c r="M62" s="2">
        <f t="shared" si="14"/>
        <v>225</v>
      </c>
      <c r="N62" s="2">
        <f t="shared" si="15"/>
        <v>225</v>
      </c>
      <c r="O62" s="2">
        <f t="shared" si="16"/>
        <v>0</v>
      </c>
      <c r="P62" s="2">
        <f t="shared" si="12"/>
        <v>2950</v>
      </c>
      <c r="Q62" s="14">
        <f t="shared" si="13"/>
        <v>0</v>
      </c>
      <c r="R62" s="2"/>
      <c r="S62" s="2"/>
      <c r="T62" s="1" t="e">
        <v>#N/A</v>
      </c>
    </row>
    <row r="63" spans="1:20" x14ac:dyDescent="0.25">
      <c r="A63" s="2" t="str">
        <f t="shared" si="17"/>
        <v>052019</v>
      </c>
      <c r="B63" s="12">
        <v>43592</v>
      </c>
      <c r="C63" s="2" t="s">
        <v>5819</v>
      </c>
      <c r="D63" s="2" t="s">
        <v>1263</v>
      </c>
      <c r="E63" s="2" t="s">
        <v>5764</v>
      </c>
      <c r="F63" s="2">
        <v>1357000</v>
      </c>
      <c r="G63" s="2"/>
      <c r="H63" s="2"/>
      <c r="I63" s="2"/>
      <c r="J63" s="2">
        <v>1150000</v>
      </c>
      <c r="K63" s="2"/>
      <c r="L63" s="2">
        <f t="shared" si="18"/>
        <v>207000</v>
      </c>
      <c r="M63" s="2">
        <f t="shared" ref="M63:M91" si="19">+IF(VALUE(LEFT(D63,2))=33,L63/2,0)</f>
        <v>103500</v>
      </c>
      <c r="N63" s="2">
        <f t="shared" ref="N63:N91" si="20">+M63</f>
        <v>103500</v>
      </c>
      <c r="O63" s="2">
        <f t="shared" ref="O63:O91" si="21">+IF(VALUE(LEFT(D63,2))=33,0,L63)</f>
        <v>0</v>
      </c>
      <c r="P63" s="2">
        <f t="shared" ref="P63:P91" si="22">H63+I63+J63+K63+L63+G63</f>
        <v>1357000</v>
      </c>
      <c r="Q63" s="14">
        <f t="shared" ref="Q63:Q91" si="23">P63-F63</f>
        <v>0</v>
      </c>
      <c r="R63" s="2"/>
      <c r="S63" s="2"/>
      <c r="T63" s="1" t="e">
        <v>#N/A</v>
      </c>
    </row>
    <row r="64" spans="1:20" x14ac:dyDescent="0.25">
      <c r="A64" s="2" t="str">
        <f t="shared" si="17"/>
        <v>052019</v>
      </c>
      <c r="B64" s="12">
        <v>43587</v>
      </c>
      <c r="C64" s="2" t="s">
        <v>5820</v>
      </c>
      <c r="D64" s="2" t="s">
        <v>2390</v>
      </c>
      <c r="E64" s="2" t="s">
        <v>5821</v>
      </c>
      <c r="F64" s="2">
        <v>14396</v>
      </c>
      <c r="G64" s="2"/>
      <c r="H64" s="2"/>
      <c r="I64" s="2"/>
      <c r="J64" s="2">
        <v>12200</v>
      </c>
      <c r="K64" s="2"/>
      <c r="L64" s="2">
        <f t="shared" si="18"/>
        <v>2196</v>
      </c>
      <c r="M64" s="2">
        <f t="shared" si="19"/>
        <v>1098</v>
      </c>
      <c r="N64" s="2">
        <f t="shared" si="20"/>
        <v>1098</v>
      </c>
      <c r="O64" s="2">
        <f t="shared" si="21"/>
        <v>0</v>
      </c>
      <c r="P64" s="2">
        <f t="shared" si="22"/>
        <v>14396</v>
      </c>
      <c r="Q64" s="14">
        <f t="shared" si="23"/>
        <v>0</v>
      </c>
      <c r="R64" s="2"/>
      <c r="S64" s="2"/>
      <c r="T64" s="1" t="e">
        <v>#N/A</v>
      </c>
    </row>
    <row r="65" spans="1:20" x14ac:dyDescent="0.25">
      <c r="A65" s="2" t="str">
        <f t="shared" si="17"/>
        <v>052019</v>
      </c>
      <c r="B65" s="12">
        <v>43592</v>
      </c>
      <c r="C65" s="2" t="s">
        <v>5822</v>
      </c>
      <c r="D65" s="2" t="s">
        <v>2390</v>
      </c>
      <c r="E65" s="2" t="s">
        <v>5821</v>
      </c>
      <c r="F65" s="2">
        <v>56662.999999999993</v>
      </c>
      <c r="G65" s="2"/>
      <c r="H65" s="2"/>
      <c r="I65" s="2"/>
      <c r="J65" s="2">
        <v>48019</v>
      </c>
      <c r="K65" s="2"/>
      <c r="L65" s="2">
        <f t="shared" si="18"/>
        <v>8643.42</v>
      </c>
      <c r="M65" s="2">
        <f t="shared" si="19"/>
        <v>4321.71</v>
      </c>
      <c r="N65" s="2">
        <f t="shared" si="20"/>
        <v>4321.71</v>
      </c>
      <c r="O65" s="2">
        <f t="shared" si="21"/>
        <v>0</v>
      </c>
      <c r="P65" s="2">
        <f t="shared" si="22"/>
        <v>56662.42</v>
      </c>
      <c r="Q65" s="14">
        <f t="shared" si="23"/>
        <v>-0.57999999999447027</v>
      </c>
      <c r="R65" s="2"/>
      <c r="S65" s="2"/>
      <c r="T65" s="1" t="e">
        <v>#N/A</v>
      </c>
    </row>
    <row r="66" spans="1:20" x14ac:dyDescent="0.25">
      <c r="A66" s="2" t="str">
        <f t="shared" si="17"/>
        <v>052019</v>
      </c>
      <c r="B66" s="12">
        <v>43591</v>
      </c>
      <c r="C66" s="2" t="s">
        <v>5823</v>
      </c>
      <c r="D66" s="2" t="s">
        <v>131</v>
      </c>
      <c r="E66" s="2" t="s">
        <v>132</v>
      </c>
      <c r="F66" s="2">
        <v>106200</v>
      </c>
      <c r="G66" s="2"/>
      <c r="H66" s="2"/>
      <c r="I66" s="2"/>
      <c r="J66" s="2">
        <v>90000</v>
      </c>
      <c r="K66" s="2"/>
      <c r="L66" s="2">
        <f t="shared" si="18"/>
        <v>16200</v>
      </c>
      <c r="M66" s="2">
        <f t="shared" si="19"/>
        <v>8100</v>
      </c>
      <c r="N66" s="2">
        <f t="shared" si="20"/>
        <v>8100</v>
      </c>
      <c r="O66" s="2">
        <f t="shared" si="21"/>
        <v>0</v>
      </c>
      <c r="P66" s="2">
        <f t="shared" si="22"/>
        <v>106200</v>
      </c>
      <c r="Q66" s="14">
        <f t="shared" si="23"/>
        <v>0</v>
      </c>
      <c r="R66" s="2"/>
      <c r="S66" s="2"/>
      <c r="T66" s="1" t="e">
        <v>#N/A</v>
      </c>
    </row>
    <row r="67" spans="1:20" x14ac:dyDescent="0.25">
      <c r="A67" s="2" t="str">
        <f t="shared" si="17"/>
        <v>042019</v>
      </c>
      <c r="B67" s="12">
        <v>43585</v>
      </c>
      <c r="C67" s="2" t="s">
        <v>5824</v>
      </c>
      <c r="D67" s="2" t="s">
        <v>1252</v>
      </c>
      <c r="E67" s="2" t="s">
        <v>5825</v>
      </c>
      <c r="F67" s="2">
        <v>50976</v>
      </c>
      <c r="G67" s="2"/>
      <c r="H67" s="2"/>
      <c r="I67" s="2"/>
      <c r="J67" s="2">
        <v>43200</v>
      </c>
      <c r="K67" s="2"/>
      <c r="L67" s="2">
        <f t="shared" si="18"/>
        <v>7776</v>
      </c>
      <c r="M67" s="2">
        <f t="shared" si="19"/>
        <v>3888</v>
      </c>
      <c r="N67" s="2">
        <f t="shared" si="20"/>
        <v>3888</v>
      </c>
      <c r="O67" s="2">
        <f t="shared" si="21"/>
        <v>0</v>
      </c>
      <c r="P67" s="2">
        <f t="shared" si="22"/>
        <v>50976</v>
      </c>
      <c r="Q67" s="14">
        <f t="shared" si="23"/>
        <v>0</v>
      </c>
      <c r="R67" s="2"/>
      <c r="S67" s="2"/>
      <c r="T67" s="1" t="e">
        <v>#N/A</v>
      </c>
    </row>
    <row r="68" spans="1:20" x14ac:dyDescent="0.25">
      <c r="A68" s="2" t="str">
        <f t="shared" si="17"/>
        <v>052019</v>
      </c>
      <c r="B68" s="12">
        <v>43592</v>
      </c>
      <c r="C68" s="2" t="s">
        <v>5826</v>
      </c>
      <c r="D68" s="2" t="s">
        <v>616</v>
      </c>
      <c r="E68" s="2" t="s">
        <v>5827</v>
      </c>
      <c r="F68" s="2">
        <v>19470</v>
      </c>
      <c r="G68" s="2"/>
      <c r="H68" s="2"/>
      <c r="I68" s="2"/>
      <c r="J68" s="2">
        <v>16500</v>
      </c>
      <c r="K68" s="2"/>
      <c r="L68" s="2">
        <f t="shared" si="18"/>
        <v>2970</v>
      </c>
      <c r="M68" s="2">
        <f t="shared" si="19"/>
        <v>1485</v>
      </c>
      <c r="N68" s="2">
        <f t="shared" si="20"/>
        <v>1485</v>
      </c>
      <c r="O68" s="2">
        <f t="shared" si="21"/>
        <v>0</v>
      </c>
      <c r="P68" s="2">
        <f t="shared" si="22"/>
        <v>19470</v>
      </c>
      <c r="Q68" s="14">
        <f t="shared" si="23"/>
        <v>0</v>
      </c>
      <c r="R68" s="2"/>
      <c r="S68" s="2"/>
      <c r="T68" s="1" t="e">
        <v>#N/A</v>
      </c>
    </row>
    <row r="69" spans="1:20" x14ac:dyDescent="0.25">
      <c r="A69" s="2" t="str">
        <f t="shared" si="17"/>
        <v>052019</v>
      </c>
      <c r="B69" s="12">
        <v>43595</v>
      </c>
      <c r="C69" s="2" t="s">
        <v>5828</v>
      </c>
      <c r="D69" s="2" t="s">
        <v>138</v>
      </c>
      <c r="E69" s="2" t="s">
        <v>5829</v>
      </c>
      <c r="F69" s="2">
        <v>3275</v>
      </c>
      <c r="G69" s="2"/>
      <c r="H69" s="2"/>
      <c r="I69" s="2"/>
      <c r="J69" s="2">
        <v>2775.5</v>
      </c>
      <c r="K69" s="2"/>
      <c r="L69" s="2">
        <f t="shared" si="18"/>
        <v>499.59</v>
      </c>
      <c r="M69" s="2">
        <f t="shared" si="19"/>
        <v>249.79499999999999</v>
      </c>
      <c r="N69" s="2">
        <f t="shared" si="20"/>
        <v>249.79499999999999</v>
      </c>
      <c r="O69" s="2">
        <f t="shared" si="21"/>
        <v>0</v>
      </c>
      <c r="P69" s="2">
        <f t="shared" si="22"/>
        <v>3275.09</v>
      </c>
      <c r="Q69" s="14">
        <f t="shared" si="23"/>
        <v>9.0000000000145519E-2</v>
      </c>
      <c r="R69" s="2"/>
      <c r="S69" s="2"/>
      <c r="T69" s="1" t="e">
        <v>#N/A</v>
      </c>
    </row>
    <row r="70" spans="1:20" x14ac:dyDescent="0.25">
      <c r="A70" s="2" t="str">
        <f t="shared" si="17"/>
        <v>052019</v>
      </c>
      <c r="B70" s="12">
        <v>43594</v>
      </c>
      <c r="C70" s="2" t="s">
        <v>5830</v>
      </c>
      <c r="D70" s="2" t="s">
        <v>603</v>
      </c>
      <c r="E70" s="2" t="s">
        <v>5754</v>
      </c>
      <c r="F70" s="2">
        <v>79355</v>
      </c>
      <c r="G70" s="2"/>
      <c r="H70" s="2"/>
      <c r="I70" s="2"/>
      <c r="J70" s="2">
        <v>67250</v>
      </c>
      <c r="K70" s="2"/>
      <c r="L70" s="2">
        <f t="shared" si="18"/>
        <v>12105</v>
      </c>
      <c r="M70" s="2">
        <f t="shared" si="19"/>
        <v>6052.5</v>
      </c>
      <c r="N70" s="2">
        <f t="shared" si="20"/>
        <v>6052.5</v>
      </c>
      <c r="O70" s="2">
        <f t="shared" si="21"/>
        <v>0</v>
      </c>
      <c r="P70" s="2">
        <f t="shared" si="22"/>
        <v>79355</v>
      </c>
      <c r="Q70" s="14">
        <f t="shared" si="23"/>
        <v>0</v>
      </c>
      <c r="R70" s="2"/>
      <c r="S70" s="2"/>
      <c r="T70" s="1" t="e">
        <v>#N/A</v>
      </c>
    </row>
    <row r="71" spans="1:20" x14ac:dyDescent="0.25">
      <c r="A71" s="2" t="str">
        <f t="shared" si="17"/>
        <v>052019</v>
      </c>
      <c r="B71" s="12">
        <v>43592</v>
      </c>
      <c r="C71" s="2" t="s">
        <v>5831</v>
      </c>
      <c r="D71" s="2" t="s">
        <v>590</v>
      </c>
      <c r="E71" s="2" t="s">
        <v>5757</v>
      </c>
      <c r="F71" s="2">
        <v>64340</v>
      </c>
      <c r="G71" s="2"/>
      <c r="H71" s="2"/>
      <c r="I71" s="2"/>
      <c r="J71" s="2">
        <v>54525.5</v>
      </c>
      <c r="K71" s="2"/>
      <c r="L71" s="2">
        <f t="shared" si="18"/>
        <v>9814.59</v>
      </c>
      <c r="M71" s="2">
        <f t="shared" si="19"/>
        <v>4907.2950000000001</v>
      </c>
      <c r="N71" s="2">
        <f t="shared" si="20"/>
        <v>4907.2950000000001</v>
      </c>
      <c r="O71" s="2">
        <f t="shared" si="21"/>
        <v>0</v>
      </c>
      <c r="P71" s="2">
        <f t="shared" si="22"/>
        <v>64340.09</v>
      </c>
      <c r="Q71" s="14">
        <f t="shared" si="23"/>
        <v>8.999999999650754E-2</v>
      </c>
      <c r="R71" s="2"/>
      <c r="S71" s="2"/>
      <c r="T71" s="1" t="e">
        <v>#N/A</v>
      </c>
    </row>
    <row r="72" spans="1:20" x14ac:dyDescent="0.25">
      <c r="A72" s="2" t="str">
        <f t="shared" si="17"/>
        <v>052019</v>
      </c>
      <c r="B72" s="12">
        <v>43589</v>
      </c>
      <c r="C72" s="2" t="s">
        <v>5832</v>
      </c>
      <c r="D72" s="2" t="s">
        <v>2503</v>
      </c>
      <c r="E72" s="2" t="s">
        <v>2504</v>
      </c>
      <c r="F72" s="2">
        <v>2655</v>
      </c>
      <c r="G72" s="2"/>
      <c r="H72" s="2"/>
      <c r="I72" s="2"/>
      <c r="J72" s="2">
        <v>2250</v>
      </c>
      <c r="K72" s="2"/>
      <c r="L72" s="2">
        <f t="shared" si="18"/>
        <v>405</v>
      </c>
      <c r="M72" s="2">
        <f t="shared" si="19"/>
        <v>202.5</v>
      </c>
      <c r="N72" s="2">
        <f t="shared" si="20"/>
        <v>202.5</v>
      </c>
      <c r="O72" s="2">
        <f t="shared" si="21"/>
        <v>0</v>
      </c>
      <c r="P72" s="2">
        <f t="shared" si="22"/>
        <v>2655</v>
      </c>
      <c r="Q72" s="14">
        <f t="shared" si="23"/>
        <v>0</v>
      </c>
      <c r="R72" s="2"/>
      <c r="S72" s="2"/>
      <c r="T72" s="1" t="e">
        <v>#N/A</v>
      </c>
    </row>
    <row r="73" spans="1:20" x14ac:dyDescent="0.25">
      <c r="A73" s="2" t="str">
        <f t="shared" si="17"/>
        <v>052019</v>
      </c>
      <c r="B73" s="12">
        <v>43593</v>
      </c>
      <c r="C73" s="2" t="s">
        <v>5833</v>
      </c>
      <c r="D73" s="2" t="s">
        <v>2343</v>
      </c>
      <c r="E73" s="2" t="s">
        <v>5834</v>
      </c>
      <c r="F73" s="2">
        <v>997100</v>
      </c>
      <c r="G73" s="2"/>
      <c r="H73" s="2"/>
      <c r="I73" s="2"/>
      <c r="J73" s="2">
        <v>845000</v>
      </c>
      <c r="K73" s="2"/>
      <c r="L73" s="2">
        <f t="shared" si="18"/>
        <v>152100</v>
      </c>
      <c r="M73" s="2">
        <f t="shared" si="19"/>
        <v>76050</v>
      </c>
      <c r="N73" s="2">
        <f t="shared" si="20"/>
        <v>76050</v>
      </c>
      <c r="O73" s="2">
        <f t="shared" si="21"/>
        <v>0</v>
      </c>
      <c r="P73" s="2">
        <f t="shared" si="22"/>
        <v>997100</v>
      </c>
      <c r="Q73" s="14">
        <f t="shared" si="23"/>
        <v>0</v>
      </c>
      <c r="R73" s="2"/>
      <c r="S73" s="2"/>
      <c r="T73" s="1" t="e">
        <v>#N/A</v>
      </c>
    </row>
    <row r="74" spans="1:20" x14ac:dyDescent="0.25">
      <c r="A74" s="2" t="str">
        <f t="shared" si="17"/>
        <v>052019</v>
      </c>
      <c r="B74" s="12">
        <v>43602</v>
      </c>
      <c r="C74" s="2" t="s">
        <v>5835</v>
      </c>
      <c r="D74" s="2" t="s">
        <v>187</v>
      </c>
      <c r="E74" s="2" t="s">
        <v>5780</v>
      </c>
      <c r="F74" s="2">
        <v>2006</v>
      </c>
      <c r="G74" s="2"/>
      <c r="H74" s="2"/>
      <c r="I74" s="2"/>
      <c r="J74" s="2">
        <v>1700</v>
      </c>
      <c r="K74" s="2"/>
      <c r="L74" s="2">
        <f t="shared" si="18"/>
        <v>306</v>
      </c>
      <c r="M74" s="2">
        <f t="shared" si="19"/>
        <v>153</v>
      </c>
      <c r="N74" s="2">
        <f t="shared" si="20"/>
        <v>153</v>
      </c>
      <c r="O74" s="2">
        <f t="shared" si="21"/>
        <v>0</v>
      </c>
      <c r="P74" s="2">
        <f t="shared" si="22"/>
        <v>2006</v>
      </c>
      <c r="Q74" s="14">
        <f t="shared" si="23"/>
        <v>0</v>
      </c>
      <c r="R74" s="2"/>
      <c r="S74" s="2"/>
      <c r="T74" s="1" t="e">
        <v>#N/A</v>
      </c>
    </row>
    <row r="75" spans="1:20" x14ac:dyDescent="0.25">
      <c r="A75" s="2" t="str">
        <f t="shared" si="17"/>
        <v>052019</v>
      </c>
      <c r="B75" s="12">
        <v>43598</v>
      </c>
      <c r="C75" s="2" t="s">
        <v>5836</v>
      </c>
      <c r="D75" s="2" t="s">
        <v>656</v>
      </c>
      <c r="E75" s="2" t="s">
        <v>5768</v>
      </c>
      <c r="F75" s="2">
        <v>5900</v>
      </c>
      <c r="G75" s="2"/>
      <c r="H75" s="2"/>
      <c r="I75" s="2"/>
      <c r="J75" s="2">
        <v>5000</v>
      </c>
      <c r="K75" s="2"/>
      <c r="L75" s="2">
        <f t="shared" si="18"/>
        <v>900</v>
      </c>
      <c r="M75" s="2">
        <f t="shared" si="19"/>
        <v>450</v>
      </c>
      <c r="N75" s="2">
        <f t="shared" si="20"/>
        <v>450</v>
      </c>
      <c r="O75" s="2">
        <f t="shared" si="21"/>
        <v>0</v>
      </c>
      <c r="P75" s="2">
        <f t="shared" si="22"/>
        <v>5900</v>
      </c>
      <c r="Q75" s="14">
        <f t="shared" si="23"/>
        <v>0</v>
      </c>
      <c r="R75" s="2"/>
      <c r="S75" s="2"/>
      <c r="T75" s="1" t="e">
        <v>#N/A</v>
      </c>
    </row>
    <row r="76" spans="1:20" x14ac:dyDescent="0.25">
      <c r="A76" s="2" t="str">
        <f t="shared" si="17"/>
        <v>052019</v>
      </c>
      <c r="B76" s="12">
        <v>43598</v>
      </c>
      <c r="C76" s="2" t="s">
        <v>5837</v>
      </c>
      <c r="D76" s="2" t="s">
        <v>576</v>
      </c>
      <c r="E76" s="2" t="s">
        <v>5767</v>
      </c>
      <c r="F76" s="2">
        <v>14502</v>
      </c>
      <c r="G76" s="2"/>
      <c r="H76" s="2"/>
      <c r="I76" s="2"/>
      <c r="J76" s="2">
        <v>12289.8</v>
      </c>
      <c r="K76" s="2"/>
      <c r="L76" s="2">
        <f t="shared" si="18"/>
        <v>2212.1639999999998</v>
      </c>
      <c r="M76" s="2">
        <f t="shared" si="19"/>
        <v>1106.0819999999999</v>
      </c>
      <c r="N76" s="2">
        <f t="shared" si="20"/>
        <v>1106.0819999999999</v>
      </c>
      <c r="O76" s="2">
        <f t="shared" si="21"/>
        <v>0</v>
      </c>
      <c r="P76" s="2">
        <f t="shared" si="22"/>
        <v>14501.964</v>
      </c>
      <c r="Q76" s="14">
        <f t="shared" si="23"/>
        <v>-3.6000000000058208E-2</v>
      </c>
      <c r="R76" s="2"/>
      <c r="S76" s="2"/>
      <c r="T76" s="1" t="e">
        <v>#N/A</v>
      </c>
    </row>
    <row r="77" spans="1:20" x14ac:dyDescent="0.25">
      <c r="A77" s="2" t="str">
        <f t="shared" si="17"/>
        <v>052019</v>
      </c>
      <c r="B77" s="12">
        <v>43600</v>
      </c>
      <c r="C77" s="2" t="s">
        <v>5838</v>
      </c>
      <c r="D77" s="2" t="s">
        <v>616</v>
      </c>
      <c r="E77" s="2" t="s">
        <v>5827</v>
      </c>
      <c r="F77" s="2">
        <v>32450</v>
      </c>
      <c r="G77" s="2"/>
      <c r="H77" s="2"/>
      <c r="I77" s="2"/>
      <c r="J77" s="2">
        <v>27500</v>
      </c>
      <c r="K77" s="2"/>
      <c r="L77" s="2">
        <f t="shared" si="18"/>
        <v>4950</v>
      </c>
      <c r="M77" s="2">
        <f t="shared" si="19"/>
        <v>2475</v>
      </c>
      <c r="N77" s="2">
        <f t="shared" si="20"/>
        <v>2475</v>
      </c>
      <c r="O77" s="2">
        <f t="shared" si="21"/>
        <v>0</v>
      </c>
      <c r="P77" s="2">
        <f t="shared" si="22"/>
        <v>32450</v>
      </c>
      <c r="Q77" s="14">
        <f t="shared" si="23"/>
        <v>0</v>
      </c>
      <c r="R77" s="2"/>
      <c r="S77" s="2"/>
      <c r="T77" s="1" t="e">
        <v>#N/A</v>
      </c>
    </row>
    <row r="78" spans="1:20" x14ac:dyDescent="0.25">
      <c r="A78" s="2" t="str">
        <f t="shared" si="17"/>
        <v>052019</v>
      </c>
      <c r="B78" s="12">
        <v>43605</v>
      </c>
      <c r="C78" s="2" t="s">
        <v>5839</v>
      </c>
      <c r="D78" s="2" t="s">
        <v>1683</v>
      </c>
      <c r="E78" s="2" t="s">
        <v>5840</v>
      </c>
      <c r="F78" s="2">
        <v>29719</v>
      </c>
      <c r="G78" s="2"/>
      <c r="H78" s="2"/>
      <c r="I78" s="2"/>
      <c r="J78" s="2">
        <v>25185.52</v>
      </c>
      <c r="K78" s="2"/>
      <c r="L78" s="2">
        <f t="shared" si="18"/>
        <v>4533.3935999999994</v>
      </c>
      <c r="M78" s="2">
        <f t="shared" si="19"/>
        <v>2266.6967999999997</v>
      </c>
      <c r="N78" s="2">
        <f t="shared" si="20"/>
        <v>2266.6967999999997</v>
      </c>
      <c r="O78" s="2">
        <f t="shared" si="21"/>
        <v>0</v>
      </c>
      <c r="P78" s="2">
        <f t="shared" si="22"/>
        <v>29718.9136</v>
      </c>
      <c r="Q78" s="14">
        <f t="shared" si="23"/>
        <v>-8.6400000000139698E-2</v>
      </c>
      <c r="R78" s="2"/>
      <c r="S78" s="2"/>
      <c r="T78" s="1" t="e">
        <v>#N/A</v>
      </c>
    </row>
    <row r="79" spans="1:20" x14ac:dyDescent="0.25">
      <c r="A79" s="2" t="str">
        <f t="shared" si="17"/>
        <v>052019</v>
      </c>
      <c r="B79" s="12">
        <v>43606</v>
      </c>
      <c r="C79" s="2" t="s">
        <v>5841</v>
      </c>
      <c r="D79" s="2" t="s">
        <v>138</v>
      </c>
      <c r="E79" s="2" t="s">
        <v>5829</v>
      </c>
      <c r="F79" s="2">
        <v>64841</v>
      </c>
      <c r="G79" s="2"/>
      <c r="H79" s="2"/>
      <c r="I79" s="2"/>
      <c r="J79" s="2">
        <v>54950</v>
      </c>
      <c r="K79" s="2"/>
      <c r="L79" s="2">
        <f t="shared" si="18"/>
        <v>9891</v>
      </c>
      <c r="M79" s="2">
        <f t="shared" si="19"/>
        <v>4945.5</v>
      </c>
      <c r="N79" s="2">
        <f t="shared" si="20"/>
        <v>4945.5</v>
      </c>
      <c r="O79" s="2">
        <f t="shared" si="21"/>
        <v>0</v>
      </c>
      <c r="P79" s="2">
        <f t="shared" si="22"/>
        <v>64841</v>
      </c>
      <c r="Q79" s="14">
        <f t="shared" si="23"/>
        <v>0</v>
      </c>
      <c r="R79" s="2"/>
      <c r="S79" s="2"/>
      <c r="T79" s="1" t="e">
        <v>#N/A</v>
      </c>
    </row>
    <row r="80" spans="1:20" x14ac:dyDescent="0.25">
      <c r="A80" s="2" t="str">
        <f t="shared" si="17"/>
        <v>052019</v>
      </c>
      <c r="B80" s="12">
        <v>43601</v>
      </c>
      <c r="C80" s="2" t="s">
        <v>5842</v>
      </c>
      <c r="D80" s="2" t="s">
        <v>656</v>
      </c>
      <c r="E80" s="2" t="s">
        <v>5768</v>
      </c>
      <c r="F80" s="2">
        <v>10384</v>
      </c>
      <c r="G80" s="2"/>
      <c r="H80" s="2"/>
      <c r="I80" s="2"/>
      <c r="J80" s="2">
        <v>8800</v>
      </c>
      <c r="K80" s="2"/>
      <c r="L80" s="2">
        <f t="shared" si="18"/>
        <v>1584</v>
      </c>
      <c r="M80" s="2">
        <f t="shared" si="19"/>
        <v>792</v>
      </c>
      <c r="N80" s="2">
        <f t="shared" si="20"/>
        <v>792</v>
      </c>
      <c r="O80" s="2">
        <f t="shared" si="21"/>
        <v>0</v>
      </c>
      <c r="P80" s="2">
        <f t="shared" si="22"/>
        <v>10384</v>
      </c>
      <c r="Q80" s="14">
        <f t="shared" si="23"/>
        <v>0</v>
      </c>
      <c r="R80" s="2"/>
      <c r="S80" s="2"/>
      <c r="T80" s="1" t="e">
        <v>#N/A</v>
      </c>
    </row>
    <row r="81" spans="1:20" x14ac:dyDescent="0.25">
      <c r="A81" s="2" t="str">
        <f t="shared" si="17"/>
        <v>052019</v>
      </c>
      <c r="B81" s="12">
        <v>43602</v>
      </c>
      <c r="C81" s="2" t="s">
        <v>5843</v>
      </c>
      <c r="D81" s="2" t="s">
        <v>1368</v>
      </c>
      <c r="E81" s="2" t="s">
        <v>5787</v>
      </c>
      <c r="F81" s="2">
        <v>8408</v>
      </c>
      <c r="G81" s="2"/>
      <c r="H81" s="2"/>
      <c r="I81" s="2"/>
      <c r="J81" s="2">
        <v>7125</v>
      </c>
      <c r="K81" s="2"/>
      <c r="L81" s="2">
        <f t="shared" si="18"/>
        <v>1282.5</v>
      </c>
      <c r="M81" s="2">
        <f t="shared" si="19"/>
        <v>641.25</v>
      </c>
      <c r="N81" s="2">
        <f t="shared" si="20"/>
        <v>641.25</v>
      </c>
      <c r="O81" s="2">
        <f t="shared" si="21"/>
        <v>0</v>
      </c>
      <c r="P81" s="2">
        <f t="shared" si="22"/>
        <v>8407.5</v>
      </c>
      <c r="Q81" s="14">
        <f t="shared" si="23"/>
        <v>-0.5</v>
      </c>
      <c r="R81" s="2"/>
      <c r="S81" s="2"/>
      <c r="T81" s="1" t="e">
        <v>#N/A</v>
      </c>
    </row>
    <row r="82" spans="1:20" x14ac:dyDescent="0.25">
      <c r="A82" s="2" t="str">
        <f t="shared" si="17"/>
        <v>052019</v>
      </c>
      <c r="B82" s="12">
        <v>43603</v>
      </c>
      <c r="C82" s="2" t="s">
        <v>5844</v>
      </c>
      <c r="D82" s="2" t="s">
        <v>590</v>
      </c>
      <c r="E82" s="2" t="s">
        <v>5757</v>
      </c>
      <c r="F82" s="2">
        <v>44427</v>
      </c>
      <c r="G82" s="2"/>
      <c r="H82" s="2"/>
      <c r="I82" s="2"/>
      <c r="J82" s="2">
        <v>37650</v>
      </c>
      <c r="K82" s="2"/>
      <c r="L82" s="2">
        <f t="shared" si="18"/>
        <v>6777</v>
      </c>
      <c r="M82" s="2">
        <f t="shared" si="19"/>
        <v>3388.5</v>
      </c>
      <c r="N82" s="2">
        <f t="shared" si="20"/>
        <v>3388.5</v>
      </c>
      <c r="O82" s="2">
        <f t="shared" si="21"/>
        <v>0</v>
      </c>
      <c r="P82" s="2">
        <f t="shared" si="22"/>
        <v>44427</v>
      </c>
      <c r="Q82" s="14">
        <f t="shared" si="23"/>
        <v>0</v>
      </c>
      <c r="R82" s="2"/>
      <c r="S82" s="2"/>
      <c r="T82" s="1" t="e">
        <v>#N/A</v>
      </c>
    </row>
    <row r="83" spans="1:20" x14ac:dyDescent="0.25">
      <c r="A83" s="2" t="str">
        <f t="shared" si="17"/>
        <v>052019</v>
      </c>
      <c r="B83" s="12">
        <v>43602</v>
      </c>
      <c r="C83" s="2" t="s">
        <v>5845</v>
      </c>
      <c r="D83" s="2" t="s">
        <v>1443</v>
      </c>
      <c r="E83" s="2" t="s">
        <v>5769</v>
      </c>
      <c r="F83" s="2">
        <v>6933</v>
      </c>
      <c r="G83" s="2"/>
      <c r="H83" s="2"/>
      <c r="I83" s="2"/>
      <c r="J83" s="2">
        <v>5875</v>
      </c>
      <c r="K83" s="2"/>
      <c r="L83" s="2">
        <f t="shared" si="18"/>
        <v>1057.5</v>
      </c>
      <c r="M83" s="2">
        <f t="shared" si="19"/>
        <v>528.75</v>
      </c>
      <c r="N83" s="2">
        <f t="shared" si="20"/>
        <v>528.75</v>
      </c>
      <c r="O83" s="2">
        <f t="shared" si="21"/>
        <v>0</v>
      </c>
      <c r="P83" s="2">
        <f t="shared" si="22"/>
        <v>6932.5</v>
      </c>
      <c r="Q83" s="14">
        <f t="shared" si="23"/>
        <v>-0.5</v>
      </c>
      <c r="R83" s="2"/>
      <c r="S83" s="2"/>
      <c r="T83" s="1" t="e">
        <v>#N/A</v>
      </c>
    </row>
    <row r="84" spans="1:20" x14ac:dyDescent="0.25">
      <c r="A84" s="2" t="str">
        <f t="shared" si="17"/>
        <v>042019</v>
      </c>
      <c r="B84" s="12">
        <v>43564</v>
      </c>
      <c r="C84" s="2" t="s">
        <v>5846</v>
      </c>
      <c r="D84" s="2" t="s">
        <v>1443</v>
      </c>
      <c r="E84" s="2" t="s">
        <v>5769</v>
      </c>
      <c r="F84" s="2">
        <v>2774</v>
      </c>
      <c r="G84" s="2"/>
      <c r="H84" s="2"/>
      <c r="I84" s="2"/>
      <c r="J84" s="2">
        <v>2350</v>
      </c>
      <c r="K84" s="2"/>
      <c r="L84" s="2">
        <f t="shared" si="18"/>
        <v>423</v>
      </c>
      <c r="M84" s="2">
        <f t="shared" si="19"/>
        <v>211.5</v>
      </c>
      <c r="N84" s="2">
        <f t="shared" si="20"/>
        <v>211.5</v>
      </c>
      <c r="O84" s="2">
        <f t="shared" si="21"/>
        <v>0</v>
      </c>
      <c r="P84" s="2">
        <f t="shared" si="22"/>
        <v>2773</v>
      </c>
      <c r="Q84" s="14">
        <f t="shared" si="23"/>
        <v>-1</v>
      </c>
      <c r="R84" s="2"/>
      <c r="S84" s="2"/>
      <c r="T84" s="1" t="e">
        <v>#N/A</v>
      </c>
    </row>
    <row r="85" spans="1:20" x14ac:dyDescent="0.25">
      <c r="A85" s="2" t="str">
        <f t="shared" si="17"/>
        <v>052019</v>
      </c>
      <c r="B85" s="12">
        <v>43598</v>
      </c>
      <c r="C85" s="2" t="s">
        <v>5847</v>
      </c>
      <c r="D85" s="2" t="s">
        <v>2032</v>
      </c>
      <c r="E85" s="2" t="s">
        <v>5795</v>
      </c>
      <c r="F85" s="2">
        <v>10431</v>
      </c>
      <c r="G85" s="2"/>
      <c r="H85" s="2"/>
      <c r="I85" s="2"/>
      <c r="J85" s="2">
        <v>8840</v>
      </c>
      <c r="K85" s="2"/>
      <c r="L85" s="2">
        <f t="shared" si="18"/>
        <v>1591.2</v>
      </c>
      <c r="M85" s="2">
        <f t="shared" si="19"/>
        <v>795.6</v>
      </c>
      <c r="N85" s="2">
        <f t="shared" si="20"/>
        <v>795.6</v>
      </c>
      <c r="O85" s="2">
        <f t="shared" si="21"/>
        <v>0</v>
      </c>
      <c r="P85" s="2">
        <f t="shared" si="22"/>
        <v>10431.200000000001</v>
      </c>
      <c r="Q85" s="14">
        <f t="shared" si="23"/>
        <v>0.2000000000007276</v>
      </c>
      <c r="R85" s="2"/>
      <c r="S85" s="2"/>
      <c r="T85" s="1" t="e">
        <v>#N/A</v>
      </c>
    </row>
    <row r="86" spans="1:20" x14ac:dyDescent="0.25">
      <c r="A86" s="2" t="str">
        <f t="shared" si="17"/>
        <v>042019</v>
      </c>
      <c r="B86" s="12">
        <v>43559</v>
      </c>
      <c r="C86" s="2" t="s">
        <v>5848</v>
      </c>
      <c r="D86" s="2" t="s">
        <v>1838</v>
      </c>
      <c r="E86" s="2" t="s">
        <v>5753</v>
      </c>
      <c r="F86" s="2">
        <v>4915.0000000000009</v>
      </c>
      <c r="G86" s="2"/>
      <c r="H86" s="2"/>
      <c r="I86" s="2"/>
      <c r="J86" s="2">
        <v>4165</v>
      </c>
      <c r="K86" s="2"/>
      <c r="L86" s="2">
        <f t="shared" si="18"/>
        <v>749.7</v>
      </c>
      <c r="M86" s="2">
        <f t="shared" si="19"/>
        <v>374.85</v>
      </c>
      <c r="N86" s="2">
        <f t="shared" si="20"/>
        <v>374.85</v>
      </c>
      <c r="O86" s="2">
        <f t="shared" si="21"/>
        <v>0</v>
      </c>
      <c r="P86" s="2">
        <f t="shared" si="22"/>
        <v>4914.7</v>
      </c>
      <c r="Q86" s="14">
        <f t="shared" si="23"/>
        <v>-0.30000000000109139</v>
      </c>
      <c r="R86" s="2"/>
      <c r="S86" s="2"/>
      <c r="T86" s="1" t="e">
        <v>#N/A</v>
      </c>
    </row>
    <row r="87" spans="1:20" x14ac:dyDescent="0.25">
      <c r="A87" s="2" t="str">
        <f t="shared" si="17"/>
        <v>052019</v>
      </c>
      <c r="B87" s="12">
        <v>43606</v>
      </c>
      <c r="C87" s="2" t="s">
        <v>5849</v>
      </c>
      <c r="D87" s="2" t="s">
        <v>656</v>
      </c>
      <c r="E87" s="2" t="s">
        <v>5768</v>
      </c>
      <c r="F87" s="2">
        <v>40120</v>
      </c>
      <c r="G87" s="2"/>
      <c r="H87" s="2"/>
      <c r="I87" s="2"/>
      <c r="J87" s="2">
        <v>34000</v>
      </c>
      <c r="K87" s="2"/>
      <c r="L87" s="2">
        <f t="shared" si="18"/>
        <v>6120</v>
      </c>
      <c r="M87" s="2">
        <f t="shared" si="19"/>
        <v>3060</v>
      </c>
      <c r="N87" s="2">
        <f t="shared" si="20"/>
        <v>3060</v>
      </c>
      <c r="O87" s="2">
        <f t="shared" si="21"/>
        <v>0</v>
      </c>
      <c r="P87" s="2">
        <f t="shared" si="22"/>
        <v>40120</v>
      </c>
      <c r="Q87" s="14">
        <f t="shared" si="23"/>
        <v>0</v>
      </c>
      <c r="R87" s="2"/>
      <c r="S87" s="2"/>
      <c r="T87" s="1" t="e">
        <v>#N/A</v>
      </c>
    </row>
    <row r="88" spans="1:20" x14ac:dyDescent="0.25">
      <c r="A88" s="2" t="str">
        <f t="shared" si="17"/>
        <v>052019</v>
      </c>
      <c r="B88" s="12">
        <v>43606</v>
      </c>
      <c r="C88" s="2" t="s">
        <v>5850</v>
      </c>
      <c r="D88" s="2" t="s">
        <v>656</v>
      </c>
      <c r="E88" s="2" t="s">
        <v>5768</v>
      </c>
      <c r="F88" s="2">
        <v>7611</v>
      </c>
      <c r="G88" s="2"/>
      <c r="H88" s="2"/>
      <c r="I88" s="2"/>
      <c r="J88" s="2">
        <v>6450</v>
      </c>
      <c r="K88" s="2"/>
      <c r="L88" s="2">
        <f t="shared" si="18"/>
        <v>1161</v>
      </c>
      <c r="M88" s="2">
        <f t="shared" si="19"/>
        <v>580.5</v>
      </c>
      <c r="N88" s="2">
        <f t="shared" si="20"/>
        <v>580.5</v>
      </c>
      <c r="O88" s="2">
        <f t="shared" si="21"/>
        <v>0</v>
      </c>
      <c r="P88" s="2">
        <f t="shared" si="22"/>
        <v>7611</v>
      </c>
      <c r="Q88" s="14">
        <f t="shared" si="23"/>
        <v>0</v>
      </c>
      <c r="R88" s="2"/>
      <c r="S88" s="2"/>
      <c r="T88" s="1" t="e">
        <v>#N/A</v>
      </c>
    </row>
    <row r="89" spans="1:20" x14ac:dyDescent="0.25">
      <c r="A89" s="2" t="str">
        <f t="shared" si="17"/>
        <v>052019</v>
      </c>
      <c r="B89" s="12">
        <v>43607</v>
      </c>
      <c r="C89" s="2" t="s">
        <v>5851</v>
      </c>
      <c r="D89" s="2" t="s">
        <v>307</v>
      </c>
      <c r="E89" s="2" t="s">
        <v>5852</v>
      </c>
      <c r="F89" s="2">
        <v>11800</v>
      </c>
      <c r="G89" s="2"/>
      <c r="H89" s="2"/>
      <c r="I89" s="2"/>
      <c r="J89" s="2">
        <v>10000</v>
      </c>
      <c r="K89" s="2"/>
      <c r="L89" s="2">
        <f t="shared" si="18"/>
        <v>1800</v>
      </c>
      <c r="M89" s="2">
        <f t="shared" si="19"/>
        <v>900</v>
      </c>
      <c r="N89" s="2">
        <f t="shared" si="20"/>
        <v>900</v>
      </c>
      <c r="O89" s="2">
        <f t="shared" si="21"/>
        <v>0</v>
      </c>
      <c r="P89" s="2">
        <f t="shared" si="22"/>
        <v>11800</v>
      </c>
      <c r="Q89" s="14">
        <f t="shared" si="23"/>
        <v>0</v>
      </c>
      <c r="R89" s="2"/>
      <c r="S89" s="2"/>
      <c r="T89" s="1" t="e">
        <v>#N/A</v>
      </c>
    </row>
    <row r="90" spans="1:20" x14ac:dyDescent="0.25">
      <c r="A90" s="2" t="str">
        <f t="shared" si="17"/>
        <v>052019</v>
      </c>
      <c r="B90" s="12">
        <v>43605</v>
      </c>
      <c r="C90" s="2" t="s">
        <v>5853</v>
      </c>
      <c r="D90" s="2" t="s">
        <v>1260</v>
      </c>
      <c r="E90" s="2" t="s">
        <v>1261</v>
      </c>
      <c r="F90" s="2">
        <v>26550</v>
      </c>
      <c r="G90" s="2"/>
      <c r="H90" s="2"/>
      <c r="I90" s="2"/>
      <c r="J90" s="2">
        <v>22500</v>
      </c>
      <c r="K90" s="2"/>
      <c r="L90" s="2">
        <f t="shared" si="18"/>
        <v>4050</v>
      </c>
      <c r="M90" s="2">
        <f t="shared" si="19"/>
        <v>2025</v>
      </c>
      <c r="N90" s="2">
        <f t="shared" si="20"/>
        <v>2025</v>
      </c>
      <c r="O90" s="2">
        <f t="shared" si="21"/>
        <v>0</v>
      </c>
      <c r="P90" s="2">
        <f t="shared" si="22"/>
        <v>26550</v>
      </c>
      <c r="Q90" s="14">
        <f t="shared" si="23"/>
        <v>0</v>
      </c>
      <c r="R90" s="2"/>
      <c r="S90" s="2"/>
      <c r="T90" s="1" t="e">
        <v>#N/A</v>
      </c>
    </row>
    <row r="91" spans="1:20" x14ac:dyDescent="0.25">
      <c r="A91" s="2" t="str">
        <f t="shared" si="17"/>
        <v>052019</v>
      </c>
      <c r="B91" s="12">
        <v>43607</v>
      </c>
      <c r="C91" s="2" t="s">
        <v>5854</v>
      </c>
      <c r="D91" s="2" t="s">
        <v>640</v>
      </c>
      <c r="E91" s="2" t="s">
        <v>5855</v>
      </c>
      <c r="F91" s="2">
        <v>2478</v>
      </c>
      <c r="G91" s="2"/>
      <c r="H91" s="2"/>
      <c r="I91" s="2"/>
      <c r="J91" s="2">
        <v>2100</v>
      </c>
      <c r="K91" s="2"/>
      <c r="L91" s="2">
        <f t="shared" si="18"/>
        <v>378</v>
      </c>
      <c r="M91" s="2">
        <f t="shared" si="19"/>
        <v>189</v>
      </c>
      <c r="N91" s="2">
        <f t="shared" si="20"/>
        <v>189</v>
      </c>
      <c r="O91" s="2">
        <f t="shared" si="21"/>
        <v>0</v>
      </c>
      <c r="P91" s="2">
        <f t="shared" si="22"/>
        <v>2478</v>
      </c>
      <c r="Q91" s="14">
        <f t="shared" si="23"/>
        <v>0</v>
      </c>
      <c r="R91" s="2"/>
      <c r="S91" s="2"/>
      <c r="T91" s="1" t="e">
        <v>#N/A</v>
      </c>
    </row>
    <row r="92" spans="1:20" x14ac:dyDescent="0.25">
      <c r="A92" s="2" t="str">
        <f t="shared" si="17"/>
        <v>052019</v>
      </c>
      <c r="B92" s="12">
        <v>43605</v>
      </c>
      <c r="C92" s="2" t="s">
        <v>5856</v>
      </c>
      <c r="D92" s="2" t="s">
        <v>603</v>
      </c>
      <c r="E92" s="2" t="s">
        <v>5754</v>
      </c>
      <c r="F92" s="2">
        <v>13688</v>
      </c>
      <c r="G92" s="2"/>
      <c r="H92" s="2"/>
      <c r="I92" s="2"/>
      <c r="J92" s="2">
        <v>11600</v>
      </c>
      <c r="K92" s="2"/>
      <c r="L92" s="2">
        <f t="shared" si="18"/>
        <v>2088</v>
      </c>
      <c r="M92" s="2">
        <f t="shared" ref="M92:M116" si="24">+IF(VALUE(LEFT(D92,2))=33,L92/2,0)</f>
        <v>1044</v>
      </c>
      <c r="N92" s="2">
        <f t="shared" ref="N92:N116" si="25">+M92</f>
        <v>1044</v>
      </c>
      <c r="O92" s="2">
        <f t="shared" ref="O92:O116" si="26">+IF(VALUE(LEFT(D92,2))=33,0,L92)</f>
        <v>0</v>
      </c>
      <c r="P92" s="2">
        <f t="shared" ref="P92:P116" si="27">H92+I92+J92+K92+L92+G92</f>
        <v>13688</v>
      </c>
      <c r="Q92" s="14">
        <f t="shared" ref="Q92:Q116" si="28">P92-F92</f>
        <v>0</v>
      </c>
      <c r="R92" s="2"/>
      <c r="S92" s="2"/>
      <c r="T92" s="1" t="e">
        <v>#N/A</v>
      </c>
    </row>
    <row r="93" spans="1:20" x14ac:dyDescent="0.25">
      <c r="A93" s="2" t="str">
        <f t="shared" si="17"/>
        <v>052019</v>
      </c>
      <c r="B93" s="12">
        <v>43615</v>
      </c>
      <c r="C93" s="2" t="s">
        <v>5857</v>
      </c>
      <c r="D93" s="2" t="s">
        <v>307</v>
      </c>
      <c r="E93" s="2" t="s">
        <v>5852</v>
      </c>
      <c r="F93" s="2">
        <v>47200</v>
      </c>
      <c r="G93" s="2"/>
      <c r="H93" s="2"/>
      <c r="I93" s="2"/>
      <c r="J93" s="2">
        <v>40000</v>
      </c>
      <c r="K93" s="2"/>
      <c r="L93" s="2">
        <f t="shared" si="18"/>
        <v>7200</v>
      </c>
      <c r="M93" s="2">
        <f t="shared" si="24"/>
        <v>3600</v>
      </c>
      <c r="N93" s="2">
        <f t="shared" si="25"/>
        <v>3600</v>
      </c>
      <c r="O93" s="2">
        <f t="shared" si="26"/>
        <v>0</v>
      </c>
      <c r="P93" s="2">
        <f t="shared" si="27"/>
        <v>47200</v>
      </c>
      <c r="Q93" s="14">
        <f t="shared" si="28"/>
        <v>0</v>
      </c>
      <c r="R93" s="2"/>
      <c r="S93" s="2"/>
      <c r="T93" s="1" t="e">
        <v>#N/A</v>
      </c>
    </row>
    <row r="94" spans="1:20" x14ac:dyDescent="0.25">
      <c r="A94" s="2" t="str">
        <f t="shared" si="17"/>
        <v>052019</v>
      </c>
      <c r="B94" s="12">
        <v>43610</v>
      </c>
      <c r="C94" s="2" t="s">
        <v>5858</v>
      </c>
      <c r="D94" s="2" t="s">
        <v>656</v>
      </c>
      <c r="E94" s="2" t="s">
        <v>5768</v>
      </c>
      <c r="F94" s="2">
        <v>10148</v>
      </c>
      <c r="G94" s="2"/>
      <c r="H94" s="2"/>
      <c r="I94" s="2"/>
      <c r="J94" s="2">
        <v>8600</v>
      </c>
      <c r="K94" s="2"/>
      <c r="L94" s="2">
        <f t="shared" si="18"/>
        <v>1548</v>
      </c>
      <c r="M94" s="2">
        <f t="shared" si="24"/>
        <v>774</v>
      </c>
      <c r="N94" s="2">
        <f t="shared" si="25"/>
        <v>774</v>
      </c>
      <c r="O94" s="2">
        <f t="shared" si="26"/>
        <v>0</v>
      </c>
      <c r="P94" s="2">
        <f t="shared" si="27"/>
        <v>10148</v>
      </c>
      <c r="Q94" s="14">
        <f t="shared" si="28"/>
        <v>0</v>
      </c>
      <c r="R94" s="2"/>
      <c r="S94" s="2"/>
      <c r="T94" s="1" t="e">
        <v>#N/A</v>
      </c>
    </row>
    <row r="95" spans="1:20" x14ac:dyDescent="0.25">
      <c r="A95" s="2" t="str">
        <f t="shared" si="17"/>
        <v>052019</v>
      </c>
      <c r="B95" s="12">
        <v>43614</v>
      </c>
      <c r="C95" s="2" t="s">
        <v>5859</v>
      </c>
      <c r="D95" s="2" t="s">
        <v>138</v>
      </c>
      <c r="E95" s="2" t="s">
        <v>5829</v>
      </c>
      <c r="F95" s="2">
        <v>27730</v>
      </c>
      <c r="G95" s="2"/>
      <c r="H95" s="2"/>
      <c r="I95" s="2"/>
      <c r="J95" s="2">
        <v>23500</v>
      </c>
      <c r="K95" s="2"/>
      <c r="L95" s="2">
        <f t="shared" si="18"/>
        <v>4230</v>
      </c>
      <c r="M95" s="2">
        <f t="shared" si="24"/>
        <v>2115</v>
      </c>
      <c r="N95" s="2">
        <f t="shared" si="25"/>
        <v>2115</v>
      </c>
      <c r="O95" s="2">
        <f t="shared" si="26"/>
        <v>0</v>
      </c>
      <c r="P95" s="2">
        <f t="shared" si="27"/>
        <v>27730</v>
      </c>
      <c r="Q95" s="14">
        <f t="shared" si="28"/>
        <v>0</v>
      </c>
      <c r="R95" s="2"/>
      <c r="S95" s="2"/>
      <c r="T95" s="1" t="e">
        <v>#N/A</v>
      </c>
    </row>
    <row r="96" spans="1:20" x14ac:dyDescent="0.25">
      <c r="A96" s="2" t="str">
        <f t="shared" si="17"/>
        <v>052019</v>
      </c>
      <c r="B96" s="12">
        <v>43610</v>
      </c>
      <c r="C96" s="2" t="s">
        <v>5860</v>
      </c>
      <c r="D96" s="2" t="s">
        <v>138</v>
      </c>
      <c r="E96" s="2" t="s">
        <v>5829</v>
      </c>
      <c r="F96" s="2">
        <v>7558</v>
      </c>
      <c r="G96" s="2"/>
      <c r="H96" s="2"/>
      <c r="I96" s="2"/>
      <c r="J96" s="2">
        <v>6405</v>
      </c>
      <c r="K96" s="2"/>
      <c r="L96" s="2">
        <f t="shared" si="18"/>
        <v>1152.9000000000001</v>
      </c>
      <c r="M96" s="2">
        <f t="shared" si="24"/>
        <v>576.45000000000005</v>
      </c>
      <c r="N96" s="2">
        <f t="shared" si="25"/>
        <v>576.45000000000005</v>
      </c>
      <c r="O96" s="2">
        <f t="shared" si="26"/>
        <v>0</v>
      </c>
      <c r="P96" s="2">
        <f t="shared" si="27"/>
        <v>7557.9</v>
      </c>
      <c r="Q96" s="14">
        <f t="shared" si="28"/>
        <v>-0.1000000000003638</v>
      </c>
      <c r="R96" s="2"/>
      <c r="S96" s="2"/>
      <c r="T96" s="1" t="e">
        <v>#N/A</v>
      </c>
    </row>
    <row r="97" spans="1:20" x14ac:dyDescent="0.25">
      <c r="A97" s="2" t="str">
        <f t="shared" si="17"/>
        <v>052019</v>
      </c>
      <c r="B97" s="12">
        <v>43612</v>
      </c>
      <c r="C97" s="2" t="s">
        <v>5861</v>
      </c>
      <c r="D97" s="2" t="s">
        <v>1368</v>
      </c>
      <c r="E97" s="2" t="s">
        <v>5787</v>
      </c>
      <c r="F97" s="2">
        <v>81420</v>
      </c>
      <c r="G97" s="2"/>
      <c r="H97" s="2"/>
      <c r="I97" s="2"/>
      <c r="J97" s="2">
        <v>69000</v>
      </c>
      <c r="K97" s="2"/>
      <c r="L97" s="2">
        <f t="shared" si="18"/>
        <v>12420</v>
      </c>
      <c r="M97" s="2">
        <f t="shared" si="24"/>
        <v>6210</v>
      </c>
      <c r="N97" s="2">
        <f t="shared" si="25"/>
        <v>6210</v>
      </c>
      <c r="O97" s="2">
        <f t="shared" si="26"/>
        <v>0</v>
      </c>
      <c r="P97" s="2">
        <f t="shared" si="27"/>
        <v>81420</v>
      </c>
      <c r="Q97" s="14">
        <f t="shared" si="28"/>
        <v>0</v>
      </c>
      <c r="R97" s="2"/>
      <c r="S97" s="2"/>
      <c r="T97" s="1" t="e">
        <v>#N/A</v>
      </c>
    </row>
    <row r="98" spans="1:20" x14ac:dyDescent="0.25">
      <c r="A98" s="2" t="str">
        <f t="shared" si="17"/>
        <v>052019</v>
      </c>
      <c r="B98" s="12">
        <v>43588</v>
      </c>
      <c r="C98" s="2" t="s">
        <v>5862</v>
      </c>
      <c r="D98" s="2" t="s">
        <v>2014</v>
      </c>
      <c r="E98" s="2" t="s">
        <v>5758</v>
      </c>
      <c r="F98" s="2">
        <v>368025</v>
      </c>
      <c r="G98" s="2"/>
      <c r="H98" s="2">
        <v>350500</v>
      </c>
      <c r="I98" s="2"/>
      <c r="J98" s="2"/>
      <c r="K98" s="2"/>
      <c r="L98" s="2">
        <f t="shared" si="18"/>
        <v>17525</v>
      </c>
      <c r="M98" s="2">
        <f t="shared" si="24"/>
        <v>0</v>
      </c>
      <c r="N98" s="2">
        <f t="shared" si="25"/>
        <v>0</v>
      </c>
      <c r="O98" s="2">
        <f t="shared" si="26"/>
        <v>17525</v>
      </c>
      <c r="P98" s="2">
        <f t="shared" si="27"/>
        <v>368025</v>
      </c>
      <c r="Q98" s="14">
        <f t="shared" si="28"/>
        <v>0</v>
      </c>
      <c r="R98" s="2"/>
      <c r="S98" s="2"/>
      <c r="T98" s="1" t="e">
        <v>#N/A</v>
      </c>
    </row>
    <row r="99" spans="1:20" x14ac:dyDescent="0.25">
      <c r="A99" s="2" t="str">
        <f t="shared" si="17"/>
        <v>042019</v>
      </c>
      <c r="B99" s="12">
        <v>43581</v>
      </c>
      <c r="C99" s="2" t="s">
        <v>5863</v>
      </c>
      <c r="D99" s="2" t="s">
        <v>1831</v>
      </c>
      <c r="E99" s="2" t="s">
        <v>5864</v>
      </c>
      <c r="F99" s="2">
        <v>117263</v>
      </c>
      <c r="G99" s="2"/>
      <c r="H99" s="2"/>
      <c r="I99" s="2"/>
      <c r="J99" s="2">
        <v>99375</v>
      </c>
      <c r="K99" s="2"/>
      <c r="L99" s="2">
        <f t="shared" si="18"/>
        <v>17887.5</v>
      </c>
      <c r="M99" s="2">
        <f t="shared" si="24"/>
        <v>0</v>
      </c>
      <c r="N99" s="2">
        <f t="shared" si="25"/>
        <v>0</v>
      </c>
      <c r="O99" s="2">
        <f t="shared" si="26"/>
        <v>17887.5</v>
      </c>
      <c r="P99" s="2">
        <f t="shared" si="27"/>
        <v>117262.5</v>
      </c>
      <c r="Q99" s="14">
        <f t="shared" si="28"/>
        <v>-0.5</v>
      </c>
      <c r="R99" s="2"/>
      <c r="S99" s="2"/>
      <c r="T99" s="1" t="e">
        <v>#N/A</v>
      </c>
    </row>
    <row r="100" spans="1:20" x14ac:dyDescent="0.25">
      <c r="A100" s="2" t="str">
        <f t="shared" si="17"/>
        <v>042019</v>
      </c>
      <c r="B100" s="12">
        <v>43581</v>
      </c>
      <c r="C100" s="2" t="s">
        <v>5865</v>
      </c>
      <c r="D100" s="2" t="s">
        <v>1831</v>
      </c>
      <c r="E100" s="2" t="s">
        <v>5864</v>
      </c>
      <c r="F100" s="2">
        <v>82600</v>
      </c>
      <c r="G100" s="2"/>
      <c r="H100" s="2"/>
      <c r="I100" s="2"/>
      <c r="J100" s="2">
        <v>70000</v>
      </c>
      <c r="K100" s="2"/>
      <c r="L100" s="2">
        <f t="shared" si="18"/>
        <v>12600</v>
      </c>
      <c r="M100" s="2">
        <f t="shared" si="24"/>
        <v>0</v>
      </c>
      <c r="N100" s="2">
        <f t="shared" si="25"/>
        <v>0</v>
      </c>
      <c r="O100" s="2">
        <f t="shared" si="26"/>
        <v>12600</v>
      </c>
      <c r="P100" s="2">
        <f t="shared" si="27"/>
        <v>82600</v>
      </c>
      <c r="Q100" s="14">
        <f t="shared" si="28"/>
        <v>0</v>
      </c>
      <c r="R100" s="2"/>
      <c r="S100" s="2"/>
      <c r="T100" s="1" t="e">
        <v>#N/A</v>
      </c>
    </row>
    <row r="101" spans="1:20" x14ac:dyDescent="0.25">
      <c r="A101" s="2" t="str">
        <f t="shared" si="17"/>
        <v>042019</v>
      </c>
      <c r="B101" s="12">
        <v>43578</v>
      </c>
      <c r="C101" s="2" t="s">
        <v>5866</v>
      </c>
      <c r="D101" s="2" t="s">
        <v>1868</v>
      </c>
      <c r="E101" s="2" t="s">
        <v>5867</v>
      </c>
      <c r="F101" s="2">
        <v>7021</v>
      </c>
      <c r="G101" s="2"/>
      <c r="H101" s="2"/>
      <c r="I101" s="2"/>
      <c r="J101" s="2">
        <v>5950</v>
      </c>
      <c r="K101" s="2"/>
      <c r="L101" s="2">
        <f t="shared" si="18"/>
        <v>1071</v>
      </c>
      <c r="M101" s="2">
        <f t="shared" si="24"/>
        <v>0</v>
      </c>
      <c r="N101" s="2">
        <f t="shared" si="25"/>
        <v>0</v>
      </c>
      <c r="O101" s="2">
        <f t="shared" si="26"/>
        <v>1071</v>
      </c>
      <c r="P101" s="2">
        <f t="shared" si="27"/>
        <v>7021</v>
      </c>
      <c r="Q101" s="14">
        <f t="shared" si="28"/>
        <v>0</v>
      </c>
      <c r="R101" s="2"/>
      <c r="S101" s="2"/>
      <c r="T101" s="1" t="e">
        <v>#N/A</v>
      </c>
    </row>
    <row r="102" spans="1:20" x14ac:dyDescent="0.25">
      <c r="A102" s="2" t="str">
        <f t="shared" ref="A102:A154" si="29">TEXT(B102,"MMYYYY")</f>
        <v>052019</v>
      </c>
      <c r="B102" s="12">
        <v>43589</v>
      </c>
      <c r="C102" s="2" t="s">
        <v>5868</v>
      </c>
      <c r="D102" s="2" t="s">
        <v>2516</v>
      </c>
      <c r="E102" s="2" t="s">
        <v>5869</v>
      </c>
      <c r="F102" s="2">
        <v>2312800</v>
      </c>
      <c r="G102" s="2"/>
      <c r="H102" s="2"/>
      <c r="I102" s="2"/>
      <c r="J102" s="2">
        <v>1960000</v>
      </c>
      <c r="K102" s="2"/>
      <c r="L102" s="2">
        <f t="shared" ref="L102:L154" si="30">+(H102*$H$1/100)+(I102*$I$1/100)+(J102*$J$1/100)+(K102*$K$1/100)</f>
        <v>352800</v>
      </c>
      <c r="M102" s="2">
        <f t="shared" si="24"/>
        <v>0</v>
      </c>
      <c r="N102" s="2">
        <f t="shared" si="25"/>
        <v>0</v>
      </c>
      <c r="O102" s="2">
        <f t="shared" si="26"/>
        <v>352800</v>
      </c>
      <c r="P102" s="2">
        <f t="shared" si="27"/>
        <v>2312800</v>
      </c>
      <c r="Q102" s="14">
        <f t="shared" si="28"/>
        <v>0</v>
      </c>
      <c r="R102" s="2"/>
      <c r="S102" s="2"/>
      <c r="T102" s="1" t="e">
        <v>#N/A</v>
      </c>
    </row>
    <row r="103" spans="1:20" x14ac:dyDescent="0.25">
      <c r="A103" s="2" t="str">
        <f t="shared" si="29"/>
        <v>052019</v>
      </c>
      <c r="B103" s="12">
        <v>43587</v>
      </c>
      <c r="C103" s="2" t="s">
        <v>5870</v>
      </c>
      <c r="D103" s="2" t="s">
        <v>2516</v>
      </c>
      <c r="E103" s="2" t="s">
        <v>5869</v>
      </c>
      <c r="F103" s="2">
        <v>2643200</v>
      </c>
      <c r="G103" s="2"/>
      <c r="H103" s="2"/>
      <c r="I103" s="2"/>
      <c r="J103" s="2">
        <v>2240000</v>
      </c>
      <c r="K103" s="2"/>
      <c r="L103" s="2">
        <f t="shared" si="30"/>
        <v>403200</v>
      </c>
      <c r="M103" s="2">
        <f t="shared" si="24"/>
        <v>0</v>
      </c>
      <c r="N103" s="2">
        <f t="shared" si="25"/>
        <v>0</v>
      </c>
      <c r="O103" s="2">
        <f t="shared" si="26"/>
        <v>403200</v>
      </c>
      <c r="P103" s="2">
        <f t="shared" si="27"/>
        <v>2643200</v>
      </c>
      <c r="Q103" s="14">
        <f t="shared" si="28"/>
        <v>0</v>
      </c>
      <c r="R103" s="2"/>
      <c r="S103" s="2"/>
      <c r="T103" s="1" t="e">
        <v>#N/A</v>
      </c>
    </row>
    <row r="104" spans="1:20" x14ac:dyDescent="0.25">
      <c r="A104" s="2" t="str">
        <f t="shared" si="29"/>
        <v>042019</v>
      </c>
      <c r="B104" s="12">
        <v>43585</v>
      </c>
      <c r="C104" s="2" t="s">
        <v>5871</v>
      </c>
      <c r="D104" s="2" t="s">
        <v>1536</v>
      </c>
      <c r="E104" s="2" t="s">
        <v>5872</v>
      </c>
      <c r="F104" s="2">
        <v>5678750</v>
      </c>
      <c r="G104" s="2"/>
      <c r="H104" s="2"/>
      <c r="I104" s="2"/>
      <c r="J104" s="2">
        <v>4812500</v>
      </c>
      <c r="K104" s="2"/>
      <c r="L104" s="2">
        <f t="shared" si="30"/>
        <v>866250</v>
      </c>
      <c r="M104" s="2">
        <f t="shared" si="24"/>
        <v>0</v>
      </c>
      <c r="N104" s="2">
        <f t="shared" si="25"/>
        <v>0</v>
      </c>
      <c r="O104" s="2">
        <f t="shared" si="26"/>
        <v>866250</v>
      </c>
      <c r="P104" s="2">
        <f t="shared" si="27"/>
        <v>5678750</v>
      </c>
      <c r="Q104" s="14">
        <f t="shared" si="28"/>
        <v>0</v>
      </c>
      <c r="R104" s="2"/>
      <c r="S104" s="2"/>
      <c r="T104" s="1" t="e">
        <v>#N/A</v>
      </c>
    </row>
    <row r="105" spans="1:20" x14ac:dyDescent="0.25">
      <c r="A105" s="2" t="str">
        <f t="shared" si="29"/>
        <v>052019</v>
      </c>
      <c r="B105" s="12">
        <v>43598</v>
      </c>
      <c r="C105" s="2" t="s">
        <v>5873</v>
      </c>
      <c r="D105" s="2" t="s">
        <v>2411</v>
      </c>
      <c r="E105" s="2" t="s">
        <v>5874</v>
      </c>
      <c r="F105" s="2">
        <v>619500</v>
      </c>
      <c r="G105" s="2"/>
      <c r="H105" s="2"/>
      <c r="I105" s="2"/>
      <c r="J105" s="2">
        <v>525000</v>
      </c>
      <c r="K105" s="2"/>
      <c r="L105" s="2">
        <f t="shared" si="30"/>
        <v>94500</v>
      </c>
      <c r="M105" s="2">
        <f t="shared" si="24"/>
        <v>0</v>
      </c>
      <c r="N105" s="2">
        <f t="shared" si="25"/>
        <v>0</v>
      </c>
      <c r="O105" s="2">
        <f t="shared" si="26"/>
        <v>94500</v>
      </c>
      <c r="P105" s="2">
        <f t="shared" si="27"/>
        <v>619500</v>
      </c>
      <c r="Q105" s="14">
        <f t="shared" si="28"/>
        <v>0</v>
      </c>
      <c r="R105" s="2"/>
      <c r="S105" s="2"/>
      <c r="T105" s="1" t="e">
        <v>#N/A</v>
      </c>
    </row>
    <row r="106" spans="1:20" x14ac:dyDescent="0.25">
      <c r="A106" s="2" t="str">
        <f t="shared" si="29"/>
        <v>052019</v>
      </c>
      <c r="B106" s="12">
        <v>43602</v>
      </c>
      <c r="C106" s="2" t="s">
        <v>5875</v>
      </c>
      <c r="D106" s="2" t="s">
        <v>1831</v>
      </c>
      <c r="E106" s="2" t="s">
        <v>5864</v>
      </c>
      <c r="F106" s="2">
        <v>117263</v>
      </c>
      <c r="G106" s="2"/>
      <c r="H106" s="2"/>
      <c r="I106" s="2"/>
      <c r="J106" s="2">
        <v>99375</v>
      </c>
      <c r="K106" s="2"/>
      <c r="L106" s="2">
        <f t="shared" si="30"/>
        <v>17887.5</v>
      </c>
      <c r="M106" s="2">
        <f t="shared" si="24"/>
        <v>0</v>
      </c>
      <c r="N106" s="2">
        <f t="shared" si="25"/>
        <v>0</v>
      </c>
      <c r="O106" s="2">
        <f t="shared" si="26"/>
        <v>17887.5</v>
      </c>
      <c r="P106" s="2">
        <f t="shared" si="27"/>
        <v>117262.5</v>
      </c>
      <c r="Q106" s="14">
        <f t="shared" si="28"/>
        <v>-0.5</v>
      </c>
      <c r="R106" s="2"/>
      <c r="S106" s="2"/>
      <c r="T106" s="1" t="e">
        <v>#N/A</v>
      </c>
    </row>
    <row r="107" spans="1:20" x14ac:dyDescent="0.25">
      <c r="A107" s="2" t="str">
        <f t="shared" si="29"/>
        <v>052019</v>
      </c>
      <c r="B107" s="12">
        <v>43599</v>
      </c>
      <c r="C107" s="2" t="s">
        <v>5876</v>
      </c>
      <c r="D107" s="2" t="s">
        <v>1831</v>
      </c>
      <c r="E107" s="2" t="s">
        <v>5864</v>
      </c>
      <c r="F107" s="2">
        <v>234525</v>
      </c>
      <c r="G107" s="2"/>
      <c r="H107" s="2"/>
      <c r="I107" s="2"/>
      <c r="J107" s="2">
        <v>198750</v>
      </c>
      <c r="K107" s="2"/>
      <c r="L107" s="2">
        <f t="shared" si="30"/>
        <v>35775</v>
      </c>
      <c r="M107" s="2">
        <f t="shared" si="24"/>
        <v>0</v>
      </c>
      <c r="N107" s="2">
        <f t="shared" si="25"/>
        <v>0</v>
      </c>
      <c r="O107" s="2">
        <f t="shared" si="26"/>
        <v>35775</v>
      </c>
      <c r="P107" s="2">
        <f t="shared" si="27"/>
        <v>234525</v>
      </c>
      <c r="Q107" s="14">
        <f t="shared" si="28"/>
        <v>0</v>
      </c>
      <c r="R107" s="2"/>
      <c r="S107" s="2"/>
      <c r="T107" s="1" t="e">
        <v>#N/A</v>
      </c>
    </row>
    <row r="108" spans="1:20" x14ac:dyDescent="0.25">
      <c r="A108" s="2" t="str">
        <f t="shared" si="29"/>
        <v>052019</v>
      </c>
      <c r="B108" s="12">
        <v>43589</v>
      </c>
      <c r="C108" s="2" t="s">
        <v>5877</v>
      </c>
      <c r="D108" s="2" t="s">
        <v>390</v>
      </c>
      <c r="E108" s="2" t="s">
        <v>5878</v>
      </c>
      <c r="F108" s="2">
        <v>16196</v>
      </c>
      <c r="G108" s="2"/>
      <c r="H108" s="2"/>
      <c r="I108" s="2"/>
      <c r="J108" s="2">
        <v>13725</v>
      </c>
      <c r="K108" s="2"/>
      <c r="L108" s="2">
        <f t="shared" si="30"/>
        <v>2470.5</v>
      </c>
      <c r="M108" s="2">
        <f t="shared" si="24"/>
        <v>0</v>
      </c>
      <c r="N108" s="2">
        <f t="shared" si="25"/>
        <v>0</v>
      </c>
      <c r="O108" s="2">
        <f t="shared" si="26"/>
        <v>2470.5</v>
      </c>
      <c r="P108" s="2">
        <f t="shared" si="27"/>
        <v>16195.5</v>
      </c>
      <c r="Q108" s="14">
        <f t="shared" si="28"/>
        <v>-0.5</v>
      </c>
      <c r="R108" s="2"/>
      <c r="S108" s="2"/>
      <c r="T108" s="1" t="e">
        <v>#N/A</v>
      </c>
    </row>
    <row r="109" spans="1:20" x14ac:dyDescent="0.25">
      <c r="A109" s="2" t="str">
        <f t="shared" si="29"/>
        <v>052019</v>
      </c>
      <c r="B109" s="12">
        <v>43610</v>
      </c>
      <c r="C109" s="2" t="s">
        <v>5879</v>
      </c>
      <c r="D109" s="2" t="s">
        <v>2510</v>
      </c>
      <c r="E109" s="2" t="s">
        <v>5880</v>
      </c>
      <c r="F109" s="2">
        <v>32450</v>
      </c>
      <c r="G109" s="2"/>
      <c r="H109" s="2"/>
      <c r="I109" s="2"/>
      <c r="J109" s="2">
        <v>27500</v>
      </c>
      <c r="K109" s="2"/>
      <c r="L109" s="2">
        <f t="shared" si="30"/>
        <v>4950</v>
      </c>
      <c r="M109" s="2">
        <f t="shared" si="24"/>
        <v>0</v>
      </c>
      <c r="N109" s="2">
        <f t="shared" si="25"/>
        <v>0</v>
      </c>
      <c r="O109" s="2">
        <f t="shared" si="26"/>
        <v>4950</v>
      </c>
      <c r="P109" s="2">
        <f t="shared" si="27"/>
        <v>32450</v>
      </c>
      <c r="Q109" s="14">
        <f t="shared" si="28"/>
        <v>0</v>
      </c>
      <c r="R109" s="2"/>
      <c r="S109" s="2"/>
      <c r="T109" s="1" t="e">
        <v>#N/A</v>
      </c>
    </row>
    <row r="110" spans="1:20" x14ac:dyDescent="0.25">
      <c r="A110" s="2" t="str">
        <f t="shared" si="29"/>
        <v>052019</v>
      </c>
      <c r="B110" s="12">
        <v>43606</v>
      </c>
      <c r="C110" s="2" t="s">
        <v>5881</v>
      </c>
      <c r="D110" s="2" t="s">
        <v>2660</v>
      </c>
      <c r="E110" s="2" t="s">
        <v>5882</v>
      </c>
      <c r="F110" s="2">
        <v>7670</v>
      </c>
      <c r="G110" s="2"/>
      <c r="H110" s="2"/>
      <c r="I110" s="2"/>
      <c r="J110" s="2">
        <v>6500</v>
      </c>
      <c r="K110" s="2"/>
      <c r="L110" s="2">
        <f t="shared" si="30"/>
        <v>1170</v>
      </c>
      <c r="M110" s="2">
        <f t="shared" si="24"/>
        <v>0</v>
      </c>
      <c r="N110" s="2">
        <f t="shared" si="25"/>
        <v>0</v>
      </c>
      <c r="O110" s="2">
        <f t="shared" si="26"/>
        <v>1170</v>
      </c>
      <c r="P110" s="2">
        <f t="shared" si="27"/>
        <v>7670</v>
      </c>
      <c r="Q110" s="14">
        <f t="shared" si="28"/>
        <v>0</v>
      </c>
      <c r="R110" s="2"/>
      <c r="S110" s="2"/>
      <c r="T110" s="1" t="e">
        <v>#N/A</v>
      </c>
    </row>
    <row r="111" spans="1:20" x14ac:dyDescent="0.25">
      <c r="A111" s="2" t="str">
        <f t="shared" si="29"/>
        <v>042019</v>
      </c>
      <c r="B111" s="12">
        <v>43585</v>
      </c>
      <c r="C111" s="2" t="s">
        <v>5883</v>
      </c>
      <c r="D111" s="2" t="s">
        <v>692</v>
      </c>
      <c r="E111" s="2" t="s">
        <v>5799</v>
      </c>
      <c r="F111" s="2">
        <v>52500</v>
      </c>
      <c r="G111" s="2"/>
      <c r="H111" s="2">
        <v>50000</v>
      </c>
      <c r="I111" s="2"/>
      <c r="J111" s="2"/>
      <c r="K111" s="2"/>
      <c r="L111" s="2">
        <f t="shared" si="30"/>
        <v>2500</v>
      </c>
      <c r="M111" s="2">
        <f t="shared" si="24"/>
        <v>1250</v>
      </c>
      <c r="N111" s="2">
        <f t="shared" si="25"/>
        <v>1250</v>
      </c>
      <c r="O111" s="2">
        <f t="shared" si="26"/>
        <v>0</v>
      </c>
      <c r="P111" s="2">
        <f t="shared" si="27"/>
        <v>52500</v>
      </c>
      <c r="Q111" s="14">
        <f t="shared" si="28"/>
        <v>0</v>
      </c>
      <c r="R111" s="2"/>
      <c r="S111" s="2"/>
      <c r="T111" s="1" t="e">
        <v>#N/A</v>
      </c>
    </row>
    <row r="112" spans="1:20" x14ac:dyDescent="0.25">
      <c r="A112" s="2" t="str">
        <f t="shared" si="29"/>
        <v>052019</v>
      </c>
      <c r="B112" s="12">
        <v>43601</v>
      </c>
      <c r="C112" s="2" t="s">
        <v>5884</v>
      </c>
      <c r="D112" s="2" t="s">
        <v>692</v>
      </c>
      <c r="E112" s="2" t="s">
        <v>5799</v>
      </c>
      <c r="F112" s="2">
        <v>49350</v>
      </c>
      <c r="G112" s="2"/>
      <c r="H112" s="2">
        <v>47000</v>
      </c>
      <c r="I112" s="2"/>
      <c r="J112" s="2"/>
      <c r="K112" s="2"/>
      <c r="L112" s="2">
        <f t="shared" si="30"/>
        <v>2350</v>
      </c>
      <c r="M112" s="2">
        <f t="shared" si="24"/>
        <v>1175</v>
      </c>
      <c r="N112" s="2">
        <f t="shared" si="25"/>
        <v>1175</v>
      </c>
      <c r="O112" s="2">
        <f t="shared" si="26"/>
        <v>0</v>
      </c>
      <c r="P112" s="2">
        <f t="shared" si="27"/>
        <v>49350</v>
      </c>
      <c r="Q112" s="14">
        <f t="shared" si="28"/>
        <v>0</v>
      </c>
      <c r="R112" s="2"/>
      <c r="S112" s="2"/>
      <c r="T112" s="1" t="e">
        <v>#N/A</v>
      </c>
    </row>
    <row r="113" spans="1:20" x14ac:dyDescent="0.25">
      <c r="A113" s="2" t="str">
        <f t="shared" si="29"/>
        <v>052019</v>
      </c>
      <c r="B113" s="12">
        <v>43596</v>
      </c>
      <c r="C113" s="2" t="s">
        <v>5885</v>
      </c>
      <c r="D113" s="2" t="s">
        <v>692</v>
      </c>
      <c r="E113" s="2" t="s">
        <v>5799</v>
      </c>
      <c r="F113" s="2">
        <v>52500</v>
      </c>
      <c r="G113" s="2"/>
      <c r="H113" s="2">
        <v>50000</v>
      </c>
      <c r="I113" s="2"/>
      <c r="J113" s="2"/>
      <c r="K113" s="2"/>
      <c r="L113" s="2">
        <f t="shared" si="30"/>
        <v>2500</v>
      </c>
      <c r="M113" s="2">
        <f t="shared" si="24"/>
        <v>1250</v>
      </c>
      <c r="N113" s="2">
        <f t="shared" si="25"/>
        <v>1250</v>
      </c>
      <c r="O113" s="2">
        <f t="shared" si="26"/>
        <v>0</v>
      </c>
      <c r="P113" s="2">
        <f t="shared" si="27"/>
        <v>52500</v>
      </c>
      <c r="Q113" s="14">
        <f t="shared" si="28"/>
        <v>0</v>
      </c>
      <c r="R113" s="2"/>
      <c r="S113" s="2"/>
      <c r="T113" s="1" t="e">
        <v>#N/A</v>
      </c>
    </row>
    <row r="114" spans="1:20" x14ac:dyDescent="0.25">
      <c r="A114" s="2" t="str">
        <f t="shared" si="29"/>
        <v>052019</v>
      </c>
      <c r="B114" s="12">
        <v>43609</v>
      </c>
      <c r="C114" s="2" t="s">
        <v>5886</v>
      </c>
      <c r="D114" s="2" t="s">
        <v>692</v>
      </c>
      <c r="E114" s="2" t="s">
        <v>5799</v>
      </c>
      <c r="F114" s="2">
        <v>50525</v>
      </c>
      <c r="G114" s="2"/>
      <c r="H114" s="2">
        <v>47000</v>
      </c>
      <c r="I114" s="2"/>
      <c r="J114" s="2"/>
      <c r="K114" s="2"/>
      <c r="L114" s="2">
        <f t="shared" si="30"/>
        <v>2350</v>
      </c>
      <c r="M114" s="2">
        <f t="shared" si="24"/>
        <v>1175</v>
      </c>
      <c r="N114" s="2">
        <f t="shared" si="25"/>
        <v>1175</v>
      </c>
      <c r="O114" s="2">
        <f t="shared" si="26"/>
        <v>0</v>
      </c>
      <c r="P114" s="2">
        <f t="shared" si="27"/>
        <v>49350</v>
      </c>
      <c r="Q114" s="14">
        <f t="shared" si="28"/>
        <v>-1175</v>
      </c>
      <c r="R114" s="2"/>
      <c r="S114" s="2"/>
      <c r="T114" s="1" t="e">
        <v>#N/A</v>
      </c>
    </row>
    <row r="115" spans="1:20" x14ac:dyDescent="0.25">
      <c r="A115" s="2" t="str">
        <f t="shared" si="29"/>
        <v>042019</v>
      </c>
      <c r="B115" s="12">
        <v>43581</v>
      </c>
      <c r="C115" s="2" t="s">
        <v>5887</v>
      </c>
      <c r="D115" s="2" t="s">
        <v>187</v>
      </c>
      <c r="E115" s="2" t="s">
        <v>5780</v>
      </c>
      <c r="F115" s="2">
        <v>1506</v>
      </c>
      <c r="G115" s="2"/>
      <c r="H115" s="2"/>
      <c r="I115" s="2">
        <v>1344.6</v>
      </c>
      <c r="J115" s="2"/>
      <c r="K115" s="2"/>
      <c r="L115" s="2">
        <f t="shared" si="30"/>
        <v>161.35199999999998</v>
      </c>
      <c r="M115" s="2">
        <f t="shared" si="24"/>
        <v>80.675999999999988</v>
      </c>
      <c r="N115" s="2">
        <f t="shared" si="25"/>
        <v>80.675999999999988</v>
      </c>
      <c r="O115" s="2">
        <f t="shared" si="26"/>
        <v>0</v>
      </c>
      <c r="P115" s="2">
        <f t="shared" si="27"/>
        <v>1505.9519999999998</v>
      </c>
      <c r="Q115" s="14">
        <f t="shared" si="28"/>
        <v>-4.8000000000229193E-2</v>
      </c>
      <c r="R115" s="2"/>
      <c r="S115" s="2"/>
      <c r="T115" s="1" t="e">
        <v>#N/A</v>
      </c>
    </row>
    <row r="116" spans="1:20" x14ac:dyDescent="0.25">
      <c r="A116" s="2" t="str">
        <f t="shared" si="29"/>
        <v>042019</v>
      </c>
      <c r="B116" s="12">
        <v>43581</v>
      </c>
      <c r="C116" s="2" t="s">
        <v>5888</v>
      </c>
      <c r="D116" s="2" t="s">
        <v>654</v>
      </c>
      <c r="E116" s="2" t="s">
        <v>655</v>
      </c>
      <c r="F116" s="2">
        <v>6384</v>
      </c>
      <c r="G116" s="2"/>
      <c r="H116" s="2"/>
      <c r="I116" s="2">
        <v>5700</v>
      </c>
      <c r="J116" s="2"/>
      <c r="K116" s="2"/>
      <c r="L116" s="2">
        <f t="shared" si="30"/>
        <v>684</v>
      </c>
      <c r="M116" s="2">
        <f t="shared" si="24"/>
        <v>342</v>
      </c>
      <c r="N116" s="2">
        <f t="shared" si="25"/>
        <v>342</v>
      </c>
      <c r="O116" s="2">
        <f t="shared" si="26"/>
        <v>0</v>
      </c>
      <c r="P116" s="2">
        <f t="shared" si="27"/>
        <v>6384</v>
      </c>
      <c r="Q116" s="14">
        <f t="shared" si="28"/>
        <v>0</v>
      </c>
      <c r="R116" s="2"/>
      <c r="S116" s="2"/>
      <c r="T116" s="1" t="e">
        <v>#N/A</v>
      </c>
    </row>
    <row r="117" spans="1:20" x14ac:dyDescent="0.25">
      <c r="A117" s="2" t="str">
        <f t="shared" si="29"/>
        <v>052019</v>
      </c>
      <c r="B117" s="12">
        <v>43616</v>
      </c>
      <c r="C117" s="2">
        <v>20216</v>
      </c>
      <c r="D117" s="2" t="s">
        <v>440</v>
      </c>
      <c r="E117" s="2" t="s">
        <v>5889</v>
      </c>
      <c r="F117" s="2">
        <v>109740</v>
      </c>
      <c r="G117" s="2"/>
      <c r="H117" s="2"/>
      <c r="I117" s="2"/>
      <c r="J117" s="2">
        <v>93000</v>
      </c>
      <c r="K117" s="2"/>
      <c r="L117" s="2">
        <f t="shared" si="30"/>
        <v>16740</v>
      </c>
      <c r="M117" s="2">
        <f t="shared" ref="M117:M127" si="31">+IF(VALUE(LEFT(D117,2))=33,L117/2,0)</f>
        <v>8370</v>
      </c>
      <c r="N117" s="2">
        <f t="shared" ref="N117:N127" si="32">+M117</f>
        <v>8370</v>
      </c>
      <c r="O117" s="2">
        <f t="shared" ref="O117:O127" si="33">+IF(VALUE(LEFT(D117,2))=33,0,L117)</f>
        <v>0</v>
      </c>
      <c r="P117" s="2">
        <f t="shared" ref="P117:P127" si="34">H117+I117+J117+K117+L117+G117</f>
        <v>109740</v>
      </c>
      <c r="Q117" s="14">
        <f t="shared" ref="Q117:Q127" si="35">P117-F117</f>
        <v>0</v>
      </c>
      <c r="R117" s="2"/>
      <c r="S117" s="2"/>
      <c r="T117" s="1" t="e">
        <v>#N/A</v>
      </c>
    </row>
    <row r="118" spans="1:20" x14ac:dyDescent="0.25">
      <c r="A118" s="2" t="str">
        <f t="shared" si="29"/>
        <v>052019</v>
      </c>
      <c r="B118" s="12">
        <v>43610</v>
      </c>
      <c r="C118" s="2" t="s">
        <v>2394</v>
      </c>
      <c r="D118" s="2" t="s">
        <v>2390</v>
      </c>
      <c r="E118" s="2" t="s">
        <v>2391</v>
      </c>
      <c r="F118" s="2">
        <v>28792</v>
      </c>
      <c r="G118" s="2"/>
      <c r="H118" s="2"/>
      <c r="I118" s="2"/>
      <c r="J118" s="2">
        <v>24400</v>
      </c>
      <c r="K118" s="2"/>
      <c r="L118" s="2">
        <f t="shared" si="30"/>
        <v>4392</v>
      </c>
      <c r="M118" s="2">
        <f t="shared" si="31"/>
        <v>2196</v>
      </c>
      <c r="N118" s="2">
        <f t="shared" si="32"/>
        <v>2196</v>
      </c>
      <c r="O118" s="2">
        <f t="shared" si="33"/>
        <v>0</v>
      </c>
      <c r="P118" s="2">
        <f t="shared" si="34"/>
        <v>28792</v>
      </c>
      <c r="Q118" s="14">
        <f t="shared" si="35"/>
        <v>0</v>
      </c>
      <c r="R118" s="2"/>
      <c r="S118" s="2"/>
      <c r="T118" s="1" t="e">
        <v>#N/A</v>
      </c>
    </row>
    <row r="119" spans="1:20" x14ac:dyDescent="0.25">
      <c r="A119" s="2" t="str">
        <f t="shared" si="29"/>
        <v>052019</v>
      </c>
      <c r="B119" s="12">
        <v>43606</v>
      </c>
      <c r="C119" s="2" t="s">
        <v>2204</v>
      </c>
      <c r="D119" s="2" t="s">
        <v>2202</v>
      </c>
      <c r="E119" s="2" t="s">
        <v>5890</v>
      </c>
      <c r="F119" s="2">
        <v>37170</v>
      </c>
      <c r="G119" s="2"/>
      <c r="H119" s="2"/>
      <c r="I119" s="2"/>
      <c r="J119" s="2">
        <v>31500</v>
      </c>
      <c r="K119" s="2"/>
      <c r="L119" s="2">
        <f t="shared" si="30"/>
        <v>5670</v>
      </c>
      <c r="M119" s="2">
        <f t="shared" si="31"/>
        <v>0</v>
      </c>
      <c r="N119" s="2">
        <f t="shared" si="32"/>
        <v>0</v>
      </c>
      <c r="O119" s="2">
        <f t="shared" si="33"/>
        <v>5670</v>
      </c>
      <c r="P119" s="2">
        <f t="shared" si="34"/>
        <v>37170</v>
      </c>
      <c r="Q119" s="14">
        <f t="shared" si="35"/>
        <v>0</v>
      </c>
      <c r="R119" s="2"/>
      <c r="S119" s="2"/>
      <c r="T119" s="1" t="e">
        <v>#N/A</v>
      </c>
    </row>
    <row r="120" spans="1:20" x14ac:dyDescent="0.25">
      <c r="A120" s="2" t="str">
        <f t="shared" si="29"/>
        <v>052019</v>
      </c>
      <c r="B120" s="12">
        <v>43612</v>
      </c>
      <c r="C120" s="2" t="s">
        <v>2395</v>
      </c>
      <c r="D120" s="2" t="s">
        <v>2390</v>
      </c>
      <c r="E120" s="2" t="s">
        <v>2391</v>
      </c>
      <c r="F120" s="2">
        <v>36911</v>
      </c>
      <c r="G120" s="2"/>
      <c r="H120" s="2"/>
      <c r="I120" s="2"/>
      <c r="J120" s="2">
        <v>31280.799999999999</v>
      </c>
      <c r="K120" s="2"/>
      <c r="L120" s="2">
        <f t="shared" si="30"/>
        <v>5630.5439999999999</v>
      </c>
      <c r="M120" s="2">
        <f t="shared" si="31"/>
        <v>2815.2719999999999</v>
      </c>
      <c r="N120" s="2">
        <f t="shared" si="32"/>
        <v>2815.2719999999999</v>
      </c>
      <c r="O120" s="2">
        <f t="shared" si="33"/>
        <v>0</v>
      </c>
      <c r="P120" s="2">
        <f t="shared" si="34"/>
        <v>36911.343999999997</v>
      </c>
      <c r="Q120" s="14">
        <f t="shared" si="35"/>
        <v>0.34399999999732245</v>
      </c>
      <c r="R120" s="2"/>
      <c r="S120" s="2"/>
      <c r="T120" s="1" t="e">
        <v>#N/A</v>
      </c>
    </row>
    <row r="121" spans="1:20" x14ac:dyDescent="0.25">
      <c r="A121" s="2" t="str">
        <f t="shared" si="29"/>
        <v>052019</v>
      </c>
      <c r="B121" s="12">
        <v>43616</v>
      </c>
      <c r="C121" s="2" t="s">
        <v>2135</v>
      </c>
      <c r="D121" s="2" t="s">
        <v>619</v>
      </c>
      <c r="E121" s="2" t="s">
        <v>5891</v>
      </c>
      <c r="F121" s="2">
        <v>22143</v>
      </c>
      <c r="G121" s="2"/>
      <c r="H121" s="2"/>
      <c r="I121" s="2"/>
      <c r="J121" s="2">
        <v>18765.47</v>
      </c>
      <c r="K121" s="2"/>
      <c r="L121" s="2">
        <f t="shared" si="30"/>
        <v>3377.7846000000004</v>
      </c>
      <c r="M121" s="2">
        <f t="shared" si="31"/>
        <v>0</v>
      </c>
      <c r="N121" s="2">
        <f t="shared" si="32"/>
        <v>0</v>
      </c>
      <c r="O121" s="2">
        <f t="shared" si="33"/>
        <v>3377.7846000000004</v>
      </c>
      <c r="P121" s="2">
        <f t="shared" si="34"/>
        <v>22143.2546</v>
      </c>
      <c r="Q121" s="14">
        <f t="shared" si="35"/>
        <v>0.25460000000020955</v>
      </c>
      <c r="R121" s="2"/>
      <c r="S121" s="2"/>
      <c r="T121" s="1" t="e">
        <v>#N/A</v>
      </c>
    </row>
    <row r="122" spans="1:20" x14ac:dyDescent="0.25">
      <c r="A122" s="2" t="str">
        <f t="shared" si="29"/>
        <v>052019</v>
      </c>
      <c r="B122" s="12">
        <v>43609</v>
      </c>
      <c r="C122" s="2">
        <v>10139</v>
      </c>
      <c r="D122" s="2" t="s">
        <v>240</v>
      </c>
      <c r="E122" s="2" t="s">
        <v>5892</v>
      </c>
      <c r="F122" s="2">
        <v>15106</v>
      </c>
      <c r="G122" s="2"/>
      <c r="H122" s="2"/>
      <c r="I122" s="2"/>
      <c r="J122" s="2">
        <v>12801.6</v>
      </c>
      <c r="K122" s="2"/>
      <c r="L122" s="2">
        <f t="shared" si="30"/>
        <v>2304.288</v>
      </c>
      <c r="M122" s="2">
        <f t="shared" si="31"/>
        <v>1152.144</v>
      </c>
      <c r="N122" s="2">
        <f t="shared" si="32"/>
        <v>1152.144</v>
      </c>
      <c r="O122" s="2">
        <f t="shared" si="33"/>
        <v>0</v>
      </c>
      <c r="P122" s="2">
        <f t="shared" si="34"/>
        <v>15105.888000000001</v>
      </c>
      <c r="Q122" s="14">
        <f t="shared" si="35"/>
        <v>-0.11199999999917054</v>
      </c>
      <c r="R122" s="2"/>
      <c r="S122" s="2"/>
      <c r="T122" s="1" t="e">
        <v>#N/A</v>
      </c>
    </row>
    <row r="123" spans="1:20" x14ac:dyDescent="0.25">
      <c r="A123" s="2" t="str">
        <f t="shared" si="29"/>
        <v>052019</v>
      </c>
      <c r="B123" s="12">
        <v>43615</v>
      </c>
      <c r="C123" s="2">
        <v>504</v>
      </c>
      <c r="D123" s="2" t="s">
        <v>692</v>
      </c>
      <c r="E123" s="2" t="s">
        <v>5893</v>
      </c>
      <c r="F123" s="2">
        <v>49350</v>
      </c>
      <c r="G123" s="2"/>
      <c r="H123" s="2">
        <v>47000</v>
      </c>
      <c r="I123" s="2"/>
      <c r="J123" s="2"/>
      <c r="K123" s="2"/>
      <c r="L123" s="2">
        <f t="shared" si="30"/>
        <v>2350</v>
      </c>
      <c r="M123" s="2">
        <f t="shared" si="31"/>
        <v>1175</v>
      </c>
      <c r="N123" s="2">
        <f t="shared" si="32"/>
        <v>1175</v>
      </c>
      <c r="O123" s="2">
        <f t="shared" si="33"/>
        <v>0</v>
      </c>
      <c r="P123" s="2">
        <f t="shared" si="34"/>
        <v>49350</v>
      </c>
      <c r="Q123" s="14">
        <f t="shared" si="35"/>
        <v>0</v>
      </c>
      <c r="R123" s="2"/>
      <c r="S123" s="2"/>
      <c r="T123" s="1" t="e">
        <v>#N/A</v>
      </c>
    </row>
    <row r="124" spans="1:20" x14ac:dyDescent="0.25">
      <c r="A124" s="2" t="str">
        <f t="shared" si="29"/>
        <v>052019</v>
      </c>
      <c r="B124" s="12">
        <v>43616</v>
      </c>
      <c r="C124" s="2" t="s">
        <v>2533</v>
      </c>
      <c r="D124" s="2" t="s">
        <v>616</v>
      </c>
      <c r="E124" s="2" t="s">
        <v>5894</v>
      </c>
      <c r="F124" s="2">
        <v>4733</v>
      </c>
      <c r="G124" s="2"/>
      <c r="H124" s="2"/>
      <c r="I124" s="2"/>
      <c r="J124" s="2">
        <v>4010.6</v>
      </c>
      <c r="K124" s="2"/>
      <c r="L124" s="2">
        <f t="shared" si="30"/>
        <v>721.90800000000002</v>
      </c>
      <c r="M124" s="2">
        <f t="shared" si="31"/>
        <v>360.95400000000001</v>
      </c>
      <c r="N124" s="2">
        <f t="shared" si="32"/>
        <v>360.95400000000001</v>
      </c>
      <c r="O124" s="2">
        <f t="shared" si="33"/>
        <v>0</v>
      </c>
      <c r="P124" s="2">
        <f t="shared" si="34"/>
        <v>4732.5079999999998</v>
      </c>
      <c r="Q124" s="14">
        <f t="shared" si="35"/>
        <v>-0.49200000000018917</v>
      </c>
      <c r="R124" s="2"/>
      <c r="S124" s="2"/>
      <c r="T124" s="1" t="e">
        <v>#N/A</v>
      </c>
    </row>
    <row r="125" spans="1:20" x14ac:dyDescent="0.25">
      <c r="A125" s="2" t="str">
        <f t="shared" si="29"/>
        <v>052019</v>
      </c>
      <c r="B125" s="12">
        <v>43605</v>
      </c>
      <c r="C125" s="2" t="s">
        <v>1359</v>
      </c>
      <c r="D125" s="2" t="s">
        <v>837</v>
      </c>
      <c r="E125" s="2" t="s">
        <v>5895</v>
      </c>
      <c r="F125" s="2">
        <v>24780</v>
      </c>
      <c r="G125" s="2"/>
      <c r="H125" s="2"/>
      <c r="I125" s="2"/>
      <c r="J125" s="2">
        <v>21000</v>
      </c>
      <c r="K125" s="2"/>
      <c r="L125" s="2">
        <f t="shared" si="30"/>
        <v>3780</v>
      </c>
      <c r="M125" s="2">
        <f t="shared" si="31"/>
        <v>1890</v>
      </c>
      <c r="N125" s="2">
        <f t="shared" si="32"/>
        <v>1890</v>
      </c>
      <c r="O125" s="2">
        <f t="shared" si="33"/>
        <v>0</v>
      </c>
      <c r="P125" s="2">
        <f t="shared" si="34"/>
        <v>24780</v>
      </c>
      <c r="Q125" s="14">
        <f t="shared" si="35"/>
        <v>0</v>
      </c>
      <c r="R125" s="2"/>
      <c r="S125" s="2"/>
      <c r="T125" s="1" t="e">
        <v>#N/A</v>
      </c>
    </row>
    <row r="126" spans="1:20" x14ac:dyDescent="0.25">
      <c r="A126" s="2" t="str">
        <f t="shared" si="29"/>
        <v>052019</v>
      </c>
      <c r="B126" s="12">
        <v>43605</v>
      </c>
      <c r="C126" s="2" t="s">
        <v>2403</v>
      </c>
      <c r="D126" s="2" t="s">
        <v>1260</v>
      </c>
      <c r="E126" s="2" t="s">
        <v>1261</v>
      </c>
      <c r="F126" s="2">
        <v>99643</v>
      </c>
      <c r="G126" s="2"/>
      <c r="H126" s="2"/>
      <c r="I126" s="2"/>
      <c r="J126" s="2">
        <v>84444</v>
      </c>
      <c r="K126" s="2"/>
      <c r="L126" s="2">
        <f t="shared" si="30"/>
        <v>15199.92</v>
      </c>
      <c r="M126" s="2">
        <f t="shared" si="31"/>
        <v>7599.96</v>
      </c>
      <c r="N126" s="2">
        <f t="shared" si="32"/>
        <v>7599.96</v>
      </c>
      <c r="O126" s="2">
        <f t="shared" si="33"/>
        <v>0</v>
      </c>
      <c r="P126" s="2">
        <f t="shared" si="34"/>
        <v>99643.92</v>
      </c>
      <c r="Q126" s="14">
        <f t="shared" si="35"/>
        <v>0.91999999999825377</v>
      </c>
      <c r="R126" s="2"/>
      <c r="S126" s="2"/>
      <c r="T126" s="1" t="e">
        <v>#N/A</v>
      </c>
    </row>
    <row r="127" spans="1:20" x14ac:dyDescent="0.25">
      <c r="A127" s="2" t="str">
        <f t="shared" si="29"/>
        <v>052019</v>
      </c>
      <c r="B127" s="12">
        <v>43616</v>
      </c>
      <c r="C127" s="2" t="s">
        <v>2405</v>
      </c>
      <c r="D127" s="2" t="s">
        <v>1260</v>
      </c>
      <c r="E127" s="2" t="s">
        <v>1261</v>
      </c>
      <c r="F127" s="2">
        <v>8260</v>
      </c>
      <c r="G127" s="2"/>
      <c r="H127" s="2"/>
      <c r="I127" s="2"/>
      <c r="J127" s="2">
        <v>7000</v>
      </c>
      <c r="K127" s="2"/>
      <c r="L127" s="2">
        <f t="shared" si="30"/>
        <v>1260</v>
      </c>
      <c r="M127" s="2">
        <f t="shared" si="31"/>
        <v>630</v>
      </c>
      <c r="N127" s="2">
        <f t="shared" si="32"/>
        <v>630</v>
      </c>
      <c r="O127" s="2">
        <f t="shared" si="33"/>
        <v>0</v>
      </c>
      <c r="P127" s="2">
        <f t="shared" si="34"/>
        <v>8260</v>
      </c>
      <c r="Q127" s="14">
        <f t="shared" si="35"/>
        <v>0</v>
      </c>
      <c r="R127" s="2"/>
      <c r="S127" s="2"/>
      <c r="T127" s="1" t="e">
        <v>#N/A</v>
      </c>
    </row>
    <row r="128" spans="1:20" x14ac:dyDescent="0.25">
      <c r="A128" s="2" t="str">
        <f t="shared" si="29"/>
        <v>062019</v>
      </c>
      <c r="B128" s="12">
        <v>43621</v>
      </c>
      <c r="C128" s="2" t="s">
        <v>2671</v>
      </c>
      <c r="D128" s="2" t="s">
        <v>187</v>
      </c>
      <c r="E128" s="2" t="s">
        <v>188</v>
      </c>
      <c r="F128" s="2">
        <v>14160</v>
      </c>
      <c r="G128" s="2"/>
      <c r="H128" s="2"/>
      <c r="I128" s="2"/>
      <c r="J128" s="2">
        <v>12000</v>
      </c>
      <c r="K128" s="2"/>
      <c r="L128" s="2">
        <f t="shared" si="30"/>
        <v>2160</v>
      </c>
      <c r="M128" s="2">
        <f t="shared" ref="M128:M149" si="36">+IF(VALUE(LEFT(D128,2))=33,L128/2,0)</f>
        <v>1080</v>
      </c>
      <c r="N128" s="2">
        <f t="shared" ref="N128:N149" si="37">+M128</f>
        <v>1080</v>
      </c>
      <c r="O128" s="2">
        <f t="shared" ref="O128:O149" si="38">+IF(VALUE(LEFT(D128,2))=33,0,L128)</f>
        <v>0</v>
      </c>
      <c r="P128" s="2">
        <f t="shared" ref="P128:P149" si="39">H128+I128+J128+K128+L128+G128</f>
        <v>14160</v>
      </c>
      <c r="Q128" s="14">
        <f t="shared" ref="Q128:Q149" si="40">P128-F128</f>
        <v>0</v>
      </c>
      <c r="R128" s="2"/>
      <c r="S128" s="2"/>
      <c r="T128" s="1" t="e">
        <v>#N/A</v>
      </c>
    </row>
    <row r="129" spans="1:20" x14ac:dyDescent="0.25">
      <c r="A129" s="2" t="str">
        <f t="shared" si="29"/>
        <v>052019</v>
      </c>
      <c r="B129" s="12">
        <v>43616</v>
      </c>
      <c r="C129" s="2">
        <v>7259</v>
      </c>
      <c r="D129" s="2" t="s">
        <v>603</v>
      </c>
      <c r="E129" s="2" t="s">
        <v>5896</v>
      </c>
      <c r="F129" s="2">
        <v>250</v>
      </c>
      <c r="G129" s="2"/>
      <c r="H129" s="2"/>
      <c r="I129" s="2"/>
      <c r="J129" s="2">
        <v>212</v>
      </c>
      <c r="K129" s="2"/>
      <c r="L129" s="2">
        <f t="shared" si="30"/>
        <v>38.159999999999997</v>
      </c>
      <c r="M129" s="2">
        <f t="shared" si="36"/>
        <v>19.079999999999998</v>
      </c>
      <c r="N129" s="2">
        <f t="shared" si="37"/>
        <v>19.079999999999998</v>
      </c>
      <c r="O129" s="2">
        <f t="shared" si="38"/>
        <v>0</v>
      </c>
      <c r="P129" s="2">
        <f t="shared" si="39"/>
        <v>250.16</v>
      </c>
      <c r="Q129" s="14">
        <f t="shared" si="40"/>
        <v>0.15999999999999659</v>
      </c>
      <c r="R129" s="2"/>
      <c r="S129" s="2"/>
      <c r="T129" s="1" t="e">
        <v>#N/A</v>
      </c>
    </row>
    <row r="130" spans="1:20" x14ac:dyDescent="0.25">
      <c r="A130" s="2" t="str">
        <f t="shared" si="29"/>
        <v>052019</v>
      </c>
      <c r="B130" s="12">
        <v>43615</v>
      </c>
      <c r="C130" s="2" t="s">
        <v>2513</v>
      </c>
      <c r="D130" s="2" t="s">
        <v>2510</v>
      </c>
      <c r="E130" s="2" t="s">
        <v>5897</v>
      </c>
      <c r="F130" s="2">
        <v>91450</v>
      </c>
      <c r="G130" s="2"/>
      <c r="H130" s="2"/>
      <c r="I130" s="2"/>
      <c r="J130" s="2">
        <v>77500</v>
      </c>
      <c r="K130" s="2"/>
      <c r="L130" s="2">
        <f t="shared" si="30"/>
        <v>13950</v>
      </c>
      <c r="M130" s="2">
        <f t="shared" si="36"/>
        <v>0</v>
      </c>
      <c r="N130" s="2">
        <f t="shared" si="37"/>
        <v>0</v>
      </c>
      <c r="O130" s="2">
        <f t="shared" si="38"/>
        <v>13950</v>
      </c>
      <c r="P130" s="2">
        <f t="shared" si="39"/>
        <v>91450</v>
      </c>
      <c r="Q130" s="14">
        <f t="shared" si="40"/>
        <v>0</v>
      </c>
      <c r="R130" s="2"/>
      <c r="S130" s="2"/>
      <c r="T130" s="1" t="e">
        <v>#N/A</v>
      </c>
    </row>
    <row r="131" spans="1:20" x14ac:dyDescent="0.25">
      <c r="A131" s="2" t="str">
        <f t="shared" si="29"/>
        <v>062019</v>
      </c>
      <c r="B131" s="12">
        <v>43621</v>
      </c>
      <c r="C131" s="2" t="s">
        <v>3017</v>
      </c>
      <c r="D131" s="2" t="s">
        <v>576</v>
      </c>
      <c r="E131" s="2" t="s">
        <v>5898</v>
      </c>
      <c r="F131" s="2">
        <v>18101</v>
      </c>
      <c r="G131" s="2"/>
      <c r="H131" s="2"/>
      <c r="I131" s="2"/>
      <c r="J131" s="2">
        <v>15340</v>
      </c>
      <c r="K131" s="2"/>
      <c r="L131" s="2">
        <f t="shared" si="30"/>
        <v>2761.2</v>
      </c>
      <c r="M131" s="2">
        <f t="shared" si="36"/>
        <v>1380.6</v>
      </c>
      <c r="N131" s="2">
        <f t="shared" si="37"/>
        <v>1380.6</v>
      </c>
      <c r="O131" s="2">
        <f t="shared" si="38"/>
        <v>0</v>
      </c>
      <c r="P131" s="2">
        <f t="shared" si="39"/>
        <v>18101.2</v>
      </c>
      <c r="Q131" s="14">
        <f t="shared" si="40"/>
        <v>0.2000000000007276</v>
      </c>
      <c r="R131" s="2"/>
      <c r="S131" s="2"/>
      <c r="T131" s="1" t="e">
        <v>#N/A</v>
      </c>
    </row>
    <row r="132" spans="1:20" x14ac:dyDescent="0.25">
      <c r="A132" s="2" t="str">
        <f t="shared" si="29"/>
        <v>062019</v>
      </c>
      <c r="B132" s="12">
        <v>43617</v>
      </c>
      <c r="C132" s="2" t="s">
        <v>5899</v>
      </c>
      <c r="D132" s="2" t="s">
        <v>647</v>
      </c>
      <c r="E132" s="2" t="s">
        <v>5900</v>
      </c>
      <c r="F132" s="2">
        <v>259630</v>
      </c>
      <c r="G132" s="2"/>
      <c r="H132" s="2"/>
      <c r="I132" s="2"/>
      <c r="J132" s="2">
        <v>220025</v>
      </c>
      <c r="K132" s="2"/>
      <c r="L132" s="2">
        <f t="shared" si="30"/>
        <v>39604.5</v>
      </c>
      <c r="M132" s="2">
        <f t="shared" si="36"/>
        <v>19802.25</v>
      </c>
      <c r="N132" s="2">
        <f t="shared" si="37"/>
        <v>19802.25</v>
      </c>
      <c r="O132" s="2">
        <f t="shared" si="38"/>
        <v>0</v>
      </c>
      <c r="P132" s="2">
        <f t="shared" si="39"/>
        <v>259629.5</v>
      </c>
      <c r="Q132" s="14">
        <f t="shared" si="40"/>
        <v>-0.5</v>
      </c>
      <c r="R132" s="2"/>
      <c r="S132" s="2"/>
      <c r="T132" s="1" t="e">
        <v>#N/A</v>
      </c>
    </row>
    <row r="133" spans="1:20" x14ac:dyDescent="0.25">
      <c r="A133" s="2" t="str">
        <f t="shared" si="29"/>
        <v>062019</v>
      </c>
      <c r="B133" s="12">
        <v>43620</v>
      </c>
      <c r="C133" s="2">
        <v>3798</v>
      </c>
      <c r="D133" s="2" t="s">
        <v>348</v>
      </c>
      <c r="E133" s="2" t="s">
        <v>5772</v>
      </c>
      <c r="F133" s="2">
        <v>14065.599999999999</v>
      </c>
      <c r="G133" s="2"/>
      <c r="H133" s="2"/>
      <c r="I133" s="2"/>
      <c r="J133" s="2">
        <v>11920</v>
      </c>
      <c r="K133" s="2"/>
      <c r="L133" s="2">
        <f t="shared" si="30"/>
        <v>2145.6</v>
      </c>
      <c r="M133" s="2">
        <v>0</v>
      </c>
      <c r="N133" s="2">
        <v>0</v>
      </c>
      <c r="O133" s="2">
        <v>0</v>
      </c>
      <c r="P133" s="2">
        <f t="shared" si="39"/>
        <v>14065.6</v>
      </c>
      <c r="Q133" s="14">
        <f t="shared" si="40"/>
        <v>0</v>
      </c>
      <c r="R133" s="2"/>
      <c r="S133" s="2">
        <v>0</v>
      </c>
      <c r="T133" s="1" t="e">
        <v>#N/A</v>
      </c>
    </row>
    <row r="134" spans="1:20" x14ac:dyDescent="0.25">
      <c r="A134" s="2" t="str">
        <f t="shared" si="29"/>
        <v>062019</v>
      </c>
      <c r="B134" s="12">
        <v>43619</v>
      </c>
      <c r="C134" s="2">
        <v>73</v>
      </c>
      <c r="D134" s="2" t="s">
        <v>599</v>
      </c>
      <c r="E134" s="2" t="s">
        <v>5817</v>
      </c>
      <c r="F134" s="2">
        <v>84260</v>
      </c>
      <c r="G134" s="2">
        <v>2500</v>
      </c>
      <c r="H134" s="2"/>
      <c r="I134" s="2">
        <v>73000</v>
      </c>
      <c r="J134" s="2"/>
      <c r="K134" s="2"/>
      <c r="L134" s="2">
        <f t="shared" si="30"/>
        <v>8760</v>
      </c>
      <c r="M134" s="2">
        <f t="shared" si="36"/>
        <v>4380</v>
      </c>
      <c r="N134" s="2">
        <f t="shared" si="37"/>
        <v>4380</v>
      </c>
      <c r="O134" s="2">
        <f t="shared" si="38"/>
        <v>0</v>
      </c>
      <c r="P134" s="2">
        <f t="shared" si="39"/>
        <v>84260</v>
      </c>
      <c r="Q134" s="14">
        <f t="shared" si="40"/>
        <v>0</v>
      </c>
      <c r="R134" s="2"/>
      <c r="S134" s="2"/>
      <c r="T134" s="1" t="e">
        <v>#N/A</v>
      </c>
    </row>
    <row r="135" spans="1:20" x14ac:dyDescent="0.25">
      <c r="A135" s="2" t="str">
        <f t="shared" si="29"/>
        <v>062019</v>
      </c>
      <c r="B135" s="12">
        <v>43621</v>
      </c>
      <c r="C135" s="2" t="s">
        <v>2589</v>
      </c>
      <c r="D135" s="2" t="s">
        <v>1838</v>
      </c>
      <c r="E135" s="2" t="s">
        <v>5901</v>
      </c>
      <c r="F135" s="2">
        <v>2738</v>
      </c>
      <c r="G135" s="2"/>
      <c r="H135" s="2"/>
      <c r="I135" s="2"/>
      <c r="J135" s="2">
        <v>2320</v>
      </c>
      <c r="K135" s="2"/>
      <c r="L135" s="2">
        <f t="shared" si="30"/>
        <v>417.6</v>
      </c>
      <c r="M135" s="2">
        <f t="shared" si="36"/>
        <v>208.8</v>
      </c>
      <c r="N135" s="2">
        <f t="shared" si="37"/>
        <v>208.8</v>
      </c>
      <c r="O135" s="2">
        <f t="shared" si="38"/>
        <v>0</v>
      </c>
      <c r="P135" s="2">
        <f t="shared" si="39"/>
        <v>2737.6</v>
      </c>
      <c r="Q135" s="14">
        <f t="shared" si="40"/>
        <v>-0.40000000000009095</v>
      </c>
      <c r="R135" s="2"/>
      <c r="S135" s="2"/>
      <c r="T135" s="1" t="e">
        <v>#N/A</v>
      </c>
    </row>
    <row r="136" spans="1:20" x14ac:dyDescent="0.25">
      <c r="A136" s="2" t="str">
        <f t="shared" si="29"/>
        <v>062019</v>
      </c>
      <c r="B136" s="12">
        <v>43624</v>
      </c>
      <c r="C136" s="2" t="s">
        <v>2650</v>
      </c>
      <c r="D136" s="2" t="s">
        <v>171</v>
      </c>
      <c r="E136" s="2" t="s">
        <v>5902</v>
      </c>
      <c r="F136" s="2">
        <v>30604</v>
      </c>
      <c r="G136" s="2"/>
      <c r="H136" s="2"/>
      <c r="I136" s="2"/>
      <c r="J136" s="2">
        <v>25935</v>
      </c>
      <c r="K136" s="2"/>
      <c r="L136" s="2">
        <f t="shared" si="30"/>
        <v>4668.3</v>
      </c>
      <c r="M136" s="2">
        <f t="shared" si="36"/>
        <v>2334.15</v>
      </c>
      <c r="N136" s="2">
        <f t="shared" si="37"/>
        <v>2334.15</v>
      </c>
      <c r="O136" s="2">
        <f t="shared" si="38"/>
        <v>0</v>
      </c>
      <c r="P136" s="2">
        <f t="shared" si="39"/>
        <v>30603.3</v>
      </c>
      <c r="Q136" s="14">
        <f t="shared" si="40"/>
        <v>-0.7000000000007276</v>
      </c>
      <c r="R136" s="2"/>
      <c r="S136" s="2"/>
      <c r="T136" s="1" t="e">
        <v>#N/A</v>
      </c>
    </row>
    <row r="137" spans="1:20" x14ac:dyDescent="0.25">
      <c r="A137" s="2" t="str">
        <f t="shared" si="29"/>
        <v>062019</v>
      </c>
      <c r="B137" s="12">
        <v>43626</v>
      </c>
      <c r="C137" s="2" t="s">
        <v>5903</v>
      </c>
      <c r="D137" s="2" t="s">
        <v>1368</v>
      </c>
      <c r="E137" s="2" t="s">
        <v>5787</v>
      </c>
      <c r="F137" s="2">
        <v>25370</v>
      </c>
      <c r="G137" s="2"/>
      <c r="H137" s="2"/>
      <c r="I137" s="2"/>
      <c r="J137" s="2">
        <v>21500</v>
      </c>
      <c r="K137" s="2"/>
      <c r="L137" s="2">
        <f t="shared" si="30"/>
        <v>3870</v>
      </c>
      <c r="M137" s="2">
        <f t="shared" si="36"/>
        <v>1935</v>
      </c>
      <c r="N137" s="2">
        <f t="shared" si="37"/>
        <v>1935</v>
      </c>
      <c r="O137" s="2">
        <f t="shared" si="38"/>
        <v>0</v>
      </c>
      <c r="P137" s="2">
        <f t="shared" si="39"/>
        <v>25370</v>
      </c>
      <c r="Q137" s="14">
        <f t="shared" si="40"/>
        <v>0</v>
      </c>
      <c r="R137" s="2"/>
      <c r="S137" s="2"/>
      <c r="T137" s="1" t="e">
        <v>#N/A</v>
      </c>
    </row>
    <row r="138" spans="1:20" x14ac:dyDescent="0.25">
      <c r="A138" s="2" t="str">
        <f t="shared" si="29"/>
        <v>062019</v>
      </c>
      <c r="B138" s="12">
        <v>43620</v>
      </c>
      <c r="C138" s="2" t="s">
        <v>2848</v>
      </c>
      <c r="D138" s="2" t="s">
        <v>2390</v>
      </c>
      <c r="E138" s="2" t="s">
        <v>2391</v>
      </c>
      <c r="F138" s="2">
        <v>28158</v>
      </c>
      <c r="G138" s="2"/>
      <c r="H138" s="2"/>
      <c r="I138" s="2"/>
      <c r="J138" s="2">
        <v>23863.200000000001</v>
      </c>
      <c r="K138" s="2"/>
      <c r="L138" s="2">
        <f t="shared" si="30"/>
        <v>4295.3760000000002</v>
      </c>
      <c r="M138" s="2">
        <f t="shared" si="36"/>
        <v>2147.6880000000001</v>
      </c>
      <c r="N138" s="2">
        <f t="shared" si="37"/>
        <v>2147.6880000000001</v>
      </c>
      <c r="O138" s="2">
        <f t="shared" si="38"/>
        <v>0</v>
      </c>
      <c r="P138" s="2">
        <f t="shared" si="39"/>
        <v>28158.576000000001</v>
      </c>
      <c r="Q138" s="14">
        <f t="shared" si="40"/>
        <v>0.57600000000093132</v>
      </c>
      <c r="R138" s="2"/>
      <c r="S138" s="2"/>
      <c r="T138" s="1" t="e">
        <v>#N/A</v>
      </c>
    </row>
    <row r="139" spans="1:20" x14ac:dyDescent="0.25">
      <c r="A139" s="2" t="str">
        <f t="shared" si="29"/>
        <v>062019</v>
      </c>
      <c r="B139" s="12">
        <v>43626</v>
      </c>
      <c r="C139" s="2">
        <v>10183</v>
      </c>
      <c r="D139" s="2" t="s">
        <v>240</v>
      </c>
      <c r="E139" s="2" t="s">
        <v>5892</v>
      </c>
      <c r="F139" s="2">
        <v>4720</v>
      </c>
      <c r="G139" s="2"/>
      <c r="H139" s="2"/>
      <c r="I139" s="2"/>
      <c r="J139" s="2">
        <v>4000</v>
      </c>
      <c r="K139" s="2"/>
      <c r="L139" s="2">
        <f t="shared" si="30"/>
        <v>720</v>
      </c>
      <c r="M139" s="2">
        <f t="shared" si="36"/>
        <v>360</v>
      </c>
      <c r="N139" s="2">
        <f t="shared" si="37"/>
        <v>360</v>
      </c>
      <c r="O139" s="2">
        <f t="shared" si="38"/>
        <v>0</v>
      </c>
      <c r="P139" s="2">
        <f t="shared" si="39"/>
        <v>4720</v>
      </c>
      <c r="Q139" s="14">
        <f t="shared" si="40"/>
        <v>0</v>
      </c>
      <c r="R139" s="2"/>
      <c r="S139" s="2"/>
      <c r="T139" s="1" t="e">
        <v>#N/A</v>
      </c>
    </row>
    <row r="140" spans="1:20" x14ac:dyDescent="0.25">
      <c r="A140" s="2" t="str">
        <f t="shared" si="29"/>
        <v>062019</v>
      </c>
      <c r="B140" s="12">
        <v>43620</v>
      </c>
      <c r="C140" s="2" t="s">
        <v>2649</v>
      </c>
      <c r="D140" s="2" t="s">
        <v>171</v>
      </c>
      <c r="E140" s="2" t="s">
        <v>5902</v>
      </c>
      <c r="F140" s="2">
        <v>23010</v>
      </c>
      <c r="G140" s="2"/>
      <c r="H140" s="2"/>
      <c r="I140" s="2"/>
      <c r="J140" s="2">
        <v>19500</v>
      </c>
      <c r="K140" s="2"/>
      <c r="L140" s="2">
        <f t="shared" si="30"/>
        <v>3510</v>
      </c>
      <c r="M140" s="2">
        <f t="shared" si="36"/>
        <v>1755</v>
      </c>
      <c r="N140" s="2">
        <f t="shared" si="37"/>
        <v>1755</v>
      </c>
      <c r="O140" s="2">
        <f t="shared" si="38"/>
        <v>0</v>
      </c>
      <c r="P140" s="2">
        <f t="shared" si="39"/>
        <v>23010</v>
      </c>
      <c r="Q140" s="14">
        <f t="shared" si="40"/>
        <v>0</v>
      </c>
      <c r="R140" s="2"/>
      <c r="S140" s="2"/>
      <c r="T140" s="1" t="e">
        <v>#N/A</v>
      </c>
    </row>
    <row r="141" spans="1:20" x14ac:dyDescent="0.25">
      <c r="A141" s="2" t="str">
        <f t="shared" si="29"/>
        <v>062019</v>
      </c>
      <c r="B141" s="12">
        <v>43626</v>
      </c>
      <c r="C141" s="2" t="s">
        <v>3006</v>
      </c>
      <c r="D141" s="2" t="s">
        <v>2503</v>
      </c>
      <c r="E141" s="2" t="s">
        <v>2504</v>
      </c>
      <c r="F141" s="2">
        <v>2301</v>
      </c>
      <c r="G141" s="2"/>
      <c r="H141" s="2"/>
      <c r="I141" s="2"/>
      <c r="J141" s="2">
        <v>1950</v>
      </c>
      <c r="K141" s="2"/>
      <c r="L141" s="2">
        <f t="shared" si="30"/>
        <v>351</v>
      </c>
      <c r="M141" s="2">
        <f t="shared" si="36"/>
        <v>175.5</v>
      </c>
      <c r="N141" s="2">
        <f t="shared" si="37"/>
        <v>175.5</v>
      </c>
      <c r="O141" s="2">
        <f t="shared" si="38"/>
        <v>0</v>
      </c>
      <c r="P141" s="2">
        <f t="shared" si="39"/>
        <v>2301</v>
      </c>
      <c r="Q141" s="14">
        <f t="shared" si="40"/>
        <v>0</v>
      </c>
      <c r="R141" s="2"/>
      <c r="S141" s="2"/>
      <c r="T141" s="1" t="e">
        <v>#N/A</v>
      </c>
    </row>
    <row r="142" spans="1:20" x14ac:dyDescent="0.25">
      <c r="A142" s="2" t="str">
        <f t="shared" si="29"/>
        <v>062019</v>
      </c>
      <c r="B142" s="12">
        <v>43624</v>
      </c>
      <c r="C142" s="2" t="s">
        <v>5904</v>
      </c>
      <c r="D142" s="2" t="s">
        <v>1368</v>
      </c>
      <c r="E142" s="2" t="s">
        <v>5787</v>
      </c>
      <c r="F142" s="2">
        <v>24780</v>
      </c>
      <c r="G142" s="2"/>
      <c r="H142" s="2"/>
      <c r="I142" s="2"/>
      <c r="J142" s="2">
        <v>21000</v>
      </c>
      <c r="K142" s="2"/>
      <c r="L142" s="2">
        <f t="shared" si="30"/>
        <v>3780</v>
      </c>
      <c r="M142" s="2">
        <f t="shared" si="36"/>
        <v>1890</v>
      </c>
      <c r="N142" s="2">
        <f t="shared" si="37"/>
        <v>1890</v>
      </c>
      <c r="O142" s="2">
        <f t="shared" si="38"/>
        <v>0</v>
      </c>
      <c r="P142" s="2">
        <f t="shared" si="39"/>
        <v>24780</v>
      </c>
      <c r="Q142" s="14">
        <f t="shared" si="40"/>
        <v>0</v>
      </c>
      <c r="R142" s="2"/>
      <c r="S142" s="2"/>
      <c r="T142" s="1" t="e">
        <v>#N/A</v>
      </c>
    </row>
    <row r="143" spans="1:20" x14ac:dyDescent="0.25">
      <c r="A143" s="2" t="str">
        <f t="shared" si="29"/>
        <v>062019</v>
      </c>
      <c r="B143" s="12">
        <v>43624</v>
      </c>
      <c r="C143" s="2" t="s">
        <v>2714</v>
      </c>
      <c r="D143" s="2" t="s">
        <v>654</v>
      </c>
      <c r="E143" s="2" t="s">
        <v>655</v>
      </c>
      <c r="F143" s="2">
        <v>8400</v>
      </c>
      <c r="G143" s="2"/>
      <c r="H143" s="2">
        <v>8000</v>
      </c>
      <c r="I143" s="2"/>
      <c r="J143" s="2"/>
      <c r="K143" s="2"/>
      <c r="L143" s="2">
        <f t="shared" si="30"/>
        <v>400</v>
      </c>
      <c r="M143" s="2">
        <f t="shared" si="36"/>
        <v>200</v>
      </c>
      <c r="N143" s="2">
        <f t="shared" si="37"/>
        <v>200</v>
      </c>
      <c r="O143" s="2">
        <f t="shared" si="38"/>
        <v>0</v>
      </c>
      <c r="P143" s="2">
        <f t="shared" si="39"/>
        <v>8400</v>
      </c>
      <c r="Q143" s="14">
        <f t="shared" si="40"/>
        <v>0</v>
      </c>
      <c r="R143" s="2"/>
      <c r="S143" s="2"/>
      <c r="T143" s="1" t="e">
        <v>#N/A</v>
      </c>
    </row>
    <row r="144" spans="1:20" x14ac:dyDescent="0.25">
      <c r="A144" s="2" t="str">
        <f t="shared" si="29"/>
        <v>062019</v>
      </c>
      <c r="B144" s="12">
        <v>43622</v>
      </c>
      <c r="C144" s="2" t="s">
        <v>5905</v>
      </c>
      <c r="D144" s="2" t="s">
        <v>2642</v>
      </c>
      <c r="E144" s="2" t="s">
        <v>5906</v>
      </c>
      <c r="F144" s="2">
        <v>952024</v>
      </c>
      <c r="G144" s="2"/>
      <c r="H144" s="2"/>
      <c r="I144" s="2"/>
      <c r="J144" s="2">
        <v>806800</v>
      </c>
      <c r="K144" s="2"/>
      <c r="L144" s="2">
        <f t="shared" si="30"/>
        <v>145224</v>
      </c>
      <c r="M144" s="2">
        <f t="shared" si="36"/>
        <v>0</v>
      </c>
      <c r="N144" s="2">
        <f t="shared" si="37"/>
        <v>0</v>
      </c>
      <c r="O144" s="2">
        <f t="shared" si="38"/>
        <v>145224</v>
      </c>
      <c r="P144" s="2">
        <f t="shared" si="39"/>
        <v>952024</v>
      </c>
      <c r="Q144" s="14">
        <f t="shared" si="40"/>
        <v>0</v>
      </c>
      <c r="R144" s="2"/>
      <c r="S144" s="2"/>
      <c r="T144" s="1" t="e">
        <v>#N/A</v>
      </c>
    </row>
    <row r="145" spans="1:20" x14ac:dyDescent="0.25">
      <c r="A145" s="2" t="str">
        <f t="shared" si="29"/>
        <v>062019</v>
      </c>
      <c r="B145" s="12">
        <v>43626</v>
      </c>
      <c r="C145" s="2" t="s">
        <v>2629</v>
      </c>
      <c r="D145" s="2" t="s">
        <v>138</v>
      </c>
      <c r="E145" s="2" t="s">
        <v>5907</v>
      </c>
      <c r="F145" s="2">
        <v>19647</v>
      </c>
      <c r="G145" s="2"/>
      <c r="H145" s="2"/>
      <c r="I145" s="2"/>
      <c r="J145" s="2">
        <v>16650</v>
      </c>
      <c r="K145" s="2"/>
      <c r="L145" s="2">
        <f t="shared" si="30"/>
        <v>2997</v>
      </c>
      <c r="M145" s="2">
        <f t="shared" si="36"/>
        <v>1498.5</v>
      </c>
      <c r="N145" s="2">
        <f t="shared" si="37"/>
        <v>1498.5</v>
      </c>
      <c r="O145" s="2">
        <f t="shared" si="38"/>
        <v>0</v>
      </c>
      <c r="P145" s="2">
        <f t="shared" si="39"/>
        <v>19647</v>
      </c>
      <c r="Q145" s="14">
        <f t="shared" si="40"/>
        <v>0</v>
      </c>
      <c r="R145" s="2"/>
      <c r="S145" s="2"/>
      <c r="T145" s="1" t="e">
        <v>#N/A</v>
      </c>
    </row>
    <row r="146" spans="1:20" x14ac:dyDescent="0.25">
      <c r="A146" s="2" t="str">
        <f t="shared" si="29"/>
        <v>062019</v>
      </c>
      <c r="B146" s="12">
        <v>43623</v>
      </c>
      <c r="C146" s="2">
        <v>972</v>
      </c>
      <c r="D146" s="2" t="s">
        <v>629</v>
      </c>
      <c r="E146" s="2" t="s">
        <v>5908</v>
      </c>
      <c r="F146" s="2">
        <v>23595</v>
      </c>
      <c r="G146" s="2">
        <v>600</v>
      </c>
      <c r="H146" s="2">
        <v>21900</v>
      </c>
      <c r="I146" s="2"/>
      <c r="J146" s="2"/>
      <c r="K146" s="2"/>
      <c r="L146" s="2">
        <f t="shared" si="30"/>
        <v>1095</v>
      </c>
      <c r="M146" s="2">
        <f t="shared" si="36"/>
        <v>547.5</v>
      </c>
      <c r="N146" s="2">
        <f t="shared" si="37"/>
        <v>547.5</v>
      </c>
      <c r="O146" s="2">
        <f t="shared" si="38"/>
        <v>0</v>
      </c>
      <c r="P146" s="2">
        <f t="shared" si="39"/>
        <v>23595</v>
      </c>
      <c r="Q146" s="14">
        <f t="shared" si="40"/>
        <v>0</v>
      </c>
      <c r="R146" s="2"/>
      <c r="S146" s="2"/>
      <c r="T146" s="1" t="e">
        <v>#N/A</v>
      </c>
    </row>
    <row r="147" spans="1:20" x14ac:dyDescent="0.25">
      <c r="A147" s="2" t="str">
        <f t="shared" si="29"/>
        <v>062019</v>
      </c>
      <c r="B147" s="12">
        <v>43626</v>
      </c>
      <c r="C147" s="2" t="s">
        <v>3023</v>
      </c>
      <c r="D147" s="2" t="s">
        <v>590</v>
      </c>
      <c r="E147" s="2" t="s">
        <v>5909</v>
      </c>
      <c r="F147" s="2">
        <v>212636</v>
      </c>
      <c r="G147" s="2"/>
      <c r="H147" s="2"/>
      <c r="I147" s="2"/>
      <c r="J147" s="2">
        <v>180200</v>
      </c>
      <c r="K147" s="2"/>
      <c r="L147" s="2">
        <f t="shared" si="30"/>
        <v>32436</v>
      </c>
      <c r="M147" s="2">
        <f t="shared" si="36"/>
        <v>16218</v>
      </c>
      <c r="N147" s="2">
        <f t="shared" si="37"/>
        <v>16218</v>
      </c>
      <c r="O147" s="2">
        <f t="shared" si="38"/>
        <v>0</v>
      </c>
      <c r="P147" s="2">
        <f t="shared" si="39"/>
        <v>212636</v>
      </c>
      <c r="Q147" s="14">
        <f t="shared" si="40"/>
        <v>0</v>
      </c>
      <c r="R147" s="2"/>
      <c r="S147" s="2"/>
      <c r="T147" s="1" t="e">
        <v>#N/A</v>
      </c>
    </row>
    <row r="148" spans="1:20" x14ac:dyDescent="0.25">
      <c r="A148" s="2" t="str">
        <f t="shared" si="29"/>
        <v>062019</v>
      </c>
      <c r="B148" s="12">
        <v>43626</v>
      </c>
      <c r="C148" s="2" t="s">
        <v>3024</v>
      </c>
      <c r="D148" s="2" t="s">
        <v>590</v>
      </c>
      <c r="E148" s="2" t="s">
        <v>5909</v>
      </c>
      <c r="F148" s="2">
        <v>78057</v>
      </c>
      <c r="G148" s="2"/>
      <c r="H148" s="2"/>
      <c r="I148" s="2"/>
      <c r="J148" s="2">
        <v>66150</v>
      </c>
      <c r="K148" s="2"/>
      <c r="L148" s="2">
        <f t="shared" si="30"/>
        <v>11907</v>
      </c>
      <c r="M148" s="2">
        <f t="shared" si="36"/>
        <v>5953.5</v>
      </c>
      <c r="N148" s="2">
        <f t="shared" si="37"/>
        <v>5953.5</v>
      </c>
      <c r="O148" s="2">
        <f t="shared" si="38"/>
        <v>0</v>
      </c>
      <c r="P148" s="2">
        <f t="shared" si="39"/>
        <v>78057</v>
      </c>
      <c r="Q148" s="14">
        <f t="shared" si="40"/>
        <v>0</v>
      </c>
      <c r="R148" s="2"/>
      <c r="S148" s="2"/>
      <c r="T148" s="1" t="e">
        <v>#N/A</v>
      </c>
    </row>
    <row r="149" spans="1:20" x14ac:dyDescent="0.25">
      <c r="A149" s="2" t="str">
        <f t="shared" si="29"/>
        <v>062019</v>
      </c>
      <c r="B149" s="12">
        <v>43624</v>
      </c>
      <c r="C149" s="2" t="s">
        <v>3018</v>
      </c>
      <c r="D149" s="2" t="s">
        <v>576</v>
      </c>
      <c r="E149" s="2" t="s">
        <v>5898</v>
      </c>
      <c r="F149" s="2">
        <v>40816</v>
      </c>
      <c r="G149" s="2"/>
      <c r="H149" s="2"/>
      <c r="I149" s="2"/>
      <c r="J149" s="2">
        <v>34590</v>
      </c>
      <c r="K149" s="2"/>
      <c r="L149" s="2">
        <f t="shared" si="30"/>
        <v>6226.2</v>
      </c>
      <c r="M149" s="2">
        <f t="shared" si="36"/>
        <v>3113.1</v>
      </c>
      <c r="N149" s="2">
        <f t="shared" si="37"/>
        <v>3113.1</v>
      </c>
      <c r="O149" s="2">
        <f t="shared" si="38"/>
        <v>0</v>
      </c>
      <c r="P149" s="2">
        <f t="shared" si="39"/>
        <v>40816.199999999997</v>
      </c>
      <c r="Q149" s="14">
        <f t="shared" si="40"/>
        <v>0.19999999999708962</v>
      </c>
      <c r="R149" s="2"/>
      <c r="S149" s="2"/>
      <c r="T149" s="1" t="e">
        <v>#N/A</v>
      </c>
    </row>
    <row r="150" spans="1:20" x14ac:dyDescent="0.25">
      <c r="A150" s="2" t="str">
        <f t="shared" si="29"/>
        <v>052019</v>
      </c>
      <c r="B150" s="12">
        <v>43613</v>
      </c>
      <c r="C150" s="2" t="s">
        <v>2529</v>
      </c>
      <c r="D150" s="2" t="s">
        <v>1274</v>
      </c>
      <c r="E150" s="2" t="s">
        <v>5910</v>
      </c>
      <c r="F150" s="2">
        <v>33485</v>
      </c>
      <c r="G150" s="2"/>
      <c r="H150" s="2">
        <v>31890</v>
      </c>
      <c r="I150" s="2"/>
      <c r="J150" s="2"/>
      <c r="K150" s="2"/>
      <c r="L150" s="2">
        <f t="shared" si="30"/>
        <v>1594.5</v>
      </c>
      <c r="M150" s="2">
        <f t="shared" ref="M150:M170" si="41">+IF(VALUE(LEFT(D150,2))=33,L150/2,0)</f>
        <v>797.25</v>
      </c>
      <c r="N150" s="2">
        <f t="shared" ref="N150:N170" si="42">+M150</f>
        <v>797.25</v>
      </c>
      <c r="O150" s="2">
        <f t="shared" ref="O150:O170" si="43">+IF(VALUE(LEFT(D150,2))=33,0,L150)</f>
        <v>0</v>
      </c>
      <c r="P150" s="2">
        <f t="shared" ref="P150:P170" si="44">H150+I150+J150+K150+L150+G150</f>
        <v>33484.5</v>
      </c>
      <c r="Q150" s="14">
        <f t="shared" ref="Q150:Q170" si="45">P150-F150</f>
        <v>-0.5</v>
      </c>
      <c r="R150" s="2"/>
      <c r="S150" s="2"/>
      <c r="T150" s="1" t="e">
        <v>#N/A</v>
      </c>
    </row>
    <row r="151" spans="1:20" x14ac:dyDescent="0.25">
      <c r="A151" s="2" t="str">
        <f t="shared" si="29"/>
        <v>062019</v>
      </c>
      <c r="B151" s="12">
        <v>43626</v>
      </c>
      <c r="C151" s="2" t="s">
        <v>5911</v>
      </c>
      <c r="D151" s="2" t="s">
        <v>590</v>
      </c>
      <c r="E151" s="2" t="s">
        <v>5909</v>
      </c>
      <c r="F151" s="2">
        <v>2750</v>
      </c>
      <c r="G151" s="2">
        <v>2750</v>
      </c>
      <c r="H151" s="2"/>
      <c r="I151" s="2"/>
      <c r="J151" s="2"/>
      <c r="K151" s="2"/>
      <c r="L151" s="2">
        <f t="shared" si="30"/>
        <v>0</v>
      </c>
      <c r="M151" s="2">
        <f t="shared" si="41"/>
        <v>0</v>
      </c>
      <c r="N151" s="2">
        <f t="shared" si="42"/>
        <v>0</v>
      </c>
      <c r="O151" s="2">
        <f t="shared" si="43"/>
        <v>0</v>
      </c>
      <c r="P151" s="2">
        <f t="shared" si="44"/>
        <v>2750</v>
      </c>
      <c r="Q151" s="14">
        <f t="shared" si="45"/>
        <v>0</v>
      </c>
      <c r="R151" s="2"/>
      <c r="S151" s="2"/>
      <c r="T151" s="1" t="e">
        <v>#N/A</v>
      </c>
    </row>
    <row r="152" spans="1:20" x14ac:dyDescent="0.25">
      <c r="A152" s="2" t="str">
        <f t="shared" si="29"/>
        <v>062019</v>
      </c>
      <c r="B152" s="12">
        <v>43622</v>
      </c>
      <c r="C152" s="2">
        <v>1388</v>
      </c>
      <c r="D152" s="2" t="s">
        <v>642</v>
      </c>
      <c r="E152" s="2" t="s">
        <v>5912</v>
      </c>
      <c r="F152" s="2">
        <v>8391.9240000000009</v>
      </c>
      <c r="G152" s="2"/>
      <c r="H152" s="2"/>
      <c r="I152" s="2"/>
      <c r="J152" s="2">
        <v>7111.8</v>
      </c>
      <c r="K152" s="2"/>
      <c r="L152" s="2">
        <f t="shared" si="30"/>
        <v>1280.124</v>
      </c>
      <c r="M152" s="2">
        <f t="shared" si="41"/>
        <v>640.06200000000001</v>
      </c>
      <c r="N152" s="2">
        <f t="shared" si="42"/>
        <v>640.06200000000001</v>
      </c>
      <c r="O152" s="2">
        <f t="shared" si="43"/>
        <v>0</v>
      </c>
      <c r="P152" s="2">
        <f t="shared" si="44"/>
        <v>8391.9240000000009</v>
      </c>
      <c r="Q152" s="14">
        <f t="shared" si="45"/>
        <v>0</v>
      </c>
      <c r="R152" s="2"/>
      <c r="S152" s="2"/>
      <c r="T152" s="1" t="e">
        <v>#N/A</v>
      </c>
    </row>
    <row r="153" spans="1:20" x14ac:dyDescent="0.25">
      <c r="A153" s="2" t="str">
        <f t="shared" si="29"/>
        <v>062019</v>
      </c>
      <c r="B153" s="12">
        <v>43629</v>
      </c>
      <c r="C153" s="2" t="s">
        <v>2630</v>
      </c>
      <c r="D153" s="2" t="s">
        <v>138</v>
      </c>
      <c r="E153" s="2" t="s">
        <v>5907</v>
      </c>
      <c r="F153" s="2">
        <v>10762</v>
      </c>
      <c r="G153" s="2"/>
      <c r="H153" s="2"/>
      <c r="I153" s="2"/>
      <c r="J153" s="2">
        <v>9120</v>
      </c>
      <c r="K153" s="2"/>
      <c r="L153" s="2">
        <f t="shared" si="30"/>
        <v>1641.6</v>
      </c>
      <c r="M153" s="2">
        <f t="shared" si="41"/>
        <v>820.8</v>
      </c>
      <c r="N153" s="2">
        <f t="shared" si="42"/>
        <v>820.8</v>
      </c>
      <c r="O153" s="2">
        <f t="shared" si="43"/>
        <v>0</v>
      </c>
      <c r="P153" s="2">
        <f t="shared" si="44"/>
        <v>10761.6</v>
      </c>
      <c r="Q153" s="14">
        <f t="shared" si="45"/>
        <v>-0.3999999999996362</v>
      </c>
      <c r="R153" s="2"/>
      <c r="S153" s="2"/>
      <c r="T153" s="1" t="e">
        <v>#N/A</v>
      </c>
    </row>
    <row r="154" spans="1:20" x14ac:dyDescent="0.25">
      <c r="A154" s="2" t="str">
        <f t="shared" si="29"/>
        <v>062019</v>
      </c>
      <c r="B154" s="12">
        <v>43623</v>
      </c>
      <c r="C154" s="2">
        <v>1423</v>
      </c>
      <c r="D154" s="2" t="s">
        <v>642</v>
      </c>
      <c r="E154" s="2" t="s">
        <v>5912</v>
      </c>
      <c r="F154" s="2">
        <v>5310</v>
      </c>
      <c r="G154" s="2"/>
      <c r="H154" s="2"/>
      <c r="I154" s="2"/>
      <c r="J154" s="2">
        <v>4500</v>
      </c>
      <c r="K154" s="2"/>
      <c r="L154" s="2">
        <f t="shared" si="30"/>
        <v>810</v>
      </c>
      <c r="M154" s="2">
        <f t="shared" si="41"/>
        <v>405</v>
      </c>
      <c r="N154" s="2">
        <f t="shared" si="42"/>
        <v>405</v>
      </c>
      <c r="O154" s="2">
        <f t="shared" si="43"/>
        <v>0</v>
      </c>
      <c r="P154" s="2">
        <f t="shared" si="44"/>
        <v>5310</v>
      </c>
      <c r="Q154" s="14">
        <f t="shared" si="45"/>
        <v>0</v>
      </c>
      <c r="R154" s="2"/>
      <c r="S154" s="2"/>
      <c r="T154" s="1" t="e">
        <v>#N/A</v>
      </c>
    </row>
    <row r="155" spans="1:20" x14ac:dyDescent="0.25">
      <c r="A155" s="2" t="str">
        <f t="shared" ref="A155:A208" si="46">TEXT(B155,"MMYYYY")</f>
        <v>062019</v>
      </c>
      <c r="B155" s="12">
        <v>43635</v>
      </c>
      <c r="C155" s="2" t="s">
        <v>5914</v>
      </c>
      <c r="D155" s="2" t="s">
        <v>1368</v>
      </c>
      <c r="E155" s="2" t="s">
        <v>5787</v>
      </c>
      <c r="F155" s="2">
        <v>87320</v>
      </c>
      <c r="G155" s="2"/>
      <c r="H155" s="2"/>
      <c r="I155" s="2"/>
      <c r="J155" s="2">
        <v>74000</v>
      </c>
      <c r="K155" s="2"/>
      <c r="L155" s="2">
        <f t="shared" ref="L155:L208" si="47">+(H155*$H$1/100)+(I155*$I$1/100)+(J155*$J$1/100)+(K155*$K$1/100)</f>
        <v>13320</v>
      </c>
      <c r="M155" s="2">
        <f t="shared" si="41"/>
        <v>6660</v>
      </c>
      <c r="N155" s="2">
        <f t="shared" si="42"/>
        <v>6660</v>
      </c>
      <c r="O155" s="2">
        <f t="shared" si="43"/>
        <v>0</v>
      </c>
      <c r="P155" s="2">
        <f t="shared" si="44"/>
        <v>87320</v>
      </c>
      <c r="Q155" s="14">
        <f t="shared" si="45"/>
        <v>0</v>
      </c>
      <c r="R155" s="2"/>
      <c r="S155" s="2"/>
      <c r="T155" s="1" t="e">
        <v>#N/A</v>
      </c>
    </row>
    <row r="156" spans="1:20" x14ac:dyDescent="0.25">
      <c r="A156" s="2" t="str">
        <f t="shared" si="46"/>
        <v>062019</v>
      </c>
      <c r="B156" s="12">
        <v>43631</v>
      </c>
      <c r="C156" s="2" t="s">
        <v>2715</v>
      </c>
      <c r="D156" s="2" t="s">
        <v>656</v>
      </c>
      <c r="E156" s="2" t="s">
        <v>5915</v>
      </c>
      <c r="F156" s="2">
        <v>5664</v>
      </c>
      <c r="G156" s="2"/>
      <c r="H156" s="2"/>
      <c r="I156" s="2"/>
      <c r="J156" s="2">
        <v>4800</v>
      </c>
      <c r="K156" s="2"/>
      <c r="L156" s="2">
        <f t="shared" si="47"/>
        <v>864</v>
      </c>
      <c r="M156" s="2">
        <f t="shared" si="41"/>
        <v>432</v>
      </c>
      <c r="N156" s="2">
        <f t="shared" si="42"/>
        <v>432</v>
      </c>
      <c r="O156" s="2">
        <f t="shared" si="43"/>
        <v>0</v>
      </c>
      <c r="P156" s="2">
        <f t="shared" si="44"/>
        <v>5664</v>
      </c>
      <c r="Q156" s="14">
        <f t="shared" si="45"/>
        <v>0</v>
      </c>
      <c r="R156" s="2"/>
      <c r="S156" s="2"/>
      <c r="T156" s="1" t="e">
        <v>#N/A</v>
      </c>
    </row>
    <row r="157" spans="1:20" x14ac:dyDescent="0.25">
      <c r="A157" s="2" t="str">
        <f t="shared" si="46"/>
        <v>062019</v>
      </c>
      <c r="B157" s="12">
        <v>43623</v>
      </c>
      <c r="C157" s="2" t="s">
        <v>2736</v>
      </c>
      <c r="D157" s="2" t="s">
        <v>2543</v>
      </c>
      <c r="E157" s="2" t="s">
        <v>5916</v>
      </c>
      <c r="F157" s="2">
        <v>1476475</v>
      </c>
      <c r="G157" s="2"/>
      <c r="H157" s="2"/>
      <c r="I157" s="2"/>
      <c r="J157" s="2">
        <v>1251250</v>
      </c>
      <c r="K157" s="2"/>
      <c r="L157" s="2">
        <f t="shared" si="47"/>
        <v>225225</v>
      </c>
      <c r="M157" s="2">
        <f t="shared" si="41"/>
        <v>0</v>
      </c>
      <c r="N157" s="2">
        <f t="shared" si="42"/>
        <v>0</v>
      </c>
      <c r="O157" s="2">
        <f t="shared" si="43"/>
        <v>225225</v>
      </c>
      <c r="P157" s="2">
        <f t="shared" si="44"/>
        <v>1476475</v>
      </c>
      <c r="Q157" s="14">
        <f t="shared" si="45"/>
        <v>0</v>
      </c>
      <c r="R157" s="2"/>
      <c r="S157" s="2"/>
      <c r="T157" s="1" t="e">
        <v>#N/A</v>
      </c>
    </row>
    <row r="158" spans="1:20" x14ac:dyDescent="0.25">
      <c r="A158" s="2" t="str">
        <f t="shared" si="46"/>
        <v>062019</v>
      </c>
      <c r="B158" s="12">
        <v>43633</v>
      </c>
      <c r="C158" s="2" t="s">
        <v>3008</v>
      </c>
      <c r="D158" s="2" t="s">
        <v>2503</v>
      </c>
      <c r="E158" s="2" t="s">
        <v>2504</v>
      </c>
      <c r="F158" s="2">
        <v>8850</v>
      </c>
      <c r="G158" s="2"/>
      <c r="H158" s="2"/>
      <c r="I158" s="2"/>
      <c r="J158" s="2">
        <v>7500</v>
      </c>
      <c r="K158" s="2"/>
      <c r="L158" s="2">
        <f t="shared" si="47"/>
        <v>1350</v>
      </c>
      <c r="M158" s="2">
        <f t="shared" si="41"/>
        <v>675</v>
      </c>
      <c r="N158" s="2">
        <f t="shared" si="42"/>
        <v>675</v>
      </c>
      <c r="O158" s="2">
        <f t="shared" si="43"/>
        <v>0</v>
      </c>
      <c r="P158" s="2">
        <f t="shared" si="44"/>
        <v>8850</v>
      </c>
      <c r="Q158" s="14">
        <f t="shared" si="45"/>
        <v>0</v>
      </c>
      <c r="R158" s="2"/>
      <c r="S158" s="2"/>
      <c r="T158" s="1" t="e">
        <v>#N/A</v>
      </c>
    </row>
    <row r="159" spans="1:20" x14ac:dyDescent="0.25">
      <c r="A159" s="2" t="str">
        <f t="shared" si="46"/>
        <v>042019</v>
      </c>
      <c r="B159" s="12">
        <v>43566</v>
      </c>
      <c r="C159" s="2" t="s">
        <v>2052</v>
      </c>
      <c r="D159" s="2" t="s">
        <v>1683</v>
      </c>
      <c r="E159" s="2" t="s">
        <v>5918</v>
      </c>
      <c r="F159" s="2">
        <v>17151.3</v>
      </c>
      <c r="G159" s="2"/>
      <c r="H159" s="2"/>
      <c r="I159" s="2"/>
      <c r="J159" s="2">
        <v>14535</v>
      </c>
      <c r="K159" s="2"/>
      <c r="L159" s="2">
        <f t="shared" si="47"/>
        <v>2616.3000000000002</v>
      </c>
      <c r="M159" s="2">
        <f t="shared" si="41"/>
        <v>1308.1500000000001</v>
      </c>
      <c r="N159" s="2">
        <f t="shared" si="42"/>
        <v>1308.1500000000001</v>
      </c>
      <c r="O159" s="2">
        <f t="shared" si="43"/>
        <v>0</v>
      </c>
      <c r="P159" s="2">
        <f t="shared" si="44"/>
        <v>17151.3</v>
      </c>
      <c r="Q159" s="14">
        <f t="shared" si="45"/>
        <v>0</v>
      </c>
      <c r="R159" s="2"/>
      <c r="S159" s="2"/>
      <c r="T159" s="1" t="e">
        <v>#N/A</v>
      </c>
    </row>
    <row r="160" spans="1:20" x14ac:dyDescent="0.25">
      <c r="A160" s="2" t="str">
        <f t="shared" si="46"/>
        <v>052019</v>
      </c>
      <c r="B160" s="12">
        <v>43588</v>
      </c>
      <c r="C160" s="2" t="s">
        <v>2462</v>
      </c>
      <c r="D160" s="2" t="s">
        <v>1683</v>
      </c>
      <c r="E160" s="2" t="s">
        <v>5918</v>
      </c>
      <c r="F160" s="2">
        <v>3479</v>
      </c>
      <c r="G160" s="2"/>
      <c r="H160" s="2">
        <v>1750</v>
      </c>
      <c r="I160" s="2">
        <v>1200</v>
      </c>
      <c r="J160" s="2">
        <v>252</v>
      </c>
      <c r="K160" s="2"/>
      <c r="L160" s="2">
        <f t="shared" si="47"/>
        <v>276.86</v>
      </c>
      <c r="M160" s="2">
        <f t="shared" si="41"/>
        <v>138.43</v>
      </c>
      <c r="N160" s="2">
        <f t="shared" si="42"/>
        <v>138.43</v>
      </c>
      <c r="O160" s="2">
        <f t="shared" si="43"/>
        <v>0</v>
      </c>
      <c r="P160" s="2">
        <f t="shared" si="44"/>
        <v>3478.86</v>
      </c>
      <c r="Q160" s="14">
        <f t="shared" si="45"/>
        <v>-0.13999999999987267</v>
      </c>
      <c r="R160" s="2"/>
      <c r="S160" s="2"/>
      <c r="T160" s="1" t="e">
        <v>#N/A</v>
      </c>
    </row>
    <row r="161" spans="1:20" x14ac:dyDescent="0.25">
      <c r="A161" s="2" t="str">
        <f t="shared" si="46"/>
        <v>062019</v>
      </c>
      <c r="B161" s="12">
        <v>43636</v>
      </c>
      <c r="C161" s="2">
        <v>1029</v>
      </c>
      <c r="D161" s="2" t="s">
        <v>2503</v>
      </c>
      <c r="E161" s="2" t="s">
        <v>2504</v>
      </c>
      <c r="F161" s="2">
        <v>4395.5</v>
      </c>
      <c r="G161" s="2"/>
      <c r="H161" s="2"/>
      <c r="I161" s="2"/>
      <c r="J161" s="2">
        <v>3725</v>
      </c>
      <c r="K161" s="2"/>
      <c r="L161" s="2">
        <f t="shared" si="47"/>
        <v>670.5</v>
      </c>
      <c r="M161" s="2">
        <f t="shared" si="41"/>
        <v>335.25</v>
      </c>
      <c r="N161" s="2">
        <f t="shared" si="42"/>
        <v>335.25</v>
      </c>
      <c r="O161" s="2">
        <f t="shared" si="43"/>
        <v>0</v>
      </c>
      <c r="P161" s="2">
        <f t="shared" si="44"/>
        <v>4395.5</v>
      </c>
      <c r="Q161" s="14">
        <f t="shared" si="45"/>
        <v>0</v>
      </c>
      <c r="R161" s="2"/>
      <c r="S161" s="2"/>
      <c r="T161" s="1" t="e">
        <v>#N/A</v>
      </c>
    </row>
    <row r="162" spans="1:20" x14ac:dyDescent="0.25">
      <c r="A162" s="2" t="str">
        <f t="shared" si="46"/>
        <v>062019</v>
      </c>
      <c r="B162" s="12">
        <v>43635</v>
      </c>
      <c r="C162" s="2" t="s">
        <v>5919</v>
      </c>
      <c r="D162" s="2" t="s">
        <v>2591</v>
      </c>
      <c r="E162" s="2" t="s">
        <v>5920</v>
      </c>
      <c r="F162" s="2">
        <v>3304</v>
      </c>
      <c r="G162" s="2"/>
      <c r="H162" s="2"/>
      <c r="I162" s="2"/>
      <c r="J162" s="2">
        <v>2800</v>
      </c>
      <c r="K162" s="2"/>
      <c r="L162" s="2">
        <f t="shared" si="47"/>
        <v>504</v>
      </c>
      <c r="M162" s="2">
        <f t="shared" si="41"/>
        <v>252</v>
      </c>
      <c r="N162" s="2">
        <f t="shared" si="42"/>
        <v>252</v>
      </c>
      <c r="O162" s="2">
        <f t="shared" si="43"/>
        <v>0</v>
      </c>
      <c r="P162" s="2">
        <f t="shared" si="44"/>
        <v>3304</v>
      </c>
      <c r="Q162" s="14">
        <f t="shared" si="45"/>
        <v>0</v>
      </c>
      <c r="R162" s="2"/>
      <c r="S162" s="2"/>
      <c r="T162" s="1" t="e">
        <v>#N/A</v>
      </c>
    </row>
    <row r="163" spans="1:20" x14ac:dyDescent="0.25">
      <c r="A163" s="2" t="str">
        <f t="shared" si="46"/>
        <v>062019</v>
      </c>
      <c r="B163" s="12">
        <v>43634</v>
      </c>
      <c r="C163" s="2">
        <v>1535</v>
      </c>
      <c r="D163" s="2" t="s">
        <v>656</v>
      </c>
      <c r="E163" s="2" t="s">
        <v>5915</v>
      </c>
      <c r="F163" s="2">
        <v>4602</v>
      </c>
      <c r="G163" s="2"/>
      <c r="H163" s="2"/>
      <c r="I163" s="2"/>
      <c r="J163" s="2">
        <v>3900</v>
      </c>
      <c r="K163" s="2"/>
      <c r="L163" s="2">
        <f t="shared" si="47"/>
        <v>702</v>
      </c>
      <c r="M163" s="2">
        <f t="shared" si="41"/>
        <v>351</v>
      </c>
      <c r="N163" s="2">
        <f t="shared" si="42"/>
        <v>351</v>
      </c>
      <c r="O163" s="2">
        <f t="shared" si="43"/>
        <v>0</v>
      </c>
      <c r="P163" s="2">
        <f t="shared" si="44"/>
        <v>4602</v>
      </c>
      <c r="Q163" s="14">
        <f t="shared" si="45"/>
        <v>0</v>
      </c>
      <c r="R163" s="2"/>
      <c r="S163" s="2"/>
      <c r="T163" s="1" t="e">
        <v>#N/A</v>
      </c>
    </row>
    <row r="164" spans="1:20" x14ac:dyDescent="0.25">
      <c r="A164" s="2" t="str">
        <f t="shared" si="46"/>
        <v>062019</v>
      </c>
      <c r="B164" s="12">
        <v>43636</v>
      </c>
      <c r="C164" s="2" t="s">
        <v>5921</v>
      </c>
      <c r="D164" s="2" t="s">
        <v>456</v>
      </c>
      <c r="E164" s="2" t="s">
        <v>5922</v>
      </c>
      <c r="F164" s="2">
        <v>141246</v>
      </c>
      <c r="G164" s="2"/>
      <c r="H164" s="2"/>
      <c r="I164" s="2"/>
      <c r="J164" s="2">
        <v>119700</v>
      </c>
      <c r="K164" s="2"/>
      <c r="L164" s="2">
        <f t="shared" si="47"/>
        <v>21546</v>
      </c>
      <c r="M164" s="2">
        <f t="shared" si="41"/>
        <v>10773</v>
      </c>
      <c r="N164" s="2">
        <f t="shared" si="42"/>
        <v>10773</v>
      </c>
      <c r="O164" s="2">
        <f t="shared" si="43"/>
        <v>0</v>
      </c>
      <c r="P164" s="2">
        <f t="shared" si="44"/>
        <v>141246</v>
      </c>
      <c r="Q164" s="14">
        <f t="shared" si="45"/>
        <v>0</v>
      </c>
      <c r="R164" s="2"/>
      <c r="S164" s="2"/>
      <c r="T164" s="1" t="e">
        <v>#N/A</v>
      </c>
    </row>
    <row r="165" spans="1:20" x14ac:dyDescent="0.25">
      <c r="A165" s="2" t="str">
        <f t="shared" si="46"/>
        <v>062019</v>
      </c>
      <c r="B165" s="12">
        <v>43636</v>
      </c>
      <c r="C165" s="2" t="s">
        <v>5923</v>
      </c>
      <c r="D165" s="2" t="s">
        <v>456</v>
      </c>
      <c r="E165" s="2" t="s">
        <v>5922</v>
      </c>
      <c r="F165" s="2">
        <v>228330</v>
      </c>
      <c r="G165" s="2"/>
      <c r="H165" s="2"/>
      <c r="I165" s="2"/>
      <c r="J165" s="2">
        <v>193500</v>
      </c>
      <c r="K165" s="2"/>
      <c r="L165" s="2">
        <f t="shared" si="47"/>
        <v>34830</v>
      </c>
      <c r="M165" s="2">
        <f t="shared" si="41"/>
        <v>17415</v>
      </c>
      <c r="N165" s="2">
        <f t="shared" si="42"/>
        <v>17415</v>
      </c>
      <c r="O165" s="2">
        <f t="shared" si="43"/>
        <v>0</v>
      </c>
      <c r="P165" s="2">
        <f t="shared" si="44"/>
        <v>228330</v>
      </c>
      <c r="Q165" s="14">
        <f t="shared" si="45"/>
        <v>0</v>
      </c>
      <c r="R165" s="2"/>
      <c r="S165" s="2"/>
      <c r="T165" s="1" t="e">
        <v>#N/A</v>
      </c>
    </row>
    <row r="166" spans="1:20" x14ac:dyDescent="0.25">
      <c r="A166" s="2" t="str">
        <f t="shared" si="46"/>
        <v>062019</v>
      </c>
      <c r="B166" s="12">
        <v>43637</v>
      </c>
      <c r="C166" s="2" t="s">
        <v>5924</v>
      </c>
      <c r="D166" s="2" t="s">
        <v>131</v>
      </c>
      <c r="E166" s="2" t="s">
        <v>5925</v>
      </c>
      <c r="F166" s="2">
        <v>36580</v>
      </c>
      <c r="G166" s="2"/>
      <c r="H166" s="2"/>
      <c r="I166" s="2"/>
      <c r="J166" s="2">
        <v>31000</v>
      </c>
      <c r="K166" s="2"/>
      <c r="L166" s="2">
        <f t="shared" si="47"/>
        <v>5580</v>
      </c>
      <c r="M166" s="2">
        <f t="shared" si="41"/>
        <v>2790</v>
      </c>
      <c r="N166" s="2">
        <f t="shared" si="42"/>
        <v>2790</v>
      </c>
      <c r="O166" s="2">
        <f t="shared" si="43"/>
        <v>0</v>
      </c>
      <c r="P166" s="2">
        <f t="shared" si="44"/>
        <v>36580</v>
      </c>
      <c r="Q166" s="14">
        <f t="shared" si="45"/>
        <v>0</v>
      </c>
      <c r="R166" s="2"/>
      <c r="S166" s="2"/>
      <c r="T166" s="1" t="e">
        <v>#N/A</v>
      </c>
    </row>
    <row r="167" spans="1:20" x14ac:dyDescent="0.25">
      <c r="A167" s="2" t="str">
        <f t="shared" si="46"/>
        <v>062019</v>
      </c>
      <c r="B167" s="12">
        <v>43634</v>
      </c>
      <c r="C167" s="2">
        <v>1537</v>
      </c>
      <c r="D167" s="2" t="s">
        <v>656</v>
      </c>
      <c r="E167" s="2" t="s">
        <v>5915</v>
      </c>
      <c r="F167" s="2">
        <v>719.8</v>
      </c>
      <c r="G167" s="2"/>
      <c r="H167" s="2"/>
      <c r="I167" s="2"/>
      <c r="J167" s="2">
        <v>610</v>
      </c>
      <c r="K167" s="2"/>
      <c r="L167" s="2">
        <f t="shared" si="47"/>
        <v>109.8</v>
      </c>
      <c r="M167" s="2">
        <f t="shared" si="41"/>
        <v>54.9</v>
      </c>
      <c r="N167" s="2">
        <f t="shared" si="42"/>
        <v>54.9</v>
      </c>
      <c r="O167" s="2">
        <f t="shared" si="43"/>
        <v>0</v>
      </c>
      <c r="P167" s="2">
        <f t="shared" si="44"/>
        <v>719.8</v>
      </c>
      <c r="Q167" s="14">
        <f t="shared" si="45"/>
        <v>0</v>
      </c>
      <c r="R167" s="2"/>
      <c r="S167" s="2"/>
      <c r="T167" s="1" t="e">
        <v>#N/A</v>
      </c>
    </row>
    <row r="168" spans="1:20" x14ac:dyDescent="0.25">
      <c r="A168" s="2" t="str">
        <f t="shared" si="46"/>
        <v>062019</v>
      </c>
      <c r="B168" s="12">
        <v>43634</v>
      </c>
      <c r="C168" s="2">
        <v>1534</v>
      </c>
      <c r="D168" s="2" t="s">
        <v>656</v>
      </c>
      <c r="E168" s="2" t="s">
        <v>5915</v>
      </c>
      <c r="F168" s="2">
        <v>4867.5</v>
      </c>
      <c r="G168" s="2"/>
      <c r="H168" s="2"/>
      <c r="I168" s="2"/>
      <c r="J168" s="2">
        <v>4125</v>
      </c>
      <c r="K168" s="2"/>
      <c r="L168" s="2">
        <f t="shared" si="47"/>
        <v>742.5</v>
      </c>
      <c r="M168" s="2">
        <f t="shared" si="41"/>
        <v>371.25</v>
      </c>
      <c r="N168" s="2">
        <f t="shared" si="42"/>
        <v>371.25</v>
      </c>
      <c r="O168" s="2">
        <f t="shared" si="43"/>
        <v>0</v>
      </c>
      <c r="P168" s="2">
        <f t="shared" si="44"/>
        <v>4867.5</v>
      </c>
      <c r="Q168" s="14">
        <f t="shared" si="45"/>
        <v>0</v>
      </c>
      <c r="R168" s="2"/>
      <c r="S168" s="2"/>
      <c r="T168" s="1" t="e">
        <v>#N/A</v>
      </c>
    </row>
    <row r="169" spans="1:20" x14ac:dyDescent="0.25">
      <c r="A169" s="2" t="str">
        <f t="shared" si="46"/>
        <v>062019</v>
      </c>
      <c r="B169" s="12">
        <v>43636</v>
      </c>
      <c r="C169" s="2">
        <v>277</v>
      </c>
      <c r="D169" s="2" t="s">
        <v>571</v>
      </c>
      <c r="E169" s="2" t="s">
        <v>5926</v>
      </c>
      <c r="F169" s="2">
        <v>98943</v>
      </c>
      <c r="G169" s="2"/>
      <c r="H169" s="2"/>
      <c r="I169" s="2"/>
      <c r="J169" s="2">
        <v>83850</v>
      </c>
      <c r="K169" s="2"/>
      <c r="L169" s="2">
        <f t="shared" si="47"/>
        <v>15093</v>
      </c>
      <c r="M169" s="2">
        <f t="shared" si="41"/>
        <v>7546.5</v>
      </c>
      <c r="N169" s="2">
        <f t="shared" si="42"/>
        <v>7546.5</v>
      </c>
      <c r="O169" s="2">
        <f t="shared" si="43"/>
        <v>0</v>
      </c>
      <c r="P169" s="2">
        <f t="shared" si="44"/>
        <v>98943</v>
      </c>
      <c r="Q169" s="14">
        <f t="shared" si="45"/>
        <v>0</v>
      </c>
      <c r="R169" s="2"/>
      <c r="S169" s="2"/>
      <c r="T169" s="1" t="e">
        <v>#N/A</v>
      </c>
    </row>
    <row r="170" spans="1:20" x14ac:dyDescent="0.25">
      <c r="A170" s="2" t="str">
        <f t="shared" si="46"/>
        <v>062019</v>
      </c>
      <c r="B170" s="12">
        <v>43635</v>
      </c>
      <c r="C170" s="2" t="s">
        <v>5927</v>
      </c>
      <c r="D170" s="2" t="s">
        <v>2550</v>
      </c>
      <c r="E170" s="2" t="s">
        <v>5928</v>
      </c>
      <c r="F170" s="2">
        <v>6962</v>
      </c>
      <c r="G170" s="2"/>
      <c r="H170" s="2"/>
      <c r="I170" s="2"/>
      <c r="J170" s="2">
        <v>5900</v>
      </c>
      <c r="K170" s="2"/>
      <c r="L170" s="2">
        <f t="shared" si="47"/>
        <v>1062</v>
      </c>
      <c r="M170" s="2">
        <f t="shared" si="41"/>
        <v>0</v>
      </c>
      <c r="N170" s="2">
        <f t="shared" si="42"/>
        <v>0</v>
      </c>
      <c r="O170" s="2">
        <f t="shared" si="43"/>
        <v>1062</v>
      </c>
      <c r="P170" s="2">
        <f t="shared" si="44"/>
        <v>6962</v>
      </c>
      <c r="Q170" s="14">
        <f t="shared" si="45"/>
        <v>0</v>
      </c>
      <c r="R170" s="2"/>
      <c r="S170" s="2"/>
      <c r="T170" s="1" t="e">
        <v>#N/A</v>
      </c>
    </row>
    <row r="171" spans="1:20" x14ac:dyDescent="0.25">
      <c r="A171" s="2" t="str">
        <f t="shared" si="46"/>
        <v>062019</v>
      </c>
      <c r="B171" s="12">
        <v>43635</v>
      </c>
      <c r="C171" s="2">
        <v>1726</v>
      </c>
      <c r="D171" s="2" t="s">
        <v>642</v>
      </c>
      <c r="E171" s="2" t="s">
        <v>5912</v>
      </c>
      <c r="F171" s="2">
        <v>2678.6000000000004</v>
      </c>
      <c r="G171" s="2"/>
      <c r="H171" s="2"/>
      <c r="I171" s="2"/>
      <c r="J171" s="2">
        <v>2270</v>
      </c>
      <c r="K171" s="2"/>
      <c r="L171" s="2">
        <f t="shared" si="47"/>
        <v>408.6</v>
      </c>
      <c r="M171" s="2">
        <f t="shared" ref="M171:M197" si="48">+IF(VALUE(LEFT(D171,2))=33,L171/2,0)</f>
        <v>204.3</v>
      </c>
      <c r="N171" s="2">
        <f t="shared" ref="N171:N197" si="49">+M171</f>
        <v>204.3</v>
      </c>
      <c r="O171" s="2">
        <f t="shared" ref="O171:O197" si="50">+IF(VALUE(LEFT(D171,2))=33,0,L171)</f>
        <v>0</v>
      </c>
      <c r="P171" s="2">
        <f t="shared" ref="P171:P197" si="51">H171+I171+J171+K171+L171+G171</f>
        <v>2678.6</v>
      </c>
      <c r="Q171" s="14">
        <f t="shared" ref="Q171:Q197" si="52">P171-F171</f>
        <v>0</v>
      </c>
      <c r="R171" s="2"/>
      <c r="S171" s="2"/>
      <c r="T171" s="1" t="e">
        <v>#N/A</v>
      </c>
    </row>
    <row r="172" spans="1:20" x14ac:dyDescent="0.25">
      <c r="A172" s="2" t="str">
        <f t="shared" si="46"/>
        <v>062019</v>
      </c>
      <c r="B172" s="12">
        <v>43629</v>
      </c>
      <c r="C172" s="2" t="s">
        <v>5929</v>
      </c>
      <c r="D172" s="2" t="s">
        <v>2014</v>
      </c>
      <c r="E172" s="2" t="s">
        <v>5930</v>
      </c>
      <c r="F172" s="2">
        <v>201095.89499999999</v>
      </c>
      <c r="G172" s="2"/>
      <c r="H172" s="2"/>
      <c r="I172" s="2"/>
      <c r="J172" s="2">
        <v>170420.25</v>
      </c>
      <c r="K172" s="2"/>
      <c r="L172" s="2">
        <f t="shared" si="47"/>
        <v>30675.645</v>
      </c>
      <c r="M172" s="2">
        <f t="shared" si="48"/>
        <v>0</v>
      </c>
      <c r="N172" s="2">
        <f t="shared" si="49"/>
        <v>0</v>
      </c>
      <c r="O172" s="2">
        <f t="shared" si="50"/>
        <v>30675.645</v>
      </c>
      <c r="P172" s="2">
        <f t="shared" si="51"/>
        <v>201095.89499999999</v>
      </c>
      <c r="Q172" s="14">
        <f t="shared" si="52"/>
        <v>0</v>
      </c>
      <c r="R172" s="2"/>
      <c r="S172" s="2"/>
      <c r="T172" s="1" t="e">
        <v>#N/A</v>
      </c>
    </row>
    <row r="173" spans="1:20" x14ac:dyDescent="0.25">
      <c r="A173" s="2" t="str">
        <f t="shared" si="46"/>
        <v>062019</v>
      </c>
      <c r="B173" s="12">
        <v>43635</v>
      </c>
      <c r="C173" s="2">
        <v>1725</v>
      </c>
      <c r="D173" s="2" t="s">
        <v>642</v>
      </c>
      <c r="E173" s="2" t="s">
        <v>5912</v>
      </c>
      <c r="F173" s="2">
        <v>2081.52</v>
      </c>
      <c r="G173" s="2"/>
      <c r="H173" s="2"/>
      <c r="I173" s="2"/>
      <c r="J173" s="2">
        <v>1764</v>
      </c>
      <c r="K173" s="2"/>
      <c r="L173" s="2">
        <f t="shared" si="47"/>
        <v>317.52</v>
      </c>
      <c r="M173" s="2">
        <f t="shared" si="48"/>
        <v>158.76</v>
      </c>
      <c r="N173" s="2">
        <f t="shared" si="49"/>
        <v>158.76</v>
      </c>
      <c r="O173" s="2">
        <f t="shared" si="50"/>
        <v>0</v>
      </c>
      <c r="P173" s="2">
        <f t="shared" si="51"/>
        <v>2081.52</v>
      </c>
      <c r="Q173" s="14">
        <f t="shared" si="52"/>
        <v>0</v>
      </c>
      <c r="R173" s="2"/>
      <c r="S173" s="2"/>
      <c r="T173" s="1" t="e">
        <v>#N/A</v>
      </c>
    </row>
    <row r="174" spans="1:20" x14ac:dyDescent="0.25">
      <c r="A174" s="2" t="str">
        <f t="shared" si="46"/>
        <v>062019</v>
      </c>
      <c r="B174" s="12">
        <v>43641</v>
      </c>
      <c r="C174" s="2" t="s">
        <v>2806</v>
      </c>
      <c r="D174" s="2" t="s">
        <v>2804</v>
      </c>
      <c r="E174" s="2" t="s">
        <v>2805</v>
      </c>
      <c r="F174" s="2">
        <v>27983.699999999997</v>
      </c>
      <c r="G174" s="2"/>
      <c r="H174" s="2"/>
      <c r="I174" s="2"/>
      <c r="J174" s="2">
        <v>23715</v>
      </c>
      <c r="K174" s="2"/>
      <c r="L174" s="2">
        <f t="shared" si="47"/>
        <v>4268.7</v>
      </c>
      <c r="M174" s="2">
        <f t="shared" si="48"/>
        <v>2134.35</v>
      </c>
      <c r="N174" s="2">
        <f t="shared" si="49"/>
        <v>2134.35</v>
      </c>
      <c r="O174" s="2">
        <f t="shared" si="50"/>
        <v>0</v>
      </c>
      <c r="P174" s="2">
        <f t="shared" si="51"/>
        <v>27983.7</v>
      </c>
      <c r="Q174" s="14">
        <f t="shared" si="52"/>
        <v>0</v>
      </c>
      <c r="R174" s="2"/>
      <c r="S174" s="2"/>
      <c r="T174" s="1" t="e">
        <v>#N/A</v>
      </c>
    </row>
    <row r="175" spans="1:20" x14ac:dyDescent="0.25">
      <c r="A175" s="2" t="str">
        <f t="shared" si="46"/>
        <v>062019</v>
      </c>
      <c r="B175" s="12">
        <v>43640</v>
      </c>
      <c r="C175" s="2">
        <v>1035</v>
      </c>
      <c r="D175" s="2" t="s">
        <v>2503</v>
      </c>
      <c r="E175" s="2" t="s">
        <v>2504</v>
      </c>
      <c r="F175" s="2">
        <v>26904</v>
      </c>
      <c r="G175" s="2"/>
      <c r="H175" s="2"/>
      <c r="I175" s="2"/>
      <c r="J175" s="2">
        <v>22800</v>
      </c>
      <c r="K175" s="2"/>
      <c r="L175" s="2">
        <f t="shared" si="47"/>
        <v>4104</v>
      </c>
      <c r="M175" s="2">
        <f t="shared" si="48"/>
        <v>2052</v>
      </c>
      <c r="N175" s="2">
        <f t="shared" si="49"/>
        <v>2052</v>
      </c>
      <c r="O175" s="2">
        <f t="shared" si="50"/>
        <v>0</v>
      </c>
      <c r="P175" s="2">
        <f t="shared" si="51"/>
        <v>26904</v>
      </c>
      <c r="Q175" s="14">
        <f t="shared" si="52"/>
        <v>0</v>
      </c>
      <c r="R175" s="2"/>
      <c r="S175" s="2"/>
      <c r="T175" s="1" t="e">
        <v>#N/A</v>
      </c>
    </row>
    <row r="176" spans="1:20" x14ac:dyDescent="0.25">
      <c r="A176" s="2" t="str">
        <f t="shared" si="46"/>
        <v>062019</v>
      </c>
      <c r="B176" s="12">
        <v>43642</v>
      </c>
      <c r="C176" s="2">
        <v>1457</v>
      </c>
      <c r="D176" s="2" t="s">
        <v>640</v>
      </c>
      <c r="E176" s="2" t="s">
        <v>641</v>
      </c>
      <c r="F176" s="2">
        <v>2043.7600000000002</v>
      </c>
      <c r="G176" s="2"/>
      <c r="H176" s="2"/>
      <c r="I176" s="2"/>
      <c r="J176" s="2">
        <v>1732</v>
      </c>
      <c r="K176" s="2"/>
      <c r="L176" s="2">
        <f t="shared" si="47"/>
        <v>311.76</v>
      </c>
      <c r="M176" s="2">
        <f t="shared" si="48"/>
        <v>155.88</v>
      </c>
      <c r="N176" s="2">
        <f t="shared" si="49"/>
        <v>155.88</v>
      </c>
      <c r="O176" s="2">
        <f t="shared" si="50"/>
        <v>0</v>
      </c>
      <c r="P176" s="2">
        <f t="shared" si="51"/>
        <v>2043.76</v>
      </c>
      <c r="Q176" s="14">
        <f t="shared" si="52"/>
        <v>0</v>
      </c>
      <c r="R176" s="2"/>
      <c r="S176" s="2"/>
      <c r="T176" s="1" t="e">
        <v>#N/A</v>
      </c>
    </row>
    <row r="177" spans="1:20" x14ac:dyDescent="0.25">
      <c r="A177" s="2" t="str">
        <f t="shared" si="46"/>
        <v>062019</v>
      </c>
      <c r="B177" s="12">
        <v>43636</v>
      </c>
      <c r="C177" s="2" t="s">
        <v>5931</v>
      </c>
      <c r="D177" s="2" t="s">
        <v>187</v>
      </c>
      <c r="E177" s="2" t="s">
        <v>188</v>
      </c>
      <c r="F177" s="2">
        <v>1982.4</v>
      </c>
      <c r="G177" s="2"/>
      <c r="H177" s="2"/>
      <c r="I177" s="2"/>
      <c r="J177" s="2">
        <v>1680</v>
      </c>
      <c r="K177" s="2"/>
      <c r="L177" s="2">
        <f t="shared" si="47"/>
        <v>302.39999999999998</v>
      </c>
      <c r="M177" s="2">
        <f t="shared" si="48"/>
        <v>151.19999999999999</v>
      </c>
      <c r="N177" s="2">
        <f t="shared" si="49"/>
        <v>151.19999999999999</v>
      </c>
      <c r="O177" s="2">
        <f t="shared" si="50"/>
        <v>0</v>
      </c>
      <c r="P177" s="2">
        <f t="shared" si="51"/>
        <v>1982.4</v>
      </c>
      <c r="Q177" s="14">
        <f t="shared" si="52"/>
        <v>0</v>
      </c>
      <c r="R177" s="2"/>
      <c r="S177" s="2"/>
      <c r="T177" s="1" t="e">
        <v>#N/A</v>
      </c>
    </row>
    <row r="178" spans="1:20" x14ac:dyDescent="0.25">
      <c r="A178" s="2" t="str">
        <f t="shared" si="46"/>
        <v>062019</v>
      </c>
      <c r="B178" s="12">
        <v>43635</v>
      </c>
      <c r="C178" s="2">
        <v>172</v>
      </c>
      <c r="D178" s="2" t="s">
        <v>2920</v>
      </c>
      <c r="E178" s="2" t="s">
        <v>5932</v>
      </c>
      <c r="F178" s="2">
        <v>7552</v>
      </c>
      <c r="G178" s="2"/>
      <c r="H178" s="2"/>
      <c r="I178" s="2"/>
      <c r="J178" s="2">
        <v>6400</v>
      </c>
      <c r="K178" s="2"/>
      <c r="L178" s="2">
        <f t="shared" si="47"/>
        <v>1152</v>
      </c>
      <c r="M178" s="2">
        <f t="shared" si="48"/>
        <v>0</v>
      </c>
      <c r="N178" s="2">
        <f t="shared" si="49"/>
        <v>0</v>
      </c>
      <c r="O178" s="2">
        <f t="shared" si="50"/>
        <v>1152</v>
      </c>
      <c r="P178" s="2">
        <f t="shared" si="51"/>
        <v>7552</v>
      </c>
      <c r="Q178" s="14">
        <f t="shared" si="52"/>
        <v>0</v>
      </c>
      <c r="R178" s="2"/>
      <c r="S178" s="2"/>
      <c r="T178" s="1" t="e">
        <v>#N/A</v>
      </c>
    </row>
    <row r="179" spans="1:20" x14ac:dyDescent="0.25">
      <c r="A179" s="2" t="str">
        <f t="shared" si="46"/>
        <v>062019</v>
      </c>
      <c r="B179" s="12">
        <v>43634</v>
      </c>
      <c r="C179" s="2" t="s">
        <v>5933</v>
      </c>
      <c r="D179" s="2" t="s">
        <v>647</v>
      </c>
      <c r="E179" s="2" t="s">
        <v>5900</v>
      </c>
      <c r="F179" s="2">
        <v>140382.24</v>
      </c>
      <c r="G179" s="2"/>
      <c r="H179" s="2"/>
      <c r="I179" s="2"/>
      <c r="J179" s="2">
        <v>118968</v>
      </c>
      <c r="K179" s="2"/>
      <c r="L179" s="2">
        <f t="shared" si="47"/>
        <v>21414.240000000002</v>
      </c>
      <c r="M179" s="2">
        <f t="shared" si="48"/>
        <v>10707.12</v>
      </c>
      <c r="N179" s="2">
        <f t="shared" si="49"/>
        <v>10707.12</v>
      </c>
      <c r="O179" s="2">
        <f t="shared" si="50"/>
        <v>0</v>
      </c>
      <c r="P179" s="2">
        <f t="shared" si="51"/>
        <v>140382.24</v>
      </c>
      <c r="Q179" s="14">
        <f t="shared" si="52"/>
        <v>0</v>
      </c>
      <c r="R179" s="2"/>
      <c r="S179" s="2"/>
      <c r="T179" s="1" t="e">
        <v>#N/A</v>
      </c>
    </row>
    <row r="180" spans="1:20" x14ac:dyDescent="0.25">
      <c r="A180" s="2" t="str">
        <f t="shared" si="46"/>
        <v>062019</v>
      </c>
      <c r="B180" s="12">
        <v>43638</v>
      </c>
      <c r="C180" s="2" t="s">
        <v>2628</v>
      </c>
      <c r="D180" s="2" t="s">
        <v>1245</v>
      </c>
      <c r="E180" s="2" t="s">
        <v>1246</v>
      </c>
      <c r="F180" s="2">
        <v>25960</v>
      </c>
      <c r="G180" s="2"/>
      <c r="H180" s="2"/>
      <c r="I180" s="2"/>
      <c r="J180" s="2">
        <v>22000</v>
      </c>
      <c r="K180" s="2"/>
      <c r="L180" s="2">
        <f t="shared" si="47"/>
        <v>3960</v>
      </c>
      <c r="M180" s="2">
        <f t="shared" si="48"/>
        <v>0</v>
      </c>
      <c r="N180" s="2">
        <f t="shared" si="49"/>
        <v>0</v>
      </c>
      <c r="O180" s="2">
        <f t="shared" si="50"/>
        <v>3960</v>
      </c>
      <c r="P180" s="2">
        <f t="shared" si="51"/>
        <v>25960</v>
      </c>
      <c r="Q180" s="14">
        <f t="shared" si="52"/>
        <v>0</v>
      </c>
      <c r="R180" s="2"/>
      <c r="S180" s="2"/>
      <c r="T180" s="1" t="e">
        <v>#N/A</v>
      </c>
    </row>
    <row r="181" spans="1:20" x14ac:dyDescent="0.25">
      <c r="A181" s="2" t="str">
        <f t="shared" si="46"/>
        <v>072019</v>
      </c>
      <c r="B181" s="12">
        <v>43651</v>
      </c>
      <c r="C181" s="2" t="s">
        <v>3150</v>
      </c>
      <c r="D181" s="2" t="s">
        <v>642</v>
      </c>
      <c r="E181" s="2" t="s">
        <v>5912</v>
      </c>
      <c r="F181" s="2">
        <v>15246</v>
      </c>
      <c r="G181" s="2"/>
      <c r="H181" s="2"/>
      <c r="I181" s="2"/>
      <c r="J181" s="2">
        <v>12920.5</v>
      </c>
      <c r="K181" s="2"/>
      <c r="L181" s="2">
        <f t="shared" si="47"/>
        <v>2325.69</v>
      </c>
      <c r="M181" s="2">
        <f t="shared" si="48"/>
        <v>1162.845</v>
      </c>
      <c r="N181" s="2">
        <f t="shared" si="49"/>
        <v>1162.845</v>
      </c>
      <c r="O181" s="2">
        <f t="shared" si="50"/>
        <v>0</v>
      </c>
      <c r="P181" s="2">
        <f t="shared" si="51"/>
        <v>15246.19</v>
      </c>
      <c r="Q181" s="14">
        <f t="shared" si="52"/>
        <v>0.19000000000050932</v>
      </c>
      <c r="R181" s="2"/>
      <c r="S181" s="2"/>
      <c r="T181" s="1" t="e">
        <v>#N/A</v>
      </c>
    </row>
    <row r="182" spans="1:20" x14ac:dyDescent="0.25">
      <c r="A182" s="2" t="str">
        <f t="shared" si="46"/>
        <v>072019</v>
      </c>
      <c r="B182" s="12">
        <v>43648</v>
      </c>
      <c r="C182" s="2" t="s">
        <v>3149</v>
      </c>
      <c r="D182" s="2" t="s">
        <v>642</v>
      </c>
      <c r="E182" s="2" t="s">
        <v>5912</v>
      </c>
      <c r="F182" s="2">
        <v>900</v>
      </c>
      <c r="G182" s="2"/>
      <c r="H182" s="2"/>
      <c r="I182" s="2"/>
      <c r="J182" s="2">
        <v>763</v>
      </c>
      <c r="K182" s="2"/>
      <c r="L182" s="2">
        <f t="shared" si="47"/>
        <v>137.34</v>
      </c>
      <c r="M182" s="2">
        <f t="shared" si="48"/>
        <v>68.67</v>
      </c>
      <c r="N182" s="2">
        <f t="shared" si="49"/>
        <v>68.67</v>
      </c>
      <c r="O182" s="2">
        <f t="shared" si="50"/>
        <v>0</v>
      </c>
      <c r="P182" s="2">
        <f t="shared" si="51"/>
        <v>900.34</v>
      </c>
      <c r="Q182" s="14">
        <f t="shared" si="52"/>
        <v>0.34000000000003183</v>
      </c>
      <c r="R182" s="2"/>
      <c r="S182" s="2"/>
      <c r="T182" s="1" t="e">
        <v>#N/A</v>
      </c>
    </row>
    <row r="183" spans="1:20" x14ac:dyDescent="0.25">
      <c r="A183" s="2" t="str">
        <f t="shared" si="46"/>
        <v>062019</v>
      </c>
      <c r="B183" s="12">
        <v>43642</v>
      </c>
      <c r="C183" s="2" t="s">
        <v>5934</v>
      </c>
      <c r="D183" s="2" t="s">
        <v>1368</v>
      </c>
      <c r="E183" s="2" t="s">
        <v>5787</v>
      </c>
      <c r="F183" s="2">
        <v>56994</v>
      </c>
      <c r="G183" s="2"/>
      <c r="H183" s="2"/>
      <c r="I183" s="2"/>
      <c r="J183" s="2">
        <v>48300</v>
      </c>
      <c r="K183" s="2"/>
      <c r="L183" s="2">
        <f t="shared" si="47"/>
        <v>8694</v>
      </c>
      <c r="M183" s="2">
        <f t="shared" si="48"/>
        <v>4347</v>
      </c>
      <c r="N183" s="2">
        <f t="shared" si="49"/>
        <v>4347</v>
      </c>
      <c r="O183" s="2">
        <f t="shared" si="50"/>
        <v>0</v>
      </c>
      <c r="P183" s="2">
        <f t="shared" si="51"/>
        <v>56994</v>
      </c>
      <c r="Q183" s="14">
        <f t="shared" si="52"/>
        <v>0</v>
      </c>
      <c r="R183" s="2"/>
      <c r="S183" s="2"/>
      <c r="T183" s="1" t="e">
        <v>#N/A</v>
      </c>
    </row>
    <row r="184" spans="1:20" x14ac:dyDescent="0.25">
      <c r="A184" s="2" t="str">
        <f t="shared" si="46"/>
        <v>062019</v>
      </c>
      <c r="B184" s="12">
        <v>43642</v>
      </c>
      <c r="C184" s="2" t="s">
        <v>5935</v>
      </c>
      <c r="D184" s="2" t="s">
        <v>1368</v>
      </c>
      <c r="E184" s="2" t="s">
        <v>5787</v>
      </c>
      <c r="F184" s="2">
        <v>5487</v>
      </c>
      <c r="G184" s="2"/>
      <c r="H184" s="2"/>
      <c r="I184" s="2"/>
      <c r="J184" s="2">
        <v>4650</v>
      </c>
      <c r="K184" s="2"/>
      <c r="L184" s="2">
        <f t="shared" si="47"/>
        <v>837</v>
      </c>
      <c r="M184" s="2">
        <f t="shared" si="48"/>
        <v>418.5</v>
      </c>
      <c r="N184" s="2">
        <f t="shared" si="49"/>
        <v>418.5</v>
      </c>
      <c r="O184" s="2">
        <f t="shared" si="50"/>
        <v>0</v>
      </c>
      <c r="P184" s="2">
        <f t="shared" si="51"/>
        <v>5487</v>
      </c>
      <c r="Q184" s="14">
        <f t="shared" si="52"/>
        <v>0</v>
      </c>
      <c r="R184" s="2"/>
      <c r="S184" s="2"/>
      <c r="T184" s="1" t="e">
        <v>#N/A</v>
      </c>
    </row>
    <row r="185" spans="1:20" x14ac:dyDescent="0.25">
      <c r="A185" s="2" t="str">
        <f t="shared" si="46"/>
        <v>062019</v>
      </c>
      <c r="B185" s="12">
        <v>43641</v>
      </c>
      <c r="C185" s="2" t="s">
        <v>3027</v>
      </c>
      <c r="D185" s="2" t="s">
        <v>590</v>
      </c>
      <c r="E185" s="2" t="s">
        <v>5909</v>
      </c>
      <c r="F185" s="2">
        <v>371936</v>
      </c>
      <c r="G185" s="2"/>
      <c r="H185" s="2"/>
      <c r="I185" s="2"/>
      <c r="J185" s="2">
        <v>315200</v>
      </c>
      <c r="K185" s="2"/>
      <c r="L185" s="2">
        <f t="shared" si="47"/>
        <v>56736</v>
      </c>
      <c r="M185" s="2">
        <f t="shared" si="48"/>
        <v>28368</v>
      </c>
      <c r="N185" s="2">
        <f t="shared" si="49"/>
        <v>28368</v>
      </c>
      <c r="O185" s="2">
        <f t="shared" si="50"/>
        <v>0</v>
      </c>
      <c r="P185" s="2">
        <f t="shared" si="51"/>
        <v>371936</v>
      </c>
      <c r="Q185" s="14">
        <f t="shared" si="52"/>
        <v>0</v>
      </c>
      <c r="R185" s="2"/>
      <c r="S185" s="2"/>
      <c r="T185" s="1" t="e">
        <v>#N/A</v>
      </c>
    </row>
    <row r="186" spans="1:20" x14ac:dyDescent="0.25">
      <c r="A186" s="2" t="str">
        <f t="shared" si="46"/>
        <v>062019</v>
      </c>
      <c r="B186" s="12">
        <v>43638</v>
      </c>
      <c r="C186" s="2" t="s">
        <v>3019</v>
      </c>
      <c r="D186" s="2" t="s">
        <v>576</v>
      </c>
      <c r="E186" s="2" t="s">
        <v>5898</v>
      </c>
      <c r="F186" s="2">
        <v>52144</v>
      </c>
      <c r="G186" s="2"/>
      <c r="H186" s="2"/>
      <c r="I186" s="2"/>
      <c r="J186" s="2">
        <v>44190</v>
      </c>
      <c r="K186" s="2"/>
      <c r="L186" s="2">
        <f t="shared" si="47"/>
        <v>7954.2</v>
      </c>
      <c r="M186" s="2">
        <f t="shared" si="48"/>
        <v>3977.1</v>
      </c>
      <c r="N186" s="2">
        <f t="shared" si="49"/>
        <v>3977.1</v>
      </c>
      <c r="O186" s="2">
        <f t="shared" si="50"/>
        <v>0</v>
      </c>
      <c r="P186" s="2">
        <f t="shared" si="51"/>
        <v>52144.2</v>
      </c>
      <c r="Q186" s="14">
        <f t="shared" si="52"/>
        <v>0.19999999999708962</v>
      </c>
      <c r="R186" s="2"/>
      <c r="S186" s="2"/>
      <c r="T186" s="1" t="e">
        <v>#N/A</v>
      </c>
    </row>
    <row r="187" spans="1:20" x14ac:dyDescent="0.25">
      <c r="A187" s="2" t="str">
        <f t="shared" si="46"/>
        <v>062019</v>
      </c>
      <c r="B187" s="12">
        <v>43634</v>
      </c>
      <c r="C187" s="2" t="s">
        <v>5936</v>
      </c>
      <c r="D187" s="2" t="s">
        <v>1241</v>
      </c>
      <c r="E187" s="2" t="s">
        <v>1242</v>
      </c>
      <c r="F187" s="2">
        <v>18290</v>
      </c>
      <c r="G187" s="2"/>
      <c r="H187" s="2"/>
      <c r="I187" s="2"/>
      <c r="J187" s="2">
        <v>15500</v>
      </c>
      <c r="K187" s="2"/>
      <c r="L187" s="2">
        <f t="shared" si="47"/>
        <v>2790</v>
      </c>
      <c r="M187" s="2">
        <f t="shared" si="48"/>
        <v>0</v>
      </c>
      <c r="N187" s="2">
        <f t="shared" si="49"/>
        <v>0</v>
      </c>
      <c r="O187" s="2">
        <f t="shared" si="50"/>
        <v>2790</v>
      </c>
      <c r="P187" s="2">
        <f t="shared" si="51"/>
        <v>18290</v>
      </c>
      <c r="Q187" s="14">
        <f t="shared" si="52"/>
        <v>0</v>
      </c>
      <c r="R187" s="2"/>
      <c r="S187" s="2"/>
      <c r="T187" s="1" t="e">
        <v>#N/A</v>
      </c>
    </row>
    <row r="188" spans="1:20" x14ac:dyDescent="0.25">
      <c r="A188" s="2" t="str">
        <f t="shared" si="46"/>
        <v>062019</v>
      </c>
      <c r="B188" s="12">
        <v>43645</v>
      </c>
      <c r="C188" s="2" t="s">
        <v>2692</v>
      </c>
      <c r="D188" s="2" t="s">
        <v>1888</v>
      </c>
      <c r="E188" s="2" t="s">
        <v>1889</v>
      </c>
      <c r="F188" s="2">
        <v>27730</v>
      </c>
      <c r="G188" s="2"/>
      <c r="H188" s="2"/>
      <c r="I188" s="2"/>
      <c r="J188" s="2">
        <v>23500</v>
      </c>
      <c r="K188" s="2"/>
      <c r="L188" s="2">
        <f t="shared" si="47"/>
        <v>4230</v>
      </c>
      <c r="M188" s="2">
        <f t="shared" si="48"/>
        <v>2115</v>
      </c>
      <c r="N188" s="2">
        <f t="shared" si="49"/>
        <v>2115</v>
      </c>
      <c r="O188" s="2">
        <f t="shared" si="50"/>
        <v>0</v>
      </c>
      <c r="P188" s="2">
        <f t="shared" si="51"/>
        <v>27730</v>
      </c>
      <c r="Q188" s="14">
        <f t="shared" si="52"/>
        <v>0</v>
      </c>
      <c r="R188" s="2"/>
      <c r="S188" s="2"/>
      <c r="T188" s="1" t="e">
        <v>#N/A</v>
      </c>
    </row>
    <row r="189" spans="1:20" x14ac:dyDescent="0.25">
      <c r="A189" s="2" t="str">
        <f t="shared" si="46"/>
        <v>062019</v>
      </c>
      <c r="B189" s="12">
        <v>43636</v>
      </c>
      <c r="C189" s="2" t="s">
        <v>5937</v>
      </c>
      <c r="D189" s="2" t="s">
        <v>1838</v>
      </c>
      <c r="E189" s="2" t="s">
        <v>5901</v>
      </c>
      <c r="F189" s="2">
        <v>3570</v>
      </c>
      <c r="G189" s="2"/>
      <c r="H189" s="2"/>
      <c r="I189" s="2"/>
      <c r="J189" s="2">
        <v>3025</v>
      </c>
      <c r="K189" s="2"/>
      <c r="L189" s="2">
        <f t="shared" si="47"/>
        <v>544.5</v>
      </c>
      <c r="M189" s="2">
        <f t="shared" si="48"/>
        <v>272.25</v>
      </c>
      <c r="N189" s="2">
        <f t="shared" si="49"/>
        <v>272.25</v>
      </c>
      <c r="O189" s="2">
        <f t="shared" si="50"/>
        <v>0</v>
      </c>
      <c r="P189" s="2">
        <f t="shared" si="51"/>
        <v>3569.5</v>
      </c>
      <c r="Q189" s="14">
        <f t="shared" si="52"/>
        <v>-0.5</v>
      </c>
      <c r="R189" s="2"/>
      <c r="S189" s="2"/>
      <c r="T189" s="1" t="e">
        <v>#N/A</v>
      </c>
    </row>
    <row r="190" spans="1:20" x14ac:dyDescent="0.25">
      <c r="A190" s="2" t="str">
        <f t="shared" si="46"/>
        <v>062019</v>
      </c>
      <c r="B190" s="12">
        <v>43645</v>
      </c>
      <c r="C190" s="2" t="s">
        <v>2553</v>
      </c>
      <c r="D190" s="2" t="s">
        <v>2550</v>
      </c>
      <c r="E190" s="2" t="s">
        <v>5928</v>
      </c>
      <c r="F190" s="2">
        <v>9499</v>
      </c>
      <c r="G190" s="2"/>
      <c r="H190" s="2"/>
      <c r="I190" s="2"/>
      <c r="J190" s="2">
        <v>8050</v>
      </c>
      <c r="K190" s="2"/>
      <c r="L190" s="2">
        <f t="shared" si="47"/>
        <v>1449</v>
      </c>
      <c r="M190" s="2">
        <f t="shared" si="48"/>
        <v>0</v>
      </c>
      <c r="N190" s="2">
        <f t="shared" si="49"/>
        <v>0</v>
      </c>
      <c r="O190" s="2">
        <f t="shared" si="50"/>
        <v>1449</v>
      </c>
      <c r="P190" s="2">
        <f t="shared" si="51"/>
        <v>9499</v>
      </c>
      <c r="Q190" s="14">
        <f t="shared" si="52"/>
        <v>0</v>
      </c>
      <c r="R190" s="2"/>
      <c r="S190" s="2"/>
      <c r="T190" s="1" t="e">
        <v>#N/A</v>
      </c>
    </row>
    <row r="191" spans="1:20" x14ac:dyDescent="0.25">
      <c r="A191" s="2" t="str">
        <f t="shared" si="46"/>
        <v>062019</v>
      </c>
      <c r="B191" s="12">
        <v>43645</v>
      </c>
      <c r="C191" s="2" t="s">
        <v>3040</v>
      </c>
      <c r="D191" s="2" t="s">
        <v>1274</v>
      </c>
      <c r="E191" s="2" t="s">
        <v>5910</v>
      </c>
      <c r="F191" s="2">
        <v>84960</v>
      </c>
      <c r="G191" s="2"/>
      <c r="H191" s="2"/>
      <c r="I191" s="2"/>
      <c r="J191" s="2">
        <v>72000</v>
      </c>
      <c r="K191" s="2"/>
      <c r="L191" s="2">
        <f t="shared" si="47"/>
        <v>12960</v>
      </c>
      <c r="M191" s="2">
        <f t="shared" si="48"/>
        <v>6480</v>
      </c>
      <c r="N191" s="2">
        <f t="shared" si="49"/>
        <v>6480</v>
      </c>
      <c r="O191" s="2">
        <f t="shared" si="50"/>
        <v>0</v>
      </c>
      <c r="P191" s="2">
        <f t="shared" si="51"/>
        <v>84960</v>
      </c>
      <c r="Q191" s="14">
        <f t="shared" si="52"/>
        <v>0</v>
      </c>
      <c r="R191" s="2"/>
      <c r="S191" s="2"/>
      <c r="T191" s="1" t="e">
        <v>#N/A</v>
      </c>
    </row>
    <row r="192" spans="1:20" x14ac:dyDescent="0.25">
      <c r="A192" s="2" t="str">
        <f t="shared" si="46"/>
        <v>062019</v>
      </c>
      <c r="B192" s="12">
        <v>43645</v>
      </c>
      <c r="C192" s="2" t="s">
        <v>3041</v>
      </c>
      <c r="D192" s="2" t="s">
        <v>1274</v>
      </c>
      <c r="E192" s="2" t="s">
        <v>5910</v>
      </c>
      <c r="F192" s="2">
        <v>121068</v>
      </c>
      <c r="G192" s="2"/>
      <c r="H192" s="2"/>
      <c r="I192" s="2"/>
      <c r="J192" s="2">
        <v>102600</v>
      </c>
      <c r="K192" s="2"/>
      <c r="L192" s="2">
        <f t="shared" si="47"/>
        <v>18468</v>
      </c>
      <c r="M192" s="2">
        <f t="shared" si="48"/>
        <v>9234</v>
      </c>
      <c r="N192" s="2">
        <f t="shared" si="49"/>
        <v>9234</v>
      </c>
      <c r="O192" s="2">
        <f t="shared" si="50"/>
        <v>0</v>
      </c>
      <c r="P192" s="2">
        <f t="shared" si="51"/>
        <v>121068</v>
      </c>
      <c r="Q192" s="14">
        <f t="shared" si="52"/>
        <v>0</v>
      </c>
      <c r="R192" s="2"/>
      <c r="S192" s="2"/>
      <c r="T192" s="1" t="e">
        <v>#N/A</v>
      </c>
    </row>
    <row r="193" spans="1:20" x14ac:dyDescent="0.25">
      <c r="A193" s="2" t="str">
        <f t="shared" si="46"/>
        <v>062019</v>
      </c>
      <c r="B193" s="12">
        <v>43636</v>
      </c>
      <c r="C193" s="2" t="s">
        <v>2809</v>
      </c>
      <c r="D193" s="2" t="s">
        <v>2807</v>
      </c>
      <c r="E193" s="2" t="s">
        <v>5938</v>
      </c>
      <c r="F193" s="2">
        <v>4779</v>
      </c>
      <c r="G193" s="2"/>
      <c r="H193" s="2"/>
      <c r="I193" s="2"/>
      <c r="J193" s="2">
        <v>4050</v>
      </c>
      <c r="K193" s="2"/>
      <c r="L193" s="2">
        <f t="shared" si="47"/>
        <v>729</v>
      </c>
      <c r="M193" s="2">
        <f t="shared" si="48"/>
        <v>364.5</v>
      </c>
      <c r="N193" s="2">
        <f t="shared" si="49"/>
        <v>364.5</v>
      </c>
      <c r="O193" s="2">
        <f t="shared" si="50"/>
        <v>0</v>
      </c>
      <c r="P193" s="2">
        <f t="shared" si="51"/>
        <v>4779</v>
      </c>
      <c r="Q193" s="14">
        <f t="shared" si="52"/>
        <v>0</v>
      </c>
      <c r="R193" s="2"/>
      <c r="S193" s="2"/>
      <c r="T193" s="1" t="e">
        <v>#N/A</v>
      </c>
    </row>
    <row r="194" spans="1:20" x14ac:dyDescent="0.25">
      <c r="A194" s="2" t="str">
        <f t="shared" si="46"/>
        <v>032019</v>
      </c>
      <c r="B194" s="12">
        <v>43529</v>
      </c>
      <c r="C194" s="2" t="s">
        <v>5939</v>
      </c>
      <c r="D194" s="2" t="s">
        <v>240</v>
      </c>
      <c r="E194" s="2" t="s">
        <v>5892</v>
      </c>
      <c r="F194" s="2">
        <v>5192</v>
      </c>
      <c r="G194" s="2"/>
      <c r="H194" s="2"/>
      <c r="I194" s="2"/>
      <c r="J194" s="2">
        <v>4400</v>
      </c>
      <c r="K194" s="2"/>
      <c r="L194" s="2">
        <f t="shared" si="47"/>
        <v>792</v>
      </c>
      <c r="M194" s="2">
        <f t="shared" si="48"/>
        <v>396</v>
      </c>
      <c r="N194" s="2">
        <f t="shared" si="49"/>
        <v>396</v>
      </c>
      <c r="O194" s="2">
        <f t="shared" si="50"/>
        <v>0</v>
      </c>
      <c r="P194" s="2">
        <f t="shared" si="51"/>
        <v>5192</v>
      </c>
      <c r="Q194" s="14">
        <f t="shared" si="52"/>
        <v>0</v>
      </c>
      <c r="R194" s="2"/>
      <c r="S194" s="2"/>
      <c r="T194" s="1" t="e">
        <v>#N/A</v>
      </c>
    </row>
    <row r="195" spans="1:20" x14ac:dyDescent="0.25">
      <c r="A195" s="2" t="str">
        <f t="shared" si="46"/>
        <v>062019</v>
      </c>
      <c r="B195" s="12">
        <v>43636</v>
      </c>
      <c r="C195" s="2" t="s">
        <v>2651</v>
      </c>
      <c r="D195" s="2" t="s">
        <v>171</v>
      </c>
      <c r="E195" s="2" t="s">
        <v>5940</v>
      </c>
      <c r="F195" s="2">
        <v>52197</v>
      </c>
      <c r="G195" s="2"/>
      <c r="H195" s="2"/>
      <c r="I195" s="2"/>
      <c r="J195" s="2">
        <v>44234.1</v>
      </c>
      <c r="K195" s="2"/>
      <c r="L195" s="2">
        <f t="shared" si="47"/>
        <v>7962.137999999999</v>
      </c>
      <c r="M195" s="2">
        <f t="shared" si="48"/>
        <v>3981.0689999999995</v>
      </c>
      <c r="N195" s="2">
        <f t="shared" si="49"/>
        <v>3981.0689999999995</v>
      </c>
      <c r="O195" s="2">
        <f t="shared" si="50"/>
        <v>0</v>
      </c>
      <c r="P195" s="2">
        <f t="shared" si="51"/>
        <v>52196.237999999998</v>
      </c>
      <c r="Q195" s="14">
        <f t="shared" si="52"/>
        <v>-0.76200000000244472</v>
      </c>
      <c r="R195" s="2"/>
      <c r="S195" s="2"/>
      <c r="T195" s="1" t="e">
        <v>#N/A</v>
      </c>
    </row>
    <row r="196" spans="1:20" x14ac:dyDescent="0.25">
      <c r="A196" s="2" t="str">
        <f t="shared" si="46"/>
        <v>062019</v>
      </c>
      <c r="B196" s="12">
        <v>43637</v>
      </c>
      <c r="C196" s="2" t="s">
        <v>5941</v>
      </c>
      <c r="D196" s="2" t="s">
        <v>561</v>
      </c>
      <c r="E196" s="2" t="s">
        <v>562</v>
      </c>
      <c r="F196" s="2">
        <v>39301</v>
      </c>
      <c r="G196" s="2"/>
      <c r="H196" s="2"/>
      <c r="I196" s="2">
        <v>35090</v>
      </c>
      <c r="J196" s="2"/>
      <c r="K196" s="2"/>
      <c r="L196" s="2">
        <f t="shared" si="47"/>
        <v>4210.8</v>
      </c>
      <c r="M196" s="2">
        <f t="shared" si="48"/>
        <v>2105.4</v>
      </c>
      <c r="N196" s="2">
        <f t="shared" si="49"/>
        <v>2105.4</v>
      </c>
      <c r="O196" s="2">
        <f t="shared" si="50"/>
        <v>0</v>
      </c>
      <c r="P196" s="2">
        <f t="shared" si="51"/>
        <v>39300.800000000003</v>
      </c>
      <c r="Q196" s="14">
        <f t="shared" si="52"/>
        <v>-0.19999999999708962</v>
      </c>
      <c r="R196" s="2"/>
      <c r="S196" s="2"/>
      <c r="T196" s="1" t="e">
        <v>#N/A</v>
      </c>
    </row>
    <row r="197" spans="1:20" x14ac:dyDescent="0.25">
      <c r="A197" s="2" t="str">
        <f t="shared" si="46"/>
        <v>072019</v>
      </c>
      <c r="B197" s="12">
        <v>43647</v>
      </c>
      <c r="C197" s="2" t="s">
        <v>3148</v>
      </c>
      <c r="D197" s="2" t="s">
        <v>642</v>
      </c>
      <c r="E197" s="2" t="s">
        <v>5912</v>
      </c>
      <c r="F197" s="2">
        <v>23269</v>
      </c>
      <c r="G197" s="2"/>
      <c r="H197" s="2"/>
      <c r="I197" s="2">
        <v>100</v>
      </c>
      <c r="J197" s="2"/>
      <c r="K197" s="2"/>
      <c r="L197" s="2">
        <f t="shared" si="47"/>
        <v>12</v>
      </c>
      <c r="M197" s="2">
        <f t="shared" si="48"/>
        <v>6</v>
      </c>
      <c r="N197" s="2">
        <f t="shared" si="49"/>
        <v>6</v>
      </c>
      <c r="O197" s="2">
        <f t="shared" si="50"/>
        <v>0</v>
      </c>
      <c r="P197" s="2">
        <f t="shared" si="51"/>
        <v>112</v>
      </c>
      <c r="Q197" s="14">
        <f t="shared" si="52"/>
        <v>-23157</v>
      </c>
      <c r="R197" s="2"/>
      <c r="S197" s="2"/>
      <c r="T197" s="1" t="e">
        <v>#N/A</v>
      </c>
    </row>
    <row r="198" spans="1:20" x14ac:dyDescent="0.25">
      <c r="A198" s="2" t="str">
        <f t="shared" si="46"/>
        <v>072019</v>
      </c>
      <c r="B198" s="12">
        <v>43647</v>
      </c>
      <c r="C198" s="2" t="s">
        <v>3148</v>
      </c>
      <c r="D198" s="2" t="s">
        <v>642</v>
      </c>
      <c r="E198" s="2" t="s">
        <v>5912</v>
      </c>
      <c r="F198" s="2">
        <v>23269</v>
      </c>
      <c r="G198" s="2"/>
      <c r="H198" s="2"/>
      <c r="I198" s="2"/>
      <c r="J198" s="2">
        <v>19624.5</v>
      </c>
      <c r="K198" s="2"/>
      <c r="L198" s="2">
        <f t="shared" si="47"/>
        <v>3532.41</v>
      </c>
      <c r="M198" s="2">
        <f t="shared" ref="M198:M226" si="53">+IF(VALUE(LEFT(D198,2))=33,L198/2,0)</f>
        <v>1766.2049999999999</v>
      </c>
      <c r="N198" s="2">
        <f t="shared" ref="N198:N226" si="54">+M198</f>
        <v>1766.2049999999999</v>
      </c>
      <c r="O198" s="2">
        <f t="shared" ref="O198:O226" si="55">+IF(VALUE(LEFT(D198,2))=33,0,L198)</f>
        <v>0</v>
      </c>
      <c r="P198" s="2">
        <f t="shared" ref="P198:P226" si="56">H198+I198+J198+K198+L198+G198</f>
        <v>23156.91</v>
      </c>
      <c r="Q198" s="14">
        <f t="shared" ref="Q198:Q226" si="57">P198-F198</f>
        <v>-112.09000000000015</v>
      </c>
      <c r="R198" s="2"/>
      <c r="S198" s="2"/>
      <c r="T198" s="1" t="e">
        <v>#N/A</v>
      </c>
    </row>
    <row r="199" spans="1:20" x14ac:dyDescent="0.25">
      <c r="A199" s="2" t="str">
        <f t="shared" si="46"/>
        <v>062019</v>
      </c>
      <c r="B199" s="12">
        <v>43635</v>
      </c>
      <c r="C199" s="2" t="s">
        <v>2583</v>
      </c>
      <c r="D199" s="2" t="s">
        <v>2158</v>
      </c>
      <c r="E199" s="2" t="s">
        <v>5942</v>
      </c>
      <c r="F199" s="2">
        <v>513235</v>
      </c>
      <c r="G199" s="2">
        <v>512722</v>
      </c>
      <c r="H199" s="2"/>
      <c r="I199" s="2"/>
      <c r="J199" s="2"/>
      <c r="K199" s="2"/>
      <c r="L199" s="2">
        <f t="shared" si="47"/>
        <v>0</v>
      </c>
      <c r="M199" s="2">
        <v>0</v>
      </c>
      <c r="N199" s="2">
        <v>0</v>
      </c>
      <c r="O199" s="2">
        <v>0</v>
      </c>
      <c r="P199" s="2">
        <f t="shared" si="56"/>
        <v>512722</v>
      </c>
      <c r="Q199" s="14">
        <f t="shared" si="57"/>
        <v>-513</v>
      </c>
      <c r="R199" s="2" t="s">
        <v>6245</v>
      </c>
      <c r="S199" s="2"/>
      <c r="T199" s="1" t="e">
        <v>#N/A</v>
      </c>
    </row>
    <row r="200" spans="1:20" x14ac:dyDescent="0.25">
      <c r="A200" s="2" t="str">
        <f t="shared" si="46"/>
        <v>062019</v>
      </c>
      <c r="B200" s="12">
        <v>43646</v>
      </c>
      <c r="C200" s="2" t="s">
        <v>2587</v>
      </c>
      <c r="D200" s="2" t="s">
        <v>2158</v>
      </c>
      <c r="E200" s="2" t="s">
        <v>5942</v>
      </c>
      <c r="F200" s="2">
        <v>513235</v>
      </c>
      <c r="G200" s="2">
        <v>512722</v>
      </c>
      <c r="H200" s="2"/>
      <c r="I200" s="2"/>
      <c r="J200" s="2"/>
      <c r="K200" s="2"/>
      <c r="L200" s="2">
        <f t="shared" si="47"/>
        <v>0</v>
      </c>
      <c r="M200" s="2">
        <v>0</v>
      </c>
      <c r="N200" s="2">
        <v>0</v>
      </c>
      <c r="O200" s="2">
        <v>0</v>
      </c>
      <c r="P200" s="2">
        <f t="shared" si="56"/>
        <v>512722</v>
      </c>
      <c r="Q200" s="14">
        <f t="shared" si="57"/>
        <v>-513</v>
      </c>
      <c r="R200" s="2" t="s">
        <v>6245</v>
      </c>
      <c r="S200" s="2"/>
      <c r="T200" s="1" t="e">
        <v>#N/A</v>
      </c>
    </row>
    <row r="201" spans="1:20" x14ac:dyDescent="0.25">
      <c r="A201" s="2" t="str">
        <f t="shared" si="46"/>
        <v>062019</v>
      </c>
      <c r="B201" s="12">
        <v>43646</v>
      </c>
      <c r="C201" s="2" t="s">
        <v>2588</v>
      </c>
      <c r="D201" s="2" t="s">
        <v>2158</v>
      </c>
      <c r="E201" s="2" t="s">
        <v>5942</v>
      </c>
      <c r="F201" s="2">
        <v>513235</v>
      </c>
      <c r="G201" s="2">
        <v>512722</v>
      </c>
      <c r="H201" s="2"/>
      <c r="I201" s="2"/>
      <c r="J201" s="2"/>
      <c r="K201" s="2"/>
      <c r="L201" s="2">
        <f t="shared" si="47"/>
        <v>0</v>
      </c>
      <c r="M201" s="2">
        <v>0</v>
      </c>
      <c r="N201" s="2">
        <v>0</v>
      </c>
      <c r="O201" s="2">
        <v>0</v>
      </c>
      <c r="P201" s="2">
        <f t="shared" si="56"/>
        <v>512722</v>
      </c>
      <c r="Q201" s="14">
        <f t="shared" si="57"/>
        <v>-513</v>
      </c>
      <c r="R201" s="2" t="s">
        <v>6245</v>
      </c>
      <c r="S201" s="2"/>
      <c r="T201" s="1" t="e">
        <v>#N/A</v>
      </c>
    </row>
    <row r="202" spans="1:20" x14ac:dyDescent="0.25">
      <c r="A202" s="2" t="str">
        <f t="shared" si="46"/>
        <v>062019</v>
      </c>
      <c r="B202" s="12">
        <v>43646</v>
      </c>
      <c r="C202" s="2" t="s">
        <v>2585</v>
      </c>
      <c r="D202" s="2" t="s">
        <v>2158</v>
      </c>
      <c r="E202" s="2" t="s">
        <v>5942</v>
      </c>
      <c r="F202" s="2">
        <v>513235</v>
      </c>
      <c r="G202" s="2">
        <v>512722</v>
      </c>
      <c r="H202" s="2"/>
      <c r="I202" s="2"/>
      <c r="J202" s="2"/>
      <c r="K202" s="2"/>
      <c r="L202" s="2">
        <f t="shared" si="47"/>
        <v>0</v>
      </c>
      <c r="M202" s="2">
        <v>0</v>
      </c>
      <c r="N202" s="2">
        <v>0</v>
      </c>
      <c r="O202" s="2">
        <v>0</v>
      </c>
      <c r="P202" s="2">
        <f t="shared" si="56"/>
        <v>512722</v>
      </c>
      <c r="Q202" s="14">
        <f t="shared" si="57"/>
        <v>-513</v>
      </c>
      <c r="R202" s="2" t="s">
        <v>6245</v>
      </c>
      <c r="S202" s="2"/>
      <c r="T202" s="1" t="e">
        <v>#N/A</v>
      </c>
    </row>
    <row r="203" spans="1:20" x14ac:dyDescent="0.25">
      <c r="A203" s="2" t="str">
        <f t="shared" si="46"/>
        <v>062019</v>
      </c>
      <c r="B203" s="12">
        <v>43646</v>
      </c>
      <c r="C203" s="2" t="s">
        <v>2586</v>
      </c>
      <c r="D203" s="2" t="s">
        <v>2158</v>
      </c>
      <c r="E203" s="2" t="s">
        <v>5942</v>
      </c>
      <c r="F203" s="2">
        <v>513235</v>
      </c>
      <c r="G203" s="2">
        <v>512722</v>
      </c>
      <c r="H203" s="2"/>
      <c r="I203" s="2"/>
      <c r="J203" s="2"/>
      <c r="K203" s="2"/>
      <c r="L203" s="2">
        <f t="shared" si="47"/>
        <v>0</v>
      </c>
      <c r="M203" s="2">
        <v>0</v>
      </c>
      <c r="N203" s="2">
        <v>0</v>
      </c>
      <c r="O203" s="2">
        <v>0</v>
      </c>
      <c r="P203" s="2">
        <f t="shared" si="56"/>
        <v>512722</v>
      </c>
      <c r="Q203" s="14">
        <f t="shared" si="57"/>
        <v>-513</v>
      </c>
      <c r="R203" s="2" t="s">
        <v>6245</v>
      </c>
      <c r="S203" s="2"/>
      <c r="T203" s="1" t="e">
        <v>#N/A</v>
      </c>
    </row>
    <row r="204" spans="1:20" x14ac:dyDescent="0.25">
      <c r="A204" s="2" t="str">
        <f t="shared" si="46"/>
        <v>062019</v>
      </c>
      <c r="B204" s="12">
        <v>43646</v>
      </c>
      <c r="C204" s="2" t="s">
        <v>2584</v>
      </c>
      <c r="D204" s="2" t="s">
        <v>2158</v>
      </c>
      <c r="E204" s="2" t="s">
        <v>5942</v>
      </c>
      <c r="F204" s="2">
        <v>513235</v>
      </c>
      <c r="G204" s="2">
        <v>512722</v>
      </c>
      <c r="H204" s="2"/>
      <c r="I204" s="2"/>
      <c r="J204" s="2"/>
      <c r="K204" s="2"/>
      <c r="L204" s="2">
        <f t="shared" si="47"/>
        <v>0</v>
      </c>
      <c r="M204" s="2">
        <v>0</v>
      </c>
      <c r="N204" s="2">
        <v>0</v>
      </c>
      <c r="O204" s="2">
        <v>0</v>
      </c>
      <c r="P204" s="2">
        <f t="shared" si="56"/>
        <v>512722</v>
      </c>
      <c r="Q204" s="14">
        <f t="shared" si="57"/>
        <v>-513</v>
      </c>
      <c r="R204" s="2" t="s">
        <v>6245</v>
      </c>
      <c r="S204" s="2"/>
      <c r="T204" s="1" t="e">
        <v>#N/A</v>
      </c>
    </row>
    <row r="205" spans="1:20" x14ac:dyDescent="0.25">
      <c r="A205" s="2" t="str">
        <f t="shared" si="46"/>
        <v>072019</v>
      </c>
      <c r="B205" s="12">
        <v>43648</v>
      </c>
      <c r="C205" s="2" t="s">
        <v>3077</v>
      </c>
      <c r="D205" s="2" t="s">
        <v>2158</v>
      </c>
      <c r="E205" s="2" t="s">
        <v>5942</v>
      </c>
      <c r="F205" s="2">
        <v>513235</v>
      </c>
      <c r="G205" s="2">
        <v>512722</v>
      </c>
      <c r="H205" s="2"/>
      <c r="I205" s="2"/>
      <c r="J205" s="2"/>
      <c r="K205" s="2"/>
      <c r="L205" s="2">
        <f t="shared" si="47"/>
        <v>0</v>
      </c>
      <c r="M205" s="2">
        <v>0</v>
      </c>
      <c r="N205" s="2">
        <v>0</v>
      </c>
      <c r="O205" s="2">
        <v>0</v>
      </c>
      <c r="P205" s="2">
        <f t="shared" si="56"/>
        <v>512722</v>
      </c>
      <c r="Q205" s="14">
        <f t="shared" si="57"/>
        <v>-513</v>
      </c>
      <c r="R205" s="2" t="s">
        <v>6245</v>
      </c>
      <c r="S205" s="2"/>
      <c r="T205" s="1" t="e">
        <v>#N/A</v>
      </c>
    </row>
    <row r="206" spans="1:20" x14ac:dyDescent="0.25">
      <c r="A206" s="2" t="str">
        <f t="shared" si="46"/>
        <v>062019</v>
      </c>
      <c r="B206" s="12">
        <v>43641</v>
      </c>
      <c r="C206" s="2" t="s">
        <v>683</v>
      </c>
      <c r="D206" s="2" t="s">
        <v>1443</v>
      </c>
      <c r="E206" s="2" t="s">
        <v>5769</v>
      </c>
      <c r="F206" s="2">
        <v>874</v>
      </c>
      <c r="G206" s="2"/>
      <c r="H206" s="2"/>
      <c r="I206" s="2">
        <v>780</v>
      </c>
      <c r="J206" s="2"/>
      <c r="K206" s="2"/>
      <c r="L206" s="2">
        <f t="shared" si="47"/>
        <v>93.6</v>
      </c>
      <c r="M206" s="2">
        <f t="shared" si="53"/>
        <v>46.8</v>
      </c>
      <c r="N206" s="2">
        <f t="shared" si="54"/>
        <v>46.8</v>
      </c>
      <c r="O206" s="2">
        <f t="shared" si="55"/>
        <v>0</v>
      </c>
      <c r="P206" s="2">
        <f t="shared" si="56"/>
        <v>873.6</v>
      </c>
      <c r="Q206" s="14">
        <f t="shared" si="57"/>
        <v>-0.39999999999997726</v>
      </c>
      <c r="R206" s="2"/>
      <c r="S206" s="2"/>
      <c r="T206" s="1" t="e">
        <v>#N/A</v>
      </c>
    </row>
    <row r="207" spans="1:20" x14ac:dyDescent="0.25">
      <c r="A207" s="2" t="str">
        <f t="shared" si="46"/>
        <v>072019</v>
      </c>
      <c r="B207" s="12">
        <v>43647</v>
      </c>
      <c r="C207" s="2" t="s">
        <v>5943</v>
      </c>
      <c r="D207" s="2" t="s">
        <v>1368</v>
      </c>
      <c r="E207" s="2" t="s">
        <v>5787</v>
      </c>
      <c r="F207" s="2">
        <v>44250</v>
      </c>
      <c r="G207" s="2"/>
      <c r="H207" s="2"/>
      <c r="I207" s="2"/>
      <c r="J207" s="2">
        <v>37500</v>
      </c>
      <c r="K207" s="2"/>
      <c r="L207" s="2">
        <f t="shared" si="47"/>
        <v>6750</v>
      </c>
      <c r="M207" s="2">
        <f t="shared" si="53"/>
        <v>3375</v>
      </c>
      <c r="N207" s="2">
        <f t="shared" si="54"/>
        <v>3375</v>
      </c>
      <c r="O207" s="2">
        <f t="shared" si="55"/>
        <v>0</v>
      </c>
      <c r="P207" s="2">
        <f t="shared" si="56"/>
        <v>44250</v>
      </c>
      <c r="Q207" s="14">
        <f t="shared" si="57"/>
        <v>0</v>
      </c>
      <c r="R207" s="2"/>
      <c r="S207" s="2"/>
      <c r="T207" s="1" t="e">
        <v>#N/A</v>
      </c>
    </row>
    <row r="208" spans="1:20" x14ac:dyDescent="0.25">
      <c r="A208" s="2" t="str">
        <f t="shared" si="46"/>
        <v>062019</v>
      </c>
      <c r="B208" s="12">
        <v>43640</v>
      </c>
      <c r="C208" s="2" t="s">
        <v>2816</v>
      </c>
      <c r="D208" s="2" t="s">
        <v>1252</v>
      </c>
      <c r="E208" s="2" t="s">
        <v>5944</v>
      </c>
      <c r="F208" s="2">
        <v>42480</v>
      </c>
      <c r="G208" s="2"/>
      <c r="H208" s="2"/>
      <c r="I208" s="2"/>
      <c r="J208" s="2">
        <v>36000</v>
      </c>
      <c r="K208" s="2"/>
      <c r="L208" s="2">
        <f t="shared" si="47"/>
        <v>6480</v>
      </c>
      <c r="M208" s="2">
        <f t="shared" si="53"/>
        <v>3240</v>
      </c>
      <c r="N208" s="2">
        <f t="shared" si="54"/>
        <v>3240</v>
      </c>
      <c r="O208" s="2">
        <f t="shared" si="55"/>
        <v>0</v>
      </c>
      <c r="P208" s="2">
        <f t="shared" si="56"/>
        <v>42480</v>
      </c>
      <c r="Q208" s="14">
        <f t="shared" si="57"/>
        <v>0</v>
      </c>
      <c r="R208" s="2"/>
      <c r="S208" s="2"/>
      <c r="T208" s="1" t="e">
        <v>#N/A</v>
      </c>
    </row>
    <row r="209" spans="1:20" x14ac:dyDescent="0.25">
      <c r="A209" s="2" t="str">
        <f t="shared" ref="A209:A259" si="58">TEXT(B209,"MMYYYY")</f>
        <v>062019</v>
      </c>
      <c r="B209" s="12">
        <v>43645</v>
      </c>
      <c r="C209" s="2" t="s">
        <v>2662</v>
      </c>
      <c r="D209" s="2" t="s">
        <v>2660</v>
      </c>
      <c r="E209" s="2" t="s">
        <v>5913</v>
      </c>
      <c r="F209" s="2">
        <v>90270</v>
      </c>
      <c r="G209" s="2"/>
      <c r="H209" s="2"/>
      <c r="I209" s="2"/>
      <c r="J209" s="2">
        <v>76500</v>
      </c>
      <c r="K209" s="2"/>
      <c r="L209" s="2">
        <f t="shared" ref="L209:L259" si="59">+(H209*$H$1/100)+(I209*$I$1/100)+(J209*$J$1/100)+(K209*$K$1/100)</f>
        <v>13770</v>
      </c>
      <c r="M209" s="2">
        <f t="shared" si="53"/>
        <v>0</v>
      </c>
      <c r="N209" s="2">
        <f t="shared" si="54"/>
        <v>0</v>
      </c>
      <c r="O209" s="2">
        <f t="shared" si="55"/>
        <v>13770</v>
      </c>
      <c r="P209" s="2">
        <f t="shared" si="56"/>
        <v>90270</v>
      </c>
      <c r="Q209" s="14">
        <f t="shared" si="57"/>
        <v>0</v>
      </c>
      <c r="R209" s="2"/>
      <c r="S209" s="2"/>
      <c r="T209" s="1" t="e">
        <v>#N/A</v>
      </c>
    </row>
    <row r="210" spans="1:20" x14ac:dyDescent="0.25">
      <c r="A210" s="2" t="str">
        <f t="shared" si="58"/>
        <v>052019</v>
      </c>
      <c r="B210" s="12">
        <v>43609</v>
      </c>
      <c r="C210" s="2" t="s">
        <v>2263</v>
      </c>
      <c r="D210" s="2" t="s">
        <v>240</v>
      </c>
      <c r="E210" s="2" t="s">
        <v>5892</v>
      </c>
      <c r="F210" s="2">
        <v>10856</v>
      </c>
      <c r="G210" s="2"/>
      <c r="H210" s="2"/>
      <c r="I210" s="2"/>
      <c r="J210" s="2">
        <v>9200</v>
      </c>
      <c r="K210" s="2"/>
      <c r="L210" s="2">
        <f t="shared" si="59"/>
        <v>1656</v>
      </c>
      <c r="M210" s="2">
        <f t="shared" si="53"/>
        <v>828</v>
      </c>
      <c r="N210" s="2">
        <f t="shared" si="54"/>
        <v>828</v>
      </c>
      <c r="O210" s="2">
        <f t="shared" si="55"/>
        <v>0</v>
      </c>
      <c r="P210" s="2">
        <f t="shared" si="56"/>
        <v>10856</v>
      </c>
      <c r="Q210" s="14">
        <f t="shared" si="57"/>
        <v>0</v>
      </c>
      <c r="R210" s="2"/>
      <c r="S210" s="2"/>
      <c r="T210" s="1" t="e">
        <v>#N/A</v>
      </c>
    </row>
    <row r="211" spans="1:20" x14ac:dyDescent="0.25">
      <c r="A211" s="2" t="str">
        <f t="shared" si="58"/>
        <v>062019</v>
      </c>
      <c r="B211" s="12">
        <v>43645</v>
      </c>
      <c r="C211" s="2" t="s">
        <v>3005</v>
      </c>
      <c r="D211" s="2" t="s">
        <v>561</v>
      </c>
      <c r="E211" s="2" t="s">
        <v>562</v>
      </c>
      <c r="F211" s="2">
        <v>14175</v>
      </c>
      <c r="G211" s="2"/>
      <c r="H211" s="2"/>
      <c r="I211" s="2">
        <v>12656</v>
      </c>
      <c r="J211" s="2"/>
      <c r="K211" s="2"/>
      <c r="L211" s="2">
        <f t="shared" si="59"/>
        <v>1518.72</v>
      </c>
      <c r="M211" s="2">
        <f t="shared" si="53"/>
        <v>759.36</v>
      </c>
      <c r="N211" s="2">
        <f t="shared" si="54"/>
        <v>759.36</v>
      </c>
      <c r="O211" s="2">
        <f t="shared" si="55"/>
        <v>0</v>
      </c>
      <c r="P211" s="2">
        <f t="shared" si="56"/>
        <v>14174.72</v>
      </c>
      <c r="Q211" s="14">
        <f t="shared" si="57"/>
        <v>-0.28000000000065484</v>
      </c>
      <c r="R211" s="2"/>
      <c r="S211" s="2"/>
      <c r="T211" s="1" t="e">
        <v>#N/A</v>
      </c>
    </row>
    <row r="212" spans="1:20" x14ac:dyDescent="0.25">
      <c r="A212" s="2" t="str">
        <f t="shared" si="58"/>
        <v>062019</v>
      </c>
      <c r="B212" s="12">
        <v>43643</v>
      </c>
      <c r="C212" s="2" t="s">
        <v>3039</v>
      </c>
      <c r="D212" s="2" t="s">
        <v>1274</v>
      </c>
      <c r="E212" s="2" t="s">
        <v>5910</v>
      </c>
      <c r="F212" s="2">
        <v>2268</v>
      </c>
      <c r="G212" s="2"/>
      <c r="H212" s="2">
        <v>2160</v>
      </c>
      <c r="I212" s="2"/>
      <c r="J212" s="2"/>
      <c r="K212" s="2"/>
      <c r="L212" s="2">
        <f t="shared" si="59"/>
        <v>108</v>
      </c>
      <c r="M212" s="2">
        <f t="shared" si="53"/>
        <v>54</v>
      </c>
      <c r="N212" s="2">
        <f t="shared" si="54"/>
        <v>54</v>
      </c>
      <c r="O212" s="2">
        <f t="shared" si="55"/>
        <v>0</v>
      </c>
      <c r="P212" s="2">
        <f t="shared" si="56"/>
        <v>2268</v>
      </c>
      <c r="Q212" s="14">
        <f t="shared" si="57"/>
        <v>0</v>
      </c>
      <c r="R212" s="2"/>
      <c r="S212" s="2"/>
      <c r="T212" s="1" t="e">
        <v>#N/A</v>
      </c>
    </row>
    <row r="213" spans="1:20" x14ac:dyDescent="0.25">
      <c r="A213" s="2" t="str">
        <f t="shared" si="58"/>
        <v>072019</v>
      </c>
      <c r="B213" s="12">
        <v>43651</v>
      </c>
      <c r="C213" s="2" t="s">
        <v>3145</v>
      </c>
      <c r="D213" s="2" t="s">
        <v>187</v>
      </c>
      <c r="E213" s="2" t="s">
        <v>188</v>
      </c>
      <c r="F213" s="2">
        <v>5310</v>
      </c>
      <c r="G213" s="2"/>
      <c r="H213" s="2"/>
      <c r="I213" s="2"/>
      <c r="J213" s="2">
        <v>4500</v>
      </c>
      <c r="K213" s="2"/>
      <c r="L213" s="2">
        <f t="shared" si="59"/>
        <v>810</v>
      </c>
      <c r="M213" s="2">
        <f t="shared" si="53"/>
        <v>405</v>
      </c>
      <c r="N213" s="2">
        <f t="shared" si="54"/>
        <v>405</v>
      </c>
      <c r="O213" s="2">
        <f t="shared" si="55"/>
        <v>0</v>
      </c>
      <c r="P213" s="2">
        <f t="shared" si="56"/>
        <v>5310</v>
      </c>
      <c r="Q213" s="14">
        <f t="shared" si="57"/>
        <v>0</v>
      </c>
      <c r="R213" s="2"/>
      <c r="S213" s="2"/>
      <c r="T213" s="1" t="e">
        <v>#N/A</v>
      </c>
    </row>
    <row r="214" spans="1:20" x14ac:dyDescent="0.25">
      <c r="A214" s="2" t="str">
        <f t="shared" si="58"/>
        <v>072019</v>
      </c>
      <c r="B214" s="12">
        <v>43647</v>
      </c>
      <c r="C214" s="2" t="s">
        <v>3143</v>
      </c>
      <c r="D214" s="2" t="s">
        <v>187</v>
      </c>
      <c r="E214" s="2" t="s">
        <v>188</v>
      </c>
      <c r="F214" s="2">
        <v>473</v>
      </c>
      <c r="G214" s="2"/>
      <c r="H214" s="2">
        <v>450</v>
      </c>
      <c r="I214" s="2"/>
      <c r="J214" s="2"/>
      <c r="K214" s="2"/>
      <c r="L214" s="2">
        <f t="shared" si="59"/>
        <v>22.5</v>
      </c>
      <c r="M214" s="2">
        <f t="shared" si="53"/>
        <v>11.25</v>
      </c>
      <c r="N214" s="2">
        <f t="shared" si="54"/>
        <v>11.25</v>
      </c>
      <c r="O214" s="2">
        <f t="shared" si="55"/>
        <v>0</v>
      </c>
      <c r="P214" s="2">
        <f t="shared" si="56"/>
        <v>472.5</v>
      </c>
      <c r="Q214" s="14">
        <f t="shared" si="57"/>
        <v>-0.5</v>
      </c>
      <c r="R214" s="2"/>
      <c r="S214" s="2"/>
      <c r="T214" s="1" t="e">
        <v>#N/A</v>
      </c>
    </row>
    <row r="215" spans="1:20" x14ac:dyDescent="0.25">
      <c r="A215" s="2" t="str">
        <f t="shared" si="58"/>
        <v>072019</v>
      </c>
      <c r="B215" s="12">
        <v>43648</v>
      </c>
      <c r="C215" s="2" t="s">
        <v>3144</v>
      </c>
      <c r="D215" s="2" t="s">
        <v>187</v>
      </c>
      <c r="E215" s="2" t="s">
        <v>188</v>
      </c>
      <c r="F215" s="2">
        <v>4248</v>
      </c>
      <c r="G215" s="2"/>
      <c r="H215" s="2"/>
      <c r="I215" s="2"/>
      <c r="J215" s="2">
        <v>3600</v>
      </c>
      <c r="K215" s="2"/>
      <c r="L215" s="2">
        <f t="shared" si="59"/>
        <v>648</v>
      </c>
      <c r="M215" s="2">
        <f t="shared" si="53"/>
        <v>324</v>
      </c>
      <c r="N215" s="2">
        <f t="shared" si="54"/>
        <v>324</v>
      </c>
      <c r="O215" s="2">
        <f t="shared" si="55"/>
        <v>0</v>
      </c>
      <c r="P215" s="2">
        <f t="shared" si="56"/>
        <v>4248</v>
      </c>
      <c r="Q215" s="14">
        <f t="shared" si="57"/>
        <v>0</v>
      </c>
      <c r="R215" s="2"/>
      <c r="S215" s="2"/>
      <c r="T215" s="1" t="e">
        <v>#N/A</v>
      </c>
    </row>
    <row r="216" spans="1:20" x14ac:dyDescent="0.25">
      <c r="A216" s="2" t="str">
        <f t="shared" si="58"/>
        <v>072019</v>
      </c>
      <c r="B216" s="12">
        <v>43648</v>
      </c>
      <c r="C216" s="2" t="s">
        <v>3133</v>
      </c>
      <c r="D216" s="2" t="s">
        <v>171</v>
      </c>
      <c r="E216" s="2" t="s">
        <v>5940</v>
      </c>
      <c r="F216" s="2">
        <v>14867</v>
      </c>
      <c r="G216" s="2"/>
      <c r="H216" s="2"/>
      <c r="I216" s="2"/>
      <c r="J216" s="2">
        <v>12598.4</v>
      </c>
      <c r="K216" s="2"/>
      <c r="L216" s="2">
        <f t="shared" si="59"/>
        <v>2267.712</v>
      </c>
      <c r="M216" s="2">
        <f t="shared" si="53"/>
        <v>1133.856</v>
      </c>
      <c r="N216" s="2">
        <f t="shared" si="54"/>
        <v>1133.856</v>
      </c>
      <c r="O216" s="2">
        <f t="shared" si="55"/>
        <v>0</v>
      </c>
      <c r="P216" s="2">
        <f t="shared" si="56"/>
        <v>14866.111999999999</v>
      </c>
      <c r="Q216" s="14">
        <f t="shared" si="57"/>
        <v>-0.88800000000082946</v>
      </c>
      <c r="R216" s="2"/>
      <c r="S216" s="2"/>
      <c r="T216" s="1" t="e">
        <v>#N/A</v>
      </c>
    </row>
    <row r="217" spans="1:20" x14ac:dyDescent="0.25">
      <c r="A217" s="2" t="str">
        <f t="shared" si="58"/>
        <v>072019</v>
      </c>
      <c r="B217" s="12">
        <v>43648</v>
      </c>
      <c r="C217" s="2" t="s">
        <v>3134</v>
      </c>
      <c r="D217" s="2" t="s">
        <v>171</v>
      </c>
      <c r="E217" s="2" t="s">
        <v>5940</v>
      </c>
      <c r="F217" s="2">
        <v>14986</v>
      </c>
      <c r="G217" s="2"/>
      <c r="H217" s="2"/>
      <c r="I217" s="2"/>
      <c r="J217" s="2">
        <v>12700</v>
      </c>
      <c r="K217" s="2"/>
      <c r="L217" s="2">
        <f t="shared" si="59"/>
        <v>2286</v>
      </c>
      <c r="M217" s="2">
        <f t="shared" si="53"/>
        <v>1143</v>
      </c>
      <c r="N217" s="2">
        <f t="shared" si="54"/>
        <v>1143</v>
      </c>
      <c r="O217" s="2">
        <f t="shared" si="55"/>
        <v>0</v>
      </c>
      <c r="P217" s="2">
        <f t="shared" si="56"/>
        <v>14986</v>
      </c>
      <c r="Q217" s="14">
        <f t="shared" si="57"/>
        <v>0</v>
      </c>
      <c r="R217" s="2"/>
      <c r="S217" s="2"/>
      <c r="T217" s="1" t="e">
        <v>#N/A</v>
      </c>
    </row>
    <row r="218" spans="1:20" x14ac:dyDescent="0.25">
      <c r="A218" s="2" t="str">
        <f t="shared" si="58"/>
        <v>072019</v>
      </c>
      <c r="B218" s="12">
        <v>43648</v>
      </c>
      <c r="C218" s="2" t="s">
        <v>5945</v>
      </c>
      <c r="D218" s="2" t="s">
        <v>837</v>
      </c>
      <c r="E218" s="2" t="s">
        <v>5895</v>
      </c>
      <c r="F218" s="2">
        <v>28910</v>
      </c>
      <c r="G218" s="2"/>
      <c r="H218" s="2"/>
      <c r="I218" s="2"/>
      <c r="J218" s="2">
        <v>24500</v>
      </c>
      <c r="K218" s="2"/>
      <c r="L218" s="2">
        <f t="shared" si="59"/>
        <v>4410</v>
      </c>
      <c r="M218" s="2">
        <f t="shared" si="53"/>
        <v>2205</v>
      </c>
      <c r="N218" s="2">
        <f t="shared" si="54"/>
        <v>2205</v>
      </c>
      <c r="O218" s="2">
        <f t="shared" si="55"/>
        <v>0</v>
      </c>
      <c r="P218" s="2">
        <f t="shared" si="56"/>
        <v>28910</v>
      </c>
      <c r="Q218" s="14">
        <f t="shared" si="57"/>
        <v>0</v>
      </c>
      <c r="R218" s="2"/>
      <c r="S218" s="2"/>
      <c r="T218" s="1" t="e">
        <v>#N/A</v>
      </c>
    </row>
    <row r="219" spans="1:20" x14ac:dyDescent="0.25">
      <c r="A219" s="2" t="str">
        <f t="shared" si="58"/>
        <v>062019</v>
      </c>
      <c r="B219" s="12">
        <v>43645</v>
      </c>
      <c r="C219" s="2" t="s">
        <v>3028</v>
      </c>
      <c r="D219" s="2" t="s">
        <v>590</v>
      </c>
      <c r="E219" s="2" t="s">
        <v>5909</v>
      </c>
      <c r="F219" s="2">
        <v>124077</v>
      </c>
      <c r="G219" s="2"/>
      <c r="H219" s="2"/>
      <c r="I219" s="2"/>
      <c r="J219" s="2">
        <v>105150</v>
      </c>
      <c r="K219" s="2"/>
      <c r="L219" s="2">
        <f t="shared" si="59"/>
        <v>18927</v>
      </c>
      <c r="M219" s="2">
        <f t="shared" si="53"/>
        <v>9463.5</v>
      </c>
      <c r="N219" s="2">
        <f t="shared" si="54"/>
        <v>9463.5</v>
      </c>
      <c r="O219" s="2">
        <f t="shared" si="55"/>
        <v>0</v>
      </c>
      <c r="P219" s="2">
        <f t="shared" si="56"/>
        <v>124077</v>
      </c>
      <c r="Q219" s="14">
        <f t="shared" si="57"/>
        <v>0</v>
      </c>
      <c r="R219" s="2"/>
      <c r="S219" s="2"/>
      <c r="T219" s="1" t="e">
        <v>#N/A</v>
      </c>
    </row>
    <row r="220" spans="1:20" x14ac:dyDescent="0.25">
      <c r="A220" s="2" t="str">
        <f t="shared" si="58"/>
        <v>062019</v>
      </c>
      <c r="B220" s="12">
        <v>43641</v>
      </c>
      <c r="C220" s="2" t="s">
        <v>2673</v>
      </c>
      <c r="D220" s="2" t="s">
        <v>187</v>
      </c>
      <c r="E220" s="2" t="s">
        <v>188</v>
      </c>
      <c r="F220" s="2">
        <v>2508</v>
      </c>
      <c r="G220" s="2"/>
      <c r="H220" s="2"/>
      <c r="I220" s="2"/>
      <c r="J220" s="2">
        <v>2125</v>
      </c>
      <c r="K220" s="2"/>
      <c r="L220" s="2">
        <f t="shared" si="59"/>
        <v>382.5</v>
      </c>
      <c r="M220" s="2">
        <f t="shared" si="53"/>
        <v>191.25</v>
      </c>
      <c r="N220" s="2">
        <f t="shared" si="54"/>
        <v>191.25</v>
      </c>
      <c r="O220" s="2">
        <f t="shared" si="55"/>
        <v>0</v>
      </c>
      <c r="P220" s="2">
        <f t="shared" si="56"/>
        <v>2507.5</v>
      </c>
      <c r="Q220" s="14">
        <f t="shared" si="57"/>
        <v>-0.5</v>
      </c>
      <c r="R220" s="2"/>
      <c r="S220" s="2"/>
      <c r="T220" s="1" t="e">
        <v>#N/A</v>
      </c>
    </row>
    <row r="221" spans="1:20" x14ac:dyDescent="0.25">
      <c r="A221" s="2" t="str">
        <f t="shared" si="58"/>
        <v>072019</v>
      </c>
      <c r="B221" s="12">
        <v>43652</v>
      </c>
      <c r="C221" s="2" t="s">
        <v>3428</v>
      </c>
      <c r="D221" s="2" t="s">
        <v>571</v>
      </c>
      <c r="E221" s="2" t="s">
        <v>5926</v>
      </c>
      <c r="F221" s="2">
        <v>50740</v>
      </c>
      <c r="G221" s="2"/>
      <c r="H221" s="2"/>
      <c r="I221" s="2"/>
      <c r="J221" s="2">
        <v>43000</v>
      </c>
      <c r="K221" s="2"/>
      <c r="L221" s="2">
        <f t="shared" si="59"/>
        <v>7740</v>
      </c>
      <c r="M221" s="2">
        <f t="shared" si="53"/>
        <v>3870</v>
      </c>
      <c r="N221" s="2">
        <f t="shared" si="54"/>
        <v>3870</v>
      </c>
      <c r="O221" s="2">
        <f t="shared" si="55"/>
        <v>0</v>
      </c>
      <c r="P221" s="2">
        <f t="shared" si="56"/>
        <v>50740</v>
      </c>
      <c r="Q221" s="14">
        <f t="shared" si="57"/>
        <v>0</v>
      </c>
      <c r="R221" s="2"/>
      <c r="S221" s="2"/>
      <c r="T221" s="1" t="e">
        <v>#N/A</v>
      </c>
    </row>
    <row r="222" spans="1:20" x14ac:dyDescent="0.25">
      <c r="A222" s="2" t="str">
        <f t="shared" si="58"/>
        <v>072019</v>
      </c>
      <c r="B222" s="12">
        <v>43652</v>
      </c>
      <c r="C222" s="2" t="s">
        <v>3426</v>
      </c>
      <c r="D222" s="2" t="s">
        <v>2503</v>
      </c>
      <c r="E222" s="2" t="s">
        <v>2504</v>
      </c>
      <c r="F222" s="2">
        <v>20160</v>
      </c>
      <c r="G222" s="2"/>
      <c r="H222" s="2"/>
      <c r="I222" s="2">
        <v>18000</v>
      </c>
      <c r="J222" s="2"/>
      <c r="K222" s="2"/>
      <c r="L222" s="2">
        <f t="shared" si="59"/>
        <v>2160</v>
      </c>
      <c r="M222" s="2">
        <f t="shared" si="53"/>
        <v>1080</v>
      </c>
      <c r="N222" s="2">
        <f t="shared" si="54"/>
        <v>1080</v>
      </c>
      <c r="O222" s="2">
        <f t="shared" si="55"/>
        <v>0</v>
      </c>
      <c r="P222" s="2">
        <f t="shared" si="56"/>
        <v>20160</v>
      </c>
      <c r="Q222" s="14">
        <f t="shared" si="57"/>
        <v>0</v>
      </c>
      <c r="R222" s="2"/>
      <c r="S222" s="2"/>
      <c r="T222" s="1" t="e">
        <v>#N/A</v>
      </c>
    </row>
    <row r="223" spans="1:20" x14ac:dyDescent="0.25">
      <c r="A223" s="2" t="str">
        <f t="shared" si="58"/>
        <v>072019</v>
      </c>
      <c r="B223" s="12">
        <v>43652</v>
      </c>
      <c r="C223" s="2" t="s">
        <v>3427</v>
      </c>
      <c r="D223" s="2" t="s">
        <v>571</v>
      </c>
      <c r="E223" s="2" t="s">
        <v>5926</v>
      </c>
      <c r="F223" s="2">
        <v>55814</v>
      </c>
      <c r="G223" s="2"/>
      <c r="H223" s="2"/>
      <c r="I223" s="2"/>
      <c r="J223" s="2">
        <v>47300</v>
      </c>
      <c r="K223" s="2"/>
      <c r="L223" s="2">
        <f t="shared" si="59"/>
        <v>8514</v>
      </c>
      <c r="M223" s="2">
        <f t="shared" si="53"/>
        <v>4257</v>
      </c>
      <c r="N223" s="2">
        <f t="shared" si="54"/>
        <v>4257</v>
      </c>
      <c r="O223" s="2">
        <f t="shared" si="55"/>
        <v>0</v>
      </c>
      <c r="P223" s="2">
        <f t="shared" si="56"/>
        <v>55814</v>
      </c>
      <c r="Q223" s="14">
        <f t="shared" si="57"/>
        <v>0</v>
      </c>
      <c r="R223" s="2"/>
      <c r="S223" s="2"/>
      <c r="T223" s="1" t="e">
        <v>#N/A</v>
      </c>
    </row>
    <row r="224" spans="1:20" x14ac:dyDescent="0.25">
      <c r="A224" s="2" t="str">
        <f t="shared" si="58"/>
        <v>072019</v>
      </c>
      <c r="B224" s="12">
        <v>43654</v>
      </c>
      <c r="C224" s="2" t="s">
        <v>3403</v>
      </c>
      <c r="D224" s="2" t="s">
        <v>692</v>
      </c>
      <c r="E224" s="2" t="s">
        <v>5893</v>
      </c>
      <c r="F224" s="2">
        <v>49350</v>
      </c>
      <c r="G224" s="2"/>
      <c r="H224" s="2">
        <v>47000</v>
      </c>
      <c r="I224" s="2"/>
      <c r="J224" s="2"/>
      <c r="K224" s="2"/>
      <c r="L224" s="2">
        <f t="shared" si="59"/>
        <v>2350</v>
      </c>
      <c r="M224" s="2">
        <f t="shared" si="53"/>
        <v>1175</v>
      </c>
      <c r="N224" s="2">
        <f t="shared" si="54"/>
        <v>1175</v>
      </c>
      <c r="O224" s="2">
        <f t="shared" si="55"/>
        <v>0</v>
      </c>
      <c r="P224" s="2">
        <f t="shared" si="56"/>
        <v>49350</v>
      </c>
      <c r="Q224" s="14">
        <f t="shared" si="57"/>
        <v>0</v>
      </c>
      <c r="R224" s="2"/>
      <c r="S224" s="2"/>
      <c r="T224" s="1" t="e">
        <v>#N/A</v>
      </c>
    </row>
    <row r="225" spans="1:20" x14ac:dyDescent="0.25">
      <c r="A225" s="2" t="str">
        <f t="shared" si="58"/>
        <v>072019</v>
      </c>
      <c r="B225" s="12">
        <v>43652</v>
      </c>
      <c r="C225" s="2" t="s">
        <v>3972</v>
      </c>
      <c r="D225" s="2" t="s">
        <v>1368</v>
      </c>
      <c r="E225" s="2" t="s">
        <v>5787</v>
      </c>
      <c r="F225" s="2">
        <v>30916</v>
      </c>
      <c r="G225" s="2"/>
      <c r="H225" s="2"/>
      <c r="I225" s="2"/>
      <c r="J225" s="2">
        <v>26200</v>
      </c>
      <c r="K225" s="2"/>
      <c r="L225" s="2">
        <f t="shared" si="59"/>
        <v>4716</v>
      </c>
      <c r="M225" s="2">
        <f t="shared" si="53"/>
        <v>2358</v>
      </c>
      <c r="N225" s="2">
        <f t="shared" si="54"/>
        <v>2358</v>
      </c>
      <c r="O225" s="2">
        <f t="shared" si="55"/>
        <v>0</v>
      </c>
      <c r="P225" s="2">
        <f t="shared" si="56"/>
        <v>30916</v>
      </c>
      <c r="Q225" s="14">
        <f t="shared" si="57"/>
        <v>0</v>
      </c>
      <c r="R225" s="2"/>
      <c r="S225" s="2"/>
      <c r="T225" s="1" t="e">
        <v>#N/A</v>
      </c>
    </row>
    <row r="226" spans="1:20" x14ac:dyDescent="0.25">
      <c r="A226" s="2" t="str">
        <f t="shared" si="58"/>
        <v>062019</v>
      </c>
      <c r="B226" s="12">
        <v>43633</v>
      </c>
      <c r="C226" s="2" t="s">
        <v>2745</v>
      </c>
      <c r="D226" s="2" t="s">
        <v>661</v>
      </c>
      <c r="E226" s="2" t="s">
        <v>5946</v>
      </c>
      <c r="F226" s="2">
        <v>31718</v>
      </c>
      <c r="G226" s="2"/>
      <c r="H226" s="2"/>
      <c r="I226" s="2"/>
      <c r="J226" s="2">
        <v>26880</v>
      </c>
      <c r="K226" s="2"/>
      <c r="L226" s="2">
        <f t="shared" si="59"/>
        <v>4838.3999999999996</v>
      </c>
      <c r="M226" s="2">
        <f t="shared" si="53"/>
        <v>2419.1999999999998</v>
      </c>
      <c r="N226" s="2">
        <f t="shared" si="54"/>
        <v>2419.1999999999998</v>
      </c>
      <c r="O226" s="2">
        <f t="shared" si="55"/>
        <v>0</v>
      </c>
      <c r="P226" s="2">
        <f t="shared" si="56"/>
        <v>31718.400000000001</v>
      </c>
      <c r="Q226" s="14">
        <f t="shared" si="57"/>
        <v>0.40000000000145519</v>
      </c>
      <c r="R226" s="2"/>
      <c r="S226" s="2"/>
      <c r="T226" s="1" t="e">
        <v>#N/A</v>
      </c>
    </row>
    <row r="227" spans="1:20" x14ac:dyDescent="0.25">
      <c r="A227" s="2" t="str">
        <f t="shared" si="58"/>
        <v>072019</v>
      </c>
      <c r="B227" s="12">
        <v>43654</v>
      </c>
      <c r="C227" s="2" t="s">
        <v>5947</v>
      </c>
      <c r="D227" s="2" t="s">
        <v>647</v>
      </c>
      <c r="E227" s="2" t="s">
        <v>5900</v>
      </c>
      <c r="F227" s="2">
        <v>83376</v>
      </c>
      <c r="G227" s="2"/>
      <c r="H227" s="2"/>
      <c r="I227" s="2"/>
      <c r="J227" s="2">
        <v>70657.5</v>
      </c>
      <c r="K227" s="2"/>
      <c r="L227" s="2">
        <f t="shared" si="59"/>
        <v>12718.35</v>
      </c>
      <c r="M227" s="2">
        <f t="shared" ref="M227:M249" si="60">+IF(VALUE(LEFT(D227,2))=33,L227/2,0)</f>
        <v>6359.1750000000002</v>
      </c>
      <c r="N227" s="2">
        <f t="shared" ref="N227:N249" si="61">+M227</f>
        <v>6359.1750000000002</v>
      </c>
      <c r="O227" s="2">
        <f t="shared" ref="O227:O249" si="62">+IF(VALUE(LEFT(D227,2))=33,0,L227)</f>
        <v>0</v>
      </c>
      <c r="P227" s="2">
        <f t="shared" ref="P227:P249" si="63">H227+I227+J227+K227+L227+G227</f>
        <v>83375.850000000006</v>
      </c>
      <c r="Q227" s="14">
        <f t="shared" ref="Q227:Q249" si="64">P227-F227</f>
        <v>-0.14999999999417923</v>
      </c>
      <c r="R227" s="2"/>
      <c r="S227" s="2"/>
      <c r="T227" s="1" t="e">
        <v>#N/A</v>
      </c>
    </row>
    <row r="228" spans="1:20" x14ac:dyDescent="0.25">
      <c r="A228" s="2" t="str">
        <f t="shared" si="58"/>
        <v>072019</v>
      </c>
      <c r="B228" s="12">
        <v>43652</v>
      </c>
      <c r="C228" s="2" t="s">
        <v>3146</v>
      </c>
      <c r="D228" s="2" t="s">
        <v>187</v>
      </c>
      <c r="E228" s="2" t="s">
        <v>188</v>
      </c>
      <c r="F228" s="2">
        <v>3481</v>
      </c>
      <c r="G228" s="2"/>
      <c r="H228" s="2"/>
      <c r="I228" s="2"/>
      <c r="J228" s="2">
        <v>2950</v>
      </c>
      <c r="K228" s="2"/>
      <c r="L228" s="2">
        <f t="shared" si="59"/>
        <v>531</v>
      </c>
      <c r="M228" s="2">
        <f t="shared" si="60"/>
        <v>265.5</v>
      </c>
      <c r="N228" s="2">
        <f t="shared" si="61"/>
        <v>265.5</v>
      </c>
      <c r="O228" s="2">
        <f t="shared" si="62"/>
        <v>0</v>
      </c>
      <c r="P228" s="2">
        <f t="shared" si="63"/>
        <v>3481</v>
      </c>
      <c r="Q228" s="14">
        <f t="shared" si="64"/>
        <v>0</v>
      </c>
      <c r="R228" s="2"/>
      <c r="S228" s="2"/>
      <c r="T228" s="1" t="e">
        <v>#N/A</v>
      </c>
    </row>
    <row r="229" spans="1:20" x14ac:dyDescent="0.25">
      <c r="A229" s="2" t="str">
        <f t="shared" si="58"/>
        <v>072019</v>
      </c>
      <c r="B229" s="12">
        <v>43647</v>
      </c>
      <c r="C229" s="2" t="s">
        <v>5948</v>
      </c>
      <c r="D229" s="2" t="s">
        <v>647</v>
      </c>
      <c r="E229" s="2" t="s">
        <v>5900</v>
      </c>
      <c r="F229" s="2">
        <v>117372</v>
      </c>
      <c r="G229" s="2"/>
      <c r="H229" s="2"/>
      <c r="I229" s="2"/>
      <c r="J229" s="2">
        <v>99468</v>
      </c>
      <c r="K229" s="2"/>
      <c r="L229" s="2">
        <f t="shared" si="59"/>
        <v>17904.240000000002</v>
      </c>
      <c r="M229" s="2">
        <f t="shared" si="60"/>
        <v>8952.1200000000008</v>
      </c>
      <c r="N229" s="2">
        <f t="shared" si="61"/>
        <v>8952.1200000000008</v>
      </c>
      <c r="O229" s="2">
        <f t="shared" si="62"/>
        <v>0</v>
      </c>
      <c r="P229" s="2">
        <f t="shared" si="63"/>
        <v>117372.24</v>
      </c>
      <c r="Q229" s="14">
        <f t="shared" si="64"/>
        <v>0.24000000000523869</v>
      </c>
      <c r="R229" s="2"/>
      <c r="S229" s="2"/>
      <c r="T229" s="1" t="e">
        <v>#N/A</v>
      </c>
    </row>
    <row r="230" spans="1:20" x14ac:dyDescent="0.25">
      <c r="A230" s="2" t="str">
        <f t="shared" si="58"/>
        <v>062019</v>
      </c>
      <c r="B230" s="12">
        <v>43637</v>
      </c>
      <c r="C230" s="2" t="s">
        <v>3037</v>
      </c>
      <c r="D230" s="2" t="s">
        <v>1211</v>
      </c>
      <c r="E230" s="2" t="s">
        <v>1212</v>
      </c>
      <c r="F230" s="2">
        <v>81079</v>
      </c>
      <c r="G230" s="2"/>
      <c r="H230" s="2"/>
      <c r="I230" s="2"/>
      <c r="J230" s="2">
        <v>68711</v>
      </c>
      <c r="K230" s="2"/>
      <c r="L230" s="2">
        <f t="shared" si="59"/>
        <v>12367.98</v>
      </c>
      <c r="M230" s="2">
        <f t="shared" si="60"/>
        <v>0</v>
      </c>
      <c r="N230" s="2">
        <f t="shared" si="61"/>
        <v>0</v>
      </c>
      <c r="O230" s="2">
        <f t="shared" si="62"/>
        <v>12367.98</v>
      </c>
      <c r="P230" s="2">
        <f t="shared" si="63"/>
        <v>81078.98</v>
      </c>
      <c r="Q230" s="14">
        <f t="shared" si="64"/>
        <v>-2.0000000004074536E-2</v>
      </c>
      <c r="R230" s="2"/>
      <c r="S230" s="2"/>
      <c r="T230" s="1" t="e">
        <v>#N/A</v>
      </c>
    </row>
    <row r="231" spans="1:20" x14ac:dyDescent="0.25">
      <c r="A231" s="2" t="str">
        <f t="shared" si="58"/>
        <v>072019</v>
      </c>
      <c r="B231" s="12">
        <v>43656</v>
      </c>
      <c r="C231" s="2" t="s">
        <v>3406</v>
      </c>
      <c r="D231" s="2" t="s">
        <v>5949</v>
      </c>
      <c r="E231" s="2" t="s">
        <v>5950</v>
      </c>
      <c r="F231" s="2">
        <v>3560</v>
      </c>
      <c r="G231" s="2"/>
      <c r="H231" s="2"/>
      <c r="I231" s="2"/>
      <c r="J231" s="2">
        <v>3017</v>
      </c>
      <c r="K231" s="2"/>
      <c r="L231" s="2">
        <f t="shared" si="59"/>
        <v>543.05999999999995</v>
      </c>
      <c r="M231" s="2">
        <v>0</v>
      </c>
      <c r="N231" s="2">
        <v>0</v>
      </c>
      <c r="O231" s="2">
        <v>0</v>
      </c>
      <c r="P231" s="2">
        <f t="shared" si="63"/>
        <v>3560.06</v>
      </c>
      <c r="Q231" s="14">
        <f t="shared" si="64"/>
        <v>5.999999999994543E-2</v>
      </c>
      <c r="R231" s="2"/>
      <c r="S231" s="2"/>
      <c r="T231" s="1" t="s">
        <v>5949</v>
      </c>
    </row>
    <row r="232" spans="1:20" x14ac:dyDescent="0.25">
      <c r="A232" s="2" t="str">
        <f t="shared" si="58"/>
        <v>072019</v>
      </c>
      <c r="B232" s="12">
        <v>43655</v>
      </c>
      <c r="C232" s="2" t="s">
        <v>5951</v>
      </c>
      <c r="D232" s="2" t="s">
        <v>1368</v>
      </c>
      <c r="E232" s="2" t="s">
        <v>5787</v>
      </c>
      <c r="F232" s="2">
        <v>3068</v>
      </c>
      <c r="G232" s="2"/>
      <c r="H232" s="2"/>
      <c r="I232" s="2"/>
      <c r="J232" s="2">
        <v>2600</v>
      </c>
      <c r="K232" s="2"/>
      <c r="L232" s="2">
        <f t="shared" si="59"/>
        <v>468</v>
      </c>
      <c r="M232" s="2">
        <f t="shared" si="60"/>
        <v>234</v>
      </c>
      <c r="N232" s="2">
        <f t="shared" si="61"/>
        <v>234</v>
      </c>
      <c r="O232" s="2">
        <f t="shared" si="62"/>
        <v>0</v>
      </c>
      <c r="P232" s="2">
        <f t="shared" si="63"/>
        <v>3068</v>
      </c>
      <c r="Q232" s="14">
        <f t="shared" si="64"/>
        <v>0</v>
      </c>
      <c r="R232" s="2"/>
      <c r="S232" s="2"/>
      <c r="T232" s="1" t="e">
        <v>#N/A</v>
      </c>
    </row>
    <row r="233" spans="1:20" x14ac:dyDescent="0.25">
      <c r="A233" s="2" t="str">
        <f t="shared" si="58"/>
        <v>072019</v>
      </c>
      <c r="B233" s="12">
        <v>43656</v>
      </c>
      <c r="C233" s="2" t="s">
        <v>1137</v>
      </c>
      <c r="D233" s="2" t="s">
        <v>692</v>
      </c>
      <c r="E233" s="2" t="s">
        <v>5893</v>
      </c>
      <c r="F233" s="2">
        <v>49350</v>
      </c>
      <c r="G233" s="2"/>
      <c r="H233" s="2">
        <v>47000</v>
      </c>
      <c r="I233" s="2"/>
      <c r="J233" s="2"/>
      <c r="K233" s="2"/>
      <c r="L233" s="2">
        <f t="shared" si="59"/>
        <v>2350</v>
      </c>
      <c r="M233" s="2">
        <f t="shared" si="60"/>
        <v>1175</v>
      </c>
      <c r="N233" s="2">
        <f t="shared" si="61"/>
        <v>1175</v>
      </c>
      <c r="O233" s="2">
        <f t="shared" si="62"/>
        <v>0</v>
      </c>
      <c r="P233" s="2">
        <f t="shared" si="63"/>
        <v>49350</v>
      </c>
      <c r="Q233" s="14">
        <f t="shared" si="64"/>
        <v>0</v>
      </c>
      <c r="R233" s="2"/>
      <c r="S233" s="2"/>
      <c r="T233" s="1" t="e">
        <v>#N/A</v>
      </c>
    </row>
    <row r="234" spans="1:20" x14ac:dyDescent="0.25">
      <c r="A234" s="2" t="str">
        <f t="shared" si="58"/>
        <v>072019</v>
      </c>
      <c r="B234" s="12">
        <v>43656</v>
      </c>
      <c r="C234" s="2" t="s">
        <v>3332</v>
      </c>
      <c r="D234" s="2" t="s">
        <v>384</v>
      </c>
      <c r="E234" s="2" t="s">
        <v>5953</v>
      </c>
      <c r="F234" s="2">
        <v>21212</v>
      </c>
      <c r="G234" s="2"/>
      <c r="H234" s="2"/>
      <c r="I234" s="2"/>
      <c r="J234" s="2">
        <v>17976.18</v>
      </c>
      <c r="K234" s="2"/>
      <c r="L234" s="2">
        <f t="shared" si="59"/>
        <v>3235.7123999999999</v>
      </c>
      <c r="M234" s="2">
        <f t="shared" si="60"/>
        <v>1617.8561999999999</v>
      </c>
      <c r="N234" s="2">
        <f t="shared" si="61"/>
        <v>1617.8561999999999</v>
      </c>
      <c r="O234" s="2">
        <f t="shared" si="62"/>
        <v>0</v>
      </c>
      <c r="P234" s="2">
        <f t="shared" si="63"/>
        <v>21211.892400000001</v>
      </c>
      <c r="Q234" s="14">
        <f t="shared" si="64"/>
        <v>-0.10759999999936554</v>
      </c>
      <c r="R234" s="2"/>
      <c r="S234" s="2"/>
      <c r="T234" s="1" t="e">
        <v>#N/A</v>
      </c>
    </row>
    <row r="235" spans="1:20" x14ac:dyDescent="0.25">
      <c r="A235" s="2" t="str">
        <f t="shared" si="58"/>
        <v>072019</v>
      </c>
      <c r="B235" s="12">
        <v>43658</v>
      </c>
      <c r="C235" s="2" t="s">
        <v>5954</v>
      </c>
      <c r="D235" s="2" t="s">
        <v>647</v>
      </c>
      <c r="E235" s="2" t="s">
        <v>5900</v>
      </c>
      <c r="F235" s="2">
        <v>6195</v>
      </c>
      <c r="G235" s="2"/>
      <c r="H235" s="2"/>
      <c r="I235" s="2"/>
      <c r="J235" s="2">
        <v>5250</v>
      </c>
      <c r="K235" s="2"/>
      <c r="L235" s="2">
        <f t="shared" si="59"/>
        <v>945</v>
      </c>
      <c r="M235" s="2">
        <f t="shared" si="60"/>
        <v>472.5</v>
      </c>
      <c r="N235" s="2">
        <f t="shared" si="61"/>
        <v>472.5</v>
      </c>
      <c r="O235" s="2">
        <f t="shared" si="62"/>
        <v>0</v>
      </c>
      <c r="P235" s="2">
        <f t="shared" si="63"/>
        <v>6195</v>
      </c>
      <c r="Q235" s="14">
        <f t="shared" si="64"/>
        <v>0</v>
      </c>
      <c r="R235" s="2"/>
      <c r="S235" s="2"/>
      <c r="T235" s="1" t="e">
        <v>#N/A</v>
      </c>
    </row>
    <row r="236" spans="1:20" x14ac:dyDescent="0.25">
      <c r="A236" s="2" t="str">
        <f t="shared" si="58"/>
        <v>062019</v>
      </c>
      <c r="B236" s="12">
        <v>43636</v>
      </c>
      <c r="C236" s="2" t="s">
        <v>3025</v>
      </c>
      <c r="D236" s="2" t="s">
        <v>590</v>
      </c>
      <c r="E236" s="2" t="s">
        <v>5909</v>
      </c>
      <c r="F236" s="2">
        <v>24177</v>
      </c>
      <c r="G236" s="2"/>
      <c r="H236" s="2"/>
      <c r="I236" s="2"/>
      <c r="J236" s="2">
        <v>20488.560000000001</v>
      </c>
      <c r="K236" s="2"/>
      <c r="L236" s="2">
        <f t="shared" si="59"/>
        <v>3687.9408000000003</v>
      </c>
      <c r="M236" s="2">
        <f t="shared" si="60"/>
        <v>1843.9704000000002</v>
      </c>
      <c r="N236" s="2">
        <f t="shared" si="61"/>
        <v>1843.9704000000002</v>
      </c>
      <c r="O236" s="2">
        <f t="shared" si="62"/>
        <v>0</v>
      </c>
      <c r="P236" s="2">
        <f t="shared" si="63"/>
        <v>24176.500800000002</v>
      </c>
      <c r="Q236" s="14">
        <f t="shared" si="64"/>
        <v>-0.49919999999838183</v>
      </c>
      <c r="R236" s="2"/>
      <c r="S236" s="2"/>
      <c r="T236" s="1" t="e">
        <v>#N/A</v>
      </c>
    </row>
    <row r="237" spans="1:20" x14ac:dyDescent="0.25">
      <c r="A237" s="2" t="str">
        <f t="shared" si="58"/>
        <v>042019</v>
      </c>
      <c r="B237" s="12">
        <v>43585</v>
      </c>
      <c r="C237" s="2" t="s">
        <v>2074</v>
      </c>
      <c r="D237" s="2" t="s">
        <v>529</v>
      </c>
      <c r="E237" s="2" t="s">
        <v>5955</v>
      </c>
      <c r="F237" s="2">
        <v>516018.17</v>
      </c>
      <c r="G237" s="2">
        <v>437304.17</v>
      </c>
      <c r="H237" s="2"/>
      <c r="I237" s="2"/>
      <c r="J237" s="2"/>
      <c r="K237" s="2"/>
      <c r="L237" s="2">
        <f t="shared" si="59"/>
        <v>0</v>
      </c>
      <c r="M237" s="2">
        <f t="shared" si="60"/>
        <v>0</v>
      </c>
      <c r="N237" s="2">
        <f t="shared" si="61"/>
        <v>0</v>
      </c>
      <c r="O237" s="2">
        <f t="shared" si="62"/>
        <v>0</v>
      </c>
      <c r="P237" s="2">
        <f t="shared" si="63"/>
        <v>437304.17</v>
      </c>
      <c r="Q237" s="14">
        <f t="shared" si="64"/>
        <v>-78714</v>
      </c>
      <c r="R237" s="2"/>
      <c r="S237" s="2"/>
      <c r="T237" s="1" t="e">
        <v>#N/A</v>
      </c>
    </row>
    <row r="238" spans="1:20" x14ac:dyDescent="0.25">
      <c r="A238" s="2" t="str">
        <f t="shared" si="58"/>
        <v>042019</v>
      </c>
      <c r="B238" s="12">
        <v>43585</v>
      </c>
      <c r="C238" s="2" t="s">
        <v>2073</v>
      </c>
      <c r="D238" s="2" t="s">
        <v>529</v>
      </c>
      <c r="E238" s="2" t="s">
        <v>5955</v>
      </c>
      <c r="F238" s="2">
        <v>505876.28</v>
      </c>
      <c r="G238" s="2">
        <v>428708.28</v>
      </c>
      <c r="H238" s="2"/>
      <c r="I238" s="2"/>
      <c r="J238" s="2"/>
      <c r="K238" s="2"/>
      <c r="L238" s="2">
        <f t="shared" si="59"/>
        <v>0</v>
      </c>
      <c r="M238" s="2">
        <f t="shared" si="60"/>
        <v>0</v>
      </c>
      <c r="N238" s="2">
        <f t="shared" si="61"/>
        <v>0</v>
      </c>
      <c r="O238" s="2">
        <f t="shared" si="62"/>
        <v>0</v>
      </c>
      <c r="P238" s="2">
        <f t="shared" si="63"/>
        <v>428708.28</v>
      </c>
      <c r="Q238" s="14">
        <f t="shared" si="64"/>
        <v>-77168</v>
      </c>
      <c r="R238" s="2"/>
      <c r="S238" s="2"/>
      <c r="T238" s="1" t="e">
        <v>#N/A</v>
      </c>
    </row>
    <row r="239" spans="1:20" x14ac:dyDescent="0.25">
      <c r="A239" s="2" t="str">
        <f t="shared" si="58"/>
        <v>042019</v>
      </c>
      <c r="B239" s="12">
        <v>43585</v>
      </c>
      <c r="C239" s="2" t="s">
        <v>2076</v>
      </c>
      <c r="D239" s="2" t="s">
        <v>529</v>
      </c>
      <c r="E239" s="2" t="s">
        <v>5955</v>
      </c>
      <c r="F239" s="2">
        <v>645371.6</v>
      </c>
      <c r="G239" s="2">
        <v>546925.6</v>
      </c>
      <c r="H239" s="2"/>
      <c r="I239" s="2"/>
      <c r="J239" s="2"/>
      <c r="K239" s="2"/>
      <c r="L239" s="2">
        <f t="shared" si="59"/>
        <v>0</v>
      </c>
      <c r="M239" s="2">
        <f t="shared" si="60"/>
        <v>0</v>
      </c>
      <c r="N239" s="2">
        <f t="shared" si="61"/>
        <v>0</v>
      </c>
      <c r="O239" s="2">
        <f t="shared" si="62"/>
        <v>0</v>
      </c>
      <c r="P239" s="2">
        <f t="shared" si="63"/>
        <v>546925.6</v>
      </c>
      <c r="Q239" s="14">
        <f t="shared" si="64"/>
        <v>-98446</v>
      </c>
      <c r="R239" s="2"/>
      <c r="S239" s="2"/>
      <c r="T239" s="1" t="e">
        <v>#N/A</v>
      </c>
    </row>
    <row r="240" spans="1:20" x14ac:dyDescent="0.25">
      <c r="A240" s="2" t="str">
        <f t="shared" si="58"/>
        <v>042019</v>
      </c>
      <c r="B240" s="12">
        <v>43585</v>
      </c>
      <c r="C240" s="2" t="s">
        <v>2075</v>
      </c>
      <c r="D240" s="2" t="s">
        <v>529</v>
      </c>
      <c r="E240" s="2" t="s">
        <v>5955</v>
      </c>
      <c r="F240" s="2">
        <v>788073.5</v>
      </c>
      <c r="G240" s="2">
        <v>667859.5</v>
      </c>
      <c r="H240" s="2"/>
      <c r="I240" s="2"/>
      <c r="J240" s="2"/>
      <c r="K240" s="2"/>
      <c r="L240" s="2">
        <f t="shared" si="59"/>
        <v>0</v>
      </c>
      <c r="M240" s="2">
        <f t="shared" si="60"/>
        <v>0</v>
      </c>
      <c r="N240" s="2">
        <f t="shared" si="61"/>
        <v>0</v>
      </c>
      <c r="O240" s="2">
        <f t="shared" si="62"/>
        <v>0</v>
      </c>
      <c r="P240" s="2">
        <f t="shared" si="63"/>
        <v>667859.5</v>
      </c>
      <c r="Q240" s="14">
        <f t="shared" si="64"/>
        <v>-120214</v>
      </c>
      <c r="R240" s="2"/>
      <c r="S240" s="2"/>
      <c r="T240" s="1" t="e">
        <v>#N/A</v>
      </c>
    </row>
    <row r="241" spans="1:20" x14ac:dyDescent="0.25">
      <c r="A241" s="2" t="str">
        <f t="shared" si="58"/>
        <v>042019</v>
      </c>
      <c r="B241" s="12">
        <v>43585</v>
      </c>
      <c r="C241" s="2" t="s">
        <v>2072</v>
      </c>
      <c r="D241" s="2" t="s">
        <v>529</v>
      </c>
      <c r="E241" s="2" t="s">
        <v>5955</v>
      </c>
      <c r="F241" s="2">
        <v>761075.72</v>
      </c>
      <c r="G241" s="2">
        <v>644979.72</v>
      </c>
      <c r="H241" s="2"/>
      <c r="I241" s="2"/>
      <c r="J241" s="2"/>
      <c r="K241" s="2"/>
      <c r="L241" s="2">
        <f t="shared" si="59"/>
        <v>0</v>
      </c>
      <c r="M241" s="2">
        <f t="shared" si="60"/>
        <v>0</v>
      </c>
      <c r="N241" s="2">
        <f t="shared" si="61"/>
        <v>0</v>
      </c>
      <c r="O241" s="2">
        <f t="shared" si="62"/>
        <v>0</v>
      </c>
      <c r="P241" s="2">
        <f t="shared" si="63"/>
        <v>644979.72</v>
      </c>
      <c r="Q241" s="14">
        <f t="shared" si="64"/>
        <v>-116096</v>
      </c>
      <c r="R241" s="2"/>
      <c r="S241" s="2"/>
      <c r="T241" s="1" t="e">
        <v>#N/A</v>
      </c>
    </row>
    <row r="242" spans="1:20" x14ac:dyDescent="0.25">
      <c r="A242" s="2" t="str">
        <f t="shared" si="58"/>
        <v>072019</v>
      </c>
      <c r="B242" s="12">
        <v>43651</v>
      </c>
      <c r="C242" s="2" t="s">
        <v>3145</v>
      </c>
      <c r="D242" s="2" t="s">
        <v>187</v>
      </c>
      <c r="E242" s="2" t="s">
        <v>188</v>
      </c>
      <c r="F242" s="2">
        <v>13216</v>
      </c>
      <c r="G242" s="2"/>
      <c r="H242" s="2"/>
      <c r="I242" s="2"/>
      <c r="J242" s="2">
        <v>11200</v>
      </c>
      <c r="K242" s="2"/>
      <c r="L242" s="2">
        <f t="shared" si="59"/>
        <v>2016</v>
      </c>
      <c r="M242" s="2">
        <f t="shared" si="60"/>
        <v>1008</v>
      </c>
      <c r="N242" s="2">
        <f t="shared" si="61"/>
        <v>1008</v>
      </c>
      <c r="O242" s="2">
        <f t="shared" si="62"/>
        <v>0</v>
      </c>
      <c r="P242" s="2">
        <f t="shared" si="63"/>
        <v>13216</v>
      </c>
      <c r="Q242" s="14">
        <f t="shared" si="64"/>
        <v>0</v>
      </c>
      <c r="R242" s="2"/>
      <c r="S242" s="2"/>
      <c r="T242" s="1" t="e">
        <v>#N/A</v>
      </c>
    </row>
    <row r="243" spans="1:20" x14ac:dyDescent="0.25">
      <c r="A243" s="2" t="str">
        <f t="shared" si="58"/>
        <v>072019</v>
      </c>
      <c r="B243" s="12">
        <v>43654</v>
      </c>
      <c r="C243" s="2" t="s">
        <v>3323</v>
      </c>
      <c r="D243" s="2" t="s">
        <v>2014</v>
      </c>
      <c r="E243" s="2" t="s">
        <v>5956</v>
      </c>
      <c r="F243" s="2">
        <v>17128</v>
      </c>
      <c r="G243" s="2"/>
      <c r="H243" s="2"/>
      <c r="I243" s="2"/>
      <c r="J243" s="2">
        <v>14514.5</v>
      </c>
      <c r="K243" s="2"/>
      <c r="L243" s="2">
        <f t="shared" si="59"/>
        <v>2612.61</v>
      </c>
      <c r="M243" s="2">
        <f t="shared" si="60"/>
        <v>0</v>
      </c>
      <c r="N243" s="2">
        <f t="shared" si="61"/>
        <v>0</v>
      </c>
      <c r="O243" s="2">
        <f t="shared" si="62"/>
        <v>2612.61</v>
      </c>
      <c r="P243" s="2">
        <f t="shared" si="63"/>
        <v>17127.11</v>
      </c>
      <c r="Q243" s="14">
        <f t="shared" si="64"/>
        <v>-0.88999999999941792</v>
      </c>
      <c r="R243" s="2"/>
      <c r="S243" s="2"/>
      <c r="T243" s="1" t="e">
        <v>#N/A</v>
      </c>
    </row>
    <row r="244" spans="1:20" x14ac:dyDescent="0.25">
      <c r="A244" s="2" t="str">
        <f t="shared" si="58"/>
        <v>072019</v>
      </c>
      <c r="B244" s="12">
        <v>43652</v>
      </c>
      <c r="C244" s="2" t="s">
        <v>5957</v>
      </c>
      <c r="D244" s="2" t="s">
        <v>1406</v>
      </c>
      <c r="E244" s="2" t="s">
        <v>5958</v>
      </c>
      <c r="F244" s="2">
        <v>6136</v>
      </c>
      <c r="G244" s="2"/>
      <c r="H244" s="2"/>
      <c r="I244" s="2"/>
      <c r="J244" s="2">
        <v>5200</v>
      </c>
      <c r="K244" s="2"/>
      <c r="L244" s="2">
        <f t="shared" si="59"/>
        <v>936</v>
      </c>
      <c r="M244" s="2">
        <f t="shared" si="60"/>
        <v>0</v>
      </c>
      <c r="N244" s="2">
        <f t="shared" si="61"/>
        <v>0</v>
      </c>
      <c r="O244" s="2">
        <f t="shared" si="62"/>
        <v>936</v>
      </c>
      <c r="P244" s="2">
        <f t="shared" si="63"/>
        <v>6136</v>
      </c>
      <c r="Q244" s="14">
        <f t="shared" si="64"/>
        <v>0</v>
      </c>
      <c r="R244" s="2"/>
      <c r="S244" s="2"/>
      <c r="T244" s="1" t="e">
        <v>#N/A</v>
      </c>
    </row>
    <row r="245" spans="1:20" x14ac:dyDescent="0.25">
      <c r="A245" s="2" t="str">
        <f t="shared" si="58"/>
        <v>102019</v>
      </c>
      <c r="B245" s="12">
        <v>43749</v>
      </c>
      <c r="C245" s="2" t="s">
        <v>5959</v>
      </c>
      <c r="D245" s="2" t="s">
        <v>5960</v>
      </c>
      <c r="E245" s="2" t="s">
        <v>5961</v>
      </c>
      <c r="F245" s="2">
        <v>42155</v>
      </c>
      <c r="G245" s="2"/>
      <c r="H245" s="2"/>
      <c r="I245" s="2"/>
      <c r="J245" s="2">
        <v>35724.800000000003</v>
      </c>
      <c r="K245" s="2"/>
      <c r="L245" s="2">
        <f t="shared" si="59"/>
        <v>6430.4639999999999</v>
      </c>
      <c r="M245" s="2">
        <v>0</v>
      </c>
      <c r="N245" s="2">
        <v>0</v>
      </c>
      <c r="O245" s="2">
        <v>0</v>
      </c>
      <c r="P245" s="2">
        <f t="shared" si="63"/>
        <v>42155.264000000003</v>
      </c>
      <c r="Q245" s="14">
        <f t="shared" si="64"/>
        <v>0.26400000000285218</v>
      </c>
      <c r="R245" s="2"/>
      <c r="S245" s="2"/>
      <c r="T245" s="1" t="s">
        <v>5960</v>
      </c>
    </row>
    <row r="246" spans="1:20" x14ac:dyDescent="0.25">
      <c r="A246" s="2" t="str">
        <f t="shared" si="58"/>
        <v>072019</v>
      </c>
      <c r="B246" s="12">
        <v>43661</v>
      </c>
      <c r="C246" s="2" t="s">
        <v>3455</v>
      </c>
      <c r="D246" s="2" t="s">
        <v>704</v>
      </c>
      <c r="E246" s="2" t="s">
        <v>5962</v>
      </c>
      <c r="F246" s="2">
        <v>35105</v>
      </c>
      <c r="G246" s="2"/>
      <c r="H246" s="2"/>
      <c r="I246" s="2"/>
      <c r="J246" s="2">
        <v>29750</v>
      </c>
      <c r="K246" s="2"/>
      <c r="L246" s="2">
        <f t="shared" si="59"/>
        <v>5355</v>
      </c>
      <c r="M246" s="2">
        <f t="shared" si="60"/>
        <v>2677.5</v>
      </c>
      <c r="N246" s="2">
        <f t="shared" si="61"/>
        <v>2677.5</v>
      </c>
      <c r="O246" s="2">
        <f t="shared" si="62"/>
        <v>0</v>
      </c>
      <c r="P246" s="2">
        <f t="shared" si="63"/>
        <v>35105</v>
      </c>
      <c r="Q246" s="14">
        <f t="shared" si="64"/>
        <v>0</v>
      </c>
      <c r="R246" s="2"/>
      <c r="S246" s="2"/>
      <c r="T246" s="1" t="e">
        <v>#N/A</v>
      </c>
    </row>
    <row r="247" spans="1:20" x14ac:dyDescent="0.25">
      <c r="A247" s="2" t="str">
        <f t="shared" si="58"/>
        <v>072019</v>
      </c>
      <c r="B247" s="12">
        <v>43663</v>
      </c>
      <c r="C247" s="2" t="s">
        <v>3177</v>
      </c>
      <c r="D247" s="2" t="s">
        <v>1443</v>
      </c>
      <c r="E247" s="2" t="s">
        <v>5769</v>
      </c>
      <c r="F247" s="2">
        <v>5546</v>
      </c>
      <c r="G247" s="2"/>
      <c r="H247" s="2"/>
      <c r="I247" s="2"/>
      <c r="J247" s="2">
        <v>4700</v>
      </c>
      <c r="K247" s="2"/>
      <c r="L247" s="2">
        <f t="shared" si="59"/>
        <v>846</v>
      </c>
      <c r="M247" s="2">
        <f t="shared" si="60"/>
        <v>423</v>
      </c>
      <c r="N247" s="2">
        <f t="shared" si="61"/>
        <v>423</v>
      </c>
      <c r="O247" s="2">
        <f t="shared" si="62"/>
        <v>0</v>
      </c>
      <c r="P247" s="2">
        <f t="shared" si="63"/>
        <v>5546</v>
      </c>
      <c r="Q247" s="14">
        <f t="shared" si="64"/>
        <v>0</v>
      </c>
      <c r="R247" s="2"/>
      <c r="S247" s="2"/>
      <c r="T247" s="1" t="e">
        <v>#N/A</v>
      </c>
    </row>
    <row r="248" spans="1:20" x14ac:dyDescent="0.25">
      <c r="A248" s="2" t="str">
        <f t="shared" si="58"/>
        <v>072019</v>
      </c>
      <c r="B248" s="12">
        <v>43663</v>
      </c>
      <c r="C248" s="2" t="s">
        <v>3178</v>
      </c>
      <c r="D248" s="2" t="s">
        <v>1443</v>
      </c>
      <c r="E248" s="2" t="s">
        <v>5769</v>
      </c>
      <c r="F248" s="2">
        <v>2437</v>
      </c>
      <c r="G248" s="2"/>
      <c r="H248" s="2"/>
      <c r="I248" s="2">
        <v>2175</v>
      </c>
      <c r="J248" s="2"/>
      <c r="K248" s="2"/>
      <c r="L248" s="2">
        <f t="shared" si="59"/>
        <v>261</v>
      </c>
      <c r="M248" s="2">
        <f t="shared" si="60"/>
        <v>130.5</v>
      </c>
      <c r="N248" s="2">
        <f t="shared" si="61"/>
        <v>130.5</v>
      </c>
      <c r="O248" s="2">
        <f t="shared" si="62"/>
        <v>0</v>
      </c>
      <c r="P248" s="2">
        <f t="shared" si="63"/>
        <v>2436</v>
      </c>
      <c r="Q248" s="14">
        <f t="shared" si="64"/>
        <v>-1</v>
      </c>
      <c r="R248" s="2"/>
      <c r="S248" s="2"/>
      <c r="T248" s="1" t="e">
        <v>#N/A</v>
      </c>
    </row>
    <row r="249" spans="1:20" x14ac:dyDescent="0.25">
      <c r="A249" s="2" t="str">
        <f t="shared" si="58"/>
        <v>072019</v>
      </c>
      <c r="B249" s="12">
        <v>43662</v>
      </c>
      <c r="C249" s="2" t="s">
        <v>3135</v>
      </c>
      <c r="D249" s="2" t="s">
        <v>171</v>
      </c>
      <c r="E249" s="2" t="s">
        <v>5940</v>
      </c>
      <c r="F249" s="2">
        <v>14986</v>
      </c>
      <c r="G249" s="2"/>
      <c r="H249" s="2"/>
      <c r="I249" s="2"/>
      <c r="J249" s="2">
        <v>12700</v>
      </c>
      <c r="K249" s="2"/>
      <c r="L249" s="2">
        <f t="shared" si="59"/>
        <v>2286</v>
      </c>
      <c r="M249" s="2">
        <f t="shared" si="60"/>
        <v>1143</v>
      </c>
      <c r="N249" s="2">
        <f t="shared" si="61"/>
        <v>1143</v>
      </c>
      <c r="O249" s="2">
        <f t="shared" si="62"/>
        <v>0</v>
      </c>
      <c r="P249" s="2">
        <f t="shared" si="63"/>
        <v>14986</v>
      </c>
      <c r="Q249" s="14">
        <f t="shared" si="64"/>
        <v>0</v>
      </c>
      <c r="R249" s="2"/>
      <c r="S249" s="2"/>
      <c r="T249" s="1" t="e">
        <v>#N/A</v>
      </c>
    </row>
    <row r="250" spans="1:20" x14ac:dyDescent="0.25">
      <c r="A250" s="2" t="str">
        <f t="shared" si="58"/>
        <v>052019</v>
      </c>
      <c r="B250" s="12">
        <v>43606</v>
      </c>
      <c r="C250" s="2" t="s">
        <v>5963</v>
      </c>
      <c r="D250" s="2" t="s">
        <v>5782</v>
      </c>
      <c r="E250" s="2" t="s">
        <v>5964</v>
      </c>
      <c r="F250" s="2">
        <v>6939</v>
      </c>
      <c r="G250" s="2"/>
      <c r="H250" s="2"/>
      <c r="I250" s="2">
        <v>6195</v>
      </c>
      <c r="J250" s="2"/>
      <c r="K250" s="2"/>
      <c r="L250" s="2">
        <f t="shared" si="59"/>
        <v>743.4</v>
      </c>
      <c r="M250" s="2">
        <v>0</v>
      </c>
      <c r="N250" s="2">
        <v>0</v>
      </c>
      <c r="O250" s="2">
        <v>0</v>
      </c>
      <c r="P250" s="2">
        <f t="shared" ref="P250:P279" si="65">H250+I250+J250+K250+L250+G250</f>
        <v>6938.4</v>
      </c>
      <c r="Q250" s="14">
        <f t="shared" ref="Q250:Q279" si="66">P250-F250</f>
        <v>-0.6000000000003638</v>
      </c>
      <c r="R250" s="2"/>
      <c r="S250" s="2"/>
      <c r="T250" s="1" t="s">
        <v>5782</v>
      </c>
    </row>
    <row r="251" spans="1:20" x14ac:dyDescent="0.25">
      <c r="A251" s="2" t="str">
        <f t="shared" si="58"/>
        <v>072019</v>
      </c>
      <c r="B251" s="12">
        <v>43659</v>
      </c>
      <c r="C251" s="2" t="s">
        <v>3423</v>
      </c>
      <c r="D251" s="2" t="s">
        <v>561</v>
      </c>
      <c r="E251" s="2" t="s">
        <v>562</v>
      </c>
      <c r="F251" s="2">
        <v>34384</v>
      </c>
      <c r="G251" s="2"/>
      <c r="H251" s="2"/>
      <c r="I251" s="2">
        <v>30700</v>
      </c>
      <c r="J251" s="2"/>
      <c r="K251" s="2"/>
      <c r="L251" s="2">
        <f t="shared" si="59"/>
        <v>3684</v>
      </c>
      <c r="M251" s="2">
        <f t="shared" ref="M251:M279" si="67">+IF(VALUE(LEFT(D251,2))=33,L251/2,0)</f>
        <v>1842</v>
      </c>
      <c r="N251" s="2">
        <f t="shared" ref="N251:N279" si="68">+M251</f>
        <v>1842</v>
      </c>
      <c r="O251" s="2">
        <f t="shared" ref="O251:O279" si="69">+IF(VALUE(LEFT(D251,2))=33,0,L251)</f>
        <v>0</v>
      </c>
      <c r="P251" s="2">
        <f t="shared" si="65"/>
        <v>34384</v>
      </c>
      <c r="Q251" s="14">
        <f t="shared" si="66"/>
        <v>0</v>
      </c>
      <c r="R251" s="2"/>
      <c r="S251" s="2"/>
      <c r="T251" s="1" t="e">
        <v>#N/A</v>
      </c>
    </row>
    <row r="252" spans="1:20" x14ac:dyDescent="0.25">
      <c r="A252" s="2" t="str">
        <f t="shared" si="58"/>
        <v>072019</v>
      </c>
      <c r="B252" s="12">
        <v>43662</v>
      </c>
      <c r="C252" s="2" t="s">
        <v>3439</v>
      </c>
      <c r="D252" s="2" t="s">
        <v>590</v>
      </c>
      <c r="E252" s="2" t="s">
        <v>5909</v>
      </c>
      <c r="F252" s="2">
        <v>7228</v>
      </c>
      <c r="G252" s="2"/>
      <c r="H252" s="2"/>
      <c r="I252" s="2"/>
      <c r="J252" s="2">
        <v>6125</v>
      </c>
      <c r="K252" s="2"/>
      <c r="L252" s="2">
        <f t="shared" si="59"/>
        <v>1102.5</v>
      </c>
      <c r="M252" s="2">
        <f t="shared" si="67"/>
        <v>551.25</v>
      </c>
      <c r="N252" s="2">
        <f t="shared" si="68"/>
        <v>551.25</v>
      </c>
      <c r="O252" s="2">
        <f t="shared" si="69"/>
        <v>0</v>
      </c>
      <c r="P252" s="2">
        <f t="shared" si="65"/>
        <v>7227.5</v>
      </c>
      <c r="Q252" s="14">
        <f t="shared" si="66"/>
        <v>-0.5</v>
      </c>
      <c r="R252" s="2"/>
      <c r="S252" s="2"/>
      <c r="T252" s="1" t="e">
        <v>#N/A</v>
      </c>
    </row>
    <row r="253" spans="1:20" x14ac:dyDescent="0.25">
      <c r="A253" s="2" t="str">
        <f t="shared" si="58"/>
        <v>072019</v>
      </c>
      <c r="B253" s="12">
        <v>43665</v>
      </c>
      <c r="C253" s="2" t="s">
        <v>3440</v>
      </c>
      <c r="D253" s="2" t="s">
        <v>590</v>
      </c>
      <c r="E253" s="2" t="s">
        <v>5909</v>
      </c>
      <c r="F253" s="2">
        <v>16992</v>
      </c>
      <c r="G253" s="2"/>
      <c r="H253" s="2"/>
      <c r="I253" s="2"/>
      <c r="J253" s="2">
        <v>14400</v>
      </c>
      <c r="K253" s="2"/>
      <c r="L253" s="2">
        <f t="shared" si="59"/>
        <v>2592</v>
      </c>
      <c r="M253" s="2">
        <f t="shared" si="67"/>
        <v>1296</v>
      </c>
      <c r="N253" s="2">
        <f t="shared" si="68"/>
        <v>1296</v>
      </c>
      <c r="O253" s="2">
        <f t="shared" si="69"/>
        <v>0</v>
      </c>
      <c r="P253" s="2">
        <f t="shared" si="65"/>
        <v>16992</v>
      </c>
      <c r="Q253" s="14">
        <f t="shared" si="66"/>
        <v>0</v>
      </c>
      <c r="R253" s="2"/>
      <c r="S253" s="2"/>
      <c r="T253" s="1" t="e">
        <v>#N/A</v>
      </c>
    </row>
    <row r="254" spans="1:20" x14ac:dyDescent="0.25">
      <c r="A254" s="2" t="str">
        <f t="shared" si="58"/>
        <v>072019</v>
      </c>
      <c r="B254" s="12">
        <v>43663</v>
      </c>
      <c r="C254" s="2" t="s">
        <v>3364</v>
      </c>
      <c r="D254" s="2" t="s">
        <v>456</v>
      </c>
      <c r="E254" s="2" t="s">
        <v>5922</v>
      </c>
      <c r="F254" s="2">
        <v>124254</v>
      </c>
      <c r="G254" s="2"/>
      <c r="H254" s="2"/>
      <c r="I254" s="2"/>
      <c r="J254" s="2">
        <v>105300</v>
      </c>
      <c r="K254" s="2"/>
      <c r="L254" s="2">
        <f t="shared" si="59"/>
        <v>18954</v>
      </c>
      <c r="M254" s="2">
        <f t="shared" si="67"/>
        <v>9477</v>
      </c>
      <c r="N254" s="2">
        <f t="shared" si="68"/>
        <v>9477</v>
      </c>
      <c r="O254" s="2">
        <f t="shared" si="69"/>
        <v>0</v>
      </c>
      <c r="P254" s="2">
        <f t="shared" si="65"/>
        <v>124254</v>
      </c>
      <c r="Q254" s="14">
        <f t="shared" si="66"/>
        <v>0</v>
      </c>
      <c r="R254" s="2"/>
      <c r="S254" s="2"/>
      <c r="T254" s="1" t="e">
        <v>#N/A</v>
      </c>
    </row>
    <row r="255" spans="1:20" x14ac:dyDescent="0.25">
      <c r="A255" s="2" t="str">
        <f t="shared" si="58"/>
        <v>062019</v>
      </c>
      <c r="B255" s="12">
        <v>43638</v>
      </c>
      <c r="C255" s="2" t="s">
        <v>3026</v>
      </c>
      <c r="D255" s="2" t="s">
        <v>590</v>
      </c>
      <c r="E255" s="2" t="s">
        <v>5909</v>
      </c>
      <c r="F255" s="2">
        <v>9440</v>
      </c>
      <c r="G255" s="2"/>
      <c r="H255" s="2"/>
      <c r="I255" s="2"/>
      <c r="J255" s="2">
        <v>8000</v>
      </c>
      <c r="K255" s="2"/>
      <c r="L255" s="2">
        <f t="shared" si="59"/>
        <v>1440</v>
      </c>
      <c r="M255" s="2">
        <f t="shared" si="67"/>
        <v>720</v>
      </c>
      <c r="N255" s="2">
        <f t="shared" si="68"/>
        <v>720</v>
      </c>
      <c r="O255" s="2">
        <f t="shared" si="69"/>
        <v>0</v>
      </c>
      <c r="P255" s="2">
        <f t="shared" si="65"/>
        <v>9440</v>
      </c>
      <c r="Q255" s="14">
        <f t="shared" si="66"/>
        <v>0</v>
      </c>
      <c r="R255" s="2"/>
      <c r="S255" s="2"/>
      <c r="T255" s="1" t="e">
        <v>#N/A</v>
      </c>
    </row>
    <row r="256" spans="1:20" x14ac:dyDescent="0.25">
      <c r="A256" s="2" t="str">
        <f t="shared" si="58"/>
        <v>072019</v>
      </c>
      <c r="B256" s="12">
        <v>43656</v>
      </c>
      <c r="C256" s="2" t="s">
        <v>5965</v>
      </c>
      <c r="D256" s="2" t="s">
        <v>1486</v>
      </c>
      <c r="E256" s="2" t="s">
        <v>1487</v>
      </c>
      <c r="F256" s="2">
        <v>2213</v>
      </c>
      <c r="G256" s="2"/>
      <c r="H256" s="2"/>
      <c r="I256" s="2"/>
      <c r="J256" s="2">
        <v>1875</v>
      </c>
      <c r="K256" s="2"/>
      <c r="L256" s="2">
        <f t="shared" si="59"/>
        <v>337.5</v>
      </c>
      <c r="M256" s="2">
        <f t="shared" si="67"/>
        <v>0</v>
      </c>
      <c r="N256" s="2">
        <f t="shared" si="68"/>
        <v>0</v>
      </c>
      <c r="O256" s="2">
        <f t="shared" si="69"/>
        <v>337.5</v>
      </c>
      <c r="P256" s="2">
        <f t="shared" si="65"/>
        <v>2212.5</v>
      </c>
      <c r="Q256" s="14">
        <f t="shared" si="66"/>
        <v>-0.5</v>
      </c>
      <c r="R256" s="2"/>
      <c r="S256" s="2"/>
      <c r="T256" s="1" t="e">
        <v>#N/A</v>
      </c>
    </row>
    <row r="257" spans="1:20" x14ac:dyDescent="0.25">
      <c r="A257" s="2" t="str">
        <f t="shared" si="58"/>
        <v>072019</v>
      </c>
      <c r="B257" s="12">
        <v>43662</v>
      </c>
      <c r="C257" s="2" t="s">
        <v>3974</v>
      </c>
      <c r="D257" s="2" t="s">
        <v>1368</v>
      </c>
      <c r="E257" s="2" t="s">
        <v>5787</v>
      </c>
      <c r="F257" s="2">
        <v>12543</v>
      </c>
      <c r="G257" s="2"/>
      <c r="H257" s="2"/>
      <c r="I257" s="2"/>
      <c r="J257" s="2">
        <v>10630</v>
      </c>
      <c r="K257" s="2"/>
      <c r="L257" s="2">
        <f t="shared" si="59"/>
        <v>1913.4</v>
      </c>
      <c r="M257" s="2">
        <f t="shared" si="67"/>
        <v>956.7</v>
      </c>
      <c r="N257" s="2">
        <f t="shared" si="68"/>
        <v>956.7</v>
      </c>
      <c r="O257" s="2">
        <f t="shared" si="69"/>
        <v>0</v>
      </c>
      <c r="P257" s="2">
        <f t="shared" si="65"/>
        <v>12543.4</v>
      </c>
      <c r="Q257" s="14">
        <f t="shared" si="66"/>
        <v>0.3999999999996362</v>
      </c>
      <c r="R257" s="2"/>
      <c r="S257" s="2"/>
      <c r="T257" s="1" t="e">
        <v>#N/A</v>
      </c>
    </row>
    <row r="258" spans="1:20" x14ac:dyDescent="0.25">
      <c r="A258" s="2" t="str">
        <f t="shared" si="58"/>
        <v>072019</v>
      </c>
      <c r="B258" s="12">
        <v>43654</v>
      </c>
      <c r="C258" s="2" t="s">
        <v>5966</v>
      </c>
      <c r="D258" s="2" t="s">
        <v>1486</v>
      </c>
      <c r="E258" s="2" t="s">
        <v>1487</v>
      </c>
      <c r="F258" s="2">
        <v>36964</v>
      </c>
      <c r="G258" s="2"/>
      <c r="H258" s="2"/>
      <c r="I258" s="2"/>
      <c r="J258" s="2">
        <v>31325</v>
      </c>
      <c r="K258" s="2"/>
      <c r="L258" s="2">
        <f t="shared" si="59"/>
        <v>5638.5</v>
      </c>
      <c r="M258" s="2">
        <f t="shared" si="67"/>
        <v>0</v>
      </c>
      <c r="N258" s="2">
        <f t="shared" si="68"/>
        <v>0</v>
      </c>
      <c r="O258" s="2">
        <f t="shared" si="69"/>
        <v>5638.5</v>
      </c>
      <c r="P258" s="2">
        <f t="shared" si="65"/>
        <v>36963.5</v>
      </c>
      <c r="Q258" s="14">
        <f t="shared" si="66"/>
        <v>-0.5</v>
      </c>
      <c r="R258" s="2"/>
      <c r="S258" s="2"/>
      <c r="T258" s="1" t="e">
        <v>#N/A</v>
      </c>
    </row>
    <row r="259" spans="1:20" x14ac:dyDescent="0.25">
      <c r="A259" s="2" t="str">
        <f t="shared" si="58"/>
        <v>072019</v>
      </c>
      <c r="B259" s="12">
        <v>43662</v>
      </c>
      <c r="C259" s="2" t="s">
        <v>3182</v>
      </c>
      <c r="D259" s="2" t="s">
        <v>656</v>
      </c>
      <c r="E259" s="2" t="s">
        <v>5915</v>
      </c>
      <c r="F259" s="2">
        <v>44840</v>
      </c>
      <c r="G259" s="2"/>
      <c r="H259" s="2"/>
      <c r="I259" s="2"/>
      <c r="J259" s="2">
        <v>38000</v>
      </c>
      <c r="K259" s="2"/>
      <c r="L259" s="2">
        <f t="shared" si="59"/>
        <v>6840</v>
      </c>
      <c r="M259" s="2">
        <f t="shared" si="67"/>
        <v>3420</v>
      </c>
      <c r="N259" s="2">
        <f t="shared" si="68"/>
        <v>3420</v>
      </c>
      <c r="O259" s="2">
        <f t="shared" si="69"/>
        <v>0</v>
      </c>
      <c r="P259" s="2">
        <f t="shared" si="65"/>
        <v>44840</v>
      </c>
      <c r="Q259" s="14">
        <f t="shared" si="66"/>
        <v>0</v>
      </c>
      <c r="R259" s="2"/>
      <c r="S259" s="2"/>
      <c r="T259" s="1" t="e">
        <v>#N/A</v>
      </c>
    </row>
    <row r="260" spans="1:20" x14ac:dyDescent="0.25">
      <c r="A260" s="2" t="str">
        <f t="shared" ref="A260:A311" si="70">TEXT(B260,"MMYYYY")</f>
        <v>072019</v>
      </c>
      <c r="B260" s="12">
        <v>43665</v>
      </c>
      <c r="C260" s="2" t="s">
        <v>3456</v>
      </c>
      <c r="D260" s="2" t="s">
        <v>704</v>
      </c>
      <c r="E260" s="2" t="s">
        <v>5962</v>
      </c>
      <c r="F260" s="2">
        <v>75476</v>
      </c>
      <c r="G260" s="2"/>
      <c r="H260" s="2"/>
      <c r="I260" s="2"/>
      <c r="J260" s="2">
        <v>63962.5</v>
      </c>
      <c r="K260" s="2"/>
      <c r="L260" s="2">
        <f t="shared" ref="L260:L311" si="71">+(H260*$H$1/100)+(I260*$I$1/100)+(J260*$J$1/100)+(K260*$K$1/100)</f>
        <v>11513.25</v>
      </c>
      <c r="M260" s="2">
        <f t="shared" si="67"/>
        <v>5756.625</v>
      </c>
      <c r="N260" s="2">
        <f t="shared" si="68"/>
        <v>5756.625</v>
      </c>
      <c r="O260" s="2">
        <f t="shared" si="69"/>
        <v>0</v>
      </c>
      <c r="P260" s="2">
        <f t="shared" si="65"/>
        <v>75475.75</v>
      </c>
      <c r="Q260" s="14">
        <f t="shared" si="66"/>
        <v>-0.25</v>
      </c>
      <c r="R260" s="2"/>
      <c r="S260" s="2"/>
      <c r="T260" s="1" t="e">
        <v>#N/A</v>
      </c>
    </row>
    <row r="261" spans="1:20" x14ac:dyDescent="0.25">
      <c r="A261" s="2" t="str">
        <f t="shared" si="70"/>
        <v>072019</v>
      </c>
      <c r="B261" s="12">
        <v>43661</v>
      </c>
      <c r="C261" s="2" t="s">
        <v>3071</v>
      </c>
      <c r="D261" s="2" t="s">
        <v>1831</v>
      </c>
      <c r="E261" s="2" t="s">
        <v>5967</v>
      </c>
      <c r="F261" s="2">
        <v>61360</v>
      </c>
      <c r="G261" s="2"/>
      <c r="H261" s="2"/>
      <c r="I261" s="2"/>
      <c r="J261" s="2">
        <v>52000</v>
      </c>
      <c r="K261" s="2"/>
      <c r="L261" s="2">
        <f t="shared" si="71"/>
        <v>9360</v>
      </c>
      <c r="M261" s="2">
        <f t="shared" si="67"/>
        <v>0</v>
      </c>
      <c r="N261" s="2">
        <f t="shared" si="68"/>
        <v>0</v>
      </c>
      <c r="O261" s="2">
        <f t="shared" si="69"/>
        <v>9360</v>
      </c>
      <c r="P261" s="2">
        <f t="shared" si="65"/>
        <v>61360</v>
      </c>
      <c r="Q261" s="14">
        <f t="shared" si="66"/>
        <v>0</v>
      </c>
      <c r="R261" s="2"/>
      <c r="S261" s="2"/>
      <c r="T261" s="1" t="e">
        <v>#N/A</v>
      </c>
    </row>
    <row r="262" spans="1:20" x14ac:dyDescent="0.25">
      <c r="A262" s="2" t="str">
        <f t="shared" si="70"/>
        <v>072019</v>
      </c>
      <c r="B262" s="12">
        <v>43658</v>
      </c>
      <c r="C262" s="2" t="s">
        <v>3070</v>
      </c>
      <c r="D262" s="2" t="s">
        <v>1831</v>
      </c>
      <c r="E262" s="2" t="s">
        <v>5967</v>
      </c>
      <c r="F262" s="2">
        <v>127440</v>
      </c>
      <c r="G262" s="2"/>
      <c r="H262" s="2"/>
      <c r="I262" s="2"/>
      <c r="J262" s="2">
        <v>108000</v>
      </c>
      <c r="K262" s="2"/>
      <c r="L262" s="2">
        <f t="shared" si="71"/>
        <v>19440</v>
      </c>
      <c r="M262" s="2">
        <f t="shared" si="67"/>
        <v>0</v>
      </c>
      <c r="N262" s="2">
        <f t="shared" si="68"/>
        <v>0</v>
      </c>
      <c r="O262" s="2">
        <f t="shared" si="69"/>
        <v>19440</v>
      </c>
      <c r="P262" s="2">
        <f t="shared" si="65"/>
        <v>127440</v>
      </c>
      <c r="Q262" s="14">
        <f t="shared" si="66"/>
        <v>0</v>
      </c>
      <c r="R262" s="2"/>
      <c r="S262" s="2"/>
      <c r="T262" s="1" t="e">
        <v>#N/A</v>
      </c>
    </row>
    <row r="263" spans="1:20" x14ac:dyDescent="0.25">
      <c r="A263" s="2" t="str">
        <f t="shared" si="70"/>
        <v>072019</v>
      </c>
      <c r="B263" s="12">
        <v>43668</v>
      </c>
      <c r="C263" s="2" t="s">
        <v>3404</v>
      </c>
      <c r="D263" s="2" t="s">
        <v>692</v>
      </c>
      <c r="E263" s="2" t="s">
        <v>5893</v>
      </c>
      <c r="F263" s="2">
        <v>49350</v>
      </c>
      <c r="G263" s="2"/>
      <c r="H263" s="2">
        <v>47000</v>
      </c>
      <c r="I263" s="2"/>
      <c r="J263" s="2"/>
      <c r="K263" s="2"/>
      <c r="L263" s="2">
        <f t="shared" si="71"/>
        <v>2350</v>
      </c>
      <c r="M263" s="2">
        <f t="shared" si="67"/>
        <v>1175</v>
      </c>
      <c r="N263" s="2">
        <f t="shared" si="68"/>
        <v>1175</v>
      </c>
      <c r="O263" s="2">
        <f t="shared" si="69"/>
        <v>0</v>
      </c>
      <c r="P263" s="2">
        <f t="shared" si="65"/>
        <v>49350</v>
      </c>
      <c r="Q263" s="14">
        <f t="shared" si="66"/>
        <v>0</v>
      </c>
      <c r="R263" s="2"/>
      <c r="S263" s="2"/>
      <c r="T263" s="1" t="e">
        <v>#N/A</v>
      </c>
    </row>
    <row r="264" spans="1:20" x14ac:dyDescent="0.25">
      <c r="A264" s="2" t="str">
        <f t="shared" si="70"/>
        <v>072019</v>
      </c>
      <c r="B264" s="12">
        <v>43666</v>
      </c>
      <c r="C264" s="2" t="s">
        <v>5968</v>
      </c>
      <c r="D264" s="2" t="s">
        <v>1368</v>
      </c>
      <c r="E264" s="2" t="s">
        <v>5787</v>
      </c>
      <c r="F264" s="2">
        <v>35400</v>
      </c>
      <c r="G264" s="2"/>
      <c r="H264" s="2"/>
      <c r="I264" s="2"/>
      <c r="J264" s="2">
        <v>30000</v>
      </c>
      <c r="K264" s="2"/>
      <c r="L264" s="2">
        <f t="shared" si="71"/>
        <v>5400</v>
      </c>
      <c r="M264" s="2">
        <f t="shared" si="67"/>
        <v>2700</v>
      </c>
      <c r="N264" s="2">
        <f t="shared" si="68"/>
        <v>2700</v>
      </c>
      <c r="O264" s="2">
        <f t="shared" si="69"/>
        <v>0</v>
      </c>
      <c r="P264" s="2">
        <f t="shared" si="65"/>
        <v>35400</v>
      </c>
      <c r="Q264" s="14">
        <f t="shared" si="66"/>
        <v>0</v>
      </c>
      <c r="R264" s="2"/>
      <c r="S264" s="2"/>
      <c r="T264" s="1" t="e">
        <v>#N/A</v>
      </c>
    </row>
    <row r="265" spans="1:20" x14ac:dyDescent="0.25">
      <c r="A265" s="2" t="str">
        <f t="shared" si="70"/>
        <v>072019</v>
      </c>
      <c r="B265" s="12">
        <v>43668</v>
      </c>
      <c r="C265" s="2" t="s">
        <v>3431</v>
      </c>
      <c r="D265" s="2" t="s">
        <v>576</v>
      </c>
      <c r="E265" s="2" t="s">
        <v>5898</v>
      </c>
      <c r="F265" s="2">
        <v>36946</v>
      </c>
      <c r="G265" s="2"/>
      <c r="H265" s="2"/>
      <c r="I265" s="2"/>
      <c r="J265" s="2">
        <v>31310</v>
      </c>
      <c r="K265" s="2"/>
      <c r="L265" s="2">
        <f t="shared" si="71"/>
        <v>5635.8</v>
      </c>
      <c r="M265" s="2">
        <f t="shared" si="67"/>
        <v>2817.9</v>
      </c>
      <c r="N265" s="2">
        <f t="shared" si="68"/>
        <v>2817.9</v>
      </c>
      <c r="O265" s="2">
        <f t="shared" si="69"/>
        <v>0</v>
      </c>
      <c r="P265" s="2">
        <f t="shared" si="65"/>
        <v>36945.800000000003</v>
      </c>
      <c r="Q265" s="14">
        <f t="shared" si="66"/>
        <v>-0.19999999999708962</v>
      </c>
      <c r="R265" s="2"/>
      <c r="S265" s="2"/>
      <c r="T265" s="1" t="e">
        <v>#N/A</v>
      </c>
    </row>
    <row r="266" spans="1:20" x14ac:dyDescent="0.25">
      <c r="A266" s="2" t="str">
        <f t="shared" si="70"/>
        <v>072019</v>
      </c>
      <c r="B266" s="12">
        <v>43670</v>
      </c>
      <c r="C266" s="2" t="s">
        <v>3443</v>
      </c>
      <c r="D266" s="2" t="s">
        <v>590</v>
      </c>
      <c r="E266" s="2" t="s">
        <v>5909</v>
      </c>
      <c r="F266" s="2">
        <v>34515</v>
      </c>
      <c r="G266" s="2"/>
      <c r="H266" s="2"/>
      <c r="I266" s="2"/>
      <c r="J266" s="2">
        <v>29250</v>
      </c>
      <c r="K266" s="2"/>
      <c r="L266" s="2">
        <f t="shared" si="71"/>
        <v>5265</v>
      </c>
      <c r="M266" s="2">
        <f t="shared" si="67"/>
        <v>2632.5</v>
      </c>
      <c r="N266" s="2">
        <f t="shared" si="68"/>
        <v>2632.5</v>
      </c>
      <c r="O266" s="2">
        <f t="shared" si="69"/>
        <v>0</v>
      </c>
      <c r="P266" s="2">
        <f t="shared" si="65"/>
        <v>34515</v>
      </c>
      <c r="Q266" s="14">
        <f t="shared" si="66"/>
        <v>0</v>
      </c>
      <c r="R266" s="2"/>
      <c r="S266" s="2"/>
      <c r="T266" s="1" t="e">
        <v>#N/A</v>
      </c>
    </row>
    <row r="267" spans="1:20" x14ac:dyDescent="0.25">
      <c r="A267" s="2" t="str">
        <f t="shared" si="70"/>
        <v>072019</v>
      </c>
      <c r="B267" s="12">
        <v>43665</v>
      </c>
      <c r="C267" s="2" t="s">
        <v>3441</v>
      </c>
      <c r="D267" s="2" t="s">
        <v>590</v>
      </c>
      <c r="E267" s="2" t="s">
        <v>5909</v>
      </c>
      <c r="F267" s="2">
        <v>26408</v>
      </c>
      <c r="G267" s="2"/>
      <c r="H267" s="2">
        <v>25150</v>
      </c>
      <c r="I267" s="2"/>
      <c r="J267" s="2"/>
      <c r="K267" s="2"/>
      <c r="L267" s="2">
        <f t="shared" si="71"/>
        <v>1257.5</v>
      </c>
      <c r="M267" s="2">
        <f t="shared" si="67"/>
        <v>628.75</v>
      </c>
      <c r="N267" s="2">
        <f t="shared" si="68"/>
        <v>628.75</v>
      </c>
      <c r="O267" s="2">
        <f t="shared" si="69"/>
        <v>0</v>
      </c>
      <c r="P267" s="2">
        <f t="shared" si="65"/>
        <v>26407.5</v>
      </c>
      <c r="Q267" s="14">
        <f t="shared" si="66"/>
        <v>-0.5</v>
      </c>
      <c r="R267" s="2"/>
      <c r="S267" s="2"/>
      <c r="T267" s="1" t="e">
        <v>#N/A</v>
      </c>
    </row>
    <row r="268" spans="1:20" x14ac:dyDescent="0.25">
      <c r="A268" s="2" t="str">
        <f t="shared" si="70"/>
        <v>072019</v>
      </c>
      <c r="B268" s="12">
        <v>43666</v>
      </c>
      <c r="C268" s="2" t="s">
        <v>3108</v>
      </c>
      <c r="D268" s="2" t="s">
        <v>138</v>
      </c>
      <c r="E268" s="2" t="s">
        <v>5907</v>
      </c>
      <c r="F268" s="2">
        <v>41595</v>
      </c>
      <c r="G268" s="2"/>
      <c r="H268" s="2"/>
      <c r="I268" s="2"/>
      <c r="J268" s="2">
        <v>35250</v>
      </c>
      <c r="K268" s="2"/>
      <c r="L268" s="2">
        <f t="shared" si="71"/>
        <v>6345</v>
      </c>
      <c r="M268" s="2">
        <f t="shared" si="67"/>
        <v>3172.5</v>
      </c>
      <c r="N268" s="2">
        <f t="shared" si="68"/>
        <v>3172.5</v>
      </c>
      <c r="O268" s="2">
        <f t="shared" si="69"/>
        <v>0</v>
      </c>
      <c r="P268" s="2">
        <f t="shared" si="65"/>
        <v>41595</v>
      </c>
      <c r="Q268" s="14">
        <f t="shared" si="66"/>
        <v>0</v>
      </c>
      <c r="R268" s="2"/>
      <c r="S268" s="2"/>
      <c r="T268" s="1" t="e">
        <v>#N/A</v>
      </c>
    </row>
    <row r="269" spans="1:20" x14ac:dyDescent="0.25">
      <c r="A269" s="2" t="str">
        <f t="shared" si="70"/>
        <v>072019</v>
      </c>
      <c r="B269" s="12">
        <v>43669</v>
      </c>
      <c r="C269" s="2" t="s">
        <v>5969</v>
      </c>
      <c r="D269" s="2" t="s">
        <v>1368</v>
      </c>
      <c r="E269" s="2" t="s">
        <v>5787</v>
      </c>
      <c r="F269" s="2">
        <v>11304</v>
      </c>
      <c r="G269" s="2"/>
      <c r="H269" s="2"/>
      <c r="I269" s="2"/>
      <c r="J269" s="2">
        <v>9580</v>
      </c>
      <c r="K269" s="2"/>
      <c r="L269" s="2">
        <f t="shared" si="71"/>
        <v>1724.4</v>
      </c>
      <c r="M269" s="2">
        <f t="shared" si="67"/>
        <v>862.2</v>
      </c>
      <c r="N269" s="2">
        <f t="shared" si="68"/>
        <v>862.2</v>
      </c>
      <c r="O269" s="2">
        <f t="shared" si="69"/>
        <v>0</v>
      </c>
      <c r="P269" s="2">
        <f t="shared" si="65"/>
        <v>11304.4</v>
      </c>
      <c r="Q269" s="14">
        <f t="shared" si="66"/>
        <v>0.3999999999996362</v>
      </c>
      <c r="R269" s="2"/>
      <c r="S269" s="2"/>
      <c r="T269" s="1" t="e">
        <v>#N/A</v>
      </c>
    </row>
    <row r="270" spans="1:20" x14ac:dyDescent="0.25">
      <c r="A270" s="2" t="str">
        <f t="shared" si="70"/>
        <v>072019</v>
      </c>
      <c r="B270" s="12">
        <v>43668</v>
      </c>
      <c r="C270" s="2" t="s">
        <v>3442</v>
      </c>
      <c r="D270" s="2" t="s">
        <v>590</v>
      </c>
      <c r="E270" s="2" t="s">
        <v>5909</v>
      </c>
      <c r="F270" s="2">
        <v>95757</v>
      </c>
      <c r="G270" s="2"/>
      <c r="H270" s="2"/>
      <c r="I270" s="2"/>
      <c r="J270" s="2">
        <v>81150</v>
      </c>
      <c r="K270" s="2"/>
      <c r="L270" s="2">
        <f t="shared" si="71"/>
        <v>14607</v>
      </c>
      <c r="M270" s="2">
        <f t="shared" si="67"/>
        <v>7303.5</v>
      </c>
      <c r="N270" s="2">
        <f t="shared" si="68"/>
        <v>7303.5</v>
      </c>
      <c r="O270" s="2">
        <f t="shared" si="69"/>
        <v>0</v>
      </c>
      <c r="P270" s="2">
        <f t="shared" si="65"/>
        <v>95757</v>
      </c>
      <c r="Q270" s="14">
        <f t="shared" si="66"/>
        <v>0</v>
      </c>
      <c r="R270" s="2"/>
      <c r="S270" s="2"/>
      <c r="T270" s="1" t="e">
        <v>#N/A</v>
      </c>
    </row>
    <row r="271" spans="1:20" x14ac:dyDescent="0.25">
      <c r="A271" s="2" t="str">
        <f t="shared" si="70"/>
        <v>072019</v>
      </c>
      <c r="B271" s="12">
        <v>43669</v>
      </c>
      <c r="C271" s="2" t="s">
        <v>3294</v>
      </c>
      <c r="D271" s="2" t="s">
        <v>2804</v>
      </c>
      <c r="E271" s="2" t="s">
        <v>2805</v>
      </c>
      <c r="F271" s="2">
        <v>22113</v>
      </c>
      <c r="G271" s="2"/>
      <c r="H271" s="2"/>
      <c r="I271" s="2"/>
      <c r="J271" s="2">
        <v>18740</v>
      </c>
      <c r="K271" s="2"/>
      <c r="L271" s="2">
        <f t="shared" si="71"/>
        <v>3373.2</v>
      </c>
      <c r="M271" s="2">
        <f t="shared" si="67"/>
        <v>1686.6</v>
      </c>
      <c r="N271" s="2">
        <f t="shared" si="68"/>
        <v>1686.6</v>
      </c>
      <c r="O271" s="2">
        <f t="shared" si="69"/>
        <v>0</v>
      </c>
      <c r="P271" s="2">
        <f t="shared" si="65"/>
        <v>22113.200000000001</v>
      </c>
      <c r="Q271" s="14">
        <f t="shared" si="66"/>
        <v>0.2000000000007276</v>
      </c>
      <c r="R271" s="2"/>
      <c r="S271" s="2"/>
      <c r="T271" s="1" t="e">
        <v>#N/A</v>
      </c>
    </row>
    <row r="272" spans="1:20" x14ac:dyDescent="0.25">
      <c r="A272" s="2" t="str">
        <f t="shared" si="70"/>
        <v>072019</v>
      </c>
      <c r="B272" s="12">
        <v>43664</v>
      </c>
      <c r="C272" s="2" t="s">
        <v>3908</v>
      </c>
      <c r="D272" s="2" t="s">
        <v>3906</v>
      </c>
      <c r="E272" s="2" t="s">
        <v>5970</v>
      </c>
      <c r="F272" s="2">
        <v>35990</v>
      </c>
      <c r="G272" s="2"/>
      <c r="H272" s="2"/>
      <c r="I272" s="2"/>
      <c r="J272" s="2">
        <v>30500</v>
      </c>
      <c r="K272" s="2"/>
      <c r="L272" s="2">
        <f t="shared" si="71"/>
        <v>5490</v>
      </c>
      <c r="M272" s="2">
        <f t="shared" si="67"/>
        <v>0</v>
      </c>
      <c r="N272" s="2">
        <f t="shared" si="68"/>
        <v>0</v>
      </c>
      <c r="O272" s="2">
        <f t="shared" si="69"/>
        <v>5490</v>
      </c>
      <c r="P272" s="2">
        <f t="shared" si="65"/>
        <v>35990</v>
      </c>
      <c r="Q272" s="14">
        <f t="shared" si="66"/>
        <v>0</v>
      </c>
      <c r="R272" s="2"/>
      <c r="S272" s="2"/>
      <c r="T272" s="1" t="e">
        <v>#N/A</v>
      </c>
    </row>
    <row r="273" spans="1:20" x14ac:dyDescent="0.25">
      <c r="A273" s="2" t="str">
        <f t="shared" si="70"/>
        <v>072019</v>
      </c>
      <c r="B273" s="12">
        <v>43668</v>
      </c>
      <c r="C273" s="2" t="s">
        <v>3067</v>
      </c>
      <c r="D273" s="2" t="s">
        <v>625</v>
      </c>
      <c r="E273" s="2" t="s">
        <v>5971</v>
      </c>
      <c r="F273" s="2">
        <v>25818</v>
      </c>
      <c r="G273" s="2"/>
      <c r="H273" s="2"/>
      <c r="I273" s="2"/>
      <c r="J273" s="2">
        <v>21880</v>
      </c>
      <c r="K273" s="2"/>
      <c r="L273" s="2">
        <f t="shared" si="71"/>
        <v>3938.4</v>
      </c>
      <c r="M273" s="2">
        <f t="shared" si="67"/>
        <v>1969.2</v>
      </c>
      <c r="N273" s="2">
        <f t="shared" si="68"/>
        <v>1969.2</v>
      </c>
      <c r="O273" s="2">
        <f t="shared" si="69"/>
        <v>0</v>
      </c>
      <c r="P273" s="2">
        <f t="shared" si="65"/>
        <v>25818.400000000001</v>
      </c>
      <c r="Q273" s="14">
        <f t="shared" si="66"/>
        <v>0.40000000000145519</v>
      </c>
      <c r="R273" s="2"/>
      <c r="S273" s="2"/>
      <c r="T273" s="1" t="e">
        <v>#N/A</v>
      </c>
    </row>
    <row r="274" spans="1:20" x14ac:dyDescent="0.25">
      <c r="A274" s="2" t="str">
        <f t="shared" si="70"/>
        <v>072019</v>
      </c>
      <c r="B274" s="12">
        <v>43673</v>
      </c>
      <c r="C274" s="2" t="s">
        <v>3154</v>
      </c>
      <c r="D274" s="2" t="s">
        <v>642</v>
      </c>
      <c r="E274" s="2" t="s">
        <v>5912</v>
      </c>
      <c r="F274" s="2">
        <v>3481</v>
      </c>
      <c r="G274" s="2"/>
      <c r="H274" s="2"/>
      <c r="I274" s="2"/>
      <c r="J274" s="2">
        <v>2950</v>
      </c>
      <c r="K274" s="2"/>
      <c r="L274" s="2">
        <f t="shared" si="71"/>
        <v>531</v>
      </c>
      <c r="M274" s="2">
        <f t="shared" si="67"/>
        <v>265.5</v>
      </c>
      <c r="N274" s="2">
        <f t="shared" si="68"/>
        <v>265.5</v>
      </c>
      <c r="O274" s="2">
        <f t="shared" si="69"/>
        <v>0</v>
      </c>
      <c r="P274" s="2">
        <f t="shared" si="65"/>
        <v>3481</v>
      </c>
      <c r="Q274" s="14">
        <f t="shared" si="66"/>
        <v>0</v>
      </c>
      <c r="R274" s="2"/>
      <c r="S274" s="2"/>
      <c r="T274" s="1" t="e">
        <v>#N/A</v>
      </c>
    </row>
    <row r="275" spans="1:20" x14ac:dyDescent="0.25">
      <c r="A275" s="2" t="str">
        <f t="shared" si="70"/>
        <v>072019</v>
      </c>
      <c r="B275" s="12">
        <v>43666</v>
      </c>
      <c r="C275" s="2" t="s">
        <v>3136</v>
      </c>
      <c r="D275" s="2" t="s">
        <v>171</v>
      </c>
      <c r="E275" s="2" t="s">
        <v>5902</v>
      </c>
      <c r="F275" s="2">
        <v>14986</v>
      </c>
      <c r="G275" s="2"/>
      <c r="H275" s="2"/>
      <c r="I275" s="2"/>
      <c r="J275" s="2">
        <v>12700</v>
      </c>
      <c r="K275" s="2"/>
      <c r="L275" s="2">
        <f t="shared" si="71"/>
        <v>2286</v>
      </c>
      <c r="M275" s="2">
        <f t="shared" si="67"/>
        <v>1143</v>
      </c>
      <c r="N275" s="2">
        <f t="shared" si="68"/>
        <v>1143</v>
      </c>
      <c r="O275" s="2">
        <f t="shared" si="69"/>
        <v>0</v>
      </c>
      <c r="P275" s="2">
        <f t="shared" si="65"/>
        <v>14986</v>
      </c>
      <c r="Q275" s="14">
        <f t="shared" si="66"/>
        <v>0</v>
      </c>
      <c r="R275" s="2"/>
      <c r="S275" s="2"/>
      <c r="T275" s="1" t="e">
        <v>#N/A</v>
      </c>
    </row>
    <row r="276" spans="1:20" x14ac:dyDescent="0.25">
      <c r="A276" s="2" t="str">
        <f t="shared" si="70"/>
        <v>072019</v>
      </c>
      <c r="B276" s="12">
        <v>43666</v>
      </c>
      <c r="C276" s="2" t="s">
        <v>3137</v>
      </c>
      <c r="D276" s="2" t="s">
        <v>171</v>
      </c>
      <c r="E276" s="2" t="s">
        <v>5902</v>
      </c>
      <c r="F276" s="2">
        <v>18378</v>
      </c>
      <c r="G276" s="2"/>
      <c r="H276" s="2"/>
      <c r="I276" s="2"/>
      <c r="J276" s="2">
        <v>15574.4</v>
      </c>
      <c r="K276" s="2"/>
      <c r="L276" s="2">
        <f t="shared" si="71"/>
        <v>2803.3920000000003</v>
      </c>
      <c r="M276" s="2">
        <f t="shared" si="67"/>
        <v>1401.6960000000001</v>
      </c>
      <c r="N276" s="2">
        <f t="shared" si="68"/>
        <v>1401.6960000000001</v>
      </c>
      <c r="O276" s="2">
        <f t="shared" si="69"/>
        <v>0</v>
      </c>
      <c r="P276" s="2">
        <f t="shared" si="65"/>
        <v>18377.792000000001</v>
      </c>
      <c r="Q276" s="14">
        <f t="shared" si="66"/>
        <v>-0.20799999999871943</v>
      </c>
      <c r="R276" s="2"/>
      <c r="S276" s="2"/>
      <c r="T276" s="1" t="e">
        <v>#N/A</v>
      </c>
    </row>
    <row r="277" spans="1:20" x14ac:dyDescent="0.25">
      <c r="A277" s="2" t="str">
        <f t="shared" si="70"/>
        <v>072019</v>
      </c>
      <c r="B277" s="12">
        <v>43670</v>
      </c>
      <c r="C277" s="2" t="s">
        <v>3111</v>
      </c>
      <c r="D277" s="2" t="s">
        <v>171</v>
      </c>
      <c r="E277" s="2" t="s">
        <v>5902</v>
      </c>
      <c r="F277" s="2">
        <v>21553</v>
      </c>
      <c r="G277" s="2"/>
      <c r="H277" s="2"/>
      <c r="I277" s="2"/>
      <c r="J277" s="2">
        <v>18265.2</v>
      </c>
      <c r="K277" s="2"/>
      <c r="L277" s="2">
        <f t="shared" si="71"/>
        <v>3287.7360000000003</v>
      </c>
      <c r="M277" s="2">
        <f t="shared" si="67"/>
        <v>1643.8680000000002</v>
      </c>
      <c r="N277" s="2">
        <f t="shared" si="68"/>
        <v>1643.8680000000002</v>
      </c>
      <c r="O277" s="2">
        <f t="shared" si="69"/>
        <v>0</v>
      </c>
      <c r="P277" s="2">
        <f t="shared" si="65"/>
        <v>21552.936000000002</v>
      </c>
      <c r="Q277" s="14">
        <f t="shared" si="66"/>
        <v>-6.3999999998486601E-2</v>
      </c>
      <c r="R277" s="2"/>
      <c r="S277" s="2"/>
      <c r="T277" s="1" t="e">
        <v>#N/A</v>
      </c>
    </row>
    <row r="278" spans="1:20" x14ac:dyDescent="0.25">
      <c r="A278" s="2" t="str">
        <f t="shared" si="70"/>
        <v>072019</v>
      </c>
      <c r="B278" s="12">
        <v>43675</v>
      </c>
      <c r="C278" s="2" t="s">
        <v>3444</v>
      </c>
      <c r="D278" s="2" t="s">
        <v>590</v>
      </c>
      <c r="E278" s="2" t="s">
        <v>5909</v>
      </c>
      <c r="F278" s="2">
        <v>29872</v>
      </c>
      <c r="G278" s="2"/>
      <c r="H278" s="2"/>
      <c r="I278" s="2"/>
      <c r="J278" s="2">
        <v>25315</v>
      </c>
      <c r="K278" s="2"/>
      <c r="L278" s="2">
        <f t="shared" si="71"/>
        <v>4556.7</v>
      </c>
      <c r="M278" s="2">
        <f t="shared" si="67"/>
        <v>2278.35</v>
      </c>
      <c r="N278" s="2">
        <f t="shared" si="68"/>
        <v>2278.35</v>
      </c>
      <c r="O278" s="2">
        <f t="shared" si="69"/>
        <v>0</v>
      </c>
      <c r="P278" s="2">
        <f t="shared" si="65"/>
        <v>29871.7</v>
      </c>
      <c r="Q278" s="14">
        <f t="shared" si="66"/>
        <v>-0.2999999999992724</v>
      </c>
      <c r="R278" s="2"/>
      <c r="S278" s="2"/>
      <c r="T278" s="1" t="e">
        <v>#N/A</v>
      </c>
    </row>
    <row r="279" spans="1:20" x14ac:dyDescent="0.25">
      <c r="A279" s="2" t="str">
        <f t="shared" si="70"/>
        <v>072019</v>
      </c>
      <c r="B279" s="12">
        <v>43670</v>
      </c>
      <c r="C279" s="2" t="s">
        <v>3109</v>
      </c>
      <c r="D279" s="2" t="s">
        <v>138</v>
      </c>
      <c r="E279" s="2" t="s">
        <v>5907</v>
      </c>
      <c r="F279" s="2">
        <v>8709</v>
      </c>
      <c r="G279" s="2"/>
      <c r="H279" s="2"/>
      <c r="I279" s="2"/>
      <c r="J279" s="2">
        <v>7380</v>
      </c>
      <c r="K279" s="2"/>
      <c r="L279" s="2">
        <f t="shared" si="71"/>
        <v>1328.4</v>
      </c>
      <c r="M279" s="2">
        <f t="shared" si="67"/>
        <v>664.2</v>
      </c>
      <c r="N279" s="2">
        <f t="shared" si="68"/>
        <v>664.2</v>
      </c>
      <c r="O279" s="2">
        <f t="shared" si="69"/>
        <v>0</v>
      </c>
      <c r="P279" s="2">
        <f t="shared" si="65"/>
        <v>8708.4</v>
      </c>
      <c r="Q279" s="14">
        <f t="shared" si="66"/>
        <v>-0.6000000000003638</v>
      </c>
      <c r="R279" s="2"/>
      <c r="S279" s="2"/>
      <c r="T279" s="1" t="e">
        <v>#N/A</v>
      </c>
    </row>
    <row r="280" spans="1:20" x14ac:dyDescent="0.25">
      <c r="A280" s="2" t="str">
        <f t="shared" si="70"/>
        <v>072019</v>
      </c>
      <c r="B280" s="12">
        <v>43671</v>
      </c>
      <c r="C280" s="2" t="s">
        <v>3183</v>
      </c>
      <c r="D280" s="2" t="s">
        <v>656</v>
      </c>
      <c r="E280" s="2" t="s">
        <v>5915</v>
      </c>
      <c r="F280" s="2">
        <v>6962</v>
      </c>
      <c r="G280" s="2"/>
      <c r="H280" s="2"/>
      <c r="I280" s="2"/>
      <c r="J280" s="2">
        <v>5900</v>
      </c>
      <c r="K280" s="2"/>
      <c r="L280" s="2">
        <f t="shared" si="71"/>
        <v>1062</v>
      </c>
      <c r="M280" s="2">
        <f t="shared" ref="M280:M289" si="72">+IF(VALUE(LEFT(D280,2))=33,L280/2,0)</f>
        <v>531</v>
      </c>
      <c r="N280" s="2">
        <f t="shared" ref="N280:N289" si="73">+M280</f>
        <v>531</v>
      </c>
      <c r="O280" s="2">
        <f t="shared" ref="O280:O289" si="74">+IF(VALUE(LEFT(D280,2))=33,0,L280)</f>
        <v>0</v>
      </c>
      <c r="P280" s="2">
        <f t="shared" ref="P280:P289" si="75">H280+I280+J280+K280+L280+G280</f>
        <v>6962</v>
      </c>
      <c r="Q280" s="14">
        <f t="shared" ref="Q280:Q289" si="76">P280-F280</f>
        <v>0</v>
      </c>
      <c r="R280" s="2"/>
      <c r="S280" s="2"/>
      <c r="T280" s="1" t="e">
        <v>#N/A</v>
      </c>
    </row>
    <row r="281" spans="1:20" x14ac:dyDescent="0.25">
      <c r="A281" s="2" t="str">
        <f t="shared" si="70"/>
        <v>072019</v>
      </c>
      <c r="B281" s="12">
        <v>43673</v>
      </c>
      <c r="C281" s="2" t="s">
        <v>5972</v>
      </c>
      <c r="D281" s="2" t="s">
        <v>2642</v>
      </c>
      <c r="E281" s="2" t="s">
        <v>5906</v>
      </c>
      <c r="F281" s="2">
        <v>900104</v>
      </c>
      <c r="G281" s="2"/>
      <c r="H281" s="2"/>
      <c r="I281" s="2"/>
      <c r="J281" s="2">
        <v>762800</v>
      </c>
      <c r="K281" s="2"/>
      <c r="L281" s="2">
        <f t="shared" si="71"/>
        <v>137304</v>
      </c>
      <c r="M281" s="2">
        <f t="shared" si="72"/>
        <v>0</v>
      </c>
      <c r="N281" s="2">
        <f t="shared" si="73"/>
        <v>0</v>
      </c>
      <c r="O281" s="2">
        <f t="shared" si="74"/>
        <v>137304</v>
      </c>
      <c r="P281" s="2">
        <f t="shared" si="75"/>
        <v>900104</v>
      </c>
      <c r="Q281" s="14">
        <f t="shared" si="76"/>
        <v>0</v>
      </c>
      <c r="R281" s="2"/>
      <c r="S281" s="2"/>
      <c r="T281" s="1" t="e">
        <v>#N/A</v>
      </c>
    </row>
    <row r="282" spans="1:20" x14ac:dyDescent="0.25">
      <c r="A282" s="2" t="str">
        <f t="shared" si="70"/>
        <v>072019</v>
      </c>
      <c r="B282" s="12">
        <v>43669</v>
      </c>
      <c r="C282" s="2" t="s">
        <v>3076</v>
      </c>
      <c r="D282" s="2" t="s">
        <v>629</v>
      </c>
      <c r="E282" s="2" t="s">
        <v>5908</v>
      </c>
      <c r="F282" s="2">
        <v>19562.5</v>
      </c>
      <c r="G282" s="2"/>
      <c r="H282" s="2">
        <v>18250</v>
      </c>
      <c r="I282" s="2"/>
      <c r="J282" s="2"/>
      <c r="K282" s="2"/>
      <c r="L282" s="2">
        <f t="shared" si="71"/>
        <v>912.5</v>
      </c>
      <c r="M282" s="2">
        <f t="shared" si="72"/>
        <v>456.25</v>
      </c>
      <c r="N282" s="2">
        <f t="shared" si="73"/>
        <v>456.25</v>
      </c>
      <c r="O282" s="2">
        <f t="shared" si="74"/>
        <v>0</v>
      </c>
      <c r="P282" s="2">
        <f t="shared" si="75"/>
        <v>19162.5</v>
      </c>
      <c r="Q282" s="14">
        <f t="shared" si="76"/>
        <v>-400</v>
      </c>
      <c r="R282" s="2"/>
      <c r="S282" s="2"/>
      <c r="T282" s="1" t="e">
        <v>#N/A</v>
      </c>
    </row>
    <row r="283" spans="1:20" x14ac:dyDescent="0.25">
      <c r="A283" s="2" t="str">
        <f t="shared" si="70"/>
        <v>072019</v>
      </c>
      <c r="B283" s="12">
        <v>43666</v>
      </c>
      <c r="C283" s="2" t="s">
        <v>3429</v>
      </c>
      <c r="D283" s="2" t="s">
        <v>571</v>
      </c>
      <c r="E283" s="2" t="s">
        <v>5926</v>
      </c>
      <c r="F283" s="2">
        <v>35518</v>
      </c>
      <c r="G283" s="2"/>
      <c r="H283" s="2"/>
      <c r="I283" s="2"/>
      <c r="J283" s="2">
        <v>30100</v>
      </c>
      <c r="K283" s="2"/>
      <c r="L283" s="2">
        <f t="shared" si="71"/>
        <v>5418</v>
      </c>
      <c r="M283" s="2">
        <f t="shared" si="72"/>
        <v>2709</v>
      </c>
      <c r="N283" s="2">
        <f t="shared" si="73"/>
        <v>2709</v>
      </c>
      <c r="O283" s="2">
        <f t="shared" si="74"/>
        <v>0</v>
      </c>
      <c r="P283" s="2">
        <f t="shared" si="75"/>
        <v>35518</v>
      </c>
      <c r="Q283" s="14">
        <f t="shared" si="76"/>
        <v>0</v>
      </c>
      <c r="R283" s="2"/>
      <c r="S283" s="2"/>
      <c r="T283" s="1" t="e">
        <v>#N/A</v>
      </c>
    </row>
    <row r="284" spans="1:20" x14ac:dyDescent="0.25">
      <c r="A284" s="2" t="str">
        <f t="shared" si="70"/>
        <v>072019</v>
      </c>
      <c r="B284" s="12">
        <v>43670</v>
      </c>
      <c r="C284" s="2" t="s">
        <v>3424</v>
      </c>
      <c r="D284" s="2" t="s">
        <v>561</v>
      </c>
      <c r="E284" s="2" t="s">
        <v>562</v>
      </c>
      <c r="F284" s="2">
        <v>39334</v>
      </c>
      <c r="G284" s="2"/>
      <c r="H284" s="2"/>
      <c r="I284" s="2">
        <v>35120</v>
      </c>
      <c r="J284" s="2"/>
      <c r="K284" s="2"/>
      <c r="L284" s="2">
        <f t="shared" si="71"/>
        <v>4214.3999999999996</v>
      </c>
      <c r="M284" s="2">
        <f t="shared" si="72"/>
        <v>2107.1999999999998</v>
      </c>
      <c r="N284" s="2">
        <f t="shared" si="73"/>
        <v>2107.1999999999998</v>
      </c>
      <c r="O284" s="2">
        <f t="shared" si="74"/>
        <v>0</v>
      </c>
      <c r="P284" s="2">
        <f t="shared" si="75"/>
        <v>39334.400000000001</v>
      </c>
      <c r="Q284" s="14">
        <f t="shared" si="76"/>
        <v>0.40000000000145519</v>
      </c>
      <c r="R284" s="2"/>
      <c r="S284" s="2"/>
      <c r="T284" s="1" t="e">
        <v>#N/A</v>
      </c>
    </row>
    <row r="285" spans="1:20" x14ac:dyDescent="0.25">
      <c r="A285" s="2" t="str">
        <f t="shared" si="70"/>
        <v>072019</v>
      </c>
      <c r="B285" s="12">
        <v>43671</v>
      </c>
      <c r="C285" s="2" t="s">
        <v>1244</v>
      </c>
      <c r="D285" s="2" t="s">
        <v>3052</v>
      </c>
      <c r="E285" s="2" t="s">
        <v>3053</v>
      </c>
      <c r="F285" s="2">
        <v>92791</v>
      </c>
      <c r="G285" s="2"/>
      <c r="H285" s="2"/>
      <c r="I285" s="2"/>
      <c r="J285" s="2">
        <v>78636.5</v>
      </c>
      <c r="K285" s="2"/>
      <c r="L285" s="2">
        <f t="shared" si="71"/>
        <v>14154.57</v>
      </c>
      <c r="M285" s="2">
        <f t="shared" si="72"/>
        <v>7077.2849999999999</v>
      </c>
      <c r="N285" s="2">
        <f t="shared" si="73"/>
        <v>7077.2849999999999</v>
      </c>
      <c r="O285" s="2">
        <f t="shared" si="74"/>
        <v>0</v>
      </c>
      <c r="P285" s="2">
        <f t="shared" si="75"/>
        <v>92791.07</v>
      </c>
      <c r="Q285" s="14">
        <f t="shared" si="76"/>
        <v>7.0000000006984919E-2</v>
      </c>
      <c r="R285" s="2"/>
      <c r="S285" s="2"/>
      <c r="T285" s="1" t="e">
        <v>#N/A</v>
      </c>
    </row>
    <row r="286" spans="1:20" x14ac:dyDescent="0.25">
      <c r="A286" s="2" t="str">
        <f t="shared" si="70"/>
        <v>072019</v>
      </c>
      <c r="B286" s="12">
        <v>43665</v>
      </c>
      <c r="C286" s="2" t="s">
        <v>1358</v>
      </c>
      <c r="D286" s="2" t="s">
        <v>1736</v>
      </c>
      <c r="E286" s="2" t="s">
        <v>5973</v>
      </c>
      <c r="F286" s="2">
        <v>6667</v>
      </c>
      <c r="G286" s="2"/>
      <c r="H286" s="2"/>
      <c r="I286" s="2"/>
      <c r="J286" s="2">
        <v>5650</v>
      </c>
      <c r="K286" s="2"/>
      <c r="L286" s="2">
        <f t="shared" si="71"/>
        <v>1017</v>
      </c>
      <c r="M286" s="2">
        <f t="shared" si="72"/>
        <v>0</v>
      </c>
      <c r="N286" s="2">
        <f t="shared" si="73"/>
        <v>0</v>
      </c>
      <c r="O286" s="2">
        <f t="shared" si="74"/>
        <v>1017</v>
      </c>
      <c r="P286" s="2">
        <f t="shared" si="75"/>
        <v>6667</v>
      </c>
      <c r="Q286" s="14">
        <f t="shared" si="76"/>
        <v>0</v>
      </c>
      <c r="R286" s="2"/>
      <c r="S286" s="2"/>
      <c r="T286" s="1" t="e">
        <v>#N/A</v>
      </c>
    </row>
    <row r="287" spans="1:20" x14ac:dyDescent="0.25">
      <c r="A287" s="2" t="str">
        <f t="shared" si="70"/>
        <v>072019</v>
      </c>
      <c r="B287" s="12">
        <v>43671</v>
      </c>
      <c r="C287" s="2" t="s">
        <v>5974</v>
      </c>
      <c r="D287" s="2" t="s">
        <v>1368</v>
      </c>
      <c r="E287" s="2" t="s">
        <v>5787</v>
      </c>
      <c r="F287" s="2">
        <v>54280</v>
      </c>
      <c r="G287" s="2"/>
      <c r="H287" s="2"/>
      <c r="I287" s="2"/>
      <c r="J287" s="2">
        <v>46000</v>
      </c>
      <c r="K287" s="2"/>
      <c r="L287" s="2">
        <f t="shared" si="71"/>
        <v>8280</v>
      </c>
      <c r="M287" s="2">
        <f t="shared" si="72"/>
        <v>4140</v>
      </c>
      <c r="N287" s="2">
        <f t="shared" si="73"/>
        <v>4140</v>
      </c>
      <c r="O287" s="2">
        <f t="shared" si="74"/>
        <v>0</v>
      </c>
      <c r="P287" s="2">
        <f t="shared" si="75"/>
        <v>54280</v>
      </c>
      <c r="Q287" s="14">
        <f t="shared" si="76"/>
        <v>0</v>
      </c>
      <c r="R287" s="2"/>
      <c r="S287" s="2"/>
      <c r="T287" s="1" t="e">
        <v>#N/A</v>
      </c>
    </row>
    <row r="288" spans="1:20" x14ac:dyDescent="0.25">
      <c r="A288" s="2" t="str">
        <f t="shared" si="70"/>
        <v>072019</v>
      </c>
      <c r="B288" s="12">
        <v>43672</v>
      </c>
      <c r="C288" s="2" t="s">
        <v>3180</v>
      </c>
      <c r="D288" s="2" t="s">
        <v>654</v>
      </c>
      <c r="E288" s="2" t="s">
        <v>655</v>
      </c>
      <c r="F288" s="2">
        <v>94400</v>
      </c>
      <c r="G288" s="2"/>
      <c r="H288" s="2"/>
      <c r="I288" s="2"/>
      <c r="J288" s="2">
        <v>80000</v>
      </c>
      <c r="K288" s="2"/>
      <c r="L288" s="2">
        <f t="shared" si="71"/>
        <v>14400</v>
      </c>
      <c r="M288" s="2">
        <f t="shared" si="72"/>
        <v>7200</v>
      </c>
      <c r="N288" s="2">
        <f t="shared" si="73"/>
        <v>7200</v>
      </c>
      <c r="O288" s="2">
        <f t="shared" si="74"/>
        <v>0</v>
      </c>
      <c r="P288" s="2">
        <f t="shared" si="75"/>
        <v>94400</v>
      </c>
      <c r="Q288" s="14">
        <f t="shared" si="76"/>
        <v>0</v>
      </c>
      <c r="R288" s="2"/>
      <c r="S288" s="2"/>
      <c r="T288" s="1" t="e">
        <v>#N/A</v>
      </c>
    </row>
    <row r="289" spans="1:20" x14ac:dyDescent="0.25">
      <c r="A289" s="2" t="str">
        <f t="shared" si="70"/>
        <v>072019</v>
      </c>
      <c r="B289" s="12">
        <v>43666</v>
      </c>
      <c r="C289" s="2" t="s">
        <v>3430</v>
      </c>
      <c r="D289" s="2" t="s">
        <v>571</v>
      </c>
      <c r="E289" s="2" t="s">
        <v>5926</v>
      </c>
      <c r="F289" s="2">
        <v>65962</v>
      </c>
      <c r="G289" s="2"/>
      <c r="H289" s="2"/>
      <c r="I289" s="2"/>
      <c r="J289" s="2">
        <v>55900</v>
      </c>
      <c r="K289" s="2"/>
      <c r="L289" s="2">
        <f t="shared" si="71"/>
        <v>10062</v>
      </c>
      <c r="M289" s="2">
        <f t="shared" si="72"/>
        <v>5031</v>
      </c>
      <c r="N289" s="2">
        <f t="shared" si="73"/>
        <v>5031</v>
      </c>
      <c r="O289" s="2">
        <f t="shared" si="74"/>
        <v>0</v>
      </c>
      <c r="P289" s="2">
        <f t="shared" si="75"/>
        <v>65962</v>
      </c>
      <c r="Q289" s="14">
        <f t="shared" si="76"/>
        <v>0</v>
      </c>
      <c r="R289" s="2"/>
      <c r="S289" s="2"/>
      <c r="T289" s="1" t="e">
        <v>#N/A</v>
      </c>
    </row>
    <row r="290" spans="1:20" x14ac:dyDescent="0.25">
      <c r="A290" s="2" t="str">
        <f t="shared" si="70"/>
        <v>072019</v>
      </c>
      <c r="B290" s="12">
        <v>43666</v>
      </c>
      <c r="C290" s="2" t="s">
        <v>3462</v>
      </c>
      <c r="D290" s="2" t="s">
        <v>1211</v>
      </c>
      <c r="E290" s="2" t="s">
        <v>1212</v>
      </c>
      <c r="F290" s="2">
        <v>86863</v>
      </c>
      <c r="G290" s="2"/>
      <c r="H290" s="2"/>
      <c r="I290" s="2"/>
      <c r="J290" s="2">
        <v>73613</v>
      </c>
      <c r="K290" s="2"/>
      <c r="L290" s="2">
        <f t="shared" si="71"/>
        <v>13250.34</v>
      </c>
      <c r="M290" s="2">
        <f t="shared" ref="M290:M316" si="77">+IF(VALUE(LEFT(D290,2))=33,L290/2,0)</f>
        <v>0</v>
      </c>
      <c r="N290" s="2">
        <f t="shared" ref="N290:N316" si="78">+M290</f>
        <v>0</v>
      </c>
      <c r="O290" s="2">
        <f t="shared" ref="O290:O316" si="79">+IF(VALUE(LEFT(D290,2))=33,0,L290)</f>
        <v>13250.34</v>
      </c>
      <c r="P290" s="2">
        <f t="shared" ref="P290:P316" si="80">H290+I290+J290+K290+L290+G290</f>
        <v>86863.34</v>
      </c>
      <c r="Q290" s="14">
        <f t="shared" ref="Q290:Q316" si="81">P290-F290</f>
        <v>0.33999999999650754</v>
      </c>
      <c r="R290" s="2"/>
      <c r="S290" s="2"/>
      <c r="T290" s="1" t="e">
        <v>#N/A</v>
      </c>
    </row>
    <row r="291" spans="1:20" x14ac:dyDescent="0.25">
      <c r="A291" s="2" t="str">
        <f t="shared" si="70"/>
        <v>072019</v>
      </c>
      <c r="B291" s="12">
        <v>43672</v>
      </c>
      <c r="C291" s="2" t="s">
        <v>3181</v>
      </c>
      <c r="D291" s="2" t="s">
        <v>654</v>
      </c>
      <c r="E291" s="2" t="s">
        <v>655</v>
      </c>
      <c r="F291" s="2">
        <v>68794</v>
      </c>
      <c r="G291" s="2"/>
      <c r="H291" s="2"/>
      <c r="I291" s="2"/>
      <c r="J291" s="2">
        <v>58300</v>
      </c>
      <c r="K291" s="2"/>
      <c r="L291" s="2">
        <f t="shared" si="71"/>
        <v>10494</v>
      </c>
      <c r="M291" s="2">
        <f t="shared" si="77"/>
        <v>5247</v>
      </c>
      <c r="N291" s="2">
        <f t="shared" si="78"/>
        <v>5247</v>
      </c>
      <c r="O291" s="2">
        <f t="shared" si="79"/>
        <v>0</v>
      </c>
      <c r="P291" s="2">
        <f t="shared" si="80"/>
        <v>68794</v>
      </c>
      <c r="Q291" s="14">
        <f t="shared" si="81"/>
        <v>0</v>
      </c>
      <c r="R291" s="2"/>
      <c r="S291" s="2"/>
      <c r="T291" s="1" t="e">
        <v>#N/A</v>
      </c>
    </row>
    <row r="292" spans="1:20" x14ac:dyDescent="0.25">
      <c r="A292" s="2" t="str">
        <f t="shared" si="70"/>
        <v>072019</v>
      </c>
      <c r="B292" s="12">
        <v>43677</v>
      </c>
      <c r="C292" s="2" t="s">
        <v>3331</v>
      </c>
      <c r="D292" s="2" t="s">
        <v>384</v>
      </c>
      <c r="E292" s="2" t="s">
        <v>5953</v>
      </c>
      <c r="F292" s="2">
        <v>49159</v>
      </c>
      <c r="G292" s="2"/>
      <c r="H292" s="2"/>
      <c r="I292" s="2"/>
      <c r="J292" s="2">
        <v>41660</v>
      </c>
      <c r="K292" s="2"/>
      <c r="L292" s="2">
        <f t="shared" si="71"/>
        <v>7498.8</v>
      </c>
      <c r="M292" s="2">
        <f t="shared" si="77"/>
        <v>3749.4</v>
      </c>
      <c r="N292" s="2">
        <f t="shared" si="78"/>
        <v>3749.4</v>
      </c>
      <c r="O292" s="2">
        <f t="shared" si="79"/>
        <v>0</v>
      </c>
      <c r="P292" s="2">
        <f t="shared" si="80"/>
        <v>49158.8</v>
      </c>
      <c r="Q292" s="14">
        <f t="shared" si="81"/>
        <v>-0.19999999999708962</v>
      </c>
      <c r="R292" s="2"/>
      <c r="S292" s="2"/>
      <c r="T292" s="1" t="e">
        <v>#N/A</v>
      </c>
    </row>
    <row r="293" spans="1:20" x14ac:dyDescent="0.25">
      <c r="A293" s="2" t="str">
        <f t="shared" si="70"/>
        <v>072019</v>
      </c>
      <c r="B293" s="12">
        <v>43672</v>
      </c>
      <c r="C293" s="2" t="s">
        <v>3407</v>
      </c>
      <c r="D293" s="2" t="s">
        <v>5949</v>
      </c>
      <c r="E293" s="2" t="s">
        <v>5950</v>
      </c>
      <c r="F293" s="2">
        <v>11925</v>
      </c>
      <c r="G293" s="2"/>
      <c r="H293" s="2"/>
      <c r="I293" s="2"/>
      <c r="J293" s="2">
        <v>10106</v>
      </c>
      <c r="K293" s="2"/>
      <c r="L293" s="2">
        <f t="shared" si="71"/>
        <v>1819.08</v>
      </c>
      <c r="M293" s="2">
        <v>0</v>
      </c>
      <c r="N293" s="2">
        <v>0</v>
      </c>
      <c r="O293" s="2">
        <v>0</v>
      </c>
      <c r="P293" s="2">
        <f t="shared" si="80"/>
        <v>11925.08</v>
      </c>
      <c r="Q293" s="14">
        <f t="shared" si="81"/>
        <v>7.999999999992724E-2</v>
      </c>
      <c r="R293" s="2"/>
      <c r="S293" s="2"/>
      <c r="T293" s="1" t="s">
        <v>5949</v>
      </c>
    </row>
    <row r="294" spans="1:20" x14ac:dyDescent="0.25">
      <c r="A294" s="2" t="str">
        <f t="shared" si="70"/>
        <v>082019</v>
      </c>
      <c r="B294" s="12">
        <v>43678</v>
      </c>
      <c r="C294" s="2" t="s">
        <v>3848</v>
      </c>
      <c r="D294" s="2" t="s">
        <v>571</v>
      </c>
      <c r="E294" s="2" t="s">
        <v>5926</v>
      </c>
      <c r="F294" s="2">
        <v>68499</v>
      </c>
      <c r="G294" s="2"/>
      <c r="H294" s="2"/>
      <c r="I294" s="2"/>
      <c r="J294" s="2">
        <v>58050</v>
      </c>
      <c r="K294" s="2"/>
      <c r="L294" s="2">
        <f t="shared" si="71"/>
        <v>10449</v>
      </c>
      <c r="M294" s="2">
        <f t="shared" si="77"/>
        <v>5224.5</v>
      </c>
      <c r="N294" s="2">
        <f t="shared" si="78"/>
        <v>5224.5</v>
      </c>
      <c r="O294" s="2">
        <f t="shared" si="79"/>
        <v>0</v>
      </c>
      <c r="P294" s="2">
        <f t="shared" si="80"/>
        <v>68499</v>
      </c>
      <c r="Q294" s="14">
        <f t="shared" si="81"/>
        <v>0</v>
      </c>
      <c r="R294" s="2"/>
      <c r="S294" s="2"/>
      <c r="T294" s="1" t="e">
        <v>#N/A</v>
      </c>
    </row>
    <row r="295" spans="1:20" x14ac:dyDescent="0.25">
      <c r="A295" s="2" t="str">
        <f t="shared" si="70"/>
        <v>072019</v>
      </c>
      <c r="B295" s="12">
        <v>43677</v>
      </c>
      <c r="C295" s="2" t="s">
        <v>3155</v>
      </c>
      <c r="D295" s="2" t="s">
        <v>642</v>
      </c>
      <c r="E295" s="2" t="s">
        <v>5912</v>
      </c>
      <c r="F295" s="2">
        <v>12675</v>
      </c>
      <c r="G295" s="2"/>
      <c r="H295" s="2"/>
      <c r="I295" s="2"/>
      <c r="J295" s="2">
        <v>10741.5</v>
      </c>
      <c r="K295" s="2"/>
      <c r="L295" s="2">
        <f t="shared" si="71"/>
        <v>1933.47</v>
      </c>
      <c r="M295" s="2">
        <f t="shared" si="77"/>
        <v>966.73500000000001</v>
      </c>
      <c r="N295" s="2">
        <f t="shared" si="78"/>
        <v>966.73500000000001</v>
      </c>
      <c r="O295" s="2">
        <f t="shared" si="79"/>
        <v>0</v>
      </c>
      <c r="P295" s="2">
        <f t="shared" si="80"/>
        <v>12674.97</v>
      </c>
      <c r="Q295" s="14">
        <f t="shared" si="81"/>
        <v>-3.0000000000654836E-2</v>
      </c>
      <c r="R295" s="2"/>
      <c r="S295" s="2"/>
      <c r="T295" s="1" t="e">
        <v>#N/A</v>
      </c>
    </row>
    <row r="296" spans="1:20" x14ac:dyDescent="0.25">
      <c r="A296" s="2" t="str">
        <f t="shared" si="70"/>
        <v>072019</v>
      </c>
      <c r="B296" s="12">
        <v>43677</v>
      </c>
      <c r="C296" s="2" t="s">
        <v>3138</v>
      </c>
      <c r="D296" s="2" t="s">
        <v>171</v>
      </c>
      <c r="E296" s="2" t="s">
        <v>5902</v>
      </c>
      <c r="F296" s="2">
        <v>7643</v>
      </c>
      <c r="G296" s="2"/>
      <c r="H296" s="2"/>
      <c r="I296" s="2"/>
      <c r="J296" s="2">
        <v>6477</v>
      </c>
      <c r="K296" s="2"/>
      <c r="L296" s="2">
        <f t="shared" si="71"/>
        <v>1165.8599999999999</v>
      </c>
      <c r="M296" s="2">
        <f t="shared" si="77"/>
        <v>582.92999999999995</v>
      </c>
      <c r="N296" s="2">
        <f t="shared" si="78"/>
        <v>582.92999999999995</v>
      </c>
      <c r="O296" s="2">
        <f t="shared" si="79"/>
        <v>0</v>
      </c>
      <c r="P296" s="2">
        <f t="shared" si="80"/>
        <v>7642.86</v>
      </c>
      <c r="Q296" s="14">
        <f t="shared" si="81"/>
        <v>-0.14000000000032742</v>
      </c>
      <c r="R296" s="2"/>
      <c r="S296" s="2"/>
      <c r="T296" s="1" t="e">
        <v>#N/A</v>
      </c>
    </row>
    <row r="297" spans="1:20" x14ac:dyDescent="0.25">
      <c r="A297" s="2" t="str">
        <f t="shared" si="70"/>
        <v>072019</v>
      </c>
      <c r="B297" s="12">
        <v>43677</v>
      </c>
      <c r="C297" s="2" t="s">
        <v>3166</v>
      </c>
      <c r="D297" s="2" t="s">
        <v>1888</v>
      </c>
      <c r="E297" s="2" t="s">
        <v>1889</v>
      </c>
      <c r="F297" s="2">
        <v>138650</v>
      </c>
      <c r="G297" s="2"/>
      <c r="H297" s="2"/>
      <c r="I297" s="2"/>
      <c r="J297" s="2">
        <v>117500</v>
      </c>
      <c r="K297" s="2"/>
      <c r="L297" s="2">
        <f t="shared" si="71"/>
        <v>21150</v>
      </c>
      <c r="M297" s="2">
        <f t="shared" si="77"/>
        <v>10575</v>
      </c>
      <c r="N297" s="2">
        <f t="shared" si="78"/>
        <v>10575</v>
      </c>
      <c r="O297" s="2">
        <f t="shared" si="79"/>
        <v>0</v>
      </c>
      <c r="P297" s="2">
        <f t="shared" si="80"/>
        <v>138650</v>
      </c>
      <c r="Q297" s="14">
        <f t="shared" si="81"/>
        <v>0</v>
      </c>
      <c r="R297" s="2"/>
      <c r="S297" s="2"/>
      <c r="T297" s="1" t="e">
        <v>#N/A</v>
      </c>
    </row>
    <row r="298" spans="1:20" x14ac:dyDescent="0.25">
      <c r="A298" s="2" t="str">
        <f t="shared" si="70"/>
        <v>082019</v>
      </c>
      <c r="B298" s="12">
        <v>43682</v>
      </c>
      <c r="C298" s="2" t="s">
        <v>3556</v>
      </c>
      <c r="D298" s="2" t="s">
        <v>642</v>
      </c>
      <c r="E298" s="2" t="s">
        <v>5912</v>
      </c>
      <c r="F298" s="2">
        <v>826</v>
      </c>
      <c r="G298" s="2"/>
      <c r="H298" s="2"/>
      <c r="I298" s="2"/>
      <c r="J298" s="2">
        <v>700</v>
      </c>
      <c r="K298" s="2"/>
      <c r="L298" s="2">
        <f t="shared" si="71"/>
        <v>126</v>
      </c>
      <c r="M298" s="2">
        <f t="shared" si="77"/>
        <v>63</v>
      </c>
      <c r="N298" s="2">
        <f t="shared" si="78"/>
        <v>63</v>
      </c>
      <c r="O298" s="2">
        <f t="shared" si="79"/>
        <v>0</v>
      </c>
      <c r="P298" s="2">
        <f t="shared" si="80"/>
        <v>826</v>
      </c>
      <c r="Q298" s="14">
        <f t="shared" si="81"/>
        <v>0</v>
      </c>
      <c r="R298" s="2"/>
      <c r="S298" s="2"/>
      <c r="T298" s="1" t="e">
        <v>#N/A</v>
      </c>
    </row>
    <row r="299" spans="1:20" x14ac:dyDescent="0.25">
      <c r="A299" s="2" t="str">
        <f t="shared" si="70"/>
        <v>072019</v>
      </c>
      <c r="B299" s="12">
        <v>43677</v>
      </c>
      <c r="C299" s="2" t="s">
        <v>3402</v>
      </c>
      <c r="D299" s="2" t="s">
        <v>692</v>
      </c>
      <c r="E299" s="2" t="s">
        <v>5893</v>
      </c>
      <c r="F299" s="2">
        <v>49350</v>
      </c>
      <c r="G299" s="2"/>
      <c r="H299" s="2">
        <v>47000</v>
      </c>
      <c r="I299" s="2"/>
      <c r="J299" s="2"/>
      <c r="K299" s="2"/>
      <c r="L299" s="2">
        <f t="shared" si="71"/>
        <v>2350</v>
      </c>
      <c r="M299" s="2">
        <f t="shared" si="77"/>
        <v>1175</v>
      </c>
      <c r="N299" s="2">
        <f t="shared" si="78"/>
        <v>1175</v>
      </c>
      <c r="O299" s="2">
        <f t="shared" si="79"/>
        <v>0</v>
      </c>
      <c r="P299" s="2">
        <f t="shared" si="80"/>
        <v>49350</v>
      </c>
      <c r="Q299" s="14">
        <f t="shared" si="81"/>
        <v>0</v>
      </c>
      <c r="R299" s="2"/>
      <c r="S299" s="2"/>
      <c r="T299" s="1" t="e">
        <v>#N/A</v>
      </c>
    </row>
    <row r="300" spans="1:20" x14ac:dyDescent="0.25">
      <c r="A300" s="2" t="str">
        <f t="shared" si="70"/>
        <v>082019</v>
      </c>
      <c r="B300" s="12">
        <v>43682</v>
      </c>
      <c r="C300" s="2" t="s">
        <v>3842</v>
      </c>
      <c r="D300" s="2" t="s">
        <v>2503</v>
      </c>
      <c r="E300" s="2" t="s">
        <v>2504</v>
      </c>
      <c r="F300" s="2">
        <v>2242</v>
      </c>
      <c r="G300" s="2"/>
      <c r="H300" s="2"/>
      <c r="I300" s="2"/>
      <c r="J300" s="2">
        <v>1900</v>
      </c>
      <c r="K300" s="2"/>
      <c r="L300" s="2">
        <f t="shared" si="71"/>
        <v>342</v>
      </c>
      <c r="M300" s="2">
        <f t="shared" si="77"/>
        <v>171</v>
      </c>
      <c r="N300" s="2">
        <f t="shared" si="78"/>
        <v>171</v>
      </c>
      <c r="O300" s="2">
        <f t="shared" si="79"/>
        <v>0</v>
      </c>
      <c r="P300" s="2">
        <f t="shared" si="80"/>
        <v>2242</v>
      </c>
      <c r="Q300" s="14">
        <f t="shared" si="81"/>
        <v>0</v>
      </c>
      <c r="R300" s="2"/>
      <c r="S300" s="2"/>
      <c r="T300" s="1" t="e">
        <v>#N/A</v>
      </c>
    </row>
    <row r="301" spans="1:20" x14ac:dyDescent="0.25">
      <c r="A301" s="2" t="str">
        <f t="shared" si="70"/>
        <v>082019</v>
      </c>
      <c r="B301" s="12">
        <v>43679</v>
      </c>
      <c r="C301" s="2" t="s">
        <v>3703</v>
      </c>
      <c r="D301" s="2" t="s">
        <v>971</v>
      </c>
      <c r="E301" s="2" t="s">
        <v>972</v>
      </c>
      <c r="F301" s="2">
        <v>37465</v>
      </c>
      <c r="G301" s="2"/>
      <c r="H301" s="2"/>
      <c r="I301" s="2"/>
      <c r="J301" s="2">
        <v>31750</v>
      </c>
      <c r="K301" s="2"/>
      <c r="L301" s="2">
        <f t="shared" si="71"/>
        <v>5715</v>
      </c>
      <c r="M301" s="2">
        <f t="shared" si="77"/>
        <v>0</v>
      </c>
      <c r="N301" s="2">
        <f t="shared" si="78"/>
        <v>0</v>
      </c>
      <c r="O301" s="2">
        <f t="shared" si="79"/>
        <v>5715</v>
      </c>
      <c r="P301" s="2">
        <f t="shared" si="80"/>
        <v>37465</v>
      </c>
      <c r="Q301" s="14">
        <f t="shared" si="81"/>
        <v>0</v>
      </c>
      <c r="R301" s="2"/>
      <c r="S301" s="2"/>
      <c r="T301" s="1" t="e">
        <v>#N/A</v>
      </c>
    </row>
    <row r="302" spans="1:20" x14ac:dyDescent="0.25">
      <c r="A302" s="2" t="str">
        <f t="shared" si="70"/>
        <v>072019</v>
      </c>
      <c r="B302" s="12">
        <v>43671</v>
      </c>
      <c r="C302" s="2" t="s">
        <v>3110</v>
      </c>
      <c r="D302" s="2" t="s">
        <v>138</v>
      </c>
      <c r="E302" s="2" t="s">
        <v>5907</v>
      </c>
      <c r="F302" s="2">
        <v>1664</v>
      </c>
      <c r="G302" s="2"/>
      <c r="H302" s="2"/>
      <c r="I302" s="2"/>
      <c r="J302" s="2">
        <v>1410</v>
      </c>
      <c r="K302" s="2"/>
      <c r="L302" s="2">
        <f t="shared" si="71"/>
        <v>253.8</v>
      </c>
      <c r="M302" s="2">
        <f t="shared" si="77"/>
        <v>126.9</v>
      </c>
      <c r="N302" s="2">
        <f t="shared" si="78"/>
        <v>126.9</v>
      </c>
      <c r="O302" s="2">
        <f t="shared" si="79"/>
        <v>0</v>
      </c>
      <c r="P302" s="2">
        <f t="shared" si="80"/>
        <v>1663.8</v>
      </c>
      <c r="Q302" s="14">
        <f t="shared" si="81"/>
        <v>-0.20000000000004547</v>
      </c>
      <c r="R302" s="2"/>
      <c r="S302" s="2"/>
      <c r="T302" s="1" t="e">
        <v>#N/A</v>
      </c>
    </row>
    <row r="303" spans="1:20" x14ac:dyDescent="0.25">
      <c r="A303" s="2" t="str">
        <f t="shared" si="70"/>
        <v>072019</v>
      </c>
      <c r="B303" s="12">
        <v>43676</v>
      </c>
      <c r="C303" s="2" t="s">
        <v>3445</v>
      </c>
      <c r="D303" s="2" t="s">
        <v>590</v>
      </c>
      <c r="E303" s="2" t="s">
        <v>5909</v>
      </c>
      <c r="F303" s="2">
        <v>80417</v>
      </c>
      <c r="G303" s="2"/>
      <c r="H303" s="2"/>
      <c r="I303" s="2"/>
      <c r="J303" s="2">
        <v>68150</v>
      </c>
      <c r="K303" s="2"/>
      <c r="L303" s="2">
        <f t="shared" si="71"/>
        <v>12267</v>
      </c>
      <c r="M303" s="2">
        <f t="shared" si="77"/>
        <v>6133.5</v>
      </c>
      <c r="N303" s="2">
        <f t="shared" si="78"/>
        <v>6133.5</v>
      </c>
      <c r="O303" s="2">
        <f t="shared" si="79"/>
        <v>0</v>
      </c>
      <c r="P303" s="2">
        <f t="shared" si="80"/>
        <v>80417</v>
      </c>
      <c r="Q303" s="14">
        <f t="shared" si="81"/>
        <v>0</v>
      </c>
      <c r="R303" s="2"/>
      <c r="S303" s="2"/>
      <c r="T303" s="1" t="e">
        <v>#N/A</v>
      </c>
    </row>
    <row r="304" spans="1:20" x14ac:dyDescent="0.25">
      <c r="A304" s="2" t="str">
        <f t="shared" si="70"/>
        <v>082019</v>
      </c>
      <c r="B304" s="12">
        <v>43682</v>
      </c>
      <c r="C304" s="2" t="s">
        <v>3861</v>
      </c>
      <c r="D304" s="2" t="s">
        <v>590</v>
      </c>
      <c r="E304" s="2" t="s">
        <v>5909</v>
      </c>
      <c r="F304" s="2">
        <v>211149</v>
      </c>
      <c r="G304" s="2"/>
      <c r="H304" s="2"/>
      <c r="I304" s="2"/>
      <c r="J304" s="2">
        <v>178940</v>
      </c>
      <c r="K304" s="2"/>
      <c r="L304" s="2">
        <f t="shared" si="71"/>
        <v>32209.200000000001</v>
      </c>
      <c r="M304" s="2">
        <f t="shared" si="77"/>
        <v>16104.6</v>
      </c>
      <c r="N304" s="2">
        <f t="shared" si="78"/>
        <v>16104.6</v>
      </c>
      <c r="O304" s="2">
        <f t="shared" si="79"/>
        <v>0</v>
      </c>
      <c r="P304" s="2">
        <f t="shared" si="80"/>
        <v>211149.2</v>
      </c>
      <c r="Q304" s="14">
        <f t="shared" si="81"/>
        <v>0.20000000001164153</v>
      </c>
      <c r="R304" s="2"/>
      <c r="S304" s="2"/>
      <c r="T304" s="1" t="e">
        <v>#N/A</v>
      </c>
    </row>
    <row r="305" spans="1:20" x14ac:dyDescent="0.25">
      <c r="A305" s="2" t="str">
        <f t="shared" si="70"/>
        <v>082019</v>
      </c>
      <c r="B305" s="12">
        <v>43683</v>
      </c>
      <c r="C305" s="2" t="s">
        <v>3862</v>
      </c>
      <c r="D305" s="2" t="s">
        <v>590</v>
      </c>
      <c r="E305" s="2" t="s">
        <v>5909</v>
      </c>
      <c r="F305" s="2">
        <v>417012</v>
      </c>
      <c r="G305" s="2"/>
      <c r="H305" s="2"/>
      <c r="I305" s="2"/>
      <c r="J305" s="2">
        <v>353400</v>
      </c>
      <c r="K305" s="2"/>
      <c r="L305" s="2">
        <f t="shared" si="71"/>
        <v>63612</v>
      </c>
      <c r="M305" s="2">
        <f t="shared" si="77"/>
        <v>31806</v>
      </c>
      <c r="N305" s="2">
        <f t="shared" si="78"/>
        <v>31806</v>
      </c>
      <c r="O305" s="2">
        <f t="shared" si="79"/>
        <v>0</v>
      </c>
      <c r="P305" s="2">
        <f t="shared" si="80"/>
        <v>417012</v>
      </c>
      <c r="Q305" s="14">
        <f t="shared" si="81"/>
        <v>0</v>
      </c>
      <c r="R305" s="2"/>
      <c r="S305" s="2"/>
      <c r="T305" s="1" t="e">
        <v>#N/A</v>
      </c>
    </row>
    <row r="306" spans="1:20" x14ac:dyDescent="0.25">
      <c r="A306" s="2" t="str">
        <f t="shared" si="70"/>
        <v>082019</v>
      </c>
      <c r="B306" s="12">
        <v>43684</v>
      </c>
      <c r="C306" s="2" t="s">
        <v>3541</v>
      </c>
      <c r="D306" s="2" t="s">
        <v>138</v>
      </c>
      <c r="E306" s="2" t="s">
        <v>5907</v>
      </c>
      <c r="F306" s="2">
        <v>7481</v>
      </c>
      <c r="G306" s="2"/>
      <c r="H306" s="2">
        <v>7125</v>
      </c>
      <c r="I306" s="2"/>
      <c r="J306" s="2"/>
      <c r="K306" s="2"/>
      <c r="L306" s="2">
        <f t="shared" si="71"/>
        <v>356.25</v>
      </c>
      <c r="M306" s="2">
        <f t="shared" si="77"/>
        <v>178.125</v>
      </c>
      <c r="N306" s="2">
        <f t="shared" si="78"/>
        <v>178.125</v>
      </c>
      <c r="O306" s="2">
        <f t="shared" si="79"/>
        <v>0</v>
      </c>
      <c r="P306" s="2">
        <f t="shared" si="80"/>
        <v>7481.25</v>
      </c>
      <c r="Q306" s="14">
        <f t="shared" si="81"/>
        <v>0.25</v>
      </c>
      <c r="R306" s="2"/>
      <c r="S306" s="2"/>
      <c r="T306" s="1" t="e">
        <v>#N/A</v>
      </c>
    </row>
    <row r="307" spans="1:20" x14ac:dyDescent="0.25">
      <c r="A307" s="2" t="str">
        <f t="shared" si="70"/>
        <v>082019</v>
      </c>
      <c r="B307" s="12">
        <v>43684</v>
      </c>
      <c r="C307" s="2" t="s">
        <v>3540</v>
      </c>
      <c r="D307" s="2" t="s">
        <v>138</v>
      </c>
      <c r="E307" s="2" t="s">
        <v>5907</v>
      </c>
      <c r="F307" s="2">
        <v>6490</v>
      </c>
      <c r="G307" s="2"/>
      <c r="H307" s="2"/>
      <c r="I307" s="2"/>
      <c r="J307" s="2">
        <v>5500</v>
      </c>
      <c r="K307" s="2"/>
      <c r="L307" s="2">
        <f t="shared" si="71"/>
        <v>990</v>
      </c>
      <c r="M307" s="2">
        <f t="shared" si="77"/>
        <v>495</v>
      </c>
      <c r="N307" s="2">
        <f t="shared" si="78"/>
        <v>495</v>
      </c>
      <c r="O307" s="2">
        <f t="shared" si="79"/>
        <v>0</v>
      </c>
      <c r="P307" s="2">
        <f t="shared" si="80"/>
        <v>6490</v>
      </c>
      <c r="Q307" s="14">
        <f t="shared" si="81"/>
        <v>0</v>
      </c>
      <c r="R307" s="2"/>
      <c r="S307" s="2"/>
      <c r="T307" s="1" t="e">
        <v>#N/A</v>
      </c>
    </row>
    <row r="308" spans="1:20" x14ac:dyDescent="0.25">
      <c r="A308" s="2" t="str">
        <f t="shared" si="70"/>
        <v>082019</v>
      </c>
      <c r="B308" s="12">
        <v>43683</v>
      </c>
      <c r="C308" s="2" t="s">
        <v>3583</v>
      </c>
      <c r="D308" s="2" t="s">
        <v>654</v>
      </c>
      <c r="E308" s="2" t="s">
        <v>655</v>
      </c>
      <c r="F308" s="2">
        <v>64900</v>
      </c>
      <c r="G308" s="2"/>
      <c r="H308" s="2"/>
      <c r="I308" s="2"/>
      <c r="J308" s="2">
        <v>55000</v>
      </c>
      <c r="K308" s="2"/>
      <c r="L308" s="2">
        <f t="shared" si="71"/>
        <v>9900</v>
      </c>
      <c r="M308" s="2">
        <f t="shared" si="77"/>
        <v>4950</v>
      </c>
      <c r="N308" s="2">
        <f t="shared" si="78"/>
        <v>4950</v>
      </c>
      <c r="O308" s="2">
        <f t="shared" si="79"/>
        <v>0</v>
      </c>
      <c r="P308" s="2">
        <f t="shared" si="80"/>
        <v>64900</v>
      </c>
      <c r="Q308" s="14">
        <f t="shared" si="81"/>
        <v>0</v>
      </c>
      <c r="R308" s="2"/>
      <c r="S308" s="2"/>
      <c r="T308" s="1" t="e">
        <v>#N/A</v>
      </c>
    </row>
    <row r="309" spans="1:20" x14ac:dyDescent="0.25">
      <c r="A309" s="2" t="str">
        <f t="shared" si="70"/>
        <v>082019</v>
      </c>
      <c r="B309" s="12">
        <v>43683</v>
      </c>
      <c r="C309" s="2" t="s">
        <v>3582</v>
      </c>
      <c r="D309" s="2" t="s">
        <v>654</v>
      </c>
      <c r="E309" s="2" t="s">
        <v>655</v>
      </c>
      <c r="F309" s="2">
        <v>7166</v>
      </c>
      <c r="G309" s="2"/>
      <c r="H309" s="2">
        <v>6825</v>
      </c>
      <c r="I309" s="2"/>
      <c r="J309" s="2"/>
      <c r="K309" s="2"/>
      <c r="L309" s="2">
        <f t="shared" si="71"/>
        <v>341.25</v>
      </c>
      <c r="M309" s="2">
        <f t="shared" si="77"/>
        <v>170.625</v>
      </c>
      <c r="N309" s="2">
        <f t="shared" si="78"/>
        <v>170.625</v>
      </c>
      <c r="O309" s="2">
        <f t="shared" si="79"/>
        <v>0</v>
      </c>
      <c r="P309" s="2">
        <f t="shared" si="80"/>
        <v>7166.25</v>
      </c>
      <c r="Q309" s="14">
        <f t="shared" si="81"/>
        <v>0.25</v>
      </c>
      <c r="R309" s="2"/>
      <c r="S309" s="2"/>
      <c r="T309" s="1" t="e">
        <v>#N/A</v>
      </c>
    </row>
    <row r="310" spans="1:20" x14ac:dyDescent="0.25">
      <c r="A310" s="2" t="str">
        <f t="shared" si="70"/>
        <v>082019</v>
      </c>
      <c r="B310" s="12">
        <v>43683</v>
      </c>
      <c r="C310" s="2" t="s">
        <v>5975</v>
      </c>
      <c r="D310" s="2" t="s">
        <v>1368</v>
      </c>
      <c r="E310" s="2" t="s">
        <v>5787</v>
      </c>
      <c r="F310" s="2">
        <v>88500</v>
      </c>
      <c r="G310" s="2"/>
      <c r="H310" s="2"/>
      <c r="I310" s="2"/>
      <c r="J310" s="2">
        <v>75000</v>
      </c>
      <c r="K310" s="2"/>
      <c r="L310" s="2">
        <f t="shared" si="71"/>
        <v>13500</v>
      </c>
      <c r="M310" s="2">
        <f t="shared" si="77"/>
        <v>6750</v>
      </c>
      <c r="N310" s="2">
        <f t="shared" si="78"/>
        <v>6750</v>
      </c>
      <c r="O310" s="2">
        <f t="shared" si="79"/>
        <v>0</v>
      </c>
      <c r="P310" s="2">
        <f t="shared" si="80"/>
        <v>88500</v>
      </c>
      <c r="Q310" s="14">
        <f t="shared" si="81"/>
        <v>0</v>
      </c>
      <c r="R310" s="2"/>
      <c r="S310" s="2"/>
      <c r="T310" s="1" t="e">
        <v>#N/A</v>
      </c>
    </row>
    <row r="311" spans="1:20" x14ac:dyDescent="0.25">
      <c r="A311" s="2" t="str">
        <f t="shared" si="70"/>
        <v>082019</v>
      </c>
      <c r="B311" s="12">
        <v>43683</v>
      </c>
      <c r="C311" s="2" t="s">
        <v>3856</v>
      </c>
      <c r="D311" s="2" t="s">
        <v>576</v>
      </c>
      <c r="E311" s="2" t="s">
        <v>5898</v>
      </c>
      <c r="F311" s="2">
        <v>40462</v>
      </c>
      <c r="G311" s="2"/>
      <c r="H311" s="2"/>
      <c r="I311" s="2"/>
      <c r="J311" s="2">
        <v>34290</v>
      </c>
      <c r="K311" s="2"/>
      <c r="L311" s="2">
        <f t="shared" si="71"/>
        <v>6172.2</v>
      </c>
      <c r="M311" s="2">
        <f t="shared" si="77"/>
        <v>3086.1</v>
      </c>
      <c r="N311" s="2">
        <f t="shared" si="78"/>
        <v>3086.1</v>
      </c>
      <c r="O311" s="2">
        <f t="shared" si="79"/>
        <v>0</v>
      </c>
      <c r="P311" s="2">
        <f t="shared" si="80"/>
        <v>40462.199999999997</v>
      </c>
      <c r="Q311" s="14">
        <f t="shared" si="81"/>
        <v>0.19999999999708962</v>
      </c>
      <c r="R311" s="2"/>
      <c r="S311" s="2"/>
      <c r="T311" s="1" t="e">
        <v>#N/A</v>
      </c>
    </row>
    <row r="312" spans="1:20" x14ac:dyDescent="0.25">
      <c r="A312" s="2" t="str">
        <f t="shared" ref="A312:A361" si="82">TEXT(B312,"MMYYYY")</f>
        <v>072019</v>
      </c>
      <c r="B312" s="12">
        <v>43671</v>
      </c>
      <c r="C312" s="2" t="s">
        <v>3414</v>
      </c>
      <c r="D312" s="2" t="s">
        <v>3412</v>
      </c>
      <c r="E312" s="2" t="s">
        <v>5976</v>
      </c>
      <c r="F312" s="2">
        <v>28611</v>
      </c>
      <c r="G312" s="2"/>
      <c r="H312" s="2"/>
      <c r="I312" s="2"/>
      <c r="J312" s="2">
        <v>24247</v>
      </c>
      <c r="K312" s="2"/>
      <c r="L312" s="2">
        <f t="shared" ref="L312:L361" si="83">+(H312*$H$1/100)+(I312*$I$1/100)+(J312*$J$1/100)+(K312*$K$1/100)</f>
        <v>4364.46</v>
      </c>
      <c r="M312" s="2">
        <f t="shared" si="77"/>
        <v>0</v>
      </c>
      <c r="N312" s="2">
        <f t="shared" si="78"/>
        <v>0</v>
      </c>
      <c r="O312" s="2">
        <f t="shared" si="79"/>
        <v>4364.46</v>
      </c>
      <c r="P312" s="2">
        <f t="shared" si="80"/>
        <v>28611.46</v>
      </c>
      <c r="Q312" s="14">
        <f t="shared" si="81"/>
        <v>0.45999999999912689</v>
      </c>
      <c r="R312" s="2"/>
      <c r="S312" s="2"/>
      <c r="T312" s="1" t="e">
        <v>#N/A</v>
      </c>
    </row>
    <row r="313" spans="1:20" x14ac:dyDescent="0.25">
      <c r="A313" s="2" t="str">
        <f t="shared" si="82"/>
        <v>082019</v>
      </c>
      <c r="B313" s="12">
        <v>43684</v>
      </c>
      <c r="C313" s="2" t="s">
        <v>3542</v>
      </c>
      <c r="D313" s="2" t="s">
        <v>138</v>
      </c>
      <c r="E313" s="2" t="s">
        <v>5907</v>
      </c>
      <c r="F313" s="2">
        <v>7741</v>
      </c>
      <c r="G313" s="2"/>
      <c r="H313" s="2"/>
      <c r="I313" s="2"/>
      <c r="J313" s="2">
        <v>6560</v>
      </c>
      <c r="K313" s="2"/>
      <c r="L313" s="2">
        <f t="shared" si="83"/>
        <v>1180.8</v>
      </c>
      <c r="M313" s="2">
        <f t="shared" si="77"/>
        <v>590.4</v>
      </c>
      <c r="N313" s="2">
        <f t="shared" si="78"/>
        <v>590.4</v>
      </c>
      <c r="O313" s="2">
        <f t="shared" si="79"/>
        <v>0</v>
      </c>
      <c r="P313" s="2">
        <f t="shared" si="80"/>
        <v>7740.8</v>
      </c>
      <c r="Q313" s="14">
        <f t="shared" si="81"/>
        <v>-0.1999999999998181</v>
      </c>
      <c r="R313" s="2"/>
      <c r="S313" s="2"/>
      <c r="T313" s="1" t="e">
        <v>#N/A</v>
      </c>
    </row>
    <row r="314" spans="1:20" x14ac:dyDescent="0.25">
      <c r="A314" s="2" t="str">
        <f t="shared" si="82"/>
        <v>072019</v>
      </c>
      <c r="B314" s="12">
        <v>43655</v>
      </c>
      <c r="C314" s="2" t="s">
        <v>5977</v>
      </c>
      <c r="D314" s="2" t="s">
        <v>3988</v>
      </c>
      <c r="E314" s="2" t="s">
        <v>5978</v>
      </c>
      <c r="F314" s="2">
        <v>20650</v>
      </c>
      <c r="G314" s="2"/>
      <c r="H314" s="2"/>
      <c r="I314" s="2"/>
      <c r="J314" s="2">
        <v>17500</v>
      </c>
      <c r="K314" s="2"/>
      <c r="L314" s="2">
        <f t="shared" si="83"/>
        <v>3150</v>
      </c>
      <c r="M314" s="2">
        <f t="shared" si="77"/>
        <v>1575</v>
      </c>
      <c r="N314" s="2">
        <f t="shared" si="78"/>
        <v>1575</v>
      </c>
      <c r="O314" s="2">
        <f t="shared" si="79"/>
        <v>0</v>
      </c>
      <c r="P314" s="2">
        <f t="shared" si="80"/>
        <v>20650</v>
      </c>
      <c r="Q314" s="14">
        <f t="shared" si="81"/>
        <v>0</v>
      </c>
      <c r="R314" s="2"/>
      <c r="S314" s="2"/>
      <c r="T314" s="1" t="e">
        <v>#N/A</v>
      </c>
    </row>
    <row r="315" spans="1:20" x14ac:dyDescent="0.25">
      <c r="A315" s="2" t="str">
        <f t="shared" si="82"/>
        <v>072019</v>
      </c>
      <c r="B315" s="12">
        <v>43658</v>
      </c>
      <c r="C315" s="2" t="s">
        <v>5979</v>
      </c>
      <c r="D315" s="2" t="s">
        <v>1232</v>
      </c>
      <c r="E315" s="2" t="s">
        <v>1233</v>
      </c>
      <c r="F315" s="2">
        <v>7954</v>
      </c>
      <c r="G315" s="2"/>
      <c r="H315" s="2"/>
      <c r="I315" s="2"/>
      <c r="J315" s="2">
        <v>6741</v>
      </c>
      <c r="K315" s="2"/>
      <c r="L315" s="2">
        <f t="shared" si="83"/>
        <v>1213.3800000000001</v>
      </c>
      <c r="M315" s="2">
        <f t="shared" si="77"/>
        <v>606.69000000000005</v>
      </c>
      <c r="N315" s="2">
        <f t="shared" si="78"/>
        <v>606.69000000000005</v>
      </c>
      <c r="O315" s="2">
        <f t="shared" si="79"/>
        <v>0</v>
      </c>
      <c r="P315" s="2">
        <f t="shared" si="80"/>
        <v>7954.38</v>
      </c>
      <c r="Q315" s="14">
        <f t="shared" si="81"/>
        <v>0.38000000000010914</v>
      </c>
      <c r="R315" s="2"/>
      <c r="S315" s="2"/>
      <c r="T315" s="1" t="e">
        <v>#N/A</v>
      </c>
    </row>
    <row r="316" spans="1:20" x14ac:dyDescent="0.25">
      <c r="A316" s="2" t="str">
        <f t="shared" si="82"/>
        <v>082019</v>
      </c>
      <c r="B316" s="12">
        <v>43687</v>
      </c>
      <c r="C316" s="2" t="s">
        <v>5980</v>
      </c>
      <c r="D316" s="2" t="s">
        <v>1263</v>
      </c>
      <c r="E316" s="2" t="s">
        <v>5981</v>
      </c>
      <c r="F316" s="2">
        <v>598850</v>
      </c>
      <c r="G316" s="2"/>
      <c r="H316" s="2"/>
      <c r="I316" s="2"/>
      <c r="J316" s="2">
        <v>507500</v>
      </c>
      <c r="K316" s="2"/>
      <c r="L316" s="2">
        <f t="shared" si="83"/>
        <v>91350</v>
      </c>
      <c r="M316" s="2">
        <f t="shared" si="77"/>
        <v>45675</v>
      </c>
      <c r="N316" s="2">
        <f t="shared" si="78"/>
        <v>45675</v>
      </c>
      <c r="O316" s="2">
        <f t="shared" si="79"/>
        <v>0</v>
      </c>
      <c r="P316" s="2">
        <f t="shared" si="80"/>
        <v>598850</v>
      </c>
      <c r="Q316" s="14">
        <f t="shared" si="81"/>
        <v>0</v>
      </c>
      <c r="R316" s="2"/>
      <c r="S316" s="2"/>
      <c r="T316" s="1" t="e">
        <v>#N/A</v>
      </c>
    </row>
    <row r="317" spans="1:20" x14ac:dyDescent="0.25">
      <c r="A317" s="2" t="str">
        <f t="shared" si="82"/>
        <v>082019</v>
      </c>
      <c r="B317" s="12">
        <v>43689</v>
      </c>
      <c r="C317" s="2" t="s">
        <v>3595</v>
      </c>
      <c r="D317" s="2" t="s">
        <v>656</v>
      </c>
      <c r="E317" s="2" t="s">
        <v>5915</v>
      </c>
      <c r="F317" s="2">
        <v>35400</v>
      </c>
      <c r="G317" s="2"/>
      <c r="H317" s="2"/>
      <c r="I317" s="2"/>
      <c r="J317" s="2">
        <v>30000</v>
      </c>
      <c r="K317" s="2"/>
      <c r="L317" s="2">
        <f t="shared" si="83"/>
        <v>5400</v>
      </c>
      <c r="M317" s="2">
        <f t="shared" ref="M317:M345" si="84">+IF(VALUE(LEFT(D317,2))=33,L317/2,0)</f>
        <v>2700</v>
      </c>
      <c r="N317" s="2">
        <f t="shared" ref="N317:N345" si="85">+M317</f>
        <v>2700</v>
      </c>
      <c r="O317" s="2">
        <f t="shared" ref="O317:O345" si="86">+IF(VALUE(LEFT(D317,2))=33,0,L317)</f>
        <v>0</v>
      </c>
      <c r="P317" s="2">
        <f t="shared" ref="P317:P345" si="87">H317+I317+J317+K317+L317+G317</f>
        <v>35400</v>
      </c>
      <c r="Q317" s="14">
        <f t="shared" ref="Q317:Q345" si="88">P317-F317</f>
        <v>0</v>
      </c>
      <c r="R317" s="2"/>
      <c r="S317" s="2"/>
      <c r="T317" s="1" t="e">
        <v>#N/A</v>
      </c>
    </row>
    <row r="318" spans="1:20" x14ac:dyDescent="0.25">
      <c r="A318" s="2" t="str">
        <f t="shared" si="82"/>
        <v>082019</v>
      </c>
      <c r="B318" s="12">
        <v>43689</v>
      </c>
      <c r="C318" s="2" t="s">
        <v>3584</v>
      </c>
      <c r="D318" s="2" t="s">
        <v>654</v>
      </c>
      <c r="E318" s="2" t="s">
        <v>655</v>
      </c>
      <c r="F318" s="2">
        <v>21240</v>
      </c>
      <c r="G318" s="2"/>
      <c r="H318" s="2"/>
      <c r="I318" s="2"/>
      <c r="J318" s="2">
        <v>18000</v>
      </c>
      <c r="K318" s="2"/>
      <c r="L318" s="2">
        <f t="shared" si="83"/>
        <v>3240</v>
      </c>
      <c r="M318" s="2">
        <f t="shared" si="84"/>
        <v>1620</v>
      </c>
      <c r="N318" s="2">
        <f t="shared" si="85"/>
        <v>1620</v>
      </c>
      <c r="O318" s="2">
        <f t="shared" si="86"/>
        <v>0</v>
      </c>
      <c r="P318" s="2">
        <f t="shared" si="87"/>
        <v>21240</v>
      </c>
      <c r="Q318" s="14">
        <f t="shared" si="88"/>
        <v>0</v>
      </c>
      <c r="R318" s="2"/>
      <c r="S318" s="2"/>
      <c r="T318" s="1" t="e">
        <v>#N/A</v>
      </c>
    </row>
    <row r="319" spans="1:20" x14ac:dyDescent="0.25">
      <c r="A319" s="2" t="str">
        <f t="shared" si="82"/>
        <v>082019</v>
      </c>
      <c r="B319" s="12">
        <v>43683</v>
      </c>
      <c r="C319" s="2" t="s">
        <v>3812</v>
      </c>
      <c r="D319" s="2" t="s">
        <v>1116</v>
      </c>
      <c r="E319" s="2" t="s">
        <v>5982</v>
      </c>
      <c r="F319" s="2">
        <v>25842</v>
      </c>
      <c r="G319" s="2"/>
      <c r="H319" s="2"/>
      <c r="I319" s="2"/>
      <c r="J319" s="2">
        <v>21900</v>
      </c>
      <c r="K319" s="2"/>
      <c r="L319" s="2">
        <f t="shared" si="83"/>
        <v>3942</v>
      </c>
      <c r="M319" s="2">
        <f t="shared" si="84"/>
        <v>0</v>
      </c>
      <c r="N319" s="2">
        <f t="shared" si="85"/>
        <v>0</v>
      </c>
      <c r="O319" s="2">
        <f t="shared" si="86"/>
        <v>3942</v>
      </c>
      <c r="P319" s="2">
        <f t="shared" si="87"/>
        <v>25842</v>
      </c>
      <c r="Q319" s="14">
        <f t="shared" si="88"/>
        <v>0</v>
      </c>
      <c r="R319" s="2"/>
      <c r="S319" s="2"/>
      <c r="T319" s="1" t="e">
        <v>#N/A</v>
      </c>
    </row>
    <row r="320" spans="1:20" x14ac:dyDescent="0.25">
      <c r="A320" s="2" t="str">
        <f t="shared" si="82"/>
        <v>082019</v>
      </c>
      <c r="B320" s="12">
        <v>43686</v>
      </c>
      <c r="C320" s="2" t="s">
        <v>3843</v>
      </c>
      <c r="D320" s="2" t="s">
        <v>2503</v>
      </c>
      <c r="E320" s="2" t="s">
        <v>2504</v>
      </c>
      <c r="F320" s="2">
        <v>49737</v>
      </c>
      <c r="G320" s="2"/>
      <c r="H320" s="2"/>
      <c r="I320" s="2"/>
      <c r="J320" s="2">
        <v>42150</v>
      </c>
      <c r="K320" s="2"/>
      <c r="L320" s="2">
        <f t="shared" si="83"/>
        <v>7587</v>
      </c>
      <c r="M320" s="2">
        <f t="shared" si="84"/>
        <v>3793.5</v>
      </c>
      <c r="N320" s="2">
        <f t="shared" si="85"/>
        <v>3793.5</v>
      </c>
      <c r="O320" s="2">
        <f t="shared" si="86"/>
        <v>0</v>
      </c>
      <c r="P320" s="2">
        <f t="shared" si="87"/>
        <v>49737</v>
      </c>
      <c r="Q320" s="14">
        <f t="shared" si="88"/>
        <v>0</v>
      </c>
      <c r="R320" s="2"/>
      <c r="S320" s="2"/>
      <c r="T320" s="1" t="e">
        <v>#N/A</v>
      </c>
    </row>
    <row r="321" spans="1:20" x14ac:dyDescent="0.25">
      <c r="A321" s="2" t="str">
        <f t="shared" si="82"/>
        <v>082019</v>
      </c>
      <c r="B321" s="12">
        <v>43689</v>
      </c>
      <c r="C321" s="2" t="s">
        <v>5983</v>
      </c>
      <c r="D321" s="2" t="s">
        <v>1368</v>
      </c>
      <c r="E321" s="2" t="s">
        <v>5787</v>
      </c>
      <c r="F321" s="2">
        <v>2655</v>
      </c>
      <c r="G321" s="2"/>
      <c r="H321" s="2"/>
      <c r="I321" s="2"/>
      <c r="J321" s="2">
        <v>2250</v>
      </c>
      <c r="K321" s="2"/>
      <c r="L321" s="2">
        <f t="shared" si="83"/>
        <v>405</v>
      </c>
      <c r="M321" s="2">
        <f t="shared" si="84"/>
        <v>202.5</v>
      </c>
      <c r="N321" s="2">
        <f t="shared" si="85"/>
        <v>202.5</v>
      </c>
      <c r="O321" s="2">
        <f t="shared" si="86"/>
        <v>0</v>
      </c>
      <c r="P321" s="2">
        <f t="shared" si="87"/>
        <v>2655</v>
      </c>
      <c r="Q321" s="14">
        <f t="shared" si="88"/>
        <v>0</v>
      </c>
      <c r="R321" s="2"/>
      <c r="S321" s="2"/>
      <c r="T321" s="1" t="e">
        <v>#N/A</v>
      </c>
    </row>
    <row r="322" spans="1:20" x14ac:dyDescent="0.25">
      <c r="A322" s="2" t="str">
        <f t="shared" si="82"/>
        <v>082019</v>
      </c>
      <c r="B322" s="12">
        <v>43684</v>
      </c>
      <c r="C322" s="2" t="s">
        <v>3539</v>
      </c>
      <c r="D322" s="2" t="s">
        <v>131</v>
      </c>
      <c r="E322" s="2" t="s">
        <v>132</v>
      </c>
      <c r="F322" s="2">
        <v>36580</v>
      </c>
      <c r="G322" s="2"/>
      <c r="H322" s="2"/>
      <c r="I322" s="2"/>
      <c r="J322" s="2">
        <v>31000</v>
      </c>
      <c r="K322" s="2"/>
      <c r="L322" s="2">
        <f t="shared" si="83"/>
        <v>5580</v>
      </c>
      <c r="M322" s="2">
        <f t="shared" si="84"/>
        <v>2790</v>
      </c>
      <c r="N322" s="2">
        <f t="shared" si="85"/>
        <v>2790</v>
      </c>
      <c r="O322" s="2">
        <f t="shared" si="86"/>
        <v>0</v>
      </c>
      <c r="P322" s="2">
        <f t="shared" si="87"/>
        <v>36580</v>
      </c>
      <c r="Q322" s="14">
        <f t="shared" si="88"/>
        <v>0</v>
      </c>
      <c r="R322" s="2"/>
      <c r="S322" s="2"/>
      <c r="T322" s="1" t="e">
        <v>#N/A</v>
      </c>
    </row>
    <row r="323" spans="1:20" x14ac:dyDescent="0.25">
      <c r="A323" s="2" t="str">
        <f t="shared" si="82"/>
        <v>082019</v>
      </c>
      <c r="B323" s="12">
        <v>43689</v>
      </c>
      <c r="C323" s="2" t="s">
        <v>5984</v>
      </c>
      <c r="D323" s="2" t="s">
        <v>1368</v>
      </c>
      <c r="E323" s="2" t="s">
        <v>5787</v>
      </c>
      <c r="F323" s="2">
        <v>6169</v>
      </c>
      <c r="G323" s="2"/>
      <c r="H323" s="2">
        <v>5875</v>
      </c>
      <c r="I323" s="2"/>
      <c r="J323" s="2"/>
      <c r="K323" s="2"/>
      <c r="L323" s="2">
        <f t="shared" si="83"/>
        <v>293.75</v>
      </c>
      <c r="M323" s="2">
        <f t="shared" si="84"/>
        <v>146.875</v>
      </c>
      <c r="N323" s="2">
        <f t="shared" si="85"/>
        <v>146.875</v>
      </c>
      <c r="O323" s="2">
        <f t="shared" si="86"/>
        <v>0</v>
      </c>
      <c r="P323" s="2">
        <f t="shared" si="87"/>
        <v>6168.75</v>
      </c>
      <c r="Q323" s="14">
        <f t="shared" si="88"/>
        <v>-0.25</v>
      </c>
      <c r="R323" s="2"/>
      <c r="S323" s="2"/>
      <c r="T323" s="1" t="e">
        <v>#N/A</v>
      </c>
    </row>
    <row r="324" spans="1:20" x14ac:dyDescent="0.25">
      <c r="A324" s="2" t="str">
        <f t="shared" si="82"/>
        <v>082019</v>
      </c>
      <c r="B324" s="12">
        <v>43689</v>
      </c>
      <c r="C324" s="2" t="s">
        <v>5985</v>
      </c>
      <c r="D324" s="2" t="s">
        <v>1368</v>
      </c>
      <c r="E324" s="2" t="s">
        <v>5787</v>
      </c>
      <c r="F324" s="2">
        <v>6169</v>
      </c>
      <c r="G324" s="2"/>
      <c r="H324" s="2">
        <v>5875</v>
      </c>
      <c r="I324" s="2"/>
      <c r="J324" s="2"/>
      <c r="K324" s="2"/>
      <c r="L324" s="2">
        <f t="shared" si="83"/>
        <v>293.75</v>
      </c>
      <c r="M324" s="2">
        <f t="shared" si="84"/>
        <v>146.875</v>
      </c>
      <c r="N324" s="2">
        <f t="shared" si="85"/>
        <v>146.875</v>
      </c>
      <c r="O324" s="2">
        <f t="shared" si="86"/>
        <v>0</v>
      </c>
      <c r="P324" s="2">
        <f t="shared" si="87"/>
        <v>6168.75</v>
      </c>
      <c r="Q324" s="14">
        <f t="shared" si="88"/>
        <v>-0.25</v>
      </c>
      <c r="R324" s="2"/>
      <c r="S324" s="2"/>
      <c r="T324" s="1" t="e">
        <v>#N/A</v>
      </c>
    </row>
    <row r="325" spans="1:20" x14ac:dyDescent="0.25">
      <c r="A325" s="2" t="str">
        <f t="shared" si="82"/>
        <v>072019</v>
      </c>
      <c r="B325" s="12">
        <v>43672</v>
      </c>
      <c r="C325" s="2" t="s">
        <v>5986</v>
      </c>
      <c r="D325" s="2" t="s">
        <v>3117</v>
      </c>
      <c r="E325" s="2" t="s">
        <v>3118</v>
      </c>
      <c r="F325" s="2">
        <v>3332</v>
      </c>
      <c r="G325" s="2"/>
      <c r="H325" s="2"/>
      <c r="I325" s="2">
        <v>2975</v>
      </c>
      <c r="J325" s="2"/>
      <c r="K325" s="2"/>
      <c r="L325" s="2">
        <f t="shared" si="83"/>
        <v>357</v>
      </c>
      <c r="M325" s="2">
        <f t="shared" si="84"/>
        <v>178.5</v>
      </c>
      <c r="N325" s="2">
        <f t="shared" si="85"/>
        <v>178.5</v>
      </c>
      <c r="O325" s="2">
        <f t="shared" si="86"/>
        <v>0</v>
      </c>
      <c r="P325" s="2">
        <f t="shared" si="87"/>
        <v>3332</v>
      </c>
      <c r="Q325" s="14">
        <f t="shared" si="88"/>
        <v>0</v>
      </c>
      <c r="R325" s="2"/>
      <c r="S325" s="2"/>
      <c r="T325" s="1" t="e">
        <v>#N/A</v>
      </c>
    </row>
    <row r="326" spans="1:20" x14ac:dyDescent="0.25">
      <c r="A326" s="2" t="str">
        <f t="shared" si="82"/>
        <v>082019</v>
      </c>
      <c r="B326" s="12">
        <v>43687</v>
      </c>
      <c r="C326" s="2" t="s">
        <v>3557</v>
      </c>
      <c r="D326" s="2" t="s">
        <v>642</v>
      </c>
      <c r="E326" s="2" t="s">
        <v>5912</v>
      </c>
      <c r="F326" s="2">
        <v>5534</v>
      </c>
      <c r="G326" s="2"/>
      <c r="H326" s="2"/>
      <c r="I326" s="2"/>
      <c r="J326" s="2">
        <v>4690</v>
      </c>
      <c r="K326" s="2"/>
      <c r="L326" s="2">
        <f t="shared" si="83"/>
        <v>844.2</v>
      </c>
      <c r="M326" s="2">
        <f t="shared" si="84"/>
        <v>422.1</v>
      </c>
      <c r="N326" s="2">
        <f t="shared" si="85"/>
        <v>422.1</v>
      </c>
      <c r="O326" s="2">
        <f t="shared" si="86"/>
        <v>0</v>
      </c>
      <c r="P326" s="2">
        <f t="shared" si="87"/>
        <v>5534.2</v>
      </c>
      <c r="Q326" s="14">
        <f t="shared" si="88"/>
        <v>0.1999999999998181</v>
      </c>
      <c r="R326" s="2"/>
      <c r="S326" s="2"/>
      <c r="T326" s="1" t="e">
        <v>#N/A</v>
      </c>
    </row>
    <row r="327" spans="1:20" x14ac:dyDescent="0.25">
      <c r="A327" s="2" t="str">
        <f t="shared" si="82"/>
        <v>062019</v>
      </c>
      <c r="B327" s="12">
        <v>43645</v>
      </c>
      <c r="C327" s="2" t="s">
        <v>2868</v>
      </c>
      <c r="D327" s="2" t="s">
        <v>396</v>
      </c>
      <c r="E327" s="2" t="s">
        <v>5987</v>
      </c>
      <c r="F327" s="2">
        <v>106200</v>
      </c>
      <c r="G327" s="2"/>
      <c r="H327" s="2"/>
      <c r="I327" s="2"/>
      <c r="J327" s="2">
        <v>90000</v>
      </c>
      <c r="K327" s="2"/>
      <c r="L327" s="2">
        <f t="shared" si="83"/>
        <v>16200</v>
      </c>
      <c r="M327" s="2">
        <f t="shared" si="84"/>
        <v>8100</v>
      </c>
      <c r="N327" s="2">
        <f t="shared" si="85"/>
        <v>8100</v>
      </c>
      <c r="O327" s="2">
        <f t="shared" si="86"/>
        <v>0</v>
      </c>
      <c r="P327" s="2">
        <f t="shared" si="87"/>
        <v>106200</v>
      </c>
      <c r="Q327" s="14">
        <f t="shared" si="88"/>
        <v>0</v>
      </c>
      <c r="R327" s="2"/>
      <c r="S327" s="2"/>
      <c r="T327" s="1" t="e">
        <v>#N/A</v>
      </c>
    </row>
    <row r="328" spans="1:20" x14ac:dyDescent="0.25">
      <c r="A328" s="2" t="str">
        <f t="shared" si="82"/>
        <v>082019</v>
      </c>
      <c r="B328" s="12">
        <v>43679</v>
      </c>
      <c r="C328" s="2" t="s">
        <v>3769</v>
      </c>
      <c r="D328" s="2" t="s">
        <v>419</v>
      </c>
      <c r="E328" s="2" t="s">
        <v>5988</v>
      </c>
      <c r="F328" s="2">
        <v>4814</v>
      </c>
      <c r="G328" s="2"/>
      <c r="H328" s="2"/>
      <c r="I328" s="2"/>
      <c r="J328" s="2">
        <v>4080</v>
      </c>
      <c r="K328" s="2"/>
      <c r="L328" s="2">
        <f t="shared" si="83"/>
        <v>734.4</v>
      </c>
      <c r="M328" s="2">
        <f t="shared" si="84"/>
        <v>367.2</v>
      </c>
      <c r="N328" s="2">
        <f t="shared" si="85"/>
        <v>367.2</v>
      </c>
      <c r="O328" s="2">
        <f t="shared" si="86"/>
        <v>0</v>
      </c>
      <c r="P328" s="2">
        <f t="shared" si="87"/>
        <v>4814.3999999999996</v>
      </c>
      <c r="Q328" s="14">
        <f t="shared" si="88"/>
        <v>0.3999999999996362</v>
      </c>
      <c r="R328" s="2"/>
      <c r="S328" s="2"/>
      <c r="T328" s="1" t="e">
        <v>#N/A</v>
      </c>
    </row>
    <row r="329" spans="1:20" x14ac:dyDescent="0.25">
      <c r="A329" s="2" t="str">
        <f t="shared" si="82"/>
        <v>082019</v>
      </c>
      <c r="B329" s="12">
        <v>43686</v>
      </c>
      <c r="C329" s="2" t="s">
        <v>3774</v>
      </c>
      <c r="D329" s="2" t="s">
        <v>440</v>
      </c>
      <c r="E329" s="2" t="s">
        <v>5889</v>
      </c>
      <c r="F329" s="2">
        <v>151040</v>
      </c>
      <c r="G329" s="2"/>
      <c r="H329" s="2"/>
      <c r="I329" s="2"/>
      <c r="J329" s="2">
        <v>128000</v>
      </c>
      <c r="K329" s="2"/>
      <c r="L329" s="2">
        <f t="shared" si="83"/>
        <v>23040</v>
      </c>
      <c r="M329" s="2">
        <f t="shared" si="84"/>
        <v>11520</v>
      </c>
      <c r="N329" s="2">
        <f t="shared" si="85"/>
        <v>11520</v>
      </c>
      <c r="O329" s="2">
        <f t="shared" si="86"/>
        <v>0</v>
      </c>
      <c r="P329" s="2">
        <f t="shared" si="87"/>
        <v>151040</v>
      </c>
      <c r="Q329" s="14">
        <f t="shared" si="88"/>
        <v>0</v>
      </c>
      <c r="R329" s="2"/>
      <c r="S329" s="2"/>
      <c r="T329" s="1" t="e">
        <v>#N/A</v>
      </c>
    </row>
    <row r="330" spans="1:20" x14ac:dyDescent="0.25">
      <c r="A330" s="2" t="str">
        <f t="shared" si="82"/>
        <v>082019</v>
      </c>
      <c r="B330" s="12">
        <v>43691</v>
      </c>
      <c r="C330" s="2" t="s">
        <v>3741</v>
      </c>
      <c r="D330" s="2" t="s">
        <v>384</v>
      </c>
      <c r="E330" s="2" t="s">
        <v>5953</v>
      </c>
      <c r="F330" s="2">
        <v>21945</v>
      </c>
      <c r="G330" s="2"/>
      <c r="H330" s="2"/>
      <c r="I330" s="2"/>
      <c r="J330" s="2">
        <v>18597.5</v>
      </c>
      <c r="K330" s="2"/>
      <c r="L330" s="2">
        <f t="shared" si="83"/>
        <v>3347.55</v>
      </c>
      <c r="M330" s="2">
        <f t="shared" si="84"/>
        <v>1673.7750000000001</v>
      </c>
      <c r="N330" s="2">
        <f t="shared" si="85"/>
        <v>1673.7750000000001</v>
      </c>
      <c r="O330" s="2">
        <f t="shared" si="86"/>
        <v>0</v>
      </c>
      <c r="P330" s="2">
        <f t="shared" si="87"/>
        <v>21945.05</v>
      </c>
      <c r="Q330" s="14">
        <f t="shared" si="88"/>
        <v>4.9999999999272404E-2</v>
      </c>
      <c r="R330" s="2"/>
      <c r="S330" s="2"/>
      <c r="T330" s="1" t="e">
        <v>#N/A</v>
      </c>
    </row>
    <row r="331" spans="1:20" x14ac:dyDescent="0.25">
      <c r="A331" s="2" t="str">
        <f t="shared" si="82"/>
        <v>082019</v>
      </c>
      <c r="B331" s="12">
        <v>43691</v>
      </c>
      <c r="C331" s="2" t="s">
        <v>3803</v>
      </c>
      <c r="D331" s="2" t="s">
        <v>1683</v>
      </c>
      <c r="E331" s="2" t="s">
        <v>5770</v>
      </c>
      <c r="F331" s="2">
        <v>3870</v>
      </c>
      <c r="G331" s="2"/>
      <c r="H331" s="2"/>
      <c r="I331" s="2"/>
      <c r="J331" s="2">
        <v>3280</v>
      </c>
      <c r="K331" s="2"/>
      <c r="L331" s="2">
        <f t="shared" si="83"/>
        <v>590.4</v>
      </c>
      <c r="M331" s="2">
        <f t="shared" si="84"/>
        <v>295.2</v>
      </c>
      <c r="N331" s="2">
        <f t="shared" si="85"/>
        <v>295.2</v>
      </c>
      <c r="O331" s="2">
        <f t="shared" si="86"/>
        <v>0</v>
      </c>
      <c r="P331" s="2">
        <f t="shared" si="87"/>
        <v>3870.4</v>
      </c>
      <c r="Q331" s="14">
        <f t="shared" si="88"/>
        <v>0.40000000000009095</v>
      </c>
      <c r="R331" s="2"/>
      <c r="S331" s="2"/>
      <c r="T331" s="1" t="e">
        <v>#N/A</v>
      </c>
    </row>
    <row r="332" spans="1:20" x14ac:dyDescent="0.25">
      <c r="A332" s="2" t="str">
        <f t="shared" si="82"/>
        <v>082019</v>
      </c>
      <c r="B332" s="12">
        <v>43689</v>
      </c>
      <c r="C332" s="2" t="s">
        <v>3560</v>
      </c>
      <c r="D332" s="2" t="s">
        <v>642</v>
      </c>
      <c r="E332" s="2" t="s">
        <v>5912</v>
      </c>
      <c r="F332" s="2">
        <v>3793</v>
      </c>
      <c r="G332" s="2"/>
      <c r="H332" s="2"/>
      <c r="I332" s="2"/>
      <c r="J332" s="2">
        <v>3214</v>
      </c>
      <c r="K332" s="2"/>
      <c r="L332" s="2">
        <f t="shared" si="83"/>
        <v>578.52</v>
      </c>
      <c r="M332" s="2">
        <f t="shared" si="84"/>
        <v>289.26</v>
      </c>
      <c r="N332" s="2">
        <f t="shared" si="85"/>
        <v>289.26</v>
      </c>
      <c r="O332" s="2">
        <f t="shared" si="86"/>
        <v>0</v>
      </c>
      <c r="P332" s="2">
        <f t="shared" si="87"/>
        <v>3792.52</v>
      </c>
      <c r="Q332" s="14">
        <f t="shared" si="88"/>
        <v>-0.48000000000001819</v>
      </c>
      <c r="R332" s="2"/>
      <c r="S332" s="2"/>
      <c r="T332" s="1" t="e">
        <v>#N/A</v>
      </c>
    </row>
    <row r="333" spans="1:20" x14ac:dyDescent="0.25">
      <c r="A333" s="2" t="str">
        <f t="shared" si="82"/>
        <v>082019</v>
      </c>
      <c r="B333" s="12">
        <v>43690</v>
      </c>
      <c r="C333" s="2" t="s">
        <v>5990</v>
      </c>
      <c r="D333" s="2" t="s">
        <v>1368</v>
      </c>
      <c r="E333" s="2" t="s">
        <v>5787</v>
      </c>
      <c r="F333" s="2">
        <v>12338</v>
      </c>
      <c r="G333" s="2"/>
      <c r="H333" s="2">
        <v>11750</v>
      </c>
      <c r="I333" s="2"/>
      <c r="J333" s="2"/>
      <c r="K333" s="2"/>
      <c r="L333" s="2">
        <f t="shared" si="83"/>
        <v>587.5</v>
      </c>
      <c r="M333" s="2">
        <f t="shared" si="84"/>
        <v>293.75</v>
      </c>
      <c r="N333" s="2">
        <f t="shared" si="85"/>
        <v>293.75</v>
      </c>
      <c r="O333" s="2">
        <f t="shared" si="86"/>
        <v>0</v>
      </c>
      <c r="P333" s="2">
        <f t="shared" si="87"/>
        <v>12337.5</v>
      </c>
      <c r="Q333" s="14">
        <f t="shared" si="88"/>
        <v>-0.5</v>
      </c>
      <c r="R333" s="2"/>
      <c r="S333" s="2"/>
      <c r="T333" s="1" t="e">
        <v>#N/A</v>
      </c>
    </row>
    <row r="334" spans="1:20" x14ac:dyDescent="0.25">
      <c r="A334" s="2" t="str">
        <f t="shared" si="82"/>
        <v>082019</v>
      </c>
      <c r="B334" s="12">
        <v>43693</v>
      </c>
      <c r="C334" s="2" t="s">
        <v>3775</v>
      </c>
      <c r="D334" s="2" t="s">
        <v>440</v>
      </c>
      <c r="E334" s="2" t="s">
        <v>5889</v>
      </c>
      <c r="F334" s="2">
        <v>109740</v>
      </c>
      <c r="G334" s="2"/>
      <c r="H334" s="2"/>
      <c r="I334" s="2"/>
      <c r="J334" s="2">
        <v>93000</v>
      </c>
      <c r="K334" s="2"/>
      <c r="L334" s="2">
        <f t="shared" si="83"/>
        <v>16740</v>
      </c>
      <c r="M334" s="2">
        <f t="shared" si="84"/>
        <v>8370</v>
      </c>
      <c r="N334" s="2">
        <f t="shared" si="85"/>
        <v>8370</v>
      </c>
      <c r="O334" s="2">
        <f t="shared" si="86"/>
        <v>0</v>
      </c>
      <c r="P334" s="2">
        <f t="shared" si="87"/>
        <v>109740</v>
      </c>
      <c r="Q334" s="14">
        <f t="shared" si="88"/>
        <v>0</v>
      </c>
      <c r="R334" s="2"/>
      <c r="S334" s="2"/>
      <c r="T334" s="1" t="e">
        <v>#N/A</v>
      </c>
    </row>
    <row r="335" spans="1:20" x14ac:dyDescent="0.25">
      <c r="A335" s="2" t="str">
        <f t="shared" si="82"/>
        <v>082019</v>
      </c>
      <c r="B335" s="12">
        <v>43690</v>
      </c>
      <c r="C335" s="2" t="s">
        <v>2018</v>
      </c>
      <c r="D335" s="2" t="s">
        <v>1368</v>
      </c>
      <c r="E335" s="2" t="s">
        <v>5787</v>
      </c>
      <c r="F335" s="2">
        <v>3245</v>
      </c>
      <c r="G335" s="2"/>
      <c r="H335" s="2"/>
      <c r="I335" s="2"/>
      <c r="J335" s="2">
        <v>2750</v>
      </c>
      <c r="K335" s="2"/>
      <c r="L335" s="2">
        <f t="shared" si="83"/>
        <v>495</v>
      </c>
      <c r="M335" s="2">
        <f t="shared" si="84"/>
        <v>247.5</v>
      </c>
      <c r="N335" s="2">
        <f t="shared" si="85"/>
        <v>247.5</v>
      </c>
      <c r="O335" s="2">
        <f t="shared" si="86"/>
        <v>0</v>
      </c>
      <c r="P335" s="2">
        <f t="shared" si="87"/>
        <v>3245</v>
      </c>
      <c r="Q335" s="14">
        <f t="shared" si="88"/>
        <v>0</v>
      </c>
      <c r="R335" s="2"/>
      <c r="S335" s="2"/>
      <c r="T335" s="1" t="e">
        <v>#N/A</v>
      </c>
    </row>
    <row r="336" spans="1:20" x14ac:dyDescent="0.25">
      <c r="A336" s="2" t="str">
        <f t="shared" si="82"/>
        <v>082019</v>
      </c>
      <c r="B336" s="12">
        <v>43682</v>
      </c>
      <c r="C336" s="2" t="s">
        <v>3538</v>
      </c>
      <c r="D336" s="2" t="s">
        <v>1347</v>
      </c>
      <c r="E336" s="2" t="s">
        <v>5991</v>
      </c>
      <c r="F336" s="2">
        <v>1106250</v>
      </c>
      <c r="G336" s="2"/>
      <c r="H336" s="2"/>
      <c r="I336" s="2"/>
      <c r="J336" s="2">
        <v>937500</v>
      </c>
      <c r="K336" s="2"/>
      <c r="L336" s="2">
        <f t="shared" si="83"/>
        <v>168750</v>
      </c>
      <c r="M336" s="2">
        <f t="shared" si="84"/>
        <v>0</v>
      </c>
      <c r="N336" s="2">
        <f t="shared" si="85"/>
        <v>0</v>
      </c>
      <c r="O336" s="2">
        <f t="shared" si="86"/>
        <v>168750</v>
      </c>
      <c r="P336" s="2">
        <f t="shared" si="87"/>
        <v>1106250</v>
      </c>
      <c r="Q336" s="14">
        <f t="shared" si="88"/>
        <v>0</v>
      </c>
      <c r="R336" s="2"/>
      <c r="S336" s="2"/>
      <c r="T336" s="1" t="e">
        <v>#N/A</v>
      </c>
    </row>
    <row r="337" spans="1:20" x14ac:dyDescent="0.25">
      <c r="A337" s="2" t="str">
        <f t="shared" si="82"/>
        <v>072019</v>
      </c>
      <c r="B337" s="12">
        <v>43664</v>
      </c>
      <c r="C337" s="2" t="s">
        <v>3209</v>
      </c>
      <c r="D337" s="2" t="s">
        <v>2543</v>
      </c>
      <c r="E337" s="2" t="s">
        <v>2544</v>
      </c>
      <c r="F337" s="2">
        <v>263494</v>
      </c>
      <c r="G337" s="2"/>
      <c r="H337" s="2"/>
      <c r="I337" s="2"/>
      <c r="J337" s="2">
        <v>223300</v>
      </c>
      <c r="K337" s="2"/>
      <c r="L337" s="2">
        <f t="shared" si="83"/>
        <v>40194</v>
      </c>
      <c r="M337" s="2">
        <f t="shared" si="84"/>
        <v>0</v>
      </c>
      <c r="N337" s="2">
        <f t="shared" si="85"/>
        <v>0</v>
      </c>
      <c r="O337" s="2">
        <f t="shared" si="86"/>
        <v>40194</v>
      </c>
      <c r="P337" s="2">
        <f t="shared" si="87"/>
        <v>263494</v>
      </c>
      <c r="Q337" s="14">
        <f t="shared" si="88"/>
        <v>0</v>
      </c>
      <c r="R337" s="2"/>
      <c r="S337" s="2"/>
      <c r="T337" s="1" t="e">
        <v>#N/A</v>
      </c>
    </row>
    <row r="338" spans="1:20" x14ac:dyDescent="0.25">
      <c r="A338" s="2" t="str">
        <f t="shared" si="82"/>
        <v>072019</v>
      </c>
      <c r="B338" s="12">
        <v>43664</v>
      </c>
      <c r="C338" s="2" t="s">
        <v>5992</v>
      </c>
      <c r="D338" s="2" t="s">
        <v>1260</v>
      </c>
      <c r="E338" s="2" t="s">
        <v>1261</v>
      </c>
      <c r="F338" s="2">
        <v>22748</v>
      </c>
      <c r="G338" s="2"/>
      <c r="H338" s="2"/>
      <c r="I338" s="2"/>
      <c r="J338" s="2">
        <v>19278</v>
      </c>
      <c r="K338" s="2"/>
      <c r="L338" s="2">
        <f t="shared" si="83"/>
        <v>3470.04</v>
      </c>
      <c r="M338" s="2">
        <f t="shared" si="84"/>
        <v>1735.02</v>
      </c>
      <c r="N338" s="2">
        <f t="shared" si="85"/>
        <v>1735.02</v>
      </c>
      <c r="O338" s="2">
        <f t="shared" si="86"/>
        <v>0</v>
      </c>
      <c r="P338" s="2">
        <f t="shared" si="87"/>
        <v>22748.04</v>
      </c>
      <c r="Q338" s="14">
        <f t="shared" si="88"/>
        <v>4.0000000000873115E-2</v>
      </c>
      <c r="R338" s="2"/>
      <c r="S338" s="2"/>
      <c r="T338" s="1" t="e">
        <v>#N/A</v>
      </c>
    </row>
    <row r="339" spans="1:20" x14ac:dyDescent="0.25">
      <c r="A339" s="2" t="str">
        <f t="shared" si="82"/>
        <v>052019</v>
      </c>
      <c r="B339" s="12">
        <v>43599</v>
      </c>
      <c r="C339" s="2" t="s">
        <v>5993</v>
      </c>
      <c r="D339" s="2" t="s">
        <v>1260</v>
      </c>
      <c r="E339" s="2" t="s">
        <v>1261</v>
      </c>
      <c r="F339" s="2">
        <v>13157</v>
      </c>
      <c r="G339" s="2"/>
      <c r="H339" s="2"/>
      <c r="I339" s="2"/>
      <c r="J339" s="2">
        <v>11150</v>
      </c>
      <c r="K339" s="2"/>
      <c r="L339" s="2">
        <f t="shared" si="83"/>
        <v>2007</v>
      </c>
      <c r="M339" s="2">
        <f t="shared" si="84"/>
        <v>1003.5</v>
      </c>
      <c r="N339" s="2">
        <f t="shared" si="85"/>
        <v>1003.5</v>
      </c>
      <c r="O339" s="2">
        <f t="shared" si="86"/>
        <v>0</v>
      </c>
      <c r="P339" s="2">
        <f t="shared" si="87"/>
        <v>13157</v>
      </c>
      <c r="Q339" s="14">
        <f t="shared" si="88"/>
        <v>0</v>
      </c>
      <c r="R339" s="2"/>
      <c r="S339" s="2"/>
      <c r="T339" s="1" t="e">
        <v>#N/A</v>
      </c>
    </row>
    <row r="340" spans="1:20" x14ac:dyDescent="0.25">
      <c r="A340" s="2" t="str">
        <f t="shared" si="82"/>
        <v>082019</v>
      </c>
      <c r="B340" s="12">
        <v>43691</v>
      </c>
      <c r="C340" s="2" t="s">
        <v>3543</v>
      </c>
      <c r="D340" s="2" t="s">
        <v>138</v>
      </c>
      <c r="E340" s="2" t="s">
        <v>5907</v>
      </c>
      <c r="F340" s="2">
        <v>844</v>
      </c>
      <c r="G340" s="2"/>
      <c r="H340" s="2"/>
      <c r="I340" s="2"/>
      <c r="J340" s="2">
        <v>715</v>
      </c>
      <c r="K340" s="2"/>
      <c r="L340" s="2">
        <f t="shared" si="83"/>
        <v>128.69999999999999</v>
      </c>
      <c r="M340" s="2">
        <f t="shared" si="84"/>
        <v>64.349999999999994</v>
      </c>
      <c r="N340" s="2">
        <f t="shared" si="85"/>
        <v>64.349999999999994</v>
      </c>
      <c r="O340" s="2">
        <f t="shared" si="86"/>
        <v>0</v>
      </c>
      <c r="P340" s="2">
        <f t="shared" si="87"/>
        <v>843.7</v>
      </c>
      <c r="Q340" s="14">
        <f t="shared" si="88"/>
        <v>-0.29999999999995453</v>
      </c>
      <c r="R340" s="2"/>
      <c r="S340" s="2"/>
      <c r="T340" s="1" t="e">
        <v>#N/A</v>
      </c>
    </row>
    <row r="341" spans="1:20" x14ac:dyDescent="0.25">
      <c r="A341" s="2" t="str">
        <f t="shared" si="82"/>
        <v>082019</v>
      </c>
      <c r="B341" s="12">
        <v>43693</v>
      </c>
      <c r="C341" s="2" t="s">
        <v>5994</v>
      </c>
      <c r="D341" s="2" t="s">
        <v>654</v>
      </c>
      <c r="E341" s="2" t="s">
        <v>655</v>
      </c>
      <c r="F341" s="2">
        <v>4050</v>
      </c>
      <c r="G341" s="2">
        <v>4050</v>
      </c>
      <c r="H341" s="2"/>
      <c r="I341" s="2"/>
      <c r="J341" s="2"/>
      <c r="K341" s="2"/>
      <c r="L341" s="2">
        <f t="shared" si="83"/>
        <v>0</v>
      </c>
      <c r="M341" s="2">
        <f t="shared" si="84"/>
        <v>0</v>
      </c>
      <c r="N341" s="2">
        <f t="shared" si="85"/>
        <v>0</v>
      </c>
      <c r="O341" s="2">
        <f t="shared" si="86"/>
        <v>0</v>
      </c>
      <c r="P341" s="2">
        <f t="shared" si="87"/>
        <v>4050</v>
      </c>
      <c r="Q341" s="14">
        <f t="shared" si="88"/>
        <v>0</v>
      </c>
      <c r="R341" s="2"/>
      <c r="S341" s="2"/>
      <c r="T341" s="1" t="e">
        <v>#N/A</v>
      </c>
    </row>
    <row r="342" spans="1:20" x14ac:dyDescent="0.25">
      <c r="A342" s="2" t="str">
        <f t="shared" si="82"/>
        <v>082019</v>
      </c>
      <c r="B342" s="12">
        <v>43693</v>
      </c>
      <c r="C342" s="2" t="s">
        <v>3585</v>
      </c>
      <c r="D342" s="2" t="s">
        <v>654</v>
      </c>
      <c r="E342" s="2" t="s">
        <v>655</v>
      </c>
      <c r="F342" s="2">
        <v>21240</v>
      </c>
      <c r="G342" s="2"/>
      <c r="H342" s="2"/>
      <c r="I342" s="2"/>
      <c r="J342" s="2">
        <v>18000</v>
      </c>
      <c r="K342" s="2"/>
      <c r="L342" s="2">
        <f t="shared" si="83"/>
        <v>3240</v>
      </c>
      <c r="M342" s="2">
        <f t="shared" si="84"/>
        <v>1620</v>
      </c>
      <c r="N342" s="2">
        <f t="shared" si="85"/>
        <v>1620</v>
      </c>
      <c r="O342" s="2">
        <f t="shared" si="86"/>
        <v>0</v>
      </c>
      <c r="P342" s="2">
        <f t="shared" si="87"/>
        <v>21240</v>
      </c>
      <c r="Q342" s="14">
        <f t="shared" si="88"/>
        <v>0</v>
      </c>
      <c r="R342" s="2"/>
      <c r="S342" s="2"/>
      <c r="T342" s="1" t="e">
        <v>#N/A</v>
      </c>
    </row>
    <row r="343" spans="1:20" x14ac:dyDescent="0.25">
      <c r="A343" s="2" t="str">
        <f t="shared" si="82"/>
        <v>082019</v>
      </c>
      <c r="B343" s="12">
        <v>43697</v>
      </c>
      <c r="C343" s="2" t="s">
        <v>3587</v>
      </c>
      <c r="D343" s="2" t="s">
        <v>654</v>
      </c>
      <c r="E343" s="2" t="s">
        <v>655</v>
      </c>
      <c r="F343" s="2">
        <v>6825</v>
      </c>
      <c r="G343" s="2"/>
      <c r="H343" s="2">
        <v>6500</v>
      </c>
      <c r="I343" s="2"/>
      <c r="J343" s="2"/>
      <c r="K343" s="2"/>
      <c r="L343" s="2">
        <f t="shared" si="83"/>
        <v>325</v>
      </c>
      <c r="M343" s="2">
        <f t="shared" si="84"/>
        <v>162.5</v>
      </c>
      <c r="N343" s="2">
        <f t="shared" si="85"/>
        <v>162.5</v>
      </c>
      <c r="O343" s="2">
        <f t="shared" si="86"/>
        <v>0</v>
      </c>
      <c r="P343" s="2">
        <f t="shared" si="87"/>
        <v>6825</v>
      </c>
      <c r="Q343" s="14">
        <f t="shared" si="88"/>
        <v>0</v>
      </c>
      <c r="R343" s="2"/>
      <c r="S343" s="2"/>
      <c r="T343" s="1" t="e">
        <v>#N/A</v>
      </c>
    </row>
    <row r="344" spans="1:20" x14ac:dyDescent="0.25">
      <c r="A344" s="2" t="str">
        <f t="shared" si="82"/>
        <v>082019</v>
      </c>
      <c r="B344" s="12">
        <v>43697</v>
      </c>
      <c r="C344" s="2" t="s">
        <v>3586</v>
      </c>
      <c r="D344" s="2" t="s">
        <v>654</v>
      </c>
      <c r="E344" s="2" t="s">
        <v>655</v>
      </c>
      <c r="F344" s="2">
        <v>68440</v>
      </c>
      <c r="G344" s="2"/>
      <c r="H344" s="2"/>
      <c r="I344" s="2"/>
      <c r="J344" s="2">
        <v>58000</v>
      </c>
      <c r="K344" s="2"/>
      <c r="L344" s="2">
        <f t="shared" si="83"/>
        <v>10440</v>
      </c>
      <c r="M344" s="2">
        <f t="shared" si="84"/>
        <v>5220</v>
      </c>
      <c r="N344" s="2">
        <f t="shared" si="85"/>
        <v>5220</v>
      </c>
      <c r="O344" s="2">
        <f t="shared" si="86"/>
        <v>0</v>
      </c>
      <c r="P344" s="2">
        <f t="shared" si="87"/>
        <v>68440</v>
      </c>
      <c r="Q344" s="14">
        <f t="shared" si="88"/>
        <v>0</v>
      </c>
      <c r="R344" s="2"/>
      <c r="S344" s="2"/>
      <c r="T344" s="1" t="e">
        <v>#N/A</v>
      </c>
    </row>
    <row r="345" spans="1:20" x14ac:dyDescent="0.25">
      <c r="A345" s="2" t="str">
        <f t="shared" si="82"/>
        <v>082019</v>
      </c>
      <c r="B345" s="12">
        <v>43697</v>
      </c>
      <c r="C345" s="2" t="s">
        <v>3844</v>
      </c>
      <c r="D345" s="2" t="s">
        <v>2503</v>
      </c>
      <c r="E345" s="2" t="s">
        <v>2504</v>
      </c>
      <c r="F345" s="2">
        <v>33630</v>
      </c>
      <c r="G345" s="2"/>
      <c r="H345" s="2"/>
      <c r="I345" s="2"/>
      <c r="J345" s="2">
        <v>28500</v>
      </c>
      <c r="K345" s="2"/>
      <c r="L345" s="2">
        <f t="shared" si="83"/>
        <v>5130</v>
      </c>
      <c r="M345" s="2">
        <f t="shared" si="84"/>
        <v>2565</v>
      </c>
      <c r="N345" s="2">
        <f t="shared" si="85"/>
        <v>2565</v>
      </c>
      <c r="O345" s="2">
        <f t="shared" si="86"/>
        <v>0</v>
      </c>
      <c r="P345" s="2">
        <f t="shared" si="87"/>
        <v>33630</v>
      </c>
      <c r="Q345" s="14">
        <f t="shared" si="88"/>
        <v>0</v>
      </c>
      <c r="R345" s="2"/>
      <c r="S345" s="2"/>
      <c r="T345" s="1" t="e">
        <v>#N/A</v>
      </c>
    </row>
    <row r="346" spans="1:20" x14ac:dyDescent="0.25">
      <c r="A346" s="2" t="str">
        <f t="shared" si="82"/>
        <v>082019</v>
      </c>
      <c r="B346" s="12">
        <v>43687</v>
      </c>
      <c r="C346" s="2" t="s">
        <v>3511</v>
      </c>
      <c r="D346" s="2" t="s">
        <v>1831</v>
      </c>
      <c r="E346" s="2" t="s">
        <v>5967</v>
      </c>
      <c r="F346" s="2">
        <v>51625</v>
      </c>
      <c r="G346" s="2"/>
      <c r="H346" s="2"/>
      <c r="I346" s="2"/>
      <c r="J346" s="2">
        <v>43750</v>
      </c>
      <c r="K346" s="2"/>
      <c r="L346" s="2">
        <f t="shared" si="83"/>
        <v>7875</v>
      </c>
      <c r="M346" s="2">
        <f t="shared" ref="M346:M377" si="89">+IF(VALUE(LEFT(D346,2))=33,L346/2,0)</f>
        <v>0</v>
      </c>
      <c r="N346" s="2">
        <f t="shared" ref="N346:N377" si="90">+M346</f>
        <v>0</v>
      </c>
      <c r="O346" s="2">
        <f t="shared" ref="O346:O377" si="91">+IF(VALUE(LEFT(D346,2))=33,0,L346)</f>
        <v>7875</v>
      </c>
      <c r="P346" s="2">
        <f t="shared" ref="P346:P377" si="92">H346+I346+J346+K346+L346+G346</f>
        <v>51625</v>
      </c>
      <c r="Q346" s="14">
        <f t="shared" ref="Q346:Q377" si="93">P346-F346</f>
        <v>0</v>
      </c>
      <c r="R346" s="2"/>
      <c r="S346" s="2"/>
      <c r="T346" s="1" t="e">
        <v>#N/A</v>
      </c>
    </row>
    <row r="347" spans="1:20" x14ac:dyDescent="0.25">
      <c r="A347" s="2" t="str">
        <f t="shared" si="82"/>
        <v>082019</v>
      </c>
      <c r="B347" s="12">
        <v>43691</v>
      </c>
      <c r="C347" s="2" t="s">
        <v>3822</v>
      </c>
      <c r="D347" s="2" t="s">
        <v>529</v>
      </c>
      <c r="E347" s="2" t="s">
        <v>5955</v>
      </c>
      <c r="F347" s="2">
        <v>59682.400000000001</v>
      </c>
      <c r="G347" s="2">
        <v>59622.400000000001</v>
      </c>
      <c r="H347" s="2"/>
      <c r="I347" s="2"/>
      <c r="J347" s="2"/>
      <c r="K347" s="2"/>
      <c r="L347" s="2">
        <f t="shared" si="83"/>
        <v>0</v>
      </c>
      <c r="M347" s="2">
        <f t="shared" si="89"/>
        <v>0</v>
      </c>
      <c r="N347" s="2">
        <f t="shared" si="90"/>
        <v>0</v>
      </c>
      <c r="O347" s="2">
        <f t="shared" si="91"/>
        <v>0</v>
      </c>
      <c r="P347" s="2">
        <f t="shared" si="92"/>
        <v>59622.400000000001</v>
      </c>
      <c r="Q347" s="14">
        <f t="shared" si="93"/>
        <v>-60</v>
      </c>
      <c r="R347" s="2"/>
      <c r="S347" s="2"/>
      <c r="T347" s="1" t="e">
        <v>#N/A</v>
      </c>
    </row>
    <row r="348" spans="1:20" x14ac:dyDescent="0.25">
      <c r="A348" s="2" t="str">
        <f t="shared" si="82"/>
        <v>082019</v>
      </c>
      <c r="B348" s="12">
        <v>43691</v>
      </c>
      <c r="C348" s="2" t="s">
        <v>3823</v>
      </c>
      <c r="D348" s="2" t="s">
        <v>529</v>
      </c>
      <c r="E348" s="2" t="s">
        <v>5955</v>
      </c>
      <c r="F348" s="2">
        <v>656062.94999999995</v>
      </c>
      <c r="G348" s="2">
        <v>655406.94999999995</v>
      </c>
      <c r="H348" s="2"/>
      <c r="I348" s="2"/>
      <c r="J348" s="2"/>
      <c r="K348" s="2"/>
      <c r="L348" s="2">
        <f t="shared" si="83"/>
        <v>0</v>
      </c>
      <c r="M348" s="2">
        <f t="shared" si="89"/>
        <v>0</v>
      </c>
      <c r="N348" s="2">
        <f t="shared" si="90"/>
        <v>0</v>
      </c>
      <c r="O348" s="2">
        <f t="shared" si="91"/>
        <v>0</v>
      </c>
      <c r="P348" s="2">
        <f t="shared" si="92"/>
        <v>655406.94999999995</v>
      </c>
      <c r="Q348" s="14">
        <f t="shared" si="93"/>
        <v>-656</v>
      </c>
      <c r="R348" s="2"/>
      <c r="S348" s="2"/>
      <c r="T348" s="1" t="e">
        <v>#N/A</v>
      </c>
    </row>
    <row r="349" spans="1:20" x14ac:dyDescent="0.25">
      <c r="A349" s="2" t="str">
        <f t="shared" si="82"/>
        <v>082019</v>
      </c>
      <c r="B349" s="12">
        <v>43691</v>
      </c>
      <c r="C349" s="2" t="s">
        <v>3821</v>
      </c>
      <c r="D349" s="2" t="s">
        <v>529</v>
      </c>
      <c r="E349" s="2" t="s">
        <v>5955</v>
      </c>
      <c r="F349" s="2">
        <v>184303.2</v>
      </c>
      <c r="G349" s="2">
        <v>184119.2</v>
      </c>
      <c r="H349" s="2"/>
      <c r="I349" s="2"/>
      <c r="J349" s="2"/>
      <c r="K349" s="2"/>
      <c r="L349" s="2">
        <f t="shared" si="83"/>
        <v>0</v>
      </c>
      <c r="M349" s="2">
        <f t="shared" si="89"/>
        <v>0</v>
      </c>
      <c r="N349" s="2">
        <f t="shared" si="90"/>
        <v>0</v>
      </c>
      <c r="O349" s="2">
        <f t="shared" si="91"/>
        <v>0</v>
      </c>
      <c r="P349" s="2">
        <f t="shared" si="92"/>
        <v>184119.2</v>
      </c>
      <c r="Q349" s="14">
        <f t="shared" si="93"/>
        <v>-184</v>
      </c>
      <c r="R349" s="2"/>
      <c r="S349" s="2"/>
      <c r="T349" s="1" t="e">
        <v>#N/A</v>
      </c>
    </row>
    <row r="350" spans="1:20" x14ac:dyDescent="0.25">
      <c r="A350" s="2" t="str">
        <f t="shared" si="82"/>
        <v>082019</v>
      </c>
      <c r="B350" s="12">
        <v>43699</v>
      </c>
      <c r="C350" s="2" t="s">
        <v>3588</v>
      </c>
      <c r="D350" s="2" t="s">
        <v>654</v>
      </c>
      <c r="E350" s="2" t="s">
        <v>655</v>
      </c>
      <c r="F350" s="2">
        <v>42480</v>
      </c>
      <c r="G350" s="2"/>
      <c r="H350" s="2"/>
      <c r="I350" s="2"/>
      <c r="J350" s="2">
        <v>36000</v>
      </c>
      <c r="K350" s="2"/>
      <c r="L350" s="2">
        <f t="shared" si="83"/>
        <v>6480</v>
      </c>
      <c r="M350" s="2">
        <f t="shared" si="89"/>
        <v>3240</v>
      </c>
      <c r="N350" s="2">
        <f t="shared" si="90"/>
        <v>3240</v>
      </c>
      <c r="O350" s="2">
        <f t="shared" si="91"/>
        <v>0</v>
      </c>
      <c r="P350" s="2">
        <f t="shared" si="92"/>
        <v>42480</v>
      </c>
      <c r="Q350" s="14">
        <f t="shared" si="93"/>
        <v>0</v>
      </c>
      <c r="R350" s="2"/>
      <c r="S350" s="2"/>
      <c r="T350" s="1" t="e">
        <v>#N/A</v>
      </c>
    </row>
    <row r="351" spans="1:20" x14ac:dyDescent="0.25">
      <c r="A351" s="2" t="str">
        <f t="shared" si="82"/>
        <v>082019</v>
      </c>
      <c r="B351" s="12">
        <v>43701</v>
      </c>
      <c r="C351" s="2" t="s">
        <v>3590</v>
      </c>
      <c r="D351" s="2" t="s">
        <v>654</v>
      </c>
      <c r="E351" s="2" t="s">
        <v>655</v>
      </c>
      <c r="F351" s="2">
        <v>38940</v>
      </c>
      <c r="G351" s="2"/>
      <c r="H351" s="2"/>
      <c r="I351" s="2"/>
      <c r="J351" s="2">
        <v>33000</v>
      </c>
      <c r="K351" s="2"/>
      <c r="L351" s="2">
        <f t="shared" si="83"/>
        <v>5940</v>
      </c>
      <c r="M351" s="2">
        <f t="shared" si="89"/>
        <v>2970</v>
      </c>
      <c r="N351" s="2">
        <f t="shared" si="90"/>
        <v>2970</v>
      </c>
      <c r="O351" s="2">
        <f t="shared" si="91"/>
        <v>0</v>
      </c>
      <c r="P351" s="2">
        <f t="shared" si="92"/>
        <v>38940</v>
      </c>
      <c r="Q351" s="14">
        <f t="shared" si="93"/>
        <v>0</v>
      </c>
      <c r="R351" s="2"/>
      <c r="S351" s="2"/>
      <c r="T351" s="1" t="e">
        <v>#N/A</v>
      </c>
    </row>
    <row r="352" spans="1:20" x14ac:dyDescent="0.25">
      <c r="A352" s="2" t="str">
        <f t="shared" si="82"/>
        <v>082019</v>
      </c>
      <c r="B352" s="12">
        <v>43701</v>
      </c>
      <c r="C352" s="2" t="s">
        <v>3589</v>
      </c>
      <c r="D352" s="2" t="s">
        <v>654</v>
      </c>
      <c r="E352" s="2" t="s">
        <v>655</v>
      </c>
      <c r="F352" s="2">
        <v>18438</v>
      </c>
      <c r="G352" s="2"/>
      <c r="H352" s="2"/>
      <c r="I352" s="2"/>
      <c r="J352" s="2">
        <v>15625</v>
      </c>
      <c r="K352" s="2"/>
      <c r="L352" s="2">
        <f t="shared" si="83"/>
        <v>2812.5</v>
      </c>
      <c r="M352" s="2">
        <f t="shared" si="89"/>
        <v>1406.25</v>
      </c>
      <c r="N352" s="2">
        <f t="shared" si="90"/>
        <v>1406.25</v>
      </c>
      <c r="O352" s="2">
        <f t="shared" si="91"/>
        <v>0</v>
      </c>
      <c r="P352" s="2">
        <f t="shared" si="92"/>
        <v>18437.5</v>
      </c>
      <c r="Q352" s="14">
        <f t="shared" si="93"/>
        <v>-0.5</v>
      </c>
      <c r="R352" s="2"/>
      <c r="S352" s="2"/>
      <c r="T352" s="1" t="e">
        <v>#N/A</v>
      </c>
    </row>
    <row r="353" spans="1:20" x14ac:dyDescent="0.25">
      <c r="A353" s="2" t="str">
        <f t="shared" si="82"/>
        <v>082019</v>
      </c>
      <c r="B353" s="12">
        <v>43700</v>
      </c>
      <c r="C353" s="2" t="s">
        <v>3863</v>
      </c>
      <c r="D353" s="2" t="s">
        <v>590</v>
      </c>
      <c r="E353" s="2" t="s">
        <v>5909</v>
      </c>
      <c r="F353" s="2">
        <v>16550</v>
      </c>
      <c r="G353" s="2"/>
      <c r="H353" s="2"/>
      <c r="I353" s="2"/>
      <c r="J353" s="2">
        <v>14025</v>
      </c>
      <c r="K353" s="2"/>
      <c r="L353" s="2">
        <f t="shared" si="83"/>
        <v>2524.5</v>
      </c>
      <c r="M353" s="2">
        <f t="shared" si="89"/>
        <v>1262.25</v>
      </c>
      <c r="N353" s="2">
        <f t="shared" si="90"/>
        <v>1262.25</v>
      </c>
      <c r="O353" s="2">
        <f t="shared" si="91"/>
        <v>0</v>
      </c>
      <c r="P353" s="2">
        <f t="shared" si="92"/>
        <v>16549.5</v>
      </c>
      <c r="Q353" s="14">
        <f t="shared" si="93"/>
        <v>-0.5</v>
      </c>
      <c r="R353" s="2"/>
      <c r="S353" s="2"/>
      <c r="T353" s="1" t="e">
        <v>#N/A</v>
      </c>
    </row>
    <row r="354" spans="1:20" x14ac:dyDescent="0.25">
      <c r="A354" s="2" t="str">
        <f t="shared" si="82"/>
        <v>082019</v>
      </c>
      <c r="B354" s="12">
        <v>43697</v>
      </c>
      <c r="C354" s="2" t="s">
        <v>3745</v>
      </c>
      <c r="D354" s="2" t="s">
        <v>384</v>
      </c>
      <c r="E354" s="2" t="s">
        <v>5953</v>
      </c>
      <c r="F354" s="2">
        <v>8353</v>
      </c>
      <c r="G354" s="2"/>
      <c r="H354" s="2"/>
      <c r="I354" s="2"/>
      <c r="J354" s="2">
        <v>7078.5</v>
      </c>
      <c r="K354" s="2"/>
      <c r="L354" s="2">
        <f t="shared" si="83"/>
        <v>1274.1300000000001</v>
      </c>
      <c r="M354" s="2">
        <f t="shared" si="89"/>
        <v>637.06500000000005</v>
      </c>
      <c r="N354" s="2">
        <f t="shared" si="90"/>
        <v>637.06500000000005</v>
      </c>
      <c r="O354" s="2">
        <f t="shared" si="91"/>
        <v>0</v>
      </c>
      <c r="P354" s="2">
        <f t="shared" si="92"/>
        <v>8352.630000000001</v>
      </c>
      <c r="Q354" s="14">
        <f t="shared" si="93"/>
        <v>-0.36999999999898137</v>
      </c>
      <c r="R354" s="2"/>
      <c r="S354" s="2"/>
      <c r="T354" s="1" t="e">
        <v>#N/A</v>
      </c>
    </row>
    <row r="355" spans="1:20" x14ac:dyDescent="0.25">
      <c r="A355" s="2" t="str">
        <f t="shared" si="82"/>
        <v>082019</v>
      </c>
      <c r="B355" s="12">
        <v>43700</v>
      </c>
      <c r="C355" s="2" t="s">
        <v>3846</v>
      </c>
      <c r="D355" s="2" t="s">
        <v>2503</v>
      </c>
      <c r="E355" s="2" t="s">
        <v>2504</v>
      </c>
      <c r="F355" s="2">
        <v>33630</v>
      </c>
      <c r="G355" s="2"/>
      <c r="H355" s="2"/>
      <c r="I355" s="2"/>
      <c r="J355" s="2">
        <v>28500</v>
      </c>
      <c r="K355" s="2"/>
      <c r="L355" s="2">
        <f t="shared" si="83"/>
        <v>5130</v>
      </c>
      <c r="M355" s="2">
        <f t="shared" si="89"/>
        <v>2565</v>
      </c>
      <c r="N355" s="2">
        <f t="shared" si="90"/>
        <v>2565</v>
      </c>
      <c r="O355" s="2">
        <f t="shared" si="91"/>
        <v>0</v>
      </c>
      <c r="P355" s="2">
        <f t="shared" si="92"/>
        <v>33630</v>
      </c>
      <c r="Q355" s="14">
        <f t="shared" si="93"/>
        <v>0</v>
      </c>
      <c r="R355" s="2"/>
      <c r="S355" s="2"/>
      <c r="T355" s="1" t="e">
        <v>#N/A</v>
      </c>
    </row>
    <row r="356" spans="1:20" x14ac:dyDescent="0.25">
      <c r="A356" s="2" t="str">
        <f t="shared" si="82"/>
        <v>082019</v>
      </c>
      <c r="B356" s="12">
        <v>43698</v>
      </c>
      <c r="C356" s="2" t="s">
        <v>3845</v>
      </c>
      <c r="D356" s="2" t="s">
        <v>2503</v>
      </c>
      <c r="E356" s="2" t="s">
        <v>2504</v>
      </c>
      <c r="F356" s="2">
        <v>46905</v>
      </c>
      <c r="G356" s="2"/>
      <c r="H356" s="2"/>
      <c r="I356" s="2"/>
      <c r="J356" s="2">
        <v>39750</v>
      </c>
      <c r="K356" s="2"/>
      <c r="L356" s="2">
        <f t="shared" si="83"/>
        <v>7155</v>
      </c>
      <c r="M356" s="2">
        <f t="shared" si="89"/>
        <v>3577.5</v>
      </c>
      <c r="N356" s="2">
        <f t="shared" si="90"/>
        <v>3577.5</v>
      </c>
      <c r="O356" s="2">
        <f t="shared" si="91"/>
        <v>0</v>
      </c>
      <c r="P356" s="2">
        <f t="shared" si="92"/>
        <v>46905</v>
      </c>
      <c r="Q356" s="14">
        <f t="shared" si="93"/>
        <v>0</v>
      </c>
      <c r="R356" s="2"/>
      <c r="S356" s="2"/>
      <c r="T356" s="1" t="e">
        <v>#N/A</v>
      </c>
    </row>
    <row r="357" spans="1:20" x14ac:dyDescent="0.25">
      <c r="A357" s="2" t="str">
        <f t="shared" si="82"/>
        <v>082019</v>
      </c>
      <c r="B357" s="12">
        <v>43698</v>
      </c>
      <c r="C357" s="2" t="s">
        <v>5995</v>
      </c>
      <c r="D357" s="2" t="s">
        <v>5949</v>
      </c>
      <c r="E357" s="2" t="s">
        <v>5950</v>
      </c>
      <c r="F357" s="2">
        <v>3983</v>
      </c>
      <c r="G357" s="2"/>
      <c r="H357" s="2"/>
      <c r="I357" s="2"/>
      <c r="J357" s="2">
        <v>3375</v>
      </c>
      <c r="K357" s="2"/>
      <c r="L357" s="2">
        <f t="shared" si="83"/>
        <v>607.5</v>
      </c>
      <c r="M357" s="2">
        <v>0</v>
      </c>
      <c r="N357" s="2">
        <v>0</v>
      </c>
      <c r="O357" s="2">
        <v>0</v>
      </c>
      <c r="P357" s="2">
        <f t="shared" si="92"/>
        <v>3982.5</v>
      </c>
      <c r="Q357" s="14">
        <f t="shared" si="93"/>
        <v>-0.5</v>
      </c>
      <c r="R357" s="2"/>
      <c r="S357" s="2"/>
      <c r="T357" s="1" t="s">
        <v>5949</v>
      </c>
    </row>
    <row r="358" spans="1:20" x14ac:dyDescent="0.25">
      <c r="A358" s="2" t="str">
        <f t="shared" si="82"/>
        <v>082019</v>
      </c>
      <c r="B358" s="12">
        <v>43699</v>
      </c>
      <c r="C358" s="2" t="s">
        <v>3779</v>
      </c>
      <c r="D358" s="2" t="s">
        <v>456</v>
      </c>
      <c r="E358" s="2" t="s">
        <v>5922</v>
      </c>
      <c r="F358" s="2">
        <v>160480</v>
      </c>
      <c r="G358" s="2"/>
      <c r="H358" s="2"/>
      <c r="I358" s="2"/>
      <c r="J358" s="2">
        <v>136000</v>
      </c>
      <c r="K358" s="2"/>
      <c r="L358" s="2">
        <f t="shared" si="83"/>
        <v>24480</v>
      </c>
      <c r="M358" s="2">
        <f t="shared" si="89"/>
        <v>12240</v>
      </c>
      <c r="N358" s="2">
        <f t="shared" si="90"/>
        <v>12240</v>
      </c>
      <c r="O358" s="2">
        <f t="shared" si="91"/>
        <v>0</v>
      </c>
      <c r="P358" s="2">
        <f t="shared" si="92"/>
        <v>160480</v>
      </c>
      <c r="Q358" s="14">
        <f t="shared" si="93"/>
        <v>0</v>
      </c>
      <c r="R358" s="2"/>
      <c r="S358" s="2"/>
      <c r="T358" s="1" t="e">
        <v>#N/A</v>
      </c>
    </row>
    <row r="359" spans="1:20" x14ac:dyDescent="0.25">
      <c r="A359" s="2" t="str">
        <f t="shared" si="82"/>
        <v>082019</v>
      </c>
      <c r="B359" s="12">
        <v>43707</v>
      </c>
      <c r="C359" s="2" t="s">
        <v>3855</v>
      </c>
      <c r="D359" s="2" t="s">
        <v>571</v>
      </c>
      <c r="E359" s="2" t="s">
        <v>5926</v>
      </c>
      <c r="F359" s="2">
        <v>16520</v>
      </c>
      <c r="G359" s="2"/>
      <c r="H359" s="2"/>
      <c r="I359" s="2"/>
      <c r="J359" s="2">
        <v>14000</v>
      </c>
      <c r="K359" s="2"/>
      <c r="L359" s="2">
        <f t="shared" si="83"/>
        <v>2520</v>
      </c>
      <c r="M359" s="2">
        <f t="shared" si="89"/>
        <v>1260</v>
      </c>
      <c r="N359" s="2">
        <f t="shared" si="90"/>
        <v>1260</v>
      </c>
      <c r="O359" s="2">
        <f t="shared" si="91"/>
        <v>0</v>
      </c>
      <c r="P359" s="2">
        <f t="shared" si="92"/>
        <v>16520</v>
      </c>
      <c r="Q359" s="14">
        <f t="shared" si="93"/>
        <v>0</v>
      </c>
      <c r="R359" s="2"/>
      <c r="S359" s="2"/>
      <c r="T359" s="1" t="e">
        <v>#N/A</v>
      </c>
    </row>
    <row r="360" spans="1:20" x14ac:dyDescent="0.25">
      <c r="A360" s="2" t="str">
        <f t="shared" si="82"/>
        <v>092019</v>
      </c>
      <c r="B360" s="12">
        <v>43715</v>
      </c>
      <c r="C360" s="2" t="s">
        <v>4428</v>
      </c>
      <c r="D360" s="2" t="s">
        <v>571</v>
      </c>
      <c r="E360" s="2" t="s">
        <v>5926</v>
      </c>
      <c r="F360" s="2">
        <v>63720</v>
      </c>
      <c r="G360" s="2"/>
      <c r="H360" s="2"/>
      <c r="I360" s="2"/>
      <c r="J360" s="2">
        <v>54000</v>
      </c>
      <c r="K360" s="2"/>
      <c r="L360" s="2">
        <f t="shared" si="83"/>
        <v>9720</v>
      </c>
      <c r="M360" s="2">
        <f t="shared" si="89"/>
        <v>4860</v>
      </c>
      <c r="N360" s="2">
        <f t="shared" si="90"/>
        <v>4860</v>
      </c>
      <c r="O360" s="2">
        <f t="shared" si="91"/>
        <v>0</v>
      </c>
      <c r="P360" s="2">
        <f t="shared" si="92"/>
        <v>63720</v>
      </c>
      <c r="Q360" s="14">
        <f t="shared" si="93"/>
        <v>0</v>
      </c>
      <c r="R360" s="2"/>
      <c r="S360" s="2"/>
      <c r="T360" s="1" t="e">
        <v>#N/A</v>
      </c>
    </row>
    <row r="361" spans="1:20" x14ac:dyDescent="0.25">
      <c r="A361" s="2" t="str">
        <f t="shared" si="82"/>
        <v>082019</v>
      </c>
      <c r="B361" s="12">
        <v>43707</v>
      </c>
      <c r="C361" s="2" t="s">
        <v>3877</v>
      </c>
      <c r="D361" s="2" t="s">
        <v>704</v>
      </c>
      <c r="E361" s="2" t="s">
        <v>5962</v>
      </c>
      <c r="F361" s="2">
        <v>38616</v>
      </c>
      <c r="G361" s="2"/>
      <c r="H361" s="2"/>
      <c r="I361" s="2"/>
      <c r="J361" s="2">
        <v>32725</v>
      </c>
      <c r="K361" s="2"/>
      <c r="L361" s="2">
        <f t="shared" si="83"/>
        <v>5890.5</v>
      </c>
      <c r="M361" s="2">
        <f t="shared" si="89"/>
        <v>2945.25</v>
      </c>
      <c r="N361" s="2">
        <f t="shared" si="90"/>
        <v>2945.25</v>
      </c>
      <c r="O361" s="2">
        <f t="shared" si="91"/>
        <v>0</v>
      </c>
      <c r="P361" s="2">
        <f t="shared" si="92"/>
        <v>38615.5</v>
      </c>
      <c r="Q361" s="14">
        <f t="shared" si="93"/>
        <v>-0.5</v>
      </c>
      <c r="R361" s="2"/>
      <c r="S361" s="2"/>
      <c r="T361" s="1" t="e">
        <v>#N/A</v>
      </c>
    </row>
    <row r="362" spans="1:20" x14ac:dyDescent="0.25">
      <c r="A362" s="2" t="str">
        <f t="shared" ref="A362:A416" si="94">TEXT(B362,"MMYYYY")</f>
        <v>092019</v>
      </c>
      <c r="B362" s="12">
        <v>43712</v>
      </c>
      <c r="C362" s="2" t="s">
        <v>4059</v>
      </c>
      <c r="D362" s="2" t="s">
        <v>654</v>
      </c>
      <c r="E362" s="2" t="s">
        <v>655</v>
      </c>
      <c r="F362" s="2">
        <v>25960</v>
      </c>
      <c r="G362" s="2"/>
      <c r="H362" s="2"/>
      <c r="I362" s="2"/>
      <c r="J362" s="2">
        <v>22000</v>
      </c>
      <c r="K362" s="2"/>
      <c r="L362" s="2">
        <f t="shared" ref="L362:L416" si="95">+(H362*$H$1/100)+(I362*$I$1/100)+(J362*$J$1/100)+(K362*$K$1/100)</f>
        <v>3960</v>
      </c>
      <c r="M362" s="2">
        <f t="shared" si="89"/>
        <v>1980</v>
      </c>
      <c r="N362" s="2">
        <f t="shared" si="90"/>
        <v>1980</v>
      </c>
      <c r="O362" s="2">
        <f t="shared" si="91"/>
        <v>0</v>
      </c>
      <c r="P362" s="2">
        <f t="shared" si="92"/>
        <v>25960</v>
      </c>
      <c r="Q362" s="14">
        <f t="shared" si="93"/>
        <v>0</v>
      </c>
      <c r="R362" s="2"/>
      <c r="S362" s="2"/>
      <c r="T362" s="1" t="e">
        <v>#N/A</v>
      </c>
    </row>
    <row r="363" spans="1:20" x14ac:dyDescent="0.25">
      <c r="A363" s="2" t="str">
        <f t="shared" si="94"/>
        <v>092019</v>
      </c>
      <c r="B363" s="12">
        <v>43712</v>
      </c>
      <c r="C363" s="2" t="s">
        <v>4058</v>
      </c>
      <c r="D363" s="2" t="s">
        <v>654</v>
      </c>
      <c r="E363" s="2" t="s">
        <v>655</v>
      </c>
      <c r="F363" s="2">
        <v>7080</v>
      </c>
      <c r="G363" s="2"/>
      <c r="H363" s="2"/>
      <c r="I363" s="2"/>
      <c r="J363" s="2">
        <v>6000</v>
      </c>
      <c r="K363" s="2"/>
      <c r="L363" s="2">
        <f t="shared" si="95"/>
        <v>1080</v>
      </c>
      <c r="M363" s="2">
        <f t="shared" si="89"/>
        <v>540</v>
      </c>
      <c r="N363" s="2">
        <f t="shared" si="90"/>
        <v>540</v>
      </c>
      <c r="O363" s="2">
        <f t="shared" si="91"/>
        <v>0</v>
      </c>
      <c r="P363" s="2">
        <f t="shared" si="92"/>
        <v>7080</v>
      </c>
      <c r="Q363" s="14">
        <f t="shared" si="93"/>
        <v>0</v>
      </c>
      <c r="R363" s="2"/>
      <c r="S363" s="2"/>
      <c r="T363" s="1" t="e">
        <v>#N/A</v>
      </c>
    </row>
    <row r="364" spans="1:20" x14ac:dyDescent="0.25">
      <c r="A364" s="2" t="str">
        <f t="shared" si="94"/>
        <v>092019</v>
      </c>
      <c r="B364" s="12">
        <v>43712</v>
      </c>
      <c r="C364" s="2" t="s">
        <v>4264</v>
      </c>
      <c r="D364" s="2" t="s">
        <v>384</v>
      </c>
      <c r="E364" s="2" t="s">
        <v>5953</v>
      </c>
      <c r="F364" s="2">
        <v>661</v>
      </c>
      <c r="G364" s="2"/>
      <c r="H364" s="2"/>
      <c r="I364" s="2"/>
      <c r="J364" s="2">
        <v>560.5</v>
      </c>
      <c r="K364" s="2"/>
      <c r="L364" s="2">
        <f t="shared" si="95"/>
        <v>100.89</v>
      </c>
      <c r="M364" s="2">
        <f t="shared" si="89"/>
        <v>50.445</v>
      </c>
      <c r="N364" s="2">
        <f t="shared" si="90"/>
        <v>50.445</v>
      </c>
      <c r="O364" s="2">
        <f t="shared" si="91"/>
        <v>0</v>
      </c>
      <c r="P364" s="2">
        <f t="shared" si="92"/>
        <v>661.39</v>
      </c>
      <c r="Q364" s="14">
        <f t="shared" si="93"/>
        <v>0.38999999999998636</v>
      </c>
      <c r="R364" s="2"/>
      <c r="S364" s="2"/>
      <c r="T364" s="1" t="e">
        <v>#N/A</v>
      </c>
    </row>
    <row r="365" spans="1:20" x14ac:dyDescent="0.25">
      <c r="A365" s="2" t="str">
        <f t="shared" si="94"/>
        <v>092019</v>
      </c>
      <c r="B365" s="12">
        <v>43712</v>
      </c>
      <c r="C365" s="2" t="s">
        <v>4265</v>
      </c>
      <c r="D365" s="2" t="s">
        <v>384</v>
      </c>
      <c r="E365" s="2" t="s">
        <v>5953</v>
      </c>
      <c r="F365" s="2">
        <v>928</v>
      </c>
      <c r="G365" s="2"/>
      <c r="H365" s="2"/>
      <c r="I365" s="2"/>
      <c r="J365" s="2">
        <v>786.5</v>
      </c>
      <c r="K365" s="2"/>
      <c r="L365" s="2">
        <f t="shared" si="95"/>
        <v>141.57</v>
      </c>
      <c r="M365" s="2">
        <f t="shared" si="89"/>
        <v>70.784999999999997</v>
      </c>
      <c r="N365" s="2">
        <f t="shared" si="90"/>
        <v>70.784999999999997</v>
      </c>
      <c r="O365" s="2">
        <f t="shared" si="91"/>
        <v>0</v>
      </c>
      <c r="P365" s="2">
        <f t="shared" si="92"/>
        <v>928.06999999999994</v>
      </c>
      <c r="Q365" s="14">
        <f t="shared" si="93"/>
        <v>6.9999999999936335E-2</v>
      </c>
      <c r="R365" s="2"/>
      <c r="S365" s="2"/>
      <c r="T365" s="1" t="e">
        <v>#N/A</v>
      </c>
    </row>
    <row r="366" spans="1:20" x14ac:dyDescent="0.25">
      <c r="A366" s="2" t="str">
        <f t="shared" si="94"/>
        <v>082019</v>
      </c>
      <c r="B366" s="12">
        <v>43700</v>
      </c>
      <c r="C366" s="2" t="s">
        <v>3553</v>
      </c>
      <c r="D366" s="2" t="s">
        <v>171</v>
      </c>
      <c r="E366" s="2" t="s">
        <v>5940</v>
      </c>
      <c r="F366" s="2">
        <v>37238</v>
      </c>
      <c r="G366" s="2"/>
      <c r="H366" s="2"/>
      <c r="I366" s="2"/>
      <c r="J366" s="2">
        <v>31558</v>
      </c>
      <c r="K366" s="2"/>
      <c r="L366" s="2">
        <f t="shared" si="95"/>
        <v>5680.44</v>
      </c>
      <c r="M366" s="2">
        <f t="shared" si="89"/>
        <v>2840.22</v>
      </c>
      <c r="N366" s="2">
        <f t="shared" si="90"/>
        <v>2840.22</v>
      </c>
      <c r="O366" s="2">
        <f t="shared" si="91"/>
        <v>0</v>
      </c>
      <c r="P366" s="2">
        <f t="shared" si="92"/>
        <v>37238.44</v>
      </c>
      <c r="Q366" s="14">
        <f t="shared" si="93"/>
        <v>0.44000000000232831</v>
      </c>
      <c r="R366" s="2"/>
      <c r="S366" s="2"/>
      <c r="T366" s="1" t="e">
        <v>#N/A</v>
      </c>
    </row>
    <row r="367" spans="1:20" x14ac:dyDescent="0.25">
      <c r="A367" s="2" t="str">
        <f t="shared" si="94"/>
        <v>082019</v>
      </c>
      <c r="B367" s="12">
        <v>43696</v>
      </c>
      <c r="C367" s="2" t="s">
        <v>3551</v>
      </c>
      <c r="D367" s="2" t="s">
        <v>171</v>
      </c>
      <c r="E367" s="2" t="s">
        <v>5940</v>
      </c>
      <c r="F367" s="2">
        <v>7316</v>
      </c>
      <c r="G367" s="2"/>
      <c r="H367" s="2"/>
      <c r="I367" s="2"/>
      <c r="J367" s="2">
        <v>6200</v>
      </c>
      <c r="K367" s="2"/>
      <c r="L367" s="2">
        <f t="shared" si="95"/>
        <v>1116</v>
      </c>
      <c r="M367" s="2">
        <f t="shared" si="89"/>
        <v>558</v>
      </c>
      <c r="N367" s="2">
        <f t="shared" si="90"/>
        <v>558</v>
      </c>
      <c r="O367" s="2">
        <f t="shared" si="91"/>
        <v>0</v>
      </c>
      <c r="P367" s="2">
        <f t="shared" si="92"/>
        <v>7316</v>
      </c>
      <c r="Q367" s="14">
        <f t="shared" si="93"/>
        <v>0</v>
      </c>
      <c r="R367" s="2"/>
      <c r="S367" s="2"/>
      <c r="T367" s="1" t="e">
        <v>#N/A</v>
      </c>
    </row>
    <row r="368" spans="1:20" x14ac:dyDescent="0.25">
      <c r="A368" s="2" t="str">
        <f t="shared" si="94"/>
        <v>092019</v>
      </c>
      <c r="B368" s="12">
        <v>43720</v>
      </c>
      <c r="C368" s="2" t="s">
        <v>3996</v>
      </c>
      <c r="D368" s="2" t="s">
        <v>3994</v>
      </c>
      <c r="E368" s="2" t="s">
        <v>5996</v>
      </c>
      <c r="F368" s="2">
        <v>74340</v>
      </c>
      <c r="G368" s="2"/>
      <c r="H368" s="2"/>
      <c r="I368" s="2"/>
      <c r="J368" s="2">
        <v>63000</v>
      </c>
      <c r="K368" s="2"/>
      <c r="L368" s="2">
        <f t="shared" si="95"/>
        <v>11340</v>
      </c>
      <c r="M368" s="2">
        <f t="shared" si="89"/>
        <v>5670</v>
      </c>
      <c r="N368" s="2">
        <f t="shared" si="90"/>
        <v>5670</v>
      </c>
      <c r="O368" s="2">
        <f t="shared" si="91"/>
        <v>0</v>
      </c>
      <c r="P368" s="2">
        <f t="shared" si="92"/>
        <v>74340</v>
      </c>
      <c r="Q368" s="14">
        <f t="shared" si="93"/>
        <v>0</v>
      </c>
      <c r="R368" s="2"/>
      <c r="S368" s="2"/>
      <c r="T368" s="1" t="e">
        <v>#N/A</v>
      </c>
    </row>
    <row r="369" spans="1:20" x14ac:dyDescent="0.25">
      <c r="A369" s="2" t="str">
        <f t="shared" si="94"/>
        <v>072019</v>
      </c>
      <c r="B369" s="12">
        <v>43671</v>
      </c>
      <c r="C369" s="2" t="s">
        <v>3329</v>
      </c>
      <c r="D369" s="2" t="s">
        <v>384</v>
      </c>
      <c r="E369" s="2" t="s">
        <v>5953</v>
      </c>
      <c r="F369" s="2">
        <v>5296</v>
      </c>
      <c r="G369" s="2"/>
      <c r="H369" s="2"/>
      <c r="I369" s="2"/>
      <c r="J369" s="2">
        <v>4488</v>
      </c>
      <c r="K369" s="2"/>
      <c r="L369" s="2">
        <f t="shared" si="95"/>
        <v>807.84</v>
      </c>
      <c r="M369" s="2">
        <f t="shared" si="89"/>
        <v>403.92</v>
      </c>
      <c r="N369" s="2">
        <f t="shared" si="90"/>
        <v>403.92</v>
      </c>
      <c r="O369" s="2">
        <f t="shared" si="91"/>
        <v>0</v>
      </c>
      <c r="P369" s="2">
        <f t="shared" si="92"/>
        <v>5295.84</v>
      </c>
      <c r="Q369" s="14">
        <f t="shared" si="93"/>
        <v>-0.15999999999985448</v>
      </c>
      <c r="R369" s="2"/>
      <c r="S369" s="2"/>
      <c r="T369" s="1" t="e">
        <v>#N/A</v>
      </c>
    </row>
    <row r="370" spans="1:20" x14ac:dyDescent="0.25">
      <c r="A370" s="2" t="str">
        <f t="shared" si="94"/>
        <v>072019</v>
      </c>
      <c r="B370" s="12">
        <v>43671</v>
      </c>
      <c r="C370" s="2" t="s">
        <v>3328</v>
      </c>
      <c r="D370" s="2" t="s">
        <v>384</v>
      </c>
      <c r="E370" s="2" t="s">
        <v>5953</v>
      </c>
      <c r="F370" s="2">
        <v>1968</v>
      </c>
      <c r="G370" s="2"/>
      <c r="H370" s="2"/>
      <c r="I370" s="2"/>
      <c r="J370" s="2">
        <v>1668</v>
      </c>
      <c r="K370" s="2"/>
      <c r="L370" s="2">
        <f t="shared" si="95"/>
        <v>300.24</v>
      </c>
      <c r="M370" s="2">
        <f t="shared" si="89"/>
        <v>150.12</v>
      </c>
      <c r="N370" s="2">
        <f t="shared" si="90"/>
        <v>150.12</v>
      </c>
      <c r="O370" s="2">
        <f t="shared" si="91"/>
        <v>0</v>
      </c>
      <c r="P370" s="2">
        <f t="shared" si="92"/>
        <v>1968.24</v>
      </c>
      <c r="Q370" s="14">
        <f t="shared" si="93"/>
        <v>0.24000000000000909</v>
      </c>
      <c r="R370" s="2"/>
      <c r="S370" s="2"/>
      <c r="T370" s="1" t="e">
        <v>#N/A</v>
      </c>
    </row>
    <row r="371" spans="1:20" x14ac:dyDescent="0.25">
      <c r="A371" s="2" t="str">
        <f t="shared" si="94"/>
        <v>082019</v>
      </c>
      <c r="B371" s="12">
        <v>43696</v>
      </c>
      <c r="C371" s="2" t="s">
        <v>3743</v>
      </c>
      <c r="D371" s="2" t="s">
        <v>384</v>
      </c>
      <c r="E371" s="2" t="s">
        <v>5953</v>
      </c>
      <c r="F371" s="2">
        <v>5330</v>
      </c>
      <c r="G371" s="2"/>
      <c r="H371" s="2"/>
      <c r="I371" s="2"/>
      <c r="J371" s="2">
        <v>4516.5</v>
      </c>
      <c r="K371" s="2"/>
      <c r="L371" s="2">
        <f t="shared" si="95"/>
        <v>812.97</v>
      </c>
      <c r="M371" s="2">
        <f t="shared" si="89"/>
        <v>406.48500000000001</v>
      </c>
      <c r="N371" s="2">
        <f t="shared" si="90"/>
        <v>406.48500000000001</v>
      </c>
      <c r="O371" s="2">
        <f t="shared" si="91"/>
        <v>0</v>
      </c>
      <c r="P371" s="2">
        <f t="shared" si="92"/>
        <v>5329.47</v>
      </c>
      <c r="Q371" s="14">
        <f t="shared" si="93"/>
        <v>-0.52999999999974534</v>
      </c>
      <c r="R371" s="2"/>
      <c r="S371" s="2"/>
      <c r="T371" s="1" t="e">
        <v>#N/A</v>
      </c>
    </row>
    <row r="372" spans="1:20" x14ac:dyDescent="0.25">
      <c r="A372" s="2" t="str">
        <f t="shared" si="94"/>
        <v>082019</v>
      </c>
      <c r="B372" s="12">
        <v>43699</v>
      </c>
      <c r="C372" s="2" t="s">
        <v>3852</v>
      </c>
      <c r="D372" s="2" t="s">
        <v>571</v>
      </c>
      <c r="E372" s="2" t="s">
        <v>5926</v>
      </c>
      <c r="F372" s="2">
        <v>76110</v>
      </c>
      <c r="G372" s="2"/>
      <c r="H372" s="2"/>
      <c r="I372" s="2"/>
      <c r="J372" s="2">
        <v>64500</v>
      </c>
      <c r="K372" s="2"/>
      <c r="L372" s="2">
        <f t="shared" si="95"/>
        <v>11610</v>
      </c>
      <c r="M372" s="2">
        <f t="shared" si="89"/>
        <v>5805</v>
      </c>
      <c r="N372" s="2">
        <f t="shared" si="90"/>
        <v>5805</v>
      </c>
      <c r="O372" s="2">
        <f t="shared" si="91"/>
        <v>0</v>
      </c>
      <c r="P372" s="2">
        <f t="shared" si="92"/>
        <v>76110</v>
      </c>
      <c r="Q372" s="14">
        <f t="shared" si="93"/>
        <v>0</v>
      </c>
      <c r="R372" s="2"/>
      <c r="S372" s="2"/>
      <c r="T372" s="1" t="e">
        <v>#N/A</v>
      </c>
    </row>
    <row r="373" spans="1:20" x14ac:dyDescent="0.25">
      <c r="A373" s="2" t="str">
        <f t="shared" si="94"/>
        <v>082019</v>
      </c>
      <c r="B373" s="12">
        <v>43695</v>
      </c>
      <c r="C373" s="2" t="s">
        <v>3850</v>
      </c>
      <c r="D373" s="2" t="s">
        <v>571</v>
      </c>
      <c r="E373" s="2" t="s">
        <v>5926</v>
      </c>
      <c r="F373" s="2">
        <v>50740</v>
      </c>
      <c r="G373" s="2"/>
      <c r="H373" s="2"/>
      <c r="I373" s="2"/>
      <c r="J373" s="2">
        <v>43000</v>
      </c>
      <c r="K373" s="2"/>
      <c r="L373" s="2">
        <f t="shared" si="95"/>
        <v>7740</v>
      </c>
      <c r="M373" s="2">
        <f t="shared" si="89"/>
        <v>3870</v>
      </c>
      <c r="N373" s="2">
        <f t="shared" si="90"/>
        <v>3870</v>
      </c>
      <c r="O373" s="2">
        <f t="shared" si="91"/>
        <v>0</v>
      </c>
      <c r="P373" s="2">
        <f t="shared" si="92"/>
        <v>50740</v>
      </c>
      <c r="Q373" s="14">
        <f t="shared" si="93"/>
        <v>0</v>
      </c>
      <c r="R373" s="2"/>
      <c r="S373" s="2"/>
      <c r="T373" s="1" t="e">
        <v>#N/A</v>
      </c>
    </row>
    <row r="374" spans="1:20" x14ac:dyDescent="0.25">
      <c r="A374" s="2" t="str">
        <f t="shared" si="94"/>
        <v>082019</v>
      </c>
      <c r="B374" s="12">
        <v>43685</v>
      </c>
      <c r="C374" s="2" t="s">
        <v>3548</v>
      </c>
      <c r="D374" s="2" t="s">
        <v>171</v>
      </c>
      <c r="E374" s="2" t="s">
        <v>5940</v>
      </c>
      <c r="F374" s="2">
        <v>29264</v>
      </c>
      <c r="G374" s="2"/>
      <c r="H374" s="2"/>
      <c r="I374" s="2"/>
      <c r="J374" s="2">
        <v>24800</v>
      </c>
      <c r="K374" s="2"/>
      <c r="L374" s="2">
        <f t="shared" si="95"/>
        <v>4464</v>
      </c>
      <c r="M374" s="2">
        <f t="shared" si="89"/>
        <v>2232</v>
      </c>
      <c r="N374" s="2">
        <f t="shared" si="90"/>
        <v>2232</v>
      </c>
      <c r="O374" s="2">
        <f t="shared" si="91"/>
        <v>0</v>
      </c>
      <c r="P374" s="2">
        <f t="shared" si="92"/>
        <v>29264</v>
      </c>
      <c r="Q374" s="14">
        <f t="shared" si="93"/>
        <v>0</v>
      </c>
      <c r="R374" s="2"/>
      <c r="S374" s="2"/>
      <c r="T374" s="1" t="e">
        <v>#N/A</v>
      </c>
    </row>
    <row r="375" spans="1:20" x14ac:dyDescent="0.25">
      <c r="A375" s="2" t="str">
        <f t="shared" si="94"/>
        <v>082019</v>
      </c>
      <c r="B375" s="12">
        <v>43708</v>
      </c>
      <c r="C375" s="2" t="s">
        <v>3498</v>
      </c>
      <c r="D375" s="2" t="s">
        <v>625</v>
      </c>
      <c r="E375" s="2" t="s">
        <v>5997</v>
      </c>
      <c r="F375" s="2">
        <v>6909</v>
      </c>
      <c r="G375" s="2"/>
      <c r="H375" s="2"/>
      <c r="I375" s="2"/>
      <c r="J375" s="2">
        <v>5855</v>
      </c>
      <c r="K375" s="2"/>
      <c r="L375" s="2">
        <f t="shared" si="95"/>
        <v>1053.9000000000001</v>
      </c>
      <c r="M375" s="2">
        <f t="shared" si="89"/>
        <v>526.95000000000005</v>
      </c>
      <c r="N375" s="2">
        <f t="shared" si="90"/>
        <v>526.95000000000005</v>
      </c>
      <c r="O375" s="2">
        <f t="shared" si="91"/>
        <v>0</v>
      </c>
      <c r="P375" s="2">
        <f t="shared" si="92"/>
        <v>6908.9</v>
      </c>
      <c r="Q375" s="14">
        <f t="shared" si="93"/>
        <v>-0.1000000000003638</v>
      </c>
      <c r="R375" s="2"/>
      <c r="S375" s="2"/>
      <c r="T375" s="1" t="e">
        <v>#N/A</v>
      </c>
    </row>
    <row r="376" spans="1:20" x14ac:dyDescent="0.25">
      <c r="A376" s="2" t="str">
        <f t="shared" si="94"/>
        <v>092019</v>
      </c>
      <c r="B376" s="12">
        <v>43717</v>
      </c>
      <c r="C376" s="2" t="s">
        <v>1236</v>
      </c>
      <c r="D376" s="2" t="s">
        <v>571</v>
      </c>
      <c r="E376" s="2" t="s">
        <v>5926</v>
      </c>
      <c r="F376" s="2">
        <v>51920</v>
      </c>
      <c r="G376" s="2"/>
      <c r="H376" s="2"/>
      <c r="I376" s="2"/>
      <c r="J376" s="2">
        <v>44000</v>
      </c>
      <c r="K376" s="2"/>
      <c r="L376" s="2">
        <f t="shared" si="95"/>
        <v>7920</v>
      </c>
      <c r="M376" s="2">
        <f t="shared" si="89"/>
        <v>3960</v>
      </c>
      <c r="N376" s="2">
        <f t="shared" si="90"/>
        <v>3960</v>
      </c>
      <c r="O376" s="2">
        <f t="shared" si="91"/>
        <v>0</v>
      </c>
      <c r="P376" s="2">
        <f t="shared" si="92"/>
        <v>51920</v>
      </c>
      <c r="Q376" s="14">
        <f t="shared" si="93"/>
        <v>0</v>
      </c>
      <c r="R376" s="2"/>
      <c r="S376" s="2"/>
      <c r="T376" s="1" t="e">
        <v>#N/A</v>
      </c>
    </row>
    <row r="377" spans="1:20" x14ac:dyDescent="0.25">
      <c r="A377" s="2" t="str">
        <f t="shared" si="94"/>
        <v>092019</v>
      </c>
      <c r="B377" s="12">
        <v>43719</v>
      </c>
      <c r="C377" s="2" t="s">
        <v>2479</v>
      </c>
      <c r="D377" s="2" t="s">
        <v>571</v>
      </c>
      <c r="E377" s="2" t="s">
        <v>5926</v>
      </c>
      <c r="F377" s="2">
        <v>61360</v>
      </c>
      <c r="G377" s="2"/>
      <c r="H377" s="2"/>
      <c r="I377" s="2"/>
      <c r="J377" s="2">
        <v>52000</v>
      </c>
      <c r="K377" s="2"/>
      <c r="L377" s="2">
        <f t="shared" si="95"/>
        <v>9360</v>
      </c>
      <c r="M377" s="2">
        <f t="shared" si="89"/>
        <v>4680</v>
      </c>
      <c r="N377" s="2">
        <f t="shared" si="90"/>
        <v>4680</v>
      </c>
      <c r="O377" s="2">
        <f t="shared" si="91"/>
        <v>0</v>
      </c>
      <c r="P377" s="2">
        <f t="shared" si="92"/>
        <v>61360</v>
      </c>
      <c r="Q377" s="14">
        <f t="shared" si="93"/>
        <v>0</v>
      </c>
      <c r="R377" s="2"/>
      <c r="S377" s="2"/>
      <c r="T377" s="1" t="e">
        <v>#N/A</v>
      </c>
    </row>
    <row r="378" spans="1:20" x14ac:dyDescent="0.25">
      <c r="A378" s="2" t="str">
        <f t="shared" si="94"/>
        <v>092019</v>
      </c>
      <c r="B378" s="12">
        <v>43717</v>
      </c>
      <c r="C378" s="2" t="s">
        <v>4430</v>
      </c>
      <c r="D378" s="2" t="s">
        <v>571</v>
      </c>
      <c r="E378" s="2" t="s">
        <v>5926</v>
      </c>
      <c r="F378" s="2">
        <v>25370</v>
      </c>
      <c r="G378" s="2"/>
      <c r="H378" s="2"/>
      <c r="I378" s="2"/>
      <c r="J378" s="2">
        <v>21500</v>
      </c>
      <c r="K378" s="2"/>
      <c r="L378" s="2">
        <f t="shared" si="95"/>
        <v>3870</v>
      </c>
      <c r="M378" s="2">
        <f t="shared" ref="M378:M424" si="96">+IF(VALUE(LEFT(D378,2))=33,L378/2,0)</f>
        <v>1935</v>
      </c>
      <c r="N378" s="2">
        <f t="shared" ref="N378:N424" si="97">+M378</f>
        <v>1935</v>
      </c>
      <c r="O378" s="2">
        <f t="shared" ref="O378:O424" si="98">+IF(VALUE(LEFT(D378,2))=33,0,L378)</f>
        <v>0</v>
      </c>
      <c r="P378" s="2">
        <f t="shared" ref="P378:P424" si="99">H378+I378+J378+K378+L378+G378</f>
        <v>25370</v>
      </c>
      <c r="Q378" s="14">
        <f t="shared" ref="Q378:Q424" si="100">P378-F378</f>
        <v>0</v>
      </c>
      <c r="R378" s="2"/>
      <c r="S378" s="2"/>
      <c r="T378" s="1" t="e">
        <v>#N/A</v>
      </c>
    </row>
    <row r="379" spans="1:20" x14ac:dyDescent="0.25">
      <c r="A379" s="2" t="str">
        <f t="shared" si="94"/>
        <v>082019</v>
      </c>
      <c r="B379" s="12">
        <v>43708</v>
      </c>
      <c r="C379" s="2" t="s">
        <v>3594</v>
      </c>
      <c r="D379" s="2" t="s">
        <v>654</v>
      </c>
      <c r="E379" s="2" t="s">
        <v>655</v>
      </c>
      <c r="F379" s="2">
        <v>58410</v>
      </c>
      <c r="G379" s="2"/>
      <c r="H379" s="2"/>
      <c r="I379" s="2"/>
      <c r="J379" s="2">
        <v>49500</v>
      </c>
      <c r="K379" s="2"/>
      <c r="L379" s="2">
        <f t="shared" si="95"/>
        <v>8910</v>
      </c>
      <c r="M379" s="2">
        <f t="shared" si="96"/>
        <v>4455</v>
      </c>
      <c r="N379" s="2">
        <f t="shared" si="97"/>
        <v>4455</v>
      </c>
      <c r="O379" s="2">
        <f t="shared" si="98"/>
        <v>0</v>
      </c>
      <c r="P379" s="2">
        <f t="shared" si="99"/>
        <v>58410</v>
      </c>
      <c r="Q379" s="14">
        <f t="shared" si="100"/>
        <v>0</v>
      </c>
      <c r="R379" s="2"/>
      <c r="S379" s="2"/>
      <c r="T379" s="1" t="e">
        <v>#N/A</v>
      </c>
    </row>
    <row r="380" spans="1:20" x14ac:dyDescent="0.25">
      <c r="A380" s="2" t="str">
        <f t="shared" si="94"/>
        <v>082019</v>
      </c>
      <c r="B380" s="12">
        <v>43706</v>
      </c>
      <c r="C380" s="2" t="s">
        <v>3593</v>
      </c>
      <c r="D380" s="2" t="s">
        <v>654</v>
      </c>
      <c r="E380" s="2" t="s">
        <v>655</v>
      </c>
      <c r="F380" s="2">
        <v>44250</v>
      </c>
      <c r="G380" s="2"/>
      <c r="H380" s="2"/>
      <c r="I380" s="2"/>
      <c r="J380" s="2">
        <v>37500</v>
      </c>
      <c r="K380" s="2"/>
      <c r="L380" s="2">
        <f t="shared" si="95"/>
        <v>6750</v>
      </c>
      <c r="M380" s="2">
        <f t="shared" si="96"/>
        <v>3375</v>
      </c>
      <c r="N380" s="2">
        <f t="shared" si="97"/>
        <v>3375</v>
      </c>
      <c r="O380" s="2">
        <f t="shared" si="98"/>
        <v>0</v>
      </c>
      <c r="P380" s="2">
        <f t="shared" si="99"/>
        <v>44250</v>
      </c>
      <c r="Q380" s="14">
        <f t="shared" si="100"/>
        <v>0</v>
      </c>
      <c r="R380" s="2"/>
      <c r="S380" s="2"/>
      <c r="T380" s="1" t="e">
        <v>#N/A</v>
      </c>
    </row>
    <row r="381" spans="1:20" x14ac:dyDescent="0.25">
      <c r="A381" s="2" t="str">
        <f t="shared" si="94"/>
        <v>082019</v>
      </c>
      <c r="B381" s="12">
        <v>43699</v>
      </c>
      <c r="C381" s="2" t="s">
        <v>3875</v>
      </c>
      <c r="D381" s="2" t="s">
        <v>704</v>
      </c>
      <c r="E381" s="2" t="s">
        <v>5962</v>
      </c>
      <c r="F381" s="2">
        <v>119711</v>
      </c>
      <c r="G381" s="2"/>
      <c r="H381" s="2"/>
      <c r="I381" s="2"/>
      <c r="J381" s="2">
        <v>101450</v>
      </c>
      <c r="K381" s="2"/>
      <c r="L381" s="2">
        <f t="shared" si="95"/>
        <v>18261</v>
      </c>
      <c r="M381" s="2">
        <f t="shared" si="96"/>
        <v>9130.5</v>
      </c>
      <c r="N381" s="2">
        <f t="shared" si="97"/>
        <v>9130.5</v>
      </c>
      <c r="O381" s="2">
        <f t="shared" si="98"/>
        <v>0</v>
      </c>
      <c r="P381" s="2">
        <f t="shared" si="99"/>
        <v>119711</v>
      </c>
      <c r="Q381" s="14">
        <f t="shared" si="100"/>
        <v>0</v>
      </c>
      <c r="R381" s="2"/>
      <c r="S381" s="2"/>
      <c r="T381" s="1" t="e">
        <v>#N/A</v>
      </c>
    </row>
    <row r="382" spans="1:20" x14ac:dyDescent="0.25">
      <c r="A382" s="2" t="str">
        <f t="shared" si="94"/>
        <v>082019</v>
      </c>
      <c r="B382" s="12">
        <v>43689</v>
      </c>
      <c r="C382" s="2" t="s">
        <v>3873</v>
      </c>
      <c r="D382" s="2" t="s">
        <v>704</v>
      </c>
      <c r="E382" s="2" t="s">
        <v>5962</v>
      </c>
      <c r="F382" s="2">
        <v>16992</v>
      </c>
      <c r="G382" s="2"/>
      <c r="H382" s="2"/>
      <c r="I382" s="2"/>
      <c r="J382" s="2">
        <v>14400</v>
      </c>
      <c r="K382" s="2"/>
      <c r="L382" s="2">
        <f t="shared" si="95"/>
        <v>2592</v>
      </c>
      <c r="M382" s="2">
        <f t="shared" si="96"/>
        <v>1296</v>
      </c>
      <c r="N382" s="2">
        <f t="shared" si="97"/>
        <v>1296</v>
      </c>
      <c r="O382" s="2">
        <f t="shared" si="98"/>
        <v>0</v>
      </c>
      <c r="P382" s="2">
        <f t="shared" si="99"/>
        <v>16992</v>
      </c>
      <c r="Q382" s="14">
        <f t="shared" si="100"/>
        <v>0</v>
      </c>
      <c r="R382" s="2"/>
      <c r="S382" s="2"/>
      <c r="T382" s="1" t="e">
        <v>#N/A</v>
      </c>
    </row>
    <row r="383" spans="1:20" x14ac:dyDescent="0.25">
      <c r="A383" s="2" t="str">
        <f t="shared" si="94"/>
        <v>092019</v>
      </c>
      <c r="B383" s="12">
        <v>43717</v>
      </c>
      <c r="C383" s="2" t="s">
        <v>4470</v>
      </c>
      <c r="D383" s="2" t="s">
        <v>704</v>
      </c>
      <c r="E383" s="2" t="s">
        <v>5962</v>
      </c>
      <c r="F383" s="2">
        <v>50551</v>
      </c>
      <c r="G383" s="2"/>
      <c r="H383" s="2"/>
      <c r="I383" s="2"/>
      <c r="J383" s="2">
        <v>42840</v>
      </c>
      <c r="K383" s="2"/>
      <c r="L383" s="2">
        <f t="shared" si="95"/>
        <v>7711.2</v>
      </c>
      <c r="M383" s="2">
        <f t="shared" si="96"/>
        <v>3855.6</v>
      </c>
      <c r="N383" s="2">
        <f t="shared" si="97"/>
        <v>3855.6</v>
      </c>
      <c r="O383" s="2">
        <f t="shared" si="98"/>
        <v>0</v>
      </c>
      <c r="P383" s="2">
        <f t="shared" si="99"/>
        <v>50551.199999999997</v>
      </c>
      <c r="Q383" s="14">
        <f t="shared" si="100"/>
        <v>0.19999999999708962</v>
      </c>
      <c r="R383" s="2"/>
      <c r="S383" s="2"/>
      <c r="T383" s="1" t="e">
        <v>#N/A</v>
      </c>
    </row>
    <row r="384" spans="1:20" x14ac:dyDescent="0.25">
      <c r="A384" s="2" t="str">
        <f t="shared" si="94"/>
        <v>082019</v>
      </c>
      <c r="B384" s="12">
        <v>43703</v>
      </c>
      <c r="C384" s="2" t="s">
        <v>3561</v>
      </c>
      <c r="D384" s="2" t="s">
        <v>642</v>
      </c>
      <c r="E384" s="2" t="s">
        <v>5912</v>
      </c>
      <c r="F384" s="2">
        <v>3481</v>
      </c>
      <c r="G384" s="2"/>
      <c r="H384" s="2"/>
      <c r="I384" s="2"/>
      <c r="J384" s="2">
        <v>2950</v>
      </c>
      <c r="K384" s="2"/>
      <c r="L384" s="2">
        <f t="shared" si="95"/>
        <v>531</v>
      </c>
      <c r="M384" s="2">
        <f t="shared" si="96"/>
        <v>265.5</v>
      </c>
      <c r="N384" s="2">
        <f t="shared" si="97"/>
        <v>265.5</v>
      </c>
      <c r="O384" s="2">
        <f t="shared" si="98"/>
        <v>0</v>
      </c>
      <c r="P384" s="2">
        <f t="shared" si="99"/>
        <v>3481</v>
      </c>
      <c r="Q384" s="14">
        <f t="shared" si="100"/>
        <v>0</v>
      </c>
      <c r="R384" s="2"/>
      <c r="S384" s="2"/>
      <c r="T384" s="1" t="e">
        <v>#N/A</v>
      </c>
    </row>
    <row r="385" spans="1:20" x14ac:dyDescent="0.25">
      <c r="A385" s="2" t="str">
        <f t="shared" si="94"/>
        <v>092019</v>
      </c>
      <c r="B385" s="12">
        <v>43715</v>
      </c>
      <c r="C385" s="2" t="s">
        <v>4009</v>
      </c>
      <c r="D385" s="2" t="s">
        <v>171</v>
      </c>
      <c r="E385" s="2" t="s">
        <v>5940</v>
      </c>
      <c r="F385" s="2">
        <v>58821</v>
      </c>
      <c r="G385" s="2"/>
      <c r="H385" s="2"/>
      <c r="I385" s="2"/>
      <c r="J385" s="2">
        <v>49848</v>
      </c>
      <c r="K385" s="2"/>
      <c r="L385" s="2">
        <f t="shared" si="95"/>
        <v>8972.64</v>
      </c>
      <c r="M385" s="2">
        <f t="shared" si="96"/>
        <v>4486.32</v>
      </c>
      <c r="N385" s="2">
        <f t="shared" si="97"/>
        <v>4486.32</v>
      </c>
      <c r="O385" s="2">
        <f t="shared" si="98"/>
        <v>0</v>
      </c>
      <c r="P385" s="2">
        <f t="shared" si="99"/>
        <v>58820.639999999999</v>
      </c>
      <c r="Q385" s="14">
        <f t="shared" si="100"/>
        <v>-0.36000000000058208</v>
      </c>
      <c r="R385" s="2"/>
      <c r="S385" s="2"/>
      <c r="T385" s="1" t="e">
        <v>#N/A</v>
      </c>
    </row>
    <row r="386" spans="1:20" x14ac:dyDescent="0.25">
      <c r="A386" s="2" t="str">
        <f t="shared" si="94"/>
        <v>082019</v>
      </c>
      <c r="B386" s="12">
        <v>43704</v>
      </c>
      <c r="C386" s="2" t="s">
        <v>3621</v>
      </c>
      <c r="D386" s="2" t="s">
        <v>661</v>
      </c>
      <c r="E386" s="2" t="s">
        <v>5946</v>
      </c>
      <c r="F386" s="2">
        <v>23789</v>
      </c>
      <c r="G386" s="2"/>
      <c r="H386" s="2"/>
      <c r="I386" s="2"/>
      <c r="J386" s="2">
        <v>20160</v>
      </c>
      <c r="K386" s="2"/>
      <c r="L386" s="2">
        <f t="shared" si="95"/>
        <v>3628.8</v>
      </c>
      <c r="M386" s="2">
        <f t="shared" si="96"/>
        <v>1814.4</v>
      </c>
      <c r="N386" s="2">
        <f t="shared" si="97"/>
        <v>1814.4</v>
      </c>
      <c r="O386" s="2">
        <f t="shared" si="98"/>
        <v>0</v>
      </c>
      <c r="P386" s="2">
        <f t="shared" si="99"/>
        <v>23788.799999999999</v>
      </c>
      <c r="Q386" s="14">
        <f t="shared" si="100"/>
        <v>-0.2000000000007276</v>
      </c>
      <c r="R386" s="2"/>
      <c r="S386" s="2"/>
      <c r="T386" s="1" t="e">
        <v>#N/A</v>
      </c>
    </row>
    <row r="387" spans="1:20" x14ac:dyDescent="0.25">
      <c r="A387" s="2" t="str">
        <f t="shared" si="94"/>
        <v>082019</v>
      </c>
      <c r="B387" s="12">
        <v>43698</v>
      </c>
      <c r="C387" s="2" t="s">
        <v>3617</v>
      </c>
      <c r="D387" s="2" t="s">
        <v>240</v>
      </c>
      <c r="E387" s="2" t="s">
        <v>5892</v>
      </c>
      <c r="F387" s="2">
        <v>23600</v>
      </c>
      <c r="G387" s="2"/>
      <c r="H387" s="2"/>
      <c r="I387" s="2"/>
      <c r="J387" s="2">
        <v>20000</v>
      </c>
      <c r="K387" s="2"/>
      <c r="L387" s="2">
        <f t="shared" si="95"/>
        <v>3600</v>
      </c>
      <c r="M387" s="2">
        <f t="shared" si="96"/>
        <v>1800</v>
      </c>
      <c r="N387" s="2">
        <f t="shared" si="97"/>
        <v>1800</v>
      </c>
      <c r="O387" s="2">
        <f t="shared" si="98"/>
        <v>0</v>
      </c>
      <c r="P387" s="2">
        <f t="shared" si="99"/>
        <v>23600</v>
      </c>
      <c r="Q387" s="14">
        <f t="shared" si="100"/>
        <v>0</v>
      </c>
      <c r="R387" s="2"/>
      <c r="S387" s="2"/>
      <c r="T387" s="1" t="e">
        <v>#N/A</v>
      </c>
    </row>
    <row r="388" spans="1:20" x14ac:dyDescent="0.25">
      <c r="A388" s="2" t="str">
        <f t="shared" si="94"/>
        <v>092019</v>
      </c>
      <c r="B388" s="12">
        <v>43711</v>
      </c>
      <c r="C388" s="2" t="s">
        <v>5998</v>
      </c>
      <c r="D388" s="2" t="s">
        <v>1368</v>
      </c>
      <c r="E388" s="2" t="s">
        <v>5787</v>
      </c>
      <c r="F388" s="2">
        <v>33040</v>
      </c>
      <c r="G388" s="2"/>
      <c r="H388" s="2"/>
      <c r="I388" s="2"/>
      <c r="J388" s="2">
        <v>28000</v>
      </c>
      <c r="K388" s="2"/>
      <c r="L388" s="2">
        <f t="shared" si="95"/>
        <v>5040</v>
      </c>
      <c r="M388" s="2">
        <f t="shared" si="96"/>
        <v>2520</v>
      </c>
      <c r="N388" s="2">
        <f t="shared" si="97"/>
        <v>2520</v>
      </c>
      <c r="O388" s="2">
        <f t="shared" si="98"/>
        <v>0</v>
      </c>
      <c r="P388" s="2">
        <f t="shared" si="99"/>
        <v>33040</v>
      </c>
      <c r="Q388" s="14">
        <f t="shared" si="100"/>
        <v>0</v>
      </c>
      <c r="R388" s="2"/>
      <c r="S388" s="2"/>
      <c r="T388" s="1" t="e">
        <v>#N/A</v>
      </c>
    </row>
    <row r="389" spans="1:20" x14ac:dyDescent="0.25">
      <c r="A389" s="2" t="str">
        <f t="shared" si="94"/>
        <v>092019</v>
      </c>
      <c r="B389" s="12">
        <v>43719</v>
      </c>
      <c r="C389" s="2" t="s">
        <v>4431</v>
      </c>
      <c r="D389" s="2" t="s">
        <v>571</v>
      </c>
      <c r="E389" s="2" t="s">
        <v>5926</v>
      </c>
      <c r="F389" s="2">
        <v>50740</v>
      </c>
      <c r="G389" s="2"/>
      <c r="H389" s="2"/>
      <c r="I389" s="2"/>
      <c r="J389" s="2">
        <v>43000</v>
      </c>
      <c r="K389" s="2"/>
      <c r="L389" s="2">
        <f t="shared" si="95"/>
        <v>7740</v>
      </c>
      <c r="M389" s="2">
        <f t="shared" si="96"/>
        <v>3870</v>
      </c>
      <c r="N389" s="2">
        <f t="shared" si="97"/>
        <v>3870</v>
      </c>
      <c r="O389" s="2">
        <f t="shared" si="98"/>
        <v>0</v>
      </c>
      <c r="P389" s="2">
        <f t="shared" si="99"/>
        <v>50740</v>
      </c>
      <c r="Q389" s="14">
        <f t="shared" si="100"/>
        <v>0</v>
      </c>
      <c r="R389" s="2"/>
      <c r="S389" s="2"/>
      <c r="T389" s="1" t="e">
        <v>#N/A</v>
      </c>
    </row>
    <row r="390" spans="1:20" x14ac:dyDescent="0.25">
      <c r="A390" s="2" t="str">
        <f t="shared" si="94"/>
        <v>092019</v>
      </c>
      <c r="B390" s="12">
        <v>43715</v>
      </c>
      <c r="C390" s="2" t="s">
        <v>4429</v>
      </c>
      <c r="D390" s="2" t="s">
        <v>571</v>
      </c>
      <c r="E390" s="2" t="s">
        <v>5926</v>
      </c>
      <c r="F390" s="2">
        <v>25370</v>
      </c>
      <c r="G390" s="2"/>
      <c r="H390" s="2"/>
      <c r="I390" s="2"/>
      <c r="J390" s="2">
        <v>21500</v>
      </c>
      <c r="K390" s="2"/>
      <c r="L390" s="2">
        <f t="shared" si="95"/>
        <v>3870</v>
      </c>
      <c r="M390" s="2">
        <f t="shared" si="96"/>
        <v>1935</v>
      </c>
      <c r="N390" s="2">
        <f t="shared" si="97"/>
        <v>1935</v>
      </c>
      <c r="O390" s="2">
        <f t="shared" si="98"/>
        <v>0</v>
      </c>
      <c r="P390" s="2">
        <f t="shared" si="99"/>
        <v>25370</v>
      </c>
      <c r="Q390" s="14">
        <f t="shared" si="100"/>
        <v>0</v>
      </c>
      <c r="R390" s="2"/>
      <c r="S390" s="2"/>
      <c r="T390" s="1" t="e">
        <v>#N/A</v>
      </c>
    </row>
    <row r="391" spans="1:20" x14ac:dyDescent="0.25">
      <c r="A391" s="2" t="str">
        <f t="shared" si="94"/>
        <v>082019</v>
      </c>
      <c r="B391" s="12">
        <v>43691</v>
      </c>
      <c r="C391" s="2" t="s">
        <v>3849</v>
      </c>
      <c r="D391" s="2" t="s">
        <v>571</v>
      </c>
      <c r="E391" s="2" t="s">
        <v>5926</v>
      </c>
      <c r="F391" s="2">
        <v>98943</v>
      </c>
      <c r="G391" s="2"/>
      <c r="H391" s="2"/>
      <c r="I391" s="2"/>
      <c r="J391" s="2">
        <v>83850</v>
      </c>
      <c r="K391" s="2"/>
      <c r="L391" s="2">
        <f t="shared" si="95"/>
        <v>15093</v>
      </c>
      <c r="M391" s="2">
        <f t="shared" si="96"/>
        <v>7546.5</v>
      </c>
      <c r="N391" s="2">
        <f t="shared" si="97"/>
        <v>7546.5</v>
      </c>
      <c r="O391" s="2">
        <f t="shared" si="98"/>
        <v>0</v>
      </c>
      <c r="P391" s="2">
        <f t="shared" si="99"/>
        <v>98943</v>
      </c>
      <c r="Q391" s="14">
        <f t="shared" si="100"/>
        <v>0</v>
      </c>
      <c r="R391" s="2"/>
      <c r="S391" s="2"/>
      <c r="T391" s="1" t="e">
        <v>#N/A</v>
      </c>
    </row>
    <row r="392" spans="1:20" x14ac:dyDescent="0.25">
      <c r="A392" s="2" t="str">
        <f t="shared" si="94"/>
        <v>092019</v>
      </c>
      <c r="B392" s="12">
        <v>43713</v>
      </c>
      <c r="C392" s="2" t="s">
        <v>4004</v>
      </c>
      <c r="D392" s="2" t="s">
        <v>571</v>
      </c>
      <c r="E392" s="2" t="s">
        <v>5926</v>
      </c>
      <c r="F392" s="2">
        <v>50740</v>
      </c>
      <c r="G392" s="2"/>
      <c r="H392" s="2"/>
      <c r="I392" s="2"/>
      <c r="J392" s="2">
        <v>43000</v>
      </c>
      <c r="K392" s="2"/>
      <c r="L392" s="2">
        <f t="shared" si="95"/>
        <v>7740</v>
      </c>
      <c r="M392" s="2">
        <f t="shared" si="96"/>
        <v>3870</v>
      </c>
      <c r="N392" s="2">
        <f t="shared" si="97"/>
        <v>3870</v>
      </c>
      <c r="O392" s="2">
        <f t="shared" si="98"/>
        <v>0</v>
      </c>
      <c r="P392" s="2">
        <f t="shared" si="99"/>
        <v>50740</v>
      </c>
      <c r="Q392" s="14">
        <f t="shared" si="100"/>
        <v>0</v>
      </c>
      <c r="R392" s="2"/>
      <c r="S392" s="2"/>
      <c r="T392" s="1" t="e">
        <v>#N/A</v>
      </c>
    </row>
    <row r="393" spans="1:20" x14ac:dyDescent="0.25">
      <c r="A393" s="2" t="str">
        <f t="shared" si="94"/>
        <v>082019</v>
      </c>
      <c r="B393" s="12">
        <v>43704</v>
      </c>
      <c r="C393" s="2" t="s">
        <v>2238</v>
      </c>
      <c r="D393" s="2" t="s">
        <v>571</v>
      </c>
      <c r="E393" s="2" t="s">
        <v>5926</v>
      </c>
      <c r="F393" s="2">
        <v>76110</v>
      </c>
      <c r="G393" s="2"/>
      <c r="H393" s="2"/>
      <c r="I393" s="2"/>
      <c r="J393" s="2">
        <v>64500</v>
      </c>
      <c r="K393" s="2"/>
      <c r="L393" s="2">
        <f t="shared" si="95"/>
        <v>11610</v>
      </c>
      <c r="M393" s="2">
        <f t="shared" si="96"/>
        <v>5805</v>
      </c>
      <c r="N393" s="2">
        <f t="shared" si="97"/>
        <v>5805</v>
      </c>
      <c r="O393" s="2">
        <f t="shared" si="98"/>
        <v>0</v>
      </c>
      <c r="P393" s="2">
        <f t="shared" si="99"/>
        <v>76110</v>
      </c>
      <c r="Q393" s="14">
        <f t="shared" si="100"/>
        <v>0</v>
      </c>
      <c r="R393" s="2"/>
      <c r="S393" s="2"/>
      <c r="T393" s="1" t="e">
        <v>#N/A</v>
      </c>
    </row>
    <row r="394" spans="1:20" x14ac:dyDescent="0.25">
      <c r="A394" s="2" t="str">
        <f t="shared" si="94"/>
        <v>092019</v>
      </c>
      <c r="B394" s="12">
        <v>43713</v>
      </c>
      <c r="C394" s="2" t="s">
        <v>2974</v>
      </c>
      <c r="D394" s="2" t="s">
        <v>571</v>
      </c>
      <c r="E394" s="2" t="s">
        <v>5926</v>
      </c>
      <c r="F394" s="2">
        <v>47200</v>
      </c>
      <c r="G394" s="2"/>
      <c r="H394" s="2"/>
      <c r="I394" s="2"/>
      <c r="J394" s="2">
        <v>40000</v>
      </c>
      <c r="K394" s="2"/>
      <c r="L394" s="2">
        <f t="shared" si="95"/>
        <v>7200</v>
      </c>
      <c r="M394" s="2">
        <f t="shared" si="96"/>
        <v>3600</v>
      </c>
      <c r="N394" s="2">
        <f t="shared" si="97"/>
        <v>3600</v>
      </c>
      <c r="O394" s="2">
        <f t="shared" si="98"/>
        <v>0</v>
      </c>
      <c r="P394" s="2">
        <f t="shared" si="99"/>
        <v>47200</v>
      </c>
      <c r="Q394" s="14">
        <f t="shared" si="100"/>
        <v>0</v>
      </c>
      <c r="R394" s="2"/>
      <c r="S394" s="2"/>
      <c r="T394" s="1" t="e">
        <v>#N/A</v>
      </c>
    </row>
    <row r="395" spans="1:20" x14ac:dyDescent="0.25">
      <c r="A395" s="2" t="str">
        <f t="shared" si="94"/>
        <v>082019</v>
      </c>
      <c r="B395" s="12">
        <v>43695</v>
      </c>
      <c r="C395" s="2" t="s">
        <v>3851</v>
      </c>
      <c r="D395" s="2" t="s">
        <v>571</v>
      </c>
      <c r="E395" s="2" t="s">
        <v>5926</v>
      </c>
      <c r="F395" s="2">
        <v>94400</v>
      </c>
      <c r="G395" s="2"/>
      <c r="H395" s="2"/>
      <c r="I395" s="2"/>
      <c r="J395" s="2">
        <v>80000</v>
      </c>
      <c r="K395" s="2"/>
      <c r="L395" s="2">
        <f t="shared" si="95"/>
        <v>14400</v>
      </c>
      <c r="M395" s="2">
        <f t="shared" si="96"/>
        <v>7200</v>
      </c>
      <c r="N395" s="2">
        <f t="shared" si="97"/>
        <v>7200</v>
      </c>
      <c r="O395" s="2">
        <f t="shared" si="98"/>
        <v>0</v>
      </c>
      <c r="P395" s="2">
        <f t="shared" si="99"/>
        <v>94400</v>
      </c>
      <c r="Q395" s="14">
        <f t="shared" si="100"/>
        <v>0</v>
      </c>
      <c r="R395" s="2"/>
      <c r="S395" s="2"/>
      <c r="T395" s="1" t="e">
        <v>#N/A</v>
      </c>
    </row>
    <row r="396" spans="1:20" x14ac:dyDescent="0.25">
      <c r="A396" s="2" t="str">
        <f t="shared" si="94"/>
        <v>092019</v>
      </c>
      <c r="B396" s="12">
        <v>43712</v>
      </c>
      <c r="C396" s="2" t="s">
        <v>4427</v>
      </c>
      <c r="D396" s="2" t="s">
        <v>571</v>
      </c>
      <c r="E396" s="2" t="s">
        <v>5926</v>
      </c>
      <c r="F396" s="2">
        <v>23600</v>
      </c>
      <c r="G396" s="2"/>
      <c r="H396" s="2"/>
      <c r="I396" s="2"/>
      <c r="J396" s="2">
        <v>20000</v>
      </c>
      <c r="K396" s="2"/>
      <c r="L396" s="2">
        <f t="shared" si="95"/>
        <v>3600</v>
      </c>
      <c r="M396" s="2">
        <f t="shared" si="96"/>
        <v>1800</v>
      </c>
      <c r="N396" s="2">
        <f t="shared" si="97"/>
        <v>1800</v>
      </c>
      <c r="O396" s="2">
        <f t="shared" si="98"/>
        <v>0</v>
      </c>
      <c r="P396" s="2">
        <f t="shared" si="99"/>
        <v>23600</v>
      </c>
      <c r="Q396" s="14">
        <f t="shared" si="100"/>
        <v>0</v>
      </c>
      <c r="R396" s="2"/>
      <c r="S396" s="2"/>
      <c r="T396" s="1" t="e">
        <v>#N/A</v>
      </c>
    </row>
    <row r="397" spans="1:20" x14ac:dyDescent="0.25">
      <c r="A397" s="2" t="str">
        <f t="shared" si="94"/>
        <v>082019</v>
      </c>
      <c r="B397" s="12">
        <v>43704</v>
      </c>
      <c r="C397" s="2" t="s">
        <v>3854</v>
      </c>
      <c r="D397" s="2" t="s">
        <v>571</v>
      </c>
      <c r="E397" s="2" t="s">
        <v>5926</v>
      </c>
      <c r="F397" s="2">
        <v>47200</v>
      </c>
      <c r="G397" s="2"/>
      <c r="H397" s="2"/>
      <c r="I397" s="2"/>
      <c r="J397" s="2">
        <v>40000</v>
      </c>
      <c r="K397" s="2"/>
      <c r="L397" s="2">
        <f t="shared" si="95"/>
        <v>7200</v>
      </c>
      <c r="M397" s="2">
        <f t="shared" si="96"/>
        <v>3600</v>
      </c>
      <c r="N397" s="2">
        <f t="shared" si="97"/>
        <v>3600</v>
      </c>
      <c r="O397" s="2">
        <f t="shared" si="98"/>
        <v>0</v>
      </c>
      <c r="P397" s="2">
        <f t="shared" si="99"/>
        <v>47200</v>
      </c>
      <c r="Q397" s="14">
        <f t="shared" si="100"/>
        <v>0</v>
      </c>
      <c r="R397" s="2"/>
      <c r="S397" s="2"/>
      <c r="T397" s="1" t="e">
        <v>#N/A</v>
      </c>
    </row>
    <row r="398" spans="1:20" x14ac:dyDescent="0.25">
      <c r="A398" s="2" t="str">
        <f t="shared" si="94"/>
        <v>092019</v>
      </c>
      <c r="B398" s="12">
        <v>43713</v>
      </c>
      <c r="C398" s="2" t="s">
        <v>4468</v>
      </c>
      <c r="D398" s="2" t="s">
        <v>704</v>
      </c>
      <c r="E398" s="2" t="s">
        <v>5962</v>
      </c>
      <c r="F398" s="2">
        <v>50551</v>
      </c>
      <c r="G398" s="2"/>
      <c r="H398" s="2"/>
      <c r="I398" s="2"/>
      <c r="J398" s="2">
        <v>42840</v>
      </c>
      <c r="K398" s="2"/>
      <c r="L398" s="2">
        <f t="shared" si="95"/>
        <v>7711.2</v>
      </c>
      <c r="M398" s="2">
        <f t="shared" si="96"/>
        <v>3855.6</v>
      </c>
      <c r="N398" s="2">
        <f t="shared" si="97"/>
        <v>3855.6</v>
      </c>
      <c r="O398" s="2">
        <f t="shared" si="98"/>
        <v>0</v>
      </c>
      <c r="P398" s="2">
        <f t="shared" si="99"/>
        <v>50551.199999999997</v>
      </c>
      <c r="Q398" s="14">
        <f t="shared" si="100"/>
        <v>0.19999999999708962</v>
      </c>
      <c r="R398" s="2"/>
      <c r="S398" s="2"/>
      <c r="T398" s="1" t="e">
        <v>#N/A</v>
      </c>
    </row>
    <row r="399" spans="1:20" x14ac:dyDescent="0.25">
      <c r="A399" s="2" t="str">
        <f t="shared" si="94"/>
        <v>082019</v>
      </c>
      <c r="B399" s="12">
        <v>43679</v>
      </c>
      <c r="C399" s="2" t="s">
        <v>3872</v>
      </c>
      <c r="D399" s="2" t="s">
        <v>704</v>
      </c>
      <c r="E399" s="2" t="s">
        <v>5962</v>
      </c>
      <c r="F399" s="2">
        <v>80882</v>
      </c>
      <c r="G399" s="2"/>
      <c r="H399" s="2"/>
      <c r="I399" s="2"/>
      <c r="J399" s="2">
        <v>68544</v>
      </c>
      <c r="K399" s="2"/>
      <c r="L399" s="2">
        <f t="shared" si="95"/>
        <v>12337.92</v>
      </c>
      <c r="M399" s="2">
        <f t="shared" si="96"/>
        <v>6168.96</v>
      </c>
      <c r="N399" s="2">
        <f t="shared" si="97"/>
        <v>6168.96</v>
      </c>
      <c r="O399" s="2">
        <f t="shared" si="98"/>
        <v>0</v>
      </c>
      <c r="P399" s="2">
        <f t="shared" si="99"/>
        <v>80881.919999999998</v>
      </c>
      <c r="Q399" s="14">
        <f t="shared" si="100"/>
        <v>-8.000000000174623E-2</v>
      </c>
      <c r="R399" s="2"/>
      <c r="S399" s="2"/>
      <c r="T399" s="1" t="e">
        <v>#N/A</v>
      </c>
    </row>
    <row r="400" spans="1:20" x14ac:dyDescent="0.25">
      <c r="A400" s="2" t="str">
        <f t="shared" si="94"/>
        <v>092019</v>
      </c>
      <c r="B400" s="12">
        <v>43717</v>
      </c>
      <c r="C400" s="2" t="s">
        <v>4469</v>
      </c>
      <c r="D400" s="2" t="s">
        <v>704</v>
      </c>
      <c r="E400" s="2" t="s">
        <v>5962</v>
      </c>
      <c r="F400" s="2">
        <v>113235</v>
      </c>
      <c r="G400" s="2"/>
      <c r="H400" s="2"/>
      <c r="I400" s="2"/>
      <c r="J400" s="2">
        <v>95961.600000000006</v>
      </c>
      <c r="K400" s="2"/>
      <c r="L400" s="2">
        <f t="shared" si="95"/>
        <v>17273.088</v>
      </c>
      <c r="M400" s="2">
        <f t="shared" si="96"/>
        <v>8636.5439999999999</v>
      </c>
      <c r="N400" s="2">
        <f t="shared" si="97"/>
        <v>8636.5439999999999</v>
      </c>
      <c r="O400" s="2">
        <f t="shared" si="98"/>
        <v>0</v>
      </c>
      <c r="P400" s="2">
        <f t="shared" si="99"/>
        <v>113234.68800000001</v>
      </c>
      <c r="Q400" s="14">
        <f t="shared" si="100"/>
        <v>-0.31199999999080319</v>
      </c>
      <c r="R400" s="2"/>
      <c r="S400" s="2"/>
      <c r="T400" s="1" t="e">
        <v>#N/A</v>
      </c>
    </row>
    <row r="401" spans="1:20" x14ac:dyDescent="0.25">
      <c r="A401" s="2" t="str">
        <f t="shared" si="94"/>
        <v>082019</v>
      </c>
      <c r="B401" s="12">
        <v>43704</v>
      </c>
      <c r="C401" s="2" t="s">
        <v>3876</v>
      </c>
      <c r="D401" s="2" t="s">
        <v>704</v>
      </c>
      <c r="E401" s="2" t="s">
        <v>5962</v>
      </c>
      <c r="F401" s="2">
        <v>42126</v>
      </c>
      <c r="G401" s="2"/>
      <c r="H401" s="2"/>
      <c r="I401" s="2"/>
      <c r="J401" s="2">
        <v>35700</v>
      </c>
      <c r="K401" s="2"/>
      <c r="L401" s="2">
        <f t="shared" si="95"/>
        <v>6426</v>
      </c>
      <c r="M401" s="2">
        <f t="shared" si="96"/>
        <v>3213</v>
      </c>
      <c r="N401" s="2">
        <f t="shared" si="97"/>
        <v>3213</v>
      </c>
      <c r="O401" s="2">
        <f t="shared" si="98"/>
        <v>0</v>
      </c>
      <c r="P401" s="2">
        <f t="shared" si="99"/>
        <v>42126</v>
      </c>
      <c r="Q401" s="14">
        <f t="shared" si="100"/>
        <v>0</v>
      </c>
      <c r="R401" s="2"/>
      <c r="S401" s="2"/>
      <c r="T401" s="1" t="e">
        <v>#N/A</v>
      </c>
    </row>
    <row r="402" spans="1:20" x14ac:dyDescent="0.25">
      <c r="A402" s="2" t="str">
        <f t="shared" si="94"/>
        <v>082019</v>
      </c>
      <c r="B402" s="12">
        <v>43694</v>
      </c>
      <c r="C402" s="2" t="s">
        <v>3874</v>
      </c>
      <c r="D402" s="2" t="s">
        <v>704</v>
      </c>
      <c r="E402" s="2" t="s">
        <v>5962</v>
      </c>
      <c r="F402" s="2">
        <v>126378</v>
      </c>
      <c r="G402" s="2"/>
      <c r="H402" s="2"/>
      <c r="I402" s="2"/>
      <c r="J402" s="2">
        <v>107100</v>
      </c>
      <c r="K402" s="2"/>
      <c r="L402" s="2">
        <f t="shared" si="95"/>
        <v>19278</v>
      </c>
      <c r="M402" s="2">
        <f t="shared" si="96"/>
        <v>9639</v>
      </c>
      <c r="N402" s="2">
        <f t="shared" si="97"/>
        <v>9639</v>
      </c>
      <c r="O402" s="2">
        <f t="shared" si="98"/>
        <v>0</v>
      </c>
      <c r="P402" s="2">
        <f t="shared" si="99"/>
        <v>126378</v>
      </c>
      <c r="Q402" s="14">
        <f t="shared" si="100"/>
        <v>0</v>
      </c>
      <c r="R402" s="2"/>
      <c r="S402" s="2"/>
      <c r="T402" s="1" t="e">
        <v>#N/A</v>
      </c>
    </row>
    <row r="403" spans="1:20" x14ac:dyDescent="0.25">
      <c r="A403" s="2" t="str">
        <f t="shared" si="94"/>
        <v>072019</v>
      </c>
      <c r="B403" s="12">
        <v>43673</v>
      </c>
      <c r="C403" s="2" t="s">
        <v>3330</v>
      </c>
      <c r="D403" s="2" t="s">
        <v>384</v>
      </c>
      <c r="E403" s="2" t="s">
        <v>5953</v>
      </c>
      <c r="F403" s="2">
        <v>689</v>
      </c>
      <c r="G403" s="2"/>
      <c r="H403" s="2"/>
      <c r="I403" s="2"/>
      <c r="J403" s="2">
        <v>583.79999999999995</v>
      </c>
      <c r="K403" s="2"/>
      <c r="L403" s="2">
        <f t="shared" si="95"/>
        <v>105.084</v>
      </c>
      <c r="M403" s="2">
        <f t="shared" si="96"/>
        <v>52.542000000000002</v>
      </c>
      <c r="N403" s="2">
        <f t="shared" si="97"/>
        <v>52.542000000000002</v>
      </c>
      <c r="O403" s="2">
        <f t="shared" si="98"/>
        <v>0</v>
      </c>
      <c r="P403" s="2">
        <f t="shared" si="99"/>
        <v>688.88400000000001</v>
      </c>
      <c r="Q403" s="14">
        <f t="shared" si="100"/>
        <v>-0.11599999999998545</v>
      </c>
      <c r="R403" s="2"/>
      <c r="S403" s="2"/>
      <c r="T403" s="1" t="e">
        <v>#N/A</v>
      </c>
    </row>
    <row r="404" spans="1:20" x14ac:dyDescent="0.25">
      <c r="A404" s="2" t="str">
        <f t="shared" si="94"/>
        <v>082019</v>
      </c>
      <c r="B404" s="12">
        <v>43696</v>
      </c>
      <c r="C404" s="2" t="s">
        <v>3744</v>
      </c>
      <c r="D404" s="2" t="s">
        <v>384</v>
      </c>
      <c r="E404" s="2" t="s">
        <v>5953</v>
      </c>
      <c r="F404" s="2">
        <v>3271</v>
      </c>
      <c r="G404" s="2"/>
      <c r="H404" s="2"/>
      <c r="I404" s="2"/>
      <c r="J404" s="2">
        <v>2772</v>
      </c>
      <c r="K404" s="2"/>
      <c r="L404" s="2">
        <f t="shared" si="95"/>
        <v>498.96</v>
      </c>
      <c r="M404" s="2">
        <f t="shared" si="96"/>
        <v>249.48</v>
      </c>
      <c r="N404" s="2">
        <f t="shared" si="97"/>
        <v>249.48</v>
      </c>
      <c r="O404" s="2">
        <f t="shared" si="98"/>
        <v>0</v>
      </c>
      <c r="P404" s="2">
        <f t="shared" si="99"/>
        <v>3270.96</v>
      </c>
      <c r="Q404" s="14">
        <f t="shared" si="100"/>
        <v>-3.999999999996362E-2</v>
      </c>
      <c r="R404" s="2"/>
      <c r="S404" s="2"/>
      <c r="T404" s="1" t="e">
        <v>#N/A</v>
      </c>
    </row>
    <row r="405" spans="1:20" x14ac:dyDescent="0.25">
      <c r="A405" s="2" t="str">
        <f t="shared" si="94"/>
        <v>082019</v>
      </c>
      <c r="B405" s="12">
        <v>43701</v>
      </c>
      <c r="C405" s="2" t="s">
        <v>3776</v>
      </c>
      <c r="D405" s="2" t="s">
        <v>440</v>
      </c>
      <c r="E405" s="2" t="s">
        <v>5889</v>
      </c>
      <c r="F405" s="2">
        <v>109740</v>
      </c>
      <c r="G405" s="2"/>
      <c r="H405" s="2"/>
      <c r="I405" s="2"/>
      <c r="J405" s="2">
        <v>93000</v>
      </c>
      <c r="K405" s="2"/>
      <c r="L405" s="2">
        <f t="shared" si="95"/>
        <v>16740</v>
      </c>
      <c r="M405" s="2">
        <f t="shared" si="96"/>
        <v>8370</v>
      </c>
      <c r="N405" s="2">
        <f t="shared" si="97"/>
        <v>8370</v>
      </c>
      <c r="O405" s="2">
        <f t="shared" si="98"/>
        <v>0</v>
      </c>
      <c r="P405" s="2">
        <f t="shared" si="99"/>
        <v>109740</v>
      </c>
      <c r="Q405" s="14">
        <f t="shared" si="100"/>
        <v>0</v>
      </c>
      <c r="R405" s="2"/>
      <c r="S405" s="2"/>
      <c r="T405" s="1" t="e">
        <v>#N/A</v>
      </c>
    </row>
    <row r="406" spans="1:20" x14ac:dyDescent="0.25">
      <c r="A406" s="2" t="str">
        <f t="shared" si="94"/>
        <v>082019</v>
      </c>
      <c r="B406" s="12">
        <v>43708</v>
      </c>
      <c r="C406" s="2" t="s">
        <v>3598</v>
      </c>
      <c r="D406" s="2" t="s">
        <v>656</v>
      </c>
      <c r="E406" s="2" t="s">
        <v>5915</v>
      </c>
      <c r="F406" s="2">
        <v>2726</v>
      </c>
      <c r="G406" s="2"/>
      <c r="H406" s="2"/>
      <c r="I406" s="2"/>
      <c r="J406" s="2">
        <v>2310</v>
      </c>
      <c r="K406" s="2"/>
      <c r="L406" s="2">
        <f t="shared" si="95"/>
        <v>415.8</v>
      </c>
      <c r="M406" s="2">
        <f t="shared" si="96"/>
        <v>207.9</v>
      </c>
      <c r="N406" s="2">
        <f t="shared" si="97"/>
        <v>207.9</v>
      </c>
      <c r="O406" s="2">
        <f t="shared" si="98"/>
        <v>0</v>
      </c>
      <c r="P406" s="2">
        <f t="shared" si="99"/>
        <v>2725.8</v>
      </c>
      <c r="Q406" s="14">
        <f t="shared" si="100"/>
        <v>-0.1999999999998181</v>
      </c>
      <c r="R406" s="2"/>
      <c r="S406" s="2"/>
      <c r="T406" s="1" t="e">
        <v>#N/A</v>
      </c>
    </row>
    <row r="407" spans="1:20" x14ac:dyDescent="0.25">
      <c r="A407" s="2" t="str">
        <f t="shared" si="94"/>
        <v>082019</v>
      </c>
      <c r="B407" s="12">
        <v>43699</v>
      </c>
      <c r="C407" s="2" t="s">
        <v>3853</v>
      </c>
      <c r="D407" s="2" t="s">
        <v>571</v>
      </c>
      <c r="E407" s="2" t="s">
        <v>5926</v>
      </c>
      <c r="F407" s="2">
        <v>47200</v>
      </c>
      <c r="G407" s="2"/>
      <c r="H407" s="2"/>
      <c r="I407" s="2"/>
      <c r="J407" s="2">
        <v>40000</v>
      </c>
      <c r="K407" s="2"/>
      <c r="L407" s="2">
        <f t="shared" si="95"/>
        <v>7200</v>
      </c>
      <c r="M407" s="2">
        <f t="shared" si="96"/>
        <v>3600</v>
      </c>
      <c r="N407" s="2">
        <f t="shared" si="97"/>
        <v>3600</v>
      </c>
      <c r="O407" s="2">
        <f t="shared" si="98"/>
        <v>0</v>
      </c>
      <c r="P407" s="2">
        <f t="shared" si="99"/>
        <v>47200</v>
      </c>
      <c r="Q407" s="14">
        <f t="shared" si="100"/>
        <v>0</v>
      </c>
      <c r="R407" s="2"/>
      <c r="S407" s="2"/>
      <c r="T407" s="1" t="e">
        <v>#N/A</v>
      </c>
    </row>
    <row r="408" spans="1:20" x14ac:dyDescent="0.25">
      <c r="A408" s="2" t="str">
        <f t="shared" si="94"/>
        <v>082019</v>
      </c>
      <c r="B408" s="12">
        <v>43704</v>
      </c>
      <c r="C408" s="2" t="s">
        <v>3592</v>
      </c>
      <c r="D408" s="2" t="s">
        <v>654</v>
      </c>
      <c r="E408" s="2" t="s">
        <v>655</v>
      </c>
      <c r="F408" s="2">
        <v>94400</v>
      </c>
      <c r="G408" s="2"/>
      <c r="H408" s="2"/>
      <c r="I408" s="2"/>
      <c r="J408" s="2">
        <v>80000</v>
      </c>
      <c r="K408" s="2"/>
      <c r="L408" s="2">
        <f t="shared" si="95"/>
        <v>14400</v>
      </c>
      <c r="M408" s="2">
        <f t="shared" si="96"/>
        <v>7200</v>
      </c>
      <c r="N408" s="2">
        <f t="shared" si="97"/>
        <v>7200</v>
      </c>
      <c r="O408" s="2">
        <f t="shared" si="98"/>
        <v>0</v>
      </c>
      <c r="P408" s="2">
        <f t="shared" si="99"/>
        <v>94400</v>
      </c>
      <c r="Q408" s="14">
        <f t="shared" si="100"/>
        <v>0</v>
      </c>
      <c r="R408" s="2"/>
      <c r="S408" s="2"/>
      <c r="T408" s="1" t="e">
        <v>#N/A</v>
      </c>
    </row>
    <row r="409" spans="1:20" x14ac:dyDescent="0.25">
      <c r="A409" s="2" t="str">
        <f t="shared" si="94"/>
        <v>042019</v>
      </c>
      <c r="B409" s="12">
        <v>43566</v>
      </c>
      <c r="C409" s="2" t="s">
        <v>5801</v>
      </c>
      <c r="D409" s="2" t="s">
        <v>576</v>
      </c>
      <c r="E409" s="2" t="s">
        <v>5898</v>
      </c>
      <c r="F409" s="2">
        <v>43513</v>
      </c>
      <c r="G409" s="2"/>
      <c r="H409" s="2"/>
      <c r="I409" s="2"/>
      <c r="J409" s="2">
        <v>36875</v>
      </c>
      <c r="K409" s="2"/>
      <c r="L409" s="2">
        <f t="shared" si="95"/>
        <v>6637.5</v>
      </c>
      <c r="M409" s="2">
        <f t="shared" si="96"/>
        <v>3318.75</v>
      </c>
      <c r="N409" s="2">
        <f t="shared" si="97"/>
        <v>3318.75</v>
      </c>
      <c r="O409" s="2">
        <f t="shared" si="98"/>
        <v>0</v>
      </c>
      <c r="P409" s="2">
        <f t="shared" si="99"/>
        <v>43512.5</v>
      </c>
      <c r="Q409" s="14">
        <f t="shared" si="100"/>
        <v>-0.5</v>
      </c>
      <c r="R409" s="2"/>
      <c r="S409" s="2"/>
      <c r="T409" s="1" t="e">
        <v>#N/A</v>
      </c>
    </row>
    <row r="410" spans="1:20" x14ac:dyDescent="0.25">
      <c r="A410" s="2" t="str">
        <f t="shared" si="94"/>
        <v>072019</v>
      </c>
      <c r="B410" s="12">
        <v>43668</v>
      </c>
      <c r="C410" s="2" t="s">
        <v>3055</v>
      </c>
      <c r="D410" s="2" t="s">
        <v>623</v>
      </c>
      <c r="E410" s="2" t="s">
        <v>5999</v>
      </c>
      <c r="F410" s="2">
        <v>47815</v>
      </c>
      <c r="G410" s="2"/>
      <c r="H410" s="2"/>
      <c r="I410" s="2"/>
      <c r="J410" s="2">
        <v>40521</v>
      </c>
      <c r="K410" s="2"/>
      <c r="L410" s="2">
        <f t="shared" si="95"/>
        <v>7293.78</v>
      </c>
      <c r="M410" s="2">
        <f t="shared" si="96"/>
        <v>3646.89</v>
      </c>
      <c r="N410" s="2">
        <f t="shared" si="97"/>
        <v>3646.89</v>
      </c>
      <c r="O410" s="2">
        <f t="shared" si="98"/>
        <v>0</v>
      </c>
      <c r="P410" s="2">
        <f t="shared" si="99"/>
        <v>47814.78</v>
      </c>
      <c r="Q410" s="14">
        <f t="shared" si="100"/>
        <v>-0.22000000000116415</v>
      </c>
      <c r="R410" s="2"/>
      <c r="S410" s="2"/>
      <c r="T410" s="1" t="e">
        <v>#N/A</v>
      </c>
    </row>
    <row r="411" spans="1:20" x14ac:dyDescent="0.25">
      <c r="A411" s="2" t="str">
        <f t="shared" si="94"/>
        <v>082019</v>
      </c>
      <c r="B411" s="12">
        <v>43704</v>
      </c>
      <c r="C411" s="2" t="s">
        <v>1191</v>
      </c>
      <c r="D411" s="2" t="s">
        <v>623</v>
      </c>
      <c r="E411" s="2" t="s">
        <v>5999</v>
      </c>
      <c r="F411" s="2">
        <v>18880</v>
      </c>
      <c r="G411" s="2"/>
      <c r="H411" s="2"/>
      <c r="I411" s="2"/>
      <c r="J411" s="2">
        <v>16000</v>
      </c>
      <c r="K411" s="2"/>
      <c r="L411" s="2">
        <f t="shared" si="95"/>
        <v>2880</v>
      </c>
      <c r="M411" s="2">
        <f t="shared" si="96"/>
        <v>1440</v>
      </c>
      <c r="N411" s="2">
        <f t="shared" si="97"/>
        <v>1440</v>
      </c>
      <c r="O411" s="2">
        <f t="shared" si="98"/>
        <v>0</v>
      </c>
      <c r="P411" s="2">
        <f t="shared" si="99"/>
        <v>18880</v>
      </c>
      <c r="Q411" s="14">
        <f t="shared" si="100"/>
        <v>0</v>
      </c>
      <c r="R411" s="2"/>
      <c r="S411" s="2"/>
      <c r="T411" s="1" t="e">
        <v>#N/A</v>
      </c>
    </row>
    <row r="412" spans="1:20" x14ac:dyDescent="0.25">
      <c r="A412" s="2" t="str">
        <f t="shared" si="94"/>
        <v>092019</v>
      </c>
      <c r="B412" s="12">
        <v>43713</v>
      </c>
      <c r="C412" s="2" t="s">
        <v>4488</v>
      </c>
      <c r="D412" s="2" t="s">
        <v>1274</v>
      </c>
      <c r="E412" s="2" t="s">
        <v>5910</v>
      </c>
      <c r="F412" s="2">
        <v>617395</v>
      </c>
      <c r="G412" s="2"/>
      <c r="H412" s="2"/>
      <c r="I412" s="2"/>
      <c r="J412" s="2">
        <v>523216</v>
      </c>
      <c r="K412" s="2"/>
      <c r="L412" s="2">
        <f t="shared" si="95"/>
        <v>94178.880000000005</v>
      </c>
      <c r="M412" s="2">
        <f t="shared" si="96"/>
        <v>47089.440000000002</v>
      </c>
      <c r="N412" s="2">
        <f t="shared" si="97"/>
        <v>47089.440000000002</v>
      </c>
      <c r="O412" s="2">
        <f t="shared" si="98"/>
        <v>0</v>
      </c>
      <c r="P412" s="2">
        <f t="shared" si="99"/>
        <v>617394.88</v>
      </c>
      <c r="Q412" s="14">
        <f t="shared" si="100"/>
        <v>-0.11999999999534339</v>
      </c>
      <c r="R412" s="2"/>
      <c r="S412" s="2"/>
      <c r="T412" s="1" t="e">
        <v>#N/A</v>
      </c>
    </row>
    <row r="413" spans="1:20" x14ac:dyDescent="0.25">
      <c r="A413" s="2" t="str">
        <f t="shared" si="94"/>
        <v>082019</v>
      </c>
      <c r="B413" s="12">
        <v>43708</v>
      </c>
      <c r="C413" s="2" t="s">
        <v>3880</v>
      </c>
      <c r="D413" s="2" t="s">
        <v>1274</v>
      </c>
      <c r="E413" s="2" t="s">
        <v>5910</v>
      </c>
      <c r="F413" s="2">
        <v>327691</v>
      </c>
      <c r="G413" s="2"/>
      <c r="H413" s="2"/>
      <c r="I413" s="2"/>
      <c r="J413" s="2">
        <v>277704</v>
      </c>
      <c r="K413" s="2"/>
      <c r="L413" s="2">
        <f t="shared" si="95"/>
        <v>49986.720000000001</v>
      </c>
      <c r="M413" s="2">
        <f t="shared" si="96"/>
        <v>24993.360000000001</v>
      </c>
      <c r="N413" s="2">
        <f t="shared" si="97"/>
        <v>24993.360000000001</v>
      </c>
      <c r="O413" s="2">
        <f t="shared" si="98"/>
        <v>0</v>
      </c>
      <c r="P413" s="2">
        <f t="shared" si="99"/>
        <v>327690.71999999997</v>
      </c>
      <c r="Q413" s="14">
        <f t="shared" si="100"/>
        <v>-0.28000000002793968</v>
      </c>
      <c r="R413" s="2"/>
      <c r="S413" s="2"/>
      <c r="T413" s="1" t="e">
        <v>#N/A</v>
      </c>
    </row>
    <row r="414" spans="1:20" x14ac:dyDescent="0.25">
      <c r="A414" s="2" t="str">
        <f t="shared" si="94"/>
        <v>082019</v>
      </c>
      <c r="B414" s="12">
        <v>43696</v>
      </c>
      <c r="C414" s="2" t="s">
        <v>3743</v>
      </c>
      <c r="D414" s="2" t="s">
        <v>384</v>
      </c>
      <c r="E414" s="2" t="s">
        <v>5953</v>
      </c>
      <c r="F414" s="2">
        <v>5330</v>
      </c>
      <c r="G414" s="2"/>
      <c r="H414" s="2"/>
      <c r="I414" s="2"/>
      <c r="J414" s="2">
        <v>4516.5</v>
      </c>
      <c r="K414" s="2"/>
      <c r="L414" s="2">
        <f t="shared" si="95"/>
        <v>812.97</v>
      </c>
      <c r="M414" s="2">
        <f t="shared" si="96"/>
        <v>406.48500000000001</v>
      </c>
      <c r="N414" s="2">
        <f t="shared" si="97"/>
        <v>406.48500000000001</v>
      </c>
      <c r="O414" s="2">
        <f t="shared" si="98"/>
        <v>0</v>
      </c>
      <c r="P414" s="2">
        <f t="shared" si="99"/>
        <v>5329.47</v>
      </c>
      <c r="Q414" s="14">
        <f t="shared" si="100"/>
        <v>-0.52999999999974534</v>
      </c>
      <c r="R414" s="2"/>
      <c r="S414" s="2"/>
      <c r="T414" s="1" t="e">
        <v>#N/A</v>
      </c>
    </row>
    <row r="415" spans="1:20" x14ac:dyDescent="0.25">
      <c r="A415" s="2" t="str">
        <f t="shared" si="94"/>
        <v>092019</v>
      </c>
      <c r="B415" s="12">
        <v>43712</v>
      </c>
      <c r="C415" s="2" t="s">
        <v>4317</v>
      </c>
      <c r="D415" s="2" t="s">
        <v>440</v>
      </c>
      <c r="E415" s="2" t="s">
        <v>5889</v>
      </c>
      <c r="F415" s="2">
        <v>230572</v>
      </c>
      <c r="G415" s="2"/>
      <c r="H415" s="2"/>
      <c r="I415" s="2"/>
      <c r="J415" s="2">
        <v>195400</v>
      </c>
      <c r="K415" s="2"/>
      <c r="L415" s="2">
        <f t="shared" si="95"/>
        <v>35172</v>
      </c>
      <c r="M415" s="2">
        <f t="shared" si="96"/>
        <v>17586</v>
      </c>
      <c r="N415" s="2">
        <f t="shared" si="97"/>
        <v>17586</v>
      </c>
      <c r="O415" s="2">
        <f t="shared" si="98"/>
        <v>0</v>
      </c>
      <c r="P415" s="2">
        <f t="shared" si="99"/>
        <v>230572</v>
      </c>
      <c r="Q415" s="14">
        <f t="shared" si="100"/>
        <v>0</v>
      </c>
      <c r="R415" s="2"/>
      <c r="S415" s="2"/>
      <c r="T415" s="1" t="e">
        <v>#N/A</v>
      </c>
    </row>
    <row r="416" spans="1:20" x14ac:dyDescent="0.25">
      <c r="A416" s="2" t="str">
        <f t="shared" si="94"/>
        <v>082019</v>
      </c>
      <c r="B416" s="12">
        <v>43684</v>
      </c>
      <c r="C416" s="2" t="s">
        <v>6000</v>
      </c>
      <c r="D416" s="2" t="s">
        <v>3140</v>
      </c>
      <c r="E416" s="2" t="s">
        <v>3141</v>
      </c>
      <c r="F416" s="2">
        <v>16992</v>
      </c>
      <c r="G416" s="2"/>
      <c r="H416" s="2"/>
      <c r="I416" s="2"/>
      <c r="J416" s="2">
        <v>14400</v>
      </c>
      <c r="K416" s="2"/>
      <c r="L416" s="2">
        <f t="shared" si="95"/>
        <v>2592</v>
      </c>
      <c r="M416" s="2">
        <f t="shared" si="96"/>
        <v>1296</v>
      </c>
      <c r="N416" s="2">
        <f t="shared" si="97"/>
        <v>1296</v>
      </c>
      <c r="O416" s="2">
        <f t="shared" si="98"/>
        <v>0</v>
      </c>
      <c r="P416" s="2">
        <f t="shared" si="99"/>
        <v>16992</v>
      </c>
      <c r="Q416" s="14">
        <f t="shared" si="100"/>
        <v>0</v>
      </c>
      <c r="R416" s="2"/>
      <c r="S416" s="2"/>
      <c r="T416" s="1" t="e">
        <v>#N/A</v>
      </c>
    </row>
    <row r="417" spans="1:20" x14ac:dyDescent="0.25">
      <c r="A417" s="2" t="str">
        <f t="shared" ref="A417:A471" si="101">TEXT(B417,"MMYYYY")</f>
        <v>092019</v>
      </c>
      <c r="B417" s="12">
        <v>43727</v>
      </c>
      <c r="C417" s="2" t="s">
        <v>2127</v>
      </c>
      <c r="D417" s="2" t="s">
        <v>571</v>
      </c>
      <c r="E417" s="2" t="s">
        <v>5926</v>
      </c>
      <c r="F417" s="2">
        <v>56640</v>
      </c>
      <c r="G417" s="2"/>
      <c r="H417" s="2"/>
      <c r="I417" s="2"/>
      <c r="J417" s="2">
        <v>48000</v>
      </c>
      <c r="K417" s="2"/>
      <c r="L417" s="2">
        <f t="shared" ref="L417:L471" si="102">+(H417*$H$1/100)+(I417*$I$1/100)+(J417*$J$1/100)+(K417*$K$1/100)</f>
        <v>8640</v>
      </c>
      <c r="M417" s="2">
        <f t="shared" si="96"/>
        <v>4320</v>
      </c>
      <c r="N417" s="2">
        <f t="shared" si="97"/>
        <v>4320</v>
      </c>
      <c r="O417" s="2">
        <f t="shared" si="98"/>
        <v>0</v>
      </c>
      <c r="P417" s="2">
        <f t="shared" si="99"/>
        <v>56640</v>
      </c>
      <c r="Q417" s="14">
        <f t="shared" si="100"/>
        <v>0</v>
      </c>
      <c r="R417" s="2"/>
      <c r="S417" s="2"/>
      <c r="T417" s="1" t="e">
        <v>#N/A</v>
      </c>
    </row>
    <row r="418" spans="1:20" x14ac:dyDescent="0.25">
      <c r="A418" s="2" t="str">
        <f t="shared" si="101"/>
        <v>092019</v>
      </c>
      <c r="B418" s="12">
        <v>43725</v>
      </c>
      <c r="C418" s="2" t="s">
        <v>4435</v>
      </c>
      <c r="D418" s="2" t="s">
        <v>571</v>
      </c>
      <c r="E418" s="2" t="s">
        <v>5926</v>
      </c>
      <c r="F418" s="2">
        <v>49560</v>
      </c>
      <c r="G418" s="2"/>
      <c r="H418" s="2"/>
      <c r="I418" s="2"/>
      <c r="J418" s="2">
        <v>42000</v>
      </c>
      <c r="K418" s="2"/>
      <c r="L418" s="2">
        <f t="shared" si="102"/>
        <v>7560</v>
      </c>
      <c r="M418" s="2">
        <f t="shared" si="96"/>
        <v>3780</v>
      </c>
      <c r="N418" s="2">
        <f t="shared" si="97"/>
        <v>3780</v>
      </c>
      <c r="O418" s="2">
        <f t="shared" si="98"/>
        <v>0</v>
      </c>
      <c r="P418" s="2">
        <f t="shared" si="99"/>
        <v>49560</v>
      </c>
      <c r="Q418" s="14">
        <f t="shared" si="100"/>
        <v>0</v>
      </c>
      <c r="R418" s="2"/>
      <c r="S418" s="2"/>
      <c r="T418" s="1" t="e">
        <v>#N/A</v>
      </c>
    </row>
    <row r="419" spans="1:20" x14ac:dyDescent="0.25">
      <c r="A419" s="2" t="str">
        <f t="shared" si="101"/>
        <v>092019</v>
      </c>
      <c r="B419" s="12">
        <v>43721</v>
      </c>
      <c r="C419" s="2" t="s">
        <v>756</v>
      </c>
      <c r="D419" s="2" t="s">
        <v>571</v>
      </c>
      <c r="E419" s="2" t="s">
        <v>5926</v>
      </c>
      <c r="F419" s="2">
        <v>51920</v>
      </c>
      <c r="G419" s="2"/>
      <c r="H419" s="2"/>
      <c r="I419" s="2"/>
      <c r="J419" s="2">
        <v>44000</v>
      </c>
      <c r="K419" s="2"/>
      <c r="L419" s="2">
        <f t="shared" si="102"/>
        <v>7920</v>
      </c>
      <c r="M419" s="2">
        <f t="shared" si="96"/>
        <v>3960</v>
      </c>
      <c r="N419" s="2">
        <f t="shared" si="97"/>
        <v>3960</v>
      </c>
      <c r="O419" s="2">
        <f t="shared" si="98"/>
        <v>0</v>
      </c>
      <c r="P419" s="2">
        <f t="shared" si="99"/>
        <v>51920</v>
      </c>
      <c r="Q419" s="14">
        <f t="shared" si="100"/>
        <v>0</v>
      </c>
      <c r="R419" s="2"/>
      <c r="S419" s="2"/>
      <c r="T419" s="1" t="e">
        <v>#N/A</v>
      </c>
    </row>
    <row r="420" spans="1:20" x14ac:dyDescent="0.25">
      <c r="A420" s="2" t="str">
        <f t="shared" si="101"/>
        <v>092019</v>
      </c>
      <c r="B420" s="12">
        <v>43723</v>
      </c>
      <c r="C420" s="2" t="s">
        <v>4434</v>
      </c>
      <c r="D420" s="2" t="s">
        <v>571</v>
      </c>
      <c r="E420" s="2" t="s">
        <v>5926</v>
      </c>
      <c r="F420" s="2">
        <v>56640</v>
      </c>
      <c r="G420" s="2"/>
      <c r="H420" s="2"/>
      <c r="I420" s="2"/>
      <c r="J420" s="2">
        <v>48000</v>
      </c>
      <c r="K420" s="2"/>
      <c r="L420" s="2">
        <f t="shared" si="102"/>
        <v>8640</v>
      </c>
      <c r="M420" s="2">
        <f t="shared" si="96"/>
        <v>4320</v>
      </c>
      <c r="N420" s="2">
        <f t="shared" si="97"/>
        <v>4320</v>
      </c>
      <c r="O420" s="2">
        <f t="shared" si="98"/>
        <v>0</v>
      </c>
      <c r="P420" s="2">
        <f t="shared" si="99"/>
        <v>56640</v>
      </c>
      <c r="Q420" s="14">
        <f t="shared" si="100"/>
        <v>0</v>
      </c>
      <c r="R420" s="2"/>
      <c r="S420" s="2"/>
      <c r="T420" s="1" t="e">
        <v>#N/A</v>
      </c>
    </row>
    <row r="421" spans="1:20" x14ac:dyDescent="0.25">
      <c r="A421" s="2" t="str">
        <f t="shared" si="101"/>
        <v>092019</v>
      </c>
      <c r="B421" s="12">
        <v>43721</v>
      </c>
      <c r="C421" s="2" t="s">
        <v>4432</v>
      </c>
      <c r="D421" s="2" t="s">
        <v>571</v>
      </c>
      <c r="E421" s="2" t="s">
        <v>5926</v>
      </c>
      <c r="F421" s="2">
        <v>25370</v>
      </c>
      <c r="G421" s="2"/>
      <c r="H421" s="2"/>
      <c r="I421" s="2"/>
      <c r="J421" s="2">
        <v>21500</v>
      </c>
      <c r="K421" s="2"/>
      <c r="L421" s="2">
        <f t="shared" si="102"/>
        <v>3870</v>
      </c>
      <c r="M421" s="2">
        <f t="shared" si="96"/>
        <v>1935</v>
      </c>
      <c r="N421" s="2">
        <f t="shared" si="97"/>
        <v>1935</v>
      </c>
      <c r="O421" s="2">
        <f t="shared" si="98"/>
        <v>0</v>
      </c>
      <c r="P421" s="2">
        <f t="shared" si="99"/>
        <v>25370</v>
      </c>
      <c r="Q421" s="14">
        <f t="shared" si="100"/>
        <v>0</v>
      </c>
      <c r="R421" s="2"/>
      <c r="S421" s="2"/>
      <c r="T421" s="1" t="e">
        <v>#N/A</v>
      </c>
    </row>
    <row r="422" spans="1:20" x14ac:dyDescent="0.25">
      <c r="A422" s="2" t="str">
        <f t="shared" si="101"/>
        <v>092019</v>
      </c>
      <c r="B422" s="12">
        <v>43723</v>
      </c>
      <c r="C422" s="2" t="s">
        <v>4433</v>
      </c>
      <c r="D422" s="2" t="s">
        <v>571</v>
      </c>
      <c r="E422" s="2" t="s">
        <v>5926</v>
      </c>
      <c r="F422" s="2">
        <v>25370</v>
      </c>
      <c r="G422" s="2"/>
      <c r="H422" s="2"/>
      <c r="I422" s="2"/>
      <c r="J422" s="2">
        <v>21500</v>
      </c>
      <c r="K422" s="2"/>
      <c r="L422" s="2">
        <f t="shared" si="102"/>
        <v>3870</v>
      </c>
      <c r="M422" s="2">
        <f t="shared" si="96"/>
        <v>1935</v>
      </c>
      <c r="N422" s="2">
        <f t="shared" si="97"/>
        <v>1935</v>
      </c>
      <c r="O422" s="2">
        <f t="shared" si="98"/>
        <v>0</v>
      </c>
      <c r="P422" s="2">
        <f t="shared" si="99"/>
        <v>25370</v>
      </c>
      <c r="Q422" s="14">
        <f t="shared" si="100"/>
        <v>0</v>
      </c>
      <c r="R422" s="2"/>
      <c r="S422" s="2"/>
      <c r="T422" s="1" t="e">
        <v>#N/A</v>
      </c>
    </row>
    <row r="423" spans="1:20" x14ac:dyDescent="0.25">
      <c r="A423" s="2" t="str">
        <f t="shared" si="101"/>
        <v>072019</v>
      </c>
      <c r="B423" s="12">
        <v>43671</v>
      </c>
      <c r="C423" s="2" t="s">
        <v>3457</v>
      </c>
      <c r="D423" s="2" t="s">
        <v>704</v>
      </c>
      <c r="E423" s="2" t="s">
        <v>5962</v>
      </c>
      <c r="F423" s="2">
        <v>67402</v>
      </c>
      <c r="G423" s="2"/>
      <c r="H423" s="2"/>
      <c r="I423" s="2"/>
      <c r="J423" s="2">
        <v>57120</v>
      </c>
      <c r="K423" s="2"/>
      <c r="L423" s="2">
        <f t="shared" si="102"/>
        <v>10281.6</v>
      </c>
      <c r="M423" s="2">
        <f t="shared" si="96"/>
        <v>5140.8</v>
      </c>
      <c r="N423" s="2">
        <f t="shared" si="97"/>
        <v>5140.8</v>
      </c>
      <c r="O423" s="2">
        <f t="shared" si="98"/>
        <v>0</v>
      </c>
      <c r="P423" s="2">
        <f t="shared" si="99"/>
        <v>67401.600000000006</v>
      </c>
      <c r="Q423" s="14">
        <f t="shared" si="100"/>
        <v>-0.39999999999417923</v>
      </c>
      <c r="R423" s="2"/>
      <c r="S423" s="2"/>
      <c r="T423" s="1" t="e">
        <v>#N/A</v>
      </c>
    </row>
    <row r="424" spans="1:20" x14ac:dyDescent="0.25">
      <c r="A424" s="2" t="str">
        <f t="shared" si="101"/>
        <v>092019</v>
      </c>
      <c r="B424" s="12">
        <v>43722</v>
      </c>
      <c r="C424" s="2" t="s">
        <v>4471</v>
      </c>
      <c r="D424" s="2" t="s">
        <v>704</v>
      </c>
      <c r="E424" s="2" t="s">
        <v>5962</v>
      </c>
      <c r="F424" s="2">
        <v>126959</v>
      </c>
      <c r="G424" s="2"/>
      <c r="H424" s="2"/>
      <c r="I424" s="2"/>
      <c r="J424" s="2">
        <v>107592.5</v>
      </c>
      <c r="K424" s="2"/>
      <c r="L424" s="2">
        <f t="shared" si="102"/>
        <v>19366.650000000001</v>
      </c>
      <c r="M424" s="2">
        <f t="shared" si="96"/>
        <v>9683.3250000000007</v>
      </c>
      <c r="N424" s="2">
        <f t="shared" si="97"/>
        <v>9683.3250000000007</v>
      </c>
      <c r="O424" s="2">
        <f t="shared" si="98"/>
        <v>0</v>
      </c>
      <c r="P424" s="2">
        <f t="shared" si="99"/>
        <v>126959.15</v>
      </c>
      <c r="Q424" s="14">
        <f t="shared" si="100"/>
        <v>0.14999999999417923</v>
      </c>
      <c r="R424" s="2"/>
      <c r="S424" s="2"/>
      <c r="T424" s="1" t="e">
        <v>#N/A</v>
      </c>
    </row>
    <row r="425" spans="1:20" x14ac:dyDescent="0.25">
      <c r="A425" s="2" t="str">
        <f t="shared" si="101"/>
        <v>092019</v>
      </c>
      <c r="B425" s="12">
        <v>43722</v>
      </c>
      <c r="C425" s="2" t="s">
        <v>4472</v>
      </c>
      <c r="D425" s="2" t="s">
        <v>704</v>
      </c>
      <c r="E425" s="2" t="s">
        <v>5962</v>
      </c>
      <c r="F425" s="2">
        <v>32285</v>
      </c>
      <c r="G425" s="2"/>
      <c r="H425" s="2"/>
      <c r="I425" s="2"/>
      <c r="J425" s="2">
        <v>27360</v>
      </c>
      <c r="K425" s="2"/>
      <c r="L425" s="2">
        <f t="shared" si="102"/>
        <v>4924.8</v>
      </c>
      <c r="M425" s="2">
        <f t="shared" ref="M425:M464" si="103">+IF(VALUE(LEFT(D425,2))=33,L425/2,0)</f>
        <v>2462.4</v>
      </c>
      <c r="N425" s="2">
        <f t="shared" ref="N425:N464" si="104">+M425</f>
        <v>2462.4</v>
      </c>
      <c r="O425" s="2">
        <f t="shared" ref="O425:O464" si="105">+IF(VALUE(LEFT(D425,2))=33,0,L425)</f>
        <v>0</v>
      </c>
      <c r="P425" s="2">
        <f t="shared" ref="P425:P464" si="106">H425+I425+J425+K425+L425+G425</f>
        <v>32284.799999999999</v>
      </c>
      <c r="Q425" s="14">
        <f t="shared" ref="Q425:Q464" si="107">P425-F425</f>
        <v>-0.2000000000007276</v>
      </c>
      <c r="R425" s="2"/>
      <c r="S425" s="2"/>
      <c r="T425" s="1" t="e">
        <v>#N/A</v>
      </c>
    </row>
    <row r="426" spans="1:20" x14ac:dyDescent="0.25">
      <c r="A426" s="2" t="str">
        <f t="shared" si="101"/>
        <v>092019</v>
      </c>
      <c r="B426" s="12">
        <v>43725</v>
      </c>
      <c r="C426" s="2" t="s">
        <v>4473</v>
      </c>
      <c r="D426" s="2" t="s">
        <v>704</v>
      </c>
      <c r="E426" s="2" t="s">
        <v>5962</v>
      </c>
      <c r="F426" s="2">
        <v>40498</v>
      </c>
      <c r="G426" s="2"/>
      <c r="H426" s="2"/>
      <c r="I426" s="2"/>
      <c r="J426" s="2">
        <v>34320</v>
      </c>
      <c r="K426" s="2"/>
      <c r="L426" s="2">
        <f t="shared" si="102"/>
        <v>6177.6</v>
      </c>
      <c r="M426" s="2">
        <f t="shared" si="103"/>
        <v>3088.8</v>
      </c>
      <c r="N426" s="2">
        <f t="shared" si="104"/>
        <v>3088.8</v>
      </c>
      <c r="O426" s="2">
        <f t="shared" si="105"/>
        <v>0</v>
      </c>
      <c r="P426" s="2">
        <f t="shared" si="106"/>
        <v>40497.599999999999</v>
      </c>
      <c r="Q426" s="14">
        <f t="shared" si="107"/>
        <v>-0.40000000000145519</v>
      </c>
      <c r="R426" s="2"/>
      <c r="S426" s="2"/>
      <c r="T426" s="1" t="e">
        <v>#N/A</v>
      </c>
    </row>
    <row r="427" spans="1:20" x14ac:dyDescent="0.25">
      <c r="A427" s="2" t="str">
        <f t="shared" si="101"/>
        <v>092019</v>
      </c>
      <c r="B427" s="12">
        <v>43714</v>
      </c>
      <c r="C427" s="2" t="s">
        <v>4116</v>
      </c>
      <c r="D427" s="2" t="s">
        <v>661</v>
      </c>
      <c r="E427" s="2" t="s">
        <v>5946</v>
      </c>
      <c r="F427" s="2">
        <v>39648</v>
      </c>
      <c r="G427" s="2"/>
      <c r="H427" s="2"/>
      <c r="I427" s="2"/>
      <c r="J427" s="2">
        <v>33600</v>
      </c>
      <c r="K427" s="2"/>
      <c r="L427" s="2">
        <f t="shared" si="102"/>
        <v>6048</v>
      </c>
      <c r="M427" s="2">
        <f t="shared" si="103"/>
        <v>3024</v>
      </c>
      <c r="N427" s="2">
        <f t="shared" si="104"/>
        <v>3024</v>
      </c>
      <c r="O427" s="2">
        <f t="shared" si="105"/>
        <v>0</v>
      </c>
      <c r="P427" s="2">
        <f t="shared" si="106"/>
        <v>39648</v>
      </c>
      <c r="Q427" s="14">
        <f t="shared" si="107"/>
        <v>0</v>
      </c>
      <c r="R427" s="2"/>
      <c r="S427" s="2"/>
      <c r="T427" s="1" t="e">
        <v>#N/A</v>
      </c>
    </row>
    <row r="428" spans="1:20" x14ac:dyDescent="0.25">
      <c r="A428" s="2" t="str">
        <f t="shared" si="101"/>
        <v>092019</v>
      </c>
      <c r="B428" s="12">
        <v>43715</v>
      </c>
      <c r="C428" s="2" t="s">
        <v>4068</v>
      </c>
      <c r="D428" s="2" t="s">
        <v>656</v>
      </c>
      <c r="E428" s="2" t="s">
        <v>5915</v>
      </c>
      <c r="F428" s="2">
        <v>2360</v>
      </c>
      <c r="G428" s="2"/>
      <c r="H428" s="2"/>
      <c r="I428" s="2"/>
      <c r="J428" s="2">
        <v>2000</v>
      </c>
      <c r="K428" s="2"/>
      <c r="L428" s="2">
        <f t="shared" si="102"/>
        <v>360</v>
      </c>
      <c r="M428" s="2">
        <f t="shared" si="103"/>
        <v>180</v>
      </c>
      <c r="N428" s="2">
        <f t="shared" si="104"/>
        <v>180</v>
      </c>
      <c r="O428" s="2">
        <f t="shared" si="105"/>
        <v>0</v>
      </c>
      <c r="P428" s="2">
        <f t="shared" si="106"/>
        <v>2360</v>
      </c>
      <c r="Q428" s="14">
        <f t="shared" si="107"/>
        <v>0</v>
      </c>
      <c r="R428" s="2"/>
      <c r="S428" s="2"/>
      <c r="T428" s="1" t="e">
        <v>#N/A</v>
      </c>
    </row>
    <row r="429" spans="1:20" x14ac:dyDescent="0.25">
      <c r="A429" s="2" t="str">
        <f t="shared" si="101"/>
        <v>092019</v>
      </c>
      <c r="B429" s="12">
        <v>43715</v>
      </c>
      <c r="C429" s="2" t="s">
        <v>4068</v>
      </c>
      <c r="D429" s="2" t="s">
        <v>656</v>
      </c>
      <c r="E429" s="2" t="s">
        <v>5915</v>
      </c>
      <c r="F429" s="2">
        <v>2832</v>
      </c>
      <c r="G429" s="2"/>
      <c r="H429" s="2"/>
      <c r="I429" s="2"/>
      <c r="J429" s="2">
        <v>2400</v>
      </c>
      <c r="K429" s="2"/>
      <c r="L429" s="2">
        <f t="shared" si="102"/>
        <v>432</v>
      </c>
      <c r="M429" s="2">
        <f t="shared" si="103"/>
        <v>216</v>
      </c>
      <c r="N429" s="2">
        <f t="shared" si="104"/>
        <v>216</v>
      </c>
      <c r="O429" s="2">
        <f t="shared" si="105"/>
        <v>0</v>
      </c>
      <c r="P429" s="2">
        <f t="shared" si="106"/>
        <v>2832</v>
      </c>
      <c r="Q429" s="14">
        <f t="shared" si="107"/>
        <v>0</v>
      </c>
      <c r="R429" s="2"/>
      <c r="S429" s="2"/>
      <c r="T429" s="1" t="e">
        <v>#N/A</v>
      </c>
    </row>
    <row r="430" spans="1:20" x14ac:dyDescent="0.25">
      <c r="A430" s="2" t="str">
        <f t="shared" si="101"/>
        <v>092019</v>
      </c>
      <c r="B430" s="12">
        <v>43727</v>
      </c>
      <c r="C430" s="2" t="s">
        <v>3825</v>
      </c>
      <c r="D430" s="2" t="s">
        <v>571</v>
      </c>
      <c r="E430" s="2" t="s">
        <v>5926</v>
      </c>
      <c r="F430" s="2">
        <v>24072</v>
      </c>
      <c r="G430" s="2"/>
      <c r="H430" s="2"/>
      <c r="I430" s="2"/>
      <c r="J430" s="2">
        <v>20400</v>
      </c>
      <c r="K430" s="2"/>
      <c r="L430" s="2">
        <f t="shared" si="102"/>
        <v>3672</v>
      </c>
      <c r="M430" s="2">
        <f t="shared" si="103"/>
        <v>1836</v>
      </c>
      <c r="N430" s="2">
        <f t="shared" si="104"/>
        <v>1836</v>
      </c>
      <c r="O430" s="2">
        <f t="shared" si="105"/>
        <v>0</v>
      </c>
      <c r="P430" s="2">
        <f t="shared" si="106"/>
        <v>24072</v>
      </c>
      <c r="Q430" s="14">
        <f t="shared" si="107"/>
        <v>0</v>
      </c>
      <c r="R430" s="2"/>
      <c r="S430" s="2"/>
      <c r="T430" s="1" t="e">
        <v>#N/A</v>
      </c>
    </row>
    <row r="431" spans="1:20" x14ac:dyDescent="0.25">
      <c r="A431" s="2" t="str">
        <f t="shared" si="101"/>
        <v>092019</v>
      </c>
      <c r="B431" s="12">
        <v>43725</v>
      </c>
      <c r="C431" s="2" t="s">
        <v>4436</v>
      </c>
      <c r="D431" s="2" t="s">
        <v>571</v>
      </c>
      <c r="E431" s="2" t="s">
        <v>5926</v>
      </c>
      <c r="F431" s="2">
        <v>40120</v>
      </c>
      <c r="G431" s="2"/>
      <c r="H431" s="2"/>
      <c r="I431" s="2"/>
      <c r="J431" s="2">
        <v>34000</v>
      </c>
      <c r="K431" s="2"/>
      <c r="L431" s="2">
        <f t="shared" si="102"/>
        <v>6120</v>
      </c>
      <c r="M431" s="2">
        <f t="shared" si="103"/>
        <v>3060</v>
      </c>
      <c r="N431" s="2">
        <f t="shared" si="104"/>
        <v>3060</v>
      </c>
      <c r="O431" s="2">
        <f t="shared" si="105"/>
        <v>0</v>
      </c>
      <c r="P431" s="2">
        <f t="shared" si="106"/>
        <v>40120</v>
      </c>
      <c r="Q431" s="14">
        <f t="shared" si="107"/>
        <v>0</v>
      </c>
      <c r="R431" s="2"/>
      <c r="S431" s="2"/>
      <c r="T431" s="1" t="e">
        <v>#N/A</v>
      </c>
    </row>
    <row r="432" spans="1:20" x14ac:dyDescent="0.25">
      <c r="A432" s="2" t="str">
        <f t="shared" si="101"/>
        <v>092019</v>
      </c>
      <c r="B432" s="12">
        <v>43720</v>
      </c>
      <c r="C432" s="2" t="s">
        <v>4010</v>
      </c>
      <c r="D432" s="2" t="s">
        <v>171</v>
      </c>
      <c r="E432" s="2" t="s">
        <v>5940</v>
      </c>
      <c r="F432" s="2">
        <v>10974</v>
      </c>
      <c r="G432" s="2"/>
      <c r="H432" s="2"/>
      <c r="I432" s="2"/>
      <c r="J432" s="2">
        <v>9300</v>
      </c>
      <c r="K432" s="2"/>
      <c r="L432" s="2">
        <f t="shared" si="102"/>
        <v>1674</v>
      </c>
      <c r="M432" s="2">
        <f t="shared" si="103"/>
        <v>837</v>
      </c>
      <c r="N432" s="2">
        <f t="shared" si="104"/>
        <v>837</v>
      </c>
      <c r="O432" s="2">
        <f t="shared" si="105"/>
        <v>0</v>
      </c>
      <c r="P432" s="2">
        <f t="shared" si="106"/>
        <v>10974</v>
      </c>
      <c r="Q432" s="14">
        <f t="shared" si="107"/>
        <v>0</v>
      </c>
      <c r="R432" s="2"/>
      <c r="S432" s="2"/>
      <c r="T432" s="1" t="e">
        <v>#N/A</v>
      </c>
    </row>
    <row r="433" spans="1:20" x14ac:dyDescent="0.25">
      <c r="A433" s="2" t="str">
        <f t="shared" si="101"/>
        <v>092019</v>
      </c>
      <c r="B433" s="12">
        <v>43732</v>
      </c>
      <c r="C433" s="2" t="s">
        <v>4334</v>
      </c>
      <c r="D433" s="2" t="s">
        <v>1652</v>
      </c>
      <c r="E433" s="2" t="s">
        <v>6002</v>
      </c>
      <c r="F433" s="2">
        <v>6166</v>
      </c>
      <c r="G433" s="2"/>
      <c r="H433" s="2"/>
      <c r="I433" s="2"/>
      <c r="J433" s="2">
        <v>5225</v>
      </c>
      <c r="K433" s="2"/>
      <c r="L433" s="2">
        <f t="shared" si="102"/>
        <v>940.5</v>
      </c>
      <c r="M433" s="2">
        <f t="shared" si="103"/>
        <v>470.25</v>
      </c>
      <c r="N433" s="2">
        <f t="shared" si="104"/>
        <v>470.25</v>
      </c>
      <c r="O433" s="2">
        <f t="shared" si="105"/>
        <v>0</v>
      </c>
      <c r="P433" s="2">
        <f t="shared" si="106"/>
        <v>6165.5</v>
      </c>
      <c r="Q433" s="14">
        <f t="shared" si="107"/>
        <v>-0.5</v>
      </c>
      <c r="R433" s="2"/>
      <c r="S433" s="2"/>
      <c r="T433" s="1" t="e">
        <v>#N/A</v>
      </c>
    </row>
    <row r="434" spans="1:20" x14ac:dyDescent="0.25">
      <c r="A434" s="2" t="str">
        <f t="shared" si="101"/>
        <v>092019</v>
      </c>
      <c r="B434" s="12">
        <v>43718</v>
      </c>
      <c r="C434" s="2" t="s">
        <v>6003</v>
      </c>
      <c r="D434" s="2" t="s">
        <v>647</v>
      </c>
      <c r="E434" s="2" t="s">
        <v>5900</v>
      </c>
      <c r="F434" s="2">
        <v>17479</v>
      </c>
      <c r="G434" s="2"/>
      <c r="H434" s="2"/>
      <c r="I434" s="2"/>
      <c r="J434" s="2">
        <v>14812.5</v>
      </c>
      <c r="K434" s="2"/>
      <c r="L434" s="2">
        <f t="shared" si="102"/>
        <v>2666.25</v>
      </c>
      <c r="M434" s="2">
        <f t="shared" si="103"/>
        <v>1333.125</v>
      </c>
      <c r="N434" s="2">
        <f t="shared" si="104"/>
        <v>1333.125</v>
      </c>
      <c r="O434" s="2">
        <f t="shared" si="105"/>
        <v>0</v>
      </c>
      <c r="P434" s="2">
        <f t="shared" si="106"/>
        <v>17478.75</v>
      </c>
      <c r="Q434" s="14">
        <f t="shared" si="107"/>
        <v>-0.25</v>
      </c>
      <c r="R434" s="2"/>
      <c r="S434" s="2"/>
      <c r="T434" s="1" t="e">
        <v>#N/A</v>
      </c>
    </row>
    <row r="435" spans="1:20" x14ac:dyDescent="0.25">
      <c r="A435" s="2" t="str">
        <f t="shared" si="101"/>
        <v>082019</v>
      </c>
      <c r="B435" s="12">
        <v>43687</v>
      </c>
      <c r="C435" s="2" t="s">
        <v>3549</v>
      </c>
      <c r="D435" s="2" t="s">
        <v>171</v>
      </c>
      <c r="E435" s="2" t="s">
        <v>5940</v>
      </c>
      <c r="F435" s="2">
        <v>45213</v>
      </c>
      <c r="G435" s="2"/>
      <c r="H435" s="2"/>
      <c r="I435" s="2"/>
      <c r="J435" s="2">
        <v>38315.9</v>
      </c>
      <c r="K435" s="2"/>
      <c r="L435" s="2">
        <f t="shared" si="102"/>
        <v>6896.862000000001</v>
      </c>
      <c r="M435" s="2">
        <f t="shared" si="103"/>
        <v>3448.4310000000005</v>
      </c>
      <c r="N435" s="2">
        <f t="shared" si="104"/>
        <v>3448.4310000000005</v>
      </c>
      <c r="O435" s="2">
        <f t="shared" si="105"/>
        <v>0</v>
      </c>
      <c r="P435" s="2">
        <f t="shared" si="106"/>
        <v>45212.762000000002</v>
      </c>
      <c r="Q435" s="14">
        <f t="shared" si="107"/>
        <v>-0.23799999999755528</v>
      </c>
      <c r="R435" s="2"/>
      <c r="S435" s="2"/>
      <c r="T435" s="1" t="e">
        <v>#N/A</v>
      </c>
    </row>
    <row r="436" spans="1:20" x14ac:dyDescent="0.25">
      <c r="A436" s="2" t="str">
        <f t="shared" si="101"/>
        <v>092019</v>
      </c>
      <c r="B436" s="12">
        <v>43711</v>
      </c>
      <c r="C436" s="2" t="s">
        <v>3991</v>
      </c>
      <c r="D436" s="2" t="s">
        <v>138</v>
      </c>
      <c r="E436" s="2" t="s">
        <v>5907</v>
      </c>
      <c r="F436" s="2">
        <v>67673</v>
      </c>
      <c r="G436" s="2"/>
      <c r="H436" s="2"/>
      <c r="I436" s="2"/>
      <c r="J436" s="2">
        <v>57350</v>
      </c>
      <c r="K436" s="2"/>
      <c r="L436" s="2">
        <f t="shared" si="102"/>
        <v>10323</v>
      </c>
      <c r="M436" s="2">
        <f t="shared" si="103"/>
        <v>5161.5</v>
      </c>
      <c r="N436" s="2">
        <f t="shared" si="104"/>
        <v>5161.5</v>
      </c>
      <c r="O436" s="2">
        <f t="shared" si="105"/>
        <v>0</v>
      </c>
      <c r="P436" s="2">
        <f t="shared" si="106"/>
        <v>67673</v>
      </c>
      <c r="Q436" s="14">
        <f t="shared" si="107"/>
        <v>0</v>
      </c>
      <c r="R436" s="2"/>
      <c r="S436" s="2"/>
      <c r="T436" s="1" t="e">
        <v>#N/A</v>
      </c>
    </row>
    <row r="437" spans="1:20" x14ac:dyDescent="0.25">
      <c r="A437" s="2" t="str">
        <f t="shared" si="101"/>
        <v>092019</v>
      </c>
      <c r="B437" s="12">
        <v>43718</v>
      </c>
      <c r="C437" s="2" t="s">
        <v>6004</v>
      </c>
      <c r="D437" s="2" t="s">
        <v>647</v>
      </c>
      <c r="E437" s="2" t="s">
        <v>5900</v>
      </c>
      <c r="F437" s="2">
        <v>47200</v>
      </c>
      <c r="G437" s="2"/>
      <c r="H437" s="2"/>
      <c r="I437" s="2"/>
      <c r="J437" s="2">
        <v>40000</v>
      </c>
      <c r="K437" s="2"/>
      <c r="L437" s="2">
        <f t="shared" si="102"/>
        <v>7200</v>
      </c>
      <c r="M437" s="2">
        <f t="shared" si="103"/>
        <v>3600</v>
      </c>
      <c r="N437" s="2">
        <f t="shared" si="104"/>
        <v>3600</v>
      </c>
      <c r="O437" s="2">
        <f t="shared" si="105"/>
        <v>0</v>
      </c>
      <c r="P437" s="2">
        <f t="shared" si="106"/>
        <v>47200</v>
      </c>
      <c r="Q437" s="14">
        <f t="shared" si="107"/>
        <v>0</v>
      </c>
      <c r="R437" s="2"/>
      <c r="S437" s="2"/>
      <c r="T437" s="1" t="e">
        <v>#N/A</v>
      </c>
    </row>
    <row r="438" spans="1:20" x14ac:dyDescent="0.25">
      <c r="A438" s="2" t="str">
        <f t="shared" si="101"/>
        <v>092019</v>
      </c>
      <c r="B438" s="12">
        <v>43711</v>
      </c>
      <c r="C438" s="2" t="s">
        <v>6005</v>
      </c>
      <c r="D438" s="2" t="s">
        <v>647</v>
      </c>
      <c r="E438" s="2" t="s">
        <v>5900</v>
      </c>
      <c r="F438" s="2">
        <v>52752</v>
      </c>
      <c r="G438" s="2"/>
      <c r="H438" s="2"/>
      <c r="I438" s="2"/>
      <c r="J438" s="2">
        <v>44704.800000000003</v>
      </c>
      <c r="K438" s="2"/>
      <c r="L438" s="2">
        <f t="shared" si="102"/>
        <v>8046.8640000000005</v>
      </c>
      <c r="M438" s="2">
        <f t="shared" si="103"/>
        <v>4023.4320000000002</v>
      </c>
      <c r="N438" s="2">
        <f t="shared" si="104"/>
        <v>4023.4320000000002</v>
      </c>
      <c r="O438" s="2">
        <f t="shared" si="105"/>
        <v>0</v>
      </c>
      <c r="P438" s="2">
        <f t="shared" si="106"/>
        <v>52751.664000000004</v>
      </c>
      <c r="Q438" s="14">
        <f t="shared" si="107"/>
        <v>-0.33599999999569263</v>
      </c>
      <c r="R438" s="2"/>
      <c r="S438" s="2"/>
      <c r="T438" s="1" t="e">
        <v>#N/A</v>
      </c>
    </row>
    <row r="439" spans="1:20" x14ac:dyDescent="0.25">
      <c r="A439" s="2" t="str">
        <f t="shared" si="101"/>
        <v>082019</v>
      </c>
      <c r="B439" s="12">
        <v>43708</v>
      </c>
      <c r="C439" s="2" t="s">
        <v>3597</v>
      </c>
      <c r="D439" s="2" t="s">
        <v>656</v>
      </c>
      <c r="E439" s="2" t="s">
        <v>5915</v>
      </c>
      <c r="F439" s="2">
        <v>24780</v>
      </c>
      <c r="G439" s="2"/>
      <c r="H439" s="2"/>
      <c r="I439" s="2"/>
      <c r="J439" s="2">
        <v>21000</v>
      </c>
      <c r="K439" s="2"/>
      <c r="L439" s="2">
        <f t="shared" si="102"/>
        <v>3780</v>
      </c>
      <c r="M439" s="2">
        <f t="shared" si="103"/>
        <v>1890</v>
      </c>
      <c r="N439" s="2">
        <f t="shared" si="104"/>
        <v>1890</v>
      </c>
      <c r="O439" s="2">
        <f t="shared" si="105"/>
        <v>0</v>
      </c>
      <c r="P439" s="2">
        <f t="shared" si="106"/>
        <v>24780</v>
      </c>
      <c r="Q439" s="14">
        <f t="shared" si="107"/>
        <v>0</v>
      </c>
      <c r="R439" s="2"/>
      <c r="S439" s="2"/>
      <c r="T439" s="1" t="e">
        <v>#N/A</v>
      </c>
    </row>
    <row r="440" spans="1:20" x14ac:dyDescent="0.25">
      <c r="A440" s="2" t="str">
        <f t="shared" si="101"/>
        <v>082019</v>
      </c>
      <c r="B440" s="12">
        <v>43708</v>
      </c>
      <c r="C440" s="2" t="s">
        <v>3596</v>
      </c>
      <c r="D440" s="2" t="s">
        <v>656</v>
      </c>
      <c r="E440" s="2" t="s">
        <v>5915</v>
      </c>
      <c r="F440" s="2">
        <v>47200</v>
      </c>
      <c r="G440" s="2"/>
      <c r="H440" s="2"/>
      <c r="I440" s="2"/>
      <c r="J440" s="2">
        <v>40000</v>
      </c>
      <c r="K440" s="2"/>
      <c r="L440" s="2">
        <f t="shared" si="102"/>
        <v>7200</v>
      </c>
      <c r="M440" s="2">
        <f t="shared" si="103"/>
        <v>3600</v>
      </c>
      <c r="N440" s="2">
        <f t="shared" si="104"/>
        <v>3600</v>
      </c>
      <c r="O440" s="2">
        <f t="shared" si="105"/>
        <v>0</v>
      </c>
      <c r="P440" s="2">
        <f t="shared" si="106"/>
        <v>47200</v>
      </c>
      <c r="Q440" s="14">
        <f t="shared" si="107"/>
        <v>0</v>
      </c>
      <c r="R440" s="2"/>
      <c r="S440" s="2"/>
      <c r="T440" s="1" t="e">
        <v>#N/A</v>
      </c>
    </row>
    <row r="441" spans="1:20" x14ac:dyDescent="0.25">
      <c r="A441" s="2" t="str">
        <f t="shared" si="101"/>
        <v>092019</v>
      </c>
      <c r="B441" s="12">
        <v>43717</v>
      </c>
      <c r="C441" s="2" t="s">
        <v>4069</v>
      </c>
      <c r="D441" s="2" t="s">
        <v>656</v>
      </c>
      <c r="E441" s="2" t="s">
        <v>5915</v>
      </c>
      <c r="F441" s="2">
        <v>11328</v>
      </c>
      <c r="G441" s="2"/>
      <c r="H441" s="2"/>
      <c r="I441" s="2"/>
      <c r="J441" s="2">
        <v>9600</v>
      </c>
      <c r="K441" s="2"/>
      <c r="L441" s="2">
        <f t="shared" si="102"/>
        <v>1728</v>
      </c>
      <c r="M441" s="2">
        <f t="shared" si="103"/>
        <v>864</v>
      </c>
      <c r="N441" s="2">
        <f t="shared" si="104"/>
        <v>864</v>
      </c>
      <c r="O441" s="2">
        <f t="shared" si="105"/>
        <v>0</v>
      </c>
      <c r="P441" s="2">
        <f t="shared" si="106"/>
        <v>11328</v>
      </c>
      <c r="Q441" s="14">
        <f t="shared" si="107"/>
        <v>0</v>
      </c>
      <c r="R441" s="2"/>
      <c r="S441" s="2"/>
      <c r="T441" s="1" t="e">
        <v>#N/A</v>
      </c>
    </row>
    <row r="442" spans="1:20" x14ac:dyDescent="0.25">
      <c r="A442" s="2" t="str">
        <f t="shared" si="101"/>
        <v>082019</v>
      </c>
      <c r="B442" s="12">
        <v>43697</v>
      </c>
      <c r="C442" s="2" t="s">
        <v>3552</v>
      </c>
      <c r="D442" s="2" t="s">
        <v>171</v>
      </c>
      <c r="E442" s="2" t="s">
        <v>5940</v>
      </c>
      <c r="F442" s="2">
        <v>29264</v>
      </c>
      <c r="G442" s="2"/>
      <c r="H442" s="2"/>
      <c r="I442" s="2"/>
      <c r="J442" s="2">
        <v>24800</v>
      </c>
      <c r="K442" s="2"/>
      <c r="L442" s="2">
        <f t="shared" si="102"/>
        <v>4464</v>
      </c>
      <c r="M442" s="2">
        <f t="shared" si="103"/>
        <v>2232</v>
      </c>
      <c r="N442" s="2">
        <f t="shared" si="104"/>
        <v>2232</v>
      </c>
      <c r="O442" s="2">
        <f t="shared" si="105"/>
        <v>0</v>
      </c>
      <c r="P442" s="2">
        <f t="shared" si="106"/>
        <v>29264</v>
      </c>
      <c r="Q442" s="14">
        <f t="shared" si="107"/>
        <v>0</v>
      </c>
      <c r="R442" s="2"/>
      <c r="S442" s="2"/>
      <c r="T442" s="1" t="e">
        <v>#N/A</v>
      </c>
    </row>
    <row r="443" spans="1:20" x14ac:dyDescent="0.25">
      <c r="A443" s="2" t="str">
        <f t="shared" si="101"/>
        <v>092019</v>
      </c>
      <c r="B443" s="12">
        <v>43712</v>
      </c>
      <c r="C443" s="2" t="s">
        <v>4440</v>
      </c>
      <c r="D443" s="2" t="s">
        <v>576</v>
      </c>
      <c r="E443" s="2" t="s">
        <v>5898</v>
      </c>
      <c r="F443" s="2">
        <v>34916</v>
      </c>
      <c r="G443" s="2"/>
      <c r="H443" s="2"/>
      <c r="I443" s="2"/>
      <c r="J443" s="2">
        <v>29590</v>
      </c>
      <c r="K443" s="2"/>
      <c r="L443" s="2">
        <f t="shared" si="102"/>
        <v>5326.2</v>
      </c>
      <c r="M443" s="2">
        <f t="shared" si="103"/>
        <v>2663.1</v>
      </c>
      <c r="N443" s="2">
        <f t="shared" si="104"/>
        <v>2663.1</v>
      </c>
      <c r="O443" s="2">
        <f t="shared" si="105"/>
        <v>0</v>
      </c>
      <c r="P443" s="2">
        <f t="shared" si="106"/>
        <v>34916.199999999997</v>
      </c>
      <c r="Q443" s="14">
        <f t="shared" si="107"/>
        <v>0.19999999999708962</v>
      </c>
      <c r="R443" s="2"/>
      <c r="S443" s="2"/>
      <c r="T443" s="1" t="e">
        <v>#N/A</v>
      </c>
    </row>
    <row r="444" spans="1:20" x14ac:dyDescent="0.25">
      <c r="A444" s="2" t="str">
        <f t="shared" si="101"/>
        <v>092019</v>
      </c>
      <c r="B444" s="12">
        <v>43718</v>
      </c>
      <c r="C444" s="2" t="s">
        <v>3969</v>
      </c>
      <c r="D444" s="2" t="s">
        <v>131</v>
      </c>
      <c r="E444" s="2" t="s">
        <v>132</v>
      </c>
      <c r="F444" s="2">
        <v>47554</v>
      </c>
      <c r="G444" s="2"/>
      <c r="H444" s="2"/>
      <c r="I444" s="2"/>
      <c r="J444" s="2">
        <v>40300</v>
      </c>
      <c r="K444" s="2"/>
      <c r="L444" s="2">
        <f t="shared" si="102"/>
        <v>7254</v>
      </c>
      <c r="M444" s="2">
        <f t="shared" si="103"/>
        <v>3627</v>
      </c>
      <c r="N444" s="2">
        <f t="shared" si="104"/>
        <v>3627</v>
      </c>
      <c r="O444" s="2">
        <f t="shared" si="105"/>
        <v>0</v>
      </c>
      <c r="P444" s="2">
        <f t="shared" si="106"/>
        <v>47554</v>
      </c>
      <c r="Q444" s="14">
        <f t="shared" si="107"/>
        <v>0</v>
      </c>
      <c r="R444" s="2"/>
      <c r="S444" s="2"/>
      <c r="T444" s="1" t="e">
        <v>#N/A</v>
      </c>
    </row>
    <row r="445" spans="1:20" x14ac:dyDescent="0.25">
      <c r="A445" s="2" t="str">
        <f t="shared" si="101"/>
        <v>092019</v>
      </c>
      <c r="B445" s="12">
        <v>43726</v>
      </c>
      <c r="C445" s="2" t="s">
        <v>4073</v>
      </c>
      <c r="D445" s="2" t="s">
        <v>656</v>
      </c>
      <c r="E445" s="2" t="s">
        <v>5915</v>
      </c>
      <c r="F445" s="2">
        <v>54280</v>
      </c>
      <c r="G445" s="2"/>
      <c r="H445" s="2"/>
      <c r="I445" s="2"/>
      <c r="J445" s="2">
        <v>46000</v>
      </c>
      <c r="K445" s="2"/>
      <c r="L445" s="2">
        <f t="shared" si="102"/>
        <v>8280</v>
      </c>
      <c r="M445" s="2">
        <f t="shared" si="103"/>
        <v>4140</v>
      </c>
      <c r="N445" s="2">
        <f t="shared" si="104"/>
        <v>4140</v>
      </c>
      <c r="O445" s="2">
        <f t="shared" si="105"/>
        <v>0</v>
      </c>
      <c r="P445" s="2">
        <f t="shared" si="106"/>
        <v>54280</v>
      </c>
      <c r="Q445" s="14">
        <f t="shared" si="107"/>
        <v>0</v>
      </c>
      <c r="R445" s="2"/>
      <c r="S445" s="2"/>
      <c r="T445" s="1" t="e">
        <v>#N/A</v>
      </c>
    </row>
    <row r="446" spans="1:20" x14ac:dyDescent="0.25">
      <c r="A446" s="2" t="str">
        <f t="shared" si="101"/>
        <v>092019</v>
      </c>
      <c r="B446" s="12">
        <v>43720</v>
      </c>
      <c r="C446" s="2" t="s">
        <v>4070</v>
      </c>
      <c r="D446" s="2" t="s">
        <v>656</v>
      </c>
      <c r="E446" s="2" t="s">
        <v>5915</v>
      </c>
      <c r="F446" s="2">
        <v>1062</v>
      </c>
      <c r="G446" s="2"/>
      <c r="H446" s="2"/>
      <c r="I446" s="2"/>
      <c r="J446" s="2">
        <v>900</v>
      </c>
      <c r="K446" s="2"/>
      <c r="L446" s="2">
        <f t="shared" si="102"/>
        <v>162</v>
      </c>
      <c r="M446" s="2">
        <f t="shared" si="103"/>
        <v>81</v>
      </c>
      <c r="N446" s="2">
        <f t="shared" si="104"/>
        <v>81</v>
      </c>
      <c r="O446" s="2">
        <f t="shared" si="105"/>
        <v>0</v>
      </c>
      <c r="P446" s="2">
        <f t="shared" si="106"/>
        <v>1062</v>
      </c>
      <c r="Q446" s="14">
        <f t="shared" si="107"/>
        <v>0</v>
      </c>
      <c r="R446" s="2"/>
      <c r="S446" s="2"/>
      <c r="T446" s="1" t="e">
        <v>#N/A</v>
      </c>
    </row>
    <row r="447" spans="1:20" x14ac:dyDescent="0.25">
      <c r="A447" s="2" t="str">
        <f t="shared" si="101"/>
        <v>092019</v>
      </c>
      <c r="B447" s="12">
        <v>43726</v>
      </c>
      <c r="C447" s="2" t="s">
        <v>4072</v>
      </c>
      <c r="D447" s="2" t="s">
        <v>656</v>
      </c>
      <c r="E447" s="2" t="s">
        <v>5915</v>
      </c>
      <c r="F447" s="2">
        <v>3540</v>
      </c>
      <c r="G447" s="2"/>
      <c r="H447" s="2"/>
      <c r="I447" s="2"/>
      <c r="J447" s="2">
        <v>3000</v>
      </c>
      <c r="K447" s="2"/>
      <c r="L447" s="2">
        <f t="shared" si="102"/>
        <v>540</v>
      </c>
      <c r="M447" s="2">
        <f t="shared" si="103"/>
        <v>270</v>
      </c>
      <c r="N447" s="2">
        <f t="shared" si="104"/>
        <v>270</v>
      </c>
      <c r="O447" s="2">
        <f t="shared" si="105"/>
        <v>0</v>
      </c>
      <c r="P447" s="2">
        <f t="shared" si="106"/>
        <v>3540</v>
      </c>
      <c r="Q447" s="14">
        <f t="shared" si="107"/>
        <v>0</v>
      </c>
      <c r="R447" s="2"/>
      <c r="S447" s="2"/>
      <c r="T447" s="1" t="e">
        <v>#N/A</v>
      </c>
    </row>
    <row r="448" spans="1:20" x14ac:dyDescent="0.25">
      <c r="A448" s="2" t="str">
        <f t="shared" si="101"/>
        <v>092019</v>
      </c>
      <c r="B448" s="12">
        <v>43727</v>
      </c>
      <c r="C448" s="2" t="s">
        <v>6006</v>
      </c>
      <c r="D448" s="2" t="s">
        <v>1368</v>
      </c>
      <c r="E448" s="2" t="s">
        <v>5787</v>
      </c>
      <c r="F448" s="2">
        <v>88500</v>
      </c>
      <c r="G448" s="2"/>
      <c r="H448" s="2"/>
      <c r="I448" s="2"/>
      <c r="J448" s="2">
        <v>75000</v>
      </c>
      <c r="K448" s="2"/>
      <c r="L448" s="2">
        <f t="shared" si="102"/>
        <v>13500</v>
      </c>
      <c r="M448" s="2">
        <f t="shared" si="103"/>
        <v>6750</v>
      </c>
      <c r="N448" s="2">
        <f t="shared" si="104"/>
        <v>6750</v>
      </c>
      <c r="O448" s="2">
        <f t="shared" si="105"/>
        <v>0</v>
      </c>
      <c r="P448" s="2">
        <f t="shared" si="106"/>
        <v>88500</v>
      </c>
      <c r="Q448" s="14">
        <f t="shared" si="107"/>
        <v>0</v>
      </c>
      <c r="R448" s="2"/>
      <c r="S448" s="2"/>
      <c r="T448" s="1" t="e">
        <v>#N/A</v>
      </c>
    </row>
    <row r="449" spans="1:20" x14ac:dyDescent="0.25">
      <c r="A449" s="2" t="str">
        <f t="shared" si="101"/>
        <v>092019</v>
      </c>
      <c r="B449" s="12">
        <v>43731</v>
      </c>
      <c r="C449" s="2" t="s">
        <v>3018</v>
      </c>
      <c r="D449" s="2" t="s">
        <v>1368</v>
      </c>
      <c r="E449" s="2" t="s">
        <v>5787</v>
      </c>
      <c r="F449" s="2">
        <v>61950</v>
      </c>
      <c r="G449" s="2"/>
      <c r="H449" s="2"/>
      <c r="I449" s="2"/>
      <c r="J449" s="2">
        <v>52500</v>
      </c>
      <c r="K449" s="2"/>
      <c r="L449" s="2">
        <f t="shared" si="102"/>
        <v>9450</v>
      </c>
      <c r="M449" s="2">
        <f t="shared" si="103"/>
        <v>4725</v>
      </c>
      <c r="N449" s="2">
        <f t="shared" si="104"/>
        <v>4725</v>
      </c>
      <c r="O449" s="2">
        <f t="shared" si="105"/>
        <v>0</v>
      </c>
      <c r="P449" s="2">
        <f t="shared" si="106"/>
        <v>61950</v>
      </c>
      <c r="Q449" s="14">
        <f t="shared" si="107"/>
        <v>0</v>
      </c>
      <c r="R449" s="2"/>
      <c r="S449" s="2"/>
      <c r="T449" s="1" t="e">
        <v>#N/A</v>
      </c>
    </row>
    <row r="450" spans="1:20" x14ac:dyDescent="0.25">
      <c r="A450" s="2" t="str">
        <f t="shared" si="101"/>
        <v>092019</v>
      </c>
      <c r="B450" s="12">
        <v>43732</v>
      </c>
      <c r="C450" s="2" t="s">
        <v>3918</v>
      </c>
      <c r="D450" s="2" t="s">
        <v>625</v>
      </c>
      <c r="E450" s="2" t="s">
        <v>5997</v>
      </c>
      <c r="F450" s="2">
        <v>2950</v>
      </c>
      <c r="G450" s="2"/>
      <c r="H450" s="2"/>
      <c r="I450" s="2"/>
      <c r="J450" s="2">
        <v>2500</v>
      </c>
      <c r="K450" s="2"/>
      <c r="L450" s="2">
        <f t="shared" si="102"/>
        <v>450</v>
      </c>
      <c r="M450" s="2">
        <f t="shared" si="103"/>
        <v>225</v>
      </c>
      <c r="N450" s="2">
        <f t="shared" si="104"/>
        <v>225</v>
      </c>
      <c r="O450" s="2">
        <f t="shared" si="105"/>
        <v>0</v>
      </c>
      <c r="P450" s="2">
        <f t="shared" si="106"/>
        <v>2950</v>
      </c>
      <c r="Q450" s="14">
        <f t="shared" si="107"/>
        <v>0</v>
      </c>
      <c r="R450" s="2"/>
      <c r="S450" s="2"/>
      <c r="T450" s="1" t="e">
        <v>#N/A</v>
      </c>
    </row>
    <row r="451" spans="1:20" x14ac:dyDescent="0.25">
      <c r="A451" s="2" t="str">
        <f t="shared" si="101"/>
        <v>082019</v>
      </c>
      <c r="B451" s="12">
        <v>43703</v>
      </c>
      <c r="C451" s="2" t="s">
        <v>3591</v>
      </c>
      <c r="D451" s="2" t="s">
        <v>654</v>
      </c>
      <c r="E451" s="2" t="s">
        <v>655</v>
      </c>
      <c r="F451" s="2">
        <v>15576</v>
      </c>
      <c r="G451" s="2"/>
      <c r="H451" s="2"/>
      <c r="I451" s="2"/>
      <c r="J451" s="2">
        <v>13200</v>
      </c>
      <c r="K451" s="2"/>
      <c r="L451" s="2">
        <f t="shared" si="102"/>
        <v>2376</v>
      </c>
      <c r="M451" s="2">
        <f t="shared" si="103"/>
        <v>1188</v>
      </c>
      <c r="N451" s="2">
        <f t="shared" si="104"/>
        <v>1188</v>
      </c>
      <c r="O451" s="2">
        <f t="shared" si="105"/>
        <v>0</v>
      </c>
      <c r="P451" s="2">
        <f t="shared" si="106"/>
        <v>15576</v>
      </c>
      <c r="Q451" s="14">
        <f t="shared" si="107"/>
        <v>0</v>
      </c>
      <c r="R451" s="2"/>
      <c r="S451" s="2"/>
      <c r="T451" s="1" t="e">
        <v>#N/A</v>
      </c>
    </row>
    <row r="452" spans="1:20" x14ac:dyDescent="0.25">
      <c r="A452" s="2" t="str">
        <f t="shared" si="101"/>
        <v>092019</v>
      </c>
      <c r="B452" s="12">
        <v>43712</v>
      </c>
      <c r="C452" s="2" t="s">
        <v>4417</v>
      </c>
      <c r="D452" s="2" t="s">
        <v>2503</v>
      </c>
      <c r="E452" s="2" t="s">
        <v>2504</v>
      </c>
      <c r="F452" s="2">
        <v>4425</v>
      </c>
      <c r="G452" s="2"/>
      <c r="H452" s="2"/>
      <c r="I452" s="2"/>
      <c r="J452" s="2">
        <v>3750</v>
      </c>
      <c r="K452" s="2"/>
      <c r="L452" s="2">
        <f t="shared" si="102"/>
        <v>675</v>
      </c>
      <c r="M452" s="2">
        <f t="shared" si="103"/>
        <v>337.5</v>
      </c>
      <c r="N452" s="2">
        <f t="shared" si="104"/>
        <v>337.5</v>
      </c>
      <c r="O452" s="2">
        <f t="shared" si="105"/>
        <v>0</v>
      </c>
      <c r="P452" s="2">
        <f t="shared" si="106"/>
        <v>4425</v>
      </c>
      <c r="Q452" s="14">
        <f t="shared" si="107"/>
        <v>0</v>
      </c>
      <c r="R452" s="2"/>
      <c r="S452" s="2"/>
      <c r="T452" s="1" t="e">
        <v>#N/A</v>
      </c>
    </row>
    <row r="453" spans="1:20" x14ac:dyDescent="0.25">
      <c r="A453" s="2" t="str">
        <f t="shared" si="101"/>
        <v>092019</v>
      </c>
      <c r="B453" s="12">
        <v>43722</v>
      </c>
      <c r="C453" s="2" t="s">
        <v>4063</v>
      </c>
      <c r="D453" s="2" t="s">
        <v>654</v>
      </c>
      <c r="E453" s="2" t="s">
        <v>655</v>
      </c>
      <c r="F453" s="2">
        <v>21240</v>
      </c>
      <c r="G453" s="2"/>
      <c r="H453" s="2"/>
      <c r="I453" s="2"/>
      <c r="J453" s="2">
        <v>18000</v>
      </c>
      <c r="K453" s="2"/>
      <c r="L453" s="2">
        <f t="shared" si="102"/>
        <v>3240</v>
      </c>
      <c r="M453" s="2">
        <f t="shared" si="103"/>
        <v>1620</v>
      </c>
      <c r="N453" s="2">
        <f t="shared" si="104"/>
        <v>1620</v>
      </c>
      <c r="O453" s="2">
        <f t="shared" si="105"/>
        <v>0</v>
      </c>
      <c r="P453" s="2">
        <f t="shared" si="106"/>
        <v>21240</v>
      </c>
      <c r="Q453" s="14">
        <f t="shared" si="107"/>
        <v>0</v>
      </c>
      <c r="R453" s="2"/>
      <c r="S453" s="2"/>
      <c r="T453" s="1" t="e">
        <v>#N/A</v>
      </c>
    </row>
    <row r="454" spans="1:20" x14ac:dyDescent="0.25">
      <c r="A454" s="2" t="str">
        <f t="shared" si="101"/>
        <v>092019</v>
      </c>
      <c r="B454" s="12">
        <v>43725</v>
      </c>
      <c r="C454" s="2" t="s">
        <v>4037</v>
      </c>
      <c r="D454" s="2" t="s">
        <v>1888</v>
      </c>
      <c r="E454" s="2" t="s">
        <v>1889</v>
      </c>
      <c r="F454" s="2">
        <v>6372</v>
      </c>
      <c r="G454" s="2"/>
      <c r="H454" s="2"/>
      <c r="I454" s="2"/>
      <c r="J454" s="2">
        <v>5400</v>
      </c>
      <c r="K454" s="2"/>
      <c r="L454" s="2">
        <f t="shared" si="102"/>
        <v>972</v>
      </c>
      <c r="M454" s="2">
        <f t="shared" si="103"/>
        <v>486</v>
      </c>
      <c r="N454" s="2">
        <f t="shared" si="104"/>
        <v>486</v>
      </c>
      <c r="O454" s="2">
        <f t="shared" si="105"/>
        <v>0</v>
      </c>
      <c r="P454" s="2">
        <f t="shared" si="106"/>
        <v>6372</v>
      </c>
      <c r="Q454" s="14">
        <f t="shared" si="107"/>
        <v>0</v>
      </c>
      <c r="R454" s="2"/>
      <c r="S454" s="2"/>
      <c r="T454" s="1" t="e">
        <v>#N/A</v>
      </c>
    </row>
    <row r="455" spans="1:20" x14ac:dyDescent="0.25">
      <c r="A455" s="2" t="str">
        <f t="shared" si="101"/>
        <v>092019</v>
      </c>
      <c r="B455" s="12">
        <v>43721</v>
      </c>
      <c r="C455" s="2" t="s">
        <v>6007</v>
      </c>
      <c r="D455" s="2" t="s">
        <v>1368</v>
      </c>
      <c r="E455" s="2" t="s">
        <v>5787</v>
      </c>
      <c r="F455" s="2">
        <v>2655</v>
      </c>
      <c r="G455" s="2"/>
      <c r="H455" s="2"/>
      <c r="I455" s="2"/>
      <c r="J455" s="2">
        <v>2250</v>
      </c>
      <c r="K455" s="2"/>
      <c r="L455" s="2">
        <f t="shared" si="102"/>
        <v>405</v>
      </c>
      <c r="M455" s="2">
        <f t="shared" si="103"/>
        <v>202.5</v>
      </c>
      <c r="N455" s="2">
        <f t="shared" si="104"/>
        <v>202.5</v>
      </c>
      <c r="O455" s="2">
        <f t="shared" si="105"/>
        <v>0</v>
      </c>
      <c r="P455" s="2">
        <f t="shared" si="106"/>
        <v>2655</v>
      </c>
      <c r="Q455" s="14">
        <f t="shared" si="107"/>
        <v>0</v>
      </c>
      <c r="R455" s="2"/>
      <c r="S455" s="2"/>
      <c r="T455" s="1" t="e">
        <v>#N/A</v>
      </c>
    </row>
    <row r="456" spans="1:20" x14ac:dyDescent="0.25">
      <c r="A456" s="2" t="str">
        <f t="shared" si="101"/>
        <v>092019</v>
      </c>
      <c r="B456" s="12">
        <v>43724</v>
      </c>
      <c r="C456" s="2" t="s">
        <v>6008</v>
      </c>
      <c r="D456" s="2" t="s">
        <v>1368</v>
      </c>
      <c r="E456" s="2" t="s">
        <v>5787</v>
      </c>
      <c r="F456" s="2">
        <v>192635</v>
      </c>
      <c r="G456" s="2"/>
      <c r="H456" s="2"/>
      <c r="I456" s="2"/>
      <c r="J456" s="2">
        <v>163250</v>
      </c>
      <c r="K456" s="2"/>
      <c r="L456" s="2">
        <f t="shared" si="102"/>
        <v>29385</v>
      </c>
      <c r="M456" s="2">
        <f t="shared" si="103"/>
        <v>14692.5</v>
      </c>
      <c r="N456" s="2">
        <f t="shared" si="104"/>
        <v>14692.5</v>
      </c>
      <c r="O456" s="2">
        <f t="shared" si="105"/>
        <v>0</v>
      </c>
      <c r="P456" s="2">
        <f t="shared" si="106"/>
        <v>192635</v>
      </c>
      <c r="Q456" s="14">
        <f t="shared" si="107"/>
        <v>0</v>
      </c>
      <c r="R456" s="2"/>
      <c r="S456" s="2"/>
      <c r="T456" s="1" t="e">
        <v>#N/A</v>
      </c>
    </row>
    <row r="457" spans="1:20" x14ac:dyDescent="0.25">
      <c r="A457" s="2" t="str">
        <f t="shared" si="101"/>
        <v>092019</v>
      </c>
      <c r="B457" s="12">
        <v>43727</v>
      </c>
      <c r="C457" s="2" t="s">
        <v>3895</v>
      </c>
      <c r="D457" s="2" t="s">
        <v>1230</v>
      </c>
      <c r="E457" s="2" t="s">
        <v>6009</v>
      </c>
      <c r="F457" s="2">
        <v>20945</v>
      </c>
      <c r="G457" s="2"/>
      <c r="H457" s="2"/>
      <c r="I457" s="2"/>
      <c r="J457" s="2">
        <v>17750</v>
      </c>
      <c r="K457" s="2"/>
      <c r="L457" s="2">
        <f t="shared" si="102"/>
        <v>3195</v>
      </c>
      <c r="M457" s="2">
        <f t="shared" si="103"/>
        <v>1597.5</v>
      </c>
      <c r="N457" s="2">
        <f t="shared" si="104"/>
        <v>1597.5</v>
      </c>
      <c r="O457" s="2">
        <f t="shared" si="105"/>
        <v>0</v>
      </c>
      <c r="P457" s="2">
        <f t="shared" si="106"/>
        <v>20945</v>
      </c>
      <c r="Q457" s="14">
        <f t="shared" si="107"/>
        <v>0</v>
      </c>
      <c r="R457" s="2"/>
      <c r="S457" s="2"/>
      <c r="T457" s="1" t="e">
        <v>#N/A</v>
      </c>
    </row>
    <row r="458" spans="1:20" x14ac:dyDescent="0.25">
      <c r="A458" s="2" t="str">
        <f t="shared" si="101"/>
        <v>092019</v>
      </c>
      <c r="B458" s="12">
        <v>43732</v>
      </c>
      <c r="C458" s="2">
        <v>363</v>
      </c>
      <c r="D458" s="2" t="s">
        <v>571</v>
      </c>
      <c r="E458" s="2" t="s">
        <v>6010</v>
      </c>
      <c r="F458" s="2">
        <v>25370</v>
      </c>
      <c r="G458" s="2"/>
      <c r="H458" s="2"/>
      <c r="I458" s="2"/>
      <c r="J458" s="2">
        <v>21500</v>
      </c>
      <c r="K458" s="2"/>
      <c r="L458" s="2">
        <f t="shared" si="102"/>
        <v>3870</v>
      </c>
      <c r="M458" s="2">
        <f t="shared" si="103"/>
        <v>1935</v>
      </c>
      <c r="N458" s="2">
        <f t="shared" si="104"/>
        <v>1935</v>
      </c>
      <c r="O458" s="2">
        <f t="shared" si="105"/>
        <v>0</v>
      </c>
      <c r="P458" s="2">
        <f t="shared" si="106"/>
        <v>25370</v>
      </c>
      <c r="Q458" s="14">
        <f t="shared" si="107"/>
        <v>0</v>
      </c>
      <c r="R458" s="2"/>
      <c r="S458" s="2"/>
      <c r="T458" s="1" t="e">
        <v>#N/A</v>
      </c>
    </row>
    <row r="459" spans="1:20" x14ac:dyDescent="0.25">
      <c r="A459" s="2" t="str">
        <f t="shared" si="101"/>
        <v>092019</v>
      </c>
      <c r="B459" s="12">
        <v>43731</v>
      </c>
      <c r="C459" s="2" t="s">
        <v>6011</v>
      </c>
      <c r="D459" s="2" t="s">
        <v>561</v>
      </c>
      <c r="E459" s="2" t="s">
        <v>562</v>
      </c>
      <c r="F459" s="2">
        <v>6720</v>
      </c>
      <c r="G459" s="2"/>
      <c r="H459" s="2"/>
      <c r="I459" s="2">
        <v>6000</v>
      </c>
      <c r="J459" s="2"/>
      <c r="K459" s="2"/>
      <c r="L459" s="2">
        <f t="shared" si="102"/>
        <v>720</v>
      </c>
      <c r="M459" s="2">
        <f t="shared" si="103"/>
        <v>360</v>
      </c>
      <c r="N459" s="2">
        <f t="shared" si="104"/>
        <v>360</v>
      </c>
      <c r="O459" s="2">
        <f t="shared" si="105"/>
        <v>0</v>
      </c>
      <c r="P459" s="2">
        <f t="shared" si="106"/>
        <v>6720</v>
      </c>
      <c r="Q459" s="14">
        <f t="shared" si="107"/>
        <v>0</v>
      </c>
      <c r="R459" s="2"/>
      <c r="S459" s="2"/>
      <c r="T459" s="1" t="e">
        <v>#N/A</v>
      </c>
    </row>
    <row r="460" spans="1:20" x14ac:dyDescent="0.25">
      <c r="A460" s="2" t="str">
        <f t="shared" si="101"/>
        <v>092019</v>
      </c>
      <c r="B460" s="12">
        <v>43726</v>
      </c>
      <c r="C460" s="2">
        <v>513</v>
      </c>
      <c r="D460" s="2" t="s">
        <v>171</v>
      </c>
      <c r="E460" s="2" t="s">
        <v>6012</v>
      </c>
      <c r="F460" s="2">
        <v>87646</v>
      </c>
      <c r="G460" s="2"/>
      <c r="H460" s="2"/>
      <c r="I460" s="2"/>
      <c r="J460" s="2">
        <v>74276</v>
      </c>
      <c r="K460" s="2"/>
      <c r="L460" s="2">
        <f t="shared" si="102"/>
        <v>13369.68</v>
      </c>
      <c r="M460" s="2">
        <f t="shared" si="103"/>
        <v>6684.84</v>
      </c>
      <c r="N460" s="2">
        <f t="shared" si="104"/>
        <v>6684.84</v>
      </c>
      <c r="O460" s="2">
        <f t="shared" si="105"/>
        <v>0</v>
      </c>
      <c r="P460" s="2">
        <f t="shared" si="106"/>
        <v>87645.68</v>
      </c>
      <c r="Q460" s="14">
        <f t="shared" si="107"/>
        <v>-0.32000000000698492</v>
      </c>
      <c r="R460" s="2"/>
      <c r="S460" s="2"/>
      <c r="T460" s="1" t="e">
        <v>#N/A</v>
      </c>
    </row>
    <row r="461" spans="1:20" x14ac:dyDescent="0.25">
      <c r="A461" s="2" t="str">
        <f t="shared" si="101"/>
        <v>092019</v>
      </c>
      <c r="B461" s="12">
        <v>43738</v>
      </c>
      <c r="C461" s="2" t="s">
        <v>6013</v>
      </c>
      <c r="D461" s="2" t="s">
        <v>5</v>
      </c>
      <c r="E461" s="2" t="s">
        <v>6014</v>
      </c>
      <c r="F461" s="2">
        <v>213650.8</v>
      </c>
      <c r="G461" s="2"/>
      <c r="H461" s="2"/>
      <c r="I461" s="2"/>
      <c r="J461" s="2">
        <v>181060</v>
      </c>
      <c r="K461" s="2"/>
      <c r="L461" s="2">
        <f t="shared" si="102"/>
        <v>32590.799999999999</v>
      </c>
      <c r="M461" s="2">
        <v>0</v>
      </c>
      <c r="N461" s="2">
        <v>0</v>
      </c>
      <c r="O461" s="2">
        <v>0</v>
      </c>
      <c r="P461" s="2">
        <f t="shared" si="106"/>
        <v>213650.8</v>
      </c>
      <c r="Q461" s="14">
        <f t="shared" si="107"/>
        <v>0</v>
      </c>
      <c r="R461" s="2"/>
      <c r="S461" s="2"/>
      <c r="T461" s="1" t="s">
        <v>5</v>
      </c>
    </row>
    <row r="462" spans="1:20" x14ac:dyDescent="0.25">
      <c r="A462" s="2" t="str">
        <f t="shared" si="101"/>
        <v>092019</v>
      </c>
      <c r="B462" s="12">
        <v>43719</v>
      </c>
      <c r="C462" s="2" t="s">
        <v>6015</v>
      </c>
      <c r="D462" s="2" t="s">
        <v>619</v>
      </c>
      <c r="E462" s="2" t="s">
        <v>6016</v>
      </c>
      <c r="F462" s="2">
        <v>8437</v>
      </c>
      <c r="G462" s="2"/>
      <c r="H462" s="2"/>
      <c r="I462" s="2"/>
      <c r="J462" s="2">
        <v>7150</v>
      </c>
      <c r="K462" s="2"/>
      <c r="L462" s="2">
        <f t="shared" si="102"/>
        <v>1287</v>
      </c>
      <c r="M462" s="2">
        <f t="shared" si="103"/>
        <v>0</v>
      </c>
      <c r="N462" s="2">
        <f t="shared" si="104"/>
        <v>0</v>
      </c>
      <c r="O462" s="2">
        <f t="shared" si="105"/>
        <v>1287</v>
      </c>
      <c r="P462" s="2">
        <f t="shared" si="106"/>
        <v>8437</v>
      </c>
      <c r="Q462" s="14">
        <f t="shared" si="107"/>
        <v>0</v>
      </c>
      <c r="R462" s="2"/>
      <c r="S462" s="2"/>
      <c r="T462" s="1" t="e">
        <v>#N/A</v>
      </c>
    </row>
    <row r="463" spans="1:20" x14ac:dyDescent="0.25">
      <c r="A463" s="2" t="str">
        <f t="shared" si="101"/>
        <v>082019</v>
      </c>
      <c r="B463" s="12">
        <v>43708</v>
      </c>
      <c r="C463" s="2" t="s">
        <v>6017</v>
      </c>
      <c r="D463" s="2" t="s">
        <v>619</v>
      </c>
      <c r="E463" s="2" t="s">
        <v>6016</v>
      </c>
      <c r="F463" s="2">
        <v>39648</v>
      </c>
      <c r="G463" s="2"/>
      <c r="H463" s="2"/>
      <c r="I463" s="2"/>
      <c r="J463" s="2">
        <v>33600</v>
      </c>
      <c r="K463" s="2"/>
      <c r="L463" s="2">
        <f t="shared" si="102"/>
        <v>6048</v>
      </c>
      <c r="M463" s="2">
        <f t="shared" si="103"/>
        <v>0</v>
      </c>
      <c r="N463" s="2">
        <f t="shared" si="104"/>
        <v>0</v>
      </c>
      <c r="O463" s="2">
        <f t="shared" si="105"/>
        <v>6048</v>
      </c>
      <c r="P463" s="2">
        <f t="shared" si="106"/>
        <v>39648</v>
      </c>
      <c r="Q463" s="14">
        <f t="shared" si="107"/>
        <v>0</v>
      </c>
      <c r="R463" s="2"/>
      <c r="S463" s="2"/>
      <c r="T463" s="1" t="e">
        <v>#N/A</v>
      </c>
    </row>
    <row r="464" spans="1:20" x14ac:dyDescent="0.25">
      <c r="A464" s="2" t="str">
        <f t="shared" si="101"/>
        <v>092019</v>
      </c>
      <c r="B464" s="12">
        <v>43729</v>
      </c>
      <c r="C464" s="2">
        <v>360</v>
      </c>
      <c r="D464" s="2" t="s">
        <v>571</v>
      </c>
      <c r="E464" s="2" t="s">
        <v>6010</v>
      </c>
      <c r="F464" s="2">
        <v>56640</v>
      </c>
      <c r="G464" s="2"/>
      <c r="H464" s="2"/>
      <c r="I464" s="2"/>
      <c r="J464" s="2">
        <v>48000</v>
      </c>
      <c r="K464" s="2"/>
      <c r="L464" s="2">
        <f t="shared" si="102"/>
        <v>8640</v>
      </c>
      <c r="M464" s="2">
        <f t="shared" si="103"/>
        <v>4320</v>
      </c>
      <c r="N464" s="2">
        <f t="shared" si="104"/>
        <v>4320</v>
      </c>
      <c r="O464" s="2">
        <f t="shared" si="105"/>
        <v>0</v>
      </c>
      <c r="P464" s="2">
        <f t="shared" si="106"/>
        <v>56640</v>
      </c>
      <c r="Q464" s="14">
        <f t="shared" si="107"/>
        <v>0</v>
      </c>
      <c r="R464" s="2"/>
      <c r="S464" s="2"/>
      <c r="T464" s="1" t="e">
        <v>#N/A</v>
      </c>
    </row>
    <row r="465" spans="1:20" x14ac:dyDescent="0.25">
      <c r="A465" s="2" t="str">
        <f t="shared" si="101"/>
        <v>092019</v>
      </c>
      <c r="B465" s="12">
        <v>43731</v>
      </c>
      <c r="C465" s="2">
        <v>362</v>
      </c>
      <c r="D465" s="2" t="s">
        <v>571</v>
      </c>
      <c r="E465" s="2" t="s">
        <v>6010</v>
      </c>
      <c r="F465" s="2">
        <v>54280</v>
      </c>
      <c r="G465" s="2"/>
      <c r="H465" s="2"/>
      <c r="I465" s="2"/>
      <c r="J465" s="2">
        <v>46000</v>
      </c>
      <c r="K465" s="2"/>
      <c r="L465" s="2">
        <f t="shared" si="102"/>
        <v>8280</v>
      </c>
      <c r="M465" s="2">
        <f t="shared" ref="M465:M493" si="108">+IF(VALUE(LEFT(D465,2))=33,L465/2,0)</f>
        <v>4140</v>
      </c>
      <c r="N465" s="2">
        <f t="shared" ref="N465:N493" si="109">+M465</f>
        <v>4140</v>
      </c>
      <c r="O465" s="2">
        <f t="shared" ref="O465:O493" si="110">+IF(VALUE(LEFT(D465,2))=33,0,L465)</f>
        <v>0</v>
      </c>
      <c r="P465" s="2">
        <f t="shared" ref="P465:P493" si="111">H465+I465+J465+K465+L465+G465</f>
        <v>54280</v>
      </c>
      <c r="Q465" s="14">
        <f t="shared" ref="Q465:Q493" si="112">P465-F465</f>
        <v>0</v>
      </c>
      <c r="R465" s="2"/>
      <c r="S465" s="2"/>
      <c r="T465" s="1" t="e">
        <v>#N/A</v>
      </c>
    </row>
    <row r="466" spans="1:20" x14ac:dyDescent="0.25">
      <c r="A466" s="2" t="str">
        <f t="shared" si="101"/>
        <v>092019</v>
      </c>
      <c r="B466" s="12">
        <v>43732</v>
      </c>
      <c r="C466" s="2">
        <v>364</v>
      </c>
      <c r="D466" s="2" t="s">
        <v>571</v>
      </c>
      <c r="E466" s="2" t="s">
        <v>6010</v>
      </c>
      <c r="F466" s="2">
        <v>28320</v>
      </c>
      <c r="G466" s="2"/>
      <c r="H466" s="2"/>
      <c r="I466" s="2"/>
      <c r="J466" s="2">
        <v>24000</v>
      </c>
      <c r="K466" s="2"/>
      <c r="L466" s="2">
        <f t="shared" si="102"/>
        <v>4320</v>
      </c>
      <c r="M466" s="2">
        <f t="shared" si="108"/>
        <v>2160</v>
      </c>
      <c r="N466" s="2">
        <f t="shared" si="109"/>
        <v>2160</v>
      </c>
      <c r="O466" s="2">
        <f t="shared" si="110"/>
        <v>0</v>
      </c>
      <c r="P466" s="2">
        <f t="shared" si="111"/>
        <v>28320</v>
      </c>
      <c r="Q466" s="14">
        <f t="shared" si="112"/>
        <v>0</v>
      </c>
      <c r="R466" s="2"/>
      <c r="S466" s="2"/>
      <c r="T466" s="1" t="e">
        <v>#N/A</v>
      </c>
    </row>
    <row r="467" spans="1:20" x14ac:dyDescent="0.25">
      <c r="A467" s="2" t="str">
        <f t="shared" si="101"/>
        <v>082019</v>
      </c>
      <c r="B467" s="12">
        <v>43707</v>
      </c>
      <c r="C467" s="2" t="s">
        <v>6018</v>
      </c>
      <c r="D467" s="2" t="s">
        <v>684</v>
      </c>
      <c r="E467" s="2" t="s">
        <v>5794</v>
      </c>
      <c r="F467" s="2">
        <v>17464</v>
      </c>
      <c r="G467" s="2"/>
      <c r="H467" s="2"/>
      <c r="I467" s="2"/>
      <c r="J467" s="2">
        <v>14800</v>
      </c>
      <c r="K467" s="2"/>
      <c r="L467" s="2">
        <f t="shared" si="102"/>
        <v>2664</v>
      </c>
      <c r="M467" s="2">
        <f t="shared" si="108"/>
        <v>1332</v>
      </c>
      <c r="N467" s="2">
        <f t="shared" si="109"/>
        <v>1332</v>
      </c>
      <c r="O467" s="2">
        <f t="shared" si="110"/>
        <v>0</v>
      </c>
      <c r="P467" s="2">
        <f t="shared" si="111"/>
        <v>17464</v>
      </c>
      <c r="Q467" s="14">
        <f t="shared" si="112"/>
        <v>0</v>
      </c>
      <c r="R467" s="2"/>
      <c r="S467" s="2"/>
      <c r="T467" s="1" t="e">
        <v>#N/A</v>
      </c>
    </row>
    <row r="468" spans="1:20" x14ac:dyDescent="0.25">
      <c r="A468" s="2" t="str">
        <f t="shared" si="101"/>
        <v>092019</v>
      </c>
      <c r="B468" s="12">
        <v>43733</v>
      </c>
      <c r="C468" s="2" t="s">
        <v>6019</v>
      </c>
      <c r="D468" s="2" t="s">
        <v>1274</v>
      </c>
      <c r="E468" s="2" t="s">
        <v>6020</v>
      </c>
      <c r="F468" s="2">
        <v>525309</v>
      </c>
      <c r="G468" s="2"/>
      <c r="H468" s="2"/>
      <c r="I468" s="2"/>
      <c r="J468" s="2">
        <v>445177.5</v>
      </c>
      <c r="K468" s="2"/>
      <c r="L468" s="2">
        <f t="shared" si="102"/>
        <v>80131.95</v>
      </c>
      <c r="M468" s="2">
        <f t="shared" si="108"/>
        <v>40065.974999999999</v>
      </c>
      <c r="N468" s="2">
        <f t="shared" si="109"/>
        <v>40065.974999999999</v>
      </c>
      <c r="O468" s="2">
        <f t="shared" si="110"/>
        <v>0</v>
      </c>
      <c r="P468" s="2">
        <f t="shared" si="111"/>
        <v>525309.44999999995</v>
      </c>
      <c r="Q468" s="14">
        <f t="shared" si="112"/>
        <v>0.44999999995343387</v>
      </c>
      <c r="R468" s="2"/>
      <c r="S468" s="2"/>
      <c r="T468" s="1" t="e">
        <v>#N/A</v>
      </c>
    </row>
    <row r="469" spans="1:20" x14ac:dyDescent="0.25">
      <c r="A469" s="2" t="str">
        <f t="shared" si="101"/>
        <v>092019</v>
      </c>
      <c r="B469" s="12">
        <v>43737</v>
      </c>
      <c r="C469" s="2" t="s">
        <v>6021</v>
      </c>
      <c r="D469" s="2" t="s">
        <v>529</v>
      </c>
      <c r="E469" s="2" t="s">
        <v>6022</v>
      </c>
      <c r="F469" s="2">
        <v>420468.47</v>
      </c>
      <c r="G469" s="2">
        <v>420468.47</v>
      </c>
      <c r="H469" s="2"/>
      <c r="I469" s="2"/>
      <c r="J469" s="2"/>
      <c r="K469" s="2"/>
      <c r="L469" s="2">
        <f t="shared" si="102"/>
        <v>0</v>
      </c>
      <c r="M469" s="2">
        <f t="shared" si="108"/>
        <v>0</v>
      </c>
      <c r="N469" s="2">
        <f t="shared" si="109"/>
        <v>0</v>
      </c>
      <c r="O469" s="2">
        <f t="shared" si="110"/>
        <v>0</v>
      </c>
      <c r="P469" s="2">
        <f t="shared" si="111"/>
        <v>420468.47</v>
      </c>
      <c r="Q469" s="14">
        <f t="shared" si="112"/>
        <v>0</v>
      </c>
      <c r="R469" s="2"/>
      <c r="S469" s="2"/>
      <c r="T469" s="1" t="e">
        <v>#N/A</v>
      </c>
    </row>
    <row r="470" spans="1:20" x14ac:dyDescent="0.25">
      <c r="A470" s="2" t="str">
        <f t="shared" si="101"/>
        <v>092019</v>
      </c>
      <c r="B470" s="12">
        <v>43712</v>
      </c>
      <c r="C470" s="2" t="s">
        <v>6023</v>
      </c>
      <c r="D470" s="2" t="s">
        <v>1211</v>
      </c>
      <c r="E470" s="2" t="s">
        <v>5751</v>
      </c>
      <c r="F470" s="2">
        <v>87999</v>
      </c>
      <c r="G470" s="2"/>
      <c r="H470" s="2"/>
      <c r="I470" s="2"/>
      <c r="J470" s="2">
        <v>74575</v>
      </c>
      <c r="K470" s="2"/>
      <c r="L470" s="2">
        <f t="shared" si="102"/>
        <v>13423.5</v>
      </c>
      <c r="M470" s="2">
        <f t="shared" si="108"/>
        <v>0</v>
      </c>
      <c r="N470" s="2">
        <f t="shared" si="109"/>
        <v>0</v>
      </c>
      <c r="O470" s="2">
        <f t="shared" si="110"/>
        <v>13423.5</v>
      </c>
      <c r="P470" s="2">
        <f t="shared" si="111"/>
        <v>87998.5</v>
      </c>
      <c r="Q470" s="14">
        <f t="shared" si="112"/>
        <v>-0.5</v>
      </c>
      <c r="R470" s="2"/>
      <c r="S470" s="2"/>
      <c r="T470" s="1" t="e">
        <v>#N/A</v>
      </c>
    </row>
    <row r="471" spans="1:20" x14ac:dyDescent="0.25">
      <c r="A471" s="2" t="str">
        <f t="shared" si="101"/>
        <v>092019</v>
      </c>
      <c r="B471" s="12">
        <v>43726</v>
      </c>
      <c r="C471" s="2" t="s">
        <v>6024</v>
      </c>
      <c r="D471" s="2" t="s">
        <v>561</v>
      </c>
      <c r="E471" s="2" t="s">
        <v>562</v>
      </c>
      <c r="F471" s="2">
        <v>60694</v>
      </c>
      <c r="G471" s="2"/>
      <c r="H471" s="2"/>
      <c r="I471" s="2">
        <v>54191</v>
      </c>
      <c r="J471" s="2"/>
      <c r="K471" s="2"/>
      <c r="L471" s="2">
        <f t="shared" si="102"/>
        <v>6502.92</v>
      </c>
      <c r="M471" s="2">
        <f t="shared" si="108"/>
        <v>3251.46</v>
      </c>
      <c r="N471" s="2">
        <f t="shared" si="109"/>
        <v>3251.46</v>
      </c>
      <c r="O471" s="2">
        <f t="shared" si="110"/>
        <v>0</v>
      </c>
      <c r="P471" s="2">
        <f t="shared" si="111"/>
        <v>60693.919999999998</v>
      </c>
      <c r="Q471" s="14">
        <f t="shared" si="112"/>
        <v>-8.000000000174623E-2</v>
      </c>
      <c r="R471" s="2"/>
      <c r="S471" s="2"/>
      <c r="T471" s="1" t="e">
        <v>#N/A</v>
      </c>
    </row>
    <row r="472" spans="1:20" x14ac:dyDescent="0.25">
      <c r="A472" s="2" t="str">
        <f t="shared" ref="A472:A523" si="113">TEXT(B472,"MMYYYY")</f>
        <v>092019</v>
      </c>
      <c r="B472" s="12">
        <v>43718</v>
      </c>
      <c r="C472" s="2">
        <v>3854</v>
      </c>
      <c r="D472" s="2" t="s">
        <v>642</v>
      </c>
      <c r="E472" s="2" t="s">
        <v>5760</v>
      </c>
      <c r="F472" s="2">
        <v>2601</v>
      </c>
      <c r="G472" s="2"/>
      <c r="H472" s="2"/>
      <c r="I472" s="2"/>
      <c r="J472" s="2">
        <v>2204</v>
      </c>
      <c r="K472" s="2"/>
      <c r="L472" s="2">
        <f t="shared" ref="L472:L523" si="114">+(H472*$H$1/100)+(I472*$I$1/100)+(J472*$J$1/100)+(K472*$K$1/100)</f>
        <v>396.72</v>
      </c>
      <c r="M472" s="2">
        <f t="shared" si="108"/>
        <v>198.36</v>
      </c>
      <c r="N472" s="2">
        <f t="shared" si="109"/>
        <v>198.36</v>
      </c>
      <c r="O472" s="2">
        <f t="shared" si="110"/>
        <v>0</v>
      </c>
      <c r="P472" s="2">
        <f t="shared" si="111"/>
        <v>2600.7200000000003</v>
      </c>
      <c r="Q472" s="14">
        <f t="shared" si="112"/>
        <v>-0.27999999999974534</v>
      </c>
      <c r="R472" s="2"/>
      <c r="S472" s="2"/>
      <c r="T472" s="1" t="e">
        <v>#N/A</v>
      </c>
    </row>
    <row r="473" spans="1:20" x14ac:dyDescent="0.25">
      <c r="A473" s="2" t="str">
        <f t="shared" si="113"/>
        <v>092019</v>
      </c>
      <c r="B473" s="12">
        <v>43714</v>
      </c>
      <c r="C473" s="2">
        <v>799</v>
      </c>
      <c r="D473" s="2" t="s">
        <v>4392</v>
      </c>
      <c r="E473" s="2" t="s">
        <v>6025</v>
      </c>
      <c r="F473" s="2">
        <v>46639.5</v>
      </c>
      <c r="G473" s="2"/>
      <c r="H473" s="2"/>
      <c r="I473" s="2"/>
      <c r="J473" s="2">
        <v>39525</v>
      </c>
      <c r="K473" s="2"/>
      <c r="L473" s="2">
        <f t="shared" si="114"/>
        <v>7114.5</v>
      </c>
      <c r="M473" s="2">
        <f t="shared" si="108"/>
        <v>0</v>
      </c>
      <c r="N473" s="2">
        <f t="shared" si="109"/>
        <v>0</v>
      </c>
      <c r="O473" s="2">
        <f t="shared" si="110"/>
        <v>7114.5</v>
      </c>
      <c r="P473" s="2">
        <f t="shared" si="111"/>
        <v>46639.5</v>
      </c>
      <c r="Q473" s="14">
        <f t="shared" si="112"/>
        <v>0</v>
      </c>
      <c r="R473" s="2"/>
      <c r="S473" s="2"/>
      <c r="T473" s="1" t="e">
        <v>#N/A</v>
      </c>
    </row>
    <row r="474" spans="1:20" x14ac:dyDescent="0.25">
      <c r="A474" s="2" t="str">
        <f t="shared" si="113"/>
        <v>082019</v>
      </c>
      <c r="B474" s="12">
        <v>43696</v>
      </c>
      <c r="C474" s="2" t="s">
        <v>6026</v>
      </c>
      <c r="D474" s="2" t="s">
        <v>384</v>
      </c>
      <c r="E474" s="2" t="s">
        <v>6027</v>
      </c>
      <c r="F474" s="2">
        <v>12178</v>
      </c>
      <c r="G474" s="2"/>
      <c r="H474" s="2"/>
      <c r="I474" s="2"/>
      <c r="J474" s="2">
        <v>10320</v>
      </c>
      <c r="K474" s="2"/>
      <c r="L474" s="2">
        <f t="shared" si="114"/>
        <v>1857.6</v>
      </c>
      <c r="M474" s="2">
        <f t="shared" si="108"/>
        <v>928.8</v>
      </c>
      <c r="N474" s="2">
        <f t="shared" si="109"/>
        <v>928.8</v>
      </c>
      <c r="O474" s="2">
        <f t="shared" si="110"/>
        <v>0</v>
      </c>
      <c r="P474" s="2">
        <f t="shared" si="111"/>
        <v>12177.6</v>
      </c>
      <c r="Q474" s="14">
        <f t="shared" si="112"/>
        <v>-0.3999999999996362</v>
      </c>
      <c r="R474" s="2"/>
      <c r="S474" s="2"/>
      <c r="T474" s="1" t="e">
        <v>#N/A</v>
      </c>
    </row>
    <row r="475" spans="1:20" x14ac:dyDescent="0.25">
      <c r="A475" s="2" t="str">
        <f t="shared" si="113"/>
        <v>092019</v>
      </c>
      <c r="B475" s="12">
        <v>43721</v>
      </c>
      <c r="C475" s="2" t="s">
        <v>6028</v>
      </c>
      <c r="D475" s="2" t="s">
        <v>384</v>
      </c>
      <c r="E475" s="2" t="s">
        <v>6027</v>
      </c>
      <c r="F475" s="2">
        <v>4154</v>
      </c>
      <c r="G475" s="2"/>
      <c r="H475" s="2"/>
      <c r="I475" s="2"/>
      <c r="J475" s="2">
        <v>3520</v>
      </c>
      <c r="K475" s="2"/>
      <c r="L475" s="2">
        <f t="shared" si="114"/>
        <v>633.6</v>
      </c>
      <c r="M475" s="2">
        <f t="shared" si="108"/>
        <v>316.8</v>
      </c>
      <c r="N475" s="2">
        <f t="shared" si="109"/>
        <v>316.8</v>
      </c>
      <c r="O475" s="2">
        <f t="shared" si="110"/>
        <v>0</v>
      </c>
      <c r="P475" s="2">
        <f t="shared" si="111"/>
        <v>4153.6000000000004</v>
      </c>
      <c r="Q475" s="14">
        <f t="shared" si="112"/>
        <v>-0.3999999999996362</v>
      </c>
      <c r="R475" s="2"/>
      <c r="S475" s="2"/>
      <c r="T475" s="1" t="e">
        <v>#N/A</v>
      </c>
    </row>
    <row r="476" spans="1:20" x14ac:dyDescent="0.25">
      <c r="A476" s="2" t="str">
        <f t="shared" si="113"/>
        <v>092019</v>
      </c>
      <c r="B476" s="12">
        <v>43726</v>
      </c>
      <c r="C476" s="2">
        <v>185</v>
      </c>
      <c r="D476" s="2" t="s">
        <v>599</v>
      </c>
      <c r="E476" s="2" t="s">
        <v>5817</v>
      </c>
      <c r="F476" s="2">
        <v>54852</v>
      </c>
      <c r="G476" s="2"/>
      <c r="H476" s="2"/>
      <c r="I476" s="2">
        <v>45850</v>
      </c>
      <c r="J476" s="2"/>
      <c r="K476" s="2"/>
      <c r="L476" s="2">
        <f t="shared" si="114"/>
        <v>5502</v>
      </c>
      <c r="M476" s="2">
        <f t="shared" si="108"/>
        <v>2751</v>
      </c>
      <c r="N476" s="2">
        <f t="shared" si="109"/>
        <v>2751</v>
      </c>
      <c r="O476" s="2">
        <f t="shared" si="110"/>
        <v>0</v>
      </c>
      <c r="P476" s="2">
        <f t="shared" si="111"/>
        <v>51352</v>
      </c>
      <c r="Q476" s="14">
        <f t="shared" si="112"/>
        <v>-3500</v>
      </c>
      <c r="R476" s="2"/>
      <c r="S476" s="2"/>
      <c r="T476" s="1" t="e">
        <v>#N/A</v>
      </c>
    </row>
    <row r="477" spans="1:20" x14ac:dyDescent="0.25">
      <c r="A477" s="2" t="str">
        <f t="shared" si="113"/>
        <v>072019</v>
      </c>
      <c r="B477" s="12">
        <v>43677</v>
      </c>
      <c r="C477" s="2" t="s">
        <v>6029</v>
      </c>
      <c r="D477" s="2" t="s">
        <v>590</v>
      </c>
      <c r="E477" s="2" t="s">
        <v>5757</v>
      </c>
      <c r="F477" s="2">
        <v>1891186</v>
      </c>
      <c r="G477" s="2"/>
      <c r="H477" s="2"/>
      <c r="I477" s="2"/>
      <c r="J477" s="2">
        <v>1602700</v>
      </c>
      <c r="K477" s="2"/>
      <c r="L477" s="2">
        <f t="shared" si="114"/>
        <v>288486</v>
      </c>
      <c r="M477" s="2">
        <f t="shared" si="108"/>
        <v>144243</v>
      </c>
      <c r="N477" s="2">
        <f t="shared" si="109"/>
        <v>144243</v>
      </c>
      <c r="O477" s="2">
        <f t="shared" si="110"/>
        <v>0</v>
      </c>
      <c r="P477" s="2">
        <f t="shared" si="111"/>
        <v>1891186</v>
      </c>
      <c r="Q477" s="14">
        <f t="shared" si="112"/>
        <v>0</v>
      </c>
      <c r="R477" s="2"/>
      <c r="S477" s="2"/>
      <c r="T477" s="1" t="e">
        <v>#N/A</v>
      </c>
    </row>
    <row r="478" spans="1:20" x14ac:dyDescent="0.25">
      <c r="A478" s="2" t="str">
        <f t="shared" si="113"/>
        <v>092019</v>
      </c>
      <c r="B478" s="12">
        <v>43736</v>
      </c>
      <c r="C478" s="2" t="s">
        <v>6030</v>
      </c>
      <c r="D478" s="2" t="s">
        <v>656</v>
      </c>
      <c r="E478" s="2" t="s">
        <v>5768</v>
      </c>
      <c r="F478" s="2">
        <v>1522</v>
      </c>
      <c r="G478" s="2"/>
      <c r="H478" s="2"/>
      <c r="I478" s="2"/>
      <c r="J478" s="2">
        <v>1290</v>
      </c>
      <c r="K478" s="2"/>
      <c r="L478" s="2">
        <f t="shared" si="114"/>
        <v>232.2</v>
      </c>
      <c r="M478" s="2">
        <f t="shared" si="108"/>
        <v>116.1</v>
      </c>
      <c r="N478" s="2">
        <f t="shared" si="109"/>
        <v>116.1</v>
      </c>
      <c r="O478" s="2">
        <f t="shared" si="110"/>
        <v>0</v>
      </c>
      <c r="P478" s="2">
        <f t="shared" si="111"/>
        <v>1522.2</v>
      </c>
      <c r="Q478" s="14">
        <f t="shared" si="112"/>
        <v>0.20000000000004547</v>
      </c>
      <c r="R478" s="2"/>
      <c r="S478" s="2"/>
      <c r="T478" s="1" t="e">
        <v>#N/A</v>
      </c>
    </row>
    <row r="479" spans="1:20" x14ac:dyDescent="0.25">
      <c r="A479" s="2" t="str">
        <f t="shared" si="113"/>
        <v>092019</v>
      </c>
      <c r="B479" s="12">
        <v>43736</v>
      </c>
      <c r="C479" s="2" t="s">
        <v>6031</v>
      </c>
      <c r="D479" s="2" t="s">
        <v>656</v>
      </c>
      <c r="E479" s="2" t="s">
        <v>5768</v>
      </c>
      <c r="F479" s="2">
        <v>47200</v>
      </c>
      <c r="G479" s="2"/>
      <c r="H479" s="2"/>
      <c r="I479" s="2"/>
      <c r="J479" s="2">
        <v>40000</v>
      </c>
      <c r="K479" s="2"/>
      <c r="L479" s="2">
        <f t="shared" si="114"/>
        <v>7200</v>
      </c>
      <c r="M479" s="2">
        <f t="shared" si="108"/>
        <v>3600</v>
      </c>
      <c r="N479" s="2">
        <f t="shared" si="109"/>
        <v>3600</v>
      </c>
      <c r="O479" s="2">
        <f t="shared" si="110"/>
        <v>0</v>
      </c>
      <c r="P479" s="2">
        <f t="shared" si="111"/>
        <v>47200</v>
      </c>
      <c r="Q479" s="14">
        <f t="shared" si="112"/>
        <v>0</v>
      </c>
      <c r="R479" s="2"/>
      <c r="S479" s="2"/>
      <c r="T479" s="1" t="e">
        <v>#N/A</v>
      </c>
    </row>
    <row r="480" spans="1:20" x14ac:dyDescent="0.25">
      <c r="A480" s="2" t="str">
        <f t="shared" si="113"/>
        <v>092019</v>
      </c>
      <c r="B480" s="12">
        <v>43736</v>
      </c>
      <c r="C480" s="2" t="s">
        <v>6032</v>
      </c>
      <c r="D480" s="2" t="s">
        <v>656</v>
      </c>
      <c r="E480" s="2" t="s">
        <v>5768</v>
      </c>
      <c r="F480" s="2">
        <v>616</v>
      </c>
      <c r="G480" s="2"/>
      <c r="H480" s="2"/>
      <c r="I480" s="2"/>
      <c r="J480" s="2">
        <v>522</v>
      </c>
      <c r="K480" s="2"/>
      <c r="L480" s="2">
        <f t="shared" si="114"/>
        <v>93.96</v>
      </c>
      <c r="M480" s="2">
        <f t="shared" si="108"/>
        <v>46.98</v>
      </c>
      <c r="N480" s="2">
        <f t="shared" si="109"/>
        <v>46.98</v>
      </c>
      <c r="O480" s="2">
        <f t="shared" si="110"/>
        <v>0</v>
      </c>
      <c r="P480" s="2">
        <f t="shared" si="111"/>
        <v>615.96</v>
      </c>
      <c r="Q480" s="14">
        <f t="shared" si="112"/>
        <v>-3.999999999996362E-2</v>
      </c>
      <c r="R480" s="2"/>
      <c r="S480" s="2"/>
      <c r="T480" s="1" t="e">
        <v>#N/A</v>
      </c>
    </row>
    <row r="481" spans="1:20" x14ac:dyDescent="0.25">
      <c r="A481" s="2" t="str">
        <f t="shared" si="113"/>
        <v>092019</v>
      </c>
      <c r="B481" s="12">
        <v>43736</v>
      </c>
      <c r="C481" s="2" t="s">
        <v>6033</v>
      </c>
      <c r="D481" s="2" t="s">
        <v>656</v>
      </c>
      <c r="E481" s="2" t="s">
        <v>5768</v>
      </c>
      <c r="F481" s="2">
        <v>1416</v>
      </c>
      <c r="G481" s="2"/>
      <c r="H481" s="2"/>
      <c r="I481" s="2"/>
      <c r="J481" s="2">
        <v>1200</v>
      </c>
      <c r="K481" s="2"/>
      <c r="L481" s="2">
        <f t="shared" si="114"/>
        <v>216</v>
      </c>
      <c r="M481" s="2">
        <f t="shared" si="108"/>
        <v>108</v>
      </c>
      <c r="N481" s="2">
        <f t="shared" si="109"/>
        <v>108</v>
      </c>
      <c r="O481" s="2">
        <f t="shared" si="110"/>
        <v>0</v>
      </c>
      <c r="P481" s="2">
        <f t="shared" si="111"/>
        <v>1416</v>
      </c>
      <c r="Q481" s="14">
        <f t="shared" si="112"/>
        <v>0</v>
      </c>
      <c r="R481" s="2"/>
      <c r="S481" s="2"/>
      <c r="T481" s="1" t="e">
        <v>#N/A</v>
      </c>
    </row>
    <row r="482" spans="1:20" x14ac:dyDescent="0.25">
      <c r="A482" s="2" t="str">
        <f t="shared" si="113"/>
        <v>092019</v>
      </c>
      <c r="B482" s="12">
        <v>43734</v>
      </c>
      <c r="C482" s="2" t="s">
        <v>6034</v>
      </c>
      <c r="D482" s="2" t="s">
        <v>138</v>
      </c>
      <c r="E482" s="2" t="s">
        <v>5829</v>
      </c>
      <c r="F482" s="2">
        <v>22125</v>
      </c>
      <c r="G482" s="2"/>
      <c r="H482" s="2"/>
      <c r="I482" s="2"/>
      <c r="J482" s="2">
        <v>18750</v>
      </c>
      <c r="K482" s="2"/>
      <c r="L482" s="2">
        <f t="shared" si="114"/>
        <v>3375</v>
      </c>
      <c r="M482" s="2">
        <f t="shared" si="108"/>
        <v>1687.5</v>
      </c>
      <c r="N482" s="2">
        <f t="shared" si="109"/>
        <v>1687.5</v>
      </c>
      <c r="O482" s="2">
        <f t="shared" si="110"/>
        <v>0</v>
      </c>
      <c r="P482" s="2">
        <f t="shared" si="111"/>
        <v>22125</v>
      </c>
      <c r="Q482" s="14">
        <f t="shared" si="112"/>
        <v>0</v>
      </c>
      <c r="R482" s="2"/>
      <c r="S482" s="2"/>
      <c r="T482" s="1" t="e">
        <v>#N/A</v>
      </c>
    </row>
    <row r="483" spans="1:20" x14ac:dyDescent="0.25">
      <c r="A483" s="2" t="str">
        <f t="shared" si="113"/>
        <v>092019</v>
      </c>
      <c r="B483" s="12">
        <v>43734</v>
      </c>
      <c r="C483" s="2" t="s">
        <v>6035</v>
      </c>
      <c r="D483" s="2" t="s">
        <v>138</v>
      </c>
      <c r="E483" s="2" t="s">
        <v>5829</v>
      </c>
      <c r="F483" s="2">
        <v>4248</v>
      </c>
      <c r="G483" s="2"/>
      <c r="H483" s="2"/>
      <c r="I483" s="2"/>
      <c r="J483" s="2">
        <v>3600</v>
      </c>
      <c r="K483" s="2"/>
      <c r="L483" s="2">
        <f t="shared" si="114"/>
        <v>648</v>
      </c>
      <c r="M483" s="2">
        <f t="shared" si="108"/>
        <v>324</v>
      </c>
      <c r="N483" s="2">
        <f t="shared" si="109"/>
        <v>324</v>
      </c>
      <c r="O483" s="2">
        <f t="shared" si="110"/>
        <v>0</v>
      </c>
      <c r="P483" s="2">
        <f t="shared" si="111"/>
        <v>4248</v>
      </c>
      <c r="Q483" s="14">
        <f t="shared" si="112"/>
        <v>0</v>
      </c>
      <c r="R483" s="2"/>
      <c r="S483" s="2"/>
      <c r="T483" s="1" t="e">
        <v>#N/A</v>
      </c>
    </row>
    <row r="484" spans="1:20" x14ac:dyDescent="0.25">
      <c r="A484" s="2" t="str">
        <f t="shared" si="113"/>
        <v>092019</v>
      </c>
      <c r="B484" s="12">
        <v>43732</v>
      </c>
      <c r="C484" s="2">
        <v>1081</v>
      </c>
      <c r="D484" s="2" t="s">
        <v>2014</v>
      </c>
      <c r="E484" s="2" t="s">
        <v>5758</v>
      </c>
      <c r="F484" s="2">
        <v>150896</v>
      </c>
      <c r="G484" s="2"/>
      <c r="H484" s="2"/>
      <c r="I484" s="2"/>
      <c r="J484" s="2">
        <v>127877.75</v>
      </c>
      <c r="K484" s="2"/>
      <c r="L484" s="2">
        <f t="shared" si="114"/>
        <v>23017.994999999999</v>
      </c>
      <c r="M484" s="2">
        <f t="shared" si="108"/>
        <v>0</v>
      </c>
      <c r="N484" s="2">
        <f t="shared" si="109"/>
        <v>0</v>
      </c>
      <c r="O484" s="2">
        <f t="shared" si="110"/>
        <v>23017.994999999999</v>
      </c>
      <c r="P484" s="2">
        <f t="shared" si="111"/>
        <v>150895.745</v>
      </c>
      <c r="Q484" s="14">
        <f t="shared" si="112"/>
        <v>-0.25500000000465661</v>
      </c>
      <c r="R484" s="2"/>
      <c r="S484" s="2"/>
      <c r="T484" s="1" t="e">
        <v>#N/A</v>
      </c>
    </row>
    <row r="485" spans="1:20" x14ac:dyDescent="0.25">
      <c r="A485" s="2" t="str">
        <f t="shared" si="113"/>
        <v>092019</v>
      </c>
      <c r="B485" s="12">
        <v>43734</v>
      </c>
      <c r="C485" s="2" t="s">
        <v>6036</v>
      </c>
      <c r="D485" s="2" t="s">
        <v>661</v>
      </c>
      <c r="E485" s="2" t="s">
        <v>6037</v>
      </c>
      <c r="F485" s="2">
        <v>55507</v>
      </c>
      <c r="G485" s="2"/>
      <c r="H485" s="2"/>
      <c r="I485" s="2"/>
      <c r="J485" s="2">
        <v>47040.000000000007</v>
      </c>
      <c r="K485" s="2"/>
      <c r="L485" s="2">
        <f t="shared" si="114"/>
        <v>8467.2000000000007</v>
      </c>
      <c r="M485" s="2">
        <f t="shared" si="108"/>
        <v>4233.6000000000004</v>
      </c>
      <c r="N485" s="2">
        <f t="shared" si="109"/>
        <v>4233.6000000000004</v>
      </c>
      <c r="O485" s="2">
        <f t="shared" si="110"/>
        <v>0</v>
      </c>
      <c r="P485" s="2">
        <f t="shared" si="111"/>
        <v>55507.200000000012</v>
      </c>
      <c r="Q485" s="14">
        <f t="shared" si="112"/>
        <v>0.20000000001164153</v>
      </c>
      <c r="R485" s="2"/>
      <c r="S485" s="2"/>
      <c r="T485" s="1" t="e">
        <v>#N/A</v>
      </c>
    </row>
    <row r="486" spans="1:20" x14ac:dyDescent="0.25">
      <c r="A486" s="2" t="str">
        <f t="shared" si="113"/>
        <v>092019</v>
      </c>
      <c r="B486" s="12">
        <v>43728</v>
      </c>
      <c r="C486" s="2" t="s">
        <v>6038</v>
      </c>
      <c r="D486" s="2" t="s">
        <v>684</v>
      </c>
      <c r="E486" s="2" t="s">
        <v>5794</v>
      </c>
      <c r="F486" s="2">
        <v>25960</v>
      </c>
      <c r="G486" s="2"/>
      <c r="H486" s="2"/>
      <c r="I486" s="2"/>
      <c r="J486" s="2">
        <v>22000</v>
      </c>
      <c r="K486" s="2"/>
      <c r="L486" s="2">
        <f t="shared" si="114"/>
        <v>3960</v>
      </c>
      <c r="M486" s="2">
        <f t="shared" si="108"/>
        <v>1980</v>
      </c>
      <c r="N486" s="2">
        <f t="shared" si="109"/>
        <v>1980</v>
      </c>
      <c r="O486" s="2">
        <f t="shared" si="110"/>
        <v>0</v>
      </c>
      <c r="P486" s="2">
        <f t="shared" si="111"/>
        <v>25960</v>
      </c>
      <c r="Q486" s="14">
        <f t="shared" si="112"/>
        <v>0</v>
      </c>
      <c r="R486" s="2"/>
      <c r="S486" s="2"/>
      <c r="T486" s="1" t="e">
        <v>#N/A</v>
      </c>
    </row>
    <row r="487" spans="1:20" x14ac:dyDescent="0.25">
      <c r="A487" s="2" t="str">
        <f t="shared" si="113"/>
        <v>092019</v>
      </c>
      <c r="B487" s="12">
        <v>43735</v>
      </c>
      <c r="C487" s="2" t="s">
        <v>6039</v>
      </c>
      <c r="D487" s="2" t="s">
        <v>654</v>
      </c>
      <c r="E487" s="2" t="s">
        <v>655</v>
      </c>
      <c r="F487" s="2">
        <v>57820</v>
      </c>
      <c r="G487" s="2"/>
      <c r="H487" s="2"/>
      <c r="I487" s="2"/>
      <c r="J487" s="2">
        <v>49000</v>
      </c>
      <c r="K487" s="2"/>
      <c r="L487" s="2">
        <f t="shared" si="114"/>
        <v>8820</v>
      </c>
      <c r="M487" s="2">
        <f t="shared" si="108"/>
        <v>4410</v>
      </c>
      <c r="N487" s="2">
        <f t="shared" si="109"/>
        <v>4410</v>
      </c>
      <c r="O487" s="2">
        <f t="shared" si="110"/>
        <v>0</v>
      </c>
      <c r="P487" s="2">
        <f t="shared" si="111"/>
        <v>57820</v>
      </c>
      <c r="Q487" s="14">
        <f t="shared" si="112"/>
        <v>0</v>
      </c>
      <c r="R487" s="2"/>
      <c r="S487" s="2"/>
      <c r="T487" s="1" t="e">
        <v>#N/A</v>
      </c>
    </row>
    <row r="488" spans="1:20" x14ac:dyDescent="0.25">
      <c r="A488" s="2" t="str">
        <f t="shared" si="113"/>
        <v>092019</v>
      </c>
      <c r="B488" s="12">
        <v>43735</v>
      </c>
      <c r="C488" s="2" t="s">
        <v>6040</v>
      </c>
      <c r="D488" s="2" t="s">
        <v>654</v>
      </c>
      <c r="E488" s="2" t="s">
        <v>655</v>
      </c>
      <c r="F488" s="2">
        <v>27300</v>
      </c>
      <c r="G488" s="2"/>
      <c r="H488" s="2">
        <v>26000</v>
      </c>
      <c r="I488" s="2"/>
      <c r="J488" s="2"/>
      <c r="K488" s="2"/>
      <c r="L488" s="2">
        <f t="shared" si="114"/>
        <v>1300</v>
      </c>
      <c r="M488" s="2">
        <f t="shared" si="108"/>
        <v>650</v>
      </c>
      <c r="N488" s="2">
        <f t="shared" si="109"/>
        <v>650</v>
      </c>
      <c r="O488" s="2">
        <f t="shared" si="110"/>
        <v>0</v>
      </c>
      <c r="P488" s="2">
        <f t="shared" si="111"/>
        <v>27300</v>
      </c>
      <c r="Q488" s="14">
        <f t="shared" si="112"/>
        <v>0</v>
      </c>
      <c r="R488" s="2"/>
      <c r="S488" s="2"/>
      <c r="T488" s="1" t="e">
        <v>#N/A</v>
      </c>
    </row>
    <row r="489" spans="1:20" x14ac:dyDescent="0.25">
      <c r="A489" s="2" t="str">
        <f t="shared" si="113"/>
        <v>092019</v>
      </c>
      <c r="B489" s="12">
        <v>43735</v>
      </c>
      <c r="C489" s="2" t="s">
        <v>6041</v>
      </c>
      <c r="D489" s="2" t="s">
        <v>654</v>
      </c>
      <c r="E489" s="2" t="s">
        <v>655</v>
      </c>
      <c r="F489" s="2">
        <v>7080</v>
      </c>
      <c r="G489" s="2"/>
      <c r="H489" s="2"/>
      <c r="I489" s="2"/>
      <c r="J489" s="2">
        <v>6000</v>
      </c>
      <c r="K489" s="2"/>
      <c r="L489" s="2">
        <f t="shared" si="114"/>
        <v>1080</v>
      </c>
      <c r="M489" s="2">
        <f t="shared" si="108"/>
        <v>540</v>
      </c>
      <c r="N489" s="2">
        <f t="shared" si="109"/>
        <v>540</v>
      </c>
      <c r="O489" s="2">
        <f t="shared" si="110"/>
        <v>0</v>
      </c>
      <c r="P489" s="2">
        <f t="shared" si="111"/>
        <v>7080</v>
      </c>
      <c r="Q489" s="14">
        <f t="shared" si="112"/>
        <v>0</v>
      </c>
      <c r="R489" s="2"/>
      <c r="S489" s="2"/>
      <c r="T489" s="1" t="e">
        <v>#N/A</v>
      </c>
    </row>
    <row r="490" spans="1:20" x14ac:dyDescent="0.25">
      <c r="A490" s="2" t="str">
        <f t="shared" si="113"/>
        <v>092019</v>
      </c>
      <c r="B490" s="12">
        <v>43728</v>
      </c>
      <c r="C490" s="2" t="s">
        <v>6042</v>
      </c>
      <c r="D490" s="2" t="s">
        <v>590</v>
      </c>
      <c r="E490" s="2" t="s">
        <v>5757</v>
      </c>
      <c r="F490" s="2">
        <v>102837</v>
      </c>
      <c r="G490" s="2"/>
      <c r="H490" s="2"/>
      <c r="I490" s="2"/>
      <c r="J490" s="2">
        <v>87150</v>
      </c>
      <c r="K490" s="2"/>
      <c r="L490" s="2">
        <f t="shared" si="114"/>
        <v>15687</v>
      </c>
      <c r="M490" s="2">
        <f t="shared" si="108"/>
        <v>7843.5</v>
      </c>
      <c r="N490" s="2">
        <f t="shared" si="109"/>
        <v>7843.5</v>
      </c>
      <c r="O490" s="2">
        <f t="shared" si="110"/>
        <v>0</v>
      </c>
      <c r="P490" s="2">
        <f t="shared" si="111"/>
        <v>102837</v>
      </c>
      <c r="Q490" s="14">
        <f t="shared" si="112"/>
        <v>0</v>
      </c>
      <c r="R490" s="2"/>
      <c r="S490" s="2"/>
      <c r="T490" s="1" t="e">
        <v>#N/A</v>
      </c>
    </row>
    <row r="491" spans="1:20" x14ac:dyDescent="0.25">
      <c r="A491" s="2" t="str">
        <f t="shared" si="113"/>
        <v>072019</v>
      </c>
      <c r="B491" s="12">
        <v>43652</v>
      </c>
      <c r="C491" s="2" t="s">
        <v>6043</v>
      </c>
      <c r="D491" s="2" t="s">
        <v>2158</v>
      </c>
      <c r="E491" s="2" t="s">
        <v>6044</v>
      </c>
      <c r="F491" s="2">
        <v>169844</v>
      </c>
      <c r="G491" s="2"/>
      <c r="H491" s="2"/>
      <c r="I491" s="2"/>
      <c r="J491" s="2">
        <v>143936</v>
      </c>
      <c r="K491" s="2"/>
      <c r="L491" s="2">
        <f t="shared" si="114"/>
        <v>25908.48</v>
      </c>
      <c r="M491" s="2">
        <v>0</v>
      </c>
      <c r="N491" s="2">
        <v>0</v>
      </c>
      <c r="O491" s="2">
        <v>0</v>
      </c>
      <c r="P491" s="2">
        <f t="shared" si="111"/>
        <v>169844.48000000001</v>
      </c>
      <c r="Q491" s="14">
        <f t="shared" si="112"/>
        <v>0.48000000001047738</v>
      </c>
      <c r="R491" s="2" t="s">
        <v>6245</v>
      </c>
      <c r="S491" s="2"/>
      <c r="T491" s="1" t="e">
        <v>#N/A</v>
      </c>
    </row>
    <row r="492" spans="1:20" x14ac:dyDescent="0.25">
      <c r="A492" s="2" t="str">
        <f t="shared" si="113"/>
        <v>102019</v>
      </c>
      <c r="B492" s="12">
        <v>43739</v>
      </c>
      <c r="C492" s="2" t="s">
        <v>6045</v>
      </c>
      <c r="D492" s="2" t="s">
        <v>138</v>
      </c>
      <c r="E492" s="2" t="s">
        <v>5829</v>
      </c>
      <c r="F492" s="2">
        <v>14809</v>
      </c>
      <c r="G492" s="2"/>
      <c r="H492" s="2"/>
      <c r="I492" s="2"/>
      <c r="J492" s="2">
        <v>12550</v>
      </c>
      <c r="K492" s="2"/>
      <c r="L492" s="2">
        <f t="shared" si="114"/>
        <v>2259</v>
      </c>
      <c r="M492" s="2">
        <f t="shared" si="108"/>
        <v>1129.5</v>
      </c>
      <c r="N492" s="2">
        <f t="shared" si="109"/>
        <v>1129.5</v>
      </c>
      <c r="O492" s="2">
        <f t="shared" si="110"/>
        <v>0</v>
      </c>
      <c r="P492" s="2">
        <f t="shared" si="111"/>
        <v>14809</v>
      </c>
      <c r="Q492" s="14">
        <f t="shared" si="112"/>
        <v>0</v>
      </c>
      <c r="R492" s="2"/>
      <c r="S492" s="2"/>
      <c r="T492" s="1" t="e">
        <v>#N/A</v>
      </c>
    </row>
    <row r="493" spans="1:20" x14ac:dyDescent="0.25">
      <c r="A493" s="2" t="str">
        <f t="shared" si="113"/>
        <v>092019</v>
      </c>
      <c r="B493" s="12">
        <v>43733</v>
      </c>
      <c r="C493" s="2" t="s">
        <v>6046</v>
      </c>
      <c r="D493" s="2" t="s">
        <v>2660</v>
      </c>
      <c r="E493" s="2" t="s">
        <v>5882</v>
      </c>
      <c r="F493" s="2">
        <v>20060</v>
      </c>
      <c r="G493" s="2"/>
      <c r="H493" s="2"/>
      <c r="I493" s="2"/>
      <c r="J493" s="2">
        <v>17000</v>
      </c>
      <c r="K493" s="2"/>
      <c r="L493" s="2">
        <f t="shared" si="114"/>
        <v>3060</v>
      </c>
      <c r="M493" s="2">
        <f t="shared" si="108"/>
        <v>0</v>
      </c>
      <c r="N493" s="2">
        <f t="shared" si="109"/>
        <v>0</v>
      </c>
      <c r="O493" s="2">
        <f t="shared" si="110"/>
        <v>3060</v>
      </c>
      <c r="P493" s="2">
        <f t="shared" si="111"/>
        <v>20060</v>
      </c>
      <c r="Q493" s="14">
        <f t="shared" si="112"/>
        <v>0</v>
      </c>
      <c r="R493" s="2"/>
      <c r="S493" s="2"/>
      <c r="T493" s="1" t="e">
        <v>#N/A</v>
      </c>
    </row>
    <row r="494" spans="1:20" x14ac:dyDescent="0.25">
      <c r="A494" s="2" t="str">
        <f t="shared" si="113"/>
        <v>092019</v>
      </c>
      <c r="B494" s="12">
        <v>43736</v>
      </c>
      <c r="C494" s="2">
        <v>368</v>
      </c>
      <c r="D494" s="2" t="s">
        <v>571</v>
      </c>
      <c r="E494" s="2" t="s">
        <v>6010</v>
      </c>
      <c r="F494" s="2">
        <v>7681.8</v>
      </c>
      <c r="G494" s="2"/>
      <c r="H494" s="2"/>
      <c r="I494" s="2"/>
      <c r="J494" s="2">
        <v>6510</v>
      </c>
      <c r="K494" s="2"/>
      <c r="L494" s="2">
        <f t="shared" si="114"/>
        <v>1171.8</v>
      </c>
      <c r="M494" s="2">
        <f t="shared" ref="M494:M513" si="115">+IF(VALUE(LEFT(D494,2))=33,L494/2,0)</f>
        <v>585.9</v>
      </c>
      <c r="N494" s="2">
        <f t="shared" ref="N494:N513" si="116">+M494</f>
        <v>585.9</v>
      </c>
      <c r="O494" s="2">
        <f t="shared" ref="O494:O513" si="117">+IF(VALUE(LEFT(D494,2))=33,0,L494)</f>
        <v>0</v>
      </c>
      <c r="P494" s="2">
        <f t="shared" ref="P494:P513" si="118">H494+I494+J494+K494+L494+G494</f>
        <v>7681.8</v>
      </c>
      <c r="Q494" s="14">
        <f t="shared" ref="Q494:Q513" si="119">P494-F494</f>
        <v>0</v>
      </c>
      <c r="R494" s="2"/>
      <c r="S494" s="2"/>
      <c r="T494" s="1" t="e">
        <v>#N/A</v>
      </c>
    </row>
    <row r="495" spans="1:20" x14ac:dyDescent="0.25">
      <c r="A495" s="2" t="str">
        <f t="shared" si="113"/>
        <v>092019</v>
      </c>
      <c r="B495" s="12">
        <v>43736</v>
      </c>
      <c r="C495" s="2">
        <v>369</v>
      </c>
      <c r="D495" s="2" t="s">
        <v>571</v>
      </c>
      <c r="E495" s="2" t="s">
        <v>6010</v>
      </c>
      <c r="F495" s="2">
        <v>52156</v>
      </c>
      <c r="G495" s="2"/>
      <c r="H495" s="2"/>
      <c r="I495" s="2"/>
      <c r="J495" s="2">
        <v>44200</v>
      </c>
      <c r="K495" s="2"/>
      <c r="L495" s="2">
        <f t="shared" si="114"/>
        <v>7956</v>
      </c>
      <c r="M495" s="2">
        <f t="shared" si="115"/>
        <v>3978</v>
      </c>
      <c r="N495" s="2">
        <f t="shared" si="116"/>
        <v>3978</v>
      </c>
      <c r="O495" s="2">
        <f t="shared" si="117"/>
        <v>0</v>
      </c>
      <c r="P495" s="2">
        <f t="shared" si="118"/>
        <v>52156</v>
      </c>
      <c r="Q495" s="14">
        <f t="shared" si="119"/>
        <v>0</v>
      </c>
      <c r="R495" s="2"/>
      <c r="S495" s="2"/>
      <c r="T495" s="1" t="e">
        <v>#N/A</v>
      </c>
    </row>
    <row r="496" spans="1:20" x14ac:dyDescent="0.25">
      <c r="A496" s="2" t="str">
        <f t="shared" si="113"/>
        <v>092019</v>
      </c>
      <c r="B496" s="12">
        <v>43726</v>
      </c>
      <c r="C496" s="2">
        <v>19079</v>
      </c>
      <c r="D496" s="2" t="s">
        <v>4193</v>
      </c>
      <c r="E496" s="2" t="s">
        <v>6047</v>
      </c>
      <c r="F496" s="2">
        <v>535425</v>
      </c>
      <c r="G496" s="2"/>
      <c r="H496" s="2"/>
      <c r="I496" s="2"/>
      <c r="J496" s="2">
        <v>453750</v>
      </c>
      <c r="K496" s="2"/>
      <c r="L496" s="2">
        <f t="shared" si="114"/>
        <v>81675</v>
      </c>
      <c r="M496" s="2">
        <f t="shared" si="115"/>
        <v>0</v>
      </c>
      <c r="N496" s="2">
        <f t="shared" si="116"/>
        <v>0</v>
      </c>
      <c r="O496" s="2">
        <f t="shared" si="117"/>
        <v>81675</v>
      </c>
      <c r="P496" s="2">
        <f t="shared" si="118"/>
        <v>535425</v>
      </c>
      <c r="Q496" s="14">
        <f t="shared" si="119"/>
        <v>0</v>
      </c>
      <c r="R496" s="2"/>
      <c r="S496" s="2"/>
      <c r="T496" s="1" t="e">
        <v>#N/A</v>
      </c>
    </row>
    <row r="497" spans="1:20" x14ac:dyDescent="0.25">
      <c r="A497" s="2" t="str">
        <f t="shared" si="113"/>
        <v>092019</v>
      </c>
      <c r="B497" s="12">
        <v>43738</v>
      </c>
      <c r="C497" s="2" t="s">
        <v>6048</v>
      </c>
      <c r="D497" s="2" t="s">
        <v>4238</v>
      </c>
      <c r="E497" s="2" t="s">
        <v>6049</v>
      </c>
      <c r="F497" s="2">
        <v>35990</v>
      </c>
      <c r="G497" s="2"/>
      <c r="H497" s="2"/>
      <c r="I497" s="2"/>
      <c r="J497" s="2">
        <v>29500</v>
      </c>
      <c r="K497" s="2"/>
      <c r="L497" s="2">
        <f t="shared" si="114"/>
        <v>5310</v>
      </c>
      <c r="M497" s="2">
        <f t="shared" si="115"/>
        <v>0</v>
      </c>
      <c r="N497" s="2">
        <f t="shared" si="116"/>
        <v>0</v>
      </c>
      <c r="O497" s="2">
        <f t="shared" si="117"/>
        <v>5310</v>
      </c>
      <c r="P497" s="2">
        <f t="shared" si="118"/>
        <v>34810</v>
      </c>
      <c r="Q497" s="14">
        <f t="shared" si="119"/>
        <v>-1180</v>
      </c>
      <c r="R497" s="2"/>
      <c r="S497" s="2"/>
      <c r="T497" s="1" t="e">
        <v>#N/A</v>
      </c>
    </row>
    <row r="498" spans="1:20" x14ac:dyDescent="0.25">
      <c r="A498" s="2" t="str">
        <f t="shared" si="113"/>
        <v>092019</v>
      </c>
      <c r="B498" s="12">
        <v>43735</v>
      </c>
      <c r="C498" s="2" t="s">
        <v>6050</v>
      </c>
      <c r="D498" s="2" t="s">
        <v>187</v>
      </c>
      <c r="E498" s="2" t="s">
        <v>5780</v>
      </c>
      <c r="F498" s="2">
        <v>4425</v>
      </c>
      <c r="G498" s="2"/>
      <c r="H498" s="2"/>
      <c r="I498" s="2"/>
      <c r="J498" s="2">
        <v>3750</v>
      </c>
      <c r="K498" s="2"/>
      <c r="L498" s="2">
        <f t="shared" si="114"/>
        <v>675</v>
      </c>
      <c r="M498" s="2">
        <f t="shared" si="115"/>
        <v>337.5</v>
      </c>
      <c r="N498" s="2">
        <f t="shared" si="116"/>
        <v>337.5</v>
      </c>
      <c r="O498" s="2">
        <f t="shared" si="117"/>
        <v>0</v>
      </c>
      <c r="P498" s="2">
        <f t="shared" si="118"/>
        <v>4425</v>
      </c>
      <c r="Q498" s="14">
        <f t="shared" si="119"/>
        <v>0</v>
      </c>
      <c r="R498" s="2"/>
      <c r="S498" s="2"/>
      <c r="T498" s="1" t="e">
        <v>#N/A</v>
      </c>
    </row>
    <row r="499" spans="1:20" x14ac:dyDescent="0.25">
      <c r="A499" s="2" t="str">
        <f t="shared" si="113"/>
        <v>092019</v>
      </c>
      <c r="B499" s="12">
        <v>43738</v>
      </c>
      <c r="C499" s="2">
        <v>4383</v>
      </c>
      <c r="D499" s="2" t="s">
        <v>642</v>
      </c>
      <c r="E499" s="2" t="s">
        <v>5760</v>
      </c>
      <c r="F499" s="2">
        <v>29325</v>
      </c>
      <c r="G499" s="2"/>
      <c r="H499" s="2"/>
      <c r="I499" s="2"/>
      <c r="J499" s="2">
        <v>24851.55</v>
      </c>
      <c r="K499" s="2"/>
      <c r="L499" s="2">
        <f t="shared" si="114"/>
        <v>4473.2789999999995</v>
      </c>
      <c r="M499" s="2">
        <f t="shared" si="115"/>
        <v>2236.6394999999998</v>
      </c>
      <c r="N499" s="2">
        <f t="shared" si="116"/>
        <v>2236.6394999999998</v>
      </c>
      <c r="O499" s="2">
        <f t="shared" si="117"/>
        <v>0</v>
      </c>
      <c r="P499" s="2">
        <f t="shared" si="118"/>
        <v>29324.828999999998</v>
      </c>
      <c r="Q499" s="14">
        <f t="shared" si="119"/>
        <v>-0.17100000000209548</v>
      </c>
      <c r="R499" s="2"/>
      <c r="S499" s="2"/>
      <c r="T499" s="1" t="e">
        <v>#N/A</v>
      </c>
    </row>
    <row r="500" spans="1:20" x14ac:dyDescent="0.25">
      <c r="A500" s="2" t="str">
        <f t="shared" si="113"/>
        <v>092019</v>
      </c>
      <c r="B500" s="12">
        <v>43732</v>
      </c>
      <c r="C500" s="2" t="s">
        <v>6051</v>
      </c>
      <c r="D500" s="2" t="s">
        <v>5949</v>
      </c>
      <c r="E500" s="2" t="s">
        <v>6052</v>
      </c>
      <c r="F500" s="2">
        <v>34557</v>
      </c>
      <c r="G500" s="2"/>
      <c r="H500" s="2"/>
      <c r="I500" s="2"/>
      <c r="J500" s="2">
        <v>29286</v>
      </c>
      <c r="K500" s="2"/>
      <c r="L500" s="2">
        <f t="shared" si="114"/>
        <v>5271.48</v>
      </c>
      <c r="M500" s="2">
        <v>0</v>
      </c>
      <c r="N500" s="2">
        <v>0</v>
      </c>
      <c r="O500" s="2">
        <v>0</v>
      </c>
      <c r="P500" s="2">
        <f t="shared" si="118"/>
        <v>34557.479999999996</v>
      </c>
      <c r="Q500" s="14">
        <f t="shared" si="119"/>
        <v>0.47999999999592546</v>
      </c>
      <c r="R500" s="2"/>
      <c r="S500" s="2"/>
      <c r="T500" s="1" t="s">
        <v>5949</v>
      </c>
    </row>
    <row r="501" spans="1:20" x14ac:dyDescent="0.25">
      <c r="A501" s="2" t="str">
        <f t="shared" si="113"/>
        <v>102019</v>
      </c>
      <c r="B501" s="12">
        <v>43739</v>
      </c>
      <c r="C501" s="2" t="s">
        <v>6053</v>
      </c>
      <c r="D501" s="2" t="s">
        <v>656</v>
      </c>
      <c r="E501" s="2" t="s">
        <v>5768</v>
      </c>
      <c r="F501" s="2">
        <v>4956</v>
      </c>
      <c r="G501" s="2"/>
      <c r="H501" s="2"/>
      <c r="I501" s="2"/>
      <c r="J501" s="2">
        <v>4200</v>
      </c>
      <c r="K501" s="2"/>
      <c r="L501" s="2">
        <f t="shared" si="114"/>
        <v>756</v>
      </c>
      <c r="M501" s="2">
        <f t="shared" si="115"/>
        <v>378</v>
      </c>
      <c r="N501" s="2">
        <f t="shared" si="116"/>
        <v>378</v>
      </c>
      <c r="O501" s="2">
        <f t="shared" si="117"/>
        <v>0</v>
      </c>
      <c r="P501" s="2">
        <f t="shared" si="118"/>
        <v>4956</v>
      </c>
      <c r="Q501" s="14">
        <f t="shared" si="119"/>
        <v>0</v>
      </c>
      <c r="R501" s="2"/>
      <c r="S501" s="2"/>
      <c r="T501" s="1" t="e">
        <v>#N/A</v>
      </c>
    </row>
    <row r="502" spans="1:20" x14ac:dyDescent="0.25">
      <c r="A502" s="2" t="str">
        <f t="shared" si="113"/>
        <v>092019</v>
      </c>
      <c r="B502" s="12">
        <v>43726</v>
      </c>
      <c r="C502" s="2" t="s">
        <v>6054</v>
      </c>
      <c r="D502" s="2" t="s">
        <v>187</v>
      </c>
      <c r="E502" s="2" t="s">
        <v>5780</v>
      </c>
      <c r="F502" s="2">
        <v>15104</v>
      </c>
      <c r="G502" s="2"/>
      <c r="H502" s="2"/>
      <c r="I502" s="2"/>
      <c r="J502" s="2">
        <v>12800</v>
      </c>
      <c r="K502" s="2"/>
      <c r="L502" s="2">
        <f t="shared" si="114"/>
        <v>2304</v>
      </c>
      <c r="M502" s="2">
        <f t="shared" si="115"/>
        <v>1152</v>
      </c>
      <c r="N502" s="2">
        <f t="shared" si="116"/>
        <v>1152</v>
      </c>
      <c r="O502" s="2">
        <f t="shared" si="117"/>
        <v>0</v>
      </c>
      <c r="P502" s="2">
        <f t="shared" si="118"/>
        <v>15104</v>
      </c>
      <c r="Q502" s="14">
        <f t="shared" si="119"/>
        <v>0</v>
      </c>
      <c r="R502" s="2"/>
      <c r="S502" s="2"/>
      <c r="T502" s="1" t="e">
        <v>#N/A</v>
      </c>
    </row>
    <row r="503" spans="1:20" x14ac:dyDescent="0.25">
      <c r="A503" s="2" t="str">
        <f t="shared" si="113"/>
        <v>092019</v>
      </c>
      <c r="B503" s="12">
        <v>43729</v>
      </c>
      <c r="C503" s="2">
        <v>20625</v>
      </c>
      <c r="D503" s="2" t="s">
        <v>440</v>
      </c>
      <c r="E503" s="2" t="s">
        <v>6055</v>
      </c>
      <c r="F503" s="2">
        <v>146320</v>
      </c>
      <c r="G503" s="2"/>
      <c r="H503" s="2"/>
      <c r="I503" s="2"/>
      <c r="J503" s="2">
        <v>124000</v>
      </c>
      <c r="K503" s="2"/>
      <c r="L503" s="2">
        <f t="shared" si="114"/>
        <v>22320</v>
      </c>
      <c r="M503" s="2">
        <f t="shared" si="115"/>
        <v>11160</v>
      </c>
      <c r="N503" s="2">
        <f t="shared" si="116"/>
        <v>11160</v>
      </c>
      <c r="O503" s="2">
        <f t="shared" si="117"/>
        <v>0</v>
      </c>
      <c r="P503" s="2">
        <f t="shared" si="118"/>
        <v>146320</v>
      </c>
      <c r="Q503" s="14">
        <f t="shared" si="119"/>
        <v>0</v>
      </c>
      <c r="R503" s="2"/>
      <c r="S503" s="2"/>
      <c r="T503" s="1" t="e">
        <v>#N/A</v>
      </c>
    </row>
    <row r="504" spans="1:20" x14ac:dyDescent="0.25">
      <c r="A504" s="2" t="str">
        <f t="shared" si="113"/>
        <v>092019</v>
      </c>
      <c r="B504" s="12">
        <v>43729</v>
      </c>
      <c r="C504" s="2">
        <v>20624</v>
      </c>
      <c r="D504" s="2" t="s">
        <v>440</v>
      </c>
      <c r="E504" s="2" t="s">
        <v>6055</v>
      </c>
      <c r="F504" s="2">
        <v>75520</v>
      </c>
      <c r="G504" s="2"/>
      <c r="H504" s="2"/>
      <c r="I504" s="2"/>
      <c r="J504" s="2">
        <v>64000</v>
      </c>
      <c r="K504" s="2"/>
      <c r="L504" s="2">
        <f t="shared" si="114"/>
        <v>11520</v>
      </c>
      <c r="M504" s="2">
        <f t="shared" si="115"/>
        <v>5760</v>
      </c>
      <c r="N504" s="2">
        <f t="shared" si="116"/>
        <v>5760</v>
      </c>
      <c r="O504" s="2">
        <f t="shared" si="117"/>
        <v>0</v>
      </c>
      <c r="P504" s="2">
        <f t="shared" si="118"/>
        <v>75520</v>
      </c>
      <c r="Q504" s="14">
        <f t="shared" si="119"/>
        <v>0</v>
      </c>
      <c r="R504" s="2"/>
      <c r="S504" s="2"/>
      <c r="T504" s="1" t="e">
        <v>#N/A</v>
      </c>
    </row>
    <row r="505" spans="1:20" x14ac:dyDescent="0.25">
      <c r="A505" s="2" t="str">
        <f t="shared" si="113"/>
        <v>092019</v>
      </c>
      <c r="B505" s="12">
        <v>43731</v>
      </c>
      <c r="C505" s="2">
        <v>20627</v>
      </c>
      <c r="D505" s="2" t="s">
        <v>440</v>
      </c>
      <c r="E505" s="2" t="s">
        <v>6055</v>
      </c>
      <c r="F505" s="2">
        <v>105728</v>
      </c>
      <c r="G505" s="2"/>
      <c r="H505" s="2"/>
      <c r="I505" s="2"/>
      <c r="J505" s="2">
        <v>89600</v>
      </c>
      <c r="K505" s="2"/>
      <c r="L505" s="2">
        <f t="shared" si="114"/>
        <v>16128</v>
      </c>
      <c r="M505" s="2">
        <f t="shared" si="115"/>
        <v>8064</v>
      </c>
      <c r="N505" s="2">
        <f t="shared" si="116"/>
        <v>8064</v>
      </c>
      <c r="O505" s="2">
        <f t="shared" si="117"/>
        <v>0</v>
      </c>
      <c r="P505" s="2">
        <f t="shared" si="118"/>
        <v>105728</v>
      </c>
      <c r="Q505" s="14">
        <f t="shared" si="119"/>
        <v>0</v>
      </c>
      <c r="R505" s="2"/>
      <c r="S505" s="2"/>
      <c r="T505" s="1" t="e">
        <v>#N/A</v>
      </c>
    </row>
    <row r="506" spans="1:20" x14ac:dyDescent="0.25">
      <c r="A506" s="2" t="str">
        <f t="shared" si="113"/>
        <v>092019</v>
      </c>
      <c r="B506" s="12">
        <v>43731</v>
      </c>
      <c r="C506" s="2" t="s">
        <v>6056</v>
      </c>
      <c r="D506" s="2" t="s">
        <v>131</v>
      </c>
      <c r="E506" s="2" t="s">
        <v>132</v>
      </c>
      <c r="F506" s="2">
        <v>6785</v>
      </c>
      <c r="G506" s="2"/>
      <c r="H506" s="2"/>
      <c r="I506" s="2"/>
      <c r="J506" s="2">
        <v>5750</v>
      </c>
      <c r="K506" s="2"/>
      <c r="L506" s="2">
        <f t="shared" si="114"/>
        <v>1035</v>
      </c>
      <c r="M506" s="2">
        <f t="shared" si="115"/>
        <v>517.5</v>
      </c>
      <c r="N506" s="2">
        <f t="shared" si="116"/>
        <v>517.5</v>
      </c>
      <c r="O506" s="2">
        <f t="shared" si="117"/>
        <v>0</v>
      </c>
      <c r="P506" s="2">
        <f t="shared" si="118"/>
        <v>6785</v>
      </c>
      <c r="Q506" s="14">
        <f t="shared" si="119"/>
        <v>0</v>
      </c>
      <c r="R506" s="2"/>
      <c r="S506" s="2"/>
      <c r="T506" s="1" t="e">
        <v>#N/A</v>
      </c>
    </row>
    <row r="507" spans="1:20" x14ac:dyDescent="0.25">
      <c r="A507" s="2" t="str">
        <f t="shared" si="113"/>
        <v>102019</v>
      </c>
      <c r="B507" s="12">
        <v>43739</v>
      </c>
      <c r="C507" s="2" t="s">
        <v>6057</v>
      </c>
      <c r="D507" s="2" t="s">
        <v>656</v>
      </c>
      <c r="E507" s="2" t="s">
        <v>5768</v>
      </c>
      <c r="F507" s="2">
        <v>1522</v>
      </c>
      <c r="G507" s="2"/>
      <c r="H507" s="2"/>
      <c r="I507" s="2"/>
      <c r="J507" s="2">
        <v>1290</v>
      </c>
      <c r="K507" s="2"/>
      <c r="L507" s="2">
        <f t="shared" si="114"/>
        <v>232.2</v>
      </c>
      <c r="M507" s="2">
        <f t="shared" si="115"/>
        <v>116.1</v>
      </c>
      <c r="N507" s="2">
        <f t="shared" si="116"/>
        <v>116.1</v>
      </c>
      <c r="O507" s="2">
        <f t="shared" si="117"/>
        <v>0</v>
      </c>
      <c r="P507" s="2">
        <f t="shared" si="118"/>
        <v>1522.2</v>
      </c>
      <c r="Q507" s="14">
        <f t="shared" si="119"/>
        <v>0.20000000000004547</v>
      </c>
      <c r="R507" s="2"/>
      <c r="S507" s="2"/>
      <c r="T507" s="1" t="e">
        <v>#N/A</v>
      </c>
    </row>
    <row r="508" spans="1:20" x14ac:dyDescent="0.25">
      <c r="A508" s="2" t="str">
        <f t="shared" si="113"/>
        <v>102019</v>
      </c>
      <c r="B508" s="12">
        <v>43739</v>
      </c>
      <c r="C508" s="2" t="s">
        <v>6058</v>
      </c>
      <c r="D508" s="2" t="s">
        <v>443</v>
      </c>
      <c r="E508" s="2" t="s">
        <v>6059</v>
      </c>
      <c r="F508" s="2">
        <v>10030</v>
      </c>
      <c r="G508" s="2"/>
      <c r="H508" s="2"/>
      <c r="I508" s="2"/>
      <c r="J508" s="2">
        <v>8500</v>
      </c>
      <c r="K508" s="2"/>
      <c r="L508" s="2">
        <f t="shared" si="114"/>
        <v>1530</v>
      </c>
      <c r="M508" s="2">
        <f t="shared" si="115"/>
        <v>765</v>
      </c>
      <c r="N508" s="2">
        <f t="shared" si="116"/>
        <v>765</v>
      </c>
      <c r="O508" s="2">
        <f t="shared" si="117"/>
        <v>0</v>
      </c>
      <c r="P508" s="2">
        <f t="shared" si="118"/>
        <v>10030</v>
      </c>
      <c r="Q508" s="14">
        <f t="shared" si="119"/>
        <v>0</v>
      </c>
      <c r="R508" s="2"/>
      <c r="S508" s="2"/>
      <c r="T508" s="1" t="e">
        <v>#N/A</v>
      </c>
    </row>
    <row r="509" spans="1:20" x14ac:dyDescent="0.25">
      <c r="A509" s="2" t="str">
        <f t="shared" si="113"/>
        <v>092019</v>
      </c>
      <c r="B509" s="12">
        <v>43722</v>
      </c>
      <c r="C509" s="2" t="s">
        <v>6060</v>
      </c>
      <c r="D509" s="2" t="s">
        <v>654</v>
      </c>
      <c r="E509" s="2" t="s">
        <v>655</v>
      </c>
      <c r="F509" s="2">
        <v>4200</v>
      </c>
      <c r="G509" s="2"/>
      <c r="H509" s="2">
        <v>4000</v>
      </c>
      <c r="I509" s="2"/>
      <c r="J509" s="2"/>
      <c r="K509" s="2"/>
      <c r="L509" s="2">
        <f t="shared" si="114"/>
        <v>200</v>
      </c>
      <c r="M509" s="2">
        <f t="shared" si="115"/>
        <v>100</v>
      </c>
      <c r="N509" s="2">
        <f t="shared" si="116"/>
        <v>100</v>
      </c>
      <c r="O509" s="2">
        <f t="shared" si="117"/>
        <v>0</v>
      </c>
      <c r="P509" s="2">
        <f t="shared" si="118"/>
        <v>4200</v>
      </c>
      <c r="Q509" s="14">
        <f t="shared" si="119"/>
        <v>0</v>
      </c>
      <c r="R509" s="2"/>
      <c r="S509" s="2"/>
      <c r="T509" s="1" t="e">
        <v>#N/A</v>
      </c>
    </row>
    <row r="510" spans="1:20" x14ac:dyDescent="0.25">
      <c r="A510" s="2" t="str">
        <f t="shared" si="113"/>
        <v>092019</v>
      </c>
      <c r="B510" s="12">
        <v>43732</v>
      </c>
      <c r="C510" s="2">
        <v>20633</v>
      </c>
      <c r="D510" s="2" t="s">
        <v>440</v>
      </c>
      <c r="E510" s="2" t="s">
        <v>6055</v>
      </c>
      <c r="F510" s="2">
        <v>30208</v>
      </c>
      <c r="G510" s="2"/>
      <c r="H510" s="2"/>
      <c r="I510" s="2"/>
      <c r="J510" s="2">
        <v>25600</v>
      </c>
      <c r="K510" s="2"/>
      <c r="L510" s="2">
        <f t="shared" si="114"/>
        <v>4608</v>
      </c>
      <c r="M510" s="2">
        <f t="shared" si="115"/>
        <v>2304</v>
      </c>
      <c r="N510" s="2">
        <f t="shared" si="116"/>
        <v>2304</v>
      </c>
      <c r="O510" s="2">
        <f t="shared" si="117"/>
        <v>0</v>
      </c>
      <c r="P510" s="2">
        <f t="shared" si="118"/>
        <v>30208</v>
      </c>
      <c r="Q510" s="14">
        <f t="shared" si="119"/>
        <v>0</v>
      </c>
      <c r="R510" s="2"/>
      <c r="S510" s="2"/>
      <c r="T510" s="1" t="e">
        <v>#N/A</v>
      </c>
    </row>
    <row r="511" spans="1:20" x14ac:dyDescent="0.25">
      <c r="A511" s="2" t="str">
        <f t="shared" si="113"/>
        <v>102019</v>
      </c>
      <c r="B511" s="12">
        <v>43741</v>
      </c>
      <c r="C511" s="2" t="s">
        <v>6061</v>
      </c>
      <c r="D511" s="2" t="s">
        <v>456</v>
      </c>
      <c r="E511" s="2" t="s">
        <v>6062</v>
      </c>
      <c r="F511" s="2">
        <v>151040</v>
      </c>
      <c r="G511" s="2"/>
      <c r="H511" s="2"/>
      <c r="I511" s="2"/>
      <c r="J511" s="2">
        <v>128000</v>
      </c>
      <c r="K511" s="2"/>
      <c r="L511" s="2">
        <f t="shared" si="114"/>
        <v>23040</v>
      </c>
      <c r="M511" s="2">
        <f t="shared" si="115"/>
        <v>11520</v>
      </c>
      <c r="N511" s="2">
        <f t="shared" si="116"/>
        <v>11520</v>
      </c>
      <c r="O511" s="2">
        <f t="shared" si="117"/>
        <v>0</v>
      </c>
      <c r="P511" s="2">
        <f t="shared" si="118"/>
        <v>151040</v>
      </c>
      <c r="Q511" s="14">
        <f t="shared" si="119"/>
        <v>0</v>
      </c>
      <c r="R511" s="2"/>
      <c r="S511" s="2"/>
      <c r="T511" s="1" t="e">
        <v>#N/A</v>
      </c>
    </row>
    <row r="512" spans="1:20" x14ac:dyDescent="0.25">
      <c r="A512" s="2" t="str">
        <f t="shared" si="113"/>
        <v>062019</v>
      </c>
      <c r="B512" s="12">
        <v>43619</v>
      </c>
      <c r="C512" s="2">
        <v>1312</v>
      </c>
      <c r="D512" s="2" t="s">
        <v>642</v>
      </c>
      <c r="E512" s="2" t="s">
        <v>5760</v>
      </c>
      <c r="F512" s="2">
        <v>1947</v>
      </c>
      <c r="G512" s="2"/>
      <c r="H512" s="2"/>
      <c r="I512" s="2"/>
      <c r="J512" s="2">
        <v>1650</v>
      </c>
      <c r="K512" s="2"/>
      <c r="L512" s="2">
        <f t="shared" si="114"/>
        <v>297</v>
      </c>
      <c r="M512" s="2">
        <f t="shared" si="115"/>
        <v>148.5</v>
      </c>
      <c r="N512" s="2">
        <f t="shared" si="116"/>
        <v>148.5</v>
      </c>
      <c r="O512" s="2">
        <f t="shared" si="117"/>
        <v>0</v>
      </c>
      <c r="P512" s="2">
        <f t="shared" si="118"/>
        <v>1947</v>
      </c>
      <c r="Q512" s="14">
        <f t="shared" si="119"/>
        <v>0</v>
      </c>
      <c r="R512" s="2"/>
      <c r="S512" s="2"/>
      <c r="T512" s="1" t="e">
        <v>#N/A</v>
      </c>
    </row>
    <row r="513" spans="1:20" x14ac:dyDescent="0.25">
      <c r="A513" s="2" t="str">
        <f t="shared" si="113"/>
        <v>052019</v>
      </c>
      <c r="B513" s="12">
        <v>43603</v>
      </c>
      <c r="C513" s="2">
        <v>985</v>
      </c>
      <c r="D513" s="2" t="s">
        <v>642</v>
      </c>
      <c r="E513" s="2" t="s">
        <v>5760</v>
      </c>
      <c r="F513" s="2">
        <v>15960</v>
      </c>
      <c r="G513" s="2"/>
      <c r="H513" s="2"/>
      <c r="I513" s="2">
        <v>980</v>
      </c>
      <c r="J513" s="2">
        <v>12595.1</v>
      </c>
      <c r="K513" s="2"/>
      <c r="L513" s="2">
        <f t="shared" si="114"/>
        <v>2384.7180000000003</v>
      </c>
      <c r="M513" s="2">
        <f t="shared" si="115"/>
        <v>1192.3590000000002</v>
      </c>
      <c r="N513" s="2">
        <f t="shared" si="116"/>
        <v>1192.3590000000002</v>
      </c>
      <c r="O513" s="2">
        <f t="shared" si="117"/>
        <v>0</v>
      </c>
      <c r="P513" s="2">
        <f t="shared" si="118"/>
        <v>15959.818000000001</v>
      </c>
      <c r="Q513" s="14">
        <f t="shared" si="119"/>
        <v>-0.1819999999988795</v>
      </c>
      <c r="R513" s="2"/>
      <c r="S513" s="2"/>
      <c r="T513" s="1" t="e">
        <v>#N/A</v>
      </c>
    </row>
    <row r="514" spans="1:20" x14ac:dyDescent="0.25">
      <c r="A514" s="2" t="str">
        <f t="shared" si="113"/>
        <v>072019</v>
      </c>
      <c r="B514" s="12">
        <v>43677</v>
      </c>
      <c r="C514" s="2">
        <v>2814</v>
      </c>
      <c r="D514" s="2" t="s">
        <v>642</v>
      </c>
      <c r="E514" s="2" t="s">
        <v>5760</v>
      </c>
      <c r="F514" s="2">
        <v>1348</v>
      </c>
      <c r="G514" s="2"/>
      <c r="H514" s="2"/>
      <c r="I514" s="2"/>
      <c r="J514" s="2">
        <v>1142.7</v>
      </c>
      <c r="K514" s="2"/>
      <c r="L514" s="2">
        <f t="shared" si="114"/>
        <v>205.68600000000004</v>
      </c>
      <c r="M514" s="2">
        <f t="shared" ref="M514:M548" si="120">+IF(VALUE(LEFT(D514,2))=33,L514/2,0)</f>
        <v>102.84300000000002</v>
      </c>
      <c r="N514" s="2">
        <f t="shared" ref="N514:N548" si="121">+M514</f>
        <v>102.84300000000002</v>
      </c>
      <c r="O514" s="2">
        <f t="shared" ref="O514:O548" si="122">+IF(VALUE(LEFT(D514,2))=33,0,L514)</f>
        <v>0</v>
      </c>
      <c r="P514" s="2">
        <f t="shared" ref="P514:P548" si="123">H514+I514+J514+K514+L514+G514</f>
        <v>1348.386</v>
      </c>
      <c r="Q514" s="14">
        <f t="shared" ref="Q514:Q548" si="124">P514-F514</f>
        <v>0.38599999999996726</v>
      </c>
      <c r="R514" s="2"/>
      <c r="S514" s="2"/>
      <c r="T514" s="1" t="e">
        <v>#N/A</v>
      </c>
    </row>
    <row r="515" spans="1:20" x14ac:dyDescent="0.25">
      <c r="A515" s="2" t="str">
        <f t="shared" si="113"/>
        <v>062019</v>
      </c>
      <c r="B515" s="12">
        <v>43622</v>
      </c>
      <c r="C515" s="2">
        <v>1387</v>
      </c>
      <c r="D515" s="2" t="s">
        <v>642</v>
      </c>
      <c r="E515" s="2" t="s">
        <v>5760</v>
      </c>
      <c r="F515" s="2">
        <v>1901</v>
      </c>
      <c r="G515" s="2"/>
      <c r="H515" s="2"/>
      <c r="I515" s="2"/>
      <c r="J515" s="2">
        <v>1611</v>
      </c>
      <c r="K515" s="2"/>
      <c r="L515" s="2">
        <f t="shared" si="114"/>
        <v>289.98</v>
      </c>
      <c r="M515" s="2">
        <f t="shared" si="120"/>
        <v>144.99</v>
      </c>
      <c r="N515" s="2">
        <f t="shared" si="121"/>
        <v>144.99</v>
      </c>
      <c r="O515" s="2">
        <f t="shared" si="122"/>
        <v>0</v>
      </c>
      <c r="P515" s="2">
        <f t="shared" si="123"/>
        <v>1900.98</v>
      </c>
      <c r="Q515" s="14">
        <f t="shared" si="124"/>
        <v>-1.999999999998181E-2</v>
      </c>
      <c r="R515" s="2"/>
      <c r="S515" s="2"/>
      <c r="T515" s="1" t="e">
        <v>#N/A</v>
      </c>
    </row>
    <row r="516" spans="1:20" x14ac:dyDescent="0.25">
      <c r="A516" s="2" t="str">
        <f t="shared" si="113"/>
        <v>072019</v>
      </c>
      <c r="B516" s="12">
        <v>43654</v>
      </c>
      <c r="C516" s="2">
        <v>2182</v>
      </c>
      <c r="D516" s="2" t="s">
        <v>642</v>
      </c>
      <c r="E516" s="2" t="s">
        <v>5760</v>
      </c>
      <c r="F516" s="2">
        <v>6892</v>
      </c>
      <c r="G516" s="2"/>
      <c r="H516" s="2"/>
      <c r="I516" s="2"/>
      <c r="J516" s="2">
        <v>5840.5</v>
      </c>
      <c r="K516" s="2"/>
      <c r="L516" s="2">
        <f t="shared" si="114"/>
        <v>1051.29</v>
      </c>
      <c r="M516" s="2">
        <f t="shared" si="120"/>
        <v>525.64499999999998</v>
      </c>
      <c r="N516" s="2">
        <f t="shared" si="121"/>
        <v>525.64499999999998</v>
      </c>
      <c r="O516" s="2">
        <f t="shared" si="122"/>
        <v>0</v>
      </c>
      <c r="P516" s="2">
        <f t="shared" si="123"/>
        <v>6891.79</v>
      </c>
      <c r="Q516" s="14">
        <f t="shared" si="124"/>
        <v>-0.21000000000003638</v>
      </c>
      <c r="R516" s="2"/>
      <c r="S516" s="2"/>
      <c r="T516" s="1" t="e">
        <v>#N/A</v>
      </c>
    </row>
    <row r="517" spans="1:20" x14ac:dyDescent="0.25">
      <c r="A517" s="2" t="str">
        <f t="shared" si="113"/>
        <v>072019</v>
      </c>
      <c r="B517" s="12">
        <v>43669</v>
      </c>
      <c r="C517" s="2">
        <v>2594</v>
      </c>
      <c r="D517" s="2" t="s">
        <v>642</v>
      </c>
      <c r="E517" s="2" t="s">
        <v>5760</v>
      </c>
      <c r="F517" s="2">
        <v>13587</v>
      </c>
      <c r="G517" s="2"/>
      <c r="H517" s="2"/>
      <c r="I517" s="2">
        <v>800</v>
      </c>
      <c r="J517" s="2">
        <v>10755.2</v>
      </c>
      <c r="K517" s="2"/>
      <c r="L517" s="2">
        <f t="shared" si="114"/>
        <v>2031.9360000000001</v>
      </c>
      <c r="M517" s="2">
        <f t="shared" si="120"/>
        <v>1015.9680000000001</v>
      </c>
      <c r="N517" s="2">
        <f t="shared" si="121"/>
        <v>1015.9680000000001</v>
      </c>
      <c r="O517" s="2">
        <f t="shared" si="122"/>
        <v>0</v>
      </c>
      <c r="P517" s="2">
        <f t="shared" si="123"/>
        <v>13587.136</v>
      </c>
      <c r="Q517" s="14">
        <f t="shared" si="124"/>
        <v>0.13600000000042201</v>
      </c>
      <c r="R517" s="2"/>
      <c r="S517" s="2"/>
      <c r="T517" s="1" t="e">
        <v>#N/A</v>
      </c>
    </row>
    <row r="518" spans="1:20" x14ac:dyDescent="0.25">
      <c r="A518" s="2" t="str">
        <f t="shared" si="113"/>
        <v>072019</v>
      </c>
      <c r="B518" s="12">
        <v>43670</v>
      </c>
      <c r="C518" s="2">
        <v>2631</v>
      </c>
      <c r="D518" s="2" t="s">
        <v>642</v>
      </c>
      <c r="E518" s="2" t="s">
        <v>5760</v>
      </c>
      <c r="F518" s="2">
        <v>1121</v>
      </c>
      <c r="G518" s="2"/>
      <c r="H518" s="2"/>
      <c r="I518" s="2"/>
      <c r="J518" s="2">
        <v>950.1</v>
      </c>
      <c r="K518" s="2"/>
      <c r="L518" s="2">
        <f t="shared" si="114"/>
        <v>171.018</v>
      </c>
      <c r="M518" s="2">
        <f t="shared" si="120"/>
        <v>85.509</v>
      </c>
      <c r="N518" s="2">
        <f t="shared" si="121"/>
        <v>85.509</v>
      </c>
      <c r="O518" s="2">
        <f t="shared" si="122"/>
        <v>0</v>
      </c>
      <c r="P518" s="2">
        <f t="shared" si="123"/>
        <v>1121.1179999999999</v>
      </c>
      <c r="Q518" s="14">
        <f t="shared" si="124"/>
        <v>0.11799999999993815</v>
      </c>
      <c r="R518" s="2"/>
      <c r="S518" s="2"/>
      <c r="T518" s="1" t="e">
        <v>#N/A</v>
      </c>
    </row>
    <row r="519" spans="1:20" x14ac:dyDescent="0.25">
      <c r="A519" s="2" t="str">
        <f t="shared" si="113"/>
        <v>072019</v>
      </c>
      <c r="B519" s="12">
        <v>43677</v>
      </c>
      <c r="C519" s="2" t="s">
        <v>6063</v>
      </c>
      <c r="D519" s="2" t="s">
        <v>561</v>
      </c>
      <c r="E519" s="2" t="s">
        <v>562</v>
      </c>
      <c r="F519" s="2">
        <v>63874</v>
      </c>
      <c r="G519" s="2"/>
      <c r="H519" s="2"/>
      <c r="I519" s="2">
        <v>57030</v>
      </c>
      <c r="J519" s="2"/>
      <c r="K519" s="2"/>
      <c r="L519" s="2">
        <f t="shared" si="114"/>
        <v>6843.6</v>
      </c>
      <c r="M519" s="2">
        <f t="shared" si="120"/>
        <v>3421.8</v>
      </c>
      <c r="N519" s="2">
        <f t="shared" si="121"/>
        <v>3421.8</v>
      </c>
      <c r="O519" s="2">
        <f t="shared" si="122"/>
        <v>0</v>
      </c>
      <c r="P519" s="2">
        <f t="shared" si="123"/>
        <v>63873.599999999999</v>
      </c>
      <c r="Q519" s="14">
        <f t="shared" si="124"/>
        <v>-0.40000000000145519</v>
      </c>
      <c r="R519" s="2"/>
      <c r="S519" s="2"/>
      <c r="T519" s="1" t="e">
        <v>#N/A</v>
      </c>
    </row>
    <row r="520" spans="1:20" x14ac:dyDescent="0.25">
      <c r="A520" s="2" t="str">
        <f t="shared" si="113"/>
        <v>082019</v>
      </c>
      <c r="B520" s="12">
        <v>43679</v>
      </c>
      <c r="C520" s="2" t="s">
        <v>6064</v>
      </c>
      <c r="D520" s="2" t="s">
        <v>561</v>
      </c>
      <c r="E520" s="2" t="s">
        <v>562</v>
      </c>
      <c r="F520" s="2">
        <v>12880</v>
      </c>
      <c r="G520" s="2"/>
      <c r="H520" s="2"/>
      <c r="I520" s="2">
        <v>11500</v>
      </c>
      <c r="J520" s="2"/>
      <c r="K520" s="2"/>
      <c r="L520" s="2">
        <f t="shared" si="114"/>
        <v>1380</v>
      </c>
      <c r="M520" s="2">
        <f t="shared" si="120"/>
        <v>690</v>
      </c>
      <c r="N520" s="2">
        <f t="shared" si="121"/>
        <v>690</v>
      </c>
      <c r="O520" s="2">
        <f t="shared" si="122"/>
        <v>0</v>
      </c>
      <c r="P520" s="2">
        <f t="shared" si="123"/>
        <v>12880</v>
      </c>
      <c r="Q520" s="14">
        <f t="shared" si="124"/>
        <v>0</v>
      </c>
      <c r="R520" s="2"/>
      <c r="S520" s="2"/>
      <c r="T520" s="1" t="e">
        <v>#N/A</v>
      </c>
    </row>
    <row r="521" spans="1:20" x14ac:dyDescent="0.25">
      <c r="A521" s="2" t="str">
        <f t="shared" si="113"/>
        <v>102019</v>
      </c>
      <c r="B521" s="12">
        <v>43742</v>
      </c>
      <c r="C521" s="2" t="s">
        <v>6065</v>
      </c>
      <c r="D521" s="2" t="s">
        <v>656</v>
      </c>
      <c r="E521" s="2" t="s">
        <v>5768</v>
      </c>
      <c r="F521" s="2">
        <v>53100</v>
      </c>
      <c r="G521" s="2"/>
      <c r="H521" s="2"/>
      <c r="I521" s="2"/>
      <c r="J521" s="2">
        <v>45000</v>
      </c>
      <c r="K521" s="2"/>
      <c r="L521" s="2">
        <f t="shared" si="114"/>
        <v>8100</v>
      </c>
      <c r="M521" s="2">
        <f t="shared" si="120"/>
        <v>4050</v>
      </c>
      <c r="N521" s="2">
        <f t="shared" si="121"/>
        <v>4050</v>
      </c>
      <c r="O521" s="2">
        <f t="shared" si="122"/>
        <v>0</v>
      </c>
      <c r="P521" s="2">
        <f t="shared" si="123"/>
        <v>53100</v>
      </c>
      <c r="Q521" s="14">
        <f t="shared" si="124"/>
        <v>0</v>
      </c>
      <c r="R521" s="2"/>
      <c r="S521" s="2"/>
      <c r="T521" s="1" t="e">
        <v>#N/A</v>
      </c>
    </row>
    <row r="522" spans="1:20" x14ac:dyDescent="0.25">
      <c r="A522" s="2" t="str">
        <f t="shared" si="113"/>
        <v>102019</v>
      </c>
      <c r="B522" s="12">
        <v>43739</v>
      </c>
      <c r="C522" s="2" t="s">
        <v>6066</v>
      </c>
      <c r="D522" s="2" t="s">
        <v>656</v>
      </c>
      <c r="E522" s="2" t="s">
        <v>5768</v>
      </c>
      <c r="F522" s="2">
        <v>45843</v>
      </c>
      <c r="G522" s="2"/>
      <c r="H522" s="2"/>
      <c r="I522" s="2"/>
      <c r="J522" s="2">
        <v>38850</v>
      </c>
      <c r="K522" s="2"/>
      <c r="L522" s="2">
        <f t="shared" si="114"/>
        <v>6993</v>
      </c>
      <c r="M522" s="2">
        <f t="shared" si="120"/>
        <v>3496.5</v>
      </c>
      <c r="N522" s="2">
        <f t="shared" si="121"/>
        <v>3496.5</v>
      </c>
      <c r="O522" s="2">
        <f t="shared" si="122"/>
        <v>0</v>
      </c>
      <c r="P522" s="2">
        <f t="shared" si="123"/>
        <v>45843</v>
      </c>
      <c r="Q522" s="14">
        <f t="shared" si="124"/>
        <v>0</v>
      </c>
      <c r="R522" s="2"/>
      <c r="S522" s="2"/>
      <c r="T522" s="1" t="e">
        <v>#N/A</v>
      </c>
    </row>
    <row r="523" spans="1:20" x14ac:dyDescent="0.25">
      <c r="A523" s="2" t="str">
        <f t="shared" si="113"/>
        <v>102019</v>
      </c>
      <c r="B523" s="12">
        <v>43742</v>
      </c>
      <c r="C523" s="2" t="s">
        <v>6067</v>
      </c>
      <c r="D523" s="2" t="s">
        <v>656</v>
      </c>
      <c r="E523" s="2" t="s">
        <v>5768</v>
      </c>
      <c r="F523" s="2">
        <v>24485</v>
      </c>
      <c r="G523" s="2"/>
      <c r="H523" s="2"/>
      <c r="I523" s="2"/>
      <c r="J523" s="2">
        <v>20750</v>
      </c>
      <c r="K523" s="2"/>
      <c r="L523" s="2">
        <f t="shared" si="114"/>
        <v>3735</v>
      </c>
      <c r="M523" s="2">
        <f t="shared" si="120"/>
        <v>1867.5</v>
      </c>
      <c r="N523" s="2">
        <f t="shared" si="121"/>
        <v>1867.5</v>
      </c>
      <c r="O523" s="2">
        <f t="shared" si="122"/>
        <v>0</v>
      </c>
      <c r="P523" s="2">
        <f t="shared" si="123"/>
        <v>24485</v>
      </c>
      <c r="Q523" s="14">
        <f t="shared" si="124"/>
        <v>0</v>
      </c>
      <c r="R523" s="2"/>
      <c r="S523" s="2"/>
      <c r="T523" s="1" t="e">
        <v>#N/A</v>
      </c>
    </row>
    <row r="524" spans="1:20" x14ac:dyDescent="0.25">
      <c r="A524" s="2" t="str">
        <f t="shared" ref="A524:A577" si="125">TEXT(B524,"MMYYYY")</f>
        <v>092019</v>
      </c>
      <c r="B524" s="12">
        <v>43738</v>
      </c>
      <c r="C524" s="2">
        <v>10531</v>
      </c>
      <c r="D524" s="2" t="s">
        <v>240</v>
      </c>
      <c r="E524" s="2" t="s">
        <v>5752</v>
      </c>
      <c r="F524" s="2">
        <v>53579</v>
      </c>
      <c r="G524" s="2"/>
      <c r="H524" s="2"/>
      <c r="I524" s="2"/>
      <c r="J524" s="2">
        <v>45405.7</v>
      </c>
      <c r="K524" s="2"/>
      <c r="L524" s="2">
        <f t="shared" ref="L524:L577" si="126">+(H524*$H$1/100)+(I524*$I$1/100)+(J524*$J$1/100)+(K524*$K$1/100)</f>
        <v>8173.0259999999998</v>
      </c>
      <c r="M524" s="2">
        <f t="shared" si="120"/>
        <v>4086.5129999999999</v>
      </c>
      <c r="N524" s="2">
        <f t="shared" si="121"/>
        <v>4086.5129999999999</v>
      </c>
      <c r="O524" s="2">
        <f t="shared" si="122"/>
        <v>0</v>
      </c>
      <c r="P524" s="2">
        <f t="shared" si="123"/>
        <v>53578.725999999995</v>
      </c>
      <c r="Q524" s="14">
        <f t="shared" si="124"/>
        <v>-0.27400000000488944</v>
      </c>
      <c r="R524" s="2"/>
      <c r="S524" s="2"/>
      <c r="T524" s="1" t="e">
        <v>#N/A</v>
      </c>
    </row>
    <row r="525" spans="1:20" x14ac:dyDescent="0.25">
      <c r="A525" s="2" t="str">
        <f t="shared" si="125"/>
        <v>092019</v>
      </c>
      <c r="B525" s="12">
        <v>43727</v>
      </c>
      <c r="C525" s="2">
        <v>74</v>
      </c>
      <c r="D525" s="2" t="s">
        <v>1406</v>
      </c>
      <c r="E525" s="2" t="s">
        <v>6068</v>
      </c>
      <c r="F525" s="2">
        <v>12036</v>
      </c>
      <c r="G525" s="2"/>
      <c r="H525" s="2"/>
      <c r="I525" s="2"/>
      <c r="J525" s="2">
        <v>10200</v>
      </c>
      <c r="K525" s="2"/>
      <c r="L525" s="2">
        <f t="shared" si="126"/>
        <v>1836</v>
      </c>
      <c r="M525" s="2">
        <f t="shared" si="120"/>
        <v>0</v>
      </c>
      <c r="N525" s="2">
        <f t="shared" si="121"/>
        <v>0</v>
      </c>
      <c r="O525" s="2">
        <f t="shared" si="122"/>
        <v>1836</v>
      </c>
      <c r="P525" s="2">
        <f t="shared" si="123"/>
        <v>12036</v>
      </c>
      <c r="Q525" s="14">
        <f t="shared" si="124"/>
        <v>0</v>
      </c>
      <c r="R525" s="2"/>
      <c r="S525" s="2"/>
      <c r="T525" s="1" t="e">
        <v>#N/A</v>
      </c>
    </row>
    <row r="526" spans="1:20" x14ac:dyDescent="0.25">
      <c r="A526" s="2" t="str">
        <f t="shared" si="125"/>
        <v>092019</v>
      </c>
      <c r="B526" s="12">
        <v>43718</v>
      </c>
      <c r="C526" s="2">
        <v>42198</v>
      </c>
      <c r="D526" s="2" t="s">
        <v>1116</v>
      </c>
      <c r="E526" s="2" t="s">
        <v>6069</v>
      </c>
      <c r="F526" s="2">
        <v>25901</v>
      </c>
      <c r="G526" s="2"/>
      <c r="H526" s="2"/>
      <c r="I526" s="2"/>
      <c r="J526" s="2">
        <v>21950</v>
      </c>
      <c r="K526" s="2"/>
      <c r="L526" s="2">
        <f t="shared" si="126"/>
        <v>3951</v>
      </c>
      <c r="M526" s="2">
        <f t="shared" si="120"/>
        <v>0</v>
      </c>
      <c r="N526" s="2">
        <f t="shared" si="121"/>
        <v>0</v>
      </c>
      <c r="O526" s="2">
        <f t="shared" si="122"/>
        <v>3951</v>
      </c>
      <c r="P526" s="2">
        <f t="shared" si="123"/>
        <v>25901</v>
      </c>
      <c r="Q526" s="14">
        <f t="shared" si="124"/>
        <v>0</v>
      </c>
      <c r="R526" s="2"/>
      <c r="S526" s="2"/>
      <c r="T526" s="1" t="e">
        <v>#N/A</v>
      </c>
    </row>
    <row r="527" spans="1:20" x14ac:dyDescent="0.25">
      <c r="A527" s="2" t="str">
        <f t="shared" si="125"/>
        <v>102019</v>
      </c>
      <c r="B527" s="12">
        <v>43755</v>
      </c>
      <c r="C527" s="2" t="s">
        <v>6070</v>
      </c>
      <c r="D527" s="2" t="s">
        <v>616</v>
      </c>
      <c r="E527" s="2" t="s">
        <v>5797</v>
      </c>
      <c r="F527" s="2">
        <v>46059</v>
      </c>
      <c r="G527" s="2"/>
      <c r="H527" s="2"/>
      <c r="I527" s="2"/>
      <c r="J527" s="2">
        <v>39033</v>
      </c>
      <c r="K527" s="2"/>
      <c r="L527" s="2">
        <f t="shared" si="126"/>
        <v>7025.94</v>
      </c>
      <c r="M527" s="2">
        <f t="shared" si="120"/>
        <v>3512.97</v>
      </c>
      <c r="N527" s="2">
        <f t="shared" si="121"/>
        <v>3512.97</v>
      </c>
      <c r="O527" s="2">
        <f t="shared" si="122"/>
        <v>0</v>
      </c>
      <c r="P527" s="2">
        <f t="shared" si="123"/>
        <v>46058.94</v>
      </c>
      <c r="Q527" s="14">
        <f t="shared" si="124"/>
        <v>-5.9999999997671694E-2</v>
      </c>
      <c r="R527" s="2"/>
      <c r="S527" s="2"/>
      <c r="T527" s="1" t="e">
        <v>#N/A</v>
      </c>
    </row>
    <row r="528" spans="1:20" x14ac:dyDescent="0.25">
      <c r="A528" s="2" t="str">
        <f t="shared" si="125"/>
        <v>102019</v>
      </c>
      <c r="B528" s="12">
        <v>43739</v>
      </c>
      <c r="C528" s="2" t="s">
        <v>6071</v>
      </c>
      <c r="D528" s="2" t="s">
        <v>656</v>
      </c>
      <c r="E528" s="2" t="s">
        <v>5768</v>
      </c>
      <c r="F528" s="2">
        <v>41300</v>
      </c>
      <c r="G528" s="2"/>
      <c r="H528" s="2"/>
      <c r="I528" s="2"/>
      <c r="J528" s="2">
        <v>35000</v>
      </c>
      <c r="K528" s="2"/>
      <c r="L528" s="2">
        <f t="shared" si="126"/>
        <v>6300</v>
      </c>
      <c r="M528" s="2">
        <f t="shared" si="120"/>
        <v>3150</v>
      </c>
      <c r="N528" s="2">
        <f t="shared" si="121"/>
        <v>3150</v>
      </c>
      <c r="O528" s="2">
        <f t="shared" si="122"/>
        <v>0</v>
      </c>
      <c r="P528" s="2">
        <f t="shared" si="123"/>
        <v>41300</v>
      </c>
      <c r="Q528" s="14">
        <f t="shared" si="124"/>
        <v>0</v>
      </c>
      <c r="R528" s="2"/>
      <c r="S528" s="2"/>
      <c r="T528" s="1" t="e">
        <v>#N/A</v>
      </c>
    </row>
    <row r="529" spans="1:20" x14ac:dyDescent="0.25">
      <c r="A529" s="2" t="str">
        <f t="shared" si="125"/>
        <v>092019</v>
      </c>
      <c r="B529" s="12">
        <v>43736</v>
      </c>
      <c r="C529" s="2" t="s">
        <v>6072</v>
      </c>
      <c r="D529" s="2" t="s">
        <v>647</v>
      </c>
      <c r="E529" s="2" t="s">
        <v>6073</v>
      </c>
      <c r="F529" s="2">
        <v>7729</v>
      </c>
      <c r="G529" s="2"/>
      <c r="H529" s="2"/>
      <c r="I529" s="2"/>
      <c r="J529" s="2">
        <v>6550</v>
      </c>
      <c r="K529" s="2"/>
      <c r="L529" s="2">
        <f t="shared" si="126"/>
        <v>1179</v>
      </c>
      <c r="M529" s="2">
        <f t="shared" si="120"/>
        <v>589.5</v>
      </c>
      <c r="N529" s="2">
        <f t="shared" si="121"/>
        <v>589.5</v>
      </c>
      <c r="O529" s="2">
        <f t="shared" si="122"/>
        <v>0</v>
      </c>
      <c r="P529" s="2">
        <f t="shared" si="123"/>
        <v>7729</v>
      </c>
      <c r="Q529" s="14">
        <f t="shared" si="124"/>
        <v>0</v>
      </c>
      <c r="R529" s="2"/>
      <c r="S529" s="2"/>
      <c r="T529" s="1" t="e">
        <v>#N/A</v>
      </c>
    </row>
    <row r="530" spans="1:20" x14ac:dyDescent="0.25">
      <c r="A530" s="2" t="str">
        <f t="shared" si="125"/>
        <v>092019</v>
      </c>
      <c r="B530" s="12">
        <v>43720</v>
      </c>
      <c r="C530" s="2">
        <v>903</v>
      </c>
      <c r="D530" s="2" t="s">
        <v>1252</v>
      </c>
      <c r="E530" s="2" t="s">
        <v>5825</v>
      </c>
      <c r="F530" s="2">
        <v>44604</v>
      </c>
      <c r="G530" s="2"/>
      <c r="H530" s="2"/>
      <c r="I530" s="2"/>
      <c r="J530" s="2">
        <v>37800</v>
      </c>
      <c r="K530" s="2"/>
      <c r="L530" s="2">
        <f t="shared" si="126"/>
        <v>6804</v>
      </c>
      <c r="M530" s="2">
        <f t="shared" si="120"/>
        <v>3402</v>
      </c>
      <c r="N530" s="2">
        <f t="shared" si="121"/>
        <v>3402</v>
      </c>
      <c r="O530" s="2">
        <f t="shared" si="122"/>
        <v>0</v>
      </c>
      <c r="P530" s="2">
        <f t="shared" si="123"/>
        <v>44604</v>
      </c>
      <c r="Q530" s="14">
        <f t="shared" si="124"/>
        <v>0</v>
      </c>
      <c r="R530" s="2"/>
      <c r="S530" s="2"/>
      <c r="T530" s="1" t="e">
        <v>#N/A</v>
      </c>
    </row>
    <row r="531" spans="1:20" x14ac:dyDescent="0.25">
      <c r="A531" s="2" t="str">
        <f t="shared" si="125"/>
        <v>102019</v>
      </c>
      <c r="B531" s="12">
        <v>43741</v>
      </c>
      <c r="C531" s="2" t="s">
        <v>6074</v>
      </c>
      <c r="D531" s="2" t="s">
        <v>684</v>
      </c>
      <c r="E531" s="2" t="s">
        <v>5794</v>
      </c>
      <c r="F531" s="2">
        <v>17842</v>
      </c>
      <c r="G531" s="2"/>
      <c r="H531" s="2"/>
      <c r="I531" s="2"/>
      <c r="J531" s="2">
        <v>15120</v>
      </c>
      <c r="K531" s="2"/>
      <c r="L531" s="2">
        <f t="shared" si="126"/>
        <v>2721.6</v>
      </c>
      <c r="M531" s="2">
        <f t="shared" si="120"/>
        <v>1360.8</v>
      </c>
      <c r="N531" s="2">
        <f t="shared" si="121"/>
        <v>1360.8</v>
      </c>
      <c r="O531" s="2">
        <f t="shared" si="122"/>
        <v>0</v>
      </c>
      <c r="P531" s="2">
        <f t="shared" si="123"/>
        <v>17841.599999999999</v>
      </c>
      <c r="Q531" s="14">
        <f t="shared" si="124"/>
        <v>-0.40000000000145519</v>
      </c>
      <c r="R531" s="2"/>
      <c r="S531" s="2"/>
      <c r="T531" s="1" t="e">
        <v>#N/A</v>
      </c>
    </row>
    <row r="532" spans="1:20" x14ac:dyDescent="0.25">
      <c r="A532" s="2" t="str">
        <f t="shared" si="125"/>
        <v>102019</v>
      </c>
      <c r="B532" s="12">
        <v>43739</v>
      </c>
      <c r="C532" s="2" t="s">
        <v>6075</v>
      </c>
      <c r="D532" s="2" t="s">
        <v>654</v>
      </c>
      <c r="E532" s="2" t="s">
        <v>655</v>
      </c>
      <c r="F532" s="2">
        <v>19824</v>
      </c>
      <c r="G532" s="2"/>
      <c r="H532" s="2"/>
      <c r="I532" s="2"/>
      <c r="J532" s="2">
        <v>16800</v>
      </c>
      <c r="K532" s="2"/>
      <c r="L532" s="2">
        <f t="shared" si="126"/>
        <v>3024</v>
      </c>
      <c r="M532" s="2">
        <f t="shared" si="120"/>
        <v>1512</v>
      </c>
      <c r="N532" s="2">
        <f t="shared" si="121"/>
        <v>1512</v>
      </c>
      <c r="O532" s="2">
        <f t="shared" si="122"/>
        <v>0</v>
      </c>
      <c r="P532" s="2">
        <f t="shared" si="123"/>
        <v>19824</v>
      </c>
      <c r="Q532" s="14">
        <f t="shared" si="124"/>
        <v>0</v>
      </c>
      <c r="R532" s="2"/>
      <c r="S532" s="2"/>
      <c r="T532" s="1" t="e">
        <v>#N/A</v>
      </c>
    </row>
    <row r="533" spans="1:20" x14ac:dyDescent="0.25">
      <c r="A533" s="2" t="str">
        <f t="shared" si="125"/>
        <v>102019</v>
      </c>
      <c r="B533" s="12">
        <v>43742</v>
      </c>
      <c r="C533" s="2" t="s">
        <v>6076</v>
      </c>
      <c r="D533" s="2" t="s">
        <v>2804</v>
      </c>
      <c r="E533" s="2" t="s">
        <v>2805</v>
      </c>
      <c r="F533" s="2">
        <v>19824</v>
      </c>
      <c r="G533" s="2"/>
      <c r="H533" s="2"/>
      <c r="I533" s="2"/>
      <c r="J533" s="2">
        <v>16800</v>
      </c>
      <c r="K533" s="2"/>
      <c r="L533" s="2">
        <f t="shared" si="126"/>
        <v>3024</v>
      </c>
      <c r="M533" s="2">
        <f t="shared" si="120"/>
        <v>1512</v>
      </c>
      <c r="N533" s="2">
        <f t="shared" si="121"/>
        <v>1512</v>
      </c>
      <c r="O533" s="2">
        <f t="shared" si="122"/>
        <v>0</v>
      </c>
      <c r="P533" s="2">
        <f t="shared" si="123"/>
        <v>19824</v>
      </c>
      <c r="Q533" s="14">
        <f t="shared" si="124"/>
        <v>0</v>
      </c>
      <c r="R533" s="2"/>
      <c r="S533" s="2"/>
      <c r="T533" s="1" t="e">
        <v>#N/A</v>
      </c>
    </row>
    <row r="534" spans="1:20" x14ac:dyDescent="0.25">
      <c r="A534" s="2" t="str">
        <f t="shared" si="125"/>
        <v>102019</v>
      </c>
      <c r="B534" s="12">
        <v>43752</v>
      </c>
      <c r="C534" s="2" t="s">
        <v>6077</v>
      </c>
      <c r="D534" s="2" t="s">
        <v>456</v>
      </c>
      <c r="E534" s="2" t="s">
        <v>6062</v>
      </c>
      <c r="F534" s="2">
        <v>138272</v>
      </c>
      <c r="G534" s="2"/>
      <c r="H534" s="2"/>
      <c r="I534" s="2"/>
      <c r="J534" s="2">
        <v>117180</v>
      </c>
      <c r="K534" s="2"/>
      <c r="L534" s="2">
        <f t="shared" si="126"/>
        <v>21092.400000000001</v>
      </c>
      <c r="M534" s="2">
        <f t="shared" si="120"/>
        <v>10546.2</v>
      </c>
      <c r="N534" s="2">
        <f t="shared" si="121"/>
        <v>10546.2</v>
      </c>
      <c r="O534" s="2">
        <f t="shared" si="122"/>
        <v>0</v>
      </c>
      <c r="P534" s="2">
        <f t="shared" si="123"/>
        <v>138272.4</v>
      </c>
      <c r="Q534" s="14">
        <f t="shared" si="124"/>
        <v>0.39999999999417923</v>
      </c>
      <c r="R534" s="2"/>
      <c r="S534" s="2"/>
      <c r="T534" s="1" t="e">
        <v>#N/A</v>
      </c>
    </row>
    <row r="535" spans="1:20" x14ac:dyDescent="0.25">
      <c r="A535" s="2" t="str">
        <f t="shared" si="125"/>
        <v>102019</v>
      </c>
      <c r="B535" s="12">
        <v>43739</v>
      </c>
      <c r="C535" s="2">
        <v>644</v>
      </c>
      <c r="D535" s="2" t="s">
        <v>661</v>
      </c>
      <c r="E535" s="2" t="s">
        <v>6037</v>
      </c>
      <c r="F535" s="2">
        <v>79296</v>
      </c>
      <c r="G535" s="2"/>
      <c r="H535" s="2"/>
      <c r="I535" s="2"/>
      <c r="J535" s="2">
        <v>67200</v>
      </c>
      <c r="K535" s="2"/>
      <c r="L535" s="2">
        <f t="shared" si="126"/>
        <v>12096</v>
      </c>
      <c r="M535" s="2">
        <f t="shared" si="120"/>
        <v>6048</v>
      </c>
      <c r="N535" s="2">
        <f t="shared" si="121"/>
        <v>6048</v>
      </c>
      <c r="O535" s="2">
        <f t="shared" si="122"/>
        <v>0</v>
      </c>
      <c r="P535" s="2">
        <f t="shared" si="123"/>
        <v>79296</v>
      </c>
      <c r="Q535" s="14">
        <f t="shared" si="124"/>
        <v>0</v>
      </c>
      <c r="R535" s="2"/>
      <c r="S535" s="2"/>
      <c r="T535" s="1" t="e">
        <v>#N/A</v>
      </c>
    </row>
    <row r="536" spans="1:20" x14ac:dyDescent="0.25">
      <c r="A536" s="2" t="str">
        <f t="shared" si="125"/>
        <v>072019</v>
      </c>
      <c r="B536" s="12">
        <v>43651</v>
      </c>
      <c r="C536" s="2">
        <v>3852</v>
      </c>
      <c r="D536" s="2" t="s">
        <v>348</v>
      </c>
      <c r="E536" s="2" t="s">
        <v>5772</v>
      </c>
      <c r="F536" s="2">
        <v>5475.2</v>
      </c>
      <c r="G536" s="2"/>
      <c r="H536" s="2"/>
      <c r="I536" s="2"/>
      <c r="J536" s="2">
        <v>4640</v>
      </c>
      <c r="K536" s="2"/>
      <c r="L536" s="2">
        <f t="shared" si="126"/>
        <v>835.2</v>
      </c>
      <c r="M536" s="2">
        <v>0</v>
      </c>
      <c r="N536" s="2">
        <v>0</v>
      </c>
      <c r="O536" s="2">
        <v>0</v>
      </c>
      <c r="P536" s="2">
        <f t="shared" si="123"/>
        <v>5475.2</v>
      </c>
      <c r="Q536" s="14">
        <f t="shared" si="124"/>
        <v>0</v>
      </c>
      <c r="R536" s="2"/>
      <c r="S536" s="2">
        <v>0</v>
      </c>
      <c r="T536" s="1" t="e">
        <v>#N/A</v>
      </c>
    </row>
    <row r="537" spans="1:20" x14ac:dyDescent="0.25">
      <c r="A537" s="2" t="str">
        <f t="shared" si="125"/>
        <v>102019</v>
      </c>
      <c r="B537" s="12">
        <v>43742</v>
      </c>
      <c r="C537" s="2">
        <v>1320</v>
      </c>
      <c r="D537" s="2" t="s">
        <v>1443</v>
      </c>
      <c r="E537" s="2" t="s">
        <v>5769</v>
      </c>
      <c r="F537" s="2">
        <v>6933</v>
      </c>
      <c r="G537" s="2"/>
      <c r="H537" s="2"/>
      <c r="I537" s="2"/>
      <c r="J537" s="2">
        <v>5875</v>
      </c>
      <c r="K537" s="2"/>
      <c r="L537" s="2">
        <f t="shared" si="126"/>
        <v>1057.5</v>
      </c>
      <c r="M537" s="2">
        <f t="shared" si="120"/>
        <v>528.75</v>
      </c>
      <c r="N537" s="2">
        <f t="shared" si="121"/>
        <v>528.75</v>
      </c>
      <c r="O537" s="2">
        <f t="shared" si="122"/>
        <v>0</v>
      </c>
      <c r="P537" s="2">
        <f t="shared" si="123"/>
        <v>6932.5</v>
      </c>
      <c r="Q537" s="14">
        <f t="shared" si="124"/>
        <v>-0.5</v>
      </c>
      <c r="R537" s="2"/>
      <c r="S537" s="2"/>
      <c r="T537" s="1" t="e">
        <v>#N/A</v>
      </c>
    </row>
    <row r="538" spans="1:20" x14ac:dyDescent="0.25">
      <c r="A538" s="2" t="str">
        <f t="shared" si="125"/>
        <v>092019</v>
      </c>
      <c r="B538" s="12">
        <v>43736</v>
      </c>
      <c r="C538" s="2" t="s">
        <v>6078</v>
      </c>
      <c r="D538" s="2" t="s">
        <v>3926</v>
      </c>
      <c r="E538" s="2" t="s">
        <v>6079</v>
      </c>
      <c r="F538" s="2">
        <v>5787</v>
      </c>
      <c r="G538" s="2"/>
      <c r="H538" s="2"/>
      <c r="I538" s="2"/>
      <c r="J538" s="2">
        <v>4904</v>
      </c>
      <c r="K538" s="2"/>
      <c r="L538" s="2">
        <f t="shared" si="126"/>
        <v>882.72</v>
      </c>
      <c r="M538" s="2">
        <f t="shared" si="120"/>
        <v>0</v>
      </c>
      <c r="N538" s="2">
        <f t="shared" si="121"/>
        <v>0</v>
      </c>
      <c r="O538" s="2">
        <f t="shared" si="122"/>
        <v>882.72</v>
      </c>
      <c r="P538" s="2">
        <f t="shared" si="123"/>
        <v>5786.72</v>
      </c>
      <c r="Q538" s="14">
        <f t="shared" si="124"/>
        <v>-0.27999999999974534</v>
      </c>
      <c r="R538" s="2"/>
      <c r="S538" s="2"/>
      <c r="T538" s="1" t="e">
        <v>#N/A</v>
      </c>
    </row>
    <row r="539" spans="1:20" x14ac:dyDescent="0.25">
      <c r="A539" s="2" t="str">
        <f t="shared" si="125"/>
        <v>092019</v>
      </c>
      <c r="B539" s="12">
        <v>43727</v>
      </c>
      <c r="C539" s="2" t="s">
        <v>6080</v>
      </c>
      <c r="D539" s="2" t="s">
        <v>2503</v>
      </c>
      <c r="E539" s="2" t="s">
        <v>2504</v>
      </c>
      <c r="F539" s="2">
        <v>6720</v>
      </c>
      <c r="G539" s="2"/>
      <c r="H539" s="2"/>
      <c r="I539" s="2">
        <v>6000</v>
      </c>
      <c r="J539" s="2"/>
      <c r="K539" s="2"/>
      <c r="L539" s="2">
        <f t="shared" si="126"/>
        <v>720</v>
      </c>
      <c r="M539" s="2">
        <f t="shared" si="120"/>
        <v>360</v>
      </c>
      <c r="N539" s="2">
        <f t="shared" si="121"/>
        <v>360</v>
      </c>
      <c r="O539" s="2">
        <f t="shared" si="122"/>
        <v>0</v>
      </c>
      <c r="P539" s="2">
        <f t="shared" si="123"/>
        <v>6720</v>
      </c>
      <c r="Q539" s="14">
        <f t="shared" si="124"/>
        <v>0</v>
      </c>
      <c r="R539" s="2"/>
      <c r="S539" s="2"/>
      <c r="T539" s="1" t="e">
        <v>#N/A</v>
      </c>
    </row>
    <row r="540" spans="1:20" x14ac:dyDescent="0.25">
      <c r="A540" s="2" t="str">
        <f t="shared" si="125"/>
        <v>102019</v>
      </c>
      <c r="B540" s="12">
        <v>43751</v>
      </c>
      <c r="C540" s="2" t="s">
        <v>6081</v>
      </c>
      <c r="D540" s="2" t="s">
        <v>2158</v>
      </c>
      <c r="E540" s="2" t="s">
        <v>6044</v>
      </c>
      <c r="F540" s="2">
        <v>521538</v>
      </c>
      <c r="G540" s="2">
        <v>521538</v>
      </c>
      <c r="H540" s="2"/>
      <c r="I540" s="2"/>
      <c r="J540" s="2"/>
      <c r="K540" s="2"/>
      <c r="L540" s="2">
        <f t="shared" si="126"/>
        <v>0</v>
      </c>
      <c r="M540" s="2">
        <v>0</v>
      </c>
      <c r="N540" s="2">
        <v>0</v>
      </c>
      <c r="O540" s="2">
        <v>0</v>
      </c>
      <c r="P540" s="2">
        <f t="shared" si="123"/>
        <v>521538</v>
      </c>
      <c r="Q540" s="14">
        <f t="shared" si="124"/>
        <v>0</v>
      </c>
      <c r="R540" s="2" t="s">
        <v>6245</v>
      </c>
      <c r="S540" s="2"/>
      <c r="T540" s="1" t="e">
        <v>#N/A</v>
      </c>
    </row>
    <row r="541" spans="1:20" x14ac:dyDescent="0.25">
      <c r="A541" s="2" t="str">
        <f t="shared" si="125"/>
        <v>102019</v>
      </c>
      <c r="B541" s="12">
        <v>43750</v>
      </c>
      <c r="C541" s="2" t="s">
        <v>6082</v>
      </c>
      <c r="D541" s="2" t="s">
        <v>2158</v>
      </c>
      <c r="E541" s="2" t="s">
        <v>6044</v>
      </c>
      <c r="F541" s="2">
        <v>521538</v>
      </c>
      <c r="G541" s="2">
        <v>521538</v>
      </c>
      <c r="H541" s="2"/>
      <c r="I541" s="2"/>
      <c r="J541" s="2"/>
      <c r="K541" s="2"/>
      <c r="L541" s="2">
        <f t="shared" si="126"/>
        <v>0</v>
      </c>
      <c r="M541" s="2">
        <v>0</v>
      </c>
      <c r="N541" s="2">
        <v>0</v>
      </c>
      <c r="O541" s="2">
        <v>0</v>
      </c>
      <c r="P541" s="2">
        <f t="shared" si="123"/>
        <v>521538</v>
      </c>
      <c r="Q541" s="14">
        <f t="shared" si="124"/>
        <v>0</v>
      </c>
      <c r="R541" s="2" t="s">
        <v>6245</v>
      </c>
      <c r="S541" s="2"/>
      <c r="T541" s="1" t="e">
        <v>#N/A</v>
      </c>
    </row>
    <row r="542" spans="1:20" x14ac:dyDescent="0.25">
      <c r="A542" s="2" t="str">
        <f t="shared" si="125"/>
        <v>092019</v>
      </c>
      <c r="B542" s="12">
        <v>43734</v>
      </c>
      <c r="C542" s="2">
        <v>3964</v>
      </c>
      <c r="D542" s="2" t="s">
        <v>348</v>
      </c>
      <c r="E542" s="2" t="s">
        <v>5772</v>
      </c>
      <c r="F542" s="2">
        <v>10950.4</v>
      </c>
      <c r="G542" s="2"/>
      <c r="H542" s="2"/>
      <c r="I542" s="2"/>
      <c r="J542" s="2">
        <v>9280</v>
      </c>
      <c r="K542" s="2"/>
      <c r="L542" s="2">
        <f t="shared" si="126"/>
        <v>1670.4</v>
      </c>
      <c r="M542" s="2">
        <v>0</v>
      </c>
      <c r="N542" s="2">
        <v>0</v>
      </c>
      <c r="O542" s="2">
        <v>0</v>
      </c>
      <c r="P542" s="2">
        <f t="shared" si="123"/>
        <v>10950.4</v>
      </c>
      <c r="Q542" s="14">
        <f t="shared" si="124"/>
        <v>0</v>
      </c>
      <c r="R542" s="2"/>
      <c r="S542" s="2">
        <v>0</v>
      </c>
      <c r="T542" s="1" t="e">
        <v>#N/A</v>
      </c>
    </row>
    <row r="543" spans="1:20" x14ac:dyDescent="0.25">
      <c r="A543" s="2" t="str">
        <f t="shared" si="125"/>
        <v>092019</v>
      </c>
      <c r="B543" s="12">
        <v>43734</v>
      </c>
      <c r="C543" s="2">
        <v>541</v>
      </c>
      <c r="D543" s="2" t="s">
        <v>171</v>
      </c>
      <c r="E543" s="2" t="s">
        <v>6012</v>
      </c>
      <c r="F543" s="2">
        <v>66078</v>
      </c>
      <c r="G543" s="2"/>
      <c r="H543" s="2"/>
      <c r="I543" s="2"/>
      <c r="J543" s="2">
        <v>55998.400000000001</v>
      </c>
      <c r="K543" s="2"/>
      <c r="L543" s="2">
        <f t="shared" si="126"/>
        <v>10079.712000000001</v>
      </c>
      <c r="M543" s="2">
        <f t="shared" si="120"/>
        <v>5039.8560000000007</v>
      </c>
      <c r="N543" s="2">
        <f t="shared" si="121"/>
        <v>5039.8560000000007</v>
      </c>
      <c r="O543" s="2">
        <f t="shared" si="122"/>
        <v>0</v>
      </c>
      <c r="P543" s="2">
        <f t="shared" si="123"/>
        <v>66078.112000000008</v>
      </c>
      <c r="Q543" s="14">
        <f t="shared" si="124"/>
        <v>0.11200000000826549</v>
      </c>
      <c r="R543" s="2"/>
      <c r="S543" s="2"/>
      <c r="T543" s="1" t="e">
        <v>#N/A</v>
      </c>
    </row>
    <row r="544" spans="1:20" x14ac:dyDescent="0.25">
      <c r="A544" s="2" t="str">
        <f t="shared" si="125"/>
        <v>092019</v>
      </c>
      <c r="B544" s="12">
        <v>43731</v>
      </c>
      <c r="C544" s="2" t="s">
        <v>6083</v>
      </c>
      <c r="D544" s="2" t="s">
        <v>654</v>
      </c>
      <c r="E544" s="2" t="s">
        <v>655</v>
      </c>
      <c r="F544" s="2">
        <v>51920</v>
      </c>
      <c r="G544" s="2"/>
      <c r="H544" s="2"/>
      <c r="I544" s="2"/>
      <c r="J544" s="2">
        <v>44000</v>
      </c>
      <c r="K544" s="2"/>
      <c r="L544" s="2">
        <f t="shared" si="126"/>
        <v>7920</v>
      </c>
      <c r="M544" s="2">
        <f t="shared" si="120"/>
        <v>3960</v>
      </c>
      <c r="N544" s="2">
        <f t="shared" si="121"/>
        <v>3960</v>
      </c>
      <c r="O544" s="2">
        <f t="shared" si="122"/>
        <v>0</v>
      </c>
      <c r="P544" s="2">
        <f t="shared" si="123"/>
        <v>51920</v>
      </c>
      <c r="Q544" s="14">
        <f t="shared" si="124"/>
        <v>0</v>
      </c>
      <c r="R544" s="2"/>
      <c r="S544" s="2"/>
      <c r="T544" s="1" t="e">
        <v>#N/A</v>
      </c>
    </row>
    <row r="545" spans="1:20" x14ac:dyDescent="0.25">
      <c r="A545" s="2" t="str">
        <f t="shared" si="125"/>
        <v>092019</v>
      </c>
      <c r="B545" s="12">
        <v>43733</v>
      </c>
      <c r="C545" s="2" t="s">
        <v>6084</v>
      </c>
      <c r="D545" s="2" t="s">
        <v>3043</v>
      </c>
      <c r="E545" s="2" t="s">
        <v>6085</v>
      </c>
      <c r="F545" s="2">
        <v>659620</v>
      </c>
      <c r="G545" s="2"/>
      <c r="H545" s="2"/>
      <c r="I545" s="2"/>
      <c r="J545" s="2">
        <v>559000</v>
      </c>
      <c r="K545" s="2"/>
      <c r="L545" s="2">
        <f t="shared" si="126"/>
        <v>100620</v>
      </c>
      <c r="M545" s="2">
        <f t="shared" si="120"/>
        <v>0</v>
      </c>
      <c r="N545" s="2">
        <f t="shared" si="121"/>
        <v>0</v>
      </c>
      <c r="O545" s="2">
        <f t="shared" si="122"/>
        <v>100620</v>
      </c>
      <c r="P545" s="2">
        <f t="shared" si="123"/>
        <v>659620</v>
      </c>
      <c r="Q545" s="14">
        <f t="shared" si="124"/>
        <v>0</v>
      </c>
      <c r="R545" s="2"/>
      <c r="S545" s="2"/>
      <c r="T545" s="1" t="e">
        <v>#N/A</v>
      </c>
    </row>
    <row r="546" spans="1:20" x14ac:dyDescent="0.25">
      <c r="A546" s="2" t="str">
        <f t="shared" si="125"/>
        <v>102019</v>
      </c>
      <c r="B546" s="12">
        <v>43750</v>
      </c>
      <c r="C546" s="2" t="s">
        <v>6086</v>
      </c>
      <c r="D546" s="2" t="s">
        <v>1274</v>
      </c>
      <c r="E546" s="2" t="s">
        <v>6020</v>
      </c>
      <c r="F546" s="2">
        <v>36108</v>
      </c>
      <c r="G546" s="2"/>
      <c r="H546" s="2"/>
      <c r="I546" s="2"/>
      <c r="J546" s="2">
        <v>30600</v>
      </c>
      <c r="K546" s="2"/>
      <c r="L546" s="2">
        <f t="shared" si="126"/>
        <v>5508</v>
      </c>
      <c r="M546" s="2">
        <f t="shared" si="120"/>
        <v>2754</v>
      </c>
      <c r="N546" s="2">
        <f t="shared" si="121"/>
        <v>2754</v>
      </c>
      <c r="O546" s="2">
        <f t="shared" si="122"/>
        <v>0</v>
      </c>
      <c r="P546" s="2">
        <f t="shared" si="123"/>
        <v>36108</v>
      </c>
      <c r="Q546" s="14">
        <f t="shared" si="124"/>
        <v>0</v>
      </c>
      <c r="R546" s="2"/>
      <c r="S546" s="2"/>
      <c r="T546" s="1" t="e">
        <v>#N/A</v>
      </c>
    </row>
    <row r="547" spans="1:20" x14ac:dyDescent="0.25">
      <c r="A547" s="2" t="str">
        <f t="shared" si="125"/>
        <v>102019</v>
      </c>
      <c r="B547" s="12">
        <v>43752</v>
      </c>
      <c r="C547" s="2" t="s">
        <v>6087</v>
      </c>
      <c r="D547" s="2" t="s">
        <v>1274</v>
      </c>
      <c r="E547" s="2" t="s">
        <v>6020</v>
      </c>
      <c r="F547" s="2">
        <v>100890</v>
      </c>
      <c r="G547" s="2"/>
      <c r="H547" s="2"/>
      <c r="I547" s="2"/>
      <c r="J547" s="2">
        <v>85500</v>
      </c>
      <c r="K547" s="2"/>
      <c r="L547" s="2">
        <f t="shared" si="126"/>
        <v>15390</v>
      </c>
      <c r="M547" s="2">
        <f t="shared" si="120"/>
        <v>7695</v>
      </c>
      <c r="N547" s="2">
        <f t="shared" si="121"/>
        <v>7695</v>
      </c>
      <c r="O547" s="2">
        <f t="shared" si="122"/>
        <v>0</v>
      </c>
      <c r="P547" s="2">
        <f t="shared" si="123"/>
        <v>100890</v>
      </c>
      <c r="Q547" s="14">
        <f t="shared" si="124"/>
        <v>0</v>
      </c>
      <c r="R547" s="2"/>
      <c r="S547" s="2"/>
      <c r="T547" s="1" t="e">
        <v>#N/A</v>
      </c>
    </row>
    <row r="548" spans="1:20" x14ac:dyDescent="0.25">
      <c r="A548" s="2" t="str">
        <f t="shared" si="125"/>
        <v>102019</v>
      </c>
      <c r="B548" s="12">
        <v>43748</v>
      </c>
      <c r="C548" s="2" t="s">
        <v>6088</v>
      </c>
      <c r="D548" s="2" t="s">
        <v>138</v>
      </c>
      <c r="E548" s="2" t="s">
        <v>5829</v>
      </c>
      <c r="F548" s="2">
        <v>28055</v>
      </c>
      <c r="G548" s="2"/>
      <c r="H548" s="2"/>
      <c r="I548" s="2"/>
      <c r="J548" s="2">
        <v>23775</v>
      </c>
      <c r="K548" s="2"/>
      <c r="L548" s="2">
        <f t="shared" si="126"/>
        <v>4279.5</v>
      </c>
      <c r="M548" s="2">
        <f t="shared" si="120"/>
        <v>2139.75</v>
      </c>
      <c r="N548" s="2">
        <f t="shared" si="121"/>
        <v>2139.75</v>
      </c>
      <c r="O548" s="2">
        <f t="shared" si="122"/>
        <v>0</v>
      </c>
      <c r="P548" s="2">
        <f t="shared" si="123"/>
        <v>28054.5</v>
      </c>
      <c r="Q548" s="14">
        <f t="shared" si="124"/>
        <v>-0.5</v>
      </c>
      <c r="R548" s="2"/>
      <c r="S548" s="2"/>
      <c r="T548" s="1" t="e">
        <v>#N/A</v>
      </c>
    </row>
    <row r="549" spans="1:20" x14ac:dyDescent="0.25">
      <c r="A549" s="2" t="str">
        <f t="shared" si="125"/>
        <v>102019</v>
      </c>
      <c r="B549" s="12">
        <v>43741</v>
      </c>
      <c r="C549" s="2">
        <v>4463</v>
      </c>
      <c r="D549" s="2" t="s">
        <v>642</v>
      </c>
      <c r="E549" s="2" t="s">
        <v>5760</v>
      </c>
      <c r="F549" s="2">
        <v>11210</v>
      </c>
      <c r="G549" s="2"/>
      <c r="H549" s="2"/>
      <c r="I549" s="2"/>
      <c r="J549" s="2">
        <v>9500</v>
      </c>
      <c r="K549" s="2"/>
      <c r="L549" s="2">
        <f t="shared" si="126"/>
        <v>1710</v>
      </c>
      <c r="M549" s="2">
        <f t="shared" ref="M549:M573" si="127">+IF(VALUE(LEFT(D549,2))=33,L549/2,0)</f>
        <v>855</v>
      </c>
      <c r="N549" s="2">
        <f t="shared" ref="N549:N573" si="128">+M549</f>
        <v>855</v>
      </c>
      <c r="O549" s="2">
        <f t="shared" ref="O549:O573" si="129">+IF(VALUE(LEFT(D549,2))=33,0,L549)</f>
        <v>0</v>
      </c>
      <c r="P549" s="2">
        <f t="shared" ref="P549:P573" si="130">H549+I549+J549+K549+L549+G549</f>
        <v>11210</v>
      </c>
      <c r="Q549" s="14">
        <f t="shared" ref="Q549:Q573" si="131">P549-F549</f>
        <v>0</v>
      </c>
      <c r="R549" s="2"/>
      <c r="S549" s="2"/>
      <c r="T549" s="1" t="e">
        <v>#N/A</v>
      </c>
    </row>
    <row r="550" spans="1:20" x14ac:dyDescent="0.25">
      <c r="A550" s="2" t="str">
        <f t="shared" si="125"/>
        <v>102019</v>
      </c>
      <c r="B550" s="12">
        <v>43741</v>
      </c>
      <c r="C550" s="2">
        <v>1609</v>
      </c>
      <c r="D550" s="2" t="s">
        <v>692</v>
      </c>
      <c r="E550" s="2" t="s">
        <v>5799</v>
      </c>
      <c r="F550" s="2">
        <v>49350</v>
      </c>
      <c r="G550" s="2"/>
      <c r="H550" s="2">
        <v>47000</v>
      </c>
      <c r="I550" s="2"/>
      <c r="J550" s="2"/>
      <c r="K550" s="2"/>
      <c r="L550" s="2">
        <f t="shared" si="126"/>
        <v>2350</v>
      </c>
      <c r="M550" s="2">
        <f t="shared" si="127"/>
        <v>1175</v>
      </c>
      <c r="N550" s="2">
        <f t="shared" si="128"/>
        <v>1175</v>
      </c>
      <c r="O550" s="2">
        <f t="shared" si="129"/>
        <v>0</v>
      </c>
      <c r="P550" s="2">
        <f t="shared" si="130"/>
        <v>49350</v>
      </c>
      <c r="Q550" s="14">
        <f t="shared" si="131"/>
        <v>0</v>
      </c>
      <c r="R550" s="2"/>
      <c r="S550" s="2"/>
      <c r="T550" s="1" t="e">
        <v>#N/A</v>
      </c>
    </row>
    <row r="551" spans="1:20" x14ac:dyDescent="0.25">
      <c r="A551" s="2" t="str">
        <f t="shared" si="125"/>
        <v>102019</v>
      </c>
      <c r="B551" s="12">
        <v>43748</v>
      </c>
      <c r="C551" s="2" t="s">
        <v>6089</v>
      </c>
      <c r="D551" s="2" t="s">
        <v>1274</v>
      </c>
      <c r="E551" s="2" t="s">
        <v>6020</v>
      </c>
      <c r="F551" s="2">
        <v>392168</v>
      </c>
      <c r="G551" s="2"/>
      <c r="H551" s="2"/>
      <c r="I551" s="2"/>
      <c r="J551" s="2">
        <v>332346</v>
      </c>
      <c r="K551" s="2"/>
      <c r="L551" s="2">
        <f t="shared" si="126"/>
        <v>59822.28</v>
      </c>
      <c r="M551" s="2">
        <f t="shared" si="127"/>
        <v>29911.14</v>
      </c>
      <c r="N551" s="2">
        <f t="shared" si="128"/>
        <v>29911.14</v>
      </c>
      <c r="O551" s="2">
        <f t="shared" si="129"/>
        <v>0</v>
      </c>
      <c r="P551" s="2">
        <f t="shared" si="130"/>
        <v>392168.28</v>
      </c>
      <c r="Q551" s="14">
        <f t="shared" si="131"/>
        <v>0.28000000002793968</v>
      </c>
      <c r="R551" s="2"/>
      <c r="S551" s="2"/>
      <c r="T551" s="1" t="e">
        <v>#N/A</v>
      </c>
    </row>
    <row r="552" spans="1:20" x14ac:dyDescent="0.25">
      <c r="A552" s="2" t="str">
        <f t="shared" si="125"/>
        <v>072019</v>
      </c>
      <c r="B552" s="12">
        <v>43662</v>
      </c>
      <c r="C552" s="2">
        <v>292</v>
      </c>
      <c r="D552" s="2" t="s">
        <v>571</v>
      </c>
      <c r="E552" s="2" t="s">
        <v>6010</v>
      </c>
      <c r="F552" s="2">
        <v>83721</v>
      </c>
      <c r="G552" s="2"/>
      <c r="H552" s="2"/>
      <c r="I552" s="2"/>
      <c r="J552" s="2">
        <v>70950</v>
      </c>
      <c r="K552" s="2"/>
      <c r="L552" s="2">
        <f t="shared" si="126"/>
        <v>12771</v>
      </c>
      <c r="M552" s="2">
        <f t="shared" si="127"/>
        <v>6385.5</v>
      </c>
      <c r="N552" s="2">
        <f t="shared" si="128"/>
        <v>6385.5</v>
      </c>
      <c r="O552" s="2">
        <f t="shared" si="129"/>
        <v>0</v>
      </c>
      <c r="P552" s="2">
        <f t="shared" si="130"/>
        <v>83721</v>
      </c>
      <c r="Q552" s="14">
        <f t="shared" si="131"/>
        <v>0</v>
      </c>
      <c r="R552" s="2"/>
      <c r="S552" s="2"/>
      <c r="T552" s="1" t="e">
        <v>#N/A</v>
      </c>
    </row>
    <row r="553" spans="1:20" x14ac:dyDescent="0.25">
      <c r="A553" s="2" t="str">
        <f t="shared" si="125"/>
        <v>102019</v>
      </c>
      <c r="B553" s="12">
        <v>43754</v>
      </c>
      <c r="C553" s="2">
        <v>375</v>
      </c>
      <c r="D553" s="2" t="s">
        <v>571</v>
      </c>
      <c r="E553" s="2" t="s">
        <v>6010</v>
      </c>
      <c r="F553" s="2">
        <v>28084</v>
      </c>
      <c r="G553" s="2"/>
      <c r="H553" s="2"/>
      <c r="I553" s="2"/>
      <c r="J553" s="2">
        <v>23800</v>
      </c>
      <c r="K553" s="2"/>
      <c r="L553" s="2">
        <f t="shared" si="126"/>
        <v>4284</v>
      </c>
      <c r="M553" s="2">
        <f t="shared" si="127"/>
        <v>2142</v>
      </c>
      <c r="N553" s="2">
        <f t="shared" si="128"/>
        <v>2142</v>
      </c>
      <c r="O553" s="2">
        <f t="shared" si="129"/>
        <v>0</v>
      </c>
      <c r="P553" s="2">
        <f t="shared" si="130"/>
        <v>28084</v>
      </c>
      <c r="Q553" s="14">
        <f t="shared" si="131"/>
        <v>0</v>
      </c>
      <c r="R553" s="2"/>
      <c r="S553" s="2"/>
      <c r="T553" s="1" t="e">
        <v>#N/A</v>
      </c>
    </row>
    <row r="554" spans="1:20" x14ac:dyDescent="0.25">
      <c r="A554" s="2" t="str">
        <f t="shared" si="125"/>
        <v>102019</v>
      </c>
      <c r="B554" s="12">
        <v>43752</v>
      </c>
      <c r="C554" s="2">
        <v>373</v>
      </c>
      <c r="D554" s="2" t="s">
        <v>571</v>
      </c>
      <c r="E554" s="2" t="s">
        <v>6010</v>
      </c>
      <c r="F554" s="2">
        <v>82305</v>
      </c>
      <c r="G554" s="2"/>
      <c r="H554" s="2"/>
      <c r="I554" s="2"/>
      <c r="J554" s="2">
        <v>69750</v>
      </c>
      <c r="K554" s="2"/>
      <c r="L554" s="2">
        <f t="shared" si="126"/>
        <v>12555</v>
      </c>
      <c r="M554" s="2">
        <f t="shared" si="127"/>
        <v>6277.5</v>
      </c>
      <c r="N554" s="2">
        <f t="shared" si="128"/>
        <v>6277.5</v>
      </c>
      <c r="O554" s="2">
        <f t="shared" si="129"/>
        <v>0</v>
      </c>
      <c r="P554" s="2">
        <f t="shared" si="130"/>
        <v>82305</v>
      </c>
      <c r="Q554" s="14">
        <f t="shared" si="131"/>
        <v>0</v>
      </c>
      <c r="R554" s="2"/>
      <c r="S554" s="2"/>
      <c r="T554" s="1" t="e">
        <v>#N/A</v>
      </c>
    </row>
    <row r="555" spans="1:20" x14ac:dyDescent="0.25">
      <c r="A555" s="2" t="str">
        <f t="shared" si="125"/>
        <v>102019</v>
      </c>
      <c r="B555" s="12">
        <v>43754</v>
      </c>
      <c r="C555" s="2" t="s">
        <v>6090</v>
      </c>
      <c r="D555" s="2" t="s">
        <v>704</v>
      </c>
      <c r="E555" s="2" t="s">
        <v>5962</v>
      </c>
      <c r="F555" s="2">
        <v>31197</v>
      </c>
      <c r="G555" s="2"/>
      <c r="H555" s="2"/>
      <c r="I555" s="2"/>
      <c r="J555" s="2">
        <v>26438.400000000001</v>
      </c>
      <c r="K555" s="2"/>
      <c r="L555" s="2">
        <f t="shared" si="126"/>
        <v>4758.9120000000003</v>
      </c>
      <c r="M555" s="2">
        <f t="shared" si="127"/>
        <v>2379.4560000000001</v>
      </c>
      <c r="N555" s="2">
        <f t="shared" si="128"/>
        <v>2379.4560000000001</v>
      </c>
      <c r="O555" s="2">
        <f t="shared" si="129"/>
        <v>0</v>
      </c>
      <c r="P555" s="2">
        <f t="shared" si="130"/>
        <v>31197.312000000002</v>
      </c>
      <c r="Q555" s="14">
        <f t="shared" si="131"/>
        <v>0.31200000000171713</v>
      </c>
      <c r="R555" s="2"/>
      <c r="S555" s="2"/>
      <c r="T555" s="1" t="e">
        <v>#N/A</v>
      </c>
    </row>
    <row r="556" spans="1:20" x14ac:dyDescent="0.25">
      <c r="A556" s="2" t="str">
        <f t="shared" si="125"/>
        <v>062019</v>
      </c>
      <c r="B556" s="12">
        <v>43627</v>
      </c>
      <c r="C556" s="2" t="s">
        <v>6091</v>
      </c>
      <c r="D556" s="2" t="s">
        <v>484</v>
      </c>
      <c r="E556" s="2" t="s">
        <v>6092</v>
      </c>
      <c r="F556" s="2">
        <v>43188</v>
      </c>
      <c r="G556" s="2"/>
      <c r="H556" s="2"/>
      <c r="I556" s="2"/>
      <c r="J556" s="2">
        <v>36600</v>
      </c>
      <c r="K556" s="2"/>
      <c r="L556" s="2">
        <f t="shared" si="126"/>
        <v>6588</v>
      </c>
      <c r="M556" s="2">
        <f t="shared" si="127"/>
        <v>3294</v>
      </c>
      <c r="N556" s="2">
        <f t="shared" si="128"/>
        <v>3294</v>
      </c>
      <c r="O556" s="2">
        <f t="shared" si="129"/>
        <v>0</v>
      </c>
      <c r="P556" s="2">
        <f t="shared" si="130"/>
        <v>43188</v>
      </c>
      <c r="Q556" s="14">
        <f t="shared" si="131"/>
        <v>0</v>
      </c>
      <c r="R556" s="2"/>
      <c r="S556" s="2"/>
      <c r="T556" s="1" t="e">
        <v>#N/A</v>
      </c>
    </row>
    <row r="557" spans="1:20" x14ac:dyDescent="0.25">
      <c r="A557" s="2" t="str">
        <f t="shared" si="125"/>
        <v>102019</v>
      </c>
      <c r="B557" s="12">
        <v>43752</v>
      </c>
      <c r="C557" s="2">
        <v>581</v>
      </c>
      <c r="D557" s="2" t="s">
        <v>171</v>
      </c>
      <c r="E557" s="2" t="s">
        <v>6012</v>
      </c>
      <c r="F557" s="2">
        <v>28405</v>
      </c>
      <c r="G557" s="2"/>
      <c r="H557" s="2"/>
      <c r="I557" s="2"/>
      <c r="J557" s="2">
        <v>24072</v>
      </c>
      <c r="K557" s="2"/>
      <c r="L557" s="2">
        <f t="shared" si="126"/>
        <v>4332.96</v>
      </c>
      <c r="M557" s="2">
        <f t="shared" si="127"/>
        <v>2166.48</v>
      </c>
      <c r="N557" s="2">
        <f t="shared" si="128"/>
        <v>2166.48</v>
      </c>
      <c r="O557" s="2">
        <f t="shared" si="129"/>
        <v>0</v>
      </c>
      <c r="P557" s="2">
        <f t="shared" si="130"/>
        <v>28404.959999999999</v>
      </c>
      <c r="Q557" s="14">
        <f t="shared" si="131"/>
        <v>-4.0000000000873115E-2</v>
      </c>
      <c r="R557" s="2"/>
      <c r="S557" s="2"/>
      <c r="T557" s="1" t="e">
        <v>#N/A</v>
      </c>
    </row>
    <row r="558" spans="1:20" x14ac:dyDescent="0.25">
      <c r="A558" s="2" t="str">
        <f t="shared" si="125"/>
        <v>102019</v>
      </c>
      <c r="B558" s="12">
        <v>43747</v>
      </c>
      <c r="C558" s="2">
        <v>24</v>
      </c>
      <c r="D558" s="2" t="s">
        <v>1736</v>
      </c>
      <c r="E558" s="2" t="s">
        <v>6093</v>
      </c>
      <c r="F558" s="2">
        <v>24355.200000000001</v>
      </c>
      <c r="G558" s="2"/>
      <c r="H558" s="2"/>
      <c r="I558" s="2"/>
      <c r="J558" s="2">
        <v>20640</v>
      </c>
      <c r="K558" s="2"/>
      <c r="L558" s="2">
        <f t="shared" si="126"/>
        <v>3715.2</v>
      </c>
      <c r="M558" s="2">
        <f t="shared" si="127"/>
        <v>0</v>
      </c>
      <c r="N558" s="2">
        <f t="shared" si="128"/>
        <v>0</v>
      </c>
      <c r="O558" s="2">
        <f t="shared" si="129"/>
        <v>3715.2</v>
      </c>
      <c r="P558" s="2">
        <f t="shared" si="130"/>
        <v>24355.200000000001</v>
      </c>
      <c r="Q558" s="14">
        <f t="shared" si="131"/>
        <v>0</v>
      </c>
      <c r="R558" s="2"/>
      <c r="S558" s="2"/>
      <c r="T558" s="1" t="e">
        <v>#N/A</v>
      </c>
    </row>
    <row r="559" spans="1:20" x14ac:dyDescent="0.25">
      <c r="A559" s="2" t="str">
        <f t="shared" si="125"/>
        <v>092019</v>
      </c>
      <c r="B559" s="12">
        <v>43724</v>
      </c>
      <c r="C559" s="2" t="s">
        <v>6094</v>
      </c>
      <c r="D559" s="2" t="s">
        <v>4246</v>
      </c>
      <c r="E559" s="2" t="s">
        <v>6095</v>
      </c>
      <c r="F559" s="2">
        <v>2402400</v>
      </c>
      <c r="G559" s="2">
        <v>2400000</v>
      </c>
      <c r="H559" s="2"/>
      <c r="I559" s="2"/>
      <c r="J559" s="2"/>
      <c r="K559" s="2"/>
      <c r="L559" s="2">
        <f t="shared" si="126"/>
        <v>0</v>
      </c>
      <c r="M559" s="2">
        <f t="shared" si="127"/>
        <v>0</v>
      </c>
      <c r="N559" s="2">
        <f t="shared" si="128"/>
        <v>0</v>
      </c>
      <c r="O559" s="2">
        <f t="shared" si="129"/>
        <v>0</v>
      </c>
      <c r="P559" s="2">
        <f t="shared" si="130"/>
        <v>2400000</v>
      </c>
      <c r="Q559" s="14">
        <f t="shared" si="131"/>
        <v>-2400</v>
      </c>
      <c r="R559" s="2"/>
      <c r="S559" s="2"/>
      <c r="T559" s="1" t="e">
        <v>#N/A</v>
      </c>
    </row>
    <row r="560" spans="1:20" x14ac:dyDescent="0.25">
      <c r="A560" s="2" t="str">
        <f t="shared" si="125"/>
        <v>102019</v>
      </c>
      <c r="B560" s="12">
        <v>43759</v>
      </c>
      <c r="C560" s="2" t="s">
        <v>6096</v>
      </c>
      <c r="D560" s="2" t="s">
        <v>1219</v>
      </c>
      <c r="E560" s="2" t="s">
        <v>6097</v>
      </c>
      <c r="F560" s="2">
        <v>203456</v>
      </c>
      <c r="G560" s="2"/>
      <c r="H560" s="2"/>
      <c r="I560" s="2"/>
      <c r="J560" s="2">
        <v>172420</v>
      </c>
      <c r="K560" s="2"/>
      <c r="L560" s="2">
        <f t="shared" si="126"/>
        <v>31035.599999999999</v>
      </c>
      <c r="M560" s="2">
        <f t="shared" si="127"/>
        <v>15517.8</v>
      </c>
      <c r="N560" s="2">
        <f t="shared" si="128"/>
        <v>15517.8</v>
      </c>
      <c r="O560" s="2">
        <f t="shared" si="129"/>
        <v>0</v>
      </c>
      <c r="P560" s="2">
        <f t="shared" si="130"/>
        <v>203455.6</v>
      </c>
      <c r="Q560" s="14">
        <f t="shared" si="131"/>
        <v>-0.39999999999417923</v>
      </c>
      <c r="R560" s="2"/>
      <c r="S560" s="2"/>
      <c r="T560" s="1" t="e">
        <v>#N/A</v>
      </c>
    </row>
    <row r="561" spans="1:20" x14ac:dyDescent="0.25">
      <c r="A561" s="2" t="str">
        <f t="shared" si="125"/>
        <v>102019</v>
      </c>
      <c r="B561" s="12">
        <v>43756</v>
      </c>
      <c r="C561" s="2" t="s">
        <v>6098</v>
      </c>
      <c r="D561" s="2" t="s">
        <v>561</v>
      </c>
      <c r="E561" s="2" t="s">
        <v>562</v>
      </c>
      <c r="F561" s="2">
        <v>15977</v>
      </c>
      <c r="G561" s="2"/>
      <c r="H561" s="2"/>
      <c r="I561" s="2">
        <v>14265.5</v>
      </c>
      <c r="J561" s="2"/>
      <c r="K561" s="2"/>
      <c r="L561" s="2">
        <f t="shared" si="126"/>
        <v>1711.86</v>
      </c>
      <c r="M561" s="2">
        <f t="shared" si="127"/>
        <v>855.93</v>
      </c>
      <c r="N561" s="2">
        <f t="shared" si="128"/>
        <v>855.93</v>
      </c>
      <c r="O561" s="2">
        <f t="shared" si="129"/>
        <v>0</v>
      </c>
      <c r="P561" s="2">
        <f t="shared" si="130"/>
        <v>15977.36</v>
      </c>
      <c r="Q561" s="14">
        <f t="shared" si="131"/>
        <v>0.36000000000058208</v>
      </c>
      <c r="R561" s="2"/>
      <c r="S561" s="2"/>
      <c r="T561" s="1" t="e">
        <v>#N/A</v>
      </c>
    </row>
    <row r="562" spans="1:20" x14ac:dyDescent="0.25">
      <c r="A562" s="2" t="str">
        <f t="shared" si="125"/>
        <v>102019</v>
      </c>
      <c r="B562" s="12">
        <v>43761</v>
      </c>
      <c r="C562" s="2" t="s">
        <v>6099</v>
      </c>
      <c r="D562" s="2" t="s">
        <v>2158</v>
      </c>
      <c r="E562" s="2" t="s">
        <v>6044</v>
      </c>
      <c r="F562" s="2">
        <v>323323</v>
      </c>
      <c r="G562" s="2">
        <v>323000</v>
      </c>
      <c r="H562" s="2"/>
      <c r="I562" s="2"/>
      <c r="J562" s="2"/>
      <c r="K562" s="2"/>
      <c r="L562" s="2">
        <f t="shared" si="126"/>
        <v>0</v>
      </c>
      <c r="M562" s="2">
        <v>0</v>
      </c>
      <c r="N562" s="2">
        <v>0</v>
      </c>
      <c r="O562" s="2">
        <v>0</v>
      </c>
      <c r="P562" s="2">
        <f t="shared" si="130"/>
        <v>323000</v>
      </c>
      <c r="Q562" s="14">
        <f t="shared" si="131"/>
        <v>-323</v>
      </c>
      <c r="R562" s="2" t="s">
        <v>6245</v>
      </c>
      <c r="S562" s="2"/>
      <c r="T562" s="1" t="e">
        <v>#N/A</v>
      </c>
    </row>
    <row r="563" spans="1:20" x14ac:dyDescent="0.25">
      <c r="A563" s="2" t="str">
        <f t="shared" si="125"/>
        <v>102019</v>
      </c>
      <c r="B563" s="12">
        <v>43761</v>
      </c>
      <c r="C563" s="2" t="s">
        <v>6100</v>
      </c>
      <c r="D563" s="2" t="s">
        <v>2158</v>
      </c>
      <c r="E563" s="2" t="s">
        <v>6044</v>
      </c>
      <c r="F563" s="2">
        <v>254664</v>
      </c>
      <c r="G563" s="2">
        <v>254410</v>
      </c>
      <c r="H563" s="2"/>
      <c r="I563" s="2"/>
      <c r="J563" s="2"/>
      <c r="K563" s="2"/>
      <c r="L563" s="2">
        <f t="shared" si="126"/>
        <v>0</v>
      </c>
      <c r="M563" s="2">
        <v>0</v>
      </c>
      <c r="N563" s="2">
        <v>0</v>
      </c>
      <c r="O563" s="2">
        <v>0</v>
      </c>
      <c r="P563" s="2">
        <f t="shared" si="130"/>
        <v>254410</v>
      </c>
      <c r="Q563" s="14">
        <f t="shared" si="131"/>
        <v>-254</v>
      </c>
      <c r="R563" s="2" t="s">
        <v>6245</v>
      </c>
      <c r="S563" s="2"/>
      <c r="T563" s="1" t="e">
        <v>#N/A</v>
      </c>
    </row>
    <row r="564" spans="1:20" x14ac:dyDescent="0.25">
      <c r="A564" s="2" t="str">
        <f t="shared" si="125"/>
        <v>102019</v>
      </c>
      <c r="B564" s="12">
        <v>43761</v>
      </c>
      <c r="C564" s="2" t="s">
        <v>6101</v>
      </c>
      <c r="D564" s="2" t="s">
        <v>187</v>
      </c>
      <c r="E564" s="2" t="s">
        <v>5780</v>
      </c>
      <c r="F564" s="2">
        <v>6443</v>
      </c>
      <c r="G564" s="2"/>
      <c r="H564" s="2"/>
      <c r="I564" s="2"/>
      <c r="J564" s="2">
        <v>5460</v>
      </c>
      <c r="K564" s="2"/>
      <c r="L564" s="2">
        <f t="shared" si="126"/>
        <v>982.8</v>
      </c>
      <c r="M564" s="2">
        <f t="shared" si="127"/>
        <v>491.4</v>
      </c>
      <c r="N564" s="2">
        <f t="shared" si="128"/>
        <v>491.4</v>
      </c>
      <c r="O564" s="2">
        <f t="shared" si="129"/>
        <v>0</v>
      </c>
      <c r="P564" s="2">
        <f t="shared" si="130"/>
        <v>6442.8</v>
      </c>
      <c r="Q564" s="14">
        <f t="shared" si="131"/>
        <v>-0.1999999999998181</v>
      </c>
      <c r="R564" s="2"/>
      <c r="S564" s="2"/>
      <c r="T564" s="1" t="e">
        <v>#N/A</v>
      </c>
    </row>
    <row r="565" spans="1:20" x14ac:dyDescent="0.25">
      <c r="A565" s="2" t="str">
        <f t="shared" si="125"/>
        <v>102019</v>
      </c>
      <c r="B565" s="12">
        <v>43760</v>
      </c>
      <c r="C565" s="2" t="s">
        <v>6102</v>
      </c>
      <c r="D565" s="2" t="s">
        <v>187</v>
      </c>
      <c r="E565" s="2" t="s">
        <v>5780</v>
      </c>
      <c r="F565" s="2">
        <v>9558</v>
      </c>
      <c r="G565" s="2"/>
      <c r="H565" s="2"/>
      <c r="I565" s="2"/>
      <c r="J565" s="2">
        <v>8100</v>
      </c>
      <c r="K565" s="2"/>
      <c r="L565" s="2">
        <f t="shared" si="126"/>
        <v>1458</v>
      </c>
      <c r="M565" s="2">
        <f t="shared" si="127"/>
        <v>729</v>
      </c>
      <c r="N565" s="2">
        <f t="shared" si="128"/>
        <v>729</v>
      </c>
      <c r="O565" s="2">
        <f t="shared" si="129"/>
        <v>0</v>
      </c>
      <c r="P565" s="2">
        <f t="shared" si="130"/>
        <v>9558</v>
      </c>
      <c r="Q565" s="14">
        <f t="shared" si="131"/>
        <v>0</v>
      </c>
      <c r="R565" s="2"/>
      <c r="S565" s="2"/>
      <c r="T565" s="1" t="e">
        <v>#N/A</v>
      </c>
    </row>
    <row r="566" spans="1:20" x14ac:dyDescent="0.25">
      <c r="A566" s="2" t="str">
        <f t="shared" si="125"/>
        <v>092019</v>
      </c>
      <c r="B566" s="12">
        <v>43728</v>
      </c>
      <c r="C566" s="2" t="s">
        <v>6103</v>
      </c>
      <c r="D566" s="2" t="s">
        <v>1888</v>
      </c>
      <c r="E566" s="2" t="s">
        <v>5798</v>
      </c>
      <c r="F566" s="2">
        <v>277300</v>
      </c>
      <c r="G566" s="2"/>
      <c r="H566" s="2"/>
      <c r="I566" s="2"/>
      <c r="J566" s="2">
        <v>235000</v>
      </c>
      <c r="K566" s="2"/>
      <c r="L566" s="2">
        <f t="shared" si="126"/>
        <v>42300</v>
      </c>
      <c r="M566" s="2">
        <f t="shared" si="127"/>
        <v>21150</v>
      </c>
      <c r="N566" s="2">
        <f t="shared" si="128"/>
        <v>21150</v>
      </c>
      <c r="O566" s="2">
        <f t="shared" si="129"/>
        <v>0</v>
      </c>
      <c r="P566" s="2">
        <f t="shared" si="130"/>
        <v>277300</v>
      </c>
      <c r="Q566" s="14">
        <f t="shared" si="131"/>
        <v>0</v>
      </c>
      <c r="R566" s="2"/>
      <c r="S566" s="2"/>
      <c r="T566" s="1" t="e">
        <v>#N/A</v>
      </c>
    </row>
    <row r="567" spans="1:20" x14ac:dyDescent="0.25">
      <c r="A567" s="2" t="str">
        <f t="shared" si="125"/>
        <v>102019</v>
      </c>
      <c r="B567" s="12">
        <v>43750</v>
      </c>
      <c r="C567" s="2" t="s">
        <v>6104</v>
      </c>
      <c r="D567" s="2" t="s">
        <v>971</v>
      </c>
      <c r="E567" s="2" t="s">
        <v>972</v>
      </c>
      <c r="F567" s="2">
        <v>102011</v>
      </c>
      <c r="G567" s="2"/>
      <c r="H567" s="2"/>
      <c r="I567" s="2"/>
      <c r="J567" s="2">
        <v>86450</v>
      </c>
      <c r="K567" s="2"/>
      <c r="L567" s="2">
        <f t="shared" si="126"/>
        <v>15561</v>
      </c>
      <c r="M567" s="2">
        <f t="shared" si="127"/>
        <v>0</v>
      </c>
      <c r="N567" s="2">
        <f t="shared" si="128"/>
        <v>0</v>
      </c>
      <c r="O567" s="2">
        <f t="shared" si="129"/>
        <v>15561</v>
      </c>
      <c r="P567" s="2">
        <f t="shared" si="130"/>
        <v>102011</v>
      </c>
      <c r="Q567" s="14">
        <f t="shared" si="131"/>
        <v>0</v>
      </c>
      <c r="R567" s="2"/>
      <c r="S567" s="2"/>
      <c r="T567" s="1" t="e">
        <v>#N/A</v>
      </c>
    </row>
    <row r="568" spans="1:20" x14ac:dyDescent="0.25">
      <c r="A568" s="2" t="str">
        <f t="shared" si="125"/>
        <v>102019</v>
      </c>
      <c r="B568" s="12">
        <v>43756</v>
      </c>
      <c r="C568" s="2" t="s">
        <v>6105</v>
      </c>
      <c r="D568" s="2" t="s">
        <v>590</v>
      </c>
      <c r="E568" s="2" t="s">
        <v>5757</v>
      </c>
      <c r="F568" s="2">
        <v>100241</v>
      </c>
      <c r="G568" s="2"/>
      <c r="H568" s="2"/>
      <c r="I568" s="2"/>
      <c r="J568" s="2">
        <v>84950</v>
      </c>
      <c r="K568" s="2"/>
      <c r="L568" s="2">
        <f t="shared" si="126"/>
        <v>15291</v>
      </c>
      <c r="M568" s="2">
        <f t="shared" si="127"/>
        <v>7645.5</v>
      </c>
      <c r="N568" s="2">
        <f t="shared" si="128"/>
        <v>7645.5</v>
      </c>
      <c r="O568" s="2">
        <f t="shared" si="129"/>
        <v>0</v>
      </c>
      <c r="P568" s="2">
        <f t="shared" si="130"/>
        <v>100241</v>
      </c>
      <c r="Q568" s="14">
        <f t="shared" si="131"/>
        <v>0</v>
      </c>
      <c r="R568" s="2"/>
      <c r="S568" s="2"/>
      <c r="T568" s="1" t="e">
        <v>#N/A</v>
      </c>
    </row>
    <row r="569" spans="1:20" x14ac:dyDescent="0.25">
      <c r="A569" s="2" t="str">
        <f t="shared" si="125"/>
        <v>102019</v>
      </c>
      <c r="B569" s="12">
        <v>43756</v>
      </c>
      <c r="C569" s="2" t="s">
        <v>6106</v>
      </c>
      <c r="D569" s="2" t="s">
        <v>138</v>
      </c>
      <c r="E569" s="2" t="s">
        <v>5829</v>
      </c>
      <c r="F569" s="2">
        <v>7694</v>
      </c>
      <c r="G569" s="2"/>
      <c r="H569" s="2"/>
      <c r="I569" s="2"/>
      <c r="J569" s="2">
        <v>6519.9999999999991</v>
      </c>
      <c r="K569" s="2"/>
      <c r="L569" s="2">
        <f t="shared" si="126"/>
        <v>1173.5999999999999</v>
      </c>
      <c r="M569" s="2">
        <f t="shared" si="127"/>
        <v>586.79999999999995</v>
      </c>
      <c r="N569" s="2">
        <f t="shared" si="128"/>
        <v>586.79999999999995</v>
      </c>
      <c r="O569" s="2">
        <f t="shared" si="129"/>
        <v>0</v>
      </c>
      <c r="P569" s="2">
        <f t="shared" si="130"/>
        <v>7693.5999999999985</v>
      </c>
      <c r="Q569" s="14">
        <f t="shared" si="131"/>
        <v>-0.40000000000145519</v>
      </c>
      <c r="R569" s="2"/>
      <c r="S569" s="2"/>
      <c r="T569" s="1" t="e">
        <v>#N/A</v>
      </c>
    </row>
    <row r="570" spans="1:20" x14ac:dyDescent="0.25">
      <c r="A570" s="2" t="str">
        <f t="shared" si="125"/>
        <v>102019</v>
      </c>
      <c r="B570" s="12">
        <v>43752</v>
      </c>
      <c r="C570" s="2" t="s">
        <v>6107</v>
      </c>
      <c r="D570" s="2" t="s">
        <v>456</v>
      </c>
      <c r="E570" s="2" t="s">
        <v>6062</v>
      </c>
      <c r="F570" s="2">
        <v>151040</v>
      </c>
      <c r="G570" s="2"/>
      <c r="H570" s="2"/>
      <c r="I570" s="2"/>
      <c r="J570" s="2">
        <v>128000</v>
      </c>
      <c r="K570" s="2"/>
      <c r="L570" s="2">
        <f t="shared" si="126"/>
        <v>23040</v>
      </c>
      <c r="M570" s="2">
        <f t="shared" si="127"/>
        <v>11520</v>
      </c>
      <c r="N570" s="2">
        <f t="shared" si="128"/>
        <v>11520</v>
      </c>
      <c r="O570" s="2">
        <f t="shared" si="129"/>
        <v>0</v>
      </c>
      <c r="P570" s="2">
        <f t="shared" si="130"/>
        <v>151040</v>
      </c>
      <c r="Q570" s="14">
        <f t="shared" si="131"/>
        <v>0</v>
      </c>
      <c r="R570" s="2"/>
      <c r="S570" s="2"/>
      <c r="T570" s="1" t="e">
        <v>#N/A</v>
      </c>
    </row>
    <row r="571" spans="1:20" x14ac:dyDescent="0.25">
      <c r="A571" s="2" t="str">
        <f t="shared" si="125"/>
        <v>102019</v>
      </c>
      <c r="B571" s="12">
        <v>43756</v>
      </c>
      <c r="C571" s="2" t="s">
        <v>6108</v>
      </c>
      <c r="D571" s="2" t="s">
        <v>684</v>
      </c>
      <c r="E571" s="2" t="s">
        <v>5794</v>
      </c>
      <c r="F571" s="2">
        <v>35666</v>
      </c>
      <c r="G571" s="2"/>
      <c r="H571" s="2"/>
      <c r="I571" s="2"/>
      <c r="J571" s="2">
        <v>30225</v>
      </c>
      <c r="K571" s="2"/>
      <c r="L571" s="2">
        <f t="shared" si="126"/>
        <v>5440.5</v>
      </c>
      <c r="M571" s="2">
        <f t="shared" si="127"/>
        <v>2720.25</v>
      </c>
      <c r="N571" s="2">
        <f t="shared" si="128"/>
        <v>2720.25</v>
      </c>
      <c r="O571" s="2">
        <f t="shared" si="129"/>
        <v>0</v>
      </c>
      <c r="P571" s="2">
        <f t="shared" si="130"/>
        <v>35665.5</v>
      </c>
      <c r="Q571" s="14">
        <f t="shared" si="131"/>
        <v>-0.5</v>
      </c>
      <c r="R571" s="2"/>
      <c r="S571" s="2"/>
      <c r="T571" s="1" t="e">
        <v>#N/A</v>
      </c>
    </row>
    <row r="572" spans="1:20" x14ac:dyDescent="0.25">
      <c r="A572" s="2" t="str">
        <f t="shared" si="125"/>
        <v>102019</v>
      </c>
      <c r="B572" s="12">
        <v>43756</v>
      </c>
      <c r="C572" s="2" t="s">
        <v>6109</v>
      </c>
      <c r="D572" s="2" t="s">
        <v>1368</v>
      </c>
      <c r="E572" s="2" t="s">
        <v>5787</v>
      </c>
      <c r="F572" s="2">
        <v>132750</v>
      </c>
      <c r="G572" s="2"/>
      <c r="H572" s="2"/>
      <c r="I572" s="2"/>
      <c r="J572" s="2">
        <v>112500</v>
      </c>
      <c r="K572" s="2"/>
      <c r="L572" s="2">
        <f t="shared" si="126"/>
        <v>20250</v>
      </c>
      <c r="M572" s="2">
        <f t="shared" si="127"/>
        <v>10125</v>
      </c>
      <c r="N572" s="2">
        <f t="shared" si="128"/>
        <v>10125</v>
      </c>
      <c r="O572" s="2">
        <f t="shared" si="129"/>
        <v>0</v>
      </c>
      <c r="P572" s="2">
        <f t="shared" si="130"/>
        <v>132750</v>
      </c>
      <c r="Q572" s="14">
        <f t="shared" si="131"/>
        <v>0</v>
      </c>
      <c r="R572" s="2"/>
      <c r="S572" s="2"/>
      <c r="T572" s="1" t="e">
        <v>#N/A</v>
      </c>
    </row>
    <row r="573" spans="1:20" x14ac:dyDescent="0.25">
      <c r="A573" s="2" t="str">
        <f t="shared" si="125"/>
        <v>102019</v>
      </c>
      <c r="B573" s="12">
        <v>43757</v>
      </c>
      <c r="C573" s="2">
        <v>7703</v>
      </c>
      <c r="D573" s="2" t="s">
        <v>603</v>
      </c>
      <c r="E573" s="2" t="s">
        <v>5754</v>
      </c>
      <c r="F573" s="2">
        <v>65667</v>
      </c>
      <c r="G573" s="2"/>
      <c r="H573" s="2"/>
      <c r="I573" s="2"/>
      <c r="J573" s="2">
        <v>55650</v>
      </c>
      <c r="K573" s="2"/>
      <c r="L573" s="2">
        <f t="shared" si="126"/>
        <v>10017</v>
      </c>
      <c r="M573" s="2">
        <f t="shared" si="127"/>
        <v>5008.5</v>
      </c>
      <c r="N573" s="2">
        <f t="shared" si="128"/>
        <v>5008.5</v>
      </c>
      <c r="O573" s="2">
        <f t="shared" si="129"/>
        <v>0</v>
      </c>
      <c r="P573" s="2">
        <f t="shared" si="130"/>
        <v>65667</v>
      </c>
      <c r="Q573" s="14">
        <f t="shared" si="131"/>
        <v>0</v>
      </c>
      <c r="R573" s="2"/>
      <c r="S573" s="2"/>
      <c r="T573" s="1" t="e">
        <v>#N/A</v>
      </c>
    </row>
    <row r="574" spans="1:20" x14ac:dyDescent="0.25">
      <c r="A574" s="2" t="str">
        <f t="shared" si="125"/>
        <v>102019</v>
      </c>
      <c r="B574" s="12">
        <v>43756</v>
      </c>
      <c r="C574" s="2" t="s">
        <v>6110</v>
      </c>
      <c r="D574" s="2" t="s">
        <v>656</v>
      </c>
      <c r="E574" s="2" t="s">
        <v>5768</v>
      </c>
      <c r="F574" s="2">
        <v>3080</v>
      </c>
      <c r="G574" s="2"/>
      <c r="H574" s="2"/>
      <c r="I574" s="2"/>
      <c r="J574" s="2">
        <v>2610</v>
      </c>
      <c r="K574" s="2"/>
      <c r="L574" s="2">
        <f t="shared" si="126"/>
        <v>469.8</v>
      </c>
      <c r="M574" s="2">
        <f t="shared" ref="M574:M595" si="132">+IF(VALUE(LEFT(D574,2))=33,L574/2,0)</f>
        <v>234.9</v>
      </c>
      <c r="N574" s="2">
        <f t="shared" ref="N574:N595" si="133">+M574</f>
        <v>234.9</v>
      </c>
      <c r="O574" s="2">
        <f t="shared" ref="O574:O595" si="134">+IF(VALUE(LEFT(D574,2))=33,0,L574)</f>
        <v>0</v>
      </c>
      <c r="P574" s="2">
        <f t="shared" ref="P574:P595" si="135">H574+I574+J574+K574+L574+G574</f>
        <v>3079.8</v>
      </c>
      <c r="Q574" s="14">
        <f t="shared" ref="Q574:Q595" si="136">P574-F574</f>
        <v>-0.1999999999998181</v>
      </c>
      <c r="R574" s="2"/>
      <c r="S574" s="2"/>
      <c r="T574" s="1" t="e">
        <v>#N/A</v>
      </c>
    </row>
    <row r="575" spans="1:20" x14ac:dyDescent="0.25">
      <c r="A575" s="2" t="str">
        <f t="shared" si="125"/>
        <v>102019</v>
      </c>
      <c r="B575" s="12">
        <v>43760</v>
      </c>
      <c r="C575" s="2" t="s">
        <v>6111</v>
      </c>
      <c r="D575" s="2" t="s">
        <v>656</v>
      </c>
      <c r="E575" s="2" t="s">
        <v>5768</v>
      </c>
      <c r="F575" s="2">
        <v>141600</v>
      </c>
      <c r="G575" s="2"/>
      <c r="H575" s="2"/>
      <c r="I575" s="2"/>
      <c r="J575" s="2">
        <v>120000</v>
      </c>
      <c r="K575" s="2"/>
      <c r="L575" s="2">
        <f t="shared" si="126"/>
        <v>21600</v>
      </c>
      <c r="M575" s="2">
        <f t="shared" si="132"/>
        <v>10800</v>
      </c>
      <c r="N575" s="2">
        <f t="shared" si="133"/>
        <v>10800</v>
      </c>
      <c r="O575" s="2">
        <f t="shared" si="134"/>
        <v>0</v>
      </c>
      <c r="P575" s="2">
        <f t="shared" si="135"/>
        <v>141600</v>
      </c>
      <c r="Q575" s="14">
        <f t="shared" si="136"/>
        <v>0</v>
      </c>
      <c r="R575" s="2"/>
      <c r="S575" s="2"/>
      <c r="T575" s="1" t="e">
        <v>#N/A</v>
      </c>
    </row>
    <row r="576" spans="1:20" x14ac:dyDescent="0.25">
      <c r="A576" s="2" t="str">
        <f t="shared" si="125"/>
        <v>102019</v>
      </c>
      <c r="B576" s="12">
        <v>43743</v>
      </c>
      <c r="C576" s="2" t="s">
        <v>6112</v>
      </c>
      <c r="D576" s="2" t="s">
        <v>138</v>
      </c>
      <c r="E576" s="2" t="s">
        <v>5829</v>
      </c>
      <c r="F576" s="2">
        <v>12474</v>
      </c>
      <c r="G576" s="2"/>
      <c r="H576" s="2">
        <v>11880</v>
      </c>
      <c r="I576" s="2"/>
      <c r="J576" s="2"/>
      <c r="K576" s="2"/>
      <c r="L576" s="2">
        <f t="shared" si="126"/>
        <v>594</v>
      </c>
      <c r="M576" s="2">
        <f t="shared" si="132"/>
        <v>297</v>
      </c>
      <c r="N576" s="2">
        <f t="shared" si="133"/>
        <v>297</v>
      </c>
      <c r="O576" s="2">
        <f t="shared" si="134"/>
        <v>0</v>
      </c>
      <c r="P576" s="2">
        <f t="shared" si="135"/>
        <v>12474</v>
      </c>
      <c r="Q576" s="14">
        <f t="shared" si="136"/>
        <v>0</v>
      </c>
      <c r="R576" s="2"/>
      <c r="S576" s="2"/>
      <c r="T576" s="1" t="e">
        <v>#N/A</v>
      </c>
    </row>
    <row r="577" spans="1:20" x14ac:dyDescent="0.25">
      <c r="A577" s="2" t="str">
        <f t="shared" si="125"/>
        <v>102019</v>
      </c>
      <c r="B577" s="12">
        <v>43747</v>
      </c>
      <c r="C577" s="2" t="s">
        <v>6113</v>
      </c>
      <c r="D577" s="2" t="s">
        <v>3412</v>
      </c>
      <c r="E577" s="2" t="s">
        <v>5976</v>
      </c>
      <c r="F577" s="2">
        <v>56893</v>
      </c>
      <c r="G577" s="2"/>
      <c r="H577" s="2"/>
      <c r="I577" s="2"/>
      <c r="J577" s="2">
        <v>48214</v>
      </c>
      <c r="K577" s="2"/>
      <c r="L577" s="2">
        <f t="shared" si="126"/>
        <v>8678.52</v>
      </c>
      <c r="M577" s="2">
        <f t="shared" si="132"/>
        <v>0</v>
      </c>
      <c r="N577" s="2">
        <f t="shared" si="133"/>
        <v>0</v>
      </c>
      <c r="O577" s="2">
        <f t="shared" si="134"/>
        <v>8678.52</v>
      </c>
      <c r="P577" s="2">
        <f t="shared" si="135"/>
        <v>56892.520000000004</v>
      </c>
      <c r="Q577" s="14">
        <f t="shared" si="136"/>
        <v>-0.47999999999592546</v>
      </c>
      <c r="R577" s="2"/>
      <c r="S577" s="2"/>
      <c r="T577" s="1" t="e">
        <v>#N/A</v>
      </c>
    </row>
    <row r="578" spans="1:20" x14ac:dyDescent="0.25">
      <c r="A578" s="2" t="str">
        <f t="shared" ref="A578:A629" si="137">TEXT(B578,"MMYYYY")</f>
        <v>102019</v>
      </c>
      <c r="B578" s="12">
        <v>43739</v>
      </c>
      <c r="C578" s="2" t="s">
        <v>6114</v>
      </c>
      <c r="D578" s="2" t="s">
        <v>654</v>
      </c>
      <c r="E578" s="2" t="s">
        <v>655</v>
      </c>
      <c r="F578" s="2">
        <v>38940</v>
      </c>
      <c r="G578" s="2"/>
      <c r="H578" s="2"/>
      <c r="I578" s="2"/>
      <c r="J578" s="2">
        <v>33000</v>
      </c>
      <c r="K578" s="2"/>
      <c r="L578" s="2">
        <f t="shared" ref="L578:L629" si="138">+(H578*$H$1/100)+(I578*$I$1/100)+(J578*$J$1/100)+(K578*$K$1/100)</f>
        <v>5940</v>
      </c>
      <c r="M578" s="2">
        <f t="shared" si="132"/>
        <v>2970</v>
      </c>
      <c r="N578" s="2">
        <f t="shared" si="133"/>
        <v>2970</v>
      </c>
      <c r="O578" s="2">
        <f t="shared" si="134"/>
        <v>0</v>
      </c>
      <c r="P578" s="2">
        <f t="shared" si="135"/>
        <v>38940</v>
      </c>
      <c r="Q578" s="14">
        <f t="shared" si="136"/>
        <v>0</v>
      </c>
      <c r="R578" s="2"/>
      <c r="S578" s="2"/>
      <c r="T578" s="1" t="e">
        <v>#N/A</v>
      </c>
    </row>
    <row r="579" spans="1:20" x14ac:dyDescent="0.25">
      <c r="A579" s="2" t="str">
        <f t="shared" si="137"/>
        <v>102019</v>
      </c>
      <c r="B579" s="12">
        <v>43761</v>
      </c>
      <c r="C579" s="2" t="s">
        <v>6115</v>
      </c>
      <c r="D579" s="2" t="s">
        <v>138</v>
      </c>
      <c r="E579" s="2" t="s">
        <v>5829</v>
      </c>
      <c r="F579" s="2">
        <v>20869</v>
      </c>
      <c r="G579" s="2"/>
      <c r="H579" s="2">
        <v>19875</v>
      </c>
      <c r="I579" s="2"/>
      <c r="J579" s="2"/>
      <c r="K579" s="2"/>
      <c r="L579" s="2">
        <f t="shared" si="138"/>
        <v>993.75</v>
      </c>
      <c r="M579" s="2">
        <f t="shared" si="132"/>
        <v>496.875</v>
      </c>
      <c r="N579" s="2">
        <f t="shared" si="133"/>
        <v>496.875</v>
      </c>
      <c r="O579" s="2">
        <f t="shared" si="134"/>
        <v>0</v>
      </c>
      <c r="P579" s="2">
        <f t="shared" si="135"/>
        <v>20868.75</v>
      </c>
      <c r="Q579" s="14">
        <f t="shared" si="136"/>
        <v>-0.25</v>
      </c>
      <c r="R579" s="2"/>
      <c r="S579" s="2"/>
      <c r="T579" s="1" t="e">
        <v>#N/A</v>
      </c>
    </row>
    <row r="580" spans="1:20" x14ac:dyDescent="0.25">
      <c r="A580" s="2" t="str">
        <f t="shared" si="137"/>
        <v>102019</v>
      </c>
      <c r="B580" s="12">
        <v>43759</v>
      </c>
      <c r="C580" s="2" t="s">
        <v>6116</v>
      </c>
      <c r="D580" s="2" t="s">
        <v>2807</v>
      </c>
      <c r="E580" s="2" t="s">
        <v>6117</v>
      </c>
      <c r="F580" s="2">
        <v>54671.76</v>
      </c>
      <c r="G580" s="2"/>
      <c r="H580" s="2"/>
      <c r="I580" s="2"/>
      <c r="J580" s="2">
        <v>46332</v>
      </c>
      <c r="K580" s="2"/>
      <c r="L580" s="2">
        <f t="shared" si="138"/>
        <v>8339.76</v>
      </c>
      <c r="M580" s="2">
        <f t="shared" si="132"/>
        <v>4169.88</v>
      </c>
      <c r="N580" s="2">
        <f t="shared" si="133"/>
        <v>4169.88</v>
      </c>
      <c r="O580" s="2">
        <f t="shared" si="134"/>
        <v>0</v>
      </c>
      <c r="P580" s="2">
        <f t="shared" si="135"/>
        <v>54671.76</v>
      </c>
      <c r="Q580" s="14">
        <f t="shared" si="136"/>
        <v>0</v>
      </c>
      <c r="R580" s="2"/>
      <c r="S580" s="2"/>
      <c r="T580" s="1" t="e">
        <v>#N/A</v>
      </c>
    </row>
    <row r="581" spans="1:20" x14ac:dyDescent="0.25">
      <c r="A581" s="2" t="str">
        <f t="shared" si="137"/>
        <v>102019</v>
      </c>
      <c r="B581" s="12">
        <v>43761</v>
      </c>
      <c r="C581" s="2" t="s">
        <v>6118</v>
      </c>
      <c r="D581" s="2" t="s">
        <v>704</v>
      </c>
      <c r="E581" s="2" t="s">
        <v>5962</v>
      </c>
      <c r="F581" s="2">
        <v>6797</v>
      </c>
      <c r="G581" s="2"/>
      <c r="H581" s="2"/>
      <c r="I581" s="2"/>
      <c r="J581" s="2">
        <v>5760</v>
      </c>
      <c r="K581" s="2"/>
      <c r="L581" s="2">
        <f t="shared" si="138"/>
        <v>1036.8</v>
      </c>
      <c r="M581" s="2">
        <f t="shared" si="132"/>
        <v>518.4</v>
      </c>
      <c r="N581" s="2">
        <f t="shared" si="133"/>
        <v>518.4</v>
      </c>
      <c r="O581" s="2">
        <f t="shared" si="134"/>
        <v>0</v>
      </c>
      <c r="P581" s="2">
        <f t="shared" si="135"/>
        <v>6796.8</v>
      </c>
      <c r="Q581" s="14">
        <f t="shared" si="136"/>
        <v>-0.1999999999998181</v>
      </c>
      <c r="R581" s="2"/>
      <c r="S581" s="2"/>
      <c r="T581" s="1" t="e">
        <v>#N/A</v>
      </c>
    </row>
    <row r="582" spans="1:20" x14ac:dyDescent="0.25">
      <c r="A582" s="2" t="str">
        <f t="shared" si="137"/>
        <v>102019</v>
      </c>
      <c r="B582" s="12">
        <v>43762</v>
      </c>
      <c r="C582" s="2" t="s">
        <v>6119</v>
      </c>
      <c r="D582" s="2" t="s">
        <v>704</v>
      </c>
      <c r="E582" s="2" t="s">
        <v>5962</v>
      </c>
      <c r="F582" s="2">
        <v>16992</v>
      </c>
      <c r="G582" s="2"/>
      <c r="H582" s="2"/>
      <c r="I582" s="2"/>
      <c r="J582" s="2">
        <v>14400</v>
      </c>
      <c r="K582" s="2"/>
      <c r="L582" s="2">
        <f t="shared" si="138"/>
        <v>2592</v>
      </c>
      <c r="M582" s="2">
        <f t="shared" si="132"/>
        <v>1296</v>
      </c>
      <c r="N582" s="2">
        <f t="shared" si="133"/>
        <v>1296</v>
      </c>
      <c r="O582" s="2">
        <f t="shared" si="134"/>
        <v>0</v>
      </c>
      <c r="P582" s="2">
        <f t="shared" si="135"/>
        <v>16992</v>
      </c>
      <c r="Q582" s="14">
        <f t="shared" si="136"/>
        <v>0</v>
      </c>
      <c r="R582" s="2"/>
      <c r="S582" s="2"/>
      <c r="T582" s="1" t="e">
        <v>#N/A</v>
      </c>
    </row>
    <row r="583" spans="1:20" x14ac:dyDescent="0.25">
      <c r="A583" s="2" t="str">
        <f t="shared" si="137"/>
        <v>092019</v>
      </c>
      <c r="B583" s="12">
        <v>43719</v>
      </c>
      <c r="C583" s="2" t="s">
        <v>6120</v>
      </c>
      <c r="D583" s="2" t="s">
        <v>2543</v>
      </c>
      <c r="E583" s="2" t="s">
        <v>6121</v>
      </c>
      <c r="F583" s="2">
        <v>95084</v>
      </c>
      <c r="G583" s="2"/>
      <c r="H583" s="2"/>
      <c r="I583" s="2"/>
      <c r="J583" s="2">
        <v>80580</v>
      </c>
      <c r="K583" s="2"/>
      <c r="L583" s="2">
        <f t="shared" si="138"/>
        <v>14504.4</v>
      </c>
      <c r="M583" s="2">
        <f t="shared" si="132"/>
        <v>0</v>
      </c>
      <c r="N583" s="2">
        <f t="shared" si="133"/>
        <v>0</v>
      </c>
      <c r="O583" s="2">
        <f t="shared" si="134"/>
        <v>14504.4</v>
      </c>
      <c r="P583" s="2">
        <f t="shared" si="135"/>
        <v>95084.4</v>
      </c>
      <c r="Q583" s="14">
        <f t="shared" si="136"/>
        <v>0.39999999999417923</v>
      </c>
      <c r="R583" s="2"/>
      <c r="S583" s="2"/>
      <c r="T583" s="1" t="e">
        <v>#N/A</v>
      </c>
    </row>
    <row r="584" spans="1:20" x14ac:dyDescent="0.25">
      <c r="A584" s="2" t="str">
        <f t="shared" si="137"/>
        <v>102019</v>
      </c>
      <c r="B584" s="12">
        <v>43756</v>
      </c>
      <c r="C584" s="2">
        <v>35</v>
      </c>
      <c r="D584" s="2" t="s">
        <v>837</v>
      </c>
      <c r="E584" s="2" t="s">
        <v>6122</v>
      </c>
      <c r="F584" s="2">
        <v>24780</v>
      </c>
      <c r="G584" s="2"/>
      <c r="H584" s="2"/>
      <c r="I584" s="2"/>
      <c r="J584" s="2">
        <v>21000</v>
      </c>
      <c r="K584" s="2"/>
      <c r="L584" s="2">
        <f t="shared" si="138"/>
        <v>3780</v>
      </c>
      <c r="M584" s="2">
        <f t="shared" si="132"/>
        <v>1890</v>
      </c>
      <c r="N584" s="2">
        <f t="shared" si="133"/>
        <v>1890</v>
      </c>
      <c r="O584" s="2">
        <f t="shared" si="134"/>
        <v>0</v>
      </c>
      <c r="P584" s="2">
        <f t="shared" si="135"/>
        <v>24780</v>
      </c>
      <c r="Q584" s="14">
        <f t="shared" si="136"/>
        <v>0</v>
      </c>
      <c r="R584" s="2"/>
      <c r="S584" s="2"/>
      <c r="T584" s="1" t="e">
        <v>#N/A</v>
      </c>
    </row>
    <row r="585" spans="1:20" x14ac:dyDescent="0.25">
      <c r="A585" s="2" t="str">
        <f t="shared" si="137"/>
        <v>102019</v>
      </c>
      <c r="B585" s="12">
        <v>43750</v>
      </c>
      <c r="C585" s="2">
        <v>446</v>
      </c>
      <c r="D585" s="2" t="s">
        <v>195</v>
      </c>
      <c r="E585" s="2" t="s">
        <v>6123</v>
      </c>
      <c r="F585" s="2">
        <v>20384</v>
      </c>
      <c r="G585" s="2"/>
      <c r="H585" s="2"/>
      <c r="I585" s="2">
        <v>18200</v>
      </c>
      <c r="J585" s="2"/>
      <c r="K585" s="2"/>
      <c r="L585" s="2">
        <f t="shared" si="138"/>
        <v>2184</v>
      </c>
      <c r="M585" s="2">
        <f t="shared" si="132"/>
        <v>1092</v>
      </c>
      <c r="N585" s="2">
        <f t="shared" si="133"/>
        <v>1092</v>
      </c>
      <c r="O585" s="2">
        <f t="shared" si="134"/>
        <v>0</v>
      </c>
      <c r="P585" s="2">
        <f t="shared" si="135"/>
        <v>20384</v>
      </c>
      <c r="Q585" s="14">
        <f t="shared" si="136"/>
        <v>0</v>
      </c>
      <c r="R585" s="2"/>
      <c r="S585" s="2"/>
      <c r="T585" s="1" t="e">
        <v>#N/A</v>
      </c>
    </row>
    <row r="586" spans="1:20" x14ac:dyDescent="0.25">
      <c r="A586" s="2" t="str">
        <f t="shared" si="137"/>
        <v>102019</v>
      </c>
      <c r="B586" s="12">
        <v>43761</v>
      </c>
      <c r="C586" s="2">
        <v>380</v>
      </c>
      <c r="D586" s="2" t="s">
        <v>571</v>
      </c>
      <c r="E586" s="2" t="s">
        <v>6010</v>
      </c>
      <c r="F586" s="2">
        <v>27547.1</v>
      </c>
      <c r="G586" s="2"/>
      <c r="H586" s="2"/>
      <c r="I586" s="2"/>
      <c r="J586" s="2">
        <v>23345.000000000004</v>
      </c>
      <c r="K586" s="2"/>
      <c r="L586" s="2">
        <f t="shared" si="138"/>
        <v>4202.1000000000004</v>
      </c>
      <c r="M586" s="2">
        <f t="shared" si="132"/>
        <v>2101.0500000000002</v>
      </c>
      <c r="N586" s="2">
        <f t="shared" si="133"/>
        <v>2101.0500000000002</v>
      </c>
      <c r="O586" s="2">
        <f t="shared" si="134"/>
        <v>0</v>
      </c>
      <c r="P586" s="2">
        <f t="shared" si="135"/>
        <v>27547.100000000006</v>
      </c>
      <c r="Q586" s="14">
        <f t="shared" si="136"/>
        <v>0</v>
      </c>
      <c r="R586" s="2"/>
      <c r="S586" s="2"/>
      <c r="T586" s="1" t="e">
        <v>#N/A</v>
      </c>
    </row>
    <row r="587" spans="1:20" x14ac:dyDescent="0.25">
      <c r="A587" s="2" t="str">
        <f t="shared" si="137"/>
        <v>102019</v>
      </c>
      <c r="B587" s="12">
        <v>43761</v>
      </c>
      <c r="C587" s="2" t="s">
        <v>6124</v>
      </c>
      <c r="D587" s="2" t="s">
        <v>616</v>
      </c>
      <c r="E587" s="2" t="s">
        <v>5797</v>
      </c>
      <c r="F587" s="2"/>
      <c r="G587" s="2"/>
      <c r="H587" s="2"/>
      <c r="I587" s="2"/>
      <c r="J587" s="2"/>
      <c r="K587" s="2"/>
      <c r="L587" s="2">
        <f t="shared" si="138"/>
        <v>0</v>
      </c>
      <c r="M587" s="2">
        <f t="shared" si="132"/>
        <v>0</v>
      </c>
      <c r="N587" s="2">
        <f t="shared" si="133"/>
        <v>0</v>
      </c>
      <c r="O587" s="2">
        <f t="shared" si="134"/>
        <v>0</v>
      </c>
      <c r="P587" s="2">
        <f t="shared" si="135"/>
        <v>0</v>
      </c>
      <c r="Q587" s="14">
        <f t="shared" si="136"/>
        <v>0</v>
      </c>
      <c r="R587" s="2"/>
      <c r="S587" s="2"/>
      <c r="T587" s="1" t="e">
        <v>#N/A</v>
      </c>
    </row>
    <row r="588" spans="1:20" x14ac:dyDescent="0.25">
      <c r="A588" s="2" t="str">
        <f t="shared" si="137"/>
        <v>102019</v>
      </c>
      <c r="B588" s="12">
        <v>43763</v>
      </c>
      <c r="C588" s="2" t="s">
        <v>6125</v>
      </c>
      <c r="D588" s="2" t="s">
        <v>561</v>
      </c>
      <c r="E588" s="2" t="s">
        <v>562</v>
      </c>
      <c r="F588" s="2">
        <v>27478</v>
      </c>
      <c r="G588" s="2"/>
      <c r="H588" s="2"/>
      <c r="I588" s="2">
        <v>24534</v>
      </c>
      <c r="J588" s="2"/>
      <c r="K588" s="2"/>
      <c r="L588" s="2">
        <f t="shared" si="138"/>
        <v>2944.08</v>
      </c>
      <c r="M588" s="2">
        <f t="shared" si="132"/>
        <v>1472.04</v>
      </c>
      <c r="N588" s="2">
        <f t="shared" si="133"/>
        <v>1472.04</v>
      </c>
      <c r="O588" s="2">
        <f t="shared" si="134"/>
        <v>0</v>
      </c>
      <c r="P588" s="2">
        <f t="shared" si="135"/>
        <v>27478.080000000002</v>
      </c>
      <c r="Q588" s="14">
        <f t="shared" si="136"/>
        <v>8.000000000174623E-2</v>
      </c>
      <c r="R588" s="2"/>
      <c r="S588" s="2"/>
      <c r="T588" s="1" t="e">
        <v>#N/A</v>
      </c>
    </row>
    <row r="589" spans="1:20" x14ac:dyDescent="0.25">
      <c r="A589" s="2" t="str">
        <f t="shared" si="137"/>
        <v>102019</v>
      </c>
      <c r="B589" s="12">
        <v>43748</v>
      </c>
      <c r="C589" s="2">
        <v>568</v>
      </c>
      <c r="D589" s="2" t="s">
        <v>171</v>
      </c>
      <c r="E589" s="2" t="s">
        <v>6012</v>
      </c>
      <c r="F589" s="2">
        <v>21198</v>
      </c>
      <c r="G589" s="2"/>
      <c r="H589" s="2"/>
      <c r="I589" s="2"/>
      <c r="J589" s="2">
        <v>17964</v>
      </c>
      <c r="K589" s="2"/>
      <c r="L589" s="2">
        <f t="shared" si="138"/>
        <v>3233.52</v>
      </c>
      <c r="M589" s="2">
        <f t="shared" si="132"/>
        <v>1616.76</v>
      </c>
      <c r="N589" s="2">
        <f t="shared" si="133"/>
        <v>1616.76</v>
      </c>
      <c r="O589" s="2">
        <f t="shared" si="134"/>
        <v>0</v>
      </c>
      <c r="P589" s="2">
        <f t="shared" si="135"/>
        <v>21197.52</v>
      </c>
      <c r="Q589" s="14">
        <f t="shared" si="136"/>
        <v>-0.47999999999956344</v>
      </c>
      <c r="R589" s="2"/>
      <c r="S589" s="2"/>
      <c r="T589" s="1" t="e">
        <v>#N/A</v>
      </c>
    </row>
    <row r="590" spans="1:20" x14ac:dyDescent="0.25">
      <c r="A590" s="2" t="str">
        <f t="shared" si="137"/>
        <v>102019</v>
      </c>
      <c r="B590" s="12">
        <v>43739</v>
      </c>
      <c r="C590" s="2" t="s">
        <v>6126</v>
      </c>
      <c r="D590" s="2" t="s">
        <v>656</v>
      </c>
      <c r="E590" s="2" t="s">
        <v>5768</v>
      </c>
      <c r="F590" s="2">
        <v>5664</v>
      </c>
      <c r="G590" s="2"/>
      <c r="H590" s="2"/>
      <c r="I590" s="2"/>
      <c r="J590" s="2">
        <v>4800</v>
      </c>
      <c r="K590" s="2"/>
      <c r="L590" s="2">
        <f t="shared" si="138"/>
        <v>864</v>
      </c>
      <c r="M590" s="2">
        <f t="shared" si="132"/>
        <v>432</v>
      </c>
      <c r="N590" s="2">
        <f t="shared" si="133"/>
        <v>432</v>
      </c>
      <c r="O590" s="2">
        <f t="shared" si="134"/>
        <v>0</v>
      </c>
      <c r="P590" s="2">
        <f t="shared" si="135"/>
        <v>5664</v>
      </c>
      <c r="Q590" s="14">
        <f t="shared" si="136"/>
        <v>0</v>
      </c>
      <c r="R590" s="2"/>
      <c r="S590" s="2"/>
      <c r="T590" s="1" t="e">
        <v>#N/A</v>
      </c>
    </row>
    <row r="591" spans="1:20" x14ac:dyDescent="0.25">
      <c r="A591" s="2" t="str">
        <f t="shared" si="137"/>
        <v>102019</v>
      </c>
      <c r="B591" s="12">
        <v>43742</v>
      </c>
      <c r="C591" s="2" t="s">
        <v>6127</v>
      </c>
      <c r="D591" s="2" t="s">
        <v>656</v>
      </c>
      <c r="E591" s="2" t="s">
        <v>5768</v>
      </c>
      <c r="F591" s="2">
        <v>9440</v>
      </c>
      <c r="G591" s="2"/>
      <c r="H591" s="2"/>
      <c r="I591" s="2"/>
      <c r="J591" s="2">
        <v>8000</v>
      </c>
      <c r="K591" s="2"/>
      <c r="L591" s="2">
        <f t="shared" si="138"/>
        <v>1440</v>
      </c>
      <c r="M591" s="2">
        <f t="shared" si="132"/>
        <v>720</v>
      </c>
      <c r="N591" s="2">
        <f t="shared" si="133"/>
        <v>720</v>
      </c>
      <c r="O591" s="2">
        <f t="shared" si="134"/>
        <v>0</v>
      </c>
      <c r="P591" s="2">
        <f t="shared" si="135"/>
        <v>9440</v>
      </c>
      <c r="Q591" s="14">
        <f t="shared" si="136"/>
        <v>0</v>
      </c>
      <c r="R591" s="2"/>
      <c r="S591" s="2"/>
      <c r="T591" s="1" t="e">
        <v>#N/A</v>
      </c>
    </row>
    <row r="592" spans="1:20" x14ac:dyDescent="0.25">
      <c r="A592" s="2" t="str">
        <f t="shared" si="137"/>
        <v>102019</v>
      </c>
      <c r="B592" s="12">
        <v>43757</v>
      </c>
      <c r="C592" s="2">
        <v>7702</v>
      </c>
      <c r="D592" s="2" t="s">
        <v>603</v>
      </c>
      <c r="E592" s="2" t="s">
        <v>5754</v>
      </c>
      <c r="F592" s="2">
        <v>43778</v>
      </c>
      <c r="G592" s="2"/>
      <c r="H592" s="2"/>
      <c r="I592" s="2"/>
      <c r="J592" s="2">
        <v>37100</v>
      </c>
      <c r="K592" s="2"/>
      <c r="L592" s="2">
        <f t="shared" si="138"/>
        <v>6678</v>
      </c>
      <c r="M592" s="2">
        <f t="shared" si="132"/>
        <v>3339</v>
      </c>
      <c r="N592" s="2">
        <f t="shared" si="133"/>
        <v>3339</v>
      </c>
      <c r="O592" s="2">
        <f t="shared" si="134"/>
        <v>0</v>
      </c>
      <c r="P592" s="2">
        <f t="shared" si="135"/>
        <v>43778</v>
      </c>
      <c r="Q592" s="14">
        <f t="shared" si="136"/>
        <v>0</v>
      </c>
      <c r="R592" s="2"/>
      <c r="S592" s="2"/>
      <c r="T592" s="1" t="e">
        <v>#N/A</v>
      </c>
    </row>
    <row r="593" spans="1:20" x14ac:dyDescent="0.25">
      <c r="A593" s="2" t="str">
        <f t="shared" si="137"/>
        <v>102019</v>
      </c>
      <c r="B593" s="12">
        <v>43739</v>
      </c>
      <c r="C593" s="2" t="s">
        <v>6128</v>
      </c>
      <c r="D593" s="2" t="s">
        <v>654</v>
      </c>
      <c r="E593" s="2" t="s">
        <v>655</v>
      </c>
      <c r="F593" s="2">
        <v>10500</v>
      </c>
      <c r="G593" s="2"/>
      <c r="H593" s="2">
        <v>10000</v>
      </c>
      <c r="I593" s="2"/>
      <c r="J593" s="2"/>
      <c r="K593" s="2"/>
      <c r="L593" s="2">
        <f t="shared" si="138"/>
        <v>500</v>
      </c>
      <c r="M593" s="2">
        <f t="shared" si="132"/>
        <v>250</v>
      </c>
      <c r="N593" s="2">
        <f t="shared" si="133"/>
        <v>250</v>
      </c>
      <c r="O593" s="2">
        <f t="shared" si="134"/>
        <v>0</v>
      </c>
      <c r="P593" s="2">
        <f t="shared" si="135"/>
        <v>10500</v>
      </c>
      <c r="Q593" s="14">
        <f t="shared" si="136"/>
        <v>0</v>
      </c>
      <c r="R593" s="2"/>
      <c r="S593" s="2"/>
      <c r="T593" s="1" t="e">
        <v>#N/A</v>
      </c>
    </row>
    <row r="594" spans="1:20" x14ac:dyDescent="0.25">
      <c r="A594" s="2" t="str">
        <f t="shared" si="137"/>
        <v>102019</v>
      </c>
      <c r="B594" s="12">
        <v>43749</v>
      </c>
      <c r="C594" s="2" t="s">
        <v>6129</v>
      </c>
      <c r="D594" s="2" t="s">
        <v>1260</v>
      </c>
      <c r="E594" s="2" t="s">
        <v>1261</v>
      </c>
      <c r="F594" s="2">
        <v>19824</v>
      </c>
      <c r="G594" s="2"/>
      <c r="H594" s="2"/>
      <c r="I594" s="2"/>
      <c r="J594" s="2">
        <v>16800</v>
      </c>
      <c r="K594" s="2"/>
      <c r="L594" s="2">
        <f t="shared" si="138"/>
        <v>3024</v>
      </c>
      <c r="M594" s="2">
        <f t="shared" si="132"/>
        <v>1512</v>
      </c>
      <c r="N594" s="2">
        <f t="shared" si="133"/>
        <v>1512</v>
      </c>
      <c r="O594" s="2">
        <f t="shared" si="134"/>
        <v>0</v>
      </c>
      <c r="P594" s="2">
        <f t="shared" si="135"/>
        <v>19824</v>
      </c>
      <c r="Q594" s="14">
        <f t="shared" si="136"/>
        <v>0</v>
      </c>
      <c r="R594" s="2"/>
      <c r="S594" s="2"/>
      <c r="T594" s="1" t="e">
        <v>#N/A</v>
      </c>
    </row>
    <row r="595" spans="1:20" x14ac:dyDescent="0.25">
      <c r="A595" s="2" t="str">
        <f t="shared" si="137"/>
        <v>102019</v>
      </c>
      <c r="B595" s="12">
        <v>43743</v>
      </c>
      <c r="C595" s="2" t="s">
        <v>6130</v>
      </c>
      <c r="D595" s="2" t="s">
        <v>667</v>
      </c>
      <c r="E595" s="2" t="s">
        <v>5788</v>
      </c>
      <c r="F595" s="2">
        <v>4956</v>
      </c>
      <c r="G595" s="2"/>
      <c r="H595" s="2"/>
      <c r="I595" s="2"/>
      <c r="J595" s="2">
        <v>4200</v>
      </c>
      <c r="K595" s="2"/>
      <c r="L595" s="2">
        <f t="shared" si="138"/>
        <v>756</v>
      </c>
      <c r="M595" s="2">
        <f t="shared" si="132"/>
        <v>378</v>
      </c>
      <c r="N595" s="2">
        <f t="shared" si="133"/>
        <v>378</v>
      </c>
      <c r="O595" s="2">
        <f t="shared" si="134"/>
        <v>0</v>
      </c>
      <c r="P595" s="2">
        <f t="shared" si="135"/>
        <v>4956</v>
      </c>
      <c r="Q595" s="14">
        <f t="shared" si="136"/>
        <v>0</v>
      </c>
      <c r="R595" s="2"/>
      <c r="S595" s="2"/>
      <c r="T595" s="1" t="e">
        <v>#N/A</v>
      </c>
    </row>
    <row r="596" spans="1:20" x14ac:dyDescent="0.25">
      <c r="A596" s="2" t="str">
        <f t="shared" si="137"/>
        <v>092019</v>
      </c>
      <c r="B596" s="12">
        <v>43734</v>
      </c>
      <c r="C596" s="2" t="s">
        <v>4481</v>
      </c>
      <c r="D596" s="2" t="s">
        <v>1211</v>
      </c>
      <c r="E596" s="2" t="s">
        <v>1212</v>
      </c>
      <c r="F596" s="2">
        <v>275727</v>
      </c>
      <c r="G596" s="2"/>
      <c r="H596" s="2"/>
      <c r="I596" s="2"/>
      <c r="J596" s="2">
        <v>233667</v>
      </c>
      <c r="K596" s="2"/>
      <c r="L596" s="2">
        <f t="shared" si="138"/>
        <v>42060.06</v>
      </c>
      <c r="M596" s="2">
        <f t="shared" ref="M596:M621" si="139">+IF(VALUE(LEFT(D596,2))=33,L596/2,0)</f>
        <v>0</v>
      </c>
      <c r="N596" s="2">
        <f t="shared" ref="N596:N621" si="140">+M596</f>
        <v>0</v>
      </c>
      <c r="O596" s="2">
        <f t="shared" ref="O596:O621" si="141">+IF(VALUE(LEFT(D596,2))=33,0,L596)</f>
        <v>42060.06</v>
      </c>
      <c r="P596" s="2">
        <f t="shared" ref="P596:P621" si="142">H596+I596+J596+K596+L596+G596</f>
        <v>275727.06</v>
      </c>
      <c r="Q596" s="14">
        <f t="shared" ref="Q596:Q621" si="143">P596-F596</f>
        <v>5.9999999997671694E-2</v>
      </c>
      <c r="R596" s="2"/>
      <c r="S596" s="2"/>
      <c r="T596" s="1" t="e">
        <v>#N/A</v>
      </c>
    </row>
    <row r="597" spans="1:20" x14ac:dyDescent="0.25">
      <c r="A597" s="2" t="str">
        <f t="shared" si="137"/>
        <v>092019</v>
      </c>
      <c r="B597" s="12">
        <v>43722</v>
      </c>
      <c r="C597" s="2" t="s">
        <v>4011</v>
      </c>
      <c r="D597" s="2" t="s">
        <v>171</v>
      </c>
      <c r="E597" s="2" t="s">
        <v>5940</v>
      </c>
      <c r="F597" s="2">
        <v>59011</v>
      </c>
      <c r="G597" s="2"/>
      <c r="H597" s="2"/>
      <c r="I597" s="2"/>
      <c r="J597" s="2">
        <v>50009.2</v>
      </c>
      <c r="K597" s="2"/>
      <c r="L597" s="2">
        <f t="shared" si="138"/>
        <v>9001.655999999999</v>
      </c>
      <c r="M597" s="2">
        <f t="shared" si="139"/>
        <v>4500.8279999999995</v>
      </c>
      <c r="N597" s="2">
        <f t="shared" si="140"/>
        <v>4500.8279999999995</v>
      </c>
      <c r="O597" s="2">
        <f t="shared" si="141"/>
        <v>0</v>
      </c>
      <c r="P597" s="2">
        <f t="shared" si="142"/>
        <v>59010.856</v>
      </c>
      <c r="Q597" s="14">
        <f t="shared" si="143"/>
        <v>-0.14400000000023283</v>
      </c>
      <c r="R597" s="2"/>
      <c r="S597" s="2"/>
      <c r="T597" s="1" t="e">
        <v>#N/A</v>
      </c>
    </row>
    <row r="598" spans="1:20" x14ac:dyDescent="0.25">
      <c r="A598" s="2" t="str">
        <f t="shared" si="137"/>
        <v>102019</v>
      </c>
      <c r="B598" s="12">
        <v>43753</v>
      </c>
      <c r="C598" s="2" t="s">
        <v>4829</v>
      </c>
      <c r="D598" s="2" t="s">
        <v>571</v>
      </c>
      <c r="E598" s="2" t="s">
        <v>5926</v>
      </c>
      <c r="F598" s="2">
        <v>80110.2</v>
      </c>
      <c r="G598" s="2"/>
      <c r="H598" s="2"/>
      <c r="I598" s="2"/>
      <c r="J598" s="2">
        <v>67890</v>
      </c>
      <c r="K598" s="2"/>
      <c r="L598" s="2">
        <f t="shared" si="138"/>
        <v>12220.2</v>
      </c>
      <c r="M598" s="2">
        <f t="shared" si="139"/>
        <v>6110.1</v>
      </c>
      <c r="N598" s="2">
        <f t="shared" si="140"/>
        <v>6110.1</v>
      </c>
      <c r="O598" s="2">
        <f t="shared" si="141"/>
        <v>0</v>
      </c>
      <c r="P598" s="2">
        <f t="shared" si="142"/>
        <v>80110.2</v>
      </c>
      <c r="Q598" s="14">
        <f t="shared" si="143"/>
        <v>0</v>
      </c>
      <c r="R598" s="2"/>
      <c r="S598" s="2"/>
      <c r="T598" s="1" t="e">
        <v>#N/A</v>
      </c>
    </row>
    <row r="599" spans="1:20" x14ac:dyDescent="0.25">
      <c r="A599" s="2" t="str">
        <f t="shared" si="137"/>
        <v>102019</v>
      </c>
      <c r="B599" s="12">
        <v>43763</v>
      </c>
      <c r="C599" s="2" t="s">
        <v>4620</v>
      </c>
      <c r="D599" s="2" t="s">
        <v>656</v>
      </c>
      <c r="E599" s="2" t="s">
        <v>5915</v>
      </c>
      <c r="F599" s="2">
        <v>6608</v>
      </c>
      <c r="G599" s="2"/>
      <c r="H599" s="2"/>
      <c r="I599" s="2"/>
      <c r="J599" s="2">
        <v>5600</v>
      </c>
      <c r="K599" s="2"/>
      <c r="L599" s="2">
        <f t="shared" si="138"/>
        <v>1008</v>
      </c>
      <c r="M599" s="2">
        <f t="shared" si="139"/>
        <v>504</v>
      </c>
      <c r="N599" s="2">
        <f t="shared" si="140"/>
        <v>504</v>
      </c>
      <c r="O599" s="2">
        <f t="shared" si="141"/>
        <v>0</v>
      </c>
      <c r="P599" s="2">
        <f t="shared" si="142"/>
        <v>6608</v>
      </c>
      <c r="Q599" s="14">
        <f t="shared" si="143"/>
        <v>0</v>
      </c>
      <c r="R599" s="2"/>
      <c r="S599" s="2"/>
      <c r="T599" s="1" t="e">
        <v>#N/A</v>
      </c>
    </row>
    <row r="600" spans="1:20" x14ac:dyDescent="0.25">
      <c r="A600" s="2" t="str">
        <f t="shared" si="137"/>
        <v>092019</v>
      </c>
      <c r="B600" s="12">
        <v>43722</v>
      </c>
      <c r="C600" s="2" t="s">
        <v>6131</v>
      </c>
      <c r="D600" s="2" t="s">
        <v>2124</v>
      </c>
      <c r="E600" s="2" t="s">
        <v>6132</v>
      </c>
      <c r="F600" s="2">
        <v>454576.92</v>
      </c>
      <c r="G600" s="2"/>
      <c r="H600" s="2"/>
      <c r="I600" s="2"/>
      <c r="J600" s="2"/>
      <c r="K600" s="2"/>
      <c r="L600" s="2">
        <f t="shared" si="138"/>
        <v>0</v>
      </c>
      <c r="M600" s="2">
        <f t="shared" si="139"/>
        <v>0</v>
      </c>
      <c r="N600" s="2">
        <f t="shared" si="140"/>
        <v>0</v>
      </c>
      <c r="O600" s="2">
        <f t="shared" si="141"/>
        <v>0</v>
      </c>
      <c r="P600" s="2">
        <f t="shared" si="142"/>
        <v>0</v>
      </c>
      <c r="Q600" s="14">
        <f t="shared" si="143"/>
        <v>-454576.92</v>
      </c>
      <c r="R600" s="2"/>
      <c r="S600" s="2"/>
      <c r="T600" s="1" t="e">
        <v>#N/A</v>
      </c>
    </row>
    <row r="601" spans="1:20" x14ac:dyDescent="0.25">
      <c r="A601" s="2" t="str">
        <f t="shared" si="137"/>
        <v>102019</v>
      </c>
      <c r="B601" s="12">
        <v>43769</v>
      </c>
      <c r="C601" s="2" t="s">
        <v>2216</v>
      </c>
      <c r="D601" s="2" t="s">
        <v>1252</v>
      </c>
      <c r="E601" s="2" t="s">
        <v>6133</v>
      </c>
      <c r="F601" s="2">
        <v>50976</v>
      </c>
      <c r="G601" s="2"/>
      <c r="H601" s="2"/>
      <c r="I601" s="2"/>
      <c r="J601" s="2">
        <v>43200</v>
      </c>
      <c r="K601" s="2"/>
      <c r="L601" s="2">
        <f t="shared" si="138"/>
        <v>7776</v>
      </c>
      <c r="M601" s="2">
        <f t="shared" si="139"/>
        <v>3888</v>
      </c>
      <c r="N601" s="2">
        <f t="shared" si="140"/>
        <v>3888</v>
      </c>
      <c r="O601" s="2">
        <f t="shared" si="141"/>
        <v>0</v>
      </c>
      <c r="P601" s="2">
        <f t="shared" si="142"/>
        <v>50976</v>
      </c>
      <c r="Q601" s="14">
        <f t="shared" si="143"/>
        <v>0</v>
      </c>
      <c r="R601" s="2"/>
      <c r="S601" s="2"/>
      <c r="T601" s="1" t="e">
        <v>#N/A</v>
      </c>
    </row>
    <row r="602" spans="1:20" x14ac:dyDescent="0.25">
      <c r="A602" s="2" t="str">
        <f t="shared" si="137"/>
        <v>102019</v>
      </c>
      <c r="B602" s="12">
        <v>43764</v>
      </c>
      <c r="C602" s="2" t="s">
        <v>4593</v>
      </c>
      <c r="D602" s="2" t="s">
        <v>195</v>
      </c>
      <c r="E602" s="2" t="s">
        <v>6134</v>
      </c>
      <c r="F602" s="2">
        <v>17864</v>
      </c>
      <c r="G602" s="2"/>
      <c r="H602" s="2"/>
      <c r="I602" s="2">
        <v>15950</v>
      </c>
      <c r="J602" s="2"/>
      <c r="K602" s="2"/>
      <c r="L602" s="2">
        <f t="shared" si="138"/>
        <v>1914</v>
      </c>
      <c r="M602" s="2">
        <f t="shared" si="139"/>
        <v>957</v>
      </c>
      <c r="N602" s="2">
        <f t="shared" si="140"/>
        <v>957</v>
      </c>
      <c r="O602" s="2">
        <f t="shared" si="141"/>
        <v>0</v>
      </c>
      <c r="P602" s="2">
        <f t="shared" si="142"/>
        <v>17864</v>
      </c>
      <c r="Q602" s="14">
        <f t="shared" si="143"/>
        <v>0</v>
      </c>
      <c r="R602" s="2"/>
      <c r="S602" s="2"/>
      <c r="T602" s="1" t="e">
        <v>#N/A</v>
      </c>
    </row>
    <row r="603" spans="1:20" x14ac:dyDescent="0.25">
      <c r="A603" s="2" t="str">
        <f t="shared" si="137"/>
        <v>102019</v>
      </c>
      <c r="B603" s="12">
        <v>43750</v>
      </c>
      <c r="C603" s="2" t="s">
        <v>4850</v>
      </c>
      <c r="D603" s="2" t="s">
        <v>1199</v>
      </c>
      <c r="E603" s="2" t="s">
        <v>6135</v>
      </c>
      <c r="F603" s="2">
        <v>402328</v>
      </c>
      <c r="G603" s="2"/>
      <c r="H603" s="2"/>
      <c r="I603" s="2"/>
      <c r="J603" s="2">
        <v>340956</v>
      </c>
      <c r="K603" s="2"/>
      <c r="L603" s="2">
        <f t="shared" si="138"/>
        <v>61372.08</v>
      </c>
      <c r="M603" s="2">
        <f t="shared" si="139"/>
        <v>0</v>
      </c>
      <c r="N603" s="2">
        <f t="shared" si="140"/>
        <v>0</v>
      </c>
      <c r="O603" s="2">
        <f t="shared" si="141"/>
        <v>61372.08</v>
      </c>
      <c r="P603" s="2">
        <f t="shared" si="142"/>
        <v>402328.08</v>
      </c>
      <c r="Q603" s="14">
        <f t="shared" si="143"/>
        <v>8.0000000016298145E-2</v>
      </c>
      <c r="R603" s="2"/>
      <c r="S603" s="2"/>
      <c r="T603" s="1" t="e">
        <v>#N/A</v>
      </c>
    </row>
    <row r="604" spans="1:20" x14ac:dyDescent="0.25">
      <c r="A604" s="2" t="str">
        <f t="shared" si="137"/>
        <v>092019</v>
      </c>
      <c r="B604" s="12">
        <v>43721</v>
      </c>
      <c r="C604" s="2" t="s">
        <v>6136</v>
      </c>
      <c r="D604" s="2" t="s">
        <v>647</v>
      </c>
      <c r="E604" s="2" t="s">
        <v>5900</v>
      </c>
      <c r="F604" s="2">
        <v>38940</v>
      </c>
      <c r="G604" s="2"/>
      <c r="H604" s="2"/>
      <c r="I604" s="2"/>
      <c r="J604" s="2">
        <v>33000</v>
      </c>
      <c r="K604" s="2"/>
      <c r="L604" s="2">
        <f t="shared" si="138"/>
        <v>5940</v>
      </c>
      <c r="M604" s="2">
        <f t="shared" si="139"/>
        <v>2970</v>
      </c>
      <c r="N604" s="2">
        <f t="shared" si="140"/>
        <v>2970</v>
      </c>
      <c r="O604" s="2">
        <f t="shared" si="141"/>
        <v>0</v>
      </c>
      <c r="P604" s="2">
        <f t="shared" si="142"/>
        <v>38940</v>
      </c>
      <c r="Q604" s="14">
        <f t="shared" si="143"/>
        <v>0</v>
      </c>
      <c r="R604" s="2"/>
      <c r="S604" s="2"/>
      <c r="T604" s="1" t="e">
        <v>#N/A</v>
      </c>
    </row>
    <row r="605" spans="1:20" x14ac:dyDescent="0.25">
      <c r="A605" s="2" t="str">
        <f t="shared" si="137"/>
        <v>102019</v>
      </c>
      <c r="B605" s="12">
        <v>43752</v>
      </c>
      <c r="C605" s="2" t="s">
        <v>4012</v>
      </c>
      <c r="D605" s="2" t="s">
        <v>171</v>
      </c>
      <c r="E605" s="2" t="s">
        <v>5940</v>
      </c>
      <c r="F605" s="2">
        <v>25489</v>
      </c>
      <c r="G605" s="2"/>
      <c r="H605" s="2"/>
      <c r="I605" s="2"/>
      <c r="J605" s="2">
        <v>21600.799999999999</v>
      </c>
      <c r="K605" s="2"/>
      <c r="L605" s="2">
        <f t="shared" si="138"/>
        <v>3888.1439999999998</v>
      </c>
      <c r="M605" s="2">
        <f t="shared" si="139"/>
        <v>1944.0719999999999</v>
      </c>
      <c r="N605" s="2">
        <f t="shared" si="140"/>
        <v>1944.0719999999999</v>
      </c>
      <c r="O605" s="2">
        <f t="shared" si="141"/>
        <v>0</v>
      </c>
      <c r="P605" s="2">
        <f t="shared" si="142"/>
        <v>25488.944</v>
      </c>
      <c r="Q605" s="14">
        <f t="shared" si="143"/>
        <v>-5.6000000000494765E-2</v>
      </c>
      <c r="R605" s="2"/>
      <c r="S605" s="2"/>
      <c r="T605" s="1" t="e">
        <v>#N/A</v>
      </c>
    </row>
    <row r="606" spans="1:20" x14ac:dyDescent="0.25">
      <c r="A606" s="2" t="str">
        <f t="shared" si="137"/>
        <v>062019</v>
      </c>
      <c r="B606" s="12">
        <v>43641</v>
      </c>
      <c r="C606" s="2" t="s">
        <v>2652</v>
      </c>
      <c r="D606" s="2" t="s">
        <v>171</v>
      </c>
      <c r="E606" s="2" t="s">
        <v>5940</v>
      </c>
      <c r="F606" s="2">
        <v>7493</v>
      </c>
      <c r="G606" s="2"/>
      <c r="H606" s="2"/>
      <c r="I606" s="2"/>
      <c r="J606" s="2">
        <v>6350</v>
      </c>
      <c r="K606" s="2"/>
      <c r="L606" s="2">
        <f t="shared" si="138"/>
        <v>1143</v>
      </c>
      <c r="M606" s="2">
        <f t="shared" si="139"/>
        <v>571.5</v>
      </c>
      <c r="N606" s="2">
        <f t="shared" si="140"/>
        <v>571.5</v>
      </c>
      <c r="O606" s="2">
        <f t="shared" si="141"/>
        <v>0</v>
      </c>
      <c r="P606" s="2">
        <f t="shared" si="142"/>
        <v>7493</v>
      </c>
      <c r="Q606" s="14">
        <f t="shared" si="143"/>
        <v>0</v>
      </c>
      <c r="R606" s="2"/>
      <c r="S606" s="2"/>
      <c r="T606" s="1" t="e">
        <v>#N/A</v>
      </c>
    </row>
    <row r="607" spans="1:20" x14ac:dyDescent="0.25">
      <c r="A607" s="2" t="str">
        <f t="shared" si="137"/>
        <v>082019</v>
      </c>
      <c r="B607" s="12">
        <v>43707</v>
      </c>
      <c r="C607" s="2" t="s">
        <v>1431</v>
      </c>
      <c r="D607" s="2" t="s">
        <v>571</v>
      </c>
      <c r="E607" s="2" t="s">
        <v>5926</v>
      </c>
      <c r="F607" s="2">
        <v>71036</v>
      </c>
      <c r="G607" s="2"/>
      <c r="H607" s="2"/>
      <c r="I607" s="2"/>
      <c r="J607" s="2">
        <v>60200</v>
      </c>
      <c r="K607" s="2"/>
      <c r="L607" s="2">
        <f t="shared" si="138"/>
        <v>10836</v>
      </c>
      <c r="M607" s="2">
        <f t="shared" si="139"/>
        <v>5418</v>
      </c>
      <c r="N607" s="2">
        <f t="shared" si="140"/>
        <v>5418</v>
      </c>
      <c r="O607" s="2">
        <f t="shared" si="141"/>
        <v>0</v>
      </c>
      <c r="P607" s="2">
        <f t="shared" si="142"/>
        <v>71036</v>
      </c>
      <c r="Q607" s="14">
        <f t="shared" si="143"/>
        <v>0</v>
      </c>
      <c r="R607" s="2"/>
      <c r="S607" s="2"/>
      <c r="T607" s="1" t="e">
        <v>#N/A</v>
      </c>
    </row>
    <row r="608" spans="1:20" x14ac:dyDescent="0.25">
      <c r="A608" s="2" t="str">
        <f t="shared" si="137"/>
        <v>102019</v>
      </c>
      <c r="B608" s="12">
        <v>43757</v>
      </c>
      <c r="C608" s="2" t="s">
        <v>3827</v>
      </c>
      <c r="D608" s="2" t="s">
        <v>571</v>
      </c>
      <c r="E608" s="2" t="s">
        <v>5926</v>
      </c>
      <c r="F608" s="2">
        <v>48970</v>
      </c>
      <c r="G608" s="2"/>
      <c r="H608" s="2"/>
      <c r="I608" s="2"/>
      <c r="J608" s="2">
        <v>41500</v>
      </c>
      <c r="K608" s="2"/>
      <c r="L608" s="2">
        <f t="shared" si="138"/>
        <v>7470</v>
      </c>
      <c r="M608" s="2">
        <f t="shared" si="139"/>
        <v>3735</v>
      </c>
      <c r="N608" s="2">
        <f t="shared" si="140"/>
        <v>3735</v>
      </c>
      <c r="O608" s="2">
        <f t="shared" si="141"/>
        <v>0</v>
      </c>
      <c r="P608" s="2">
        <f t="shared" si="142"/>
        <v>48970</v>
      </c>
      <c r="Q608" s="14">
        <f t="shared" si="143"/>
        <v>0</v>
      </c>
      <c r="R608" s="2"/>
      <c r="S608" s="2"/>
      <c r="T608" s="1" t="e">
        <v>#N/A</v>
      </c>
    </row>
    <row r="609" spans="1:20" x14ac:dyDescent="0.25">
      <c r="A609" s="2" t="str">
        <f t="shared" si="137"/>
        <v>092019</v>
      </c>
      <c r="B609" s="12">
        <v>43718</v>
      </c>
      <c r="C609" s="2" t="s">
        <v>4021</v>
      </c>
      <c r="D609" s="2" t="s">
        <v>642</v>
      </c>
      <c r="E609" s="2" t="s">
        <v>5912</v>
      </c>
      <c r="F609" s="2">
        <v>1324</v>
      </c>
      <c r="G609" s="2"/>
      <c r="H609" s="2"/>
      <c r="I609" s="2"/>
      <c r="J609" s="2">
        <v>1121.7</v>
      </c>
      <c r="K609" s="2"/>
      <c r="L609" s="2">
        <f t="shared" si="138"/>
        <v>201.90600000000003</v>
      </c>
      <c r="M609" s="2">
        <f t="shared" si="139"/>
        <v>100.95300000000002</v>
      </c>
      <c r="N609" s="2">
        <f t="shared" si="140"/>
        <v>100.95300000000002</v>
      </c>
      <c r="O609" s="2">
        <f t="shared" si="141"/>
        <v>0</v>
      </c>
      <c r="P609" s="2">
        <f t="shared" si="142"/>
        <v>1323.606</v>
      </c>
      <c r="Q609" s="14">
        <f t="shared" si="143"/>
        <v>-0.39400000000000546</v>
      </c>
      <c r="R609" s="2"/>
      <c r="S609" s="2"/>
      <c r="T609" s="1" t="e">
        <v>#N/A</v>
      </c>
    </row>
    <row r="610" spans="1:20" x14ac:dyDescent="0.25">
      <c r="A610" s="2" t="str">
        <f t="shared" si="137"/>
        <v>102019</v>
      </c>
      <c r="B610" s="12">
        <v>43750</v>
      </c>
      <c r="C610" s="2" t="s">
        <v>4516</v>
      </c>
      <c r="D610" s="2" t="s">
        <v>629</v>
      </c>
      <c r="E610" s="2" t="s">
        <v>6137</v>
      </c>
      <c r="F610" s="2">
        <v>19562.5</v>
      </c>
      <c r="G610" s="2">
        <v>18250</v>
      </c>
      <c r="H610" s="2"/>
      <c r="I610" s="2"/>
      <c r="J610" s="2"/>
      <c r="K610" s="2"/>
      <c r="L610" s="2">
        <f t="shared" si="138"/>
        <v>0</v>
      </c>
      <c r="M610" s="2">
        <f t="shared" si="139"/>
        <v>0</v>
      </c>
      <c r="N610" s="2">
        <f t="shared" si="140"/>
        <v>0</v>
      </c>
      <c r="O610" s="2">
        <f t="shared" si="141"/>
        <v>0</v>
      </c>
      <c r="P610" s="2">
        <f t="shared" si="142"/>
        <v>18250</v>
      </c>
      <c r="Q610" s="14">
        <f t="shared" si="143"/>
        <v>-1312.5</v>
      </c>
      <c r="R610" s="2"/>
      <c r="S610" s="2"/>
      <c r="T610" s="1" t="e">
        <v>#N/A</v>
      </c>
    </row>
    <row r="611" spans="1:20" x14ac:dyDescent="0.25">
      <c r="A611" s="2" t="str">
        <f t="shared" si="137"/>
        <v>072019</v>
      </c>
      <c r="B611" s="12">
        <v>43677</v>
      </c>
      <c r="C611" s="2" t="s">
        <v>3139</v>
      </c>
      <c r="D611" s="2" t="s">
        <v>171</v>
      </c>
      <c r="E611" s="2" t="s">
        <v>5940</v>
      </c>
      <c r="F611" s="2">
        <v>22479</v>
      </c>
      <c r="G611" s="2"/>
      <c r="H611" s="2"/>
      <c r="I611" s="2"/>
      <c r="J611" s="2">
        <v>19050</v>
      </c>
      <c r="K611" s="2"/>
      <c r="L611" s="2">
        <f t="shared" si="138"/>
        <v>3429</v>
      </c>
      <c r="M611" s="2">
        <f t="shared" si="139"/>
        <v>1714.5</v>
      </c>
      <c r="N611" s="2">
        <f t="shared" si="140"/>
        <v>1714.5</v>
      </c>
      <c r="O611" s="2">
        <f t="shared" si="141"/>
        <v>0</v>
      </c>
      <c r="P611" s="2">
        <f t="shared" si="142"/>
        <v>22479</v>
      </c>
      <c r="Q611" s="14">
        <f t="shared" si="143"/>
        <v>0</v>
      </c>
      <c r="R611" s="2"/>
      <c r="S611" s="2"/>
      <c r="T611" s="1" t="e">
        <v>#N/A</v>
      </c>
    </row>
    <row r="612" spans="1:20" x14ac:dyDescent="0.25">
      <c r="A612" s="2" t="str">
        <f t="shared" si="137"/>
        <v>102019</v>
      </c>
      <c r="B612" s="12">
        <v>43762</v>
      </c>
      <c r="C612" s="2" t="s">
        <v>4569</v>
      </c>
      <c r="D612" s="2" t="s">
        <v>138</v>
      </c>
      <c r="E612" s="2" t="s">
        <v>5907</v>
      </c>
      <c r="F612" s="2">
        <v>12474</v>
      </c>
      <c r="G612" s="2">
        <v>11880</v>
      </c>
      <c r="H612" s="2"/>
      <c r="I612" s="2"/>
      <c r="J612" s="2"/>
      <c r="K612" s="2"/>
      <c r="L612" s="2">
        <f t="shared" si="138"/>
        <v>0</v>
      </c>
      <c r="M612" s="2">
        <f t="shared" si="139"/>
        <v>0</v>
      </c>
      <c r="N612" s="2">
        <f t="shared" si="140"/>
        <v>0</v>
      </c>
      <c r="O612" s="2">
        <f t="shared" si="141"/>
        <v>0</v>
      </c>
      <c r="P612" s="2">
        <f t="shared" si="142"/>
        <v>11880</v>
      </c>
      <c r="Q612" s="14">
        <f t="shared" si="143"/>
        <v>-594</v>
      </c>
      <c r="R612" s="2"/>
      <c r="S612" s="2"/>
      <c r="T612" s="1" t="e">
        <v>#N/A</v>
      </c>
    </row>
    <row r="613" spans="1:20" x14ac:dyDescent="0.25">
      <c r="A613" s="2" t="str">
        <f t="shared" si="137"/>
        <v>072019</v>
      </c>
      <c r="B613" s="12">
        <v>43659</v>
      </c>
      <c r="C613" s="2" t="s">
        <v>1785</v>
      </c>
      <c r="D613" s="2" t="s">
        <v>571</v>
      </c>
      <c r="E613" s="2" t="s">
        <v>5926</v>
      </c>
      <c r="F613" s="2">
        <v>83721</v>
      </c>
      <c r="G613" s="2"/>
      <c r="H613" s="2"/>
      <c r="I613" s="2"/>
      <c r="J613" s="2">
        <v>70950</v>
      </c>
      <c r="K613" s="2"/>
      <c r="L613" s="2">
        <f t="shared" si="138"/>
        <v>12771</v>
      </c>
      <c r="M613" s="2">
        <f t="shared" si="139"/>
        <v>6385.5</v>
      </c>
      <c r="N613" s="2">
        <f t="shared" si="140"/>
        <v>6385.5</v>
      </c>
      <c r="O613" s="2">
        <f t="shared" si="141"/>
        <v>0</v>
      </c>
      <c r="P613" s="2">
        <f t="shared" si="142"/>
        <v>83721</v>
      </c>
      <c r="Q613" s="14">
        <f t="shared" si="143"/>
        <v>0</v>
      </c>
      <c r="R613" s="2"/>
      <c r="S613" s="2"/>
      <c r="T613" s="1" t="e">
        <v>#N/A</v>
      </c>
    </row>
    <row r="614" spans="1:20" x14ac:dyDescent="0.25">
      <c r="A614" s="2" t="str">
        <f t="shared" si="137"/>
        <v>102019</v>
      </c>
      <c r="B614" s="12">
        <v>43762</v>
      </c>
      <c r="C614" s="2" t="s">
        <v>4596</v>
      </c>
      <c r="D614" s="2" t="s">
        <v>1888</v>
      </c>
      <c r="E614" s="2" t="s">
        <v>6138</v>
      </c>
      <c r="F614" s="2">
        <v>56050</v>
      </c>
      <c r="G614" s="2"/>
      <c r="H614" s="2"/>
      <c r="I614" s="2"/>
      <c r="J614" s="2">
        <v>47500</v>
      </c>
      <c r="K614" s="2"/>
      <c r="L614" s="2">
        <f t="shared" si="138"/>
        <v>8550</v>
      </c>
      <c r="M614" s="2">
        <f t="shared" si="139"/>
        <v>4275</v>
      </c>
      <c r="N614" s="2">
        <f t="shared" si="140"/>
        <v>4275</v>
      </c>
      <c r="O614" s="2">
        <f t="shared" si="141"/>
        <v>0</v>
      </c>
      <c r="P614" s="2">
        <f t="shared" si="142"/>
        <v>56050</v>
      </c>
      <c r="Q614" s="14">
        <f t="shared" si="143"/>
        <v>0</v>
      </c>
      <c r="R614" s="2"/>
      <c r="S614" s="2"/>
      <c r="T614" s="1" t="e">
        <v>#N/A</v>
      </c>
    </row>
    <row r="615" spans="1:20" x14ac:dyDescent="0.25">
      <c r="A615" s="2" t="str">
        <f t="shared" si="137"/>
        <v>102019</v>
      </c>
      <c r="B615" s="12">
        <v>43769</v>
      </c>
      <c r="C615" s="2" t="s">
        <v>4570</v>
      </c>
      <c r="D615" s="2" t="s">
        <v>138</v>
      </c>
      <c r="E615" s="2" t="s">
        <v>5907</v>
      </c>
      <c r="F615" s="2">
        <v>22523</v>
      </c>
      <c r="G615" s="2">
        <v>21450</v>
      </c>
      <c r="H615" s="2"/>
      <c r="I615" s="2"/>
      <c r="J615" s="2"/>
      <c r="K615" s="2"/>
      <c r="L615" s="2">
        <f t="shared" si="138"/>
        <v>0</v>
      </c>
      <c r="M615" s="2">
        <f t="shared" si="139"/>
        <v>0</v>
      </c>
      <c r="N615" s="2">
        <f t="shared" si="140"/>
        <v>0</v>
      </c>
      <c r="O615" s="2">
        <f t="shared" si="141"/>
        <v>0</v>
      </c>
      <c r="P615" s="2">
        <f t="shared" si="142"/>
        <v>21450</v>
      </c>
      <c r="Q615" s="14">
        <f t="shared" si="143"/>
        <v>-1073</v>
      </c>
      <c r="R615" s="2"/>
      <c r="S615" s="2"/>
      <c r="T615" s="1" t="e">
        <v>#N/A</v>
      </c>
    </row>
    <row r="616" spans="1:20" x14ac:dyDescent="0.25">
      <c r="A616" s="2" t="str">
        <f t="shared" si="137"/>
        <v>102019</v>
      </c>
      <c r="B616" s="12">
        <v>43760</v>
      </c>
      <c r="C616" s="2" t="s">
        <v>4832</v>
      </c>
      <c r="D616" s="2" t="s">
        <v>2510</v>
      </c>
      <c r="E616" s="2" t="s">
        <v>2511</v>
      </c>
      <c r="F616" s="2">
        <v>4720</v>
      </c>
      <c r="G616" s="2"/>
      <c r="H616" s="2"/>
      <c r="I616" s="2"/>
      <c r="J616" s="2">
        <v>4000</v>
      </c>
      <c r="K616" s="2"/>
      <c r="L616" s="2">
        <f t="shared" si="138"/>
        <v>720</v>
      </c>
      <c r="M616" s="2">
        <f t="shared" si="139"/>
        <v>0</v>
      </c>
      <c r="N616" s="2">
        <f t="shared" si="140"/>
        <v>0</v>
      </c>
      <c r="O616" s="2">
        <f t="shared" si="141"/>
        <v>720</v>
      </c>
      <c r="P616" s="2">
        <f t="shared" si="142"/>
        <v>4720</v>
      </c>
      <c r="Q616" s="14">
        <f t="shared" si="143"/>
        <v>0</v>
      </c>
      <c r="R616" s="2"/>
      <c r="S616" s="2"/>
      <c r="T616" s="1" t="e">
        <v>#N/A</v>
      </c>
    </row>
    <row r="617" spans="1:20" x14ac:dyDescent="0.25">
      <c r="A617" s="2" t="str">
        <f t="shared" si="137"/>
        <v>112019</v>
      </c>
      <c r="B617" s="12">
        <v>43773</v>
      </c>
      <c r="C617" s="2" t="s">
        <v>5106</v>
      </c>
      <c r="D617" s="2" t="s">
        <v>2804</v>
      </c>
      <c r="E617" s="2" t="s">
        <v>6139</v>
      </c>
      <c r="F617" s="2">
        <v>18290</v>
      </c>
      <c r="G617" s="2"/>
      <c r="H617" s="2"/>
      <c r="I617" s="2"/>
      <c r="J617" s="2">
        <v>15500</v>
      </c>
      <c r="K617" s="2"/>
      <c r="L617" s="2">
        <f t="shared" si="138"/>
        <v>2790</v>
      </c>
      <c r="M617" s="2">
        <f t="shared" si="139"/>
        <v>1395</v>
      </c>
      <c r="N617" s="2">
        <f t="shared" si="140"/>
        <v>1395</v>
      </c>
      <c r="O617" s="2">
        <f t="shared" si="141"/>
        <v>0</v>
      </c>
      <c r="P617" s="2">
        <f t="shared" si="142"/>
        <v>18290</v>
      </c>
      <c r="Q617" s="14">
        <f t="shared" si="143"/>
        <v>0</v>
      </c>
      <c r="R617" s="2"/>
      <c r="S617" s="2"/>
      <c r="T617" s="1" t="e">
        <v>#N/A</v>
      </c>
    </row>
    <row r="618" spans="1:20" x14ac:dyDescent="0.25">
      <c r="A618" s="2" t="str">
        <f t="shared" si="137"/>
        <v>102019</v>
      </c>
      <c r="B618" s="12">
        <v>43767</v>
      </c>
      <c r="C618" s="2" t="s">
        <v>4775</v>
      </c>
      <c r="D618" s="2" t="s">
        <v>456</v>
      </c>
      <c r="E618" s="2" t="s">
        <v>5922</v>
      </c>
      <c r="F618" s="2">
        <v>154816</v>
      </c>
      <c r="G618" s="2"/>
      <c r="H618" s="2"/>
      <c r="I618" s="2"/>
      <c r="J618" s="2">
        <v>131200</v>
      </c>
      <c r="K618" s="2"/>
      <c r="L618" s="2">
        <f t="shared" si="138"/>
        <v>23616</v>
      </c>
      <c r="M618" s="2">
        <f t="shared" si="139"/>
        <v>11808</v>
      </c>
      <c r="N618" s="2">
        <f t="shared" si="140"/>
        <v>11808</v>
      </c>
      <c r="O618" s="2">
        <f t="shared" si="141"/>
        <v>0</v>
      </c>
      <c r="P618" s="2">
        <f t="shared" si="142"/>
        <v>154816</v>
      </c>
      <c r="Q618" s="14">
        <f t="shared" si="143"/>
        <v>0</v>
      </c>
      <c r="R618" s="2"/>
      <c r="S618" s="2"/>
      <c r="T618" s="1" t="e">
        <v>#N/A</v>
      </c>
    </row>
    <row r="619" spans="1:20" x14ac:dyDescent="0.25">
      <c r="A619" s="2" t="str">
        <f t="shared" si="137"/>
        <v>102019</v>
      </c>
      <c r="B619" s="12">
        <v>43763</v>
      </c>
      <c r="C619" s="2" t="s">
        <v>4706</v>
      </c>
      <c r="D619" s="2" t="s">
        <v>1252</v>
      </c>
      <c r="E619" s="2" t="s">
        <v>6133</v>
      </c>
      <c r="F619" s="2">
        <v>6542</v>
      </c>
      <c r="G619" s="2"/>
      <c r="H619" s="2"/>
      <c r="I619" s="2"/>
      <c r="J619" s="2">
        <v>5544</v>
      </c>
      <c r="K619" s="2"/>
      <c r="L619" s="2">
        <f t="shared" si="138"/>
        <v>997.92</v>
      </c>
      <c r="M619" s="2">
        <f t="shared" si="139"/>
        <v>498.96</v>
      </c>
      <c r="N619" s="2">
        <f t="shared" si="140"/>
        <v>498.96</v>
      </c>
      <c r="O619" s="2">
        <f t="shared" si="141"/>
        <v>0</v>
      </c>
      <c r="P619" s="2">
        <f t="shared" si="142"/>
        <v>6541.92</v>
      </c>
      <c r="Q619" s="14">
        <f t="shared" si="143"/>
        <v>-7.999999999992724E-2</v>
      </c>
      <c r="R619" s="2"/>
      <c r="S619" s="2"/>
      <c r="T619" s="1" t="e">
        <v>#N/A</v>
      </c>
    </row>
    <row r="620" spans="1:20" x14ac:dyDescent="0.25">
      <c r="A620" s="2" t="str">
        <f t="shared" si="137"/>
        <v>102019</v>
      </c>
      <c r="B620" s="12">
        <v>43760</v>
      </c>
      <c r="C620" s="2" t="s">
        <v>4647</v>
      </c>
      <c r="D620" s="2" t="s">
        <v>661</v>
      </c>
      <c r="E620" s="2" t="s">
        <v>5946</v>
      </c>
      <c r="F620" s="2">
        <v>42775</v>
      </c>
      <c r="G620" s="2"/>
      <c r="H620" s="2"/>
      <c r="I620" s="2"/>
      <c r="J620" s="2">
        <v>36250</v>
      </c>
      <c r="K620" s="2"/>
      <c r="L620" s="2">
        <f t="shared" si="138"/>
        <v>6525</v>
      </c>
      <c r="M620" s="2">
        <f t="shared" si="139"/>
        <v>3262.5</v>
      </c>
      <c r="N620" s="2">
        <f t="shared" si="140"/>
        <v>3262.5</v>
      </c>
      <c r="O620" s="2">
        <f t="shared" si="141"/>
        <v>0</v>
      </c>
      <c r="P620" s="2">
        <f t="shared" si="142"/>
        <v>42775</v>
      </c>
      <c r="Q620" s="14">
        <f t="shared" si="143"/>
        <v>0</v>
      </c>
      <c r="R620" s="2"/>
      <c r="S620" s="2"/>
      <c r="T620" s="1" t="e">
        <v>#N/A</v>
      </c>
    </row>
    <row r="621" spans="1:20" x14ac:dyDescent="0.25">
      <c r="A621" s="2" t="str">
        <f t="shared" si="137"/>
        <v>112019</v>
      </c>
      <c r="B621" s="12">
        <v>43771</v>
      </c>
      <c r="C621" s="2" t="s">
        <v>4930</v>
      </c>
      <c r="D621" s="2" t="s">
        <v>171</v>
      </c>
      <c r="E621" s="2" t="s">
        <v>5940</v>
      </c>
      <c r="F621" s="2">
        <v>35584</v>
      </c>
      <c r="G621" s="2"/>
      <c r="H621" s="2"/>
      <c r="I621" s="2"/>
      <c r="J621" s="2">
        <v>30156</v>
      </c>
      <c r="K621" s="2"/>
      <c r="L621" s="2">
        <f t="shared" si="138"/>
        <v>5428.08</v>
      </c>
      <c r="M621" s="2">
        <f t="shared" si="139"/>
        <v>2714.04</v>
      </c>
      <c r="N621" s="2">
        <f t="shared" si="140"/>
        <v>2714.04</v>
      </c>
      <c r="O621" s="2">
        <f t="shared" si="141"/>
        <v>0</v>
      </c>
      <c r="P621" s="2">
        <f t="shared" si="142"/>
        <v>35584.080000000002</v>
      </c>
      <c r="Q621" s="14">
        <f t="shared" si="143"/>
        <v>8.000000000174623E-2</v>
      </c>
      <c r="R621" s="2"/>
      <c r="S621" s="2"/>
      <c r="T621" s="1" t="e">
        <v>#N/A</v>
      </c>
    </row>
    <row r="622" spans="1:20" x14ac:dyDescent="0.25">
      <c r="A622" s="2" t="str">
        <f t="shared" si="137"/>
        <v>102019</v>
      </c>
      <c r="B622" s="12">
        <v>43768</v>
      </c>
      <c r="C622" s="2" t="s">
        <v>1799</v>
      </c>
      <c r="D622" s="2" t="s">
        <v>571</v>
      </c>
      <c r="E622" s="2" t="s">
        <v>5926</v>
      </c>
      <c r="F622" s="2">
        <v>72216</v>
      </c>
      <c r="G622" s="2"/>
      <c r="H622" s="2"/>
      <c r="I622" s="2"/>
      <c r="J622" s="2">
        <v>61200</v>
      </c>
      <c r="K622" s="2"/>
      <c r="L622" s="2">
        <f t="shared" si="138"/>
        <v>11016</v>
      </c>
      <c r="M622" s="2">
        <f t="shared" ref="M622:M640" si="144">+IF(VALUE(LEFT(D622,2))=33,L622/2,0)</f>
        <v>5508</v>
      </c>
      <c r="N622" s="2">
        <f t="shared" ref="N622:N640" si="145">+M622</f>
        <v>5508</v>
      </c>
      <c r="O622" s="2">
        <f t="shared" ref="O622:O640" si="146">+IF(VALUE(LEFT(D622,2))=33,0,L622)</f>
        <v>0</v>
      </c>
      <c r="P622" s="2">
        <f t="shared" ref="P622:P640" si="147">H622+I622+J622+K622+L622+G622</f>
        <v>72216</v>
      </c>
      <c r="Q622" s="14">
        <f t="shared" ref="Q622:Q640" si="148">P622-F622</f>
        <v>0</v>
      </c>
      <c r="R622" s="2"/>
      <c r="S622" s="2"/>
      <c r="T622" s="1" t="e">
        <v>#N/A</v>
      </c>
    </row>
    <row r="623" spans="1:20" x14ac:dyDescent="0.25">
      <c r="A623" s="2" t="str">
        <f t="shared" si="137"/>
        <v>062019</v>
      </c>
      <c r="B623" s="12">
        <v>43645</v>
      </c>
      <c r="C623" s="2" t="s">
        <v>1264</v>
      </c>
      <c r="D623" s="2" t="s">
        <v>571</v>
      </c>
      <c r="E623" s="2" t="s">
        <v>5926</v>
      </c>
      <c r="F623" s="2">
        <v>98943</v>
      </c>
      <c r="G623" s="2"/>
      <c r="H623" s="2"/>
      <c r="I623" s="2"/>
      <c r="J623" s="2">
        <v>83850</v>
      </c>
      <c r="K623" s="2"/>
      <c r="L623" s="2">
        <f t="shared" si="138"/>
        <v>15093</v>
      </c>
      <c r="M623" s="2">
        <f t="shared" si="144"/>
        <v>7546.5</v>
      </c>
      <c r="N623" s="2">
        <f t="shared" si="145"/>
        <v>7546.5</v>
      </c>
      <c r="O623" s="2">
        <f t="shared" si="146"/>
        <v>0</v>
      </c>
      <c r="P623" s="2">
        <f t="shared" si="147"/>
        <v>98943</v>
      </c>
      <c r="Q623" s="14">
        <f t="shared" si="148"/>
        <v>0</v>
      </c>
      <c r="R623" s="2"/>
      <c r="S623" s="2"/>
      <c r="T623" s="1" t="e">
        <v>#N/A</v>
      </c>
    </row>
    <row r="624" spans="1:20" x14ac:dyDescent="0.25">
      <c r="A624" s="2" t="str">
        <f t="shared" si="137"/>
        <v>112019</v>
      </c>
      <c r="B624" s="12">
        <v>43773</v>
      </c>
      <c r="C624" s="2" t="s">
        <v>4970</v>
      </c>
      <c r="D624" s="2" t="s">
        <v>656</v>
      </c>
      <c r="E624" s="2" t="s">
        <v>5915</v>
      </c>
      <c r="F624" s="2">
        <v>10148</v>
      </c>
      <c r="G624" s="2"/>
      <c r="H624" s="2"/>
      <c r="I624" s="2"/>
      <c r="J624" s="2">
        <v>8600</v>
      </c>
      <c r="K624" s="2"/>
      <c r="L624" s="2">
        <f t="shared" si="138"/>
        <v>1548</v>
      </c>
      <c r="M624" s="2">
        <f t="shared" si="144"/>
        <v>774</v>
      </c>
      <c r="N624" s="2">
        <f t="shared" si="145"/>
        <v>774</v>
      </c>
      <c r="O624" s="2">
        <f t="shared" si="146"/>
        <v>0</v>
      </c>
      <c r="P624" s="2">
        <f t="shared" si="147"/>
        <v>10148</v>
      </c>
      <c r="Q624" s="14">
        <f t="shared" si="148"/>
        <v>0</v>
      </c>
      <c r="R624" s="2"/>
      <c r="S624" s="2"/>
      <c r="T624" s="1" t="e">
        <v>#N/A</v>
      </c>
    </row>
    <row r="625" spans="1:20" x14ac:dyDescent="0.25">
      <c r="A625" s="2" t="str">
        <f t="shared" si="137"/>
        <v>112019</v>
      </c>
      <c r="B625" s="12">
        <v>43773</v>
      </c>
      <c r="C625" s="2" t="s">
        <v>6140</v>
      </c>
      <c r="D625" s="2" t="s">
        <v>704</v>
      </c>
      <c r="E625" s="2" t="s">
        <v>5962</v>
      </c>
      <c r="F625" s="2">
        <v>33984</v>
      </c>
      <c r="G625" s="2"/>
      <c r="H625" s="2"/>
      <c r="I625" s="2"/>
      <c r="J625" s="2">
        <v>28800</v>
      </c>
      <c r="K625" s="2"/>
      <c r="L625" s="2">
        <f t="shared" si="138"/>
        <v>5184</v>
      </c>
      <c r="M625" s="2">
        <f t="shared" si="144"/>
        <v>2592</v>
      </c>
      <c r="N625" s="2">
        <f t="shared" si="145"/>
        <v>2592</v>
      </c>
      <c r="O625" s="2">
        <f t="shared" si="146"/>
        <v>0</v>
      </c>
      <c r="P625" s="2">
        <f t="shared" si="147"/>
        <v>33984</v>
      </c>
      <c r="Q625" s="14">
        <f t="shared" si="148"/>
        <v>0</v>
      </c>
      <c r="R625" s="2"/>
      <c r="S625" s="2"/>
      <c r="T625" s="1" t="e">
        <v>#N/A</v>
      </c>
    </row>
    <row r="626" spans="1:20" x14ac:dyDescent="0.25">
      <c r="A626" s="2" t="str">
        <f t="shared" si="137"/>
        <v>082019</v>
      </c>
      <c r="B626" s="12">
        <v>43683</v>
      </c>
      <c r="C626" s="2" t="s">
        <v>6141</v>
      </c>
      <c r="D626" s="2" t="s">
        <v>1232</v>
      </c>
      <c r="E626" s="2" t="s">
        <v>1233</v>
      </c>
      <c r="F626" s="2">
        <v>12272</v>
      </c>
      <c r="G626" s="2"/>
      <c r="H626" s="2"/>
      <c r="I626" s="2"/>
      <c r="J626" s="2">
        <v>10400</v>
      </c>
      <c r="K626" s="2"/>
      <c r="L626" s="2">
        <f t="shared" si="138"/>
        <v>1872</v>
      </c>
      <c r="M626" s="2">
        <f t="shared" si="144"/>
        <v>936</v>
      </c>
      <c r="N626" s="2">
        <f t="shared" si="145"/>
        <v>936</v>
      </c>
      <c r="O626" s="2">
        <f t="shared" si="146"/>
        <v>0</v>
      </c>
      <c r="P626" s="2">
        <f t="shared" si="147"/>
        <v>12272</v>
      </c>
      <c r="Q626" s="14">
        <f t="shared" si="148"/>
        <v>0</v>
      </c>
      <c r="R626" s="2"/>
      <c r="S626" s="2"/>
      <c r="T626" s="1" t="e">
        <v>#N/A</v>
      </c>
    </row>
    <row r="627" spans="1:20" x14ac:dyDescent="0.25">
      <c r="A627" s="2" t="str">
        <f t="shared" si="137"/>
        <v>102019</v>
      </c>
      <c r="B627" s="12">
        <v>43761</v>
      </c>
      <c r="C627" s="2" t="s">
        <v>4840</v>
      </c>
      <c r="D627" s="2" t="s">
        <v>590</v>
      </c>
      <c r="E627" s="2" t="s">
        <v>5909</v>
      </c>
      <c r="F627" s="2">
        <v>13570</v>
      </c>
      <c r="G627" s="2"/>
      <c r="H627" s="2"/>
      <c r="I627" s="2"/>
      <c r="J627" s="2">
        <v>11500</v>
      </c>
      <c r="K627" s="2"/>
      <c r="L627" s="2">
        <f t="shared" si="138"/>
        <v>2070</v>
      </c>
      <c r="M627" s="2">
        <f t="shared" si="144"/>
        <v>1035</v>
      </c>
      <c r="N627" s="2">
        <f t="shared" si="145"/>
        <v>1035</v>
      </c>
      <c r="O627" s="2">
        <f t="shared" si="146"/>
        <v>0</v>
      </c>
      <c r="P627" s="2">
        <f t="shared" si="147"/>
        <v>13570</v>
      </c>
      <c r="Q627" s="14">
        <f t="shared" si="148"/>
        <v>0</v>
      </c>
      <c r="R627" s="2"/>
      <c r="S627" s="2"/>
      <c r="T627" s="1" t="e">
        <v>#N/A</v>
      </c>
    </row>
    <row r="628" spans="1:20" x14ac:dyDescent="0.25">
      <c r="A628" s="2" t="str">
        <f t="shared" si="137"/>
        <v>102019</v>
      </c>
      <c r="B628" s="12">
        <v>43767</v>
      </c>
      <c r="C628" s="2" t="s">
        <v>4821</v>
      </c>
      <c r="D628" s="2" t="s">
        <v>518</v>
      </c>
      <c r="E628" s="2" t="s">
        <v>6142</v>
      </c>
      <c r="F628" s="2">
        <v>49678</v>
      </c>
      <c r="G628" s="2"/>
      <c r="H628" s="2"/>
      <c r="I628" s="2"/>
      <c r="J628" s="2">
        <v>42100</v>
      </c>
      <c r="K628" s="2"/>
      <c r="L628" s="2">
        <f t="shared" si="138"/>
        <v>7578</v>
      </c>
      <c r="M628" s="2">
        <v>0</v>
      </c>
      <c r="N628" s="2">
        <v>0</v>
      </c>
      <c r="O628" s="2">
        <v>0</v>
      </c>
      <c r="P628" s="2">
        <f t="shared" si="147"/>
        <v>49678</v>
      </c>
      <c r="Q628" s="14">
        <f t="shared" si="148"/>
        <v>0</v>
      </c>
      <c r="R628" s="2"/>
      <c r="S628" s="2" t="s">
        <v>5815</v>
      </c>
      <c r="T628" s="1" t="e">
        <v>#N/A</v>
      </c>
    </row>
    <row r="629" spans="1:20" x14ac:dyDescent="0.25">
      <c r="A629" s="2" t="str">
        <f t="shared" si="137"/>
        <v>102019</v>
      </c>
      <c r="B629" s="12">
        <v>43759</v>
      </c>
      <c r="C629" s="2" t="s">
        <v>4605</v>
      </c>
      <c r="D629" s="2" t="s">
        <v>4603</v>
      </c>
      <c r="E629" s="2" t="s">
        <v>6143</v>
      </c>
      <c r="F629" s="2">
        <v>1904</v>
      </c>
      <c r="G629" s="2"/>
      <c r="H629" s="2"/>
      <c r="I629" s="2">
        <v>1700</v>
      </c>
      <c r="J629" s="2"/>
      <c r="K629" s="2"/>
      <c r="L629" s="2">
        <f t="shared" si="138"/>
        <v>204</v>
      </c>
      <c r="M629" s="2">
        <f t="shared" si="144"/>
        <v>0</v>
      </c>
      <c r="N629" s="2">
        <f t="shared" si="145"/>
        <v>0</v>
      </c>
      <c r="O629" s="2">
        <f t="shared" si="146"/>
        <v>204</v>
      </c>
      <c r="P629" s="2">
        <f t="shared" si="147"/>
        <v>1904</v>
      </c>
      <c r="Q629" s="14">
        <f t="shared" si="148"/>
        <v>0</v>
      </c>
      <c r="R629" s="2"/>
      <c r="S629" s="2"/>
      <c r="T629" s="1" t="e">
        <v>#N/A</v>
      </c>
    </row>
    <row r="630" spans="1:20" x14ac:dyDescent="0.25">
      <c r="A630" s="2" t="str">
        <f t="shared" ref="A630:A681" si="149">TEXT(B630,"MMYYYY")</f>
        <v>112019</v>
      </c>
      <c r="B630" s="12">
        <v>43780</v>
      </c>
      <c r="C630" s="2" t="s">
        <v>5157</v>
      </c>
      <c r="D630" s="2" t="s">
        <v>384</v>
      </c>
      <c r="E630" s="2" t="s">
        <v>5953</v>
      </c>
      <c r="F630" s="2">
        <v>25224</v>
      </c>
      <c r="G630" s="2"/>
      <c r="H630" s="2"/>
      <c r="I630" s="2"/>
      <c r="J630" s="2">
        <v>21376</v>
      </c>
      <c r="K630" s="2"/>
      <c r="L630" s="2">
        <f t="shared" ref="L630:L681" si="150">+(H630*$H$1/100)+(I630*$I$1/100)+(J630*$J$1/100)+(K630*$K$1/100)</f>
        <v>3847.68</v>
      </c>
      <c r="M630" s="2">
        <f t="shared" si="144"/>
        <v>1923.84</v>
      </c>
      <c r="N630" s="2">
        <f t="shared" si="145"/>
        <v>1923.84</v>
      </c>
      <c r="O630" s="2">
        <f t="shared" si="146"/>
        <v>0</v>
      </c>
      <c r="P630" s="2">
        <f t="shared" si="147"/>
        <v>25223.68</v>
      </c>
      <c r="Q630" s="14">
        <f t="shared" si="148"/>
        <v>-0.31999999999970896</v>
      </c>
      <c r="R630" s="2"/>
      <c r="S630" s="2"/>
      <c r="T630" s="1" t="e">
        <v>#N/A</v>
      </c>
    </row>
    <row r="631" spans="1:20" x14ac:dyDescent="0.25">
      <c r="A631" s="2" t="str">
        <f t="shared" si="149"/>
        <v>112019</v>
      </c>
      <c r="B631" s="12">
        <v>43775</v>
      </c>
      <c r="C631" s="2" t="s">
        <v>5209</v>
      </c>
      <c r="D631" s="2" t="s">
        <v>692</v>
      </c>
      <c r="E631" s="2" t="s">
        <v>5893</v>
      </c>
      <c r="F631" s="2">
        <v>49350</v>
      </c>
      <c r="G631" s="2">
        <v>47000</v>
      </c>
      <c r="H631" s="2"/>
      <c r="I631" s="2"/>
      <c r="J631" s="2"/>
      <c r="K631" s="2"/>
      <c r="L631" s="2">
        <f t="shared" si="150"/>
        <v>0</v>
      </c>
      <c r="M631" s="2">
        <f t="shared" si="144"/>
        <v>0</v>
      </c>
      <c r="N631" s="2">
        <f t="shared" si="145"/>
        <v>0</v>
      </c>
      <c r="O631" s="2">
        <f t="shared" si="146"/>
        <v>0</v>
      </c>
      <c r="P631" s="2">
        <f t="shared" si="147"/>
        <v>47000</v>
      </c>
      <c r="Q631" s="14">
        <f t="shared" si="148"/>
        <v>-2350</v>
      </c>
      <c r="R631" s="2"/>
      <c r="S631" s="2"/>
      <c r="T631" s="1" t="e">
        <v>#N/A</v>
      </c>
    </row>
    <row r="632" spans="1:20" x14ac:dyDescent="0.25">
      <c r="A632" s="2" t="str">
        <f t="shared" si="149"/>
        <v>112019</v>
      </c>
      <c r="B632" s="12">
        <v>43773</v>
      </c>
      <c r="C632" s="2" t="s">
        <v>6144</v>
      </c>
      <c r="D632" s="2" t="s">
        <v>654</v>
      </c>
      <c r="E632" s="2" t="s">
        <v>655</v>
      </c>
      <c r="F632" s="2">
        <v>5400</v>
      </c>
      <c r="G632" s="2"/>
      <c r="H632" s="2"/>
      <c r="I632" s="2"/>
      <c r="J632" s="2"/>
      <c r="K632" s="2"/>
      <c r="L632" s="2">
        <f t="shared" si="150"/>
        <v>0</v>
      </c>
      <c r="M632" s="2">
        <f t="shared" si="144"/>
        <v>0</v>
      </c>
      <c r="N632" s="2">
        <f t="shared" si="145"/>
        <v>0</v>
      </c>
      <c r="O632" s="2">
        <f t="shared" si="146"/>
        <v>0</v>
      </c>
      <c r="P632" s="2">
        <f t="shared" si="147"/>
        <v>0</v>
      </c>
      <c r="Q632" s="14">
        <f t="shared" si="148"/>
        <v>-5400</v>
      </c>
      <c r="R632" s="2"/>
      <c r="S632" s="2"/>
      <c r="T632" s="1" t="e">
        <v>#N/A</v>
      </c>
    </row>
    <row r="633" spans="1:20" x14ac:dyDescent="0.25">
      <c r="A633" s="2" t="str">
        <f t="shared" si="149"/>
        <v>112019</v>
      </c>
      <c r="B633" s="12">
        <v>43773</v>
      </c>
      <c r="C633" s="2" t="s">
        <v>5148</v>
      </c>
      <c r="D633" s="2" t="s">
        <v>1260</v>
      </c>
      <c r="E633" s="2" t="s">
        <v>1261</v>
      </c>
      <c r="F633" s="2">
        <v>128195.8</v>
      </c>
      <c r="G633" s="2"/>
      <c r="H633" s="2"/>
      <c r="I633" s="2"/>
      <c r="J633" s="2">
        <v>108640.5</v>
      </c>
      <c r="K633" s="2"/>
      <c r="L633" s="2">
        <f t="shared" si="150"/>
        <v>19555.29</v>
      </c>
      <c r="M633" s="2">
        <f t="shared" si="144"/>
        <v>9777.6450000000004</v>
      </c>
      <c r="N633" s="2">
        <f t="shared" si="145"/>
        <v>9777.6450000000004</v>
      </c>
      <c r="O633" s="2">
        <f t="shared" si="146"/>
        <v>0</v>
      </c>
      <c r="P633" s="2">
        <f t="shared" si="147"/>
        <v>128195.79000000001</v>
      </c>
      <c r="Q633" s="14">
        <f t="shared" si="148"/>
        <v>-9.9999999947613105E-3</v>
      </c>
      <c r="R633" s="2"/>
      <c r="S633" s="2"/>
      <c r="T633" s="1" t="e">
        <v>#N/A</v>
      </c>
    </row>
    <row r="634" spans="1:20" x14ac:dyDescent="0.25">
      <c r="A634" s="2" t="str">
        <f t="shared" si="149"/>
        <v>112019</v>
      </c>
      <c r="B634" s="12">
        <v>43773</v>
      </c>
      <c r="C634" s="2" t="s">
        <v>4936</v>
      </c>
      <c r="D634" s="2" t="s">
        <v>187</v>
      </c>
      <c r="E634" s="2" t="s">
        <v>188</v>
      </c>
      <c r="F634" s="2">
        <v>10620</v>
      </c>
      <c r="G634" s="2"/>
      <c r="H634" s="2"/>
      <c r="I634" s="2"/>
      <c r="J634" s="2">
        <v>9000</v>
      </c>
      <c r="K634" s="2"/>
      <c r="L634" s="2">
        <f t="shared" si="150"/>
        <v>1620</v>
      </c>
      <c r="M634" s="2">
        <f t="shared" si="144"/>
        <v>810</v>
      </c>
      <c r="N634" s="2">
        <f t="shared" si="145"/>
        <v>810</v>
      </c>
      <c r="O634" s="2">
        <f t="shared" si="146"/>
        <v>0</v>
      </c>
      <c r="P634" s="2">
        <f t="shared" si="147"/>
        <v>10620</v>
      </c>
      <c r="Q634" s="14">
        <f t="shared" si="148"/>
        <v>0</v>
      </c>
      <c r="R634" s="2"/>
      <c r="S634" s="2"/>
      <c r="T634" s="1" t="e">
        <v>#N/A</v>
      </c>
    </row>
    <row r="635" spans="1:20" x14ac:dyDescent="0.25">
      <c r="A635" s="2" t="str">
        <f t="shared" si="149"/>
        <v>112019</v>
      </c>
      <c r="B635" s="12">
        <v>43774</v>
      </c>
      <c r="C635" s="2" t="s">
        <v>5230</v>
      </c>
      <c r="D635" s="2" t="s">
        <v>571</v>
      </c>
      <c r="E635" s="2" t="s">
        <v>5926</v>
      </c>
      <c r="F635" s="2">
        <v>2124</v>
      </c>
      <c r="G635" s="2"/>
      <c r="H635" s="2"/>
      <c r="I635" s="2"/>
      <c r="J635" s="2">
        <v>1800</v>
      </c>
      <c r="K635" s="2"/>
      <c r="L635" s="2">
        <f t="shared" si="150"/>
        <v>324</v>
      </c>
      <c r="M635" s="2">
        <f t="shared" si="144"/>
        <v>162</v>
      </c>
      <c r="N635" s="2">
        <f t="shared" si="145"/>
        <v>162</v>
      </c>
      <c r="O635" s="2">
        <f t="shared" si="146"/>
        <v>0</v>
      </c>
      <c r="P635" s="2">
        <f t="shared" si="147"/>
        <v>2124</v>
      </c>
      <c r="Q635" s="14">
        <f t="shared" si="148"/>
        <v>0</v>
      </c>
      <c r="R635" s="2"/>
      <c r="S635" s="2"/>
      <c r="T635" s="1" t="e">
        <v>#N/A</v>
      </c>
    </row>
    <row r="636" spans="1:20" x14ac:dyDescent="0.25">
      <c r="A636" s="2" t="str">
        <f t="shared" si="149"/>
        <v>112019</v>
      </c>
      <c r="B636" s="12">
        <v>43778</v>
      </c>
      <c r="C636" s="2" t="s">
        <v>4944</v>
      </c>
      <c r="D636" s="2" t="s">
        <v>642</v>
      </c>
      <c r="E636" s="2" t="s">
        <v>5912</v>
      </c>
      <c r="F636" s="2">
        <v>6136</v>
      </c>
      <c r="G636" s="2"/>
      <c r="H636" s="2"/>
      <c r="I636" s="2"/>
      <c r="J636" s="2">
        <v>5200</v>
      </c>
      <c r="K636" s="2"/>
      <c r="L636" s="2">
        <f t="shared" si="150"/>
        <v>936</v>
      </c>
      <c r="M636" s="2">
        <f t="shared" si="144"/>
        <v>468</v>
      </c>
      <c r="N636" s="2">
        <f t="shared" si="145"/>
        <v>468</v>
      </c>
      <c r="O636" s="2">
        <f t="shared" si="146"/>
        <v>0</v>
      </c>
      <c r="P636" s="2">
        <f t="shared" si="147"/>
        <v>6136</v>
      </c>
      <c r="Q636" s="14">
        <f t="shared" si="148"/>
        <v>0</v>
      </c>
      <c r="R636" s="2"/>
      <c r="S636" s="2"/>
      <c r="T636" s="1" t="e">
        <v>#N/A</v>
      </c>
    </row>
    <row r="637" spans="1:20" x14ac:dyDescent="0.25">
      <c r="A637" s="2" t="str">
        <f t="shared" si="149"/>
        <v>062019</v>
      </c>
      <c r="B637" s="12">
        <v>43642</v>
      </c>
      <c r="C637" s="2" t="s">
        <v>2856</v>
      </c>
      <c r="D637" s="2" t="s">
        <v>1260</v>
      </c>
      <c r="E637" s="2" t="s">
        <v>1261</v>
      </c>
      <c r="F637" s="2">
        <v>7965</v>
      </c>
      <c r="G637" s="2"/>
      <c r="H637" s="2"/>
      <c r="I637" s="2"/>
      <c r="J637" s="2">
        <v>6750</v>
      </c>
      <c r="K637" s="2"/>
      <c r="L637" s="2">
        <f t="shared" si="150"/>
        <v>1215</v>
      </c>
      <c r="M637" s="2">
        <f t="shared" si="144"/>
        <v>607.5</v>
      </c>
      <c r="N637" s="2">
        <f t="shared" si="145"/>
        <v>607.5</v>
      </c>
      <c r="O637" s="2">
        <f t="shared" si="146"/>
        <v>0</v>
      </c>
      <c r="P637" s="2">
        <f t="shared" si="147"/>
        <v>7965</v>
      </c>
      <c r="Q637" s="14">
        <f t="shared" si="148"/>
        <v>0</v>
      </c>
      <c r="R637" s="2"/>
      <c r="S637" s="2"/>
      <c r="T637" s="1" t="e">
        <v>#N/A</v>
      </c>
    </row>
    <row r="638" spans="1:20" x14ac:dyDescent="0.25">
      <c r="A638" s="2" t="str">
        <f t="shared" si="149"/>
        <v>012019</v>
      </c>
      <c r="B638" s="12">
        <v>43490</v>
      </c>
      <c r="C638" s="2" t="s">
        <v>4356</v>
      </c>
      <c r="D638" s="2" t="s">
        <v>561</v>
      </c>
      <c r="E638" s="2" t="s">
        <v>562</v>
      </c>
      <c r="F638" s="2">
        <v>24080</v>
      </c>
      <c r="G638" s="2"/>
      <c r="H638" s="2"/>
      <c r="I638" s="2">
        <v>21500</v>
      </c>
      <c r="J638" s="2"/>
      <c r="K638" s="2"/>
      <c r="L638" s="2">
        <f t="shared" si="150"/>
        <v>2580</v>
      </c>
      <c r="M638" s="2">
        <f t="shared" si="144"/>
        <v>1290</v>
      </c>
      <c r="N638" s="2">
        <f t="shared" si="145"/>
        <v>1290</v>
      </c>
      <c r="O638" s="2">
        <f t="shared" si="146"/>
        <v>0</v>
      </c>
      <c r="P638" s="2">
        <f t="shared" si="147"/>
        <v>24080</v>
      </c>
      <c r="Q638" s="14">
        <f t="shared" si="148"/>
        <v>0</v>
      </c>
      <c r="R638" s="2"/>
      <c r="S638" s="2"/>
      <c r="T638" s="1" t="e">
        <v>#N/A</v>
      </c>
    </row>
    <row r="639" spans="1:20" x14ac:dyDescent="0.25">
      <c r="A639" s="2" t="str">
        <f t="shared" si="149"/>
        <v>092019</v>
      </c>
      <c r="B639" s="12">
        <v>43723</v>
      </c>
      <c r="C639" s="2" t="s">
        <v>6145</v>
      </c>
      <c r="D639" s="2" t="s">
        <v>561</v>
      </c>
      <c r="E639" s="2" t="s">
        <v>562</v>
      </c>
      <c r="F639" s="2">
        <v>28896</v>
      </c>
      <c r="G639" s="2"/>
      <c r="H639" s="2"/>
      <c r="I639" s="2">
        <v>25800</v>
      </c>
      <c r="J639" s="2"/>
      <c r="K639" s="2"/>
      <c r="L639" s="2">
        <f t="shared" si="150"/>
        <v>3096</v>
      </c>
      <c r="M639" s="2">
        <f t="shared" si="144"/>
        <v>1548</v>
      </c>
      <c r="N639" s="2">
        <f t="shared" si="145"/>
        <v>1548</v>
      </c>
      <c r="O639" s="2">
        <f t="shared" si="146"/>
        <v>0</v>
      </c>
      <c r="P639" s="2">
        <f t="shared" si="147"/>
        <v>28896</v>
      </c>
      <c r="Q639" s="14">
        <f t="shared" si="148"/>
        <v>0</v>
      </c>
      <c r="R639" s="2"/>
      <c r="S639" s="2"/>
      <c r="T639" s="1" t="e">
        <v>#N/A</v>
      </c>
    </row>
    <row r="640" spans="1:20" x14ac:dyDescent="0.25">
      <c r="A640" s="2" t="str">
        <f t="shared" si="149"/>
        <v>092019</v>
      </c>
      <c r="B640" s="12">
        <v>43734</v>
      </c>
      <c r="C640" s="2" t="s">
        <v>4381</v>
      </c>
      <c r="D640" s="2" t="s">
        <v>692</v>
      </c>
      <c r="E640" s="2" t="s">
        <v>5893</v>
      </c>
      <c r="F640" s="2">
        <v>49350</v>
      </c>
      <c r="G640" s="2">
        <v>47000</v>
      </c>
      <c r="H640" s="2"/>
      <c r="I640" s="2"/>
      <c r="J640" s="2"/>
      <c r="K640" s="2"/>
      <c r="L640" s="2">
        <f t="shared" si="150"/>
        <v>0</v>
      </c>
      <c r="M640" s="2">
        <f t="shared" si="144"/>
        <v>0</v>
      </c>
      <c r="N640" s="2">
        <f t="shared" si="145"/>
        <v>0</v>
      </c>
      <c r="O640" s="2">
        <f t="shared" si="146"/>
        <v>0</v>
      </c>
      <c r="P640" s="2">
        <f t="shared" si="147"/>
        <v>47000</v>
      </c>
      <c r="Q640" s="14">
        <f t="shared" si="148"/>
        <v>-2350</v>
      </c>
      <c r="R640" s="2"/>
      <c r="S640" s="2"/>
      <c r="T640" s="1" t="e">
        <v>#N/A</v>
      </c>
    </row>
    <row r="641" spans="1:20" x14ac:dyDescent="0.25">
      <c r="A641" s="2" t="str">
        <f t="shared" si="149"/>
        <v>112019</v>
      </c>
      <c r="B641" s="12">
        <v>43774</v>
      </c>
      <c r="C641" s="2" t="s">
        <v>4927</v>
      </c>
      <c r="D641" s="2" t="s">
        <v>131</v>
      </c>
      <c r="E641" s="2" t="s">
        <v>5925</v>
      </c>
      <c r="F641" s="2">
        <v>51566</v>
      </c>
      <c r="G641" s="2"/>
      <c r="H641" s="2"/>
      <c r="I641" s="2"/>
      <c r="J641" s="2">
        <v>43700</v>
      </c>
      <c r="K641" s="2"/>
      <c r="L641" s="2">
        <f t="shared" si="150"/>
        <v>7866</v>
      </c>
      <c r="M641" s="2">
        <f t="shared" ref="M641:M667" si="151">+IF(VALUE(LEFT(D641,2))=33,L641/2,0)</f>
        <v>3933</v>
      </c>
      <c r="N641" s="2">
        <f t="shared" ref="N641:N667" si="152">+M641</f>
        <v>3933</v>
      </c>
      <c r="O641" s="2">
        <f t="shared" ref="O641:O667" si="153">+IF(VALUE(LEFT(D641,2))=33,0,L641)</f>
        <v>0</v>
      </c>
      <c r="P641" s="2">
        <f t="shared" ref="P641:P667" si="154">H641+I641+J641+K641+L641+G641</f>
        <v>51566</v>
      </c>
      <c r="Q641" s="14">
        <f t="shared" ref="Q641:Q667" si="155">P641-F641</f>
        <v>0</v>
      </c>
      <c r="R641" s="2"/>
      <c r="S641" s="2"/>
      <c r="T641" s="1" t="e">
        <v>#N/A</v>
      </c>
    </row>
    <row r="642" spans="1:20" x14ac:dyDescent="0.25">
      <c r="A642" s="2" t="str">
        <f t="shared" si="149"/>
        <v>112019</v>
      </c>
      <c r="B642" s="12">
        <v>43770</v>
      </c>
      <c r="C642" s="2" t="s">
        <v>4926</v>
      </c>
      <c r="D642" s="2" t="s">
        <v>131</v>
      </c>
      <c r="E642" s="2" t="s">
        <v>5925</v>
      </c>
      <c r="F642" s="2">
        <v>29648</v>
      </c>
      <c r="G642" s="2"/>
      <c r="H642" s="2"/>
      <c r="I642" s="2"/>
      <c r="J642" s="2">
        <v>25125</v>
      </c>
      <c r="K642" s="2"/>
      <c r="L642" s="2">
        <f t="shared" si="150"/>
        <v>4522.5</v>
      </c>
      <c r="M642" s="2">
        <f t="shared" si="151"/>
        <v>2261.25</v>
      </c>
      <c r="N642" s="2">
        <f t="shared" si="152"/>
        <v>2261.25</v>
      </c>
      <c r="O642" s="2">
        <f t="shared" si="153"/>
        <v>0</v>
      </c>
      <c r="P642" s="2">
        <f t="shared" si="154"/>
        <v>29647.5</v>
      </c>
      <c r="Q642" s="14">
        <f t="shared" si="155"/>
        <v>-0.5</v>
      </c>
      <c r="R642" s="2"/>
      <c r="S642" s="2"/>
      <c r="T642" s="1" t="e">
        <v>#N/A</v>
      </c>
    </row>
    <row r="643" spans="1:20" x14ac:dyDescent="0.25">
      <c r="A643" s="2" t="str">
        <f t="shared" si="149"/>
        <v>112019</v>
      </c>
      <c r="B643" s="12">
        <v>43775</v>
      </c>
      <c r="C643" s="2" t="s">
        <v>4964</v>
      </c>
      <c r="D643" s="2" t="s">
        <v>654</v>
      </c>
      <c r="E643" s="2" t="s">
        <v>655</v>
      </c>
      <c r="F643" s="2">
        <v>2360</v>
      </c>
      <c r="G643" s="2"/>
      <c r="H643" s="2"/>
      <c r="I643" s="2"/>
      <c r="J643" s="2">
        <v>2000</v>
      </c>
      <c r="K643" s="2"/>
      <c r="L643" s="2">
        <f t="shared" si="150"/>
        <v>360</v>
      </c>
      <c r="M643" s="2">
        <f t="shared" si="151"/>
        <v>180</v>
      </c>
      <c r="N643" s="2">
        <f t="shared" si="152"/>
        <v>180</v>
      </c>
      <c r="O643" s="2">
        <f t="shared" si="153"/>
        <v>0</v>
      </c>
      <c r="P643" s="2">
        <f t="shared" si="154"/>
        <v>2360</v>
      </c>
      <c r="Q643" s="14">
        <f t="shared" si="155"/>
        <v>0</v>
      </c>
      <c r="R643" s="2"/>
      <c r="S643" s="2"/>
      <c r="T643" s="1" t="e">
        <v>#N/A</v>
      </c>
    </row>
    <row r="644" spans="1:20" x14ac:dyDescent="0.25">
      <c r="A644" s="2" t="str">
        <f t="shared" si="149"/>
        <v>112019</v>
      </c>
      <c r="B644" s="12">
        <v>43774</v>
      </c>
      <c r="C644" s="2" t="s">
        <v>5262</v>
      </c>
      <c r="D644" s="2" t="s">
        <v>704</v>
      </c>
      <c r="E644" s="2" t="s">
        <v>5962</v>
      </c>
      <c r="F644" s="2">
        <v>35683</v>
      </c>
      <c r="G644" s="2"/>
      <c r="H644" s="2"/>
      <c r="I644" s="2"/>
      <c r="J644" s="2">
        <v>30240</v>
      </c>
      <c r="K644" s="2"/>
      <c r="L644" s="2">
        <f t="shared" si="150"/>
        <v>5443.2</v>
      </c>
      <c r="M644" s="2">
        <f t="shared" si="151"/>
        <v>2721.6</v>
      </c>
      <c r="N644" s="2">
        <f t="shared" si="152"/>
        <v>2721.6</v>
      </c>
      <c r="O644" s="2">
        <f t="shared" si="153"/>
        <v>0</v>
      </c>
      <c r="P644" s="2">
        <f t="shared" si="154"/>
        <v>35683.199999999997</v>
      </c>
      <c r="Q644" s="14">
        <f t="shared" si="155"/>
        <v>0.19999999999708962</v>
      </c>
      <c r="R644" s="2"/>
      <c r="S644" s="2"/>
      <c r="T644" s="1" t="e">
        <v>#N/A</v>
      </c>
    </row>
    <row r="645" spans="1:20" x14ac:dyDescent="0.25">
      <c r="A645" s="2" t="str">
        <f t="shared" si="149"/>
        <v>112019</v>
      </c>
      <c r="B645" s="12">
        <v>43776</v>
      </c>
      <c r="C645" s="2" t="s">
        <v>5202</v>
      </c>
      <c r="D645" s="2" t="s">
        <v>477</v>
      </c>
      <c r="E645" s="2" t="s">
        <v>6146</v>
      </c>
      <c r="F645" s="2">
        <v>47250</v>
      </c>
      <c r="G645" s="2">
        <v>45000</v>
      </c>
      <c r="H645" s="2"/>
      <c r="I645" s="2"/>
      <c r="J645" s="2"/>
      <c r="K645" s="2"/>
      <c r="L645" s="2">
        <f t="shared" si="150"/>
        <v>0</v>
      </c>
      <c r="M645" s="2">
        <f t="shared" si="151"/>
        <v>0</v>
      </c>
      <c r="N645" s="2">
        <f t="shared" si="152"/>
        <v>0</v>
      </c>
      <c r="O645" s="2">
        <f t="shared" si="153"/>
        <v>0</v>
      </c>
      <c r="P645" s="2">
        <f t="shared" si="154"/>
        <v>45000</v>
      </c>
      <c r="Q645" s="14">
        <f t="shared" si="155"/>
        <v>-2250</v>
      </c>
      <c r="R645" s="2"/>
      <c r="S645" s="2"/>
      <c r="T645" s="1" t="e">
        <v>#N/A</v>
      </c>
    </row>
    <row r="646" spans="1:20" x14ac:dyDescent="0.25">
      <c r="A646" s="2" t="str">
        <f t="shared" si="149"/>
        <v>112019</v>
      </c>
      <c r="B646" s="12">
        <v>43783</v>
      </c>
      <c r="C646" s="2" t="s">
        <v>5151</v>
      </c>
      <c r="D646" s="2" t="s">
        <v>1260</v>
      </c>
      <c r="E646" s="2" t="s">
        <v>1261</v>
      </c>
      <c r="F646" s="2">
        <v>60320</v>
      </c>
      <c r="G646" s="2"/>
      <c r="H646" s="2"/>
      <c r="I646" s="2"/>
      <c r="J646" s="2">
        <v>51119</v>
      </c>
      <c r="K646" s="2"/>
      <c r="L646" s="2">
        <f t="shared" si="150"/>
        <v>9201.42</v>
      </c>
      <c r="M646" s="2">
        <f t="shared" si="151"/>
        <v>4600.71</v>
      </c>
      <c r="N646" s="2">
        <f t="shared" si="152"/>
        <v>4600.71</v>
      </c>
      <c r="O646" s="2">
        <f t="shared" si="153"/>
        <v>0</v>
      </c>
      <c r="P646" s="2">
        <f t="shared" si="154"/>
        <v>60320.42</v>
      </c>
      <c r="Q646" s="14">
        <f t="shared" si="155"/>
        <v>0.41999999999825377</v>
      </c>
      <c r="R646" s="2"/>
      <c r="S646" s="2"/>
      <c r="T646" s="1" t="e">
        <v>#N/A</v>
      </c>
    </row>
    <row r="647" spans="1:20" x14ac:dyDescent="0.25">
      <c r="A647" s="2" t="str">
        <f t="shared" si="149"/>
        <v>112019</v>
      </c>
      <c r="B647" s="12">
        <v>43774</v>
      </c>
      <c r="C647" s="2" t="s">
        <v>5149</v>
      </c>
      <c r="D647" s="2" t="s">
        <v>1260</v>
      </c>
      <c r="E647" s="2" t="s">
        <v>1261</v>
      </c>
      <c r="F647" s="2">
        <v>1239</v>
      </c>
      <c r="G647" s="2"/>
      <c r="H647" s="2"/>
      <c r="I647" s="2"/>
      <c r="J647" s="2">
        <v>1050</v>
      </c>
      <c r="K647" s="2"/>
      <c r="L647" s="2">
        <f t="shared" si="150"/>
        <v>189</v>
      </c>
      <c r="M647" s="2">
        <f t="shared" si="151"/>
        <v>94.5</v>
      </c>
      <c r="N647" s="2">
        <f t="shared" si="152"/>
        <v>94.5</v>
      </c>
      <c r="O647" s="2">
        <f t="shared" si="153"/>
        <v>0</v>
      </c>
      <c r="P647" s="2">
        <f t="shared" si="154"/>
        <v>1239</v>
      </c>
      <c r="Q647" s="14">
        <f t="shared" si="155"/>
        <v>0</v>
      </c>
      <c r="R647" s="2"/>
      <c r="S647" s="2"/>
      <c r="T647" s="1" t="e">
        <v>#N/A</v>
      </c>
    </row>
    <row r="648" spans="1:20" x14ac:dyDescent="0.25">
      <c r="A648" s="2" t="str">
        <f t="shared" si="149"/>
        <v>112019</v>
      </c>
      <c r="B648" s="12">
        <v>43775</v>
      </c>
      <c r="C648" s="2" t="s">
        <v>4946</v>
      </c>
      <c r="D648" s="2" t="s">
        <v>195</v>
      </c>
      <c r="E648" s="2" t="s">
        <v>6134</v>
      </c>
      <c r="F648" s="2">
        <v>2183</v>
      </c>
      <c r="G648" s="2"/>
      <c r="H648" s="2"/>
      <c r="I648" s="2"/>
      <c r="J648" s="2">
        <v>1850</v>
      </c>
      <c r="K648" s="2"/>
      <c r="L648" s="2">
        <f t="shared" si="150"/>
        <v>333</v>
      </c>
      <c r="M648" s="2">
        <f t="shared" si="151"/>
        <v>166.5</v>
      </c>
      <c r="N648" s="2">
        <f t="shared" si="152"/>
        <v>166.5</v>
      </c>
      <c r="O648" s="2">
        <f t="shared" si="153"/>
        <v>0</v>
      </c>
      <c r="P648" s="2">
        <f t="shared" si="154"/>
        <v>2183</v>
      </c>
      <c r="Q648" s="14">
        <f t="shared" si="155"/>
        <v>0</v>
      </c>
      <c r="R648" s="2"/>
      <c r="S648" s="2"/>
      <c r="T648" s="1" t="e">
        <v>#N/A</v>
      </c>
    </row>
    <row r="649" spans="1:20" x14ac:dyDescent="0.25">
      <c r="A649" s="2" t="str">
        <f t="shared" si="149"/>
        <v>102019</v>
      </c>
      <c r="B649" s="12">
        <v>43760</v>
      </c>
      <c r="C649" s="2" t="s">
        <v>6147</v>
      </c>
      <c r="D649" s="2" t="s">
        <v>2510</v>
      </c>
      <c r="E649" s="2" t="s">
        <v>5880</v>
      </c>
      <c r="F649" s="2">
        <v>18880</v>
      </c>
      <c r="G649" s="2"/>
      <c r="H649" s="2"/>
      <c r="I649" s="2"/>
      <c r="J649" s="2">
        <v>16000</v>
      </c>
      <c r="K649" s="2"/>
      <c r="L649" s="2">
        <f t="shared" si="150"/>
        <v>2880</v>
      </c>
      <c r="M649" s="2">
        <f t="shared" si="151"/>
        <v>0</v>
      </c>
      <c r="N649" s="2">
        <f t="shared" si="152"/>
        <v>0</v>
      </c>
      <c r="O649" s="2">
        <f t="shared" si="153"/>
        <v>2880</v>
      </c>
      <c r="P649" s="2">
        <f t="shared" si="154"/>
        <v>18880</v>
      </c>
      <c r="Q649" s="14">
        <f t="shared" si="155"/>
        <v>0</v>
      </c>
      <c r="R649" s="2"/>
      <c r="S649" s="2"/>
      <c r="T649" s="1" t="e">
        <v>#N/A</v>
      </c>
    </row>
    <row r="650" spans="1:20" x14ac:dyDescent="0.25">
      <c r="A650" s="2" t="str">
        <f t="shared" si="149"/>
        <v>112019</v>
      </c>
      <c r="B650" s="12">
        <v>43783</v>
      </c>
      <c r="C650" s="2" t="s">
        <v>4951</v>
      </c>
      <c r="D650" s="2" t="s">
        <v>4949</v>
      </c>
      <c r="E650" s="2" t="s">
        <v>6148</v>
      </c>
      <c r="F650" s="2">
        <v>9440</v>
      </c>
      <c r="G650" s="2"/>
      <c r="H650" s="2"/>
      <c r="I650" s="2"/>
      <c r="J650" s="2">
        <v>8000</v>
      </c>
      <c r="K650" s="2"/>
      <c r="L650" s="2">
        <f t="shared" si="150"/>
        <v>1440</v>
      </c>
      <c r="M650" s="2">
        <f t="shared" si="151"/>
        <v>0</v>
      </c>
      <c r="N650" s="2">
        <f t="shared" si="152"/>
        <v>0</v>
      </c>
      <c r="O650" s="2">
        <f t="shared" si="153"/>
        <v>1440</v>
      </c>
      <c r="P650" s="2">
        <f t="shared" si="154"/>
        <v>9440</v>
      </c>
      <c r="Q650" s="14">
        <f t="shared" si="155"/>
        <v>0</v>
      </c>
      <c r="R650" s="2"/>
      <c r="S650" s="2"/>
      <c r="T650" s="1" t="e">
        <v>#N/A</v>
      </c>
    </row>
    <row r="651" spans="1:20" x14ac:dyDescent="0.25">
      <c r="A651" s="2" t="str">
        <f t="shared" si="149"/>
        <v>112019</v>
      </c>
      <c r="B651" s="12">
        <v>43787</v>
      </c>
      <c r="C651" s="2" t="s">
        <v>4889</v>
      </c>
      <c r="D651" s="2" t="s">
        <v>629</v>
      </c>
      <c r="E651" s="2" t="s">
        <v>5775</v>
      </c>
      <c r="F651" s="2">
        <v>22995</v>
      </c>
      <c r="G651" s="2">
        <v>21900</v>
      </c>
      <c r="H651" s="2"/>
      <c r="I651" s="2"/>
      <c r="J651" s="2"/>
      <c r="K651" s="2"/>
      <c r="L651" s="2">
        <f t="shared" si="150"/>
        <v>0</v>
      </c>
      <c r="M651" s="2">
        <f t="shared" si="151"/>
        <v>0</v>
      </c>
      <c r="N651" s="2">
        <f t="shared" si="152"/>
        <v>0</v>
      </c>
      <c r="O651" s="2">
        <f t="shared" si="153"/>
        <v>0</v>
      </c>
      <c r="P651" s="2">
        <f t="shared" si="154"/>
        <v>21900</v>
      </c>
      <c r="Q651" s="14">
        <f t="shared" si="155"/>
        <v>-1095</v>
      </c>
      <c r="R651" s="2"/>
      <c r="S651" s="2"/>
      <c r="T651" s="1" t="e">
        <v>#N/A</v>
      </c>
    </row>
    <row r="652" spans="1:20" x14ac:dyDescent="0.25">
      <c r="A652" s="2" t="str">
        <f t="shared" si="149"/>
        <v>112019</v>
      </c>
      <c r="B652" s="12">
        <v>43771</v>
      </c>
      <c r="C652" s="2" t="s">
        <v>5138</v>
      </c>
      <c r="D652" s="2" t="s">
        <v>2014</v>
      </c>
      <c r="E652" s="2" t="s">
        <v>5758</v>
      </c>
      <c r="F652" s="2">
        <v>169913</v>
      </c>
      <c r="G652" s="2"/>
      <c r="H652" s="2"/>
      <c r="I652" s="2"/>
      <c r="J652" s="2">
        <v>143993.85</v>
      </c>
      <c r="K652" s="2"/>
      <c r="L652" s="2">
        <f t="shared" si="150"/>
        <v>25918.893000000004</v>
      </c>
      <c r="M652" s="2">
        <f t="shared" si="151"/>
        <v>0</v>
      </c>
      <c r="N652" s="2">
        <f t="shared" si="152"/>
        <v>0</v>
      </c>
      <c r="O652" s="2">
        <f t="shared" si="153"/>
        <v>25918.893000000004</v>
      </c>
      <c r="P652" s="2">
        <f t="shared" si="154"/>
        <v>169912.74300000002</v>
      </c>
      <c r="Q652" s="14">
        <f t="shared" si="155"/>
        <v>-0.25699999998323619</v>
      </c>
      <c r="R652" s="2"/>
      <c r="S652" s="2"/>
      <c r="T652" s="1" t="e">
        <v>#N/A</v>
      </c>
    </row>
    <row r="653" spans="1:20" x14ac:dyDescent="0.25">
      <c r="A653" s="2" t="str">
        <f t="shared" si="149"/>
        <v>112019</v>
      </c>
      <c r="B653" s="12">
        <v>43780</v>
      </c>
      <c r="C653" s="2" t="s">
        <v>4971</v>
      </c>
      <c r="D653" s="2" t="s">
        <v>656</v>
      </c>
      <c r="E653" s="2" t="s">
        <v>5915</v>
      </c>
      <c r="F653" s="2">
        <v>1062</v>
      </c>
      <c r="G653" s="2"/>
      <c r="H653" s="2"/>
      <c r="I653" s="2"/>
      <c r="J653" s="2">
        <v>900</v>
      </c>
      <c r="K653" s="2"/>
      <c r="L653" s="2">
        <f t="shared" si="150"/>
        <v>162</v>
      </c>
      <c r="M653" s="2">
        <f t="shared" si="151"/>
        <v>81</v>
      </c>
      <c r="N653" s="2">
        <f t="shared" si="152"/>
        <v>81</v>
      </c>
      <c r="O653" s="2">
        <f t="shared" si="153"/>
        <v>0</v>
      </c>
      <c r="P653" s="2">
        <f t="shared" si="154"/>
        <v>1062</v>
      </c>
      <c r="Q653" s="14">
        <f t="shared" si="155"/>
        <v>0</v>
      </c>
      <c r="R653" s="2"/>
      <c r="S653" s="2"/>
      <c r="T653" s="1" t="e">
        <v>#N/A</v>
      </c>
    </row>
    <row r="654" spans="1:20" x14ac:dyDescent="0.25">
      <c r="A654" s="2" t="str">
        <f t="shared" si="149"/>
        <v>112019</v>
      </c>
      <c r="B654" s="12">
        <v>43780</v>
      </c>
      <c r="C654" s="2" t="s">
        <v>4973</v>
      </c>
      <c r="D654" s="2" t="s">
        <v>656</v>
      </c>
      <c r="E654" s="2" t="s">
        <v>5915</v>
      </c>
      <c r="F654" s="2">
        <v>3080</v>
      </c>
      <c r="G654" s="2"/>
      <c r="H654" s="2"/>
      <c r="I654" s="2"/>
      <c r="J654" s="2">
        <v>2610</v>
      </c>
      <c r="K654" s="2"/>
      <c r="L654" s="2">
        <f t="shared" si="150"/>
        <v>469.8</v>
      </c>
      <c r="M654" s="2">
        <f t="shared" si="151"/>
        <v>234.9</v>
      </c>
      <c r="N654" s="2">
        <f t="shared" si="152"/>
        <v>234.9</v>
      </c>
      <c r="O654" s="2">
        <f t="shared" si="153"/>
        <v>0</v>
      </c>
      <c r="P654" s="2">
        <f t="shared" si="154"/>
        <v>3079.8</v>
      </c>
      <c r="Q654" s="14">
        <f t="shared" si="155"/>
        <v>-0.1999999999998181</v>
      </c>
      <c r="R654" s="2"/>
      <c r="S654" s="2"/>
      <c r="T654" s="1" t="e">
        <v>#N/A</v>
      </c>
    </row>
    <row r="655" spans="1:20" x14ac:dyDescent="0.25">
      <c r="A655" s="2" t="str">
        <f t="shared" si="149"/>
        <v>112019</v>
      </c>
      <c r="B655" s="12">
        <v>43788</v>
      </c>
      <c r="C655" s="2" t="s">
        <v>5228</v>
      </c>
      <c r="D655" s="2" t="s">
        <v>2503</v>
      </c>
      <c r="E655" s="2" t="s">
        <v>2504</v>
      </c>
      <c r="F655" s="2">
        <v>17920</v>
      </c>
      <c r="G655" s="2"/>
      <c r="H655" s="2"/>
      <c r="I655" s="2">
        <v>16000</v>
      </c>
      <c r="J655" s="2"/>
      <c r="K655" s="2"/>
      <c r="L655" s="2">
        <f t="shared" si="150"/>
        <v>1920</v>
      </c>
      <c r="M655" s="2">
        <f t="shared" si="151"/>
        <v>960</v>
      </c>
      <c r="N655" s="2">
        <f t="shared" si="152"/>
        <v>960</v>
      </c>
      <c r="O655" s="2">
        <f t="shared" si="153"/>
        <v>0</v>
      </c>
      <c r="P655" s="2">
        <f t="shared" si="154"/>
        <v>17920</v>
      </c>
      <c r="Q655" s="14">
        <f t="shared" si="155"/>
        <v>0</v>
      </c>
      <c r="R655" s="2"/>
      <c r="S655" s="2"/>
      <c r="T655" s="1" t="e">
        <v>#N/A</v>
      </c>
    </row>
    <row r="656" spans="1:20" x14ac:dyDescent="0.25">
      <c r="A656" s="2" t="str">
        <f t="shared" si="149"/>
        <v>112019</v>
      </c>
      <c r="B656" s="12">
        <v>43780</v>
      </c>
      <c r="C656" s="2" t="s">
        <v>6149</v>
      </c>
      <c r="D656" s="2" t="s">
        <v>1368</v>
      </c>
      <c r="E656" s="2" t="s">
        <v>5787</v>
      </c>
      <c r="F656" s="2">
        <v>8260</v>
      </c>
      <c r="G656" s="2"/>
      <c r="H656" s="2"/>
      <c r="I656" s="2"/>
      <c r="J656" s="2">
        <v>7000</v>
      </c>
      <c r="K656" s="2"/>
      <c r="L656" s="2">
        <f t="shared" si="150"/>
        <v>1260</v>
      </c>
      <c r="M656" s="2">
        <f t="shared" si="151"/>
        <v>630</v>
      </c>
      <c r="N656" s="2">
        <f t="shared" si="152"/>
        <v>630</v>
      </c>
      <c r="O656" s="2">
        <f t="shared" si="153"/>
        <v>0</v>
      </c>
      <c r="P656" s="2">
        <f t="shared" si="154"/>
        <v>8260</v>
      </c>
      <c r="Q656" s="14">
        <f t="shared" si="155"/>
        <v>0</v>
      </c>
      <c r="R656" s="2"/>
      <c r="S656" s="2"/>
      <c r="T656" s="1" t="e">
        <v>#N/A</v>
      </c>
    </row>
    <row r="657" spans="1:20" x14ac:dyDescent="0.25">
      <c r="A657" s="2" t="str">
        <f t="shared" si="149"/>
        <v>112019</v>
      </c>
      <c r="B657" s="12">
        <v>43776</v>
      </c>
      <c r="C657" s="2" t="s">
        <v>6150</v>
      </c>
      <c r="D657" s="2" t="s">
        <v>1368</v>
      </c>
      <c r="E657" s="2" t="s">
        <v>5787</v>
      </c>
      <c r="F657" s="2">
        <v>132750</v>
      </c>
      <c r="G657" s="2"/>
      <c r="H657" s="2"/>
      <c r="I657" s="2"/>
      <c r="J657" s="2">
        <v>112500</v>
      </c>
      <c r="K657" s="2"/>
      <c r="L657" s="2">
        <f t="shared" si="150"/>
        <v>20250</v>
      </c>
      <c r="M657" s="2">
        <f t="shared" si="151"/>
        <v>10125</v>
      </c>
      <c r="N657" s="2">
        <f t="shared" si="152"/>
        <v>10125</v>
      </c>
      <c r="O657" s="2">
        <f t="shared" si="153"/>
        <v>0</v>
      </c>
      <c r="P657" s="2">
        <f t="shared" si="154"/>
        <v>132750</v>
      </c>
      <c r="Q657" s="14">
        <f t="shared" si="155"/>
        <v>0</v>
      </c>
      <c r="R657" s="2"/>
      <c r="S657" s="2"/>
      <c r="T657" s="1" t="e">
        <v>#N/A</v>
      </c>
    </row>
    <row r="658" spans="1:20" x14ac:dyDescent="0.25">
      <c r="A658" s="2" t="str">
        <f t="shared" si="149"/>
        <v>112019</v>
      </c>
      <c r="B658" s="12">
        <v>43777</v>
      </c>
      <c r="C658" s="2" t="s">
        <v>6151</v>
      </c>
      <c r="D658" s="2" t="s">
        <v>1368</v>
      </c>
      <c r="E658" s="2" t="s">
        <v>5787</v>
      </c>
      <c r="F658" s="2">
        <v>30975</v>
      </c>
      <c r="G658" s="2"/>
      <c r="H658" s="2"/>
      <c r="I658" s="2"/>
      <c r="J658" s="2">
        <v>26250</v>
      </c>
      <c r="K658" s="2"/>
      <c r="L658" s="2">
        <f t="shared" si="150"/>
        <v>4725</v>
      </c>
      <c r="M658" s="2">
        <f t="shared" si="151"/>
        <v>2362.5</v>
      </c>
      <c r="N658" s="2">
        <f t="shared" si="152"/>
        <v>2362.5</v>
      </c>
      <c r="O658" s="2">
        <f t="shared" si="153"/>
        <v>0</v>
      </c>
      <c r="P658" s="2">
        <f t="shared" si="154"/>
        <v>30975</v>
      </c>
      <c r="Q658" s="14">
        <f t="shared" si="155"/>
        <v>0</v>
      </c>
      <c r="R658" s="2"/>
      <c r="S658" s="2"/>
      <c r="T658" s="1" t="e">
        <v>#N/A</v>
      </c>
    </row>
    <row r="659" spans="1:20" x14ac:dyDescent="0.25">
      <c r="A659" s="2" t="str">
        <f t="shared" si="149"/>
        <v>112019</v>
      </c>
      <c r="B659" s="12">
        <v>43776</v>
      </c>
      <c r="C659" s="2" t="s">
        <v>5150</v>
      </c>
      <c r="D659" s="2" t="s">
        <v>1260</v>
      </c>
      <c r="E659" s="2" t="s">
        <v>1261</v>
      </c>
      <c r="F659" s="2">
        <v>13806</v>
      </c>
      <c r="G659" s="2"/>
      <c r="H659" s="2"/>
      <c r="I659" s="2"/>
      <c r="J659" s="2">
        <v>11700</v>
      </c>
      <c r="K659" s="2"/>
      <c r="L659" s="2">
        <f t="shared" si="150"/>
        <v>2106</v>
      </c>
      <c r="M659" s="2">
        <f t="shared" si="151"/>
        <v>1053</v>
      </c>
      <c r="N659" s="2">
        <f t="shared" si="152"/>
        <v>1053</v>
      </c>
      <c r="O659" s="2">
        <f t="shared" si="153"/>
        <v>0</v>
      </c>
      <c r="P659" s="2">
        <f t="shared" si="154"/>
        <v>13806</v>
      </c>
      <c r="Q659" s="14">
        <f t="shared" si="155"/>
        <v>0</v>
      </c>
      <c r="R659" s="2"/>
      <c r="S659" s="2"/>
      <c r="T659" s="1" t="e">
        <v>#N/A</v>
      </c>
    </row>
    <row r="660" spans="1:20" x14ac:dyDescent="0.25">
      <c r="A660" s="2" t="str">
        <f t="shared" si="149"/>
        <v>112019</v>
      </c>
      <c r="B660" s="12">
        <v>43776</v>
      </c>
      <c r="C660" s="2" t="s">
        <v>5107</v>
      </c>
      <c r="D660" s="2" t="s">
        <v>1260</v>
      </c>
      <c r="E660" s="2" t="s">
        <v>1261</v>
      </c>
      <c r="F660" s="2">
        <v>2867.4</v>
      </c>
      <c r="G660" s="2"/>
      <c r="H660" s="2"/>
      <c r="I660" s="2"/>
      <c r="J660" s="2">
        <v>2430</v>
      </c>
      <c r="K660" s="2"/>
      <c r="L660" s="2">
        <f t="shared" si="150"/>
        <v>437.4</v>
      </c>
      <c r="M660" s="2">
        <f t="shared" si="151"/>
        <v>218.7</v>
      </c>
      <c r="N660" s="2">
        <f t="shared" si="152"/>
        <v>218.7</v>
      </c>
      <c r="O660" s="2">
        <f t="shared" si="153"/>
        <v>0</v>
      </c>
      <c r="P660" s="2">
        <f t="shared" si="154"/>
        <v>2867.4</v>
      </c>
      <c r="Q660" s="14">
        <f t="shared" si="155"/>
        <v>0</v>
      </c>
      <c r="R660" s="2"/>
      <c r="S660" s="2"/>
      <c r="T660" s="1" t="e">
        <v>#N/A</v>
      </c>
    </row>
    <row r="661" spans="1:20" x14ac:dyDescent="0.25">
      <c r="A661" s="2" t="str">
        <f t="shared" si="149"/>
        <v>102019</v>
      </c>
      <c r="B661" s="12">
        <v>43752</v>
      </c>
      <c r="C661" s="2" t="s">
        <v>4750</v>
      </c>
      <c r="D661" s="2" t="s">
        <v>396</v>
      </c>
      <c r="E661" s="2" t="s">
        <v>6152</v>
      </c>
      <c r="F661" s="2">
        <v>623353</v>
      </c>
      <c r="G661" s="2"/>
      <c r="H661" s="2"/>
      <c r="I661" s="2"/>
      <c r="J661" s="2"/>
      <c r="K661" s="2"/>
      <c r="L661" s="2">
        <f t="shared" si="150"/>
        <v>0</v>
      </c>
      <c r="M661" s="2">
        <f t="shared" si="151"/>
        <v>0</v>
      </c>
      <c r="N661" s="2">
        <f t="shared" si="152"/>
        <v>0</v>
      </c>
      <c r="O661" s="2">
        <f t="shared" si="153"/>
        <v>0</v>
      </c>
      <c r="P661" s="2">
        <f t="shared" si="154"/>
        <v>0</v>
      </c>
      <c r="Q661" s="14">
        <f t="shared" si="155"/>
        <v>-623353</v>
      </c>
      <c r="R661" s="2"/>
      <c r="S661" s="2"/>
      <c r="T661" s="1" t="e">
        <v>#N/A</v>
      </c>
    </row>
    <row r="662" spans="1:20" x14ac:dyDescent="0.25">
      <c r="A662" s="2" t="str">
        <f t="shared" si="149"/>
        <v>102019</v>
      </c>
      <c r="B662" s="12">
        <v>43763</v>
      </c>
      <c r="C662" s="2" t="s">
        <v>4807</v>
      </c>
      <c r="D662" s="2" t="s">
        <v>1368</v>
      </c>
      <c r="E662" s="2" t="s">
        <v>463</v>
      </c>
      <c r="F662" s="2">
        <v>41253</v>
      </c>
      <c r="G662" s="2"/>
      <c r="H662" s="2"/>
      <c r="I662" s="2"/>
      <c r="J662" s="2">
        <v>34960</v>
      </c>
      <c r="K662" s="2"/>
      <c r="L662" s="2">
        <f t="shared" si="150"/>
        <v>6292.8</v>
      </c>
      <c r="M662" s="2">
        <f t="shared" si="151"/>
        <v>3146.4</v>
      </c>
      <c r="N662" s="2">
        <f t="shared" si="152"/>
        <v>3146.4</v>
      </c>
      <c r="O662" s="2">
        <f t="shared" si="153"/>
        <v>0</v>
      </c>
      <c r="P662" s="2">
        <f t="shared" si="154"/>
        <v>41252.800000000003</v>
      </c>
      <c r="Q662" s="14">
        <f t="shared" si="155"/>
        <v>-0.19999999999708962</v>
      </c>
      <c r="R662" s="2"/>
      <c r="S662" s="2"/>
      <c r="T662" s="1" t="e">
        <v>#N/A</v>
      </c>
    </row>
    <row r="663" spans="1:20" x14ac:dyDescent="0.25">
      <c r="A663" s="2" t="str">
        <f t="shared" si="149"/>
        <v>112019</v>
      </c>
      <c r="B663" s="12">
        <v>43780</v>
      </c>
      <c r="C663" s="2" t="s">
        <v>6153</v>
      </c>
      <c r="D663" s="2" t="s">
        <v>656</v>
      </c>
      <c r="E663" s="2" t="s">
        <v>5915</v>
      </c>
      <c r="F663" s="2">
        <v>472</v>
      </c>
      <c r="G663" s="2"/>
      <c r="H663" s="2"/>
      <c r="I663" s="2"/>
      <c r="J663" s="2">
        <v>400</v>
      </c>
      <c r="K663" s="2"/>
      <c r="L663" s="2">
        <f t="shared" si="150"/>
        <v>72</v>
      </c>
      <c r="M663" s="2">
        <f t="shared" si="151"/>
        <v>36</v>
      </c>
      <c r="N663" s="2">
        <f t="shared" si="152"/>
        <v>36</v>
      </c>
      <c r="O663" s="2">
        <f t="shared" si="153"/>
        <v>0</v>
      </c>
      <c r="P663" s="2">
        <f t="shared" si="154"/>
        <v>472</v>
      </c>
      <c r="Q663" s="14">
        <f t="shared" si="155"/>
        <v>0</v>
      </c>
      <c r="R663" s="2"/>
      <c r="S663" s="2"/>
      <c r="T663" s="1" t="e">
        <v>#N/A</v>
      </c>
    </row>
    <row r="664" spans="1:20" x14ac:dyDescent="0.25">
      <c r="A664" s="2" t="str">
        <f t="shared" si="149"/>
        <v>112019</v>
      </c>
      <c r="B664" s="12">
        <v>43788</v>
      </c>
      <c r="C664" s="2" t="s">
        <v>5227</v>
      </c>
      <c r="D664" s="2" t="s">
        <v>561</v>
      </c>
      <c r="E664" s="2" t="s">
        <v>562</v>
      </c>
      <c r="F664" s="2">
        <v>11469</v>
      </c>
      <c r="G664" s="2"/>
      <c r="H664" s="2"/>
      <c r="I664" s="2">
        <v>10240</v>
      </c>
      <c r="J664" s="2"/>
      <c r="K664" s="2"/>
      <c r="L664" s="2">
        <f t="shared" si="150"/>
        <v>1228.8</v>
      </c>
      <c r="M664" s="2">
        <f t="shared" si="151"/>
        <v>614.4</v>
      </c>
      <c r="N664" s="2">
        <f t="shared" si="152"/>
        <v>614.4</v>
      </c>
      <c r="O664" s="2">
        <f t="shared" si="153"/>
        <v>0</v>
      </c>
      <c r="P664" s="2">
        <f t="shared" si="154"/>
        <v>11468.8</v>
      </c>
      <c r="Q664" s="14">
        <f t="shared" si="155"/>
        <v>-0.2000000000007276</v>
      </c>
      <c r="R664" s="2"/>
      <c r="S664" s="2"/>
      <c r="T664" s="1" t="e">
        <v>#N/A</v>
      </c>
    </row>
    <row r="665" spans="1:20" x14ac:dyDescent="0.25">
      <c r="A665" s="2" t="str">
        <f t="shared" si="149"/>
        <v>112019</v>
      </c>
      <c r="B665" s="12">
        <v>43776</v>
      </c>
      <c r="C665" s="2" t="s">
        <v>5263</v>
      </c>
      <c r="D665" s="2" t="s">
        <v>1211</v>
      </c>
      <c r="E665" s="2" t="s">
        <v>1212</v>
      </c>
      <c r="F665" s="2">
        <v>161544</v>
      </c>
      <c r="G665" s="2"/>
      <c r="H665" s="2"/>
      <c r="I665" s="2"/>
      <c r="J665" s="2">
        <v>136902</v>
      </c>
      <c r="K665" s="2"/>
      <c r="L665" s="2">
        <f t="shared" si="150"/>
        <v>24642.36</v>
      </c>
      <c r="M665" s="2">
        <f t="shared" si="151"/>
        <v>0</v>
      </c>
      <c r="N665" s="2">
        <f t="shared" si="152"/>
        <v>0</v>
      </c>
      <c r="O665" s="2">
        <f t="shared" si="153"/>
        <v>24642.36</v>
      </c>
      <c r="P665" s="2">
        <f t="shared" si="154"/>
        <v>161544.35999999999</v>
      </c>
      <c r="Q665" s="14">
        <f t="shared" si="155"/>
        <v>0.35999999998603016</v>
      </c>
      <c r="R665" s="2"/>
      <c r="S665" s="2"/>
      <c r="T665" s="1" t="e">
        <v>#N/A</v>
      </c>
    </row>
    <row r="666" spans="1:20" x14ac:dyDescent="0.25">
      <c r="A666" s="2" t="str">
        <f t="shared" si="149"/>
        <v>112019</v>
      </c>
      <c r="B666" s="12">
        <v>43784</v>
      </c>
      <c r="C666" s="2" t="s">
        <v>5264</v>
      </c>
      <c r="D666" s="2" t="s">
        <v>1211</v>
      </c>
      <c r="E666" s="2" t="s">
        <v>1212</v>
      </c>
      <c r="F666" s="2">
        <v>238119</v>
      </c>
      <c r="G666" s="2"/>
      <c r="H666" s="2"/>
      <c r="I666" s="2"/>
      <c r="J666" s="2">
        <v>201796</v>
      </c>
      <c r="K666" s="2"/>
      <c r="L666" s="2">
        <f t="shared" si="150"/>
        <v>36323.279999999999</v>
      </c>
      <c r="M666" s="2">
        <f t="shared" si="151"/>
        <v>0</v>
      </c>
      <c r="N666" s="2">
        <f t="shared" si="152"/>
        <v>0</v>
      </c>
      <c r="O666" s="2">
        <f t="shared" si="153"/>
        <v>36323.279999999999</v>
      </c>
      <c r="P666" s="2">
        <f t="shared" si="154"/>
        <v>238119.28</v>
      </c>
      <c r="Q666" s="14">
        <f t="shared" si="155"/>
        <v>0.27999999999883585</v>
      </c>
      <c r="R666" s="2"/>
      <c r="S666" s="2"/>
      <c r="T666" s="1" t="e">
        <v>#N/A</v>
      </c>
    </row>
    <row r="667" spans="1:20" x14ac:dyDescent="0.25">
      <c r="A667" s="2" t="str">
        <f t="shared" si="149"/>
        <v>112019</v>
      </c>
      <c r="B667" s="12">
        <v>43789</v>
      </c>
      <c r="C667" s="2" t="s">
        <v>828</v>
      </c>
      <c r="D667" s="2" t="s">
        <v>561</v>
      </c>
      <c r="E667" s="2" t="s">
        <v>562</v>
      </c>
      <c r="F667" s="2">
        <v>8392</v>
      </c>
      <c r="G667" s="2"/>
      <c r="H667" s="2"/>
      <c r="I667" s="2">
        <v>7492.5</v>
      </c>
      <c r="J667" s="2"/>
      <c r="K667" s="2"/>
      <c r="L667" s="2">
        <f t="shared" si="150"/>
        <v>899.1</v>
      </c>
      <c r="M667" s="2">
        <f t="shared" si="151"/>
        <v>449.55</v>
      </c>
      <c r="N667" s="2">
        <f t="shared" si="152"/>
        <v>449.55</v>
      </c>
      <c r="O667" s="2">
        <f t="shared" si="153"/>
        <v>0</v>
      </c>
      <c r="P667" s="2">
        <f t="shared" si="154"/>
        <v>8391.6</v>
      </c>
      <c r="Q667" s="14">
        <f t="shared" si="155"/>
        <v>-0.3999999999996362</v>
      </c>
      <c r="R667" s="2"/>
      <c r="S667" s="2"/>
      <c r="T667" s="1" t="e">
        <v>#N/A</v>
      </c>
    </row>
    <row r="668" spans="1:20" x14ac:dyDescent="0.25">
      <c r="A668" s="2" t="str">
        <f t="shared" si="149"/>
        <v>112019</v>
      </c>
      <c r="B668" s="12">
        <v>43787</v>
      </c>
      <c r="C668" s="2" t="s">
        <v>4967</v>
      </c>
      <c r="D668" s="2" t="s">
        <v>654</v>
      </c>
      <c r="E668" s="2" t="s">
        <v>655</v>
      </c>
      <c r="F668" s="2">
        <v>28763</v>
      </c>
      <c r="G668" s="2"/>
      <c r="H668" s="2"/>
      <c r="I668" s="2"/>
      <c r="J668" s="2">
        <v>24375</v>
      </c>
      <c r="K668" s="2"/>
      <c r="L668" s="2">
        <f t="shared" si="150"/>
        <v>4387.5</v>
      </c>
      <c r="M668" s="2">
        <f t="shared" ref="M668:M680" si="156">+IF(VALUE(LEFT(D668,2))=33,L668/2,0)</f>
        <v>2193.75</v>
      </c>
      <c r="N668" s="2">
        <f t="shared" ref="N668:N680" si="157">+M668</f>
        <v>2193.75</v>
      </c>
      <c r="O668" s="2">
        <f t="shared" ref="O668:O680" si="158">+IF(VALUE(LEFT(D668,2))=33,0,L668)</f>
        <v>0</v>
      </c>
      <c r="P668" s="2">
        <f t="shared" ref="P668:P682" si="159">H668+I668+J668+K668+L668+G668</f>
        <v>28762.5</v>
      </c>
      <c r="Q668" s="14">
        <f t="shared" ref="Q668:Q682" si="160">P668-F668</f>
        <v>-0.5</v>
      </c>
      <c r="R668" s="2"/>
      <c r="S668" s="2"/>
      <c r="T668" s="1" t="e">
        <v>#N/A</v>
      </c>
    </row>
    <row r="669" spans="1:20" x14ac:dyDescent="0.25">
      <c r="A669" s="2" t="str">
        <f t="shared" si="149"/>
        <v>112019</v>
      </c>
      <c r="B669" s="12">
        <v>43794</v>
      </c>
      <c r="C669" s="2" t="s">
        <v>6154</v>
      </c>
      <c r="D669" s="2" t="s">
        <v>1368</v>
      </c>
      <c r="E669" s="2" t="s">
        <v>5787</v>
      </c>
      <c r="F669" s="2">
        <v>7080</v>
      </c>
      <c r="G669" s="2"/>
      <c r="H669" s="2"/>
      <c r="I669" s="2"/>
      <c r="J669" s="2">
        <v>6000</v>
      </c>
      <c r="K669" s="2"/>
      <c r="L669" s="2">
        <f t="shared" si="150"/>
        <v>1080</v>
      </c>
      <c r="M669" s="2">
        <f t="shared" si="156"/>
        <v>540</v>
      </c>
      <c r="N669" s="2">
        <f t="shared" si="157"/>
        <v>540</v>
      </c>
      <c r="O669" s="2">
        <f t="shared" si="158"/>
        <v>0</v>
      </c>
      <c r="P669" s="2">
        <f t="shared" si="159"/>
        <v>7080</v>
      </c>
      <c r="Q669" s="14">
        <f t="shared" si="160"/>
        <v>0</v>
      </c>
      <c r="R669" s="2"/>
      <c r="S669" s="2"/>
      <c r="T669" s="1" t="e">
        <v>#N/A</v>
      </c>
    </row>
    <row r="670" spans="1:20" x14ac:dyDescent="0.25">
      <c r="A670" s="2" t="str">
        <f t="shared" si="149"/>
        <v>112019</v>
      </c>
      <c r="B670" s="12">
        <v>43775</v>
      </c>
      <c r="C670" s="2" t="s">
        <v>5212</v>
      </c>
      <c r="D670" s="2" t="s">
        <v>1116</v>
      </c>
      <c r="E670" s="2" t="s">
        <v>6069</v>
      </c>
      <c r="F670" s="2">
        <v>48616</v>
      </c>
      <c r="G670" s="2"/>
      <c r="H670" s="2"/>
      <c r="I670" s="2"/>
      <c r="J670" s="2">
        <v>41200</v>
      </c>
      <c r="K670" s="2"/>
      <c r="L670" s="2">
        <f t="shared" si="150"/>
        <v>7416</v>
      </c>
      <c r="M670" s="2">
        <f t="shared" si="156"/>
        <v>0</v>
      </c>
      <c r="N670" s="2">
        <f t="shared" si="157"/>
        <v>0</v>
      </c>
      <c r="O670" s="2">
        <f t="shared" si="158"/>
        <v>7416</v>
      </c>
      <c r="P670" s="2">
        <f t="shared" si="159"/>
        <v>48616</v>
      </c>
      <c r="Q670" s="14">
        <f t="shared" si="160"/>
        <v>0</v>
      </c>
      <c r="R670" s="2"/>
      <c r="S670" s="2"/>
      <c r="T670" s="1" t="e">
        <v>#N/A</v>
      </c>
    </row>
    <row r="671" spans="1:20" x14ac:dyDescent="0.25">
      <c r="A671" s="2" t="str">
        <f t="shared" si="149"/>
        <v>112019</v>
      </c>
      <c r="B671" s="12">
        <v>43784</v>
      </c>
      <c r="C671" s="2" t="s">
        <v>5177</v>
      </c>
      <c r="D671" s="2" t="s">
        <v>440</v>
      </c>
      <c r="E671" s="2" t="s">
        <v>6155</v>
      </c>
      <c r="F671" s="2">
        <v>109740</v>
      </c>
      <c r="G671" s="2"/>
      <c r="H671" s="2"/>
      <c r="I671" s="2"/>
      <c r="J671" s="2">
        <v>93000</v>
      </c>
      <c r="K671" s="2"/>
      <c r="L671" s="2">
        <f t="shared" si="150"/>
        <v>16740</v>
      </c>
      <c r="M671" s="2">
        <f t="shared" si="156"/>
        <v>8370</v>
      </c>
      <c r="N671" s="2">
        <f t="shared" si="157"/>
        <v>8370</v>
      </c>
      <c r="O671" s="2">
        <f t="shared" si="158"/>
        <v>0</v>
      </c>
      <c r="P671" s="2">
        <f t="shared" si="159"/>
        <v>109740</v>
      </c>
      <c r="Q671" s="14">
        <f t="shared" si="160"/>
        <v>0</v>
      </c>
      <c r="R671" s="2"/>
      <c r="S671" s="2"/>
      <c r="T671" s="1" t="e">
        <v>#N/A</v>
      </c>
    </row>
    <row r="672" spans="1:20" x14ac:dyDescent="0.25">
      <c r="A672" s="2" t="str">
        <f t="shared" si="149"/>
        <v>112019</v>
      </c>
      <c r="B672" s="12">
        <v>43784</v>
      </c>
      <c r="C672" s="2" t="s">
        <v>5176</v>
      </c>
      <c r="D672" s="2" t="s">
        <v>440</v>
      </c>
      <c r="E672" s="2" t="s">
        <v>6155</v>
      </c>
      <c r="F672" s="2">
        <v>151040</v>
      </c>
      <c r="G672" s="2"/>
      <c r="H672" s="2"/>
      <c r="I672" s="2"/>
      <c r="J672" s="2">
        <v>128000</v>
      </c>
      <c r="K672" s="2"/>
      <c r="L672" s="2">
        <f t="shared" si="150"/>
        <v>23040</v>
      </c>
      <c r="M672" s="2">
        <f t="shared" si="156"/>
        <v>11520</v>
      </c>
      <c r="N672" s="2">
        <f t="shared" si="157"/>
        <v>11520</v>
      </c>
      <c r="O672" s="2">
        <f t="shared" si="158"/>
        <v>0</v>
      </c>
      <c r="P672" s="2">
        <f t="shared" si="159"/>
        <v>151040</v>
      </c>
      <c r="Q672" s="14">
        <f t="shared" si="160"/>
        <v>0</v>
      </c>
      <c r="R672" s="2"/>
      <c r="S672" s="2"/>
      <c r="T672" s="1" t="e">
        <v>#N/A</v>
      </c>
    </row>
    <row r="673" spans="1:20" x14ac:dyDescent="0.25">
      <c r="A673" s="2" t="str">
        <f t="shared" si="149"/>
        <v>112019</v>
      </c>
      <c r="B673" s="12">
        <v>43784</v>
      </c>
      <c r="C673" s="2" t="s">
        <v>5247</v>
      </c>
      <c r="D673" s="2" t="s">
        <v>590</v>
      </c>
      <c r="E673" s="2" t="s">
        <v>5909</v>
      </c>
      <c r="F673" s="2">
        <v>184552</v>
      </c>
      <c r="G673" s="2"/>
      <c r="H673" s="2"/>
      <c r="I673" s="2"/>
      <c r="J673" s="2">
        <v>156400</v>
      </c>
      <c r="K673" s="2"/>
      <c r="L673" s="2">
        <f t="shared" si="150"/>
        <v>28152</v>
      </c>
      <c r="M673" s="2">
        <f t="shared" si="156"/>
        <v>14076</v>
      </c>
      <c r="N673" s="2">
        <f t="shared" si="157"/>
        <v>14076</v>
      </c>
      <c r="O673" s="2">
        <f t="shared" si="158"/>
        <v>0</v>
      </c>
      <c r="P673" s="2">
        <f t="shared" si="159"/>
        <v>184552</v>
      </c>
      <c r="Q673" s="14">
        <f t="shared" si="160"/>
        <v>0</v>
      </c>
      <c r="R673" s="2"/>
      <c r="S673" s="2"/>
      <c r="T673" s="1" t="e">
        <v>#N/A</v>
      </c>
    </row>
    <row r="674" spans="1:20" x14ac:dyDescent="0.25">
      <c r="A674" s="2" t="str">
        <f t="shared" si="149"/>
        <v>112019</v>
      </c>
      <c r="B674" s="12">
        <v>43790</v>
      </c>
      <c r="C674" s="2" t="s">
        <v>5250</v>
      </c>
      <c r="D674" s="2" t="s">
        <v>590</v>
      </c>
      <c r="E674" s="2" t="s">
        <v>5909</v>
      </c>
      <c r="F674" s="2">
        <v>117292</v>
      </c>
      <c r="G674" s="2"/>
      <c r="H674" s="2"/>
      <c r="I674" s="2"/>
      <c r="J674" s="2">
        <v>99400</v>
      </c>
      <c r="K674" s="2"/>
      <c r="L674" s="2">
        <f t="shared" si="150"/>
        <v>17892</v>
      </c>
      <c r="M674" s="2">
        <f t="shared" si="156"/>
        <v>8946</v>
      </c>
      <c r="N674" s="2">
        <f t="shared" si="157"/>
        <v>8946</v>
      </c>
      <c r="O674" s="2">
        <f t="shared" si="158"/>
        <v>0</v>
      </c>
      <c r="P674" s="2">
        <f t="shared" si="159"/>
        <v>117292</v>
      </c>
      <c r="Q674" s="14">
        <f t="shared" si="160"/>
        <v>0</v>
      </c>
      <c r="R674" s="2"/>
      <c r="S674" s="2"/>
      <c r="T674" s="1" t="e">
        <v>#N/A</v>
      </c>
    </row>
    <row r="675" spans="1:20" x14ac:dyDescent="0.25">
      <c r="A675" s="2" t="str">
        <f t="shared" si="149"/>
        <v>112019</v>
      </c>
      <c r="B675" s="12">
        <v>43784</v>
      </c>
      <c r="C675" s="2" t="s">
        <v>4965</v>
      </c>
      <c r="D675" s="2" t="s">
        <v>654</v>
      </c>
      <c r="E675" s="2" t="s">
        <v>655</v>
      </c>
      <c r="F675" s="2">
        <v>4200</v>
      </c>
      <c r="G675" s="2">
        <v>4000</v>
      </c>
      <c r="H675" s="2"/>
      <c r="I675" s="2"/>
      <c r="J675" s="2"/>
      <c r="K675" s="2"/>
      <c r="L675" s="2">
        <f t="shared" si="150"/>
        <v>0</v>
      </c>
      <c r="M675" s="2">
        <f t="shared" si="156"/>
        <v>0</v>
      </c>
      <c r="N675" s="2">
        <f t="shared" si="157"/>
        <v>0</v>
      </c>
      <c r="O675" s="2">
        <f t="shared" si="158"/>
        <v>0</v>
      </c>
      <c r="P675" s="2">
        <f t="shared" si="159"/>
        <v>4000</v>
      </c>
      <c r="Q675" s="14">
        <f t="shared" si="160"/>
        <v>-200</v>
      </c>
      <c r="R675" s="2"/>
      <c r="S675" s="2"/>
      <c r="T675" s="1" t="e">
        <v>#N/A</v>
      </c>
    </row>
    <row r="676" spans="1:20" x14ac:dyDescent="0.25">
      <c r="A676" s="2" t="str">
        <f t="shared" si="149"/>
        <v>112019</v>
      </c>
      <c r="B676" s="12">
        <v>43787</v>
      </c>
      <c r="C676" s="2" t="s">
        <v>4968</v>
      </c>
      <c r="D676" s="2" t="s">
        <v>654</v>
      </c>
      <c r="E676" s="2" t="s">
        <v>655</v>
      </c>
      <c r="F676" s="2">
        <v>28910</v>
      </c>
      <c r="G676" s="2"/>
      <c r="H676" s="2"/>
      <c r="I676" s="2"/>
      <c r="J676" s="2">
        <v>24500</v>
      </c>
      <c r="K676" s="2"/>
      <c r="L676" s="2">
        <f t="shared" si="150"/>
        <v>4410</v>
      </c>
      <c r="M676" s="2">
        <f t="shared" si="156"/>
        <v>2205</v>
      </c>
      <c r="N676" s="2">
        <f t="shared" si="157"/>
        <v>2205</v>
      </c>
      <c r="O676" s="2">
        <f t="shared" si="158"/>
        <v>0</v>
      </c>
      <c r="P676" s="2">
        <f t="shared" si="159"/>
        <v>28910</v>
      </c>
      <c r="Q676" s="14">
        <f t="shared" si="160"/>
        <v>0</v>
      </c>
      <c r="R676" s="2"/>
      <c r="S676" s="2"/>
      <c r="T676" s="1" t="e">
        <v>#N/A</v>
      </c>
    </row>
    <row r="677" spans="1:20" x14ac:dyDescent="0.25">
      <c r="A677" s="2" t="str">
        <f t="shared" si="149"/>
        <v>112019</v>
      </c>
      <c r="B677" s="12">
        <v>43784</v>
      </c>
      <c r="C677" s="2" t="s">
        <v>4966</v>
      </c>
      <c r="D677" s="2" t="s">
        <v>654</v>
      </c>
      <c r="E677" s="2" t="s">
        <v>655</v>
      </c>
      <c r="F677" s="2">
        <v>12390</v>
      </c>
      <c r="G677" s="2"/>
      <c r="H677" s="2"/>
      <c r="I677" s="2"/>
      <c r="J677" s="2">
        <v>10500</v>
      </c>
      <c r="K677" s="2"/>
      <c r="L677" s="2">
        <f t="shared" si="150"/>
        <v>1890</v>
      </c>
      <c r="M677" s="2">
        <f t="shared" si="156"/>
        <v>945</v>
      </c>
      <c r="N677" s="2">
        <f t="shared" si="157"/>
        <v>945</v>
      </c>
      <c r="O677" s="2">
        <f t="shared" si="158"/>
        <v>0</v>
      </c>
      <c r="P677" s="2">
        <f t="shared" si="159"/>
        <v>12390</v>
      </c>
      <c r="Q677" s="14">
        <f t="shared" si="160"/>
        <v>0</v>
      </c>
      <c r="R677" s="2"/>
      <c r="S677" s="2"/>
      <c r="T677" s="1" t="e">
        <v>#N/A</v>
      </c>
    </row>
    <row r="678" spans="1:20" x14ac:dyDescent="0.25">
      <c r="A678" s="2" t="str">
        <f t="shared" si="149"/>
        <v>112019</v>
      </c>
      <c r="B678" s="12">
        <v>43791</v>
      </c>
      <c r="C678" s="2" t="s">
        <v>4879</v>
      </c>
      <c r="D678" s="2" t="s">
        <v>625</v>
      </c>
      <c r="E678" s="2" t="s">
        <v>5812</v>
      </c>
      <c r="F678" s="2">
        <v>32668</v>
      </c>
      <c r="G678" s="2"/>
      <c r="H678" s="2"/>
      <c r="I678" s="2"/>
      <c r="J678" s="2">
        <v>27684.7</v>
      </c>
      <c r="K678" s="2"/>
      <c r="L678" s="2">
        <f t="shared" si="150"/>
        <v>4983.2460000000001</v>
      </c>
      <c r="M678" s="2">
        <f t="shared" si="156"/>
        <v>2491.623</v>
      </c>
      <c r="N678" s="2">
        <f t="shared" si="157"/>
        <v>2491.623</v>
      </c>
      <c r="O678" s="2">
        <f t="shared" si="158"/>
        <v>0</v>
      </c>
      <c r="P678" s="2">
        <f t="shared" si="159"/>
        <v>32667.946</v>
      </c>
      <c r="Q678" s="14">
        <f t="shared" si="160"/>
        <v>-5.4000000000087311E-2</v>
      </c>
      <c r="R678" s="2"/>
      <c r="S678" s="2"/>
      <c r="T678" s="1" t="e">
        <v>#N/A</v>
      </c>
    </row>
    <row r="679" spans="1:20" x14ac:dyDescent="0.25">
      <c r="A679" s="2" t="str">
        <f t="shared" si="149"/>
        <v>112019</v>
      </c>
      <c r="B679" s="12">
        <v>43789</v>
      </c>
      <c r="C679" s="2" t="s">
        <v>4937</v>
      </c>
      <c r="D679" s="2" t="s">
        <v>187</v>
      </c>
      <c r="E679" s="2" t="s">
        <v>5780</v>
      </c>
      <c r="F679" s="2">
        <v>7363</v>
      </c>
      <c r="G679" s="2"/>
      <c r="H679" s="2"/>
      <c r="I679" s="2"/>
      <c r="J679" s="2">
        <v>6239.8</v>
      </c>
      <c r="K679" s="2"/>
      <c r="L679" s="2">
        <f t="shared" si="150"/>
        <v>1123.164</v>
      </c>
      <c r="M679" s="2">
        <f t="shared" si="156"/>
        <v>561.58199999999999</v>
      </c>
      <c r="N679" s="2">
        <f t="shared" si="157"/>
        <v>561.58199999999999</v>
      </c>
      <c r="O679" s="2">
        <f t="shared" si="158"/>
        <v>0</v>
      </c>
      <c r="P679" s="2">
        <f t="shared" si="159"/>
        <v>7362.9639999999999</v>
      </c>
      <c r="Q679" s="14">
        <f t="shared" si="160"/>
        <v>-3.6000000000058208E-2</v>
      </c>
      <c r="R679" s="2"/>
      <c r="S679" s="2"/>
      <c r="T679" s="1" t="e">
        <v>#N/A</v>
      </c>
    </row>
    <row r="680" spans="1:20" x14ac:dyDescent="0.25">
      <c r="A680" s="2" t="str">
        <f t="shared" si="149"/>
        <v>112019</v>
      </c>
      <c r="B680" s="12">
        <v>43794</v>
      </c>
      <c r="C680" s="2" t="s">
        <v>4938</v>
      </c>
      <c r="D680" s="2" t="s">
        <v>187</v>
      </c>
      <c r="E680" s="2" t="s">
        <v>5780</v>
      </c>
      <c r="F680" s="2">
        <v>2832</v>
      </c>
      <c r="G680" s="2"/>
      <c r="H680" s="2"/>
      <c r="I680" s="2"/>
      <c r="J680" s="2">
        <v>2400</v>
      </c>
      <c r="K680" s="2"/>
      <c r="L680" s="2">
        <f t="shared" si="150"/>
        <v>432</v>
      </c>
      <c r="M680" s="2">
        <f t="shared" si="156"/>
        <v>216</v>
      </c>
      <c r="N680" s="2">
        <f t="shared" si="157"/>
        <v>216</v>
      </c>
      <c r="O680" s="2">
        <f t="shared" si="158"/>
        <v>0</v>
      </c>
      <c r="P680" s="2">
        <f t="shared" si="159"/>
        <v>2832</v>
      </c>
      <c r="Q680" s="14">
        <f t="shared" si="160"/>
        <v>0</v>
      </c>
      <c r="R680" s="2"/>
      <c r="S680" s="2"/>
      <c r="T680" s="1" t="e">
        <v>#N/A</v>
      </c>
    </row>
    <row r="681" spans="1:20" x14ac:dyDescent="0.25">
      <c r="A681" s="2" t="str">
        <f t="shared" si="149"/>
        <v>112019</v>
      </c>
      <c r="B681" s="12">
        <v>43794</v>
      </c>
      <c r="C681" s="2" t="s">
        <v>4893</v>
      </c>
      <c r="D681" s="2" t="s">
        <v>2158</v>
      </c>
      <c r="E681" s="2" t="s">
        <v>6044</v>
      </c>
      <c r="F681" s="2">
        <v>513235</v>
      </c>
      <c r="G681" s="2"/>
      <c r="H681" s="2"/>
      <c r="I681" s="2"/>
      <c r="J681" s="2"/>
      <c r="K681" s="2"/>
      <c r="L681" s="2">
        <f t="shared" si="150"/>
        <v>0</v>
      </c>
      <c r="M681" s="2">
        <v>0</v>
      </c>
      <c r="N681" s="2">
        <v>0</v>
      </c>
      <c r="O681" s="2">
        <v>0</v>
      </c>
      <c r="P681" s="2">
        <f t="shared" si="159"/>
        <v>0</v>
      </c>
      <c r="Q681" s="14">
        <f t="shared" si="160"/>
        <v>-513235</v>
      </c>
      <c r="R681" s="2" t="s">
        <v>6245</v>
      </c>
      <c r="S681" s="2"/>
      <c r="T681" s="1" t="e">
        <v>#N/A</v>
      </c>
    </row>
    <row r="682" spans="1:20" x14ac:dyDescent="0.25">
      <c r="A682" s="2" t="str">
        <f t="shared" ref="A682:A740" si="161">TEXT(B682,"MMYYYY")</f>
        <v>112019</v>
      </c>
      <c r="B682" s="12">
        <v>43793</v>
      </c>
      <c r="C682" s="2" t="s">
        <v>4890</v>
      </c>
      <c r="D682" s="2" t="s">
        <v>2158</v>
      </c>
      <c r="E682" s="2" t="s">
        <v>6044</v>
      </c>
      <c r="F682" s="2">
        <v>513235</v>
      </c>
      <c r="G682" s="2"/>
      <c r="H682" s="2"/>
      <c r="I682" s="2"/>
      <c r="J682" s="2"/>
      <c r="K682" s="2"/>
      <c r="L682" s="2">
        <f t="shared" ref="L682:L740" si="162">+(H682*$H$1/100)+(I682*$I$1/100)+(J682*$J$1/100)+(K682*$K$1/100)</f>
        <v>0</v>
      </c>
      <c r="M682" s="2">
        <v>0</v>
      </c>
      <c r="N682" s="2">
        <v>0</v>
      </c>
      <c r="O682" s="2">
        <v>0</v>
      </c>
      <c r="P682" s="2">
        <f t="shared" si="159"/>
        <v>0</v>
      </c>
      <c r="Q682" s="14">
        <f t="shared" si="160"/>
        <v>-513235</v>
      </c>
      <c r="R682" s="2" t="s">
        <v>6245</v>
      </c>
      <c r="S682" s="2"/>
      <c r="T682" s="1" t="e">
        <v>#N/A</v>
      </c>
    </row>
    <row r="683" spans="1:20" x14ac:dyDescent="0.25">
      <c r="A683" s="2" t="str">
        <f t="shared" si="161"/>
        <v>112019</v>
      </c>
      <c r="B683" s="12">
        <v>43798</v>
      </c>
      <c r="C683" s="2" t="s">
        <v>5160</v>
      </c>
      <c r="D683" s="2" t="s">
        <v>384</v>
      </c>
      <c r="E683" s="2" t="s">
        <v>5953</v>
      </c>
      <c r="F683" s="2">
        <v>55194</v>
      </c>
      <c r="G683" s="2"/>
      <c r="H683" s="2"/>
      <c r="I683" s="2"/>
      <c r="J683" s="2">
        <v>46774.75</v>
      </c>
      <c r="K683" s="2"/>
      <c r="L683" s="2">
        <f t="shared" si="162"/>
        <v>8419.4549999999999</v>
      </c>
      <c r="M683" s="2">
        <f t="shared" ref="M683:M702" si="163">+IF(VALUE(LEFT(D683,2))=33,L683/2,0)</f>
        <v>4209.7275</v>
      </c>
      <c r="N683" s="2">
        <f t="shared" ref="N683:N702" si="164">+M683</f>
        <v>4209.7275</v>
      </c>
      <c r="O683" s="2">
        <f t="shared" ref="O683:O702" si="165">+IF(VALUE(LEFT(D683,2))=33,0,L683)</f>
        <v>0</v>
      </c>
      <c r="P683" s="2">
        <f t="shared" ref="P683:P702" si="166">H683+I683+J683+K683+L683+G683</f>
        <v>55194.205000000002</v>
      </c>
      <c r="Q683" s="14">
        <f t="shared" ref="Q683:Q702" si="167">P683-F683</f>
        <v>0.20500000000174623</v>
      </c>
      <c r="R683" s="2"/>
      <c r="S683" s="2"/>
      <c r="T683" s="1" t="e">
        <v>#N/A</v>
      </c>
    </row>
    <row r="684" spans="1:20" x14ac:dyDescent="0.25">
      <c r="A684" s="2" t="str">
        <f t="shared" si="161"/>
        <v>112019</v>
      </c>
      <c r="B684" s="12">
        <v>43795</v>
      </c>
      <c r="C684" s="2" t="s">
        <v>5159</v>
      </c>
      <c r="D684" s="2" t="s">
        <v>384</v>
      </c>
      <c r="E684" s="2" t="s">
        <v>5953</v>
      </c>
      <c r="F684" s="2">
        <v>5426</v>
      </c>
      <c r="G684" s="2"/>
      <c r="H684" s="2"/>
      <c r="I684" s="2"/>
      <c r="J684" s="2">
        <v>4598</v>
      </c>
      <c r="K684" s="2"/>
      <c r="L684" s="2">
        <f t="shared" si="162"/>
        <v>827.64</v>
      </c>
      <c r="M684" s="2">
        <f t="shared" si="163"/>
        <v>413.82</v>
      </c>
      <c r="N684" s="2">
        <f t="shared" si="164"/>
        <v>413.82</v>
      </c>
      <c r="O684" s="2">
        <f t="shared" si="165"/>
        <v>0</v>
      </c>
      <c r="P684" s="2">
        <f t="shared" si="166"/>
        <v>5425.64</v>
      </c>
      <c r="Q684" s="14">
        <f t="shared" si="167"/>
        <v>-0.35999999999967258</v>
      </c>
      <c r="R684" s="2"/>
      <c r="S684" s="2"/>
      <c r="T684" s="1" t="e">
        <v>#N/A</v>
      </c>
    </row>
    <row r="685" spans="1:20" x14ac:dyDescent="0.25">
      <c r="A685" s="2" t="str">
        <f t="shared" si="161"/>
        <v>112019</v>
      </c>
      <c r="B685" s="12">
        <v>43792</v>
      </c>
      <c r="C685" s="2" t="s">
        <v>5158</v>
      </c>
      <c r="D685" s="2" t="s">
        <v>384</v>
      </c>
      <c r="E685" s="2" t="s">
        <v>5953</v>
      </c>
      <c r="F685" s="2">
        <v>21240</v>
      </c>
      <c r="G685" s="2"/>
      <c r="H685" s="2"/>
      <c r="I685" s="2"/>
      <c r="J685" s="2">
        <v>18000</v>
      </c>
      <c r="K685" s="2"/>
      <c r="L685" s="2">
        <f t="shared" si="162"/>
        <v>3240</v>
      </c>
      <c r="M685" s="2">
        <f t="shared" si="163"/>
        <v>1620</v>
      </c>
      <c r="N685" s="2">
        <f t="shared" si="164"/>
        <v>1620</v>
      </c>
      <c r="O685" s="2">
        <f t="shared" si="165"/>
        <v>0</v>
      </c>
      <c r="P685" s="2">
        <f t="shared" si="166"/>
        <v>21240</v>
      </c>
      <c r="Q685" s="14">
        <f t="shared" si="167"/>
        <v>0</v>
      </c>
      <c r="R685" s="2"/>
      <c r="S685" s="2"/>
      <c r="T685" s="1" t="e">
        <v>#N/A</v>
      </c>
    </row>
    <row r="686" spans="1:20" x14ac:dyDescent="0.25">
      <c r="A686" s="2" t="str">
        <f t="shared" si="161"/>
        <v>112019</v>
      </c>
      <c r="B686" s="12">
        <v>43774</v>
      </c>
      <c r="C686" s="2" t="s">
        <v>4929</v>
      </c>
      <c r="D686" s="2" t="s">
        <v>161</v>
      </c>
      <c r="E686" s="2" t="s">
        <v>6156</v>
      </c>
      <c r="F686" s="2">
        <v>5166</v>
      </c>
      <c r="G686" s="2"/>
      <c r="H686" s="2"/>
      <c r="I686" s="2"/>
      <c r="J686" s="2">
        <v>3700</v>
      </c>
      <c r="K686" s="2"/>
      <c r="L686" s="2">
        <f t="shared" si="162"/>
        <v>666</v>
      </c>
      <c r="M686" s="2">
        <f t="shared" si="163"/>
        <v>333</v>
      </c>
      <c r="N686" s="2">
        <f t="shared" si="164"/>
        <v>333</v>
      </c>
      <c r="O686" s="2">
        <f t="shared" si="165"/>
        <v>0</v>
      </c>
      <c r="P686" s="2">
        <f t="shared" si="166"/>
        <v>4366</v>
      </c>
      <c r="Q686" s="14">
        <f t="shared" si="167"/>
        <v>-800</v>
      </c>
      <c r="R686" s="2"/>
      <c r="S686" s="2"/>
      <c r="T686" s="1" t="e">
        <v>#N/A</v>
      </c>
    </row>
    <row r="687" spans="1:20" x14ac:dyDescent="0.25">
      <c r="A687" s="2" t="str">
        <f t="shared" si="161"/>
        <v>112019</v>
      </c>
      <c r="B687" s="12">
        <v>43774</v>
      </c>
      <c r="C687" s="2" t="s">
        <v>3416</v>
      </c>
      <c r="D687" s="2" t="s">
        <v>1486</v>
      </c>
      <c r="E687" s="2" t="s">
        <v>1487</v>
      </c>
      <c r="F687" s="2">
        <v>24780</v>
      </c>
      <c r="G687" s="2"/>
      <c r="H687" s="2"/>
      <c r="I687" s="2"/>
      <c r="J687" s="2">
        <v>21000</v>
      </c>
      <c r="K687" s="2"/>
      <c r="L687" s="2">
        <f t="shared" si="162"/>
        <v>3780</v>
      </c>
      <c r="M687" s="2">
        <f t="shared" si="163"/>
        <v>0</v>
      </c>
      <c r="N687" s="2">
        <f t="shared" si="164"/>
        <v>0</v>
      </c>
      <c r="O687" s="2">
        <f t="shared" si="165"/>
        <v>3780</v>
      </c>
      <c r="P687" s="2">
        <f t="shared" si="166"/>
        <v>24780</v>
      </c>
      <c r="Q687" s="14">
        <f t="shared" si="167"/>
        <v>0</v>
      </c>
      <c r="R687" s="2"/>
      <c r="S687" s="2"/>
      <c r="T687" s="1" t="e">
        <v>#N/A</v>
      </c>
    </row>
    <row r="688" spans="1:20" x14ac:dyDescent="0.25">
      <c r="A688" s="2" t="str">
        <f t="shared" si="161"/>
        <v>112019</v>
      </c>
      <c r="B688" s="12">
        <v>43789</v>
      </c>
      <c r="C688" s="2" t="s">
        <v>5249</v>
      </c>
      <c r="D688" s="2" t="s">
        <v>590</v>
      </c>
      <c r="E688" s="2" t="s">
        <v>5909</v>
      </c>
      <c r="F688" s="2">
        <v>363853</v>
      </c>
      <c r="G688" s="2"/>
      <c r="H688" s="2"/>
      <c r="I688" s="2"/>
      <c r="J688" s="2">
        <v>308350</v>
      </c>
      <c r="K688" s="2"/>
      <c r="L688" s="2">
        <f t="shared" si="162"/>
        <v>55503</v>
      </c>
      <c r="M688" s="2">
        <f t="shared" si="163"/>
        <v>27751.5</v>
      </c>
      <c r="N688" s="2">
        <f t="shared" si="164"/>
        <v>27751.5</v>
      </c>
      <c r="O688" s="2">
        <f t="shared" si="165"/>
        <v>0</v>
      </c>
      <c r="P688" s="2">
        <f t="shared" si="166"/>
        <v>363853</v>
      </c>
      <c r="Q688" s="14">
        <f t="shared" si="167"/>
        <v>0</v>
      </c>
      <c r="R688" s="2"/>
      <c r="S688" s="2"/>
      <c r="T688" s="1" t="e">
        <v>#N/A</v>
      </c>
    </row>
    <row r="689" spans="1:20" x14ac:dyDescent="0.25">
      <c r="A689" s="2" t="str">
        <f t="shared" si="161"/>
        <v>112019</v>
      </c>
      <c r="B689" s="12">
        <v>43799</v>
      </c>
      <c r="C689" s="2" t="s">
        <v>4932</v>
      </c>
      <c r="D689" s="2" t="s">
        <v>171</v>
      </c>
      <c r="E689" s="2" t="s">
        <v>5940</v>
      </c>
      <c r="F689" s="2">
        <v>28490</v>
      </c>
      <c r="G689" s="2"/>
      <c r="H689" s="2"/>
      <c r="I689" s="2"/>
      <c r="J689" s="2">
        <v>24144</v>
      </c>
      <c r="K689" s="2"/>
      <c r="L689" s="2">
        <f t="shared" si="162"/>
        <v>4345.92</v>
      </c>
      <c r="M689" s="2">
        <f t="shared" si="163"/>
        <v>2172.96</v>
      </c>
      <c r="N689" s="2">
        <f t="shared" si="164"/>
        <v>2172.96</v>
      </c>
      <c r="O689" s="2">
        <f t="shared" si="165"/>
        <v>0</v>
      </c>
      <c r="P689" s="2">
        <f t="shared" si="166"/>
        <v>28489.919999999998</v>
      </c>
      <c r="Q689" s="14">
        <f t="shared" si="167"/>
        <v>-8.000000000174623E-2</v>
      </c>
      <c r="R689" s="2"/>
      <c r="S689" s="2"/>
      <c r="T689" s="1" t="e">
        <v>#N/A</v>
      </c>
    </row>
    <row r="690" spans="1:20" x14ac:dyDescent="0.25">
      <c r="A690" s="2" t="str">
        <f t="shared" si="161"/>
        <v>112019</v>
      </c>
      <c r="B690" s="12">
        <v>43799</v>
      </c>
      <c r="C690" s="2" t="s">
        <v>5182</v>
      </c>
      <c r="D690" s="2" t="s">
        <v>456</v>
      </c>
      <c r="E690" s="2" t="s">
        <v>5922</v>
      </c>
      <c r="F690" s="2">
        <v>151040</v>
      </c>
      <c r="G690" s="2"/>
      <c r="H690" s="2"/>
      <c r="I690" s="2"/>
      <c r="J690" s="2">
        <v>128000</v>
      </c>
      <c r="K690" s="2"/>
      <c r="L690" s="2">
        <f t="shared" si="162"/>
        <v>23040</v>
      </c>
      <c r="M690" s="2">
        <f t="shared" si="163"/>
        <v>11520</v>
      </c>
      <c r="N690" s="2">
        <f t="shared" si="164"/>
        <v>11520</v>
      </c>
      <c r="O690" s="2">
        <f t="shared" si="165"/>
        <v>0</v>
      </c>
      <c r="P690" s="2">
        <f t="shared" si="166"/>
        <v>151040</v>
      </c>
      <c r="Q690" s="14">
        <f t="shared" si="167"/>
        <v>0</v>
      </c>
      <c r="R690" s="2"/>
      <c r="S690" s="2"/>
      <c r="T690" s="1" t="e">
        <v>#N/A</v>
      </c>
    </row>
    <row r="691" spans="1:20" x14ac:dyDescent="0.25">
      <c r="A691" s="2" t="str">
        <f t="shared" si="161"/>
        <v>112019</v>
      </c>
      <c r="B691" s="12">
        <v>43799</v>
      </c>
      <c r="C691" s="2" t="s">
        <v>5183</v>
      </c>
      <c r="D691" s="2" t="s">
        <v>456</v>
      </c>
      <c r="E691" s="2" t="s">
        <v>5922</v>
      </c>
      <c r="F691" s="2">
        <v>118520</v>
      </c>
      <c r="G691" s="2"/>
      <c r="H691" s="2"/>
      <c r="I691" s="2"/>
      <c r="J691" s="2">
        <v>100440</v>
      </c>
      <c r="K691" s="2"/>
      <c r="L691" s="2">
        <f t="shared" si="162"/>
        <v>18079.2</v>
      </c>
      <c r="M691" s="2">
        <f t="shared" si="163"/>
        <v>9039.6</v>
      </c>
      <c r="N691" s="2">
        <f t="shared" si="164"/>
        <v>9039.6</v>
      </c>
      <c r="O691" s="2">
        <f t="shared" si="165"/>
        <v>0</v>
      </c>
      <c r="P691" s="2">
        <f t="shared" si="166"/>
        <v>118519.2</v>
      </c>
      <c r="Q691" s="14">
        <f t="shared" si="167"/>
        <v>-0.80000000000291038</v>
      </c>
      <c r="R691" s="2"/>
      <c r="S691" s="2"/>
      <c r="T691" s="1" t="e">
        <v>#N/A</v>
      </c>
    </row>
    <row r="692" spans="1:20" x14ac:dyDescent="0.25">
      <c r="A692" s="2" t="str">
        <f t="shared" si="161"/>
        <v>122019</v>
      </c>
      <c r="B692" s="12">
        <v>43804</v>
      </c>
      <c r="C692" s="2" t="s">
        <v>5333</v>
      </c>
      <c r="D692" s="2" t="s">
        <v>131</v>
      </c>
      <c r="E692" s="2" t="s">
        <v>132</v>
      </c>
      <c r="F692" s="2">
        <v>25223</v>
      </c>
      <c r="G692" s="2"/>
      <c r="H692" s="2"/>
      <c r="I692" s="2"/>
      <c r="J692" s="2">
        <v>21375</v>
      </c>
      <c r="K692" s="2"/>
      <c r="L692" s="2">
        <f t="shared" si="162"/>
        <v>3847.5</v>
      </c>
      <c r="M692" s="2">
        <f t="shared" si="163"/>
        <v>1923.75</v>
      </c>
      <c r="N692" s="2">
        <f t="shared" si="164"/>
        <v>1923.75</v>
      </c>
      <c r="O692" s="2">
        <f t="shared" si="165"/>
        <v>0</v>
      </c>
      <c r="P692" s="2">
        <f t="shared" si="166"/>
        <v>25222.5</v>
      </c>
      <c r="Q692" s="14">
        <f t="shared" si="167"/>
        <v>-0.5</v>
      </c>
      <c r="R692" s="2"/>
      <c r="S692" s="2"/>
      <c r="T692" s="1" t="e">
        <v>#N/A</v>
      </c>
    </row>
    <row r="693" spans="1:20" x14ac:dyDescent="0.25">
      <c r="A693" s="2" t="str">
        <f t="shared" si="161"/>
        <v>112019</v>
      </c>
      <c r="B693" s="12">
        <v>43798</v>
      </c>
      <c r="C693" s="2" t="s">
        <v>6157</v>
      </c>
      <c r="D693" s="2" t="s">
        <v>443</v>
      </c>
      <c r="E693" s="2" t="s">
        <v>6158</v>
      </c>
      <c r="F693" s="2">
        <v>3835</v>
      </c>
      <c r="G693" s="2"/>
      <c r="H693" s="2"/>
      <c r="I693" s="2"/>
      <c r="J693" s="2">
        <v>3250</v>
      </c>
      <c r="K693" s="2"/>
      <c r="L693" s="2">
        <f t="shared" si="162"/>
        <v>585</v>
      </c>
      <c r="M693" s="2">
        <f t="shared" si="163"/>
        <v>292.5</v>
      </c>
      <c r="N693" s="2">
        <f t="shared" si="164"/>
        <v>292.5</v>
      </c>
      <c r="O693" s="2">
        <f t="shared" si="165"/>
        <v>0</v>
      </c>
      <c r="P693" s="2">
        <f t="shared" si="166"/>
        <v>3835</v>
      </c>
      <c r="Q693" s="14">
        <f t="shared" si="167"/>
        <v>0</v>
      </c>
      <c r="R693" s="2"/>
      <c r="S693" s="2"/>
      <c r="T693" s="1" t="e">
        <v>#N/A</v>
      </c>
    </row>
    <row r="694" spans="1:20" x14ac:dyDescent="0.25">
      <c r="A694" s="2" t="str">
        <f t="shared" si="161"/>
        <v>122019</v>
      </c>
      <c r="B694" s="12">
        <v>43801</v>
      </c>
      <c r="C694" s="2" t="s">
        <v>6159</v>
      </c>
      <c r="D694" s="2" t="s">
        <v>1368</v>
      </c>
      <c r="E694" s="2" t="s">
        <v>5787</v>
      </c>
      <c r="F694" s="2">
        <v>13216</v>
      </c>
      <c r="G694" s="2"/>
      <c r="H694" s="2"/>
      <c r="I694" s="2"/>
      <c r="J694" s="2">
        <v>11200</v>
      </c>
      <c r="K694" s="2"/>
      <c r="L694" s="2">
        <f t="shared" si="162"/>
        <v>2016</v>
      </c>
      <c r="M694" s="2">
        <f t="shared" si="163"/>
        <v>1008</v>
      </c>
      <c r="N694" s="2">
        <f t="shared" si="164"/>
        <v>1008</v>
      </c>
      <c r="O694" s="2">
        <f t="shared" si="165"/>
        <v>0</v>
      </c>
      <c r="P694" s="2">
        <f t="shared" si="166"/>
        <v>13216</v>
      </c>
      <c r="Q694" s="14">
        <f t="shared" si="167"/>
        <v>0</v>
      </c>
      <c r="R694" s="2"/>
      <c r="S694" s="2"/>
      <c r="T694" s="1" t="e">
        <v>#N/A</v>
      </c>
    </row>
    <row r="695" spans="1:20" x14ac:dyDescent="0.25">
      <c r="A695" s="2" t="str">
        <f t="shared" si="161"/>
        <v>122019</v>
      </c>
      <c r="B695" s="12">
        <v>43801</v>
      </c>
      <c r="C695" s="2" t="s">
        <v>5690</v>
      </c>
      <c r="D695" s="2" t="s">
        <v>590</v>
      </c>
      <c r="E695" s="2" t="s">
        <v>5909</v>
      </c>
      <c r="F695" s="2">
        <v>82777</v>
      </c>
      <c r="G695" s="2"/>
      <c r="H695" s="2"/>
      <c r="I695" s="2"/>
      <c r="J695" s="2">
        <v>70150</v>
      </c>
      <c r="K695" s="2"/>
      <c r="L695" s="2">
        <f t="shared" si="162"/>
        <v>12627</v>
      </c>
      <c r="M695" s="2">
        <f t="shared" si="163"/>
        <v>6313.5</v>
      </c>
      <c r="N695" s="2">
        <f t="shared" si="164"/>
        <v>6313.5</v>
      </c>
      <c r="O695" s="2">
        <f t="shared" si="165"/>
        <v>0</v>
      </c>
      <c r="P695" s="2">
        <f t="shared" si="166"/>
        <v>82777</v>
      </c>
      <c r="Q695" s="14">
        <f t="shared" si="167"/>
        <v>0</v>
      </c>
      <c r="R695" s="2"/>
      <c r="S695" s="2"/>
      <c r="T695" s="1" t="e">
        <v>#N/A</v>
      </c>
    </row>
    <row r="696" spans="1:20" x14ac:dyDescent="0.25">
      <c r="A696" s="2" t="str">
        <f t="shared" si="161"/>
        <v>112019</v>
      </c>
      <c r="B696" s="12">
        <v>43795</v>
      </c>
      <c r="C696" s="2" t="s">
        <v>5252</v>
      </c>
      <c r="D696" s="2" t="s">
        <v>590</v>
      </c>
      <c r="E696" s="2" t="s">
        <v>5909</v>
      </c>
      <c r="F696" s="2">
        <v>75697</v>
      </c>
      <c r="G696" s="2"/>
      <c r="H696" s="2"/>
      <c r="I696" s="2"/>
      <c r="J696" s="2">
        <v>64150</v>
      </c>
      <c r="K696" s="2"/>
      <c r="L696" s="2">
        <f t="shared" si="162"/>
        <v>11547</v>
      </c>
      <c r="M696" s="2">
        <f t="shared" si="163"/>
        <v>5773.5</v>
      </c>
      <c r="N696" s="2">
        <f t="shared" si="164"/>
        <v>5773.5</v>
      </c>
      <c r="O696" s="2">
        <f t="shared" si="165"/>
        <v>0</v>
      </c>
      <c r="P696" s="2">
        <f t="shared" si="166"/>
        <v>75697</v>
      </c>
      <c r="Q696" s="14">
        <f t="shared" si="167"/>
        <v>0</v>
      </c>
      <c r="R696" s="2"/>
      <c r="S696" s="2"/>
      <c r="T696" s="1" t="e">
        <v>#N/A</v>
      </c>
    </row>
    <row r="697" spans="1:20" x14ac:dyDescent="0.25">
      <c r="A697" s="2" t="str">
        <f t="shared" si="161"/>
        <v>112019</v>
      </c>
      <c r="B697" s="12">
        <v>43788</v>
      </c>
      <c r="C697" s="2" t="s">
        <v>5248</v>
      </c>
      <c r="D697" s="2" t="s">
        <v>590</v>
      </c>
      <c r="E697" s="2" t="s">
        <v>5909</v>
      </c>
      <c r="F697" s="2">
        <v>94577</v>
      </c>
      <c r="G697" s="2"/>
      <c r="H697" s="2"/>
      <c r="I697" s="2"/>
      <c r="J697" s="2">
        <v>80150</v>
      </c>
      <c r="K697" s="2"/>
      <c r="L697" s="2">
        <f t="shared" si="162"/>
        <v>14427</v>
      </c>
      <c r="M697" s="2">
        <f t="shared" si="163"/>
        <v>7213.5</v>
      </c>
      <c r="N697" s="2">
        <f t="shared" si="164"/>
        <v>7213.5</v>
      </c>
      <c r="O697" s="2">
        <f t="shared" si="165"/>
        <v>0</v>
      </c>
      <c r="P697" s="2">
        <f t="shared" si="166"/>
        <v>94577</v>
      </c>
      <c r="Q697" s="14">
        <f t="shared" si="167"/>
        <v>0</v>
      </c>
      <c r="R697" s="2"/>
      <c r="S697" s="2"/>
      <c r="T697" s="1" t="e">
        <v>#N/A</v>
      </c>
    </row>
    <row r="698" spans="1:20" x14ac:dyDescent="0.25">
      <c r="A698" s="2" t="str">
        <f t="shared" si="161"/>
        <v>122019</v>
      </c>
      <c r="B698" s="12">
        <v>43808</v>
      </c>
      <c r="C698" s="2" t="s">
        <v>5397</v>
      </c>
      <c r="D698" s="2" t="s">
        <v>654</v>
      </c>
      <c r="E698" s="2" t="s">
        <v>655</v>
      </c>
      <c r="F698" s="2">
        <v>12390</v>
      </c>
      <c r="G698" s="2"/>
      <c r="H698" s="2"/>
      <c r="I698" s="2"/>
      <c r="J698" s="2">
        <v>10500</v>
      </c>
      <c r="K698" s="2"/>
      <c r="L698" s="2">
        <f t="shared" si="162"/>
        <v>1890</v>
      </c>
      <c r="M698" s="2">
        <f t="shared" si="163"/>
        <v>945</v>
      </c>
      <c r="N698" s="2">
        <f t="shared" si="164"/>
        <v>945</v>
      </c>
      <c r="O698" s="2">
        <f t="shared" si="165"/>
        <v>0</v>
      </c>
      <c r="P698" s="2">
        <f t="shared" si="166"/>
        <v>12390</v>
      </c>
      <c r="Q698" s="14">
        <f t="shared" si="167"/>
        <v>0</v>
      </c>
      <c r="R698" s="2"/>
      <c r="S698" s="2"/>
      <c r="T698" s="1" t="e">
        <v>#N/A</v>
      </c>
    </row>
    <row r="699" spans="1:20" x14ac:dyDescent="0.25">
      <c r="A699" s="2" t="str">
        <f t="shared" si="161"/>
        <v>122019</v>
      </c>
      <c r="B699" s="12">
        <v>43803</v>
      </c>
      <c r="C699" s="2" t="s">
        <v>5343</v>
      </c>
      <c r="D699" s="2" t="s">
        <v>138</v>
      </c>
      <c r="E699" s="2" t="s">
        <v>5907</v>
      </c>
      <c r="F699" s="2">
        <v>11269</v>
      </c>
      <c r="G699" s="2"/>
      <c r="H699" s="2"/>
      <c r="I699" s="2"/>
      <c r="J699" s="2">
        <v>9550</v>
      </c>
      <c r="K699" s="2"/>
      <c r="L699" s="2">
        <f t="shared" si="162"/>
        <v>1719</v>
      </c>
      <c r="M699" s="2">
        <f t="shared" si="163"/>
        <v>859.5</v>
      </c>
      <c r="N699" s="2">
        <f t="shared" si="164"/>
        <v>859.5</v>
      </c>
      <c r="O699" s="2">
        <f t="shared" si="165"/>
        <v>0</v>
      </c>
      <c r="P699" s="2">
        <f t="shared" si="166"/>
        <v>11269</v>
      </c>
      <c r="Q699" s="14">
        <f t="shared" si="167"/>
        <v>0</v>
      </c>
      <c r="R699" s="2"/>
      <c r="S699" s="2"/>
      <c r="T699" s="1" t="e">
        <v>#N/A</v>
      </c>
    </row>
    <row r="700" spans="1:20" x14ac:dyDescent="0.25">
      <c r="A700" s="2" t="str">
        <f t="shared" si="161"/>
        <v>122019</v>
      </c>
      <c r="B700" s="12">
        <v>43803</v>
      </c>
      <c r="C700" s="2" t="s">
        <v>5344</v>
      </c>
      <c r="D700" s="2" t="s">
        <v>138</v>
      </c>
      <c r="E700" s="2" t="s">
        <v>5907</v>
      </c>
      <c r="F700" s="2">
        <v>6956</v>
      </c>
      <c r="G700" s="2">
        <v>6625</v>
      </c>
      <c r="H700" s="2"/>
      <c r="I700" s="2"/>
      <c r="J700" s="2"/>
      <c r="K700" s="2"/>
      <c r="L700" s="2">
        <f t="shared" si="162"/>
        <v>0</v>
      </c>
      <c r="M700" s="2">
        <f t="shared" si="163"/>
        <v>0</v>
      </c>
      <c r="N700" s="2">
        <f t="shared" si="164"/>
        <v>0</v>
      </c>
      <c r="O700" s="2">
        <f t="shared" si="165"/>
        <v>0</v>
      </c>
      <c r="P700" s="2">
        <f t="shared" si="166"/>
        <v>6625</v>
      </c>
      <c r="Q700" s="14">
        <f t="shared" si="167"/>
        <v>-331</v>
      </c>
      <c r="R700" s="2"/>
      <c r="S700" s="2"/>
      <c r="T700" s="1" t="e">
        <v>#N/A</v>
      </c>
    </row>
    <row r="701" spans="1:20" x14ac:dyDescent="0.25">
      <c r="A701" s="2" t="str">
        <f t="shared" si="161"/>
        <v>122019</v>
      </c>
      <c r="B701" s="12">
        <v>43802</v>
      </c>
      <c r="C701" s="2" t="s">
        <v>5691</v>
      </c>
      <c r="D701" s="2" t="s">
        <v>590</v>
      </c>
      <c r="E701" s="2" t="s">
        <v>5909</v>
      </c>
      <c r="F701" s="2">
        <v>166380</v>
      </c>
      <c r="G701" s="2"/>
      <c r="H701" s="2"/>
      <c r="I701" s="2"/>
      <c r="J701" s="2">
        <v>141000</v>
      </c>
      <c r="K701" s="2"/>
      <c r="L701" s="2">
        <f t="shared" si="162"/>
        <v>25380</v>
      </c>
      <c r="M701" s="2">
        <f t="shared" si="163"/>
        <v>12690</v>
      </c>
      <c r="N701" s="2">
        <f t="shared" si="164"/>
        <v>12690</v>
      </c>
      <c r="O701" s="2">
        <f t="shared" si="165"/>
        <v>0</v>
      </c>
      <c r="P701" s="2">
        <f t="shared" si="166"/>
        <v>166380</v>
      </c>
      <c r="Q701" s="14">
        <f t="shared" si="167"/>
        <v>0</v>
      </c>
      <c r="R701" s="2"/>
      <c r="S701" s="2"/>
      <c r="T701" s="1" t="e">
        <v>#N/A</v>
      </c>
    </row>
    <row r="702" spans="1:20" x14ac:dyDescent="0.25">
      <c r="A702" s="2" t="str">
        <f t="shared" si="161"/>
        <v>112019</v>
      </c>
      <c r="B702" s="12">
        <v>43790</v>
      </c>
      <c r="C702" s="2" t="s">
        <v>5152</v>
      </c>
      <c r="D702" s="2" t="s">
        <v>1260</v>
      </c>
      <c r="E702" s="2" t="s">
        <v>1261</v>
      </c>
      <c r="F702" s="2">
        <v>3304</v>
      </c>
      <c r="G702" s="2"/>
      <c r="H702" s="2"/>
      <c r="I702" s="2"/>
      <c r="J702" s="2">
        <v>2800</v>
      </c>
      <c r="K702" s="2"/>
      <c r="L702" s="2">
        <f t="shared" si="162"/>
        <v>504</v>
      </c>
      <c r="M702" s="2">
        <f t="shared" si="163"/>
        <v>252</v>
      </c>
      <c r="N702" s="2">
        <f t="shared" si="164"/>
        <v>252</v>
      </c>
      <c r="O702" s="2">
        <f t="shared" si="165"/>
        <v>0</v>
      </c>
      <c r="P702" s="2">
        <f t="shared" si="166"/>
        <v>3304</v>
      </c>
      <c r="Q702" s="14">
        <f t="shared" si="167"/>
        <v>0</v>
      </c>
      <c r="R702" s="2"/>
      <c r="S702" s="2"/>
      <c r="T702" s="1" t="e">
        <v>#N/A</v>
      </c>
    </row>
    <row r="703" spans="1:20" x14ac:dyDescent="0.25">
      <c r="A703" s="2" t="str">
        <f t="shared" si="161"/>
        <v>122019</v>
      </c>
      <c r="B703" s="12">
        <v>43809</v>
      </c>
      <c r="C703" s="2" t="s">
        <v>5643</v>
      </c>
      <c r="D703" s="2" t="s">
        <v>5641</v>
      </c>
      <c r="E703" s="2" t="s">
        <v>6160</v>
      </c>
      <c r="F703" s="2">
        <v>113180</v>
      </c>
      <c r="G703" s="2"/>
      <c r="H703" s="2"/>
      <c r="I703" s="2">
        <v>100000</v>
      </c>
      <c r="J703" s="2"/>
      <c r="K703" s="2"/>
      <c r="L703" s="2">
        <f t="shared" si="162"/>
        <v>12000</v>
      </c>
      <c r="M703" s="2">
        <f t="shared" ref="M703:M725" si="168">+IF(VALUE(LEFT(D703,2))=33,L703/2,0)</f>
        <v>0</v>
      </c>
      <c r="N703" s="2">
        <f t="shared" ref="N703:N725" si="169">+M703</f>
        <v>0</v>
      </c>
      <c r="O703" s="2">
        <f t="shared" ref="O703:O725" si="170">+IF(VALUE(LEFT(D703,2))=33,0,L703)</f>
        <v>12000</v>
      </c>
      <c r="P703" s="2">
        <f t="shared" ref="P703:P725" si="171">H703+I703+J703+K703+L703+G703</f>
        <v>112000</v>
      </c>
      <c r="Q703" s="14">
        <f t="shared" ref="Q703:Q725" si="172">P703-F703</f>
        <v>-1180</v>
      </c>
      <c r="R703" s="2"/>
      <c r="S703" s="2"/>
      <c r="T703" s="1" t="e">
        <v>#N/A</v>
      </c>
    </row>
    <row r="704" spans="1:20" x14ac:dyDescent="0.25">
      <c r="A704" s="2" t="str">
        <f t="shared" si="161"/>
        <v>122019</v>
      </c>
      <c r="B704" s="12">
        <v>43809</v>
      </c>
      <c r="C704" s="2" t="s">
        <v>5643</v>
      </c>
      <c r="D704" s="2" t="s">
        <v>5641</v>
      </c>
      <c r="E704" s="2" t="s">
        <v>6160</v>
      </c>
      <c r="F704" s="2">
        <v>113180</v>
      </c>
      <c r="G704" s="2"/>
      <c r="H704" s="2"/>
      <c r="I704" s="2"/>
      <c r="J704" s="2">
        <v>1000</v>
      </c>
      <c r="K704" s="2"/>
      <c r="L704" s="2">
        <f t="shared" si="162"/>
        <v>180</v>
      </c>
      <c r="M704" s="2">
        <f t="shared" si="168"/>
        <v>0</v>
      </c>
      <c r="N704" s="2">
        <f t="shared" si="169"/>
        <v>0</v>
      </c>
      <c r="O704" s="2">
        <f t="shared" si="170"/>
        <v>180</v>
      </c>
      <c r="P704" s="2">
        <f t="shared" si="171"/>
        <v>1180</v>
      </c>
      <c r="Q704" s="14">
        <f t="shared" si="172"/>
        <v>-112000</v>
      </c>
      <c r="R704" s="2"/>
      <c r="S704" s="2"/>
      <c r="T704" s="1" t="e">
        <v>#N/A</v>
      </c>
    </row>
    <row r="705" spans="1:20" x14ac:dyDescent="0.25">
      <c r="A705" s="2" t="str">
        <f t="shared" si="161"/>
        <v>112019</v>
      </c>
      <c r="B705" s="12">
        <v>43799</v>
      </c>
      <c r="C705" s="2" t="s">
        <v>4871</v>
      </c>
      <c r="D705" s="2" t="s">
        <v>619</v>
      </c>
      <c r="E705" s="2" t="s">
        <v>6016</v>
      </c>
      <c r="F705" s="2">
        <v>11446</v>
      </c>
      <c r="G705" s="2"/>
      <c r="H705" s="2"/>
      <c r="I705" s="2"/>
      <c r="J705" s="2">
        <v>9700</v>
      </c>
      <c r="K705" s="2"/>
      <c r="L705" s="2">
        <f t="shared" si="162"/>
        <v>1746</v>
      </c>
      <c r="M705" s="2">
        <f t="shared" si="168"/>
        <v>0</v>
      </c>
      <c r="N705" s="2">
        <f t="shared" si="169"/>
        <v>0</v>
      </c>
      <c r="O705" s="2">
        <f t="shared" si="170"/>
        <v>1746</v>
      </c>
      <c r="P705" s="2">
        <f t="shared" si="171"/>
        <v>11446</v>
      </c>
      <c r="Q705" s="14">
        <f t="shared" si="172"/>
        <v>0</v>
      </c>
      <c r="R705" s="2"/>
      <c r="S705" s="2"/>
      <c r="T705" s="1" t="e">
        <v>#N/A</v>
      </c>
    </row>
    <row r="706" spans="1:20" x14ac:dyDescent="0.25">
      <c r="A706" s="2" t="str">
        <f t="shared" si="161"/>
        <v>122019</v>
      </c>
      <c r="B706" s="12">
        <v>43803</v>
      </c>
      <c r="C706" s="2" t="s">
        <v>5332</v>
      </c>
      <c r="D706" s="2" t="s">
        <v>131</v>
      </c>
      <c r="E706" s="2" t="s">
        <v>132</v>
      </c>
      <c r="F706" s="2">
        <v>80978</v>
      </c>
      <c r="G706" s="2"/>
      <c r="H706" s="2"/>
      <c r="I706" s="2"/>
      <c r="J706" s="2">
        <v>68625</v>
      </c>
      <c r="K706" s="2"/>
      <c r="L706" s="2">
        <f t="shared" si="162"/>
        <v>12352.5</v>
      </c>
      <c r="M706" s="2">
        <f t="shared" si="168"/>
        <v>6176.25</v>
      </c>
      <c r="N706" s="2">
        <f t="shared" si="169"/>
        <v>6176.25</v>
      </c>
      <c r="O706" s="2">
        <f t="shared" si="170"/>
        <v>0</v>
      </c>
      <c r="P706" s="2">
        <f t="shared" si="171"/>
        <v>80977.5</v>
      </c>
      <c r="Q706" s="14">
        <f t="shared" si="172"/>
        <v>-0.5</v>
      </c>
      <c r="R706" s="2"/>
      <c r="S706" s="2"/>
      <c r="T706" s="1" t="e">
        <v>#N/A</v>
      </c>
    </row>
    <row r="707" spans="1:20" x14ac:dyDescent="0.25">
      <c r="A707" s="2" t="str">
        <f t="shared" si="161"/>
        <v>122019</v>
      </c>
      <c r="B707" s="12">
        <v>43809</v>
      </c>
      <c r="C707" s="2" t="s">
        <v>5506</v>
      </c>
      <c r="D707" s="2" t="s">
        <v>2807</v>
      </c>
      <c r="E707" s="2" t="s">
        <v>5938</v>
      </c>
      <c r="F707" s="2">
        <v>38940</v>
      </c>
      <c r="G707" s="2"/>
      <c r="H707" s="2"/>
      <c r="I707" s="2"/>
      <c r="J707" s="2">
        <v>33000</v>
      </c>
      <c r="K707" s="2"/>
      <c r="L707" s="2">
        <f t="shared" si="162"/>
        <v>5940</v>
      </c>
      <c r="M707" s="2">
        <f t="shared" si="168"/>
        <v>2970</v>
      </c>
      <c r="N707" s="2">
        <f t="shared" si="169"/>
        <v>2970</v>
      </c>
      <c r="O707" s="2">
        <f t="shared" si="170"/>
        <v>0</v>
      </c>
      <c r="P707" s="2">
        <f t="shared" si="171"/>
        <v>38940</v>
      </c>
      <c r="Q707" s="14">
        <f t="shared" si="172"/>
        <v>0</v>
      </c>
      <c r="R707" s="2"/>
      <c r="S707" s="2"/>
      <c r="T707" s="1" t="e">
        <v>#N/A</v>
      </c>
    </row>
    <row r="708" spans="1:20" x14ac:dyDescent="0.25">
      <c r="A708" s="2" t="str">
        <f t="shared" si="161"/>
        <v>122019</v>
      </c>
      <c r="B708" s="12">
        <v>43809</v>
      </c>
      <c r="C708" s="2">
        <v>616</v>
      </c>
      <c r="D708" s="2" t="s">
        <v>195</v>
      </c>
      <c r="E708" s="2" t="s">
        <v>6134</v>
      </c>
      <c r="F708" s="2">
        <v>25536</v>
      </c>
      <c r="G708" s="2"/>
      <c r="H708" s="2"/>
      <c r="I708" s="2">
        <v>22800</v>
      </c>
      <c r="J708" s="2"/>
      <c r="K708" s="2"/>
      <c r="L708" s="2">
        <f t="shared" si="162"/>
        <v>2736</v>
      </c>
      <c r="M708" s="2">
        <f t="shared" si="168"/>
        <v>1368</v>
      </c>
      <c r="N708" s="2">
        <f t="shared" si="169"/>
        <v>1368</v>
      </c>
      <c r="O708" s="2">
        <f t="shared" si="170"/>
        <v>0</v>
      </c>
      <c r="P708" s="2">
        <f t="shared" si="171"/>
        <v>25536</v>
      </c>
      <c r="Q708" s="14">
        <f t="shared" si="172"/>
        <v>0</v>
      </c>
      <c r="R708" s="2"/>
      <c r="S708" s="2"/>
      <c r="T708" s="1" t="e">
        <v>#N/A</v>
      </c>
    </row>
    <row r="709" spans="1:20" x14ac:dyDescent="0.25">
      <c r="A709" s="2" t="str">
        <f t="shared" si="161"/>
        <v>122019</v>
      </c>
      <c r="B709" s="12">
        <v>43811</v>
      </c>
      <c r="C709" s="2" t="s">
        <v>5550</v>
      </c>
      <c r="D709" s="2" t="s">
        <v>1260</v>
      </c>
      <c r="E709" s="2" t="s">
        <v>1261</v>
      </c>
      <c r="F709" s="2">
        <v>127383</v>
      </c>
      <c r="G709" s="2"/>
      <c r="H709" s="2"/>
      <c r="I709" s="2"/>
      <c r="J709" s="2">
        <v>107952</v>
      </c>
      <c r="K709" s="2"/>
      <c r="L709" s="2">
        <f t="shared" si="162"/>
        <v>19431.36</v>
      </c>
      <c r="M709" s="2">
        <f t="shared" si="168"/>
        <v>9715.68</v>
      </c>
      <c r="N709" s="2">
        <f t="shared" si="169"/>
        <v>9715.68</v>
      </c>
      <c r="O709" s="2">
        <f t="shared" si="170"/>
        <v>0</v>
      </c>
      <c r="P709" s="2">
        <f t="shared" si="171"/>
        <v>127383.36</v>
      </c>
      <c r="Q709" s="14">
        <f t="shared" si="172"/>
        <v>0.36000000000058208</v>
      </c>
      <c r="R709" s="2"/>
      <c r="S709" s="2"/>
      <c r="T709" s="1" t="e">
        <v>#N/A</v>
      </c>
    </row>
    <row r="710" spans="1:20" x14ac:dyDescent="0.25">
      <c r="A710" s="2" t="str">
        <f t="shared" si="161"/>
        <v>122019</v>
      </c>
      <c r="B710" s="12">
        <v>43808</v>
      </c>
      <c r="C710" s="2" t="s">
        <v>5273</v>
      </c>
      <c r="D710" s="2" t="s">
        <v>619</v>
      </c>
      <c r="E710" s="2" t="s">
        <v>6016</v>
      </c>
      <c r="F710" s="2">
        <v>14278</v>
      </c>
      <c r="G710" s="2"/>
      <c r="H710" s="2"/>
      <c r="I710" s="2"/>
      <c r="J710" s="2">
        <v>12100</v>
      </c>
      <c r="K710" s="2"/>
      <c r="L710" s="2">
        <f t="shared" si="162"/>
        <v>2178</v>
      </c>
      <c r="M710" s="2">
        <f t="shared" si="168"/>
        <v>0</v>
      </c>
      <c r="N710" s="2">
        <f t="shared" si="169"/>
        <v>0</v>
      </c>
      <c r="O710" s="2">
        <f t="shared" si="170"/>
        <v>2178</v>
      </c>
      <c r="P710" s="2">
        <f t="shared" si="171"/>
        <v>14278</v>
      </c>
      <c r="Q710" s="14">
        <f t="shared" si="172"/>
        <v>0</v>
      </c>
      <c r="R710" s="2"/>
      <c r="S710" s="2"/>
      <c r="T710" s="1" t="e">
        <v>#N/A</v>
      </c>
    </row>
    <row r="711" spans="1:20" x14ac:dyDescent="0.25">
      <c r="A711" s="2" t="str">
        <f t="shared" si="161"/>
        <v>122019</v>
      </c>
      <c r="B711" s="12">
        <v>43808</v>
      </c>
      <c r="C711" s="2" t="s">
        <v>5272</v>
      </c>
      <c r="D711" s="2" t="s">
        <v>619</v>
      </c>
      <c r="E711" s="2" t="s">
        <v>6016</v>
      </c>
      <c r="F711" s="2">
        <v>11446</v>
      </c>
      <c r="G711" s="2"/>
      <c r="H711" s="2"/>
      <c r="I711" s="2"/>
      <c r="J711" s="2">
        <v>9700</v>
      </c>
      <c r="K711" s="2"/>
      <c r="L711" s="2">
        <f t="shared" si="162"/>
        <v>1746</v>
      </c>
      <c r="M711" s="2">
        <f t="shared" si="168"/>
        <v>0</v>
      </c>
      <c r="N711" s="2">
        <f t="shared" si="169"/>
        <v>0</v>
      </c>
      <c r="O711" s="2">
        <f t="shared" si="170"/>
        <v>1746</v>
      </c>
      <c r="P711" s="2">
        <f t="shared" si="171"/>
        <v>11446</v>
      </c>
      <c r="Q711" s="14">
        <f t="shared" si="172"/>
        <v>0</v>
      </c>
      <c r="R711" s="2"/>
      <c r="S711" s="2"/>
      <c r="T711" s="1" t="e">
        <v>#N/A</v>
      </c>
    </row>
    <row r="712" spans="1:20" x14ac:dyDescent="0.25">
      <c r="A712" s="2" t="str">
        <f t="shared" si="161"/>
        <v>112019</v>
      </c>
      <c r="B712" s="12">
        <v>43798</v>
      </c>
      <c r="C712" s="2" t="s">
        <v>4869</v>
      </c>
      <c r="D712" s="2" t="s">
        <v>619</v>
      </c>
      <c r="E712" s="2" t="s">
        <v>6016</v>
      </c>
      <c r="F712" s="2">
        <v>14868</v>
      </c>
      <c r="G712" s="2"/>
      <c r="H712" s="2"/>
      <c r="I712" s="2"/>
      <c r="J712" s="2">
        <v>12600</v>
      </c>
      <c r="K712" s="2"/>
      <c r="L712" s="2">
        <f t="shared" si="162"/>
        <v>2268</v>
      </c>
      <c r="M712" s="2">
        <f t="shared" si="168"/>
        <v>0</v>
      </c>
      <c r="N712" s="2">
        <f t="shared" si="169"/>
        <v>0</v>
      </c>
      <c r="O712" s="2">
        <f t="shared" si="170"/>
        <v>2268</v>
      </c>
      <c r="P712" s="2">
        <f t="shared" si="171"/>
        <v>14868</v>
      </c>
      <c r="Q712" s="14">
        <f t="shared" si="172"/>
        <v>0</v>
      </c>
      <c r="R712" s="2"/>
      <c r="S712" s="2"/>
      <c r="T712" s="1" t="e">
        <v>#N/A</v>
      </c>
    </row>
    <row r="713" spans="1:20" x14ac:dyDescent="0.25">
      <c r="A713" s="2" t="str">
        <f t="shared" si="161"/>
        <v>122019</v>
      </c>
      <c r="B713" s="12">
        <v>43808</v>
      </c>
      <c r="C713" s="2">
        <v>6316</v>
      </c>
      <c r="D713" s="2" t="s">
        <v>642</v>
      </c>
      <c r="E713" s="2" t="s">
        <v>5760</v>
      </c>
      <c r="F713" s="2">
        <v>3297</v>
      </c>
      <c r="G713" s="2"/>
      <c r="H713" s="2"/>
      <c r="I713" s="2"/>
      <c r="J713" s="2">
        <v>2794.2</v>
      </c>
      <c r="K713" s="2"/>
      <c r="L713" s="2">
        <f t="shared" si="162"/>
        <v>502.95599999999996</v>
      </c>
      <c r="M713" s="2">
        <f t="shared" si="168"/>
        <v>251.47799999999998</v>
      </c>
      <c r="N713" s="2">
        <f t="shared" si="169"/>
        <v>251.47799999999998</v>
      </c>
      <c r="O713" s="2">
        <f t="shared" si="170"/>
        <v>0</v>
      </c>
      <c r="P713" s="2">
        <f t="shared" si="171"/>
        <v>3297.1559999999999</v>
      </c>
      <c r="Q713" s="14">
        <f t="shared" si="172"/>
        <v>0.15599999999994907</v>
      </c>
      <c r="R713" s="2"/>
      <c r="S713" s="2"/>
      <c r="T713" s="1" t="e">
        <v>#N/A</v>
      </c>
    </row>
    <row r="714" spans="1:20" x14ac:dyDescent="0.25">
      <c r="A714" s="2" t="str">
        <f t="shared" si="161"/>
        <v>122019</v>
      </c>
      <c r="B714" s="12">
        <v>43809</v>
      </c>
      <c r="C714" s="2" t="s">
        <v>5562</v>
      </c>
      <c r="D714" s="2" t="s">
        <v>384</v>
      </c>
      <c r="E714" s="2" t="s">
        <v>5953</v>
      </c>
      <c r="F714" s="2">
        <v>1164</v>
      </c>
      <c r="G714" s="2"/>
      <c r="H714" s="2"/>
      <c r="I714" s="2"/>
      <c r="J714" s="2">
        <v>986.1</v>
      </c>
      <c r="K714" s="2"/>
      <c r="L714" s="2">
        <f t="shared" si="162"/>
        <v>177.49799999999999</v>
      </c>
      <c r="M714" s="2">
        <f t="shared" si="168"/>
        <v>88.748999999999995</v>
      </c>
      <c r="N714" s="2">
        <f t="shared" si="169"/>
        <v>88.748999999999995</v>
      </c>
      <c r="O714" s="2">
        <f t="shared" si="170"/>
        <v>0</v>
      </c>
      <c r="P714" s="2">
        <f t="shared" si="171"/>
        <v>1163.598</v>
      </c>
      <c r="Q714" s="14">
        <f t="shared" si="172"/>
        <v>-0.40200000000004366</v>
      </c>
      <c r="R714" s="2"/>
      <c r="S714" s="2"/>
      <c r="T714" s="1" t="e">
        <v>#N/A</v>
      </c>
    </row>
    <row r="715" spans="1:20" x14ac:dyDescent="0.25">
      <c r="A715" s="2" t="str">
        <f t="shared" si="161"/>
        <v>122019</v>
      </c>
      <c r="B715" s="12">
        <v>43813</v>
      </c>
      <c r="C715" s="2" t="s">
        <v>5722</v>
      </c>
      <c r="D715" s="2" t="s">
        <v>459</v>
      </c>
      <c r="E715" s="2" t="s">
        <v>460</v>
      </c>
      <c r="F715" s="2">
        <v>9103</v>
      </c>
      <c r="G715" s="2"/>
      <c r="H715" s="2"/>
      <c r="I715" s="2"/>
      <c r="J715" s="2">
        <v>7714</v>
      </c>
      <c r="K715" s="2"/>
      <c r="L715" s="2">
        <f t="shared" si="162"/>
        <v>1388.52</v>
      </c>
      <c r="M715" s="2">
        <f t="shared" si="168"/>
        <v>694.26</v>
      </c>
      <c r="N715" s="2">
        <f t="shared" si="169"/>
        <v>694.26</v>
      </c>
      <c r="O715" s="2">
        <f t="shared" si="170"/>
        <v>0</v>
      </c>
      <c r="P715" s="2">
        <f t="shared" si="171"/>
        <v>9102.52</v>
      </c>
      <c r="Q715" s="14">
        <f t="shared" si="172"/>
        <v>-0.47999999999956344</v>
      </c>
      <c r="R715" s="2"/>
      <c r="S715" s="2"/>
      <c r="T715" s="1" t="e">
        <v>#N/A</v>
      </c>
    </row>
    <row r="716" spans="1:20" x14ac:dyDescent="0.25">
      <c r="A716" s="2" t="str">
        <f t="shared" si="161"/>
        <v>122019</v>
      </c>
      <c r="B716" s="12">
        <v>43815</v>
      </c>
      <c r="C716" s="2" t="s">
        <v>5723</v>
      </c>
      <c r="D716" s="2" t="s">
        <v>459</v>
      </c>
      <c r="E716" s="2" t="s">
        <v>460</v>
      </c>
      <c r="F716" s="2">
        <v>27481</v>
      </c>
      <c r="G716" s="2"/>
      <c r="H716" s="2"/>
      <c r="I716" s="2"/>
      <c r="J716" s="2">
        <v>23289</v>
      </c>
      <c r="K716" s="2"/>
      <c r="L716" s="2">
        <f t="shared" si="162"/>
        <v>4192.0200000000004</v>
      </c>
      <c r="M716" s="2">
        <f t="shared" si="168"/>
        <v>2096.0100000000002</v>
      </c>
      <c r="N716" s="2">
        <f t="shared" si="169"/>
        <v>2096.0100000000002</v>
      </c>
      <c r="O716" s="2">
        <f t="shared" si="170"/>
        <v>0</v>
      </c>
      <c r="P716" s="2">
        <f t="shared" si="171"/>
        <v>27481.02</v>
      </c>
      <c r="Q716" s="14">
        <f t="shared" si="172"/>
        <v>2.0000000000436557E-2</v>
      </c>
      <c r="R716" s="2"/>
      <c r="S716" s="2"/>
      <c r="T716" s="1" t="e">
        <v>#N/A</v>
      </c>
    </row>
    <row r="717" spans="1:20" x14ac:dyDescent="0.25">
      <c r="A717" s="2" t="str">
        <f t="shared" si="161"/>
        <v>112019</v>
      </c>
      <c r="B717" s="12">
        <v>43799</v>
      </c>
      <c r="C717" s="2" t="s">
        <v>4870</v>
      </c>
      <c r="D717" s="2" t="s">
        <v>619</v>
      </c>
      <c r="E717" s="2" t="s">
        <v>6016</v>
      </c>
      <c r="F717" s="2">
        <v>25488</v>
      </c>
      <c r="G717" s="2"/>
      <c r="H717" s="2"/>
      <c r="I717" s="2"/>
      <c r="J717" s="2">
        <v>21600</v>
      </c>
      <c r="K717" s="2"/>
      <c r="L717" s="2">
        <f t="shared" si="162"/>
        <v>3888</v>
      </c>
      <c r="M717" s="2">
        <f t="shared" si="168"/>
        <v>0</v>
      </c>
      <c r="N717" s="2">
        <f t="shared" si="169"/>
        <v>0</v>
      </c>
      <c r="O717" s="2">
        <f t="shared" si="170"/>
        <v>3888</v>
      </c>
      <c r="P717" s="2">
        <f t="shared" si="171"/>
        <v>25488</v>
      </c>
      <c r="Q717" s="14">
        <f t="shared" si="172"/>
        <v>0</v>
      </c>
      <c r="R717" s="2"/>
      <c r="S717" s="2"/>
      <c r="T717" s="1" t="e">
        <v>#N/A</v>
      </c>
    </row>
    <row r="718" spans="1:20" x14ac:dyDescent="0.25">
      <c r="A718" s="2" t="str">
        <f t="shared" si="161"/>
        <v>122019</v>
      </c>
      <c r="B718" s="12">
        <v>43811</v>
      </c>
      <c r="C718" s="2" t="s">
        <v>5358</v>
      </c>
      <c r="D718" s="2" t="s">
        <v>187</v>
      </c>
      <c r="E718" s="2" t="s">
        <v>188</v>
      </c>
      <c r="F718" s="2">
        <v>26019</v>
      </c>
      <c r="G718" s="2"/>
      <c r="H718" s="2"/>
      <c r="I718" s="2"/>
      <c r="J718" s="2">
        <v>22050</v>
      </c>
      <c r="K718" s="2"/>
      <c r="L718" s="2">
        <f t="shared" si="162"/>
        <v>3969</v>
      </c>
      <c r="M718" s="2">
        <f t="shared" si="168"/>
        <v>1984.5</v>
      </c>
      <c r="N718" s="2">
        <f t="shared" si="169"/>
        <v>1984.5</v>
      </c>
      <c r="O718" s="2">
        <f t="shared" si="170"/>
        <v>0</v>
      </c>
      <c r="P718" s="2">
        <f t="shared" si="171"/>
        <v>26019</v>
      </c>
      <c r="Q718" s="14">
        <f t="shared" si="172"/>
        <v>0</v>
      </c>
      <c r="R718" s="2"/>
      <c r="S718" s="2"/>
      <c r="T718" s="1" t="e">
        <v>#N/A</v>
      </c>
    </row>
    <row r="719" spans="1:20" x14ac:dyDescent="0.25">
      <c r="A719" s="2" t="str">
        <f t="shared" si="161"/>
        <v>122019</v>
      </c>
      <c r="B719" s="12">
        <v>43804</v>
      </c>
      <c r="C719" s="2" t="s">
        <v>5692</v>
      </c>
      <c r="D719" s="2" t="s">
        <v>590</v>
      </c>
      <c r="E719" s="2" t="s">
        <v>5909</v>
      </c>
      <c r="F719" s="2">
        <v>271577</v>
      </c>
      <c r="G719" s="2"/>
      <c r="H719" s="2"/>
      <c r="I719" s="2"/>
      <c r="J719" s="2">
        <v>230150</v>
      </c>
      <c r="K719" s="2"/>
      <c r="L719" s="2">
        <f t="shared" si="162"/>
        <v>41427</v>
      </c>
      <c r="M719" s="2">
        <f t="shared" si="168"/>
        <v>20713.5</v>
      </c>
      <c r="N719" s="2">
        <f t="shared" si="169"/>
        <v>20713.5</v>
      </c>
      <c r="O719" s="2">
        <f t="shared" si="170"/>
        <v>0</v>
      </c>
      <c r="P719" s="2">
        <f t="shared" si="171"/>
        <v>271577</v>
      </c>
      <c r="Q719" s="14">
        <f t="shared" si="172"/>
        <v>0</v>
      </c>
      <c r="R719" s="2"/>
      <c r="S719" s="2"/>
      <c r="T719" s="1" t="e">
        <v>#N/A</v>
      </c>
    </row>
    <row r="720" spans="1:20" x14ac:dyDescent="0.25">
      <c r="A720" s="2" t="str">
        <f t="shared" si="161"/>
        <v>122019</v>
      </c>
      <c r="B720" s="12">
        <v>43806</v>
      </c>
      <c r="C720" s="2" t="s">
        <v>5696</v>
      </c>
      <c r="D720" s="2" t="s">
        <v>590</v>
      </c>
      <c r="E720" s="2" t="s">
        <v>5909</v>
      </c>
      <c r="F720" s="2">
        <v>58705</v>
      </c>
      <c r="G720" s="2"/>
      <c r="H720" s="2"/>
      <c r="I720" s="2"/>
      <c r="J720" s="2">
        <v>49750</v>
      </c>
      <c r="K720" s="2"/>
      <c r="L720" s="2">
        <f t="shared" si="162"/>
        <v>8955</v>
      </c>
      <c r="M720" s="2">
        <f t="shared" si="168"/>
        <v>4477.5</v>
      </c>
      <c r="N720" s="2">
        <f t="shared" si="169"/>
        <v>4477.5</v>
      </c>
      <c r="O720" s="2">
        <f t="shared" si="170"/>
        <v>0</v>
      </c>
      <c r="P720" s="2">
        <f t="shared" si="171"/>
        <v>58705</v>
      </c>
      <c r="Q720" s="14">
        <f t="shared" si="172"/>
        <v>0</v>
      </c>
      <c r="R720" s="2"/>
      <c r="S720" s="2"/>
      <c r="T720" s="1" t="e">
        <v>#N/A</v>
      </c>
    </row>
    <row r="721" spans="1:20" x14ac:dyDescent="0.25">
      <c r="A721" s="2" t="str">
        <f t="shared" si="161"/>
        <v>112019</v>
      </c>
      <c r="B721" s="12">
        <v>43796</v>
      </c>
      <c r="C721" s="2" t="s">
        <v>4928</v>
      </c>
      <c r="D721" s="2" t="s">
        <v>138</v>
      </c>
      <c r="E721" s="2" t="s">
        <v>5907</v>
      </c>
      <c r="F721" s="2">
        <v>25279</v>
      </c>
      <c r="G721" s="2">
        <v>24075</v>
      </c>
      <c r="H721" s="2"/>
      <c r="I721" s="2"/>
      <c r="J721" s="2"/>
      <c r="K721" s="2"/>
      <c r="L721" s="2">
        <f t="shared" si="162"/>
        <v>0</v>
      </c>
      <c r="M721" s="2">
        <f t="shared" si="168"/>
        <v>0</v>
      </c>
      <c r="N721" s="2">
        <f t="shared" si="169"/>
        <v>0</v>
      </c>
      <c r="O721" s="2">
        <f t="shared" si="170"/>
        <v>0</v>
      </c>
      <c r="P721" s="2">
        <f t="shared" si="171"/>
        <v>24075</v>
      </c>
      <c r="Q721" s="14">
        <f t="shared" si="172"/>
        <v>-1204</v>
      </c>
      <c r="R721" s="2"/>
      <c r="S721" s="2"/>
      <c r="T721" s="1" t="e">
        <v>#N/A</v>
      </c>
    </row>
    <row r="722" spans="1:20" x14ac:dyDescent="0.25">
      <c r="A722" s="2" t="str">
        <f t="shared" si="161"/>
        <v>122019</v>
      </c>
      <c r="B722" s="12">
        <v>43803</v>
      </c>
      <c r="C722" s="2">
        <v>1293</v>
      </c>
      <c r="D722" s="2" t="s">
        <v>652</v>
      </c>
      <c r="E722" s="2" t="s">
        <v>6161</v>
      </c>
      <c r="F722" s="2">
        <v>348100</v>
      </c>
      <c r="G722" s="2"/>
      <c r="H722" s="2"/>
      <c r="I722" s="2"/>
      <c r="J722" s="2">
        <v>295000</v>
      </c>
      <c r="K722" s="2"/>
      <c r="L722" s="2">
        <f t="shared" si="162"/>
        <v>53100</v>
      </c>
      <c r="M722" s="2">
        <f t="shared" si="168"/>
        <v>26550</v>
      </c>
      <c r="N722" s="2">
        <f t="shared" si="169"/>
        <v>26550</v>
      </c>
      <c r="O722" s="2">
        <f t="shared" si="170"/>
        <v>0</v>
      </c>
      <c r="P722" s="2">
        <f t="shared" si="171"/>
        <v>348100</v>
      </c>
      <c r="Q722" s="14">
        <f t="shared" si="172"/>
        <v>0</v>
      </c>
      <c r="R722" s="2"/>
      <c r="S722" s="2"/>
      <c r="T722" s="1" t="e">
        <v>#N/A</v>
      </c>
    </row>
    <row r="723" spans="1:20" x14ac:dyDescent="0.25">
      <c r="A723" s="2" t="str">
        <f t="shared" si="161"/>
        <v>112019</v>
      </c>
      <c r="B723" s="12">
        <v>43778</v>
      </c>
      <c r="C723" s="2" t="s">
        <v>4931</v>
      </c>
      <c r="D723" s="2" t="s">
        <v>171</v>
      </c>
      <c r="E723" s="2" t="s">
        <v>5940</v>
      </c>
      <c r="F723" s="2">
        <v>28320</v>
      </c>
      <c r="G723" s="2"/>
      <c r="H723" s="2"/>
      <c r="I723" s="2"/>
      <c r="J723" s="2">
        <v>24000</v>
      </c>
      <c r="K723" s="2"/>
      <c r="L723" s="2">
        <f t="shared" si="162"/>
        <v>4320</v>
      </c>
      <c r="M723" s="2">
        <f t="shared" si="168"/>
        <v>2160</v>
      </c>
      <c r="N723" s="2">
        <f t="shared" si="169"/>
        <v>2160</v>
      </c>
      <c r="O723" s="2">
        <f t="shared" si="170"/>
        <v>0</v>
      </c>
      <c r="P723" s="2">
        <f t="shared" si="171"/>
        <v>28320</v>
      </c>
      <c r="Q723" s="14">
        <f t="shared" si="172"/>
        <v>0</v>
      </c>
      <c r="R723" s="2"/>
      <c r="S723" s="2"/>
      <c r="T723" s="1" t="e">
        <v>#N/A</v>
      </c>
    </row>
    <row r="724" spans="1:20" x14ac:dyDescent="0.25">
      <c r="A724" s="2" t="str">
        <f t="shared" si="161"/>
        <v>122019</v>
      </c>
      <c r="B724" s="12">
        <v>43805</v>
      </c>
      <c r="C724" s="2" t="s">
        <v>5694</v>
      </c>
      <c r="D724" s="2" t="s">
        <v>590</v>
      </c>
      <c r="E724" s="2" t="s">
        <v>5909</v>
      </c>
      <c r="F724" s="2">
        <v>473062</v>
      </c>
      <c r="G724" s="2"/>
      <c r="H724" s="2"/>
      <c r="I724" s="2"/>
      <c r="J724" s="2">
        <v>400900</v>
      </c>
      <c r="K724" s="2"/>
      <c r="L724" s="2">
        <f t="shared" si="162"/>
        <v>72162</v>
      </c>
      <c r="M724" s="2">
        <f t="shared" si="168"/>
        <v>36081</v>
      </c>
      <c r="N724" s="2">
        <f t="shared" si="169"/>
        <v>36081</v>
      </c>
      <c r="O724" s="2">
        <f t="shared" si="170"/>
        <v>0</v>
      </c>
      <c r="P724" s="2">
        <f t="shared" si="171"/>
        <v>473062</v>
      </c>
      <c r="Q724" s="14">
        <f t="shared" si="172"/>
        <v>0</v>
      </c>
      <c r="R724" s="2"/>
      <c r="S724" s="2"/>
      <c r="T724" s="1" t="e">
        <v>#N/A</v>
      </c>
    </row>
    <row r="725" spans="1:20" x14ac:dyDescent="0.25">
      <c r="A725" s="2" t="str">
        <f t="shared" si="161"/>
        <v>122019</v>
      </c>
      <c r="B725" s="12">
        <v>43809</v>
      </c>
      <c r="C725" s="2">
        <v>1298</v>
      </c>
      <c r="D725" s="2" t="s">
        <v>652</v>
      </c>
      <c r="E725" s="2" t="s">
        <v>6161</v>
      </c>
      <c r="F725" s="2">
        <v>265500</v>
      </c>
      <c r="G725" s="2"/>
      <c r="H725" s="2"/>
      <c r="I725" s="2"/>
      <c r="J725" s="2">
        <v>225000</v>
      </c>
      <c r="K725" s="2"/>
      <c r="L725" s="2">
        <f t="shared" si="162"/>
        <v>40500</v>
      </c>
      <c r="M725" s="2">
        <f t="shared" si="168"/>
        <v>20250</v>
      </c>
      <c r="N725" s="2">
        <f t="shared" si="169"/>
        <v>20250</v>
      </c>
      <c r="O725" s="2">
        <f t="shared" si="170"/>
        <v>0</v>
      </c>
      <c r="P725" s="2">
        <f t="shared" si="171"/>
        <v>265500</v>
      </c>
      <c r="Q725" s="14">
        <f t="shared" si="172"/>
        <v>0</v>
      </c>
      <c r="R725" s="2"/>
      <c r="S725" s="2"/>
      <c r="T725" s="1" t="e">
        <v>#N/A</v>
      </c>
    </row>
    <row r="726" spans="1:20" x14ac:dyDescent="0.25">
      <c r="A726" s="2" t="str">
        <f t="shared" si="161"/>
        <v>122019</v>
      </c>
      <c r="B726" s="12">
        <v>43817</v>
      </c>
      <c r="C726" s="2" t="s">
        <v>5724</v>
      </c>
      <c r="D726" s="2" t="s">
        <v>459</v>
      </c>
      <c r="E726" s="2" t="s">
        <v>460</v>
      </c>
      <c r="F726" s="2">
        <v>1156</v>
      </c>
      <c r="G726" s="2"/>
      <c r="H726" s="2"/>
      <c r="I726" s="2"/>
      <c r="J726" s="2">
        <v>980</v>
      </c>
      <c r="K726" s="2"/>
      <c r="L726" s="2">
        <f t="shared" si="162"/>
        <v>176.4</v>
      </c>
      <c r="M726" s="2">
        <f t="shared" ref="M726:M753" si="173">+IF(VALUE(LEFT(D726,2))=33,L726/2,0)</f>
        <v>88.2</v>
      </c>
      <c r="N726" s="2">
        <f t="shared" ref="N726:N753" si="174">+M726</f>
        <v>88.2</v>
      </c>
      <c r="O726" s="2">
        <f t="shared" ref="O726:O753" si="175">+IF(VALUE(LEFT(D726,2))=33,0,L726)</f>
        <v>0</v>
      </c>
      <c r="P726" s="2">
        <f t="shared" ref="P726:P753" si="176">H726+I726+J726+K726+L726+G726</f>
        <v>1156.4000000000001</v>
      </c>
      <c r="Q726" s="14">
        <f t="shared" ref="Q726:Q753" si="177">P726-F726</f>
        <v>0.40000000000009095</v>
      </c>
      <c r="R726" s="2"/>
      <c r="S726" s="2"/>
      <c r="T726" s="1" t="e">
        <v>#N/A</v>
      </c>
    </row>
    <row r="727" spans="1:20" x14ac:dyDescent="0.25">
      <c r="A727" s="2" t="str">
        <f t="shared" si="161"/>
        <v>122019</v>
      </c>
      <c r="B727" s="12">
        <v>43817</v>
      </c>
      <c r="C727" s="2" t="s">
        <v>5725</v>
      </c>
      <c r="D727" s="2" t="s">
        <v>459</v>
      </c>
      <c r="E727" s="2" t="s">
        <v>460</v>
      </c>
      <c r="F727" s="2">
        <v>1982</v>
      </c>
      <c r="G727" s="2"/>
      <c r="H727" s="2"/>
      <c r="I727" s="2"/>
      <c r="J727" s="2">
        <v>1680</v>
      </c>
      <c r="K727" s="2"/>
      <c r="L727" s="2">
        <f t="shared" si="162"/>
        <v>302.39999999999998</v>
      </c>
      <c r="M727" s="2">
        <f t="shared" si="173"/>
        <v>151.19999999999999</v>
      </c>
      <c r="N727" s="2">
        <f t="shared" si="174"/>
        <v>151.19999999999999</v>
      </c>
      <c r="O727" s="2">
        <f t="shared" si="175"/>
        <v>0</v>
      </c>
      <c r="P727" s="2">
        <f t="shared" si="176"/>
        <v>1982.4</v>
      </c>
      <c r="Q727" s="14">
        <f t="shared" si="177"/>
        <v>0.40000000000009095</v>
      </c>
      <c r="R727" s="2"/>
      <c r="S727" s="2"/>
      <c r="T727" s="1" t="e">
        <v>#N/A</v>
      </c>
    </row>
    <row r="728" spans="1:20" x14ac:dyDescent="0.25">
      <c r="A728" s="2" t="str">
        <f t="shared" si="161"/>
        <v>112019</v>
      </c>
      <c r="B728" s="12">
        <v>43788</v>
      </c>
      <c r="C728" s="2" t="s">
        <v>4969</v>
      </c>
      <c r="D728" s="2" t="s">
        <v>654</v>
      </c>
      <c r="E728" s="2" t="s">
        <v>655</v>
      </c>
      <c r="F728" s="2">
        <v>4200</v>
      </c>
      <c r="G728" s="2">
        <v>4000</v>
      </c>
      <c r="H728" s="2"/>
      <c r="I728" s="2"/>
      <c r="J728" s="2"/>
      <c r="K728" s="2"/>
      <c r="L728" s="2">
        <f t="shared" si="162"/>
        <v>0</v>
      </c>
      <c r="M728" s="2">
        <f t="shared" si="173"/>
        <v>0</v>
      </c>
      <c r="N728" s="2">
        <f t="shared" si="174"/>
        <v>0</v>
      </c>
      <c r="O728" s="2">
        <f t="shared" si="175"/>
        <v>0</v>
      </c>
      <c r="P728" s="2">
        <f t="shared" si="176"/>
        <v>4000</v>
      </c>
      <c r="Q728" s="14">
        <f t="shared" si="177"/>
        <v>-200</v>
      </c>
      <c r="R728" s="2"/>
      <c r="S728" s="2"/>
      <c r="T728" s="1" t="e">
        <v>#N/A</v>
      </c>
    </row>
    <row r="729" spans="1:20" x14ac:dyDescent="0.25">
      <c r="A729" s="2" t="str">
        <f t="shared" si="161"/>
        <v>122019</v>
      </c>
      <c r="B729" s="12">
        <v>43822</v>
      </c>
      <c r="C729" s="2" t="s">
        <v>5301</v>
      </c>
      <c r="D729" s="2" t="s">
        <v>2158</v>
      </c>
      <c r="E729" s="2" t="s">
        <v>5942</v>
      </c>
      <c r="F729" s="2">
        <v>223663</v>
      </c>
      <c r="G729" s="2"/>
      <c r="H729" s="2">
        <v>223440</v>
      </c>
      <c r="I729" s="2"/>
      <c r="J729" s="2"/>
      <c r="K729" s="2"/>
      <c r="L729" s="2">
        <f t="shared" si="162"/>
        <v>11172</v>
      </c>
      <c r="M729" s="2">
        <v>0</v>
      </c>
      <c r="N729" s="2">
        <v>0</v>
      </c>
      <c r="O729" s="2">
        <v>0</v>
      </c>
      <c r="P729" s="2">
        <f t="shared" si="176"/>
        <v>234612</v>
      </c>
      <c r="Q729" s="14">
        <f t="shared" si="177"/>
        <v>10949</v>
      </c>
      <c r="R729" s="2" t="s">
        <v>6245</v>
      </c>
      <c r="S729" s="2"/>
      <c r="T729" s="1" t="e">
        <v>#N/A</v>
      </c>
    </row>
    <row r="730" spans="1:20" x14ac:dyDescent="0.25">
      <c r="A730" s="2" t="str">
        <f t="shared" si="161"/>
        <v>122019</v>
      </c>
      <c r="B730" s="12">
        <v>43822</v>
      </c>
      <c r="C730" s="2" t="s">
        <v>5303</v>
      </c>
      <c r="D730" s="2" t="s">
        <v>2158</v>
      </c>
      <c r="E730" s="2" t="s">
        <v>5942</v>
      </c>
      <c r="F730" s="2">
        <v>305864</v>
      </c>
      <c r="G730" s="2"/>
      <c r="H730" s="2">
        <v>305558</v>
      </c>
      <c r="I730" s="2"/>
      <c r="J730" s="2"/>
      <c r="K730" s="2"/>
      <c r="L730" s="2">
        <f t="shared" si="162"/>
        <v>15277.9</v>
      </c>
      <c r="M730" s="2">
        <v>0</v>
      </c>
      <c r="N730" s="2">
        <v>0</v>
      </c>
      <c r="O730" s="2">
        <v>0</v>
      </c>
      <c r="P730" s="2">
        <f t="shared" si="176"/>
        <v>320835.90000000002</v>
      </c>
      <c r="Q730" s="14">
        <f t="shared" si="177"/>
        <v>14971.900000000023</v>
      </c>
      <c r="R730" s="2" t="s">
        <v>6245</v>
      </c>
      <c r="S730" s="2"/>
      <c r="T730" s="1" t="e">
        <v>#N/A</v>
      </c>
    </row>
    <row r="731" spans="1:20" x14ac:dyDescent="0.25">
      <c r="A731" s="2" t="str">
        <f t="shared" si="161"/>
        <v>122019</v>
      </c>
      <c r="B731" s="12">
        <v>43811</v>
      </c>
      <c r="C731" s="2" t="s">
        <v>5563</v>
      </c>
      <c r="D731" s="2" t="s">
        <v>384</v>
      </c>
      <c r="E731" s="2" t="s">
        <v>5953</v>
      </c>
      <c r="F731" s="2">
        <v>11853</v>
      </c>
      <c r="G731" s="2"/>
      <c r="H731" s="2"/>
      <c r="I731" s="2"/>
      <c r="J731" s="2">
        <v>10045</v>
      </c>
      <c r="K731" s="2"/>
      <c r="L731" s="2">
        <f t="shared" si="162"/>
        <v>1808.1</v>
      </c>
      <c r="M731" s="2">
        <f t="shared" si="173"/>
        <v>904.05</v>
      </c>
      <c r="N731" s="2">
        <f t="shared" si="174"/>
        <v>904.05</v>
      </c>
      <c r="O731" s="2">
        <f t="shared" si="175"/>
        <v>0</v>
      </c>
      <c r="P731" s="2">
        <f t="shared" si="176"/>
        <v>11853.1</v>
      </c>
      <c r="Q731" s="14">
        <f t="shared" si="177"/>
        <v>0.1000000000003638</v>
      </c>
      <c r="R731" s="2"/>
      <c r="S731" s="2"/>
      <c r="T731" s="1" t="e">
        <v>#N/A</v>
      </c>
    </row>
    <row r="732" spans="1:20" x14ac:dyDescent="0.25">
      <c r="A732" s="2" t="str">
        <f t="shared" si="161"/>
        <v>122019</v>
      </c>
      <c r="B732" s="12">
        <v>43817</v>
      </c>
      <c r="C732" s="2" t="s">
        <v>6163</v>
      </c>
      <c r="D732" s="2" t="s">
        <v>5536</v>
      </c>
      <c r="E732" s="2" t="s">
        <v>5537</v>
      </c>
      <c r="F732" s="2">
        <v>35619</v>
      </c>
      <c r="G732" s="2"/>
      <c r="H732" s="2"/>
      <c r="I732" s="2"/>
      <c r="J732" s="2">
        <v>30186</v>
      </c>
      <c r="K732" s="2"/>
      <c r="L732" s="2">
        <f t="shared" si="162"/>
        <v>5433.48</v>
      </c>
      <c r="M732" s="2">
        <f t="shared" si="173"/>
        <v>0</v>
      </c>
      <c r="N732" s="2">
        <f t="shared" si="174"/>
        <v>0</v>
      </c>
      <c r="O732" s="2">
        <f t="shared" si="175"/>
        <v>5433.48</v>
      </c>
      <c r="P732" s="2">
        <f t="shared" si="176"/>
        <v>35619.479999999996</v>
      </c>
      <c r="Q732" s="14">
        <f t="shared" si="177"/>
        <v>0.47999999999592546</v>
      </c>
      <c r="R732" s="2"/>
      <c r="S732" s="2"/>
      <c r="T732" s="1" t="e">
        <v>#N/A</v>
      </c>
    </row>
    <row r="733" spans="1:20" x14ac:dyDescent="0.25">
      <c r="A733" s="2" t="str">
        <f t="shared" si="161"/>
        <v>122019</v>
      </c>
      <c r="B733" s="12">
        <v>43816</v>
      </c>
      <c r="C733" s="2">
        <v>1428</v>
      </c>
      <c r="D733" s="2" t="s">
        <v>629</v>
      </c>
      <c r="E733" s="2" t="s">
        <v>5908</v>
      </c>
      <c r="F733" s="2">
        <v>19562</v>
      </c>
      <c r="G733" s="2">
        <v>18250</v>
      </c>
      <c r="H733" s="2"/>
      <c r="I733" s="2"/>
      <c r="J733" s="2"/>
      <c r="K733" s="2"/>
      <c r="L733" s="2">
        <f t="shared" si="162"/>
        <v>0</v>
      </c>
      <c r="M733" s="2">
        <f t="shared" si="173"/>
        <v>0</v>
      </c>
      <c r="N733" s="2">
        <f t="shared" si="174"/>
        <v>0</v>
      </c>
      <c r="O733" s="2">
        <f t="shared" si="175"/>
        <v>0</v>
      </c>
      <c r="P733" s="2">
        <f t="shared" si="176"/>
        <v>18250</v>
      </c>
      <c r="Q733" s="14">
        <f t="shared" si="177"/>
        <v>-1312</v>
      </c>
      <c r="R733" s="2"/>
      <c r="S733" s="2"/>
      <c r="T733" s="1" t="e">
        <v>#N/A</v>
      </c>
    </row>
    <row r="734" spans="1:20" x14ac:dyDescent="0.25">
      <c r="A734" s="2" t="str">
        <f t="shared" si="161"/>
        <v>122019</v>
      </c>
      <c r="B734" s="12">
        <v>43818</v>
      </c>
      <c r="C734" s="2">
        <v>10818</v>
      </c>
      <c r="D734" s="2" t="s">
        <v>240</v>
      </c>
      <c r="E734" s="2" t="s">
        <v>6164</v>
      </c>
      <c r="F734" s="2">
        <v>34343</v>
      </c>
      <c r="G734" s="2"/>
      <c r="H734" s="2"/>
      <c r="I734" s="2"/>
      <c r="J734" s="2">
        <v>29104</v>
      </c>
      <c r="K734" s="2"/>
      <c r="L734" s="2">
        <f t="shared" si="162"/>
        <v>5238.72</v>
      </c>
      <c r="M734" s="2">
        <f t="shared" si="173"/>
        <v>2619.36</v>
      </c>
      <c r="N734" s="2">
        <f t="shared" si="174"/>
        <v>2619.36</v>
      </c>
      <c r="O734" s="2">
        <f t="shared" si="175"/>
        <v>0</v>
      </c>
      <c r="P734" s="2">
        <f t="shared" si="176"/>
        <v>34342.720000000001</v>
      </c>
      <c r="Q734" s="14">
        <f t="shared" si="177"/>
        <v>-0.27999999999883585</v>
      </c>
      <c r="R734" s="2"/>
      <c r="S734" s="2"/>
      <c r="T734" s="1" t="e">
        <v>#N/A</v>
      </c>
    </row>
    <row r="735" spans="1:20" x14ac:dyDescent="0.25">
      <c r="A735" s="2" t="str">
        <f t="shared" si="161"/>
        <v>122019</v>
      </c>
      <c r="B735" s="12">
        <v>43818</v>
      </c>
      <c r="C735" s="2">
        <v>10817</v>
      </c>
      <c r="D735" s="2" t="s">
        <v>240</v>
      </c>
      <c r="E735" s="2" t="s">
        <v>6164</v>
      </c>
      <c r="F735" s="2">
        <v>10804</v>
      </c>
      <c r="G735" s="2"/>
      <c r="H735" s="2"/>
      <c r="I735" s="2"/>
      <c r="J735" s="2">
        <v>9156</v>
      </c>
      <c r="K735" s="2"/>
      <c r="L735" s="2">
        <f t="shared" si="162"/>
        <v>1648.08</v>
      </c>
      <c r="M735" s="2">
        <f t="shared" si="173"/>
        <v>824.04</v>
      </c>
      <c r="N735" s="2">
        <f t="shared" si="174"/>
        <v>824.04</v>
      </c>
      <c r="O735" s="2">
        <f t="shared" si="175"/>
        <v>0</v>
      </c>
      <c r="P735" s="2">
        <f t="shared" si="176"/>
        <v>10804.08</v>
      </c>
      <c r="Q735" s="14">
        <f t="shared" si="177"/>
        <v>7.999999999992724E-2</v>
      </c>
      <c r="R735" s="2"/>
      <c r="S735" s="2"/>
      <c r="T735" s="1" t="e">
        <v>#N/A</v>
      </c>
    </row>
    <row r="736" spans="1:20" x14ac:dyDescent="0.25">
      <c r="A736" s="2" t="str">
        <f t="shared" si="161"/>
        <v>122019</v>
      </c>
      <c r="B736" s="12">
        <v>43805</v>
      </c>
      <c r="C736" s="2" t="s">
        <v>5676</v>
      </c>
      <c r="D736" s="2" t="s">
        <v>565</v>
      </c>
      <c r="E736" s="2" t="s">
        <v>6165</v>
      </c>
      <c r="F736" s="2">
        <v>3540</v>
      </c>
      <c r="G736" s="2"/>
      <c r="H736" s="2"/>
      <c r="I736" s="2"/>
      <c r="J736" s="2">
        <v>3000</v>
      </c>
      <c r="K736" s="2"/>
      <c r="L736" s="2">
        <f t="shared" si="162"/>
        <v>540</v>
      </c>
      <c r="M736" s="2">
        <f t="shared" si="173"/>
        <v>270</v>
      </c>
      <c r="N736" s="2">
        <f t="shared" si="174"/>
        <v>270</v>
      </c>
      <c r="O736" s="2">
        <f t="shared" si="175"/>
        <v>0</v>
      </c>
      <c r="P736" s="2">
        <f t="shared" si="176"/>
        <v>3540</v>
      </c>
      <c r="Q736" s="14">
        <f t="shared" si="177"/>
        <v>0</v>
      </c>
      <c r="R736" s="2"/>
      <c r="S736" s="2"/>
      <c r="T736" s="1" t="e">
        <v>#N/A</v>
      </c>
    </row>
    <row r="737" spans="1:20" x14ac:dyDescent="0.25">
      <c r="A737" s="2" t="str">
        <f t="shared" si="161"/>
        <v>122019</v>
      </c>
      <c r="B737" s="12">
        <v>43820</v>
      </c>
      <c r="C737" s="2" t="s">
        <v>5355</v>
      </c>
      <c r="D737" s="2" t="s">
        <v>171</v>
      </c>
      <c r="E737" s="2" t="s">
        <v>5940</v>
      </c>
      <c r="F737" s="2">
        <v>28320</v>
      </c>
      <c r="G737" s="2"/>
      <c r="H737" s="2"/>
      <c r="I737" s="2"/>
      <c r="J737" s="2">
        <v>24000</v>
      </c>
      <c r="K737" s="2"/>
      <c r="L737" s="2">
        <f t="shared" si="162"/>
        <v>4320</v>
      </c>
      <c r="M737" s="2">
        <f t="shared" si="173"/>
        <v>2160</v>
      </c>
      <c r="N737" s="2">
        <f t="shared" si="174"/>
        <v>2160</v>
      </c>
      <c r="O737" s="2">
        <f t="shared" si="175"/>
        <v>0</v>
      </c>
      <c r="P737" s="2">
        <f t="shared" si="176"/>
        <v>28320</v>
      </c>
      <c r="Q737" s="14">
        <f t="shared" si="177"/>
        <v>0</v>
      </c>
      <c r="R737" s="2"/>
      <c r="S737" s="2"/>
      <c r="T737" s="1" t="e">
        <v>#N/A</v>
      </c>
    </row>
    <row r="738" spans="1:20" x14ac:dyDescent="0.25">
      <c r="A738" s="2" t="str">
        <f t="shared" si="161"/>
        <v>122019</v>
      </c>
      <c r="B738" s="12">
        <v>43819</v>
      </c>
      <c r="C738" s="2">
        <v>10824</v>
      </c>
      <c r="D738" s="2" t="s">
        <v>240</v>
      </c>
      <c r="E738" s="2" t="s">
        <v>6164</v>
      </c>
      <c r="F738" s="2">
        <v>11873</v>
      </c>
      <c r="G738" s="2"/>
      <c r="H738" s="2"/>
      <c r="I738" s="2"/>
      <c r="J738" s="2">
        <v>10062</v>
      </c>
      <c r="K738" s="2"/>
      <c r="L738" s="2">
        <f t="shared" si="162"/>
        <v>1811.16</v>
      </c>
      <c r="M738" s="2">
        <f t="shared" si="173"/>
        <v>905.58</v>
      </c>
      <c r="N738" s="2">
        <f t="shared" si="174"/>
        <v>905.58</v>
      </c>
      <c r="O738" s="2">
        <f t="shared" si="175"/>
        <v>0</v>
      </c>
      <c r="P738" s="2">
        <f t="shared" si="176"/>
        <v>11873.16</v>
      </c>
      <c r="Q738" s="14">
        <f t="shared" si="177"/>
        <v>0.15999999999985448</v>
      </c>
      <c r="R738" s="2"/>
      <c r="S738" s="2"/>
      <c r="T738" s="1" t="e">
        <v>#N/A</v>
      </c>
    </row>
    <row r="739" spans="1:20" x14ac:dyDescent="0.25">
      <c r="A739" s="2" t="str">
        <f t="shared" si="161"/>
        <v>122019</v>
      </c>
      <c r="B739" s="12">
        <v>43805</v>
      </c>
      <c r="C739" s="2" t="s">
        <v>5677</v>
      </c>
      <c r="D739" s="2" t="s">
        <v>565</v>
      </c>
      <c r="E739" s="2" t="s">
        <v>6165</v>
      </c>
      <c r="F739" s="2">
        <v>12980</v>
      </c>
      <c r="G739" s="2"/>
      <c r="H739" s="2"/>
      <c r="I739" s="2"/>
      <c r="J739" s="2">
        <v>11000</v>
      </c>
      <c r="K739" s="2"/>
      <c r="L739" s="2">
        <f t="shared" si="162"/>
        <v>1980</v>
      </c>
      <c r="M739" s="2">
        <f t="shared" si="173"/>
        <v>990</v>
      </c>
      <c r="N739" s="2">
        <f t="shared" si="174"/>
        <v>990</v>
      </c>
      <c r="O739" s="2">
        <f t="shared" si="175"/>
        <v>0</v>
      </c>
      <c r="P739" s="2">
        <f t="shared" si="176"/>
        <v>12980</v>
      </c>
      <c r="Q739" s="14">
        <f t="shared" si="177"/>
        <v>0</v>
      </c>
      <c r="R739" s="2"/>
      <c r="S739" s="2"/>
      <c r="T739" s="1" t="e">
        <v>#N/A</v>
      </c>
    </row>
    <row r="740" spans="1:20" x14ac:dyDescent="0.25">
      <c r="A740" s="2" t="str">
        <f t="shared" si="161"/>
        <v>112019</v>
      </c>
      <c r="B740" s="12">
        <v>43776</v>
      </c>
      <c r="C740" s="2">
        <v>7761</v>
      </c>
      <c r="D740" s="2" t="s">
        <v>603</v>
      </c>
      <c r="E740" s="2" t="s">
        <v>6166</v>
      </c>
      <c r="F740" s="2">
        <v>21889</v>
      </c>
      <c r="G740" s="2"/>
      <c r="H740" s="2"/>
      <c r="I740" s="2"/>
      <c r="J740" s="2">
        <v>18550</v>
      </c>
      <c r="K740" s="2"/>
      <c r="L740" s="2">
        <f t="shared" si="162"/>
        <v>3339</v>
      </c>
      <c r="M740" s="2">
        <f t="shared" si="173"/>
        <v>1669.5</v>
      </c>
      <c r="N740" s="2">
        <f t="shared" si="174"/>
        <v>1669.5</v>
      </c>
      <c r="O740" s="2">
        <f t="shared" si="175"/>
        <v>0</v>
      </c>
      <c r="P740" s="2">
        <f t="shared" si="176"/>
        <v>21889</v>
      </c>
      <c r="Q740" s="14">
        <f t="shared" si="177"/>
        <v>0</v>
      </c>
      <c r="R740" s="2"/>
      <c r="S740" s="2"/>
      <c r="T740" s="1" t="e">
        <v>#N/A</v>
      </c>
    </row>
    <row r="741" spans="1:20" x14ac:dyDescent="0.25">
      <c r="A741" s="2" t="str">
        <f t="shared" ref="A741:A800" si="178">TEXT(B741,"MMYYYY")</f>
        <v>122019</v>
      </c>
      <c r="B741" s="12">
        <v>43803</v>
      </c>
      <c r="C741" s="2" t="s">
        <v>5345</v>
      </c>
      <c r="D741" s="2" t="s">
        <v>138</v>
      </c>
      <c r="E741" s="2" t="s">
        <v>5907</v>
      </c>
      <c r="F741" s="2">
        <v>2272</v>
      </c>
      <c r="G741" s="2"/>
      <c r="H741" s="2"/>
      <c r="I741" s="2"/>
      <c r="J741" s="2">
        <v>1925</v>
      </c>
      <c r="K741" s="2"/>
      <c r="L741" s="2">
        <f t="shared" ref="L741:L800" si="179">+(H741*$H$1/100)+(I741*$I$1/100)+(J741*$J$1/100)+(K741*$K$1/100)</f>
        <v>346.5</v>
      </c>
      <c r="M741" s="2">
        <f t="shared" si="173"/>
        <v>173.25</v>
      </c>
      <c r="N741" s="2">
        <f t="shared" si="174"/>
        <v>173.25</v>
      </c>
      <c r="O741" s="2">
        <f t="shared" si="175"/>
        <v>0</v>
      </c>
      <c r="P741" s="2">
        <f t="shared" si="176"/>
        <v>2271.5</v>
      </c>
      <c r="Q741" s="14">
        <f t="shared" si="177"/>
        <v>-0.5</v>
      </c>
      <c r="R741" s="2"/>
      <c r="S741" s="2"/>
      <c r="T741" s="1" t="e">
        <v>#N/A</v>
      </c>
    </row>
    <row r="742" spans="1:20" x14ac:dyDescent="0.25">
      <c r="A742" s="2" t="str">
        <f t="shared" si="178"/>
        <v>122019</v>
      </c>
      <c r="B742" s="12">
        <v>43810</v>
      </c>
      <c r="C742" s="2" t="s">
        <v>5398</v>
      </c>
      <c r="D742" s="2" t="s">
        <v>654</v>
      </c>
      <c r="E742" s="2" t="s">
        <v>655</v>
      </c>
      <c r="F742" s="2">
        <v>66375</v>
      </c>
      <c r="G742" s="2"/>
      <c r="H742" s="2"/>
      <c r="I742" s="2"/>
      <c r="J742" s="2">
        <v>56250</v>
      </c>
      <c r="K742" s="2"/>
      <c r="L742" s="2">
        <f t="shared" si="179"/>
        <v>10125</v>
      </c>
      <c r="M742" s="2">
        <f t="shared" si="173"/>
        <v>5062.5</v>
      </c>
      <c r="N742" s="2">
        <f t="shared" si="174"/>
        <v>5062.5</v>
      </c>
      <c r="O742" s="2">
        <f t="shared" si="175"/>
        <v>0</v>
      </c>
      <c r="P742" s="2">
        <f t="shared" si="176"/>
        <v>66375</v>
      </c>
      <c r="Q742" s="14">
        <f t="shared" si="177"/>
        <v>0</v>
      </c>
      <c r="R742" s="2"/>
      <c r="S742" s="2"/>
      <c r="T742" s="1" t="e">
        <v>#N/A</v>
      </c>
    </row>
    <row r="743" spans="1:20" x14ac:dyDescent="0.25">
      <c r="A743" s="2" t="str">
        <f t="shared" si="178"/>
        <v>112019</v>
      </c>
      <c r="B743" s="12">
        <v>43799</v>
      </c>
      <c r="C743" s="2">
        <v>156</v>
      </c>
      <c r="D743" s="2" t="s">
        <v>518</v>
      </c>
      <c r="E743" s="2" t="s">
        <v>6167</v>
      </c>
      <c r="F743" s="2">
        <v>44014</v>
      </c>
      <c r="G743" s="2"/>
      <c r="H743" s="2"/>
      <c r="I743" s="2"/>
      <c r="J743" s="2">
        <v>37300</v>
      </c>
      <c r="K743" s="2"/>
      <c r="L743" s="2">
        <f t="shared" si="179"/>
        <v>6714</v>
      </c>
      <c r="M743" s="2">
        <v>0</v>
      </c>
      <c r="N743" s="2">
        <v>0</v>
      </c>
      <c r="O743" s="2">
        <v>0</v>
      </c>
      <c r="P743" s="2">
        <f t="shared" si="176"/>
        <v>44014</v>
      </c>
      <c r="Q743" s="14">
        <f t="shared" si="177"/>
        <v>0</v>
      </c>
      <c r="R743" s="2" t="s">
        <v>5815</v>
      </c>
      <c r="S743" s="2" t="s">
        <v>5815</v>
      </c>
      <c r="T743" s="1" t="e">
        <v>#N/A</v>
      </c>
    </row>
    <row r="744" spans="1:20" x14ac:dyDescent="0.25">
      <c r="A744" s="2" t="str">
        <f t="shared" si="178"/>
        <v>112019</v>
      </c>
      <c r="B744" s="12">
        <v>43793</v>
      </c>
      <c r="C744" s="2" t="s">
        <v>4891</v>
      </c>
      <c r="D744" s="2" t="s">
        <v>2158</v>
      </c>
      <c r="E744" s="2" t="s">
        <v>5942</v>
      </c>
      <c r="F744" s="2">
        <v>513235</v>
      </c>
      <c r="G744" s="2"/>
      <c r="H744" s="2">
        <v>512722</v>
      </c>
      <c r="I744" s="2"/>
      <c r="J744" s="2"/>
      <c r="K744" s="2"/>
      <c r="L744" s="2">
        <f t="shared" si="179"/>
        <v>25636.1</v>
      </c>
      <c r="M744" s="2">
        <v>0</v>
      </c>
      <c r="N744" s="2">
        <v>0</v>
      </c>
      <c r="O744" s="2">
        <v>0</v>
      </c>
      <c r="P744" s="2">
        <f t="shared" si="176"/>
        <v>538358.1</v>
      </c>
      <c r="Q744" s="14">
        <f t="shared" si="177"/>
        <v>25123.099999999977</v>
      </c>
      <c r="R744" s="2" t="s">
        <v>6245</v>
      </c>
      <c r="S744" s="2"/>
      <c r="T744" s="1" t="e">
        <v>#N/A</v>
      </c>
    </row>
    <row r="745" spans="1:20" x14ac:dyDescent="0.25">
      <c r="A745" s="2" t="str">
        <f t="shared" si="178"/>
        <v>112019</v>
      </c>
      <c r="B745" s="12">
        <v>43794</v>
      </c>
      <c r="C745" s="2" t="s">
        <v>4892</v>
      </c>
      <c r="D745" s="2" t="s">
        <v>2158</v>
      </c>
      <c r="E745" s="2" t="s">
        <v>5942</v>
      </c>
      <c r="F745" s="2">
        <v>513235</v>
      </c>
      <c r="G745" s="2"/>
      <c r="H745" s="2">
        <v>512722</v>
      </c>
      <c r="I745" s="2"/>
      <c r="J745" s="2"/>
      <c r="K745" s="2"/>
      <c r="L745" s="2">
        <f t="shared" si="179"/>
        <v>25636.1</v>
      </c>
      <c r="M745" s="2">
        <v>0</v>
      </c>
      <c r="N745" s="2">
        <v>0</v>
      </c>
      <c r="O745" s="2">
        <v>0</v>
      </c>
      <c r="P745" s="2">
        <f t="shared" si="176"/>
        <v>538358.1</v>
      </c>
      <c r="Q745" s="14">
        <f t="shared" si="177"/>
        <v>25123.099999999977</v>
      </c>
      <c r="R745" s="2" t="s">
        <v>6245</v>
      </c>
      <c r="S745" s="2"/>
      <c r="T745" s="1" t="e">
        <v>#N/A</v>
      </c>
    </row>
    <row r="746" spans="1:20" x14ac:dyDescent="0.25">
      <c r="A746" s="2" t="str">
        <f t="shared" si="178"/>
        <v>112019</v>
      </c>
      <c r="B746" s="12">
        <v>43794</v>
      </c>
      <c r="C746" s="2" t="s">
        <v>4894</v>
      </c>
      <c r="D746" s="2" t="s">
        <v>2158</v>
      </c>
      <c r="E746" s="2" t="s">
        <v>5942</v>
      </c>
      <c r="F746" s="2">
        <v>513235</v>
      </c>
      <c r="G746" s="2"/>
      <c r="H746" s="2">
        <v>512722</v>
      </c>
      <c r="I746" s="2"/>
      <c r="J746" s="2"/>
      <c r="K746" s="2"/>
      <c r="L746" s="2">
        <f t="shared" si="179"/>
        <v>25636.1</v>
      </c>
      <c r="M746" s="2">
        <v>0</v>
      </c>
      <c r="N746" s="2">
        <v>0</v>
      </c>
      <c r="O746" s="2">
        <v>0</v>
      </c>
      <c r="P746" s="2">
        <f t="shared" si="176"/>
        <v>538358.1</v>
      </c>
      <c r="Q746" s="14">
        <f t="shared" si="177"/>
        <v>25123.099999999977</v>
      </c>
      <c r="R746" s="2" t="s">
        <v>6245</v>
      </c>
      <c r="S746" s="2"/>
      <c r="T746" s="1" t="e">
        <v>#N/A</v>
      </c>
    </row>
    <row r="747" spans="1:20" x14ac:dyDescent="0.25">
      <c r="A747" s="2" t="str">
        <f t="shared" si="178"/>
        <v>112019</v>
      </c>
      <c r="B747" s="12">
        <v>43794</v>
      </c>
      <c r="C747" s="2" t="s">
        <v>5161</v>
      </c>
      <c r="D747" s="2" t="s">
        <v>390</v>
      </c>
      <c r="E747" s="2" t="s">
        <v>391</v>
      </c>
      <c r="F747" s="2">
        <v>10797</v>
      </c>
      <c r="G747" s="2"/>
      <c r="H747" s="2"/>
      <c r="I747" s="2"/>
      <c r="J747" s="2">
        <v>9150</v>
      </c>
      <c r="K747" s="2"/>
      <c r="L747" s="2">
        <f t="shared" si="179"/>
        <v>1647</v>
      </c>
      <c r="M747" s="2">
        <f t="shared" si="173"/>
        <v>0</v>
      </c>
      <c r="N747" s="2">
        <f t="shared" si="174"/>
        <v>0</v>
      </c>
      <c r="O747" s="2">
        <f t="shared" si="175"/>
        <v>1647</v>
      </c>
      <c r="P747" s="2">
        <f t="shared" si="176"/>
        <v>10797</v>
      </c>
      <c r="Q747" s="14">
        <f t="shared" si="177"/>
        <v>0</v>
      </c>
      <c r="R747" s="2"/>
      <c r="S747" s="2"/>
      <c r="T747" s="1" t="e">
        <v>#N/A</v>
      </c>
    </row>
    <row r="748" spans="1:20" x14ac:dyDescent="0.25">
      <c r="A748" s="2" t="str">
        <f t="shared" si="178"/>
        <v>122019</v>
      </c>
      <c r="B748" s="12">
        <v>43817</v>
      </c>
      <c r="C748" s="2" t="s">
        <v>5566</v>
      </c>
      <c r="D748" s="2" t="s">
        <v>390</v>
      </c>
      <c r="E748" s="2" t="s">
        <v>391</v>
      </c>
      <c r="F748" s="2">
        <v>21594</v>
      </c>
      <c r="G748" s="2"/>
      <c r="H748" s="2"/>
      <c r="I748" s="2"/>
      <c r="J748" s="2">
        <v>18300</v>
      </c>
      <c r="K748" s="2"/>
      <c r="L748" s="2">
        <f t="shared" si="179"/>
        <v>3294</v>
      </c>
      <c r="M748" s="2">
        <f t="shared" si="173"/>
        <v>0</v>
      </c>
      <c r="N748" s="2">
        <f t="shared" si="174"/>
        <v>0</v>
      </c>
      <c r="O748" s="2">
        <f t="shared" si="175"/>
        <v>3294</v>
      </c>
      <c r="P748" s="2">
        <f t="shared" si="176"/>
        <v>21594</v>
      </c>
      <c r="Q748" s="14">
        <f t="shared" si="177"/>
        <v>0</v>
      </c>
      <c r="R748" s="2"/>
      <c r="S748" s="2"/>
      <c r="T748" s="1" t="e">
        <v>#N/A</v>
      </c>
    </row>
    <row r="749" spans="1:20" x14ac:dyDescent="0.25">
      <c r="A749" s="2" t="str">
        <f t="shared" si="178"/>
        <v>112019</v>
      </c>
      <c r="B749" s="12">
        <v>43791</v>
      </c>
      <c r="C749" s="2" t="s">
        <v>5251</v>
      </c>
      <c r="D749" s="2" t="s">
        <v>590</v>
      </c>
      <c r="E749" s="2" t="s">
        <v>5909</v>
      </c>
      <c r="F749" s="2">
        <v>39117</v>
      </c>
      <c r="G749" s="2"/>
      <c r="H749" s="2"/>
      <c r="I749" s="2"/>
      <c r="J749" s="2">
        <v>33150</v>
      </c>
      <c r="K749" s="2"/>
      <c r="L749" s="2">
        <f t="shared" si="179"/>
        <v>5967</v>
      </c>
      <c r="M749" s="2">
        <f t="shared" si="173"/>
        <v>2983.5</v>
      </c>
      <c r="N749" s="2">
        <f t="shared" si="174"/>
        <v>2983.5</v>
      </c>
      <c r="O749" s="2">
        <f t="shared" si="175"/>
        <v>0</v>
      </c>
      <c r="P749" s="2">
        <f t="shared" si="176"/>
        <v>39117</v>
      </c>
      <c r="Q749" s="14">
        <f t="shared" si="177"/>
        <v>0</v>
      </c>
      <c r="R749" s="2"/>
      <c r="S749" s="2"/>
      <c r="T749" s="1" t="e">
        <v>#N/A</v>
      </c>
    </row>
    <row r="750" spans="1:20" x14ac:dyDescent="0.25">
      <c r="A750" s="2" t="str">
        <f t="shared" si="178"/>
        <v>112019</v>
      </c>
      <c r="B750" s="12">
        <v>43782</v>
      </c>
      <c r="C750" s="2" t="s">
        <v>5231</v>
      </c>
      <c r="D750" s="2" t="s">
        <v>576</v>
      </c>
      <c r="E750" s="2" t="s">
        <v>5898</v>
      </c>
      <c r="F750" s="2">
        <v>62056</v>
      </c>
      <c r="G750" s="2"/>
      <c r="H750" s="2"/>
      <c r="I750" s="2"/>
      <c r="J750" s="2">
        <v>52590</v>
      </c>
      <c r="K750" s="2"/>
      <c r="L750" s="2">
        <f t="shared" si="179"/>
        <v>9466.2000000000007</v>
      </c>
      <c r="M750" s="2">
        <f t="shared" si="173"/>
        <v>4733.1000000000004</v>
      </c>
      <c r="N750" s="2">
        <f t="shared" si="174"/>
        <v>4733.1000000000004</v>
      </c>
      <c r="O750" s="2">
        <f t="shared" si="175"/>
        <v>0</v>
      </c>
      <c r="P750" s="2">
        <f t="shared" si="176"/>
        <v>62056.2</v>
      </c>
      <c r="Q750" s="14">
        <f t="shared" si="177"/>
        <v>0.19999999999708962</v>
      </c>
      <c r="R750" s="2"/>
      <c r="S750" s="2"/>
      <c r="T750" s="1" t="e">
        <v>#N/A</v>
      </c>
    </row>
    <row r="751" spans="1:20" x14ac:dyDescent="0.25">
      <c r="A751" s="2" t="str">
        <f t="shared" si="178"/>
        <v>102019</v>
      </c>
      <c r="B751" s="12">
        <v>43768</v>
      </c>
      <c r="C751" s="2" t="s">
        <v>4841</v>
      </c>
      <c r="D751" s="2" t="s">
        <v>590</v>
      </c>
      <c r="E751" s="2" t="s">
        <v>5909</v>
      </c>
      <c r="F751" s="2">
        <v>48380</v>
      </c>
      <c r="G751" s="2"/>
      <c r="H751" s="2"/>
      <c r="I751" s="2"/>
      <c r="J751" s="2">
        <v>41000</v>
      </c>
      <c r="K751" s="2"/>
      <c r="L751" s="2">
        <f t="shared" si="179"/>
        <v>7380</v>
      </c>
      <c r="M751" s="2">
        <f t="shared" si="173"/>
        <v>3690</v>
      </c>
      <c r="N751" s="2">
        <f t="shared" si="174"/>
        <v>3690</v>
      </c>
      <c r="O751" s="2">
        <f t="shared" si="175"/>
        <v>0</v>
      </c>
      <c r="P751" s="2">
        <f t="shared" si="176"/>
        <v>48380</v>
      </c>
      <c r="Q751" s="14">
        <f t="shared" si="177"/>
        <v>0</v>
      </c>
      <c r="R751" s="2"/>
      <c r="S751" s="2"/>
      <c r="T751" s="1" t="e">
        <v>#N/A</v>
      </c>
    </row>
    <row r="752" spans="1:20" x14ac:dyDescent="0.25">
      <c r="A752" s="2" t="str">
        <f t="shared" si="178"/>
        <v>122019</v>
      </c>
      <c r="B752" s="12">
        <v>43815</v>
      </c>
      <c r="C752" s="2" t="s">
        <v>5700</v>
      </c>
      <c r="D752" s="2" t="s">
        <v>590</v>
      </c>
      <c r="E752" s="2" t="s">
        <v>5909</v>
      </c>
      <c r="F752" s="2">
        <v>146497</v>
      </c>
      <c r="G752" s="2"/>
      <c r="H752" s="2"/>
      <c r="I752" s="2"/>
      <c r="J752" s="2">
        <v>124150</v>
      </c>
      <c r="K752" s="2"/>
      <c r="L752" s="2">
        <f t="shared" si="179"/>
        <v>22347</v>
      </c>
      <c r="M752" s="2">
        <f t="shared" si="173"/>
        <v>11173.5</v>
      </c>
      <c r="N752" s="2">
        <f t="shared" si="174"/>
        <v>11173.5</v>
      </c>
      <c r="O752" s="2">
        <f t="shared" si="175"/>
        <v>0</v>
      </c>
      <c r="P752" s="2">
        <f t="shared" si="176"/>
        <v>146497</v>
      </c>
      <c r="Q752" s="14">
        <f t="shared" si="177"/>
        <v>0</v>
      </c>
      <c r="R752" s="2"/>
      <c r="S752" s="2"/>
      <c r="T752" s="1" t="e">
        <v>#N/A</v>
      </c>
    </row>
    <row r="753" spans="1:20" x14ac:dyDescent="0.25">
      <c r="A753" s="2" t="str">
        <f t="shared" si="178"/>
        <v>122019</v>
      </c>
      <c r="B753" s="12">
        <v>43818</v>
      </c>
      <c r="C753" s="2">
        <v>1307</v>
      </c>
      <c r="D753" s="2" t="s">
        <v>652</v>
      </c>
      <c r="E753" s="2" t="s">
        <v>6161</v>
      </c>
      <c r="F753" s="2">
        <v>348100</v>
      </c>
      <c r="G753" s="2"/>
      <c r="H753" s="2"/>
      <c r="I753" s="2"/>
      <c r="J753" s="2">
        <v>295000</v>
      </c>
      <c r="K753" s="2"/>
      <c r="L753" s="2">
        <f t="shared" si="179"/>
        <v>53100</v>
      </c>
      <c r="M753" s="2">
        <f t="shared" si="173"/>
        <v>26550</v>
      </c>
      <c r="N753" s="2">
        <f t="shared" si="174"/>
        <v>26550</v>
      </c>
      <c r="O753" s="2">
        <f t="shared" si="175"/>
        <v>0</v>
      </c>
      <c r="P753" s="2">
        <f t="shared" si="176"/>
        <v>348100</v>
      </c>
      <c r="Q753" s="14">
        <f t="shared" si="177"/>
        <v>0</v>
      </c>
      <c r="R753" s="2"/>
      <c r="S753" s="2"/>
      <c r="T753" s="1" t="e">
        <v>#N/A</v>
      </c>
    </row>
    <row r="754" spans="1:20" x14ac:dyDescent="0.25">
      <c r="A754" s="2" t="str">
        <f t="shared" si="178"/>
        <v>122019</v>
      </c>
      <c r="B754" s="12">
        <v>43806</v>
      </c>
      <c r="C754" s="2" t="s">
        <v>5695</v>
      </c>
      <c r="D754" s="2" t="s">
        <v>590</v>
      </c>
      <c r="E754" s="2" t="s">
        <v>5909</v>
      </c>
      <c r="F754" s="2">
        <v>22981</v>
      </c>
      <c r="G754" s="2"/>
      <c r="H754" s="2"/>
      <c r="I754" s="2"/>
      <c r="J754" s="2">
        <v>19475</v>
      </c>
      <c r="K754" s="2"/>
      <c r="L754" s="2">
        <f t="shared" si="179"/>
        <v>3505.5</v>
      </c>
      <c r="M754" s="2">
        <f t="shared" ref="M754:M780" si="180">+IF(VALUE(LEFT(D754,2))=33,L754/2,0)</f>
        <v>1752.75</v>
      </c>
      <c r="N754" s="2">
        <f t="shared" ref="N754:N780" si="181">+M754</f>
        <v>1752.75</v>
      </c>
      <c r="O754" s="2">
        <f t="shared" ref="O754:O780" si="182">+IF(VALUE(LEFT(D754,2))=33,0,L754)</f>
        <v>0</v>
      </c>
      <c r="P754" s="2">
        <f t="shared" ref="P754:P781" si="183">H754+I754+J754+K754+L754+G754</f>
        <v>22980.5</v>
      </c>
      <c r="Q754" s="14">
        <f t="shared" ref="Q754:Q781" si="184">P754-F754</f>
        <v>-0.5</v>
      </c>
      <c r="R754" s="2"/>
      <c r="S754" s="2"/>
      <c r="T754" s="1" t="e">
        <v>#N/A</v>
      </c>
    </row>
    <row r="755" spans="1:20" x14ac:dyDescent="0.25">
      <c r="A755" s="2" t="str">
        <f t="shared" si="178"/>
        <v>092019</v>
      </c>
      <c r="B755" s="12">
        <v>43732</v>
      </c>
      <c r="C755" s="2" t="s">
        <v>4446</v>
      </c>
      <c r="D755" s="2" t="s">
        <v>590</v>
      </c>
      <c r="E755" s="2" t="s">
        <v>5909</v>
      </c>
      <c r="F755" s="2">
        <v>137057</v>
      </c>
      <c r="G755" s="2"/>
      <c r="H755" s="2"/>
      <c r="I755" s="2"/>
      <c r="J755" s="2">
        <v>116150</v>
      </c>
      <c r="K755" s="2"/>
      <c r="L755" s="2">
        <f t="shared" si="179"/>
        <v>20907</v>
      </c>
      <c r="M755" s="2">
        <f t="shared" si="180"/>
        <v>10453.5</v>
      </c>
      <c r="N755" s="2">
        <f t="shared" si="181"/>
        <v>10453.5</v>
      </c>
      <c r="O755" s="2">
        <f t="shared" si="182"/>
        <v>0</v>
      </c>
      <c r="P755" s="2">
        <f t="shared" si="183"/>
        <v>137057</v>
      </c>
      <c r="Q755" s="14">
        <f t="shared" si="184"/>
        <v>0</v>
      </c>
      <c r="R755" s="2"/>
      <c r="S755" s="2"/>
      <c r="T755" s="1" t="e">
        <v>#N/A</v>
      </c>
    </row>
    <row r="756" spans="1:20" x14ac:dyDescent="0.25">
      <c r="A756" s="2" t="str">
        <f t="shared" si="178"/>
        <v>122019</v>
      </c>
      <c r="B756" s="12">
        <v>43822</v>
      </c>
      <c r="C756" s="2" t="s">
        <v>5302</v>
      </c>
      <c r="D756" s="2" t="s">
        <v>2158</v>
      </c>
      <c r="E756" s="2" t="s">
        <v>5942</v>
      </c>
      <c r="F756" s="2">
        <v>299892</v>
      </c>
      <c r="G756" s="2"/>
      <c r="H756" s="2">
        <v>299592</v>
      </c>
      <c r="I756" s="2"/>
      <c r="J756" s="2"/>
      <c r="K756" s="2"/>
      <c r="L756" s="2">
        <f t="shared" si="179"/>
        <v>14979.6</v>
      </c>
      <c r="M756" s="2">
        <v>0</v>
      </c>
      <c r="N756" s="2">
        <v>0</v>
      </c>
      <c r="O756" s="2">
        <v>0</v>
      </c>
      <c r="P756" s="2">
        <f t="shared" si="183"/>
        <v>314571.59999999998</v>
      </c>
      <c r="Q756" s="14">
        <f t="shared" si="184"/>
        <v>14679.599999999977</v>
      </c>
      <c r="R756" s="2" t="s">
        <v>6245</v>
      </c>
      <c r="S756" s="2"/>
      <c r="T756" s="1" t="e">
        <v>#N/A</v>
      </c>
    </row>
    <row r="757" spans="1:20" x14ac:dyDescent="0.25">
      <c r="A757" s="2" t="str">
        <f t="shared" si="178"/>
        <v>102019</v>
      </c>
      <c r="B757" s="12">
        <v>43760</v>
      </c>
      <c r="C757" s="2" t="s">
        <v>4619</v>
      </c>
      <c r="D757" s="2" t="s">
        <v>656</v>
      </c>
      <c r="E757" s="2" t="s">
        <v>5915</v>
      </c>
      <c r="F757" s="2">
        <v>21653</v>
      </c>
      <c r="G757" s="2"/>
      <c r="H757" s="2"/>
      <c r="I757" s="2"/>
      <c r="J757" s="2">
        <v>18350</v>
      </c>
      <c r="K757" s="2"/>
      <c r="L757" s="2">
        <f t="shared" si="179"/>
        <v>3303</v>
      </c>
      <c r="M757" s="2">
        <f t="shared" si="180"/>
        <v>1651.5</v>
      </c>
      <c r="N757" s="2">
        <f t="shared" si="181"/>
        <v>1651.5</v>
      </c>
      <c r="O757" s="2">
        <f t="shared" si="182"/>
        <v>0</v>
      </c>
      <c r="P757" s="2">
        <f t="shared" si="183"/>
        <v>21653</v>
      </c>
      <c r="Q757" s="14">
        <f t="shared" si="184"/>
        <v>0</v>
      </c>
      <c r="R757" s="2"/>
      <c r="S757" s="2"/>
      <c r="T757" s="1" t="e">
        <v>#N/A</v>
      </c>
    </row>
    <row r="758" spans="1:20" x14ac:dyDescent="0.25">
      <c r="A758" s="2" t="str">
        <f t="shared" si="178"/>
        <v>112019</v>
      </c>
      <c r="B758" s="12">
        <v>43794</v>
      </c>
      <c r="C758" s="2" t="s">
        <v>5200</v>
      </c>
      <c r="D758" s="2" t="s">
        <v>684</v>
      </c>
      <c r="E758" s="2" t="s">
        <v>5794</v>
      </c>
      <c r="F758" s="2">
        <v>18172</v>
      </c>
      <c r="G758" s="2"/>
      <c r="H758" s="2"/>
      <c r="I758" s="2"/>
      <c r="J758" s="2">
        <v>15400</v>
      </c>
      <c r="K758" s="2"/>
      <c r="L758" s="2">
        <f t="shared" si="179"/>
        <v>2772</v>
      </c>
      <c r="M758" s="2">
        <f t="shared" si="180"/>
        <v>1386</v>
      </c>
      <c r="N758" s="2">
        <f t="shared" si="181"/>
        <v>1386</v>
      </c>
      <c r="O758" s="2">
        <f t="shared" si="182"/>
        <v>0</v>
      </c>
      <c r="P758" s="2">
        <f t="shared" si="183"/>
        <v>18172</v>
      </c>
      <c r="Q758" s="14">
        <f t="shared" si="184"/>
        <v>0</v>
      </c>
      <c r="R758" s="2"/>
      <c r="S758" s="2"/>
      <c r="T758" s="1" t="e">
        <v>#N/A</v>
      </c>
    </row>
    <row r="759" spans="1:20" x14ac:dyDescent="0.25">
      <c r="A759" s="2" t="str">
        <f t="shared" si="178"/>
        <v>112019</v>
      </c>
      <c r="B759" s="12">
        <v>43797</v>
      </c>
      <c r="C759" s="2" t="s">
        <v>5201</v>
      </c>
      <c r="D759" s="2" t="s">
        <v>684</v>
      </c>
      <c r="E759" s="2" t="s">
        <v>5794</v>
      </c>
      <c r="F759" s="2">
        <v>1416</v>
      </c>
      <c r="G759" s="2"/>
      <c r="H759" s="2"/>
      <c r="I759" s="2"/>
      <c r="J759" s="2">
        <v>1200</v>
      </c>
      <c r="K759" s="2"/>
      <c r="L759" s="2">
        <f t="shared" si="179"/>
        <v>216</v>
      </c>
      <c r="M759" s="2">
        <f t="shared" si="180"/>
        <v>108</v>
      </c>
      <c r="N759" s="2">
        <f t="shared" si="181"/>
        <v>108</v>
      </c>
      <c r="O759" s="2">
        <f t="shared" si="182"/>
        <v>0</v>
      </c>
      <c r="P759" s="2">
        <f t="shared" si="183"/>
        <v>1416</v>
      </c>
      <c r="Q759" s="14">
        <f t="shared" si="184"/>
        <v>0</v>
      </c>
      <c r="R759" s="2"/>
      <c r="S759" s="2"/>
      <c r="T759" s="1" t="e">
        <v>#N/A</v>
      </c>
    </row>
    <row r="760" spans="1:20" x14ac:dyDescent="0.25">
      <c r="A760" s="2" t="str">
        <f t="shared" si="178"/>
        <v>062019</v>
      </c>
      <c r="B760" s="12">
        <v>43626</v>
      </c>
      <c r="C760" s="2" t="s">
        <v>3007</v>
      </c>
      <c r="D760" s="2" t="s">
        <v>2503</v>
      </c>
      <c r="E760" s="2" t="s">
        <v>2504</v>
      </c>
      <c r="F760" s="2">
        <v>7073</v>
      </c>
      <c r="G760" s="2"/>
      <c r="H760" s="2"/>
      <c r="I760" s="2"/>
      <c r="J760" s="2">
        <v>5994</v>
      </c>
      <c r="K760" s="2"/>
      <c r="L760" s="2">
        <f t="shared" si="179"/>
        <v>1078.92</v>
      </c>
      <c r="M760" s="2">
        <f t="shared" si="180"/>
        <v>539.46</v>
      </c>
      <c r="N760" s="2">
        <f t="shared" si="181"/>
        <v>539.46</v>
      </c>
      <c r="O760" s="2">
        <f t="shared" si="182"/>
        <v>0</v>
      </c>
      <c r="P760" s="2">
        <f t="shared" si="183"/>
        <v>7072.92</v>
      </c>
      <c r="Q760" s="14">
        <f t="shared" si="184"/>
        <v>-7.999999999992724E-2</v>
      </c>
      <c r="R760" s="2"/>
      <c r="S760" s="2"/>
      <c r="T760" s="1" t="e">
        <v>#N/A</v>
      </c>
    </row>
    <row r="761" spans="1:20" x14ac:dyDescent="0.25">
      <c r="A761" s="2" t="str">
        <f t="shared" si="178"/>
        <v>122019</v>
      </c>
      <c r="B761" s="12">
        <v>43805</v>
      </c>
      <c r="C761" s="2" t="s">
        <v>6169</v>
      </c>
      <c r="D761" s="2" t="s">
        <v>647</v>
      </c>
      <c r="E761" s="2" t="s">
        <v>5900</v>
      </c>
      <c r="F761" s="2">
        <v>43429</v>
      </c>
      <c r="G761" s="2"/>
      <c r="H761" s="2"/>
      <c r="I761" s="2"/>
      <c r="J761" s="2">
        <v>36804</v>
      </c>
      <c r="K761" s="2"/>
      <c r="L761" s="2">
        <f t="shared" si="179"/>
        <v>6624.72</v>
      </c>
      <c r="M761" s="2">
        <f t="shared" si="180"/>
        <v>3312.36</v>
      </c>
      <c r="N761" s="2">
        <f t="shared" si="181"/>
        <v>3312.36</v>
      </c>
      <c r="O761" s="2">
        <f t="shared" si="182"/>
        <v>0</v>
      </c>
      <c r="P761" s="2">
        <f t="shared" si="183"/>
        <v>43428.72</v>
      </c>
      <c r="Q761" s="14">
        <f t="shared" si="184"/>
        <v>-0.27999999999883585</v>
      </c>
      <c r="R761" s="2"/>
      <c r="S761" s="2"/>
      <c r="T761" s="1" t="e">
        <v>#N/A</v>
      </c>
    </row>
    <row r="762" spans="1:20" x14ac:dyDescent="0.25">
      <c r="A762" s="2" t="str">
        <f t="shared" si="178"/>
        <v>122019</v>
      </c>
      <c r="B762" s="12">
        <v>43804</v>
      </c>
      <c r="C762" s="2" t="s">
        <v>6170</v>
      </c>
      <c r="D762" s="2" t="s">
        <v>647</v>
      </c>
      <c r="E762" s="2" t="s">
        <v>5900</v>
      </c>
      <c r="F762" s="2">
        <v>44519</v>
      </c>
      <c r="G762" s="2"/>
      <c r="H762" s="2"/>
      <c r="I762" s="2"/>
      <c r="J762" s="2">
        <v>37728</v>
      </c>
      <c r="K762" s="2"/>
      <c r="L762" s="2">
        <f t="shared" si="179"/>
        <v>6791.04</v>
      </c>
      <c r="M762" s="2">
        <f t="shared" si="180"/>
        <v>3395.52</v>
      </c>
      <c r="N762" s="2">
        <f t="shared" si="181"/>
        <v>3395.52</v>
      </c>
      <c r="O762" s="2">
        <f t="shared" si="182"/>
        <v>0</v>
      </c>
      <c r="P762" s="2">
        <f t="shared" si="183"/>
        <v>44519.040000000001</v>
      </c>
      <c r="Q762" s="14">
        <f t="shared" si="184"/>
        <v>4.0000000000873115E-2</v>
      </c>
      <c r="R762" s="2"/>
      <c r="S762" s="2"/>
      <c r="T762" s="1" t="e">
        <v>#N/A</v>
      </c>
    </row>
    <row r="763" spans="1:20" x14ac:dyDescent="0.25">
      <c r="A763" s="2" t="str">
        <f t="shared" si="178"/>
        <v>012019</v>
      </c>
      <c r="B763" s="12">
        <v>43483</v>
      </c>
      <c r="C763" s="2">
        <v>267</v>
      </c>
      <c r="D763" s="2" t="s">
        <v>599</v>
      </c>
      <c r="E763" s="2" t="s">
        <v>5817</v>
      </c>
      <c r="F763" s="2">
        <v>69700</v>
      </c>
      <c r="G763" s="2"/>
      <c r="H763" s="2"/>
      <c r="I763" s="2">
        <v>60000</v>
      </c>
      <c r="J763" s="2"/>
      <c r="K763" s="2"/>
      <c r="L763" s="2">
        <f t="shared" si="179"/>
        <v>7200</v>
      </c>
      <c r="M763" s="2">
        <f t="shared" si="180"/>
        <v>3600</v>
      </c>
      <c r="N763" s="2">
        <f t="shared" si="181"/>
        <v>3600</v>
      </c>
      <c r="O763" s="2">
        <f t="shared" si="182"/>
        <v>0</v>
      </c>
      <c r="P763" s="2">
        <f t="shared" si="183"/>
        <v>67200</v>
      </c>
      <c r="Q763" s="14">
        <f t="shared" si="184"/>
        <v>-2500</v>
      </c>
      <c r="R763" s="2"/>
      <c r="S763" s="2"/>
      <c r="T763" s="1" t="e">
        <v>#N/A</v>
      </c>
    </row>
    <row r="764" spans="1:20" x14ac:dyDescent="0.25">
      <c r="A764" s="2" t="str">
        <f t="shared" si="178"/>
        <v>112019</v>
      </c>
      <c r="B764" s="12">
        <v>43787</v>
      </c>
      <c r="C764" s="2" t="s">
        <v>5146</v>
      </c>
      <c r="D764" s="2" t="s">
        <v>5144</v>
      </c>
      <c r="E764" s="2" t="s">
        <v>6171</v>
      </c>
      <c r="F764" s="2">
        <v>312700</v>
      </c>
      <c r="G764" s="2"/>
      <c r="H764" s="2"/>
      <c r="I764" s="2"/>
      <c r="J764" s="2">
        <v>265000</v>
      </c>
      <c r="K764" s="2"/>
      <c r="L764" s="2">
        <f t="shared" si="179"/>
        <v>47700</v>
      </c>
      <c r="M764" s="2">
        <f t="shared" si="180"/>
        <v>0</v>
      </c>
      <c r="N764" s="2">
        <f t="shared" si="181"/>
        <v>0</v>
      </c>
      <c r="O764" s="2">
        <f t="shared" si="182"/>
        <v>47700</v>
      </c>
      <c r="P764" s="2">
        <f t="shared" si="183"/>
        <v>312700</v>
      </c>
      <c r="Q764" s="14">
        <f t="shared" si="184"/>
        <v>0</v>
      </c>
      <c r="R764" s="2"/>
      <c r="S764" s="2"/>
      <c r="T764" s="1" t="e">
        <v>#N/A</v>
      </c>
    </row>
    <row r="765" spans="1:20" x14ac:dyDescent="0.25">
      <c r="A765" s="2" t="str">
        <f t="shared" si="178"/>
        <v>122019</v>
      </c>
      <c r="B765" s="12">
        <v>43822</v>
      </c>
      <c r="C765" s="2">
        <v>1847</v>
      </c>
      <c r="D765" s="2" t="s">
        <v>1443</v>
      </c>
      <c r="E765" s="2" t="s">
        <v>5769</v>
      </c>
      <c r="F765" s="2">
        <v>6933</v>
      </c>
      <c r="G765" s="2"/>
      <c r="H765" s="2"/>
      <c r="I765" s="2"/>
      <c r="J765" s="2">
        <v>5875</v>
      </c>
      <c r="K765" s="2"/>
      <c r="L765" s="2">
        <f t="shared" si="179"/>
        <v>1057.5</v>
      </c>
      <c r="M765" s="2">
        <f t="shared" si="180"/>
        <v>528.75</v>
      </c>
      <c r="N765" s="2">
        <f t="shared" si="181"/>
        <v>528.75</v>
      </c>
      <c r="O765" s="2">
        <f t="shared" si="182"/>
        <v>0</v>
      </c>
      <c r="P765" s="2">
        <f t="shared" si="183"/>
        <v>6932.5</v>
      </c>
      <c r="Q765" s="14">
        <f t="shared" si="184"/>
        <v>-0.5</v>
      </c>
      <c r="R765" s="2"/>
      <c r="S765" s="2"/>
      <c r="T765" s="1" t="e">
        <v>#N/A</v>
      </c>
    </row>
    <row r="766" spans="1:20" x14ac:dyDescent="0.25">
      <c r="A766" s="2" t="str">
        <f t="shared" si="178"/>
        <v>122019</v>
      </c>
      <c r="B766" s="12">
        <v>43822</v>
      </c>
      <c r="C766" s="2" t="s">
        <v>5564</v>
      </c>
      <c r="D766" s="2" t="s">
        <v>384</v>
      </c>
      <c r="E766" s="2" t="s">
        <v>5953</v>
      </c>
      <c r="F766" s="2">
        <v>1590</v>
      </c>
      <c r="G766" s="2"/>
      <c r="H766" s="2"/>
      <c r="I766" s="2"/>
      <c r="J766" s="2">
        <v>1347</v>
      </c>
      <c r="K766" s="2"/>
      <c r="L766" s="2">
        <f t="shared" si="179"/>
        <v>242.46</v>
      </c>
      <c r="M766" s="2">
        <f t="shared" si="180"/>
        <v>121.23</v>
      </c>
      <c r="N766" s="2">
        <f t="shared" si="181"/>
        <v>121.23</v>
      </c>
      <c r="O766" s="2">
        <f t="shared" si="182"/>
        <v>0</v>
      </c>
      <c r="P766" s="2">
        <f t="shared" si="183"/>
        <v>1589.46</v>
      </c>
      <c r="Q766" s="14">
        <f t="shared" si="184"/>
        <v>-0.53999999999996362</v>
      </c>
      <c r="R766" s="2"/>
      <c r="S766" s="2"/>
      <c r="T766" s="1" t="e">
        <v>#N/A</v>
      </c>
    </row>
    <row r="767" spans="1:20" x14ac:dyDescent="0.25">
      <c r="A767" s="2" t="str">
        <f t="shared" si="178"/>
        <v>122019</v>
      </c>
      <c r="B767" s="12">
        <v>43827</v>
      </c>
      <c r="C767" s="2">
        <v>688</v>
      </c>
      <c r="D767" s="2" t="s">
        <v>1199</v>
      </c>
      <c r="E767" s="2" t="s">
        <v>6172</v>
      </c>
      <c r="F767" s="2">
        <v>467400</v>
      </c>
      <c r="G767" s="2"/>
      <c r="H767" s="2"/>
      <c r="I767" s="2"/>
      <c r="J767" s="2">
        <v>396102</v>
      </c>
      <c r="K767" s="2"/>
      <c r="L767" s="2">
        <f t="shared" si="179"/>
        <v>71298.36</v>
      </c>
      <c r="M767" s="2">
        <f t="shared" si="180"/>
        <v>0</v>
      </c>
      <c r="N767" s="2">
        <f t="shared" si="181"/>
        <v>0</v>
      </c>
      <c r="O767" s="2">
        <f t="shared" si="182"/>
        <v>71298.36</v>
      </c>
      <c r="P767" s="2">
        <f t="shared" si="183"/>
        <v>467400.36</v>
      </c>
      <c r="Q767" s="14">
        <f t="shared" si="184"/>
        <v>0.35999999998603016</v>
      </c>
      <c r="R767" s="2"/>
      <c r="S767" s="2"/>
      <c r="T767" s="1" t="e">
        <v>#N/A</v>
      </c>
    </row>
    <row r="768" spans="1:20" x14ac:dyDescent="0.25">
      <c r="A768" s="2" t="str">
        <f t="shared" si="178"/>
        <v>122019</v>
      </c>
      <c r="B768" s="12">
        <v>43815</v>
      </c>
      <c r="C768" s="2" t="s">
        <v>6173</v>
      </c>
      <c r="D768" s="2" t="s">
        <v>1598</v>
      </c>
      <c r="E768" s="2" t="s">
        <v>1599</v>
      </c>
      <c r="F768" s="2">
        <v>106444</v>
      </c>
      <c r="G768" s="2"/>
      <c r="H768" s="2"/>
      <c r="I768" s="2"/>
      <c r="J768" s="2">
        <v>90206</v>
      </c>
      <c r="K768" s="2"/>
      <c r="L768" s="2">
        <f t="shared" si="179"/>
        <v>16237.08</v>
      </c>
      <c r="M768" s="2">
        <f t="shared" si="180"/>
        <v>0</v>
      </c>
      <c r="N768" s="2">
        <f t="shared" si="181"/>
        <v>0</v>
      </c>
      <c r="O768" s="2">
        <f t="shared" si="182"/>
        <v>16237.08</v>
      </c>
      <c r="P768" s="2">
        <f t="shared" si="183"/>
        <v>106443.08</v>
      </c>
      <c r="Q768" s="14">
        <f t="shared" si="184"/>
        <v>-0.91999999999825377</v>
      </c>
      <c r="R768" s="2"/>
      <c r="S768" s="2"/>
      <c r="T768" s="1" t="e">
        <v>#N/A</v>
      </c>
    </row>
    <row r="769" spans="1:20" x14ac:dyDescent="0.25">
      <c r="A769" s="2" t="str">
        <f t="shared" si="178"/>
        <v>122019</v>
      </c>
      <c r="B769" s="12">
        <v>43818</v>
      </c>
      <c r="C769" s="2" t="s">
        <v>5701</v>
      </c>
      <c r="D769" s="2" t="s">
        <v>590</v>
      </c>
      <c r="E769" s="2" t="s">
        <v>5909</v>
      </c>
      <c r="F769" s="2">
        <v>47377</v>
      </c>
      <c r="G769" s="2"/>
      <c r="H769" s="2"/>
      <c r="I769" s="2"/>
      <c r="J769" s="2">
        <v>40150</v>
      </c>
      <c r="K769" s="2"/>
      <c r="L769" s="2">
        <f t="shared" si="179"/>
        <v>7227</v>
      </c>
      <c r="M769" s="2">
        <f t="shared" si="180"/>
        <v>3613.5</v>
      </c>
      <c r="N769" s="2">
        <f t="shared" si="181"/>
        <v>3613.5</v>
      </c>
      <c r="O769" s="2">
        <f t="shared" si="182"/>
        <v>0</v>
      </c>
      <c r="P769" s="2">
        <f t="shared" si="183"/>
        <v>47377</v>
      </c>
      <c r="Q769" s="14">
        <f t="shared" si="184"/>
        <v>0</v>
      </c>
      <c r="R769" s="2"/>
      <c r="S769" s="2"/>
      <c r="T769" s="1" t="e">
        <v>#N/A</v>
      </c>
    </row>
    <row r="770" spans="1:20" x14ac:dyDescent="0.25">
      <c r="A770" s="2" t="str">
        <f t="shared" si="178"/>
        <v>122019</v>
      </c>
      <c r="B770" s="12">
        <v>43827</v>
      </c>
      <c r="C770" s="2" t="s">
        <v>5299</v>
      </c>
      <c r="D770" s="2" t="s">
        <v>2158</v>
      </c>
      <c r="E770" s="2" t="s">
        <v>5942</v>
      </c>
      <c r="F770" s="2">
        <v>6428</v>
      </c>
      <c r="G770" s="2"/>
      <c r="H770" s="2"/>
      <c r="I770" s="2"/>
      <c r="J770" s="2"/>
      <c r="K770" s="2"/>
      <c r="L770" s="2">
        <f t="shared" si="179"/>
        <v>0</v>
      </c>
      <c r="M770" s="2">
        <v>0</v>
      </c>
      <c r="N770" s="2">
        <v>0</v>
      </c>
      <c r="O770" s="2">
        <v>0</v>
      </c>
      <c r="P770" s="2">
        <f t="shared" si="183"/>
        <v>0</v>
      </c>
      <c r="Q770" s="14">
        <f t="shared" si="184"/>
        <v>-6428</v>
      </c>
      <c r="R770" s="2" t="s">
        <v>6245</v>
      </c>
      <c r="S770" s="2"/>
      <c r="T770" s="1" t="e">
        <v>#N/A</v>
      </c>
    </row>
    <row r="771" spans="1:20" x14ac:dyDescent="0.25">
      <c r="A771" s="2" t="str">
        <f t="shared" si="178"/>
        <v>122019</v>
      </c>
      <c r="B771" s="12">
        <v>43827</v>
      </c>
      <c r="C771" s="2" t="s">
        <v>5298</v>
      </c>
      <c r="D771" s="2" t="s">
        <v>2158</v>
      </c>
      <c r="E771" s="2" t="s">
        <v>5942</v>
      </c>
      <c r="F771" s="2">
        <v>512540</v>
      </c>
      <c r="G771" s="2"/>
      <c r="H771" s="2"/>
      <c r="I771" s="2"/>
      <c r="J771" s="2"/>
      <c r="K771" s="2"/>
      <c r="L771" s="2">
        <f t="shared" si="179"/>
        <v>0</v>
      </c>
      <c r="M771" s="2">
        <v>0</v>
      </c>
      <c r="N771" s="2">
        <v>0</v>
      </c>
      <c r="O771" s="2">
        <v>0</v>
      </c>
      <c r="P771" s="2">
        <f t="shared" si="183"/>
        <v>0</v>
      </c>
      <c r="Q771" s="14">
        <f t="shared" si="184"/>
        <v>-512540</v>
      </c>
      <c r="R771" s="2" t="s">
        <v>6245</v>
      </c>
      <c r="S771" s="2"/>
      <c r="T771" s="1" t="e">
        <v>#N/A</v>
      </c>
    </row>
    <row r="772" spans="1:20" x14ac:dyDescent="0.25">
      <c r="A772" s="2" t="str">
        <f t="shared" si="178"/>
        <v>122019</v>
      </c>
      <c r="B772" s="12">
        <v>43828</v>
      </c>
      <c r="C772" s="2" t="s">
        <v>5300</v>
      </c>
      <c r="D772" s="2" t="s">
        <v>2158</v>
      </c>
      <c r="E772" s="2" t="s">
        <v>5942</v>
      </c>
      <c r="F772" s="2">
        <v>497081</v>
      </c>
      <c r="G772" s="2"/>
      <c r="H772" s="2"/>
      <c r="I772" s="2"/>
      <c r="J772" s="2"/>
      <c r="K772" s="2"/>
      <c r="L772" s="2">
        <f t="shared" si="179"/>
        <v>0</v>
      </c>
      <c r="M772" s="2">
        <v>0</v>
      </c>
      <c r="N772" s="2">
        <v>0</v>
      </c>
      <c r="O772" s="2">
        <v>0</v>
      </c>
      <c r="P772" s="2">
        <f t="shared" si="183"/>
        <v>0</v>
      </c>
      <c r="Q772" s="14">
        <f t="shared" si="184"/>
        <v>-497081</v>
      </c>
      <c r="R772" s="2" t="s">
        <v>6245</v>
      </c>
      <c r="S772" s="2"/>
      <c r="T772" s="1" t="e">
        <v>#N/A</v>
      </c>
    </row>
    <row r="773" spans="1:20" x14ac:dyDescent="0.25">
      <c r="A773" s="2" t="str">
        <f t="shared" si="178"/>
        <v>122019</v>
      </c>
      <c r="B773" s="12">
        <v>43826</v>
      </c>
      <c r="C773" s="2" t="s">
        <v>5293</v>
      </c>
      <c r="D773" s="2" t="s">
        <v>2158</v>
      </c>
      <c r="E773" s="2" t="s">
        <v>5942</v>
      </c>
      <c r="F773" s="2">
        <v>521538</v>
      </c>
      <c r="G773" s="2"/>
      <c r="H773" s="2"/>
      <c r="I773" s="2"/>
      <c r="J773" s="2"/>
      <c r="K773" s="2"/>
      <c r="L773" s="2">
        <f t="shared" si="179"/>
        <v>0</v>
      </c>
      <c r="M773" s="2">
        <v>0</v>
      </c>
      <c r="N773" s="2">
        <v>0</v>
      </c>
      <c r="O773" s="2">
        <v>0</v>
      </c>
      <c r="P773" s="2">
        <f t="shared" si="183"/>
        <v>0</v>
      </c>
      <c r="Q773" s="14">
        <f t="shared" si="184"/>
        <v>-521538</v>
      </c>
      <c r="R773" s="2" t="s">
        <v>6245</v>
      </c>
      <c r="S773" s="2"/>
      <c r="T773" s="1" t="e">
        <v>#N/A</v>
      </c>
    </row>
    <row r="774" spans="1:20" x14ac:dyDescent="0.25">
      <c r="A774" s="2" t="str">
        <f t="shared" si="178"/>
        <v>122019</v>
      </c>
      <c r="B774" s="12">
        <v>43826</v>
      </c>
      <c r="C774" s="2" t="s">
        <v>5294</v>
      </c>
      <c r="D774" s="2" t="s">
        <v>2158</v>
      </c>
      <c r="E774" s="2" t="s">
        <v>5942</v>
      </c>
      <c r="F774" s="2">
        <v>521538</v>
      </c>
      <c r="G774" s="2"/>
      <c r="H774" s="2"/>
      <c r="I774" s="2"/>
      <c r="J774" s="2"/>
      <c r="K774" s="2"/>
      <c r="L774" s="2">
        <f t="shared" si="179"/>
        <v>0</v>
      </c>
      <c r="M774" s="2">
        <v>0</v>
      </c>
      <c r="N774" s="2">
        <v>0</v>
      </c>
      <c r="O774" s="2">
        <v>0</v>
      </c>
      <c r="P774" s="2">
        <f t="shared" si="183"/>
        <v>0</v>
      </c>
      <c r="Q774" s="14">
        <f t="shared" si="184"/>
        <v>-521538</v>
      </c>
      <c r="R774" s="2" t="s">
        <v>6245</v>
      </c>
      <c r="S774" s="2"/>
      <c r="T774" s="1" t="e">
        <v>#N/A</v>
      </c>
    </row>
    <row r="775" spans="1:20" x14ac:dyDescent="0.25">
      <c r="A775" s="2" t="str">
        <f t="shared" si="178"/>
        <v>122019</v>
      </c>
      <c r="B775" s="12">
        <v>43826</v>
      </c>
      <c r="C775" s="2" t="s">
        <v>5292</v>
      </c>
      <c r="D775" s="2" t="s">
        <v>2158</v>
      </c>
      <c r="E775" s="2" t="s">
        <v>5942</v>
      </c>
      <c r="F775" s="2">
        <v>521538</v>
      </c>
      <c r="G775" s="2"/>
      <c r="H775" s="2"/>
      <c r="I775" s="2"/>
      <c r="J775" s="2"/>
      <c r="K775" s="2"/>
      <c r="L775" s="2">
        <f t="shared" si="179"/>
        <v>0</v>
      </c>
      <c r="M775" s="2">
        <v>0</v>
      </c>
      <c r="N775" s="2">
        <v>0</v>
      </c>
      <c r="O775" s="2">
        <v>0</v>
      </c>
      <c r="P775" s="2">
        <f t="shared" si="183"/>
        <v>0</v>
      </c>
      <c r="Q775" s="14">
        <f t="shared" si="184"/>
        <v>-521538</v>
      </c>
      <c r="R775" s="2" t="s">
        <v>6245</v>
      </c>
      <c r="S775" s="2"/>
      <c r="T775" s="1" t="e">
        <v>#N/A</v>
      </c>
    </row>
    <row r="776" spans="1:20" x14ac:dyDescent="0.25">
      <c r="A776" s="2" t="str">
        <f t="shared" si="178"/>
        <v>122019</v>
      </c>
      <c r="B776" s="12">
        <v>43825</v>
      </c>
      <c r="C776" s="2" t="s">
        <v>5291</v>
      </c>
      <c r="D776" s="2" t="s">
        <v>2158</v>
      </c>
      <c r="E776" s="2" t="s">
        <v>5942</v>
      </c>
      <c r="F776" s="2">
        <v>521538</v>
      </c>
      <c r="G776" s="2"/>
      <c r="H776" s="2"/>
      <c r="I776" s="2"/>
      <c r="J776" s="2"/>
      <c r="K776" s="2"/>
      <c r="L776" s="2">
        <f t="shared" si="179"/>
        <v>0</v>
      </c>
      <c r="M776" s="2">
        <v>0</v>
      </c>
      <c r="N776" s="2">
        <v>0</v>
      </c>
      <c r="O776" s="2">
        <v>0</v>
      </c>
      <c r="P776" s="2">
        <f t="shared" si="183"/>
        <v>0</v>
      </c>
      <c r="Q776" s="14">
        <f t="shared" si="184"/>
        <v>-521538</v>
      </c>
      <c r="R776" s="2" t="s">
        <v>6245</v>
      </c>
      <c r="S776" s="2"/>
      <c r="T776" s="1" t="e">
        <v>#N/A</v>
      </c>
    </row>
    <row r="777" spans="1:20" x14ac:dyDescent="0.25">
      <c r="A777" s="2" t="str">
        <f t="shared" si="178"/>
        <v>122019</v>
      </c>
      <c r="B777" s="12">
        <v>43825</v>
      </c>
      <c r="C777" s="2" t="s">
        <v>5289</v>
      </c>
      <c r="D777" s="2" t="s">
        <v>2158</v>
      </c>
      <c r="E777" s="2" t="s">
        <v>5942</v>
      </c>
      <c r="F777" s="2">
        <v>521538</v>
      </c>
      <c r="G777" s="2"/>
      <c r="H777" s="2"/>
      <c r="I777" s="2"/>
      <c r="J777" s="2"/>
      <c r="K777" s="2"/>
      <c r="L777" s="2">
        <f t="shared" si="179"/>
        <v>0</v>
      </c>
      <c r="M777" s="2">
        <v>0</v>
      </c>
      <c r="N777" s="2">
        <v>0</v>
      </c>
      <c r="O777" s="2">
        <v>0</v>
      </c>
      <c r="P777" s="2">
        <f t="shared" si="183"/>
        <v>0</v>
      </c>
      <c r="Q777" s="14">
        <f t="shared" si="184"/>
        <v>-521538</v>
      </c>
      <c r="R777" s="2" t="s">
        <v>6245</v>
      </c>
      <c r="S777" s="2"/>
      <c r="T777" s="1" t="e">
        <v>#N/A</v>
      </c>
    </row>
    <row r="778" spans="1:20" x14ac:dyDescent="0.25">
      <c r="A778" s="2" t="str">
        <f t="shared" si="178"/>
        <v>122019</v>
      </c>
      <c r="B778" s="12">
        <v>43825</v>
      </c>
      <c r="C778" s="2" t="s">
        <v>5290</v>
      </c>
      <c r="D778" s="2" t="s">
        <v>2158</v>
      </c>
      <c r="E778" s="2" t="s">
        <v>5942</v>
      </c>
      <c r="F778" s="2">
        <v>521538</v>
      </c>
      <c r="G778" s="2"/>
      <c r="H778" s="2"/>
      <c r="I778" s="2"/>
      <c r="J778" s="2"/>
      <c r="K778" s="2"/>
      <c r="L778" s="2">
        <f t="shared" si="179"/>
        <v>0</v>
      </c>
      <c r="M778" s="2">
        <v>0</v>
      </c>
      <c r="N778" s="2">
        <v>0</v>
      </c>
      <c r="O778" s="2">
        <v>0</v>
      </c>
      <c r="P778" s="2">
        <f t="shared" si="183"/>
        <v>0</v>
      </c>
      <c r="Q778" s="14">
        <f t="shared" si="184"/>
        <v>-521538</v>
      </c>
      <c r="R778" s="2" t="s">
        <v>6245</v>
      </c>
      <c r="S778" s="2"/>
      <c r="T778" s="1" t="e">
        <v>#N/A</v>
      </c>
    </row>
    <row r="779" spans="1:20" x14ac:dyDescent="0.25">
      <c r="A779" s="2" t="str">
        <f t="shared" si="178"/>
        <v>122019</v>
      </c>
      <c r="B779" s="12">
        <v>43824</v>
      </c>
      <c r="C779" s="2" t="s">
        <v>5288</v>
      </c>
      <c r="D779" s="2" t="s">
        <v>2158</v>
      </c>
      <c r="E779" s="2" t="s">
        <v>5942</v>
      </c>
      <c r="F779" s="2">
        <v>521538</v>
      </c>
      <c r="G779" s="2"/>
      <c r="H779" s="2"/>
      <c r="I779" s="2"/>
      <c r="J779" s="2"/>
      <c r="K779" s="2"/>
      <c r="L779" s="2">
        <f t="shared" si="179"/>
        <v>0</v>
      </c>
      <c r="M779" s="2">
        <v>0</v>
      </c>
      <c r="N779" s="2">
        <v>0</v>
      </c>
      <c r="O779" s="2">
        <v>0</v>
      </c>
      <c r="P779" s="2">
        <f t="shared" si="183"/>
        <v>0</v>
      </c>
      <c r="Q779" s="14">
        <f t="shared" si="184"/>
        <v>-521538</v>
      </c>
      <c r="R779" s="2" t="s">
        <v>6245</v>
      </c>
      <c r="S779" s="2"/>
      <c r="T779" s="1" t="e">
        <v>#N/A</v>
      </c>
    </row>
    <row r="780" spans="1:20" x14ac:dyDescent="0.25">
      <c r="A780" s="2" t="str">
        <f t="shared" si="178"/>
        <v>122019</v>
      </c>
      <c r="B780" s="12">
        <v>43825</v>
      </c>
      <c r="C780" s="2">
        <v>668</v>
      </c>
      <c r="D780" s="2" t="s">
        <v>195</v>
      </c>
      <c r="E780" s="2" t="s">
        <v>6134</v>
      </c>
      <c r="F780" s="2">
        <v>126</v>
      </c>
      <c r="G780" s="2">
        <v>120</v>
      </c>
      <c r="H780" s="2"/>
      <c r="I780" s="2"/>
      <c r="J780" s="2"/>
      <c r="K780" s="2"/>
      <c r="L780" s="2">
        <f t="shared" si="179"/>
        <v>0</v>
      </c>
      <c r="M780" s="2">
        <f t="shared" si="180"/>
        <v>0</v>
      </c>
      <c r="N780" s="2">
        <f t="shared" si="181"/>
        <v>0</v>
      </c>
      <c r="O780" s="2">
        <f t="shared" si="182"/>
        <v>0</v>
      </c>
      <c r="P780" s="2">
        <f t="shared" si="183"/>
        <v>120</v>
      </c>
      <c r="Q780" s="14">
        <f t="shared" si="184"/>
        <v>-6</v>
      </c>
      <c r="R780" s="2"/>
      <c r="S780" s="2"/>
      <c r="T780" s="1" t="e">
        <v>#N/A</v>
      </c>
    </row>
    <row r="781" spans="1:20" x14ac:dyDescent="0.25">
      <c r="A781" s="2" t="str">
        <f t="shared" si="178"/>
        <v>122019</v>
      </c>
      <c r="B781" s="12">
        <v>43830</v>
      </c>
      <c r="C781" s="2" t="s">
        <v>5304</v>
      </c>
      <c r="D781" s="2" t="s">
        <v>2158</v>
      </c>
      <c r="E781" s="2" t="s">
        <v>5942</v>
      </c>
      <c r="F781" s="2">
        <v>23774</v>
      </c>
      <c r="G781" s="2"/>
      <c r="H781" s="2"/>
      <c r="I781" s="2"/>
      <c r="J781" s="2"/>
      <c r="K781" s="2"/>
      <c r="L781" s="2">
        <f t="shared" si="179"/>
        <v>0</v>
      </c>
      <c r="M781" s="2">
        <v>0</v>
      </c>
      <c r="N781" s="2">
        <v>0</v>
      </c>
      <c r="O781" s="2">
        <v>0</v>
      </c>
      <c r="P781" s="2">
        <f t="shared" si="183"/>
        <v>0</v>
      </c>
      <c r="Q781" s="14">
        <f t="shared" si="184"/>
        <v>-23774</v>
      </c>
      <c r="R781" s="2" t="s">
        <v>6245</v>
      </c>
      <c r="S781" s="2"/>
      <c r="T781" s="1" t="e">
        <v>#N/A</v>
      </c>
    </row>
    <row r="782" spans="1:20" x14ac:dyDescent="0.25">
      <c r="A782" s="2" t="str">
        <f t="shared" si="178"/>
        <v>122019</v>
      </c>
      <c r="B782" s="12">
        <v>43815</v>
      </c>
      <c r="C782" s="2" t="s">
        <v>5399</v>
      </c>
      <c r="D782" s="2" t="s">
        <v>654</v>
      </c>
      <c r="E782" s="2" t="s">
        <v>655</v>
      </c>
      <c r="F782" s="2">
        <v>141600</v>
      </c>
      <c r="G782" s="2"/>
      <c r="H782" s="2"/>
      <c r="I782" s="2"/>
      <c r="J782" s="2">
        <v>120000</v>
      </c>
      <c r="K782" s="2"/>
      <c r="L782" s="2">
        <f t="shared" si="179"/>
        <v>21600</v>
      </c>
      <c r="M782" s="2">
        <f t="shared" ref="M782:M809" si="185">+IF(VALUE(LEFT(D782,2))=33,L782/2,0)</f>
        <v>10800</v>
      </c>
      <c r="N782" s="2">
        <f t="shared" ref="N782:N809" si="186">+M782</f>
        <v>10800</v>
      </c>
      <c r="O782" s="2">
        <f t="shared" ref="O782:O809" si="187">+IF(VALUE(LEFT(D782,2))=33,0,L782)</f>
        <v>0</v>
      </c>
      <c r="P782" s="2">
        <f t="shared" ref="P782:P809" si="188">H782+I782+J782+K782+L782+G782</f>
        <v>141600</v>
      </c>
      <c r="Q782" s="14">
        <f t="shared" ref="Q782:Q809" si="189">P782-F782</f>
        <v>0</v>
      </c>
      <c r="R782" s="2"/>
      <c r="S782" s="2"/>
      <c r="T782" s="1" t="e">
        <v>#N/A</v>
      </c>
    </row>
    <row r="783" spans="1:20" x14ac:dyDescent="0.25">
      <c r="A783" s="2" t="str">
        <f t="shared" si="178"/>
        <v>122019</v>
      </c>
      <c r="B783" s="12">
        <v>43825</v>
      </c>
      <c r="C783" s="2">
        <v>667</v>
      </c>
      <c r="D783" s="2" t="s">
        <v>195</v>
      </c>
      <c r="E783" s="2" t="s">
        <v>6134</v>
      </c>
      <c r="F783" s="2">
        <v>1470</v>
      </c>
      <c r="G783" s="2">
        <v>1400</v>
      </c>
      <c r="H783" s="2"/>
      <c r="I783" s="2"/>
      <c r="J783" s="2"/>
      <c r="K783" s="2"/>
      <c r="L783" s="2">
        <f t="shared" si="179"/>
        <v>0</v>
      </c>
      <c r="M783" s="2">
        <f t="shared" si="185"/>
        <v>0</v>
      </c>
      <c r="N783" s="2">
        <f t="shared" si="186"/>
        <v>0</v>
      </c>
      <c r="O783" s="2">
        <f t="shared" si="187"/>
        <v>0</v>
      </c>
      <c r="P783" s="2">
        <f t="shared" si="188"/>
        <v>1400</v>
      </c>
      <c r="Q783" s="14">
        <f t="shared" si="189"/>
        <v>-70</v>
      </c>
      <c r="R783" s="2"/>
      <c r="S783" s="2"/>
      <c r="T783" s="1" t="e">
        <v>#N/A</v>
      </c>
    </row>
    <row r="784" spans="1:20" x14ac:dyDescent="0.25">
      <c r="A784" s="2" t="str">
        <f t="shared" si="178"/>
        <v>112019</v>
      </c>
      <c r="B784" s="12">
        <v>43796</v>
      </c>
      <c r="C784" s="2" t="s">
        <v>5253</v>
      </c>
      <c r="D784" s="2" t="s">
        <v>590</v>
      </c>
      <c r="E784" s="2" t="s">
        <v>6174</v>
      </c>
      <c r="F784" s="2">
        <v>184552</v>
      </c>
      <c r="G784" s="2"/>
      <c r="H784" s="2"/>
      <c r="I784" s="2"/>
      <c r="J784" s="2">
        <v>156400</v>
      </c>
      <c r="K784" s="2"/>
      <c r="L784" s="2">
        <f t="shared" si="179"/>
        <v>28152</v>
      </c>
      <c r="M784" s="2">
        <f t="shared" si="185"/>
        <v>14076</v>
      </c>
      <c r="N784" s="2">
        <f t="shared" si="186"/>
        <v>14076</v>
      </c>
      <c r="O784" s="2">
        <f t="shared" si="187"/>
        <v>0</v>
      </c>
      <c r="P784" s="2">
        <f t="shared" si="188"/>
        <v>184552</v>
      </c>
      <c r="Q784" s="14">
        <f t="shared" si="189"/>
        <v>0</v>
      </c>
      <c r="R784" s="2"/>
      <c r="S784" s="2"/>
      <c r="T784" s="1" t="e">
        <v>#N/A</v>
      </c>
    </row>
    <row r="785" spans="1:20" x14ac:dyDescent="0.25">
      <c r="A785" s="2" t="str">
        <f t="shared" si="178"/>
        <v>122019</v>
      </c>
      <c r="B785" s="12">
        <v>43822</v>
      </c>
      <c r="C785" s="2" t="s">
        <v>5427</v>
      </c>
      <c r="D785" s="2" t="s">
        <v>661</v>
      </c>
      <c r="E785" s="2" t="s">
        <v>5946</v>
      </c>
      <c r="F785" s="2">
        <v>79296</v>
      </c>
      <c r="G785" s="2"/>
      <c r="H785" s="2"/>
      <c r="I785" s="2"/>
      <c r="J785" s="2">
        <v>67200</v>
      </c>
      <c r="K785" s="2"/>
      <c r="L785" s="2">
        <f t="shared" si="179"/>
        <v>12096</v>
      </c>
      <c r="M785" s="2">
        <f t="shared" si="185"/>
        <v>6048</v>
      </c>
      <c r="N785" s="2">
        <f t="shared" si="186"/>
        <v>6048</v>
      </c>
      <c r="O785" s="2">
        <f t="shared" si="187"/>
        <v>0</v>
      </c>
      <c r="P785" s="2">
        <f t="shared" si="188"/>
        <v>79296</v>
      </c>
      <c r="Q785" s="14">
        <f t="shared" si="189"/>
        <v>0</v>
      </c>
      <c r="R785" s="2"/>
      <c r="S785" s="2"/>
      <c r="T785" s="1" t="e">
        <v>#N/A</v>
      </c>
    </row>
    <row r="786" spans="1:20" x14ac:dyDescent="0.25">
      <c r="A786" s="2" t="str">
        <f t="shared" si="178"/>
        <v>122019</v>
      </c>
      <c r="B786" s="12">
        <v>43813</v>
      </c>
      <c r="C786" s="2" t="s">
        <v>5678</v>
      </c>
      <c r="D786" s="2" t="s">
        <v>565</v>
      </c>
      <c r="E786" s="2" t="s">
        <v>6165</v>
      </c>
      <c r="F786" s="2">
        <v>6490</v>
      </c>
      <c r="G786" s="2"/>
      <c r="H786" s="2"/>
      <c r="I786" s="2"/>
      <c r="J786" s="2">
        <v>5500</v>
      </c>
      <c r="K786" s="2"/>
      <c r="L786" s="2">
        <f t="shared" si="179"/>
        <v>990</v>
      </c>
      <c r="M786" s="2">
        <f t="shared" si="185"/>
        <v>495</v>
      </c>
      <c r="N786" s="2">
        <f t="shared" si="186"/>
        <v>495</v>
      </c>
      <c r="O786" s="2">
        <f t="shared" si="187"/>
        <v>0</v>
      </c>
      <c r="P786" s="2">
        <f t="shared" si="188"/>
        <v>6490</v>
      </c>
      <c r="Q786" s="14">
        <f t="shared" si="189"/>
        <v>0</v>
      </c>
      <c r="R786" s="2"/>
      <c r="S786" s="2"/>
      <c r="T786" s="1" t="e">
        <v>#N/A</v>
      </c>
    </row>
    <row r="787" spans="1:20" x14ac:dyDescent="0.25">
      <c r="A787" s="2" t="str">
        <f t="shared" si="178"/>
        <v>122019</v>
      </c>
      <c r="B787" s="12">
        <v>43819</v>
      </c>
      <c r="C787" s="2" t="s">
        <v>5644</v>
      </c>
      <c r="D787" s="2" t="s">
        <v>477</v>
      </c>
      <c r="E787" s="2" t="s">
        <v>6175</v>
      </c>
      <c r="F787" s="2">
        <v>47250</v>
      </c>
      <c r="G787" s="2">
        <v>45000</v>
      </c>
      <c r="H787" s="2"/>
      <c r="I787" s="2"/>
      <c r="J787" s="2"/>
      <c r="K787" s="2"/>
      <c r="L787" s="2">
        <f t="shared" si="179"/>
        <v>0</v>
      </c>
      <c r="M787" s="2">
        <f t="shared" si="185"/>
        <v>0</v>
      </c>
      <c r="N787" s="2">
        <f t="shared" si="186"/>
        <v>0</v>
      </c>
      <c r="O787" s="2">
        <f t="shared" si="187"/>
        <v>0</v>
      </c>
      <c r="P787" s="2">
        <f t="shared" si="188"/>
        <v>45000</v>
      </c>
      <c r="Q787" s="14">
        <f t="shared" si="189"/>
        <v>-2250</v>
      </c>
      <c r="R787" s="2"/>
      <c r="S787" s="2"/>
      <c r="T787" s="1" t="e">
        <v>#N/A</v>
      </c>
    </row>
    <row r="788" spans="1:20" x14ac:dyDescent="0.25">
      <c r="A788" s="2" t="str">
        <f t="shared" si="178"/>
        <v>122019</v>
      </c>
      <c r="B788" s="12">
        <v>43825</v>
      </c>
      <c r="C788" s="2">
        <v>666</v>
      </c>
      <c r="D788" s="2" t="s">
        <v>195</v>
      </c>
      <c r="E788" s="2" t="s">
        <v>6134</v>
      </c>
      <c r="F788" s="2">
        <v>420</v>
      </c>
      <c r="G788" s="2">
        <v>400</v>
      </c>
      <c r="H788" s="2"/>
      <c r="I788" s="2"/>
      <c r="J788" s="2"/>
      <c r="K788" s="2"/>
      <c r="L788" s="2">
        <f t="shared" si="179"/>
        <v>0</v>
      </c>
      <c r="M788" s="2">
        <f t="shared" si="185"/>
        <v>0</v>
      </c>
      <c r="N788" s="2">
        <f t="shared" si="186"/>
        <v>0</v>
      </c>
      <c r="O788" s="2">
        <f t="shared" si="187"/>
        <v>0</v>
      </c>
      <c r="P788" s="2">
        <f t="shared" si="188"/>
        <v>400</v>
      </c>
      <c r="Q788" s="14">
        <f t="shared" si="189"/>
        <v>-20</v>
      </c>
      <c r="R788" s="2"/>
      <c r="S788" s="2"/>
      <c r="T788" s="1" t="e">
        <v>#N/A</v>
      </c>
    </row>
    <row r="789" spans="1:20" x14ac:dyDescent="0.25">
      <c r="A789" s="2" t="str">
        <f t="shared" si="178"/>
        <v>122019</v>
      </c>
      <c r="B789" s="12">
        <v>43816</v>
      </c>
      <c r="C789" s="2" t="s">
        <v>5400</v>
      </c>
      <c r="D789" s="2" t="s">
        <v>654</v>
      </c>
      <c r="E789" s="2" t="s">
        <v>655</v>
      </c>
      <c r="F789" s="2">
        <v>58800</v>
      </c>
      <c r="G789" s="2"/>
      <c r="H789" s="2"/>
      <c r="I789" s="2">
        <v>52500</v>
      </c>
      <c r="J789" s="2"/>
      <c r="K789" s="2"/>
      <c r="L789" s="2">
        <f t="shared" si="179"/>
        <v>6300</v>
      </c>
      <c r="M789" s="2">
        <f t="shared" si="185"/>
        <v>3150</v>
      </c>
      <c r="N789" s="2">
        <f t="shared" si="186"/>
        <v>3150</v>
      </c>
      <c r="O789" s="2">
        <f t="shared" si="187"/>
        <v>0</v>
      </c>
      <c r="P789" s="2">
        <f t="shared" si="188"/>
        <v>58800</v>
      </c>
      <c r="Q789" s="14">
        <f t="shared" si="189"/>
        <v>0</v>
      </c>
      <c r="R789" s="2"/>
      <c r="S789" s="2"/>
      <c r="T789" s="1" t="e">
        <v>#N/A</v>
      </c>
    </row>
    <row r="790" spans="1:20" x14ac:dyDescent="0.25">
      <c r="A790" s="2" t="str">
        <f t="shared" si="178"/>
        <v>122019</v>
      </c>
      <c r="B790" s="12">
        <v>43830</v>
      </c>
      <c r="C790" s="2" t="s">
        <v>5675</v>
      </c>
      <c r="D790" s="2" t="s">
        <v>697</v>
      </c>
      <c r="E790" s="2" t="s">
        <v>6176</v>
      </c>
      <c r="F790" s="2">
        <v>2749</v>
      </c>
      <c r="G790" s="2"/>
      <c r="H790" s="2"/>
      <c r="I790" s="2"/>
      <c r="J790" s="2">
        <v>2330</v>
      </c>
      <c r="K790" s="2"/>
      <c r="L790" s="2">
        <f t="shared" si="179"/>
        <v>419.4</v>
      </c>
      <c r="M790" s="2">
        <f t="shared" si="185"/>
        <v>209.7</v>
      </c>
      <c r="N790" s="2">
        <f t="shared" si="186"/>
        <v>209.7</v>
      </c>
      <c r="O790" s="2">
        <f t="shared" si="187"/>
        <v>0</v>
      </c>
      <c r="P790" s="2">
        <f t="shared" si="188"/>
        <v>2749.4</v>
      </c>
      <c r="Q790" s="14">
        <f t="shared" si="189"/>
        <v>0.40000000000009095</v>
      </c>
      <c r="R790" s="2"/>
      <c r="S790" s="2"/>
      <c r="T790" s="1" t="e">
        <v>#N/A</v>
      </c>
    </row>
    <row r="791" spans="1:20" x14ac:dyDescent="0.25">
      <c r="A791" s="2" t="str">
        <f t="shared" si="178"/>
        <v>072019</v>
      </c>
      <c r="B791" s="12">
        <v>43671</v>
      </c>
      <c r="C791" s="2" t="s">
        <v>3327</v>
      </c>
      <c r="D791" s="2" t="s">
        <v>384</v>
      </c>
      <c r="E791" s="2" t="s">
        <v>6177</v>
      </c>
      <c r="F791" s="2">
        <v>2053</v>
      </c>
      <c r="G791" s="2"/>
      <c r="H791" s="2"/>
      <c r="I791" s="2"/>
      <c r="J791" s="2">
        <v>1739.5</v>
      </c>
      <c r="K791" s="2"/>
      <c r="L791" s="2">
        <f t="shared" si="179"/>
        <v>313.11</v>
      </c>
      <c r="M791" s="2">
        <f t="shared" si="185"/>
        <v>156.55500000000001</v>
      </c>
      <c r="N791" s="2">
        <f t="shared" si="186"/>
        <v>156.55500000000001</v>
      </c>
      <c r="O791" s="2">
        <f t="shared" si="187"/>
        <v>0</v>
      </c>
      <c r="P791" s="2">
        <f t="shared" si="188"/>
        <v>2052.61</v>
      </c>
      <c r="Q791" s="14">
        <f t="shared" si="189"/>
        <v>-0.38999999999987267</v>
      </c>
      <c r="R791" s="2"/>
      <c r="S791" s="2"/>
      <c r="T791" s="1" t="e">
        <v>#N/A</v>
      </c>
    </row>
    <row r="792" spans="1:20" x14ac:dyDescent="0.25">
      <c r="A792" s="2" t="str">
        <f t="shared" si="178"/>
        <v>122019</v>
      </c>
      <c r="B792" s="12">
        <v>43822</v>
      </c>
      <c r="C792" s="2" t="s">
        <v>5334</v>
      </c>
      <c r="D792" s="2" t="s">
        <v>131</v>
      </c>
      <c r="E792" s="2" t="s">
        <v>132</v>
      </c>
      <c r="F792" s="2">
        <v>18290</v>
      </c>
      <c r="G792" s="2"/>
      <c r="H792" s="2"/>
      <c r="I792" s="2"/>
      <c r="J792" s="2">
        <v>15500</v>
      </c>
      <c r="K792" s="2"/>
      <c r="L792" s="2">
        <f t="shared" si="179"/>
        <v>2790</v>
      </c>
      <c r="M792" s="2">
        <f t="shared" si="185"/>
        <v>1395</v>
      </c>
      <c r="N792" s="2">
        <f t="shared" si="186"/>
        <v>1395</v>
      </c>
      <c r="O792" s="2">
        <f t="shared" si="187"/>
        <v>0</v>
      </c>
      <c r="P792" s="2">
        <f t="shared" si="188"/>
        <v>18290</v>
      </c>
      <c r="Q792" s="14">
        <f t="shared" si="189"/>
        <v>0</v>
      </c>
      <c r="R792" s="2"/>
      <c r="S792" s="2"/>
      <c r="T792" s="1" t="e">
        <v>#N/A</v>
      </c>
    </row>
    <row r="793" spans="1:20" x14ac:dyDescent="0.25">
      <c r="A793" s="2" t="str">
        <f t="shared" si="178"/>
        <v>122019</v>
      </c>
      <c r="B793" s="12">
        <v>43816</v>
      </c>
      <c r="C793" s="2" t="s">
        <v>5507</v>
      </c>
      <c r="D793" s="2" t="s">
        <v>971</v>
      </c>
      <c r="E793" s="2" t="s">
        <v>972</v>
      </c>
      <c r="F793" s="2">
        <v>30326</v>
      </c>
      <c r="G793" s="2"/>
      <c r="H793" s="2"/>
      <c r="I793" s="2"/>
      <c r="J793" s="2">
        <v>25700</v>
      </c>
      <c r="K793" s="2"/>
      <c r="L793" s="2">
        <f t="shared" si="179"/>
        <v>4626</v>
      </c>
      <c r="M793" s="2">
        <f t="shared" si="185"/>
        <v>0</v>
      </c>
      <c r="N793" s="2">
        <f t="shared" si="186"/>
        <v>0</v>
      </c>
      <c r="O793" s="2">
        <f t="shared" si="187"/>
        <v>4626</v>
      </c>
      <c r="P793" s="2">
        <f t="shared" si="188"/>
        <v>30326</v>
      </c>
      <c r="Q793" s="14">
        <f t="shared" si="189"/>
        <v>0</v>
      </c>
      <c r="R793" s="2"/>
      <c r="S793" s="2"/>
      <c r="T793" s="1" t="e">
        <v>#N/A</v>
      </c>
    </row>
    <row r="794" spans="1:20" x14ac:dyDescent="0.25">
      <c r="A794" s="2" t="str">
        <f t="shared" si="178"/>
        <v>112019</v>
      </c>
      <c r="B794" s="12">
        <v>43792</v>
      </c>
      <c r="C794" s="2" t="s">
        <v>5232</v>
      </c>
      <c r="D794" s="2" t="s">
        <v>576</v>
      </c>
      <c r="E794" s="2" t="s">
        <v>5898</v>
      </c>
      <c r="F794" s="2">
        <v>56392</v>
      </c>
      <c r="G794" s="2"/>
      <c r="H794" s="2"/>
      <c r="I794" s="2"/>
      <c r="J794" s="2">
        <v>47790</v>
      </c>
      <c r="K794" s="2"/>
      <c r="L794" s="2">
        <f t="shared" si="179"/>
        <v>8602.2000000000007</v>
      </c>
      <c r="M794" s="2">
        <f t="shared" si="185"/>
        <v>4301.1000000000004</v>
      </c>
      <c r="N794" s="2">
        <f t="shared" si="186"/>
        <v>4301.1000000000004</v>
      </c>
      <c r="O794" s="2">
        <f t="shared" si="187"/>
        <v>0</v>
      </c>
      <c r="P794" s="2">
        <f t="shared" si="188"/>
        <v>56392.2</v>
      </c>
      <c r="Q794" s="14">
        <f t="shared" si="189"/>
        <v>0.19999999999708962</v>
      </c>
      <c r="R794" s="2"/>
      <c r="S794" s="2"/>
      <c r="T794" s="1" t="e">
        <v>#N/A</v>
      </c>
    </row>
    <row r="795" spans="1:20" x14ac:dyDescent="0.25">
      <c r="A795" s="2" t="str">
        <f t="shared" si="178"/>
        <v>012020</v>
      </c>
      <c r="B795" s="12">
        <v>43837</v>
      </c>
      <c r="C795" s="2" t="s">
        <v>531</v>
      </c>
      <c r="D795" s="2" t="s">
        <v>529</v>
      </c>
      <c r="E795" s="2" t="s">
        <v>5955</v>
      </c>
      <c r="F795" s="2">
        <v>139880.4</v>
      </c>
      <c r="G795" s="2"/>
      <c r="H795" s="2"/>
      <c r="I795" s="2"/>
      <c r="J795" s="2"/>
      <c r="K795" s="2"/>
      <c r="L795" s="2">
        <f t="shared" si="179"/>
        <v>0</v>
      </c>
      <c r="M795" s="2">
        <f t="shared" si="185"/>
        <v>0</v>
      </c>
      <c r="N795" s="2">
        <f t="shared" si="186"/>
        <v>0</v>
      </c>
      <c r="O795" s="2">
        <f t="shared" si="187"/>
        <v>0</v>
      </c>
      <c r="P795" s="2">
        <f t="shared" si="188"/>
        <v>0</v>
      </c>
      <c r="Q795" s="14">
        <f t="shared" si="189"/>
        <v>-139880.4</v>
      </c>
      <c r="R795" s="2"/>
      <c r="S795" s="2"/>
      <c r="T795" s="1" t="e">
        <v>#N/A</v>
      </c>
    </row>
    <row r="796" spans="1:20" x14ac:dyDescent="0.25">
      <c r="A796" s="2" t="str">
        <f t="shared" si="178"/>
        <v>012020</v>
      </c>
      <c r="B796" s="12">
        <v>43837</v>
      </c>
      <c r="C796" s="2" t="s">
        <v>532</v>
      </c>
      <c r="D796" s="2" t="s">
        <v>529</v>
      </c>
      <c r="E796" s="2" t="s">
        <v>5955</v>
      </c>
      <c r="F796" s="2">
        <v>34457.5</v>
      </c>
      <c r="G796" s="2"/>
      <c r="H796" s="2"/>
      <c r="I796" s="2"/>
      <c r="J796" s="2"/>
      <c r="K796" s="2"/>
      <c r="L796" s="2">
        <f t="shared" si="179"/>
        <v>0</v>
      </c>
      <c r="M796" s="2">
        <f t="shared" si="185"/>
        <v>0</v>
      </c>
      <c r="N796" s="2">
        <f t="shared" si="186"/>
        <v>0</v>
      </c>
      <c r="O796" s="2">
        <f t="shared" si="187"/>
        <v>0</v>
      </c>
      <c r="P796" s="2">
        <f t="shared" si="188"/>
        <v>0</v>
      </c>
      <c r="Q796" s="14">
        <f t="shared" si="189"/>
        <v>-34457.5</v>
      </c>
      <c r="R796" s="2"/>
      <c r="S796" s="2"/>
      <c r="T796" s="1" t="e">
        <v>#N/A</v>
      </c>
    </row>
    <row r="797" spans="1:20" x14ac:dyDescent="0.25">
      <c r="A797" s="2" t="str">
        <f t="shared" si="178"/>
        <v>112019</v>
      </c>
      <c r="B797" s="12">
        <v>43771</v>
      </c>
      <c r="C797" s="2" t="s">
        <v>5217</v>
      </c>
      <c r="D797" s="2" t="s">
        <v>529</v>
      </c>
      <c r="E797" s="2" t="s">
        <v>5955</v>
      </c>
      <c r="F797" s="2">
        <v>271638.87</v>
      </c>
      <c r="G797" s="2"/>
      <c r="H797" s="2"/>
      <c r="I797" s="2"/>
      <c r="J797" s="2"/>
      <c r="K797" s="2"/>
      <c r="L797" s="2">
        <f t="shared" si="179"/>
        <v>0</v>
      </c>
      <c r="M797" s="2">
        <f t="shared" si="185"/>
        <v>0</v>
      </c>
      <c r="N797" s="2">
        <f t="shared" si="186"/>
        <v>0</v>
      </c>
      <c r="O797" s="2">
        <f t="shared" si="187"/>
        <v>0</v>
      </c>
      <c r="P797" s="2">
        <f t="shared" si="188"/>
        <v>0</v>
      </c>
      <c r="Q797" s="14">
        <f t="shared" si="189"/>
        <v>-271638.87</v>
      </c>
      <c r="R797" s="2"/>
      <c r="S797" s="2"/>
      <c r="T797" s="1" t="e">
        <v>#N/A</v>
      </c>
    </row>
    <row r="798" spans="1:20" x14ac:dyDescent="0.25">
      <c r="A798" s="2" t="str">
        <f t="shared" si="178"/>
        <v>092019</v>
      </c>
      <c r="B798" s="12">
        <v>43737</v>
      </c>
      <c r="C798" s="2" t="s">
        <v>4397</v>
      </c>
      <c r="D798" s="2" t="s">
        <v>529</v>
      </c>
      <c r="E798" s="2" t="s">
        <v>5955</v>
      </c>
      <c r="F798" s="2">
        <v>98998.6</v>
      </c>
      <c r="G798" s="2"/>
      <c r="H798" s="2"/>
      <c r="I798" s="2"/>
      <c r="J798" s="2"/>
      <c r="K798" s="2"/>
      <c r="L798" s="2">
        <f t="shared" si="179"/>
        <v>0</v>
      </c>
      <c r="M798" s="2">
        <f t="shared" si="185"/>
        <v>0</v>
      </c>
      <c r="N798" s="2">
        <f t="shared" si="186"/>
        <v>0</v>
      </c>
      <c r="O798" s="2">
        <f t="shared" si="187"/>
        <v>0</v>
      </c>
      <c r="P798" s="2">
        <f t="shared" si="188"/>
        <v>0</v>
      </c>
      <c r="Q798" s="14">
        <f t="shared" si="189"/>
        <v>-98998.6</v>
      </c>
      <c r="R798" s="2"/>
      <c r="S798" s="2"/>
      <c r="T798" s="1" t="e">
        <v>#N/A</v>
      </c>
    </row>
    <row r="799" spans="1:20" x14ac:dyDescent="0.25">
      <c r="A799" s="2" t="str">
        <f t="shared" si="178"/>
        <v>092019</v>
      </c>
      <c r="B799" s="12">
        <v>43736</v>
      </c>
      <c r="C799" s="2" t="s">
        <v>4395</v>
      </c>
      <c r="D799" s="2" t="s">
        <v>529</v>
      </c>
      <c r="E799" s="2" t="s">
        <v>5955</v>
      </c>
      <c r="F799" s="2">
        <v>312748.7</v>
      </c>
      <c r="G799" s="2"/>
      <c r="H799" s="2"/>
      <c r="I799" s="2"/>
      <c r="J799" s="2"/>
      <c r="K799" s="2"/>
      <c r="L799" s="2">
        <f t="shared" si="179"/>
        <v>0</v>
      </c>
      <c r="M799" s="2">
        <f t="shared" si="185"/>
        <v>0</v>
      </c>
      <c r="N799" s="2">
        <f t="shared" si="186"/>
        <v>0</v>
      </c>
      <c r="O799" s="2">
        <f t="shared" si="187"/>
        <v>0</v>
      </c>
      <c r="P799" s="2">
        <f t="shared" si="188"/>
        <v>0</v>
      </c>
      <c r="Q799" s="14">
        <f t="shared" si="189"/>
        <v>-312748.7</v>
      </c>
      <c r="R799" s="2"/>
      <c r="S799" s="2"/>
      <c r="T799" s="1" t="e">
        <v>#N/A</v>
      </c>
    </row>
    <row r="800" spans="1:20" x14ac:dyDescent="0.25">
      <c r="A800" s="2" t="str">
        <f t="shared" si="178"/>
        <v>012020</v>
      </c>
      <c r="B800" s="12">
        <v>43843</v>
      </c>
      <c r="C800" s="2">
        <v>717</v>
      </c>
      <c r="D800" s="2" t="s">
        <v>195</v>
      </c>
      <c r="E800" s="2" t="s">
        <v>6134</v>
      </c>
      <c r="F800" s="2">
        <v>20496</v>
      </c>
      <c r="G800" s="2"/>
      <c r="H800" s="2"/>
      <c r="I800" s="2">
        <v>18300</v>
      </c>
      <c r="J800" s="2"/>
      <c r="K800" s="2"/>
      <c r="L800" s="2">
        <f t="shared" si="179"/>
        <v>2196</v>
      </c>
      <c r="M800" s="2">
        <f t="shared" si="185"/>
        <v>1098</v>
      </c>
      <c r="N800" s="2">
        <f t="shared" si="186"/>
        <v>1098</v>
      </c>
      <c r="O800" s="2">
        <f t="shared" si="187"/>
        <v>0</v>
      </c>
      <c r="P800" s="2">
        <f t="shared" si="188"/>
        <v>20496</v>
      </c>
      <c r="Q800" s="14">
        <f t="shared" si="189"/>
        <v>0</v>
      </c>
      <c r="R800" s="2"/>
      <c r="S800" s="2"/>
      <c r="T800" s="1" t="e">
        <v>#N/A</v>
      </c>
    </row>
    <row r="801" spans="1:20" x14ac:dyDescent="0.25">
      <c r="A801" s="2" t="str">
        <f t="shared" ref="A801:A853" si="190">TEXT(B801,"MMYYYY")</f>
        <v>012020</v>
      </c>
      <c r="B801" s="12">
        <v>43841</v>
      </c>
      <c r="C801" s="2">
        <v>423</v>
      </c>
      <c r="D801" s="2" t="s">
        <v>571</v>
      </c>
      <c r="E801" s="2" t="s">
        <v>6010</v>
      </c>
      <c r="F801" s="2">
        <v>83780</v>
      </c>
      <c r="G801" s="2"/>
      <c r="H801" s="2"/>
      <c r="I801" s="2"/>
      <c r="J801" s="2">
        <v>71000</v>
      </c>
      <c r="K801" s="2"/>
      <c r="L801" s="2">
        <f t="shared" ref="L801:L853" si="191">+(H801*$H$1/100)+(I801*$I$1/100)+(J801*$J$1/100)+(K801*$K$1/100)</f>
        <v>12780</v>
      </c>
      <c r="M801" s="2">
        <f t="shared" si="185"/>
        <v>6390</v>
      </c>
      <c r="N801" s="2">
        <f t="shared" si="186"/>
        <v>6390</v>
      </c>
      <c r="O801" s="2">
        <f t="shared" si="187"/>
        <v>0</v>
      </c>
      <c r="P801" s="2">
        <f t="shared" si="188"/>
        <v>83780</v>
      </c>
      <c r="Q801" s="14">
        <f t="shared" si="189"/>
        <v>0</v>
      </c>
      <c r="R801" s="2"/>
      <c r="S801" s="2"/>
      <c r="T801" s="1" t="e">
        <v>#N/A</v>
      </c>
    </row>
    <row r="802" spans="1:20" x14ac:dyDescent="0.25">
      <c r="A802" s="2" t="str">
        <f t="shared" si="190"/>
        <v>012020</v>
      </c>
      <c r="B802" s="12">
        <v>43843</v>
      </c>
      <c r="C802" s="2">
        <v>425</v>
      </c>
      <c r="D802" s="2" t="s">
        <v>571</v>
      </c>
      <c r="E802" s="2" t="s">
        <v>6010</v>
      </c>
      <c r="F802" s="2">
        <v>72357.600000000006</v>
      </c>
      <c r="G802" s="2"/>
      <c r="H802" s="2"/>
      <c r="I802" s="2"/>
      <c r="J802" s="2">
        <v>61320</v>
      </c>
      <c r="K802" s="2"/>
      <c r="L802" s="2">
        <f t="shared" si="191"/>
        <v>11037.6</v>
      </c>
      <c r="M802" s="2">
        <f t="shared" si="185"/>
        <v>5518.8</v>
      </c>
      <c r="N802" s="2">
        <f t="shared" si="186"/>
        <v>5518.8</v>
      </c>
      <c r="O802" s="2">
        <f t="shared" si="187"/>
        <v>0</v>
      </c>
      <c r="P802" s="2">
        <f t="shared" si="188"/>
        <v>72357.600000000006</v>
      </c>
      <c r="Q802" s="14">
        <f t="shared" si="189"/>
        <v>0</v>
      </c>
      <c r="R802" s="2"/>
      <c r="S802" s="2"/>
      <c r="T802" s="1" t="e">
        <v>#N/A</v>
      </c>
    </row>
    <row r="803" spans="1:20" x14ac:dyDescent="0.25">
      <c r="A803" s="2" t="str">
        <f t="shared" si="190"/>
        <v>012020</v>
      </c>
      <c r="B803" s="12">
        <v>43834</v>
      </c>
      <c r="C803" s="2">
        <v>39</v>
      </c>
      <c r="D803" s="2" t="s">
        <v>1736</v>
      </c>
      <c r="E803" s="2" t="s">
        <v>6178</v>
      </c>
      <c r="F803" s="2">
        <v>1835</v>
      </c>
      <c r="G803" s="2"/>
      <c r="H803" s="2"/>
      <c r="I803" s="2"/>
      <c r="J803" s="2">
        <v>1555</v>
      </c>
      <c r="K803" s="2"/>
      <c r="L803" s="2">
        <f t="shared" si="191"/>
        <v>279.89999999999998</v>
      </c>
      <c r="M803" s="2">
        <f t="shared" si="185"/>
        <v>0</v>
      </c>
      <c r="N803" s="2">
        <f t="shared" si="186"/>
        <v>0</v>
      </c>
      <c r="O803" s="2">
        <f t="shared" si="187"/>
        <v>279.89999999999998</v>
      </c>
      <c r="P803" s="2">
        <f t="shared" si="188"/>
        <v>1834.9</v>
      </c>
      <c r="Q803" s="14">
        <f t="shared" si="189"/>
        <v>-9.9999999999909051E-2</v>
      </c>
      <c r="R803" s="2"/>
      <c r="S803" s="2"/>
      <c r="T803" s="1" t="e">
        <v>#N/A</v>
      </c>
    </row>
    <row r="804" spans="1:20" x14ac:dyDescent="0.25">
      <c r="A804" s="2" t="str">
        <f t="shared" si="190"/>
        <v>012020</v>
      </c>
      <c r="B804" s="12">
        <v>43834</v>
      </c>
      <c r="C804" s="2" t="s">
        <v>593</v>
      </c>
      <c r="D804" s="2" t="s">
        <v>590</v>
      </c>
      <c r="E804" s="2" t="s">
        <v>6174</v>
      </c>
      <c r="F804" s="2">
        <v>60947</v>
      </c>
      <c r="G804" s="2"/>
      <c r="H804" s="2"/>
      <c r="I804" s="2"/>
      <c r="J804" s="2">
        <v>51650</v>
      </c>
      <c r="K804" s="2"/>
      <c r="L804" s="2">
        <f t="shared" si="191"/>
        <v>9297</v>
      </c>
      <c r="M804" s="2">
        <f t="shared" si="185"/>
        <v>4648.5</v>
      </c>
      <c r="N804" s="2">
        <f t="shared" si="186"/>
        <v>4648.5</v>
      </c>
      <c r="O804" s="2">
        <f t="shared" si="187"/>
        <v>0</v>
      </c>
      <c r="P804" s="2">
        <f t="shared" si="188"/>
        <v>60947</v>
      </c>
      <c r="Q804" s="14">
        <f t="shared" si="189"/>
        <v>0</v>
      </c>
      <c r="R804" s="2"/>
      <c r="S804" s="2"/>
      <c r="T804" s="1" t="e">
        <v>#N/A</v>
      </c>
    </row>
    <row r="805" spans="1:20" x14ac:dyDescent="0.25">
      <c r="A805" s="2" t="str">
        <f t="shared" si="190"/>
        <v>122019</v>
      </c>
      <c r="B805" s="12">
        <v>43812</v>
      </c>
      <c r="C805" s="2" t="s">
        <v>5698</v>
      </c>
      <c r="D805" s="2" t="s">
        <v>590</v>
      </c>
      <c r="E805" s="2" t="s">
        <v>6174</v>
      </c>
      <c r="F805" s="2">
        <v>65077</v>
      </c>
      <c r="G805" s="2"/>
      <c r="H805" s="2"/>
      <c r="I805" s="2"/>
      <c r="J805" s="2">
        <v>55150</v>
      </c>
      <c r="K805" s="2"/>
      <c r="L805" s="2">
        <f t="shared" si="191"/>
        <v>9927</v>
      </c>
      <c r="M805" s="2">
        <f t="shared" si="185"/>
        <v>4963.5</v>
      </c>
      <c r="N805" s="2">
        <f t="shared" si="186"/>
        <v>4963.5</v>
      </c>
      <c r="O805" s="2">
        <f t="shared" si="187"/>
        <v>0</v>
      </c>
      <c r="P805" s="2">
        <f t="shared" si="188"/>
        <v>65077</v>
      </c>
      <c r="Q805" s="14">
        <f t="shared" si="189"/>
        <v>0</v>
      </c>
      <c r="R805" s="2"/>
      <c r="S805" s="2"/>
      <c r="T805" s="1" t="e">
        <v>#N/A</v>
      </c>
    </row>
    <row r="806" spans="1:20" x14ac:dyDescent="0.25">
      <c r="A806" s="2" t="str">
        <f t="shared" si="190"/>
        <v>122019</v>
      </c>
      <c r="B806" s="12">
        <v>43813</v>
      </c>
      <c r="C806" s="2" t="s">
        <v>5699</v>
      </c>
      <c r="D806" s="2" t="s">
        <v>590</v>
      </c>
      <c r="E806" s="2" t="s">
        <v>6174</v>
      </c>
      <c r="F806" s="2">
        <v>24308</v>
      </c>
      <c r="G806" s="2"/>
      <c r="H806" s="2"/>
      <c r="I806" s="2"/>
      <c r="J806" s="2">
        <v>20600</v>
      </c>
      <c r="K806" s="2"/>
      <c r="L806" s="2">
        <f t="shared" si="191"/>
        <v>3708</v>
      </c>
      <c r="M806" s="2">
        <f t="shared" si="185"/>
        <v>1854</v>
      </c>
      <c r="N806" s="2">
        <f t="shared" si="186"/>
        <v>1854</v>
      </c>
      <c r="O806" s="2">
        <f t="shared" si="187"/>
        <v>0</v>
      </c>
      <c r="P806" s="2">
        <f t="shared" si="188"/>
        <v>24308</v>
      </c>
      <c r="Q806" s="14">
        <f t="shared" si="189"/>
        <v>0</v>
      </c>
      <c r="R806" s="2"/>
      <c r="S806" s="2"/>
      <c r="T806" s="1" t="e">
        <v>#N/A</v>
      </c>
    </row>
    <row r="807" spans="1:20" x14ac:dyDescent="0.25">
      <c r="A807" s="2" t="str">
        <f t="shared" si="190"/>
        <v>122019</v>
      </c>
      <c r="B807" s="12">
        <v>43825</v>
      </c>
      <c r="C807" s="2" t="s">
        <v>5377</v>
      </c>
      <c r="D807" s="2" t="s">
        <v>1888</v>
      </c>
      <c r="E807" s="2" t="s">
        <v>1889</v>
      </c>
      <c r="F807" s="2">
        <v>83190</v>
      </c>
      <c r="G807" s="2"/>
      <c r="H807" s="2"/>
      <c r="I807" s="2"/>
      <c r="J807" s="2">
        <v>70500</v>
      </c>
      <c r="K807" s="2"/>
      <c r="L807" s="2">
        <f t="shared" si="191"/>
        <v>12690</v>
      </c>
      <c r="M807" s="2">
        <f t="shared" si="185"/>
        <v>6345</v>
      </c>
      <c r="N807" s="2">
        <f t="shared" si="186"/>
        <v>6345</v>
      </c>
      <c r="O807" s="2">
        <f t="shared" si="187"/>
        <v>0</v>
      </c>
      <c r="P807" s="2">
        <f t="shared" si="188"/>
        <v>83190</v>
      </c>
      <c r="Q807" s="14">
        <f t="shared" si="189"/>
        <v>0</v>
      </c>
      <c r="R807" s="2"/>
      <c r="S807" s="2"/>
      <c r="T807" s="1" t="e">
        <v>#N/A</v>
      </c>
    </row>
    <row r="808" spans="1:20" x14ac:dyDescent="0.25">
      <c r="A808" s="2" t="str">
        <f t="shared" si="190"/>
        <v>122019</v>
      </c>
      <c r="B808" s="12">
        <v>43830</v>
      </c>
      <c r="C808" s="2" t="s">
        <v>5305</v>
      </c>
      <c r="D808" s="2" t="s">
        <v>2591</v>
      </c>
      <c r="E808" s="2" t="s">
        <v>6179</v>
      </c>
      <c r="F808" s="2">
        <v>1416</v>
      </c>
      <c r="G808" s="2"/>
      <c r="H808" s="2"/>
      <c r="I808" s="2"/>
      <c r="J808" s="2">
        <v>1200</v>
      </c>
      <c r="K808" s="2"/>
      <c r="L808" s="2">
        <f t="shared" si="191"/>
        <v>216</v>
      </c>
      <c r="M808" s="2">
        <f t="shared" si="185"/>
        <v>108</v>
      </c>
      <c r="N808" s="2">
        <f t="shared" si="186"/>
        <v>108</v>
      </c>
      <c r="O808" s="2">
        <f t="shared" si="187"/>
        <v>0</v>
      </c>
      <c r="P808" s="2">
        <f t="shared" si="188"/>
        <v>1416</v>
      </c>
      <c r="Q808" s="14">
        <f t="shared" si="189"/>
        <v>0</v>
      </c>
      <c r="R808" s="2"/>
      <c r="S808" s="2"/>
      <c r="T808" s="1" t="e">
        <v>#N/A</v>
      </c>
    </row>
    <row r="809" spans="1:20" x14ac:dyDescent="0.25">
      <c r="A809" s="2" t="str">
        <f t="shared" si="190"/>
        <v>012020</v>
      </c>
      <c r="B809" s="12">
        <v>43834</v>
      </c>
      <c r="C809" s="2" t="s">
        <v>6180</v>
      </c>
      <c r="D809" s="2" t="s">
        <v>443</v>
      </c>
      <c r="E809" s="2" t="s">
        <v>6158</v>
      </c>
      <c r="F809" s="2">
        <v>14000</v>
      </c>
      <c r="G809" s="2"/>
      <c r="H809" s="2"/>
      <c r="I809" s="2">
        <v>12500</v>
      </c>
      <c r="J809" s="2"/>
      <c r="K809" s="2"/>
      <c r="L809" s="2">
        <f t="shared" si="191"/>
        <v>1500</v>
      </c>
      <c r="M809" s="2">
        <f t="shared" si="185"/>
        <v>750</v>
      </c>
      <c r="N809" s="2">
        <f t="shared" si="186"/>
        <v>750</v>
      </c>
      <c r="O809" s="2">
        <f t="shared" si="187"/>
        <v>0</v>
      </c>
      <c r="P809" s="2">
        <f t="shared" si="188"/>
        <v>14000</v>
      </c>
      <c r="Q809" s="14">
        <f t="shared" si="189"/>
        <v>0</v>
      </c>
      <c r="R809" s="2"/>
      <c r="S809" s="2"/>
      <c r="T809" s="1" t="e">
        <v>#N/A</v>
      </c>
    </row>
    <row r="810" spans="1:20" x14ac:dyDescent="0.25">
      <c r="A810" s="2" t="str">
        <f t="shared" si="190"/>
        <v>012020</v>
      </c>
      <c r="B810" s="12">
        <v>43833</v>
      </c>
      <c r="C810" s="2" t="s">
        <v>563</v>
      </c>
      <c r="D810" s="2" t="s">
        <v>561</v>
      </c>
      <c r="E810" s="2" t="s">
        <v>562</v>
      </c>
      <c r="F810" s="2">
        <v>36808</v>
      </c>
      <c r="G810" s="2"/>
      <c r="H810" s="2"/>
      <c r="I810" s="2">
        <v>32864</v>
      </c>
      <c r="J810" s="2"/>
      <c r="K810" s="2"/>
      <c r="L810" s="2">
        <f t="shared" si="191"/>
        <v>3943.68</v>
      </c>
      <c r="M810" s="2">
        <f t="shared" ref="M810:M835" si="192">+IF(VALUE(LEFT(D810,2))=33,L810/2,0)</f>
        <v>1971.84</v>
      </c>
      <c r="N810" s="2">
        <f t="shared" ref="N810:N835" si="193">+M810</f>
        <v>1971.84</v>
      </c>
      <c r="O810" s="2">
        <f t="shared" ref="O810:O835" si="194">+IF(VALUE(LEFT(D810,2))=33,0,L810)</f>
        <v>0</v>
      </c>
      <c r="P810" s="2">
        <f t="shared" ref="P810:P835" si="195">H810+I810+J810+K810+L810+G810</f>
        <v>36807.68</v>
      </c>
      <c r="Q810" s="14">
        <f t="shared" ref="Q810:Q835" si="196">P810-F810</f>
        <v>-0.31999999999970896</v>
      </c>
      <c r="R810" s="2"/>
      <c r="S810" s="2"/>
      <c r="T810" s="1" t="e">
        <v>#N/A</v>
      </c>
    </row>
    <row r="811" spans="1:20" x14ac:dyDescent="0.25">
      <c r="A811" s="2" t="str">
        <f t="shared" si="190"/>
        <v>122019</v>
      </c>
      <c r="B811" s="12">
        <v>43823</v>
      </c>
      <c r="C811" s="2">
        <v>673</v>
      </c>
      <c r="D811" s="2" t="s">
        <v>499</v>
      </c>
      <c r="E811" s="2" t="s">
        <v>6181</v>
      </c>
      <c r="F811" s="2">
        <v>1888</v>
      </c>
      <c r="G811" s="2"/>
      <c r="H811" s="2"/>
      <c r="I811" s="2"/>
      <c r="J811" s="2">
        <v>1600</v>
      </c>
      <c r="K811" s="2"/>
      <c r="L811" s="2">
        <f t="shared" si="191"/>
        <v>288</v>
      </c>
      <c r="M811" s="2">
        <f t="shared" si="192"/>
        <v>0</v>
      </c>
      <c r="N811" s="2">
        <f t="shared" si="193"/>
        <v>0</v>
      </c>
      <c r="O811" s="2">
        <f t="shared" si="194"/>
        <v>288</v>
      </c>
      <c r="P811" s="2">
        <f t="shared" si="195"/>
        <v>1888</v>
      </c>
      <c r="Q811" s="14">
        <f t="shared" si="196"/>
        <v>0</v>
      </c>
      <c r="R811" s="2"/>
      <c r="S811" s="2"/>
      <c r="T811" s="1" t="e">
        <v>#N/A</v>
      </c>
    </row>
    <row r="812" spans="1:20" x14ac:dyDescent="0.25">
      <c r="A812" s="2" t="str">
        <f t="shared" si="190"/>
        <v>122019</v>
      </c>
      <c r="B812" s="12">
        <v>43820</v>
      </c>
      <c r="C812" s="2" t="s">
        <v>5555</v>
      </c>
      <c r="D812" s="2" t="s">
        <v>5553</v>
      </c>
      <c r="E812" s="2" t="s">
        <v>6182</v>
      </c>
      <c r="F812" s="2">
        <v>80240</v>
      </c>
      <c r="G812" s="2"/>
      <c r="H812" s="2"/>
      <c r="I812" s="2"/>
      <c r="J812" s="2">
        <v>68000</v>
      </c>
      <c r="K812" s="2"/>
      <c r="L812" s="2">
        <f t="shared" si="191"/>
        <v>12240</v>
      </c>
      <c r="M812" s="2">
        <f t="shared" si="192"/>
        <v>0</v>
      </c>
      <c r="N812" s="2">
        <f t="shared" si="193"/>
        <v>0</v>
      </c>
      <c r="O812" s="2">
        <f t="shared" si="194"/>
        <v>12240</v>
      </c>
      <c r="P812" s="2">
        <f t="shared" si="195"/>
        <v>80240</v>
      </c>
      <c r="Q812" s="14">
        <f t="shared" si="196"/>
        <v>0</v>
      </c>
      <c r="R812" s="2"/>
      <c r="S812" s="2"/>
      <c r="T812" s="1" t="e">
        <v>#N/A</v>
      </c>
    </row>
    <row r="813" spans="1:20" x14ac:dyDescent="0.25">
      <c r="A813" s="2" t="str">
        <f t="shared" si="190"/>
        <v>012020</v>
      </c>
      <c r="B813" s="12">
        <v>43851</v>
      </c>
      <c r="C813" s="2" t="s">
        <v>392</v>
      </c>
      <c r="D813" s="2" t="s">
        <v>390</v>
      </c>
      <c r="E813" s="2" t="s">
        <v>6183</v>
      </c>
      <c r="F813" s="2">
        <v>56817</v>
      </c>
      <c r="G813" s="2"/>
      <c r="H813" s="2"/>
      <c r="I813" s="2"/>
      <c r="J813" s="2">
        <v>48150</v>
      </c>
      <c r="K813" s="2"/>
      <c r="L813" s="2">
        <f t="shared" si="191"/>
        <v>8667</v>
      </c>
      <c r="M813" s="2">
        <f t="shared" si="192"/>
        <v>0</v>
      </c>
      <c r="N813" s="2">
        <f t="shared" si="193"/>
        <v>0</v>
      </c>
      <c r="O813" s="2">
        <f t="shared" si="194"/>
        <v>8667</v>
      </c>
      <c r="P813" s="2">
        <f t="shared" si="195"/>
        <v>56817</v>
      </c>
      <c r="Q813" s="14">
        <f t="shared" si="196"/>
        <v>0</v>
      </c>
      <c r="R813" s="2"/>
      <c r="S813" s="2"/>
      <c r="T813" s="1" t="e">
        <v>#N/A</v>
      </c>
    </row>
    <row r="814" spans="1:20" x14ac:dyDescent="0.25">
      <c r="A814" s="2" t="str">
        <f t="shared" si="190"/>
        <v>092019</v>
      </c>
      <c r="B814" s="12">
        <v>43722</v>
      </c>
      <c r="C814" s="2" t="s">
        <v>4406</v>
      </c>
      <c r="D814" s="2" t="s">
        <v>2091</v>
      </c>
      <c r="E814" s="2" t="s">
        <v>5791</v>
      </c>
      <c r="F814" s="2">
        <v>34985</v>
      </c>
      <c r="G814" s="2"/>
      <c r="H814" s="2"/>
      <c r="I814" s="2"/>
      <c r="J814" s="2">
        <v>29648</v>
      </c>
      <c r="K814" s="2"/>
      <c r="L814" s="2">
        <f t="shared" si="191"/>
        <v>5336.64</v>
      </c>
      <c r="M814" s="2">
        <f t="shared" si="192"/>
        <v>2668.32</v>
      </c>
      <c r="N814" s="2">
        <f t="shared" si="193"/>
        <v>2668.32</v>
      </c>
      <c r="O814" s="2">
        <f t="shared" si="194"/>
        <v>0</v>
      </c>
      <c r="P814" s="2">
        <f t="shared" si="195"/>
        <v>34984.639999999999</v>
      </c>
      <c r="Q814" s="14">
        <f t="shared" si="196"/>
        <v>-0.36000000000058208</v>
      </c>
      <c r="R814" s="2"/>
      <c r="S814" s="2"/>
      <c r="T814" s="1" t="e">
        <v>#N/A</v>
      </c>
    </row>
    <row r="815" spans="1:20" x14ac:dyDescent="0.25">
      <c r="A815" s="2" t="str">
        <f t="shared" si="190"/>
        <v>102019</v>
      </c>
      <c r="B815" s="12">
        <v>43747</v>
      </c>
      <c r="C815" s="2" t="s">
        <v>4825</v>
      </c>
      <c r="D815" s="2" t="s">
        <v>2091</v>
      </c>
      <c r="E815" s="2" t="s">
        <v>5791</v>
      </c>
      <c r="F815" s="2">
        <v>2572</v>
      </c>
      <c r="G815" s="2"/>
      <c r="H815" s="2"/>
      <c r="I815" s="2"/>
      <c r="J815" s="2">
        <v>2180</v>
      </c>
      <c r="K815" s="2"/>
      <c r="L815" s="2">
        <f t="shared" si="191"/>
        <v>392.4</v>
      </c>
      <c r="M815" s="2">
        <f t="shared" si="192"/>
        <v>196.2</v>
      </c>
      <c r="N815" s="2">
        <f t="shared" si="193"/>
        <v>196.2</v>
      </c>
      <c r="O815" s="2">
        <f t="shared" si="194"/>
        <v>0</v>
      </c>
      <c r="P815" s="2">
        <f t="shared" si="195"/>
        <v>2572.4</v>
      </c>
      <c r="Q815" s="14">
        <f t="shared" si="196"/>
        <v>0.40000000000009095</v>
      </c>
      <c r="R815" s="2"/>
      <c r="S815" s="2"/>
      <c r="T815" s="1" t="e">
        <v>#N/A</v>
      </c>
    </row>
    <row r="816" spans="1:20" x14ac:dyDescent="0.25">
      <c r="A816" s="2" t="str">
        <f t="shared" si="190"/>
        <v>012020</v>
      </c>
      <c r="B816" s="12">
        <v>43834</v>
      </c>
      <c r="C816" s="2" t="s">
        <v>476</v>
      </c>
      <c r="D816" s="2" t="s">
        <v>474</v>
      </c>
      <c r="E816" s="2" t="s">
        <v>6184</v>
      </c>
      <c r="F816" s="2">
        <v>15885</v>
      </c>
      <c r="G816" s="2"/>
      <c r="H816" s="2"/>
      <c r="I816" s="2"/>
      <c r="J816" s="2">
        <v>13461.86</v>
      </c>
      <c r="K816" s="2"/>
      <c r="L816" s="2">
        <f t="shared" si="191"/>
        <v>2423.1348000000003</v>
      </c>
      <c r="M816" s="2">
        <f t="shared" si="192"/>
        <v>1211.5674000000001</v>
      </c>
      <c r="N816" s="2">
        <f t="shared" si="193"/>
        <v>1211.5674000000001</v>
      </c>
      <c r="O816" s="2">
        <f t="shared" si="194"/>
        <v>0</v>
      </c>
      <c r="P816" s="2">
        <f t="shared" si="195"/>
        <v>15884.9948</v>
      </c>
      <c r="Q816" s="14">
        <f t="shared" si="196"/>
        <v>-5.1999999996041879E-3</v>
      </c>
      <c r="R816" s="2"/>
      <c r="S816" s="2"/>
      <c r="T816" s="1" t="e">
        <v>#N/A</v>
      </c>
    </row>
    <row r="817" spans="1:20" x14ac:dyDescent="0.25">
      <c r="A817" s="2" t="str">
        <f t="shared" si="190"/>
        <v>122019</v>
      </c>
      <c r="B817" s="12">
        <v>43830</v>
      </c>
      <c r="C817" s="2" t="s">
        <v>6185</v>
      </c>
      <c r="D817" s="2" t="s">
        <v>1368</v>
      </c>
      <c r="E817" s="2" t="s">
        <v>5787</v>
      </c>
      <c r="F817" s="2">
        <v>44545</v>
      </c>
      <c r="G817" s="2"/>
      <c r="H817" s="2"/>
      <c r="I817" s="2"/>
      <c r="J817" s="2">
        <v>37750</v>
      </c>
      <c r="K817" s="2"/>
      <c r="L817" s="2">
        <f t="shared" si="191"/>
        <v>6795</v>
      </c>
      <c r="M817" s="2">
        <f t="shared" si="192"/>
        <v>3397.5</v>
      </c>
      <c r="N817" s="2">
        <f t="shared" si="193"/>
        <v>3397.5</v>
      </c>
      <c r="O817" s="2">
        <f t="shared" si="194"/>
        <v>0</v>
      </c>
      <c r="P817" s="2">
        <f t="shared" si="195"/>
        <v>44545</v>
      </c>
      <c r="Q817" s="14">
        <f t="shared" si="196"/>
        <v>0</v>
      </c>
      <c r="R817" s="2"/>
      <c r="S817" s="2"/>
      <c r="T817" s="1" t="e">
        <v>#N/A</v>
      </c>
    </row>
    <row r="818" spans="1:20" x14ac:dyDescent="0.25">
      <c r="A818" s="2" t="str">
        <f t="shared" si="190"/>
        <v>122019</v>
      </c>
      <c r="B818" s="12">
        <v>43820</v>
      </c>
      <c r="C818" s="2" t="s">
        <v>5680</v>
      </c>
      <c r="D818" s="2" t="s">
        <v>565</v>
      </c>
      <c r="E818" s="2" t="s">
        <v>6165</v>
      </c>
      <c r="F818" s="2">
        <v>61950</v>
      </c>
      <c r="G818" s="2"/>
      <c r="H818" s="2"/>
      <c r="I818" s="2"/>
      <c r="J818" s="2">
        <v>52500</v>
      </c>
      <c r="K818" s="2"/>
      <c r="L818" s="2">
        <f t="shared" si="191"/>
        <v>9450</v>
      </c>
      <c r="M818" s="2">
        <f t="shared" si="192"/>
        <v>4725</v>
      </c>
      <c r="N818" s="2">
        <f t="shared" si="193"/>
        <v>4725</v>
      </c>
      <c r="O818" s="2">
        <f t="shared" si="194"/>
        <v>0</v>
      </c>
      <c r="P818" s="2">
        <f t="shared" si="195"/>
        <v>61950</v>
      </c>
      <c r="Q818" s="14">
        <f t="shared" si="196"/>
        <v>0</v>
      </c>
      <c r="R818" s="2"/>
      <c r="S818" s="2"/>
      <c r="T818" s="1" t="e">
        <v>#N/A</v>
      </c>
    </row>
    <row r="819" spans="1:20" x14ac:dyDescent="0.25">
      <c r="A819" s="2" t="str">
        <f t="shared" si="190"/>
        <v>122019</v>
      </c>
      <c r="B819" s="12">
        <v>43820</v>
      </c>
      <c r="C819" s="2" t="s">
        <v>5679</v>
      </c>
      <c r="D819" s="2" t="s">
        <v>565</v>
      </c>
      <c r="E819" s="2" t="s">
        <v>6165</v>
      </c>
      <c r="F819" s="2">
        <v>30090</v>
      </c>
      <c r="G819" s="2"/>
      <c r="H819" s="2"/>
      <c r="I819" s="2"/>
      <c r="J819" s="2">
        <v>25500</v>
      </c>
      <c r="K819" s="2"/>
      <c r="L819" s="2">
        <f t="shared" si="191"/>
        <v>4590</v>
      </c>
      <c r="M819" s="2">
        <f t="shared" si="192"/>
        <v>2295</v>
      </c>
      <c r="N819" s="2">
        <f t="shared" si="193"/>
        <v>2295</v>
      </c>
      <c r="O819" s="2">
        <f t="shared" si="194"/>
        <v>0</v>
      </c>
      <c r="P819" s="2">
        <f t="shared" si="195"/>
        <v>30090</v>
      </c>
      <c r="Q819" s="14">
        <f t="shared" si="196"/>
        <v>0</v>
      </c>
      <c r="R819" s="2"/>
      <c r="S819" s="2"/>
      <c r="T819" s="1" t="e">
        <v>#N/A</v>
      </c>
    </row>
    <row r="820" spans="1:20" x14ac:dyDescent="0.25">
      <c r="A820" s="2" t="str">
        <f t="shared" si="190"/>
        <v>122019</v>
      </c>
      <c r="B820" s="12">
        <v>43825</v>
      </c>
      <c r="C820" s="2" t="s">
        <v>5402</v>
      </c>
      <c r="D820" s="2" t="s">
        <v>654</v>
      </c>
      <c r="E820" s="2" t="s">
        <v>655</v>
      </c>
      <c r="F820" s="2">
        <v>10443</v>
      </c>
      <c r="G820" s="2"/>
      <c r="H820" s="2"/>
      <c r="I820" s="2"/>
      <c r="J820" s="2">
        <v>8850</v>
      </c>
      <c r="K820" s="2"/>
      <c r="L820" s="2">
        <f t="shared" si="191"/>
        <v>1593</v>
      </c>
      <c r="M820" s="2">
        <f t="shared" si="192"/>
        <v>796.5</v>
      </c>
      <c r="N820" s="2">
        <f t="shared" si="193"/>
        <v>796.5</v>
      </c>
      <c r="O820" s="2">
        <f t="shared" si="194"/>
        <v>0</v>
      </c>
      <c r="P820" s="2">
        <f t="shared" si="195"/>
        <v>10443</v>
      </c>
      <c r="Q820" s="14">
        <f t="shared" si="196"/>
        <v>0</v>
      </c>
      <c r="R820" s="2"/>
      <c r="S820" s="2"/>
      <c r="T820" s="1" t="e">
        <v>#N/A</v>
      </c>
    </row>
    <row r="821" spans="1:20" x14ac:dyDescent="0.25">
      <c r="A821" s="2" t="str">
        <f t="shared" si="190"/>
        <v>122019</v>
      </c>
      <c r="B821" s="12">
        <v>43825</v>
      </c>
      <c r="C821" s="2" t="s">
        <v>5401</v>
      </c>
      <c r="D821" s="2" t="s">
        <v>654</v>
      </c>
      <c r="E821" s="2" t="s">
        <v>655</v>
      </c>
      <c r="F821" s="2">
        <v>34515</v>
      </c>
      <c r="G821" s="2"/>
      <c r="H821" s="2"/>
      <c r="I821" s="2"/>
      <c r="J821" s="2">
        <v>29250</v>
      </c>
      <c r="K821" s="2"/>
      <c r="L821" s="2">
        <f t="shared" si="191"/>
        <v>5265</v>
      </c>
      <c r="M821" s="2">
        <f t="shared" si="192"/>
        <v>2632.5</v>
      </c>
      <c r="N821" s="2">
        <f t="shared" si="193"/>
        <v>2632.5</v>
      </c>
      <c r="O821" s="2">
        <f t="shared" si="194"/>
        <v>0</v>
      </c>
      <c r="P821" s="2">
        <f t="shared" si="195"/>
        <v>34515</v>
      </c>
      <c r="Q821" s="14">
        <f t="shared" si="196"/>
        <v>0</v>
      </c>
      <c r="R821" s="2"/>
      <c r="S821" s="2"/>
      <c r="T821" s="1" t="e">
        <v>#N/A</v>
      </c>
    </row>
    <row r="822" spans="1:20" x14ac:dyDescent="0.25">
      <c r="A822" s="2" t="str">
        <f t="shared" si="190"/>
        <v>122019</v>
      </c>
      <c r="B822" s="12">
        <v>43829</v>
      </c>
      <c r="C822" s="2" t="s">
        <v>5645</v>
      </c>
      <c r="D822" s="2" t="s">
        <v>477</v>
      </c>
      <c r="E822" s="2" t="s">
        <v>6175</v>
      </c>
      <c r="F822" s="2">
        <v>47250</v>
      </c>
      <c r="G822" s="2">
        <v>45000</v>
      </c>
      <c r="H822" s="2"/>
      <c r="I822" s="2"/>
      <c r="J822" s="2"/>
      <c r="K822" s="2"/>
      <c r="L822" s="2">
        <f t="shared" si="191"/>
        <v>0</v>
      </c>
      <c r="M822" s="2">
        <f t="shared" si="192"/>
        <v>0</v>
      </c>
      <c r="N822" s="2">
        <f t="shared" si="193"/>
        <v>0</v>
      </c>
      <c r="O822" s="2">
        <f t="shared" si="194"/>
        <v>0</v>
      </c>
      <c r="P822" s="2">
        <f t="shared" si="195"/>
        <v>45000</v>
      </c>
      <c r="Q822" s="14">
        <f t="shared" si="196"/>
        <v>-2250</v>
      </c>
      <c r="R822" s="2"/>
      <c r="S822" s="2"/>
      <c r="T822" s="1" t="e">
        <v>#N/A</v>
      </c>
    </row>
    <row r="823" spans="1:20" x14ac:dyDescent="0.25">
      <c r="A823" s="2" t="str">
        <f t="shared" si="190"/>
        <v>012020</v>
      </c>
      <c r="B823" s="12">
        <v>43838</v>
      </c>
      <c r="C823" s="2" t="s">
        <v>461</v>
      </c>
      <c r="D823" s="2" t="s">
        <v>459</v>
      </c>
      <c r="E823" s="2" t="s">
        <v>460</v>
      </c>
      <c r="F823" s="2">
        <v>28320</v>
      </c>
      <c r="G823" s="2"/>
      <c r="H823" s="2"/>
      <c r="I823" s="2"/>
      <c r="J823" s="2">
        <v>24000</v>
      </c>
      <c r="K823" s="2"/>
      <c r="L823" s="2">
        <f t="shared" si="191"/>
        <v>4320</v>
      </c>
      <c r="M823" s="2">
        <f t="shared" si="192"/>
        <v>2160</v>
      </c>
      <c r="N823" s="2">
        <f t="shared" si="193"/>
        <v>2160</v>
      </c>
      <c r="O823" s="2">
        <f t="shared" si="194"/>
        <v>0</v>
      </c>
      <c r="P823" s="2">
        <f t="shared" si="195"/>
        <v>28320</v>
      </c>
      <c r="Q823" s="14">
        <f t="shared" si="196"/>
        <v>0</v>
      </c>
      <c r="R823" s="2"/>
      <c r="S823" s="2"/>
      <c r="T823" s="1" t="e">
        <v>#N/A</v>
      </c>
    </row>
    <row r="824" spans="1:20" x14ac:dyDescent="0.25">
      <c r="A824" s="2" t="str">
        <f t="shared" si="190"/>
        <v>012020</v>
      </c>
      <c r="B824" s="12">
        <v>43838</v>
      </c>
      <c r="C824" s="2" t="s">
        <v>828</v>
      </c>
      <c r="D824" s="2" t="s">
        <v>616</v>
      </c>
      <c r="E824" s="2" t="s">
        <v>5894</v>
      </c>
      <c r="F824" s="2">
        <v>12085</v>
      </c>
      <c r="G824" s="2"/>
      <c r="H824" s="2"/>
      <c r="I824" s="2"/>
      <c r="J824" s="2">
        <v>10241.25</v>
      </c>
      <c r="K824" s="2"/>
      <c r="L824" s="2">
        <f t="shared" si="191"/>
        <v>1843.425</v>
      </c>
      <c r="M824" s="2">
        <f t="shared" si="192"/>
        <v>921.71249999999998</v>
      </c>
      <c r="N824" s="2">
        <f t="shared" si="193"/>
        <v>921.71249999999998</v>
      </c>
      <c r="O824" s="2">
        <f t="shared" si="194"/>
        <v>0</v>
      </c>
      <c r="P824" s="2">
        <f t="shared" si="195"/>
        <v>12084.674999999999</v>
      </c>
      <c r="Q824" s="14">
        <f t="shared" si="196"/>
        <v>-0.3250000000007276</v>
      </c>
      <c r="R824" s="2"/>
      <c r="S824" s="2"/>
      <c r="T824" s="1" t="e">
        <v>#N/A</v>
      </c>
    </row>
    <row r="825" spans="1:20" x14ac:dyDescent="0.25">
      <c r="A825" s="2" t="str">
        <f t="shared" si="190"/>
        <v>012020</v>
      </c>
      <c r="B825" s="12">
        <v>43841</v>
      </c>
      <c r="C825" s="2" t="s">
        <v>189</v>
      </c>
      <c r="D825" s="2" t="s">
        <v>187</v>
      </c>
      <c r="E825" s="2" t="s">
        <v>188</v>
      </c>
      <c r="F825" s="2">
        <v>1062</v>
      </c>
      <c r="G825" s="2"/>
      <c r="H825" s="2"/>
      <c r="I825" s="2"/>
      <c r="J825" s="2">
        <v>900</v>
      </c>
      <c r="K825" s="2"/>
      <c r="L825" s="2">
        <f t="shared" si="191"/>
        <v>162</v>
      </c>
      <c r="M825" s="2">
        <f t="shared" si="192"/>
        <v>81</v>
      </c>
      <c r="N825" s="2">
        <f t="shared" si="193"/>
        <v>81</v>
      </c>
      <c r="O825" s="2">
        <f t="shared" si="194"/>
        <v>0</v>
      </c>
      <c r="P825" s="2">
        <f t="shared" si="195"/>
        <v>1062</v>
      </c>
      <c r="Q825" s="14">
        <f t="shared" si="196"/>
        <v>0</v>
      </c>
      <c r="R825" s="2"/>
      <c r="S825" s="2"/>
      <c r="T825" s="1" t="e">
        <v>#N/A</v>
      </c>
    </row>
    <row r="826" spans="1:20" x14ac:dyDescent="0.25">
      <c r="A826" s="2" t="str">
        <f t="shared" si="190"/>
        <v>122019</v>
      </c>
      <c r="B826" s="12">
        <v>43827</v>
      </c>
      <c r="C826" s="2" t="s">
        <v>5726</v>
      </c>
      <c r="D826" s="2" t="s">
        <v>459</v>
      </c>
      <c r="E826" s="2" t="s">
        <v>460</v>
      </c>
      <c r="F826" s="2">
        <v>175</v>
      </c>
      <c r="G826" s="2"/>
      <c r="H826" s="2"/>
      <c r="I826" s="2"/>
      <c r="J826" s="2">
        <v>148</v>
      </c>
      <c r="K826" s="2"/>
      <c r="L826" s="2">
        <f t="shared" si="191"/>
        <v>26.64</v>
      </c>
      <c r="M826" s="2">
        <f t="shared" si="192"/>
        <v>13.32</v>
      </c>
      <c r="N826" s="2">
        <f t="shared" si="193"/>
        <v>13.32</v>
      </c>
      <c r="O826" s="2">
        <f t="shared" si="194"/>
        <v>0</v>
      </c>
      <c r="P826" s="2">
        <f t="shared" si="195"/>
        <v>174.64</v>
      </c>
      <c r="Q826" s="14">
        <f t="shared" si="196"/>
        <v>-0.36000000000001364</v>
      </c>
      <c r="R826" s="2"/>
      <c r="S826" s="2"/>
      <c r="T826" s="1" t="e">
        <v>#N/A</v>
      </c>
    </row>
    <row r="827" spans="1:20" x14ac:dyDescent="0.25">
      <c r="A827" s="2" t="str">
        <f t="shared" si="190"/>
        <v>122019</v>
      </c>
      <c r="B827" s="12">
        <v>43805</v>
      </c>
      <c r="C827" s="2" t="s">
        <v>5351</v>
      </c>
      <c r="D827" s="2" t="s">
        <v>5349</v>
      </c>
      <c r="E827" s="2" t="s">
        <v>6186</v>
      </c>
      <c r="F827" s="2">
        <v>95580</v>
      </c>
      <c r="G827" s="2"/>
      <c r="H827" s="2"/>
      <c r="I827" s="2"/>
      <c r="J827" s="2">
        <v>81000</v>
      </c>
      <c r="K827" s="2"/>
      <c r="L827" s="2">
        <f t="shared" si="191"/>
        <v>14580</v>
      </c>
      <c r="M827" s="2">
        <f t="shared" si="192"/>
        <v>7290</v>
      </c>
      <c r="N827" s="2">
        <f t="shared" si="193"/>
        <v>7290</v>
      </c>
      <c r="O827" s="2">
        <f t="shared" si="194"/>
        <v>0</v>
      </c>
      <c r="P827" s="2">
        <f t="shared" si="195"/>
        <v>95580</v>
      </c>
      <c r="Q827" s="14">
        <f t="shared" si="196"/>
        <v>0</v>
      </c>
      <c r="R827" s="2"/>
      <c r="S827" s="2"/>
      <c r="T827" s="1" t="e">
        <v>#N/A</v>
      </c>
    </row>
    <row r="828" spans="1:20" x14ac:dyDescent="0.25">
      <c r="A828" s="2" t="str">
        <f t="shared" si="190"/>
        <v>012020</v>
      </c>
      <c r="B828" s="12">
        <v>43841</v>
      </c>
      <c r="C828" s="2" t="s">
        <v>133</v>
      </c>
      <c r="D828" s="2" t="s">
        <v>131</v>
      </c>
      <c r="E828" s="2" t="s">
        <v>132</v>
      </c>
      <c r="F828" s="2">
        <v>33040</v>
      </c>
      <c r="G828" s="2"/>
      <c r="H828" s="2"/>
      <c r="I828" s="2"/>
      <c r="J828" s="2">
        <v>28000</v>
      </c>
      <c r="K828" s="2"/>
      <c r="L828" s="2">
        <f t="shared" si="191"/>
        <v>5040</v>
      </c>
      <c r="M828" s="2">
        <f t="shared" si="192"/>
        <v>2520</v>
      </c>
      <c r="N828" s="2">
        <f t="shared" si="193"/>
        <v>2520</v>
      </c>
      <c r="O828" s="2">
        <f t="shared" si="194"/>
        <v>0</v>
      </c>
      <c r="P828" s="2">
        <f t="shared" si="195"/>
        <v>33040</v>
      </c>
      <c r="Q828" s="14">
        <f t="shared" si="196"/>
        <v>0</v>
      </c>
      <c r="R828" s="2"/>
      <c r="S828" s="2"/>
      <c r="T828" s="1" t="e">
        <v>#N/A</v>
      </c>
    </row>
    <row r="829" spans="1:20" x14ac:dyDescent="0.25">
      <c r="A829" s="2" t="str">
        <f t="shared" si="190"/>
        <v>012020</v>
      </c>
      <c r="B829" s="12">
        <v>43836</v>
      </c>
      <c r="C829" s="2">
        <v>715</v>
      </c>
      <c r="D829" s="2" t="s">
        <v>499</v>
      </c>
      <c r="E829" s="2" t="s">
        <v>6181</v>
      </c>
      <c r="F829" s="2">
        <v>30226</v>
      </c>
      <c r="G829" s="2"/>
      <c r="H829" s="2"/>
      <c r="I829" s="2"/>
      <c r="J829" s="2">
        <v>25615</v>
      </c>
      <c r="K829" s="2"/>
      <c r="L829" s="2">
        <f t="shared" si="191"/>
        <v>4610.7</v>
      </c>
      <c r="M829" s="2">
        <f t="shared" si="192"/>
        <v>0</v>
      </c>
      <c r="N829" s="2">
        <f t="shared" si="193"/>
        <v>0</v>
      </c>
      <c r="O829" s="2">
        <f t="shared" si="194"/>
        <v>4610.7</v>
      </c>
      <c r="P829" s="2">
        <f t="shared" si="195"/>
        <v>30225.7</v>
      </c>
      <c r="Q829" s="14">
        <f t="shared" si="196"/>
        <v>-0.2999999999992724</v>
      </c>
      <c r="R829" s="2"/>
      <c r="S829" s="2"/>
      <c r="T829" s="1" t="e">
        <v>#N/A</v>
      </c>
    </row>
    <row r="830" spans="1:20" x14ac:dyDescent="0.25">
      <c r="A830" s="2" t="str">
        <f t="shared" si="190"/>
        <v>012020</v>
      </c>
      <c r="B830" s="12">
        <v>43843</v>
      </c>
      <c r="C830" s="2" t="s">
        <v>141</v>
      </c>
      <c r="D830" s="2" t="s">
        <v>138</v>
      </c>
      <c r="E830" s="2" t="s">
        <v>5907</v>
      </c>
      <c r="F830" s="2">
        <v>11210</v>
      </c>
      <c r="G830" s="2"/>
      <c r="H830" s="2"/>
      <c r="I830" s="2"/>
      <c r="J830" s="2">
        <v>9500</v>
      </c>
      <c r="K830" s="2"/>
      <c r="L830" s="2">
        <f t="shared" si="191"/>
        <v>1710</v>
      </c>
      <c r="M830" s="2">
        <f t="shared" si="192"/>
        <v>855</v>
      </c>
      <c r="N830" s="2">
        <f t="shared" si="193"/>
        <v>855</v>
      </c>
      <c r="O830" s="2">
        <f t="shared" si="194"/>
        <v>0</v>
      </c>
      <c r="P830" s="2">
        <f t="shared" si="195"/>
        <v>11210</v>
      </c>
      <c r="Q830" s="14">
        <f t="shared" si="196"/>
        <v>0</v>
      </c>
      <c r="R830" s="2"/>
      <c r="S830" s="2"/>
      <c r="T830" s="1" t="e">
        <v>#N/A</v>
      </c>
    </row>
    <row r="831" spans="1:20" x14ac:dyDescent="0.25">
      <c r="A831" s="2" t="str">
        <f t="shared" si="190"/>
        <v>012020</v>
      </c>
      <c r="B831" s="12">
        <v>43841</v>
      </c>
      <c r="C831" s="2" t="s">
        <v>579</v>
      </c>
      <c r="D831" s="2" t="s">
        <v>576</v>
      </c>
      <c r="E831" s="2" t="s">
        <v>5898</v>
      </c>
      <c r="F831" s="2">
        <v>1841</v>
      </c>
      <c r="G831" s="2"/>
      <c r="H831" s="2"/>
      <c r="I831" s="2"/>
      <c r="J831" s="2">
        <v>1560</v>
      </c>
      <c r="K831" s="2"/>
      <c r="L831" s="2">
        <f t="shared" si="191"/>
        <v>280.8</v>
      </c>
      <c r="M831" s="2">
        <f t="shared" si="192"/>
        <v>140.4</v>
      </c>
      <c r="N831" s="2">
        <f t="shared" si="193"/>
        <v>140.4</v>
      </c>
      <c r="O831" s="2">
        <f t="shared" si="194"/>
        <v>0</v>
      </c>
      <c r="P831" s="2">
        <f t="shared" si="195"/>
        <v>1840.8</v>
      </c>
      <c r="Q831" s="14">
        <f t="shared" si="196"/>
        <v>-0.20000000000004547</v>
      </c>
      <c r="R831" s="2"/>
      <c r="S831" s="2"/>
      <c r="T831" s="1" t="e">
        <v>#N/A</v>
      </c>
    </row>
    <row r="832" spans="1:20" x14ac:dyDescent="0.25">
      <c r="A832" s="2" t="str">
        <f t="shared" si="190"/>
        <v>012020</v>
      </c>
      <c r="B832" s="12">
        <v>43843</v>
      </c>
      <c r="C832" s="2" t="s">
        <v>580</v>
      </c>
      <c r="D832" s="2" t="s">
        <v>576</v>
      </c>
      <c r="E832" s="2" t="s">
        <v>5898</v>
      </c>
      <c r="F832" s="2">
        <v>7269</v>
      </c>
      <c r="G832" s="2"/>
      <c r="H832" s="2"/>
      <c r="I832" s="2"/>
      <c r="J832" s="2">
        <v>6160</v>
      </c>
      <c r="K832" s="2"/>
      <c r="L832" s="2">
        <f t="shared" si="191"/>
        <v>1108.8</v>
      </c>
      <c r="M832" s="2">
        <f t="shared" si="192"/>
        <v>554.4</v>
      </c>
      <c r="N832" s="2">
        <f t="shared" si="193"/>
        <v>554.4</v>
      </c>
      <c r="O832" s="2">
        <f t="shared" si="194"/>
        <v>0</v>
      </c>
      <c r="P832" s="2">
        <f t="shared" si="195"/>
        <v>7268.8</v>
      </c>
      <c r="Q832" s="14">
        <f t="shared" si="196"/>
        <v>-0.1999999999998181</v>
      </c>
      <c r="R832" s="2"/>
      <c r="S832" s="2"/>
      <c r="T832" s="1" t="e">
        <v>#N/A</v>
      </c>
    </row>
    <row r="833" spans="1:20" x14ac:dyDescent="0.25">
      <c r="A833" s="2" t="str">
        <f t="shared" si="190"/>
        <v>012020</v>
      </c>
      <c r="B833" s="12">
        <v>43838</v>
      </c>
      <c r="C833" s="2" t="s">
        <v>578</v>
      </c>
      <c r="D833" s="2" t="s">
        <v>576</v>
      </c>
      <c r="E833" s="2" t="s">
        <v>5898</v>
      </c>
      <c r="F833" s="2">
        <v>8803</v>
      </c>
      <c r="G833" s="2"/>
      <c r="H833" s="2"/>
      <c r="I833" s="2"/>
      <c r="J833" s="2">
        <v>7460</v>
      </c>
      <c r="K833" s="2"/>
      <c r="L833" s="2">
        <f t="shared" si="191"/>
        <v>1342.8</v>
      </c>
      <c r="M833" s="2">
        <f t="shared" si="192"/>
        <v>671.4</v>
      </c>
      <c r="N833" s="2">
        <f t="shared" si="193"/>
        <v>671.4</v>
      </c>
      <c r="O833" s="2">
        <f t="shared" si="194"/>
        <v>0</v>
      </c>
      <c r="P833" s="2">
        <f t="shared" si="195"/>
        <v>8802.7999999999993</v>
      </c>
      <c r="Q833" s="14">
        <f t="shared" si="196"/>
        <v>-0.2000000000007276</v>
      </c>
      <c r="R833" s="2"/>
      <c r="S833" s="2"/>
      <c r="T833" s="1" t="e">
        <v>#N/A</v>
      </c>
    </row>
    <row r="834" spans="1:20" x14ac:dyDescent="0.25">
      <c r="A834" s="2" t="str">
        <f t="shared" si="190"/>
        <v>012020</v>
      </c>
      <c r="B834" s="12">
        <v>43850</v>
      </c>
      <c r="C834" s="2" t="s">
        <v>6187</v>
      </c>
      <c r="D834" s="2" t="s">
        <v>1368</v>
      </c>
      <c r="E834" s="2" t="s">
        <v>5787</v>
      </c>
      <c r="F834" s="2">
        <v>17405</v>
      </c>
      <c r="G834" s="2"/>
      <c r="H834" s="2"/>
      <c r="I834" s="2"/>
      <c r="J834" s="2">
        <v>14750</v>
      </c>
      <c r="K834" s="2"/>
      <c r="L834" s="2">
        <f t="shared" si="191"/>
        <v>2655</v>
      </c>
      <c r="M834" s="2">
        <f t="shared" si="192"/>
        <v>1327.5</v>
      </c>
      <c r="N834" s="2">
        <f t="shared" si="193"/>
        <v>1327.5</v>
      </c>
      <c r="O834" s="2">
        <f t="shared" si="194"/>
        <v>0</v>
      </c>
      <c r="P834" s="2">
        <f t="shared" si="195"/>
        <v>17405</v>
      </c>
      <c r="Q834" s="14">
        <f t="shared" si="196"/>
        <v>0</v>
      </c>
      <c r="R834" s="2"/>
      <c r="S834" s="2"/>
      <c r="T834" s="1" t="e">
        <v>#N/A</v>
      </c>
    </row>
    <row r="835" spans="1:20" x14ac:dyDescent="0.25">
      <c r="A835" s="2" t="str">
        <f t="shared" si="190"/>
        <v>012020</v>
      </c>
      <c r="B835" s="12">
        <v>43839</v>
      </c>
      <c r="C835" s="2" t="s">
        <v>3451</v>
      </c>
      <c r="D835" s="2" t="s">
        <v>1368</v>
      </c>
      <c r="E835" s="2" t="s">
        <v>5787</v>
      </c>
      <c r="F835" s="2">
        <v>6785</v>
      </c>
      <c r="G835" s="2"/>
      <c r="H835" s="2"/>
      <c r="I835" s="2"/>
      <c r="J835" s="2">
        <v>5750</v>
      </c>
      <c r="K835" s="2"/>
      <c r="L835" s="2">
        <f t="shared" si="191"/>
        <v>1035</v>
      </c>
      <c r="M835" s="2">
        <f t="shared" si="192"/>
        <v>517.5</v>
      </c>
      <c r="N835" s="2">
        <f t="shared" si="193"/>
        <v>517.5</v>
      </c>
      <c r="O835" s="2">
        <f t="shared" si="194"/>
        <v>0</v>
      </c>
      <c r="P835" s="2">
        <f t="shared" si="195"/>
        <v>6785</v>
      </c>
      <c r="Q835" s="14">
        <f t="shared" si="196"/>
        <v>0</v>
      </c>
      <c r="R835" s="2"/>
      <c r="S835" s="2"/>
      <c r="T835" s="1" t="e">
        <v>#N/A</v>
      </c>
    </row>
    <row r="836" spans="1:20" x14ac:dyDescent="0.25">
      <c r="A836" s="2" t="str">
        <f t="shared" si="190"/>
        <v>012020</v>
      </c>
      <c r="B836" s="12">
        <v>43857</v>
      </c>
      <c r="C836" s="2" t="s">
        <v>190</v>
      </c>
      <c r="D836" s="2" t="s">
        <v>187</v>
      </c>
      <c r="E836" s="2" t="s">
        <v>5780</v>
      </c>
      <c r="F836" s="2">
        <v>3835</v>
      </c>
      <c r="G836" s="2"/>
      <c r="H836" s="2"/>
      <c r="I836" s="2"/>
      <c r="J836" s="2">
        <v>3250</v>
      </c>
      <c r="K836" s="2"/>
      <c r="L836" s="2">
        <f t="shared" si="191"/>
        <v>585</v>
      </c>
      <c r="M836" s="2">
        <f t="shared" ref="M836:M848" si="197">+IF(VALUE(LEFT(D836,2))=33,L836/2,0)</f>
        <v>292.5</v>
      </c>
      <c r="N836" s="2">
        <f t="shared" ref="N836:N848" si="198">+M836</f>
        <v>292.5</v>
      </c>
      <c r="O836" s="2">
        <f t="shared" ref="O836:O848" si="199">+IF(VALUE(LEFT(D836,2))=33,0,L836)</f>
        <v>0</v>
      </c>
      <c r="P836" s="2">
        <f t="shared" ref="P836:P848" si="200">H836+I836+J836+K836+L836+G836</f>
        <v>3835</v>
      </c>
      <c r="Q836" s="14">
        <f t="shared" ref="Q836:Q848" si="201">P836-F836</f>
        <v>0</v>
      </c>
      <c r="R836" s="2"/>
      <c r="S836" s="2"/>
      <c r="T836" s="1" t="e">
        <v>#N/A</v>
      </c>
    </row>
    <row r="837" spans="1:20" x14ac:dyDescent="0.25">
      <c r="A837" s="2" t="str">
        <f t="shared" si="190"/>
        <v>012020</v>
      </c>
      <c r="B837" s="12">
        <v>43858</v>
      </c>
      <c r="C837" s="2" t="s">
        <v>191</v>
      </c>
      <c r="D837" s="2" t="s">
        <v>187</v>
      </c>
      <c r="E837" s="2" t="s">
        <v>5780</v>
      </c>
      <c r="F837" s="2">
        <v>708</v>
      </c>
      <c r="G837" s="2"/>
      <c r="H837" s="2"/>
      <c r="I837" s="2"/>
      <c r="J837" s="2">
        <v>600</v>
      </c>
      <c r="K837" s="2"/>
      <c r="L837" s="2">
        <f t="shared" si="191"/>
        <v>108</v>
      </c>
      <c r="M837" s="2">
        <f t="shared" si="197"/>
        <v>54</v>
      </c>
      <c r="N837" s="2">
        <f t="shared" si="198"/>
        <v>54</v>
      </c>
      <c r="O837" s="2">
        <f t="shared" si="199"/>
        <v>0</v>
      </c>
      <c r="P837" s="2">
        <f t="shared" si="200"/>
        <v>708</v>
      </c>
      <c r="Q837" s="14">
        <f t="shared" si="201"/>
        <v>0</v>
      </c>
      <c r="R837" s="2"/>
      <c r="S837" s="2"/>
      <c r="T837" s="1" t="e">
        <v>#N/A</v>
      </c>
    </row>
    <row r="838" spans="1:20" x14ac:dyDescent="0.25">
      <c r="A838" s="2" t="str">
        <f t="shared" si="190"/>
        <v>012020</v>
      </c>
      <c r="B838" s="12">
        <v>43836</v>
      </c>
      <c r="C838" s="2" t="s">
        <v>140</v>
      </c>
      <c r="D838" s="2" t="s">
        <v>138</v>
      </c>
      <c r="E838" s="2" t="s">
        <v>5907</v>
      </c>
      <c r="F838" s="2">
        <v>7877</v>
      </c>
      <c r="G838" s="2"/>
      <c r="H838" s="2"/>
      <c r="I838" s="2"/>
      <c r="J838" s="2">
        <v>6675</v>
      </c>
      <c r="K838" s="2"/>
      <c r="L838" s="2">
        <f t="shared" si="191"/>
        <v>1201.5</v>
      </c>
      <c r="M838" s="2">
        <f t="shared" si="197"/>
        <v>600.75</v>
      </c>
      <c r="N838" s="2">
        <f t="shared" si="198"/>
        <v>600.75</v>
      </c>
      <c r="O838" s="2">
        <f t="shared" si="199"/>
        <v>0</v>
      </c>
      <c r="P838" s="2">
        <f t="shared" si="200"/>
        <v>7876.5</v>
      </c>
      <c r="Q838" s="14">
        <f t="shared" si="201"/>
        <v>-0.5</v>
      </c>
      <c r="R838" s="2"/>
      <c r="S838" s="2"/>
      <c r="T838" s="1" t="e">
        <v>#N/A</v>
      </c>
    </row>
    <row r="839" spans="1:20" x14ac:dyDescent="0.25">
      <c r="A839" s="2" t="str">
        <f t="shared" si="190"/>
        <v>012020</v>
      </c>
      <c r="B839" s="12">
        <v>43851</v>
      </c>
      <c r="C839" s="2" t="s">
        <v>575</v>
      </c>
      <c r="D839" s="2" t="s">
        <v>571</v>
      </c>
      <c r="E839" s="2" t="s">
        <v>6010</v>
      </c>
      <c r="F839" s="2">
        <v>52781.4</v>
      </c>
      <c r="G839" s="2"/>
      <c r="H839" s="2"/>
      <c r="I839" s="2"/>
      <c r="J839" s="2">
        <v>44730</v>
      </c>
      <c r="K839" s="2"/>
      <c r="L839" s="2">
        <f t="shared" si="191"/>
        <v>8051.4</v>
      </c>
      <c r="M839" s="2">
        <f t="shared" si="197"/>
        <v>4025.7</v>
      </c>
      <c r="N839" s="2">
        <f t="shared" si="198"/>
        <v>4025.7</v>
      </c>
      <c r="O839" s="2">
        <f t="shared" si="199"/>
        <v>0</v>
      </c>
      <c r="P839" s="2">
        <f t="shared" si="200"/>
        <v>52781.4</v>
      </c>
      <c r="Q839" s="14">
        <f t="shared" si="201"/>
        <v>0</v>
      </c>
      <c r="R839" s="2"/>
      <c r="S839" s="2"/>
      <c r="T839" s="1" t="e">
        <v>#N/A</v>
      </c>
    </row>
    <row r="840" spans="1:20" x14ac:dyDescent="0.25">
      <c r="A840" s="2" t="str">
        <f t="shared" si="190"/>
        <v>012020</v>
      </c>
      <c r="B840" s="12">
        <v>43852</v>
      </c>
      <c r="C840" s="2" t="s">
        <v>242</v>
      </c>
      <c r="D840" s="2" t="s">
        <v>240</v>
      </c>
      <c r="E840" s="2" t="s">
        <v>5892</v>
      </c>
      <c r="F840" s="2">
        <v>27046</v>
      </c>
      <c r="G840" s="2"/>
      <c r="H840" s="2"/>
      <c r="I840" s="2"/>
      <c r="J840" s="2">
        <v>22920</v>
      </c>
      <c r="K840" s="2"/>
      <c r="L840" s="2">
        <f t="shared" si="191"/>
        <v>4125.6000000000004</v>
      </c>
      <c r="M840" s="2">
        <f t="shared" si="197"/>
        <v>2062.8000000000002</v>
      </c>
      <c r="N840" s="2">
        <f t="shared" si="198"/>
        <v>2062.8000000000002</v>
      </c>
      <c r="O840" s="2">
        <f t="shared" si="199"/>
        <v>0</v>
      </c>
      <c r="P840" s="2">
        <f t="shared" si="200"/>
        <v>27045.599999999999</v>
      </c>
      <c r="Q840" s="14">
        <f t="shared" si="201"/>
        <v>-0.40000000000145519</v>
      </c>
      <c r="R840" s="2"/>
      <c r="S840" s="2"/>
      <c r="T840" s="1" t="e">
        <v>#N/A</v>
      </c>
    </row>
    <row r="841" spans="1:20" x14ac:dyDescent="0.25">
      <c r="A841" s="2" t="str">
        <f t="shared" si="190"/>
        <v>122019</v>
      </c>
      <c r="B841" s="12">
        <v>43827</v>
      </c>
      <c r="C841" s="2" t="s">
        <v>5346</v>
      </c>
      <c r="D841" s="2" t="s">
        <v>138</v>
      </c>
      <c r="E841" s="2" t="s">
        <v>5907</v>
      </c>
      <c r="F841" s="2">
        <v>2832</v>
      </c>
      <c r="G841" s="2"/>
      <c r="H841" s="2"/>
      <c r="I841" s="2"/>
      <c r="J841" s="2">
        <v>2400</v>
      </c>
      <c r="K841" s="2"/>
      <c r="L841" s="2">
        <f t="shared" si="191"/>
        <v>432</v>
      </c>
      <c r="M841" s="2">
        <f t="shared" si="197"/>
        <v>216</v>
      </c>
      <c r="N841" s="2">
        <f t="shared" si="198"/>
        <v>216</v>
      </c>
      <c r="O841" s="2">
        <f t="shared" si="199"/>
        <v>0</v>
      </c>
      <c r="P841" s="2">
        <f t="shared" si="200"/>
        <v>2832</v>
      </c>
      <c r="Q841" s="14">
        <f t="shared" si="201"/>
        <v>0</v>
      </c>
      <c r="R841" s="2"/>
      <c r="S841" s="2"/>
      <c r="T841" s="1" t="e">
        <v>#N/A</v>
      </c>
    </row>
    <row r="842" spans="1:20" x14ac:dyDescent="0.25">
      <c r="A842" s="2" t="str">
        <f t="shared" si="190"/>
        <v>122019</v>
      </c>
      <c r="B842" s="12">
        <v>43827</v>
      </c>
      <c r="C842" s="2" t="s">
        <v>5347</v>
      </c>
      <c r="D842" s="2" t="s">
        <v>138</v>
      </c>
      <c r="E842" s="2" t="s">
        <v>5907</v>
      </c>
      <c r="F842" s="2">
        <v>926</v>
      </c>
      <c r="G842" s="2"/>
      <c r="H842" s="2"/>
      <c r="I842" s="2"/>
      <c r="J842" s="2">
        <v>785</v>
      </c>
      <c r="K842" s="2"/>
      <c r="L842" s="2">
        <f t="shared" si="191"/>
        <v>141.30000000000001</v>
      </c>
      <c r="M842" s="2">
        <f t="shared" si="197"/>
        <v>70.650000000000006</v>
      </c>
      <c r="N842" s="2">
        <f t="shared" si="198"/>
        <v>70.650000000000006</v>
      </c>
      <c r="O842" s="2">
        <f t="shared" si="199"/>
        <v>0</v>
      </c>
      <c r="P842" s="2">
        <f t="shared" si="200"/>
        <v>926.3</v>
      </c>
      <c r="Q842" s="14">
        <f t="shared" si="201"/>
        <v>0.29999999999995453</v>
      </c>
      <c r="R842" s="2"/>
      <c r="S842" s="2"/>
      <c r="T842" s="1" t="e">
        <v>#N/A</v>
      </c>
    </row>
    <row r="843" spans="1:20" x14ac:dyDescent="0.25">
      <c r="A843" s="2" t="str">
        <f t="shared" si="190"/>
        <v>122019</v>
      </c>
      <c r="B843" s="12">
        <v>43827</v>
      </c>
      <c r="C843" s="2" t="s">
        <v>5356</v>
      </c>
      <c r="D843" s="2" t="s">
        <v>171</v>
      </c>
      <c r="E843" s="2" t="s">
        <v>5940</v>
      </c>
      <c r="F843" s="2">
        <v>56527</v>
      </c>
      <c r="G843" s="2"/>
      <c r="H843" s="2"/>
      <c r="I843" s="2"/>
      <c r="J843" s="2">
        <v>47904</v>
      </c>
      <c r="K843" s="2"/>
      <c r="L843" s="2">
        <f t="shared" si="191"/>
        <v>8622.7199999999993</v>
      </c>
      <c r="M843" s="2">
        <f t="shared" si="197"/>
        <v>4311.3599999999997</v>
      </c>
      <c r="N843" s="2">
        <f t="shared" si="198"/>
        <v>4311.3599999999997</v>
      </c>
      <c r="O843" s="2">
        <f t="shared" si="199"/>
        <v>0</v>
      </c>
      <c r="P843" s="2">
        <f t="shared" si="200"/>
        <v>56526.720000000001</v>
      </c>
      <c r="Q843" s="14">
        <f t="shared" si="201"/>
        <v>-0.27999999999883585</v>
      </c>
      <c r="R843" s="2"/>
      <c r="S843" s="2"/>
      <c r="T843" s="1" t="e">
        <v>#N/A</v>
      </c>
    </row>
    <row r="844" spans="1:20" x14ac:dyDescent="0.25">
      <c r="A844" s="2" t="str">
        <f t="shared" si="190"/>
        <v>012020</v>
      </c>
      <c r="B844" s="12">
        <v>43860</v>
      </c>
      <c r="C844" s="2" t="s">
        <v>602</v>
      </c>
      <c r="D844" s="2" t="s">
        <v>599</v>
      </c>
      <c r="E844" s="2" t="s">
        <v>5817</v>
      </c>
      <c r="F844" s="2">
        <v>85800</v>
      </c>
      <c r="G844" s="2"/>
      <c r="H844" s="2"/>
      <c r="I844" s="2">
        <v>75000</v>
      </c>
      <c r="J844" s="2"/>
      <c r="K844" s="2"/>
      <c r="L844" s="2">
        <f t="shared" si="191"/>
        <v>9000</v>
      </c>
      <c r="M844" s="2">
        <f t="shared" si="197"/>
        <v>4500</v>
      </c>
      <c r="N844" s="2">
        <f t="shared" si="198"/>
        <v>4500</v>
      </c>
      <c r="O844" s="2">
        <f t="shared" si="199"/>
        <v>0</v>
      </c>
      <c r="P844" s="2">
        <f t="shared" si="200"/>
        <v>84000</v>
      </c>
      <c r="Q844" s="14">
        <f t="shared" si="201"/>
        <v>-1800</v>
      </c>
      <c r="R844" s="2"/>
      <c r="S844" s="2"/>
      <c r="T844" s="1" t="e">
        <v>#N/A</v>
      </c>
    </row>
    <row r="845" spans="1:20" x14ac:dyDescent="0.25">
      <c r="A845" s="2" t="str">
        <f t="shared" si="190"/>
        <v>012020</v>
      </c>
      <c r="B845" s="12">
        <v>43853</v>
      </c>
      <c r="C845" s="2" t="s">
        <v>601</v>
      </c>
      <c r="D845" s="2" t="s">
        <v>599</v>
      </c>
      <c r="E845" s="2" t="s">
        <v>5817</v>
      </c>
      <c r="F845" s="2">
        <v>74413</v>
      </c>
      <c r="G845" s="2"/>
      <c r="H845" s="2"/>
      <c r="I845" s="2">
        <v>66440</v>
      </c>
      <c r="J845" s="2"/>
      <c r="K845" s="2"/>
      <c r="L845" s="2">
        <f t="shared" si="191"/>
        <v>7972.8</v>
      </c>
      <c r="M845" s="2">
        <f t="shared" si="197"/>
        <v>3986.4</v>
      </c>
      <c r="N845" s="2">
        <f t="shared" si="198"/>
        <v>3986.4</v>
      </c>
      <c r="O845" s="2">
        <f t="shared" si="199"/>
        <v>0</v>
      </c>
      <c r="P845" s="2">
        <f t="shared" si="200"/>
        <v>74412.800000000003</v>
      </c>
      <c r="Q845" s="14">
        <f t="shared" si="201"/>
        <v>-0.19999999999708962</v>
      </c>
      <c r="R845" s="2"/>
      <c r="S845" s="2"/>
      <c r="T845" s="1" t="e">
        <v>#N/A</v>
      </c>
    </row>
    <row r="846" spans="1:20" x14ac:dyDescent="0.25">
      <c r="A846" s="2" t="str">
        <f t="shared" si="190"/>
        <v>012020</v>
      </c>
      <c r="B846" s="12">
        <v>43860</v>
      </c>
      <c r="C846" s="2" t="s">
        <v>564</v>
      </c>
      <c r="D846" s="2" t="s">
        <v>561</v>
      </c>
      <c r="E846" s="2" t="s">
        <v>562</v>
      </c>
      <c r="F846" s="2">
        <v>37820</v>
      </c>
      <c r="G846" s="2"/>
      <c r="H846" s="2"/>
      <c r="I846" s="2">
        <v>33767.5</v>
      </c>
      <c r="J846" s="2"/>
      <c r="K846" s="2"/>
      <c r="L846" s="2">
        <f t="shared" si="191"/>
        <v>4052.1</v>
      </c>
      <c r="M846" s="2">
        <f t="shared" si="197"/>
        <v>2026.05</v>
      </c>
      <c r="N846" s="2">
        <f t="shared" si="198"/>
        <v>2026.05</v>
      </c>
      <c r="O846" s="2">
        <f t="shared" si="199"/>
        <v>0</v>
      </c>
      <c r="P846" s="2">
        <f t="shared" si="200"/>
        <v>37819.599999999999</v>
      </c>
      <c r="Q846" s="14">
        <f t="shared" si="201"/>
        <v>-0.40000000000145519</v>
      </c>
      <c r="R846" s="2"/>
      <c r="S846" s="2"/>
      <c r="T846" s="1" t="e">
        <v>#N/A</v>
      </c>
    </row>
    <row r="847" spans="1:20" x14ac:dyDescent="0.25">
      <c r="A847" s="2" t="str">
        <f t="shared" si="190"/>
        <v>012020</v>
      </c>
      <c r="B847" s="12">
        <v>43831</v>
      </c>
      <c r="C847" s="2" t="s">
        <v>592</v>
      </c>
      <c r="D847" s="2" t="s">
        <v>590</v>
      </c>
      <c r="E847" s="2" t="s">
        <v>6174</v>
      </c>
      <c r="F847" s="2">
        <v>265795</v>
      </c>
      <c r="G847" s="2"/>
      <c r="H847" s="2"/>
      <c r="I847" s="2"/>
      <c r="J847" s="2">
        <v>225250</v>
      </c>
      <c r="K847" s="2"/>
      <c r="L847" s="2">
        <f t="shared" si="191"/>
        <v>40545</v>
      </c>
      <c r="M847" s="2">
        <f t="shared" si="197"/>
        <v>20272.5</v>
      </c>
      <c r="N847" s="2">
        <f t="shared" si="198"/>
        <v>20272.5</v>
      </c>
      <c r="O847" s="2">
        <f t="shared" si="199"/>
        <v>0</v>
      </c>
      <c r="P847" s="2">
        <f t="shared" si="200"/>
        <v>265795</v>
      </c>
      <c r="Q847" s="14">
        <f t="shared" si="201"/>
        <v>0</v>
      </c>
      <c r="R847" s="2"/>
      <c r="S847" s="2"/>
      <c r="T847" s="1" t="e">
        <v>#N/A</v>
      </c>
    </row>
    <row r="848" spans="1:20" x14ac:dyDescent="0.25">
      <c r="A848" s="2" t="str">
        <f t="shared" si="190"/>
        <v>122019</v>
      </c>
      <c r="B848" s="12">
        <v>43825</v>
      </c>
      <c r="C848" s="2" t="s">
        <v>6188</v>
      </c>
      <c r="D848" s="2" t="s">
        <v>1368</v>
      </c>
      <c r="E848" s="2" t="s">
        <v>5787</v>
      </c>
      <c r="F848" s="2">
        <v>9735</v>
      </c>
      <c r="G848" s="2"/>
      <c r="H848" s="2"/>
      <c r="I848" s="2"/>
      <c r="J848" s="2">
        <v>8250</v>
      </c>
      <c r="K848" s="2"/>
      <c r="L848" s="2">
        <f t="shared" si="191"/>
        <v>1485</v>
      </c>
      <c r="M848" s="2">
        <f t="shared" si="197"/>
        <v>742.5</v>
      </c>
      <c r="N848" s="2">
        <f t="shared" si="198"/>
        <v>742.5</v>
      </c>
      <c r="O848" s="2">
        <f t="shared" si="199"/>
        <v>0</v>
      </c>
      <c r="P848" s="2">
        <f t="shared" si="200"/>
        <v>9735</v>
      </c>
      <c r="Q848" s="14">
        <f t="shared" si="201"/>
        <v>0</v>
      </c>
      <c r="R848" s="2"/>
      <c r="S848" s="2"/>
      <c r="T848" s="1" t="e">
        <v>#N/A</v>
      </c>
    </row>
    <row r="849" spans="1:20" x14ac:dyDescent="0.25">
      <c r="A849" s="2" t="str">
        <f t="shared" si="190"/>
        <v>022020</v>
      </c>
      <c r="B849" s="12">
        <v>43871</v>
      </c>
      <c r="C849" s="2" t="s">
        <v>1076</v>
      </c>
      <c r="D849" s="2" t="s">
        <v>459</v>
      </c>
      <c r="E849" s="2" t="s">
        <v>460</v>
      </c>
      <c r="F849" s="2">
        <v>14892</v>
      </c>
      <c r="G849" s="2"/>
      <c r="H849" s="2"/>
      <c r="I849" s="2"/>
      <c r="J849" s="2">
        <v>12620</v>
      </c>
      <c r="K849" s="2"/>
      <c r="L849" s="2">
        <f t="shared" si="191"/>
        <v>2271.6</v>
      </c>
      <c r="M849" s="2">
        <f t="shared" ref="M849:M885" si="202">+IF(VALUE(LEFT(D849,2))=33,L849/2,0)</f>
        <v>1135.8</v>
      </c>
      <c r="N849" s="2">
        <f t="shared" ref="N849:N885" si="203">+M849</f>
        <v>1135.8</v>
      </c>
      <c r="O849" s="2">
        <f t="shared" ref="O849:O885" si="204">+IF(VALUE(LEFT(D849,2))=33,0,L849)</f>
        <v>0</v>
      </c>
      <c r="P849" s="2">
        <f t="shared" ref="P849:P885" si="205">H849+I849+J849+K849+L849+G849</f>
        <v>14891.6</v>
      </c>
      <c r="Q849" s="14">
        <f t="shared" ref="Q849:Q885" si="206">P849-F849</f>
        <v>-0.3999999999996362</v>
      </c>
      <c r="R849" s="2"/>
      <c r="S849" s="2"/>
      <c r="T849" s="1" t="e">
        <v>#N/A</v>
      </c>
    </row>
    <row r="850" spans="1:20" x14ac:dyDescent="0.25">
      <c r="A850" s="2" t="str">
        <f t="shared" si="190"/>
        <v>022020</v>
      </c>
      <c r="B850" s="12">
        <v>43871</v>
      </c>
      <c r="C850" s="2" t="s">
        <v>1075</v>
      </c>
      <c r="D850" s="2" t="s">
        <v>459</v>
      </c>
      <c r="E850" s="2" t="s">
        <v>460</v>
      </c>
      <c r="F850" s="2">
        <v>15434</v>
      </c>
      <c r="G850" s="2"/>
      <c r="H850" s="2"/>
      <c r="I850" s="2"/>
      <c r="J850" s="2">
        <v>13080</v>
      </c>
      <c r="K850" s="2"/>
      <c r="L850" s="2">
        <f t="shared" si="191"/>
        <v>2354.4</v>
      </c>
      <c r="M850" s="2">
        <f t="shared" si="202"/>
        <v>1177.2</v>
      </c>
      <c r="N850" s="2">
        <f t="shared" si="203"/>
        <v>1177.2</v>
      </c>
      <c r="O850" s="2">
        <f t="shared" si="204"/>
        <v>0</v>
      </c>
      <c r="P850" s="2">
        <f t="shared" si="205"/>
        <v>15434.4</v>
      </c>
      <c r="Q850" s="14">
        <f t="shared" si="206"/>
        <v>0.3999999999996362</v>
      </c>
      <c r="R850" s="2"/>
      <c r="S850" s="2"/>
      <c r="T850" s="1" t="e">
        <v>#N/A</v>
      </c>
    </row>
    <row r="851" spans="1:20" x14ac:dyDescent="0.25">
      <c r="A851" s="2" t="str">
        <f t="shared" si="190"/>
        <v>022020</v>
      </c>
      <c r="B851" s="12">
        <v>43871</v>
      </c>
      <c r="C851" s="2" t="s">
        <v>819</v>
      </c>
      <c r="D851" s="2" t="s">
        <v>187</v>
      </c>
      <c r="E851" s="2" t="s">
        <v>188</v>
      </c>
      <c r="F851" s="2">
        <v>4850</v>
      </c>
      <c r="G851" s="2"/>
      <c r="H851" s="2"/>
      <c r="I851" s="2"/>
      <c r="J851" s="2">
        <v>4110</v>
      </c>
      <c r="K851" s="2"/>
      <c r="L851" s="2">
        <f t="shared" si="191"/>
        <v>739.8</v>
      </c>
      <c r="M851" s="2">
        <f t="shared" si="202"/>
        <v>369.9</v>
      </c>
      <c r="N851" s="2">
        <f t="shared" si="203"/>
        <v>369.9</v>
      </c>
      <c r="O851" s="2">
        <f t="shared" si="204"/>
        <v>0</v>
      </c>
      <c r="P851" s="2">
        <f t="shared" si="205"/>
        <v>4849.8</v>
      </c>
      <c r="Q851" s="14">
        <f t="shared" si="206"/>
        <v>-0.1999999999998181</v>
      </c>
      <c r="R851" s="2"/>
      <c r="S851" s="2"/>
      <c r="T851" s="1" t="e">
        <v>#N/A</v>
      </c>
    </row>
    <row r="852" spans="1:20" x14ac:dyDescent="0.25">
      <c r="A852" s="2" t="str">
        <f t="shared" si="190"/>
        <v>112019</v>
      </c>
      <c r="B852" s="12">
        <v>43794</v>
      </c>
      <c r="C852" s="2" t="s">
        <v>6189</v>
      </c>
      <c r="D852" s="2" t="s">
        <v>6190</v>
      </c>
      <c r="E852" s="2" t="s">
        <v>6191</v>
      </c>
      <c r="F852" s="2">
        <v>31709</v>
      </c>
      <c r="G852" s="2"/>
      <c r="H852" s="2"/>
      <c r="I852" s="2"/>
      <c r="J852" s="2">
        <v>26871.85</v>
      </c>
      <c r="K852" s="2"/>
      <c r="L852" s="2">
        <f t="shared" si="191"/>
        <v>4836.933</v>
      </c>
      <c r="M852" s="2">
        <v>0</v>
      </c>
      <c r="N852" s="2">
        <v>0</v>
      </c>
      <c r="O852" s="2">
        <v>0</v>
      </c>
      <c r="P852" s="2">
        <f t="shared" si="205"/>
        <v>31708.782999999999</v>
      </c>
      <c r="Q852" s="14">
        <f t="shared" si="206"/>
        <v>-0.21700000000055297</v>
      </c>
      <c r="R852" s="2"/>
      <c r="S852" s="2"/>
      <c r="T852" s="1" t="s">
        <v>6190</v>
      </c>
    </row>
    <row r="853" spans="1:20" x14ac:dyDescent="0.25">
      <c r="A853" s="2" t="str">
        <f t="shared" si="190"/>
        <v>012020</v>
      </c>
      <c r="B853" s="12">
        <v>43861</v>
      </c>
      <c r="C853" s="2" t="s">
        <v>6192</v>
      </c>
      <c r="D853" s="2" t="s">
        <v>307</v>
      </c>
      <c r="E853" s="2" t="s">
        <v>6193</v>
      </c>
      <c r="F853" s="2">
        <v>17700</v>
      </c>
      <c r="G853" s="2"/>
      <c r="H853" s="2"/>
      <c r="I853" s="2"/>
      <c r="J853" s="2">
        <v>15000</v>
      </c>
      <c r="K853" s="2"/>
      <c r="L853" s="2">
        <f t="shared" si="191"/>
        <v>2700</v>
      </c>
      <c r="M853" s="2">
        <f t="shared" si="202"/>
        <v>1350</v>
      </c>
      <c r="N853" s="2">
        <f t="shared" si="203"/>
        <v>1350</v>
      </c>
      <c r="O853" s="2">
        <f t="shared" si="204"/>
        <v>0</v>
      </c>
      <c r="P853" s="2">
        <f t="shared" si="205"/>
        <v>17700</v>
      </c>
      <c r="Q853" s="14">
        <f t="shared" si="206"/>
        <v>0</v>
      </c>
      <c r="R853" s="2"/>
      <c r="S853" s="2"/>
      <c r="T853" s="1" t="e">
        <v>#N/A</v>
      </c>
    </row>
    <row r="854" spans="1:20" x14ac:dyDescent="0.25">
      <c r="A854" s="2" t="str">
        <f t="shared" ref="A854:A905" si="207">TEXT(B854,"MMYYYY")</f>
        <v>012020</v>
      </c>
      <c r="B854" s="12">
        <v>43861</v>
      </c>
      <c r="C854" s="2" t="s">
        <v>6194</v>
      </c>
      <c r="D854" s="2" t="s">
        <v>443</v>
      </c>
      <c r="E854" s="2" t="s">
        <v>6158</v>
      </c>
      <c r="F854" s="2">
        <v>2213</v>
      </c>
      <c r="G854" s="2"/>
      <c r="H854" s="2"/>
      <c r="I854" s="2"/>
      <c r="J854" s="2">
        <v>1875</v>
      </c>
      <c r="K854" s="2"/>
      <c r="L854" s="2">
        <f t="shared" ref="L854:L905" si="208">+(H854*$H$1/100)+(I854*$I$1/100)+(J854*$J$1/100)+(K854*$K$1/100)</f>
        <v>337.5</v>
      </c>
      <c r="M854" s="2">
        <f t="shared" si="202"/>
        <v>168.75</v>
      </c>
      <c r="N854" s="2">
        <f t="shared" si="203"/>
        <v>168.75</v>
      </c>
      <c r="O854" s="2">
        <f t="shared" si="204"/>
        <v>0</v>
      </c>
      <c r="P854" s="2">
        <f t="shared" si="205"/>
        <v>2212.5</v>
      </c>
      <c r="Q854" s="14">
        <f t="shared" si="206"/>
        <v>-0.5</v>
      </c>
      <c r="R854" s="2"/>
      <c r="S854" s="2"/>
      <c r="T854" s="1" t="e">
        <v>#N/A</v>
      </c>
    </row>
    <row r="855" spans="1:20" x14ac:dyDescent="0.25">
      <c r="A855" s="2" t="str">
        <f t="shared" si="207"/>
        <v>012020</v>
      </c>
      <c r="B855" s="12">
        <v>43833</v>
      </c>
      <c r="C855" s="2" t="s">
        <v>197</v>
      </c>
      <c r="D855" s="2" t="s">
        <v>195</v>
      </c>
      <c r="E855" s="2" t="s">
        <v>6134</v>
      </c>
      <c r="F855" s="2">
        <v>3729</v>
      </c>
      <c r="G855" s="2"/>
      <c r="H855" s="2"/>
      <c r="I855" s="2"/>
      <c r="J855" s="2">
        <v>3160</v>
      </c>
      <c r="K855" s="2"/>
      <c r="L855" s="2">
        <f t="shared" si="208"/>
        <v>568.79999999999995</v>
      </c>
      <c r="M855" s="2">
        <f t="shared" si="202"/>
        <v>284.39999999999998</v>
      </c>
      <c r="N855" s="2">
        <f t="shared" si="203"/>
        <v>284.39999999999998</v>
      </c>
      <c r="O855" s="2">
        <f t="shared" si="204"/>
        <v>0</v>
      </c>
      <c r="P855" s="2">
        <f t="shared" si="205"/>
        <v>3728.8</v>
      </c>
      <c r="Q855" s="14">
        <f t="shared" si="206"/>
        <v>-0.1999999999998181</v>
      </c>
      <c r="R855" s="2"/>
      <c r="S855" s="2"/>
      <c r="T855" s="1" t="e">
        <v>#N/A</v>
      </c>
    </row>
    <row r="856" spans="1:20" x14ac:dyDescent="0.25">
      <c r="A856" s="2" t="str">
        <f t="shared" si="207"/>
        <v>012020</v>
      </c>
      <c r="B856" s="12">
        <v>43860</v>
      </c>
      <c r="C856" s="2" t="s">
        <v>173</v>
      </c>
      <c r="D856" s="2" t="s">
        <v>171</v>
      </c>
      <c r="E856" s="2" t="s">
        <v>5940</v>
      </c>
      <c r="F856" s="2">
        <v>63819</v>
      </c>
      <c r="G856" s="2"/>
      <c r="H856" s="2"/>
      <c r="I856" s="2"/>
      <c r="J856" s="2">
        <v>54084</v>
      </c>
      <c r="K856" s="2"/>
      <c r="L856" s="2">
        <f t="shared" si="208"/>
        <v>9735.1200000000008</v>
      </c>
      <c r="M856" s="2">
        <f t="shared" si="202"/>
        <v>4867.5600000000004</v>
      </c>
      <c r="N856" s="2">
        <f t="shared" si="203"/>
        <v>4867.5600000000004</v>
      </c>
      <c r="O856" s="2">
        <f t="shared" si="204"/>
        <v>0</v>
      </c>
      <c r="P856" s="2">
        <f t="shared" si="205"/>
        <v>63819.12</v>
      </c>
      <c r="Q856" s="14">
        <f t="shared" si="206"/>
        <v>0.12000000000261934</v>
      </c>
      <c r="R856" s="2"/>
      <c r="S856" s="2"/>
      <c r="T856" s="1" t="e">
        <v>#N/A</v>
      </c>
    </row>
    <row r="857" spans="1:20" x14ac:dyDescent="0.25">
      <c r="A857" s="2" t="str">
        <f t="shared" si="207"/>
        <v>022020</v>
      </c>
      <c r="B857" s="12">
        <v>43875</v>
      </c>
      <c r="C857" s="2" t="s">
        <v>1077</v>
      </c>
      <c r="D857" s="2" t="s">
        <v>459</v>
      </c>
      <c r="E857" s="2" t="s">
        <v>460</v>
      </c>
      <c r="F857" s="2">
        <v>8692</v>
      </c>
      <c r="G857" s="2"/>
      <c r="H857" s="2"/>
      <c r="I857" s="2"/>
      <c r="J857" s="2">
        <v>7366</v>
      </c>
      <c r="K857" s="2"/>
      <c r="L857" s="2">
        <f t="shared" si="208"/>
        <v>1325.88</v>
      </c>
      <c r="M857" s="2">
        <f t="shared" si="202"/>
        <v>662.94</v>
      </c>
      <c r="N857" s="2">
        <f t="shared" si="203"/>
        <v>662.94</v>
      </c>
      <c r="O857" s="2">
        <f t="shared" si="204"/>
        <v>0</v>
      </c>
      <c r="P857" s="2">
        <f t="shared" si="205"/>
        <v>8691.880000000001</v>
      </c>
      <c r="Q857" s="14">
        <f t="shared" si="206"/>
        <v>-0.11999999999898137</v>
      </c>
      <c r="R857" s="2"/>
      <c r="S857" s="2"/>
      <c r="T857" s="1" t="e">
        <v>#N/A</v>
      </c>
    </row>
    <row r="858" spans="1:20" x14ac:dyDescent="0.25">
      <c r="A858" s="2" t="str">
        <f t="shared" si="207"/>
        <v>022020</v>
      </c>
      <c r="B858" s="12">
        <v>43862</v>
      </c>
      <c r="C858" s="2" t="s">
        <v>861</v>
      </c>
      <c r="D858" s="2" t="s">
        <v>656</v>
      </c>
      <c r="E858" s="2" t="s">
        <v>5915</v>
      </c>
      <c r="F858" s="2">
        <v>2537</v>
      </c>
      <c r="G858" s="2"/>
      <c r="H858" s="2"/>
      <c r="I858" s="2"/>
      <c r="J858" s="2">
        <v>2150</v>
      </c>
      <c r="K858" s="2"/>
      <c r="L858" s="2">
        <f t="shared" si="208"/>
        <v>387</v>
      </c>
      <c r="M858" s="2">
        <f t="shared" si="202"/>
        <v>193.5</v>
      </c>
      <c r="N858" s="2">
        <f t="shared" si="203"/>
        <v>193.5</v>
      </c>
      <c r="O858" s="2">
        <f t="shared" si="204"/>
        <v>0</v>
      </c>
      <c r="P858" s="2">
        <f t="shared" si="205"/>
        <v>2537</v>
      </c>
      <c r="Q858" s="14">
        <f t="shared" si="206"/>
        <v>0</v>
      </c>
      <c r="R858" s="2"/>
      <c r="S858" s="2"/>
      <c r="T858" s="1" t="e">
        <v>#N/A</v>
      </c>
    </row>
    <row r="859" spans="1:20" x14ac:dyDescent="0.25">
      <c r="A859" s="2" t="str">
        <f t="shared" si="207"/>
        <v>022020</v>
      </c>
      <c r="B859" s="12">
        <v>43862</v>
      </c>
      <c r="C859" s="2" t="s">
        <v>860</v>
      </c>
      <c r="D859" s="2" t="s">
        <v>656</v>
      </c>
      <c r="E859" s="2" t="s">
        <v>5915</v>
      </c>
      <c r="F859" s="2">
        <v>1062</v>
      </c>
      <c r="G859" s="2"/>
      <c r="H859" s="2"/>
      <c r="I859" s="2"/>
      <c r="J859" s="2">
        <v>900</v>
      </c>
      <c r="K859" s="2"/>
      <c r="L859" s="2">
        <f t="shared" si="208"/>
        <v>162</v>
      </c>
      <c r="M859" s="2">
        <f t="shared" si="202"/>
        <v>81</v>
      </c>
      <c r="N859" s="2">
        <f t="shared" si="203"/>
        <v>81</v>
      </c>
      <c r="O859" s="2">
        <f t="shared" si="204"/>
        <v>0</v>
      </c>
      <c r="P859" s="2">
        <f t="shared" si="205"/>
        <v>1062</v>
      </c>
      <c r="Q859" s="14">
        <f t="shared" si="206"/>
        <v>0</v>
      </c>
      <c r="R859" s="2"/>
      <c r="S859" s="2"/>
      <c r="T859" s="1" t="e">
        <v>#N/A</v>
      </c>
    </row>
    <row r="860" spans="1:20" x14ac:dyDescent="0.25">
      <c r="A860" s="2" t="str">
        <f t="shared" si="207"/>
        <v>012020</v>
      </c>
      <c r="B860" s="12">
        <v>43855</v>
      </c>
      <c r="C860" s="2" t="s">
        <v>143</v>
      </c>
      <c r="D860" s="2" t="s">
        <v>138</v>
      </c>
      <c r="E860" s="2" t="s">
        <v>5907</v>
      </c>
      <c r="F860" s="2">
        <v>22125</v>
      </c>
      <c r="G860" s="2"/>
      <c r="H860" s="2"/>
      <c r="I860" s="2"/>
      <c r="J860" s="2">
        <v>18750</v>
      </c>
      <c r="K860" s="2"/>
      <c r="L860" s="2">
        <f t="shared" si="208"/>
        <v>3375</v>
      </c>
      <c r="M860" s="2">
        <f t="shared" si="202"/>
        <v>1687.5</v>
      </c>
      <c r="N860" s="2">
        <f t="shared" si="203"/>
        <v>1687.5</v>
      </c>
      <c r="O860" s="2">
        <f t="shared" si="204"/>
        <v>0</v>
      </c>
      <c r="P860" s="2">
        <f t="shared" si="205"/>
        <v>22125</v>
      </c>
      <c r="Q860" s="14">
        <f t="shared" si="206"/>
        <v>0</v>
      </c>
      <c r="R860" s="2"/>
      <c r="S860" s="2"/>
      <c r="T860" s="1" t="e">
        <v>#N/A</v>
      </c>
    </row>
    <row r="861" spans="1:20" x14ac:dyDescent="0.25">
      <c r="A861" s="2" t="str">
        <f t="shared" si="207"/>
        <v>022020</v>
      </c>
      <c r="B861" s="12">
        <v>43878</v>
      </c>
      <c r="C861" s="2" t="s">
        <v>1222</v>
      </c>
      <c r="D861" s="2" t="s">
        <v>1219</v>
      </c>
      <c r="E861" s="2" t="s">
        <v>6195</v>
      </c>
      <c r="F861" s="2">
        <v>188800</v>
      </c>
      <c r="G861" s="2"/>
      <c r="H861" s="2"/>
      <c r="I861" s="2"/>
      <c r="J861" s="2">
        <v>160000</v>
      </c>
      <c r="K861" s="2"/>
      <c r="L861" s="2">
        <f t="shared" si="208"/>
        <v>28800</v>
      </c>
      <c r="M861" s="2">
        <f t="shared" si="202"/>
        <v>14400</v>
      </c>
      <c r="N861" s="2">
        <f t="shared" si="203"/>
        <v>14400</v>
      </c>
      <c r="O861" s="2">
        <f t="shared" si="204"/>
        <v>0</v>
      </c>
      <c r="P861" s="2">
        <f t="shared" si="205"/>
        <v>188800</v>
      </c>
      <c r="Q861" s="14">
        <f t="shared" si="206"/>
        <v>0</v>
      </c>
      <c r="R861" s="2"/>
      <c r="S861" s="2"/>
      <c r="T861" s="1" t="e">
        <v>#N/A</v>
      </c>
    </row>
    <row r="862" spans="1:20" x14ac:dyDescent="0.25">
      <c r="A862" s="2" t="str">
        <f t="shared" si="207"/>
        <v>072019</v>
      </c>
      <c r="B862" s="12">
        <v>43654</v>
      </c>
      <c r="C862" s="2" t="s">
        <v>6196</v>
      </c>
      <c r="D862" s="2" t="s">
        <v>647</v>
      </c>
      <c r="E862" s="2" t="s">
        <v>5900</v>
      </c>
      <c r="F862" s="2">
        <v>49560</v>
      </c>
      <c r="G862" s="2"/>
      <c r="H862" s="2"/>
      <c r="I862" s="2"/>
      <c r="J862" s="2">
        <v>42000</v>
      </c>
      <c r="K862" s="2"/>
      <c r="L862" s="2">
        <f t="shared" si="208"/>
        <v>7560</v>
      </c>
      <c r="M862" s="2">
        <f t="shared" si="202"/>
        <v>3780</v>
      </c>
      <c r="N862" s="2">
        <f t="shared" si="203"/>
        <v>3780</v>
      </c>
      <c r="O862" s="2">
        <f t="shared" si="204"/>
        <v>0</v>
      </c>
      <c r="P862" s="2">
        <f t="shared" si="205"/>
        <v>49560</v>
      </c>
      <c r="Q862" s="14">
        <f t="shared" si="206"/>
        <v>0</v>
      </c>
      <c r="R862" s="2"/>
      <c r="S862" s="2"/>
      <c r="T862" s="1" t="e">
        <v>#N/A</v>
      </c>
    </row>
    <row r="863" spans="1:20" x14ac:dyDescent="0.25">
      <c r="A863" s="2" t="str">
        <f t="shared" si="207"/>
        <v>072019</v>
      </c>
      <c r="B863" s="12">
        <v>43662</v>
      </c>
      <c r="C863" s="2" t="s">
        <v>6197</v>
      </c>
      <c r="D863" s="2" t="s">
        <v>647</v>
      </c>
      <c r="E863" s="2" t="s">
        <v>5900</v>
      </c>
      <c r="F863" s="2">
        <v>31447</v>
      </c>
      <c r="G863" s="2"/>
      <c r="H863" s="2"/>
      <c r="I863" s="2"/>
      <c r="J863" s="2">
        <v>26650</v>
      </c>
      <c r="K863" s="2"/>
      <c r="L863" s="2">
        <f t="shared" si="208"/>
        <v>4797</v>
      </c>
      <c r="M863" s="2">
        <f t="shared" si="202"/>
        <v>2398.5</v>
      </c>
      <c r="N863" s="2">
        <f t="shared" si="203"/>
        <v>2398.5</v>
      </c>
      <c r="O863" s="2">
        <f t="shared" si="204"/>
        <v>0</v>
      </c>
      <c r="P863" s="2">
        <f t="shared" si="205"/>
        <v>31447</v>
      </c>
      <c r="Q863" s="14">
        <f t="shared" si="206"/>
        <v>0</v>
      </c>
      <c r="R863" s="2"/>
      <c r="S863" s="2"/>
      <c r="T863" s="1" t="e">
        <v>#N/A</v>
      </c>
    </row>
    <row r="864" spans="1:20" x14ac:dyDescent="0.25">
      <c r="A864" s="2" t="str">
        <f t="shared" si="207"/>
        <v>102019</v>
      </c>
      <c r="B864" s="12">
        <v>43742</v>
      </c>
      <c r="C864" s="2" t="s">
        <v>4644</v>
      </c>
      <c r="D864" s="2" t="s">
        <v>240</v>
      </c>
      <c r="E864" s="2" t="s">
        <v>5892</v>
      </c>
      <c r="F864" s="2">
        <v>22175</v>
      </c>
      <c r="G864" s="2"/>
      <c r="H864" s="2"/>
      <c r="I864" s="2"/>
      <c r="J864" s="2">
        <v>18792</v>
      </c>
      <c r="K864" s="2"/>
      <c r="L864" s="2">
        <f t="shared" si="208"/>
        <v>3382.56</v>
      </c>
      <c r="M864" s="2">
        <f t="shared" si="202"/>
        <v>1691.28</v>
      </c>
      <c r="N864" s="2">
        <f t="shared" si="203"/>
        <v>1691.28</v>
      </c>
      <c r="O864" s="2">
        <f t="shared" si="204"/>
        <v>0</v>
      </c>
      <c r="P864" s="2">
        <f t="shared" si="205"/>
        <v>22174.560000000001</v>
      </c>
      <c r="Q864" s="14">
        <f t="shared" si="206"/>
        <v>-0.43999999999869033</v>
      </c>
      <c r="R864" s="2"/>
      <c r="S864" s="2"/>
      <c r="T864" s="1" t="e">
        <v>#N/A</v>
      </c>
    </row>
    <row r="865" spans="1:20" x14ac:dyDescent="0.25">
      <c r="A865" s="2" t="str">
        <f t="shared" si="207"/>
        <v>102019</v>
      </c>
      <c r="B865" s="12">
        <v>43748</v>
      </c>
      <c r="C865" s="2" t="s">
        <v>4577</v>
      </c>
      <c r="D865" s="2" t="s">
        <v>171</v>
      </c>
      <c r="E865" s="2" t="s">
        <v>5940</v>
      </c>
      <c r="F865" s="2">
        <v>21311</v>
      </c>
      <c r="G865" s="2"/>
      <c r="H865" s="2"/>
      <c r="I865" s="2"/>
      <c r="J865" s="2">
        <v>18060</v>
      </c>
      <c r="K865" s="2"/>
      <c r="L865" s="2">
        <f t="shared" si="208"/>
        <v>3250.8</v>
      </c>
      <c r="M865" s="2">
        <f t="shared" si="202"/>
        <v>1625.4</v>
      </c>
      <c r="N865" s="2">
        <f t="shared" si="203"/>
        <v>1625.4</v>
      </c>
      <c r="O865" s="2">
        <f t="shared" si="204"/>
        <v>0</v>
      </c>
      <c r="P865" s="2">
        <f t="shared" si="205"/>
        <v>21310.799999999999</v>
      </c>
      <c r="Q865" s="14">
        <f t="shared" si="206"/>
        <v>-0.2000000000007276</v>
      </c>
      <c r="R865" s="2"/>
      <c r="S865" s="2"/>
      <c r="T865" s="1" t="e">
        <v>#N/A</v>
      </c>
    </row>
    <row r="866" spans="1:20" x14ac:dyDescent="0.25">
      <c r="A866" s="2" t="str">
        <f t="shared" si="207"/>
        <v>102019</v>
      </c>
      <c r="B866" s="12">
        <v>43742</v>
      </c>
      <c r="C866" s="2" t="s">
        <v>4575</v>
      </c>
      <c r="D866" s="2" t="s">
        <v>171</v>
      </c>
      <c r="E866" s="2" t="s">
        <v>5940</v>
      </c>
      <c r="F866" s="2">
        <v>7080</v>
      </c>
      <c r="G866" s="2"/>
      <c r="H866" s="2"/>
      <c r="I866" s="2"/>
      <c r="J866" s="2">
        <v>6000</v>
      </c>
      <c r="K866" s="2"/>
      <c r="L866" s="2">
        <f t="shared" si="208"/>
        <v>1080</v>
      </c>
      <c r="M866" s="2">
        <f t="shared" si="202"/>
        <v>540</v>
      </c>
      <c r="N866" s="2">
        <f t="shared" si="203"/>
        <v>540</v>
      </c>
      <c r="O866" s="2">
        <f t="shared" si="204"/>
        <v>0</v>
      </c>
      <c r="P866" s="2">
        <f t="shared" si="205"/>
        <v>7080</v>
      </c>
      <c r="Q866" s="14">
        <f t="shared" si="206"/>
        <v>0</v>
      </c>
      <c r="R866" s="2"/>
      <c r="S866" s="2"/>
      <c r="T866" s="1" t="e">
        <v>#N/A</v>
      </c>
    </row>
    <row r="867" spans="1:20" x14ac:dyDescent="0.25">
      <c r="A867" s="2" t="str">
        <f t="shared" si="207"/>
        <v>082019</v>
      </c>
      <c r="B867" s="12">
        <v>43706</v>
      </c>
      <c r="C867" s="2" t="s">
        <v>3512</v>
      </c>
      <c r="D867" s="2" t="s">
        <v>629</v>
      </c>
      <c r="E867" s="2" t="s">
        <v>5908</v>
      </c>
      <c r="F867" s="2">
        <v>23495</v>
      </c>
      <c r="G867" s="2">
        <v>21900</v>
      </c>
      <c r="H867" s="2"/>
      <c r="I867" s="2"/>
      <c r="J867" s="2"/>
      <c r="K867" s="2"/>
      <c r="L867" s="2">
        <f t="shared" si="208"/>
        <v>0</v>
      </c>
      <c r="M867" s="2">
        <f t="shared" si="202"/>
        <v>0</v>
      </c>
      <c r="N867" s="2">
        <f t="shared" si="203"/>
        <v>0</v>
      </c>
      <c r="O867" s="2">
        <f t="shared" si="204"/>
        <v>0</v>
      </c>
      <c r="P867" s="2">
        <f t="shared" si="205"/>
        <v>21900</v>
      </c>
      <c r="Q867" s="14">
        <f t="shared" si="206"/>
        <v>-1595</v>
      </c>
      <c r="R867" s="2"/>
      <c r="S867" s="2"/>
      <c r="T867" s="1" t="e">
        <v>#N/A</v>
      </c>
    </row>
    <row r="868" spans="1:20" x14ac:dyDescent="0.25">
      <c r="A868" s="2" t="str">
        <f t="shared" si="207"/>
        <v>012020</v>
      </c>
      <c r="B868" s="12">
        <v>43851</v>
      </c>
      <c r="C868" s="2" t="s">
        <v>1539</v>
      </c>
      <c r="D868" s="2" t="s">
        <v>1252</v>
      </c>
      <c r="E868" s="2" t="s">
        <v>5825</v>
      </c>
      <c r="F868" s="2">
        <v>50976</v>
      </c>
      <c r="G868" s="2"/>
      <c r="H868" s="2"/>
      <c r="I868" s="2"/>
      <c r="J868" s="2">
        <v>43200</v>
      </c>
      <c r="K868" s="2"/>
      <c r="L868" s="2">
        <f t="shared" si="208"/>
        <v>7776</v>
      </c>
      <c r="M868" s="2">
        <f t="shared" si="202"/>
        <v>3888</v>
      </c>
      <c r="N868" s="2">
        <f t="shared" si="203"/>
        <v>3888</v>
      </c>
      <c r="O868" s="2">
        <f t="shared" si="204"/>
        <v>0</v>
      </c>
      <c r="P868" s="2">
        <f t="shared" si="205"/>
        <v>50976</v>
      </c>
      <c r="Q868" s="14">
        <f t="shared" si="206"/>
        <v>0</v>
      </c>
      <c r="R868" s="2"/>
      <c r="S868" s="2"/>
      <c r="T868" s="1" t="e">
        <v>#N/A</v>
      </c>
    </row>
    <row r="869" spans="1:20" x14ac:dyDescent="0.25">
      <c r="A869" s="2" t="str">
        <f t="shared" si="207"/>
        <v>102019</v>
      </c>
      <c r="B869" s="12">
        <v>43742</v>
      </c>
      <c r="C869" s="2" t="s">
        <v>4576</v>
      </c>
      <c r="D869" s="2" t="s">
        <v>171</v>
      </c>
      <c r="E869" s="2" t="s">
        <v>5940</v>
      </c>
      <c r="F869" s="2">
        <v>7080</v>
      </c>
      <c r="G869" s="2"/>
      <c r="H869" s="2"/>
      <c r="I869" s="2"/>
      <c r="J869" s="2">
        <v>6000</v>
      </c>
      <c r="K869" s="2"/>
      <c r="L869" s="2">
        <f t="shared" si="208"/>
        <v>1080</v>
      </c>
      <c r="M869" s="2">
        <f t="shared" si="202"/>
        <v>540</v>
      </c>
      <c r="N869" s="2">
        <f t="shared" si="203"/>
        <v>540</v>
      </c>
      <c r="O869" s="2">
        <f t="shared" si="204"/>
        <v>0</v>
      </c>
      <c r="P869" s="2">
        <f t="shared" si="205"/>
        <v>7080</v>
      </c>
      <c r="Q869" s="14">
        <f t="shared" si="206"/>
        <v>0</v>
      </c>
      <c r="R869" s="2"/>
      <c r="S869" s="2"/>
      <c r="T869" s="1" t="e">
        <v>#N/A</v>
      </c>
    </row>
    <row r="870" spans="1:20" x14ac:dyDescent="0.25">
      <c r="A870" s="2" t="str">
        <f t="shared" si="207"/>
        <v>112019</v>
      </c>
      <c r="B870" s="12">
        <v>43787</v>
      </c>
      <c r="C870" s="2" t="s">
        <v>5213</v>
      </c>
      <c r="D870" s="2" t="s">
        <v>5949</v>
      </c>
      <c r="E870" s="2" t="s">
        <v>5950</v>
      </c>
      <c r="F870" s="2">
        <v>5077</v>
      </c>
      <c r="G870" s="2">
        <v>480</v>
      </c>
      <c r="H870" s="2"/>
      <c r="I870" s="2"/>
      <c r="J870" s="2"/>
      <c r="K870" s="2"/>
      <c r="L870" s="2">
        <f t="shared" si="208"/>
        <v>0</v>
      </c>
      <c r="M870" s="2">
        <v>0</v>
      </c>
      <c r="N870" s="2">
        <v>0</v>
      </c>
      <c r="O870" s="2">
        <v>0</v>
      </c>
      <c r="P870" s="2">
        <f t="shared" si="205"/>
        <v>480</v>
      </c>
      <c r="Q870" s="14">
        <f t="shared" si="206"/>
        <v>-4597</v>
      </c>
      <c r="R870" s="2"/>
      <c r="S870" s="2"/>
      <c r="T870" s="1" t="s">
        <v>5949</v>
      </c>
    </row>
    <row r="871" spans="1:20" x14ac:dyDescent="0.25">
      <c r="A871" s="2" t="str">
        <f t="shared" si="207"/>
        <v>112019</v>
      </c>
      <c r="B871" s="12">
        <v>43787</v>
      </c>
      <c r="C871" s="2" t="s">
        <v>5213</v>
      </c>
      <c r="D871" s="2" t="s">
        <v>5949</v>
      </c>
      <c r="E871" s="2" t="s">
        <v>5950</v>
      </c>
      <c r="F871" s="2">
        <v>5077</v>
      </c>
      <c r="G871" s="2"/>
      <c r="H871" s="2"/>
      <c r="I871" s="2"/>
      <c r="J871" s="2">
        <v>3875</v>
      </c>
      <c r="K871" s="2"/>
      <c r="L871" s="2">
        <f t="shared" si="208"/>
        <v>697.5</v>
      </c>
      <c r="M871" s="2">
        <v>0</v>
      </c>
      <c r="N871" s="2">
        <v>0</v>
      </c>
      <c r="O871" s="2">
        <v>0</v>
      </c>
      <c r="P871" s="2">
        <f t="shared" si="205"/>
        <v>4572.5</v>
      </c>
      <c r="Q871" s="14">
        <f t="shared" si="206"/>
        <v>-504.5</v>
      </c>
      <c r="R871" s="2"/>
      <c r="S871" s="2"/>
      <c r="T871" s="1" t="s">
        <v>5949</v>
      </c>
    </row>
    <row r="872" spans="1:20" x14ac:dyDescent="0.25">
      <c r="A872" s="2" t="str">
        <f t="shared" si="207"/>
        <v>012020</v>
      </c>
      <c r="B872" s="12">
        <v>43849</v>
      </c>
      <c r="C872" s="2" t="s">
        <v>595</v>
      </c>
      <c r="D872" s="2" t="s">
        <v>590</v>
      </c>
      <c r="E872" s="2" t="s">
        <v>6174</v>
      </c>
      <c r="F872" s="2">
        <v>60831</v>
      </c>
      <c r="G872" s="2"/>
      <c r="H872" s="2"/>
      <c r="I872" s="2"/>
      <c r="J872" s="2">
        <v>51552</v>
      </c>
      <c r="K872" s="2"/>
      <c r="L872" s="2">
        <f t="shared" si="208"/>
        <v>9279.36</v>
      </c>
      <c r="M872" s="2">
        <f t="shared" si="202"/>
        <v>4639.68</v>
      </c>
      <c r="N872" s="2">
        <f t="shared" si="203"/>
        <v>4639.68</v>
      </c>
      <c r="O872" s="2">
        <f t="shared" si="204"/>
        <v>0</v>
      </c>
      <c r="P872" s="2">
        <f t="shared" si="205"/>
        <v>60831.360000000001</v>
      </c>
      <c r="Q872" s="14">
        <f t="shared" si="206"/>
        <v>0.36000000000058208</v>
      </c>
      <c r="R872" s="2"/>
      <c r="S872" s="2"/>
      <c r="T872" s="1" t="e">
        <v>#N/A</v>
      </c>
    </row>
    <row r="873" spans="1:20" x14ac:dyDescent="0.25">
      <c r="A873" s="2" t="str">
        <f t="shared" si="207"/>
        <v>012020</v>
      </c>
      <c r="B873" s="12">
        <v>43859</v>
      </c>
      <c r="C873" s="2" t="s">
        <v>350</v>
      </c>
      <c r="D873" s="2" t="s">
        <v>348</v>
      </c>
      <c r="E873" s="2" t="s">
        <v>5772</v>
      </c>
      <c r="F873" s="2">
        <v>9770.4</v>
      </c>
      <c r="G873" s="2"/>
      <c r="H873" s="2"/>
      <c r="I873" s="2"/>
      <c r="J873" s="2">
        <v>8280</v>
      </c>
      <c r="K873" s="2"/>
      <c r="L873" s="2">
        <f t="shared" si="208"/>
        <v>1490.4</v>
      </c>
      <c r="M873" s="2">
        <v>0</v>
      </c>
      <c r="N873" s="2">
        <v>0</v>
      </c>
      <c r="O873" s="2">
        <v>0</v>
      </c>
      <c r="P873" s="2">
        <f t="shared" si="205"/>
        <v>9770.4</v>
      </c>
      <c r="Q873" s="14">
        <f t="shared" si="206"/>
        <v>0</v>
      </c>
      <c r="R873" s="2"/>
      <c r="S873" s="2">
        <v>0</v>
      </c>
      <c r="T873" s="1" t="e">
        <v>#N/A</v>
      </c>
    </row>
    <row r="874" spans="1:20" x14ac:dyDescent="0.25">
      <c r="A874" s="2" t="str">
        <f t="shared" si="207"/>
        <v>112019</v>
      </c>
      <c r="B874" s="12">
        <v>43794</v>
      </c>
      <c r="C874" s="2" t="s">
        <v>5137</v>
      </c>
      <c r="D874" s="2" t="s">
        <v>348</v>
      </c>
      <c r="E874" s="2" t="s">
        <v>5772</v>
      </c>
      <c r="F874" s="2">
        <v>19541</v>
      </c>
      <c r="G874" s="2"/>
      <c r="H874" s="2"/>
      <c r="I874" s="2"/>
      <c r="J874" s="2">
        <v>16560</v>
      </c>
      <c r="K874" s="2"/>
      <c r="L874" s="2">
        <f t="shared" si="208"/>
        <v>2980.8</v>
      </c>
      <c r="M874" s="2">
        <v>0</v>
      </c>
      <c r="N874" s="2">
        <v>0</v>
      </c>
      <c r="O874" s="2">
        <v>0</v>
      </c>
      <c r="P874" s="2">
        <f t="shared" si="205"/>
        <v>19540.8</v>
      </c>
      <c r="Q874" s="14">
        <f t="shared" si="206"/>
        <v>-0.2000000000007276</v>
      </c>
      <c r="R874" s="2"/>
      <c r="S874" s="2">
        <v>0</v>
      </c>
      <c r="T874" s="1" t="e">
        <v>#N/A</v>
      </c>
    </row>
    <row r="875" spans="1:20" x14ac:dyDescent="0.25">
      <c r="A875" s="2" t="str">
        <f t="shared" si="207"/>
        <v>022020</v>
      </c>
      <c r="B875" s="12">
        <v>43867</v>
      </c>
      <c r="C875" s="2" t="s">
        <v>6198</v>
      </c>
      <c r="D875" s="2" t="s">
        <v>1368</v>
      </c>
      <c r="E875" s="2" t="s">
        <v>5787</v>
      </c>
      <c r="F875" s="2">
        <v>22833</v>
      </c>
      <c r="G875" s="2"/>
      <c r="H875" s="2"/>
      <c r="I875" s="2"/>
      <c r="J875" s="2">
        <v>19350</v>
      </c>
      <c r="K875" s="2"/>
      <c r="L875" s="2">
        <f t="shared" si="208"/>
        <v>3483</v>
      </c>
      <c r="M875" s="2">
        <f t="shared" si="202"/>
        <v>1741.5</v>
      </c>
      <c r="N875" s="2">
        <f t="shared" si="203"/>
        <v>1741.5</v>
      </c>
      <c r="O875" s="2">
        <f t="shared" si="204"/>
        <v>0</v>
      </c>
      <c r="P875" s="2">
        <f t="shared" si="205"/>
        <v>22833</v>
      </c>
      <c r="Q875" s="14">
        <f t="shared" si="206"/>
        <v>0</v>
      </c>
      <c r="R875" s="2"/>
      <c r="S875" s="2"/>
      <c r="T875" s="1" t="e">
        <v>#N/A</v>
      </c>
    </row>
    <row r="876" spans="1:20" x14ac:dyDescent="0.25">
      <c r="A876" s="2" t="str">
        <f t="shared" si="207"/>
        <v>022020</v>
      </c>
      <c r="B876" s="12">
        <v>43871</v>
      </c>
      <c r="C876" s="2" t="s">
        <v>844</v>
      </c>
      <c r="D876" s="2" t="s">
        <v>652</v>
      </c>
      <c r="E876" s="2" t="s">
        <v>6161</v>
      </c>
      <c r="F876" s="2">
        <v>1805400</v>
      </c>
      <c r="G876" s="2"/>
      <c r="H876" s="2"/>
      <c r="I876" s="2"/>
      <c r="J876" s="2">
        <v>1530000</v>
      </c>
      <c r="K876" s="2"/>
      <c r="L876" s="2">
        <f t="shared" si="208"/>
        <v>275400</v>
      </c>
      <c r="M876" s="2">
        <f t="shared" si="202"/>
        <v>137700</v>
      </c>
      <c r="N876" s="2">
        <f t="shared" si="203"/>
        <v>137700</v>
      </c>
      <c r="O876" s="2">
        <f t="shared" si="204"/>
        <v>0</v>
      </c>
      <c r="P876" s="2">
        <f t="shared" si="205"/>
        <v>1805400</v>
      </c>
      <c r="Q876" s="14">
        <f t="shared" si="206"/>
        <v>0</v>
      </c>
      <c r="R876" s="2"/>
      <c r="S876" s="2"/>
      <c r="T876" s="1" t="e">
        <v>#N/A</v>
      </c>
    </row>
    <row r="877" spans="1:20" x14ac:dyDescent="0.25">
      <c r="A877" s="2" t="str">
        <f t="shared" si="207"/>
        <v>022020</v>
      </c>
      <c r="B877" s="12">
        <v>43866</v>
      </c>
      <c r="C877" s="2" t="s">
        <v>800</v>
      </c>
      <c r="D877" s="2" t="s">
        <v>138</v>
      </c>
      <c r="E877" s="2" t="s">
        <v>5907</v>
      </c>
      <c r="F877" s="2">
        <v>8850</v>
      </c>
      <c r="G877" s="2"/>
      <c r="H877" s="2"/>
      <c r="I877" s="2"/>
      <c r="J877" s="2">
        <v>7500</v>
      </c>
      <c r="K877" s="2"/>
      <c r="L877" s="2">
        <f t="shared" si="208"/>
        <v>1350</v>
      </c>
      <c r="M877" s="2">
        <f t="shared" si="202"/>
        <v>675</v>
      </c>
      <c r="N877" s="2">
        <f t="shared" si="203"/>
        <v>675</v>
      </c>
      <c r="O877" s="2">
        <f t="shared" si="204"/>
        <v>0</v>
      </c>
      <c r="P877" s="2">
        <f t="shared" si="205"/>
        <v>8850</v>
      </c>
      <c r="Q877" s="14">
        <f t="shared" si="206"/>
        <v>0</v>
      </c>
      <c r="R877" s="2"/>
      <c r="S877" s="2"/>
      <c r="T877" s="1" t="e">
        <v>#N/A</v>
      </c>
    </row>
    <row r="878" spans="1:20" x14ac:dyDescent="0.25">
      <c r="A878" s="2" t="str">
        <f t="shared" si="207"/>
        <v>012020</v>
      </c>
      <c r="B878" s="12">
        <v>43858</v>
      </c>
      <c r="C878" s="2" t="s">
        <v>479</v>
      </c>
      <c r="D878" s="2" t="s">
        <v>477</v>
      </c>
      <c r="E878" s="2" t="s">
        <v>6199</v>
      </c>
      <c r="F878" s="2">
        <v>47250</v>
      </c>
      <c r="G878" s="2">
        <v>45000</v>
      </c>
      <c r="H878" s="2"/>
      <c r="I878" s="2"/>
      <c r="J878" s="2"/>
      <c r="K878" s="2"/>
      <c r="L878" s="2">
        <f t="shared" si="208"/>
        <v>0</v>
      </c>
      <c r="M878" s="2">
        <f t="shared" si="202"/>
        <v>0</v>
      </c>
      <c r="N878" s="2">
        <f t="shared" si="203"/>
        <v>0</v>
      </c>
      <c r="O878" s="2">
        <f t="shared" si="204"/>
        <v>0</v>
      </c>
      <c r="P878" s="2">
        <f t="shared" si="205"/>
        <v>45000</v>
      </c>
      <c r="Q878" s="14">
        <f t="shared" si="206"/>
        <v>-2250</v>
      </c>
      <c r="R878" s="2"/>
      <c r="S878" s="2"/>
      <c r="T878" s="1" t="e">
        <v>#N/A</v>
      </c>
    </row>
    <row r="879" spans="1:20" x14ac:dyDescent="0.25">
      <c r="A879" s="2" t="str">
        <f t="shared" si="207"/>
        <v>022020</v>
      </c>
      <c r="B879" s="12">
        <v>43862</v>
      </c>
      <c r="C879" s="2" t="s">
        <v>859</v>
      </c>
      <c r="D879" s="2" t="s">
        <v>656</v>
      </c>
      <c r="E879" s="2" t="s">
        <v>5915</v>
      </c>
      <c r="F879" s="2">
        <v>11328</v>
      </c>
      <c r="G879" s="2"/>
      <c r="H879" s="2"/>
      <c r="I879" s="2"/>
      <c r="J879" s="2">
        <v>9600</v>
      </c>
      <c r="K879" s="2"/>
      <c r="L879" s="2">
        <f t="shared" si="208"/>
        <v>1728</v>
      </c>
      <c r="M879" s="2">
        <f t="shared" si="202"/>
        <v>864</v>
      </c>
      <c r="N879" s="2">
        <f t="shared" si="203"/>
        <v>864</v>
      </c>
      <c r="O879" s="2">
        <f t="shared" si="204"/>
        <v>0</v>
      </c>
      <c r="P879" s="2">
        <f t="shared" si="205"/>
        <v>11328</v>
      </c>
      <c r="Q879" s="14">
        <f t="shared" si="206"/>
        <v>0</v>
      </c>
      <c r="R879" s="2"/>
      <c r="S879" s="2"/>
      <c r="T879" s="1" t="e">
        <v>#N/A</v>
      </c>
    </row>
    <row r="880" spans="1:20" x14ac:dyDescent="0.25">
      <c r="A880" s="2" t="str">
        <f t="shared" si="207"/>
        <v>012020</v>
      </c>
      <c r="B880" s="12">
        <v>43844</v>
      </c>
      <c r="C880" s="2" t="s">
        <v>142</v>
      </c>
      <c r="D880" s="2" t="s">
        <v>138</v>
      </c>
      <c r="E880" s="2" t="s">
        <v>5907</v>
      </c>
      <c r="F880" s="2">
        <v>18998</v>
      </c>
      <c r="G880" s="2"/>
      <c r="H880" s="2"/>
      <c r="I880" s="2"/>
      <c r="J880" s="2">
        <v>16100</v>
      </c>
      <c r="K880" s="2"/>
      <c r="L880" s="2">
        <f t="shared" si="208"/>
        <v>2898</v>
      </c>
      <c r="M880" s="2">
        <f t="shared" si="202"/>
        <v>1449</v>
      </c>
      <c r="N880" s="2">
        <f t="shared" si="203"/>
        <v>1449</v>
      </c>
      <c r="O880" s="2">
        <f t="shared" si="204"/>
        <v>0</v>
      </c>
      <c r="P880" s="2">
        <f t="shared" si="205"/>
        <v>18998</v>
      </c>
      <c r="Q880" s="14">
        <f t="shared" si="206"/>
        <v>0</v>
      </c>
      <c r="R880" s="2"/>
      <c r="S880" s="2"/>
      <c r="T880" s="1" t="e">
        <v>#N/A</v>
      </c>
    </row>
    <row r="881" spans="1:20" x14ac:dyDescent="0.25">
      <c r="A881" s="2" t="str">
        <f t="shared" si="207"/>
        <v>012020</v>
      </c>
      <c r="B881" s="12">
        <v>43858</v>
      </c>
      <c r="C881" s="2" t="s">
        <v>458</v>
      </c>
      <c r="D881" s="2" t="s">
        <v>456</v>
      </c>
      <c r="E881" s="2" t="s">
        <v>5922</v>
      </c>
      <c r="F881" s="2">
        <v>154816</v>
      </c>
      <c r="G881" s="2"/>
      <c r="H881" s="2"/>
      <c r="I881" s="2"/>
      <c r="J881" s="2">
        <v>131200</v>
      </c>
      <c r="K881" s="2"/>
      <c r="L881" s="2">
        <f t="shared" si="208"/>
        <v>23616</v>
      </c>
      <c r="M881" s="2">
        <f t="shared" si="202"/>
        <v>11808</v>
      </c>
      <c r="N881" s="2">
        <f t="shared" si="203"/>
        <v>11808</v>
      </c>
      <c r="O881" s="2">
        <f t="shared" si="204"/>
        <v>0</v>
      </c>
      <c r="P881" s="2">
        <f t="shared" si="205"/>
        <v>154816</v>
      </c>
      <c r="Q881" s="14">
        <f t="shared" si="206"/>
        <v>0</v>
      </c>
      <c r="R881" s="2"/>
      <c r="S881" s="2"/>
      <c r="T881" s="1" t="e">
        <v>#N/A</v>
      </c>
    </row>
    <row r="882" spans="1:20" x14ac:dyDescent="0.25">
      <c r="A882" s="2" t="str">
        <f t="shared" si="207"/>
        <v>022020</v>
      </c>
      <c r="B882" s="12">
        <v>43866</v>
      </c>
      <c r="C882" s="2" t="s">
        <v>801</v>
      </c>
      <c r="D882" s="2" t="s">
        <v>138</v>
      </c>
      <c r="E882" s="2" t="s">
        <v>5907</v>
      </c>
      <c r="F882" s="2">
        <v>8856</v>
      </c>
      <c r="G882" s="2"/>
      <c r="H882" s="2"/>
      <c r="I882" s="2"/>
      <c r="J882" s="2">
        <v>7505</v>
      </c>
      <c r="K882" s="2"/>
      <c r="L882" s="2">
        <f t="shared" si="208"/>
        <v>1350.9</v>
      </c>
      <c r="M882" s="2">
        <f t="shared" si="202"/>
        <v>675.45</v>
      </c>
      <c r="N882" s="2">
        <f t="shared" si="203"/>
        <v>675.45</v>
      </c>
      <c r="O882" s="2">
        <f t="shared" si="204"/>
        <v>0</v>
      </c>
      <c r="P882" s="2">
        <f t="shared" si="205"/>
        <v>8855.9</v>
      </c>
      <c r="Q882" s="14">
        <f t="shared" si="206"/>
        <v>-0.1000000000003638</v>
      </c>
      <c r="R882" s="2"/>
      <c r="S882" s="2"/>
      <c r="T882" s="1" t="e">
        <v>#N/A</v>
      </c>
    </row>
    <row r="883" spans="1:20" x14ac:dyDescent="0.25">
      <c r="A883" s="2" t="str">
        <f t="shared" si="207"/>
        <v>012020</v>
      </c>
      <c r="B883" s="12">
        <v>43834</v>
      </c>
      <c r="C883" s="2" t="s">
        <v>567</v>
      </c>
      <c r="D883" s="2" t="s">
        <v>565</v>
      </c>
      <c r="E883" s="2" t="s">
        <v>6165</v>
      </c>
      <c r="F883" s="2">
        <v>22715</v>
      </c>
      <c r="G883" s="2"/>
      <c r="H883" s="2"/>
      <c r="I883" s="2"/>
      <c r="J883" s="2">
        <v>19250</v>
      </c>
      <c r="K883" s="2"/>
      <c r="L883" s="2">
        <f t="shared" si="208"/>
        <v>3465</v>
      </c>
      <c r="M883" s="2">
        <f t="shared" si="202"/>
        <v>1732.5</v>
      </c>
      <c r="N883" s="2">
        <f t="shared" si="203"/>
        <v>1732.5</v>
      </c>
      <c r="O883" s="2">
        <f t="shared" si="204"/>
        <v>0</v>
      </c>
      <c r="P883" s="2">
        <f t="shared" si="205"/>
        <v>22715</v>
      </c>
      <c r="Q883" s="14">
        <f t="shared" si="206"/>
        <v>0</v>
      </c>
      <c r="R883" s="2"/>
      <c r="S883" s="2"/>
      <c r="T883" s="1" t="e">
        <v>#N/A</v>
      </c>
    </row>
    <row r="884" spans="1:20" x14ac:dyDescent="0.25">
      <c r="A884" s="2" t="str">
        <f t="shared" si="207"/>
        <v>012020</v>
      </c>
      <c r="B884" s="12">
        <v>43852</v>
      </c>
      <c r="C884" s="2" t="s">
        <v>605</v>
      </c>
      <c r="D884" s="2" t="s">
        <v>603</v>
      </c>
      <c r="E884" s="2" t="s">
        <v>6166</v>
      </c>
      <c r="F884" s="2">
        <v>21889</v>
      </c>
      <c r="G884" s="2"/>
      <c r="H884" s="2"/>
      <c r="I884" s="2"/>
      <c r="J884" s="2">
        <v>18550</v>
      </c>
      <c r="K884" s="2"/>
      <c r="L884" s="2">
        <f t="shared" si="208"/>
        <v>3339</v>
      </c>
      <c r="M884" s="2">
        <f t="shared" si="202"/>
        <v>1669.5</v>
      </c>
      <c r="N884" s="2">
        <f t="shared" si="203"/>
        <v>1669.5</v>
      </c>
      <c r="O884" s="2">
        <f t="shared" si="204"/>
        <v>0</v>
      </c>
      <c r="P884" s="2">
        <f t="shared" si="205"/>
        <v>21889</v>
      </c>
      <c r="Q884" s="14">
        <f t="shared" si="206"/>
        <v>0</v>
      </c>
      <c r="R884" s="2"/>
      <c r="S884" s="2"/>
      <c r="T884" s="1" t="e">
        <v>#N/A</v>
      </c>
    </row>
    <row r="885" spans="1:20" x14ac:dyDescent="0.25">
      <c r="A885" s="2" t="str">
        <f t="shared" si="207"/>
        <v>092019</v>
      </c>
      <c r="B885" s="12">
        <v>43724</v>
      </c>
      <c r="C885" s="2" t="s">
        <v>4480</v>
      </c>
      <c r="D885" s="2" t="s">
        <v>1211</v>
      </c>
      <c r="E885" s="2" t="s">
        <v>1212</v>
      </c>
      <c r="F885" s="2">
        <v>141563</v>
      </c>
      <c r="G885" s="2"/>
      <c r="H885" s="2"/>
      <c r="I885" s="2"/>
      <c r="J885" s="2">
        <v>119968</v>
      </c>
      <c r="K885" s="2"/>
      <c r="L885" s="2">
        <f t="shared" si="208"/>
        <v>21594.240000000002</v>
      </c>
      <c r="M885" s="2">
        <f t="shared" si="202"/>
        <v>0</v>
      </c>
      <c r="N885" s="2">
        <f t="shared" si="203"/>
        <v>0</v>
      </c>
      <c r="O885" s="2">
        <f t="shared" si="204"/>
        <v>21594.240000000002</v>
      </c>
      <c r="P885" s="2">
        <f t="shared" si="205"/>
        <v>141562.23999999999</v>
      </c>
      <c r="Q885" s="14">
        <f t="shared" si="206"/>
        <v>-0.76000000000931323</v>
      </c>
      <c r="R885" s="2"/>
      <c r="S885" s="2"/>
      <c r="T885" s="1" t="e">
        <v>#N/A</v>
      </c>
    </row>
    <row r="886" spans="1:20" x14ac:dyDescent="0.25">
      <c r="A886" s="2" t="str">
        <f t="shared" si="207"/>
        <v>022020</v>
      </c>
      <c r="B886" s="12">
        <v>43865</v>
      </c>
      <c r="C886" s="2" t="s">
        <v>1221</v>
      </c>
      <c r="D886" s="2" t="s">
        <v>1219</v>
      </c>
      <c r="E886" s="2" t="s">
        <v>6195</v>
      </c>
      <c r="F886" s="2">
        <v>76700</v>
      </c>
      <c r="G886" s="2"/>
      <c r="H886" s="2"/>
      <c r="I886" s="2"/>
      <c r="J886" s="2">
        <v>65000</v>
      </c>
      <c r="K886" s="2"/>
      <c r="L886" s="2">
        <f t="shared" si="208"/>
        <v>11700</v>
      </c>
      <c r="M886" s="2">
        <f t="shared" ref="M886:M901" si="209">+IF(VALUE(LEFT(D886,2))=33,L886/2,0)</f>
        <v>5850</v>
      </c>
      <c r="N886" s="2">
        <f t="shared" ref="N886:N901" si="210">+M886</f>
        <v>5850</v>
      </c>
      <c r="O886" s="2">
        <f t="shared" ref="O886:O901" si="211">+IF(VALUE(LEFT(D886,2))=33,0,L886)</f>
        <v>0</v>
      </c>
      <c r="P886" s="2">
        <f t="shared" ref="P886:P901" si="212">H886+I886+J886+K886+L886+G886</f>
        <v>76700</v>
      </c>
      <c r="Q886" s="14">
        <f t="shared" ref="Q886:Q901" si="213">P886-F886</f>
        <v>0</v>
      </c>
      <c r="R886" s="2"/>
      <c r="S886" s="2"/>
      <c r="T886" s="1" t="e">
        <v>#N/A</v>
      </c>
    </row>
    <row r="887" spans="1:20" x14ac:dyDescent="0.25">
      <c r="A887" s="2" t="str">
        <f t="shared" si="207"/>
        <v>122019</v>
      </c>
      <c r="B887" s="12">
        <v>43824</v>
      </c>
      <c r="C887" s="2" t="s">
        <v>5362</v>
      </c>
      <c r="D887" s="2" t="s">
        <v>642</v>
      </c>
      <c r="E887" s="2" t="s">
        <v>6200</v>
      </c>
      <c r="F887" s="2">
        <v>2242</v>
      </c>
      <c r="G887" s="2"/>
      <c r="H887" s="2"/>
      <c r="I887" s="2"/>
      <c r="J887" s="2">
        <v>1900</v>
      </c>
      <c r="K887" s="2"/>
      <c r="L887" s="2">
        <f t="shared" si="208"/>
        <v>342</v>
      </c>
      <c r="M887" s="2">
        <f t="shared" si="209"/>
        <v>171</v>
      </c>
      <c r="N887" s="2">
        <f t="shared" si="210"/>
        <v>171</v>
      </c>
      <c r="O887" s="2">
        <f t="shared" si="211"/>
        <v>0</v>
      </c>
      <c r="P887" s="2">
        <f t="shared" si="212"/>
        <v>2242</v>
      </c>
      <c r="Q887" s="14">
        <f t="shared" si="213"/>
        <v>0</v>
      </c>
      <c r="R887" s="2"/>
      <c r="S887" s="2"/>
      <c r="T887" s="1" t="e">
        <v>#N/A</v>
      </c>
    </row>
    <row r="888" spans="1:20" x14ac:dyDescent="0.25">
      <c r="A888" s="2" t="str">
        <f t="shared" si="207"/>
        <v>122019</v>
      </c>
      <c r="B888" s="12">
        <v>43804</v>
      </c>
      <c r="C888" s="2" t="s">
        <v>5360</v>
      </c>
      <c r="D888" s="2" t="s">
        <v>642</v>
      </c>
      <c r="E888" s="2" t="s">
        <v>6200</v>
      </c>
      <c r="F888" s="2">
        <v>2850</v>
      </c>
      <c r="G888" s="2"/>
      <c r="H888" s="2"/>
      <c r="I888" s="2">
        <v>2155</v>
      </c>
      <c r="J888" s="2"/>
      <c r="K888" s="2"/>
      <c r="L888" s="2">
        <f t="shared" si="208"/>
        <v>258.60000000000002</v>
      </c>
      <c r="M888" s="2">
        <f t="shared" si="209"/>
        <v>129.30000000000001</v>
      </c>
      <c r="N888" s="2">
        <f t="shared" si="210"/>
        <v>129.30000000000001</v>
      </c>
      <c r="O888" s="2">
        <f t="shared" si="211"/>
        <v>0</v>
      </c>
      <c r="P888" s="2">
        <f t="shared" si="212"/>
        <v>2413.6</v>
      </c>
      <c r="Q888" s="14">
        <f t="shared" si="213"/>
        <v>-436.40000000000009</v>
      </c>
      <c r="R888" s="2"/>
      <c r="S888" s="2"/>
      <c r="T888" s="1" t="e">
        <v>#N/A</v>
      </c>
    </row>
    <row r="889" spans="1:20" x14ac:dyDescent="0.25">
      <c r="A889" s="2" t="str">
        <f t="shared" si="207"/>
        <v>122019</v>
      </c>
      <c r="B889" s="12">
        <v>43804</v>
      </c>
      <c r="C889" s="2" t="s">
        <v>5360</v>
      </c>
      <c r="D889" s="2" t="s">
        <v>642</v>
      </c>
      <c r="E889" s="2" t="s">
        <v>6200</v>
      </c>
      <c r="F889" s="2">
        <v>2850</v>
      </c>
      <c r="G889" s="2"/>
      <c r="H889" s="2"/>
      <c r="I889" s="2"/>
      <c r="J889" s="2">
        <v>370</v>
      </c>
      <c r="K889" s="2"/>
      <c r="L889" s="2">
        <f t="shared" si="208"/>
        <v>66.599999999999994</v>
      </c>
      <c r="M889" s="2">
        <f t="shared" si="209"/>
        <v>33.299999999999997</v>
      </c>
      <c r="N889" s="2">
        <f t="shared" si="210"/>
        <v>33.299999999999997</v>
      </c>
      <c r="O889" s="2">
        <f t="shared" si="211"/>
        <v>0</v>
      </c>
      <c r="P889" s="2">
        <f t="shared" si="212"/>
        <v>436.6</v>
      </c>
      <c r="Q889" s="14">
        <f t="shared" si="213"/>
        <v>-2413.4</v>
      </c>
      <c r="R889" s="2"/>
      <c r="S889" s="2"/>
      <c r="T889" s="1" t="e">
        <v>#N/A</v>
      </c>
    </row>
    <row r="890" spans="1:20" x14ac:dyDescent="0.25">
      <c r="A890" s="2" t="str">
        <f t="shared" si="207"/>
        <v>112019</v>
      </c>
      <c r="B890" s="12">
        <v>43798</v>
      </c>
      <c r="C890" s="2" t="s">
        <v>4945</v>
      </c>
      <c r="D890" s="2" t="s">
        <v>642</v>
      </c>
      <c r="E890" s="2" t="s">
        <v>6200</v>
      </c>
      <c r="F890" s="2">
        <v>10667</v>
      </c>
      <c r="G890" s="2"/>
      <c r="H890" s="2"/>
      <c r="I890" s="2">
        <v>100</v>
      </c>
      <c r="J890" s="2"/>
      <c r="K890" s="2"/>
      <c r="L890" s="2">
        <f t="shared" si="208"/>
        <v>12</v>
      </c>
      <c r="M890" s="2">
        <f t="shared" si="209"/>
        <v>6</v>
      </c>
      <c r="N890" s="2">
        <f t="shared" si="210"/>
        <v>6</v>
      </c>
      <c r="O890" s="2">
        <f t="shared" si="211"/>
        <v>0</v>
      </c>
      <c r="P890" s="2">
        <f t="shared" si="212"/>
        <v>112</v>
      </c>
      <c r="Q890" s="14">
        <f t="shared" si="213"/>
        <v>-10555</v>
      </c>
      <c r="R890" s="2"/>
      <c r="S890" s="2"/>
      <c r="T890" s="1" t="e">
        <v>#N/A</v>
      </c>
    </row>
    <row r="891" spans="1:20" x14ac:dyDescent="0.25">
      <c r="A891" s="2" t="str">
        <f t="shared" si="207"/>
        <v>112019</v>
      </c>
      <c r="B891" s="12">
        <v>43798</v>
      </c>
      <c r="C891" s="2" t="s">
        <v>4945</v>
      </c>
      <c r="D891" s="2" t="s">
        <v>642</v>
      </c>
      <c r="E891" s="2" t="s">
        <v>6200</v>
      </c>
      <c r="F891" s="2">
        <v>10667</v>
      </c>
      <c r="G891" s="2"/>
      <c r="H891" s="2"/>
      <c r="I891" s="2"/>
      <c r="J891" s="2">
        <v>8945</v>
      </c>
      <c r="K891" s="2"/>
      <c r="L891" s="2">
        <f t="shared" si="208"/>
        <v>1610.1</v>
      </c>
      <c r="M891" s="2">
        <f t="shared" si="209"/>
        <v>805.05</v>
      </c>
      <c r="N891" s="2">
        <f t="shared" si="210"/>
        <v>805.05</v>
      </c>
      <c r="O891" s="2">
        <f t="shared" si="211"/>
        <v>0</v>
      </c>
      <c r="P891" s="2">
        <f t="shared" si="212"/>
        <v>10555.1</v>
      </c>
      <c r="Q891" s="14">
        <f t="shared" si="213"/>
        <v>-111.89999999999964</v>
      </c>
      <c r="R891" s="2"/>
      <c r="S891" s="2"/>
      <c r="T891" s="1" t="e">
        <v>#N/A</v>
      </c>
    </row>
    <row r="892" spans="1:20" x14ac:dyDescent="0.25">
      <c r="A892" s="2" t="str">
        <f t="shared" si="207"/>
        <v>112019</v>
      </c>
      <c r="B892" s="12">
        <v>43774</v>
      </c>
      <c r="C892" s="2" t="s">
        <v>4943</v>
      </c>
      <c r="D892" s="2" t="s">
        <v>642</v>
      </c>
      <c r="E892" s="2" t="s">
        <v>6200</v>
      </c>
      <c r="F892" s="2">
        <v>7605</v>
      </c>
      <c r="G892" s="2"/>
      <c r="H892" s="2"/>
      <c r="I892" s="2"/>
      <c r="J892" s="2">
        <v>6445.2</v>
      </c>
      <c r="K892" s="2"/>
      <c r="L892" s="2">
        <f t="shared" si="208"/>
        <v>1160.136</v>
      </c>
      <c r="M892" s="2">
        <f t="shared" si="209"/>
        <v>580.06799999999998</v>
      </c>
      <c r="N892" s="2">
        <f t="shared" si="210"/>
        <v>580.06799999999998</v>
      </c>
      <c r="O892" s="2">
        <f t="shared" si="211"/>
        <v>0</v>
      </c>
      <c r="P892" s="2">
        <f t="shared" si="212"/>
        <v>7605.3359999999993</v>
      </c>
      <c r="Q892" s="14">
        <f t="shared" si="213"/>
        <v>0.33599999999933061</v>
      </c>
      <c r="R892" s="2"/>
      <c r="S892" s="2"/>
      <c r="T892" s="1" t="e">
        <v>#N/A</v>
      </c>
    </row>
    <row r="893" spans="1:20" x14ac:dyDescent="0.25">
      <c r="A893" s="2" t="str">
        <f t="shared" si="207"/>
        <v>102019</v>
      </c>
      <c r="B893" s="12">
        <v>43743</v>
      </c>
      <c r="C893" s="2" t="s">
        <v>4590</v>
      </c>
      <c r="D893" s="2" t="s">
        <v>642</v>
      </c>
      <c r="E893" s="2" t="s">
        <v>6200</v>
      </c>
      <c r="F893" s="2">
        <v>5259</v>
      </c>
      <c r="G893" s="2">
        <v>950</v>
      </c>
      <c r="H893" s="2"/>
      <c r="I893" s="2"/>
      <c r="J893" s="2"/>
      <c r="K893" s="2"/>
      <c r="L893" s="2">
        <f t="shared" si="208"/>
        <v>0</v>
      </c>
      <c r="M893" s="2">
        <f t="shared" si="209"/>
        <v>0</v>
      </c>
      <c r="N893" s="2">
        <f t="shared" si="210"/>
        <v>0</v>
      </c>
      <c r="O893" s="2">
        <f t="shared" si="211"/>
        <v>0</v>
      </c>
      <c r="P893" s="2">
        <f t="shared" si="212"/>
        <v>950</v>
      </c>
      <c r="Q893" s="14">
        <f t="shared" si="213"/>
        <v>-4309</v>
      </c>
      <c r="R893" s="2"/>
      <c r="S893" s="2"/>
      <c r="T893" s="1" t="e">
        <v>#N/A</v>
      </c>
    </row>
    <row r="894" spans="1:20" x14ac:dyDescent="0.25">
      <c r="A894" s="2" t="str">
        <f t="shared" si="207"/>
        <v>102019</v>
      </c>
      <c r="B894" s="12">
        <v>43743</v>
      </c>
      <c r="C894" s="2" t="s">
        <v>4590</v>
      </c>
      <c r="D894" s="2" t="s">
        <v>642</v>
      </c>
      <c r="E894" s="2" t="s">
        <v>6200</v>
      </c>
      <c r="F894" s="2">
        <v>5259</v>
      </c>
      <c r="G894" s="2"/>
      <c r="H894" s="2"/>
      <c r="I894" s="2">
        <v>200</v>
      </c>
      <c r="J894" s="2"/>
      <c r="K894" s="2"/>
      <c r="L894" s="2">
        <f t="shared" si="208"/>
        <v>24</v>
      </c>
      <c r="M894" s="2">
        <f t="shared" si="209"/>
        <v>12</v>
      </c>
      <c r="N894" s="2">
        <f t="shared" si="210"/>
        <v>12</v>
      </c>
      <c r="O894" s="2">
        <f t="shared" si="211"/>
        <v>0</v>
      </c>
      <c r="P894" s="2">
        <f t="shared" si="212"/>
        <v>224</v>
      </c>
      <c r="Q894" s="14">
        <f t="shared" si="213"/>
        <v>-5035</v>
      </c>
      <c r="R894" s="2"/>
      <c r="S894" s="2"/>
      <c r="T894" s="1" t="e">
        <v>#N/A</v>
      </c>
    </row>
    <row r="895" spans="1:20" x14ac:dyDescent="0.25">
      <c r="A895" s="2" t="str">
        <f t="shared" si="207"/>
        <v>102019</v>
      </c>
      <c r="B895" s="12">
        <v>43743</v>
      </c>
      <c r="C895" s="2" t="s">
        <v>4590</v>
      </c>
      <c r="D895" s="2" t="s">
        <v>642</v>
      </c>
      <c r="E895" s="2" t="s">
        <v>6200</v>
      </c>
      <c r="F895" s="2">
        <v>5259</v>
      </c>
      <c r="G895" s="2"/>
      <c r="H895" s="2"/>
      <c r="I895" s="2"/>
      <c r="J895" s="2">
        <v>3422</v>
      </c>
      <c r="K895" s="2"/>
      <c r="L895" s="2">
        <f t="shared" si="208"/>
        <v>615.96</v>
      </c>
      <c r="M895" s="2">
        <f t="shared" si="209"/>
        <v>307.98</v>
      </c>
      <c r="N895" s="2">
        <f t="shared" si="210"/>
        <v>307.98</v>
      </c>
      <c r="O895" s="2">
        <f t="shared" si="211"/>
        <v>0</v>
      </c>
      <c r="P895" s="2">
        <f t="shared" si="212"/>
        <v>4037.96</v>
      </c>
      <c r="Q895" s="14">
        <f t="shared" si="213"/>
        <v>-1221.04</v>
      </c>
      <c r="R895" s="2"/>
      <c r="S895" s="2"/>
      <c r="T895" s="1" t="e">
        <v>#N/A</v>
      </c>
    </row>
    <row r="896" spans="1:20" x14ac:dyDescent="0.25">
      <c r="A896" s="2" t="str">
        <f t="shared" si="207"/>
        <v>102019</v>
      </c>
      <c r="B896" s="12">
        <v>43743</v>
      </c>
      <c r="C896" s="2" t="s">
        <v>4589</v>
      </c>
      <c r="D896" s="2" t="s">
        <v>642</v>
      </c>
      <c r="E896" s="2" t="s">
        <v>6200</v>
      </c>
      <c r="F896" s="2">
        <v>21279</v>
      </c>
      <c r="G896" s="2"/>
      <c r="H896" s="2"/>
      <c r="I896" s="2"/>
      <c r="J896" s="2">
        <v>18033</v>
      </c>
      <c r="K896" s="2"/>
      <c r="L896" s="2">
        <f t="shared" si="208"/>
        <v>3245.94</v>
      </c>
      <c r="M896" s="2">
        <f t="shared" si="209"/>
        <v>1622.97</v>
      </c>
      <c r="N896" s="2">
        <f t="shared" si="210"/>
        <v>1622.97</v>
      </c>
      <c r="O896" s="2">
        <f t="shared" si="211"/>
        <v>0</v>
      </c>
      <c r="P896" s="2">
        <f t="shared" si="212"/>
        <v>21278.94</v>
      </c>
      <c r="Q896" s="14">
        <f t="shared" si="213"/>
        <v>-6.0000000001309672E-2</v>
      </c>
      <c r="R896" s="2"/>
      <c r="S896" s="2"/>
      <c r="T896" s="1" t="e">
        <v>#N/A</v>
      </c>
    </row>
    <row r="897" spans="1:20" x14ac:dyDescent="0.25">
      <c r="A897" s="2" t="str">
        <f t="shared" si="207"/>
        <v>012020</v>
      </c>
      <c r="B897" s="12">
        <v>43861</v>
      </c>
      <c r="C897" s="2" t="s">
        <v>2057</v>
      </c>
      <c r="D897" s="2" t="s">
        <v>1182</v>
      </c>
      <c r="E897" s="2" t="s">
        <v>6201</v>
      </c>
      <c r="F897" s="2">
        <v>536310</v>
      </c>
      <c r="G897" s="2"/>
      <c r="H897" s="2"/>
      <c r="I897" s="2"/>
      <c r="J897" s="2">
        <v>454500</v>
      </c>
      <c r="K897" s="2"/>
      <c r="L897" s="2">
        <f t="shared" si="208"/>
        <v>81810</v>
      </c>
      <c r="M897" s="2">
        <f t="shared" si="209"/>
        <v>40905</v>
      </c>
      <c r="N897" s="2">
        <f t="shared" si="210"/>
        <v>40905</v>
      </c>
      <c r="O897" s="2">
        <f t="shared" si="211"/>
        <v>0</v>
      </c>
      <c r="P897" s="2">
        <f t="shared" si="212"/>
        <v>536310</v>
      </c>
      <c r="Q897" s="14">
        <f t="shared" si="213"/>
        <v>0</v>
      </c>
      <c r="R897" s="2"/>
      <c r="S897" s="2"/>
      <c r="T897" s="1" t="e">
        <v>#N/A</v>
      </c>
    </row>
    <row r="898" spans="1:20" x14ac:dyDescent="0.25">
      <c r="A898" s="2" t="str">
        <f t="shared" si="207"/>
        <v>022020</v>
      </c>
      <c r="B898" s="12">
        <v>43890</v>
      </c>
      <c r="C898" s="2" t="s">
        <v>827</v>
      </c>
      <c r="D898" s="2" t="s">
        <v>642</v>
      </c>
      <c r="E898" s="2" t="s">
        <v>6200</v>
      </c>
      <c r="F898" s="2">
        <v>2478</v>
      </c>
      <c r="G898" s="2"/>
      <c r="H898" s="2"/>
      <c r="I898" s="2"/>
      <c r="J898" s="2">
        <v>2100</v>
      </c>
      <c r="K898" s="2"/>
      <c r="L898" s="2">
        <f t="shared" si="208"/>
        <v>378</v>
      </c>
      <c r="M898" s="2">
        <f t="shared" si="209"/>
        <v>189</v>
      </c>
      <c r="N898" s="2">
        <f t="shared" si="210"/>
        <v>189</v>
      </c>
      <c r="O898" s="2">
        <f t="shared" si="211"/>
        <v>0</v>
      </c>
      <c r="P898" s="2">
        <f t="shared" si="212"/>
        <v>2478</v>
      </c>
      <c r="Q898" s="14">
        <f t="shared" si="213"/>
        <v>0</v>
      </c>
      <c r="R898" s="2"/>
      <c r="S898" s="2"/>
      <c r="T898" s="1" t="e">
        <v>#N/A</v>
      </c>
    </row>
    <row r="899" spans="1:20" x14ac:dyDescent="0.25">
      <c r="A899" s="2" t="str">
        <f t="shared" si="207"/>
        <v>022020</v>
      </c>
      <c r="B899" s="12">
        <v>43889</v>
      </c>
      <c r="C899" s="2" t="s">
        <v>6202</v>
      </c>
      <c r="D899" s="2" t="s">
        <v>1368</v>
      </c>
      <c r="E899" s="2" t="s">
        <v>5787</v>
      </c>
      <c r="F899" s="2">
        <v>21004</v>
      </c>
      <c r="G899" s="2"/>
      <c r="H899" s="2"/>
      <c r="I899" s="2"/>
      <c r="J899" s="2">
        <v>17800</v>
      </c>
      <c r="K899" s="2"/>
      <c r="L899" s="2">
        <f t="shared" si="208"/>
        <v>3204</v>
      </c>
      <c r="M899" s="2">
        <f t="shared" si="209"/>
        <v>1602</v>
      </c>
      <c r="N899" s="2">
        <f t="shared" si="210"/>
        <v>1602</v>
      </c>
      <c r="O899" s="2">
        <f t="shared" si="211"/>
        <v>0</v>
      </c>
      <c r="P899" s="2">
        <f t="shared" si="212"/>
        <v>21004</v>
      </c>
      <c r="Q899" s="14">
        <f t="shared" si="213"/>
        <v>0</v>
      </c>
      <c r="R899" s="2"/>
      <c r="S899" s="2"/>
      <c r="T899" s="1" t="e">
        <v>#N/A</v>
      </c>
    </row>
    <row r="900" spans="1:20" x14ac:dyDescent="0.25">
      <c r="A900" s="2" t="str">
        <f t="shared" si="207"/>
        <v>022020</v>
      </c>
      <c r="B900" s="12">
        <v>43878</v>
      </c>
      <c r="C900" s="2" t="s">
        <v>6203</v>
      </c>
      <c r="D900" s="2" t="s">
        <v>171</v>
      </c>
      <c r="E900" s="2" t="s">
        <v>5940</v>
      </c>
      <c r="F900" s="2">
        <v>7080</v>
      </c>
      <c r="G900" s="2"/>
      <c r="H900" s="2"/>
      <c r="I900" s="2"/>
      <c r="J900" s="2">
        <v>6000</v>
      </c>
      <c r="K900" s="2"/>
      <c r="L900" s="2">
        <f t="shared" si="208"/>
        <v>1080</v>
      </c>
      <c r="M900" s="2">
        <f t="shared" si="209"/>
        <v>540</v>
      </c>
      <c r="N900" s="2">
        <f t="shared" si="210"/>
        <v>540</v>
      </c>
      <c r="O900" s="2">
        <f t="shared" si="211"/>
        <v>0</v>
      </c>
      <c r="P900" s="2">
        <f t="shared" si="212"/>
        <v>7080</v>
      </c>
      <c r="Q900" s="14">
        <f t="shared" si="213"/>
        <v>0</v>
      </c>
      <c r="R900" s="2"/>
      <c r="S900" s="2"/>
      <c r="T900" s="1" t="e">
        <v>#N/A</v>
      </c>
    </row>
    <row r="901" spans="1:20" x14ac:dyDescent="0.25">
      <c r="A901" s="2" t="str">
        <f t="shared" si="207"/>
        <v>022020</v>
      </c>
      <c r="B901" s="12">
        <v>43883</v>
      </c>
      <c r="C901" s="2" t="s">
        <v>6204</v>
      </c>
      <c r="D901" s="2" t="s">
        <v>171</v>
      </c>
      <c r="E901" s="2" t="s">
        <v>5940</v>
      </c>
      <c r="F901" s="2">
        <v>14160</v>
      </c>
      <c r="G901" s="2"/>
      <c r="H901" s="2"/>
      <c r="I901" s="2"/>
      <c r="J901" s="2">
        <v>12000</v>
      </c>
      <c r="K901" s="2"/>
      <c r="L901" s="2">
        <f t="shared" si="208"/>
        <v>2160</v>
      </c>
      <c r="M901" s="2">
        <f t="shared" si="209"/>
        <v>1080</v>
      </c>
      <c r="N901" s="2">
        <f t="shared" si="210"/>
        <v>1080</v>
      </c>
      <c r="O901" s="2">
        <f t="shared" si="211"/>
        <v>0</v>
      </c>
      <c r="P901" s="2">
        <f t="shared" si="212"/>
        <v>14160</v>
      </c>
      <c r="Q901" s="14">
        <f t="shared" si="213"/>
        <v>0</v>
      </c>
      <c r="R901" s="2"/>
      <c r="S901" s="2"/>
      <c r="T901" s="1" t="e">
        <v>#N/A</v>
      </c>
    </row>
    <row r="902" spans="1:20" x14ac:dyDescent="0.25">
      <c r="A902" s="2" t="str">
        <f t="shared" si="207"/>
        <v>022020</v>
      </c>
      <c r="B902" s="12">
        <v>43888</v>
      </c>
      <c r="C902" s="2" t="s">
        <v>6205</v>
      </c>
      <c r="D902" s="2" t="s">
        <v>565</v>
      </c>
      <c r="E902" s="2" t="s">
        <v>6165</v>
      </c>
      <c r="F902" s="2">
        <v>15045</v>
      </c>
      <c r="G902" s="2"/>
      <c r="H902" s="2"/>
      <c r="I902" s="2"/>
      <c r="J902" s="2">
        <v>12750</v>
      </c>
      <c r="K902" s="2"/>
      <c r="L902" s="2">
        <f t="shared" si="208"/>
        <v>2295</v>
      </c>
      <c r="M902" s="2">
        <f t="shared" ref="M902:M926" si="214">+IF(VALUE(LEFT(D902,2))=33,L902/2,0)</f>
        <v>1147.5</v>
      </c>
      <c r="N902" s="2">
        <f t="shared" ref="N902:N926" si="215">+M902</f>
        <v>1147.5</v>
      </c>
      <c r="O902" s="2">
        <f t="shared" ref="O902:O926" si="216">+IF(VALUE(LEFT(D902,2))=33,0,L902)</f>
        <v>0</v>
      </c>
      <c r="P902" s="2">
        <f t="shared" ref="P902:P926" si="217">H902+I902+J902+K902+L902+G902</f>
        <v>15045</v>
      </c>
      <c r="Q902" s="14">
        <f t="shared" ref="Q902:Q926" si="218">P902-F902</f>
        <v>0</v>
      </c>
      <c r="R902" s="2"/>
      <c r="S902" s="2"/>
      <c r="T902" s="1" t="e">
        <v>#N/A</v>
      </c>
    </row>
    <row r="903" spans="1:20" x14ac:dyDescent="0.25">
      <c r="A903" s="2" t="str">
        <f t="shared" si="207"/>
        <v>022020</v>
      </c>
      <c r="B903" s="12">
        <v>43888</v>
      </c>
      <c r="C903" s="2" t="s">
        <v>6206</v>
      </c>
      <c r="D903" s="2" t="s">
        <v>131</v>
      </c>
      <c r="E903" s="2" t="s">
        <v>132</v>
      </c>
      <c r="F903" s="2">
        <v>3393</v>
      </c>
      <c r="G903" s="2"/>
      <c r="H903" s="2"/>
      <c r="I903" s="2"/>
      <c r="J903" s="2">
        <v>2875</v>
      </c>
      <c r="K903" s="2"/>
      <c r="L903" s="2">
        <f t="shared" si="208"/>
        <v>517.5</v>
      </c>
      <c r="M903" s="2">
        <f t="shared" si="214"/>
        <v>258.75</v>
      </c>
      <c r="N903" s="2">
        <f t="shared" si="215"/>
        <v>258.75</v>
      </c>
      <c r="O903" s="2">
        <f t="shared" si="216"/>
        <v>0</v>
      </c>
      <c r="P903" s="2">
        <f t="shared" si="217"/>
        <v>3392.5</v>
      </c>
      <c r="Q903" s="14">
        <f t="shared" si="218"/>
        <v>-0.5</v>
      </c>
      <c r="R903" s="2"/>
      <c r="S903" s="2"/>
      <c r="T903" s="1" t="e">
        <v>#N/A</v>
      </c>
    </row>
    <row r="904" spans="1:20" x14ac:dyDescent="0.25">
      <c r="A904" s="2" t="str">
        <f t="shared" si="207"/>
        <v>022020</v>
      </c>
      <c r="B904" s="12">
        <v>43862</v>
      </c>
      <c r="C904" s="2" t="s">
        <v>1166</v>
      </c>
      <c r="D904" s="2" t="s">
        <v>565</v>
      </c>
      <c r="E904" s="2" t="s">
        <v>6165</v>
      </c>
      <c r="F904" s="2">
        <v>84960</v>
      </c>
      <c r="G904" s="2"/>
      <c r="H904" s="2"/>
      <c r="I904" s="2"/>
      <c r="J904" s="2">
        <v>72000</v>
      </c>
      <c r="K904" s="2"/>
      <c r="L904" s="2">
        <f t="shared" si="208"/>
        <v>12960</v>
      </c>
      <c r="M904" s="2">
        <f t="shared" si="214"/>
        <v>6480</v>
      </c>
      <c r="N904" s="2">
        <f t="shared" si="215"/>
        <v>6480</v>
      </c>
      <c r="O904" s="2">
        <f t="shared" si="216"/>
        <v>0</v>
      </c>
      <c r="P904" s="2">
        <f t="shared" si="217"/>
        <v>84960</v>
      </c>
      <c r="Q904" s="14">
        <f t="shared" si="218"/>
        <v>0</v>
      </c>
      <c r="R904" s="2"/>
      <c r="S904" s="2"/>
      <c r="T904" s="1" t="e">
        <v>#N/A</v>
      </c>
    </row>
    <row r="905" spans="1:20" x14ac:dyDescent="0.25">
      <c r="A905" s="2" t="str">
        <f t="shared" si="207"/>
        <v>022020</v>
      </c>
      <c r="B905" s="12">
        <v>43885</v>
      </c>
      <c r="C905" s="2" t="s">
        <v>569</v>
      </c>
      <c r="D905" s="2" t="s">
        <v>565</v>
      </c>
      <c r="E905" s="2" t="s">
        <v>6165</v>
      </c>
      <c r="F905" s="2">
        <v>991</v>
      </c>
      <c r="G905" s="2"/>
      <c r="H905" s="2"/>
      <c r="I905" s="2"/>
      <c r="J905" s="2">
        <v>840</v>
      </c>
      <c r="K905" s="2"/>
      <c r="L905" s="2">
        <f t="shared" si="208"/>
        <v>151.19999999999999</v>
      </c>
      <c r="M905" s="2">
        <f t="shared" si="214"/>
        <v>75.599999999999994</v>
      </c>
      <c r="N905" s="2">
        <f t="shared" si="215"/>
        <v>75.599999999999994</v>
      </c>
      <c r="O905" s="2">
        <f t="shared" si="216"/>
        <v>0</v>
      </c>
      <c r="P905" s="2">
        <f t="shared" si="217"/>
        <v>991.2</v>
      </c>
      <c r="Q905" s="14">
        <f t="shared" si="218"/>
        <v>0.20000000000004547</v>
      </c>
      <c r="R905" s="2"/>
      <c r="S905" s="2"/>
      <c r="T905" s="1" t="e">
        <v>#N/A</v>
      </c>
    </row>
    <row r="906" spans="1:20" x14ac:dyDescent="0.25">
      <c r="A906" s="2" t="str">
        <f t="shared" ref="A906:A960" si="219">TEXT(B906,"MMYYYY")</f>
        <v>022020</v>
      </c>
      <c r="B906" s="12">
        <v>43881</v>
      </c>
      <c r="C906" s="2" t="s">
        <v>568</v>
      </c>
      <c r="D906" s="2" t="s">
        <v>565</v>
      </c>
      <c r="E906" s="2" t="s">
        <v>6165</v>
      </c>
      <c r="F906" s="2">
        <v>1947</v>
      </c>
      <c r="G906" s="2"/>
      <c r="H906" s="2"/>
      <c r="I906" s="2"/>
      <c r="J906" s="2">
        <v>1650</v>
      </c>
      <c r="K906" s="2"/>
      <c r="L906" s="2">
        <f t="shared" ref="L906:L960" si="220">+(H906*$H$1/100)+(I906*$I$1/100)+(J906*$J$1/100)+(K906*$K$1/100)</f>
        <v>297</v>
      </c>
      <c r="M906" s="2">
        <f t="shared" si="214"/>
        <v>148.5</v>
      </c>
      <c r="N906" s="2">
        <f t="shared" si="215"/>
        <v>148.5</v>
      </c>
      <c r="O906" s="2">
        <f t="shared" si="216"/>
        <v>0</v>
      </c>
      <c r="P906" s="2">
        <f t="shared" si="217"/>
        <v>1947</v>
      </c>
      <c r="Q906" s="14">
        <f t="shared" si="218"/>
        <v>0</v>
      </c>
      <c r="R906" s="2"/>
      <c r="S906" s="2"/>
      <c r="T906" s="1" t="e">
        <v>#N/A</v>
      </c>
    </row>
    <row r="907" spans="1:20" x14ac:dyDescent="0.25">
      <c r="A907" s="2" t="str">
        <f t="shared" si="219"/>
        <v>022020</v>
      </c>
      <c r="B907" s="12">
        <v>43883</v>
      </c>
      <c r="C907" s="2" t="s">
        <v>6207</v>
      </c>
      <c r="D907" s="2" t="s">
        <v>647</v>
      </c>
      <c r="E907" s="2" t="s">
        <v>5900</v>
      </c>
      <c r="F907" s="2">
        <v>114777</v>
      </c>
      <c r="G907" s="2"/>
      <c r="H907" s="2"/>
      <c r="I907" s="2"/>
      <c r="J907" s="2">
        <v>97268.4</v>
      </c>
      <c r="K907" s="2"/>
      <c r="L907" s="2">
        <f t="shared" si="220"/>
        <v>17508.311999999998</v>
      </c>
      <c r="M907" s="2">
        <f t="shared" si="214"/>
        <v>8754.155999999999</v>
      </c>
      <c r="N907" s="2">
        <f t="shared" si="215"/>
        <v>8754.155999999999</v>
      </c>
      <c r="O907" s="2">
        <f t="shared" si="216"/>
        <v>0</v>
      </c>
      <c r="P907" s="2">
        <f t="shared" si="217"/>
        <v>114776.712</v>
      </c>
      <c r="Q907" s="14">
        <f t="shared" si="218"/>
        <v>-0.28800000000046566</v>
      </c>
      <c r="R907" s="2"/>
      <c r="S907" s="2"/>
      <c r="T907" s="1" t="e">
        <v>#N/A</v>
      </c>
    </row>
    <row r="908" spans="1:20" x14ac:dyDescent="0.25">
      <c r="A908" s="2" t="str">
        <f t="shared" si="219"/>
        <v>022020</v>
      </c>
      <c r="B908" s="12">
        <v>43884</v>
      </c>
      <c r="C908" s="2" t="s">
        <v>510</v>
      </c>
      <c r="D908" s="2" t="s">
        <v>5949</v>
      </c>
      <c r="E908" s="2" t="s">
        <v>5950</v>
      </c>
      <c r="F908" s="2">
        <v>8295.4</v>
      </c>
      <c r="G908" s="2"/>
      <c r="H908" s="2"/>
      <c r="I908" s="2"/>
      <c r="J908" s="2">
        <v>7030</v>
      </c>
      <c r="K908" s="2"/>
      <c r="L908" s="2">
        <f t="shared" si="220"/>
        <v>1265.4000000000001</v>
      </c>
      <c r="M908" s="2">
        <v>0</v>
      </c>
      <c r="N908" s="2">
        <v>0</v>
      </c>
      <c r="O908" s="2">
        <v>0</v>
      </c>
      <c r="P908" s="2">
        <f t="shared" si="217"/>
        <v>8295.4</v>
      </c>
      <c r="Q908" s="14">
        <f t="shared" si="218"/>
        <v>0</v>
      </c>
      <c r="R908" s="2"/>
      <c r="S908" s="2"/>
      <c r="T908" s="1" t="s">
        <v>5949</v>
      </c>
    </row>
    <row r="909" spans="1:20" x14ac:dyDescent="0.25">
      <c r="A909" s="2" t="str">
        <f t="shared" si="219"/>
        <v>022020</v>
      </c>
      <c r="B909" s="12">
        <v>43874</v>
      </c>
      <c r="C909" s="2" t="s">
        <v>6208</v>
      </c>
      <c r="D909" s="2" t="s">
        <v>590</v>
      </c>
      <c r="E909" s="2" t="s">
        <v>5909</v>
      </c>
      <c r="F909" s="2">
        <v>118590</v>
      </c>
      <c r="G909" s="2"/>
      <c r="H909" s="2"/>
      <c r="I909" s="2"/>
      <c r="J909" s="2">
        <v>100500</v>
      </c>
      <c r="K909" s="2"/>
      <c r="L909" s="2">
        <f t="shared" si="220"/>
        <v>18090</v>
      </c>
      <c r="M909" s="2">
        <f t="shared" si="214"/>
        <v>9045</v>
      </c>
      <c r="N909" s="2">
        <f t="shared" si="215"/>
        <v>9045</v>
      </c>
      <c r="O909" s="2">
        <f t="shared" si="216"/>
        <v>0</v>
      </c>
      <c r="P909" s="2">
        <f t="shared" si="217"/>
        <v>118590</v>
      </c>
      <c r="Q909" s="14">
        <f t="shared" si="218"/>
        <v>0</v>
      </c>
      <c r="R909" s="2"/>
      <c r="S909" s="2"/>
      <c r="T909" s="1" t="e">
        <v>#N/A</v>
      </c>
    </row>
    <row r="910" spans="1:20" x14ac:dyDescent="0.25">
      <c r="A910" s="2" t="str">
        <f t="shared" si="219"/>
        <v>022020</v>
      </c>
      <c r="B910" s="12">
        <v>43876</v>
      </c>
      <c r="C910" s="2" t="s">
        <v>5246</v>
      </c>
      <c r="D910" s="2" t="s">
        <v>590</v>
      </c>
      <c r="E910" s="2" t="s">
        <v>5909</v>
      </c>
      <c r="F910" s="2">
        <v>99002</v>
      </c>
      <c r="G910" s="2"/>
      <c r="H910" s="2"/>
      <c r="I910" s="2"/>
      <c r="J910" s="2">
        <v>83900</v>
      </c>
      <c r="K910" s="2"/>
      <c r="L910" s="2">
        <f t="shared" si="220"/>
        <v>15102</v>
      </c>
      <c r="M910" s="2">
        <f t="shared" si="214"/>
        <v>7551</v>
      </c>
      <c r="N910" s="2">
        <f t="shared" si="215"/>
        <v>7551</v>
      </c>
      <c r="O910" s="2">
        <f t="shared" si="216"/>
        <v>0</v>
      </c>
      <c r="P910" s="2">
        <f t="shared" si="217"/>
        <v>99002</v>
      </c>
      <c r="Q910" s="14">
        <f t="shared" si="218"/>
        <v>0</v>
      </c>
      <c r="R910" s="2"/>
      <c r="S910" s="2"/>
      <c r="T910" s="1" t="e">
        <v>#N/A</v>
      </c>
    </row>
    <row r="911" spans="1:20" x14ac:dyDescent="0.25">
      <c r="A911" s="2" t="str">
        <f t="shared" si="219"/>
        <v>022020</v>
      </c>
      <c r="B911" s="12">
        <v>43865</v>
      </c>
      <c r="C911" s="2" t="s">
        <v>6209</v>
      </c>
      <c r="D911" s="2" t="s">
        <v>307</v>
      </c>
      <c r="E911" s="2" t="s">
        <v>6193</v>
      </c>
      <c r="F911" s="2">
        <v>11800</v>
      </c>
      <c r="G911" s="2"/>
      <c r="H911" s="2"/>
      <c r="I911" s="2"/>
      <c r="J911" s="2">
        <v>10000</v>
      </c>
      <c r="K911" s="2"/>
      <c r="L911" s="2">
        <f t="shared" si="220"/>
        <v>1800</v>
      </c>
      <c r="M911" s="2">
        <f t="shared" si="214"/>
        <v>900</v>
      </c>
      <c r="N911" s="2">
        <f t="shared" si="215"/>
        <v>900</v>
      </c>
      <c r="O911" s="2">
        <f t="shared" si="216"/>
        <v>0</v>
      </c>
      <c r="P911" s="2">
        <f t="shared" si="217"/>
        <v>11800</v>
      </c>
      <c r="Q911" s="14">
        <f t="shared" si="218"/>
        <v>0</v>
      </c>
      <c r="R911" s="2"/>
      <c r="S911" s="2"/>
      <c r="T911" s="1" t="e">
        <v>#N/A</v>
      </c>
    </row>
    <row r="912" spans="1:20" x14ac:dyDescent="0.25">
      <c r="A912" s="2" t="str">
        <f t="shared" si="219"/>
        <v>022020</v>
      </c>
      <c r="B912" s="12">
        <v>43882</v>
      </c>
      <c r="C912" s="2" t="s">
        <v>1068</v>
      </c>
      <c r="D912" s="2" t="s">
        <v>456</v>
      </c>
      <c r="E912" s="2" t="s">
        <v>6062</v>
      </c>
      <c r="F912" s="2">
        <v>70092</v>
      </c>
      <c r="G912" s="2"/>
      <c r="H912" s="2"/>
      <c r="I912" s="2"/>
      <c r="J912" s="2">
        <v>59400</v>
      </c>
      <c r="K912" s="2"/>
      <c r="L912" s="2">
        <f t="shared" si="220"/>
        <v>10692</v>
      </c>
      <c r="M912" s="2">
        <f t="shared" si="214"/>
        <v>5346</v>
      </c>
      <c r="N912" s="2">
        <f t="shared" si="215"/>
        <v>5346</v>
      </c>
      <c r="O912" s="2">
        <f t="shared" si="216"/>
        <v>0</v>
      </c>
      <c r="P912" s="2">
        <f t="shared" si="217"/>
        <v>70092</v>
      </c>
      <c r="Q912" s="14">
        <f t="shared" si="218"/>
        <v>0</v>
      </c>
      <c r="R912" s="2"/>
      <c r="S912" s="2"/>
      <c r="T912" s="1" t="e">
        <v>#N/A</v>
      </c>
    </row>
    <row r="913" spans="1:20" x14ac:dyDescent="0.25">
      <c r="A913" s="2" t="str">
        <f t="shared" si="219"/>
        <v>022020</v>
      </c>
      <c r="B913" s="12">
        <v>43878</v>
      </c>
      <c r="C913" s="2" t="s">
        <v>6210</v>
      </c>
      <c r="D913" s="2" t="s">
        <v>656</v>
      </c>
      <c r="E913" s="2" t="s">
        <v>5768</v>
      </c>
      <c r="F913" s="2">
        <v>25488</v>
      </c>
      <c r="G913" s="2"/>
      <c r="H913" s="2"/>
      <c r="I913" s="2"/>
      <c r="J913" s="2">
        <v>21600</v>
      </c>
      <c r="K913" s="2"/>
      <c r="L913" s="2">
        <f t="shared" si="220"/>
        <v>3888</v>
      </c>
      <c r="M913" s="2">
        <f t="shared" si="214"/>
        <v>1944</v>
      </c>
      <c r="N913" s="2">
        <f t="shared" si="215"/>
        <v>1944</v>
      </c>
      <c r="O913" s="2">
        <f t="shared" si="216"/>
        <v>0</v>
      </c>
      <c r="P913" s="2">
        <f t="shared" si="217"/>
        <v>25488</v>
      </c>
      <c r="Q913" s="14">
        <f t="shared" si="218"/>
        <v>0</v>
      </c>
      <c r="R913" s="2"/>
      <c r="S913" s="2"/>
      <c r="T913" s="1" t="e">
        <v>#N/A</v>
      </c>
    </row>
    <row r="914" spans="1:20" x14ac:dyDescent="0.25">
      <c r="A914" s="2" t="str">
        <f t="shared" si="219"/>
        <v>022020</v>
      </c>
      <c r="B914" s="12">
        <v>43883</v>
      </c>
      <c r="C914" s="2" t="s">
        <v>6211</v>
      </c>
      <c r="D914" s="2" t="s">
        <v>654</v>
      </c>
      <c r="E914" s="2" t="s">
        <v>655</v>
      </c>
      <c r="F914" s="2">
        <v>28910</v>
      </c>
      <c r="G914" s="2"/>
      <c r="H914" s="2"/>
      <c r="I914" s="2"/>
      <c r="J914" s="2">
        <v>24500</v>
      </c>
      <c r="K914" s="2"/>
      <c r="L914" s="2">
        <f t="shared" si="220"/>
        <v>4410</v>
      </c>
      <c r="M914" s="2">
        <f t="shared" si="214"/>
        <v>2205</v>
      </c>
      <c r="N914" s="2">
        <f t="shared" si="215"/>
        <v>2205</v>
      </c>
      <c r="O914" s="2">
        <f t="shared" si="216"/>
        <v>0</v>
      </c>
      <c r="P914" s="2">
        <f t="shared" si="217"/>
        <v>28910</v>
      </c>
      <c r="Q914" s="14">
        <f t="shared" si="218"/>
        <v>0</v>
      </c>
      <c r="R914" s="2"/>
      <c r="S914" s="2"/>
      <c r="T914" s="1" t="e">
        <v>#N/A</v>
      </c>
    </row>
    <row r="915" spans="1:20" x14ac:dyDescent="0.25">
      <c r="A915" s="2" t="str">
        <f t="shared" si="219"/>
        <v>022020</v>
      </c>
      <c r="B915" s="12">
        <v>43883</v>
      </c>
      <c r="C915" s="2" t="s">
        <v>6212</v>
      </c>
      <c r="D915" s="2" t="s">
        <v>654</v>
      </c>
      <c r="E915" s="2" t="s">
        <v>655</v>
      </c>
      <c r="F915" s="2">
        <v>10500</v>
      </c>
      <c r="G915" s="2">
        <v>10000</v>
      </c>
      <c r="H915" s="2"/>
      <c r="I915" s="2"/>
      <c r="J915" s="2"/>
      <c r="K915" s="2"/>
      <c r="L915" s="2">
        <f t="shared" si="220"/>
        <v>0</v>
      </c>
      <c r="M915" s="2">
        <f t="shared" si="214"/>
        <v>0</v>
      </c>
      <c r="N915" s="2">
        <f t="shared" si="215"/>
        <v>0</v>
      </c>
      <c r="O915" s="2">
        <f t="shared" si="216"/>
        <v>0</v>
      </c>
      <c r="P915" s="2">
        <f t="shared" si="217"/>
        <v>10000</v>
      </c>
      <c r="Q915" s="14">
        <f t="shared" si="218"/>
        <v>-500</v>
      </c>
      <c r="R915" s="2"/>
      <c r="S915" s="2"/>
      <c r="T915" s="1" t="e">
        <v>#N/A</v>
      </c>
    </row>
    <row r="916" spans="1:20" x14ac:dyDescent="0.25">
      <c r="A916" s="2" t="str">
        <f t="shared" si="219"/>
        <v>012020</v>
      </c>
      <c r="B916" s="12">
        <v>43855</v>
      </c>
      <c r="C916" s="2" t="s">
        <v>6213</v>
      </c>
      <c r="D916" s="2" t="s">
        <v>138</v>
      </c>
      <c r="E916" s="2" t="s">
        <v>5829</v>
      </c>
      <c r="F916" s="2">
        <v>5298</v>
      </c>
      <c r="G916" s="2"/>
      <c r="H916" s="2"/>
      <c r="I916" s="2"/>
      <c r="J916" s="2">
        <v>4490</v>
      </c>
      <c r="K916" s="2"/>
      <c r="L916" s="2">
        <f t="shared" si="220"/>
        <v>808.2</v>
      </c>
      <c r="M916" s="2">
        <f t="shared" si="214"/>
        <v>404.1</v>
      </c>
      <c r="N916" s="2">
        <f t="shared" si="215"/>
        <v>404.1</v>
      </c>
      <c r="O916" s="2">
        <f t="shared" si="216"/>
        <v>0</v>
      </c>
      <c r="P916" s="2">
        <f t="shared" si="217"/>
        <v>5298.2</v>
      </c>
      <c r="Q916" s="14">
        <f t="shared" si="218"/>
        <v>0.1999999999998181</v>
      </c>
      <c r="R916" s="2"/>
      <c r="S916" s="2"/>
      <c r="T916" s="1" t="e">
        <v>#N/A</v>
      </c>
    </row>
    <row r="917" spans="1:20" x14ac:dyDescent="0.25">
      <c r="A917" s="2" t="str">
        <f t="shared" si="219"/>
        <v>022020</v>
      </c>
      <c r="B917" s="12">
        <v>43878</v>
      </c>
      <c r="C917" s="2" t="s">
        <v>1099</v>
      </c>
      <c r="D917" s="2" t="s">
        <v>684</v>
      </c>
      <c r="E917" s="2" t="s">
        <v>5794</v>
      </c>
      <c r="F917" s="2">
        <v>15104</v>
      </c>
      <c r="G917" s="2"/>
      <c r="H917" s="2"/>
      <c r="I917" s="2"/>
      <c r="J917" s="2">
        <v>12800</v>
      </c>
      <c r="K917" s="2"/>
      <c r="L917" s="2">
        <f t="shared" si="220"/>
        <v>2304</v>
      </c>
      <c r="M917" s="2">
        <f t="shared" si="214"/>
        <v>1152</v>
      </c>
      <c r="N917" s="2">
        <f t="shared" si="215"/>
        <v>1152</v>
      </c>
      <c r="O917" s="2">
        <f t="shared" si="216"/>
        <v>0</v>
      </c>
      <c r="P917" s="2">
        <f t="shared" si="217"/>
        <v>15104</v>
      </c>
      <c r="Q917" s="14">
        <f t="shared" si="218"/>
        <v>0</v>
      </c>
      <c r="R917" s="2"/>
      <c r="S917" s="2"/>
      <c r="T917" s="1" t="e">
        <v>#N/A</v>
      </c>
    </row>
    <row r="918" spans="1:20" x14ac:dyDescent="0.25">
      <c r="A918" s="2" t="str">
        <f t="shared" si="219"/>
        <v>022020</v>
      </c>
      <c r="B918" s="12">
        <v>43878</v>
      </c>
      <c r="C918" s="2" t="s">
        <v>1098</v>
      </c>
      <c r="D918" s="2" t="s">
        <v>684</v>
      </c>
      <c r="E918" s="2" t="s">
        <v>5794</v>
      </c>
      <c r="F918" s="2">
        <v>8555</v>
      </c>
      <c r="G918" s="2"/>
      <c r="H918" s="2"/>
      <c r="I918" s="2"/>
      <c r="J918" s="2">
        <v>7250</v>
      </c>
      <c r="K918" s="2"/>
      <c r="L918" s="2">
        <f t="shared" si="220"/>
        <v>1305</v>
      </c>
      <c r="M918" s="2">
        <f t="shared" si="214"/>
        <v>652.5</v>
      </c>
      <c r="N918" s="2">
        <f t="shared" si="215"/>
        <v>652.5</v>
      </c>
      <c r="O918" s="2">
        <f t="shared" si="216"/>
        <v>0</v>
      </c>
      <c r="P918" s="2">
        <f t="shared" si="217"/>
        <v>8555</v>
      </c>
      <c r="Q918" s="14">
        <f t="shared" si="218"/>
        <v>0</v>
      </c>
      <c r="R918" s="2"/>
      <c r="S918" s="2"/>
      <c r="T918" s="1" t="e">
        <v>#N/A</v>
      </c>
    </row>
    <row r="919" spans="1:20" x14ac:dyDescent="0.25">
      <c r="A919" s="2" t="str">
        <f t="shared" si="219"/>
        <v>012020</v>
      </c>
      <c r="B919" s="12">
        <v>43858</v>
      </c>
      <c r="C919" s="2" t="s">
        <v>6214</v>
      </c>
      <c r="D919" s="2" t="s">
        <v>440</v>
      </c>
      <c r="E919" s="2" t="s">
        <v>6055</v>
      </c>
      <c r="F919" s="2">
        <v>109740</v>
      </c>
      <c r="G919" s="2"/>
      <c r="H919" s="2"/>
      <c r="I919" s="2"/>
      <c r="J919" s="2">
        <v>93000</v>
      </c>
      <c r="K919" s="2"/>
      <c r="L919" s="2">
        <f t="shared" si="220"/>
        <v>16740</v>
      </c>
      <c r="M919" s="2">
        <f t="shared" si="214"/>
        <v>8370</v>
      </c>
      <c r="N919" s="2">
        <f t="shared" si="215"/>
        <v>8370</v>
      </c>
      <c r="O919" s="2">
        <f t="shared" si="216"/>
        <v>0</v>
      </c>
      <c r="P919" s="2">
        <f t="shared" si="217"/>
        <v>109740</v>
      </c>
      <c r="Q919" s="14">
        <f t="shared" si="218"/>
        <v>0</v>
      </c>
      <c r="R919" s="2"/>
      <c r="S919" s="2"/>
      <c r="T919" s="1" t="e">
        <v>#N/A</v>
      </c>
    </row>
    <row r="920" spans="1:20" x14ac:dyDescent="0.25">
      <c r="A920" s="2" t="str">
        <f t="shared" si="219"/>
        <v>022020</v>
      </c>
      <c r="B920" s="12">
        <v>43890</v>
      </c>
      <c r="C920" s="2" t="s">
        <v>1185</v>
      </c>
      <c r="D920" s="2" t="s">
        <v>590</v>
      </c>
      <c r="E920" s="2" t="s">
        <v>5757</v>
      </c>
      <c r="F920" s="2">
        <v>175761</v>
      </c>
      <c r="G920" s="2"/>
      <c r="H920" s="2"/>
      <c r="I920" s="2">
        <v>148950</v>
      </c>
      <c r="J920" s="2"/>
      <c r="K920" s="2">
        <v>26811</v>
      </c>
      <c r="L920" s="2">
        <f t="shared" si="220"/>
        <v>25381.08</v>
      </c>
      <c r="M920" s="2">
        <f t="shared" si="214"/>
        <v>12690.54</v>
      </c>
      <c r="N920" s="2">
        <f t="shared" si="215"/>
        <v>12690.54</v>
      </c>
      <c r="O920" s="2">
        <f t="shared" si="216"/>
        <v>0</v>
      </c>
      <c r="P920" s="2">
        <f t="shared" si="217"/>
        <v>201142.08000000002</v>
      </c>
      <c r="Q920" s="14">
        <f t="shared" si="218"/>
        <v>25381.080000000016</v>
      </c>
      <c r="R920" s="2"/>
      <c r="S920" s="2"/>
      <c r="T920" s="1" t="e">
        <v>#N/A</v>
      </c>
    </row>
    <row r="921" spans="1:20" x14ac:dyDescent="0.25">
      <c r="A921" s="2" t="str">
        <f t="shared" si="219"/>
        <v>012020</v>
      </c>
      <c r="B921" s="12">
        <v>43849</v>
      </c>
      <c r="C921" s="2" t="s">
        <v>533</v>
      </c>
      <c r="D921" s="2" t="s">
        <v>529</v>
      </c>
      <c r="E921" s="2" t="s">
        <v>6022</v>
      </c>
      <c r="F921" s="2">
        <v>510239</v>
      </c>
      <c r="G921" s="2"/>
      <c r="H921" s="2"/>
      <c r="I921" s="2"/>
      <c r="J921" s="2"/>
      <c r="K921" s="2"/>
      <c r="L921" s="2">
        <f t="shared" si="220"/>
        <v>0</v>
      </c>
      <c r="M921" s="2">
        <f t="shared" si="214"/>
        <v>0</v>
      </c>
      <c r="N921" s="2">
        <f t="shared" si="215"/>
        <v>0</v>
      </c>
      <c r="O921" s="2">
        <f t="shared" si="216"/>
        <v>0</v>
      </c>
      <c r="P921" s="2">
        <f t="shared" si="217"/>
        <v>0</v>
      </c>
      <c r="Q921" s="14">
        <f t="shared" si="218"/>
        <v>-510239</v>
      </c>
      <c r="R921" s="2"/>
      <c r="S921" s="2"/>
      <c r="T921" s="1" t="e">
        <v>#N/A</v>
      </c>
    </row>
    <row r="922" spans="1:20" x14ac:dyDescent="0.25">
      <c r="A922" s="2" t="str">
        <f t="shared" si="219"/>
        <v>012020</v>
      </c>
      <c r="B922" s="12">
        <v>43849</v>
      </c>
      <c r="C922" s="2" t="s">
        <v>534</v>
      </c>
      <c r="D922" s="2" t="s">
        <v>529</v>
      </c>
      <c r="E922" s="2" t="s">
        <v>6022</v>
      </c>
      <c r="F922" s="2">
        <v>336783</v>
      </c>
      <c r="G922" s="2"/>
      <c r="H922" s="2"/>
      <c r="I922" s="2"/>
      <c r="J922" s="2"/>
      <c r="K922" s="2"/>
      <c r="L922" s="2">
        <f t="shared" si="220"/>
        <v>0</v>
      </c>
      <c r="M922" s="2">
        <f t="shared" si="214"/>
        <v>0</v>
      </c>
      <c r="N922" s="2">
        <f t="shared" si="215"/>
        <v>0</v>
      </c>
      <c r="O922" s="2">
        <f t="shared" si="216"/>
        <v>0</v>
      </c>
      <c r="P922" s="2">
        <f t="shared" si="217"/>
        <v>0</v>
      </c>
      <c r="Q922" s="14">
        <f t="shared" si="218"/>
        <v>-336783</v>
      </c>
      <c r="R922" s="2"/>
      <c r="S922" s="2"/>
      <c r="T922" s="1" t="e">
        <v>#N/A</v>
      </c>
    </row>
    <row r="923" spans="1:20" x14ac:dyDescent="0.25">
      <c r="A923" s="2" t="str">
        <f t="shared" si="219"/>
        <v>012020</v>
      </c>
      <c r="B923" s="12">
        <v>43849</v>
      </c>
      <c r="C923" s="2" t="s">
        <v>535</v>
      </c>
      <c r="D923" s="2" t="s">
        <v>529</v>
      </c>
      <c r="E923" s="2" t="s">
        <v>6022</v>
      </c>
      <c r="F923" s="2">
        <v>437109.2</v>
      </c>
      <c r="G923" s="2"/>
      <c r="H923" s="2"/>
      <c r="I923" s="2"/>
      <c r="J923" s="2"/>
      <c r="K923" s="2"/>
      <c r="L923" s="2">
        <f t="shared" si="220"/>
        <v>0</v>
      </c>
      <c r="M923" s="2">
        <f t="shared" si="214"/>
        <v>0</v>
      </c>
      <c r="N923" s="2">
        <f t="shared" si="215"/>
        <v>0</v>
      </c>
      <c r="O923" s="2">
        <f t="shared" si="216"/>
        <v>0</v>
      </c>
      <c r="P923" s="2">
        <f t="shared" si="217"/>
        <v>0</v>
      </c>
      <c r="Q923" s="14">
        <f t="shared" si="218"/>
        <v>-437109.2</v>
      </c>
      <c r="R923" s="2"/>
      <c r="S923" s="2"/>
      <c r="T923" s="1" t="e">
        <v>#N/A</v>
      </c>
    </row>
    <row r="924" spans="1:20" x14ac:dyDescent="0.25">
      <c r="A924" s="2" t="str">
        <f t="shared" si="219"/>
        <v>012020</v>
      </c>
      <c r="B924" s="12">
        <v>43854</v>
      </c>
      <c r="C924" s="2" t="s">
        <v>176</v>
      </c>
      <c r="D924" s="2" t="s">
        <v>174</v>
      </c>
      <c r="E924" s="2" t="s">
        <v>6215</v>
      </c>
      <c r="F924" s="2">
        <v>239236</v>
      </c>
      <c r="G924" s="2"/>
      <c r="H924" s="2"/>
      <c r="I924" s="2">
        <v>202742</v>
      </c>
      <c r="J924" s="2"/>
      <c r="K924" s="2">
        <v>36493.56</v>
      </c>
      <c r="L924" s="2">
        <f t="shared" si="220"/>
        <v>34547.236799999999</v>
      </c>
      <c r="M924" s="2">
        <f t="shared" si="214"/>
        <v>0</v>
      </c>
      <c r="N924" s="2">
        <f t="shared" si="215"/>
        <v>0</v>
      </c>
      <c r="O924" s="2">
        <f t="shared" si="216"/>
        <v>34547.236799999999</v>
      </c>
      <c r="P924" s="2">
        <f t="shared" si="217"/>
        <v>273782.79680000001</v>
      </c>
      <c r="Q924" s="14">
        <f t="shared" si="218"/>
        <v>34546.796800000011</v>
      </c>
      <c r="R924" s="2"/>
      <c r="S924" s="2"/>
      <c r="T924" s="1" t="e">
        <v>#N/A</v>
      </c>
    </row>
    <row r="925" spans="1:20" x14ac:dyDescent="0.25">
      <c r="A925" s="2" t="str">
        <f t="shared" si="219"/>
        <v>012020</v>
      </c>
      <c r="B925" s="12">
        <v>43852</v>
      </c>
      <c r="C925" s="2" t="s">
        <v>6216</v>
      </c>
      <c r="D925" s="2" t="s">
        <v>5730</v>
      </c>
      <c r="E925" s="2" t="s">
        <v>6217</v>
      </c>
      <c r="F925" s="2">
        <v>141600</v>
      </c>
      <c r="G925" s="2"/>
      <c r="H925" s="2"/>
      <c r="I925" s="2">
        <v>120000</v>
      </c>
      <c r="J925" s="2"/>
      <c r="K925" s="2">
        <v>21600</v>
      </c>
      <c r="L925" s="2">
        <f t="shared" si="220"/>
        <v>20448</v>
      </c>
      <c r="M925" s="2">
        <f t="shared" si="214"/>
        <v>0</v>
      </c>
      <c r="N925" s="2">
        <f t="shared" si="215"/>
        <v>0</v>
      </c>
      <c r="O925" s="2">
        <f t="shared" si="216"/>
        <v>20448</v>
      </c>
      <c r="P925" s="2">
        <f t="shared" si="217"/>
        <v>162048</v>
      </c>
      <c r="Q925" s="14">
        <f t="shared" si="218"/>
        <v>20448</v>
      </c>
      <c r="R925" s="2"/>
      <c r="S925" s="2"/>
      <c r="T925" s="1" t="e">
        <v>#N/A</v>
      </c>
    </row>
    <row r="926" spans="1:20" x14ac:dyDescent="0.25">
      <c r="A926" s="2" t="str">
        <f t="shared" si="219"/>
        <v>122019</v>
      </c>
      <c r="B926" s="12">
        <v>43827</v>
      </c>
      <c r="C926" s="2" t="s">
        <v>5296</v>
      </c>
      <c r="D926" s="2" t="s">
        <v>81</v>
      </c>
      <c r="E926" s="2" t="s">
        <v>6044</v>
      </c>
      <c r="F926" s="2">
        <v>161730</v>
      </c>
      <c r="G926" s="2"/>
      <c r="H926" s="2"/>
      <c r="I926" s="2"/>
      <c r="J926" s="2"/>
      <c r="K926" s="2"/>
      <c r="L926" s="2">
        <f t="shared" si="220"/>
        <v>0</v>
      </c>
      <c r="M926" s="2">
        <f t="shared" si="214"/>
        <v>0</v>
      </c>
      <c r="N926" s="2">
        <f t="shared" si="215"/>
        <v>0</v>
      </c>
      <c r="O926" s="2">
        <f t="shared" si="216"/>
        <v>0</v>
      </c>
      <c r="P926" s="2">
        <f t="shared" si="217"/>
        <v>0</v>
      </c>
      <c r="Q926" s="14">
        <f t="shared" si="218"/>
        <v>-161730</v>
      </c>
      <c r="R926" s="2"/>
      <c r="S926" s="2"/>
      <c r="T926" s="1" t="e">
        <v>#N/A</v>
      </c>
    </row>
    <row r="927" spans="1:20" x14ac:dyDescent="0.25">
      <c r="A927" s="2" t="str">
        <f t="shared" si="219"/>
        <v>122019</v>
      </c>
      <c r="B927" s="12">
        <v>43827</v>
      </c>
      <c r="C927" s="2" t="s">
        <v>5295</v>
      </c>
      <c r="D927" s="2" t="s">
        <v>81</v>
      </c>
      <c r="E927" s="2" t="s">
        <v>6044</v>
      </c>
      <c r="F927" s="2">
        <v>371532</v>
      </c>
      <c r="G927" s="2"/>
      <c r="H927" s="2"/>
      <c r="I927" s="2"/>
      <c r="J927" s="2"/>
      <c r="K927" s="2"/>
      <c r="L927" s="2">
        <f t="shared" si="220"/>
        <v>0</v>
      </c>
      <c r="M927" s="2">
        <f t="shared" ref="M927:M959" si="221">+IF(VALUE(LEFT(D927,2))=33,L927/2,0)</f>
        <v>0</v>
      </c>
      <c r="N927" s="2">
        <f t="shared" ref="N927:N959" si="222">+M927</f>
        <v>0</v>
      </c>
      <c r="O927" s="2">
        <f t="shared" ref="O927:O959" si="223">+IF(VALUE(LEFT(D927,2))=33,0,L927)</f>
        <v>0</v>
      </c>
      <c r="P927" s="2">
        <f t="shared" ref="P927:P959" si="224">H927+I927+J927+K927+L927+G927</f>
        <v>0</v>
      </c>
      <c r="Q927" s="14">
        <f t="shared" ref="Q927:Q959" si="225">P927-F927</f>
        <v>-371532</v>
      </c>
      <c r="R927" s="2"/>
      <c r="S927" s="2"/>
      <c r="T927" s="1" t="e">
        <v>#N/A</v>
      </c>
    </row>
    <row r="928" spans="1:20" x14ac:dyDescent="0.25">
      <c r="A928" s="2" t="str">
        <f t="shared" si="219"/>
        <v>022020</v>
      </c>
      <c r="B928" s="12">
        <v>43889</v>
      </c>
      <c r="C928" s="2">
        <v>787</v>
      </c>
      <c r="D928" s="2" t="s">
        <v>1199</v>
      </c>
      <c r="E928" s="2" t="s">
        <v>5762</v>
      </c>
      <c r="F928" s="2">
        <v>401981</v>
      </c>
      <c r="G928" s="2"/>
      <c r="H928" s="2"/>
      <c r="I928" s="2">
        <v>340662</v>
      </c>
      <c r="J928" s="2"/>
      <c r="K928" s="2">
        <v>61319.16</v>
      </c>
      <c r="L928" s="2">
        <f t="shared" si="220"/>
        <v>58048.804799999998</v>
      </c>
      <c r="M928" s="2">
        <f t="shared" si="221"/>
        <v>0</v>
      </c>
      <c r="N928" s="2">
        <f t="shared" si="222"/>
        <v>0</v>
      </c>
      <c r="O928" s="2">
        <f t="shared" si="223"/>
        <v>58048.804799999998</v>
      </c>
      <c r="P928" s="2">
        <f t="shared" si="224"/>
        <v>460029.96480000002</v>
      </c>
      <c r="Q928" s="14">
        <f t="shared" si="225"/>
        <v>58048.964800000016</v>
      </c>
      <c r="R928" s="2"/>
      <c r="S928" s="2"/>
      <c r="T928" s="1" t="e">
        <v>#N/A</v>
      </c>
    </row>
    <row r="929" spans="1:20" x14ac:dyDescent="0.25">
      <c r="A929" s="2" t="str">
        <f t="shared" si="219"/>
        <v>022020</v>
      </c>
      <c r="B929" s="12">
        <v>43890</v>
      </c>
      <c r="C929" s="2" t="s">
        <v>6218</v>
      </c>
      <c r="D929" s="2" t="s">
        <v>396</v>
      </c>
      <c r="E929" s="2" t="s">
        <v>6152</v>
      </c>
      <c r="F929" s="2">
        <v>518534</v>
      </c>
      <c r="G929" s="2"/>
      <c r="H929" s="2"/>
      <c r="I929" s="2"/>
      <c r="J929" s="2"/>
      <c r="K929" s="2"/>
      <c r="L929" s="2">
        <f t="shared" si="220"/>
        <v>0</v>
      </c>
      <c r="M929" s="2">
        <f t="shared" si="221"/>
        <v>0</v>
      </c>
      <c r="N929" s="2">
        <f t="shared" si="222"/>
        <v>0</v>
      </c>
      <c r="O929" s="2">
        <f t="shared" si="223"/>
        <v>0</v>
      </c>
      <c r="P929" s="2">
        <f t="shared" si="224"/>
        <v>0</v>
      </c>
      <c r="Q929" s="14">
        <f t="shared" si="225"/>
        <v>-518534</v>
      </c>
      <c r="R929" s="2"/>
      <c r="S929" s="2"/>
      <c r="T929" s="1" t="e">
        <v>#N/A</v>
      </c>
    </row>
    <row r="930" spans="1:20" x14ac:dyDescent="0.25">
      <c r="A930" s="2" t="str">
        <f t="shared" si="219"/>
        <v>012020</v>
      </c>
      <c r="B930" s="12">
        <v>43858</v>
      </c>
      <c r="C930" s="2">
        <v>8014</v>
      </c>
      <c r="D930" s="2" t="s">
        <v>603</v>
      </c>
      <c r="E930" s="2" t="s">
        <v>5754</v>
      </c>
      <c r="F930" s="2">
        <v>65667</v>
      </c>
      <c r="G930" s="2"/>
      <c r="H930" s="2"/>
      <c r="I930" s="2">
        <v>55650</v>
      </c>
      <c r="J930" s="2"/>
      <c r="K930" s="2">
        <v>10017</v>
      </c>
      <c r="L930" s="2">
        <f t="shared" si="220"/>
        <v>9482.76</v>
      </c>
      <c r="M930" s="2">
        <f t="shared" si="221"/>
        <v>4741.38</v>
      </c>
      <c r="N930" s="2">
        <f t="shared" si="222"/>
        <v>4741.38</v>
      </c>
      <c r="O930" s="2">
        <f t="shared" si="223"/>
        <v>0</v>
      </c>
      <c r="P930" s="2">
        <f t="shared" si="224"/>
        <v>75149.759999999995</v>
      </c>
      <c r="Q930" s="14">
        <f t="shared" si="225"/>
        <v>9482.7599999999948</v>
      </c>
      <c r="R930" s="2"/>
      <c r="S930" s="2"/>
      <c r="T930" s="1" t="e">
        <v>#N/A</v>
      </c>
    </row>
    <row r="931" spans="1:20" x14ac:dyDescent="0.25">
      <c r="A931" s="2" t="str">
        <f t="shared" si="219"/>
        <v>022020</v>
      </c>
      <c r="B931" s="12">
        <v>43890</v>
      </c>
      <c r="C931" s="2" t="s">
        <v>1223</v>
      </c>
      <c r="D931" s="2" t="s">
        <v>1219</v>
      </c>
      <c r="E931" s="2" t="s">
        <v>6097</v>
      </c>
      <c r="F931" s="2">
        <v>293377.5</v>
      </c>
      <c r="G931" s="2"/>
      <c r="H931" s="2"/>
      <c r="I931" s="2">
        <v>248625</v>
      </c>
      <c r="J931" s="2"/>
      <c r="K931" s="2">
        <v>44752.5</v>
      </c>
      <c r="L931" s="2">
        <f t="shared" si="220"/>
        <v>42365.7</v>
      </c>
      <c r="M931" s="2">
        <f t="shared" si="221"/>
        <v>21182.85</v>
      </c>
      <c r="N931" s="2">
        <f t="shared" si="222"/>
        <v>21182.85</v>
      </c>
      <c r="O931" s="2">
        <f t="shared" si="223"/>
        <v>0</v>
      </c>
      <c r="P931" s="2">
        <f t="shared" si="224"/>
        <v>335743.2</v>
      </c>
      <c r="Q931" s="14">
        <f t="shared" si="225"/>
        <v>42365.700000000012</v>
      </c>
      <c r="R931" s="2"/>
      <c r="S931" s="2"/>
      <c r="T931" s="1" t="e">
        <v>#N/A</v>
      </c>
    </row>
    <row r="932" spans="1:20" x14ac:dyDescent="0.25">
      <c r="A932" s="2" t="str">
        <f t="shared" si="219"/>
        <v>022020</v>
      </c>
      <c r="B932" s="12">
        <v>43879</v>
      </c>
      <c r="C932" s="2" t="s">
        <v>802</v>
      </c>
      <c r="D932" s="2" t="s">
        <v>138</v>
      </c>
      <c r="E932" s="2" t="s">
        <v>5829</v>
      </c>
      <c r="F932" s="2">
        <v>8703</v>
      </c>
      <c r="G932" s="2"/>
      <c r="H932" s="2"/>
      <c r="I932" s="2">
        <v>7375</v>
      </c>
      <c r="J932" s="2"/>
      <c r="K932" s="2">
        <v>1327.5</v>
      </c>
      <c r="L932" s="2">
        <f t="shared" si="220"/>
        <v>1256.7</v>
      </c>
      <c r="M932" s="2">
        <f t="shared" si="221"/>
        <v>628.35</v>
      </c>
      <c r="N932" s="2">
        <f t="shared" si="222"/>
        <v>628.35</v>
      </c>
      <c r="O932" s="2">
        <f t="shared" si="223"/>
        <v>0</v>
      </c>
      <c r="P932" s="2">
        <f t="shared" si="224"/>
        <v>9959.2000000000007</v>
      </c>
      <c r="Q932" s="14">
        <f t="shared" si="225"/>
        <v>1256.2000000000007</v>
      </c>
      <c r="R932" s="2"/>
      <c r="S932" s="2"/>
      <c r="T932" s="1" t="e">
        <v>#N/A</v>
      </c>
    </row>
    <row r="933" spans="1:20" x14ac:dyDescent="0.25">
      <c r="A933" s="2" t="str">
        <f t="shared" si="219"/>
        <v>012020</v>
      </c>
      <c r="B933" s="12">
        <v>43853</v>
      </c>
      <c r="C933" s="2" t="s">
        <v>383</v>
      </c>
      <c r="D933" s="2" t="s">
        <v>381</v>
      </c>
      <c r="E933" s="2" t="s">
        <v>6219</v>
      </c>
      <c r="F933" s="2">
        <v>1337492.1599999999</v>
      </c>
      <c r="G933" s="2"/>
      <c r="H933" s="2"/>
      <c r="I933" s="2"/>
      <c r="J933" s="2"/>
      <c r="K933" s="2"/>
      <c r="L933" s="2">
        <f t="shared" si="220"/>
        <v>0</v>
      </c>
      <c r="M933" s="2">
        <f t="shared" si="221"/>
        <v>0</v>
      </c>
      <c r="N933" s="2">
        <f t="shared" si="222"/>
        <v>0</v>
      </c>
      <c r="O933" s="2">
        <f t="shared" si="223"/>
        <v>0</v>
      </c>
      <c r="P933" s="2">
        <f t="shared" si="224"/>
        <v>0</v>
      </c>
      <c r="Q933" s="14">
        <f t="shared" si="225"/>
        <v>-1337492.1599999999</v>
      </c>
      <c r="R933" s="2"/>
      <c r="S933" s="2"/>
      <c r="T933" s="1" t="e">
        <v>#N/A</v>
      </c>
    </row>
    <row r="934" spans="1:20" x14ac:dyDescent="0.25">
      <c r="A934" s="2" t="str">
        <f t="shared" si="219"/>
        <v>032020</v>
      </c>
      <c r="B934" s="12">
        <v>43909</v>
      </c>
      <c r="C934" s="2" t="s">
        <v>1409</v>
      </c>
      <c r="D934" s="2" t="s">
        <v>187</v>
      </c>
      <c r="E934" s="2" t="s">
        <v>5780</v>
      </c>
      <c r="F934" s="2">
        <v>708</v>
      </c>
      <c r="G934" s="2"/>
      <c r="H934" s="2"/>
      <c r="I934" s="2">
        <v>600</v>
      </c>
      <c r="J934" s="2"/>
      <c r="K934" s="2">
        <v>108</v>
      </c>
      <c r="L934" s="2">
        <f t="shared" si="220"/>
        <v>102.24</v>
      </c>
      <c r="M934" s="2">
        <f t="shared" si="221"/>
        <v>51.12</v>
      </c>
      <c r="N934" s="2">
        <f t="shared" si="222"/>
        <v>51.12</v>
      </c>
      <c r="O934" s="2">
        <f t="shared" si="223"/>
        <v>0</v>
      </c>
      <c r="P934" s="2">
        <f t="shared" si="224"/>
        <v>810.24</v>
      </c>
      <c r="Q934" s="14">
        <f t="shared" si="225"/>
        <v>102.24000000000001</v>
      </c>
      <c r="R934" s="2"/>
      <c r="S934" s="2"/>
      <c r="T934" s="1" t="e">
        <v>#N/A</v>
      </c>
    </row>
    <row r="935" spans="1:20" x14ac:dyDescent="0.25">
      <c r="A935" s="2" t="str">
        <f t="shared" si="219"/>
        <v>032020</v>
      </c>
      <c r="B935" s="12">
        <v>43902</v>
      </c>
      <c r="C935" s="2" t="s">
        <v>1482</v>
      </c>
      <c r="D935" s="2" t="s">
        <v>1480</v>
      </c>
      <c r="E935" s="2" t="s">
        <v>6220</v>
      </c>
      <c r="F935" s="2">
        <v>63720</v>
      </c>
      <c r="G935" s="2"/>
      <c r="H935" s="2"/>
      <c r="I935" s="2">
        <v>54000</v>
      </c>
      <c r="J935" s="2"/>
      <c r="K935" s="2">
        <v>9720</v>
      </c>
      <c r="L935" s="2">
        <f t="shared" si="220"/>
        <v>9201.6</v>
      </c>
      <c r="M935" s="2">
        <f t="shared" si="221"/>
        <v>4600.8</v>
      </c>
      <c r="N935" s="2">
        <f t="shared" si="222"/>
        <v>4600.8</v>
      </c>
      <c r="O935" s="2">
        <f t="shared" si="223"/>
        <v>0</v>
      </c>
      <c r="P935" s="2">
        <f t="shared" si="224"/>
        <v>72921.600000000006</v>
      </c>
      <c r="Q935" s="14">
        <f t="shared" si="225"/>
        <v>9201.6000000000058</v>
      </c>
      <c r="R935" s="2"/>
      <c r="S935" s="2"/>
      <c r="T935" s="1" t="e">
        <v>#N/A</v>
      </c>
    </row>
    <row r="936" spans="1:20" x14ac:dyDescent="0.25">
      <c r="A936" s="2" t="str">
        <f t="shared" si="219"/>
        <v>022020</v>
      </c>
      <c r="B936" s="12">
        <v>43871</v>
      </c>
      <c r="C936" s="2">
        <v>317</v>
      </c>
      <c r="D936" s="2" t="s">
        <v>599</v>
      </c>
      <c r="E936" s="2" t="s">
        <v>5817</v>
      </c>
      <c r="F936" s="2">
        <v>85072</v>
      </c>
      <c r="G936" s="2"/>
      <c r="H936" s="2">
        <v>74350</v>
      </c>
      <c r="I936" s="2"/>
      <c r="J936" s="2"/>
      <c r="K936" s="2">
        <v>8922</v>
      </c>
      <c r="L936" s="2">
        <f t="shared" si="220"/>
        <v>6215.66</v>
      </c>
      <c r="M936" s="2">
        <f t="shared" si="221"/>
        <v>3107.83</v>
      </c>
      <c r="N936" s="2">
        <f t="shared" si="222"/>
        <v>3107.83</v>
      </c>
      <c r="O936" s="2">
        <f t="shared" si="223"/>
        <v>0</v>
      </c>
      <c r="P936" s="2">
        <f t="shared" si="224"/>
        <v>89487.66</v>
      </c>
      <c r="Q936" s="14">
        <f t="shared" si="225"/>
        <v>4415.6600000000035</v>
      </c>
      <c r="R936" s="2"/>
      <c r="S936" s="2"/>
      <c r="T936" s="1" t="e">
        <v>#N/A</v>
      </c>
    </row>
    <row r="937" spans="1:20" x14ac:dyDescent="0.25">
      <c r="A937" s="2" t="str">
        <f t="shared" si="219"/>
        <v>022020</v>
      </c>
      <c r="B937" s="12">
        <v>43883</v>
      </c>
      <c r="C937" s="2" t="s">
        <v>1100</v>
      </c>
      <c r="D937" s="2" t="s">
        <v>477</v>
      </c>
      <c r="E937" s="2" t="s">
        <v>6146</v>
      </c>
      <c r="F937" s="2">
        <v>47250</v>
      </c>
      <c r="G937" s="2">
        <v>45000</v>
      </c>
      <c r="H937" s="2"/>
      <c r="I937" s="2"/>
      <c r="J937" s="2"/>
      <c r="K937" s="2">
        <v>2250</v>
      </c>
      <c r="L937" s="2">
        <f t="shared" si="220"/>
        <v>630</v>
      </c>
      <c r="M937" s="2">
        <f t="shared" si="221"/>
        <v>315</v>
      </c>
      <c r="N937" s="2">
        <f t="shared" si="222"/>
        <v>315</v>
      </c>
      <c r="O937" s="2">
        <f t="shared" si="223"/>
        <v>0</v>
      </c>
      <c r="P937" s="2">
        <f t="shared" si="224"/>
        <v>47880</v>
      </c>
      <c r="Q937" s="14">
        <f t="shared" si="225"/>
        <v>630</v>
      </c>
      <c r="R937" s="2"/>
      <c r="S937" s="2"/>
      <c r="T937" s="1" t="e">
        <v>#N/A</v>
      </c>
    </row>
    <row r="938" spans="1:20" x14ac:dyDescent="0.25">
      <c r="A938" s="2" t="str">
        <f t="shared" si="219"/>
        <v>022020</v>
      </c>
      <c r="B938" s="12">
        <v>43888</v>
      </c>
      <c r="C938" s="2" t="s">
        <v>1101</v>
      </c>
      <c r="D938" s="2" t="s">
        <v>477</v>
      </c>
      <c r="E938" s="2" t="s">
        <v>6146</v>
      </c>
      <c r="F938" s="2">
        <v>47250</v>
      </c>
      <c r="G938" s="2">
        <v>45000</v>
      </c>
      <c r="H938" s="2"/>
      <c r="I938" s="2"/>
      <c r="J938" s="2"/>
      <c r="K938" s="2">
        <v>2250</v>
      </c>
      <c r="L938" s="2">
        <f t="shared" si="220"/>
        <v>630</v>
      </c>
      <c r="M938" s="2">
        <f t="shared" si="221"/>
        <v>315</v>
      </c>
      <c r="N938" s="2">
        <f t="shared" si="222"/>
        <v>315</v>
      </c>
      <c r="O938" s="2">
        <f t="shared" si="223"/>
        <v>0</v>
      </c>
      <c r="P938" s="2">
        <f t="shared" si="224"/>
        <v>47880</v>
      </c>
      <c r="Q938" s="14">
        <f t="shared" si="225"/>
        <v>630</v>
      </c>
      <c r="R938" s="2"/>
      <c r="S938" s="2"/>
      <c r="T938" s="1" t="e">
        <v>#N/A</v>
      </c>
    </row>
    <row r="939" spans="1:20" x14ac:dyDescent="0.25">
      <c r="A939" s="2" t="str">
        <f t="shared" si="219"/>
        <v>012020</v>
      </c>
      <c r="B939" s="12">
        <v>43861</v>
      </c>
      <c r="C939" s="2" t="s">
        <v>398</v>
      </c>
      <c r="D939" s="2" t="s">
        <v>396</v>
      </c>
      <c r="E939" s="2" t="s">
        <v>6152</v>
      </c>
      <c r="F939" s="2">
        <v>642702</v>
      </c>
      <c r="G939" s="2"/>
      <c r="H939" s="2"/>
      <c r="I939" s="2"/>
      <c r="J939" s="2"/>
      <c r="K939" s="2"/>
      <c r="L939" s="2">
        <f t="shared" si="220"/>
        <v>0</v>
      </c>
      <c r="M939" s="2">
        <f t="shared" si="221"/>
        <v>0</v>
      </c>
      <c r="N939" s="2">
        <f t="shared" si="222"/>
        <v>0</v>
      </c>
      <c r="O939" s="2">
        <f t="shared" si="223"/>
        <v>0</v>
      </c>
      <c r="P939" s="2">
        <f t="shared" si="224"/>
        <v>0</v>
      </c>
      <c r="Q939" s="14">
        <f t="shared" si="225"/>
        <v>-642702</v>
      </c>
      <c r="R939" s="2"/>
      <c r="S939" s="2"/>
      <c r="T939" s="1" t="e">
        <v>#N/A</v>
      </c>
    </row>
    <row r="940" spans="1:20" x14ac:dyDescent="0.25">
      <c r="A940" s="2" t="str">
        <f t="shared" si="219"/>
        <v>022020</v>
      </c>
      <c r="B940" s="12">
        <v>43886</v>
      </c>
      <c r="C940" s="2">
        <v>21244</v>
      </c>
      <c r="D940" s="2" t="s">
        <v>440</v>
      </c>
      <c r="E940" s="2" t="s">
        <v>6055</v>
      </c>
      <c r="F940" s="2">
        <v>12508</v>
      </c>
      <c r="G940" s="2"/>
      <c r="H940" s="2"/>
      <c r="I940" s="2">
        <v>10600</v>
      </c>
      <c r="J940" s="2"/>
      <c r="K940" s="2">
        <v>1908</v>
      </c>
      <c r="L940" s="2">
        <f t="shared" si="220"/>
        <v>1806.24</v>
      </c>
      <c r="M940" s="2">
        <f t="shared" si="221"/>
        <v>903.12</v>
      </c>
      <c r="N940" s="2">
        <f t="shared" si="222"/>
        <v>903.12</v>
      </c>
      <c r="O940" s="2">
        <f t="shared" si="223"/>
        <v>0</v>
      </c>
      <c r="P940" s="2">
        <f t="shared" si="224"/>
        <v>14314.24</v>
      </c>
      <c r="Q940" s="14">
        <f t="shared" si="225"/>
        <v>1806.2399999999998</v>
      </c>
      <c r="R940" s="2"/>
      <c r="S940" s="2"/>
      <c r="T940" s="1" t="e">
        <v>#N/A</v>
      </c>
    </row>
    <row r="941" spans="1:20" x14ac:dyDescent="0.25">
      <c r="A941" s="2" t="str">
        <f t="shared" si="219"/>
        <v>022020</v>
      </c>
      <c r="B941" s="12">
        <v>43890</v>
      </c>
      <c r="C941" s="2" t="s">
        <v>1036</v>
      </c>
      <c r="D941" s="2" t="s">
        <v>396</v>
      </c>
      <c r="E941" s="2" t="s">
        <v>6152</v>
      </c>
      <c r="F941" s="2">
        <v>589036</v>
      </c>
      <c r="G941" s="2"/>
      <c r="H941" s="2"/>
      <c r="I941" s="2"/>
      <c r="J941" s="2"/>
      <c r="K941" s="2"/>
      <c r="L941" s="2">
        <f t="shared" si="220"/>
        <v>0</v>
      </c>
      <c r="M941" s="2">
        <f t="shared" si="221"/>
        <v>0</v>
      </c>
      <c r="N941" s="2">
        <f t="shared" si="222"/>
        <v>0</v>
      </c>
      <c r="O941" s="2">
        <f t="shared" si="223"/>
        <v>0</v>
      </c>
      <c r="P941" s="2">
        <f t="shared" si="224"/>
        <v>0</v>
      </c>
      <c r="Q941" s="14">
        <f t="shared" si="225"/>
        <v>-589036</v>
      </c>
      <c r="R941" s="2"/>
      <c r="S941" s="2"/>
      <c r="T941" s="1" t="e">
        <v>#N/A</v>
      </c>
    </row>
    <row r="942" spans="1:20" x14ac:dyDescent="0.25">
      <c r="A942" s="2" t="str">
        <f t="shared" si="219"/>
        <v>022020</v>
      </c>
      <c r="B942" s="12">
        <v>43879</v>
      </c>
      <c r="C942" s="2">
        <v>21207</v>
      </c>
      <c r="D942" s="2" t="s">
        <v>440</v>
      </c>
      <c r="E942" s="2" t="s">
        <v>6055</v>
      </c>
      <c r="F942" s="2">
        <v>5192</v>
      </c>
      <c r="G942" s="2"/>
      <c r="H942" s="2"/>
      <c r="I942" s="2">
        <v>4400</v>
      </c>
      <c r="J942" s="2"/>
      <c r="K942" s="2">
        <v>792</v>
      </c>
      <c r="L942" s="2">
        <f t="shared" si="220"/>
        <v>749.76</v>
      </c>
      <c r="M942" s="2">
        <f t="shared" si="221"/>
        <v>374.88</v>
      </c>
      <c r="N942" s="2">
        <f t="shared" si="222"/>
        <v>374.88</v>
      </c>
      <c r="O942" s="2">
        <f t="shared" si="223"/>
        <v>0</v>
      </c>
      <c r="P942" s="2">
        <f t="shared" si="224"/>
        <v>5941.76</v>
      </c>
      <c r="Q942" s="14">
        <f t="shared" si="225"/>
        <v>749.76000000000022</v>
      </c>
      <c r="R942" s="2"/>
      <c r="S942" s="2"/>
      <c r="T942" s="1" t="e">
        <v>#N/A</v>
      </c>
    </row>
    <row r="943" spans="1:20" x14ac:dyDescent="0.25">
      <c r="A943" s="2" t="str">
        <f t="shared" si="219"/>
        <v>022020</v>
      </c>
      <c r="B943" s="12">
        <v>43879</v>
      </c>
      <c r="C943" s="2">
        <v>21206</v>
      </c>
      <c r="D943" s="2" t="s">
        <v>440</v>
      </c>
      <c r="E943" s="2" t="s">
        <v>6055</v>
      </c>
      <c r="F943" s="2">
        <v>37524</v>
      </c>
      <c r="G943" s="2"/>
      <c r="H943" s="2"/>
      <c r="I943" s="2">
        <v>31800</v>
      </c>
      <c r="J943" s="2"/>
      <c r="K943" s="2">
        <v>5724</v>
      </c>
      <c r="L943" s="2">
        <f t="shared" si="220"/>
        <v>5418.72</v>
      </c>
      <c r="M943" s="2">
        <f t="shared" si="221"/>
        <v>2709.36</v>
      </c>
      <c r="N943" s="2">
        <f t="shared" si="222"/>
        <v>2709.36</v>
      </c>
      <c r="O943" s="2">
        <f t="shared" si="223"/>
        <v>0</v>
      </c>
      <c r="P943" s="2">
        <f t="shared" si="224"/>
        <v>42942.720000000001</v>
      </c>
      <c r="Q943" s="14">
        <f t="shared" si="225"/>
        <v>5418.7200000000012</v>
      </c>
      <c r="R943" s="2"/>
      <c r="S943" s="2"/>
      <c r="T943" s="1" t="e">
        <v>#N/A</v>
      </c>
    </row>
    <row r="944" spans="1:20" x14ac:dyDescent="0.25">
      <c r="A944" s="2" t="str">
        <f t="shared" si="219"/>
        <v>032020</v>
      </c>
      <c r="B944" s="12">
        <v>43895</v>
      </c>
      <c r="C944" s="2" t="s">
        <v>1646</v>
      </c>
      <c r="D944" s="2" t="s">
        <v>456</v>
      </c>
      <c r="E944" s="2" t="s">
        <v>6062</v>
      </c>
      <c r="F944" s="2">
        <v>160480</v>
      </c>
      <c r="G944" s="2"/>
      <c r="H944" s="2"/>
      <c r="I944" s="2">
        <v>136000</v>
      </c>
      <c r="J944" s="2"/>
      <c r="K944" s="2">
        <v>24480</v>
      </c>
      <c r="L944" s="2">
        <f t="shared" si="220"/>
        <v>23174.400000000001</v>
      </c>
      <c r="M944" s="2">
        <f t="shared" si="221"/>
        <v>11587.2</v>
      </c>
      <c r="N944" s="2">
        <f t="shared" si="222"/>
        <v>11587.2</v>
      </c>
      <c r="O944" s="2">
        <f t="shared" si="223"/>
        <v>0</v>
      </c>
      <c r="P944" s="2">
        <f t="shared" si="224"/>
        <v>183654.39999999999</v>
      </c>
      <c r="Q944" s="14">
        <f t="shared" si="225"/>
        <v>23174.399999999994</v>
      </c>
      <c r="R944" s="2"/>
      <c r="S944" s="2"/>
      <c r="T944" s="1" t="e">
        <v>#N/A</v>
      </c>
    </row>
    <row r="945" spans="1:20" x14ac:dyDescent="0.25">
      <c r="A945" s="2" t="str">
        <f t="shared" si="219"/>
        <v>022020</v>
      </c>
      <c r="B945" s="12">
        <v>43882</v>
      </c>
      <c r="C945" s="2" t="s">
        <v>1067</v>
      </c>
      <c r="D945" s="2" t="s">
        <v>456</v>
      </c>
      <c r="E945" s="2" t="s">
        <v>6062</v>
      </c>
      <c r="F945" s="2">
        <v>112336</v>
      </c>
      <c r="G945" s="2"/>
      <c r="H945" s="2"/>
      <c r="I945" s="2">
        <v>95200</v>
      </c>
      <c r="J945" s="2"/>
      <c r="K945" s="2">
        <v>17136</v>
      </c>
      <c r="L945" s="2">
        <f t="shared" si="220"/>
        <v>16222.08</v>
      </c>
      <c r="M945" s="2">
        <f t="shared" si="221"/>
        <v>8111.04</v>
      </c>
      <c r="N945" s="2">
        <f t="shared" si="222"/>
        <v>8111.04</v>
      </c>
      <c r="O945" s="2">
        <f t="shared" si="223"/>
        <v>0</v>
      </c>
      <c r="P945" s="2">
        <f t="shared" si="224"/>
        <v>128558.08</v>
      </c>
      <c r="Q945" s="14">
        <f t="shared" si="225"/>
        <v>16222.080000000002</v>
      </c>
      <c r="R945" s="2"/>
      <c r="S945" s="2"/>
      <c r="T945" s="1" t="e">
        <v>#N/A</v>
      </c>
    </row>
    <row r="946" spans="1:20" x14ac:dyDescent="0.25">
      <c r="A946" s="2" t="str">
        <f t="shared" si="219"/>
        <v>022020</v>
      </c>
      <c r="B946" s="12">
        <v>43885</v>
      </c>
      <c r="C946" s="2" t="s">
        <v>1214</v>
      </c>
      <c r="D946" s="2" t="s">
        <v>1211</v>
      </c>
      <c r="E946" s="2" t="s">
        <v>5751</v>
      </c>
      <c r="F946" s="2">
        <v>344341</v>
      </c>
      <c r="G946" s="2"/>
      <c r="H946" s="2"/>
      <c r="I946" s="2">
        <v>291814</v>
      </c>
      <c r="J946" s="2"/>
      <c r="K946" s="2">
        <v>52526.52</v>
      </c>
      <c r="L946" s="2">
        <f t="shared" si="220"/>
        <v>49725.105599999995</v>
      </c>
      <c r="M946" s="2">
        <f t="shared" si="221"/>
        <v>0</v>
      </c>
      <c r="N946" s="2">
        <f t="shared" si="222"/>
        <v>0</v>
      </c>
      <c r="O946" s="2">
        <f t="shared" si="223"/>
        <v>49725.105599999995</v>
      </c>
      <c r="P946" s="2">
        <f t="shared" si="224"/>
        <v>394065.62560000003</v>
      </c>
      <c r="Q946" s="14">
        <f t="shared" si="225"/>
        <v>49724.625600000028</v>
      </c>
      <c r="R946" s="2"/>
      <c r="S946" s="2"/>
      <c r="T946" s="1" t="e">
        <v>#N/A</v>
      </c>
    </row>
    <row r="947" spans="1:20" x14ac:dyDescent="0.25">
      <c r="A947" s="2" t="str">
        <f t="shared" si="219"/>
        <v>032020</v>
      </c>
      <c r="B947" s="12">
        <v>43910</v>
      </c>
      <c r="C947" s="2" t="s">
        <v>1410</v>
      </c>
      <c r="D947" s="2" t="s">
        <v>187</v>
      </c>
      <c r="E947" s="2" t="s">
        <v>5780</v>
      </c>
      <c r="F947" s="2">
        <v>1770</v>
      </c>
      <c r="G947" s="2"/>
      <c r="H947" s="2"/>
      <c r="I947" s="2">
        <v>1500</v>
      </c>
      <c r="J947" s="2"/>
      <c r="K947" s="2">
        <v>270</v>
      </c>
      <c r="L947" s="2">
        <f t="shared" si="220"/>
        <v>255.6</v>
      </c>
      <c r="M947" s="2">
        <f t="shared" si="221"/>
        <v>127.8</v>
      </c>
      <c r="N947" s="2">
        <f t="shared" si="222"/>
        <v>127.8</v>
      </c>
      <c r="O947" s="2">
        <f t="shared" si="223"/>
        <v>0</v>
      </c>
      <c r="P947" s="2">
        <f t="shared" si="224"/>
        <v>2025.6</v>
      </c>
      <c r="Q947" s="14">
        <f t="shared" si="225"/>
        <v>255.59999999999991</v>
      </c>
      <c r="R947" s="2"/>
      <c r="S947" s="2"/>
      <c r="T947" s="1" t="e">
        <v>#N/A</v>
      </c>
    </row>
    <row r="948" spans="1:20" x14ac:dyDescent="0.25">
      <c r="A948" s="2" t="str">
        <f t="shared" si="219"/>
        <v>032020</v>
      </c>
      <c r="B948" s="12">
        <v>43896</v>
      </c>
      <c r="C948" s="2">
        <v>2315</v>
      </c>
      <c r="D948" s="2" t="s">
        <v>1443</v>
      </c>
      <c r="E948" s="2" t="s">
        <v>5769</v>
      </c>
      <c r="F948" s="2">
        <v>6933</v>
      </c>
      <c r="G948" s="2"/>
      <c r="H948" s="2"/>
      <c r="I948" s="2">
        <v>5875</v>
      </c>
      <c r="J948" s="2"/>
      <c r="K948" s="2">
        <v>1057.5</v>
      </c>
      <c r="L948" s="2">
        <f t="shared" si="220"/>
        <v>1001.1</v>
      </c>
      <c r="M948" s="2">
        <f t="shared" si="221"/>
        <v>500.55</v>
      </c>
      <c r="N948" s="2">
        <f t="shared" si="222"/>
        <v>500.55</v>
      </c>
      <c r="O948" s="2">
        <f t="shared" si="223"/>
        <v>0</v>
      </c>
      <c r="P948" s="2">
        <f t="shared" si="224"/>
        <v>7933.6</v>
      </c>
      <c r="Q948" s="14">
        <f t="shared" si="225"/>
        <v>1000.6000000000004</v>
      </c>
      <c r="R948" s="2"/>
      <c r="S948" s="2"/>
      <c r="T948" s="1" t="e">
        <v>#N/A</v>
      </c>
    </row>
    <row r="949" spans="1:20" x14ac:dyDescent="0.25">
      <c r="A949" s="2" t="str">
        <f t="shared" si="219"/>
        <v>022020</v>
      </c>
      <c r="B949" s="12">
        <v>43887</v>
      </c>
      <c r="C949" s="2" t="s">
        <v>857</v>
      </c>
      <c r="D949" s="2" t="s">
        <v>654</v>
      </c>
      <c r="E949" s="2" t="s">
        <v>655</v>
      </c>
      <c r="F949" s="2">
        <v>18585</v>
      </c>
      <c r="G949" s="2"/>
      <c r="H949" s="2"/>
      <c r="I949" s="2">
        <v>15750</v>
      </c>
      <c r="J949" s="2"/>
      <c r="K949" s="2">
        <v>2835</v>
      </c>
      <c r="L949" s="2">
        <f t="shared" si="220"/>
        <v>2683.8</v>
      </c>
      <c r="M949" s="2">
        <f t="shared" si="221"/>
        <v>1341.9</v>
      </c>
      <c r="N949" s="2">
        <f t="shared" si="222"/>
        <v>1341.9</v>
      </c>
      <c r="O949" s="2">
        <f t="shared" si="223"/>
        <v>0</v>
      </c>
      <c r="P949" s="2">
        <f t="shared" si="224"/>
        <v>21268.799999999999</v>
      </c>
      <c r="Q949" s="14">
        <f t="shared" si="225"/>
        <v>2683.7999999999993</v>
      </c>
      <c r="R949" s="2"/>
      <c r="S949" s="2"/>
      <c r="T949" s="1" t="e">
        <v>#N/A</v>
      </c>
    </row>
    <row r="950" spans="1:20" x14ac:dyDescent="0.25">
      <c r="A950" s="2" t="str">
        <f t="shared" si="219"/>
        <v>022020</v>
      </c>
      <c r="B950" s="12">
        <v>43883</v>
      </c>
      <c r="C950" s="2" t="s">
        <v>856</v>
      </c>
      <c r="D950" s="2" t="s">
        <v>654</v>
      </c>
      <c r="E950" s="2" t="s">
        <v>655</v>
      </c>
      <c r="F950" s="2">
        <v>10620</v>
      </c>
      <c r="G950" s="2"/>
      <c r="H950" s="2"/>
      <c r="I950" s="2">
        <v>9000</v>
      </c>
      <c r="J950" s="2"/>
      <c r="K950" s="2">
        <v>1620</v>
      </c>
      <c r="L950" s="2">
        <f t="shared" si="220"/>
        <v>1533.6</v>
      </c>
      <c r="M950" s="2">
        <f t="shared" si="221"/>
        <v>766.8</v>
      </c>
      <c r="N950" s="2">
        <f t="shared" si="222"/>
        <v>766.8</v>
      </c>
      <c r="O950" s="2">
        <f t="shared" si="223"/>
        <v>0</v>
      </c>
      <c r="P950" s="2">
        <f t="shared" si="224"/>
        <v>12153.6</v>
      </c>
      <c r="Q950" s="14">
        <f t="shared" si="225"/>
        <v>1533.6000000000004</v>
      </c>
      <c r="R950" s="2"/>
      <c r="S950" s="2"/>
      <c r="T950" s="1" t="e">
        <v>#N/A</v>
      </c>
    </row>
    <row r="951" spans="1:20" x14ac:dyDescent="0.25">
      <c r="A951" s="2" t="str">
        <f t="shared" si="219"/>
        <v>032020</v>
      </c>
      <c r="B951" s="12">
        <v>43897</v>
      </c>
      <c r="C951" s="2">
        <v>861</v>
      </c>
      <c r="D951" s="2" t="s">
        <v>195</v>
      </c>
      <c r="E951" s="2" t="s">
        <v>6123</v>
      </c>
      <c r="F951" s="2">
        <v>1260</v>
      </c>
      <c r="G951" s="2"/>
      <c r="H951" s="2">
        <v>1125</v>
      </c>
      <c r="I951" s="2"/>
      <c r="J951" s="2"/>
      <c r="K951" s="2">
        <v>135</v>
      </c>
      <c r="L951" s="2">
        <f t="shared" si="220"/>
        <v>94.05</v>
      </c>
      <c r="M951" s="2">
        <f t="shared" si="221"/>
        <v>47.024999999999999</v>
      </c>
      <c r="N951" s="2">
        <f t="shared" si="222"/>
        <v>47.024999999999999</v>
      </c>
      <c r="O951" s="2">
        <f t="shared" si="223"/>
        <v>0</v>
      </c>
      <c r="P951" s="2">
        <f t="shared" si="224"/>
        <v>1354.05</v>
      </c>
      <c r="Q951" s="14">
        <f t="shared" si="225"/>
        <v>94.049999999999955</v>
      </c>
      <c r="R951" s="2"/>
      <c r="S951" s="2"/>
      <c r="T951" s="1" t="e">
        <v>#N/A</v>
      </c>
    </row>
    <row r="952" spans="1:20" x14ac:dyDescent="0.25">
      <c r="A952" s="2" t="str">
        <f t="shared" si="219"/>
        <v>032020</v>
      </c>
      <c r="B952" s="12">
        <v>43906</v>
      </c>
      <c r="C952" s="2">
        <v>1059</v>
      </c>
      <c r="D952" s="2" t="s">
        <v>171</v>
      </c>
      <c r="E952" s="2" t="s">
        <v>6012</v>
      </c>
      <c r="F952" s="2">
        <v>28419</v>
      </c>
      <c r="G952" s="2"/>
      <c r="H952" s="2"/>
      <c r="I952" s="2">
        <v>24084</v>
      </c>
      <c r="J952" s="2"/>
      <c r="K952" s="2">
        <v>4335.12</v>
      </c>
      <c r="L952" s="2">
        <f t="shared" si="220"/>
        <v>4103.9135999999999</v>
      </c>
      <c r="M952" s="2">
        <f t="shared" si="221"/>
        <v>2051.9567999999999</v>
      </c>
      <c r="N952" s="2">
        <f t="shared" si="222"/>
        <v>2051.9567999999999</v>
      </c>
      <c r="O952" s="2">
        <f t="shared" si="223"/>
        <v>0</v>
      </c>
      <c r="P952" s="2">
        <f t="shared" si="224"/>
        <v>32523.033599999999</v>
      </c>
      <c r="Q952" s="14">
        <f t="shared" si="225"/>
        <v>4104.0335999999988</v>
      </c>
      <c r="R952" s="2"/>
      <c r="S952" s="2"/>
      <c r="T952" s="1" t="e">
        <v>#N/A</v>
      </c>
    </row>
    <row r="953" spans="1:20" x14ac:dyDescent="0.25">
      <c r="A953" s="2" t="str">
        <f t="shared" si="219"/>
        <v>032020</v>
      </c>
      <c r="B953" s="12">
        <v>43911</v>
      </c>
      <c r="C953" s="2">
        <v>1572</v>
      </c>
      <c r="D953" s="2" t="s">
        <v>629</v>
      </c>
      <c r="E953" s="2" t="s">
        <v>5775</v>
      </c>
      <c r="F953" s="2">
        <v>19763</v>
      </c>
      <c r="G953" s="2">
        <v>18250</v>
      </c>
      <c r="H953" s="2"/>
      <c r="I953" s="2"/>
      <c r="J953" s="2"/>
      <c r="K953" s="2">
        <v>912.5</v>
      </c>
      <c r="L953" s="2">
        <f t="shared" si="220"/>
        <v>255.5</v>
      </c>
      <c r="M953" s="2">
        <f t="shared" si="221"/>
        <v>127.75</v>
      </c>
      <c r="N953" s="2">
        <f t="shared" si="222"/>
        <v>127.75</v>
      </c>
      <c r="O953" s="2">
        <f t="shared" si="223"/>
        <v>0</v>
      </c>
      <c r="P953" s="2">
        <f t="shared" si="224"/>
        <v>19418</v>
      </c>
      <c r="Q953" s="14">
        <f t="shared" si="225"/>
        <v>-345</v>
      </c>
      <c r="R953" s="2"/>
      <c r="S953" s="2"/>
      <c r="T953" s="1" t="e">
        <v>#N/A</v>
      </c>
    </row>
    <row r="954" spans="1:20" x14ac:dyDescent="0.25">
      <c r="A954" s="2" t="str">
        <f t="shared" si="219"/>
        <v>032020</v>
      </c>
      <c r="B954" s="12">
        <v>43906</v>
      </c>
      <c r="C954" s="2" t="s">
        <v>1761</v>
      </c>
      <c r="D954" s="2" t="s">
        <v>616</v>
      </c>
      <c r="E954" s="2" t="s">
        <v>5827</v>
      </c>
      <c r="F954" s="2">
        <v>8435</v>
      </c>
      <c r="G954" s="2"/>
      <c r="H954" s="2"/>
      <c r="I954" s="2">
        <v>7148.64</v>
      </c>
      <c r="J954" s="2"/>
      <c r="K954" s="2">
        <v>1286.7552000000001</v>
      </c>
      <c r="L954" s="2">
        <f t="shared" si="220"/>
        <v>1218.128256</v>
      </c>
      <c r="M954" s="2">
        <f t="shared" si="221"/>
        <v>609.06412799999998</v>
      </c>
      <c r="N954" s="2">
        <f t="shared" si="222"/>
        <v>609.06412799999998</v>
      </c>
      <c r="O954" s="2">
        <f t="shared" si="223"/>
        <v>0</v>
      </c>
      <c r="P954" s="2">
        <f t="shared" si="224"/>
        <v>9653.5234560000008</v>
      </c>
      <c r="Q954" s="14">
        <f t="shared" si="225"/>
        <v>1218.5234560000008</v>
      </c>
      <c r="R954" s="2"/>
      <c r="S954" s="2"/>
      <c r="T954" s="1" t="e">
        <v>#N/A</v>
      </c>
    </row>
    <row r="955" spans="1:20" x14ac:dyDescent="0.25">
      <c r="A955" s="2" t="str">
        <f t="shared" si="219"/>
        <v>032020</v>
      </c>
      <c r="B955" s="12">
        <v>43900</v>
      </c>
      <c r="C955" s="2" t="s">
        <v>1647</v>
      </c>
      <c r="D955" s="2" t="s">
        <v>456</v>
      </c>
      <c r="E955" s="2" t="s">
        <v>6062</v>
      </c>
      <c r="F955" s="2">
        <v>70092</v>
      </c>
      <c r="G955" s="2"/>
      <c r="H955" s="2"/>
      <c r="I955" s="2">
        <v>59400</v>
      </c>
      <c r="J955" s="2"/>
      <c r="K955" s="2">
        <v>10692</v>
      </c>
      <c r="L955" s="2">
        <f t="shared" si="220"/>
        <v>10121.76</v>
      </c>
      <c r="M955" s="2">
        <f t="shared" si="221"/>
        <v>5060.88</v>
      </c>
      <c r="N955" s="2">
        <f t="shared" si="222"/>
        <v>5060.88</v>
      </c>
      <c r="O955" s="2">
        <f t="shared" si="223"/>
        <v>0</v>
      </c>
      <c r="P955" s="2">
        <f t="shared" si="224"/>
        <v>80213.759999999995</v>
      </c>
      <c r="Q955" s="14">
        <f t="shared" si="225"/>
        <v>10121.759999999995</v>
      </c>
      <c r="R955" s="2"/>
      <c r="S955" s="2"/>
      <c r="T955" s="1" t="e">
        <v>#N/A</v>
      </c>
    </row>
    <row r="956" spans="1:20" x14ac:dyDescent="0.25">
      <c r="A956" s="2" t="str">
        <f t="shared" si="219"/>
        <v>022020</v>
      </c>
      <c r="B956" s="12">
        <v>43886</v>
      </c>
      <c r="C956" s="2">
        <v>21243</v>
      </c>
      <c r="D956" s="2" t="s">
        <v>440</v>
      </c>
      <c r="E956" s="2" t="s">
        <v>6055</v>
      </c>
      <c r="F956" s="2">
        <v>14632</v>
      </c>
      <c r="G956" s="2"/>
      <c r="H956" s="2"/>
      <c r="I956" s="2">
        <v>12400</v>
      </c>
      <c r="J956" s="2"/>
      <c r="K956" s="2">
        <v>2232</v>
      </c>
      <c r="L956" s="2">
        <f t="shared" si="220"/>
        <v>2112.96</v>
      </c>
      <c r="M956" s="2">
        <f t="shared" si="221"/>
        <v>1056.48</v>
      </c>
      <c r="N956" s="2">
        <f t="shared" si="222"/>
        <v>1056.48</v>
      </c>
      <c r="O956" s="2">
        <f t="shared" si="223"/>
        <v>0</v>
      </c>
      <c r="P956" s="2">
        <f t="shared" si="224"/>
        <v>16744.96</v>
      </c>
      <c r="Q956" s="14">
        <f t="shared" si="225"/>
        <v>2112.9599999999991</v>
      </c>
      <c r="R956" s="2"/>
      <c r="S956" s="2"/>
      <c r="T956" s="1" t="e">
        <v>#N/A</v>
      </c>
    </row>
    <row r="957" spans="1:20" x14ac:dyDescent="0.25">
      <c r="A957" s="2" t="str">
        <f t="shared" si="219"/>
        <v>032020</v>
      </c>
      <c r="B957" s="12">
        <v>43896</v>
      </c>
      <c r="C957" s="2">
        <v>1040</v>
      </c>
      <c r="D957" s="2" t="s">
        <v>171</v>
      </c>
      <c r="E957" s="2" t="s">
        <v>6012</v>
      </c>
      <c r="F957" s="2">
        <v>35358</v>
      </c>
      <c r="G957" s="2"/>
      <c r="H957" s="2"/>
      <c r="I957" s="2">
        <v>29964</v>
      </c>
      <c r="J957" s="2"/>
      <c r="K957" s="2">
        <v>5393.52</v>
      </c>
      <c r="L957" s="2">
        <f t="shared" si="220"/>
        <v>5105.8656000000001</v>
      </c>
      <c r="M957" s="2">
        <f t="shared" si="221"/>
        <v>2552.9328</v>
      </c>
      <c r="N957" s="2">
        <f t="shared" si="222"/>
        <v>2552.9328</v>
      </c>
      <c r="O957" s="2">
        <f t="shared" si="223"/>
        <v>0</v>
      </c>
      <c r="P957" s="2">
        <f t="shared" si="224"/>
        <v>40463.385600000001</v>
      </c>
      <c r="Q957" s="14">
        <f t="shared" si="225"/>
        <v>5105.3856000000014</v>
      </c>
      <c r="R957" s="2"/>
      <c r="S957" s="2"/>
      <c r="T957" s="1" t="e">
        <v>#N/A</v>
      </c>
    </row>
    <row r="958" spans="1:20" x14ac:dyDescent="0.25">
      <c r="A958" s="2" t="str">
        <f t="shared" si="219"/>
        <v>092019</v>
      </c>
      <c r="B958" s="12">
        <v>43728</v>
      </c>
      <c r="C958" s="2" t="s">
        <v>4474</v>
      </c>
      <c r="D958" s="2" t="s">
        <v>704</v>
      </c>
      <c r="E958" s="2" t="s">
        <v>5962</v>
      </c>
      <c r="F958" s="2">
        <v>53921</v>
      </c>
      <c r="G958" s="2"/>
      <c r="H958" s="2"/>
      <c r="I958" s="2">
        <v>45696</v>
      </c>
      <c r="J958" s="2"/>
      <c r="K958" s="2">
        <v>8225.2800000000007</v>
      </c>
      <c r="L958" s="2">
        <f t="shared" si="220"/>
        <v>7786.5984000000008</v>
      </c>
      <c r="M958" s="2">
        <f t="shared" si="221"/>
        <v>3893.2992000000004</v>
      </c>
      <c r="N958" s="2">
        <f t="shared" si="222"/>
        <v>3893.2992000000004</v>
      </c>
      <c r="O958" s="2">
        <f t="shared" si="223"/>
        <v>0</v>
      </c>
      <c r="P958" s="2">
        <f t="shared" si="224"/>
        <v>61707.878400000001</v>
      </c>
      <c r="Q958" s="14">
        <f t="shared" si="225"/>
        <v>7786.8784000000014</v>
      </c>
      <c r="R958" s="2"/>
      <c r="S958" s="2"/>
      <c r="T958" s="1" t="e">
        <v>#N/A</v>
      </c>
    </row>
    <row r="959" spans="1:20" x14ac:dyDescent="0.25">
      <c r="A959" s="2" t="str">
        <f t="shared" si="219"/>
        <v>022020</v>
      </c>
      <c r="B959" s="12">
        <v>43878</v>
      </c>
      <c r="C959" s="2" t="s">
        <v>1097</v>
      </c>
      <c r="D959" s="2" t="s">
        <v>684</v>
      </c>
      <c r="E959" s="2" t="s">
        <v>5794</v>
      </c>
      <c r="F959" s="2">
        <v>39943</v>
      </c>
      <c r="G959" s="2"/>
      <c r="H959" s="2"/>
      <c r="I959" s="2">
        <v>33850</v>
      </c>
      <c r="J959" s="2"/>
      <c r="K959" s="2">
        <v>6093</v>
      </c>
      <c r="L959" s="2">
        <f t="shared" si="220"/>
        <v>5768.04</v>
      </c>
      <c r="M959" s="2">
        <f t="shared" si="221"/>
        <v>2884.02</v>
      </c>
      <c r="N959" s="2">
        <f t="shared" si="222"/>
        <v>2884.02</v>
      </c>
      <c r="O959" s="2">
        <f t="shared" si="223"/>
        <v>0</v>
      </c>
      <c r="P959" s="2">
        <f t="shared" si="224"/>
        <v>45711.040000000001</v>
      </c>
      <c r="Q959" s="14">
        <f t="shared" si="225"/>
        <v>5768.0400000000009</v>
      </c>
      <c r="R959" s="2"/>
      <c r="S959" s="2"/>
      <c r="T959" s="1" t="e">
        <v>#N/A</v>
      </c>
    </row>
    <row r="960" spans="1:20" x14ac:dyDescent="0.25">
      <c r="A960" s="2" t="str">
        <f t="shared" si="219"/>
        <v>032020</v>
      </c>
      <c r="B960" s="12">
        <v>43903</v>
      </c>
      <c r="C960" s="2" t="s">
        <v>1367</v>
      </c>
      <c r="D960" s="2" t="s">
        <v>131</v>
      </c>
      <c r="E960" s="2" t="s">
        <v>132</v>
      </c>
      <c r="F960" s="2">
        <v>327450</v>
      </c>
      <c r="G960" s="2"/>
      <c r="H960" s="2"/>
      <c r="I960" s="2">
        <v>277500</v>
      </c>
      <c r="J960" s="2"/>
      <c r="K960" s="2">
        <v>49950</v>
      </c>
      <c r="L960" s="2">
        <f t="shared" si="220"/>
        <v>47286</v>
      </c>
      <c r="M960" s="2">
        <f t="shared" ref="M960:M969" si="226">+IF(VALUE(LEFT(D960,2))=33,L960/2,0)</f>
        <v>23643</v>
      </c>
      <c r="N960" s="2">
        <f t="shared" ref="N960:N969" si="227">+M960</f>
        <v>23643</v>
      </c>
      <c r="O960" s="2">
        <f t="shared" ref="O960:O969" si="228">+IF(VALUE(LEFT(D960,2))=33,0,L960)</f>
        <v>0</v>
      </c>
      <c r="P960" s="2">
        <f t="shared" ref="P960:P969" si="229">H960+I960+J960+K960+L960+G960</f>
        <v>374736</v>
      </c>
      <c r="Q960" s="14">
        <f t="shared" ref="Q960:Q969" si="230">P960-F960</f>
        <v>47286</v>
      </c>
      <c r="R960" s="2"/>
      <c r="S960" s="2"/>
      <c r="T960" s="1" t="e">
        <v>#N/A</v>
      </c>
    </row>
    <row r="961" spans="1:20" x14ac:dyDescent="0.25">
      <c r="A961" s="2" t="str">
        <f t="shared" ref="A961:A1017" si="231">TEXT(B961,"MMYYYY")</f>
        <v>032020</v>
      </c>
      <c r="B961" s="12">
        <v>43906</v>
      </c>
      <c r="C961" s="2" t="s">
        <v>6221</v>
      </c>
      <c r="D961" s="2" t="s">
        <v>138</v>
      </c>
      <c r="E961" s="2" t="s">
        <v>5829</v>
      </c>
      <c r="F961" s="2">
        <v>24780</v>
      </c>
      <c r="G961" s="2"/>
      <c r="H961" s="2"/>
      <c r="I961" s="2">
        <v>21000</v>
      </c>
      <c r="J961" s="2"/>
      <c r="K961" s="2">
        <v>3780</v>
      </c>
      <c r="L961" s="2">
        <f t="shared" ref="L961:L1017" si="232">+(H961*$H$1/100)+(I961*$I$1/100)+(J961*$J$1/100)+(K961*$K$1/100)</f>
        <v>3578.4</v>
      </c>
      <c r="M961" s="2">
        <f t="shared" si="226"/>
        <v>1789.2</v>
      </c>
      <c r="N961" s="2">
        <f t="shared" si="227"/>
        <v>1789.2</v>
      </c>
      <c r="O961" s="2">
        <f t="shared" si="228"/>
        <v>0</v>
      </c>
      <c r="P961" s="2">
        <f t="shared" si="229"/>
        <v>28358.400000000001</v>
      </c>
      <c r="Q961" s="14">
        <f t="shared" si="230"/>
        <v>3578.4000000000015</v>
      </c>
      <c r="R961" s="2"/>
      <c r="S961" s="2"/>
      <c r="T961" s="1" t="e">
        <v>#N/A</v>
      </c>
    </row>
    <row r="962" spans="1:20" x14ac:dyDescent="0.25">
      <c r="A962" s="2" t="str">
        <f t="shared" si="231"/>
        <v>032020</v>
      </c>
      <c r="B962" s="12">
        <v>43908</v>
      </c>
      <c r="C962" s="2" t="s">
        <v>6222</v>
      </c>
      <c r="D962" s="2" t="s">
        <v>138</v>
      </c>
      <c r="E962" s="2" t="s">
        <v>5829</v>
      </c>
      <c r="F962" s="2">
        <v>99120</v>
      </c>
      <c r="G962" s="2"/>
      <c r="H962" s="2"/>
      <c r="I962" s="2">
        <v>84000</v>
      </c>
      <c r="J962" s="2"/>
      <c r="K962" s="2">
        <v>15120</v>
      </c>
      <c r="L962" s="2">
        <f t="shared" si="232"/>
        <v>14313.6</v>
      </c>
      <c r="M962" s="2">
        <f t="shared" si="226"/>
        <v>7156.8</v>
      </c>
      <c r="N962" s="2">
        <f t="shared" si="227"/>
        <v>7156.8</v>
      </c>
      <c r="O962" s="2">
        <f t="shared" si="228"/>
        <v>0</v>
      </c>
      <c r="P962" s="2">
        <f t="shared" si="229"/>
        <v>113433.60000000001</v>
      </c>
      <c r="Q962" s="14">
        <f t="shared" si="230"/>
        <v>14313.600000000006</v>
      </c>
      <c r="R962" s="2"/>
      <c r="S962" s="2"/>
      <c r="T962" s="1" t="e">
        <v>#N/A</v>
      </c>
    </row>
    <row r="963" spans="1:20" x14ac:dyDescent="0.25">
      <c r="A963" s="2" t="str">
        <f t="shared" si="231"/>
        <v>032020</v>
      </c>
      <c r="B963" s="12">
        <v>43902</v>
      </c>
      <c r="C963" s="2" t="s">
        <v>6223</v>
      </c>
      <c r="D963" s="2" t="s">
        <v>1376</v>
      </c>
      <c r="E963" s="2" t="s">
        <v>6224</v>
      </c>
      <c r="F963" s="2">
        <v>7670</v>
      </c>
      <c r="G963" s="2"/>
      <c r="H963" s="2"/>
      <c r="I963" s="2">
        <v>6500</v>
      </c>
      <c r="J963" s="2"/>
      <c r="K963" s="2">
        <v>1170</v>
      </c>
      <c r="L963" s="2">
        <f t="shared" si="232"/>
        <v>1107.5999999999999</v>
      </c>
      <c r="M963" s="2">
        <f t="shared" si="226"/>
        <v>0</v>
      </c>
      <c r="N963" s="2">
        <f t="shared" si="227"/>
        <v>0</v>
      </c>
      <c r="O963" s="2">
        <f t="shared" si="228"/>
        <v>1107.5999999999999</v>
      </c>
      <c r="P963" s="2">
        <f t="shared" si="229"/>
        <v>8777.6</v>
      </c>
      <c r="Q963" s="14">
        <f t="shared" si="230"/>
        <v>1107.6000000000004</v>
      </c>
      <c r="R963" s="2"/>
      <c r="S963" s="2"/>
      <c r="T963" s="1" t="e">
        <v>#N/A</v>
      </c>
    </row>
    <row r="964" spans="1:20" x14ac:dyDescent="0.25">
      <c r="A964" s="2" t="str">
        <f t="shared" si="231"/>
        <v>032020</v>
      </c>
      <c r="B964" s="12">
        <v>43911</v>
      </c>
      <c r="C964" s="2" t="s">
        <v>6225</v>
      </c>
      <c r="D964" s="2" t="s">
        <v>138</v>
      </c>
      <c r="E964" s="2" t="s">
        <v>5829</v>
      </c>
      <c r="F964" s="2">
        <v>2301</v>
      </c>
      <c r="G964" s="2"/>
      <c r="H964" s="2"/>
      <c r="I964" s="2">
        <v>1950</v>
      </c>
      <c r="J964" s="2"/>
      <c r="K964" s="2">
        <v>351</v>
      </c>
      <c r="L964" s="2">
        <f t="shared" si="232"/>
        <v>332.28</v>
      </c>
      <c r="M964" s="2">
        <f t="shared" si="226"/>
        <v>166.14</v>
      </c>
      <c r="N964" s="2">
        <f t="shared" si="227"/>
        <v>166.14</v>
      </c>
      <c r="O964" s="2">
        <f t="shared" si="228"/>
        <v>0</v>
      </c>
      <c r="P964" s="2">
        <f t="shared" si="229"/>
        <v>2633.2799999999997</v>
      </c>
      <c r="Q964" s="14">
        <f t="shared" si="230"/>
        <v>332.27999999999975</v>
      </c>
      <c r="R964" s="2"/>
      <c r="S964" s="2"/>
      <c r="T964" s="1" t="e">
        <v>#N/A</v>
      </c>
    </row>
    <row r="965" spans="1:20" x14ac:dyDescent="0.25">
      <c r="A965" s="2" t="str">
        <f t="shared" si="231"/>
        <v>032020</v>
      </c>
      <c r="B965" s="12">
        <v>43909</v>
      </c>
      <c r="C965" s="2" t="s">
        <v>1648</v>
      </c>
      <c r="D965" s="2" t="s">
        <v>456</v>
      </c>
      <c r="E965" s="2" t="s">
        <v>6062</v>
      </c>
      <c r="F965" s="2">
        <v>105138</v>
      </c>
      <c r="G965" s="2"/>
      <c r="H965" s="2"/>
      <c r="I965" s="2">
        <v>89100</v>
      </c>
      <c r="J965" s="2"/>
      <c r="K965" s="2">
        <v>16038</v>
      </c>
      <c r="L965" s="2">
        <f t="shared" si="232"/>
        <v>15182.64</v>
      </c>
      <c r="M965" s="2">
        <f t="shared" si="226"/>
        <v>7591.32</v>
      </c>
      <c r="N965" s="2">
        <f t="shared" si="227"/>
        <v>7591.32</v>
      </c>
      <c r="O965" s="2">
        <f t="shared" si="228"/>
        <v>0</v>
      </c>
      <c r="P965" s="2">
        <f t="shared" si="229"/>
        <v>120320.64</v>
      </c>
      <c r="Q965" s="14">
        <f t="shared" si="230"/>
        <v>15182.64</v>
      </c>
      <c r="R965" s="2"/>
      <c r="S965" s="2"/>
      <c r="T965" s="1" t="e">
        <v>#N/A</v>
      </c>
    </row>
    <row r="966" spans="1:20" x14ac:dyDescent="0.25">
      <c r="A966" s="2" t="str">
        <f t="shared" si="231"/>
        <v>032020</v>
      </c>
      <c r="B966" s="12">
        <v>43911</v>
      </c>
      <c r="C966" s="2" t="s">
        <v>1723</v>
      </c>
      <c r="D966" s="2" t="s">
        <v>576</v>
      </c>
      <c r="E966" s="2" t="s">
        <v>5767</v>
      </c>
      <c r="F966" s="2">
        <v>15606</v>
      </c>
      <c r="G966" s="2"/>
      <c r="H966" s="2"/>
      <c r="I966" s="2">
        <v>13225</v>
      </c>
      <c r="J966" s="2"/>
      <c r="K966" s="2">
        <v>2380.5</v>
      </c>
      <c r="L966" s="2">
        <f t="shared" si="232"/>
        <v>2253.54</v>
      </c>
      <c r="M966" s="2">
        <f t="shared" si="226"/>
        <v>1126.77</v>
      </c>
      <c r="N966" s="2">
        <f t="shared" si="227"/>
        <v>1126.77</v>
      </c>
      <c r="O966" s="2">
        <f t="shared" si="228"/>
        <v>0</v>
      </c>
      <c r="P966" s="2">
        <f t="shared" si="229"/>
        <v>17859.04</v>
      </c>
      <c r="Q966" s="14">
        <f t="shared" si="230"/>
        <v>2253.0400000000009</v>
      </c>
      <c r="R966" s="2"/>
      <c r="S966" s="2"/>
      <c r="T966" s="1" t="e">
        <v>#N/A</v>
      </c>
    </row>
    <row r="967" spans="1:20" x14ac:dyDescent="0.25">
      <c r="A967" s="2" t="str">
        <f t="shared" si="231"/>
        <v>032020</v>
      </c>
      <c r="B967" s="12">
        <v>43910</v>
      </c>
      <c r="C967" s="2" t="s">
        <v>1450</v>
      </c>
      <c r="D967" s="2" t="s">
        <v>654</v>
      </c>
      <c r="E967" s="2" t="s">
        <v>655</v>
      </c>
      <c r="F967" s="2">
        <v>28910</v>
      </c>
      <c r="G967" s="2"/>
      <c r="H967" s="2"/>
      <c r="I967" s="2">
        <v>24500</v>
      </c>
      <c r="J967" s="2"/>
      <c r="K967" s="2">
        <v>4410</v>
      </c>
      <c r="L967" s="2">
        <f t="shared" si="232"/>
        <v>4174.8</v>
      </c>
      <c r="M967" s="2">
        <f t="shared" si="226"/>
        <v>2087.4</v>
      </c>
      <c r="N967" s="2">
        <f t="shared" si="227"/>
        <v>2087.4</v>
      </c>
      <c r="O967" s="2">
        <f t="shared" si="228"/>
        <v>0</v>
      </c>
      <c r="P967" s="2">
        <f t="shared" si="229"/>
        <v>33084.800000000003</v>
      </c>
      <c r="Q967" s="14">
        <f t="shared" si="230"/>
        <v>4174.8000000000029</v>
      </c>
      <c r="R967" s="2"/>
      <c r="S967" s="2"/>
      <c r="T967" s="1" t="e">
        <v>#N/A</v>
      </c>
    </row>
    <row r="968" spans="1:20" x14ac:dyDescent="0.25">
      <c r="A968" s="2" t="str">
        <f t="shared" si="231"/>
        <v>032020</v>
      </c>
      <c r="B968" s="12">
        <v>43913</v>
      </c>
      <c r="C968" s="2" t="s">
        <v>6226</v>
      </c>
      <c r="D968" s="2" t="s">
        <v>1308</v>
      </c>
      <c r="E968" s="2" t="s">
        <v>6227</v>
      </c>
      <c r="F968" s="2">
        <v>25075</v>
      </c>
      <c r="G968" s="2"/>
      <c r="H968" s="2"/>
      <c r="I968" s="2">
        <v>21250</v>
      </c>
      <c r="J968" s="2"/>
      <c r="K968" s="2">
        <v>3825</v>
      </c>
      <c r="L968" s="2">
        <f t="shared" si="232"/>
        <v>3621</v>
      </c>
      <c r="M968" s="2">
        <f t="shared" si="226"/>
        <v>1810.5</v>
      </c>
      <c r="N968" s="2">
        <f t="shared" si="227"/>
        <v>1810.5</v>
      </c>
      <c r="O968" s="2">
        <f t="shared" si="228"/>
        <v>0</v>
      </c>
      <c r="P968" s="2">
        <f t="shared" si="229"/>
        <v>28696</v>
      </c>
      <c r="Q968" s="14">
        <f t="shared" si="230"/>
        <v>3621</v>
      </c>
      <c r="R968" s="2"/>
      <c r="S968" s="2"/>
      <c r="T968" s="1" t="e">
        <v>#N/A</v>
      </c>
    </row>
    <row r="969" spans="1:20" x14ac:dyDescent="0.25">
      <c r="A969" s="2" t="str">
        <f t="shared" si="231"/>
        <v>032020</v>
      </c>
      <c r="B969" s="12">
        <v>43914</v>
      </c>
      <c r="C969" s="2" t="s">
        <v>1727</v>
      </c>
      <c r="D969" s="2" t="s">
        <v>576</v>
      </c>
      <c r="E969" s="2" t="s">
        <v>5767</v>
      </c>
      <c r="F969" s="2">
        <v>35223</v>
      </c>
      <c r="G969" s="2"/>
      <c r="H969" s="2"/>
      <c r="I969" s="2">
        <v>29850</v>
      </c>
      <c r="J969" s="2"/>
      <c r="K969" s="2">
        <v>5373</v>
      </c>
      <c r="L969" s="2">
        <f t="shared" si="232"/>
        <v>5086.4400000000005</v>
      </c>
      <c r="M969" s="2">
        <f t="shared" si="226"/>
        <v>2543.2200000000003</v>
      </c>
      <c r="N969" s="2">
        <f t="shared" si="227"/>
        <v>2543.2200000000003</v>
      </c>
      <c r="O969" s="2">
        <f t="shared" si="228"/>
        <v>0</v>
      </c>
      <c r="P969" s="2">
        <f t="shared" si="229"/>
        <v>40309.440000000002</v>
      </c>
      <c r="Q969" s="14">
        <f t="shared" si="230"/>
        <v>5086.4400000000023</v>
      </c>
      <c r="R969" s="2"/>
      <c r="S969" s="2"/>
      <c r="T969" s="1" t="e">
        <v>#N/A</v>
      </c>
    </row>
    <row r="970" spans="1:20" x14ac:dyDescent="0.25">
      <c r="A970" s="2" t="str">
        <f t="shared" si="231"/>
        <v>032020</v>
      </c>
      <c r="B970" s="12">
        <v>43911</v>
      </c>
      <c r="C970" s="2" t="s">
        <v>1724</v>
      </c>
      <c r="D970" s="2" t="s">
        <v>576</v>
      </c>
      <c r="E970" s="2" t="s">
        <v>5767</v>
      </c>
      <c r="F970" s="2">
        <v>127582</v>
      </c>
      <c r="G970" s="2"/>
      <c r="H970" s="2"/>
      <c r="I970" s="2">
        <v>108120</v>
      </c>
      <c r="J970" s="2"/>
      <c r="K970" s="2">
        <v>19461.599999999999</v>
      </c>
      <c r="L970" s="2">
        <f t="shared" si="232"/>
        <v>18423.648000000001</v>
      </c>
      <c r="M970" s="2">
        <f t="shared" ref="M970:M1017" si="233">+IF(VALUE(LEFT(D970,2))=33,L970/2,0)</f>
        <v>9211.8240000000005</v>
      </c>
      <c r="N970" s="2">
        <f t="shared" ref="N970:N1017" si="234">+M970</f>
        <v>9211.8240000000005</v>
      </c>
      <c r="O970" s="2">
        <f t="shared" ref="O970:O1017" si="235">+IF(VALUE(LEFT(D970,2))=33,0,L970)</f>
        <v>0</v>
      </c>
      <c r="P970" s="2">
        <f t="shared" ref="P970:P1017" si="236">H970+I970+J970+K970+L970+G970</f>
        <v>146005.24800000002</v>
      </c>
      <c r="Q970" s="14">
        <f t="shared" ref="Q970:Q1017" si="237">P970-F970</f>
        <v>18423.248000000021</v>
      </c>
      <c r="R970" s="2"/>
      <c r="S970" s="2"/>
      <c r="T970" s="1" t="e">
        <v>#N/A</v>
      </c>
    </row>
    <row r="971" spans="1:20" x14ac:dyDescent="0.25">
      <c r="A971" s="2" t="str">
        <f t="shared" si="231"/>
        <v>032020</v>
      </c>
      <c r="B971" s="12">
        <v>43910</v>
      </c>
      <c r="C971" s="2" t="s">
        <v>1451</v>
      </c>
      <c r="D971" s="2" t="s">
        <v>654</v>
      </c>
      <c r="E971" s="2" t="s">
        <v>655</v>
      </c>
      <c r="F971" s="2">
        <v>31713</v>
      </c>
      <c r="G971" s="2"/>
      <c r="H971" s="2"/>
      <c r="I971" s="2">
        <v>26875</v>
      </c>
      <c r="J971" s="2"/>
      <c r="K971" s="2">
        <v>4837.5</v>
      </c>
      <c r="L971" s="2">
        <f t="shared" si="232"/>
        <v>4579.5</v>
      </c>
      <c r="M971" s="2">
        <f t="shared" si="233"/>
        <v>2289.75</v>
      </c>
      <c r="N971" s="2">
        <f t="shared" si="234"/>
        <v>2289.75</v>
      </c>
      <c r="O971" s="2">
        <f t="shared" si="235"/>
        <v>0</v>
      </c>
      <c r="P971" s="2">
        <f t="shared" si="236"/>
        <v>36292</v>
      </c>
      <c r="Q971" s="14">
        <f t="shared" si="237"/>
        <v>4579</v>
      </c>
      <c r="R971" s="2"/>
      <c r="S971" s="2"/>
      <c r="T971" s="1" t="e">
        <v>#N/A</v>
      </c>
    </row>
    <row r="972" spans="1:20" x14ac:dyDescent="0.25">
      <c r="A972" s="2" t="str">
        <f t="shared" si="231"/>
        <v>032020</v>
      </c>
      <c r="B972" s="12">
        <v>43911</v>
      </c>
      <c r="C972" s="2" t="s">
        <v>1454</v>
      </c>
      <c r="D972" s="2" t="s">
        <v>654</v>
      </c>
      <c r="E972" s="2" t="s">
        <v>655</v>
      </c>
      <c r="F972" s="2">
        <v>4868</v>
      </c>
      <c r="G972" s="2"/>
      <c r="H972" s="2"/>
      <c r="I972" s="2">
        <v>4125</v>
      </c>
      <c r="J972" s="2"/>
      <c r="K972" s="2">
        <v>742.5</v>
      </c>
      <c r="L972" s="2">
        <f t="shared" si="232"/>
        <v>702.9</v>
      </c>
      <c r="M972" s="2">
        <f t="shared" si="233"/>
        <v>351.45</v>
      </c>
      <c r="N972" s="2">
        <f t="shared" si="234"/>
        <v>351.45</v>
      </c>
      <c r="O972" s="2">
        <f t="shared" si="235"/>
        <v>0</v>
      </c>
      <c r="P972" s="2">
        <f t="shared" si="236"/>
        <v>5570.4</v>
      </c>
      <c r="Q972" s="14">
        <f t="shared" si="237"/>
        <v>702.39999999999964</v>
      </c>
      <c r="R972" s="2"/>
      <c r="S972" s="2"/>
      <c r="T972" s="1" t="e">
        <v>#N/A</v>
      </c>
    </row>
    <row r="973" spans="1:20" x14ac:dyDescent="0.25">
      <c r="A973" s="2" t="str">
        <f t="shared" si="231"/>
        <v>032020</v>
      </c>
      <c r="B973" s="12">
        <v>43911</v>
      </c>
      <c r="C973" s="2" t="s">
        <v>1452</v>
      </c>
      <c r="D973" s="2" t="s">
        <v>654</v>
      </c>
      <c r="E973" s="2" t="s">
        <v>655</v>
      </c>
      <c r="F973" s="2">
        <v>22125</v>
      </c>
      <c r="G973" s="2"/>
      <c r="H973" s="2"/>
      <c r="I973" s="2">
        <v>18750</v>
      </c>
      <c r="J973" s="2"/>
      <c r="K973" s="2">
        <v>3375</v>
      </c>
      <c r="L973" s="2">
        <f t="shared" si="232"/>
        <v>3195</v>
      </c>
      <c r="M973" s="2">
        <f t="shared" si="233"/>
        <v>1597.5</v>
      </c>
      <c r="N973" s="2">
        <f t="shared" si="234"/>
        <v>1597.5</v>
      </c>
      <c r="O973" s="2">
        <f t="shared" si="235"/>
        <v>0</v>
      </c>
      <c r="P973" s="2">
        <f t="shared" si="236"/>
        <v>25320</v>
      </c>
      <c r="Q973" s="14">
        <f t="shared" si="237"/>
        <v>3195</v>
      </c>
      <c r="R973" s="2"/>
      <c r="S973" s="2"/>
      <c r="T973" s="1" t="e">
        <v>#N/A</v>
      </c>
    </row>
    <row r="974" spans="1:20" x14ac:dyDescent="0.25">
      <c r="A974" s="2" t="str">
        <f t="shared" si="231"/>
        <v>032020</v>
      </c>
      <c r="B974" s="12">
        <v>43911</v>
      </c>
      <c r="C974" s="2" t="s">
        <v>1453</v>
      </c>
      <c r="D974" s="2" t="s">
        <v>654</v>
      </c>
      <c r="E974" s="2" t="s">
        <v>655</v>
      </c>
      <c r="F974" s="2">
        <v>13452</v>
      </c>
      <c r="G974" s="2"/>
      <c r="H974" s="2"/>
      <c r="I974" s="2">
        <v>11400</v>
      </c>
      <c r="J974" s="2"/>
      <c r="K974" s="2">
        <v>2052</v>
      </c>
      <c r="L974" s="2">
        <f t="shared" si="232"/>
        <v>1942.56</v>
      </c>
      <c r="M974" s="2">
        <f t="shared" si="233"/>
        <v>971.28</v>
      </c>
      <c r="N974" s="2">
        <f t="shared" si="234"/>
        <v>971.28</v>
      </c>
      <c r="O974" s="2">
        <f t="shared" si="235"/>
        <v>0</v>
      </c>
      <c r="P974" s="2">
        <f t="shared" si="236"/>
        <v>15394.56</v>
      </c>
      <c r="Q974" s="14">
        <f t="shared" si="237"/>
        <v>1942.5599999999995</v>
      </c>
      <c r="R974" s="2"/>
      <c r="S974" s="2"/>
      <c r="T974" s="1" t="e">
        <v>#N/A</v>
      </c>
    </row>
    <row r="975" spans="1:20" x14ac:dyDescent="0.25">
      <c r="A975" s="2" t="str">
        <f t="shared" si="231"/>
        <v>032020</v>
      </c>
      <c r="B975" s="12">
        <v>43911</v>
      </c>
      <c r="C975" s="2" t="s">
        <v>1455</v>
      </c>
      <c r="D975" s="2" t="s">
        <v>654</v>
      </c>
      <c r="E975" s="2" t="s">
        <v>655</v>
      </c>
      <c r="F975" s="2">
        <v>1770</v>
      </c>
      <c r="G975" s="2"/>
      <c r="H975" s="2"/>
      <c r="I975" s="2">
        <v>1500</v>
      </c>
      <c r="J975" s="2"/>
      <c r="K975" s="2">
        <v>270</v>
      </c>
      <c r="L975" s="2">
        <f t="shared" si="232"/>
        <v>255.6</v>
      </c>
      <c r="M975" s="2">
        <f t="shared" si="233"/>
        <v>127.8</v>
      </c>
      <c r="N975" s="2">
        <f t="shared" si="234"/>
        <v>127.8</v>
      </c>
      <c r="O975" s="2">
        <f t="shared" si="235"/>
        <v>0</v>
      </c>
      <c r="P975" s="2">
        <f t="shared" si="236"/>
        <v>2025.6</v>
      </c>
      <c r="Q975" s="14">
        <f t="shared" si="237"/>
        <v>255.59999999999991</v>
      </c>
      <c r="R975" s="2"/>
      <c r="S975" s="2"/>
      <c r="T975" s="1" t="e">
        <v>#N/A</v>
      </c>
    </row>
    <row r="976" spans="1:20" x14ac:dyDescent="0.25">
      <c r="A976" s="2" t="str">
        <f t="shared" si="231"/>
        <v>032020</v>
      </c>
      <c r="B976" s="12">
        <v>43909</v>
      </c>
      <c r="C976" s="2" t="s">
        <v>1457</v>
      </c>
      <c r="D976" s="2" t="s">
        <v>656</v>
      </c>
      <c r="E976" s="2" t="s">
        <v>5768</v>
      </c>
      <c r="F976" s="2">
        <v>17464</v>
      </c>
      <c r="G976" s="2"/>
      <c r="H976" s="2"/>
      <c r="I976" s="2">
        <v>14800</v>
      </c>
      <c r="J976" s="2"/>
      <c r="K976" s="2">
        <v>2664</v>
      </c>
      <c r="L976" s="2">
        <f t="shared" si="232"/>
        <v>2521.92</v>
      </c>
      <c r="M976" s="2">
        <f t="shared" si="233"/>
        <v>1260.96</v>
      </c>
      <c r="N976" s="2">
        <f t="shared" si="234"/>
        <v>1260.96</v>
      </c>
      <c r="O976" s="2">
        <f t="shared" si="235"/>
        <v>0</v>
      </c>
      <c r="P976" s="2">
        <f t="shared" si="236"/>
        <v>19985.919999999998</v>
      </c>
      <c r="Q976" s="14">
        <f t="shared" si="237"/>
        <v>2521.9199999999983</v>
      </c>
      <c r="R976" s="2"/>
      <c r="S976" s="2"/>
      <c r="T976" s="1" t="e">
        <v>#N/A</v>
      </c>
    </row>
    <row r="977" spans="1:20" x14ac:dyDescent="0.25">
      <c r="A977" s="2" t="str">
        <f t="shared" si="231"/>
        <v>032020</v>
      </c>
      <c r="B977" s="12">
        <v>43914</v>
      </c>
      <c r="C977" s="2" t="s">
        <v>1726</v>
      </c>
      <c r="D977" s="2" t="s">
        <v>576</v>
      </c>
      <c r="E977" s="2" t="s">
        <v>5767</v>
      </c>
      <c r="F977" s="2">
        <v>68853</v>
      </c>
      <c r="G977" s="2"/>
      <c r="H977" s="2"/>
      <c r="I977" s="2">
        <v>58350</v>
      </c>
      <c r="J977" s="2"/>
      <c r="K977" s="2">
        <v>10503</v>
      </c>
      <c r="L977" s="2">
        <f t="shared" si="232"/>
        <v>9942.84</v>
      </c>
      <c r="M977" s="2">
        <f t="shared" si="233"/>
        <v>4971.42</v>
      </c>
      <c r="N977" s="2">
        <f t="shared" si="234"/>
        <v>4971.42</v>
      </c>
      <c r="O977" s="2">
        <f t="shared" si="235"/>
        <v>0</v>
      </c>
      <c r="P977" s="2">
        <f t="shared" si="236"/>
        <v>78795.839999999997</v>
      </c>
      <c r="Q977" s="14">
        <f t="shared" si="237"/>
        <v>9942.8399999999965</v>
      </c>
      <c r="R977" s="2"/>
      <c r="S977" s="2"/>
      <c r="T977" s="1" t="e">
        <v>#N/A</v>
      </c>
    </row>
    <row r="978" spans="1:20" x14ac:dyDescent="0.25">
      <c r="A978" s="2" t="str">
        <f t="shared" si="231"/>
        <v>032020</v>
      </c>
      <c r="B978" s="12">
        <v>43914</v>
      </c>
      <c r="C978" s="2">
        <v>1287</v>
      </c>
      <c r="D978" s="2" t="s">
        <v>1652</v>
      </c>
      <c r="E978" s="2" t="s">
        <v>6228</v>
      </c>
      <c r="F978" s="2">
        <v>5192</v>
      </c>
      <c r="G978" s="2"/>
      <c r="H978" s="2"/>
      <c r="I978" s="2">
        <v>4400</v>
      </c>
      <c r="J978" s="2"/>
      <c r="K978" s="2">
        <v>792</v>
      </c>
      <c r="L978" s="2">
        <f t="shared" si="232"/>
        <v>749.76</v>
      </c>
      <c r="M978" s="2">
        <f t="shared" si="233"/>
        <v>374.88</v>
      </c>
      <c r="N978" s="2">
        <f t="shared" si="234"/>
        <v>374.88</v>
      </c>
      <c r="O978" s="2">
        <f t="shared" si="235"/>
        <v>0</v>
      </c>
      <c r="P978" s="2">
        <f t="shared" si="236"/>
        <v>5941.76</v>
      </c>
      <c r="Q978" s="14">
        <f t="shared" si="237"/>
        <v>749.76000000000022</v>
      </c>
      <c r="R978" s="2"/>
      <c r="S978" s="2"/>
      <c r="T978" s="1" t="e">
        <v>#N/A</v>
      </c>
    </row>
    <row r="979" spans="1:20" x14ac:dyDescent="0.25">
      <c r="A979" s="2" t="str">
        <f t="shared" si="231"/>
        <v>032020</v>
      </c>
      <c r="B979" s="12">
        <v>43914</v>
      </c>
      <c r="C979" s="2">
        <v>7251</v>
      </c>
      <c r="D979" s="2" t="s">
        <v>625</v>
      </c>
      <c r="E979" s="2" t="s">
        <v>5812</v>
      </c>
      <c r="F979" s="2">
        <v>2950</v>
      </c>
      <c r="G979" s="2"/>
      <c r="H979" s="2"/>
      <c r="I979" s="2">
        <v>2500</v>
      </c>
      <c r="J979" s="2"/>
      <c r="K979" s="2">
        <v>450</v>
      </c>
      <c r="L979" s="2">
        <f t="shared" si="232"/>
        <v>426</v>
      </c>
      <c r="M979" s="2">
        <f t="shared" si="233"/>
        <v>213</v>
      </c>
      <c r="N979" s="2">
        <f t="shared" si="234"/>
        <v>213</v>
      </c>
      <c r="O979" s="2">
        <f t="shared" si="235"/>
        <v>0</v>
      </c>
      <c r="P979" s="2">
        <f t="shared" si="236"/>
        <v>3376</v>
      </c>
      <c r="Q979" s="14">
        <f t="shared" si="237"/>
        <v>426</v>
      </c>
      <c r="R979" s="2"/>
      <c r="S979" s="2"/>
      <c r="T979" s="1" t="e">
        <v>#N/A</v>
      </c>
    </row>
    <row r="980" spans="1:20" x14ac:dyDescent="0.25">
      <c r="A980" s="2" t="str">
        <f t="shared" si="231"/>
        <v>022020</v>
      </c>
      <c r="B980" s="12">
        <v>43881</v>
      </c>
      <c r="C980" s="2" t="s">
        <v>1176</v>
      </c>
      <c r="D980" s="2" t="s">
        <v>1174</v>
      </c>
      <c r="E980" s="2" t="s">
        <v>6229</v>
      </c>
      <c r="F980" s="2">
        <v>13440</v>
      </c>
      <c r="G980" s="2"/>
      <c r="H980" s="2">
        <v>12000</v>
      </c>
      <c r="I980" s="2"/>
      <c r="J980" s="2"/>
      <c r="K980" s="2">
        <v>1440</v>
      </c>
      <c r="L980" s="2">
        <f t="shared" si="232"/>
        <v>1003.2</v>
      </c>
      <c r="M980" s="2">
        <f t="shared" si="233"/>
        <v>0</v>
      </c>
      <c r="N980" s="2">
        <f t="shared" si="234"/>
        <v>0</v>
      </c>
      <c r="O980" s="2">
        <f t="shared" si="235"/>
        <v>1003.2</v>
      </c>
      <c r="P980" s="2">
        <f t="shared" si="236"/>
        <v>14443.2</v>
      </c>
      <c r="Q980" s="14">
        <f t="shared" si="237"/>
        <v>1003.2000000000007</v>
      </c>
      <c r="R980" s="2"/>
      <c r="S980" s="2"/>
      <c r="T980" s="1" t="e">
        <v>#N/A</v>
      </c>
    </row>
    <row r="981" spans="1:20" x14ac:dyDescent="0.25">
      <c r="A981" s="2" t="str">
        <f t="shared" si="231"/>
        <v>022020</v>
      </c>
      <c r="B981" s="12">
        <v>43881</v>
      </c>
      <c r="C981" s="2" t="s">
        <v>1177</v>
      </c>
      <c r="D981" s="2" t="s">
        <v>1174</v>
      </c>
      <c r="E981" s="2" t="s">
        <v>6229</v>
      </c>
      <c r="F981" s="2">
        <v>112926</v>
      </c>
      <c r="G981" s="2"/>
      <c r="H981" s="2"/>
      <c r="I981" s="2">
        <v>95700</v>
      </c>
      <c r="J981" s="2"/>
      <c r="K981" s="2">
        <v>17226</v>
      </c>
      <c r="L981" s="2">
        <f t="shared" si="232"/>
        <v>16307.279999999999</v>
      </c>
      <c r="M981" s="2">
        <f t="shared" si="233"/>
        <v>0</v>
      </c>
      <c r="N981" s="2">
        <f t="shared" si="234"/>
        <v>0</v>
      </c>
      <c r="O981" s="2">
        <f t="shared" si="235"/>
        <v>16307.279999999999</v>
      </c>
      <c r="P981" s="2">
        <f t="shared" si="236"/>
        <v>129233.28</v>
      </c>
      <c r="Q981" s="14">
        <f t="shared" si="237"/>
        <v>16307.279999999999</v>
      </c>
      <c r="R981" s="2"/>
      <c r="S981" s="2"/>
      <c r="T981" s="1" t="e">
        <v>#N/A</v>
      </c>
    </row>
    <row r="982" spans="1:20" x14ac:dyDescent="0.25">
      <c r="A982" s="2" t="str">
        <f t="shared" si="231"/>
        <v>032020</v>
      </c>
      <c r="B982" s="12">
        <v>43900</v>
      </c>
      <c r="C982" s="2" t="s">
        <v>1456</v>
      </c>
      <c r="D982" s="2" t="s">
        <v>656</v>
      </c>
      <c r="E982" s="2" t="s">
        <v>5768</v>
      </c>
      <c r="F982" s="2">
        <v>3245</v>
      </c>
      <c r="G982" s="2"/>
      <c r="H982" s="2"/>
      <c r="I982" s="2">
        <v>2750</v>
      </c>
      <c r="J982" s="2"/>
      <c r="K982" s="2">
        <v>495</v>
      </c>
      <c r="L982" s="2">
        <f t="shared" si="232"/>
        <v>468.6</v>
      </c>
      <c r="M982" s="2">
        <f t="shared" si="233"/>
        <v>234.3</v>
      </c>
      <c r="N982" s="2">
        <f t="shared" si="234"/>
        <v>234.3</v>
      </c>
      <c r="O982" s="2">
        <f t="shared" si="235"/>
        <v>0</v>
      </c>
      <c r="P982" s="2">
        <f t="shared" si="236"/>
        <v>3713.6</v>
      </c>
      <c r="Q982" s="14">
        <f t="shared" si="237"/>
        <v>468.59999999999991</v>
      </c>
      <c r="R982" s="2"/>
      <c r="S982" s="2"/>
      <c r="T982" s="1" t="e">
        <v>#N/A</v>
      </c>
    </row>
    <row r="983" spans="1:20" x14ac:dyDescent="0.25">
      <c r="A983" s="2" t="str">
        <f t="shared" si="231"/>
        <v>022020</v>
      </c>
      <c r="B983" s="12">
        <v>43864</v>
      </c>
      <c r="C983" s="2">
        <v>8034</v>
      </c>
      <c r="D983" s="2" t="s">
        <v>603</v>
      </c>
      <c r="E983" s="2" t="s">
        <v>5754</v>
      </c>
      <c r="F983" s="2">
        <v>43778</v>
      </c>
      <c r="G983" s="2"/>
      <c r="H983" s="2"/>
      <c r="I983" s="2">
        <v>37100</v>
      </c>
      <c r="J983" s="2"/>
      <c r="K983" s="2">
        <v>6678</v>
      </c>
      <c r="L983" s="2">
        <f t="shared" si="232"/>
        <v>6321.84</v>
      </c>
      <c r="M983" s="2">
        <f t="shared" si="233"/>
        <v>3160.92</v>
      </c>
      <c r="N983" s="2">
        <f t="shared" si="234"/>
        <v>3160.92</v>
      </c>
      <c r="O983" s="2">
        <f t="shared" si="235"/>
        <v>0</v>
      </c>
      <c r="P983" s="2">
        <f t="shared" si="236"/>
        <v>50099.839999999997</v>
      </c>
      <c r="Q983" s="14">
        <f t="shared" si="237"/>
        <v>6321.8399999999965</v>
      </c>
      <c r="R983" s="2"/>
      <c r="S983" s="2"/>
      <c r="T983" s="1" t="e">
        <v>#N/A</v>
      </c>
    </row>
    <row r="984" spans="1:20" x14ac:dyDescent="0.25">
      <c r="A984" s="2" t="str">
        <f t="shared" si="231"/>
        <v>022020</v>
      </c>
      <c r="B984" s="12">
        <v>43881</v>
      </c>
      <c r="C984" s="2" t="s">
        <v>6230</v>
      </c>
      <c r="D984" s="2" t="s">
        <v>6231</v>
      </c>
      <c r="E984" s="2" t="s">
        <v>6232</v>
      </c>
      <c r="F984" s="2">
        <v>7582</v>
      </c>
      <c r="G984" s="2"/>
      <c r="H984" s="2"/>
      <c r="I984" s="2">
        <v>6425</v>
      </c>
      <c r="J984" s="2"/>
      <c r="K984" s="2">
        <v>1156.5</v>
      </c>
      <c r="L984" s="2">
        <f t="shared" si="232"/>
        <v>1094.82</v>
      </c>
      <c r="M984" s="2">
        <v>0</v>
      </c>
      <c r="N984" s="2">
        <v>0</v>
      </c>
      <c r="O984" s="2">
        <v>0</v>
      </c>
      <c r="P984" s="2">
        <f t="shared" si="236"/>
        <v>8676.32</v>
      </c>
      <c r="Q984" s="14">
        <f t="shared" si="237"/>
        <v>1094.3199999999997</v>
      </c>
      <c r="R984" s="2"/>
      <c r="S984" s="2"/>
      <c r="T984" s="1" t="s">
        <v>6231</v>
      </c>
    </row>
    <row r="985" spans="1:20" x14ac:dyDescent="0.25">
      <c r="A985" s="2" t="str">
        <f t="shared" si="231"/>
        <v>032020</v>
      </c>
      <c r="B985" s="12">
        <v>43895</v>
      </c>
      <c r="C985" s="2" t="s">
        <v>1717</v>
      </c>
      <c r="D985" s="2" t="s">
        <v>1715</v>
      </c>
      <c r="E985" s="2" t="s">
        <v>6233</v>
      </c>
      <c r="F985" s="2">
        <v>11800</v>
      </c>
      <c r="G985" s="2"/>
      <c r="H985" s="2"/>
      <c r="I985" s="2">
        <v>10000</v>
      </c>
      <c r="J985" s="2"/>
      <c r="K985" s="2">
        <v>1800</v>
      </c>
      <c r="L985" s="2">
        <f t="shared" si="232"/>
        <v>1704</v>
      </c>
      <c r="M985" s="2">
        <f t="shared" si="233"/>
        <v>0</v>
      </c>
      <c r="N985" s="2">
        <f t="shared" si="234"/>
        <v>0</v>
      </c>
      <c r="O985" s="2">
        <f t="shared" si="235"/>
        <v>1704</v>
      </c>
      <c r="P985" s="2">
        <f t="shared" si="236"/>
        <v>13504</v>
      </c>
      <c r="Q985" s="14">
        <f t="shared" si="237"/>
        <v>1704</v>
      </c>
      <c r="R985" s="2"/>
      <c r="S985" s="2"/>
      <c r="T985" s="1" t="e">
        <v>#N/A</v>
      </c>
    </row>
    <row r="986" spans="1:20" x14ac:dyDescent="0.25">
      <c r="A986" s="2" t="str">
        <f t="shared" si="231"/>
        <v>022020</v>
      </c>
      <c r="B986" s="12">
        <v>43881</v>
      </c>
      <c r="C986" s="2" t="s">
        <v>804</v>
      </c>
      <c r="D986" s="2" t="s">
        <v>632</v>
      </c>
      <c r="E986" s="2" t="s">
        <v>6234</v>
      </c>
      <c r="F986" s="2">
        <v>10296</v>
      </c>
      <c r="G986" s="2"/>
      <c r="H986" s="2"/>
      <c r="I986" s="2">
        <v>8725</v>
      </c>
      <c r="J986" s="2"/>
      <c r="K986" s="2">
        <v>1570.5</v>
      </c>
      <c r="L986" s="2">
        <f t="shared" si="232"/>
        <v>1486.74</v>
      </c>
      <c r="M986" s="2">
        <f t="shared" si="233"/>
        <v>0</v>
      </c>
      <c r="N986" s="2">
        <f t="shared" si="234"/>
        <v>0</v>
      </c>
      <c r="O986" s="2">
        <f t="shared" si="235"/>
        <v>1486.74</v>
      </c>
      <c r="P986" s="2">
        <f t="shared" si="236"/>
        <v>11782.24</v>
      </c>
      <c r="Q986" s="14">
        <f t="shared" si="237"/>
        <v>1486.2399999999998</v>
      </c>
      <c r="R986" s="2"/>
      <c r="S986" s="2"/>
      <c r="T986" s="1" t="e">
        <v>#N/A</v>
      </c>
    </row>
    <row r="987" spans="1:20" x14ac:dyDescent="0.25">
      <c r="A987" s="2" t="str">
        <f t="shared" si="231"/>
        <v>022020</v>
      </c>
      <c r="B987" s="12">
        <v>43881</v>
      </c>
      <c r="C987" s="2">
        <v>11910493</v>
      </c>
      <c r="D987" s="2" t="s">
        <v>717</v>
      </c>
      <c r="E987" s="2" t="s">
        <v>6235</v>
      </c>
      <c r="F987" s="2">
        <v>36875</v>
      </c>
      <c r="G987" s="2"/>
      <c r="H987" s="2"/>
      <c r="I987" s="2">
        <v>31250</v>
      </c>
      <c r="J987" s="2"/>
      <c r="K987" s="2">
        <v>5625</v>
      </c>
      <c r="L987" s="2">
        <f t="shared" si="232"/>
        <v>5325</v>
      </c>
      <c r="M987" s="2">
        <f t="shared" si="233"/>
        <v>0</v>
      </c>
      <c r="N987" s="2">
        <f t="shared" si="234"/>
        <v>0</v>
      </c>
      <c r="O987" s="2">
        <f t="shared" si="235"/>
        <v>5325</v>
      </c>
      <c r="P987" s="2">
        <f t="shared" si="236"/>
        <v>42200</v>
      </c>
      <c r="Q987" s="14">
        <f t="shared" si="237"/>
        <v>5325</v>
      </c>
      <c r="R987" s="2"/>
      <c r="S987" s="2"/>
      <c r="T987" s="1" t="e">
        <v>#N/A</v>
      </c>
    </row>
    <row r="988" spans="1:20" x14ac:dyDescent="0.25">
      <c r="A988" s="2" t="str">
        <f t="shared" si="231"/>
        <v>022020</v>
      </c>
      <c r="B988" s="12">
        <v>43881</v>
      </c>
      <c r="C988" s="2">
        <v>11910494</v>
      </c>
      <c r="D988" s="2" t="s">
        <v>717</v>
      </c>
      <c r="E988" s="2" t="s">
        <v>6235</v>
      </c>
      <c r="F988" s="2">
        <v>7375</v>
      </c>
      <c r="G988" s="2"/>
      <c r="H988" s="2"/>
      <c r="I988" s="2">
        <v>6250</v>
      </c>
      <c r="J988" s="2"/>
      <c r="K988" s="2">
        <v>1125</v>
      </c>
      <c r="L988" s="2">
        <f t="shared" si="232"/>
        <v>1065</v>
      </c>
      <c r="M988" s="2">
        <f t="shared" si="233"/>
        <v>0</v>
      </c>
      <c r="N988" s="2">
        <f t="shared" si="234"/>
        <v>0</v>
      </c>
      <c r="O988" s="2">
        <f t="shared" si="235"/>
        <v>1065</v>
      </c>
      <c r="P988" s="2">
        <f t="shared" si="236"/>
        <v>8440</v>
      </c>
      <c r="Q988" s="14">
        <f t="shared" si="237"/>
        <v>1065</v>
      </c>
      <c r="R988" s="2"/>
      <c r="S988" s="2"/>
      <c r="T988" s="1" t="e">
        <v>#N/A</v>
      </c>
    </row>
    <row r="989" spans="1:20" x14ac:dyDescent="0.25">
      <c r="A989" s="2" t="str">
        <f t="shared" si="231"/>
        <v>022020</v>
      </c>
      <c r="B989" s="12">
        <v>43888</v>
      </c>
      <c r="C989" s="2">
        <v>1400176291</v>
      </c>
      <c r="D989" s="2" t="s">
        <v>1160</v>
      </c>
      <c r="E989" s="2" t="s">
        <v>6236</v>
      </c>
      <c r="F989" s="2">
        <v>1937.27</v>
      </c>
      <c r="G989" s="2"/>
      <c r="H989" s="2"/>
      <c r="I989" s="2">
        <v>1641.75</v>
      </c>
      <c r="J989" s="2"/>
      <c r="K989" s="2">
        <v>295.51499999999999</v>
      </c>
      <c r="L989" s="2">
        <f t="shared" si="232"/>
        <v>279.75419999999997</v>
      </c>
      <c r="M989" s="2">
        <f t="shared" si="233"/>
        <v>0</v>
      </c>
      <c r="N989" s="2">
        <f t="shared" si="234"/>
        <v>0</v>
      </c>
      <c r="O989" s="2">
        <f t="shared" si="235"/>
        <v>279.75419999999997</v>
      </c>
      <c r="P989" s="2">
        <f t="shared" si="236"/>
        <v>2217.0191999999997</v>
      </c>
      <c r="Q989" s="14">
        <f t="shared" si="237"/>
        <v>279.74919999999975</v>
      </c>
      <c r="R989" s="2"/>
      <c r="S989" s="2"/>
      <c r="T989" s="1" t="e">
        <v>#N/A</v>
      </c>
    </row>
    <row r="990" spans="1:20" x14ac:dyDescent="0.25">
      <c r="A990" s="2" t="str">
        <f t="shared" si="231"/>
        <v>022020</v>
      </c>
      <c r="B990" s="12">
        <v>43888</v>
      </c>
      <c r="C990" s="2">
        <v>1400176300</v>
      </c>
      <c r="D990" s="2" t="s">
        <v>1160</v>
      </c>
      <c r="E990" s="2" t="s">
        <v>6236</v>
      </c>
      <c r="F990" s="2">
        <v>9835.08</v>
      </c>
      <c r="G990" s="2"/>
      <c r="H990" s="2"/>
      <c r="I990" s="2">
        <v>8334.81</v>
      </c>
      <c r="J990" s="2"/>
      <c r="K990" s="2">
        <v>1500.2657999999999</v>
      </c>
      <c r="L990" s="2">
        <f t="shared" si="232"/>
        <v>1420.251624</v>
      </c>
      <c r="M990" s="2">
        <f t="shared" si="233"/>
        <v>0</v>
      </c>
      <c r="N990" s="2">
        <f t="shared" si="234"/>
        <v>0</v>
      </c>
      <c r="O990" s="2">
        <f t="shared" si="235"/>
        <v>1420.251624</v>
      </c>
      <c r="P990" s="2">
        <f t="shared" si="236"/>
        <v>11255.327423999999</v>
      </c>
      <c r="Q990" s="14">
        <f t="shared" si="237"/>
        <v>1420.2474239999992</v>
      </c>
      <c r="R990" s="2"/>
      <c r="S990" s="2"/>
      <c r="T990" s="1" t="e">
        <v>#N/A</v>
      </c>
    </row>
    <row r="991" spans="1:20" x14ac:dyDescent="0.25">
      <c r="A991" s="2" t="str">
        <f t="shared" si="231"/>
        <v>022020</v>
      </c>
      <c r="B991" s="12">
        <v>43874</v>
      </c>
      <c r="C991" s="2">
        <v>1400176017</v>
      </c>
      <c r="D991" s="2" t="s">
        <v>1160</v>
      </c>
      <c r="E991" s="2" t="s">
        <v>6236</v>
      </c>
      <c r="F991" s="2">
        <v>3873.97</v>
      </c>
      <c r="G991" s="2"/>
      <c r="H991" s="2"/>
      <c r="I991" s="2">
        <v>3283.02</v>
      </c>
      <c r="J991" s="2"/>
      <c r="K991" s="2">
        <v>590.94360000000006</v>
      </c>
      <c r="L991" s="2">
        <f t="shared" si="232"/>
        <v>559.42660799999999</v>
      </c>
      <c r="M991" s="2">
        <f t="shared" si="233"/>
        <v>0</v>
      </c>
      <c r="N991" s="2">
        <f t="shared" si="234"/>
        <v>0</v>
      </c>
      <c r="O991" s="2">
        <f t="shared" si="235"/>
        <v>559.42660799999999</v>
      </c>
      <c r="P991" s="2">
        <f t="shared" si="236"/>
        <v>4433.3902079999998</v>
      </c>
      <c r="Q991" s="14">
        <f t="shared" si="237"/>
        <v>559.420208</v>
      </c>
      <c r="R991" s="2"/>
      <c r="S991" s="2"/>
      <c r="T991" s="1" t="e">
        <v>#N/A</v>
      </c>
    </row>
    <row r="992" spans="1:20" x14ac:dyDescent="0.25">
      <c r="A992" s="2" t="str">
        <f t="shared" si="231"/>
        <v>022020</v>
      </c>
      <c r="B992" s="12">
        <v>43873</v>
      </c>
      <c r="C992" s="2">
        <v>1400175981</v>
      </c>
      <c r="D992" s="2" t="s">
        <v>1160</v>
      </c>
      <c r="E992" s="2" t="s">
        <v>6236</v>
      </c>
      <c r="F992" s="2">
        <v>15655.89</v>
      </c>
      <c r="G992" s="2"/>
      <c r="H992" s="2"/>
      <c r="I992" s="2">
        <v>13267.7</v>
      </c>
      <c r="J992" s="2"/>
      <c r="K992" s="2">
        <v>2388.1860000000001</v>
      </c>
      <c r="L992" s="2">
        <f t="shared" si="232"/>
        <v>2260.8160800000005</v>
      </c>
      <c r="M992" s="2">
        <f t="shared" si="233"/>
        <v>0</v>
      </c>
      <c r="N992" s="2">
        <f t="shared" si="234"/>
        <v>0</v>
      </c>
      <c r="O992" s="2">
        <f t="shared" si="235"/>
        <v>2260.8160800000005</v>
      </c>
      <c r="P992" s="2">
        <f t="shared" si="236"/>
        <v>17916.702080000003</v>
      </c>
      <c r="Q992" s="14">
        <f t="shared" si="237"/>
        <v>2260.8120800000033</v>
      </c>
      <c r="R992" s="2"/>
      <c r="S992" s="2"/>
      <c r="T992" s="1" t="e">
        <v>#N/A</v>
      </c>
    </row>
    <row r="993" spans="1:20" x14ac:dyDescent="0.25">
      <c r="A993" s="2" t="str">
        <f t="shared" si="231"/>
        <v>032020</v>
      </c>
      <c r="B993" s="12">
        <v>43896</v>
      </c>
      <c r="C993" s="2" t="s">
        <v>1349</v>
      </c>
      <c r="D993" s="2" t="s">
        <v>1347</v>
      </c>
      <c r="E993" s="2" t="s">
        <v>6237</v>
      </c>
      <c r="F993" s="2">
        <v>2448500</v>
      </c>
      <c r="G993" s="2"/>
      <c r="H993" s="2"/>
      <c r="I993" s="2">
        <v>2075000</v>
      </c>
      <c r="J993" s="2"/>
      <c r="K993" s="2">
        <v>373500</v>
      </c>
      <c r="L993" s="2">
        <f t="shared" si="232"/>
        <v>353580</v>
      </c>
      <c r="M993" s="2">
        <f t="shared" si="233"/>
        <v>0</v>
      </c>
      <c r="N993" s="2">
        <f t="shared" si="234"/>
        <v>0</v>
      </c>
      <c r="O993" s="2">
        <f t="shared" si="235"/>
        <v>353580</v>
      </c>
      <c r="P993" s="2">
        <f t="shared" si="236"/>
        <v>2802080</v>
      </c>
      <c r="Q993" s="14">
        <f t="shared" si="237"/>
        <v>353580</v>
      </c>
      <c r="R993" s="2"/>
      <c r="S993" s="2"/>
      <c r="T993" s="1" t="e">
        <v>#N/A</v>
      </c>
    </row>
    <row r="994" spans="1:20" x14ac:dyDescent="0.25">
      <c r="A994" s="2" t="str">
        <f t="shared" si="231"/>
        <v>012020</v>
      </c>
      <c r="B994" s="12">
        <v>43836</v>
      </c>
      <c r="C994" s="2" t="s">
        <v>6238</v>
      </c>
      <c r="D994" s="2" t="s">
        <v>1683</v>
      </c>
      <c r="E994" s="2" t="s">
        <v>5770</v>
      </c>
      <c r="F994" s="2">
        <v>9204</v>
      </c>
      <c r="G994" s="2"/>
      <c r="H994" s="2"/>
      <c r="I994" s="2">
        <v>7800</v>
      </c>
      <c r="J994" s="2"/>
      <c r="K994" s="2">
        <v>1404</v>
      </c>
      <c r="L994" s="2">
        <f t="shared" si="232"/>
        <v>1329.12</v>
      </c>
      <c r="M994" s="2">
        <f t="shared" si="233"/>
        <v>664.56</v>
      </c>
      <c r="N994" s="2">
        <f t="shared" si="234"/>
        <v>664.56</v>
      </c>
      <c r="O994" s="2">
        <f t="shared" si="235"/>
        <v>0</v>
      </c>
      <c r="P994" s="2">
        <f t="shared" si="236"/>
        <v>10533.119999999999</v>
      </c>
      <c r="Q994" s="14">
        <f t="shared" si="237"/>
        <v>1329.119999999999</v>
      </c>
      <c r="R994" s="2"/>
      <c r="S994" s="2"/>
      <c r="T994" s="1" t="e">
        <v>#N/A</v>
      </c>
    </row>
    <row r="995" spans="1:20" x14ac:dyDescent="0.25">
      <c r="A995" s="2" t="str">
        <f t="shared" si="231"/>
        <v>032020</v>
      </c>
      <c r="B995" s="12">
        <v>43910</v>
      </c>
      <c r="C995" s="2" t="s">
        <v>1732</v>
      </c>
      <c r="D995" s="2" t="s">
        <v>590</v>
      </c>
      <c r="E995" s="2" t="s">
        <v>5757</v>
      </c>
      <c r="F995" s="2">
        <v>57702</v>
      </c>
      <c r="G995" s="2"/>
      <c r="H995" s="2"/>
      <c r="I995" s="2">
        <v>48900</v>
      </c>
      <c r="J995" s="2"/>
      <c r="K995" s="2">
        <v>8802</v>
      </c>
      <c r="L995" s="2">
        <f t="shared" si="232"/>
        <v>8332.56</v>
      </c>
      <c r="M995" s="2">
        <f t="shared" si="233"/>
        <v>4166.28</v>
      </c>
      <c r="N995" s="2">
        <f t="shared" si="234"/>
        <v>4166.28</v>
      </c>
      <c r="O995" s="2">
        <f t="shared" si="235"/>
        <v>0</v>
      </c>
      <c r="P995" s="2">
        <f t="shared" si="236"/>
        <v>66034.559999999998</v>
      </c>
      <c r="Q995" s="14">
        <f t="shared" si="237"/>
        <v>8332.5599999999977</v>
      </c>
      <c r="R995" s="2"/>
      <c r="S995" s="2"/>
      <c r="T995" s="1" t="e">
        <v>#N/A</v>
      </c>
    </row>
    <row r="996" spans="1:20" x14ac:dyDescent="0.25">
      <c r="A996" s="2" t="str">
        <f t="shared" si="231"/>
        <v>032020</v>
      </c>
      <c r="B996" s="12">
        <v>43911</v>
      </c>
      <c r="C996" s="2" t="s">
        <v>1725</v>
      </c>
      <c r="D996" s="2" t="s">
        <v>576</v>
      </c>
      <c r="E996" s="2" t="s">
        <v>5767</v>
      </c>
      <c r="F996" s="2">
        <v>30715</v>
      </c>
      <c r="G996" s="2"/>
      <c r="H996" s="2"/>
      <c r="I996" s="2">
        <v>26030</v>
      </c>
      <c r="J996" s="2"/>
      <c r="K996" s="2">
        <v>4685.3999999999996</v>
      </c>
      <c r="L996" s="2">
        <f t="shared" si="232"/>
        <v>4435.5119999999997</v>
      </c>
      <c r="M996" s="2">
        <f t="shared" si="233"/>
        <v>2217.7559999999999</v>
      </c>
      <c r="N996" s="2">
        <f t="shared" si="234"/>
        <v>2217.7559999999999</v>
      </c>
      <c r="O996" s="2">
        <f t="shared" si="235"/>
        <v>0</v>
      </c>
      <c r="P996" s="2">
        <f t="shared" si="236"/>
        <v>35150.912000000004</v>
      </c>
      <c r="Q996" s="14">
        <f t="shared" si="237"/>
        <v>4435.9120000000039</v>
      </c>
      <c r="R996" s="2"/>
      <c r="S996" s="2"/>
      <c r="T996" s="1" t="e">
        <v>#N/A</v>
      </c>
    </row>
    <row r="997" spans="1:20" x14ac:dyDescent="0.25">
      <c r="A997" s="2" t="str">
        <f t="shared" si="231"/>
        <v>032020</v>
      </c>
      <c r="B997" s="12">
        <v>43904</v>
      </c>
      <c r="C997" s="2" t="s">
        <v>1538</v>
      </c>
      <c r="D997" s="2" t="s">
        <v>1536</v>
      </c>
      <c r="E997" s="2" t="s">
        <v>5872</v>
      </c>
      <c r="F997" s="2">
        <v>554600</v>
      </c>
      <c r="G997" s="2"/>
      <c r="H997" s="2"/>
      <c r="I997" s="2">
        <v>470000</v>
      </c>
      <c r="J997" s="2"/>
      <c r="K997" s="2">
        <v>84600</v>
      </c>
      <c r="L997" s="2">
        <f t="shared" si="232"/>
        <v>80088</v>
      </c>
      <c r="M997" s="2">
        <f t="shared" si="233"/>
        <v>0</v>
      </c>
      <c r="N997" s="2">
        <f t="shared" si="234"/>
        <v>0</v>
      </c>
      <c r="O997" s="2">
        <f t="shared" si="235"/>
        <v>80088</v>
      </c>
      <c r="P997" s="2">
        <f t="shared" si="236"/>
        <v>634688</v>
      </c>
      <c r="Q997" s="14">
        <f t="shared" si="237"/>
        <v>80088</v>
      </c>
      <c r="R997" s="2"/>
      <c r="S997" s="2"/>
      <c r="T997" s="1" t="e">
        <v>#N/A</v>
      </c>
    </row>
    <row r="998" spans="1:20" x14ac:dyDescent="0.25">
      <c r="A998" s="2" t="str">
        <f t="shared" si="231"/>
        <v>032020</v>
      </c>
      <c r="B998" s="12">
        <v>43900</v>
      </c>
      <c r="C998" s="2">
        <v>179</v>
      </c>
      <c r="D998" s="2" t="s">
        <v>1263</v>
      </c>
      <c r="E998" s="2" t="s">
        <v>5764</v>
      </c>
      <c r="F998" s="2">
        <v>60770</v>
      </c>
      <c r="G998" s="2"/>
      <c r="H998" s="2"/>
      <c r="I998" s="2">
        <v>51500</v>
      </c>
      <c r="J998" s="2"/>
      <c r="K998" s="2">
        <v>9270</v>
      </c>
      <c r="L998" s="2">
        <f t="shared" si="232"/>
        <v>8775.6</v>
      </c>
      <c r="M998" s="2">
        <f t="shared" si="233"/>
        <v>4387.8</v>
      </c>
      <c r="N998" s="2">
        <f t="shared" si="234"/>
        <v>4387.8</v>
      </c>
      <c r="O998" s="2">
        <f t="shared" si="235"/>
        <v>0</v>
      </c>
      <c r="P998" s="2">
        <f t="shared" si="236"/>
        <v>69545.600000000006</v>
      </c>
      <c r="Q998" s="14">
        <f t="shared" si="237"/>
        <v>8775.6000000000058</v>
      </c>
      <c r="R998" s="2"/>
      <c r="S998" s="2"/>
      <c r="T998" s="1" t="e">
        <v>#N/A</v>
      </c>
    </row>
    <row r="999" spans="1:20" x14ac:dyDescent="0.25">
      <c r="A999" s="2" t="str">
        <f t="shared" si="231"/>
        <v>032020</v>
      </c>
      <c r="B999" s="12">
        <v>43910</v>
      </c>
      <c r="C999" s="2">
        <v>185</v>
      </c>
      <c r="D999" s="2" t="s">
        <v>1263</v>
      </c>
      <c r="E999" s="2" t="s">
        <v>5764</v>
      </c>
      <c r="F999" s="2">
        <v>158120</v>
      </c>
      <c r="G999" s="2"/>
      <c r="H999" s="2"/>
      <c r="I999" s="2">
        <v>134000</v>
      </c>
      <c r="J999" s="2"/>
      <c r="K999" s="2">
        <v>24120</v>
      </c>
      <c r="L999" s="2">
        <f t="shared" si="232"/>
        <v>22833.599999999999</v>
      </c>
      <c r="M999" s="2">
        <f t="shared" si="233"/>
        <v>11416.8</v>
      </c>
      <c r="N999" s="2">
        <f t="shared" si="234"/>
        <v>11416.8</v>
      </c>
      <c r="O999" s="2">
        <f t="shared" si="235"/>
        <v>0</v>
      </c>
      <c r="P999" s="2">
        <f t="shared" si="236"/>
        <v>180953.60000000001</v>
      </c>
      <c r="Q999" s="14">
        <f t="shared" si="237"/>
        <v>22833.600000000006</v>
      </c>
      <c r="R999" s="2"/>
      <c r="S999" s="2"/>
      <c r="T999" s="1" t="e">
        <v>#N/A</v>
      </c>
    </row>
    <row r="1000" spans="1:20" x14ac:dyDescent="0.25">
      <c r="A1000" s="2" t="str">
        <f t="shared" si="231"/>
        <v>122019</v>
      </c>
      <c r="B1000" s="12">
        <v>43830</v>
      </c>
      <c r="C1000" s="2">
        <v>1322</v>
      </c>
      <c r="D1000" s="2" t="s">
        <v>652</v>
      </c>
      <c r="E1000" s="2" t="s">
        <v>6239</v>
      </c>
      <c r="F1000" s="2">
        <v>74340</v>
      </c>
      <c r="G1000" s="2"/>
      <c r="H1000" s="2"/>
      <c r="I1000" s="2">
        <v>63000</v>
      </c>
      <c r="J1000" s="2"/>
      <c r="K1000" s="2">
        <v>11340</v>
      </c>
      <c r="L1000" s="2">
        <f t="shared" si="232"/>
        <v>10735.2</v>
      </c>
      <c r="M1000" s="2">
        <f t="shared" si="233"/>
        <v>5367.6</v>
      </c>
      <c r="N1000" s="2">
        <f t="shared" si="234"/>
        <v>5367.6</v>
      </c>
      <c r="O1000" s="2">
        <f t="shared" si="235"/>
        <v>0</v>
      </c>
      <c r="P1000" s="2">
        <f t="shared" si="236"/>
        <v>85075.199999999997</v>
      </c>
      <c r="Q1000" s="14">
        <f t="shared" si="237"/>
        <v>10735.199999999997</v>
      </c>
      <c r="R1000" s="2"/>
      <c r="S1000" s="2"/>
      <c r="T1000" s="1" t="e">
        <v>#N/A</v>
      </c>
    </row>
    <row r="1001" spans="1:20" x14ac:dyDescent="0.25">
      <c r="A1001" s="2" t="str">
        <f t="shared" si="231"/>
        <v>012020</v>
      </c>
      <c r="B1001" s="12">
        <v>43831</v>
      </c>
      <c r="C1001" s="2" t="s">
        <v>509</v>
      </c>
      <c r="D1001" s="2" t="s">
        <v>5949</v>
      </c>
      <c r="E1001" s="2" t="s">
        <v>6052</v>
      </c>
      <c r="F1001" s="2">
        <v>8118.4</v>
      </c>
      <c r="G1001" s="2"/>
      <c r="H1001" s="2"/>
      <c r="I1001" s="2">
        <v>6880</v>
      </c>
      <c r="J1001" s="2"/>
      <c r="K1001" s="2">
        <v>1238.4000000000001</v>
      </c>
      <c r="L1001" s="2">
        <f t="shared" si="232"/>
        <v>1172.3520000000001</v>
      </c>
      <c r="M1001" s="2">
        <v>0</v>
      </c>
      <c r="N1001" s="2">
        <v>0</v>
      </c>
      <c r="O1001" s="2">
        <v>0</v>
      </c>
      <c r="P1001" s="2">
        <f t="shared" si="236"/>
        <v>9290.7520000000004</v>
      </c>
      <c r="Q1001" s="14">
        <f t="shared" si="237"/>
        <v>1172.3520000000008</v>
      </c>
      <c r="R1001" s="2"/>
      <c r="S1001" s="2"/>
      <c r="T1001" s="1" t="s">
        <v>5949</v>
      </c>
    </row>
    <row r="1002" spans="1:20" x14ac:dyDescent="0.25">
      <c r="A1002" s="2" t="str">
        <f t="shared" si="231"/>
        <v>032020</v>
      </c>
      <c r="B1002" s="12">
        <v>43908</v>
      </c>
      <c r="C1002" s="2" t="s">
        <v>6240</v>
      </c>
      <c r="D1002" s="2" t="s">
        <v>138</v>
      </c>
      <c r="E1002" s="2" t="s">
        <v>5829</v>
      </c>
      <c r="F1002" s="2">
        <v>5040</v>
      </c>
      <c r="G1002" s="2"/>
      <c r="H1002" s="2">
        <v>4500</v>
      </c>
      <c r="I1002" s="2"/>
      <c r="J1002" s="2"/>
      <c r="K1002" s="2">
        <v>540</v>
      </c>
      <c r="L1002" s="2">
        <f t="shared" si="232"/>
        <v>376.2</v>
      </c>
      <c r="M1002" s="2">
        <f t="shared" si="233"/>
        <v>188.1</v>
      </c>
      <c r="N1002" s="2">
        <f t="shared" si="234"/>
        <v>188.1</v>
      </c>
      <c r="O1002" s="2">
        <f t="shared" si="235"/>
        <v>0</v>
      </c>
      <c r="P1002" s="2">
        <f t="shared" si="236"/>
        <v>5416.2</v>
      </c>
      <c r="Q1002" s="14">
        <f t="shared" si="237"/>
        <v>376.19999999999982</v>
      </c>
      <c r="R1002" s="2"/>
      <c r="S1002" s="2"/>
      <c r="T1002" s="1" t="e">
        <v>#N/A</v>
      </c>
    </row>
    <row r="1003" spans="1:20" x14ac:dyDescent="0.25">
      <c r="A1003" s="2" t="str">
        <f t="shared" si="231"/>
        <v>032020</v>
      </c>
      <c r="B1003" s="12">
        <v>43892</v>
      </c>
      <c r="C1003" s="2" t="s">
        <v>6241</v>
      </c>
      <c r="D1003" s="2" t="s">
        <v>131</v>
      </c>
      <c r="E1003" s="2" t="s">
        <v>132</v>
      </c>
      <c r="F1003" s="2">
        <v>10620</v>
      </c>
      <c r="G1003" s="2"/>
      <c r="H1003" s="2"/>
      <c r="I1003" s="2">
        <v>9000</v>
      </c>
      <c r="J1003" s="2"/>
      <c r="K1003" s="2">
        <v>1620</v>
      </c>
      <c r="L1003" s="2">
        <f t="shared" si="232"/>
        <v>1533.6</v>
      </c>
      <c r="M1003" s="2">
        <f t="shared" si="233"/>
        <v>766.8</v>
      </c>
      <c r="N1003" s="2">
        <f t="shared" si="234"/>
        <v>766.8</v>
      </c>
      <c r="O1003" s="2">
        <f t="shared" si="235"/>
        <v>0</v>
      </c>
      <c r="P1003" s="2">
        <f t="shared" si="236"/>
        <v>12153.6</v>
      </c>
      <c r="Q1003" s="14">
        <f t="shared" si="237"/>
        <v>1533.6000000000004</v>
      </c>
      <c r="R1003" s="2"/>
      <c r="S1003" s="2"/>
      <c r="T1003" s="1" t="e">
        <v>#N/A</v>
      </c>
    </row>
    <row r="1004" spans="1:20" x14ac:dyDescent="0.25">
      <c r="A1004" s="2" t="str">
        <f t="shared" si="231"/>
        <v>022020</v>
      </c>
      <c r="B1004" s="12">
        <v>43890</v>
      </c>
      <c r="C1004" s="2">
        <v>4943</v>
      </c>
      <c r="D1004" s="2" t="s">
        <v>1014</v>
      </c>
      <c r="E1004" s="2" t="s">
        <v>6242</v>
      </c>
      <c r="F1004" s="2">
        <v>94.5</v>
      </c>
      <c r="G1004" s="2">
        <v>90</v>
      </c>
      <c r="H1004" s="2"/>
      <c r="I1004" s="2"/>
      <c r="J1004" s="2"/>
      <c r="K1004" s="2">
        <v>4.5</v>
      </c>
      <c r="L1004" s="2">
        <f t="shared" si="232"/>
        <v>1.26</v>
      </c>
      <c r="M1004" s="2">
        <f t="shared" si="233"/>
        <v>0</v>
      </c>
      <c r="N1004" s="2">
        <f t="shared" si="234"/>
        <v>0</v>
      </c>
      <c r="O1004" s="2">
        <f t="shared" si="235"/>
        <v>1.26</v>
      </c>
      <c r="P1004" s="2">
        <f t="shared" si="236"/>
        <v>95.76</v>
      </c>
      <c r="Q1004" s="14">
        <f t="shared" si="237"/>
        <v>1.2600000000000051</v>
      </c>
      <c r="R1004" s="2"/>
      <c r="S1004" s="2"/>
      <c r="T1004" s="1" t="e">
        <v>#N/A</v>
      </c>
    </row>
    <row r="1005" spans="1:20" x14ac:dyDescent="0.25">
      <c r="A1005" s="2" t="str">
        <f t="shared" si="231"/>
        <v>022020</v>
      </c>
      <c r="B1005" s="12">
        <v>43886</v>
      </c>
      <c r="C1005" s="2">
        <v>4859</v>
      </c>
      <c r="D1005" s="2" t="s">
        <v>1014</v>
      </c>
      <c r="E1005" s="2" t="s">
        <v>6242</v>
      </c>
      <c r="F1005" s="2">
        <v>110250</v>
      </c>
      <c r="G1005" s="2">
        <v>105000</v>
      </c>
      <c r="H1005" s="2"/>
      <c r="I1005" s="2"/>
      <c r="J1005" s="2"/>
      <c r="K1005" s="2">
        <v>5250</v>
      </c>
      <c r="L1005" s="2">
        <f t="shared" si="232"/>
        <v>1470</v>
      </c>
      <c r="M1005" s="2">
        <f t="shared" si="233"/>
        <v>0</v>
      </c>
      <c r="N1005" s="2">
        <f t="shared" si="234"/>
        <v>0</v>
      </c>
      <c r="O1005" s="2">
        <f t="shared" si="235"/>
        <v>1470</v>
      </c>
      <c r="P1005" s="2">
        <f t="shared" si="236"/>
        <v>111720</v>
      </c>
      <c r="Q1005" s="14">
        <f t="shared" si="237"/>
        <v>1470</v>
      </c>
      <c r="R1005" s="2"/>
      <c r="S1005" s="2"/>
      <c r="T1005" s="1" t="e">
        <v>#N/A</v>
      </c>
    </row>
    <row r="1006" spans="1:20" x14ac:dyDescent="0.25">
      <c r="A1006" s="2" t="str">
        <f t="shared" si="231"/>
        <v>022020</v>
      </c>
      <c r="B1006" s="12">
        <v>43886</v>
      </c>
      <c r="C1006" s="2">
        <v>4860</v>
      </c>
      <c r="D1006" s="2" t="s">
        <v>1014</v>
      </c>
      <c r="E1006" s="2" t="s">
        <v>6242</v>
      </c>
      <c r="F1006" s="2">
        <v>70875</v>
      </c>
      <c r="G1006" s="2">
        <v>67500</v>
      </c>
      <c r="H1006" s="2"/>
      <c r="I1006" s="2"/>
      <c r="J1006" s="2"/>
      <c r="K1006" s="2">
        <v>3375</v>
      </c>
      <c r="L1006" s="2">
        <f t="shared" si="232"/>
        <v>945</v>
      </c>
      <c r="M1006" s="2">
        <f t="shared" si="233"/>
        <v>0</v>
      </c>
      <c r="N1006" s="2">
        <f t="shared" si="234"/>
        <v>0</v>
      </c>
      <c r="O1006" s="2">
        <f t="shared" si="235"/>
        <v>945</v>
      </c>
      <c r="P1006" s="2">
        <f t="shared" si="236"/>
        <v>71820</v>
      </c>
      <c r="Q1006" s="14">
        <f t="shared" si="237"/>
        <v>945</v>
      </c>
      <c r="R1006" s="2"/>
      <c r="S1006" s="2"/>
      <c r="T1006" s="1" t="e">
        <v>#N/A</v>
      </c>
    </row>
    <row r="1007" spans="1:20" x14ac:dyDescent="0.25">
      <c r="A1007" s="2" t="str">
        <f t="shared" si="231"/>
        <v>022020</v>
      </c>
      <c r="B1007" s="12">
        <v>43888</v>
      </c>
      <c r="C1007" s="2" t="s">
        <v>858</v>
      </c>
      <c r="D1007" s="2" t="s">
        <v>654</v>
      </c>
      <c r="E1007" s="2" t="s">
        <v>655</v>
      </c>
      <c r="F1007" s="2">
        <v>46020</v>
      </c>
      <c r="G1007" s="2"/>
      <c r="H1007" s="2"/>
      <c r="I1007" s="2">
        <v>39000</v>
      </c>
      <c r="J1007" s="2"/>
      <c r="K1007" s="2">
        <v>7020</v>
      </c>
      <c r="L1007" s="2">
        <f t="shared" si="232"/>
        <v>6645.6</v>
      </c>
      <c r="M1007" s="2">
        <f t="shared" si="233"/>
        <v>3322.8</v>
      </c>
      <c r="N1007" s="2">
        <f t="shared" si="234"/>
        <v>3322.8</v>
      </c>
      <c r="O1007" s="2">
        <f t="shared" si="235"/>
        <v>0</v>
      </c>
      <c r="P1007" s="2">
        <f t="shared" si="236"/>
        <v>52665.599999999999</v>
      </c>
      <c r="Q1007" s="14">
        <f t="shared" si="237"/>
        <v>6645.5999999999985</v>
      </c>
      <c r="R1007" s="2"/>
      <c r="S1007" s="2"/>
      <c r="T1007" s="1" t="e">
        <v>#N/A</v>
      </c>
    </row>
    <row r="1008" spans="1:20" x14ac:dyDescent="0.25">
      <c r="A1008" s="2" t="str">
        <f t="shared" si="231"/>
        <v>032020</v>
      </c>
      <c r="B1008" s="12">
        <v>43892</v>
      </c>
      <c r="C1008" s="2" t="s">
        <v>1449</v>
      </c>
      <c r="D1008" s="2" t="s">
        <v>654</v>
      </c>
      <c r="E1008" s="2" t="s">
        <v>655</v>
      </c>
      <c r="F1008" s="2">
        <v>54600</v>
      </c>
      <c r="G1008" s="2"/>
      <c r="H1008" s="2">
        <v>48750</v>
      </c>
      <c r="I1008" s="2"/>
      <c r="J1008" s="2"/>
      <c r="K1008" s="2">
        <v>5850</v>
      </c>
      <c r="L1008" s="2">
        <f t="shared" si="232"/>
        <v>4075.5</v>
      </c>
      <c r="M1008" s="2">
        <f t="shared" si="233"/>
        <v>2037.75</v>
      </c>
      <c r="N1008" s="2">
        <f t="shared" si="234"/>
        <v>2037.75</v>
      </c>
      <c r="O1008" s="2">
        <f t="shared" si="235"/>
        <v>0</v>
      </c>
      <c r="P1008" s="2">
        <f t="shared" si="236"/>
        <v>58675.5</v>
      </c>
      <c r="Q1008" s="14">
        <f t="shared" si="237"/>
        <v>4075.5</v>
      </c>
      <c r="R1008" s="2"/>
      <c r="S1008" s="2"/>
      <c r="T1008" s="1" t="e">
        <v>#N/A</v>
      </c>
    </row>
    <row r="1009" spans="1:20" x14ac:dyDescent="0.25">
      <c r="A1009" s="2" t="str">
        <f t="shared" si="231"/>
        <v>092019</v>
      </c>
      <c r="B1009" s="12">
        <v>43728</v>
      </c>
      <c r="C1009" s="2" t="s">
        <v>4361</v>
      </c>
      <c r="D1009" s="2" t="s">
        <v>684</v>
      </c>
      <c r="E1009" s="2" t="s">
        <v>5794</v>
      </c>
      <c r="F1009" s="2">
        <v>10148</v>
      </c>
      <c r="G1009" s="2"/>
      <c r="H1009" s="2"/>
      <c r="I1009" s="2">
        <v>8600</v>
      </c>
      <c r="J1009" s="2"/>
      <c r="K1009" s="2">
        <v>1548</v>
      </c>
      <c r="L1009" s="2">
        <f t="shared" si="232"/>
        <v>1465.44</v>
      </c>
      <c r="M1009" s="2">
        <f t="shared" si="233"/>
        <v>732.72</v>
      </c>
      <c r="N1009" s="2">
        <f t="shared" si="234"/>
        <v>732.72</v>
      </c>
      <c r="O1009" s="2">
        <f t="shared" si="235"/>
        <v>0</v>
      </c>
      <c r="P1009" s="2">
        <f t="shared" si="236"/>
        <v>11613.44</v>
      </c>
      <c r="Q1009" s="14">
        <f t="shared" si="237"/>
        <v>1465.4400000000005</v>
      </c>
      <c r="R1009" s="2"/>
      <c r="S1009" s="2"/>
      <c r="T1009" s="1" t="e">
        <v>#N/A</v>
      </c>
    </row>
    <row r="1010" spans="1:20" x14ac:dyDescent="0.25">
      <c r="A1010" s="2" t="str">
        <f t="shared" si="231"/>
        <v>122019</v>
      </c>
      <c r="B1010" s="12">
        <v>43804</v>
      </c>
      <c r="C1010" s="2" t="s">
        <v>5693</v>
      </c>
      <c r="D1010" s="2" t="s">
        <v>590</v>
      </c>
      <c r="E1010" s="2" t="s">
        <v>5757</v>
      </c>
      <c r="F1010" s="2">
        <v>47377</v>
      </c>
      <c r="G1010" s="2"/>
      <c r="H1010" s="2"/>
      <c r="I1010" s="2">
        <v>40150</v>
      </c>
      <c r="J1010" s="2"/>
      <c r="K1010" s="2">
        <v>7227</v>
      </c>
      <c r="L1010" s="2">
        <f t="shared" si="232"/>
        <v>6841.5599999999995</v>
      </c>
      <c r="M1010" s="2">
        <f t="shared" si="233"/>
        <v>3420.7799999999997</v>
      </c>
      <c r="N1010" s="2">
        <f t="shared" si="234"/>
        <v>3420.7799999999997</v>
      </c>
      <c r="O1010" s="2">
        <f t="shared" si="235"/>
        <v>0</v>
      </c>
      <c r="P1010" s="2">
        <f t="shared" si="236"/>
        <v>54218.559999999998</v>
      </c>
      <c r="Q1010" s="14">
        <f t="shared" si="237"/>
        <v>6841.5599999999977</v>
      </c>
      <c r="R1010" s="2"/>
      <c r="S1010" s="2"/>
      <c r="T1010" s="1" t="e">
        <v>#N/A</v>
      </c>
    </row>
    <row r="1011" spans="1:20" x14ac:dyDescent="0.25">
      <c r="A1011" s="2" t="str">
        <f t="shared" si="231"/>
        <v>102019</v>
      </c>
      <c r="B1011" s="12">
        <v>43743</v>
      </c>
      <c r="C1011" s="2">
        <v>372</v>
      </c>
      <c r="D1011" s="2" t="s">
        <v>571</v>
      </c>
      <c r="E1011" s="2" t="s">
        <v>6010</v>
      </c>
      <c r="F1011" s="2">
        <v>82305</v>
      </c>
      <c r="G1011" s="2"/>
      <c r="H1011" s="2"/>
      <c r="I1011" s="2">
        <v>69750</v>
      </c>
      <c r="J1011" s="2"/>
      <c r="K1011" s="2">
        <v>12555</v>
      </c>
      <c r="L1011" s="2">
        <f t="shared" si="232"/>
        <v>11885.4</v>
      </c>
      <c r="M1011" s="2">
        <f t="shared" si="233"/>
        <v>5942.7</v>
      </c>
      <c r="N1011" s="2">
        <f t="shared" si="234"/>
        <v>5942.7</v>
      </c>
      <c r="O1011" s="2">
        <f t="shared" si="235"/>
        <v>0</v>
      </c>
      <c r="P1011" s="2">
        <f t="shared" si="236"/>
        <v>94190.399999999994</v>
      </c>
      <c r="Q1011" s="14">
        <f t="shared" si="237"/>
        <v>11885.399999999994</v>
      </c>
      <c r="R1011" s="2"/>
      <c r="S1011" s="2"/>
      <c r="T1011" s="1" t="e">
        <v>#N/A</v>
      </c>
    </row>
    <row r="1012" spans="1:20" x14ac:dyDescent="0.25">
      <c r="A1012" s="2" t="str">
        <f t="shared" si="231"/>
        <v>022020</v>
      </c>
      <c r="B1012" s="12">
        <v>43879</v>
      </c>
      <c r="C1012" s="2">
        <v>2040</v>
      </c>
      <c r="D1012" s="2" t="s">
        <v>837</v>
      </c>
      <c r="E1012" s="2" t="s">
        <v>6122</v>
      </c>
      <c r="F1012" s="2">
        <v>20768</v>
      </c>
      <c r="G1012" s="2"/>
      <c r="H1012" s="2"/>
      <c r="I1012" s="2">
        <v>17600</v>
      </c>
      <c r="J1012" s="2"/>
      <c r="K1012" s="2">
        <v>3168</v>
      </c>
      <c r="L1012" s="2">
        <f t="shared" si="232"/>
        <v>2999.04</v>
      </c>
      <c r="M1012" s="2">
        <f t="shared" si="233"/>
        <v>1499.52</v>
      </c>
      <c r="N1012" s="2">
        <f t="shared" si="234"/>
        <v>1499.52</v>
      </c>
      <c r="O1012" s="2">
        <f t="shared" si="235"/>
        <v>0</v>
      </c>
      <c r="P1012" s="2">
        <f t="shared" si="236"/>
        <v>23767.040000000001</v>
      </c>
      <c r="Q1012" s="14">
        <f t="shared" si="237"/>
        <v>2999.0400000000009</v>
      </c>
      <c r="R1012" s="2"/>
      <c r="S1012" s="2"/>
      <c r="T1012" s="1" t="e">
        <v>#N/A</v>
      </c>
    </row>
    <row r="1013" spans="1:20" x14ac:dyDescent="0.25">
      <c r="A1013" s="2" t="str">
        <f t="shared" si="231"/>
        <v>032020</v>
      </c>
      <c r="B1013" s="12">
        <v>43913</v>
      </c>
      <c r="C1013" s="2">
        <v>1205</v>
      </c>
      <c r="D1013" s="2" t="s">
        <v>1252</v>
      </c>
      <c r="E1013" s="2" t="s">
        <v>5825</v>
      </c>
      <c r="F1013" s="2">
        <v>50976</v>
      </c>
      <c r="G1013" s="2"/>
      <c r="H1013" s="2"/>
      <c r="I1013" s="2">
        <v>43200</v>
      </c>
      <c r="J1013" s="2"/>
      <c r="K1013" s="2">
        <v>7776</v>
      </c>
      <c r="L1013" s="2">
        <f t="shared" si="232"/>
        <v>7361.2800000000007</v>
      </c>
      <c r="M1013" s="2">
        <f t="shared" si="233"/>
        <v>3680.6400000000003</v>
      </c>
      <c r="N1013" s="2">
        <f t="shared" si="234"/>
        <v>3680.6400000000003</v>
      </c>
      <c r="O1013" s="2">
        <f t="shared" si="235"/>
        <v>0</v>
      </c>
      <c r="P1013" s="2">
        <f t="shared" si="236"/>
        <v>58337.279999999999</v>
      </c>
      <c r="Q1013" s="14">
        <f t="shared" si="237"/>
        <v>7361.2799999999988</v>
      </c>
      <c r="R1013" s="2"/>
      <c r="S1013" s="2"/>
      <c r="T1013" s="1" t="e">
        <v>#N/A</v>
      </c>
    </row>
    <row r="1014" spans="1:20" x14ac:dyDescent="0.25">
      <c r="A1014" s="2" t="str">
        <f t="shared" si="231"/>
        <v>022020</v>
      </c>
      <c r="B1014" s="12">
        <v>43880</v>
      </c>
      <c r="C1014" s="2">
        <v>987</v>
      </c>
      <c r="D1014" s="2" t="s">
        <v>647</v>
      </c>
      <c r="E1014" s="2" t="s">
        <v>6012</v>
      </c>
      <c r="F1014" s="2">
        <v>7137</v>
      </c>
      <c r="G1014" s="2"/>
      <c r="H1014" s="2"/>
      <c r="I1014" s="2">
        <v>6048</v>
      </c>
      <c r="J1014" s="2"/>
      <c r="K1014" s="2">
        <v>1088.6400000000001</v>
      </c>
      <c r="L1014" s="2">
        <f t="shared" si="232"/>
        <v>1030.5792000000001</v>
      </c>
      <c r="M1014" s="2">
        <f t="shared" si="233"/>
        <v>515.28960000000006</v>
      </c>
      <c r="N1014" s="2">
        <f t="shared" si="234"/>
        <v>515.28960000000006</v>
      </c>
      <c r="O1014" s="2">
        <f t="shared" si="235"/>
        <v>0</v>
      </c>
      <c r="P1014" s="2">
        <f t="shared" si="236"/>
        <v>8167.2192000000005</v>
      </c>
      <c r="Q1014" s="14">
        <f t="shared" si="237"/>
        <v>1030.2192000000005</v>
      </c>
      <c r="R1014" s="2"/>
      <c r="S1014" s="2"/>
      <c r="T1014" s="1" t="e">
        <v>#N/A</v>
      </c>
    </row>
    <row r="1015" spans="1:20" x14ac:dyDescent="0.25">
      <c r="A1015" s="2" t="str">
        <f t="shared" si="231"/>
        <v>022020</v>
      </c>
      <c r="B1015" s="12">
        <v>43886</v>
      </c>
      <c r="C1015" s="2">
        <v>1004</v>
      </c>
      <c r="D1015" s="2" t="s">
        <v>647</v>
      </c>
      <c r="E1015" s="2" t="s">
        <v>6012</v>
      </c>
      <c r="F1015" s="2">
        <v>14302</v>
      </c>
      <c r="G1015" s="2"/>
      <c r="H1015" s="2"/>
      <c r="I1015" s="2">
        <v>12120</v>
      </c>
      <c r="J1015" s="2"/>
      <c r="K1015" s="2">
        <v>2181.6</v>
      </c>
      <c r="L1015" s="2">
        <f t="shared" si="232"/>
        <v>2065.248</v>
      </c>
      <c r="M1015" s="2">
        <f t="shared" si="233"/>
        <v>1032.624</v>
      </c>
      <c r="N1015" s="2">
        <f t="shared" si="234"/>
        <v>1032.624</v>
      </c>
      <c r="O1015" s="2">
        <f t="shared" si="235"/>
        <v>0</v>
      </c>
      <c r="P1015" s="2">
        <f t="shared" si="236"/>
        <v>16366.848</v>
      </c>
      <c r="Q1015" s="14">
        <f t="shared" si="237"/>
        <v>2064.848</v>
      </c>
      <c r="R1015" s="2"/>
      <c r="S1015" s="2"/>
      <c r="T1015" s="1" t="e">
        <v>#N/A</v>
      </c>
    </row>
    <row r="1016" spans="1:20" x14ac:dyDescent="0.25">
      <c r="A1016" s="2" t="str">
        <f t="shared" si="231"/>
        <v>032020</v>
      </c>
      <c r="B1016" s="12">
        <v>43909</v>
      </c>
      <c r="C1016" s="2" t="s">
        <v>5734</v>
      </c>
      <c r="D1016" s="2" t="s">
        <v>2540</v>
      </c>
      <c r="E1016" s="2" t="s">
        <v>6243</v>
      </c>
      <c r="F1016" s="2">
        <v>194700</v>
      </c>
      <c r="G1016" s="2"/>
      <c r="H1016" s="2"/>
      <c r="I1016" s="2">
        <v>165000</v>
      </c>
      <c r="J1016" s="2"/>
      <c r="K1016" s="2">
        <v>29700</v>
      </c>
      <c r="L1016" s="2">
        <f t="shared" si="232"/>
        <v>28116</v>
      </c>
      <c r="M1016" s="2">
        <f t="shared" si="233"/>
        <v>0</v>
      </c>
      <c r="N1016" s="2">
        <f t="shared" si="234"/>
        <v>0</v>
      </c>
      <c r="O1016" s="2">
        <f t="shared" si="235"/>
        <v>28116</v>
      </c>
      <c r="P1016" s="2">
        <f t="shared" si="236"/>
        <v>222816</v>
      </c>
      <c r="Q1016" s="14">
        <f t="shared" si="237"/>
        <v>28116</v>
      </c>
      <c r="R1016" s="2"/>
      <c r="S1016" s="2"/>
      <c r="T1016" s="1" t="e">
        <v>#N/A</v>
      </c>
    </row>
    <row r="1017" spans="1:20" x14ac:dyDescent="0.25">
      <c r="A1017" s="2" t="str">
        <f t="shared" si="231"/>
        <v>042019</v>
      </c>
      <c r="B1017" s="12">
        <v>43579</v>
      </c>
      <c r="C1017" s="2">
        <v>18114</v>
      </c>
      <c r="D1017" s="2" t="s">
        <v>1250</v>
      </c>
      <c r="E1017" s="2" t="s">
        <v>1251</v>
      </c>
      <c r="F1017" s="2">
        <v>1345</v>
      </c>
      <c r="G1017" s="2"/>
      <c r="H1017" s="2"/>
      <c r="I1017" s="2"/>
      <c r="J1017" s="2">
        <v>1140</v>
      </c>
      <c r="K1017" s="2"/>
      <c r="L1017" s="2">
        <f t="shared" si="232"/>
        <v>205.2</v>
      </c>
      <c r="M1017" s="2">
        <f t="shared" si="233"/>
        <v>102.6</v>
      </c>
      <c r="N1017" s="2">
        <f t="shared" si="234"/>
        <v>102.6</v>
      </c>
      <c r="O1017" s="2">
        <f t="shared" si="235"/>
        <v>0</v>
      </c>
      <c r="P1017" s="2">
        <f t="shared" si="236"/>
        <v>1345.2</v>
      </c>
      <c r="Q1017" s="14">
        <f t="shared" si="237"/>
        <v>0.20000000000004547</v>
      </c>
      <c r="R1017" s="2"/>
      <c r="S1017" s="2"/>
      <c r="T1017" s="1" t="e">
        <v>#N/A</v>
      </c>
    </row>
    <row r="1018" spans="1:20" x14ac:dyDescent="0.25">
      <c r="A1018" s="2" t="str">
        <f t="shared" ref="A1018:A1071" si="238">TEXT(B1018,"MMYYYY")</f>
        <v>042019</v>
      </c>
      <c r="B1018" s="12">
        <v>43585</v>
      </c>
      <c r="C1018" s="2" t="s">
        <v>1448</v>
      </c>
      <c r="D1018" s="2" t="s">
        <v>1572</v>
      </c>
      <c r="E1018" s="2" t="s">
        <v>6244</v>
      </c>
      <c r="F1018" s="2">
        <v>143050</v>
      </c>
      <c r="G1018" s="2"/>
      <c r="H1018" s="2"/>
      <c r="I1018" s="2"/>
      <c r="J1018" s="2">
        <v>121229</v>
      </c>
      <c r="K1018" s="2"/>
      <c r="L1018" s="2">
        <f t="shared" ref="L1018:L1071" si="239">+(H1018*$H$1/100)+(I1018*$I$1/100)+(J1018*$J$1/100)+(K1018*$K$1/100)</f>
        <v>21821.22</v>
      </c>
      <c r="M1018" s="2">
        <v>0</v>
      </c>
      <c r="N1018" s="2">
        <v>0</v>
      </c>
      <c r="O1018" s="2">
        <v>0</v>
      </c>
      <c r="P1018" s="2">
        <f t="shared" ref="P1018:P1068" si="240">H1018+I1018+J1018+K1018+L1018+G1018</f>
        <v>143050.22</v>
      </c>
      <c r="Q1018" s="14">
        <f t="shared" ref="Q1018:Q1068" si="241">P1018-F1018</f>
        <v>0.22000000000116415</v>
      </c>
      <c r="R1018" s="2" t="s">
        <v>6245</v>
      </c>
      <c r="S1018" s="2" t="s">
        <v>6245</v>
      </c>
      <c r="T1018" s="1" t="e">
        <v>#N/A</v>
      </c>
    </row>
    <row r="1019" spans="1:20" x14ac:dyDescent="0.25">
      <c r="A1019" s="2" t="str">
        <f t="shared" si="238"/>
        <v>042019</v>
      </c>
      <c r="B1019" s="12">
        <v>43585</v>
      </c>
      <c r="C1019" s="2">
        <v>70</v>
      </c>
      <c r="D1019" s="2" t="s">
        <v>471</v>
      </c>
      <c r="E1019" s="2" t="s">
        <v>6246</v>
      </c>
      <c r="F1019" s="2">
        <v>7316</v>
      </c>
      <c r="G1019" s="2"/>
      <c r="H1019" s="2"/>
      <c r="I1019" s="2"/>
      <c r="J1019" s="2">
        <v>6200</v>
      </c>
      <c r="K1019" s="2"/>
      <c r="L1019" s="2">
        <f t="shared" si="239"/>
        <v>1116</v>
      </c>
      <c r="M1019" s="2">
        <f t="shared" ref="M1019:M1067" si="242">+IF(VALUE(LEFT(D1019,2))=33,L1019/2,0)</f>
        <v>558</v>
      </c>
      <c r="N1019" s="2">
        <f t="shared" ref="N1019:N1067" si="243">+M1019</f>
        <v>558</v>
      </c>
      <c r="O1019" s="2">
        <f t="shared" ref="O1019:O1067" si="244">+IF(VALUE(LEFT(D1019,2))=33,0,L1019)</f>
        <v>0</v>
      </c>
      <c r="P1019" s="2">
        <f t="shared" si="240"/>
        <v>7316</v>
      </c>
      <c r="Q1019" s="14">
        <f t="shared" si="241"/>
        <v>0</v>
      </c>
      <c r="R1019" s="2"/>
      <c r="S1019" s="2"/>
      <c r="T1019" s="1" t="e">
        <v>#N/A</v>
      </c>
    </row>
    <row r="1020" spans="1:20" x14ac:dyDescent="0.25">
      <c r="A1020" s="2" t="str">
        <f t="shared" si="238"/>
        <v>042019</v>
      </c>
      <c r="B1020" s="12">
        <v>43580</v>
      </c>
      <c r="C1020" s="2" t="s">
        <v>1887</v>
      </c>
      <c r="D1020" s="2" t="s">
        <v>199</v>
      </c>
      <c r="E1020" s="2" t="s">
        <v>6247</v>
      </c>
      <c r="F1020" s="2">
        <v>566</v>
      </c>
      <c r="G1020" s="2"/>
      <c r="H1020" s="2"/>
      <c r="I1020" s="2"/>
      <c r="J1020" s="2">
        <v>480</v>
      </c>
      <c r="K1020" s="2"/>
      <c r="L1020" s="2">
        <f t="shared" si="239"/>
        <v>86.4</v>
      </c>
      <c r="M1020" s="2">
        <f t="shared" si="242"/>
        <v>43.2</v>
      </c>
      <c r="N1020" s="2">
        <f t="shared" si="243"/>
        <v>43.2</v>
      </c>
      <c r="O1020" s="2">
        <f t="shared" si="244"/>
        <v>0</v>
      </c>
      <c r="P1020" s="2">
        <f t="shared" si="240"/>
        <v>566.4</v>
      </c>
      <c r="Q1020" s="14">
        <f t="shared" si="241"/>
        <v>0.39999999999997726</v>
      </c>
      <c r="R1020" s="2"/>
      <c r="S1020" s="2"/>
      <c r="T1020" s="1" t="e">
        <v>#N/A</v>
      </c>
    </row>
    <row r="1021" spans="1:20" x14ac:dyDescent="0.25">
      <c r="A1021" s="2" t="str">
        <f t="shared" si="238"/>
        <v>042019</v>
      </c>
      <c r="B1021" s="12">
        <v>43581</v>
      </c>
      <c r="C1021" s="2">
        <v>99617</v>
      </c>
      <c r="D1021" s="2" t="s">
        <v>413</v>
      </c>
      <c r="E1021" s="2" t="s">
        <v>6248</v>
      </c>
      <c r="F1021" s="2">
        <v>4563.53</v>
      </c>
      <c r="G1021" s="2"/>
      <c r="H1021" s="2"/>
      <c r="I1021" s="2"/>
      <c r="J1021" s="2">
        <v>3867.4</v>
      </c>
      <c r="K1021" s="2"/>
      <c r="L1021" s="2">
        <f t="shared" si="239"/>
        <v>696.13199999999995</v>
      </c>
      <c r="M1021" s="2">
        <f t="shared" si="242"/>
        <v>348.06599999999997</v>
      </c>
      <c r="N1021" s="2">
        <f t="shared" si="243"/>
        <v>348.06599999999997</v>
      </c>
      <c r="O1021" s="2">
        <f t="shared" si="244"/>
        <v>0</v>
      </c>
      <c r="P1021" s="2">
        <f t="shared" si="240"/>
        <v>4563.5320000000002</v>
      </c>
      <c r="Q1021" s="14">
        <f t="shared" si="241"/>
        <v>2.0000000004074536E-3</v>
      </c>
      <c r="R1021" s="2"/>
      <c r="S1021" s="2"/>
      <c r="T1021" s="1" t="e">
        <v>#N/A</v>
      </c>
    </row>
    <row r="1022" spans="1:20" x14ac:dyDescent="0.25">
      <c r="A1022" s="2" t="str">
        <f t="shared" si="238"/>
        <v>032019</v>
      </c>
      <c r="B1022" s="12">
        <v>43554</v>
      </c>
      <c r="C1022" s="2">
        <v>1983</v>
      </c>
      <c r="D1022" s="2" t="s">
        <v>3408</v>
      </c>
      <c r="E1022" s="2" t="s">
        <v>6249</v>
      </c>
      <c r="F1022" s="2">
        <v>1888</v>
      </c>
      <c r="G1022" s="2"/>
      <c r="H1022" s="2"/>
      <c r="I1022" s="2"/>
      <c r="J1022" s="2">
        <v>1600</v>
      </c>
      <c r="K1022" s="2"/>
      <c r="L1022" s="2">
        <f t="shared" si="239"/>
        <v>288</v>
      </c>
      <c r="M1022" s="2">
        <f t="shared" si="242"/>
        <v>144</v>
      </c>
      <c r="N1022" s="2">
        <f t="shared" si="243"/>
        <v>144</v>
      </c>
      <c r="O1022" s="2">
        <f t="shared" si="244"/>
        <v>0</v>
      </c>
      <c r="P1022" s="2">
        <f t="shared" si="240"/>
        <v>1888</v>
      </c>
      <c r="Q1022" s="14">
        <f t="shared" si="241"/>
        <v>0</v>
      </c>
      <c r="R1022" s="2"/>
      <c r="S1022" s="2"/>
      <c r="T1022" s="1" t="e">
        <v>#N/A</v>
      </c>
    </row>
    <row r="1023" spans="1:20" x14ac:dyDescent="0.25">
      <c r="A1023" s="2" t="str">
        <f t="shared" si="238"/>
        <v>042019</v>
      </c>
      <c r="B1023" s="12">
        <v>43585</v>
      </c>
      <c r="C1023" s="2">
        <v>245</v>
      </c>
      <c r="D1023" s="2" t="s">
        <v>101</v>
      </c>
      <c r="E1023" s="2" t="s">
        <v>6250</v>
      </c>
      <c r="F1023" s="2">
        <v>440.14</v>
      </c>
      <c r="G1023" s="2"/>
      <c r="H1023" s="2"/>
      <c r="I1023" s="2"/>
      <c r="J1023" s="2">
        <v>373</v>
      </c>
      <c r="K1023" s="2"/>
      <c r="L1023" s="2">
        <f t="shared" si="239"/>
        <v>67.14</v>
      </c>
      <c r="M1023" s="2">
        <f t="shared" si="242"/>
        <v>33.57</v>
      </c>
      <c r="N1023" s="2">
        <f t="shared" si="243"/>
        <v>33.57</v>
      </c>
      <c r="O1023" s="2">
        <f t="shared" si="244"/>
        <v>0</v>
      </c>
      <c r="P1023" s="2">
        <f t="shared" si="240"/>
        <v>440.14</v>
      </c>
      <c r="Q1023" s="14">
        <f t="shared" si="241"/>
        <v>0</v>
      </c>
      <c r="R1023" s="2"/>
      <c r="S1023" s="2"/>
      <c r="T1023" s="1" t="e">
        <v>#N/A</v>
      </c>
    </row>
    <row r="1024" spans="1:20" x14ac:dyDescent="0.25">
      <c r="A1024" s="2" t="str">
        <f t="shared" si="238"/>
        <v>042019</v>
      </c>
      <c r="B1024" s="12">
        <v>43580</v>
      </c>
      <c r="C1024" s="2">
        <v>204</v>
      </c>
      <c r="D1024" s="2" t="s">
        <v>101</v>
      </c>
      <c r="E1024" s="2" t="s">
        <v>6250</v>
      </c>
      <c r="F1024" s="2">
        <v>236</v>
      </c>
      <c r="G1024" s="2"/>
      <c r="H1024" s="2"/>
      <c r="I1024" s="2"/>
      <c r="J1024" s="2">
        <v>200</v>
      </c>
      <c r="K1024" s="2"/>
      <c r="L1024" s="2">
        <f t="shared" si="239"/>
        <v>36</v>
      </c>
      <c r="M1024" s="2">
        <f t="shared" si="242"/>
        <v>18</v>
      </c>
      <c r="N1024" s="2">
        <f t="shared" si="243"/>
        <v>18</v>
      </c>
      <c r="O1024" s="2">
        <f t="shared" si="244"/>
        <v>0</v>
      </c>
      <c r="P1024" s="2">
        <f t="shared" si="240"/>
        <v>236</v>
      </c>
      <c r="Q1024" s="14">
        <f t="shared" si="241"/>
        <v>0</v>
      </c>
      <c r="R1024" s="2"/>
      <c r="S1024" s="2"/>
      <c r="T1024" s="1" t="e">
        <v>#N/A</v>
      </c>
    </row>
    <row r="1025" spans="1:20" x14ac:dyDescent="0.25">
      <c r="A1025" s="2" t="str">
        <f t="shared" si="238"/>
        <v>042019</v>
      </c>
      <c r="B1025" s="12">
        <v>43584</v>
      </c>
      <c r="C1025" s="2">
        <v>3089</v>
      </c>
      <c r="D1025" s="2" t="s">
        <v>355</v>
      </c>
      <c r="E1025" s="2" t="s">
        <v>6251</v>
      </c>
      <c r="F1025" s="2">
        <v>17703.62</v>
      </c>
      <c r="G1025" s="2">
        <v>480</v>
      </c>
      <c r="H1025" s="2"/>
      <c r="I1025" s="2">
        <v>11269.3</v>
      </c>
      <c r="J1025" s="2">
        <v>3900</v>
      </c>
      <c r="K1025" s="2"/>
      <c r="L1025" s="2">
        <f t="shared" si="239"/>
        <v>2054.3159999999998</v>
      </c>
      <c r="M1025" s="2">
        <f t="shared" si="242"/>
        <v>1027.1579999999999</v>
      </c>
      <c r="N1025" s="2">
        <f t="shared" si="243"/>
        <v>1027.1579999999999</v>
      </c>
      <c r="O1025" s="2">
        <f t="shared" si="244"/>
        <v>0</v>
      </c>
      <c r="P1025" s="2">
        <f t="shared" si="240"/>
        <v>17703.615999999998</v>
      </c>
      <c r="Q1025" s="14">
        <f t="shared" si="241"/>
        <v>-4.0000000008149073E-3</v>
      </c>
      <c r="R1025" s="2"/>
      <c r="S1025" s="2"/>
      <c r="T1025" s="1" t="e">
        <v>#N/A</v>
      </c>
    </row>
    <row r="1026" spans="1:20" x14ac:dyDescent="0.25">
      <c r="A1026" s="2" t="str">
        <f t="shared" si="238"/>
        <v>042019</v>
      </c>
      <c r="B1026" s="12">
        <v>43585</v>
      </c>
      <c r="C1026" s="2" t="s">
        <v>6252</v>
      </c>
      <c r="D1026" s="2" t="s">
        <v>1894</v>
      </c>
      <c r="E1026" s="2" t="s">
        <v>6253</v>
      </c>
      <c r="F1026" s="2">
        <v>89680</v>
      </c>
      <c r="G1026" s="2"/>
      <c r="H1026" s="2"/>
      <c r="I1026" s="2"/>
      <c r="J1026" s="2">
        <v>76000</v>
      </c>
      <c r="K1026" s="2"/>
      <c r="L1026" s="2">
        <f t="shared" si="239"/>
        <v>13680</v>
      </c>
      <c r="M1026" s="2">
        <v>0</v>
      </c>
      <c r="N1026" s="2">
        <v>0</v>
      </c>
      <c r="O1026" s="2">
        <v>0</v>
      </c>
      <c r="P1026" s="2">
        <f t="shared" si="240"/>
        <v>89680</v>
      </c>
      <c r="Q1026" s="14">
        <f t="shared" si="241"/>
        <v>0</v>
      </c>
      <c r="R1026" s="2" t="s">
        <v>5815</v>
      </c>
      <c r="S1026" s="2" t="s">
        <v>5815</v>
      </c>
      <c r="T1026" s="1" t="e">
        <v>#N/A</v>
      </c>
    </row>
    <row r="1027" spans="1:20" x14ac:dyDescent="0.25">
      <c r="A1027" s="2" t="str">
        <f t="shared" si="238"/>
        <v>042019</v>
      </c>
      <c r="B1027" s="12">
        <v>43557</v>
      </c>
      <c r="C1027" s="2" t="s">
        <v>6254</v>
      </c>
      <c r="D1027" s="2" t="s">
        <v>1898</v>
      </c>
      <c r="E1027" s="2" t="s">
        <v>6255</v>
      </c>
      <c r="F1027" s="2">
        <v>178139</v>
      </c>
      <c r="G1027" s="2">
        <v>164335</v>
      </c>
      <c r="H1027" s="2"/>
      <c r="I1027" s="2"/>
      <c r="J1027" s="2">
        <v>11698.65</v>
      </c>
      <c r="K1027" s="2"/>
      <c r="L1027" s="2">
        <f t="shared" si="239"/>
        <v>2105.7569999999996</v>
      </c>
      <c r="M1027" s="2">
        <f t="shared" si="242"/>
        <v>1052.8784999999998</v>
      </c>
      <c r="N1027" s="2">
        <f t="shared" si="243"/>
        <v>1052.8784999999998</v>
      </c>
      <c r="O1027" s="2">
        <f t="shared" si="244"/>
        <v>0</v>
      </c>
      <c r="P1027" s="2">
        <f t="shared" si="240"/>
        <v>178139.40700000001</v>
      </c>
      <c r="Q1027" s="14">
        <f t="shared" si="241"/>
        <v>0.40700000000651926</v>
      </c>
      <c r="R1027" s="2"/>
      <c r="S1027" s="2"/>
      <c r="T1027" s="1" t="e">
        <v>#N/A</v>
      </c>
    </row>
    <row r="1028" spans="1:20" x14ac:dyDescent="0.25">
      <c r="A1028" s="2" t="str">
        <f t="shared" si="238"/>
        <v>042019</v>
      </c>
      <c r="B1028" s="12">
        <v>43580</v>
      </c>
      <c r="C1028" s="2">
        <v>9000430</v>
      </c>
      <c r="D1028" s="2" t="s">
        <v>6256</v>
      </c>
      <c r="E1028" s="2" t="s">
        <v>6257</v>
      </c>
      <c r="F1028" s="2">
        <v>2080.0100000000002</v>
      </c>
      <c r="G1028" s="2"/>
      <c r="H1028" s="2">
        <v>942.86</v>
      </c>
      <c r="I1028" s="2">
        <v>973.21</v>
      </c>
      <c r="J1028" s="2"/>
      <c r="K1028" s="2"/>
      <c r="L1028" s="2">
        <f t="shared" si="239"/>
        <v>163.9282</v>
      </c>
      <c r="M1028" s="2">
        <v>0</v>
      </c>
      <c r="N1028" s="2">
        <v>0</v>
      </c>
      <c r="O1028" s="2">
        <v>0</v>
      </c>
      <c r="P1028" s="2">
        <f t="shared" si="240"/>
        <v>2079.9982</v>
      </c>
      <c r="Q1028" s="14">
        <f t="shared" si="241"/>
        <v>-1.1800000000221189E-2</v>
      </c>
      <c r="R1028" s="2"/>
      <c r="S1028" s="2"/>
      <c r="T1028" s="1" t="s">
        <v>6256</v>
      </c>
    </row>
    <row r="1029" spans="1:20" x14ac:dyDescent="0.25">
      <c r="A1029" s="2" t="str">
        <f t="shared" si="238"/>
        <v>022019</v>
      </c>
      <c r="B1029" s="12">
        <v>43504</v>
      </c>
      <c r="C1029" s="2">
        <v>1085</v>
      </c>
      <c r="D1029" s="2" t="s">
        <v>6258</v>
      </c>
      <c r="E1029" s="2" t="s">
        <v>6259</v>
      </c>
      <c r="F1029" s="2">
        <v>47869.5</v>
      </c>
      <c r="G1029" s="2"/>
      <c r="H1029" s="2">
        <v>45590</v>
      </c>
      <c r="I1029" s="2"/>
      <c r="J1029" s="2"/>
      <c r="K1029" s="2"/>
      <c r="L1029" s="2">
        <f t="shared" si="239"/>
        <v>2279.5</v>
      </c>
      <c r="M1029" s="2">
        <v>0</v>
      </c>
      <c r="N1029" s="2">
        <v>0</v>
      </c>
      <c r="O1029" s="2">
        <v>0</v>
      </c>
      <c r="P1029" s="2">
        <f t="shared" si="240"/>
        <v>47869.5</v>
      </c>
      <c r="Q1029" s="14">
        <f t="shared" si="241"/>
        <v>0</v>
      </c>
      <c r="R1029" s="2"/>
      <c r="S1029" s="2"/>
      <c r="T1029" s="1" t="s">
        <v>6258</v>
      </c>
    </row>
    <row r="1030" spans="1:20" x14ac:dyDescent="0.25">
      <c r="A1030" s="2" t="str">
        <f t="shared" si="238"/>
        <v>042019</v>
      </c>
      <c r="B1030" s="12">
        <v>43580</v>
      </c>
      <c r="C1030" s="2">
        <v>250</v>
      </c>
      <c r="D1030" s="2" t="s">
        <v>212</v>
      </c>
      <c r="E1030" s="2" t="s">
        <v>6260</v>
      </c>
      <c r="F1030" s="2">
        <v>1209.5</v>
      </c>
      <c r="G1030" s="2"/>
      <c r="H1030" s="2"/>
      <c r="I1030" s="2"/>
      <c r="J1030" s="2">
        <v>1025</v>
      </c>
      <c r="K1030" s="2"/>
      <c r="L1030" s="2">
        <f t="shared" si="239"/>
        <v>184.5</v>
      </c>
      <c r="M1030" s="2">
        <f t="shared" si="242"/>
        <v>92.25</v>
      </c>
      <c r="N1030" s="2">
        <f t="shared" si="243"/>
        <v>92.25</v>
      </c>
      <c r="O1030" s="2">
        <f t="shared" si="244"/>
        <v>0</v>
      </c>
      <c r="P1030" s="2">
        <f t="shared" si="240"/>
        <v>1209.5</v>
      </c>
      <c r="Q1030" s="14">
        <f t="shared" si="241"/>
        <v>0</v>
      </c>
      <c r="R1030" s="2"/>
      <c r="S1030" s="2"/>
      <c r="T1030" s="1" t="e">
        <v>#N/A</v>
      </c>
    </row>
    <row r="1031" spans="1:20" x14ac:dyDescent="0.25">
      <c r="A1031" s="2" t="str">
        <f t="shared" si="238"/>
        <v>042019</v>
      </c>
      <c r="B1031" s="12">
        <v>43576</v>
      </c>
      <c r="C1031" s="2" t="s">
        <v>5763</v>
      </c>
      <c r="D1031" s="2" t="s">
        <v>3466</v>
      </c>
      <c r="E1031" s="2" t="s">
        <v>6261</v>
      </c>
      <c r="F1031" s="2">
        <v>103958</v>
      </c>
      <c r="G1031" s="2"/>
      <c r="H1031" s="2"/>
      <c r="I1031" s="2"/>
      <c r="J1031" s="2">
        <v>88100</v>
      </c>
      <c r="K1031" s="2"/>
      <c r="L1031" s="2">
        <f t="shared" si="239"/>
        <v>15858</v>
      </c>
      <c r="M1031" s="2">
        <f t="shared" si="242"/>
        <v>7929</v>
      </c>
      <c r="N1031" s="2">
        <f t="shared" si="243"/>
        <v>7929</v>
      </c>
      <c r="O1031" s="2">
        <f t="shared" si="244"/>
        <v>0</v>
      </c>
      <c r="P1031" s="2">
        <f t="shared" si="240"/>
        <v>103958</v>
      </c>
      <c r="Q1031" s="14">
        <f t="shared" si="241"/>
        <v>0</v>
      </c>
      <c r="R1031" s="2"/>
      <c r="S1031" s="2"/>
      <c r="T1031" s="1" t="e">
        <v>#N/A</v>
      </c>
    </row>
    <row r="1032" spans="1:20" x14ac:dyDescent="0.25">
      <c r="A1032" s="2" t="str">
        <f t="shared" si="238"/>
        <v>082019</v>
      </c>
      <c r="B1032" s="12">
        <v>43686</v>
      </c>
      <c r="C1032" s="2" t="s">
        <v>6262</v>
      </c>
      <c r="D1032" s="2" t="s">
        <v>6263</v>
      </c>
      <c r="E1032" s="2" t="s">
        <v>6264</v>
      </c>
      <c r="F1032" s="2">
        <v>56945.86</v>
      </c>
      <c r="G1032" s="2"/>
      <c r="H1032" s="2"/>
      <c r="I1032" s="2"/>
      <c r="J1032" s="2">
        <v>48259.199999999997</v>
      </c>
      <c r="K1032" s="2"/>
      <c r="L1032" s="2">
        <f t="shared" si="239"/>
        <v>8686.655999999999</v>
      </c>
      <c r="M1032" s="2">
        <v>0</v>
      </c>
      <c r="N1032" s="2">
        <v>0</v>
      </c>
      <c r="O1032" s="2">
        <v>0</v>
      </c>
      <c r="P1032" s="2">
        <f t="shared" si="240"/>
        <v>56945.856</v>
      </c>
      <c r="Q1032" s="14">
        <f t="shared" si="241"/>
        <v>-4.0000000008149073E-3</v>
      </c>
      <c r="R1032" s="2" t="s">
        <v>6245</v>
      </c>
      <c r="S1032" s="2" t="s">
        <v>6245</v>
      </c>
      <c r="T1032" s="1" t="e">
        <v>#N/A</v>
      </c>
    </row>
    <row r="1033" spans="1:20" x14ac:dyDescent="0.25">
      <c r="A1033" s="2" t="str">
        <f t="shared" si="238"/>
        <v>042019</v>
      </c>
      <c r="B1033" s="12">
        <v>43580</v>
      </c>
      <c r="C1033" s="2">
        <v>19012</v>
      </c>
      <c r="D1033" s="2" t="s">
        <v>1815</v>
      </c>
      <c r="E1033" s="2" t="s">
        <v>6265</v>
      </c>
      <c r="F1033" s="2">
        <v>4868</v>
      </c>
      <c r="G1033" s="2"/>
      <c r="H1033" s="2"/>
      <c r="I1033" s="2"/>
      <c r="J1033" s="2">
        <v>4125</v>
      </c>
      <c r="K1033" s="2"/>
      <c r="L1033" s="2">
        <f t="shared" si="239"/>
        <v>742.5</v>
      </c>
      <c r="M1033" s="2">
        <f t="shared" si="242"/>
        <v>371.25</v>
      </c>
      <c r="N1033" s="2">
        <f t="shared" si="243"/>
        <v>371.25</v>
      </c>
      <c r="O1033" s="2">
        <f t="shared" si="244"/>
        <v>0</v>
      </c>
      <c r="P1033" s="2">
        <f t="shared" si="240"/>
        <v>4867.5</v>
      </c>
      <c r="Q1033" s="14">
        <f t="shared" si="241"/>
        <v>-0.5</v>
      </c>
      <c r="R1033" s="2"/>
      <c r="S1033" s="2"/>
      <c r="T1033" s="1" t="e">
        <v>#N/A</v>
      </c>
    </row>
    <row r="1034" spans="1:20" x14ac:dyDescent="0.25">
      <c r="A1034" s="2" t="str">
        <f t="shared" si="238"/>
        <v>042019</v>
      </c>
      <c r="B1034" s="12">
        <v>43581</v>
      </c>
      <c r="C1034" s="2">
        <v>260</v>
      </c>
      <c r="D1034" s="2" t="s">
        <v>212</v>
      </c>
      <c r="E1034" s="2" t="s">
        <v>6260</v>
      </c>
      <c r="F1034" s="2">
        <v>737</v>
      </c>
      <c r="G1034" s="2"/>
      <c r="H1034" s="2"/>
      <c r="I1034" s="2">
        <v>68</v>
      </c>
      <c r="J1034" s="2">
        <v>560</v>
      </c>
      <c r="K1034" s="2"/>
      <c r="L1034" s="2">
        <f t="shared" si="239"/>
        <v>108.96</v>
      </c>
      <c r="M1034" s="2">
        <f t="shared" si="242"/>
        <v>54.48</v>
      </c>
      <c r="N1034" s="2">
        <f t="shared" si="243"/>
        <v>54.48</v>
      </c>
      <c r="O1034" s="2">
        <f t="shared" si="244"/>
        <v>0</v>
      </c>
      <c r="P1034" s="2">
        <f t="shared" si="240"/>
        <v>736.96</v>
      </c>
      <c r="Q1034" s="14">
        <f t="shared" si="241"/>
        <v>-3.999999999996362E-2</v>
      </c>
      <c r="R1034" s="2"/>
      <c r="S1034" s="2"/>
      <c r="T1034" s="1" t="e">
        <v>#N/A</v>
      </c>
    </row>
    <row r="1035" spans="1:20" x14ac:dyDescent="0.25">
      <c r="A1035" s="2" t="str">
        <f t="shared" si="238"/>
        <v>012019</v>
      </c>
      <c r="B1035" s="12">
        <v>43494</v>
      </c>
      <c r="C1035" s="2">
        <v>10400931</v>
      </c>
      <c r="D1035" s="2" t="s">
        <v>6266</v>
      </c>
      <c r="E1035" s="2" t="s">
        <v>6267</v>
      </c>
      <c r="F1035" s="2">
        <v>161660</v>
      </c>
      <c r="G1035" s="2"/>
      <c r="H1035" s="2"/>
      <c r="I1035" s="2"/>
      <c r="J1035" s="2">
        <v>137000</v>
      </c>
      <c r="K1035" s="2"/>
      <c r="L1035" s="2">
        <f t="shared" si="239"/>
        <v>24660</v>
      </c>
      <c r="M1035" s="2">
        <v>0</v>
      </c>
      <c r="N1035" s="2">
        <v>0</v>
      </c>
      <c r="O1035" s="2">
        <v>0</v>
      </c>
      <c r="P1035" s="2">
        <f t="shared" si="240"/>
        <v>161660</v>
      </c>
      <c r="Q1035" s="14">
        <f t="shared" si="241"/>
        <v>0</v>
      </c>
      <c r="R1035" s="2"/>
      <c r="S1035" s="2"/>
      <c r="T1035" s="1" t="s">
        <v>6266</v>
      </c>
    </row>
    <row r="1036" spans="1:20" x14ac:dyDescent="0.25">
      <c r="A1036" s="2" t="str">
        <f t="shared" si="238"/>
        <v>042019</v>
      </c>
      <c r="B1036" s="12">
        <v>43582</v>
      </c>
      <c r="C1036" s="2">
        <v>9257</v>
      </c>
      <c r="D1036" s="2" t="s">
        <v>399</v>
      </c>
      <c r="E1036" s="2" t="s">
        <v>6268</v>
      </c>
      <c r="F1036" s="2">
        <v>2525</v>
      </c>
      <c r="G1036" s="2"/>
      <c r="H1036" s="2"/>
      <c r="I1036" s="2"/>
      <c r="J1036" s="2">
        <v>2140</v>
      </c>
      <c r="K1036" s="2"/>
      <c r="L1036" s="2">
        <f t="shared" si="239"/>
        <v>385.2</v>
      </c>
      <c r="M1036" s="2">
        <f t="shared" si="242"/>
        <v>192.6</v>
      </c>
      <c r="N1036" s="2">
        <f t="shared" si="243"/>
        <v>192.6</v>
      </c>
      <c r="O1036" s="2">
        <f t="shared" si="244"/>
        <v>0</v>
      </c>
      <c r="P1036" s="2">
        <f t="shared" si="240"/>
        <v>2525.1999999999998</v>
      </c>
      <c r="Q1036" s="14">
        <f t="shared" si="241"/>
        <v>0.1999999999998181</v>
      </c>
      <c r="R1036" s="2"/>
      <c r="S1036" s="2"/>
      <c r="T1036" s="1" t="e">
        <v>#N/A</v>
      </c>
    </row>
    <row r="1037" spans="1:20" x14ac:dyDescent="0.25">
      <c r="A1037" s="2" t="str">
        <f t="shared" si="238"/>
        <v>042019</v>
      </c>
      <c r="B1037" s="12">
        <v>43565</v>
      </c>
      <c r="C1037" s="2">
        <v>222</v>
      </c>
      <c r="D1037" s="2" t="s">
        <v>84</v>
      </c>
      <c r="E1037" s="2" t="s">
        <v>6269</v>
      </c>
      <c r="F1037" s="2">
        <v>11800</v>
      </c>
      <c r="G1037" s="2"/>
      <c r="H1037" s="2"/>
      <c r="I1037" s="2"/>
      <c r="J1037" s="2">
        <v>10000</v>
      </c>
      <c r="K1037" s="2"/>
      <c r="L1037" s="2">
        <f t="shared" si="239"/>
        <v>1800</v>
      </c>
      <c r="M1037" s="2">
        <f t="shared" si="242"/>
        <v>0</v>
      </c>
      <c r="N1037" s="2">
        <f t="shared" si="243"/>
        <v>0</v>
      </c>
      <c r="O1037" s="2">
        <f t="shared" si="244"/>
        <v>1800</v>
      </c>
      <c r="P1037" s="2">
        <f t="shared" si="240"/>
        <v>11800</v>
      </c>
      <c r="Q1037" s="14">
        <f t="shared" si="241"/>
        <v>0</v>
      </c>
      <c r="R1037" s="2"/>
      <c r="S1037" s="2"/>
      <c r="T1037" s="1" t="e">
        <v>#N/A</v>
      </c>
    </row>
    <row r="1038" spans="1:20" x14ac:dyDescent="0.25">
      <c r="A1038" s="2" t="str">
        <f t="shared" si="238"/>
        <v>042019</v>
      </c>
      <c r="B1038" s="12">
        <v>43574</v>
      </c>
      <c r="C1038" s="2" t="s">
        <v>6270</v>
      </c>
      <c r="D1038" s="2" t="s">
        <v>413</v>
      </c>
      <c r="E1038" s="2" t="s">
        <v>6248</v>
      </c>
      <c r="F1038" s="2">
        <v>11807</v>
      </c>
      <c r="G1038" s="2"/>
      <c r="H1038" s="2"/>
      <c r="I1038" s="2"/>
      <c r="J1038" s="2">
        <v>10006.44</v>
      </c>
      <c r="K1038" s="2"/>
      <c r="L1038" s="2">
        <f t="shared" si="239"/>
        <v>1801.1592000000001</v>
      </c>
      <c r="M1038" s="2">
        <f t="shared" si="242"/>
        <v>900.57960000000003</v>
      </c>
      <c r="N1038" s="2">
        <f t="shared" si="243"/>
        <v>900.57960000000003</v>
      </c>
      <c r="O1038" s="2">
        <f t="shared" si="244"/>
        <v>0</v>
      </c>
      <c r="P1038" s="2">
        <f t="shared" si="240"/>
        <v>11807.599200000001</v>
      </c>
      <c r="Q1038" s="14">
        <f t="shared" si="241"/>
        <v>0.59920000000056461</v>
      </c>
      <c r="R1038" s="2"/>
      <c r="S1038" s="2"/>
      <c r="T1038" s="1" t="e">
        <v>#N/A</v>
      </c>
    </row>
    <row r="1039" spans="1:20" x14ac:dyDescent="0.25">
      <c r="A1039" s="2" t="str">
        <f t="shared" si="238"/>
        <v>042019</v>
      </c>
      <c r="B1039" s="12">
        <v>43580</v>
      </c>
      <c r="C1039" s="2">
        <v>27</v>
      </c>
      <c r="D1039" s="2" t="s">
        <v>1978</v>
      </c>
      <c r="E1039" s="2" t="s">
        <v>6271</v>
      </c>
      <c r="F1039" s="2">
        <v>226690</v>
      </c>
      <c r="G1039" s="2"/>
      <c r="H1039" s="2"/>
      <c r="I1039" s="2"/>
      <c r="J1039" s="2">
        <v>192110</v>
      </c>
      <c r="K1039" s="2"/>
      <c r="L1039" s="2">
        <f t="shared" si="239"/>
        <v>34579.800000000003</v>
      </c>
      <c r="M1039" s="2">
        <v>0</v>
      </c>
      <c r="N1039" s="2">
        <v>0</v>
      </c>
      <c r="O1039" s="2">
        <v>0</v>
      </c>
      <c r="P1039" s="2">
        <f t="shared" si="240"/>
        <v>226689.8</v>
      </c>
      <c r="Q1039" s="14">
        <f t="shared" si="241"/>
        <v>-0.20000000001164153</v>
      </c>
      <c r="R1039" s="2" t="s">
        <v>5815</v>
      </c>
      <c r="S1039" s="2" t="s">
        <v>5815</v>
      </c>
      <c r="T1039" s="1" t="e">
        <v>#N/A</v>
      </c>
    </row>
    <row r="1040" spans="1:20" x14ac:dyDescent="0.25">
      <c r="A1040" s="2" t="str">
        <f t="shared" si="238"/>
        <v>022019</v>
      </c>
      <c r="B1040" s="12">
        <v>43508</v>
      </c>
      <c r="C1040" s="2" t="s">
        <v>6272</v>
      </c>
      <c r="D1040" s="2" t="s">
        <v>2113</v>
      </c>
      <c r="E1040" s="2" t="s">
        <v>2114</v>
      </c>
      <c r="F1040" s="2">
        <v>16300.02</v>
      </c>
      <c r="G1040" s="2"/>
      <c r="H1040" s="2"/>
      <c r="I1040" s="2"/>
      <c r="J1040" s="2">
        <v>13813.58</v>
      </c>
      <c r="K1040" s="2"/>
      <c r="L1040" s="2">
        <f t="shared" si="239"/>
        <v>2486.4443999999999</v>
      </c>
      <c r="M1040" s="2">
        <f t="shared" si="242"/>
        <v>1243.2221999999999</v>
      </c>
      <c r="N1040" s="2">
        <f t="shared" si="243"/>
        <v>1243.2221999999999</v>
      </c>
      <c r="O1040" s="2">
        <f t="shared" si="244"/>
        <v>0</v>
      </c>
      <c r="P1040" s="2">
        <f t="shared" si="240"/>
        <v>16300.0244</v>
      </c>
      <c r="Q1040" s="14">
        <f t="shared" si="241"/>
        <v>4.3999999998050043E-3</v>
      </c>
      <c r="R1040" s="2"/>
      <c r="S1040" s="2"/>
      <c r="T1040" s="1" t="e">
        <v>#N/A</v>
      </c>
    </row>
    <row r="1041" spans="1:20" x14ac:dyDescent="0.25">
      <c r="A1041" s="2" t="str">
        <f t="shared" si="238"/>
        <v>042019</v>
      </c>
      <c r="B1041" s="12">
        <v>43561</v>
      </c>
      <c r="C1041" s="2" t="s">
        <v>6273</v>
      </c>
      <c r="D1041" s="2" t="s">
        <v>2113</v>
      </c>
      <c r="E1041" s="2" t="s">
        <v>2114</v>
      </c>
      <c r="F1041" s="2">
        <v>10600</v>
      </c>
      <c r="G1041" s="2"/>
      <c r="H1041" s="2"/>
      <c r="I1041" s="2"/>
      <c r="J1041" s="2">
        <v>8983.06</v>
      </c>
      <c r="K1041" s="2"/>
      <c r="L1041" s="2">
        <f t="shared" si="239"/>
        <v>1616.9507999999998</v>
      </c>
      <c r="M1041" s="2">
        <f t="shared" si="242"/>
        <v>808.47539999999992</v>
      </c>
      <c r="N1041" s="2">
        <f t="shared" si="243"/>
        <v>808.47539999999992</v>
      </c>
      <c r="O1041" s="2">
        <f t="shared" si="244"/>
        <v>0</v>
      </c>
      <c r="P1041" s="2">
        <f t="shared" si="240"/>
        <v>10600.0108</v>
      </c>
      <c r="Q1041" s="14">
        <f t="shared" si="241"/>
        <v>1.0800000000017462E-2</v>
      </c>
      <c r="R1041" s="2"/>
      <c r="S1041" s="2"/>
      <c r="T1041" s="1" t="e">
        <v>#N/A</v>
      </c>
    </row>
    <row r="1042" spans="1:20" x14ac:dyDescent="0.25">
      <c r="A1042" s="2" t="str">
        <f t="shared" si="238"/>
        <v>042019</v>
      </c>
      <c r="B1042" s="12">
        <v>43578</v>
      </c>
      <c r="C1042" s="2">
        <v>185</v>
      </c>
      <c r="D1042" s="2" t="s">
        <v>101</v>
      </c>
      <c r="E1042" s="2" t="s">
        <v>6250</v>
      </c>
      <c r="F1042" s="2">
        <v>848</v>
      </c>
      <c r="G1042" s="2"/>
      <c r="H1042" s="2"/>
      <c r="I1042" s="2"/>
      <c r="J1042" s="2">
        <v>718.31</v>
      </c>
      <c r="K1042" s="2"/>
      <c r="L1042" s="2">
        <f t="shared" si="239"/>
        <v>129.29579999999999</v>
      </c>
      <c r="M1042" s="2">
        <f t="shared" si="242"/>
        <v>64.647899999999993</v>
      </c>
      <c r="N1042" s="2">
        <f t="shared" si="243"/>
        <v>64.647899999999993</v>
      </c>
      <c r="O1042" s="2">
        <f t="shared" si="244"/>
        <v>0</v>
      </c>
      <c r="P1042" s="2">
        <f t="shared" si="240"/>
        <v>847.60579999999993</v>
      </c>
      <c r="Q1042" s="14">
        <f t="shared" si="241"/>
        <v>-0.39420000000006894</v>
      </c>
      <c r="R1042" s="2"/>
      <c r="S1042" s="2"/>
      <c r="T1042" s="1" t="e">
        <v>#N/A</v>
      </c>
    </row>
    <row r="1043" spans="1:20" x14ac:dyDescent="0.25">
      <c r="A1043" s="2" t="str">
        <f t="shared" si="238"/>
        <v>042019</v>
      </c>
      <c r="B1043" s="12">
        <v>43575</v>
      </c>
      <c r="C1043" s="2">
        <v>3</v>
      </c>
      <c r="D1043" s="2" t="s">
        <v>1883</v>
      </c>
      <c r="E1043" s="2" t="s">
        <v>6274</v>
      </c>
      <c r="F1043" s="2">
        <v>11824</v>
      </c>
      <c r="G1043" s="2"/>
      <c r="H1043" s="2"/>
      <c r="I1043" s="2"/>
      <c r="J1043" s="2">
        <v>10020</v>
      </c>
      <c r="K1043" s="2"/>
      <c r="L1043" s="2">
        <f t="shared" si="239"/>
        <v>1803.6</v>
      </c>
      <c r="M1043" s="2">
        <f t="shared" si="242"/>
        <v>0</v>
      </c>
      <c r="N1043" s="2">
        <f t="shared" si="243"/>
        <v>0</v>
      </c>
      <c r="O1043" s="2">
        <f t="shared" si="244"/>
        <v>1803.6</v>
      </c>
      <c r="P1043" s="2">
        <f t="shared" si="240"/>
        <v>11823.6</v>
      </c>
      <c r="Q1043" s="14">
        <f t="shared" si="241"/>
        <v>-0.3999999999996362</v>
      </c>
      <c r="R1043" s="2"/>
      <c r="S1043" s="2"/>
      <c r="T1043" s="1" t="e">
        <v>#N/A</v>
      </c>
    </row>
    <row r="1044" spans="1:20" x14ac:dyDescent="0.25">
      <c r="A1044" s="2" t="str">
        <f t="shared" si="238"/>
        <v>042019</v>
      </c>
      <c r="B1044" s="12">
        <v>43579</v>
      </c>
      <c r="C1044" s="2">
        <v>9239</v>
      </c>
      <c r="D1044" s="2" t="s">
        <v>399</v>
      </c>
      <c r="E1044" s="2" t="s">
        <v>6268</v>
      </c>
      <c r="F1044" s="2">
        <v>2419.1999999999998</v>
      </c>
      <c r="G1044" s="2"/>
      <c r="H1044" s="2"/>
      <c r="I1044" s="2">
        <v>2160</v>
      </c>
      <c r="J1044" s="2"/>
      <c r="K1044" s="2"/>
      <c r="L1044" s="2">
        <f t="shared" si="239"/>
        <v>259.2</v>
      </c>
      <c r="M1044" s="2">
        <f t="shared" si="242"/>
        <v>129.6</v>
      </c>
      <c r="N1044" s="2">
        <f t="shared" si="243"/>
        <v>129.6</v>
      </c>
      <c r="O1044" s="2">
        <f t="shared" si="244"/>
        <v>0</v>
      </c>
      <c r="P1044" s="2">
        <f t="shared" si="240"/>
        <v>2419.1999999999998</v>
      </c>
      <c r="Q1044" s="14">
        <f t="shared" si="241"/>
        <v>0</v>
      </c>
      <c r="R1044" s="2"/>
      <c r="S1044" s="2"/>
      <c r="T1044" s="1" t="e">
        <v>#N/A</v>
      </c>
    </row>
    <row r="1045" spans="1:20" x14ac:dyDescent="0.25">
      <c r="A1045" s="2" t="str">
        <f t="shared" si="238"/>
        <v>042019</v>
      </c>
      <c r="B1045" s="12">
        <v>43568</v>
      </c>
      <c r="C1045" s="2">
        <v>49</v>
      </c>
      <c r="D1045" s="2" t="s">
        <v>2982</v>
      </c>
      <c r="E1045" s="2" t="s">
        <v>6275</v>
      </c>
      <c r="F1045" s="2">
        <v>5650</v>
      </c>
      <c r="G1045" s="2"/>
      <c r="H1045" s="2"/>
      <c r="I1045" s="2"/>
      <c r="J1045" s="2">
        <v>4790</v>
      </c>
      <c r="K1045" s="2"/>
      <c r="L1045" s="2">
        <f t="shared" si="239"/>
        <v>862.2</v>
      </c>
      <c r="M1045" s="2">
        <f t="shared" si="242"/>
        <v>431.1</v>
      </c>
      <c r="N1045" s="2">
        <f t="shared" si="243"/>
        <v>431.1</v>
      </c>
      <c r="O1045" s="2">
        <f t="shared" si="244"/>
        <v>0</v>
      </c>
      <c r="P1045" s="2">
        <f t="shared" si="240"/>
        <v>5652.2</v>
      </c>
      <c r="Q1045" s="14">
        <f t="shared" si="241"/>
        <v>2.1999999999998181</v>
      </c>
      <c r="R1045" s="2"/>
      <c r="S1045" s="2"/>
      <c r="T1045" s="1" t="e">
        <v>#N/A</v>
      </c>
    </row>
    <row r="1046" spans="1:20" x14ac:dyDescent="0.25">
      <c r="A1046" s="2" t="str">
        <f t="shared" si="238"/>
        <v>032019</v>
      </c>
      <c r="B1046" s="12">
        <v>43554</v>
      </c>
      <c r="C1046" s="2">
        <v>1270085259</v>
      </c>
      <c r="D1046" s="2" t="s">
        <v>1795</v>
      </c>
      <c r="E1046" s="2" t="s">
        <v>6276</v>
      </c>
      <c r="F1046" s="2">
        <v>22183.599999999999</v>
      </c>
      <c r="G1046" s="2"/>
      <c r="H1046" s="2"/>
      <c r="I1046" s="2"/>
      <c r="J1046" s="2">
        <v>18799.63</v>
      </c>
      <c r="K1046" s="2"/>
      <c r="L1046" s="2">
        <f t="shared" si="239"/>
        <v>3383.9334000000003</v>
      </c>
      <c r="M1046" s="2">
        <f t="shared" si="242"/>
        <v>0</v>
      </c>
      <c r="N1046" s="2">
        <f t="shared" si="243"/>
        <v>0</v>
      </c>
      <c r="O1046" s="2">
        <f t="shared" si="244"/>
        <v>3383.9334000000003</v>
      </c>
      <c r="P1046" s="2">
        <f t="shared" si="240"/>
        <v>22183.563400000003</v>
      </c>
      <c r="Q1046" s="14">
        <f t="shared" si="241"/>
        <v>-3.6599999995814869E-2</v>
      </c>
      <c r="R1046" s="2"/>
      <c r="S1046" s="2"/>
      <c r="T1046" s="1" t="e">
        <v>#N/A</v>
      </c>
    </row>
    <row r="1047" spans="1:20" x14ac:dyDescent="0.25">
      <c r="A1047" s="2" t="str">
        <f t="shared" si="238"/>
        <v>042019</v>
      </c>
      <c r="B1047" s="12">
        <v>43579</v>
      </c>
      <c r="C1047" s="2" t="s">
        <v>6277</v>
      </c>
      <c r="D1047" s="2" t="s">
        <v>1819</v>
      </c>
      <c r="E1047" s="2" t="s">
        <v>6278</v>
      </c>
      <c r="F1047" s="2">
        <v>14404</v>
      </c>
      <c r="G1047" s="2"/>
      <c r="H1047" s="2"/>
      <c r="I1047" s="2"/>
      <c r="J1047" s="2">
        <v>12206.4</v>
      </c>
      <c r="K1047" s="2"/>
      <c r="L1047" s="2">
        <f t="shared" si="239"/>
        <v>2197.152</v>
      </c>
      <c r="M1047" s="2">
        <f t="shared" si="242"/>
        <v>1098.576</v>
      </c>
      <c r="N1047" s="2">
        <f t="shared" si="243"/>
        <v>1098.576</v>
      </c>
      <c r="O1047" s="2">
        <f t="shared" si="244"/>
        <v>0</v>
      </c>
      <c r="P1047" s="2">
        <f t="shared" si="240"/>
        <v>14403.552</v>
      </c>
      <c r="Q1047" s="14">
        <f t="shared" si="241"/>
        <v>-0.44800000000032014</v>
      </c>
      <c r="R1047" s="2"/>
      <c r="S1047" s="2"/>
      <c r="T1047" s="1" t="e">
        <v>#N/A</v>
      </c>
    </row>
    <row r="1048" spans="1:20" x14ac:dyDescent="0.25">
      <c r="A1048" s="2" t="str">
        <f t="shared" si="238"/>
        <v>042019</v>
      </c>
      <c r="B1048" s="12">
        <v>43578</v>
      </c>
      <c r="C1048" s="2">
        <v>50</v>
      </c>
      <c r="D1048" s="2" t="s">
        <v>644</v>
      </c>
      <c r="E1048" s="2" t="s">
        <v>6279</v>
      </c>
      <c r="F1048" s="2">
        <v>9602</v>
      </c>
      <c r="G1048" s="2"/>
      <c r="H1048" s="2">
        <v>9144</v>
      </c>
      <c r="I1048" s="2"/>
      <c r="J1048" s="2"/>
      <c r="K1048" s="2"/>
      <c r="L1048" s="2">
        <f t="shared" si="239"/>
        <v>457.2</v>
      </c>
      <c r="M1048" s="2">
        <f t="shared" si="242"/>
        <v>228.6</v>
      </c>
      <c r="N1048" s="2">
        <f t="shared" si="243"/>
        <v>228.6</v>
      </c>
      <c r="O1048" s="2">
        <f t="shared" si="244"/>
        <v>0</v>
      </c>
      <c r="P1048" s="2">
        <f t="shared" si="240"/>
        <v>9601.2000000000007</v>
      </c>
      <c r="Q1048" s="14">
        <f t="shared" si="241"/>
        <v>-0.7999999999992724</v>
      </c>
      <c r="R1048" s="2"/>
      <c r="S1048" s="2"/>
      <c r="T1048" s="1" t="e">
        <v>#N/A</v>
      </c>
    </row>
    <row r="1049" spans="1:20" x14ac:dyDescent="0.25">
      <c r="A1049" s="2" t="str">
        <f t="shared" si="238"/>
        <v>042019</v>
      </c>
      <c r="B1049" s="12">
        <v>43578</v>
      </c>
      <c r="C1049" s="2">
        <v>21378</v>
      </c>
      <c r="D1049" s="2" t="s">
        <v>1578</v>
      </c>
      <c r="E1049" s="2" t="s">
        <v>6280</v>
      </c>
      <c r="F1049" s="2">
        <v>21264</v>
      </c>
      <c r="G1049" s="2">
        <v>18786</v>
      </c>
      <c r="H1049" s="2"/>
      <c r="I1049" s="2"/>
      <c r="J1049" s="2">
        <v>2100</v>
      </c>
      <c r="K1049" s="2"/>
      <c r="L1049" s="2">
        <f t="shared" si="239"/>
        <v>378</v>
      </c>
      <c r="M1049" s="2">
        <f t="shared" si="242"/>
        <v>0</v>
      </c>
      <c r="N1049" s="2">
        <f t="shared" si="243"/>
        <v>0</v>
      </c>
      <c r="O1049" s="2">
        <f t="shared" si="244"/>
        <v>378</v>
      </c>
      <c r="P1049" s="2">
        <f t="shared" si="240"/>
        <v>21264</v>
      </c>
      <c r="Q1049" s="14">
        <f t="shared" si="241"/>
        <v>0</v>
      </c>
      <c r="R1049" s="2"/>
      <c r="S1049" s="2"/>
      <c r="T1049" s="1" t="e">
        <v>#N/A</v>
      </c>
    </row>
    <row r="1050" spans="1:20" x14ac:dyDescent="0.25">
      <c r="A1050" s="2" t="str">
        <f t="shared" si="238"/>
        <v>042019</v>
      </c>
      <c r="B1050" s="12">
        <v>43572</v>
      </c>
      <c r="C1050" s="2">
        <v>21296</v>
      </c>
      <c r="D1050" s="2" t="s">
        <v>1578</v>
      </c>
      <c r="E1050" s="2" t="s">
        <v>6280</v>
      </c>
      <c r="F1050" s="2">
        <v>47096</v>
      </c>
      <c r="G1050" s="2">
        <v>44500</v>
      </c>
      <c r="H1050" s="2"/>
      <c r="I1050" s="2"/>
      <c r="J1050" s="2">
        <v>2200</v>
      </c>
      <c r="K1050" s="2"/>
      <c r="L1050" s="2">
        <f t="shared" si="239"/>
        <v>396</v>
      </c>
      <c r="M1050" s="2">
        <f t="shared" si="242"/>
        <v>0</v>
      </c>
      <c r="N1050" s="2">
        <f t="shared" si="243"/>
        <v>0</v>
      </c>
      <c r="O1050" s="2">
        <f t="shared" si="244"/>
        <v>396</v>
      </c>
      <c r="P1050" s="2">
        <f t="shared" si="240"/>
        <v>47096</v>
      </c>
      <c r="Q1050" s="14">
        <f t="shared" si="241"/>
        <v>0</v>
      </c>
      <c r="R1050" s="2"/>
      <c r="S1050" s="2"/>
      <c r="T1050" s="1" t="e">
        <v>#N/A</v>
      </c>
    </row>
    <row r="1051" spans="1:20" x14ac:dyDescent="0.25">
      <c r="A1051" s="2" t="str">
        <f t="shared" si="238"/>
        <v>042019</v>
      </c>
      <c r="B1051" s="12">
        <v>43578</v>
      </c>
      <c r="C1051" s="2">
        <v>9225</v>
      </c>
      <c r="D1051" s="2" t="s">
        <v>399</v>
      </c>
      <c r="E1051" s="2" t="s">
        <v>6268</v>
      </c>
      <c r="F1051" s="2">
        <v>2655</v>
      </c>
      <c r="G1051" s="2"/>
      <c r="H1051" s="2"/>
      <c r="I1051" s="2"/>
      <c r="J1051" s="2">
        <v>2250</v>
      </c>
      <c r="K1051" s="2"/>
      <c r="L1051" s="2">
        <f t="shared" si="239"/>
        <v>405</v>
      </c>
      <c r="M1051" s="2">
        <f t="shared" si="242"/>
        <v>202.5</v>
      </c>
      <c r="N1051" s="2">
        <f t="shared" si="243"/>
        <v>202.5</v>
      </c>
      <c r="O1051" s="2">
        <f t="shared" si="244"/>
        <v>0</v>
      </c>
      <c r="P1051" s="2">
        <f t="shared" si="240"/>
        <v>2655</v>
      </c>
      <c r="Q1051" s="14">
        <f t="shared" si="241"/>
        <v>0</v>
      </c>
      <c r="R1051" s="2"/>
      <c r="S1051" s="2"/>
      <c r="T1051" s="1" t="e">
        <v>#N/A</v>
      </c>
    </row>
    <row r="1052" spans="1:20" x14ac:dyDescent="0.25">
      <c r="A1052" s="2" t="str">
        <f t="shared" si="238"/>
        <v>042019</v>
      </c>
      <c r="B1052" s="12">
        <v>43577</v>
      </c>
      <c r="C1052" s="2" t="s">
        <v>2023</v>
      </c>
      <c r="D1052" s="2" t="s">
        <v>399</v>
      </c>
      <c r="E1052" s="2" t="s">
        <v>6268</v>
      </c>
      <c r="F1052" s="2">
        <v>1262</v>
      </c>
      <c r="G1052" s="2"/>
      <c r="H1052" s="2"/>
      <c r="I1052" s="2"/>
      <c r="J1052" s="2">
        <v>1070</v>
      </c>
      <c r="K1052" s="2"/>
      <c r="L1052" s="2">
        <f t="shared" si="239"/>
        <v>192.6</v>
      </c>
      <c r="M1052" s="2">
        <f t="shared" si="242"/>
        <v>96.3</v>
      </c>
      <c r="N1052" s="2">
        <f t="shared" si="243"/>
        <v>96.3</v>
      </c>
      <c r="O1052" s="2">
        <f t="shared" si="244"/>
        <v>0</v>
      </c>
      <c r="P1052" s="2">
        <f t="shared" si="240"/>
        <v>1262.5999999999999</v>
      </c>
      <c r="Q1052" s="14">
        <f t="shared" si="241"/>
        <v>0.59999999999990905</v>
      </c>
      <c r="R1052" s="2"/>
      <c r="S1052" s="2"/>
      <c r="T1052" s="1" t="e">
        <v>#N/A</v>
      </c>
    </row>
    <row r="1053" spans="1:20" x14ac:dyDescent="0.25">
      <c r="A1053" s="2" t="str">
        <f t="shared" si="238"/>
        <v>042019</v>
      </c>
      <c r="B1053" s="12">
        <v>43567</v>
      </c>
      <c r="C1053" s="2" t="s">
        <v>6281</v>
      </c>
      <c r="D1053" s="2" t="s">
        <v>413</v>
      </c>
      <c r="E1053" s="2" t="s">
        <v>6248</v>
      </c>
      <c r="F1053" s="2">
        <v>23877.3</v>
      </c>
      <c r="G1053" s="2"/>
      <c r="H1053" s="2"/>
      <c r="I1053" s="2"/>
      <c r="J1053" s="2">
        <v>20235</v>
      </c>
      <c r="K1053" s="2"/>
      <c r="L1053" s="2">
        <f t="shared" si="239"/>
        <v>3642.3</v>
      </c>
      <c r="M1053" s="2">
        <f t="shared" si="242"/>
        <v>1821.15</v>
      </c>
      <c r="N1053" s="2">
        <f t="shared" si="243"/>
        <v>1821.15</v>
      </c>
      <c r="O1053" s="2">
        <f t="shared" si="244"/>
        <v>0</v>
      </c>
      <c r="P1053" s="2">
        <f t="shared" si="240"/>
        <v>23877.3</v>
      </c>
      <c r="Q1053" s="14">
        <f t="shared" si="241"/>
        <v>0</v>
      </c>
      <c r="R1053" s="2"/>
      <c r="S1053" s="2"/>
      <c r="T1053" s="1" t="e">
        <v>#N/A</v>
      </c>
    </row>
    <row r="1054" spans="1:20" x14ac:dyDescent="0.25">
      <c r="A1054" s="2" t="str">
        <f t="shared" si="238"/>
        <v>042019</v>
      </c>
      <c r="B1054" s="12">
        <v>43561</v>
      </c>
      <c r="C1054" s="2" t="s">
        <v>6282</v>
      </c>
      <c r="D1054" s="2" t="s">
        <v>6283</v>
      </c>
      <c r="E1054" s="2" t="s">
        <v>6284</v>
      </c>
      <c r="F1054" s="2">
        <v>584.1</v>
      </c>
      <c r="G1054" s="2"/>
      <c r="H1054" s="2"/>
      <c r="I1054" s="2"/>
      <c r="J1054" s="2">
        <v>495</v>
      </c>
      <c r="K1054" s="2"/>
      <c r="L1054" s="2">
        <f t="shared" si="239"/>
        <v>89.1</v>
      </c>
      <c r="M1054" s="2">
        <v>0</v>
      </c>
      <c r="N1054" s="2">
        <v>0</v>
      </c>
      <c r="O1054" s="2">
        <v>0</v>
      </c>
      <c r="P1054" s="2">
        <f t="shared" si="240"/>
        <v>584.1</v>
      </c>
      <c r="Q1054" s="14">
        <f t="shared" si="241"/>
        <v>0</v>
      </c>
      <c r="R1054" s="2"/>
      <c r="S1054" s="2"/>
      <c r="T1054" s="1" t="s">
        <v>6283</v>
      </c>
    </row>
    <row r="1055" spans="1:20" x14ac:dyDescent="0.25">
      <c r="A1055" s="2" t="str">
        <f t="shared" si="238"/>
        <v>042019</v>
      </c>
      <c r="B1055" s="12">
        <v>43561</v>
      </c>
      <c r="C1055" s="2" t="s">
        <v>6285</v>
      </c>
      <c r="D1055" s="2" t="s">
        <v>6283</v>
      </c>
      <c r="E1055" s="2" t="s">
        <v>6284</v>
      </c>
      <c r="F1055" s="2">
        <v>3352.38</v>
      </c>
      <c r="G1055" s="2"/>
      <c r="H1055" s="2"/>
      <c r="I1055" s="2"/>
      <c r="J1055" s="2">
        <v>2841</v>
      </c>
      <c r="K1055" s="2"/>
      <c r="L1055" s="2">
        <f t="shared" si="239"/>
        <v>511.38</v>
      </c>
      <c r="M1055" s="2">
        <v>0</v>
      </c>
      <c r="N1055" s="2">
        <v>0</v>
      </c>
      <c r="O1055" s="2">
        <v>0</v>
      </c>
      <c r="P1055" s="2">
        <f t="shared" si="240"/>
        <v>3352.38</v>
      </c>
      <c r="Q1055" s="14">
        <f t="shared" si="241"/>
        <v>0</v>
      </c>
      <c r="R1055" s="2"/>
      <c r="S1055" s="2"/>
      <c r="T1055" s="1" t="s">
        <v>6283</v>
      </c>
    </row>
    <row r="1056" spans="1:20" x14ac:dyDescent="0.25">
      <c r="A1056" s="2" t="str">
        <f t="shared" si="238"/>
        <v>042019</v>
      </c>
      <c r="B1056" s="12">
        <v>43575</v>
      </c>
      <c r="C1056" s="2" t="s">
        <v>2028</v>
      </c>
      <c r="D1056" s="2" t="s">
        <v>399</v>
      </c>
      <c r="E1056" s="2" t="s">
        <v>6268</v>
      </c>
      <c r="F1056" s="2">
        <v>3600.18</v>
      </c>
      <c r="G1056" s="2"/>
      <c r="H1056" s="2"/>
      <c r="I1056" s="2"/>
      <c r="J1056" s="2">
        <v>3051</v>
      </c>
      <c r="K1056" s="2"/>
      <c r="L1056" s="2">
        <f t="shared" si="239"/>
        <v>549.17999999999995</v>
      </c>
      <c r="M1056" s="2">
        <f t="shared" si="242"/>
        <v>274.58999999999997</v>
      </c>
      <c r="N1056" s="2">
        <f t="shared" si="243"/>
        <v>274.58999999999997</v>
      </c>
      <c r="O1056" s="2">
        <f t="shared" si="244"/>
        <v>0</v>
      </c>
      <c r="P1056" s="2">
        <f t="shared" si="240"/>
        <v>3600.18</v>
      </c>
      <c r="Q1056" s="14">
        <f t="shared" si="241"/>
        <v>0</v>
      </c>
      <c r="R1056" s="2"/>
      <c r="S1056" s="2"/>
      <c r="T1056" s="1" t="e">
        <v>#N/A</v>
      </c>
    </row>
    <row r="1057" spans="1:20" x14ac:dyDescent="0.25">
      <c r="A1057" s="2" t="str">
        <f t="shared" si="238"/>
        <v>042019</v>
      </c>
      <c r="B1057" s="12">
        <v>43577</v>
      </c>
      <c r="C1057" s="2">
        <v>9217</v>
      </c>
      <c r="D1057" s="2" t="s">
        <v>399</v>
      </c>
      <c r="E1057" s="2" t="s">
        <v>6268</v>
      </c>
      <c r="F1057" s="2">
        <v>2110</v>
      </c>
      <c r="G1057" s="2"/>
      <c r="H1057" s="2"/>
      <c r="I1057" s="2">
        <v>540</v>
      </c>
      <c r="J1057" s="2">
        <v>1275</v>
      </c>
      <c r="K1057" s="2"/>
      <c r="L1057" s="2">
        <f t="shared" si="239"/>
        <v>294.3</v>
      </c>
      <c r="M1057" s="2">
        <f t="shared" si="242"/>
        <v>147.15</v>
      </c>
      <c r="N1057" s="2">
        <f t="shared" si="243"/>
        <v>147.15</v>
      </c>
      <c r="O1057" s="2">
        <f t="shared" si="244"/>
        <v>0</v>
      </c>
      <c r="P1057" s="2">
        <f t="shared" si="240"/>
        <v>2109.3000000000002</v>
      </c>
      <c r="Q1057" s="14">
        <f t="shared" si="241"/>
        <v>-0.6999999999998181</v>
      </c>
      <c r="R1057" s="2"/>
      <c r="S1057" s="2"/>
      <c r="T1057" s="1" t="e">
        <v>#N/A</v>
      </c>
    </row>
    <row r="1058" spans="1:20" x14ac:dyDescent="0.25">
      <c r="A1058" s="2" t="str">
        <f t="shared" si="238"/>
        <v>042019</v>
      </c>
      <c r="B1058" s="12">
        <v>43566</v>
      </c>
      <c r="C1058" s="2">
        <v>5534</v>
      </c>
      <c r="D1058" s="2" t="s">
        <v>2048</v>
      </c>
      <c r="E1058" s="2" t="s">
        <v>6286</v>
      </c>
      <c r="F1058" s="2">
        <v>1605</v>
      </c>
      <c r="G1058" s="2"/>
      <c r="H1058" s="2"/>
      <c r="I1058" s="2"/>
      <c r="J1058" s="2">
        <v>1360</v>
      </c>
      <c r="K1058" s="2"/>
      <c r="L1058" s="2">
        <f t="shared" si="239"/>
        <v>244.8</v>
      </c>
      <c r="M1058" s="2">
        <f t="shared" si="242"/>
        <v>122.4</v>
      </c>
      <c r="N1058" s="2">
        <f t="shared" si="243"/>
        <v>122.4</v>
      </c>
      <c r="O1058" s="2">
        <f t="shared" si="244"/>
        <v>0</v>
      </c>
      <c r="P1058" s="2">
        <f t="shared" si="240"/>
        <v>1604.8</v>
      </c>
      <c r="Q1058" s="14">
        <f t="shared" si="241"/>
        <v>-0.20000000000004547</v>
      </c>
      <c r="R1058" s="2"/>
      <c r="S1058" s="2"/>
      <c r="T1058" s="1" t="e">
        <v>#N/A</v>
      </c>
    </row>
    <row r="1059" spans="1:20" x14ac:dyDescent="0.25">
      <c r="A1059" s="2" t="str">
        <f t="shared" si="238"/>
        <v>042019</v>
      </c>
      <c r="B1059" s="12">
        <v>43566</v>
      </c>
      <c r="C1059" s="2">
        <v>3185</v>
      </c>
      <c r="D1059" s="2" t="s">
        <v>1353</v>
      </c>
      <c r="E1059" s="2" t="s">
        <v>6287</v>
      </c>
      <c r="F1059" s="2">
        <v>6797</v>
      </c>
      <c r="G1059" s="2"/>
      <c r="H1059" s="2"/>
      <c r="I1059" s="2"/>
      <c r="J1059" s="2">
        <v>5760</v>
      </c>
      <c r="K1059" s="2"/>
      <c r="L1059" s="2">
        <f t="shared" si="239"/>
        <v>1036.8</v>
      </c>
      <c r="M1059" s="2">
        <f t="shared" si="242"/>
        <v>518.4</v>
      </c>
      <c r="N1059" s="2">
        <f t="shared" si="243"/>
        <v>518.4</v>
      </c>
      <c r="O1059" s="2">
        <f t="shared" si="244"/>
        <v>0</v>
      </c>
      <c r="P1059" s="2">
        <f t="shared" si="240"/>
        <v>6796.8</v>
      </c>
      <c r="Q1059" s="14">
        <f t="shared" si="241"/>
        <v>-0.1999999999998181</v>
      </c>
      <c r="R1059" s="2"/>
      <c r="S1059" s="2"/>
      <c r="T1059" s="1" t="e">
        <v>#N/A</v>
      </c>
    </row>
    <row r="1060" spans="1:20" x14ac:dyDescent="0.25">
      <c r="A1060" s="2" t="str">
        <f t="shared" si="238"/>
        <v>042019</v>
      </c>
      <c r="B1060" s="12">
        <v>43567</v>
      </c>
      <c r="C1060" s="2">
        <v>2905</v>
      </c>
      <c r="D1060" s="2" t="s">
        <v>6288</v>
      </c>
      <c r="E1060" s="2" t="s">
        <v>6289</v>
      </c>
      <c r="F1060" s="2">
        <v>730</v>
      </c>
      <c r="G1060" s="2"/>
      <c r="H1060" s="2"/>
      <c r="I1060" s="2"/>
      <c r="J1060" s="2">
        <v>618.64</v>
      </c>
      <c r="K1060" s="2"/>
      <c r="L1060" s="2">
        <f t="shared" si="239"/>
        <v>111.35520000000001</v>
      </c>
      <c r="M1060" s="2">
        <v>0</v>
      </c>
      <c r="N1060" s="2">
        <v>0</v>
      </c>
      <c r="O1060" s="2">
        <v>0</v>
      </c>
      <c r="P1060" s="2">
        <f t="shared" si="240"/>
        <v>729.99519999999995</v>
      </c>
      <c r="Q1060" s="14">
        <f t="shared" si="241"/>
        <v>-4.8000000000456566E-3</v>
      </c>
      <c r="R1060" s="2"/>
      <c r="S1060" s="2"/>
      <c r="T1060" s="1" t="s">
        <v>6288</v>
      </c>
    </row>
    <row r="1061" spans="1:20" x14ac:dyDescent="0.25">
      <c r="A1061" s="2" t="str">
        <f t="shared" si="238"/>
        <v>042019</v>
      </c>
      <c r="B1061" s="12">
        <v>43559</v>
      </c>
      <c r="C1061" s="2">
        <v>344</v>
      </c>
      <c r="D1061" s="2" t="s">
        <v>6290</v>
      </c>
      <c r="E1061" s="2" t="s">
        <v>6291</v>
      </c>
      <c r="F1061" s="2">
        <v>2443</v>
      </c>
      <c r="G1061" s="2"/>
      <c r="H1061" s="2"/>
      <c r="I1061" s="2"/>
      <c r="J1061" s="2">
        <v>2070</v>
      </c>
      <c r="K1061" s="2"/>
      <c r="L1061" s="2">
        <f t="shared" si="239"/>
        <v>372.6</v>
      </c>
      <c r="M1061" s="2">
        <v>0</v>
      </c>
      <c r="N1061" s="2">
        <v>0</v>
      </c>
      <c r="O1061" s="2">
        <v>0</v>
      </c>
      <c r="P1061" s="2">
        <f t="shared" si="240"/>
        <v>2442.6</v>
      </c>
      <c r="Q1061" s="14">
        <f t="shared" si="241"/>
        <v>-0.40000000000009095</v>
      </c>
      <c r="R1061" s="2"/>
      <c r="S1061" s="2"/>
      <c r="T1061" s="1" t="s">
        <v>6290</v>
      </c>
    </row>
    <row r="1062" spans="1:20" x14ac:dyDescent="0.25">
      <c r="A1062" s="2" t="str">
        <f t="shared" si="238"/>
        <v>032019</v>
      </c>
      <c r="B1062" s="12">
        <v>43554</v>
      </c>
      <c r="C1062" s="2">
        <v>17854</v>
      </c>
      <c r="D1062" s="2" t="s">
        <v>1250</v>
      </c>
      <c r="E1062" s="2" t="s">
        <v>1251</v>
      </c>
      <c r="F1062" s="2">
        <v>554.6</v>
      </c>
      <c r="G1062" s="2"/>
      <c r="H1062" s="2"/>
      <c r="I1062" s="2"/>
      <c r="J1062" s="2">
        <v>470</v>
      </c>
      <c r="K1062" s="2"/>
      <c r="L1062" s="2">
        <f t="shared" si="239"/>
        <v>84.6</v>
      </c>
      <c r="M1062" s="2">
        <f t="shared" si="242"/>
        <v>42.3</v>
      </c>
      <c r="N1062" s="2">
        <f t="shared" si="243"/>
        <v>42.3</v>
      </c>
      <c r="O1062" s="2">
        <f t="shared" si="244"/>
        <v>0</v>
      </c>
      <c r="P1062" s="2">
        <f t="shared" si="240"/>
        <v>554.6</v>
      </c>
      <c r="Q1062" s="14">
        <f t="shared" si="241"/>
        <v>0</v>
      </c>
      <c r="R1062" s="2"/>
      <c r="S1062" s="2"/>
      <c r="T1062" s="1" t="e">
        <v>#N/A</v>
      </c>
    </row>
    <row r="1063" spans="1:20" x14ac:dyDescent="0.25">
      <c r="A1063" s="2" t="str">
        <f t="shared" si="238"/>
        <v>042019</v>
      </c>
      <c r="B1063" s="12">
        <v>43566</v>
      </c>
      <c r="C1063" s="2">
        <v>164</v>
      </c>
      <c r="D1063" s="2" t="s">
        <v>1800</v>
      </c>
      <c r="E1063" s="2" t="s">
        <v>6292</v>
      </c>
      <c r="F1063" s="2">
        <v>927.48</v>
      </c>
      <c r="G1063" s="2"/>
      <c r="H1063" s="2"/>
      <c r="I1063" s="2"/>
      <c r="J1063" s="2">
        <v>786</v>
      </c>
      <c r="K1063" s="2"/>
      <c r="L1063" s="2">
        <f t="shared" si="239"/>
        <v>141.47999999999999</v>
      </c>
      <c r="M1063" s="2">
        <f t="shared" si="242"/>
        <v>70.739999999999995</v>
      </c>
      <c r="N1063" s="2">
        <f t="shared" si="243"/>
        <v>70.739999999999995</v>
      </c>
      <c r="O1063" s="2">
        <f t="shared" si="244"/>
        <v>0</v>
      </c>
      <c r="P1063" s="2">
        <f t="shared" si="240"/>
        <v>927.48</v>
      </c>
      <c r="Q1063" s="14">
        <f t="shared" si="241"/>
        <v>0</v>
      </c>
      <c r="R1063" s="2"/>
      <c r="S1063" s="2"/>
      <c r="T1063" s="1" t="e">
        <v>#N/A</v>
      </c>
    </row>
    <row r="1064" spans="1:20" x14ac:dyDescent="0.25">
      <c r="A1064" s="2" t="str">
        <f t="shared" si="238"/>
        <v>042019</v>
      </c>
      <c r="B1064" s="12">
        <v>43566</v>
      </c>
      <c r="C1064" s="2">
        <v>39</v>
      </c>
      <c r="D1064" s="2" t="s">
        <v>1791</v>
      </c>
      <c r="E1064" s="2" t="s">
        <v>6293</v>
      </c>
      <c r="F1064" s="2">
        <v>6354</v>
      </c>
      <c r="G1064" s="2"/>
      <c r="H1064" s="2"/>
      <c r="I1064" s="2"/>
      <c r="J1064" s="2">
        <v>5384.75</v>
      </c>
      <c r="K1064" s="2"/>
      <c r="L1064" s="2">
        <f t="shared" si="239"/>
        <v>969.255</v>
      </c>
      <c r="M1064" s="2">
        <f t="shared" si="242"/>
        <v>484.6275</v>
      </c>
      <c r="N1064" s="2">
        <f t="shared" si="243"/>
        <v>484.6275</v>
      </c>
      <c r="O1064" s="2">
        <f t="shared" si="244"/>
        <v>0</v>
      </c>
      <c r="P1064" s="2">
        <f t="shared" si="240"/>
        <v>6354.0050000000001</v>
      </c>
      <c r="Q1064" s="14">
        <f t="shared" si="241"/>
        <v>5.0000000001091394E-3</v>
      </c>
      <c r="R1064" s="2"/>
      <c r="S1064" s="2"/>
      <c r="T1064" s="1" t="e">
        <v>#N/A</v>
      </c>
    </row>
    <row r="1065" spans="1:20" x14ac:dyDescent="0.25">
      <c r="A1065" s="2" t="str">
        <f t="shared" si="238"/>
        <v>042019</v>
      </c>
      <c r="B1065" s="12">
        <v>43570</v>
      </c>
      <c r="C1065" s="2">
        <v>135</v>
      </c>
      <c r="D1065" s="2" t="s">
        <v>101</v>
      </c>
      <c r="E1065" s="2" t="s">
        <v>6250</v>
      </c>
      <c r="F1065" s="2">
        <v>413</v>
      </c>
      <c r="G1065" s="2"/>
      <c r="H1065" s="2"/>
      <c r="I1065" s="2"/>
      <c r="J1065" s="2">
        <v>350</v>
      </c>
      <c r="K1065" s="2"/>
      <c r="L1065" s="2">
        <f t="shared" si="239"/>
        <v>63</v>
      </c>
      <c r="M1065" s="2">
        <f t="shared" si="242"/>
        <v>31.5</v>
      </c>
      <c r="N1065" s="2">
        <f t="shared" si="243"/>
        <v>31.5</v>
      </c>
      <c r="O1065" s="2">
        <f t="shared" si="244"/>
        <v>0</v>
      </c>
      <c r="P1065" s="2">
        <f t="shared" si="240"/>
        <v>413</v>
      </c>
      <c r="Q1065" s="14">
        <f t="shared" si="241"/>
        <v>0</v>
      </c>
      <c r="R1065" s="2"/>
      <c r="S1065" s="2"/>
      <c r="T1065" s="1" t="e">
        <v>#N/A</v>
      </c>
    </row>
    <row r="1066" spans="1:20" x14ac:dyDescent="0.25">
      <c r="A1066" s="2" t="str">
        <f t="shared" si="238"/>
        <v>042019</v>
      </c>
      <c r="B1066" s="12">
        <v>43572</v>
      </c>
      <c r="C1066" s="2">
        <v>829</v>
      </c>
      <c r="D1066" s="2" t="s">
        <v>686</v>
      </c>
      <c r="E1066" s="2" t="s">
        <v>6294</v>
      </c>
      <c r="F1066" s="2">
        <v>105495</v>
      </c>
      <c r="G1066" s="2"/>
      <c r="H1066" s="2"/>
      <c r="I1066" s="2"/>
      <c r="J1066" s="2">
        <v>89402.4</v>
      </c>
      <c r="K1066" s="2"/>
      <c r="L1066" s="2">
        <f t="shared" si="239"/>
        <v>16092.431999999999</v>
      </c>
      <c r="M1066" s="2">
        <f t="shared" si="242"/>
        <v>8046.2159999999994</v>
      </c>
      <c r="N1066" s="2">
        <f t="shared" si="243"/>
        <v>8046.2159999999994</v>
      </c>
      <c r="O1066" s="2">
        <f t="shared" si="244"/>
        <v>0</v>
      </c>
      <c r="P1066" s="2">
        <f t="shared" si="240"/>
        <v>105494.83199999999</v>
      </c>
      <c r="Q1066" s="14">
        <f t="shared" si="241"/>
        <v>-0.16800000000512227</v>
      </c>
      <c r="R1066" s="2"/>
      <c r="S1066" s="2"/>
      <c r="T1066" s="1" t="e">
        <v>#N/A</v>
      </c>
    </row>
    <row r="1067" spans="1:20" x14ac:dyDescent="0.25">
      <c r="A1067" s="2" t="str">
        <f t="shared" si="238"/>
        <v>042019</v>
      </c>
      <c r="B1067" s="12">
        <v>43570</v>
      </c>
      <c r="C1067" s="2">
        <v>27</v>
      </c>
      <c r="D1067" s="2" t="s">
        <v>644</v>
      </c>
      <c r="E1067" s="2" t="s">
        <v>6279</v>
      </c>
      <c r="F1067" s="2">
        <v>18154</v>
      </c>
      <c r="G1067" s="2"/>
      <c r="H1067" s="2">
        <v>17290</v>
      </c>
      <c r="I1067" s="2"/>
      <c r="J1067" s="2"/>
      <c r="K1067" s="2"/>
      <c r="L1067" s="2">
        <f t="shared" si="239"/>
        <v>864.5</v>
      </c>
      <c r="M1067" s="2">
        <f t="shared" si="242"/>
        <v>432.25</v>
      </c>
      <c r="N1067" s="2">
        <f t="shared" si="243"/>
        <v>432.25</v>
      </c>
      <c r="O1067" s="2">
        <f t="shared" si="244"/>
        <v>0</v>
      </c>
      <c r="P1067" s="2">
        <f t="shared" si="240"/>
        <v>18154.5</v>
      </c>
      <c r="Q1067" s="14">
        <f t="shared" si="241"/>
        <v>0.5</v>
      </c>
      <c r="R1067" s="2"/>
      <c r="S1067" s="2"/>
      <c r="T1067" s="1" t="e">
        <v>#N/A</v>
      </c>
    </row>
    <row r="1068" spans="1:20" x14ac:dyDescent="0.25">
      <c r="A1068" s="2" t="str">
        <f t="shared" si="238"/>
        <v>042019</v>
      </c>
      <c r="B1068" s="12">
        <v>43561</v>
      </c>
      <c r="C1068" s="2">
        <v>2</v>
      </c>
      <c r="D1068" s="2" t="s">
        <v>2019</v>
      </c>
      <c r="E1068" s="2" t="s">
        <v>6295</v>
      </c>
      <c r="F1068" s="2">
        <v>2395</v>
      </c>
      <c r="G1068" s="2"/>
      <c r="H1068" s="2"/>
      <c r="I1068" s="2"/>
      <c r="J1068" s="2">
        <v>2030</v>
      </c>
      <c r="K1068" s="2"/>
      <c r="L1068" s="2">
        <f t="shared" si="239"/>
        <v>365.4</v>
      </c>
      <c r="M1068" s="2">
        <v>0</v>
      </c>
      <c r="N1068" s="2">
        <v>0</v>
      </c>
      <c r="O1068" s="2">
        <v>0</v>
      </c>
      <c r="P1068" s="2">
        <f t="shared" si="240"/>
        <v>2395.4</v>
      </c>
      <c r="Q1068" s="14">
        <f t="shared" si="241"/>
        <v>0.40000000000009095</v>
      </c>
      <c r="R1068" s="2" t="s">
        <v>5815</v>
      </c>
      <c r="S1068" s="2" t="s">
        <v>5815</v>
      </c>
      <c r="T1068" s="1" t="e">
        <v>#N/A</v>
      </c>
    </row>
    <row r="1069" spans="1:20" x14ac:dyDescent="0.25">
      <c r="A1069" s="2" t="str">
        <f t="shared" si="238"/>
        <v>032019</v>
      </c>
      <c r="B1069" s="12">
        <v>43552</v>
      </c>
      <c r="C1069" s="2">
        <v>310</v>
      </c>
      <c r="D1069" s="2" t="s">
        <v>1155</v>
      </c>
      <c r="E1069" s="2" t="s">
        <v>6296</v>
      </c>
      <c r="F1069" s="2">
        <v>123900</v>
      </c>
      <c r="G1069" s="2"/>
      <c r="H1069" s="2"/>
      <c r="I1069" s="2"/>
      <c r="J1069" s="2">
        <v>105000</v>
      </c>
      <c r="K1069" s="2"/>
      <c r="L1069" s="2">
        <f t="shared" si="239"/>
        <v>18900</v>
      </c>
      <c r="M1069" s="2">
        <v>0</v>
      </c>
      <c r="N1069" s="2">
        <v>0</v>
      </c>
      <c r="O1069" s="2">
        <v>0</v>
      </c>
      <c r="P1069" s="2">
        <f t="shared" ref="P1069:P1120" si="245">H1069+I1069+J1069+K1069+L1069+G1069</f>
        <v>123900</v>
      </c>
      <c r="Q1069" s="14">
        <f t="shared" ref="Q1069:Q1120" si="246">P1069-F1069</f>
        <v>0</v>
      </c>
      <c r="R1069" s="2" t="s">
        <v>5815</v>
      </c>
      <c r="S1069" s="2" t="s">
        <v>5815</v>
      </c>
      <c r="T1069" s="1" t="e">
        <v>#N/A</v>
      </c>
    </row>
    <row r="1070" spans="1:20" x14ac:dyDescent="0.25">
      <c r="A1070" s="2" t="str">
        <f t="shared" si="238"/>
        <v>032019</v>
      </c>
      <c r="B1070" s="12">
        <v>43552</v>
      </c>
      <c r="C1070" s="2">
        <v>311</v>
      </c>
      <c r="D1070" s="2" t="s">
        <v>1155</v>
      </c>
      <c r="E1070" s="2" t="s">
        <v>6296</v>
      </c>
      <c r="F1070" s="2">
        <v>187620</v>
      </c>
      <c r="G1070" s="2"/>
      <c r="H1070" s="2"/>
      <c r="I1070" s="2"/>
      <c r="J1070" s="2">
        <v>159000</v>
      </c>
      <c r="K1070" s="2"/>
      <c r="L1070" s="2">
        <f t="shared" si="239"/>
        <v>28620</v>
      </c>
      <c r="M1070" s="2">
        <v>0</v>
      </c>
      <c r="N1070" s="2">
        <v>0</v>
      </c>
      <c r="O1070" s="2">
        <v>0</v>
      </c>
      <c r="P1070" s="2">
        <f t="shared" si="245"/>
        <v>187620</v>
      </c>
      <c r="Q1070" s="14">
        <f t="shared" si="246"/>
        <v>0</v>
      </c>
      <c r="R1070" s="2" t="s">
        <v>5815</v>
      </c>
      <c r="S1070" s="2" t="s">
        <v>5815</v>
      </c>
      <c r="T1070" s="1" t="e">
        <v>#N/A</v>
      </c>
    </row>
    <row r="1071" spans="1:20" x14ac:dyDescent="0.25">
      <c r="A1071" s="2" t="str">
        <f t="shared" si="238"/>
        <v>042019</v>
      </c>
      <c r="B1071" s="12">
        <v>43567</v>
      </c>
      <c r="C1071" s="2" t="s">
        <v>6297</v>
      </c>
      <c r="D1071" s="2" t="s">
        <v>1791</v>
      </c>
      <c r="E1071" s="2" t="s">
        <v>6293</v>
      </c>
      <c r="F1071" s="2">
        <v>11400</v>
      </c>
      <c r="G1071" s="2"/>
      <c r="H1071" s="2"/>
      <c r="I1071" s="2"/>
      <c r="J1071" s="2">
        <v>9661</v>
      </c>
      <c r="K1071" s="2"/>
      <c r="L1071" s="2">
        <f t="shared" si="239"/>
        <v>1738.98</v>
      </c>
      <c r="M1071" s="2">
        <f t="shared" ref="M1071:M1117" si="247">+IF(VALUE(LEFT(D1071,2))=33,L1071/2,0)</f>
        <v>869.49</v>
      </c>
      <c r="N1071" s="2">
        <f t="shared" ref="N1071:N1117" si="248">+M1071</f>
        <v>869.49</v>
      </c>
      <c r="O1071" s="2">
        <f t="shared" ref="O1071:O1117" si="249">+IF(VALUE(LEFT(D1071,2))=33,0,L1071)</f>
        <v>0</v>
      </c>
      <c r="P1071" s="2">
        <f t="shared" si="245"/>
        <v>11399.98</v>
      </c>
      <c r="Q1071" s="14">
        <f t="shared" si="246"/>
        <v>-2.0000000000436557E-2</v>
      </c>
      <c r="R1071" s="2"/>
      <c r="S1071" s="2"/>
      <c r="T1071" s="1" t="e">
        <v>#N/A</v>
      </c>
    </row>
    <row r="1072" spans="1:20" x14ac:dyDescent="0.25">
      <c r="A1072" s="2" t="str">
        <f t="shared" ref="A1072:A1120" si="250">TEXT(B1072,"MMYYYY")</f>
        <v>042019</v>
      </c>
      <c r="B1072" s="12">
        <v>43566</v>
      </c>
      <c r="C1072" s="2" t="s">
        <v>1879</v>
      </c>
      <c r="D1072" s="2" t="s">
        <v>192</v>
      </c>
      <c r="E1072" s="2" t="s">
        <v>6298</v>
      </c>
      <c r="F1072" s="2">
        <v>13806</v>
      </c>
      <c r="G1072" s="2"/>
      <c r="H1072" s="2"/>
      <c r="I1072" s="2"/>
      <c r="J1072" s="2">
        <v>11700</v>
      </c>
      <c r="K1072" s="2"/>
      <c r="L1072" s="2">
        <f t="shared" ref="L1072:L1120" si="251">+(H1072*$H$1/100)+(I1072*$I$1/100)+(J1072*$J$1/100)+(K1072*$K$1/100)</f>
        <v>2106</v>
      </c>
      <c r="M1072" s="2">
        <f t="shared" si="247"/>
        <v>1053</v>
      </c>
      <c r="N1072" s="2">
        <f t="shared" si="248"/>
        <v>1053</v>
      </c>
      <c r="O1072" s="2">
        <f t="shared" si="249"/>
        <v>0</v>
      </c>
      <c r="P1072" s="2">
        <f t="shared" si="245"/>
        <v>13806</v>
      </c>
      <c r="Q1072" s="14">
        <f t="shared" si="246"/>
        <v>0</v>
      </c>
      <c r="R1072" s="2"/>
      <c r="S1072" s="2"/>
      <c r="T1072" s="1" t="e">
        <v>#N/A</v>
      </c>
    </row>
    <row r="1073" spans="1:20" x14ac:dyDescent="0.25">
      <c r="A1073" s="2" t="str">
        <f t="shared" si="250"/>
        <v>042019</v>
      </c>
      <c r="B1073" s="12">
        <v>43566</v>
      </c>
      <c r="C1073" s="2" t="s">
        <v>6299</v>
      </c>
      <c r="D1073" s="2" t="s">
        <v>487</v>
      </c>
      <c r="E1073" s="2" t="s">
        <v>6300</v>
      </c>
      <c r="F1073" s="2">
        <v>35400</v>
      </c>
      <c r="G1073" s="2"/>
      <c r="H1073" s="2"/>
      <c r="I1073" s="2"/>
      <c r="J1073" s="2">
        <v>30000</v>
      </c>
      <c r="K1073" s="2"/>
      <c r="L1073" s="2">
        <f t="shared" si="251"/>
        <v>5400</v>
      </c>
      <c r="M1073" s="2">
        <v>0</v>
      </c>
      <c r="N1073" s="2">
        <v>0</v>
      </c>
      <c r="O1073" s="2">
        <v>0</v>
      </c>
      <c r="P1073" s="2">
        <f t="shared" si="245"/>
        <v>35400</v>
      </c>
      <c r="Q1073" s="14">
        <f t="shared" si="246"/>
        <v>0</v>
      </c>
      <c r="R1073" s="2" t="s">
        <v>5815</v>
      </c>
      <c r="S1073" s="2" t="s">
        <v>5815</v>
      </c>
      <c r="T1073" s="1" t="e">
        <v>#N/A</v>
      </c>
    </row>
    <row r="1074" spans="1:20" x14ac:dyDescent="0.25">
      <c r="A1074" s="2" t="str">
        <f t="shared" si="250"/>
        <v>042019</v>
      </c>
      <c r="B1074" s="12">
        <v>43566</v>
      </c>
      <c r="C1074" s="2" t="s">
        <v>6301</v>
      </c>
      <c r="D1074" s="2" t="s">
        <v>487</v>
      </c>
      <c r="E1074" s="2" t="s">
        <v>6300</v>
      </c>
      <c r="F1074" s="2">
        <v>29382</v>
      </c>
      <c r="G1074" s="2"/>
      <c r="H1074" s="2"/>
      <c r="I1074" s="2"/>
      <c r="J1074" s="2">
        <v>24900</v>
      </c>
      <c r="K1074" s="2"/>
      <c r="L1074" s="2">
        <f t="shared" si="251"/>
        <v>4482</v>
      </c>
      <c r="M1074" s="2">
        <v>0</v>
      </c>
      <c r="N1074" s="2">
        <v>0</v>
      </c>
      <c r="O1074" s="2">
        <v>0</v>
      </c>
      <c r="P1074" s="2">
        <f t="shared" si="245"/>
        <v>29382</v>
      </c>
      <c r="Q1074" s="14">
        <f t="shared" si="246"/>
        <v>0</v>
      </c>
      <c r="R1074" s="2" t="s">
        <v>5815</v>
      </c>
      <c r="S1074" s="2" t="s">
        <v>5815</v>
      </c>
      <c r="T1074" s="1" t="e">
        <v>#N/A</v>
      </c>
    </row>
    <row r="1075" spans="1:20" x14ac:dyDescent="0.25">
      <c r="A1075" s="2" t="str">
        <f t="shared" si="250"/>
        <v>032019</v>
      </c>
      <c r="B1075" s="12">
        <v>43532</v>
      </c>
      <c r="C1075" s="2" t="s">
        <v>6302</v>
      </c>
      <c r="D1075" s="2" t="s">
        <v>1604</v>
      </c>
      <c r="E1075" s="2" t="s">
        <v>6303</v>
      </c>
      <c r="F1075" s="2">
        <v>1003</v>
      </c>
      <c r="G1075" s="2"/>
      <c r="H1075" s="2"/>
      <c r="I1075" s="2"/>
      <c r="J1075" s="2">
        <v>850</v>
      </c>
      <c r="K1075" s="2"/>
      <c r="L1075" s="2">
        <f t="shared" si="251"/>
        <v>153</v>
      </c>
      <c r="M1075" s="2">
        <f t="shared" si="247"/>
        <v>76.5</v>
      </c>
      <c r="N1075" s="2">
        <f t="shared" si="248"/>
        <v>76.5</v>
      </c>
      <c r="O1075" s="2">
        <f t="shared" si="249"/>
        <v>0</v>
      </c>
      <c r="P1075" s="2">
        <f t="shared" si="245"/>
        <v>1003</v>
      </c>
      <c r="Q1075" s="14">
        <f t="shared" si="246"/>
        <v>0</v>
      </c>
      <c r="R1075" s="2"/>
      <c r="S1075" s="2"/>
      <c r="T1075" s="1" t="e">
        <v>#N/A</v>
      </c>
    </row>
    <row r="1076" spans="1:20" x14ac:dyDescent="0.25">
      <c r="A1076" s="2" t="str">
        <f t="shared" si="250"/>
        <v>042019</v>
      </c>
      <c r="B1076" s="12">
        <v>43563</v>
      </c>
      <c r="C1076" s="2" t="s">
        <v>2894</v>
      </c>
      <c r="D1076" s="2" t="s">
        <v>1604</v>
      </c>
      <c r="E1076" s="2" t="s">
        <v>6303</v>
      </c>
      <c r="F1076" s="2">
        <v>18290</v>
      </c>
      <c r="G1076" s="2"/>
      <c r="H1076" s="2"/>
      <c r="I1076" s="2"/>
      <c r="J1076" s="2">
        <v>15500</v>
      </c>
      <c r="K1076" s="2"/>
      <c r="L1076" s="2">
        <f t="shared" si="251"/>
        <v>2790</v>
      </c>
      <c r="M1076" s="2">
        <f t="shared" si="247"/>
        <v>1395</v>
      </c>
      <c r="N1076" s="2">
        <f t="shared" si="248"/>
        <v>1395</v>
      </c>
      <c r="O1076" s="2">
        <f t="shared" si="249"/>
        <v>0</v>
      </c>
      <c r="P1076" s="2">
        <f t="shared" si="245"/>
        <v>18290</v>
      </c>
      <c r="Q1076" s="14">
        <f t="shared" si="246"/>
        <v>0</v>
      </c>
      <c r="R1076" s="2"/>
      <c r="S1076" s="2"/>
      <c r="T1076" s="1" t="e">
        <v>#N/A</v>
      </c>
    </row>
    <row r="1077" spans="1:20" x14ac:dyDescent="0.25">
      <c r="A1077" s="2" t="str">
        <f t="shared" si="250"/>
        <v>042019</v>
      </c>
      <c r="B1077" s="12">
        <v>43563</v>
      </c>
      <c r="C1077" s="2" t="s">
        <v>6304</v>
      </c>
      <c r="D1077" s="2" t="s">
        <v>1604</v>
      </c>
      <c r="E1077" s="2" t="s">
        <v>6303</v>
      </c>
      <c r="F1077" s="2">
        <v>10598</v>
      </c>
      <c r="G1077" s="2">
        <v>1394</v>
      </c>
      <c r="H1077" s="2"/>
      <c r="I1077" s="2"/>
      <c r="J1077" s="2">
        <v>7800</v>
      </c>
      <c r="K1077" s="2"/>
      <c r="L1077" s="2">
        <f t="shared" si="251"/>
        <v>1404</v>
      </c>
      <c r="M1077" s="2">
        <f t="shared" si="247"/>
        <v>702</v>
      </c>
      <c r="N1077" s="2">
        <f t="shared" si="248"/>
        <v>702</v>
      </c>
      <c r="O1077" s="2">
        <f t="shared" si="249"/>
        <v>0</v>
      </c>
      <c r="P1077" s="2">
        <f t="shared" si="245"/>
        <v>10598</v>
      </c>
      <c r="Q1077" s="14">
        <f t="shared" si="246"/>
        <v>0</v>
      </c>
      <c r="R1077" s="2"/>
      <c r="S1077" s="2"/>
      <c r="T1077" s="1" t="e">
        <v>#N/A</v>
      </c>
    </row>
    <row r="1078" spans="1:20" x14ac:dyDescent="0.25">
      <c r="A1078" s="2" t="str">
        <f t="shared" si="250"/>
        <v>042019</v>
      </c>
      <c r="B1078" s="12">
        <v>43567</v>
      </c>
      <c r="C1078" s="2" t="s">
        <v>1847</v>
      </c>
      <c r="D1078" s="2" t="s">
        <v>101</v>
      </c>
      <c r="E1078" s="2" t="s">
        <v>6305</v>
      </c>
      <c r="F1078" s="2">
        <v>2384</v>
      </c>
      <c r="G1078" s="2"/>
      <c r="H1078" s="2"/>
      <c r="I1078" s="2"/>
      <c r="J1078" s="2">
        <v>2019.92</v>
      </c>
      <c r="K1078" s="2"/>
      <c r="L1078" s="2">
        <f t="shared" si="251"/>
        <v>363.5856</v>
      </c>
      <c r="M1078" s="2">
        <f t="shared" si="247"/>
        <v>181.7928</v>
      </c>
      <c r="N1078" s="2">
        <f t="shared" si="248"/>
        <v>181.7928</v>
      </c>
      <c r="O1078" s="2">
        <f t="shared" si="249"/>
        <v>0</v>
      </c>
      <c r="P1078" s="2">
        <f t="shared" si="245"/>
        <v>2383.5056</v>
      </c>
      <c r="Q1078" s="14">
        <f t="shared" si="246"/>
        <v>-0.49440000000004147</v>
      </c>
      <c r="R1078" s="2"/>
      <c r="S1078" s="2"/>
      <c r="T1078" s="1" t="e">
        <v>#N/A</v>
      </c>
    </row>
    <row r="1079" spans="1:20" x14ac:dyDescent="0.25">
      <c r="A1079" s="2" t="str">
        <f t="shared" si="250"/>
        <v>042019</v>
      </c>
      <c r="B1079" s="12">
        <v>43565</v>
      </c>
      <c r="C1079" s="2">
        <v>137</v>
      </c>
      <c r="D1079" s="2" t="s">
        <v>3481</v>
      </c>
      <c r="E1079" s="2" t="s">
        <v>6306</v>
      </c>
      <c r="F1079" s="2">
        <v>3127</v>
      </c>
      <c r="G1079" s="2"/>
      <c r="H1079" s="2"/>
      <c r="I1079" s="2"/>
      <c r="J1079" s="2">
        <v>2650</v>
      </c>
      <c r="K1079" s="2"/>
      <c r="L1079" s="2">
        <f t="shared" si="251"/>
        <v>477</v>
      </c>
      <c r="M1079" s="2">
        <f t="shared" si="247"/>
        <v>0</v>
      </c>
      <c r="N1079" s="2">
        <f t="shared" si="248"/>
        <v>0</v>
      </c>
      <c r="O1079" s="2">
        <f t="shared" si="249"/>
        <v>477</v>
      </c>
      <c r="P1079" s="2">
        <f t="shared" si="245"/>
        <v>3127</v>
      </c>
      <c r="Q1079" s="14">
        <f t="shared" si="246"/>
        <v>0</v>
      </c>
      <c r="R1079" s="2"/>
      <c r="S1079" s="2"/>
      <c r="T1079" s="1" t="e">
        <v>#N/A</v>
      </c>
    </row>
    <row r="1080" spans="1:20" x14ac:dyDescent="0.25">
      <c r="A1080" s="2" t="str">
        <f t="shared" si="250"/>
        <v>042019</v>
      </c>
      <c r="B1080" s="12">
        <v>43566</v>
      </c>
      <c r="C1080" s="2" t="s">
        <v>2061</v>
      </c>
      <c r="D1080" s="2" t="s">
        <v>493</v>
      </c>
      <c r="E1080" s="2" t="s">
        <v>6307</v>
      </c>
      <c r="F1080" s="2">
        <v>1392</v>
      </c>
      <c r="G1080" s="2"/>
      <c r="H1080" s="2"/>
      <c r="I1080" s="2"/>
      <c r="J1080" s="2">
        <v>1180</v>
      </c>
      <c r="K1080" s="2"/>
      <c r="L1080" s="2">
        <f t="shared" si="251"/>
        <v>212.4</v>
      </c>
      <c r="M1080" s="2">
        <f t="shared" si="247"/>
        <v>106.2</v>
      </c>
      <c r="N1080" s="2">
        <f t="shared" si="248"/>
        <v>106.2</v>
      </c>
      <c r="O1080" s="2">
        <f t="shared" si="249"/>
        <v>0</v>
      </c>
      <c r="P1080" s="2">
        <f t="shared" si="245"/>
        <v>1392.4</v>
      </c>
      <c r="Q1080" s="14">
        <f t="shared" si="246"/>
        <v>0.40000000000009095</v>
      </c>
      <c r="R1080" s="2"/>
      <c r="S1080" s="2"/>
      <c r="T1080" s="1" t="e">
        <v>#N/A</v>
      </c>
    </row>
    <row r="1081" spans="1:20" x14ac:dyDescent="0.25">
      <c r="A1081" s="2" t="str">
        <f t="shared" si="250"/>
        <v>042019</v>
      </c>
      <c r="B1081" s="12">
        <v>43565</v>
      </c>
      <c r="C1081" s="2" t="s">
        <v>6308</v>
      </c>
      <c r="D1081" s="2" t="s">
        <v>399</v>
      </c>
      <c r="E1081" s="2" t="s">
        <v>6268</v>
      </c>
      <c r="F1081" s="2">
        <v>5310</v>
      </c>
      <c r="G1081" s="2"/>
      <c r="H1081" s="2"/>
      <c r="I1081" s="2"/>
      <c r="J1081" s="2">
        <v>4500</v>
      </c>
      <c r="K1081" s="2"/>
      <c r="L1081" s="2">
        <f t="shared" si="251"/>
        <v>810</v>
      </c>
      <c r="M1081" s="2">
        <f t="shared" si="247"/>
        <v>405</v>
      </c>
      <c r="N1081" s="2">
        <f t="shared" si="248"/>
        <v>405</v>
      </c>
      <c r="O1081" s="2">
        <f t="shared" si="249"/>
        <v>0</v>
      </c>
      <c r="P1081" s="2">
        <f t="shared" si="245"/>
        <v>5310</v>
      </c>
      <c r="Q1081" s="14">
        <f t="shared" si="246"/>
        <v>0</v>
      </c>
      <c r="R1081" s="2"/>
      <c r="S1081" s="2"/>
      <c r="T1081" s="1" t="e">
        <v>#N/A</v>
      </c>
    </row>
    <row r="1082" spans="1:20" x14ac:dyDescent="0.25">
      <c r="A1082" s="2" t="str">
        <f t="shared" si="250"/>
        <v>042019</v>
      </c>
      <c r="B1082" s="12">
        <v>43556</v>
      </c>
      <c r="C1082" s="2" t="s">
        <v>6309</v>
      </c>
      <c r="D1082" s="2" t="s">
        <v>6310</v>
      </c>
      <c r="E1082" s="2" t="s">
        <v>6311</v>
      </c>
      <c r="F1082" s="2">
        <v>5898.82</v>
      </c>
      <c r="G1082" s="2"/>
      <c r="H1082" s="2"/>
      <c r="I1082" s="2"/>
      <c r="J1082" s="2">
        <v>4999</v>
      </c>
      <c r="K1082" s="2"/>
      <c r="L1082" s="2">
        <f t="shared" si="251"/>
        <v>899.82</v>
      </c>
      <c r="M1082" s="2">
        <v>0</v>
      </c>
      <c r="N1082" s="2">
        <v>0</v>
      </c>
      <c r="O1082" s="2">
        <v>0</v>
      </c>
      <c r="P1082" s="2">
        <f t="shared" si="245"/>
        <v>5898.82</v>
      </c>
      <c r="Q1082" s="14">
        <f t="shared" si="246"/>
        <v>0</v>
      </c>
      <c r="R1082" s="2"/>
      <c r="S1082" s="2"/>
      <c r="T1082" s="1" t="s">
        <v>6310</v>
      </c>
    </row>
    <row r="1083" spans="1:20" x14ac:dyDescent="0.25">
      <c r="A1083" s="2" t="str">
        <f t="shared" si="250"/>
        <v>042019</v>
      </c>
      <c r="B1083" s="12">
        <v>43557</v>
      </c>
      <c r="C1083" s="2" t="s">
        <v>1886</v>
      </c>
      <c r="D1083" s="2" t="s">
        <v>199</v>
      </c>
      <c r="E1083" s="2" t="s">
        <v>6247</v>
      </c>
      <c r="F1083" s="2">
        <v>1558</v>
      </c>
      <c r="G1083" s="2"/>
      <c r="H1083" s="2"/>
      <c r="I1083" s="2"/>
      <c r="J1083" s="2">
        <v>1320</v>
      </c>
      <c r="K1083" s="2"/>
      <c r="L1083" s="2">
        <f t="shared" si="251"/>
        <v>237.6</v>
      </c>
      <c r="M1083" s="2">
        <f t="shared" si="247"/>
        <v>118.8</v>
      </c>
      <c r="N1083" s="2">
        <f t="shared" si="248"/>
        <v>118.8</v>
      </c>
      <c r="O1083" s="2">
        <f t="shared" si="249"/>
        <v>0</v>
      </c>
      <c r="P1083" s="2">
        <f t="shared" si="245"/>
        <v>1557.6</v>
      </c>
      <c r="Q1083" s="14">
        <f t="shared" si="246"/>
        <v>-0.40000000000009095</v>
      </c>
      <c r="R1083" s="2"/>
      <c r="S1083" s="2"/>
      <c r="T1083" s="1" t="e">
        <v>#N/A</v>
      </c>
    </row>
    <row r="1084" spans="1:20" x14ac:dyDescent="0.25">
      <c r="A1084" s="2" t="str">
        <f t="shared" si="250"/>
        <v>042019</v>
      </c>
      <c r="B1084" s="12">
        <v>43561</v>
      </c>
      <c r="C1084" s="2">
        <v>25</v>
      </c>
      <c r="D1084" s="2" t="s">
        <v>490</v>
      </c>
      <c r="E1084" s="2" t="s">
        <v>6312</v>
      </c>
      <c r="F1084" s="2">
        <v>18172</v>
      </c>
      <c r="G1084" s="2"/>
      <c r="H1084" s="2"/>
      <c r="I1084" s="2"/>
      <c r="J1084" s="2">
        <v>15400</v>
      </c>
      <c r="K1084" s="2"/>
      <c r="L1084" s="2">
        <f t="shared" si="251"/>
        <v>2772</v>
      </c>
      <c r="M1084" s="2">
        <v>0</v>
      </c>
      <c r="N1084" s="2">
        <v>0</v>
      </c>
      <c r="O1084" s="2">
        <v>0</v>
      </c>
      <c r="P1084" s="2">
        <f t="shared" si="245"/>
        <v>18172</v>
      </c>
      <c r="Q1084" s="14">
        <f t="shared" si="246"/>
        <v>0</v>
      </c>
      <c r="R1084" s="2"/>
      <c r="S1084" s="2">
        <v>0</v>
      </c>
      <c r="T1084" s="1" t="e">
        <v>#N/A</v>
      </c>
    </row>
    <row r="1085" spans="1:20" x14ac:dyDescent="0.25">
      <c r="A1085" s="2" t="str">
        <f t="shared" si="250"/>
        <v>042019</v>
      </c>
      <c r="B1085" s="12">
        <v>43561</v>
      </c>
      <c r="C1085" s="2" t="s">
        <v>6313</v>
      </c>
      <c r="D1085" s="2" t="s">
        <v>101</v>
      </c>
      <c r="E1085" s="2" t="s">
        <v>6250</v>
      </c>
      <c r="F1085" s="2">
        <v>5941</v>
      </c>
      <c r="G1085" s="2"/>
      <c r="H1085" s="2"/>
      <c r="I1085" s="2"/>
      <c r="J1085" s="2">
        <v>5035</v>
      </c>
      <c r="K1085" s="2"/>
      <c r="L1085" s="2">
        <f t="shared" si="251"/>
        <v>906.3</v>
      </c>
      <c r="M1085" s="2">
        <f t="shared" si="247"/>
        <v>453.15</v>
      </c>
      <c r="N1085" s="2">
        <f t="shared" si="248"/>
        <v>453.15</v>
      </c>
      <c r="O1085" s="2">
        <f t="shared" si="249"/>
        <v>0</v>
      </c>
      <c r="P1085" s="2">
        <f t="shared" si="245"/>
        <v>5941.3</v>
      </c>
      <c r="Q1085" s="14">
        <f t="shared" si="246"/>
        <v>0.3000000000001819</v>
      </c>
      <c r="R1085" s="2"/>
      <c r="S1085" s="2"/>
      <c r="T1085" s="1" t="e">
        <v>#N/A</v>
      </c>
    </row>
    <row r="1086" spans="1:20" x14ac:dyDescent="0.25">
      <c r="A1086" s="2" t="str">
        <f t="shared" si="250"/>
        <v>042019</v>
      </c>
      <c r="B1086" s="12">
        <v>43558</v>
      </c>
      <c r="C1086" s="2" t="s">
        <v>1853</v>
      </c>
      <c r="D1086" s="2" t="s">
        <v>101</v>
      </c>
      <c r="E1086" s="2" t="s">
        <v>6250</v>
      </c>
      <c r="F1086" s="2">
        <v>5010</v>
      </c>
      <c r="G1086" s="2"/>
      <c r="H1086" s="2"/>
      <c r="I1086" s="2"/>
      <c r="J1086" s="2">
        <v>4245</v>
      </c>
      <c r="K1086" s="2"/>
      <c r="L1086" s="2">
        <f t="shared" si="251"/>
        <v>764.1</v>
      </c>
      <c r="M1086" s="2">
        <f t="shared" si="247"/>
        <v>382.05</v>
      </c>
      <c r="N1086" s="2">
        <f t="shared" si="248"/>
        <v>382.05</v>
      </c>
      <c r="O1086" s="2">
        <f t="shared" si="249"/>
        <v>0</v>
      </c>
      <c r="P1086" s="2">
        <f t="shared" si="245"/>
        <v>5009.1000000000004</v>
      </c>
      <c r="Q1086" s="14">
        <f t="shared" si="246"/>
        <v>-0.8999999999996362</v>
      </c>
      <c r="R1086" s="2"/>
      <c r="S1086" s="2"/>
      <c r="T1086" s="1" t="e">
        <v>#N/A</v>
      </c>
    </row>
    <row r="1087" spans="1:20" x14ac:dyDescent="0.25">
      <c r="A1087" s="2" t="str">
        <f t="shared" si="250"/>
        <v>042019</v>
      </c>
      <c r="B1087" s="12">
        <v>43556</v>
      </c>
      <c r="C1087" s="2" t="s">
        <v>1854</v>
      </c>
      <c r="D1087" s="2" t="s">
        <v>101</v>
      </c>
      <c r="E1087" s="2" t="s">
        <v>6250</v>
      </c>
      <c r="F1087" s="2">
        <v>1107</v>
      </c>
      <c r="G1087" s="2"/>
      <c r="H1087" s="2">
        <v>161.9</v>
      </c>
      <c r="I1087" s="2"/>
      <c r="J1087" s="2">
        <v>150</v>
      </c>
      <c r="K1087" s="2">
        <v>593.75</v>
      </c>
      <c r="L1087" s="2">
        <f t="shared" si="251"/>
        <v>201.345</v>
      </c>
      <c r="M1087" s="2">
        <f t="shared" si="247"/>
        <v>100.6725</v>
      </c>
      <c r="N1087" s="2">
        <f t="shared" si="248"/>
        <v>100.6725</v>
      </c>
      <c r="O1087" s="2">
        <f t="shared" si="249"/>
        <v>0</v>
      </c>
      <c r="P1087" s="2">
        <f t="shared" si="245"/>
        <v>1106.9949999999999</v>
      </c>
      <c r="Q1087" s="14">
        <f t="shared" si="246"/>
        <v>-5.0000000001091394E-3</v>
      </c>
      <c r="R1087" s="2"/>
      <c r="S1087" s="2"/>
      <c r="T1087" s="1" t="e">
        <v>#N/A</v>
      </c>
    </row>
    <row r="1088" spans="1:20" x14ac:dyDescent="0.25">
      <c r="A1088" s="2" t="str">
        <f t="shared" si="250"/>
        <v>042019</v>
      </c>
      <c r="B1088" s="12">
        <v>43561</v>
      </c>
      <c r="C1088" s="2" t="s">
        <v>1856</v>
      </c>
      <c r="D1088" s="2" t="s">
        <v>101</v>
      </c>
      <c r="E1088" s="2" t="s">
        <v>6250</v>
      </c>
      <c r="F1088" s="2">
        <v>527</v>
      </c>
      <c r="G1088" s="2"/>
      <c r="H1088" s="2"/>
      <c r="I1088" s="2"/>
      <c r="J1088" s="2">
        <v>447</v>
      </c>
      <c r="K1088" s="2"/>
      <c r="L1088" s="2">
        <f t="shared" si="251"/>
        <v>80.459999999999994</v>
      </c>
      <c r="M1088" s="2">
        <f t="shared" si="247"/>
        <v>40.229999999999997</v>
      </c>
      <c r="N1088" s="2">
        <f t="shared" si="248"/>
        <v>40.229999999999997</v>
      </c>
      <c r="O1088" s="2">
        <f t="shared" si="249"/>
        <v>0</v>
      </c>
      <c r="P1088" s="2">
        <f t="shared" si="245"/>
        <v>527.46</v>
      </c>
      <c r="Q1088" s="14">
        <f t="shared" si="246"/>
        <v>0.46000000000003638</v>
      </c>
      <c r="R1088" s="2"/>
      <c r="S1088" s="2"/>
      <c r="T1088" s="1" t="e">
        <v>#N/A</v>
      </c>
    </row>
    <row r="1089" spans="1:20" x14ac:dyDescent="0.25">
      <c r="A1089" s="2" t="str">
        <f t="shared" si="250"/>
        <v>042019</v>
      </c>
      <c r="B1089" s="12">
        <v>43558</v>
      </c>
      <c r="C1089" s="2" t="s">
        <v>6314</v>
      </c>
      <c r="D1089" s="2" t="s">
        <v>433</v>
      </c>
      <c r="E1089" s="2" t="s">
        <v>6315</v>
      </c>
      <c r="F1089" s="2">
        <v>33040</v>
      </c>
      <c r="G1089" s="2"/>
      <c r="H1089" s="2"/>
      <c r="I1089" s="2"/>
      <c r="J1089" s="2">
        <v>28000</v>
      </c>
      <c r="K1089" s="2"/>
      <c r="L1089" s="2">
        <f t="shared" si="251"/>
        <v>5040</v>
      </c>
      <c r="M1089" s="2">
        <v>0</v>
      </c>
      <c r="N1089" s="2">
        <v>0</v>
      </c>
      <c r="O1089" s="2">
        <v>0</v>
      </c>
      <c r="P1089" s="2">
        <f t="shared" si="245"/>
        <v>33040</v>
      </c>
      <c r="Q1089" s="14">
        <f t="shared" si="246"/>
        <v>0</v>
      </c>
      <c r="R1089" s="2"/>
      <c r="S1089" s="2">
        <v>0</v>
      </c>
      <c r="T1089" s="1" t="e">
        <v>#N/A</v>
      </c>
    </row>
    <row r="1090" spans="1:20" x14ac:dyDescent="0.25">
      <c r="A1090" s="2" t="str">
        <f t="shared" si="250"/>
        <v>042019</v>
      </c>
      <c r="B1090" s="12">
        <v>43563</v>
      </c>
      <c r="C1090" s="2">
        <v>19</v>
      </c>
      <c r="D1090" s="2" t="s">
        <v>644</v>
      </c>
      <c r="E1090" s="2" t="s">
        <v>6279</v>
      </c>
      <c r="F1090" s="2">
        <v>25835</v>
      </c>
      <c r="G1090" s="2"/>
      <c r="H1090" s="2">
        <v>24605</v>
      </c>
      <c r="I1090" s="2"/>
      <c r="J1090" s="2"/>
      <c r="K1090" s="2"/>
      <c r="L1090" s="2">
        <f t="shared" si="251"/>
        <v>1230.25</v>
      </c>
      <c r="M1090" s="2">
        <f t="shared" si="247"/>
        <v>615.125</v>
      </c>
      <c r="N1090" s="2">
        <f t="shared" si="248"/>
        <v>615.125</v>
      </c>
      <c r="O1090" s="2">
        <f t="shared" si="249"/>
        <v>0</v>
      </c>
      <c r="P1090" s="2">
        <f t="shared" si="245"/>
        <v>25835.25</v>
      </c>
      <c r="Q1090" s="14">
        <f t="shared" si="246"/>
        <v>0.25</v>
      </c>
      <c r="R1090" s="2"/>
      <c r="S1090" s="2"/>
      <c r="T1090" s="1" t="e">
        <v>#N/A</v>
      </c>
    </row>
    <row r="1091" spans="1:20" x14ac:dyDescent="0.25">
      <c r="A1091" s="2" t="str">
        <f t="shared" si="250"/>
        <v>042019</v>
      </c>
      <c r="B1091" s="12">
        <v>43561</v>
      </c>
      <c r="C1091" s="2">
        <v>21</v>
      </c>
      <c r="D1091" s="2" t="s">
        <v>471</v>
      </c>
      <c r="E1091" s="2" t="s">
        <v>6246</v>
      </c>
      <c r="F1091" s="2">
        <v>3776</v>
      </c>
      <c r="G1091" s="2"/>
      <c r="H1091" s="2"/>
      <c r="I1091" s="2"/>
      <c r="J1091" s="2">
        <v>3200</v>
      </c>
      <c r="K1091" s="2"/>
      <c r="L1091" s="2">
        <f t="shared" si="251"/>
        <v>576</v>
      </c>
      <c r="M1091" s="2">
        <f t="shared" si="247"/>
        <v>288</v>
      </c>
      <c r="N1091" s="2">
        <f t="shared" si="248"/>
        <v>288</v>
      </c>
      <c r="O1091" s="2">
        <f t="shared" si="249"/>
        <v>0</v>
      </c>
      <c r="P1091" s="2">
        <f t="shared" si="245"/>
        <v>3776</v>
      </c>
      <c r="Q1091" s="14">
        <f t="shared" si="246"/>
        <v>0</v>
      </c>
      <c r="R1091" s="2"/>
      <c r="S1091" s="2"/>
      <c r="T1091" s="1" t="e">
        <v>#N/A</v>
      </c>
    </row>
    <row r="1092" spans="1:20" x14ac:dyDescent="0.25">
      <c r="A1092" s="2" t="str">
        <f t="shared" si="250"/>
        <v>032019</v>
      </c>
      <c r="B1092" s="12">
        <v>43530</v>
      </c>
      <c r="C1092" s="2" t="s">
        <v>6316</v>
      </c>
      <c r="D1092" s="2" t="s">
        <v>6317</v>
      </c>
      <c r="E1092" s="2" t="s">
        <v>6318</v>
      </c>
      <c r="F1092" s="2">
        <v>40463</v>
      </c>
      <c r="G1092" s="2"/>
      <c r="H1092" s="2"/>
      <c r="I1092" s="2"/>
      <c r="J1092" s="2">
        <v>34290.870000000003</v>
      </c>
      <c r="K1092" s="2"/>
      <c r="L1092" s="2">
        <f t="shared" si="251"/>
        <v>6172.3566000000001</v>
      </c>
      <c r="M1092" s="2">
        <v>0</v>
      </c>
      <c r="N1092" s="2">
        <v>0</v>
      </c>
      <c r="O1092" s="2">
        <v>0</v>
      </c>
      <c r="P1092" s="2">
        <f t="shared" si="245"/>
        <v>40463.226600000002</v>
      </c>
      <c r="Q1092" s="14">
        <f t="shared" si="246"/>
        <v>0.22660000000178115</v>
      </c>
      <c r="R1092" s="2"/>
      <c r="S1092" s="2"/>
      <c r="T1092" s="1" t="s">
        <v>6317</v>
      </c>
    </row>
    <row r="1093" spans="1:20" x14ac:dyDescent="0.25">
      <c r="A1093" s="2" t="str">
        <f t="shared" si="250"/>
        <v>032019</v>
      </c>
      <c r="B1093" s="12">
        <v>43553</v>
      </c>
      <c r="C1093" s="2">
        <v>317</v>
      </c>
      <c r="D1093" s="2" t="s">
        <v>1120</v>
      </c>
      <c r="E1093" s="2" t="s">
        <v>1121</v>
      </c>
      <c r="F1093" s="2">
        <v>5300</v>
      </c>
      <c r="G1093" s="2"/>
      <c r="H1093" s="2">
        <v>5050</v>
      </c>
      <c r="I1093" s="2"/>
      <c r="J1093" s="2"/>
      <c r="K1093" s="2"/>
      <c r="L1093" s="2">
        <f t="shared" si="251"/>
        <v>252.5</v>
      </c>
      <c r="M1093" s="2">
        <f t="shared" si="247"/>
        <v>126.25</v>
      </c>
      <c r="N1093" s="2">
        <f t="shared" si="248"/>
        <v>126.25</v>
      </c>
      <c r="O1093" s="2">
        <f t="shared" si="249"/>
        <v>0</v>
      </c>
      <c r="P1093" s="2">
        <f t="shared" si="245"/>
        <v>5302.5</v>
      </c>
      <c r="Q1093" s="14">
        <f t="shared" si="246"/>
        <v>2.5</v>
      </c>
      <c r="R1093" s="2"/>
      <c r="S1093" s="2"/>
      <c r="T1093" s="1" t="e">
        <v>#N/A</v>
      </c>
    </row>
    <row r="1094" spans="1:20" x14ac:dyDescent="0.25">
      <c r="A1094" s="2" t="str">
        <f t="shared" si="250"/>
        <v>042019</v>
      </c>
      <c r="B1094" s="12">
        <v>43560</v>
      </c>
      <c r="C1094" s="2">
        <v>76382</v>
      </c>
      <c r="D1094" s="2" t="s">
        <v>98</v>
      </c>
      <c r="E1094" s="2" t="s">
        <v>6319</v>
      </c>
      <c r="F1094" s="2">
        <v>21999</v>
      </c>
      <c r="G1094" s="2"/>
      <c r="H1094" s="2"/>
      <c r="I1094" s="2"/>
      <c r="J1094" s="2">
        <v>18643</v>
      </c>
      <c r="K1094" s="2"/>
      <c r="L1094" s="2">
        <f t="shared" si="251"/>
        <v>3355.74</v>
      </c>
      <c r="M1094" s="2">
        <f t="shared" si="247"/>
        <v>1677.87</v>
      </c>
      <c r="N1094" s="2">
        <f t="shared" si="248"/>
        <v>1677.87</v>
      </c>
      <c r="O1094" s="2">
        <f t="shared" si="249"/>
        <v>0</v>
      </c>
      <c r="P1094" s="2">
        <f t="shared" si="245"/>
        <v>21998.739999999998</v>
      </c>
      <c r="Q1094" s="14">
        <f t="shared" si="246"/>
        <v>-0.26000000000203727</v>
      </c>
      <c r="R1094" s="2"/>
      <c r="S1094" s="2"/>
      <c r="T1094" s="1" t="e">
        <v>#N/A</v>
      </c>
    </row>
    <row r="1095" spans="1:20" x14ac:dyDescent="0.25">
      <c r="A1095" s="2" t="str">
        <f t="shared" si="250"/>
        <v>042019</v>
      </c>
      <c r="B1095" s="12">
        <v>43558</v>
      </c>
      <c r="C1095" s="2" t="s">
        <v>6320</v>
      </c>
      <c r="D1095" s="2" t="s">
        <v>6321</v>
      </c>
      <c r="E1095" s="2" t="s">
        <v>6322</v>
      </c>
      <c r="F1095" s="2">
        <v>500.01</v>
      </c>
      <c r="G1095" s="2"/>
      <c r="H1095" s="2"/>
      <c r="I1095" s="2"/>
      <c r="J1095" s="2">
        <v>423.73</v>
      </c>
      <c r="K1095" s="2"/>
      <c r="L1095" s="2">
        <f t="shared" si="251"/>
        <v>76.2714</v>
      </c>
      <c r="M1095" s="2">
        <v>0</v>
      </c>
      <c r="N1095" s="2">
        <v>0</v>
      </c>
      <c r="O1095" s="2">
        <v>0</v>
      </c>
      <c r="P1095" s="2">
        <f t="shared" si="245"/>
        <v>500.00139999999999</v>
      </c>
      <c r="Q1095" s="14">
        <f t="shared" si="246"/>
        <v>-8.6000000000012733E-3</v>
      </c>
      <c r="R1095" s="2"/>
      <c r="S1095" s="2"/>
      <c r="T1095" s="1" t="s">
        <v>6321</v>
      </c>
    </row>
    <row r="1096" spans="1:20" x14ac:dyDescent="0.25">
      <c r="A1096" s="2" t="str">
        <f t="shared" si="250"/>
        <v>042019</v>
      </c>
      <c r="B1096" s="12">
        <v>43556</v>
      </c>
      <c r="C1096" s="2" t="s">
        <v>2086</v>
      </c>
      <c r="D1096" s="2" t="s">
        <v>2084</v>
      </c>
      <c r="E1096" s="2" t="s">
        <v>2085</v>
      </c>
      <c r="F1096" s="2">
        <v>33040</v>
      </c>
      <c r="G1096" s="2"/>
      <c r="H1096" s="2"/>
      <c r="I1096" s="2"/>
      <c r="J1096" s="2">
        <v>28000</v>
      </c>
      <c r="K1096" s="2"/>
      <c r="L1096" s="2">
        <f t="shared" si="251"/>
        <v>5040</v>
      </c>
      <c r="M1096" s="2">
        <v>0</v>
      </c>
      <c r="N1096" s="2">
        <v>0</v>
      </c>
      <c r="O1096" s="2">
        <v>0</v>
      </c>
      <c r="P1096" s="2">
        <f t="shared" si="245"/>
        <v>33040</v>
      </c>
      <c r="Q1096" s="14">
        <f t="shared" si="246"/>
        <v>0</v>
      </c>
      <c r="R1096" s="2" t="s">
        <v>6245</v>
      </c>
      <c r="S1096" s="2" t="s">
        <v>6245</v>
      </c>
      <c r="T1096" s="1" t="e">
        <v>#N/A</v>
      </c>
    </row>
    <row r="1097" spans="1:20" x14ac:dyDescent="0.25">
      <c r="A1097" s="2" t="str">
        <f t="shared" si="250"/>
        <v>042019</v>
      </c>
      <c r="B1097" s="12">
        <v>43557</v>
      </c>
      <c r="C1097" s="2">
        <v>1</v>
      </c>
      <c r="D1097" s="2" t="s">
        <v>6323</v>
      </c>
      <c r="E1097" s="2" t="s">
        <v>6324</v>
      </c>
      <c r="F1097" s="2">
        <v>3422</v>
      </c>
      <c r="G1097" s="2"/>
      <c r="H1097" s="2"/>
      <c r="I1097" s="2"/>
      <c r="J1097" s="2">
        <v>2900</v>
      </c>
      <c r="K1097" s="2"/>
      <c r="L1097" s="2">
        <f t="shared" si="251"/>
        <v>522</v>
      </c>
      <c r="M1097" s="2">
        <v>0</v>
      </c>
      <c r="N1097" s="2">
        <v>0</v>
      </c>
      <c r="O1097" s="2">
        <v>0</v>
      </c>
      <c r="P1097" s="2">
        <f t="shared" si="245"/>
        <v>3422</v>
      </c>
      <c r="Q1097" s="14">
        <f t="shared" si="246"/>
        <v>0</v>
      </c>
      <c r="R1097" s="2"/>
      <c r="S1097" s="2"/>
      <c r="T1097" s="1" t="s">
        <v>6323</v>
      </c>
    </row>
    <row r="1098" spans="1:20" x14ac:dyDescent="0.25">
      <c r="A1098" s="2" t="str">
        <f t="shared" si="250"/>
        <v>042019</v>
      </c>
      <c r="B1098" s="12">
        <v>43557</v>
      </c>
      <c r="C1098" s="2">
        <v>3</v>
      </c>
      <c r="D1098" s="2" t="s">
        <v>555</v>
      </c>
      <c r="E1098" s="2" t="s">
        <v>6325</v>
      </c>
      <c r="F1098" s="2">
        <v>12744</v>
      </c>
      <c r="G1098" s="2"/>
      <c r="H1098" s="2"/>
      <c r="I1098" s="2"/>
      <c r="J1098" s="2">
        <v>10800</v>
      </c>
      <c r="K1098" s="2"/>
      <c r="L1098" s="2">
        <f t="shared" si="251"/>
        <v>1944</v>
      </c>
      <c r="M1098" s="2">
        <f t="shared" si="247"/>
        <v>0</v>
      </c>
      <c r="N1098" s="2">
        <f t="shared" si="248"/>
        <v>0</v>
      </c>
      <c r="O1098" s="2">
        <f t="shared" si="249"/>
        <v>1944</v>
      </c>
      <c r="P1098" s="2">
        <f t="shared" si="245"/>
        <v>12744</v>
      </c>
      <c r="Q1098" s="14">
        <f t="shared" si="246"/>
        <v>0</v>
      </c>
      <c r="R1098" s="2"/>
      <c r="S1098" s="2"/>
      <c r="T1098" s="1" t="e">
        <v>#N/A</v>
      </c>
    </row>
    <row r="1099" spans="1:20" x14ac:dyDescent="0.25">
      <c r="A1099" s="2" t="str">
        <f t="shared" si="250"/>
        <v>042019</v>
      </c>
      <c r="B1099" s="12">
        <v>43567</v>
      </c>
      <c r="C1099" s="2" t="s">
        <v>1362</v>
      </c>
      <c r="D1099" s="2" t="s">
        <v>689</v>
      </c>
      <c r="E1099" s="2" t="s">
        <v>6326</v>
      </c>
      <c r="F1099" s="2">
        <v>27730</v>
      </c>
      <c r="G1099" s="2"/>
      <c r="H1099" s="2"/>
      <c r="I1099" s="2"/>
      <c r="J1099" s="2">
        <v>23500</v>
      </c>
      <c r="K1099" s="2"/>
      <c r="L1099" s="2">
        <f t="shared" si="251"/>
        <v>4230</v>
      </c>
      <c r="M1099" s="2">
        <v>0</v>
      </c>
      <c r="N1099" s="2">
        <v>0</v>
      </c>
      <c r="O1099" s="2">
        <v>0</v>
      </c>
      <c r="P1099" s="2">
        <f t="shared" si="245"/>
        <v>27730</v>
      </c>
      <c r="Q1099" s="14">
        <f t="shared" si="246"/>
        <v>0</v>
      </c>
      <c r="R1099" s="2" t="s">
        <v>5815</v>
      </c>
      <c r="S1099" s="2" t="s">
        <v>5815</v>
      </c>
      <c r="T1099" s="1" t="e">
        <v>#N/A</v>
      </c>
    </row>
    <row r="1100" spans="1:20" x14ac:dyDescent="0.25">
      <c r="A1100" s="2" t="str">
        <f t="shared" si="250"/>
        <v>052019</v>
      </c>
      <c r="B1100" s="12">
        <v>43587</v>
      </c>
      <c r="C1100" s="2" t="s">
        <v>6327</v>
      </c>
      <c r="D1100" s="2" t="s">
        <v>1250</v>
      </c>
      <c r="E1100" s="2" t="s">
        <v>1251</v>
      </c>
      <c r="F1100" s="2">
        <v>10421</v>
      </c>
      <c r="G1100" s="2"/>
      <c r="H1100" s="2"/>
      <c r="I1100" s="2"/>
      <c r="J1100" s="2">
        <v>8831.42</v>
      </c>
      <c r="K1100" s="2"/>
      <c r="L1100" s="2">
        <f t="shared" si="251"/>
        <v>1589.6556</v>
      </c>
      <c r="M1100" s="2">
        <f t="shared" si="247"/>
        <v>794.82780000000002</v>
      </c>
      <c r="N1100" s="2">
        <f t="shared" si="248"/>
        <v>794.82780000000002</v>
      </c>
      <c r="O1100" s="2">
        <f t="shared" si="249"/>
        <v>0</v>
      </c>
      <c r="P1100" s="2">
        <f t="shared" si="245"/>
        <v>10421.0756</v>
      </c>
      <c r="Q1100" s="14">
        <f t="shared" si="246"/>
        <v>7.5600000000122236E-2</v>
      </c>
      <c r="R1100" s="2"/>
      <c r="S1100" s="2"/>
      <c r="T1100" s="1" t="e">
        <v>#N/A</v>
      </c>
    </row>
    <row r="1101" spans="1:20" x14ac:dyDescent="0.25">
      <c r="A1101" s="2" t="str">
        <f t="shared" si="250"/>
        <v>052019</v>
      </c>
      <c r="B1101" s="12">
        <v>43588</v>
      </c>
      <c r="C1101" s="2" t="s">
        <v>6328</v>
      </c>
      <c r="D1101" s="2" t="s">
        <v>1311</v>
      </c>
      <c r="E1101" s="2" t="s">
        <v>6329</v>
      </c>
      <c r="F1101" s="2">
        <v>13878.580000000002</v>
      </c>
      <c r="G1101" s="2"/>
      <c r="H1101" s="2"/>
      <c r="I1101" s="2"/>
      <c r="J1101" s="2">
        <v>11761.5</v>
      </c>
      <c r="K1101" s="2"/>
      <c r="L1101" s="2">
        <f t="shared" si="251"/>
        <v>2117.0700000000002</v>
      </c>
      <c r="M1101" s="2">
        <f t="shared" si="247"/>
        <v>1058.5350000000001</v>
      </c>
      <c r="N1101" s="2">
        <f t="shared" si="248"/>
        <v>1058.5350000000001</v>
      </c>
      <c r="O1101" s="2">
        <f t="shared" si="249"/>
        <v>0</v>
      </c>
      <c r="P1101" s="2">
        <f t="shared" si="245"/>
        <v>13878.57</v>
      </c>
      <c r="Q1101" s="14">
        <f t="shared" si="246"/>
        <v>-1.0000000002037268E-2</v>
      </c>
      <c r="R1101" s="2"/>
      <c r="S1101" s="2"/>
      <c r="T1101" s="1" t="e">
        <v>#N/A</v>
      </c>
    </row>
    <row r="1102" spans="1:20" x14ac:dyDescent="0.25">
      <c r="A1102" s="2" t="str">
        <f t="shared" si="250"/>
        <v>052019</v>
      </c>
      <c r="B1102" s="12">
        <v>43589</v>
      </c>
      <c r="C1102" s="2" t="s">
        <v>6330</v>
      </c>
      <c r="D1102" s="2" t="s">
        <v>1974</v>
      </c>
      <c r="E1102" s="2" t="s">
        <v>6331</v>
      </c>
      <c r="F1102" s="2">
        <v>6600.0000000000009</v>
      </c>
      <c r="G1102" s="2"/>
      <c r="H1102" s="2"/>
      <c r="I1102" s="2"/>
      <c r="J1102" s="2">
        <v>5593.22</v>
      </c>
      <c r="K1102" s="2"/>
      <c r="L1102" s="2">
        <f t="shared" si="251"/>
        <v>1006.7796000000001</v>
      </c>
      <c r="M1102" s="2">
        <v>0</v>
      </c>
      <c r="N1102" s="2">
        <v>0</v>
      </c>
      <c r="O1102" s="2">
        <v>0</v>
      </c>
      <c r="P1102" s="2">
        <f t="shared" si="245"/>
        <v>6599.9996000000001</v>
      </c>
      <c r="Q1102" s="14">
        <f t="shared" si="246"/>
        <v>-4.0000000080908649E-4</v>
      </c>
      <c r="R1102" s="2" t="s">
        <v>5815</v>
      </c>
      <c r="S1102" s="2" t="s">
        <v>5815</v>
      </c>
      <c r="T1102" s="1" t="e">
        <v>#N/A</v>
      </c>
    </row>
    <row r="1103" spans="1:20" x14ac:dyDescent="0.25">
      <c r="A1103" s="2" t="str">
        <f t="shared" si="250"/>
        <v>052019</v>
      </c>
      <c r="B1103" s="12">
        <v>43588</v>
      </c>
      <c r="C1103" s="2" t="s">
        <v>2417</v>
      </c>
      <c r="D1103" s="2" t="s">
        <v>399</v>
      </c>
      <c r="E1103" s="2" t="s">
        <v>6268</v>
      </c>
      <c r="F1103" s="2">
        <v>531</v>
      </c>
      <c r="G1103" s="2"/>
      <c r="H1103" s="2"/>
      <c r="I1103" s="2"/>
      <c r="J1103" s="2">
        <v>450</v>
      </c>
      <c r="K1103" s="2"/>
      <c r="L1103" s="2">
        <f t="shared" si="251"/>
        <v>81</v>
      </c>
      <c r="M1103" s="2">
        <f t="shared" si="247"/>
        <v>40.5</v>
      </c>
      <c r="N1103" s="2">
        <f t="shared" si="248"/>
        <v>40.5</v>
      </c>
      <c r="O1103" s="2">
        <f t="shared" si="249"/>
        <v>0</v>
      </c>
      <c r="P1103" s="2">
        <f t="shared" si="245"/>
        <v>531</v>
      </c>
      <c r="Q1103" s="14">
        <f t="shared" si="246"/>
        <v>0</v>
      </c>
      <c r="R1103" s="2"/>
      <c r="S1103" s="2"/>
      <c r="T1103" s="1" t="e">
        <v>#N/A</v>
      </c>
    </row>
    <row r="1104" spans="1:20" x14ac:dyDescent="0.25">
      <c r="A1104" s="2" t="str">
        <f t="shared" si="250"/>
        <v>052019</v>
      </c>
      <c r="B1104" s="12">
        <v>43587</v>
      </c>
      <c r="C1104" s="2" t="s">
        <v>2458</v>
      </c>
      <c r="D1104" s="2" t="s">
        <v>471</v>
      </c>
      <c r="E1104" s="2" t="s">
        <v>6246</v>
      </c>
      <c r="F1104" s="2">
        <v>5310</v>
      </c>
      <c r="G1104" s="2"/>
      <c r="H1104" s="2"/>
      <c r="I1104" s="2"/>
      <c r="J1104" s="2">
        <v>4500</v>
      </c>
      <c r="K1104" s="2"/>
      <c r="L1104" s="2">
        <f t="shared" si="251"/>
        <v>810</v>
      </c>
      <c r="M1104" s="2">
        <f t="shared" si="247"/>
        <v>405</v>
      </c>
      <c r="N1104" s="2">
        <f t="shared" si="248"/>
        <v>405</v>
      </c>
      <c r="O1104" s="2">
        <f t="shared" si="249"/>
        <v>0</v>
      </c>
      <c r="P1104" s="2">
        <f t="shared" si="245"/>
        <v>5310</v>
      </c>
      <c r="Q1104" s="14">
        <f t="shared" si="246"/>
        <v>0</v>
      </c>
      <c r="R1104" s="2"/>
      <c r="S1104" s="2"/>
      <c r="T1104" s="1" t="e">
        <v>#N/A</v>
      </c>
    </row>
    <row r="1105" spans="1:20" x14ac:dyDescent="0.25">
      <c r="A1105" s="2" t="str">
        <f t="shared" si="250"/>
        <v>042019</v>
      </c>
      <c r="B1105" s="12">
        <v>43563</v>
      </c>
      <c r="C1105" s="2" t="s">
        <v>6332</v>
      </c>
      <c r="D1105" s="2" t="s">
        <v>1894</v>
      </c>
      <c r="E1105" s="2" t="s">
        <v>6253</v>
      </c>
      <c r="F1105" s="2">
        <v>56640</v>
      </c>
      <c r="G1105" s="2"/>
      <c r="H1105" s="2"/>
      <c r="I1105" s="2"/>
      <c r="J1105" s="2">
        <v>48000</v>
      </c>
      <c r="K1105" s="2"/>
      <c r="L1105" s="2">
        <f t="shared" si="251"/>
        <v>8640</v>
      </c>
      <c r="M1105" s="2">
        <v>0</v>
      </c>
      <c r="N1105" s="2">
        <v>0</v>
      </c>
      <c r="O1105" s="2">
        <v>0</v>
      </c>
      <c r="P1105" s="2">
        <f t="shared" si="245"/>
        <v>56640</v>
      </c>
      <c r="Q1105" s="14">
        <f t="shared" si="246"/>
        <v>0</v>
      </c>
      <c r="R1105" s="2" t="s">
        <v>5815</v>
      </c>
      <c r="S1105" s="2" t="s">
        <v>5815</v>
      </c>
      <c r="T1105" s="1" t="e">
        <v>#N/A</v>
      </c>
    </row>
    <row r="1106" spans="1:20" x14ac:dyDescent="0.25">
      <c r="A1106" s="2" t="str">
        <f t="shared" si="250"/>
        <v>052019</v>
      </c>
      <c r="B1106" s="12">
        <v>43588</v>
      </c>
      <c r="C1106" s="2" t="s">
        <v>6333</v>
      </c>
      <c r="D1106" s="2" t="s">
        <v>1894</v>
      </c>
      <c r="E1106" s="2" t="s">
        <v>6253</v>
      </c>
      <c r="F1106" s="2">
        <v>44840</v>
      </c>
      <c r="G1106" s="2"/>
      <c r="H1106" s="2"/>
      <c r="I1106" s="2"/>
      <c r="J1106" s="2">
        <v>38000</v>
      </c>
      <c r="K1106" s="2"/>
      <c r="L1106" s="2">
        <f t="shared" si="251"/>
        <v>6840</v>
      </c>
      <c r="M1106" s="2">
        <v>0</v>
      </c>
      <c r="N1106" s="2">
        <v>0</v>
      </c>
      <c r="O1106" s="2">
        <v>0</v>
      </c>
      <c r="P1106" s="2">
        <f t="shared" si="245"/>
        <v>44840</v>
      </c>
      <c r="Q1106" s="14">
        <f t="shared" si="246"/>
        <v>0</v>
      </c>
      <c r="R1106" s="2" t="s">
        <v>5815</v>
      </c>
      <c r="S1106" s="2" t="s">
        <v>5815</v>
      </c>
      <c r="T1106" s="1" t="e">
        <v>#N/A</v>
      </c>
    </row>
    <row r="1107" spans="1:20" x14ac:dyDescent="0.25">
      <c r="A1107" s="2" t="str">
        <f t="shared" si="250"/>
        <v>042019</v>
      </c>
      <c r="B1107" s="12">
        <v>43584</v>
      </c>
      <c r="C1107" s="2" t="s">
        <v>2035</v>
      </c>
      <c r="D1107" s="2" t="s">
        <v>518</v>
      </c>
      <c r="E1107" s="2" t="s">
        <v>5814</v>
      </c>
      <c r="F1107" s="2">
        <v>5900</v>
      </c>
      <c r="G1107" s="2"/>
      <c r="H1107" s="2"/>
      <c r="I1107" s="2"/>
      <c r="J1107" s="2">
        <v>5000</v>
      </c>
      <c r="K1107" s="2"/>
      <c r="L1107" s="2">
        <f t="shared" si="251"/>
        <v>900</v>
      </c>
      <c r="M1107" s="2">
        <v>0</v>
      </c>
      <c r="N1107" s="2">
        <v>0</v>
      </c>
      <c r="O1107" s="2">
        <v>0</v>
      </c>
      <c r="P1107" s="2">
        <f t="shared" si="245"/>
        <v>5900</v>
      </c>
      <c r="Q1107" s="14">
        <f t="shared" si="246"/>
        <v>0</v>
      </c>
      <c r="R1107" s="2" t="s">
        <v>5815</v>
      </c>
      <c r="S1107" s="2" t="s">
        <v>5815</v>
      </c>
      <c r="T1107" s="1" t="e">
        <v>#N/A</v>
      </c>
    </row>
    <row r="1108" spans="1:20" x14ac:dyDescent="0.25">
      <c r="A1108" s="2" t="str">
        <f t="shared" si="250"/>
        <v>042019</v>
      </c>
      <c r="B1108" s="12">
        <v>43585</v>
      </c>
      <c r="C1108" s="2" t="s">
        <v>6335</v>
      </c>
      <c r="D1108" s="2" t="s">
        <v>1604</v>
      </c>
      <c r="E1108" s="2" t="s">
        <v>6303</v>
      </c>
      <c r="F1108" s="2">
        <v>13900</v>
      </c>
      <c r="G1108" s="2"/>
      <c r="H1108" s="2"/>
      <c r="I1108" s="2"/>
      <c r="J1108" s="2">
        <v>12604</v>
      </c>
      <c r="K1108" s="2"/>
      <c r="L1108" s="2">
        <f t="shared" si="251"/>
        <v>2268.7199999999998</v>
      </c>
      <c r="M1108" s="2">
        <f t="shared" si="247"/>
        <v>1134.3599999999999</v>
      </c>
      <c r="N1108" s="2">
        <f t="shared" si="248"/>
        <v>1134.3599999999999</v>
      </c>
      <c r="O1108" s="2">
        <f t="shared" si="249"/>
        <v>0</v>
      </c>
      <c r="P1108" s="2">
        <f t="shared" si="245"/>
        <v>14872.72</v>
      </c>
      <c r="Q1108" s="14">
        <f t="shared" si="246"/>
        <v>972.71999999999935</v>
      </c>
      <c r="R1108" s="2"/>
      <c r="S1108" s="2"/>
      <c r="T1108" s="1" t="e">
        <v>#N/A</v>
      </c>
    </row>
    <row r="1109" spans="1:20" x14ac:dyDescent="0.25">
      <c r="A1109" s="2" t="str">
        <f t="shared" si="250"/>
        <v>042019</v>
      </c>
      <c r="B1109" s="12">
        <v>43585</v>
      </c>
      <c r="C1109" s="2" t="s">
        <v>6336</v>
      </c>
      <c r="D1109" s="2" t="s">
        <v>1604</v>
      </c>
      <c r="E1109" s="2" t="s">
        <v>6303</v>
      </c>
      <c r="F1109" s="2">
        <v>8260</v>
      </c>
      <c r="G1109" s="2"/>
      <c r="H1109" s="2"/>
      <c r="I1109" s="2"/>
      <c r="J1109" s="2">
        <v>7000</v>
      </c>
      <c r="K1109" s="2"/>
      <c r="L1109" s="2">
        <f t="shared" si="251"/>
        <v>1260</v>
      </c>
      <c r="M1109" s="2">
        <f t="shared" si="247"/>
        <v>630</v>
      </c>
      <c r="N1109" s="2">
        <f t="shared" si="248"/>
        <v>630</v>
      </c>
      <c r="O1109" s="2">
        <f t="shared" si="249"/>
        <v>0</v>
      </c>
      <c r="P1109" s="2">
        <f t="shared" si="245"/>
        <v>8260</v>
      </c>
      <c r="Q1109" s="14">
        <f t="shared" si="246"/>
        <v>0</v>
      </c>
      <c r="R1109" s="2"/>
      <c r="S1109" s="2"/>
      <c r="T1109" s="1" t="e">
        <v>#N/A</v>
      </c>
    </row>
    <row r="1110" spans="1:20" x14ac:dyDescent="0.25">
      <c r="A1110" s="2" t="str">
        <f t="shared" si="250"/>
        <v>042019</v>
      </c>
      <c r="B1110" s="12">
        <v>43585</v>
      </c>
      <c r="C1110" s="2" t="s">
        <v>6337</v>
      </c>
      <c r="D1110" s="2" t="s">
        <v>1604</v>
      </c>
      <c r="E1110" s="2" t="s">
        <v>6303</v>
      </c>
      <c r="F1110" s="2">
        <v>10414.120000000001</v>
      </c>
      <c r="G1110" s="2"/>
      <c r="H1110" s="2"/>
      <c r="I1110" s="2"/>
      <c r="J1110" s="2">
        <v>9010.1200000000008</v>
      </c>
      <c r="K1110" s="2"/>
      <c r="L1110" s="2">
        <f t="shared" si="251"/>
        <v>1621.8216</v>
      </c>
      <c r="M1110" s="2">
        <f t="shared" si="247"/>
        <v>810.91079999999999</v>
      </c>
      <c r="N1110" s="2">
        <f t="shared" si="248"/>
        <v>810.91079999999999</v>
      </c>
      <c r="O1110" s="2">
        <f t="shared" si="249"/>
        <v>0</v>
      </c>
      <c r="P1110" s="2">
        <f t="shared" si="245"/>
        <v>10631.9416</v>
      </c>
      <c r="Q1110" s="14">
        <f t="shared" si="246"/>
        <v>217.82159999999931</v>
      </c>
      <c r="R1110" s="2"/>
      <c r="S1110" s="2"/>
      <c r="T1110" s="1" t="e">
        <v>#N/A</v>
      </c>
    </row>
    <row r="1111" spans="1:20" x14ac:dyDescent="0.25">
      <c r="A1111" s="2" t="str">
        <f t="shared" si="250"/>
        <v>042019</v>
      </c>
      <c r="B1111" s="12">
        <v>43585</v>
      </c>
      <c r="C1111" s="2" t="s">
        <v>6338</v>
      </c>
      <c r="D1111" s="2" t="s">
        <v>1604</v>
      </c>
      <c r="E1111" s="2" t="s">
        <v>6303</v>
      </c>
      <c r="F1111" s="2">
        <v>15340</v>
      </c>
      <c r="G1111" s="2"/>
      <c r="H1111" s="2"/>
      <c r="I1111" s="2"/>
      <c r="J1111" s="2">
        <v>13000</v>
      </c>
      <c r="K1111" s="2"/>
      <c r="L1111" s="2">
        <f t="shared" si="251"/>
        <v>2340</v>
      </c>
      <c r="M1111" s="2">
        <f t="shared" si="247"/>
        <v>1170</v>
      </c>
      <c r="N1111" s="2">
        <f t="shared" si="248"/>
        <v>1170</v>
      </c>
      <c r="O1111" s="2">
        <f t="shared" si="249"/>
        <v>0</v>
      </c>
      <c r="P1111" s="2">
        <f t="shared" si="245"/>
        <v>15340</v>
      </c>
      <c r="Q1111" s="14">
        <f t="shared" si="246"/>
        <v>0</v>
      </c>
      <c r="R1111" s="2"/>
      <c r="S1111" s="2"/>
      <c r="T1111" s="1" t="e">
        <v>#N/A</v>
      </c>
    </row>
    <row r="1112" spans="1:20" x14ac:dyDescent="0.25">
      <c r="A1112" s="2" t="str">
        <f t="shared" si="250"/>
        <v>052019</v>
      </c>
      <c r="B1112" s="12">
        <v>43591</v>
      </c>
      <c r="C1112" s="2" t="s">
        <v>6339</v>
      </c>
      <c r="D1112" s="2" t="s">
        <v>1604</v>
      </c>
      <c r="E1112" s="2" t="s">
        <v>6303</v>
      </c>
      <c r="F1112" s="2">
        <v>10598</v>
      </c>
      <c r="G1112" s="2"/>
      <c r="H1112" s="2"/>
      <c r="I1112" s="2"/>
      <c r="J1112" s="2">
        <v>9194</v>
      </c>
      <c r="K1112" s="2"/>
      <c r="L1112" s="2">
        <f t="shared" si="251"/>
        <v>1654.92</v>
      </c>
      <c r="M1112" s="2">
        <f t="shared" si="247"/>
        <v>827.46</v>
      </c>
      <c r="N1112" s="2">
        <f t="shared" si="248"/>
        <v>827.46</v>
      </c>
      <c r="O1112" s="2">
        <f t="shared" si="249"/>
        <v>0</v>
      </c>
      <c r="P1112" s="2">
        <f t="shared" si="245"/>
        <v>10848.92</v>
      </c>
      <c r="Q1112" s="14">
        <f t="shared" si="246"/>
        <v>250.92000000000007</v>
      </c>
      <c r="R1112" s="2"/>
      <c r="S1112" s="2"/>
      <c r="T1112" s="1" t="e">
        <v>#N/A</v>
      </c>
    </row>
    <row r="1113" spans="1:20" x14ac:dyDescent="0.25">
      <c r="A1113" s="2" t="str">
        <f t="shared" si="250"/>
        <v>052019</v>
      </c>
      <c r="B1113" s="12">
        <v>43591</v>
      </c>
      <c r="C1113" s="2" t="s">
        <v>6340</v>
      </c>
      <c r="D1113" s="2" t="s">
        <v>1604</v>
      </c>
      <c r="E1113" s="2" t="s">
        <v>6303</v>
      </c>
      <c r="F1113" s="2">
        <v>18290</v>
      </c>
      <c r="G1113" s="2"/>
      <c r="H1113" s="2"/>
      <c r="I1113" s="2"/>
      <c r="J1113" s="2">
        <v>15500</v>
      </c>
      <c r="K1113" s="2"/>
      <c r="L1113" s="2">
        <f t="shared" si="251"/>
        <v>2790</v>
      </c>
      <c r="M1113" s="2">
        <f t="shared" si="247"/>
        <v>1395</v>
      </c>
      <c r="N1113" s="2">
        <f t="shared" si="248"/>
        <v>1395</v>
      </c>
      <c r="O1113" s="2">
        <f t="shared" si="249"/>
        <v>0</v>
      </c>
      <c r="P1113" s="2">
        <f t="shared" si="245"/>
        <v>18290</v>
      </c>
      <c r="Q1113" s="14">
        <f t="shared" si="246"/>
        <v>0</v>
      </c>
      <c r="R1113" s="2"/>
      <c r="S1113" s="2"/>
      <c r="T1113" s="1" t="e">
        <v>#N/A</v>
      </c>
    </row>
    <row r="1114" spans="1:20" x14ac:dyDescent="0.25">
      <c r="A1114" s="2" t="str">
        <f t="shared" si="250"/>
        <v>042019</v>
      </c>
      <c r="B1114" s="12">
        <v>43585</v>
      </c>
      <c r="C1114" s="2" t="s">
        <v>5765</v>
      </c>
      <c r="D1114" s="2" t="s">
        <v>6341</v>
      </c>
      <c r="E1114" s="2" t="s">
        <v>6342</v>
      </c>
      <c r="F1114" s="2">
        <v>53611.67</v>
      </c>
      <c r="G1114" s="2"/>
      <c r="H1114" s="2"/>
      <c r="I1114" s="2"/>
      <c r="J1114" s="2">
        <v>45433.67</v>
      </c>
      <c r="K1114" s="2"/>
      <c r="L1114" s="2">
        <f t="shared" si="251"/>
        <v>8178.0605999999998</v>
      </c>
      <c r="M1114" s="2">
        <v>0</v>
      </c>
      <c r="N1114" s="2">
        <v>0</v>
      </c>
      <c r="O1114" s="2">
        <v>0</v>
      </c>
      <c r="P1114" s="2">
        <f t="shared" si="245"/>
        <v>53611.730599999995</v>
      </c>
      <c r="Q1114" s="14">
        <f t="shared" si="246"/>
        <v>6.0599999997066334E-2</v>
      </c>
      <c r="R1114" s="2"/>
      <c r="S1114" s="2"/>
      <c r="T1114" s="1" t="s">
        <v>6341</v>
      </c>
    </row>
    <row r="1115" spans="1:20" x14ac:dyDescent="0.25">
      <c r="A1115" s="2" t="str">
        <f t="shared" si="250"/>
        <v>052019</v>
      </c>
      <c r="B1115" s="12">
        <v>43588</v>
      </c>
      <c r="C1115" s="2" t="s">
        <v>6343</v>
      </c>
      <c r="D1115" s="2" t="s">
        <v>2339</v>
      </c>
      <c r="E1115" s="2" t="s">
        <v>6344</v>
      </c>
      <c r="F1115" s="2">
        <v>4957.18</v>
      </c>
      <c r="G1115" s="2"/>
      <c r="H1115" s="2"/>
      <c r="I1115" s="2"/>
      <c r="J1115" s="2">
        <v>4201</v>
      </c>
      <c r="K1115" s="2"/>
      <c r="L1115" s="2">
        <f t="shared" si="251"/>
        <v>756.18</v>
      </c>
      <c r="M1115" s="2">
        <f t="shared" si="247"/>
        <v>378.09</v>
      </c>
      <c r="N1115" s="2">
        <f t="shared" si="248"/>
        <v>378.09</v>
      </c>
      <c r="O1115" s="2">
        <f t="shared" si="249"/>
        <v>0</v>
      </c>
      <c r="P1115" s="2">
        <f t="shared" si="245"/>
        <v>4957.18</v>
      </c>
      <c r="Q1115" s="14">
        <f t="shared" si="246"/>
        <v>0</v>
      </c>
      <c r="R1115" s="2"/>
      <c r="S1115" s="2"/>
      <c r="T1115" s="1" t="e">
        <v>#N/A</v>
      </c>
    </row>
    <row r="1116" spans="1:20" x14ac:dyDescent="0.25">
      <c r="A1116" s="2" t="str">
        <f t="shared" si="250"/>
        <v>052019</v>
      </c>
      <c r="B1116" s="12">
        <v>43593</v>
      </c>
      <c r="C1116" s="2" t="s">
        <v>6345</v>
      </c>
      <c r="D1116" s="2" t="s">
        <v>2130</v>
      </c>
      <c r="E1116" s="2" t="s">
        <v>6346</v>
      </c>
      <c r="F1116" s="2">
        <v>2702</v>
      </c>
      <c r="G1116" s="2"/>
      <c r="H1116" s="2"/>
      <c r="I1116" s="2"/>
      <c r="J1116" s="2">
        <v>2290</v>
      </c>
      <c r="K1116" s="2"/>
      <c r="L1116" s="2">
        <f t="shared" si="251"/>
        <v>412.2</v>
      </c>
      <c r="M1116" s="2">
        <f t="shared" si="247"/>
        <v>206.1</v>
      </c>
      <c r="N1116" s="2">
        <f t="shared" si="248"/>
        <v>206.1</v>
      </c>
      <c r="O1116" s="2">
        <f t="shared" si="249"/>
        <v>0</v>
      </c>
      <c r="P1116" s="2">
        <f t="shared" si="245"/>
        <v>2702.2</v>
      </c>
      <c r="Q1116" s="14">
        <f t="shared" si="246"/>
        <v>0.1999999999998181</v>
      </c>
      <c r="R1116" s="2"/>
      <c r="S1116" s="2"/>
      <c r="T1116" s="1" t="e">
        <v>#N/A</v>
      </c>
    </row>
    <row r="1117" spans="1:20" x14ac:dyDescent="0.25">
      <c r="A1117" s="2" t="str">
        <f t="shared" si="250"/>
        <v>052019</v>
      </c>
      <c r="B1117" s="12">
        <v>43586</v>
      </c>
      <c r="C1117" s="2" t="s">
        <v>6347</v>
      </c>
      <c r="D1117" s="2" t="s">
        <v>2577</v>
      </c>
      <c r="E1117" s="2" t="s">
        <v>6348</v>
      </c>
      <c r="F1117" s="2">
        <v>3234</v>
      </c>
      <c r="G1117" s="2"/>
      <c r="H1117" s="2"/>
      <c r="I1117" s="2"/>
      <c r="J1117" s="2">
        <v>2794.08</v>
      </c>
      <c r="K1117" s="2"/>
      <c r="L1117" s="2">
        <f t="shared" si="251"/>
        <v>502.93440000000004</v>
      </c>
      <c r="M1117" s="2">
        <f t="shared" si="247"/>
        <v>0</v>
      </c>
      <c r="N1117" s="2">
        <f t="shared" si="248"/>
        <v>0</v>
      </c>
      <c r="O1117" s="2">
        <f t="shared" si="249"/>
        <v>502.93440000000004</v>
      </c>
      <c r="P1117" s="2">
        <f t="shared" si="245"/>
        <v>3297.0144</v>
      </c>
      <c r="Q1117" s="14">
        <f t="shared" si="246"/>
        <v>63.014400000000023</v>
      </c>
      <c r="R1117" s="2"/>
      <c r="S1117" s="2"/>
      <c r="T1117" s="1" t="e">
        <v>#N/A</v>
      </c>
    </row>
    <row r="1118" spans="1:20" x14ac:dyDescent="0.25">
      <c r="A1118" s="2" t="str">
        <f t="shared" si="250"/>
        <v>042019</v>
      </c>
      <c r="B1118" s="12">
        <v>43575</v>
      </c>
      <c r="C1118" s="2" t="s">
        <v>2035</v>
      </c>
      <c r="D1118" s="2" t="s">
        <v>6323</v>
      </c>
      <c r="E1118" s="2" t="s">
        <v>6324</v>
      </c>
      <c r="F1118" s="2">
        <v>3540</v>
      </c>
      <c r="G1118" s="2"/>
      <c r="H1118" s="2"/>
      <c r="I1118" s="2"/>
      <c r="J1118" s="2">
        <v>3000</v>
      </c>
      <c r="K1118" s="2"/>
      <c r="L1118" s="2">
        <f t="shared" si="251"/>
        <v>540</v>
      </c>
      <c r="M1118" s="2">
        <v>0</v>
      </c>
      <c r="N1118" s="2">
        <v>0</v>
      </c>
      <c r="O1118" s="2">
        <v>0</v>
      </c>
      <c r="P1118" s="2">
        <f t="shared" si="245"/>
        <v>3540</v>
      </c>
      <c r="Q1118" s="14">
        <f t="shared" si="246"/>
        <v>0</v>
      </c>
      <c r="R1118" s="2"/>
      <c r="S1118" s="2"/>
      <c r="T1118" s="1" t="s">
        <v>6323</v>
      </c>
    </row>
    <row r="1119" spans="1:20" x14ac:dyDescent="0.25">
      <c r="A1119" s="2" t="str">
        <f t="shared" si="250"/>
        <v>052019</v>
      </c>
      <c r="B1119" s="12">
        <v>43592</v>
      </c>
      <c r="C1119" s="2" t="s">
        <v>671</v>
      </c>
      <c r="D1119" s="2" t="s">
        <v>6323</v>
      </c>
      <c r="E1119" s="2" t="s">
        <v>6324</v>
      </c>
      <c r="F1119" s="2">
        <v>1431.0000000000002</v>
      </c>
      <c r="G1119" s="2"/>
      <c r="H1119" s="2"/>
      <c r="I1119" s="2"/>
      <c r="J1119" s="2">
        <v>1212.6600000000001</v>
      </c>
      <c r="K1119" s="2"/>
      <c r="L1119" s="2">
        <f t="shared" si="251"/>
        <v>218.27880000000002</v>
      </c>
      <c r="M1119" s="2">
        <v>0</v>
      </c>
      <c r="N1119" s="2">
        <v>0</v>
      </c>
      <c r="O1119" s="2">
        <v>0</v>
      </c>
      <c r="P1119" s="2">
        <f t="shared" si="245"/>
        <v>1430.9388000000001</v>
      </c>
      <c r="Q1119" s="14">
        <f t="shared" si="246"/>
        <v>-6.1200000000098953E-2</v>
      </c>
      <c r="R1119" s="2"/>
      <c r="S1119" s="2"/>
      <c r="T1119" s="1" t="s">
        <v>6323</v>
      </c>
    </row>
    <row r="1120" spans="1:20" x14ac:dyDescent="0.25">
      <c r="A1120" s="2" t="str">
        <f t="shared" si="250"/>
        <v>052019</v>
      </c>
      <c r="B1120" s="12">
        <v>43589</v>
      </c>
      <c r="C1120" s="2" t="s">
        <v>2478</v>
      </c>
      <c r="D1120" s="2" t="s">
        <v>490</v>
      </c>
      <c r="E1120" s="2" t="s">
        <v>6312</v>
      </c>
      <c r="F1120" s="2">
        <v>21240</v>
      </c>
      <c r="G1120" s="2"/>
      <c r="H1120" s="2"/>
      <c r="I1120" s="2"/>
      <c r="J1120" s="2">
        <v>18000</v>
      </c>
      <c r="K1120" s="2"/>
      <c r="L1120" s="2">
        <f t="shared" si="251"/>
        <v>3240</v>
      </c>
      <c r="M1120" s="2">
        <v>0</v>
      </c>
      <c r="N1120" s="2">
        <v>0</v>
      </c>
      <c r="O1120" s="2">
        <v>0</v>
      </c>
      <c r="P1120" s="2">
        <f t="shared" si="245"/>
        <v>21240</v>
      </c>
      <c r="Q1120" s="14">
        <f t="shared" si="246"/>
        <v>0</v>
      </c>
      <c r="R1120" s="2"/>
      <c r="S1120" s="2">
        <v>0</v>
      </c>
      <c r="T1120" s="1" t="e">
        <v>#N/A</v>
      </c>
    </row>
    <row r="1121" spans="1:20" x14ac:dyDescent="0.25">
      <c r="A1121" s="2" t="str">
        <f t="shared" ref="A1121:A1172" si="252">TEXT(B1121,"MMYYYY")</f>
        <v>042019</v>
      </c>
      <c r="B1121" s="12">
        <v>43577</v>
      </c>
      <c r="C1121" s="2" t="s">
        <v>6349</v>
      </c>
      <c r="D1121" s="2" t="s">
        <v>1789</v>
      </c>
      <c r="E1121" s="2" t="s">
        <v>6350</v>
      </c>
      <c r="F1121" s="2">
        <v>28320</v>
      </c>
      <c r="G1121" s="2"/>
      <c r="H1121" s="2"/>
      <c r="I1121" s="2"/>
      <c r="J1121" s="2">
        <v>24000</v>
      </c>
      <c r="K1121" s="2"/>
      <c r="L1121" s="2">
        <f t="shared" ref="L1121:L1172" si="253">+(H1121*$H$1/100)+(I1121*$I$1/100)+(J1121*$J$1/100)+(K1121*$K$1/100)</f>
        <v>4320</v>
      </c>
      <c r="M1121" s="2">
        <f t="shared" ref="M1121:M1171" si="254">+IF(VALUE(LEFT(D1121,2))=33,L1121/2,0)</f>
        <v>2160</v>
      </c>
      <c r="N1121" s="2">
        <f t="shared" ref="N1121:N1171" si="255">+M1121</f>
        <v>2160</v>
      </c>
      <c r="O1121" s="2">
        <f t="shared" ref="O1121:O1171" si="256">+IF(VALUE(LEFT(D1121,2))=33,0,L1121)</f>
        <v>0</v>
      </c>
      <c r="P1121" s="2">
        <f t="shared" ref="P1121:P1172" si="257">H1121+I1121+J1121+K1121+L1121+G1121</f>
        <v>28320</v>
      </c>
      <c r="Q1121" s="14">
        <f t="shared" ref="Q1121:Q1172" si="258">P1121-F1121</f>
        <v>0</v>
      </c>
      <c r="R1121" s="2"/>
      <c r="S1121" s="2"/>
      <c r="T1121" s="1" t="e">
        <v>#N/A</v>
      </c>
    </row>
    <row r="1122" spans="1:20" x14ac:dyDescent="0.25">
      <c r="A1122" s="2" t="str">
        <f t="shared" si="252"/>
        <v>052019</v>
      </c>
      <c r="B1122" s="12">
        <v>43593</v>
      </c>
      <c r="C1122" s="2" t="s">
        <v>6351</v>
      </c>
      <c r="D1122" s="2" t="s">
        <v>2436</v>
      </c>
      <c r="E1122" s="2" t="s">
        <v>6352</v>
      </c>
      <c r="F1122" s="2">
        <v>30088</v>
      </c>
      <c r="G1122" s="2"/>
      <c r="H1122" s="2"/>
      <c r="I1122" s="2"/>
      <c r="J1122" s="2">
        <v>25498.36</v>
      </c>
      <c r="K1122" s="2"/>
      <c r="L1122" s="2">
        <f t="shared" si="253"/>
        <v>4589.7047999999995</v>
      </c>
      <c r="M1122" s="2">
        <f t="shared" si="254"/>
        <v>2294.8523999999998</v>
      </c>
      <c r="N1122" s="2">
        <f t="shared" si="255"/>
        <v>2294.8523999999998</v>
      </c>
      <c r="O1122" s="2">
        <f t="shared" si="256"/>
        <v>0</v>
      </c>
      <c r="P1122" s="2">
        <f t="shared" si="257"/>
        <v>30088.0648</v>
      </c>
      <c r="Q1122" s="14">
        <f t="shared" si="258"/>
        <v>6.4800000000104774E-2</v>
      </c>
      <c r="R1122" s="2"/>
      <c r="S1122" s="2"/>
      <c r="T1122" s="1" t="e">
        <v>#N/A</v>
      </c>
    </row>
    <row r="1123" spans="1:20" x14ac:dyDescent="0.25">
      <c r="A1123" s="2" t="str">
        <f t="shared" si="252"/>
        <v>052019</v>
      </c>
      <c r="B1123" s="12">
        <v>43594</v>
      </c>
      <c r="C1123" s="2" t="s">
        <v>6353</v>
      </c>
      <c r="D1123" s="2" t="s">
        <v>2219</v>
      </c>
      <c r="E1123" s="2" t="s">
        <v>6354</v>
      </c>
      <c r="F1123" s="2">
        <v>13415.000000000002</v>
      </c>
      <c r="G1123" s="2"/>
      <c r="H1123" s="2"/>
      <c r="I1123" s="2"/>
      <c r="J1123" s="2">
        <v>11368.76</v>
      </c>
      <c r="K1123" s="2"/>
      <c r="L1123" s="2">
        <f t="shared" si="253"/>
        <v>2046.3768</v>
      </c>
      <c r="M1123" s="2">
        <f t="shared" si="254"/>
        <v>1023.1884</v>
      </c>
      <c r="N1123" s="2">
        <f t="shared" si="255"/>
        <v>1023.1884</v>
      </c>
      <c r="O1123" s="2">
        <f t="shared" si="256"/>
        <v>0</v>
      </c>
      <c r="P1123" s="2">
        <f t="shared" si="257"/>
        <v>13415.1368</v>
      </c>
      <c r="Q1123" s="14">
        <f t="shared" si="258"/>
        <v>0.1367999999984022</v>
      </c>
      <c r="R1123" s="2"/>
      <c r="S1123" s="2"/>
      <c r="T1123" s="1" t="e">
        <v>#N/A</v>
      </c>
    </row>
    <row r="1124" spans="1:20" x14ac:dyDescent="0.25">
      <c r="A1124" s="2" t="str">
        <f t="shared" si="252"/>
        <v>052019</v>
      </c>
      <c r="B1124" s="12">
        <v>43595</v>
      </c>
      <c r="C1124" s="2" t="s">
        <v>6355</v>
      </c>
      <c r="D1124" s="2" t="s">
        <v>2113</v>
      </c>
      <c r="E1124" s="2" t="s">
        <v>2114</v>
      </c>
      <c r="F1124" s="2">
        <v>8800</v>
      </c>
      <c r="G1124" s="2"/>
      <c r="H1124" s="2"/>
      <c r="I1124" s="2"/>
      <c r="J1124" s="2">
        <v>7457.58</v>
      </c>
      <c r="K1124" s="2"/>
      <c r="L1124" s="2">
        <f t="shared" si="253"/>
        <v>1342.3643999999999</v>
      </c>
      <c r="M1124" s="2">
        <f t="shared" si="254"/>
        <v>671.18219999999997</v>
      </c>
      <c r="N1124" s="2">
        <f t="shared" si="255"/>
        <v>671.18219999999997</v>
      </c>
      <c r="O1124" s="2">
        <f t="shared" si="256"/>
        <v>0</v>
      </c>
      <c r="P1124" s="2">
        <f t="shared" si="257"/>
        <v>8799.9444000000003</v>
      </c>
      <c r="Q1124" s="14">
        <f t="shared" si="258"/>
        <v>-5.5599999999685679E-2</v>
      </c>
      <c r="R1124" s="2"/>
      <c r="S1124" s="2"/>
      <c r="T1124" s="1" t="e">
        <v>#N/A</v>
      </c>
    </row>
    <row r="1125" spans="1:20" x14ac:dyDescent="0.25">
      <c r="A1125" s="2" t="str">
        <f t="shared" si="252"/>
        <v>052019</v>
      </c>
      <c r="B1125" s="12">
        <v>43589</v>
      </c>
      <c r="C1125" s="2" t="s">
        <v>6356</v>
      </c>
      <c r="D1125" s="2" t="s">
        <v>2219</v>
      </c>
      <c r="E1125" s="2" t="s">
        <v>6354</v>
      </c>
      <c r="F1125" s="2">
        <v>2516</v>
      </c>
      <c r="G1125" s="2"/>
      <c r="H1125" s="2"/>
      <c r="I1125" s="2"/>
      <c r="J1125" s="2">
        <v>2132.2399999999998</v>
      </c>
      <c r="K1125" s="2"/>
      <c r="L1125" s="2">
        <f t="shared" si="253"/>
        <v>383.80319999999995</v>
      </c>
      <c r="M1125" s="2">
        <f t="shared" si="254"/>
        <v>191.90159999999997</v>
      </c>
      <c r="N1125" s="2">
        <f t="shared" si="255"/>
        <v>191.90159999999997</v>
      </c>
      <c r="O1125" s="2">
        <f t="shared" si="256"/>
        <v>0</v>
      </c>
      <c r="P1125" s="2">
        <f t="shared" si="257"/>
        <v>2516.0431999999996</v>
      </c>
      <c r="Q1125" s="14">
        <f t="shared" si="258"/>
        <v>4.3199999999615102E-2</v>
      </c>
      <c r="R1125" s="2"/>
      <c r="S1125" s="2"/>
      <c r="T1125" s="1" t="e">
        <v>#N/A</v>
      </c>
    </row>
    <row r="1126" spans="1:20" x14ac:dyDescent="0.25">
      <c r="A1126" s="2" t="str">
        <f t="shared" si="252"/>
        <v>052019</v>
      </c>
      <c r="B1126" s="12">
        <v>43589</v>
      </c>
      <c r="C1126" s="2" t="s">
        <v>6357</v>
      </c>
      <c r="D1126" s="2" t="s">
        <v>2219</v>
      </c>
      <c r="E1126" s="2" t="s">
        <v>6354</v>
      </c>
      <c r="F1126" s="2">
        <v>1282.9999999999998</v>
      </c>
      <c r="G1126" s="2"/>
      <c r="H1126" s="2"/>
      <c r="I1126" s="2"/>
      <c r="J1126" s="2">
        <v>1087.3399999999999</v>
      </c>
      <c r="K1126" s="2"/>
      <c r="L1126" s="2">
        <f t="shared" si="253"/>
        <v>195.72119999999998</v>
      </c>
      <c r="M1126" s="2">
        <f t="shared" si="254"/>
        <v>97.860599999999991</v>
      </c>
      <c r="N1126" s="2">
        <f t="shared" si="255"/>
        <v>97.860599999999991</v>
      </c>
      <c r="O1126" s="2">
        <f t="shared" si="256"/>
        <v>0</v>
      </c>
      <c r="P1126" s="2">
        <f t="shared" si="257"/>
        <v>1283.0611999999999</v>
      </c>
      <c r="Q1126" s="14">
        <f t="shared" si="258"/>
        <v>6.1200000000098953E-2</v>
      </c>
      <c r="R1126" s="2"/>
      <c r="S1126" s="2"/>
      <c r="T1126" s="1" t="e">
        <v>#N/A</v>
      </c>
    </row>
    <row r="1127" spans="1:20" x14ac:dyDescent="0.25">
      <c r="A1127" s="2" t="str">
        <f t="shared" si="252"/>
        <v>052019</v>
      </c>
      <c r="B1127" s="12">
        <v>43595</v>
      </c>
      <c r="C1127" s="2" t="s">
        <v>4027</v>
      </c>
      <c r="D1127" s="2" t="s">
        <v>101</v>
      </c>
      <c r="E1127" s="2" t="s">
        <v>6250</v>
      </c>
      <c r="F1127" s="2">
        <v>1298</v>
      </c>
      <c r="G1127" s="2"/>
      <c r="H1127" s="2"/>
      <c r="I1127" s="2"/>
      <c r="J1127" s="2">
        <v>1100</v>
      </c>
      <c r="K1127" s="2"/>
      <c r="L1127" s="2">
        <f t="shared" si="253"/>
        <v>198</v>
      </c>
      <c r="M1127" s="2">
        <f t="shared" si="254"/>
        <v>99</v>
      </c>
      <c r="N1127" s="2">
        <f t="shared" si="255"/>
        <v>99</v>
      </c>
      <c r="O1127" s="2">
        <f t="shared" si="256"/>
        <v>0</v>
      </c>
      <c r="P1127" s="2">
        <f t="shared" si="257"/>
        <v>1298</v>
      </c>
      <c r="Q1127" s="14">
        <f t="shared" si="258"/>
        <v>0</v>
      </c>
      <c r="R1127" s="2"/>
      <c r="S1127" s="2"/>
      <c r="T1127" s="1" t="e">
        <v>#N/A</v>
      </c>
    </row>
    <row r="1128" spans="1:20" x14ac:dyDescent="0.25">
      <c r="A1128" s="2" t="str">
        <f t="shared" si="252"/>
        <v>042019</v>
      </c>
      <c r="B1128" s="12">
        <v>43582</v>
      </c>
      <c r="C1128" s="2" t="s">
        <v>1818</v>
      </c>
      <c r="D1128" s="2" t="s">
        <v>490</v>
      </c>
      <c r="E1128" s="2" t="s">
        <v>6312</v>
      </c>
      <c r="F1128" s="2">
        <v>8791</v>
      </c>
      <c r="G1128" s="2"/>
      <c r="H1128" s="2"/>
      <c r="I1128" s="2"/>
      <c r="J1128" s="2">
        <v>7450</v>
      </c>
      <c r="K1128" s="2"/>
      <c r="L1128" s="2">
        <f t="shared" si="253"/>
        <v>1341</v>
      </c>
      <c r="M1128" s="2">
        <v>0</v>
      </c>
      <c r="N1128" s="2">
        <v>0</v>
      </c>
      <c r="O1128" s="2">
        <v>0</v>
      </c>
      <c r="P1128" s="2">
        <f t="shared" si="257"/>
        <v>8791</v>
      </c>
      <c r="Q1128" s="14">
        <f t="shared" si="258"/>
        <v>0</v>
      </c>
      <c r="R1128" s="2"/>
      <c r="S1128" s="2">
        <v>0</v>
      </c>
      <c r="T1128" s="1" t="e">
        <v>#N/A</v>
      </c>
    </row>
    <row r="1129" spans="1:20" x14ac:dyDescent="0.25">
      <c r="A1129" s="2" t="str">
        <f t="shared" si="252"/>
        <v>052019</v>
      </c>
      <c r="B1129" s="12">
        <v>43598</v>
      </c>
      <c r="C1129" s="2" t="s">
        <v>4438</v>
      </c>
      <c r="D1129" s="2" t="s">
        <v>101</v>
      </c>
      <c r="E1129" s="2" t="s">
        <v>6250</v>
      </c>
      <c r="F1129" s="2">
        <v>760.00000000000011</v>
      </c>
      <c r="G1129" s="2"/>
      <c r="H1129" s="2"/>
      <c r="I1129" s="2"/>
      <c r="J1129" s="2">
        <v>644.08000000000004</v>
      </c>
      <c r="K1129" s="2"/>
      <c r="L1129" s="2">
        <f t="shared" si="253"/>
        <v>115.93440000000001</v>
      </c>
      <c r="M1129" s="2">
        <f t="shared" si="254"/>
        <v>57.967200000000005</v>
      </c>
      <c r="N1129" s="2">
        <f t="shared" si="255"/>
        <v>57.967200000000005</v>
      </c>
      <c r="O1129" s="2">
        <f t="shared" si="256"/>
        <v>0</v>
      </c>
      <c r="P1129" s="2">
        <f t="shared" si="257"/>
        <v>760.01440000000002</v>
      </c>
      <c r="Q1129" s="14">
        <f t="shared" si="258"/>
        <v>1.4399999999909596E-2</v>
      </c>
      <c r="R1129" s="2"/>
      <c r="S1129" s="2"/>
      <c r="T1129" s="1" t="e">
        <v>#N/A</v>
      </c>
    </row>
    <row r="1130" spans="1:20" x14ac:dyDescent="0.25">
      <c r="A1130" s="2" t="str">
        <f t="shared" si="252"/>
        <v>042019</v>
      </c>
      <c r="B1130" s="12">
        <v>43556</v>
      </c>
      <c r="C1130" s="2" t="s">
        <v>2086</v>
      </c>
      <c r="D1130" s="2" t="s">
        <v>6358</v>
      </c>
      <c r="E1130" s="2" t="s">
        <v>6359</v>
      </c>
      <c r="F1130" s="2">
        <v>122508</v>
      </c>
      <c r="G1130" s="2"/>
      <c r="H1130" s="2"/>
      <c r="I1130" s="2"/>
      <c r="J1130" s="2">
        <v>103820.4</v>
      </c>
      <c r="K1130" s="2"/>
      <c r="L1130" s="2">
        <f t="shared" si="253"/>
        <v>18687.671999999999</v>
      </c>
      <c r="M1130" s="2">
        <v>0</v>
      </c>
      <c r="N1130" s="2">
        <v>0</v>
      </c>
      <c r="O1130" s="2">
        <v>0</v>
      </c>
      <c r="P1130" s="2">
        <f t="shared" si="257"/>
        <v>122508.07199999999</v>
      </c>
      <c r="Q1130" s="14">
        <f t="shared" si="258"/>
        <v>7.19999999855645E-2</v>
      </c>
      <c r="R1130" s="2" t="s">
        <v>5815</v>
      </c>
      <c r="S1130" s="2" t="s">
        <v>5815</v>
      </c>
      <c r="T1130" s="1" t="e">
        <v>#N/A</v>
      </c>
    </row>
    <row r="1131" spans="1:20" x14ac:dyDescent="0.25">
      <c r="A1131" s="2" t="str">
        <f t="shared" si="252"/>
        <v>052019</v>
      </c>
      <c r="B1131" s="12">
        <v>43595</v>
      </c>
      <c r="C1131" s="2" t="s">
        <v>2223</v>
      </c>
      <c r="D1131" s="2" t="s">
        <v>199</v>
      </c>
      <c r="E1131" s="2" t="s">
        <v>6247</v>
      </c>
      <c r="F1131" s="2">
        <v>5664</v>
      </c>
      <c r="G1131" s="2"/>
      <c r="H1131" s="2"/>
      <c r="I1131" s="2"/>
      <c r="J1131" s="2">
        <v>4800</v>
      </c>
      <c r="K1131" s="2"/>
      <c r="L1131" s="2">
        <f t="shared" si="253"/>
        <v>864</v>
      </c>
      <c r="M1131" s="2">
        <f t="shared" si="254"/>
        <v>432</v>
      </c>
      <c r="N1131" s="2">
        <f t="shared" si="255"/>
        <v>432</v>
      </c>
      <c r="O1131" s="2">
        <f t="shared" si="256"/>
        <v>0</v>
      </c>
      <c r="P1131" s="2">
        <f t="shared" si="257"/>
        <v>5664</v>
      </c>
      <c r="Q1131" s="14">
        <f t="shared" si="258"/>
        <v>0</v>
      </c>
      <c r="R1131" s="2"/>
      <c r="S1131" s="2"/>
      <c r="T1131" s="1" t="e">
        <v>#N/A</v>
      </c>
    </row>
    <row r="1132" spans="1:20" x14ac:dyDescent="0.25">
      <c r="A1132" s="2" t="str">
        <f t="shared" si="252"/>
        <v>052019</v>
      </c>
      <c r="B1132" s="12">
        <v>43600</v>
      </c>
      <c r="C1132" s="2" t="s">
        <v>2418</v>
      </c>
      <c r="D1132" s="2" t="s">
        <v>399</v>
      </c>
      <c r="E1132" s="2" t="s">
        <v>6268</v>
      </c>
      <c r="F1132" s="2">
        <v>478</v>
      </c>
      <c r="G1132" s="2"/>
      <c r="H1132" s="2"/>
      <c r="I1132" s="2"/>
      <c r="J1132" s="2">
        <v>405</v>
      </c>
      <c r="K1132" s="2"/>
      <c r="L1132" s="2">
        <f t="shared" si="253"/>
        <v>72.900000000000006</v>
      </c>
      <c r="M1132" s="2">
        <f t="shared" si="254"/>
        <v>36.450000000000003</v>
      </c>
      <c r="N1132" s="2">
        <f t="shared" si="255"/>
        <v>36.450000000000003</v>
      </c>
      <c r="O1132" s="2">
        <f t="shared" si="256"/>
        <v>0</v>
      </c>
      <c r="P1132" s="2">
        <f t="shared" si="257"/>
        <v>477.9</v>
      </c>
      <c r="Q1132" s="14">
        <f t="shared" si="258"/>
        <v>-0.10000000000002274</v>
      </c>
      <c r="R1132" s="2"/>
      <c r="S1132" s="2"/>
      <c r="T1132" s="1" t="e">
        <v>#N/A</v>
      </c>
    </row>
    <row r="1133" spans="1:20" x14ac:dyDescent="0.25">
      <c r="A1133" s="2" t="str">
        <f t="shared" si="252"/>
        <v>052019</v>
      </c>
      <c r="B1133" s="12">
        <v>43598</v>
      </c>
      <c r="C1133" s="2" t="s">
        <v>5567</v>
      </c>
      <c r="D1133" s="2" t="s">
        <v>1572</v>
      </c>
      <c r="E1133" s="2" t="s">
        <v>6244</v>
      </c>
      <c r="F1133" s="2">
        <v>9440</v>
      </c>
      <c r="G1133" s="2"/>
      <c r="H1133" s="2"/>
      <c r="I1133" s="2"/>
      <c r="J1133" s="2">
        <v>8000</v>
      </c>
      <c r="K1133" s="2"/>
      <c r="L1133" s="2">
        <f t="shared" si="253"/>
        <v>1440</v>
      </c>
      <c r="M1133" s="2">
        <v>0</v>
      </c>
      <c r="N1133" s="2">
        <v>0</v>
      </c>
      <c r="O1133" s="2">
        <v>0</v>
      </c>
      <c r="P1133" s="2">
        <f t="shared" si="257"/>
        <v>9440</v>
      </c>
      <c r="Q1133" s="14">
        <f t="shared" si="258"/>
        <v>0</v>
      </c>
      <c r="R1133" s="2"/>
      <c r="S1133" s="2" t="s">
        <v>6245</v>
      </c>
      <c r="T1133" s="1" t="e">
        <v>#N/A</v>
      </c>
    </row>
    <row r="1134" spans="1:20" x14ac:dyDescent="0.25">
      <c r="A1134" s="2" t="str">
        <f t="shared" si="252"/>
        <v>052019</v>
      </c>
      <c r="B1134" s="12">
        <v>43600</v>
      </c>
      <c r="C1134" s="2" t="s">
        <v>1267</v>
      </c>
      <c r="D1134" s="2" t="s">
        <v>1791</v>
      </c>
      <c r="E1134" s="2" t="s">
        <v>6293</v>
      </c>
      <c r="F1134" s="2">
        <v>2880</v>
      </c>
      <c r="G1134" s="2"/>
      <c r="H1134" s="2"/>
      <c r="I1134" s="2"/>
      <c r="J1134" s="2">
        <v>2440.6999999999998</v>
      </c>
      <c r="K1134" s="2"/>
      <c r="L1134" s="2">
        <f t="shared" si="253"/>
        <v>439.32599999999996</v>
      </c>
      <c r="M1134" s="2">
        <f t="shared" si="254"/>
        <v>219.66299999999998</v>
      </c>
      <c r="N1134" s="2">
        <f t="shared" si="255"/>
        <v>219.66299999999998</v>
      </c>
      <c r="O1134" s="2">
        <f t="shared" si="256"/>
        <v>0</v>
      </c>
      <c r="P1134" s="2">
        <f t="shared" si="257"/>
        <v>2880.0259999999998</v>
      </c>
      <c r="Q1134" s="14">
        <f t="shared" si="258"/>
        <v>2.5999999999839929E-2</v>
      </c>
      <c r="R1134" s="2"/>
      <c r="S1134" s="2"/>
      <c r="T1134" s="1" t="e">
        <v>#N/A</v>
      </c>
    </row>
    <row r="1135" spans="1:20" x14ac:dyDescent="0.25">
      <c r="A1135" s="2" t="str">
        <f t="shared" si="252"/>
        <v>052019</v>
      </c>
      <c r="B1135" s="12">
        <v>43593</v>
      </c>
      <c r="C1135" s="2" t="s">
        <v>6360</v>
      </c>
      <c r="D1135" s="2" t="s">
        <v>6323</v>
      </c>
      <c r="E1135" s="2" t="s">
        <v>6324</v>
      </c>
      <c r="F1135" s="2">
        <v>3953</v>
      </c>
      <c r="G1135" s="2"/>
      <c r="H1135" s="2"/>
      <c r="I1135" s="2"/>
      <c r="J1135" s="2">
        <v>3350</v>
      </c>
      <c r="K1135" s="2"/>
      <c r="L1135" s="2">
        <f t="shared" si="253"/>
        <v>603</v>
      </c>
      <c r="M1135" s="2">
        <v>0</v>
      </c>
      <c r="N1135" s="2">
        <v>0</v>
      </c>
      <c r="O1135" s="2">
        <v>0</v>
      </c>
      <c r="P1135" s="2">
        <f t="shared" si="257"/>
        <v>3953</v>
      </c>
      <c r="Q1135" s="14">
        <f t="shared" si="258"/>
        <v>0</v>
      </c>
      <c r="R1135" s="2"/>
      <c r="S1135" s="2"/>
      <c r="T1135" s="1" t="s">
        <v>6323</v>
      </c>
    </row>
    <row r="1136" spans="1:20" x14ac:dyDescent="0.25">
      <c r="A1136" s="2" t="str">
        <f t="shared" si="252"/>
        <v>052019</v>
      </c>
      <c r="B1136" s="12">
        <v>43602</v>
      </c>
      <c r="C1136" s="2" t="s">
        <v>6361</v>
      </c>
      <c r="D1136" s="2" t="s">
        <v>6323</v>
      </c>
      <c r="E1136" s="2" t="s">
        <v>6324</v>
      </c>
      <c r="F1136" s="2">
        <v>413</v>
      </c>
      <c r="G1136" s="2"/>
      <c r="H1136" s="2"/>
      <c r="I1136" s="2"/>
      <c r="J1136" s="2">
        <v>350</v>
      </c>
      <c r="K1136" s="2"/>
      <c r="L1136" s="2">
        <f t="shared" si="253"/>
        <v>63</v>
      </c>
      <c r="M1136" s="2">
        <v>0</v>
      </c>
      <c r="N1136" s="2">
        <v>0</v>
      </c>
      <c r="O1136" s="2">
        <v>0</v>
      </c>
      <c r="P1136" s="2">
        <f t="shared" si="257"/>
        <v>413</v>
      </c>
      <c r="Q1136" s="14">
        <f t="shared" si="258"/>
        <v>0</v>
      </c>
      <c r="R1136" s="2"/>
      <c r="S1136" s="2"/>
      <c r="T1136" s="1" t="s">
        <v>6323</v>
      </c>
    </row>
    <row r="1137" spans="1:20" x14ac:dyDescent="0.25">
      <c r="A1137" s="2" t="str">
        <f t="shared" si="252"/>
        <v>052019</v>
      </c>
      <c r="B1137" s="12">
        <v>43599</v>
      </c>
      <c r="C1137" s="2" t="s">
        <v>6362</v>
      </c>
      <c r="D1137" s="2" t="s">
        <v>1791</v>
      </c>
      <c r="E1137" s="2" t="s">
        <v>6293</v>
      </c>
      <c r="F1137" s="2">
        <v>4950</v>
      </c>
      <c r="G1137" s="2"/>
      <c r="H1137" s="2"/>
      <c r="I1137" s="2"/>
      <c r="J1137" s="2">
        <v>4194.92</v>
      </c>
      <c r="K1137" s="2"/>
      <c r="L1137" s="2">
        <f t="shared" si="253"/>
        <v>755.0856</v>
      </c>
      <c r="M1137" s="2">
        <f t="shared" si="254"/>
        <v>377.5428</v>
      </c>
      <c r="N1137" s="2">
        <f t="shared" si="255"/>
        <v>377.5428</v>
      </c>
      <c r="O1137" s="2">
        <f t="shared" si="256"/>
        <v>0</v>
      </c>
      <c r="P1137" s="2">
        <f t="shared" si="257"/>
        <v>4950.0056000000004</v>
      </c>
      <c r="Q1137" s="14">
        <f t="shared" si="258"/>
        <v>5.6000000004132744E-3</v>
      </c>
      <c r="R1137" s="2"/>
      <c r="S1137" s="2"/>
      <c r="T1137" s="1" t="e">
        <v>#N/A</v>
      </c>
    </row>
    <row r="1138" spans="1:20" x14ac:dyDescent="0.25">
      <c r="A1138" s="2" t="str">
        <f t="shared" si="252"/>
        <v>052019</v>
      </c>
      <c r="B1138" s="12">
        <v>43599</v>
      </c>
      <c r="C1138" s="2" t="s">
        <v>6363</v>
      </c>
      <c r="D1138" s="2" t="s">
        <v>493</v>
      </c>
      <c r="E1138" s="2" t="s">
        <v>6307</v>
      </c>
      <c r="F1138" s="2">
        <v>6844</v>
      </c>
      <c r="G1138" s="2"/>
      <c r="H1138" s="2"/>
      <c r="I1138" s="2"/>
      <c r="J1138" s="2">
        <v>5800</v>
      </c>
      <c r="K1138" s="2"/>
      <c r="L1138" s="2">
        <f t="shared" si="253"/>
        <v>1044</v>
      </c>
      <c r="M1138" s="2">
        <f t="shared" si="254"/>
        <v>522</v>
      </c>
      <c r="N1138" s="2">
        <f t="shared" si="255"/>
        <v>522</v>
      </c>
      <c r="O1138" s="2">
        <f t="shared" si="256"/>
        <v>0</v>
      </c>
      <c r="P1138" s="2">
        <f t="shared" si="257"/>
        <v>6844</v>
      </c>
      <c r="Q1138" s="14">
        <f t="shared" si="258"/>
        <v>0</v>
      </c>
      <c r="R1138" s="2"/>
      <c r="S1138" s="2"/>
      <c r="T1138" s="1" t="e">
        <v>#N/A</v>
      </c>
    </row>
    <row r="1139" spans="1:20" x14ac:dyDescent="0.25">
      <c r="A1139" s="2" t="str">
        <f t="shared" si="252"/>
        <v>052019</v>
      </c>
      <c r="B1139" s="12">
        <v>43600</v>
      </c>
      <c r="C1139" s="2" t="s">
        <v>6364</v>
      </c>
      <c r="D1139" s="2" t="s">
        <v>1604</v>
      </c>
      <c r="E1139" s="2" t="s">
        <v>6303</v>
      </c>
      <c r="F1139" s="2">
        <v>20125</v>
      </c>
      <c r="G1139" s="2"/>
      <c r="H1139" s="2"/>
      <c r="I1139" s="2"/>
      <c r="J1139" s="2">
        <v>18244</v>
      </c>
      <c r="K1139" s="2"/>
      <c r="L1139" s="2">
        <f t="shared" si="253"/>
        <v>3283.92</v>
      </c>
      <c r="M1139" s="2">
        <f t="shared" si="254"/>
        <v>1641.96</v>
      </c>
      <c r="N1139" s="2">
        <f t="shared" si="255"/>
        <v>1641.96</v>
      </c>
      <c r="O1139" s="2">
        <f t="shared" si="256"/>
        <v>0</v>
      </c>
      <c r="P1139" s="2">
        <f t="shared" si="257"/>
        <v>21527.919999999998</v>
      </c>
      <c r="Q1139" s="14">
        <f t="shared" si="258"/>
        <v>1402.9199999999983</v>
      </c>
      <c r="R1139" s="2"/>
      <c r="S1139" s="2"/>
      <c r="T1139" s="1" t="e">
        <v>#N/A</v>
      </c>
    </row>
    <row r="1140" spans="1:20" x14ac:dyDescent="0.25">
      <c r="A1140" s="2" t="str">
        <f t="shared" si="252"/>
        <v>052019</v>
      </c>
      <c r="B1140" s="12">
        <v>43600</v>
      </c>
      <c r="C1140" s="2" t="s">
        <v>6365</v>
      </c>
      <c r="D1140" s="2" t="s">
        <v>1604</v>
      </c>
      <c r="E1140" s="2" t="s">
        <v>6303</v>
      </c>
      <c r="F1140" s="2">
        <v>11800</v>
      </c>
      <c r="G1140" s="2"/>
      <c r="H1140" s="2"/>
      <c r="I1140" s="2"/>
      <c r="J1140" s="2">
        <v>10000</v>
      </c>
      <c r="K1140" s="2"/>
      <c r="L1140" s="2">
        <f t="shared" si="253"/>
        <v>1800</v>
      </c>
      <c r="M1140" s="2">
        <f t="shared" si="254"/>
        <v>900</v>
      </c>
      <c r="N1140" s="2">
        <f t="shared" si="255"/>
        <v>900</v>
      </c>
      <c r="O1140" s="2">
        <f t="shared" si="256"/>
        <v>0</v>
      </c>
      <c r="P1140" s="2">
        <f t="shared" si="257"/>
        <v>11800</v>
      </c>
      <c r="Q1140" s="14">
        <f t="shared" si="258"/>
        <v>0</v>
      </c>
      <c r="R1140" s="2"/>
      <c r="S1140" s="2"/>
      <c r="T1140" s="1" t="e">
        <v>#N/A</v>
      </c>
    </row>
    <row r="1141" spans="1:20" x14ac:dyDescent="0.25">
      <c r="A1141" s="2" t="str">
        <f t="shared" si="252"/>
        <v>052019</v>
      </c>
      <c r="B1141" s="12">
        <v>43601</v>
      </c>
      <c r="C1141" s="2" t="s">
        <v>6366</v>
      </c>
      <c r="D1141" s="2" t="s">
        <v>399</v>
      </c>
      <c r="E1141" s="2" t="s">
        <v>6268</v>
      </c>
      <c r="F1141" s="2">
        <v>9419.0499999999993</v>
      </c>
      <c r="G1141" s="2"/>
      <c r="H1141" s="2"/>
      <c r="I1141" s="2"/>
      <c r="J1141" s="2">
        <v>7982.25</v>
      </c>
      <c r="K1141" s="2"/>
      <c r="L1141" s="2">
        <f t="shared" si="253"/>
        <v>1436.8050000000001</v>
      </c>
      <c r="M1141" s="2">
        <f t="shared" si="254"/>
        <v>718.40250000000003</v>
      </c>
      <c r="N1141" s="2">
        <f t="shared" si="255"/>
        <v>718.40250000000003</v>
      </c>
      <c r="O1141" s="2">
        <f t="shared" si="256"/>
        <v>0</v>
      </c>
      <c r="P1141" s="2">
        <f t="shared" si="257"/>
        <v>9419.0550000000003</v>
      </c>
      <c r="Q1141" s="14">
        <f t="shared" si="258"/>
        <v>5.0000000010186341E-3</v>
      </c>
      <c r="R1141" s="2"/>
      <c r="S1141" s="2"/>
      <c r="T1141" s="1" t="e">
        <v>#N/A</v>
      </c>
    </row>
    <row r="1142" spans="1:20" x14ac:dyDescent="0.25">
      <c r="A1142" s="2" t="str">
        <f t="shared" si="252"/>
        <v>052019</v>
      </c>
      <c r="B1142" s="12">
        <v>43601</v>
      </c>
      <c r="C1142" s="2" t="s">
        <v>671</v>
      </c>
      <c r="D1142" s="2" t="s">
        <v>6367</v>
      </c>
      <c r="E1142" s="2" t="s">
        <v>6368</v>
      </c>
      <c r="F1142" s="2">
        <v>36850</v>
      </c>
      <c r="G1142" s="2"/>
      <c r="H1142" s="2"/>
      <c r="I1142" s="2"/>
      <c r="J1142" s="2">
        <v>31228</v>
      </c>
      <c r="K1142" s="2"/>
      <c r="L1142" s="2">
        <f t="shared" si="253"/>
        <v>5621.04</v>
      </c>
      <c r="M1142" s="2">
        <v>0</v>
      </c>
      <c r="N1142" s="2">
        <v>0</v>
      </c>
      <c r="O1142" s="2">
        <v>0</v>
      </c>
      <c r="P1142" s="2">
        <f t="shared" si="257"/>
        <v>36849.040000000001</v>
      </c>
      <c r="Q1142" s="14">
        <f t="shared" si="258"/>
        <v>-0.95999999999912689</v>
      </c>
      <c r="R1142" s="2" t="s">
        <v>5815</v>
      </c>
      <c r="S1142" s="2" t="s">
        <v>5815</v>
      </c>
      <c r="T1142" s="1" t="e">
        <v>#N/A</v>
      </c>
    </row>
    <row r="1143" spans="1:20" x14ac:dyDescent="0.25">
      <c r="A1143" s="2" t="str">
        <f t="shared" si="252"/>
        <v>052019</v>
      </c>
      <c r="B1143" s="12">
        <v>43587</v>
      </c>
      <c r="C1143" s="2" t="s">
        <v>2891</v>
      </c>
      <c r="D1143" s="2" t="s">
        <v>493</v>
      </c>
      <c r="E1143" s="2" t="s">
        <v>6307</v>
      </c>
      <c r="F1143" s="2">
        <v>48952</v>
      </c>
      <c r="G1143" s="2"/>
      <c r="H1143" s="2"/>
      <c r="I1143" s="2"/>
      <c r="J1143" s="2">
        <v>41484.699999999997</v>
      </c>
      <c r="K1143" s="2"/>
      <c r="L1143" s="2">
        <f t="shared" si="253"/>
        <v>7467.2460000000001</v>
      </c>
      <c r="M1143" s="2">
        <f t="shared" si="254"/>
        <v>3733.623</v>
      </c>
      <c r="N1143" s="2">
        <f t="shared" si="255"/>
        <v>3733.623</v>
      </c>
      <c r="O1143" s="2">
        <f t="shared" si="256"/>
        <v>0</v>
      </c>
      <c r="P1143" s="2">
        <f t="shared" si="257"/>
        <v>48951.945999999996</v>
      </c>
      <c r="Q1143" s="14">
        <f t="shared" si="258"/>
        <v>-5.400000000372529E-2</v>
      </c>
      <c r="R1143" s="2"/>
      <c r="S1143" s="2"/>
      <c r="T1143" s="1" t="e">
        <v>#N/A</v>
      </c>
    </row>
    <row r="1144" spans="1:20" x14ac:dyDescent="0.25">
      <c r="A1144" s="2" t="str">
        <f t="shared" si="252"/>
        <v>052019</v>
      </c>
      <c r="B1144" s="12">
        <v>43602</v>
      </c>
      <c r="C1144" s="2" t="s">
        <v>3416</v>
      </c>
      <c r="D1144" s="2" t="s">
        <v>1791</v>
      </c>
      <c r="E1144" s="2" t="s">
        <v>6293</v>
      </c>
      <c r="F1144" s="2">
        <v>6726</v>
      </c>
      <c r="G1144" s="2"/>
      <c r="H1144" s="2"/>
      <c r="I1144" s="2"/>
      <c r="J1144" s="2">
        <v>5700</v>
      </c>
      <c r="K1144" s="2"/>
      <c r="L1144" s="2">
        <f t="shared" si="253"/>
        <v>1026</v>
      </c>
      <c r="M1144" s="2">
        <f t="shared" si="254"/>
        <v>513</v>
      </c>
      <c r="N1144" s="2">
        <f t="shared" si="255"/>
        <v>513</v>
      </c>
      <c r="O1144" s="2">
        <f t="shared" si="256"/>
        <v>0</v>
      </c>
      <c r="P1144" s="2">
        <f t="shared" si="257"/>
        <v>6726</v>
      </c>
      <c r="Q1144" s="14">
        <f t="shared" si="258"/>
        <v>0</v>
      </c>
      <c r="R1144" s="2"/>
      <c r="S1144" s="2"/>
      <c r="T1144" s="1" t="e">
        <v>#N/A</v>
      </c>
    </row>
    <row r="1145" spans="1:20" x14ac:dyDescent="0.25">
      <c r="A1145" s="2" t="str">
        <f t="shared" si="252"/>
        <v>052019</v>
      </c>
      <c r="B1145" s="12">
        <v>43602</v>
      </c>
      <c r="C1145" s="2" t="s">
        <v>6369</v>
      </c>
      <c r="D1145" s="2" t="s">
        <v>2163</v>
      </c>
      <c r="E1145" s="2" t="s">
        <v>6370</v>
      </c>
      <c r="F1145" s="2">
        <v>20060</v>
      </c>
      <c r="G1145" s="2"/>
      <c r="H1145" s="2"/>
      <c r="I1145" s="2"/>
      <c r="J1145" s="2">
        <v>17000</v>
      </c>
      <c r="K1145" s="2"/>
      <c r="L1145" s="2">
        <f t="shared" si="253"/>
        <v>3060</v>
      </c>
      <c r="M1145" s="2">
        <v>0</v>
      </c>
      <c r="N1145" s="2">
        <v>0</v>
      </c>
      <c r="O1145" s="2">
        <v>0</v>
      </c>
      <c r="P1145" s="2">
        <f t="shared" si="257"/>
        <v>20060</v>
      </c>
      <c r="Q1145" s="14">
        <f t="shared" si="258"/>
        <v>0</v>
      </c>
      <c r="R1145" s="2" t="s">
        <v>6245</v>
      </c>
      <c r="S1145" s="2" t="s">
        <v>6245</v>
      </c>
      <c r="T1145" s="1" t="e">
        <v>#N/A</v>
      </c>
    </row>
    <row r="1146" spans="1:20" x14ac:dyDescent="0.25">
      <c r="A1146" s="2" t="str">
        <f t="shared" si="252"/>
        <v>052019</v>
      </c>
      <c r="B1146" s="12">
        <v>43603</v>
      </c>
      <c r="C1146" s="2" t="s">
        <v>5803</v>
      </c>
      <c r="D1146" s="2" t="s">
        <v>2917</v>
      </c>
      <c r="E1146" s="2" t="s">
        <v>6371</v>
      </c>
      <c r="F1146" s="2">
        <v>7257</v>
      </c>
      <c r="G1146" s="2"/>
      <c r="H1146" s="2"/>
      <c r="I1146" s="2"/>
      <c r="J1146" s="2">
        <v>6150</v>
      </c>
      <c r="K1146" s="2"/>
      <c r="L1146" s="2">
        <f t="shared" si="253"/>
        <v>1107</v>
      </c>
      <c r="M1146" s="2">
        <f t="shared" si="254"/>
        <v>553.5</v>
      </c>
      <c r="N1146" s="2">
        <f t="shared" si="255"/>
        <v>553.5</v>
      </c>
      <c r="O1146" s="2">
        <f t="shared" si="256"/>
        <v>0</v>
      </c>
      <c r="P1146" s="2">
        <f t="shared" si="257"/>
        <v>7257</v>
      </c>
      <c r="Q1146" s="14">
        <f t="shared" si="258"/>
        <v>0</v>
      </c>
      <c r="R1146" s="2"/>
      <c r="S1146" s="2"/>
      <c r="T1146" s="1" t="e">
        <v>#N/A</v>
      </c>
    </row>
    <row r="1147" spans="1:20" x14ac:dyDescent="0.25">
      <c r="A1147" s="2" t="str">
        <f t="shared" si="252"/>
        <v>052019</v>
      </c>
      <c r="B1147" s="12">
        <v>43603</v>
      </c>
      <c r="C1147" s="2" t="s">
        <v>1191</v>
      </c>
      <c r="D1147" s="2" t="s">
        <v>2957</v>
      </c>
      <c r="E1147" s="2" t="s">
        <v>6372</v>
      </c>
      <c r="F1147" s="2">
        <v>4200</v>
      </c>
      <c r="G1147" s="2"/>
      <c r="H1147" s="2"/>
      <c r="I1147" s="2"/>
      <c r="J1147" s="2">
        <v>3559.32</v>
      </c>
      <c r="K1147" s="2"/>
      <c r="L1147" s="2">
        <f t="shared" si="253"/>
        <v>640.67759999999998</v>
      </c>
      <c r="M1147" s="2">
        <f t="shared" si="254"/>
        <v>320.33879999999999</v>
      </c>
      <c r="N1147" s="2">
        <f t="shared" si="255"/>
        <v>320.33879999999999</v>
      </c>
      <c r="O1147" s="2">
        <f t="shared" si="256"/>
        <v>0</v>
      </c>
      <c r="P1147" s="2">
        <f t="shared" si="257"/>
        <v>4199.9976000000006</v>
      </c>
      <c r="Q1147" s="14">
        <f t="shared" si="258"/>
        <v>-2.3999999993975507E-3</v>
      </c>
      <c r="R1147" s="2"/>
      <c r="S1147" s="2"/>
      <c r="T1147" s="1" t="e">
        <v>#N/A</v>
      </c>
    </row>
    <row r="1148" spans="1:20" x14ac:dyDescent="0.25">
      <c r="A1148" s="2" t="str">
        <f t="shared" si="252"/>
        <v>052019</v>
      </c>
      <c r="B1148" s="12">
        <v>43601</v>
      </c>
      <c r="C1148" s="2" t="s">
        <v>6373</v>
      </c>
      <c r="D1148" s="2" t="s">
        <v>672</v>
      </c>
      <c r="E1148" s="2" t="s">
        <v>6374</v>
      </c>
      <c r="F1148" s="2">
        <v>1770</v>
      </c>
      <c r="G1148" s="2"/>
      <c r="H1148" s="2"/>
      <c r="I1148" s="2"/>
      <c r="J1148" s="2">
        <v>1500</v>
      </c>
      <c r="K1148" s="2"/>
      <c r="L1148" s="2">
        <f t="shared" si="253"/>
        <v>270</v>
      </c>
      <c r="M1148" s="2">
        <f t="shared" si="254"/>
        <v>135</v>
      </c>
      <c r="N1148" s="2">
        <f t="shared" si="255"/>
        <v>135</v>
      </c>
      <c r="O1148" s="2">
        <f t="shared" si="256"/>
        <v>0</v>
      </c>
      <c r="P1148" s="2">
        <f t="shared" si="257"/>
        <v>1770</v>
      </c>
      <c r="Q1148" s="14">
        <f t="shared" si="258"/>
        <v>0</v>
      </c>
      <c r="R1148" s="2"/>
      <c r="S1148" s="2"/>
      <c r="T1148" s="1" t="e">
        <v>#N/A</v>
      </c>
    </row>
    <row r="1149" spans="1:20" x14ac:dyDescent="0.25">
      <c r="A1149" s="2" t="str">
        <f t="shared" si="252"/>
        <v>052019</v>
      </c>
      <c r="B1149" s="12">
        <v>43605</v>
      </c>
      <c r="C1149" s="2" t="s">
        <v>6375</v>
      </c>
      <c r="D1149" s="2" t="s">
        <v>2431</v>
      </c>
      <c r="E1149" s="2" t="s">
        <v>6376</v>
      </c>
      <c r="F1149" s="2">
        <v>7380</v>
      </c>
      <c r="G1149" s="2"/>
      <c r="H1149" s="2"/>
      <c r="I1149" s="2"/>
      <c r="J1149" s="2">
        <v>6254.24</v>
      </c>
      <c r="K1149" s="2"/>
      <c r="L1149" s="2">
        <f t="shared" si="253"/>
        <v>1125.7631999999999</v>
      </c>
      <c r="M1149" s="2">
        <f t="shared" si="254"/>
        <v>562.88159999999993</v>
      </c>
      <c r="N1149" s="2">
        <f t="shared" si="255"/>
        <v>562.88159999999993</v>
      </c>
      <c r="O1149" s="2">
        <f t="shared" si="256"/>
        <v>0</v>
      </c>
      <c r="P1149" s="2">
        <f t="shared" si="257"/>
        <v>7380.0031999999992</v>
      </c>
      <c r="Q1149" s="14">
        <f t="shared" si="258"/>
        <v>3.1999999991967343E-3</v>
      </c>
      <c r="R1149" s="2"/>
      <c r="S1149" s="2"/>
      <c r="T1149" s="1" t="e">
        <v>#N/A</v>
      </c>
    </row>
    <row r="1150" spans="1:20" x14ac:dyDescent="0.25">
      <c r="A1150" s="2" t="str">
        <f t="shared" si="252"/>
        <v>052019</v>
      </c>
      <c r="B1150" s="12">
        <v>43586</v>
      </c>
      <c r="C1150" s="2" t="s">
        <v>6377</v>
      </c>
      <c r="D1150" s="2" t="s">
        <v>6283</v>
      </c>
      <c r="E1150" s="2" t="s">
        <v>6284</v>
      </c>
      <c r="F1150" s="2">
        <v>3826.74</v>
      </c>
      <c r="G1150" s="2"/>
      <c r="H1150" s="2"/>
      <c r="I1150" s="2"/>
      <c r="J1150" s="2">
        <v>3243</v>
      </c>
      <c r="K1150" s="2"/>
      <c r="L1150" s="2">
        <f t="shared" si="253"/>
        <v>583.74</v>
      </c>
      <c r="M1150" s="2">
        <v>0</v>
      </c>
      <c r="N1150" s="2">
        <v>0</v>
      </c>
      <c r="O1150" s="2">
        <v>0</v>
      </c>
      <c r="P1150" s="2">
        <f t="shared" si="257"/>
        <v>3826.74</v>
      </c>
      <c r="Q1150" s="14">
        <f t="shared" si="258"/>
        <v>0</v>
      </c>
      <c r="R1150" s="2"/>
      <c r="S1150" s="2"/>
      <c r="T1150" s="1" t="s">
        <v>6283</v>
      </c>
    </row>
    <row r="1151" spans="1:20" x14ac:dyDescent="0.25">
      <c r="A1151" s="2" t="str">
        <f t="shared" si="252"/>
        <v>052019</v>
      </c>
      <c r="B1151" s="12">
        <v>43606</v>
      </c>
      <c r="C1151" s="2" t="s">
        <v>2419</v>
      </c>
      <c r="D1151" s="2" t="s">
        <v>399</v>
      </c>
      <c r="E1151" s="2" t="s">
        <v>6268</v>
      </c>
      <c r="F1151" s="2">
        <v>295</v>
      </c>
      <c r="G1151" s="2"/>
      <c r="H1151" s="2"/>
      <c r="I1151" s="2"/>
      <c r="J1151" s="2">
        <v>250</v>
      </c>
      <c r="K1151" s="2"/>
      <c r="L1151" s="2">
        <f t="shared" si="253"/>
        <v>45</v>
      </c>
      <c r="M1151" s="2">
        <f t="shared" si="254"/>
        <v>22.5</v>
      </c>
      <c r="N1151" s="2">
        <f t="shared" si="255"/>
        <v>22.5</v>
      </c>
      <c r="O1151" s="2">
        <f t="shared" si="256"/>
        <v>0</v>
      </c>
      <c r="P1151" s="2">
        <f t="shared" si="257"/>
        <v>295</v>
      </c>
      <c r="Q1151" s="14">
        <f t="shared" si="258"/>
        <v>0</v>
      </c>
      <c r="R1151" s="2"/>
      <c r="S1151" s="2"/>
      <c r="T1151" s="1" t="e">
        <v>#N/A</v>
      </c>
    </row>
    <row r="1152" spans="1:20" x14ac:dyDescent="0.25">
      <c r="A1152" s="2" t="str">
        <f t="shared" si="252"/>
        <v>052019</v>
      </c>
      <c r="B1152" s="12">
        <v>43605</v>
      </c>
      <c r="C1152" s="2" t="s">
        <v>6378</v>
      </c>
      <c r="D1152" s="2" t="s">
        <v>686</v>
      </c>
      <c r="E1152" s="2" t="s">
        <v>6294</v>
      </c>
      <c r="F1152" s="2">
        <v>107130</v>
      </c>
      <c r="G1152" s="2"/>
      <c r="H1152" s="2"/>
      <c r="I1152" s="2"/>
      <c r="J1152" s="2">
        <v>90788.160000000003</v>
      </c>
      <c r="K1152" s="2"/>
      <c r="L1152" s="2">
        <f t="shared" si="253"/>
        <v>16341.868800000002</v>
      </c>
      <c r="M1152" s="2">
        <f t="shared" si="254"/>
        <v>8170.934400000001</v>
      </c>
      <c r="N1152" s="2">
        <f t="shared" si="255"/>
        <v>8170.934400000001</v>
      </c>
      <c r="O1152" s="2">
        <f t="shared" si="256"/>
        <v>0</v>
      </c>
      <c r="P1152" s="2">
        <f t="shared" si="257"/>
        <v>107130.0288</v>
      </c>
      <c r="Q1152" s="14">
        <f t="shared" si="258"/>
        <v>2.8800000000046566E-2</v>
      </c>
      <c r="R1152" s="2"/>
      <c r="S1152" s="2"/>
      <c r="T1152" s="1" t="e">
        <v>#N/A</v>
      </c>
    </row>
    <row r="1153" spans="1:20" x14ac:dyDescent="0.25">
      <c r="A1153" s="2" t="str">
        <f t="shared" si="252"/>
        <v>052019</v>
      </c>
      <c r="B1153" s="12">
        <v>43591</v>
      </c>
      <c r="C1153" s="2" t="s">
        <v>6379</v>
      </c>
      <c r="D1153" s="2" t="s">
        <v>6283</v>
      </c>
      <c r="E1153" s="2" t="s">
        <v>6284</v>
      </c>
      <c r="F1153" s="2">
        <v>3357</v>
      </c>
      <c r="G1153" s="2"/>
      <c r="H1153" s="2"/>
      <c r="I1153" s="2"/>
      <c r="J1153" s="2">
        <v>2844.6</v>
      </c>
      <c r="K1153" s="2"/>
      <c r="L1153" s="2">
        <f t="shared" si="253"/>
        <v>512.02799999999991</v>
      </c>
      <c r="M1153" s="2">
        <v>0</v>
      </c>
      <c r="N1153" s="2">
        <v>0</v>
      </c>
      <c r="O1153" s="2">
        <v>0</v>
      </c>
      <c r="P1153" s="2">
        <f t="shared" si="257"/>
        <v>3356.6279999999997</v>
      </c>
      <c r="Q1153" s="14">
        <f t="shared" si="258"/>
        <v>-0.37200000000029831</v>
      </c>
      <c r="R1153" s="2"/>
      <c r="S1153" s="2"/>
      <c r="T1153" s="1" t="s">
        <v>6283</v>
      </c>
    </row>
    <row r="1154" spans="1:20" x14ac:dyDescent="0.25">
      <c r="A1154" s="2" t="str">
        <f t="shared" si="252"/>
        <v>052019</v>
      </c>
      <c r="B1154" s="12">
        <v>43607</v>
      </c>
      <c r="C1154" s="2" t="s">
        <v>6353</v>
      </c>
      <c r="D1154" s="2" t="s">
        <v>6380</v>
      </c>
      <c r="E1154" s="2" t="s">
        <v>6381</v>
      </c>
      <c r="F1154" s="2">
        <v>1298</v>
      </c>
      <c r="G1154" s="2"/>
      <c r="H1154" s="2"/>
      <c r="I1154" s="2"/>
      <c r="J1154" s="2">
        <v>1100</v>
      </c>
      <c r="K1154" s="2"/>
      <c r="L1154" s="2">
        <f t="shared" si="253"/>
        <v>198</v>
      </c>
      <c r="M1154" s="2">
        <v>0</v>
      </c>
      <c r="N1154" s="2">
        <v>0</v>
      </c>
      <c r="O1154" s="2">
        <v>0</v>
      </c>
      <c r="P1154" s="2">
        <f t="shared" si="257"/>
        <v>1298</v>
      </c>
      <c r="Q1154" s="14">
        <f t="shared" si="258"/>
        <v>0</v>
      </c>
      <c r="R1154" s="2"/>
      <c r="S1154" s="2"/>
      <c r="T1154" s="1" t="s">
        <v>6380</v>
      </c>
    </row>
    <row r="1155" spans="1:20" x14ac:dyDescent="0.25">
      <c r="A1155" s="2" t="str">
        <f t="shared" si="252"/>
        <v>052019</v>
      </c>
      <c r="B1155" s="12">
        <v>43607</v>
      </c>
      <c r="C1155" s="2">
        <v>9358</v>
      </c>
      <c r="D1155" s="2" t="s">
        <v>399</v>
      </c>
      <c r="E1155" s="2" t="s">
        <v>6268</v>
      </c>
      <c r="F1155" s="2">
        <v>1900</v>
      </c>
      <c r="G1155" s="2"/>
      <c r="H1155" s="2"/>
      <c r="I1155" s="2"/>
      <c r="J1155" s="2">
        <v>1610</v>
      </c>
      <c r="K1155" s="2"/>
      <c r="L1155" s="2">
        <f t="shared" si="253"/>
        <v>289.8</v>
      </c>
      <c r="M1155" s="2">
        <f t="shared" si="254"/>
        <v>144.9</v>
      </c>
      <c r="N1155" s="2">
        <f t="shared" si="255"/>
        <v>144.9</v>
      </c>
      <c r="O1155" s="2">
        <f t="shared" si="256"/>
        <v>0</v>
      </c>
      <c r="P1155" s="2">
        <f t="shared" si="257"/>
        <v>1899.8</v>
      </c>
      <c r="Q1155" s="14">
        <f t="shared" si="258"/>
        <v>-0.20000000000004547</v>
      </c>
      <c r="R1155" s="2"/>
      <c r="S1155" s="2"/>
      <c r="T1155" s="1" t="e">
        <v>#N/A</v>
      </c>
    </row>
    <row r="1156" spans="1:20" x14ac:dyDescent="0.25">
      <c r="A1156" s="2" t="str">
        <f t="shared" si="252"/>
        <v>052019</v>
      </c>
      <c r="B1156" s="12">
        <v>43607</v>
      </c>
      <c r="C1156" s="2">
        <v>40</v>
      </c>
      <c r="D1156" s="2" t="s">
        <v>487</v>
      </c>
      <c r="E1156" s="2" t="s">
        <v>6300</v>
      </c>
      <c r="F1156" s="2">
        <v>55336</v>
      </c>
      <c r="G1156" s="2"/>
      <c r="H1156" s="2"/>
      <c r="I1156" s="2"/>
      <c r="J1156" s="2">
        <v>47200</v>
      </c>
      <c r="K1156" s="2"/>
      <c r="L1156" s="2">
        <f t="shared" si="253"/>
        <v>8496</v>
      </c>
      <c r="M1156" s="2">
        <v>0</v>
      </c>
      <c r="N1156" s="2">
        <v>0</v>
      </c>
      <c r="O1156" s="2">
        <v>0</v>
      </c>
      <c r="P1156" s="2">
        <f t="shared" si="257"/>
        <v>55696</v>
      </c>
      <c r="Q1156" s="14">
        <f t="shared" si="258"/>
        <v>360</v>
      </c>
      <c r="R1156" s="2" t="s">
        <v>5815</v>
      </c>
      <c r="S1156" s="2" t="s">
        <v>5815</v>
      </c>
      <c r="T1156" s="1" t="e">
        <v>#N/A</v>
      </c>
    </row>
    <row r="1157" spans="1:20" x14ac:dyDescent="0.25">
      <c r="A1157" s="2" t="str">
        <f t="shared" si="252"/>
        <v>052019</v>
      </c>
      <c r="B1157" s="12">
        <v>43607</v>
      </c>
      <c r="C1157" s="2">
        <v>39</v>
      </c>
      <c r="D1157" s="2" t="s">
        <v>487</v>
      </c>
      <c r="E1157" s="2" t="s">
        <v>6300</v>
      </c>
      <c r="F1157" s="2">
        <v>22325</v>
      </c>
      <c r="G1157" s="2"/>
      <c r="H1157" s="2"/>
      <c r="I1157" s="2"/>
      <c r="J1157" s="2">
        <v>19225</v>
      </c>
      <c r="K1157" s="2"/>
      <c r="L1157" s="2">
        <f t="shared" si="253"/>
        <v>3460.5</v>
      </c>
      <c r="M1157" s="2">
        <v>0</v>
      </c>
      <c r="N1157" s="2">
        <v>0</v>
      </c>
      <c r="O1157" s="2">
        <v>0</v>
      </c>
      <c r="P1157" s="2">
        <f t="shared" si="257"/>
        <v>22685.5</v>
      </c>
      <c r="Q1157" s="14">
        <f t="shared" si="258"/>
        <v>360.5</v>
      </c>
      <c r="R1157" s="2" t="s">
        <v>5815</v>
      </c>
      <c r="S1157" s="2" t="s">
        <v>5815</v>
      </c>
      <c r="T1157" s="1" t="e">
        <v>#N/A</v>
      </c>
    </row>
    <row r="1158" spans="1:20" x14ac:dyDescent="0.25">
      <c r="A1158" s="2" t="str">
        <f t="shared" si="252"/>
        <v>052019</v>
      </c>
      <c r="B1158" s="12">
        <v>43607</v>
      </c>
      <c r="C1158" s="2">
        <v>38</v>
      </c>
      <c r="D1158" s="2" t="s">
        <v>487</v>
      </c>
      <c r="E1158" s="2" t="s">
        <v>6300</v>
      </c>
      <c r="F1158" s="2">
        <v>14396</v>
      </c>
      <c r="G1158" s="2"/>
      <c r="H1158" s="2"/>
      <c r="I1158" s="2"/>
      <c r="J1158" s="2">
        <v>12200</v>
      </c>
      <c r="K1158" s="2"/>
      <c r="L1158" s="2">
        <f t="shared" si="253"/>
        <v>2196</v>
      </c>
      <c r="M1158" s="2">
        <v>0</v>
      </c>
      <c r="N1158" s="2">
        <v>0</v>
      </c>
      <c r="O1158" s="2">
        <v>0</v>
      </c>
      <c r="P1158" s="2">
        <f t="shared" si="257"/>
        <v>14396</v>
      </c>
      <c r="Q1158" s="14">
        <f t="shared" si="258"/>
        <v>0</v>
      </c>
      <c r="R1158" s="2" t="s">
        <v>5815</v>
      </c>
      <c r="S1158" s="2" t="s">
        <v>5815</v>
      </c>
      <c r="T1158" s="1" t="e">
        <v>#N/A</v>
      </c>
    </row>
    <row r="1159" spans="1:20" x14ac:dyDescent="0.25">
      <c r="A1159" s="2" t="str">
        <f t="shared" si="252"/>
        <v>052019</v>
      </c>
      <c r="B1159" s="12">
        <v>43607</v>
      </c>
      <c r="C1159" s="2">
        <v>37</v>
      </c>
      <c r="D1159" s="2" t="s">
        <v>487</v>
      </c>
      <c r="E1159" s="2" t="s">
        <v>6300</v>
      </c>
      <c r="F1159" s="2">
        <v>16933</v>
      </c>
      <c r="G1159" s="2"/>
      <c r="H1159" s="2"/>
      <c r="I1159" s="2"/>
      <c r="J1159" s="2">
        <v>14350</v>
      </c>
      <c r="K1159" s="2"/>
      <c r="L1159" s="2">
        <f t="shared" si="253"/>
        <v>2583</v>
      </c>
      <c r="M1159" s="2">
        <v>0</v>
      </c>
      <c r="N1159" s="2">
        <v>0</v>
      </c>
      <c r="O1159" s="2">
        <v>0</v>
      </c>
      <c r="P1159" s="2">
        <f t="shared" si="257"/>
        <v>16933</v>
      </c>
      <c r="Q1159" s="14">
        <f t="shared" si="258"/>
        <v>0</v>
      </c>
      <c r="R1159" s="2" t="s">
        <v>5815</v>
      </c>
      <c r="S1159" s="2" t="s">
        <v>5815</v>
      </c>
      <c r="T1159" s="1" t="e">
        <v>#N/A</v>
      </c>
    </row>
    <row r="1160" spans="1:20" x14ac:dyDescent="0.25">
      <c r="A1160" s="2" t="str">
        <f t="shared" si="252"/>
        <v>052019</v>
      </c>
      <c r="B1160" s="12">
        <v>43607</v>
      </c>
      <c r="C1160" s="2" t="s">
        <v>6334</v>
      </c>
      <c r="D1160" s="2" t="s">
        <v>487</v>
      </c>
      <c r="E1160" s="2" t="s">
        <v>6300</v>
      </c>
      <c r="F1160" s="2">
        <v>5664</v>
      </c>
      <c r="G1160" s="2"/>
      <c r="H1160" s="2"/>
      <c r="I1160" s="2"/>
      <c r="J1160" s="2">
        <v>4800</v>
      </c>
      <c r="K1160" s="2"/>
      <c r="L1160" s="2">
        <f t="shared" si="253"/>
        <v>864</v>
      </c>
      <c r="M1160" s="2">
        <v>0</v>
      </c>
      <c r="N1160" s="2">
        <v>0</v>
      </c>
      <c r="O1160" s="2">
        <v>0</v>
      </c>
      <c r="P1160" s="2">
        <f t="shared" si="257"/>
        <v>5664</v>
      </c>
      <c r="Q1160" s="14">
        <f t="shared" si="258"/>
        <v>0</v>
      </c>
      <c r="R1160" s="2" t="s">
        <v>5815</v>
      </c>
      <c r="S1160" s="2" t="s">
        <v>5815</v>
      </c>
      <c r="T1160" s="1" t="e">
        <v>#N/A</v>
      </c>
    </row>
    <row r="1161" spans="1:20" x14ac:dyDescent="0.25">
      <c r="A1161" s="2" t="str">
        <f t="shared" si="252"/>
        <v>052019</v>
      </c>
      <c r="B1161" s="12">
        <v>43607</v>
      </c>
      <c r="C1161" s="2" t="s">
        <v>1358</v>
      </c>
      <c r="D1161" s="2" t="s">
        <v>487</v>
      </c>
      <c r="E1161" s="2" t="s">
        <v>6300</v>
      </c>
      <c r="F1161" s="2">
        <v>35990</v>
      </c>
      <c r="G1161" s="2"/>
      <c r="H1161" s="2"/>
      <c r="I1161" s="2"/>
      <c r="J1161" s="2">
        <v>30500</v>
      </c>
      <c r="K1161" s="2"/>
      <c r="L1161" s="2">
        <f t="shared" si="253"/>
        <v>5490</v>
      </c>
      <c r="M1161" s="2">
        <v>0</v>
      </c>
      <c r="N1161" s="2">
        <v>0</v>
      </c>
      <c r="O1161" s="2">
        <v>0</v>
      </c>
      <c r="P1161" s="2">
        <f t="shared" si="257"/>
        <v>35990</v>
      </c>
      <c r="Q1161" s="14">
        <f t="shared" si="258"/>
        <v>0</v>
      </c>
      <c r="R1161" s="2" t="s">
        <v>5815</v>
      </c>
      <c r="S1161" s="2" t="s">
        <v>5815</v>
      </c>
      <c r="T1161" s="1" t="e">
        <v>#N/A</v>
      </c>
    </row>
    <row r="1162" spans="1:20" x14ac:dyDescent="0.25">
      <c r="A1162" s="2" t="str">
        <f t="shared" si="252"/>
        <v>052019</v>
      </c>
      <c r="B1162" s="12">
        <v>43607</v>
      </c>
      <c r="C1162" s="2" t="s">
        <v>6382</v>
      </c>
      <c r="D1162" s="2" t="s">
        <v>487</v>
      </c>
      <c r="E1162" s="2" t="s">
        <v>6300</v>
      </c>
      <c r="F1162" s="2">
        <v>35400</v>
      </c>
      <c r="G1162" s="2"/>
      <c r="H1162" s="2"/>
      <c r="I1162" s="2"/>
      <c r="J1162" s="2">
        <v>30000</v>
      </c>
      <c r="K1162" s="2"/>
      <c r="L1162" s="2">
        <f t="shared" si="253"/>
        <v>5400</v>
      </c>
      <c r="M1162" s="2">
        <v>0</v>
      </c>
      <c r="N1162" s="2">
        <v>0</v>
      </c>
      <c r="O1162" s="2">
        <v>0</v>
      </c>
      <c r="P1162" s="2">
        <f t="shared" si="257"/>
        <v>35400</v>
      </c>
      <c r="Q1162" s="14">
        <f t="shared" si="258"/>
        <v>0</v>
      </c>
      <c r="R1162" s="2" t="s">
        <v>5815</v>
      </c>
      <c r="S1162" s="2" t="s">
        <v>5815</v>
      </c>
      <c r="T1162" s="1" t="e">
        <v>#N/A</v>
      </c>
    </row>
    <row r="1163" spans="1:20" x14ac:dyDescent="0.25">
      <c r="A1163" s="2" t="str">
        <f t="shared" si="252"/>
        <v>052019</v>
      </c>
      <c r="B1163" s="12">
        <v>43607</v>
      </c>
      <c r="C1163" s="2" t="s">
        <v>6383</v>
      </c>
      <c r="D1163" s="2" t="s">
        <v>487</v>
      </c>
      <c r="E1163" s="2" t="s">
        <v>6300</v>
      </c>
      <c r="F1163" s="2">
        <v>8024</v>
      </c>
      <c r="G1163" s="2"/>
      <c r="H1163" s="2"/>
      <c r="I1163" s="2"/>
      <c r="J1163" s="2">
        <v>6800</v>
      </c>
      <c r="K1163" s="2"/>
      <c r="L1163" s="2">
        <f t="shared" si="253"/>
        <v>1224</v>
      </c>
      <c r="M1163" s="2">
        <v>0</v>
      </c>
      <c r="N1163" s="2">
        <v>0</v>
      </c>
      <c r="O1163" s="2">
        <v>0</v>
      </c>
      <c r="P1163" s="2">
        <f t="shared" si="257"/>
        <v>8024</v>
      </c>
      <c r="Q1163" s="14">
        <f t="shared" si="258"/>
        <v>0</v>
      </c>
      <c r="R1163" s="2" t="s">
        <v>5815</v>
      </c>
      <c r="S1163" s="2" t="s">
        <v>5815</v>
      </c>
      <c r="T1163" s="1" t="e">
        <v>#N/A</v>
      </c>
    </row>
    <row r="1164" spans="1:20" x14ac:dyDescent="0.25">
      <c r="A1164" s="2" t="str">
        <f t="shared" si="252"/>
        <v>052019</v>
      </c>
      <c r="B1164" s="12">
        <v>43607</v>
      </c>
      <c r="C1164" s="2" t="s">
        <v>6369</v>
      </c>
      <c r="D1164" s="2" t="s">
        <v>487</v>
      </c>
      <c r="E1164" s="2" t="s">
        <v>6300</v>
      </c>
      <c r="F1164" s="2">
        <v>66080</v>
      </c>
      <c r="G1164" s="2"/>
      <c r="H1164" s="2"/>
      <c r="I1164" s="2"/>
      <c r="J1164" s="2">
        <v>56000</v>
      </c>
      <c r="K1164" s="2"/>
      <c r="L1164" s="2">
        <f t="shared" si="253"/>
        <v>10080</v>
      </c>
      <c r="M1164" s="2">
        <v>0</v>
      </c>
      <c r="N1164" s="2">
        <v>0</v>
      </c>
      <c r="O1164" s="2">
        <v>0</v>
      </c>
      <c r="P1164" s="2">
        <f t="shared" si="257"/>
        <v>66080</v>
      </c>
      <c r="Q1164" s="14">
        <f t="shared" si="258"/>
        <v>0</v>
      </c>
      <c r="R1164" s="2" t="s">
        <v>5815</v>
      </c>
      <c r="S1164" s="2" t="s">
        <v>5815</v>
      </c>
      <c r="T1164" s="1" t="e">
        <v>#N/A</v>
      </c>
    </row>
    <row r="1165" spans="1:20" x14ac:dyDescent="0.25">
      <c r="A1165" s="2" t="str">
        <f t="shared" si="252"/>
        <v>052019</v>
      </c>
      <c r="B1165" s="12">
        <v>43610</v>
      </c>
      <c r="C1165" s="2" t="s">
        <v>6384</v>
      </c>
      <c r="D1165" s="2" t="s">
        <v>493</v>
      </c>
      <c r="E1165" s="2" t="s">
        <v>6307</v>
      </c>
      <c r="F1165" s="2">
        <v>6254</v>
      </c>
      <c r="G1165" s="2"/>
      <c r="H1165" s="2"/>
      <c r="I1165" s="2"/>
      <c r="J1165" s="2">
        <v>5300</v>
      </c>
      <c r="K1165" s="2"/>
      <c r="L1165" s="2">
        <f t="shared" si="253"/>
        <v>954</v>
      </c>
      <c r="M1165" s="2">
        <f t="shared" si="254"/>
        <v>477</v>
      </c>
      <c r="N1165" s="2">
        <f t="shared" si="255"/>
        <v>477</v>
      </c>
      <c r="O1165" s="2">
        <f t="shared" si="256"/>
        <v>0</v>
      </c>
      <c r="P1165" s="2">
        <f t="shared" si="257"/>
        <v>6254</v>
      </c>
      <c r="Q1165" s="14">
        <f t="shared" si="258"/>
        <v>0</v>
      </c>
      <c r="R1165" s="2"/>
      <c r="S1165" s="2"/>
      <c r="T1165" s="1" t="e">
        <v>#N/A</v>
      </c>
    </row>
    <row r="1166" spans="1:20" x14ac:dyDescent="0.25">
      <c r="A1166" s="2" t="str">
        <f t="shared" si="252"/>
        <v>052019</v>
      </c>
      <c r="B1166" s="12">
        <v>43608</v>
      </c>
      <c r="C1166" s="2" t="s">
        <v>2421</v>
      </c>
      <c r="D1166" s="2" t="s">
        <v>399</v>
      </c>
      <c r="E1166" s="2" t="s">
        <v>6268</v>
      </c>
      <c r="F1166" s="2">
        <v>1080</v>
      </c>
      <c r="G1166" s="2"/>
      <c r="H1166" s="2"/>
      <c r="I1166" s="2"/>
      <c r="J1166" s="2">
        <v>915</v>
      </c>
      <c r="K1166" s="2"/>
      <c r="L1166" s="2">
        <f t="shared" si="253"/>
        <v>164.7</v>
      </c>
      <c r="M1166" s="2">
        <f t="shared" si="254"/>
        <v>82.35</v>
      </c>
      <c r="N1166" s="2">
        <f t="shared" si="255"/>
        <v>82.35</v>
      </c>
      <c r="O1166" s="2">
        <f t="shared" si="256"/>
        <v>0</v>
      </c>
      <c r="P1166" s="2">
        <f t="shared" si="257"/>
        <v>1079.7</v>
      </c>
      <c r="Q1166" s="14">
        <f t="shared" si="258"/>
        <v>-0.29999999999995453</v>
      </c>
      <c r="R1166" s="2"/>
      <c r="S1166" s="2"/>
      <c r="T1166" s="1" t="e">
        <v>#N/A</v>
      </c>
    </row>
    <row r="1167" spans="1:20" x14ac:dyDescent="0.25">
      <c r="A1167" s="2" t="str">
        <f t="shared" si="252"/>
        <v>052019</v>
      </c>
      <c r="B1167" s="12">
        <v>43610</v>
      </c>
      <c r="C1167" s="2" t="s">
        <v>1345</v>
      </c>
      <c r="D1167" s="2" t="s">
        <v>399</v>
      </c>
      <c r="E1167" s="2" t="s">
        <v>6268</v>
      </c>
      <c r="F1167" s="2">
        <v>4368</v>
      </c>
      <c r="G1167" s="2"/>
      <c r="H1167" s="2"/>
      <c r="I1167" s="2"/>
      <c r="J1167" s="2">
        <v>3900</v>
      </c>
      <c r="K1167" s="2"/>
      <c r="L1167" s="2">
        <f t="shared" si="253"/>
        <v>702</v>
      </c>
      <c r="M1167" s="2">
        <f t="shared" si="254"/>
        <v>351</v>
      </c>
      <c r="N1167" s="2">
        <f t="shared" si="255"/>
        <v>351</v>
      </c>
      <c r="O1167" s="2">
        <f t="shared" si="256"/>
        <v>0</v>
      </c>
      <c r="P1167" s="2">
        <f t="shared" si="257"/>
        <v>4602</v>
      </c>
      <c r="Q1167" s="14">
        <f t="shared" si="258"/>
        <v>234</v>
      </c>
      <c r="R1167" s="2"/>
      <c r="S1167" s="2"/>
      <c r="T1167" s="1" t="e">
        <v>#N/A</v>
      </c>
    </row>
    <row r="1168" spans="1:20" x14ac:dyDescent="0.25">
      <c r="A1168" s="2" t="str">
        <f t="shared" si="252"/>
        <v>052019</v>
      </c>
      <c r="B1168" s="12">
        <v>43609</v>
      </c>
      <c r="C1168" s="2" t="s">
        <v>6385</v>
      </c>
      <c r="D1168" s="2" t="s">
        <v>1250</v>
      </c>
      <c r="E1168" s="2" t="s">
        <v>1251</v>
      </c>
      <c r="F1168" s="2">
        <v>1682</v>
      </c>
      <c r="G1168" s="2"/>
      <c r="H1168" s="2"/>
      <c r="I1168" s="2"/>
      <c r="J1168" s="2">
        <v>1425</v>
      </c>
      <c r="K1168" s="2"/>
      <c r="L1168" s="2">
        <f t="shared" si="253"/>
        <v>256.5</v>
      </c>
      <c r="M1168" s="2">
        <f t="shared" si="254"/>
        <v>128.25</v>
      </c>
      <c r="N1168" s="2">
        <f t="shared" si="255"/>
        <v>128.25</v>
      </c>
      <c r="O1168" s="2">
        <f t="shared" si="256"/>
        <v>0</v>
      </c>
      <c r="P1168" s="2">
        <f t="shared" si="257"/>
        <v>1681.5</v>
      </c>
      <c r="Q1168" s="14">
        <f t="shared" si="258"/>
        <v>-0.5</v>
      </c>
      <c r="R1168" s="2"/>
      <c r="S1168" s="2"/>
      <c r="T1168" s="1" t="e">
        <v>#N/A</v>
      </c>
    </row>
    <row r="1169" spans="1:20" x14ac:dyDescent="0.25">
      <c r="A1169" s="2" t="str">
        <f t="shared" si="252"/>
        <v>052019</v>
      </c>
      <c r="B1169" s="12">
        <v>43608</v>
      </c>
      <c r="C1169" s="2" t="s">
        <v>2086</v>
      </c>
      <c r="D1169" s="2" t="s">
        <v>674</v>
      </c>
      <c r="E1169" s="2" t="s">
        <v>6386</v>
      </c>
      <c r="F1169" s="2">
        <v>9912</v>
      </c>
      <c r="G1169" s="2"/>
      <c r="H1169" s="2"/>
      <c r="I1169" s="2"/>
      <c r="J1169" s="2">
        <v>8400</v>
      </c>
      <c r="K1169" s="2"/>
      <c r="L1169" s="2">
        <f t="shared" si="253"/>
        <v>1512</v>
      </c>
      <c r="M1169" s="2">
        <f t="shared" si="254"/>
        <v>756</v>
      </c>
      <c r="N1169" s="2">
        <f t="shared" si="255"/>
        <v>756</v>
      </c>
      <c r="O1169" s="2">
        <f t="shared" si="256"/>
        <v>0</v>
      </c>
      <c r="P1169" s="2">
        <f t="shared" si="257"/>
        <v>9912</v>
      </c>
      <c r="Q1169" s="14">
        <f t="shared" si="258"/>
        <v>0</v>
      </c>
      <c r="R1169" s="2"/>
      <c r="S1169" s="2"/>
      <c r="T1169" s="1" t="e">
        <v>#N/A</v>
      </c>
    </row>
    <row r="1170" spans="1:20" x14ac:dyDescent="0.25">
      <c r="A1170" s="2" t="str">
        <f t="shared" si="252"/>
        <v>052019</v>
      </c>
      <c r="B1170" s="12">
        <v>43608</v>
      </c>
      <c r="C1170" s="2" t="s">
        <v>6387</v>
      </c>
      <c r="D1170" s="2" t="s">
        <v>674</v>
      </c>
      <c r="E1170" s="2" t="s">
        <v>6386</v>
      </c>
      <c r="F1170" s="2">
        <v>9912</v>
      </c>
      <c r="G1170" s="2"/>
      <c r="H1170" s="2"/>
      <c r="I1170" s="2"/>
      <c r="J1170" s="2">
        <v>8400</v>
      </c>
      <c r="K1170" s="2"/>
      <c r="L1170" s="2">
        <f t="shared" si="253"/>
        <v>1512</v>
      </c>
      <c r="M1170" s="2">
        <f t="shared" si="254"/>
        <v>756</v>
      </c>
      <c r="N1170" s="2">
        <f t="shared" si="255"/>
        <v>756</v>
      </c>
      <c r="O1170" s="2">
        <f t="shared" si="256"/>
        <v>0</v>
      </c>
      <c r="P1170" s="2">
        <f t="shared" si="257"/>
        <v>9912</v>
      </c>
      <c r="Q1170" s="14">
        <f t="shared" si="258"/>
        <v>0</v>
      </c>
      <c r="R1170" s="2"/>
      <c r="S1170" s="2"/>
      <c r="T1170" s="1" t="e">
        <v>#N/A</v>
      </c>
    </row>
    <row r="1171" spans="1:20" x14ac:dyDescent="0.25">
      <c r="A1171" s="2" t="str">
        <f t="shared" si="252"/>
        <v>052019</v>
      </c>
      <c r="B1171" s="12">
        <v>43614</v>
      </c>
      <c r="C1171" s="2" t="s">
        <v>2459</v>
      </c>
      <c r="D1171" s="2" t="s">
        <v>471</v>
      </c>
      <c r="E1171" s="2" t="s">
        <v>6246</v>
      </c>
      <c r="F1171" s="2">
        <v>5900</v>
      </c>
      <c r="G1171" s="2"/>
      <c r="H1171" s="2"/>
      <c r="I1171" s="2"/>
      <c r="J1171" s="2">
        <v>5000</v>
      </c>
      <c r="K1171" s="2"/>
      <c r="L1171" s="2">
        <f t="shared" si="253"/>
        <v>900</v>
      </c>
      <c r="M1171" s="2">
        <f t="shared" si="254"/>
        <v>450</v>
      </c>
      <c r="N1171" s="2">
        <f t="shared" si="255"/>
        <v>450</v>
      </c>
      <c r="O1171" s="2">
        <f t="shared" si="256"/>
        <v>0</v>
      </c>
      <c r="P1171" s="2">
        <f t="shared" si="257"/>
        <v>5900</v>
      </c>
      <c r="Q1171" s="14">
        <f t="shared" si="258"/>
        <v>0</v>
      </c>
      <c r="R1171" s="2"/>
      <c r="S1171" s="2"/>
      <c r="T1171" s="1" t="e">
        <v>#N/A</v>
      </c>
    </row>
    <row r="1172" spans="1:20" x14ac:dyDescent="0.25">
      <c r="A1172" s="2" t="str">
        <f t="shared" si="252"/>
        <v>052019</v>
      </c>
      <c r="B1172" s="12">
        <v>43610</v>
      </c>
      <c r="C1172" s="2" t="s">
        <v>6388</v>
      </c>
      <c r="D1172" s="2" t="s">
        <v>2385</v>
      </c>
      <c r="E1172" s="2" t="s">
        <v>6389</v>
      </c>
      <c r="F1172" s="2">
        <v>6785</v>
      </c>
      <c r="G1172" s="2"/>
      <c r="H1172" s="2"/>
      <c r="I1172" s="2"/>
      <c r="J1172" s="2">
        <v>5750</v>
      </c>
      <c r="K1172" s="2"/>
      <c r="L1172" s="2">
        <f t="shared" si="253"/>
        <v>1035</v>
      </c>
      <c r="M1172" s="2">
        <v>0</v>
      </c>
      <c r="N1172" s="2">
        <v>0</v>
      </c>
      <c r="O1172" s="2">
        <v>0</v>
      </c>
      <c r="P1172" s="2">
        <f t="shared" si="257"/>
        <v>6785</v>
      </c>
      <c r="Q1172" s="14">
        <f t="shared" si="258"/>
        <v>0</v>
      </c>
      <c r="R1172" s="2" t="s">
        <v>6245</v>
      </c>
      <c r="S1172" s="2" t="s">
        <v>6245</v>
      </c>
      <c r="T1172" s="1" t="e">
        <v>#N/A</v>
      </c>
    </row>
    <row r="1173" spans="1:20" x14ac:dyDescent="0.25">
      <c r="A1173" s="2" t="str">
        <f t="shared" ref="A1173:A1222" si="259">TEXT(B1173,"MMYYYY")</f>
        <v>052019</v>
      </c>
      <c r="B1173" s="12">
        <v>43612</v>
      </c>
      <c r="C1173" s="2" t="s">
        <v>6390</v>
      </c>
      <c r="D1173" s="2" t="s">
        <v>2385</v>
      </c>
      <c r="E1173" s="2" t="s">
        <v>6389</v>
      </c>
      <c r="F1173" s="2">
        <v>27435</v>
      </c>
      <c r="G1173" s="2"/>
      <c r="H1173" s="2"/>
      <c r="I1173" s="2"/>
      <c r="J1173" s="2">
        <v>23250</v>
      </c>
      <c r="K1173" s="2"/>
      <c r="L1173" s="2">
        <f t="shared" ref="L1173:L1222" si="260">+(H1173*$H$1/100)+(I1173*$I$1/100)+(J1173*$J$1/100)+(K1173*$K$1/100)</f>
        <v>4185</v>
      </c>
      <c r="M1173" s="2">
        <v>0</v>
      </c>
      <c r="N1173" s="2">
        <v>0</v>
      </c>
      <c r="O1173" s="2">
        <v>0</v>
      </c>
      <c r="P1173" s="2">
        <f t="shared" ref="P1173:P1222" si="261">H1173+I1173+J1173+K1173+L1173+G1173</f>
        <v>27435</v>
      </c>
      <c r="Q1173" s="14">
        <f t="shared" ref="Q1173:Q1222" si="262">P1173-F1173</f>
        <v>0</v>
      </c>
      <c r="R1173" s="2"/>
      <c r="S1173" s="2" t="s">
        <v>6245</v>
      </c>
      <c r="T1173" s="1" t="e">
        <v>#N/A</v>
      </c>
    </row>
    <row r="1174" spans="1:20" x14ac:dyDescent="0.25">
      <c r="A1174" s="2" t="str">
        <f t="shared" si="259"/>
        <v>052019</v>
      </c>
      <c r="B1174" s="12">
        <v>43612</v>
      </c>
      <c r="C1174" s="2" t="s">
        <v>6391</v>
      </c>
      <c r="D1174" s="2" t="s">
        <v>2385</v>
      </c>
      <c r="E1174" s="2" t="s">
        <v>6389</v>
      </c>
      <c r="F1174" s="2">
        <v>5900</v>
      </c>
      <c r="G1174" s="2"/>
      <c r="H1174" s="2"/>
      <c r="I1174" s="2"/>
      <c r="J1174" s="2">
        <v>5000</v>
      </c>
      <c r="K1174" s="2"/>
      <c r="L1174" s="2">
        <f t="shared" si="260"/>
        <v>900</v>
      </c>
      <c r="M1174" s="2">
        <v>0</v>
      </c>
      <c r="N1174" s="2">
        <v>0</v>
      </c>
      <c r="O1174" s="2">
        <v>0</v>
      </c>
      <c r="P1174" s="2">
        <f t="shared" si="261"/>
        <v>5900</v>
      </c>
      <c r="Q1174" s="14">
        <f t="shared" si="262"/>
        <v>0</v>
      </c>
      <c r="R1174" s="2"/>
      <c r="S1174" s="2" t="s">
        <v>6245</v>
      </c>
      <c r="T1174" s="1" t="e">
        <v>#N/A</v>
      </c>
    </row>
    <row r="1175" spans="1:20" x14ac:dyDescent="0.25">
      <c r="A1175" s="2" t="str">
        <f t="shared" si="259"/>
        <v>052019</v>
      </c>
      <c r="B1175" s="12">
        <v>43593</v>
      </c>
      <c r="C1175" s="2" t="s">
        <v>1071</v>
      </c>
      <c r="D1175" s="2" t="s">
        <v>6323</v>
      </c>
      <c r="E1175" s="2" t="s">
        <v>6324</v>
      </c>
      <c r="F1175" s="2">
        <v>3422</v>
      </c>
      <c r="G1175" s="2"/>
      <c r="H1175" s="2"/>
      <c r="I1175" s="2"/>
      <c r="J1175" s="2">
        <v>2900</v>
      </c>
      <c r="K1175" s="2"/>
      <c r="L1175" s="2">
        <f t="shared" si="260"/>
        <v>522</v>
      </c>
      <c r="M1175" s="2">
        <v>0</v>
      </c>
      <c r="N1175" s="2">
        <v>0</v>
      </c>
      <c r="O1175" s="2">
        <v>0</v>
      </c>
      <c r="P1175" s="2">
        <f t="shared" si="261"/>
        <v>3422</v>
      </c>
      <c r="Q1175" s="14">
        <f t="shared" si="262"/>
        <v>0</v>
      </c>
      <c r="R1175" s="2"/>
      <c r="S1175" s="2"/>
      <c r="T1175" s="1" t="s">
        <v>6323</v>
      </c>
    </row>
    <row r="1176" spans="1:20" x14ac:dyDescent="0.25">
      <c r="A1176" s="2" t="str">
        <f t="shared" si="259"/>
        <v>052019</v>
      </c>
      <c r="B1176" s="12">
        <v>43593</v>
      </c>
      <c r="C1176" s="2" t="s">
        <v>6392</v>
      </c>
      <c r="D1176" s="2" t="s">
        <v>1250</v>
      </c>
      <c r="E1176" s="2" t="s">
        <v>1251</v>
      </c>
      <c r="F1176" s="2">
        <v>2903</v>
      </c>
      <c r="G1176" s="2"/>
      <c r="H1176" s="2"/>
      <c r="I1176" s="2"/>
      <c r="J1176" s="2">
        <v>2460</v>
      </c>
      <c r="K1176" s="2"/>
      <c r="L1176" s="2">
        <f t="shared" si="260"/>
        <v>442.8</v>
      </c>
      <c r="M1176" s="2">
        <f t="shared" ref="M1176:M1222" si="263">+IF(VALUE(LEFT(D1176,2))=33,L1176/2,0)</f>
        <v>221.4</v>
      </c>
      <c r="N1176" s="2">
        <f t="shared" ref="N1176:N1222" si="264">+M1176</f>
        <v>221.4</v>
      </c>
      <c r="O1176" s="2">
        <f t="shared" ref="O1176:O1222" si="265">+IF(VALUE(LEFT(D1176,2))=33,0,L1176)</f>
        <v>0</v>
      </c>
      <c r="P1176" s="2">
        <f t="shared" si="261"/>
        <v>2902.8</v>
      </c>
      <c r="Q1176" s="14">
        <f t="shared" si="262"/>
        <v>-0.1999999999998181</v>
      </c>
      <c r="R1176" s="2"/>
      <c r="S1176" s="2"/>
      <c r="T1176" s="1" t="e">
        <v>#N/A</v>
      </c>
    </row>
    <row r="1177" spans="1:20" x14ac:dyDescent="0.25">
      <c r="A1177" s="2" t="str">
        <f t="shared" si="259"/>
        <v>052019</v>
      </c>
      <c r="B1177" s="12">
        <v>43612</v>
      </c>
      <c r="C1177" s="2" t="s">
        <v>6393</v>
      </c>
      <c r="D1177" s="2" t="s">
        <v>2143</v>
      </c>
      <c r="E1177" s="2" t="s">
        <v>6394</v>
      </c>
      <c r="F1177" s="2">
        <v>7245</v>
      </c>
      <c r="G1177" s="2"/>
      <c r="H1177" s="2"/>
      <c r="I1177" s="2"/>
      <c r="J1177" s="2">
        <v>6900</v>
      </c>
      <c r="K1177" s="2"/>
      <c r="L1177" s="2">
        <f t="shared" si="260"/>
        <v>1242</v>
      </c>
      <c r="M1177" s="2">
        <f t="shared" si="263"/>
        <v>621</v>
      </c>
      <c r="N1177" s="2">
        <f t="shared" si="264"/>
        <v>621</v>
      </c>
      <c r="O1177" s="2">
        <f t="shared" si="265"/>
        <v>0</v>
      </c>
      <c r="P1177" s="2">
        <f t="shared" si="261"/>
        <v>8142</v>
      </c>
      <c r="Q1177" s="14">
        <f t="shared" si="262"/>
        <v>897</v>
      </c>
      <c r="R1177" s="2"/>
      <c r="S1177" s="2"/>
      <c r="T1177" s="1" t="e">
        <v>#N/A</v>
      </c>
    </row>
    <row r="1178" spans="1:20" x14ac:dyDescent="0.25">
      <c r="A1178" s="2" t="str">
        <f t="shared" si="259"/>
        <v>052019</v>
      </c>
      <c r="B1178" s="12">
        <v>43593</v>
      </c>
      <c r="C1178" s="2" t="s">
        <v>6395</v>
      </c>
      <c r="D1178" s="2" t="s">
        <v>433</v>
      </c>
      <c r="E1178" s="2" t="s">
        <v>6315</v>
      </c>
      <c r="F1178" s="2">
        <v>12980</v>
      </c>
      <c r="G1178" s="2"/>
      <c r="H1178" s="2"/>
      <c r="I1178" s="2"/>
      <c r="J1178" s="2">
        <v>11000</v>
      </c>
      <c r="K1178" s="2"/>
      <c r="L1178" s="2">
        <f t="shared" si="260"/>
        <v>1980</v>
      </c>
      <c r="M1178" s="2">
        <v>0</v>
      </c>
      <c r="N1178" s="2">
        <v>0</v>
      </c>
      <c r="O1178" s="2">
        <v>0</v>
      </c>
      <c r="P1178" s="2">
        <f t="shared" si="261"/>
        <v>12980</v>
      </c>
      <c r="Q1178" s="14">
        <f t="shared" si="262"/>
        <v>0</v>
      </c>
      <c r="R1178" s="2"/>
      <c r="S1178" s="2">
        <v>0</v>
      </c>
      <c r="T1178" s="1" t="e">
        <v>#N/A</v>
      </c>
    </row>
    <row r="1179" spans="1:20" x14ac:dyDescent="0.25">
      <c r="A1179" s="2" t="str">
        <f t="shared" si="259"/>
        <v>052019</v>
      </c>
      <c r="B1179" s="12">
        <v>43614</v>
      </c>
      <c r="C1179" s="2" t="s">
        <v>2857</v>
      </c>
      <c r="D1179" s="2" t="s">
        <v>1604</v>
      </c>
      <c r="E1179" s="2" t="s">
        <v>6303</v>
      </c>
      <c r="F1179" s="2">
        <v>10598</v>
      </c>
      <c r="G1179" s="2"/>
      <c r="H1179" s="2"/>
      <c r="I1179" s="2"/>
      <c r="J1179" s="2">
        <v>9194</v>
      </c>
      <c r="K1179" s="2"/>
      <c r="L1179" s="2">
        <f t="shared" si="260"/>
        <v>1654.92</v>
      </c>
      <c r="M1179" s="2">
        <f t="shared" si="263"/>
        <v>827.46</v>
      </c>
      <c r="N1179" s="2">
        <f t="shared" si="264"/>
        <v>827.46</v>
      </c>
      <c r="O1179" s="2">
        <f t="shared" si="265"/>
        <v>0</v>
      </c>
      <c r="P1179" s="2">
        <f t="shared" si="261"/>
        <v>10848.92</v>
      </c>
      <c r="Q1179" s="14">
        <f t="shared" si="262"/>
        <v>250.92000000000007</v>
      </c>
      <c r="R1179" s="2"/>
      <c r="S1179" s="2"/>
      <c r="T1179" s="1" t="e">
        <v>#N/A</v>
      </c>
    </row>
    <row r="1180" spans="1:20" x14ac:dyDescent="0.25">
      <c r="A1180" s="2" t="str">
        <f t="shared" si="259"/>
        <v>052019</v>
      </c>
      <c r="B1180" s="12">
        <v>43614</v>
      </c>
      <c r="C1180" s="2" t="s">
        <v>6396</v>
      </c>
      <c r="D1180" s="2" t="s">
        <v>1604</v>
      </c>
      <c r="E1180" s="2" t="s">
        <v>6303</v>
      </c>
      <c r="F1180" s="2">
        <v>18290</v>
      </c>
      <c r="G1180" s="2"/>
      <c r="H1180" s="2"/>
      <c r="I1180" s="2"/>
      <c r="J1180" s="2">
        <v>15500</v>
      </c>
      <c r="K1180" s="2"/>
      <c r="L1180" s="2">
        <f t="shared" si="260"/>
        <v>2790</v>
      </c>
      <c r="M1180" s="2">
        <f t="shared" si="263"/>
        <v>1395</v>
      </c>
      <c r="N1180" s="2">
        <f t="shared" si="264"/>
        <v>1395</v>
      </c>
      <c r="O1180" s="2">
        <f t="shared" si="265"/>
        <v>0</v>
      </c>
      <c r="P1180" s="2">
        <f t="shared" si="261"/>
        <v>18290</v>
      </c>
      <c r="Q1180" s="14">
        <f t="shared" si="262"/>
        <v>0</v>
      </c>
      <c r="R1180" s="2"/>
      <c r="S1180" s="2"/>
      <c r="T1180" s="1" t="e">
        <v>#N/A</v>
      </c>
    </row>
    <row r="1181" spans="1:20" x14ac:dyDescent="0.25">
      <c r="A1181" s="2" t="str">
        <f t="shared" si="259"/>
        <v>052019</v>
      </c>
      <c r="B1181" s="12">
        <v>43614</v>
      </c>
      <c r="C1181" s="2" t="s">
        <v>6397</v>
      </c>
      <c r="D1181" s="2" t="s">
        <v>1604</v>
      </c>
      <c r="E1181" s="2" t="s">
        <v>6303</v>
      </c>
      <c r="F1181" s="2">
        <v>6118</v>
      </c>
      <c r="G1181" s="2"/>
      <c r="H1181" s="2"/>
      <c r="I1181" s="2"/>
      <c r="J1181" s="2">
        <v>5425</v>
      </c>
      <c r="K1181" s="2"/>
      <c r="L1181" s="2">
        <f t="shared" si="260"/>
        <v>976.5</v>
      </c>
      <c r="M1181" s="2">
        <f t="shared" si="263"/>
        <v>488.25</v>
      </c>
      <c r="N1181" s="2">
        <f t="shared" si="264"/>
        <v>488.25</v>
      </c>
      <c r="O1181" s="2">
        <f t="shared" si="265"/>
        <v>0</v>
      </c>
      <c r="P1181" s="2">
        <f t="shared" si="261"/>
        <v>6401.5</v>
      </c>
      <c r="Q1181" s="14">
        <f t="shared" si="262"/>
        <v>283.5</v>
      </c>
      <c r="R1181" s="2"/>
      <c r="S1181" s="2"/>
      <c r="T1181" s="1" t="e">
        <v>#N/A</v>
      </c>
    </row>
    <row r="1182" spans="1:20" x14ac:dyDescent="0.25">
      <c r="A1182" s="2" t="str">
        <f t="shared" si="259"/>
        <v>052019</v>
      </c>
      <c r="B1182" s="12">
        <v>43614</v>
      </c>
      <c r="C1182" s="2" t="s">
        <v>6398</v>
      </c>
      <c r="D1182" s="2" t="s">
        <v>1604</v>
      </c>
      <c r="E1182" s="2" t="s">
        <v>6303</v>
      </c>
      <c r="F1182" s="2">
        <v>6236</v>
      </c>
      <c r="G1182" s="2"/>
      <c r="H1182" s="2"/>
      <c r="I1182" s="2"/>
      <c r="J1182" s="2">
        <v>5543</v>
      </c>
      <c r="K1182" s="2"/>
      <c r="L1182" s="2">
        <f t="shared" si="260"/>
        <v>997.74</v>
      </c>
      <c r="M1182" s="2">
        <f t="shared" si="263"/>
        <v>498.87</v>
      </c>
      <c r="N1182" s="2">
        <f t="shared" si="264"/>
        <v>498.87</v>
      </c>
      <c r="O1182" s="2">
        <f t="shared" si="265"/>
        <v>0</v>
      </c>
      <c r="P1182" s="2">
        <f t="shared" si="261"/>
        <v>6540.74</v>
      </c>
      <c r="Q1182" s="14">
        <f t="shared" si="262"/>
        <v>304.73999999999978</v>
      </c>
      <c r="R1182" s="2"/>
      <c r="S1182" s="2"/>
      <c r="T1182" s="1" t="e">
        <v>#N/A</v>
      </c>
    </row>
    <row r="1183" spans="1:20" x14ac:dyDescent="0.25">
      <c r="A1183" s="2" t="str">
        <f t="shared" si="259"/>
        <v>052019</v>
      </c>
      <c r="B1183" s="12">
        <v>43613</v>
      </c>
      <c r="C1183" s="2" t="s">
        <v>6345</v>
      </c>
      <c r="D1183" s="2" t="s">
        <v>1604</v>
      </c>
      <c r="E1183" s="2" t="s">
        <v>6303</v>
      </c>
      <c r="F1183" s="2">
        <v>8955</v>
      </c>
      <c r="G1183" s="2"/>
      <c r="H1183" s="2"/>
      <c r="I1183" s="2"/>
      <c r="J1183" s="2">
        <v>7839</v>
      </c>
      <c r="K1183" s="2"/>
      <c r="L1183" s="2">
        <f t="shared" si="260"/>
        <v>1411.02</v>
      </c>
      <c r="M1183" s="2">
        <f t="shared" si="263"/>
        <v>705.51</v>
      </c>
      <c r="N1183" s="2">
        <f t="shared" si="264"/>
        <v>705.51</v>
      </c>
      <c r="O1183" s="2">
        <f t="shared" si="265"/>
        <v>0</v>
      </c>
      <c r="P1183" s="2">
        <f t="shared" si="261"/>
        <v>9250.02</v>
      </c>
      <c r="Q1183" s="14">
        <f t="shared" si="262"/>
        <v>295.02000000000044</v>
      </c>
      <c r="R1183" s="2"/>
      <c r="S1183" s="2"/>
      <c r="T1183" s="1" t="e">
        <v>#N/A</v>
      </c>
    </row>
    <row r="1184" spans="1:20" x14ac:dyDescent="0.25">
      <c r="A1184" s="2" t="str">
        <f t="shared" si="259"/>
        <v>052019</v>
      </c>
      <c r="B1184" s="12">
        <v>43613</v>
      </c>
      <c r="C1184" s="2" t="s">
        <v>6399</v>
      </c>
      <c r="D1184" s="2" t="s">
        <v>1604</v>
      </c>
      <c r="E1184" s="2" t="s">
        <v>6303</v>
      </c>
      <c r="F1184" s="2">
        <v>18290</v>
      </c>
      <c r="G1184" s="2"/>
      <c r="H1184" s="2"/>
      <c r="I1184" s="2"/>
      <c r="J1184" s="2">
        <v>15500</v>
      </c>
      <c r="K1184" s="2"/>
      <c r="L1184" s="2">
        <f t="shared" si="260"/>
        <v>2790</v>
      </c>
      <c r="M1184" s="2">
        <f t="shared" si="263"/>
        <v>1395</v>
      </c>
      <c r="N1184" s="2">
        <f t="shared" si="264"/>
        <v>1395</v>
      </c>
      <c r="O1184" s="2">
        <f t="shared" si="265"/>
        <v>0</v>
      </c>
      <c r="P1184" s="2">
        <f t="shared" si="261"/>
        <v>18290</v>
      </c>
      <c r="Q1184" s="14">
        <f t="shared" si="262"/>
        <v>0</v>
      </c>
      <c r="R1184" s="2"/>
      <c r="S1184" s="2"/>
      <c r="T1184" s="1" t="e">
        <v>#N/A</v>
      </c>
    </row>
    <row r="1185" spans="1:20" x14ac:dyDescent="0.25">
      <c r="A1185" s="2" t="str">
        <f t="shared" si="259"/>
        <v>052019</v>
      </c>
      <c r="B1185" s="12">
        <v>43601</v>
      </c>
      <c r="C1185" s="2" t="s">
        <v>1886</v>
      </c>
      <c r="D1185" s="2" t="s">
        <v>2225</v>
      </c>
      <c r="E1185" s="2" t="s">
        <v>6400</v>
      </c>
      <c r="F1185" s="2">
        <v>155760</v>
      </c>
      <c r="G1185" s="2"/>
      <c r="H1185" s="2"/>
      <c r="I1185" s="2"/>
      <c r="J1185" s="2">
        <v>132000</v>
      </c>
      <c r="K1185" s="2"/>
      <c r="L1185" s="2">
        <f t="shared" si="260"/>
        <v>23760</v>
      </c>
      <c r="M1185" s="2">
        <v>0</v>
      </c>
      <c r="N1185" s="2">
        <v>0</v>
      </c>
      <c r="O1185" s="2">
        <v>0</v>
      </c>
      <c r="P1185" s="2">
        <f t="shared" si="261"/>
        <v>155760</v>
      </c>
      <c r="Q1185" s="14">
        <f t="shared" si="262"/>
        <v>0</v>
      </c>
      <c r="R1185" s="2" t="s">
        <v>6245</v>
      </c>
      <c r="S1185" s="2" t="s">
        <v>6245</v>
      </c>
      <c r="T1185" s="1" t="e">
        <v>#N/A</v>
      </c>
    </row>
    <row r="1186" spans="1:20" x14ac:dyDescent="0.25">
      <c r="A1186" s="2" t="str">
        <f t="shared" si="259"/>
        <v>052019</v>
      </c>
      <c r="B1186" s="12">
        <v>43607</v>
      </c>
      <c r="C1186" s="2" t="s">
        <v>3035</v>
      </c>
      <c r="D1186" s="2" t="s">
        <v>706</v>
      </c>
      <c r="E1186" s="2" t="s">
        <v>6402</v>
      </c>
      <c r="F1186" s="2">
        <v>33040</v>
      </c>
      <c r="G1186" s="2"/>
      <c r="H1186" s="2"/>
      <c r="I1186" s="2"/>
      <c r="J1186" s="2">
        <v>28000</v>
      </c>
      <c r="K1186" s="2"/>
      <c r="L1186" s="2">
        <f t="shared" si="260"/>
        <v>5040</v>
      </c>
      <c r="M1186" s="2">
        <f t="shared" si="263"/>
        <v>2520</v>
      </c>
      <c r="N1186" s="2">
        <f t="shared" si="264"/>
        <v>2520</v>
      </c>
      <c r="O1186" s="2">
        <f t="shared" si="265"/>
        <v>0</v>
      </c>
      <c r="P1186" s="2">
        <f t="shared" si="261"/>
        <v>33040</v>
      </c>
      <c r="Q1186" s="14">
        <f t="shared" si="262"/>
        <v>0</v>
      </c>
      <c r="R1186" s="2"/>
      <c r="S1186" s="2"/>
      <c r="T1186" s="1" t="e">
        <v>#N/A</v>
      </c>
    </row>
    <row r="1187" spans="1:20" x14ac:dyDescent="0.25">
      <c r="A1187" s="2" t="str">
        <f t="shared" si="259"/>
        <v>052019</v>
      </c>
      <c r="B1187" s="12">
        <v>43612</v>
      </c>
      <c r="C1187" s="2" t="s">
        <v>6393</v>
      </c>
      <c r="D1187" s="2" t="s">
        <v>2143</v>
      </c>
      <c r="E1187" s="2" t="s">
        <v>6394</v>
      </c>
      <c r="F1187" s="2">
        <v>7245</v>
      </c>
      <c r="G1187" s="2"/>
      <c r="H1187" s="2">
        <v>6900</v>
      </c>
      <c r="I1187" s="2"/>
      <c r="J1187" s="2"/>
      <c r="K1187" s="2"/>
      <c r="L1187" s="2">
        <f t="shared" si="260"/>
        <v>345</v>
      </c>
      <c r="M1187" s="2">
        <f t="shared" si="263"/>
        <v>172.5</v>
      </c>
      <c r="N1187" s="2">
        <f t="shared" si="264"/>
        <v>172.5</v>
      </c>
      <c r="O1187" s="2">
        <f t="shared" si="265"/>
        <v>0</v>
      </c>
      <c r="P1187" s="2">
        <f t="shared" si="261"/>
        <v>7245</v>
      </c>
      <c r="Q1187" s="14">
        <f t="shared" si="262"/>
        <v>0</v>
      </c>
      <c r="R1187" s="2"/>
      <c r="S1187" s="2"/>
      <c r="T1187" s="1" t="e">
        <v>#N/A</v>
      </c>
    </row>
    <row r="1188" spans="1:20" x14ac:dyDescent="0.25">
      <c r="A1188" s="2" t="str">
        <f t="shared" si="259"/>
        <v>052019</v>
      </c>
      <c r="B1188" s="12">
        <v>43589</v>
      </c>
      <c r="C1188" s="2" t="s">
        <v>2218</v>
      </c>
      <c r="D1188" s="2" t="s">
        <v>2217</v>
      </c>
      <c r="E1188" s="2" t="s">
        <v>6403</v>
      </c>
      <c r="F1188" s="2">
        <v>410415.8</v>
      </c>
      <c r="G1188" s="2"/>
      <c r="H1188" s="2"/>
      <c r="I1188" s="2"/>
      <c r="J1188" s="2">
        <v>347810</v>
      </c>
      <c r="K1188" s="2"/>
      <c r="L1188" s="2">
        <f t="shared" si="260"/>
        <v>62605.8</v>
      </c>
      <c r="M1188" s="2">
        <f t="shared" si="263"/>
        <v>0</v>
      </c>
      <c r="N1188" s="2">
        <f t="shared" si="264"/>
        <v>0</v>
      </c>
      <c r="O1188" s="2">
        <f t="shared" si="265"/>
        <v>62605.8</v>
      </c>
      <c r="P1188" s="2">
        <f t="shared" si="261"/>
        <v>410415.8</v>
      </c>
      <c r="Q1188" s="14">
        <f t="shared" si="262"/>
        <v>0</v>
      </c>
      <c r="R1188" s="2"/>
      <c r="S1188" s="2"/>
      <c r="T1188" s="1" t="e">
        <v>#N/A</v>
      </c>
    </row>
    <row r="1189" spans="1:20" x14ac:dyDescent="0.25">
      <c r="A1189" s="2" t="str">
        <f t="shared" si="259"/>
        <v>022019</v>
      </c>
      <c r="B1189" s="12">
        <v>43514</v>
      </c>
      <c r="C1189" s="2" t="s">
        <v>6404</v>
      </c>
      <c r="D1189" s="2" t="s">
        <v>6405</v>
      </c>
      <c r="E1189" s="2" t="s">
        <v>6406</v>
      </c>
      <c r="F1189" s="2">
        <v>1844340</v>
      </c>
      <c r="G1189" s="2"/>
      <c r="H1189" s="2"/>
      <c r="I1189" s="2"/>
      <c r="J1189" s="2">
        <v>1563000</v>
      </c>
      <c r="K1189" s="2"/>
      <c r="L1189" s="2">
        <f t="shared" si="260"/>
        <v>281340</v>
      </c>
      <c r="M1189" s="2">
        <v>0</v>
      </c>
      <c r="N1189" s="2">
        <v>0</v>
      </c>
      <c r="O1189" s="2">
        <v>0</v>
      </c>
      <c r="P1189" s="2">
        <f t="shared" si="261"/>
        <v>1844340</v>
      </c>
      <c r="Q1189" s="14">
        <f t="shared" si="262"/>
        <v>0</v>
      </c>
      <c r="R1189" s="2" t="s">
        <v>5815</v>
      </c>
      <c r="S1189" s="2" t="s">
        <v>5815</v>
      </c>
      <c r="T1189" s="1" t="e">
        <v>#N/A</v>
      </c>
    </row>
    <row r="1190" spans="1:20" x14ac:dyDescent="0.25">
      <c r="A1190" s="2" t="str">
        <f t="shared" si="259"/>
        <v>052019</v>
      </c>
      <c r="B1190" s="12">
        <v>43598</v>
      </c>
      <c r="C1190" s="2" t="s">
        <v>4592</v>
      </c>
      <c r="D1190" s="2" t="s">
        <v>154</v>
      </c>
      <c r="E1190" s="2" t="s">
        <v>6407</v>
      </c>
      <c r="F1190" s="2">
        <v>37288</v>
      </c>
      <c r="G1190" s="2"/>
      <c r="H1190" s="2"/>
      <c r="I1190" s="2"/>
      <c r="J1190" s="2">
        <v>31600</v>
      </c>
      <c r="K1190" s="2"/>
      <c r="L1190" s="2">
        <f t="shared" si="260"/>
        <v>5688</v>
      </c>
      <c r="M1190" s="2">
        <v>0</v>
      </c>
      <c r="N1190" s="2">
        <v>0</v>
      </c>
      <c r="O1190" s="2">
        <v>0</v>
      </c>
      <c r="P1190" s="2">
        <f t="shared" si="261"/>
        <v>37288</v>
      </c>
      <c r="Q1190" s="14">
        <f t="shared" si="262"/>
        <v>0</v>
      </c>
      <c r="R1190" s="2" t="s">
        <v>5815</v>
      </c>
      <c r="S1190" s="2" t="s">
        <v>5815</v>
      </c>
      <c r="T1190" s="1" t="e">
        <v>#N/A</v>
      </c>
    </row>
    <row r="1191" spans="1:20" x14ac:dyDescent="0.25">
      <c r="A1191" s="2" t="str">
        <f t="shared" si="259"/>
        <v>052019</v>
      </c>
      <c r="B1191" s="12">
        <v>43593</v>
      </c>
      <c r="C1191" s="2" t="s">
        <v>5966</v>
      </c>
      <c r="D1191" s="2" t="s">
        <v>1155</v>
      </c>
      <c r="E1191" s="2" t="s">
        <v>6296</v>
      </c>
      <c r="F1191" s="2">
        <v>23600</v>
      </c>
      <c r="G1191" s="2"/>
      <c r="H1191" s="2"/>
      <c r="I1191" s="2"/>
      <c r="J1191" s="2">
        <v>20000</v>
      </c>
      <c r="K1191" s="2"/>
      <c r="L1191" s="2">
        <f t="shared" si="260"/>
        <v>3600</v>
      </c>
      <c r="M1191" s="2">
        <v>0</v>
      </c>
      <c r="N1191" s="2">
        <v>0</v>
      </c>
      <c r="O1191" s="2">
        <v>0</v>
      </c>
      <c r="P1191" s="2">
        <f t="shared" si="261"/>
        <v>23600</v>
      </c>
      <c r="Q1191" s="14">
        <f t="shared" si="262"/>
        <v>0</v>
      </c>
      <c r="R1191" s="2" t="s">
        <v>5815</v>
      </c>
      <c r="S1191" s="2" t="s">
        <v>5815</v>
      </c>
      <c r="T1191" s="1" t="e">
        <v>#N/A</v>
      </c>
    </row>
    <row r="1192" spans="1:20" x14ac:dyDescent="0.25">
      <c r="A1192" s="2" t="str">
        <f t="shared" si="259"/>
        <v>052019</v>
      </c>
      <c r="B1192" s="12">
        <v>43606</v>
      </c>
      <c r="C1192" s="2" t="s">
        <v>1267</v>
      </c>
      <c r="D1192" s="2" t="s">
        <v>84</v>
      </c>
      <c r="E1192" s="2" t="s">
        <v>6269</v>
      </c>
      <c r="F1192" s="2">
        <v>697</v>
      </c>
      <c r="G1192" s="2"/>
      <c r="H1192" s="2"/>
      <c r="I1192" s="2"/>
      <c r="J1192" s="2">
        <v>590</v>
      </c>
      <c r="K1192" s="2"/>
      <c r="L1192" s="2">
        <f t="shared" si="260"/>
        <v>106.2</v>
      </c>
      <c r="M1192" s="2">
        <f t="shared" si="263"/>
        <v>0</v>
      </c>
      <c r="N1192" s="2">
        <f t="shared" si="264"/>
        <v>0</v>
      </c>
      <c r="O1192" s="2">
        <f t="shared" si="265"/>
        <v>106.2</v>
      </c>
      <c r="P1192" s="2">
        <f t="shared" si="261"/>
        <v>696.2</v>
      </c>
      <c r="Q1192" s="14">
        <f t="shared" si="262"/>
        <v>-0.79999999999995453</v>
      </c>
      <c r="R1192" s="2"/>
      <c r="S1192" s="2"/>
      <c r="T1192" s="1" t="e">
        <v>#N/A</v>
      </c>
    </row>
    <row r="1193" spans="1:20" x14ac:dyDescent="0.25">
      <c r="A1193" s="2" t="str">
        <f t="shared" si="259"/>
        <v>062019</v>
      </c>
      <c r="B1193" s="12">
        <v>43637</v>
      </c>
      <c r="C1193" s="2" t="s">
        <v>2656</v>
      </c>
      <c r="D1193" s="2" t="s">
        <v>2653</v>
      </c>
      <c r="E1193" s="2" t="s">
        <v>6408</v>
      </c>
      <c r="F1193" s="2">
        <v>2832</v>
      </c>
      <c r="G1193" s="2"/>
      <c r="H1193" s="2"/>
      <c r="I1193" s="2"/>
      <c r="J1193" s="2">
        <v>2400</v>
      </c>
      <c r="K1193" s="2"/>
      <c r="L1193" s="2">
        <f t="shared" si="260"/>
        <v>432</v>
      </c>
      <c r="M1193" s="2">
        <f t="shared" si="263"/>
        <v>216</v>
      </c>
      <c r="N1193" s="2">
        <f t="shared" si="264"/>
        <v>216</v>
      </c>
      <c r="O1193" s="2">
        <f t="shared" si="265"/>
        <v>0</v>
      </c>
      <c r="P1193" s="2">
        <f t="shared" si="261"/>
        <v>2832</v>
      </c>
      <c r="Q1193" s="14">
        <f t="shared" si="262"/>
        <v>0</v>
      </c>
      <c r="R1193" s="2"/>
      <c r="S1193" s="2"/>
      <c r="T1193" s="1" t="e">
        <v>#N/A</v>
      </c>
    </row>
    <row r="1194" spans="1:20" x14ac:dyDescent="0.25">
      <c r="A1194" s="2" t="str">
        <f t="shared" si="259"/>
        <v>062019</v>
      </c>
      <c r="B1194" s="12">
        <v>43627</v>
      </c>
      <c r="C1194" s="2" t="s">
        <v>2655</v>
      </c>
      <c r="D1194" s="2" t="s">
        <v>2653</v>
      </c>
      <c r="E1194" s="2" t="s">
        <v>6408</v>
      </c>
      <c r="F1194" s="2">
        <v>2832</v>
      </c>
      <c r="G1194" s="2"/>
      <c r="H1194" s="2"/>
      <c r="I1194" s="2"/>
      <c r="J1194" s="2">
        <v>2400</v>
      </c>
      <c r="K1194" s="2"/>
      <c r="L1194" s="2">
        <f t="shared" si="260"/>
        <v>432</v>
      </c>
      <c r="M1194" s="2">
        <f t="shared" si="263"/>
        <v>216</v>
      </c>
      <c r="N1194" s="2">
        <f t="shared" si="264"/>
        <v>216</v>
      </c>
      <c r="O1194" s="2">
        <f t="shared" si="265"/>
        <v>0</v>
      </c>
      <c r="P1194" s="2">
        <f t="shared" si="261"/>
        <v>2832</v>
      </c>
      <c r="Q1194" s="14">
        <f t="shared" si="262"/>
        <v>0</v>
      </c>
      <c r="R1194" s="2"/>
      <c r="S1194" s="2"/>
      <c r="T1194" s="1" t="e">
        <v>#N/A</v>
      </c>
    </row>
    <row r="1195" spans="1:20" x14ac:dyDescent="0.25">
      <c r="A1195" s="2" t="str">
        <f t="shared" si="259"/>
        <v>062019</v>
      </c>
      <c r="B1195" s="12">
        <v>43637</v>
      </c>
      <c r="C1195" s="2">
        <v>242</v>
      </c>
      <c r="D1195" s="2" t="s">
        <v>795</v>
      </c>
      <c r="E1195" s="2" t="s">
        <v>6409</v>
      </c>
      <c r="F1195" s="2">
        <v>5192</v>
      </c>
      <c r="G1195" s="2"/>
      <c r="H1195" s="2"/>
      <c r="I1195" s="2"/>
      <c r="J1195" s="2">
        <v>4400</v>
      </c>
      <c r="K1195" s="2"/>
      <c r="L1195" s="2">
        <f t="shared" si="260"/>
        <v>792</v>
      </c>
      <c r="M1195" s="2">
        <f t="shared" si="263"/>
        <v>396</v>
      </c>
      <c r="N1195" s="2">
        <f t="shared" si="264"/>
        <v>396</v>
      </c>
      <c r="O1195" s="2">
        <f t="shared" si="265"/>
        <v>0</v>
      </c>
      <c r="P1195" s="2">
        <f t="shared" si="261"/>
        <v>5192</v>
      </c>
      <c r="Q1195" s="14">
        <f t="shared" si="262"/>
        <v>0</v>
      </c>
      <c r="R1195" s="2"/>
      <c r="S1195" s="2"/>
      <c r="T1195" s="1" t="e">
        <v>#N/A</v>
      </c>
    </row>
    <row r="1196" spans="1:20" x14ac:dyDescent="0.25">
      <c r="A1196" s="2" t="str">
        <f t="shared" si="259"/>
        <v>052019</v>
      </c>
      <c r="B1196" s="12">
        <v>43607</v>
      </c>
      <c r="C1196" s="2">
        <v>50</v>
      </c>
      <c r="D1196" s="2" t="s">
        <v>795</v>
      </c>
      <c r="E1196" s="2" t="s">
        <v>6409</v>
      </c>
      <c r="F1196" s="2">
        <v>2596</v>
      </c>
      <c r="G1196" s="2"/>
      <c r="H1196" s="2"/>
      <c r="I1196" s="2"/>
      <c r="J1196" s="2">
        <v>2200</v>
      </c>
      <c r="K1196" s="2"/>
      <c r="L1196" s="2">
        <f t="shared" si="260"/>
        <v>396</v>
      </c>
      <c r="M1196" s="2">
        <f t="shared" si="263"/>
        <v>198</v>
      </c>
      <c r="N1196" s="2">
        <f t="shared" si="264"/>
        <v>198</v>
      </c>
      <c r="O1196" s="2">
        <f t="shared" si="265"/>
        <v>0</v>
      </c>
      <c r="P1196" s="2">
        <f t="shared" si="261"/>
        <v>2596</v>
      </c>
      <c r="Q1196" s="14">
        <f t="shared" si="262"/>
        <v>0</v>
      </c>
      <c r="R1196" s="2"/>
      <c r="S1196" s="2"/>
      <c r="T1196" s="1" t="e">
        <v>#N/A</v>
      </c>
    </row>
    <row r="1197" spans="1:20" x14ac:dyDescent="0.25">
      <c r="A1197" s="2" t="str">
        <f t="shared" si="259"/>
        <v>062019</v>
      </c>
      <c r="B1197" s="12">
        <v>43631</v>
      </c>
      <c r="C1197" s="2">
        <v>64</v>
      </c>
      <c r="D1197" s="2" t="s">
        <v>795</v>
      </c>
      <c r="E1197" s="2" t="s">
        <v>6409</v>
      </c>
      <c r="F1197" s="2">
        <v>5192</v>
      </c>
      <c r="G1197" s="2"/>
      <c r="H1197" s="2"/>
      <c r="I1197" s="2"/>
      <c r="J1197" s="2">
        <v>4400</v>
      </c>
      <c r="K1197" s="2"/>
      <c r="L1197" s="2">
        <f t="shared" si="260"/>
        <v>792</v>
      </c>
      <c r="M1197" s="2">
        <f t="shared" si="263"/>
        <v>396</v>
      </c>
      <c r="N1197" s="2">
        <f t="shared" si="264"/>
        <v>396</v>
      </c>
      <c r="O1197" s="2">
        <f t="shared" si="265"/>
        <v>0</v>
      </c>
      <c r="P1197" s="2">
        <f t="shared" si="261"/>
        <v>5192</v>
      </c>
      <c r="Q1197" s="14">
        <f t="shared" si="262"/>
        <v>0</v>
      </c>
      <c r="R1197" s="2"/>
      <c r="S1197" s="2"/>
      <c r="T1197" s="1" t="e">
        <v>#N/A</v>
      </c>
    </row>
    <row r="1198" spans="1:20" x14ac:dyDescent="0.25">
      <c r="A1198" s="2" t="str">
        <f t="shared" si="259"/>
        <v>062019</v>
      </c>
      <c r="B1198" s="12">
        <v>43617</v>
      </c>
      <c r="C1198" s="2" t="s">
        <v>6410</v>
      </c>
      <c r="D1198" s="2" t="s">
        <v>6310</v>
      </c>
      <c r="E1198" s="2" t="s">
        <v>6411</v>
      </c>
      <c r="F1198" s="2">
        <v>5898</v>
      </c>
      <c r="G1198" s="2"/>
      <c r="H1198" s="2"/>
      <c r="I1198" s="2"/>
      <c r="J1198" s="2">
        <v>4999</v>
      </c>
      <c r="K1198" s="2"/>
      <c r="L1198" s="2">
        <f t="shared" si="260"/>
        <v>899.82</v>
      </c>
      <c r="M1198" s="2">
        <v>0</v>
      </c>
      <c r="N1198" s="2">
        <v>0</v>
      </c>
      <c r="O1198" s="2">
        <v>0</v>
      </c>
      <c r="P1198" s="2">
        <f t="shared" si="261"/>
        <v>5898.82</v>
      </c>
      <c r="Q1198" s="14">
        <f t="shared" si="262"/>
        <v>0.81999999999970896</v>
      </c>
      <c r="R1198" s="2"/>
      <c r="S1198" s="2"/>
      <c r="T1198" s="1" t="s">
        <v>6310</v>
      </c>
    </row>
    <row r="1199" spans="1:20" x14ac:dyDescent="0.25">
      <c r="A1199" s="2" t="str">
        <f t="shared" si="259"/>
        <v>062019</v>
      </c>
      <c r="B1199" s="12">
        <v>43629</v>
      </c>
      <c r="C1199" s="2" t="s">
        <v>2744</v>
      </c>
      <c r="D1199" s="2" t="s">
        <v>2741</v>
      </c>
      <c r="E1199" s="2" t="s">
        <v>6412</v>
      </c>
      <c r="F1199" s="2">
        <v>3186</v>
      </c>
      <c r="G1199" s="2"/>
      <c r="H1199" s="2"/>
      <c r="I1199" s="2"/>
      <c r="J1199" s="2">
        <v>2700</v>
      </c>
      <c r="K1199" s="2"/>
      <c r="L1199" s="2">
        <f t="shared" si="260"/>
        <v>486</v>
      </c>
      <c r="M1199" s="2">
        <f t="shared" si="263"/>
        <v>243</v>
      </c>
      <c r="N1199" s="2">
        <f t="shared" si="264"/>
        <v>243</v>
      </c>
      <c r="O1199" s="2">
        <f t="shared" si="265"/>
        <v>0</v>
      </c>
      <c r="P1199" s="2">
        <f t="shared" si="261"/>
        <v>3186</v>
      </c>
      <c r="Q1199" s="14">
        <f t="shared" si="262"/>
        <v>0</v>
      </c>
      <c r="R1199" s="2"/>
      <c r="S1199" s="2"/>
      <c r="T1199" s="1" t="e">
        <v>#N/A</v>
      </c>
    </row>
    <row r="1200" spans="1:20" x14ac:dyDescent="0.25">
      <c r="A1200" s="2" t="str">
        <f t="shared" si="259"/>
        <v>062019</v>
      </c>
      <c r="B1200" s="12">
        <v>43624</v>
      </c>
      <c r="C1200" s="2" t="s">
        <v>2743</v>
      </c>
      <c r="D1200" s="2" t="s">
        <v>2741</v>
      </c>
      <c r="E1200" s="2" t="s">
        <v>6412</v>
      </c>
      <c r="F1200" s="2">
        <v>8024</v>
      </c>
      <c r="G1200" s="2"/>
      <c r="H1200" s="2"/>
      <c r="I1200" s="2"/>
      <c r="J1200" s="2">
        <v>6800</v>
      </c>
      <c r="K1200" s="2"/>
      <c r="L1200" s="2">
        <f t="shared" si="260"/>
        <v>1224</v>
      </c>
      <c r="M1200" s="2">
        <f t="shared" si="263"/>
        <v>612</v>
      </c>
      <c r="N1200" s="2">
        <f t="shared" si="264"/>
        <v>612</v>
      </c>
      <c r="O1200" s="2">
        <f t="shared" si="265"/>
        <v>0</v>
      </c>
      <c r="P1200" s="2">
        <f t="shared" si="261"/>
        <v>8024</v>
      </c>
      <c r="Q1200" s="14">
        <f t="shared" si="262"/>
        <v>0</v>
      </c>
      <c r="R1200" s="2"/>
      <c r="S1200" s="2"/>
      <c r="T1200" s="1" t="e">
        <v>#N/A</v>
      </c>
    </row>
    <row r="1201" spans="1:20" x14ac:dyDescent="0.25">
      <c r="A1201" s="2" t="str">
        <f t="shared" si="259"/>
        <v>052019</v>
      </c>
      <c r="B1201" s="12">
        <v>43592</v>
      </c>
      <c r="C1201" s="2" t="s">
        <v>2492</v>
      </c>
      <c r="D1201" s="2" t="s">
        <v>2065</v>
      </c>
      <c r="E1201" s="2" t="s">
        <v>6413</v>
      </c>
      <c r="F1201" s="2">
        <v>20087</v>
      </c>
      <c r="G1201" s="2">
        <v>6327.39</v>
      </c>
      <c r="H1201" s="2">
        <v>11929.37</v>
      </c>
      <c r="I1201" s="2">
        <v>726</v>
      </c>
      <c r="J1201" s="2">
        <v>356.48</v>
      </c>
      <c r="K1201" s="2"/>
      <c r="L1201" s="2">
        <f t="shared" si="260"/>
        <v>747.75490000000013</v>
      </c>
      <c r="M1201" s="2">
        <f t="shared" si="263"/>
        <v>373.87745000000007</v>
      </c>
      <c r="N1201" s="2">
        <f t="shared" si="264"/>
        <v>373.87745000000007</v>
      </c>
      <c r="O1201" s="2">
        <f t="shared" si="265"/>
        <v>0</v>
      </c>
      <c r="P1201" s="2">
        <f t="shared" si="261"/>
        <v>20086.994900000002</v>
      </c>
      <c r="Q1201" s="14">
        <f t="shared" si="262"/>
        <v>-5.0999999984924216E-3</v>
      </c>
      <c r="R1201" s="2"/>
      <c r="S1201" s="2"/>
      <c r="T1201" s="1" t="e">
        <v>#N/A</v>
      </c>
    </row>
    <row r="1202" spans="1:20" x14ac:dyDescent="0.25">
      <c r="A1202" s="2" t="str">
        <f t="shared" si="259"/>
        <v>052019</v>
      </c>
      <c r="B1202" s="12">
        <v>43616</v>
      </c>
      <c r="C1202" s="2">
        <v>3290</v>
      </c>
      <c r="D1202" s="2" t="s">
        <v>355</v>
      </c>
      <c r="E1202" s="2" t="s">
        <v>6251</v>
      </c>
      <c r="F1202" s="2">
        <v>20521</v>
      </c>
      <c r="G1202" s="2"/>
      <c r="H1202" s="2"/>
      <c r="I1202" s="2">
        <v>9035.7999999999993</v>
      </c>
      <c r="J1202" s="2">
        <v>8814</v>
      </c>
      <c r="K1202" s="2"/>
      <c r="L1202" s="2">
        <f t="shared" si="260"/>
        <v>2670.8159999999998</v>
      </c>
      <c r="M1202" s="2">
        <f t="shared" si="263"/>
        <v>1335.4079999999999</v>
      </c>
      <c r="N1202" s="2">
        <f t="shared" si="264"/>
        <v>1335.4079999999999</v>
      </c>
      <c r="O1202" s="2">
        <f t="shared" si="265"/>
        <v>0</v>
      </c>
      <c r="P1202" s="2">
        <f t="shared" si="261"/>
        <v>20520.615999999998</v>
      </c>
      <c r="Q1202" s="14">
        <f t="shared" si="262"/>
        <v>-0.38400000000183354</v>
      </c>
      <c r="R1202" s="2"/>
      <c r="S1202" s="2"/>
      <c r="T1202" s="1" t="e">
        <v>#N/A</v>
      </c>
    </row>
    <row r="1203" spans="1:20" x14ac:dyDescent="0.25">
      <c r="A1203" s="2" t="str">
        <f t="shared" si="259"/>
        <v>062019</v>
      </c>
      <c r="B1203" s="12">
        <v>43637</v>
      </c>
      <c r="C1203" s="2" t="s">
        <v>2864</v>
      </c>
      <c r="D1203" s="2" t="s">
        <v>680</v>
      </c>
      <c r="E1203" s="2" t="s">
        <v>681</v>
      </c>
      <c r="F1203" s="2">
        <v>537136</v>
      </c>
      <c r="G1203" s="2"/>
      <c r="H1203" s="2"/>
      <c r="I1203" s="2"/>
      <c r="J1203" s="2">
        <v>455200</v>
      </c>
      <c r="K1203" s="2"/>
      <c r="L1203" s="2">
        <f t="shared" si="260"/>
        <v>81936</v>
      </c>
      <c r="M1203" s="2">
        <v>0</v>
      </c>
      <c r="N1203" s="2">
        <v>0</v>
      </c>
      <c r="O1203" s="2">
        <v>0</v>
      </c>
      <c r="P1203" s="2">
        <f t="shared" si="261"/>
        <v>537136</v>
      </c>
      <c r="Q1203" s="14">
        <f t="shared" si="262"/>
        <v>0</v>
      </c>
      <c r="R1203" s="2" t="s">
        <v>5815</v>
      </c>
      <c r="S1203" s="2" t="s">
        <v>5815</v>
      </c>
      <c r="T1203" s="1" t="e">
        <v>#N/A</v>
      </c>
    </row>
    <row r="1204" spans="1:20" x14ac:dyDescent="0.25">
      <c r="A1204" s="2" t="str">
        <f t="shared" si="259"/>
        <v>052019</v>
      </c>
      <c r="B1204" s="12">
        <v>43591</v>
      </c>
      <c r="C1204" s="2" t="s">
        <v>6414</v>
      </c>
      <c r="D1204" s="2" t="s">
        <v>4447</v>
      </c>
      <c r="E1204" s="2" t="s">
        <v>6415</v>
      </c>
      <c r="F1204" s="2">
        <v>12980</v>
      </c>
      <c r="G1204" s="2"/>
      <c r="H1204" s="2"/>
      <c r="I1204" s="2"/>
      <c r="J1204" s="2">
        <v>11000</v>
      </c>
      <c r="K1204" s="2"/>
      <c r="L1204" s="2">
        <f t="shared" si="260"/>
        <v>1980</v>
      </c>
      <c r="M1204" s="2">
        <v>0</v>
      </c>
      <c r="N1204" s="2">
        <v>0</v>
      </c>
      <c r="O1204" s="2">
        <v>0</v>
      </c>
      <c r="P1204" s="2">
        <f t="shared" si="261"/>
        <v>12980</v>
      </c>
      <c r="Q1204" s="14">
        <f t="shared" si="262"/>
        <v>0</v>
      </c>
      <c r="R1204" s="2" t="s">
        <v>5815</v>
      </c>
      <c r="S1204" s="2" t="s">
        <v>5815</v>
      </c>
      <c r="T1204" s="1" t="e">
        <v>#N/A</v>
      </c>
    </row>
    <row r="1205" spans="1:20" x14ac:dyDescent="0.25">
      <c r="A1205" s="2" t="str">
        <f t="shared" si="259"/>
        <v>042019</v>
      </c>
      <c r="B1205" s="12">
        <v>43563</v>
      </c>
      <c r="C1205" s="2" t="s">
        <v>6416</v>
      </c>
      <c r="D1205" s="2" t="s">
        <v>4447</v>
      </c>
      <c r="E1205" s="2" t="s">
        <v>6415</v>
      </c>
      <c r="F1205" s="2">
        <v>12980</v>
      </c>
      <c r="G1205" s="2"/>
      <c r="H1205" s="2"/>
      <c r="I1205" s="2"/>
      <c r="J1205" s="2">
        <v>11000</v>
      </c>
      <c r="K1205" s="2"/>
      <c r="L1205" s="2">
        <f t="shared" si="260"/>
        <v>1980</v>
      </c>
      <c r="M1205" s="2">
        <v>0</v>
      </c>
      <c r="N1205" s="2">
        <v>0</v>
      </c>
      <c r="O1205" s="2">
        <v>0</v>
      </c>
      <c r="P1205" s="2">
        <f t="shared" si="261"/>
        <v>12980</v>
      </c>
      <c r="Q1205" s="14">
        <f t="shared" si="262"/>
        <v>0</v>
      </c>
      <c r="R1205" s="2" t="s">
        <v>5815</v>
      </c>
      <c r="S1205" s="2" t="s">
        <v>5815</v>
      </c>
      <c r="T1205" s="1" t="e">
        <v>#N/A</v>
      </c>
    </row>
    <row r="1206" spans="1:20" x14ac:dyDescent="0.25">
      <c r="A1206" s="2" t="str">
        <f t="shared" si="259"/>
        <v>042019</v>
      </c>
      <c r="B1206" s="12">
        <v>43563</v>
      </c>
      <c r="C1206" s="2" t="s">
        <v>6417</v>
      </c>
      <c r="D1206" s="2" t="s">
        <v>4447</v>
      </c>
      <c r="E1206" s="2" t="s">
        <v>6415</v>
      </c>
      <c r="F1206" s="2">
        <v>11800</v>
      </c>
      <c r="G1206" s="2"/>
      <c r="H1206" s="2"/>
      <c r="I1206" s="2"/>
      <c r="J1206" s="2">
        <v>10000</v>
      </c>
      <c r="K1206" s="2"/>
      <c r="L1206" s="2">
        <f t="shared" si="260"/>
        <v>1800</v>
      </c>
      <c r="M1206" s="2">
        <v>0</v>
      </c>
      <c r="N1206" s="2">
        <v>0</v>
      </c>
      <c r="O1206" s="2">
        <v>0</v>
      </c>
      <c r="P1206" s="2">
        <f t="shared" si="261"/>
        <v>11800</v>
      </c>
      <c r="Q1206" s="14">
        <f t="shared" si="262"/>
        <v>0</v>
      </c>
      <c r="R1206" s="2" t="s">
        <v>5815</v>
      </c>
      <c r="S1206" s="2" t="s">
        <v>5815</v>
      </c>
      <c r="T1206" s="1" t="e">
        <v>#N/A</v>
      </c>
    </row>
    <row r="1207" spans="1:20" x14ac:dyDescent="0.25">
      <c r="A1207" s="2" t="str">
        <f t="shared" si="259"/>
        <v>062019</v>
      </c>
      <c r="B1207" s="12">
        <v>43622</v>
      </c>
      <c r="C1207" s="2" t="s">
        <v>6418</v>
      </c>
      <c r="D1207" s="2" t="s">
        <v>6283</v>
      </c>
      <c r="E1207" s="2" t="s">
        <v>6419</v>
      </c>
      <c r="F1207" s="2">
        <v>3352</v>
      </c>
      <c r="G1207" s="2"/>
      <c r="H1207" s="2"/>
      <c r="I1207" s="2"/>
      <c r="J1207" s="2">
        <v>2841</v>
      </c>
      <c r="K1207" s="2"/>
      <c r="L1207" s="2">
        <f t="shared" si="260"/>
        <v>511.38</v>
      </c>
      <c r="M1207" s="2">
        <v>0</v>
      </c>
      <c r="N1207" s="2">
        <v>0</v>
      </c>
      <c r="O1207" s="2">
        <v>0</v>
      </c>
      <c r="P1207" s="2">
        <f t="shared" si="261"/>
        <v>3352.38</v>
      </c>
      <c r="Q1207" s="14">
        <f t="shared" si="262"/>
        <v>0.38000000000010914</v>
      </c>
      <c r="R1207" s="2"/>
      <c r="S1207" s="2"/>
      <c r="T1207" s="1" t="s">
        <v>6283</v>
      </c>
    </row>
    <row r="1208" spans="1:20" x14ac:dyDescent="0.25">
      <c r="A1208" s="2" t="str">
        <f t="shared" si="259"/>
        <v>062019</v>
      </c>
      <c r="B1208" s="12">
        <v>43622</v>
      </c>
      <c r="C1208" s="2" t="s">
        <v>6420</v>
      </c>
      <c r="D1208" s="2" t="s">
        <v>6283</v>
      </c>
      <c r="E1208" s="2" t="s">
        <v>6419</v>
      </c>
      <c r="F1208" s="2">
        <v>584</v>
      </c>
      <c r="G1208" s="2"/>
      <c r="H1208" s="2"/>
      <c r="I1208" s="2"/>
      <c r="J1208" s="2">
        <v>495</v>
      </c>
      <c r="K1208" s="2"/>
      <c r="L1208" s="2">
        <f t="shared" si="260"/>
        <v>89.1</v>
      </c>
      <c r="M1208" s="2">
        <v>0</v>
      </c>
      <c r="N1208" s="2">
        <v>0</v>
      </c>
      <c r="O1208" s="2">
        <v>0</v>
      </c>
      <c r="P1208" s="2">
        <f t="shared" si="261"/>
        <v>584.1</v>
      </c>
      <c r="Q1208" s="14">
        <f t="shared" si="262"/>
        <v>0.10000000000002274</v>
      </c>
      <c r="R1208" s="2"/>
      <c r="S1208" s="2"/>
      <c r="T1208" s="1" t="s">
        <v>6283</v>
      </c>
    </row>
    <row r="1209" spans="1:20" x14ac:dyDescent="0.25">
      <c r="A1209" s="2" t="str">
        <f t="shared" si="259"/>
        <v>062019</v>
      </c>
      <c r="B1209" s="12">
        <v>43617</v>
      </c>
      <c r="C1209" s="2">
        <v>983290248</v>
      </c>
      <c r="D1209" s="2" t="s">
        <v>6283</v>
      </c>
      <c r="E1209" s="2" t="s">
        <v>6419</v>
      </c>
      <c r="F1209" s="2">
        <v>3985</v>
      </c>
      <c r="G1209" s="2"/>
      <c r="H1209" s="2"/>
      <c r="I1209" s="2"/>
      <c r="J1209" s="2">
        <v>3377.53</v>
      </c>
      <c r="K1209" s="2"/>
      <c r="L1209" s="2">
        <f t="shared" si="260"/>
        <v>607.95540000000005</v>
      </c>
      <c r="M1209" s="2">
        <v>0</v>
      </c>
      <c r="N1209" s="2">
        <v>0</v>
      </c>
      <c r="O1209" s="2">
        <v>0</v>
      </c>
      <c r="P1209" s="2">
        <f t="shared" si="261"/>
        <v>3985.4854000000005</v>
      </c>
      <c r="Q1209" s="14">
        <f t="shared" si="262"/>
        <v>0.48540000000048167</v>
      </c>
      <c r="R1209" s="2"/>
      <c r="S1209" s="2"/>
      <c r="T1209" s="1" t="s">
        <v>6283</v>
      </c>
    </row>
    <row r="1210" spans="1:20" x14ac:dyDescent="0.25">
      <c r="A1210" s="2" t="str">
        <f t="shared" si="259"/>
        <v>062019</v>
      </c>
      <c r="B1210" s="12">
        <v>43627</v>
      </c>
      <c r="C1210" s="2">
        <v>47</v>
      </c>
      <c r="D1210" s="2" t="s">
        <v>2634</v>
      </c>
      <c r="E1210" s="2" t="s">
        <v>6421</v>
      </c>
      <c r="F1210" s="2">
        <v>944</v>
      </c>
      <c r="G1210" s="2"/>
      <c r="H1210" s="2"/>
      <c r="I1210" s="2"/>
      <c r="J1210" s="2">
        <v>800</v>
      </c>
      <c r="K1210" s="2"/>
      <c r="L1210" s="2">
        <f t="shared" si="260"/>
        <v>144</v>
      </c>
      <c r="M1210" s="2">
        <f t="shared" si="263"/>
        <v>72</v>
      </c>
      <c r="N1210" s="2">
        <f t="shared" si="264"/>
        <v>72</v>
      </c>
      <c r="O1210" s="2">
        <f t="shared" si="265"/>
        <v>0</v>
      </c>
      <c r="P1210" s="2">
        <f t="shared" si="261"/>
        <v>944</v>
      </c>
      <c r="Q1210" s="14">
        <f t="shared" si="262"/>
        <v>0</v>
      </c>
      <c r="R1210" s="2"/>
      <c r="S1210" s="2"/>
      <c r="T1210" s="1" t="e">
        <v>#N/A</v>
      </c>
    </row>
    <row r="1211" spans="1:20" x14ac:dyDescent="0.25">
      <c r="A1211" s="2" t="str">
        <f t="shared" si="259"/>
        <v>062019</v>
      </c>
      <c r="B1211" s="12">
        <v>43633</v>
      </c>
      <c r="C1211" s="2" t="s">
        <v>6422</v>
      </c>
      <c r="D1211" s="2" t="s">
        <v>1604</v>
      </c>
      <c r="E1211" s="2" t="s">
        <v>1605</v>
      </c>
      <c r="F1211" s="2">
        <v>18290</v>
      </c>
      <c r="G1211" s="2"/>
      <c r="H1211" s="2"/>
      <c r="I1211" s="2"/>
      <c r="J1211" s="2">
        <v>15500</v>
      </c>
      <c r="K1211" s="2"/>
      <c r="L1211" s="2">
        <f t="shared" si="260"/>
        <v>2790</v>
      </c>
      <c r="M1211" s="2">
        <f t="shared" si="263"/>
        <v>1395</v>
      </c>
      <c r="N1211" s="2">
        <f t="shared" si="264"/>
        <v>1395</v>
      </c>
      <c r="O1211" s="2">
        <f t="shared" si="265"/>
        <v>0</v>
      </c>
      <c r="P1211" s="2">
        <f t="shared" si="261"/>
        <v>18290</v>
      </c>
      <c r="Q1211" s="14">
        <f t="shared" si="262"/>
        <v>0</v>
      </c>
      <c r="R1211" s="2"/>
      <c r="S1211" s="2"/>
      <c r="T1211" s="1" t="e">
        <v>#N/A</v>
      </c>
    </row>
    <row r="1212" spans="1:20" x14ac:dyDescent="0.25">
      <c r="A1212" s="2" t="str">
        <f t="shared" si="259"/>
        <v>062019</v>
      </c>
      <c r="B1212" s="12">
        <v>43633</v>
      </c>
      <c r="C1212" s="2" t="s">
        <v>6423</v>
      </c>
      <c r="D1212" s="2" t="s">
        <v>1604</v>
      </c>
      <c r="E1212" s="2" t="s">
        <v>1605</v>
      </c>
      <c r="F1212" s="2">
        <v>10598</v>
      </c>
      <c r="G1212" s="2">
        <v>1394</v>
      </c>
      <c r="H1212" s="2"/>
      <c r="I1212" s="2"/>
      <c r="J1212" s="2">
        <v>7800</v>
      </c>
      <c r="K1212" s="2"/>
      <c r="L1212" s="2">
        <f t="shared" si="260"/>
        <v>1404</v>
      </c>
      <c r="M1212" s="2">
        <f t="shared" si="263"/>
        <v>702</v>
      </c>
      <c r="N1212" s="2">
        <f t="shared" si="264"/>
        <v>702</v>
      </c>
      <c r="O1212" s="2">
        <f t="shared" si="265"/>
        <v>0</v>
      </c>
      <c r="P1212" s="2">
        <f t="shared" si="261"/>
        <v>10598</v>
      </c>
      <c r="Q1212" s="14">
        <f t="shared" si="262"/>
        <v>0</v>
      </c>
      <c r="R1212" s="2"/>
      <c r="S1212" s="2"/>
      <c r="T1212" s="1" t="e">
        <v>#N/A</v>
      </c>
    </row>
    <row r="1213" spans="1:20" x14ac:dyDescent="0.25">
      <c r="A1213" s="2" t="str">
        <f t="shared" si="259"/>
        <v>062019</v>
      </c>
      <c r="B1213" s="12">
        <v>43628</v>
      </c>
      <c r="C1213" s="2" t="s">
        <v>6424</v>
      </c>
      <c r="D1213" s="2" t="s">
        <v>1604</v>
      </c>
      <c r="E1213" s="2" t="s">
        <v>1605</v>
      </c>
      <c r="F1213" s="2">
        <v>20650</v>
      </c>
      <c r="G1213" s="2"/>
      <c r="H1213" s="2"/>
      <c r="I1213" s="2"/>
      <c r="J1213" s="2">
        <v>17500</v>
      </c>
      <c r="K1213" s="2"/>
      <c r="L1213" s="2">
        <f t="shared" si="260"/>
        <v>3150</v>
      </c>
      <c r="M1213" s="2">
        <f t="shared" si="263"/>
        <v>1575</v>
      </c>
      <c r="N1213" s="2">
        <f t="shared" si="264"/>
        <v>1575</v>
      </c>
      <c r="O1213" s="2">
        <f t="shared" si="265"/>
        <v>0</v>
      </c>
      <c r="P1213" s="2">
        <f t="shared" si="261"/>
        <v>20650</v>
      </c>
      <c r="Q1213" s="14">
        <f t="shared" si="262"/>
        <v>0</v>
      </c>
      <c r="R1213" s="2"/>
      <c r="S1213" s="2"/>
      <c r="T1213" s="1" t="e">
        <v>#N/A</v>
      </c>
    </row>
    <row r="1214" spans="1:20" x14ac:dyDescent="0.25">
      <c r="A1214" s="2" t="str">
        <f t="shared" si="259"/>
        <v>062019</v>
      </c>
      <c r="B1214" s="12">
        <v>43628</v>
      </c>
      <c r="C1214" s="2" t="s">
        <v>6425</v>
      </c>
      <c r="D1214" s="2" t="s">
        <v>1604</v>
      </c>
      <c r="E1214" s="2" t="s">
        <v>1605</v>
      </c>
      <c r="F1214" s="2">
        <v>12070</v>
      </c>
      <c r="G1214" s="2">
        <v>2394</v>
      </c>
      <c r="H1214" s="2"/>
      <c r="I1214" s="2"/>
      <c r="J1214" s="2">
        <v>8200</v>
      </c>
      <c r="K1214" s="2"/>
      <c r="L1214" s="2">
        <f t="shared" si="260"/>
        <v>1476</v>
      </c>
      <c r="M1214" s="2">
        <f t="shared" si="263"/>
        <v>738</v>
      </c>
      <c r="N1214" s="2">
        <f t="shared" si="264"/>
        <v>738</v>
      </c>
      <c r="O1214" s="2">
        <f t="shared" si="265"/>
        <v>0</v>
      </c>
      <c r="P1214" s="2">
        <f t="shared" si="261"/>
        <v>12070</v>
      </c>
      <c r="Q1214" s="14">
        <f t="shared" si="262"/>
        <v>0</v>
      </c>
      <c r="R1214" s="2"/>
      <c r="S1214" s="2"/>
      <c r="T1214" s="1" t="e">
        <v>#N/A</v>
      </c>
    </row>
    <row r="1215" spans="1:20" x14ac:dyDescent="0.25">
      <c r="A1215" s="2" t="str">
        <f t="shared" si="259"/>
        <v>052019</v>
      </c>
      <c r="B1215" s="12">
        <v>43614</v>
      </c>
      <c r="C1215" s="2" t="s">
        <v>6426</v>
      </c>
      <c r="D1215" s="2" t="s">
        <v>1393</v>
      </c>
      <c r="E1215" s="2" t="s">
        <v>6427</v>
      </c>
      <c r="F1215" s="2">
        <v>12232</v>
      </c>
      <c r="G1215" s="2">
        <v>6776</v>
      </c>
      <c r="H1215" s="2"/>
      <c r="I1215" s="2"/>
      <c r="J1215" s="2">
        <v>4624</v>
      </c>
      <c r="K1215" s="2"/>
      <c r="L1215" s="2">
        <f t="shared" si="260"/>
        <v>832.32</v>
      </c>
      <c r="M1215" s="2">
        <f t="shared" si="263"/>
        <v>416.16</v>
      </c>
      <c r="N1215" s="2">
        <f t="shared" si="264"/>
        <v>416.16</v>
      </c>
      <c r="O1215" s="2">
        <f t="shared" si="265"/>
        <v>0</v>
      </c>
      <c r="P1215" s="2">
        <f t="shared" si="261"/>
        <v>12232.32</v>
      </c>
      <c r="Q1215" s="14">
        <f t="shared" si="262"/>
        <v>0.31999999999970896</v>
      </c>
      <c r="R1215" s="2"/>
      <c r="S1215" s="2"/>
      <c r="T1215" s="1" t="e">
        <v>#N/A</v>
      </c>
    </row>
    <row r="1216" spans="1:20" x14ac:dyDescent="0.25">
      <c r="A1216" s="2" t="str">
        <f t="shared" si="259"/>
        <v>062019</v>
      </c>
      <c r="B1216" s="12">
        <v>43627</v>
      </c>
      <c r="C1216" s="2" t="s">
        <v>6428</v>
      </c>
      <c r="D1216" s="2" t="s">
        <v>1604</v>
      </c>
      <c r="E1216" s="2" t="s">
        <v>1605</v>
      </c>
      <c r="F1216" s="2">
        <v>9876</v>
      </c>
      <c r="G1216" s="2">
        <v>3150</v>
      </c>
      <c r="H1216" s="2"/>
      <c r="I1216" s="2"/>
      <c r="J1216" s="2">
        <v>5700</v>
      </c>
      <c r="K1216" s="2"/>
      <c r="L1216" s="2">
        <f t="shared" si="260"/>
        <v>1026</v>
      </c>
      <c r="M1216" s="2">
        <f t="shared" si="263"/>
        <v>513</v>
      </c>
      <c r="N1216" s="2">
        <f t="shared" si="264"/>
        <v>513</v>
      </c>
      <c r="O1216" s="2">
        <f t="shared" si="265"/>
        <v>0</v>
      </c>
      <c r="P1216" s="2">
        <f t="shared" si="261"/>
        <v>9876</v>
      </c>
      <c r="Q1216" s="14">
        <f t="shared" si="262"/>
        <v>0</v>
      </c>
      <c r="R1216" s="2"/>
      <c r="S1216" s="2"/>
      <c r="T1216" s="1" t="e">
        <v>#N/A</v>
      </c>
    </row>
    <row r="1217" spans="1:20" x14ac:dyDescent="0.25">
      <c r="A1217" s="2" t="str">
        <f t="shared" si="259"/>
        <v>062019</v>
      </c>
      <c r="B1217" s="12">
        <v>43627</v>
      </c>
      <c r="C1217" s="2" t="s">
        <v>6429</v>
      </c>
      <c r="D1217" s="2" t="s">
        <v>1604</v>
      </c>
      <c r="E1217" s="2" t="s">
        <v>1605</v>
      </c>
      <c r="F1217" s="2">
        <v>18290</v>
      </c>
      <c r="G1217" s="2"/>
      <c r="H1217" s="2"/>
      <c r="I1217" s="2"/>
      <c r="J1217" s="2">
        <v>15500</v>
      </c>
      <c r="K1217" s="2"/>
      <c r="L1217" s="2">
        <f t="shared" si="260"/>
        <v>2790</v>
      </c>
      <c r="M1217" s="2">
        <f t="shared" si="263"/>
        <v>1395</v>
      </c>
      <c r="N1217" s="2">
        <f t="shared" si="264"/>
        <v>1395</v>
      </c>
      <c r="O1217" s="2">
        <f t="shared" si="265"/>
        <v>0</v>
      </c>
      <c r="P1217" s="2">
        <f t="shared" si="261"/>
        <v>18290</v>
      </c>
      <c r="Q1217" s="14">
        <f t="shared" si="262"/>
        <v>0</v>
      </c>
      <c r="R1217" s="2"/>
      <c r="S1217" s="2"/>
      <c r="T1217" s="1" t="e">
        <v>#N/A</v>
      </c>
    </row>
    <row r="1218" spans="1:20" x14ac:dyDescent="0.25">
      <c r="A1218" s="2" t="str">
        <f t="shared" si="259"/>
        <v>062019</v>
      </c>
      <c r="B1218" s="12">
        <v>43627</v>
      </c>
      <c r="C1218" s="2" t="s">
        <v>6430</v>
      </c>
      <c r="D1218" s="2" t="s">
        <v>1604</v>
      </c>
      <c r="E1218" s="2" t="s">
        <v>1605</v>
      </c>
      <c r="F1218" s="2">
        <v>10598</v>
      </c>
      <c r="G1218" s="2">
        <v>1394</v>
      </c>
      <c r="H1218" s="2"/>
      <c r="I1218" s="2"/>
      <c r="J1218" s="2">
        <v>7800</v>
      </c>
      <c r="K1218" s="2"/>
      <c r="L1218" s="2">
        <f t="shared" si="260"/>
        <v>1404</v>
      </c>
      <c r="M1218" s="2">
        <f t="shared" si="263"/>
        <v>702</v>
      </c>
      <c r="N1218" s="2">
        <f t="shared" si="264"/>
        <v>702</v>
      </c>
      <c r="O1218" s="2">
        <f t="shared" si="265"/>
        <v>0</v>
      </c>
      <c r="P1218" s="2">
        <f t="shared" si="261"/>
        <v>10598</v>
      </c>
      <c r="Q1218" s="14">
        <f t="shared" si="262"/>
        <v>0</v>
      </c>
      <c r="R1218" s="2"/>
      <c r="S1218" s="2"/>
      <c r="T1218" s="1" t="e">
        <v>#N/A</v>
      </c>
    </row>
    <row r="1219" spans="1:20" x14ac:dyDescent="0.25">
      <c r="A1219" s="2" t="str">
        <f t="shared" si="259"/>
        <v>062019</v>
      </c>
      <c r="B1219" s="12">
        <v>43637</v>
      </c>
      <c r="C1219" s="2" t="s">
        <v>1781</v>
      </c>
      <c r="D1219" s="2" t="s">
        <v>2932</v>
      </c>
      <c r="E1219" s="2" t="s">
        <v>6431</v>
      </c>
      <c r="F1219" s="2">
        <v>1850</v>
      </c>
      <c r="G1219" s="2"/>
      <c r="H1219" s="2"/>
      <c r="I1219" s="2"/>
      <c r="J1219" s="2">
        <v>1568</v>
      </c>
      <c r="K1219" s="2"/>
      <c r="L1219" s="2">
        <f t="shared" si="260"/>
        <v>282.24</v>
      </c>
      <c r="M1219" s="2">
        <f t="shared" si="263"/>
        <v>141.12</v>
      </c>
      <c r="N1219" s="2">
        <f t="shared" si="264"/>
        <v>141.12</v>
      </c>
      <c r="O1219" s="2">
        <f t="shared" si="265"/>
        <v>0</v>
      </c>
      <c r="P1219" s="2">
        <f t="shared" si="261"/>
        <v>1850.24</v>
      </c>
      <c r="Q1219" s="14">
        <f t="shared" si="262"/>
        <v>0.24000000000000909</v>
      </c>
      <c r="R1219" s="2"/>
      <c r="S1219" s="2"/>
      <c r="T1219" s="1" t="e">
        <v>#N/A</v>
      </c>
    </row>
    <row r="1220" spans="1:20" x14ac:dyDescent="0.25">
      <c r="A1220" s="2" t="str">
        <f t="shared" si="259"/>
        <v>062019</v>
      </c>
      <c r="B1220" s="12">
        <v>43622</v>
      </c>
      <c r="C1220" s="2" t="s">
        <v>3013</v>
      </c>
      <c r="D1220" s="2" t="s">
        <v>3011</v>
      </c>
      <c r="E1220" s="2" t="s">
        <v>6432</v>
      </c>
      <c r="F1220" s="2">
        <v>1416</v>
      </c>
      <c r="G1220" s="2"/>
      <c r="H1220" s="2"/>
      <c r="I1220" s="2"/>
      <c r="J1220" s="2">
        <v>1200</v>
      </c>
      <c r="K1220" s="2"/>
      <c r="L1220" s="2">
        <f t="shared" si="260"/>
        <v>216</v>
      </c>
      <c r="M1220" s="2">
        <f t="shared" si="263"/>
        <v>108</v>
      </c>
      <c r="N1220" s="2">
        <f t="shared" si="264"/>
        <v>108</v>
      </c>
      <c r="O1220" s="2">
        <f t="shared" si="265"/>
        <v>0</v>
      </c>
      <c r="P1220" s="2">
        <f t="shared" si="261"/>
        <v>1416</v>
      </c>
      <c r="Q1220" s="14">
        <f t="shared" si="262"/>
        <v>0</v>
      </c>
      <c r="R1220" s="2"/>
      <c r="S1220" s="2"/>
      <c r="T1220" s="1" t="e">
        <v>#N/A</v>
      </c>
    </row>
    <row r="1221" spans="1:20" x14ac:dyDescent="0.25">
      <c r="A1221" s="2" t="str">
        <f t="shared" si="259"/>
        <v>062019</v>
      </c>
      <c r="B1221" s="12">
        <v>43630</v>
      </c>
      <c r="C1221" s="2" t="s">
        <v>2882</v>
      </c>
      <c r="D1221" s="2" t="s">
        <v>413</v>
      </c>
      <c r="E1221" s="2" t="s">
        <v>6433</v>
      </c>
      <c r="F1221" s="2">
        <v>14157</v>
      </c>
      <c r="G1221" s="2"/>
      <c r="H1221" s="2"/>
      <c r="I1221" s="2"/>
      <c r="J1221" s="2">
        <v>11997.66</v>
      </c>
      <c r="K1221" s="2"/>
      <c r="L1221" s="2">
        <f t="shared" si="260"/>
        <v>2159.5788000000002</v>
      </c>
      <c r="M1221" s="2">
        <f t="shared" si="263"/>
        <v>1079.7894000000001</v>
      </c>
      <c r="N1221" s="2">
        <f t="shared" si="264"/>
        <v>1079.7894000000001</v>
      </c>
      <c r="O1221" s="2">
        <f t="shared" si="265"/>
        <v>0</v>
      </c>
      <c r="P1221" s="2">
        <f t="shared" si="261"/>
        <v>14157.238799999999</v>
      </c>
      <c r="Q1221" s="14">
        <f t="shared" si="262"/>
        <v>0.23879999999917345</v>
      </c>
      <c r="R1221" s="2"/>
      <c r="S1221" s="2"/>
      <c r="T1221" s="1" t="e">
        <v>#N/A</v>
      </c>
    </row>
    <row r="1222" spans="1:20" x14ac:dyDescent="0.25">
      <c r="A1222" s="2" t="str">
        <f t="shared" si="259"/>
        <v>062019</v>
      </c>
      <c r="B1222" s="12">
        <v>43623</v>
      </c>
      <c r="C1222" s="2" t="s">
        <v>2881</v>
      </c>
      <c r="D1222" s="2" t="s">
        <v>413</v>
      </c>
      <c r="E1222" s="2" t="s">
        <v>6433</v>
      </c>
      <c r="F1222" s="2">
        <v>2058</v>
      </c>
      <c r="G1222" s="2"/>
      <c r="H1222" s="2"/>
      <c r="I1222" s="2"/>
      <c r="J1222" s="2">
        <v>1744.6</v>
      </c>
      <c r="K1222" s="2"/>
      <c r="L1222" s="2">
        <f t="shared" si="260"/>
        <v>314.02800000000002</v>
      </c>
      <c r="M1222" s="2">
        <f t="shared" si="263"/>
        <v>157.01400000000001</v>
      </c>
      <c r="N1222" s="2">
        <f t="shared" si="264"/>
        <v>157.01400000000001</v>
      </c>
      <c r="O1222" s="2">
        <f t="shared" si="265"/>
        <v>0</v>
      </c>
      <c r="P1222" s="2">
        <f t="shared" si="261"/>
        <v>2058.6279999999997</v>
      </c>
      <c r="Q1222" s="14">
        <f t="shared" si="262"/>
        <v>0.62799999999970169</v>
      </c>
      <c r="R1222" s="2"/>
      <c r="S1222" s="2"/>
      <c r="T1222" s="1" t="e">
        <v>#N/A</v>
      </c>
    </row>
    <row r="1223" spans="1:20" x14ac:dyDescent="0.25">
      <c r="A1223" s="2" t="str">
        <f t="shared" ref="A1223:A1281" si="266">TEXT(B1223,"MMYYYY")</f>
        <v>052019</v>
      </c>
      <c r="B1223" s="12">
        <v>43616</v>
      </c>
      <c r="C1223" s="2" t="s">
        <v>2428</v>
      </c>
      <c r="D1223" s="2" t="s">
        <v>413</v>
      </c>
      <c r="E1223" s="2" t="s">
        <v>6433</v>
      </c>
      <c r="F1223" s="2">
        <v>6462</v>
      </c>
      <c r="G1223" s="2"/>
      <c r="H1223" s="2"/>
      <c r="I1223" s="2"/>
      <c r="J1223" s="2">
        <v>5476.58</v>
      </c>
      <c r="K1223" s="2"/>
      <c r="L1223" s="2">
        <f t="shared" ref="L1223:L1281" si="267">+(H1223*$H$1/100)+(I1223*$I$1/100)+(J1223*$J$1/100)+(K1223*$K$1/100)</f>
        <v>985.78440000000001</v>
      </c>
      <c r="M1223" s="2">
        <f t="shared" ref="M1223:M1281" si="268">+IF(VALUE(LEFT(D1223,2))=33,L1223/2,0)</f>
        <v>492.8922</v>
      </c>
      <c r="N1223" s="2">
        <f t="shared" ref="N1223:N1281" si="269">+M1223</f>
        <v>492.8922</v>
      </c>
      <c r="O1223" s="2">
        <f t="shared" ref="O1223:O1281" si="270">+IF(VALUE(LEFT(D1223,2))=33,0,L1223)</f>
        <v>0</v>
      </c>
      <c r="P1223" s="2">
        <f t="shared" ref="P1223:P1281" si="271">H1223+I1223+J1223+K1223+L1223+G1223</f>
        <v>6462.3644000000004</v>
      </c>
      <c r="Q1223" s="14">
        <f t="shared" ref="Q1223:Q1281" si="272">P1223-F1223</f>
        <v>0.36440000000038708</v>
      </c>
      <c r="R1223" s="2"/>
      <c r="S1223" s="2"/>
      <c r="T1223" s="1" t="e">
        <v>#N/A</v>
      </c>
    </row>
    <row r="1224" spans="1:20" x14ac:dyDescent="0.25">
      <c r="A1224" s="2" t="str">
        <f t="shared" si="266"/>
        <v>062019</v>
      </c>
      <c r="B1224" s="12">
        <v>43627</v>
      </c>
      <c r="C1224" s="2" t="s">
        <v>6435</v>
      </c>
      <c r="D1224" s="2" t="s">
        <v>3032</v>
      </c>
      <c r="E1224" s="2" t="s">
        <v>6436</v>
      </c>
      <c r="F1224" s="2">
        <v>40297</v>
      </c>
      <c r="G1224" s="2"/>
      <c r="H1224" s="2"/>
      <c r="I1224" s="2"/>
      <c r="J1224" s="2">
        <v>34150</v>
      </c>
      <c r="K1224" s="2"/>
      <c r="L1224" s="2">
        <f t="shared" si="267"/>
        <v>6147</v>
      </c>
      <c r="M1224" s="2">
        <v>0</v>
      </c>
      <c r="N1224" s="2">
        <v>0</v>
      </c>
      <c r="O1224" s="2">
        <v>0</v>
      </c>
      <c r="P1224" s="2">
        <f t="shared" si="271"/>
        <v>40297</v>
      </c>
      <c r="Q1224" s="14">
        <f t="shared" si="272"/>
        <v>0</v>
      </c>
      <c r="R1224" s="2" t="s">
        <v>5815</v>
      </c>
      <c r="S1224" s="2" t="s">
        <v>5815</v>
      </c>
      <c r="T1224" s="1" t="e">
        <v>#N/A</v>
      </c>
    </row>
    <row r="1225" spans="1:20" x14ac:dyDescent="0.25">
      <c r="A1225" s="2" t="str">
        <f t="shared" si="266"/>
        <v>062019</v>
      </c>
      <c r="B1225" s="12">
        <v>43620</v>
      </c>
      <c r="C1225" s="2">
        <v>702</v>
      </c>
      <c r="D1225" s="2" t="s">
        <v>3032</v>
      </c>
      <c r="E1225" s="2" t="s">
        <v>6436</v>
      </c>
      <c r="F1225" s="2">
        <v>1416</v>
      </c>
      <c r="G1225" s="2"/>
      <c r="H1225" s="2"/>
      <c r="I1225" s="2"/>
      <c r="J1225" s="2">
        <v>1200</v>
      </c>
      <c r="K1225" s="2"/>
      <c r="L1225" s="2">
        <f t="shared" si="267"/>
        <v>216</v>
      </c>
      <c r="M1225" s="2">
        <v>0</v>
      </c>
      <c r="N1225" s="2">
        <v>0</v>
      </c>
      <c r="O1225" s="2">
        <v>0</v>
      </c>
      <c r="P1225" s="2">
        <f t="shared" si="271"/>
        <v>1416</v>
      </c>
      <c r="Q1225" s="14">
        <f t="shared" si="272"/>
        <v>0</v>
      </c>
      <c r="R1225" s="2"/>
      <c r="S1225" s="2" t="s">
        <v>5815</v>
      </c>
      <c r="T1225" s="1" t="e">
        <v>#N/A</v>
      </c>
    </row>
    <row r="1226" spans="1:20" x14ac:dyDescent="0.25">
      <c r="A1226" s="2" t="str">
        <f t="shared" si="266"/>
        <v>052019</v>
      </c>
      <c r="B1226" s="12">
        <v>43612</v>
      </c>
      <c r="C1226" s="2" t="s">
        <v>2410</v>
      </c>
      <c r="D1226" s="2" t="s">
        <v>2408</v>
      </c>
      <c r="E1226" s="2" t="s">
        <v>6437</v>
      </c>
      <c r="F1226" s="2">
        <v>25514</v>
      </c>
      <c r="G1226" s="2">
        <v>20027</v>
      </c>
      <c r="H1226" s="2"/>
      <c r="I1226" s="2"/>
      <c r="J1226" s="2">
        <v>4650</v>
      </c>
      <c r="K1226" s="2"/>
      <c r="L1226" s="2">
        <f t="shared" si="267"/>
        <v>837</v>
      </c>
      <c r="M1226" s="2">
        <f t="shared" si="268"/>
        <v>418.5</v>
      </c>
      <c r="N1226" s="2">
        <f t="shared" si="269"/>
        <v>418.5</v>
      </c>
      <c r="O1226" s="2">
        <f t="shared" si="270"/>
        <v>0</v>
      </c>
      <c r="P1226" s="2">
        <f t="shared" si="271"/>
        <v>25514</v>
      </c>
      <c r="Q1226" s="14">
        <f t="shared" si="272"/>
        <v>0</v>
      </c>
      <c r="R1226" s="2"/>
      <c r="S1226" s="2"/>
      <c r="T1226" s="1" t="e">
        <v>#N/A</v>
      </c>
    </row>
    <row r="1227" spans="1:20" x14ac:dyDescent="0.25">
      <c r="A1227" s="2" t="str">
        <f t="shared" si="266"/>
        <v>062019</v>
      </c>
      <c r="B1227" s="12">
        <v>43633</v>
      </c>
      <c r="C1227" s="2" t="s">
        <v>6438</v>
      </c>
      <c r="D1227" s="2" t="s">
        <v>487</v>
      </c>
      <c r="E1227" s="2" t="s">
        <v>488</v>
      </c>
      <c r="F1227" s="2">
        <v>248556</v>
      </c>
      <c r="G1227" s="2">
        <v>2000</v>
      </c>
      <c r="H1227" s="2"/>
      <c r="I1227" s="2"/>
      <c r="J1227" s="2">
        <v>74979.600000000006</v>
      </c>
      <c r="K1227" s="2">
        <v>123500</v>
      </c>
      <c r="L1227" s="2">
        <f t="shared" si="267"/>
        <v>48076.328000000001</v>
      </c>
      <c r="M1227" s="2">
        <v>0</v>
      </c>
      <c r="N1227" s="2">
        <v>0</v>
      </c>
      <c r="O1227" s="2">
        <v>0</v>
      </c>
      <c r="P1227" s="2">
        <f t="shared" si="271"/>
        <v>248555.92800000001</v>
      </c>
      <c r="Q1227" s="14">
        <f t="shared" si="272"/>
        <v>-7.19999999855645E-2</v>
      </c>
      <c r="R1227" s="2" t="s">
        <v>5815</v>
      </c>
      <c r="S1227" s="2" t="s">
        <v>5815</v>
      </c>
      <c r="T1227" s="1" t="e">
        <v>#N/A</v>
      </c>
    </row>
    <row r="1228" spans="1:20" x14ac:dyDescent="0.25">
      <c r="A1228" s="2" t="str">
        <f t="shared" si="266"/>
        <v>062019</v>
      </c>
      <c r="B1228" s="12">
        <v>43633</v>
      </c>
      <c r="C1228" s="2" t="s">
        <v>2970</v>
      </c>
      <c r="D1228" s="2" t="s">
        <v>487</v>
      </c>
      <c r="E1228" s="2" t="s">
        <v>488</v>
      </c>
      <c r="F1228" s="2">
        <v>35990</v>
      </c>
      <c r="G1228" s="2"/>
      <c r="H1228" s="2"/>
      <c r="I1228" s="2"/>
      <c r="J1228" s="2">
        <v>30500</v>
      </c>
      <c r="K1228" s="2"/>
      <c r="L1228" s="2">
        <f t="shared" si="267"/>
        <v>5490</v>
      </c>
      <c r="M1228" s="2">
        <v>0</v>
      </c>
      <c r="N1228" s="2">
        <v>0</v>
      </c>
      <c r="O1228" s="2">
        <v>0</v>
      </c>
      <c r="P1228" s="2">
        <f t="shared" si="271"/>
        <v>35990</v>
      </c>
      <c r="Q1228" s="14">
        <f t="shared" si="272"/>
        <v>0</v>
      </c>
      <c r="R1228" s="2" t="s">
        <v>5815</v>
      </c>
      <c r="S1228" s="2" t="s">
        <v>5815</v>
      </c>
      <c r="T1228" s="1" t="e">
        <v>#N/A</v>
      </c>
    </row>
    <row r="1229" spans="1:20" x14ac:dyDescent="0.25">
      <c r="A1229" s="2" t="str">
        <f t="shared" si="266"/>
        <v>062019</v>
      </c>
      <c r="B1229" s="12">
        <v>43634</v>
      </c>
      <c r="C1229" s="2" t="s">
        <v>2879</v>
      </c>
      <c r="D1229" s="2" t="s">
        <v>399</v>
      </c>
      <c r="E1229" s="2" t="s">
        <v>6439</v>
      </c>
      <c r="F1229" s="2">
        <v>6985</v>
      </c>
      <c r="G1229" s="2"/>
      <c r="H1229" s="2"/>
      <c r="I1229" s="2"/>
      <c r="J1229" s="2">
        <v>5920</v>
      </c>
      <c r="K1229" s="2"/>
      <c r="L1229" s="2">
        <f t="shared" si="267"/>
        <v>1065.5999999999999</v>
      </c>
      <c r="M1229" s="2">
        <f t="shared" si="268"/>
        <v>532.79999999999995</v>
      </c>
      <c r="N1229" s="2">
        <f t="shared" si="269"/>
        <v>532.79999999999995</v>
      </c>
      <c r="O1229" s="2">
        <f t="shared" si="270"/>
        <v>0</v>
      </c>
      <c r="P1229" s="2">
        <f t="shared" si="271"/>
        <v>6985.6</v>
      </c>
      <c r="Q1229" s="14">
        <f t="shared" si="272"/>
        <v>0.6000000000003638</v>
      </c>
      <c r="R1229" s="2"/>
      <c r="S1229" s="2"/>
      <c r="T1229" s="1" t="e">
        <v>#N/A</v>
      </c>
    </row>
    <row r="1230" spans="1:20" x14ac:dyDescent="0.25">
      <c r="A1230" s="2" t="str">
        <f t="shared" si="266"/>
        <v>062019</v>
      </c>
      <c r="B1230" s="12">
        <v>43633</v>
      </c>
      <c r="C1230" s="2">
        <v>9443</v>
      </c>
      <c r="D1230" s="2" t="s">
        <v>399</v>
      </c>
      <c r="E1230" s="2" t="s">
        <v>6439</v>
      </c>
      <c r="F1230" s="2">
        <v>401</v>
      </c>
      <c r="G1230" s="2"/>
      <c r="H1230" s="2"/>
      <c r="I1230" s="2"/>
      <c r="J1230" s="2">
        <v>340</v>
      </c>
      <c r="K1230" s="2"/>
      <c r="L1230" s="2">
        <f t="shared" si="267"/>
        <v>61.2</v>
      </c>
      <c r="M1230" s="2">
        <f t="shared" si="268"/>
        <v>30.6</v>
      </c>
      <c r="N1230" s="2">
        <f t="shared" si="269"/>
        <v>30.6</v>
      </c>
      <c r="O1230" s="2">
        <f t="shared" si="270"/>
        <v>0</v>
      </c>
      <c r="P1230" s="2">
        <f t="shared" si="271"/>
        <v>401.2</v>
      </c>
      <c r="Q1230" s="14">
        <f t="shared" si="272"/>
        <v>0.19999999999998863</v>
      </c>
      <c r="R1230" s="2"/>
      <c r="S1230" s="2"/>
      <c r="T1230" s="1" t="e">
        <v>#N/A</v>
      </c>
    </row>
    <row r="1231" spans="1:20" x14ac:dyDescent="0.25">
      <c r="A1231" s="2" t="str">
        <f t="shared" si="266"/>
        <v>062019</v>
      </c>
      <c r="B1231" s="12">
        <v>43630</v>
      </c>
      <c r="C1231" s="2" t="s">
        <v>2878</v>
      </c>
      <c r="D1231" s="2" t="s">
        <v>399</v>
      </c>
      <c r="E1231" s="2" t="s">
        <v>6439</v>
      </c>
      <c r="F1231" s="2">
        <v>9086</v>
      </c>
      <c r="G1231" s="2"/>
      <c r="H1231" s="2"/>
      <c r="I1231" s="2"/>
      <c r="J1231" s="2">
        <v>7700</v>
      </c>
      <c r="K1231" s="2"/>
      <c r="L1231" s="2">
        <f t="shared" si="267"/>
        <v>1386</v>
      </c>
      <c r="M1231" s="2">
        <f t="shared" si="268"/>
        <v>693</v>
      </c>
      <c r="N1231" s="2">
        <f t="shared" si="269"/>
        <v>693</v>
      </c>
      <c r="O1231" s="2">
        <f t="shared" si="270"/>
        <v>0</v>
      </c>
      <c r="P1231" s="2">
        <f t="shared" si="271"/>
        <v>9086</v>
      </c>
      <c r="Q1231" s="14">
        <f t="shared" si="272"/>
        <v>0</v>
      </c>
      <c r="R1231" s="2"/>
      <c r="S1231" s="2"/>
      <c r="T1231" s="1" t="e">
        <v>#N/A</v>
      </c>
    </row>
    <row r="1232" spans="1:20" x14ac:dyDescent="0.25">
      <c r="A1232" s="2" t="str">
        <f t="shared" si="266"/>
        <v>062019</v>
      </c>
      <c r="B1232" s="12">
        <v>43627</v>
      </c>
      <c r="C1232" s="2" t="s">
        <v>2876</v>
      </c>
      <c r="D1232" s="2" t="s">
        <v>399</v>
      </c>
      <c r="E1232" s="2" t="s">
        <v>6439</v>
      </c>
      <c r="F1232" s="2">
        <v>16597</v>
      </c>
      <c r="G1232" s="2"/>
      <c r="H1232" s="2"/>
      <c r="I1232" s="2">
        <v>550</v>
      </c>
      <c r="J1232" s="2">
        <v>13544</v>
      </c>
      <c r="K1232" s="2"/>
      <c r="L1232" s="2">
        <f t="shared" si="267"/>
        <v>2503.92</v>
      </c>
      <c r="M1232" s="2">
        <f t="shared" si="268"/>
        <v>1251.96</v>
      </c>
      <c r="N1232" s="2">
        <f t="shared" si="269"/>
        <v>1251.96</v>
      </c>
      <c r="O1232" s="2">
        <f t="shared" si="270"/>
        <v>0</v>
      </c>
      <c r="P1232" s="2">
        <f t="shared" si="271"/>
        <v>16597.919999999998</v>
      </c>
      <c r="Q1232" s="14">
        <f t="shared" si="272"/>
        <v>0.91999999999825377</v>
      </c>
      <c r="R1232" s="2"/>
      <c r="S1232" s="2"/>
      <c r="T1232" s="1" t="e">
        <v>#N/A</v>
      </c>
    </row>
    <row r="1233" spans="1:20" x14ac:dyDescent="0.25">
      <c r="A1233" s="2" t="str">
        <f t="shared" si="266"/>
        <v>062019</v>
      </c>
      <c r="B1233" s="12">
        <v>43627</v>
      </c>
      <c r="C1233" s="2" t="s">
        <v>2877</v>
      </c>
      <c r="D1233" s="2" t="s">
        <v>399</v>
      </c>
      <c r="E1233" s="2" t="s">
        <v>6439</v>
      </c>
      <c r="F1233" s="2">
        <v>2596</v>
      </c>
      <c r="G1233" s="2"/>
      <c r="H1233" s="2"/>
      <c r="I1233" s="2"/>
      <c r="J1233" s="2">
        <v>2200</v>
      </c>
      <c r="K1233" s="2"/>
      <c r="L1233" s="2">
        <f t="shared" si="267"/>
        <v>396</v>
      </c>
      <c r="M1233" s="2">
        <f t="shared" si="268"/>
        <v>198</v>
      </c>
      <c r="N1233" s="2">
        <f t="shared" si="269"/>
        <v>198</v>
      </c>
      <c r="O1233" s="2">
        <f t="shared" si="270"/>
        <v>0</v>
      </c>
      <c r="P1233" s="2">
        <f t="shared" si="271"/>
        <v>2596</v>
      </c>
      <c r="Q1233" s="14">
        <f t="shared" si="272"/>
        <v>0</v>
      </c>
      <c r="R1233" s="2"/>
      <c r="S1233" s="2"/>
      <c r="T1233" s="1" t="e">
        <v>#N/A</v>
      </c>
    </row>
    <row r="1234" spans="1:20" x14ac:dyDescent="0.25">
      <c r="A1234" s="2" t="str">
        <f t="shared" si="266"/>
        <v>062019</v>
      </c>
      <c r="B1234" s="12">
        <v>43628</v>
      </c>
      <c r="C1234" s="2">
        <v>9435</v>
      </c>
      <c r="D1234" s="2" t="s">
        <v>399</v>
      </c>
      <c r="E1234" s="2" t="s">
        <v>6439</v>
      </c>
      <c r="F1234" s="2">
        <v>2124</v>
      </c>
      <c r="G1234" s="2"/>
      <c r="H1234" s="2"/>
      <c r="I1234" s="2"/>
      <c r="J1234" s="2">
        <v>1800</v>
      </c>
      <c r="K1234" s="2"/>
      <c r="L1234" s="2">
        <f t="shared" si="267"/>
        <v>324</v>
      </c>
      <c r="M1234" s="2">
        <f t="shared" si="268"/>
        <v>162</v>
      </c>
      <c r="N1234" s="2">
        <f t="shared" si="269"/>
        <v>162</v>
      </c>
      <c r="O1234" s="2">
        <f t="shared" si="270"/>
        <v>0</v>
      </c>
      <c r="P1234" s="2">
        <f t="shared" si="271"/>
        <v>2124</v>
      </c>
      <c r="Q1234" s="14">
        <f t="shared" si="272"/>
        <v>0</v>
      </c>
      <c r="R1234" s="2"/>
      <c r="S1234" s="2"/>
      <c r="T1234" s="1" t="e">
        <v>#N/A</v>
      </c>
    </row>
    <row r="1235" spans="1:20" x14ac:dyDescent="0.25">
      <c r="A1235" s="2" t="str">
        <f t="shared" si="266"/>
        <v>062019</v>
      </c>
      <c r="B1235" s="12">
        <v>43622</v>
      </c>
      <c r="C1235" s="2" t="s">
        <v>2874</v>
      </c>
      <c r="D1235" s="2" t="s">
        <v>399</v>
      </c>
      <c r="E1235" s="2" t="s">
        <v>6439</v>
      </c>
      <c r="F1235" s="2">
        <v>1066</v>
      </c>
      <c r="G1235" s="2"/>
      <c r="H1235" s="2"/>
      <c r="I1235" s="2"/>
      <c r="J1235" s="2">
        <v>904</v>
      </c>
      <c r="K1235" s="2"/>
      <c r="L1235" s="2">
        <f t="shared" si="267"/>
        <v>162.72</v>
      </c>
      <c r="M1235" s="2">
        <f t="shared" si="268"/>
        <v>81.36</v>
      </c>
      <c r="N1235" s="2">
        <f t="shared" si="269"/>
        <v>81.36</v>
      </c>
      <c r="O1235" s="2">
        <f t="shared" si="270"/>
        <v>0</v>
      </c>
      <c r="P1235" s="2">
        <f t="shared" si="271"/>
        <v>1066.72</v>
      </c>
      <c r="Q1235" s="14">
        <f t="shared" si="272"/>
        <v>0.72000000000002728</v>
      </c>
      <c r="R1235" s="2"/>
      <c r="S1235" s="2"/>
      <c r="T1235" s="1" t="e">
        <v>#N/A</v>
      </c>
    </row>
    <row r="1236" spans="1:20" x14ac:dyDescent="0.25">
      <c r="A1236" s="2" t="str">
        <f t="shared" si="266"/>
        <v>062019</v>
      </c>
      <c r="B1236" s="12">
        <v>43624</v>
      </c>
      <c r="C1236" s="2">
        <v>9416</v>
      </c>
      <c r="D1236" s="2" t="s">
        <v>399</v>
      </c>
      <c r="E1236" s="2" t="s">
        <v>6439</v>
      </c>
      <c r="F1236" s="2">
        <v>3446</v>
      </c>
      <c r="G1236" s="2"/>
      <c r="H1236" s="2"/>
      <c r="I1236" s="2"/>
      <c r="J1236" s="2">
        <v>2920</v>
      </c>
      <c r="K1236" s="2"/>
      <c r="L1236" s="2">
        <f t="shared" si="267"/>
        <v>525.6</v>
      </c>
      <c r="M1236" s="2">
        <f t="shared" si="268"/>
        <v>262.8</v>
      </c>
      <c r="N1236" s="2">
        <f t="shared" si="269"/>
        <v>262.8</v>
      </c>
      <c r="O1236" s="2">
        <f t="shared" si="270"/>
        <v>0</v>
      </c>
      <c r="P1236" s="2">
        <f t="shared" si="271"/>
        <v>3445.6</v>
      </c>
      <c r="Q1236" s="14">
        <f t="shared" si="272"/>
        <v>-0.40000000000009095</v>
      </c>
      <c r="R1236" s="2"/>
      <c r="S1236" s="2"/>
      <c r="T1236" s="1" t="e">
        <v>#N/A</v>
      </c>
    </row>
    <row r="1237" spans="1:20" x14ac:dyDescent="0.25">
      <c r="A1237" s="2" t="str">
        <f t="shared" si="266"/>
        <v>052019</v>
      </c>
      <c r="B1237" s="12">
        <v>43613</v>
      </c>
      <c r="C1237" s="2">
        <v>9378</v>
      </c>
      <c r="D1237" s="2" t="s">
        <v>399</v>
      </c>
      <c r="E1237" s="2" t="s">
        <v>6439</v>
      </c>
      <c r="F1237" s="2">
        <v>943</v>
      </c>
      <c r="G1237" s="2"/>
      <c r="H1237" s="2"/>
      <c r="I1237" s="2">
        <v>700</v>
      </c>
      <c r="J1237" s="2">
        <v>135</v>
      </c>
      <c r="K1237" s="2"/>
      <c r="L1237" s="2">
        <f t="shared" si="267"/>
        <v>108.3</v>
      </c>
      <c r="M1237" s="2">
        <f t="shared" si="268"/>
        <v>54.15</v>
      </c>
      <c r="N1237" s="2">
        <f t="shared" si="269"/>
        <v>54.15</v>
      </c>
      <c r="O1237" s="2">
        <f t="shared" si="270"/>
        <v>0</v>
      </c>
      <c r="P1237" s="2">
        <f t="shared" si="271"/>
        <v>943.3</v>
      </c>
      <c r="Q1237" s="14">
        <f t="shared" si="272"/>
        <v>0.29999999999995453</v>
      </c>
      <c r="R1237" s="2"/>
      <c r="S1237" s="2"/>
      <c r="T1237" s="1" t="e">
        <v>#N/A</v>
      </c>
    </row>
    <row r="1238" spans="1:20" x14ac:dyDescent="0.25">
      <c r="A1238" s="2" t="str">
        <f t="shared" si="266"/>
        <v>062019</v>
      </c>
      <c r="B1238" s="12">
        <v>43623</v>
      </c>
      <c r="C1238" s="2">
        <v>9410</v>
      </c>
      <c r="D1238" s="2" t="s">
        <v>399</v>
      </c>
      <c r="E1238" s="2" t="s">
        <v>6439</v>
      </c>
      <c r="F1238" s="2">
        <v>7960</v>
      </c>
      <c r="G1238" s="2"/>
      <c r="H1238" s="2"/>
      <c r="I1238" s="2"/>
      <c r="J1238" s="2">
        <v>6746</v>
      </c>
      <c r="K1238" s="2"/>
      <c r="L1238" s="2">
        <f t="shared" si="267"/>
        <v>1214.28</v>
      </c>
      <c r="M1238" s="2">
        <f t="shared" si="268"/>
        <v>607.14</v>
      </c>
      <c r="N1238" s="2">
        <f t="shared" si="269"/>
        <v>607.14</v>
      </c>
      <c r="O1238" s="2">
        <f t="shared" si="270"/>
        <v>0</v>
      </c>
      <c r="P1238" s="2">
        <f t="shared" si="271"/>
        <v>7960.28</v>
      </c>
      <c r="Q1238" s="14">
        <f t="shared" si="272"/>
        <v>0.27999999999974534</v>
      </c>
      <c r="R1238" s="2"/>
      <c r="S1238" s="2"/>
      <c r="T1238" s="1" t="e">
        <v>#N/A</v>
      </c>
    </row>
    <row r="1239" spans="1:20" x14ac:dyDescent="0.25">
      <c r="A1239" s="2" t="str">
        <f t="shared" si="266"/>
        <v>062019</v>
      </c>
      <c r="B1239" s="12">
        <v>43636</v>
      </c>
      <c r="C1239" s="2" t="s">
        <v>2740</v>
      </c>
      <c r="D1239" s="2" t="s">
        <v>1250</v>
      </c>
      <c r="E1239" s="2" t="s">
        <v>1251</v>
      </c>
      <c r="F1239" s="2">
        <v>4460</v>
      </c>
      <c r="G1239" s="2"/>
      <c r="H1239" s="2"/>
      <c r="I1239" s="2"/>
      <c r="J1239" s="2">
        <v>3780</v>
      </c>
      <c r="K1239" s="2"/>
      <c r="L1239" s="2">
        <f t="shared" si="267"/>
        <v>680.4</v>
      </c>
      <c r="M1239" s="2">
        <f t="shared" si="268"/>
        <v>340.2</v>
      </c>
      <c r="N1239" s="2">
        <f t="shared" si="269"/>
        <v>340.2</v>
      </c>
      <c r="O1239" s="2">
        <f t="shared" si="270"/>
        <v>0</v>
      </c>
      <c r="P1239" s="2">
        <f t="shared" si="271"/>
        <v>4460.3999999999996</v>
      </c>
      <c r="Q1239" s="14">
        <f t="shared" si="272"/>
        <v>0.3999999999996362</v>
      </c>
      <c r="R1239" s="2"/>
      <c r="S1239" s="2"/>
      <c r="T1239" s="1" t="e">
        <v>#N/A</v>
      </c>
    </row>
    <row r="1240" spans="1:20" x14ac:dyDescent="0.25">
      <c r="A1240" s="2" t="str">
        <f t="shared" si="266"/>
        <v>062019</v>
      </c>
      <c r="B1240" s="12">
        <v>43635</v>
      </c>
      <c r="C1240" s="2" t="s">
        <v>2739</v>
      </c>
      <c r="D1240" s="2" t="s">
        <v>1250</v>
      </c>
      <c r="E1240" s="2" t="s">
        <v>1251</v>
      </c>
      <c r="F1240" s="2">
        <v>9759</v>
      </c>
      <c r="G1240" s="2"/>
      <c r="H1240" s="2"/>
      <c r="I1240" s="2"/>
      <c r="J1240" s="2">
        <v>8270.4</v>
      </c>
      <c r="K1240" s="2"/>
      <c r="L1240" s="2">
        <f t="shared" si="267"/>
        <v>1488.6719999999998</v>
      </c>
      <c r="M1240" s="2">
        <f t="shared" si="268"/>
        <v>744.3359999999999</v>
      </c>
      <c r="N1240" s="2">
        <f t="shared" si="269"/>
        <v>744.3359999999999</v>
      </c>
      <c r="O1240" s="2">
        <f t="shared" si="270"/>
        <v>0</v>
      </c>
      <c r="P1240" s="2">
        <f t="shared" si="271"/>
        <v>9759.0720000000001</v>
      </c>
      <c r="Q1240" s="14">
        <f t="shared" si="272"/>
        <v>7.2000000000116415E-2</v>
      </c>
      <c r="R1240" s="2"/>
      <c r="S1240" s="2"/>
      <c r="T1240" s="1" t="e">
        <v>#N/A</v>
      </c>
    </row>
    <row r="1241" spans="1:20" x14ac:dyDescent="0.25">
      <c r="A1241" s="2" t="str">
        <f t="shared" si="266"/>
        <v>062019</v>
      </c>
      <c r="B1241" s="12">
        <v>43631</v>
      </c>
      <c r="C1241" s="2" t="s">
        <v>2738</v>
      </c>
      <c r="D1241" s="2" t="s">
        <v>1250</v>
      </c>
      <c r="E1241" s="2" t="s">
        <v>1251</v>
      </c>
      <c r="F1241" s="2">
        <v>6992</v>
      </c>
      <c r="G1241" s="2"/>
      <c r="H1241" s="2"/>
      <c r="I1241" s="2"/>
      <c r="J1241" s="2">
        <v>5925</v>
      </c>
      <c r="K1241" s="2"/>
      <c r="L1241" s="2">
        <f t="shared" si="267"/>
        <v>1066.5</v>
      </c>
      <c r="M1241" s="2">
        <f t="shared" si="268"/>
        <v>533.25</v>
      </c>
      <c r="N1241" s="2">
        <f t="shared" si="269"/>
        <v>533.25</v>
      </c>
      <c r="O1241" s="2">
        <f t="shared" si="270"/>
        <v>0</v>
      </c>
      <c r="P1241" s="2">
        <f t="shared" si="271"/>
        <v>6991.5</v>
      </c>
      <c r="Q1241" s="14">
        <f t="shared" si="272"/>
        <v>-0.5</v>
      </c>
      <c r="R1241" s="2"/>
      <c r="S1241" s="2"/>
      <c r="T1241" s="1" t="e">
        <v>#N/A</v>
      </c>
    </row>
    <row r="1242" spans="1:20" x14ac:dyDescent="0.25">
      <c r="A1242" s="2" t="str">
        <f t="shared" si="266"/>
        <v>062019</v>
      </c>
      <c r="B1242" s="12">
        <v>43623</v>
      </c>
      <c r="C1242" s="2">
        <v>18622</v>
      </c>
      <c r="D1242" s="2" t="s">
        <v>1250</v>
      </c>
      <c r="E1242" s="2" t="s">
        <v>1251</v>
      </c>
      <c r="F1242" s="2">
        <v>802</v>
      </c>
      <c r="G1242" s="2"/>
      <c r="H1242" s="2"/>
      <c r="I1242" s="2"/>
      <c r="J1242" s="2">
        <v>680</v>
      </c>
      <c r="K1242" s="2"/>
      <c r="L1242" s="2">
        <f t="shared" si="267"/>
        <v>122.4</v>
      </c>
      <c r="M1242" s="2">
        <f t="shared" si="268"/>
        <v>61.2</v>
      </c>
      <c r="N1242" s="2">
        <f t="shared" si="269"/>
        <v>61.2</v>
      </c>
      <c r="O1242" s="2">
        <f t="shared" si="270"/>
        <v>0</v>
      </c>
      <c r="P1242" s="2">
        <f t="shared" si="271"/>
        <v>802.4</v>
      </c>
      <c r="Q1242" s="14">
        <f t="shared" si="272"/>
        <v>0.39999999999997726</v>
      </c>
      <c r="R1242" s="2"/>
      <c r="S1242" s="2"/>
      <c r="T1242" s="1" t="e">
        <v>#N/A</v>
      </c>
    </row>
    <row r="1243" spans="1:20" x14ac:dyDescent="0.25">
      <c r="A1243" s="2" t="str">
        <f t="shared" si="266"/>
        <v>062019</v>
      </c>
      <c r="B1243" s="12">
        <v>43637</v>
      </c>
      <c r="C1243" s="2" t="s">
        <v>2887</v>
      </c>
      <c r="D1243" s="2" t="s">
        <v>2885</v>
      </c>
      <c r="E1243" s="2" t="s">
        <v>2886</v>
      </c>
      <c r="F1243" s="2">
        <v>11300</v>
      </c>
      <c r="G1243" s="2"/>
      <c r="H1243" s="2"/>
      <c r="I1243" s="2"/>
      <c r="J1243" s="2">
        <v>254</v>
      </c>
      <c r="K1243" s="2">
        <v>8593</v>
      </c>
      <c r="L1243" s="2">
        <f t="shared" si="267"/>
        <v>2451.7599999999998</v>
      </c>
      <c r="M1243" s="2">
        <f t="shared" si="268"/>
        <v>1225.8799999999999</v>
      </c>
      <c r="N1243" s="2">
        <f t="shared" si="269"/>
        <v>1225.8799999999999</v>
      </c>
      <c r="O1243" s="2">
        <f t="shared" si="270"/>
        <v>0</v>
      </c>
      <c r="P1243" s="2">
        <f t="shared" si="271"/>
        <v>11298.76</v>
      </c>
      <c r="Q1243" s="14">
        <f t="shared" si="272"/>
        <v>-1.2399999999997817</v>
      </c>
      <c r="R1243" s="2"/>
      <c r="S1243" s="2"/>
      <c r="T1243" s="1" t="e">
        <v>#N/A</v>
      </c>
    </row>
    <row r="1244" spans="1:20" x14ac:dyDescent="0.25">
      <c r="A1244" s="2" t="str">
        <f t="shared" si="266"/>
        <v>062019</v>
      </c>
      <c r="B1244" s="12">
        <v>43634</v>
      </c>
      <c r="C1244" s="2" t="s">
        <v>2812</v>
      </c>
      <c r="D1244" s="2" t="s">
        <v>2810</v>
      </c>
      <c r="E1244" s="2" t="s">
        <v>6440</v>
      </c>
      <c r="F1244" s="2">
        <v>16284</v>
      </c>
      <c r="G1244" s="2"/>
      <c r="H1244" s="2"/>
      <c r="I1244" s="2"/>
      <c r="J1244" s="2">
        <v>13800</v>
      </c>
      <c r="K1244" s="2"/>
      <c r="L1244" s="2">
        <f t="shared" si="267"/>
        <v>2484</v>
      </c>
      <c r="M1244" s="2">
        <f t="shared" si="268"/>
        <v>1242</v>
      </c>
      <c r="N1244" s="2">
        <f t="shared" si="269"/>
        <v>1242</v>
      </c>
      <c r="O1244" s="2">
        <f t="shared" si="270"/>
        <v>0</v>
      </c>
      <c r="P1244" s="2">
        <f t="shared" si="271"/>
        <v>16284</v>
      </c>
      <c r="Q1244" s="14">
        <f t="shared" si="272"/>
        <v>0</v>
      </c>
      <c r="R1244" s="2"/>
      <c r="S1244" s="2"/>
      <c r="T1244" s="1" t="e">
        <v>#N/A</v>
      </c>
    </row>
    <row r="1245" spans="1:20" x14ac:dyDescent="0.25">
      <c r="A1245" s="2" t="str">
        <f t="shared" si="266"/>
        <v>062019</v>
      </c>
      <c r="B1245" s="12">
        <v>43621</v>
      </c>
      <c r="C1245" s="2">
        <v>677</v>
      </c>
      <c r="D1245" s="2" t="s">
        <v>212</v>
      </c>
      <c r="E1245" s="2" t="s">
        <v>6441</v>
      </c>
      <c r="F1245" s="2">
        <v>1439</v>
      </c>
      <c r="G1245" s="2"/>
      <c r="H1245" s="2"/>
      <c r="I1245" s="2">
        <v>569</v>
      </c>
      <c r="J1245" s="2">
        <v>680</v>
      </c>
      <c r="K1245" s="2"/>
      <c r="L1245" s="2">
        <f t="shared" si="267"/>
        <v>190.68</v>
      </c>
      <c r="M1245" s="2">
        <f t="shared" si="268"/>
        <v>95.34</v>
      </c>
      <c r="N1245" s="2">
        <f t="shared" si="269"/>
        <v>95.34</v>
      </c>
      <c r="O1245" s="2">
        <f t="shared" si="270"/>
        <v>0</v>
      </c>
      <c r="P1245" s="2">
        <f t="shared" si="271"/>
        <v>1439.68</v>
      </c>
      <c r="Q1245" s="14">
        <f t="shared" si="272"/>
        <v>0.68000000000006366</v>
      </c>
      <c r="R1245" s="2"/>
      <c r="S1245" s="2"/>
      <c r="T1245" s="1" t="e">
        <v>#N/A</v>
      </c>
    </row>
    <row r="1246" spans="1:20" x14ac:dyDescent="0.25">
      <c r="A1246" s="2" t="str">
        <f t="shared" si="266"/>
        <v>062019</v>
      </c>
      <c r="B1246" s="12">
        <v>43622</v>
      </c>
      <c r="C1246" s="2">
        <v>696</v>
      </c>
      <c r="D1246" s="2" t="s">
        <v>212</v>
      </c>
      <c r="E1246" s="2" t="s">
        <v>6441</v>
      </c>
      <c r="F1246" s="2">
        <v>3304</v>
      </c>
      <c r="G1246" s="2"/>
      <c r="H1246" s="2"/>
      <c r="I1246" s="2"/>
      <c r="J1246" s="2">
        <v>2800</v>
      </c>
      <c r="K1246" s="2"/>
      <c r="L1246" s="2">
        <f t="shared" si="267"/>
        <v>504</v>
      </c>
      <c r="M1246" s="2">
        <f t="shared" si="268"/>
        <v>252</v>
      </c>
      <c r="N1246" s="2">
        <f t="shared" si="269"/>
        <v>252</v>
      </c>
      <c r="O1246" s="2">
        <f t="shared" si="270"/>
        <v>0</v>
      </c>
      <c r="P1246" s="2">
        <f t="shared" si="271"/>
        <v>3304</v>
      </c>
      <c r="Q1246" s="14">
        <f t="shared" si="272"/>
        <v>0</v>
      </c>
      <c r="R1246" s="2"/>
      <c r="S1246" s="2"/>
      <c r="T1246" s="1" t="e">
        <v>#N/A</v>
      </c>
    </row>
    <row r="1247" spans="1:20" x14ac:dyDescent="0.25">
      <c r="A1247" s="2" t="str">
        <f t="shared" si="266"/>
        <v>062019</v>
      </c>
      <c r="B1247" s="12">
        <v>43629</v>
      </c>
      <c r="C1247" s="2" t="s">
        <v>2858</v>
      </c>
      <c r="D1247" s="2" t="s">
        <v>676</v>
      </c>
      <c r="E1247" s="2" t="s">
        <v>6442</v>
      </c>
      <c r="F1247" s="2">
        <v>25516</v>
      </c>
      <c r="G1247" s="2"/>
      <c r="H1247" s="2"/>
      <c r="I1247" s="2"/>
      <c r="J1247" s="2">
        <v>21623.74</v>
      </c>
      <c r="K1247" s="2"/>
      <c r="L1247" s="2">
        <f t="shared" si="267"/>
        <v>3892.2732000000001</v>
      </c>
      <c r="M1247" s="2">
        <f t="shared" si="268"/>
        <v>1946.1366</v>
      </c>
      <c r="N1247" s="2">
        <f t="shared" si="269"/>
        <v>1946.1366</v>
      </c>
      <c r="O1247" s="2">
        <f t="shared" si="270"/>
        <v>0</v>
      </c>
      <c r="P1247" s="2">
        <f t="shared" si="271"/>
        <v>25516.013200000001</v>
      </c>
      <c r="Q1247" s="14">
        <f t="shared" si="272"/>
        <v>1.3200000001234002E-2</v>
      </c>
      <c r="R1247" s="2"/>
      <c r="S1247" s="2"/>
      <c r="T1247" s="1" t="e">
        <v>#N/A</v>
      </c>
    </row>
    <row r="1248" spans="1:20" x14ac:dyDescent="0.25">
      <c r="A1248" s="2" t="str">
        <f t="shared" si="266"/>
        <v>052019</v>
      </c>
      <c r="B1248" s="12">
        <v>43601</v>
      </c>
      <c r="C1248" s="2" t="s">
        <v>6443</v>
      </c>
      <c r="D1248" s="2" t="s">
        <v>1777</v>
      </c>
      <c r="E1248" s="2" t="s">
        <v>6444</v>
      </c>
      <c r="F1248" s="2">
        <v>9345</v>
      </c>
      <c r="G1248" s="2"/>
      <c r="H1248" s="2"/>
      <c r="I1248" s="2"/>
      <c r="J1248" s="2">
        <v>7920</v>
      </c>
      <c r="K1248" s="2"/>
      <c r="L1248" s="2">
        <f t="shared" si="267"/>
        <v>1425.6</v>
      </c>
      <c r="M1248" s="2">
        <f t="shared" si="268"/>
        <v>712.8</v>
      </c>
      <c r="N1248" s="2">
        <f t="shared" si="269"/>
        <v>712.8</v>
      </c>
      <c r="O1248" s="2">
        <f t="shared" si="270"/>
        <v>0</v>
      </c>
      <c r="P1248" s="2">
        <f t="shared" si="271"/>
        <v>9345.6</v>
      </c>
      <c r="Q1248" s="14">
        <f t="shared" si="272"/>
        <v>0.6000000000003638</v>
      </c>
      <c r="R1248" s="2"/>
      <c r="S1248" s="2"/>
      <c r="T1248" s="1" t="e">
        <v>#N/A</v>
      </c>
    </row>
    <row r="1249" spans="1:20" x14ac:dyDescent="0.25">
      <c r="A1249" s="2" t="str">
        <f t="shared" si="266"/>
        <v>062019</v>
      </c>
      <c r="B1249" s="12">
        <v>43628</v>
      </c>
      <c r="C1249" s="2" t="s">
        <v>6445</v>
      </c>
      <c r="D1249" s="2" t="s">
        <v>358</v>
      </c>
      <c r="E1249" s="2" t="s">
        <v>6446</v>
      </c>
      <c r="F1249" s="2">
        <v>13509</v>
      </c>
      <c r="G1249" s="2"/>
      <c r="H1249" s="2"/>
      <c r="I1249" s="2"/>
      <c r="J1249" s="2">
        <v>11448</v>
      </c>
      <c r="K1249" s="2"/>
      <c r="L1249" s="2">
        <f t="shared" si="267"/>
        <v>2060.64</v>
      </c>
      <c r="M1249" s="2">
        <v>0</v>
      </c>
      <c r="N1249" s="2">
        <v>0</v>
      </c>
      <c r="O1249" s="2">
        <v>0</v>
      </c>
      <c r="P1249" s="2">
        <f t="shared" si="271"/>
        <v>13508.64</v>
      </c>
      <c r="Q1249" s="14">
        <f t="shared" si="272"/>
        <v>-0.36000000000058208</v>
      </c>
      <c r="R1249" s="2" t="s">
        <v>5815</v>
      </c>
      <c r="S1249" s="2" t="s">
        <v>5815</v>
      </c>
      <c r="T1249" s="1" t="e">
        <v>#N/A</v>
      </c>
    </row>
    <row r="1250" spans="1:20" x14ac:dyDescent="0.25">
      <c r="A1250" s="2" t="str">
        <f t="shared" si="266"/>
        <v>062019</v>
      </c>
      <c r="B1250" s="12">
        <v>43640</v>
      </c>
      <c r="C1250" s="2" t="s">
        <v>2989</v>
      </c>
      <c r="D1250" s="2" t="s">
        <v>6323</v>
      </c>
      <c r="E1250" s="2" t="s">
        <v>6447</v>
      </c>
      <c r="F1250" s="2">
        <v>413</v>
      </c>
      <c r="G1250" s="2"/>
      <c r="H1250" s="2"/>
      <c r="I1250" s="2"/>
      <c r="J1250" s="2">
        <v>350</v>
      </c>
      <c r="K1250" s="2"/>
      <c r="L1250" s="2">
        <f t="shared" si="267"/>
        <v>63</v>
      </c>
      <c r="M1250" s="2">
        <v>0</v>
      </c>
      <c r="N1250" s="2">
        <v>0</v>
      </c>
      <c r="O1250" s="2">
        <v>0</v>
      </c>
      <c r="P1250" s="2">
        <f t="shared" si="271"/>
        <v>413</v>
      </c>
      <c r="Q1250" s="14">
        <f t="shared" si="272"/>
        <v>0</v>
      </c>
      <c r="R1250" s="2"/>
      <c r="S1250" s="2"/>
      <c r="T1250" s="1" t="s">
        <v>6323</v>
      </c>
    </row>
    <row r="1251" spans="1:20" x14ac:dyDescent="0.25">
      <c r="A1251" s="2" t="str">
        <f t="shared" si="266"/>
        <v>062019</v>
      </c>
      <c r="B1251" s="12">
        <v>43628</v>
      </c>
      <c r="C1251" s="2">
        <v>30</v>
      </c>
      <c r="D1251" s="2" t="s">
        <v>6323</v>
      </c>
      <c r="E1251" s="2" t="s">
        <v>6447</v>
      </c>
      <c r="F1251" s="2">
        <v>3422</v>
      </c>
      <c r="G1251" s="2"/>
      <c r="H1251" s="2"/>
      <c r="I1251" s="2"/>
      <c r="J1251" s="2">
        <v>2900</v>
      </c>
      <c r="K1251" s="2"/>
      <c r="L1251" s="2">
        <f t="shared" si="267"/>
        <v>522</v>
      </c>
      <c r="M1251" s="2">
        <v>0</v>
      </c>
      <c r="N1251" s="2">
        <v>0</v>
      </c>
      <c r="O1251" s="2">
        <v>0</v>
      </c>
      <c r="P1251" s="2">
        <f t="shared" si="271"/>
        <v>3422</v>
      </c>
      <c r="Q1251" s="14">
        <f t="shared" si="272"/>
        <v>0</v>
      </c>
      <c r="R1251" s="2"/>
      <c r="S1251" s="2"/>
      <c r="T1251" s="1" t="s">
        <v>6323</v>
      </c>
    </row>
    <row r="1252" spans="1:20" x14ac:dyDescent="0.25">
      <c r="A1252" s="2" t="str">
        <f t="shared" si="266"/>
        <v>062019</v>
      </c>
      <c r="B1252" s="12">
        <v>43640</v>
      </c>
      <c r="C1252" s="2" t="s">
        <v>6448</v>
      </c>
      <c r="D1252" s="2" t="s">
        <v>706</v>
      </c>
      <c r="E1252" s="2" t="s">
        <v>6449</v>
      </c>
      <c r="F1252" s="2">
        <v>20060</v>
      </c>
      <c r="G1252" s="2"/>
      <c r="H1252" s="2"/>
      <c r="I1252" s="2"/>
      <c r="J1252" s="2">
        <v>17000</v>
      </c>
      <c r="K1252" s="2"/>
      <c r="L1252" s="2">
        <f t="shared" si="267"/>
        <v>3060</v>
      </c>
      <c r="M1252" s="2">
        <f t="shared" si="268"/>
        <v>1530</v>
      </c>
      <c r="N1252" s="2">
        <f t="shared" si="269"/>
        <v>1530</v>
      </c>
      <c r="O1252" s="2">
        <f t="shared" si="270"/>
        <v>0</v>
      </c>
      <c r="P1252" s="2">
        <f t="shared" si="271"/>
        <v>20060</v>
      </c>
      <c r="Q1252" s="14">
        <f t="shared" si="272"/>
        <v>0</v>
      </c>
      <c r="R1252" s="2"/>
      <c r="S1252" s="2"/>
      <c r="T1252" s="1" t="e">
        <v>#N/A</v>
      </c>
    </row>
    <row r="1253" spans="1:20" x14ac:dyDescent="0.25">
      <c r="A1253" s="2" t="str">
        <f t="shared" si="266"/>
        <v>052019</v>
      </c>
      <c r="B1253" s="12">
        <v>43616</v>
      </c>
      <c r="C1253" s="2" t="s">
        <v>2406</v>
      </c>
      <c r="D1253" s="2" t="s">
        <v>362</v>
      </c>
      <c r="E1253" s="2" t="s">
        <v>6450</v>
      </c>
      <c r="F1253" s="2">
        <v>123310</v>
      </c>
      <c r="G1253" s="2"/>
      <c r="H1253" s="2"/>
      <c r="I1253" s="2"/>
      <c r="J1253" s="2">
        <v>104500</v>
      </c>
      <c r="K1253" s="2"/>
      <c r="L1253" s="2">
        <f t="shared" si="267"/>
        <v>18810</v>
      </c>
      <c r="M1253" s="2">
        <f t="shared" si="268"/>
        <v>0</v>
      </c>
      <c r="N1253" s="2">
        <f t="shared" si="269"/>
        <v>0</v>
      </c>
      <c r="O1253" s="2">
        <f t="shared" si="270"/>
        <v>18810</v>
      </c>
      <c r="P1253" s="2">
        <f t="shared" si="271"/>
        <v>123310</v>
      </c>
      <c r="Q1253" s="14">
        <f t="shared" si="272"/>
        <v>0</v>
      </c>
      <c r="R1253" s="2"/>
      <c r="S1253" s="2"/>
      <c r="T1253" s="1" t="e">
        <v>#N/A</v>
      </c>
    </row>
    <row r="1254" spans="1:20" x14ac:dyDescent="0.25">
      <c r="A1254" s="2" t="str">
        <f t="shared" si="266"/>
        <v>052019</v>
      </c>
      <c r="B1254" s="12">
        <v>43613</v>
      </c>
      <c r="C1254" s="2">
        <v>19110995</v>
      </c>
      <c r="D1254" s="2" t="s">
        <v>2436</v>
      </c>
      <c r="E1254" s="2" t="s">
        <v>2437</v>
      </c>
      <c r="F1254" s="2">
        <v>15930</v>
      </c>
      <c r="G1254" s="2"/>
      <c r="H1254" s="2"/>
      <c r="I1254" s="2"/>
      <c r="J1254" s="2">
        <v>13500</v>
      </c>
      <c r="K1254" s="2"/>
      <c r="L1254" s="2">
        <f t="shared" si="267"/>
        <v>2430</v>
      </c>
      <c r="M1254" s="2">
        <f t="shared" si="268"/>
        <v>1215</v>
      </c>
      <c r="N1254" s="2">
        <f t="shared" si="269"/>
        <v>1215</v>
      </c>
      <c r="O1254" s="2">
        <f t="shared" si="270"/>
        <v>0</v>
      </c>
      <c r="P1254" s="2">
        <f t="shared" si="271"/>
        <v>15930</v>
      </c>
      <c r="Q1254" s="14">
        <f t="shared" si="272"/>
        <v>0</v>
      </c>
      <c r="R1254" s="2"/>
      <c r="S1254" s="2"/>
      <c r="T1254" s="1" t="e">
        <v>#N/A</v>
      </c>
    </row>
    <row r="1255" spans="1:20" x14ac:dyDescent="0.25">
      <c r="A1255" s="2" t="str">
        <f t="shared" si="266"/>
        <v>062019</v>
      </c>
      <c r="B1255" s="12">
        <v>43617</v>
      </c>
      <c r="C1255" s="2" t="s">
        <v>2975</v>
      </c>
      <c r="D1255" s="2" t="s">
        <v>493</v>
      </c>
      <c r="E1255" s="2" t="s">
        <v>6451</v>
      </c>
      <c r="F1255" s="2">
        <v>5292</v>
      </c>
      <c r="G1255" s="2"/>
      <c r="H1255" s="2"/>
      <c r="I1255" s="2"/>
      <c r="J1255" s="2">
        <v>4485</v>
      </c>
      <c r="K1255" s="2"/>
      <c r="L1255" s="2">
        <f t="shared" si="267"/>
        <v>807.3</v>
      </c>
      <c r="M1255" s="2">
        <f t="shared" si="268"/>
        <v>403.65</v>
      </c>
      <c r="N1255" s="2">
        <f t="shared" si="269"/>
        <v>403.65</v>
      </c>
      <c r="O1255" s="2">
        <f t="shared" si="270"/>
        <v>0</v>
      </c>
      <c r="P1255" s="2">
        <f t="shared" si="271"/>
        <v>5292.3</v>
      </c>
      <c r="Q1255" s="14">
        <f t="shared" si="272"/>
        <v>0.3000000000001819</v>
      </c>
      <c r="R1255" s="2"/>
      <c r="S1255" s="2"/>
      <c r="T1255" s="1" t="e">
        <v>#N/A</v>
      </c>
    </row>
    <row r="1256" spans="1:20" x14ac:dyDescent="0.25">
      <c r="A1256" s="2" t="str">
        <f t="shared" si="266"/>
        <v>052019</v>
      </c>
      <c r="B1256" s="12">
        <v>43600</v>
      </c>
      <c r="C1256" s="2">
        <v>201</v>
      </c>
      <c r="D1256" s="2" t="s">
        <v>199</v>
      </c>
      <c r="E1256" s="2" t="s">
        <v>200</v>
      </c>
      <c r="F1256" s="2">
        <v>566</v>
      </c>
      <c r="G1256" s="2"/>
      <c r="H1256" s="2"/>
      <c r="I1256" s="2"/>
      <c r="J1256" s="2">
        <v>480</v>
      </c>
      <c r="K1256" s="2"/>
      <c r="L1256" s="2">
        <f t="shared" si="267"/>
        <v>86.4</v>
      </c>
      <c r="M1256" s="2">
        <f t="shared" si="268"/>
        <v>43.2</v>
      </c>
      <c r="N1256" s="2">
        <f t="shared" si="269"/>
        <v>43.2</v>
      </c>
      <c r="O1256" s="2">
        <f t="shared" si="270"/>
        <v>0</v>
      </c>
      <c r="P1256" s="2">
        <f t="shared" si="271"/>
        <v>566.4</v>
      </c>
      <c r="Q1256" s="14">
        <f t="shared" si="272"/>
        <v>0.39999999999997726</v>
      </c>
      <c r="R1256" s="2"/>
      <c r="S1256" s="2"/>
      <c r="T1256" s="1" t="e">
        <v>#N/A</v>
      </c>
    </row>
    <row r="1257" spans="1:20" x14ac:dyDescent="0.25">
      <c r="A1257" s="2" t="str">
        <f t="shared" si="266"/>
        <v>052019</v>
      </c>
      <c r="B1257" s="12">
        <v>43614</v>
      </c>
      <c r="C1257" s="2">
        <v>273</v>
      </c>
      <c r="D1257" s="2" t="s">
        <v>199</v>
      </c>
      <c r="E1257" s="2" t="s">
        <v>200</v>
      </c>
      <c r="F1257" s="2">
        <v>566</v>
      </c>
      <c r="G1257" s="2"/>
      <c r="H1257" s="2"/>
      <c r="I1257" s="2"/>
      <c r="J1257" s="2">
        <v>480</v>
      </c>
      <c r="K1257" s="2"/>
      <c r="L1257" s="2">
        <f t="shared" si="267"/>
        <v>86.4</v>
      </c>
      <c r="M1257" s="2">
        <f t="shared" si="268"/>
        <v>43.2</v>
      </c>
      <c r="N1257" s="2">
        <f t="shared" si="269"/>
        <v>43.2</v>
      </c>
      <c r="O1257" s="2">
        <f t="shared" si="270"/>
        <v>0</v>
      </c>
      <c r="P1257" s="2">
        <f t="shared" si="271"/>
        <v>566.4</v>
      </c>
      <c r="Q1257" s="14">
        <f t="shared" si="272"/>
        <v>0.39999999999997726</v>
      </c>
      <c r="R1257" s="2"/>
      <c r="S1257" s="2"/>
      <c r="T1257" s="1" t="e">
        <v>#N/A</v>
      </c>
    </row>
    <row r="1258" spans="1:20" x14ac:dyDescent="0.25">
      <c r="A1258" s="2" t="str">
        <f t="shared" si="266"/>
        <v>062019</v>
      </c>
      <c r="B1258" s="12">
        <v>43630</v>
      </c>
      <c r="C1258" s="2">
        <v>204</v>
      </c>
      <c r="D1258" s="2" t="s">
        <v>471</v>
      </c>
      <c r="E1258" s="2" t="s">
        <v>6452</v>
      </c>
      <c r="F1258" s="2">
        <v>1770</v>
      </c>
      <c r="G1258" s="2"/>
      <c r="H1258" s="2"/>
      <c r="I1258" s="2"/>
      <c r="J1258" s="2">
        <v>1500</v>
      </c>
      <c r="K1258" s="2"/>
      <c r="L1258" s="2">
        <f t="shared" si="267"/>
        <v>270</v>
      </c>
      <c r="M1258" s="2">
        <f t="shared" si="268"/>
        <v>135</v>
      </c>
      <c r="N1258" s="2">
        <f t="shared" si="269"/>
        <v>135</v>
      </c>
      <c r="O1258" s="2">
        <f t="shared" si="270"/>
        <v>0</v>
      </c>
      <c r="P1258" s="2">
        <f t="shared" si="271"/>
        <v>1770</v>
      </c>
      <c r="Q1258" s="14">
        <f t="shared" si="272"/>
        <v>0</v>
      </c>
      <c r="R1258" s="2"/>
      <c r="S1258" s="2"/>
      <c r="T1258" s="1" t="e">
        <v>#N/A</v>
      </c>
    </row>
    <row r="1259" spans="1:20" x14ac:dyDescent="0.25">
      <c r="A1259" s="2" t="str">
        <f t="shared" si="266"/>
        <v>062019</v>
      </c>
      <c r="B1259" s="12">
        <v>43623</v>
      </c>
      <c r="C1259" s="2">
        <v>182</v>
      </c>
      <c r="D1259" s="2" t="s">
        <v>471</v>
      </c>
      <c r="E1259" s="2" t="s">
        <v>6452</v>
      </c>
      <c r="F1259" s="2">
        <v>1888</v>
      </c>
      <c r="G1259" s="2"/>
      <c r="H1259" s="2"/>
      <c r="I1259" s="2"/>
      <c r="J1259" s="2">
        <v>1600</v>
      </c>
      <c r="K1259" s="2"/>
      <c r="L1259" s="2">
        <f t="shared" si="267"/>
        <v>288</v>
      </c>
      <c r="M1259" s="2">
        <f t="shared" si="268"/>
        <v>144</v>
      </c>
      <c r="N1259" s="2">
        <f t="shared" si="269"/>
        <v>144</v>
      </c>
      <c r="O1259" s="2">
        <f t="shared" si="270"/>
        <v>0</v>
      </c>
      <c r="P1259" s="2">
        <f t="shared" si="271"/>
        <v>1888</v>
      </c>
      <c r="Q1259" s="14">
        <f t="shared" si="272"/>
        <v>0</v>
      </c>
      <c r="R1259" s="2"/>
      <c r="S1259" s="2"/>
      <c r="T1259" s="1" t="e">
        <v>#N/A</v>
      </c>
    </row>
    <row r="1260" spans="1:20" x14ac:dyDescent="0.25">
      <c r="A1260" s="2" t="str">
        <f t="shared" si="266"/>
        <v>062019</v>
      </c>
      <c r="B1260" s="12">
        <v>43620</v>
      </c>
      <c r="C1260" s="2">
        <v>175</v>
      </c>
      <c r="D1260" s="2" t="s">
        <v>471</v>
      </c>
      <c r="E1260" s="2" t="s">
        <v>6452</v>
      </c>
      <c r="F1260" s="2">
        <v>5900</v>
      </c>
      <c r="G1260" s="2"/>
      <c r="H1260" s="2"/>
      <c r="I1260" s="2"/>
      <c r="J1260" s="2">
        <v>5000</v>
      </c>
      <c r="K1260" s="2"/>
      <c r="L1260" s="2">
        <f t="shared" si="267"/>
        <v>900</v>
      </c>
      <c r="M1260" s="2">
        <f t="shared" si="268"/>
        <v>450</v>
      </c>
      <c r="N1260" s="2">
        <f t="shared" si="269"/>
        <v>450</v>
      </c>
      <c r="O1260" s="2">
        <f t="shared" si="270"/>
        <v>0</v>
      </c>
      <c r="P1260" s="2">
        <f t="shared" si="271"/>
        <v>5900</v>
      </c>
      <c r="Q1260" s="14">
        <f t="shared" si="272"/>
        <v>0</v>
      </c>
      <c r="R1260" s="2"/>
      <c r="S1260" s="2"/>
      <c r="T1260" s="1" t="e">
        <v>#N/A</v>
      </c>
    </row>
    <row r="1261" spans="1:20" x14ac:dyDescent="0.25">
      <c r="A1261" s="2" t="str">
        <f t="shared" si="266"/>
        <v>052019</v>
      </c>
      <c r="B1261" s="12">
        <v>43603</v>
      </c>
      <c r="C1261" s="2">
        <v>141</v>
      </c>
      <c r="D1261" s="2" t="s">
        <v>2506</v>
      </c>
      <c r="E1261" s="2" t="s">
        <v>6453</v>
      </c>
      <c r="F1261" s="2">
        <v>7875</v>
      </c>
      <c r="G1261" s="2"/>
      <c r="H1261" s="2">
        <v>7500</v>
      </c>
      <c r="I1261" s="2"/>
      <c r="J1261" s="2"/>
      <c r="K1261" s="2"/>
      <c r="L1261" s="2">
        <f t="shared" si="267"/>
        <v>375</v>
      </c>
      <c r="M1261" s="2">
        <f t="shared" si="268"/>
        <v>0</v>
      </c>
      <c r="N1261" s="2">
        <f t="shared" si="269"/>
        <v>0</v>
      </c>
      <c r="O1261" s="2">
        <f t="shared" si="270"/>
        <v>375</v>
      </c>
      <c r="P1261" s="2">
        <f t="shared" si="271"/>
        <v>7875</v>
      </c>
      <c r="Q1261" s="14">
        <f t="shared" si="272"/>
        <v>0</v>
      </c>
      <c r="R1261" s="2"/>
      <c r="S1261" s="2"/>
      <c r="T1261" s="1" t="e">
        <v>#N/A</v>
      </c>
    </row>
    <row r="1262" spans="1:20" x14ac:dyDescent="0.25">
      <c r="A1262" s="2" t="str">
        <f t="shared" si="266"/>
        <v>062019</v>
      </c>
      <c r="B1262" s="12">
        <v>43634</v>
      </c>
      <c r="C1262" s="2" t="s">
        <v>2999</v>
      </c>
      <c r="D1262" s="2" t="s">
        <v>1791</v>
      </c>
      <c r="E1262" s="2" t="s">
        <v>6293</v>
      </c>
      <c r="F1262" s="2">
        <v>3390</v>
      </c>
      <c r="G1262" s="2"/>
      <c r="H1262" s="2"/>
      <c r="I1262" s="2"/>
      <c r="J1262" s="2">
        <v>2872.88</v>
      </c>
      <c r="K1262" s="2"/>
      <c r="L1262" s="2">
        <f t="shared" si="267"/>
        <v>517.11840000000007</v>
      </c>
      <c r="M1262" s="2">
        <f t="shared" si="268"/>
        <v>258.55920000000003</v>
      </c>
      <c r="N1262" s="2">
        <f t="shared" si="269"/>
        <v>258.55920000000003</v>
      </c>
      <c r="O1262" s="2">
        <f t="shared" si="270"/>
        <v>0</v>
      </c>
      <c r="P1262" s="2">
        <f t="shared" si="271"/>
        <v>3389.9984000000004</v>
      </c>
      <c r="Q1262" s="14">
        <f t="shared" si="272"/>
        <v>-1.5999999995983671E-3</v>
      </c>
      <c r="R1262" s="2"/>
      <c r="S1262" s="2"/>
      <c r="T1262" s="1" t="e">
        <v>#N/A</v>
      </c>
    </row>
    <row r="1263" spans="1:20" x14ac:dyDescent="0.25">
      <c r="A1263" s="2" t="str">
        <f t="shared" si="266"/>
        <v>062019</v>
      </c>
      <c r="B1263" s="12">
        <v>43634</v>
      </c>
      <c r="C1263" s="2" t="s">
        <v>2556</v>
      </c>
      <c r="D1263" s="2" t="s">
        <v>2554</v>
      </c>
      <c r="E1263" s="2" t="s">
        <v>6454</v>
      </c>
      <c r="F1263" s="2">
        <v>7300</v>
      </c>
      <c r="G1263" s="2"/>
      <c r="H1263" s="2"/>
      <c r="I1263" s="2"/>
      <c r="J1263" s="2">
        <v>6186.44</v>
      </c>
      <c r="K1263" s="2"/>
      <c r="L1263" s="2">
        <f t="shared" si="267"/>
        <v>1113.5591999999999</v>
      </c>
      <c r="M1263" s="2">
        <f t="shared" si="268"/>
        <v>556.77959999999996</v>
      </c>
      <c r="N1263" s="2">
        <f t="shared" si="269"/>
        <v>556.77959999999996</v>
      </c>
      <c r="O1263" s="2">
        <f t="shared" si="270"/>
        <v>0</v>
      </c>
      <c r="P1263" s="2">
        <f t="shared" si="271"/>
        <v>7299.9991999999993</v>
      </c>
      <c r="Q1263" s="14">
        <f t="shared" si="272"/>
        <v>-8.0000000070867827E-4</v>
      </c>
      <c r="R1263" s="2"/>
      <c r="S1263" s="2"/>
      <c r="T1263" s="1" t="e">
        <v>#N/A</v>
      </c>
    </row>
    <row r="1264" spans="1:20" x14ac:dyDescent="0.25">
      <c r="A1264" s="2" t="str">
        <f t="shared" si="266"/>
        <v>052019</v>
      </c>
      <c r="B1264" s="12">
        <v>43603</v>
      </c>
      <c r="C1264" s="2" t="s">
        <v>6455</v>
      </c>
      <c r="D1264" s="2" t="s">
        <v>6367</v>
      </c>
      <c r="E1264" s="2" t="s">
        <v>6456</v>
      </c>
      <c r="F1264" s="2">
        <v>92639</v>
      </c>
      <c r="G1264" s="2"/>
      <c r="H1264" s="2"/>
      <c r="I1264" s="2"/>
      <c r="J1264" s="2">
        <v>78508</v>
      </c>
      <c r="K1264" s="2"/>
      <c r="L1264" s="2">
        <f t="shared" si="267"/>
        <v>14131.44</v>
      </c>
      <c r="M1264" s="2">
        <v>0</v>
      </c>
      <c r="N1264" s="2">
        <v>0</v>
      </c>
      <c r="O1264" s="2">
        <v>0</v>
      </c>
      <c r="P1264" s="2">
        <f t="shared" si="271"/>
        <v>92639.44</v>
      </c>
      <c r="Q1264" s="14">
        <f t="shared" si="272"/>
        <v>0.44000000000232831</v>
      </c>
      <c r="R1264" s="2" t="s">
        <v>5815</v>
      </c>
      <c r="S1264" s="2" t="s">
        <v>5815</v>
      </c>
      <c r="T1264" s="1" t="e">
        <v>#N/A</v>
      </c>
    </row>
    <row r="1265" spans="1:20" x14ac:dyDescent="0.25">
      <c r="A1265" s="2" t="str">
        <f t="shared" si="266"/>
        <v>062019</v>
      </c>
      <c r="B1265" s="12">
        <v>43622</v>
      </c>
      <c r="C1265" s="2" t="s">
        <v>2044</v>
      </c>
      <c r="D1265" s="2" t="s">
        <v>6367</v>
      </c>
      <c r="E1265" s="2" t="s">
        <v>6456</v>
      </c>
      <c r="F1265" s="2">
        <v>36849</v>
      </c>
      <c r="G1265" s="2"/>
      <c r="H1265" s="2"/>
      <c r="I1265" s="2"/>
      <c r="J1265" s="2">
        <v>31228</v>
      </c>
      <c r="K1265" s="2"/>
      <c r="L1265" s="2">
        <f t="shared" si="267"/>
        <v>5621.04</v>
      </c>
      <c r="M1265" s="2">
        <v>0</v>
      </c>
      <c r="N1265" s="2">
        <v>0</v>
      </c>
      <c r="O1265" s="2">
        <v>0</v>
      </c>
      <c r="P1265" s="2">
        <f t="shared" si="271"/>
        <v>36849.040000000001</v>
      </c>
      <c r="Q1265" s="14">
        <f t="shared" si="272"/>
        <v>4.0000000000873115E-2</v>
      </c>
      <c r="R1265" s="2"/>
      <c r="S1265" s="2" t="s">
        <v>5815</v>
      </c>
      <c r="T1265" s="1" t="e">
        <v>#N/A</v>
      </c>
    </row>
    <row r="1266" spans="1:20" x14ac:dyDescent="0.25">
      <c r="A1266" s="2" t="str">
        <f t="shared" si="266"/>
        <v>022019</v>
      </c>
      <c r="B1266" s="12">
        <v>43504</v>
      </c>
      <c r="C1266" s="2" t="s">
        <v>6373</v>
      </c>
      <c r="D1266" s="2" t="s">
        <v>6367</v>
      </c>
      <c r="E1266" s="2" t="s">
        <v>6456</v>
      </c>
      <c r="F1266" s="2">
        <v>263828</v>
      </c>
      <c r="G1266" s="2"/>
      <c r="H1266" s="2"/>
      <c r="I1266" s="2"/>
      <c r="J1266" s="2">
        <v>223583</v>
      </c>
      <c r="K1266" s="2"/>
      <c r="L1266" s="2">
        <f t="shared" si="267"/>
        <v>40244.94</v>
      </c>
      <c r="M1266" s="2">
        <v>0</v>
      </c>
      <c r="N1266" s="2">
        <v>0</v>
      </c>
      <c r="O1266" s="2">
        <v>0</v>
      </c>
      <c r="P1266" s="2">
        <f t="shared" si="271"/>
        <v>263827.94</v>
      </c>
      <c r="Q1266" s="14">
        <f t="shared" si="272"/>
        <v>-5.9999999997671694E-2</v>
      </c>
      <c r="R1266" s="2" t="s">
        <v>5815</v>
      </c>
      <c r="S1266" s="2" t="s">
        <v>5815</v>
      </c>
      <c r="T1266" s="1" t="e">
        <v>#N/A</v>
      </c>
    </row>
    <row r="1267" spans="1:20" x14ac:dyDescent="0.25">
      <c r="A1267" s="2" t="str">
        <f t="shared" si="266"/>
        <v>062019</v>
      </c>
      <c r="B1267" s="12">
        <v>43631</v>
      </c>
      <c r="C1267" s="2" t="s">
        <v>2639</v>
      </c>
      <c r="D1267" s="2" t="s">
        <v>634</v>
      </c>
      <c r="E1267" s="2" t="s">
        <v>6457</v>
      </c>
      <c r="F1267" s="2">
        <v>900</v>
      </c>
      <c r="G1267" s="2"/>
      <c r="H1267" s="2"/>
      <c r="I1267" s="2"/>
      <c r="J1267" s="2">
        <v>762.72</v>
      </c>
      <c r="K1267" s="2"/>
      <c r="L1267" s="2">
        <f t="shared" si="267"/>
        <v>137.28960000000001</v>
      </c>
      <c r="M1267" s="2">
        <f t="shared" si="268"/>
        <v>68.644800000000004</v>
      </c>
      <c r="N1267" s="2">
        <f t="shared" si="269"/>
        <v>68.644800000000004</v>
      </c>
      <c r="O1267" s="2">
        <f t="shared" si="270"/>
        <v>0</v>
      </c>
      <c r="P1267" s="2">
        <f t="shared" si="271"/>
        <v>900.00960000000009</v>
      </c>
      <c r="Q1267" s="14">
        <f t="shared" si="272"/>
        <v>9.6000000000913133E-3</v>
      </c>
      <c r="R1267" s="2"/>
      <c r="S1267" s="2"/>
      <c r="T1267" s="1" t="e">
        <v>#N/A</v>
      </c>
    </row>
    <row r="1268" spans="1:20" x14ac:dyDescent="0.25">
      <c r="A1268" s="2" t="str">
        <f t="shared" si="266"/>
        <v>062019</v>
      </c>
      <c r="B1268" s="12">
        <v>43628</v>
      </c>
      <c r="C1268" s="2" t="s">
        <v>2638</v>
      </c>
      <c r="D1268" s="2" t="s">
        <v>634</v>
      </c>
      <c r="E1268" s="2" t="s">
        <v>6457</v>
      </c>
      <c r="F1268" s="2">
        <v>48262</v>
      </c>
      <c r="G1268" s="2"/>
      <c r="H1268" s="2"/>
      <c r="I1268" s="2"/>
      <c r="J1268" s="2">
        <v>40900.04</v>
      </c>
      <c r="K1268" s="2"/>
      <c r="L1268" s="2">
        <f t="shared" si="267"/>
        <v>7362.0072</v>
      </c>
      <c r="M1268" s="2">
        <f t="shared" si="268"/>
        <v>3681.0036</v>
      </c>
      <c r="N1268" s="2">
        <f t="shared" si="269"/>
        <v>3681.0036</v>
      </c>
      <c r="O1268" s="2">
        <f t="shared" si="270"/>
        <v>0</v>
      </c>
      <c r="P1268" s="2">
        <f t="shared" si="271"/>
        <v>48262.047200000001</v>
      </c>
      <c r="Q1268" s="14">
        <f t="shared" si="272"/>
        <v>4.7200000000884756E-2</v>
      </c>
      <c r="R1268" s="2"/>
      <c r="S1268" s="2"/>
      <c r="T1268" s="1" t="e">
        <v>#N/A</v>
      </c>
    </row>
    <row r="1269" spans="1:20" x14ac:dyDescent="0.25">
      <c r="A1269" s="2" t="str">
        <f t="shared" si="266"/>
        <v>062019</v>
      </c>
      <c r="B1269" s="12">
        <v>43628</v>
      </c>
      <c r="C1269" s="2" t="s">
        <v>6458</v>
      </c>
      <c r="D1269" s="2" t="s">
        <v>634</v>
      </c>
      <c r="E1269" s="2" t="s">
        <v>6457</v>
      </c>
      <c r="F1269" s="2">
        <v>170425</v>
      </c>
      <c r="G1269" s="2"/>
      <c r="H1269" s="2"/>
      <c r="I1269" s="2"/>
      <c r="J1269" s="2">
        <v>144427.94</v>
      </c>
      <c r="K1269" s="2"/>
      <c r="L1269" s="2">
        <f t="shared" si="267"/>
        <v>25997.029200000001</v>
      </c>
      <c r="M1269" s="2">
        <f t="shared" si="268"/>
        <v>12998.5146</v>
      </c>
      <c r="N1269" s="2">
        <f t="shared" si="269"/>
        <v>12998.5146</v>
      </c>
      <c r="O1269" s="2">
        <f t="shared" si="270"/>
        <v>0</v>
      </c>
      <c r="P1269" s="2">
        <f t="shared" si="271"/>
        <v>170424.96919999999</v>
      </c>
      <c r="Q1269" s="14">
        <f t="shared" si="272"/>
        <v>-3.0800000007729977E-2</v>
      </c>
      <c r="R1269" s="2"/>
      <c r="S1269" s="2"/>
      <c r="T1269" s="1" t="e">
        <v>#N/A</v>
      </c>
    </row>
    <row r="1270" spans="1:20" x14ac:dyDescent="0.25">
      <c r="A1270" s="2" t="str">
        <f t="shared" si="266"/>
        <v>062019</v>
      </c>
      <c r="B1270" s="12">
        <v>43635</v>
      </c>
      <c r="C1270" s="2" t="s">
        <v>6459</v>
      </c>
      <c r="D1270" s="2" t="s">
        <v>2041</v>
      </c>
      <c r="E1270" s="2" t="s">
        <v>6460</v>
      </c>
      <c r="F1270" s="2">
        <v>12100</v>
      </c>
      <c r="G1270" s="2"/>
      <c r="H1270" s="2"/>
      <c r="I1270" s="2"/>
      <c r="J1270" s="2">
        <v>10254.24</v>
      </c>
      <c r="K1270" s="2"/>
      <c r="L1270" s="2">
        <f t="shared" si="267"/>
        <v>1845.7632000000001</v>
      </c>
      <c r="M1270" s="2">
        <v>0</v>
      </c>
      <c r="N1270" s="2">
        <v>0</v>
      </c>
      <c r="O1270" s="2">
        <v>0</v>
      </c>
      <c r="P1270" s="2">
        <f t="shared" si="271"/>
        <v>12100.003199999999</v>
      </c>
      <c r="Q1270" s="14">
        <f t="shared" si="272"/>
        <v>3.1999999991967343E-3</v>
      </c>
      <c r="R1270" s="2"/>
      <c r="S1270" s="2">
        <v>0</v>
      </c>
      <c r="T1270" s="1" t="e">
        <v>#N/A</v>
      </c>
    </row>
    <row r="1271" spans="1:20" x14ac:dyDescent="0.25">
      <c r="A1271" s="2" t="str">
        <f t="shared" si="266"/>
        <v>062019</v>
      </c>
      <c r="B1271" s="12">
        <v>43633</v>
      </c>
      <c r="C1271" s="2" t="s">
        <v>2596</v>
      </c>
      <c r="D1271" s="2" t="s">
        <v>101</v>
      </c>
      <c r="E1271" s="2" t="s">
        <v>6250</v>
      </c>
      <c r="F1271" s="2">
        <v>5163</v>
      </c>
      <c r="G1271" s="2"/>
      <c r="H1271" s="2"/>
      <c r="I1271" s="2"/>
      <c r="J1271" s="2">
        <v>4375.5</v>
      </c>
      <c r="K1271" s="2"/>
      <c r="L1271" s="2">
        <f t="shared" si="267"/>
        <v>787.59</v>
      </c>
      <c r="M1271" s="2">
        <f t="shared" si="268"/>
        <v>393.79500000000002</v>
      </c>
      <c r="N1271" s="2">
        <f t="shared" si="269"/>
        <v>393.79500000000002</v>
      </c>
      <c r="O1271" s="2">
        <f t="shared" si="270"/>
        <v>0</v>
      </c>
      <c r="P1271" s="2">
        <f t="shared" si="271"/>
        <v>5163.09</v>
      </c>
      <c r="Q1271" s="14">
        <f t="shared" si="272"/>
        <v>9.0000000000145519E-2</v>
      </c>
      <c r="R1271" s="2"/>
      <c r="S1271" s="2"/>
      <c r="T1271" s="1" t="e">
        <v>#N/A</v>
      </c>
    </row>
    <row r="1272" spans="1:20" x14ac:dyDescent="0.25">
      <c r="A1272" s="2" t="str">
        <f t="shared" si="266"/>
        <v>062019</v>
      </c>
      <c r="B1272" s="12">
        <v>43631</v>
      </c>
      <c r="C1272" s="2" t="s">
        <v>2595</v>
      </c>
      <c r="D1272" s="2" t="s">
        <v>101</v>
      </c>
      <c r="E1272" s="2" t="s">
        <v>6250</v>
      </c>
      <c r="F1272" s="2">
        <v>19471</v>
      </c>
      <c r="G1272" s="2"/>
      <c r="H1272" s="2">
        <v>7800.19</v>
      </c>
      <c r="I1272" s="2"/>
      <c r="J1272" s="2">
        <v>7825</v>
      </c>
      <c r="K1272" s="2">
        <v>1599.57</v>
      </c>
      <c r="L1272" s="2">
        <f t="shared" si="267"/>
        <v>2246.3890999999999</v>
      </c>
      <c r="M1272" s="2">
        <f t="shared" si="268"/>
        <v>1123.1945499999999</v>
      </c>
      <c r="N1272" s="2">
        <f t="shared" si="269"/>
        <v>1123.1945499999999</v>
      </c>
      <c r="O1272" s="2">
        <f t="shared" si="270"/>
        <v>0</v>
      </c>
      <c r="P1272" s="2">
        <f t="shared" si="271"/>
        <v>19471.149099999999</v>
      </c>
      <c r="Q1272" s="14">
        <f t="shared" si="272"/>
        <v>0.14909999999872525</v>
      </c>
      <c r="R1272" s="2"/>
      <c r="S1272" s="2"/>
      <c r="T1272" s="1" t="e">
        <v>#N/A</v>
      </c>
    </row>
    <row r="1273" spans="1:20" x14ac:dyDescent="0.25">
      <c r="A1273" s="2" t="str">
        <f t="shared" si="266"/>
        <v>062019</v>
      </c>
      <c r="B1273" s="12">
        <v>43635</v>
      </c>
      <c r="C1273" s="2" t="s">
        <v>2597</v>
      </c>
      <c r="D1273" s="2" t="s">
        <v>101</v>
      </c>
      <c r="E1273" s="2" t="s">
        <v>6250</v>
      </c>
      <c r="F1273" s="2">
        <v>9041</v>
      </c>
      <c r="G1273" s="2"/>
      <c r="H1273" s="2">
        <v>6499.88</v>
      </c>
      <c r="I1273" s="2"/>
      <c r="J1273" s="2">
        <v>162</v>
      </c>
      <c r="K1273" s="2">
        <v>1582</v>
      </c>
      <c r="L1273" s="2">
        <f t="shared" si="267"/>
        <v>797.11400000000003</v>
      </c>
      <c r="M1273" s="2">
        <f t="shared" si="268"/>
        <v>398.55700000000002</v>
      </c>
      <c r="N1273" s="2">
        <f t="shared" si="269"/>
        <v>398.55700000000002</v>
      </c>
      <c r="O1273" s="2">
        <f t="shared" si="270"/>
        <v>0</v>
      </c>
      <c r="P1273" s="2">
        <f t="shared" si="271"/>
        <v>9040.9940000000006</v>
      </c>
      <c r="Q1273" s="14">
        <f t="shared" si="272"/>
        <v>-5.9999999994033715E-3</v>
      </c>
      <c r="R1273" s="2"/>
      <c r="S1273" s="2"/>
      <c r="T1273" s="1" t="e">
        <v>#N/A</v>
      </c>
    </row>
    <row r="1274" spans="1:20" x14ac:dyDescent="0.25">
      <c r="A1274" s="2" t="str">
        <f t="shared" si="266"/>
        <v>062019</v>
      </c>
      <c r="B1274" s="12">
        <v>43635</v>
      </c>
      <c r="C1274" s="2" t="s">
        <v>2598</v>
      </c>
      <c r="D1274" s="2" t="s">
        <v>101</v>
      </c>
      <c r="E1274" s="2" t="s">
        <v>6250</v>
      </c>
      <c r="F1274" s="2">
        <v>1349</v>
      </c>
      <c r="G1274" s="2"/>
      <c r="H1274" s="2"/>
      <c r="I1274" s="2"/>
      <c r="J1274" s="2">
        <v>1143.26</v>
      </c>
      <c r="K1274" s="2"/>
      <c r="L1274" s="2">
        <f t="shared" si="267"/>
        <v>205.7868</v>
      </c>
      <c r="M1274" s="2">
        <f t="shared" si="268"/>
        <v>102.8934</v>
      </c>
      <c r="N1274" s="2">
        <f t="shared" si="269"/>
        <v>102.8934</v>
      </c>
      <c r="O1274" s="2">
        <f t="shared" si="270"/>
        <v>0</v>
      </c>
      <c r="P1274" s="2">
        <f t="shared" si="271"/>
        <v>1349.0468000000001</v>
      </c>
      <c r="Q1274" s="14">
        <f t="shared" si="272"/>
        <v>4.680000000007567E-2</v>
      </c>
      <c r="R1274" s="2"/>
      <c r="S1274" s="2"/>
      <c r="T1274" s="1" t="e">
        <v>#N/A</v>
      </c>
    </row>
    <row r="1275" spans="1:20" x14ac:dyDescent="0.25">
      <c r="A1275" s="2" t="str">
        <f t="shared" si="266"/>
        <v>062019</v>
      </c>
      <c r="B1275" s="12">
        <v>43635</v>
      </c>
      <c r="C1275" s="2" t="s">
        <v>2599</v>
      </c>
      <c r="D1275" s="2" t="s">
        <v>101</v>
      </c>
      <c r="E1275" s="2" t="s">
        <v>6250</v>
      </c>
      <c r="F1275" s="2">
        <v>443</v>
      </c>
      <c r="G1275" s="2"/>
      <c r="H1275" s="2"/>
      <c r="I1275" s="2"/>
      <c r="J1275" s="2">
        <v>375.15</v>
      </c>
      <c r="K1275" s="2"/>
      <c r="L1275" s="2">
        <f t="shared" si="267"/>
        <v>67.527000000000001</v>
      </c>
      <c r="M1275" s="2">
        <f t="shared" si="268"/>
        <v>33.763500000000001</v>
      </c>
      <c r="N1275" s="2">
        <f t="shared" si="269"/>
        <v>33.763500000000001</v>
      </c>
      <c r="O1275" s="2">
        <f t="shared" si="270"/>
        <v>0</v>
      </c>
      <c r="P1275" s="2">
        <f t="shared" si="271"/>
        <v>442.67699999999996</v>
      </c>
      <c r="Q1275" s="14">
        <f t="shared" si="272"/>
        <v>-0.32300000000003593</v>
      </c>
      <c r="R1275" s="2"/>
      <c r="S1275" s="2"/>
      <c r="T1275" s="1" t="e">
        <v>#N/A</v>
      </c>
    </row>
    <row r="1276" spans="1:20" x14ac:dyDescent="0.25">
      <c r="A1276" s="2" t="str">
        <f t="shared" si="266"/>
        <v>052019</v>
      </c>
      <c r="B1276" s="12">
        <v>43589</v>
      </c>
      <c r="C1276" s="2" t="s">
        <v>2170</v>
      </c>
      <c r="D1276" s="2" t="s">
        <v>101</v>
      </c>
      <c r="E1276" s="2" t="s">
        <v>6250</v>
      </c>
      <c r="F1276" s="2">
        <v>4999</v>
      </c>
      <c r="G1276" s="2"/>
      <c r="H1276" s="2"/>
      <c r="I1276" s="2"/>
      <c r="J1276" s="2">
        <v>4236.4399999999996</v>
      </c>
      <c r="K1276" s="2"/>
      <c r="L1276" s="2">
        <f t="shared" si="267"/>
        <v>762.55920000000003</v>
      </c>
      <c r="M1276" s="2">
        <f t="shared" si="268"/>
        <v>381.27960000000002</v>
      </c>
      <c r="N1276" s="2">
        <f t="shared" si="269"/>
        <v>381.27960000000002</v>
      </c>
      <c r="O1276" s="2">
        <f t="shared" si="270"/>
        <v>0</v>
      </c>
      <c r="P1276" s="2">
        <f t="shared" si="271"/>
        <v>4998.9991999999993</v>
      </c>
      <c r="Q1276" s="14">
        <f t="shared" si="272"/>
        <v>-8.0000000070867827E-4</v>
      </c>
      <c r="R1276" s="2"/>
      <c r="S1276" s="2"/>
      <c r="T1276" s="1" t="e">
        <v>#N/A</v>
      </c>
    </row>
    <row r="1277" spans="1:20" x14ac:dyDescent="0.25">
      <c r="A1277" s="2" t="str">
        <f t="shared" si="266"/>
        <v>062019</v>
      </c>
      <c r="B1277" s="12">
        <v>43620</v>
      </c>
      <c r="C1277" s="2" t="s">
        <v>2594</v>
      </c>
      <c r="D1277" s="2" t="s">
        <v>101</v>
      </c>
      <c r="E1277" s="2" t="s">
        <v>6250</v>
      </c>
      <c r="F1277" s="2">
        <v>1460</v>
      </c>
      <c r="G1277" s="2"/>
      <c r="H1277" s="2"/>
      <c r="I1277" s="2"/>
      <c r="J1277" s="2">
        <v>923</v>
      </c>
      <c r="K1277" s="2">
        <v>289.06</v>
      </c>
      <c r="L1277" s="2">
        <f t="shared" si="267"/>
        <v>247.07679999999999</v>
      </c>
      <c r="M1277" s="2">
        <f t="shared" si="268"/>
        <v>123.5384</v>
      </c>
      <c r="N1277" s="2">
        <f t="shared" si="269"/>
        <v>123.5384</v>
      </c>
      <c r="O1277" s="2">
        <f t="shared" si="270"/>
        <v>0</v>
      </c>
      <c r="P1277" s="2">
        <f t="shared" si="271"/>
        <v>1459.1368</v>
      </c>
      <c r="Q1277" s="14">
        <f t="shared" si="272"/>
        <v>-0.86320000000000618</v>
      </c>
      <c r="R1277" s="2"/>
      <c r="S1277" s="2"/>
      <c r="T1277" s="1" t="e">
        <v>#N/A</v>
      </c>
    </row>
    <row r="1278" spans="1:20" x14ac:dyDescent="0.25">
      <c r="A1278" s="2" t="str">
        <f t="shared" si="266"/>
        <v>052019</v>
      </c>
      <c r="B1278" s="12">
        <v>43612</v>
      </c>
      <c r="C1278" s="2" t="s">
        <v>2185</v>
      </c>
      <c r="D1278" s="2" t="s">
        <v>101</v>
      </c>
      <c r="E1278" s="2" t="s">
        <v>6250</v>
      </c>
      <c r="F1278" s="2">
        <v>1664</v>
      </c>
      <c r="G1278" s="2"/>
      <c r="H1278" s="2"/>
      <c r="I1278" s="2">
        <v>842.85</v>
      </c>
      <c r="J1278" s="2">
        <v>610</v>
      </c>
      <c r="K1278" s="2"/>
      <c r="L1278" s="2">
        <f t="shared" si="267"/>
        <v>210.94200000000001</v>
      </c>
      <c r="M1278" s="2">
        <f t="shared" si="268"/>
        <v>105.471</v>
      </c>
      <c r="N1278" s="2">
        <f t="shared" si="269"/>
        <v>105.471</v>
      </c>
      <c r="O1278" s="2">
        <f t="shared" si="270"/>
        <v>0</v>
      </c>
      <c r="P1278" s="2">
        <f t="shared" si="271"/>
        <v>1663.7919999999999</v>
      </c>
      <c r="Q1278" s="14">
        <f t="shared" si="272"/>
        <v>-0.20800000000008367</v>
      </c>
      <c r="R1278" s="2"/>
      <c r="S1278" s="2"/>
      <c r="T1278" s="1" t="e">
        <v>#N/A</v>
      </c>
    </row>
    <row r="1279" spans="1:20" x14ac:dyDescent="0.25">
      <c r="A1279" s="2" t="str">
        <f t="shared" si="266"/>
        <v>062019</v>
      </c>
      <c r="B1279" s="12">
        <v>43621</v>
      </c>
      <c r="C1279" s="2" t="s">
        <v>2955</v>
      </c>
      <c r="D1279" s="2" t="s">
        <v>686</v>
      </c>
      <c r="E1279" s="2" t="s">
        <v>6461</v>
      </c>
      <c r="F1279" s="2">
        <v>107160</v>
      </c>
      <c r="G1279" s="2"/>
      <c r="H1279" s="2"/>
      <c r="I1279" s="2"/>
      <c r="J1279" s="2">
        <v>90813.6</v>
      </c>
      <c r="K1279" s="2"/>
      <c r="L1279" s="2">
        <f t="shared" si="267"/>
        <v>16346.448</v>
      </c>
      <c r="M1279" s="2">
        <f t="shared" si="268"/>
        <v>8173.2240000000002</v>
      </c>
      <c r="N1279" s="2">
        <f t="shared" si="269"/>
        <v>8173.2240000000002</v>
      </c>
      <c r="O1279" s="2">
        <f t="shared" si="270"/>
        <v>0</v>
      </c>
      <c r="P1279" s="2">
        <f t="shared" si="271"/>
        <v>107160.04800000001</v>
      </c>
      <c r="Q1279" s="14">
        <f t="shared" si="272"/>
        <v>4.8000000009778887E-2</v>
      </c>
      <c r="R1279" s="2"/>
      <c r="S1279" s="2"/>
      <c r="T1279" s="1" t="e">
        <v>#N/A</v>
      </c>
    </row>
    <row r="1280" spans="1:20" x14ac:dyDescent="0.25">
      <c r="A1280" s="2" t="str">
        <f t="shared" si="266"/>
        <v>062019</v>
      </c>
      <c r="B1280" s="12">
        <v>43624</v>
      </c>
      <c r="C1280" s="2" t="s">
        <v>1756</v>
      </c>
      <c r="D1280" s="2" t="s">
        <v>1433</v>
      </c>
      <c r="E1280" s="2" t="s">
        <v>6462</v>
      </c>
      <c r="F1280" s="2">
        <v>24780</v>
      </c>
      <c r="G1280" s="2"/>
      <c r="H1280" s="2"/>
      <c r="I1280" s="2"/>
      <c r="J1280" s="2">
        <v>21000</v>
      </c>
      <c r="K1280" s="2"/>
      <c r="L1280" s="2">
        <f t="shared" si="267"/>
        <v>3780</v>
      </c>
      <c r="M1280" s="2">
        <f t="shared" si="268"/>
        <v>0</v>
      </c>
      <c r="N1280" s="2">
        <f t="shared" si="269"/>
        <v>0</v>
      </c>
      <c r="O1280" s="2">
        <f t="shared" si="270"/>
        <v>3780</v>
      </c>
      <c r="P1280" s="2">
        <f t="shared" si="271"/>
        <v>24780</v>
      </c>
      <c r="Q1280" s="14">
        <f t="shared" si="272"/>
        <v>0</v>
      </c>
      <c r="R1280" s="2"/>
      <c r="S1280" s="2"/>
      <c r="T1280" s="1" t="e">
        <v>#N/A</v>
      </c>
    </row>
    <row r="1281" spans="1:20" x14ac:dyDescent="0.25">
      <c r="A1281" s="2" t="str">
        <f t="shared" si="266"/>
        <v>062019</v>
      </c>
      <c r="B1281" s="12">
        <v>43637</v>
      </c>
      <c r="C1281" s="2" t="s">
        <v>6463</v>
      </c>
      <c r="D1281" s="2" t="s">
        <v>2663</v>
      </c>
      <c r="E1281" s="2" t="s">
        <v>6464</v>
      </c>
      <c r="F1281" s="2">
        <v>1180</v>
      </c>
      <c r="G1281" s="2"/>
      <c r="H1281" s="2"/>
      <c r="I1281" s="2"/>
      <c r="J1281" s="2">
        <v>239.88</v>
      </c>
      <c r="K1281" s="2">
        <v>703.13</v>
      </c>
      <c r="L1281" s="2">
        <f t="shared" si="267"/>
        <v>240.0548</v>
      </c>
      <c r="M1281" s="2">
        <f t="shared" si="268"/>
        <v>120.0274</v>
      </c>
      <c r="N1281" s="2">
        <f t="shared" si="269"/>
        <v>120.0274</v>
      </c>
      <c r="O1281" s="2">
        <f t="shared" si="270"/>
        <v>0</v>
      </c>
      <c r="P1281" s="2">
        <f t="shared" si="271"/>
        <v>1183.0648000000001</v>
      </c>
      <c r="Q1281" s="14">
        <f t="shared" si="272"/>
        <v>3.0648000000001048</v>
      </c>
      <c r="R1281" s="2"/>
      <c r="S1281" s="2"/>
      <c r="T1281" s="1" t="e">
        <v>#N/A</v>
      </c>
    </row>
    <row r="1282" spans="1:20" x14ac:dyDescent="0.25">
      <c r="A1282" s="2" t="str">
        <f t="shared" ref="A1282:A1331" si="273">TEXT(B1282,"MMYYYY")</f>
        <v>062019</v>
      </c>
      <c r="B1282" s="12">
        <v>43626</v>
      </c>
      <c r="C1282" s="2">
        <v>337</v>
      </c>
      <c r="D1282" s="2" t="s">
        <v>490</v>
      </c>
      <c r="E1282" s="2" t="s">
        <v>6466</v>
      </c>
      <c r="F1282" s="2">
        <v>20296</v>
      </c>
      <c r="G1282" s="2"/>
      <c r="H1282" s="2"/>
      <c r="I1282" s="2"/>
      <c r="J1282" s="2">
        <v>17200</v>
      </c>
      <c r="K1282" s="2"/>
      <c r="L1282" s="2">
        <f t="shared" ref="L1282:L1331" si="274">+(H1282*$H$1/100)+(I1282*$I$1/100)+(J1282*$J$1/100)+(K1282*$K$1/100)</f>
        <v>3096</v>
      </c>
      <c r="M1282" s="2">
        <v>0</v>
      </c>
      <c r="N1282" s="2">
        <v>0</v>
      </c>
      <c r="O1282" s="2">
        <v>0</v>
      </c>
      <c r="P1282" s="2">
        <f t="shared" ref="P1282:P1331" si="275">H1282+I1282+J1282+K1282+L1282+G1282</f>
        <v>20296</v>
      </c>
      <c r="Q1282" s="14">
        <f t="shared" ref="Q1282:Q1331" si="276">P1282-F1282</f>
        <v>0</v>
      </c>
      <c r="R1282" s="2"/>
      <c r="S1282" s="2">
        <v>0</v>
      </c>
      <c r="T1282" s="1" t="e">
        <v>#N/A</v>
      </c>
    </row>
    <row r="1283" spans="1:20" x14ac:dyDescent="0.25">
      <c r="A1283" s="2" t="str">
        <f t="shared" si="273"/>
        <v>062019</v>
      </c>
      <c r="B1283" s="12">
        <v>43628</v>
      </c>
      <c r="C1283" s="2">
        <v>343</v>
      </c>
      <c r="D1283" s="2" t="s">
        <v>490</v>
      </c>
      <c r="E1283" s="2" t="s">
        <v>6466</v>
      </c>
      <c r="F1283" s="2">
        <v>14868</v>
      </c>
      <c r="G1283" s="2"/>
      <c r="H1283" s="2"/>
      <c r="I1283" s="2"/>
      <c r="J1283" s="2">
        <v>12600</v>
      </c>
      <c r="K1283" s="2"/>
      <c r="L1283" s="2">
        <f t="shared" si="274"/>
        <v>2268</v>
      </c>
      <c r="M1283" s="2">
        <v>0</v>
      </c>
      <c r="N1283" s="2">
        <v>0</v>
      </c>
      <c r="O1283" s="2">
        <v>0</v>
      </c>
      <c r="P1283" s="2">
        <f t="shared" si="275"/>
        <v>14868</v>
      </c>
      <c r="Q1283" s="14">
        <f t="shared" si="276"/>
        <v>0</v>
      </c>
      <c r="R1283" s="2"/>
      <c r="S1283" s="2">
        <v>0</v>
      </c>
      <c r="T1283" s="1" t="e">
        <v>#N/A</v>
      </c>
    </row>
    <row r="1284" spans="1:20" x14ac:dyDescent="0.25">
      <c r="A1284" s="2" t="str">
        <f t="shared" si="273"/>
        <v>052019</v>
      </c>
      <c r="B1284" s="12">
        <v>43608</v>
      </c>
      <c r="C1284" s="2" t="s">
        <v>701</v>
      </c>
      <c r="D1284" s="2" t="s">
        <v>490</v>
      </c>
      <c r="E1284" s="2" t="s">
        <v>6466</v>
      </c>
      <c r="F1284" s="2">
        <v>37887</v>
      </c>
      <c r="G1284" s="2"/>
      <c r="H1284" s="2"/>
      <c r="I1284" s="2"/>
      <c r="J1284" s="2">
        <v>32108</v>
      </c>
      <c r="K1284" s="2"/>
      <c r="L1284" s="2">
        <f t="shared" si="274"/>
        <v>5779.44</v>
      </c>
      <c r="M1284" s="2">
        <v>0</v>
      </c>
      <c r="N1284" s="2">
        <v>0</v>
      </c>
      <c r="O1284" s="2">
        <v>0</v>
      </c>
      <c r="P1284" s="2">
        <f t="shared" si="275"/>
        <v>37887.440000000002</v>
      </c>
      <c r="Q1284" s="14">
        <f t="shared" si="276"/>
        <v>0.44000000000232831</v>
      </c>
      <c r="R1284" s="2"/>
      <c r="S1284" s="2">
        <v>0</v>
      </c>
      <c r="T1284" s="1" t="e">
        <v>#N/A</v>
      </c>
    </row>
    <row r="1285" spans="1:20" x14ac:dyDescent="0.25">
      <c r="A1285" s="2" t="str">
        <f t="shared" si="273"/>
        <v>052019</v>
      </c>
      <c r="B1285" s="12">
        <v>43615</v>
      </c>
      <c r="C1285" s="2">
        <v>294</v>
      </c>
      <c r="D1285" s="2" t="s">
        <v>503</v>
      </c>
      <c r="E1285" s="2" t="s">
        <v>6467</v>
      </c>
      <c r="F1285" s="2">
        <v>6372</v>
      </c>
      <c r="G1285" s="2"/>
      <c r="H1285" s="2"/>
      <c r="I1285" s="2"/>
      <c r="J1285" s="2">
        <v>5400</v>
      </c>
      <c r="K1285" s="2"/>
      <c r="L1285" s="2">
        <f t="shared" si="274"/>
        <v>972</v>
      </c>
      <c r="M1285" s="2">
        <f t="shared" ref="M1285:M1331" si="277">+IF(VALUE(LEFT(D1285,2))=33,L1285/2,0)</f>
        <v>486</v>
      </c>
      <c r="N1285" s="2">
        <f t="shared" ref="N1285:N1331" si="278">+M1285</f>
        <v>486</v>
      </c>
      <c r="O1285" s="2">
        <f t="shared" ref="O1285:O1331" si="279">+IF(VALUE(LEFT(D1285,2))=33,0,L1285)</f>
        <v>0</v>
      </c>
      <c r="P1285" s="2">
        <f t="shared" si="275"/>
        <v>6372</v>
      </c>
      <c r="Q1285" s="14">
        <f t="shared" si="276"/>
        <v>0</v>
      </c>
      <c r="R1285" s="2"/>
      <c r="S1285" s="2"/>
      <c r="T1285" s="1" t="e">
        <v>#N/A</v>
      </c>
    </row>
    <row r="1286" spans="1:20" x14ac:dyDescent="0.25">
      <c r="A1286" s="2" t="str">
        <f t="shared" si="273"/>
        <v>062019</v>
      </c>
      <c r="B1286" s="12">
        <v>43635</v>
      </c>
      <c r="C1286" s="2" t="s">
        <v>2561</v>
      </c>
      <c r="D1286" s="2" t="s">
        <v>2559</v>
      </c>
      <c r="E1286" s="2" t="s">
        <v>6468</v>
      </c>
      <c r="F1286" s="2">
        <v>699</v>
      </c>
      <c r="G1286" s="2"/>
      <c r="H1286" s="2"/>
      <c r="I1286" s="2"/>
      <c r="J1286" s="2">
        <v>592.44000000000005</v>
      </c>
      <c r="K1286" s="2"/>
      <c r="L1286" s="2">
        <f t="shared" si="274"/>
        <v>106.63920000000002</v>
      </c>
      <c r="M1286" s="2">
        <f t="shared" si="277"/>
        <v>53.319600000000008</v>
      </c>
      <c r="N1286" s="2">
        <f t="shared" si="278"/>
        <v>53.319600000000008</v>
      </c>
      <c r="O1286" s="2">
        <f t="shared" si="279"/>
        <v>0</v>
      </c>
      <c r="P1286" s="2">
        <f t="shared" si="275"/>
        <v>699.07920000000013</v>
      </c>
      <c r="Q1286" s="14">
        <f t="shared" si="276"/>
        <v>7.9200000000128057E-2</v>
      </c>
      <c r="R1286" s="2"/>
      <c r="S1286" s="2"/>
      <c r="T1286" s="1" t="e">
        <v>#N/A</v>
      </c>
    </row>
    <row r="1287" spans="1:20" x14ac:dyDescent="0.25">
      <c r="A1287" s="2" t="str">
        <f t="shared" si="273"/>
        <v>062019</v>
      </c>
      <c r="B1287" s="12">
        <v>43633</v>
      </c>
      <c r="C1287" s="2" t="s">
        <v>2815</v>
      </c>
      <c r="D1287" s="2" t="s">
        <v>2813</v>
      </c>
      <c r="E1287" s="2" t="s">
        <v>6469</v>
      </c>
      <c r="F1287" s="2">
        <v>116820</v>
      </c>
      <c r="G1287" s="2"/>
      <c r="H1287" s="2"/>
      <c r="I1287" s="2"/>
      <c r="J1287" s="2">
        <v>99000</v>
      </c>
      <c r="K1287" s="2"/>
      <c r="L1287" s="2">
        <f t="shared" si="274"/>
        <v>17820</v>
      </c>
      <c r="M1287" s="2">
        <f t="shared" si="277"/>
        <v>0</v>
      </c>
      <c r="N1287" s="2">
        <f t="shared" si="278"/>
        <v>0</v>
      </c>
      <c r="O1287" s="2">
        <f t="shared" si="279"/>
        <v>17820</v>
      </c>
      <c r="P1287" s="2">
        <f t="shared" si="275"/>
        <v>116820</v>
      </c>
      <c r="Q1287" s="14">
        <f t="shared" si="276"/>
        <v>0</v>
      </c>
      <c r="R1287" s="2"/>
      <c r="S1287" s="2"/>
      <c r="T1287" s="1" t="e">
        <v>#N/A</v>
      </c>
    </row>
    <row r="1288" spans="1:20" x14ac:dyDescent="0.25">
      <c r="A1288" s="2" t="str">
        <f t="shared" si="273"/>
        <v>062019</v>
      </c>
      <c r="B1288" s="12">
        <v>43617</v>
      </c>
      <c r="C1288" s="2" t="s">
        <v>6470</v>
      </c>
      <c r="D1288" s="2" t="s">
        <v>1604</v>
      </c>
      <c r="E1288" s="2" t="s">
        <v>6471</v>
      </c>
      <c r="F1288" s="2">
        <v>1859</v>
      </c>
      <c r="G1288" s="2"/>
      <c r="H1288" s="2"/>
      <c r="I1288" s="2"/>
      <c r="J1288" s="2">
        <v>1575</v>
      </c>
      <c r="K1288" s="2"/>
      <c r="L1288" s="2">
        <f t="shared" si="274"/>
        <v>283.5</v>
      </c>
      <c r="M1288" s="2">
        <f t="shared" si="277"/>
        <v>141.75</v>
      </c>
      <c r="N1288" s="2">
        <f t="shared" si="278"/>
        <v>141.75</v>
      </c>
      <c r="O1288" s="2">
        <f t="shared" si="279"/>
        <v>0</v>
      </c>
      <c r="P1288" s="2">
        <f t="shared" si="275"/>
        <v>1858.5</v>
      </c>
      <c r="Q1288" s="14">
        <f t="shared" si="276"/>
        <v>-0.5</v>
      </c>
      <c r="R1288" s="2"/>
      <c r="S1288" s="2"/>
      <c r="T1288" s="1" t="e">
        <v>#N/A</v>
      </c>
    </row>
    <row r="1289" spans="1:20" x14ac:dyDescent="0.25">
      <c r="A1289" s="2" t="str">
        <f t="shared" si="273"/>
        <v>062019</v>
      </c>
      <c r="B1289" s="12">
        <v>43617</v>
      </c>
      <c r="C1289" s="2" t="s">
        <v>6472</v>
      </c>
      <c r="D1289" s="2" t="s">
        <v>1604</v>
      </c>
      <c r="E1289" s="2" t="s">
        <v>6471</v>
      </c>
      <c r="F1289" s="2">
        <v>1859</v>
      </c>
      <c r="G1289" s="2"/>
      <c r="H1289" s="2"/>
      <c r="I1289" s="2"/>
      <c r="J1289" s="2">
        <v>1575</v>
      </c>
      <c r="K1289" s="2"/>
      <c r="L1289" s="2">
        <f t="shared" si="274"/>
        <v>283.5</v>
      </c>
      <c r="M1289" s="2">
        <f t="shared" si="277"/>
        <v>141.75</v>
      </c>
      <c r="N1289" s="2">
        <f t="shared" si="278"/>
        <v>141.75</v>
      </c>
      <c r="O1289" s="2">
        <f t="shared" si="279"/>
        <v>0</v>
      </c>
      <c r="P1289" s="2">
        <f t="shared" si="275"/>
        <v>1858.5</v>
      </c>
      <c r="Q1289" s="14">
        <f t="shared" si="276"/>
        <v>-0.5</v>
      </c>
      <c r="R1289" s="2"/>
      <c r="S1289" s="2"/>
      <c r="T1289" s="1" t="e">
        <v>#N/A</v>
      </c>
    </row>
    <row r="1290" spans="1:20" x14ac:dyDescent="0.25">
      <c r="A1290" s="2" t="str">
        <f t="shared" si="273"/>
        <v>062019</v>
      </c>
      <c r="B1290" s="12">
        <v>43629</v>
      </c>
      <c r="C1290" s="2" t="s">
        <v>6473</v>
      </c>
      <c r="D1290" s="2" t="s">
        <v>433</v>
      </c>
      <c r="E1290" s="2" t="s">
        <v>6474</v>
      </c>
      <c r="F1290" s="2">
        <v>119416</v>
      </c>
      <c r="G1290" s="2"/>
      <c r="H1290" s="2"/>
      <c r="I1290" s="2"/>
      <c r="J1290" s="2">
        <v>101200</v>
      </c>
      <c r="K1290" s="2"/>
      <c r="L1290" s="2">
        <f t="shared" si="274"/>
        <v>18216</v>
      </c>
      <c r="M1290" s="2">
        <v>0</v>
      </c>
      <c r="N1290" s="2">
        <v>0</v>
      </c>
      <c r="O1290" s="2">
        <v>0</v>
      </c>
      <c r="P1290" s="2">
        <f t="shared" si="275"/>
        <v>119416</v>
      </c>
      <c r="Q1290" s="14">
        <f t="shared" si="276"/>
        <v>0</v>
      </c>
      <c r="R1290" s="2" t="s">
        <v>5815</v>
      </c>
      <c r="S1290" s="2">
        <v>0</v>
      </c>
      <c r="T1290" s="1" t="e">
        <v>#N/A</v>
      </c>
    </row>
    <row r="1291" spans="1:20" x14ac:dyDescent="0.25">
      <c r="A1291" s="2" t="str">
        <f t="shared" si="273"/>
        <v>012019</v>
      </c>
      <c r="B1291" s="12">
        <v>43488</v>
      </c>
      <c r="C1291" s="2" t="s">
        <v>6475</v>
      </c>
      <c r="D1291" s="2" t="s">
        <v>433</v>
      </c>
      <c r="E1291" s="2" t="s">
        <v>6474</v>
      </c>
      <c r="F1291" s="2">
        <v>11679</v>
      </c>
      <c r="G1291" s="2"/>
      <c r="H1291" s="2"/>
      <c r="I1291" s="2"/>
      <c r="J1291" s="2">
        <v>9897</v>
      </c>
      <c r="K1291" s="2"/>
      <c r="L1291" s="2">
        <f t="shared" si="274"/>
        <v>1781.46</v>
      </c>
      <c r="M1291" s="2">
        <v>0</v>
      </c>
      <c r="N1291" s="2">
        <v>0</v>
      </c>
      <c r="O1291" s="2">
        <v>0</v>
      </c>
      <c r="P1291" s="2">
        <f t="shared" si="275"/>
        <v>11678.46</v>
      </c>
      <c r="Q1291" s="14">
        <f t="shared" si="276"/>
        <v>-0.54000000000087311</v>
      </c>
      <c r="R1291" s="2"/>
      <c r="S1291" s="2">
        <v>0</v>
      </c>
      <c r="T1291" s="1" t="e">
        <v>#N/A</v>
      </c>
    </row>
    <row r="1292" spans="1:20" x14ac:dyDescent="0.25">
      <c r="A1292" s="2" t="str">
        <f t="shared" si="273"/>
        <v>012019</v>
      </c>
      <c r="B1292" s="12">
        <v>43487</v>
      </c>
      <c r="C1292" s="2" t="s">
        <v>6476</v>
      </c>
      <c r="D1292" s="2" t="s">
        <v>433</v>
      </c>
      <c r="E1292" s="2" t="s">
        <v>6474</v>
      </c>
      <c r="F1292" s="2">
        <v>25960</v>
      </c>
      <c r="G1292" s="2"/>
      <c r="H1292" s="2"/>
      <c r="I1292" s="2"/>
      <c r="J1292" s="2">
        <v>22000</v>
      </c>
      <c r="K1292" s="2"/>
      <c r="L1292" s="2">
        <f t="shared" si="274"/>
        <v>3960</v>
      </c>
      <c r="M1292" s="2">
        <v>0</v>
      </c>
      <c r="N1292" s="2">
        <v>0</v>
      </c>
      <c r="O1292" s="2">
        <v>0</v>
      </c>
      <c r="P1292" s="2">
        <f t="shared" si="275"/>
        <v>25960</v>
      </c>
      <c r="Q1292" s="14">
        <f t="shared" si="276"/>
        <v>0</v>
      </c>
      <c r="R1292" s="2"/>
      <c r="S1292" s="2">
        <v>0</v>
      </c>
      <c r="T1292" s="1" t="e">
        <v>#N/A</v>
      </c>
    </row>
    <row r="1293" spans="1:20" x14ac:dyDescent="0.25">
      <c r="A1293" s="2" t="str">
        <f t="shared" si="273"/>
        <v>052019</v>
      </c>
      <c r="B1293" s="12">
        <v>43616</v>
      </c>
      <c r="C1293" s="2" t="s">
        <v>6477</v>
      </c>
      <c r="D1293" s="2" t="s">
        <v>433</v>
      </c>
      <c r="E1293" s="2" t="s">
        <v>6474</v>
      </c>
      <c r="F1293" s="2">
        <v>12980</v>
      </c>
      <c r="G1293" s="2"/>
      <c r="H1293" s="2"/>
      <c r="I1293" s="2"/>
      <c r="J1293" s="2">
        <v>11000</v>
      </c>
      <c r="K1293" s="2"/>
      <c r="L1293" s="2">
        <f t="shared" si="274"/>
        <v>1980</v>
      </c>
      <c r="M1293" s="2">
        <v>0</v>
      </c>
      <c r="N1293" s="2">
        <v>0</v>
      </c>
      <c r="O1293" s="2">
        <v>0</v>
      </c>
      <c r="P1293" s="2">
        <f t="shared" si="275"/>
        <v>12980</v>
      </c>
      <c r="Q1293" s="14">
        <f t="shared" si="276"/>
        <v>0</v>
      </c>
      <c r="R1293" s="2"/>
      <c r="S1293" s="2">
        <v>0</v>
      </c>
      <c r="T1293" s="1" t="e">
        <v>#N/A</v>
      </c>
    </row>
    <row r="1294" spans="1:20" x14ac:dyDescent="0.25">
      <c r="A1294" s="2" t="str">
        <f t="shared" si="273"/>
        <v>062019</v>
      </c>
      <c r="B1294" s="12">
        <v>43631</v>
      </c>
      <c r="C1294" s="2" t="s">
        <v>6478</v>
      </c>
      <c r="D1294" s="2" t="s">
        <v>6358</v>
      </c>
      <c r="E1294" s="2" t="s">
        <v>6479</v>
      </c>
      <c r="F1294" s="2">
        <v>36000</v>
      </c>
      <c r="G1294" s="2"/>
      <c r="H1294" s="2"/>
      <c r="I1294" s="2"/>
      <c r="J1294" s="2">
        <v>30508.47</v>
      </c>
      <c r="K1294" s="2"/>
      <c r="L1294" s="2">
        <f t="shared" si="274"/>
        <v>5491.5245999999997</v>
      </c>
      <c r="M1294" s="2">
        <v>0</v>
      </c>
      <c r="N1294" s="2">
        <v>0</v>
      </c>
      <c r="O1294" s="2">
        <v>0</v>
      </c>
      <c r="P1294" s="2">
        <f t="shared" si="275"/>
        <v>35999.994599999998</v>
      </c>
      <c r="Q1294" s="14">
        <f t="shared" si="276"/>
        <v>-5.4000000018277206E-3</v>
      </c>
      <c r="R1294" s="2"/>
      <c r="S1294" s="2" t="s">
        <v>5815</v>
      </c>
      <c r="T1294" s="1" t="e">
        <v>#N/A</v>
      </c>
    </row>
    <row r="1295" spans="1:20" x14ac:dyDescent="0.25">
      <c r="A1295" s="2" t="str">
        <f t="shared" si="273"/>
        <v>062019</v>
      </c>
      <c r="B1295" s="12">
        <v>43629</v>
      </c>
      <c r="C1295" s="2" t="s">
        <v>6480</v>
      </c>
      <c r="D1295" s="2" t="s">
        <v>6358</v>
      </c>
      <c r="E1295" s="2" t="s">
        <v>6481</v>
      </c>
      <c r="F1295" s="2">
        <v>206500</v>
      </c>
      <c r="G1295" s="2"/>
      <c r="H1295" s="2"/>
      <c r="I1295" s="2"/>
      <c r="J1295" s="2">
        <v>175000</v>
      </c>
      <c r="K1295" s="2"/>
      <c r="L1295" s="2">
        <f t="shared" si="274"/>
        <v>31500</v>
      </c>
      <c r="M1295" s="2">
        <v>0</v>
      </c>
      <c r="N1295" s="2">
        <v>0</v>
      </c>
      <c r="O1295" s="2">
        <v>0</v>
      </c>
      <c r="P1295" s="2">
        <f t="shared" si="275"/>
        <v>206500</v>
      </c>
      <c r="Q1295" s="14">
        <f t="shared" si="276"/>
        <v>0</v>
      </c>
      <c r="R1295" s="2" t="s">
        <v>5815</v>
      </c>
      <c r="S1295" s="2" t="s">
        <v>5815</v>
      </c>
      <c r="T1295" s="1" t="e">
        <v>#N/A</v>
      </c>
    </row>
    <row r="1296" spans="1:20" x14ac:dyDescent="0.25">
      <c r="A1296" s="2" t="str">
        <f t="shared" si="273"/>
        <v>062019</v>
      </c>
      <c r="B1296" s="12">
        <v>43631</v>
      </c>
      <c r="C1296" s="2" t="s">
        <v>2847</v>
      </c>
      <c r="D1296" s="2" t="s">
        <v>2385</v>
      </c>
      <c r="E1296" s="2" t="s">
        <v>6482</v>
      </c>
      <c r="F1296" s="2">
        <v>5900</v>
      </c>
      <c r="G1296" s="2"/>
      <c r="H1296" s="2"/>
      <c r="I1296" s="2"/>
      <c r="J1296" s="2">
        <v>5000</v>
      </c>
      <c r="K1296" s="2"/>
      <c r="L1296" s="2">
        <f t="shared" si="274"/>
        <v>900</v>
      </c>
      <c r="M1296" s="2">
        <v>0</v>
      </c>
      <c r="N1296" s="2">
        <v>0</v>
      </c>
      <c r="O1296" s="2">
        <v>0</v>
      </c>
      <c r="P1296" s="2">
        <f t="shared" si="275"/>
        <v>5900</v>
      </c>
      <c r="Q1296" s="14">
        <f t="shared" si="276"/>
        <v>0</v>
      </c>
      <c r="R1296" s="2"/>
      <c r="S1296" s="2" t="s">
        <v>6245</v>
      </c>
      <c r="T1296" s="1" t="e">
        <v>#N/A</v>
      </c>
    </row>
    <row r="1297" spans="1:20" x14ac:dyDescent="0.25">
      <c r="A1297" s="2" t="str">
        <f t="shared" si="273"/>
        <v>062019</v>
      </c>
      <c r="B1297" s="12">
        <v>43631</v>
      </c>
      <c r="C1297" s="2" t="s">
        <v>2846</v>
      </c>
      <c r="D1297" s="2" t="s">
        <v>2385</v>
      </c>
      <c r="E1297" s="2" t="s">
        <v>6482</v>
      </c>
      <c r="F1297" s="2">
        <v>49759</v>
      </c>
      <c r="G1297" s="2">
        <v>2500</v>
      </c>
      <c r="H1297" s="2"/>
      <c r="I1297" s="2"/>
      <c r="J1297" s="2">
        <v>40050</v>
      </c>
      <c r="K1297" s="2"/>
      <c r="L1297" s="2">
        <f t="shared" si="274"/>
        <v>7209</v>
      </c>
      <c r="M1297" s="2">
        <v>0</v>
      </c>
      <c r="N1297" s="2">
        <v>0</v>
      </c>
      <c r="O1297" s="2">
        <v>0</v>
      </c>
      <c r="P1297" s="2">
        <f t="shared" si="275"/>
        <v>49759</v>
      </c>
      <c r="Q1297" s="14">
        <f t="shared" si="276"/>
        <v>0</v>
      </c>
      <c r="R1297" s="2"/>
      <c r="S1297" s="2" t="s">
        <v>6245</v>
      </c>
      <c r="T1297" s="1" t="e">
        <v>#N/A</v>
      </c>
    </row>
    <row r="1298" spans="1:20" x14ac:dyDescent="0.25">
      <c r="A1298" s="2" t="str">
        <f t="shared" si="273"/>
        <v>062019</v>
      </c>
      <c r="B1298" s="12">
        <v>43623</v>
      </c>
      <c r="C1298" s="2" t="s">
        <v>2647</v>
      </c>
      <c r="D1298" s="2" t="s">
        <v>2645</v>
      </c>
      <c r="E1298" s="2" t="s">
        <v>6483</v>
      </c>
      <c r="F1298" s="2">
        <v>78293</v>
      </c>
      <c r="G1298" s="2">
        <v>72226</v>
      </c>
      <c r="H1298" s="2"/>
      <c r="I1298" s="2"/>
      <c r="J1298" s="2">
        <v>5141</v>
      </c>
      <c r="K1298" s="2"/>
      <c r="L1298" s="2">
        <f t="shared" si="274"/>
        <v>925.38</v>
      </c>
      <c r="M1298" s="2">
        <f t="shared" si="277"/>
        <v>462.69</v>
      </c>
      <c r="N1298" s="2">
        <f t="shared" si="278"/>
        <v>462.69</v>
      </c>
      <c r="O1298" s="2">
        <f t="shared" si="279"/>
        <v>0</v>
      </c>
      <c r="P1298" s="2">
        <f t="shared" si="275"/>
        <v>78292.38</v>
      </c>
      <c r="Q1298" s="14">
        <f t="shared" si="276"/>
        <v>-0.61999999999534339</v>
      </c>
      <c r="R1298" s="2"/>
      <c r="S1298" s="2"/>
      <c r="T1298" s="1" t="e">
        <v>#N/A</v>
      </c>
    </row>
    <row r="1299" spans="1:20" x14ac:dyDescent="0.25">
      <c r="A1299" s="2" t="str">
        <f t="shared" si="273"/>
        <v>062019</v>
      </c>
      <c r="B1299" s="12">
        <v>43636</v>
      </c>
      <c r="C1299" s="2" t="s">
        <v>6484</v>
      </c>
      <c r="D1299" s="2" t="s">
        <v>686</v>
      </c>
      <c r="E1299" s="2" t="s">
        <v>6461</v>
      </c>
      <c r="F1299" s="2">
        <v>107160</v>
      </c>
      <c r="G1299" s="2"/>
      <c r="H1299" s="2"/>
      <c r="I1299" s="2"/>
      <c r="J1299" s="2">
        <v>90813.6</v>
      </c>
      <c r="K1299" s="2"/>
      <c r="L1299" s="2">
        <f t="shared" si="274"/>
        <v>16346.448</v>
      </c>
      <c r="M1299" s="2">
        <f t="shared" si="277"/>
        <v>8173.2240000000002</v>
      </c>
      <c r="N1299" s="2">
        <f t="shared" si="278"/>
        <v>8173.2240000000002</v>
      </c>
      <c r="O1299" s="2">
        <f t="shared" si="279"/>
        <v>0</v>
      </c>
      <c r="P1299" s="2">
        <f t="shared" si="275"/>
        <v>107160.04800000001</v>
      </c>
      <c r="Q1299" s="14">
        <f t="shared" si="276"/>
        <v>4.8000000009778887E-2</v>
      </c>
      <c r="R1299" s="2"/>
      <c r="S1299" s="2"/>
      <c r="T1299" s="1" t="e">
        <v>#N/A</v>
      </c>
    </row>
    <row r="1300" spans="1:20" x14ac:dyDescent="0.25">
      <c r="A1300" s="2" t="str">
        <f t="shared" si="273"/>
        <v>062019</v>
      </c>
      <c r="B1300" s="12">
        <v>43638</v>
      </c>
      <c r="C1300" s="2" t="s">
        <v>2873</v>
      </c>
      <c r="D1300" s="2" t="s">
        <v>399</v>
      </c>
      <c r="E1300" s="2" t="s">
        <v>6439</v>
      </c>
      <c r="F1300" s="2">
        <v>10217</v>
      </c>
      <c r="G1300" s="2"/>
      <c r="H1300" s="2"/>
      <c r="I1300" s="2"/>
      <c r="J1300" s="2">
        <v>8659</v>
      </c>
      <c r="K1300" s="2"/>
      <c r="L1300" s="2">
        <f t="shared" si="274"/>
        <v>1558.62</v>
      </c>
      <c r="M1300" s="2">
        <f t="shared" si="277"/>
        <v>779.31</v>
      </c>
      <c r="N1300" s="2">
        <f t="shared" si="278"/>
        <v>779.31</v>
      </c>
      <c r="O1300" s="2">
        <f t="shared" si="279"/>
        <v>0</v>
      </c>
      <c r="P1300" s="2">
        <f t="shared" si="275"/>
        <v>10217.619999999999</v>
      </c>
      <c r="Q1300" s="14">
        <f t="shared" si="276"/>
        <v>0.61999999999898137</v>
      </c>
      <c r="R1300" s="2"/>
      <c r="S1300" s="2"/>
      <c r="T1300" s="1" t="e">
        <v>#N/A</v>
      </c>
    </row>
    <row r="1301" spans="1:20" x14ac:dyDescent="0.25">
      <c r="A1301" s="2" t="str">
        <f t="shared" si="273"/>
        <v>062019</v>
      </c>
      <c r="B1301" s="12">
        <v>43638</v>
      </c>
      <c r="C1301" s="2" t="s">
        <v>691</v>
      </c>
      <c r="D1301" s="2" t="s">
        <v>2844</v>
      </c>
      <c r="E1301" s="2" t="s">
        <v>6485</v>
      </c>
      <c r="F1301" s="2">
        <v>36297</v>
      </c>
      <c r="G1301" s="2"/>
      <c r="H1301" s="2"/>
      <c r="I1301" s="2"/>
      <c r="J1301" s="2">
        <v>30760</v>
      </c>
      <c r="K1301" s="2"/>
      <c r="L1301" s="2">
        <f t="shared" si="274"/>
        <v>5536.8</v>
      </c>
      <c r="M1301" s="2">
        <v>0</v>
      </c>
      <c r="N1301" s="2">
        <v>0</v>
      </c>
      <c r="O1301" s="2">
        <v>0</v>
      </c>
      <c r="P1301" s="2">
        <f t="shared" si="275"/>
        <v>36296.800000000003</v>
      </c>
      <c r="Q1301" s="14">
        <f t="shared" si="276"/>
        <v>-0.19999999999708962</v>
      </c>
      <c r="R1301" s="2" t="s">
        <v>5815</v>
      </c>
      <c r="S1301" s="2" t="s">
        <v>5815</v>
      </c>
      <c r="T1301" s="1" t="e">
        <v>#N/A</v>
      </c>
    </row>
    <row r="1302" spans="1:20" x14ac:dyDescent="0.25">
      <c r="A1302" s="2" t="str">
        <f t="shared" si="273"/>
        <v>062019</v>
      </c>
      <c r="B1302" s="12">
        <v>43635</v>
      </c>
      <c r="C1302" s="2" t="s">
        <v>2927</v>
      </c>
      <c r="D1302" s="2" t="s">
        <v>433</v>
      </c>
      <c r="E1302" s="2" t="s">
        <v>6474</v>
      </c>
      <c r="F1302" s="2">
        <v>15677</v>
      </c>
      <c r="G1302" s="2"/>
      <c r="H1302" s="2"/>
      <c r="I1302" s="2"/>
      <c r="J1302" s="2">
        <v>13285</v>
      </c>
      <c r="K1302" s="2"/>
      <c r="L1302" s="2">
        <f t="shared" si="274"/>
        <v>2391.3000000000002</v>
      </c>
      <c r="M1302" s="2">
        <v>0</v>
      </c>
      <c r="N1302" s="2">
        <v>0</v>
      </c>
      <c r="O1302" s="2">
        <v>0</v>
      </c>
      <c r="P1302" s="2">
        <f t="shared" si="275"/>
        <v>15676.3</v>
      </c>
      <c r="Q1302" s="14">
        <f t="shared" si="276"/>
        <v>-0.7000000000007276</v>
      </c>
      <c r="R1302" s="2"/>
      <c r="S1302" s="2">
        <v>0</v>
      </c>
      <c r="T1302" s="1" t="e">
        <v>#N/A</v>
      </c>
    </row>
    <row r="1303" spans="1:20" x14ac:dyDescent="0.25">
      <c r="A1303" s="2" t="str">
        <f t="shared" si="273"/>
        <v>062019</v>
      </c>
      <c r="B1303" s="12">
        <v>43638</v>
      </c>
      <c r="C1303" s="2" t="s">
        <v>6486</v>
      </c>
      <c r="D1303" s="2" t="s">
        <v>101</v>
      </c>
      <c r="E1303" s="2" t="s">
        <v>6250</v>
      </c>
      <c r="F1303" s="2">
        <v>48732</v>
      </c>
      <c r="G1303" s="2"/>
      <c r="H1303" s="2">
        <v>18252.04</v>
      </c>
      <c r="I1303" s="2"/>
      <c r="J1303" s="2">
        <v>23341</v>
      </c>
      <c r="K1303" s="2">
        <v>1582</v>
      </c>
      <c r="L1303" s="2">
        <f t="shared" si="274"/>
        <v>5556.942</v>
      </c>
      <c r="M1303" s="2">
        <f t="shared" si="277"/>
        <v>2778.471</v>
      </c>
      <c r="N1303" s="2">
        <f t="shared" si="278"/>
        <v>2778.471</v>
      </c>
      <c r="O1303" s="2">
        <f t="shared" si="279"/>
        <v>0</v>
      </c>
      <c r="P1303" s="2">
        <f t="shared" si="275"/>
        <v>48731.982000000004</v>
      </c>
      <c r="Q1303" s="14">
        <f t="shared" si="276"/>
        <v>-1.7999999996391125E-2</v>
      </c>
      <c r="R1303" s="2"/>
      <c r="S1303" s="2"/>
      <c r="T1303" s="1" t="e">
        <v>#N/A</v>
      </c>
    </row>
    <row r="1304" spans="1:20" x14ac:dyDescent="0.25">
      <c r="A1304" s="2" t="str">
        <f t="shared" si="273"/>
        <v>062019</v>
      </c>
      <c r="B1304" s="12">
        <v>43637</v>
      </c>
      <c r="C1304" s="2" t="s">
        <v>2712</v>
      </c>
      <c r="D1304" s="2" t="s">
        <v>101</v>
      </c>
      <c r="E1304" s="2" t="s">
        <v>6250</v>
      </c>
      <c r="F1304" s="2">
        <v>2535</v>
      </c>
      <c r="G1304" s="2"/>
      <c r="H1304" s="2"/>
      <c r="I1304" s="2"/>
      <c r="J1304" s="2">
        <v>2148.31</v>
      </c>
      <c r="K1304" s="2"/>
      <c r="L1304" s="2">
        <f t="shared" si="274"/>
        <v>386.69580000000002</v>
      </c>
      <c r="M1304" s="2">
        <f t="shared" si="277"/>
        <v>193.34790000000001</v>
      </c>
      <c r="N1304" s="2">
        <f t="shared" si="278"/>
        <v>193.34790000000001</v>
      </c>
      <c r="O1304" s="2">
        <f t="shared" si="279"/>
        <v>0</v>
      </c>
      <c r="P1304" s="2">
        <f t="shared" si="275"/>
        <v>2535.0057999999999</v>
      </c>
      <c r="Q1304" s="14">
        <f t="shared" si="276"/>
        <v>5.7999999999083229E-3</v>
      </c>
      <c r="R1304" s="2"/>
      <c r="S1304" s="2"/>
      <c r="T1304" s="1" t="e">
        <v>#N/A</v>
      </c>
    </row>
    <row r="1305" spans="1:20" x14ac:dyDescent="0.25">
      <c r="A1305" s="2" t="str">
        <f t="shared" si="273"/>
        <v>062019</v>
      </c>
      <c r="B1305" s="12">
        <v>43637</v>
      </c>
      <c r="C1305" s="2" t="s">
        <v>2883</v>
      </c>
      <c r="D1305" s="2" t="s">
        <v>413</v>
      </c>
      <c r="E1305" s="2" t="s">
        <v>6487</v>
      </c>
      <c r="F1305" s="2">
        <v>6903.71</v>
      </c>
      <c r="G1305" s="2"/>
      <c r="H1305" s="2"/>
      <c r="I1305" s="2"/>
      <c r="J1305" s="2">
        <v>5850.6</v>
      </c>
      <c r="K1305" s="2"/>
      <c r="L1305" s="2">
        <f t="shared" si="274"/>
        <v>1053.1079999999999</v>
      </c>
      <c r="M1305" s="2">
        <f t="shared" si="277"/>
        <v>526.55399999999997</v>
      </c>
      <c r="N1305" s="2">
        <f t="shared" si="278"/>
        <v>526.55399999999997</v>
      </c>
      <c r="O1305" s="2">
        <f t="shared" si="279"/>
        <v>0</v>
      </c>
      <c r="P1305" s="2">
        <f t="shared" si="275"/>
        <v>6903.7080000000005</v>
      </c>
      <c r="Q1305" s="14">
        <f t="shared" si="276"/>
        <v>-1.9999999994979589E-3</v>
      </c>
      <c r="R1305" s="2"/>
      <c r="S1305" s="2"/>
      <c r="T1305" s="1" t="e">
        <v>#N/A</v>
      </c>
    </row>
    <row r="1306" spans="1:20" x14ac:dyDescent="0.25">
      <c r="A1306" s="2" t="str">
        <f t="shared" si="273"/>
        <v>062019</v>
      </c>
      <c r="B1306" s="12">
        <v>43640</v>
      </c>
      <c r="C1306" s="2" t="s">
        <v>6488</v>
      </c>
      <c r="D1306" s="2" t="s">
        <v>1195</v>
      </c>
      <c r="E1306" s="2" t="s">
        <v>1196</v>
      </c>
      <c r="F1306" s="2">
        <v>28455</v>
      </c>
      <c r="G1306" s="2"/>
      <c r="H1306" s="2">
        <v>27100</v>
      </c>
      <c r="I1306" s="2"/>
      <c r="J1306" s="2"/>
      <c r="K1306" s="2"/>
      <c r="L1306" s="2">
        <f t="shared" si="274"/>
        <v>1355</v>
      </c>
      <c r="M1306" s="2">
        <f t="shared" si="277"/>
        <v>677.5</v>
      </c>
      <c r="N1306" s="2">
        <f t="shared" si="278"/>
        <v>677.5</v>
      </c>
      <c r="O1306" s="2">
        <f t="shared" si="279"/>
        <v>0</v>
      </c>
      <c r="P1306" s="2">
        <f t="shared" si="275"/>
        <v>28455</v>
      </c>
      <c r="Q1306" s="14">
        <f t="shared" si="276"/>
        <v>0</v>
      </c>
      <c r="R1306" s="2"/>
      <c r="S1306" s="2"/>
      <c r="T1306" s="1" t="e">
        <v>#N/A</v>
      </c>
    </row>
    <row r="1307" spans="1:20" x14ac:dyDescent="0.25">
      <c r="A1307" s="2" t="str">
        <f t="shared" si="273"/>
        <v>062019</v>
      </c>
      <c r="B1307" s="12">
        <v>43638</v>
      </c>
      <c r="C1307" s="2" t="s">
        <v>1358</v>
      </c>
      <c r="D1307" s="2" t="s">
        <v>2681</v>
      </c>
      <c r="E1307" s="2" t="s">
        <v>6489</v>
      </c>
      <c r="F1307" s="2">
        <v>8850</v>
      </c>
      <c r="G1307" s="2"/>
      <c r="H1307" s="2"/>
      <c r="I1307" s="2"/>
      <c r="J1307" s="2">
        <v>7500</v>
      </c>
      <c r="K1307" s="2"/>
      <c r="L1307" s="2">
        <f t="shared" si="274"/>
        <v>1350</v>
      </c>
      <c r="M1307" s="2">
        <f t="shared" si="277"/>
        <v>675</v>
      </c>
      <c r="N1307" s="2">
        <f t="shared" si="278"/>
        <v>675</v>
      </c>
      <c r="O1307" s="2">
        <f t="shared" si="279"/>
        <v>0</v>
      </c>
      <c r="P1307" s="2">
        <f t="shared" si="275"/>
        <v>8850</v>
      </c>
      <c r="Q1307" s="14">
        <f t="shared" si="276"/>
        <v>0</v>
      </c>
      <c r="R1307" s="2"/>
      <c r="S1307" s="2"/>
      <c r="T1307" s="1" t="e">
        <v>#N/A</v>
      </c>
    </row>
    <row r="1308" spans="1:20" x14ac:dyDescent="0.25">
      <c r="A1308" s="2" t="str">
        <f t="shared" si="273"/>
        <v>062019</v>
      </c>
      <c r="B1308" s="12">
        <v>43639</v>
      </c>
      <c r="C1308" s="2" t="s">
        <v>6490</v>
      </c>
      <c r="D1308" s="2" t="s">
        <v>2065</v>
      </c>
      <c r="E1308" s="2" t="s">
        <v>6491</v>
      </c>
      <c r="F1308" s="2">
        <v>29200</v>
      </c>
      <c r="G1308" s="2">
        <v>29200</v>
      </c>
      <c r="H1308" s="2"/>
      <c r="I1308" s="2"/>
      <c r="J1308" s="2"/>
      <c r="K1308" s="2"/>
      <c r="L1308" s="2">
        <f t="shared" si="274"/>
        <v>0</v>
      </c>
      <c r="M1308" s="2">
        <f t="shared" si="277"/>
        <v>0</v>
      </c>
      <c r="N1308" s="2">
        <f t="shared" si="278"/>
        <v>0</v>
      </c>
      <c r="O1308" s="2">
        <f t="shared" si="279"/>
        <v>0</v>
      </c>
      <c r="P1308" s="2">
        <f t="shared" si="275"/>
        <v>29200</v>
      </c>
      <c r="Q1308" s="14">
        <f t="shared" si="276"/>
        <v>0</v>
      </c>
      <c r="R1308" s="2"/>
      <c r="S1308" s="2"/>
      <c r="T1308" s="1" t="e">
        <v>#N/A</v>
      </c>
    </row>
    <row r="1309" spans="1:20" x14ac:dyDescent="0.25">
      <c r="A1309" s="2" t="str">
        <f t="shared" si="273"/>
        <v>062019</v>
      </c>
      <c r="B1309" s="12">
        <v>43641</v>
      </c>
      <c r="C1309" s="2" t="s">
        <v>6492</v>
      </c>
      <c r="D1309" s="2" t="s">
        <v>6493</v>
      </c>
      <c r="E1309" s="2" t="s">
        <v>6494</v>
      </c>
      <c r="F1309" s="2">
        <v>5000</v>
      </c>
      <c r="G1309" s="2">
        <v>5000</v>
      </c>
      <c r="H1309" s="2"/>
      <c r="I1309" s="2"/>
      <c r="J1309" s="2"/>
      <c r="K1309" s="2"/>
      <c r="L1309" s="2">
        <f t="shared" si="274"/>
        <v>0</v>
      </c>
      <c r="M1309" s="2">
        <f t="shared" si="277"/>
        <v>0</v>
      </c>
      <c r="N1309" s="2">
        <f t="shared" si="278"/>
        <v>0</v>
      </c>
      <c r="O1309" s="2">
        <f t="shared" si="279"/>
        <v>0</v>
      </c>
      <c r="P1309" s="2">
        <f t="shared" si="275"/>
        <v>5000</v>
      </c>
      <c r="Q1309" s="14">
        <f t="shared" si="276"/>
        <v>0</v>
      </c>
      <c r="R1309" s="2"/>
      <c r="S1309" s="2"/>
      <c r="T1309" s="1" t="e">
        <v>#N/A</v>
      </c>
    </row>
    <row r="1310" spans="1:20" x14ac:dyDescent="0.25">
      <c r="A1310" s="2" t="str">
        <f t="shared" si="273"/>
        <v>062019</v>
      </c>
      <c r="B1310" s="12">
        <v>43640</v>
      </c>
      <c r="C1310" s="2" t="s">
        <v>6495</v>
      </c>
      <c r="D1310" s="2" t="s">
        <v>493</v>
      </c>
      <c r="E1310" s="2" t="s">
        <v>6451</v>
      </c>
      <c r="F1310" s="2">
        <v>1121</v>
      </c>
      <c r="G1310" s="2"/>
      <c r="H1310" s="2"/>
      <c r="I1310" s="2"/>
      <c r="J1310" s="2">
        <v>950</v>
      </c>
      <c r="K1310" s="2"/>
      <c r="L1310" s="2">
        <f t="shared" si="274"/>
        <v>171</v>
      </c>
      <c r="M1310" s="2">
        <f t="shared" si="277"/>
        <v>85.5</v>
      </c>
      <c r="N1310" s="2">
        <f t="shared" si="278"/>
        <v>85.5</v>
      </c>
      <c r="O1310" s="2">
        <f t="shared" si="279"/>
        <v>0</v>
      </c>
      <c r="P1310" s="2">
        <f t="shared" si="275"/>
        <v>1121</v>
      </c>
      <c r="Q1310" s="14">
        <f t="shared" si="276"/>
        <v>0</v>
      </c>
      <c r="R1310" s="2"/>
      <c r="S1310" s="2"/>
      <c r="T1310" s="1" t="e">
        <v>#N/A</v>
      </c>
    </row>
    <row r="1311" spans="1:20" x14ac:dyDescent="0.25">
      <c r="A1311" s="2" t="str">
        <f t="shared" si="273"/>
        <v>062019</v>
      </c>
      <c r="B1311" s="12">
        <v>43641</v>
      </c>
      <c r="C1311" s="2" t="s">
        <v>2620</v>
      </c>
      <c r="D1311" s="2" t="s">
        <v>795</v>
      </c>
      <c r="E1311" s="2" t="s">
        <v>6409</v>
      </c>
      <c r="F1311" s="2">
        <v>14750</v>
      </c>
      <c r="G1311" s="2"/>
      <c r="H1311" s="2"/>
      <c r="I1311" s="2"/>
      <c r="J1311" s="2">
        <v>12500</v>
      </c>
      <c r="K1311" s="2"/>
      <c r="L1311" s="2">
        <f t="shared" si="274"/>
        <v>2250</v>
      </c>
      <c r="M1311" s="2">
        <f t="shared" si="277"/>
        <v>1125</v>
      </c>
      <c r="N1311" s="2">
        <f t="shared" si="278"/>
        <v>1125</v>
      </c>
      <c r="O1311" s="2">
        <f t="shared" si="279"/>
        <v>0</v>
      </c>
      <c r="P1311" s="2">
        <f t="shared" si="275"/>
        <v>14750</v>
      </c>
      <c r="Q1311" s="14">
        <f t="shared" si="276"/>
        <v>0</v>
      </c>
      <c r="R1311" s="2"/>
      <c r="S1311" s="2"/>
      <c r="T1311" s="1" t="e">
        <v>#N/A</v>
      </c>
    </row>
    <row r="1312" spans="1:20" x14ac:dyDescent="0.25">
      <c r="A1312" s="2" t="str">
        <f t="shared" si="273"/>
        <v>062019</v>
      </c>
      <c r="B1312" s="12">
        <v>43641</v>
      </c>
      <c r="C1312" s="2" t="s">
        <v>2683</v>
      </c>
      <c r="D1312" s="2" t="s">
        <v>644</v>
      </c>
      <c r="E1312" s="2" t="s">
        <v>6496</v>
      </c>
      <c r="F1312" s="2">
        <v>27231</v>
      </c>
      <c r="G1312" s="2"/>
      <c r="H1312" s="2">
        <v>25935</v>
      </c>
      <c r="I1312" s="2"/>
      <c r="J1312" s="2"/>
      <c r="K1312" s="2"/>
      <c r="L1312" s="2">
        <f t="shared" si="274"/>
        <v>1296.75</v>
      </c>
      <c r="M1312" s="2">
        <f t="shared" si="277"/>
        <v>648.375</v>
      </c>
      <c r="N1312" s="2">
        <f t="shared" si="278"/>
        <v>648.375</v>
      </c>
      <c r="O1312" s="2">
        <f t="shared" si="279"/>
        <v>0</v>
      </c>
      <c r="P1312" s="2">
        <f t="shared" si="275"/>
        <v>27231.75</v>
      </c>
      <c r="Q1312" s="14">
        <f t="shared" si="276"/>
        <v>0.75</v>
      </c>
      <c r="R1312" s="2"/>
      <c r="S1312" s="2"/>
      <c r="T1312" s="1" t="e">
        <v>#N/A</v>
      </c>
    </row>
    <row r="1313" spans="1:20" x14ac:dyDescent="0.25">
      <c r="A1313" s="2" t="str">
        <f t="shared" si="273"/>
        <v>062019</v>
      </c>
      <c r="B1313" s="12">
        <v>43643</v>
      </c>
      <c r="C1313" s="2" t="s">
        <v>2842</v>
      </c>
      <c r="D1313" s="2" t="s">
        <v>345</v>
      </c>
      <c r="E1313" s="2" t="s">
        <v>6497</v>
      </c>
      <c r="F1313" s="2">
        <v>1400</v>
      </c>
      <c r="G1313" s="2"/>
      <c r="H1313" s="2"/>
      <c r="I1313" s="2"/>
      <c r="J1313" s="2">
        <v>1186.5999999999999</v>
      </c>
      <c r="K1313" s="2"/>
      <c r="L1313" s="2">
        <f t="shared" si="274"/>
        <v>213.58799999999999</v>
      </c>
      <c r="M1313" s="2">
        <f t="shared" si="277"/>
        <v>106.794</v>
      </c>
      <c r="N1313" s="2">
        <f t="shared" si="278"/>
        <v>106.794</v>
      </c>
      <c r="O1313" s="2">
        <f t="shared" si="279"/>
        <v>0</v>
      </c>
      <c r="P1313" s="2">
        <f t="shared" si="275"/>
        <v>1400.1879999999999</v>
      </c>
      <c r="Q1313" s="14">
        <f t="shared" si="276"/>
        <v>0.18799999999987449</v>
      </c>
      <c r="R1313" s="2"/>
      <c r="S1313" s="2"/>
      <c r="T1313" s="1" t="e">
        <v>#N/A</v>
      </c>
    </row>
    <row r="1314" spans="1:20" x14ac:dyDescent="0.25">
      <c r="A1314" s="2" t="str">
        <f t="shared" si="273"/>
        <v>062019</v>
      </c>
      <c r="B1314" s="12">
        <v>43643</v>
      </c>
      <c r="C1314" s="2" t="s">
        <v>3015</v>
      </c>
      <c r="D1314" s="2" t="s">
        <v>3011</v>
      </c>
      <c r="E1314" s="2" t="s">
        <v>6432</v>
      </c>
      <c r="F1314" s="2">
        <v>984</v>
      </c>
      <c r="G1314" s="2"/>
      <c r="H1314" s="2"/>
      <c r="I1314" s="2"/>
      <c r="J1314" s="2">
        <v>833.6</v>
      </c>
      <c r="K1314" s="2"/>
      <c r="L1314" s="2">
        <f t="shared" si="274"/>
        <v>150.048</v>
      </c>
      <c r="M1314" s="2">
        <f t="shared" si="277"/>
        <v>75.024000000000001</v>
      </c>
      <c r="N1314" s="2">
        <f t="shared" si="278"/>
        <v>75.024000000000001</v>
      </c>
      <c r="O1314" s="2">
        <f t="shared" si="279"/>
        <v>0</v>
      </c>
      <c r="P1314" s="2">
        <f t="shared" si="275"/>
        <v>983.64800000000002</v>
      </c>
      <c r="Q1314" s="14">
        <f t="shared" si="276"/>
        <v>-0.35199999999997544</v>
      </c>
      <c r="R1314" s="2"/>
      <c r="S1314" s="2"/>
      <c r="T1314" s="1" t="e">
        <v>#N/A</v>
      </c>
    </row>
    <row r="1315" spans="1:20" x14ac:dyDescent="0.25">
      <c r="A1315" s="2" t="str">
        <f t="shared" si="273"/>
        <v>062019</v>
      </c>
      <c r="B1315" s="12">
        <v>43643</v>
      </c>
      <c r="C1315" s="2" t="s">
        <v>2880</v>
      </c>
      <c r="D1315" s="2" t="s">
        <v>399</v>
      </c>
      <c r="E1315" s="2" t="s">
        <v>6439</v>
      </c>
      <c r="F1315" s="2">
        <v>6608</v>
      </c>
      <c r="G1315" s="2"/>
      <c r="H1315" s="2"/>
      <c r="I1315" s="2">
        <v>5900</v>
      </c>
      <c r="J1315" s="2"/>
      <c r="K1315" s="2"/>
      <c r="L1315" s="2">
        <f t="shared" si="274"/>
        <v>708</v>
      </c>
      <c r="M1315" s="2">
        <f t="shared" si="277"/>
        <v>354</v>
      </c>
      <c r="N1315" s="2">
        <f t="shared" si="278"/>
        <v>354</v>
      </c>
      <c r="O1315" s="2">
        <f t="shared" si="279"/>
        <v>0</v>
      </c>
      <c r="P1315" s="2">
        <f t="shared" si="275"/>
        <v>6608</v>
      </c>
      <c r="Q1315" s="14">
        <f t="shared" si="276"/>
        <v>0</v>
      </c>
      <c r="R1315" s="2"/>
      <c r="S1315" s="2"/>
      <c r="T1315" s="1" t="e">
        <v>#N/A</v>
      </c>
    </row>
    <row r="1316" spans="1:20" x14ac:dyDescent="0.25">
      <c r="A1316" s="2" t="str">
        <f t="shared" si="273"/>
        <v>052019</v>
      </c>
      <c r="B1316" s="12">
        <v>43603</v>
      </c>
      <c r="C1316" s="2" t="s">
        <v>2486</v>
      </c>
      <c r="D1316" s="2" t="s">
        <v>518</v>
      </c>
      <c r="E1316" s="2" t="s">
        <v>6167</v>
      </c>
      <c r="F1316" s="2">
        <v>5900</v>
      </c>
      <c r="G1316" s="2"/>
      <c r="H1316" s="2"/>
      <c r="I1316" s="2"/>
      <c r="J1316" s="2">
        <v>5000</v>
      </c>
      <c r="K1316" s="2"/>
      <c r="L1316" s="2">
        <f t="shared" si="274"/>
        <v>900</v>
      </c>
      <c r="M1316" s="2">
        <v>0</v>
      </c>
      <c r="N1316" s="2">
        <v>0</v>
      </c>
      <c r="O1316" s="2">
        <v>0</v>
      </c>
      <c r="P1316" s="2">
        <f t="shared" si="275"/>
        <v>5900</v>
      </c>
      <c r="Q1316" s="14">
        <f t="shared" si="276"/>
        <v>0</v>
      </c>
      <c r="R1316" s="2" t="s">
        <v>5815</v>
      </c>
      <c r="S1316" s="2" t="s">
        <v>5815</v>
      </c>
      <c r="T1316" s="1" t="e">
        <v>#N/A</v>
      </c>
    </row>
    <row r="1317" spans="1:20" x14ac:dyDescent="0.25">
      <c r="A1317" s="2" t="str">
        <f t="shared" si="273"/>
        <v>062019</v>
      </c>
      <c r="B1317" s="12">
        <v>43643</v>
      </c>
      <c r="C1317" s="2" t="s">
        <v>2686</v>
      </c>
      <c r="D1317" s="2" t="s">
        <v>2684</v>
      </c>
      <c r="E1317" s="2" t="s">
        <v>6498</v>
      </c>
      <c r="F1317" s="2">
        <v>5418</v>
      </c>
      <c r="G1317" s="2"/>
      <c r="H1317" s="2"/>
      <c r="I1317" s="2">
        <v>4610</v>
      </c>
      <c r="J1317" s="2">
        <v>216</v>
      </c>
      <c r="K1317" s="2"/>
      <c r="L1317" s="2">
        <f t="shared" si="274"/>
        <v>592.08000000000004</v>
      </c>
      <c r="M1317" s="2">
        <f t="shared" si="277"/>
        <v>296.04000000000002</v>
      </c>
      <c r="N1317" s="2">
        <f t="shared" si="278"/>
        <v>296.04000000000002</v>
      </c>
      <c r="O1317" s="2">
        <f t="shared" si="279"/>
        <v>0</v>
      </c>
      <c r="P1317" s="2">
        <f t="shared" si="275"/>
        <v>5418.08</v>
      </c>
      <c r="Q1317" s="14">
        <f t="shared" si="276"/>
        <v>7.999999999992724E-2</v>
      </c>
      <c r="R1317" s="2"/>
      <c r="S1317" s="2"/>
      <c r="T1317" s="1" t="e">
        <v>#N/A</v>
      </c>
    </row>
    <row r="1318" spans="1:20" x14ac:dyDescent="0.25">
      <c r="A1318" s="2" t="str">
        <f t="shared" si="273"/>
        <v>062019</v>
      </c>
      <c r="B1318" s="12">
        <v>43638</v>
      </c>
      <c r="C1318" s="2" t="s">
        <v>2992</v>
      </c>
      <c r="D1318" s="2" t="s">
        <v>1789</v>
      </c>
      <c r="E1318" s="2" t="s">
        <v>1790</v>
      </c>
      <c r="F1318" s="2">
        <v>32993</v>
      </c>
      <c r="G1318" s="2"/>
      <c r="H1318" s="2"/>
      <c r="I1318" s="2"/>
      <c r="J1318" s="2">
        <v>27960</v>
      </c>
      <c r="K1318" s="2"/>
      <c r="L1318" s="2">
        <f t="shared" si="274"/>
        <v>5032.8</v>
      </c>
      <c r="M1318" s="2">
        <f t="shared" si="277"/>
        <v>2516.4</v>
      </c>
      <c r="N1318" s="2">
        <f t="shared" si="278"/>
        <v>2516.4</v>
      </c>
      <c r="O1318" s="2">
        <f t="shared" si="279"/>
        <v>0</v>
      </c>
      <c r="P1318" s="2">
        <f t="shared" si="275"/>
        <v>32992.800000000003</v>
      </c>
      <c r="Q1318" s="14">
        <f t="shared" si="276"/>
        <v>-0.19999999999708962</v>
      </c>
      <c r="R1318" s="2"/>
      <c r="S1318" s="2"/>
      <c r="T1318" s="1" t="e">
        <v>#N/A</v>
      </c>
    </row>
    <row r="1319" spans="1:20" x14ac:dyDescent="0.25">
      <c r="A1319" s="2" t="str">
        <f t="shared" si="273"/>
        <v>062019</v>
      </c>
      <c r="B1319" s="12">
        <v>43642</v>
      </c>
      <c r="C1319" s="2" t="s">
        <v>6499</v>
      </c>
      <c r="D1319" s="2" t="s">
        <v>101</v>
      </c>
      <c r="E1319" s="2" t="s">
        <v>6305</v>
      </c>
      <c r="F1319" s="2">
        <v>712</v>
      </c>
      <c r="G1319" s="2"/>
      <c r="H1319" s="2"/>
      <c r="I1319" s="2"/>
      <c r="J1319" s="2">
        <v>603</v>
      </c>
      <c r="K1319" s="2"/>
      <c r="L1319" s="2">
        <f t="shared" si="274"/>
        <v>108.54</v>
      </c>
      <c r="M1319" s="2">
        <f t="shared" si="277"/>
        <v>54.27</v>
      </c>
      <c r="N1319" s="2">
        <f t="shared" si="278"/>
        <v>54.27</v>
      </c>
      <c r="O1319" s="2">
        <f t="shared" si="279"/>
        <v>0</v>
      </c>
      <c r="P1319" s="2">
        <f t="shared" si="275"/>
        <v>711.54</v>
      </c>
      <c r="Q1319" s="14">
        <f t="shared" si="276"/>
        <v>-0.46000000000003638</v>
      </c>
      <c r="R1319" s="2"/>
      <c r="S1319" s="2"/>
      <c r="T1319" s="1" t="e">
        <v>#N/A</v>
      </c>
    </row>
    <row r="1320" spans="1:20" x14ac:dyDescent="0.25">
      <c r="A1320" s="2" t="str">
        <f t="shared" si="273"/>
        <v>062019</v>
      </c>
      <c r="B1320" s="12">
        <v>43642</v>
      </c>
      <c r="C1320" s="2" t="s">
        <v>6500</v>
      </c>
      <c r="D1320" s="2" t="s">
        <v>101</v>
      </c>
      <c r="E1320" s="2" t="s">
        <v>6305</v>
      </c>
      <c r="F1320" s="2">
        <v>1001</v>
      </c>
      <c r="G1320" s="2"/>
      <c r="H1320" s="2"/>
      <c r="I1320" s="2"/>
      <c r="J1320" s="2">
        <v>848</v>
      </c>
      <c r="K1320" s="2"/>
      <c r="L1320" s="2">
        <f t="shared" si="274"/>
        <v>152.63999999999999</v>
      </c>
      <c r="M1320" s="2">
        <f t="shared" si="277"/>
        <v>76.319999999999993</v>
      </c>
      <c r="N1320" s="2">
        <f t="shared" si="278"/>
        <v>76.319999999999993</v>
      </c>
      <c r="O1320" s="2">
        <f t="shared" si="279"/>
        <v>0</v>
      </c>
      <c r="P1320" s="2">
        <f t="shared" si="275"/>
        <v>1000.64</v>
      </c>
      <c r="Q1320" s="14">
        <f t="shared" si="276"/>
        <v>-0.36000000000001364</v>
      </c>
      <c r="R1320" s="2"/>
      <c r="S1320" s="2"/>
      <c r="T1320" s="1" t="e">
        <v>#N/A</v>
      </c>
    </row>
    <row r="1321" spans="1:20" x14ac:dyDescent="0.25">
      <c r="A1321" s="2" t="str">
        <f t="shared" si="273"/>
        <v>062019</v>
      </c>
      <c r="B1321" s="12">
        <v>43644</v>
      </c>
      <c r="C1321" s="2" t="s">
        <v>6501</v>
      </c>
      <c r="D1321" s="2" t="s">
        <v>6502</v>
      </c>
      <c r="E1321" s="2" t="s">
        <v>6503</v>
      </c>
      <c r="F1321" s="2">
        <v>10079</v>
      </c>
      <c r="G1321" s="2"/>
      <c r="H1321" s="2"/>
      <c r="I1321" s="2"/>
      <c r="J1321" s="2">
        <v>8541.56</v>
      </c>
      <c r="K1321" s="2"/>
      <c r="L1321" s="2">
        <f t="shared" si="274"/>
        <v>1537.4807999999998</v>
      </c>
      <c r="M1321" s="2">
        <v>0</v>
      </c>
      <c r="N1321" s="2">
        <v>0</v>
      </c>
      <c r="O1321" s="2">
        <v>0</v>
      </c>
      <c r="P1321" s="2">
        <f t="shared" si="275"/>
        <v>10079.040799999999</v>
      </c>
      <c r="Q1321" s="14">
        <f t="shared" si="276"/>
        <v>4.0799999998853309E-2</v>
      </c>
      <c r="R1321" s="2"/>
      <c r="S1321" s="2"/>
      <c r="T1321" s="1" t="s">
        <v>6502</v>
      </c>
    </row>
    <row r="1322" spans="1:20" x14ac:dyDescent="0.25">
      <c r="A1322" s="2" t="str">
        <f t="shared" si="273"/>
        <v>062019</v>
      </c>
      <c r="B1322" s="12">
        <v>43619</v>
      </c>
      <c r="C1322" s="2" t="s">
        <v>6504</v>
      </c>
      <c r="D1322" s="2" t="s">
        <v>6502</v>
      </c>
      <c r="E1322" s="2" t="s">
        <v>6503</v>
      </c>
      <c r="F1322" s="2">
        <v>2950</v>
      </c>
      <c r="G1322" s="2"/>
      <c r="H1322" s="2"/>
      <c r="I1322" s="2"/>
      <c r="J1322" s="2">
        <v>2500</v>
      </c>
      <c r="K1322" s="2"/>
      <c r="L1322" s="2">
        <f t="shared" si="274"/>
        <v>450</v>
      </c>
      <c r="M1322" s="2">
        <v>0</v>
      </c>
      <c r="N1322" s="2">
        <v>0</v>
      </c>
      <c r="O1322" s="2">
        <v>0</v>
      </c>
      <c r="P1322" s="2">
        <f t="shared" si="275"/>
        <v>2950</v>
      </c>
      <c r="Q1322" s="14">
        <f t="shared" si="276"/>
        <v>0</v>
      </c>
      <c r="R1322" s="2"/>
      <c r="S1322" s="2"/>
      <c r="T1322" s="1" t="s">
        <v>6502</v>
      </c>
    </row>
    <row r="1323" spans="1:20" x14ac:dyDescent="0.25">
      <c r="A1323" s="2" t="str">
        <f t="shared" si="273"/>
        <v>062019</v>
      </c>
      <c r="B1323" s="12">
        <v>43642</v>
      </c>
      <c r="C1323" s="2" t="s">
        <v>361</v>
      </c>
      <c r="D1323" s="2" t="s">
        <v>192</v>
      </c>
      <c r="E1323" s="2" t="s">
        <v>6505</v>
      </c>
      <c r="F1323" s="2">
        <v>40356</v>
      </c>
      <c r="G1323" s="2"/>
      <c r="H1323" s="2"/>
      <c r="I1323" s="2"/>
      <c r="J1323" s="2">
        <v>34200</v>
      </c>
      <c r="K1323" s="2"/>
      <c r="L1323" s="2">
        <f t="shared" si="274"/>
        <v>6156</v>
      </c>
      <c r="M1323" s="2">
        <f t="shared" si="277"/>
        <v>3078</v>
      </c>
      <c r="N1323" s="2">
        <f t="shared" si="278"/>
        <v>3078</v>
      </c>
      <c r="O1323" s="2">
        <f t="shared" si="279"/>
        <v>0</v>
      </c>
      <c r="P1323" s="2">
        <f t="shared" si="275"/>
        <v>40356</v>
      </c>
      <c r="Q1323" s="14">
        <f t="shared" si="276"/>
        <v>0</v>
      </c>
      <c r="R1323" s="2"/>
      <c r="S1323" s="2"/>
      <c r="T1323" s="1" t="e">
        <v>#N/A</v>
      </c>
    </row>
    <row r="1324" spans="1:20" x14ac:dyDescent="0.25">
      <c r="A1324" s="2" t="str">
        <f t="shared" si="273"/>
        <v>062019</v>
      </c>
      <c r="B1324" s="12">
        <v>43633</v>
      </c>
      <c r="C1324" s="2" t="s">
        <v>2867</v>
      </c>
      <c r="D1324" s="2" t="s">
        <v>2865</v>
      </c>
      <c r="E1324" s="2" t="s">
        <v>6506</v>
      </c>
      <c r="F1324" s="2">
        <v>145000</v>
      </c>
      <c r="G1324" s="2"/>
      <c r="H1324" s="2"/>
      <c r="I1324" s="2"/>
      <c r="J1324" s="2">
        <v>122881.35</v>
      </c>
      <c r="K1324" s="2"/>
      <c r="L1324" s="2">
        <f t="shared" si="274"/>
        <v>22118.643000000004</v>
      </c>
      <c r="M1324" s="2">
        <v>0</v>
      </c>
      <c r="N1324" s="2">
        <v>0</v>
      </c>
      <c r="O1324" s="2">
        <v>0</v>
      </c>
      <c r="P1324" s="2">
        <f t="shared" si="275"/>
        <v>144999.99300000002</v>
      </c>
      <c r="Q1324" s="14">
        <f t="shared" si="276"/>
        <v>-6.9999999832361937E-3</v>
      </c>
      <c r="R1324" s="2" t="s">
        <v>5815</v>
      </c>
      <c r="S1324" s="2" t="s">
        <v>5815</v>
      </c>
      <c r="T1324" s="1" t="e">
        <v>#N/A</v>
      </c>
    </row>
    <row r="1325" spans="1:20" x14ac:dyDescent="0.25">
      <c r="A1325" s="2" t="str">
        <f t="shared" si="273"/>
        <v>062019</v>
      </c>
      <c r="B1325" s="12">
        <v>43644</v>
      </c>
      <c r="C1325" s="2" t="s">
        <v>2931</v>
      </c>
      <c r="D1325" s="2" t="s">
        <v>2929</v>
      </c>
      <c r="E1325" s="2" t="s">
        <v>6507</v>
      </c>
      <c r="F1325" s="2">
        <v>10207</v>
      </c>
      <c r="G1325" s="2"/>
      <c r="H1325" s="2"/>
      <c r="I1325" s="2"/>
      <c r="J1325" s="2">
        <v>8650</v>
      </c>
      <c r="K1325" s="2"/>
      <c r="L1325" s="2">
        <f t="shared" si="274"/>
        <v>1557</v>
      </c>
      <c r="M1325" s="2">
        <f t="shared" si="277"/>
        <v>778.5</v>
      </c>
      <c r="N1325" s="2">
        <f t="shared" si="278"/>
        <v>778.5</v>
      </c>
      <c r="O1325" s="2">
        <f t="shared" si="279"/>
        <v>0</v>
      </c>
      <c r="P1325" s="2">
        <f t="shared" si="275"/>
        <v>10207</v>
      </c>
      <c r="Q1325" s="14">
        <f t="shared" si="276"/>
        <v>0</v>
      </c>
      <c r="R1325" s="2"/>
      <c r="S1325" s="2"/>
      <c r="T1325" s="1" t="e">
        <v>#N/A</v>
      </c>
    </row>
    <row r="1326" spans="1:20" x14ac:dyDescent="0.25">
      <c r="A1326" s="2" t="str">
        <f t="shared" si="273"/>
        <v>042019</v>
      </c>
      <c r="B1326" s="12">
        <v>43579</v>
      </c>
      <c r="C1326" s="2"/>
      <c r="D1326" s="2" t="s">
        <v>1777</v>
      </c>
      <c r="E1326" s="2" t="s">
        <v>6508</v>
      </c>
      <c r="F1326" s="2">
        <v>19009.8</v>
      </c>
      <c r="G1326" s="2"/>
      <c r="H1326" s="2"/>
      <c r="I1326" s="2"/>
      <c r="J1326" s="2">
        <v>16110</v>
      </c>
      <c r="K1326" s="2"/>
      <c r="L1326" s="2">
        <f t="shared" si="274"/>
        <v>2899.8</v>
      </c>
      <c r="M1326" s="2">
        <f t="shared" si="277"/>
        <v>1449.9</v>
      </c>
      <c r="N1326" s="2">
        <f t="shared" si="278"/>
        <v>1449.9</v>
      </c>
      <c r="O1326" s="2">
        <f t="shared" si="279"/>
        <v>0</v>
      </c>
      <c r="P1326" s="2">
        <f t="shared" si="275"/>
        <v>19009.8</v>
      </c>
      <c r="Q1326" s="14">
        <f t="shared" si="276"/>
        <v>0</v>
      </c>
      <c r="R1326" s="2"/>
      <c r="S1326" s="2"/>
      <c r="T1326" s="1" t="e">
        <v>#N/A</v>
      </c>
    </row>
    <row r="1327" spans="1:20" x14ac:dyDescent="0.25">
      <c r="A1327" s="2" t="str">
        <f t="shared" si="273"/>
        <v>072019</v>
      </c>
      <c r="B1327" s="12">
        <v>43647</v>
      </c>
      <c r="C1327" s="2" t="s">
        <v>3343</v>
      </c>
      <c r="D1327" s="2" t="s">
        <v>399</v>
      </c>
      <c r="E1327" s="2" t="s">
        <v>6509</v>
      </c>
      <c r="F1327" s="2">
        <v>10301</v>
      </c>
      <c r="G1327" s="2"/>
      <c r="H1327" s="2"/>
      <c r="I1327" s="2">
        <v>7000</v>
      </c>
      <c r="J1327" s="2">
        <v>2085</v>
      </c>
      <c r="K1327" s="2"/>
      <c r="L1327" s="2">
        <f t="shared" si="274"/>
        <v>1215.3</v>
      </c>
      <c r="M1327" s="2">
        <f t="shared" si="277"/>
        <v>607.65</v>
      </c>
      <c r="N1327" s="2">
        <f t="shared" si="278"/>
        <v>607.65</v>
      </c>
      <c r="O1327" s="2">
        <f t="shared" si="279"/>
        <v>0</v>
      </c>
      <c r="P1327" s="2">
        <f t="shared" si="275"/>
        <v>10300.299999999999</v>
      </c>
      <c r="Q1327" s="14">
        <f t="shared" si="276"/>
        <v>-0.7000000000007276</v>
      </c>
      <c r="R1327" s="2"/>
      <c r="S1327" s="2"/>
      <c r="T1327" s="1" t="e">
        <v>#N/A</v>
      </c>
    </row>
    <row r="1328" spans="1:20" x14ac:dyDescent="0.25">
      <c r="A1328" s="2" t="str">
        <f t="shared" si="273"/>
        <v>072019</v>
      </c>
      <c r="B1328" s="12">
        <v>43647</v>
      </c>
      <c r="C1328" s="2" t="s">
        <v>2086</v>
      </c>
      <c r="D1328" s="2" t="s">
        <v>6510</v>
      </c>
      <c r="E1328" s="2" t="s">
        <v>6511</v>
      </c>
      <c r="F1328" s="2">
        <v>22740</v>
      </c>
      <c r="G1328" s="2"/>
      <c r="H1328" s="2">
        <v>1420</v>
      </c>
      <c r="I1328" s="2">
        <v>17550</v>
      </c>
      <c r="J1328" s="2">
        <v>1350</v>
      </c>
      <c r="K1328" s="2"/>
      <c r="L1328" s="2">
        <f t="shared" si="274"/>
        <v>2420</v>
      </c>
      <c r="M1328" s="2">
        <v>0</v>
      </c>
      <c r="N1328" s="2">
        <v>0</v>
      </c>
      <c r="O1328" s="2">
        <v>0</v>
      </c>
      <c r="P1328" s="2">
        <f t="shared" si="275"/>
        <v>22740</v>
      </c>
      <c r="Q1328" s="14">
        <f t="shared" si="276"/>
        <v>0</v>
      </c>
      <c r="R1328" s="2"/>
      <c r="S1328" s="2"/>
      <c r="T1328" s="1" t="s">
        <v>6510</v>
      </c>
    </row>
    <row r="1329" spans="1:20" x14ac:dyDescent="0.25">
      <c r="A1329" s="2" t="str">
        <f t="shared" si="273"/>
        <v>062019</v>
      </c>
      <c r="B1329" s="12">
        <v>43641</v>
      </c>
      <c r="C1329" s="2" t="s">
        <v>6512</v>
      </c>
      <c r="D1329" s="2" t="s">
        <v>2562</v>
      </c>
      <c r="E1329" s="2" t="s">
        <v>6513</v>
      </c>
      <c r="F1329" s="2">
        <v>49040.25</v>
      </c>
      <c r="G1329" s="2"/>
      <c r="H1329" s="2">
        <v>46705</v>
      </c>
      <c r="I1329" s="2"/>
      <c r="J1329" s="2"/>
      <c r="K1329" s="2"/>
      <c r="L1329" s="2">
        <f t="shared" si="274"/>
        <v>2335.25</v>
      </c>
      <c r="M1329" s="2">
        <f t="shared" si="277"/>
        <v>0</v>
      </c>
      <c r="N1329" s="2">
        <f t="shared" si="278"/>
        <v>0</v>
      </c>
      <c r="O1329" s="2">
        <f t="shared" si="279"/>
        <v>2335.25</v>
      </c>
      <c r="P1329" s="2">
        <f t="shared" si="275"/>
        <v>49040.25</v>
      </c>
      <c r="Q1329" s="14">
        <f t="shared" si="276"/>
        <v>0</v>
      </c>
      <c r="R1329" s="2"/>
      <c r="S1329" s="2"/>
      <c r="T1329" s="1" t="e">
        <v>#N/A</v>
      </c>
    </row>
    <row r="1330" spans="1:20" x14ac:dyDescent="0.25">
      <c r="A1330" s="2" t="str">
        <f t="shared" si="273"/>
        <v>062019</v>
      </c>
      <c r="B1330" s="12">
        <v>43644</v>
      </c>
      <c r="C1330" s="2" t="s">
        <v>2850</v>
      </c>
      <c r="D1330" s="2" t="s">
        <v>355</v>
      </c>
      <c r="E1330" s="2" t="s">
        <v>6251</v>
      </c>
      <c r="F1330" s="2">
        <v>53381</v>
      </c>
      <c r="G1330" s="2"/>
      <c r="H1330" s="2">
        <v>661</v>
      </c>
      <c r="I1330" s="2">
        <v>23340.78</v>
      </c>
      <c r="J1330" s="2">
        <v>22496</v>
      </c>
      <c r="K1330" s="2"/>
      <c r="L1330" s="2">
        <f t="shared" si="274"/>
        <v>6883.2236000000003</v>
      </c>
      <c r="M1330" s="2">
        <f t="shared" si="277"/>
        <v>3441.6118000000001</v>
      </c>
      <c r="N1330" s="2">
        <f t="shared" si="278"/>
        <v>3441.6118000000001</v>
      </c>
      <c r="O1330" s="2">
        <f t="shared" si="279"/>
        <v>0</v>
      </c>
      <c r="P1330" s="2">
        <f t="shared" si="275"/>
        <v>53381.003599999996</v>
      </c>
      <c r="Q1330" s="14">
        <f t="shared" si="276"/>
        <v>3.599999996367842E-3</v>
      </c>
      <c r="R1330" s="2"/>
      <c r="S1330" s="2"/>
      <c r="T1330" s="1" t="e">
        <v>#N/A</v>
      </c>
    </row>
    <row r="1331" spans="1:20" x14ac:dyDescent="0.25">
      <c r="A1331" s="2" t="str">
        <f t="shared" si="273"/>
        <v>062019</v>
      </c>
      <c r="B1331" s="12">
        <v>43644</v>
      </c>
      <c r="C1331" s="2" t="s">
        <v>2851</v>
      </c>
      <c r="D1331" s="2" t="s">
        <v>355</v>
      </c>
      <c r="E1331" s="2" t="s">
        <v>6251</v>
      </c>
      <c r="F1331" s="2">
        <v>2995</v>
      </c>
      <c r="G1331" s="2"/>
      <c r="H1331" s="2">
        <v>280</v>
      </c>
      <c r="I1331" s="2">
        <v>1037.72</v>
      </c>
      <c r="J1331" s="2">
        <v>1304</v>
      </c>
      <c r="K1331" s="2"/>
      <c r="L1331" s="2">
        <f t="shared" si="274"/>
        <v>373.24639999999999</v>
      </c>
      <c r="M1331" s="2">
        <f t="shared" si="277"/>
        <v>186.6232</v>
      </c>
      <c r="N1331" s="2">
        <f t="shared" si="278"/>
        <v>186.6232</v>
      </c>
      <c r="O1331" s="2">
        <f t="shared" si="279"/>
        <v>0</v>
      </c>
      <c r="P1331" s="2">
        <f t="shared" si="275"/>
        <v>2994.9664000000002</v>
      </c>
      <c r="Q1331" s="14">
        <f t="shared" si="276"/>
        <v>-3.3599999999751162E-2</v>
      </c>
      <c r="R1331" s="2"/>
      <c r="S1331" s="2"/>
      <c r="T1331" s="1" t="e">
        <v>#N/A</v>
      </c>
    </row>
    <row r="1332" spans="1:20" x14ac:dyDescent="0.25">
      <c r="A1332" s="2" t="str">
        <f t="shared" ref="A1332:A1389" si="280">TEXT(B1332,"MMYYYY")</f>
        <v>012019</v>
      </c>
      <c r="B1332" s="12">
        <v>43496</v>
      </c>
      <c r="C1332" s="2" t="s">
        <v>6514</v>
      </c>
      <c r="D1332" s="2" t="s">
        <v>610</v>
      </c>
      <c r="E1332" s="2" t="s">
        <v>6515</v>
      </c>
      <c r="F1332" s="2">
        <v>188682</v>
      </c>
      <c r="G1332" s="2"/>
      <c r="H1332" s="2"/>
      <c r="I1332" s="2"/>
      <c r="J1332" s="2">
        <v>159900</v>
      </c>
      <c r="K1332" s="2"/>
      <c r="L1332" s="2">
        <f t="shared" ref="L1332:L1389" si="281">+(H1332*$H$1/100)+(I1332*$I$1/100)+(J1332*$J$1/100)+(K1332*$K$1/100)</f>
        <v>28782</v>
      </c>
      <c r="M1332" s="2">
        <v>0</v>
      </c>
      <c r="N1332" s="2">
        <v>0</v>
      </c>
      <c r="O1332" s="2">
        <v>0</v>
      </c>
      <c r="P1332" s="2">
        <f t="shared" ref="P1332:P1389" si="282">H1332+I1332+J1332+K1332+L1332+G1332</f>
        <v>188682</v>
      </c>
      <c r="Q1332" s="14">
        <f t="shared" ref="Q1332:Q1389" si="283">P1332-F1332</f>
        <v>0</v>
      </c>
      <c r="R1332" s="2" t="s">
        <v>5815</v>
      </c>
      <c r="S1332" s="2" t="s">
        <v>5815</v>
      </c>
      <c r="T1332" s="1" t="e">
        <v>#N/A</v>
      </c>
    </row>
    <row r="1333" spans="1:20" x14ac:dyDescent="0.25">
      <c r="A1333" s="2" t="str">
        <f t="shared" si="280"/>
        <v>102019</v>
      </c>
      <c r="B1333" s="12">
        <v>43748</v>
      </c>
      <c r="C1333" s="2" t="s">
        <v>6516</v>
      </c>
      <c r="D1333" s="2" t="s">
        <v>518</v>
      </c>
      <c r="E1333" s="2" t="s">
        <v>6517</v>
      </c>
      <c r="F1333" s="2">
        <v>25044</v>
      </c>
      <c r="G1333" s="2"/>
      <c r="H1333" s="2"/>
      <c r="I1333" s="2"/>
      <c r="J1333" s="2">
        <v>21224</v>
      </c>
      <c r="K1333" s="2"/>
      <c r="L1333" s="2">
        <f t="shared" si="281"/>
        <v>3820.32</v>
      </c>
      <c r="M1333" s="2">
        <v>0</v>
      </c>
      <c r="N1333" s="2">
        <v>0</v>
      </c>
      <c r="O1333" s="2">
        <v>0</v>
      </c>
      <c r="P1333" s="2">
        <f t="shared" si="282"/>
        <v>25044.32</v>
      </c>
      <c r="Q1333" s="14">
        <f t="shared" si="283"/>
        <v>0.31999999999970896</v>
      </c>
      <c r="R1333" s="2"/>
      <c r="S1333" s="2" t="s">
        <v>5815</v>
      </c>
      <c r="T1333" s="1" t="e">
        <v>#N/A</v>
      </c>
    </row>
    <row r="1334" spans="1:20" x14ac:dyDescent="0.25">
      <c r="A1334" s="2" t="str">
        <f t="shared" si="280"/>
        <v>122019</v>
      </c>
      <c r="B1334" s="12">
        <v>43827</v>
      </c>
      <c r="C1334" s="2" t="s">
        <v>1818</v>
      </c>
      <c r="D1334" s="2" t="s">
        <v>518</v>
      </c>
      <c r="E1334" s="2" t="s">
        <v>6517</v>
      </c>
      <c r="F1334" s="2">
        <v>10030</v>
      </c>
      <c r="G1334" s="2"/>
      <c r="H1334" s="2"/>
      <c r="I1334" s="2"/>
      <c r="J1334" s="2">
        <v>8500</v>
      </c>
      <c r="K1334" s="2"/>
      <c r="L1334" s="2">
        <f t="shared" si="281"/>
        <v>1530</v>
      </c>
      <c r="M1334" s="2">
        <v>0</v>
      </c>
      <c r="N1334" s="2">
        <v>0</v>
      </c>
      <c r="O1334" s="2">
        <v>0</v>
      </c>
      <c r="P1334" s="2">
        <f t="shared" si="282"/>
        <v>10030</v>
      </c>
      <c r="Q1334" s="14">
        <f t="shared" si="283"/>
        <v>0</v>
      </c>
      <c r="R1334" s="2"/>
      <c r="S1334" s="2" t="s">
        <v>5815</v>
      </c>
      <c r="T1334" s="1" t="e">
        <v>#N/A</v>
      </c>
    </row>
    <row r="1335" spans="1:20" x14ac:dyDescent="0.25">
      <c r="A1335" s="2" t="str">
        <f t="shared" si="280"/>
        <v>122019</v>
      </c>
      <c r="B1335" s="12">
        <v>43830</v>
      </c>
      <c r="C1335" s="2" t="s">
        <v>744</v>
      </c>
      <c r="D1335" s="2" t="s">
        <v>518</v>
      </c>
      <c r="E1335" s="2" t="s">
        <v>6517</v>
      </c>
      <c r="F1335" s="2">
        <v>10915</v>
      </c>
      <c r="G1335" s="2"/>
      <c r="H1335" s="2"/>
      <c r="I1335" s="2"/>
      <c r="J1335" s="2">
        <v>9250</v>
      </c>
      <c r="K1335" s="2"/>
      <c r="L1335" s="2">
        <f t="shared" si="281"/>
        <v>1665</v>
      </c>
      <c r="M1335" s="2">
        <v>0</v>
      </c>
      <c r="N1335" s="2">
        <v>0</v>
      </c>
      <c r="O1335" s="2">
        <v>0</v>
      </c>
      <c r="P1335" s="2">
        <f t="shared" si="282"/>
        <v>10915</v>
      </c>
      <c r="Q1335" s="14">
        <f t="shared" si="283"/>
        <v>0</v>
      </c>
      <c r="R1335" s="2"/>
      <c r="S1335" s="2" t="s">
        <v>5815</v>
      </c>
      <c r="T1335" s="1" t="e">
        <v>#N/A</v>
      </c>
    </row>
    <row r="1336" spans="1:20" x14ac:dyDescent="0.25">
      <c r="A1336" s="2" t="str">
        <f t="shared" si="280"/>
        <v>122019</v>
      </c>
      <c r="B1336" s="12">
        <v>43827</v>
      </c>
      <c r="C1336" s="2" t="s">
        <v>6518</v>
      </c>
      <c r="D1336" s="2" t="s">
        <v>518</v>
      </c>
      <c r="E1336" s="2" t="s">
        <v>6517</v>
      </c>
      <c r="F1336" s="2">
        <v>24585.3</v>
      </c>
      <c r="G1336" s="2"/>
      <c r="H1336" s="2"/>
      <c r="I1336" s="2"/>
      <c r="J1336" s="2">
        <v>20835</v>
      </c>
      <c r="K1336" s="2"/>
      <c r="L1336" s="2">
        <f t="shared" si="281"/>
        <v>3750.3</v>
      </c>
      <c r="M1336" s="2">
        <v>0</v>
      </c>
      <c r="N1336" s="2">
        <v>0</v>
      </c>
      <c r="O1336" s="2">
        <v>0</v>
      </c>
      <c r="P1336" s="2">
        <f t="shared" si="282"/>
        <v>24585.3</v>
      </c>
      <c r="Q1336" s="14">
        <f t="shared" si="283"/>
        <v>0</v>
      </c>
      <c r="R1336" s="2"/>
      <c r="S1336" s="2" t="s">
        <v>5815</v>
      </c>
      <c r="T1336" s="1" t="e">
        <v>#N/A</v>
      </c>
    </row>
    <row r="1337" spans="1:20" x14ac:dyDescent="0.25">
      <c r="A1337" s="2" t="str">
        <f t="shared" si="280"/>
        <v>072019</v>
      </c>
      <c r="B1337" s="12">
        <v>43648</v>
      </c>
      <c r="C1337" s="2" t="s">
        <v>3344</v>
      </c>
      <c r="D1337" s="2" t="s">
        <v>399</v>
      </c>
      <c r="E1337" s="2" t="s">
        <v>6509</v>
      </c>
      <c r="F1337" s="2">
        <v>2360</v>
      </c>
      <c r="G1337" s="2"/>
      <c r="H1337" s="2"/>
      <c r="I1337" s="2"/>
      <c r="J1337" s="2">
        <v>2000</v>
      </c>
      <c r="K1337" s="2"/>
      <c r="L1337" s="2">
        <f t="shared" si="281"/>
        <v>360</v>
      </c>
      <c r="M1337" s="2">
        <f t="shared" ref="M1337:M1389" si="284">+IF(VALUE(LEFT(D1337,2))=33,L1337/2,0)</f>
        <v>180</v>
      </c>
      <c r="N1337" s="2">
        <f t="shared" ref="N1337:N1389" si="285">+M1337</f>
        <v>180</v>
      </c>
      <c r="O1337" s="2">
        <f t="shared" ref="O1337:O1389" si="286">+IF(VALUE(LEFT(D1337,2))=33,0,L1337)</f>
        <v>0</v>
      </c>
      <c r="P1337" s="2">
        <f t="shared" si="282"/>
        <v>2360</v>
      </c>
      <c r="Q1337" s="14">
        <f t="shared" si="283"/>
        <v>0</v>
      </c>
      <c r="R1337" s="2"/>
      <c r="S1337" s="2"/>
      <c r="T1337" s="1" t="e">
        <v>#N/A</v>
      </c>
    </row>
    <row r="1338" spans="1:20" x14ac:dyDescent="0.25">
      <c r="A1338" s="2" t="str">
        <f t="shared" si="280"/>
        <v>072019</v>
      </c>
      <c r="B1338" s="12">
        <v>43647</v>
      </c>
      <c r="C1338" s="2" t="s">
        <v>3210</v>
      </c>
      <c r="D1338" s="2" t="s">
        <v>1250</v>
      </c>
      <c r="E1338" s="2" t="s">
        <v>1251</v>
      </c>
      <c r="F1338" s="2">
        <v>1947</v>
      </c>
      <c r="G1338" s="2"/>
      <c r="H1338" s="2"/>
      <c r="I1338" s="2"/>
      <c r="J1338" s="2">
        <v>1650</v>
      </c>
      <c r="K1338" s="2"/>
      <c r="L1338" s="2">
        <f t="shared" si="281"/>
        <v>297</v>
      </c>
      <c r="M1338" s="2">
        <f t="shared" si="284"/>
        <v>148.5</v>
      </c>
      <c r="N1338" s="2">
        <f t="shared" si="285"/>
        <v>148.5</v>
      </c>
      <c r="O1338" s="2">
        <f t="shared" si="286"/>
        <v>0</v>
      </c>
      <c r="P1338" s="2">
        <f t="shared" si="282"/>
        <v>1947</v>
      </c>
      <c r="Q1338" s="14">
        <f t="shared" si="283"/>
        <v>0</v>
      </c>
      <c r="R1338" s="2"/>
      <c r="S1338" s="2"/>
      <c r="T1338" s="1" t="e">
        <v>#N/A</v>
      </c>
    </row>
    <row r="1339" spans="1:20" x14ac:dyDescent="0.25">
      <c r="A1339" s="2" t="str">
        <f t="shared" si="280"/>
        <v>062019</v>
      </c>
      <c r="B1339" s="12">
        <v>43646</v>
      </c>
      <c r="C1339" s="2" t="s">
        <v>3392</v>
      </c>
      <c r="D1339" s="2" t="s">
        <v>6519</v>
      </c>
      <c r="E1339" s="2" t="s">
        <v>6520</v>
      </c>
      <c r="F1339" s="2">
        <v>7557</v>
      </c>
      <c r="G1339" s="2">
        <v>7557</v>
      </c>
      <c r="H1339" s="2"/>
      <c r="I1339" s="2"/>
      <c r="J1339" s="2"/>
      <c r="K1339" s="2"/>
      <c r="L1339" s="2">
        <f t="shared" si="281"/>
        <v>0</v>
      </c>
      <c r="M1339" s="2">
        <f t="shared" si="284"/>
        <v>0</v>
      </c>
      <c r="N1339" s="2">
        <f t="shared" si="285"/>
        <v>0</v>
      </c>
      <c r="O1339" s="2">
        <f t="shared" si="286"/>
        <v>0</v>
      </c>
      <c r="P1339" s="2">
        <f t="shared" si="282"/>
        <v>7557</v>
      </c>
      <c r="Q1339" s="14">
        <f t="shared" si="283"/>
        <v>0</v>
      </c>
      <c r="R1339" s="2"/>
      <c r="S1339" s="2"/>
      <c r="T1339" s="1" t="e">
        <v>#N/A</v>
      </c>
    </row>
    <row r="1340" spans="1:20" x14ac:dyDescent="0.25">
      <c r="A1340" s="2" t="str">
        <f t="shared" si="280"/>
        <v>062019</v>
      </c>
      <c r="B1340" s="12">
        <v>43644</v>
      </c>
      <c r="C1340" s="2" t="s">
        <v>2458</v>
      </c>
      <c r="D1340" s="2" t="s">
        <v>487</v>
      </c>
      <c r="E1340" s="2" t="s">
        <v>488</v>
      </c>
      <c r="F1340" s="2">
        <v>36810</v>
      </c>
      <c r="G1340" s="2">
        <v>2000</v>
      </c>
      <c r="H1340" s="2"/>
      <c r="I1340" s="2"/>
      <c r="J1340" s="2">
        <v>29500</v>
      </c>
      <c r="K1340" s="2"/>
      <c r="L1340" s="2">
        <f t="shared" si="281"/>
        <v>5310</v>
      </c>
      <c r="M1340" s="2">
        <v>0</v>
      </c>
      <c r="N1340" s="2">
        <v>0</v>
      </c>
      <c r="O1340" s="2">
        <v>0</v>
      </c>
      <c r="P1340" s="2">
        <f t="shared" si="282"/>
        <v>36810</v>
      </c>
      <c r="Q1340" s="14">
        <f t="shared" si="283"/>
        <v>0</v>
      </c>
      <c r="R1340" s="2" t="s">
        <v>5815</v>
      </c>
      <c r="S1340" s="2" t="s">
        <v>5815</v>
      </c>
      <c r="T1340" s="1" t="e">
        <v>#N/A</v>
      </c>
    </row>
    <row r="1341" spans="1:20" x14ac:dyDescent="0.25">
      <c r="A1341" s="2" t="str">
        <f t="shared" si="280"/>
        <v>062019</v>
      </c>
      <c r="B1341" s="12">
        <v>43644</v>
      </c>
      <c r="C1341" s="2" t="s">
        <v>2973</v>
      </c>
      <c r="D1341" s="2" t="s">
        <v>487</v>
      </c>
      <c r="E1341" s="2" t="s">
        <v>488</v>
      </c>
      <c r="F1341" s="2">
        <v>33040</v>
      </c>
      <c r="G1341" s="2"/>
      <c r="H1341" s="2"/>
      <c r="I1341" s="2"/>
      <c r="J1341" s="2">
        <v>28000</v>
      </c>
      <c r="K1341" s="2"/>
      <c r="L1341" s="2">
        <f t="shared" si="281"/>
        <v>5040</v>
      </c>
      <c r="M1341" s="2">
        <v>0</v>
      </c>
      <c r="N1341" s="2">
        <v>0</v>
      </c>
      <c r="O1341" s="2">
        <v>0</v>
      </c>
      <c r="P1341" s="2">
        <f t="shared" si="282"/>
        <v>33040</v>
      </c>
      <c r="Q1341" s="14">
        <f t="shared" si="283"/>
        <v>0</v>
      </c>
      <c r="R1341" s="2" t="s">
        <v>5815</v>
      </c>
      <c r="S1341" s="2" t="s">
        <v>5815</v>
      </c>
      <c r="T1341" s="1" t="e">
        <v>#N/A</v>
      </c>
    </row>
    <row r="1342" spans="1:20" x14ac:dyDescent="0.25">
      <c r="A1342" s="2" t="str">
        <f t="shared" si="280"/>
        <v>062019</v>
      </c>
      <c r="B1342" s="12">
        <v>43644</v>
      </c>
      <c r="C1342" s="2" t="s">
        <v>2934</v>
      </c>
      <c r="D1342" s="2" t="s">
        <v>447</v>
      </c>
      <c r="E1342" s="2" t="s">
        <v>6521</v>
      </c>
      <c r="F1342" s="2">
        <v>439431.99</v>
      </c>
      <c r="G1342" s="2"/>
      <c r="H1342" s="2"/>
      <c r="I1342" s="2"/>
      <c r="J1342" s="2">
        <v>372400</v>
      </c>
      <c r="K1342" s="2"/>
      <c r="L1342" s="2">
        <f t="shared" si="281"/>
        <v>67032</v>
      </c>
      <c r="M1342" s="2">
        <v>0</v>
      </c>
      <c r="N1342" s="2">
        <v>0</v>
      </c>
      <c r="O1342" s="2">
        <v>0</v>
      </c>
      <c r="P1342" s="2">
        <f t="shared" si="282"/>
        <v>439432</v>
      </c>
      <c r="Q1342" s="14">
        <f t="shared" si="283"/>
        <v>1.0000000009313226E-2</v>
      </c>
      <c r="R1342" s="2" t="s">
        <v>5815</v>
      </c>
      <c r="S1342" s="2" t="s">
        <v>5815</v>
      </c>
      <c r="T1342" s="1" t="e">
        <v>#N/A</v>
      </c>
    </row>
    <row r="1343" spans="1:20" x14ac:dyDescent="0.25">
      <c r="A1343" s="2" t="str">
        <f t="shared" si="280"/>
        <v>062019</v>
      </c>
      <c r="B1343" s="12">
        <v>43644</v>
      </c>
      <c r="C1343" s="2" t="s">
        <v>3002</v>
      </c>
      <c r="D1343" s="2" t="s">
        <v>3000</v>
      </c>
      <c r="E1343" s="2" t="s">
        <v>6522</v>
      </c>
      <c r="F1343" s="2">
        <v>187148</v>
      </c>
      <c r="G1343" s="2"/>
      <c r="H1343" s="2"/>
      <c r="I1343" s="2"/>
      <c r="J1343" s="2">
        <v>158600</v>
      </c>
      <c r="K1343" s="2"/>
      <c r="L1343" s="2">
        <f t="shared" si="281"/>
        <v>28548</v>
      </c>
      <c r="M1343" s="2">
        <v>0</v>
      </c>
      <c r="N1343" s="2">
        <v>0</v>
      </c>
      <c r="O1343" s="2">
        <v>0</v>
      </c>
      <c r="P1343" s="2">
        <f t="shared" si="282"/>
        <v>187148</v>
      </c>
      <c r="Q1343" s="14">
        <f t="shared" si="283"/>
        <v>0</v>
      </c>
      <c r="R1343" s="2" t="s">
        <v>5815</v>
      </c>
      <c r="S1343" s="2" t="s">
        <v>5815</v>
      </c>
      <c r="T1343" s="1" t="e">
        <v>#N/A</v>
      </c>
    </row>
    <row r="1344" spans="1:20" x14ac:dyDescent="0.25">
      <c r="A1344" s="2" t="str">
        <f t="shared" si="280"/>
        <v>062019</v>
      </c>
      <c r="B1344" s="12">
        <v>43639</v>
      </c>
      <c r="C1344" s="2" t="s">
        <v>2602</v>
      </c>
      <c r="D1344" s="2" t="s">
        <v>101</v>
      </c>
      <c r="E1344" s="2" t="s">
        <v>6305</v>
      </c>
      <c r="F1344" s="2">
        <v>2415</v>
      </c>
      <c r="G1344" s="2"/>
      <c r="H1344" s="2"/>
      <c r="I1344" s="2"/>
      <c r="J1344" s="2">
        <v>2046.95</v>
      </c>
      <c r="K1344" s="2"/>
      <c r="L1344" s="2">
        <f t="shared" si="281"/>
        <v>368.45099999999996</v>
      </c>
      <c r="M1344" s="2">
        <f t="shared" si="284"/>
        <v>184.22549999999998</v>
      </c>
      <c r="N1344" s="2">
        <f t="shared" si="285"/>
        <v>184.22549999999998</v>
      </c>
      <c r="O1344" s="2">
        <f t="shared" si="286"/>
        <v>0</v>
      </c>
      <c r="P1344" s="2">
        <f t="shared" si="282"/>
        <v>2415.4009999999998</v>
      </c>
      <c r="Q1344" s="14">
        <f t="shared" si="283"/>
        <v>0.40099999999983993</v>
      </c>
      <c r="R1344" s="2"/>
      <c r="S1344" s="2"/>
      <c r="T1344" s="1" t="e">
        <v>#N/A</v>
      </c>
    </row>
    <row r="1345" spans="1:20" x14ac:dyDescent="0.25">
      <c r="A1345" s="2" t="str">
        <f t="shared" si="280"/>
        <v>062019</v>
      </c>
      <c r="B1345" s="12">
        <v>43645</v>
      </c>
      <c r="C1345" s="2" t="s">
        <v>2606</v>
      </c>
      <c r="D1345" s="2" t="s">
        <v>101</v>
      </c>
      <c r="E1345" s="2" t="s">
        <v>6305</v>
      </c>
      <c r="F1345" s="2">
        <v>1202</v>
      </c>
      <c r="G1345" s="2"/>
      <c r="H1345" s="2"/>
      <c r="I1345" s="2"/>
      <c r="J1345" s="2">
        <v>1019</v>
      </c>
      <c r="K1345" s="2"/>
      <c r="L1345" s="2">
        <f t="shared" si="281"/>
        <v>183.42</v>
      </c>
      <c r="M1345" s="2">
        <f t="shared" si="284"/>
        <v>91.71</v>
      </c>
      <c r="N1345" s="2">
        <f t="shared" si="285"/>
        <v>91.71</v>
      </c>
      <c r="O1345" s="2">
        <f t="shared" si="286"/>
        <v>0</v>
      </c>
      <c r="P1345" s="2">
        <f t="shared" si="282"/>
        <v>1202.42</v>
      </c>
      <c r="Q1345" s="14">
        <f t="shared" si="283"/>
        <v>0.42000000000007276</v>
      </c>
      <c r="R1345" s="2"/>
      <c r="S1345" s="2"/>
      <c r="T1345" s="1" t="e">
        <v>#N/A</v>
      </c>
    </row>
    <row r="1346" spans="1:20" x14ac:dyDescent="0.25">
      <c r="A1346" s="2" t="str">
        <f t="shared" si="280"/>
        <v>062019</v>
      </c>
      <c r="B1346" s="12">
        <v>43644</v>
      </c>
      <c r="C1346" s="2" t="s">
        <v>2376</v>
      </c>
      <c r="D1346" s="2" t="s">
        <v>101</v>
      </c>
      <c r="E1346" s="2" t="s">
        <v>6305</v>
      </c>
      <c r="F1346" s="2">
        <v>1025</v>
      </c>
      <c r="G1346" s="2"/>
      <c r="H1346" s="2"/>
      <c r="I1346" s="2"/>
      <c r="J1346" s="2">
        <v>868.5</v>
      </c>
      <c r="K1346" s="2"/>
      <c r="L1346" s="2">
        <f t="shared" si="281"/>
        <v>156.33000000000001</v>
      </c>
      <c r="M1346" s="2">
        <f t="shared" si="284"/>
        <v>78.165000000000006</v>
      </c>
      <c r="N1346" s="2">
        <f t="shared" si="285"/>
        <v>78.165000000000006</v>
      </c>
      <c r="O1346" s="2">
        <f t="shared" si="286"/>
        <v>0</v>
      </c>
      <c r="P1346" s="2">
        <f t="shared" si="282"/>
        <v>1024.83</v>
      </c>
      <c r="Q1346" s="14">
        <f t="shared" si="283"/>
        <v>-0.17000000000007276</v>
      </c>
      <c r="R1346" s="2"/>
      <c r="S1346" s="2"/>
      <c r="T1346" s="1" t="e">
        <v>#N/A</v>
      </c>
    </row>
    <row r="1347" spans="1:20" x14ac:dyDescent="0.25">
      <c r="A1347" s="2" t="str">
        <f t="shared" si="280"/>
        <v>062019</v>
      </c>
      <c r="B1347" s="12">
        <v>43644</v>
      </c>
      <c r="C1347" s="2" t="s">
        <v>2605</v>
      </c>
      <c r="D1347" s="2" t="s">
        <v>101</v>
      </c>
      <c r="E1347" s="2" t="s">
        <v>6305</v>
      </c>
      <c r="F1347" s="2">
        <v>6471</v>
      </c>
      <c r="G1347" s="2"/>
      <c r="H1347" s="2">
        <v>1900</v>
      </c>
      <c r="I1347" s="2"/>
      <c r="J1347" s="2">
        <v>615</v>
      </c>
      <c r="K1347" s="2">
        <v>2929.69</v>
      </c>
      <c r="L1347" s="2">
        <f t="shared" si="281"/>
        <v>1026.0132000000001</v>
      </c>
      <c r="M1347" s="2">
        <f t="shared" si="284"/>
        <v>513.00660000000005</v>
      </c>
      <c r="N1347" s="2">
        <f t="shared" si="285"/>
        <v>513.00660000000005</v>
      </c>
      <c r="O1347" s="2">
        <f t="shared" si="286"/>
        <v>0</v>
      </c>
      <c r="P1347" s="2">
        <f t="shared" si="282"/>
        <v>6470.7032000000008</v>
      </c>
      <c r="Q1347" s="14">
        <f t="shared" si="283"/>
        <v>-0.29679999999916618</v>
      </c>
      <c r="R1347" s="2"/>
      <c r="S1347" s="2"/>
      <c r="T1347" s="1" t="e">
        <v>#N/A</v>
      </c>
    </row>
    <row r="1348" spans="1:20" x14ac:dyDescent="0.25">
      <c r="A1348" s="2" t="str">
        <f t="shared" si="280"/>
        <v>062019</v>
      </c>
      <c r="B1348" s="12">
        <v>43645</v>
      </c>
      <c r="C1348" s="2" t="s">
        <v>2607</v>
      </c>
      <c r="D1348" s="2" t="s">
        <v>101</v>
      </c>
      <c r="E1348" s="2" t="s">
        <v>6305</v>
      </c>
      <c r="F1348" s="2">
        <v>5999</v>
      </c>
      <c r="G1348" s="2"/>
      <c r="H1348" s="2"/>
      <c r="I1348" s="2"/>
      <c r="J1348" s="2">
        <v>5084.1899999999996</v>
      </c>
      <c r="K1348" s="2"/>
      <c r="L1348" s="2">
        <f t="shared" si="281"/>
        <v>915.15419999999995</v>
      </c>
      <c r="M1348" s="2">
        <f t="shared" si="284"/>
        <v>457.57709999999997</v>
      </c>
      <c r="N1348" s="2">
        <f t="shared" si="285"/>
        <v>457.57709999999997</v>
      </c>
      <c r="O1348" s="2">
        <f t="shared" si="286"/>
        <v>0</v>
      </c>
      <c r="P1348" s="2">
        <f t="shared" si="282"/>
        <v>5999.3441999999995</v>
      </c>
      <c r="Q1348" s="14">
        <f t="shared" si="283"/>
        <v>0.34419999999954598</v>
      </c>
      <c r="R1348" s="2"/>
      <c r="S1348" s="2"/>
      <c r="T1348" s="1" t="e">
        <v>#N/A</v>
      </c>
    </row>
    <row r="1349" spans="1:20" x14ac:dyDescent="0.25">
      <c r="A1349" s="2" t="str">
        <f t="shared" si="280"/>
        <v>072019</v>
      </c>
      <c r="B1349" s="12">
        <v>43647</v>
      </c>
      <c r="C1349" s="2" t="s">
        <v>3083</v>
      </c>
      <c r="D1349" s="2" t="s">
        <v>101</v>
      </c>
      <c r="E1349" s="2" t="s">
        <v>6305</v>
      </c>
      <c r="F1349" s="2">
        <v>1396</v>
      </c>
      <c r="G1349" s="2"/>
      <c r="H1349" s="2"/>
      <c r="I1349" s="2"/>
      <c r="J1349" s="2">
        <v>1182.92</v>
      </c>
      <c r="K1349" s="2"/>
      <c r="L1349" s="2">
        <f t="shared" si="281"/>
        <v>212.9256</v>
      </c>
      <c r="M1349" s="2">
        <f t="shared" si="284"/>
        <v>106.4628</v>
      </c>
      <c r="N1349" s="2">
        <f t="shared" si="285"/>
        <v>106.4628</v>
      </c>
      <c r="O1349" s="2">
        <f t="shared" si="286"/>
        <v>0</v>
      </c>
      <c r="P1349" s="2">
        <f t="shared" si="282"/>
        <v>1395.8456000000001</v>
      </c>
      <c r="Q1349" s="14">
        <f t="shared" si="283"/>
        <v>-0.15439999999989595</v>
      </c>
      <c r="R1349" s="2"/>
      <c r="S1349" s="2"/>
      <c r="T1349" s="1" t="e">
        <v>#N/A</v>
      </c>
    </row>
    <row r="1350" spans="1:20" x14ac:dyDescent="0.25">
      <c r="A1350" s="2" t="str">
        <f t="shared" si="280"/>
        <v>072019</v>
      </c>
      <c r="B1350" s="12">
        <v>43647</v>
      </c>
      <c r="C1350" s="2" t="s">
        <v>3084</v>
      </c>
      <c r="D1350" s="2" t="s">
        <v>101</v>
      </c>
      <c r="E1350" s="2" t="s">
        <v>6305</v>
      </c>
      <c r="F1350" s="2">
        <v>980</v>
      </c>
      <c r="G1350" s="2"/>
      <c r="H1350" s="2"/>
      <c r="I1350" s="2"/>
      <c r="J1350" s="2">
        <v>830.54</v>
      </c>
      <c r="K1350" s="2"/>
      <c r="L1350" s="2">
        <f t="shared" si="281"/>
        <v>149.49719999999999</v>
      </c>
      <c r="M1350" s="2">
        <f t="shared" si="284"/>
        <v>74.748599999999996</v>
      </c>
      <c r="N1350" s="2">
        <f t="shared" si="285"/>
        <v>74.748599999999996</v>
      </c>
      <c r="O1350" s="2">
        <f t="shared" si="286"/>
        <v>0</v>
      </c>
      <c r="P1350" s="2">
        <f t="shared" si="282"/>
        <v>980.03719999999998</v>
      </c>
      <c r="Q1350" s="14">
        <f t="shared" si="283"/>
        <v>3.7199999999984357E-2</v>
      </c>
      <c r="R1350" s="2"/>
      <c r="S1350" s="2"/>
      <c r="T1350" s="1" t="e">
        <v>#N/A</v>
      </c>
    </row>
    <row r="1351" spans="1:20" x14ac:dyDescent="0.25">
      <c r="A1351" s="2" t="str">
        <f t="shared" si="280"/>
        <v>072019</v>
      </c>
      <c r="B1351" s="12">
        <v>43647</v>
      </c>
      <c r="C1351" s="2" t="s">
        <v>3365</v>
      </c>
      <c r="D1351" s="2" t="s">
        <v>2436</v>
      </c>
      <c r="E1351" s="2" t="s">
        <v>2437</v>
      </c>
      <c r="F1351" s="2">
        <v>15576</v>
      </c>
      <c r="G1351" s="2"/>
      <c r="H1351" s="2"/>
      <c r="I1351" s="2"/>
      <c r="J1351" s="2">
        <v>13200</v>
      </c>
      <c r="K1351" s="2"/>
      <c r="L1351" s="2">
        <f t="shared" si="281"/>
        <v>2376</v>
      </c>
      <c r="M1351" s="2">
        <f t="shared" si="284"/>
        <v>1188</v>
      </c>
      <c r="N1351" s="2">
        <f t="shared" si="285"/>
        <v>1188</v>
      </c>
      <c r="O1351" s="2">
        <f t="shared" si="286"/>
        <v>0</v>
      </c>
      <c r="P1351" s="2">
        <f t="shared" si="282"/>
        <v>15576</v>
      </c>
      <c r="Q1351" s="14">
        <f t="shared" si="283"/>
        <v>0</v>
      </c>
      <c r="R1351" s="2"/>
      <c r="S1351" s="2"/>
      <c r="T1351" s="1" t="e">
        <v>#N/A</v>
      </c>
    </row>
    <row r="1352" spans="1:20" x14ac:dyDescent="0.25">
      <c r="A1352" s="2" t="str">
        <f t="shared" si="280"/>
        <v>072019</v>
      </c>
      <c r="B1352" s="12">
        <v>43648</v>
      </c>
      <c r="C1352" s="2" t="s">
        <v>575</v>
      </c>
      <c r="D1352" s="2" t="s">
        <v>490</v>
      </c>
      <c r="E1352" s="2" t="s">
        <v>6523</v>
      </c>
      <c r="F1352" s="2">
        <v>28320</v>
      </c>
      <c r="G1352" s="2"/>
      <c r="H1352" s="2"/>
      <c r="I1352" s="2"/>
      <c r="J1352" s="2">
        <v>24000</v>
      </c>
      <c r="K1352" s="2"/>
      <c r="L1352" s="2">
        <f t="shared" si="281"/>
        <v>4320</v>
      </c>
      <c r="M1352" s="2">
        <v>0</v>
      </c>
      <c r="N1352" s="2">
        <v>0</v>
      </c>
      <c r="O1352" s="2">
        <v>0</v>
      </c>
      <c r="P1352" s="2">
        <f t="shared" si="282"/>
        <v>28320</v>
      </c>
      <c r="Q1352" s="14">
        <f t="shared" si="283"/>
        <v>0</v>
      </c>
      <c r="R1352" s="2"/>
      <c r="S1352" s="2">
        <v>0</v>
      </c>
      <c r="T1352" s="1" t="e">
        <v>#N/A</v>
      </c>
    </row>
    <row r="1353" spans="1:20" x14ac:dyDescent="0.25">
      <c r="A1353" s="2" t="str">
        <f t="shared" si="280"/>
        <v>072019</v>
      </c>
      <c r="B1353" s="12">
        <v>43648</v>
      </c>
      <c r="C1353" s="2" t="s">
        <v>574</v>
      </c>
      <c r="D1353" s="2" t="s">
        <v>490</v>
      </c>
      <c r="E1353" s="2" t="s">
        <v>6523</v>
      </c>
      <c r="F1353" s="2">
        <v>11328</v>
      </c>
      <c r="G1353" s="2"/>
      <c r="H1353" s="2"/>
      <c r="I1353" s="2"/>
      <c r="J1353" s="2">
        <v>9600</v>
      </c>
      <c r="K1353" s="2"/>
      <c r="L1353" s="2">
        <f t="shared" si="281"/>
        <v>1728</v>
      </c>
      <c r="M1353" s="2">
        <v>0</v>
      </c>
      <c r="N1353" s="2">
        <v>0</v>
      </c>
      <c r="O1353" s="2">
        <v>0</v>
      </c>
      <c r="P1353" s="2">
        <f t="shared" si="282"/>
        <v>11328</v>
      </c>
      <c r="Q1353" s="14">
        <f t="shared" si="283"/>
        <v>0</v>
      </c>
      <c r="R1353" s="2"/>
      <c r="S1353" s="2">
        <v>0</v>
      </c>
      <c r="T1353" s="1" t="e">
        <v>#N/A</v>
      </c>
    </row>
    <row r="1354" spans="1:20" x14ac:dyDescent="0.25">
      <c r="A1354" s="2" t="str">
        <f t="shared" si="280"/>
        <v>072019</v>
      </c>
      <c r="B1354" s="12">
        <v>43647</v>
      </c>
      <c r="C1354" s="2" t="s">
        <v>6524</v>
      </c>
      <c r="D1354" s="2" t="s">
        <v>6525</v>
      </c>
      <c r="E1354" s="2" t="s">
        <v>6526</v>
      </c>
      <c r="F1354" s="2">
        <v>65410</v>
      </c>
      <c r="G1354" s="2">
        <v>65410</v>
      </c>
      <c r="H1354" s="2"/>
      <c r="I1354" s="2"/>
      <c r="J1354" s="2"/>
      <c r="K1354" s="2"/>
      <c r="L1354" s="2">
        <f t="shared" si="281"/>
        <v>0</v>
      </c>
      <c r="M1354" s="2">
        <f t="shared" si="284"/>
        <v>0</v>
      </c>
      <c r="N1354" s="2">
        <f t="shared" si="285"/>
        <v>0</v>
      </c>
      <c r="O1354" s="2">
        <f t="shared" si="286"/>
        <v>0</v>
      </c>
      <c r="P1354" s="2">
        <f t="shared" si="282"/>
        <v>65410</v>
      </c>
      <c r="Q1354" s="14">
        <f t="shared" si="283"/>
        <v>0</v>
      </c>
      <c r="R1354" s="2"/>
      <c r="S1354" s="2"/>
      <c r="T1354" s="1" t="e">
        <v>#N/A</v>
      </c>
    </row>
    <row r="1355" spans="1:20" x14ac:dyDescent="0.25">
      <c r="A1355" s="2" t="str">
        <f t="shared" si="280"/>
        <v>062019</v>
      </c>
      <c r="B1355" s="12">
        <v>43645</v>
      </c>
      <c r="C1355" s="2" t="s">
        <v>6527</v>
      </c>
      <c r="D1355" s="2" t="s">
        <v>1604</v>
      </c>
      <c r="E1355" s="2" t="s">
        <v>6528</v>
      </c>
      <c r="F1355" s="2">
        <v>10008</v>
      </c>
      <c r="G1355" s="2">
        <v>1394</v>
      </c>
      <c r="H1355" s="2"/>
      <c r="I1355" s="2"/>
      <c r="J1355" s="2">
        <v>7300</v>
      </c>
      <c r="K1355" s="2"/>
      <c r="L1355" s="2">
        <f t="shared" si="281"/>
        <v>1314</v>
      </c>
      <c r="M1355" s="2">
        <f t="shared" si="284"/>
        <v>657</v>
      </c>
      <c r="N1355" s="2">
        <f t="shared" si="285"/>
        <v>657</v>
      </c>
      <c r="O1355" s="2">
        <f t="shared" si="286"/>
        <v>0</v>
      </c>
      <c r="P1355" s="2">
        <f t="shared" si="282"/>
        <v>10008</v>
      </c>
      <c r="Q1355" s="14">
        <f t="shared" si="283"/>
        <v>0</v>
      </c>
      <c r="R1355" s="2"/>
      <c r="S1355" s="2"/>
      <c r="T1355" s="1" t="e">
        <v>#N/A</v>
      </c>
    </row>
    <row r="1356" spans="1:20" x14ac:dyDescent="0.25">
      <c r="A1356" s="2" t="str">
        <f t="shared" si="280"/>
        <v>062019</v>
      </c>
      <c r="B1356" s="12">
        <v>43645</v>
      </c>
      <c r="C1356" s="2" t="s">
        <v>6529</v>
      </c>
      <c r="D1356" s="2" t="s">
        <v>1604</v>
      </c>
      <c r="E1356" s="2" t="s">
        <v>6528</v>
      </c>
      <c r="F1356" s="2">
        <v>18290</v>
      </c>
      <c r="G1356" s="2"/>
      <c r="H1356" s="2"/>
      <c r="I1356" s="2"/>
      <c r="J1356" s="2">
        <v>15500</v>
      </c>
      <c r="K1356" s="2"/>
      <c r="L1356" s="2">
        <f t="shared" si="281"/>
        <v>2790</v>
      </c>
      <c r="M1356" s="2">
        <f t="shared" si="284"/>
        <v>1395</v>
      </c>
      <c r="N1356" s="2">
        <f t="shared" si="285"/>
        <v>1395</v>
      </c>
      <c r="O1356" s="2">
        <f t="shared" si="286"/>
        <v>0</v>
      </c>
      <c r="P1356" s="2">
        <f t="shared" si="282"/>
        <v>18290</v>
      </c>
      <c r="Q1356" s="14">
        <f t="shared" si="283"/>
        <v>0</v>
      </c>
      <c r="R1356" s="2"/>
      <c r="S1356" s="2"/>
      <c r="T1356" s="1" t="e">
        <v>#N/A</v>
      </c>
    </row>
    <row r="1357" spans="1:20" x14ac:dyDescent="0.25">
      <c r="A1357" s="2" t="str">
        <f t="shared" si="280"/>
        <v>072019</v>
      </c>
      <c r="B1357" s="12">
        <v>43649</v>
      </c>
      <c r="C1357" s="2" t="s">
        <v>3295</v>
      </c>
      <c r="D1357" s="2" t="s">
        <v>6530</v>
      </c>
      <c r="E1357" s="2" t="s">
        <v>6531</v>
      </c>
      <c r="F1357" s="2">
        <v>7800</v>
      </c>
      <c r="G1357" s="2">
        <v>7800</v>
      </c>
      <c r="H1357" s="2"/>
      <c r="I1357" s="2"/>
      <c r="J1357" s="2"/>
      <c r="K1357" s="2"/>
      <c r="L1357" s="2">
        <f t="shared" si="281"/>
        <v>0</v>
      </c>
      <c r="M1357" s="2">
        <f t="shared" si="284"/>
        <v>0</v>
      </c>
      <c r="N1357" s="2">
        <f t="shared" si="285"/>
        <v>0</v>
      </c>
      <c r="O1357" s="2">
        <f t="shared" si="286"/>
        <v>0</v>
      </c>
      <c r="P1357" s="2">
        <f t="shared" si="282"/>
        <v>7800</v>
      </c>
      <c r="Q1357" s="14">
        <f t="shared" si="283"/>
        <v>0</v>
      </c>
      <c r="R1357" s="2"/>
      <c r="S1357" s="2"/>
      <c r="T1357" s="1" t="e">
        <v>#N/A</v>
      </c>
    </row>
    <row r="1358" spans="1:20" x14ac:dyDescent="0.25">
      <c r="A1358" s="2" t="str">
        <f t="shared" si="280"/>
        <v>072019</v>
      </c>
      <c r="B1358" s="12">
        <v>43649</v>
      </c>
      <c r="C1358" s="2" t="s">
        <v>6532</v>
      </c>
      <c r="D1358" s="2" t="s">
        <v>101</v>
      </c>
      <c r="E1358" s="2" t="s">
        <v>6305</v>
      </c>
      <c r="F1358" s="2">
        <v>202</v>
      </c>
      <c r="G1358" s="2"/>
      <c r="H1358" s="2"/>
      <c r="I1358" s="2"/>
      <c r="J1358" s="2">
        <v>171</v>
      </c>
      <c r="K1358" s="2"/>
      <c r="L1358" s="2">
        <f t="shared" si="281"/>
        <v>30.78</v>
      </c>
      <c r="M1358" s="2">
        <f t="shared" si="284"/>
        <v>15.39</v>
      </c>
      <c r="N1358" s="2">
        <f t="shared" si="285"/>
        <v>15.39</v>
      </c>
      <c r="O1358" s="2">
        <f t="shared" si="286"/>
        <v>0</v>
      </c>
      <c r="P1358" s="2">
        <f t="shared" si="282"/>
        <v>201.78</v>
      </c>
      <c r="Q1358" s="14">
        <f t="shared" si="283"/>
        <v>-0.21999999999999886</v>
      </c>
      <c r="R1358" s="2"/>
      <c r="S1358" s="2"/>
      <c r="T1358" s="1" t="e">
        <v>#N/A</v>
      </c>
    </row>
    <row r="1359" spans="1:20" x14ac:dyDescent="0.25">
      <c r="A1359" s="2" t="str">
        <f t="shared" si="280"/>
        <v>062019</v>
      </c>
      <c r="B1359" s="12">
        <v>43633</v>
      </c>
      <c r="C1359" s="2" t="s">
        <v>2668</v>
      </c>
      <c r="D1359" s="2" t="s">
        <v>2666</v>
      </c>
      <c r="E1359" s="2" t="s">
        <v>6533</v>
      </c>
      <c r="F1359" s="2">
        <v>104026.56</v>
      </c>
      <c r="G1359" s="2"/>
      <c r="H1359" s="2"/>
      <c r="I1359" s="2"/>
      <c r="J1359" s="2">
        <v>88158.1</v>
      </c>
      <c r="K1359" s="2"/>
      <c r="L1359" s="2">
        <f t="shared" si="281"/>
        <v>15868.458000000001</v>
      </c>
      <c r="M1359" s="2">
        <f t="shared" si="284"/>
        <v>0</v>
      </c>
      <c r="N1359" s="2">
        <f t="shared" si="285"/>
        <v>0</v>
      </c>
      <c r="O1359" s="2">
        <f t="shared" si="286"/>
        <v>15868.458000000001</v>
      </c>
      <c r="P1359" s="2">
        <f t="shared" si="282"/>
        <v>104026.558</v>
      </c>
      <c r="Q1359" s="14">
        <f t="shared" si="283"/>
        <v>-1.999999993131496E-3</v>
      </c>
      <c r="R1359" s="2"/>
      <c r="S1359" s="2"/>
      <c r="T1359" s="1" t="e">
        <v>#N/A</v>
      </c>
    </row>
    <row r="1360" spans="1:20" x14ac:dyDescent="0.25">
      <c r="A1360" s="2" t="str">
        <f t="shared" si="280"/>
        <v>072019</v>
      </c>
      <c r="B1360" s="12">
        <v>43650</v>
      </c>
      <c r="C1360" s="2" t="s">
        <v>3321</v>
      </c>
      <c r="D1360" s="2" t="s">
        <v>345</v>
      </c>
      <c r="E1360" s="2" t="s">
        <v>6497</v>
      </c>
      <c r="F1360" s="2">
        <v>23300.36</v>
      </c>
      <c r="G1360" s="2"/>
      <c r="H1360" s="2"/>
      <c r="I1360" s="2">
        <v>14508.93</v>
      </c>
      <c r="J1360" s="2">
        <v>5974.87</v>
      </c>
      <c r="K1360" s="2"/>
      <c r="L1360" s="2">
        <f t="shared" si="281"/>
        <v>2816.5482000000002</v>
      </c>
      <c r="M1360" s="2">
        <f t="shared" si="284"/>
        <v>1408.2741000000001</v>
      </c>
      <c r="N1360" s="2">
        <f t="shared" si="285"/>
        <v>1408.2741000000001</v>
      </c>
      <c r="O1360" s="2">
        <f t="shared" si="286"/>
        <v>0</v>
      </c>
      <c r="P1360" s="2">
        <f t="shared" si="282"/>
        <v>23300.3482</v>
      </c>
      <c r="Q1360" s="14">
        <f t="shared" si="283"/>
        <v>-1.1800000000221189E-2</v>
      </c>
      <c r="R1360" s="2"/>
      <c r="S1360" s="2"/>
      <c r="T1360" s="1" t="e">
        <v>#N/A</v>
      </c>
    </row>
    <row r="1361" spans="1:20" x14ac:dyDescent="0.25">
      <c r="A1361" s="2" t="str">
        <f t="shared" si="280"/>
        <v>062019</v>
      </c>
      <c r="B1361" s="12">
        <v>43646</v>
      </c>
      <c r="C1361" s="2" t="s">
        <v>2884</v>
      </c>
      <c r="D1361" s="2" t="s">
        <v>413</v>
      </c>
      <c r="E1361" s="2" t="s">
        <v>6487</v>
      </c>
      <c r="F1361" s="2">
        <v>150916.51999999999</v>
      </c>
      <c r="G1361" s="2"/>
      <c r="H1361" s="2"/>
      <c r="I1361" s="2"/>
      <c r="J1361" s="2">
        <v>127895.36</v>
      </c>
      <c r="K1361" s="2"/>
      <c r="L1361" s="2">
        <f t="shared" si="281"/>
        <v>23021.164799999999</v>
      </c>
      <c r="M1361" s="2">
        <f t="shared" si="284"/>
        <v>11510.582399999999</v>
      </c>
      <c r="N1361" s="2">
        <f t="shared" si="285"/>
        <v>11510.582399999999</v>
      </c>
      <c r="O1361" s="2">
        <f t="shared" si="286"/>
        <v>0</v>
      </c>
      <c r="P1361" s="2">
        <f t="shared" si="282"/>
        <v>150916.52480000001</v>
      </c>
      <c r="Q1361" s="14">
        <f t="shared" si="283"/>
        <v>4.8000000242609531E-3</v>
      </c>
      <c r="R1361" s="2"/>
      <c r="S1361" s="2"/>
      <c r="T1361" s="1" t="e">
        <v>#N/A</v>
      </c>
    </row>
    <row r="1362" spans="1:20" x14ac:dyDescent="0.25">
      <c r="A1362" s="2" t="str">
        <f t="shared" si="280"/>
        <v>062019</v>
      </c>
      <c r="B1362" s="12">
        <v>43645</v>
      </c>
      <c r="C1362" s="2" t="s">
        <v>1361</v>
      </c>
      <c r="D1362" s="2" t="s">
        <v>167</v>
      </c>
      <c r="E1362" s="2" t="s">
        <v>6534</v>
      </c>
      <c r="F1362" s="2">
        <v>6962</v>
      </c>
      <c r="G1362" s="2"/>
      <c r="H1362" s="2"/>
      <c r="I1362" s="2"/>
      <c r="J1362" s="2">
        <v>5900</v>
      </c>
      <c r="K1362" s="2"/>
      <c r="L1362" s="2">
        <f t="shared" si="281"/>
        <v>1062</v>
      </c>
      <c r="M1362" s="2">
        <v>0</v>
      </c>
      <c r="N1362" s="2">
        <v>0</v>
      </c>
      <c r="O1362" s="2">
        <v>0</v>
      </c>
      <c r="P1362" s="2">
        <f t="shared" si="282"/>
        <v>6962</v>
      </c>
      <c r="Q1362" s="14">
        <f t="shared" si="283"/>
        <v>0</v>
      </c>
      <c r="R1362" s="2" t="s">
        <v>5815</v>
      </c>
      <c r="S1362" s="2" t="s">
        <v>5815</v>
      </c>
      <c r="T1362" s="1" t="e">
        <v>#N/A</v>
      </c>
    </row>
    <row r="1363" spans="1:20" x14ac:dyDescent="0.25">
      <c r="A1363" s="2" t="str">
        <f t="shared" si="280"/>
        <v>062019</v>
      </c>
      <c r="B1363" s="12">
        <v>43642</v>
      </c>
      <c r="C1363" s="2" t="s">
        <v>6535</v>
      </c>
      <c r="D1363" s="2" t="s">
        <v>1578</v>
      </c>
      <c r="E1363" s="2" t="s">
        <v>6536</v>
      </c>
      <c r="F1363" s="2">
        <v>47450</v>
      </c>
      <c r="G1363" s="2">
        <v>44500</v>
      </c>
      <c r="H1363" s="2"/>
      <c r="I1363" s="2"/>
      <c r="J1363" s="2">
        <v>2500</v>
      </c>
      <c r="K1363" s="2"/>
      <c r="L1363" s="2">
        <f t="shared" si="281"/>
        <v>450</v>
      </c>
      <c r="M1363" s="2">
        <f t="shared" si="284"/>
        <v>0</v>
      </c>
      <c r="N1363" s="2">
        <f t="shared" si="285"/>
        <v>0</v>
      </c>
      <c r="O1363" s="2">
        <f t="shared" si="286"/>
        <v>450</v>
      </c>
      <c r="P1363" s="2">
        <f t="shared" si="282"/>
        <v>47450</v>
      </c>
      <c r="Q1363" s="14">
        <f t="shared" si="283"/>
        <v>0</v>
      </c>
      <c r="R1363" s="2"/>
      <c r="S1363" s="2"/>
      <c r="T1363" s="1" t="e">
        <v>#N/A</v>
      </c>
    </row>
    <row r="1364" spans="1:20" x14ac:dyDescent="0.25">
      <c r="A1364" s="2" t="str">
        <f t="shared" si="280"/>
        <v>062019</v>
      </c>
      <c r="B1364" s="12">
        <v>43621</v>
      </c>
      <c r="C1364" s="2" t="s">
        <v>4260</v>
      </c>
      <c r="D1364" s="2" t="s">
        <v>1578</v>
      </c>
      <c r="E1364" s="2" t="s">
        <v>6536</v>
      </c>
      <c r="F1364" s="2">
        <v>8869</v>
      </c>
      <c r="G1364" s="2">
        <v>4550</v>
      </c>
      <c r="H1364" s="2"/>
      <c r="I1364" s="2"/>
      <c r="J1364" s="2">
        <v>3660</v>
      </c>
      <c r="K1364" s="2"/>
      <c r="L1364" s="2">
        <f t="shared" si="281"/>
        <v>658.8</v>
      </c>
      <c r="M1364" s="2">
        <f t="shared" si="284"/>
        <v>0</v>
      </c>
      <c r="N1364" s="2">
        <f t="shared" si="285"/>
        <v>0</v>
      </c>
      <c r="O1364" s="2">
        <f t="shared" si="286"/>
        <v>658.8</v>
      </c>
      <c r="P1364" s="2">
        <f t="shared" si="282"/>
        <v>8868.7999999999993</v>
      </c>
      <c r="Q1364" s="14">
        <f t="shared" si="283"/>
        <v>-0.2000000000007276</v>
      </c>
      <c r="R1364" s="2"/>
      <c r="S1364" s="2"/>
      <c r="T1364" s="1" t="e">
        <v>#N/A</v>
      </c>
    </row>
    <row r="1365" spans="1:20" x14ac:dyDescent="0.25">
      <c r="A1365" s="2" t="str">
        <f t="shared" si="280"/>
        <v>072019</v>
      </c>
      <c r="B1365" s="12">
        <v>43651</v>
      </c>
      <c r="C1365" s="2" t="s">
        <v>4259</v>
      </c>
      <c r="D1365" s="2" t="s">
        <v>1578</v>
      </c>
      <c r="E1365" s="2" t="s">
        <v>6536</v>
      </c>
      <c r="F1365" s="2">
        <v>96080</v>
      </c>
      <c r="G1365" s="2">
        <v>89000</v>
      </c>
      <c r="H1365" s="2"/>
      <c r="I1365" s="2"/>
      <c r="J1365" s="2">
        <v>6000</v>
      </c>
      <c r="K1365" s="2"/>
      <c r="L1365" s="2">
        <f t="shared" si="281"/>
        <v>1080</v>
      </c>
      <c r="M1365" s="2">
        <f t="shared" si="284"/>
        <v>0</v>
      </c>
      <c r="N1365" s="2">
        <f t="shared" si="285"/>
        <v>0</v>
      </c>
      <c r="O1365" s="2">
        <f t="shared" si="286"/>
        <v>1080</v>
      </c>
      <c r="P1365" s="2">
        <f t="shared" si="282"/>
        <v>96080</v>
      </c>
      <c r="Q1365" s="14">
        <f t="shared" si="283"/>
        <v>0</v>
      </c>
      <c r="R1365" s="2"/>
      <c r="S1365" s="2"/>
      <c r="T1365" s="1" t="e">
        <v>#N/A</v>
      </c>
    </row>
    <row r="1366" spans="1:20" x14ac:dyDescent="0.25">
      <c r="A1366" s="2" t="str">
        <f t="shared" si="280"/>
        <v>072019</v>
      </c>
      <c r="B1366" s="12">
        <v>43652</v>
      </c>
      <c r="C1366" s="2" t="s">
        <v>3176</v>
      </c>
      <c r="D1366" s="2" t="s">
        <v>212</v>
      </c>
      <c r="E1366" s="2" t="s">
        <v>6537</v>
      </c>
      <c r="F1366" s="2">
        <v>242</v>
      </c>
      <c r="G1366" s="2"/>
      <c r="H1366" s="2"/>
      <c r="I1366" s="2"/>
      <c r="J1366" s="2">
        <v>205</v>
      </c>
      <c r="K1366" s="2"/>
      <c r="L1366" s="2">
        <f t="shared" si="281"/>
        <v>36.9</v>
      </c>
      <c r="M1366" s="2">
        <f t="shared" si="284"/>
        <v>18.45</v>
      </c>
      <c r="N1366" s="2">
        <f t="shared" si="285"/>
        <v>18.45</v>
      </c>
      <c r="O1366" s="2">
        <f t="shared" si="286"/>
        <v>0</v>
      </c>
      <c r="P1366" s="2">
        <f t="shared" si="282"/>
        <v>241.9</v>
      </c>
      <c r="Q1366" s="14">
        <f t="shared" si="283"/>
        <v>-9.9999999999994316E-2</v>
      </c>
      <c r="R1366" s="2"/>
      <c r="S1366" s="2"/>
      <c r="T1366" s="1" t="e">
        <v>#N/A</v>
      </c>
    </row>
    <row r="1367" spans="1:20" x14ac:dyDescent="0.25">
      <c r="A1367" s="2" t="str">
        <f t="shared" si="280"/>
        <v>062019</v>
      </c>
      <c r="B1367" s="12">
        <v>43635</v>
      </c>
      <c r="C1367" s="2" t="s">
        <v>6538</v>
      </c>
      <c r="D1367" s="2" t="s">
        <v>6502</v>
      </c>
      <c r="E1367" s="2" t="s">
        <v>6503</v>
      </c>
      <c r="F1367" s="2">
        <v>35985</v>
      </c>
      <c r="G1367" s="2">
        <v>35985</v>
      </c>
      <c r="H1367" s="2"/>
      <c r="I1367" s="2"/>
      <c r="J1367" s="2"/>
      <c r="K1367" s="2"/>
      <c r="L1367" s="2">
        <f t="shared" si="281"/>
        <v>0</v>
      </c>
      <c r="M1367" s="2">
        <v>0</v>
      </c>
      <c r="N1367" s="2">
        <v>0</v>
      </c>
      <c r="O1367" s="2">
        <v>0</v>
      </c>
      <c r="P1367" s="2">
        <f t="shared" si="282"/>
        <v>35985</v>
      </c>
      <c r="Q1367" s="14">
        <f t="shared" si="283"/>
        <v>0</v>
      </c>
      <c r="R1367" s="2"/>
      <c r="S1367" s="2"/>
      <c r="T1367" s="1" t="s">
        <v>6502</v>
      </c>
    </row>
    <row r="1368" spans="1:20" x14ac:dyDescent="0.25">
      <c r="A1368" s="2" t="str">
        <f t="shared" si="280"/>
        <v>062019</v>
      </c>
      <c r="B1368" s="12">
        <v>43635</v>
      </c>
      <c r="C1368" s="2" t="s">
        <v>6539</v>
      </c>
      <c r="D1368" s="2" t="s">
        <v>6502</v>
      </c>
      <c r="E1368" s="2" t="s">
        <v>6503</v>
      </c>
      <c r="F1368" s="2">
        <v>10085</v>
      </c>
      <c r="G1368" s="2"/>
      <c r="H1368" s="2"/>
      <c r="I1368" s="2"/>
      <c r="J1368" s="2">
        <v>8546.58</v>
      </c>
      <c r="K1368" s="2"/>
      <c r="L1368" s="2">
        <f t="shared" si="281"/>
        <v>1538.3843999999999</v>
      </c>
      <c r="M1368" s="2">
        <v>0</v>
      </c>
      <c r="N1368" s="2">
        <v>0</v>
      </c>
      <c r="O1368" s="2">
        <v>0</v>
      </c>
      <c r="P1368" s="2">
        <f t="shared" si="282"/>
        <v>10084.964400000001</v>
      </c>
      <c r="Q1368" s="14">
        <f t="shared" si="283"/>
        <v>-3.5599999999249121E-2</v>
      </c>
      <c r="R1368" s="2"/>
      <c r="S1368" s="2"/>
      <c r="T1368" s="1" t="s">
        <v>6502</v>
      </c>
    </row>
    <row r="1369" spans="1:20" x14ac:dyDescent="0.25">
      <c r="A1369" s="2" t="str">
        <f t="shared" si="280"/>
        <v>062019</v>
      </c>
      <c r="B1369" s="12">
        <v>43635</v>
      </c>
      <c r="C1369" s="2" t="s">
        <v>6540</v>
      </c>
      <c r="D1369" s="2" t="s">
        <v>6502</v>
      </c>
      <c r="E1369" s="2" t="s">
        <v>6503</v>
      </c>
      <c r="F1369" s="2">
        <v>2950</v>
      </c>
      <c r="G1369" s="2"/>
      <c r="H1369" s="2"/>
      <c r="I1369" s="2"/>
      <c r="J1369" s="2">
        <v>2500</v>
      </c>
      <c r="K1369" s="2"/>
      <c r="L1369" s="2">
        <f t="shared" si="281"/>
        <v>450</v>
      </c>
      <c r="M1369" s="2">
        <v>0</v>
      </c>
      <c r="N1369" s="2">
        <v>0</v>
      </c>
      <c r="O1369" s="2">
        <v>0</v>
      </c>
      <c r="P1369" s="2">
        <f t="shared" si="282"/>
        <v>2950</v>
      </c>
      <c r="Q1369" s="14">
        <f t="shared" si="283"/>
        <v>0</v>
      </c>
      <c r="R1369" s="2"/>
      <c r="S1369" s="2"/>
      <c r="T1369" s="1" t="s">
        <v>6502</v>
      </c>
    </row>
    <row r="1370" spans="1:20" x14ac:dyDescent="0.25">
      <c r="A1370" s="2" t="str">
        <f t="shared" si="280"/>
        <v>062019</v>
      </c>
      <c r="B1370" s="12">
        <v>43645</v>
      </c>
      <c r="C1370" s="2" t="s">
        <v>6541</v>
      </c>
      <c r="D1370" s="2" t="s">
        <v>6542</v>
      </c>
      <c r="E1370" s="2" t="s">
        <v>6543</v>
      </c>
      <c r="F1370" s="2">
        <v>434420</v>
      </c>
      <c r="G1370" s="2">
        <v>434420</v>
      </c>
      <c r="H1370" s="2"/>
      <c r="I1370" s="2"/>
      <c r="J1370" s="2"/>
      <c r="K1370" s="2"/>
      <c r="L1370" s="2">
        <f t="shared" si="281"/>
        <v>0</v>
      </c>
      <c r="M1370" s="2">
        <f t="shared" si="284"/>
        <v>0</v>
      </c>
      <c r="N1370" s="2">
        <f t="shared" si="285"/>
        <v>0</v>
      </c>
      <c r="O1370" s="2">
        <f t="shared" si="286"/>
        <v>0</v>
      </c>
      <c r="P1370" s="2">
        <f t="shared" si="282"/>
        <v>434420</v>
      </c>
      <c r="Q1370" s="14">
        <f t="shared" si="283"/>
        <v>0</v>
      </c>
      <c r="R1370" s="2"/>
      <c r="S1370" s="2"/>
      <c r="T1370" s="1" t="e">
        <v>#N/A</v>
      </c>
    </row>
    <row r="1371" spans="1:20" x14ac:dyDescent="0.25">
      <c r="A1371" s="2" t="str">
        <f t="shared" si="280"/>
        <v>072019</v>
      </c>
      <c r="B1371" s="12">
        <v>43654</v>
      </c>
      <c r="C1371" s="2" t="s">
        <v>6544</v>
      </c>
      <c r="D1371" s="2" t="s">
        <v>3049</v>
      </c>
      <c r="E1371" s="2" t="s">
        <v>6545</v>
      </c>
      <c r="F1371" s="2">
        <v>9440</v>
      </c>
      <c r="G1371" s="2"/>
      <c r="H1371" s="2"/>
      <c r="I1371" s="2"/>
      <c r="J1371" s="2">
        <v>8000</v>
      </c>
      <c r="K1371" s="2"/>
      <c r="L1371" s="2">
        <f t="shared" si="281"/>
        <v>1440</v>
      </c>
      <c r="M1371" s="2">
        <f t="shared" si="284"/>
        <v>720</v>
      </c>
      <c r="N1371" s="2">
        <f t="shared" si="285"/>
        <v>720</v>
      </c>
      <c r="O1371" s="2">
        <f t="shared" si="286"/>
        <v>0</v>
      </c>
      <c r="P1371" s="2">
        <f t="shared" si="282"/>
        <v>9440</v>
      </c>
      <c r="Q1371" s="14">
        <f t="shared" si="283"/>
        <v>0</v>
      </c>
      <c r="R1371" s="2"/>
      <c r="S1371" s="2"/>
      <c r="T1371" s="1" t="e">
        <v>#N/A</v>
      </c>
    </row>
    <row r="1372" spans="1:20" x14ac:dyDescent="0.25">
      <c r="A1372" s="2" t="str">
        <f t="shared" si="280"/>
        <v>072019</v>
      </c>
      <c r="B1372" s="12">
        <v>43647</v>
      </c>
      <c r="C1372" s="2" t="s">
        <v>6546</v>
      </c>
      <c r="D1372" s="2" t="s">
        <v>6547</v>
      </c>
      <c r="E1372" s="2" t="s">
        <v>6548</v>
      </c>
      <c r="F1372" s="2">
        <v>4038</v>
      </c>
      <c r="G1372" s="2">
        <v>4038</v>
      </c>
      <c r="H1372" s="2"/>
      <c r="I1372" s="2"/>
      <c r="J1372" s="2"/>
      <c r="K1372" s="2"/>
      <c r="L1372" s="2">
        <f t="shared" si="281"/>
        <v>0</v>
      </c>
      <c r="M1372" s="2">
        <f t="shared" si="284"/>
        <v>0</v>
      </c>
      <c r="N1372" s="2">
        <f t="shared" si="285"/>
        <v>0</v>
      </c>
      <c r="O1372" s="2">
        <f t="shared" si="286"/>
        <v>0</v>
      </c>
      <c r="P1372" s="2">
        <f t="shared" si="282"/>
        <v>4038</v>
      </c>
      <c r="Q1372" s="14">
        <f t="shared" si="283"/>
        <v>0</v>
      </c>
      <c r="R1372" s="2"/>
      <c r="S1372" s="2"/>
      <c r="T1372" s="1" t="e">
        <v>#N/A</v>
      </c>
    </row>
    <row r="1373" spans="1:20" x14ac:dyDescent="0.25">
      <c r="A1373" s="2" t="str">
        <f t="shared" si="280"/>
        <v>072019</v>
      </c>
      <c r="B1373" s="12">
        <v>43647</v>
      </c>
      <c r="C1373" s="2" t="s">
        <v>6549</v>
      </c>
      <c r="D1373" s="2" t="s">
        <v>6547</v>
      </c>
      <c r="E1373" s="2" t="s">
        <v>6548</v>
      </c>
      <c r="F1373" s="2">
        <v>7257</v>
      </c>
      <c r="G1373" s="2">
        <v>7257</v>
      </c>
      <c r="H1373" s="2"/>
      <c r="I1373" s="2"/>
      <c r="J1373" s="2"/>
      <c r="K1373" s="2"/>
      <c r="L1373" s="2">
        <f t="shared" si="281"/>
        <v>0</v>
      </c>
      <c r="M1373" s="2">
        <f t="shared" si="284"/>
        <v>0</v>
      </c>
      <c r="N1373" s="2">
        <f t="shared" si="285"/>
        <v>0</v>
      </c>
      <c r="O1373" s="2">
        <f t="shared" si="286"/>
        <v>0</v>
      </c>
      <c r="P1373" s="2">
        <f t="shared" si="282"/>
        <v>7257</v>
      </c>
      <c r="Q1373" s="14">
        <f t="shared" si="283"/>
        <v>0</v>
      </c>
      <c r="R1373" s="2"/>
      <c r="S1373" s="2"/>
      <c r="T1373" s="1" t="e">
        <v>#N/A</v>
      </c>
    </row>
    <row r="1374" spans="1:20" x14ac:dyDescent="0.25">
      <c r="A1374" s="2" t="str">
        <f t="shared" si="280"/>
        <v>052019</v>
      </c>
      <c r="B1374" s="12">
        <v>43591</v>
      </c>
      <c r="C1374" s="2" t="s">
        <v>2989</v>
      </c>
      <c r="D1374" s="2" t="s">
        <v>518</v>
      </c>
      <c r="E1374" s="2" t="s">
        <v>6517</v>
      </c>
      <c r="F1374" s="2">
        <v>70210</v>
      </c>
      <c r="G1374" s="2"/>
      <c r="H1374" s="2"/>
      <c r="I1374" s="2"/>
      <c r="J1374" s="2">
        <v>59500</v>
      </c>
      <c r="K1374" s="2"/>
      <c r="L1374" s="2">
        <f t="shared" si="281"/>
        <v>10710</v>
      </c>
      <c r="M1374" s="2">
        <v>0</v>
      </c>
      <c r="N1374" s="2">
        <v>0</v>
      </c>
      <c r="O1374" s="2">
        <v>0</v>
      </c>
      <c r="P1374" s="2">
        <f t="shared" si="282"/>
        <v>70210</v>
      </c>
      <c r="Q1374" s="14">
        <f t="shared" si="283"/>
        <v>0</v>
      </c>
      <c r="R1374" s="2"/>
      <c r="S1374" s="2" t="s">
        <v>5815</v>
      </c>
      <c r="T1374" s="1" t="e">
        <v>#N/A</v>
      </c>
    </row>
    <row r="1375" spans="1:20" x14ac:dyDescent="0.25">
      <c r="A1375" s="2" t="str">
        <f t="shared" si="280"/>
        <v>072019</v>
      </c>
      <c r="B1375" s="12">
        <v>43677</v>
      </c>
      <c r="C1375" s="2" t="s">
        <v>2488</v>
      </c>
      <c r="D1375" s="2" t="s">
        <v>518</v>
      </c>
      <c r="E1375" s="2" t="s">
        <v>6517</v>
      </c>
      <c r="F1375" s="2">
        <v>62546</v>
      </c>
      <c r="G1375" s="2"/>
      <c r="H1375" s="2"/>
      <c r="I1375" s="2"/>
      <c r="J1375" s="2">
        <v>53005</v>
      </c>
      <c r="K1375" s="2"/>
      <c r="L1375" s="2">
        <f t="shared" si="281"/>
        <v>9540.9</v>
      </c>
      <c r="M1375" s="2">
        <v>0</v>
      </c>
      <c r="N1375" s="2">
        <v>0</v>
      </c>
      <c r="O1375" s="2">
        <v>0</v>
      </c>
      <c r="P1375" s="2">
        <f t="shared" si="282"/>
        <v>62545.9</v>
      </c>
      <c r="Q1375" s="14">
        <f t="shared" si="283"/>
        <v>-9.9999999998544808E-2</v>
      </c>
      <c r="R1375" s="2"/>
      <c r="S1375" s="2" t="s">
        <v>5815</v>
      </c>
      <c r="T1375" s="1" t="e">
        <v>#N/A</v>
      </c>
    </row>
    <row r="1376" spans="1:20" x14ac:dyDescent="0.25">
      <c r="A1376" s="2" t="str">
        <f t="shared" si="280"/>
        <v>072019</v>
      </c>
      <c r="B1376" s="12">
        <v>43676</v>
      </c>
      <c r="C1376" s="2" t="s">
        <v>2487</v>
      </c>
      <c r="D1376" s="2" t="s">
        <v>518</v>
      </c>
      <c r="E1376" s="2" t="s">
        <v>6517</v>
      </c>
      <c r="F1376" s="2">
        <v>98589</v>
      </c>
      <c r="G1376" s="2"/>
      <c r="H1376" s="2"/>
      <c r="I1376" s="2"/>
      <c r="J1376" s="2">
        <v>83550</v>
      </c>
      <c r="K1376" s="2"/>
      <c r="L1376" s="2">
        <f t="shared" si="281"/>
        <v>15039</v>
      </c>
      <c r="M1376" s="2">
        <v>0</v>
      </c>
      <c r="N1376" s="2">
        <v>0</v>
      </c>
      <c r="O1376" s="2">
        <v>0</v>
      </c>
      <c r="P1376" s="2">
        <f t="shared" si="282"/>
        <v>98589</v>
      </c>
      <c r="Q1376" s="14">
        <f t="shared" si="283"/>
        <v>0</v>
      </c>
      <c r="R1376" s="2"/>
      <c r="S1376" s="2" t="s">
        <v>5815</v>
      </c>
      <c r="T1376" s="1" t="e">
        <v>#N/A</v>
      </c>
    </row>
    <row r="1377" spans="1:20" x14ac:dyDescent="0.25">
      <c r="A1377" s="2" t="str">
        <f t="shared" si="280"/>
        <v>072019</v>
      </c>
      <c r="B1377" s="12">
        <v>43676</v>
      </c>
      <c r="C1377" s="2" t="s">
        <v>1881</v>
      </c>
      <c r="D1377" s="2" t="s">
        <v>518</v>
      </c>
      <c r="E1377" s="2" t="s">
        <v>6517</v>
      </c>
      <c r="F1377" s="2">
        <v>218241</v>
      </c>
      <c r="G1377" s="2"/>
      <c r="H1377" s="2"/>
      <c r="I1377" s="2"/>
      <c r="J1377" s="2">
        <v>184950</v>
      </c>
      <c r="K1377" s="2"/>
      <c r="L1377" s="2">
        <f t="shared" si="281"/>
        <v>33291</v>
      </c>
      <c r="M1377" s="2">
        <v>0</v>
      </c>
      <c r="N1377" s="2">
        <v>0</v>
      </c>
      <c r="O1377" s="2">
        <v>0</v>
      </c>
      <c r="P1377" s="2">
        <f t="shared" si="282"/>
        <v>218241</v>
      </c>
      <c r="Q1377" s="14">
        <f t="shared" si="283"/>
        <v>0</v>
      </c>
      <c r="R1377" s="2"/>
      <c r="S1377" s="2" t="s">
        <v>5815</v>
      </c>
      <c r="T1377" s="1" t="e">
        <v>#N/A</v>
      </c>
    </row>
    <row r="1378" spans="1:20" x14ac:dyDescent="0.25">
      <c r="A1378" s="2" t="str">
        <f t="shared" si="280"/>
        <v>072019</v>
      </c>
      <c r="B1378" s="12">
        <v>43676</v>
      </c>
      <c r="C1378" s="2" t="s">
        <v>395</v>
      </c>
      <c r="D1378" s="2" t="s">
        <v>518</v>
      </c>
      <c r="E1378" s="2" t="s">
        <v>6517</v>
      </c>
      <c r="F1378" s="2">
        <v>76582</v>
      </c>
      <c r="G1378" s="2"/>
      <c r="H1378" s="2"/>
      <c r="I1378" s="2"/>
      <c r="J1378" s="2">
        <v>64900</v>
      </c>
      <c r="K1378" s="2"/>
      <c r="L1378" s="2">
        <f t="shared" si="281"/>
        <v>11682</v>
      </c>
      <c r="M1378" s="2">
        <v>0</v>
      </c>
      <c r="N1378" s="2">
        <v>0</v>
      </c>
      <c r="O1378" s="2">
        <v>0</v>
      </c>
      <c r="P1378" s="2">
        <f t="shared" si="282"/>
        <v>76582</v>
      </c>
      <c r="Q1378" s="14">
        <f t="shared" si="283"/>
        <v>0</v>
      </c>
      <c r="R1378" s="2"/>
      <c r="S1378" s="2" t="s">
        <v>5815</v>
      </c>
      <c r="T1378" s="1" t="e">
        <v>#N/A</v>
      </c>
    </row>
    <row r="1379" spans="1:20" x14ac:dyDescent="0.25">
      <c r="A1379" s="2" t="str">
        <f t="shared" si="280"/>
        <v>062019</v>
      </c>
      <c r="B1379" s="12">
        <v>43619</v>
      </c>
      <c r="C1379" s="2" t="s">
        <v>3158</v>
      </c>
      <c r="D1379" s="2" t="s">
        <v>2065</v>
      </c>
      <c r="E1379" s="2" t="s">
        <v>6413</v>
      </c>
      <c r="F1379" s="2">
        <v>6796</v>
      </c>
      <c r="G1379" s="2">
        <v>6796</v>
      </c>
      <c r="H1379" s="2"/>
      <c r="I1379" s="2"/>
      <c r="J1379" s="2"/>
      <c r="K1379" s="2"/>
      <c r="L1379" s="2">
        <f t="shared" si="281"/>
        <v>0</v>
      </c>
      <c r="M1379" s="2">
        <f t="shared" si="284"/>
        <v>0</v>
      </c>
      <c r="N1379" s="2">
        <f t="shared" si="285"/>
        <v>0</v>
      </c>
      <c r="O1379" s="2">
        <f t="shared" si="286"/>
        <v>0</v>
      </c>
      <c r="P1379" s="2">
        <f t="shared" si="282"/>
        <v>6796</v>
      </c>
      <c r="Q1379" s="14">
        <f t="shared" si="283"/>
        <v>0</v>
      </c>
      <c r="R1379" s="2"/>
      <c r="S1379" s="2"/>
      <c r="T1379" s="1" t="e">
        <v>#N/A</v>
      </c>
    </row>
    <row r="1380" spans="1:20" x14ac:dyDescent="0.25">
      <c r="A1380" s="2" t="str">
        <f t="shared" si="280"/>
        <v>062019</v>
      </c>
      <c r="B1380" s="12">
        <v>43619</v>
      </c>
      <c r="C1380" s="2" t="s">
        <v>2991</v>
      </c>
      <c r="D1380" s="2" t="s">
        <v>2065</v>
      </c>
      <c r="E1380" s="2" t="s">
        <v>6413</v>
      </c>
      <c r="F1380" s="2">
        <v>20978</v>
      </c>
      <c r="G1380" s="2">
        <v>5234.88</v>
      </c>
      <c r="H1380" s="2">
        <v>13925.6</v>
      </c>
      <c r="I1380" s="2">
        <v>658.17</v>
      </c>
      <c r="J1380" s="2">
        <v>325.67</v>
      </c>
      <c r="K1380" s="2"/>
      <c r="L1380" s="2">
        <f t="shared" si="281"/>
        <v>833.88099999999997</v>
      </c>
      <c r="M1380" s="2">
        <f t="shared" si="284"/>
        <v>416.94049999999999</v>
      </c>
      <c r="N1380" s="2">
        <f t="shared" si="285"/>
        <v>416.94049999999999</v>
      </c>
      <c r="O1380" s="2">
        <f t="shared" si="286"/>
        <v>0</v>
      </c>
      <c r="P1380" s="2">
        <f t="shared" si="282"/>
        <v>20978.201000000001</v>
      </c>
      <c r="Q1380" s="14">
        <f t="shared" si="283"/>
        <v>0.20100000000093132</v>
      </c>
      <c r="R1380" s="2"/>
      <c r="S1380" s="2"/>
      <c r="T1380" s="1" t="e">
        <v>#N/A</v>
      </c>
    </row>
    <row r="1381" spans="1:20" x14ac:dyDescent="0.25">
      <c r="A1381" s="2" t="str">
        <f t="shared" si="280"/>
        <v>062019</v>
      </c>
      <c r="B1381" s="12">
        <v>43646</v>
      </c>
      <c r="C1381" s="2" t="s">
        <v>6551</v>
      </c>
      <c r="D1381" s="2" t="s">
        <v>6341</v>
      </c>
      <c r="E1381" s="2" t="s">
        <v>6552</v>
      </c>
      <c r="F1381" s="2">
        <v>45866</v>
      </c>
      <c r="G1381" s="2">
        <v>45866</v>
      </c>
      <c r="H1381" s="2"/>
      <c r="I1381" s="2"/>
      <c r="J1381" s="2"/>
      <c r="K1381" s="2"/>
      <c r="L1381" s="2">
        <f t="shared" si="281"/>
        <v>0</v>
      </c>
      <c r="M1381" s="2">
        <v>0</v>
      </c>
      <c r="N1381" s="2">
        <v>0</v>
      </c>
      <c r="O1381" s="2">
        <v>0</v>
      </c>
      <c r="P1381" s="2">
        <f t="shared" si="282"/>
        <v>45866</v>
      </c>
      <c r="Q1381" s="14">
        <f t="shared" si="283"/>
        <v>0</v>
      </c>
      <c r="R1381" s="2"/>
      <c r="S1381" s="2"/>
      <c r="T1381" s="1" t="s">
        <v>6341</v>
      </c>
    </row>
    <row r="1382" spans="1:20" x14ac:dyDescent="0.25">
      <c r="A1382" s="2" t="str">
        <f t="shared" si="280"/>
        <v>062019</v>
      </c>
      <c r="B1382" s="12">
        <v>43646</v>
      </c>
      <c r="C1382" s="2" t="s">
        <v>3031</v>
      </c>
      <c r="D1382" s="2" t="s">
        <v>1195</v>
      </c>
      <c r="E1382" s="2" t="s">
        <v>1196</v>
      </c>
      <c r="F1382" s="2">
        <v>72555</v>
      </c>
      <c r="G1382" s="2"/>
      <c r="H1382" s="2">
        <v>69100</v>
      </c>
      <c r="I1382" s="2"/>
      <c r="J1382" s="2"/>
      <c r="K1382" s="2"/>
      <c r="L1382" s="2">
        <f t="shared" si="281"/>
        <v>3455</v>
      </c>
      <c r="M1382" s="2">
        <f t="shared" si="284"/>
        <v>1727.5</v>
      </c>
      <c r="N1382" s="2">
        <f t="shared" si="285"/>
        <v>1727.5</v>
      </c>
      <c r="O1382" s="2">
        <f t="shared" si="286"/>
        <v>0</v>
      </c>
      <c r="P1382" s="2">
        <f t="shared" si="282"/>
        <v>72555</v>
      </c>
      <c r="Q1382" s="14">
        <f t="shared" si="283"/>
        <v>0</v>
      </c>
      <c r="R1382" s="2"/>
      <c r="S1382" s="2"/>
      <c r="T1382" s="1" t="e">
        <v>#N/A</v>
      </c>
    </row>
    <row r="1383" spans="1:20" x14ac:dyDescent="0.25">
      <c r="A1383" s="2" t="str">
        <f t="shared" si="280"/>
        <v>062019</v>
      </c>
      <c r="B1383" s="12">
        <v>43624</v>
      </c>
      <c r="C1383" s="2" t="s">
        <v>6553</v>
      </c>
      <c r="D1383" s="2" t="s">
        <v>2888</v>
      </c>
      <c r="E1383" s="2" t="s">
        <v>2889</v>
      </c>
      <c r="F1383" s="2">
        <v>3540</v>
      </c>
      <c r="G1383" s="2"/>
      <c r="H1383" s="2"/>
      <c r="I1383" s="2"/>
      <c r="J1383" s="2">
        <v>3000</v>
      </c>
      <c r="K1383" s="2"/>
      <c r="L1383" s="2">
        <f t="shared" si="281"/>
        <v>540</v>
      </c>
      <c r="M1383" s="2">
        <v>0</v>
      </c>
      <c r="N1383" s="2">
        <v>0</v>
      </c>
      <c r="O1383" s="2">
        <v>0</v>
      </c>
      <c r="P1383" s="2">
        <f t="shared" si="282"/>
        <v>3540</v>
      </c>
      <c r="Q1383" s="14">
        <f t="shared" si="283"/>
        <v>0</v>
      </c>
      <c r="R1383" s="2"/>
      <c r="S1383" s="2">
        <v>0</v>
      </c>
      <c r="T1383" s="1" t="e">
        <v>#N/A</v>
      </c>
    </row>
    <row r="1384" spans="1:20" x14ac:dyDescent="0.25">
      <c r="A1384" s="2" t="str">
        <f t="shared" si="280"/>
        <v>062019</v>
      </c>
      <c r="B1384" s="12">
        <v>43617</v>
      </c>
      <c r="C1384" s="2" t="s">
        <v>6554</v>
      </c>
      <c r="D1384" s="2" t="s">
        <v>2888</v>
      </c>
      <c r="E1384" s="2" t="s">
        <v>2889</v>
      </c>
      <c r="F1384" s="2">
        <v>9204</v>
      </c>
      <c r="G1384" s="2"/>
      <c r="H1384" s="2"/>
      <c r="I1384" s="2"/>
      <c r="J1384" s="2">
        <v>7800</v>
      </c>
      <c r="K1384" s="2"/>
      <c r="L1384" s="2">
        <f t="shared" si="281"/>
        <v>1404</v>
      </c>
      <c r="M1384" s="2">
        <v>0</v>
      </c>
      <c r="N1384" s="2">
        <v>0</v>
      </c>
      <c r="O1384" s="2">
        <v>0</v>
      </c>
      <c r="P1384" s="2">
        <f t="shared" si="282"/>
        <v>9204</v>
      </c>
      <c r="Q1384" s="14">
        <f t="shared" si="283"/>
        <v>0</v>
      </c>
      <c r="R1384" s="2"/>
      <c r="S1384" s="2">
        <v>0</v>
      </c>
      <c r="T1384" s="1" t="e">
        <v>#N/A</v>
      </c>
    </row>
    <row r="1385" spans="1:20" x14ac:dyDescent="0.25">
      <c r="A1385" s="2" t="str">
        <f t="shared" si="280"/>
        <v>062019</v>
      </c>
      <c r="B1385" s="12">
        <v>43638</v>
      </c>
      <c r="C1385" s="2" t="s">
        <v>2659</v>
      </c>
      <c r="D1385" s="2" t="s">
        <v>2657</v>
      </c>
      <c r="E1385" s="2" t="s">
        <v>6555</v>
      </c>
      <c r="F1385" s="2">
        <v>267093</v>
      </c>
      <c r="G1385" s="2"/>
      <c r="H1385" s="2"/>
      <c r="I1385" s="2"/>
      <c r="J1385" s="2">
        <v>226350</v>
      </c>
      <c r="K1385" s="2"/>
      <c r="L1385" s="2">
        <f t="shared" si="281"/>
        <v>40743</v>
      </c>
      <c r="M1385" s="2">
        <v>0</v>
      </c>
      <c r="N1385" s="2">
        <v>0</v>
      </c>
      <c r="O1385" s="2">
        <v>0</v>
      </c>
      <c r="P1385" s="2">
        <f t="shared" si="282"/>
        <v>267093</v>
      </c>
      <c r="Q1385" s="14">
        <f t="shared" si="283"/>
        <v>0</v>
      </c>
      <c r="R1385" s="2" t="s">
        <v>6245</v>
      </c>
      <c r="S1385" s="2" t="s">
        <v>6245</v>
      </c>
      <c r="T1385" s="1" t="e">
        <v>#N/A</v>
      </c>
    </row>
    <row r="1386" spans="1:20" x14ac:dyDescent="0.25">
      <c r="A1386" s="2" t="str">
        <f t="shared" si="280"/>
        <v>072019</v>
      </c>
      <c r="B1386" s="12">
        <v>43658</v>
      </c>
      <c r="C1386" s="2" t="s">
        <v>6556</v>
      </c>
      <c r="D1386" s="2" t="s">
        <v>6358</v>
      </c>
      <c r="E1386" s="2" t="s">
        <v>6557</v>
      </c>
      <c r="F1386" s="2">
        <v>125000</v>
      </c>
      <c r="G1386" s="2"/>
      <c r="H1386" s="2"/>
      <c r="I1386" s="2"/>
      <c r="J1386" s="2">
        <v>105932.16</v>
      </c>
      <c r="K1386" s="2"/>
      <c r="L1386" s="2">
        <f t="shared" si="281"/>
        <v>19067.788800000002</v>
      </c>
      <c r="M1386" s="2">
        <v>0</v>
      </c>
      <c r="N1386" s="2">
        <v>0</v>
      </c>
      <c r="O1386" s="2">
        <v>0</v>
      </c>
      <c r="P1386" s="2">
        <f t="shared" si="282"/>
        <v>124999.94880000001</v>
      </c>
      <c r="Q1386" s="14">
        <f t="shared" si="283"/>
        <v>-5.1199999987147748E-2</v>
      </c>
      <c r="R1386" s="2"/>
      <c r="S1386" s="2" t="s">
        <v>5815</v>
      </c>
      <c r="T1386" s="1" t="e">
        <v>#N/A</v>
      </c>
    </row>
    <row r="1387" spans="1:20" x14ac:dyDescent="0.25">
      <c r="A1387" s="2" t="str">
        <f t="shared" si="280"/>
        <v>062019</v>
      </c>
      <c r="B1387" s="12">
        <v>43643</v>
      </c>
      <c r="C1387" s="2" t="s">
        <v>2995</v>
      </c>
      <c r="D1387" s="2" t="s">
        <v>2993</v>
      </c>
      <c r="E1387" s="2" t="s">
        <v>6558</v>
      </c>
      <c r="F1387" s="2">
        <v>19477</v>
      </c>
      <c r="G1387" s="2"/>
      <c r="H1387" s="2"/>
      <c r="I1387" s="2"/>
      <c r="J1387" s="2">
        <v>16505</v>
      </c>
      <c r="K1387" s="2"/>
      <c r="L1387" s="2">
        <f t="shared" si="281"/>
        <v>2970.9</v>
      </c>
      <c r="M1387" s="2">
        <v>0</v>
      </c>
      <c r="N1387" s="2">
        <v>0</v>
      </c>
      <c r="O1387" s="2">
        <v>0</v>
      </c>
      <c r="P1387" s="2">
        <f t="shared" si="282"/>
        <v>19475.900000000001</v>
      </c>
      <c r="Q1387" s="14">
        <f t="shared" si="283"/>
        <v>-1.0999999999985448</v>
      </c>
      <c r="R1387" s="2"/>
      <c r="S1387" s="2">
        <v>0</v>
      </c>
      <c r="T1387" s="1" t="e">
        <v>#N/A</v>
      </c>
    </row>
    <row r="1388" spans="1:20" x14ac:dyDescent="0.25">
      <c r="A1388" s="2" t="str">
        <f t="shared" si="280"/>
        <v>042019</v>
      </c>
      <c r="B1388" s="12">
        <v>43581</v>
      </c>
      <c r="C1388" s="2" t="s">
        <v>6559</v>
      </c>
      <c r="D1388" s="2" t="s">
        <v>2993</v>
      </c>
      <c r="E1388" s="2" t="s">
        <v>6558</v>
      </c>
      <c r="F1388" s="2">
        <v>631639</v>
      </c>
      <c r="G1388" s="2">
        <v>22000</v>
      </c>
      <c r="H1388" s="2"/>
      <c r="I1388" s="2"/>
      <c r="J1388" s="2">
        <v>516643.11</v>
      </c>
      <c r="K1388" s="2"/>
      <c r="L1388" s="2">
        <f t="shared" si="281"/>
        <v>92995.7598</v>
      </c>
      <c r="M1388" s="2">
        <v>0</v>
      </c>
      <c r="N1388" s="2">
        <v>0</v>
      </c>
      <c r="O1388" s="2">
        <v>0</v>
      </c>
      <c r="P1388" s="2">
        <f t="shared" si="282"/>
        <v>631638.86979999999</v>
      </c>
      <c r="Q1388" s="14">
        <f t="shared" si="283"/>
        <v>-0.1302000000141561</v>
      </c>
      <c r="R1388" s="2" t="s">
        <v>6245</v>
      </c>
      <c r="S1388" s="2">
        <v>0</v>
      </c>
      <c r="T1388" s="1" t="e">
        <v>#N/A</v>
      </c>
    </row>
    <row r="1389" spans="1:20" x14ac:dyDescent="0.25">
      <c r="A1389" s="2" t="str">
        <f t="shared" si="280"/>
        <v>072019</v>
      </c>
      <c r="B1389" s="12">
        <v>43658</v>
      </c>
      <c r="C1389" s="2" t="s">
        <v>3211</v>
      </c>
      <c r="D1389" s="2" t="s">
        <v>1250</v>
      </c>
      <c r="E1389" s="2" t="s">
        <v>1251</v>
      </c>
      <c r="F1389" s="2">
        <v>1369</v>
      </c>
      <c r="G1389" s="2"/>
      <c r="H1389" s="2"/>
      <c r="I1389" s="2"/>
      <c r="J1389" s="2">
        <v>1160</v>
      </c>
      <c r="K1389" s="2"/>
      <c r="L1389" s="2">
        <f t="shared" si="281"/>
        <v>208.8</v>
      </c>
      <c r="M1389" s="2">
        <f t="shared" si="284"/>
        <v>104.4</v>
      </c>
      <c r="N1389" s="2">
        <f t="shared" si="285"/>
        <v>104.4</v>
      </c>
      <c r="O1389" s="2">
        <f t="shared" si="286"/>
        <v>0</v>
      </c>
      <c r="P1389" s="2">
        <f t="shared" si="282"/>
        <v>1368.8</v>
      </c>
      <c r="Q1389" s="14">
        <f t="shared" si="283"/>
        <v>-0.20000000000004547</v>
      </c>
      <c r="R1389" s="2"/>
      <c r="S1389" s="2"/>
      <c r="T1389" s="1" t="e">
        <v>#N/A</v>
      </c>
    </row>
    <row r="1390" spans="1:20" x14ac:dyDescent="0.25">
      <c r="A1390" s="2" t="str">
        <f t="shared" ref="A1390:A1449" si="287">TEXT(B1390,"MMYYYY")</f>
        <v>072019</v>
      </c>
      <c r="B1390" s="12">
        <v>43659</v>
      </c>
      <c r="C1390" s="2" t="s">
        <v>6560</v>
      </c>
      <c r="D1390" s="2" t="s">
        <v>6310</v>
      </c>
      <c r="E1390" s="2" t="s">
        <v>6561</v>
      </c>
      <c r="F1390" s="2">
        <v>5898.92</v>
      </c>
      <c r="G1390" s="2"/>
      <c r="H1390" s="2"/>
      <c r="I1390" s="2"/>
      <c r="J1390" s="2">
        <v>4999</v>
      </c>
      <c r="K1390" s="2"/>
      <c r="L1390" s="2">
        <f t="shared" ref="L1390:L1449" si="288">+(H1390*$H$1/100)+(I1390*$I$1/100)+(J1390*$J$1/100)+(K1390*$K$1/100)</f>
        <v>899.82</v>
      </c>
      <c r="M1390" s="2">
        <v>0</v>
      </c>
      <c r="N1390" s="2">
        <v>0</v>
      </c>
      <c r="O1390" s="2">
        <v>0</v>
      </c>
      <c r="P1390" s="2">
        <f t="shared" ref="P1390:P1449" si="289">H1390+I1390+J1390+K1390+L1390+G1390</f>
        <v>5898.82</v>
      </c>
      <c r="Q1390" s="14">
        <f t="shared" ref="Q1390:Q1449" si="290">P1390-F1390</f>
        <v>-0.1000000000003638</v>
      </c>
      <c r="R1390" s="2"/>
      <c r="S1390" s="2"/>
      <c r="T1390" s="1" t="s">
        <v>6310</v>
      </c>
    </row>
    <row r="1391" spans="1:20" x14ac:dyDescent="0.25">
      <c r="A1391" s="2" t="str">
        <f t="shared" si="287"/>
        <v>072019</v>
      </c>
      <c r="B1391" s="12">
        <v>43659</v>
      </c>
      <c r="C1391" s="2" t="s">
        <v>6562</v>
      </c>
      <c r="D1391" s="2" t="s">
        <v>6502</v>
      </c>
      <c r="E1391" s="2" t="s">
        <v>6503</v>
      </c>
      <c r="F1391" s="2">
        <v>35270</v>
      </c>
      <c r="G1391" s="2">
        <v>35270</v>
      </c>
      <c r="H1391" s="2"/>
      <c r="I1391" s="2"/>
      <c r="J1391" s="2"/>
      <c r="K1391" s="2"/>
      <c r="L1391" s="2">
        <f t="shared" si="288"/>
        <v>0</v>
      </c>
      <c r="M1391" s="2">
        <v>0</v>
      </c>
      <c r="N1391" s="2">
        <v>0</v>
      </c>
      <c r="O1391" s="2">
        <v>0</v>
      </c>
      <c r="P1391" s="2">
        <f t="shared" si="289"/>
        <v>35270</v>
      </c>
      <c r="Q1391" s="14">
        <f t="shared" si="290"/>
        <v>0</v>
      </c>
      <c r="R1391" s="2"/>
      <c r="S1391" s="2"/>
      <c r="T1391" s="1" t="s">
        <v>6502</v>
      </c>
    </row>
    <row r="1392" spans="1:20" x14ac:dyDescent="0.25">
      <c r="A1392" s="2" t="str">
        <f t="shared" si="287"/>
        <v>072019</v>
      </c>
      <c r="B1392" s="12">
        <v>43659</v>
      </c>
      <c r="C1392" s="2" t="s">
        <v>3100</v>
      </c>
      <c r="D1392" s="2" t="s">
        <v>6502</v>
      </c>
      <c r="E1392" s="2" t="s">
        <v>6503</v>
      </c>
      <c r="F1392" s="2">
        <v>10075</v>
      </c>
      <c r="G1392" s="2"/>
      <c r="H1392" s="2"/>
      <c r="I1392" s="2"/>
      <c r="J1392" s="2">
        <v>8538.1200000000008</v>
      </c>
      <c r="K1392" s="2"/>
      <c r="L1392" s="2">
        <f t="shared" si="288"/>
        <v>1536.8616</v>
      </c>
      <c r="M1392" s="2">
        <v>0</v>
      </c>
      <c r="N1392" s="2">
        <v>0</v>
      </c>
      <c r="O1392" s="2">
        <v>0</v>
      </c>
      <c r="P1392" s="2">
        <f t="shared" si="289"/>
        <v>10074.981600000001</v>
      </c>
      <c r="Q1392" s="14">
        <f t="shared" si="290"/>
        <v>-1.8399999999019201E-2</v>
      </c>
      <c r="R1392" s="2"/>
      <c r="S1392" s="2"/>
      <c r="T1392" s="1" t="s">
        <v>6502</v>
      </c>
    </row>
    <row r="1393" spans="1:20" x14ac:dyDescent="0.25">
      <c r="A1393" s="2" t="str">
        <f t="shared" si="287"/>
        <v>072019</v>
      </c>
      <c r="B1393" s="12">
        <v>43656</v>
      </c>
      <c r="C1393" s="2" t="s">
        <v>3358</v>
      </c>
      <c r="D1393" s="2" t="s">
        <v>433</v>
      </c>
      <c r="E1393" s="2" t="s">
        <v>6315</v>
      </c>
      <c r="F1393" s="2">
        <v>12980</v>
      </c>
      <c r="G1393" s="2"/>
      <c r="H1393" s="2"/>
      <c r="I1393" s="2"/>
      <c r="J1393" s="2">
        <v>11000</v>
      </c>
      <c r="K1393" s="2"/>
      <c r="L1393" s="2">
        <f t="shared" si="288"/>
        <v>1980</v>
      </c>
      <c r="M1393" s="2">
        <v>0</v>
      </c>
      <c r="N1393" s="2">
        <v>0</v>
      </c>
      <c r="O1393" s="2">
        <v>0</v>
      </c>
      <c r="P1393" s="2">
        <f t="shared" si="289"/>
        <v>12980</v>
      </c>
      <c r="Q1393" s="14">
        <f t="shared" si="290"/>
        <v>0</v>
      </c>
      <c r="R1393" s="2"/>
      <c r="S1393" s="2">
        <v>0</v>
      </c>
      <c r="T1393" s="1" t="e">
        <v>#N/A</v>
      </c>
    </row>
    <row r="1394" spans="1:20" x14ac:dyDescent="0.25">
      <c r="A1394" s="2" t="str">
        <f t="shared" si="287"/>
        <v>072019</v>
      </c>
      <c r="B1394" s="12">
        <v>43658</v>
      </c>
      <c r="C1394" s="2" t="s">
        <v>3124</v>
      </c>
      <c r="D1394" s="2" t="s">
        <v>3122</v>
      </c>
      <c r="E1394" s="2" t="s">
        <v>6563</v>
      </c>
      <c r="F1394" s="2">
        <v>19464</v>
      </c>
      <c r="G1394" s="2"/>
      <c r="H1394" s="2"/>
      <c r="I1394" s="2"/>
      <c r="J1394" s="2">
        <v>16495</v>
      </c>
      <c r="K1394" s="2"/>
      <c r="L1394" s="2">
        <f t="shared" si="288"/>
        <v>2969.1</v>
      </c>
      <c r="M1394" s="2">
        <f t="shared" ref="M1394:M1449" si="291">+IF(VALUE(LEFT(D1394,2))=33,L1394/2,0)</f>
        <v>0</v>
      </c>
      <c r="N1394" s="2">
        <f t="shared" ref="N1394:N1449" si="292">+M1394</f>
        <v>0</v>
      </c>
      <c r="O1394" s="2">
        <f t="shared" ref="O1394:O1449" si="293">+IF(VALUE(LEFT(D1394,2))=33,0,L1394)</f>
        <v>2969.1</v>
      </c>
      <c r="P1394" s="2">
        <f t="shared" si="289"/>
        <v>19464.099999999999</v>
      </c>
      <c r="Q1394" s="14">
        <f t="shared" si="290"/>
        <v>9.9999999998544808E-2</v>
      </c>
      <c r="R1394" s="2"/>
      <c r="S1394" s="2"/>
      <c r="T1394" s="1" t="e">
        <v>#N/A</v>
      </c>
    </row>
    <row r="1395" spans="1:20" x14ac:dyDescent="0.25">
      <c r="A1395" s="2" t="str">
        <f t="shared" si="287"/>
        <v>072019</v>
      </c>
      <c r="B1395" s="12">
        <v>43658</v>
      </c>
      <c r="C1395" s="2" t="s">
        <v>3351</v>
      </c>
      <c r="D1395" s="2" t="s">
        <v>413</v>
      </c>
      <c r="E1395" s="2" t="s">
        <v>6248</v>
      </c>
      <c r="F1395" s="2">
        <v>12671</v>
      </c>
      <c r="G1395" s="2"/>
      <c r="H1395" s="2"/>
      <c r="I1395" s="2"/>
      <c r="J1395" s="2">
        <v>10738.12</v>
      </c>
      <c r="K1395" s="2"/>
      <c r="L1395" s="2">
        <f t="shared" si="288"/>
        <v>1932.8616</v>
      </c>
      <c r="M1395" s="2">
        <f t="shared" si="291"/>
        <v>966.43079999999998</v>
      </c>
      <c r="N1395" s="2">
        <f t="shared" si="292"/>
        <v>966.43079999999998</v>
      </c>
      <c r="O1395" s="2">
        <f t="shared" si="293"/>
        <v>0</v>
      </c>
      <c r="P1395" s="2">
        <f t="shared" si="289"/>
        <v>12670.981600000001</v>
      </c>
      <c r="Q1395" s="14">
        <f t="shared" si="290"/>
        <v>-1.8399999999019201E-2</v>
      </c>
      <c r="R1395" s="2"/>
      <c r="S1395" s="2"/>
      <c r="T1395" s="1" t="e">
        <v>#N/A</v>
      </c>
    </row>
    <row r="1396" spans="1:20" x14ac:dyDescent="0.25">
      <c r="A1396" s="2" t="str">
        <f t="shared" si="287"/>
        <v>072019</v>
      </c>
      <c r="B1396" s="12">
        <v>43661</v>
      </c>
      <c r="C1396" s="2" t="s">
        <v>1370</v>
      </c>
      <c r="D1396" s="2" t="s">
        <v>3449</v>
      </c>
      <c r="E1396" s="2" t="s">
        <v>3450</v>
      </c>
      <c r="F1396" s="2">
        <v>11788</v>
      </c>
      <c r="G1396" s="2"/>
      <c r="H1396" s="2"/>
      <c r="I1396" s="2"/>
      <c r="J1396" s="2">
        <v>9989.5</v>
      </c>
      <c r="K1396" s="2"/>
      <c r="L1396" s="2">
        <f t="shared" si="288"/>
        <v>1798.11</v>
      </c>
      <c r="M1396" s="2">
        <f t="shared" si="291"/>
        <v>0</v>
      </c>
      <c r="N1396" s="2">
        <f t="shared" si="292"/>
        <v>0</v>
      </c>
      <c r="O1396" s="2">
        <f t="shared" si="293"/>
        <v>1798.11</v>
      </c>
      <c r="P1396" s="2">
        <f t="shared" si="289"/>
        <v>11787.61</v>
      </c>
      <c r="Q1396" s="14">
        <f t="shared" si="290"/>
        <v>-0.38999999999941792</v>
      </c>
      <c r="R1396" s="2"/>
      <c r="S1396" s="2"/>
      <c r="T1396" s="1" t="e">
        <v>#N/A</v>
      </c>
    </row>
    <row r="1397" spans="1:20" x14ac:dyDescent="0.25">
      <c r="A1397" s="2" t="str">
        <f t="shared" si="287"/>
        <v>072019</v>
      </c>
      <c r="B1397" s="12">
        <v>43659</v>
      </c>
      <c r="C1397" s="2" t="s">
        <v>3101</v>
      </c>
      <c r="D1397" s="2" t="s">
        <v>6502</v>
      </c>
      <c r="E1397" s="2" t="s">
        <v>6503</v>
      </c>
      <c r="F1397" s="2">
        <v>2950</v>
      </c>
      <c r="G1397" s="2"/>
      <c r="H1397" s="2"/>
      <c r="I1397" s="2"/>
      <c r="J1397" s="2">
        <v>2500</v>
      </c>
      <c r="K1397" s="2"/>
      <c r="L1397" s="2">
        <f t="shared" si="288"/>
        <v>450</v>
      </c>
      <c r="M1397" s="2">
        <v>0</v>
      </c>
      <c r="N1397" s="2">
        <v>0</v>
      </c>
      <c r="O1397" s="2">
        <v>0</v>
      </c>
      <c r="P1397" s="2">
        <f t="shared" si="289"/>
        <v>2950</v>
      </c>
      <c r="Q1397" s="14">
        <f t="shared" si="290"/>
        <v>0</v>
      </c>
      <c r="R1397" s="2"/>
      <c r="S1397" s="2"/>
      <c r="T1397" s="1" t="s">
        <v>6502</v>
      </c>
    </row>
    <row r="1398" spans="1:20" x14ac:dyDescent="0.25">
      <c r="A1398" s="2" t="str">
        <f t="shared" si="287"/>
        <v>072019</v>
      </c>
      <c r="B1398" s="12">
        <v>43661</v>
      </c>
      <c r="C1398" s="2" t="s">
        <v>6564</v>
      </c>
      <c r="D1398" s="2" t="s">
        <v>433</v>
      </c>
      <c r="E1398" s="2" t="s">
        <v>6315</v>
      </c>
      <c r="F1398" s="2">
        <v>20308</v>
      </c>
      <c r="G1398" s="2"/>
      <c r="H1398" s="2"/>
      <c r="I1398" s="2"/>
      <c r="J1398" s="2">
        <v>17210</v>
      </c>
      <c r="K1398" s="2"/>
      <c r="L1398" s="2">
        <f t="shared" si="288"/>
        <v>3097.8</v>
      </c>
      <c r="M1398" s="2">
        <v>0</v>
      </c>
      <c r="N1398" s="2">
        <v>0</v>
      </c>
      <c r="O1398" s="2">
        <v>0</v>
      </c>
      <c r="P1398" s="2">
        <f t="shared" si="289"/>
        <v>20307.8</v>
      </c>
      <c r="Q1398" s="14">
        <f t="shared" si="290"/>
        <v>-0.2000000000007276</v>
      </c>
      <c r="R1398" s="2"/>
      <c r="S1398" s="2">
        <v>0</v>
      </c>
      <c r="T1398" s="1" t="e">
        <v>#N/A</v>
      </c>
    </row>
    <row r="1399" spans="1:20" x14ac:dyDescent="0.25">
      <c r="A1399" s="2" t="str">
        <f t="shared" si="287"/>
        <v>072019</v>
      </c>
      <c r="B1399" s="12">
        <v>43655</v>
      </c>
      <c r="C1399" s="2" t="s">
        <v>3366</v>
      </c>
      <c r="D1399" s="2" t="s">
        <v>2436</v>
      </c>
      <c r="E1399" s="2" t="s">
        <v>6352</v>
      </c>
      <c r="F1399" s="2">
        <v>15930</v>
      </c>
      <c r="G1399" s="2"/>
      <c r="H1399" s="2"/>
      <c r="I1399" s="2"/>
      <c r="J1399" s="2">
        <v>13500</v>
      </c>
      <c r="K1399" s="2"/>
      <c r="L1399" s="2">
        <f t="shared" si="288"/>
        <v>2430</v>
      </c>
      <c r="M1399" s="2">
        <f t="shared" si="291"/>
        <v>1215</v>
      </c>
      <c r="N1399" s="2">
        <f t="shared" si="292"/>
        <v>1215</v>
      </c>
      <c r="O1399" s="2">
        <f t="shared" si="293"/>
        <v>0</v>
      </c>
      <c r="P1399" s="2">
        <f t="shared" si="289"/>
        <v>15930</v>
      </c>
      <c r="Q1399" s="14">
        <f t="shared" si="290"/>
        <v>0</v>
      </c>
      <c r="R1399" s="2"/>
      <c r="S1399" s="2"/>
      <c r="T1399" s="1" t="e">
        <v>#N/A</v>
      </c>
    </row>
    <row r="1400" spans="1:20" x14ac:dyDescent="0.25">
      <c r="A1400" s="2" t="str">
        <f t="shared" si="287"/>
        <v>072019</v>
      </c>
      <c r="B1400" s="12">
        <v>43651</v>
      </c>
      <c r="C1400" s="2" t="s">
        <v>3384</v>
      </c>
      <c r="D1400" s="2" t="s">
        <v>686</v>
      </c>
      <c r="E1400" s="2" t="s">
        <v>6294</v>
      </c>
      <c r="F1400" s="2">
        <v>75048</v>
      </c>
      <c r="G1400" s="2"/>
      <c r="H1400" s="2"/>
      <c r="I1400" s="2"/>
      <c r="J1400" s="2">
        <v>63600</v>
      </c>
      <c r="K1400" s="2"/>
      <c r="L1400" s="2">
        <f t="shared" si="288"/>
        <v>11448</v>
      </c>
      <c r="M1400" s="2">
        <f t="shared" si="291"/>
        <v>5724</v>
      </c>
      <c r="N1400" s="2">
        <f t="shared" si="292"/>
        <v>5724</v>
      </c>
      <c r="O1400" s="2">
        <f t="shared" si="293"/>
        <v>0</v>
      </c>
      <c r="P1400" s="2">
        <f t="shared" si="289"/>
        <v>75048</v>
      </c>
      <c r="Q1400" s="14">
        <f t="shared" si="290"/>
        <v>0</v>
      </c>
      <c r="R1400" s="2"/>
      <c r="S1400" s="2"/>
      <c r="T1400" s="1" t="e">
        <v>#N/A</v>
      </c>
    </row>
    <row r="1401" spans="1:20" x14ac:dyDescent="0.25">
      <c r="A1401" s="2" t="str">
        <f t="shared" si="287"/>
        <v>072019</v>
      </c>
      <c r="B1401" s="12">
        <v>43658</v>
      </c>
      <c r="C1401" s="2" t="s">
        <v>3385</v>
      </c>
      <c r="D1401" s="2" t="s">
        <v>686</v>
      </c>
      <c r="E1401" s="2" t="s">
        <v>6294</v>
      </c>
      <c r="F1401" s="2">
        <v>125080</v>
      </c>
      <c r="G1401" s="2"/>
      <c r="H1401" s="2"/>
      <c r="I1401" s="2"/>
      <c r="J1401" s="2">
        <v>106000</v>
      </c>
      <c r="K1401" s="2"/>
      <c r="L1401" s="2">
        <f t="shared" si="288"/>
        <v>19080</v>
      </c>
      <c r="M1401" s="2">
        <f t="shared" si="291"/>
        <v>9540</v>
      </c>
      <c r="N1401" s="2">
        <f t="shared" si="292"/>
        <v>9540</v>
      </c>
      <c r="O1401" s="2">
        <f t="shared" si="293"/>
        <v>0</v>
      </c>
      <c r="P1401" s="2">
        <f t="shared" si="289"/>
        <v>125080</v>
      </c>
      <c r="Q1401" s="14">
        <f t="shared" si="290"/>
        <v>0</v>
      </c>
      <c r="R1401" s="2"/>
      <c r="S1401" s="2"/>
      <c r="T1401" s="1" t="e">
        <v>#N/A</v>
      </c>
    </row>
    <row r="1402" spans="1:20" x14ac:dyDescent="0.25">
      <c r="A1402" s="2" t="str">
        <f t="shared" si="287"/>
        <v>072019</v>
      </c>
      <c r="B1402" s="12">
        <v>43658</v>
      </c>
      <c r="C1402" s="2" t="s">
        <v>6565</v>
      </c>
      <c r="D1402" s="2" t="s">
        <v>6566</v>
      </c>
      <c r="E1402" s="2" t="s">
        <v>6567</v>
      </c>
      <c r="F1402" s="2">
        <v>25000</v>
      </c>
      <c r="G1402" s="2">
        <v>25000</v>
      </c>
      <c r="H1402" s="2"/>
      <c r="I1402" s="2"/>
      <c r="J1402" s="2"/>
      <c r="K1402" s="2"/>
      <c r="L1402" s="2">
        <f t="shared" si="288"/>
        <v>0</v>
      </c>
      <c r="M1402" s="2">
        <f t="shared" si="291"/>
        <v>0</v>
      </c>
      <c r="N1402" s="2">
        <f t="shared" si="292"/>
        <v>0</v>
      </c>
      <c r="O1402" s="2">
        <f t="shared" si="293"/>
        <v>0</v>
      </c>
      <c r="P1402" s="2">
        <f t="shared" si="289"/>
        <v>25000</v>
      </c>
      <c r="Q1402" s="14">
        <f t="shared" si="290"/>
        <v>0</v>
      </c>
      <c r="R1402" s="2"/>
      <c r="S1402" s="2"/>
      <c r="T1402" s="1" t="e">
        <v>#N/A</v>
      </c>
    </row>
    <row r="1403" spans="1:20" x14ac:dyDescent="0.25">
      <c r="A1403" s="2" t="str">
        <f t="shared" si="287"/>
        <v>072019</v>
      </c>
      <c r="B1403" s="12">
        <v>43651</v>
      </c>
      <c r="C1403" s="2" t="s">
        <v>6568</v>
      </c>
      <c r="D1403" s="2" t="s">
        <v>6566</v>
      </c>
      <c r="E1403" s="2" t="s">
        <v>6567</v>
      </c>
      <c r="F1403" s="2">
        <v>40050</v>
      </c>
      <c r="G1403" s="2">
        <v>40050</v>
      </c>
      <c r="H1403" s="2"/>
      <c r="I1403" s="2"/>
      <c r="J1403" s="2"/>
      <c r="K1403" s="2"/>
      <c r="L1403" s="2">
        <f t="shared" si="288"/>
        <v>0</v>
      </c>
      <c r="M1403" s="2">
        <f t="shared" si="291"/>
        <v>0</v>
      </c>
      <c r="N1403" s="2">
        <f t="shared" si="292"/>
        <v>0</v>
      </c>
      <c r="O1403" s="2">
        <f t="shared" si="293"/>
        <v>0</v>
      </c>
      <c r="P1403" s="2">
        <f t="shared" si="289"/>
        <v>40050</v>
      </c>
      <c r="Q1403" s="14">
        <f t="shared" si="290"/>
        <v>0</v>
      </c>
      <c r="R1403" s="2"/>
      <c r="S1403" s="2"/>
      <c r="T1403" s="1" t="e">
        <v>#N/A</v>
      </c>
    </row>
    <row r="1404" spans="1:20" x14ac:dyDescent="0.25">
      <c r="A1404" s="2" t="str">
        <f t="shared" si="287"/>
        <v>072019</v>
      </c>
      <c r="B1404" s="12">
        <v>43652</v>
      </c>
      <c r="C1404" s="2" t="s">
        <v>3086</v>
      </c>
      <c r="D1404" s="2" t="s">
        <v>101</v>
      </c>
      <c r="E1404" s="2" t="s">
        <v>6305</v>
      </c>
      <c r="F1404" s="2">
        <v>1877</v>
      </c>
      <c r="G1404" s="2"/>
      <c r="H1404" s="2"/>
      <c r="I1404" s="2"/>
      <c r="J1404" s="2">
        <v>1591</v>
      </c>
      <c r="K1404" s="2"/>
      <c r="L1404" s="2">
        <f t="shared" si="288"/>
        <v>286.38</v>
      </c>
      <c r="M1404" s="2">
        <f t="shared" si="291"/>
        <v>143.19</v>
      </c>
      <c r="N1404" s="2">
        <f t="shared" si="292"/>
        <v>143.19</v>
      </c>
      <c r="O1404" s="2">
        <f t="shared" si="293"/>
        <v>0</v>
      </c>
      <c r="P1404" s="2">
        <f t="shared" si="289"/>
        <v>1877.38</v>
      </c>
      <c r="Q1404" s="14">
        <f t="shared" si="290"/>
        <v>0.38000000000010914</v>
      </c>
      <c r="R1404" s="2"/>
      <c r="S1404" s="2"/>
      <c r="T1404" s="1" t="e">
        <v>#N/A</v>
      </c>
    </row>
    <row r="1405" spans="1:20" x14ac:dyDescent="0.25">
      <c r="A1405" s="2" t="str">
        <f t="shared" si="287"/>
        <v>072019</v>
      </c>
      <c r="B1405" s="12">
        <v>43653</v>
      </c>
      <c r="C1405" s="2" t="s">
        <v>3087</v>
      </c>
      <c r="D1405" s="2" t="s">
        <v>101</v>
      </c>
      <c r="E1405" s="2" t="s">
        <v>6305</v>
      </c>
      <c r="F1405" s="2">
        <v>378</v>
      </c>
      <c r="G1405" s="2"/>
      <c r="H1405" s="2"/>
      <c r="I1405" s="2"/>
      <c r="J1405" s="2">
        <v>320</v>
      </c>
      <c r="K1405" s="2"/>
      <c r="L1405" s="2">
        <f t="shared" si="288"/>
        <v>57.6</v>
      </c>
      <c r="M1405" s="2">
        <f t="shared" si="291"/>
        <v>28.8</v>
      </c>
      <c r="N1405" s="2">
        <f t="shared" si="292"/>
        <v>28.8</v>
      </c>
      <c r="O1405" s="2">
        <f t="shared" si="293"/>
        <v>0</v>
      </c>
      <c r="P1405" s="2">
        <f t="shared" si="289"/>
        <v>377.6</v>
      </c>
      <c r="Q1405" s="14">
        <f t="shared" si="290"/>
        <v>-0.39999999999997726</v>
      </c>
      <c r="R1405" s="2"/>
      <c r="S1405" s="2"/>
      <c r="T1405" s="1" t="e">
        <v>#N/A</v>
      </c>
    </row>
    <row r="1406" spans="1:20" x14ac:dyDescent="0.25">
      <c r="A1406" s="2" t="str">
        <f t="shared" si="287"/>
        <v>062019</v>
      </c>
      <c r="B1406" s="12">
        <v>43626</v>
      </c>
      <c r="C1406" s="2" t="s">
        <v>3088</v>
      </c>
      <c r="D1406" s="2" t="s">
        <v>101</v>
      </c>
      <c r="E1406" s="2" t="s">
        <v>6305</v>
      </c>
      <c r="F1406" s="2">
        <v>3785</v>
      </c>
      <c r="G1406" s="2"/>
      <c r="H1406" s="2"/>
      <c r="I1406" s="2"/>
      <c r="J1406" s="2">
        <v>3207.66</v>
      </c>
      <c r="K1406" s="2"/>
      <c r="L1406" s="2">
        <f t="shared" si="288"/>
        <v>577.37879999999996</v>
      </c>
      <c r="M1406" s="2">
        <f t="shared" si="291"/>
        <v>288.68939999999998</v>
      </c>
      <c r="N1406" s="2">
        <f t="shared" si="292"/>
        <v>288.68939999999998</v>
      </c>
      <c r="O1406" s="2">
        <f t="shared" si="293"/>
        <v>0</v>
      </c>
      <c r="P1406" s="2">
        <f t="shared" si="289"/>
        <v>3785.0387999999998</v>
      </c>
      <c r="Q1406" s="14">
        <f t="shared" si="290"/>
        <v>3.8799999999810098E-2</v>
      </c>
      <c r="R1406" s="2"/>
      <c r="S1406" s="2"/>
      <c r="T1406" s="1" t="e">
        <v>#N/A</v>
      </c>
    </row>
    <row r="1407" spans="1:20" x14ac:dyDescent="0.25">
      <c r="A1407" s="2" t="str">
        <f t="shared" si="287"/>
        <v>072019</v>
      </c>
      <c r="B1407" s="12">
        <v>43657</v>
      </c>
      <c r="C1407" s="2" t="s">
        <v>3089</v>
      </c>
      <c r="D1407" s="2" t="s">
        <v>101</v>
      </c>
      <c r="E1407" s="2" t="s">
        <v>6305</v>
      </c>
      <c r="F1407" s="2">
        <v>165</v>
      </c>
      <c r="G1407" s="2"/>
      <c r="H1407" s="2"/>
      <c r="I1407" s="2"/>
      <c r="J1407" s="2">
        <v>140</v>
      </c>
      <c r="K1407" s="2"/>
      <c r="L1407" s="2">
        <f t="shared" si="288"/>
        <v>25.2</v>
      </c>
      <c r="M1407" s="2">
        <f t="shared" si="291"/>
        <v>12.6</v>
      </c>
      <c r="N1407" s="2">
        <f t="shared" si="292"/>
        <v>12.6</v>
      </c>
      <c r="O1407" s="2">
        <f t="shared" si="293"/>
        <v>0</v>
      </c>
      <c r="P1407" s="2">
        <f t="shared" si="289"/>
        <v>165.2</v>
      </c>
      <c r="Q1407" s="14">
        <f t="shared" si="290"/>
        <v>0.19999999999998863</v>
      </c>
      <c r="R1407" s="2"/>
      <c r="S1407" s="2"/>
      <c r="T1407" s="1" t="e">
        <v>#N/A</v>
      </c>
    </row>
    <row r="1408" spans="1:20" x14ac:dyDescent="0.25">
      <c r="A1408" s="2" t="str">
        <f t="shared" si="287"/>
        <v>072019</v>
      </c>
      <c r="B1408" s="12">
        <v>43658</v>
      </c>
      <c r="C1408" s="2" t="s">
        <v>3401</v>
      </c>
      <c r="D1408" s="2" t="s">
        <v>487</v>
      </c>
      <c r="E1408" s="2" t="s">
        <v>488</v>
      </c>
      <c r="F1408" s="2">
        <v>60410</v>
      </c>
      <c r="G1408" s="2">
        <v>2000</v>
      </c>
      <c r="H1408" s="2"/>
      <c r="I1408" s="2"/>
      <c r="J1408" s="2">
        <v>49500</v>
      </c>
      <c r="K1408" s="2"/>
      <c r="L1408" s="2">
        <f t="shared" si="288"/>
        <v>8910</v>
      </c>
      <c r="M1408" s="2">
        <v>0</v>
      </c>
      <c r="N1408" s="2">
        <v>0</v>
      </c>
      <c r="O1408" s="2">
        <v>0</v>
      </c>
      <c r="P1408" s="2">
        <f t="shared" si="289"/>
        <v>60410</v>
      </c>
      <c r="Q1408" s="14">
        <f t="shared" si="290"/>
        <v>0</v>
      </c>
      <c r="R1408" s="2" t="s">
        <v>5815</v>
      </c>
      <c r="S1408" s="2" t="s">
        <v>5815</v>
      </c>
      <c r="T1408" s="1" t="e">
        <v>#N/A</v>
      </c>
    </row>
    <row r="1409" spans="1:20" x14ac:dyDescent="0.25">
      <c r="A1409" s="2" t="str">
        <f t="shared" si="287"/>
        <v>072019</v>
      </c>
      <c r="B1409" s="12">
        <v>43658</v>
      </c>
      <c r="C1409" s="2" t="s">
        <v>3059</v>
      </c>
      <c r="D1409" s="2" t="s">
        <v>45</v>
      </c>
      <c r="E1409" s="2" t="s">
        <v>46</v>
      </c>
      <c r="F1409" s="2">
        <v>58540</v>
      </c>
      <c r="G1409" s="2"/>
      <c r="H1409" s="2"/>
      <c r="I1409" s="2"/>
      <c r="J1409" s="2">
        <v>49610.38</v>
      </c>
      <c r="K1409" s="2"/>
      <c r="L1409" s="2">
        <f t="shared" si="288"/>
        <v>8929.8683999999994</v>
      </c>
      <c r="M1409" s="2">
        <v>0</v>
      </c>
      <c r="N1409" s="2">
        <v>0</v>
      </c>
      <c r="O1409" s="2">
        <v>0</v>
      </c>
      <c r="P1409" s="2">
        <f t="shared" si="289"/>
        <v>58540.248399999997</v>
      </c>
      <c r="Q1409" s="14">
        <f t="shared" si="290"/>
        <v>0.24839999999676365</v>
      </c>
      <c r="R1409" s="2" t="s">
        <v>6245</v>
      </c>
      <c r="S1409" s="2" t="s">
        <v>6245</v>
      </c>
      <c r="T1409" s="1" t="e">
        <v>#N/A</v>
      </c>
    </row>
    <row r="1410" spans="1:20" x14ac:dyDescent="0.25">
      <c r="A1410" s="2" t="str">
        <f t="shared" si="287"/>
        <v>072019</v>
      </c>
      <c r="B1410" s="12">
        <v>43661</v>
      </c>
      <c r="C1410" s="2" t="s">
        <v>6569</v>
      </c>
      <c r="D1410" s="2" t="s">
        <v>6358</v>
      </c>
      <c r="E1410" s="2" t="s">
        <v>6557</v>
      </c>
      <c r="F1410" s="2">
        <v>95835</v>
      </c>
      <c r="G1410" s="2"/>
      <c r="H1410" s="2"/>
      <c r="I1410" s="2"/>
      <c r="J1410" s="2">
        <v>81216.12</v>
      </c>
      <c r="K1410" s="2"/>
      <c r="L1410" s="2">
        <f t="shared" si="288"/>
        <v>14618.901599999999</v>
      </c>
      <c r="M1410" s="2">
        <v>0</v>
      </c>
      <c r="N1410" s="2">
        <v>0</v>
      </c>
      <c r="O1410" s="2">
        <v>0</v>
      </c>
      <c r="P1410" s="2">
        <f t="shared" si="289"/>
        <v>95835.021599999993</v>
      </c>
      <c r="Q1410" s="14">
        <f t="shared" si="290"/>
        <v>2.1599999992758967E-2</v>
      </c>
      <c r="R1410" s="2"/>
      <c r="S1410" s="2" t="s">
        <v>5815</v>
      </c>
      <c r="T1410" s="1" t="e">
        <v>#N/A</v>
      </c>
    </row>
    <row r="1411" spans="1:20" x14ac:dyDescent="0.25">
      <c r="A1411" s="2" t="str">
        <f t="shared" si="287"/>
        <v>072019</v>
      </c>
      <c r="B1411" s="12">
        <v>43658</v>
      </c>
      <c r="C1411" s="2" t="s">
        <v>3335</v>
      </c>
      <c r="D1411" s="2" t="s">
        <v>680</v>
      </c>
      <c r="E1411" s="2" t="s">
        <v>681</v>
      </c>
      <c r="F1411" s="2">
        <v>37351</v>
      </c>
      <c r="G1411" s="2"/>
      <c r="H1411" s="2"/>
      <c r="I1411" s="2"/>
      <c r="J1411" s="2">
        <v>31653</v>
      </c>
      <c r="K1411" s="2"/>
      <c r="L1411" s="2">
        <f t="shared" si="288"/>
        <v>5697.54</v>
      </c>
      <c r="M1411" s="2">
        <v>0</v>
      </c>
      <c r="N1411" s="2">
        <v>0</v>
      </c>
      <c r="O1411" s="2">
        <v>0</v>
      </c>
      <c r="P1411" s="2">
        <f t="shared" si="289"/>
        <v>37350.54</v>
      </c>
      <c r="Q1411" s="14">
        <f t="shared" si="290"/>
        <v>-0.45999999999912689</v>
      </c>
      <c r="R1411" s="2" t="s">
        <v>5815</v>
      </c>
      <c r="S1411" s="2" t="s">
        <v>5815</v>
      </c>
      <c r="T1411" s="1" t="e">
        <v>#N/A</v>
      </c>
    </row>
    <row r="1412" spans="1:20" x14ac:dyDescent="0.25">
      <c r="A1412" s="2" t="str">
        <f t="shared" si="287"/>
        <v>072019</v>
      </c>
      <c r="B1412" s="12">
        <v>43658</v>
      </c>
      <c r="C1412" s="2" t="s">
        <v>3337</v>
      </c>
      <c r="D1412" s="2" t="s">
        <v>680</v>
      </c>
      <c r="E1412" s="2" t="s">
        <v>681</v>
      </c>
      <c r="F1412" s="2">
        <v>10677</v>
      </c>
      <c r="G1412" s="2"/>
      <c r="H1412" s="2"/>
      <c r="I1412" s="2"/>
      <c r="J1412" s="2">
        <v>9048</v>
      </c>
      <c r="K1412" s="2"/>
      <c r="L1412" s="2">
        <f t="shared" si="288"/>
        <v>1628.64</v>
      </c>
      <c r="M1412" s="2">
        <v>0</v>
      </c>
      <c r="N1412" s="2">
        <v>0</v>
      </c>
      <c r="O1412" s="2">
        <v>0</v>
      </c>
      <c r="P1412" s="2">
        <f t="shared" si="289"/>
        <v>10676.64</v>
      </c>
      <c r="Q1412" s="14">
        <f t="shared" si="290"/>
        <v>-0.36000000000058208</v>
      </c>
      <c r="R1412" s="2"/>
      <c r="S1412" s="2" t="s">
        <v>5815</v>
      </c>
      <c r="T1412" s="1" t="e">
        <v>#N/A</v>
      </c>
    </row>
    <row r="1413" spans="1:20" x14ac:dyDescent="0.25">
      <c r="A1413" s="2" t="str">
        <f t="shared" si="287"/>
        <v>072019</v>
      </c>
      <c r="B1413" s="12">
        <v>43659</v>
      </c>
      <c r="C1413" s="2" t="s">
        <v>3091</v>
      </c>
      <c r="D1413" s="2" t="s">
        <v>101</v>
      </c>
      <c r="E1413" s="2" t="s">
        <v>6305</v>
      </c>
      <c r="F1413" s="2">
        <v>1314</v>
      </c>
      <c r="G1413" s="2"/>
      <c r="H1413" s="2"/>
      <c r="I1413" s="2"/>
      <c r="J1413" s="2">
        <v>1113.9000000000001</v>
      </c>
      <c r="K1413" s="2"/>
      <c r="L1413" s="2">
        <f t="shared" si="288"/>
        <v>200.50200000000001</v>
      </c>
      <c r="M1413" s="2">
        <f t="shared" si="291"/>
        <v>100.251</v>
      </c>
      <c r="N1413" s="2">
        <f t="shared" si="292"/>
        <v>100.251</v>
      </c>
      <c r="O1413" s="2">
        <f t="shared" si="293"/>
        <v>0</v>
      </c>
      <c r="P1413" s="2">
        <f t="shared" si="289"/>
        <v>1314.402</v>
      </c>
      <c r="Q1413" s="14">
        <f t="shared" si="290"/>
        <v>0.40200000000004366</v>
      </c>
      <c r="R1413" s="2"/>
      <c r="S1413" s="2"/>
      <c r="T1413" s="1" t="e">
        <v>#N/A</v>
      </c>
    </row>
    <row r="1414" spans="1:20" x14ac:dyDescent="0.25">
      <c r="A1414" s="2" t="str">
        <f t="shared" si="287"/>
        <v>072019</v>
      </c>
      <c r="B1414" s="12">
        <v>43661</v>
      </c>
      <c r="C1414" s="2" t="s">
        <v>6570</v>
      </c>
      <c r="D1414" s="2" t="s">
        <v>6358</v>
      </c>
      <c r="E1414" s="2" t="s">
        <v>6557</v>
      </c>
      <c r="F1414" s="2">
        <v>147500</v>
      </c>
      <c r="G1414" s="2"/>
      <c r="H1414" s="2"/>
      <c r="I1414" s="2"/>
      <c r="J1414" s="2">
        <v>125000</v>
      </c>
      <c r="K1414" s="2"/>
      <c r="L1414" s="2">
        <f t="shared" si="288"/>
        <v>22500</v>
      </c>
      <c r="M1414" s="2">
        <v>0</v>
      </c>
      <c r="N1414" s="2">
        <v>0</v>
      </c>
      <c r="O1414" s="2">
        <v>0</v>
      </c>
      <c r="P1414" s="2">
        <f t="shared" si="289"/>
        <v>147500</v>
      </c>
      <c r="Q1414" s="14">
        <f t="shared" si="290"/>
        <v>0</v>
      </c>
      <c r="R1414" s="2"/>
      <c r="S1414" s="2" t="s">
        <v>5815</v>
      </c>
      <c r="T1414" s="1" t="e">
        <v>#N/A</v>
      </c>
    </row>
    <row r="1415" spans="1:20" x14ac:dyDescent="0.25">
      <c r="A1415" s="2" t="str">
        <f t="shared" si="287"/>
        <v>072019</v>
      </c>
      <c r="B1415" s="12">
        <v>43658</v>
      </c>
      <c r="C1415" s="2" t="s">
        <v>3090</v>
      </c>
      <c r="D1415" s="2" t="s">
        <v>101</v>
      </c>
      <c r="E1415" s="2" t="s">
        <v>6305</v>
      </c>
      <c r="F1415" s="2">
        <v>572</v>
      </c>
      <c r="G1415" s="2"/>
      <c r="H1415" s="2"/>
      <c r="I1415" s="2"/>
      <c r="J1415" s="2">
        <v>485</v>
      </c>
      <c r="K1415" s="2"/>
      <c r="L1415" s="2">
        <f t="shared" si="288"/>
        <v>87.3</v>
      </c>
      <c r="M1415" s="2">
        <f t="shared" si="291"/>
        <v>43.65</v>
      </c>
      <c r="N1415" s="2">
        <f t="shared" si="292"/>
        <v>43.65</v>
      </c>
      <c r="O1415" s="2">
        <f t="shared" si="293"/>
        <v>0</v>
      </c>
      <c r="P1415" s="2">
        <f t="shared" si="289"/>
        <v>572.29999999999995</v>
      </c>
      <c r="Q1415" s="14">
        <f t="shared" si="290"/>
        <v>0.29999999999995453</v>
      </c>
      <c r="R1415" s="2"/>
      <c r="S1415" s="2"/>
      <c r="T1415" s="1" t="e">
        <v>#N/A</v>
      </c>
    </row>
    <row r="1416" spans="1:20" x14ac:dyDescent="0.25">
      <c r="A1416" s="2" t="str">
        <f t="shared" si="287"/>
        <v>062019</v>
      </c>
      <c r="B1416" s="12">
        <v>43622</v>
      </c>
      <c r="C1416" s="2" t="s">
        <v>6571</v>
      </c>
      <c r="D1416" s="2" t="s">
        <v>496</v>
      </c>
      <c r="E1416" s="2" t="s">
        <v>6572</v>
      </c>
      <c r="F1416" s="2">
        <v>58410</v>
      </c>
      <c r="G1416" s="2"/>
      <c r="H1416" s="2"/>
      <c r="I1416" s="2"/>
      <c r="J1416" s="2">
        <v>49500</v>
      </c>
      <c r="K1416" s="2"/>
      <c r="L1416" s="2">
        <f t="shared" si="288"/>
        <v>8910</v>
      </c>
      <c r="M1416" s="2">
        <v>0</v>
      </c>
      <c r="N1416" s="2">
        <v>0</v>
      </c>
      <c r="O1416" s="2">
        <v>0</v>
      </c>
      <c r="P1416" s="2">
        <f t="shared" si="289"/>
        <v>58410</v>
      </c>
      <c r="Q1416" s="14">
        <f t="shared" si="290"/>
        <v>0</v>
      </c>
      <c r="R1416" s="2"/>
      <c r="S1416" s="2">
        <v>0</v>
      </c>
      <c r="T1416" s="1" t="e">
        <v>#N/A</v>
      </c>
    </row>
    <row r="1417" spans="1:20" x14ac:dyDescent="0.25">
      <c r="A1417" s="2" t="str">
        <f t="shared" si="287"/>
        <v>072019</v>
      </c>
      <c r="B1417" s="12">
        <v>43653</v>
      </c>
      <c r="C1417" s="2" t="s">
        <v>3336</v>
      </c>
      <c r="D1417" s="2" t="s">
        <v>680</v>
      </c>
      <c r="E1417" s="2" t="s">
        <v>681</v>
      </c>
      <c r="F1417" s="2">
        <v>4130</v>
      </c>
      <c r="G1417" s="2"/>
      <c r="H1417" s="2"/>
      <c r="I1417" s="2"/>
      <c r="J1417" s="2">
        <v>3500</v>
      </c>
      <c r="K1417" s="2"/>
      <c r="L1417" s="2">
        <f t="shared" si="288"/>
        <v>630</v>
      </c>
      <c r="M1417" s="2">
        <v>0</v>
      </c>
      <c r="N1417" s="2">
        <v>0</v>
      </c>
      <c r="O1417" s="2">
        <v>0</v>
      </c>
      <c r="P1417" s="2">
        <f t="shared" si="289"/>
        <v>4130</v>
      </c>
      <c r="Q1417" s="14">
        <f t="shared" si="290"/>
        <v>0</v>
      </c>
      <c r="R1417" s="2"/>
      <c r="S1417" s="2" t="s">
        <v>5815</v>
      </c>
      <c r="T1417" s="1" t="e">
        <v>#N/A</v>
      </c>
    </row>
    <row r="1418" spans="1:20" x14ac:dyDescent="0.25">
      <c r="A1418" s="2" t="str">
        <f t="shared" si="287"/>
        <v>062019</v>
      </c>
      <c r="B1418" s="12">
        <v>43642</v>
      </c>
      <c r="C1418" s="2" t="s">
        <v>2972</v>
      </c>
      <c r="D1418" s="2" t="s">
        <v>487</v>
      </c>
      <c r="E1418" s="2" t="s">
        <v>6573</v>
      </c>
      <c r="F1418" s="2">
        <v>7080</v>
      </c>
      <c r="G1418" s="2"/>
      <c r="H1418" s="2"/>
      <c r="I1418" s="2"/>
      <c r="J1418" s="2">
        <v>6000</v>
      </c>
      <c r="K1418" s="2"/>
      <c r="L1418" s="2">
        <f t="shared" si="288"/>
        <v>1080</v>
      </c>
      <c r="M1418" s="2">
        <v>0</v>
      </c>
      <c r="N1418" s="2">
        <v>0</v>
      </c>
      <c r="O1418" s="2">
        <v>0</v>
      </c>
      <c r="P1418" s="2">
        <f t="shared" si="289"/>
        <v>7080</v>
      </c>
      <c r="Q1418" s="14">
        <f t="shared" si="290"/>
        <v>0</v>
      </c>
      <c r="R1418" s="2"/>
      <c r="S1418" s="2" t="s">
        <v>5815</v>
      </c>
      <c r="T1418" s="1" t="e">
        <v>#N/A</v>
      </c>
    </row>
    <row r="1419" spans="1:20" x14ac:dyDescent="0.25">
      <c r="A1419" s="2" t="str">
        <f t="shared" si="287"/>
        <v>062019</v>
      </c>
      <c r="B1419" s="12">
        <v>43642</v>
      </c>
      <c r="C1419" s="2" t="s">
        <v>6574</v>
      </c>
      <c r="D1419" s="2" t="s">
        <v>487</v>
      </c>
      <c r="E1419" s="2" t="s">
        <v>6573</v>
      </c>
      <c r="F1419" s="2">
        <v>62464</v>
      </c>
      <c r="G1419" s="2"/>
      <c r="H1419" s="2"/>
      <c r="I1419" s="2"/>
      <c r="J1419" s="2"/>
      <c r="K1419" s="2">
        <v>48800</v>
      </c>
      <c r="L1419" s="2">
        <f t="shared" si="288"/>
        <v>13664</v>
      </c>
      <c r="M1419" s="2">
        <v>0</v>
      </c>
      <c r="N1419" s="2">
        <v>0</v>
      </c>
      <c r="O1419" s="2">
        <v>0</v>
      </c>
      <c r="P1419" s="2">
        <f t="shared" si="289"/>
        <v>62464</v>
      </c>
      <c r="Q1419" s="14">
        <f t="shared" si="290"/>
        <v>0</v>
      </c>
      <c r="R1419" s="2"/>
      <c r="S1419" s="2" t="s">
        <v>5815</v>
      </c>
      <c r="T1419" s="1" t="e">
        <v>#N/A</v>
      </c>
    </row>
    <row r="1420" spans="1:20" x14ac:dyDescent="0.25">
      <c r="A1420" s="2" t="str">
        <f t="shared" si="287"/>
        <v>062019</v>
      </c>
      <c r="B1420" s="12">
        <v>43642</v>
      </c>
      <c r="C1420" s="2" t="s">
        <v>2971</v>
      </c>
      <c r="D1420" s="2" t="s">
        <v>487</v>
      </c>
      <c r="E1420" s="2" t="s">
        <v>6573</v>
      </c>
      <c r="F1420" s="2">
        <v>20650</v>
      </c>
      <c r="G1420" s="2"/>
      <c r="H1420" s="2"/>
      <c r="I1420" s="2"/>
      <c r="J1420" s="2">
        <v>17500</v>
      </c>
      <c r="K1420" s="2"/>
      <c r="L1420" s="2">
        <f t="shared" si="288"/>
        <v>3150</v>
      </c>
      <c r="M1420" s="2">
        <v>0</v>
      </c>
      <c r="N1420" s="2">
        <v>0</v>
      </c>
      <c r="O1420" s="2">
        <v>0</v>
      </c>
      <c r="P1420" s="2">
        <f t="shared" si="289"/>
        <v>20650</v>
      </c>
      <c r="Q1420" s="14">
        <f t="shared" si="290"/>
        <v>0</v>
      </c>
      <c r="R1420" s="2"/>
      <c r="S1420" s="2" t="s">
        <v>5815</v>
      </c>
      <c r="T1420" s="1" t="e">
        <v>#N/A</v>
      </c>
    </row>
    <row r="1421" spans="1:20" x14ac:dyDescent="0.25">
      <c r="A1421" s="2" t="str">
        <f t="shared" si="287"/>
        <v>072019</v>
      </c>
      <c r="B1421" s="12">
        <v>43649</v>
      </c>
      <c r="C1421" s="2" t="s">
        <v>2112</v>
      </c>
      <c r="D1421" s="2" t="s">
        <v>199</v>
      </c>
      <c r="E1421" s="2" t="s">
        <v>200</v>
      </c>
      <c r="F1421" s="2">
        <v>566</v>
      </c>
      <c r="G1421" s="2"/>
      <c r="H1421" s="2"/>
      <c r="I1421" s="2"/>
      <c r="J1421" s="2">
        <v>480</v>
      </c>
      <c r="K1421" s="2"/>
      <c r="L1421" s="2">
        <f t="shared" si="288"/>
        <v>86.4</v>
      </c>
      <c r="M1421" s="2">
        <f t="shared" si="291"/>
        <v>43.2</v>
      </c>
      <c r="N1421" s="2">
        <f t="shared" si="292"/>
        <v>43.2</v>
      </c>
      <c r="O1421" s="2">
        <f t="shared" si="293"/>
        <v>0</v>
      </c>
      <c r="P1421" s="2">
        <f t="shared" si="289"/>
        <v>566.4</v>
      </c>
      <c r="Q1421" s="14">
        <f t="shared" si="290"/>
        <v>0.39999999999997726</v>
      </c>
      <c r="R1421" s="2"/>
      <c r="S1421" s="2"/>
      <c r="T1421" s="1" t="e">
        <v>#N/A</v>
      </c>
    </row>
    <row r="1422" spans="1:20" x14ac:dyDescent="0.25">
      <c r="A1422" s="2" t="str">
        <f t="shared" si="287"/>
        <v>072019</v>
      </c>
      <c r="B1422" s="12">
        <v>43659</v>
      </c>
      <c r="C1422" s="2" t="s">
        <v>3047</v>
      </c>
      <c r="D1422" s="2" t="s">
        <v>3452</v>
      </c>
      <c r="E1422" s="2" t="s">
        <v>6575</v>
      </c>
      <c r="F1422" s="2">
        <v>50740</v>
      </c>
      <c r="G1422" s="2"/>
      <c r="H1422" s="2"/>
      <c r="I1422" s="2"/>
      <c r="J1422" s="2">
        <v>43000</v>
      </c>
      <c r="K1422" s="2"/>
      <c r="L1422" s="2">
        <f t="shared" si="288"/>
        <v>7740</v>
      </c>
      <c r="M1422" s="2">
        <v>0</v>
      </c>
      <c r="N1422" s="2">
        <v>0</v>
      </c>
      <c r="O1422" s="2">
        <v>0</v>
      </c>
      <c r="P1422" s="2">
        <f t="shared" si="289"/>
        <v>50740</v>
      </c>
      <c r="Q1422" s="14">
        <f t="shared" si="290"/>
        <v>0</v>
      </c>
      <c r="R1422" s="2" t="s">
        <v>6245</v>
      </c>
      <c r="S1422" s="2" t="s">
        <v>6245</v>
      </c>
      <c r="T1422" s="1" t="e">
        <v>#N/A</v>
      </c>
    </row>
    <row r="1423" spans="1:20" x14ac:dyDescent="0.25">
      <c r="A1423" s="2" t="str">
        <f t="shared" si="287"/>
        <v>072019</v>
      </c>
      <c r="B1423" s="12">
        <v>43662</v>
      </c>
      <c r="C1423" s="2" t="s">
        <v>3345</v>
      </c>
      <c r="D1423" s="2" t="s">
        <v>399</v>
      </c>
      <c r="E1423" s="2" t="s">
        <v>6509</v>
      </c>
      <c r="F1423" s="2">
        <v>6432.2</v>
      </c>
      <c r="G1423" s="2"/>
      <c r="H1423" s="2"/>
      <c r="I1423" s="2"/>
      <c r="J1423" s="2">
        <v>5451</v>
      </c>
      <c r="K1423" s="2"/>
      <c r="L1423" s="2">
        <f t="shared" si="288"/>
        <v>981.18</v>
      </c>
      <c r="M1423" s="2">
        <f t="shared" si="291"/>
        <v>490.59</v>
      </c>
      <c r="N1423" s="2">
        <f t="shared" si="292"/>
        <v>490.59</v>
      </c>
      <c r="O1423" s="2">
        <f t="shared" si="293"/>
        <v>0</v>
      </c>
      <c r="P1423" s="2">
        <f t="shared" si="289"/>
        <v>6432.18</v>
      </c>
      <c r="Q1423" s="14">
        <f t="shared" si="290"/>
        <v>-1.9999999999527063E-2</v>
      </c>
      <c r="R1423" s="2"/>
      <c r="S1423" s="2"/>
      <c r="T1423" s="1" t="e">
        <v>#N/A</v>
      </c>
    </row>
    <row r="1424" spans="1:20" x14ac:dyDescent="0.25">
      <c r="A1424" s="2" t="str">
        <f t="shared" si="287"/>
        <v>062019</v>
      </c>
      <c r="B1424" s="12">
        <v>43644</v>
      </c>
      <c r="C1424" s="2" t="s">
        <v>2981</v>
      </c>
      <c r="D1424" s="2" t="s">
        <v>503</v>
      </c>
      <c r="E1424" s="2" t="s">
        <v>6467</v>
      </c>
      <c r="F1424" s="2">
        <v>17228</v>
      </c>
      <c r="G1424" s="2"/>
      <c r="H1424" s="2"/>
      <c r="I1424" s="2"/>
      <c r="J1424" s="2">
        <v>14600</v>
      </c>
      <c r="K1424" s="2"/>
      <c r="L1424" s="2">
        <f t="shared" si="288"/>
        <v>2628</v>
      </c>
      <c r="M1424" s="2">
        <f t="shared" si="291"/>
        <v>1314</v>
      </c>
      <c r="N1424" s="2">
        <f t="shared" si="292"/>
        <v>1314</v>
      </c>
      <c r="O1424" s="2">
        <f t="shared" si="293"/>
        <v>0</v>
      </c>
      <c r="P1424" s="2">
        <f t="shared" si="289"/>
        <v>17228</v>
      </c>
      <c r="Q1424" s="14">
        <f t="shared" si="290"/>
        <v>0</v>
      </c>
      <c r="R1424" s="2"/>
      <c r="S1424" s="2"/>
      <c r="T1424" s="1" t="e">
        <v>#N/A</v>
      </c>
    </row>
    <row r="1425" spans="1:20" x14ac:dyDescent="0.25">
      <c r="A1425" s="2" t="str">
        <f t="shared" si="287"/>
        <v>072019</v>
      </c>
      <c r="B1425" s="12">
        <v>43662</v>
      </c>
      <c r="C1425" s="2" t="s">
        <v>6576</v>
      </c>
      <c r="D1425" s="2" t="s">
        <v>433</v>
      </c>
      <c r="E1425" s="2" t="s">
        <v>6315</v>
      </c>
      <c r="F1425" s="2">
        <v>147911</v>
      </c>
      <c r="G1425" s="2"/>
      <c r="H1425" s="2"/>
      <c r="I1425" s="2"/>
      <c r="J1425" s="2">
        <v>125349</v>
      </c>
      <c r="K1425" s="2"/>
      <c r="L1425" s="2">
        <f t="shared" si="288"/>
        <v>22562.82</v>
      </c>
      <c r="M1425" s="2">
        <v>0</v>
      </c>
      <c r="N1425" s="2">
        <v>0</v>
      </c>
      <c r="O1425" s="2">
        <v>0</v>
      </c>
      <c r="P1425" s="2">
        <f t="shared" si="289"/>
        <v>147911.82</v>
      </c>
      <c r="Q1425" s="14">
        <f t="shared" si="290"/>
        <v>0.82000000000698492</v>
      </c>
      <c r="R1425" s="2" t="s">
        <v>5815</v>
      </c>
      <c r="S1425" s="2">
        <v>0</v>
      </c>
      <c r="T1425" s="1" t="e">
        <v>#N/A</v>
      </c>
    </row>
    <row r="1426" spans="1:20" x14ac:dyDescent="0.25">
      <c r="A1426" s="2" t="str">
        <f t="shared" si="287"/>
        <v>072019</v>
      </c>
      <c r="B1426" s="12">
        <v>43662</v>
      </c>
      <c r="C1426" s="2" t="s">
        <v>6577</v>
      </c>
      <c r="D1426" s="2" t="s">
        <v>433</v>
      </c>
      <c r="E1426" s="2" t="s">
        <v>6315</v>
      </c>
      <c r="F1426" s="2">
        <v>5310</v>
      </c>
      <c r="G1426" s="2"/>
      <c r="H1426" s="2"/>
      <c r="I1426" s="2"/>
      <c r="J1426" s="2">
        <v>4500</v>
      </c>
      <c r="K1426" s="2"/>
      <c r="L1426" s="2">
        <f t="shared" si="288"/>
        <v>810</v>
      </c>
      <c r="M1426" s="2">
        <v>0</v>
      </c>
      <c r="N1426" s="2">
        <v>0</v>
      </c>
      <c r="O1426" s="2">
        <v>0</v>
      </c>
      <c r="P1426" s="2">
        <f t="shared" si="289"/>
        <v>5310</v>
      </c>
      <c r="Q1426" s="14">
        <f t="shared" si="290"/>
        <v>0</v>
      </c>
      <c r="R1426" s="2"/>
      <c r="S1426" s="2">
        <v>0</v>
      </c>
      <c r="T1426" s="1" t="e">
        <v>#N/A</v>
      </c>
    </row>
    <row r="1427" spans="1:20" x14ac:dyDescent="0.25">
      <c r="A1427" s="2" t="str">
        <f t="shared" si="287"/>
        <v>072019</v>
      </c>
      <c r="B1427" s="12">
        <v>43662</v>
      </c>
      <c r="C1427" s="2" t="s">
        <v>6578</v>
      </c>
      <c r="D1427" s="2" t="s">
        <v>6566</v>
      </c>
      <c r="E1427" s="2" t="s">
        <v>6567</v>
      </c>
      <c r="F1427" s="2">
        <v>25000</v>
      </c>
      <c r="G1427" s="2">
        <v>25000</v>
      </c>
      <c r="H1427" s="2"/>
      <c r="I1427" s="2"/>
      <c r="J1427" s="2"/>
      <c r="K1427" s="2"/>
      <c r="L1427" s="2">
        <f t="shared" si="288"/>
        <v>0</v>
      </c>
      <c r="M1427" s="2">
        <f t="shared" si="291"/>
        <v>0</v>
      </c>
      <c r="N1427" s="2">
        <f t="shared" si="292"/>
        <v>0</v>
      </c>
      <c r="O1427" s="2">
        <f t="shared" si="293"/>
        <v>0</v>
      </c>
      <c r="P1427" s="2">
        <f t="shared" si="289"/>
        <v>25000</v>
      </c>
      <c r="Q1427" s="14">
        <f t="shared" si="290"/>
        <v>0</v>
      </c>
      <c r="R1427" s="2"/>
      <c r="S1427" s="2"/>
      <c r="T1427" s="1" t="e">
        <v>#N/A</v>
      </c>
    </row>
    <row r="1428" spans="1:20" x14ac:dyDescent="0.25">
      <c r="A1428" s="2" t="str">
        <f t="shared" si="287"/>
        <v>062019</v>
      </c>
      <c r="B1428" s="12">
        <v>43645</v>
      </c>
      <c r="C1428" s="2" t="s">
        <v>6579</v>
      </c>
      <c r="D1428" s="2" t="s">
        <v>6502</v>
      </c>
      <c r="E1428" s="2" t="s">
        <v>6503</v>
      </c>
      <c r="F1428" s="2">
        <v>35525</v>
      </c>
      <c r="G1428" s="2">
        <v>35525</v>
      </c>
      <c r="H1428" s="2"/>
      <c r="I1428" s="2"/>
      <c r="J1428" s="2"/>
      <c r="K1428" s="2"/>
      <c r="L1428" s="2">
        <f t="shared" si="288"/>
        <v>0</v>
      </c>
      <c r="M1428" s="2">
        <v>0</v>
      </c>
      <c r="N1428" s="2">
        <v>0</v>
      </c>
      <c r="O1428" s="2">
        <v>0</v>
      </c>
      <c r="P1428" s="2">
        <f t="shared" si="289"/>
        <v>35525</v>
      </c>
      <c r="Q1428" s="14">
        <f t="shared" si="290"/>
        <v>0</v>
      </c>
      <c r="R1428" s="2"/>
      <c r="S1428" s="2"/>
      <c r="T1428" s="1" t="s">
        <v>6502</v>
      </c>
    </row>
    <row r="1429" spans="1:20" x14ac:dyDescent="0.25">
      <c r="A1429" s="2" t="str">
        <f t="shared" si="287"/>
        <v>032019</v>
      </c>
      <c r="B1429" s="12">
        <v>43543</v>
      </c>
      <c r="C1429" s="2" t="s">
        <v>6580</v>
      </c>
      <c r="D1429" s="2" t="s">
        <v>4241</v>
      </c>
      <c r="E1429" s="2" t="s">
        <v>6581</v>
      </c>
      <c r="F1429" s="2">
        <v>250400</v>
      </c>
      <c r="G1429" s="2"/>
      <c r="H1429" s="2"/>
      <c r="I1429" s="2"/>
      <c r="J1429" s="2">
        <v>18983.04</v>
      </c>
      <c r="K1429" s="2">
        <v>178125</v>
      </c>
      <c r="L1429" s="2">
        <f t="shared" si="288"/>
        <v>53291.947200000002</v>
      </c>
      <c r="M1429" s="2">
        <v>0</v>
      </c>
      <c r="N1429" s="2">
        <v>0</v>
      </c>
      <c r="O1429" s="2">
        <v>0</v>
      </c>
      <c r="P1429" s="2">
        <f t="shared" si="289"/>
        <v>250399.9872</v>
      </c>
      <c r="Q1429" s="14">
        <f t="shared" si="290"/>
        <v>-1.2799999996786937E-2</v>
      </c>
      <c r="R1429" s="2" t="s">
        <v>5815</v>
      </c>
      <c r="S1429" s="2" t="s">
        <v>5815</v>
      </c>
      <c r="T1429" s="1" t="e">
        <v>#N/A</v>
      </c>
    </row>
    <row r="1430" spans="1:20" x14ac:dyDescent="0.25">
      <c r="A1430" s="2" t="str">
        <f t="shared" si="287"/>
        <v>072019</v>
      </c>
      <c r="B1430" s="12">
        <v>43661</v>
      </c>
      <c r="C1430" s="2" t="s">
        <v>6582</v>
      </c>
      <c r="D1430" s="2" t="s">
        <v>1604</v>
      </c>
      <c r="E1430" s="2" t="s">
        <v>6303</v>
      </c>
      <c r="F1430" s="2">
        <v>13391</v>
      </c>
      <c r="G1430" s="2">
        <v>4718</v>
      </c>
      <c r="H1430" s="2"/>
      <c r="I1430" s="2"/>
      <c r="J1430" s="2">
        <v>7350</v>
      </c>
      <c r="K1430" s="2"/>
      <c r="L1430" s="2">
        <f t="shared" si="288"/>
        <v>1323</v>
      </c>
      <c r="M1430" s="2">
        <f t="shared" si="291"/>
        <v>661.5</v>
      </c>
      <c r="N1430" s="2">
        <f t="shared" si="292"/>
        <v>661.5</v>
      </c>
      <c r="O1430" s="2">
        <f t="shared" si="293"/>
        <v>0</v>
      </c>
      <c r="P1430" s="2">
        <f t="shared" si="289"/>
        <v>13391</v>
      </c>
      <c r="Q1430" s="14">
        <f t="shared" si="290"/>
        <v>0</v>
      </c>
      <c r="R1430" s="2"/>
      <c r="S1430" s="2"/>
      <c r="T1430" s="1" t="e">
        <v>#N/A</v>
      </c>
    </row>
    <row r="1431" spans="1:20" x14ac:dyDescent="0.25">
      <c r="A1431" s="2" t="str">
        <f t="shared" si="287"/>
        <v>072019</v>
      </c>
      <c r="B1431" s="12">
        <v>43661</v>
      </c>
      <c r="C1431" s="2" t="s">
        <v>6583</v>
      </c>
      <c r="D1431" s="2" t="s">
        <v>1604</v>
      </c>
      <c r="E1431" s="2" t="s">
        <v>6303</v>
      </c>
      <c r="F1431" s="2">
        <v>15340</v>
      </c>
      <c r="G1431" s="2"/>
      <c r="H1431" s="2"/>
      <c r="I1431" s="2"/>
      <c r="J1431" s="2">
        <v>13000</v>
      </c>
      <c r="K1431" s="2"/>
      <c r="L1431" s="2">
        <f t="shared" si="288"/>
        <v>2340</v>
      </c>
      <c r="M1431" s="2">
        <f t="shared" si="291"/>
        <v>1170</v>
      </c>
      <c r="N1431" s="2">
        <f t="shared" si="292"/>
        <v>1170</v>
      </c>
      <c r="O1431" s="2">
        <f t="shared" si="293"/>
        <v>0</v>
      </c>
      <c r="P1431" s="2">
        <f t="shared" si="289"/>
        <v>15340</v>
      </c>
      <c r="Q1431" s="14">
        <f t="shared" si="290"/>
        <v>0</v>
      </c>
      <c r="R1431" s="2"/>
      <c r="S1431" s="2"/>
      <c r="T1431" s="1" t="e">
        <v>#N/A</v>
      </c>
    </row>
    <row r="1432" spans="1:20" x14ac:dyDescent="0.25">
      <c r="A1432" s="2" t="str">
        <f t="shared" si="287"/>
        <v>072019</v>
      </c>
      <c r="B1432" s="12">
        <v>43663</v>
      </c>
      <c r="C1432" s="2" t="s">
        <v>1604</v>
      </c>
      <c r="D1432" s="2" t="s">
        <v>413</v>
      </c>
      <c r="E1432" s="2" t="s">
        <v>6487</v>
      </c>
      <c r="F1432" s="2">
        <v>9475.68</v>
      </c>
      <c r="G1432" s="2">
        <v>8673</v>
      </c>
      <c r="H1432" s="2"/>
      <c r="I1432" s="2"/>
      <c r="J1432" s="2">
        <v>680</v>
      </c>
      <c r="K1432" s="2"/>
      <c r="L1432" s="2">
        <f t="shared" si="288"/>
        <v>122.4</v>
      </c>
      <c r="M1432" s="2">
        <f t="shared" si="291"/>
        <v>61.2</v>
      </c>
      <c r="N1432" s="2">
        <f t="shared" si="292"/>
        <v>61.2</v>
      </c>
      <c r="O1432" s="2">
        <f t="shared" si="293"/>
        <v>0</v>
      </c>
      <c r="P1432" s="2">
        <f t="shared" si="289"/>
        <v>9475.4</v>
      </c>
      <c r="Q1432" s="14">
        <f t="shared" si="290"/>
        <v>-0.28000000000065484</v>
      </c>
      <c r="R1432" s="2"/>
      <c r="S1432" s="2"/>
      <c r="T1432" s="1" t="e">
        <v>#N/A</v>
      </c>
    </row>
    <row r="1433" spans="1:20" x14ac:dyDescent="0.25">
      <c r="A1433" s="2" t="str">
        <f t="shared" si="287"/>
        <v>072019</v>
      </c>
      <c r="B1433" s="12">
        <v>43661</v>
      </c>
      <c r="C1433" s="2" t="s">
        <v>3157</v>
      </c>
      <c r="D1433" s="2" t="s">
        <v>192</v>
      </c>
      <c r="E1433" s="2" t="s">
        <v>6505</v>
      </c>
      <c r="F1433" s="2">
        <v>8496</v>
      </c>
      <c r="G1433" s="2"/>
      <c r="H1433" s="2"/>
      <c r="I1433" s="2"/>
      <c r="J1433" s="2">
        <v>7200</v>
      </c>
      <c r="K1433" s="2"/>
      <c r="L1433" s="2">
        <f t="shared" si="288"/>
        <v>1296</v>
      </c>
      <c r="M1433" s="2">
        <f t="shared" si="291"/>
        <v>648</v>
      </c>
      <c r="N1433" s="2">
        <f t="shared" si="292"/>
        <v>648</v>
      </c>
      <c r="O1433" s="2">
        <f t="shared" si="293"/>
        <v>0</v>
      </c>
      <c r="P1433" s="2">
        <f t="shared" si="289"/>
        <v>8496</v>
      </c>
      <c r="Q1433" s="14">
        <f t="shared" si="290"/>
        <v>0</v>
      </c>
      <c r="R1433" s="2"/>
      <c r="S1433" s="2"/>
      <c r="T1433" s="1" t="e">
        <v>#N/A</v>
      </c>
    </row>
    <row r="1434" spans="1:20" x14ac:dyDescent="0.25">
      <c r="A1434" s="2" t="str">
        <f t="shared" si="287"/>
        <v>072019</v>
      </c>
      <c r="B1434" s="12">
        <v>43665</v>
      </c>
      <c r="C1434" s="2" t="s">
        <v>3346</v>
      </c>
      <c r="D1434" s="2" t="s">
        <v>399</v>
      </c>
      <c r="E1434" s="2" t="s">
        <v>6509</v>
      </c>
      <c r="F1434" s="2">
        <v>1380.6</v>
      </c>
      <c r="G1434" s="2"/>
      <c r="H1434" s="2"/>
      <c r="I1434" s="2"/>
      <c r="J1434" s="2">
        <v>1170</v>
      </c>
      <c r="K1434" s="2"/>
      <c r="L1434" s="2">
        <f t="shared" si="288"/>
        <v>210.6</v>
      </c>
      <c r="M1434" s="2">
        <f t="shared" si="291"/>
        <v>105.3</v>
      </c>
      <c r="N1434" s="2">
        <f t="shared" si="292"/>
        <v>105.3</v>
      </c>
      <c r="O1434" s="2">
        <f t="shared" si="293"/>
        <v>0</v>
      </c>
      <c r="P1434" s="2">
        <f t="shared" si="289"/>
        <v>1380.6</v>
      </c>
      <c r="Q1434" s="14">
        <f t="shared" si="290"/>
        <v>0</v>
      </c>
      <c r="R1434" s="2"/>
      <c r="S1434" s="2"/>
      <c r="T1434" s="1" t="e">
        <v>#N/A</v>
      </c>
    </row>
    <row r="1435" spans="1:20" x14ac:dyDescent="0.25">
      <c r="A1435" s="2" t="str">
        <f t="shared" si="287"/>
        <v>072019</v>
      </c>
      <c r="B1435" s="12">
        <v>43664</v>
      </c>
      <c r="C1435" s="2" t="s">
        <v>6585</v>
      </c>
      <c r="D1435" s="2" t="s">
        <v>1393</v>
      </c>
      <c r="E1435" s="2" t="s">
        <v>6427</v>
      </c>
      <c r="F1435" s="2">
        <v>6803</v>
      </c>
      <c r="G1435" s="2">
        <v>3233</v>
      </c>
      <c r="H1435" s="2"/>
      <c r="I1435" s="2"/>
      <c r="J1435" s="2">
        <v>3026</v>
      </c>
      <c r="K1435" s="2"/>
      <c r="L1435" s="2">
        <f t="shared" si="288"/>
        <v>544.67999999999995</v>
      </c>
      <c r="M1435" s="2">
        <f t="shared" si="291"/>
        <v>272.33999999999997</v>
      </c>
      <c r="N1435" s="2">
        <f t="shared" si="292"/>
        <v>272.33999999999997</v>
      </c>
      <c r="O1435" s="2">
        <f t="shared" si="293"/>
        <v>0</v>
      </c>
      <c r="P1435" s="2">
        <f t="shared" si="289"/>
        <v>6803.68</v>
      </c>
      <c r="Q1435" s="14">
        <f t="shared" si="290"/>
        <v>0.68000000000029104</v>
      </c>
      <c r="R1435" s="2"/>
      <c r="S1435" s="2"/>
      <c r="T1435" s="1" t="e">
        <v>#N/A</v>
      </c>
    </row>
    <row r="1436" spans="1:20" x14ac:dyDescent="0.25">
      <c r="A1436" s="2" t="str">
        <f t="shared" si="287"/>
        <v>072019</v>
      </c>
      <c r="B1436" s="12">
        <v>43664</v>
      </c>
      <c r="C1436" s="2" t="s">
        <v>4401</v>
      </c>
      <c r="D1436" s="2" t="s">
        <v>4399</v>
      </c>
      <c r="E1436" s="2" t="s">
        <v>6586</v>
      </c>
      <c r="F1436" s="2">
        <v>2891</v>
      </c>
      <c r="G1436" s="2"/>
      <c r="H1436" s="2"/>
      <c r="I1436" s="2"/>
      <c r="J1436" s="2">
        <v>2450</v>
      </c>
      <c r="K1436" s="2"/>
      <c r="L1436" s="2">
        <f t="shared" si="288"/>
        <v>441</v>
      </c>
      <c r="M1436" s="2">
        <f t="shared" si="291"/>
        <v>220.5</v>
      </c>
      <c r="N1436" s="2">
        <f t="shared" si="292"/>
        <v>220.5</v>
      </c>
      <c r="O1436" s="2">
        <f t="shared" si="293"/>
        <v>0</v>
      </c>
      <c r="P1436" s="2">
        <f t="shared" si="289"/>
        <v>2891</v>
      </c>
      <c r="Q1436" s="14">
        <f t="shared" si="290"/>
        <v>0</v>
      </c>
      <c r="R1436" s="2"/>
      <c r="S1436" s="2"/>
      <c r="T1436" s="1" t="e">
        <v>#N/A</v>
      </c>
    </row>
    <row r="1437" spans="1:20" x14ac:dyDescent="0.25">
      <c r="A1437" s="2" t="str">
        <f t="shared" si="287"/>
        <v>072019</v>
      </c>
      <c r="B1437" s="12">
        <v>43653</v>
      </c>
      <c r="C1437" s="2" t="s">
        <v>3014</v>
      </c>
      <c r="D1437" s="2" t="s">
        <v>3011</v>
      </c>
      <c r="E1437" s="2" t="s">
        <v>6432</v>
      </c>
      <c r="F1437" s="2">
        <v>5310</v>
      </c>
      <c r="G1437" s="2"/>
      <c r="H1437" s="2"/>
      <c r="I1437" s="2"/>
      <c r="J1437" s="2">
        <v>4500</v>
      </c>
      <c r="K1437" s="2"/>
      <c r="L1437" s="2">
        <f t="shared" si="288"/>
        <v>810</v>
      </c>
      <c r="M1437" s="2">
        <f t="shared" si="291"/>
        <v>405</v>
      </c>
      <c r="N1437" s="2">
        <f t="shared" si="292"/>
        <v>405</v>
      </c>
      <c r="O1437" s="2">
        <f t="shared" si="293"/>
        <v>0</v>
      </c>
      <c r="P1437" s="2">
        <f t="shared" si="289"/>
        <v>5310</v>
      </c>
      <c r="Q1437" s="14">
        <f t="shared" si="290"/>
        <v>0</v>
      </c>
      <c r="R1437" s="2"/>
      <c r="S1437" s="2"/>
      <c r="T1437" s="1" t="e">
        <v>#N/A</v>
      </c>
    </row>
    <row r="1438" spans="1:20" x14ac:dyDescent="0.25">
      <c r="A1438" s="2" t="str">
        <f t="shared" si="287"/>
        <v>072019</v>
      </c>
      <c r="B1438" s="12">
        <v>43661</v>
      </c>
      <c r="C1438" s="2" t="s">
        <v>3410</v>
      </c>
      <c r="D1438" s="2" t="s">
        <v>3408</v>
      </c>
      <c r="E1438" s="2" t="s">
        <v>3409</v>
      </c>
      <c r="F1438" s="2">
        <v>5664</v>
      </c>
      <c r="G1438" s="2"/>
      <c r="H1438" s="2"/>
      <c r="I1438" s="2"/>
      <c r="J1438" s="2">
        <v>4800</v>
      </c>
      <c r="K1438" s="2"/>
      <c r="L1438" s="2">
        <f t="shared" si="288"/>
        <v>864</v>
      </c>
      <c r="M1438" s="2">
        <f t="shared" si="291"/>
        <v>432</v>
      </c>
      <c r="N1438" s="2">
        <f t="shared" si="292"/>
        <v>432</v>
      </c>
      <c r="O1438" s="2">
        <f t="shared" si="293"/>
        <v>0</v>
      </c>
      <c r="P1438" s="2">
        <f t="shared" si="289"/>
        <v>5664</v>
      </c>
      <c r="Q1438" s="14">
        <f t="shared" si="290"/>
        <v>0</v>
      </c>
      <c r="R1438" s="2"/>
      <c r="S1438" s="2"/>
      <c r="T1438" s="1" t="e">
        <v>#N/A</v>
      </c>
    </row>
    <row r="1439" spans="1:20" x14ac:dyDescent="0.25">
      <c r="A1439" s="2" t="str">
        <f t="shared" si="287"/>
        <v>072019</v>
      </c>
      <c r="B1439" s="12">
        <v>43655</v>
      </c>
      <c r="C1439" s="2" t="s">
        <v>1794</v>
      </c>
      <c r="D1439" s="2" t="s">
        <v>471</v>
      </c>
      <c r="E1439" s="2" t="s">
        <v>6587</v>
      </c>
      <c r="F1439" s="2">
        <v>15104</v>
      </c>
      <c r="G1439" s="2"/>
      <c r="H1439" s="2"/>
      <c r="I1439" s="2"/>
      <c r="J1439" s="2">
        <v>12800</v>
      </c>
      <c r="K1439" s="2"/>
      <c r="L1439" s="2">
        <f t="shared" si="288"/>
        <v>2304</v>
      </c>
      <c r="M1439" s="2">
        <f t="shared" si="291"/>
        <v>1152</v>
      </c>
      <c r="N1439" s="2">
        <f t="shared" si="292"/>
        <v>1152</v>
      </c>
      <c r="O1439" s="2">
        <f t="shared" si="293"/>
        <v>0</v>
      </c>
      <c r="P1439" s="2">
        <f t="shared" si="289"/>
        <v>15104</v>
      </c>
      <c r="Q1439" s="14">
        <f t="shared" si="290"/>
        <v>0</v>
      </c>
      <c r="R1439" s="2"/>
      <c r="S1439" s="2"/>
      <c r="T1439" s="1" t="e">
        <v>#N/A</v>
      </c>
    </row>
    <row r="1440" spans="1:20" x14ac:dyDescent="0.25">
      <c r="A1440" s="2" t="str">
        <f t="shared" si="287"/>
        <v>072019</v>
      </c>
      <c r="B1440" s="12">
        <v>43651</v>
      </c>
      <c r="C1440" s="2" t="s">
        <v>3383</v>
      </c>
      <c r="D1440" s="2" t="s">
        <v>471</v>
      </c>
      <c r="E1440" s="2" t="s">
        <v>6587</v>
      </c>
      <c r="F1440" s="2">
        <v>16992</v>
      </c>
      <c r="G1440" s="2"/>
      <c r="H1440" s="2"/>
      <c r="I1440" s="2"/>
      <c r="J1440" s="2">
        <v>14400</v>
      </c>
      <c r="K1440" s="2"/>
      <c r="L1440" s="2">
        <f t="shared" si="288"/>
        <v>2592</v>
      </c>
      <c r="M1440" s="2">
        <f t="shared" si="291"/>
        <v>1296</v>
      </c>
      <c r="N1440" s="2">
        <f t="shared" si="292"/>
        <v>1296</v>
      </c>
      <c r="O1440" s="2">
        <f t="shared" si="293"/>
        <v>0</v>
      </c>
      <c r="P1440" s="2">
        <f t="shared" si="289"/>
        <v>16992</v>
      </c>
      <c r="Q1440" s="14">
        <f t="shared" si="290"/>
        <v>0</v>
      </c>
      <c r="R1440" s="2"/>
      <c r="S1440" s="2"/>
      <c r="T1440" s="1" t="e">
        <v>#N/A</v>
      </c>
    </row>
    <row r="1441" spans="1:20" x14ac:dyDescent="0.25">
      <c r="A1441" s="2" t="str">
        <f t="shared" si="287"/>
        <v>072019</v>
      </c>
      <c r="B1441" s="12">
        <v>43662</v>
      </c>
      <c r="C1441" s="2" t="s">
        <v>4112</v>
      </c>
      <c r="D1441" s="2" t="s">
        <v>1771</v>
      </c>
      <c r="E1441" s="2" t="s">
        <v>6588</v>
      </c>
      <c r="F1441" s="2">
        <v>28313</v>
      </c>
      <c r="G1441" s="2"/>
      <c r="H1441" s="2">
        <v>26965</v>
      </c>
      <c r="I1441" s="2"/>
      <c r="J1441" s="2"/>
      <c r="K1441" s="2"/>
      <c r="L1441" s="2">
        <f t="shared" si="288"/>
        <v>1348.25</v>
      </c>
      <c r="M1441" s="2">
        <f t="shared" si="291"/>
        <v>0</v>
      </c>
      <c r="N1441" s="2">
        <f t="shared" si="292"/>
        <v>0</v>
      </c>
      <c r="O1441" s="2">
        <f t="shared" si="293"/>
        <v>1348.25</v>
      </c>
      <c r="P1441" s="2">
        <f t="shared" si="289"/>
        <v>28313.25</v>
      </c>
      <c r="Q1441" s="14">
        <f t="shared" si="290"/>
        <v>0.25</v>
      </c>
      <c r="R1441" s="2"/>
      <c r="S1441" s="2"/>
      <c r="T1441" s="1" t="e">
        <v>#N/A</v>
      </c>
    </row>
    <row r="1442" spans="1:20" x14ac:dyDescent="0.25">
      <c r="A1442" s="2" t="str">
        <f t="shared" si="287"/>
        <v>072019</v>
      </c>
      <c r="B1442" s="12">
        <v>43657</v>
      </c>
      <c r="C1442" s="2" t="s">
        <v>4111</v>
      </c>
      <c r="D1442" s="2" t="s">
        <v>1771</v>
      </c>
      <c r="E1442" s="2" t="s">
        <v>6588</v>
      </c>
      <c r="F1442" s="2">
        <v>28775</v>
      </c>
      <c r="G1442" s="2"/>
      <c r="H1442" s="2">
        <v>27405</v>
      </c>
      <c r="I1442" s="2"/>
      <c r="J1442" s="2"/>
      <c r="K1442" s="2"/>
      <c r="L1442" s="2">
        <f t="shared" si="288"/>
        <v>1370.25</v>
      </c>
      <c r="M1442" s="2">
        <f t="shared" si="291"/>
        <v>0</v>
      </c>
      <c r="N1442" s="2">
        <f t="shared" si="292"/>
        <v>0</v>
      </c>
      <c r="O1442" s="2">
        <f t="shared" si="293"/>
        <v>1370.25</v>
      </c>
      <c r="P1442" s="2">
        <f t="shared" si="289"/>
        <v>28775.25</v>
      </c>
      <c r="Q1442" s="14">
        <f t="shared" si="290"/>
        <v>0.25</v>
      </c>
      <c r="R1442" s="2"/>
      <c r="S1442" s="2"/>
      <c r="T1442" s="1" t="e">
        <v>#N/A</v>
      </c>
    </row>
    <row r="1443" spans="1:20" x14ac:dyDescent="0.25">
      <c r="A1443" s="2" t="str">
        <f t="shared" si="287"/>
        <v>072019</v>
      </c>
      <c r="B1443" s="12">
        <v>43666</v>
      </c>
      <c r="C1443" s="2" t="s">
        <v>3347</v>
      </c>
      <c r="D1443" s="2" t="s">
        <v>399</v>
      </c>
      <c r="E1443" s="2" t="s">
        <v>6509</v>
      </c>
      <c r="F1443" s="2">
        <v>801.2</v>
      </c>
      <c r="G1443" s="2"/>
      <c r="H1443" s="2"/>
      <c r="I1443" s="2"/>
      <c r="J1443" s="2">
        <v>679</v>
      </c>
      <c r="K1443" s="2"/>
      <c r="L1443" s="2">
        <f t="shared" si="288"/>
        <v>122.22</v>
      </c>
      <c r="M1443" s="2">
        <f t="shared" si="291"/>
        <v>61.11</v>
      </c>
      <c r="N1443" s="2">
        <f t="shared" si="292"/>
        <v>61.11</v>
      </c>
      <c r="O1443" s="2">
        <f t="shared" si="293"/>
        <v>0</v>
      </c>
      <c r="P1443" s="2">
        <f t="shared" si="289"/>
        <v>801.22</v>
      </c>
      <c r="Q1443" s="14">
        <f t="shared" si="290"/>
        <v>1.999999999998181E-2</v>
      </c>
      <c r="R1443" s="2"/>
      <c r="S1443" s="2"/>
      <c r="T1443" s="1" t="e">
        <v>#N/A</v>
      </c>
    </row>
    <row r="1444" spans="1:20" x14ac:dyDescent="0.25">
      <c r="A1444" s="2" t="str">
        <f t="shared" si="287"/>
        <v>072019</v>
      </c>
      <c r="B1444" s="12">
        <v>43661</v>
      </c>
      <c r="C1444" s="2" t="s">
        <v>4287</v>
      </c>
      <c r="D1444" s="2" t="s">
        <v>1604</v>
      </c>
      <c r="E1444" s="2" t="s">
        <v>6528</v>
      </c>
      <c r="F1444" s="2">
        <v>9123</v>
      </c>
      <c r="G1444" s="2">
        <v>1394</v>
      </c>
      <c r="H1444" s="2"/>
      <c r="I1444" s="2"/>
      <c r="J1444" s="2">
        <v>6550</v>
      </c>
      <c r="K1444" s="2"/>
      <c r="L1444" s="2">
        <f t="shared" si="288"/>
        <v>1179</v>
      </c>
      <c r="M1444" s="2">
        <f t="shared" si="291"/>
        <v>589.5</v>
      </c>
      <c r="N1444" s="2">
        <f t="shared" si="292"/>
        <v>589.5</v>
      </c>
      <c r="O1444" s="2">
        <f t="shared" si="293"/>
        <v>0</v>
      </c>
      <c r="P1444" s="2">
        <f t="shared" si="289"/>
        <v>9123</v>
      </c>
      <c r="Q1444" s="14">
        <f t="shared" si="290"/>
        <v>0</v>
      </c>
      <c r="R1444" s="2"/>
      <c r="S1444" s="2"/>
      <c r="T1444" s="1" t="e">
        <v>#N/A</v>
      </c>
    </row>
    <row r="1445" spans="1:20" x14ac:dyDescent="0.25">
      <c r="A1445" s="2" t="str">
        <f t="shared" si="287"/>
        <v>072019</v>
      </c>
      <c r="B1445" s="12">
        <v>43661</v>
      </c>
      <c r="C1445" s="2" t="s">
        <v>6589</v>
      </c>
      <c r="D1445" s="2" t="s">
        <v>1604</v>
      </c>
      <c r="E1445" s="2" t="s">
        <v>6528</v>
      </c>
      <c r="F1445" s="2">
        <v>10620</v>
      </c>
      <c r="G1445" s="2"/>
      <c r="H1445" s="2"/>
      <c r="I1445" s="2"/>
      <c r="J1445" s="2">
        <v>9000</v>
      </c>
      <c r="K1445" s="2"/>
      <c r="L1445" s="2">
        <f t="shared" si="288"/>
        <v>1620</v>
      </c>
      <c r="M1445" s="2">
        <f t="shared" si="291"/>
        <v>810</v>
      </c>
      <c r="N1445" s="2">
        <f t="shared" si="292"/>
        <v>810</v>
      </c>
      <c r="O1445" s="2">
        <f t="shared" si="293"/>
        <v>0</v>
      </c>
      <c r="P1445" s="2">
        <f t="shared" si="289"/>
        <v>10620</v>
      </c>
      <c r="Q1445" s="14">
        <f t="shared" si="290"/>
        <v>0</v>
      </c>
      <c r="R1445" s="2"/>
      <c r="S1445" s="2"/>
      <c r="T1445" s="1" t="e">
        <v>#N/A</v>
      </c>
    </row>
    <row r="1446" spans="1:20" x14ac:dyDescent="0.25">
      <c r="A1446" s="2" t="str">
        <f t="shared" si="287"/>
        <v>072019</v>
      </c>
      <c r="B1446" s="12">
        <v>43663</v>
      </c>
      <c r="C1446" s="2" t="s">
        <v>3078</v>
      </c>
      <c r="D1446" s="2" t="s">
        <v>1311</v>
      </c>
      <c r="E1446" s="2" t="s">
        <v>6329</v>
      </c>
      <c r="F1446" s="2">
        <v>13871.5</v>
      </c>
      <c r="G1446" s="2"/>
      <c r="H1446" s="2"/>
      <c r="I1446" s="2"/>
      <c r="J1446" s="2">
        <v>11755.5</v>
      </c>
      <c r="K1446" s="2"/>
      <c r="L1446" s="2">
        <f t="shared" si="288"/>
        <v>2115.9899999999998</v>
      </c>
      <c r="M1446" s="2">
        <f t="shared" si="291"/>
        <v>1057.9949999999999</v>
      </c>
      <c r="N1446" s="2">
        <f t="shared" si="292"/>
        <v>1057.9949999999999</v>
      </c>
      <c r="O1446" s="2">
        <f t="shared" si="293"/>
        <v>0</v>
      </c>
      <c r="P1446" s="2">
        <f t="shared" si="289"/>
        <v>13871.49</v>
      </c>
      <c r="Q1446" s="14">
        <f t="shared" si="290"/>
        <v>-1.0000000000218279E-2</v>
      </c>
      <c r="R1446" s="2"/>
      <c r="S1446" s="2"/>
      <c r="T1446" s="1" t="e">
        <v>#N/A</v>
      </c>
    </row>
    <row r="1447" spans="1:20" x14ac:dyDescent="0.25">
      <c r="A1447" s="2" t="str">
        <f t="shared" si="287"/>
        <v>072019</v>
      </c>
      <c r="B1447" s="12">
        <v>43666</v>
      </c>
      <c r="C1447" s="2" t="s">
        <v>6590</v>
      </c>
      <c r="D1447" s="2" t="s">
        <v>6566</v>
      </c>
      <c r="E1447" s="2" t="s">
        <v>6567</v>
      </c>
      <c r="F1447" s="2">
        <v>25000</v>
      </c>
      <c r="G1447" s="2">
        <v>25000</v>
      </c>
      <c r="H1447" s="2"/>
      <c r="I1447" s="2"/>
      <c r="J1447" s="2"/>
      <c r="K1447" s="2"/>
      <c r="L1447" s="2">
        <f t="shared" si="288"/>
        <v>0</v>
      </c>
      <c r="M1447" s="2">
        <f t="shared" si="291"/>
        <v>0</v>
      </c>
      <c r="N1447" s="2">
        <f t="shared" si="292"/>
        <v>0</v>
      </c>
      <c r="O1447" s="2">
        <f t="shared" si="293"/>
        <v>0</v>
      </c>
      <c r="P1447" s="2">
        <f t="shared" si="289"/>
        <v>25000</v>
      </c>
      <c r="Q1447" s="14">
        <f t="shared" si="290"/>
        <v>0</v>
      </c>
      <c r="R1447" s="2"/>
      <c r="S1447" s="2"/>
      <c r="T1447" s="1" t="e">
        <v>#N/A</v>
      </c>
    </row>
    <row r="1448" spans="1:20" x14ac:dyDescent="0.25">
      <c r="A1448" s="2" t="str">
        <f t="shared" si="287"/>
        <v>072019</v>
      </c>
      <c r="B1448" s="12">
        <v>43662</v>
      </c>
      <c r="C1448" s="2" t="s">
        <v>3094</v>
      </c>
      <c r="D1448" s="2" t="s">
        <v>101</v>
      </c>
      <c r="E1448" s="2" t="s">
        <v>6305</v>
      </c>
      <c r="F1448" s="2">
        <v>427</v>
      </c>
      <c r="G1448" s="2"/>
      <c r="H1448" s="2"/>
      <c r="I1448" s="2"/>
      <c r="J1448" s="2">
        <v>361.8</v>
      </c>
      <c r="K1448" s="2"/>
      <c r="L1448" s="2">
        <f t="shared" si="288"/>
        <v>65.124000000000009</v>
      </c>
      <c r="M1448" s="2">
        <f t="shared" si="291"/>
        <v>32.562000000000005</v>
      </c>
      <c r="N1448" s="2">
        <f t="shared" si="292"/>
        <v>32.562000000000005</v>
      </c>
      <c r="O1448" s="2">
        <f t="shared" si="293"/>
        <v>0</v>
      </c>
      <c r="P1448" s="2">
        <f t="shared" si="289"/>
        <v>426.92400000000004</v>
      </c>
      <c r="Q1448" s="14">
        <f t="shared" si="290"/>
        <v>-7.5999999999964984E-2</v>
      </c>
      <c r="R1448" s="2"/>
      <c r="S1448" s="2"/>
      <c r="T1448" s="1" t="e">
        <v>#N/A</v>
      </c>
    </row>
    <row r="1449" spans="1:20" x14ac:dyDescent="0.25">
      <c r="A1449" s="2" t="str">
        <f t="shared" si="287"/>
        <v>072019</v>
      </c>
      <c r="B1449" s="12">
        <v>43661</v>
      </c>
      <c r="C1449" s="2" t="s">
        <v>3092</v>
      </c>
      <c r="D1449" s="2" t="s">
        <v>101</v>
      </c>
      <c r="E1449" s="2" t="s">
        <v>6305</v>
      </c>
      <c r="F1449" s="2">
        <v>1050</v>
      </c>
      <c r="G1449" s="2"/>
      <c r="H1449" s="2"/>
      <c r="I1449" s="2"/>
      <c r="J1449" s="2">
        <v>890</v>
      </c>
      <c r="K1449" s="2"/>
      <c r="L1449" s="2">
        <f t="shared" si="288"/>
        <v>160.19999999999999</v>
      </c>
      <c r="M1449" s="2">
        <f t="shared" si="291"/>
        <v>80.099999999999994</v>
      </c>
      <c r="N1449" s="2">
        <f t="shared" si="292"/>
        <v>80.099999999999994</v>
      </c>
      <c r="O1449" s="2">
        <f t="shared" si="293"/>
        <v>0</v>
      </c>
      <c r="P1449" s="2">
        <f t="shared" si="289"/>
        <v>1050.2</v>
      </c>
      <c r="Q1449" s="14">
        <f t="shared" si="290"/>
        <v>0.20000000000004547</v>
      </c>
      <c r="R1449" s="2"/>
      <c r="S1449" s="2"/>
      <c r="T1449" s="1" t="e">
        <v>#N/A</v>
      </c>
    </row>
    <row r="1450" spans="1:20" x14ac:dyDescent="0.25">
      <c r="A1450" s="2" t="str">
        <f t="shared" ref="A1450:A1509" si="294">TEXT(B1450,"MMYYYY")</f>
        <v>072019</v>
      </c>
      <c r="B1450" s="12">
        <v>43663</v>
      </c>
      <c r="C1450" s="2" t="s">
        <v>1362</v>
      </c>
      <c r="D1450" s="2" t="s">
        <v>167</v>
      </c>
      <c r="E1450" s="2" t="s">
        <v>6534</v>
      </c>
      <c r="F1450" s="2">
        <v>417600</v>
      </c>
      <c r="G1450" s="2">
        <v>10500</v>
      </c>
      <c r="H1450" s="2"/>
      <c r="I1450" s="2"/>
      <c r="J1450" s="2">
        <v>345000</v>
      </c>
      <c r="K1450" s="2"/>
      <c r="L1450" s="2">
        <f t="shared" ref="L1450:L1509" si="295">+(H1450*$H$1/100)+(I1450*$I$1/100)+(J1450*$J$1/100)+(K1450*$K$1/100)</f>
        <v>62100</v>
      </c>
      <c r="M1450" s="2">
        <v>0</v>
      </c>
      <c r="N1450" s="2">
        <v>0</v>
      </c>
      <c r="O1450" s="2">
        <v>0</v>
      </c>
      <c r="P1450" s="2">
        <f t="shared" ref="P1450:P1509" si="296">H1450+I1450+J1450+K1450+L1450+G1450</f>
        <v>417600</v>
      </c>
      <c r="Q1450" s="14">
        <f t="shared" ref="Q1450:Q1509" si="297">P1450-F1450</f>
        <v>0</v>
      </c>
      <c r="R1450" s="2" t="s">
        <v>5815</v>
      </c>
      <c r="S1450" s="2" t="s">
        <v>5815</v>
      </c>
      <c r="T1450" s="1" t="e">
        <v>#N/A</v>
      </c>
    </row>
    <row r="1451" spans="1:20" x14ac:dyDescent="0.25">
      <c r="A1451" s="2" t="str">
        <f t="shared" si="294"/>
        <v>072019</v>
      </c>
      <c r="B1451" s="12">
        <v>43663</v>
      </c>
      <c r="C1451" s="2" t="s">
        <v>3367</v>
      </c>
      <c r="D1451" s="2" t="s">
        <v>2436</v>
      </c>
      <c r="E1451" s="2" t="s">
        <v>6352</v>
      </c>
      <c r="F1451" s="2">
        <v>30088</v>
      </c>
      <c r="G1451" s="2"/>
      <c r="H1451" s="2"/>
      <c r="I1451" s="2"/>
      <c r="J1451" s="2">
        <v>25498</v>
      </c>
      <c r="K1451" s="2"/>
      <c r="L1451" s="2">
        <f t="shared" si="295"/>
        <v>4589.6400000000003</v>
      </c>
      <c r="M1451" s="2">
        <f t="shared" ref="M1451:M1508" si="298">+IF(VALUE(LEFT(D1451,2))=33,L1451/2,0)</f>
        <v>2294.8200000000002</v>
      </c>
      <c r="N1451" s="2">
        <f t="shared" ref="N1451:N1508" si="299">+M1451</f>
        <v>2294.8200000000002</v>
      </c>
      <c r="O1451" s="2">
        <f t="shared" ref="O1451:O1508" si="300">+IF(VALUE(LEFT(D1451,2))=33,0,L1451)</f>
        <v>0</v>
      </c>
      <c r="P1451" s="2">
        <f t="shared" si="296"/>
        <v>30087.64</v>
      </c>
      <c r="Q1451" s="14">
        <f t="shared" si="297"/>
        <v>-0.36000000000058208</v>
      </c>
      <c r="R1451" s="2"/>
      <c r="S1451" s="2"/>
      <c r="T1451" s="1" t="e">
        <v>#N/A</v>
      </c>
    </row>
    <row r="1452" spans="1:20" x14ac:dyDescent="0.25">
      <c r="A1452" s="2" t="str">
        <f t="shared" si="294"/>
        <v>072019</v>
      </c>
      <c r="B1452" s="12">
        <v>43670</v>
      </c>
      <c r="C1452" s="2" t="s">
        <v>4375</v>
      </c>
      <c r="D1452" s="2" t="s">
        <v>2130</v>
      </c>
      <c r="E1452" s="2" t="s">
        <v>6591</v>
      </c>
      <c r="F1452" s="2">
        <v>5310</v>
      </c>
      <c r="G1452" s="2"/>
      <c r="H1452" s="2"/>
      <c r="I1452" s="2"/>
      <c r="J1452" s="2">
        <v>4500</v>
      </c>
      <c r="K1452" s="2"/>
      <c r="L1452" s="2">
        <f t="shared" si="295"/>
        <v>810</v>
      </c>
      <c r="M1452" s="2">
        <f t="shared" si="298"/>
        <v>405</v>
      </c>
      <c r="N1452" s="2">
        <f t="shared" si="299"/>
        <v>405</v>
      </c>
      <c r="O1452" s="2">
        <f t="shared" si="300"/>
        <v>0</v>
      </c>
      <c r="P1452" s="2">
        <f t="shared" si="296"/>
        <v>5310</v>
      </c>
      <c r="Q1452" s="14">
        <f t="shared" si="297"/>
        <v>0</v>
      </c>
      <c r="R1452" s="2"/>
      <c r="S1452" s="2"/>
      <c r="T1452" s="1" t="e">
        <v>#N/A</v>
      </c>
    </row>
    <row r="1453" spans="1:20" x14ac:dyDescent="0.25">
      <c r="A1453" s="2" t="str">
        <f t="shared" si="294"/>
        <v>072019</v>
      </c>
      <c r="B1453" s="12">
        <v>43665</v>
      </c>
      <c r="C1453" s="2" t="s">
        <v>3352</v>
      </c>
      <c r="D1453" s="2" t="s">
        <v>413</v>
      </c>
      <c r="E1453" s="2" t="s">
        <v>6592</v>
      </c>
      <c r="F1453" s="2">
        <v>10040.450000000001</v>
      </c>
      <c r="G1453" s="2"/>
      <c r="H1453" s="2"/>
      <c r="I1453" s="2"/>
      <c r="J1453" s="2">
        <v>8508.86</v>
      </c>
      <c r="K1453" s="2"/>
      <c r="L1453" s="2">
        <f t="shared" si="295"/>
        <v>1531.5948000000001</v>
      </c>
      <c r="M1453" s="2">
        <f t="shared" si="298"/>
        <v>765.79740000000004</v>
      </c>
      <c r="N1453" s="2">
        <f t="shared" si="299"/>
        <v>765.79740000000004</v>
      </c>
      <c r="O1453" s="2">
        <f t="shared" si="300"/>
        <v>0</v>
      </c>
      <c r="P1453" s="2">
        <f t="shared" si="296"/>
        <v>10040.454800000001</v>
      </c>
      <c r="Q1453" s="14">
        <f t="shared" si="297"/>
        <v>4.8000000006140908E-3</v>
      </c>
      <c r="R1453" s="2"/>
      <c r="S1453" s="2"/>
      <c r="T1453" s="1" t="e">
        <v>#N/A</v>
      </c>
    </row>
    <row r="1454" spans="1:20" x14ac:dyDescent="0.25">
      <c r="A1454" s="2" t="str">
        <f t="shared" si="294"/>
        <v>072019</v>
      </c>
      <c r="B1454" s="12">
        <v>43662</v>
      </c>
      <c r="C1454" s="2" t="s">
        <v>3547</v>
      </c>
      <c r="D1454" s="2" t="s">
        <v>3452</v>
      </c>
      <c r="E1454" s="2" t="s">
        <v>6575</v>
      </c>
      <c r="F1454" s="2">
        <v>52738</v>
      </c>
      <c r="G1454" s="2"/>
      <c r="H1454" s="2"/>
      <c r="I1454" s="2"/>
      <c r="J1454" s="2">
        <v>44694</v>
      </c>
      <c r="K1454" s="2"/>
      <c r="L1454" s="2">
        <f t="shared" si="295"/>
        <v>8044.92</v>
      </c>
      <c r="M1454" s="2">
        <v>0</v>
      </c>
      <c r="N1454" s="2">
        <v>0</v>
      </c>
      <c r="O1454" s="2">
        <v>0</v>
      </c>
      <c r="P1454" s="2">
        <f t="shared" si="296"/>
        <v>52738.92</v>
      </c>
      <c r="Q1454" s="14">
        <f t="shared" si="297"/>
        <v>0.91999999999825377</v>
      </c>
      <c r="R1454" s="2" t="s">
        <v>6245</v>
      </c>
      <c r="S1454" s="2" t="s">
        <v>6245</v>
      </c>
      <c r="T1454" s="1" t="e">
        <v>#N/A</v>
      </c>
    </row>
    <row r="1455" spans="1:20" x14ac:dyDescent="0.25">
      <c r="A1455" s="2" t="str">
        <f t="shared" si="294"/>
        <v>072019</v>
      </c>
      <c r="B1455" s="12">
        <v>43665</v>
      </c>
      <c r="C1455" s="2" t="s">
        <v>3168</v>
      </c>
      <c r="D1455" s="2" t="s">
        <v>209</v>
      </c>
      <c r="E1455" s="2" t="s">
        <v>210</v>
      </c>
      <c r="F1455" s="2">
        <v>1180955.3999999999</v>
      </c>
      <c r="G1455" s="2">
        <v>597877</v>
      </c>
      <c r="H1455" s="2"/>
      <c r="I1455" s="2">
        <v>231000</v>
      </c>
      <c r="J1455" s="2">
        <v>274880</v>
      </c>
      <c r="K1455" s="2"/>
      <c r="L1455" s="2">
        <f t="shared" si="295"/>
        <v>77198.399999999994</v>
      </c>
      <c r="M1455" s="2">
        <f t="shared" si="298"/>
        <v>0</v>
      </c>
      <c r="N1455" s="2">
        <f t="shared" si="299"/>
        <v>0</v>
      </c>
      <c r="O1455" s="2">
        <f t="shared" si="300"/>
        <v>77198.399999999994</v>
      </c>
      <c r="P1455" s="2">
        <f t="shared" si="296"/>
        <v>1180955.3999999999</v>
      </c>
      <c r="Q1455" s="14">
        <f t="shared" si="297"/>
        <v>0</v>
      </c>
      <c r="R1455" s="2"/>
      <c r="S1455" s="2"/>
      <c r="T1455" s="1" t="e">
        <v>#N/A</v>
      </c>
    </row>
    <row r="1456" spans="1:20" x14ac:dyDescent="0.25">
      <c r="A1456" s="2" t="str">
        <f t="shared" si="294"/>
        <v>072019</v>
      </c>
      <c r="B1456" s="12">
        <v>43655</v>
      </c>
      <c r="C1456" s="2" t="s">
        <v>1738</v>
      </c>
      <c r="D1456" s="2" t="s">
        <v>6323</v>
      </c>
      <c r="E1456" s="2" t="s">
        <v>6447</v>
      </c>
      <c r="F1456" s="2">
        <v>3953</v>
      </c>
      <c r="G1456" s="2"/>
      <c r="H1456" s="2"/>
      <c r="I1456" s="2"/>
      <c r="J1456" s="2">
        <v>3350</v>
      </c>
      <c r="K1456" s="2"/>
      <c r="L1456" s="2">
        <f t="shared" si="295"/>
        <v>603</v>
      </c>
      <c r="M1456" s="2">
        <v>0</v>
      </c>
      <c r="N1456" s="2">
        <v>0</v>
      </c>
      <c r="O1456" s="2">
        <v>0</v>
      </c>
      <c r="P1456" s="2">
        <f t="shared" si="296"/>
        <v>3953</v>
      </c>
      <c r="Q1456" s="14">
        <f t="shared" si="297"/>
        <v>0</v>
      </c>
      <c r="R1456" s="2"/>
      <c r="S1456" s="2"/>
      <c r="T1456" s="1" t="s">
        <v>6323</v>
      </c>
    </row>
    <row r="1457" spans="1:20" x14ac:dyDescent="0.25">
      <c r="A1457" s="2" t="str">
        <f t="shared" si="294"/>
        <v>072019</v>
      </c>
      <c r="B1457" s="12">
        <v>43670</v>
      </c>
      <c r="C1457" s="2" t="s">
        <v>3348</v>
      </c>
      <c r="D1457" s="2" t="s">
        <v>399</v>
      </c>
      <c r="E1457" s="2" t="s">
        <v>6509</v>
      </c>
      <c r="F1457" s="2">
        <v>10079</v>
      </c>
      <c r="G1457" s="2"/>
      <c r="H1457" s="2"/>
      <c r="I1457" s="2"/>
      <c r="J1457" s="2">
        <v>8541</v>
      </c>
      <c r="K1457" s="2"/>
      <c r="L1457" s="2">
        <f t="shared" si="295"/>
        <v>1537.38</v>
      </c>
      <c r="M1457" s="2">
        <f t="shared" si="298"/>
        <v>768.69</v>
      </c>
      <c r="N1457" s="2">
        <f t="shared" si="299"/>
        <v>768.69</v>
      </c>
      <c r="O1457" s="2">
        <f t="shared" si="300"/>
        <v>0</v>
      </c>
      <c r="P1457" s="2">
        <f t="shared" si="296"/>
        <v>10078.380000000001</v>
      </c>
      <c r="Q1457" s="14">
        <f t="shared" si="297"/>
        <v>-0.61999999999898137</v>
      </c>
      <c r="R1457" s="2"/>
      <c r="S1457" s="2"/>
      <c r="T1457" s="1" t="e">
        <v>#N/A</v>
      </c>
    </row>
    <row r="1458" spans="1:20" x14ac:dyDescent="0.25">
      <c r="A1458" s="2" t="str">
        <f t="shared" si="294"/>
        <v>072019</v>
      </c>
      <c r="B1458" s="12">
        <v>43672</v>
      </c>
      <c r="C1458" s="2" t="s">
        <v>3349</v>
      </c>
      <c r="D1458" s="2" t="s">
        <v>399</v>
      </c>
      <c r="E1458" s="2" t="s">
        <v>6509</v>
      </c>
      <c r="F1458" s="2">
        <v>9481</v>
      </c>
      <c r="G1458" s="2"/>
      <c r="H1458" s="2"/>
      <c r="I1458" s="2"/>
      <c r="J1458" s="2">
        <v>8035</v>
      </c>
      <c r="K1458" s="2"/>
      <c r="L1458" s="2">
        <f t="shared" si="295"/>
        <v>1446.3</v>
      </c>
      <c r="M1458" s="2">
        <f t="shared" si="298"/>
        <v>723.15</v>
      </c>
      <c r="N1458" s="2">
        <f t="shared" si="299"/>
        <v>723.15</v>
      </c>
      <c r="O1458" s="2">
        <f t="shared" si="300"/>
        <v>0</v>
      </c>
      <c r="P1458" s="2">
        <f t="shared" si="296"/>
        <v>9481.2999999999993</v>
      </c>
      <c r="Q1458" s="14">
        <f t="shared" si="297"/>
        <v>0.2999999999992724</v>
      </c>
      <c r="R1458" s="2"/>
      <c r="S1458" s="2"/>
      <c r="T1458" s="1" t="e">
        <v>#N/A</v>
      </c>
    </row>
    <row r="1459" spans="1:20" x14ac:dyDescent="0.25">
      <c r="A1459" s="2" t="str">
        <f t="shared" si="294"/>
        <v>072019</v>
      </c>
      <c r="B1459" s="12">
        <v>43671</v>
      </c>
      <c r="C1459" s="2" t="s">
        <v>3060</v>
      </c>
      <c r="D1459" s="2" t="s">
        <v>45</v>
      </c>
      <c r="E1459" s="2" t="s">
        <v>46</v>
      </c>
      <c r="F1459" s="2">
        <v>15305</v>
      </c>
      <c r="G1459" s="2"/>
      <c r="H1459" s="2"/>
      <c r="I1459" s="2"/>
      <c r="J1459" s="2">
        <v>12970</v>
      </c>
      <c r="K1459" s="2"/>
      <c r="L1459" s="2">
        <f t="shared" si="295"/>
        <v>2334.6</v>
      </c>
      <c r="M1459" s="2">
        <v>0</v>
      </c>
      <c r="N1459" s="2">
        <v>0</v>
      </c>
      <c r="O1459" s="2">
        <v>0</v>
      </c>
      <c r="P1459" s="2">
        <f t="shared" si="296"/>
        <v>15304.6</v>
      </c>
      <c r="Q1459" s="14">
        <f t="shared" si="297"/>
        <v>-0.3999999999996362</v>
      </c>
      <c r="R1459" s="2"/>
      <c r="S1459" s="2" t="s">
        <v>6245</v>
      </c>
      <c r="T1459" s="1" t="e">
        <v>#N/A</v>
      </c>
    </row>
    <row r="1460" spans="1:20" x14ac:dyDescent="0.25">
      <c r="A1460" s="2" t="str">
        <f t="shared" si="294"/>
        <v>072019</v>
      </c>
      <c r="B1460" s="12">
        <v>43671</v>
      </c>
      <c r="C1460" s="2" t="s">
        <v>6593</v>
      </c>
      <c r="D1460" s="2" t="s">
        <v>6566</v>
      </c>
      <c r="E1460" s="2" t="s">
        <v>6594</v>
      </c>
      <c r="F1460" s="2">
        <v>25000</v>
      </c>
      <c r="G1460" s="2">
        <v>25000</v>
      </c>
      <c r="H1460" s="2"/>
      <c r="I1460" s="2"/>
      <c r="J1460" s="2"/>
      <c r="K1460" s="2"/>
      <c r="L1460" s="2">
        <f t="shared" si="295"/>
        <v>0</v>
      </c>
      <c r="M1460" s="2">
        <f t="shared" si="298"/>
        <v>0</v>
      </c>
      <c r="N1460" s="2">
        <f t="shared" si="299"/>
        <v>0</v>
      </c>
      <c r="O1460" s="2">
        <f t="shared" si="300"/>
        <v>0</v>
      </c>
      <c r="P1460" s="2">
        <f t="shared" si="296"/>
        <v>25000</v>
      </c>
      <c r="Q1460" s="14">
        <f t="shared" si="297"/>
        <v>0</v>
      </c>
      <c r="R1460" s="2"/>
      <c r="S1460" s="2"/>
      <c r="T1460" s="1" t="e">
        <v>#N/A</v>
      </c>
    </row>
    <row r="1461" spans="1:20" x14ac:dyDescent="0.25">
      <c r="A1461" s="2" t="str">
        <f t="shared" si="294"/>
        <v>072019</v>
      </c>
      <c r="B1461" s="12">
        <v>43669</v>
      </c>
      <c r="C1461" s="2" t="s">
        <v>3561</v>
      </c>
      <c r="D1461" s="2" t="s">
        <v>6566</v>
      </c>
      <c r="E1461" s="2" t="s">
        <v>6594</v>
      </c>
      <c r="F1461" s="2">
        <v>25000</v>
      </c>
      <c r="G1461" s="2">
        <v>25000</v>
      </c>
      <c r="H1461" s="2"/>
      <c r="I1461" s="2"/>
      <c r="J1461" s="2"/>
      <c r="K1461" s="2"/>
      <c r="L1461" s="2">
        <f t="shared" si="295"/>
        <v>0</v>
      </c>
      <c r="M1461" s="2">
        <f t="shared" si="298"/>
        <v>0</v>
      </c>
      <c r="N1461" s="2">
        <f t="shared" si="299"/>
        <v>0</v>
      </c>
      <c r="O1461" s="2">
        <f t="shared" si="300"/>
        <v>0</v>
      </c>
      <c r="P1461" s="2">
        <f t="shared" si="296"/>
        <v>25000</v>
      </c>
      <c r="Q1461" s="14">
        <f t="shared" si="297"/>
        <v>0</v>
      </c>
      <c r="R1461" s="2"/>
      <c r="S1461" s="2"/>
      <c r="T1461" s="1" t="e">
        <v>#N/A</v>
      </c>
    </row>
    <row r="1462" spans="1:20" x14ac:dyDescent="0.25">
      <c r="A1462" s="2" t="str">
        <f t="shared" si="294"/>
        <v>072019</v>
      </c>
      <c r="B1462" s="12">
        <v>43673</v>
      </c>
      <c r="C1462" s="2" t="s">
        <v>3081</v>
      </c>
      <c r="D1462" s="2" t="s">
        <v>101</v>
      </c>
      <c r="E1462" s="2" t="s">
        <v>6305</v>
      </c>
      <c r="F1462" s="2">
        <v>2791</v>
      </c>
      <c r="G1462" s="2"/>
      <c r="H1462" s="2"/>
      <c r="I1462" s="2"/>
      <c r="J1462" s="2">
        <v>2364.4299999999998</v>
      </c>
      <c r="K1462" s="2"/>
      <c r="L1462" s="2">
        <f t="shared" si="295"/>
        <v>425.59739999999999</v>
      </c>
      <c r="M1462" s="2">
        <f t="shared" si="298"/>
        <v>212.7987</v>
      </c>
      <c r="N1462" s="2">
        <f t="shared" si="299"/>
        <v>212.7987</v>
      </c>
      <c r="O1462" s="2">
        <f t="shared" si="300"/>
        <v>0</v>
      </c>
      <c r="P1462" s="2">
        <f t="shared" si="296"/>
        <v>2790.0273999999999</v>
      </c>
      <c r="Q1462" s="14">
        <f t="shared" si="297"/>
        <v>-0.97260000000005675</v>
      </c>
      <c r="R1462" s="2"/>
      <c r="S1462" s="2"/>
      <c r="T1462" s="1" t="e">
        <v>#N/A</v>
      </c>
    </row>
    <row r="1463" spans="1:20" x14ac:dyDescent="0.25">
      <c r="A1463" s="2" t="str">
        <f t="shared" si="294"/>
        <v>072019</v>
      </c>
      <c r="B1463" s="12">
        <v>43672</v>
      </c>
      <c r="C1463" s="2" t="s">
        <v>3080</v>
      </c>
      <c r="D1463" s="2" t="s">
        <v>101</v>
      </c>
      <c r="E1463" s="2" t="s">
        <v>6305</v>
      </c>
      <c r="F1463" s="2">
        <v>767</v>
      </c>
      <c r="G1463" s="2"/>
      <c r="H1463" s="2"/>
      <c r="I1463" s="2"/>
      <c r="J1463" s="2">
        <v>650</v>
      </c>
      <c r="K1463" s="2"/>
      <c r="L1463" s="2">
        <f t="shared" si="295"/>
        <v>117</v>
      </c>
      <c r="M1463" s="2">
        <f t="shared" si="298"/>
        <v>58.5</v>
      </c>
      <c r="N1463" s="2">
        <f t="shared" si="299"/>
        <v>58.5</v>
      </c>
      <c r="O1463" s="2">
        <f t="shared" si="300"/>
        <v>0</v>
      </c>
      <c r="P1463" s="2">
        <f t="shared" si="296"/>
        <v>767</v>
      </c>
      <c r="Q1463" s="14">
        <f t="shared" si="297"/>
        <v>0</v>
      </c>
      <c r="R1463" s="2"/>
      <c r="S1463" s="2"/>
      <c r="T1463" s="1" t="e">
        <v>#N/A</v>
      </c>
    </row>
    <row r="1464" spans="1:20" x14ac:dyDescent="0.25">
      <c r="A1464" s="2" t="str">
        <f t="shared" si="294"/>
        <v>072019</v>
      </c>
      <c r="B1464" s="12">
        <v>43671</v>
      </c>
      <c r="C1464" s="2" t="s">
        <v>3079</v>
      </c>
      <c r="D1464" s="2" t="s">
        <v>101</v>
      </c>
      <c r="E1464" s="2" t="s">
        <v>6305</v>
      </c>
      <c r="F1464" s="2">
        <v>1123</v>
      </c>
      <c r="G1464" s="2"/>
      <c r="H1464" s="2"/>
      <c r="I1464" s="2"/>
      <c r="J1464" s="2">
        <v>952</v>
      </c>
      <c r="K1464" s="2"/>
      <c r="L1464" s="2">
        <f t="shared" si="295"/>
        <v>171.36</v>
      </c>
      <c r="M1464" s="2">
        <f t="shared" si="298"/>
        <v>85.68</v>
      </c>
      <c r="N1464" s="2">
        <f t="shared" si="299"/>
        <v>85.68</v>
      </c>
      <c r="O1464" s="2">
        <f t="shared" si="300"/>
        <v>0</v>
      </c>
      <c r="P1464" s="2">
        <f t="shared" si="296"/>
        <v>1123.3600000000001</v>
      </c>
      <c r="Q1464" s="14">
        <f t="shared" si="297"/>
        <v>0.36000000000012733</v>
      </c>
      <c r="R1464" s="2"/>
      <c r="S1464" s="2"/>
      <c r="T1464" s="1" t="e">
        <v>#N/A</v>
      </c>
    </row>
    <row r="1465" spans="1:20" x14ac:dyDescent="0.25">
      <c r="A1465" s="2" t="str">
        <f t="shared" si="294"/>
        <v>072019</v>
      </c>
      <c r="B1465" s="12">
        <v>43668</v>
      </c>
      <c r="C1465" s="2" t="s">
        <v>3096</v>
      </c>
      <c r="D1465" s="2" t="s">
        <v>101</v>
      </c>
      <c r="E1465" s="2" t="s">
        <v>6305</v>
      </c>
      <c r="F1465" s="2">
        <v>2388</v>
      </c>
      <c r="G1465" s="2"/>
      <c r="H1465" s="2"/>
      <c r="I1465" s="2"/>
      <c r="J1465" s="2">
        <v>2024.33</v>
      </c>
      <c r="K1465" s="2"/>
      <c r="L1465" s="2">
        <f t="shared" si="295"/>
        <v>364.37940000000003</v>
      </c>
      <c r="M1465" s="2">
        <f t="shared" si="298"/>
        <v>182.18970000000002</v>
      </c>
      <c r="N1465" s="2">
        <f t="shared" si="299"/>
        <v>182.18970000000002</v>
      </c>
      <c r="O1465" s="2">
        <f t="shared" si="300"/>
        <v>0</v>
      </c>
      <c r="P1465" s="2">
        <f t="shared" si="296"/>
        <v>2388.7093999999997</v>
      </c>
      <c r="Q1465" s="14">
        <f t="shared" si="297"/>
        <v>0.70939999999973224</v>
      </c>
      <c r="R1465" s="2"/>
      <c r="S1465" s="2"/>
      <c r="T1465" s="1" t="e">
        <v>#N/A</v>
      </c>
    </row>
    <row r="1466" spans="1:20" x14ac:dyDescent="0.25">
      <c r="A1466" s="2" t="str">
        <f t="shared" si="294"/>
        <v>072019</v>
      </c>
      <c r="B1466" s="12">
        <v>43668</v>
      </c>
      <c r="C1466" s="2" t="s">
        <v>3097</v>
      </c>
      <c r="D1466" s="2" t="s">
        <v>101</v>
      </c>
      <c r="E1466" s="2" t="s">
        <v>6305</v>
      </c>
      <c r="F1466" s="2">
        <v>7171</v>
      </c>
      <c r="G1466" s="2"/>
      <c r="H1466" s="2"/>
      <c r="I1466" s="2"/>
      <c r="J1466" s="2">
        <v>6077</v>
      </c>
      <c r="K1466" s="2"/>
      <c r="L1466" s="2">
        <f t="shared" si="295"/>
        <v>1093.8599999999999</v>
      </c>
      <c r="M1466" s="2">
        <f t="shared" si="298"/>
        <v>546.92999999999995</v>
      </c>
      <c r="N1466" s="2">
        <f t="shared" si="299"/>
        <v>546.92999999999995</v>
      </c>
      <c r="O1466" s="2">
        <f t="shared" si="300"/>
        <v>0</v>
      </c>
      <c r="P1466" s="2">
        <f t="shared" si="296"/>
        <v>7170.86</v>
      </c>
      <c r="Q1466" s="14">
        <f t="shared" si="297"/>
        <v>-0.14000000000032742</v>
      </c>
      <c r="R1466" s="2"/>
      <c r="S1466" s="2"/>
      <c r="T1466" s="1" t="e">
        <v>#N/A</v>
      </c>
    </row>
    <row r="1467" spans="1:20" x14ac:dyDescent="0.25">
      <c r="A1467" s="2" t="str">
        <f t="shared" si="294"/>
        <v>072019</v>
      </c>
      <c r="B1467" s="12">
        <v>43669</v>
      </c>
      <c r="C1467" s="2" t="s">
        <v>3098</v>
      </c>
      <c r="D1467" s="2" t="s">
        <v>101</v>
      </c>
      <c r="E1467" s="2" t="s">
        <v>6305</v>
      </c>
      <c r="F1467" s="2">
        <v>4470</v>
      </c>
      <c r="G1467" s="2"/>
      <c r="H1467" s="2"/>
      <c r="I1467" s="2"/>
      <c r="J1467" s="2">
        <v>3788</v>
      </c>
      <c r="K1467" s="2"/>
      <c r="L1467" s="2">
        <f t="shared" si="295"/>
        <v>681.84</v>
      </c>
      <c r="M1467" s="2">
        <f t="shared" si="298"/>
        <v>340.92</v>
      </c>
      <c r="N1467" s="2">
        <f t="shared" si="299"/>
        <v>340.92</v>
      </c>
      <c r="O1467" s="2">
        <f t="shared" si="300"/>
        <v>0</v>
      </c>
      <c r="P1467" s="2">
        <f t="shared" si="296"/>
        <v>4469.84</v>
      </c>
      <c r="Q1467" s="14">
        <f t="shared" si="297"/>
        <v>-0.15999999999985448</v>
      </c>
      <c r="R1467" s="2"/>
      <c r="S1467" s="2"/>
      <c r="T1467" s="1" t="e">
        <v>#N/A</v>
      </c>
    </row>
    <row r="1468" spans="1:20" x14ac:dyDescent="0.25">
      <c r="A1468" s="2" t="str">
        <f t="shared" si="294"/>
        <v>072019</v>
      </c>
      <c r="B1468" s="12">
        <v>43668</v>
      </c>
      <c r="C1468" s="2" t="s">
        <v>3368</v>
      </c>
      <c r="D1468" s="2" t="s">
        <v>1652</v>
      </c>
      <c r="E1468" s="2" t="s">
        <v>1653</v>
      </c>
      <c r="F1468" s="2">
        <v>4720</v>
      </c>
      <c r="G1468" s="2"/>
      <c r="H1468" s="2"/>
      <c r="I1468" s="2"/>
      <c r="J1468" s="2">
        <v>4000</v>
      </c>
      <c r="K1468" s="2"/>
      <c r="L1468" s="2">
        <f t="shared" si="295"/>
        <v>720</v>
      </c>
      <c r="M1468" s="2">
        <f t="shared" si="298"/>
        <v>360</v>
      </c>
      <c r="N1468" s="2">
        <f t="shared" si="299"/>
        <v>360</v>
      </c>
      <c r="O1468" s="2">
        <f t="shared" si="300"/>
        <v>0</v>
      </c>
      <c r="P1468" s="2">
        <f t="shared" si="296"/>
        <v>4720</v>
      </c>
      <c r="Q1468" s="14">
        <f t="shared" si="297"/>
        <v>0</v>
      </c>
      <c r="R1468" s="2"/>
      <c r="S1468" s="2"/>
      <c r="T1468" s="1" t="e">
        <v>#N/A</v>
      </c>
    </row>
    <row r="1469" spans="1:20" x14ac:dyDescent="0.25">
      <c r="A1469" s="2" t="str">
        <f t="shared" si="294"/>
        <v>072019</v>
      </c>
      <c r="B1469" s="12">
        <v>43671</v>
      </c>
      <c r="C1469" s="2" t="s">
        <v>3338</v>
      </c>
      <c r="D1469" s="2" t="s">
        <v>680</v>
      </c>
      <c r="E1469" s="2" t="s">
        <v>6595</v>
      </c>
      <c r="F1469" s="2">
        <v>115687</v>
      </c>
      <c r="G1469" s="2"/>
      <c r="H1469" s="2"/>
      <c r="I1469" s="2"/>
      <c r="J1469" s="2">
        <v>98040</v>
      </c>
      <c r="K1469" s="2"/>
      <c r="L1469" s="2">
        <f t="shared" si="295"/>
        <v>17647.2</v>
      </c>
      <c r="M1469" s="2">
        <v>0</v>
      </c>
      <c r="N1469" s="2">
        <v>0</v>
      </c>
      <c r="O1469" s="2">
        <v>0</v>
      </c>
      <c r="P1469" s="2">
        <f t="shared" si="296"/>
        <v>115687.2</v>
      </c>
      <c r="Q1469" s="14">
        <f t="shared" si="297"/>
        <v>0.19999999999708962</v>
      </c>
      <c r="R1469" s="2" t="s">
        <v>5815</v>
      </c>
      <c r="S1469" s="2" t="s">
        <v>5815</v>
      </c>
      <c r="T1469" s="1" t="e">
        <v>#N/A</v>
      </c>
    </row>
    <row r="1470" spans="1:20" x14ac:dyDescent="0.25">
      <c r="A1470" s="2" t="str">
        <f t="shared" si="294"/>
        <v>072019</v>
      </c>
      <c r="B1470" s="12">
        <v>43672</v>
      </c>
      <c r="C1470" s="2" t="s">
        <v>6596</v>
      </c>
      <c r="D1470" s="2" t="s">
        <v>3291</v>
      </c>
      <c r="E1470" s="2" t="s">
        <v>6597</v>
      </c>
      <c r="F1470" s="2">
        <v>220000</v>
      </c>
      <c r="G1470" s="2"/>
      <c r="H1470" s="2"/>
      <c r="I1470" s="2"/>
      <c r="J1470" s="2">
        <v>186441</v>
      </c>
      <c r="K1470" s="2"/>
      <c r="L1470" s="2">
        <f t="shared" si="295"/>
        <v>33559.379999999997</v>
      </c>
      <c r="M1470" s="2">
        <f t="shared" si="298"/>
        <v>16779.689999999999</v>
      </c>
      <c r="N1470" s="2">
        <f t="shared" si="299"/>
        <v>16779.689999999999</v>
      </c>
      <c r="O1470" s="2">
        <f t="shared" si="300"/>
        <v>0</v>
      </c>
      <c r="P1470" s="2">
        <f t="shared" si="296"/>
        <v>220000.38</v>
      </c>
      <c r="Q1470" s="14">
        <f t="shared" si="297"/>
        <v>0.38000000000465661</v>
      </c>
      <c r="R1470" s="2"/>
      <c r="S1470" s="2"/>
      <c r="T1470" s="1" t="e">
        <v>#N/A</v>
      </c>
    </row>
    <row r="1471" spans="1:20" x14ac:dyDescent="0.25">
      <c r="A1471" s="2" t="str">
        <f t="shared" si="294"/>
        <v>072019</v>
      </c>
      <c r="B1471" s="12">
        <v>43671</v>
      </c>
      <c r="C1471" s="2" t="s">
        <v>4290</v>
      </c>
      <c r="D1471" s="2" t="s">
        <v>1604</v>
      </c>
      <c r="E1471" s="2" t="s">
        <v>6598</v>
      </c>
      <c r="F1471" s="2">
        <v>5351</v>
      </c>
      <c r="G1471" s="2">
        <v>1575</v>
      </c>
      <c r="H1471" s="2"/>
      <c r="I1471" s="2"/>
      <c r="J1471" s="2">
        <v>3200</v>
      </c>
      <c r="K1471" s="2"/>
      <c r="L1471" s="2">
        <f t="shared" si="295"/>
        <v>576</v>
      </c>
      <c r="M1471" s="2">
        <f t="shared" si="298"/>
        <v>288</v>
      </c>
      <c r="N1471" s="2">
        <f t="shared" si="299"/>
        <v>288</v>
      </c>
      <c r="O1471" s="2">
        <f t="shared" si="300"/>
        <v>0</v>
      </c>
      <c r="P1471" s="2">
        <f t="shared" si="296"/>
        <v>5351</v>
      </c>
      <c r="Q1471" s="14">
        <f t="shared" si="297"/>
        <v>0</v>
      </c>
      <c r="R1471" s="2"/>
      <c r="S1471" s="2"/>
      <c r="T1471" s="1" t="e">
        <v>#N/A</v>
      </c>
    </row>
    <row r="1472" spans="1:20" x14ac:dyDescent="0.25">
      <c r="A1472" s="2" t="str">
        <f t="shared" si="294"/>
        <v>072019</v>
      </c>
      <c r="B1472" s="12">
        <v>43671</v>
      </c>
      <c r="C1472" s="2" t="s">
        <v>4294</v>
      </c>
      <c r="D1472" s="2" t="s">
        <v>1604</v>
      </c>
      <c r="E1472" s="2" t="s">
        <v>6598</v>
      </c>
      <c r="F1472" s="2">
        <v>15340</v>
      </c>
      <c r="G1472" s="2"/>
      <c r="H1472" s="2"/>
      <c r="I1472" s="2"/>
      <c r="J1472" s="2">
        <v>13000</v>
      </c>
      <c r="K1472" s="2"/>
      <c r="L1472" s="2">
        <f t="shared" si="295"/>
        <v>2340</v>
      </c>
      <c r="M1472" s="2">
        <f t="shared" si="298"/>
        <v>1170</v>
      </c>
      <c r="N1472" s="2">
        <f t="shared" si="299"/>
        <v>1170</v>
      </c>
      <c r="O1472" s="2">
        <f t="shared" si="300"/>
        <v>0</v>
      </c>
      <c r="P1472" s="2">
        <f t="shared" si="296"/>
        <v>15340</v>
      </c>
      <c r="Q1472" s="14">
        <f t="shared" si="297"/>
        <v>0</v>
      </c>
      <c r="R1472" s="2"/>
      <c r="S1472" s="2"/>
      <c r="T1472" s="1" t="e">
        <v>#N/A</v>
      </c>
    </row>
    <row r="1473" spans="1:20" x14ac:dyDescent="0.25">
      <c r="A1473" s="2" t="str">
        <f t="shared" si="294"/>
        <v>072019</v>
      </c>
      <c r="B1473" s="12">
        <v>43671</v>
      </c>
      <c r="C1473" s="2" t="s">
        <v>4294</v>
      </c>
      <c r="D1473" s="2" t="s">
        <v>1604</v>
      </c>
      <c r="E1473" s="2" t="s">
        <v>6598</v>
      </c>
      <c r="F1473" s="2">
        <v>9123</v>
      </c>
      <c r="G1473" s="2">
        <v>1394</v>
      </c>
      <c r="H1473" s="2"/>
      <c r="I1473" s="2"/>
      <c r="J1473" s="2">
        <v>6550</v>
      </c>
      <c r="K1473" s="2"/>
      <c r="L1473" s="2">
        <f t="shared" si="295"/>
        <v>1179</v>
      </c>
      <c r="M1473" s="2">
        <f t="shared" si="298"/>
        <v>589.5</v>
      </c>
      <c r="N1473" s="2">
        <f t="shared" si="299"/>
        <v>589.5</v>
      </c>
      <c r="O1473" s="2">
        <f t="shared" si="300"/>
        <v>0</v>
      </c>
      <c r="P1473" s="2">
        <f t="shared" si="296"/>
        <v>9123</v>
      </c>
      <c r="Q1473" s="14">
        <f t="shared" si="297"/>
        <v>0</v>
      </c>
      <c r="R1473" s="2"/>
      <c r="S1473" s="2"/>
      <c r="T1473" s="1" t="e">
        <v>#N/A</v>
      </c>
    </row>
    <row r="1474" spans="1:20" x14ac:dyDescent="0.25">
      <c r="A1474" s="2" t="str">
        <f t="shared" si="294"/>
        <v>072019</v>
      </c>
      <c r="B1474" s="12">
        <v>43671</v>
      </c>
      <c r="C1474" s="2" t="s">
        <v>4291</v>
      </c>
      <c r="D1474" s="2" t="s">
        <v>1604</v>
      </c>
      <c r="E1474" s="2" t="s">
        <v>6598</v>
      </c>
      <c r="F1474" s="2">
        <v>5351</v>
      </c>
      <c r="G1474" s="2">
        <v>1575</v>
      </c>
      <c r="H1474" s="2"/>
      <c r="I1474" s="2"/>
      <c r="J1474" s="2">
        <v>3200</v>
      </c>
      <c r="K1474" s="2"/>
      <c r="L1474" s="2">
        <f t="shared" si="295"/>
        <v>576</v>
      </c>
      <c r="M1474" s="2">
        <f t="shared" si="298"/>
        <v>288</v>
      </c>
      <c r="N1474" s="2">
        <f t="shared" si="299"/>
        <v>288</v>
      </c>
      <c r="O1474" s="2">
        <f t="shared" si="300"/>
        <v>0</v>
      </c>
      <c r="P1474" s="2">
        <f t="shared" si="296"/>
        <v>5351</v>
      </c>
      <c r="Q1474" s="14">
        <f t="shared" si="297"/>
        <v>0</v>
      </c>
      <c r="R1474" s="2"/>
      <c r="S1474" s="2"/>
      <c r="T1474" s="1" t="e">
        <v>#N/A</v>
      </c>
    </row>
    <row r="1475" spans="1:20" x14ac:dyDescent="0.25">
      <c r="A1475" s="2" t="str">
        <f t="shared" si="294"/>
        <v>072019</v>
      </c>
      <c r="B1475" s="12">
        <v>43675</v>
      </c>
      <c r="C1475" s="2" t="s">
        <v>3325</v>
      </c>
      <c r="D1475" s="2" t="s">
        <v>355</v>
      </c>
      <c r="E1475" s="2" t="s">
        <v>6251</v>
      </c>
      <c r="F1475" s="2">
        <v>3780</v>
      </c>
      <c r="G1475" s="2"/>
      <c r="H1475" s="2"/>
      <c r="I1475" s="2">
        <v>252.24</v>
      </c>
      <c r="J1475" s="2">
        <v>2964</v>
      </c>
      <c r="K1475" s="2"/>
      <c r="L1475" s="2">
        <f t="shared" si="295"/>
        <v>563.78880000000004</v>
      </c>
      <c r="M1475" s="2">
        <f t="shared" si="298"/>
        <v>281.89440000000002</v>
      </c>
      <c r="N1475" s="2">
        <f t="shared" si="299"/>
        <v>281.89440000000002</v>
      </c>
      <c r="O1475" s="2">
        <f t="shared" si="300"/>
        <v>0</v>
      </c>
      <c r="P1475" s="2">
        <f t="shared" si="296"/>
        <v>3780.0288</v>
      </c>
      <c r="Q1475" s="14">
        <f t="shared" si="297"/>
        <v>2.8800000000046566E-2</v>
      </c>
      <c r="R1475" s="2"/>
      <c r="S1475" s="2"/>
      <c r="T1475" s="1" t="e">
        <v>#N/A</v>
      </c>
    </row>
    <row r="1476" spans="1:20" x14ac:dyDescent="0.25">
      <c r="A1476" s="2" t="str">
        <f t="shared" si="294"/>
        <v>072019</v>
      </c>
      <c r="B1476" s="12">
        <v>43675</v>
      </c>
      <c r="C1476" s="2" t="s">
        <v>3107</v>
      </c>
      <c r="D1476" s="2" t="s">
        <v>795</v>
      </c>
      <c r="E1476" s="2" t="s">
        <v>6599</v>
      </c>
      <c r="F1476" s="2">
        <v>14750</v>
      </c>
      <c r="G1476" s="2"/>
      <c r="H1476" s="2"/>
      <c r="I1476" s="2"/>
      <c r="J1476" s="2">
        <v>12500</v>
      </c>
      <c r="K1476" s="2"/>
      <c r="L1476" s="2">
        <f t="shared" si="295"/>
        <v>2250</v>
      </c>
      <c r="M1476" s="2">
        <f t="shared" si="298"/>
        <v>1125</v>
      </c>
      <c r="N1476" s="2">
        <f t="shared" si="299"/>
        <v>1125</v>
      </c>
      <c r="O1476" s="2">
        <f t="shared" si="300"/>
        <v>0</v>
      </c>
      <c r="P1476" s="2">
        <f t="shared" si="296"/>
        <v>14750</v>
      </c>
      <c r="Q1476" s="14">
        <f t="shared" si="297"/>
        <v>0</v>
      </c>
      <c r="R1476" s="2"/>
      <c r="S1476" s="2"/>
      <c r="T1476" s="1" t="e">
        <v>#N/A</v>
      </c>
    </row>
    <row r="1477" spans="1:20" x14ac:dyDescent="0.25">
      <c r="A1477" s="2" t="str">
        <f t="shared" si="294"/>
        <v>042019</v>
      </c>
      <c r="B1477" s="12">
        <v>43581</v>
      </c>
      <c r="C1477" s="2" t="s">
        <v>1229</v>
      </c>
      <c r="D1477" s="2" t="s">
        <v>6600</v>
      </c>
      <c r="E1477" s="2" t="s">
        <v>6601</v>
      </c>
      <c r="F1477" s="2">
        <v>40000</v>
      </c>
      <c r="G1477" s="2">
        <v>40000</v>
      </c>
      <c r="H1477" s="2"/>
      <c r="I1477" s="2"/>
      <c r="J1477" s="2"/>
      <c r="K1477" s="2"/>
      <c r="L1477" s="2">
        <f t="shared" si="295"/>
        <v>0</v>
      </c>
      <c r="M1477" s="2">
        <f t="shared" si="298"/>
        <v>0</v>
      </c>
      <c r="N1477" s="2">
        <f t="shared" si="299"/>
        <v>0</v>
      </c>
      <c r="O1477" s="2">
        <f t="shared" si="300"/>
        <v>0</v>
      </c>
      <c r="P1477" s="2">
        <f t="shared" si="296"/>
        <v>40000</v>
      </c>
      <c r="Q1477" s="14">
        <f t="shared" si="297"/>
        <v>0</v>
      </c>
      <c r="R1477" s="2"/>
      <c r="S1477" s="2"/>
      <c r="T1477" s="1" t="e">
        <v>#N/A</v>
      </c>
    </row>
    <row r="1478" spans="1:20" x14ac:dyDescent="0.25">
      <c r="A1478" s="2" t="str">
        <f t="shared" si="294"/>
        <v>042019</v>
      </c>
      <c r="B1478" s="12">
        <v>43584</v>
      </c>
      <c r="C1478" s="2" t="s">
        <v>6602</v>
      </c>
      <c r="D1478" s="2" t="s">
        <v>496</v>
      </c>
      <c r="E1478" s="2" t="s">
        <v>6603</v>
      </c>
      <c r="F1478" s="2">
        <v>55814</v>
      </c>
      <c r="G1478" s="2"/>
      <c r="H1478" s="2"/>
      <c r="I1478" s="2"/>
      <c r="J1478" s="2">
        <v>47300</v>
      </c>
      <c r="K1478" s="2"/>
      <c r="L1478" s="2">
        <f t="shared" si="295"/>
        <v>8514</v>
      </c>
      <c r="M1478" s="2">
        <v>0</v>
      </c>
      <c r="N1478" s="2">
        <v>0</v>
      </c>
      <c r="O1478" s="2">
        <v>0</v>
      </c>
      <c r="P1478" s="2">
        <f t="shared" si="296"/>
        <v>55814</v>
      </c>
      <c r="Q1478" s="14">
        <f t="shared" si="297"/>
        <v>0</v>
      </c>
      <c r="R1478" s="2" t="s">
        <v>5815</v>
      </c>
      <c r="S1478" s="2">
        <v>0</v>
      </c>
      <c r="T1478" s="1" t="e">
        <v>#N/A</v>
      </c>
    </row>
    <row r="1479" spans="1:20" x14ac:dyDescent="0.25">
      <c r="A1479" s="2" t="str">
        <f t="shared" si="294"/>
        <v>052019</v>
      </c>
      <c r="B1479" s="12">
        <v>43603</v>
      </c>
      <c r="C1479" s="2" t="s">
        <v>6604</v>
      </c>
      <c r="D1479" s="2" t="s">
        <v>496</v>
      </c>
      <c r="E1479" s="2" t="s">
        <v>6603</v>
      </c>
      <c r="F1479" s="2">
        <v>30409</v>
      </c>
      <c r="G1479" s="2"/>
      <c r="H1479" s="2"/>
      <c r="I1479" s="2"/>
      <c r="J1479" s="2">
        <v>25770</v>
      </c>
      <c r="K1479" s="2"/>
      <c r="L1479" s="2">
        <f t="shared" si="295"/>
        <v>4638.6000000000004</v>
      </c>
      <c r="M1479" s="2">
        <v>0</v>
      </c>
      <c r="N1479" s="2">
        <v>0</v>
      </c>
      <c r="O1479" s="2">
        <v>0</v>
      </c>
      <c r="P1479" s="2">
        <f t="shared" si="296"/>
        <v>30408.6</v>
      </c>
      <c r="Q1479" s="14">
        <f t="shared" si="297"/>
        <v>-0.40000000000145519</v>
      </c>
      <c r="R1479" s="2" t="s">
        <v>5815</v>
      </c>
      <c r="S1479" s="2">
        <v>0</v>
      </c>
      <c r="T1479" s="1" t="e">
        <v>#N/A</v>
      </c>
    </row>
    <row r="1480" spans="1:20" x14ac:dyDescent="0.25">
      <c r="A1480" s="2" t="str">
        <f t="shared" si="294"/>
        <v>042019</v>
      </c>
      <c r="B1480" s="12">
        <v>43561</v>
      </c>
      <c r="C1480" s="2" t="s">
        <v>6605</v>
      </c>
      <c r="D1480" s="2" t="s">
        <v>496</v>
      </c>
      <c r="E1480" s="2" t="s">
        <v>6603</v>
      </c>
      <c r="F1480" s="2">
        <v>194700</v>
      </c>
      <c r="G1480" s="2"/>
      <c r="H1480" s="2"/>
      <c r="I1480" s="2"/>
      <c r="J1480" s="2">
        <v>165000</v>
      </c>
      <c r="K1480" s="2"/>
      <c r="L1480" s="2">
        <f t="shared" si="295"/>
        <v>29700</v>
      </c>
      <c r="M1480" s="2">
        <v>0</v>
      </c>
      <c r="N1480" s="2">
        <v>0</v>
      </c>
      <c r="O1480" s="2">
        <v>0</v>
      </c>
      <c r="P1480" s="2">
        <f t="shared" si="296"/>
        <v>194700</v>
      </c>
      <c r="Q1480" s="14">
        <f t="shared" si="297"/>
        <v>0</v>
      </c>
      <c r="R1480" s="2" t="s">
        <v>5815</v>
      </c>
      <c r="S1480" s="2">
        <v>0</v>
      </c>
      <c r="T1480" s="1" t="e">
        <v>#N/A</v>
      </c>
    </row>
    <row r="1481" spans="1:20" x14ac:dyDescent="0.25">
      <c r="A1481" s="2" t="str">
        <f t="shared" si="294"/>
        <v>042019</v>
      </c>
      <c r="B1481" s="12">
        <v>43566</v>
      </c>
      <c r="C1481" s="2" t="s">
        <v>6606</v>
      </c>
      <c r="D1481" s="2" t="s">
        <v>496</v>
      </c>
      <c r="E1481" s="2" t="s">
        <v>6603</v>
      </c>
      <c r="F1481" s="2">
        <v>19470</v>
      </c>
      <c r="G1481" s="2"/>
      <c r="H1481" s="2"/>
      <c r="I1481" s="2"/>
      <c r="J1481" s="2">
        <v>16500</v>
      </c>
      <c r="K1481" s="2"/>
      <c r="L1481" s="2">
        <f t="shared" si="295"/>
        <v>2970</v>
      </c>
      <c r="M1481" s="2">
        <v>0</v>
      </c>
      <c r="N1481" s="2">
        <v>0</v>
      </c>
      <c r="O1481" s="2">
        <v>0</v>
      </c>
      <c r="P1481" s="2">
        <f t="shared" si="296"/>
        <v>19470</v>
      </c>
      <c r="Q1481" s="14">
        <f t="shared" si="297"/>
        <v>0</v>
      </c>
      <c r="R1481" s="2" t="s">
        <v>5815</v>
      </c>
      <c r="S1481" s="2">
        <v>0</v>
      </c>
      <c r="T1481" s="1" t="e">
        <v>#N/A</v>
      </c>
    </row>
    <row r="1482" spans="1:20" x14ac:dyDescent="0.25">
      <c r="A1482" s="2" t="str">
        <f t="shared" si="294"/>
        <v>052019</v>
      </c>
      <c r="B1482" s="12">
        <v>43610</v>
      </c>
      <c r="C1482" s="2" t="s">
        <v>6607</v>
      </c>
      <c r="D1482" s="2" t="s">
        <v>496</v>
      </c>
      <c r="E1482" s="2" t="s">
        <v>6603</v>
      </c>
      <c r="F1482" s="2">
        <v>58410</v>
      </c>
      <c r="G1482" s="2"/>
      <c r="H1482" s="2"/>
      <c r="I1482" s="2"/>
      <c r="J1482" s="2">
        <v>49500</v>
      </c>
      <c r="K1482" s="2"/>
      <c r="L1482" s="2">
        <f t="shared" si="295"/>
        <v>8910</v>
      </c>
      <c r="M1482" s="2">
        <v>0</v>
      </c>
      <c r="N1482" s="2">
        <v>0</v>
      </c>
      <c r="O1482" s="2">
        <v>0</v>
      </c>
      <c r="P1482" s="2">
        <f t="shared" si="296"/>
        <v>58410</v>
      </c>
      <c r="Q1482" s="14">
        <f t="shared" si="297"/>
        <v>0</v>
      </c>
      <c r="R1482" s="2" t="s">
        <v>5815</v>
      </c>
      <c r="S1482" s="2">
        <v>0</v>
      </c>
      <c r="T1482" s="1" t="e">
        <v>#N/A</v>
      </c>
    </row>
    <row r="1483" spans="1:20" x14ac:dyDescent="0.25">
      <c r="A1483" s="2" t="str">
        <f t="shared" si="294"/>
        <v>072019</v>
      </c>
      <c r="B1483" s="12">
        <v>43662</v>
      </c>
      <c r="C1483" s="2" t="s">
        <v>6608</v>
      </c>
      <c r="D1483" s="2" t="s">
        <v>496</v>
      </c>
      <c r="E1483" s="2" t="s">
        <v>6603</v>
      </c>
      <c r="F1483" s="2">
        <v>19470</v>
      </c>
      <c r="G1483" s="2"/>
      <c r="H1483" s="2"/>
      <c r="I1483" s="2"/>
      <c r="J1483" s="2">
        <v>16500</v>
      </c>
      <c r="K1483" s="2"/>
      <c r="L1483" s="2">
        <f t="shared" si="295"/>
        <v>2970</v>
      </c>
      <c r="M1483" s="2">
        <v>0</v>
      </c>
      <c r="N1483" s="2">
        <v>0</v>
      </c>
      <c r="O1483" s="2">
        <v>0</v>
      </c>
      <c r="P1483" s="2">
        <f t="shared" si="296"/>
        <v>19470</v>
      </c>
      <c r="Q1483" s="14">
        <f t="shared" si="297"/>
        <v>0</v>
      </c>
      <c r="R1483" s="2" t="s">
        <v>5815</v>
      </c>
      <c r="S1483" s="2">
        <v>0</v>
      </c>
      <c r="T1483" s="1" t="e">
        <v>#N/A</v>
      </c>
    </row>
    <row r="1484" spans="1:20" x14ac:dyDescent="0.25">
      <c r="A1484" s="2" t="str">
        <f t="shared" si="294"/>
        <v>072019</v>
      </c>
      <c r="B1484" s="12">
        <v>43673</v>
      </c>
      <c r="C1484" s="2" t="s">
        <v>756</v>
      </c>
      <c r="D1484" s="2" t="s">
        <v>471</v>
      </c>
      <c r="E1484" s="2" t="s">
        <v>6452</v>
      </c>
      <c r="F1484" s="2">
        <v>5546</v>
      </c>
      <c r="G1484" s="2"/>
      <c r="H1484" s="2"/>
      <c r="I1484" s="2"/>
      <c r="J1484" s="2">
        <v>4700</v>
      </c>
      <c r="K1484" s="2"/>
      <c r="L1484" s="2">
        <f t="shared" si="295"/>
        <v>846</v>
      </c>
      <c r="M1484" s="2">
        <f t="shared" si="298"/>
        <v>423</v>
      </c>
      <c r="N1484" s="2">
        <f t="shared" si="299"/>
        <v>423</v>
      </c>
      <c r="O1484" s="2">
        <f t="shared" si="300"/>
        <v>0</v>
      </c>
      <c r="P1484" s="2">
        <f t="shared" si="296"/>
        <v>5546</v>
      </c>
      <c r="Q1484" s="14">
        <f t="shared" si="297"/>
        <v>0</v>
      </c>
      <c r="R1484" s="2"/>
      <c r="S1484" s="2"/>
      <c r="T1484" s="1" t="e">
        <v>#N/A</v>
      </c>
    </row>
    <row r="1485" spans="1:20" x14ac:dyDescent="0.25">
      <c r="A1485" s="2" t="str">
        <f t="shared" si="294"/>
        <v>072019</v>
      </c>
      <c r="B1485" s="12">
        <v>43671</v>
      </c>
      <c r="C1485" s="2" t="s">
        <v>4289</v>
      </c>
      <c r="D1485" s="2" t="s">
        <v>1604</v>
      </c>
      <c r="E1485" s="2" t="s">
        <v>6598</v>
      </c>
      <c r="F1485" s="2">
        <v>5351</v>
      </c>
      <c r="G1485" s="2">
        <v>1575</v>
      </c>
      <c r="H1485" s="2"/>
      <c r="I1485" s="2"/>
      <c r="J1485" s="2">
        <v>3200</v>
      </c>
      <c r="K1485" s="2"/>
      <c r="L1485" s="2">
        <f t="shared" si="295"/>
        <v>576</v>
      </c>
      <c r="M1485" s="2">
        <f t="shared" si="298"/>
        <v>288</v>
      </c>
      <c r="N1485" s="2">
        <f t="shared" si="299"/>
        <v>288</v>
      </c>
      <c r="O1485" s="2">
        <f t="shared" si="300"/>
        <v>0</v>
      </c>
      <c r="P1485" s="2">
        <f t="shared" si="296"/>
        <v>5351</v>
      </c>
      <c r="Q1485" s="14">
        <f t="shared" si="297"/>
        <v>0</v>
      </c>
      <c r="R1485" s="2"/>
      <c r="S1485" s="2"/>
      <c r="T1485" s="1" t="e">
        <v>#N/A</v>
      </c>
    </row>
    <row r="1486" spans="1:20" x14ac:dyDescent="0.25">
      <c r="A1486" s="2" t="str">
        <f t="shared" si="294"/>
        <v>072019</v>
      </c>
      <c r="B1486" s="12">
        <v>43671</v>
      </c>
      <c r="C1486" s="2" t="s">
        <v>4292</v>
      </c>
      <c r="D1486" s="2" t="s">
        <v>1604</v>
      </c>
      <c r="E1486" s="2" t="s">
        <v>6598</v>
      </c>
      <c r="F1486" s="2">
        <v>5351</v>
      </c>
      <c r="G1486" s="2">
        <v>1575</v>
      </c>
      <c r="H1486" s="2"/>
      <c r="I1486" s="2"/>
      <c r="J1486" s="2">
        <v>3200</v>
      </c>
      <c r="K1486" s="2"/>
      <c r="L1486" s="2">
        <f t="shared" si="295"/>
        <v>576</v>
      </c>
      <c r="M1486" s="2">
        <f t="shared" si="298"/>
        <v>288</v>
      </c>
      <c r="N1486" s="2">
        <f t="shared" si="299"/>
        <v>288</v>
      </c>
      <c r="O1486" s="2">
        <f t="shared" si="300"/>
        <v>0</v>
      </c>
      <c r="P1486" s="2">
        <f t="shared" si="296"/>
        <v>5351</v>
      </c>
      <c r="Q1486" s="14">
        <f t="shared" si="297"/>
        <v>0</v>
      </c>
      <c r="R1486" s="2"/>
      <c r="S1486" s="2"/>
      <c r="T1486" s="1" t="e">
        <v>#N/A</v>
      </c>
    </row>
    <row r="1487" spans="1:20" x14ac:dyDescent="0.25">
      <c r="A1487" s="2" t="str">
        <f t="shared" si="294"/>
        <v>072019</v>
      </c>
      <c r="B1487" s="12">
        <v>43671</v>
      </c>
      <c r="C1487" s="2" t="s">
        <v>4293</v>
      </c>
      <c r="D1487" s="2" t="s">
        <v>1604</v>
      </c>
      <c r="E1487" s="2" t="s">
        <v>6598</v>
      </c>
      <c r="F1487" s="2">
        <v>5351</v>
      </c>
      <c r="G1487" s="2">
        <v>1575</v>
      </c>
      <c r="H1487" s="2"/>
      <c r="I1487" s="2"/>
      <c r="J1487" s="2">
        <v>3200</v>
      </c>
      <c r="K1487" s="2"/>
      <c r="L1487" s="2">
        <f t="shared" si="295"/>
        <v>576</v>
      </c>
      <c r="M1487" s="2">
        <f t="shared" si="298"/>
        <v>288</v>
      </c>
      <c r="N1487" s="2">
        <f t="shared" si="299"/>
        <v>288</v>
      </c>
      <c r="O1487" s="2">
        <f t="shared" si="300"/>
        <v>0</v>
      </c>
      <c r="P1487" s="2">
        <f t="shared" si="296"/>
        <v>5351</v>
      </c>
      <c r="Q1487" s="14">
        <f t="shared" si="297"/>
        <v>0</v>
      </c>
      <c r="R1487" s="2"/>
      <c r="S1487" s="2"/>
      <c r="T1487" s="1" t="e">
        <v>#N/A</v>
      </c>
    </row>
    <row r="1488" spans="1:20" x14ac:dyDescent="0.25">
      <c r="A1488" s="2" t="str">
        <f t="shared" si="294"/>
        <v>072019</v>
      </c>
      <c r="B1488" s="12">
        <v>43673</v>
      </c>
      <c r="C1488" s="2" t="s">
        <v>3342</v>
      </c>
      <c r="D1488" s="2" t="s">
        <v>3340</v>
      </c>
      <c r="E1488" s="2" t="s">
        <v>6609</v>
      </c>
      <c r="F1488" s="2">
        <v>31724</v>
      </c>
      <c r="G1488" s="2"/>
      <c r="H1488" s="2"/>
      <c r="I1488" s="2"/>
      <c r="J1488" s="2">
        <v>26885</v>
      </c>
      <c r="K1488" s="2"/>
      <c r="L1488" s="2">
        <f t="shared" si="295"/>
        <v>4839.3</v>
      </c>
      <c r="M1488" s="2">
        <f t="shared" si="298"/>
        <v>2419.65</v>
      </c>
      <c r="N1488" s="2">
        <f t="shared" si="299"/>
        <v>2419.65</v>
      </c>
      <c r="O1488" s="2">
        <f t="shared" si="300"/>
        <v>0</v>
      </c>
      <c r="P1488" s="2">
        <f t="shared" si="296"/>
        <v>31724.3</v>
      </c>
      <c r="Q1488" s="14">
        <f t="shared" si="297"/>
        <v>0.2999999999992724</v>
      </c>
      <c r="R1488" s="2"/>
      <c r="S1488" s="2"/>
      <c r="T1488" s="1" t="e">
        <v>#N/A</v>
      </c>
    </row>
    <row r="1489" spans="1:20" x14ac:dyDescent="0.25">
      <c r="A1489" s="2" t="str">
        <f t="shared" si="294"/>
        <v>072019</v>
      </c>
      <c r="B1489" s="12">
        <v>43673</v>
      </c>
      <c r="C1489" s="2" t="s">
        <v>6610</v>
      </c>
      <c r="D1489" s="2" t="s">
        <v>6566</v>
      </c>
      <c r="E1489" s="2" t="s">
        <v>6594</v>
      </c>
      <c r="F1489" s="2">
        <v>25000</v>
      </c>
      <c r="G1489" s="2">
        <v>25000</v>
      </c>
      <c r="H1489" s="2"/>
      <c r="I1489" s="2"/>
      <c r="J1489" s="2"/>
      <c r="K1489" s="2"/>
      <c r="L1489" s="2">
        <f t="shared" si="295"/>
        <v>0</v>
      </c>
      <c r="M1489" s="2">
        <f t="shared" si="298"/>
        <v>0</v>
      </c>
      <c r="N1489" s="2">
        <f t="shared" si="299"/>
        <v>0</v>
      </c>
      <c r="O1489" s="2">
        <f t="shared" si="300"/>
        <v>0</v>
      </c>
      <c r="P1489" s="2">
        <f t="shared" si="296"/>
        <v>25000</v>
      </c>
      <c r="Q1489" s="14">
        <f t="shared" si="297"/>
        <v>0</v>
      </c>
      <c r="R1489" s="2"/>
      <c r="S1489" s="2"/>
      <c r="T1489" s="1" t="e">
        <v>#N/A</v>
      </c>
    </row>
    <row r="1490" spans="1:20" x14ac:dyDescent="0.25">
      <c r="A1490" s="2" t="str">
        <f t="shared" si="294"/>
        <v>072019</v>
      </c>
      <c r="B1490" s="12">
        <v>43676</v>
      </c>
      <c r="C1490" s="2" t="s">
        <v>6611</v>
      </c>
      <c r="D1490" s="2" t="s">
        <v>686</v>
      </c>
      <c r="E1490" s="2" t="s">
        <v>6461</v>
      </c>
      <c r="F1490" s="2">
        <v>75048</v>
      </c>
      <c r="G1490" s="2"/>
      <c r="H1490" s="2"/>
      <c r="I1490" s="2"/>
      <c r="J1490" s="2">
        <v>63600</v>
      </c>
      <c r="K1490" s="2"/>
      <c r="L1490" s="2">
        <f t="shared" si="295"/>
        <v>11448</v>
      </c>
      <c r="M1490" s="2">
        <f t="shared" si="298"/>
        <v>5724</v>
      </c>
      <c r="N1490" s="2">
        <f t="shared" si="299"/>
        <v>5724</v>
      </c>
      <c r="O1490" s="2">
        <f t="shared" si="300"/>
        <v>0</v>
      </c>
      <c r="P1490" s="2">
        <f t="shared" si="296"/>
        <v>75048</v>
      </c>
      <c r="Q1490" s="14">
        <f t="shared" si="297"/>
        <v>0</v>
      </c>
      <c r="R1490" s="2"/>
      <c r="S1490" s="2"/>
      <c r="T1490" s="1" t="e">
        <v>#N/A</v>
      </c>
    </row>
    <row r="1491" spans="1:20" x14ac:dyDescent="0.25">
      <c r="A1491" s="2" t="str">
        <f t="shared" si="294"/>
        <v>072019</v>
      </c>
      <c r="B1491" s="12">
        <v>43675</v>
      </c>
      <c r="C1491" s="2" t="s">
        <v>3360</v>
      </c>
      <c r="D1491" s="2" t="s">
        <v>433</v>
      </c>
      <c r="E1491" s="2" t="s">
        <v>6612</v>
      </c>
      <c r="F1491" s="2">
        <v>188811</v>
      </c>
      <c r="G1491" s="2"/>
      <c r="H1491" s="2"/>
      <c r="I1491" s="2"/>
      <c r="J1491" s="2">
        <v>160009</v>
      </c>
      <c r="K1491" s="2"/>
      <c r="L1491" s="2">
        <f t="shared" si="295"/>
        <v>28801.62</v>
      </c>
      <c r="M1491" s="2">
        <v>0</v>
      </c>
      <c r="N1491" s="2">
        <v>0</v>
      </c>
      <c r="O1491" s="2">
        <v>0</v>
      </c>
      <c r="P1491" s="2">
        <f t="shared" si="296"/>
        <v>188810.62</v>
      </c>
      <c r="Q1491" s="14">
        <f t="shared" si="297"/>
        <v>-0.38000000000465661</v>
      </c>
      <c r="R1491" s="2" t="s">
        <v>5815</v>
      </c>
      <c r="S1491" s="2">
        <v>0</v>
      </c>
      <c r="T1491" s="1" t="e">
        <v>#N/A</v>
      </c>
    </row>
    <row r="1492" spans="1:20" x14ac:dyDescent="0.25">
      <c r="A1492" s="2" t="str">
        <f t="shared" si="294"/>
        <v>072019</v>
      </c>
      <c r="B1492" s="12">
        <v>43676</v>
      </c>
      <c r="C1492" s="2" t="s">
        <v>3326</v>
      </c>
      <c r="D1492" s="2" t="s">
        <v>355</v>
      </c>
      <c r="E1492" s="2" t="s">
        <v>6251</v>
      </c>
      <c r="F1492" s="2">
        <v>11554</v>
      </c>
      <c r="G1492" s="2"/>
      <c r="H1492" s="2"/>
      <c r="I1492" s="2">
        <v>8355</v>
      </c>
      <c r="J1492" s="2">
        <v>1861</v>
      </c>
      <c r="K1492" s="2"/>
      <c r="L1492" s="2">
        <f t="shared" si="295"/>
        <v>1337.58</v>
      </c>
      <c r="M1492" s="2">
        <f t="shared" si="298"/>
        <v>668.79</v>
      </c>
      <c r="N1492" s="2">
        <f t="shared" si="299"/>
        <v>668.79</v>
      </c>
      <c r="O1492" s="2">
        <f t="shared" si="300"/>
        <v>0</v>
      </c>
      <c r="P1492" s="2">
        <f t="shared" si="296"/>
        <v>11553.58</v>
      </c>
      <c r="Q1492" s="14">
        <f t="shared" si="297"/>
        <v>-0.42000000000007276</v>
      </c>
      <c r="R1492" s="2"/>
      <c r="S1492" s="2"/>
      <c r="T1492" s="1" t="e">
        <v>#N/A</v>
      </c>
    </row>
    <row r="1493" spans="1:20" x14ac:dyDescent="0.25">
      <c r="A1493" s="2" t="str">
        <f t="shared" si="294"/>
        <v>072019</v>
      </c>
      <c r="B1493" s="12">
        <v>43676</v>
      </c>
      <c r="C1493" s="2" t="s">
        <v>3082</v>
      </c>
      <c r="D1493" s="2" t="s">
        <v>101</v>
      </c>
      <c r="E1493" s="2" t="s">
        <v>6305</v>
      </c>
      <c r="F1493" s="2">
        <v>2522</v>
      </c>
      <c r="G1493" s="2"/>
      <c r="H1493" s="2"/>
      <c r="I1493" s="2"/>
      <c r="J1493" s="2">
        <v>2137</v>
      </c>
      <c r="K1493" s="2"/>
      <c r="L1493" s="2">
        <f t="shared" si="295"/>
        <v>384.66</v>
      </c>
      <c r="M1493" s="2">
        <f t="shared" si="298"/>
        <v>192.33</v>
      </c>
      <c r="N1493" s="2">
        <f t="shared" si="299"/>
        <v>192.33</v>
      </c>
      <c r="O1493" s="2">
        <f t="shared" si="300"/>
        <v>0</v>
      </c>
      <c r="P1493" s="2">
        <f t="shared" si="296"/>
        <v>2521.66</v>
      </c>
      <c r="Q1493" s="14">
        <f t="shared" si="297"/>
        <v>-0.34000000000014552</v>
      </c>
      <c r="R1493" s="2"/>
      <c r="S1493" s="2"/>
      <c r="T1493" s="1" t="e">
        <v>#N/A</v>
      </c>
    </row>
    <row r="1494" spans="1:20" x14ac:dyDescent="0.25">
      <c r="A1494" s="2" t="str">
        <f t="shared" si="294"/>
        <v>072019</v>
      </c>
      <c r="B1494" s="12">
        <v>43672</v>
      </c>
      <c r="C1494" s="2" t="s">
        <v>6613</v>
      </c>
      <c r="D1494" s="2" t="s">
        <v>413</v>
      </c>
      <c r="E1494" s="2" t="s">
        <v>6487</v>
      </c>
      <c r="F1494" s="2">
        <v>3404.71</v>
      </c>
      <c r="G1494" s="2"/>
      <c r="H1494" s="2"/>
      <c r="I1494" s="2"/>
      <c r="J1494" s="2">
        <v>2885</v>
      </c>
      <c r="K1494" s="2"/>
      <c r="L1494" s="2">
        <f t="shared" si="295"/>
        <v>519.29999999999995</v>
      </c>
      <c r="M1494" s="2">
        <f t="shared" si="298"/>
        <v>259.64999999999998</v>
      </c>
      <c r="N1494" s="2">
        <f t="shared" si="299"/>
        <v>259.64999999999998</v>
      </c>
      <c r="O1494" s="2">
        <f t="shared" si="300"/>
        <v>0</v>
      </c>
      <c r="P1494" s="2">
        <f t="shared" si="296"/>
        <v>3404.3</v>
      </c>
      <c r="Q1494" s="14">
        <f t="shared" si="297"/>
        <v>-0.40999999999985448</v>
      </c>
      <c r="R1494" s="2"/>
      <c r="S1494" s="2"/>
      <c r="T1494" s="1" t="e">
        <v>#N/A</v>
      </c>
    </row>
    <row r="1495" spans="1:20" x14ac:dyDescent="0.25">
      <c r="A1495" s="2" t="str">
        <f t="shared" si="294"/>
        <v>072019</v>
      </c>
      <c r="B1495" s="12">
        <v>43672</v>
      </c>
      <c r="C1495" s="2" t="s">
        <v>3460</v>
      </c>
      <c r="D1495" s="2" t="s">
        <v>3458</v>
      </c>
      <c r="E1495" s="2" t="s">
        <v>6614</v>
      </c>
      <c r="F1495" s="2">
        <v>5963</v>
      </c>
      <c r="G1495" s="2"/>
      <c r="H1495" s="2"/>
      <c r="I1495" s="2"/>
      <c r="J1495" s="2">
        <v>5053</v>
      </c>
      <c r="K1495" s="2"/>
      <c r="L1495" s="2">
        <f t="shared" si="295"/>
        <v>909.54</v>
      </c>
      <c r="M1495" s="2">
        <f t="shared" si="298"/>
        <v>454.77</v>
      </c>
      <c r="N1495" s="2">
        <f t="shared" si="299"/>
        <v>454.77</v>
      </c>
      <c r="O1495" s="2">
        <f t="shared" si="300"/>
        <v>0</v>
      </c>
      <c r="P1495" s="2">
        <f t="shared" si="296"/>
        <v>5962.54</v>
      </c>
      <c r="Q1495" s="14">
        <f t="shared" si="297"/>
        <v>-0.46000000000003638</v>
      </c>
      <c r="R1495" s="2"/>
      <c r="S1495" s="2"/>
      <c r="T1495" s="1" t="e">
        <v>#N/A</v>
      </c>
    </row>
    <row r="1496" spans="1:20" x14ac:dyDescent="0.25">
      <c r="A1496" s="2" t="str">
        <f t="shared" si="294"/>
        <v>072019</v>
      </c>
      <c r="B1496" s="12">
        <v>43677</v>
      </c>
      <c r="C1496" s="2" t="s">
        <v>3350</v>
      </c>
      <c r="D1496" s="2" t="s">
        <v>399</v>
      </c>
      <c r="E1496" s="2" t="s">
        <v>6509</v>
      </c>
      <c r="F1496" s="2">
        <v>838</v>
      </c>
      <c r="G1496" s="2"/>
      <c r="H1496" s="2"/>
      <c r="I1496" s="2"/>
      <c r="J1496" s="2">
        <v>710</v>
      </c>
      <c r="K1496" s="2"/>
      <c r="L1496" s="2">
        <f t="shared" si="295"/>
        <v>127.8</v>
      </c>
      <c r="M1496" s="2">
        <f t="shared" si="298"/>
        <v>63.9</v>
      </c>
      <c r="N1496" s="2">
        <f t="shared" si="299"/>
        <v>63.9</v>
      </c>
      <c r="O1496" s="2">
        <f t="shared" si="300"/>
        <v>0</v>
      </c>
      <c r="P1496" s="2">
        <f t="shared" si="296"/>
        <v>837.8</v>
      </c>
      <c r="Q1496" s="14">
        <f t="shared" si="297"/>
        <v>-0.20000000000004547</v>
      </c>
      <c r="R1496" s="2"/>
      <c r="S1496" s="2"/>
      <c r="T1496" s="1" t="e">
        <v>#N/A</v>
      </c>
    </row>
    <row r="1497" spans="1:20" x14ac:dyDescent="0.25">
      <c r="A1497" s="2" t="str">
        <f t="shared" si="294"/>
        <v>072019</v>
      </c>
      <c r="B1497" s="12">
        <v>43673</v>
      </c>
      <c r="C1497" s="2" t="s">
        <v>1358</v>
      </c>
      <c r="D1497" s="2" t="s">
        <v>167</v>
      </c>
      <c r="E1497" s="2" t="s">
        <v>6534</v>
      </c>
      <c r="F1497" s="2">
        <v>51920</v>
      </c>
      <c r="G1497" s="2"/>
      <c r="H1497" s="2"/>
      <c r="I1497" s="2"/>
      <c r="J1497" s="2">
        <v>44000</v>
      </c>
      <c r="K1497" s="2"/>
      <c r="L1497" s="2">
        <f t="shared" si="295"/>
        <v>7920</v>
      </c>
      <c r="M1497" s="2">
        <v>0</v>
      </c>
      <c r="N1497" s="2">
        <v>0</v>
      </c>
      <c r="O1497" s="2">
        <v>0</v>
      </c>
      <c r="P1497" s="2">
        <f t="shared" si="296"/>
        <v>51920</v>
      </c>
      <c r="Q1497" s="14">
        <f t="shared" si="297"/>
        <v>0</v>
      </c>
      <c r="R1497" s="2" t="s">
        <v>5815</v>
      </c>
      <c r="S1497" s="2" t="s">
        <v>5815</v>
      </c>
      <c r="T1497" s="1" t="e">
        <v>#N/A</v>
      </c>
    </row>
    <row r="1498" spans="1:20" x14ac:dyDescent="0.25">
      <c r="A1498" s="2" t="str">
        <f t="shared" si="294"/>
        <v>042019</v>
      </c>
      <c r="B1498" s="12">
        <v>43582</v>
      </c>
      <c r="C1498" s="2" t="s">
        <v>2070</v>
      </c>
      <c r="D1498" s="2" t="s">
        <v>2065</v>
      </c>
      <c r="E1498" s="2" t="s">
        <v>2066</v>
      </c>
      <c r="F1498" s="2">
        <v>1922</v>
      </c>
      <c r="G1498" s="2">
        <v>1451</v>
      </c>
      <c r="H1498" s="2">
        <v>448.45</v>
      </c>
      <c r="I1498" s="2"/>
      <c r="J1498" s="2"/>
      <c r="K1498" s="2"/>
      <c r="L1498" s="2">
        <f t="shared" si="295"/>
        <v>22.422499999999999</v>
      </c>
      <c r="M1498" s="2">
        <f t="shared" si="298"/>
        <v>11.21125</v>
      </c>
      <c r="N1498" s="2">
        <f t="shared" si="299"/>
        <v>11.21125</v>
      </c>
      <c r="O1498" s="2">
        <f t="shared" si="300"/>
        <v>0</v>
      </c>
      <c r="P1498" s="2">
        <f t="shared" si="296"/>
        <v>1921.8724999999999</v>
      </c>
      <c r="Q1498" s="14">
        <f t="shared" si="297"/>
        <v>-0.12750000000005457</v>
      </c>
      <c r="R1498" s="2"/>
      <c r="S1498" s="2"/>
      <c r="T1498" s="1" t="e">
        <v>#N/A</v>
      </c>
    </row>
    <row r="1499" spans="1:20" x14ac:dyDescent="0.25">
      <c r="A1499" s="2" t="str">
        <f t="shared" si="294"/>
        <v>062019</v>
      </c>
      <c r="B1499" s="12">
        <v>43623</v>
      </c>
      <c r="C1499" s="2" t="s">
        <v>6615</v>
      </c>
      <c r="D1499" s="2" t="s">
        <v>2888</v>
      </c>
      <c r="E1499" s="2" t="s">
        <v>2889</v>
      </c>
      <c r="F1499" s="2">
        <v>31860</v>
      </c>
      <c r="G1499" s="2"/>
      <c r="H1499" s="2"/>
      <c r="I1499" s="2"/>
      <c r="J1499" s="2">
        <v>27000</v>
      </c>
      <c r="K1499" s="2"/>
      <c r="L1499" s="2">
        <f t="shared" si="295"/>
        <v>4860</v>
      </c>
      <c r="M1499" s="2">
        <v>0</v>
      </c>
      <c r="N1499" s="2">
        <v>0</v>
      </c>
      <c r="O1499" s="2">
        <v>0</v>
      </c>
      <c r="P1499" s="2">
        <f t="shared" si="296"/>
        <v>31860</v>
      </c>
      <c r="Q1499" s="14">
        <f t="shared" si="297"/>
        <v>0</v>
      </c>
      <c r="R1499" s="2" t="s">
        <v>5815</v>
      </c>
      <c r="S1499" s="2">
        <v>0</v>
      </c>
      <c r="T1499" s="1" t="e">
        <v>#N/A</v>
      </c>
    </row>
    <row r="1500" spans="1:20" x14ac:dyDescent="0.25">
      <c r="A1500" s="2" t="str">
        <f t="shared" si="294"/>
        <v>072019</v>
      </c>
      <c r="B1500" s="12">
        <v>43654</v>
      </c>
      <c r="C1500" s="2" t="s">
        <v>3902</v>
      </c>
      <c r="D1500" s="2" t="s">
        <v>2562</v>
      </c>
      <c r="E1500" s="2" t="s">
        <v>6513</v>
      </c>
      <c r="F1500" s="2">
        <v>53865</v>
      </c>
      <c r="G1500" s="2"/>
      <c r="H1500" s="2">
        <v>51300</v>
      </c>
      <c r="I1500" s="2"/>
      <c r="J1500" s="2"/>
      <c r="K1500" s="2"/>
      <c r="L1500" s="2">
        <f t="shared" si="295"/>
        <v>2565</v>
      </c>
      <c r="M1500" s="2">
        <f t="shared" si="298"/>
        <v>0</v>
      </c>
      <c r="N1500" s="2">
        <f t="shared" si="299"/>
        <v>0</v>
      </c>
      <c r="O1500" s="2">
        <f t="shared" si="300"/>
        <v>2565</v>
      </c>
      <c r="P1500" s="2">
        <f t="shared" si="296"/>
        <v>53865</v>
      </c>
      <c r="Q1500" s="14">
        <f t="shared" si="297"/>
        <v>0</v>
      </c>
      <c r="R1500" s="2"/>
      <c r="S1500" s="2"/>
      <c r="T1500" s="1" t="e">
        <v>#N/A</v>
      </c>
    </row>
    <row r="1501" spans="1:20" x14ac:dyDescent="0.25">
      <c r="A1501" s="2" t="str">
        <f t="shared" si="294"/>
        <v>072019</v>
      </c>
      <c r="B1501" s="12">
        <v>43659</v>
      </c>
      <c r="C1501" s="2" t="s">
        <v>3048</v>
      </c>
      <c r="D1501" s="2" t="s">
        <v>3074</v>
      </c>
      <c r="E1501" s="2" t="s">
        <v>6616</v>
      </c>
      <c r="F1501" s="2">
        <v>130986</v>
      </c>
      <c r="G1501" s="2">
        <v>2000</v>
      </c>
      <c r="H1501" s="2"/>
      <c r="I1501" s="2"/>
      <c r="J1501" s="2">
        <v>109310</v>
      </c>
      <c r="K1501" s="2"/>
      <c r="L1501" s="2">
        <f t="shared" si="295"/>
        <v>19675.8</v>
      </c>
      <c r="M1501" s="2">
        <v>0</v>
      </c>
      <c r="N1501" s="2">
        <v>0</v>
      </c>
      <c r="O1501" s="2">
        <v>0</v>
      </c>
      <c r="P1501" s="2">
        <f t="shared" si="296"/>
        <v>130985.8</v>
      </c>
      <c r="Q1501" s="14">
        <f t="shared" si="297"/>
        <v>-0.19999999999708962</v>
      </c>
      <c r="R1501" s="2" t="s">
        <v>5815</v>
      </c>
      <c r="S1501" s="2" t="s">
        <v>5815</v>
      </c>
      <c r="T1501" s="1" t="e">
        <v>#N/A</v>
      </c>
    </row>
    <row r="1502" spans="1:20" x14ac:dyDescent="0.25">
      <c r="A1502" s="2" t="str">
        <f t="shared" si="294"/>
        <v>072019</v>
      </c>
      <c r="B1502" s="12">
        <v>43647</v>
      </c>
      <c r="C1502" s="2" t="s">
        <v>2736</v>
      </c>
      <c r="D1502" s="2" t="s">
        <v>4452</v>
      </c>
      <c r="E1502" s="2" t="s">
        <v>6617</v>
      </c>
      <c r="F1502" s="2">
        <v>48380</v>
      </c>
      <c r="G1502" s="2"/>
      <c r="H1502" s="2"/>
      <c r="I1502" s="2"/>
      <c r="J1502" s="2">
        <v>41000</v>
      </c>
      <c r="K1502" s="2"/>
      <c r="L1502" s="2">
        <f t="shared" si="295"/>
        <v>7380</v>
      </c>
      <c r="M1502" s="2">
        <v>0</v>
      </c>
      <c r="N1502" s="2">
        <v>0</v>
      </c>
      <c r="O1502" s="2">
        <v>0</v>
      </c>
      <c r="P1502" s="2">
        <f t="shared" si="296"/>
        <v>48380</v>
      </c>
      <c r="Q1502" s="14">
        <f t="shared" si="297"/>
        <v>0</v>
      </c>
      <c r="R1502" s="2" t="s">
        <v>5815</v>
      </c>
      <c r="S1502" s="2" t="s">
        <v>5815</v>
      </c>
      <c r="T1502" s="1" t="e">
        <v>#N/A</v>
      </c>
    </row>
    <row r="1503" spans="1:20" x14ac:dyDescent="0.25">
      <c r="A1503" s="2" t="str">
        <f t="shared" si="294"/>
        <v>072019</v>
      </c>
      <c r="B1503" s="12">
        <v>43675</v>
      </c>
      <c r="C1503" s="2" t="s">
        <v>3448</v>
      </c>
      <c r="D1503" s="2" t="s">
        <v>1195</v>
      </c>
      <c r="E1503" s="2" t="s">
        <v>1196</v>
      </c>
      <c r="F1503" s="2">
        <v>57855</v>
      </c>
      <c r="G1503" s="2"/>
      <c r="H1503" s="2">
        <v>55100</v>
      </c>
      <c r="I1503" s="2"/>
      <c r="J1503" s="2"/>
      <c r="K1503" s="2"/>
      <c r="L1503" s="2">
        <f t="shared" si="295"/>
        <v>2755</v>
      </c>
      <c r="M1503" s="2">
        <f t="shared" si="298"/>
        <v>1377.5</v>
      </c>
      <c r="N1503" s="2">
        <f t="shared" si="299"/>
        <v>1377.5</v>
      </c>
      <c r="O1503" s="2">
        <f t="shared" si="300"/>
        <v>0</v>
      </c>
      <c r="P1503" s="2">
        <f t="shared" si="296"/>
        <v>57855</v>
      </c>
      <c r="Q1503" s="14">
        <f t="shared" si="297"/>
        <v>0</v>
      </c>
      <c r="R1503" s="2"/>
      <c r="S1503" s="2"/>
      <c r="T1503" s="1" t="e">
        <v>#N/A</v>
      </c>
    </row>
    <row r="1504" spans="1:20" x14ac:dyDescent="0.25">
      <c r="A1504" s="2" t="str">
        <f t="shared" si="294"/>
        <v>072019</v>
      </c>
      <c r="B1504" s="12">
        <v>43676</v>
      </c>
      <c r="C1504" s="2" t="s">
        <v>6618</v>
      </c>
      <c r="D1504" s="2" t="s">
        <v>1393</v>
      </c>
      <c r="E1504" s="2" t="s">
        <v>6427</v>
      </c>
      <c r="F1504" s="2">
        <v>28887</v>
      </c>
      <c r="G1504" s="2">
        <v>24815</v>
      </c>
      <c r="H1504" s="2"/>
      <c r="I1504" s="2"/>
      <c r="J1504" s="2">
        <v>3450</v>
      </c>
      <c r="K1504" s="2"/>
      <c r="L1504" s="2">
        <f t="shared" si="295"/>
        <v>621</v>
      </c>
      <c r="M1504" s="2">
        <f t="shared" si="298"/>
        <v>310.5</v>
      </c>
      <c r="N1504" s="2">
        <f t="shared" si="299"/>
        <v>310.5</v>
      </c>
      <c r="O1504" s="2">
        <f t="shared" si="300"/>
        <v>0</v>
      </c>
      <c r="P1504" s="2">
        <f t="shared" si="296"/>
        <v>28886</v>
      </c>
      <c r="Q1504" s="14">
        <f t="shared" si="297"/>
        <v>-1</v>
      </c>
      <c r="R1504" s="2"/>
      <c r="S1504" s="2"/>
      <c r="T1504" s="1" t="e">
        <v>#N/A</v>
      </c>
    </row>
    <row r="1505" spans="1:20" x14ac:dyDescent="0.25">
      <c r="A1505" s="2" t="str">
        <f t="shared" si="294"/>
        <v>072019</v>
      </c>
      <c r="B1505" s="12">
        <v>43676</v>
      </c>
      <c r="C1505" s="2" t="s">
        <v>6619</v>
      </c>
      <c r="D1505" s="2" t="s">
        <v>1393</v>
      </c>
      <c r="E1505" s="2" t="s">
        <v>6427</v>
      </c>
      <c r="F1505" s="2">
        <v>28887</v>
      </c>
      <c r="G1505" s="2">
        <v>24815</v>
      </c>
      <c r="H1505" s="2"/>
      <c r="I1505" s="2"/>
      <c r="J1505" s="2">
        <v>3450</v>
      </c>
      <c r="K1505" s="2"/>
      <c r="L1505" s="2">
        <f t="shared" si="295"/>
        <v>621</v>
      </c>
      <c r="M1505" s="2">
        <f t="shared" si="298"/>
        <v>310.5</v>
      </c>
      <c r="N1505" s="2">
        <f t="shared" si="299"/>
        <v>310.5</v>
      </c>
      <c r="O1505" s="2">
        <f t="shared" si="300"/>
        <v>0</v>
      </c>
      <c r="P1505" s="2">
        <f t="shared" si="296"/>
        <v>28886</v>
      </c>
      <c r="Q1505" s="14">
        <f t="shared" si="297"/>
        <v>-1</v>
      </c>
      <c r="R1505" s="2"/>
      <c r="S1505" s="2"/>
      <c r="T1505" s="1" t="e">
        <v>#N/A</v>
      </c>
    </row>
    <row r="1506" spans="1:20" x14ac:dyDescent="0.25">
      <c r="A1506" s="2" t="str">
        <f t="shared" si="294"/>
        <v>072019</v>
      </c>
      <c r="B1506" s="12">
        <v>43676</v>
      </c>
      <c r="C1506" s="2" t="s">
        <v>6620</v>
      </c>
      <c r="D1506" s="2" t="s">
        <v>1393</v>
      </c>
      <c r="E1506" s="2" t="s">
        <v>6427</v>
      </c>
      <c r="F1506" s="2">
        <v>28887</v>
      </c>
      <c r="G1506" s="2">
        <v>24815</v>
      </c>
      <c r="H1506" s="2"/>
      <c r="I1506" s="2"/>
      <c r="J1506" s="2">
        <v>3450</v>
      </c>
      <c r="K1506" s="2"/>
      <c r="L1506" s="2">
        <f t="shared" si="295"/>
        <v>621</v>
      </c>
      <c r="M1506" s="2">
        <f t="shared" si="298"/>
        <v>310.5</v>
      </c>
      <c r="N1506" s="2">
        <f t="shared" si="299"/>
        <v>310.5</v>
      </c>
      <c r="O1506" s="2">
        <f t="shared" si="300"/>
        <v>0</v>
      </c>
      <c r="P1506" s="2">
        <f t="shared" si="296"/>
        <v>28886</v>
      </c>
      <c r="Q1506" s="14">
        <f t="shared" si="297"/>
        <v>-1</v>
      </c>
      <c r="R1506" s="2"/>
      <c r="S1506" s="2"/>
      <c r="T1506" s="1" t="e">
        <v>#N/A</v>
      </c>
    </row>
    <row r="1507" spans="1:20" x14ac:dyDescent="0.25">
      <c r="A1507" s="2" t="str">
        <f t="shared" si="294"/>
        <v>072019</v>
      </c>
      <c r="B1507" s="12">
        <v>43658</v>
      </c>
      <c r="C1507" s="2" t="s">
        <v>3295</v>
      </c>
      <c r="D1507" s="2" t="s">
        <v>1978</v>
      </c>
      <c r="E1507" s="2" t="s">
        <v>6621</v>
      </c>
      <c r="F1507" s="2">
        <v>2655</v>
      </c>
      <c r="G1507" s="2"/>
      <c r="H1507" s="2"/>
      <c r="I1507" s="2"/>
      <c r="J1507" s="2">
        <v>2250</v>
      </c>
      <c r="K1507" s="2"/>
      <c r="L1507" s="2">
        <f t="shared" si="295"/>
        <v>405</v>
      </c>
      <c r="M1507" s="2">
        <v>0</v>
      </c>
      <c r="N1507" s="2">
        <v>0</v>
      </c>
      <c r="O1507" s="2">
        <v>0</v>
      </c>
      <c r="P1507" s="2">
        <f t="shared" si="296"/>
        <v>2655</v>
      </c>
      <c r="Q1507" s="14">
        <f t="shared" si="297"/>
        <v>0</v>
      </c>
      <c r="R1507" s="2"/>
      <c r="S1507" s="2" t="s">
        <v>5815</v>
      </c>
      <c r="T1507" s="1" t="e">
        <v>#N/A</v>
      </c>
    </row>
    <row r="1508" spans="1:20" x14ac:dyDescent="0.25">
      <c r="A1508" s="2" t="str">
        <f t="shared" si="294"/>
        <v>072019</v>
      </c>
      <c r="B1508" s="12">
        <v>43676</v>
      </c>
      <c r="C1508" s="2" t="s">
        <v>3115</v>
      </c>
      <c r="D1508" s="2" t="s">
        <v>3113</v>
      </c>
      <c r="E1508" s="2" t="s">
        <v>3114</v>
      </c>
      <c r="F1508" s="2">
        <v>4602</v>
      </c>
      <c r="G1508" s="2"/>
      <c r="H1508" s="2"/>
      <c r="I1508" s="2"/>
      <c r="J1508" s="2">
        <v>3900</v>
      </c>
      <c r="K1508" s="2"/>
      <c r="L1508" s="2">
        <f t="shared" si="295"/>
        <v>702</v>
      </c>
      <c r="M1508" s="2">
        <f t="shared" si="298"/>
        <v>351</v>
      </c>
      <c r="N1508" s="2">
        <f t="shared" si="299"/>
        <v>351</v>
      </c>
      <c r="O1508" s="2">
        <f t="shared" si="300"/>
        <v>0</v>
      </c>
      <c r="P1508" s="2">
        <f t="shared" si="296"/>
        <v>4602</v>
      </c>
      <c r="Q1508" s="14">
        <f t="shared" si="297"/>
        <v>0</v>
      </c>
      <c r="R1508" s="2"/>
      <c r="S1508" s="2"/>
      <c r="T1508" s="1" t="e">
        <v>#N/A</v>
      </c>
    </row>
    <row r="1509" spans="1:20" x14ac:dyDescent="0.25">
      <c r="A1509" s="2" t="str">
        <f t="shared" si="294"/>
        <v>052019</v>
      </c>
      <c r="B1509" s="12">
        <v>43616</v>
      </c>
      <c r="C1509" s="2" t="s">
        <v>2980</v>
      </c>
      <c r="D1509" s="2" t="s">
        <v>2978</v>
      </c>
      <c r="E1509" s="2" t="s">
        <v>2979</v>
      </c>
      <c r="F1509" s="2">
        <v>13688</v>
      </c>
      <c r="G1509" s="2"/>
      <c r="H1509" s="2"/>
      <c r="I1509" s="2"/>
      <c r="J1509" s="2">
        <v>11600</v>
      </c>
      <c r="K1509" s="2"/>
      <c r="L1509" s="2">
        <f t="shared" si="295"/>
        <v>2088</v>
      </c>
      <c r="M1509" s="2">
        <v>0</v>
      </c>
      <c r="N1509" s="2">
        <v>0</v>
      </c>
      <c r="O1509" s="2">
        <v>0</v>
      </c>
      <c r="P1509" s="2">
        <f t="shared" si="296"/>
        <v>13688</v>
      </c>
      <c r="Q1509" s="14">
        <f t="shared" si="297"/>
        <v>0</v>
      </c>
      <c r="R1509" s="2"/>
      <c r="S1509" s="2">
        <v>0</v>
      </c>
      <c r="T1509" s="1" t="e">
        <v>#N/A</v>
      </c>
    </row>
    <row r="1510" spans="1:20" x14ac:dyDescent="0.25">
      <c r="A1510" s="2" t="str">
        <f t="shared" ref="A1510:A1563" si="301">TEXT(B1510,"MMYYYY")</f>
        <v>082019</v>
      </c>
      <c r="B1510" s="12">
        <v>43679</v>
      </c>
      <c r="C1510" s="2" t="s">
        <v>361</v>
      </c>
      <c r="D1510" s="2" t="s">
        <v>6530</v>
      </c>
      <c r="E1510" s="2" t="s">
        <v>6531</v>
      </c>
      <c r="F1510" s="2">
        <v>9240</v>
      </c>
      <c r="G1510" s="2">
        <v>9240</v>
      </c>
      <c r="H1510" s="2"/>
      <c r="I1510" s="2"/>
      <c r="J1510" s="2"/>
      <c r="K1510" s="2"/>
      <c r="L1510" s="2">
        <f t="shared" ref="L1510:L1563" si="302">+(H1510*$H$1/100)+(I1510*$I$1/100)+(J1510*$J$1/100)+(K1510*$K$1/100)</f>
        <v>0</v>
      </c>
      <c r="M1510" s="2">
        <f t="shared" ref="M1510:M1561" si="303">+IF(VALUE(LEFT(D1510,2))=33,L1510/2,0)</f>
        <v>0</v>
      </c>
      <c r="N1510" s="2">
        <f t="shared" ref="N1510:N1561" si="304">+M1510</f>
        <v>0</v>
      </c>
      <c r="O1510" s="2">
        <f t="shared" ref="O1510:O1561" si="305">+IF(VALUE(LEFT(D1510,2))=33,0,L1510)</f>
        <v>0</v>
      </c>
      <c r="P1510" s="2">
        <f t="shared" ref="P1510:P1563" si="306">H1510+I1510+J1510+K1510+L1510+G1510</f>
        <v>9240</v>
      </c>
      <c r="Q1510" s="14">
        <f t="shared" ref="Q1510:Q1563" si="307">P1510-F1510</f>
        <v>0</v>
      </c>
      <c r="R1510" s="2"/>
      <c r="S1510" s="2"/>
      <c r="T1510" s="1" t="e">
        <v>#N/A</v>
      </c>
    </row>
    <row r="1511" spans="1:20" x14ac:dyDescent="0.25">
      <c r="A1511" s="2" t="str">
        <f t="shared" si="301"/>
        <v>082019</v>
      </c>
      <c r="B1511" s="12">
        <v>43680</v>
      </c>
      <c r="C1511" s="2" t="s">
        <v>3753</v>
      </c>
      <c r="D1511" s="2" t="s">
        <v>399</v>
      </c>
      <c r="E1511" s="2" t="s">
        <v>6509</v>
      </c>
      <c r="F1511" s="2">
        <v>2655</v>
      </c>
      <c r="G1511" s="2"/>
      <c r="H1511" s="2"/>
      <c r="I1511" s="2"/>
      <c r="J1511" s="2">
        <v>2250</v>
      </c>
      <c r="K1511" s="2"/>
      <c r="L1511" s="2">
        <f t="shared" si="302"/>
        <v>405</v>
      </c>
      <c r="M1511" s="2">
        <f t="shared" si="303"/>
        <v>202.5</v>
      </c>
      <c r="N1511" s="2">
        <f t="shared" si="304"/>
        <v>202.5</v>
      </c>
      <c r="O1511" s="2">
        <f t="shared" si="305"/>
        <v>0</v>
      </c>
      <c r="P1511" s="2">
        <f t="shared" si="306"/>
        <v>2655</v>
      </c>
      <c r="Q1511" s="14">
        <f t="shared" si="307"/>
        <v>0</v>
      </c>
      <c r="R1511" s="2"/>
      <c r="S1511" s="2"/>
      <c r="T1511" s="1" t="e">
        <v>#N/A</v>
      </c>
    </row>
    <row r="1512" spans="1:20" x14ac:dyDescent="0.25">
      <c r="A1512" s="2" t="str">
        <f t="shared" si="301"/>
        <v>082019</v>
      </c>
      <c r="B1512" s="12">
        <v>43683</v>
      </c>
      <c r="C1512" s="2" t="s">
        <v>6622</v>
      </c>
      <c r="D1512" s="2" t="s">
        <v>6321</v>
      </c>
      <c r="E1512" s="2" t="s">
        <v>6623</v>
      </c>
      <c r="F1512" s="2">
        <v>700</v>
      </c>
      <c r="G1512" s="2"/>
      <c r="H1512" s="2"/>
      <c r="I1512" s="2"/>
      <c r="J1512" s="2">
        <v>593.22</v>
      </c>
      <c r="K1512" s="2"/>
      <c r="L1512" s="2">
        <f t="shared" si="302"/>
        <v>106.77960000000002</v>
      </c>
      <c r="M1512" s="2">
        <v>0</v>
      </c>
      <c r="N1512" s="2">
        <v>0</v>
      </c>
      <c r="O1512" s="2">
        <v>0</v>
      </c>
      <c r="P1512" s="2">
        <f t="shared" si="306"/>
        <v>699.9996000000001</v>
      </c>
      <c r="Q1512" s="14">
        <f t="shared" si="307"/>
        <v>-3.9999999989959178E-4</v>
      </c>
      <c r="R1512" s="2"/>
      <c r="S1512" s="2"/>
      <c r="T1512" s="1" t="s">
        <v>6321</v>
      </c>
    </row>
    <row r="1513" spans="1:20" x14ac:dyDescent="0.25">
      <c r="A1513" s="2" t="str">
        <f t="shared" si="301"/>
        <v>082019</v>
      </c>
      <c r="B1513" s="12">
        <v>43683</v>
      </c>
      <c r="C1513" s="2" t="s">
        <v>3754</v>
      </c>
      <c r="D1513" s="2" t="s">
        <v>399</v>
      </c>
      <c r="E1513" s="2" t="s">
        <v>6509</v>
      </c>
      <c r="F1513" s="2">
        <v>601</v>
      </c>
      <c r="G1513" s="2"/>
      <c r="H1513" s="2"/>
      <c r="I1513" s="2"/>
      <c r="J1513" s="2">
        <v>509</v>
      </c>
      <c r="K1513" s="2"/>
      <c r="L1513" s="2">
        <f t="shared" si="302"/>
        <v>91.62</v>
      </c>
      <c r="M1513" s="2">
        <f t="shared" si="303"/>
        <v>45.81</v>
      </c>
      <c r="N1513" s="2">
        <f t="shared" si="304"/>
        <v>45.81</v>
      </c>
      <c r="O1513" s="2">
        <f t="shared" si="305"/>
        <v>0</v>
      </c>
      <c r="P1513" s="2">
        <f t="shared" si="306"/>
        <v>600.62</v>
      </c>
      <c r="Q1513" s="14">
        <f t="shared" si="307"/>
        <v>-0.37999999999999545</v>
      </c>
      <c r="R1513" s="2"/>
      <c r="S1513" s="2"/>
      <c r="T1513" s="1" t="e">
        <v>#N/A</v>
      </c>
    </row>
    <row r="1514" spans="1:20" x14ac:dyDescent="0.25">
      <c r="A1514" s="2" t="str">
        <f t="shared" si="301"/>
        <v>072019</v>
      </c>
      <c r="B1514" s="12">
        <v>43675</v>
      </c>
      <c r="C1514" s="2" t="s">
        <v>3165</v>
      </c>
      <c r="D1514" s="2" t="s">
        <v>2689</v>
      </c>
      <c r="E1514" s="2" t="s">
        <v>6624</v>
      </c>
      <c r="F1514" s="2">
        <v>39585</v>
      </c>
      <c r="G1514" s="2"/>
      <c r="H1514" s="2">
        <v>37700</v>
      </c>
      <c r="I1514" s="2"/>
      <c r="J1514" s="2"/>
      <c r="K1514" s="2"/>
      <c r="L1514" s="2">
        <f t="shared" si="302"/>
        <v>1885</v>
      </c>
      <c r="M1514" s="2">
        <f t="shared" si="303"/>
        <v>0</v>
      </c>
      <c r="N1514" s="2">
        <f t="shared" si="304"/>
        <v>0</v>
      </c>
      <c r="O1514" s="2">
        <f t="shared" si="305"/>
        <v>1885</v>
      </c>
      <c r="P1514" s="2">
        <f t="shared" si="306"/>
        <v>39585</v>
      </c>
      <c r="Q1514" s="14">
        <f t="shared" si="307"/>
        <v>0</v>
      </c>
      <c r="R1514" s="2"/>
      <c r="S1514" s="2"/>
      <c r="T1514" s="1" t="e">
        <v>#N/A</v>
      </c>
    </row>
    <row r="1515" spans="1:20" x14ac:dyDescent="0.25">
      <c r="A1515" s="2" t="str">
        <f t="shared" si="301"/>
        <v>072019</v>
      </c>
      <c r="B1515" s="12">
        <v>43676</v>
      </c>
      <c r="C1515" s="2" t="s">
        <v>810</v>
      </c>
      <c r="D1515" s="2" t="s">
        <v>6323</v>
      </c>
      <c r="E1515" s="2" t="s">
        <v>6447</v>
      </c>
      <c r="F1515" s="2">
        <v>1239</v>
      </c>
      <c r="G1515" s="2"/>
      <c r="H1515" s="2"/>
      <c r="I1515" s="2"/>
      <c r="J1515" s="2">
        <v>1050</v>
      </c>
      <c r="K1515" s="2"/>
      <c r="L1515" s="2">
        <f t="shared" si="302"/>
        <v>189</v>
      </c>
      <c r="M1515" s="2">
        <v>0</v>
      </c>
      <c r="N1515" s="2">
        <v>0</v>
      </c>
      <c r="O1515" s="2">
        <v>0</v>
      </c>
      <c r="P1515" s="2">
        <f t="shared" si="306"/>
        <v>1239</v>
      </c>
      <c r="Q1515" s="14">
        <f t="shared" si="307"/>
        <v>0</v>
      </c>
      <c r="R1515" s="2"/>
      <c r="S1515" s="2"/>
      <c r="T1515" s="1" t="s">
        <v>6323</v>
      </c>
    </row>
    <row r="1516" spans="1:20" x14ac:dyDescent="0.25">
      <c r="A1516" s="2" t="str">
        <f t="shared" si="301"/>
        <v>082019</v>
      </c>
      <c r="B1516" s="12">
        <v>43683</v>
      </c>
      <c r="C1516" s="2" t="s">
        <v>6625</v>
      </c>
      <c r="D1516" s="2" t="s">
        <v>6493</v>
      </c>
      <c r="E1516" s="2" t="s">
        <v>6494</v>
      </c>
      <c r="F1516" s="2">
        <v>10000</v>
      </c>
      <c r="G1516" s="2">
        <v>10000</v>
      </c>
      <c r="H1516" s="2"/>
      <c r="I1516" s="2"/>
      <c r="J1516" s="2"/>
      <c r="K1516" s="2"/>
      <c r="L1516" s="2">
        <f t="shared" si="302"/>
        <v>0</v>
      </c>
      <c r="M1516" s="2">
        <f t="shared" si="303"/>
        <v>0</v>
      </c>
      <c r="N1516" s="2">
        <f t="shared" si="304"/>
        <v>0</v>
      </c>
      <c r="O1516" s="2">
        <f t="shared" si="305"/>
        <v>0</v>
      </c>
      <c r="P1516" s="2">
        <f t="shared" si="306"/>
        <v>10000</v>
      </c>
      <c r="Q1516" s="14">
        <f t="shared" si="307"/>
        <v>0</v>
      </c>
      <c r="R1516" s="2"/>
      <c r="S1516" s="2"/>
      <c r="T1516" s="1" t="e">
        <v>#N/A</v>
      </c>
    </row>
    <row r="1517" spans="1:20" x14ac:dyDescent="0.25">
      <c r="A1517" s="2" t="str">
        <f t="shared" si="301"/>
        <v>072019</v>
      </c>
      <c r="B1517" s="12">
        <v>43677</v>
      </c>
      <c r="C1517" s="2" t="s">
        <v>3354</v>
      </c>
      <c r="D1517" s="2" t="s">
        <v>413</v>
      </c>
      <c r="E1517" s="2" t="s">
        <v>6487</v>
      </c>
      <c r="F1517" s="2">
        <v>43415.34</v>
      </c>
      <c r="G1517" s="2"/>
      <c r="H1517" s="2"/>
      <c r="I1517" s="2"/>
      <c r="J1517" s="2">
        <v>36792.879999999997</v>
      </c>
      <c r="K1517" s="2"/>
      <c r="L1517" s="2">
        <f t="shared" si="302"/>
        <v>6622.7183999999997</v>
      </c>
      <c r="M1517" s="2">
        <f t="shared" si="303"/>
        <v>3311.3591999999999</v>
      </c>
      <c r="N1517" s="2">
        <f t="shared" si="304"/>
        <v>3311.3591999999999</v>
      </c>
      <c r="O1517" s="2">
        <f t="shared" si="305"/>
        <v>0</v>
      </c>
      <c r="P1517" s="2">
        <f t="shared" si="306"/>
        <v>43415.598399999995</v>
      </c>
      <c r="Q1517" s="14">
        <f t="shared" si="307"/>
        <v>0.25839999999880092</v>
      </c>
      <c r="R1517" s="2"/>
      <c r="S1517" s="2"/>
      <c r="T1517" s="1" t="e">
        <v>#N/A</v>
      </c>
    </row>
    <row r="1518" spans="1:20" x14ac:dyDescent="0.25">
      <c r="A1518" s="2" t="str">
        <f t="shared" si="301"/>
        <v>072019</v>
      </c>
      <c r="B1518" s="12">
        <v>43677</v>
      </c>
      <c r="C1518" s="2" t="s">
        <v>6626</v>
      </c>
      <c r="D1518" s="2" t="s">
        <v>6341</v>
      </c>
      <c r="E1518" s="2" t="s">
        <v>6552</v>
      </c>
      <c r="F1518" s="2">
        <v>45806</v>
      </c>
      <c r="G1518" s="2">
        <v>45806</v>
      </c>
      <c r="H1518" s="2"/>
      <c r="I1518" s="2"/>
      <c r="J1518" s="2"/>
      <c r="K1518" s="2"/>
      <c r="L1518" s="2">
        <f t="shared" si="302"/>
        <v>0</v>
      </c>
      <c r="M1518" s="2">
        <v>0</v>
      </c>
      <c r="N1518" s="2">
        <v>0</v>
      </c>
      <c r="O1518" s="2">
        <v>0</v>
      </c>
      <c r="P1518" s="2">
        <f t="shared" si="306"/>
        <v>45806</v>
      </c>
      <c r="Q1518" s="14">
        <f t="shared" si="307"/>
        <v>0</v>
      </c>
      <c r="R1518" s="2"/>
      <c r="S1518" s="2"/>
      <c r="T1518" s="1" t="s">
        <v>6341</v>
      </c>
    </row>
    <row r="1519" spans="1:20" x14ac:dyDescent="0.25">
      <c r="A1519" s="2" t="str">
        <f t="shared" si="301"/>
        <v>072019</v>
      </c>
      <c r="B1519" s="12">
        <v>43647</v>
      </c>
      <c r="C1519" s="2" t="s">
        <v>6627</v>
      </c>
      <c r="D1519" s="2" t="s">
        <v>6566</v>
      </c>
      <c r="E1519" s="2" t="s">
        <v>6567</v>
      </c>
      <c r="F1519" s="2">
        <v>25000</v>
      </c>
      <c r="G1519" s="2">
        <v>25000</v>
      </c>
      <c r="H1519" s="2"/>
      <c r="I1519" s="2"/>
      <c r="J1519" s="2"/>
      <c r="K1519" s="2"/>
      <c r="L1519" s="2">
        <f t="shared" si="302"/>
        <v>0</v>
      </c>
      <c r="M1519" s="2">
        <f t="shared" si="303"/>
        <v>0</v>
      </c>
      <c r="N1519" s="2">
        <f t="shared" si="304"/>
        <v>0</v>
      </c>
      <c r="O1519" s="2">
        <f t="shared" si="305"/>
        <v>0</v>
      </c>
      <c r="P1519" s="2">
        <f t="shared" si="306"/>
        <v>25000</v>
      </c>
      <c r="Q1519" s="14">
        <f t="shared" si="307"/>
        <v>0</v>
      </c>
      <c r="R1519" s="2"/>
      <c r="S1519" s="2"/>
      <c r="T1519" s="1" t="e">
        <v>#N/A</v>
      </c>
    </row>
    <row r="1520" spans="1:20" x14ac:dyDescent="0.25">
      <c r="A1520" s="2" t="str">
        <f t="shared" si="301"/>
        <v>072019</v>
      </c>
      <c r="B1520" s="12">
        <v>43651</v>
      </c>
      <c r="C1520" s="2" t="s">
        <v>6628</v>
      </c>
      <c r="D1520" s="2" t="s">
        <v>6566</v>
      </c>
      <c r="E1520" s="2" t="s">
        <v>6567</v>
      </c>
      <c r="F1520" s="2">
        <v>40000</v>
      </c>
      <c r="G1520" s="2">
        <v>40000</v>
      </c>
      <c r="H1520" s="2"/>
      <c r="I1520" s="2"/>
      <c r="J1520" s="2"/>
      <c r="K1520" s="2"/>
      <c r="L1520" s="2">
        <f t="shared" si="302"/>
        <v>0</v>
      </c>
      <c r="M1520" s="2">
        <f t="shared" si="303"/>
        <v>0</v>
      </c>
      <c r="N1520" s="2">
        <f t="shared" si="304"/>
        <v>0</v>
      </c>
      <c r="O1520" s="2">
        <f t="shared" si="305"/>
        <v>0</v>
      </c>
      <c r="P1520" s="2">
        <f t="shared" si="306"/>
        <v>40000</v>
      </c>
      <c r="Q1520" s="14">
        <f t="shared" si="307"/>
        <v>0</v>
      </c>
      <c r="R1520" s="2"/>
      <c r="S1520" s="2"/>
      <c r="T1520" s="1" t="e">
        <v>#N/A</v>
      </c>
    </row>
    <row r="1521" spans="1:20" x14ac:dyDescent="0.25">
      <c r="A1521" s="2" t="str">
        <f t="shared" si="301"/>
        <v>082019</v>
      </c>
      <c r="B1521" s="12">
        <v>43683</v>
      </c>
      <c r="C1521" s="2" t="s">
        <v>3517</v>
      </c>
      <c r="D1521" s="2" t="s">
        <v>101</v>
      </c>
      <c r="E1521" s="2" t="s">
        <v>6305</v>
      </c>
      <c r="F1521" s="2">
        <v>11112</v>
      </c>
      <c r="G1521" s="2"/>
      <c r="H1521" s="2"/>
      <c r="I1521" s="2">
        <v>9642.86</v>
      </c>
      <c r="J1521" s="2">
        <v>264</v>
      </c>
      <c r="K1521" s="2"/>
      <c r="L1521" s="2">
        <f t="shared" si="302"/>
        <v>1204.6632</v>
      </c>
      <c r="M1521" s="2">
        <f t="shared" si="303"/>
        <v>602.33159999999998</v>
      </c>
      <c r="N1521" s="2">
        <f t="shared" si="304"/>
        <v>602.33159999999998</v>
      </c>
      <c r="O1521" s="2">
        <f t="shared" si="305"/>
        <v>0</v>
      </c>
      <c r="P1521" s="2">
        <f t="shared" si="306"/>
        <v>11111.5232</v>
      </c>
      <c r="Q1521" s="14">
        <f t="shared" si="307"/>
        <v>-0.47680000000036671</v>
      </c>
      <c r="R1521" s="2"/>
      <c r="S1521" s="2"/>
      <c r="T1521" s="1" t="e">
        <v>#N/A</v>
      </c>
    </row>
    <row r="1522" spans="1:20" x14ac:dyDescent="0.25">
      <c r="A1522" s="2" t="str">
        <f t="shared" si="301"/>
        <v>082019</v>
      </c>
      <c r="B1522" s="12">
        <v>43707</v>
      </c>
      <c r="C1522" s="2" t="s">
        <v>3116</v>
      </c>
      <c r="D1522" s="2" t="s">
        <v>154</v>
      </c>
      <c r="E1522" s="2" t="s">
        <v>6407</v>
      </c>
      <c r="F1522" s="2">
        <v>36816</v>
      </c>
      <c r="G1522" s="2"/>
      <c r="H1522" s="2"/>
      <c r="I1522" s="2"/>
      <c r="J1522" s="2">
        <v>31200</v>
      </c>
      <c r="K1522" s="2"/>
      <c r="L1522" s="2">
        <f t="shared" si="302"/>
        <v>5616</v>
      </c>
      <c r="M1522" s="2">
        <v>0</v>
      </c>
      <c r="N1522" s="2">
        <v>0</v>
      </c>
      <c r="O1522" s="2">
        <v>0</v>
      </c>
      <c r="P1522" s="2">
        <f t="shared" si="306"/>
        <v>36816</v>
      </c>
      <c r="Q1522" s="14">
        <f t="shared" si="307"/>
        <v>0</v>
      </c>
      <c r="R1522" s="2" t="s">
        <v>5815</v>
      </c>
      <c r="S1522" s="2" t="s">
        <v>5815</v>
      </c>
      <c r="T1522" s="1" t="e">
        <v>#N/A</v>
      </c>
    </row>
    <row r="1523" spans="1:20" x14ac:dyDescent="0.25">
      <c r="A1523" s="2" t="str">
        <f t="shared" si="301"/>
        <v>082019</v>
      </c>
      <c r="B1523" s="12">
        <v>43678</v>
      </c>
      <c r="C1523" s="2"/>
      <c r="D1523" s="2" t="s">
        <v>6629</v>
      </c>
      <c r="E1523" s="2" t="s">
        <v>6630</v>
      </c>
      <c r="F1523" s="2">
        <v>6199</v>
      </c>
      <c r="G1523" s="2">
        <v>6199</v>
      </c>
      <c r="H1523" s="2"/>
      <c r="I1523" s="2"/>
      <c r="J1523" s="2"/>
      <c r="K1523" s="2"/>
      <c r="L1523" s="2">
        <f t="shared" si="302"/>
        <v>0</v>
      </c>
      <c r="M1523" s="2">
        <f t="shared" si="303"/>
        <v>0</v>
      </c>
      <c r="N1523" s="2">
        <f t="shared" si="304"/>
        <v>0</v>
      </c>
      <c r="O1523" s="2">
        <f t="shared" si="305"/>
        <v>0</v>
      </c>
      <c r="P1523" s="2">
        <f t="shared" si="306"/>
        <v>6199</v>
      </c>
      <c r="Q1523" s="14">
        <f t="shared" si="307"/>
        <v>0</v>
      </c>
      <c r="R1523" s="2"/>
      <c r="S1523" s="2"/>
      <c r="T1523" s="1" t="e">
        <v>#N/A</v>
      </c>
    </row>
    <row r="1524" spans="1:20" x14ac:dyDescent="0.25">
      <c r="A1524" s="2" t="str">
        <f t="shared" si="301"/>
        <v>082019</v>
      </c>
      <c r="B1524" s="12">
        <v>43678</v>
      </c>
      <c r="C1524" s="2"/>
      <c r="D1524" s="2" t="s">
        <v>6631</v>
      </c>
      <c r="E1524" s="2" t="s">
        <v>6632</v>
      </c>
      <c r="F1524" s="2">
        <v>959</v>
      </c>
      <c r="G1524" s="2">
        <v>959</v>
      </c>
      <c r="H1524" s="2"/>
      <c r="I1524" s="2"/>
      <c r="J1524" s="2"/>
      <c r="K1524" s="2"/>
      <c r="L1524" s="2">
        <f t="shared" si="302"/>
        <v>0</v>
      </c>
      <c r="M1524" s="2">
        <f t="shared" si="303"/>
        <v>0</v>
      </c>
      <c r="N1524" s="2">
        <f t="shared" si="304"/>
        <v>0</v>
      </c>
      <c r="O1524" s="2">
        <f t="shared" si="305"/>
        <v>0</v>
      </c>
      <c r="P1524" s="2">
        <f t="shared" si="306"/>
        <v>959</v>
      </c>
      <c r="Q1524" s="14">
        <f t="shared" si="307"/>
        <v>0</v>
      </c>
      <c r="R1524" s="2"/>
      <c r="S1524" s="2"/>
      <c r="T1524" s="1" t="e">
        <v>#N/A</v>
      </c>
    </row>
    <row r="1525" spans="1:20" x14ac:dyDescent="0.25">
      <c r="A1525" s="2" t="str">
        <f t="shared" si="301"/>
        <v>082019</v>
      </c>
      <c r="B1525" s="12">
        <v>43678</v>
      </c>
      <c r="C1525" s="2"/>
      <c r="D1525" s="2" t="s">
        <v>6633</v>
      </c>
      <c r="E1525" s="2" t="s">
        <v>6634</v>
      </c>
      <c r="F1525" s="2">
        <v>1003.44</v>
      </c>
      <c r="G1525" s="2">
        <v>1003.44</v>
      </c>
      <c r="H1525" s="2"/>
      <c r="I1525" s="2"/>
      <c r="J1525" s="2"/>
      <c r="K1525" s="2"/>
      <c r="L1525" s="2">
        <f t="shared" si="302"/>
        <v>0</v>
      </c>
      <c r="M1525" s="2">
        <f t="shared" si="303"/>
        <v>0</v>
      </c>
      <c r="N1525" s="2">
        <f t="shared" si="304"/>
        <v>0</v>
      </c>
      <c r="O1525" s="2">
        <f t="shared" si="305"/>
        <v>0</v>
      </c>
      <c r="P1525" s="2">
        <f t="shared" si="306"/>
        <v>1003.44</v>
      </c>
      <c r="Q1525" s="14">
        <f t="shared" si="307"/>
        <v>0</v>
      </c>
      <c r="R1525" s="2"/>
      <c r="S1525" s="2"/>
      <c r="T1525" s="1" t="e">
        <v>#N/A</v>
      </c>
    </row>
    <row r="1526" spans="1:20" x14ac:dyDescent="0.25">
      <c r="A1526" s="2" t="str">
        <f t="shared" si="301"/>
        <v>082019</v>
      </c>
      <c r="B1526" s="12">
        <v>43679</v>
      </c>
      <c r="C1526" s="2" t="s">
        <v>3769</v>
      </c>
      <c r="D1526" s="2" t="s">
        <v>419</v>
      </c>
      <c r="E1526" s="2" t="s">
        <v>6635</v>
      </c>
      <c r="F1526" s="2">
        <v>4814</v>
      </c>
      <c r="G1526" s="2"/>
      <c r="H1526" s="2"/>
      <c r="I1526" s="2"/>
      <c r="J1526" s="2">
        <v>4080</v>
      </c>
      <c r="K1526" s="2"/>
      <c r="L1526" s="2">
        <f t="shared" si="302"/>
        <v>734.4</v>
      </c>
      <c r="M1526" s="2">
        <f t="shared" si="303"/>
        <v>367.2</v>
      </c>
      <c r="N1526" s="2">
        <f t="shared" si="304"/>
        <v>367.2</v>
      </c>
      <c r="O1526" s="2">
        <f t="shared" si="305"/>
        <v>0</v>
      </c>
      <c r="P1526" s="2">
        <f t="shared" si="306"/>
        <v>4814.3999999999996</v>
      </c>
      <c r="Q1526" s="14">
        <f t="shared" si="307"/>
        <v>0.3999999999996362</v>
      </c>
      <c r="R1526" s="2"/>
      <c r="S1526" s="2"/>
      <c r="T1526" s="1" t="e">
        <v>#N/A</v>
      </c>
    </row>
    <row r="1527" spans="1:20" x14ac:dyDescent="0.25">
      <c r="A1527" s="2" t="str">
        <f t="shared" si="301"/>
        <v>082019</v>
      </c>
      <c r="B1527" s="12">
        <v>43680</v>
      </c>
      <c r="C1527" s="2" t="s">
        <v>3740</v>
      </c>
      <c r="D1527" s="2" t="s">
        <v>678</v>
      </c>
      <c r="E1527" s="2" t="s">
        <v>6636</v>
      </c>
      <c r="F1527" s="2">
        <v>32450</v>
      </c>
      <c r="G1527" s="2"/>
      <c r="H1527" s="2"/>
      <c r="I1527" s="2"/>
      <c r="J1527" s="2">
        <v>27500</v>
      </c>
      <c r="K1527" s="2"/>
      <c r="L1527" s="2">
        <f t="shared" si="302"/>
        <v>4950</v>
      </c>
      <c r="M1527" s="2">
        <v>0</v>
      </c>
      <c r="N1527" s="2">
        <v>0</v>
      </c>
      <c r="O1527" s="2">
        <v>0</v>
      </c>
      <c r="P1527" s="2">
        <f t="shared" si="306"/>
        <v>32450</v>
      </c>
      <c r="Q1527" s="14">
        <f t="shared" si="307"/>
        <v>0</v>
      </c>
      <c r="R1527" s="2" t="s">
        <v>5815</v>
      </c>
      <c r="S1527" s="2" t="s">
        <v>5815</v>
      </c>
      <c r="T1527" s="1" t="e">
        <v>#N/A</v>
      </c>
    </row>
    <row r="1528" spans="1:20" x14ac:dyDescent="0.25">
      <c r="A1528" s="2" t="str">
        <f t="shared" si="301"/>
        <v>082019</v>
      </c>
      <c r="B1528" s="12">
        <v>43684</v>
      </c>
      <c r="C1528" s="2" t="s">
        <v>3806</v>
      </c>
      <c r="D1528" s="2" t="s">
        <v>487</v>
      </c>
      <c r="E1528" s="2" t="s">
        <v>488</v>
      </c>
      <c r="F1528" s="2">
        <v>142544</v>
      </c>
      <c r="G1528" s="2">
        <v>2000</v>
      </c>
      <c r="H1528" s="2"/>
      <c r="I1528" s="2"/>
      <c r="J1528" s="2">
        <v>28800</v>
      </c>
      <c r="K1528" s="2">
        <v>83250</v>
      </c>
      <c r="L1528" s="2">
        <f t="shared" si="302"/>
        <v>28494</v>
      </c>
      <c r="M1528" s="2">
        <v>0</v>
      </c>
      <c r="N1528" s="2">
        <v>0</v>
      </c>
      <c r="O1528" s="2">
        <v>0</v>
      </c>
      <c r="P1528" s="2">
        <f t="shared" si="306"/>
        <v>142544</v>
      </c>
      <c r="Q1528" s="14">
        <f t="shared" si="307"/>
        <v>0</v>
      </c>
      <c r="R1528" s="2" t="s">
        <v>5815</v>
      </c>
      <c r="S1528" s="2" t="s">
        <v>5815</v>
      </c>
      <c r="T1528" s="1" t="e">
        <v>#N/A</v>
      </c>
    </row>
    <row r="1529" spans="1:20" x14ac:dyDescent="0.25">
      <c r="A1529" s="2" t="str">
        <f t="shared" si="301"/>
        <v>082019</v>
      </c>
      <c r="B1529" s="12">
        <v>43684</v>
      </c>
      <c r="C1529" s="2" t="s">
        <v>3807</v>
      </c>
      <c r="D1529" s="2" t="s">
        <v>487</v>
      </c>
      <c r="E1529" s="2" t="s">
        <v>488</v>
      </c>
      <c r="F1529" s="2">
        <v>58410</v>
      </c>
      <c r="G1529" s="2"/>
      <c r="H1529" s="2"/>
      <c r="I1529" s="2"/>
      <c r="J1529" s="2">
        <v>49500</v>
      </c>
      <c r="K1529" s="2"/>
      <c r="L1529" s="2">
        <f t="shared" si="302"/>
        <v>8910</v>
      </c>
      <c r="M1529" s="2">
        <v>0</v>
      </c>
      <c r="N1529" s="2">
        <v>0</v>
      </c>
      <c r="O1529" s="2">
        <v>0</v>
      </c>
      <c r="P1529" s="2">
        <f t="shared" si="306"/>
        <v>58410</v>
      </c>
      <c r="Q1529" s="14">
        <f t="shared" si="307"/>
        <v>0</v>
      </c>
      <c r="R1529" s="2" t="s">
        <v>5815</v>
      </c>
      <c r="S1529" s="2" t="s">
        <v>5815</v>
      </c>
      <c r="T1529" s="1" t="e">
        <v>#N/A</v>
      </c>
    </row>
    <row r="1530" spans="1:20" x14ac:dyDescent="0.25">
      <c r="A1530" s="2" t="str">
        <f t="shared" si="301"/>
        <v>082019</v>
      </c>
      <c r="B1530" s="12">
        <v>43685</v>
      </c>
      <c r="C1530" s="2" t="s">
        <v>3702</v>
      </c>
      <c r="D1530" s="2" t="s">
        <v>1533</v>
      </c>
      <c r="E1530" s="2" t="s">
        <v>6637</v>
      </c>
      <c r="F1530" s="2">
        <v>4696.3999999999996</v>
      </c>
      <c r="G1530" s="2"/>
      <c r="H1530" s="2"/>
      <c r="I1530" s="2"/>
      <c r="J1530" s="2">
        <v>3980</v>
      </c>
      <c r="K1530" s="2"/>
      <c r="L1530" s="2">
        <f t="shared" si="302"/>
        <v>716.4</v>
      </c>
      <c r="M1530" s="2">
        <f t="shared" si="303"/>
        <v>358.2</v>
      </c>
      <c r="N1530" s="2">
        <f t="shared" si="304"/>
        <v>358.2</v>
      </c>
      <c r="O1530" s="2">
        <f t="shared" si="305"/>
        <v>0</v>
      </c>
      <c r="P1530" s="2">
        <f t="shared" si="306"/>
        <v>4696.3999999999996</v>
      </c>
      <c r="Q1530" s="14">
        <f t="shared" si="307"/>
        <v>0</v>
      </c>
      <c r="R1530" s="2"/>
      <c r="S1530" s="2"/>
      <c r="T1530" s="1" t="e">
        <v>#N/A</v>
      </c>
    </row>
    <row r="1531" spans="1:20" x14ac:dyDescent="0.25">
      <c r="A1531" s="2" t="str">
        <f t="shared" si="301"/>
        <v>082019</v>
      </c>
      <c r="B1531" s="12">
        <v>43684</v>
      </c>
      <c r="C1531" s="2" t="s">
        <v>6638</v>
      </c>
      <c r="D1531" s="2" t="s">
        <v>6600</v>
      </c>
      <c r="E1531" s="2" t="s">
        <v>6601</v>
      </c>
      <c r="F1531" s="2">
        <v>40000</v>
      </c>
      <c r="G1531" s="2">
        <v>40000</v>
      </c>
      <c r="H1531" s="2"/>
      <c r="I1531" s="2"/>
      <c r="J1531" s="2"/>
      <c r="K1531" s="2"/>
      <c r="L1531" s="2">
        <f t="shared" si="302"/>
        <v>0</v>
      </c>
      <c r="M1531" s="2">
        <f t="shared" si="303"/>
        <v>0</v>
      </c>
      <c r="N1531" s="2">
        <f t="shared" si="304"/>
        <v>0</v>
      </c>
      <c r="O1531" s="2">
        <f t="shared" si="305"/>
        <v>0</v>
      </c>
      <c r="P1531" s="2">
        <f t="shared" si="306"/>
        <v>40000</v>
      </c>
      <c r="Q1531" s="14">
        <f t="shared" si="307"/>
        <v>0</v>
      </c>
      <c r="R1531" s="2"/>
      <c r="S1531" s="2"/>
      <c r="T1531" s="1" t="e">
        <v>#N/A</v>
      </c>
    </row>
    <row r="1532" spans="1:20" x14ac:dyDescent="0.25">
      <c r="A1532" s="2" t="str">
        <f t="shared" si="301"/>
        <v>082019</v>
      </c>
      <c r="B1532" s="12">
        <v>43678</v>
      </c>
      <c r="C1532" s="2" t="s">
        <v>6639</v>
      </c>
      <c r="D1532" s="2" t="s">
        <v>6310</v>
      </c>
      <c r="E1532" s="2" t="s">
        <v>6561</v>
      </c>
      <c r="F1532" s="2">
        <v>5898.82</v>
      </c>
      <c r="G1532" s="2"/>
      <c r="H1532" s="2"/>
      <c r="I1532" s="2"/>
      <c r="J1532" s="2">
        <v>4999</v>
      </c>
      <c r="K1532" s="2"/>
      <c r="L1532" s="2">
        <f t="shared" si="302"/>
        <v>899.82</v>
      </c>
      <c r="M1532" s="2">
        <v>0</v>
      </c>
      <c r="N1532" s="2">
        <v>0</v>
      </c>
      <c r="O1532" s="2">
        <v>0</v>
      </c>
      <c r="P1532" s="2">
        <f t="shared" si="306"/>
        <v>5898.82</v>
      </c>
      <c r="Q1532" s="14">
        <f t="shared" si="307"/>
        <v>0</v>
      </c>
      <c r="R1532" s="2"/>
      <c r="S1532" s="2"/>
      <c r="T1532" s="1" t="s">
        <v>6310</v>
      </c>
    </row>
    <row r="1533" spans="1:20" x14ac:dyDescent="0.25">
      <c r="A1533" s="2" t="str">
        <f t="shared" si="301"/>
        <v>082019</v>
      </c>
      <c r="B1533" s="12">
        <v>43683</v>
      </c>
      <c r="C1533" s="2" t="s">
        <v>1721</v>
      </c>
      <c r="D1533" s="2" t="s">
        <v>1974</v>
      </c>
      <c r="E1533" s="2" t="s">
        <v>6331</v>
      </c>
      <c r="F1533" s="2">
        <v>70000</v>
      </c>
      <c r="G1533" s="2"/>
      <c r="H1533" s="2"/>
      <c r="I1533" s="2"/>
      <c r="J1533" s="2">
        <v>59322</v>
      </c>
      <c r="K1533" s="2"/>
      <c r="L1533" s="2">
        <f t="shared" si="302"/>
        <v>10677.96</v>
      </c>
      <c r="M1533" s="2">
        <v>0</v>
      </c>
      <c r="N1533" s="2">
        <v>0</v>
      </c>
      <c r="O1533" s="2">
        <v>0</v>
      </c>
      <c r="P1533" s="2">
        <f t="shared" si="306"/>
        <v>69999.959999999992</v>
      </c>
      <c r="Q1533" s="14">
        <f t="shared" si="307"/>
        <v>-4.0000000008149073E-2</v>
      </c>
      <c r="R1533" s="2" t="s">
        <v>5815</v>
      </c>
      <c r="S1533" s="2" t="s">
        <v>5815</v>
      </c>
      <c r="T1533" s="1" t="e">
        <v>#N/A</v>
      </c>
    </row>
    <row r="1534" spans="1:20" x14ac:dyDescent="0.25">
      <c r="A1534" s="2" t="str">
        <f t="shared" si="301"/>
        <v>082019</v>
      </c>
      <c r="B1534" s="12">
        <v>43683</v>
      </c>
      <c r="C1534" s="2" t="s">
        <v>6640</v>
      </c>
      <c r="D1534" s="2" t="s">
        <v>1974</v>
      </c>
      <c r="E1534" s="2" t="s">
        <v>6331</v>
      </c>
      <c r="F1534" s="2">
        <v>200000</v>
      </c>
      <c r="G1534" s="2"/>
      <c r="H1534" s="2"/>
      <c r="I1534" s="2"/>
      <c r="J1534" s="2"/>
      <c r="K1534" s="2">
        <v>156250</v>
      </c>
      <c r="L1534" s="2">
        <f t="shared" si="302"/>
        <v>43750</v>
      </c>
      <c r="M1534" s="2">
        <v>0</v>
      </c>
      <c r="N1534" s="2">
        <v>0</v>
      </c>
      <c r="O1534" s="2">
        <v>0</v>
      </c>
      <c r="P1534" s="2">
        <f t="shared" si="306"/>
        <v>200000</v>
      </c>
      <c r="Q1534" s="14">
        <f t="shared" si="307"/>
        <v>0</v>
      </c>
      <c r="R1534" s="2" t="s">
        <v>5815</v>
      </c>
      <c r="S1534" s="2" t="s">
        <v>5815</v>
      </c>
      <c r="T1534" s="1" t="e">
        <v>#N/A</v>
      </c>
    </row>
    <row r="1535" spans="1:20" x14ac:dyDescent="0.25">
      <c r="A1535" s="2" t="str">
        <f t="shared" si="301"/>
        <v>072019</v>
      </c>
      <c r="B1535" s="12">
        <v>43650</v>
      </c>
      <c r="C1535" s="2" t="s">
        <v>6357</v>
      </c>
      <c r="D1535" s="2" t="s">
        <v>3174</v>
      </c>
      <c r="E1535" s="2" t="s">
        <v>6641</v>
      </c>
      <c r="F1535" s="2">
        <v>30795.96</v>
      </c>
      <c r="G1535" s="2"/>
      <c r="H1535" s="2"/>
      <c r="I1535" s="2"/>
      <c r="J1535" s="2">
        <v>26098</v>
      </c>
      <c r="K1535" s="2"/>
      <c r="L1535" s="2">
        <f t="shared" si="302"/>
        <v>4697.6400000000003</v>
      </c>
      <c r="M1535" s="2">
        <f t="shared" si="303"/>
        <v>2348.8200000000002</v>
      </c>
      <c r="N1535" s="2">
        <f t="shared" si="304"/>
        <v>2348.8200000000002</v>
      </c>
      <c r="O1535" s="2">
        <f t="shared" si="305"/>
        <v>0</v>
      </c>
      <c r="P1535" s="2">
        <f t="shared" si="306"/>
        <v>30795.64</v>
      </c>
      <c r="Q1535" s="14">
        <f t="shared" si="307"/>
        <v>-0.31999999999970896</v>
      </c>
      <c r="R1535" s="2"/>
      <c r="S1535" s="2"/>
      <c r="T1535" s="1" t="e">
        <v>#N/A</v>
      </c>
    </row>
    <row r="1536" spans="1:20" x14ac:dyDescent="0.25">
      <c r="A1536" s="2" t="str">
        <f t="shared" si="301"/>
        <v>082019</v>
      </c>
      <c r="B1536" s="12">
        <v>43685</v>
      </c>
      <c r="C1536" s="2" t="s">
        <v>1799</v>
      </c>
      <c r="D1536" s="2" t="s">
        <v>471</v>
      </c>
      <c r="E1536" s="2" t="s">
        <v>6452</v>
      </c>
      <c r="F1536" s="2">
        <v>3540</v>
      </c>
      <c r="G1536" s="2"/>
      <c r="H1536" s="2"/>
      <c r="I1536" s="2"/>
      <c r="J1536" s="2">
        <v>3000</v>
      </c>
      <c r="K1536" s="2"/>
      <c r="L1536" s="2">
        <f t="shared" si="302"/>
        <v>540</v>
      </c>
      <c r="M1536" s="2">
        <f t="shared" si="303"/>
        <v>270</v>
      </c>
      <c r="N1536" s="2">
        <f t="shared" si="304"/>
        <v>270</v>
      </c>
      <c r="O1536" s="2">
        <f t="shared" si="305"/>
        <v>0</v>
      </c>
      <c r="P1536" s="2">
        <f t="shared" si="306"/>
        <v>3540</v>
      </c>
      <c r="Q1536" s="14">
        <f t="shared" si="307"/>
        <v>0</v>
      </c>
      <c r="R1536" s="2"/>
      <c r="S1536" s="2"/>
      <c r="T1536" s="1" t="e">
        <v>#N/A</v>
      </c>
    </row>
    <row r="1537" spans="1:20" x14ac:dyDescent="0.25">
      <c r="A1537" s="2" t="str">
        <f t="shared" si="301"/>
        <v>082019</v>
      </c>
      <c r="B1537" s="12">
        <v>43685</v>
      </c>
      <c r="C1537" s="2" t="s">
        <v>3797</v>
      </c>
      <c r="D1537" s="2" t="s">
        <v>471</v>
      </c>
      <c r="E1537" s="2" t="s">
        <v>6452</v>
      </c>
      <c r="F1537" s="2">
        <v>8968</v>
      </c>
      <c r="G1537" s="2"/>
      <c r="H1537" s="2"/>
      <c r="I1537" s="2"/>
      <c r="J1537" s="2">
        <v>7600</v>
      </c>
      <c r="K1537" s="2"/>
      <c r="L1537" s="2">
        <f t="shared" si="302"/>
        <v>1368</v>
      </c>
      <c r="M1537" s="2">
        <f t="shared" si="303"/>
        <v>684</v>
      </c>
      <c r="N1537" s="2">
        <f t="shared" si="304"/>
        <v>684</v>
      </c>
      <c r="O1537" s="2">
        <f t="shared" si="305"/>
        <v>0</v>
      </c>
      <c r="P1537" s="2">
        <f t="shared" si="306"/>
        <v>8968</v>
      </c>
      <c r="Q1537" s="14">
        <f t="shared" si="307"/>
        <v>0</v>
      </c>
      <c r="R1537" s="2"/>
      <c r="S1537" s="2"/>
      <c r="T1537" s="1" t="e">
        <v>#N/A</v>
      </c>
    </row>
    <row r="1538" spans="1:20" x14ac:dyDescent="0.25">
      <c r="A1538" s="2" t="str">
        <f t="shared" si="301"/>
        <v>082019</v>
      </c>
      <c r="B1538" s="12">
        <v>43685</v>
      </c>
      <c r="C1538" s="2" t="s">
        <v>6642</v>
      </c>
      <c r="D1538" s="2" t="s">
        <v>1140</v>
      </c>
      <c r="E1538" s="2" t="s">
        <v>1141</v>
      </c>
      <c r="F1538" s="2">
        <v>36360</v>
      </c>
      <c r="G1538" s="2">
        <v>36360</v>
      </c>
      <c r="H1538" s="2"/>
      <c r="I1538" s="2"/>
      <c r="J1538" s="2"/>
      <c r="K1538" s="2"/>
      <c r="L1538" s="2">
        <f t="shared" si="302"/>
        <v>0</v>
      </c>
      <c r="M1538" s="2">
        <f t="shared" si="303"/>
        <v>0</v>
      </c>
      <c r="N1538" s="2">
        <f t="shared" si="304"/>
        <v>0</v>
      </c>
      <c r="O1538" s="2">
        <f t="shared" si="305"/>
        <v>0</v>
      </c>
      <c r="P1538" s="2">
        <f t="shared" si="306"/>
        <v>36360</v>
      </c>
      <c r="Q1538" s="14">
        <f t="shared" si="307"/>
        <v>0</v>
      </c>
      <c r="R1538" s="2"/>
      <c r="S1538" s="2"/>
      <c r="T1538" s="1" t="e">
        <v>#N/A</v>
      </c>
    </row>
    <row r="1539" spans="1:20" x14ac:dyDescent="0.25">
      <c r="A1539" s="2" t="str">
        <f t="shared" si="301"/>
        <v>082019</v>
      </c>
      <c r="B1539" s="12">
        <v>43685</v>
      </c>
      <c r="C1539" s="2" t="s">
        <v>3829</v>
      </c>
      <c r="D1539" s="2" t="s">
        <v>1140</v>
      </c>
      <c r="E1539" s="2" t="s">
        <v>1141</v>
      </c>
      <c r="F1539" s="2">
        <v>10222</v>
      </c>
      <c r="G1539" s="2">
        <v>10222</v>
      </c>
      <c r="H1539" s="2"/>
      <c r="I1539" s="2"/>
      <c r="J1539" s="2">
        <v>8663.08</v>
      </c>
      <c r="K1539" s="2"/>
      <c r="L1539" s="2">
        <f t="shared" si="302"/>
        <v>1559.3543999999999</v>
      </c>
      <c r="M1539" s="2">
        <f t="shared" si="303"/>
        <v>779.67719999999997</v>
      </c>
      <c r="N1539" s="2">
        <f t="shared" si="304"/>
        <v>779.67719999999997</v>
      </c>
      <c r="O1539" s="2">
        <f t="shared" si="305"/>
        <v>0</v>
      </c>
      <c r="P1539" s="2">
        <f t="shared" si="306"/>
        <v>20444.434399999998</v>
      </c>
      <c r="Q1539" s="14">
        <f t="shared" si="307"/>
        <v>10222.434399999998</v>
      </c>
      <c r="R1539" s="2"/>
      <c r="S1539" s="2"/>
      <c r="T1539" s="1" t="e">
        <v>#N/A</v>
      </c>
    </row>
    <row r="1540" spans="1:20" x14ac:dyDescent="0.25">
      <c r="A1540" s="2" t="str">
        <f t="shared" si="301"/>
        <v>082019</v>
      </c>
      <c r="B1540" s="12">
        <v>43686</v>
      </c>
      <c r="C1540" s="2" t="s">
        <v>3728</v>
      </c>
      <c r="D1540" s="2" t="s">
        <v>351</v>
      </c>
      <c r="E1540" s="2" t="s">
        <v>352</v>
      </c>
      <c r="F1540" s="2">
        <v>18428.080000000002</v>
      </c>
      <c r="G1540" s="2"/>
      <c r="H1540" s="2"/>
      <c r="I1540" s="2"/>
      <c r="J1540" s="2">
        <v>15617.02</v>
      </c>
      <c r="K1540" s="2"/>
      <c r="L1540" s="2">
        <f t="shared" si="302"/>
        <v>2811.0636</v>
      </c>
      <c r="M1540" s="2">
        <f t="shared" si="303"/>
        <v>1405.5318</v>
      </c>
      <c r="N1540" s="2">
        <f t="shared" si="304"/>
        <v>1405.5318</v>
      </c>
      <c r="O1540" s="2">
        <f t="shared" si="305"/>
        <v>0</v>
      </c>
      <c r="P1540" s="2">
        <f t="shared" si="306"/>
        <v>18428.083600000002</v>
      </c>
      <c r="Q1540" s="14">
        <f t="shared" si="307"/>
        <v>3.6000000000058208E-3</v>
      </c>
      <c r="R1540" s="2"/>
      <c r="S1540" s="2"/>
      <c r="T1540" s="1" t="e">
        <v>#N/A</v>
      </c>
    </row>
    <row r="1541" spans="1:20" x14ac:dyDescent="0.25">
      <c r="A1541" s="2" t="str">
        <f t="shared" si="301"/>
        <v>082019</v>
      </c>
      <c r="B1541" s="12">
        <v>43686</v>
      </c>
      <c r="C1541" s="2" t="s">
        <v>3729</v>
      </c>
      <c r="D1541" s="2" t="s">
        <v>351</v>
      </c>
      <c r="E1541" s="2" t="s">
        <v>352</v>
      </c>
      <c r="F1541" s="2">
        <v>18428.080000000002</v>
      </c>
      <c r="G1541" s="2"/>
      <c r="H1541" s="2"/>
      <c r="I1541" s="2"/>
      <c r="J1541" s="2">
        <v>15617.02</v>
      </c>
      <c r="K1541" s="2"/>
      <c r="L1541" s="2">
        <f t="shared" si="302"/>
        <v>2811.0636</v>
      </c>
      <c r="M1541" s="2">
        <f t="shared" si="303"/>
        <v>1405.5318</v>
      </c>
      <c r="N1541" s="2">
        <f t="shared" si="304"/>
        <v>1405.5318</v>
      </c>
      <c r="O1541" s="2">
        <f t="shared" si="305"/>
        <v>0</v>
      </c>
      <c r="P1541" s="2">
        <f t="shared" si="306"/>
        <v>18428.083600000002</v>
      </c>
      <c r="Q1541" s="14">
        <f t="shared" si="307"/>
        <v>3.6000000000058208E-3</v>
      </c>
      <c r="R1541" s="2"/>
      <c r="S1541" s="2"/>
      <c r="T1541" s="1" t="e">
        <v>#N/A</v>
      </c>
    </row>
    <row r="1542" spans="1:20" x14ac:dyDescent="0.25">
      <c r="A1542" s="2" t="str">
        <f t="shared" si="301"/>
        <v>082019</v>
      </c>
      <c r="B1542" s="12">
        <v>43679</v>
      </c>
      <c r="C1542" s="2" t="s">
        <v>6643</v>
      </c>
      <c r="D1542" s="2" t="s">
        <v>1692</v>
      </c>
      <c r="E1542" s="2" t="s">
        <v>1693</v>
      </c>
      <c r="F1542" s="2">
        <v>14160</v>
      </c>
      <c r="G1542" s="2"/>
      <c r="H1542" s="2"/>
      <c r="I1542" s="2"/>
      <c r="J1542" s="2">
        <v>12000</v>
      </c>
      <c r="K1542" s="2"/>
      <c r="L1542" s="2">
        <f t="shared" si="302"/>
        <v>2160</v>
      </c>
      <c r="M1542" s="2">
        <f t="shared" si="303"/>
        <v>1080</v>
      </c>
      <c r="N1542" s="2">
        <f t="shared" si="304"/>
        <v>1080</v>
      </c>
      <c r="O1542" s="2">
        <f t="shared" si="305"/>
        <v>0</v>
      </c>
      <c r="P1542" s="2">
        <f t="shared" si="306"/>
        <v>14160</v>
      </c>
      <c r="Q1542" s="14">
        <f t="shared" si="307"/>
        <v>0</v>
      </c>
      <c r="R1542" s="2"/>
      <c r="S1542" s="2"/>
      <c r="T1542" s="1" t="e">
        <v>#N/A</v>
      </c>
    </row>
    <row r="1543" spans="1:20" x14ac:dyDescent="0.25">
      <c r="A1543" s="2" t="str">
        <f t="shared" si="301"/>
        <v>082019</v>
      </c>
      <c r="B1543" s="12">
        <v>43684</v>
      </c>
      <c r="C1543" s="2" t="s">
        <v>6644</v>
      </c>
      <c r="D1543" s="2" t="s">
        <v>1604</v>
      </c>
      <c r="E1543" s="2" t="s">
        <v>6528</v>
      </c>
      <c r="F1543" s="2">
        <v>9123</v>
      </c>
      <c r="G1543" s="2">
        <v>1394</v>
      </c>
      <c r="H1543" s="2"/>
      <c r="I1543" s="2"/>
      <c r="J1543" s="2">
        <v>6550</v>
      </c>
      <c r="K1543" s="2"/>
      <c r="L1543" s="2">
        <f t="shared" si="302"/>
        <v>1179</v>
      </c>
      <c r="M1543" s="2">
        <f t="shared" si="303"/>
        <v>589.5</v>
      </c>
      <c r="N1543" s="2">
        <f t="shared" si="304"/>
        <v>589.5</v>
      </c>
      <c r="O1543" s="2">
        <f t="shared" si="305"/>
        <v>0</v>
      </c>
      <c r="P1543" s="2">
        <f t="shared" si="306"/>
        <v>9123</v>
      </c>
      <c r="Q1543" s="14">
        <f t="shared" si="307"/>
        <v>0</v>
      </c>
      <c r="R1543" s="2"/>
      <c r="S1543" s="2"/>
      <c r="T1543" s="1" t="e">
        <v>#N/A</v>
      </c>
    </row>
    <row r="1544" spans="1:20" x14ac:dyDescent="0.25">
      <c r="A1544" s="2" t="str">
        <f t="shared" si="301"/>
        <v>082019</v>
      </c>
      <c r="B1544" s="12">
        <v>43684</v>
      </c>
      <c r="C1544" s="2" t="s">
        <v>6644</v>
      </c>
      <c r="D1544" s="2" t="s">
        <v>1604</v>
      </c>
      <c r="E1544" s="2" t="s">
        <v>6528</v>
      </c>
      <c r="F1544" s="2">
        <v>15340</v>
      </c>
      <c r="G1544" s="2"/>
      <c r="H1544" s="2"/>
      <c r="I1544" s="2"/>
      <c r="J1544" s="2">
        <v>13000</v>
      </c>
      <c r="K1544" s="2"/>
      <c r="L1544" s="2">
        <f t="shared" si="302"/>
        <v>2340</v>
      </c>
      <c r="M1544" s="2">
        <f t="shared" si="303"/>
        <v>1170</v>
      </c>
      <c r="N1544" s="2">
        <f t="shared" si="304"/>
        <v>1170</v>
      </c>
      <c r="O1544" s="2">
        <f t="shared" si="305"/>
        <v>0</v>
      </c>
      <c r="P1544" s="2">
        <f t="shared" si="306"/>
        <v>15340</v>
      </c>
      <c r="Q1544" s="14">
        <f t="shared" si="307"/>
        <v>0</v>
      </c>
      <c r="R1544" s="2"/>
      <c r="S1544" s="2"/>
      <c r="T1544" s="1" t="e">
        <v>#N/A</v>
      </c>
    </row>
    <row r="1545" spans="1:20" x14ac:dyDescent="0.25">
      <c r="A1545" s="2" t="str">
        <f t="shared" si="301"/>
        <v>082019</v>
      </c>
      <c r="B1545" s="12">
        <v>43684</v>
      </c>
      <c r="C1545" s="2" t="s">
        <v>6645</v>
      </c>
      <c r="D1545" s="2" t="s">
        <v>1604</v>
      </c>
      <c r="E1545" s="2" t="s">
        <v>6528</v>
      </c>
      <c r="F1545" s="2">
        <v>18290</v>
      </c>
      <c r="G1545" s="2"/>
      <c r="H1545" s="2"/>
      <c r="I1545" s="2"/>
      <c r="J1545" s="2">
        <v>15500</v>
      </c>
      <c r="K1545" s="2"/>
      <c r="L1545" s="2">
        <f t="shared" si="302"/>
        <v>2790</v>
      </c>
      <c r="M1545" s="2">
        <f t="shared" si="303"/>
        <v>1395</v>
      </c>
      <c r="N1545" s="2">
        <f t="shared" si="304"/>
        <v>1395</v>
      </c>
      <c r="O1545" s="2">
        <f t="shared" si="305"/>
        <v>0</v>
      </c>
      <c r="P1545" s="2">
        <f t="shared" si="306"/>
        <v>18290</v>
      </c>
      <c r="Q1545" s="14">
        <f t="shared" si="307"/>
        <v>0</v>
      </c>
      <c r="R1545" s="2"/>
      <c r="S1545" s="2"/>
      <c r="T1545" s="1" t="e">
        <v>#N/A</v>
      </c>
    </row>
    <row r="1546" spans="1:20" x14ac:dyDescent="0.25">
      <c r="A1546" s="2" t="str">
        <f t="shared" si="301"/>
        <v>082019</v>
      </c>
      <c r="B1546" s="12">
        <v>43684</v>
      </c>
      <c r="C1546" s="2" t="s">
        <v>6646</v>
      </c>
      <c r="D1546" s="2" t="s">
        <v>1604</v>
      </c>
      <c r="E1546" s="2" t="s">
        <v>6528</v>
      </c>
      <c r="F1546" s="2">
        <v>7943</v>
      </c>
      <c r="G1546" s="2">
        <v>1394</v>
      </c>
      <c r="H1546" s="2"/>
      <c r="I1546" s="2"/>
      <c r="J1546" s="2">
        <v>5550</v>
      </c>
      <c r="K1546" s="2"/>
      <c r="L1546" s="2">
        <f t="shared" si="302"/>
        <v>999</v>
      </c>
      <c r="M1546" s="2">
        <f t="shared" si="303"/>
        <v>499.5</v>
      </c>
      <c r="N1546" s="2">
        <f t="shared" si="304"/>
        <v>499.5</v>
      </c>
      <c r="O1546" s="2">
        <f t="shared" si="305"/>
        <v>0</v>
      </c>
      <c r="P1546" s="2">
        <f t="shared" si="306"/>
        <v>7943</v>
      </c>
      <c r="Q1546" s="14">
        <f t="shared" si="307"/>
        <v>0</v>
      </c>
      <c r="R1546" s="2"/>
      <c r="S1546" s="2"/>
      <c r="T1546" s="1" t="e">
        <v>#N/A</v>
      </c>
    </row>
    <row r="1547" spans="1:20" x14ac:dyDescent="0.25">
      <c r="A1547" s="2" t="str">
        <f t="shared" si="301"/>
        <v>082019</v>
      </c>
      <c r="B1547" s="12">
        <v>43687</v>
      </c>
      <c r="C1547" s="2" t="s">
        <v>3756</v>
      </c>
      <c r="D1547" s="2" t="s">
        <v>399</v>
      </c>
      <c r="E1547" s="2" t="s">
        <v>6509</v>
      </c>
      <c r="F1547" s="2">
        <v>3262</v>
      </c>
      <c r="G1547" s="2"/>
      <c r="H1547" s="2"/>
      <c r="I1547" s="2">
        <v>700</v>
      </c>
      <c r="J1547" s="2">
        <v>2100</v>
      </c>
      <c r="K1547" s="2"/>
      <c r="L1547" s="2">
        <f t="shared" si="302"/>
        <v>462</v>
      </c>
      <c r="M1547" s="2">
        <f t="shared" si="303"/>
        <v>231</v>
      </c>
      <c r="N1547" s="2">
        <f t="shared" si="304"/>
        <v>231</v>
      </c>
      <c r="O1547" s="2">
        <f t="shared" si="305"/>
        <v>0</v>
      </c>
      <c r="P1547" s="2">
        <f t="shared" si="306"/>
        <v>3262</v>
      </c>
      <c r="Q1547" s="14">
        <f t="shared" si="307"/>
        <v>0</v>
      </c>
      <c r="R1547" s="2"/>
      <c r="S1547" s="2"/>
      <c r="T1547" s="1" t="e">
        <v>#N/A</v>
      </c>
    </row>
    <row r="1548" spans="1:20" x14ac:dyDescent="0.25">
      <c r="A1548" s="2" t="str">
        <f t="shared" si="301"/>
        <v>072019</v>
      </c>
      <c r="B1548" s="12">
        <v>43675</v>
      </c>
      <c r="C1548" s="2" t="s">
        <v>6647</v>
      </c>
      <c r="D1548" s="2" t="s">
        <v>1256</v>
      </c>
      <c r="E1548" s="2" t="s">
        <v>6648</v>
      </c>
      <c r="F1548" s="2">
        <v>14160</v>
      </c>
      <c r="G1548" s="2"/>
      <c r="H1548" s="2"/>
      <c r="I1548" s="2"/>
      <c r="J1548" s="2">
        <v>12000</v>
      </c>
      <c r="K1548" s="2"/>
      <c r="L1548" s="2">
        <f t="shared" si="302"/>
        <v>2160</v>
      </c>
      <c r="M1548" s="2">
        <f t="shared" si="303"/>
        <v>1080</v>
      </c>
      <c r="N1548" s="2">
        <f t="shared" si="304"/>
        <v>1080</v>
      </c>
      <c r="O1548" s="2">
        <f t="shared" si="305"/>
        <v>0</v>
      </c>
      <c r="P1548" s="2">
        <f t="shared" si="306"/>
        <v>14160</v>
      </c>
      <c r="Q1548" s="14">
        <f t="shared" si="307"/>
        <v>0</v>
      </c>
      <c r="R1548" s="2"/>
      <c r="S1548" s="2"/>
      <c r="T1548" s="1" t="e">
        <v>#N/A</v>
      </c>
    </row>
    <row r="1549" spans="1:20" x14ac:dyDescent="0.25">
      <c r="A1549" s="2" t="str">
        <f t="shared" si="301"/>
        <v>052019</v>
      </c>
      <c r="B1549" s="12">
        <v>43605</v>
      </c>
      <c r="C1549" s="2" t="s">
        <v>6649</v>
      </c>
      <c r="D1549" s="2" t="s">
        <v>2339</v>
      </c>
      <c r="E1549" s="2" t="s">
        <v>6650</v>
      </c>
      <c r="F1549" s="2">
        <v>5416.2</v>
      </c>
      <c r="G1549" s="2"/>
      <c r="H1549" s="2"/>
      <c r="I1549" s="2"/>
      <c r="J1549" s="2">
        <v>4590</v>
      </c>
      <c r="K1549" s="2"/>
      <c r="L1549" s="2">
        <f t="shared" si="302"/>
        <v>826.2</v>
      </c>
      <c r="M1549" s="2">
        <f t="shared" si="303"/>
        <v>413.1</v>
      </c>
      <c r="N1549" s="2">
        <f t="shared" si="304"/>
        <v>413.1</v>
      </c>
      <c r="O1549" s="2">
        <f t="shared" si="305"/>
        <v>0</v>
      </c>
      <c r="P1549" s="2">
        <f t="shared" si="306"/>
        <v>5416.2</v>
      </c>
      <c r="Q1549" s="14">
        <f t="shared" si="307"/>
        <v>0</v>
      </c>
      <c r="R1549" s="2"/>
      <c r="S1549" s="2"/>
      <c r="T1549" s="1" t="e">
        <v>#N/A</v>
      </c>
    </row>
    <row r="1550" spans="1:20" x14ac:dyDescent="0.25">
      <c r="A1550" s="2" t="str">
        <f t="shared" si="301"/>
        <v>082019</v>
      </c>
      <c r="B1550" s="12">
        <v>43685</v>
      </c>
      <c r="C1550" s="2" t="s">
        <v>3867</v>
      </c>
      <c r="D1550" s="2" t="s">
        <v>3481</v>
      </c>
      <c r="E1550" s="2" t="s">
        <v>6651</v>
      </c>
      <c r="F1550" s="2">
        <v>12546</v>
      </c>
      <c r="G1550" s="2"/>
      <c r="H1550" s="2"/>
      <c r="I1550" s="2"/>
      <c r="J1550" s="2">
        <v>10632</v>
      </c>
      <c r="K1550" s="2"/>
      <c r="L1550" s="2">
        <f t="shared" si="302"/>
        <v>1913.76</v>
      </c>
      <c r="M1550" s="2">
        <f t="shared" si="303"/>
        <v>0</v>
      </c>
      <c r="N1550" s="2">
        <f t="shared" si="304"/>
        <v>0</v>
      </c>
      <c r="O1550" s="2">
        <f t="shared" si="305"/>
        <v>1913.76</v>
      </c>
      <c r="P1550" s="2">
        <f t="shared" si="306"/>
        <v>12545.76</v>
      </c>
      <c r="Q1550" s="14">
        <f t="shared" si="307"/>
        <v>-0.23999999999978172</v>
      </c>
      <c r="R1550" s="2"/>
      <c r="S1550" s="2"/>
      <c r="T1550" s="1" t="e">
        <v>#N/A</v>
      </c>
    </row>
    <row r="1551" spans="1:20" x14ac:dyDescent="0.25">
      <c r="A1551" s="2" t="str">
        <f t="shared" si="301"/>
        <v>082019</v>
      </c>
      <c r="B1551" s="12">
        <v>43678</v>
      </c>
      <c r="C1551" s="2" t="s">
        <v>3866</v>
      </c>
      <c r="D1551" s="2" t="s">
        <v>3481</v>
      </c>
      <c r="E1551" s="2" t="s">
        <v>6651</v>
      </c>
      <c r="F1551" s="2">
        <v>32568</v>
      </c>
      <c r="G1551" s="2"/>
      <c r="H1551" s="2"/>
      <c r="I1551" s="2"/>
      <c r="J1551" s="2">
        <v>27600</v>
      </c>
      <c r="K1551" s="2"/>
      <c r="L1551" s="2">
        <f t="shared" si="302"/>
        <v>4968</v>
      </c>
      <c r="M1551" s="2">
        <f t="shared" si="303"/>
        <v>0</v>
      </c>
      <c r="N1551" s="2">
        <f t="shared" si="304"/>
        <v>0</v>
      </c>
      <c r="O1551" s="2">
        <f t="shared" si="305"/>
        <v>4968</v>
      </c>
      <c r="P1551" s="2">
        <f t="shared" si="306"/>
        <v>32568</v>
      </c>
      <c r="Q1551" s="14">
        <f t="shared" si="307"/>
        <v>0</v>
      </c>
      <c r="R1551" s="2"/>
      <c r="S1551" s="2"/>
      <c r="T1551" s="1" t="e">
        <v>#N/A</v>
      </c>
    </row>
    <row r="1552" spans="1:20" x14ac:dyDescent="0.25">
      <c r="A1552" s="2" t="str">
        <f t="shared" si="301"/>
        <v>032019</v>
      </c>
      <c r="B1552" s="12">
        <v>43531</v>
      </c>
      <c r="C1552" s="2" t="s">
        <v>6652</v>
      </c>
      <c r="D1552" s="2" t="s">
        <v>2538</v>
      </c>
      <c r="E1552" s="2" t="s">
        <v>6653</v>
      </c>
      <c r="F1552" s="2">
        <v>7788</v>
      </c>
      <c r="G1552" s="2"/>
      <c r="H1552" s="2"/>
      <c r="I1552" s="2"/>
      <c r="J1552" s="2">
        <v>6600</v>
      </c>
      <c r="K1552" s="2"/>
      <c r="L1552" s="2">
        <f t="shared" si="302"/>
        <v>1188</v>
      </c>
      <c r="M1552" s="2">
        <f t="shared" si="303"/>
        <v>0</v>
      </c>
      <c r="N1552" s="2">
        <f t="shared" si="304"/>
        <v>0</v>
      </c>
      <c r="O1552" s="2">
        <f t="shared" si="305"/>
        <v>1188</v>
      </c>
      <c r="P1552" s="2">
        <f t="shared" si="306"/>
        <v>7788</v>
      </c>
      <c r="Q1552" s="14">
        <f t="shared" si="307"/>
        <v>0</v>
      </c>
      <c r="R1552" s="2"/>
      <c r="S1552" s="2"/>
      <c r="T1552" s="1" t="e">
        <v>#N/A</v>
      </c>
    </row>
    <row r="1553" spans="1:20" x14ac:dyDescent="0.25">
      <c r="A1553" s="2" t="str">
        <f t="shared" si="301"/>
        <v>082019</v>
      </c>
      <c r="B1553" s="12">
        <v>43684</v>
      </c>
      <c r="C1553" s="2" t="s">
        <v>4296</v>
      </c>
      <c r="D1553" s="2" t="s">
        <v>1604</v>
      </c>
      <c r="E1553" s="2" t="s">
        <v>6528</v>
      </c>
      <c r="F1553" s="2">
        <v>12176</v>
      </c>
      <c r="G1553" s="2">
        <v>5450</v>
      </c>
      <c r="H1553" s="2"/>
      <c r="I1553" s="2"/>
      <c r="J1553" s="2">
        <v>5700</v>
      </c>
      <c r="K1553" s="2"/>
      <c r="L1553" s="2">
        <f t="shared" si="302"/>
        <v>1026</v>
      </c>
      <c r="M1553" s="2">
        <f t="shared" si="303"/>
        <v>513</v>
      </c>
      <c r="N1553" s="2">
        <f t="shared" si="304"/>
        <v>513</v>
      </c>
      <c r="O1553" s="2">
        <f t="shared" si="305"/>
        <v>0</v>
      </c>
      <c r="P1553" s="2">
        <f t="shared" si="306"/>
        <v>12176</v>
      </c>
      <c r="Q1553" s="14">
        <f t="shared" si="307"/>
        <v>0</v>
      </c>
      <c r="R1553" s="2"/>
      <c r="S1553" s="2"/>
      <c r="T1553" s="1" t="e">
        <v>#N/A</v>
      </c>
    </row>
    <row r="1554" spans="1:20" x14ac:dyDescent="0.25">
      <c r="A1554" s="2" t="str">
        <f t="shared" si="301"/>
        <v>082019</v>
      </c>
      <c r="B1554" s="12">
        <v>43687</v>
      </c>
      <c r="C1554" s="2" t="s">
        <v>3750</v>
      </c>
      <c r="D1554" s="2" t="s">
        <v>3340</v>
      </c>
      <c r="E1554" s="2" t="s">
        <v>6609</v>
      </c>
      <c r="F1554" s="2">
        <v>2891</v>
      </c>
      <c r="G1554" s="2"/>
      <c r="H1554" s="2"/>
      <c r="I1554" s="2"/>
      <c r="J1554" s="2">
        <v>2450</v>
      </c>
      <c r="K1554" s="2"/>
      <c r="L1554" s="2">
        <f t="shared" si="302"/>
        <v>441</v>
      </c>
      <c r="M1554" s="2">
        <f t="shared" si="303"/>
        <v>220.5</v>
      </c>
      <c r="N1554" s="2">
        <f t="shared" si="304"/>
        <v>220.5</v>
      </c>
      <c r="O1554" s="2">
        <f t="shared" si="305"/>
        <v>0</v>
      </c>
      <c r="P1554" s="2">
        <f t="shared" si="306"/>
        <v>2891</v>
      </c>
      <c r="Q1554" s="14">
        <f t="shared" si="307"/>
        <v>0</v>
      </c>
      <c r="R1554" s="2"/>
      <c r="S1554" s="2"/>
      <c r="T1554" s="1" t="e">
        <v>#N/A</v>
      </c>
    </row>
    <row r="1555" spans="1:20" x14ac:dyDescent="0.25">
      <c r="A1555" s="2" t="str">
        <f t="shared" si="301"/>
        <v>082019</v>
      </c>
      <c r="B1555" s="12">
        <v>43689</v>
      </c>
      <c r="C1555" s="2" t="s">
        <v>6654</v>
      </c>
      <c r="D1555" s="2" t="s">
        <v>6566</v>
      </c>
      <c r="E1555" s="2" t="s">
        <v>6567</v>
      </c>
      <c r="F1555" s="2">
        <v>25000</v>
      </c>
      <c r="G1555" s="2">
        <v>25000</v>
      </c>
      <c r="H1555" s="2"/>
      <c r="I1555" s="2"/>
      <c r="J1555" s="2"/>
      <c r="K1555" s="2"/>
      <c r="L1555" s="2">
        <f t="shared" si="302"/>
        <v>0</v>
      </c>
      <c r="M1555" s="2">
        <f t="shared" si="303"/>
        <v>0</v>
      </c>
      <c r="N1555" s="2">
        <f t="shared" si="304"/>
        <v>0</v>
      </c>
      <c r="O1555" s="2">
        <f t="shared" si="305"/>
        <v>0</v>
      </c>
      <c r="P1555" s="2">
        <f t="shared" si="306"/>
        <v>25000</v>
      </c>
      <c r="Q1555" s="14">
        <f t="shared" si="307"/>
        <v>0</v>
      </c>
      <c r="R1555" s="2"/>
      <c r="S1555" s="2"/>
      <c r="T1555" s="1" t="e">
        <v>#N/A</v>
      </c>
    </row>
    <row r="1556" spans="1:20" x14ac:dyDescent="0.25">
      <c r="A1556" s="2" t="str">
        <f t="shared" si="301"/>
        <v>082019</v>
      </c>
      <c r="B1556" s="12">
        <v>43683</v>
      </c>
      <c r="C1556" s="2" t="s">
        <v>5765</v>
      </c>
      <c r="D1556" s="2" t="s">
        <v>674</v>
      </c>
      <c r="E1556" s="2" t="s">
        <v>6655</v>
      </c>
      <c r="F1556" s="2">
        <v>9912</v>
      </c>
      <c r="G1556" s="2"/>
      <c r="H1556" s="2"/>
      <c r="I1556" s="2"/>
      <c r="J1556" s="2">
        <v>8400</v>
      </c>
      <c r="K1556" s="2"/>
      <c r="L1556" s="2">
        <f t="shared" si="302"/>
        <v>1512</v>
      </c>
      <c r="M1556" s="2">
        <f t="shared" si="303"/>
        <v>756</v>
      </c>
      <c r="N1556" s="2">
        <f t="shared" si="304"/>
        <v>756</v>
      </c>
      <c r="O1556" s="2">
        <f t="shared" si="305"/>
        <v>0</v>
      </c>
      <c r="P1556" s="2">
        <f t="shared" si="306"/>
        <v>9912</v>
      </c>
      <c r="Q1556" s="14">
        <f t="shared" si="307"/>
        <v>0</v>
      </c>
      <c r="R1556" s="2"/>
      <c r="S1556" s="2"/>
      <c r="T1556" s="1" t="e">
        <v>#N/A</v>
      </c>
    </row>
    <row r="1557" spans="1:20" x14ac:dyDescent="0.25">
      <c r="A1557" s="2" t="str">
        <f t="shared" si="301"/>
        <v>082019</v>
      </c>
      <c r="B1557" s="12">
        <v>43683</v>
      </c>
      <c r="C1557" s="2" t="s">
        <v>2542</v>
      </c>
      <c r="D1557" s="2" t="s">
        <v>674</v>
      </c>
      <c r="E1557" s="2" t="s">
        <v>6655</v>
      </c>
      <c r="F1557" s="2">
        <v>9912</v>
      </c>
      <c r="G1557" s="2"/>
      <c r="H1557" s="2"/>
      <c r="I1557" s="2"/>
      <c r="J1557" s="2">
        <v>8400</v>
      </c>
      <c r="K1557" s="2"/>
      <c r="L1557" s="2">
        <f t="shared" si="302"/>
        <v>1512</v>
      </c>
      <c r="M1557" s="2">
        <f t="shared" si="303"/>
        <v>756</v>
      </c>
      <c r="N1557" s="2">
        <f t="shared" si="304"/>
        <v>756</v>
      </c>
      <c r="O1557" s="2">
        <f t="shared" si="305"/>
        <v>0</v>
      </c>
      <c r="P1557" s="2">
        <f t="shared" si="306"/>
        <v>9912</v>
      </c>
      <c r="Q1557" s="14">
        <f t="shared" si="307"/>
        <v>0</v>
      </c>
      <c r="R1557" s="2"/>
      <c r="S1557" s="2"/>
      <c r="T1557" s="1" t="e">
        <v>#N/A</v>
      </c>
    </row>
    <row r="1558" spans="1:20" x14ac:dyDescent="0.25">
      <c r="A1558" s="2" t="str">
        <f t="shared" si="301"/>
        <v>082019</v>
      </c>
      <c r="B1558" s="12">
        <v>43689</v>
      </c>
      <c r="C1558" s="2" t="s">
        <v>4199</v>
      </c>
      <c r="D1558" s="2" t="s">
        <v>4197</v>
      </c>
      <c r="E1558" s="2" t="s">
        <v>6656</v>
      </c>
      <c r="F1558" s="2">
        <v>134302</v>
      </c>
      <c r="G1558" s="2">
        <v>131942</v>
      </c>
      <c r="H1558" s="2"/>
      <c r="I1558" s="2"/>
      <c r="J1558" s="2">
        <v>2000</v>
      </c>
      <c r="K1558" s="2"/>
      <c r="L1558" s="2">
        <f t="shared" si="302"/>
        <v>360</v>
      </c>
      <c r="M1558" s="2">
        <f t="shared" si="303"/>
        <v>0</v>
      </c>
      <c r="N1558" s="2">
        <f t="shared" si="304"/>
        <v>0</v>
      </c>
      <c r="O1558" s="2">
        <f t="shared" si="305"/>
        <v>360</v>
      </c>
      <c r="P1558" s="2">
        <f t="shared" si="306"/>
        <v>134302</v>
      </c>
      <c r="Q1558" s="14">
        <f t="shared" si="307"/>
        <v>0</v>
      </c>
      <c r="R1558" s="2"/>
      <c r="S1558" s="2"/>
      <c r="T1558" s="1" t="e">
        <v>#N/A</v>
      </c>
    </row>
    <row r="1559" spans="1:20" x14ac:dyDescent="0.25">
      <c r="A1559" s="2" t="str">
        <f t="shared" si="301"/>
        <v>082019</v>
      </c>
      <c r="B1559" s="12">
        <v>43683</v>
      </c>
      <c r="C1559" s="2" t="s">
        <v>4201</v>
      </c>
      <c r="D1559" s="2" t="s">
        <v>4197</v>
      </c>
      <c r="E1559" s="2" t="s">
        <v>6656</v>
      </c>
      <c r="F1559" s="2">
        <v>17030</v>
      </c>
      <c r="G1559" s="2">
        <v>15850</v>
      </c>
      <c r="H1559" s="2"/>
      <c r="I1559" s="2"/>
      <c r="J1559" s="2">
        <v>1000</v>
      </c>
      <c r="K1559" s="2"/>
      <c r="L1559" s="2">
        <f t="shared" si="302"/>
        <v>180</v>
      </c>
      <c r="M1559" s="2">
        <f t="shared" si="303"/>
        <v>0</v>
      </c>
      <c r="N1559" s="2">
        <f t="shared" si="304"/>
        <v>0</v>
      </c>
      <c r="O1559" s="2">
        <f t="shared" si="305"/>
        <v>180</v>
      </c>
      <c r="P1559" s="2">
        <f t="shared" si="306"/>
        <v>17030</v>
      </c>
      <c r="Q1559" s="14">
        <f t="shared" si="307"/>
        <v>0</v>
      </c>
      <c r="R1559" s="2"/>
      <c r="S1559" s="2"/>
      <c r="T1559" s="1" t="e">
        <v>#N/A</v>
      </c>
    </row>
    <row r="1560" spans="1:20" x14ac:dyDescent="0.25">
      <c r="A1560" s="2" t="str">
        <f t="shared" si="301"/>
        <v>072019</v>
      </c>
      <c r="B1560" s="12">
        <v>43672</v>
      </c>
      <c r="C1560" s="2" t="s">
        <v>3391</v>
      </c>
      <c r="D1560" s="2" t="s">
        <v>3387</v>
      </c>
      <c r="E1560" s="2" t="s">
        <v>3388</v>
      </c>
      <c r="F1560" s="2">
        <v>55896.44</v>
      </c>
      <c r="G1560" s="2"/>
      <c r="H1560" s="2"/>
      <c r="I1560" s="2"/>
      <c r="J1560" s="2">
        <v>47369.86</v>
      </c>
      <c r="K1560" s="2"/>
      <c r="L1560" s="2">
        <f t="shared" si="302"/>
        <v>8526.5748000000003</v>
      </c>
      <c r="M1560" s="2">
        <f t="shared" si="303"/>
        <v>4263.2874000000002</v>
      </c>
      <c r="N1560" s="2">
        <f t="shared" si="304"/>
        <v>4263.2874000000002</v>
      </c>
      <c r="O1560" s="2">
        <f t="shared" si="305"/>
        <v>0</v>
      </c>
      <c r="P1560" s="2">
        <f t="shared" si="306"/>
        <v>55896.434800000003</v>
      </c>
      <c r="Q1560" s="14">
        <f t="shared" si="307"/>
        <v>-5.1999999996041879E-3</v>
      </c>
      <c r="R1560" s="2"/>
      <c r="S1560" s="2"/>
      <c r="T1560" s="1" t="e">
        <v>#N/A</v>
      </c>
    </row>
    <row r="1561" spans="1:20" x14ac:dyDescent="0.25">
      <c r="A1561" s="2" t="str">
        <f t="shared" si="301"/>
        <v>072019</v>
      </c>
      <c r="B1561" s="12">
        <v>43672</v>
      </c>
      <c r="C1561" s="2" t="s">
        <v>3390</v>
      </c>
      <c r="D1561" s="2" t="s">
        <v>3387</v>
      </c>
      <c r="E1561" s="2" t="s">
        <v>3388</v>
      </c>
      <c r="F1561" s="2">
        <v>28255.35</v>
      </c>
      <c r="G1561" s="2"/>
      <c r="H1561" s="2"/>
      <c r="I1561" s="2"/>
      <c r="J1561" s="2">
        <v>23945.21</v>
      </c>
      <c r="K1561" s="2"/>
      <c r="L1561" s="2">
        <f t="shared" si="302"/>
        <v>4310.1377999999995</v>
      </c>
      <c r="M1561" s="2">
        <f t="shared" si="303"/>
        <v>2155.0688999999998</v>
      </c>
      <c r="N1561" s="2">
        <f t="shared" si="304"/>
        <v>2155.0688999999998</v>
      </c>
      <c r="O1561" s="2">
        <f t="shared" si="305"/>
        <v>0</v>
      </c>
      <c r="P1561" s="2">
        <f t="shared" si="306"/>
        <v>28255.3478</v>
      </c>
      <c r="Q1561" s="14">
        <f t="shared" si="307"/>
        <v>-2.1999999989930075E-3</v>
      </c>
      <c r="R1561" s="2"/>
      <c r="S1561" s="2"/>
      <c r="T1561" s="1" t="e">
        <v>#N/A</v>
      </c>
    </row>
    <row r="1562" spans="1:20" x14ac:dyDescent="0.25">
      <c r="A1562" s="2" t="str">
        <f t="shared" si="301"/>
        <v>072019</v>
      </c>
      <c r="B1562" s="12">
        <v>43669</v>
      </c>
      <c r="C1562" s="2" t="s">
        <v>6657</v>
      </c>
      <c r="D1562" s="2" t="s">
        <v>6358</v>
      </c>
      <c r="E1562" s="2" t="s">
        <v>6557</v>
      </c>
      <c r="F1562" s="2">
        <v>88500</v>
      </c>
      <c r="G1562" s="2"/>
      <c r="H1562" s="2"/>
      <c r="I1562" s="2"/>
      <c r="J1562" s="2">
        <v>75000</v>
      </c>
      <c r="K1562" s="2"/>
      <c r="L1562" s="2">
        <f t="shared" si="302"/>
        <v>13500</v>
      </c>
      <c r="M1562" s="2">
        <v>0</v>
      </c>
      <c r="N1562" s="2">
        <v>0</v>
      </c>
      <c r="O1562" s="2">
        <v>0</v>
      </c>
      <c r="P1562" s="2">
        <f t="shared" si="306"/>
        <v>88500</v>
      </c>
      <c r="Q1562" s="14">
        <f t="shared" si="307"/>
        <v>0</v>
      </c>
      <c r="R1562" s="2"/>
      <c r="S1562" s="2" t="s">
        <v>5815</v>
      </c>
      <c r="T1562" s="1" t="e">
        <v>#N/A</v>
      </c>
    </row>
    <row r="1563" spans="1:20" x14ac:dyDescent="0.25">
      <c r="A1563" s="2" t="str">
        <f t="shared" si="301"/>
        <v>082019</v>
      </c>
      <c r="B1563" s="12">
        <v>43691</v>
      </c>
      <c r="C1563" s="2" t="s">
        <v>6658</v>
      </c>
      <c r="D1563" s="2" t="s">
        <v>6358</v>
      </c>
      <c r="E1563" s="2" t="s">
        <v>6557</v>
      </c>
      <c r="F1563" s="2">
        <v>35400</v>
      </c>
      <c r="G1563" s="2"/>
      <c r="H1563" s="2"/>
      <c r="I1563" s="2"/>
      <c r="J1563" s="2">
        <v>30000</v>
      </c>
      <c r="K1563" s="2"/>
      <c r="L1563" s="2">
        <f t="shared" si="302"/>
        <v>5400</v>
      </c>
      <c r="M1563" s="2">
        <v>0</v>
      </c>
      <c r="N1563" s="2">
        <v>0</v>
      </c>
      <c r="O1563" s="2">
        <v>0</v>
      </c>
      <c r="P1563" s="2">
        <f t="shared" si="306"/>
        <v>35400</v>
      </c>
      <c r="Q1563" s="14">
        <f t="shared" si="307"/>
        <v>0</v>
      </c>
      <c r="R1563" s="2"/>
      <c r="S1563" s="2" t="s">
        <v>5815</v>
      </c>
      <c r="T1563" s="1" t="e">
        <v>#N/A</v>
      </c>
    </row>
    <row r="1564" spans="1:20" x14ac:dyDescent="0.25">
      <c r="A1564" s="2" t="str">
        <f t="shared" ref="A1564:A1621" si="308">TEXT(B1564,"MMYYYY")</f>
        <v>052019</v>
      </c>
      <c r="B1564" s="12">
        <v>43592</v>
      </c>
      <c r="C1564" s="2" t="s">
        <v>6659</v>
      </c>
      <c r="D1564" s="2" t="s">
        <v>6358</v>
      </c>
      <c r="E1564" s="2" t="s">
        <v>6557</v>
      </c>
      <c r="F1564" s="2">
        <v>116560</v>
      </c>
      <c r="G1564" s="2"/>
      <c r="H1564" s="2"/>
      <c r="I1564" s="2"/>
      <c r="J1564" s="2">
        <v>98780</v>
      </c>
      <c r="K1564" s="2"/>
      <c r="L1564" s="2">
        <f t="shared" ref="L1564:L1621" si="309">+(H1564*$H$1/100)+(I1564*$I$1/100)+(J1564*$J$1/100)+(K1564*$K$1/100)</f>
        <v>17780.400000000001</v>
      </c>
      <c r="M1564" s="2">
        <v>0</v>
      </c>
      <c r="N1564" s="2">
        <v>0</v>
      </c>
      <c r="O1564" s="2">
        <v>0</v>
      </c>
      <c r="P1564" s="2">
        <f t="shared" ref="P1564:P1621" si="310">H1564+I1564+J1564+K1564+L1564+G1564</f>
        <v>116560.4</v>
      </c>
      <c r="Q1564" s="14">
        <f t="shared" ref="Q1564:Q1621" si="311">P1564-F1564</f>
        <v>0.39999999999417923</v>
      </c>
      <c r="R1564" s="2"/>
      <c r="S1564" s="2" t="s">
        <v>5815</v>
      </c>
      <c r="T1564" s="1" t="e">
        <v>#N/A</v>
      </c>
    </row>
    <row r="1565" spans="1:20" x14ac:dyDescent="0.25">
      <c r="A1565" s="2" t="str">
        <f t="shared" si="308"/>
        <v>072019</v>
      </c>
      <c r="B1565" s="12">
        <v>43669</v>
      </c>
      <c r="C1565" s="2" t="s">
        <v>6660</v>
      </c>
      <c r="D1565" s="2" t="s">
        <v>6358</v>
      </c>
      <c r="E1565" s="2" t="s">
        <v>6557</v>
      </c>
      <c r="F1565" s="2">
        <v>206500</v>
      </c>
      <c r="G1565" s="2"/>
      <c r="H1565" s="2"/>
      <c r="I1565" s="2"/>
      <c r="J1565" s="2">
        <v>175000</v>
      </c>
      <c r="K1565" s="2"/>
      <c r="L1565" s="2">
        <f t="shared" si="309"/>
        <v>31500</v>
      </c>
      <c r="M1565" s="2">
        <v>0</v>
      </c>
      <c r="N1565" s="2">
        <v>0</v>
      </c>
      <c r="O1565" s="2">
        <v>0</v>
      </c>
      <c r="P1565" s="2">
        <f t="shared" si="310"/>
        <v>206500</v>
      </c>
      <c r="Q1565" s="14">
        <f t="shared" si="311"/>
        <v>0</v>
      </c>
      <c r="R1565" s="2"/>
      <c r="S1565" s="2" t="s">
        <v>5815</v>
      </c>
      <c r="T1565" s="1" t="e">
        <v>#N/A</v>
      </c>
    </row>
    <row r="1566" spans="1:20" x14ac:dyDescent="0.25">
      <c r="A1566" s="2" t="str">
        <f t="shared" si="308"/>
        <v>082019</v>
      </c>
      <c r="B1566" s="12">
        <v>43686</v>
      </c>
      <c r="C1566" s="2" t="s">
        <v>6661</v>
      </c>
      <c r="D1566" s="2" t="s">
        <v>6358</v>
      </c>
      <c r="E1566" s="2" t="s">
        <v>6557</v>
      </c>
      <c r="F1566" s="2">
        <v>169920</v>
      </c>
      <c r="G1566" s="2"/>
      <c r="H1566" s="2"/>
      <c r="I1566" s="2"/>
      <c r="J1566" s="2">
        <v>144000</v>
      </c>
      <c r="K1566" s="2"/>
      <c r="L1566" s="2">
        <f t="shared" si="309"/>
        <v>25920</v>
      </c>
      <c r="M1566" s="2">
        <v>0</v>
      </c>
      <c r="N1566" s="2">
        <v>0</v>
      </c>
      <c r="O1566" s="2">
        <v>0</v>
      </c>
      <c r="P1566" s="2">
        <f t="shared" si="310"/>
        <v>169920</v>
      </c>
      <c r="Q1566" s="14">
        <f t="shared" si="311"/>
        <v>0</v>
      </c>
      <c r="R1566" s="2"/>
      <c r="S1566" s="2" t="s">
        <v>5815</v>
      </c>
      <c r="T1566" s="1" t="e">
        <v>#N/A</v>
      </c>
    </row>
    <row r="1567" spans="1:20" x14ac:dyDescent="0.25">
      <c r="A1567" s="2" t="str">
        <f t="shared" si="308"/>
        <v>082019</v>
      </c>
      <c r="B1567" s="12">
        <v>43691</v>
      </c>
      <c r="C1567" s="2" t="s">
        <v>6662</v>
      </c>
      <c r="D1567" s="2" t="s">
        <v>6358</v>
      </c>
      <c r="E1567" s="2" t="s">
        <v>6557</v>
      </c>
      <c r="F1567" s="2">
        <v>106200</v>
      </c>
      <c r="G1567" s="2"/>
      <c r="H1567" s="2"/>
      <c r="I1567" s="2"/>
      <c r="J1567" s="2">
        <v>90000</v>
      </c>
      <c r="K1567" s="2"/>
      <c r="L1567" s="2">
        <f t="shared" si="309"/>
        <v>16200</v>
      </c>
      <c r="M1567" s="2">
        <v>0</v>
      </c>
      <c r="N1567" s="2">
        <v>0</v>
      </c>
      <c r="O1567" s="2">
        <v>0</v>
      </c>
      <c r="P1567" s="2">
        <f t="shared" si="310"/>
        <v>106200</v>
      </c>
      <c r="Q1567" s="14">
        <f t="shared" si="311"/>
        <v>0</v>
      </c>
      <c r="R1567" s="2"/>
      <c r="S1567" s="2" t="s">
        <v>5815</v>
      </c>
      <c r="T1567" s="1" t="e">
        <v>#N/A</v>
      </c>
    </row>
    <row r="1568" spans="1:20" x14ac:dyDescent="0.25">
      <c r="A1568" s="2" t="str">
        <f t="shared" si="308"/>
        <v>082019</v>
      </c>
      <c r="B1568" s="12">
        <v>43691</v>
      </c>
      <c r="C1568" s="2" t="s">
        <v>6663</v>
      </c>
      <c r="D1568" s="2" t="s">
        <v>6358</v>
      </c>
      <c r="E1568" s="2" t="s">
        <v>6557</v>
      </c>
      <c r="F1568" s="2">
        <v>47200</v>
      </c>
      <c r="G1568" s="2"/>
      <c r="H1568" s="2"/>
      <c r="I1568" s="2"/>
      <c r="J1568" s="2">
        <v>40000</v>
      </c>
      <c r="K1568" s="2"/>
      <c r="L1568" s="2">
        <f t="shared" si="309"/>
        <v>7200</v>
      </c>
      <c r="M1568" s="2">
        <v>0</v>
      </c>
      <c r="N1568" s="2">
        <v>0</v>
      </c>
      <c r="O1568" s="2">
        <v>0</v>
      </c>
      <c r="P1568" s="2">
        <f t="shared" si="310"/>
        <v>47200</v>
      </c>
      <c r="Q1568" s="14">
        <f t="shared" si="311"/>
        <v>0</v>
      </c>
      <c r="R1568" s="2"/>
      <c r="S1568" s="2" t="s">
        <v>5815</v>
      </c>
      <c r="T1568" s="1" t="e">
        <v>#N/A</v>
      </c>
    </row>
    <row r="1569" spans="1:20" x14ac:dyDescent="0.25">
      <c r="A1569" s="2" t="str">
        <f t="shared" si="308"/>
        <v>072019</v>
      </c>
      <c r="B1569" s="12">
        <v>43669</v>
      </c>
      <c r="C1569" s="2" t="s">
        <v>6664</v>
      </c>
      <c r="D1569" s="2" t="s">
        <v>6358</v>
      </c>
      <c r="E1569" s="2" t="s">
        <v>6557</v>
      </c>
      <c r="F1569" s="2">
        <v>106200</v>
      </c>
      <c r="G1569" s="2"/>
      <c r="H1569" s="2"/>
      <c r="I1569" s="2"/>
      <c r="J1569" s="2">
        <v>90000</v>
      </c>
      <c r="K1569" s="2"/>
      <c r="L1569" s="2">
        <f t="shared" si="309"/>
        <v>16200</v>
      </c>
      <c r="M1569" s="2">
        <v>0</v>
      </c>
      <c r="N1569" s="2">
        <v>0</v>
      </c>
      <c r="O1569" s="2">
        <v>0</v>
      </c>
      <c r="P1569" s="2">
        <f t="shared" si="310"/>
        <v>106200</v>
      </c>
      <c r="Q1569" s="14">
        <f t="shared" si="311"/>
        <v>0</v>
      </c>
      <c r="R1569" s="2"/>
      <c r="S1569" s="2" t="s">
        <v>5815</v>
      </c>
      <c r="T1569" s="1" t="e">
        <v>#N/A</v>
      </c>
    </row>
    <row r="1570" spans="1:20" x14ac:dyDescent="0.25">
      <c r="A1570" s="2" t="str">
        <f t="shared" si="308"/>
        <v>072019</v>
      </c>
      <c r="B1570" s="12">
        <v>43669</v>
      </c>
      <c r="C1570" s="2" t="s">
        <v>6665</v>
      </c>
      <c r="D1570" s="2" t="s">
        <v>6358</v>
      </c>
      <c r="E1570" s="2" t="s">
        <v>6557</v>
      </c>
      <c r="F1570" s="2">
        <v>47200</v>
      </c>
      <c r="G1570" s="2"/>
      <c r="H1570" s="2"/>
      <c r="I1570" s="2"/>
      <c r="J1570" s="2">
        <v>40000</v>
      </c>
      <c r="K1570" s="2"/>
      <c r="L1570" s="2">
        <f t="shared" si="309"/>
        <v>7200</v>
      </c>
      <c r="M1570" s="2">
        <v>0</v>
      </c>
      <c r="N1570" s="2">
        <v>0</v>
      </c>
      <c r="O1570" s="2">
        <v>0</v>
      </c>
      <c r="P1570" s="2">
        <f t="shared" si="310"/>
        <v>47200</v>
      </c>
      <c r="Q1570" s="14">
        <f t="shared" si="311"/>
        <v>0</v>
      </c>
      <c r="R1570" s="2"/>
      <c r="S1570" s="2" t="s">
        <v>5815</v>
      </c>
      <c r="T1570" s="1" t="e">
        <v>#N/A</v>
      </c>
    </row>
    <row r="1571" spans="1:20" x14ac:dyDescent="0.25">
      <c r="A1571" s="2" t="str">
        <f t="shared" si="308"/>
        <v>082019</v>
      </c>
      <c r="B1571" s="12">
        <v>43683</v>
      </c>
      <c r="C1571" s="2" t="s">
        <v>3805</v>
      </c>
      <c r="D1571" s="2" t="s">
        <v>689</v>
      </c>
      <c r="E1571" s="2" t="s">
        <v>6326</v>
      </c>
      <c r="F1571" s="2">
        <v>57230</v>
      </c>
      <c r="G1571" s="2"/>
      <c r="H1571" s="2"/>
      <c r="I1571" s="2"/>
      <c r="J1571" s="2">
        <v>48500</v>
      </c>
      <c r="K1571" s="2"/>
      <c r="L1571" s="2">
        <f t="shared" si="309"/>
        <v>8730</v>
      </c>
      <c r="M1571" s="2">
        <v>0</v>
      </c>
      <c r="N1571" s="2">
        <v>0</v>
      </c>
      <c r="O1571" s="2">
        <v>0</v>
      </c>
      <c r="P1571" s="2">
        <f t="shared" si="310"/>
        <v>57230</v>
      </c>
      <c r="Q1571" s="14">
        <f t="shared" si="311"/>
        <v>0</v>
      </c>
      <c r="R1571" s="2" t="s">
        <v>5815</v>
      </c>
      <c r="S1571" s="2" t="s">
        <v>5815</v>
      </c>
      <c r="T1571" s="1" t="e">
        <v>#N/A</v>
      </c>
    </row>
    <row r="1572" spans="1:20" x14ac:dyDescent="0.25">
      <c r="A1572" s="2" t="str">
        <f t="shared" si="308"/>
        <v>082019</v>
      </c>
      <c r="B1572" s="12">
        <v>43690</v>
      </c>
      <c r="C1572" s="2" t="s">
        <v>3801</v>
      </c>
      <c r="D1572" s="2" t="s">
        <v>686</v>
      </c>
      <c r="E1572" s="2" t="s">
        <v>6461</v>
      </c>
      <c r="F1572" s="2">
        <v>44992</v>
      </c>
      <c r="G1572" s="2"/>
      <c r="H1572" s="2"/>
      <c r="I1572" s="2"/>
      <c r="J1572" s="2">
        <v>38128</v>
      </c>
      <c r="K1572" s="2"/>
      <c r="L1572" s="2">
        <f t="shared" si="309"/>
        <v>6863.04</v>
      </c>
      <c r="M1572" s="2">
        <f t="shared" ref="M1572:M1621" si="312">+IF(VALUE(LEFT(D1572,2))=33,L1572/2,0)</f>
        <v>3431.52</v>
      </c>
      <c r="N1572" s="2">
        <f t="shared" ref="N1572:N1621" si="313">+M1572</f>
        <v>3431.52</v>
      </c>
      <c r="O1572" s="2">
        <f t="shared" ref="O1572:O1621" si="314">+IF(VALUE(LEFT(D1572,2))=33,0,L1572)</f>
        <v>0</v>
      </c>
      <c r="P1572" s="2">
        <f t="shared" si="310"/>
        <v>44991.040000000001</v>
      </c>
      <c r="Q1572" s="14">
        <f t="shared" si="311"/>
        <v>-0.95999999999912689</v>
      </c>
      <c r="R1572" s="2"/>
      <c r="S1572" s="2"/>
      <c r="T1572" s="1" t="e">
        <v>#N/A</v>
      </c>
    </row>
    <row r="1573" spans="1:20" x14ac:dyDescent="0.25">
      <c r="A1573" s="2" t="str">
        <f t="shared" si="308"/>
        <v>082019</v>
      </c>
      <c r="B1573" s="12">
        <v>43685</v>
      </c>
      <c r="C1573" s="2" t="s">
        <v>3800</v>
      </c>
      <c r="D1573" s="2" t="s">
        <v>686</v>
      </c>
      <c r="E1573" s="2" t="s">
        <v>6461</v>
      </c>
      <c r="F1573" s="2">
        <v>67488</v>
      </c>
      <c r="G1573" s="2"/>
      <c r="H1573" s="2"/>
      <c r="I1573" s="2"/>
      <c r="J1573" s="2">
        <v>57193.2</v>
      </c>
      <c r="K1573" s="2"/>
      <c r="L1573" s="2">
        <f t="shared" si="309"/>
        <v>10294.776</v>
      </c>
      <c r="M1573" s="2">
        <f t="shared" si="312"/>
        <v>5147.3879999999999</v>
      </c>
      <c r="N1573" s="2">
        <f t="shared" si="313"/>
        <v>5147.3879999999999</v>
      </c>
      <c r="O1573" s="2">
        <f t="shared" si="314"/>
        <v>0</v>
      </c>
      <c r="P1573" s="2">
        <f t="shared" si="310"/>
        <v>67487.975999999995</v>
      </c>
      <c r="Q1573" s="14">
        <f t="shared" si="311"/>
        <v>-2.4000000004889444E-2</v>
      </c>
      <c r="R1573" s="2"/>
      <c r="S1573" s="2"/>
      <c r="T1573" s="1" t="e">
        <v>#N/A</v>
      </c>
    </row>
    <row r="1574" spans="1:20" x14ac:dyDescent="0.25">
      <c r="A1574" s="2" t="str">
        <f t="shared" si="308"/>
        <v>082019</v>
      </c>
      <c r="B1574" s="12">
        <v>43685</v>
      </c>
      <c r="C1574" s="2" t="s">
        <v>3755</v>
      </c>
      <c r="D1574" s="2" t="s">
        <v>399</v>
      </c>
      <c r="E1574" s="2" t="s">
        <v>6509</v>
      </c>
      <c r="F1574" s="2">
        <v>1869</v>
      </c>
      <c r="G1574" s="2"/>
      <c r="H1574" s="2"/>
      <c r="I1574" s="2"/>
      <c r="J1574" s="2">
        <v>1584</v>
      </c>
      <c r="K1574" s="2"/>
      <c r="L1574" s="2">
        <f t="shared" si="309"/>
        <v>285.12</v>
      </c>
      <c r="M1574" s="2">
        <f t="shared" si="312"/>
        <v>142.56</v>
      </c>
      <c r="N1574" s="2">
        <f t="shared" si="313"/>
        <v>142.56</v>
      </c>
      <c r="O1574" s="2">
        <f t="shared" si="314"/>
        <v>0</v>
      </c>
      <c r="P1574" s="2">
        <f t="shared" si="310"/>
        <v>1869.12</v>
      </c>
      <c r="Q1574" s="14">
        <f t="shared" si="311"/>
        <v>0.11999999999989086</v>
      </c>
      <c r="R1574" s="2"/>
      <c r="S1574" s="2"/>
      <c r="T1574" s="1" t="e">
        <v>#N/A</v>
      </c>
    </row>
    <row r="1575" spans="1:20" x14ac:dyDescent="0.25">
      <c r="A1575" s="2" t="str">
        <f t="shared" si="308"/>
        <v>082019</v>
      </c>
      <c r="B1575" s="12">
        <v>43684</v>
      </c>
      <c r="C1575" s="2" t="s">
        <v>6666</v>
      </c>
      <c r="D1575" s="2" t="s">
        <v>6566</v>
      </c>
      <c r="E1575" s="2" t="s">
        <v>6567</v>
      </c>
      <c r="F1575" s="2">
        <v>25000</v>
      </c>
      <c r="G1575" s="2">
        <v>25000</v>
      </c>
      <c r="H1575" s="2"/>
      <c r="I1575" s="2"/>
      <c r="J1575" s="2"/>
      <c r="K1575" s="2"/>
      <c r="L1575" s="2">
        <f t="shared" si="309"/>
        <v>0</v>
      </c>
      <c r="M1575" s="2">
        <f t="shared" si="312"/>
        <v>0</v>
      </c>
      <c r="N1575" s="2">
        <f t="shared" si="313"/>
        <v>0</v>
      </c>
      <c r="O1575" s="2">
        <f t="shared" si="314"/>
        <v>0</v>
      </c>
      <c r="P1575" s="2">
        <f t="shared" si="310"/>
        <v>25000</v>
      </c>
      <c r="Q1575" s="14">
        <f t="shared" si="311"/>
        <v>0</v>
      </c>
      <c r="R1575" s="2"/>
      <c r="S1575" s="2"/>
      <c r="T1575" s="1" t="e">
        <v>#N/A</v>
      </c>
    </row>
    <row r="1576" spans="1:20" x14ac:dyDescent="0.25">
      <c r="A1576" s="2" t="str">
        <f t="shared" si="308"/>
        <v>072019</v>
      </c>
      <c r="B1576" s="12">
        <v>43658</v>
      </c>
      <c r="C1576" s="2" t="s">
        <v>3058</v>
      </c>
      <c r="D1576" s="2" t="s">
        <v>3056</v>
      </c>
      <c r="E1576" s="2" t="s">
        <v>6667</v>
      </c>
      <c r="F1576" s="2">
        <v>32256</v>
      </c>
      <c r="G1576" s="2"/>
      <c r="H1576" s="2"/>
      <c r="I1576" s="2">
        <v>28800</v>
      </c>
      <c r="J1576" s="2"/>
      <c r="K1576" s="2"/>
      <c r="L1576" s="2">
        <f t="shared" si="309"/>
        <v>3456</v>
      </c>
      <c r="M1576" s="2">
        <f t="shared" si="312"/>
        <v>1728</v>
      </c>
      <c r="N1576" s="2">
        <f t="shared" si="313"/>
        <v>1728</v>
      </c>
      <c r="O1576" s="2">
        <f t="shared" si="314"/>
        <v>0</v>
      </c>
      <c r="P1576" s="2">
        <f t="shared" si="310"/>
        <v>32256</v>
      </c>
      <c r="Q1576" s="14">
        <f t="shared" si="311"/>
        <v>0</v>
      </c>
      <c r="R1576" s="2"/>
      <c r="S1576" s="2"/>
      <c r="T1576" s="1" t="e">
        <v>#N/A</v>
      </c>
    </row>
    <row r="1577" spans="1:20" x14ac:dyDescent="0.25">
      <c r="A1577" s="2" t="str">
        <f t="shared" si="308"/>
        <v>082019</v>
      </c>
      <c r="B1577" s="12">
        <v>43699</v>
      </c>
      <c r="C1577" s="2" t="s">
        <v>6668</v>
      </c>
      <c r="D1577" s="2" t="s">
        <v>6669</v>
      </c>
      <c r="E1577" s="2" t="s">
        <v>6670</v>
      </c>
      <c r="F1577" s="2">
        <v>125602</v>
      </c>
      <c r="G1577" s="2"/>
      <c r="H1577" s="2"/>
      <c r="I1577" s="2"/>
      <c r="J1577" s="2">
        <v>106442</v>
      </c>
      <c r="K1577" s="2"/>
      <c r="L1577" s="2">
        <f t="shared" si="309"/>
        <v>19159.560000000001</v>
      </c>
      <c r="M1577" s="2">
        <v>0</v>
      </c>
      <c r="N1577" s="2">
        <v>0</v>
      </c>
      <c r="O1577" s="2">
        <v>0</v>
      </c>
      <c r="P1577" s="2">
        <f t="shared" si="310"/>
        <v>125601.56</v>
      </c>
      <c r="Q1577" s="14">
        <f t="shared" si="311"/>
        <v>-0.44000000000232831</v>
      </c>
      <c r="R1577" s="2" t="s">
        <v>5815</v>
      </c>
      <c r="S1577" s="2" t="s">
        <v>5815</v>
      </c>
      <c r="T1577" s="1" t="e">
        <v>#N/A</v>
      </c>
    </row>
    <row r="1578" spans="1:20" x14ac:dyDescent="0.25">
      <c r="A1578" s="2" t="str">
        <f t="shared" si="308"/>
        <v>082019</v>
      </c>
      <c r="B1578" s="12">
        <v>43699</v>
      </c>
      <c r="C1578" s="2" t="s">
        <v>6671</v>
      </c>
      <c r="D1578" s="2" t="s">
        <v>6669</v>
      </c>
      <c r="E1578" s="2" t="s">
        <v>6670</v>
      </c>
      <c r="F1578" s="2">
        <v>276356</v>
      </c>
      <c r="G1578" s="2"/>
      <c r="H1578" s="2"/>
      <c r="I1578" s="2"/>
      <c r="J1578" s="2">
        <v>234200</v>
      </c>
      <c r="K1578" s="2"/>
      <c r="L1578" s="2">
        <f t="shared" si="309"/>
        <v>42156</v>
      </c>
      <c r="M1578" s="2">
        <v>0</v>
      </c>
      <c r="N1578" s="2">
        <v>0</v>
      </c>
      <c r="O1578" s="2">
        <v>0</v>
      </c>
      <c r="P1578" s="2">
        <f t="shared" si="310"/>
        <v>276356</v>
      </c>
      <c r="Q1578" s="14">
        <f t="shared" si="311"/>
        <v>0</v>
      </c>
      <c r="R1578" s="2" t="s">
        <v>5815</v>
      </c>
      <c r="S1578" s="2" t="s">
        <v>5815</v>
      </c>
      <c r="T1578" s="1" t="e">
        <v>#N/A</v>
      </c>
    </row>
    <row r="1579" spans="1:20" x14ac:dyDescent="0.25">
      <c r="A1579" s="2" t="str">
        <f t="shared" si="308"/>
        <v>072019</v>
      </c>
      <c r="B1579" s="12">
        <v>43668</v>
      </c>
      <c r="C1579" s="2" t="s">
        <v>809</v>
      </c>
      <c r="D1579" s="2" t="s">
        <v>6323</v>
      </c>
      <c r="E1579" s="2" t="s">
        <v>6447</v>
      </c>
      <c r="F1579" s="2">
        <v>1593</v>
      </c>
      <c r="G1579" s="2"/>
      <c r="H1579" s="2"/>
      <c r="I1579" s="2"/>
      <c r="J1579" s="2">
        <v>1350</v>
      </c>
      <c r="K1579" s="2"/>
      <c r="L1579" s="2">
        <f t="shared" si="309"/>
        <v>243</v>
      </c>
      <c r="M1579" s="2">
        <v>0</v>
      </c>
      <c r="N1579" s="2">
        <v>0</v>
      </c>
      <c r="O1579" s="2">
        <v>0</v>
      </c>
      <c r="P1579" s="2">
        <f t="shared" si="310"/>
        <v>1593</v>
      </c>
      <c r="Q1579" s="14">
        <f t="shared" si="311"/>
        <v>0</v>
      </c>
      <c r="R1579" s="2"/>
      <c r="S1579" s="2"/>
      <c r="T1579" s="1" t="s">
        <v>6323</v>
      </c>
    </row>
    <row r="1580" spans="1:20" x14ac:dyDescent="0.25">
      <c r="A1580" s="2" t="str">
        <f t="shared" si="308"/>
        <v>082019</v>
      </c>
      <c r="B1580" s="12">
        <v>43691</v>
      </c>
      <c r="C1580" s="2" t="s">
        <v>1893</v>
      </c>
      <c r="D1580" s="2" t="s">
        <v>6323</v>
      </c>
      <c r="E1580" s="2" t="s">
        <v>6447</v>
      </c>
      <c r="F1580" s="2">
        <v>2773</v>
      </c>
      <c r="G1580" s="2"/>
      <c r="H1580" s="2"/>
      <c r="I1580" s="2"/>
      <c r="J1580" s="2">
        <v>2350</v>
      </c>
      <c r="K1580" s="2"/>
      <c r="L1580" s="2">
        <f t="shared" si="309"/>
        <v>423</v>
      </c>
      <c r="M1580" s="2">
        <v>0</v>
      </c>
      <c r="N1580" s="2">
        <v>0</v>
      </c>
      <c r="O1580" s="2">
        <v>0</v>
      </c>
      <c r="P1580" s="2">
        <f t="shared" si="310"/>
        <v>2773</v>
      </c>
      <c r="Q1580" s="14">
        <f t="shared" si="311"/>
        <v>0</v>
      </c>
      <c r="R1580" s="2"/>
      <c r="S1580" s="2"/>
      <c r="T1580" s="1" t="s">
        <v>6323</v>
      </c>
    </row>
    <row r="1581" spans="1:20" x14ac:dyDescent="0.25">
      <c r="A1581" s="2" t="str">
        <f t="shared" si="308"/>
        <v>082019</v>
      </c>
      <c r="B1581" s="12">
        <v>43691</v>
      </c>
      <c r="C1581" s="2" t="s">
        <v>4459</v>
      </c>
      <c r="D1581" s="2" t="s">
        <v>1195</v>
      </c>
      <c r="E1581" s="2" t="s">
        <v>1196</v>
      </c>
      <c r="F1581" s="2">
        <v>57855</v>
      </c>
      <c r="G1581" s="2"/>
      <c r="H1581" s="2">
        <v>55100</v>
      </c>
      <c r="I1581" s="2"/>
      <c r="J1581" s="2"/>
      <c r="K1581" s="2"/>
      <c r="L1581" s="2">
        <f t="shared" si="309"/>
        <v>2755</v>
      </c>
      <c r="M1581" s="2">
        <f t="shared" si="312"/>
        <v>1377.5</v>
      </c>
      <c r="N1581" s="2">
        <f t="shared" si="313"/>
        <v>1377.5</v>
      </c>
      <c r="O1581" s="2">
        <f t="shared" si="314"/>
        <v>0</v>
      </c>
      <c r="P1581" s="2">
        <f t="shared" si="310"/>
        <v>57855</v>
      </c>
      <c r="Q1581" s="14">
        <f t="shared" si="311"/>
        <v>0</v>
      </c>
      <c r="R1581" s="2"/>
      <c r="S1581" s="2"/>
      <c r="T1581" s="1" t="e">
        <v>#N/A</v>
      </c>
    </row>
    <row r="1582" spans="1:20" x14ac:dyDescent="0.25">
      <c r="A1582" s="2" t="str">
        <f t="shared" si="308"/>
        <v>082019</v>
      </c>
      <c r="B1582" s="12">
        <v>43691</v>
      </c>
      <c r="C1582" s="2" t="s">
        <v>4460</v>
      </c>
      <c r="D1582" s="2" t="s">
        <v>1195</v>
      </c>
      <c r="E1582" s="2" t="s">
        <v>1196</v>
      </c>
      <c r="F1582" s="2">
        <v>31080</v>
      </c>
      <c r="G1582" s="2"/>
      <c r="H1582" s="2">
        <v>29600</v>
      </c>
      <c r="I1582" s="2"/>
      <c r="J1582" s="2"/>
      <c r="K1582" s="2"/>
      <c r="L1582" s="2">
        <f t="shared" si="309"/>
        <v>1480</v>
      </c>
      <c r="M1582" s="2">
        <f t="shared" si="312"/>
        <v>740</v>
      </c>
      <c r="N1582" s="2">
        <f t="shared" si="313"/>
        <v>740</v>
      </c>
      <c r="O1582" s="2">
        <f t="shared" si="314"/>
        <v>0</v>
      </c>
      <c r="P1582" s="2">
        <f t="shared" si="310"/>
        <v>31080</v>
      </c>
      <c r="Q1582" s="14">
        <f t="shared" si="311"/>
        <v>0</v>
      </c>
      <c r="R1582" s="2"/>
      <c r="S1582" s="2"/>
      <c r="T1582" s="1" t="e">
        <v>#N/A</v>
      </c>
    </row>
    <row r="1583" spans="1:20" x14ac:dyDescent="0.25">
      <c r="A1583" s="2" t="str">
        <f t="shared" si="308"/>
        <v>082019</v>
      </c>
      <c r="B1583" s="12">
        <v>43690</v>
      </c>
      <c r="C1583" s="2" t="s">
        <v>6672</v>
      </c>
      <c r="D1583" s="2" t="s">
        <v>1692</v>
      </c>
      <c r="E1583" s="2" t="s">
        <v>1693</v>
      </c>
      <c r="F1583" s="2">
        <v>14160</v>
      </c>
      <c r="G1583" s="2"/>
      <c r="H1583" s="2"/>
      <c r="I1583" s="2"/>
      <c r="J1583" s="2">
        <v>12000</v>
      </c>
      <c r="K1583" s="2"/>
      <c r="L1583" s="2">
        <f t="shared" si="309"/>
        <v>2160</v>
      </c>
      <c r="M1583" s="2">
        <f t="shared" si="312"/>
        <v>1080</v>
      </c>
      <c r="N1583" s="2">
        <f t="shared" si="313"/>
        <v>1080</v>
      </c>
      <c r="O1583" s="2">
        <f t="shared" si="314"/>
        <v>0</v>
      </c>
      <c r="P1583" s="2">
        <f t="shared" si="310"/>
        <v>14160</v>
      </c>
      <c r="Q1583" s="14">
        <f t="shared" si="311"/>
        <v>0</v>
      </c>
      <c r="R1583" s="2"/>
      <c r="S1583" s="2"/>
      <c r="T1583" s="1" t="e">
        <v>#N/A</v>
      </c>
    </row>
    <row r="1584" spans="1:20" x14ac:dyDescent="0.25">
      <c r="A1584" s="2" t="str">
        <f t="shared" si="308"/>
        <v>082019</v>
      </c>
      <c r="B1584" s="12">
        <v>43687</v>
      </c>
      <c r="C1584" s="2" t="s">
        <v>6673</v>
      </c>
      <c r="D1584" s="2" t="s">
        <v>192</v>
      </c>
      <c r="E1584" s="2" t="s">
        <v>6674</v>
      </c>
      <c r="F1584" s="2">
        <v>72216</v>
      </c>
      <c r="G1584" s="2"/>
      <c r="H1584" s="2"/>
      <c r="I1584" s="2"/>
      <c r="J1584" s="2">
        <v>61200</v>
      </c>
      <c r="K1584" s="2"/>
      <c r="L1584" s="2">
        <f t="shared" si="309"/>
        <v>11016</v>
      </c>
      <c r="M1584" s="2">
        <f t="shared" si="312"/>
        <v>5508</v>
      </c>
      <c r="N1584" s="2">
        <f t="shared" si="313"/>
        <v>5508</v>
      </c>
      <c r="O1584" s="2">
        <f t="shared" si="314"/>
        <v>0</v>
      </c>
      <c r="P1584" s="2">
        <f t="shared" si="310"/>
        <v>72216</v>
      </c>
      <c r="Q1584" s="14">
        <f t="shared" si="311"/>
        <v>0</v>
      </c>
      <c r="R1584" s="2"/>
      <c r="S1584" s="2"/>
      <c r="T1584" s="1" t="e">
        <v>#N/A</v>
      </c>
    </row>
    <row r="1585" spans="1:20" x14ac:dyDescent="0.25">
      <c r="A1585" s="2" t="str">
        <f t="shared" si="308"/>
        <v>082019</v>
      </c>
      <c r="B1585" s="12">
        <v>43694</v>
      </c>
      <c r="C1585" s="2" t="s">
        <v>3757</v>
      </c>
      <c r="D1585" s="2" t="s">
        <v>399</v>
      </c>
      <c r="E1585" s="2" t="s">
        <v>6509</v>
      </c>
      <c r="F1585" s="2">
        <v>153.4</v>
      </c>
      <c r="G1585" s="2"/>
      <c r="H1585" s="2"/>
      <c r="I1585" s="2"/>
      <c r="J1585" s="2">
        <v>130</v>
      </c>
      <c r="K1585" s="2"/>
      <c r="L1585" s="2">
        <f t="shared" si="309"/>
        <v>23.4</v>
      </c>
      <c r="M1585" s="2">
        <f t="shared" si="312"/>
        <v>11.7</v>
      </c>
      <c r="N1585" s="2">
        <f t="shared" si="313"/>
        <v>11.7</v>
      </c>
      <c r="O1585" s="2">
        <f t="shared" si="314"/>
        <v>0</v>
      </c>
      <c r="P1585" s="2">
        <f t="shared" si="310"/>
        <v>153.4</v>
      </c>
      <c r="Q1585" s="14">
        <f t="shared" si="311"/>
        <v>0</v>
      </c>
      <c r="R1585" s="2"/>
      <c r="S1585" s="2"/>
      <c r="T1585" s="1" t="e">
        <v>#N/A</v>
      </c>
    </row>
    <row r="1586" spans="1:20" x14ac:dyDescent="0.25">
      <c r="A1586" s="2" t="str">
        <f t="shared" si="308"/>
        <v>082019</v>
      </c>
      <c r="B1586" s="12">
        <v>43682</v>
      </c>
      <c r="C1586" s="2" t="s">
        <v>6675</v>
      </c>
      <c r="D1586" s="2" t="s">
        <v>6676</v>
      </c>
      <c r="E1586" s="2" t="s">
        <v>6677</v>
      </c>
      <c r="F1586" s="2">
        <v>7000</v>
      </c>
      <c r="G1586" s="2">
        <v>7000</v>
      </c>
      <c r="H1586" s="2"/>
      <c r="I1586" s="2"/>
      <c r="J1586" s="2"/>
      <c r="K1586" s="2"/>
      <c r="L1586" s="2">
        <f t="shared" si="309"/>
        <v>0</v>
      </c>
      <c r="M1586" s="2">
        <v>0</v>
      </c>
      <c r="N1586" s="2">
        <v>0</v>
      </c>
      <c r="O1586" s="2">
        <v>0</v>
      </c>
      <c r="P1586" s="2">
        <f t="shared" si="310"/>
        <v>7000</v>
      </c>
      <c r="Q1586" s="14">
        <f t="shared" si="311"/>
        <v>0</v>
      </c>
      <c r="R1586" s="2"/>
      <c r="S1586" s="2"/>
      <c r="T1586" s="1" t="s">
        <v>6676</v>
      </c>
    </row>
    <row r="1587" spans="1:20" x14ac:dyDescent="0.25">
      <c r="A1587" s="2" t="str">
        <f t="shared" si="308"/>
        <v>072019</v>
      </c>
      <c r="B1587" s="12">
        <v>43648</v>
      </c>
      <c r="C1587" s="2" t="s">
        <v>6678</v>
      </c>
      <c r="D1587" s="2" t="s">
        <v>6676</v>
      </c>
      <c r="E1587" s="2" t="s">
        <v>6677</v>
      </c>
      <c r="F1587" s="2">
        <v>7000</v>
      </c>
      <c r="G1587" s="2">
        <v>7000</v>
      </c>
      <c r="H1587" s="2"/>
      <c r="I1587" s="2"/>
      <c r="J1587" s="2"/>
      <c r="K1587" s="2"/>
      <c r="L1587" s="2">
        <f t="shared" si="309"/>
        <v>0</v>
      </c>
      <c r="M1587" s="2">
        <v>0</v>
      </c>
      <c r="N1587" s="2">
        <v>0</v>
      </c>
      <c r="O1587" s="2">
        <v>0</v>
      </c>
      <c r="P1587" s="2">
        <f t="shared" si="310"/>
        <v>7000</v>
      </c>
      <c r="Q1587" s="14">
        <f t="shared" si="311"/>
        <v>0</v>
      </c>
      <c r="R1587" s="2"/>
      <c r="S1587" s="2"/>
      <c r="T1587" s="1" t="s">
        <v>6676</v>
      </c>
    </row>
    <row r="1588" spans="1:20" x14ac:dyDescent="0.25">
      <c r="A1588" s="2" t="str">
        <f t="shared" si="308"/>
        <v>082019</v>
      </c>
      <c r="B1588" s="12">
        <v>43694</v>
      </c>
      <c r="C1588" s="2"/>
      <c r="D1588" s="2" t="s">
        <v>6679</v>
      </c>
      <c r="E1588" s="2" t="s">
        <v>6680</v>
      </c>
      <c r="F1588" s="2">
        <v>2500</v>
      </c>
      <c r="G1588" s="2">
        <v>2500</v>
      </c>
      <c r="H1588" s="2"/>
      <c r="I1588" s="2"/>
      <c r="J1588" s="2"/>
      <c r="K1588" s="2"/>
      <c r="L1588" s="2">
        <f t="shared" si="309"/>
        <v>0</v>
      </c>
      <c r="M1588" s="2">
        <f t="shared" si="312"/>
        <v>0</v>
      </c>
      <c r="N1588" s="2">
        <f t="shared" si="313"/>
        <v>0</v>
      </c>
      <c r="O1588" s="2">
        <f t="shared" si="314"/>
        <v>0</v>
      </c>
      <c r="P1588" s="2">
        <f t="shared" si="310"/>
        <v>2500</v>
      </c>
      <c r="Q1588" s="14">
        <f t="shared" si="311"/>
        <v>0</v>
      </c>
      <c r="R1588" s="2"/>
      <c r="S1588" s="2"/>
      <c r="T1588" s="1" t="e">
        <v>#N/A</v>
      </c>
    </row>
    <row r="1589" spans="1:20" x14ac:dyDescent="0.25">
      <c r="A1589" s="2" t="str">
        <f t="shared" si="308"/>
        <v>082019</v>
      </c>
      <c r="B1589" s="12">
        <v>43694</v>
      </c>
      <c r="C1589" s="2" t="s">
        <v>6681</v>
      </c>
      <c r="D1589" s="2" t="s">
        <v>6323</v>
      </c>
      <c r="E1589" s="2" t="s">
        <v>6447</v>
      </c>
      <c r="F1589" s="2">
        <v>1593</v>
      </c>
      <c r="G1589" s="2"/>
      <c r="H1589" s="2"/>
      <c r="I1589" s="2"/>
      <c r="J1589" s="2">
        <v>1350</v>
      </c>
      <c r="K1589" s="2"/>
      <c r="L1589" s="2">
        <f t="shared" si="309"/>
        <v>243</v>
      </c>
      <c r="M1589" s="2">
        <v>0</v>
      </c>
      <c r="N1589" s="2">
        <v>0</v>
      </c>
      <c r="O1589" s="2">
        <v>0</v>
      </c>
      <c r="P1589" s="2">
        <f t="shared" si="310"/>
        <v>1593</v>
      </c>
      <c r="Q1589" s="14">
        <f t="shared" si="311"/>
        <v>0</v>
      </c>
      <c r="R1589" s="2"/>
      <c r="S1589" s="2"/>
      <c r="T1589" s="1" t="s">
        <v>6323</v>
      </c>
    </row>
    <row r="1590" spans="1:20" x14ac:dyDescent="0.25">
      <c r="A1590" s="2" t="str">
        <f t="shared" si="308"/>
        <v>102019</v>
      </c>
      <c r="B1590" s="12">
        <v>43741</v>
      </c>
      <c r="C1590" s="2" t="s">
        <v>6682</v>
      </c>
      <c r="D1590" s="2" t="s">
        <v>496</v>
      </c>
      <c r="E1590" s="2" t="s">
        <v>6603</v>
      </c>
      <c r="F1590" s="2">
        <v>69030</v>
      </c>
      <c r="G1590" s="2"/>
      <c r="H1590" s="2"/>
      <c r="I1590" s="2"/>
      <c r="J1590" s="2">
        <v>58500</v>
      </c>
      <c r="K1590" s="2"/>
      <c r="L1590" s="2">
        <f t="shared" si="309"/>
        <v>10530</v>
      </c>
      <c r="M1590" s="2">
        <v>0</v>
      </c>
      <c r="N1590" s="2">
        <v>0</v>
      </c>
      <c r="O1590" s="2">
        <v>0</v>
      </c>
      <c r="P1590" s="2">
        <f t="shared" si="310"/>
        <v>69030</v>
      </c>
      <c r="Q1590" s="14">
        <f t="shared" si="311"/>
        <v>0</v>
      </c>
      <c r="R1590" s="2" t="s">
        <v>5815</v>
      </c>
      <c r="S1590" s="2">
        <v>0</v>
      </c>
      <c r="T1590" s="1" t="e">
        <v>#N/A</v>
      </c>
    </row>
    <row r="1591" spans="1:20" x14ac:dyDescent="0.25">
      <c r="A1591" s="2" t="str">
        <f t="shared" si="308"/>
        <v>112019</v>
      </c>
      <c r="B1591" s="12">
        <v>43786</v>
      </c>
      <c r="C1591" s="2" t="s">
        <v>6683</v>
      </c>
      <c r="D1591" s="2" t="s">
        <v>496</v>
      </c>
      <c r="E1591" s="2" t="s">
        <v>6603</v>
      </c>
      <c r="F1591" s="2">
        <v>7080</v>
      </c>
      <c r="G1591" s="2"/>
      <c r="H1591" s="2"/>
      <c r="I1591" s="2"/>
      <c r="J1591" s="2">
        <v>6000</v>
      </c>
      <c r="K1591" s="2"/>
      <c r="L1591" s="2">
        <f t="shared" si="309"/>
        <v>1080</v>
      </c>
      <c r="M1591" s="2">
        <v>0</v>
      </c>
      <c r="N1591" s="2">
        <v>0</v>
      </c>
      <c r="O1591" s="2">
        <v>0</v>
      </c>
      <c r="P1591" s="2">
        <f t="shared" si="310"/>
        <v>7080</v>
      </c>
      <c r="Q1591" s="14">
        <f t="shared" si="311"/>
        <v>0</v>
      </c>
      <c r="R1591" s="2" t="s">
        <v>5815</v>
      </c>
      <c r="S1591" s="2">
        <v>0</v>
      </c>
      <c r="T1591" s="1" t="e">
        <v>#N/A</v>
      </c>
    </row>
    <row r="1592" spans="1:20" x14ac:dyDescent="0.25">
      <c r="A1592" s="2" t="str">
        <f t="shared" si="308"/>
        <v>102019</v>
      </c>
      <c r="B1592" s="12">
        <v>43769</v>
      </c>
      <c r="C1592" s="2" t="s">
        <v>6684</v>
      </c>
      <c r="D1592" s="2" t="s">
        <v>496</v>
      </c>
      <c r="E1592" s="2" t="s">
        <v>6603</v>
      </c>
      <c r="F1592" s="2">
        <v>19470</v>
      </c>
      <c r="G1592" s="2"/>
      <c r="H1592" s="2"/>
      <c r="I1592" s="2"/>
      <c r="J1592" s="2">
        <v>16500</v>
      </c>
      <c r="K1592" s="2"/>
      <c r="L1592" s="2">
        <f t="shared" si="309"/>
        <v>2970</v>
      </c>
      <c r="M1592" s="2">
        <v>0</v>
      </c>
      <c r="N1592" s="2">
        <v>0</v>
      </c>
      <c r="O1592" s="2">
        <v>0</v>
      </c>
      <c r="P1592" s="2">
        <f t="shared" si="310"/>
        <v>19470</v>
      </c>
      <c r="Q1592" s="14">
        <f t="shared" si="311"/>
        <v>0</v>
      </c>
      <c r="R1592" s="2" t="s">
        <v>5815</v>
      </c>
      <c r="S1592" s="2">
        <v>0</v>
      </c>
      <c r="T1592" s="1" t="e">
        <v>#N/A</v>
      </c>
    </row>
    <row r="1593" spans="1:20" x14ac:dyDescent="0.25">
      <c r="A1593" s="2" t="str">
        <f t="shared" si="308"/>
        <v>082019</v>
      </c>
      <c r="B1593" s="12">
        <v>43691</v>
      </c>
      <c r="C1593" s="2" t="s">
        <v>6685</v>
      </c>
      <c r="D1593" s="2" t="s">
        <v>6566</v>
      </c>
      <c r="E1593" s="2" t="s">
        <v>6567</v>
      </c>
      <c r="F1593" s="2">
        <v>25000</v>
      </c>
      <c r="G1593" s="2">
        <v>25000</v>
      </c>
      <c r="H1593" s="2"/>
      <c r="I1593" s="2"/>
      <c r="J1593" s="2"/>
      <c r="K1593" s="2"/>
      <c r="L1593" s="2">
        <f t="shared" si="309"/>
        <v>0</v>
      </c>
      <c r="M1593" s="2">
        <f t="shared" si="312"/>
        <v>0</v>
      </c>
      <c r="N1593" s="2">
        <f t="shared" si="313"/>
        <v>0</v>
      </c>
      <c r="O1593" s="2">
        <f t="shared" si="314"/>
        <v>0</v>
      </c>
      <c r="P1593" s="2">
        <f t="shared" si="310"/>
        <v>25000</v>
      </c>
      <c r="Q1593" s="14">
        <f t="shared" si="311"/>
        <v>0</v>
      </c>
      <c r="R1593" s="2"/>
      <c r="S1593" s="2"/>
      <c r="T1593" s="1" t="e">
        <v>#N/A</v>
      </c>
    </row>
    <row r="1594" spans="1:20" x14ac:dyDescent="0.25">
      <c r="A1594" s="2" t="str">
        <f t="shared" si="308"/>
        <v>082019</v>
      </c>
      <c r="B1594" s="12">
        <v>43694</v>
      </c>
      <c r="C1594" s="2" t="s">
        <v>6686</v>
      </c>
      <c r="D1594" s="2" t="s">
        <v>6566</v>
      </c>
      <c r="E1594" s="2" t="s">
        <v>6567</v>
      </c>
      <c r="F1594" s="2">
        <v>25000</v>
      </c>
      <c r="G1594" s="2">
        <v>25000</v>
      </c>
      <c r="H1594" s="2"/>
      <c r="I1594" s="2"/>
      <c r="J1594" s="2"/>
      <c r="K1594" s="2"/>
      <c r="L1594" s="2">
        <f t="shared" si="309"/>
        <v>0</v>
      </c>
      <c r="M1594" s="2">
        <f t="shared" si="312"/>
        <v>0</v>
      </c>
      <c r="N1594" s="2">
        <f t="shared" si="313"/>
        <v>0</v>
      </c>
      <c r="O1594" s="2">
        <f t="shared" si="314"/>
        <v>0</v>
      </c>
      <c r="P1594" s="2">
        <f t="shared" si="310"/>
        <v>25000</v>
      </c>
      <c r="Q1594" s="14">
        <f t="shared" si="311"/>
        <v>0</v>
      </c>
      <c r="R1594" s="2"/>
      <c r="S1594" s="2"/>
      <c r="T1594" s="1" t="e">
        <v>#N/A</v>
      </c>
    </row>
    <row r="1595" spans="1:20" x14ac:dyDescent="0.25">
      <c r="A1595" s="2" t="str">
        <f t="shared" si="308"/>
        <v>082019</v>
      </c>
      <c r="B1595" s="12">
        <v>43686</v>
      </c>
      <c r="C1595" s="2" t="s">
        <v>3518</v>
      </c>
      <c r="D1595" s="2" t="s">
        <v>101</v>
      </c>
      <c r="E1595" s="2" t="s">
        <v>6305</v>
      </c>
      <c r="F1595" s="2">
        <v>6199</v>
      </c>
      <c r="G1595" s="2"/>
      <c r="H1595" s="2"/>
      <c r="I1595" s="2"/>
      <c r="J1595" s="2">
        <v>5253.42</v>
      </c>
      <c r="K1595" s="2"/>
      <c r="L1595" s="2">
        <f t="shared" si="309"/>
        <v>945.61559999999997</v>
      </c>
      <c r="M1595" s="2">
        <f t="shared" si="312"/>
        <v>472.80779999999999</v>
      </c>
      <c r="N1595" s="2">
        <f t="shared" si="313"/>
        <v>472.80779999999999</v>
      </c>
      <c r="O1595" s="2">
        <f t="shared" si="314"/>
        <v>0</v>
      </c>
      <c r="P1595" s="2">
        <f t="shared" si="310"/>
        <v>6199.0356000000002</v>
      </c>
      <c r="Q1595" s="14">
        <f t="shared" si="311"/>
        <v>3.5600000000158616E-2</v>
      </c>
      <c r="R1595" s="2"/>
      <c r="S1595" s="2"/>
      <c r="T1595" s="1" t="e">
        <v>#N/A</v>
      </c>
    </row>
    <row r="1596" spans="1:20" x14ac:dyDescent="0.25">
      <c r="A1596" s="2" t="str">
        <f t="shared" si="308"/>
        <v>082019</v>
      </c>
      <c r="B1596" s="12">
        <v>43694</v>
      </c>
      <c r="C1596" s="2" t="s">
        <v>3521</v>
      </c>
      <c r="D1596" s="2" t="s">
        <v>101</v>
      </c>
      <c r="E1596" s="2" t="s">
        <v>6305</v>
      </c>
      <c r="F1596" s="2">
        <v>1220</v>
      </c>
      <c r="G1596" s="2"/>
      <c r="H1596" s="2"/>
      <c r="I1596" s="2"/>
      <c r="J1596" s="2">
        <v>720</v>
      </c>
      <c r="K1596" s="2">
        <v>289.07</v>
      </c>
      <c r="L1596" s="2">
        <f t="shared" si="309"/>
        <v>210.53960000000001</v>
      </c>
      <c r="M1596" s="2">
        <f t="shared" si="312"/>
        <v>105.2698</v>
      </c>
      <c r="N1596" s="2">
        <f t="shared" si="313"/>
        <v>105.2698</v>
      </c>
      <c r="O1596" s="2">
        <f t="shared" si="314"/>
        <v>0</v>
      </c>
      <c r="P1596" s="2">
        <f t="shared" si="310"/>
        <v>1219.6096</v>
      </c>
      <c r="Q1596" s="14">
        <f t="shared" si="311"/>
        <v>-0.39039999999999964</v>
      </c>
      <c r="R1596" s="2"/>
      <c r="S1596" s="2"/>
      <c r="T1596" s="1" t="e">
        <v>#N/A</v>
      </c>
    </row>
    <row r="1597" spans="1:20" x14ac:dyDescent="0.25">
      <c r="A1597" s="2" t="str">
        <f t="shared" si="308"/>
        <v>082019</v>
      </c>
      <c r="B1597" s="12">
        <v>43690</v>
      </c>
      <c r="C1597" s="2" t="s">
        <v>3520</v>
      </c>
      <c r="D1597" s="2" t="s">
        <v>101</v>
      </c>
      <c r="E1597" s="2" t="s">
        <v>6305</v>
      </c>
      <c r="F1597" s="2">
        <v>12468</v>
      </c>
      <c r="G1597" s="2"/>
      <c r="H1597" s="2"/>
      <c r="I1597" s="2"/>
      <c r="J1597" s="2">
        <v>10535.56</v>
      </c>
      <c r="K1597" s="2">
        <v>28</v>
      </c>
      <c r="L1597" s="2">
        <f t="shared" si="309"/>
        <v>1904.2407999999998</v>
      </c>
      <c r="M1597" s="2">
        <f t="shared" si="312"/>
        <v>952.1203999999999</v>
      </c>
      <c r="N1597" s="2">
        <f t="shared" si="313"/>
        <v>952.1203999999999</v>
      </c>
      <c r="O1597" s="2">
        <f t="shared" si="314"/>
        <v>0</v>
      </c>
      <c r="P1597" s="2">
        <f t="shared" si="310"/>
        <v>12467.800799999999</v>
      </c>
      <c r="Q1597" s="14">
        <f t="shared" si="311"/>
        <v>-0.19920000000092841</v>
      </c>
      <c r="R1597" s="2"/>
      <c r="S1597" s="2"/>
      <c r="T1597" s="1" t="e">
        <v>#N/A</v>
      </c>
    </row>
    <row r="1598" spans="1:20" x14ac:dyDescent="0.25">
      <c r="A1598" s="2" t="str">
        <f t="shared" si="308"/>
        <v>082019</v>
      </c>
      <c r="B1598" s="12">
        <v>43693</v>
      </c>
      <c r="C1598" s="2" t="s">
        <v>4261</v>
      </c>
      <c r="D1598" s="2" t="s">
        <v>1578</v>
      </c>
      <c r="E1598" s="2" t="s">
        <v>6687</v>
      </c>
      <c r="F1598" s="2">
        <v>26689</v>
      </c>
      <c r="G1598" s="2">
        <v>23786</v>
      </c>
      <c r="H1598" s="2"/>
      <c r="I1598" s="2"/>
      <c r="J1598" s="2">
        <v>2460</v>
      </c>
      <c r="K1598" s="2"/>
      <c r="L1598" s="2">
        <f t="shared" si="309"/>
        <v>442.8</v>
      </c>
      <c r="M1598" s="2">
        <f t="shared" si="312"/>
        <v>0</v>
      </c>
      <c r="N1598" s="2">
        <f t="shared" si="313"/>
        <v>0</v>
      </c>
      <c r="O1598" s="2">
        <f t="shared" si="314"/>
        <v>442.8</v>
      </c>
      <c r="P1598" s="2">
        <f t="shared" si="310"/>
        <v>26688.799999999999</v>
      </c>
      <c r="Q1598" s="14">
        <f t="shared" si="311"/>
        <v>-0.2000000000007276</v>
      </c>
      <c r="R1598" s="2"/>
      <c r="S1598" s="2"/>
      <c r="T1598" s="1" t="e">
        <v>#N/A</v>
      </c>
    </row>
    <row r="1599" spans="1:20" x14ac:dyDescent="0.25">
      <c r="A1599" s="2" t="str">
        <f t="shared" si="308"/>
        <v>082019</v>
      </c>
      <c r="B1599" s="12">
        <v>43679</v>
      </c>
      <c r="C1599" s="2" t="s">
        <v>3817</v>
      </c>
      <c r="D1599" s="2" t="s">
        <v>1120</v>
      </c>
      <c r="E1599" s="2" t="s">
        <v>1121</v>
      </c>
      <c r="F1599" s="2">
        <v>84100</v>
      </c>
      <c r="G1599" s="2">
        <v>100</v>
      </c>
      <c r="H1599" s="2">
        <v>80000</v>
      </c>
      <c r="I1599" s="2"/>
      <c r="J1599" s="2"/>
      <c r="K1599" s="2"/>
      <c r="L1599" s="2">
        <f t="shared" si="309"/>
        <v>4000</v>
      </c>
      <c r="M1599" s="2">
        <f t="shared" si="312"/>
        <v>2000</v>
      </c>
      <c r="N1599" s="2">
        <f t="shared" si="313"/>
        <v>2000</v>
      </c>
      <c r="O1599" s="2">
        <f t="shared" si="314"/>
        <v>0</v>
      </c>
      <c r="P1599" s="2">
        <f t="shared" si="310"/>
        <v>84100</v>
      </c>
      <c r="Q1599" s="14">
        <f t="shared" si="311"/>
        <v>0</v>
      </c>
      <c r="R1599" s="2"/>
      <c r="S1599" s="2"/>
      <c r="T1599" s="1" t="e">
        <v>#N/A</v>
      </c>
    </row>
    <row r="1600" spans="1:20" x14ac:dyDescent="0.25">
      <c r="A1600" s="2" t="str">
        <f t="shared" si="308"/>
        <v>082019</v>
      </c>
      <c r="B1600" s="12">
        <v>43679</v>
      </c>
      <c r="C1600" s="2" t="s">
        <v>1798</v>
      </c>
      <c r="D1600" s="2" t="s">
        <v>1120</v>
      </c>
      <c r="E1600" s="2" t="s">
        <v>1121</v>
      </c>
      <c r="F1600" s="2">
        <v>54400</v>
      </c>
      <c r="G1600" s="2">
        <v>62</v>
      </c>
      <c r="H1600" s="2">
        <v>51750</v>
      </c>
      <c r="I1600" s="2"/>
      <c r="J1600" s="2"/>
      <c r="K1600" s="2"/>
      <c r="L1600" s="2">
        <f t="shared" si="309"/>
        <v>2587.5</v>
      </c>
      <c r="M1600" s="2">
        <f t="shared" si="312"/>
        <v>1293.75</v>
      </c>
      <c r="N1600" s="2">
        <f t="shared" si="313"/>
        <v>1293.75</v>
      </c>
      <c r="O1600" s="2">
        <f t="shared" si="314"/>
        <v>0</v>
      </c>
      <c r="P1600" s="2">
        <f t="shared" si="310"/>
        <v>54399.5</v>
      </c>
      <c r="Q1600" s="14">
        <f t="shared" si="311"/>
        <v>-0.5</v>
      </c>
      <c r="R1600" s="2"/>
      <c r="S1600" s="2"/>
      <c r="T1600" s="1" t="e">
        <v>#N/A</v>
      </c>
    </row>
    <row r="1601" spans="1:20" x14ac:dyDescent="0.25">
      <c r="A1601" s="2" t="str">
        <f t="shared" si="308"/>
        <v>082019</v>
      </c>
      <c r="B1601" s="12">
        <v>43696</v>
      </c>
      <c r="C1601" s="2" t="s">
        <v>3751</v>
      </c>
      <c r="D1601" s="2" t="s">
        <v>3340</v>
      </c>
      <c r="E1601" s="2" t="s">
        <v>6609</v>
      </c>
      <c r="F1601" s="2">
        <v>26786</v>
      </c>
      <c r="G1601" s="2"/>
      <c r="H1601" s="2"/>
      <c r="I1601" s="2"/>
      <c r="J1601" s="2">
        <v>22700</v>
      </c>
      <c r="K1601" s="2"/>
      <c r="L1601" s="2">
        <f t="shared" si="309"/>
        <v>4086</v>
      </c>
      <c r="M1601" s="2">
        <f t="shared" si="312"/>
        <v>2043</v>
      </c>
      <c r="N1601" s="2">
        <f t="shared" si="313"/>
        <v>2043</v>
      </c>
      <c r="O1601" s="2">
        <f t="shared" si="314"/>
        <v>0</v>
      </c>
      <c r="P1601" s="2">
        <f t="shared" si="310"/>
        <v>26786</v>
      </c>
      <c r="Q1601" s="14">
        <f t="shared" si="311"/>
        <v>0</v>
      </c>
      <c r="R1601" s="2"/>
      <c r="S1601" s="2"/>
      <c r="T1601" s="1" t="e">
        <v>#N/A</v>
      </c>
    </row>
    <row r="1602" spans="1:20" x14ac:dyDescent="0.25">
      <c r="A1602" s="2" t="str">
        <f t="shared" si="308"/>
        <v>082019</v>
      </c>
      <c r="B1602" s="12">
        <v>43690</v>
      </c>
      <c r="C1602" s="2" t="s">
        <v>3504</v>
      </c>
      <c r="D1602" s="2" t="s">
        <v>63</v>
      </c>
      <c r="E1602" s="2" t="s">
        <v>64</v>
      </c>
      <c r="F1602" s="2">
        <v>14160</v>
      </c>
      <c r="G1602" s="2"/>
      <c r="H1602" s="2"/>
      <c r="I1602" s="2"/>
      <c r="J1602" s="2">
        <v>12000</v>
      </c>
      <c r="K1602" s="2"/>
      <c r="L1602" s="2">
        <f t="shared" si="309"/>
        <v>2160</v>
      </c>
      <c r="M1602" s="2">
        <v>0</v>
      </c>
      <c r="N1602" s="2">
        <v>0</v>
      </c>
      <c r="O1602" s="2">
        <v>0</v>
      </c>
      <c r="P1602" s="2">
        <f t="shared" si="310"/>
        <v>14160</v>
      </c>
      <c r="Q1602" s="14">
        <f t="shared" si="311"/>
        <v>0</v>
      </c>
      <c r="R1602" s="2" t="s">
        <v>5815</v>
      </c>
      <c r="S1602" s="2" t="s">
        <v>5815</v>
      </c>
      <c r="T1602" s="1" t="e">
        <v>#N/A</v>
      </c>
    </row>
    <row r="1603" spans="1:20" x14ac:dyDescent="0.25">
      <c r="A1603" s="2" t="str">
        <f t="shared" si="308"/>
        <v>082019</v>
      </c>
      <c r="B1603" s="12">
        <v>43696</v>
      </c>
      <c r="C1603" s="2" t="s">
        <v>4376</v>
      </c>
      <c r="D1603" s="2" t="s">
        <v>2130</v>
      </c>
      <c r="E1603" s="2" t="s">
        <v>6591</v>
      </c>
      <c r="F1603" s="2">
        <v>4791</v>
      </c>
      <c r="G1603" s="2"/>
      <c r="H1603" s="2"/>
      <c r="I1603" s="2"/>
      <c r="J1603" s="2">
        <v>4060</v>
      </c>
      <c r="K1603" s="2"/>
      <c r="L1603" s="2">
        <f t="shared" si="309"/>
        <v>730.8</v>
      </c>
      <c r="M1603" s="2">
        <f t="shared" si="312"/>
        <v>365.4</v>
      </c>
      <c r="N1603" s="2">
        <f t="shared" si="313"/>
        <v>365.4</v>
      </c>
      <c r="O1603" s="2">
        <f t="shared" si="314"/>
        <v>0</v>
      </c>
      <c r="P1603" s="2">
        <f t="shared" si="310"/>
        <v>4790.8</v>
      </c>
      <c r="Q1603" s="14">
        <f t="shared" si="311"/>
        <v>-0.1999999999998181</v>
      </c>
      <c r="R1603" s="2"/>
      <c r="S1603" s="2"/>
      <c r="T1603" s="1" t="e">
        <v>#N/A</v>
      </c>
    </row>
    <row r="1604" spans="1:20" x14ac:dyDescent="0.25">
      <c r="A1604" s="2" t="str">
        <f t="shared" si="308"/>
        <v>082019</v>
      </c>
      <c r="B1604" s="12">
        <v>43696</v>
      </c>
      <c r="C1604" s="2" t="s">
        <v>3620</v>
      </c>
      <c r="D1604" s="2" t="s">
        <v>1250</v>
      </c>
      <c r="E1604" s="2" t="s">
        <v>6688</v>
      </c>
      <c r="F1604" s="2">
        <v>10620</v>
      </c>
      <c r="G1604" s="2"/>
      <c r="H1604" s="2"/>
      <c r="I1604" s="2"/>
      <c r="J1604" s="2">
        <v>9000</v>
      </c>
      <c r="K1604" s="2"/>
      <c r="L1604" s="2">
        <f t="shared" si="309"/>
        <v>1620</v>
      </c>
      <c r="M1604" s="2">
        <f t="shared" si="312"/>
        <v>810</v>
      </c>
      <c r="N1604" s="2">
        <f t="shared" si="313"/>
        <v>810</v>
      </c>
      <c r="O1604" s="2">
        <f t="shared" si="314"/>
        <v>0</v>
      </c>
      <c r="P1604" s="2">
        <f t="shared" si="310"/>
        <v>10620</v>
      </c>
      <c r="Q1604" s="14">
        <f t="shared" si="311"/>
        <v>0</v>
      </c>
      <c r="R1604" s="2"/>
      <c r="S1604" s="2"/>
      <c r="T1604" s="1" t="e">
        <v>#N/A</v>
      </c>
    </row>
    <row r="1605" spans="1:20" x14ac:dyDescent="0.25">
      <c r="A1605" s="2" t="str">
        <f t="shared" si="308"/>
        <v>082019</v>
      </c>
      <c r="B1605" s="12">
        <v>43697</v>
      </c>
      <c r="C1605" s="2" t="s">
        <v>3758</v>
      </c>
      <c r="D1605" s="2" t="s">
        <v>399</v>
      </c>
      <c r="E1605" s="2" t="s">
        <v>6509</v>
      </c>
      <c r="F1605" s="2">
        <v>4565.3999999999996</v>
      </c>
      <c r="G1605" s="2"/>
      <c r="H1605" s="2"/>
      <c r="I1605" s="2"/>
      <c r="J1605" s="2">
        <v>3869</v>
      </c>
      <c r="K1605" s="2"/>
      <c r="L1605" s="2">
        <f t="shared" si="309"/>
        <v>696.42</v>
      </c>
      <c r="M1605" s="2">
        <f t="shared" si="312"/>
        <v>348.21</v>
      </c>
      <c r="N1605" s="2">
        <f t="shared" si="313"/>
        <v>348.21</v>
      </c>
      <c r="O1605" s="2">
        <f t="shared" si="314"/>
        <v>0</v>
      </c>
      <c r="P1605" s="2">
        <f t="shared" si="310"/>
        <v>4565.42</v>
      </c>
      <c r="Q1605" s="14">
        <f t="shared" si="311"/>
        <v>2.0000000000436557E-2</v>
      </c>
      <c r="R1605" s="2"/>
      <c r="S1605" s="2"/>
      <c r="T1605" s="1" t="e">
        <v>#N/A</v>
      </c>
    </row>
    <row r="1606" spans="1:20" x14ac:dyDescent="0.25">
      <c r="A1606" s="2" t="str">
        <f t="shared" si="308"/>
        <v>082019</v>
      </c>
      <c r="B1606" s="12">
        <v>43696</v>
      </c>
      <c r="C1606" s="2" t="s">
        <v>3748</v>
      </c>
      <c r="D1606" s="2" t="s">
        <v>680</v>
      </c>
      <c r="E1606" s="2" t="s">
        <v>6595</v>
      </c>
      <c r="F1606" s="2">
        <v>1320</v>
      </c>
      <c r="G1606" s="2"/>
      <c r="H1606" s="2"/>
      <c r="I1606" s="2"/>
      <c r="J1606" s="2">
        <v>1118</v>
      </c>
      <c r="K1606" s="2"/>
      <c r="L1606" s="2">
        <f t="shared" si="309"/>
        <v>201.24</v>
      </c>
      <c r="M1606" s="2">
        <v>0</v>
      </c>
      <c r="N1606" s="2">
        <v>0</v>
      </c>
      <c r="O1606" s="2">
        <v>0</v>
      </c>
      <c r="P1606" s="2">
        <f t="shared" si="310"/>
        <v>1319.24</v>
      </c>
      <c r="Q1606" s="14">
        <f t="shared" si="311"/>
        <v>-0.75999999999999091</v>
      </c>
      <c r="R1606" s="2"/>
      <c r="S1606" s="2" t="s">
        <v>5815</v>
      </c>
      <c r="T1606" s="1" t="e">
        <v>#N/A</v>
      </c>
    </row>
    <row r="1607" spans="1:20" x14ac:dyDescent="0.25">
      <c r="A1607" s="2" t="str">
        <f t="shared" si="308"/>
        <v>082019</v>
      </c>
      <c r="B1607" s="12">
        <v>43694</v>
      </c>
      <c r="C1607" s="2" t="s">
        <v>3515</v>
      </c>
      <c r="D1607" s="2" t="s">
        <v>3513</v>
      </c>
      <c r="E1607" s="2" t="s">
        <v>3514</v>
      </c>
      <c r="F1607" s="2">
        <v>11773</v>
      </c>
      <c r="G1607" s="2"/>
      <c r="H1607" s="2"/>
      <c r="I1607" s="2">
        <v>10512</v>
      </c>
      <c r="J1607" s="2"/>
      <c r="K1607" s="2"/>
      <c r="L1607" s="2">
        <f t="shared" si="309"/>
        <v>1261.44</v>
      </c>
      <c r="M1607" s="2">
        <f t="shared" si="312"/>
        <v>630.72</v>
      </c>
      <c r="N1607" s="2">
        <f t="shared" si="313"/>
        <v>630.72</v>
      </c>
      <c r="O1607" s="2">
        <f t="shared" si="314"/>
        <v>0</v>
      </c>
      <c r="P1607" s="2">
        <f t="shared" si="310"/>
        <v>11773.44</v>
      </c>
      <c r="Q1607" s="14">
        <f t="shared" si="311"/>
        <v>0.44000000000050932</v>
      </c>
      <c r="R1607" s="2"/>
      <c r="S1607" s="2"/>
      <c r="T1607" s="1" t="e">
        <v>#N/A</v>
      </c>
    </row>
    <row r="1608" spans="1:20" x14ac:dyDescent="0.25">
      <c r="A1608" s="2" t="str">
        <f t="shared" si="308"/>
        <v>082019</v>
      </c>
      <c r="B1608" s="12">
        <v>43698</v>
      </c>
      <c r="C1608" s="2" t="s">
        <v>1361</v>
      </c>
      <c r="D1608" s="2" t="s">
        <v>6323</v>
      </c>
      <c r="E1608" s="2" t="s">
        <v>6447</v>
      </c>
      <c r="F1608" s="2">
        <v>1853</v>
      </c>
      <c r="G1608" s="2"/>
      <c r="H1608" s="2"/>
      <c r="I1608" s="2"/>
      <c r="J1608" s="2">
        <v>1570</v>
      </c>
      <c r="K1608" s="2"/>
      <c r="L1608" s="2">
        <f t="shared" si="309"/>
        <v>282.60000000000002</v>
      </c>
      <c r="M1608" s="2">
        <v>0</v>
      </c>
      <c r="N1608" s="2">
        <v>0</v>
      </c>
      <c r="O1608" s="2">
        <v>0</v>
      </c>
      <c r="P1608" s="2">
        <f t="shared" si="310"/>
        <v>1852.6</v>
      </c>
      <c r="Q1608" s="14">
        <f t="shared" si="311"/>
        <v>-0.40000000000009095</v>
      </c>
      <c r="R1608" s="2"/>
      <c r="S1608" s="2"/>
      <c r="T1608" s="1" t="s">
        <v>6323</v>
      </c>
    </row>
    <row r="1609" spans="1:20" x14ac:dyDescent="0.25">
      <c r="A1609" s="2" t="str">
        <f t="shared" si="308"/>
        <v>082019</v>
      </c>
      <c r="B1609" s="12">
        <v>43697</v>
      </c>
      <c r="C1609" s="2" t="s">
        <v>3802</v>
      </c>
      <c r="D1609" s="2" t="s">
        <v>686</v>
      </c>
      <c r="E1609" s="2" t="s">
        <v>6461</v>
      </c>
      <c r="F1609" s="2">
        <v>67488</v>
      </c>
      <c r="G1609" s="2"/>
      <c r="H1609" s="2"/>
      <c r="I1609" s="2"/>
      <c r="J1609" s="2">
        <v>57193</v>
      </c>
      <c r="K1609" s="2"/>
      <c r="L1609" s="2">
        <f t="shared" si="309"/>
        <v>10294.74</v>
      </c>
      <c r="M1609" s="2">
        <f t="shared" si="312"/>
        <v>5147.37</v>
      </c>
      <c r="N1609" s="2">
        <f t="shared" si="313"/>
        <v>5147.37</v>
      </c>
      <c r="O1609" s="2">
        <f t="shared" si="314"/>
        <v>0</v>
      </c>
      <c r="P1609" s="2">
        <f t="shared" si="310"/>
        <v>67487.740000000005</v>
      </c>
      <c r="Q1609" s="14">
        <f t="shared" si="311"/>
        <v>-0.25999999999476131</v>
      </c>
      <c r="R1609" s="2"/>
      <c r="S1609" s="2"/>
      <c r="T1609" s="1" t="e">
        <v>#N/A</v>
      </c>
    </row>
    <row r="1610" spans="1:20" x14ac:dyDescent="0.25">
      <c r="A1610" s="2" t="str">
        <f t="shared" si="308"/>
        <v>082019</v>
      </c>
      <c r="B1610" s="12">
        <v>43689</v>
      </c>
      <c r="C1610" s="2" t="s">
        <v>6689</v>
      </c>
      <c r="D1610" s="2" t="s">
        <v>6690</v>
      </c>
      <c r="E1610" s="2" t="s">
        <v>6691</v>
      </c>
      <c r="F1610" s="2">
        <v>550</v>
      </c>
      <c r="G1610" s="2"/>
      <c r="H1610" s="2"/>
      <c r="I1610" s="2">
        <v>491.07</v>
      </c>
      <c r="J1610" s="2"/>
      <c r="K1610" s="2"/>
      <c r="L1610" s="2">
        <f t="shared" si="309"/>
        <v>58.928400000000003</v>
      </c>
      <c r="M1610" s="2">
        <v>0</v>
      </c>
      <c r="N1610" s="2">
        <v>0</v>
      </c>
      <c r="O1610" s="2">
        <v>0</v>
      </c>
      <c r="P1610" s="2">
        <f t="shared" si="310"/>
        <v>549.99839999999995</v>
      </c>
      <c r="Q1610" s="14">
        <f t="shared" si="311"/>
        <v>-1.6000000000531145E-3</v>
      </c>
      <c r="R1610" s="2"/>
      <c r="S1610" s="2"/>
      <c r="T1610" s="1" t="s">
        <v>6690</v>
      </c>
    </row>
    <row r="1611" spans="1:20" x14ac:dyDescent="0.25">
      <c r="A1611" s="2" t="str">
        <f t="shared" si="308"/>
        <v>082019</v>
      </c>
      <c r="B1611" s="12">
        <v>43696</v>
      </c>
      <c r="C1611" s="2" t="s">
        <v>6692</v>
      </c>
      <c r="D1611" s="2" t="s">
        <v>1675</v>
      </c>
      <c r="E1611" s="2" t="s">
        <v>1676</v>
      </c>
      <c r="F1611" s="2">
        <v>210</v>
      </c>
      <c r="G1611" s="2"/>
      <c r="H1611" s="2"/>
      <c r="I1611" s="2"/>
      <c r="J1611" s="2">
        <v>178</v>
      </c>
      <c r="K1611" s="2"/>
      <c r="L1611" s="2">
        <f t="shared" si="309"/>
        <v>32.04</v>
      </c>
      <c r="M1611" s="2">
        <f t="shared" si="312"/>
        <v>16.02</v>
      </c>
      <c r="N1611" s="2">
        <f t="shared" si="313"/>
        <v>16.02</v>
      </c>
      <c r="O1611" s="2">
        <f t="shared" si="314"/>
        <v>0</v>
      </c>
      <c r="P1611" s="2">
        <f t="shared" si="310"/>
        <v>210.04</v>
      </c>
      <c r="Q1611" s="14">
        <f t="shared" si="311"/>
        <v>3.9999999999992042E-2</v>
      </c>
      <c r="R1611" s="2"/>
      <c r="S1611" s="2"/>
      <c r="T1611" s="1" t="e">
        <v>#N/A</v>
      </c>
    </row>
    <row r="1612" spans="1:20" x14ac:dyDescent="0.25">
      <c r="A1612" s="2" t="str">
        <f t="shared" si="308"/>
        <v>082019</v>
      </c>
      <c r="B1612" s="12">
        <v>43697</v>
      </c>
      <c r="C1612" s="2" t="s">
        <v>6693</v>
      </c>
      <c r="D1612" s="2" t="s">
        <v>1675</v>
      </c>
      <c r="E1612" s="2" t="s">
        <v>1676</v>
      </c>
      <c r="F1612" s="2">
        <v>420</v>
      </c>
      <c r="G1612" s="2"/>
      <c r="H1612" s="2"/>
      <c r="I1612" s="2"/>
      <c r="J1612" s="2">
        <v>356</v>
      </c>
      <c r="K1612" s="2"/>
      <c r="L1612" s="2">
        <f t="shared" si="309"/>
        <v>64.08</v>
      </c>
      <c r="M1612" s="2">
        <f t="shared" si="312"/>
        <v>32.04</v>
      </c>
      <c r="N1612" s="2">
        <f t="shared" si="313"/>
        <v>32.04</v>
      </c>
      <c r="O1612" s="2">
        <f t="shared" si="314"/>
        <v>0</v>
      </c>
      <c r="P1612" s="2">
        <f t="shared" si="310"/>
        <v>420.08</v>
      </c>
      <c r="Q1612" s="14">
        <f t="shared" si="311"/>
        <v>7.9999999999984084E-2</v>
      </c>
      <c r="R1612" s="2"/>
      <c r="S1612" s="2"/>
      <c r="T1612" s="1" t="e">
        <v>#N/A</v>
      </c>
    </row>
    <row r="1613" spans="1:20" x14ac:dyDescent="0.25">
      <c r="A1613" s="2" t="str">
        <f t="shared" si="308"/>
        <v>082019</v>
      </c>
      <c r="B1613" s="12">
        <v>43690</v>
      </c>
      <c r="C1613" s="2" t="s">
        <v>6694</v>
      </c>
      <c r="D1613" s="2" t="s">
        <v>1675</v>
      </c>
      <c r="E1613" s="2" t="s">
        <v>1676</v>
      </c>
      <c r="F1613" s="2">
        <v>236</v>
      </c>
      <c r="G1613" s="2"/>
      <c r="H1613" s="2"/>
      <c r="I1613" s="2"/>
      <c r="J1613" s="2">
        <v>200</v>
      </c>
      <c r="K1613" s="2"/>
      <c r="L1613" s="2">
        <f t="shared" si="309"/>
        <v>36</v>
      </c>
      <c r="M1613" s="2">
        <f t="shared" si="312"/>
        <v>18</v>
      </c>
      <c r="N1613" s="2">
        <f t="shared" si="313"/>
        <v>18</v>
      </c>
      <c r="O1613" s="2">
        <f t="shared" si="314"/>
        <v>0</v>
      </c>
      <c r="P1613" s="2">
        <f t="shared" si="310"/>
        <v>236</v>
      </c>
      <c r="Q1613" s="14">
        <f t="shared" si="311"/>
        <v>0</v>
      </c>
      <c r="R1613" s="2"/>
      <c r="S1613" s="2"/>
      <c r="T1613" s="1" t="e">
        <v>#N/A</v>
      </c>
    </row>
    <row r="1614" spans="1:20" x14ac:dyDescent="0.25">
      <c r="A1614" s="2" t="str">
        <f t="shared" si="308"/>
        <v>082019</v>
      </c>
      <c r="B1614" s="12">
        <v>43697</v>
      </c>
      <c r="C1614" s="2" t="s">
        <v>3042</v>
      </c>
      <c r="D1614" s="2" t="s">
        <v>2084</v>
      </c>
      <c r="E1614" s="2" t="s">
        <v>6695</v>
      </c>
      <c r="F1614" s="2">
        <v>59000</v>
      </c>
      <c r="G1614" s="2"/>
      <c r="H1614" s="2"/>
      <c r="I1614" s="2"/>
      <c r="J1614" s="2">
        <v>50000</v>
      </c>
      <c r="K1614" s="2"/>
      <c r="L1614" s="2">
        <f t="shared" si="309"/>
        <v>9000</v>
      </c>
      <c r="M1614" s="2">
        <v>0</v>
      </c>
      <c r="N1614" s="2">
        <v>0</v>
      </c>
      <c r="O1614" s="2">
        <v>0</v>
      </c>
      <c r="P1614" s="2">
        <f t="shared" si="310"/>
        <v>59000</v>
      </c>
      <c r="Q1614" s="14">
        <f t="shared" si="311"/>
        <v>0</v>
      </c>
      <c r="R1614" s="2" t="s">
        <v>5815</v>
      </c>
      <c r="S1614" s="2" t="s">
        <v>6245</v>
      </c>
      <c r="T1614" s="1" t="e">
        <v>#N/A</v>
      </c>
    </row>
    <row r="1615" spans="1:20" x14ac:dyDescent="0.25">
      <c r="A1615" s="2" t="str">
        <f t="shared" si="308"/>
        <v>082019</v>
      </c>
      <c r="B1615" s="12">
        <v>43693</v>
      </c>
      <c r="C1615" s="2" t="s">
        <v>6696</v>
      </c>
      <c r="D1615" s="2" t="s">
        <v>413</v>
      </c>
      <c r="E1615" s="2" t="s">
        <v>6487</v>
      </c>
      <c r="F1615" s="2">
        <v>32060.31</v>
      </c>
      <c r="G1615" s="2"/>
      <c r="H1615" s="2"/>
      <c r="I1615" s="2"/>
      <c r="J1615" s="2">
        <v>27169.75</v>
      </c>
      <c r="K1615" s="2"/>
      <c r="L1615" s="2">
        <f t="shared" si="309"/>
        <v>4890.5550000000003</v>
      </c>
      <c r="M1615" s="2">
        <f t="shared" si="312"/>
        <v>2445.2775000000001</v>
      </c>
      <c r="N1615" s="2">
        <f t="shared" si="313"/>
        <v>2445.2775000000001</v>
      </c>
      <c r="O1615" s="2">
        <f t="shared" si="314"/>
        <v>0</v>
      </c>
      <c r="P1615" s="2">
        <f t="shared" si="310"/>
        <v>32060.305</v>
      </c>
      <c r="Q1615" s="14">
        <f t="shared" si="311"/>
        <v>-5.0000000010186341E-3</v>
      </c>
      <c r="R1615" s="2"/>
      <c r="S1615" s="2"/>
      <c r="T1615" s="1" t="e">
        <v>#N/A</v>
      </c>
    </row>
    <row r="1616" spans="1:20" x14ac:dyDescent="0.25">
      <c r="A1616" s="2" t="str">
        <f t="shared" si="308"/>
        <v>082019</v>
      </c>
      <c r="B1616" s="12">
        <v>43694</v>
      </c>
      <c r="C1616" s="2" t="s">
        <v>5966</v>
      </c>
      <c r="D1616" s="2" t="s">
        <v>1604</v>
      </c>
      <c r="E1616" s="2" t="s">
        <v>6528</v>
      </c>
      <c r="F1616" s="2">
        <v>13863</v>
      </c>
      <c r="G1616" s="2">
        <v>4600</v>
      </c>
      <c r="H1616" s="2"/>
      <c r="I1616" s="2"/>
      <c r="J1616" s="2">
        <v>7850</v>
      </c>
      <c r="K1616" s="2"/>
      <c r="L1616" s="2">
        <f t="shared" si="309"/>
        <v>1413</v>
      </c>
      <c r="M1616" s="2">
        <f t="shared" si="312"/>
        <v>706.5</v>
      </c>
      <c r="N1616" s="2">
        <f t="shared" si="313"/>
        <v>706.5</v>
      </c>
      <c r="O1616" s="2">
        <f t="shared" si="314"/>
        <v>0</v>
      </c>
      <c r="P1616" s="2">
        <f t="shared" si="310"/>
        <v>13863</v>
      </c>
      <c r="Q1616" s="14">
        <f t="shared" si="311"/>
        <v>0</v>
      </c>
      <c r="R1616" s="2"/>
      <c r="S1616" s="2"/>
      <c r="T1616" s="1" t="e">
        <v>#N/A</v>
      </c>
    </row>
    <row r="1617" spans="1:20" x14ac:dyDescent="0.25">
      <c r="A1617" s="2" t="str">
        <f t="shared" si="308"/>
        <v>082019</v>
      </c>
      <c r="B1617" s="12">
        <v>43694</v>
      </c>
      <c r="C1617" s="2" t="s">
        <v>6697</v>
      </c>
      <c r="D1617" s="2" t="s">
        <v>1604</v>
      </c>
      <c r="E1617" s="2" t="s">
        <v>6528</v>
      </c>
      <c r="F1617" s="2">
        <v>10620</v>
      </c>
      <c r="G1617" s="2"/>
      <c r="H1617" s="2"/>
      <c r="I1617" s="2"/>
      <c r="J1617" s="2">
        <v>9000</v>
      </c>
      <c r="K1617" s="2"/>
      <c r="L1617" s="2">
        <f t="shared" si="309"/>
        <v>1620</v>
      </c>
      <c r="M1617" s="2">
        <f t="shared" si="312"/>
        <v>810</v>
      </c>
      <c r="N1617" s="2">
        <f t="shared" si="313"/>
        <v>810</v>
      </c>
      <c r="O1617" s="2">
        <f t="shared" si="314"/>
        <v>0</v>
      </c>
      <c r="P1617" s="2">
        <f t="shared" si="310"/>
        <v>10620</v>
      </c>
      <c r="Q1617" s="14">
        <f t="shared" si="311"/>
        <v>0</v>
      </c>
      <c r="R1617" s="2"/>
      <c r="S1617" s="2"/>
      <c r="T1617" s="1" t="e">
        <v>#N/A</v>
      </c>
    </row>
    <row r="1618" spans="1:20" x14ac:dyDescent="0.25">
      <c r="A1618" s="2" t="str">
        <f t="shared" si="308"/>
        <v>082019</v>
      </c>
      <c r="B1618" s="12">
        <v>43699</v>
      </c>
      <c r="C1618" s="2" t="s">
        <v>6698</v>
      </c>
      <c r="D1618" s="2" t="s">
        <v>101</v>
      </c>
      <c r="E1618" s="2" t="s">
        <v>6699</v>
      </c>
      <c r="F1618" s="2">
        <v>952</v>
      </c>
      <c r="G1618" s="2"/>
      <c r="H1618" s="2"/>
      <c r="I1618" s="2"/>
      <c r="J1618" s="2">
        <v>806.69</v>
      </c>
      <c r="K1618" s="2"/>
      <c r="L1618" s="2">
        <f t="shared" si="309"/>
        <v>145.20420000000001</v>
      </c>
      <c r="M1618" s="2">
        <f t="shared" si="312"/>
        <v>72.602100000000007</v>
      </c>
      <c r="N1618" s="2">
        <f t="shared" si="313"/>
        <v>72.602100000000007</v>
      </c>
      <c r="O1618" s="2">
        <f t="shared" si="314"/>
        <v>0</v>
      </c>
      <c r="P1618" s="2">
        <f t="shared" si="310"/>
        <v>951.89420000000007</v>
      </c>
      <c r="Q1618" s="14">
        <f t="shared" si="311"/>
        <v>-0.10579999999993106</v>
      </c>
      <c r="R1618" s="2"/>
      <c r="S1618" s="2"/>
      <c r="T1618" s="1" t="e">
        <v>#N/A</v>
      </c>
    </row>
    <row r="1619" spans="1:20" x14ac:dyDescent="0.25">
      <c r="A1619" s="2" t="str">
        <f t="shared" si="308"/>
        <v>082019</v>
      </c>
      <c r="B1619" s="12">
        <v>43685</v>
      </c>
      <c r="C1619" s="2" t="s">
        <v>3832</v>
      </c>
      <c r="D1619" s="2" t="s">
        <v>3830</v>
      </c>
      <c r="E1619" s="2" t="s">
        <v>6700</v>
      </c>
      <c r="F1619" s="2">
        <v>23757.8</v>
      </c>
      <c r="G1619" s="2">
        <v>500</v>
      </c>
      <c r="H1619" s="2"/>
      <c r="I1619" s="2"/>
      <c r="J1619" s="2">
        <v>19710</v>
      </c>
      <c r="K1619" s="2"/>
      <c r="L1619" s="2">
        <f t="shared" si="309"/>
        <v>3547.8</v>
      </c>
      <c r="M1619" s="2">
        <f t="shared" si="312"/>
        <v>1773.9</v>
      </c>
      <c r="N1619" s="2">
        <f t="shared" si="313"/>
        <v>1773.9</v>
      </c>
      <c r="O1619" s="2">
        <f t="shared" si="314"/>
        <v>0</v>
      </c>
      <c r="P1619" s="2">
        <f t="shared" si="310"/>
        <v>23757.8</v>
      </c>
      <c r="Q1619" s="14">
        <f t="shared" si="311"/>
        <v>0</v>
      </c>
      <c r="R1619" s="2"/>
      <c r="S1619" s="2"/>
      <c r="T1619" s="1" t="e">
        <v>#N/A</v>
      </c>
    </row>
    <row r="1620" spans="1:20" x14ac:dyDescent="0.25">
      <c r="A1620" s="2" t="str">
        <f t="shared" si="308"/>
        <v>082019</v>
      </c>
      <c r="B1620" s="12">
        <v>43697</v>
      </c>
      <c r="C1620" s="2" t="s">
        <v>3819</v>
      </c>
      <c r="D1620" s="2" t="s">
        <v>1783</v>
      </c>
      <c r="E1620" s="2" t="s">
        <v>1784</v>
      </c>
      <c r="F1620" s="2">
        <v>30088</v>
      </c>
      <c r="G1620" s="2"/>
      <c r="H1620" s="2"/>
      <c r="I1620" s="2"/>
      <c r="J1620" s="2">
        <v>25498</v>
      </c>
      <c r="K1620" s="2"/>
      <c r="L1620" s="2">
        <f t="shared" si="309"/>
        <v>4589.6400000000003</v>
      </c>
      <c r="M1620" s="2">
        <f t="shared" si="312"/>
        <v>2294.8200000000002</v>
      </c>
      <c r="N1620" s="2">
        <f t="shared" si="313"/>
        <v>2294.8200000000002</v>
      </c>
      <c r="O1620" s="2">
        <f t="shared" si="314"/>
        <v>0</v>
      </c>
      <c r="P1620" s="2">
        <f t="shared" si="310"/>
        <v>30087.64</v>
      </c>
      <c r="Q1620" s="14">
        <f t="shared" si="311"/>
        <v>-0.36000000000058208</v>
      </c>
      <c r="R1620" s="2"/>
      <c r="S1620" s="2"/>
      <c r="T1620" s="1" t="e">
        <v>#N/A</v>
      </c>
    </row>
    <row r="1621" spans="1:20" x14ac:dyDescent="0.25">
      <c r="A1621" s="2" t="str">
        <f t="shared" si="308"/>
        <v>082019</v>
      </c>
      <c r="B1621" s="12">
        <v>43697</v>
      </c>
      <c r="C1621" s="2" t="s">
        <v>3818</v>
      </c>
      <c r="D1621" s="2" t="s">
        <v>1783</v>
      </c>
      <c r="E1621" s="2" t="s">
        <v>1784</v>
      </c>
      <c r="F1621" s="2">
        <v>3068</v>
      </c>
      <c r="G1621" s="2"/>
      <c r="H1621" s="2"/>
      <c r="I1621" s="2"/>
      <c r="J1621" s="2">
        <v>2600</v>
      </c>
      <c r="K1621" s="2"/>
      <c r="L1621" s="2">
        <f t="shared" si="309"/>
        <v>468</v>
      </c>
      <c r="M1621" s="2">
        <f t="shared" si="312"/>
        <v>234</v>
      </c>
      <c r="N1621" s="2">
        <f t="shared" si="313"/>
        <v>234</v>
      </c>
      <c r="O1621" s="2">
        <f t="shared" si="314"/>
        <v>0</v>
      </c>
      <c r="P1621" s="2">
        <f t="shared" si="310"/>
        <v>3068</v>
      </c>
      <c r="Q1621" s="14">
        <f t="shared" si="311"/>
        <v>0</v>
      </c>
      <c r="R1621" s="2"/>
      <c r="S1621" s="2"/>
      <c r="T1621" s="1" t="e">
        <v>#N/A</v>
      </c>
    </row>
    <row r="1622" spans="1:20" x14ac:dyDescent="0.25">
      <c r="A1622" s="2" t="str">
        <f t="shared" ref="A1622:A1674" si="315">TEXT(B1622,"MMYYYY")</f>
        <v>082019</v>
      </c>
      <c r="B1622" s="12">
        <v>43700</v>
      </c>
      <c r="C1622" s="2" t="s">
        <v>3734</v>
      </c>
      <c r="D1622" s="2" t="s">
        <v>355</v>
      </c>
      <c r="E1622" s="2" t="s">
        <v>6251</v>
      </c>
      <c r="F1622" s="2">
        <v>26097</v>
      </c>
      <c r="G1622" s="2"/>
      <c r="H1622" s="2"/>
      <c r="I1622" s="2">
        <v>9400</v>
      </c>
      <c r="J1622" s="2">
        <v>13194</v>
      </c>
      <c r="K1622" s="2"/>
      <c r="L1622" s="2">
        <f t="shared" ref="L1622:L1674" si="316">+(H1622*$H$1/100)+(I1622*$I$1/100)+(J1622*$J$1/100)+(K1622*$K$1/100)</f>
        <v>3502.92</v>
      </c>
      <c r="M1622" s="2">
        <f t="shared" ref="M1622:M1674" si="317">+IF(VALUE(LEFT(D1622,2))=33,L1622/2,0)</f>
        <v>1751.46</v>
      </c>
      <c r="N1622" s="2">
        <f t="shared" ref="N1622:N1674" si="318">+M1622</f>
        <v>1751.46</v>
      </c>
      <c r="O1622" s="2">
        <f t="shared" ref="O1622:O1674" si="319">+IF(VALUE(LEFT(D1622,2))=33,0,L1622)</f>
        <v>0</v>
      </c>
      <c r="P1622" s="2">
        <f t="shared" ref="P1622:P1674" si="320">H1622+I1622+J1622+K1622+L1622+G1622</f>
        <v>26096.92</v>
      </c>
      <c r="Q1622" s="14">
        <f t="shared" ref="Q1622:Q1674" si="321">P1622-F1622</f>
        <v>-8.000000000174623E-2</v>
      </c>
      <c r="R1622" s="2"/>
      <c r="S1622" s="2"/>
      <c r="T1622" s="1" t="e">
        <v>#N/A</v>
      </c>
    </row>
    <row r="1623" spans="1:20" x14ac:dyDescent="0.25">
      <c r="A1623" s="2" t="str">
        <f t="shared" si="315"/>
        <v>082019</v>
      </c>
      <c r="B1623" s="12">
        <v>43700</v>
      </c>
      <c r="C1623" s="2" t="s">
        <v>3537</v>
      </c>
      <c r="D1623" s="2" t="s">
        <v>795</v>
      </c>
      <c r="E1623" s="2" t="s">
        <v>6599</v>
      </c>
      <c r="F1623" s="2">
        <v>5192</v>
      </c>
      <c r="G1623" s="2"/>
      <c r="H1623" s="2"/>
      <c r="I1623" s="2"/>
      <c r="J1623" s="2">
        <v>4400</v>
      </c>
      <c r="K1623" s="2"/>
      <c r="L1623" s="2">
        <f t="shared" si="316"/>
        <v>792</v>
      </c>
      <c r="M1623" s="2">
        <f t="shared" si="317"/>
        <v>396</v>
      </c>
      <c r="N1623" s="2">
        <f t="shared" si="318"/>
        <v>396</v>
      </c>
      <c r="O1623" s="2">
        <f t="shared" si="319"/>
        <v>0</v>
      </c>
      <c r="P1623" s="2">
        <f t="shared" si="320"/>
        <v>5192</v>
      </c>
      <c r="Q1623" s="14">
        <f t="shared" si="321"/>
        <v>0</v>
      </c>
      <c r="R1623" s="2"/>
      <c r="S1623" s="2"/>
      <c r="T1623" s="1" t="e">
        <v>#N/A</v>
      </c>
    </row>
    <row r="1624" spans="1:20" x14ac:dyDescent="0.25">
      <c r="A1624" s="2" t="str">
        <f t="shared" si="315"/>
        <v>082019</v>
      </c>
      <c r="B1624" s="12">
        <v>43696</v>
      </c>
      <c r="C1624" s="2" t="s">
        <v>3544</v>
      </c>
      <c r="D1624" s="2" t="s">
        <v>1393</v>
      </c>
      <c r="E1624" s="2" t="s">
        <v>6427</v>
      </c>
      <c r="F1624" s="2">
        <v>15564</v>
      </c>
      <c r="G1624" s="2"/>
      <c r="H1624" s="2"/>
      <c r="I1624" s="2"/>
      <c r="J1624" s="2">
        <v>13190</v>
      </c>
      <c r="K1624" s="2"/>
      <c r="L1624" s="2">
        <f t="shared" si="316"/>
        <v>2374.1999999999998</v>
      </c>
      <c r="M1624" s="2">
        <f t="shared" si="317"/>
        <v>1187.0999999999999</v>
      </c>
      <c r="N1624" s="2">
        <f t="shared" si="318"/>
        <v>1187.0999999999999</v>
      </c>
      <c r="O1624" s="2">
        <f t="shared" si="319"/>
        <v>0</v>
      </c>
      <c r="P1624" s="2">
        <f t="shared" si="320"/>
        <v>15564.2</v>
      </c>
      <c r="Q1624" s="14">
        <f t="shared" si="321"/>
        <v>0.2000000000007276</v>
      </c>
      <c r="R1624" s="2"/>
      <c r="S1624" s="2"/>
      <c r="T1624" s="1" t="e">
        <v>#N/A</v>
      </c>
    </row>
    <row r="1625" spans="1:20" x14ac:dyDescent="0.25">
      <c r="A1625" s="2" t="str">
        <f t="shared" si="315"/>
        <v>082019</v>
      </c>
      <c r="B1625" s="12">
        <v>43700</v>
      </c>
      <c r="C1625" s="2" t="s">
        <v>3725</v>
      </c>
      <c r="D1625" s="2" t="s">
        <v>345</v>
      </c>
      <c r="E1625" s="2" t="s">
        <v>6497</v>
      </c>
      <c r="F1625" s="2">
        <v>2240.3000000000002</v>
      </c>
      <c r="G1625" s="2"/>
      <c r="H1625" s="2"/>
      <c r="I1625" s="2"/>
      <c r="J1625" s="2">
        <v>1898.56</v>
      </c>
      <c r="K1625" s="2"/>
      <c r="L1625" s="2">
        <f t="shared" si="316"/>
        <v>341.74080000000004</v>
      </c>
      <c r="M1625" s="2">
        <f t="shared" si="317"/>
        <v>170.87040000000002</v>
      </c>
      <c r="N1625" s="2">
        <f t="shared" si="318"/>
        <v>170.87040000000002</v>
      </c>
      <c r="O1625" s="2">
        <f t="shared" si="319"/>
        <v>0</v>
      </c>
      <c r="P1625" s="2">
        <f t="shared" si="320"/>
        <v>2240.3008</v>
      </c>
      <c r="Q1625" s="14">
        <f t="shared" si="321"/>
        <v>7.9999999979918357E-4</v>
      </c>
      <c r="R1625" s="2"/>
      <c r="S1625" s="2"/>
      <c r="T1625" s="1" t="e">
        <v>#N/A</v>
      </c>
    </row>
    <row r="1626" spans="1:20" x14ac:dyDescent="0.25">
      <c r="A1626" s="2" t="str">
        <f t="shared" si="315"/>
        <v>082019</v>
      </c>
      <c r="B1626" s="12">
        <v>43699</v>
      </c>
      <c r="C1626" s="2" t="s">
        <v>6701</v>
      </c>
      <c r="D1626" s="2" t="s">
        <v>1232</v>
      </c>
      <c r="E1626" s="2" t="s">
        <v>1233</v>
      </c>
      <c r="F1626" s="2">
        <v>4130</v>
      </c>
      <c r="G1626" s="2"/>
      <c r="H1626" s="2"/>
      <c r="I1626" s="2"/>
      <c r="J1626" s="2">
        <v>3500</v>
      </c>
      <c r="K1626" s="2"/>
      <c r="L1626" s="2">
        <f t="shared" si="316"/>
        <v>630</v>
      </c>
      <c r="M1626" s="2">
        <f t="shared" si="317"/>
        <v>315</v>
      </c>
      <c r="N1626" s="2">
        <f t="shared" si="318"/>
        <v>315</v>
      </c>
      <c r="O1626" s="2">
        <f t="shared" si="319"/>
        <v>0</v>
      </c>
      <c r="P1626" s="2">
        <f t="shared" si="320"/>
        <v>4130</v>
      </c>
      <c r="Q1626" s="14">
        <f t="shared" si="321"/>
        <v>0</v>
      </c>
      <c r="R1626" s="2"/>
      <c r="S1626" s="2"/>
      <c r="T1626" s="1" t="e">
        <v>#N/A</v>
      </c>
    </row>
    <row r="1627" spans="1:20" x14ac:dyDescent="0.25">
      <c r="A1627" s="2" t="str">
        <f t="shared" si="315"/>
        <v>082019</v>
      </c>
      <c r="B1627" s="12">
        <v>43698</v>
      </c>
      <c r="C1627" s="2" t="s">
        <v>6702</v>
      </c>
      <c r="D1627" s="2" t="s">
        <v>59</v>
      </c>
      <c r="E1627" s="2" t="s">
        <v>6703</v>
      </c>
      <c r="F1627" s="2">
        <v>28363</v>
      </c>
      <c r="G1627" s="2"/>
      <c r="H1627" s="2"/>
      <c r="I1627" s="2"/>
      <c r="J1627" s="2">
        <v>24450</v>
      </c>
      <c r="K1627" s="2"/>
      <c r="L1627" s="2">
        <f t="shared" si="316"/>
        <v>4401</v>
      </c>
      <c r="M1627" s="2">
        <f t="shared" si="317"/>
        <v>2200.5</v>
      </c>
      <c r="N1627" s="2">
        <f t="shared" si="318"/>
        <v>2200.5</v>
      </c>
      <c r="O1627" s="2">
        <f t="shared" si="319"/>
        <v>0</v>
      </c>
      <c r="P1627" s="2">
        <f t="shared" si="320"/>
        <v>28851</v>
      </c>
      <c r="Q1627" s="14">
        <f t="shared" si="321"/>
        <v>488</v>
      </c>
      <c r="R1627" s="2"/>
      <c r="S1627" s="2"/>
      <c r="T1627" s="1" t="e">
        <v>#N/A</v>
      </c>
    </row>
    <row r="1628" spans="1:20" x14ac:dyDescent="0.25">
      <c r="A1628" s="2" t="str">
        <f t="shared" si="315"/>
        <v>082019</v>
      </c>
      <c r="B1628" s="12">
        <v>43698</v>
      </c>
      <c r="C1628" s="2" t="s">
        <v>3731</v>
      </c>
      <c r="D1628" s="2" t="s">
        <v>351</v>
      </c>
      <c r="E1628" s="2" t="s">
        <v>6704</v>
      </c>
      <c r="F1628" s="2">
        <v>18968.09</v>
      </c>
      <c r="G1628" s="2"/>
      <c r="H1628" s="2"/>
      <c r="I1628" s="2"/>
      <c r="J1628" s="2">
        <v>16074.67</v>
      </c>
      <c r="K1628" s="2"/>
      <c r="L1628" s="2">
        <f t="shared" si="316"/>
        <v>2893.4405999999999</v>
      </c>
      <c r="M1628" s="2">
        <f t="shared" si="317"/>
        <v>1446.7203</v>
      </c>
      <c r="N1628" s="2">
        <f t="shared" si="318"/>
        <v>1446.7203</v>
      </c>
      <c r="O1628" s="2">
        <f t="shared" si="319"/>
        <v>0</v>
      </c>
      <c r="P1628" s="2">
        <f t="shared" si="320"/>
        <v>18968.1106</v>
      </c>
      <c r="Q1628" s="14">
        <f t="shared" si="321"/>
        <v>2.0599999999831198E-2</v>
      </c>
      <c r="R1628" s="2"/>
      <c r="S1628" s="2"/>
      <c r="T1628" s="1" t="e">
        <v>#N/A</v>
      </c>
    </row>
    <row r="1629" spans="1:20" x14ac:dyDescent="0.25">
      <c r="A1629" s="2" t="str">
        <f t="shared" si="315"/>
        <v>082019</v>
      </c>
      <c r="B1629" s="12">
        <v>43698</v>
      </c>
      <c r="C1629" s="2" t="s">
        <v>3730</v>
      </c>
      <c r="D1629" s="2" t="s">
        <v>351</v>
      </c>
      <c r="E1629" s="2" t="s">
        <v>6704</v>
      </c>
      <c r="F1629" s="2">
        <v>18968.09</v>
      </c>
      <c r="G1629" s="2"/>
      <c r="H1629" s="2"/>
      <c r="I1629" s="2"/>
      <c r="J1629" s="2">
        <v>16074.67</v>
      </c>
      <c r="K1629" s="2"/>
      <c r="L1629" s="2">
        <f t="shared" si="316"/>
        <v>2893.4405999999999</v>
      </c>
      <c r="M1629" s="2">
        <f t="shared" si="317"/>
        <v>1446.7203</v>
      </c>
      <c r="N1629" s="2">
        <f t="shared" si="318"/>
        <v>1446.7203</v>
      </c>
      <c r="O1629" s="2">
        <f t="shared" si="319"/>
        <v>0</v>
      </c>
      <c r="P1629" s="2">
        <f t="shared" si="320"/>
        <v>18968.1106</v>
      </c>
      <c r="Q1629" s="14">
        <f t="shared" si="321"/>
        <v>2.0599999999831198E-2</v>
      </c>
      <c r="R1629" s="2"/>
      <c r="S1629" s="2"/>
      <c r="T1629" s="1" t="e">
        <v>#N/A</v>
      </c>
    </row>
    <row r="1630" spans="1:20" x14ac:dyDescent="0.25">
      <c r="A1630" s="2" t="str">
        <f t="shared" si="315"/>
        <v>082019</v>
      </c>
      <c r="B1630" s="12">
        <v>43701</v>
      </c>
      <c r="C1630" s="2" t="s">
        <v>3726</v>
      </c>
      <c r="D1630" s="2" t="s">
        <v>345</v>
      </c>
      <c r="E1630" s="2" t="s">
        <v>6705</v>
      </c>
      <c r="F1630" s="2">
        <v>3360</v>
      </c>
      <c r="G1630" s="2"/>
      <c r="H1630" s="2"/>
      <c r="I1630" s="2"/>
      <c r="J1630" s="2">
        <v>2847.6</v>
      </c>
      <c r="K1630" s="2"/>
      <c r="L1630" s="2">
        <f t="shared" si="316"/>
        <v>512.56799999999998</v>
      </c>
      <c r="M1630" s="2">
        <f t="shared" si="317"/>
        <v>256.28399999999999</v>
      </c>
      <c r="N1630" s="2">
        <f t="shared" si="318"/>
        <v>256.28399999999999</v>
      </c>
      <c r="O1630" s="2">
        <f t="shared" si="319"/>
        <v>0</v>
      </c>
      <c r="P1630" s="2">
        <f t="shared" si="320"/>
        <v>3360.1679999999997</v>
      </c>
      <c r="Q1630" s="14">
        <f t="shared" si="321"/>
        <v>0.16799999999966531</v>
      </c>
      <c r="R1630" s="2"/>
      <c r="S1630" s="2"/>
      <c r="T1630" s="1" t="e">
        <v>#N/A</v>
      </c>
    </row>
    <row r="1631" spans="1:20" x14ac:dyDescent="0.25">
      <c r="A1631" s="2" t="str">
        <f t="shared" si="315"/>
        <v>082019</v>
      </c>
      <c r="B1631" s="12">
        <v>43703</v>
      </c>
      <c r="C1631" s="2" t="s">
        <v>3760</v>
      </c>
      <c r="D1631" s="2" t="s">
        <v>399</v>
      </c>
      <c r="E1631" s="2" t="s">
        <v>6268</v>
      </c>
      <c r="F1631" s="2">
        <v>885</v>
      </c>
      <c r="G1631" s="2"/>
      <c r="H1631" s="2"/>
      <c r="I1631" s="2"/>
      <c r="J1631" s="2">
        <v>750</v>
      </c>
      <c r="K1631" s="2"/>
      <c r="L1631" s="2">
        <f t="shared" si="316"/>
        <v>135</v>
      </c>
      <c r="M1631" s="2">
        <f t="shared" si="317"/>
        <v>67.5</v>
      </c>
      <c r="N1631" s="2">
        <f t="shared" si="318"/>
        <v>67.5</v>
      </c>
      <c r="O1631" s="2">
        <f t="shared" si="319"/>
        <v>0</v>
      </c>
      <c r="P1631" s="2">
        <f t="shared" si="320"/>
        <v>885</v>
      </c>
      <c r="Q1631" s="14">
        <f t="shared" si="321"/>
        <v>0</v>
      </c>
      <c r="R1631" s="2"/>
      <c r="S1631" s="2"/>
      <c r="T1631" s="1" t="e">
        <v>#N/A</v>
      </c>
    </row>
    <row r="1632" spans="1:20" x14ac:dyDescent="0.25">
      <c r="A1632" s="2" t="str">
        <f t="shared" si="315"/>
        <v>082019</v>
      </c>
      <c r="B1632" s="12">
        <v>43703</v>
      </c>
      <c r="C1632" s="2" t="s">
        <v>3735</v>
      </c>
      <c r="D1632" s="2" t="s">
        <v>355</v>
      </c>
      <c r="E1632" s="2" t="s">
        <v>6251</v>
      </c>
      <c r="F1632" s="2">
        <v>15732</v>
      </c>
      <c r="G1632" s="2"/>
      <c r="H1632" s="2"/>
      <c r="I1632" s="2">
        <v>10780</v>
      </c>
      <c r="J1632" s="2">
        <v>3100</v>
      </c>
      <c r="K1632" s="2"/>
      <c r="L1632" s="2">
        <f t="shared" si="316"/>
        <v>1851.6</v>
      </c>
      <c r="M1632" s="2">
        <f t="shared" si="317"/>
        <v>925.8</v>
      </c>
      <c r="N1632" s="2">
        <f t="shared" si="318"/>
        <v>925.8</v>
      </c>
      <c r="O1632" s="2">
        <f t="shared" si="319"/>
        <v>0</v>
      </c>
      <c r="P1632" s="2">
        <f t="shared" si="320"/>
        <v>15731.6</v>
      </c>
      <c r="Q1632" s="14">
        <f t="shared" si="321"/>
        <v>-0.3999999999996362</v>
      </c>
      <c r="R1632" s="2"/>
      <c r="S1632" s="2"/>
      <c r="T1632" s="1" t="e">
        <v>#N/A</v>
      </c>
    </row>
    <row r="1633" spans="1:20" x14ac:dyDescent="0.25">
      <c r="A1633" s="2" t="str">
        <f t="shared" si="315"/>
        <v>082019</v>
      </c>
      <c r="B1633" s="12">
        <v>43691</v>
      </c>
      <c r="C1633" s="2" t="s">
        <v>2542</v>
      </c>
      <c r="D1633" s="2" t="s">
        <v>6510</v>
      </c>
      <c r="E1633" s="2" t="s">
        <v>6706</v>
      </c>
      <c r="F1633" s="2">
        <v>35282</v>
      </c>
      <c r="G1633" s="2"/>
      <c r="H1633" s="2"/>
      <c r="I1633" s="2"/>
      <c r="J1633" s="2">
        <v>29900</v>
      </c>
      <c r="K1633" s="2"/>
      <c r="L1633" s="2">
        <f t="shared" si="316"/>
        <v>5382</v>
      </c>
      <c r="M1633" s="2">
        <v>0</v>
      </c>
      <c r="N1633" s="2">
        <v>0</v>
      </c>
      <c r="O1633" s="2">
        <v>0</v>
      </c>
      <c r="P1633" s="2">
        <f t="shared" si="320"/>
        <v>35282</v>
      </c>
      <c r="Q1633" s="14">
        <f t="shared" si="321"/>
        <v>0</v>
      </c>
      <c r="R1633" s="2"/>
      <c r="S1633" s="2"/>
      <c r="T1633" s="1" t="s">
        <v>6510</v>
      </c>
    </row>
    <row r="1634" spans="1:20" x14ac:dyDescent="0.25">
      <c r="A1634" s="2" t="str">
        <f t="shared" si="315"/>
        <v>082019</v>
      </c>
      <c r="B1634" s="12">
        <v>43683</v>
      </c>
      <c r="C1634" s="2" t="s">
        <v>3698</v>
      </c>
      <c r="D1634" s="2" t="s">
        <v>1974</v>
      </c>
      <c r="E1634" s="2" t="s">
        <v>6331</v>
      </c>
      <c r="F1634" s="2">
        <v>15100</v>
      </c>
      <c r="G1634" s="2"/>
      <c r="H1634" s="2"/>
      <c r="I1634" s="2"/>
      <c r="J1634" s="2">
        <v>12796.61</v>
      </c>
      <c r="K1634" s="2"/>
      <c r="L1634" s="2">
        <f t="shared" si="316"/>
        <v>2303.3897999999999</v>
      </c>
      <c r="M1634" s="2">
        <v>0</v>
      </c>
      <c r="N1634" s="2">
        <v>0</v>
      </c>
      <c r="O1634" s="2">
        <v>0</v>
      </c>
      <c r="P1634" s="2">
        <f t="shared" si="320"/>
        <v>15099.999800000001</v>
      </c>
      <c r="Q1634" s="14">
        <f t="shared" si="321"/>
        <v>-1.9999999858555384E-4</v>
      </c>
      <c r="R1634" s="2" t="s">
        <v>5815</v>
      </c>
      <c r="S1634" s="2" t="s">
        <v>5815</v>
      </c>
      <c r="T1634" s="1" t="e">
        <v>#N/A</v>
      </c>
    </row>
    <row r="1635" spans="1:20" x14ac:dyDescent="0.25">
      <c r="A1635" s="2" t="str">
        <f t="shared" si="315"/>
        <v>082019</v>
      </c>
      <c r="B1635" s="12">
        <v>43689</v>
      </c>
      <c r="C1635" s="2" t="s">
        <v>6707</v>
      </c>
      <c r="D1635" s="2" t="s">
        <v>6708</v>
      </c>
      <c r="E1635" s="2" t="s">
        <v>6709</v>
      </c>
      <c r="F1635" s="2">
        <v>1354</v>
      </c>
      <c r="G1635" s="2"/>
      <c r="H1635" s="2"/>
      <c r="I1635" s="2">
        <v>1208.57</v>
      </c>
      <c r="J1635" s="2"/>
      <c r="K1635" s="2"/>
      <c r="L1635" s="2">
        <f t="shared" si="316"/>
        <v>145.0284</v>
      </c>
      <c r="M1635" s="2">
        <v>0</v>
      </c>
      <c r="N1635" s="2">
        <v>0</v>
      </c>
      <c r="O1635" s="2">
        <v>0</v>
      </c>
      <c r="P1635" s="2">
        <f t="shared" si="320"/>
        <v>1353.5983999999999</v>
      </c>
      <c r="Q1635" s="14">
        <f t="shared" si="321"/>
        <v>-0.40160000000014406</v>
      </c>
      <c r="R1635" s="2"/>
      <c r="S1635" s="2"/>
      <c r="T1635" s="1" t="s">
        <v>6708</v>
      </c>
    </row>
    <row r="1636" spans="1:20" x14ac:dyDescent="0.25">
      <c r="A1636" s="2" t="str">
        <f t="shared" si="315"/>
        <v>082019</v>
      </c>
      <c r="B1636" s="12">
        <v>43701</v>
      </c>
      <c r="C1636" s="2" t="s">
        <v>4390</v>
      </c>
      <c r="D1636" s="2" t="s">
        <v>4388</v>
      </c>
      <c r="E1636" s="2" t="s">
        <v>6710</v>
      </c>
      <c r="F1636" s="2">
        <v>26786</v>
      </c>
      <c r="G1636" s="2"/>
      <c r="H1636" s="2"/>
      <c r="I1636" s="2"/>
      <c r="J1636" s="2">
        <v>22700</v>
      </c>
      <c r="K1636" s="2"/>
      <c r="L1636" s="2">
        <f t="shared" si="316"/>
        <v>4086</v>
      </c>
      <c r="M1636" s="2">
        <v>0</v>
      </c>
      <c r="N1636" s="2">
        <v>0</v>
      </c>
      <c r="O1636" s="2">
        <v>0</v>
      </c>
      <c r="P1636" s="2">
        <f t="shared" si="320"/>
        <v>26786</v>
      </c>
      <c r="Q1636" s="14">
        <f t="shared" si="321"/>
        <v>0</v>
      </c>
      <c r="R1636" s="2" t="s">
        <v>5815</v>
      </c>
      <c r="S1636" s="2" t="s">
        <v>5815</v>
      </c>
      <c r="T1636" s="1" t="e">
        <v>#N/A</v>
      </c>
    </row>
    <row r="1637" spans="1:20" x14ac:dyDescent="0.25">
      <c r="A1637" s="2" t="str">
        <f t="shared" si="315"/>
        <v>082019</v>
      </c>
      <c r="B1637" s="12">
        <v>43701</v>
      </c>
      <c r="C1637" s="2" t="s">
        <v>3580</v>
      </c>
      <c r="D1637" s="2" t="s">
        <v>212</v>
      </c>
      <c r="E1637" s="2" t="s">
        <v>6260</v>
      </c>
      <c r="F1637" s="2">
        <v>888.5</v>
      </c>
      <c r="G1637" s="2"/>
      <c r="H1637" s="2"/>
      <c r="I1637" s="2"/>
      <c r="J1637" s="2">
        <v>753</v>
      </c>
      <c r="K1637" s="2"/>
      <c r="L1637" s="2">
        <f t="shared" si="316"/>
        <v>135.54</v>
      </c>
      <c r="M1637" s="2">
        <f t="shared" si="317"/>
        <v>67.77</v>
      </c>
      <c r="N1637" s="2">
        <f t="shared" si="318"/>
        <v>67.77</v>
      </c>
      <c r="O1637" s="2">
        <f t="shared" si="319"/>
        <v>0</v>
      </c>
      <c r="P1637" s="2">
        <f t="shared" si="320"/>
        <v>888.54</v>
      </c>
      <c r="Q1637" s="14">
        <f t="shared" si="321"/>
        <v>3.999999999996362E-2</v>
      </c>
      <c r="R1637" s="2"/>
      <c r="S1637" s="2"/>
      <c r="T1637" s="1" t="e">
        <v>#N/A</v>
      </c>
    </row>
    <row r="1638" spans="1:20" x14ac:dyDescent="0.25">
      <c r="A1638" s="2" t="str">
        <f t="shared" si="315"/>
        <v>082019</v>
      </c>
      <c r="B1638" s="12">
        <v>43701</v>
      </c>
      <c r="C1638" s="2" t="s">
        <v>3581</v>
      </c>
      <c r="D1638" s="2" t="s">
        <v>212</v>
      </c>
      <c r="E1638" s="2" t="s">
        <v>6260</v>
      </c>
      <c r="F1638" s="2">
        <v>20687.5</v>
      </c>
      <c r="G1638" s="2"/>
      <c r="H1638" s="2"/>
      <c r="I1638" s="2">
        <v>9000</v>
      </c>
      <c r="J1638" s="2">
        <v>8990</v>
      </c>
      <c r="K1638" s="2"/>
      <c r="L1638" s="2">
        <f t="shared" si="316"/>
        <v>2698.2</v>
      </c>
      <c r="M1638" s="2">
        <f t="shared" si="317"/>
        <v>1349.1</v>
      </c>
      <c r="N1638" s="2">
        <f t="shared" si="318"/>
        <v>1349.1</v>
      </c>
      <c r="O1638" s="2">
        <f t="shared" si="319"/>
        <v>0</v>
      </c>
      <c r="P1638" s="2">
        <f t="shared" si="320"/>
        <v>20688.2</v>
      </c>
      <c r="Q1638" s="14">
        <f t="shared" si="321"/>
        <v>0.7000000000007276</v>
      </c>
      <c r="R1638" s="2"/>
      <c r="S1638" s="2"/>
      <c r="T1638" s="1" t="e">
        <v>#N/A</v>
      </c>
    </row>
    <row r="1639" spans="1:20" x14ac:dyDescent="0.25">
      <c r="A1639" s="2" t="str">
        <f t="shared" si="315"/>
        <v>082019</v>
      </c>
      <c r="B1639" s="12">
        <v>43698</v>
      </c>
      <c r="C1639" s="2" t="s">
        <v>3503</v>
      </c>
      <c r="D1639" s="2" t="s">
        <v>3501</v>
      </c>
      <c r="E1639" s="2" t="s">
        <v>6711</v>
      </c>
      <c r="F1639" s="2">
        <v>223020</v>
      </c>
      <c r="G1639" s="2"/>
      <c r="H1639" s="2"/>
      <c r="I1639" s="2"/>
      <c r="J1639" s="2">
        <v>189000</v>
      </c>
      <c r="K1639" s="2"/>
      <c r="L1639" s="2">
        <f t="shared" si="316"/>
        <v>34020</v>
      </c>
      <c r="M1639" s="2">
        <v>0</v>
      </c>
      <c r="N1639" s="2">
        <v>0</v>
      </c>
      <c r="O1639" s="2">
        <v>0</v>
      </c>
      <c r="P1639" s="2">
        <f t="shared" si="320"/>
        <v>223020</v>
      </c>
      <c r="Q1639" s="14">
        <f t="shared" si="321"/>
        <v>0</v>
      </c>
      <c r="R1639" s="2" t="s">
        <v>5815</v>
      </c>
      <c r="S1639" s="2" t="s">
        <v>5815</v>
      </c>
      <c r="T1639" s="1" t="e">
        <v>#N/A</v>
      </c>
    </row>
    <row r="1640" spans="1:20" x14ac:dyDescent="0.25">
      <c r="A1640" s="2" t="str">
        <f t="shared" si="315"/>
        <v>082019</v>
      </c>
      <c r="B1640" s="12">
        <v>43700</v>
      </c>
      <c r="C1640" s="2" t="s">
        <v>3767</v>
      </c>
      <c r="D1640" s="2" t="s">
        <v>413</v>
      </c>
      <c r="E1640" s="2" t="s">
        <v>6248</v>
      </c>
      <c r="F1640" s="2">
        <v>5086</v>
      </c>
      <c r="G1640" s="2"/>
      <c r="H1640" s="2"/>
      <c r="I1640" s="2"/>
      <c r="J1640" s="2">
        <v>4384.41</v>
      </c>
      <c r="K1640" s="2"/>
      <c r="L1640" s="2">
        <f t="shared" si="316"/>
        <v>789.19380000000001</v>
      </c>
      <c r="M1640" s="2">
        <f t="shared" si="317"/>
        <v>394.59690000000001</v>
      </c>
      <c r="N1640" s="2">
        <f t="shared" si="318"/>
        <v>394.59690000000001</v>
      </c>
      <c r="O1640" s="2">
        <f t="shared" si="319"/>
        <v>0</v>
      </c>
      <c r="P1640" s="2">
        <f t="shared" si="320"/>
        <v>5173.6037999999999</v>
      </c>
      <c r="Q1640" s="14">
        <f t="shared" si="321"/>
        <v>87.603799999999865</v>
      </c>
      <c r="R1640" s="2"/>
      <c r="S1640" s="2"/>
      <c r="T1640" s="1" t="e">
        <v>#N/A</v>
      </c>
    </row>
    <row r="1641" spans="1:20" x14ac:dyDescent="0.25">
      <c r="A1641" s="2" t="str">
        <f t="shared" si="315"/>
        <v>082019</v>
      </c>
      <c r="B1641" s="12">
        <v>43699</v>
      </c>
      <c r="C1641" s="2" t="s">
        <v>3564</v>
      </c>
      <c r="D1641" s="2" t="s">
        <v>199</v>
      </c>
      <c r="E1641" s="2" t="s">
        <v>6247</v>
      </c>
      <c r="F1641" s="2">
        <v>566</v>
      </c>
      <c r="G1641" s="2"/>
      <c r="H1641" s="2"/>
      <c r="I1641" s="2"/>
      <c r="J1641" s="2">
        <v>480</v>
      </c>
      <c r="K1641" s="2"/>
      <c r="L1641" s="2">
        <f t="shared" si="316"/>
        <v>86.4</v>
      </c>
      <c r="M1641" s="2">
        <f t="shared" si="317"/>
        <v>43.2</v>
      </c>
      <c r="N1641" s="2">
        <f t="shared" si="318"/>
        <v>43.2</v>
      </c>
      <c r="O1641" s="2">
        <f t="shared" si="319"/>
        <v>0</v>
      </c>
      <c r="P1641" s="2">
        <f t="shared" si="320"/>
        <v>566.4</v>
      </c>
      <c r="Q1641" s="14">
        <f t="shared" si="321"/>
        <v>0.39999999999997726</v>
      </c>
      <c r="R1641" s="2"/>
      <c r="S1641" s="2"/>
      <c r="T1641" s="1" t="e">
        <v>#N/A</v>
      </c>
    </row>
    <row r="1642" spans="1:20" x14ac:dyDescent="0.25">
      <c r="A1642" s="2" t="str">
        <f t="shared" si="315"/>
        <v>082019</v>
      </c>
      <c r="B1642" s="12">
        <v>43697</v>
      </c>
      <c r="C1642" s="2" t="s">
        <v>3770</v>
      </c>
      <c r="D1642" s="2" t="s">
        <v>425</v>
      </c>
      <c r="E1642" s="2" t="s">
        <v>6712</v>
      </c>
      <c r="F1642" s="2">
        <v>22032</v>
      </c>
      <c r="G1642" s="2"/>
      <c r="H1642" s="2"/>
      <c r="I1642" s="2"/>
      <c r="J1642" s="2">
        <v>18671.2</v>
      </c>
      <c r="K1642" s="2"/>
      <c r="L1642" s="2">
        <f t="shared" si="316"/>
        <v>3360.8160000000003</v>
      </c>
      <c r="M1642" s="2">
        <f t="shared" si="317"/>
        <v>1680.4080000000001</v>
      </c>
      <c r="N1642" s="2">
        <f t="shared" si="318"/>
        <v>1680.4080000000001</v>
      </c>
      <c r="O1642" s="2">
        <f t="shared" si="319"/>
        <v>0</v>
      </c>
      <c r="P1642" s="2">
        <f t="shared" si="320"/>
        <v>22032.016</v>
      </c>
      <c r="Q1642" s="14">
        <f t="shared" si="321"/>
        <v>1.599999999962165E-2</v>
      </c>
      <c r="R1642" s="2"/>
      <c r="S1642" s="2"/>
      <c r="T1642" s="1" t="e">
        <v>#N/A</v>
      </c>
    </row>
    <row r="1643" spans="1:20" x14ac:dyDescent="0.25">
      <c r="A1643" s="2" t="str">
        <f t="shared" si="315"/>
        <v>082019</v>
      </c>
      <c r="B1643" s="12">
        <v>43701</v>
      </c>
      <c r="C1643" s="2" t="s">
        <v>3525</v>
      </c>
      <c r="D1643" s="2" t="s">
        <v>101</v>
      </c>
      <c r="E1643" s="2" t="s">
        <v>6250</v>
      </c>
      <c r="F1643" s="2">
        <v>575</v>
      </c>
      <c r="G1643" s="2"/>
      <c r="H1643" s="2"/>
      <c r="I1643" s="2"/>
      <c r="J1643" s="2">
        <v>487.42</v>
      </c>
      <c r="K1643" s="2"/>
      <c r="L1643" s="2">
        <f t="shared" si="316"/>
        <v>87.735599999999991</v>
      </c>
      <c r="M1643" s="2">
        <f t="shared" si="317"/>
        <v>43.867799999999995</v>
      </c>
      <c r="N1643" s="2">
        <f t="shared" si="318"/>
        <v>43.867799999999995</v>
      </c>
      <c r="O1643" s="2">
        <f t="shared" si="319"/>
        <v>0</v>
      </c>
      <c r="P1643" s="2">
        <f t="shared" si="320"/>
        <v>575.15560000000005</v>
      </c>
      <c r="Q1643" s="14">
        <f t="shared" si="321"/>
        <v>0.15560000000004948</v>
      </c>
      <c r="R1643" s="2"/>
      <c r="S1643" s="2"/>
      <c r="T1643" s="1" t="e">
        <v>#N/A</v>
      </c>
    </row>
    <row r="1644" spans="1:20" x14ac:dyDescent="0.25">
      <c r="A1644" s="2" t="str">
        <f t="shared" si="315"/>
        <v>082019</v>
      </c>
      <c r="B1644" s="12">
        <v>43700</v>
      </c>
      <c r="C1644" s="2" t="s">
        <v>3524</v>
      </c>
      <c r="D1644" s="2" t="s">
        <v>101</v>
      </c>
      <c r="E1644" s="2" t="s">
        <v>6250</v>
      </c>
      <c r="F1644" s="2">
        <v>514</v>
      </c>
      <c r="G1644" s="2"/>
      <c r="H1644" s="2"/>
      <c r="I1644" s="2"/>
      <c r="J1644" s="2">
        <v>436</v>
      </c>
      <c r="K1644" s="2"/>
      <c r="L1644" s="2">
        <f t="shared" si="316"/>
        <v>78.48</v>
      </c>
      <c r="M1644" s="2">
        <f t="shared" si="317"/>
        <v>39.24</v>
      </c>
      <c r="N1644" s="2">
        <f t="shared" si="318"/>
        <v>39.24</v>
      </c>
      <c r="O1644" s="2">
        <f t="shared" si="319"/>
        <v>0</v>
      </c>
      <c r="P1644" s="2">
        <f t="shared" si="320"/>
        <v>514.48</v>
      </c>
      <c r="Q1644" s="14">
        <f t="shared" si="321"/>
        <v>0.48000000000001819</v>
      </c>
      <c r="R1644" s="2"/>
      <c r="S1644" s="2"/>
      <c r="T1644" s="1" t="e">
        <v>#N/A</v>
      </c>
    </row>
    <row r="1645" spans="1:20" x14ac:dyDescent="0.25">
      <c r="A1645" s="2" t="str">
        <f t="shared" si="315"/>
        <v>082019</v>
      </c>
      <c r="B1645" s="12">
        <v>43700</v>
      </c>
      <c r="C1645" s="2" t="s">
        <v>3523</v>
      </c>
      <c r="D1645" s="2" t="s">
        <v>101</v>
      </c>
      <c r="E1645" s="2" t="s">
        <v>6250</v>
      </c>
      <c r="F1645" s="2">
        <v>3890</v>
      </c>
      <c r="G1645" s="2"/>
      <c r="H1645" s="2">
        <v>2400</v>
      </c>
      <c r="I1645" s="2"/>
      <c r="J1645" s="2">
        <v>220</v>
      </c>
      <c r="K1645" s="2">
        <v>867.19</v>
      </c>
      <c r="L1645" s="2">
        <f t="shared" si="316"/>
        <v>402.41319999999996</v>
      </c>
      <c r="M1645" s="2">
        <f t="shared" si="317"/>
        <v>201.20659999999998</v>
      </c>
      <c r="N1645" s="2">
        <f t="shared" si="318"/>
        <v>201.20659999999998</v>
      </c>
      <c r="O1645" s="2">
        <f t="shared" si="319"/>
        <v>0</v>
      </c>
      <c r="P1645" s="2">
        <f t="shared" si="320"/>
        <v>3889.6032</v>
      </c>
      <c r="Q1645" s="14">
        <f t="shared" si="321"/>
        <v>-0.39679999999998472</v>
      </c>
      <c r="R1645" s="2"/>
      <c r="S1645" s="2"/>
      <c r="T1645" s="1" t="e">
        <v>#N/A</v>
      </c>
    </row>
    <row r="1646" spans="1:20" x14ac:dyDescent="0.25">
      <c r="A1646" s="2" t="str">
        <f t="shared" si="315"/>
        <v>082019</v>
      </c>
      <c r="B1646" s="12">
        <v>43701</v>
      </c>
      <c r="C1646" s="2" t="s">
        <v>3526</v>
      </c>
      <c r="D1646" s="2" t="s">
        <v>101</v>
      </c>
      <c r="E1646" s="2" t="s">
        <v>6250</v>
      </c>
      <c r="F1646" s="2">
        <v>2043</v>
      </c>
      <c r="G1646" s="2"/>
      <c r="H1646" s="2"/>
      <c r="I1646" s="2"/>
      <c r="J1646" s="2">
        <v>1731.35</v>
      </c>
      <c r="K1646" s="2"/>
      <c r="L1646" s="2">
        <f t="shared" si="316"/>
        <v>311.64299999999997</v>
      </c>
      <c r="M1646" s="2">
        <f t="shared" si="317"/>
        <v>155.82149999999999</v>
      </c>
      <c r="N1646" s="2">
        <f t="shared" si="318"/>
        <v>155.82149999999999</v>
      </c>
      <c r="O1646" s="2">
        <f t="shared" si="319"/>
        <v>0</v>
      </c>
      <c r="P1646" s="2">
        <f t="shared" si="320"/>
        <v>2042.9929999999999</v>
      </c>
      <c r="Q1646" s="14">
        <f t="shared" si="321"/>
        <v>-7.0000000000618456E-3</v>
      </c>
      <c r="R1646" s="2"/>
      <c r="S1646" s="2"/>
      <c r="T1646" s="1" t="e">
        <v>#N/A</v>
      </c>
    </row>
    <row r="1647" spans="1:20" x14ac:dyDescent="0.25">
      <c r="A1647" s="2" t="str">
        <f t="shared" si="315"/>
        <v>082019</v>
      </c>
      <c r="B1647" s="12">
        <v>43702</v>
      </c>
      <c r="C1647" s="2" t="s">
        <v>3527</v>
      </c>
      <c r="D1647" s="2" t="s">
        <v>101</v>
      </c>
      <c r="E1647" s="2" t="s">
        <v>6250</v>
      </c>
      <c r="F1647" s="2">
        <v>389</v>
      </c>
      <c r="G1647" s="2"/>
      <c r="H1647" s="2"/>
      <c r="I1647" s="2"/>
      <c r="J1647" s="2">
        <v>330</v>
      </c>
      <c r="K1647" s="2"/>
      <c r="L1647" s="2">
        <f t="shared" si="316"/>
        <v>59.4</v>
      </c>
      <c r="M1647" s="2">
        <f t="shared" si="317"/>
        <v>29.7</v>
      </c>
      <c r="N1647" s="2">
        <f t="shared" si="318"/>
        <v>29.7</v>
      </c>
      <c r="O1647" s="2">
        <f t="shared" si="319"/>
        <v>0</v>
      </c>
      <c r="P1647" s="2">
        <f t="shared" si="320"/>
        <v>389.4</v>
      </c>
      <c r="Q1647" s="14">
        <f t="shared" si="321"/>
        <v>0.39999999999997726</v>
      </c>
      <c r="R1647" s="2"/>
      <c r="S1647" s="2"/>
      <c r="T1647" s="1" t="e">
        <v>#N/A</v>
      </c>
    </row>
    <row r="1648" spans="1:20" x14ac:dyDescent="0.25">
      <c r="A1648" s="2" t="str">
        <f t="shared" si="315"/>
        <v>082019</v>
      </c>
      <c r="B1648" s="12">
        <v>43704</v>
      </c>
      <c r="C1648" s="2" t="s">
        <v>6713</v>
      </c>
      <c r="D1648" s="2" t="s">
        <v>1604</v>
      </c>
      <c r="E1648" s="2" t="s">
        <v>6303</v>
      </c>
      <c r="F1648" s="2">
        <v>9195</v>
      </c>
      <c r="G1648" s="2">
        <v>1748</v>
      </c>
      <c r="H1648" s="2"/>
      <c r="I1648" s="2"/>
      <c r="J1648" s="2">
        <v>6450</v>
      </c>
      <c r="K1648" s="2"/>
      <c r="L1648" s="2">
        <f t="shared" si="316"/>
        <v>1161</v>
      </c>
      <c r="M1648" s="2">
        <f t="shared" si="317"/>
        <v>580.5</v>
      </c>
      <c r="N1648" s="2">
        <f t="shared" si="318"/>
        <v>580.5</v>
      </c>
      <c r="O1648" s="2">
        <f t="shared" si="319"/>
        <v>0</v>
      </c>
      <c r="P1648" s="2">
        <f t="shared" si="320"/>
        <v>9359</v>
      </c>
      <c r="Q1648" s="14">
        <f t="shared" si="321"/>
        <v>164</v>
      </c>
      <c r="R1648" s="2"/>
      <c r="S1648" s="2"/>
      <c r="T1648" s="1" t="e">
        <v>#N/A</v>
      </c>
    </row>
    <row r="1649" spans="1:20" x14ac:dyDescent="0.25">
      <c r="A1649" s="2" t="str">
        <f t="shared" si="315"/>
        <v>082019</v>
      </c>
      <c r="B1649" s="12">
        <v>43704</v>
      </c>
      <c r="C1649" s="2" t="s">
        <v>6714</v>
      </c>
      <c r="D1649" s="2" t="s">
        <v>1604</v>
      </c>
      <c r="E1649" s="2" t="s">
        <v>6303</v>
      </c>
      <c r="F1649" s="2">
        <v>15930</v>
      </c>
      <c r="G1649" s="2"/>
      <c r="H1649" s="2"/>
      <c r="I1649" s="2"/>
      <c r="J1649" s="2">
        <v>13500</v>
      </c>
      <c r="K1649" s="2"/>
      <c r="L1649" s="2">
        <f t="shared" si="316"/>
        <v>2430</v>
      </c>
      <c r="M1649" s="2">
        <f t="shared" si="317"/>
        <v>1215</v>
      </c>
      <c r="N1649" s="2">
        <f t="shared" si="318"/>
        <v>1215</v>
      </c>
      <c r="O1649" s="2">
        <f t="shared" si="319"/>
        <v>0</v>
      </c>
      <c r="P1649" s="2">
        <f t="shared" si="320"/>
        <v>15930</v>
      </c>
      <c r="Q1649" s="14">
        <f t="shared" si="321"/>
        <v>0</v>
      </c>
      <c r="R1649" s="2"/>
      <c r="S1649" s="2"/>
      <c r="T1649" s="1" t="e">
        <v>#N/A</v>
      </c>
    </row>
    <row r="1650" spans="1:20" x14ac:dyDescent="0.25">
      <c r="A1650" s="2" t="str">
        <f t="shared" si="315"/>
        <v>082019</v>
      </c>
      <c r="B1650" s="12">
        <v>43684</v>
      </c>
      <c r="C1650" s="2" t="s">
        <v>6715</v>
      </c>
      <c r="D1650" s="2" t="s">
        <v>706</v>
      </c>
      <c r="E1650" s="2" t="s">
        <v>6402</v>
      </c>
      <c r="F1650" s="2">
        <v>42480</v>
      </c>
      <c r="G1650" s="2"/>
      <c r="H1650" s="2"/>
      <c r="I1650" s="2"/>
      <c r="J1650" s="2">
        <v>36000</v>
      </c>
      <c r="K1650" s="2"/>
      <c r="L1650" s="2">
        <f t="shared" si="316"/>
        <v>6480</v>
      </c>
      <c r="M1650" s="2">
        <f t="shared" si="317"/>
        <v>3240</v>
      </c>
      <c r="N1650" s="2">
        <f t="shared" si="318"/>
        <v>3240</v>
      </c>
      <c r="O1650" s="2">
        <f t="shared" si="319"/>
        <v>0</v>
      </c>
      <c r="P1650" s="2">
        <f t="shared" si="320"/>
        <v>42480</v>
      </c>
      <c r="Q1650" s="14">
        <f t="shared" si="321"/>
        <v>0</v>
      </c>
      <c r="R1650" s="2"/>
      <c r="S1650" s="2"/>
      <c r="T1650" s="1" t="e">
        <v>#N/A</v>
      </c>
    </row>
    <row r="1651" spans="1:20" x14ac:dyDescent="0.25">
      <c r="A1651" s="2" t="str">
        <f t="shared" si="315"/>
        <v>082019</v>
      </c>
      <c r="B1651" s="12">
        <v>43700</v>
      </c>
      <c r="C1651" s="2" t="s">
        <v>6716</v>
      </c>
      <c r="D1651" s="2" t="s">
        <v>433</v>
      </c>
      <c r="E1651" s="2" t="s">
        <v>6717</v>
      </c>
      <c r="F1651" s="2">
        <v>44262</v>
      </c>
      <c r="G1651" s="2"/>
      <c r="H1651" s="2"/>
      <c r="I1651" s="2"/>
      <c r="J1651" s="2">
        <v>37510</v>
      </c>
      <c r="K1651" s="2"/>
      <c r="L1651" s="2">
        <f t="shared" si="316"/>
        <v>6751.8</v>
      </c>
      <c r="M1651" s="2">
        <v>0</v>
      </c>
      <c r="N1651" s="2">
        <v>0</v>
      </c>
      <c r="O1651" s="2">
        <v>0</v>
      </c>
      <c r="P1651" s="2">
        <f t="shared" si="320"/>
        <v>44261.8</v>
      </c>
      <c r="Q1651" s="14">
        <f t="shared" si="321"/>
        <v>-0.19999999999708962</v>
      </c>
      <c r="R1651" s="2" t="s">
        <v>5815</v>
      </c>
      <c r="S1651" s="2">
        <v>0</v>
      </c>
      <c r="T1651" s="1" t="e">
        <v>#N/A</v>
      </c>
    </row>
    <row r="1652" spans="1:20" x14ac:dyDescent="0.25">
      <c r="A1652" s="2" t="str">
        <f t="shared" si="315"/>
        <v>082019</v>
      </c>
      <c r="B1652" s="12">
        <v>43698</v>
      </c>
      <c r="C1652" s="2" t="s">
        <v>6718</v>
      </c>
      <c r="D1652" s="2" t="s">
        <v>59</v>
      </c>
      <c r="E1652" s="2" t="s">
        <v>6703</v>
      </c>
      <c r="F1652" s="2">
        <v>28363</v>
      </c>
      <c r="G1652" s="2"/>
      <c r="H1652" s="2"/>
      <c r="I1652" s="2"/>
      <c r="J1652" s="2">
        <v>24450</v>
      </c>
      <c r="K1652" s="2"/>
      <c r="L1652" s="2">
        <f t="shared" si="316"/>
        <v>4401</v>
      </c>
      <c r="M1652" s="2">
        <f t="shared" si="317"/>
        <v>2200.5</v>
      </c>
      <c r="N1652" s="2">
        <f t="shared" si="318"/>
        <v>2200.5</v>
      </c>
      <c r="O1652" s="2">
        <f t="shared" si="319"/>
        <v>0</v>
      </c>
      <c r="P1652" s="2">
        <f t="shared" si="320"/>
        <v>28851</v>
      </c>
      <c r="Q1652" s="14">
        <f t="shared" si="321"/>
        <v>488</v>
      </c>
      <c r="R1652" s="2"/>
      <c r="S1652" s="2"/>
      <c r="T1652" s="1" t="e">
        <v>#N/A</v>
      </c>
    </row>
    <row r="1653" spans="1:20" x14ac:dyDescent="0.25">
      <c r="A1653" s="2" t="str">
        <f t="shared" si="315"/>
        <v>082019</v>
      </c>
      <c r="B1653" s="12">
        <v>43704</v>
      </c>
      <c r="C1653" s="2" t="s">
        <v>5980</v>
      </c>
      <c r="D1653" s="2" t="s">
        <v>6323</v>
      </c>
      <c r="E1653" s="2" t="s">
        <v>6324</v>
      </c>
      <c r="F1653" s="2">
        <v>6104</v>
      </c>
      <c r="G1653" s="2"/>
      <c r="H1653" s="2"/>
      <c r="I1653" s="2"/>
      <c r="J1653" s="2">
        <v>5173</v>
      </c>
      <c r="K1653" s="2"/>
      <c r="L1653" s="2">
        <f t="shared" si="316"/>
        <v>931.14</v>
      </c>
      <c r="M1653" s="2">
        <v>0</v>
      </c>
      <c r="N1653" s="2">
        <v>0</v>
      </c>
      <c r="O1653" s="2">
        <v>0</v>
      </c>
      <c r="P1653" s="2">
        <f t="shared" si="320"/>
        <v>6104.14</v>
      </c>
      <c r="Q1653" s="14">
        <f t="shared" si="321"/>
        <v>0.14000000000032742</v>
      </c>
      <c r="R1653" s="2"/>
      <c r="S1653" s="2"/>
      <c r="T1653" s="1" t="s">
        <v>6323</v>
      </c>
    </row>
    <row r="1654" spans="1:20" x14ac:dyDescent="0.25">
      <c r="A1654" s="2" t="str">
        <f t="shared" si="315"/>
        <v>082019</v>
      </c>
      <c r="B1654" s="12">
        <v>43701</v>
      </c>
      <c r="C1654" s="2" t="s">
        <v>3759</v>
      </c>
      <c r="D1654" s="2" t="s">
        <v>399</v>
      </c>
      <c r="E1654" s="2" t="s">
        <v>6268</v>
      </c>
      <c r="F1654" s="2">
        <v>33531</v>
      </c>
      <c r="G1654" s="2"/>
      <c r="H1654" s="2"/>
      <c r="I1654" s="2">
        <v>12670</v>
      </c>
      <c r="J1654" s="2">
        <v>16391</v>
      </c>
      <c r="K1654" s="2"/>
      <c r="L1654" s="2">
        <f t="shared" si="316"/>
        <v>4470.7800000000007</v>
      </c>
      <c r="M1654" s="2">
        <f t="shared" si="317"/>
        <v>2235.3900000000003</v>
      </c>
      <c r="N1654" s="2">
        <f t="shared" si="318"/>
        <v>2235.3900000000003</v>
      </c>
      <c r="O1654" s="2">
        <f t="shared" si="319"/>
        <v>0</v>
      </c>
      <c r="P1654" s="2">
        <f t="shared" si="320"/>
        <v>33531.78</v>
      </c>
      <c r="Q1654" s="14">
        <f t="shared" si="321"/>
        <v>0.77999999999883585</v>
      </c>
      <c r="R1654" s="2"/>
      <c r="S1654" s="2"/>
      <c r="T1654" s="1" t="e">
        <v>#N/A</v>
      </c>
    </row>
    <row r="1655" spans="1:20" x14ac:dyDescent="0.25">
      <c r="A1655" s="2" t="str">
        <f t="shared" si="315"/>
        <v>082019</v>
      </c>
      <c r="B1655" s="12">
        <v>43703</v>
      </c>
      <c r="C1655" s="2" t="s">
        <v>3815</v>
      </c>
      <c r="D1655" s="2" t="s">
        <v>503</v>
      </c>
      <c r="E1655" s="2" t="s">
        <v>6719</v>
      </c>
      <c r="F1655" s="2">
        <v>49873</v>
      </c>
      <c r="G1655" s="2"/>
      <c r="H1655" s="2"/>
      <c r="I1655" s="2"/>
      <c r="J1655" s="2">
        <v>42265</v>
      </c>
      <c r="K1655" s="2"/>
      <c r="L1655" s="2">
        <f t="shared" si="316"/>
        <v>7607.7</v>
      </c>
      <c r="M1655" s="2">
        <f t="shared" si="317"/>
        <v>3803.85</v>
      </c>
      <c r="N1655" s="2">
        <f t="shared" si="318"/>
        <v>3803.85</v>
      </c>
      <c r="O1655" s="2">
        <f t="shared" si="319"/>
        <v>0</v>
      </c>
      <c r="P1655" s="2">
        <f t="shared" si="320"/>
        <v>49872.7</v>
      </c>
      <c r="Q1655" s="14">
        <f t="shared" si="321"/>
        <v>-0.30000000000291038</v>
      </c>
      <c r="R1655" s="2"/>
      <c r="S1655" s="2"/>
      <c r="T1655" s="1" t="e">
        <v>#N/A</v>
      </c>
    </row>
    <row r="1656" spans="1:20" x14ac:dyDescent="0.25">
      <c r="A1656" s="2" t="str">
        <f t="shared" si="315"/>
        <v>082019</v>
      </c>
      <c r="B1656" s="12">
        <v>43704</v>
      </c>
      <c r="C1656" s="2" t="s">
        <v>3736</v>
      </c>
      <c r="D1656" s="2" t="s">
        <v>355</v>
      </c>
      <c r="E1656" s="2" t="s">
        <v>6251</v>
      </c>
      <c r="F1656" s="2">
        <v>490</v>
      </c>
      <c r="G1656" s="2"/>
      <c r="H1656" s="2"/>
      <c r="I1656" s="2"/>
      <c r="J1656" s="2">
        <v>415</v>
      </c>
      <c r="K1656" s="2"/>
      <c r="L1656" s="2">
        <f t="shared" si="316"/>
        <v>74.7</v>
      </c>
      <c r="M1656" s="2">
        <f t="shared" si="317"/>
        <v>37.35</v>
      </c>
      <c r="N1656" s="2">
        <f t="shared" si="318"/>
        <v>37.35</v>
      </c>
      <c r="O1656" s="2">
        <f t="shared" si="319"/>
        <v>0</v>
      </c>
      <c r="P1656" s="2">
        <f t="shared" si="320"/>
        <v>489.7</v>
      </c>
      <c r="Q1656" s="14">
        <f t="shared" si="321"/>
        <v>-0.30000000000001137</v>
      </c>
      <c r="R1656" s="2"/>
      <c r="S1656" s="2"/>
      <c r="T1656" s="1" t="e">
        <v>#N/A</v>
      </c>
    </row>
    <row r="1657" spans="1:20" x14ac:dyDescent="0.25">
      <c r="A1657" s="2" t="str">
        <f t="shared" si="315"/>
        <v>082019</v>
      </c>
      <c r="B1657" s="12">
        <v>43704</v>
      </c>
      <c r="C1657" s="2" t="s">
        <v>3306</v>
      </c>
      <c r="D1657" s="2" t="s">
        <v>101</v>
      </c>
      <c r="E1657" s="2" t="s">
        <v>6250</v>
      </c>
      <c r="F1657" s="2">
        <v>16272</v>
      </c>
      <c r="G1657" s="2"/>
      <c r="H1657" s="2"/>
      <c r="I1657" s="2"/>
      <c r="J1657" s="2">
        <v>13789.65</v>
      </c>
      <c r="K1657" s="2"/>
      <c r="L1657" s="2">
        <f t="shared" si="316"/>
        <v>2482.1369999999997</v>
      </c>
      <c r="M1657" s="2">
        <f t="shared" si="317"/>
        <v>1241.0684999999999</v>
      </c>
      <c r="N1657" s="2">
        <f t="shared" si="318"/>
        <v>1241.0684999999999</v>
      </c>
      <c r="O1657" s="2">
        <f t="shared" si="319"/>
        <v>0</v>
      </c>
      <c r="P1657" s="2">
        <f t="shared" si="320"/>
        <v>16271.787</v>
      </c>
      <c r="Q1657" s="14">
        <f t="shared" si="321"/>
        <v>-0.21299999999973807</v>
      </c>
      <c r="R1657" s="2"/>
      <c r="S1657" s="2"/>
      <c r="T1657" s="1" t="e">
        <v>#N/A</v>
      </c>
    </row>
    <row r="1658" spans="1:20" x14ac:dyDescent="0.25">
      <c r="A1658" s="2" t="str">
        <f t="shared" si="315"/>
        <v>082019</v>
      </c>
      <c r="B1658" s="12">
        <v>43703</v>
      </c>
      <c r="C1658" s="2" t="s">
        <v>6720</v>
      </c>
      <c r="D1658" s="2" t="s">
        <v>3011</v>
      </c>
      <c r="E1658" s="2" t="s">
        <v>6721</v>
      </c>
      <c r="F1658" s="2">
        <v>1397</v>
      </c>
      <c r="G1658" s="2"/>
      <c r="H1658" s="2"/>
      <c r="I1658" s="2"/>
      <c r="J1658" s="2">
        <v>1184</v>
      </c>
      <c r="K1658" s="2"/>
      <c r="L1658" s="2">
        <f t="shared" si="316"/>
        <v>213.12</v>
      </c>
      <c r="M1658" s="2">
        <f t="shared" si="317"/>
        <v>106.56</v>
      </c>
      <c r="N1658" s="2">
        <f t="shared" si="318"/>
        <v>106.56</v>
      </c>
      <c r="O1658" s="2">
        <f t="shared" si="319"/>
        <v>0</v>
      </c>
      <c r="P1658" s="2">
        <f t="shared" si="320"/>
        <v>1397.12</v>
      </c>
      <c r="Q1658" s="14">
        <f t="shared" si="321"/>
        <v>0.11999999999989086</v>
      </c>
      <c r="R1658" s="2"/>
      <c r="S1658" s="2"/>
      <c r="T1658" s="1" t="e">
        <v>#N/A</v>
      </c>
    </row>
    <row r="1659" spans="1:20" x14ac:dyDescent="0.25">
      <c r="A1659" s="2" t="str">
        <f t="shared" si="315"/>
        <v>082019</v>
      </c>
      <c r="B1659" s="12">
        <v>43706</v>
      </c>
      <c r="C1659" s="2" t="s">
        <v>6722</v>
      </c>
      <c r="D1659" s="2" t="s">
        <v>6323</v>
      </c>
      <c r="E1659" s="2" t="s">
        <v>6324</v>
      </c>
      <c r="F1659" s="2">
        <v>1593</v>
      </c>
      <c r="G1659" s="2"/>
      <c r="H1659" s="2"/>
      <c r="I1659" s="2"/>
      <c r="J1659" s="2">
        <v>1350</v>
      </c>
      <c r="K1659" s="2"/>
      <c r="L1659" s="2">
        <f t="shared" si="316"/>
        <v>243</v>
      </c>
      <c r="M1659" s="2">
        <v>0</v>
      </c>
      <c r="N1659" s="2">
        <v>0</v>
      </c>
      <c r="O1659" s="2">
        <v>0</v>
      </c>
      <c r="P1659" s="2">
        <f t="shared" si="320"/>
        <v>1593</v>
      </c>
      <c r="Q1659" s="14">
        <f t="shared" si="321"/>
        <v>0</v>
      </c>
      <c r="R1659" s="2"/>
      <c r="S1659" s="2"/>
      <c r="T1659" s="1" t="s">
        <v>6323</v>
      </c>
    </row>
    <row r="1660" spans="1:20" x14ac:dyDescent="0.25">
      <c r="A1660" s="2" t="str">
        <f t="shared" si="315"/>
        <v>082019</v>
      </c>
      <c r="B1660" s="12">
        <v>43697</v>
      </c>
      <c r="C1660" s="2" t="s">
        <v>3820</v>
      </c>
      <c r="D1660" s="2" t="s">
        <v>1789</v>
      </c>
      <c r="E1660" s="2" t="s">
        <v>6350</v>
      </c>
      <c r="F1660" s="2">
        <v>204006</v>
      </c>
      <c r="G1660" s="2"/>
      <c r="H1660" s="2"/>
      <c r="I1660" s="2"/>
      <c r="J1660" s="2">
        <v>172886.78</v>
      </c>
      <c r="K1660" s="2"/>
      <c r="L1660" s="2">
        <f t="shared" si="316"/>
        <v>31119.6204</v>
      </c>
      <c r="M1660" s="2">
        <f t="shared" si="317"/>
        <v>15559.8102</v>
      </c>
      <c r="N1660" s="2">
        <f t="shared" si="318"/>
        <v>15559.8102</v>
      </c>
      <c r="O1660" s="2">
        <f t="shared" si="319"/>
        <v>0</v>
      </c>
      <c r="P1660" s="2">
        <f t="shared" si="320"/>
        <v>204006.40039999998</v>
      </c>
      <c r="Q1660" s="14">
        <f t="shared" si="321"/>
        <v>0.40039999998407438</v>
      </c>
      <c r="R1660" s="2"/>
      <c r="S1660" s="2"/>
      <c r="T1660" s="1" t="e">
        <v>#N/A</v>
      </c>
    </row>
    <row r="1661" spans="1:20" x14ac:dyDescent="0.25">
      <c r="A1661" s="2" t="str">
        <f t="shared" si="315"/>
        <v>082019</v>
      </c>
      <c r="B1661" s="12">
        <v>43705</v>
      </c>
      <c r="C1661" s="2" t="s">
        <v>3864</v>
      </c>
      <c r="D1661" s="2" t="s">
        <v>1188</v>
      </c>
      <c r="E1661" s="2" t="s">
        <v>6723</v>
      </c>
      <c r="F1661" s="2">
        <v>1475</v>
      </c>
      <c r="G1661" s="2"/>
      <c r="H1661" s="2"/>
      <c r="I1661" s="2"/>
      <c r="J1661" s="2">
        <v>1250</v>
      </c>
      <c r="K1661" s="2"/>
      <c r="L1661" s="2">
        <f t="shared" si="316"/>
        <v>225</v>
      </c>
      <c r="M1661" s="2">
        <f t="shared" si="317"/>
        <v>112.5</v>
      </c>
      <c r="N1661" s="2">
        <f t="shared" si="318"/>
        <v>112.5</v>
      </c>
      <c r="O1661" s="2">
        <f t="shared" si="319"/>
        <v>0</v>
      </c>
      <c r="P1661" s="2">
        <f t="shared" si="320"/>
        <v>1475</v>
      </c>
      <c r="Q1661" s="14">
        <f t="shared" si="321"/>
        <v>0</v>
      </c>
      <c r="R1661" s="2"/>
      <c r="S1661" s="2"/>
      <c r="T1661" s="1" t="e">
        <v>#N/A</v>
      </c>
    </row>
    <row r="1662" spans="1:20" x14ac:dyDescent="0.25">
      <c r="A1662" s="2" t="str">
        <f t="shared" si="315"/>
        <v>082019</v>
      </c>
      <c r="B1662" s="12">
        <v>43701</v>
      </c>
      <c r="C1662" s="2" t="s">
        <v>3516</v>
      </c>
      <c r="D1662" s="2" t="s">
        <v>3513</v>
      </c>
      <c r="E1662" s="2" t="s">
        <v>3514</v>
      </c>
      <c r="F1662" s="2">
        <v>4608</v>
      </c>
      <c r="G1662" s="2"/>
      <c r="H1662" s="2"/>
      <c r="I1662" s="2">
        <v>4114</v>
      </c>
      <c r="J1662" s="2"/>
      <c r="K1662" s="2"/>
      <c r="L1662" s="2">
        <f t="shared" si="316"/>
        <v>493.68</v>
      </c>
      <c r="M1662" s="2">
        <f t="shared" si="317"/>
        <v>246.84</v>
      </c>
      <c r="N1662" s="2">
        <f t="shared" si="318"/>
        <v>246.84</v>
      </c>
      <c r="O1662" s="2">
        <f t="shared" si="319"/>
        <v>0</v>
      </c>
      <c r="P1662" s="2">
        <f t="shared" si="320"/>
        <v>4607.68</v>
      </c>
      <c r="Q1662" s="14">
        <f t="shared" si="321"/>
        <v>-0.31999999999970896</v>
      </c>
      <c r="R1662" s="2"/>
      <c r="S1662" s="2"/>
      <c r="T1662" s="1" t="e">
        <v>#N/A</v>
      </c>
    </row>
    <row r="1663" spans="1:20" x14ac:dyDescent="0.25">
      <c r="A1663" s="2" t="str">
        <f t="shared" si="315"/>
        <v>082019</v>
      </c>
      <c r="B1663" s="12">
        <v>43707</v>
      </c>
      <c r="C1663" s="2" t="s">
        <v>3761</v>
      </c>
      <c r="D1663" s="2" t="s">
        <v>399</v>
      </c>
      <c r="E1663" s="2" t="s">
        <v>6268</v>
      </c>
      <c r="F1663" s="2">
        <v>1669.7</v>
      </c>
      <c r="G1663" s="2"/>
      <c r="H1663" s="2"/>
      <c r="I1663" s="2"/>
      <c r="J1663" s="2">
        <v>1415</v>
      </c>
      <c r="K1663" s="2"/>
      <c r="L1663" s="2">
        <f t="shared" si="316"/>
        <v>254.7</v>
      </c>
      <c r="M1663" s="2">
        <f t="shared" si="317"/>
        <v>127.35</v>
      </c>
      <c r="N1663" s="2">
        <f t="shared" si="318"/>
        <v>127.35</v>
      </c>
      <c r="O1663" s="2">
        <f t="shared" si="319"/>
        <v>0</v>
      </c>
      <c r="P1663" s="2">
        <f t="shared" si="320"/>
        <v>1669.7</v>
      </c>
      <c r="Q1663" s="14">
        <f t="shared" si="321"/>
        <v>0</v>
      </c>
      <c r="R1663" s="2"/>
      <c r="S1663" s="2"/>
      <c r="T1663" s="1" t="e">
        <v>#N/A</v>
      </c>
    </row>
    <row r="1664" spans="1:20" x14ac:dyDescent="0.25">
      <c r="A1664" s="2" t="str">
        <f t="shared" si="315"/>
        <v>082019</v>
      </c>
      <c r="B1664" s="12">
        <v>43707</v>
      </c>
      <c r="C1664" s="2" t="s">
        <v>3737</v>
      </c>
      <c r="D1664" s="2" t="s">
        <v>355</v>
      </c>
      <c r="E1664" s="2" t="s">
        <v>6251</v>
      </c>
      <c r="F1664" s="2">
        <v>5900</v>
      </c>
      <c r="G1664" s="2"/>
      <c r="H1664" s="2"/>
      <c r="I1664" s="2"/>
      <c r="J1664" s="2">
        <v>5000</v>
      </c>
      <c r="K1664" s="2"/>
      <c r="L1664" s="2">
        <f t="shared" si="316"/>
        <v>900</v>
      </c>
      <c r="M1664" s="2">
        <f t="shared" si="317"/>
        <v>450</v>
      </c>
      <c r="N1664" s="2">
        <f t="shared" si="318"/>
        <v>450</v>
      </c>
      <c r="O1664" s="2">
        <f t="shared" si="319"/>
        <v>0</v>
      </c>
      <c r="P1664" s="2">
        <f t="shared" si="320"/>
        <v>5900</v>
      </c>
      <c r="Q1664" s="14">
        <f t="shared" si="321"/>
        <v>0</v>
      </c>
      <c r="R1664" s="2"/>
      <c r="S1664" s="2"/>
      <c r="T1664" s="1" t="e">
        <v>#N/A</v>
      </c>
    </row>
    <row r="1665" spans="1:20" x14ac:dyDescent="0.25">
      <c r="A1665" s="2" t="str">
        <f t="shared" si="315"/>
        <v>082019</v>
      </c>
      <c r="B1665" s="12">
        <v>43707</v>
      </c>
      <c r="C1665" s="2" t="s">
        <v>3528</v>
      </c>
      <c r="D1665" s="2" t="s">
        <v>101</v>
      </c>
      <c r="E1665" s="2" t="s">
        <v>6250</v>
      </c>
      <c r="F1665" s="2">
        <v>26765</v>
      </c>
      <c r="G1665" s="2"/>
      <c r="H1665" s="2"/>
      <c r="I1665" s="2"/>
      <c r="J1665" s="2">
        <v>22682</v>
      </c>
      <c r="K1665" s="2"/>
      <c r="L1665" s="2">
        <f t="shared" si="316"/>
        <v>4082.76</v>
      </c>
      <c r="M1665" s="2">
        <f t="shared" si="317"/>
        <v>2041.38</v>
      </c>
      <c r="N1665" s="2">
        <f t="shared" si="318"/>
        <v>2041.38</v>
      </c>
      <c r="O1665" s="2">
        <f t="shared" si="319"/>
        <v>0</v>
      </c>
      <c r="P1665" s="2">
        <f t="shared" si="320"/>
        <v>26764.760000000002</v>
      </c>
      <c r="Q1665" s="14">
        <f t="shared" si="321"/>
        <v>-0.23999999999796273</v>
      </c>
      <c r="R1665" s="2"/>
      <c r="S1665" s="2"/>
      <c r="T1665" s="1" t="e">
        <v>#N/A</v>
      </c>
    </row>
    <row r="1666" spans="1:20" x14ac:dyDescent="0.25">
      <c r="A1666" s="2" t="str">
        <f t="shared" si="315"/>
        <v>082019</v>
      </c>
      <c r="B1666" s="12">
        <v>43708</v>
      </c>
      <c r="C1666" s="2" t="s">
        <v>3529</v>
      </c>
      <c r="D1666" s="2" t="s">
        <v>101</v>
      </c>
      <c r="E1666" s="2" t="s">
        <v>6250</v>
      </c>
      <c r="F1666" s="2">
        <v>7835</v>
      </c>
      <c r="G1666" s="2"/>
      <c r="H1666" s="2">
        <v>4360</v>
      </c>
      <c r="I1666" s="2"/>
      <c r="J1666" s="2">
        <v>1794</v>
      </c>
      <c r="K1666" s="2">
        <v>891</v>
      </c>
      <c r="L1666" s="2">
        <f t="shared" si="316"/>
        <v>790.40000000000009</v>
      </c>
      <c r="M1666" s="2">
        <f t="shared" si="317"/>
        <v>395.20000000000005</v>
      </c>
      <c r="N1666" s="2">
        <f t="shared" si="318"/>
        <v>395.20000000000005</v>
      </c>
      <c r="O1666" s="2">
        <f t="shared" si="319"/>
        <v>0</v>
      </c>
      <c r="P1666" s="2">
        <f t="shared" si="320"/>
        <v>7835.4</v>
      </c>
      <c r="Q1666" s="14">
        <f t="shared" si="321"/>
        <v>0.3999999999996362</v>
      </c>
      <c r="R1666" s="2"/>
      <c r="S1666" s="2"/>
      <c r="T1666" s="1" t="e">
        <v>#N/A</v>
      </c>
    </row>
    <row r="1667" spans="1:20" x14ac:dyDescent="0.25">
      <c r="A1667" s="2" t="str">
        <f t="shared" si="315"/>
        <v>082019</v>
      </c>
      <c r="B1667" s="12">
        <v>43697</v>
      </c>
      <c r="C1667" s="2" t="s">
        <v>671</v>
      </c>
      <c r="D1667" s="2" t="s">
        <v>167</v>
      </c>
      <c r="E1667" s="2" t="s">
        <v>6724</v>
      </c>
      <c r="F1667" s="2">
        <v>18762</v>
      </c>
      <c r="G1667" s="2"/>
      <c r="H1667" s="2"/>
      <c r="I1667" s="2"/>
      <c r="J1667" s="2">
        <v>15900</v>
      </c>
      <c r="K1667" s="2"/>
      <c r="L1667" s="2">
        <f t="shared" si="316"/>
        <v>2862</v>
      </c>
      <c r="M1667" s="2">
        <v>0</v>
      </c>
      <c r="N1667" s="2">
        <v>0</v>
      </c>
      <c r="O1667" s="2">
        <v>0</v>
      </c>
      <c r="P1667" s="2">
        <f t="shared" si="320"/>
        <v>18762</v>
      </c>
      <c r="Q1667" s="14">
        <f t="shared" si="321"/>
        <v>0</v>
      </c>
      <c r="R1667" s="2" t="s">
        <v>5815</v>
      </c>
      <c r="S1667" s="2" t="s">
        <v>5815</v>
      </c>
      <c r="T1667" s="1" t="e">
        <v>#N/A</v>
      </c>
    </row>
    <row r="1668" spans="1:20" x14ac:dyDescent="0.25">
      <c r="A1668" s="2" t="str">
        <f t="shared" si="315"/>
        <v>092019</v>
      </c>
      <c r="B1668" s="12">
        <v>43712</v>
      </c>
      <c r="C1668" s="2" t="s">
        <v>6388</v>
      </c>
      <c r="D1668" s="2" t="s">
        <v>6323</v>
      </c>
      <c r="E1668" s="2" t="s">
        <v>6324</v>
      </c>
      <c r="F1668" s="2">
        <v>3599</v>
      </c>
      <c r="G1668" s="2"/>
      <c r="H1668" s="2"/>
      <c r="I1668" s="2"/>
      <c r="J1668" s="2">
        <v>3050</v>
      </c>
      <c r="K1668" s="2"/>
      <c r="L1668" s="2">
        <f t="shared" si="316"/>
        <v>549</v>
      </c>
      <c r="M1668" s="2">
        <v>0</v>
      </c>
      <c r="N1668" s="2">
        <v>0</v>
      </c>
      <c r="O1668" s="2">
        <v>0</v>
      </c>
      <c r="P1668" s="2">
        <f t="shared" si="320"/>
        <v>3599</v>
      </c>
      <c r="Q1668" s="14">
        <f t="shared" si="321"/>
        <v>0</v>
      </c>
      <c r="R1668" s="2"/>
      <c r="S1668" s="2"/>
      <c r="T1668" s="1" t="s">
        <v>6323</v>
      </c>
    </row>
    <row r="1669" spans="1:20" x14ac:dyDescent="0.25">
      <c r="A1669" s="2" t="str">
        <f t="shared" si="315"/>
        <v>082019</v>
      </c>
      <c r="B1669" s="12">
        <v>43705</v>
      </c>
      <c r="C1669" s="2" t="s">
        <v>3771</v>
      </c>
      <c r="D1669" s="2" t="s">
        <v>425</v>
      </c>
      <c r="E1669" s="2" t="s">
        <v>6712</v>
      </c>
      <c r="F1669" s="2">
        <v>30525.18</v>
      </c>
      <c r="G1669" s="2"/>
      <c r="H1669" s="2"/>
      <c r="I1669" s="2"/>
      <c r="J1669" s="2">
        <v>25868.799999999999</v>
      </c>
      <c r="K1669" s="2"/>
      <c r="L1669" s="2">
        <f t="shared" si="316"/>
        <v>4656.384</v>
      </c>
      <c r="M1669" s="2">
        <f t="shared" si="317"/>
        <v>2328.192</v>
      </c>
      <c r="N1669" s="2">
        <f t="shared" si="318"/>
        <v>2328.192</v>
      </c>
      <c r="O1669" s="2">
        <f t="shared" si="319"/>
        <v>0</v>
      </c>
      <c r="P1669" s="2">
        <f t="shared" si="320"/>
        <v>30525.184000000001</v>
      </c>
      <c r="Q1669" s="14">
        <f t="shared" si="321"/>
        <v>4.0000000008149073E-3</v>
      </c>
      <c r="R1669" s="2"/>
      <c r="S1669" s="2"/>
      <c r="T1669" s="1" t="e">
        <v>#N/A</v>
      </c>
    </row>
    <row r="1670" spans="1:20" x14ac:dyDescent="0.25">
      <c r="A1670" s="2" t="str">
        <f t="shared" si="315"/>
        <v>092019</v>
      </c>
      <c r="B1670" s="12">
        <v>43710</v>
      </c>
      <c r="C1670" s="2" t="s">
        <v>3932</v>
      </c>
      <c r="D1670" s="2" t="s">
        <v>101</v>
      </c>
      <c r="E1670" s="2" t="s">
        <v>6250</v>
      </c>
      <c r="F1670" s="2">
        <v>826</v>
      </c>
      <c r="G1670" s="2"/>
      <c r="H1670" s="2"/>
      <c r="I1670" s="2"/>
      <c r="J1670" s="2">
        <v>700</v>
      </c>
      <c r="K1670" s="2"/>
      <c r="L1670" s="2">
        <f t="shared" si="316"/>
        <v>126</v>
      </c>
      <c r="M1670" s="2">
        <f t="shared" si="317"/>
        <v>63</v>
      </c>
      <c r="N1670" s="2">
        <f t="shared" si="318"/>
        <v>63</v>
      </c>
      <c r="O1670" s="2">
        <f t="shared" si="319"/>
        <v>0</v>
      </c>
      <c r="P1670" s="2">
        <f t="shared" si="320"/>
        <v>826</v>
      </c>
      <c r="Q1670" s="14">
        <f t="shared" si="321"/>
        <v>0</v>
      </c>
      <c r="R1670" s="2"/>
      <c r="S1670" s="2"/>
      <c r="T1670" s="1" t="e">
        <v>#N/A</v>
      </c>
    </row>
    <row r="1671" spans="1:20" x14ac:dyDescent="0.25">
      <c r="A1671" s="2" t="str">
        <f t="shared" si="315"/>
        <v>082019</v>
      </c>
      <c r="B1671" s="12">
        <v>43706</v>
      </c>
      <c r="C1671" s="2" t="s">
        <v>6725</v>
      </c>
      <c r="D1671" s="2" t="s">
        <v>4002</v>
      </c>
      <c r="E1671" s="2" t="s">
        <v>6726</v>
      </c>
      <c r="F1671" s="2">
        <v>10266</v>
      </c>
      <c r="G1671" s="2"/>
      <c r="H1671" s="2"/>
      <c r="I1671" s="2"/>
      <c r="J1671" s="2">
        <v>8700</v>
      </c>
      <c r="K1671" s="2"/>
      <c r="L1671" s="2">
        <f t="shared" si="316"/>
        <v>1566</v>
      </c>
      <c r="M1671" s="2">
        <f t="shared" si="317"/>
        <v>783</v>
      </c>
      <c r="N1671" s="2">
        <f t="shared" si="318"/>
        <v>783</v>
      </c>
      <c r="O1671" s="2">
        <f t="shared" si="319"/>
        <v>0</v>
      </c>
      <c r="P1671" s="2">
        <f t="shared" si="320"/>
        <v>10266</v>
      </c>
      <c r="Q1671" s="14">
        <f t="shared" si="321"/>
        <v>0</v>
      </c>
      <c r="R1671" s="2"/>
      <c r="S1671" s="2"/>
      <c r="T1671" s="1" t="e">
        <v>#N/A</v>
      </c>
    </row>
    <row r="1672" spans="1:20" x14ac:dyDescent="0.25">
      <c r="A1672" s="2" t="str">
        <f t="shared" si="315"/>
        <v>082019</v>
      </c>
      <c r="B1672" s="12">
        <v>43684</v>
      </c>
      <c r="C1672" s="2" t="s">
        <v>1346</v>
      </c>
      <c r="D1672" s="2" t="s">
        <v>2978</v>
      </c>
      <c r="E1672" s="2" t="s">
        <v>6727</v>
      </c>
      <c r="F1672" s="2">
        <v>3304</v>
      </c>
      <c r="G1672" s="2"/>
      <c r="H1672" s="2"/>
      <c r="I1672" s="2"/>
      <c r="J1672" s="2">
        <v>2800</v>
      </c>
      <c r="K1672" s="2"/>
      <c r="L1672" s="2">
        <f t="shared" si="316"/>
        <v>504</v>
      </c>
      <c r="M1672" s="2">
        <v>0</v>
      </c>
      <c r="N1672" s="2">
        <v>0</v>
      </c>
      <c r="O1672" s="2">
        <v>0</v>
      </c>
      <c r="P1672" s="2">
        <f t="shared" si="320"/>
        <v>3304</v>
      </c>
      <c r="Q1672" s="14">
        <f t="shared" si="321"/>
        <v>0</v>
      </c>
      <c r="R1672" s="2"/>
      <c r="S1672" s="2">
        <v>0</v>
      </c>
      <c r="T1672" s="1" t="e">
        <v>#N/A</v>
      </c>
    </row>
    <row r="1673" spans="1:20" x14ac:dyDescent="0.25">
      <c r="A1673" s="2" t="str">
        <f t="shared" si="315"/>
        <v>082019</v>
      </c>
      <c r="B1673" s="12">
        <v>43708</v>
      </c>
      <c r="C1673" s="2" t="s">
        <v>4462</v>
      </c>
      <c r="D1673" s="2" t="s">
        <v>1195</v>
      </c>
      <c r="E1673" s="2" t="s">
        <v>6728</v>
      </c>
      <c r="F1673" s="2">
        <v>54693</v>
      </c>
      <c r="G1673" s="2"/>
      <c r="H1673" s="2">
        <v>53100</v>
      </c>
      <c r="I1673" s="2"/>
      <c r="J1673" s="2"/>
      <c r="K1673" s="2"/>
      <c r="L1673" s="2">
        <f t="shared" si="316"/>
        <v>2655</v>
      </c>
      <c r="M1673" s="2">
        <f t="shared" si="317"/>
        <v>1327.5</v>
      </c>
      <c r="N1673" s="2">
        <f t="shared" si="318"/>
        <v>1327.5</v>
      </c>
      <c r="O1673" s="2">
        <f t="shared" si="319"/>
        <v>0</v>
      </c>
      <c r="P1673" s="2">
        <f t="shared" si="320"/>
        <v>55755</v>
      </c>
      <c r="Q1673" s="14">
        <f t="shared" si="321"/>
        <v>1062</v>
      </c>
      <c r="R1673" s="2"/>
      <c r="S1673" s="2"/>
      <c r="T1673" s="1" t="e">
        <v>#N/A</v>
      </c>
    </row>
    <row r="1674" spans="1:20" x14ac:dyDescent="0.25">
      <c r="A1674" s="2" t="str">
        <f t="shared" si="315"/>
        <v>082019</v>
      </c>
      <c r="B1674" s="12">
        <v>43708</v>
      </c>
      <c r="C1674" s="2" t="s">
        <v>4461</v>
      </c>
      <c r="D1674" s="2" t="s">
        <v>1195</v>
      </c>
      <c r="E1674" s="2" t="s">
        <v>6728</v>
      </c>
      <c r="F1674" s="2">
        <v>54693</v>
      </c>
      <c r="G1674" s="2"/>
      <c r="H1674" s="2">
        <v>53100</v>
      </c>
      <c r="I1674" s="2"/>
      <c r="J1674" s="2"/>
      <c r="K1674" s="2"/>
      <c r="L1674" s="2">
        <f t="shared" si="316"/>
        <v>2655</v>
      </c>
      <c r="M1674" s="2">
        <f t="shared" si="317"/>
        <v>1327.5</v>
      </c>
      <c r="N1674" s="2">
        <f t="shared" si="318"/>
        <v>1327.5</v>
      </c>
      <c r="O1674" s="2">
        <f t="shared" si="319"/>
        <v>0</v>
      </c>
      <c r="P1674" s="2">
        <f t="shared" si="320"/>
        <v>55755</v>
      </c>
      <c r="Q1674" s="14">
        <f t="shared" si="321"/>
        <v>1062</v>
      </c>
      <c r="R1674" s="2"/>
      <c r="S1674" s="2"/>
      <c r="T1674" s="1" t="e">
        <v>#N/A</v>
      </c>
    </row>
    <row r="1675" spans="1:20" x14ac:dyDescent="0.25">
      <c r="A1675" s="2" t="str">
        <f t="shared" ref="A1675:A1730" si="322">TEXT(B1675,"MMYYYY")</f>
        <v>082019</v>
      </c>
      <c r="B1675" s="12">
        <v>43708</v>
      </c>
      <c r="C1675" s="2" t="s">
        <v>4403</v>
      </c>
      <c r="D1675" s="2" t="s">
        <v>4399</v>
      </c>
      <c r="E1675" s="2" t="s">
        <v>6729</v>
      </c>
      <c r="F1675" s="2">
        <v>2832</v>
      </c>
      <c r="G1675" s="2"/>
      <c r="H1675" s="2"/>
      <c r="I1675" s="2"/>
      <c r="J1675" s="2">
        <v>2400</v>
      </c>
      <c r="K1675" s="2"/>
      <c r="L1675" s="2">
        <f t="shared" ref="L1675:L1730" si="323">+(H1675*$H$1/100)+(I1675*$I$1/100)+(J1675*$J$1/100)+(K1675*$K$1/100)</f>
        <v>432</v>
      </c>
      <c r="M1675" s="2">
        <f t="shared" ref="M1675:M1730" si="324">+IF(VALUE(LEFT(D1675,2))=33,L1675/2,0)</f>
        <v>216</v>
      </c>
      <c r="N1675" s="2">
        <f t="shared" ref="N1675:N1730" si="325">+M1675</f>
        <v>216</v>
      </c>
      <c r="O1675" s="2">
        <f t="shared" ref="O1675:O1730" si="326">+IF(VALUE(LEFT(D1675,2))=33,0,L1675)</f>
        <v>0</v>
      </c>
      <c r="P1675" s="2">
        <f t="shared" ref="P1675:P1730" si="327">H1675+I1675+J1675+K1675+L1675+G1675</f>
        <v>2832</v>
      </c>
      <c r="Q1675" s="14">
        <f t="shared" ref="Q1675:Q1730" si="328">P1675-F1675</f>
        <v>0</v>
      </c>
      <c r="R1675" s="2"/>
      <c r="S1675" s="2"/>
      <c r="T1675" s="1" t="e">
        <v>#N/A</v>
      </c>
    </row>
    <row r="1676" spans="1:20" x14ac:dyDescent="0.25">
      <c r="A1676" s="2" t="str">
        <f t="shared" si="322"/>
        <v>082019</v>
      </c>
      <c r="B1676" s="12">
        <v>43708</v>
      </c>
      <c r="C1676" s="2" t="s">
        <v>4402</v>
      </c>
      <c r="D1676" s="2" t="s">
        <v>4399</v>
      </c>
      <c r="E1676" s="2" t="s">
        <v>6729</v>
      </c>
      <c r="F1676" s="2">
        <v>2891</v>
      </c>
      <c r="G1676" s="2"/>
      <c r="H1676" s="2"/>
      <c r="I1676" s="2"/>
      <c r="J1676" s="2">
        <v>2450</v>
      </c>
      <c r="K1676" s="2"/>
      <c r="L1676" s="2">
        <f t="shared" si="323"/>
        <v>441</v>
      </c>
      <c r="M1676" s="2">
        <f t="shared" si="324"/>
        <v>220.5</v>
      </c>
      <c r="N1676" s="2">
        <f t="shared" si="325"/>
        <v>220.5</v>
      </c>
      <c r="O1676" s="2">
        <f t="shared" si="326"/>
        <v>0</v>
      </c>
      <c r="P1676" s="2">
        <f t="shared" si="327"/>
        <v>2891</v>
      </c>
      <c r="Q1676" s="14">
        <f t="shared" si="328"/>
        <v>0</v>
      </c>
      <c r="R1676" s="2"/>
      <c r="S1676" s="2"/>
      <c r="T1676" s="1" t="e">
        <v>#N/A</v>
      </c>
    </row>
    <row r="1677" spans="1:20" x14ac:dyDescent="0.25">
      <c r="A1677" s="2" t="str">
        <f t="shared" si="322"/>
        <v>092019</v>
      </c>
      <c r="B1677" s="12">
        <v>43713</v>
      </c>
      <c r="C1677" s="2" t="s">
        <v>3934</v>
      </c>
      <c r="D1677" s="2" t="s">
        <v>101</v>
      </c>
      <c r="E1677" s="2" t="s">
        <v>6250</v>
      </c>
      <c r="F1677" s="2">
        <v>401</v>
      </c>
      <c r="G1677" s="2"/>
      <c r="H1677" s="2"/>
      <c r="I1677" s="2"/>
      <c r="J1677" s="2">
        <v>340</v>
      </c>
      <c r="K1677" s="2"/>
      <c r="L1677" s="2">
        <f t="shared" si="323"/>
        <v>61.2</v>
      </c>
      <c r="M1677" s="2">
        <f t="shared" si="324"/>
        <v>30.6</v>
      </c>
      <c r="N1677" s="2">
        <f t="shared" si="325"/>
        <v>30.6</v>
      </c>
      <c r="O1677" s="2">
        <f t="shared" si="326"/>
        <v>0</v>
      </c>
      <c r="P1677" s="2">
        <f t="shared" si="327"/>
        <v>401.2</v>
      </c>
      <c r="Q1677" s="14">
        <f t="shared" si="328"/>
        <v>0.19999999999998863</v>
      </c>
      <c r="R1677" s="2"/>
      <c r="S1677" s="2"/>
      <c r="T1677" s="1" t="e">
        <v>#N/A</v>
      </c>
    </row>
    <row r="1678" spans="1:20" x14ac:dyDescent="0.25">
      <c r="A1678" s="2" t="str">
        <f t="shared" si="322"/>
        <v>072019</v>
      </c>
      <c r="B1678" s="12">
        <v>43669</v>
      </c>
      <c r="C1678" s="2" t="s">
        <v>2035</v>
      </c>
      <c r="D1678" s="2" t="s">
        <v>167</v>
      </c>
      <c r="E1678" s="2" t="s">
        <v>6724</v>
      </c>
      <c r="F1678" s="2">
        <v>22066</v>
      </c>
      <c r="G1678" s="2"/>
      <c r="H1678" s="2"/>
      <c r="I1678" s="2"/>
      <c r="J1678" s="2">
        <v>18700</v>
      </c>
      <c r="K1678" s="2"/>
      <c r="L1678" s="2">
        <f t="shared" si="323"/>
        <v>3366</v>
      </c>
      <c r="M1678" s="2">
        <v>0</v>
      </c>
      <c r="N1678" s="2">
        <v>0</v>
      </c>
      <c r="O1678" s="2">
        <v>0</v>
      </c>
      <c r="P1678" s="2">
        <f t="shared" si="327"/>
        <v>22066</v>
      </c>
      <c r="Q1678" s="14">
        <f t="shared" si="328"/>
        <v>0</v>
      </c>
      <c r="R1678" s="2" t="s">
        <v>5815</v>
      </c>
      <c r="S1678" s="2" t="s">
        <v>5815</v>
      </c>
      <c r="T1678" s="1" t="e">
        <v>#N/A</v>
      </c>
    </row>
    <row r="1679" spans="1:20" x14ac:dyDescent="0.25">
      <c r="A1679" s="2" t="str">
        <f t="shared" si="322"/>
        <v>072019</v>
      </c>
      <c r="B1679" s="12">
        <v>43663</v>
      </c>
      <c r="C1679" s="2" t="s">
        <v>5763</v>
      </c>
      <c r="D1679" s="2" t="s">
        <v>167</v>
      </c>
      <c r="E1679" s="2" t="s">
        <v>6724</v>
      </c>
      <c r="F1679" s="2">
        <v>48456</v>
      </c>
      <c r="G1679" s="2"/>
      <c r="H1679" s="2"/>
      <c r="I1679" s="2">
        <v>38800</v>
      </c>
      <c r="J1679" s="2"/>
      <c r="K1679" s="2"/>
      <c r="L1679" s="2">
        <f t="shared" si="323"/>
        <v>4656</v>
      </c>
      <c r="M1679" s="2">
        <v>0</v>
      </c>
      <c r="N1679" s="2">
        <v>0</v>
      </c>
      <c r="O1679" s="2">
        <v>0</v>
      </c>
      <c r="P1679" s="2">
        <f t="shared" si="327"/>
        <v>43456</v>
      </c>
      <c r="Q1679" s="14">
        <f t="shared" si="328"/>
        <v>-5000</v>
      </c>
      <c r="R1679" s="2" t="s">
        <v>5815</v>
      </c>
      <c r="S1679" s="2" t="s">
        <v>5815</v>
      </c>
      <c r="T1679" s="1" t="e">
        <v>#N/A</v>
      </c>
    </row>
    <row r="1680" spans="1:20" x14ac:dyDescent="0.25">
      <c r="A1680" s="2" t="str">
        <f t="shared" si="322"/>
        <v>072019</v>
      </c>
      <c r="B1680" s="12">
        <v>43663</v>
      </c>
      <c r="C1680" s="2" t="s">
        <v>6730</v>
      </c>
      <c r="D1680" s="2" t="s">
        <v>167</v>
      </c>
      <c r="E1680" s="2" t="s">
        <v>6724</v>
      </c>
      <c r="F1680" s="2">
        <v>417600</v>
      </c>
      <c r="G1680" s="2"/>
      <c r="H1680" s="2"/>
      <c r="I1680" s="2"/>
      <c r="J1680" s="2">
        <v>345000</v>
      </c>
      <c r="K1680" s="2"/>
      <c r="L1680" s="2">
        <f t="shared" si="323"/>
        <v>62100</v>
      </c>
      <c r="M1680" s="2">
        <v>0</v>
      </c>
      <c r="N1680" s="2">
        <v>0</v>
      </c>
      <c r="O1680" s="2">
        <v>0</v>
      </c>
      <c r="P1680" s="2">
        <f t="shared" si="327"/>
        <v>407100</v>
      </c>
      <c r="Q1680" s="14">
        <f t="shared" si="328"/>
        <v>-10500</v>
      </c>
      <c r="R1680" s="2" t="s">
        <v>5815</v>
      </c>
      <c r="S1680" s="2" t="s">
        <v>5815</v>
      </c>
      <c r="T1680" s="1" t="e">
        <v>#N/A</v>
      </c>
    </row>
    <row r="1681" spans="1:20" x14ac:dyDescent="0.25">
      <c r="A1681" s="2" t="str">
        <f t="shared" si="322"/>
        <v>072019</v>
      </c>
      <c r="B1681" s="12">
        <v>43663</v>
      </c>
      <c r="C1681" s="2" t="s">
        <v>1886</v>
      </c>
      <c r="D1681" s="2" t="s">
        <v>167</v>
      </c>
      <c r="E1681" s="2" t="s">
        <v>6724</v>
      </c>
      <c r="F1681" s="2">
        <v>46300</v>
      </c>
      <c r="G1681" s="2"/>
      <c r="H1681" s="2"/>
      <c r="I1681" s="2"/>
      <c r="J1681" s="2">
        <v>35000</v>
      </c>
      <c r="K1681" s="2"/>
      <c r="L1681" s="2">
        <f t="shared" si="323"/>
        <v>6300</v>
      </c>
      <c r="M1681" s="2">
        <v>0</v>
      </c>
      <c r="N1681" s="2">
        <v>0</v>
      </c>
      <c r="O1681" s="2">
        <v>0</v>
      </c>
      <c r="P1681" s="2">
        <f t="shared" si="327"/>
        <v>41300</v>
      </c>
      <c r="Q1681" s="14">
        <f t="shared" si="328"/>
        <v>-5000</v>
      </c>
      <c r="R1681" s="2" t="s">
        <v>5815</v>
      </c>
      <c r="S1681" s="2" t="s">
        <v>5815</v>
      </c>
      <c r="T1681" s="1" t="e">
        <v>#N/A</v>
      </c>
    </row>
    <row r="1682" spans="1:20" x14ac:dyDescent="0.25">
      <c r="A1682" s="2" t="str">
        <f t="shared" si="322"/>
        <v>092019</v>
      </c>
      <c r="B1682" s="12">
        <v>43714</v>
      </c>
      <c r="C1682" s="2" t="s">
        <v>4262</v>
      </c>
      <c r="D1682" s="2" t="s">
        <v>433</v>
      </c>
      <c r="E1682" s="2" t="s">
        <v>6315</v>
      </c>
      <c r="F1682" s="2">
        <v>4392</v>
      </c>
      <c r="G1682" s="2"/>
      <c r="H1682" s="2"/>
      <c r="I1682" s="2"/>
      <c r="J1682" s="2">
        <v>3722</v>
      </c>
      <c r="K1682" s="2"/>
      <c r="L1682" s="2">
        <f t="shared" si="323"/>
        <v>669.96</v>
      </c>
      <c r="M1682" s="2">
        <v>0</v>
      </c>
      <c r="N1682" s="2">
        <v>0</v>
      </c>
      <c r="O1682" s="2">
        <v>0</v>
      </c>
      <c r="P1682" s="2">
        <f t="shared" si="327"/>
        <v>4391.96</v>
      </c>
      <c r="Q1682" s="14">
        <f t="shared" si="328"/>
        <v>-3.999999999996362E-2</v>
      </c>
      <c r="R1682" s="2"/>
      <c r="S1682" s="2">
        <v>0</v>
      </c>
      <c r="T1682" s="1" t="e">
        <v>#N/A</v>
      </c>
    </row>
    <row r="1683" spans="1:20" x14ac:dyDescent="0.25">
      <c r="A1683" s="2" t="str">
        <f t="shared" si="322"/>
        <v>092019</v>
      </c>
      <c r="B1683" s="12">
        <v>43714</v>
      </c>
      <c r="C1683" s="2" t="s">
        <v>3935</v>
      </c>
      <c r="D1683" s="2" t="s">
        <v>101</v>
      </c>
      <c r="E1683" s="2" t="s">
        <v>6250</v>
      </c>
      <c r="F1683" s="2">
        <v>2763</v>
      </c>
      <c r="G1683" s="2"/>
      <c r="H1683" s="2"/>
      <c r="I1683" s="2"/>
      <c r="J1683" s="2">
        <v>816</v>
      </c>
      <c r="K1683" s="2">
        <v>1406.25</v>
      </c>
      <c r="L1683" s="2">
        <f t="shared" si="323"/>
        <v>540.63</v>
      </c>
      <c r="M1683" s="2">
        <f t="shared" si="324"/>
        <v>270.315</v>
      </c>
      <c r="N1683" s="2">
        <f t="shared" si="325"/>
        <v>270.315</v>
      </c>
      <c r="O1683" s="2">
        <f t="shared" si="326"/>
        <v>0</v>
      </c>
      <c r="P1683" s="2">
        <f t="shared" si="327"/>
        <v>2762.88</v>
      </c>
      <c r="Q1683" s="14">
        <f t="shared" si="328"/>
        <v>-0.11999999999989086</v>
      </c>
      <c r="R1683" s="2"/>
      <c r="S1683" s="2"/>
      <c r="T1683" s="1" t="e">
        <v>#N/A</v>
      </c>
    </row>
    <row r="1684" spans="1:20" x14ac:dyDescent="0.25">
      <c r="A1684" s="2" t="str">
        <f t="shared" si="322"/>
        <v>092019</v>
      </c>
      <c r="B1684" s="12">
        <v>43715</v>
      </c>
      <c r="C1684" s="2" t="s">
        <v>3905</v>
      </c>
      <c r="D1684" s="2" t="s">
        <v>45</v>
      </c>
      <c r="E1684" s="2" t="s">
        <v>6731</v>
      </c>
      <c r="F1684" s="2">
        <v>22308</v>
      </c>
      <c r="G1684" s="2"/>
      <c r="H1684" s="2"/>
      <c r="I1684" s="2"/>
      <c r="J1684" s="2">
        <v>18905</v>
      </c>
      <c r="K1684" s="2"/>
      <c r="L1684" s="2">
        <f t="shared" si="323"/>
        <v>3402.9</v>
      </c>
      <c r="M1684" s="2">
        <v>0</v>
      </c>
      <c r="N1684" s="2">
        <v>0</v>
      </c>
      <c r="O1684" s="2">
        <v>0</v>
      </c>
      <c r="P1684" s="2">
        <f t="shared" si="327"/>
        <v>22307.9</v>
      </c>
      <c r="Q1684" s="14">
        <f t="shared" si="328"/>
        <v>-9.9999999998544808E-2</v>
      </c>
      <c r="R1684" s="2"/>
      <c r="S1684" s="2" t="s">
        <v>6245</v>
      </c>
      <c r="T1684" s="1" t="e">
        <v>#N/A</v>
      </c>
    </row>
    <row r="1685" spans="1:20" x14ac:dyDescent="0.25">
      <c r="A1685" s="2" t="str">
        <f t="shared" si="322"/>
        <v>092019</v>
      </c>
      <c r="B1685" s="12">
        <v>43715</v>
      </c>
      <c r="C1685" s="2" t="s">
        <v>3336</v>
      </c>
      <c r="D1685" s="2" t="s">
        <v>101</v>
      </c>
      <c r="E1685" s="2" t="s">
        <v>6250</v>
      </c>
      <c r="F1685" s="2">
        <v>25770</v>
      </c>
      <c r="G1685" s="2"/>
      <c r="H1685" s="2">
        <v>9300</v>
      </c>
      <c r="I1685" s="2"/>
      <c r="J1685" s="2">
        <v>12325.86</v>
      </c>
      <c r="K1685" s="2">
        <v>1141</v>
      </c>
      <c r="L1685" s="2">
        <f t="shared" si="323"/>
        <v>3003.1348000000003</v>
      </c>
      <c r="M1685" s="2">
        <f t="shared" si="324"/>
        <v>1501.5674000000001</v>
      </c>
      <c r="N1685" s="2">
        <f t="shared" si="325"/>
        <v>1501.5674000000001</v>
      </c>
      <c r="O1685" s="2">
        <f t="shared" si="326"/>
        <v>0</v>
      </c>
      <c r="P1685" s="2">
        <f t="shared" si="327"/>
        <v>25769.9948</v>
      </c>
      <c r="Q1685" s="14">
        <f t="shared" si="328"/>
        <v>-5.1999999996041879E-3</v>
      </c>
      <c r="R1685" s="2"/>
      <c r="S1685" s="2"/>
      <c r="T1685" s="1" t="e">
        <v>#N/A</v>
      </c>
    </row>
    <row r="1686" spans="1:20" x14ac:dyDescent="0.25">
      <c r="A1686" s="2" t="str">
        <f t="shared" si="322"/>
        <v>092019</v>
      </c>
      <c r="B1686" s="12">
        <v>43716</v>
      </c>
      <c r="C1686" s="2" t="s">
        <v>3889</v>
      </c>
      <c r="D1686" s="2" t="s">
        <v>101</v>
      </c>
      <c r="E1686" s="2" t="s">
        <v>6250</v>
      </c>
      <c r="F1686" s="2">
        <v>1185</v>
      </c>
      <c r="G1686" s="2"/>
      <c r="H1686" s="2"/>
      <c r="I1686" s="2"/>
      <c r="J1686" s="2">
        <v>1003.84</v>
      </c>
      <c r="K1686" s="2"/>
      <c r="L1686" s="2">
        <f t="shared" si="323"/>
        <v>180.69119999999998</v>
      </c>
      <c r="M1686" s="2">
        <f t="shared" si="324"/>
        <v>90.34559999999999</v>
      </c>
      <c r="N1686" s="2">
        <f t="shared" si="325"/>
        <v>90.34559999999999</v>
      </c>
      <c r="O1686" s="2">
        <f t="shared" si="326"/>
        <v>0</v>
      </c>
      <c r="P1686" s="2">
        <f t="shared" si="327"/>
        <v>1184.5311999999999</v>
      </c>
      <c r="Q1686" s="14">
        <f t="shared" si="328"/>
        <v>-0.46880000000010114</v>
      </c>
      <c r="R1686" s="2"/>
      <c r="S1686" s="2"/>
      <c r="T1686" s="1" t="e">
        <v>#N/A</v>
      </c>
    </row>
    <row r="1687" spans="1:20" x14ac:dyDescent="0.25">
      <c r="A1687" s="2" t="str">
        <f t="shared" si="322"/>
        <v>092019</v>
      </c>
      <c r="B1687" s="12">
        <v>43716</v>
      </c>
      <c r="C1687" s="2" t="s">
        <v>3936</v>
      </c>
      <c r="D1687" s="2" t="s">
        <v>101</v>
      </c>
      <c r="E1687" s="2" t="s">
        <v>6250</v>
      </c>
      <c r="F1687" s="2">
        <v>1925</v>
      </c>
      <c r="G1687" s="2"/>
      <c r="H1687" s="2"/>
      <c r="I1687" s="2">
        <v>90</v>
      </c>
      <c r="J1687" s="2">
        <v>1546</v>
      </c>
      <c r="K1687" s="2"/>
      <c r="L1687" s="2">
        <f t="shared" si="323"/>
        <v>289.08</v>
      </c>
      <c r="M1687" s="2">
        <f t="shared" si="324"/>
        <v>144.54</v>
      </c>
      <c r="N1687" s="2">
        <f t="shared" si="325"/>
        <v>144.54</v>
      </c>
      <c r="O1687" s="2">
        <f t="shared" si="326"/>
        <v>0</v>
      </c>
      <c r="P1687" s="2">
        <f t="shared" si="327"/>
        <v>1925.08</v>
      </c>
      <c r="Q1687" s="14">
        <f t="shared" si="328"/>
        <v>7.999999999992724E-2</v>
      </c>
      <c r="R1687" s="2"/>
      <c r="S1687" s="2"/>
      <c r="T1687" s="1" t="e">
        <v>#N/A</v>
      </c>
    </row>
    <row r="1688" spans="1:20" x14ac:dyDescent="0.25">
      <c r="A1688" s="2" t="str">
        <f t="shared" si="322"/>
        <v>082019</v>
      </c>
      <c r="B1688" s="12">
        <v>43708</v>
      </c>
      <c r="C1688" s="2" t="s">
        <v>3768</v>
      </c>
      <c r="D1688" s="2" t="s">
        <v>413</v>
      </c>
      <c r="E1688" s="2" t="s">
        <v>6248</v>
      </c>
      <c r="F1688" s="2">
        <v>19252</v>
      </c>
      <c r="G1688" s="2"/>
      <c r="H1688" s="2"/>
      <c r="I1688" s="2"/>
      <c r="J1688" s="2">
        <v>16596.72</v>
      </c>
      <c r="K1688" s="2"/>
      <c r="L1688" s="2">
        <f t="shared" si="323"/>
        <v>2987.4096000000004</v>
      </c>
      <c r="M1688" s="2">
        <f t="shared" si="324"/>
        <v>1493.7048000000002</v>
      </c>
      <c r="N1688" s="2">
        <f t="shared" si="325"/>
        <v>1493.7048000000002</v>
      </c>
      <c r="O1688" s="2">
        <f t="shared" si="326"/>
        <v>0</v>
      </c>
      <c r="P1688" s="2">
        <f t="shared" si="327"/>
        <v>19584.1296</v>
      </c>
      <c r="Q1688" s="14">
        <f t="shared" si="328"/>
        <v>332.12960000000021</v>
      </c>
      <c r="R1688" s="2"/>
      <c r="S1688" s="2"/>
      <c r="T1688" s="1" t="e">
        <v>#N/A</v>
      </c>
    </row>
    <row r="1689" spans="1:20" x14ac:dyDescent="0.25">
      <c r="A1689" s="2" t="str">
        <f t="shared" si="322"/>
        <v>082019</v>
      </c>
      <c r="B1689" s="12">
        <v>43688</v>
      </c>
      <c r="C1689" s="2" t="s">
        <v>3519</v>
      </c>
      <c r="D1689" s="2" t="s">
        <v>101</v>
      </c>
      <c r="E1689" s="2" t="s">
        <v>6250</v>
      </c>
      <c r="F1689" s="2">
        <v>555</v>
      </c>
      <c r="G1689" s="2"/>
      <c r="H1689" s="2"/>
      <c r="I1689" s="2"/>
      <c r="J1689" s="2">
        <v>470</v>
      </c>
      <c r="K1689" s="2"/>
      <c r="L1689" s="2">
        <f t="shared" si="323"/>
        <v>84.6</v>
      </c>
      <c r="M1689" s="2">
        <f t="shared" si="324"/>
        <v>42.3</v>
      </c>
      <c r="N1689" s="2">
        <f t="shared" si="325"/>
        <v>42.3</v>
      </c>
      <c r="O1689" s="2">
        <f t="shared" si="326"/>
        <v>0</v>
      </c>
      <c r="P1689" s="2">
        <f t="shared" si="327"/>
        <v>554.6</v>
      </c>
      <c r="Q1689" s="14">
        <f t="shared" si="328"/>
        <v>-0.39999999999997726</v>
      </c>
      <c r="R1689" s="2"/>
      <c r="S1689" s="2"/>
      <c r="T1689" s="1" t="e">
        <v>#N/A</v>
      </c>
    </row>
    <row r="1690" spans="1:20" x14ac:dyDescent="0.25">
      <c r="A1690" s="2" t="str">
        <f t="shared" si="322"/>
        <v>092019</v>
      </c>
      <c r="B1690" s="12">
        <v>43709</v>
      </c>
      <c r="C1690" s="2" t="s">
        <v>6732</v>
      </c>
      <c r="D1690" s="2" t="s">
        <v>6310</v>
      </c>
      <c r="E1690" s="2" t="s">
        <v>6311</v>
      </c>
      <c r="F1690" s="2">
        <v>5898.82</v>
      </c>
      <c r="G1690" s="2"/>
      <c r="H1690" s="2"/>
      <c r="I1690" s="2"/>
      <c r="J1690" s="2">
        <v>4999</v>
      </c>
      <c r="K1690" s="2"/>
      <c r="L1690" s="2">
        <f t="shared" si="323"/>
        <v>899.82</v>
      </c>
      <c r="M1690" s="2">
        <v>0</v>
      </c>
      <c r="N1690" s="2">
        <v>0</v>
      </c>
      <c r="O1690" s="2">
        <v>0</v>
      </c>
      <c r="P1690" s="2">
        <f t="shared" si="327"/>
        <v>5898.82</v>
      </c>
      <c r="Q1690" s="14">
        <f t="shared" si="328"/>
        <v>0</v>
      </c>
      <c r="R1690" s="2"/>
      <c r="S1690" s="2"/>
      <c r="T1690" s="1" t="s">
        <v>6310</v>
      </c>
    </row>
    <row r="1691" spans="1:20" x14ac:dyDescent="0.25">
      <c r="A1691" s="2" t="str">
        <f t="shared" si="322"/>
        <v>092019</v>
      </c>
      <c r="B1691" s="12">
        <v>43717</v>
      </c>
      <c r="C1691" s="2" t="s">
        <v>6733</v>
      </c>
      <c r="D1691" s="2" t="s">
        <v>6323</v>
      </c>
      <c r="E1691" s="2" t="s">
        <v>6324</v>
      </c>
      <c r="F1691" s="2">
        <v>413</v>
      </c>
      <c r="G1691" s="2"/>
      <c r="H1691" s="2"/>
      <c r="I1691" s="2"/>
      <c r="J1691" s="2">
        <v>350</v>
      </c>
      <c r="K1691" s="2"/>
      <c r="L1691" s="2">
        <f t="shared" si="323"/>
        <v>63</v>
      </c>
      <c r="M1691" s="2">
        <v>0</v>
      </c>
      <c r="N1691" s="2">
        <v>0</v>
      </c>
      <c r="O1691" s="2">
        <v>0</v>
      </c>
      <c r="P1691" s="2">
        <f t="shared" si="327"/>
        <v>413</v>
      </c>
      <c r="Q1691" s="14">
        <f t="shared" si="328"/>
        <v>0</v>
      </c>
      <c r="R1691" s="2"/>
      <c r="S1691" s="2"/>
      <c r="T1691" s="1" t="s">
        <v>6323</v>
      </c>
    </row>
    <row r="1692" spans="1:20" x14ac:dyDescent="0.25">
      <c r="A1692" s="2" t="str">
        <f t="shared" si="322"/>
        <v>092019</v>
      </c>
      <c r="B1692" s="12">
        <v>43715</v>
      </c>
      <c r="C1692" s="2" t="s">
        <v>4365</v>
      </c>
      <c r="D1692" s="2" t="s">
        <v>686</v>
      </c>
      <c r="E1692" s="2" t="s">
        <v>6294</v>
      </c>
      <c r="F1692" s="2">
        <v>88185</v>
      </c>
      <c r="G1692" s="2"/>
      <c r="H1692" s="2"/>
      <c r="I1692" s="2"/>
      <c r="J1692" s="2">
        <v>74733</v>
      </c>
      <c r="K1692" s="2"/>
      <c r="L1692" s="2">
        <f t="shared" si="323"/>
        <v>13451.94</v>
      </c>
      <c r="M1692" s="2">
        <f t="shared" si="324"/>
        <v>6725.97</v>
      </c>
      <c r="N1692" s="2">
        <f t="shared" si="325"/>
        <v>6725.97</v>
      </c>
      <c r="O1692" s="2">
        <f t="shared" si="326"/>
        <v>0</v>
      </c>
      <c r="P1692" s="2">
        <f t="shared" si="327"/>
        <v>88184.94</v>
      </c>
      <c r="Q1692" s="14">
        <f t="shared" si="328"/>
        <v>-5.9999999997671694E-2</v>
      </c>
      <c r="R1692" s="2"/>
      <c r="S1692" s="2"/>
      <c r="T1692" s="1" t="e">
        <v>#N/A</v>
      </c>
    </row>
    <row r="1693" spans="1:20" x14ac:dyDescent="0.25">
      <c r="A1693" s="2" t="str">
        <f t="shared" si="322"/>
        <v>092019</v>
      </c>
      <c r="B1693" s="12">
        <v>43717</v>
      </c>
      <c r="C1693" s="2" t="s">
        <v>3931</v>
      </c>
      <c r="D1693" s="2" t="s">
        <v>3513</v>
      </c>
      <c r="E1693" s="2" t="s">
        <v>3514</v>
      </c>
      <c r="F1693" s="2">
        <v>11507</v>
      </c>
      <c r="G1693" s="2"/>
      <c r="H1693" s="2"/>
      <c r="I1693" s="2">
        <v>10274</v>
      </c>
      <c r="J1693" s="2"/>
      <c r="K1693" s="2"/>
      <c r="L1693" s="2">
        <f t="shared" si="323"/>
        <v>1232.8800000000001</v>
      </c>
      <c r="M1693" s="2">
        <f t="shared" si="324"/>
        <v>616.44000000000005</v>
      </c>
      <c r="N1693" s="2">
        <f t="shared" si="325"/>
        <v>616.44000000000005</v>
      </c>
      <c r="O1693" s="2">
        <f t="shared" si="326"/>
        <v>0</v>
      </c>
      <c r="P1693" s="2">
        <f t="shared" si="327"/>
        <v>11506.880000000001</v>
      </c>
      <c r="Q1693" s="14">
        <f t="shared" si="328"/>
        <v>-0.11999999999898137</v>
      </c>
      <c r="R1693" s="2"/>
      <c r="S1693" s="2"/>
      <c r="T1693" s="1" t="e">
        <v>#N/A</v>
      </c>
    </row>
    <row r="1694" spans="1:20" x14ac:dyDescent="0.25">
      <c r="A1694" s="2" t="str">
        <f t="shared" si="322"/>
        <v>092019</v>
      </c>
      <c r="B1694" s="12">
        <v>43717</v>
      </c>
      <c r="C1694" s="2" t="s">
        <v>4463</v>
      </c>
      <c r="D1694" s="2" t="s">
        <v>1195</v>
      </c>
      <c r="E1694" s="2" t="s">
        <v>6728</v>
      </c>
      <c r="F1694" s="2">
        <v>96705</v>
      </c>
      <c r="G1694" s="2"/>
      <c r="H1694" s="2">
        <v>92100</v>
      </c>
      <c r="I1694" s="2"/>
      <c r="J1694" s="2"/>
      <c r="K1694" s="2"/>
      <c r="L1694" s="2">
        <f t="shared" si="323"/>
        <v>4605</v>
      </c>
      <c r="M1694" s="2">
        <f t="shared" si="324"/>
        <v>2302.5</v>
      </c>
      <c r="N1694" s="2">
        <f t="shared" si="325"/>
        <v>2302.5</v>
      </c>
      <c r="O1694" s="2">
        <f t="shared" si="326"/>
        <v>0</v>
      </c>
      <c r="P1694" s="2">
        <f t="shared" si="327"/>
        <v>96705</v>
      </c>
      <c r="Q1694" s="14">
        <f t="shared" si="328"/>
        <v>0</v>
      </c>
      <c r="R1694" s="2"/>
      <c r="S1694" s="2"/>
      <c r="T1694" s="1" t="e">
        <v>#N/A</v>
      </c>
    </row>
    <row r="1695" spans="1:20" x14ac:dyDescent="0.25">
      <c r="A1695" s="2" t="str">
        <f t="shared" si="322"/>
        <v>092019</v>
      </c>
      <c r="B1695" s="12">
        <v>43709</v>
      </c>
      <c r="C1695" s="2" t="s">
        <v>6734</v>
      </c>
      <c r="D1695" s="2" t="s">
        <v>1604</v>
      </c>
      <c r="E1695" s="2" t="s">
        <v>6303</v>
      </c>
      <c r="F1695" s="2">
        <v>15470</v>
      </c>
      <c r="G1695" s="2">
        <v>4600</v>
      </c>
      <c r="H1695" s="2"/>
      <c r="I1695" s="2"/>
      <c r="J1695" s="2">
        <v>9450</v>
      </c>
      <c r="K1695" s="2"/>
      <c r="L1695" s="2">
        <f t="shared" si="323"/>
        <v>1701</v>
      </c>
      <c r="M1695" s="2">
        <f t="shared" si="324"/>
        <v>850.5</v>
      </c>
      <c r="N1695" s="2">
        <f t="shared" si="325"/>
        <v>850.5</v>
      </c>
      <c r="O1695" s="2">
        <f t="shared" si="326"/>
        <v>0</v>
      </c>
      <c r="P1695" s="2">
        <f t="shared" si="327"/>
        <v>15751</v>
      </c>
      <c r="Q1695" s="14">
        <f t="shared" si="328"/>
        <v>281</v>
      </c>
      <c r="R1695" s="2"/>
      <c r="S1695" s="2"/>
      <c r="T1695" s="1" t="e">
        <v>#N/A</v>
      </c>
    </row>
    <row r="1696" spans="1:20" x14ac:dyDescent="0.25">
      <c r="A1696" s="2" t="str">
        <f t="shared" si="322"/>
        <v>092019</v>
      </c>
      <c r="B1696" s="12">
        <v>43711</v>
      </c>
      <c r="C1696" s="2" t="s">
        <v>6735</v>
      </c>
      <c r="D1696" s="2" t="s">
        <v>1604</v>
      </c>
      <c r="E1696" s="2" t="s">
        <v>6303</v>
      </c>
      <c r="F1696" s="2">
        <v>13570</v>
      </c>
      <c r="G1696" s="2"/>
      <c r="H1696" s="2"/>
      <c r="I1696" s="2"/>
      <c r="J1696" s="2">
        <v>11500</v>
      </c>
      <c r="K1696" s="2"/>
      <c r="L1696" s="2">
        <f t="shared" si="323"/>
        <v>2070</v>
      </c>
      <c r="M1696" s="2">
        <f t="shared" si="324"/>
        <v>1035</v>
      </c>
      <c r="N1696" s="2">
        <f t="shared" si="325"/>
        <v>1035</v>
      </c>
      <c r="O1696" s="2">
        <f t="shared" si="326"/>
        <v>0</v>
      </c>
      <c r="P1696" s="2">
        <f t="shared" si="327"/>
        <v>13570</v>
      </c>
      <c r="Q1696" s="14">
        <f t="shared" si="328"/>
        <v>0</v>
      </c>
      <c r="R1696" s="2"/>
      <c r="S1696" s="2"/>
      <c r="T1696" s="1" t="e">
        <v>#N/A</v>
      </c>
    </row>
    <row r="1697" spans="1:20" x14ac:dyDescent="0.25">
      <c r="A1697" s="2" t="str">
        <f t="shared" si="322"/>
        <v>092019</v>
      </c>
      <c r="B1697" s="12">
        <v>43711</v>
      </c>
      <c r="C1697" s="2" t="s">
        <v>6736</v>
      </c>
      <c r="D1697" s="2" t="s">
        <v>1604</v>
      </c>
      <c r="E1697" s="2" t="s">
        <v>6303</v>
      </c>
      <c r="F1697" s="2">
        <v>7745</v>
      </c>
      <c r="G1697" s="2">
        <v>1748</v>
      </c>
      <c r="H1697" s="2"/>
      <c r="I1697" s="2"/>
      <c r="J1697" s="2">
        <v>5200</v>
      </c>
      <c r="K1697" s="2"/>
      <c r="L1697" s="2">
        <f t="shared" si="323"/>
        <v>936</v>
      </c>
      <c r="M1697" s="2">
        <f t="shared" si="324"/>
        <v>468</v>
      </c>
      <c r="N1697" s="2">
        <f t="shared" si="325"/>
        <v>468</v>
      </c>
      <c r="O1697" s="2">
        <f t="shared" si="326"/>
        <v>0</v>
      </c>
      <c r="P1697" s="2">
        <f t="shared" si="327"/>
        <v>7884</v>
      </c>
      <c r="Q1697" s="14">
        <f t="shared" si="328"/>
        <v>139</v>
      </c>
      <c r="R1697" s="2"/>
      <c r="S1697" s="2"/>
      <c r="T1697" s="1" t="e">
        <v>#N/A</v>
      </c>
    </row>
    <row r="1698" spans="1:20" x14ac:dyDescent="0.25">
      <c r="A1698" s="2" t="str">
        <f t="shared" si="322"/>
        <v>092019</v>
      </c>
      <c r="B1698" s="12">
        <v>43711</v>
      </c>
      <c r="C1698" s="2" t="s">
        <v>6737</v>
      </c>
      <c r="D1698" s="2" t="s">
        <v>1604</v>
      </c>
      <c r="E1698" s="2" t="s">
        <v>6303</v>
      </c>
      <c r="F1698" s="2">
        <v>12500</v>
      </c>
      <c r="G1698" s="2"/>
      <c r="H1698" s="2"/>
      <c r="I1698" s="2"/>
      <c r="J1698" s="2">
        <v>10593</v>
      </c>
      <c r="K1698" s="2"/>
      <c r="L1698" s="2">
        <f t="shared" si="323"/>
        <v>1906.74</v>
      </c>
      <c r="M1698" s="2">
        <f t="shared" si="324"/>
        <v>953.37</v>
      </c>
      <c r="N1698" s="2">
        <f t="shared" si="325"/>
        <v>953.37</v>
      </c>
      <c r="O1698" s="2">
        <f t="shared" si="326"/>
        <v>0</v>
      </c>
      <c r="P1698" s="2">
        <f t="shared" si="327"/>
        <v>12499.74</v>
      </c>
      <c r="Q1698" s="14">
        <f t="shared" si="328"/>
        <v>-0.26000000000021828</v>
      </c>
      <c r="R1698" s="2"/>
      <c r="S1698" s="2"/>
      <c r="T1698" s="1" t="e">
        <v>#N/A</v>
      </c>
    </row>
    <row r="1699" spans="1:20" x14ac:dyDescent="0.25">
      <c r="A1699" s="2" t="str">
        <f t="shared" si="322"/>
        <v>072019</v>
      </c>
      <c r="B1699" s="12">
        <v>43666</v>
      </c>
      <c r="C1699" s="2" t="s">
        <v>6391</v>
      </c>
      <c r="D1699" s="2" t="s">
        <v>6738</v>
      </c>
      <c r="E1699" s="2" t="s">
        <v>6739</v>
      </c>
      <c r="F1699" s="2">
        <v>26000</v>
      </c>
      <c r="G1699" s="2"/>
      <c r="H1699" s="2"/>
      <c r="I1699" s="2"/>
      <c r="J1699" s="2">
        <v>22034</v>
      </c>
      <c r="K1699" s="2"/>
      <c r="L1699" s="2">
        <f t="shared" si="323"/>
        <v>3966.12</v>
      </c>
      <c r="M1699" s="2">
        <v>0</v>
      </c>
      <c r="N1699" s="2">
        <v>0</v>
      </c>
      <c r="O1699" s="2">
        <v>0</v>
      </c>
      <c r="P1699" s="2">
        <f t="shared" si="327"/>
        <v>26000.12</v>
      </c>
      <c r="Q1699" s="14">
        <f t="shared" si="328"/>
        <v>0.11999999999898137</v>
      </c>
      <c r="R1699" s="2"/>
      <c r="S1699" s="2"/>
      <c r="T1699" s="1" t="s">
        <v>6738</v>
      </c>
    </row>
    <row r="1700" spans="1:20" x14ac:dyDescent="0.25">
      <c r="A1700" s="2" t="str">
        <f t="shared" si="322"/>
        <v>092019</v>
      </c>
      <c r="B1700" s="12">
        <v>43713</v>
      </c>
      <c r="C1700" s="2" t="s">
        <v>4404</v>
      </c>
      <c r="D1700" s="2" t="s">
        <v>1140</v>
      </c>
      <c r="E1700" s="2" t="s">
        <v>1141</v>
      </c>
      <c r="F1700" s="2">
        <v>10073</v>
      </c>
      <c r="G1700" s="2"/>
      <c r="H1700" s="2"/>
      <c r="I1700" s="2"/>
      <c r="J1700" s="2">
        <v>8684.2199999999993</v>
      </c>
      <c r="K1700" s="2"/>
      <c r="L1700" s="2">
        <f t="shared" si="323"/>
        <v>1563.1596</v>
      </c>
      <c r="M1700" s="2">
        <f t="shared" si="324"/>
        <v>781.57979999999998</v>
      </c>
      <c r="N1700" s="2">
        <f t="shared" si="325"/>
        <v>781.57979999999998</v>
      </c>
      <c r="O1700" s="2">
        <f t="shared" si="326"/>
        <v>0</v>
      </c>
      <c r="P1700" s="2">
        <f t="shared" si="327"/>
        <v>10247.3796</v>
      </c>
      <c r="Q1700" s="14">
        <f t="shared" si="328"/>
        <v>174.37960000000021</v>
      </c>
      <c r="R1700" s="2"/>
      <c r="S1700" s="2"/>
      <c r="T1700" s="1" t="e">
        <v>#N/A</v>
      </c>
    </row>
    <row r="1701" spans="1:20" x14ac:dyDescent="0.25">
      <c r="A1701" s="2" t="str">
        <f t="shared" si="322"/>
        <v>092019</v>
      </c>
      <c r="B1701" s="12">
        <v>43718</v>
      </c>
      <c r="C1701" s="2" t="s">
        <v>6740</v>
      </c>
      <c r="D1701" s="2" t="s">
        <v>4054</v>
      </c>
      <c r="E1701" s="2" t="s">
        <v>6741</v>
      </c>
      <c r="F1701" s="2">
        <v>10068</v>
      </c>
      <c r="G1701" s="2"/>
      <c r="H1701" s="2"/>
      <c r="I1701" s="2">
        <v>8990</v>
      </c>
      <c r="J1701" s="2"/>
      <c r="K1701" s="2"/>
      <c r="L1701" s="2">
        <f t="shared" si="323"/>
        <v>1078.8</v>
      </c>
      <c r="M1701" s="2">
        <f t="shared" si="324"/>
        <v>539.4</v>
      </c>
      <c r="N1701" s="2">
        <f t="shared" si="325"/>
        <v>539.4</v>
      </c>
      <c r="O1701" s="2">
        <f t="shared" si="326"/>
        <v>0</v>
      </c>
      <c r="P1701" s="2">
        <f t="shared" si="327"/>
        <v>10068.799999999999</v>
      </c>
      <c r="Q1701" s="14">
        <f t="shared" si="328"/>
        <v>0.7999999999992724</v>
      </c>
      <c r="R1701" s="2"/>
      <c r="S1701" s="2"/>
      <c r="T1701" s="1" t="e">
        <v>#N/A</v>
      </c>
    </row>
    <row r="1702" spans="1:20" x14ac:dyDescent="0.25">
      <c r="A1702" s="2" t="str">
        <f t="shared" si="322"/>
        <v>092019</v>
      </c>
      <c r="B1702" s="12">
        <v>43715</v>
      </c>
      <c r="C1702" s="2" t="s">
        <v>4272</v>
      </c>
      <c r="D1702" s="2" t="s">
        <v>399</v>
      </c>
      <c r="E1702" s="2" t="s">
        <v>6268</v>
      </c>
      <c r="F1702" s="2">
        <v>5835</v>
      </c>
      <c r="G1702" s="2"/>
      <c r="H1702" s="2"/>
      <c r="I1702" s="2"/>
      <c r="J1702" s="2">
        <v>4945</v>
      </c>
      <c r="K1702" s="2"/>
      <c r="L1702" s="2">
        <f t="shared" si="323"/>
        <v>890.1</v>
      </c>
      <c r="M1702" s="2">
        <f t="shared" si="324"/>
        <v>445.05</v>
      </c>
      <c r="N1702" s="2">
        <f t="shared" si="325"/>
        <v>445.05</v>
      </c>
      <c r="O1702" s="2">
        <f t="shared" si="326"/>
        <v>0</v>
      </c>
      <c r="P1702" s="2">
        <f t="shared" si="327"/>
        <v>5835.1</v>
      </c>
      <c r="Q1702" s="14">
        <f t="shared" si="328"/>
        <v>0.1000000000003638</v>
      </c>
      <c r="R1702" s="2"/>
      <c r="S1702" s="2"/>
      <c r="T1702" s="1" t="e">
        <v>#N/A</v>
      </c>
    </row>
    <row r="1703" spans="1:20" x14ac:dyDescent="0.25">
      <c r="A1703" s="2" t="str">
        <f t="shared" si="322"/>
        <v>092019</v>
      </c>
      <c r="B1703" s="12">
        <v>43722</v>
      </c>
      <c r="C1703" s="2" t="s">
        <v>4236</v>
      </c>
      <c r="D1703" s="2" t="s">
        <v>345</v>
      </c>
      <c r="E1703" s="2" t="s">
        <v>6705</v>
      </c>
      <c r="F1703" s="2">
        <v>815</v>
      </c>
      <c r="G1703" s="2"/>
      <c r="H1703" s="2"/>
      <c r="I1703" s="2"/>
      <c r="J1703" s="2">
        <v>690.7</v>
      </c>
      <c r="K1703" s="2"/>
      <c r="L1703" s="2">
        <f t="shared" si="323"/>
        <v>124.32600000000001</v>
      </c>
      <c r="M1703" s="2">
        <f t="shared" si="324"/>
        <v>62.163000000000004</v>
      </c>
      <c r="N1703" s="2">
        <f t="shared" si="325"/>
        <v>62.163000000000004</v>
      </c>
      <c r="O1703" s="2">
        <f t="shared" si="326"/>
        <v>0</v>
      </c>
      <c r="P1703" s="2">
        <f t="shared" si="327"/>
        <v>815.02600000000007</v>
      </c>
      <c r="Q1703" s="14">
        <f t="shared" si="328"/>
        <v>2.6000000000067303E-2</v>
      </c>
      <c r="R1703" s="2"/>
      <c r="S1703" s="2"/>
      <c r="T1703" s="1" t="e">
        <v>#N/A</v>
      </c>
    </row>
    <row r="1704" spans="1:20" x14ac:dyDescent="0.25">
      <c r="A1704" s="2" t="str">
        <f t="shared" si="322"/>
        <v>092019</v>
      </c>
      <c r="B1704" s="12">
        <v>43721</v>
      </c>
      <c r="C1704" s="2" t="s">
        <v>3967</v>
      </c>
      <c r="D1704" s="2" t="s">
        <v>795</v>
      </c>
      <c r="E1704" s="2" t="s">
        <v>6409</v>
      </c>
      <c r="F1704" s="2">
        <v>5192</v>
      </c>
      <c r="G1704" s="2"/>
      <c r="H1704" s="2"/>
      <c r="I1704" s="2"/>
      <c r="J1704" s="2">
        <v>4400</v>
      </c>
      <c r="K1704" s="2"/>
      <c r="L1704" s="2">
        <f t="shared" si="323"/>
        <v>792</v>
      </c>
      <c r="M1704" s="2">
        <f t="shared" si="324"/>
        <v>396</v>
      </c>
      <c r="N1704" s="2">
        <f t="shared" si="325"/>
        <v>396</v>
      </c>
      <c r="O1704" s="2">
        <f t="shared" si="326"/>
        <v>0</v>
      </c>
      <c r="P1704" s="2">
        <f t="shared" si="327"/>
        <v>5192</v>
      </c>
      <c r="Q1704" s="14">
        <f t="shared" si="328"/>
        <v>0</v>
      </c>
      <c r="R1704" s="2"/>
      <c r="S1704" s="2"/>
      <c r="T1704" s="1" t="e">
        <v>#N/A</v>
      </c>
    </row>
    <row r="1705" spans="1:20" x14ac:dyDescent="0.25">
      <c r="A1705" s="2" t="str">
        <f t="shared" si="322"/>
        <v>092019</v>
      </c>
      <c r="B1705" s="12">
        <v>43712</v>
      </c>
      <c r="C1705" s="2" t="s">
        <v>3933</v>
      </c>
      <c r="D1705" s="2" t="s">
        <v>101</v>
      </c>
      <c r="E1705" s="2" t="s">
        <v>6250</v>
      </c>
      <c r="F1705" s="2">
        <v>312</v>
      </c>
      <c r="G1705" s="2"/>
      <c r="H1705" s="2"/>
      <c r="I1705" s="2"/>
      <c r="J1705" s="2">
        <v>264</v>
      </c>
      <c r="K1705" s="2"/>
      <c r="L1705" s="2">
        <f t="shared" si="323"/>
        <v>47.52</v>
      </c>
      <c r="M1705" s="2">
        <f t="shared" si="324"/>
        <v>23.76</v>
      </c>
      <c r="N1705" s="2">
        <f t="shared" si="325"/>
        <v>23.76</v>
      </c>
      <c r="O1705" s="2">
        <f t="shared" si="326"/>
        <v>0</v>
      </c>
      <c r="P1705" s="2">
        <f t="shared" si="327"/>
        <v>311.52</v>
      </c>
      <c r="Q1705" s="14">
        <f t="shared" si="328"/>
        <v>-0.48000000000001819</v>
      </c>
      <c r="R1705" s="2"/>
      <c r="S1705" s="2"/>
      <c r="T1705" s="1" t="e">
        <v>#N/A</v>
      </c>
    </row>
    <row r="1706" spans="1:20" x14ac:dyDescent="0.25">
      <c r="A1706" s="2" t="str">
        <f t="shared" si="322"/>
        <v>092019</v>
      </c>
      <c r="B1706" s="12">
        <v>43719</v>
      </c>
      <c r="C1706" s="2" t="s">
        <v>2974</v>
      </c>
      <c r="D1706" s="2" t="s">
        <v>503</v>
      </c>
      <c r="E1706" s="2" t="s">
        <v>6719</v>
      </c>
      <c r="F1706" s="2">
        <v>53696</v>
      </c>
      <c r="G1706" s="2"/>
      <c r="H1706" s="2"/>
      <c r="I1706" s="2"/>
      <c r="J1706" s="2">
        <v>45505</v>
      </c>
      <c r="K1706" s="2"/>
      <c r="L1706" s="2">
        <f t="shared" si="323"/>
        <v>8190.9</v>
      </c>
      <c r="M1706" s="2">
        <f t="shared" si="324"/>
        <v>4095.45</v>
      </c>
      <c r="N1706" s="2">
        <f t="shared" si="325"/>
        <v>4095.45</v>
      </c>
      <c r="O1706" s="2">
        <f t="shared" si="326"/>
        <v>0</v>
      </c>
      <c r="P1706" s="2">
        <f t="shared" si="327"/>
        <v>53695.9</v>
      </c>
      <c r="Q1706" s="14">
        <f t="shared" si="328"/>
        <v>-9.9999999998544808E-2</v>
      </c>
      <c r="R1706" s="2"/>
      <c r="S1706" s="2"/>
      <c r="T1706" s="1" t="e">
        <v>#N/A</v>
      </c>
    </row>
    <row r="1707" spans="1:20" x14ac:dyDescent="0.25">
      <c r="A1707" s="2" t="str">
        <f t="shared" si="322"/>
        <v>092019</v>
      </c>
      <c r="B1707" s="12">
        <v>43718</v>
      </c>
      <c r="C1707" s="2" t="s">
        <v>5369</v>
      </c>
      <c r="D1707" s="2" t="s">
        <v>490</v>
      </c>
      <c r="E1707" s="2" t="s">
        <v>6312</v>
      </c>
      <c r="F1707" s="2">
        <v>15045</v>
      </c>
      <c r="G1707" s="2"/>
      <c r="H1707" s="2"/>
      <c r="I1707" s="2"/>
      <c r="J1707" s="2">
        <v>12750</v>
      </c>
      <c r="K1707" s="2"/>
      <c r="L1707" s="2">
        <f t="shared" si="323"/>
        <v>2295</v>
      </c>
      <c r="M1707" s="2">
        <v>0</v>
      </c>
      <c r="N1707" s="2">
        <v>0</v>
      </c>
      <c r="O1707" s="2">
        <v>0</v>
      </c>
      <c r="P1707" s="2">
        <f t="shared" si="327"/>
        <v>15045</v>
      </c>
      <c r="Q1707" s="14">
        <f t="shared" si="328"/>
        <v>0</v>
      </c>
      <c r="R1707" s="2"/>
      <c r="S1707" s="2">
        <v>0</v>
      </c>
      <c r="T1707" s="1" t="e">
        <v>#N/A</v>
      </c>
    </row>
    <row r="1708" spans="1:20" x14ac:dyDescent="0.25">
      <c r="A1708" s="2" t="str">
        <f t="shared" si="322"/>
        <v>092019</v>
      </c>
      <c r="B1708" s="12">
        <v>43712</v>
      </c>
      <c r="C1708" s="2" t="s">
        <v>3904</v>
      </c>
      <c r="D1708" s="2" t="s">
        <v>45</v>
      </c>
      <c r="E1708" s="2" t="s">
        <v>6731</v>
      </c>
      <c r="F1708" s="2">
        <v>51384</v>
      </c>
      <c r="G1708" s="2"/>
      <c r="H1708" s="2"/>
      <c r="I1708" s="2"/>
      <c r="J1708" s="2">
        <v>43546</v>
      </c>
      <c r="K1708" s="2"/>
      <c r="L1708" s="2">
        <f t="shared" si="323"/>
        <v>7838.28</v>
      </c>
      <c r="M1708" s="2">
        <v>0</v>
      </c>
      <c r="N1708" s="2">
        <v>0</v>
      </c>
      <c r="O1708" s="2">
        <v>0</v>
      </c>
      <c r="P1708" s="2">
        <f t="shared" si="327"/>
        <v>51384.28</v>
      </c>
      <c r="Q1708" s="14">
        <f t="shared" si="328"/>
        <v>0.27999999999883585</v>
      </c>
      <c r="R1708" s="2"/>
      <c r="S1708" s="2" t="s">
        <v>6245</v>
      </c>
      <c r="T1708" s="1" t="e">
        <v>#N/A</v>
      </c>
    </row>
    <row r="1709" spans="1:20" x14ac:dyDescent="0.25">
      <c r="A1709" s="2" t="str">
        <f t="shared" si="322"/>
        <v>092019</v>
      </c>
      <c r="B1709" s="12">
        <v>43721</v>
      </c>
      <c r="C1709" s="2" t="s">
        <v>3896</v>
      </c>
      <c r="D1709" s="2" t="s">
        <v>1232</v>
      </c>
      <c r="E1709" s="2" t="s">
        <v>5774</v>
      </c>
      <c r="F1709" s="2">
        <v>4425</v>
      </c>
      <c r="G1709" s="2"/>
      <c r="H1709" s="2"/>
      <c r="I1709" s="2"/>
      <c r="J1709" s="2">
        <v>3750</v>
      </c>
      <c r="K1709" s="2"/>
      <c r="L1709" s="2">
        <f t="shared" si="323"/>
        <v>675</v>
      </c>
      <c r="M1709" s="2">
        <f t="shared" si="324"/>
        <v>337.5</v>
      </c>
      <c r="N1709" s="2">
        <f t="shared" si="325"/>
        <v>337.5</v>
      </c>
      <c r="O1709" s="2">
        <f t="shared" si="326"/>
        <v>0</v>
      </c>
      <c r="P1709" s="2">
        <f t="shared" si="327"/>
        <v>4425</v>
      </c>
      <c r="Q1709" s="14">
        <f t="shared" si="328"/>
        <v>0</v>
      </c>
      <c r="R1709" s="2"/>
      <c r="S1709" s="2"/>
      <c r="T1709" s="1" t="e">
        <v>#N/A</v>
      </c>
    </row>
    <row r="1710" spans="1:20" x14ac:dyDescent="0.25">
      <c r="A1710" s="2" t="str">
        <f t="shared" si="322"/>
        <v>092019</v>
      </c>
      <c r="B1710" s="12">
        <v>43721</v>
      </c>
      <c r="C1710" s="2" t="s">
        <v>1691</v>
      </c>
      <c r="D1710" s="2" t="s">
        <v>3340</v>
      </c>
      <c r="E1710" s="2" t="s">
        <v>6742</v>
      </c>
      <c r="F1710" s="2">
        <v>18325</v>
      </c>
      <c r="G1710" s="2"/>
      <c r="H1710" s="2"/>
      <c r="I1710" s="2"/>
      <c r="J1710" s="2">
        <v>15530</v>
      </c>
      <c r="K1710" s="2"/>
      <c r="L1710" s="2">
        <f t="shared" si="323"/>
        <v>2795.4</v>
      </c>
      <c r="M1710" s="2">
        <f t="shared" si="324"/>
        <v>1397.7</v>
      </c>
      <c r="N1710" s="2">
        <f t="shared" si="325"/>
        <v>1397.7</v>
      </c>
      <c r="O1710" s="2">
        <f t="shared" si="326"/>
        <v>0</v>
      </c>
      <c r="P1710" s="2">
        <f t="shared" si="327"/>
        <v>18325.400000000001</v>
      </c>
      <c r="Q1710" s="14">
        <f t="shared" si="328"/>
        <v>0.40000000000145519</v>
      </c>
      <c r="R1710" s="2"/>
      <c r="S1710" s="2"/>
      <c r="T1710" s="1" t="e">
        <v>#N/A</v>
      </c>
    </row>
    <row r="1711" spans="1:20" x14ac:dyDescent="0.25">
      <c r="A1711" s="2" t="str">
        <f t="shared" si="322"/>
        <v>092019</v>
      </c>
      <c r="B1711" s="12">
        <v>43721</v>
      </c>
      <c r="C1711" s="2" t="s">
        <v>3938</v>
      </c>
      <c r="D1711" s="2" t="s">
        <v>101</v>
      </c>
      <c r="E1711" s="2" t="s">
        <v>6250</v>
      </c>
      <c r="F1711" s="2">
        <v>2761</v>
      </c>
      <c r="G1711" s="2"/>
      <c r="H1711" s="2"/>
      <c r="I1711" s="2"/>
      <c r="J1711" s="2">
        <v>2340</v>
      </c>
      <c r="K1711" s="2"/>
      <c r="L1711" s="2">
        <f t="shared" si="323"/>
        <v>421.2</v>
      </c>
      <c r="M1711" s="2">
        <f t="shared" si="324"/>
        <v>210.6</v>
      </c>
      <c r="N1711" s="2">
        <f t="shared" si="325"/>
        <v>210.6</v>
      </c>
      <c r="O1711" s="2">
        <f t="shared" si="326"/>
        <v>0</v>
      </c>
      <c r="P1711" s="2">
        <f t="shared" si="327"/>
        <v>2761.2</v>
      </c>
      <c r="Q1711" s="14">
        <f t="shared" si="328"/>
        <v>0.1999999999998181</v>
      </c>
      <c r="R1711" s="2"/>
      <c r="S1711" s="2"/>
      <c r="T1711" s="1" t="e">
        <v>#N/A</v>
      </c>
    </row>
    <row r="1712" spans="1:20" x14ac:dyDescent="0.25">
      <c r="A1712" s="2" t="str">
        <f t="shared" si="322"/>
        <v>092019</v>
      </c>
      <c r="B1712" s="12">
        <v>43721</v>
      </c>
      <c r="C1712" s="2" t="s">
        <v>3937</v>
      </c>
      <c r="D1712" s="2" t="s">
        <v>101</v>
      </c>
      <c r="E1712" s="2" t="s">
        <v>6250</v>
      </c>
      <c r="F1712" s="2">
        <v>612</v>
      </c>
      <c r="G1712" s="2"/>
      <c r="H1712" s="2"/>
      <c r="I1712" s="2"/>
      <c r="J1712" s="2">
        <v>519</v>
      </c>
      <c r="K1712" s="2"/>
      <c r="L1712" s="2">
        <f t="shared" si="323"/>
        <v>93.42</v>
      </c>
      <c r="M1712" s="2">
        <f t="shared" si="324"/>
        <v>46.71</v>
      </c>
      <c r="N1712" s="2">
        <f t="shared" si="325"/>
        <v>46.71</v>
      </c>
      <c r="O1712" s="2">
        <f t="shared" si="326"/>
        <v>0</v>
      </c>
      <c r="P1712" s="2">
        <f t="shared" si="327"/>
        <v>612.41999999999996</v>
      </c>
      <c r="Q1712" s="14">
        <f t="shared" si="328"/>
        <v>0.41999999999995907</v>
      </c>
      <c r="R1712" s="2"/>
      <c r="S1712" s="2"/>
      <c r="T1712" s="1" t="e">
        <v>#N/A</v>
      </c>
    </row>
    <row r="1713" spans="1:20" x14ac:dyDescent="0.25">
      <c r="A1713" s="2" t="str">
        <f t="shared" si="322"/>
        <v>092019</v>
      </c>
      <c r="B1713" s="12">
        <v>43726</v>
      </c>
      <c r="C1713" s="2" t="s">
        <v>4275</v>
      </c>
      <c r="D1713" s="2" t="s">
        <v>399</v>
      </c>
      <c r="E1713" s="2" t="s">
        <v>6268</v>
      </c>
      <c r="F1713" s="2">
        <v>1475</v>
      </c>
      <c r="G1713" s="2"/>
      <c r="H1713" s="2"/>
      <c r="I1713" s="2"/>
      <c r="J1713" s="2">
        <v>1250</v>
      </c>
      <c r="K1713" s="2"/>
      <c r="L1713" s="2">
        <f t="shared" si="323"/>
        <v>225</v>
      </c>
      <c r="M1713" s="2">
        <f t="shared" si="324"/>
        <v>112.5</v>
      </c>
      <c r="N1713" s="2">
        <f t="shared" si="325"/>
        <v>112.5</v>
      </c>
      <c r="O1713" s="2">
        <f t="shared" si="326"/>
        <v>0</v>
      </c>
      <c r="P1713" s="2">
        <f t="shared" si="327"/>
        <v>1475</v>
      </c>
      <c r="Q1713" s="14">
        <f t="shared" si="328"/>
        <v>0</v>
      </c>
      <c r="R1713" s="2"/>
      <c r="S1713" s="2"/>
      <c r="T1713" s="1" t="e">
        <v>#N/A</v>
      </c>
    </row>
    <row r="1714" spans="1:20" x14ac:dyDescent="0.25">
      <c r="A1714" s="2" t="str">
        <f t="shared" si="322"/>
        <v>092019</v>
      </c>
      <c r="B1714" s="12">
        <v>43722</v>
      </c>
      <c r="C1714" s="2" t="s">
        <v>6743</v>
      </c>
      <c r="D1714" s="2" t="s">
        <v>1604</v>
      </c>
      <c r="E1714" s="2" t="s">
        <v>6303</v>
      </c>
      <c r="F1714" s="2">
        <v>15470</v>
      </c>
      <c r="G1714" s="2">
        <v>4600</v>
      </c>
      <c r="H1714" s="2"/>
      <c r="I1714" s="2"/>
      <c r="J1714" s="2">
        <v>9450</v>
      </c>
      <c r="K1714" s="2"/>
      <c r="L1714" s="2">
        <f t="shared" si="323"/>
        <v>1701</v>
      </c>
      <c r="M1714" s="2">
        <f t="shared" si="324"/>
        <v>850.5</v>
      </c>
      <c r="N1714" s="2">
        <f t="shared" si="325"/>
        <v>850.5</v>
      </c>
      <c r="O1714" s="2">
        <f t="shared" si="326"/>
        <v>0</v>
      </c>
      <c r="P1714" s="2">
        <f t="shared" si="327"/>
        <v>15751</v>
      </c>
      <c r="Q1714" s="14">
        <f t="shared" si="328"/>
        <v>281</v>
      </c>
      <c r="R1714" s="2"/>
      <c r="S1714" s="2"/>
      <c r="T1714" s="1" t="e">
        <v>#N/A</v>
      </c>
    </row>
    <row r="1715" spans="1:20" x14ac:dyDescent="0.25">
      <c r="A1715" s="2" t="str">
        <f t="shared" si="322"/>
        <v>092019</v>
      </c>
      <c r="B1715" s="12">
        <v>43722</v>
      </c>
      <c r="C1715" s="2" t="s">
        <v>6744</v>
      </c>
      <c r="D1715" s="2" t="s">
        <v>1604</v>
      </c>
      <c r="E1715" s="2" t="s">
        <v>6303</v>
      </c>
      <c r="F1715" s="2">
        <v>10620</v>
      </c>
      <c r="G1715" s="2"/>
      <c r="H1715" s="2"/>
      <c r="I1715" s="2"/>
      <c r="J1715" s="2">
        <v>9000</v>
      </c>
      <c r="K1715" s="2"/>
      <c r="L1715" s="2">
        <f t="shared" si="323"/>
        <v>1620</v>
      </c>
      <c r="M1715" s="2">
        <f t="shared" si="324"/>
        <v>810</v>
      </c>
      <c r="N1715" s="2">
        <f t="shared" si="325"/>
        <v>810</v>
      </c>
      <c r="O1715" s="2">
        <f t="shared" si="326"/>
        <v>0</v>
      </c>
      <c r="P1715" s="2">
        <f t="shared" si="327"/>
        <v>10620</v>
      </c>
      <c r="Q1715" s="14">
        <f t="shared" si="328"/>
        <v>0</v>
      </c>
      <c r="R1715" s="2"/>
      <c r="S1715" s="2"/>
      <c r="T1715" s="1" t="e">
        <v>#N/A</v>
      </c>
    </row>
    <row r="1716" spans="1:20" x14ac:dyDescent="0.25">
      <c r="A1716" s="2" t="str">
        <f t="shared" si="322"/>
        <v>092019</v>
      </c>
      <c r="B1716" s="12">
        <v>43724</v>
      </c>
      <c r="C1716" s="2" t="s">
        <v>6733</v>
      </c>
      <c r="D1716" s="2" t="s">
        <v>6323</v>
      </c>
      <c r="E1716" s="2" t="s">
        <v>6324</v>
      </c>
      <c r="F1716" s="2">
        <v>2183</v>
      </c>
      <c r="G1716" s="2"/>
      <c r="H1716" s="2"/>
      <c r="I1716" s="2"/>
      <c r="J1716" s="2">
        <v>1850</v>
      </c>
      <c r="K1716" s="2"/>
      <c r="L1716" s="2">
        <f t="shared" si="323"/>
        <v>333</v>
      </c>
      <c r="M1716" s="2">
        <v>0</v>
      </c>
      <c r="N1716" s="2">
        <v>0</v>
      </c>
      <c r="O1716" s="2">
        <v>0</v>
      </c>
      <c r="P1716" s="2">
        <f t="shared" si="327"/>
        <v>2183</v>
      </c>
      <c r="Q1716" s="14">
        <f t="shared" si="328"/>
        <v>0</v>
      </c>
      <c r="R1716" s="2"/>
      <c r="S1716" s="2"/>
      <c r="T1716" s="1" t="s">
        <v>6323</v>
      </c>
    </row>
    <row r="1717" spans="1:20" x14ac:dyDescent="0.25">
      <c r="A1717" s="2" t="str">
        <f t="shared" si="322"/>
        <v>092019</v>
      </c>
      <c r="B1717" s="12">
        <v>43721</v>
      </c>
      <c r="C1717" s="2" t="s">
        <v>4277</v>
      </c>
      <c r="D1717" s="2" t="s">
        <v>413</v>
      </c>
      <c r="E1717" s="2" t="s">
        <v>6248</v>
      </c>
      <c r="F1717" s="2">
        <v>2024</v>
      </c>
      <c r="G1717" s="2"/>
      <c r="H1717" s="2"/>
      <c r="I1717" s="2"/>
      <c r="J1717" s="2">
        <v>1745</v>
      </c>
      <c r="K1717" s="2"/>
      <c r="L1717" s="2">
        <f t="shared" si="323"/>
        <v>314.10000000000002</v>
      </c>
      <c r="M1717" s="2">
        <f t="shared" si="324"/>
        <v>157.05000000000001</v>
      </c>
      <c r="N1717" s="2">
        <f t="shared" si="325"/>
        <v>157.05000000000001</v>
      </c>
      <c r="O1717" s="2">
        <f t="shared" si="326"/>
        <v>0</v>
      </c>
      <c r="P1717" s="2">
        <f t="shared" si="327"/>
        <v>2059.1</v>
      </c>
      <c r="Q1717" s="14">
        <f t="shared" si="328"/>
        <v>35.099999999999909</v>
      </c>
      <c r="R1717" s="2"/>
      <c r="S1717" s="2"/>
      <c r="T1717" s="1" t="e">
        <v>#N/A</v>
      </c>
    </row>
    <row r="1718" spans="1:20" x14ac:dyDescent="0.25">
      <c r="A1718" s="2" t="str">
        <f t="shared" si="322"/>
        <v>092019</v>
      </c>
      <c r="B1718" s="12">
        <v>43725</v>
      </c>
      <c r="C1718" s="2" t="s">
        <v>4274</v>
      </c>
      <c r="D1718" s="2" t="s">
        <v>399</v>
      </c>
      <c r="E1718" s="2" t="s">
        <v>6268</v>
      </c>
      <c r="F1718" s="2">
        <v>1457</v>
      </c>
      <c r="G1718" s="2"/>
      <c r="H1718" s="2"/>
      <c r="I1718" s="2"/>
      <c r="J1718" s="2">
        <v>1235</v>
      </c>
      <c r="K1718" s="2"/>
      <c r="L1718" s="2">
        <f t="shared" si="323"/>
        <v>222.3</v>
      </c>
      <c r="M1718" s="2">
        <f t="shared" si="324"/>
        <v>111.15</v>
      </c>
      <c r="N1718" s="2">
        <f t="shared" si="325"/>
        <v>111.15</v>
      </c>
      <c r="O1718" s="2">
        <f t="shared" si="326"/>
        <v>0</v>
      </c>
      <c r="P1718" s="2">
        <f t="shared" si="327"/>
        <v>1457.3</v>
      </c>
      <c r="Q1718" s="14">
        <f t="shared" si="328"/>
        <v>0.29999999999995453</v>
      </c>
      <c r="R1718" s="2"/>
      <c r="S1718" s="2"/>
      <c r="T1718" s="1" t="e">
        <v>#N/A</v>
      </c>
    </row>
    <row r="1719" spans="1:20" x14ac:dyDescent="0.25">
      <c r="A1719" s="2" t="str">
        <f t="shared" si="322"/>
        <v>092019</v>
      </c>
      <c r="B1719" s="12">
        <v>43726</v>
      </c>
      <c r="C1719" s="2" t="s">
        <v>3034</v>
      </c>
      <c r="D1719" s="2" t="s">
        <v>490</v>
      </c>
      <c r="E1719" s="2" t="s">
        <v>6312</v>
      </c>
      <c r="F1719" s="2">
        <v>231093</v>
      </c>
      <c r="G1719" s="2"/>
      <c r="H1719" s="2"/>
      <c r="I1719" s="2"/>
      <c r="J1719" s="2">
        <v>194570</v>
      </c>
      <c r="K1719" s="2"/>
      <c r="L1719" s="2">
        <f t="shared" si="323"/>
        <v>35022.6</v>
      </c>
      <c r="M1719" s="2">
        <v>0</v>
      </c>
      <c r="N1719" s="2">
        <v>0</v>
      </c>
      <c r="O1719" s="2">
        <v>0</v>
      </c>
      <c r="P1719" s="2">
        <f t="shared" si="327"/>
        <v>229592.6</v>
      </c>
      <c r="Q1719" s="14">
        <f t="shared" si="328"/>
        <v>-1500.3999999999942</v>
      </c>
      <c r="R1719" s="2"/>
      <c r="S1719" s="2">
        <v>0</v>
      </c>
      <c r="T1719" s="1" t="e">
        <v>#N/A</v>
      </c>
    </row>
    <row r="1720" spans="1:20" x14ac:dyDescent="0.25">
      <c r="A1720" s="2" t="str">
        <f t="shared" si="322"/>
        <v>092019</v>
      </c>
      <c r="B1720" s="12">
        <v>43726</v>
      </c>
      <c r="C1720" s="2" t="s">
        <v>1122</v>
      </c>
      <c r="D1720" s="2" t="s">
        <v>672</v>
      </c>
      <c r="E1720" s="2" t="s">
        <v>6374</v>
      </c>
      <c r="F1720" s="2">
        <v>5310</v>
      </c>
      <c r="G1720" s="2"/>
      <c r="H1720" s="2"/>
      <c r="I1720" s="2"/>
      <c r="J1720" s="2">
        <v>4500</v>
      </c>
      <c r="K1720" s="2"/>
      <c r="L1720" s="2">
        <f t="shared" si="323"/>
        <v>810</v>
      </c>
      <c r="M1720" s="2">
        <f t="shared" si="324"/>
        <v>405</v>
      </c>
      <c r="N1720" s="2">
        <f t="shared" si="325"/>
        <v>405</v>
      </c>
      <c r="O1720" s="2">
        <f t="shared" si="326"/>
        <v>0</v>
      </c>
      <c r="P1720" s="2">
        <f t="shared" si="327"/>
        <v>5310</v>
      </c>
      <c r="Q1720" s="14">
        <f t="shared" si="328"/>
        <v>0</v>
      </c>
      <c r="R1720" s="2"/>
      <c r="S1720" s="2"/>
      <c r="T1720" s="1" t="e">
        <v>#N/A</v>
      </c>
    </row>
    <row r="1721" spans="1:20" x14ac:dyDescent="0.25">
      <c r="A1721" s="2" t="str">
        <f t="shared" si="322"/>
        <v>092019</v>
      </c>
      <c r="B1721" s="12">
        <v>43718</v>
      </c>
      <c r="C1721" s="2" t="s">
        <v>4357</v>
      </c>
      <c r="D1721" s="2" t="s">
        <v>471</v>
      </c>
      <c r="E1721" s="2" t="s">
        <v>6246</v>
      </c>
      <c r="F1721" s="2">
        <v>2124</v>
      </c>
      <c r="G1721" s="2"/>
      <c r="H1721" s="2"/>
      <c r="I1721" s="2"/>
      <c r="J1721" s="2">
        <v>1800</v>
      </c>
      <c r="K1721" s="2"/>
      <c r="L1721" s="2">
        <f t="shared" si="323"/>
        <v>324</v>
      </c>
      <c r="M1721" s="2">
        <f t="shared" si="324"/>
        <v>162</v>
      </c>
      <c r="N1721" s="2">
        <f t="shared" si="325"/>
        <v>162</v>
      </c>
      <c r="O1721" s="2">
        <f t="shared" si="326"/>
        <v>0</v>
      </c>
      <c r="P1721" s="2">
        <f t="shared" si="327"/>
        <v>2124</v>
      </c>
      <c r="Q1721" s="14">
        <f t="shared" si="328"/>
        <v>0</v>
      </c>
      <c r="R1721" s="2"/>
      <c r="S1721" s="2"/>
      <c r="T1721" s="1" t="e">
        <v>#N/A</v>
      </c>
    </row>
    <row r="1722" spans="1:20" x14ac:dyDescent="0.25">
      <c r="A1722" s="2" t="str">
        <f t="shared" si="322"/>
        <v>092019</v>
      </c>
      <c r="B1722" s="12">
        <v>43724</v>
      </c>
      <c r="C1722" s="2" t="s">
        <v>4464</v>
      </c>
      <c r="D1722" s="2" t="s">
        <v>1195</v>
      </c>
      <c r="E1722" s="2" t="s">
        <v>6728</v>
      </c>
      <c r="F1722" s="2">
        <v>57855</v>
      </c>
      <c r="G1722" s="2"/>
      <c r="H1722" s="2">
        <v>55100</v>
      </c>
      <c r="I1722" s="2"/>
      <c r="J1722" s="2"/>
      <c r="K1722" s="2"/>
      <c r="L1722" s="2">
        <f t="shared" si="323"/>
        <v>2755</v>
      </c>
      <c r="M1722" s="2">
        <f t="shared" si="324"/>
        <v>1377.5</v>
      </c>
      <c r="N1722" s="2">
        <f t="shared" si="325"/>
        <v>1377.5</v>
      </c>
      <c r="O1722" s="2">
        <f t="shared" si="326"/>
        <v>0</v>
      </c>
      <c r="P1722" s="2">
        <f t="shared" si="327"/>
        <v>57855</v>
      </c>
      <c r="Q1722" s="14">
        <f t="shared" si="328"/>
        <v>0</v>
      </c>
      <c r="R1722" s="2"/>
      <c r="S1722" s="2"/>
      <c r="T1722" s="1" t="e">
        <v>#N/A</v>
      </c>
    </row>
    <row r="1723" spans="1:20" x14ac:dyDescent="0.25">
      <c r="A1723" s="2" t="str">
        <f t="shared" si="322"/>
        <v>092019</v>
      </c>
      <c r="B1723" s="12">
        <v>43727</v>
      </c>
      <c r="C1723" s="2" t="s">
        <v>3968</v>
      </c>
      <c r="D1723" s="2" t="s">
        <v>795</v>
      </c>
      <c r="E1723" s="2" t="s">
        <v>6409</v>
      </c>
      <c r="F1723" s="2">
        <v>14750</v>
      </c>
      <c r="G1723" s="2"/>
      <c r="H1723" s="2"/>
      <c r="I1723" s="2"/>
      <c r="J1723" s="2">
        <v>12500</v>
      </c>
      <c r="K1723" s="2"/>
      <c r="L1723" s="2">
        <f t="shared" si="323"/>
        <v>2250</v>
      </c>
      <c r="M1723" s="2">
        <f t="shared" si="324"/>
        <v>1125</v>
      </c>
      <c r="N1723" s="2">
        <f t="shared" si="325"/>
        <v>1125</v>
      </c>
      <c r="O1723" s="2">
        <f t="shared" si="326"/>
        <v>0</v>
      </c>
      <c r="P1723" s="2">
        <f t="shared" si="327"/>
        <v>14750</v>
      </c>
      <c r="Q1723" s="14">
        <f t="shared" si="328"/>
        <v>0</v>
      </c>
      <c r="R1723" s="2"/>
      <c r="S1723" s="2"/>
      <c r="T1723" s="1" t="e">
        <v>#N/A</v>
      </c>
    </row>
    <row r="1724" spans="1:20" x14ac:dyDescent="0.25">
      <c r="A1724" s="2" t="str">
        <f t="shared" si="322"/>
        <v>092019</v>
      </c>
      <c r="B1724" s="12">
        <v>43724</v>
      </c>
      <c r="C1724" s="2" t="s">
        <v>4196</v>
      </c>
      <c r="D1724" s="2" t="s">
        <v>1974</v>
      </c>
      <c r="E1724" s="2" t="s">
        <v>6331</v>
      </c>
      <c r="F1724" s="2">
        <v>33900</v>
      </c>
      <c r="G1724" s="2"/>
      <c r="H1724" s="2"/>
      <c r="I1724" s="2"/>
      <c r="J1724" s="2"/>
      <c r="K1724" s="2">
        <v>26484.38</v>
      </c>
      <c r="L1724" s="2">
        <f t="shared" si="323"/>
        <v>7415.6264000000001</v>
      </c>
      <c r="M1724" s="2">
        <v>0</v>
      </c>
      <c r="N1724" s="2">
        <v>0</v>
      </c>
      <c r="O1724" s="2">
        <v>0</v>
      </c>
      <c r="P1724" s="2">
        <f t="shared" si="327"/>
        <v>33900.006399999998</v>
      </c>
      <c r="Q1724" s="14">
        <f t="shared" si="328"/>
        <v>6.3999999983934686E-3</v>
      </c>
      <c r="R1724" s="2" t="s">
        <v>5815</v>
      </c>
      <c r="S1724" s="2" t="s">
        <v>5815</v>
      </c>
      <c r="T1724" s="1" t="e">
        <v>#N/A</v>
      </c>
    </row>
    <row r="1725" spans="1:20" x14ac:dyDescent="0.25">
      <c r="A1725" s="2" t="str">
        <f t="shared" si="322"/>
        <v>092019</v>
      </c>
      <c r="B1725" s="12">
        <v>43726</v>
      </c>
      <c r="C1725" s="2" t="s">
        <v>6745</v>
      </c>
      <c r="D1725" s="2" t="s">
        <v>6708</v>
      </c>
      <c r="E1725" s="2" t="s">
        <v>6709</v>
      </c>
      <c r="F1725" s="2">
        <v>3588</v>
      </c>
      <c r="G1725" s="2"/>
      <c r="H1725" s="2"/>
      <c r="I1725" s="2">
        <v>3203.84</v>
      </c>
      <c r="J1725" s="2"/>
      <c r="K1725" s="2"/>
      <c r="L1725" s="2">
        <f t="shared" si="323"/>
        <v>384.46080000000001</v>
      </c>
      <c r="M1725" s="2">
        <v>0</v>
      </c>
      <c r="N1725" s="2">
        <v>0</v>
      </c>
      <c r="O1725" s="2">
        <v>0</v>
      </c>
      <c r="P1725" s="2">
        <f t="shared" si="327"/>
        <v>3588.3008</v>
      </c>
      <c r="Q1725" s="14">
        <f t="shared" si="328"/>
        <v>0.30079999999998108</v>
      </c>
      <c r="R1725" s="2"/>
      <c r="S1725" s="2"/>
      <c r="T1725" s="1" t="s">
        <v>6708</v>
      </c>
    </row>
    <row r="1726" spans="1:20" x14ac:dyDescent="0.25">
      <c r="A1726" s="2" t="str">
        <f t="shared" si="322"/>
        <v>092019</v>
      </c>
      <c r="B1726" s="12">
        <v>43721</v>
      </c>
      <c r="C1726" s="2" t="s">
        <v>4243</v>
      </c>
      <c r="D1726" s="2" t="s">
        <v>4241</v>
      </c>
      <c r="E1726" s="2" t="s">
        <v>6746</v>
      </c>
      <c r="F1726" s="2">
        <v>89400</v>
      </c>
      <c r="G1726" s="2"/>
      <c r="H1726" s="2"/>
      <c r="I1726" s="2"/>
      <c r="J1726" s="2"/>
      <c r="K1726" s="2">
        <v>69843.75</v>
      </c>
      <c r="L1726" s="2">
        <f t="shared" si="323"/>
        <v>19556.25</v>
      </c>
      <c r="M1726" s="2">
        <v>0</v>
      </c>
      <c r="N1726" s="2">
        <v>0</v>
      </c>
      <c r="O1726" s="2">
        <v>0</v>
      </c>
      <c r="P1726" s="2">
        <f t="shared" si="327"/>
        <v>89400</v>
      </c>
      <c r="Q1726" s="14">
        <f t="shared" si="328"/>
        <v>0</v>
      </c>
      <c r="R1726" s="2" t="s">
        <v>5815</v>
      </c>
      <c r="S1726" s="2" t="s">
        <v>5815</v>
      </c>
      <c r="T1726" s="1" t="e">
        <v>#N/A</v>
      </c>
    </row>
    <row r="1727" spans="1:20" x14ac:dyDescent="0.25">
      <c r="A1727" s="2" t="str">
        <f t="shared" si="322"/>
        <v>092019</v>
      </c>
      <c r="B1727" s="12">
        <v>43721</v>
      </c>
      <c r="C1727" s="2" t="s">
        <v>4244</v>
      </c>
      <c r="D1727" s="2" t="s">
        <v>4241</v>
      </c>
      <c r="E1727" s="2" t="s">
        <v>6746</v>
      </c>
      <c r="F1727" s="2">
        <v>9750</v>
      </c>
      <c r="G1727" s="2"/>
      <c r="H1727" s="2"/>
      <c r="I1727" s="2"/>
      <c r="J1727" s="2">
        <v>8262.7199999999993</v>
      </c>
      <c r="K1727" s="2"/>
      <c r="L1727" s="2">
        <f t="shared" si="323"/>
        <v>1487.2895999999998</v>
      </c>
      <c r="M1727" s="2">
        <v>0</v>
      </c>
      <c r="N1727" s="2">
        <v>0</v>
      </c>
      <c r="O1727" s="2">
        <v>0</v>
      </c>
      <c r="P1727" s="2">
        <f t="shared" si="327"/>
        <v>9750.0095999999994</v>
      </c>
      <c r="Q1727" s="14">
        <f t="shared" si="328"/>
        <v>9.5999999994091922E-3</v>
      </c>
      <c r="R1727" s="2"/>
      <c r="S1727" s="2" t="s">
        <v>5815</v>
      </c>
      <c r="T1727" s="1" t="e">
        <v>#N/A</v>
      </c>
    </row>
    <row r="1728" spans="1:20" x14ac:dyDescent="0.25">
      <c r="A1728" s="2" t="str">
        <f t="shared" si="322"/>
        <v>092019</v>
      </c>
      <c r="B1728" s="12">
        <v>43725</v>
      </c>
      <c r="C1728" s="2" t="s">
        <v>4358</v>
      </c>
      <c r="D1728" s="2" t="s">
        <v>471</v>
      </c>
      <c r="E1728" s="2" t="s">
        <v>6747</v>
      </c>
      <c r="F1728" s="2">
        <v>3835</v>
      </c>
      <c r="G1728" s="2"/>
      <c r="H1728" s="2"/>
      <c r="I1728" s="2"/>
      <c r="J1728" s="2">
        <v>3250</v>
      </c>
      <c r="K1728" s="2"/>
      <c r="L1728" s="2">
        <f t="shared" si="323"/>
        <v>585</v>
      </c>
      <c r="M1728" s="2">
        <f t="shared" si="324"/>
        <v>292.5</v>
      </c>
      <c r="N1728" s="2">
        <f t="shared" si="325"/>
        <v>292.5</v>
      </c>
      <c r="O1728" s="2">
        <f t="shared" si="326"/>
        <v>0</v>
      </c>
      <c r="P1728" s="2">
        <f t="shared" si="327"/>
        <v>3835</v>
      </c>
      <c r="Q1728" s="14">
        <f t="shared" si="328"/>
        <v>0</v>
      </c>
      <c r="R1728" s="2"/>
      <c r="S1728" s="2"/>
      <c r="T1728" s="1" t="e">
        <v>#N/A</v>
      </c>
    </row>
    <row r="1729" spans="1:20" x14ac:dyDescent="0.25">
      <c r="A1729" s="2" t="str">
        <f t="shared" si="322"/>
        <v>092019</v>
      </c>
      <c r="B1729" s="12">
        <v>43725</v>
      </c>
      <c r="C1729" s="2" t="s">
        <v>4273</v>
      </c>
      <c r="D1729" s="2" t="s">
        <v>399</v>
      </c>
      <c r="E1729" s="2" t="s">
        <v>6748</v>
      </c>
      <c r="F1729" s="2">
        <v>920</v>
      </c>
      <c r="G1729" s="2"/>
      <c r="H1729" s="2"/>
      <c r="I1729" s="2"/>
      <c r="J1729" s="2">
        <v>780</v>
      </c>
      <c r="K1729" s="2"/>
      <c r="L1729" s="2">
        <f t="shared" si="323"/>
        <v>140.4</v>
      </c>
      <c r="M1729" s="2">
        <f t="shared" si="324"/>
        <v>70.2</v>
      </c>
      <c r="N1729" s="2">
        <f t="shared" si="325"/>
        <v>70.2</v>
      </c>
      <c r="O1729" s="2">
        <f t="shared" si="326"/>
        <v>0</v>
      </c>
      <c r="P1729" s="2">
        <f t="shared" si="327"/>
        <v>920.4</v>
      </c>
      <c r="Q1729" s="14">
        <f t="shared" si="328"/>
        <v>0.39999999999997726</v>
      </c>
      <c r="R1729" s="2"/>
      <c r="S1729" s="2"/>
      <c r="T1729" s="1" t="e">
        <v>#N/A</v>
      </c>
    </row>
    <row r="1730" spans="1:20" x14ac:dyDescent="0.25">
      <c r="A1730" s="2" t="str">
        <f t="shared" si="322"/>
        <v>082019</v>
      </c>
      <c r="B1730" s="12">
        <v>43694</v>
      </c>
      <c r="C1730" s="2" t="s">
        <v>6749</v>
      </c>
      <c r="D1730" s="2" t="s">
        <v>672</v>
      </c>
      <c r="E1730" s="2" t="s">
        <v>6374</v>
      </c>
      <c r="F1730" s="2">
        <v>8142</v>
      </c>
      <c r="G1730" s="2"/>
      <c r="H1730" s="2"/>
      <c r="I1730" s="2"/>
      <c r="J1730" s="2">
        <v>6900</v>
      </c>
      <c r="K1730" s="2"/>
      <c r="L1730" s="2">
        <f t="shared" si="323"/>
        <v>1242</v>
      </c>
      <c r="M1730" s="2">
        <f t="shared" si="324"/>
        <v>621</v>
      </c>
      <c r="N1730" s="2">
        <f t="shared" si="325"/>
        <v>621</v>
      </c>
      <c r="O1730" s="2">
        <f t="shared" si="326"/>
        <v>0</v>
      </c>
      <c r="P1730" s="2">
        <f t="shared" si="327"/>
        <v>8142</v>
      </c>
      <c r="Q1730" s="14">
        <f t="shared" si="328"/>
        <v>0</v>
      </c>
      <c r="R1730" s="2"/>
      <c r="S1730" s="2"/>
      <c r="T1730" s="1" t="e">
        <v>#N/A</v>
      </c>
    </row>
    <row r="1731" spans="1:20" x14ac:dyDescent="0.25">
      <c r="A1731" s="2" t="str">
        <f t="shared" ref="A1731:A1788" si="329">TEXT(B1731,"MMYYYY")</f>
        <v>092019</v>
      </c>
      <c r="B1731" s="12">
        <v>43712</v>
      </c>
      <c r="C1731" s="2" t="s">
        <v>4356</v>
      </c>
      <c r="D1731" s="2" t="s">
        <v>471</v>
      </c>
      <c r="E1731" s="2" t="s">
        <v>6587</v>
      </c>
      <c r="F1731" s="2">
        <v>8142</v>
      </c>
      <c r="G1731" s="2"/>
      <c r="H1731" s="2"/>
      <c r="I1731" s="2"/>
      <c r="J1731" s="2">
        <v>6900</v>
      </c>
      <c r="K1731" s="2"/>
      <c r="L1731" s="2">
        <f t="shared" ref="L1731:L1788" si="330">+(H1731*$H$1/100)+(I1731*$I$1/100)+(J1731*$J$1/100)+(K1731*$K$1/100)</f>
        <v>1242</v>
      </c>
      <c r="M1731" s="2">
        <f t="shared" ref="M1731:M1788" si="331">+IF(VALUE(LEFT(D1731,2))=33,L1731/2,0)</f>
        <v>621</v>
      </c>
      <c r="N1731" s="2">
        <f t="shared" ref="N1731:N1788" si="332">+M1731</f>
        <v>621</v>
      </c>
      <c r="O1731" s="2">
        <f t="shared" ref="O1731:O1788" si="333">+IF(VALUE(LEFT(D1731,2))=33,0,L1731)</f>
        <v>0</v>
      </c>
      <c r="P1731" s="2">
        <f t="shared" ref="P1731:P1788" si="334">H1731+I1731+J1731+K1731+L1731+G1731</f>
        <v>8142</v>
      </c>
      <c r="Q1731" s="14">
        <f t="shared" ref="Q1731:Q1788" si="335">P1731-F1731</f>
        <v>0</v>
      </c>
      <c r="R1731" s="2"/>
      <c r="S1731" s="2"/>
      <c r="T1731" s="1" t="e">
        <v>#N/A</v>
      </c>
    </row>
    <row r="1732" spans="1:20" x14ac:dyDescent="0.25">
      <c r="A1732" s="2" t="str">
        <f t="shared" si="329"/>
        <v>082019</v>
      </c>
      <c r="B1732" s="12">
        <v>43707</v>
      </c>
      <c r="C1732" s="2" t="s">
        <v>6750</v>
      </c>
      <c r="D1732" s="2" t="s">
        <v>672</v>
      </c>
      <c r="E1732" s="2" t="s">
        <v>6374</v>
      </c>
      <c r="F1732" s="2">
        <v>5546</v>
      </c>
      <c r="G1732" s="2"/>
      <c r="H1732" s="2"/>
      <c r="I1732" s="2"/>
      <c r="J1732" s="2">
        <v>4700</v>
      </c>
      <c r="K1732" s="2"/>
      <c r="L1732" s="2">
        <f t="shared" si="330"/>
        <v>846</v>
      </c>
      <c r="M1732" s="2">
        <f t="shared" si="331"/>
        <v>423</v>
      </c>
      <c r="N1732" s="2">
        <f t="shared" si="332"/>
        <v>423</v>
      </c>
      <c r="O1732" s="2">
        <f t="shared" si="333"/>
        <v>0</v>
      </c>
      <c r="P1732" s="2">
        <f t="shared" si="334"/>
        <v>5546</v>
      </c>
      <c r="Q1732" s="14">
        <f t="shared" si="335"/>
        <v>0</v>
      </c>
      <c r="R1732" s="2"/>
      <c r="S1732" s="2"/>
      <c r="T1732" s="1" t="e">
        <v>#N/A</v>
      </c>
    </row>
    <row r="1733" spans="1:20" x14ac:dyDescent="0.25">
      <c r="A1733" s="2" t="str">
        <f t="shared" si="329"/>
        <v>072019</v>
      </c>
      <c r="B1733" s="12">
        <v>43673</v>
      </c>
      <c r="C1733" s="2" t="s">
        <v>602</v>
      </c>
      <c r="D1733" s="2" t="s">
        <v>672</v>
      </c>
      <c r="E1733" s="2" t="s">
        <v>6374</v>
      </c>
      <c r="F1733" s="2">
        <v>3540</v>
      </c>
      <c r="G1733" s="2"/>
      <c r="H1733" s="2"/>
      <c r="I1733" s="2"/>
      <c r="J1733" s="2">
        <v>3000</v>
      </c>
      <c r="K1733" s="2"/>
      <c r="L1733" s="2">
        <f t="shared" si="330"/>
        <v>540</v>
      </c>
      <c r="M1733" s="2">
        <f t="shared" si="331"/>
        <v>270</v>
      </c>
      <c r="N1733" s="2">
        <f t="shared" si="332"/>
        <v>270</v>
      </c>
      <c r="O1733" s="2">
        <f t="shared" si="333"/>
        <v>0</v>
      </c>
      <c r="P1733" s="2">
        <f t="shared" si="334"/>
        <v>3540</v>
      </c>
      <c r="Q1733" s="14">
        <f t="shared" si="335"/>
        <v>0</v>
      </c>
      <c r="R1733" s="2"/>
      <c r="S1733" s="2"/>
      <c r="T1733" s="1" t="e">
        <v>#N/A</v>
      </c>
    </row>
    <row r="1734" spans="1:20" x14ac:dyDescent="0.25">
      <c r="A1734" s="2" t="str">
        <f t="shared" si="329"/>
        <v>072019</v>
      </c>
      <c r="B1734" s="12">
        <v>43663</v>
      </c>
      <c r="C1734" s="2" t="s">
        <v>3411</v>
      </c>
      <c r="D1734" s="2" t="s">
        <v>3408</v>
      </c>
      <c r="E1734" s="2" t="s">
        <v>3409</v>
      </c>
      <c r="F1734" s="2">
        <v>9440</v>
      </c>
      <c r="G1734" s="2"/>
      <c r="H1734" s="2"/>
      <c r="I1734" s="2"/>
      <c r="J1734" s="2">
        <v>8000</v>
      </c>
      <c r="K1734" s="2"/>
      <c r="L1734" s="2">
        <f t="shared" si="330"/>
        <v>1440</v>
      </c>
      <c r="M1734" s="2">
        <f t="shared" si="331"/>
        <v>720</v>
      </c>
      <c r="N1734" s="2">
        <f t="shared" si="332"/>
        <v>720</v>
      </c>
      <c r="O1734" s="2">
        <f t="shared" si="333"/>
        <v>0</v>
      </c>
      <c r="P1734" s="2">
        <f t="shared" si="334"/>
        <v>9440</v>
      </c>
      <c r="Q1734" s="14">
        <f t="shared" si="335"/>
        <v>0</v>
      </c>
      <c r="R1734" s="2"/>
      <c r="S1734" s="2"/>
      <c r="T1734" s="1" t="e">
        <v>#N/A</v>
      </c>
    </row>
    <row r="1735" spans="1:20" x14ac:dyDescent="0.25">
      <c r="A1735" s="2" t="str">
        <f t="shared" si="329"/>
        <v>092019</v>
      </c>
      <c r="B1735" s="12">
        <v>43729</v>
      </c>
      <c r="C1735" s="2" t="s">
        <v>6751</v>
      </c>
      <c r="D1735" s="2" t="s">
        <v>4326</v>
      </c>
      <c r="E1735" s="2" t="s">
        <v>4327</v>
      </c>
      <c r="F1735" s="2">
        <v>700</v>
      </c>
      <c r="G1735" s="2"/>
      <c r="H1735" s="2"/>
      <c r="I1735" s="2">
        <v>625</v>
      </c>
      <c r="J1735" s="2"/>
      <c r="K1735" s="2"/>
      <c r="L1735" s="2">
        <f t="shared" si="330"/>
        <v>75</v>
      </c>
      <c r="M1735" s="2">
        <f t="shared" si="331"/>
        <v>37.5</v>
      </c>
      <c r="N1735" s="2">
        <f t="shared" si="332"/>
        <v>37.5</v>
      </c>
      <c r="O1735" s="2">
        <f t="shared" si="333"/>
        <v>0</v>
      </c>
      <c r="P1735" s="2">
        <f t="shared" si="334"/>
        <v>700</v>
      </c>
      <c r="Q1735" s="14">
        <f t="shared" si="335"/>
        <v>0</v>
      </c>
      <c r="R1735" s="2"/>
      <c r="S1735" s="2"/>
      <c r="T1735" s="1" t="e">
        <v>#N/A</v>
      </c>
    </row>
    <row r="1736" spans="1:20" x14ac:dyDescent="0.25">
      <c r="A1736" s="2" t="str">
        <f t="shared" si="329"/>
        <v>092019</v>
      </c>
      <c r="B1736" s="12">
        <v>43722</v>
      </c>
      <c r="C1736" s="2" t="s">
        <v>6752</v>
      </c>
      <c r="D1736" s="2" t="s">
        <v>4326</v>
      </c>
      <c r="E1736" s="2" t="s">
        <v>4327</v>
      </c>
      <c r="F1736" s="2">
        <v>5500</v>
      </c>
      <c r="G1736" s="2"/>
      <c r="H1736" s="2"/>
      <c r="I1736" s="2">
        <v>4910.71</v>
      </c>
      <c r="J1736" s="2"/>
      <c r="K1736" s="2"/>
      <c r="L1736" s="2">
        <f t="shared" si="330"/>
        <v>589.28520000000003</v>
      </c>
      <c r="M1736" s="2">
        <f t="shared" si="331"/>
        <v>294.64260000000002</v>
      </c>
      <c r="N1736" s="2">
        <f t="shared" si="332"/>
        <v>294.64260000000002</v>
      </c>
      <c r="O1736" s="2">
        <f t="shared" si="333"/>
        <v>0</v>
      </c>
      <c r="P1736" s="2">
        <f t="shared" si="334"/>
        <v>5499.9952000000003</v>
      </c>
      <c r="Q1736" s="14">
        <f t="shared" si="335"/>
        <v>-4.7999999997045961E-3</v>
      </c>
      <c r="R1736" s="2"/>
      <c r="S1736" s="2"/>
      <c r="T1736" s="1" t="e">
        <v>#N/A</v>
      </c>
    </row>
    <row r="1737" spans="1:20" x14ac:dyDescent="0.25">
      <c r="A1737" s="2" t="str">
        <f t="shared" si="329"/>
        <v>092019</v>
      </c>
      <c r="B1737" s="12">
        <v>43724</v>
      </c>
      <c r="C1737" s="2" t="s">
        <v>6753</v>
      </c>
      <c r="D1737" s="2" t="s">
        <v>4326</v>
      </c>
      <c r="E1737" s="2" t="s">
        <v>4327</v>
      </c>
      <c r="F1737" s="2">
        <v>25000</v>
      </c>
      <c r="G1737" s="2"/>
      <c r="H1737" s="2"/>
      <c r="I1737" s="2"/>
      <c r="J1737" s="2">
        <v>21186.44</v>
      </c>
      <c r="K1737" s="2"/>
      <c r="L1737" s="2">
        <f t="shared" si="330"/>
        <v>3813.5591999999997</v>
      </c>
      <c r="M1737" s="2">
        <f t="shared" si="331"/>
        <v>1906.7795999999998</v>
      </c>
      <c r="N1737" s="2">
        <f t="shared" si="332"/>
        <v>1906.7795999999998</v>
      </c>
      <c r="O1737" s="2">
        <f t="shared" si="333"/>
        <v>0</v>
      </c>
      <c r="P1737" s="2">
        <f t="shared" si="334"/>
        <v>24999.999199999998</v>
      </c>
      <c r="Q1737" s="14">
        <f t="shared" si="335"/>
        <v>-8.0000000161817297E-4</v>
      </c>
      <c r="R1737" s="2"/>
      <c r="S1737" s="2"/>
      <c r="T1737" s="1" t="e">
        <v>#N/A</v>
      </c>
    </row>
    <row r="1738" spans="1:20" x14ac:dyDescent="0.25">
      <c r="A1738" s="2" t="str">
        <f t="shared" si="329"/>
        <v>092019</v>
      </c>
      <c r="B1738" s="12">
        <v>43725</v>
      </c>
      <c r="C1738" s="2" t="s">
        <v>6754</v>
      </c>
      <c r="D1738" s="2" t="s">
        <v>4326</v>
      </c>
      <c r="E1738" s="2" t="s">
        <v>4327</v>
      </c>
      <c r="F1738" s="2">
        <v>8175</v>
      </c>
      <c r="G1738" s="2">
        <v>100</v>
      </c>
      <c r="H1738" s="2">
        <v>800</v>
      </c>
      <c r="I1738" s="2">
        <v>6460</v>
      </c>
      <c r="J1738" s="2"/>
      <c r="K1738" s="2"/>
      <c r="L1738" s="2">
        <f t="shared" si="330"/>
        <v>815.2</v>
      </c>
      <c r="M1738" s="2">
        <f t="shared" si="331"/>
        <v>407.6</v>
      </c>
      <c r="N1738" s="2">
        <f t="shared" si="332"/>
        <v>407.6</v>
      </c>
      <c r="O1738" s="2">
        <f t="shared" si="333"/>
        <v>0</v>
      </c>
      <c r="P1738" s="2">
        <f t="shared" si="334"/>
        <v>8175.2</v>
      </c>
      <c r="Q1738" s="14">
        <f t="shared" si="335"/>
        <v>0.1999999999998181</v>
      </c>
      <c r="R1738" s="2"/>
      <c r="S1738" s="2"/>
      <c r="T1738" s="1" t="e">
        <v>#N/A</v>
      </c>
    </row>
    <row r="1739" spans="1:20" x14ac:dyDescent="0.25">
      <c r="A1739" s="2" t="str">
        <f t="shared" si="329"/>
        <v>092019</v>
      </c>
      <c r="B1739" s="12">
        <v>43728</v>
      </c>
      <c r="C1739" s="2" t="s">
        <v>6755</v>
      </c>
      <c r="D1739" s="2" t="s">
        <v>4326</v>
      </c>
      <c r="E1739" s="2" t="s">
        <v>4327</v>
      </c>
      <c r="F1739" s="2">
        <v>5500</v>
      </c>
      <c r="G1739" s="2"/>
      <c r="H1739" s="2"/>
      <c r="I1739" s="2">
        <v>4910.71</v>
      </c>
      <c r="J1739" s="2"/>
      <c r="K1739" s="2"/>
      <c r="L1739" s="2">
        <f t="shared" si="330"/>
        <v>589.28520000000003</v>
      </c>
      <c r="M1739" s="2">
        <f t="shared" si="331"/>
        <v>294.64260000000002</v>
      </c>
      <c r="N1739" s="2">
        <f t="shared" si="332"/>
        <v>294.64260000000002</v>
      </c>
      <c r="O1739" s="2">
        <f t="shared" si="333"/>
        <v>0</v>
      </c>
      <c r="P1739" s="2">
        <f t="shared" si="334"/>
        <v>5499.9952000000003</v>
      </c>
      <c r="Q1739" s="14">
        <f t="shared" si="335"/>
        <v>-4.7999999997045961E-3</v>
      </c>
      <c r="R1739" s="2"/>
      <c r="S1739" s="2"/>
      <c r="T1739" s="1" t="e">
        <v>#N/A</v>
      </c>
    </row>
    <row r="1740" spans="1:20" x14ac:dyDescent="0.25">
      <c r="A1740" s="2" t="str">
        <f t="shared" si="329"/>
        <v>092019</v>
      </c>
      <c r="B1740" s="12">
        <v>43726</v>
      </c>
      <c r="C1740" s="2" t="s">
        <v>6756</v>
      </c>
      <c r="D1740" s="2" t="s">
        <v>4326</v>
      </c>
      <c r="E1740" s="2" t="s">
        <v>4327</v>
      </c>
      <c r="F1740" s="2">
        <v>11000</v>
      </c>
      <c r="G1740" s="2"/>
      <c r="H1740" s="2">
        <v>10476.19</v>
      </c>
      <c r="I1740" s="2"/>
      <c r="J1740" s="2"/>
      <c r="K1740" s="2"/>
      <c r="L1740" s="2">
        <f t="shared" si="330"/>
        <v>523.80950000000007</v>
      </c>
      <c r="M1740" s="2">
        <f t="shared" si="331"/>
        <v>261.90475000000004</v>
      </c>
      <c r="N1740" s="2">
        <f t="shared" si="332"/>
        <v>261.90475000000004</v>
      </c>
      <c r="O1740" s="2">
        <f t="shared" si="333"/>
        <v>0</v>
      </c>
      <c r="P1740" s="2">
        <f t="shared" si="334"/>
        <v>10999.9995</v>
      </c>
      <c r="Q1740" s="14">
        <f t="shared" si="335"/>
        <v>-5.0000000010186341E-4</v>
      </c>
      <c r="R1740" s="2"/>
      <c r="S1740" s="2"/>
      <c r="T1740" s="1" t="e">
        <v>#N/A</v>
      </c>
    </row>
    <row r="1741" spans="1:20" x14ac:dyDescent="0.25">
      <c r="A1741" s="2" t="str">
        <f t="shared" si="329"/>
        <v>092019</v>
      </c>
      <c r="B1741" s="12">
        <v>43729</v>
      </c>
      <c r="C1741" s="2" t="s">
        <v>6757</v>
      </c>
      <c r="D1741" s="2" t="s">
        <v>6323</v>
      </c>
      <c r="E1741" s="2" t="s">
        <v>6447</v>
      </c>
      <c r="F1741" s="2">
        <v>1534</v>
      </c>
      <c r="G1741" s="2"/>
      <c r="H1741" s="2"/>
      <c r="I1741" s="2"/>
      <c r="J1741" s="2">
        <v>1300</v>
      </c>
      <c r="K1741" s="2"/>
      <c r="L1741" s="2">
        <f t="shared" si="330"/>
        <v>234</v>
      </c>
      <c r="M1741" s="2">
        <v>0</v>
      </c>
      <c r="N1741" s="2">
        <v>0</v>
      </c>
      <c r="O1741" s="2">
        <v>0</v>
      </c>
      <c r="P1741" s="2">
        <f t="shared" si="334"/>
        <v>1534</v>
      </c>
      <c r="Q1741" s="14">
        <f t="shared" si="335"/>
        <v>0</v>
      </c>
      <c r="R1741" s="2"/>
      <c r="S1741" s="2"/>
      <c r="T1741" s="1" t="s">
        <v>6323</v>
      </c>
    </row>
    <row r="1742" spans="1:20" x14ac:dyDescent="0.25">
      <c r="A1742" s="2" t="str">
        <f t="shared" si="329"/>
        <v>092019</v>
      </c>
      <c r="B1742" s="12">
        <v>43729</v>
      </c>
      <c r="C1742" s="2" t="s">
        <v>96</v>
      </c>
      <c r="D1742" s="2" t="s">
        <v>6323</v>
      </c>
      <c r="E1742" s="2" t="s">
        <v>6447</v>
      </c>
      <c r="F1742" s="2">
        <v>4720</v>
      </c>
      <c r="G1742" s="2"/>
      <c r="H1742" s="2"/>
      <c r="I1742" s="2"/>
      <c r="J1742" s="2">
        <v>4000</v>
      </c>
      <c r="K1742" s="2"/>
      <c r="L1742" s="2">
        <f t="shared" si="330"/>
        <v>720</v>
      </c>
      <c r="M1742" s="2">
        <v>0</v>
      </c>
      <c r="N1742" s="2">
        <v>0</v>
      </c>
      <c r="O1742" s="2">
        <v>0</v>
      </c>
      <c r="P1742" s="2">
        <f t="shared" si="334"/>
        <v>4720</v>
      </c>
      <c r="Q1742" s="14">
        <f t="shared" si="335"/>
        <v>0</v>
      </c>
      <c r="R1742" s="2"/>
      <c r="S1742" s="2"/>
      <c r="T1742" s="1" t="s">
        <v>6323</v>
      </c>
    </row>
    <row r="1743" spans="1:20" x14ac:dyDescent="0.25">
      <c r="A1743" s="2" t="str">
        <f t="shared" si="329"/>
        <v>092019</v>
      </c>
      <c r="B1743" s="12">
        <v>43727</v>
      </c>
      <c r="C1743" s="2" t="s">
        <v>3939</v>
      </c>
      <c r="D1743" s="2" t="s">
        <v>101</v>
      </c>
      <c r="E1743" s="2" t="s">
        <v>6250</v>
      </c>
      <c r="F1743" s="2">
        <v>2922</v>
      </c>
      <c r="G1743" s="2"/>
      <c r="H1743" s="2"/>
      <c r="I1743" s="2"/>
      <c r="J1743" s="2">
        <v>2476.1</v>
      </c>
      <c r="K1743" s="2"/>
      <c r="L1743" s="2">
        <f t="shared" si="330"/>
        <v>445.69799999999998</v>
      </c>
      <c r="M1743" s="2">
        <f t="shared" si="331"/>
        <v>222.84899999999999</v>
      </c>
      <c r="N1743" s="2">
        <f t="shared" si="332"/>
        <v>222.84899999999999</v>
      </c>
      <c r="O1743" s="2">
        <f t="shared" si="333"/>
        <v>0</v>
      </c>
      <c r="P1743" s="2">
        <f t="shared" si="334"/>
        <v>2921.7979999999998</v>
      </c>
      <c r="Q1743" s="14">
        <f t="shared" si="335"/>
        <v>-0.20200000000022555</v>
      </c>
      <c r="R1743" s="2"/>
      <c r="S1743" s="2"/>
      <c r="T1743" s="1" t="e">
        <v>#N/A</v>
      </c>
    </row>
    <row r="1744" spans="1:20" x14ac:dyDescent="0.25">
      <c r="A1744" s="2" t="str">
        <f t="shared" si="329"/>
        <v>092019</v>
      </c>
      <c r="B1744" s="12">
        <v>43729</v>
      </c>
      <c r="C1744" s="2" t="s">
        <v>3940</v>
      </c>
      <c r="D1744" s="2" t="s">
        <v>101</v>
      </c>
      <c r="E1744" s="2" t="s">
        <v>6250</v>
      </c>
      <c r="F1744" s="2">
        <v>6475</v>
      </c>
      <c r="G1744" s="2"/>
      <c r="H1744" s="2"/>
      <c r="I1744" s="2"/>
      <c r="J1744" s="2">
        <v>5487.3</v>
      </c>
      <c r="K1744" s="2"/>
      <c r="L1744" s="2">
        <f t="shared" si="330"/>
        <v>987.71400000000006</v>
      </c>
      <c r="M1744" s="2">
        <f t="shared" si="331"/>
        <v>493.85700000000003</v>
      </c>
      <c r="N1744" s="2">
        <f t="shared" si="332"/>
        <v>493.85700000000003</v>
      </c>
      <c r="O1744" s="2">
        <f t="shared" si="333"/>
        <v>0</v>
      </c>
      <c r="P1744" s="2">
        <f t="shared" si="334"/>
        <v>6475.0140000000001</v>
      </c>
      <c r="Q1744" s="14">
        <f t="shared" si="335"/>
        <v>1.4000000000123691E-2</v>
      </c>
      <c r="R1744" s="2"/>
      <c r="S1744" s="2"/>
      <c r="T1744" s="1" t="e">
        <v>#N/A</v>
      </c>
    </row>
    <row r="1745" spans="1:20" x14ac:dyDescent="0.25">
      <c r="A1745" s="2" t="str">
        <f t="shared" si="329"/>
        <v>092019</v>
      </c>
      <c r="B1745" s="12">
        <v>43729</v>
      </c>
      <c r="C1745" s="2" t="s">
        <v>6758</v>
      </c>
      <c r="D1745" s="2" t="s">
        <v>4372</v>
      </c>
      <c r="E1745" s="2" t="s">
        <v>6759</v>
      </c>
      <c r="F1745" s="2">
        <v>65254</v>
      </c>
      <c r="G1745" s="2"/>
      <c r="H1745" s="2"/>
      <c r="I1745" s="2"/>
      <c r="J1745" s="2">
        <v>55300</v>
      </c>
      <c r="K1745" s="2"/>
      <c r="L1745" s="2">
        <f t="shared" si="330"/>
        <v>9954</v>
      </c>
      <c r="M1745" s="2">
        <v>0</v>
      </c>
      <c r="N1745" s="2">
        <v>0</v>
      </c>
      <c r="O1745" s="2">
        <v>0</v>
      </c>
      <c r="P1745" s="2">
        <f t="shared" si="334"/>
        <v>65254</v>
      </c>
      <c r="Q1745" s="14">
        <f t="shared" si="335"/>
        <v>0</v>
      </c>
      <c r="R1745" s="2" t="s">
        <v>5815</v>
      </c>
      <c r="S1745" s="2" t="s">
        <v>5815</v>
      </c>
      <c r="T1745" s="1" t="e">
        <v>#N/A</v>
      </c>
    </row>
    <row r="1746" spans="1:20" x14ac:dyDescent="0.25">
      <c r="A1746" s="2" t="str">
        <f t="shared" si="329"/>
        <v>092019</v>
      </c>
      <c r="B1746" s="12">
        <v>43729</v>
      </c>
      <c r="C1746" s="2" t="s">
        <v>4366</v>
      </c>
      <c r="D1746" s="2" t="s">
        <v>686</v>
      </c>
      <c r="E1746" s="2" t="s">
        <v>6294</v>
      </c>
      <c r="F1746" s="2">
        <v>117580</v>
      </c>
      <c r="G1746" s="2"/>
      <c r="H1746" s="2"/>
      <c r="I1746" s="2"/>
      <c r="J1746" s="2">
        <v>99644</v>
      </c>
      <c r="K1746" s="2"/>
      <c r="L1746" s="2">
        <f t="shared" si="330"/>
        <v>17935.919999999998</v>
      </c>
      <c r="M1746" s="2">
        <f t="shared" si="331"/>
        <v>8967.9599999999991</v>
      </c>
      <c r="N1746" s="2">
        <f t="shared" si="332"/>
        <v>8967.9599999999991</v>
      </c>
      <c r="O1746" s="2">
        <f t="shared" si="333"/>
        <v>0</v>
      </c>
      <c r="P1746" s="2">
        <f t="shared" si="334"/>
        <v>117579.92</v>
      </c>
      <c r="Q1746" s="14">
        <f t="shared" si="335"/>
        <v>-8.000000000174623E-2</v>
      </c>
      <c r="R1746" s="2"/>
      <c r="S1746" s="2"/>
      <c r="T1746" s="1" t="e">
        <v>#N/A</v>
      </c>
    </row>
    <row r="1747" spans="1:20" x14ac:dyDescent="0.25">
      <c r="A1747" s="2" t="str">
        <f t="shared" si="329"/>
        <v>072019</v>
      </c>
      <c r="B1747" s="12">
        <v>43671</v>
      </c>
      <c r="C1747" s="2" t="s">
        <v>3212</v>
      </c>
      <c r="D1747" s="2" t="s">
        <v>1250</v>
      </c>
      <c r="E1747" s="2" t="s">
        <v>6688</v>
      </c>
      <c r="F1747" s="2">
        <v>6573</v>
      </c>
      <c r="G1747" s="2"/>
      <c r="H1747" s="2"/>
      <c r="I1747" s="2"/>
      <c r="J1747" s="2">
        <v>5570</v>
      </c>
      <c r="K1747" s="2"/>
      <c r="L1747" s="2">
        <f t="shared" si="330"/>
        <v>1002.6</v>
      </c>
      <c r="M1747" s="2">
        <f t="shared" si="331"/>
        <v>501.3</v>
      </c>
      <c r="N1747" s="2">
        <f t="shared" si="332"/>
        <v>501.3</v>
      </c>
      <c r="O1747" s="2">
        <f t="shared" si="333"/>
        <v>0</v>
      </c>
      <c r="P1747" s="2">
        <f t="shared" si="334"/>
        <v>6572.6</v>
      </c>
      <c r="Q1747" s="14">
        <f t="shared" si="335"/>
        <v>-0.3999999999996362</v>
      </c>
      <c r="R1747" s="2"/>
      <c r="S1747" s="2"/>
      <c r="T1747" s="1" t="e">
        <v>#N/A</v>
      </c>
    </row>
    <row r="1748" spans="1:20" x14ac:dyDescent="0.25">
      <c r="A1748" s="2" t="str">
        <f t="shared" si="329"/>
        <v>092019</v>
      </c>
      <c r="B1748" s="12">
        <v>43729</v>
      </c>
      <c r="C1748" s="2" t="s">
        <v>2086</v>
      </c>
      <c r="D1748" s="2" t="s">
        <v>4482</v>
      </c>
      <c r="E1748" s="2" t="s">
        <v>6760</v>
      </c>
      <c r="F1748" s="2">
        <v>134060</v>
      </c>
      <c r="G1748" s="2"/>
      <c r="H1748" s="2"/>
      <c r="I1748" s="2"/>
      <c r="J1748" s="2">
        <v>113610</v>
      </c>
      <c r="K1748" s="2"/>
      <c r="L1748" s="2">
        <f t="shared" si="330"/>
        <v>20449.8</v>
      </c>
      <c r="M1748" s="2">
        <v>0</v>
      </c>
      <c r="N1748" s="2">
        <v>0</v>
      </c>
      <c r="O1748" s="2">
        <v>0</v>
      </c>
      <c r="P1748" s="2">
        <f t="shared" si="334"/>
        <v>134059.79999999999</v>
      </c>
      <c r="Q1748" s="14">
        <f t="shared" si="335"/>
        <v>-0.20000000001164153</v>
      </c>
      <c r="R1748" s="2" t="s">
        <v>5815</v>
      </c>
      <c r="S1748" s="2" t="s">
        <v>5815</v>
      </c>
      <c r="T1748" s="1" t="e">
        <v>#N/A</v>
      </c>
    </row>
    <row r="1749" spans="1:20" x14ac:dyDescent="0.25">
      <c r="A1749" s="2" t="str">
        <f t="shared" si="329"/>
        <v>092019</v>
      </c>
      <c r="B1749" s="12">
        <v>43727</v>
      </c>
      <c r="C1749" s="2" t="s">
        <v>6761</v>
      </c>
      <c r="D1749" s="2" t="s">
        <v>710</v>
      </c>
      <c r="E1749" s="2" t="s">
        <v>6762</v>
      </c>
      <c r="F1749" s="2">
        <v>7560</v>
      </c>
      <c r="G1749" s="2"/>
      <c r="H1749" s="2"/>
      <c r="I1749" s="2"/>
      <c r="J1749" s="2">
        <v>7000</v>
      </c>
      <c r="K1749" s="2"/>
      <c r="L1749" s="2">
        <f t="shared" si="330"/>
        <v>1260</v>
      </c>
      <c r="M1749" s="2">
        <f t="shared" si="331"/>
        <v>630</v>
      </c>
      <c r="N1749" s="2">
        <f t="shared" si="332"/>
        <v>630</v>
      </c>
      <c r="O1749" s="2">
        <f t="shared" si="333"/>
        <v>0</v>
      </c>
      <c r="P1749" s="2">
        <f t="shared" si="334"/>
        <v>8260</v>
      </c>
      <c r="Q1749" s="14">
        <f t="shared" si="335"/>
        <v>700</v>
      </c>
      <c r="R1749" s="2"/>
      <c r="S1749" s="2"/>
      <c r="T1749" s="1" t="e">
        <v>#N/A</v>
      </c>
    </row>
    <row r="1750" spans="1:20" x14ac:dyDescent="0.25">
      <c r="A1750" s="2" t="str">
        <f t="shared" si="329"/>
        <v>092019</v>
      </c>
      <c r="B1750" s="12">
        <v>43729</v>
      </c>
      <c r="C1750" s="2" t="s">
        <v>4276</v>
      </c>
      <c r="D1750" s="2" t="s">
        <v>399</v>
      </c>
      <c r="E1750" s="2" t="s">
        <v>6748</v>
      </c>
      <c r="F1750" s="2">
        <v>460.2</v>
      </c>
      <c r="G1750" s="2"/>
      <c r="H1750" s="2"/>
      <c r="I1750" s="2"/>
      <c r="J1750" s="2">
        <v>390</v>
      </c>
      <c r="K1750" s="2"/>
      <c r="L1750" s="2">
        <f t="shared" si="330"/>
        <v>70.2</v>
      </c>
      <c r="M1750" s="2">
        <f t="shared" si="331"/>
        <v>35.1</v>
      </c>
      <c r="N1750" s="2">
        <f t="shared" si="332"/>
        <v>35.1</v>
      </c>
      <c r="O1750" s="2">
        <f t="shared" si="333"/>
        <v>0</v>
      </c>
      <c r="P1750" s="2">
        <f t="shared" si="334"/>
        <v>460.2</v>
      </c>
      <c r="Q1750" s="14">
        <f t="shared" si="335"/>
        <v>0</v>
      </c>
      <c r="R1750" s="2"/>
      <c r="S1750" s="2"/>
      <c r="T1750" s="1" t="e">
        <v>#N/A</v>
      </c>
    </row>
    <row r="1751" spans="1:20" x14ac:dyDescent="0.25">
      <c r="A1751" s="2" t="str">
        <f t="shared" si="329"/>
        <v>092019</v>
      </c>
      <c r="B1751" s="12">
        <v>43711</v>
      </c>
      <c r="C1751" s="2" t="s">
        <v>6763</v>
      </c>
      <c r="D1751" s="2" t="s">
        <v>6764</v>
      </c>
      <c r="E1751" s="2" t="s">
        <v>6765</v>
      </c>
      <c r="F1751" s="2">
        <v>11092</v>
      </c>
      <c r="G1751" s="2"/>
      <c r="H1751" s="2"/>
      <c r="I1751" s="2"/>
      <c r="J1751" s="2">
        <v>9400</v>
      </c>
      <c r="K1751" s="2"/>
      <c r="L1751" s="2">
        <f t="shared" si="330"/>
        <v>1692</v>
      </c>
      <c r="M1751" s="2">
        <v>0</v>
      </c>
      <c r="N1751" s="2">
        <v>0</v>
      </c>
      <c r="O1751" s="2">
        <v>0</v>
      </c>
      <c r="P1751" s="2">
        <f t="shared" si="334"/>
        <v>11092</v>
      </c>
      <c r="Q1751" s="14">
        <f t="shared" si="335"/>
        <v>0</v>
      </c>
      <c r="R1751" s="2"/>
      <c r="S1751" s="2"/>
      <c r="T1751" s="1" t="s">
        <v>6764</v>
      </c>
    </row>
    <row r="1752" spans="1:20" x14ac:dyDescent="0.25">
      <c r="A1752" s="2" t="str">
        <f t="shared" si="329"/>
        <v>092019</v>
      </c>
      <c r="B1752" s="12">
        <v>43731</v>
      </c>
      <c r="C1752" s="2" t="s">
        <v>4465</v>
      </c>
      <c r="D1752" s="2" t="s">
        <v>1195</v>
      </c>
      <c r="E1752" s="2" t="s">
        <v>6728</v>
      </c>
      <c r="F1752" s="2">
        <v>52605</v>
      </c>
      <c r="G1752" s="2"/>
      <c r="H1752" s="2">
        <v>50100</v>
      </c>
      <c r="I1752" s="2"/>
      <c r="J1752" s="2"/>
      <c r="K1752" s="2"/>
      <c r="L1752" s="2">
        <f t="shared" si="330"/>
        <v>2505</v>
      </c>
      <c r="M1752" s="2">
        <f t="shared" si="331"/>
        <v>1252.5</v>
      </c>
      <c r="N1752" s="2">
        <f t="shared" si="332"/>
        <v>1252.5</v>
      </c>
      <c r="O1752" s="2">
        <f t="shared" si="333"/>
        <v>0</v>
      </c>
      <c r="P1752" s="2">
        <f t="shared" si="334"/>
        <v>52605</v>
      </c>
      <c r="Q1752" s="14">
        <f t="shared" si="335"/>
        <v>0</v>
      </c>
      <c r="R1752" s="2"/>
      <c r="S1752" s="2"/>
      <c r="T1752" s="1" t="e">
        <v>#N/A</v>
      </c>
    </row>
    <row r="1753" spans="1:20" x14ac:dyDescent="0.25">
      <c r="A1753" s="2" t="str">
        <f t="shared" si="329"/>
        <v>092019</v>
      </c>
      <c r="B1753" s="12">
        <v>43728</v>
      </c>
      <c r="C1753" s="2" t="s">
        <v>4278</v>
      </c>
      <c r="D1753" s="2" t="s">
        <v>413</v>
      </c>
      <c r="E1753" s="2" t="s">
        <v>6248</v>
      </c>
      <c r="F1753" s="2">
        <v>18637.060000000001</v>
      </c>
      <c r="G1753" s="2"/>
      <c r="H1753" s="2"/>
      <c r="I1753" s="2"/>
      <c r="J1753" s="2">
        <v>15794.12</v>
      </c>
      <c r="K1753" s="2"/>
      <c r="L1753" s="2">
        <f t="shared" si="330"/>
        <v>2842.9416000000001</v>
      </c>
      <c r="M1753" s="2">
        <f t="shared" si="331"/>
        <v>1421.4708000000001</v>
      </c>
      <c r="N1753" s="2">
        <f t="shared" si="332"/>
        <v>1421.4708000000001</v>
      </c>
      <c r="O1753" s="2">
        <f t="shared" si="333"/>
        <v>0</v>
      </c>
      <c r="P1753" s="2">
        <f t="shared" si="334"/>
        <v>18637.061600000001</v>
      </c>
      <c r="Q1753" s="14">
        <f t="shared" si="335"/>
        <v>1.5999999995983671E-3</v>
      </c>
      <c r="R1753" s="2"/>
      <c r="S1753" s="2"/>
      <c r="T1753" s="1" t="e">
        <v>#N/A</v>
      </c>
    </row>
    <row r="1754" spans="1:20" x14ac:dyDescent="0.25">
      <c r="A1754" s="2" t="str">
        <f t="shared" si="329"/>
        <v>092019</v>
      </c>
      <c r="B1754" s="12">
        <v>43730</v>
      </c>
      <c r="C1754" s="2" t="s">
        <v>3941</v>
      </c>
      <c r="D1754" s="2" t="s">
        <v>101</v>
      </c>
      <c r="E1754" s="2" t="s">
        <v>6250</v>
      </c>
      <c r="F1754" s="2">
        <v>1468</v>
      </c>
      <c r="G1754" s="2"/>
      <c r="H1754" s="2"/>
      <c r="I1754" s="2"/>
      <c r="J1754" s="2">
        <v>1244</v>
      </c>
      <c r="K1754" s="2"/>
      <c r="L1754" s="2">
        <f t="shared" si="330"/>
        <v>223.92</v>
      </c>
      <c r="M1754" s="2">
        <f t="shared" si="331"/>
        <v>111.96</v>
      </c>
      <c r="N1754" s="2">
        <f t="shared" si="332"/>
        <v>111.96</v>
      </c>
      <c r="O1754" s="2">
        <f t="shared" si="333"/>
        <v>0</v>
      </c>
      <c r="P1754" s="2">
        <f t="shared" si="334"/>
        <v>1467.92</v>
      </c>
      <c r="Q1754" s="14">
        <f t="shared" si="335"/>
        <v>-7.999999999992724E-2</v>
      </c>
      <c r="R1754" s="2"/>
      <c r="S1754" s="2"/>
      <c r="T1754" s="1" t="e">
        <v>#N/A</v>
      </c>
    </row>
    <row r="1755" spans="1:20" x14ac:dyDescent="0.25">
      <c r="A1755" s="2" t="str">
        <f t="shared" si="329"/>
        <v>062019</v>
      </c>
      <c r="B1755" s="12">
        <v>43645</v>
      </c>
      <c r="C1755" s="2" t="s">
        <v>2987</v>
      </c>
      <c r="D1755" s="2" t="s">
        <v>2985</v>
      </c>
      <c r="E1755" s="2" t="s">
        <v>6766</v>
      </c>
      <c r="F1755" s="2">
        <v>44371.6</v>
      </c>
      <c r="G1755" s="2"/>
      <c r="H1755" s="2">
        <v>15040</v>
      </c>
      <c r="I1755" s="2"/>
      <c r="J1755" s="2">
        <v>24220</v>
      </c>
      <c r="K1755" s="2"/>
      <c r="L1755" s="2">
        <f t="shared" si="330"/>
        <v>5111.6000000000004</v>
      </c>
      <c r="M1755" s="2">
        <f t="shared" si="331"/>
        <v>2555.8000000000002</v>
      </c>
      <c r="N1755" s="2">
        <f t="shared" si="332"/>
        <v>2555.8000000000002</v>
      </c>
      <c r="O1755" s="2">
        <f t="shared" si="333"/>
        <v>0</v>
      </c>
      <c r="P1755" s="2">
        <f t="shared" si="334"/>
        <v>44371.6</v>
      </c>
      <c r="Q1755" s="14">
        <f t="shared" si="335"/>
        <v>0</v>
      </c>
      <c r="R1755" s="2"/>
      <c r="S1755" s="2"/>
      <c r="T1755" s="1" t="e">
        <v>#N/A</v>
      </c>
    </row>
    <row r="1756" spans="1:20" x14ac:dyDescent="0.25">
      <c r="A1756" s="2" t="str">
        <f t="shared" si="329"/>
        <v>062019</v>
      </c>
      <c r="B1756" s="12">
        <v>43645</v>
      </c>
      <c r="C1756" s="2" t="s">
        <v>2988</v>
      </c>
      <c r="D1756" s="2" t="s">
        <v>2985</v>
      </c>
      <c r="E1756" s="2" t="s">
        <v>6766</v>
      </c>
      <c r="F1756" s="2">
        <v>7670</v>
      </c>
      <c r="G1756" s="2"/>
      <c r="H1756" s="2"/>
      <c r="I1756" s="2"/>
      <c r="J1756" s="2">
        <v>6500</v>
      </c>
      <c r="K1756" s="2"/>
      <c r="L1756" s="2">
        <f t="shared" si="330"/>
        <v>1170</v>
      </c>
      <c r="M1756" s="2">
        <f t="shared" si="331"/>
        <v>585</v>
      </c>
      <c r="N1756" s="2">
        <f t="shared" si="332"/>
        <v>585</v>
      </c>
      <c r="O1756" s="2">
        <f t="shared" si="333"/>
        <v>0</v>
      </c>
      <c r="P1756" s="2">
        <f t="shared" si="334"/>
        <v>7670</v>
      </c>
      <c r="Q1756" s="14">
        <f t="shared" si="335"/>
        <v>0</v>
      </c>
      <c r="R1756" s="2"/>
      <c r="S1756" s="2"/>
      <c r="T1756" s="1" t="e">
        <v>#N/A</v>
      </c>
    </row>
    <row r="1757" spans="1:20" x14ac:dyDescent="0.25">
      <c r="A1757" s="2" t="str">
        <f t="shared" si="329"/>
        <v>092019</v>
      </c>
      <c r="B1757" s="12">
        <v>43733</v>
      </c>
      <c r="C1757" s="2" t="s">
        <v>4007</v>
      </c>
      <c r="D1757" s="2" t="s">
        <v>167</v>
      </c>
      <c r="E1757" s="2" t="s">
        <v>6767</v>
      </c>
      <c r="F1757" s="2">
        <v>33748</v>
      </c>
      <c r="G1757" s="2"/>
      <c r="H1757" s="2"/>
      <c r="I1757" s="2"/>
      <c r="J1757" s="2">
        <v>28600</v>
      </c>
      <c r="K1757" s="2"/>
      <c r="L1757" s="2">
        <f t="shared" si="330"/>
        <v>5148</v>
      </c>
      <c r="M1757" s="2">
        <v>0</v>
      </c>
      <c r="N1757" s="2">
        <v>0</v>
      </c>
      <c r="O1757" s="2">
        <v>0</v>
      </c>
      <c r="P1757" s="2">
        <f t="shared" si="334"/>
        <v>33748</v>
      </c>
      <c r="Q1757" s="14">
        <f t="shared" si="335"/>
        <v>0</v>
      </c>
      <c r="R1757" s="2" t="s">
        <v>5815</v>
      </c>
      <c r="S1757" s="2" t="s">
        <v>5815</v>
      </c>
      <c r="T1757" s="1" t="e">
        <v>#N/A</v>
      </c>
    </row>
    <row r="1758" spans="1:20" x14ac:dyDescent="0.25">
      <c r="A1758" s="2" t="str">
        <f t="shared" si="329"/>
        <v>092019</v>
      </c>
      <c r="B1758" s="12">
        <v>43734</v>
      </c>
      <c r="C1758" s="2" t="s">
        <v>6768</v>
      </c>
      <c r="D1758" s="2" t="s">
        <v>6288</v>
      </c>
      <c r="E1758" s="2" t="s">
        <v>6769</v>
      </c>
      <c r="F1758" s="2">
        <v>1150</v>
      </c>
      <c r="G1758" s="2"/>
      <c r="H1758" s="2"/>
      <c r="I1758" s="2"/>
      <c r="J1758" s="2">
        <v>974.57</v>
      </c>
      <c r="K1758" s="2"/>
      <c r="L1758" s="2">
        <f t="shared" si="330"/>
        <v>175.42260000000002</v>
      </c>
      <c r="M1758" s="2">
        <v>0</v>
      </c>
      <c r="N1758" s="2">
        <v>0</v>
      </c>
      <c r="O1758" s="2">
        <v>0</v>
      </c>
      <c r="P1758" s="2">
        <f t="shared" si="334"/>
        <v>1149.9926</v>
      </c>
      <c r="Q1758" s="14">
        <f t="shared" si="335"/>
        <v>-7.3999999999614374E-3</v>
      </c>
      <c r="R1758" s="2"/>
      <c r="S1758" s="2"/>
      <c r="T1758" s="1" t="s">
        <v>6288</v>
      </c>
    </row>
    <row r="1759" spans="1:20" x14ac:dyDescent="0.25">
      <c r="A1759" s="2" t="str">
        <f t="shared" si="329"/>
        <v>092019</v>
      </c>
      <c r="B1759" s="12">
        <v>43733</v>
      </c>
      <c r="C1759" s="2" t="s">
        <v>3945</v>
      </c>
      <c r="D1759" s="2" t="s">
        <v>101</v>
      </c>
      <c r="E1759" s="2" t="s">
        <v>6770</v>
      </c>
      <c r="F1759" s="2">
        <v>1222</v>
      </c>
      <c r="G1759" s="2"/>
      <c r="H1759" s="2"/>
      <c r="I1759" s="2"/>
      <c r="J1759" s="2">
        <v>1036</v>
      </c>
      <c r="K1759" s="2"/>
      <c r="L1759" s="2">
        <f t="shared" si="330"/>
        <v>186.48</v>
      </c>
      <c r="M1759" s="2">
        <f t="shared" si="331"/>
        <v>93.24</v>
      </c>
      <c r="N1759" s="2">
        <f t="shared" si="332"/>
        <v>93.24</v>
      </c>
      <c r="O1759" s="2">
        <f t="shared" si="333"/>
        <v>0</v>
      </c>
      <c r="P1759" s="2">
        <f t="shared" si="334"/>
        <v>1222.48</v>
      </c>
      <c r="Q1759" s="14">
        <f t="shared" si="335"/>
        <v>0.48000000000001819</v>
      </c>
      <c r="R1759" s="2"/>
      <c r="S1759" s="2"/>
      <c r="T1759" s="1" t="e">
        <v>#N/A</v>
      </c>
    </row>
    <row r="1760" spans="1:20" x14ac:dyDescent="0.25">
      <c r="A1760" s="2" t="str">
        <f t="shared" si="329"/>
        <v>092019</v>
      </c>
      <c r="B1760" s="12">
        <v>43732</v>
      </c>
      <c r="C1760" s="2" t="s">
        <v>3942</v>
      </c>
      <c r="D1760" s="2" t="s">
        <v>101</v>
      </c>
      <c r="E1760" s="2" t="s">
        <v>6770</v>
      </c>
      <c r="F1760" s="2">
        <v>69336</v>
      </c>
      <c r="G1760" s="2"/>
      <c r="H1760" s="2"/>
      <c r="I1760" s="2"/>
      <c r="J1760" s="2">
        <v>58759.4</v>
      </c>
      <c r="K1760" s="2"/>
      <c r="L1760" s="2">
        <f t="shared" si="330"/>
        <v>10576.691999999999</v>
      </c>
      <c r="M1760" s="2">
        <f t="shared" si="331"/>
        <v>5288.3459999999995</v>
      </c>
      <c r="N1760" s="2">
        <f t="shared" si="332"/>
        <v>5288.3459999999995</v>
      </c>
      <c r="O1760" s="2">
        <f t="shared" si="333"/>
        <v>0</v>
      </c>
      <c r="P1760" s="2">
        <f t="shared" si="334"/>
        <v>69336.092000000004</v>
      </c>
      <c r="Q1760" s="14">
        <f t="shared" si="335"/>
        <v>9.2000000004190952E-2</v>
      </c>
      <c r="R1760" s="2"/>
      <c r="S1760" s="2"/>
      <c r="T1760" s="1" t="e">
        <v>#N/A</v>
      </c>
    </row>
    <row r="1761" spans="1:20" x14ac:dyDescent="0.25">
      <c r="A1761" s="2" t="str">
        <f t="shared" si="329"/>
        <v>092019</v>
      </c>
      <c r="B1761" s="12">
        <v>43732</v>
      </c>
      <c r="C1761" s="2" t="s">
        <v>3315</v>
      </c>
      <c r="D1761" s="2" t="s">
        <v>101</v>
      </c>
      <c r="E1761" s="2" t="s">
        <v>6770</v>
      </c>
      <c r="F1761" s="2">
        <v>58639</v>
      </c>
      <c r="G1761" s="2"/>
      <c r="H1761" s="2"/>
      <c r="I1761" s="2"/>
      <c r="J1761" s="2">
        <v>49694</v>
      </c>
      <c r="K1761" s="2"/>
      <c r="L1761" s="2">
        <f t="shared" si="330"/>
        <v>8944.92</v>
      </c>
      <c r="M1761" s="2">
        <f t="shared" si="331"/>
        <v>4472.46</v>
      </c>
      <c r="N1761" s="2">
        <f t="shared" si="332"/>
        <v>4472.46</v>
      </c>
      <c r="O1761" s="2">
        <f t="shared" si="333"/>
        <v>0</v>
      </c>
      <c r="P1761" s="2">
        <f t="shared" si="334"/>
        <v>58638.92</v>
      </c>
      <c r="Q1761" s="14">
        <f t="shared" si="335"/>
        <v>-8.000000000174623E-2</v>
      </c>
      <c r="R1761" s="2"/>
      <c r="S1761" s="2"/>
      <c r="T1761" s="1" t="e">
        <v>#N/A</v>
      </c>
    </row>
    <row r="1762" spans="1:20" x14ac:dyDescent="0.25">
      <c r="A1762" s="2" t="str">
        <f t="shared" si="329"/>
        <v>092019</v>
      </c>
      <c r="B1762" s="12">
        <v>43732</v>
      </c>
      <c r="C1762" s="2" t="s">
        <v>3943</v>
      </c>
      <c r="D1762" s="2" t="s">
        <v>101</v>
      </c>
      <c r="E1762" s="2" t="s">
        <v>6770</v>
      </c>
      <c r="F1762" s="2">
        <v>3774</v>
      </c>
      <c r="G1762" s="2"/>
      <c r="H1762" s="2"/>
      <c r="I1762" s="2"/>
      <c r="J1762" s="2">
        <v>3198.3</v>
      </c>
      <c r="K1762" s="2"/>
      <c r="L1762" s="2">
        <f t="shared" si="330"/>
        <v>575.69399999999996</v>
      </c>
      <c r="M1762" s="2">
        <f t="shared" si="331"/>
        <v>287.84699999999998</v>
      </c>
      <c r="N1762" s="2">
        <f t="shared" si="332"/>
        <v>287.84699999999998</v>
      </c>
      <c r="O1762" s="2">
        <f t="shared" si="333"/>
        <v>0</v>
      </c>
      <c r="P1762" s="2">
        <f t="shared" si="334"/>
        <v>3773.9940000000001</v>
      </c>
      <c r="Q1762" s="14">
        <f t="shared" si="335"/>
        <v>-5.9999999998581188E-3</v>
      </c>
      <c r="R1762" s="2"/>
      <c r="S1762" s="2"/>
      <c r="T1762" s="1" t="e">
        <v>#N/A</v>
      </c>
    </row>
    <row r="1763" spans="1:20" x14ac:dyDescent="0.25">
      <c r="A1763" s="2" t="str">
        <f t="shared" si="329"/>
        <v>092019</v>
      </c>
      <c r="B1763" s="12">
        <v>43733</v>
      </c>
      <c r="C1763" s="2" t="s">
        <v>3944</v>
      </c>
      <c r="D1763" s="2" t="s">
        <v>101</v>
      </c>
      <c r="E1763" s="2" t="s">
        <v>6770</v>
      </c>
      <c r="F1763" s="2">
        <v>1547</v>
      </c>
      <c r="G1763" s="2"/>
      <c r="H1763" s="2"/>
      <c r="I1763" s="2"/>
      <c r="J1763" s="2">
        <v>1310.75</v>
      </c>
      <c r="K1763" s="2"/>
      <c r="L1763" s="2">
        <f t="shared" si="330"/>
        <v>235.935</v>
      </c>
      <c r="M1763" s="2">
        <f t="shared" si="331"/>
        <v>117.9675</v>
      </c>
      <c r="N1763" s="2">
        <f t="shared" si="332"/>
        <v>117.9675</v>
      </c>
      <c r="O1763" s="2">
        <f t="shared" si="333"/>
        <v>0</v>
      </c>
      <c r="P1763" s="2">
        <f t="shared" si="334"/>
        <v>1546.6849999999999</v>
      </c>
      <c r="Q1763" s="14">
        <f t="shared" si="335"/>
        <v>-0.31500000000005457</v>
      </c>
      <c r="R1763" s="2"/>
      <c r="S1763" s="2"/>
      <c r="T1763" s="1" t="e">
        <v>#N/A</v>
      </c>
    </row>
    <row r="1764" spans="1:20" x14ac:dyDescent="0.25">
      <c r="A1764" s="2" t="str">
        <f t="shared" si="329"/>
        <v>092019</v>
      </c>
      <c r="B1764" s="12">
        <v>43729</v>
      </c>
      <c r="C1764" s="2" t="s">
        <v>4820</v>
      </c>
      <c r="D1764" s="2" t="s">
        <v>1783</v>
      </c>
      <c r="E1764" s="2" t="s">
        <v>6771</v>
      </c>
      <c r="F1764" s="2">
        <v>15930</v>
      </c>
      <c r="G1764" s="2"/>
      <c r="H1764" s="2"/>
      <c r="I1764" s="2"/>
      <c r="J1764" s="2">
        <v>13500</v>
      </c>
      <c r="K1764" s="2"/>
      <c r="L1764" s="2">
        <f t="shared" si="330"/>
        <v>2430</v>
      </c>
      <c r="M1764" s="2">
        <f t="shared" si="331"/>
        <v>1215</v>
      </c>
      <c r="N1764" s="2">
        <f t="shared" si="332"/>
        <v>1215</v>
      </c>
      <c r="O1764" s="2">
        <f t="shared" si="333"/>
        <v>0</v>
      </c>
      <c r="P1764" s="2">
        <f t="shared" si="334"/>
        <v>15930</v>
      </c>
      <c r="Q1764" s="14">
        <f t="shared" si="335"/>
        <v>0</v>
      </c>
      <c r="R1764" s="2"/>
      <c r="S1764" s="2"/>
      <c r="T1764" s="1" t="e">
        <v>#N/A</v>
      </c>
    </row>
    <row r="1765" spans="1:20" x14ac:dyDescent="0.25">
      <c r="A1765" s="2" t="str">
        <f t="shared" si="329"/>
        <v>092019</v>
      </c>
      <c r="B1765" s="12">
        <v>43727</v>
      </c>
      <c r="C1765" s="2" t="s">
        <v>6772</v>
      </c>
      <c r="D1765" s="2" t="s">
        <v>6708</v>
      </c>
      <c r="E1765" s="2" t="s">
        <v>6709</v>
      </c>
      <c r="F1765" s="2">
        <v>476</v>
      </c>
      <c r="G1765" s="2"/>
      <c r="H1765" s="2"/>
      <c r="I1765" s="2">
        <v>425.39</v>
      </c>
      <c r="J1765" s="2"/>
      <c r="K1765" s="2"/>
      <c r="L1765" s="2">
        <f t="shared" si="330"/>
        <v>51.046800000000005</v>
      </c>
      <c r="M1765" s="2">
        <v>0</v>
      </c>
      <c r="N1765" s="2">
        <v>0</v>
      </c>
      <c r="O1765" s="2">
        <v>0</v>
      </c>
      <c r="P1765" s="2">
        <f t="shared" si="334"/>
        <v>476.43680000000001</v>
      </c>
      <c r="Q1765" s="14">
        <f t="shared" si="335"/>
        <v>0.43680000000000518</v>
      </c>
      <c r="R1765" s="2"/>
      <c r="S1765" s="2"/>
      <c r="T1765" s="1" t="s">
        <v>6708</v>
      </c>
    </row>
    <row r="1766" spans="1:20" x14ac:dyDescent="0.25">
      <c r="A1766" s="2" t="str">
        <f t="shared" si="329"/>
        <v>092019</v>
      </c>
      <c r="B1766" s="12">
        <v>43734</v>
      </c>
      <c r="C1766" s="2" t="s">
        <v>6773</v>
      </c>
      <c r="D1766" s="2" t="s">
        <v>1604</v>
      </c>
      <c r="E1766" s="2" t="s">
        <v>1605</v>
      </c>
      <c r="F1766" s="2">
        <v>17313</v>
      </c>
      <c r="G1766" s="2">
        <v>4350</v>
      </c>
      <c r="H1766" s="2"/>
      <c r="I1766" s="2"/>
      <c r="J1766" s="2">
        <v>11250</v>
      </c>
      <c r="K1766" s="2"/>
      <c r="L1766" s="2">
        <f t="shared" si="330"/>
        <v>2025</v>
      </c>
      <c r="M1766" s="2">
        <f t="shared" si="331"/>
        <v>1012.5</v>
      </c>
      <c r="N1766" s="2">
        <f t="shared" si="332"/>
        <v>1012.5</v>
      </c>
      <c r="O1766" s="2">
        <f t="shared" si="333"/>
        <v>0</v>
      </c>
      <c r="P1766" s="2">
        <f t="shared" si="334"/>
        <v>17625</v>
      </c>
      <c r="Q1766" s="14">
        <f t="shared" si="335"/>
        <v>312</v>
      </c>
      <c r="R1766" s="2"/>
      <c r="S1766" s="2"/>
      <c r="T1766" s="1" t="e">
        <v>#N/A</v>
      </c>
    </row>
    <row r="1767" spans="1:20" x14ac:dyDescent="0.25">
      <c r="A1767" s="2" t="str">
        <f t="shared" si="329"/>
        <v>092019</v>
      </c>
      <c r="B1767" s="12">
        <v>43734</v>
      </c>
      <c r="C1767" s="2" t="s">
        <v>6774</v>
      </c>
      <c r="D1767" s="2" t="s">
        <v>1604</v>
      </c>
      <c r="E1767" s="2" t="s">
        <v>1605</v>
      </c>
      <c r="F1767" s="2">
        <v>23047</v>
      </c>
      <c r="G1767" s="2">
        <v>5940</v>
      </c>
      <c r="H1767" s="2"/>
      <c r="I1767" s="2"/>
      <c r="J1767" s="2">
        <v>14850</v>
      </c>
      <c r="K1767" s="2"/>
      <c r="L1767" s="2">
        <f t="shared" si="330"/>
        <v>2673</v>
      </c>
      <c r="M1767" s="2">
        <f t="shared" si="331"/>
        <v>1336.5</v>
      </c>
      <c r="N1767" s="2">
        <f t="shared" si="332"/>
        <v>1336.5</v>
      </c>
      <c r="O1767" s="2">
        <f t="shared" si="333"/>
        <v>0</v>
      </c>
      <c r="P1767" s="2">
        <f t="shared" si="334"/>
        <v>23463</v>
      </c>
      <c r="Q1767" s="14">
        <f t="shared" si="335"/>
        <v>416</v>
      </c>
      <c r="R1767" s="2"/>
      <c r="S1767" s="2"/>
      <c r="T1767" s="1" t="e">
        <v>#N/A</v>
      </c>
    </row>
    <row r="1768" spans="1:20" x14ac:dyDescent="0.25">
      <c r="A1768" s="2" t="str">
        <f t="shared" si="329"/>
        <v>092019</v>
      </c>
      <c r="B1768" s="12">
        <v>43734</v>
      </c>
      <c r="C1768" s="2" t="s">
        <v>6775</v>
      </c>
      <c r="D1768" s="2" t="s">
        <v>1604</v>
      </c>
      <c r="E1768" s="2" t="s">
        <v>1605</v>
      </c>
      <c r="F1768" s="2">
        <v>4850</v>
      </c>
      <c r="G1768" s="2">
        <v>1575</v>
      </c>
      <c r="H1768" s="2"/>
      <c r="I1768" s="2"/>
      <c r="J1768" s="2">
        <v>2850</v>
      </c>
      <c r="K1768" s="2"/>
      <c r="L1768" s="2">
        <f t="shared" si="330"/>
        <v>513</v>
      </c>
      <c r="M1768" s="2">
        <f t="shared" si="331"/>
        <v>256.5</v>
      </c>
      <c r="N1768" s="2">
        <f t="shared" si="332"/>
        <v>256.5</v>
      </c>
      <c r="O1768" s="2">
        <f t="shared" si="333"/>
        <v>0</v>
      </c>
      <c r="P1768" s="2">
        <f t="shared" si="334"/>
        <v>4938</v>
      </c>
      <c r="Q1768" s="14">
        <f t="shared" si="335"/>
        <v>88</v>
      </c>
      <c r="R1768" s="2"/>
      <c r="S1768" s="2"/>
      <c r="T1768" s="1" t="e">
        <v>#N/A</v>
      </c>
    </row>
    <row r="1769" spans="1:20" x14ac:dyDescent="0.25">
      <c r="A1769" s="2" t="str">
        <f t="shared" si="329"/>
        <v>092019</v>
      </c>
      <c r="B1769" s="12">
        <v>43734</v>
      </c>
      <c r="C1769" s="2" t="s">
        <v>6776</v>
      </c>
      <c r="D1769" s="2" t="s">
        <v>1604</v>
      </c>
      <c r="E1769" s="2" t="s">
        <v>1605</v>
      </c>
      <c r="F1769" s="2">
        <v>5822</v>
      </c>
      <c r="G1769" s="2">
        <v>1975</v>
      </c>
      <c r="H1769" s="2"/>
      <c r="I1769" s="2"/>
      <c r="J1769" s="2">
        <v>3350</v>
      </c>
      <c r="K1769" s="2"/>
      <c r="L1769" s="2">
        <f t="shared" si="330"/>
        <v>603</v>
      </c>
      <c r="M1769" s="2">
        <f t="shared" si="331"/>
        <v>301.5</v>
      </c>
      <c r="N1769" s="2">
        <f t="shared" si="332"/>
        <v>301.5</v>
      </c>
      <c r="O1769" s="2">
        <f t="shared" si="333"/>
        <v>0</v>
      </c>
      <c r="P1769" s="2">
        <f t="shared" si="334"/>
        <v>5928</v>
      </c>
      <c r="Q1769" s="14">
        <f t="shared" si="335"/>
        <v>106</v>
      </c>
      <c r="R1769" s="2"/>
      <c r="S1769" s="2"/>
      <c r="T1769" s="1" t="e">
        <v>#N/A</v>
      </c>
    </row>
    <row r="1770" spans="1:20" x14ac:dyDescent="0.25">
      <c r="A1770" s="2" t="str">
        <f t="shared" si="329"/>
        <v>092019</v>
      </c>
      <c r="B1770" s="12">
        <v>43732</v>
      </c>
      <c r="C1770" s="2" t="s">
        <v>4359</v>
      </c>
      <c r="D1770" s="2" t="s">
        <v>471</v>
      </c>
      <c r="E1770" s="2" t="s">
        <v>6452</v>
      </c>
      <c r="F1770" s="2">
        <v>4248</v>
      </c>
      <c r="G1770" s="2"/>
      <c r="H1770" s="2"/>
      <c r="I1770" s="2"/>
      <c r="J1770" s="2">
        <v>3600</v>
      </c>
      <c r="K1770" s="2"/>
      <c r="L1770" s="2">
        <f t="shared" si="330"/>
        <v>648</v>
      </c>
      <c r="M1770" s="2">
        <f t="shared" si="331"/>
        <v>324</v>
      </c>
      <c r="N1770" s="2">
        <f t="shared" si="332"/>
        <v>324</v>
      </c>
      <c r="O1770" s="2">
        <f t="shared" si="333"/>
        <v>0</v>
      </c>
      <c r="P1770" s="2">
        <f t="shared" si="334"/>
        <v>4248</v>
      </c>
      <c r="Q1770" s="14">
        <f t="shared" si="335"/>
        <v>0</v>
      </c>
      <c r="R1770" s="2"/>
      <c r="S1770" s="2"/>
      <c r="T1770" s="1" t="e">
        <v>#N/A</v>
      </c>
    </row>
    <row r="1771" spans="1:20" x14ac:dyDescent="0.25">
      <c r="A1771" s="2" t="str">
        <f t="shared" si="329"/>
        <v>092019</v>
      </c>
      <c r="B1771" s="12">
        <v>43734</v>
      </c>
      <c r="C1771" s="2" t="s">
        <v>6777</v>
      </c>
      <c r="D1771" s="2" t="s">
        <v>1195</v>
      </c>
      <c r="E1771" s="2" t="s">
        <v>6728</v>
      </c>
      <c r="F1771" s="2">
        <v>92803</v>
      </c>
      <c r="G1771" s="2"/>
      <c r="H1771" s="2">
        <v>90100</v>
      </c>
      <c r="I1771" s="2"/>
      <c r="J1771" s="2"/>
      <c r="K1771" s="2"/>
      <c r="L1771" s="2">
        <f t="shared" si="330"/>
        <v>4505</v>
      </c>
      <c r="M1771" s="2">
        <f t="shared" si="331"/>
        <v>2252.5</v>
      </c>
      <c r="N1771" s="2">
        <f t="shared" si="332"/>
        <v>2252.5</v>
      </c>
      <c r="O1771" s="2">
        <f t="shared" si="333"/>
        <v>0</v>
      </c>
      <c r="P1771" s="2">
        <f t="shared" si="334"/>
        <v>94605</v>
      </c>
      <c r="Q1771" s="14">
        <f t="shared" si="335"/>
        <v>1802</v>
      </c>
      <c r="R1771" s="2"/>
      <c r="S1771" s="2"/>
      <c r="T1771" s="1" t="e">
        <v>#N/A</v>
      </c>
    </row>
    <row r="1772" spans="1:20" x14ac:dyDescent="0.25">
      <c r="A1772" s="2" t="str">
        <f t="shared" si="329"/>
        <v>092019</v>
      </c>
      <c r="B1772" s="12">
        <v>43735</v>
      </c>
      <c r="C1772" s="2" t="s">
        <v>4053</v>
      </c>
      <c r="D1772" s="2" t="s">
        <v>4051</v>
      </c>
      <c r="E1772" s="2" t="s">
        <v>6778</v>
      </c>
      <c r="F1772" s="2">
        <v>13699</v>
      </c>
      <c r="G1772" s="2">
        <v>7020.94</v>
      </c>
      <c r="H1772" s="2"/>
      <c r="I1772" s="2"/>
      <c r="J1772" s="2">
        <v>5659.55</v>
      </c>
      <c r="K1772" s="2"/>
      <c r="L1772" s="2">
        <f t="shared" si="330"/>
        <v>1018.7190000000001</v>
      </c>
      <c r="M1772" s="2">
        <f t="shared" si="331"/>
        <v>509.35950000000003</v>
      </c>
      <c r="N1772" s="2">
        <f t="shared" si="332"/>
        <v>509.35950000000003</v>
      </c>
      <c r="O1772" s="2">
        <f t="shared" si="333"/>
        <v>0</v>
      </c>
      <c r="P1772" s="2">
        <f t="shared" si="334"/>
        <v>13699.208999999999</v>
      </c>
      <c r="Q1772" s="14">
        <f t="shared" si="335"/>
        <v>0.20899999999892316</v>
      </c>
      <c r="R1772" s="2"/>
      <c r="S1772" s="2"/>
      <c r="T1772" s="1" t="e">
        <v>#N/A</v>
      </c>
    </row>
    <row r="1773" spans="1:20" x14ac:dyDescent="0.25">
      <c r="A1773" s="2" t="str">
        <f t="shared" si="329"/>
        <v>092019</v>
      </c>
      <c r="B1773" s="12">
        <v>43734</v>
      </c>
      <c r="C1773" s="2" t="s">
        <v>6779</v>
      </c>
      <c r="D1773" s="2" t="s">
        <v>6708</v>
      </c>
      <c r="E1773" s="2" t="s">
        <v>6709</v>
      </c>
      <c r="F1773" s="2">
        <v>252</v>
      </c>
      <c r="G1773" s="2"/>
      <c r="H1773" s="2">
        <v>240</v>
      </c>
      <c r="I1773" s="2"/>
      <c r="J1773" s="2"/>
      <c r="K1773" s="2"/>
      <c r="L1773" s="2">
        <f t="shared" si="330"/>
        <v>12</v>
      </c>
      <c r="M1773" s="2">
        <v>0</v>
      </c>
      <c r="N1773" s="2">
        <v>0</v>
      </c>
      <c r="O1773" s="2">
        <v>0</v>
      </c>
      <c r="P1773" s="2">
        <f t="shared" si="334"/>
        <v>252</v>
      </c>
      <c r="Q1773" s="14">
        <f t="shared" si="335"/>
        <v>0</v>
      </c>
      <c r="R1773" s="2"/>
      <c r="S1773" s="2"/>
      <c r="T1773" s="1" t="s">
        <v>6708</v>
      </c>
    </row>
    <row r="1774" spans="1:20" x14ac:dyDescent="0.25">
      <c r="A1774" s="2" t="str">
        <f t="shared" si="329"/>
        <v>092019</v>
      </c>
      <c r="B1774" s="12">
        <v>43719</v>
      </c>
      <c r="C1774" s="2" t="s">
        <v>6780</v>
      </c>
      <c r="D1774" s="2" t="s">
        <v>345</v>
      </c>
      <c r="E1774" s="2" t="s">
        <v>6497</v>
      </c>
      <c r="F1774" s="2">
        <v>390.01</v>
      </c>
      <c r="G1774" s="2"/>
      <c r="H1774" s="2"/>
      <c r="I1774" s="2"/>
      <c r="J1774" s="2">
        <v>305.10999999999996</v>
      </c>
      <c r="K1774" s="2">
        <v>23.44</v>
      </c>
      <c r="L1774" s="2">
        <f t="shared" si="330"/>
        <v>61.482999999999997</v>
      </c>
      <c r="M1774" s="2">
        <f t="shared" si="331"/>
        <v>30.741499999999998</v>
      </c>
      <c r="N1774" s="2">
        <f t="shared" si="332"/>
        <v>30.741499999999998</v>
      </c>
      <c r="O1774" s="2">
        <f t="shared" si="333"/>
        <v>0</v>
      </c>
      <c r="P1774" s="2">
        <f t="shared" si="334"/>
        <v>390.03299999999996</v>
      </c>
      <c r="Q1774" s="14">
        <f t="shared" si="335"/>
        <v>2.2999999999967713E-2</v>
      </c>
      <c r="R1774" s="2"/>
      <c r="S1774" s="2"/>
      <c r="T1774" s="1" t="e">
        <v>#N/A</v>
      </c>
    </row>
    <row r="1775" spans="1:20" x14ac:dyDescent="0.25">
      <c r="A1775" s="2" t="str">
        <f t="shared" si="329"/>
        <v>092019</v>
      </c>
      <c r="B1775" s="12">
        <v>43720</v>
      </c>
      <c r="C1775" s="2" t="s">
        <v>6781</v>
      </c>
      <c r="D1775" s="2" t="s">
        <v>345</v>
      </c>
      <c r="E1775" s="2" t="s">
        <v>6497</v>
      </c>
      <c r="F1775" s="2">
        <v>270</v>
      </c>
      <c r="G1775" s="2"/>
      <c r="H1775" s="2"/>
      <c r="I1775" s="2"/>
      <c r="J1775" s="2">
        <v>228.32</v>
      </c>
      <c r="K1775" s="2"/>
      <c r="L1775" s="2">
        <f t="shared" si="330"/>
        <v>41.0976</v>
      </c>
      <c r="M1775" s="2">
        <f t="shared" si="331"/>
        <v>20.5488</v>
      </c>
      <c r="N1775" s="2">
        <f t="shared" si="332"/>
        <v>20.5488</v>
      </c>
      <c r="O1775" s="2">
        <f t="shared" si="333"/>
        <v>0</v>
      </c>
      <c r="P1775" s="2">
        <f t="shared" si="334"/>
        <v>269.41759999999999</v>
      </c>
      <c r="Q1775" s="14">
        <f t="shared" si="335"/>
        <v>-0.58240000000000691</v>
      </c>
      <c r="R1775" s="2"/>
      <c r="S1775" s="2"/>
      <c r="T1775" s="1" t="e">
        <v>#N/A</v>
      </c>
    </row>
    <row r="1776" spans="1:20" x14ac:dyDescent="0.25">
      <c r="A1776" s="2" t="str">
        <f t="shared" si="329"/>
        <v>092019</v>
      </c>
      <c r="B1776" s="12">
        <v>43735</v>
      </c>
      <c r="C1776" s="2" t="s">
        <v>3946</v>
      </c>
      <c r="D1776" s="2" t="s">
        <v>101</v>
      </c>
      <c r="E1776" s="2" t="s">
        <v>6305</v>
      </c>
      <c r="F1776" s="2">
        <v>2565</v>
      </c>
      <c r="G1776" s="2"/>
      <c r="H1776" s="2"/>
      <c r="I1776" s="2">
        <v>210</v>
      </c>
      <c r="J1776" s="2">
        <v>1974</v>
      </c>
      <c r="K1776" s="2"/>
      <c r="L1776" s="2">
        <f t="shared" si="330"/>
        <v>380.52</v>
      </c>
      <c r="M1776" s="2">
        <f t="shared" si="331"/>
        <v>190.26</v>
      </c>
      <c r="N1776" s="2">
        <f t="shared" si="332"/>
        <v>190.26</v>
      </c>
      <c r="O1776" s="2">
        <f t="shared" si="333"/>
        <v>0</v>
      </c>
      <c r="P1776" s="2">
        <f t="shared" si="334"/>
        <v>2564.52</v>
      </c>
      <c r="Q1776" s="14">
        <f t="shared" si="335"/>
        <v>-0.48000000000001819</v>
      </c>
      <c r="R1776" s="2"/>
      <c r="S1776" s="2"/>
      <c r="T1776" s="1" t="e">
        <v>#N/A</v>
      </c>
    </row>
    <row r="1777" spans="1:20" x14ac:dyDescent="0.25">
      <c r="A1777" s="2" t="str">
        <f t="shared" si="329"/>
        <v>072019</v>
      </c>
      <c r="B1777" s="12">
        <v>43665</v>
      </c>
      <c r="C1777" s="2">
        <v>9590</v>
      </c>
      <c r="D1777" s="2" t="s">
        <v>399</v>
      </c>
      <c r="E1777" s="2" t="s">
        <v>6268</v>
      </c>
      <c r="F1777" s="2">
        <v>1380</v>
      </c>
      <c r="G1777" s="2"/>
      <c r="H1777" s="2"/>
      <c r="I1777" s="2"/>
      <c r="J1777" s="2">
        <v>1169</v>
      </c>
      <c r="K1777" s="2"/>
      <c r="L1777" s="2">
        <f t="shared" si="330"/>
        <v>210.42</v>
      </c>
      <c r="M1777" s="2">
        <f t="shared" si="331"/>
        <v>105.21</v>
      </c>
      <c r="N1777" s="2">
        <f t="shared" si="332"/>
        <v>105.21</v>
      </c>
      <c r="O1777" s="2">
        <f t="shared" si="333"/>
        <v>0</v>
      </c>
      <c r="P1777" s="2">
        <f t="shared" si="334"/>
        <v>1379.42</v>
      </c>
      <c r="Q1777" s="14">
        <f t="shared" si="335"/>
        <v>-0.57999999999992724</v>
      </c>
      <c r="R1777" s="2"/>
      <c r="S1777" s="2"/>
      <c r="T1777" s="1" t="e">
        <v>#N/A</v>
      </c>
    </row>
    <row r="1778" spans="1:20" x14ac:dyDescent="0.25">
      <c r="A1778" s="2" t="str">
        <f t="shared" si="329"/>
        <v>072019</v>
      </c>
      <c r="B1778" s="12">
        <v>43663</v>
      </c>
      <c r="C1778" s="2" t="s">
        <v>6782</v>
      </c>
      <c r="D1778" s="2" t="s">
        <v>413</v>
      </c>
      <c r="E1778" s="2" t="s">
        <v>6248</v>
      </c>
      <c r="F1778" s="2">
        <v>9476</v>
      </c>
      <c r="G1778" s="2">
        <v>8673</v>
      </c>
      <c r="H1778" s="2"/>
      <c r="I1778" s="2"/>
      <c r="J1778" s="2">
        <v>680</v>
      </c>
      <c r="K1778" s="2"/>
      <c r="L1778" s="2">
        <f t="shared" si="330"/>
        <v>122.4</v>
      </c>
      <c r="M1778" s="2">
        <f t="shared" si="331"/>
        <v>61.2</v>
      </c>
      <c r="N1778" s="2">
        <f t="shared" si="332"/>
        <v>61.2</v>
      </c>
      <c r="O1778" s="2">
        <f t="shared" si="333"/>
        <v>0</v>
      </c>
      <c r="P1778" s="2">
        <f t="shared" si="334"/>
        <v>9475.4</v>
      </c>
      <c r="Q1778" s="14">
        <f t="shared" si="335"/>
        <v>-0.6000000000003638</v>
      </c>
      <c r="R1778" s="2"/>
      <c r="S1778" s="2"/>
      <c r="T1778" s="1" t="e">
        <v>#N/A</v>
      </c>
    </row>
    <row r="1779" spans="1:20" x14ac:dyDescent="0.25">
      <c r="A1779" s="2" t="str">
        <f t="shared" si="329"/>
        <v>072019</v>
      </c>
      <c r="B1779" s="12">
        <v>43647</v>
      </c>
      <c r="C1779" s="2" t="s">
        <v>6560</v>
      </c>
      <c r="D1779" s="2" t="s">
        <v>6310</v>
      </c>
      <c r="E1779" s="2" t="s">
        <v>6311</v>
      </c>
      <c r="F1779" s="2">
        <v>5899</v>
      </c>
      <c r="G1779" s="2"/>
      <c r="H1779" s="2"/>
      <c r="I1779" s="2"/>
      <c r="J1779" s="2">
        <v>4999</v>
      </c>
      <c r="K1779" s="2"/>
      <c r="L1779" s="2">
        <f t="shared" si="330"/>
        <v>899.82</v>
      </c>
      <c r="M1779" s="2">
        <v>0</v>
      </c>
      <c r="N1779" s="2">
        <v>0</v>
      </c>
      <c r="O1779" s="2">
        <v>0</v>
      </c>
      <c r="P1779" s="2">
        <f t="shared" si="334"/>
        <v>5898.82</v>
      </c>
      <c r="Q1779" s="14">
        <f t="shared" si="335"/>
        <v>-0.18000000000029104</v>
      </c>
      <c r="R1779" s="2"/>
      <c r="S1779" s="2"/>
      <c r="T1779" s="1" t="s">
        <v>6310</v>
      </c>
    </row>
    <row r="1780" spans="1:20" x14ac:dyDescent="0.25">
      <c r="A1780" s="2" t="str">
        <f t="shared" si="329"/>
        <v>042019</v>
      </c>
      <c r="B1780" s="12">
        <v>43579</v>
      </c>
      <c r="C1780" s="2"/>
      <c r="D1780" s="2" t="s">
        <v>1777</v>
      </c>
      <c r="E1780" s="2" t="s">
        <v>6783</v>
      </c>
      <c r="F1780" s="2">
        <v>19010</v>
      </c>
      <c r="G1780" s="2"/>
      <c r="H1780" s="2"/>
      <c r="I1780" s="2"/>
      <c r="J1780" s="2">
        <v>16110</v>
      </c>
      <c r="K1780" s="2"/>
      <c r="L1780" s="2">
        <f t="shared" si="330"/>
        <v>2899.8</v>
      </c>
      <c r="M1780" s="2">
        <f t="shared" si="331"/>
        <v>1449.9</v>
      </c>
      <c r="N1780" s="2">
        <f t="shared" si="332"/>
        <v>1449.9</v>
      </c>
      <c r="O1780" s="2">
        <f t="shared" si="333"/>
        <v>0</v>
      </c>
      <c r="P1780" s="2">
        <f t="shared" si="334"/>
        <v>19009.8</v>
      </c>
      <c r="Q1780" s="14">
        <f t="shared" si="335"/>
        <v>-0.2000000000007276</v>
      </c>
      <c r="R1780" s="2"/>
      <c r="S1780" s="2"/>
      <c r="T1780" s="1" t="e">
        <v>#N/A</v>
      </c>
    </row>
    <row r="1781" spans="1:20" x14ac:dyDescent="0.25">
      <c r="A1781" s="2" t="str">
        <f t="shared" si="329"/>
        <v>072019</v>
      </c>
      <c r="B1781" s="12">
        <v>43662</v>
      </c>
      <c r="C1781" s="2">
        <v>9576</v>
      </c>
      <c r="D1781" s="2" t="s">
        <v>399</v>
      </c>
      <c r="E1781" s="2" t="s">
        <v>6268</v>
      </c>
      <c r="F1781" s="2">
        <v>6432</v>
      </c>
      <c r="G1781" s="2"/>
      <c r="H1781" s="2"/>
      <c r="I1781" s="2"/>
      <c r="J1781" s="2">
        <v>5450</v>
      </c>
      <c r="K1781" s="2"/>
      <c r="L1781" s="2">
        <f t="shared" si="330"/>
        <v>981</v>
      </c>
      <c r="M1781" s="2">
        <f t="shared" si="331"/>
        <v>490.5</v>
      </c>
      <c r="N1781" s="2">
        <f t="shared" si="332"/>
        <v>490.5</v>
      </c>
      <c r="O1781" s="2">
        <f t="shared" si="333"/>
        <v>0</v>
      </c>
      <c r="P1781" s="2">
        <f t="shared" si="334"/>
        <v>6431</v>
      </c>
      <c r="Q1781" s="14">
        <f t="shared" si="335"/>
        <v>-1</v>
      </c>
      <c r="R1781" s="2"/>
      <c r="S1781" s="2"/>
      <c r="T1781" s="1" t="e">
        <v>#N/A</v>
      </c>
    </row>
    <row r="1782" spans="1:20" x14ac:dyDescent="0.25">
      <c r="A1782" s="2" t="str">
        <f t="shared" si="329"/>
        <v>102019</v>
      </c>
      <c r="B1782" s="12">
        <v>43742</v>
      </c>
      <c r="C1782" s="2" t="s">
        <v>4763</v>
      </c>
      <c r="D1782" s="2" t="s">
        <v>2932</v>
      </c>
      <c r="E1782" s="2" t="s">
        <v>6784</v>
      </c>
      <c r="F1782" s="2" t="s">
        <v>6785</v>
      </c>
      <c r="G1782" s="2"/>
      <c r="H1782" s="2"/>
      <c r="I1782" s="2"/>
      <c r="J1782" s="2">
        <v>1780</v>
      </c>
      <c r="K1782" s="2"/>
      <c r="L1782" s="2">
        <f t="shared" si="330"/>
        <v>320.39999999999998</v>
      </c>
      <c r="M1782" s="2">
        <f t="shared" si="331"/>
        <v>160.19999999999999</v>
      </c>
      <c r="N1782" s="2">
        <f t="shared" si="332"/>
        <v>160.19999999999999</v>
      </c>
      <c r="O1782" s="2">
        <f t="shared" si="333"/>
        <v>0</v>
      </c>
      <c r="P1782" s="2">
        <f t="shared" si="334"/>
        <v>2100.4</v>
      </c>
      <c r="Q1782" s="14">
        <f t="shared" si="335"/>
        <v>0.40000000000009095</v>
      </c>
      <c r="R1782" s="2"/>
      <c r="S1782" s="2"/>
      <c r="T1782" s="1" t="e">
        <v>#N/A</v>
      </c>
    </row>
    <row r="1783" spans="1:20" x14ac:dyDescent="0.25">
      <c r="A1783" s="2" t="str">
        <f t="shared" si="329"/>
        <v>102019</v>
      </c>
      <c r="B1783" s="12">
        <v>43742</v>
      </c>
      <c r="C1783" s="2" t="s">
        <v>4506</v>
      </c>
      <c r="D1783" s="2" t="s">
        <v>676</v>
      </c>
      <c r="E1783" s="2" t="s">
        <v>6786</v>
      </c>
      <c r="F1783" s="2" t="s">
        <v>3968</v>
      </c>
      <c r="G1783" s="2"/>
      <c r="H1783" s="2"/>
      <c r="I1783" s="2"/>
      <c r="J1783" s="2">
        <v>528.80999999999995</v>
      </c>
      <c r="K1783" s="2"/>
      <c r="L1783" s="2">
        <f t="shared" si="330"/>
        <v>95.185799999999986</v>
      </c>
      <c r="M1783" s="2">
        <f t="shared" si="331"/>
        <v>47.592899999999993</v>
      </c>
      <c r="N1783" s="2">
        <f t="shared" si="332"/>
        <v>47.592899999999993</v>
      </c>
      <c r="O1783" s="2">
        <f t="shared" si="333"/>
        <v>0</v>
      </c>
      <c r="P1783" s="2">
        <f t="shared" si="334"/>
        <v>623.99579999999992</v>
      </c>
      <c r="Q1783" s="14">
        <f t="shared" si="335"/>
        <v>-4.2000000000825821E-3</v>
      </c>
      <c r="R1783" s="2"/>
      <c r="S1783" s="2"/>
      <c r="T1783" s="1" t="e">
        <v>#N/A</v>
      </c>
    </row>
    <row r="1784" spans="1:20" x14ac:dyDescent="0.25">
      <c r="A1784" s="2" t="str">
        <f t="shared" si="329"/>
        <v>102019</v>
      </c>
      <c r="B1784" s="12">
        <v>43740</v>
      </c>
      <c r="C1784" s="2" t="s">
        <v>6787</v>
      </c>
      <c r="D1784" s="2" t="s">
        <v>4855</v>
      </c>
      <c r="E1784" s="2" t="s">
        <v>6788</v>
      </c>
      <c r="F1784" s="2" t="s">
        <v>6789</v>
      </c>
      <c r="G1784" s="2"/>
      <c r="H1784" s="2"/>
      <c r="I1784" s="2">
        <v>720</v>
      </c>
      <c r="J1784" s="2"/>
      <c r="K1784" s="2"/>
      <c r="L1784" s="2">
        <f t="shared" si="330"/>
        <v>86.4</v>
      </c>
      <c r="M1784" s="2">
        <f t="shared" si="331"/>
        <v>43.2</v>
      </c>
      <c r="N1784" s="2">
        <f t="shared" si="332"/>
        <v>43.2</v>
      </c>
      <c r="O1784" s="2">
        <f t="shared" si="333"/>
        <v>0</v>
      </c>
      <c r="P1784" s="2">
        <f t="shared" si="334"/>
        <v>806.4</v>
      </c>
      <c r="Q1784" s="14">
        <f t="shared" si="335"/>
        <v>0.39999999999997726</v>
      </c>
      <c r="R1784" s="2"/>
      <c r="S1784" s="2"/>
      <c r="T1784" s="1" t="e">
        <v>#N/A</v>
      </c>
    </row>
    <row r="1785" spans="1:20" x14ac:dyDescent="0.25">
      <c r="A1785" s="2" t="str">
        <f t="shared" si="329"/>
        <v>092019</v>
      </c>
      <c r="B1785" s="12">
        <v>43737</v>
      </c>
      <c r="C1785" s="2" t="s">
        <v>6790</v>
      </c>
      <c r="D1785" s="2" t="s">
        <v>6566</v>
      </c>
      <c r="E1785" s="2" t="s">
        <v>6791</v>
      </c>
      <c r="F1785" s="2" t="s">
        <v>6792</v>
      </c>
      <c r="G1785" s="2">
        <v>39700</v>
      </c>
      <c r="H1785" s="2"/>
      <c r="I1785" s="2"/>
      <c r="J1785" s="2"/>
      <c r="K1785" s="2"/>
      <c r="L1785" s="2">
        <f t="shared" si="330"/>
        <v>0</v>
      </c>
      <c r="M1785" s="2">
        <f t="shared" si="331"/>
        <v>0</v>
      </c>
      <c r="N1785" s="2">
        <f t="shared" si="332"/>
        <v>0</v>
      </c>
      <c r="O1785" s="2">
        <f t="shared" si="333"/>
        <v>0</v>
      </c>
      <c r="P1785" s="2">
        <f t="shared" si="334"/>
        <v>39700</v>
      </c>
      <c r="Q1785" s="14">
        <f t="shared" si="335"/>
        <v>-300</v>
      </c>
      <c r="R1785" s="2"/>
      <c r="S1785" s="2"/>
      <c r="T1785" s="1" t="e">
        <v>#N/A</v>
      </c>
    </row>
    <row r="1786" spans="1:20" x14ac:dyDescent="0.25">
      <c r="A1786" s="2" t="str">
        <f t="shared" si="329"/>
        <v>102019</v>
      </c>
      <c r="B1786" s="12">
        <v>43739</v>
      </c>
      <c r="C1786" s="2" t="s">
        <v>4740</v>
      </c>
      <c r="D1786" s="2" t="s">
        <v>4738</v>
      </c>
      <c r="E1786" s="2" t="s">
        <v>4739</v>
      </c>
      <c r="F1786" s="2" t="s">
        <v>6793</v>
      </c>
      <c r="G1786" s="2"/>
      <c r="H1786" s="2">
        <v>30140</v>
      </c>
      <c r="I1786" s="2"/>
      <c r="J1786" s="2"/>
      <c r="K1786" s="2"/>
      <c r="L1786" s="2">
        <f t="shared" si="330"/>
        <v>1507</v>
      </c>
      <c r="M1786" s="2">
        <v>0</v>
      </c>
      <c r="N1786" s="2">
        <v>0</v>
      </c>
      <c r="O1786" s="2">
        <v>0</v>
      </c>
      <c r="P1786" s="2">
        <f t="shared" si="334"/>
        <v>31647</v>
      </c>
      <c r="Q1786" s="14">
        <f t="shared" si="335"/>
        <v>-16360</v>
      </c>
      <c r="R1786" s="2" t="s">
        <v>6245</v>
      </c>
      <c r="S1786" s="2" t="s">
        <v>6245</v>
      </c>
      <c r="T1786" s="1" t="e">
        <v>#N/A</v>
      </c>
    </row>
    <row r="1787" spans="1:20" x14ac:dyDescent="0.25">
      <c r="A1787" s="2" t="str">
        <f t="shared" si="329"/>
        <v>102019</v>
      </c>
      <c r="B1787" s="12">
        <v>43739</v>
      </c>
      <c r="C1787" s="2" t="s">
        <v>4740</v>
      </c>
      <c r="D1787" s="2" t="s">
        <v>4738</v>
      </c>
      <c r="E1787" s="2" t="s">
        <v>4739</v>
      </c>
      <c r="F1787" s="2" t="s">
        <v>6793</v>
      </c>
      <c r="G1787" s="2"/>
      <c r="H1787" s="2"/>
      <c r="I1787" s="2"/>
      <c r="J1787" s="2">
        <v>13864.8</v>
      </c>
      <c r="K1787" s="2"/>
      <c r="L1787" s="2">
        <f t="shared" si="330"/>
        <v>2495.6639999999998</v>
      </c>
      <c r="M1787" s="2">
        <v>0</v>
      </c>
      <c r="N1787" s="2">
        <v>0</v>
      </c>
      <c r="O1787" s="2">
        <v>0</v>
      </c>
      <c r="P1787" s="2">
        <f t="shared" si="334"/>
        <v>16360.464</v>
      </c>
      <c r="Q1787" s="14">
        <f t="shared" si="335"/>
        <v>-31646.536</v>
      </c>
      <c r="R1787" s="2" t="s">
        <v>6245</v>
      </c>
      <c r="S1787" s="2" t="s">
        <v>6245</v>
      </c>
      <c r="T1787" s="1" t="e">
        <v>#N/A</v>
      </c>
    </row>
    <row r="1788" spans="1:20" x14ac:dyDescent="0.25">
      <c r="A1788" s="2" t="str">
        <f t="shared" si="329"/>
        <v>092019</v>
      </c>
      <c r="B1788" s="12">
        <v>43734</v>
      </c>
      <c r="C1788" s="2" t="s">
        <v>6794</v>
      </c>
      <c r="D1788" s="2" t="s">
        <v>1232</v>
      </c>
      <c r="E1788" s="2" t="s">
        <v>5774</v>
      </c>
      <c r="F1788" s="2" t="s">
        <v>6795</v>
      </c>
      <c r="G1788" s="2"/>
      <c r="H1788" s="2"/>
      <c r="I1788" s="2"/>
      <c r="J1788" s="2">
        <v>3750</v>
      </c>
      <c r="K1788" s="2"/>
      <c r="L1788" s="2">
        <f t="shared" si="330"/>
        <v>675</v>
      </c>
      <c r="M1788" s="2">
        <f t="shared" si="331"/>
        <v>337.5</v>
      </c>
      <c r="N1788" s="2">
        <f t="shared" si="332"/>
        <v>337.5</v>
      </c>
      <c r="O1788" s="2">
        <f t="shared" si="333"/>
        <v>0</v>
      </c>
      <c r="P1788" s="2">
        <f t="shared" si="334"/>
        <v>4425</v>
      </c>
      <c r="Q1788" s="14">
        <f t="shared" si="335"/>
        <v>0</v>
      </c>
      <c r="R1788" s="2"/>
      <c r="S1788" s="2"/>
      <c r="T1788" s="1" t="e">
        <v>#N/A</v>
      </c>
    </row>
    <row r="1789" spans="1:20" x14ac:dyDescent="0.25">
      <c r="A1789" s="2" t="str">
        <f t="shared" ref="A1789:A1843" si="336">TEXT(B1789,"MMYYYY")</f>
        <v>092019</v>
      </c>
      <c r="B1789" s="12">
        <v>43733</v>
      </c>
      <c r="C1789" s="2" t="s">
        <v>4422</v>
      </c>
      <c r="D1789" s="2" t="s">
        <v>4420</v>
      </c>
      <c r="E1789" s="2" t="s">
        <v>6796</v>
      </c>
      <c r="F1789" s="2" t="s">
        <v>6797</v>
      </c>
      <c r="G1789" s="2"/>
      <c r="H1789" s="2"/>
      <c r="I1789" s="2"/>
      <c r="J1789" s="2">
        <v>84310.82</v>
      </c>
      <c r="K1789" s="2"/>
      <c r="L1789" s="2">
        <f t="shared" ref="L1789:L1843" si="337">+(H1789*$H$1/100)+(I1789*$I$1/100)+(J1789*$J$1/100)+(K1789*$K$1/100)</f>
        <v>15175.947600000003</v>
      </c>
      <c r="M1789" s="2">
        <v>0</v>
      </c>
      <c r="N1789" s="2">
        <v>0</v>
      </c>
      <c r="O1789" s="2">
        <v>0</v>
      </c>
      <c r="P1789" s="2">
        <f t="shared" ref="P1789:P1843" si="338">H1789+I1789+J1789+K1789+L1789+G1789</f>
        <v>99486.767600000006</v>
      </c>
      <c r="Q1789" s="14">
        <f t="shared" ref="Q1789:Q1843" si="339">P1789-F1789</f>
        <v>-2.3999999975785613E-3</v>
      </c>
      <c r="R1789" s="2" t="s">
        <v>5815</v>
      </c>
      <c r="S1789" s="2" t="s">
        <v>5815</v>
      </c>
      <c r="T1789" s="1" t="e">
        <v>#N/A</v>
      </c>
    </row>
    <row r="1790" spans="1:20" x14ac:dyDescent="0.25">
      <c r="A1790" s="2" t="str">
        <f t="shared" si="336"/>
        <v>102019</v>
      </c>
      <c r="B1790" s="12">
        <v>43739</v>
      </c>
      <c r="C1790" s="2" t="s">
        <v>4523</v>
      </c>
      <c r="D1790" s="2" t="s">
        <v>101</v>
      </c>
      <c r="E1790" s="2" t="s">
        <v>6250</v>
      </c>
      <c r="F1790" s="2">
        <v>19506</v>
      </c>
      <c r="G1790" s="2"/>
      <c r="H1790" s="2">
        <v>16020.23</v>
      </c>
      <c r="I1790" s="2"/>
      <c r="J1790" s="2"/>
      <c r="K1790" s="2"/>
      <c r="L1790" s="2">
        <f t="shared" si="337"/>
        <v>801.01149999999996</v>
      </c>
      <c r="M1790" s="2">
        <f t="shared" ref="M1790:M1842" si="340">+IF(VALUE(LEFT(D1790,2))=33,L1790/2,0)</f>
        <v>400.50574999999998</v>
      </c>
      <c r="N1790" s="2">
        <f t="shared" ref="N1790:N1842" si="341">+M1790</f>
        <v>400.50574999999998</v>
      </c>
      <c r="O1790" s="2">
        <f t="shared" ref="O1790:O1842" si="342">+IF(VALUE(LEFT(D1790,2))=33,0,L1790)</f>
        <v>0</v>
      </c>
      <c r="P1790" s="2">
        <f t="shared" si="338"/>
        <v>16821.2415</v>
      </c>
      <c r="Q1790" s="14">
        <f t="shared" si="339"/>
        <v>-2684.7584999999999</v>
      </c>
      <c r="R1790" s="2"/>
      <c r="S1790" s="2"/>
      <c r="T1790" s="1" t="e">
        <v>#N/A</v>
      </c>
    </row>
    <row r="1791" spans="1:20" x14ac:dyDescent="0.25">
      <c r="A1791" s="2" t="str">
        <f t="shared" si="336"/>
        <v>102019</v>
      </c>
      <c r="B1791" s="12">
        <v>43739</v>
      </c>
      <c r="C1791" s="2" t="s">
        <v>4523</v>
      </c>
      <c r="D1791" s="2" t="s">
        <v>101</v>
      </c>
      <c r="E1791" s="2" t="s">
        <v>6250</v>
      </c>
      <c r="F1791" s="2">
        <v>19506</v>
      </c>
      <c r="G1791" s="2"/>
      <c r="H1791" s="2"/>
      <c r="I1791" s="2"/>
      <c r="J1791" s="2"/>
      <c r="K1791" s="2">
        <v>2023.44</v>
      </c>
      <c r="L1791" s="2">
        <f t="shared" si="337"/>
        <v>566.56320000000005</v>
      </c>
      <c r="M1791" s="2">
        <f t="shared" si="340"/>
        <v>283.28160000000003</v>
      </c>
      <c r="N1791" s="2">
        <f t="shared" si="341"/>
        <v>283.28160000000003</v>
      </c>
      <c r="O1791" s="2">
        <f t="shared" si="342"/>
        <v>0</v>
      </c>
      <c r="P1791" s="2">
        <f t="shared" si="338"/>
        <v>2590.0032000000001</v>
      </c>
      <c r="Q1791" s="14">
        <f t="shared" si="339"/>
        <v>-16915.996800000001</v>
      </c>
      <c r="R1791" s="2"/>
      <c r="S1791" s="2"/>
      <c r="T1791" s="1" t="e">
        <v>#N/A</v>
      </c>
    </row>
    <row r="1792" spans="1:20" x14ac:dyDescent="0.25">
      <c r="A1792" s="2" t="str">
        <f t="shared" si="336"/>
        <v>102019</v>
      </c>
      <c r="B1792" s="12">
        <v>43739</v>
      </c>
      <c r="C1792" s="2" t="s">
        <v>4523</v>
      </c>
      <c r="D1792" s="2" t="s">
        <v>101</v>
      </c>
      <c r="E1792" s="2" t="s">
        <v>6250</v>
      </c>
      <c r="F1792" s="2">
        <v>19506</v>
      </c>
      <c r="G1792" s="2"/>
      <c r="H1792" s="2"/>
      <c r="I1792" s="2"/>
      <c r="J1792" s="2">
        <v>80</v>
      </c>
      <c r="K1792" s="2"/>
      <c r="L1792" s="2">
        <f t="shared" si="337"/>
        <v>14.4</v>
      </c>
      <c r="M1792" s="2">
        <f t="shared" si="340"/>
        <v>7.2</v>
      </c>
      <c r="N1792" s="2">
        <f t="shared" si="341"/>
        <v>7.2</v>
      </c>
      <c r="O1792" s="2">
        <f t="shared" si="342"/>
        <v>0</v>
      </c>
      <c r="P1792" s="2">
        <f t="shared" si="338"/>
        <v>94.4</v>
      </c>
      <c r="Q1792" s="14">
        <f t="shared" si="339"/>
        <v>-19411.599999999999</v>
      </c>
      <c r="R1792" s="2"/>
      <c r="S1792" s="2"/>
      <c r="T1792" s="1" t="e">
        <v>#N/A</v>
      </c>
    </row>
    <row r="1793" spans="1:20" x14ac:dyDescent="0.25">
      <c r="A1793" s="2" t="str">
        <f t="shared" si="336"/>
        <v>102019</v>
      </c>
      <c r="B1793" s="12">
        <v>43739</v>
      </c>
      <c r="C1793" s="2" t="s">
        <v>4522</v>
      </c>
      <c r="D1793" s="2" t="s">
        <v>101</v>
      </c>
      <c r="E1793" s="2" t="s">
        <v>6250</v>
      </c>
      <c r="F1793" s="2">
        <v>7559</v>
      </c>
      <c r="G1793" s="2"/>
      <c r="H1793" s="2">
        <v>3400</v>
      </c>
      <c r="I1793" s="2"/>
      <c r="J1793" s="2"/>
      <c r="K1793" s="2"/>
      <c r="L1793" s="2">
        <f t="shared" si="337"/>
        <v>170</v>
      </c>
      <c r="M1793" s="2">
        <f t="shared" si="340"/>
        <v>85</v>
      </c>
      <c r="N1793" s="2">
        <f t="shared" si="341"/>
        <v>85</v>
      </c>
      <c r="O1793" s="2">
        <f t="shared" si="342"/>
        <v>0</v>
      </c>
      <c r="P1793" s="2">
        <f t="shared" si="338"/>
        <v>3570</v>
      </c>
      <c r="Q1793" s="14">
        <f t="shared" si="339"/>
        <v>-3989</v>
      </c>
      <c r="R1793" s="2"/>
      <c r="S1793" s="2"/>
      <c r="T1793" s="1" t="e">
        <v>#N/A</v>
      </c>
    </row>
    <row r="1794" spans="1:20" x14ac:dyDescent="0.25">
      <c r="A1794" s="2" t="str">
        <f t="shared" si="336"/>
        <v>102019</v>
      </c>
      <c r="B1794" s="12">
        <v>43739</v>
      </c>
      <c r="C1794" s="2" t="s">
        <v>4522</v>
      </c>
      <c r="D1794" s="2" t="s">
        <v>101</v>
      </c>
      <c r="E1794" s="2" t="s">
        <v>6250</v>
      </c>
      <c r="F1794" s="2">
        <v>7559</v>
      </c>
      <c r="G1794" s="2"/>
      <c r="H1794" s="2"/>
      <c r="I1794" s="2"/>
      <c r="J1794" s="2"/>
      <c r="K1794" s="2">
        <v>867.19</v>
      </c>
      <c r="L1794" s="2">
        <f t="shared" si="337"/>
        <v>242.81319999999999</v>
      </c>
      <c r="M1794" s="2">
        <f t="shared" si="340"/>
        <v>121.4066</v>
      </c>
      <c r="N1794" s="2">
        <f t="shared" si="341"/>
        <v>121.4066</v>
      </c>
      <c r="O1794" s="2">
        <f t="shared" si="342"/>
        <v>0</v>
      </c>
      <c r="P1794" s="2">
        <f t="shared" si="338"/>
        <v>1110.0032000000001</v>
      </c>
      <c r="Q1794" s="14">
        <f t="shared" si="339"/>
        <v>-6448.9967999999999</v>
      </c>
      <c r="R1794" s="2"/>
      <c r="S1794" s="2"/>
      <c r="T1794" s="1" t="e">
        <v>#N/A</v>
      </c>
    </row>
    <row r="1795" spans="1:20" x14ac:dyDescent="0.25">
      <c r="A1795" s="2" t="str">
        <f t="shared" si="336"/>
        <v>102019</v>
      </c>
      <c r="B1795" s="12">
        <v>43739</v>
      </c>
      <c r="C1795" s="2" t="s">
        <v>4522</v>
      </c>
      <c r="D1795" s="2" t="s">
        <v>101</v>
      </c>
      <c r="E1795" s="2" t="s">
        <v>6250</v>
      </c>
      <c r="F1795" s="2">
        <v>7559</v>
      </c>
      <c r="G1795" s="2"/>
      <c r="H1795" s="2"/>
      <c r="I1795" s="2"/>
      <c r="J1795" s="2">
        <v>2440</v>
      </c>
      <c r="K1795" s="2"/>
      <c r="L1795" s="2">
        <f t="shared" si="337"/>
        <v>439.2</v>
      </c>
      <c r="M1795" s="2">
        <f t="shared" si="340"/>
        <v>219.6</v>
      </c>
      <c r="N1795" s="2">
        <f t="shared" si="341"/>
        <v>219.6</v>
      </c>
      <c r="O1795" s="2">
        <f t="shared" si="342"/>
        <v>0</v>
      </c>
      <c r="P1795" s="2">
        <f t="shared" si="338"/>
        <v>2879.2</v>
      </c>
      <c r="Q1795" s="14">
        <f t="shared" si="339"/>
        <v>-4679.8</v>
      </c>
      <c r="R1795" s="2"/>
      <c r="S1795" s="2"/>
      <c r="T1795" s="1" t="e">
        <v>#N/A</v>
      </c>
    </row>
    <row r="1796" spans="1:20" x14ac:dyDescent="0.25">
      <c r="A1796" s="2" t="str">
        <f t="shared" si="336"/>
        <v>092019</v>
      </c>
      <c r="B1796" s="12">
        <v>43738</v>
      </c>
      <c r="C1796" s="2" t="s">
        <v>3949</v>
      </c>
      <c r="D1796" s="2" t="s">
        <v>101</v>
      </c>
      <c r="E1796" s="2" t="s">
        <v>6250</v>
      </c>
      <c r="F1796" s="2">
        <v>1923</v>
      </c>
      <c r="G1796" s="2"/>
      <c r="H1796" s="2"/>
      <c r="I1796" s="2"/>
      <c r="J1796" s="2">
        <v>1630</v>
      </c>
      <c r="K1796" s="2"/>
      <c r="L1796" s="2">
        <f t="shared" si="337"/>
        <v>293.39999999999998</v>
      </c>
      <c r="M1796" s="2">
        <f t="shared" si="340"/>
        <v>146.69999999999999</v>
      </c>
      <c r="N1796" s="2">
        <f t="shared" si="341"/>
        <v>146.69999999999999</v>
      </c>
      <c r="O1796" s="2">
        <f t="shared" si="342"/>
        <v>0</v>
      </c>
      <c r="P1796" s="2">
        <f t="shared" si="338"/>
        <v>1923.4</v>
      </c>
      <c r="Q1796" s="14">
        <f t="shared" si="339"/>
        <v>0.40000000000009095</v>
      </c>
      <c r="R1796" s="2"/>
      <c r="S1796" s="2"/>
      <c r="T1796" s="1" t="e">
        <v>#N/A</v>
      </c>
    </row>
    <row r="1797" spans="1:20" x14ac:dyDescent="0.25">
      <c r="A1797" s="2" t="str">
        <f t="shared" si="336"/>
        <v>092019</v>
      </c>
      <c r="B1797" s="12">
        <v>43735</v>
      </c>
      <c r="C1797" s="2" t="s">
        <v>3947</v>
      </c>
      <c r="D1797" s="2" t="s">
        <v>101</v>
      </c>
      <c r="E1797" s="2" t="s">
        <v>6250</v>
      </c>
      <c r="F1797" s="2">
        <v>13622.59</v>
      </c>
      <c r="G1797" s="2"/>
      <c r="H1797" s="2"/>
      <c r="I1797" s="2"/>
      <c r="J1797" s="2">
        <v>11544.51</v>
      </c>
      <c r="K1797" s="2"/>
      <c r="L1797" s="2">
        <f t="shared" si="337"/>
        <v>2078.0117999999998</v>
      </c>
      <c r="M1797" s="2">
        <f t="shared" si="340"/>
        <v>1039.0058999999999</v>
      </c>
      <c r="N1797" s="2">
        <f t="shared" si="341"/>
        <v>1039.0058999999999</v>
      </c>
      <c r="O1797" s="2">
        <f t="shared" si="342"/>
        <v>0</v>
      </c>
      <c r="P1797" s="2">
        <f t="shared" si="338"/>
        <v>13622.5218</v>
      </c>
      <c r="Q1797" s="14">
        <f t="shared" si="339"/>
        <v>-6.8199999999706051E-2</v>
      </c>
      <c r="R1797" s="2"/>
      <c r="S1797" s="2"/>
      <c r="T1797" s="1" t="e">
        <v>#N/A</v>
      </c>
    </row>
    <row r="1798" spans="1:20" x14ac:dyDescent="0.25">
      <c r="A1798" s="2" t="str">
        <f t="shared" si="336"/>
        <v>092019</v>
      </c>
      <c r="B1798" s="12">
        <v>43736</v>
      </c>
      <c r="C1798" s="2" t="s">
        <v>3948</v>
      </c>
      <c r="D1798" s="2" t="s">
        <v>101</v>
      </c>
      <c r="E1798" s="2" t="s">
        <v>6250</v>
      </c>
      <c r="F1798" s="2">
        <v>27875</v>
      </c>
      <c r="G1798" s="2"/>
      <c r="H1798" s="2"/>
      <c r="I1798" s="2"/>
      <c r="J1798" s="2">
        <v>23622.5</v>
      </c>
      <c r="K1798" s="2"/>
      <c r="L1798" s="2">
        <f t="shared" si="337"/>
        <v>4252.05</v>
      </c>
      <c r="M1798" s="2">
        <f t="shared" si="340"/>
        <v>2126.0250000000001</v>
      </c>
      <c r="N1798" s="2">
        <f t="shared" si="341"/>
        <v>2126.0250000000001</v>
      </c>
      <c r="O1798" s="2">
        <f t="shared" si="342"/>
        <v>0</v>
      </c>
      <c r="P1798" s="2">
        <f t="shared" si="338"/>
        <v>27874.55</v>
      </c>
      <c r="Q1798" s="14">
        <f t="shared" si="339"/>
        <v>-0.4500000000007276</v>
      </c>
      <c r="R1798" s="2"/>
      <c r="S1798" s="2"/>
      <c r="T1798" s="1" t="e">
        <v>#N/A</v>
      </c>
    </row>
    <row r="1799" spans="1:20" x14ac:dyDescent="0.25">
      <c r="A1799" s="2" t="str">
        <f t="shared" si="336"/>
        <v>092019</v>
      </c>
      <c r="B1799" s="12">
        <v>43733</v>
      </c>
      <c r="C1799" s="2" t="s">
        <v>3929</v>
      </c>
      <c r="D1799" s="2" t="s">
        <v>98</v>
      </c>
      <c r="E1799" s="2" t="s">
        <v>6319</v>
      </c>
      <c r="F1799" s="2">
        <v>46560</v>
      </c>
      <c r="G1799" s="2"/>
      <c r="H1799" s="2"/>
      <c r="I1799" s="2"/>
      <c r="J1799" s="2">
        <v>39458</v>
      </c>
      <c r="K1799" s="2"/>
      <c r="L1799" s="2">
        <f t="shared" si="337"/>
        <v>7102.44</v>
      </c>
      <c r="M1799" s="2">
        <f t="shared" si="340"/>
        <v>3551.22</v>
      </c>
      <c r="N1799" s="2">
        <f t="shared" si="341"/>
        <v>3551.22</v>
      </c>
      <c r="O1799" s="2">
        <f t="shared" si="342"/>
        <v>0</v>
      </c>
      <c r="P1799" s="2">
        <f t="shared" si="338"/>
        <v>46560.44</v>
      </c>
      <c r="Q1799" s="14">
        <f t="shared" si="339"/>
        <v>0.44000000000232831</v>
      </c>
      <c r="R1799" s="2"/>
      <c r="S1799" s="2"/>
      <c r="T1799" s="1" t="e">
        <v>#N/A</v>
      </c>
    </row>
    <row r="1800" spans="1:20" x14ac:dyDescent="0.25">
      <c r="A1800" s="2" t="str">
        <f t="shared" si="336"/>
        <v>092019</v>
      </c>
      <c r="B1800" s="12">
        <v>43733</v>
      </c>
      <c r="C1800" s="2" t="s">
        <v>3930</v>
      </c>
      <c r="D1800" s="2" t="s">
        <v>98</v>
      </c>
      <c r="E1800" s="2" t="s">
        <v>6319</v>
      </c>
      <c r="F1800" s="2">
        <v>10329</v>
      </c>
      <c r="G1800" s="2"/>
      <c r="H1800" s="2"/>
      <c r="I1800" s="2"/>
      <c r="J1800" s="2">
        <v>8753</v>
      </c>
      <c r="K1800" s="2"/>
      <c r="L1800" s="2">
        <f t="shared" si="337"/>
        <v>1575.54</v>
      </c>
      <c r="M1800" s="2">
        <f t="shared" si="340"/>
        <v>787.77</v>
      </c>
      <c r="N1800" s="2">
        <f t="shared" si="341"/>
        <v>787.77</v>
      </c>
      <c r="O1800" s="2">
        <f t="shared" si="342"/>
        <v>0</v>
      </c>
      <c r="P1800" s="2">
        <f t="shared" si="338"/>
        <v>10328.540000000001</v>
      </c>
      <c r="Q1800" s="14">
        <f t="shared" si="339"/>
        <v>-0.45999999999912689</v>
      </c>
      <c r="R1800" s="2"/>
      <c r="S1800" s="2"/>
      <c r="T1800" s="1" t="e">
        <v>#N/A</v>
      </c>
    </row>
    <row r="1801" spans="1:20" x14ac:dyDescent="0.25">
      <c r="A1801" s="2" t="str">
        <f t="shared" si="336"/>
        <v>092019</v>
      </c>
      <c r="B1801" s="12">
        <v>43738</v>
      </c>
      <c r="C1801" s="2" t="s">
        <v>4254</v>
      </c>
      <c r="D1801" s="2" t="s">
        <v>355</v>
      </c>
      <c r="E1801" s="2" t="s">
        <v>6251</v>
      </c>
      <c r="F1801" s="2">
        <v>51897</v>
      </c>
      <c r="G1801" s="2"/>
      <c r="H1801" s="2"/>
      <c r="I1801" s="2">
        <v>16010</v>
      </c>
      <c r="J1801" s="2"/>
      <c r="K1801" s="2"/>
      <c r="L1801" s="2">
        <f t="shared" si="337"/>
        <v>1921.2</v>
      </c>
      <c r="M1801" s="2">
        <f t="shared" si="340"/>
        <v>960.6</v>
      </c>
      <c r="N1801" s="2">
        <f t="shared" si="341"/>
        <v>960.6</v>
      </c>
      <c r="O1801" s="2">
        <f t="shared" si="342"/>
        <v>0</v>
      </c>
      <c r="P1801" s="2">
        <f t="shared" si="338"/>
        <v>17931.2</v>
      </c>
      <c r="Q1801" s="14">
        <f t="shared" si="339"/>
        <v>-33965.800000000003</v>
      </c>
      <c r="R1801" s="2"/>
      <c r="S1801" s="2"/>
      <c r="T1801" s="1" t="e">
        <v>#N/A</v>
      </c>
    </row>
    <row r="1802" spans="1:20" x14ac:dyDescent="0.25">
      <c r="A1802" s="2" t="str">
        <f t="shared" si="336"/>
        <v>092019</v>
      </c>
      <c r="B1802" s="12">
        <v>43738</v>
      </c>
      <c r="C1802" s="2" t="s">
        <v>4254</v>
      </c>
      <c r="D1802" s="2" t="s">
        <v>355</v>
      </c>
      <c r="E1802" s="2" t="s">
        <v>6251</v>
      </c>
      <c r="F1802" s="2">
        <v>51897</v>
      </c>
      <c r="G1802" s="2"/>
      <c r="H1802" s="2"/>
      <c r="I1802" s="2"/>
      <c r="J1802" s="2">
        <v>28293</v>
      </c>
      <c r="K1802" s="2"/>
      <c r="L1802" s="2">
        <f t="shared" si="337"/>
        <v>5092.74</v>
      </c>
      <c r="M1802" s="2">
        <f t="shared" si="340"/>
        <v>2546.37</v>
      </c>
      <c r="N1802" s="2">
        <f t="shared" si="341"/>
        <v>2546.37</v>
      </c>
      <c r="O1802" s="2">
        <f t="shared" si="342"/>
        <v>0</v>
      </c>
      <c r="P1802" s="2">
        <f t="shared" si="338"/>
        <v>33385.74</v>
      </c>
      <c r="Q1802" s="14">
        <f t="shared" si="339"/>
        <v>-18511.260000000002</v>
      </c>
      <c r="R1802" s="2"/>
      <c r="S1802" s="2"/>
      <c r="T1802" s="1" t="e">
        <v>#N/A</v>
      </c>
    </row>
    <row r="1803" spans="1:20" x14ac:dyDescent="0.25">
      <c r="A1803" s="2" t="str">
        <f t="shared" si="336"/>
        <v>082019</v>
      </c>
      <c r="B1803" s="12">
        <v>43693</v>
      </c>
      <c r="C1803" s="2" t="s">
        <v>6334</v>
      </c>
      <c r="D1803" s="2" t="s">
        <v>393</v>
      </c>
      <c r="E1803" s="2" t="s">
        <v>6798</v>
      </c>
      <c r="F1803" s="2">
        <v>81420</v>
      </c>
      <c r="G1803" s="2"/>
      <c r="H1803" s="2"/>
      <c r="I1803" s="2"/>
      <c r="J1803" s="2">
        <v>69000</v>
      </c>
      <c r="K1803" s="2"/>
      <c r="L1803" s="2">
        <f t="shared" si="337"/>
        <v>12420</v>
      </c>
      <c r="M1803" s="2">
        <v>0</v>
      </c>
      <c r="N1803" s="2">
        <v>0</v>
      </c>
      <c r="O1803" s="2">
        <v>0</v>
      </c>
      <c r="P1803" s="2">
        <f t="shared" si="338"/>
        <v>81420</v>
      </c>
      <c r="Q1803" s="14">
        <f t="shared" si="339"/>
        <v>0</v>
      </c>
      <c r="R1803" s="2" t="s">
        <v>5815</v>
      </c>
      <c r="S1803" s="2" t="s">
        <v>5815</v>
      </c>
      <c r="T1803" s="1" t="e">
        <v>#N/A</v>
      </c>
    </row>
    <row r="1804" spans="1:20" x14ac:dyDescent="0.25">
      <c r="A1804" s="2" t="str">
        <f t="shared" si="336"/>
        <v>092019</v>
      </c>
      <c r="B1804" s="12">
        <v>43713</v>
      </c>
      <c r="C1804" s="2" t="s">
        <v>6383</v>
      </c>
      <c r="D1804" s="2" t="s">
        <v>393</v>
      </c>
      <c r="E1804" s="2" t="s">
        <v>6798</v>
      </c>
      <c r="F1804" s="2">
        <v>7670</v>
      </c>
      <c r="G1804" s="2"/>
      <c r="H1804" s="2"/>
      <c r="I1804" s="2"/>
      <c r="J1804" s="2">
        <v>6500</v>
      </c>
      <c r="K1804" s="2"/>
      <c r="L1804" s="2">
        <f t="shared" si="337"/>
        <v>1170</v>
      </c>
      <c r="M1804" s="2">
        <v>0</v>
      </c>
      <c r="N1804" s="2">
        <v>0</v>
      </c>
      <c r="O1804" s="2">
        <v>0</v>
      </c>
      <c r="P1804" s="2">
        <f t="shared" si="338"/>
        <v>7670</v>
      </c>
      <c r="Q1804" s="14">
        <f t="shared" si="339"/>
        <v>0</v>
      </c>
      <c r="R1804" s="2"/>
      <c r="S1804" s="2" t="s">
        <v>5815</v>
      </c>
      <c r="T1804" s="1" t="e">
        <v>#N/A</v>
      </c>
    </row>
    <row r="1805" spans="1:20" x14ac:dyDescent="0.25">
      <c r="A1805" s="2" t="str">
        <f t="shared" si="336"/>
        <v>092019</v>
      </c>
      <c r="B1805" s="12">
        <v>43735</v>
      </c>
      <c r="C1805" s="2" t="s">
        <v>4279</v>
      </c>
      <c r="D1805" s="2" t="s">
        <v>413</v>
      </c>
      <c r="E1805" s="2" t="s">
        <v>6248</v>
      </c>
      <c r="F1805" s="2">
        <v>36351.339999999997</v>
      </c>
      <c r="G1805" s="2"/>
      <c r="H1805" s="2"/>
      <c r="I1805" s="2"/>
      <c r="J1805" s="2">
        <v>30806.22</v>
      </c>
      <c r="K1805" s="2"/>
      <c r="L1805" s="2">
        <f t="shared" si="337"/>
        <v>5545.1196</v>
      </c>
      <c r="M1805" s="2">
        <f t="shared" si="340"/>
        <v>2772.5598</v>
      </c>
      <c r="N1805" s="2">
        <f t="shared" si="341"/>
        <v>2772.5598</v>
      </c>
      <c r="O1805" s="2">
        <f t="shared" si="342"/>
        <v>0</v>
      </c>
      <c r="P1805" s="2">
        <f t="shared" si="338"/>
        <v>36351.339599999999</v>
      </c>
      <c r="Q1805" s="14">
        <f t="shared" si="339"/>
        <v>-3.9999999717110768E-4</v>
      </c>
      <c r="R1805" s="2"/>
      <c r="S1805" s="2"/>
      <c r="T1805" s="1" t="e">
        <v>#N/A</v>
      </c>
    </row>
    <row r="1806" spans="1:20" x14ac:dyDescent="0.25">
      <c r="A1806" s="2" t="str">
        <f t="shared" si="336"/>
        <v>102019</v>
      </c>
      <c r="B1806" s="12">
        <v>43739</v>
      </c>
      <c r="C1806" s="2" t="s">
        <v>4808</v>
      </c>
      <c r="D1806" s="2" t="s">
        <v>471</v>
      </c>
      <c r="E1806" s="2" t="s">
        <v>6246</v>
      </c>
      <c r="F1806" s="2">
        <v>2714</v>
      </c>
      <c r="G1806" s="2"/>
      <c r="H1806" s="2"/>
      <c r="I1806" s="2"/>
      <c r="J1806" s="2">
        <v>2300</v>
      </c>
      <c r="K1806" s="2"/>
      <c r="L1806" s="2">
        <f t="shared" si="337"/>
        <v>414</v>
      </c>
      <c r="M1806" s="2">
        <f t="shared" si="340"/>
        <v>207</v>
      </c>
      <c r="N1806" s="2">
        <f t="shared" si="341"/>
        <v>207</v>
      </c>
      <c r="O1806" s="2">
        <f t="shared" si="342"/>
        <v>0</v>
      </c>
      <c r="P1806" s="2">
        <f t="shared" si="338"/>
        <v>2714</v>
      </c>
      <c r="Q1806" s="14">
        <f t="shared" si="339"/>
        <v>0</v>
      </c>
      <c r="R1806" s="2"/>
      <c r="S1806" s="2"/>
      <c r="T1806" s="1" t="e">
        <v>#N/A</v>
      </c>
    </row>
    <row r="1807" spans="1:20" x14ac:dyDescent="0.25">
      <c r="A1807" s="2" t="str">
        <f t="shared" si="336"/>
        <v>092019</v>
      </c>
      <c r="B1807" s="12">
        <v>43738</v>
      </c>
      <c r="C1807" s="2" t="s">
        <v>4487</v>
      </c>
      <c r="D1807" s="2" t="s">
        <v>4485</v>
      </c>
      <c r="E1807" s="2" t="s">
        <v>6799</v>
      </c>
      <c r="F1807" s="2">
        <v>98063</v>
      </c>
      <c r="G1807" s="2"/>
      <c r="H1807" s="2"/>
      <c r="I1807" s="2"/>
      <c r="J1807" s="2">
        <v>83105</v>
      </c>
      <c r="K1807" s="2"/>
      <c r="L1807" s="2">
        <f t="shared" si="337"/>
        <v>14958.9</v>
      </c>
      <c r="M1807" s="2">
        <v>0</v>
      </c>
      <c r="N1807" s="2">
        <v>0</v>
      </c>
      <c r="O1807" s="2">
        <v>0</v>
      </c>
      <c r="P1807" s="2">
        <f t="shared" si="338"/>
        <v>98063.9</v>
      </c>
      <c r="Q1807" s="14">
        <f t="shared" si="339"/>
        <v>0.89999999999417923</v>
      </c>
      <c r="R1807" s="2" t="s">
        <v>5815</v>
      </c>
      <c r="S1807" s="2" t="s">
        <v>5815</v>
      </c>
      <c r="T1807" s="1" t="e">
        <v>#N/A</v>
      </c>
    </row>
    <row r="1808" spans="1:20" x14ac:dyDescent="0.25">
      <c r="A1808" s="2" t="str">
        <f t="shared" si="336"/>
        <v>102019</v>
      </c>
      <c r="B1808" s="12">
        <v>43739</v>
      </c>
      <c r="C1808" s="2" t="s">
        <v>1096</v>
      </c>
      <c r="D1808" s="2" t="s">
        <v>6525</v>
      </c>
      <c r="E1808" s="2" t="s">
        <v>6526</v>
      </c>
      <c r="F1808" s="2">
        <v>42105</v>
      </c>
      <c r="G1808" s="2">
        <v>42105</v>
      </c>
      <c r="H1808" s="2"/>
      <c r="I1808" s="2"/>
      <c r="J1808" s="2"/>
      <c r="K1808" s="2"/>
      <c r="L1808" s="2">
        <f t="shared" si="337"/>
        <v>0</v>
      </c>
      <c r="M1808" s="2">
        <f t="shared" si="340"/>
        <v>0</v>
      </c>
      <c r="N1808" s="2">
        <f t="shared" si="341"/>
        <v>0</v>
      </c>
      <c r="O1808" s="2">
        <f t="shared" si="342"/>
        <v>0</v>
      </c>
      <c r="P1808" s="2">
        <f t="shared" si="338"/>
        <v>42105</v>
      </c>
      <c r="Q1808" s="14">
        <f t="shared" si="339"/>
        <v>0</v>
      </c>
      <c r="R1808" s="2"/>
      <c r="S1808" s="2"/>
      <c r="T1808" s="1" t="e">
        <v>#N/A</v>
      </c>
    </row>
    <row r="1809" spans="1:20" x14ac:dyDescent="0.25">
      <c r="A1809" s="2" t="str">
        <f t="shared" si="336"/>
        <v>102019</v>
      </c>
      <c r="B1809" s="12">
        <v>43742</v>
      </c>
      <c r="C1809" s="2" t="s">
        <v>6800</v>
      </c>
      <c r="D1809" s="2" t="s">
        <v>4765</v>
      </c>
      <c r="E1809" s="2" t="s">
        <v>6801</v>
      </c>
      <c r="F1809" s="2">
        <v>127682</v>
      </c>
      <c r="G1809" s="2"/>
      <c r="H1809" s="2"/>
      <c r="I1809" s="2">
        <v>114002</v>
      </c>
      <c r="J1809" s="2"/>
      <c r="K1809" s="2"/>
      <c r="L1809" s="2">
        <f t="shared" si="337"/>
        <v>13680.24</v>
      </c>
      <c r="M1809" s="2">
        <f t="shared" si="340"/>
        <v>6840.12</v>
      </c>
      <c r="N1809" s="2">
        <f t="shared" si="341"/>
        <v>6840.12</v>
      </c>
      <c r="O1809" s="2">
        <f t="shared" si="342"/>
        <v>0</v>
      </c>
      <c r="P1809" s="2">
        <f t="shared" si="338"/>
        <v>127682.24000000001</v>
      </c>
      <c r="Q1809" s="14">
        <f t="shared" si="339"/>
        <v>0.24000000000523869</v>
      </c>
      <c r="R1809" s="2"/>
      <c r="S1809" s="2"/>
      <c r="T1809" s="1" t="e">
        <v>#N/A</v>
      </c>
    </row>
    <row r="1810" spans="1:20" x14ac:dyDescent="0.25">
      <c r="A1810" s="2" t="str">
        <f t="shared" si="336"/>
        <v>102019</v>
      </c>
      <c r="B1810" s="12">
        <v>43739</v>
      </c>
      <c r="C1810" s="2" t="s">
        <v>4508</v>
      </c>
      <c r="D1810" s="2" t="s">
        <v>45</v>
      </c>
      <c r="E1810" s="2" t="s">
        <v>6731</v>
      </c>
      <c r="F1810" s="2">
        <v>38934</v>
      </c>
      <c r="G1810" s="2"/>
      <c r="H1810" s="2"/>
      <c r="I1810" s="2"/>
      <c r="J1810" s="2">
        <v>32995</v>
      </c>
      <c r="K1810" s="2"/>
      <c r="L1810" s="2">
        <f t="shared" si="337"/>
        <v>5939.1</v>
      </c>
      <c r="M1810" s="2">
        <v>0</v>
      </c>
      <c r="N1810" s="2">
        <v>0</v>
      </c>
      <c r="O1810" s="2">
        <v>0</v>
      </c>
      <c r="P1810" s="2">
        <f t="shared" si="338"/>
        <v>38934.1</v>
      </c>
      <c r="Q1810" s="14">
        <f t="shared" si="339"/>
        <v>9.9999999998544808E-2</v>
      </c>
      <c r="R1810" s="2"/>
      <c r="S1810" s="2" t="s">
        <v>6245</v>
      </c>
      <c r="T1810" s="1" t="e">
        <v>#N/A</v>
      </c>
    </row>
    <row r="1811" spans="1:20" x14ac:dyDescent="0.25">
      <c r="A1811" s="2" t="str">
        <f t="shared" si="336"/>
        <v>102019</v>
      </c>
      <c r="B1811" s="12">
        <v>43742</v>
      </c>
      <c r="C1811" s="2" t="s">
        <v>6802</v>
      </c>
      <c r="D1811" s="2" t="s">
        <v>6566</v>
      </c>
      <c r="E1811" s="2" t="s">
        <v>6791</v>
      </c>
      <c r="F1811" s="2">
        <v>40000</v>
      </c>
      <c r="G1811" s="2">
        <v>39700</v>
      </c>
      <c r="H1811" s="2"/>
      <c r="I1811" s="2"/>
      <c r="J1811" s="2"/>
      <c r="K1811" s="2"/>
      <c r="L1811" s="2">
        <f t="shared" si="337"/>
        <v>0</v>
      </c>
      <c r="M1811" s="2">
        <f t="shared" si="340"/>
        <v>0</v>
      </c>
      <c r="N1811" s="2">
        <f t="shared" si="341"/>
        <v>0</v>
      </c>
      <c r="O1811" s="2">
        <f t="shared" si="342"/>
        <v>0</v>
      </c>
      <c r="P1811" s="2">
        <f t="shared" si="338"/>
        <v>39700</v>
      </c>
      <c r="Q1811" s="14">
        <f t="shared" si="339"/>
        <v>-300</v>
      </c>
      <c r="R1811" s="2"/>
      <c r="S1811" s="2"/>
      <c r="T1811" s="1" t="e">
        <v>#N/A</v>
      </c>
    </row>
    <row r="1812" spans="1:20" x14ac:dyDescent="0.25">
      <c r="A1812" s="2" t="str">
        <f t="shared" si="336"/>
        <v>102019</v>
      </c>
      <c r="B1812" s="12">
        <v>43747</v>
      </c>
      <c r="C1812" s="2" t="s">
        <v>4524</v>
      </c>
      <c r="D1812" s="2" t="s">
        <v>101</v>
      </c>
      <c r="E1812" s="2" t="s">
        <v>6250</v>
      </c>
      <c r="F1812" s="2">
        <v>2185</v>
      </c>
      <c r="G1812" s="2"/>
      <c r="H1812" s="2"/>
      <c r="I1812" s="2"/>
      <c r="J1812" s="2">
        <v>1431.51</v>
      </c>
      <c r="K1812" s="2"/>
      <c r="L1812" s="2">
        <f t="shared" si="337"/>
        <v>257.67180000000002</v>
      </c>
      <c r="M1812" s="2">
        <f t="shared" si="340"/>
        <v>128.83590000000001</v>
      </c>
      <c r="N1812" s="2">
        <f t="shared" si="341"/>
        <v>128.83590000000001</v>
      </c>
      <c r="O1812" s="2">
        <f t="shared" si="342"/>
        <v>0</v>
      </c>
      <c r="P1812" s="2">
        <f t="shared" si="338"/>
        <v>1689.1818000000001</v>
      </c>
      <c r="Q1812" s="14">
        <f t="shared" si="339"/>
        <v>-495.81819999999993</v>
      </c>
      <c r="R1812" s="2"/>
      <c r="S1812" s="2"/>
      <c r="T1812" s="1" t="e">
        <v>#N/A</v>
      </c>
    </row>
    <row r="1813" spans="1:20" x14ac:dyDescent="0.25">
      <c r="A1813" s="2" t="str">
        <f t="shared" si="336"/>
        <v>102019</v>
      </c>
      <c r="B1813" s="12">
        <v>43747</v>
      </c>
      <c r="C1813" s="2" t="s">
        <v>4524</v>
      </c>
      <c r="D1813" s="2" t="s">
        <v>101</v>
      </c>
      <c r="E1813" s="2" t="s">
        <v>6250</v>
      </c>
      <c r="F1813" s="2">
        <v>2185</v>
      </c>
      <c r="G1813" s="2"/>
      <c r="H1813" s="2"/>
      <c r="I1813" s="2">
        <v>442.5</v>
      </c>
      <c r="J1813" s="2"/>
      <c r="K1813" s="2"/>
      <c r="L1813" s="2">
        <f t="shared" si="337"/>
        <v>53.1</v>
      </c>
      <c r="M1813" s="2">
        <f t="shared" si="340"/>
        <v>26.55</v>
      </c>
      <c r="N1813" s="2">
        <f t="shared" si="341"/>
        <v>26.55</v>
      </c>
      <c r="O1813" s="2">
        <f t="shared" si="342"/>
        <v>0</v>
      </c>
      <c r="P1813" s="2">
        <f t="shared" si="338"/>
        <v>495.6</v>
      </c>
      <c r="Q1813" s="14">
        <f t="shared" si="339"/>
        <v>-1689.4</v>
      </c>
      <c r="R1813" s="2"/>
      <c r="S1813" s="2"/>
      <c r="T1813" s="1" t="e">
        <v>#N/A</v>
      </c>
    </row>
    <row r="1814" spans="1:20" x14ac:dyDescent="0.25">
      <c r="A1814" s="2" t="str">
        <f t="shared" si="336"/>
        <v>102019</v>
      </c>
      <c r="B1814" s="12">
        <v>43743</v>
      </c>
      <c r="C1814" s="2" t="s">
        <v>4525</v>
      </c>
      <c r="D1814" s="2" t="s">
        <v>101</v>
      </c>
      <c r="E1814" s="2" t="s">
        <v>6250</v>
      </c>
      <c r="F1814" s="2">
        <v>919</v>
      </c>
      <c r="G1814" s="2"/>
      <c r="H1814" s="2"/>
      <c r="I1814" s="2"/>
      <c r="J1814" s="2">
        <v>778.4</v>
      </c>
      <c r="K1814" s="2"/>
      <c r="L1814" s="2">
        <f t="shared" si="337"/>
        <v>140.11199999999999</v>
      </c>
      <c r="M1814" s="2">
        <f t="shared" si="340"/>
        <v>70.055999999999997</v>
      </c>
      <c r="N1814" s="2">
        <f t="shared" si="341"/>
        <v>70.055999999999997</v>
      </c>
      <c r="O1814" s="2">
        <f t="shared" si="342"/>
        <v>0</v>
      </c>
      <c r="P1814" s="2">
        <f t="shared" si="338"/>
        <v>918.51199999999994</v>
      </c>
      <c r="Q1814" s="14">
        <f t="shared" si="339"/>
        <v>-0.48800000000005639</v>
      </c>
      <c r="R1814" s="2"/>
      <c r="S1814" s="2"/>
      <c r="T1814" s="1" t="e">
        <v>#N/A</v>
      </c>
    </row>
    <row r="1815" spans="1:20" x14ac:dyDescent="0.25">
      <c r="A1815" s="2" t="str">
        <f t="shared" si="336"/>
        <v>102019</v>
      </c>
      <c r="B1815" s="12">
        <v>43746</v>
      </c>
      <c r="C1815" s="2" t="s">
        <v>4526</v>
      </c>
      <c r="D1815" s="2" t="s">
        <v>101</v>
      </c>
      <c r="E1815" s="2" t="s">
        <v>6250</v>
      </c>
      <c r="F1815" s="2">
        <v>10267</v>
      </c>
      <c r="G1815" s="2"/>
      <c r="H1815" s="2"/>
      <c r="I1815" s="2"/>
      <c r="J1815" s="2">
        <v>8700.5400000000009</v>
      </c>
      <c r="K1815" s="2"/>
      <c r="L1815" s="2">
        <f t="shared" si="337"/>
        <v>1566.0972000000004</v>
      </c>
      <c r="M1815" s="2">
        <f t="shared" si="340"/>
        <v>783.04860000000019</v>
      </c>
      <c r="N1815" s="2">
        <f t="shared" si="341"/>
        <v>783.04860000000019</v>
      </c>
      <c r="O1815" s="2">
        <f t="shared" si="342"/>
        <v>0</v>
      </c>
      <c r="P1815" s="2">
        <f t="shared" si="338"/>
        <v>10266.637200000001</v>
      </c>
      <c r="Q1815" s="14">
        <f t="shared" si="339"/>
        <v>-0.36279999999896972</v>
      </c>
      <c r="R1815" s="2"/>
      <c r="S1815" s="2"/>
      <c r="T1815" s="1" t="e">
        <v>#N/A</v>
      </c>
    </row>
    <row r="1816" spans="1:20" x14ac:dyDescent="0.25">
      <c r="A1816" s="2" t="str">
        <f t="shared" si="336"/>
        <v>092019</v>
      </c>
      <c r="B1816" s="12">
        <v>43729</v>
      </c>
      <c r="C1816" s="2" t="s">
        <v>6803</v>
      </c>
      <c r="D1816" s="2" t="s">
        <v>6358</v>
      </c>
      <c r="E1816" s="2" t="s">
        <v>6359</v>
      </c>
      <c r="F1816" s="2">
        <v>47200</v>
      </c>
      <c r="G1816" s="2"/>
      <c r="H1816" s="2"/>
      <c r="I1816" s="2"/>
      <c r="J1816" s="2">
        <v>40000</v>
      </c>
      <c r="K1816" s="2"/>
      <c r="L1816" s="2">
        <f t="shared" si="337"/>
        <v>7200</v>
      </c>
      <c r="M1816" s="2">
        <v>0</v>
      </c>
      <c r="N1816" s="2">
        <v>0</v>
      </c>
      <c r="O1816" s="2">
        <v>0</v>
      </c>
      <c r="P1816" s="2">
        <f t="shared" si="338"/>
        <v>47200</v>
      </c>
      <c r="Q1816" s="14">
        <f t="shared" si="339"/>
        <v>0</v>
      </c>
      <c r="R1816" s="2" t="s">
        <v>5815</v>
      </c>
      <c r="S1816" s="2" t="s">
        <v>5815</v>
      </c>
      <c r="T1816" s="1" t="e">
        <v>#N/A</v>
      </c>
    </row>
    <row r="1817" spans="1:20" x14ac:dyDescent="0.25">
      <c r="A1817" s="2" t="str">
        <f t="shared" si="336"/>
        <v>092019</v>
      </c>
      <c r="B1817" s="12">
        <v>43729</v>
      </c>
      <c r="C1817" s="2" t="s">
        <v>6804</v>
      </c>
      <c r="D1817" s="2" t="s">
        <v>6358</v>
      </c>
      <c r="E1817" s="2" t="s">
        <v>6359</v>
      </c>
      <c r="F1817" s="2">
        <v>354000</v>
      </c>
      <c r="G1817" s="2"/>
      <c r="H1817" s="2"/>
      <c r="I1817" s="2"/>
      <c r="J1817" s="2">
        <v>300000</v>
      </c>
      <c r="K1817" s="2"/>
      <c r="L1817" s="2">
        <f t="shared" si="337"/>
        <v>54000</v>
      </c>
      <c r="M1817" s="2">
        <v>0</v>
      </c>
      <c r="N1817" s="2">
        <v>0</v>
      </c>
      <c r="O1817" s="2">
        <v>0</v>
      </c>
      <c r="P1817" s="2">
        <f t="shared" si="338"/>
        <v>354000</v>
      </c>
      <c r="Q1817" s="14">
        <f t="shared" si="339"/>
        <v>0</v>
      </c>
      <c r="R1817" s="2" t="s">
        <v>5815</v>
      </c>
      <c r="S1817" s="2" t="s">
        <v>5815</v>
      </c>
      <c r="T1817" s="1" t="e">
        <v>#N/A</v>
      </c>
    </row>
    <row r="1818" spans="1:20" x14ac:dyDescent="0.25">
      <c r="A1818" s="2" t="str">
        <f t="shared" si="336"/>
        <v>092019</v>
      </c>
      <c r="B1818" s="12">
        <v>43729</v>
      </c>
      <c r="C1818" s="2" t="s">
        <v>2117</v>
      </c>
      <c r="D1818" s="2" t="s">
        <v>6358</v>
      </c>
      <c r="E1818" s="2" t="s">
        <v>6359</v>
      </c>
      <c r="F1818" s="2">
        <v>35400</v>
      </c>
      <c r="G1818" s="2"/>
      <c r="H1818" s="2"/>
      <c r="I1818" s="2"/>
      <c r="J1818" s="2">
        <v>30000</v>
      </c>
      <c r="K1818" s="2"/>
      <c r="L1818" s="2">
        <f t="shared" si="337"/>
        <v>5400</v>
      </c>
      <c r="M1818" s="2">
        <v>0</v>
      </c>
      <c r="N1818" s="2">
        <v>0</v>
      </c>
      <c r="O1818" s="2">
        <v>0</v>
      </c>
      <c r="P1818" s="2">
        <f t="shared" si="338"/>
        <v>35400</v>
      </c>
      <c r="Q1818" s="14">
        <f t="shared" si="339"/>
        <v>0</v>
      </c>
      <c r="R1818" s="2" t="s">
        <v>5815</v>
      </c>
      <c r="S1818" s="2" t="s">
        <v>5815</v>
      </c>
      <c r="T1818" s="1" t="e">
        <v>#N/A</v>
      </c>
    </row>
    <row r="1819" spans="1:20" x14ac:dyDescent="0.25">
      <c r="A1819" s="2" t="str">
        <f t="shared" si="336"/>
        <v>102019</v>
      </c>
      <c r="B1819" s="12">
        <v>43743</v>
      </c>
      <c r="C1819" s="2" t="s">
        <v>6805</v>
      </c>
      <c r="D1819" s="2" t="s">
        <v>6323</v>
      </c>
      <c r="E1819" s="2" t="s">
        <v>6324</v>
      </c>
      <c r="F1819" s="2">
        <v>4012</v>
      </c>
      <c r="G1819" s="2"/>
      <c r="H1819" s="2"/>
      <c r="I1819" s="2"/>
      <c r="J1819" s="2">
        <v>3400</v>
      </c>
      <c r="K1819" s="2"/>
      <c r="L1819" s="2">
        <f t="shared" si="337"/>
        <v>612</v>
      </c>
      <c r="M1819" s="2">
        <v>0</v>
      </c>
      <c r="N1819" s="2">
        <v>0</v>
      </c>
      <c r="O1819" s="2">
        <v>0</v>
      </c>
      <c r="P1819" s="2">
        <f t="shared" si="338"/>
        <v>4012</v>
      </c>
      <c r="Q1819" s="14">
        <f t="shared" si="339"/>
        <v>0</v>
      </c>
      <c r="R1819" s="2"/>
      <c r="S1819" s="2"/>
      <c r="T1819" s="1" t="s">
        <v>6323</v>
      </c>
    </row>
    <row r="1820" spans="1:20" x14ac:dyDescent="0.25">
      <c r="A1820" s="2" t="str">
        <f t="shared" si="336"/>
        <v>092019</v>
      </c>
      <c r="B1820" s="12">
        <v>43738</v>
      </c>
      <c r="C1820" s="2" t="s">
        <v>4280</v>
      </c>
      <c r="D1820" s="2" t="s">
        <v>413</v>
      </c>
      <c r="E1820" s="2" t="s">
        <v>6248</v>
      </c>
      <c r="F1820" s="2">
        <v>27476.36</v>
      </c>
      <c r="G1820" s="2"/>
      <c r="H1820" s="2"/>
      <c r="I1820" s="2"/>
      <c r="J1820" s="2">
        <v>23686.52</v>
      </c>
      <c r="K1820" s="2"/>
      <c r="L1820" s="2">
        <f t="shared" si="337"/>
        <v>4263.5735999999997</v>
      </c>
      <c r="M1820" s="2">
        <f t="shared" si="340"/>
        <v>2131.7867999999999</v>
      </c>
      <c r="N1820" s="2">
        <f t="shared" si="341"/>
        <v>2131.7867999999999</v>
      </c>
      <c r="O1820" s="2">
        <f t="shared" si="342"/>
        <v>0</v>
      </c>
      <c r="P1820" s="2">
        <f t="shared" si="338"/>
        <v>27950.0936</v>
      </c>
      <c r="Q1820" s="14">
        <f t="shared" si="339"/>
        <v>473.73359999999957</v>
      </c>
      <c r="R1820" s="2"/>
      <c r="S1820" s="2"/>
      <c r="T1820" s="1" t="e">
        <v>#N/A</v>
      </c>
    </row>
    <row r="1821" spans="1:20" x14ac:dyDescent="0.25">
      <c r="A1821" s="2" t="str">
        <f t="shared" si="336"/>
        <v>102019</v>
      </c>
      <c r="B1821" s="12">
        <v>43742</v>
      </c>
      <c r="C1821" s="2" t="s">
        <v>4758</v>
      </c>
      <c r="D1821" s="2" t="s">
        <v>413</v>
      </c>
      <c r="E1821" s="2" t="s">
        <v>6248</v>
      </c>
      <c r="F1821" s="2">
        <v>3588.95</v>
      </c>
      <c r="G1821" s="2"/>
      <c r="H1821" s="2"/>
      <c r="I1821" s="2"/>
      <c r="J1821" s="2">
        <v>3098.92</v>
      </c>
      <c r="K1821" s="2"/>
      <c r="L1821" s="2">
        <f t="shared" si="337"/>
        <v>557.80560000000003</v>
      </c>
      <c r="M1821" s="2">
        <f t="shared" si="340"/>
        <v>278.90280000000001</v>
      </c>
      <c r="N1821" s="2">
        <f t="shared" si="341"/>
        <v>278.90280000000001</v>
      </c>
      <c r="O1821" s="2">
        <f t="shared" si="342"/>
        <v>0</v>
      </c>
      <c r="P1821" s="2">
        <f t="shared" si="338"/>
        <v>3656.7256000000002</v>
      </c>
      <c r="Q1821" s="14">
        <f t="shared" si="339"/>
        <v>67.775600000000395</v>
      </c>
      <c r="R1821" s="2"/>
      <c r="S1821" s="2"/>
      <c r="T1821" s="1" t="e">
        <v>#N/A</v>
      </c>
    </row>
    <row r="1822" spans="1:20" x14ac:dyDescent="0.25">
      <c r="A1822" s="2" t="str">
        <f t="shared" si="336"/>
        <v>092019</v>
      </c>
      <c r="B1822" s="12">
        <v>43738</v>
      </c>
      <c r="C1822" s="2" t="s">
        <v>6806</v>
      </c>
      <c r="D1822" s="2" t="s">
        <v>6519</v>
      </c>
      <c r="E1822" s="2" t="s">
        <v>6807</v>
      </c>
      <c r="F1822" s="2">
        <v>7524</v>
      </c>
      <c r="G1822" s="2">
        <v>7524</v>
      </c>
      <c r="H1822" s="2"/>
      <c r="I1822" s="2"/>
      <c r="J1822" s="2"/>
      <c r="K1822" s="2"/>
      <c r="L1822" s="2">
        <f t="shared" si="337"/>
        <v>0</v>
      </c>
      <c r="M1822" s="2">
        <f t="shared" si="340"/>
        <v>0</v>
      </c>
      <c r="N1822" s="2">
        <f t="shared" si="341"/>
        <v>0</v>
      </c>
      <c r="O1822" s="2">
        <f t="shared" si="342"/>
        <v>0</v>
      </c>
      <c r="P1822" s="2">
        <f t="shared" si="338"/>
        <v>7524</v>
      </c>
      <c r="Q1822" s="14">
        <f t="shared" si="339"/>
        <v>0</v>
      </c>
      <c r="R1822" s="2"/>
      <c r="S1822" s="2"/>
      <c r="T1822" s="1" t="e">
        <v>#N/A</v>
      </c>
    </row>
    <row r="1823" spans="1:20" x14ac:dyDescent="0.25">
      <c r="A1823" s="2" t="str">
        <f t="shared" si="336"/>
        <v>102019</v>
      </c>
      <c r="B1823" s="12">
        <v>43746</v>
      </c>
      <c r="C1823" s="2" t="s">
        <v>6808</v>
      </c>
      <c r="D1823" s="2" t="s">
        <v>1795</v>
      </c>
      <c r="E1823" s="2" t="s">
        <v>6276</v>
      </c>
      <c r="F1823" s="2">
        <v>21868.19</v>
      </c>
      <c r="G1823" s="2"/>
      <c r="H1823" s="2"/>
      <c r="I1823" s="2"/>
      <c r="J1823" s="2">
        <v>18852.23</v>
      </c>
      <c r="K1823" s="2"/>
      <c r="L1823" s="2">
        <f t="shared" si="337"/>
        <v>3393.4014000000002</v>
      </c>
      <c r="M1823" s="2">
        <f t="shared" si="340"/>
        <v>0</v>
      </c>
      <c r="N1823" s="2">
        <f t="shared" si="341"/>
        <v>0</v>
      </c>
      <c r="O1823" s="2">
        <f t="shared" si="342"/>
        <v>3393.4014000000002</v>
      </c>
      <c r="P1823" s="2">
        <f t="shared" si="338"/>
        <v>22245.631399999998</v>
      </c>
      <c r="Q1823" s="14">
        <f t="shared" si="339"/>
        <v>377.4413999999997</v>
      </c>
      <c r="R1823" s="2"/>
      <c r="S1823" s="2"/>
      <c r="T1823" s="1" t="e">
        <v>#N/A</v>
      </c>
    </row>
    <row r="1824" spans="1:20" x14ac:dyDescent="0.25">
      <c r="A1824" s="2" t="str">
        <f t="shared" si="336"/>
        <v>072019</v>
      </c>
      <c r="B1824" s="12">
        <v>43675</v>
      </c>
      <c r="C1824" s="2" t="s">
        <v>3339</v>
      </c>
      <c r="D1824" s="2" t="s">
        <v>1032</v>
      </c>
      <c r="E1824" s="2" t="s">
        <v>6809</v>
      </c>
      <c r="F1824" s="2">
        <v>2950</v>
      </c>
      <c r="G1824" s="2"/>
      <c r="H1824" s="2"/>
      <c r="I1824" s="2"/>
      <c r="J1824" s="2">
        <v>2500</v>
      </c>
      <c r="K1824" s="2"/>
      <c r="L1824" s="2">
        <f t="shared" si="337"/>
        <v>450</v>
      </c>
      <c r="M1824" s="2">
        <v>0</v>
      </c>
      <c r="N1824" s="2">
        <v>0</v>
      </c>
      <c r="O1824" s="2">
        <v>0</v>
      </c>
      <c r="P1824" s="2">
        <f t="shared" si="338"/>
        <v>2950</v>
      </c>
      <c r="Q1824" s="14">
        <f t="shared" si="339"/>
        <v>0</v>
      </c>
      <c r="R1824" s="2"/>
      <c r="S1824" s="2">
        <v>0</v>
      </c>
      <c r="T1824" s="1" t="e">
        <v>#N/A</v>
      </c>
    </row>
    <row r="1825" spans="1:20" x14ac:dyDescent="0.25">
      <c r="A1825" s="2" t="str">
        <f t="shared" si="336"/>
        <v>102019</v>
      </c>
      <c r="B1825" s="12">
        <v>43749</v>
      </c>
      <c r="C1825" s="2" t="s">
        <v>4846</v>
      </c>
      <c r="D1825" s="2" t="s">
        <v>1195</v>
      </c>
      <c r="E1825" s="2" t="s">
        <v>6728</v>
      </c>
      <c r="F1825" s="2">
        <v>54693</v>
      </c>
      <c r="G1825" s="2"/>
      <c r="H1825" s="2">
        <v>53100</v>
      </c>
      <c r="I1825" s="2"/>
      <c r="J1825" s="2"/>
      <c r="K1825" s="2"/>
      <c r="L1825" s="2">
        <f t="shared" si="337"/>
        <v>2655</v>
      </c>
      <c r="M1825" s="2">
        <f t="shared" si="340"/>
        <v>1327.5</v>
      </c>
      <c r="N1825" s="2">
        <f t="shared" si="341"/>
        <v>1327.5</v>
      </c>
      <c r="O1825" s="2">
        <f t="shared" si="342"/>
        <v>0</v>
      </c>
      <c r="P1825" s="2">
        <f t="shared" si="338"/>
        <v>55755</v>
      </c>
      <c r="Q1825" s="14">
        <f t="shared" si="339"/>
        <v>1062</v>
      </c>
      <c r="R1825" s="2"/>
      <c r="S1825" s="2"/>
      <c r="T1825" s="1" t="e">
        <v>#N/A</v>
      </c>
    </row>
    <row r="1826" spans="1:20" x14ac:dyDescent="0.25">
      <c r="A1826" s="2" t="str">
        <f t="shared" si="336"/>
        <v>102019</v>
      </c>
      <c r="B1826" s="12">
        <v>43742</v>
      </c>
      <c r="C1826" s="2" t="s">
        <v>743</v>
      </c>
      <c r="D1826" s="2" t="s">
        <v>6530</v>
      </c>
      <c r="E1826" s="2" t="s">
        <v>6810</v>
      </c>
      <c r="F1826" s="2">
        <v>8524</v>
      </c>
      <c r="G1826" s="2">
        <v>8524</v>
      </c>
      <c r="H1826" s="2"/>
      <c r="I1826" s="2"/>
      <c r="J1826" s="2"/>
      <c r="K1826" s="2"/>
      <c r="L1826" s="2">
        <f t="shared" si="337"/>
        <v>0</v>
      </c>
      <c r="M1826" s="2">
        <f t="shared" si="340"/>
        <v>0</v>
      </c>
      <c r="N1826" s="2">
        <f t="shared" si="341"/>
        <v>0</v>
      </c>
      <c r="O1826" s="2">
        <f t="shared" si="342"/>
        <v>0</v>
      </c>
      <c r="P1826" s="2">
        <f t="shared" si="338"/>
        <v>8524</v>
      </c>
      <c r="Q1826" s="14">
        <f t="shared" si="339"/>
        <v>0</v>
      </c>
      <c r="R1826" s="2"/>
      <c r="S1826" s="2"/>
      <c r="T1826" s="1" t="e">
        <v>#N/A</v>
      </c>
    </row>
    <row r="1827" spans="1:20" x14ac:dyDescent="0.25">
      <c r="A1827" s="2" t="str">
        <f t="shared" si="336"/>
        <v>102019</v>
      </c>
      <c r="B1827" s="12">
        <v>43739</v>
      </c>
      <c r="C1827" s="2" t="s">
        <v>6811</v>
      </c>
      <c r="D1827" s="2" t="s">
        <v>6310</v>
      </c>
      <c r="E1827" s="2" t="s">
        <v>6311</v>
      </c>
      <c r="F1827" s="2">
        <v>5898.82</v>
      </c>
      <c r="G1827" s="2"/>
      <c r="H1827" s="2"/>
      <c r="I1827" s="2"/>
      <c r="J1827" s="2">
        <v>4999</v>
      </c>
      <c r="K1827" s="2"/>
      <c r="L1827" s="2">
        <f t="shared" si="337"/>
        <v>899.82</v>
      </c>
      <c r="M1827" s="2">
        <v>0</v>
      </c>
      <c r="N1827" s="2">
        <v>0</v>
      </c>
      <c r="O1827" s="2">
        <v>0</v>
      </c>
      <c r="P1827" s="2">
        <f t="shared" si="338"/>
        <v>5898.82</v>
      </c>
      <c r="Q1827" s="14">
        <f t="shared" si="339"/>
        <v>0</v>
      </c>
      <c r="R1827" s="2"/>
      <c r="S1827" s="2"/>
      <c r="T1827" s="1" t="s">
        <v>6310</v>
      </c>
    </row>
    <row r="1828" spans="1:20" x14ac:dyDescent="0.25">
      <c r="A1828" s="2" t="str">
        <f t="shared" si="336"/>
        <v>102019</v>
      </c>
      <c r="B1828" s="12">
        <v>43747</v>
      </c>
      <c r="C1828" s="2" t="s">
        <v>4741</v>
      </c>
      <c r="D1828" s="2" t="s">
        <v>355</v>
      </c>
      <c r="E1828" s="2" t="s">
        <v>6251</v>
      </c>
      <c r="F1828" s="2">
        <v>24114</v>
      </c>
      <c r="G1828" s="2"/>
      <c r="H1828" s="2"/>
      <c r="I1828" s="2">
        <v>19950</v>
      </c>
      <c r="J1828" s="2"/>
      <c r="K1828" s="2"/>
      <c r="L1828" s="2">
        <f t="shared" si="337"/>
        <v>2394</v>
      </c>
      <c r="M1828" s="2">
        <f t="shared" si="340"/>
        <v>1197</v>
      </c>
      <c r="N1828" s="2">
        <f t="shared" si="341"/>
        <v>1197</v>
      </c>
      <c r="O1828" s="2">
        <f t="shared" si="342"/>
        <v>0</v>
      </c>
      <c r="P1828" s="2">
        <f t="shared" si="338"/>
        <v>22344</v>
      </c>
      <c r="Q1828" s="14">
        <f t="shared" si="339"/>
        <v>-1770</v>
      </c>
      <c r="R1828" s="2"/>
      <c r="S1828" s="2"/>
      <c r="T1828" s="1" t="e">
        <v>#N/A</v>
      </c>
    </row>
    <row r="1829" spans="1:20" x14ac:dyDescent="0.25">
      <c r="A1829" s="2" t="str">
        <f t="shared" si="336"/>
        <v>102019</v>
      </c>
      <c r="B1829" s="12">
        <v>43747</v>
      </c>
      <c r="C1829" s="2" t="s">
        <v>4741</v>
      </c>
      <c r="D1829" s="2" t="s">
        <v>355</v>
      </c>
      <c r="E1829" s="2" t="s">
        <v>6251</v>
      </c>
      <c r="F1829" s="2">
        <v>24114</v>
      </c>
      <c r="G1829" s="2"/>
      <c r="H1829" s="2"/>
      <c r="I1829" s="2"/>
      <c r="J1829" s="2">
        <v>1500</v>
      </c>
      <c r="K1829" s="2"/>
      <c r="L1829" s="2">
        <f t="shared" si="337"/>
        <v>270</v>
      </c>
      <c r="M1829" s="2">
        <f t="shared" si="340"/>
        <v>135</v>
      </c>
      <c r="N1829" s="2">
        <f t="shared" si="341"/>
        <v>135</v>
      </c>
      <c r="O1829" s="2">
        <f t="shared" si="342"/>
        <v>0</v>
      </c>
      <c r="P1829" s="2">
        <f t="shared" si="338"/>
        <v>1770</v>
      </c>
      <c r="Q1829" s="14">
        <f t="shared" si="339"/>
        <v>-22344</v>
      </c>
      <c r="R1829" s="2"/>
      <c r="S1829" s="2"/>
      <c r="T1829" s="1" t="e">
        <v>#N/A</v>
      </c>
    </row>
    <row r="1830" spans="1:20" x14ac:dyDescent="0.25">
      <c r="A1830" s="2" t="str">
        <f t="shared" si="336"/>
        <v>102019</v>
      </c>
      <c r="B1830" s="12">
        <v>43748</v>
      </c>
      <c r="C1830" s="2" t="s">
        <v>6812</v>
      </c>
      <c r="D1830" s="2" t="s">
        <v>154</v>
      </c>
      <c r="E1830" s="2" t="s">
        <v>6407</v>
      </c>
      <c r="F1830" s="2">
        <v>36816</v>
      </c>
      <c r="G1830" s="2"/>
      <c r="H1830" s="2"/>
      <c r="I1830" s="2"/>
      <c r="J1830" s="2">
        <v>31200</v>
      </c>
      <c r="K1830" s="2"/>
      <c r="L1830" s="2">
        <f t="shared" si="337"/>
        <v>5616</v>
      </c>
      <c r="M1830" s="2">
        <v>0</v>
      </c>
      <c r="N1830" s="2">
        <v>0</v>
      </c>
      <c r="O1830" s="2">
        <v>0</v>
      </c>
      <c r="P1830" s="2">
        <f t="shared" si="338"/>
        <v>36816</v>
      </c>
      <c r="Q1830" s="14">
        <f t="shared" si="339"/>
        <v>0</v>
      </c>
      <c r="R1830" s="2" t="s">
        <v>5815</v>
      </c>
      <c r="S1830" s="2" t="s">
        <v>5815</v>
      </c>
      <c r="T1830" s="1" t="e">
        <v>#N/A</v>
      </c>
    </row>
    <row r="1831" spans="1:20" x14ac:dyDescent="0.25">
      <c r="A1831" s="2" t="str">
        <f t="shared" si="336"/>
        <v>102019</v>
      </c>
      <c r="B1831" s="12">
        <v>43747</v>
      </c>
      <c r="C1831" s="2" t="s">
        <v>4600</v>
      </c>
      <c r="D1831" s="2" t="s">
        <v>212</v>
      </c>
      <c r="E1831" s="2" t="s">
        <v>6260</v>
      </c>
      <c r="F1831" s="2">
        <v>1613</v>
      </c>
      <c r="G1831" s="2"/>
      <c r="H1831" s="2"/>
      <c r="I1831" s="2">
        <v>1335</v>
      </c>
      <c r="J1831" s="2"/>
      <c r="K1831" s="2"/>
      <c r="L1831" s="2">
        <f t="shared" si="337"/>
        <v>160.19999999999999</v>
      </c>
      <c r="M1831" s="2">
        <f t="shared" si="340"/>
        <v>80.099999999999994</v>
      </c>
      <c r="N1831" s="2">
        <f t="shared" si="341"/>
        <v>80.099999999999994</v>
      </c>
      <c r="O1831" s="2">
        <f t="shared" si="342"/>
        <v>0</v>
      </c>
      <c r="P1831" s="2">
        <f t="shared" si="338"/>
        <v>1495.2</v>
      </c>
      <c r="Q1831" s="14">
        <f t="shared" si="339"/>
        <v>-117.79999999999995</v>
      </c>
      <c r="R1831" s="2"/>
      <c r="S1831" s="2"/>
      <c r="T1831" s="1" t="e">
        <v>#N/A</v>
      </c>
    </row>
    <row r="1832" spans="1:20" x14ac:dyDescent="0.25">
      <c r="A1832" s="2" t="str">
        <f t="shared" si="336"/>
        <v>102019</v>
      </c>
      <c r="B1832" s="12">
        <v>43747</v>
      </c>
      <c r="C1832" s="2" t="s">
        <v>4600</v>
      </c>
      <c r="D1832" s="2" t="s">
        <v>212</v>
      </c>
      <c r="E1832" s="2" t="s">
        <v>6260</v>
      </c>
      <c r="F1832" s="2">
        <v>1613</v>
      </c>
      <c r="G1832" s="2"/>
      <c r="H1832" s="2"/>
      <c r="I1832" s="2"/>
      <c r="J1832" s="2">
        <v>100</v>
      </c>
      <c r="K1832" s="2"/>
      <c r="L1832" s="2">
        <f t="shared" si="337"/>
        <v>18</v>
      </c>
      <c r="M1832" s="2">
        <f t="shared" si="340"/>
        <v>9</v>
      </c>
      <c r="N1832" s="2">
        <f t="shared" si="341"/>
        <v>9</v>
      </c>
      <c r="O1832" s="2">
        <f t="shared" si="342"/>
        <v>0</v>
      </c>
      <c r="P1832" s="2">
        <f t="shared" si="338"/>
        <v>118</v>
      </c>
      <c r="Q1832" s="14">
        <f t="shared" si="339"/>
        <v>-1495</v>
      </c>
      <c r="R1832" s="2"/>
      <c r="S1832" s="2"/>
      <c r="T1832" s="1" t="e">
        <v>#N/A</v>
      </c>
    </row>
    <row r="1833" spans="1:20" x14ac:dyDescent="0.25">
      <c r="A1833" s="2" t="str">
        <f t="shared" si="336"/>
        <v>102019</v>
      </c>
      <c r="B1833" s="12">
        <v>43747</v>
      </c>
      <c r="C1833" s="2" t="s">
        <v>4527</v>
      </c>
      <c r="D1833" s="2" t="s">
        <v>101</v>
      </c>
      <c r="E1833" s="2" t="s">
        <v>6250</v>
      </c>
      <c r="F1833" s="2">
        <v>6883</v>
      </c>
      <c r="G1833" s="2"/>
      <c r="H1833" s="2"/>
      <c r="I1833" s="2"/>
      <c r="J1833" s="2">
        <v>5833</v>
      </c>
      <c r="K1833" s="2"/>
      <c r="L1833" s="2">
        <f t="shared" si="337"/>
        <v>1049.94</v>
      </c>
      <c r="M1833" s="2">
        <f t="shared" si="340"/>
        <v>524.97</v>
      </c>
      <c r="N1833" s="2">
        <f t="shared" si="341"/>
        <v>524.97</v>
      </c>
      <c r="O1833" s="2">
        <f t="shared" si="342"/>
        <v>0</v>
      </c>
      <c r="P1833" s="2">
        <f t="shared" si="338"/>
        <v>6882.9400000000005</v>
      </c>
      <c r="Q1833" s="14">
        <f t="shared" si="339"/>
        <v>-5.9999999999490683E-2</v>
      </c>
      <c r="R1833" s="2"/>
      <c r="S1833" s="2"/>
      <c r="T1833" s="1" t="e">
        <v>#N/A</v>
      </c>
    </row>
    <row r="1834" spans="1:20" x14ac:dyDescent="0.25">
      <c r="A1834" s="2" t="str">
        <f t="shared" si="336"/>
        <v>102019</v>
      </c>
      <c r="B1834" s="12">
        <v>43746</v>
      </c>
      <c r="C1834" s="2" t="s">
        <v>6813</v>
      </c>
      <c r="D1834" s="2" t="s">
        <v>6566</v>
      </c>
      <c r="E1834" s="2" t="s">
        <v>6791</v>
      </c>
      <c r="F1834" s="2">
        <v>40000</v>
      </c>
      <c r="G1834" s="2">
        <v>40000</v>
      </c>
      <c r="H1834" s="2"/>
      <c r="I1834" s="2"/>
      <c r="J1834" s="2"/>
      <c r="K1834" s="2"/>
      <c r="L1834" s="2">
        <f t="shared" si="337"/>
        <v>0</v>
      </c>
      <c r="M1834" s="2">
        <f t="shared" si="340"/>
        <v>0</v>
      </c>
      <c r="N1834" s="2">
        <f t="shared" si="341"/>
        <v>0</v>
      </c>
      <c r="O1834" s="2">
        <f t="shared" si="342"/>
        <v>0</v>
      </c>
      <c r="P1834" s="2">
        <f t="shared" si="338"/>
        <v>40000</v>
      </c>
      <c r="Q1834" s="14">
        <f t="shared" si="339"/>
        <v>0</v>
      </c>
      <c r="R1834" s="2"/>
      <c r="S1834" s="2"/>
      <c r="T1834" s="1" t="e">
        <v>#N/A</v>
      </c>
    </row>
    <row r="1835" spans="1:20" x14ac:dyDescent="0.25">
      <c r="A1835" s="2" t="str">
        <f t="shared" si="336"/>
        <v>102019</v>
      </c>
      <c r="B1835" s="12">
        <v>43739</v>
      </c>
      <c r="C1835" s="2" t="s">
        <v>4583</v>
      </c>
      <c r="D1835" s="2" t="s">
        <v>638</v>
      </c>
      <c r="E1835" s="2" t="s">
        <v>6814</v>
      </c>
      <c r="F1835" s="2">
        <v>594578</v>
      </c>
      <c r="G1835" s="2"/>
      <c r="H1835" s="2"/>
      <c r="I1835" s="2"/>
      <c r="J1835" s="2">
        <v>503880</v>
      </c>
      <c r="K1835" s="2"/>
      <c r="L1835" s="2">
        <f t="shared" si="337"/>
        <v>90698.4</v>
      </c>
      <c r="M1835" s="2">
        <f t="shared" si="340"/>
        <v>0</v>
      </c>
      <c r="N1835" s="2">
        <f t="shared" si="341"/>
        <v>0</v>
      </c>
      <c r="O1835" s="2">
        <f t="shared" si="342"/>
        <v>90698.4</v>
      </c>
      <c r="P1835" s="2">
        <f t="shared" si="338"/>
        <v>594578.4</v>
      </c>
      <c r="Q1835" s="14">
        <f t="shared" si="339"/>
        <v>0.40000000002328306</v>
      </c>
      <c r="R1835" s="2"/>
      <c r="S1835" s="2"/>
      <c r="T1835" s="1" t="e">
        <v>#N/A</v>
      </c>
    </row>
    <row r="1836" spans="1:20" x14ac:dyDescent="0.25">
      <c r="A1836" s="2" t="str">
        <f t="shared" si="336"/>
        <v>102019</v>
      </c>
      <c r="B1836" s="12">
        <v>43768</v>
      </c>
      <c r="C1836" s="2" t="s">
        <v>6815</v>
      </c>
      <c r="D1836" s="2" t="s">
        <v>6341</v>
      </c>
      <c r="E1836" s="2" t="s">
        <v>6342</v>
      </c>
      <c r="F1836" s="2">
        <v>45800</v>
      </c>
      <c r="G1836" s="2">
        <v>45342</v>
      </c>
      <c r="H1836" s="2"/>
      <c r="I1836" s="2"/>
      <c r="J1836" s="2"/>
      <c r="K1836" s="2"/>
      <c r="L1836" s="2">
        <f t="shared" si="337"/>
        <v>0</v>
      </c>
      <c r="M1836" s="2">
        <v>0</v>
      </c>
      <c r="N1836" s="2">
        <v>0</v>
      </c>
      <c r="O1836" s="2">
        <v>0</v>
      </c>
      <c r="P1836" s="2">
        <f t="shared" si="338"/>
        <v>45342</v>
      </c>
      <c r="Q1836" s="14">
        <f t="shared" si="339"/>
        <v>-458</v>
      </c>
      <c r="R1836" s="2"/>
      <c r="S1836" s="2"/>
      <c r="T1836" s="1" t="s">
        <v>6341</v>
      </c>
    </row>
    <row r="1837" spans="1:20" x14ac:dyDescent="0.25">
      <c r="A1837" s="2" t="str">
        <f t="shared" si="336"/>
        <v>102019</v>
      </c>
      <c r="B1837" s="12">
        <v>43749</v>
      </c>
      <c r="C1837" s="2" t="s">
        <v>4754</v>
      </c>
      <c r="D1837" s="2" t="s">
        <v>399</v>
      </c>
      <c r="E1837" s="2" t="s">
        <v>6268</v>
      </c>
      <c r="F1837" s="2">
        <v>861.4</v>
      </c>
      <c r="G1837" s="2"/>
      <c r="H1837" s="2"/>
      <c r="I1837" s="2"/>
      <c r="J1837" s="2">
        <v>730</v>
      </c>
      <c r="K1837" s="2"/>
      <c r="L1837" s="2">
        <f t="shared" si="337"/>
        <v>131.4</v>
      </c>
      <c r="M1837" s="2">
        <f t="shared" si="340"/>
        <v>65.7</v>
      </c>
      <c r="N1837" s="2">
        <f t="shared" si="341"/>
        <v>65.7</v>
      </c>
      <c r="O1837" s="2">
        <f t="shared" si="342"/>
        <v>0</v>
      </c>
      <c r="P1837" s="2">
        <f t="shared" si="338"/>
        <v>861.4</v>
      </c>
      <c r="Q1837" s="14">
        <f t="shared" si="339"/>
        <v>0</v>
      </c>
      <c r="R1837" s="2"/>
      <c r="S1837" s="2"/>
      <c r="T1837" s="1" t="e">
        <v>#N/A</v>
      </c>
    </row>
    <row r="1838" spans="1:20" x14ac:dyDescent="0.25">
      <c r="A1838" s="2" t="str">
        <f t="shared" si="336"/>
        <v>102019</v>
      </c>
      <c r="B1838" s="12">
        <v>43749</v>
      </c>
      <c r="C1838" s="2" t="s">
        <v>4753</v>
      </c>
      <c r="D1838" s="2" t="s">
        <v>399</v>
      </c>
      <c r="E1838" s="2" t="s">
        <v>6268</v>
      </c>
      <c r="F1838" s="2">
        <v>5698</v>
      </c>
      <c r="G1838" s="2"/>
      <c r="H1838" s="2"/>
      <c r="I1838" s="2">
        <v>3560</v>
      </c>
      <c r="J1838" s="2"/>
      <c r="K1838" s="2"/>
      <c r="L1838" s="2">
        <f t="shared" si="337"/>
        <v>427.2</v>
      </c>
      <c r="M1838" s="2">
        <f t="shared" si="340"/>
        <v>213.6</v>
      </c>
      <c r="N1838" s="2">
        <f t="shared" si="341"/>
        <v>213.6</v>
      </c>
      <c r="O1838" s="2">
        <f t="shared" si="342"/>
        <v>0</v>
      </c>
      <c r="P1838" s="2">
        <f t="shared" si="338"/>
        <v>3987.2</v>
      </c>
      <c r="Q1838" s="14">
        <f t="shared" si="339"/>
        <v>-1710.8000000000002</v>
      </c>
      <c r="R1838" s="2"/>
      <c r="S1838" s="2"/>
      <c r="T1838" s="1" t="e">
        <v>#N/A</v>
      </c>
    </row>
    <row r="1839" spans="1:20" x14ac:dyDescent="0.25">
      <c r="A1839" s="2" t="str">
        <f t="shared" si="336"/>
        <v>102019</v>
      </c>
      <c r="B1839" s="12">
        <v>43749</v>
      </c>
      <c r="C1839" s="2" t="s">
        <v>4753</v>
      </c>
      <c r="D1839" s="2" t="s">
        <v>399</v>
      </c>
      <c r="E1839" s="2" t="s">
        <v>6268</v>
      </c>
      <c r="F1839" s="2">
        <v>5698</v>
      </c>
      <c r="G1839" s="2"/>
      <c r="H1839" s="2"/>
      <c r="I1839" s="2"/>
      <c r="J1839" s="2">
        <v>1450</v>
      </c>
      <c r="K1839" s="2"/>
      <c r="L1839" s="2">
        <f t="shared" si="337"/>
        <v>261</v>
      </c>
      <c r="M1839" s="2">
        <f t="shared" si="340"/>
        <v>130.5</v>
      </c>
      <c r="N1839" s="2">
        <f t="shared" si="341"/>
        <v>130.5</v>
      </c>
      <c r="O1839" s="2">
        <f t="shared" si="342"/>
        <v>0</v>
      </c>
      <c r="P1839" s="2">
        <f t="shared" si="338"/>
        <v>1711</v>
      </c>
      <c r="Q1839" s="14">
        <f t="shared" si="339"/>
        <v>-3987</v>
      </c>
      <c r="R1839" s="2"/>
      <c r="S1839" s="2"/>
      <c r="T1839" s="1" t="e">
        <v>#N/A</v>
      </c>
    </row>
    <row r="1840" spans="1:20" x14ac:dyDescent="0.25">
      <c r="A1840" s="2" t="str">
        <f t="shared" si="336"/>
        <v>102019</v>
      </c>
      <c r="B1840" s="12">
        <v>43742</v>
      </c>
      <c r="C1840" s="2" t="s">
        <v>6816</v>
      </c>
      <c r="D1840" s="2" t="s">
        <v>1140</v>
      </c>
      <c r="E1840" s="2" t="s">
        <v>1141</v>
      </c>
      <c r="F1840" s="2">
        <v>37433</v>
      </c>
      <c r="G1840" s="2">
        <v>36684.339999999997</v>
      </c>
      <c r="H1840" s="2"/>
      <c r="I1840" s="2"/>
      <c r="J1840" s="2"/>
      <c r="K1840" s="2"/>
      <c r="L1840" s="2">
        <f t="shared" si="337"/>
        <v>0</v>
      </c>
      <c r="M1840" s="2">
        <f t="shared" si="340"/>
        <v>0</v>
      </c>
      <c r="N1840" s="2">
        <f t="shared" si="341"/>
        <v>0</v>
      </c>
      <c r="O1840" s="2">
        <f t="shared" si="342"/>
        <v>0</v>
      </c>
      <c r="P1840" s="2">
        <f t="shared" si="338"/>
        <v>36684.339999999997</v>
      </c>
      <c r="Q1840" s="14">
        <f t="shared" si="339"/>
        <v>-748.66000000000349</v>
      </c>
      <c r="R1840" s="2"/>
      <c r="S1840" s="2"/>
      <c r="T1840" s="1" t="e">
        <v>#N/A</v>
      </c>
    </row>
    <row r="1841" spans="1:20" x14ac:dyDescent="0.25">
      <c r="A1841" s="2" t="str">
        <f t="shared" si="336"/>
        <v>102019</v>
      </c>
      <c r="B1841" s="12">
        <v>43742</v>
      </c>
      <c r="C1841" s="2" t="s">
        <v>4823</v>
      </c>
      <c r="D1841" s="2" t="s">
        <v>1140</v>
      </c>
      <c r="E1841" s="2" t="s">
        <v>1141</v>
      </c>
      <c r="F1841" s="2">
        <v>10078</v>
      </c>
      <c r="G1841" s="2"/>
      <c r="H1841" s="2"/>
      <c r="I1841" s="2"/>
      <c r="J1841" s="2">
        <v>8687.7900000000009</v>
      </c>
      <c r="K1841" s="2"/>
      <c r="L1841" s="2">
        <f t="shared" si="337"/>
        <v>1563.8022000000003</v>
      </c>
      <c r="M1841" s="2">
        <f t="shared" si="340"/>
        <v>781.90110000000016</v>
      </c>
      <c r="N1841" s="2">
        <f t="shared" si="341"/>
        <v>781.90110000000016</v>
      </c>
      <c r="O1841" s="2">
        <f t="shared" si="342"/>
        <v>0</v>
      </c>
      <c r="P1841" s="2">
        <f t="shared" si="338"/>
        <v>10251.592200000001</v>
      </c>
      <c r="Q1841" s="14">
        <f t="shared" si="339"/>
        <v>173.59220000000096</v>
      </c>
      <c r="R1841" s="2"/>
      <c r="S1841" s="2"/>
      <c r="T1841" s="1" t="e">
        <v>#N/A</v>
      </c>
    </row>
    <row r="1842" spans="1:20" x14ac:dyDescent="0.25">
      <c r="A1842" s="2" t="str">
        <f t="shared" si="336"/>
        <v>072019</v>
      </c>
      <c r="B1842" s="12">
        <v>43672</v>
      </c>
      <c r="C1842" s="2" t="s">
        <v>3389</v>
      </c>
      <c r="D1842" s="2" t="s">
        <v>3387</v>
      </c>
      <c r="E1842" s="2" t="s">
        <v>6817</v>
      </c>
      <c r="F1842" s="2">
        <v>56510.69</v>
      </c>
      <c r="G1842" s="2"/>
      <c r="H1842" s="2"/>
      <c r="I1842" s="2"/>
      <c r="J1842" s="2">
        <v>47890.14</v>
      </c>
      <c r="K1842" s="2"/>
      <c r="L1842" s="2">
        <f t="shared" si="337"/>
        <v>8620.2252000000008</v>
      </c>
      <c r="M1842" s="2">
        <f t="shared" si="340"/>
        <v>4310.1126000000004</v>
      </c>
      <c r="N1842" s="2">
        <f t="shared" si="341"/>
        <v>4310.1126000000004</v>
      </c>
      <c r="O1842" s="2">
        <f t="shared" si="342"/>
        <v>0</v>
      </c>
      <c r="P1842" s="2">
        <f t="shared" si="338"/>
        <v>56510.3652</v>
      </c>
      <c r="Q1842" s="14">
        <f t="shared" si="339"/>
        <v>-0.32480000000214204</v>
      </c>
      <c r="R1842" s="2"/>
      <c r="S1842" s="2"/>
      <c r="T1842" s="1" t="e">
        <v>#N/A</v>
      </c>
    </row>
    <row r="1843" spans="1:20" x14ac:dyDescent="0.25">
      <c r="A1843" s="2" t="str">
        <f t="shared" si="336"/>
        <v>092019</v>
      </c>
      <c r="B1843" s="12">
        <v>43727</v>
      </c>
      <c r="C1843" s="2" t="s">
        <v>6818</v>
      </c>
      <c r="D1843" s="2" t="s">
        <v>496</v>
      </c>
      <c r="E1843" s="2" t="s">
        <v>6819</v>
      </c>
      <c r="F1843" s="2">
        <v>9440</v>
      </c>
      <c r="G1843" s="2"/>
      <c r="H1843" s="2"/>
      <c r="I1843" s="2"/>
      <c r="J1843" s="2">
        <v>8000</v>
      </c>
      <c r="K1843" s="2"/>
      <c r="L1843" s="2">
        <f t="shared" si="337"/>
        <v>1440</v>
      </c>
      <c r="M1843" s="2">
        <v>0</v>
      </c>
      <c r="N1843" s="2">
        <v>0</v>
      </c>
      <c r="O1843" s="2">
        <v>0</v>
      </c>
      <c r="P1843" s="2">
        <f t="shared" si="338"/>
        <v>9440</v>
      </c>
      <c r="Q1843" s="14">
        <f t="shared" si="339"/>
        <v>0</v>
      </c>
      <c r="R1843" s="2" t="s">
        <v>5815</v>
      </c>
      <c r="S1843" s="2">
        <v>0</v>
      </c>
      <c r="T1843" s="1" t="e">
        <v>#N/A</v>
      </c>
    </row>
    <row r="1844" spans="1:20" x14ac:dyDescent="0.25">
      <c r="A1844" s="2" t="str">
        <f t="shared" ref="A1844:A1890" si="343">TEXT(B1844,"MMYYYY")</f>
        <v>092019</v>
      </c>
      <c r="B1844" s="12">
        <v>43727</v>
      </c>
      <c r="C1844" s="2" t="s">
        <v>6820</v>
      </c>
      <c r="D1844" s="2" t="s">
        <v>496</v>
      </c>
      <c r="E1844" s="2" t="s">
        <v>6819</v>
      </c>
      <c r="F1844" s="2">
        <v>19470</v>
      </c>
      <c r="G1844" s="2"/>
      <c r="H1844" s="2"/>
      <c r="I1844" s="2"/>
      <c r="J1844" s="2">
        <v>16500</v>
      </c>
      <c r="K1844" s="2"/>
      <c r="L1844" s="2">
        <f t="shared" ref="L1844:L1890" si="344">+(H1844*$H$1/100)+(I1844*$I$1/100)+(J1844*$J$1/100)+(K1844*$K$1/100)</f>
        <v>2970</v>
      </c>
      <c r="M1844" s="2">
        <v>0</v>
      </c>
      <c r="N1844" s="2">
        <v>0</v>
      </c>
      <c r="O1844" s="2">
        <v>0</v>
      </c>
      <c r="P1844" s="2">
        <f t="shared" ref="P1844:P1890" si="345">H1844+I1844+J1844+K1844+L1844+G1844</f>
        <v>19470</v>
      </c>
      <c r="Q1844" s="14">
        <f t="shared" ref="Q1844:Q1890" si="346">P1844-F1844</f>
        <v>0</v>
      </c>
      <c r="R1844" s="2" t="s">
        <v>5815</v>
      </c>
      <c r="S1844" s="2">
        <v>0</v>
      </c>
      <c r="T1844" s="1" t="e">
        <v>#N/A</v>
      </c>
    </row>
    <row r="1845" spans="1:20" x14ac:dyDescent="0.25">
      <c r="A1845" s="2" t="str">
        <f t="shared" si="343"/>
        <v>092019</v>
      </c>
      <c r="B1845" s="12">
        <v>43732</v>
      </c>
      <c r="C1845" s="2" t="s">
        <v>4036</v>
      </c>
      <c r="D1845" s="2" t="s">
        <v>2689</v>
      </c>
      <c r="E1845" s="2" t="s">
        <v>6821</v>
      </c>
      <c r="F1845" s="2">
        <v>6668</v>
      </c>
      <c r="G1845" s="2"/>
      <c r="H1845" s="2">
        <v>6350</v>
      </c>
      <c r="I1845" s="2"/>
      <c r="J1845" s="2"/>
      <c r="K1845" s="2"/>
      <c r="L1845" s="2">
        <f t="shared" si="344"/>
        <v>317.5</v>
      </c>
      <c r="M1845" s="2">
        <f t="shared" ref="M1845:M1890" si="347">+IF(VALUE(LEFT(D1845,2))=33,L1845/2,0)</f>
        <v>0</v>
      </c>
      <c r="N1845" s="2">
        <f t="shared" ref="N1845:N1890" si="348">+M1845</f>
        <v>0</v>
      </c>
      <c r="O1845" s="2">
        <f t="shared" ref="O1845:O1890" si="349">+IF(VALUE(LEFT(D1845,2))=33,0,L1845)</f>
        <v>317.5</v>
      </c>
      <c r="P1845" s="2">
        <f t="shared" si="345"/>
        <v>6667.5</v>
      </c>
      <c r="Q1845" s="14">
        <f t="shared" si="346"/>
        <v>-0.5</v>
      </c>
      <c r="R1845" s="2"/>
      <c r="S1845" s="2"/>
      <c r="T1845" s="1" t="e">
        <v>#N/A</v>
      </c>
    </row>
    <row r="1846" spans="1:20" x14ac:dyDescent="0.25">
      <c r="A1846" s="2" t="str">
        <f t="shared" si="343"/>
        <v>102019</v>
      </c>
      <c r="B1846" s="12">
        <v>43754</v>
      </c>
      <c r="C1846" s="2" t="s">
        <v>6822</v>
      </c>
      <c r="D1846" s="2" t="s">
        <v>6323</v>
      </c>
      <c r="E1846" s="2" t="s">
        <v>6324</v>
      </c>
      <c r="F1846" s="2">
        <v>413</v>
      </c>
      <c r="G1846" s="2"/>
      <c r="H1846" s="2"/>
      <c r="I1846" s="2"/>
      <c r="J1846" s="2">
        <v>350</v>
      </c>
      <c r="K1846" s="2"/>
      <c r="L1846" s="2">
        <f t="shared" si="344"/>
        <v>63</v>
      </c>
      <c r="M1846" s="2">
        <v>0</v>
      </c>
      <c r="N1846" s="2">
        <v>0</v>
      </c>
      <c r="O1846" s="2">
        <v>0</v>
      </c>
      <c r="P1846" s="2">
        <f t="shared" si="345"/>
        <v>413</v>
      </c>
      <c r="Q1846" s="14">
        <f t="shared" si="346"/>
        <v>0</v>
      </c>
      <c r="R1846" s="2"/>
      <c r="S1846" s="2"/>
      <c r="T1846" s="1" t="s">
        <v>6323</v>
      </c>
    </row>
    <row r="1847" spans="1:20" x14ac:dyDescent="0.25">
      <c r="A1847" s="2" t="str">
        <f t="shared" si="343"/>
        <v>092019</v>
      </c>
      <c r="B1847" s="12">
        <v>43738</v>
      </c>
      <c r="C1847" s="2" t="s">
        <v>6823</v>
      </c>
      <c r="D1847" s="2" t="s">
        <v>689</v>
      </c>
      <c r="E1847" s="2" t="s">
        <v>6824</v>
      </c>
      <c r="F1847" s="2">
        <v>11800</v>
      </c>
      <c r="G1847" s="2"/>
      <c r="H1847" s="2"/>
      <c r="I1847" s="2"/>
      <c r="J1847" s="2">
        <v>10000</v>
      </c>
      <c r="K1847" s="2"/>
      <c r="L1847" s="2">
        <f t="shared" si="344"/>
        <v>1800</v>
      </c>
      <c r="M1847" s="2">
        <v>0</v>
      </c>
      <c r="N1847" s="2">
        <v>0</v>
      </c>
      <c r="O1847" s="2">
        <v>0</v>
      </c>
      <c r="P1847" s="2">
        <f t="shared" si="345"/>
        <v>11800</v>
      </c>
      <c r="Q1847" s="14">
        <f t="shared" si="346"/>
        <v>0</v>
      </c>
      <c r="R1847" s="2" t="s">
        <v>5815</v>
      </c>
      <c r="S1847" s="2" t="s">
        <v>5815</v>
      </c>
      <c r="T1847" s="1" t="e">
        <v>#N/A</v>
      </c>
    </row>
    <row r="1848" spans="1:20" x14ac:dyDescent="0.25">
      <c r="A1848" s="2" t="str">
        <f t="shared" si="343"/>
        <v>102019</v>
      </c>
      <c r="B1848" s="12">
        <v>43751</v>
      </c>
      <c r="C1848" s="2" t="s">
        <v>4755</v>
      </c>
      <c r="D1848" s="2" t="s">
        <v>399</v>
      </c>
      <c r="E1848" s="2" t="s">
        <v>6268</v>
      </c>
      <c r="F1848" s="2">
        <v>5346</v>
      </c>
      <c r="G1848" s="2"/>
      <c r="H1848" s="2"/>
      <c r="I1848" s="2"/>
      <c r="J1848" s="2">
        <v>4530</v>
      </c>
      <c r="K1848" s="2"/>
      <c r="L1848" s="2">
        <f t="shared" si="344"/>
        <v>815.4</v>
      </c>
      <c r="M1848" s="2">
        <f t="shared" si="347"/>
        <v>407.7</v>
      </c>
      <c r="N1848" s="2">
        <f t="shared" si="348"/>
        <v>407.7</v>
      </c>
      <c r="O1848" s="2">
        <f t="shared" si="349"/>
        <v>0</v>
      </c>
      <c r="P1848" s="2">
        <f t="shared" si="345"/>
        <v>5345.4</v>
      </c>
      <c r="Q1848" s="14">
        <f t="shared" si="346"/>
        <v>-0.6000000000003638</v>
      </c>
      <c r="R1848" s="2"/>
      <c r="S1848" s="2"/>
      <c r="T1848" s="1" t="e">
        <v>#N/A</v>
      </c>
    </row>
    <row r="1849" spans="1:20" x14ac:dyDescent="0.25">
      <c r="A1849" s="2" t="str">
        <f t="shared" si="343"/>
        <v>102019</v>
      </c>
      <c r="B1849" s="12">
        <v>43748</v>
      </c>
      <c r="C1849" s="2" t="s">
        <v>6825</v>
      </c>
      <c r="D1849" s="2" t="s">
        <v>3891</v>
      </c>
      <c r="E1849" s="2" t="s">
        <v>6826</v>
      </c>
      <c r="F1849" s="2">
        <v>49560</v>
      </c>
      <c r="G1849" s="2"/>
      <c r="H1849" s="2"/>
      <c r="I1849" s="2"/>
      <c r="J1849" s="2">
        <v>42000</v>
      </c>
      <c r="K1849" s="2"/>
      <c r="L1849" s="2">
        <f t="shared" si="344"/>
        <v>7560</v>
      </c>
      <c r="M1849" s="2">
        <v>0</v>
      </c>
      <c r="N1849" s="2">
        <v>0</v>
      </c>
      <c r="O1849" s="2">
        <v>0</v>
      </c>
      <c r="P1849" s="2">
        <f t="shared" si="345"/>
        <v>49560</v>
      </c>
      <c r="Q1849" s="14">
        <f t="shared" si="346"/>
        <v>0</v>
      </c>
      <c r="R1849" s="2" t="s">
        <v>5815</v>
      </c>
      <c r="S1849" s="2" t="s">
        <v>5815</v>
      </c>
      <c r="T1849" s="1" t="e">
        <v>#N/A</v>
      </c>
    </row>
    <row r="1850" spans="1:20" x14ac:dyDescent="0.25">
      <c r="A1850" s="2" t="str">
        <f t="shared" si="343"/>
        <v>092019</v>
      </c>
      <c r="B1850" s="12">
        <v>43721</v>
      </c>
      <c r="C1850" s="2" t="s">
        <v>6827</v>
      </c>
      <c r="D1850" s="2" t="s">
        <v>59</v>
      </c>
      <c r="E1850" s="2" t="s">
        <v>6703</v>
      </c>
      <c r="F1850" s="2">
        <v>31263</v>
      </c>
      <c r="G1850" s="2"/>
      <c r="H1850" s="2"/>
      <c r="I1850" s="2"/>
      <c r="J1850" s="2">
        <v>26950</v>
      </c>
      <c r="K1850" s="2"/>
      <c r="L1850" s="2">
        <f t="shared" si="344"/>
        <v>4851</v>
      </c>
      <c r="M1850" s="2">
        <f t="shared" si="347"/>
        <v>2425.5</v>
      </c>
      <c r="N1850" s="2">
        <f t="shared" si="348"/>
        <v>2425.5</v>
      </c>
      <c r="O1850" s="2">
        <f t="shared" si="349"/>
        <v>0</v>
      </c>
      <c r="P1850" s="2">
        <f t="shared" si="345"/>
        <v>31801</v>
      </c>
      <c r="Q1850" s="14">
        <f t="shared" si="346"/>
        <v>538</v>
      </c>
      <c r="R1850" s="2"/>
      <c r="S1850" s="2"/>
      <c r="T1850" s="1" t="e">
        <v>#N/A</v>
      </c>
    </row>
    <row r="1851" spans="1:20" x14ac:dyDescent="0.25">
      <c r="A1851" s="2" t="str">
        <f t="shared" si="343"/>
        <v>092019</v>
      </c>
      <c r="B1851" s="12">
        <v>43721</v>
      </c>
      <c r="C1851" s="2" t="s">
        <v>6828</v>
      </c>
      <c r="D1851" s="2" t="s">
        <v>59</v>
      </c>
      <c r="E1851" s="2" t="s">
        <v>6703</v>
      </c>
      <c r="F1851" s="2">
        <v>31263</v>
      </c>
      <c r="G1851" s="2"/>
      <c r="H1851" s="2"/>
      <c r="I1851" s="2"/>
      <c r="J1851" s="2">
        <v>26950</v>
      </c>
      <c r="K1851" s="2"/>
      <c r="L1851" s="2">
        <f t="shared" si="344"/>
        <v>4851</v>
      </c>
      <c r="M1851" s="2">
        <f t="shared" si="347"/>
        <v>2425.5</v>
      </c>
      <c r="N1851" s="2">
        <f t="shared" si="348"/>
        <v>2425.5</v>
      </c>
      <c r="O1851" s="2">
        <f t="shared" si="349"/>
        <v>0</v>
      </c>
      <c r="P1851" s="2">
        <f t="shared" si="345"/>
        <v>31801</v>
      </c>
      <c r="Q1851" s="14">
        <f t="shared" si="346"/>
        <v>538</v>
      </c>
      <c r="R1851" s="2"/>
      <c r="S1851" s="2"/>
      <c r="T1851" s="1" t="e">
        <v>#N/A</v>
      </c>
    </row>
    <row r="1852" spans="1:20" x14ac:dyDescent="0.25">
      <c r="A1852" s="2" t="str">
        <f t="shared" si="343"/>
        <v>102019</v>
      </c>
      <c r="B1852" s="12">
        <v>43751</v>
      </c>
      <c r="C1852" s="2" t="s">
        <v>6829</v>
      </c>
      <c r="D1852" s="2" t="s">
        <v>686</v>
      </c>
      <c r="E1852" s="2" t="s">
        <v>6294</v>
      </c>
      <c r="F1852" s="2">
        <v>120060</v>
      </c>
      <c r="G1852" s="2"/>
      <c r="H1852" s="2"/>
      <c r="I1852" s="2"/>
      <c r="J1852" s="2">
        <v>101745</v>
      </c>
      <c r="K1852" s="2"/>
      <c r="L1852" s="2">
        <f t="shared" si="344"/>
        <v>18314.099999999999</v>
      </c>
      <c r="M1852" s="2">
        <f t="shared" si="347"/>
        <v>9157.0499999999993</v>
      </c>
      <c r="N1852" s="2">
        <f t="shared" si="348"/>
        <v>9157.0499999999993</v>
      </c>
      <c r="O1852" s="2">
        <f t="shared" si="349"/>
        <v>0</v>
      </c>
      <c r="P1852" s="2">
        <f t="shared" si="345"/>
        <v>120059.1</v>
      </c>
      <c r="Q1852" s="14">
        <f t="shared" si="346"/>
        <v>-0.89999999999417923</v>
      </c>
      <c r="R1852" s="2"/>
      <c r="S1852" s="2"/>
      <c r="T1852" s="1" t="e">
        <v>#N/A</v>
      </c>
    </row>
    <row r="1853" spans="1:20" x14ac:dyDescent="0.25">
      <c r="A1853" s="2" t="str">
        <f t="shared" si="343"/>
        <v>102019</v>
      </c>
      <c r="B1853" s="12">
        <v>43750</v>
      </c>
      <c r="C1853" s="2" t="s">
        <v>6830</v>
      </c>
      <c r="D1853" s="2" t="s">
        <v>101</v>
      </c>
      <c r="E1853" s="2" t="s">
        <v>6250</v>
      </c>
      <c r="F1853" s="2">
        <v>1034</v>
      </c>
      <c r="G1853" s="2"/>
      <c r="H1853" s="2"/>
      <c r="I1853" s="2"/>
      <c r="J1853" s="2">
        <v>876</v>
      </c>
      <c r="K1853" s="2"/>
      <c r="L1853" s="2">
        <f t="shared" si="344"/>
        <v>157.68</v>
      </c>
      <c r="M1853" s="2">
        <f t="shared" si="347"/>
        <v>78.84</v>
      </c>
      <c r="N1853" s="2">
        <f t="shared" si="348"/>
        <v>78.84</v>
      </c>
      <c r="O1853" s="2">
        <f t="shared" si="349"/>
        <v>0</v>
      </c>
      <c r="P1853" s="2">
        <f t="shared" si="345"/>
        <v>1033.68</v>
      </c>
      <c r="Q1853" s="14">
        <f t="shared" si="346"/>
        <v>-0.31999999999993634</v>
      </c>
      <c r="R1853" s="2"/>
      <c r="S1853" s="2"/>
      <c r="T1853" s="1" t="e">
        <v>#N/A</v>
      </c>
    </row>
    <row r="1854" spans="1:20" x14ac:dyDescent="0.25">
      <c r="A1854" s="2" t="str">
        <f t="shared" si="343"/>
        <v>102019</v>
      </c>
      <c r="B1854" s="12">
        <v>43749</v>
      </c>
      <c r="C1854" s="2" t="s">
        <v>1055</v>
      </c>
      <c r="D1854" s="2" t="s">
        <v>101</v>
      </c>
      <c r="E1854" s="2" t="s">
        <v>6250</v>
      </c>
      <c r="F1854" s="2">
        <v>9140</v>
      </c>
      <c r="G1854" s="2"/>
      <c r="H1854" s="2"/>
      <c r="I1854" s="2"/>
      <c r="J1854" s="2">
        <v>7746</v>
      </c>
      <c r="K1854" s="2"/>
      <c r="L1854" s="2">
        <f t="shared" si="344"/>
        <v>1394.28</v>
      </c>
      <c r="M1854" s="2">
        <f t="shared" si="347"/>
        <v>697.14</v>
      </c>
      <c r="N1854" s="2">
        <f t="shared" si="348"/>
        <v>697.14</v>
      </c>
      <c r="O1854" s="2">
        <f t="shared" si="349"/>
        <v>0</v>
      </c>
      <c r="P1854" s="2">
        <f t="shared" si="345"/>
        <v>9140.2800000000007</v>
      </c>
      <c r="Q1854" s="14">
        <f t="shared" si="346"/>
        <v>0.28000000000065484</v>
      </c>
      <c r="R1854" s="2"/>
      <c r="S1854" s="2"/>
      <c r="T1854" s="1" t="e">
        <v>#N/A</v>
      </c>
    </row>
    <row r="1855" spans="1:20" x14ac:dyDescent="0.25">
      <c r="A1855" s="2" t="str">
        <f t="shared" si="343"/>
        <v>102019</v>
      </c>
      <c r="B1855" s="12">
        <v>43750</v>
      </c>
      <c r="C1855" s="2" t="s">
        <v>4530</v>
      </c>
      <c r="D1855" s="2" t="s">
        <v>101</v>
      </c>
      <c r="E1855" s="2" t="s">
        <v>6250</v>
      </c>
      <c r="F1855" s="2">
        <v>17325</v>
      </c>
      <c r="G1855" s="2"/>
      <c r="H1855" s="2">
        <v>16500</v>
      </c>
      <c r="I1855" s="2"/>
      <c r="J1855" s="2"/>
      <c r="K1855" s="2"/>
      <c r="L1855" s="2">
        <f t="shared" si="344"/>
        <v>825</v>
      </c>
      <c r="M1855" s="2">
        <f t="shared" si="347"/>
        <v>412.5</v>
      </c>
      <c r="N1855" s="2">
        <f t="shared" si="348"/>
        <v>412.5</v>
      </c>
      <c r="O1855" s="2">
        <f t="shared" si="349"/>
        <v>0</v>
      </c>
      <c r="P1855" s="2">
        <f t="shared" si="345"/>
        <v>17325</v>
      </c>
      <c r="Q1855" s="14">
        <f t="shared" si="346"/>
        <v>0</v>
      </c>
      <c r="R1855" s="2"/>
      <c r="S1855" s="2"/>
      <c r="T1855" s="1" t="e">
        <v>#N/A</v>
      </c>
    </row>
    <row r="1856" spans="1:20" x14ac:dyDescent="0.25">
      <c r="A1856" s="2" t="str">
        <f t="shared" si="343"/>
        <v>102019</v>
      </c>
      <c r="B1856" s="12">
        <v>43740</v>
      </c>
      <c r="C1856" s="2" t="s">
        <v>6831</v>
      </c>
      <c r="D1856" s="2" t="s">
        <v>6832</v>
      </c>
      <c r="E1856" s="2" t="s">
        <v>6833</v>
      </c>
      <c r="F1856" s="2">
        <v>144286</v>
      </c>
      <c r="G1856" s="2"/>
      <c r="H1856" s="2"/>
      <c r="I1856" s="2"/>
      <c r="J1856" s="2">
        <v>122276</v>
      </c>
      <c r="K1856" s="2"/>
      <c r="L1856" s="2">
        <f t="shared" si="344"/>
        <v>22009.68</v>
      </c>
      <c r="M1856" s="2">
        <v>0</v>
      </c>
      <c r="N1856" s="2">
        <v>0</v>
      </c>
      <c r="O1856" s="2">
        <v>0</v>
      </c>
      <c r="P1856" s="2">
        <f t="shared" si="345"/>
        <v>144285.68</v>
      </c>
      <c r="Q1856" s="14">
        <f t="shared" si="346"/>
        <v>-0.32000000000698492</v>
      </c>
      <c r="R1856" s="2" t="s">
        <v>5815</v>
      </c>
      <c r="S1856" s="2" t="s">
        <v>5815</v>
      </c>
      <c r="T1856" s="1" t="e">
        <v>#N/A</v>
      </c>
    </row>
    <row r="1857" spans="1:20" x14ac:dyDescent="0.25">
      <c r="A1857" s="2" t="str">
        <f t="shared" si="343"/>
        <v>102019</v>
      </c>
      <c r="B1857" s="12">
        <v>43740</v>
      </c>
      <c r="C1857" s="2" t="s">
        <v>6834</v>
      </c>
      <c r="D1857" s="2" t="s">
        <v>6832</v>
      </c>
      <c r="E1857" s="2" t="s">
        <v>6833</v>
      </c>
      <c r="F1857" s="2">
        <v>29264</v>
      </c>
      <c r="G1857" s="2"/>
      <c r="H1857" s="2"/>
      <c r="I1857" s="2"/>
      <c r="J1857" s="2">
        <v>24800</v>
      </c>
      <c r="K1857" s="2"/>
      <c r="L1857" s="2">
        <f t="shared" si="344"/>
        <v>4464</v>
      </c>
      <c r="M1857" s="2">
        <v>0</v>
      </c>
      <c r="N1857" s="2">
        <v>0</v>
      </c>
      <c r="O1857" s="2">
        <v>0</v>
      </c>
      <c r="P1857" s="2">
        <f t="shared" si="345"/>
        <v>29264</v>
      </c>
      <c r="Q1857" s="14">
        <f t="shared" si="346"/>
        <v>0</v>
      </c>
      <c r="R1857" s="2" t="s">
        <v>5815</v>
      </c>
      <c r="S1857" s="2" t="s">
        <v>5815</v>
      </c>
      <c r="T1857" s="1" t="e">
        <v>#N/A</v>
      </c>
    </row>
    <row r="1858" spans="1:20" x14ac:dyDescent="0.25">
      <c r="A1858" s="2" t="str">
        <f t="shared" si="343"/>
        <v>102019</v>
      </c>
      <c r="B1858" s="12">
        <v>43740</v>
      </c>
      <c r="C1858" s="2" t="s">
        <v>6835</v>
      </c>
      <c r="D1858" s="2" t="s">
        <v>6832</v>
      </c>
      <c r="E1858" s="2" t="s">
        <v>6833</v>
      </c>
      <c r="F1858" s="2">
        <v>68204</v>
      </c>
      <c r="G1858" s="2"/>
      <c r="H1858" s="2"/>
      <c r="I1858" s="2"/>
      <c r="J1858" s="2">
        <v>57800</v>
      </c>
      <c r="K1858" s="2"/>
      <c r="L1858" s="2">
        <f t="shared" si="344"/>
        <v>10404</v>
      </c>
      <c r="M1858" s="2">
        <v>0</v>
      </c>
      <c r="N1858" s="2">
        <v>0</v>
      </c>
      <c r="O1858" s="2">
        <v>0</v>
      </c>
      <c r="P1858" s="2">
        <f t="shared" si="345"/>
        <v>68204</v>
      </c>
      <c r="Q1858" s="14">
        <f t="shared" si="346"/>
        <v>0</v>
      </c>
      <c r="R1858" s="2" t="s">
        <v>5815</v>
      </c>
      <c r="S1858" s="2" t="s">
        <v>5815</v>
      </c>
      <c r="T1858" s="1" t="e">
        <v>#N/A</v>
      </c>
    </row>
    <row r="1859" spans="1:20" x14ac:dyDescent="0.25">
      <c r="A1859" s="2" t="str">
        <f t="shared" si="343"/>
        <v>102019</v>
      </c>
      <c r="B1859" s="12">
        <v>43740</v>
      </c>
      <c r="C1859" s="2" t="s">
        <v>6836</v>
      </c>
      <c r="D1859" s="2" t="s">
        <v>6832</v>
      </c>
      <c r="E1859" s="2" t="s">
        <v>6833</v>
      </c>
      <c r="F1859" s="2">
        <v>483800</v>
      </c>
      <c r="G1859" s="2"/>
      <c r="H1859" s="2"/>
      <c r="I1859" s="2"/>
      <c r="J1859" s="2">
        <v>410000</v>
      </c>
      <c r="K1859" s="2"/>
      <c r="L1859" s="2">
        <f t="shared" si="344"/>
        <v>73800</v>
      </c>
      <c r="M1859" s="2">
        <v>0</v>
      </c>
      <c r="N1859" s="2">
        <v>0</v>
      </c>
      <c r="O1859" s="2">
        <v>0</v>
      </c>
      <c r="P1859" s="2">
        <f t="shared" si="345"/>
        <v>483800</v>
      </c>
      <c r="Q1859" s="14">
        <f t="shared" si="346"/>
        <v>0</v>
      </c>
      <c r="R1859" s="2" t="s">
        <v>5815</v>
      </c>
      <c r="S1859" s="2" t="s">
        <v>5815</v>
      </c>
      <c r="T1859" s="1" t="e">
        <v>#N/A</v>
      </c>
    </row>
    <row r="1860" spans="1:20" x14ac:dyDescent="0.25">
      <c r="A1860" s="2" t="str">
        <f t="shared" si="343"/>
        <v>102019</v>
      </c>
      <c r="B1860" s="12">
        <v>43755</v>
      </c>
      <c r="C1860" s="2" t="s">
        <v>6837</v>
      </c>
      <c r="D1860" s="2" t="s">
        <v>6288</v>
      </c>
      <c r="E1860" s="2" t="s">
        <v>6289</v>
      </c>
      <c r="F1860" s="2">
        <v>110</v>
      </c>
      <c r="G1860" s="2"/>
      <c r="H1860" s="2"/>
      <c r="I1860" s="2"/>
      <c r="J1860" s="2">
        <v>93.22</v>
      </c>
      <c r="K1860" s="2"/>
      <c r="L1860" s="2">
        <f t="shared" si="344"/>
        <v>16.779600000000002</v>
      </c>
      <c r="M1860" s="2">
        <v>0</v>
      </c>
      <c r="N1860" s="2">
        <v>0</v>
      </c>
      <c r="O1860" s="2">
        <v>0</v>
      </c>
      <c r="P1860" s="2">
        <f t="shared" si="345"/>
        <v>109.9996</v>
      </c>
      <c r="Q1860" s="14">
        <f t="shared" si="346"/>
        <v>-3.9999999999906777E-4</v>
      </c>
      <c r="R1860" s="2"/>
      <c r="S1860" s="2"/>
      <c r="T1860" s="1" t="s">
        <v>6288</v>
      </c>
    </row>
    <row r="1861" spans="1:20" x14ac:dyDescent="0.25">
      <c r="A1861" s="2" t="str">
        <f t="shared" si="343"/>
        <v>102019</v>
      </c>
      <c r="B1861" s="12">
        <v>43754</v>
      </c>
      <c r="C1861" s="2" t="s">
        <v>3150</v>
      </c>
      <c r="D1861" s="2" t="s">
        <v>212</v>
      </c>
      <c r="E1861" s="2" t="s">
        <v>6260</v>
      </c>
      <c r="F1861" s="2">
        <v>257</v>
      </c>
      <c r="G1861" s="2"/>
      <c r="H1861" s="2"/>
      <c r="I1861" s="2"/>
      <c r="J1861" s="2">
        <v>218</v>
      </c>
      <c r="K1861" s="2"/>
      <c r="L1861" s="2">
        <f t="shared" si="344"/>
        <v>39.24</v>
      </c>
      <c r="M1861" s="2">
        <f t="shared" si="347"/>
        <v>19.62</v>
      </c>
      <c r="N1861" s="2">
        <f t="shared" si="348"/>
        <v>19.62</v>
      </c>
      <c r="O1861" s="2">
        <f t="shared" si="349"/>
        <v>0</v>
      </c>
      <c r="P1861" s="2">
        <f t="shared" si="345"/>
        <v>257.24</v>
      </c>
      <c r="Q1861" s="14">
        <f t="shared" si="346"/>
        <v>0.24000000000000909</v>
      </c>
      <c r="R1861" s="2"/>
      <c r="S1861" s="2"/>
      <c r="T1861" s="1" t="e">
        <v>#N/A</v>
      </c>
    </row>
    <row r="1862" spans="1:20" x14ac:dyDescent="0.25">
      <c r="A1862" s="2" t="str">
        <f t="shared" si="343"/>
        <v>102019</v>
      </c>
      <c r="B1862" s="12">
        <v>43755</v>
      </c>
      <c r="C1862" s="2" t="s">
        <v>4521</v>
      </c>
      <c r="D1862" s="2" t="s">
        <v>84</v>
      </c>
      <c r="E1862" s="2" t="s">
        <v>6269</v>
      </c>
      <c r="F1862" s="2">
        <v>11800</v>
      </c>
      <c r="G1862" s="2"/>
      <c r="H1862" s="2"/>
      <c r="I1862" s="2"/>
      <c r="J1862" s="2">
        <v>10000</v>
      </c>
      <c r="K1862" s="2"/>
      <c r="L1862" s="2">
        <f t="shared" si="344"/>
        <v>1800</v>
      </c>
      <c r="M1862" s="2">
        <f t="shared" si="347"/>
        <v>0</v>
      </c>
      <c r="N1862" s="2">
        <f t="shared" si="348"/>
        <v>0</v>
      </c>
      <c r="O1862" s="2">
        <f t="shared" si="349"/>
        <v>1800</v>
      </c>
      <c r="P1862" s="2">
        <f t="shared" si="345"/>
        <v>11800</v>
      </c>
      <c r="Q1862" s="14">
        <f t="shared" si="346"/>
        <v>0</v>
      </c>
      <c r="R1862" s="2"/>
      <c r="S1862" s="2"/>
      <c r="T1862" s="1" t="e">
        <v>#N/A</v>
      </c>
    </row>
    <row r="1863" spans="1:20" x14ac:dyDescent="0.25">
      <c r="A1863" s="2" t="str">
        <f t="shared" si="343"/>
        <v>092019</v>
      </c>
      <c r="B1863" s="12">
        <v>43715</v>
      </c>
      <c r="C1863" s="2" t="s">
        <v>4385</v>
      </c>
      <c r="D1863" s="2" t="s">
        <v>2978</v>
      </c>
      <c r="E1863" s="2" t="s">
        <v>6727</v>
      </c>
      <c r="F1863" s="2">
        <v>426570</v>
      </c>
      <c r="G1863" s="2"/>
      <c r="H1863" s="2"/>
      <c r="I1863" s="2"/>
      <c r="J1863" s="2">
        <v>361500</v>
      </c>
      <c r="K1863" s="2"/>
      <c r="L1863" s="2">
        <f t="shared" si="344"/>
        <v>65070</v>
      </c>
      <c r="M1863" s="2">
        <v>0</v>
      </c>
      <c r="N1863" s="2">
        <v>0</v>
      </c>
      <c r="O1863" s="2">
        <v>0</v>
      </c>
      <c r="P1863" s="2">
        <f t="shared" si="345"/>
        <v>426570</v>
      </c>
      <c r="Q1863" s="14">
        <f t="shared" si="346"/>
        <v>0</v>
      </c>
      <c r="R1863" s="2" t="s">
        <v>5815</v>
      </c>
      <c r="S1863" s="2">
        <v>0</v>
      </c>
      <c r="T1863" s="1" t="e">
        <v>#N/A</v>
      </c>
    </row>
    <row r="1864" spans="1:20" x14ac:dyDescent="0.25">
      <c r="A1864" s="2" t="str">
        <f t="shared" si="343"/>
        <v>092019</v>
      </c>
      <c r="B1864" s="12">
        <v>43738</v>
      </c>
      <c r="C1864" s="2" t="s">
        <v>4028</v>
      </c>
      <c r="D1864" s="2" t="s">
        <v>503</v>
      </c>
      <c r="E1864" s="2" t="s">
        <v>6719</v>
      </c>
      <c r="F1864" s="2">
        <v>9416</v>
      </c>
      <c r="G1864" s="2"/>
      <c r="H1864" s="2"/>
      <c r="I1864" s="2"/>
      <c r="J1864" s="2">
        <v>7980</v>
      </c>
      <c r="K1864" s="2"/>
      <c r="L1864" s="2">
        <f t="shared" si="344"/>
        <v>1436.4</v>
      </c>
      <c r="M1864" s="2">
        <f t="shared" si="347"/>
        <v>718.2</v>
      </c>
      <c r="N1864" s="2">
        <f t="shared" si="348"/>
        <v>718.2</v>
      </c>
      <c r="O1864" s="2">
        <f t="shared" si="349"/>
        <v>0</v>
      </c>
      <c r="P1864" s="2">
        <f t="shared" si="345"/>
        <v>9416.4</v>
      </c>
      <c r="Q1864" s="14">
        <f t="shared" si="346"/>
        <v>0.3999999999996362</v>
      </c>
      <c r="R1864" s="2"/>
      <c r="S1864" s="2"/>
      <c r="T1864" s="1" t="e">
        <v>#N/A</v>
      </c>
    </row>
    <row r="1865" spans="1:20" x14ac:dyDescent="0.25">
      <c r="A1865" s="2" t="str">
        <f t="shared" si="343"/>
        <v>092019</v>
      </c>
      <c r="B1865" s="12">
        <v>43726</v>
      </c>
      <c r="C1865" s="2" t="s">
        <v>4263</v>
      </c>
      <c r="D1865" s="2" t="s">
        <v>1578</v>
      </c>
      <c r="E1865" s="2" t="s">
        <v>6280</v>
      </c>
      <c r="F1865" s="2">
        <v>26689</v>
      </c>
      <c r="G1865" s="2"/>
      <c r="H1865" s="2"/>
      <c r="I1865" s="2"/>
      <c r="J1865" s="2">
        <v>2460</v>
      </c>
      <c r="K1865" s="2"/>
      <c r="L1865" s="2">
        <f t="shared" si="344"/>
        <v>442.8</v>
      </c>
      <c r="M1865" s="2">
        <f t="shared" si="347"/>
        <v>0</v>
      </c>
      <c r="N1865" s="2">
        <f t="shared" si="348"/>
        <v>0</v>
      </c>
      <c r="O1865" s="2">
        <f t="shared" si="349"/>
        <v>442.8</v>
      </c>
      <c r="P1865" s="2">
        <f t="shared" si="345"/>
        <v>2902.8</v>
      </c>
      <c r="Q1865" s="14">
        <f t="shared" si="346"/>
        <v>-23786.2</v>
      </c>
      <c r="R1865" s="2"/>
      <c r="S1865" s="2"/>
      <c r="T1865" s="1" t="e">
        <v>#N/A</v>
      </c>
    </row>
    <row r="1866" spans="1:20" x14ac:dyDescent="0.25">
      <c r="A1866" s="2" t="str">
        <f t="shared" si="343"/>
        <v>102019</v>
      </c>
      <c r="B1866" s="12">
        <v>43757</v>
      </c>
      <c r="C1866" s="2" t="s">
        <v>4536</v>
      </c>
      <c r="D1866" s="2" t="s">
        <v>101</v>
      </c>
      <c r="E1866" s="2" t="s">
        <v>6250</v>
      </c>
      <c r="F1866" s="2">
        <v>281</v>
      </c>
      <c r="G1866" s="2"/>
      <c r="H1866" s="2"/>
      <c r="I1866" s="2"/>
      <c r="J1866" s="2">
        <v>238.24</v>
      </c>
      <c r="K1866" s="2"/>
      <c r="L1866" s="2">
        <f t="shared" si="344"/>
        <v>42.883199999999995</v>
      </c>
      <c r="M1866" s="2">
        <f t="shared" si="347"/>
        <v>21.441599999999998</v>
      </c>
      <c r="N1866" s="2">
        <f t="shared" si="348"/>
        <v>21.441599999999998</v>
      </c>
      <c r="O1866" s="2">
        <f t="shared" si="349"/>
        <v>0</v>
      </c>
      <c r="P1866" s="2">
        <f t="shared" si="345"/>
        <v>281.1232</v>
      </c>
      <c r="Q1866" s="14">
        <f t="shared" si="346"/>
        <v>0.12319999999999709</v>
      </c>
      <c r="R1866" s="2"/>
      <c r="S1866" s="2"/>
      <c r="T1866" s="1" t="e">
        <v>#N/A</v>
      </c>
    </row>
    <row r="1867" spans="1:20" x14ac:dyDescent="0.25">
      <c r="A1867" s="2" t="str">
        <f t="shared" si="343"/>
        <v>102019</v>
      </c>
      <c r="B1867" s="12">
        <v>43751</v>
      </c>
      <c r="C1867" s="2" t="s">
        <v>4755</v>
      </c>
      <c r="D1867" s="2" t="s">
        <v>399</v>
      </c>
      <c r="E1867" s="2" t="s">
        <v>6268</v>
      </c>
      <c r="F1867" s="2">
        <v>5346</v>
      </c>
      <c r="G1867" s="2"/>
      <c r="H1867" s="2"/>
      <c r="I1867" s="2"/>
      <c r="J1867" s="2">
        <v>4530</v>
      </c>
      <c r="K1867" s="2"/>
      <c r="L1867" s="2">
        <f t="shared" si="344"/>
        <v>815.4</v>
      </c>
      <c r="M1867" s="2">
        <f t="shared" si="347"/>
        <v>407.7</v>
      </c>
      <c r="N1867" s="2">
        <f t="shared" si="348"/>
        <v>407.7</v>
      </c>
      <c r="O1867" s="2">
        <f t="shared" si="349"/>
        <v>0</v>
      </c>
      <c r="P1867" s="2">
        <f t="shared" si="345"/>
        <v>5345.4</v>
      </c>
      <c r="Q1867" s="14">
        <f t="shared" si="346"/>
        <v>-0.6000000000003638</v>
      </c>
      <c r="R1867" s="2"/>
      <c r="S1867" s="2"/>
      <c r="T1867" s="1" t="e">
        <v>#N/A</v>
      </c>
    </row>
    <row r="1868" spans="1:20" x14ac:dyDescent="0.25">
      <c r="A1868" s="2" t="str">
        <f t="shared" si="343"/>
        <v>102019</v>
      </c>
      <c r="B1868" s="12">
        <v>43757</v>
      </c>
      <c r="C1868" s="2" t="s">
        <v>6838</v>
      </c>
      <c r="D1868" s="2" t="s">
        <v>399</v>
      </c>
      <c r="E1868" s="2" t="s">
        <v>6268</v>
      </c>
      <c r="F1868" s="2">
        <v>19653</v>
      </c>
      <c r="G1868" s="2"/>
      <c r="H1868" s="2"/>
      <c r="I1868" s="2"/>
      <c r="J1868" s="2">
        <v>16655</v>
      </c>
      <c r="K1868" s="2"/>
      <c r="L1868" s="2">
        <f t="shared" si="344"/>
        <v>2997.9</v>
      </c>
      <c r="M1868" s="2">
        <f t="shared" si="347"/>
        <v>1498.95</v>
      </c>
      <c r="N1868" s="2">
        <f t="shared" si="348"/>
        <v>1498.95</v>
      </c>
      <c r="O1868" s="2">
        <f t="shared" si="349"/>
        <v>0</v>
      </c>
      <c r="P1868" s="2">
        <f t="shared" si="345"/>
        <v>19652.900000000001</v>
      </c>
      <c r="Q1868" s="14">
        <f t="shared" si="346"/>
        <v>-9.9999999998544808E-2</v>
      </c>
      <c r="R1868" s="2"/>
      <c r="S1868" s="2"/>
      <c r="T1868" s="1" t="e">
        <v>#N/A</v>
      </c>
    </row>
    <row r="1869" spans="1:20" x14ac:dyDescent="0.25">
      <c r="A1869" s="2" t="str">
        <f t="shared" si="343"/>
        <v>102019</v>
      </c>
      <c r="B1869" s="12">
        <v>43756</v>
      </c>
      <c r="C1869" s="2" t="s">
        <v>6839</v>
      </c>
      <c r="D1869" s="2" t="s">
        <v>1578</v>
      </c>
      <c r="E1869" s="2" t="s">
        <v>6280</v>
      </c>
      <c r="F1869" s="2">
        <v>9903</v>
      </c>
      <c r="G1869" s="2"/>
      <c r="H1869" s="2"/>
      <c r="I1869" s="2"/>
      <c r="J1869" s="2">
        <v>2460</v>
      </c>
      <c r="K1869" s="2"/>
      <c r="L1869" s="2">
        <f t="shared" si="344"/>
        <v>442.8</v>
      </c>
      <c r="M1869" s="2">
        <f t="shared" si="347"/>
        <v>0</v>
      </c>
      <c r="N1869" s="2">
        <f t="shared" si="348"/>
        <v>0</v>
      </c>
      <c r="O1869" s="2">
        <f t="shared" si="349"/>
        <v>442.8</v>
      </c>
      <c r="P1869" s="2">
        <f t="shared" si="345"/>
        <v>2902.8</v>
      </c>
      <c r="Q1869" s="14">
        <f t="shared" si="346"/>
        <v>-7000.2</v>
      </c>
      <c r="R1869" s="2"/>
      <c r="S1869" s="2"/>
      <c r="T1869" s="1" t="e">
        <v>#N/A</v>
      </c>
    </row>
    <row r="1870" spans="1:20" x14ac:dyDescent="0.25">
      <c r="A1870" s="2" t="str">
        <f t="shared" si="343"/>
        <v>102019</v>
      </c>
      <c r="B1870" s="12">
        <v>43756</v>
      </c>
      <c r="C1870" s="2" t="s">
        <v>6840</v>
      </c>
      <c r="D1870" s="2" t="s">
        <v>1250</v>
      </c>
      <c r="E1870" s="2" t="s">
        <v>1251</v>
      </c>
      <c r="F1870" s="2">
        <v>3304</v>
      </c>
      <c r="G1870" s="2"/>
      <c r="H1870" s="2"/>
      <c r="I1870" s="2"/>
      <c r="J1870" s="2">
        <v>2800</v>
      </c>
      <c r="K1870" s="2"/>
      <c r="L1870" s="2">
        <f t="shared" si="344"/>
        <v>504</v>
      </c>
      <c r="M1870" s="2">
        <f t="shared" si="347"/>
        <v>252</v>
      </c>
      <c r="N1870" s="2">
        <f t="shared" si="348"/>
        <v>252</v>
      </c>
      <c r="O1870" s="2">
        <f t="shared" si="349"/>
        <v>0</v>
      </c>
      <c r="P1870" s="2">
        <f t="shared" si="345"/>
        <v>3304</v>
      </c>
      <c r="Q1870" s="14">
        <f t="shared" si="346"/>
        <v>0</v>
      </c>
      <c r="R1870" s="2"/>
      <c r="S1870" s="2"/>
      <c r="T1870" s="1" t="e">
        <v>#N/A</v>
      </c>
    </row>
    <row r="1871" spans="1:20" x14ac:dyDescent="0.25">
      <c r="A1871" s="2" t="str">
        <f t="shared" si="343"/>
        <v>102019</v>
      </c>
      <c r="B1871" s="12">
        <v>43757</v>
      </c>
      <c r="C1871" s="2" t="s">
        <v>4757</v>
      </c>
      <c r="D1871" s="2" t="s">
        <v>399</v>
      </c>
      <c r="E1871" s="2" t="s">
        <v>6268</v>
      </c>
      <c r="F1871" s="2">
        <v>6333</v>
      </c>
      <c r="G1871" s="2"/>
      <c r="H1871" s="2"/>
      <c r="I1871" s="2"/>
      <c r="J1871" s="2">
        <v>5367</v>
      </c>
      <c r="K1871" s="2"/>
      <c r="L1871" s="2">
        <f t="shared" si="344"/>
        <v>966.06</v>
      </c>
      <c r="M1871" s="2">
        <f t="shared" si="347"/>
        <v>483.03</v>
      </c>
      <c r="N1871" s="2">
        <f t="shared" si="348"/>
        <v>483.03</v>
      </c>
      <c r="O1871" s="2">
        <f t="shared" si="349"/>
        <v>0</v>
      </c>
      <c r="P1871" s="2">
        <f t="shared" si="345"/>
        <v>6333.0599999999995</v>
      </c>
      <c r="Q1871" s="14">
        <f t="shared" si="346"/>
        <v>5.9999999999490683E-2</v>
      </c>
      <c r="R1871" s="2"/>
      <c r="S1871" s="2"/>
      <c r="T1871" s="1" t="e">
        <v>#N/A</v>
      </c>
    </row>
    <row r="1872" spans="1:20" x14ac:dyDescent="0.25">
      <c r="A1872" s="2" t="str">
        <f t="shared" si="343"/>
        <v>092019</v>
      </c>
      <c r="B1872" s="12">
        <v>43713</v>
      </c>
      <c r="C1872" s="2" t="s">
        <v>6841</v>
      </c>
      <c r="D1872" s="2" t="s">
        <v>6842</v>
      </c>
      <c r="E1872" s="2" t="s">
        <v>6843</v>
      </c>
      <c r="F1872" s="2">
        <v>50000</v>
      </c>
      <c r="G1872" s="2">
        <v>50000</v>
      </c>
      <c r="H1872" s="2"/>
      <c r="I1872" s="2"/>
      <c r="J1872" s="2"/>
      <c r="K1872" s="2"/>
      <c r="L1872" s="2">
        <f t="shared" si="344"/>
        <v>0</v>
      </c>
      <c r="M1872" s="2">
        <f t="shared" si="347"/>
        <v>0</v>
      </c>
      <c r="N1872" s="2">
        <f t="shared" si="348"/>
        <v>0</v>
      </c>
      <c r="O1872" s="2">
        <f t="shared" si="349"/>
        <v>0</v>
      </c>
      <c r="P1872" s="2">
        <f t="shared" si="345"/>
        <v>50000</v>
      </c>
      <c r="Q1872" s="14">
        <f t="shared" si="346"/>
        <v>0</v>
      </c>
      <c r="R1872" s="2"/>
      <c r="S1872" s="2"/>
      <c r="T1872" s="1" t="e">
        <v>#N/A</v>
      </c>
    </row>
    <row r="1873" spans="1:20" x14ac:dyDescent="0.25">
      <c r="A1873" s="2" t="str">
        <f t="shared" si="343"/>
        <v>092019</v>
      </c>
      <c r="B1873" s="12">
        <v>43717</v>
      </c>
      <c r="C1873" s="2" t="s">
        <v>5665</v>
      </c>
      <c r="D1873" s="2" t="s">
        <v>2982</v>
      </c>
      <c r="E1873" s="2" t="s">
        <v>6275</v>
      </c>
      <c r="F1873" s="2">
        <v>2478</v>
      </c>
      <c r="G1873" s="2"/>
      <c r="H1873" s="2"/>
      <c r="I1873" s="2"/>
      <c r="J1873" s="2">
        <v>2100</v>
      </c>
      <c r="K1873" s="2"/>
      <c r="L1873" s="2">
        <f t="shared" si="344"/>
        <v>378</v>
      </c>
      <c r="M1873" s="2">
        <f t="shared" si="347"/>
        <v>189</v>
      </c>
      <c r="N1873" s="2">
        <f t="shared" si="348"/>
        <v>189</v>
      </c>
      <c r="O1873" s="2">
        <f t="shared" si="349"/>
        <v>0</v>
      </c>
      <c r="P1873" s="2">
        <f t="shared" si="345"/>
        <v>2478</v>
      </c>
      <c r="Q1873" s="14">
        <f t="shared" si="346"/>
        <v>0</v>
      </c>
      <c r="R1873" s="2"/>
      <c r="S1873" s="2"/>
      <c r="T1873" s="1" t="e">
        <v>#N/A</v>
      </c>
    </row>
    <row r="1874" spans="1:20" x14ac:dyDescent="0.25">
      <c r="A1874" s="2" t="str">
        <f t="shared" si="343"/>
        <v>102019</v>
      </c>
      <c r="B1874" s="12">
        <v>43759</v>
      </c>
      <c r="C1874" s="2" t="s">
        <v>6844</v>
      </c>
      <c r="D1874" s="2" t="s">
        <v>6323</v>
      </c>
      <c r="E1874" s="2" t="s">
        <v>6324</v>
      </c>
      <c r="F1874" s="2">
        <v>1431</v>
      </c>
      <c r="G1874" s="2"/>
      <c r="H1874" s="2"/>
      <c r="I1874" s="2"/>
      <c r="J1874" s="2">
        <v>1213</v>
      </c>
      <c r="K1874" s="2"/>
      <c r="L1874" s="2">
        <f t="shared" si="344"/>
        <v>218.34</v>
      </c>
      <c r="M1874" s="2">
        <v>0</v>
      </c>
      <c r="N1874" s="2">
        <v>0</v>
      </c>
      <c r="O1874" s="2">
        <v>0</v>
      </c>
      <c r="P1874" s="2">
        <f t="shared" si="345"/>
        <v>1431.34</v>
      </c>
      <c r="Q1874" s="14">
        <f t="shared" si="346"/>
        <v>0.33999999999991815</v>
      </c>
      <c r="R1874" s="2"/>
      <c r="S1874" s="2"/>
      <c r="T1874" s="1" t="s">
        <v>6323</v>
      </c>
    </row>
    <row r="1875" spans="1:20" x14ac:dyDescent="0.25">
      <c r="A1875" s="2" t="str">
        <f t="shared" si="343"/>
        <v>102019</v>
      </c>
      <c r="B1875" s="12">
        <v>43754</v>
      </c>
      <c r="C1875" s="2" t="s">
        <v>6845</v>
      </c>
      <c r="D1875" s="2" t="s">
        <v>1604</v>
      </c>
      <c r="E1875" s="2" t="s">
        <v>6303</v>
      </c>
      <c r="F1875" s="2">
        <v>14807</v>
      </c>
      <c r="G1875" s="2"/>
      <c r="H1875" s="2"/>
      <c r="I1875" s="2"/>
      <c r="J1875" s="2">
        <v>8650</v>
      </c>
      <c r="K1875" s="2"/>
      <c r="L1875" s="2">
        <f t="shared" si="344"/>
        <v>1557</v>
      </c>
      <c r="M1875" s="2">
        <f t="shared" si="347"/>
        <v>778.5</v>
      </c>
      <c r="N1875" s="2">
        <f t="shared" si="348"/>
        <v>778.5</v>
      </c>
      <c r="O1875" s="2">
        <f t="shared" si="349"/>
        <v>0</v>
      </c>
      <c r="P1875" s="2">
        <f t="shared" si="345"/>
        <v>10207</v>
      </c>
      <c r="Q1875" s="14">
        <f t="shared" si="346"/>
        <v>-4600</v>
      </c>
      <c r="R1875" s="2"/>
      <c r="S1875" s="2"/>
      <c r="T1875" s="1" t="e">
        <v>#N/A</v>
      </c>
    </row>
    <row r="1876" spans="1:20" x14ac:dyDescent="0.25">
      <c r="A1876" s="2" t="str">
        <f t="shared" si="343"/>
        <v>102019</v>
      </c>
      <c r="B1876" s="12">
        <v>43754</v>
      </c>
      <c r="C1876" s="2" t="s">
        <v>6846</v>
      </c>
      <c r="D1876" s="2" t="s">
        <v>1604</v>
      </c>
      <c r="E1876" s="2" t="s">
        <v>6303</v>
      </c>
      <c r="F1876" s="2">
        <v>9440</v>
      </c>
      <c r="G1876" s="2"/>
      <c r="H1876" s="2"/>
      <c r="I1876" s="2"/>
      <c r="J1876" s="2">
        <v>8000</v>
      </c>
      <c r="K1876" s="2"/>
      <c r="L1876" s="2">
        <f t="shared" si="344"/>
        <v>1440</v>
      </c>
      <c r="M1876" s="2">
        <f t="shared" si="347"/>
        <v>720</v>
      </c>
      <c r="N1876" s="2">
        <f t="shared" si="348"/>
        <v>720</v>
      </c>
      <c r="O1876" s="2">
        <f t="shared" si="349"/>
        <v>0</v>
      </c>
      <c r="P1876" s="2">
        <f t="shared" si="345"/>
        <v>9440</v>
      </c>
      <c r="Q1876" s="14">
        <f t="shared" si="346"/>
        <v>0</v>
      </c>
      <c r="R1876" s="2"/>
      <c r="S1876" s="2"/>
      <c r="T1876" s="1" t="e">
        <v>#N/A</v>
      </c>
    </row>
    <row r="1877" spans="1:20" x14ac:dyDescent="0.25">
      <c r="A1877" s="2" t="str">
        <f t="shared" si="343"/>
        <v>102019</v>
      </c>
      <c r="B1877" s="12">
        <v>43749</v>
      </c>
      <c r="C1877" s="2" t="s">
        <v>5583</v>
      </c>
      <c r="D1877" s="2" t="s">
        <v>1604</v>
      </c>
      <c r="E1877" s="2" t="s">
        <v>6303</v>
      </c>
      <c r="F1877" s="2">
        <v>10706</v>
      </c>
      <c r="G1877" s="2"/>
      <c r="H1877" s="2"/>
      <c r="I1877" s="2"/>
      <c r="J1877" s="2">
        <v>6700</v>
      </c>
      <c r="K1877" s="2"/>
      <c r="L1877" s="2">
        <f t="shared" si="344"/>
        <v>1206</v>
      </c>
      <c r="M1877" s="2">
        <f t="shared" si="347"/>
        <v>603</v>
      </c>
      <c r="N1877" s="2">
        <f t="shared" si="348"/>
        <v>603</v>
      </c>
      <c r="O1877" s="2">
        <f t="shared" si="349"/>
        <v>0</v>
      </c>
      <c r="P1877" s="2">
        <f t="shared" si="345"/>
        <v>7906</v>
      </c>
      <c r="Q1877" s="14">
        <f t="shared" si="346"/>
        <v>-2800</v>
      </c>
      <c r="R1877" s="2"/>
      <c r="S1877" s="2"/>
      <c r="T1877" s="1" t="e">
        <v>#N/A</v>
      </c>
    </row>
    <row r="1878" spans="1:20" x14ac:dyDescent="0.25">
      <c r="A1878" s="2" t="str">
        <f t="shared" si="343"/>
        <v>102019</v>
      </c>
      <c r="B1878" s="12">
        <v>43749</v>
      </c>
      <c r="C1878" s="2" t="s">
        <v>6847</v>
      </c>
      <c r="D1878" s="2" t="s">
        <v>1604</v>
      </c>
      <c r="E1878" s="2" t="s">
        <v>6303</v>
      </c>
      <c r="F1878" s="2">
        <v>15930</v>
      </c>
      <c r="G1878" s="2"/>
      <c r="H1878" s="2"/>
      <c r="I1878" s="2"/>
      <c r="J1878" s="2">
        <v>13500</v>
      </c>
      <c r="K1878" s="2"/>
      <c r="L1878" s="2">
        <f t="shared" si="344"/>
        <v>2430</v>
      </c>
      <c r="M1878" s="2">
        <f t="shared" si="347"/>
        <v>1215</v>
      </c>
      <c r="N1878" s="2">
        <f t="shared" si="348"/>
        <v>1215</v>
      </c>
      <c r="O1878" s="2">
        <f t="shared" si="349"/>
        <v>0</v>
      </c>
      <c r="P1878" s="2">
        <f t="shared" si="345"/>
        <v>15930</v>
      </c>
      <c r="Q1878" s="14">
        <f t="shared" si="346"/>
        <v>0</v>
      </c>
      <c r="R1878" s="2"/>
      <c r="S1878" s="2"/>
      <c r="T1878" s="1" t="e">
        <v>#N/A</v>
      </c>
    </row>
    <row r="1879" spans="1:20" x14ac:dyDescent="0.25">
      <c r="A1879" s="2" t="str">
        <f t="shared" si="343"/>
        <v>102019</v>
      </c>
      <c r="B1879" s="12">
        <v>43749</v>
      </c>
      <c r="C1879" s="2" t="s">
        <v>6848</v>
      </c>
      <c r="D1879" s="2" t="s">
        <v>1604</v>
      </c>
      <c r="E1879" s="2" t="s">
        <v>6303</v>
      </c>
      <c r="F1879" s="2">
        <v>7412</v>
      </c>
      <c r="G1879" s="2"/>
      <c r="H1879" s="2"/>
      <c r="I1879" s="2"/>
      <c r="J1879" s="2">
        <v>5100</v>
      </c>
      <c r="K1879" s="2"/>
      <c r="L1879" s="2">
        <f t="shared" si="344"/>
        <v>918</v>
      </c>
      <c r="M1879" s="2">
        <f t="shared" si="347"/>
        <v>459</v>
      </c>
      <c r="N1879" s="2">
        <f t="shared" si="348"/>
        <v>459</v>
      </c>
      <c r="O1879" s="2">
        <f t="shared" si="349"/>
        <v>0</v>
      </c>
      <c r="P1879" s="2">
        <f t="shared" si="345"/>
        <v>6018</v>
      </c>
      <c r="Q1879" s="14">
        <f t="shared" si="346"/>
        <v>-1394</v>
      </c>
      <c r="R1879" s="2"/>
      <c r="S1879" s="2"/>
      <c r="T1879" s="1" t="e">
        <v>#N/A</v>
      </c>
    </row>
    <row r="1880" spans="1:20" x14ac:dyDescent="0.25">
      <c r="A1880" s="2" t="str">
        <f t="shared" si="343"/>
        <v>102019</v>
      </c>
      <c r="B1880" s="12">
        <v>43749</v>
      </c>
      <c r="C1880" s="2" t="s">
        <v>6849</v>
      </c>
      <c r="D1880" s="2" t="s">
        <v>1604</v>
      </c>
      <c r="E1880" s="2" t="s">
        <v>6303</v>
      </c>
      <c r="F1880" s="2">
        <v>15930</v>
      </c>
      <c r="G1880" s="2"/>
      <c r="H1880" s="2"/>
      <c r="I1880" s="2"/>
      <c r="J1880" s="2">
        <v>13500</v>
      </c>
      <c r="K1880" s="2"/>
      <c r="L1880" s="2">
        <f t="shared" si="344"/>
        <v>2430</v>
      </c>
      <c r="M1880" s="2">
        <f t="shared" si="347"/>
        <v>1215</v>
      </c>
      <c r="N1880" s="2">
        <f t="shared" si="348"/>
        <v>1215</v>
      </c>
      <c r="O1880" s="2">
        <f t="shared" si="349"/>
        <v>0</v>
      </c>
      <c r="P1880" s="2">
        <f t="shared" si="345"/>
        <v>15930</v>
      </c>
      <c r="Q1880" s="14">
        <f t="shared" si="346"/>
        <v>0</v>
      </c>
      <c r="R1880" s="2"/>
      <c r="S1880" s="2"/>
      <c r="T1880" s="1" t="e">
        <v>#N/A</v>
      </c>
    </row>
    <row r="1881" spans="1:20" x14ac:dyDescent="0.25">
      <c r="A1881" s="2" t="str">
        <f t="shared" si="343"/>
        <v>102019</v>
      </c>
      <c r="B1881" s="12">
        <v>43754</v>
      </c>
      <c r="C1881" s="2" t="s">
        <v>6850</v>
      </c>
      <c r="D1881" s="2" t="s">
        <v>1604</v>
      </c>
      <c r="E1881" s="2" t="s">
        <v>6303</v>
      </c>
      <c r="F1881" s="2">
        <v>12211</v>
      </c>
      <c r="G1881" s="2"/>
      <c r="H1881" s="2"/>
      <c r="I1881" s="2"/>
      <c r="J1881" s="2">
        <v>6450</v>
      </c>
      <c r="K1881" s="2"/>
      <c r="L1881" s="2">
        <f t="shared" si="344"/>
        <v>1161</v>
      </c>
      <c r="M1881" s="2">
        <f t="shared" si="347"/>
        <v>580.5</v>
      </c>
      <c r="N1881" s="2">
        <f t="shared" si="348"/>
        <v>580.5</v>
      </c>
      <c r="O1881" s="2">
        <f t="shared" si="349"/>
        <v>0</v>
      </c>
      <c r="P1881" s="2">
        <f t="shared" si="345"/>
        <v>7611</v>
      </c>
      <c r="Q1881" s="14">
        <f t="shared" si="346"/>
        <v>-4600</v>
      </c>
      <c r="R1881" s="2"/>
      <c r="S1881" s="2"/>
      <c r="T1881" s="1" t="e">
        <v>#N/A</v>
      </c>
    </row>
    <row r="1882" spans="1:20" x14ac:dyDescent="0.25">
      <c r="A1882" s="2" t="str">
        <f t="shared" si="343"/>
        <v>102019</v>
      </c>
      <c r="B1882" s="12">
        <v>43754</v>
      </c>
      <c r="C1882" s="2" t="s">
        <v>6851</v>
      </c>
      <c r="D1882" s="2" t="s">
        <v>1604</v>
      </c>
      <c r="E1882" s="2" t="s">
        <v>6303</v>
      </c>
      <c r="F1882" s="2">
        <v>10620</v>
      </c>
      <c r="G1882" s="2"/>
      <c r="H1882" s="2"/>
      <c r="I1882" s="2"/>
      <c r="J1882" s="2">
        <v>9000</v>
      </c>
      <c r="K1882" s="2"/>
      <c r="L1882" s="2">
        <f t="shared" si="344"/>
        <v>1620</v>
      </c>
      <c r="M1882" s="2">
        <f t="shared" si="347"/>
        <v>810</v>
      </c>
      <c r="N1882" s="2">
        <f t="shared" si="348"/>
        <v>810</v>
      </c>
      <c r="O1882" s="2">
        <f t="shared" si="349"/>
        <v>0</v>
      </c>
      <c r="P1882" s="2">
        <f t="shared" si="345"/>
        <v>10620</v>
      </c>
      <c r="Q1882" s="14">
        <f t="shared" si="346"/>
        <v>0</v>
      </c>
      <c r="R1882" s="2"/>
      <c r="S1882" s="2"/>
      <c r="T1882" s="1" t="e">
        <v>#N/A</v>
      </c>
    </row>
    <row r="1883" spans="1:20" x14ac:dyDescent="0.25">
      <c r="A1883" s="2" t="str">
        <f t="shared" si="343"/>
        <v>102019</v>
      </c>
      <c r="B1883" s="12">
        <v>43757</v>
      </c>
      <c r="C1883" s="2" t="s">
        <v>6852</v>
      </c>
      <c r="D1883" s="2" t="s">
        <v>167</v>
      </c>
      <c r="E1883" s="2" t="s">
        <v>6724</v>
      </c>
      <c r="F1883" s="2">
        <v>12154</v>
      </c>
      <c r="G1883" s="2"/>
      <c r="H1883" s="2"/>
      <c r="I1883" s="2"/>
      <c r="J1883" s="2">
        <v>10300</v>
      </c>
      <c r="K1883" s="2"/>
      <c r="L1883" s="2">
        <f t="shared" si="344"/>
        <v>1854</v>
      </c>
      <c r="M1883" s="2">
        <v>0</v>
      </c>
      <c r="N1883" s="2">
        <v>0</v>
      </c>
      <c r="O1883" s="2">
        <v>0</v>
      </c>
      <c r="P1883" s="2">
        <f t="shared" si="345"/>
        <v>12154</v>
      </c>
      <c r="Q1883" s="14">
        <f t="shared" si="346"/>
        <v>0</v>
      </c>
      <c r="R1883" s="2" t="s">
        <v>5815</v>
      </c>
      <c r="S1883" s="2" t="s">
        <v>5815</v>
      </c>
      <c r="T1883" s="1" t="e">
        <v>#N/A</v>
      </c>
    </row>
    <row r="1884" spans="1:20" x14ac:dyDescent="0.25">
      <c r="A1884" s="2" t="str">
        <f t="shared" si="343"/>
        <v>102019</v>
      </c>
      <c r="B1884" s="12">
        <v>43754</v>
      </c>
      <c r="C1884" s="2"/>
      <c r="D1884" s="2" t="s">
        <v>6679</v>
      </c>
      <c r="E1884" s="2" t="s">
        <v>6680</v>
      </c>
      <c r="F1884" s="2">
        <v>3600</v>
      </c>
      <c r="G1884" s="2">
        <v>3600</v>
      </c>
      <c r="H1884" s="2"/>
      <c r="I1884" s="2"/>
      <c r="J1884" s="2"/>
      <c r="K1884" s="2"/>
      <c r="L1884" s="2">
        <f t="shared" si="344"/>
        <v>0</v>
      </c>
      <c r="M1884" s="2">
        <f t="shared" si="347"/>
        <v>0</v>
      </c>
      <c r="N1884" s="2">
        <f t="shared" si="348"/>
        <v>0</v>
      </c>
      <c r="O1884" s="2">
        <f t="shared" si="349"/>
        <v>0</v>
      </c>
      <c r="P1884" s="2">
        <f t="shared" si="345"/>
        <v>3600</v>
      </c>
      <c r="Q1884" s="14">
        <f t="shared" si="346"/>
        <v>0</v>
      </c>
      <c r="R1884" s="2"/>
      <c r="S1884" s="2"/>
      <c r="T1884" s="1" t="e">
        <v>#N/A</v>
      </c>
    </row>
    <row r="1885" spans="1:20" x14ac:dyDescent="0.25">
      <c r="A1885" s="2" t="str">
        <f t="shared" si="343"/>
        <v>102019</v>
      </c>
      <c r="B1885" s="12">
        <v>43754</v>
      </c>
      <c r="C1885" s="2" t="s">
        <v>6853</v>
      </c>
      <c r="D1885" s="2" t="s">
        <v>6566</v>
      </c>
      <c r="E1885" s="2" t="s">
        <v>6791</v>
      </c>
      <c r="F1885" s="2">
        <v>40003</v>
      </c>
      <c r="G1885" s="2">
        <v>40003</v>
      </c>
      <c r="H1885" s="2"/>
      <c r="I1885" s="2"/>
      <c r="J1885" s="2"/>
      <c r="K1885" s="2"/>
      <c r="L1885" s="2">
        <f t="shared" si="344"/>
        <v>0</v>
      </c>
      <c r="M1885" s="2">
        <f t="shared" si="347"/>
        <v>0</v>
      </c>
      <c r="N1885" s="2">
        <f t="shared" si="348"/>
        <v>0</v>
      </c>
      <c r="O1885" s="2">
        <f t="shared" si="349"/>
        <v>0</v>
      </c>
      <c r="P1885" s="2">
        <f t="shared" si="345"/>
        <v>40003</v>
      </c>
      <c r="Q1885" s="14">
        <f t="shared" si="346"/>
        <v>0</v>
      </c>
      <c r="R1885" s="2"/>
      <c r="S1885" s="2"/>
      <c r="T1885" s="1" t="e">
        <v>#N/A</v>
      </c>
    </row>
    <row r="1886" spans="1:20" x14ac:dyDescent="0.25">
      <c r="A1886" s="2" t="str">
        <f t="shared" si="343"/>
        <v>102019</v>
      </c>
      <c r="B1886" s="12">
        <v>43757</v>
      </c>
      <c r="C1886" s="2" t="s">
        <v>6854</v>
      </c>
      <c r="D1886" s="2" t="s">
        <v>101</v>
      </c>
      <c r="E1886" s="2" t="s">
        <v>6250</v>
      </c>
      <c r="F1886" s="2">
        <v>7186</v>
      </c>
      <c r="G1886" s="2"/>
      <c r="H1886" s="2"/>
      <c r="I1886" s="2"/>
      <c r="J1886" s="2">
        <v>6090</v>
      </c>
      <c r="K1886" s="2"/>
      <c r="L1886" s="2">
        <f t="shared" si="344"/>
        <v>1096.2</v>
      </c>
      <c r="M1886" s="2">
        <f t="shared" si="347"/>
        <v>548.1</v>
      </c>
      <c r="N1886" s="2">
        <f t="shared" si="348"/>
        <v>548.1</v>
      </c>
      <c r="O1886" s="2">
        <f t="shared" si="349"/>
        <v>0</v>
      </c>
      <c r="P1886" s="2">
        <f t="shared" si="345"/>
        <v>7186.2</v>
      </c>
      <c r="Q1886" s="14">
        <f t="shared" si="346"/>
        <v>0.1999999999998181</v>
      </c>
      <c r="R1886" s="2"/>
      <c r="S1886" s="2"/>
      <c r="T1886" s="1" t="e">
        <v>#N/A</v>
      </c>
    </row>
    <row r="1887" spans="1:20" x14ac:dyDescent="0.25">
      <c r="A1887" s="2" t="str">
        <f t="shared" si="343"/>
        <v>102019</v>
      </c>
      <c r="B1887" s="12">
        <v>43756</v>
      </c>
      <c r="C1887" s="2" t="s">
        <v>6855</v>
      </c>
      <c r="D1887" s="2" t="s">
        <v>101</v>
      </c>
      <c r="E1887" s="2" t="s">
        <v>6250</v>
      </c>
      <c r="F1887" s="2">
        <v>1776</v>
      </c>
      <c r="G1887" s="2"/>
      <c r="H1887" s="2"/>
      <c r="I1887" s="2"/>
      <c r="J1887" s="2">
        <v>1505</v>
      </c>
      <c r="K1887" s="2"/>
      <c r="L1887" s="2">
        <f t="shared" si="344"/>
        <v>270.89999999999998</v>
      </c>
      <c r="M1887" s="2">
        <f t="shared" si="347"/>
        <v>135.44999999999999</v>
      </c>
      <c r="N1887" s="2">
        <f t="shared" si="348"/>
        <v>135.44999999999999</v>
      </c>
      <c r="O1887" s="2">
        <f t="shared" si="349"/>
        <v>0</v>
      </c>
      <c r="P1887" s="2">
        <f t="shared" si="345"/>
        <v>1775.9</v>
      </c>
      <c r="Q1887" s="14">
        <f t="shared" si="346"/>
        <v>-9.9999999999909051E-2</v>
      </c>
      <c r="R1887" s="2"/>
      <c r="S1887" s="2"/>
      <c r="T1887" s="1" t="e">
        <v>#N/A</v>
      </c>
    </row>
    <row r="1888" spans="1:20" x14ac:dyDescent="0.25">
      <c r="A1888" s="2" t="str">
        <f t="shared" si="343"/>
        <v>102019</v>
      </c>
      <c r="B1888" s="12">
        <v>43754</v>
      </c>
      <c r="C1888" s="2" t="s">
        <v>6856</v>
      </c>
      <c r="D1888" s="2" t="s">
        <v>101</v>
      </c>
      <c r="E1888" s="2" t="s">
        <v>6250</v>
      </c>
      <c r="F1888" s="2">
        <v>13650</v>
      </c>
      <c r="G1888" s="2"/>
      <c r="H1888" s="2">
        <v>13000</v>
      </c>
      <c r="I1888" s="2"/>
      <c r="J1888" s="2"/>
      <c r="K1888" s="2"/>
      <c r="L1888" s="2">
        <f t="shared" si="344"/>
        <v>650</v>
      </c>
      <c r="M1888" s="2">
        <f t="shared" si="347"/>
        <v>325</v>
      </c>
      <c r="N1888" s="2">
        <f t="shared" si="348"/>
        <v>325</v>
      </c>
      <c r="O1888" s="2">
        <f t="shared" si="349"/>
        <v>0</v>
      </c>
      <c r="P1888" s="2">
        <f t="shared" si="345"/>
        <v>13650</v>
      </c>
      <c r="Q1888" s="14">
        <f t="shared" si="346"/>
        <v>0</v>
      </c>
      <c r="R1888" s="2"/>
      <c r="S1888" s="2"/>
      <c r="T1888" s="1" t="e">
        <v>#N/A</v>
      </c>
    </row>
    <row r="1889" spans="1:20" x14ac:dyDescent="0.25">
      <c r="A1889" s="2" t="str">
        <f t="shared" si="343"/>
        <v>102019</v>
      </c>
      <c r="B1889" s="12">
        <v>43755</v>
      </c>
      <c r="C1889" s="2" t="s">
        <v>6857</v>
      </c>
      <c r="D1889" s="2" t="s">
        <v>101</v>
      </c>
      <c r="E1889" s="2" t="s">
        <v>6250</v>
      </c>
      <c r="F1889" s="2">
        <v>76072</v>
      </c>
      <c r="G1889" s="2"/>
      <c r="H1889" s="2"/>
      <c r="I1889" s="2"/>
      <c r="J1889" s="2">
        <v>48959.360000000001</v>
      </c>
      <c r="K1889" s="2"/>
      <c r="L1889" s="2">
        <f t="shared" si="344"/>
        <v>8812.6847999999991</v>
      </c>
      <c r="M1889" s="2">
        <f t="shared" si="347"/>
        <v>4406.3423999999995</v>
      </c>
      <c r="N1889" s="2">
        <f t="shared" si="348"/>
        <v>4406.3423999999995</v>
      </c>
      <c r="O1889" s="2">
        <f t="shared" si="349"/>
        <v>0</v>
      </c>
      <c r="P1889" s="2">
        <f t="shared" si="345"/>
        <v>57772.044800000003</v>
      </c>
      <c r="Q1889" s="14">
        <f t="shared" si="346"/>
        <v>-18299.955199999997</v>
      </c>
      <c r="R1889" s="2"/>
      <c r="S1889" s="2"/>
      <c r="T1889" s="1" t="e">
        <v>#N/A</v>
      </c>
    </row>
    <row r="1890" spans="1:20" x14ac:dyDescent="0.25">
      <c r="A1890" s="2" t="str">
        <f t="shared" si="343"/>
        <v>102019</v>
      </c>
      <c r="B1890" s="12">
        <v>43755</v>
      </c>
      <c r="C1890" s="2" t="s">
        <v>6857</v>
      </c>
      <c r="D1890" s="2" t="s">
        <v>101</v>
      </c>
      <c r="E1890" s="2" t="s">
        <v>6250</v>
      </c>
      <c r="F1890" s="2">
        <v>76072</v>
      </c>
      <c r="G1890" s="2"/>
      <c r="H1890" s="2"/>
      <c r="I1890" s="2"/>
      <c r="J1890" s="2"/>
      <c r="K1890" s="2">
        <v>8554.69</v>
      </c>
      <c r="L1890" s="2">
        <f t="shared" si="344"/>
        <v>2395.3132000000001</v>
      </c>
      <c r="M1890" s="2">
        <f t="shared" si="347"/>
        <v>1197.6566</v>
      </c>
      <c r="N1890" s="2">
        <f t="shared" si="348"/>
        <v>1197.6566</v>
      </c>
      <c r="O1890" s="2">
        <f t="shared" si="349"/>
        <v>0</v>
      </c>
      <c r="P1890" s="2">
        <f t="shared" si="345"/>
        <v>10950.003200000001</v>
      </c>
      <c r="Q1890" s="14">
        <f t="shared" si="346"/>
        <v>-65121.996800000001</v>
      </c>
      <c r="R1890" s="2"/>
      <c r="S1890" s="2"/>
      <c r="T1890" s="1" t="e">
        <v>#N/A</v>
      </c>
    </row>
    <row r="1891" spans="1:20" x14ac:dyDescent="0.25">
      <c r="A1891" s="2" t="str">
        <f t="shared" ref="A1891:A1952" si="350">TEXT(B1891,"MMYYYY")</f>
        <v>102019</v>
      </c>
      <c r="B1891" s="12">
        <v>43755</v>
      </c>
      <c r="C1891" s="2" t="s">
        <v>6857</v>
      </c>
      <c r="D1891" s="2" t="s">
        <v>101</v>
      </c>
      <c r="E1891" s="2" t="s">
        <v>6250</v>
      </c>
      <c r="F1891" s="2">
        <v>76072</v>
      </c>
      <c r="G1891" s="2"/>
      <c r="H1891" s="2">
        <v>7000</v>
      </c>
      <c r="I1891" s="2"/>
      <c r="J1891" s="2"/>
      <c r="K1891" s="2"/>
      <c r="L1891" s="2">
        <f t="shared" ref="L1891:L1952" si="351">+(H1891*$H$1/100)+(I1891*$I$1/100)+(J1891*$J$1/100)+(K1891*$K$1/100)</f>
        <v>350</v>
      </c>
      <c r="M1891" s="2">
        <f t="shared" ref="M1891:M1952" si="352">+IF(VALUE(LEFT(D1891,2))=33,L1891/2,0)</f>
        <v>175</v>
      </c>
      <c r="N1891" s="2">
        <f t="shared" ref="N1891:N1952" si="353">+M1891</f>
        <v>175</v>
      </c>
      <c r="O1891" s="2">
        <f t="shared" ref="O1891:O1952" si="354">+IF(VALUE(LEFT(D1891,2))=33,0,L1891)</f>
        <v>0</v>
      </c>
      <c r="P1891" s="2">
        <f t="shared" ref="P1891:P1952" si="355">H1891+I1891+J1891+K1891+L1891+G1891</f>
        <v>7350</v>
      </c>
      <c r="Q1891" s="14">
        <f t="shared" ref="Q1891:Q1952" si="356">P1891-F1891</f>
        <v>-68722</v>
      </c>
      <c r="R1891" s="2"/>
      <c r="S1891" s="2"/>
      <c r="T1891" s="1" t="e">
        <v>#N/A</v>
      </c>
    </row>
    <row r="1892" spans="1:20" x14ac:dyDescent="0.25">
      <c r="A1892" s="2" t="str">
        <f t="shared" si="350"/>
        <v>102019</v>
      </c>
      <c r="B1892" s="12">
        <v>43756</v>
      </c>
      <c r="C1892" s="2" t="s">
        <v>6858</v>
      </c>
      <c r="D1892" s="2" t="s">
        <v>101</v>
      </c>
      <c r="E1892" s="2" t="s">
        <v>6250</v>
      </c>
      <c r="F1892" s="2">
        <v>1364</v>
      </c>
      <c r="G1892" s="2"/>
      <c r="H1892" s="2"/>
      <c r="I1892" s="2"/>
      <c r="J1892" s="2">
        <v>1156.17</v>
      </c>
      <c r="K1892" s="2"/>
      <c r="L1892" s="2">
        <f t="shared" si="351"/>
        <v>208.11060000000001</v>
      </c>
      <c r="M1892" s="2">
        <f t="shared" si="352"/>
        <v>104.0553</v>
      </c>
      <c r="N1892" s="2">
        <f t="shared" si="353"/>
        <v>104.0553</v>
      </c>
      <c r="O1892" s="2">
        <f t="shared" si="354"/>
        <v>0</v>
      </c>
      <c r="P1892" s="2">
        <f t="shared" si="355"/>
        <v>1364.2806</v>
      </c>
      <c r="Q1892" s="14">
        <f t="shared" si="356"/>
        <v>0.28060000000004948</v>
      </c>
      <c r="R1892" s="2"/>
      <c r="S1892" s="2"/>
      <c r="T1892" s="1" t="e">
        <v>#N/A</v>
      </c>
    </row>
    <row r="1893" spans="1:20" x14ac:dyDescent="0.25">
      <c r="A1893" s="2" t="str">
        <f t="shared" si="350"/>
        <v>102019</v>
      </c>
      <c r="B1893" s="12">
        <v>43757</v>
      </c>
      <c r="C1893" s="2" t="s">
        <v>6859</v>
      </c>
      <c r="D1893" s="2" t="s">
        <v>101</v>
      </c>
      <c r="E1893" s="2" t="s">
        <v>6250</v>
      </c>
      <c r="F1893" s="2">
        <v>8042</v>
      </c>
      <c r="G1893" s="2"/>
      <c r="H1893" s="2">
        <v>2040</v>
      </c>
      <c r="I1893" s="2"/>
      <c r="J1893" s="2"/>
      <c r="K1893" s="2"/>
      <c r="L1893" s="2">
        <f t="shared" si="351"/>
        <v>102</v>
      </c>
      <c r="M1893" s="2">
        <f t="shared" si="352"/>
        <v>51</v>
      </c>
      <c r="N1893" s="2">
        <f t="shared" si="353"/>
        <v>51</v>
      </c>
      <c r="O1893" s="2">
        <f t="shared" si="354"/>
        <v>0</v>
      </c>
      <c r="P1893" s="2">
        <f t="shared" si="355"/>
        <v>2142</v>
      </c>
      <c r="Q1893" s="14">
        <f t="shared" si="356"/>
        <v>-5900</v>
      </c>
      <c r="R1893" s="2"/>
      <c r="S1893" s="2"/>
      <c r="T1893" s="1" t="e">
        <v>#N/A</v>
      </c>
    </row>
    <row r="1894" spans="1:20" x14ac:dyDescent="0.25">
      <c r="A1894" s="2" t="str">
        <f t="shared" si="350"/>
        <v>102019</v>
      </c>
      <c r="B1894" s="12">
        <v>43757</v>
      </c>
      <c r="C1894" s="2" t="s">
        <v>6859</v>
      </c>
      <c r="D1894" s="2" t="s">
        <v>101</v>
      </c>
      <c r="E1894" s="2" t="s">
        <v>6250</v>
      </c>
      <c r="F1894" s="2">
        <v>8042</v>
      </c>
      <c r="G1894" s="2"/>
      <c r="H1894" s="2"/>
      <c r="I1894" s="2"/>
      <c r="J1894" s="2">
        <v>5000</v>
      </c>
      <c r="K1894" s="2"/>
      <c r="L1894" s="2">
        <f t="shared" si="351"/>
        <v>900</v>
      </c>
      <c r="M1894" s="2">
        <f t="shared" si="352"/>
        <v>450</v>
      </c>
      <c r="N1894" s="2">
        <f t="shared" si="353"/>
        <v>450</v>
      </c>
      <c r="O1894" s="2">
        <f t="shared" si="354"/>
        <v>0</v>
      </c>
      <c r="P1894" s="2">
        <f t="shared" si="355"/>
        <v>5900</v>
      </c>
      <c r="Q1894" s="14">
        <f t="shared" si="356"/>
        <v>-2142</v>
      </c>
      <c r="R1894" s="2"/>
      <c r="S1894" s="2"/>
      <c r="T1894" s="1" t="e">
        <v>#N/A</v>
      </c>
    </row>
    <row r="1895" spans="1:20" x14ac:dyDescent="0.25">
      <c r="A1895" s="2" t="str">
        <f t="shared" si="350"/>
        <v>102019</v>
      </c>
      <c r="B1895" s="12">
        <v>43759</v>
      </c>
      <c r="C1895" s="2" t="s">
        <v>6860</v>
      </c>
      <c r="D1895" s="2" t="s">
        <v>101</v>
      </c>
      <c r="E1895" s="2" t="s">
        <v>6250</v>
      </c>
      <c r="F1895" s="2">
        <v>7198</v>
      </c>
      <c r="G1895" s="2"/>
      <c r="H1895" s="2"/>
      <c r="I1895" s="2"/>
      <c r="J1895" s="2">
        <v>6100</v>
      </c>
      <c r="K1895" s="2"/>
      <c r="L1895" s="2">
        <f t="shared" si="351"/>
        <v>1098</v>
      </c>
      <c r="M1895" s="2">
        <f t="shared" si="352"/>
        <v>549</v>
      </c>
      <c r="N1895" s="2">
        <f t="shared" si="353"/>
        <v>549</v>
      </c>
      <c r="O1895" s="2">
        <f t="shared" si="354"/>
        <v>0</v>
      </c>
      <c r="P1895" s="2">
        <f t="shared" si="355"/>
        <v>7198</v>
      </c>
      <c r="Q1895" s="14">
        <f t="shared" si="356"/>
        <v>0</v>
      </c>
      <c r="R1895" s="2"/>
      <c r="S1895" s="2"/>
      <c r="T1895" s="1" t="e">
        <v>#N/A</v>
      </c>
    </row>
    <row r="1896" spans="1:20" x14ac:dyDescent="0.25">
      <c r="A1896" s="2" t="str">
        <f t="shared" si="350"/>
        <v>102019</v>
      </c>
      <c r="B1896" s="12">
        <v>43756</v>
      </c>
      <c r="C1896" s="2" t="s">
        <v>4759</v>
      </c>
      <c r="D1896" s="2" t="s">
        <v>413</v>
      </c>
      <c r="E1896" s="2" t="s">
        <v>6248</v>
      </c>
      <c r="F1896" s="2">
        <v>42762.61</v>
      </c>
      <c r="G1896" s="2"/>
      <c r="H1896" s="2"/>
      <c r="I1896" s="2"/>
      <c r="J1896" s="2">
        <v>36239.5</v>
      </c>
      <c r="K1896" s="2"/>
      <c r="L1896" s="2">
        <f t="shared" si="351"/>
        <v>6523.11</v>
      </c>
      <c r="M1896" s="2">
        <f t="shared" si="352"/>
        <v>3261.5549999999998</v>
      </c>
      <c r="N1896" s="2">
        <f t="shared" si="353"/>
        <v>3261.5549999999998</v>
      </c>
      <c r="O1896" s="2">
        <f t="shared" si="354"/>
        <v>0</v>
      </c>
      <c r="P1896" s="2">
        <f t="shared" si="355"/>
        <v>42762.61</v>
      </c>
      <c r="Q1896" s="14">
        <f t="shared" si="356"/>
        <v>0</v>
      </c>
      <c r="R1896" s="2"/>
      <c r="S1896" s="2"/>
      <c r="T1896" s="1" t="e">
        <v>#N/A</v>
      </c>
    </row>
    <row r="1897" spans="1:20" x14ac:dyDescent="0.25">
      <c r="A1897" s="2" t="str">
        <f t="shared" si="350"/>
        <v>102019</v>
      </c>
      <c r="B1897" s="12">
        <v>43754</v>
      </c>
      <c r="C1897" s="2" t="s">
        <v>6861</v>
      </c>
      <c r="D1897" s="2" t="s">
        <v>1604</v>
      </c>
      <c r="E1897" s="2" t="s">
        <v>6303</v>
      </c>
      <c r="F1897" s="2">
        <v>17285</v>
      </c>
      <c r="G1897" s="2"/>
      <c r="H1897" s="2"/>
      <c r="I1897" s="2"/>
      <c r="J1897" s="2">
        <v>10750</v>
      </c>
      <c r="K1897" s="2"/>
      <c r="L1897" s="2">
        <f t="shared" si="351"/>
        <v>1935</v>
      </c>
      <c r="M1897" s="2">
        <f t="shared" si="352"/>
        <v>967.5</v>
      </c>
      <c r="N1897" s="2">
        <f t="shared" si="353"/>
        <v>967.5</v>
      </c>
      <c r="O1897" s="2">
        <f t="shared" si="354"/>
        <v>0</v>
      </c>
      <c r="P1897" s="2">
        <f t="shared" si="355"/>
        <v>12685</v>
      </c>
      <c r="Q1897" s="14">
        <f t="shared" si="356"/>
        <v>-4600</v>
      </c>
      <c r="R1897" s="2"/>
      <c r="S1897" s="2"/>
      <c r="T1897" s="1" t="e">
        <v>#N/A</v>
      </c>
    </row>
    <row r="1898" spans="1:20" x14ac:dyDescent="0.25">
      <c r="A1898" s="2" t="str">
        <f t="shared" si="350"/>
        <v>102019</v>
      </c>
      <c r="B1898" s="12">
        <v>43754</v>
      </c>
      <c r="C1898" s="2" t="s">
        <v>6862</v>
      </c>
      <c r="D1898" s="2" t="s">
        <v>1604</v>
      </c>
      <c r="E1898" s="2" t="s">
        <v>6303</v>
      </c>
      <c r="F1898" s="2">
        <v>9440</v>
      </c>
      <c r="G1898" s="2"/>
      <c r="H1898" s="2"/>
      <c r="I1898" s="2"/>
      <c r="J1898" s="2">
        <v>8000</v>
      </c>
      <c r="K1898" s="2"/>
      <c r="L1898" s="2">
        <f t="shared" si="351"/>
        <v>1440</v>
      </c>
      <c r="M1898" s="2">
        <f t="shared" si="352"/>
        <v>720</v>
      </c>
      <c r="N1898" s="2">
        <f t="shared" si="353"/>
        <v>720</v>
      </c>
      <c r="O1898" s="2">
        <f t="shared" si="354"/>
        <v>0</v>
      </c>
      <c r="P1898" s="2">
        <f t="shared" si="355"/>
        <v>9440</v>
      </c>
      <c r="Q1898" s="14">
        <f t="shared" si="356"/>
        <v>0</v>
      </c>
      <c r="R1898" s="2"/>
      <c r="S1898" s="2"/>
      <c r="T1898" s="1" t="e">
        <v>#N/A</v>
      </c>
    </row>
    <row r="1899" spans="1:20" x14ac:dyDescent="0.25">
      <c r="A1899" s="2" t="str">
        <f t="shared" si="350"/>
        <v>102019</v>
      </c>
      <c r="B1899" s="12">
        <v>43754</v>
      </c>
      <c r="C1899" s="2" t="s">
        <v>6863</v>
      </c>
      <c r="D1899" s="2" t="s">
        <v>1604</v>
      </c>
      <c r="E1899" s="2" t="s">
        <v>6303</v>
      </c>
      <c r="F1899" s="2">
        <v>7412</v>
      </c>
      <c r="G1899" s="2"/>
      <c r="H1899" s="2"/>
      <c r="I1899" s="2"/>
      <c r="J1899" s="2">
        <v>5100</v>
      </c>
      <c r="K1899" s="2"/>
      <c r="L1899" s="2">
        <f t="shared" si="351"/>
        <v>918</v>
      </c>
      <c r="M1899" s="2">
        <f t="shared" si="352"/>
        <v>459</v>
      </c>
      <c r="N1899" s="2">
        <f t="shared" si="353"/>
        <v>459</v>
      </c>
      <c r="O1899" s="2">
        <f t="shared" si="354"/>
        <v>0</v>
      </c>
      <c r="P1899" s="2">
        <f t="shared" si="355"/>
        <v>6018</v>
      </c>
      <c r="Q1899" s="14">
        <f t="shared" si="356"/>
        <v>-1394</v>
      </c>
      <c r="R1899" s="2"/>
      <c r="S1899" s="2"/>
      <c r="T1899" s="1" t="e">
        <v>#N/A</v>
      </c>
    </row>
    <row r="1900" spans="1:20" x14ac:dyDescent="0.25">
      <c r="A1900" s="2" t="str">
        <f t="shared" si="350"/>
        <v>102019</v>
      </c>
      <c r="B1900" s="12">
        <v>43754</v>
      </c>
      <c r="C1900" s="2" t="s">
        <v>6864</v>
      </c>
      <c r="D1900" s="2" t="s">
        <v>1604</v>
      </c>
      <c r="E1900" s="2" t="s">
        <v>6303</v>
      </c>
      <c r="F1900" s="2">
        <v>15930</v>
      </c>
      <c r="G1900" s="2"/>
      <c r="H1900" s="2"/>
      <c r="I1900" s="2"/>
      <c r="J1900" s="2">
        <v>13500</v>
      </c>
      <c r="K1900" s="2"/>
      <c r="L1900" s="2">
        <f t="shared" si="351"/>
        <v>2430</v>
      </c>
      <c r="M1900" s="2">
        <f t="shared" si="352"/>
        <v>1215</v>
      </c>
      <c r="N1900" s="2">
        <f t="shared" si="353"/>
        <v>1215</v>
      </c>
      <c r="O1900" s="2">
        <f t="shared" si="354"/>
        <v>0</v>
      </c>
      <c r="P1900" s="2">
        <f t="shared" si="355"/>
        <v>15930</v>
      </c>
      <c r="Q1900" s="14">
        <f t="shared" si="356"/>
        <v>0</v>
      </c>
      <c r="R1900" s="2"/>
      <c r="S1900" s="2"/>
      <c r="T1900" s="1" t="e">
        <v>#N/A</v>
      </c>
    </row>
    <row r="1901" spans="1:20" x14ac:dyDescent="0.25">
      <c r="A1901" s="2" t="str">
        <f t="shared" si="350"/>
        <v>102019</v>
      </c>
      <c r="B1901" s="12">
        <v>43754</v>
      </c>
      <c r="C1901" s="2" t="s">
        <v>6865</v>
      </c>
      <c r="D1901" s="2" t="s">
        <v>1604</v>
      </c>
      <c r="E1901" s="2" t="s">
        <v>6303</v>
      </c>
      <c r="F1901" s="2">
        <v>14217</v>
      </c>
      <c r="G1901" s="2"/>
      <c r="H1901" s="2"/>
      <c r="I1901" s="2"/>
      <c r="J1901" s="2">
        <v>8150</v>
      </c>
      <c r="K1901" s="2"/>
      <c r="L1901" s="2">
        <f t="shared" si="351"/>
        <v>1467</v>
      </c>
      <c r="M1901" s="2">
        <f t="shared" si="352"/>
        <v>733.5</v>
      </c>
      <c r="N1901" s="2">
        <f t="shared" si="353"/>
        <v>733.5</v>
      </c>
      <c r="O1901" s="2">
        <f t="shared" si="354"/>
        <v>0</v>
      </c>
      <c r="P1901" s="2">
        <f t="shared" si="355"/>
        <v>9617</v>
      </c>
      <c r="Q1901" s="14">
        <f t="shared" si="356"/>
        <v>-4600</v>
      </c>
      <c r="R1901" s="2"/>
      <c r="S1901" s="2"/>
      <c r="T1901" s="1" t="e">
        <v>#N/A</v>
      </c>
    </row>
    <row r="1902" spans="1:20" x14ac:dyDescent="0.25">
      <c r="A1902" s="2" t="str">
        <f t="shared" si="350"/>
        <v>102019</v>
      </c>
      <c r="B1902" s="12">
        <v>43754</v>
      </c>
      <c r="C1902" s="2" t="s">
        <v>6866</v>
      </c>
      <c r="D1902" s="2" t="s">
        <v>1604</v>
      </c>
      <c r="E1902" s="2" t="s">
        <v>6303</v>
      </c>
      <c r="F1902" s="2">
        <v>9440</v>
      </c>
      <c r="G1902" s="2"/>
      <c r="H1902" s="2"/>
      <c r="I1902" s="2"/>
      <c r="J1902" s="2">
        <v>8000</v>
      </c>
      <c r="K1902" s="2"/>
      <c r="L1902" s="2">
        <f t="shared" si="351"/>
        <v>1440</v>
      </c>
      <c r="M1902" s="2">
        <f t="shared" si="352"/>
        <v>720</v>
      </c>
      <c r="N1902" s="2">
        <f t="shared" si="353"/>
        <v>720</v>
      </c>
      <c r="O1902" s="2">
        <f t="shared" si="354"/>
        <v>0</v>
      </c>
      <c r="P1902" s="2">
        <f t="shared" si="355"/>
        <v>9440</v>
      </c>
      <c r="Q1902" s="14">
        <f t="shared" si="356"/>
        <v>0</v>
      </c>
      <c r="R1902" s="2"/>
      <c r="S1902" s="2"/>
      <c r="T1902" s="1" t="e">
        <v>#N/A</v>
      </c>
    </row>
    <row r="1903" spans="1:20" x14ac:dyDescent="0.25">
      <c r="A1903" s="2" t="str">
        <f t="shared" si="350"/>
        <v>102019</v>
      </c>
      <c r="B1903" s="12">
        <v>43754</v>
      </c>
      <c r="C1903" s="2" t="s">
        <v>6867</v>
      </c>
      <c r="D1903" s="2" t="s">
        <v>1604</v>
      </c>
      <c r="E1903" s="2" t="s">
        <v>6303</v>
      </c>
      <c r="F1903" s="2">
        <v>7128</v>
      </c>
      <c r="G1903" s="2"/>
      <c r="H1903" s="2"/>
      <c r="I1903" s="2"/>
      <c r="J1903" s="2">
        <v>3350</v>
      </c>
      <c r="K1903" s="2"/>
      <c r="L1903" s="2">
        <f t="shared" si="351"/>
        <v>603</v>
      </c>
      <c r="M1903" s="2">
        <f t="shared" si="352"/>
        <v>301.5</v>
      </c>
      <c r="N1903" s="2">
        <f t="shared" si="353"/>
        <v>301.5</v>
      </c>
      <c r="O1903" s="2">
        <f t="shared" si="354"/>
        <v>0</v>
      </c>
      <c r="P1903" s="2">
        <f t="shared" si="355"/>
        <v>3953</v>
      </c>
      <c r="Q1903" s="14">
        <f t="shared" si="356"/>
        <v>-3175</v>
      </c>
      <c r="R1903" s="2"/>
      <c r="S1903" s="2"/>
      <c r="T1903" s="1" t="e">
        <v>#N/A</v>
      </c>
    </row>
    <row r="1904" spans="1:20" x14ac:dyDescent="0.25">
      <c r="A1904" s="2" t="str">
        <f t="shared" si="350"/>
        <v>102019</v>
      </c>
      <c r="B1904" s="12">
        <v>43749</v>
      </c>
      <c r="C1904" s="2" t="s">
        <v>6868</v>
      </c>
      <c r="D1904" s="2" t="s">
        <v>3891</v>
      </c>
      <c r="E1904" s="2" t="s">
        <v>6826</v>
      </c>
      <c r="F1904" s="2">
        <v>8260</v>
      </c>
      <c r="G1904" s="2"/>
      <c r="H1904" s="2"/>
      <c r="I1904" s="2"/>
      <c r="J1904" s="2">
        <v>7000</v>
      </c>
      <c r="K1904" s="2"/>
      <c r="L1904" s="2">
        <f t="shared" si="351"/>
        <v>1260</v>
      </c>
      <c r="M1904" s="2">
        <v>0</v>
      </c>
      <c r="N1904" s="2">
        <v>0</v>
      </c>
      <c r="O1904" s="2">
        <v>0</v>
      </c>
      <c r="P1904" s="2">
        <f t="shared" si="355"/>
        <v>8260</v>
      </c>
      <c r="Q1904" s="14">
        <f t="shared" si="356"/>
        <v>0</v>
      </c>
      <c r="R1904" s="2"/>
      <c r="S1904" s="2" t="s">
        <v>5815</v>
      </c>
      <c r="T1904" s="1" t="e">
        <v>#N/A</v>
      </c>
    </row>
    <row r="1905" spans="1:20" x14ac:dyDescent="0.25">
      <c r="A1905" s="2" t="str">
        <f t="shared" si="350"/>
        <v>102019</v>
      </c>
      <c r="B1905" s="12">
        <v>43748</v>
      </c>
      <c r="C1905" s="2" t="s">
        <v>6869</v>
      </c>
      <c r="D1905" s="2" t="s">
        <v>3891</v>
      </c>
      <c r="E1905" s="2" t="s">
        <v>6826</v>
      </c>
      <c r="F1905" s="2">
        <v>25960</v>
      </c>
      <c r="G1905" s="2"/>
      <c r="H1905" s="2"/>
      <c r="I1905" s="2"/>
      <c r="J1905" s="2">
        <v>22000</v>
      </c>
      <c r="K1905" s="2"/>
      <c r="L1905" s="2">
        <f t="shared" si="351"/>
        <v>3960</v>
      </c>
      <c r="M1905" s="2">
        <v>0</v>
      </c>
      <c r="N1905" s="2">
        <v>0</v>
      </c>
      <c r="O1905" s="2">
        <v>0</v>
      </c>
      <c r="P1905" s="2">
        <f t="shared" si="355"/>
        <v>25960</v>
      </c>
      <c r="Q1905" s="14">
        <f t="shared" si="356"/>
        <v>0</v>
      </c>
      <c r="R1905" s="2"/>
      <c r="S1905" s="2" t="s">
        <v>5815</v>
      </c>
      <c r="T1905" s="1" t="e">
        <v>#N/A</v>
      </c>
    </row>
    <row r="1906" spans="1:20" x14ac:dyDescent="0.25">
      <c r="A1906" s="2" t="str">
        <f t="shared" si="350"/>
        <v>102019</v>
      </c>
      <c r="B1906" s="12">
        <v>43749</v>
      </c>
      <c r="C1906" s="2" t="s">
        <v>6870</v>
      </c>
      <c r="D1906" s="2" t="s">
        <v>3891</v>
      </c>
      <c r="E1906" s="2" t="s">
        <v>6826</v>
      </c>
      <c r="F1906" s="2">
        <v>628350</v>
      </c>
      <c r="G1906" s="2"/>
      <c r="H1906" s="2"/>
      <c r="I1906" s="2"/>
      <c r="J1906" s="2">
        <v>532500</v>
      </c>
      <c r="K1906" s="2"/>
      <c r="L1906" s="2">
        <f t="shared" si="351"/>
        <v>95850</v>
      </c>
      <c r="M1906" s="2">
        <v>0</v>
      </c>
      <c r="N1906" s="2">
        <v>0</v>
      </c>
      <c r="O1906" s="2">
        <v>0</v>
      </c>
      <c r="P1906" s="2">
        <f t="shared" si="355"/>
        <v>628350</v>
      </c>
      <c r="Q1906" s="14">
        <f t="shared" si="356"/>
        <v>0</v>
      </c>
      <c r="R1906" s="2" t="s">
        <v>5815</v>
      </c>
      <c r="S1906" s="2" t="s">
        <v>5815</v>
      </c>
      <c r="T1906" s="1" t="e">
        <v>#N/A</v>
      </c>
    </row>
    <row r="1907" spans="1:20" x14ac:dyDescent="0.25">
      <c r="A1907" s="2" t="str">
        <f t="shared" si="350"/>
        <v>102019</v>
      </c>
      <c r="B1907" s="12">
        <v>43749</v>
      </c>
      <c r="C1907" s="2" t="s">
        <v>6871</v>
      </c>
      <c r="D1907" s="2" t="s">
        <v>3891</v>
      </c>
      <c r="E1907" s="2" t="s">
        <v>6826</v>
      </c>
      <c r="F1907" s="2">
        <v>70800</v>
      </c>
      <c r="G1907" s="2"/>
      <c r="H1907" s="2"/>
      <c r="I1907" s="2"/>
      <c r="J1907" s="2">
        <v>60000</v>
      </c>
      <c r="K1907" s="2"/>
      <c r="L1907" s="2">
        <f t="shared" si="351"/>
        <v>10800</v>
      </c>
      <c r="M1907" s="2">
        <v>0</v>
      </c>
      <c r="N1907" s="2">
        <v>0</v>
      </c>
      <c r="O1907" s="2">
        <v>0</v>
      </c>
      <c r="P1907" s="2">
        <f t="shared" si="355"/>
        <v>70800</v>
      </c>
      <c r="Q1907" s="14">
        <f t="shared" si="356"/>
        <v>0</v>
      </c>
      <c r="R1907" s="2" t="s">
        <v>5815</v>
      </c>
      <c r="S1907" s="2" t="s">
        <v>5815</v>
      </c>
      <c r="T1907" s="1" t="e">
        <v>#N/A</v>
      </c>
    </row>
    <row r="1908" spans="1:20" x14ac:dyDescent="0.25">
      <c r="A1908" s="2" t="str">
        <f t="shared" si="350"/>
        <v>102019</v>
      </c>
      <c r="B1908" s="12">
        <v>43761</v>
      </c>
      <c r="C1908" s="2" t="s">
        <v>6872</v>
      </c>
      <c r="D1908" s="2" t="s">
        <v>101</v>
      </c>
      <c r="E1908" s="2" t="s">
        <v>6250</v>
      </c>
      <c r="F1908" s="2">
        <v>1807</v>
      </c>
      <c r="G1908" s="2"/>
      <c r="H1908" s="2">
        <v>1440</v>
      </c>
      <c r="I1908" s="2"/>
      <c r="J1908" s="2"/>
      <c r="K1908" s="2"/>
      <c r="L1908" s="2">
        <f t="shared" si="351"/>
        <v>72</v>
      </c>
      <c r="M1908" s="2">
        <f t="shared" si="352"/>
        <v>36</v>
      </c>
      <c r="N1908" s="2">
        <f t="shared" si="353"/>
        <v>36</v>
      </c>
      <c r="O1908" s="2">
        <f t="shared" si="354"/>
        <v>0</v>
      </c>
      <c r="P1908" s="2">
        <f t="shared" si="355"/>
        <v>1512</v>
      </c>
      <c r="Q1908" s="14">
        <f t="shared" si="356"/>
        <v>-295</v>
      </c>
      <c r="R1908" s="2"/>
      <c r="S1908" s="2"/>
      <c r="T1908" s="1" t="e">
        <v>#N/A</v>
      </c>
    </row>
    <row r="1909" spans="1:20" x14ac:dyDescent="0.25">
      <c r="A1909" s="2" t="str">
        <f t="shared" si="350"/>
        <v>102019</v>
      </c>
      <c r="B1909" s="12">
        <v>43761</v>
      </c>
      <c r="C1909" s="2" t="s">
        <v>6872</v>
      </c>
      <c r="D1909" s="2" t="s">
        <v>101</v>
      </c>
      <c r="E1909" s="2" t="s">
        <v>6250</v>
      </c>
      <c r="F1909" s="2">
        <v>1807</v>
      </c>
      <c r="G1909" s="2"/>
      <c r="H1909" s="2"/>
      <c r="I1909" s="2"/>
      <c r="J1909" s="2">
        <v>250</v>
      </c>
      <c r="K1909" s="2"/>
      <c r="L1909" s="2">
        <f t="shared" si="351"/>
        <v>45</v>
      </c>
      <c r="M1909" s="2">
        <f t="shared" si="352"/>
        <v>22.5</v>
      </c>
      <c r="N1909" s="2">
        <f t="shared" si="353"/>
        <v>22.5</v>
      </c>
      <c r="O1909" s="2">
        <f t="shared" si="354"/>
        <v>0</v>
      </c>
      <c r="P1909" s="2">
        <f t="shared" si="355"/>
        <v>295</v>
      </c>
      <c r="Q1909" s="14">
        <f t="shared" si="356"/>
        <v>-1512</v>
      </c>
      <c r="R1909" s="2"/>
      <c r="S1909" s="2"/>
      <c r="T1909" s="1" t="e">
        <v>#N/A</v>
      </c>
    </row>
    <row r="1910" spans="1:20" x14ac:dyDescent="0.25">
      <c r="A1910" s="2" t="str">
        <f t="shared" si="350"/>
        <v>102019</v>
      </c>
      <c r="B1910" s="12">
        <v>43760</v>
      </c>
      <c r="C1910" s="2" t="s">
        <v>6873</v>
      </c>
      <c r="D1910" s="2" t="s">
        <v>101</v>
      </c>
      <c r="E1910" s="2" t="s">
        <v>6250</v>
      </c>
      <c r="F1910" s="2">
        <v>34650</v>
      </c>
      <c r="G1910" s="2"/>
      <c r="H1910" s="2">
        <v>33000</v>
      </c>
      <c r="I1910" s="2"/>
      <c r="J1910" s="2"/>
      <c r="K1910" s="2"/>
      <c r="L1910" s="2">
        <f t="shared" si="351"/>
        <v>1650</v>
      </c>
      <c r="M1910" s="2">
        <f t="shared" si="352"/>
        <v>825</v>
      </c>
      <c r="N1910" s="2">
        <f t="shared" si="353"/>
        <v>825</v>
      </c>
      <c r="O1910" s="2">
        <f t="shared" si="354"/>
        <v>0</v>
      </c>
      <c r="P1910" s="2">
        <f t="shared" si="355"/>
        <v>34650</v>
      </c>
      <c r="Q1910" s="14">
        <f t="shared" si="356"/>
        <v>0</v>
      </c>
      <c r="R1910" s="2"/>
      <c r="S1910" s="2"/>
      <c r="T1910" s="1" t="e">
        <v>#N/A</v>
      </c>
    </row>
    <row r="1911" spans="1:20" x14ac:dyDescent="0.25">
      <c r="A1911" s="2" t="str">
        <f t="shared" si="350"/>
        <v>102019</v>
      </c>
      <c r="B1911" s="12">
        <v>43759</v>
      </c>
      <c r="C1911" s="2" t="s">
        <v>6874</v>
      </c>
      <c r="D1911" s="2" t="s">
        <v>2436</v>
      </c>
      <c r="E1911" s="2" t="s">
        <v>6352</v>
      </c>
      <c r="F1911" s="2">
        <v>3068</v>
      </c>
      <c r="G1911" s="2"/>
      <c r="H1911" s="2"/>
      <c r="I1911" s="2"/>
      <c r="J1911" s="2">
        <v>2600</v>
      </c>
      <c r="K1911" s="2"/>
      <c r="L1911" s="2">
        <f t="shared" si="351"/>
        <v>468</v>
      </c>
      <c r="M1911" s="2">
        <f t="shared" si="352"/>
        <v>234</v>
      </c>
      <c r="N1911" s="2">
        <f t="shared" si="353"/>
        <v>234</v>
      </c>
      <c r="O1911" s="2">
        <f t="shared" si="354"/>
        <v>0</v>
      </c>
      <c r="P1911" s="2">
        <f t="shared" si="355"/>
        <v>3068</v>
      </c>
      <c r="Q1911" s="14">
        <f t="shared" si="356"/>
        <v>0</v>
      </c>
      <c r="R1911" s="2"/>
      <c r="S1911" s="2"/>
      <c r="T1911" s="1" t="e">
        <v>#N/A</v>
      </c>
    </row>
    <row r="1912" spans="1:20" x14ac:dyDescent="0.25">
      <c r="A1912" s="2" t="str">
        <f t="shared" si="350"/>
        <v>102019</v>
      </c>
      <c r="B1912" s="12">
        <v>43759</v>
      </c>
      <c r="C1912" s="2" t="s">
        <v>6875</v>
      </c>
      <c r="D1912" s="2" t="s">
        <v>2436</v>
      </c>
      <c r="E1912" s="2" t="s">
        <v>6352</v>
      </c>
      <c r="F1912" s="2">
        <v>3186</v>
      </c>
      <c r="G1912" s="2"/>
      <c r="H1912" s="2"/>
      <c r="I1912" s="2"/>
      <c r="J1912" s="2">
        <v>2700</v>
      </c>
      <c r="K1912" s="2"/>
      <c r="L1912" s="2">
        <f t="shared" si="351"/>
        <v>486</v>
      </c>
      <c r="M1912" s="2">
        <f t="shared" si="352"/>
        <v>243</v>
      </c>
      <c r="N1912" s="2">
        <f t="shared" si="353"/>
        <v>243</v>
      </c>
      <c r="O1912" s="2">
        <f t="shared" si="354"/>
        <v>0</v>
      </c>
      <c r="P1912" s="2">
        <f t="shared" si="355"/>
        <v>3186</v>
      </c>
      <c r="Q1912" s="14">
        <f t="shared" si="356"/>
        <v>0</v>
      </c>
      <c r="R1912" s="2"/>
      <c r="S1912" s="2"/>
      <c r="T1912" s="1" t="e">
        <v>#N/A</v>
      </c>
    </row>
    <row r="1913" spans="1:20" x14ac:dyDescent="0.25">
      <c r="A1913" s="2" t="str">
        <f t="shared" si="350"/>
        <v>102019</v>
      </c>
      <c r="B1913" s="12">
        <v>43760</v>
      </c>
      <c r="C1913" s="2" t="s">
        <v>4735</v>
      </c>
      <c r="D1913" s="2" t="s">
        <v>345</v>
      </c>
      <c r="E1913" s="2" t="s">
        <v>6497</v>
      </c>
      <c r="F1913" s="2">
        <v>420</v>
      </c>
      <c r="G1913" s="2"/>
      <c r="H1913" s="2"/>
      <c r="I1913" s="2"/>
      <c r="J1913" s="2">
        <v>355.92</v>
      </c>
      <c r="K1913" s="2"/>
      <c r="L1913" s="2">
        <f t="shared" si="351"/>
        <v>64.065600000000003</v>
      </c>
      <c r="M1913" s="2">
        <f t="shared" si="352"/>
        <v>32.032800000000002</v>
      </c>
      <c r="N1913" s="2">
        <f t="shared" si="353"/>
        <v>32.032800000000002</v>
      </c>
      <c r="O1913" s="2">
        <f t="shared" si="354"/>
        <v>0</v>
      </c>
      <c r="P1913" s="2">
        <f t="shared" si="355"/>
        <v>419.98560000000003</v>
      </c>
      <c r="Q1913" s="14">
        <f t="shared" si="356"/>
        <v>-1.439999999996644E-2</v>
      </c>
      <c r="R1913" s="2"/>
      <c r="S1913" s="2"/>
      <c r="T1913" s="1" t="e">
        <v>#N/A</v>
      </c>
    </row>
    <row r="1914" spans="1:20" x14ac:dyDescent="0.25">
      <c r="A1914" s="2" t="str">
        <f t="shared" si="350"/>
        <v>102019</v>
      </c>
      <c r="B1914" s="12">
        <v>43760</v>
      </c>
      <c r="C1914" s="2" t="s">
        <v>4736</v>
      </c>
      <c r="D1914" s="2" t="s">
        <v>345</v>
      </c>
      <c r="E1914" s="2" t="s">
        <v>6497</v>
      </c>
      <c r="F1914" s="2">
        <v>500</v>
      </c>
      <c r="G1914" s="2"/>
      <c r="H1914" s="2"/>
      <c r="I1914" s="2"/>
      <c r="J1914" s="2">
        <v>423.72</v>
      </c>
      <c r="K1914" s="2"/>
      <c r="L1914" s="2">
        <f t="shared" si="351"/>
        <v>76.269600000000011</v>
      </c>
      <c r="M1914" s="2">
        <f t="shared" si="352"/>
        <v>38.134800000000006</v>
      </c>
      <c r="N1914" s="2">
        <f t="shared" si="353"/>
        <v>38.134800000000006</v>
      </c>
      <c r="O1914" s="2">
        <f t="shared" si="354"/>
        <v>0</v>
      </c>
      <c r="P1914" s="2">
        <f t="shared" si="355"/>
        <v>499.98960000000005</v>
      </c>
      <c r="Q1914" s="14">
        <f t="shared" si="356"/>
        <v>-1.039999999994734E-2</v>
      </c>
      <c r="R1914" s="2"/>
      <c r="S1914" s="2"/>
      <c r="T1914" s="1" t="e">
        <v>#N/A</v>
      </c>
    </row>
    <row r="1915" spans="1:20" x14ac:dyDescent="0.25">
      <c r="A1915" s="2" t="str">
        <f t="shared" si="350"/>
        <v>102019</v>
      </c>
      <c r="B1915" s="12">
        <v>43761</v>
      </c>
      <c r="C1915" s="2" t="s">
        <v>6876</v>
      </c>
      <c r="D1915" s="2" t="s">
        <v>6566</v>
      </c>
      <c r="E1915" s="2" t="s">
        <v>6791</v>
      </c>
      <c r="F1915" s="2">
        <v>40000</v>
      </c>
      <c r="G1915" s="2">
        <v>39700</v>
      </c>
      <c r="H1915" s="2"/>
      <c r="I1915" s="2"/>
      <c r="J1915" s="2"/>
      <c r="K1915" s="2"/>
      <c r="L1915" s="2">
        <f t="shared" si="351"/>
        <v>0</v>
      </c>
      <c r="M1915" s="2">
        <f t="shared" si="352"/>
        <v>0</v>
      </c>
      <c r="N1915" s="2">
        <f t="shared" si="353"/>
        <v>0</v>
      </c>
      <c r="O1915" s="2">
        <f t="shared" si="354"/>
        <v>0</v>
      </c>
      <c r="P1915" s="2">
        <f t="shared" si="355"/>
        <v>39700</v>
      </c>
      <c r="Q1915" s="14">
        <f t="shared" si="356"/>
        <v>-300</v>
      </c>
      <c r="R1915" s="2"/>
      <c r="S1915" s="2"/>
      <c r="T1915" s="1" t="e">
        <v>#N/A</v>
      </c>
    </row>
    <row r="1916" spans="1:20" x14ac:dyDescent="0.25">
      <c r="A1916" s="2" t="str">
        <f t="shared" si="350"/>
        <v>102019</v>
      </c>
      <c r="B1916" s="12">
        <v>43761</v>
      </c>
      <c r="C1916" s="2" t="s">
        <v>6877</v>
      </c>
      <c r="D1916" s="2" t="s">
        <v>101</v>
      </c>
      <c r="E1916" s="2" t="s">
        <v>6250</v>
      </c>
      <c r="F1916" s="2">
        <v>3439</v>
      </c>
      <c r="G1916" s="2"/>
      <c r="H1916" s="2"/>
      <c r="I1916" s="2"/>
      <c r="J1916" s="2">
        <v>2914</v>
      </c>
      <c r="K1916" s="2"/>
      <c r="L1916" s="2">
        <f t="shared" si="351"/>
        <v>524.52</v>
      </c>
      <c r="M1916" s="2">
        <f t="shared" si="352"/>
        <v>262.26</v>
      </c>
      <c r="N1916" s="2">
        <f t="shared" si="353"/>
        <v>262.26</v>
      </c>
      <c r="O1916" s="2">
        <f t="shared" si="354"/>
        <v>0</v>
      </c>
      <c r="P1916" s="2">
        <f t="shared" si="355"/>
        <v>3438.52</v>
      </c>
      <c r="Q1916" s="14">
        <f t="shared" si="356"/>
        <v>-0.48000000000001819</v>
      </c>
      <c r="R1916" s="2"/>
      <c r="S1916" s="2"/>
      <c r="T1916" s="1" t="e">
        <v>#N/A</v>
      </c>
    </row>
    <row r="1917" spans="1:20" x14ac:dyDescent="0.25">
      <c r="A1917" s="2" t="str">
        <f t="shared" si="350"/>
        <v>102019</v>
      </c>
      <c r="B1917" s="12">
        <v>43762</v>
      </c>
      <c r="C1917" s="2" t="s">
        <v>6878</v>
      </c>
      <c r="D1917" s="2" t="s">
        <v>101</v>
      </c>
      <c r="E1917" s="2" t="s">
        <v>6250</v>
      </c>
      <c r="F1917" s="2">
        <v>4567</v>
      </c>
      <c r="G1917" s="2"/>
      <c r="H1917" s="2"/>
      <c r="I1917" s="2"/>
      <c r="J1917" s="2">
        <v>3870</v>
      </c>
      <c r="K1917" s="2"/>
      <c r="L1917" s="2">
        <f t="shared" si="351"/>
        <v>696.6</v>
      </c>
      <c r="M1917" s="2">
        <f t="shared" si="352"/>
        <v>348.3</v>
      </c>
      <c r="N1917" s="2">
        <f t="shared" si="353"/>
        <v>348.3</v>
      </c>
      <c r="O1917" s="2">
        <f t="shared" si="354"/>
        <v>0</v>
      </c>
      <c r="P1917" s="2">
        <f t="shared" si="355"/>
        <v>4566.6000000000004</v>
      </c>
      <c r="Q1917" s="14">
        <f t="shared" si="356"/>
        <v>-0.3999999999996362</v>
      </c>
      <c r="R1917" s="2"/>
      <c r="S1917" s="2"/>
      <c r="T1917" s="1" t="e">
        <v>#N/A</v>
      </c>
    </row>
    <row r="1918" spans="1:20" x14ac:dyDescent="0.25">
      <c r="A1918" s="2" t="str">
        <f t="shared" si="350"/>
        <v>102019</v>
      </c>
      <c r="B1918" s="12">
        <v>43762</v>
      </c>
      <c r="C1918" s="2"/>
      <c r="D1918" s="2" t="s">
        <v>365</v>
      </c>
      <c r="E1918" s="2" t="s">
        <v>6879</v>
      </c>
      <c r="F1918" s="2">
        <v>211433</v>
      </c>
      <c r="G1918" s="2">
        <v>211128</v>
      </c>
      <c r="H1918" s="2"/>
      <c r="I1918" s="2"/>
      <c r="J1918" s="2"/>
      <c r="K1918" s="2"/>
      <c r="L1918" s="2">
        <f t="shared" si="351"/>
        <v>0</v>
      </c>
      <c r="M1918" s="2">
        <f t="shared" si="352"/>
        <v>0</v>
      </c>
      <c r="N1918" s="2">
        <f t="shared" si="353"/>
        <v>0</v>
      </c>
      <c r="O1918" s="2">
        <f t="shared" si="354"/>
        <v>0</v>
      </c>
      <c r="P1918" s="2">
        <f t="shared" si="355"/>
        <v>211128</v>
      </c>
      <c r="Q1918" s="14">
        <f t="shared" si="356"/>
        <v>-305</v>
      </c>
      <c r="R1918" s="2"/>
      <c r="S1918" s="2"/>
      <c r="T1918" s="1" t="e">
        <v>#N/A</v>
      </c>
    </row>
    <row r="1919" spans="1:20" x14ac:dyDescent="0.25">
      <c r="A1919" s="2" t="str">
        <f t="shared" si="350"/>
        <v>102019</v>
      </c>
      <c r="B1919" s="12">
        <v>43762</v>
      </c>
      <c r="C1919" s="2"/>
      <c r="D1919" s="2" t="s">
        <v>365</v>
      </c>
      <c r="E1919" s="2" t="s">
        <v>6879</v>
      </c>
      <c r="F1919" s="2">
        <v>209774</v>
      </c>
      <c r="G1919" s="2">
        <v>209469</v>
      </c>
      <c r="H1919" s="2"/>
      <c r="I1919" s="2"/>
      <c r="J1919" s="2"/>
      <c r="K1919" s="2"/>
      <c r="L1919" s="2">
        <f t="shared" si="351"/>
        <v>0</v>
      </c>
      <c r="M1919" s="2">
        <f t="shared" si="352"/>
        <v>0</v>
      </c>
      <c r="N1919" s="2">
        <f t="shared" si="353"/>
        <v>0</v>
      </c>
      <c r="O1919" s="2">
        <f t="shared" si="354"/>
        <v>0</v>
      </c>
      <c r="P1919" s="2">
        <f t="shared" si="355"/>
        <v>209469</v>
      </c>
      <c r="Q1919" s="14">
        <f t="shared" si="356"/>
        <v>-305</v>
      </c>
      <c r="R1919" s="2"/>
      <c r="S1919" s="2"/>
      <c r="T1919" s="1" t="e">
        <v>#N/A</v>
      </c>
    </row>
    <row r="1920" spans="1:20" x14ac:dyDescent="0.25">
      <c r="A1920" s="2" t="str">
        <f t="shared" si="350"/>
        <v>102019</v>
      </c>
      <c r="B1920" s="12">
        <v>43760</v>
      </c>
      <c r="C1920" s="2" t="s">
        <v>6880</v>
      </c>
      <c r="D1920" s="2" t="s">
        <v>1578</v>
      </c>
      <c r="E1920" s="2" t="s">
        <v>6280</v>
      </c>
      <c r="F1920" s="2">
        <v>9360</v>
      </c>
      <c r="G1920" s="2"/>
      <c r="H1920" s="2"/>
      <c r="I1920" s="2"/>
      <c r="J1920" s="2">
        <v>2000</v>
      </c>
      <c r="K1920" s="2"/>
      <c r="L1920" s="2">
        <f t="shared" si="351"/>
        <v>360</v>
      </c>
      <c r="M1920" s="2">
        <f t="shared" si="352"/>
        <v>0</v>
      </c>
      <c r="N1920" s="2">
        <f t="shared" si="353"/>
        <v>0</v>
      </c>
      <c r="O1920" s="2">
        <f t="shared" si="354"/>
        <v>360</v>
      </c>
      <c r="P1920" s="2">
        <f t="shared" si="355"/>
        <v>2360</v>
      </c>
      <c r="Q1920" s="14">
        <f t="shared" si="356"/>
        <v>-7000</v>
      </c>
      <c r="R1920" s="2"/>
      <c r="S1920" s="2"/>
      <c r="T1920" s="1" t="e">
        <v>#N/A</v>
      </c>
    </row>
    <row r="1921" spans="1:20" x14ac:dyDescent="0.25">
      <c r="A1921" s="2" t="str">
        <f t="shared" si="350"/>
        <v>102019</v>
      </c>
      <c r="B1921" s="12">
        <v>43761</v>
      </c>
      <c r="C1921" s="2" t="s">
        <v>6881</v>
      </c>
      <c r="D1921" s="2" t="s">
        <v>167</v>
      </c>
      <c r="E1921" s="2" t="s">
        <v>6724</v>
      </c>
      <c r="F1921" s="2">
        <v>44958</v>
      </c>
      <c r="G1921" s="2"/>
      <c r="H1921" s="2"/>
      <c r="I1921" s="2"/>
      <c r="J1921" s="2">
        <v>38100</v>
      </c>
      <c r="K1921" s="2"/>
      <c r="L1921" s="2">
        <f t="shared" si="351"/>
        <v>6858</v>
      </c>
      <c r="M1921" s="2">
        <v>0</v>
      </c>
      <c r="N1921" s="2">
        <v>0</v>
      </c>
      <c r="O1921" s="2">
        <v>0</v>
      </c>
      <c r="P1921" s="2">
        <f t="shared" si="355"/>
        <v>44958</v>
      </c>
      <c r="Q1921" s="14">
        <f t="shared" si="356"/>
        <v>0</v>
      </c>
      <c r="R1921" s="2" t="s">
        <v>5815</v>
      </c>
      <c r="S1921" s="2" t="s">
        <v>5815</v>
      </c>
      <c r="T1921" s="1" t="e">
        <v>#N/A</v>
      </c>
    </row>
    <row r="1922" spans="1:20" x14ac:dyDescent="0.25">
      <c r="A1922" s="2" t="str">
        <f t="shared" si="350"/>
        <v>102019</v>
      </c>
      <c r="B1922" s="12">
        <v>43761</v>
      </c>
      <c r="C1922" s="2" t="s">
        <v>2129</v>
      </c>
      <c r="D1922" s="2" t="s">
        <v>167</v>
      </c>
      <c r="E1922" s="2" t="s">
        <v>6724</v>
      </c>
      <c r="F1922" s="2">
        <v>49206</v>
      </c>
      <c r="G1922" s="2"/>
      <c r="H1922" s="2"/>
      <c r="I1922" s="2"/>
      <c r="J1922" s="2">
        <v>41700</v>
      </c>
      <c r="K1922" s="2"/>
      <c r="L1922" s="2">
        <f t="shared" si="351"/>
        <v>7506</v>
      </c>
      <c r="M1922" s="2">
        <v>0</v>
      </c>
      <c r="N1922" s="2">
        <v>0</v>
      </c>
      <c r="O1922" s="2">
        <v>0</v>
      </c>
      <c r="P1922" s="2">
        <f t="shared" si="355"/>
        <v>49206</v>
      </c>
      <c r="Q1922" s="14">
        <f t="shared" si="356"/>
        <v>0</v>
      </c>
      <c r="R1922" s="2" t="s">
        <v>5815</v>
      </c>
      <c r="S1922" s="2" t="s">
        <v>5815</v>
      </c>
      <c r="T1922" s="1" t="e">
        <v>#N/A</v>
      </c>
    </row>
    <row r="1923" spans="1:20" x14ac:dyDescent="0.25">
      <c r="A1923" s="2" t="str">
        <f t="shared" si="350"/>
        <v>102019</v>
      </c>
      <c r="B1923" s="12">
        <v>43763</v>
      </c>
      <c r="C1923" s="2" t="s">
        <v>6882</v>
      </c>
      <c r="D1923" s="2" t="s">
        <v>2431</v>
      </c>
      <c r="E1923" s="2" t="s">
        <v>6376</v>
      </c>
      <c r="F1923" s="2">
        <v>2810</v>
      </c>
      <c r="G1923" s="2"/>
      <c r="H1923" s="2"/>
      <c r="I1923" s="2"/>
      <c r="J1923" s="2">
        <v>2381.36</v>
      </c>
      <c r="K1923" s="2"/>
      <c r="L1923" s="2">
        <f t="shared" si="351"/>
        <v>428.64480000000003</v>
      </c>
      <c r="M1923" s="2">
        <f t="shared" si="352"/>
        <v>214.32240000000002</v>
      </c>
      <c r="N1923" s="2">
        <f t="shared" si="353"/>
        <v>214.32240000000002</v>
      </c>
      <c r="O1923" s="2">
        <f t="shared" si="354"/>
        <v>0</v>
      </c>
      <c r="P1923" s="2">
        <f t="shared" si="355"/>
        <v>2810.0048000000002</v>
      </c>
      <c r="Q1923" s="14">
        <f t="shared" si="356"/>
        <v>4.8000000001593435E-3</v>
      </c>
      <c r="R1923" s="2"/>
      <c r="S1923" s="2"/>
      <c r="T1923" s="1" t="e">
        <v>#N/A</v>
      </c>
    </row>
    <row r="1924" spans="1:20" x14ac:dyDescent="0.25">
      <c r="A1924" s="2" t="str">
        <f t="shared" si="350"/>
        <v>102019</v>
      </c>
      <c r="B1924" s="12">
        <v>43764</v>
      </c>
      <c r="C1924" s="2" t="s">
        <v>6883</v>
      </c>
      <c r="D1924" s="2" t="s">
        <v>4580</v>
      </c>
      <c r="E1924" s="2" t="s">
        <v>6884</v>
      </c>
      <c r="F1924" s="2">
        <v>9000</v>
      </c>
      <c r="G1924" s="2"/>
      <c r="H1924" s="2"/>
      <c r="I1924" s="2"/>
      <c r="J1924" s="2">
        <v>7627</v>
      </c>
      <c r="K1924" s="2"/>
      <c r="L1924" s="2">
        <f t="shared" si="351"/>
        <v>1372.86</v>
      </c>
      <c r="M1924" s="2">
        <f t="shared" si="352"/>
        <v>686.43</v>
      </c>
      <c r="N1924" s="2">
        <f t="shared" si="353"/>
        <v>686.43</v>
      </c>
      <c r="O1924" s="2">
        <f t="shared" si="354"/>
        <v>0</v>
      </c>
      <c r="P1924" s="2">
        <f t="shared" si="355"/>
        <v>8999.86</v>
      </c>
      <c r="Q1924" s="14">
        <f t="shared" si="356"/>
        <v>-0.13999999999941792</v>
      </c>
      <c r="R1924" s="2"/>
      <c r="S1924" s="2"/>
      <c r="T1924" s="1" t="e">
        <v>#N/A</v>
      </c>
    </row>
    <row r="1925" spans="1:20" x14ac:dyDescent="0.25">
      <c r="A1925" s="2" t="str">
        <f t="shared" si="350"/>
        <v>102019</v>
      </c>
      <c r="B1925" s="12">
        <v>43760</v>
      </c>
      <c r="C1925" s="2" t="s">
        <v>6885</v>
      </c>
      <c r="D1925" s="2" t="s">
        <v>471</v>
      </c>
      <c r="E1925" s="2" t="s">
        <v>6246</v>
      </c>
      <c r="F1925" s="2">
        <v>11210</v>
      </c>
      <c r="G1925" s="2"/>
      <c r="H1925" s="2"/>
      <c r="I1925" s="2"/>
      <c r="J1925" s="2">
        <v>9500</v>
      </c>
      <c r="K1925" s="2"/>
      <c r="L1925" s="2">
        <f t="shared" si="351"/>
        <v>1710</v>
      </c>
      <c r="M1925" s="2">
        <f t="shared" si="352"/>
        <v>855</v>
      </c>
      <c r="N1925" s="2">
        <f t="shared" si="353"/>
        <v>855</v>
      </c>
      <c r="O1925" s="2">
        <f t="shared" si="354"/>
        <v>0</v>
      </c>
      <c r="P1925" s="2">
        <f t="shared" si="355"/>
        <v>11210</v>
      </c>
      <c r="Q1925" s="14">
        <f t="shared" si="356"/>
        <v>0</v>
      </c>
      <c r="R1925" s="2"/>
      <c r="S1925" s="2"/>
      <c r="T1925" s="1" t="e">
        <v>#N/A</v>
      </c>
    </row>
    <row r="1926" spans="1:20" x14ac:dyDescent="0.25">
      <c r="A1926" s="2" t="str">
        <f t="shared" si="350"/>
        <v>102019</v>
      </c>
      <c r="B1926" s="12">
        <v>43763</v>
      </c>
      <c r="C1926" s="2" t="s">
        <v>6886</v>
      </c>
      <c r="D1926" s="2" t="s">
        <v>101</v>
      </c>
      <c r="E1926" s="2" t="s">
        <v>6250</v>
      </c>
      <c r="F1926" s="2">
        <v>13169</v>
      </c>
      <c r="G1926" s="2"/>
      <c r="H1926" s="2"/>
      <c r="I1926" s="2"/>
      <c r="J1926" s="2">
        <v>11160</v>
      </c>
      <c r="K1926" s="2"/>
      <c r="L1926" s="2">
        <f t="shared" si="351"/>
        <v>2008.8</v>
      </c>
      <c r="M1926" s="2">
        <f t="shared" si="352"/>
        <v>1004.4</v>
      </c>
      <c r="N1926" s="2">
        <f t="shared" si="353"/>
        <v>1004.4</v>
      </c>
      <c r="O1926" s="2">
        <f t="shared" si="354"/>
        <v>0</v>
      </c>
      <c r="P1926" s="2">
        <f t="shared" si="355"/>
        <v>13168.8</v>
      </c>
      <c r="Q1926" s="14">
        <f t="shared" si="356"/>
        <v>-0.2000000000007276</v>
      </c>
      <c r="R1926" s="2"/>
      <c r="S1926" s="2"/>
      <c r="T1926" s="1" t="e">
        <v>#N/A</v>
      </c>
    </row>
    <row r="1927" spans="1:20" x14ac:dyDescent="0.25">
      <c r="A1927" s="2" t="str">
        <f t="shared" si="350"/>
        <v>072019</v>
      </c>
      <c r="B1927" s="12">
        <v>43671</v>
      </c>
      <c r="C1927" s="2" t="s">
        <v>6887</v>
      </c>
      <c r="D1927" s="2" t="s">
        <v>167</v>
      </c>
      <c r="E1927" s="2" t="s">
        <v>6724</v>
      </c>
      <c r="F1927" s="2">
        <v>52510</v>
      </c>
      <c r="G1927" s="2"/>
      <c r="H1927" s="2"/>
      <c r="I1927" s="2"/>
      <c r="J1927" s="2">
        <v>44500</v>
      </c>
      <c r="K1927" s="2"/>
      <c r="L1927" s="2">
        <f t="shared" si="351"/>
        <v>8010</v>
      </c>
      <c r="M1927" s="2">
        <v>0</v>
      </c>
      <c r="N1927" s="2">
        <v>0</v>
      </c>
      <c r="O1927" s="2">
        <v>0</v>
      </c>
      <c r="P1927" s="2">
        <f t="shared" si="355"/>
        <v>52510</v>
      </c>
      <c r="Q1927" s="14">
        <f t="shared" si="356"/>
        <v>0</v>
      </c>
      <c r="R1927" s="2" t="s">
        <v>5815</v>
      </c>
      <c r="S1927" s="2" t="s">
        <v>5815</v>
      </c>
      <c r="T1927" s="1" t="e">
        <v>#N/A</v>
      </c>
    </row>
    <row r="1928" spans="1:20" x14ac:dyDescent="0.25">
      <c r="A1928" s="2" t="str">
        <f t="shared" si="350"/>
        <v>102019</v>
      </c>
      <c r="B1928" s="12">
        <v>43763</v>
      </c>
      <c r="C1928" s="2" t="s">
        <v>6888</v>
      </c>
      <c r="D1928" s="2" t="s">
        <v>413</v>
      </c>
      <c r="E1928" s="2" t="s">
        <v>6248</v>
      </c>
      <c r="F1928" s="2">
        <v>9517.7099999999991</v>
      </c>
      <c r="G1928" s="2"/>
      <c r="H1928" s="2"/>
      <c r="I1928" s="2"/>
      <c r="J1928" s="2">
        <v>8065.86</v>
      </c>
      <c r="K1928" s="2"/>
      <c r="L1928" s="2">
        <f t="shared" si="351"/>
        <v>1451.8547999999998</v>
      </c>
      <c r="M1928" s="2">
        <f t="shared" si="352"/>
        <v>725.92739999999992</v>
      </c>
      <c r="N1928" s="2">
        <f t="shared" si="353"/>
        <v>725.92739999999992</v>
      </c>
      <c r="O1928" s="2">
        <f t="shared" si="354"/>
        <v>0</v>
      </c>
      <c r="P1928" s="2">
        <f t="shared" si="355"/>
        <v>9517.7147999999997</v>
      </c>
      <c r="Q1928" s="14">
        <f t="shared" si="356"/>
        <v>4.8000000006140908E-3</v>
      </c>
      <c r="R1928" s="2"/>
      <c r="S1928" s="2"/>
      <c r="T1928" s="1" t="e">
        <v>#N/A</v>
      </c>
    </row>
    <row r="1929" spans="1:20" x14ac:dyDescent="0.25">
      <c r="A1929" s="2" t="str">
        <f t="shared" si="350"/>
        <v>102019</v>
      </c>
      <c r="B1929" s="12">
        <v>43763</v>
      </c>
      <c r="C1929" s="2" t="s">
        <v>6889</v>
      </c>
      <c r="D1929" s="2" t="s">
        <v>6890</v>
      </c>
      <c r="E1929" s="2" t="s">
        <v>6891</v>
      </c>
      <c r="F1929" s="2">
        <v>213542</v>
      </c>
      <c r="G1929" s="2"/>
      <c r="H1929" s="2"/>
      <c r="I1929" s="2"/>
      <c r="J1929" s="2">
        <v>1566.3</v>
      </c>
      <c r="K1929" s="2"/>
      <c r="L1929" s="2">
        <f t="shared" si="351"/>
        <v>281.93399999999997</v>
      </c>
      <c r="M1929" s="2">
        <v>0</v>
      </c>
      <c r="N1929" s="2">
        <v>0</v>
      </c>
      <c r="O1929" s="2">
        <v>0</v>
      </c>
      <c r="P1929" s="2">
        <f t="shared" si="355"/>
        <v>1848.2339999999999</v>
      </c>
      <c r="Q1929" s="14">
        <f t="shared" si="356"/>
        <v>-211693.766</v>
      </c>
      <c r="R1929" s="2"/>
      <c r="S1929" s="2"/>
      <c r="T1929" s="1" t="s">
        <v>6890</v>
      </c>
    </row>
    <row r="1930" spans="1:20" x14ac:dyDescent="0.25">
      <c r="A1930" s="2" t="str">
        <f t="shared" si="350"/>
        <v>102019</v>
      </c>
      <c r="B1930" s="12">
        <v>43763</v>
      </c>
      <c r="C1930" s="2" t="s">
        <v>6892</v>
      </c>
      <c r="D1930" s="2" t="s">
        <v>6890</v>
      </c>
      <c r="E1930" s="2" t="s">
        <v>6891</v>
      </c>
      <c r="F1930" s="2">
        <v>213542</v>
      </c>
      <c r="G1930" s="2"/>
      <c r="H1930" s="2"/>
      <c r="I1930" s="2"/>
      <c r="J1930" s="2">
        <v>1566.3</v>
      </c>
      <c r="K1930" s="2"/>
      <c r="L1930" s="2">
        <f t="shared" si="351"/>
        <v>281.93399999999997</v>
      </c>
      <c r="M1930" s="2">
        <v>0</v>
      </c>
      <c r="N1930" s="2">
        <v>0</v>
      </c>
      <c r="O1930" s="2">
        <v>0</v>
      </c>
      <c r="P1930" s="2">
        <f t="shared" si="355"/>
        <v>1848.2339999999999</v>
      </c>
      <c r="Q1930" s="14">
        <f t="shared" si="356"/>
        <v>-211693.766</v>
      </c>
      <c r="R1930" s="2"/>
      <c r="S1930" s="2"/>
      <c r="T1930" s="1" t="s">
        <v>6890</v>
      </c>
    </row>
    <row r="1931" spans="1:20" x14ac:dyDescent="0.25">
      <c r="A1931" s="2" t="str">
        <f t="shared" si="350"/>
        <v>102019</v>
      </c>
      <c r="B1931" s="12">
        <v>43766</v>
      </c>
      <c r="C1931" s="2" t="s">
        <v>4542</v>
      </c>
      <c r="D1931" s="2" t="s">
        <v>101</v>
      </c>
      <c r="E1931" s="2" t="s">
        <v>6250</v>
      </c>
      <c r="F1931" s="2">
        <v>3481</v>
      </c>
      <c r="G1931" s="2"/>
      <c r="H1931" s="2"/>
      <c r="I1931" s="2"/>
      <c r="J1931" s="2">
        <v>2950</v>
      </c>
      <c r="K1931" s="2"/>
      <c r="L1931" s="2">
        <f t="shared" si="351"/>
        <v>531</v>
      </c>
      <c r="M1931" s="2">
        <f t="shared" si="352"/>
        <v>265.5</v>
      </c>
      <c r="N1931" s="2">
        <f t="shared" si="353"/>
        <v>265.5</v>
      </c>
      <c r="O1931" s="2">
        <f t="shared" si="354"/>
        <v>0</v>
      </c>
      <c r="P1931" s="2">
        <f t="shared" si="355"/>
        <v>3481</v>
      </c>
      <c r="Q1931" s="14">
        <f t="shared" si="356"/>
        <v>0</v>
      </c>
      <c r="R1931" s="2"/>
      <c r="S1931" s="2"/>
      <c r="T1931" s="1" t="e">
        <v>#N/A</v>
      </c>
    </row>
    <row r="1932" spans="1:20" x14ac:dyDescent="0.25">
      <c r="A1932" s="2" t="str">
        <f t="shared" si="350"/>
        <v>102019</v>
      </c>
      <c r="B1932" s="12">
        <v>43764</v>
      </c>
      <c r="C1932" s="2" t="s">
        <v>6893</v>
      </c>
      <c r="D1932" s="2" t="s">
        <v>6566</v>
      </c>
      <c r="E1932" s="2" t="s">
        <v>6791</v>
      </c>
      <c r="F1932" s="2">
        <v>40000</v>
      </c>
      <c r="G1932" s="2">
        <v>39700</v>
      </c>
      <c r="H1932" s="2"/>
      <c r="I1932" s="2"/>
      <c r="J1932" s="2"/>
      <c r="K1932" s="2"/>
      <c r="L1932" s="2">
        <f t="shared" si="351"/>
        <v>0</v>
      </c>
      <c r="M1932" s="2">
        <f t="shared" si="352"/>
        <v>0</v>
      </c>
      <c r="N1932" s="2">
        <f t="shared" si="353"/>
        <v>0</v>
      </c>
      <c r="O1932" s="2">
        <f t="shared" si="354"/>
        <v>0</v>
      </c>
      <c r="P1932" s="2">
        <f t="shared" si="355"/>
        <v>39700</v>
      </c>
      <c r="Q1932" s="14">
        <f t="shared" si="356"/>
        <v>-300</v>
      </c>
      <c r="R1932" s="2"/>
      <c r="S1932" s="2"/>
      <c r="T1932" s="1" t="e">
        <v>#N/A</v>
      </c>
    </row>
    <row r="1933" spans="1:20" x14ac:dyDescent="0.25">
      <c r="A1933" s="2" t="str">
        <f t="shared" si="350"/>
        <v>102019</v>
      </c>
      <c r="B1933" s="12">
        <v>43764</v>
      </c>
      <c r="C1933" s="2" t="s">
        <v>6894</v>
      </c>
      <c r="D1933" s="2" t="s">
        <v>6566</v>
      </c>
      <c r="E1933" s="2" t="s">
        <v>6791</v>
      </c>
      <c r="F1933" s="2">
        <v>40000</v>
      </c>
      <c r="G1933" s="2">
        <v>39700</v>
      </c>
      <c r="H1933" s="2"/>
      <c r="I1933" s="2"/>
      <c r="J1933" s="2"/>
      <c r="K1933" s="2"/>
      <c r="L1933" s="2">
        <f t="shared" si="351"/>
        <v>0</v>
      </c>
      <c r="M1933" s="2">
        <f t="shared" si="352"/>
        <v>0</v>
      </c>
      <c r="N1933" s="2">
        <f t="shared" si="353"/>
        <v>0</v>
      </c>
      <c r="O1933" s="2">
        <f t="shared" si="354"/>
        <v>0</v>
      </c>
      <c r="P1933" s="2">
        <f t="shared" si="355"/>
        <v>39700</v>
      </c>
      <c r="Q1933" s="14">
        <f t="shared" si="356"/>
        <v>-300</v>
      </c>
      <c r="R1933" s="2"/>
      <c r="S1933" s="2"/>
      <c r="T1933" s="1" t="e">
        <v>#N/A</v>
      </c>
    </row>
    <row r="1934" spans="1:20" x14ac:dyDescent="0.25">
      <c r="A1934" s="2" t="str">
        <f t="shared" si="350"/>
        <v>042019</v>
      </c>
      <c r="B1934" s="12">
        <v>43564</v>
      </c>
      <c r="C1934" s="2" t="s">
        <v>6895</v>
      </c>
      <c r="D1934" s="2" t="s">
        <v>2065</v>
      </c>
      <c r="E1934" s="2" t="s">
        <v>6896</v>
      </c>
      <c r="F1934" s="2">
        <v>16247</v>
      </c>
      <c r="G1934" s="2">
        <v>4164.8599999999997</v>
      </c>
      <c r="H1934" s="2"/>
      <c r="I1934" s="2"/>
      <c r="J1934" s="2"/>
      <c r="K1934" s="2"/>
      <c r="L1934" s="2">
        <f t="shared" si="351"/>
        <v>0</v>
      </c>
      <c r="M1934" s="2">
        <f t="shared" si="352"/>
        <v>0</v>
      </c>
      <c r="N1934" s="2">
        <f t="shared" si="353"/>
        <v>0</v>
      </c>
      <c r="O1934" s="2">
        <f t="shared" si="354"/>
        <v>0</v>
      </c>
      <c r="P1934" s="2">
        <f t="shared" si="355"/>
        <v>4164.8599999999997</v>
      </c>
      <c r="Q1934" s="14">
        <f t="shared" si="356"/>
        <v>-12082.14</v>
      </c>
      <c r="R1934" s="2"/>
      <c r="S1934" s="2"/>
      <c r="T1934" s="1" t="e">
        <v>#N/A</v>
      </c>
    </row>
    <row r="1935" spans="1:20" x14ac:dyDescent="0.25">
      <c r="A1935" s="2" t="str">
        <f t="shared" si="350"/>
        <v>042019</v>
      </c>
      <c r="B1935" s="12">
        <v>43564</v>
      </c>
      <c r="C1935" s="2" t="s">
        <v>6895</v>
      </c>
      <c r="D1935" s="2" t="s">
        <v>2065</v>
      </c>
      <c r="E1935" s="2" t="s">
        <v>6896</v>
      </c>
      <c r="F1935" s="2">
        <v>16247</v>
      </c>
      <c r="G1935" s="2"/>
      <c r="H1935" s="2"/>
      <c r="I1935" s="2">
        <v>500.89</v>
      </c>
      <c r="J1935" s="2"/>
      <c r="K1935" s="2"/>
      <c r="L1935" s="2">
        <f t="shared" si="351"/>
        <v>60.1068</v>
      </c>
      <c r="M1935" s="2">
        <f t="shared" si="352"/>
        <v>30.0534</v>
      </c>
      <c r="N1935" s="2">
        <f t="shared" si="353"/>
        <v>30.0534</v>
      </c>
      <c r="O1935" s="2">
        <f t="shared" si="354"/>
        <v>0</v>
      </c>
      <c r="P1935" s="2">
        <f t="shared" si="355"/>
        <v>560.99680000000001</v>
      </c>
      <c r="Q1935" s="14">
        <f t="shared" si="356"/>
        <v>-15686.003199999999</v>
      </c>
      <c r="R1935" s="2"/>
      <c r="S1935" s="2"/>
      <c r="T1935" s="1" t="e">
        <v>#N/A</v>
      </c>
    </row>
    <row r="1936" spans="1:20" x14ac:dyDescent="0.25">
      <c r="A1936" s="2" t="str">
        <f t="shared" si="350"/>
        <v>042019</v>
      </c>
      <c r="B1936" s="12">
        <v>43564</v>
      </c>
      <c r="C1936" s="2" t="s">
        <v>6895</v>
      </c>
      <c r="D1936" s="2" t="s">
        <v>2065</v>
      </c>
      <c r="E1936" s="2" t="s">
        <v>6896</v>
      </c>
      <c r="F1936" s="2">
        <v>16247</v>
      </c>
      <c r="G1936" s="2"/>
      <c r="H1936" s="2"/>
      <c r="I1936" s="2"/>
      <c r="J1936" s="2">
        <v>278.39999999999998</v>
      </c>
      <c r="K1936" s="2"/>
      <c r="L1936" s="2">
        <f t="shared" si="351"/>
        <v>50.111999999999995</v>
      </c>
      <c r="M1936" s="2">
        <f t="shared" si="352"/>
        <v>25.055999999999997</v>
      </c>
      <c r="N1936" s="2">
        <f t="shared" si="353"/>
        <v>25.055999999999997</v>
      </c>
      <c r="O1936" s="2">
        <f t="shared" si="354"/>
        <v>0</v>
      </c>
      <c r="P1936" s="2">
        <f t="shared" si="355"/>
        <v>328.51199999999994</v>
      </c>
      <c r="Q1936" s="14">
        <f t="shared" si="356"/>
        <v>-15918.487999999999</v>
      </c>
      <c r="R1936" s="2"/>
      <c r="S1936" s="2"/>
      <c r="T1936" s="1" t="e">
        <v>#N/A</v>
      </c>
    </row>
    <row r="1937" spans="1:20" x14ac:dyDescent="0.25">
      <c r="A1937" s="2" t="str">
        <f t="shared" si="350"/>
        <v>042019</v>
      </c>
      <c r="B1937" s="12">
        <v>43564</v>
      </c>
      <c r="C1937" s="2" t="s">
        <v>6895</v>
      </c>
      <c r="D1937" s="2" t="s">
        <v>2065</v>
      </c>
      <c r="E1937" s="2" t="s">
        <v>6896</v>
      </c>
      <c r="F1937" s="2">
        <v>16247</v>
      </c>
      <c r="G1937" s="2"/>
      <c r="H1937" s="2">
        <v>10659.2</v>
      </c>
      <c r="I1937" s="2"/>
      <c r="J1937" s="2"/>
      <c r="K1937" s="2"/>
      <c r="L1937" s="2">
        <f t="shared" si="351"/>
        <v>532.96</v>
      </c>
      <c r="M1937" s="2">
        <f t="shared" si="352"/>
        <v>266.48</v>
      </c>
      <c r="N1937" s="2">
        <f t="shared" si="353"/>
        <v>266.48</v>
      </c>
      <c r="O1937" s="2">
        <f t="shared" si="354"/>
        <v>0</v>
      </c>
      <c r="P1937" s="2">
        <f t="shared" si="355"/>
        <v>11192.16</v>
      </c>
      <c r="Q1937" s="14">
        <f t="shared" si="356"/>
        <v>-5054.84</v>
      </c>
      <c r="R1937" s="2"/>
      <c r="S1937" s="2"/>
      <c r="T1937" s="1" t="e">
        <v>#N/A</v>
      </c>
    </row>
    <row r="1938" spans="1:20" x14ac:dyDescent="0.25">
      <c r="A1938" s="2" t="str">
        <f t="shared" si="350"/>
        <v>102019</v>
      </c>
      <c r="B1938" s="12">
        <v>43766</v>
      </c>
      <c r="C1938" s="2" t="s">
        <v>6897</v>
      </c>
      <c r="D1938" s="2" t="s">
        <v>1604</v>
      </c>
      <c r="E1938" s="2" t="s">
        <v>6303</v>
      </c>
      <c r="F1938" s="2">
        <v>10598</v>
      </c>
      <c r="G1938" s="2"/>
      <c r="H1938" s="2"/>
      <c r="I1938" s="2"/>
      <c r="J1938" s="2">
        <v>7800</v>
      </c>
      <c r="K1938" s="2"/>
      <c r="L1938" s="2">
        <f t="shared" si="351"/>
        <v>1404</v>
      </c>
      <c r="M1938" s="2">
        <f t="shared" si="352"/>
        <v>702</v>
      </c>
      <c r="N1938" s="2">
        <f t="shared" si="353"/>
        <v>702</v>
      </c>
      <c r="O1938" s="2">
        <f t="shared" si="354"/>
        <v>0</v>
      </c>
      <c r="P1938" s="2">
        <f t="shared" si="355"/>
        <v>9204</v>
      </c>
      <c r="Q1938" s="14">
        <f t="shared" si="356"/>
        <v>-1394</v>
      </c>
      <c r="R1938" s="2"/>
      <c r="S1938" s="2"/>
      <c r="T1938" s="1" t="e">
        <v>#N/A</v>
      </c>
    </row>
    <row r="1939" spans="1:20" x14ac:dyDescent="0.25">
      <c r="A1939" s="2" t="str">
        <f t="shared" si="350"/>
        <v>102019</v>
      </c>
      <c r="B1939" s="12">
        <v>43766</v>
      </c>
      <c r="C1939" s="2" t="s">
        <v>6898</v>
      </c>
      <c r="D1939" s="2" t="s">
        <v>1604</v>
      </c>
      <c r="E1939" s="2" t="s">
        <v>6303</v>
      </c>
      <c r="F1939" s="2">
        <v>15930</v>
      </c>
      <c r="G1939" s="2"/>
      <c r="H1939" s="2"/>
      <c r="I1939" s="2"/>
      <c r="J1939" s="2">
        <v>13500</v>
      </c>
      <c r="K1939" s="2"/>
      <c r="L1939" s="2">
        <f t="shared" si="351"/>
        <v>2430</v>
      </c>
      <c r="M1939" s="2">
        <f t="shared" si="352"/>
        <v>1215</v>
      </c>
      <c r="N1939" s="2">
        <f t="shared" si="353"/>
        <v>1215</v>
      </c>
      <c r="O1939" s="2">
        <f t="shared" si="354"/>
        <v>0</v>
      </c>
      <c r="P1939" s="2">
        <f t="shared" si="355"/>
        <v>15930</v>
      </c>
      <c r="Q1939" s="14">
        <f t="shared" si="356"/>
        <v>0</v>
      </c>
      <c r="R1939" s="2"/>
      <c r="S1939" s="2"/>
      <c r="T1939" s="1" t="e">
        <v>#N/A</v>
      </c>
    </row>
    <row r="1940" spans="1:20" x14ac:dyDescent="0.25">
      <c r="A1940" s="2" t="str">
        <f t="shared" si="350"/>
        <v>102019</v>
      </c>
      <c r="B1940" s="12">
        <v>43766</v>
      </c>
      <c r="C1940" s="2" t="s">
        <v>6899</v>
      </c>
      <c r="D1940" s="2" t="s">
        <v>1604</v>
      </c>
      <c r="E1940" s="2" t="s">
        <v>6303</v>
      </c>
      <c r="F1940" s="2">
        <v>15987</v>
      </c>
      <c r="G1940" s="2"/>
      <c r="H1940" s="2"/>
      <c r="I1940" s="2"/>
      <c r="J1940" s="2">
        <v>9650</v>
      </c>
      <c r="K1940" s="2"/>
      <c r="L1940" s="2">
        <f t="shared" si="351"/>
        <v>1737</v>
      </c>
      <c r="M1940" s="2">
        <f t="shared" si="352"/>
        <v>868.5</v>
      </c>
      <c r="N1940" s="2">
        <f t="shared" si="353"/>
        <v>868.5</v>
      </c>
      <c r="O1940" s="2">
        <f t="shared" si="354"/>
        <v>0</v>
      </c>
      <c r="P1940" s="2">
        <f t="shared" si="355"/>
        <v>11387</v>
      </c>
      <c r="Q1940" s="14">
        <f t="shared" si="356"/>
        <v>-4600</v>
      </c>
      <c r="R1940" s="2"/>
      <c r="S1940" s="2"/>
      <c r="T1940" s="1" t="e">
        <v>#N/A</v>
      </c>
    </row>
    <row r="1941" spans="1:20" x14ac:dyDescent="0.25">
      <c r="A1941" s="2" t="str">
        <f t="shared" si="350"/>
        <v>102019</v>
      </c>
      <c r="B1941" s="12">
        <v>43766</v>
      </c>
      <c r="C1941" s="2" t="s">
        <v>6900</v>
      </c>
      <c r="D1941" s="2" t="s">
        <v>1604</v>
      </c>
      <c r="E1941" s="2" t="s">
        <v>6303</v>
      </c>
      <c r="F1941" s="2">
        <v>10620</v>
      </c>
      <c r="G1941" s="2"/>
      <c r="H1941" s="2"/>
      <c r="I1941" s="2"/>
      <c r="J1941" s="2">
        <v>9000</v>
      </c>
      <c r="K1941" s="2"/>
      <c r="L1941" s="2">
        <f t="shared" si="351"/>
        <v>1620</v>
      </c>
      <c r="M1941" s="2">
        <f t="shared" si="352"/>
        <v>810</v>
      </c>
      <c r="N1941" s="2">
        <f t="shared" si="353"/>
        <v>810</v>
      </c>
      <c r="O1941" s="2">
        <f t="shared" si="354"/>
        <v>0</v>
      </c>
      <c r="P1941" s="2">
        <f t="shared" si="355"/>
        <v>10620</v>
      </c>
      <c r="Q1941" s="14">
        <f t="shared" si="356"/>
        <v>0</v>
      </c>
      <c r="R1941" s="2"/>
      <c r="S1941" s="2"/>
      <c r="T1941" s="1" t="e">
        <v>#N/A</v>
      </c>
    </row>
    <row r="1942" spans="1:20" x14ac:dyDescent="0.25">
      <c r="A1942" s="2" t="str">
        <f t="shared" si="350"/>
        <v>102019</v>
      </c>
      <c r="B1942" s="12">
        <v>43764</v>
      </c>
      <c r="C1942" s="2" t="s">
        <v>6901</v>
      </c>
      <c r="D1942" s="2" t="s">
        <v>192</v>
      </c>
      <c r="E1942" s="2" t="s">
        <v>6298</v>
      </c>
      <c r="F1942" s="2" t="s">
        <v>6902</v>
      </c>
      <c r="G1942" s="2"/>
      <c r="H1942" s="2"/>
      <c r="I1942" s="2"/>
      <c r="J1942" s="2">
        <v>34200</v>
      </c>
      <c r="K1942" s="2"/>
      <c r="L1942" s="2">
        <f t="shared" si="351"/>
        <v>6156</v>
      </c>
      <c r="M1942" s="2">
        <f t="shared" si="352"/>
        <v>3078</v>
      </c>
      <c r="N1942" s="2">
        <f t="shared" si="353"/>
        <v>3078</v>
      </c>
      <c r="O1942" s="2">
        <f t="shared" si="354"/>
        <v>0</v>
      </c>
      <c r="P1942" s="2">
        <f t="shared" si="355"/>
        <v>40356</v>
      </c>
      <c r="Q1942" s="14">
        <f t="shared" si="356"/>
        <v>0</v>
      </c>
      <c r="R1942" s="2"/>
      <c r="S1942" s="2"/>
      <c r="T1942" s="1" t="e">
        <v>#N/A</v>
      </c>
    </row>
    <row r="1943" spans="1:20" x14ac:dyDescent="0.25">
      <c r="A1943" s="2" t="str">
        <f t="shared" si="350"/>
        <v>102019</v>
      </c>
      <c r="B1943" s="12">
        <v>43769</v>
      </c>
      <c r="C1943" s="2">
        <v>4135</v>
      </c>
      <c r="D1943" s="2" t="s">
        <v>355</v>
      </c>
      <c r="E1943" s="2" t="s">
        <v>6251</v>
      </c>
      <c r="F1943" s="2" t="s">
        <v>6903</v>
      </c>
      <c r="G1943" s="2"/>
      <c r="H1943" s="2"/>
      <c r="I1943" s="2">
        <v>13563</v>
      </c>
      <c r="J1943" s="2">
        <v>22841</v>
      </c>
      <c r="K1943" s="2"/>
      <c r="L1943" s="2">
        <f t="shared" si="351"/>
        <v>5738.9400000000005</v>
      </c>
      <c r="M1943" s="2">
        <f t="shared" si="352"/>
        <v>2869.4700000000003</v>
      </c>
      <c r="N1943" s="2">
        <f t="shared" si="353"/>
        <v>2869.4700000000003</v>
      </c>
      <c r="O1943" s="2">
        <f t="shared" si="354"/>
        <v>0</v>
      </c>
      <c r="P1943" s="2">
        <f t="shared" si="355"/>
        <v>42142.94</v>
      </c>
      <c r="Q1943" s="14">
        <f t="shared" si="356"/>
        <v>-5.9999999997671694E-2</v>
      </c>
      <c r="R1943" s="2"/>
      <c r="S1943" s="2"/>
      <c r="T1943" s="1" t="e">
        <v>#N/A</v>
      </c>
    </row>
    <row r="1944" spans="1:20" x14ac:dyDescent="0.25">
      <c r="A1944" s="2" t="str">
        <f t="shared" si="350"/>
        <v>102019</v>
      </c>
      <c r="B1944" s="12">
        <v>43769</v>
      </c>
      <c r="C1944" s="2">
        <v>4114</v>
      </c>
      <c r="D1944" s="2" t="s">
        <v>355</v>
      </c>
      <c r="E1944" s="2" t="s">
        <v>6251</v>
      </c>
      <c r="F1944" s="2" t="s">
        <v>6904</v>
      </c>
      <c r="G1944" s="2"/>
      <c r="H1944" s="2">
        <v>56</v>
      </c>
      <c r="I1944" s="2"/>
      <c r="J1944" s="2">
        <v>1754</v>
      </c>
      <c r="K1944" s="2"/>
      <c r="L1944" s="2">
        <f t="shared" si="351"/>
        <v>318.52000000000004</v>
      </c>
      <c r="M1944" s="2">
        <f t="shared" si="352"/>
        <v>159.26000000000002</v>
      </c>
      <c r="N1944" s="2">
        <f t="shared" si="353"/>
        <v>159.26000000000002</v>
      </c>
      <c r="O1944" s="2">
        <f t="shared" si="354"/>
        <v>0</v>
      </c>
      <c r="P1944" s="2">
        <f t="shared" si="355"/>
        <v>2128.52</v>
      </c>
      <c r="Q1944" s="14">
        <f t="shared" si="356"/>
        <v>-0.48000000000001819</v>
      </c>
      <c r="R1944" s="2"/>
      <c r="S1944" s="2"/>
      <c r="T1944" s="1" t="e">
        <v>#N/A</v>
      </c>
    </row>
    <row r="1945" spans="1:20" x14ac:dyDescent="0.25">
      <c r="A1945" s="2" t="str">
        <f t="shared" si="350"/>
        <v>102019</v>
      </c>
      <c r="B1945" s="12">
        <v>43764</v>
      </c>
      <c r="C1945" s="2">
        <v>1032073</v>
      </c>
      <c r="D1945" s="2" t="s">
        <v>6708</v>
      </c>
      <c r="E1945" s="2" t="s">
        <v>6905</v>
      </c>
      <c r="F1945" s="2" t="s">
        <v>6906</v>
      </c>
      <c r="G1945" s="2"/>
      <c r="H1945" s="2"/>
      <c r="I1945" s="2">
        <v>165.21</v>
      </c>
      <c r="J1945" s="2"/>
      <c r="K1945" s="2"/>
      <c r="L1945" s="2">
        <f t="shared" si="351"/>
        <v>19.825199999999999</v>
      </c>
      <c r="M1945" s="2">
        <v>0</v>
      </c>
      <c r="N1945" s="2">
        <v>0</v>
      </c>
      <c r="O1945" s="2">
        <v>0</v>
      </c>
      <c r="P1945" s="2">
        <f t="shared" si="355"/>
        <v>185.0352</v>
      </c>
      <c r="Q1945" s="14">
        <f t="shared" si="356"/>
        <v>5.2000000000020918E-3</v>
      </c>
      <c r="R1945" s="2"/>
      <c r="S1945" s="2"/>
      <c r="T1945" s="1" t="s">
        <v>6708</v>
      </c>
    </row>
    <row r="1946" spans="1:20" x14ac:dyDescent="0.25">
      <c r="A1946" s="2" t="str">
        <f t="shared" si="350"/>
        <v>102019</v>
      </c>
      <c r="B1946" s="12">
        <v>43763</v>
      </c>
      <c r="C1946" s="2">
        <v>568</v>
      </c>
      <c r="D1946" s="2" t="s">
        <v>672</v>
      </c>
      <c r="E1946" s="2" t="s">
        <v>6374</v>
      </c>
      <c r="F1946" s="2" t="s">
        <v>6907</v>
      </c>
      <c r="G1946" s="2"/>
      <c r="H1946" s="2"/>
      <c r="I1946" s="2"/>
      <c r="J1946" s="2">
        <v>3100</v>
      </c>
      <c r="K1946" s="2"/>
      <c r="L1946" s="2">
        <f t="shared" si="351"/>
        <v>558</v>
      </c>
      <c r="M1946" s="2">
        <f t="shared" si="352"/>
        <v>279</v>
      </c>
      <c r="N1946" s="2">
        <f t="shared" si="353"/>
        <v>279</v>
      </c>
      <c r="O1946" s="2">
        <f t="shared" si="354"/>
        <v>0</v>
      </c>
      <c r="P1946" s="2">
        <f t="shared" si="355"/>
        <v>3658</v>
      </c>
      <c r="Q1946" s="14">
        <f t="shared" si="356"/>
        <v>0</v>
      </c>
      <c r="R1946" s="2"/>
      <c r="S1946" s="2"/>
      <c r="T1946" s="1" t="e">
        <v>#N/A</v>
      </c>
    </row>
    <row r="1947" spans="1:20" x14ac:dyDescent="0.25">
      <c r="A1947" s="2" t="str">
        <f t="shared" si="350"/>
        <v>102019</v>
      </c>
      <c r="B1947" s="12">
        <v>43766</v>
      </c>
      <c r="C1947" s="2">
        <v>353</v>
      </c>
      <c r="D1947" s="2" t="s">
        <v>503</v>
      </c>
      <c r="E1947" s="2" t="s">
        <v>6719</v>
      </c>
      <c r="F1947" s="2" t="s">
        <v>6908</v>
      </c>
      <c r="G1947" s="2"/>
      <c r="H1947" s="2"/>
      <c r="I1947" s="2"/>
      <c r="J1947" s="2">
        <v>6900</v>
      </c>
      <c r="K1947" s="2"/>
      <c r="L1947" s="2">
        <f t="shared" si="351"/>
        <v>1242</v>
      </c>
      <c r="M1947" s="2">
        <f t="shared" si="352"/>
        <v>621</v>
      </c>
      <c r="N1947" s="2">
        <f t="shared" si="353"/>
        <v>621</v>
      </c>
      <c r="O1947" s="2">
        <f t="shared" si="354"/>
        <v>0</v>
      </c>
      <c r="P1947" s="2">
        <f t="shared" si="355"/>
        <v>8142</v>
      </c>
      <c r="Q1947" s="14">
        <f t="shared" si="356"/>
        <v>0</v>
      </c>
      <c r="R1947" s="2"/>
      <c r="S1947" s="2"/>
      <c r="T1947" s="1" t="e">
        <v>#N/A</v>
      </c>
    </row>
    <row r="1948" spans="1:20" x14ac:dyDescent="0.25">
      <c r="A1948" s="2" t="str">
        <f t="shared" si="350"/>
        <v>102019</v>
      </c>
      <c r="B1948" s="12">
        <v>43766</v>
      </c>
      <c r="C1948" s="2">
        <v>354</v>
      </c>
      <c r="D1948" s="2" t="s">
        <v>503</v>
      </c>
      <c r="E1948" s="2" t="s">
        <v>6719</v>
      </c>
      <c r="F1948" s="2" t="s">
        <v>6909</v>
      </c>
      <c r="G1948" s="2"/>
      <c r="H1948" s="2"/>
      <c r="I1948" s="2"/>
      <c r="J1948" s="2">
        <v>19400</v>
      </c>
      <c r="K1948" s="2"/>
      <c r="L1948" s="2">
        <f t="shared" si="351"/>
        <v>3492</v>
      </c>
      <c r="M1948" s="2">
        <f t="shared" si="352"/>
        <v>1746</v>
      </c>
      <c r="N1948" s="2">
        <f t="shared" si="353"/>
        <v>1746</v>
      </c>
      <c r="O1948" s="2">
        <f t="shared" si="354"/>
        <v>0</v>
      </c>
      <c r="P1948" s="2">
        <f t="shared" si="355"/>
        <v>22892</v>
      </c>
      <c r="Q1948" s="14">
        <f t="shared" si="356"/>
        <v>0</v>
      </c>
      <c r="R1948" s="2"/>
      <c r="S1948" s="2"/>
      <c r="T1948" s="1" t="e">
        <v>#N/A</v>
      </c>
    </row>
    <row r="1949" spans="1:20" x14ac:dyDescent="0.25">
      <c r="A1949" s="2" t="str">
        <f t="shared" si="350"/>
        <v>102019</v>
      </c>
      <c r="B1949" s="12">
        <v>43743</v>
      </c>
      <c r="C1949" s="2">
        <v>56</v>
      </c>
      <c r="D1949" s="2" t="s">
        <v>5705</v>
      </c>
      <c r="E1949" s="2" t="s">
        <v>6910</v>
      </c>
      <c r="F1949" s="2" t="s">
        <v>6911</v>
      </c>
      <c r="G1949" s="2"/>
      <c r="H1949" s="2"/>
      <c r="I1949" s="2"/>
      <c r="J1949" s="2">
        <v>207664</v>
      </c>
      <c r="K1949" s="2"/>
      <c r="L1949" s="2">
        <f t="shared" si="351"/>
        <v>37379.519999999997</v>
      </c>
      <c r="M1949" s="2">
        <v>0</v>
      </c>
      <c r="N1949" s="2">
        <v>0</v>
      </c>
      <c r="O1949" s="2">
        <v>0</v>
      </c>
      <c r="P1949" s="2">
        <f t="shared" si="355"/>
        <v>245043.52</v>
      </c>
      <c r="Q1949" s="14">
        <f t="shared" si="356"/>
        <v>0</v>
      </c>
      <c r="R1949" s="2" t="s">
        <v>5815</v>
      </c>
      <c r="S1949" s="2" t="s">
        <v>5815</v>
      </c>
      <c r="T1949" s="1" t="e">
        <v>#N/A</v>
      </c>
    </row>
    <row r="1950" spans="1:20" x14ac:dyDescent="0.25">
      <c r="A1950" s="2" t="str">
        <f t="shared" si="350"/>
        <v>102019</v>
      </c>
      <c r="B1950" s="12">
        <v>43769</v>
      </c>
      <c r="C1950" s="2" t="s">
        <v>4847</v>
      </c>
      <c r="D1950" s="2" t="s">
        <v>1195</v>
      </c>
      <c r="E1950" s="2" t="s">
        <v>6728</v>
      </c>
      <c r="F1950" s="2" t="s">
        <v>6912</v>
      </c>
      <c r="G1950" s="2"/>
      <c r="H1950" s="2">
        <v>81100</v>
      </c>
      <c r="I1950" s="2"/>
      <c r="J1950" s="2"/>
      <c r="K1950" s="2"/>
      <c r="L1950" s="2">
        <f t="shared" si="351"/>
        <v>4055</v>
      </c>
      <c r="M1950" s="2">
        <f t="shared" si="352"/>
        <v>2027.5</v>
      </c>
      <c r="N1950" s="2">
        <f t="shared" si="353"/>
        <v>2027.5</v>
      </c>
      <c r="O1950" s="2">
        <f t="shared" si="354"/>
        <v>0</v>
      </c>
      <c r="P1950" s="2">
        <f t="shared" si="355"/>
        <v>85155</v>
      </c>
      <c r="Q1950" s="14">
        <f t="shared" si="356"/>
        <v>0</v>
      </c>
      <c r="R1950" s="2"/>
      <c r="S1950" s="2"/>
      <c r="T1950" s="1" t="e">
        <v>#N/A</v>
      </c>
    </row>
    <row r="1951" spans="1:20" x14ac:dyDescent="0.25">
      <c r="A1951" s="2" t="str">
        <f t="shared" si="350"/>
        <v>112019</v>
      </c>
      <c r="B1951" s="12">
        <v>43774</v>
      </c>
      <c r="C1951" s="2">
        <v>4417</v>
      </c>
      <c r="D1951" s="2" t="s">
        <v>345</v>
      </c>
      <c r="E1951" s="2" t="s">
        <v>6497</v>
      </c>
      <c r="F1951" s="2" t="s">
        <v>6913</v>
      </c>
      <c r="G1951" s="2"/>
      <c r="H1951" s="2"/>
      <c r="I1951" s="2"/>
      <c r="J1951" s="2">
        <v>2288</v>
      </c>
      <c r="K1951" s="2"/>
      <c r="L1951" s="2">
        <f t="shared" si="351"/>
        <v>411.84</v>
      </c>
      <c r="M1951" s="2">
        <f t="shared" si="352"/>
        <v>205.92</v>
      </c>
      <c r="N1951" s="2">
        <f t="shared" si="353"/>
        <v>205.92</v>
      </c>
      <c r="O1951" s="2">
        <f t="shared" si="354"/>
        <v>0</v>
      </c>
      <c r="P1951" s="2">
        <f t="shared" si="355"/>
        <v>2699.84</v>
      </c>
      <c r="Q1951" s="14">
        <f t="shared" si="356"/>
        <v>-0.15999999999985448</v>
      </c>
      <c r="R1951" s="2"/>
      <c r="S1951" s="2"/>
      <c r="T1951" s="1" t="e">
        <v>#N/A</v>
      </c>
    </row>
    <row r="1952" spans="1:20" x14ac:dyDescent="0.25">
      <c r="A1952" s="2" t="str">
        <f t="shared" si="350"/>
        <v>112019</v>
      </c>
      <c r="B1952" s="12">
        <v>43774</v>
      </c>
      <c r="C1952" s="2">
        <v>4415</v>
      </c>
      <c r="D1952" s="2" t="s">
        <v>345</v>
      </c>
      <c r="E1952" s="2" t="s">
        <v>6497</v>
      </c>
      <c r="F1952" s="2" t="s">
        <v>6914</v>
      </c>
      <c r="G1952" s="2"/>
      <c r="H1952" s="2"/>
      <c r="I1952" s="2"/>
      <c r="J1952" s="2">
        <v>1733.05</v>
      </c>
      <c r="K1952" s="2"/>
      <c r="L1952" s="2">
        <f t="shared" si="351"/>
        <v>311.94899999999996</v>
      </c>
      <c r="M1952" s="2">
        <f t="shared" si="352"/>
        <v>155.97449999999998</v>
      </c>
      <c r="N1952" s="2">
        <f t="shared" si="353"/>
        <v>155.97449999999998</v>
      </c>
      <c r="O1952" s="2">
        <f t="shared" si="354"/>
        <v>0</v>
      </c>
      <c r="P1952" s="2">
        <f t="shared" si="355"/>
        <v>2044.9989999999998</v>
      </c>
      <c r="Q1952" s="14">
        <f t="shared" si="356"/>
        <v>-5.0010000000002037</v>
      </c>
      <c r="R1952" s="2"/>
      <c r="S1952" s="2"/>
      <c r="T1952" s="1" t="e">
        <v>#N/A</v>
      </c>
    </row>
    <row r="1953" spans="1:20" x14ac:dyDescent="0.25">
      <c r="A1953" s="2" t="str">
        <f t="shared" ref="A1953:A2006" si="357">TEXT(B1953,"MMYYYY")</f>
        <v>112019</v>
      </c>
      <c r="B1953" s="12">
        <v>43774</v>
      </c>
      <c r="C1953" s="2">
        <v>4415</v>
      </c>
      <c r="D1953" s="2" t="s">
        <v>345</v>
      </c>
      <c r="E1953" s="2" t="s">
        <v>6497</v>
      </c>
      <c r="F1953" s="2" t="s">
        <v>6914</v>
      </c>
      <c r="G1953" s="2"/>
      <c r="H1953" s="2">
        <v>4.76</v>
      </c>
      <c r="I1953" s="2"/>
      <c r="J1953" s="2"/>
      <c r="K1953" s="2"/>
      <c r="L1953" s="2">
        <f t="shared" ref="L1953:L2006" si="358">+(H1953*$H$1/100)+(I1953*$I$1/100)+(J1953*$J$1/100)+(K1953*$K$1/100)</f>
        <v>0.23799999999999996</v>
      </c>
      <c r="M1953" s="2">
        <f t="shared" ref="M1953:M2006" si="359">+IF(VALUE(LEFT(D1953,2))=33,L1953/2,0)</f>
        <v>0.11899999999999998</v>
      </c>
      <c r="N1953" s="2">
        <f t="shared" ref="N1953:N2006" si="360">+M1953</f>
        <v>0.11899999999999998</v>
      </c>
      <c r="O1953" s="2">
        <f t="shared" ref="O1953:O2006" si="361">+IF(VALUE(LEFT(D1953,2))=33,0,L1953)</f>
        <v>0</v>
      </c>
      <c r="P1953" s="2">
        <f t="shared" ref="P1953:P2006" si="362">H1953+I1953+J1953+K1953+L1953+G1953</f>
        <v>4.9979999999999993</v>
      </c>
      <c r="Q1953" s="14">
        <f t="shared" ref="Q1953:Q2006" si="363">P1953-F1953</f>
        <v>-2045.002</v>
      </c>
      <c r="R1953" s="2"/>
      <c r="S1953" s="2"/>
      <c r="T1953" s="1" t="e">
        <v>#N/A</v>
      </c>
    </row>
    <row r="1954" spans="1:20" x14ac:dyDescent="0.25">
      <c r="A1954" s="2" t="str">
        <f t="shared" si="357"/>
        <v>112019</v>
      </c>
      <c r="B1954" s="12">
        <v>43771</v>
      </c>
      <c r="C1954" s="2">
        <v>89</v>
      </c>
      <c r="D1954" s="2" t="s">
        <v>6323</v>
      </c>
      <c r="E1954" s="2" t="s">
        <v>6324</v>
      </c>
      <c r="F1954" s="2" t="s">
        <v>6915</v>
      </c>
      <c r="G1954" s="2"/>
      <c r="H1954" s="2"/>
      <c r="I1954" s="2"/>
      <c r="J1954" s="2">
        <v>6450</v>
      </c>
      <c r="K1954" s="2"/>
      <c r="L1954" s="2">
        <f t="shared" si="358"/>
        <v>1161</v>
      </c>
      <c r="M1954" s="2">
        <v>0</v>
      </c>
      <c r="N1954" s="2">
        <v>0</v>
      </c>
      <c r="O1954" s="2">
        <v>0</v>
      </c>
      <c r="P1954" s="2">
        <f t="shared" si="362"/>
        <v>7611</v>
      </c>
      <c r="Q1954" s="14">
        <f t="shared" si="363"/>
        <v>0</v>
      </c>
      <c r="R1954" s="2"/>
      <c r="S1954" s="2"/>
      <c r="T1954" s="1" t="s">
        <v>6323</v>
      </c>
    </row>
    <row r="1955" spans="1:20" x14ac:dyDescent="0.25">
      <c r="A1955" s="2" t="str">
        <f t="shared" si="357"/>
        <v>102019</v>
      </c>
      <c r="B1955" s="12">
        <v>43763</v>
      </c>
      <c r="C1955" s="2">
        <v>10031</v>
      </c>
      <c r="D1955" s="2" t="s">
        <v>399</v>
      </c>
      <c r="E1955" s="2" t="s">
        <v>6268</v>
      </c>
      <c r="F1955" s="2" t="s">
        <v>5388</v>
      </c>
      <c r="G1955" s="2"/>
      <c r="H1955" s="2"/>
      <c r="I1955" s="2"/>
      <c r="J1955" s="2">
        <v>1107</v>
      </c>
      <c r="K1955" s="2"/>
      <c r="L1955" s="2">
        <f t="shared" si="358"/>
        <v>199.26</v>
      </c>
      <c r="M1955" s="2">
        <f t="shared" si="359"/>
        <v>99.63</v>
      </c>
      <c r="N1955" s="2">
        <f t="shared" si="360"/>
        <v>99.63</v>
      </c>
      <c r="O1955" s="2">
        <f t="shared" si="361"/>
        <v>0</v>
      </c>
      <c r="P1955" s="2">
        <f t="shared" si="362"/>
        <v>1306.26</v>
      </c>
      <c r="Q1955" s="14">
        <f t="shared" si="363"/>
        <v>-0.74000000000000909</v>
      </c>
      <c r="R1955" s="2"/>
      <c r="S1955" s="2"/>
      <c r="T1955" s="1" t="e">
        <v>#N/A</v>
      </c>
    </row>
    <row r="1956" spans="1:20" x14ac:dyDescent="0.25">
      <c r="A1956" s="2" t="str">
        <f t="shared" si="357"/>
        <v>112019</v>
      </c>
      <c r="B1956" s="12">
        <v>43773</v>
      </c>
      <c r="C1956" s="2">
        <v>2291</v>
      </c>
      <c r="D1956" s="2" t="s">
        <v>212</v>
      </c>
      <c r="E1956" s="2" t="s">
        <v>6260</v>
      </c>
      <c r="F1956" s="2" t="s">
        <v>6917</v>
      </c>
      <c r="G1956" s="2"/>
      <c r="H1956" s="2"/>
      <c r="I1956" s="2"/>
      <c r="J1956" s="2">
        <v>2525</v>
      </c>
      <c r="K1956" s="2"/>
      <c r="L1956" s="2">
        <f t="shared" si="358"/>
        <v>454.5</v>
      </c>
      <c r="M1956" s="2">
        <f t="shared" si="359"/>
        <v>227.25</v>
      </c>
      <c r="N1956" s="2">
        <f t="shared" si="360"/>
        <v>227.25</v>
      </c>
      <c r="O1956" s="2">
        <f t="shared" si="361"/>
        <v>0</v>
      </c>
      <c r="P1956" s="2">
        <f t="shared" si="362"/>
        <v>2979.5</v>
      </c>
      <c r="Q1956" s="14">
        <f t="shared" si="363"/>
        <v>0.5</v>
      </c>
      <c r="R1956" s="2"/>
      <c r="S1956" s="2"/>
      <c r="T1956" s="1" t="e">
        <v>#N/A</v>
      </c>
    </row>
    <row r="1957" spans="1:20" x14ac:dyDescent="0.25">
      <c r="A1957" s="2" t="str">
        <f t="shared" si="357"/>
        <v>112019</v>
      </c>
      <c r="B1957" s="12">
        <v>43773</v>
      </c>
      <c r="C1957" s="2">
        <v>21208</v>
      </c>
      <c r="D1957" s="2" t="s">
        <v>209</v>
      </c>
      <c r="E1957" s="2" t="s">
        <v>6918</v>
      </c>
      <c r="F1957" s="2" t="s">
        <v>6919</v>
      </c>
      <c r="G1957" s="2">
        <v>163285.6</v>
      </c>
      <c r="H1957" s="2"/>
      <c r="I1957" s="2"/>
      <c r="J1957" s="2"/>
      <c r="K1957" s="2"/>
      <c r="L1957" s="2">
        <f t="shared" si="358"/>
        <v>0</v>
      </c>
      <c r="M1957" s="2">
        <f t="shared" si="359"/>
        <v>0</v>
      </c>
      <c r="N1957" s="2">
        <f t="shared" si="360"/>
        <v>0</v>
      </c>
      <c r="O1957" s="2">
        <f t="shared" si="361"/>
        <v>0</v>
      </c>
      <c r="P1957" s="2">
        <f t="shared" si="362"/>
        <v>163285.6</v>
      </c>
      <c r="Q1957" s="14">
        <f t="shared" si="363"/>
        <v>-170420.4</v>
      </c>
      <c r="R1957" s="2"/>
      <c r="S1957" s="2"/>
      <c r="T1957" s="1" t="e">
        <v>#N/A</v>
      </c>
    </row>
    <row r="1958" spans="1:20" x14ac:dyDescent="0.25">
      <c r="A1958" s="2" t="str">
        <f t="shared" si="357"/>
        <v>112019</v>
      </c>
      <c r="B1958" s="12">
        <v>43773</v>
      </c>
      <c r="C1958" s="2">
        <v>21208</v>
      </c>
      <c r="D1958" s="2" t="s">
        <v>209</v>
      </c>
      <c r="E1958" s="2" t="s">
        <v>6918</v>
      </c>
      <c r="F1958" s="2" t="s">
        <v>6919</v>
      </c>
      <c r="G1958" s="2"/>
      <c r="H1958" s="2"/>
      <c r="I1958" s="2">
        <v>66000</v>
      </c>
      <c r="J1958" s="2"/>
      <c r="K1958" s="2"/>
      <c r="L1958" s="2">
        <f t="shared" si="358"/>
        <v>7920</v>
      </c>
      <c r="M1958" s="2">
        <f t="shared" si="359"/>
        <v>0</v>
      </c>
      <c r="N1958" s="2">
        <f t="shared" si="360"/>
        <v>0</v>
      </c>
      <c r="O1958" s="2">
        <f t="shared" si="361"/>
        <v>7920</v>
      </c>
      <c r="P1958" s="2">
        <f t="shared" si="362"/>
        <v>73920</v>
      </c>
      <c r="Q1958" s="14">
        <f t="shared" si="363"/>
        <v>-259786</v>
      </c>
      <c r="R1958" s="2"/>
      <c r="S1958" s="2"/>
      <c r="T1958" s="1" t="e">
        <v>#N/A</v>
      </c>
    </row>
    <row r="1959" spans="1:20" x14ac:dyDescent="0.25">
      <c r="A1959" s="2" t="str">
        <f t="shared" si="357"/>
        <v>112019</v>
      </c>
      <c r="B1959" s="12">
        <v>43773</v>
      </c>
      <c r="C1959" s="2">
        <v>21208</v>
      </c>
      <c r="D1959" s="2" t="s">
        <v>209</v>
      </c>
      <c r="E1959" s="2" t="s">
        <v>6918</v>
      </c>
      <c r="F1959" s="2" t="s">
        <v>6919</v>
      </c>
      <c r="G1959" s="2"/>
      <c r="H1959" s="2"/>
      <c r="I1959" s="2"/>
      <c r="J1959" s="2">
        <v>81780</v>
      </c>
      <c r="K1959" s="2"/>
      <c r="L1959" s="2">
        <f t="shared" si="358"/>
        <v>14720.4</v>
      </c>
      <c r="M1959" s="2">
        <f t="shared" si="359"/>
        <v>0</v>
      </c>
      <c r="N1959" s="2">
        <f t="shared" si="360"/>
        <v>0</v>
      </c>
      <c r="O1959" s="2">
        <f t="shared" si="361"/>
        <v>14720.4</v>
      </c>
      <c r="P1959" s="2">
        <f t="shared" si="362"/>
        <v>96500.4</v>
      </c>
      <c r="Q1959" s="14">
        <f t="shared" si="363"/>
        <v>-237205.6</v>
      </c>
      <c r="R1959" s="2"/>
      <c r="S1959" s="2"/>
      <c r="T1959" s="1" t="e">
        <v>#N/A</v>
      </c>
    </row>
    <row r="1960" spans="1:20" x14ac:dyDescent="0.25">
      <c r="A1960" s="2" t="str">
        <f t="shared" si="357"/>
        <v>112019</v>
      </c>
      <c r="B1960" s="12">
        <v>43770</v>
      </c>
      <c r="C1960" s="2">
        <v>355</v>
      </c>
      <c r="D1960" s="2" t="s">
        <v>4887</v>
      </c>
      <c r="E1960" s="2" t="s">
        <v>6920</v>
      </c>
      <c r="F1960" s="2" t="s">
        <v>6921</v>
      </c>
      <c r="G1960" s="2"/>
      <c r="H1960" s="2"/>
      <c r="I1960" s="2"/>
      <c r="J1960" s="2">
        <v>16000</v>
      </c>
      <c r="K1960" s="2"/>
      <c r="L1960" s="2">
        <f t="shared" si="358"/>
        <v>2880</v>
      </c>
      <c r="M1960" s="2">
        <f t="shared" si="359"/>
        <v>1440</v>
      </c>
      <c r="N1960" s="2">
        <f t="shared" si="360"/>
        <v>1440</v>
      </c>
      <c r="O1960" s="2">
        <f t="shared" si="361"/>
        <v>0</v>
      </c>
      <c r="P1960" s="2">
        <f t="shared" si="362"/>
        <v>18880</v>
      </c>
      <c r="Q1960" s="14">
        <f t="shared" si="363"/>
        <v>0</v>
      </c>
      <c r="R1960" s="2"/>
      <c r="S1960" s="2"/>
      <c r="T1960" s="1" t="e">
        <v>#N/A</v>
      </c>
    </row>
    <row r="1961" spans="1:20" x14ac:dyDescent="0.25">
      <c r="A1961" s="2" t="str">
        <f t="shared" si="357"/>
        <v>102019</v>
      </c>
      <c r="B1961" s="12">
        <v>43769</v>
      </c>
      <c r="C1961" s="2">
        <v>1797</v>
      </c>
      <c r="D1961" s="2" t="s">
        <v>101</v>
      </c>
      <c r="E1961" s="2" t="s">
        <v>6250</v>
      </c>
      <c r="F1961" s="2" t="s">
        <v>6922</v>
      </c>
      <c r="G1961" s="2"/>
      <c r="H1961" s="2"/>
      <c r="I1961" s="2"/>
      <c r="J1961" s="2">
        <v>3362.85</v>
      </c>
      <c r="K1961" s="2"/>
      <c r="L1961" s="2">
        <f t="shared" si="358"/>
        <v>605.31299999999999</v>
      </c>
      <c r="M1961" s="2">
        <f t="shared" si="359"/>
        <v>302.65649999999999</v>
      </c>
      <c r="N1961" s="2">
        <f t="shared" si="360"/>
        <v>302.65649999999999</v>
      </c>
      <c r="O1961" s="2">
        <f t="shared" si="361"/>
        <v>0</v>
      </c>
      <c r="P1961" s="2">
        <f t="shared" si="362"/>
        <v>3968.163</v>
      </c>
      <c r="Q1961" s="14">
        <f t="shared" si="363"/>
        <v>-7255.8369999999995</v>
      </c>
      <c r="R1961" s="2"/>
      <c r="S1961" s="2"/>
      <c r="T1961" s="1" t="e">
        <v>#N/A</v>
      </c>
    </row>
    <row r="1962" spans="1:20" x14ac:dyDescent="0.25">
      <c r="A1962" s="2" t="str">
        <f t="shared" si="357"/>
        <v>102019</v>
      </c>
      <c r="B1962" s="12">
        <v>43769</v>
      </c>
      <c r="C1962" s="2">
        <v>1797</v>
      </c>
      <c r="D1962" s="2" t="s">
        <v>101</v>
      </c>
      <c r="E1962" s="2" t="s">
        <v>6250</v>
      </c>
      <c r="F1962" s="2" t="s">
        <v>6922</v>
      </c>
      <c r="G1962" s="2"/>
      <c r="H1962" s="2"/>
      <c r="I1962" s="2"/>
      <c r="J1962" s="2"/>
      <c r="K1962" s="2">
        <v>5668.75</v>
      </c>
      <c r="L1962" s="2">
        <f t="shared" si="358"/>
        <v>1587.25</v>
      </c>
      <c r="M1962" s="2">
        <f t="shared" si="359"/>
        <v>793.625</v>
      </c>
      <c r="N1962" s="2">
        <f t="shared" si="360"/>
        <v>793.625</v>
      </c>
      <c r="O1962" s="2">
        <f t="shared" si="361"/>
        <v>0</v>
      </c>
      <c r="P1962" s="2">
        <f t="shared" si="362"/>
        <v>7256</v>
      </c>
      <c r="Q1962" s="14">
        <f t="shared" si="363"/>
        <v>-3968</v>
      </c>
      <c r="R1962" s="2"/>
      <c r="S1962" s="2"/>
      <c r="T1962" s="1" t="e">
        <v>#N/A</v>
      </c>
    </row>
    <row r="1963" spans="1:20" x14ac:dyDescent="0.25">
      <c r="A1963" s="2" t="str">
        <f t="shared" si="357"/>
        <v>112019</v>
      </c>
      <c r="B1963" s="12">
        <v>43772</v>
      </c>
      <c r="C1963" s="2" t="s">
        <v>6923</v>
      </c>
      <c r="D1963" s="2" t="s">
        <v>101</v>
      </c>
      <c r="E1963" s="2" t="s">
        <v>6250</v>
      </c>
      <c r="F1963" s="2" t="s">
        <v>6924</v>
      </c>
      <c r="G1963" s="2"/>
      <c r="H1963" s="2"/>
      <c r="I1963" s="2"/>
      <c r="J1963" s="2">
        <v>2103</v>
      </c>
      <c r="K1963" s="2"/>
      <c r="L1963" s="2">
        <f t="shared" si="358"/>
        <v>378.54</v>
      </c>
      <c r="M1963" s="2">
        <f t="shared" si="359"/>
        <v>189.27</v>
      </c>
      <c r="N1963" s="2">
        <f t="shared" si="360"/>
        <v>189.27</v>
      </c>
      <c r="O1963" s="2">
        <f t="shared" si="361"/>
        <v>0</v>
      </c>
      <c r="P1963" s="2">
        <f t="shared" si="362"/>
        <v>2481.54</v>
      </c>
      <c r="Q1963" s="14">
        <f t="shared" si="363"/>
        <v>-0.46000000000003638</v>
      </c>
      <c r="R1963" s="2"/>
      <c r="S1963" s="2"/>
      <c r="T1963" s="1" t="e">
        <v>#N/A</v>
      </c>
    </row>
    <row r="1964" spans="1:20" x14ac:dyDescent="0.25">
      <c r="A1964" s="2" t="str">
        <f t="shared" si="357"/>
        <v>112019</v>
      </c>
      <c r="B1964" s="12">
        <v>43770</v>
      </c>
      <c r="C1964" s="2" t="s">
        <v>6925</v>
      </c>
      <c r="D1964" s="2" t="s">
        <v>101</v>
      </c>
      <c r="E1964" s="2" t="s">
        <v>6250</v>
      </c>
      <c r="F1964" s="2" t="s">
        <v>6926</v>
      </c>
      <c r="G1964" s="2"/>
      <c r="H1964" s="2"/>
      <c r="I1964" s="2"/>
      <c r="J1964" s="2">
        <v>366</v>
      </c>
      <c r="K1964" s="2"/>
      <c r="L1964" s="2">
        <f t="shared" si="358"/>
        <v>65.88</v>
      </c>
      <c r="M1964" s="2">
        <f t="shared" si="359"/>
        <v>32.94</v>
      </c>
      <c r="N1964" s="2">
        <f t="shared" si="360"/>
        <v>32.94</v>
      </c>
      <c r="O1964" s="2">
        <f t="shared" si="361"/>
        <v>0</v>
      </c>
      <c r="P1964" s="2">
        <f t="shared" si="362"/>
        <v>431.88</v>
      </c>
      <c r="Q1964" s="14">
        <f t="shared" si="363"/>
        <v>-0.12000000000000455</v>
      </c>
      <c r="R1964" s="2"/>
      <c r="S1964" s="2"/>
      <c r="T1964" s="1" t="e">
        <v>#N/A</v>
      </c>
    </row>
    <row r="1965" spans="1:20" x14ac:dyDescent="0.25">
      <c r="A1965" s="2" t="str">
        <f t="shared" si="357"/>
        <v>112019</v>
      </c>
      <c r="B1965" s="12">
        <v>43774</v>
      </c>
      <c r="C1965" s="2">
        <v>4417</v>
      </c>
      <c r="D1965" s="2" t="s">
        <v>345</v>
      </c>
      <c r="E1965" s="2" t="s">
        <v>6497</v>
      </c>
      <c r="F1965" s="2" t="s">
        <v>6913</v>
      </c>
      <c r="G1965" s="2"/>
      <c r="H1965" s="2"/>
      <c r="I1965" s="2"/>
      <c r="J1965" s="2">
        <v>2288.12</v>
      </c>
      <c r="K1965" s="2"/>
      <c r="L1965" s="2">
        <f t="shared" si="358"/>
        <v>411.86159999999995</v>
      </c>
      <c r="M1965" s="2">
        <f t="shared" si="359"/>
        <v>205.93079999999998</v>
      </c>
      <c r="N1965" s="2">
        <f t="shared" si="360"/>
        <v>205.93079999999998</v>
      </c>
      <c r="O1965" s="2">
        <f t="shared" si="361"/>
        <v>0</v>
      </c>
      <c r="P1965" s="2">
        <f t="shared" si="362"/>
        <v>2699.9816000000001</v>
      </c>
      <c r="Q1965" s="14">
        <f t="shared" si="363"/>
        <v>-1.8399999999928696E-2</v>
      </c>
      <c r="R1965" s="2"/>
      <c r="S1965" s="2"/>
      <c r="T1965" s="1" t="e">
        <v>#N/A</v>
      </c>
    </row>
    <row r="1966" spans="1:20" x14ac:dyDescent="0.25">
      <c r="A1966" s="2" t="str">
        <f t="shared" si="357"/>
        <v>082019</v>
      </c>
      <c r="B1966" s="12">
        <v>43690</v>
      </c>
      <c r="C1966" s="2">
        <v>5648</v>
      </c>
      <c r="D1966" s="2" t="s">
        <v>1230</v>
      </c>
      <c r="E1966" s="2" t="s">
        <v>6009</v>
      </c>
      <c r="F1966" s="2" t="s">
        <v>6927</v>
      </c>
      <c r="G1966" s="2"/>
      <c r="H1966" s="2"/>
      <c r="I1966" s="2"/>
      <c r="J1966" s="2">
        <v>18500</v>
      </c>
      <c r="K1966" s="2"/>
      <c r="L1966" s="2">
        <f t="shared" si="358"/>
        <v>3330</v>
      </c>
      <c r="M1966" s="2">
        <f t="shared" si="359"/>
        <v>1665</v>
      </c>
      <c r="N1966" s="2">
        <f t="shared" si="360"/>
        <v>1665</v>
      </c>
      <c r="O1966" s="2">
        <f t="shared" si="361"/>
        <v>0</v>
      </c>
      <c r="P1966" s="2">
        <f t="shared" si="362"/>
        <v>21830</v>
      </c>
      <c r="Q1966" s="14">
        <f t="shared" si="363"/>
        <v>0</v>
      </c>
      <c r="R1966" s="2"/>
      <c r="S1966" s="2"/>
      <c r="T1966" s="1" t="e">
        <v>#N/A</v>
      </c>
    </row>
    <row r="1967" spans="1:20" x14ac:dyDescent="0.25">
      <c r="A1967" s="2" t="str">
        <f t="shared" si="357"/>
        <v>112019</v>
      </c>
      <c r="B1967" s="12">
        <v>43775</v>
      </c>
      <c r="C1967" s="2">
        <v>4435</v>
      </c>
      <c r="D1967" s="2" t="s">
        <v>345</v>
      </c>
      <c r="E1967" s="2" t="s">
        <v>6497</v>
      </c>
      <c r="F1967" s="2" t="s">
        <v>3850</v>
      </c>
      <c r="G1967" s="2"/>
      <c r="H1967" s="2"/>
      <c r="I1967" s="2"/>
      <c r="J1967" s="2">
        <v>266.94</v>
      </c>
      <c r="K1967" s="2"/>
      <c r="L1967" s="2">
        <f t="shared" si="358"/>
        <v>48.049199999999999</v>
      </c>
      <c r="M1967" s="2">
        <f t="shared" si="359"/>
        <v>24.0246</v>
      </c>
      <c r="N1967" s="2">
        <f t="shared" si="360"/>
        <v>24.0246</v>
      </c>
      <c r="O1967" s="2">
        <f t="shared" si="361"/>
        <v>0</v>
      </c>
      <c r="P1967" s="2">
        <f t="shared" si="362"/>
        <v>314.98919999999998</v>
      </c>
      <c r="Q1967" s="14">
        <f t="shared" si="363"/>
        <v>-1.0800000000017462E-2</v>
      </c>
      <c r="R1967" s="2"/>
      <c r="S1967" s="2"/>
      <c r="T1967" s="1" t="e">
        <v>#N/A</v>
      </c>
    </row>
    <row r="1968" spans="1:20" x14ac:dyDescent="0.25">
      <c r="A1968" s="2" t="str">
        <f t="shared" si="357"/>
        <v>112019</v>
      </c>
      <c r="B1968" s="12">
        <v>43775</v>
      </c>
      <c r="C1968" s="2">
        <v>4428</v>
      </c>
      <c r="D1968" s="2" t="s">
        <v>345</v>
      </c>
      <c r="E1968" s="2" t="s">
        <v>6497</v>
      </c>
      <c r="F1968" s="2" t="s">
        <v>6928</v>
      </c>
      <c r="G1968" s="2"/>
      <c r="H1968" s="2"/>
      <c r="I1968" s="2"/>
      <c r="J1968" s="2">
        <v>1152.53</v>
      </c>
      <c r="K1968" s="2"/>
      <c r="L1968" s="2">
        <f t="shared" si="358"/>
        <v>207.4554</v>
      </c>
      <c r="M1968" s="2">
        <f t="shared" si="359"/>
        <v>103.7277</v>
      </c>
      <c r="N1968" s="2">
        <f t="shared" si="360"/>
        <v>103.7277</v>
      </c>
      <c r="O1968" s="2">
        <f t="shared" si="361"/>
        <v>0</v>
      </c>
      <c r="P1968" s="2">
        <f t="shared" si="362"/>
        <v>1359.9854</v>
      </c>
      <c r="Q1968" s="14">
        <f t="shared" si="363"/>
        <v>-30.014599999999973</v>
      </c>
      <c r="R1968" s="2"/>
      <c r="S1968" s="2"/>
      <c r="T1968" s="1" t="e">
        <v>#N/A</v>
      </c>
    </row>
    <row r="1969" spans="1:20" x14ac:dyDescent="0.25">
      <c r="A1969" s="2" t="str">
        <f t="shared" si="357"/>
        <v>112019</v>
      </c>
      <c r="B1969" s="12">
        <v>43775</v>
      </c>
      <c r="C1969" s="2">
        <v>4428</v>
      </c>
      <c r="D1969" s="2" t="s">
        <v>345</v>
      </c>
      <c r="E1969" s="2" t="s">
        <v>6497</v>
      </c>
      <c r="F1969" s="2" t="s">
        <v>6928</v>
      </c>
      <c r="G1969" s="2"/>
      <c r="H1969" s="2"/>
      <c r="I1969" s="2"/>
      <c r="J1969" s="2"/>
      <c r="K1969" s="2">
        <v>23.44</v>
      </c>
      <c r="L1969" s="2">
        <f t="shared" si="358"/>
        <v>6.5632000000000001</v>
      </c>
      <c r="M1969" s="2">
        <f t="shared" si="359"/>
        <v>3.2816000000000001</v>
      </c>
      <c r="N1969" s="2">
        <f t="shared" si="360"/>
        <v>3.2816000000000001</v>
      </c>
      <c r="O1969" s="2">
        <f t="shared" si="361"/>
        <v>0</v>
      </c>
      <c r="P1969" s="2">
        <f t="shared" si="362"/>
        <v>30.0032</v>
      </c>
      <c r="Q1969" s="14">
        <f t="shared" si="363"/>
        <v>-1359.9967999999999</v>
      </c>
      <c r="R1969" s="2"/>
      <c r="S1969" s="2"/>
      <c r="T1969" s="1" t="e">
        <v>#N/A</v>
      </c>
    </row>
    <row r="1970" spans="1:20" x14ac:dyDescent="0.25">
      <c r="A1970" s="2" t="str">
        <f t="shared" si="357"/>
        <v>112019</v>
      </c>
      <c r="B1970" s="12">
        <v>43775</v>
      </c>
      <c r="C1970" s="2" t="s">
        <v>5280</v>
      </c>
      <c r="D1970" s="2" t="s">
        <v>1290</v>
      </c>
      <c r="E1970" s="2" t="s">
        <v>6929</v>
      </c>
      <c r="F1970" s="2" t="s">
        <v>6930</v>
      </c>
      <c r="G1970" s="2"/>
      <c r="H1970" s="2"/>
      <c r="I1970" s="2">
        <v>6500</v>
      </c>
      <c r="J1970" s="2"/>
      <c r="K1970" s="2"/>
      <c r="L1970" s="2">
        <f t="shared" si="358"/>
        <v>780</v>
      </c>
      <c r="M1970" s="2">
        <f t="shared" si="359"/>
        <v>390</v>
      </c>
      <c r="N1970" s="2">
        <f t="shared" si="360"/>
        <v>390</v>
      </c>
      <c r="O1970" s="2">
        <f t="shared" si="361"/>
        <v>0</v>
      </c>
      <c r="P1970" s="2">
        <f t="shared" si="362"/>
        <v>7280</v>
      </c>
      <c r="Q1970" s="14">
        <f t="shared" si="363"/>
        <v>0</v>
      </c>
      <c r="R1970" s="2"/>
      <c r="S1970" s="2"/>
      <c r="T1970" s="1" t="e">
        <v>#N/A</v>
      </c>
    </row>
    <row r="1971" spans="1:20" x14ac:dyDescent="0.25">
      <c r="A1971" s="2" t="str">
        <f t="shared" si="357"/>
        <v>112019</v>
      </c>
      <c r="B1971" s="12">
        <v>43776</v>
      </c>
      <c r="C1971" s="2">
        <v>656</v>
      </c>
      <c r="D1971" s="2" t="s">
        <v>471</v>
      </c>
      <c r="E1971" s="2" t="s">
        <v>6246</v>
      </c>
      <c r="F1971" s="2" t="s">
        <v>6931</v>
      </c>
      <c r="G1971" s="2"/>
      <c r="H1971" s="2"/>
      <c r="I1971" s="2"/>
      <c r="J1971" s="2">
        <v>8000</v>
      </c>
      <c r="K1971" s="2"/>
      <c r="L1971" s="2">
        <f t="shared" si="358"/>
        <v>1440</v>
      </c>
      <c r="M1971" s="2">
        <f t="shared" si="359"/>
        <v>720</v>
      </c>
      <c r="N1971" s="2">
        <f t="shared" si="360"/>
        <v>720</v>
      </c>
      <c r="O1971" s="2">
        <f t="shared" si="361"/>
        <v>0</v>
      </c>
      <c r="P1971" s="2">
        <f t="shared" si="362"/>
        <v>9440</v>
      </c>
      <c r="Q1971" s="14">
        <f t="shared" si="363"/>
        <v>0</v>
      </c>
      <c r="R1971" s="2"/>
      <c r="S1971" s="2"/>
      <c r="T1971" s="1" t="e">
        <v>#N/A</v>
      </c>
    </row>
    <row r="1972" spans="1:20" x14ac:dyDescent="0.25">
      <c r="A1972" s="2" t="str">
        <f t="shared" si="357"/>
        <v>112019</v>
      </c>
      <c r="B1972" s="12">
        <v>43776</v>
      </c>
      <c r="C1972" s="2" t="s">
        <v>6932</v>
      </c>
      <c r="D1972" s="2" t="s">
        <v>1771</v>
      </c>
      <c r="E1972" s="2" t="s">
        <v>6933</v>
      </c>
      <c r="F1972" s="2" t="s">
        <v>6934</v>
      </c>
      <c r="G1972" s="2">
        <v>725</v>
      </c>
      <c r="H1972" s="2"/>
      <c r="I1972" s="2"/>
      <c r="J1972" s="2"/>
      <c r="K1972" s="2"/>
      <c r="L1972" s="2">
        <f t="shared" si="358"/>
        <v>0</v>
      </c>
      <c r="M1972" s="2">
        <f t="shared" si="359"/>
        <v>0</v>
      </c>
      <c r="N1972" s="2">
        <f t="shared" si="360"/>
        <v>0</v>
      </c>
      <c r="O1972" s="2">
        <f t="shared" si="361"/>
        <v>0</v>
      </c>
      <c r="P1972" s="2">
        <f t="shared" si="362"/>
        <v>725</v>
      </c>
      <c r="Q1972" s="14">
        <f t="shared" si="363"/>
        <v>0</v>
      </c>
      <c r="R1972" s="2"/>
      <c r="S1972" s="2"/>
      <c r="T1972" s="1" t="e">
        <v>#N/A</v>
      </c>
    </row>
    <row r="1973" spans="1:20" x14ac:dyDescent="0.25">
      <c r="A1973" s="2" t="str">
        <f t="shared" si="357"/>
        <v>112019</v>
      </c>
      <c r="B1973" s="12">
        <v>43775</v>
      </c>
      <c r="C1973" s="2" t="s">
        <v>6935</v>
      </c>
      <c r="D1973" s="2" t="s">
        <v>1604</v>
      </c>
      <c r="E1973" s="2" t="s">
        <v>6303</v>
      </c>
      <c r="F1973" s="2" t="s">
        <v>6936</v>
      </c>
      <c r="G1973" s="2"/>
      <c r="H1973" s="2"/>
      <c r="I1973" s="2"/>
      <c r="J1973" s="2">
        <v>13500</v>
      </c>
      <c r="K1973" s="2"/>
      <c r="L1973" s="2">
        <f t="shared" si="358"/>
        <v>2430</v>
      </c>
      <c r="M1973" s="2">
        <f t="shared" si="359"/>
        <v>1215</v>
      </c>
      <c r="N1973" s="2">
        <f t="shared" si="360"/>
        <v>1215</v>
      </c>
      <c r="O1973" s="2">
        <f t="shared" si="361"/>
        <v>0</v>
      </c>
      <c r="P1973" s="2">
        <f t="shared" si="362"/>
        <v>15930</v>
      </c>
      <c r="Q1973" s="14">
        <f t="shared" si="363"/>
        <v>0</v>
      </c>
      <c r="R1973" s="2"/>
      <c r="S1973" s="2"/>
      <c r="T1973" s="1" t="e">
        <v>#N/A</v>
      </c>
    </row>
    <row r="1974" spans="1:20" x14ac:dyDescent="0.25">
      <c r="A1974" s="2" t="str">
        <f t="shared" si="357"/>
        <v>112019</v>
      </c>
      <c r="B1974" s="12">
        <v>43775</v>
      </c>
      <c r="C1974" s="2" t="s">
        <v>6937</v>
      </c>
      <c r="D1974" s="2" t="s">
        <v>1604</v>
      </c>
      <c r="E1974" s="2" t="s">
        <v>6303</v>
      </c>
      <c r="F1974" s="2" t="s">
        <v>6938</v>
      </c>
      <c r="G1974" s="2">
        <v>1394</v>
      </c>
      <c r="H1974" s="2"/>
      <c r="I1974" s="2"/>
      <c r="J1974" s="2">
        <v>6450</v>
      </c>
      <c r="K1974" s="2"/>
      <c r="L1974" s="2">
        <f t="shared" si="358"/>
        <v>1161</v>
      </c>
      <c r="M1974" s="2">
        <f t="shared" si="359"/>
        <v>580.5</v>
      </c>
      <c r="N1974" s="2">
        <f t="shared" si="360"/>
        <v>580.5</v>
      </c>
      <c r="O1974" s="2">
        <f t="shared" si="361"/>
        <v>0</v>
      </c>
      <c r="P1974" s="2">
        <f t="shared" si="362"/>
        <v>9005</v>
      </c>
      <c r="Q1974" s="14">
        <f t="shared" si="363"/>
        <v>0</v>
      </c>
      <c r="R1974" s="2"/>
      <c r="S1974" s="2"/>
      <c r="T1974" s="1" t="e">
        <v>#N/A</v>
      </c>
    </row>
    <row r="1975" spans="1:20" x14ac:dyDescent="0.25">
      <c r="A1975" s="2" t="str">
        <f t="shared" si="357"/>
        <v>112019</v>
      </c>
      <c r="B1975" s="12">
        <v>43775</v>
      </c>
      <c r="C1975" s="2" t="s">
        <v>6939</v>
      </c>
      <c r="D1975" s="2" t="s">
        <v>1604</v>
      </c>
      <c r="E1975" s="2" t="s">
        <v>6303</v>
      </c>
      <c r="F1975" s="2" t="s">
        <v>6940</v>
      </c>
      <c r="G1975" s="2">
        <v>1394</v>
      </c>
      <c r="H1975" s="2"/>
      <c r="I1975" s="2"/>
      <c r="J1975" s="2">
        <v>4850</v>
      </c>
      <c r="K1975" s="2"/>
      <c r="L1975" s="2">
        <f t="shared" si="358"/>
        <v>873</v>
      </c>
      <c r="M1975" s="2">
        <f t="shared" si="359"/>
        <v>436.5</v>
      </c>
      <c r="N1975" s="2">
        <f t="shared" si="360"/>
        <v>436.5</v>
      </c>
      <c r="O1975" s="2">
        <f t="shared" si="361"/>
        <v>0</v>
      </c>
      <c r="P1975" s="2">
        <f t="shared" si="362"/>
        <v>7117</v>
      </c>
      <c r="Q1975" s="14">
        <f t="shared" si="363"/>
        <v>0</v>
      </c>
      <c r="R1975" s="2"/>
      <c r="S1975" s="2"/>
      <c r="T1975" s="1" t="e">
        <v>#N/A</v>
      </c>
    </row>
    <row r="1976" spans="1:20" x14ac:dyDescent="0.25">
      <c r="A1976" s="2" t="str">
        <f t="shared" si="357"/>
        <v>112019</v>
      </c>
      <c r="B1976" s="12">
        <v>43775</v>
      </c>
      <c r="C1976" s="2" t="s">
        <v>6941</v>
      </c>
      <c r="D1976" s="2" t="s">
        <v>1604</v>
      </c>
      <c r="E1976" s="2" t="s">
        <v>6303</v>
      </c>
      <c r="F1976" s="2" t="s">
        <v>6936</v>
      </c>
      <c r="G1976" s="2"/>
      <c r="H1976" s="2"/>
      <c r="I1976" s="2"/>
      <c r="J1976" s="2">
        <v>13500</v>
      </c>
      <c r="K1976" s="2"/>
      <c r="L1976" s="2">
        <f t="shared" si="358"/>
        <v>2430</v>
      </c>
      <c r="M1976" s="2">
        <f t="shared" si="359"/>
        <v>1215</v>
      </c>
      <c r="N1976" s="2">
        <f t="shared" si="360"/>
        <v>1215</v>
      </c>
      <c r="O1976" s="2">
        <f t="shared" si="361"/>
        <v>0</v>
      </c>
      <c r="P1976" s="2">
        <f t="shared" si="362"/>
        <v>15930</v>
      </c>
      <c r="Q1976" s="14">
        <f t="shared" si="363"/>
        <v>0</v>
      </c>
      <c r="R1976" s="2"/>
      <c r="S1976" s="2"/>
      <c r="T1976" s="1" t="e">
        <v>#N/A</v>
      </c>
    </row>
    <row r="1977" spans="1:20" x14ac:dyDescent="0.25">
      <c r="A1977" s="2" t="str">
        <f t="shared" si="357"/>
        <v>102019</v>
      </c>
      <c r="B1977" s="12">
        <v>43769</v>
      </c>
      <c r="C1977" s="2" t="s">
        <v>6942</v>
      </c>
      <c r="D1977" s="2" t="s">
        <v>413</v>
      </c>
      <c r="E1977" s="2" t="s">
        <v>6248</v>
      </c>
      <c r="F1977" s="2" t="s">
        <v>6943</v>
      </c>
      <c r="G1977" s="2"/>
      <c r="H1977" s="2"/>
      <c r="I1977" s="2"/>
      <c r="J1977" s="2">
        <v>3460</v>
      </c>
      <c r="K1977" s="2"/>
      <c r="L1977" s="2">
        <f t="shared" si="358"/>
        <v>622.79999999999995</v>
      </c>
      <c r="M1977" s="2">
        <f t="shared" si="359"/>
        <v>311.39999999999998</v>
      </c>
      <c r="N1977" s="2">
        <f t="shared" si="360"/>
        <v>311.39999999999998</v>
      </c>
      <c r="O1977" s="2">
        <f t="shared" si="361"/>
        <v>0</v>
      </c>
      <c r="P1977" s="2">
        <f t="shared" si="362"/>
        <v>4082.8</v>
      </c>
      <c r="Q1977" s="14">
        <f t="shared" si="363"/>
        <v>-0.71000000000003638</v>
      </c>
      <c r="R1977" s="2"/>
      <c r="S1977" s="2"/>
      <c r="T1977" s="1" t="e">
        <v>#N/A</v>
      </c>
    </row>
    <row r="1978" spans="1:20" x14ac:dyDescent="0.25">
      <c r="A1978" s="2" t="str">
        <f t="shared" si="357"/>
        <v>112019</v>
      </c>
      <c r="B1978" s="12">
        <v>43770</v>
      </c>
      <c r="C1978" s="2" t="s">
        <v>6944</v>
      </c>
      <c r="D1978" s="2" t="s">
        <v>6310</v>
      </c>
      <c r="E1978" s="2" t="s">
        <v>6311</v>
      </c>
      <c r="F1978" s="2" t="s">
        <v>6945</v>
      </c>
      <c r="G1978" s="2"/>
      <c r="H1978" s="2"/>
      <c r="I1978" s="2"/>
      <c r="J1978" s="2">
        <v>4999</v>
      </c>
      <c r="K1978" s="2"/>
      <c r="L1978" s="2">
        <f t="shared" si="358"/>
        <v>899.82</v>
      </c>
      <c r="M1978" s="2">
        <v>0</v>
      </c>
      <c r="N1978" s="2">
        <v>0</v>
      </c>
      <c r="O1978" s="2">
        <v>0</v>
      </c>
      <c r="P1978" s="2">
        <f t="shared" si="362"/>
        <v>5898.82</v>
      </c>
      <c r="Q1978" s="14">
        <f t="shared" si="363"/>
        <v>0</v>
      </c>
      <c r="R1978" s="2"/>
      <c r="S1978" s="2"/>
      <c r="T1978" s="1" t="s">
        <v>6310</v>
      </c>
    </row>
    <row r="1979" spans="1:20" x14ac:dyDescent="0.25">
      <c r="A1979" s="2" t="str">
        <f t="shared" si="357"/>
        <v>102019</v>
      </c>
      <c r="B1979" s="12">
        <v>43768</v>
      </c>
      <c r="C1979" s="2" t="s">
        <v>6946</v>
      </c>
      <c r="D1979" s="2" t="s">
        <v>820</v>
      </c>
      <c r="E1979" s="2" t="s">
        <v>6947</v>
      </c>
      <c r="F1979" s="2" t="s">
        <v>6948</v>
      </c>
      <c r="G1979" s="2">
        <v>230170.5</v>
      </c>
      <c r="H1979" s="2"/>
      <c r="I1979" s="2"/>
      <c r="J1979" s="2">
        <v>12042.19</v>
      </c>
      <c r="K1979" s="2"/>
      <c r="L1979" s="2">
        <f t="shared" si="358"/>
        <v>2167.5942</v>
      </c>
      <c r="M1979" s="2">
        <f t="shared" si="359"/>
        <v>0</v>
      </c>
      <c r="N1979" s="2">
        <f t="shared" si="360"/>
        <v>0</v>
      </c>
      <c r="O1979" s="2">
        <f t="shared" si="361"/>
        <v>2167.5942</v>
      </c>
      <c r="P1979" s="2">
        <f t="shared" si="362"/>
        <v>244380.28419999999</v>
      </c>
      <c r="Q1979" s="14">
        <f t="shared" si="363"/>
        <v>4.1999999957624823E-3</v>
      </c>
      <c r="R1979" s="2"/>
      <c r="S1979" s="2"/>
      <c r="T1979" s="1" t="e">
        <v>#N/A</v>
      </c>
    </row>
    <row r="1980" spans="1:20" x14ac:dyDescent="0.25">
      <c r="A1980" s="2" t="str">
        <f t="shared" si="357"/>
        <v>112019</v>
      </c>
      <c r="B1980" s="12">
        <v>43776</v>
      </c>
      <c r="C1980" s="2" t="s">
        <v>6949</v>
      </c>
      <c r="D1980" s="2" t="s">
        <v>101</v>
      </c>
      <c r="E1980" s="2" t="s">
        <v>6250</v>
      </c>
      <c r="F1980" s="2" t="s">
        <v>6950</v>
      </c>
      <c r="G1980" s="2"/>
      <c r="H1980" s="2">
        <v>41000</v>
      </c>
      <c r="I1980" s="2"/>
      <c r="J1980" s="2"/>
      <c r="K1980" s="2"/>
      <c r="L1980" s="2">
        <f t="shared" si="358"/>
        <v>2050</v>
      </c>
      <c r="M1980" s="2">
        <f t="shared" si="359"/>
        <v>1025</v>
      </c>
      <c r="N1980" s="2">
        <f t="shared" si="360"/>
        <v>1025</v>
      </c>
      <c r="O1980" s="2">
        <f t="shared" si="361"/>
        <v>0</v>
      </c>
      <c r="P1980" s="2">
        <f t="shared" si="362"/>
        <v>43050</v>
      </c>
      <c r="Q1980" s="14">
        <f t="shared" si="363"/>
        <v>-46291</v>
      </c>
      <c r="R1980" s="2"/>
      <c r="S1980" s="2"/>
      <c r="T1980" s="1" t="e">
        <v>#N/A</v>
      </c>
    </row>
    <row r="1981" spans="1:20" x14ac:dyDescent="0.25">
      <c r="A1981" s="2" t="str">
        <f t="shared" si="357"/>
        <v>112019</v>
      </c>
      <c r="B1981" s="12">
        <v>43776</v>
      </c>
      <c r="C1981" s="2" t="s">
        <v>6949</v>
      </c>
      <c r="D1981" s="2" t="s">
        <v>101</v>
      </c>
      <c r="E1981" s="2" t="s">
        <v>6250</v>
      </c>
      <c r="F1981" s="2" t="s">
        <v>6950</v>
      </c>
      <c r="G1981" s="2"/>
      <c r="H1981" s="2"/>
      <c r="I1981" s="2"/>
      <c r="J1981" s="2"/>
      <c r="K1981" s="2">
        <v>14257.81</v>
      </c>
      <c r="L1981" s="2">
        <f t="shared" si="358"/>
        <v>3992.1867999999999</v>
      </c>
      <c r="M1981" s="2">
        <f t="shared" si="359"/>
        <v>1996.0934</v>
      </c>
      <c r="N1981" s="2">
        <f t="shared" si="360"/>
        <v>1996.0934</v>
      </c>
      <c r="O1981" s="2">
        <f t="shared" si="361"/>
        <v>0</v>
      </c>
      <c r="P1981" s="2">
        <f t="shared" si="362"/>
        <v>18249.996800000001</v>
      </c>
      <c r="Q1981" s="14">
        <f t="shared" si="363"/>
        <v>-71091.003200000006</v>
      </c>
      <c r="R1981" s="2"/>
      <c r="S1981" s="2"/>
      <c r="T1981" s="1" t="e">
        <v>#N/A</v>
      </c>
    </row>
    <row r="1982" spans="1:20" x14ac:dyDescent="0.25">
      <c r="A1982" s="2" t="str">
        <f t="shared" si="357"/>
        <v>112019</v>
      </c>
      <c r="B1982" s="12">
        <v>43776</v>
      </c>
      <c r="C1982" s="2" t="s">
        <v>6949</v>
      </c>
      <c r="D1982" s="2" t="s">
        <v>101</v>
      </c>
      <c r="E1982" s="2" t="s">
        <v>6250</v>
      </c>
      <c r="F1982" s="2" t="s">
        <v>6950</v>
      </c>
      <c r="G1982" s="2"/>
      <c r="H1982" s="2"/>
      <c r="I1982" s="2"/>
      <c r="J1982" s="2">
        <v>23763.13</v>
      </c>
      <c r="K1982" s="2"/>
      <c r="L1982" s="2">
        <f t="shared" si="358"/>
        <v>4277.3634000000002</v>
      </c>
      <c r="M1982" s="2">
        <f t="shared" si="359"/>
        <v>2138.6817000000001</v>
      </c>
      <c r="N1982" s="2">
        <f t="shared" si="360"/>
        <v>2138.6817000000001</v>
      </c>
      <c r="O1982" s="2">
        <f t="shared" si="361"/>
        <v>0</v>
      </c>
      <c r="P1982" s="2">
        <f t="shared" si="362"/>
        <v>28040.493399999999</v>
      </c>
      <c r="Q1982" s="14">
        <f t="shared" si="363"/>
        <v>-61300.506600000001</v>
      </c>
      <c r="R1982" s="2"/>
      <c r="S1982" s="2"/>
      <c r="T1982" s="1" t="e">
        <v>#N/A</v>
      </c>
    </row>
    <row r="1983" spans="1:20" x14ac:dyDescent="0.25">
      <c r="A1983" s="2" t="str">
        <f t="shared" si="357"/>
        <v>102019</v>
      </c>
      <c r="B1983" s="12">
        <v>43769</v>
      </c>
      <c r="C1983" s="2" t="s">
        <v>6951</v>
      </c>
      <c r="D1983" s="2" t="s">
        <v>6341</v>
      </c>
      <c r="E1983" s="2" t="s">
        <v>6342</v>
      </c>
      <c r="F1983" s="2" t="s">
        <v>6952</v>
      </c>
      <c r="G1983" s="2">
        <v>45806</v>
      </c>
      <c r="H1983" s="2"/>
      <c r="I1983" s="2"/>
      <c r="J1983" s="2"/>
      <c r="K1983" s="2"/>
      <c r="L1983" s="2">
        <f t="shared" si="358"/>
        <v>0</v>
      </c>
      <c r="M1983" s="2">
        <v>0</v>
      </c>
      <c r="N1983" s="2">
        <v>0</v>
      </c>
      <c r="O1983" s="2">
        <v>0</v>
      </c>
      <c r="P1983" s="2">
        <f t="shared" si="362"/>
        <v>45806</v>
      </c>
      <c r="Q1983" s="14">
        <f t="shared" si="363"/>
        <v>0</v>
      </c>
      <c r="R1983" s="2"/>
      <c r="S1983" s="2"/>
      <c r="T1983" s="1" t="s">
        <v>6341</v>
      </c>
    </row>
    <row r="1984" spans="1:20" x14ac:dyDescent="0.25">
      <c r="A1984" s="2" t="str">
        <f t="shared" si="357"/>
        <v>082019</v>
      </c>
      <c r="B1984" s="12">
        <v>43691</v>
      </c>
      <c r="C1984" s="2" t="s">
        <v>6953</v>
      </c>
      <c r="D1984" s="2" t="s">
        <v>3387</v>
      </c>
      <c r="E1984" s="2" t="s">
        <v>6817</v>
      </c>
      <c r="F1984" s="2" t="s">
        <v>6954</v>
      </c>
      <c r="G1984" s="2"/>
      <c r="H1984" s="2"/>
      <c r="I1984" s="2"/>
      <c r="J1984" s="2">
        <v>47890.41</v>
      </c>
      <c r="K1984" s="2"/>
      <c r="L1984" s="2">
        <f t="shared" si="358"/>
        <v>8620.2738000000008</v>
      </c>
      <c r="M1984" s="2">
        <f t="shared" si="359"/>
        <v>4310.1369000000004</v>
      </c>
      <c r="N1984" s="2">
        <f t="shared" si="360"/>
        <v>4310.1369000000004</v>
      </c>
      <c r="O1984" s="2">
        <f t="shared" si="361"/>
        <v>0</v>
      </c>
      <c r="P1984" s="2">
        <f t="shared" si="362"/>
        <v>56510.683800000006</v>
      </c>
      <c r="Q1984" s="14">
        <f t="shared" si="363"/>
        <v>-6.1999999961699359E-3</v>
      </c>
      <c r="R1984" s="2"/>
      <c r="S1984" s="2"/>
      <c r="T1984" s="1" t="e">
        <v>#N/A</v>
      </c>
    </row>
    <row r="1985" spans="1:20" x14ac:dyDescent="0.25">
      <c r="A1985" s="2" t="str">
        <f t="shared" si="357"/>
        <v>112019</v>
      </c>
      <c r="B1985" s="12">
        <v>43778</v>
      </c>
      <c r="C1985" s="2">
        <v>447</v>
      </c>
      <c r="D1985" s="2" t="s">
        <v>851</v>
      </c>
      <c r="E1985" s="2" t="s">
        <v>6955</v>
      </c>
      <c r="F1985" s="2" t="s">
        <v>6956</v>
      </c>
      <c r="G1985" s="2"/>
      <c r="H1985" s="2"/>
      <c r="I1985" s="2"/>
      <c r="J1985" s="2">
        <v>31000</v>
      </c>
      <c r="K1985" s="2"/>
      <c r="L1985" s="2">
        <f t="shared" si="358"/>
        <v>5580</v>
      </c>
      <c r="M1985" s="2">
        <v>0</v>
      </c>
      <c r="N1985" s="2">
        <v>0</v>
      </c>
      <c r="O1985" s="2">
        <v>0</v>
      </c>
      <c r="P1985" s="2">
        <f t="shared" si="362"/>
        <v>36580</v>
      </c>
      <c r="Q1985" s="14">
        <f t="shared" si="363"/>
        <v>-1950</v>
      </c>
      <c r="R1985" s="2" t="s">
        <v>5815</v>
      </c>
      <c r="S1985" s="2" t="s">
        <v>5815</v>
      </c>
      <c r="T1985" s="1" t="e">
        <v>#N/A</v>
      </c>
    </row>
    <row r="1986" spans="1:20" x14ac:dyDescent="0.25">
      <c r="A1986" s="2" t="str">
        <f t="shared" si="357"/>
        <v>112019</v>
      </c>
      <c r="B1986" s="12">
        <v>43776</v>
      </c>
      <c r="C1986" s="2" t="s">
        <v>6957</v>
      </c>
      <c r="D1986" s="2" t="s">
        <v>101</v>
      </c>
      <c r="E1986" s="2" t="s">
        <v>6250</v>
      </c>
      <c r="F1986" s="2" t="s">
        <v>6958</v>
      </c>
      <c r="G1986" s="2"/>
      <c r="H1986" s="2"/>
      <c r="I1986" s="2"/>
      <c r="J1986" s="2">
        <v>7413</v>
      </c>
      <c r="K1986" s="2"/>
      <c r="L1986" s="2">
        <f t="shared" si="358"/>
        <v>1334.34</v>
      </c>
      <c r="M1986" s="2">
        <f t="shared" si="359"/>
        <v>667.17</v>
      </c>
      <c r="N1986" s="2">
        <f t="shared" si="360"/>
        <v>667.17</v>
      </c>
      <c r="O1986" s="2">
        <f t="shared" si="361"/>
        <v>0</v>
      </c>
      <c r="P1986" s="2">
        <f t="shared" si="362"/>
        <v>8747.34</v>
      </c>
      <c r="Q1986" s="14">
        <f t="shared" si="363"/>
        <v>0.34000000000014552</v>
      </c>
      <c r="R1986" s="2"/>
      <c r="S1986" s="2"/>
      <c r="T1986" s="1" t="e">
        <v>#N/A</v>
      </c>
    </row>
    <row r="1987" spans="1:20" x14ac:dyDescent="0.25">
      <c r="A1987" s="2" t="str">
        <f t="shared" si="357"/>
        <v>102019</v>
      </c>
      <c r="B1987" s="12">
        <v>43757</v>
      </c>
      <c r="C1987" s="2" t="s">
        <v>6959</v>
      </c>
      <c r="D1987" s="2" t="s">
        <v>1140</v>
      </c>
      <c r="E1987" s="2" t="s">
        <v>1141</v>
      </c>
      <c r="F1987" s="2" t="s">
        <v>6960</v>
      </c>
      <c r="G1987" s="2">
        <v>37273</v>
      </c>
      <c r="H1987" s="2"/>
      <c r="I1987" s="2"/>
      <c r="J1987" s="2"/>
      <c r="K1987" s="2"/>
      <c r="L1987" s="2">
        <f t="shared" si="358"/>
        <v>0</v>
      </c>
      <c r="M1987" s="2">
        <f t="shared" si="359"/>
        <v>0</v>
      </c>
      <c r="N1987" s="2">
        <f t="shared" si="360"/>
        <v>0</v>
      </c>
      <c r="O1987" s="2">
        <f t="shared" si="361"/>
        <v>0</v>
      </c>
      <c r="P1987" s="2">
        <f t="shared" si="362"/>
        <v>37273</v>
      </c>
      <c r="Q1987" s="14">
        <f t="shared" si="363"/>
        <v>0</v>
      </c>
      <c r="R1987" s="2"/>
      <c r="S1987" s="2"/>
      <c r="T1987" s="1" t="e">
        <v>#N/A</v>
      </c>
    </row>
    <row r="1988" spans="1:20" x14ac:dyDescent="0.25">
      <c r="A1988" s="2" t="str">
        <f t="shared" si="357"/>
        <v>102019</v>
      </c>
      <c r="B1988" s="12">
        <v>43757</v>
      </c>
      <c r="C1988" s="2" t="s">
        <v>6961</v>
      </c>
      <c r="D1988" s="2" t="s">
        <v>1140</v>
      </c>
      <c r="E1988" s="2" t="s">
        <v>1141</v>
      </c>
      <c r="F1988" s="2" t="s">
        <v>6962</v>
      </c>
      <c r="G1988" s="2"/>
      <c r="H1988" s="2"/>
      <c r="I1988" s="2"/>
      <c r="J1988" s="2">
        <v>8885</v>
      </c>
      <c r="K1988" s="2"/>
      <c r="L1988" s="2">
        <f t="shared" si="358"/>
        <v>1599.3</v>
      </c>
      <c r="M1988" s="2">
        <f t="shared" si="359"/>
        <v>799.65</v>
      </c>
      <c r="N1988" s="2">
        <f t="shared" si="360"/>
        <v>799.65</v>
      </c>
      <c r="O1988" s="2">
        <f t="shared" si="361"/>
        <v>0</v>
      </c>
      <c r="P1988" s="2">
        <f t="shared" si="362"/>
        <v>10484.299999999999</v>
      </c>
      <c r="Q1988" s="14">
        <f t="shared" si="363"/>
        <v>-0.7000000000007276</v>
      </c>
      <c r="R1988" s="2"/>
      <c r="S1988" s="2"/>
      <c r="T1988" s="1" t="e">
        <v>#N/A</v>
      </c>
    </row>
    <row r="1989" spans="1:20" x14ac:dyDescent="0.25">
      <c r="A1989" s="2" t="str">
        <f t="shared" si="357"/>
        <v>112019</v>
      </c>
      <c r="B1989" s="12">
        <v>43776</v>
      </c>
      <c r="C1989" s="2" t="s">
        <v>6963</v>
      </c>
      <c r="D1989" s="2" t="s">
        <v>1140</v>
      </c>
      <c r="E1989" s="2" t="s">
        <v>1141</v>
      </c>
      <c r="F1989" s="2" t="s">
        <v>6964</v>
      </c>
      <c r="G1989" s="2"/>
      <c r="H1989" s="2"/>
      <c r="I1989" s="2"/>
      <c r="J1989" s="2">
        <v>8687.08</v>
      </c>
      <c r="K1989" s="2"/>
      <c r="L1989" s="2">
        <f t="shared" si="358"/>
        <v>1563.6744000000001</v>
      </c>
      <c r="M1989" s="2">
        <f t="shared" si="359"/>
        <v>781.83720000000005</v>
      </c>
      <c r="N1989" s="2">
        <f t="shared" si="360"/>
        <v>781.83720000000005</v>
      </c>
      <c r="O1989" s="2">
        <f t="shared" si="361"/>
        <v>0</v>
      </c>
      <c r="P1989" s="2">
        <f t="shared" si="362"/>
        <v>10250.7544</v>
      </c>
      <c r="Q1989" s="14">
        <f t="shared" si="363"/>
        <v>-0.245600000000195</v>
      </c>
      <c r="R1989" s="2"/>
      <c r="S1989" s="2"/>
      <c r="T1989" s="1" t="e">
        <v>#N/A</v>
      </c>
    </row>
    <row r="1990" spans="1:20" x14ac:dyDescent="0.25">
      <c r="A1990" s="2" t="str">
        <f t="shared" si="357"/>
        <v>112019</v>
      </c>
      <c r="B1990" s="12">
        <v>43776</v>
      </c>
      <c r="C1990" s="2" t="s">
        <v>6965</v>
      </c>
      <c r="D1990" s="2" t="s">
        <v>1140</v>
      </c>
      <c r="E1990" s="2" t="s">
        <v>1141</v>
      </c>
      <c r="F1990" s="2" t="s">
        <v>6966</v>
      </c>
      <c r="G1990" s="2">
        <v>37382</v>
      </c>
      <c r="H1990" s="2"/>
      <c r="I1990" s="2"/>
      <c r="J1990" s="2"/>
      <c r="K1990" s="2"/>
      <c r="L1990" s="2">
        <f t="shared" si="358"/>
        <v>0</v>
      </c>
      <c r="M1990" s="2">
        <f t="shared" si="359"/>
        <v>0</v>
      </c>
      <c r="N1990" s="2">
        <f t="shared" si="360"/>
        <v>0</v>
      </c>
      <c r="O1990" s="2">
        <f t="shared" si="361"/>
        <v>0</v>
      </c>
      <c r="P1990" s="2">
        <f t="shared" si="362"/>
        <v>37382</v>
      </c>
      <c r="Q1990" s="14">
        <f t="shared" si="363"/>
        <v>0</v>
      </c>
      <c r="R1990" s="2"/>
      <c r="S1990" s="2"/>
      <c r="T1990" s="1" t="e">
        <v>#N/A</v>
      </c>
    </row>
    <row r="1991" spans="1:20" x14ac:dyDescent="0.25">
      <c r="A1991" s="2" t="str">
        <f t="shared" si="357"/>
        <v>112019</v>
      </c>
      <c r="B1991" s="12">
        <v>43774</v>
      </c>
      <c r="C1991" s="2" t="s">
        <v>6967</v>
      </c>
      <c r="D1991" s="2" t="s">
        <v>686</v>
      </c>
      <c r="E1991" s="2" t="s">
        <v>6294</v>
      </c>
      <c r="F1991" s="2" t="s">
        <v>6968</v>
      </c>
      <c r="G1991" s="2"/>
      <c r="H1991" s="2"/>
      <c r="I1991" s="2"/>
      <c r="J1991" s="2">
        <v>111881.2</v>
      </c>
      <c r="K1991" s="2"/>
      <c r="L1991" s="2">
        <f t="shared" si="358"/>
        <v>20138.615999999998</v>
      </c>
      <c r="M1991" s="2">
        <f t="shared" si="359"/>
        <v>10069.307999999999</v>
      </c>
      <c r="N1991" s="2">
        <f t="shared" si="360"/>
        <v>10069.307999999999</v>
      </c>
      <c r="O1991" s="2">
        <f t="shared" si="361"/>
        <v>0</v>
      </c>
      <c r="P1991" s="2">
        <f t="shared" si="362"/>
        <v>132019.81599999999</v>
      </c>
      <c r="Q1991" s="14">
        <f t="shared" si="363"/>
        <v>-0.1840000000083819</v>
      </c>
      <c r="R1991" s="2"/>
      <c r="S1991" s="2"/>
      <c r="T1991" s="1" t="e">
        <v>#N/A</v>
      </c>
    </row>
    <row r="1992" spans="1:20" x14ac:dyDescent="0.25">
      <c r="A1992" s="2" t="str">
        <f t="shared" si="357"/>
        <v>112019</v>
      </c>
      <c r="B1992" s="12">
        <v>43775</v>
      </c>
      <c r="C1992" s="2" t="s">
        <v>5280</v>
      </c>
      <c r="D1992" s="2" t="s">
        <v>1290</v>
      </c>
      <c r="E1992" s="2" t="s">
        <v>6929</v>
      </c>
      <c r="F1992" s="2" t="s">
        <v>6930</v>
      </c>
      <c r="G1992" s="2"/>
      <c r="H1992" s="2"/>
      <c r="I1992" s="2">
        <v>6500</v>
      </c>
      <c r="J1992" s="2"/>
      <c r="K1992" s="2"/>
      <c r="L1992" s="2">
        <f t="shared" si="358"/>
        <v>780</v>
      </c>
      <c r="M1992" s="2">
        <f t="shared" si="359"/>
        <v>390</v>
      </c>
      <c r="N1992" s="2">
        <f t="shared" si="360"/>
        <v>390</v>
      </c>
      <c r="O1992" s="2">
        <f t="shared" si="361"/>
        <v>0</v>
      </c>
      <c r="P1992" s="2">
        <f t="shared" si="362"/>
        <v>7280</v>
      </c>
      <c r="Q1992" s="14">
        <f t="shared" si="363"/>
        <v>0</v>
      </c>
      <c r="R1992" s="2"/>
      <c r="S1992" s="2"/>
      <c r="T1992" s="1" t="e">
        <v>#N/A</v>
      </c>
    </row>
    <row r="1993" spans="1:20" x14ac:dyDescent="0.25">
      <c r="A1993" s="2" t="str">
        <f t="shared" si="357"/>
        <v>112019</v>
      </c>
      <c r="B1993" s="12">
        <v>43775</v>
      </c>
      <c r="C1993" s="2" t="s">
        <v>6969</v>
      </c>
      <c r="D1993" s="2" t="s">
        <v>1675</v>
      </c>
      <c r="E1993" s="2" t="s">
        <v>6970</v>
      </c>
      <c r="F1993" s="2" t="s">
        <v>6971</v>
      </c>
      <c r="G1993" s="2"/>
      <c r="H1993" s="2"/>
      <c r="I1993" s="2"/>
      <c r="J1993" s="2">
        <v>1424</v>
      </c>
      <c r="K1993" s="2"/>
      <c r="L1993" s="2">
        <f t="shared" si="358"/>
        <v>256.32</v>
      </c>
      <c r="M1993" s="2">
        <f t="shared" si="359"/>
        <v>128.16</v>
      </c>
      <c r="N1993" s="2">
        <f t="shared" si="360"/>
        <v>128.16</v>
      </c>
      <c r="O1993" s="2">
        <f t="shared" si="361"/>
        <v>0</v>
      </c>
      <c r="P1993" s="2">
        <f t="shared" si="362"/>
        <v>1680.32</v>
      </c>
      <c r="Q1993" s="14">
        <f t="shared" si="363"/>
        <v>0.31999999999993634</v>
      </c>
      <c r="R1993" s="2"/>
      <c r="S1993" s="2"/>
      <c r="T1993" s="1" t="e">
        <v>#N/A</v>
      </c>
    </row>
    <row r="1994" spans="1:20" x14ac:dyDescent="0.25">
      <c r="A1994" s="2" t="str">
        <f t="shared" si="357"/>
        <v>112019</v>
      </c>
      <c r="B1994" s="12">
        <v>43777</v>
      </c>
      <c r="C1994" s="2" t="s">
        <v>6972</v>
      </c>
      <c r="D1994" s="2" t="s">
        <v>413</v>
      </c>
      <c r="E1994" s="2" t="s">
        <v>6248</v>
      </c>
      <c r="F1994" s="2" t="s">
        <v>6973</v>
      </c>
      <c r="G1994" s="2"/>
      <c r="H1994" s="2"/>
      <c r="I1994" s="2"/>
      <c r="J1994" s="2">
        <v>2819</v>
      </c>
      <c r="K1994" s="2"/>
      <c r="L1994" s="2">
        <f t="shared" si="358"/>
        <v>507.42</v>
      </c>
      <c r="M1994" s="2">
        <f t="shared" si="359"/>
        <v>253.71</v>
      </c>
      <c r="N1994" s="2">
        <f t="shared" si="360"/>
        <v>253.71</v>
      </c>
      <c r="O1994" s="2">
        <f t="shared" si="361"/>
        <v>0</v>
      </c>
      <c r="P1994" s="2">
        <f t="shared" si="362"/>
        <v>3326.42</v>
      </c>
      <c r="Q1994" s="14">
        <f t="shared" si="363"/>
        <v>0.42000000000007276</v>
      </c>
      <c r="R1994" s="2"/>
      <c r="S1994" s="2"/>
      <c r="T1994" s="1" t="e">
        <v>#N/A</v>
      </c>
    </row>
    <row r="1995" spans="1:20" x14ac:dyDescent="0.25">
      <c r="A1995" s="2" t="str">
        <f t="shared" si="357"/>
        <v>112019</v>
      </c>
      <c r="B1995" s="12">
        <v>43781</v>
      </c>
      <c r="C1995" s="2" t="s">
        <v>6974</v>
      </c>
      <c r="D1995" s="2" t="s">
        <v>6975</v>
      </c>
      <c r="E1995" s="2" t="s">
        <v>6976</v>
      </c>
      <c r="F1995" s="2" t="s">
        <v>6977</v>
      </c>
      <c r="G1995" s="2">
        <v>14863</v>
      </c>
      <c r="H1995" s="2"/>
      <c r="I1995" s="2"/>
      <c r="J1995" s="2"/>
      <c r="K1995" s="2"/>
      <c r="L1995" s="2">
        <f t="shared" si="358"/>
        <v>0</v>
      </c>
      <c r="M1995" s="2">
        <f t="shared" si="359"/>
        <v>0</v>
      </c>
      <c r="N1995" s="2">
        <f t="shared" si="360"/>
        <v>0</v>
      </c>
      <c r="O1995" s="2">
        <f t="shared" si="361"/>
        <v>0</v>
      </c>
      <c r="P1995" s="2">
        <f t="shared" si="362"/>
        <v>14863</v>
      </c>
      <c r="Q1995" s="14">
        <f t="shared" si="363"/>
        <v>0</v>
      </c>
      <c r="R1995" s="2"/>
      <c r="S1995" s="2"/>
      <c r="T1995" s="1" t="e">
        <v>#N/A</v>
      </c>
    </row>
    <row r="1996" spans="1:20" x14ac:dyDescent="0.25">
      <c r="A1996" s="2" t="str">
        <f t="shared" si="357"/>
        <v>112019</v>
      </c>
      <c r="B1996" s="12">
        <v>43782</v>
      </c>
      <c r="C1996" s="2">
        <v>10113</v>
      </c>
      <c r="D1996" s="2" t="s">
        <v>399</v>
      </c>
      <c r="E1996" s="2" t="s">
        <v>6509</v>
      </c>
      <c r="F1996" s="2" t="s">
        <v>6978</v>
      </c>
      <c r="G1996" s="2"/>
      <c r="H1996" s="2"/>
      <c r="I1996" s="2"/>
      <c r="J1996" s="2">
        <v>1483</v>
      </c>
      <c r="K1996" s="2"/>
      <c r="L1996" s="2">
        <f t="shared" si="358"/>
        <v>266.94</v>
      </c>
      <c r="M1996" s="2">
        <f t="shared" si="359"/>
        <v>133.47</v>
      </c>
      <c r="N1996" s="2">
        <f t="shared" si="360"/>
        <v>133.47</v>
      </c>
      <c r="O1996" s="2">
        <f t="shared" si="361"/>
        <v>0</v>
      </c>
      <c r="P1996" s="2">
        <f t="shared" si="362"/>
        <v>1749.94</v>
      </c>
      <c r="Q1996" s="14">
        <f t="shared" si="363"/>
        <v>-5.999999999994543E-2</v>
      </c>
      <c r="R1996" s="2"/>
      <c r="S1996" s="2"/>
      <c r="T1996" s="1" t="e">
        <v>#N/A</v>
      </c>
    </row>
    <row r="1997" spans="1:20" x14ac:dyDescent="0.25">
      <c r="A1997" s="2" t="str">
        <f t="shared" si="357"/>
        <v>112019</v>
      </c>
      <c r="B1997" s="12">
        <v>43777</v>
      </c>
      <c r="C1997" s="2" t="s">
        <v>6979</v>
      </c>
      <c r="D1997" s="2" t="s">
        <v>6980</v>
      </c>
      <c r="E1997" s="2" t="s">
        <v>6981</v>
      </c>
      <c r="F1997" s="2" t="s">
        <v>6982</v>
      </c>
      <c r="G1997" s="2">
        <v>7643</v>
      </c>
      <c r="H1997" s="2"/>
      <c r="I1997" s="2"/>
      <c r="J1997" s="2"/>
      <c r="K1997" s="2"/>
      <c r="L1997" s="2">
        <f t="shared" si="358"/>
        <v>0</v>
      </c>
      <c r="M1997" s="2">
        <f t="shared" si="359"/>
        <v>0</v>
      </c>
      <c r="N1997" s="2">
        <f t="shared" si="360"/>
        <v>0</v>
      </c>
      <c r="O1997" s="2">
        <f t="shared" si="361"/>
        <v>0</v>
      </c>
      <c r="P1997" s="2">
        <f t="shared" si="362"/>
        <v>7643</v>
      </c>
      <c r="Q1997" s="14">
        <f t="shared" si="363"/>
        <v>0</v>
      </c>
      <c r="R1997" s="2"/>
      <c r="S1997" s="2"/>
      <c r="T1997" s="1" t="e">
        <v>#N/A</v>
      </c>
    </row>
    <row r="1998" spans="1:20" x14ac:dyDescent="0.25">
      <c r="A1998" s="2" t="str">
        <f t="shared" si="357"/>
        <v>052019</v>
      </c>
      <c r="B1998" s="12">
        <v>43595</v>
      </c>
      <c r="C1998" s="2">
        <v>54</v>
      </c>
      <c r="D1998" s="2" t="s">
        <v>471</v>
      </c>
      <c r="E1998" s="2" t="s">
        <v>6246</v>
      </c>
      <c r="F1998" s="2" t="s">
        <v>6983</v>
      </c>
      <c r="G1998" s="2"/>
      <c r="H1998" s="2"/>
      <c r="I1998" s="2"/>
      <c r="J1998" s="2">
        <v>6800</v>
      </c>
      <c r="K1998" s="2"/>
      <c r="L1998" s="2">
        <f t="shared" si="358"/>
        <v>1224</v>
      </c>
      <c r="M1998" s="2">
        <f t="shared" si="359"/>
        <v>612</v>
      </c>
      <c r="N1998" s="2">
        <f t="shared" si="360"/>
        <v>612</v>
      </c>
      <c r="O1998" s="2">
        <f t="shared" si="361"/>
        <v>0</v>
      </c>
      <c r="P1998" s="2">
        <f t="shared" si="362"/>
        <v>8024</v>
      </c>
      <c r="Q1998" s="14">
        <f t="shared" si="363"/>
        <v>0</v>
      </c>
      <c r="R1998" s="2"/>
      <c r="S1998" s="2"/>
      <c r="T1998" s="1" t="e">
        <v>#N/A</v>
      </c>
    </row>
    <row r="1999" spans="1:20" x14ac:dyDescent="0.25">
      <c r="A1999" s="2" t="str">
        <f t="shared" si="357"/>
        <v>112019</v>
      </c>
      <c r="B1999" s="12">
        <v>43781</v>
      </c>
      <c r="C1999" s="2">
        <v>436</v>
      </c>
      <c r="D1999" s="2" t="s">
        <v>471</v>
      </c>
      <c r="E1999" s="2" t="s">
        <v>6246</v>
      </c>
      <c r="F1999" s="2" t="s">
        <v>6984</v>
      </c>
      <c r="G1999" s="2"/>
      <c r="H1999" s="2"/>
      <c r="I1999" s="2"/>
      <c r="J1999" s="2">
        <v>6600</v>
      </c>
      <c r="K1999" s="2"/>
      <c r="L1999" s="2">
        <f t="shared" si="358"/>
        <v>1188</v>
      </c>
      <c r="M1999" s="2">
        <f t="shared" si="359"/>
        <v>594</v>
      </c>
      <c r="N1999" s="2">
        <f t="shared" si="360"/>
        <v>594</v>
      </c>
      <c r="O1999" s="2">
        <f t="shared" si="361"/>
        <v>0</v>
      </c>
      <c r="P1999" s="2">
        <f t="shared" si="362"/>
        <v>7788</v>
      </c>
      <c r="Q1999" s="14">
        <f t="shared" si="363"/>
        <v>0</v>
      </c>
      <c r="R1999" s="2"/>
      <c r="S1999" s="2"/>
      <c r="T1999" s="1" t="e">
        <v>#N/A</v>
      </c>
    </row>
    <row r="2000" spans="1:20" x14ac:dyDescent="0.25">
      <c r="A2000" s="2" t="str">
        <f t="shared" si="357"/>
        <v>102019</v>
      </c>
      <c r="B2000" s="12">
        <v>43764</v>
      </c>
      <c r="C2000" s="2" t="s">
        <v>6985</v>
      </c>
      <c r="D2000" s="2" t="s">
        <v>1771</v>
      </c>
      <c r="E2000" s="2" t="s">
        <v>6933</v>
      </c>
      <c r="F2000" s="2" t="s">
        <v>6986</v>
      </c>
      <c r="G2000" s="2">
        <v>17765</v>
      </c>
      <c r="H2000" s="2"/>
      <c r="I2000" s="2"/>
      <c r="J2000" s="2"/>
      <c r="K2000" s="2"/>
      <c r="L2000" s="2">
        <f t="shared" si="358"/>
        <v>0</v>
      </c>
      <c r="M2000" s="2">
        <f t="shared" si="359"/>
        <v>0</v>
      </c>
      <c r="N2000" s="2">
        <f t="shared" si="360"/>
        <v>0</v>
      </c>
      <c r="O2000" s="2">
        <f t="shared" si="361"/>
        <v>0</v>
      </c>
      <c r="P2000" s="2">
        <f t="shared" si="362"/>
        <v>17765</v>
      </c>
      <c r="Q2000" s="14">
        <f t="shared" si="363"/>
        <v>0</v>
      </c>
      <c r="R2000" s="2"/>
      <c r="S2000" s="2"/>
      <c r="T2000" s="1" t="e">
        <v>#N/A</v>
      </c>
    </row>
    <row r="2001" spans="1:20" x14ac:dyDescent="0.25">
      <c r="A2001" s="2" t="str">
        <f t="shared" si="357"/>
        <v>112019</v>
      </c>
      <c r="B2001" s="12">
        <v>43782</v>
      </c>
      <c r="C2001" s="2">
        <v>65748</v>
      </c>
      <c r="D2001" s="2" t="s">
        <v>708</v>
      </c>
      <c r="E2001" s="2" t="s">
        <v>6987</v>
      </c>
      <c r="F2001" s="2" t="s">
        <v>6988</v>
      </c>
      <c r="G2001" s="2">
        <v>20000</v>
      </c>
      <c r="H2001" s="2"/>
      <c r="I2001" s="2"/>
      <c r="J2001" s="2"/>
      <c r="K2001" s="2"/>
      <c r="L2001" s="2">
        <f t="shared" si="358"/>
        <v>0</v>
      </c>
      <c r="M2001" s="2">
        <f t="shared" si="359"/>
        <v>0</v>
      </c>
      <c r="N2001" s="2">
        <f t="shared" si="360"/>
        <v>0</v>
      </c>
      <c r="O2001" s="2">
        <f t="shared" si="361"/>
        <v>0</v>
      </c>
      <c r="P2001" s="2">
        <f t="shared" si="362"/>
        <v>20000</v>
      </c>
      <c r="Q2001" s="14">
        <f t="shared" si="363"/>
        <v>0</v>
      </c>
      <c r="R2001" s="2"/>
      <c r="S2001" s="2"/>
      <c r="T2001" s="1" t="e">
        <v>#N/A</v>
      </c>
    </row>
    <row r="2002" spans="1:20" x14ac:dyDescent="0.25">
      <c r="A2002" s="2" t="str">
        <f t="shared" si="357"/>
        <v>112019</v>
      </c>
      <c r="B2002" s="12">
        <v>43783</v>
      </c>
      <c r="C2002" s="2">
        <v>852</v>
      </c>
      <c r="D2002" s="2" t="s">
        <v>795</v>
      </c>
      <c r="E2002" s="2" t="s">
        <v>6409</v>
      </c>
      <c r="F2002" s="2" t="s">
        <v>6916</v>
      </c>
      <c r="G2002" s="2"/>
      <c r="H2002" s="2"/>
      <c r="I2002" s="2"/>
      <c r="J2002" s="2">
        <v>5000</v>
      </c>
      <c r="K2002" s="2"/>
      <c r="L2002" s="2">
        <f t="shared" si="358"/>
        <v>900</v>
      </c>
      <c r="M2002" s="2">
        <f t="shared" si="359"/>
        <v>450</v>
      </c>
      <c r="N2002" s="2">
        <f t="shared" si="360"/>
        <v>450</v>
      </c>
      <c r="O2002" s="2">
        <f t="shared" si="361"/>
        <v>0</v>
      </c>
      <c r="P2002" s="2">
        <f t="shared" si="362"/>
        <v>5900</v>
      </c>
      <c r="Q2002" s="14">
        <f t="shared" si="363"/>
        <v>0</v>
      </c>
      <c r="R2002" s="2"/>
      <c r="S2002" s="2"/>
      <c r="T2002" s="1" t="e">
        <v>#N/A</v>
      </c>
    </row>
    <row r="2003" spans="1:20" x14ac:dyDescent="0.25">
      <c r="A2003" s="2" t="str">
        <f t="shared" si="357"/>
        <v>112019</v>
      </c>
      <c r="B2003" s="12">
        <v>43776</v>
      </c>
      <c r="C2003" s="2">
        <v>12620</v>
      </c>
      <c r="D2003" s="2" t="s">
        <v>4399</v>
      </c>
      <c r="E2003" s="2" t="s">
        <v>6729</v>
      </c>
      <c r="F2003" s="2" t="s">
        <v>6989</v>
      </c>
      <c r="G2003" s="2"/>
      <c r="H2003" s="2"/>
      <c r="I2003" s="2"/>
      <c r="J2003" s="2">
        <v>3000</v>
      </c>
      <c r="K2003" s="2"/>
      <c r="L2003" s="2">
        <f t="shared" si="358"/>
        <v>540</v>
      </c>
      <c r="M2003" s="2">
        <f t="shared" si="359"/>
        <v>270</v>
      </c>
      <c r="N2003" s="2">
        <f t="shared" si="360"/>
        <v>270</v>
      </c>
      <c r="O2003" s="2">
        <f t="shared" si="361"/>
        <v>0</v>
      </c>
      <c r="P2003" s="2">
        <f t="shared" si="362"/>
        <v>3540</v>
      </c>
      <c r="Q2003" s="14">
        <f t="shared" si="363"/>
        <v>0</v>
      </c>
      <c r="R2003" s="2"/>
      <c r="S2003" s="2"/>
      <c r="T2003" s="1" t="e">
        <v>#N/A</v>
      </c>
    </row>
    <row r="2004" spans="1:20" x14ac:dyDescent="0.25">
      <c r="A2004" s="2" t="str">
        <f t="shared" si="357"/>
        <v>112019</v>
      </c>
      <c r="B2004" s="12">
        <v>43783</v>
      </c>
      <c r="C2004" s="2">
        <v>4649</v>
      </c>
      <c r="D2004" s="2" t="s">
        <v>345</v>
      </c>
      <c r="E2004" s="2" t="s">
        <v>6497</v>
      </c>
      <c r="F2004" s="2" t="s">
        <v>6990</v>
      </c>
      <c r="G2004" s="2"/>
      <c r="H2004" s="2"/>
      <c r="I2004" s="2"/>
      <c r="J2004" s="2">
        <v>1186.4000000000001</v>
      </c>
      <c r="K2004" s="2"/>
      <c r="L2004" s="2">
        <f t="shared" si="358"/>
        <v>213.55200000000002</v>
      </c>
      <c r="M2004" s="2">
        <f t="shared" si="359"/>
        <v>106.77600000000001</v>
      </c>
      <c r="N2004" s="2">
        <f t="shared" si="360"/>
        <v>106.77600000000001</v>
      </c>
      <c r="O2004" s="2">
        <f t="shared" si="361"/>
        <v>0</v>
      </c>
      <c r="P2004" s="2">
        <f t="shared" si="362"/>
        <v>1399.9520000000002</v>
      </c>
      <c r="Q2004" s="14">
        <f t="shared" si="363"/>
        <v>-4.7999999999774445E-2</v>
      </c>
      <c r="R2004" s="2"/>
      <c r="S2004" s="2"/>
      <c r="T2004" s="1" t="e">
        <v>#N/A</v>
      </c>
    </row>
    <row r="2005" spans="1:20" x14ac:dyDescent="0.25">
      <c r="A2005" s="2" t="str">
        <f t="shared" si="357"/>
        <v>102019</v>
      </c>
      <c r="B2005" s="12">
        <v>43759</v>
      </c>
      <c r="C2005" s="2" t="s">
        <v>4601</v>
      </c>
      <c r="D2005" s="2" t="s">
        <v>4051</v>
      </c>
      <c r="E2005" s="2" t="s">
        <v>6991</v>
      </c>
      <c r="F2005" s="2" t="s">
        <v>6992</v>
      </c>
      <c r="G2005" s="2">
        <v>22275.82</v>
      </c>
      <c r="H2005" s="2"/>
      <c r="I2005" s="2"/>
      <c r="J2005" s="2">
        <v>8077.85</v>
      </c>
      <c r="K2005" s="2"/>
      <c r="L2005" s="2">
        <f t="shared" si="358"/>
        <v>1454.0130000000001</v>
      </c>
      <c r="M2005" s="2">
        <f t="shared" si="359"/>
        <v>727.00650000000007</v>
      </c>
      <c r="N2005" s="2">
        <f t="shared" si="360"/>
        <v>727.00650000000007</v>
      </c>
      <c r="O2005" s="2">
        <f t="shared" si="361"/>
        <v>0</v>
      </c>
      <c r="P2005" s="2">
        <f t="shared" si="362"/>
        <v>31807.683000000001</v>
      </c>
      <c r="Q2005" s="14">
        <f t="shared" si="363"/>
        <v>-0.31699999999909778</v>
      </c>
      <c r="R2005" s="2"/>
      <c r="S2005" s="2"/>
      <c r="T2005" s="1" t="e">
        <v>#N/A</v>
      </c>
    </row>
    <row r="2006" spans="1:20" x14ac:dyDescent="0.25">
      <c r="A2006" s="2" t="str">
        <f t="shared" si="357"/>
        <v>112019</v>
      </c>
      <c r="B2006" s="12">
        <v>43787</v>
      </c>
      <c r="C2006" s="2" t="s">
        <v>5259</v>
      </c>
      <c r="D2006" s="2" t="s">
        <v>1746</v>
      </c>
      <c r="E2006" s="2" t="s">
        <v>6993</v>
      </c>
      <c r="F2006" s="2" t="s">
        <v>6994</v>
      </c>
      <c r="G2006" s="2">
        <v>15515</v>
      </c>
      <c r="H2006" s="2"/>
      <c r="I2006" s="2"/>
      <c r="J2006" s="2">
        <v>6649</v>
      </c>
      <c r="K2006" s="2"/>
      <c r="L2006" s="2">
        <f t="shared" si="358"/>
        <v>1196.82</v>
      </c>
      <c r="M2006" s="2">
        <f t="shared" si="359"/>
        <v>598.41</v>
      </c>
      <c r="N2006" s="2">
        <f t="shared" si="360"/>
        <v>598.41</v>
      </c>
      <c r="O2006" s="2">
        <f t="shared" si="361"/>
        <v>0</v>
      </c>
      <c r="P2006" s="2">
        <f t="shared" si="362"/>
        <v>23360.82</v>
      </c>
      <c r="Q2006" s="14">
        <f t="shared" si="363"/>
        <v>-0.18000000000029104</v>
      </c>
      <c r="R2006" s="2"/>
      <c r="S2006" s="2"/>
      <c r="T2006" s="1" t="e">
        <v>#N/A</v>
      </c>
    </row>
    <row r="2007" spans="1:20" x14ac:dyDescent="0.25">
      <c r="A2007" s="2" t="str">
        <f t="shared" ref="A2007:A2065" si="364">TEXT(B2007,"MMYYYY")</f>
        <v>112019</v>
      </c>
      <c r="B2007" s="12">
        <v>43784</v>
      </c>
      <c r="C2007" s="2" t="s">
        <v>6995</v>
      </c>
      <c r="D2007" s="2" t="s">
        <v>413</v>
      </c>
      <c r="E2007" s="2" t="s">
        <v>6248</v>
      </c>
      <c r="F2007" s="2" t="s">
        <v>6996</v>
      </c>
      <c r="G2007" s="2"/>
      <c r="H2007" s="2"/>
      <c r="I2007" s="2"/>
      <c r="J2007" s="2">
        <v>2539.71</v>
      </c>
      <c r="K2007" s="2"/>
      <c r="L2007" s="2">
        <f t="shared" ref="L2007:L2065" si="365">+(H2007*$H$1/100)+(I2007*$I$1/100)+(J2007*$J$1/100)+(K2007*$K$1/100)</f>
        <v>457.14779999999996</v>
      </c>
      <c r="M2007" s="2">
        <f t="shared" ref="M2007:M2065" si="366">+IF(VALUE(LEFT(D2007,2))=33,L2007/2,0)</f>
        <v>228.57389999999998</v>
      </c>
      <c r="N2007" s="2">
        <f t="shared" ref="N2007:N2065" si="367">+M2007</f>
        <v>228.57389999999998</v>
      </c>
      <c r="O2007" s="2">
        <f t="shared" ref="O2007:O2065" si="368">+IF(VALUE(LEFT(D2007,2))=33,0,L2007)</f>
        <v>0</v>
      </c>
      <c r="P2007" s="2">
        <f t="shared" ref="P2007:P2065" si="369">H2007+I2007+J2007+K2007+L2007+G2007</f>
        <v>2996.8577999999998</v>
      </c>
      <c r="Q2007" s="14">
        <f t="shared" ref="Q2007:Q2065" si="370">P2007-F2007</f>
        <v>-2.2000000003572495E-3</v>
      </c>
      <c r="R2007" s="2"/>
      <c r="S2007" s="2"/>
      <c r="T2007" s="1" t="e">
        <v>#N/A</v>
      </c>
    </row>
    <row r="2008" spans="1:20" x14ac:dyDescent="0.25">
      <c r="A2008" s="2" t="str">
        <f t="shared" si="364"/>
        <v>112019</v>
      </c>
      <c r="B2008" s="12">
        <v>43787</v>
      </c>
      <c r="C2008" s="2" t="s">
        <v>6997</v>
      </c>
      <c r="D2008" s="2" t="s">
        <v>450</v>
      </c>
      <c r="E2008" s="2" t="s">
        <v>6998</v>
      </c>
      <c r="F2008" s="2" t="s">
        <v>5365</v>
      </c>
      <c r="G2008" s="2">
        <v>500</v>
      </c>
      <c r="H2008" s="2"/>
      <c r="I2008" s="2"/>
      <c r="J2008" s="2"/>
      <c r="K2008" s="2"/>
      <c r="L2008" s="2">
        <f t="shared" si="365"/>
        <v>0</v>
      </c>
      <c r="M2008" s="2">
        <f t="shared" si="366"/>
        <v>0</v>
      </c>
      <c r="N2008" s="2">
        <f t="shared" si="367"/>
        <v>0</v>
      </c>
      <c r="O2008" s="2">
        <f t="shared" si="368"/>
        <v>0</v>
      </c>
      <c r="P2008" s="2">
        <f t="shared" si="369"/>
        <v>500</v>
      </c>
      <c r="Q2008" s="14">
        <f t="shared" si="370"/>
        <v>0</v>
      </c>
      <c r="R2008" s="2"/>
      <c r="S2008" s="2"/>
      <c r="T2008" s="1" t="e">
        <v>#N/A</v>
      </c>
    </row>
    <row r="2009" spans="1:20" x14ac:dyDescent="0.25">
      <c r="A2009" s="2" t="str">
        <f t="shared" si="364"/>
        <v>112019</v>
      </c>
      <c r="B2009" s="12">
        <v>43782</v>
      </c>
      <c r="C2009" s="2" t="s">
        <v>5257</v>
      </c>
      <c r="D2009" s="2" t="s">
        <v>1195</v>
      </c>
      <c r="E2009" s="2" t="s">
        <v>6728</v>
      </c>
      <c r="F2009" s="2" t="s">
        <v>6999</v>
      </c>
      <c r="G2009" s="2"/>
      <c r="H2009" s="2">
        <v>95100</v>
      </c>
      <c r="I2009" s="2"/>
      <c r="J2009" s="2"/>
      <c r="K2009" s="2"/>
      <c r="L2009" s="2">
        <f t="shared" si="365"/>
        <v>4755</v>
      </c>
      <c r="M2009" s="2">
        <f t="shared" si="366"/>
        <v>2377.5</v>
      </c>
      <c r="N2009" s="2">
        <f t="shared" si="367"/>
        <v>2377.5</v>
      </c>
      <c r="O2009" s="2">
        <f t="shared" si="368"/>
        <v>0</v>
      </c>
      <c r="P2009" s="2">
        <f t="shared" si="369"/>
        <v>99855</v>
      </c>
      <c r="Q2009" s="14">
        <f t="shared" si="370"/>
        <v>0</v>
      </c>
      <c r="R2009" s="2"/>
      <c r="S2009" s="2"/>
      <c r="T2009" s="1" t="e">
        <v>#N/A</v>
      </c>
    </row>
    <row r="2010" spans="1:20" x14ac:dyDescent="0.25">
      <c r="A2010" s="2" t="str">
        <f t="shared" si="364"/>
        <v>112019</v>
      </c>
      <c r="B2010" s="12">
        <v>43785</v>
      </c>
      <c r="C2010" s="2">
        <v>96</v>
      </c>
      <c r="D2010" s="2" t="s">
        <v>6323</v>
      </c>
      <c r="E2010" s="2" t="s">
        <v>6324</v>
      </c>
      <c r="F2010" s="2" t="s">
        <v>7000</v>
      </c>
      <c r="G2010" s="2"/>
      <c r="H2010" s="2"/>
      <c r="I2010" s="2"/>
      <c r="J2010" s="2">
        <v>2350</v>
      </c>
      <c r="K2010" s="2"/>
      <c r="L2010" s="2">
        <f t="shared" si="365"/>
        <v>423</v>
      </c>
      <c r="M2010" s="2">
        <v>0</v>
      </c>
      <c r="N2010" s="2">
        <v>0</v>
      </c>
      <c r="O2010" s="2">
        <v>0</v>
      </c>
      <c r="P2010" s="2">
        <f t="shared" si="369"/>
        <v>2773</v>
      </c>
      <c r="Q2010" s="14">
        <f t="shared" si="370"/>
        <v>0</v>
      </c>
      <c r="R2010" s="2"/>
      <c r="S2010" s="2"/>
      <c r="T2010" s="1" t="s">
        <v>6323</v>
      </c>
    </row>
    <row r="2011" spans="1:20" x14ac:dyDescent="0.25">
      <c r="A2011" s="2" t="str">
        <f t="shared" si="364"/>
        <v>112019</v>
      </c>
      <c r="B2011" s="12">
        <v>43783</v>
      </c>
      <c r="C2011" s="2">
        <v>25051</v>
      </c>
      <c r="D2011" s="2" t="s">
        <v>1578</v>
      </c>
      <c r="E2011" s="2" t="s">
        <v>6280</v>
      </c>
      <c r="F2011" s="2" t="s">
        <v>7001</v>
      </c>
      <c r="G2011" s="2">
        <v>7000</v>
      </c>
      <c r="H2011" s="2"/>
      <c r="I2011" s="2"/>
      <c r="J2011" s="2">
        <v>2460</v>
      </c>
      <c r="K2011" s="2"/>
      <c r="L2011" s="2">
        <f t="shared" si="365"/>
        <v>442.8</v>
      </c>
      <c r="M2011" s="2">
        <f t="shared" si="366"/>
        <v>0</v>
      </c>
      <c r="N2011" s="2">
        <f t="shared" si="367"/>
        <v>0</v>
      </c>
      <c r="O2011" s="2">
        <f t="shared" si="368"/>
        <v>442.8</v>
      </c>
      <c r="P2011" s="2">
        <f t="shared" si="369"/>
        <v>9902.7999999999993</v>
      </c>
      <c r="Q2011" s="14">
        <f t="shared" si="370"/>
        <v>-0.2000000000007276</v>
      </c>
      <c r="R2011" s="2"/>
      <c r="S2011" s="2"/>
      <c r="T2011" s="1" t="e">
        <v>#N/A</v>
      </c>
    </row>
    <row r="2012" spans="1:20" x14ac:dyDescent="0.25">
      <c r="A2012" s="2" t="str">
        <f t="shared" si="364"/>
        <v>112019</v>
      </c>
      <c r="B2012" s="12">
        <v>43787</v>
      </c>
      <c r="C2012" s="2" t="s">
        <v>7002</v>
      </c>
      <c r="D2012" s="2" t="s">
        <v>1604</v>
      </c>
      <c r="E2012" s="2" t="s">
        <v>6303</v>
      </c>
      <c r="F2012" s="2" t="s">
        <v>7003</v>
      </c>
      <c r="G2012" s="2">
        <v>2375</v>
      </c>
      <c r="H2012" s="2"/>
      <c r="I2012" s="2"/>
      <c r="J2012" s="2">
        <v>3350</v>
      </c>
      <c r="K2012" s="2"/>
      <c r="L2012" s="2">
        <f t="shared" si="365"/>
        <v>603</v>
      </c>
      <c r="M2012" s="2">
        <f t="shared" si="366"/>
        <v>301.5</v>
      </c>
      <c r="N2012" s="2">
        <f t="shared" si="367"/>
        <v>301.5</v>
      </c>
      <c r="O2012" s="2">
        <f t="shared" si="368"/>
        <v>0</v>
      </c>
      <c r="P2012" s="2">
        <f t="shared" si="369"/>
        <v>6328</v>
      </c>
      <c r="Q2012" s="14">
        <f t="shared" si="370"/>
        <v>0</v>
      </c>
      <c r="R2012" s="2"/>
      <c r="S2012" s="2"/>
      <c r="T2012" s="1" t="e">
        <v>#N/A</v>
      </c>
    </row>
    <row r="2013" spans="1:20" x14ac:dyDescent="0.25">
      <c r="A2013" s="2" t="str">
        <f t="shared" si="364"/>
        <v>112019</v>
      </c>
      <c r="B2013" s="12">
        <v>43787</v>
      </c>
      <c r="C2013" s="2" t="s">
        <v>7004</v>
      </c>
      <c r="D2013" s="2" t="s">
        <v>1604</v>
      </c>
      <c r="E2013" s="2" t="s">
        <v>6303</v>
      </c>
      <c r="F2013" s="2" t="s">
        <v>7005</v>
      </c>
      <c r="G2013" s="2">
        <v>8550</v>
      </c>
      <c r="H2013" s="2"/>
      <c r="I2013" s="2"/>
      <c r="J2013" s="2">
        <v>16900</v>
      </c>
      <c r="K2013" s="2"/>
      <c r="L2013" s="2">
        <f t="shared" si="365"/>
        <v>3042</v>
      </c>
      <c r="M2013" s="2">
        <f t="shared" si="366"/>
        <v>1521</v>
      </c>
      <c r="N2013" s="2">
        <f t="shared" si="367"/>
        <v>1521</v>
      </c>
      <c r="O2013" s="2">
        <f t="shared" si="368"/>
        <v>0</v>
      </c>
      <c r="P2013" s="2">
        <f t="shared" si="369"/>
        <v>28492</v>
      </c>
      <c r="Q2013" s="14">
        <f t="shared" si="370"/>
        <v>0</v>
      </c>
      <c r="R2013" s="2"/>
      <c r="S2013" s="2"/>
      <c r="T2013" s="1" t="e">
        <v>#N/A</v>
      </c>
    </row>
    <row r="2014" spans="1:20" x14ac:dyDescent="0.25">
      <c r="A2014" s="2" t="str">
        <f t="shared" si="364"/>
        <v>112019</v>
      </c>
      <c r="B2014" s="12">
        <v>43787</v>
      </c>
      <c r="C2014" s="2" t="s">
        <v>7006</v>
      </c>
      <c r="D2014" s="2" t="s">
        <v>1604</v>
      </c>
      <c r="E2014" s="2" t="s">
        <v>6303</v>
      </c>
      <c r="F2014" s="2" t="s">
        <v>7007</v>
      </c>
      <c r="G2014" s="2"/>
      <c r="H2014" s="2"/>
      <c r="I2014" s="2"/>
      <c r="J2014" s="2">
        <v>12712</v>
      </c>
      <c r="K2014" s="2"/>
      <c r="L2014" s="2">
        <f t="shared" si="365"/>
        <v>2288.16</v>
      </c>
      <c r="M2014" s="2">
        <f t="shared" si="366"/>
        <v>1144.08</v>
      </c>
      <c r="N2014" s="2">
        <f t="shared" si="367"/>
        <v>1144.08</v>
      </c>
      <c r="O2014" s="2">
        <f t="shared" si="368"/>
        <v>0</v>
      </c>
      <c r="P2014" s="2">
        <f t="shared" si="369"/>
        <v>15000.16</v>
      </c>
      <c r="Q2014" s="14">
        <f t="shared" si="370"/>
        <v>0.15999999999985448</v>
      </c>
      <c r="R2014" s="2"/>
      <c r="S2014" s="2"/>
      <c r="T2014" s="1" t="e">
        <v>#N/A</v>
      </c>
    </row>
    <row r="2015" spans="1:20" x14ac:dyDescent="0.25">
      <c r="A2015" s="2" t="str">
        <f t="shared" si="364"/>
        <v>112019</v>
      </c>
      <c r="B2015" s="12">
        <v>43787</v>
      </c>
      <c r="C2015" s="2" t="s">
        <v>7008</v>
      </c>
      <c r="D2015" s="2" t="s">
        <v>1604</v>
      </c>
      <c r="E2015" s="2" t="s">
        <v>6303</v>
      </c>
      <c r="F2015" s="2" t="s">
        <v>7009</v>
      </c>
      <c r="G2015" s="2">
        <v>7475</v>
      </c>
      <c r="H2015" s="2"/>
      <c r="I2015" s="2"/>
      <c r="J2015" s="2">
        <v>5600</v>
      </c>
      <c r="K2015" s="2"/>
      <c r="L2015" s="2">
        <f t="shared" si="365"/>
        <v>1008</v>
      </c>
      <c r="M2015" s="2">
        <f t="shared" si="366"/>
        <v>504</v>
      </c>
      <c r="N2015" s="2">
        <f t="shared" si="367"/>
        <v>504</v>
      </c>
      <c r="O2015" s="2">
        <f t="shared" si="368"/>
        <v>0</v>
      </c>
      <c r="P2015" s="2">
        <f t="shared" si="369"/>
        <v>14083</v>
      </c>
      <c r="Q2015" s="14">
        <f t="shared" si="370"/>
        <v>0</v>
      </c>
      <c r="R2015" s="2"/>
      <c r="S2015" s="2"/>
      <c r="T2015" s="1" t="e">
        <v>#N/A</v>
      </c>
    </row>
    <row r="2016" spans="1:20" x14ac:dyDescent="0.25">
      <c r="A2016" s="2" t="str">
        <f t="shared" si="364"/>
        <v>112019</v>
      </c>
      <c r="B2016" s="12">
        <v>43785</v>
      </c>
      <c r="C2016" s="2">
        <v>30</v>
      </c>
      <c r="D2016" s="2" t="s">
        <v>3452</v>
      </c>
      <c r="E2016" s="2" t="s">
        <v>6575</v>
      </c>
      <c r="F2016" s="2">
        <v>21476</v>
      </c>
      <c r="G2016" s="2"/>
      <c r="H2016" s="2"/>
      <c r="I2016" s="2"/>
      <c r="J2016" s="2">
        <v>18200</v>
      </c>
      <c r="K2016" s="2"/>
      <c r="L2016" s="2">
        <f t="shared" si="365"/>
        <v>3276</v>
      </c>
      <c r="M2016" s="2">
        <v>0</v>
      </c>
      <c r="N2016" s="2">
        <v>0</v>
      </c>
      <c r="O2016" s="2">
        <v>0</v>
      </c>
      <c r="P2016" s="2">
        <f t="shared" si="369"/>
        <v>21476</v>
      </c>
      <c r="Q2016" s="14">
        <f t="shared" si="370"/>
        <v>0</v>
      </c>
      <c r="R2016" s="2" t="s">
        <v>6245</v>
      </c>
      <c r="S2016" s="2" t="s">
        <v>6245</v>
      </c>
      <c r="T2016" s="1" t="e">
        <v>#N/A</v>
      </c>
    </row>
    <row r="2017" spans="1:20" x14ac:dyDescent="0.25">
      <c r="A2017" s="2" t="str">
        <f t="shared" si="364"/>
        <v>102019</v>
      </c>
      <c r="B2017" s="12">
        <v>43757</v>
      </c>
      <c r="C2017" s="2" t="s">
        <v>7010</v>
      </c>
      <c r="D2017" s="2" t="s">
        <v>7011</v>
      </c>
      <c r="E2017" s="2" t="s">
        <v>7012</v>
      </c>
      <c r="F2017" s="2" t="s">
        <v>7013</v>
      </c>
      <c r="G2017" s="2"/>
      <c r="H2017" s="2"/>
      <c r="I2017" s="2"/>
      <c r="J2017" s="2">
        <v>49000</v>
      </c>
      <c r="K2017" s="2"/>
      <c r="L2017" s="2">
        <f t="shared" si="365"/>
        <v>8820</v>
      </c>
      <c r="M2017" s="2">
        <v>0</v>
      </c>
      <c r="N2017" s="2">
        <v>0</v>
      </c>
      <c r="O2017" s="2">
        <v>0</v>
      </c>
      <c r="P2017" s="2">
        <f t="shared" si="369"/>
        <v>57820</v>
      </c>
      <c r="Q2017" s="14">
        <f t="shared" si="370"/>
        <v>0</v>
      </c>
      <c r="R2017" s="2"/>
      <c r="S2017" s="2"/>
      <c r="T2017" s="1" t="s">
        <v>7011</v>
      </c>
    </row>
    <row r="2018" spans="1:20" x14ac:dyDescent="0.25">
      <c r="A2018" s="2" t="str">
        <f t="shared" si="364"/>
        <v>102019</v>
      </c>
      <c r="B2018" s="12">
        <v>43768</v>
      </c>
      <c r="C2018" s="2">
        <v>90</v>
      </c>
      <c r="D2018" s="2" t="s">
        <v>1256</v>
      </c>
      <c r="E2018" s="2" t="s">
        <v>7014</v>
      </c>
      <c r="F2018" s="2" t="s">
        <v>7015</v>
      </c>
      <c r="G2018" s="2"/>
      <c r="H2018" s="2"/>
      <c r="I2018" s="2"/>
      <c r="J2018" s="2">
        <v>183000</v>
      </c>
      <c r="K2018" s="2"/>
      <c r="L2018" s="2">
        <f t="shared" si="365"/>
        <v>32940</v>
      </c>
      <c r="M2018" s="2">
        <f t="shared" si="366"/>
        <v>16470</v>
      </c>
      <c r="N2018" s="2">
        <f t="shared" si="367"/>
        <v>16470</v>
      </c>
      <c r="O2018" s="2">
        <f t="shared" si="368"/>
        <v>0</v>
      </c>
      <c r="P2018" s="2">
        <f t="shared" si="369"/>
        <v>215940</v>
      </c>
      <c r="Q2018" s="14">
        <f t="shared" si="370"/>
        <v>0</v>
      </c>
      <c r="R2018" s="2"/>
      <c r="S2018" s="2"/>
      <c r="T2018" s="1" t="e">
        <v>#N/A</v>
      </c>
    </row>
    <row r="2019" spans="1:20" x14ac:dyDescent="0.25">
      <c r="A2019" s="2" t="str">
        <f t="shared" si="364"/>
        <v>112019</v>
      </c>
      <c r="B2019" s="12">
        <v>43783</v>
      </c>
      <c r="C2019" s="2" t="s">
        <v>7016</v>
      </c>
      <c r="D2019" s="2" t="s">
        <v>101</v>
      </c>
      <c r="E2019" s="2" t="s">
        <v>6250</v>
      </c>
      <c r="F2019" s="2" t="s">
        <v>7017</v>
      </c>
      <c r="G2019" s="2"/>
      <c r="H2019" s="2"/>
      <c r="I2019" s="2"/>
      <c r="J2019" s="2">
        <v>341.45</v>
      </c>
      <c r="K2019" s="2"/>
      <c r="L2019" s="2">
        <f t="shared" si="365"/>
        <v>61.460999999999991</v>
      </c>
      <c r="M2019" s="2">
        <f t="shared" si="366"/>
        <v>30.730499999999996</v>
      </c>
      <c r="N2019" s="2">
        <f t="shared" si="367"/>
        <v>30.730499999999996</v>
      </c>
      <c r="O2019" s="2">
        <f t="shared" si="368"/>
        <v>0</v>
      </c>
      <c r="P2019" s="2">
        <f t="shared" si="369"/>
        <v>402.911</v>
      </c>
      <c r="Q2019" s="14">
        <f t="shared" si="370"/>
        <v>-8.8999999999998636E-2</v>
      </c>
      <c r="R2019" s="2"/>
      <c r="S2019" s="2"/>
      <c r="T2019" s="1" t="e">
        <v>#N/A</v>
      </c>
    </row>
    <row r="2020" spans="1:20" x14ac:dyDescent="0.25">
      <c r="A2020" s="2" t="str">
        <f t="shared" si="364"/>
        <v>112019</v>
      </c>
      <c r="B2020" s="12">
        <v>43783</v>
      </c>
      <c r="C2020" s="2" t="s">
        <v>7018</v>
      </c>
      <c r="D2020" s="2" t="s">
        <v>101</v>
      </c>
      <c r="E2020" s="2" t="s">
        <v>6250</v>
      </c>
      <c r="F2020" s="2" t="s">
        <v>7019</v>
      </c>
      <c r="G2020" s="2"/>
      <c r="H2020" s="2">
        <v>8000</v>
      </c>
      <c r="I2020" s="2"/>
      <c r="J2020" s="2"/>
      <c r="K2020" s="2"/>
      <c r="L2020" s="2">
        <f t="shared" si="365"/>
        <v>400</v>
      </c>
      <c r="M2020" s="2">
        <f t="shared" si="366"/>
        <v>200</v>
      </c>
      <c r="N2020" s="2">
        <f t="shared" si="367"/>
        <v>200</v>
      </c>
      <c r="O2020" s="2">
        <f t="shared" si="368"/>
        <v>0</v>
      </c>
      <c r="P2020" s="2">
        <f t="shared" si="369"/>
        <v>8400</v>
      </c>
      <c r="Q2020" s="14">
        <f t="shared" si="370"/>
        <v>0</v>
      </c>
      <c r="R2020" s="2"/>
      <c r="S2020" s="2"/>
      <c r="T2020" s="1" t="e">
        <v>#N/A</v>
      </c>
    </row>
    <row r="2021" spans="1:20" x14ac:dyDescent="0.25">
      <c r="A2021" s="2" t="str">
        <f t="shared" si="364"/>
        <v>112019</v>
      </c>
      <c r="B2021" s="12">
        <v>43781</v>
      </c>
      <c r="C2021" s="2" t="s">
        <v>7020</v>
      </c>
      <c r="D2021" s="2" t="s">
        <v>101</v>
      </c>
      <c r="E2021" s="2" t="s">
        <v>6250</v>
      </c>
      <c r="F2021" s="2" t="s">
        <v>7021</v>
      </c>
      <c r="G2021" s="2"/>
      <c r="H2021" s="2"/>
      <c r="I2021" s="2"/>
      <c r="J2021" s="2">
        <v>32786.269999999997</v>
      </c>
      <c r="K2021" s="2"/>
      <c r="L2021" s="2">
        <f t="shared" si="365"/>
        <v>5901.5285999999996</v>
      </c>
      <c r="M2021" s="2">
        <f t="shared" si="366"/>
        <v>2950.7642999999998</v>
      </c>
      <c r="N2021" s="2">
        <f t="shared" si="367"/>
        <v>2950.7642999999998</v>
      </c>
      <c r="O2021" s="2">
        <f t="shared" si="368"/>
        <v>0</v>
      </c>
      <c r="P2021" s="2">
        <f t="shared" si="369"/>
        <v>38687.798599999995</v>
      </c>
      <c r="Q2021" s="14">
        <f t="shared" si="370"/>
        <v>-0.20140000000537839</v>
      </c>
      <c r="R2021" s="2"/>
      <c r="S2021" s="2"/>
      <c r="T2021" s="1" t="e">
        <v>#N/A</v>
      </c>
    </row>
    <row r="2022" spans="1:20" x14ac:dyDescent="0.25">
      <c r="A2022" s="2" t="str">
        <f t="shared" si="364"/>
        <v>112019</v>
      </c>
      <c r="B2022" s="12">
        <v>43785</v>
      </c>
      <c r="C2022" s="2" t="s">
        <v>7022</v>
      </c>
      <c r="D2022" s="2" t="s">
        <v>101</v>
      </c>
      <c r="E2022" s="2" t="s">
        <v>6250</v>
      </c>
      <c r="F2022" s="2" t="s">
        <v>7023</v>
      </c>
      <c r="G2022" s="2"/>
      <c r="H2022" s="2">
        <v>4000</v>
      </c>
      <c r="I2022" s="2"/>
      <c r="J2022" s="2"/>
      <c r="K2022" s="2"/>
      <c r="L2022" s="2">
        <f t="shared" si="365"/>
        <v>200</v>
      </c>
      <c r="M2022" s="2">
        <f t="shared" si="366"/>
        <v>100</v>
      </c>
      <c r="N2022" s="2">
        <f t="shared" si="367"/>
        <v>100</v>
      </c>
      <c r="O2022" s="2">
        <f t="shared" si="368"/>
        <v>0</v>
      </c>
      <c r="P2022" s="2">
        <f t="shared" si="369"/>
        <v>4200</v>
      </c>
      <c r="Q2022" s="14">
        <f t="shared" si="370"/>
        <v>0</v>
      </c>
      <c r="R2022" s="2"/>
      <c r="S2022" s="2"/>
      <c r="T2022" s="1" t="e">
        <v>#N/A</v>
      </c>
    </row>
    <row r="2023" spans="1:20" x14ac:dyDescent="0.25">
      <c r="A2023" s="2" t="str">
        <f t="shared" si="364"/>
        <v>112019</v>
      </c>
      <c r="B2023" s="12">
        <v>43788</v>
      </c>
      <c r="C2023" s="2" t="s">
        <v>7024</v>
      </c>
      <c r="D2023" s="2" t="s">
        <v>101</v>
      </c>
      <c r="E2023" s="2" t="s">
        <v>6250</v>
      </c>
      <c r="F2023" s="2" t="s">
        <v>7025</v>
      </c>
      <c r="G2023" s="2"/>
      <c r="H2023" s="2">
        <v>7000</v>
      </c>
      <c r="I2023" s="2"/>
      <c r="J2023" s="2"/>
      <c r="K2023" s="2"/>
      <c r="L2023" s="2">
        <f t="shared" si="365"/>
        <v>350</v>
      </c>
      <c r="M2023" s="2">
        <f t="shared" si="366"/>
        <v>175</v>
      </c>
      <c r="N2023" s="2">
        <f t="shared" si="367"/>
        <v>175</v>
      </c>
      <c r="O2023" s="2">
        <f t="shared" si="368"/>
        <v>0</v>
      </c>
      <c r="P2023" s="2">
        <f t="shared" si="369"/>
        <v>7350</v>
      </c>
      <c r="Q2023" s="14">
        <f t="shared" si="370"/>
        <v>-34322</v>
      </c>
      <c r="R2023" s="2"/>
      <c r="S2023" s="2"/>
      <c r="T2023" s="1" t="e">
        <v>#N/A</v>
      </c>
    </row>
    <row r="2024" spans="1:20" x14ac:dyDescent="0.25">
      <c r="A2024" s="2" t="str">
        <f t="shared" si="364"/>
        <v>112019</v>
      </c>
      <c r="B2024" s="12">
        <v>43788</v>
      </c>
      <c r="C2024" s="2" t="s">
        <v>7024</v>
      </c>
      <c r="D2024" s="2" t="s">
        <v>101</v>
      </c>
      <c r="E2024" s="2" t="s">
        <v>6250</v>
      </c>
      <c r="F2024" s="2" t="s">
        <v>7025</v>
      </c>
      <c r="G2024" s="2"/>
      <c r="H2024" s="2"/>
      <c r="I2024" s="2"/>
      <c r="J2024" s="2"/>
      <c r="K2024" s="2">
        <v>5703.13</v>
      </c>
      <c r="L2024" s="2">
        <f t="shared" si="365"/>
        <v>1596.8764000000001</v>
      </c>
      <c r="M2024" s="2">
        <f t="shared" si="366"/>
        <v>798.43820000000005</v>
      </c>
      <c r="N2024" s="2">
        <f t="shared" si="367"/>
        <v>798.43820000000005</v>
      </c>
      <c r="O2024" s="2">
        <f t="shared" si="368"/>
        <v>0</v>
      </c>
      <c r="P2024" s="2">
        <f t="shared" si="369"/>
        <v>7300.0064000000002</v>
      </c>
      <c r="Q2024" s="14">
        <f t="shared" si="370"/>
        <v>-34371.993600000002</v>
      </c>
      <c r="R2024" s="2"/>
      <c r="S2024" s="2"/>
      <c r="T2024" s="1" t="e">
        <v>#N/A</v>
      </c>
    </row>
    <row r="2025" spans="1:20" x14ac:dyDescent="0.25">
      <c r="A2025" s="2" t="str">
        <f t="shared" si="364"/>
        <v>112019</v>
      </c>
      <c r="B2025" s="12">
        <v>43788</v>
      </c>
      <c r="C2025" s="2" t="s">
        <v>7024</v>
      </c>
      <c r="D2025" s="2" t="s">
        <v>101</v>
      </c>
      <c r="E2025" s="2" t="s">
        <v>6250</v>
      </c>
      <c r="F2025" s="2" t="s">
        <v>7025</v>
      </c>
      <c r="G2025" s="2"/>
      <c r="H2025" s="2"/>
      <c r="I2025" s="2"/>
      <c r="J2025" s="2">
        <v>22899.58</v>
      </c>
      <c r="K2025" s="2"/>
      <c r="L2025" s="2">
        <f t="shared" si="365"/>
        <v>4121.9244000000008</v>
      </c>
      <c r="M2025" s="2">
        <f t="shared" si="366"/>
        <v>2060.9622000000004</v>
      </c>
      <c r="N2025" s="2">
        <f t="shared" si="367"/>
        <v>2060.9622000000004</v>
      </c>
      <c r="O2025" s="2">
        <f t="shared" si="368"/>
        <v>0</v>
      </c>
      <c r="P2025" s="2">
        <f t="shared" si="369"/>
        <v>27021.504400000002</v>
      </c>
      <c r="Q2025" s="14">
        <f t="shared" si="370"/>
        <v>-14650.495599999998</v>
      </c>
      <c r="R2025" s="2"/>
      <c r="S2025" s="2"/>
      <c r="T2025" s="1" t="e">
        <v>#N/A</v>
      </c>
    </row>
    <row r="2026" spans="1:20" x14ac:dyDescent="0.25">
      <c r="A2026" s="2" t="str">
        <f t="shared" si="364"/>
        <v>112019</v>
      </c>
      <c r="B2026" s="12">
        <v>43788</v>
      </c>
      <c r="C2026" s="2" t="s">
        <v>5258</v>
      </c>
      <c r="D2026" s="2" t="s">
        <v>1195</v>
      </c>
      <c r="E2026" s="2" t="s">
        <v>6728</v>
      </c>
      <c r="F2026" s="2" t="s">
        <v>7026</v>
      </c>
      <c r="G2026" s="2"/>
      <c r="H2026" s="2">
        <v>18100</v>
      </c>
      <c r="I2026" s="2"/>
      <c r="J2026" s="2"/>
      <c r="K2026" s="2"/>
      <c r="L2026" s="2">
        <f t="shared" si="365"/>
        <v>905</v>
      </c>
      <c r="M2026" s="2">
        <f t="shared" si="366"/>
        <v>452.5</v>
      </c>
      <c r="N2026" s="2">
        <f t="shared" si="367"/>
        <v>452.5</v>
      </c>
      <c r="O2026" s="2">
        <f t="shared" si="368"/>
        <v>0</v>
      </c>
      <c r="P2026" s="2">
        <f t="shared" si="369"/>
        <v>19005</v>
      </c>
      <c r="Q2026" s="14">
        <f t="shared" si="370"/>
        <v>0</v>
      </c>
      <c r="R2026" s="2"/>
      <c r="S2026" s="2"/>
      <c r="T2026" s="1" t="e">
        <v>#N/A</v>
      </c>
    </row>
    <row r="2027" spans="1:20" x14ac:dyDescent="0.25">
      <c r="A2027" s="2" t="str">
        <f t="shared" si="364"/>
        <v>112019</v>
      </c>
      <c r="B2027" s="12">
        <v>43775</v>
      </c>
      <c r="C2027" s="2" t="s">
        <v>7027</v>
      </c>
      <c r="D2027" s="2" t="s">
        <v>7028</v>
      </c>
      <c r="E2027" s="2" t="s">
        <v>7029</v>
      </c>
      <c r="F2027" s="2" t="s">
        <v>7030</v>
      </c>
      <c r="G2027" s="2">
        <v>7500</v>
      </c>
      <c r="H2027" s="2"/>
      <c r="I2027" s="2"/>
      <c r="J2027" s="2"/>
      <c r="K2027" s="2"/>
      <c r="L2027" s="2">
        <f t="shared" si="365"/>
        <v>0</v>
      </c>
      <c r="M2027" s="2">
        <f t="shared" si="366"/>
        <v>0</v>
      </c>
      <c r="N2027" s="2">
        <f t="shared" si="367"/>
        <v>0</v>
      </c>
      <c r="O2027" s="2">
        <f t="shared" si="368"/>
        <v>0</v>
      </c>
      <c r="P2027" s="2">
        <f t="shared" si="369"/>
        <v>7500</v>
      </c>
      <c r="Q2027" s="14">
        <f t="shared" si="370"/>
        <v>0</v>
      </c>
      <c r="R2027" s="2"/>
      <c r="S2027" s="2"/>
      <c r="T2027" s="1" t="e">
        <v>#N/A</v>
      </c>
    </row>
    <row r="2028" spans="1:20" x14ac:dyDescent="0.25">
      <c r="A2028" s="2" t="str">
        <f t="shared" si="364"/>
        <v>112019</v>
      </c>
      <c r="B2028" s="12">
        <v>43781</v>
      </c>
      <c r="C2028" s="2" t="s">
        <v>7031</v>
      </c>
      <c r="D2028" s="2" t="s">
        <v>7028</v>
      </c>
      <c r="E2028" s="2" t="s">
        <v>7029</v>
      </c>
      <c r="F2028" s="2" t="s">
        <v>7030</v>
      </c>
      <c r="G2028" s="2">
        <v>7500</v>
      </c>
      <c r="H2028" s="2"/>
      <c r="I2028" s="2"/>
      <c r="J2028" s="2"/>
      <c r="K2028" s="2"/>
      <c r="L2028" s="2">
        <f t="shared" si="365"/>
        <v>0</v>
      </c>
      <c r="M2028" s="2">
        <f t="shared" si="366"/>
        <v>0</v>
      </c>
      <c r="N2028" s="2">
        <f t="shared" si="367"/>
        <v>0</v>
      </c>
      <c r="O2028" s="2">
        <f t="shared" si="368"/>
        <v>0</v>
      </c>
      <c r="P2028" s="2">
        <f t="shared" si="369"/>
        <v>7500</v>
      </c>
      <c r="Q2028" s="14">
        <f t="shared" si="370"/>
        <v>0</v>
      </c>
      <c r="R2028" s="2"/>
      <c r="S2028" s="2"/>
      <c r="T2028" s="1" t="e">
        <v>#N/A</v>
      </c>
    </row>
    <row r="2029" spans="1:20" x14ac:dyDescent="0.25">
      <c r="A2029" s="2" t="str">
        <f t="shared" si="364"/>
        <v>112019</v>
      </c>
      <c r="B2029" s="12">
        <v>43788</v>
      </c>
      <c r="C2029" s="2" t="s">
        <v>7032</v>
      </c>
      <c r="D2029" s="2" t="s">
        <v>7028</v>
      </c>
      <c r="E2029" s="2" t="s">
        <v>7029</v>
      </c>
      <c r="F2029" s="2" t="s">
        <v>7030</v>
      </c>
      <c r="G2029" s="2">
        <v>7500</v>
      </c>
      <c r="H2029" s="2"/>
      <c r="I2029" s="2"/>
      <c r="J2029" s="2"/>
      <c r="K2029" s="2"/>
      <c r="L2029" s="2">
        <f t="shared" si="365"/>
        <v>0</v>
      </c>
      <c r="M2029" s="2">
        <f t="shared" si="366"/>
        <v>0</v>
      </c>
      <c r="N2029" s="2">
        <f t="shared" si="367"/>
        <v>0</v>
      </c>
      <c r="O2029" s="2">
        <f t="shared" si="368"/>
        <v>0</v>
      </c>
      <c r="P2029" s="2">
        <f t="shared" si="369"/>
        <v>7500</v>
      </c>
      <c r="Q2029" s="14">
        <f t="shared" si="370"/>
        <v>0</v>
      </c>
      <c r="R2029" s="2"/>
      <c r="S2029" s="2"/>
      <c r="T2029" s="1" t="e">
        <v>#N/A</v>
      </c>
    </row>
    <row r="2030" spans="1:20" x14ac:dyDescent="0.25">
      <c r="A2030" s="2" t="str">
        <f t="shared" si="364"/>
        <v>102019</v>
      </c>
      <c r="B2030" s="12">
        <v>43766</v>
      </c>
      <c r="C2030" s="2">
        <v>3180</v>
      </c>
      <c r="D2030" s="2" t="s">
        <v>3340</v>
      </c>
      <c r="E2030" s="2" t="s">
        <v>6742</v>
      </c>
      <c r="F2030" s="2" t="s">
        <v>7033</v>
      </c>
      <c r="G2030" s="2"/>
      <c r="H2030" s="2"/>
      <c r="I2030" s="2"/>
      <c r="J2030" s="2">
        <v>5975</v>
      </c>
      <c r="K2030" s="2"/>
      <c r="L2030" s="2">
        <f t="shared" si="365"/>
        <v>1075.5</v>
      </c>
      <c r="M2030" s="2">
        <f t="shared" si="366"/>
        <v>537.75</v>
      </c>
      <c r="N2030" s="2">
        <f t="shared" si="367"/>
        <v>537.75</v>
      </c>
      <c r="O2030" s="2">
        <f t="shared" si="368"/>
        <v>0</v>
      </c>
      <c r="P2030" s="2">
        <f t="shared" si="369"/>
        <v>7050.5</v>
      </c>
      <c r="Q2030" s="14">
        <f t="shared" si="370"/>
        <v>-0.5</v>
      </c>
      <c r="R2030" s="2"/>
      <c r="S2030" s="2"/>
      <c r="T2030" s="1" t="e">
        <v>#N/A</v>
      </c>
    </row>
    <row r="2031" spans="1:20" x14ac:dyDescent="0.25">
      <c r="A2031" s="2" t="str">
        <f t="shared" si="364"/>
        <v>112019</v>
      </c>
      <c r="B2031" s="12">
        <v>43775</v>
      </c>
      <c r="C2031" s="2">
        <v>32</v>
      </c>
      <c r="D2031" s="2" t="s">
        <v>1978</v>
      </c>
      <c r="E2031" s="2" t="s">
        <v>6368</v>
      </c>
      <c r="F2031" s="2" t="s">
        <v>7034</v>
      </c>
      <c r="G2031" s="2"/>
      <c r="H2031" s="2"/>
      <c r="I2031" s="2"/>
      <c r="J2031" s="2">
        <v>30000</v>
      </c>
      <c r="K2031" s="2"/>
      <c r="L2031" s="2">
        <f t="shared" si="365"/>
        <v>5400</v>
      </c>
      <c r="M2031" s="2">
        <v>0</v>
      </c>
      <c r="N2031" s="2">
        <v>0</v>
      </c>
      <c r="O2031" s="2">
        <v>0</v>
      </c>
      <c r="P2031" s="2">
        <f t="shared" si="369"/>
        <v>35400</v>
      </c>
      <c r="Q2031" s="14">
        <f t="shared" si="370"/>
        <v>0</v>
      </c>
      <c r="R2031" s="2"/>
      <c r="S2031" s="2" t="s">
        <v>5815</v>
      </c>
      <c r="T2031" s="1" t="e">
        <v>#N/A</v>
      </c>
    </row>
    <row r="2032" spans="1:20" x14ac:dyDescent="0.25">
      <c r="A2032" s="2" t="str">
        <f t="shared" si="364"/>
        <v>112019</v>
      </c>
      <c r="B2032" s="12">
        <v>43775</v>
      </c>
      <c r="C2032" s="2">
        <v>33</v>
      </c>
      <c r="D2032" s="2" t="s">
        <v>6367</v>
      </c>
      <c r="E2032" s="2" t="s">
        <v>6368</v>
      </c>
      <c r="F2032" s="2" t="s">
        <v>7035</v>
      </c>
      <c r="G2032" s="2"/>
      <c r="H2032" s="2"/>
      <c r="I2032" s="2"/>
      <c r="J2032" s="2">
        <v>7400</v>
      </c>
      <c r="K2032" s="2"/>
      <c r="L2032" s="2">
        <f t="shared" si="365"/>
        <v>1332</v>
      </c>
      <c r="M2032" s="2">
        <v>0</v>
      </c>
      <c r="N2032" s="2">
        <v>0</v>
      </c>
      <c r="O2032" s="2">
        <v>0</v>
      </c>
      <c r="P2032" s="2">
        <f t="shared" si="369"/>
        <v>8732</v>
      </c>
      <c r="Q2032" s="14">
        <f t="shared" si="370"/>
        <v>0</v>
      </c>
      <c r="R2032" s="2"/>
      <c r="S2032" s="2" t="s">
        <v>5815</v>
      </c>
      <c r="T2032" s="1" t="e">
        <v>#N/A</v>
      </c>
    </row>
    <row r="2033" spans="1:20" x14ac:dyDescent="0.25">
      <c r="A2033" s="2" t="str">
        <f t="shared" si="364"/>
        <v>112019</v>
      </c>
      <c r="B2033" s="12">
        <v>43791</v>
      </c>
      <c r="C2033" s="2">
        <v>10173</v>
      </c>
      <c r="D2033" s="2" t="s">
        <v>399</v>
      </c>
      <c r="E2033" s="2" t="s">
        <v>6268</v>
      </c>
      <c r="F2033" s="2" t="s">
        <v>7036</v>
      </c>
      <c r="G2033" s="2"/>
      <c r="H2033" s="2"/>
      <c r="I2033" s="2">
        <v>7000</v>
      </c>
      <c r="J2033" s="2"/>
      <c r="K2033" s="2"/>
      <c r="L2033" s="2">
        <f t="shared" si="365"/>
        <v>840</v>
      </c>
      <c r="M2033" s="2">
        <f t="shared" si="366"/>
        <v>420</v>
      </c>
      <c r="N2033" s="2">
        <f t="shared" si="367"/>
        <v>420</v>
      </c>
      <c r="O2033" s="2">
        <f t="shared" si="368"/>
        <v>0</v>
      </c>
      <c r="P2033" s="2">
        <f t="shared" si="369"/>
        <v>7840</v>
      </c>
      <c r="Q2033" s="14">
        <f t="shared" si="370"/>
        <v>0</v>
      </c>
      <c r="R2033" s="2"/>
      <c r="S2033" s="2"/>
      <c r="T2033" s="1" t="e">
        <v>#N/A</v>
      </c>
    </row>
    <row r="2034" spans="1:20" x14ac:dyDescent="0.25">
      <c r="A2034" s="2" t="str">
        <f t="shared" si="364"/>
        <v>112019</v>
      </c>
      <c r="B2034" s="12">
        <v>43792</v>
      </c>
      <c r="C2034" s="2">
        <v>21</v>
      </c>
      <c r="D2034" s="2" t="s">
        <v>503</v>
      </c>
      <c r="E2034" s="2" t="s">
        <v>6719</v>
      </c>
      <c r="F2034" s="2" t="s">
        <v>7037</v>
      </c>
      <c r="G2034" s="2">
        <v>6050</v>
      </c>
      <c r="H2034" s="2"/>
      <c r="I2034" s="2"/>
      <c r="J2034" s="2"/>
      <c r="K2034" s="2"/>
      <c r="L2034" s="2">
        <f t="shared" si="365"/>
        <v>0</v>
      </c>
      <c r="M2034" s="2">
        <f t="shared" si="366"/>
        <v>0</v>
      </c>
      <c r="N2034" s="2">
        <f t="shared" si="367"/>
        <v>0</v>
      </c>
      <c r="O2034" s="2">
        <f t="shared" si="368"/>
        <v>0</v>
      </c>
      <c r="P2034" s="2">
        <f t="shared" si="369"/>
        <v>6050</v>
      </c>
      <c r="Q2034" s="14">
        <f t="shared" si="370"/>
        <v>0</v>
      </c>
      <c r="R2034" s="2"/>
      <c r="S2034" s="2"/>
      <c r="T2034" s="1" t="e">
        <v>#N/A</v>
      </c>
    </row>
    <row r="2035" spans="1:20" x14ac:dyDescent="0.25">
      <c r="A2035" s="2" t="str">
        <f t="shared" si="364"/>
        <v>092019</v>
      </c>
      <c r="B2035" s="12">
        <v>43717</v>
      </c>
      <c r="C2035" s="2" t="s">
        <v>7038</v>
      </c>
      <c r="D2035" s="2" t="s">
        <v>7039</v>
      </c>
      <c r="E2035" s="2" t="s">
        <v>7040</v>
      </c>
      <c r="F2035" s="2" t="s">
        <v>7041</v>
      </c>
      <c r="G2035" s="2">
        <v>22000</v>
      </c>
      <c r="H2035" s="2"/>
      <c r="I2035" s="2"/>
      <c r="J2035" s="2">
        <v>223100</v>
      </c>
      <c r="K2035" s="2"/>
      <c r="L2035" s="2">
        <f t="shared" si="365"/>
        <v>40158</v>
      </c>
      <c r="M2035" s="2">
        <v>0</v>
      </c>
      <c r="N2035" s="2">
        <v>0</v>
      </c>
      <c r="O2035" s="2">
        <v>0</v>
      </c>
      <c r="P2035" s="2">
        <f t="shared" si="369"/>
        <v>285258</v>
      </c>
      <c r="Q2035" s="14">
        <f t="shared" si="370"/>
        <v>0</v>
      </c>
      <c r="R2035" s="2" t="s">
        <v>5815</v>
      </c>
      <c r="S2035" s="2" t="s">
        <v>5815</v>
      </c>
      <c r="T2035" s="1" t="e">
        <v>#N/A</v>
      </c>
    </row>
    <row r="2036" spans="1:20" x14ac:dyDescent="0.25">
      <c r="A2036" s="2" t="str">
        <f t="shared" si="364"/>
        <v>112019</v>
      </c>
      <c r="B2036" s="12">
        <v>43792</v>
      </c>
      <c r="C2036" s="2">
        <v>99</v>
      </c>
      <c r="D2036" s="2" t="s">
        <v>6323</v>
      </c>
      <c r="E2036" s="2" t="s">
        <v>6324</v>
      </c>
      <c r="F2036" s="2" t="s">
        <v>3339</v>
      </c>
      <c r="G2036" s="2"/>
      <c r="H2036" s="2"/>
      <c r="I2036" s="2"/>
      <c r="J2036" s="2">
        <v>850</v>
      </c>
      <c r="K2036" s="2"/>
      <c r="L2036" s="2">
        <f t="shared" si="365"/>
        <v>153</v>
      </c>
      <c r="M2036" s="2">
        <v>0</v>
      </c>
      <c r="N2036" s="2">
        <v>0</v>
      </c>
      <c r="O2036" s="2">
        <v>0</v>
      </c>
      <c r="P2036" s="2">
        <f t="shared" si="369"/>
        <v>1003</v>
      </c>
      <c r="Q2036" s="14">
        <f t="shared" si="370"/>
        <v>0</v>
      </c>
      <c r="R2036" s="2"/>
      <c r="S2036" s="2"/>
      <c r="T2036" s="1" t="s">
        <v>6323</v>
      </c>
    </row>
    <row r="2037" spans="1:20" x14ac:dyDescent="0.25">
      <c r="A2037" s="2" t="str">
        <f t="shared" si="364"/>
        <v>112019</v>
      </c>
      <c r="B2037" s="12">
        <v>43790</v>
      </c>
      <c r="C2037" s="2" t="s">
        <v>7042</v>
      </c>
      <c r="D2037" s="2" t="s">
        <v>101</v>
      </c>
      <c r="E2037" s="2" t="s">
        <v>6250</v>
      </c>
      <c r="F2037" s="2" t="s">
        <v>7043</v>
      </c>
      <c r="G2037" s="2"/>
      <c r="H2037" s="2">
        <v>3500</v>
      </c>
      <c r="I2037" s="2"/>
      <c r="J2037" s="2"/>
      <c r="K2037" s="2"/>
      <c r="L2037" s="2">
        <f t="shared" si="365"/>
        <v>175</v>
      </c>
      <c r="M2037" s="2">
        <f t="shared" si="366"/>
        <v>87.5</v>
      </c>
      <c r="N2037" s="2">
        <f t="shared" si="367"/>
        <v>87.5</v>
      </c>
      <c r="O2037" s="2">
        <f t="shared" si="368"/>
        <v>0</v>
      </c>
      <c r="P2037" s="2">
        <f t="shared" si="369"/>
        <v>3675</v>
      </c>
      <c r="Q2037" s="14">
        <f t="shared" si="370"/>
        <v>-20355</v>
      </c>
      <c r="R2037" s="2"/>
      <c r="S2037" s="2"/>
      <c r="T2037" s="1" t="e">
        <v>#N/A</v>
      </c>
    </row>
    <row r="2038" spans="1:20" x14ac:dyDescent="0.25">
      <c r="A2038" s="2" t="str">
        <f t="shared" si="364"/>
        <v>112019</v>
      </c>
      <c r="B2038" s="12">
        <v>43790</v>
      </c>
      <c r="C2038" s="2" t="s">
        <v>7042</v>
      </c>
      <c r="D2038" s="2" t="s">
        <v>101</v>
      </c>
      <c r="E2038" s="2" t="s">
        <v>6250</v>
      </c>
      <c r="F2038" s="2" t="s">
        <v>7043</v>
      </c>
      <c r="G2038" s="2"/>
      <c r="H2038" s="2"/>
      <c r="I2038" s="2"/>
      <c r="J2038" s="2">
        <v>17250</v>
      </c>
      <c r="K2038" s="2"/>
      <c r="L2038" s="2">
        <f t="shared" si="365"/>
        <v>3105</v>
      </c>
      <c r="M2038" s="2">
        <f t="shared" si="366"/>
        <v>1552.5</v>
      </c>
      <c r="N2038" s="2">
        <f t="shared" si="367"/>
        <v>1552.5</v>
      </c>
      <c r="O2038" s="2">
        <f t="shared" si="368"/>
        <v>0</v>
      </c>
      <c r="P2038" s="2">
        <f t="shared" si="369"/>
        <v>20355</v>
      </c>
      <c r="Q2038" s="14">
        <f t="shared" si="370"/>
        <v>-3675</v>
      </c>
      <c r="R2038" s="2"/>
      <c r="S2038" s="2"/>
      <c r="T2038" s="1" t="e">
        <v>#N/A</v>
      </c>
    </row>
    <row r="2039" spans="1:20" x14ac:dyDescent="0.25">
      <c r="A2039" s="2" t="str">
        <f t="shared" si="364"/>
        <v>112019</v>
      </c>
      <c r="B2039" s="12">
        <v>43787</v>
      </c>
      <c r="C2039" s="2">
        <v>867</v>
      </c>
      <c r="D2039" s="2" t="s">
        <v>795</v>
      </c>
      <c r="E2039" s="2" t="s">
        <v>6409</v>
      </c>
      <c r="F2039" s="2" t="s">
        <v>7044</v>
      </c>
      <c r="G2039" s="2"/>
      <c r="H2039" s="2"/>
      <c r="I2039" s="2"/>
      <c r="J2039" s="2">
        <v>8050.85</v>
      </c>
      <c r="K2039" s="2"/>
      <c r="L2039" s="2">
        <f t="shared" si="365"/>
        <v>1449.1530000000002</v>
      </c>
      <c r="M2039" s="2">
        <f t="shared" si="366"/>
        <v>724.57650000000012</v>
      </c>
      <c r="N2039" s="2">
        <f t="shared" si="367"/>
        <v>724.57650000000012</v>
      </c>
      <c r="O2039" s="2">
        <f t="shared" si="368"/>
        <v>0</v>
      </c>
      <c r="P2039" s="2">
        <f t="shared" si="369"/>
        <v>9500.0030000000006</v>
      </c>
      <c r="Q2039" s="14">
        <f t="shared" si="370"/>
        <v>3.0000000006111804E-3</v>
      </c>
      <c r="R2039" s="2"/>
      <c r="S2039" s="2"/>
      <c r="T2039" s="1" t="e">
        <v>#N/A</v>
      </c>
    </row>
    <row r="2040" spans="1:20" x14ac:dyDescent="0.25">
      <c r="A2040" s="2" t="str">
        <f t="shared" si="364"/>
        <v>112019</v>
      </c>
      <c r="B2040" s="12">
        <v>43781</v>
      </c>
      <c r="C2040" s="2" t="s">
        <v>7045</v>
      </c>
      <c r="D2040" s="2" t="s">
        <v>3408</v>
      </c>
      <c r="E2040" s="2" t="s">
        <v>6249</v>
      </c>
      <c r="F2040" s="2" t="s">
        <v>7046</v>
      </c>
      <c r="G2040" s="2"/>
      <c r="H2040" s="2"/>
      <c r="I2040" s="2"/>
      <c r="J2040" s="2">
        <v>3200</v>
      </c>
      <c r="K2040" s="2"/>
      <c r="L2040" s="2">
        <f t="shared" si="365"/>
        <v>576</v>
      </c>
      <c r="M2040" s="2">
        <f t="shared" si="366"/>
        <v>288</v>
      </c>
      <c r="N2040" s="2">
        <f t="shared" si="367"/>
        <v>288</v>
      </c>
      <c r="O2040" s="2">
        <f t="shared" si="368"/>
        <v>0</v>
      </c>
      <c r="P2040" s="2">
        <f t="shared" si="369"/>
        <v>3776</v>
      </c>
      <c r="Q2040" s="14">
        <f t="shared" si="370"/>
        <v>0</v>
      </c>
      <c r="R2040" s="2"/>
      <c r="S2040" s="2"/>
      <c r="T2040" s="1" t="e">
        <v>#N/A</v>
      </c>
    </row>
    <row r="2041" spans="1:20" x14ac:dyDescent="0.25">
      <c r="A2041" s="2" t="str">
        <f t="shared" si="364"/>
        <v>112019</v>
      </c>
      <c r="B2041" s="12">
        <v>43780</v>
      </c>
      <c r="C2041" s="2" t="s">
        <v>7047</v>
      </c>
      <c r="D2041" s="2" t="s">
        <v>3408</v>
      </c>
      <c r="E2041" s="2" t="s">
        <v>6249</v>
      </c>
      <c r="F2041" s="2" t="s">
        <v>7048</v>
      </c>
      <c r="G2041" s="2"/>
      <c r="H2041" s="2"/>
      <c r="I2041" s="2"/>
      <c r="J2041" s="2">
        <v>6100</v>
      </c>
      <c r="K2041" s="2"/>
      <c r="L2041" s="2">
        <f t="shared" si="365"/>
        <v>1098</v>
      </c>
      <c r="M2041" s="2">
        <f t="shared" si="366"/>
        <v>549</v>
      </c>
      <c r="N2041" s="2">
        <f t="shared" si="367"/>
        <v>549</v>
      </c>
      <c r="O2041" s="2">
        <f t="shared" si="368"/>
        <v>0</v>
      </c>
      <c r="P2041" s="2">
        <f t="shared" si="369"/>
        <v>7198</v>
      </c>
      <c r="Q2041" s="14">
        <f t="shared" si="370"/>
        <v>0</v>
      </c>
      <c r="R2041" s="2"/>
      <c r="S2041" s="2"/>
      <c r="T2041" s="1" t="e">
        <v>#N/A</v>
      </c>
    </row>
    <row r="2042" spans="1:20" x14ac:dyDescent="0.25">
      <c r="A2042" s="2" t="str">
        <f t="shared" si="364"/>
        <v>112019</v>
      </c>
      <c r="B2042" s="12">
        <v>43790</v>
      </c>
      <c r="C2042" s="2">
        <v>10161</v>
      </c>
      <c r="D2042" s="2" t="s">
        <v>399</v>
      </c>
      <c r="E2042" s="2" t="s">
        <v>6268</v>
      </c>
      <c r="F2042" s="2" t="s">
        <v>7049</v>
      </c>
      <c r="G2042" s="2"/>
      <c r="H2042" s="2"/>
      <c r="I2042" s="2">
        <v>3960</v>
      </c>
      <c r="J2042" s="2"/>
      <c r="K2042" s="2"/>
      <c r="L2042" s="2">
        <f t="shared" si="365"/>
        <v>475.2</v>
      </c>
      <c r="M2042" s="2">
        <f t="shared" si="366"/>
        <v>237.6</v>
      </c>
      <c r="N2042" s="2">
        <f t="shared" si="367"/>
        <v>237.6</v>
      </c>
      <c r="O2042" s="2">
        <f t="shared" si="368"/>
        <v>0</v>
      </c>
      <c r="P2042" s="2">
        <f t="shared" si="369"/>
        <v>4435.2</v>
      </c>
      <c r="Q2042" s="14">
        <f t="shared" si="370"/>
        <v>-1777.8000000000002</v>
      </c>
      <c r="R2042" s="2"/>
      <c r="S2042" s="2"/>
      <c r="T2042" s="1" t="e">
        <v>#N/A</v>
      </c>
    </row>
    <row r="2043" spans="1:20" x14ac:dyDescent="0.25">
      <c r="A2043" s="2" t="str">
        <f t="shared" si="364"/>
        <v>112019</v>
      </c>
      <c r="B2043" s="12">
        <v>43790</v>
      </c>
      <c r="C2043" s="2">
        <v>10161</v>
      </c>
      <c r="D2043" s="2" t="s">
        <v>399</v>
      </c>
      <c r="E2043" s="2" t="s">
        <v>6268</v>
      </c>
      <c r="F2043" s="2" t="s">
        <v>7049</v>
      </c>
      <c r="G2043" s="2"/>
      <c r="H2043" s="2"/>
      <c r="I2043" s="2"/>
      <c r="J2043" s="2">
        <v>1505</v>
      </c>
      <c r="K2043" s="2"/>
      <c r="L2043" s="2">
        <f t="shared" si="365"/>
        <v>270.89999999999998</v>
      </c>
      <c r="M2043" s="2">
        <f t="shared" si="366"/>
        <v>135.44999999999999</v>
      </c>
      <c r="N2043" s="2">
        <f t="shared" si="367"/>
        <v>135.44999999999999</v>
      </c>
      <c r="O2043" s="2">
        <f t="shared" si="368"/>
        <v>0</v>
      </c>
      <c r="P2043" s="2">
        <f t="shared" si="369"/>
        <v>1775.9</v>
      </c>
      <c r="Q2043" s="14">
        <f t="shared" si="370"/>
        <v>-4437.1000000000004</v>
      </c>
      <c r="R2043" s="2"/>
      <c r="S2043" s="2"/>
      <c r="T2043" s="1" t="e">
        <v>#N/A</v>
      </c>
    </row>
    <row r="2044" spans="1:20" x14ac:dyDescent="0.25">
      <c r="A2044" s="2" t="str">
        <f t="shared" si="364"/>
        <v>112019</v>
      </c>
      <c r="B2044" s="12">
        <v>43789</v>
      </c>
      <c r="C2044" s="2" t="s">
        <v>7050</v>
      </c>
      <c r="D2044" s="2" t="s">
        <v>820</v>
      </c>
      <c r="E2044" s="2" t="s">
        <v>6947</v>
      </c>
      <c r="F2044" s="2" t="s">
        <v>7051</v>
      </c>
      <c r="G2044" s="2">
        <v>65457</v>
      </c>
      <c r="H2044" s="2"/>
      <c r="I2044" s="2"/>
      <c r="J2044" s="2">
        <v>17201.38</v>
      </c>
      <c r="K2044" s="2"/>
      <c r="L2044" s="2">
        <f t="shared" si="365"/>
        <v>3096.2484000000004</v>
      </c>
      <c r="M2044" s="2">
        <f t="shared" si="366"/>
        <v>0</v>
      </c>
      <c r="N2044" s="2">
        <f t="shared" si="367"/>
        <v>0</v>
      </c>
      <c r="O2044" s="2">
        <f t="shared" si="368"/>
        <v>3096.2484000000004</v>
      </c>
      <c r="P2044" s="2">
        <f t="shared" si="369"/>
        <v>85754.628400000001</v>
      </c>
      <c r="Q2044" s="14">
        <f t="shared" si="370"/>
        <v>-0.37159999999857973</v>
      </c>
      <c r="R2044" s="2"/>
      <c r="S2044" s="2"/>
      <c r="T2044" s="1" t="e">
        <v>#N/A</v>
      </c>
    </row>
    <row r="2045" spans="1:20" x14ac:dyDescent="0.25">
      <c r="A2045" s="2" t="str">
        <f t="shared" si="364"/>
        <v>112019</v>
      </c>
      <c r="B2045" s="12">
        <v>43792</v>
      </c>
      <c r="C2045" s="2" t="s">
        <v>7052</v>
      </c>
      <c r="D2045" s="2" t="s">
        <v>101</v>
      </c>
      <c r="E2045" s="2" t="s">
        <v>6250</v>
      </c>
      <c r="F2045" s="2" t="s">
        <v>7053</v>
      </c>
      <c r="G2045" s="2"/>
      <c r="H2045" s="2"/>
      <c r="I2045" s="2"/>
      <c r="J2045" s="2"/>
      <c r="K2045" s="2">
        <v>2890.63</v>
      </c>
      <c r="L2045" s="2">
        <f t="shared" si="365"/>
        <v>809.37639999999999</v>
      </c>
      <c r="M2045" s="2">
        <f t="shared" si="366"/>
        <v>404.68819999999999</v>
      </c>
      <c r="N2045" s="2">
        <f t="shared" si="367"/>
        <v>404.68819999999999</v>
      </c>
      <c r="O2045" s="2">
        <f t="shared" si="368"/>
        <v>0</v>
      </c>
      <c r="P2045" s="2">
        <f t="shared" si="369"/>
        <v>3700.0064000000002</v>
      </c>
      <c r="Q2045" s="14">
        <f t="shared" si="370"/>
        <v>-176.99359999999979</v>
      </c>
      <c r="R2045" s="2"/>
      <c r="S2045" s="2"/>
      <c r="T2045" s="1" t="e">
        <v>#N/A</v>
      </c>
    </row>
    <row r="2046" spans="1:20" x14ac:dyDescent="0.25">
      <c r="A2046" s="2" t="str">
        <f t="shared" si="364"/>
        <v>112019</v>
      </c>
      <c r="B2046" s="12">
        <v>43792</v>
      </c>
      <c r="C2046" s="2" t="s">
        <v>7052</v>
      </c>
      <c r="D2046" s="2" t="s">
        <v>101</v>
      </c>
      <c r="E2046" s="2" t="s">
        <v>6250</v>
      </c>
      <c r="F2046" s="2" t="s">
        <v>7053</v>
      </c>
      <c r="G2046" s="2"/>
      <c r="H2046" s="2"/>
      <c r="I2046" s="2"/>
      <c r="J2046" s="2">
        <v>150</v>
      </c>
      <c r="K2046" s="2"/>
      <c r="L2046" s="2">
        <f t="shared" si="365"/>
        <v>27</v>
      </c>
      <c r="M2046" s="2">
        <f t="shared" si="366"/>
        <v>13.5</v>
      </c>
      <c r="N2046" s="2">
        <f t="shared" si="367"/>
        <v>13.5</v>
      </c>
      <c r="O2046" s="2">
        <f t="shared" si="368"/>
        <v>0</v>
      </c>
      <c r="P2046" s="2">
        <f t="shared" si="369"/>
        <v>177</v>
      </c>
      <c r="Q2046" s="14">
        <f t="shared" si="370"/>
        <v>-3700</v>
      </c>
      <c r="R2046" s="2"/>
      <c r="S2046" s="2"/>
      <c r="T2046" s="1" t="e">
        <v>#N/A</v>
      </c>
    </row>
    <row r="2047" spans="1:20" x14ac:dyDescent="0.25">
      <c r="A2047" s="2" t="str">
        <f t="shared" si="364"/>
        <v>112019</v>
      </c>
      <c r="B2047" s="12">
        <v>43792</v>
      </c>
      <c r="C2047" s="2" t="s">
        <v>7054</v>
      </c>
      <c r="D2047" s="2" t="s">
        <v>101</v>
      </c>
      <c r="E2047" s="2" t="s">
        <v>6250</v>
      </c>
      <c r="F2047" s="2" t="s">
        <v>7055</v>
      </c>
      <c r="G2047" s="2"/>
      <c r="H2047" s="2">
        <v>19400</v>
      </c>
      <c r="I2047" s="2"/>
      <c r="J2047" s="2"/>
      <c r="K2047" s="2"/>
      <c r="L2047" s="2">
        <f t="shared" si="365"/>
        <v>970</v>
      </c>
      <c r="M2047" s="2">
        <f t="shared" si="366"/>
        <v>485</v>
      </c>
      <c r="N2047" s="2">
        <f t="shared" si="367"/>
        <v>485</v>
      </c>
      <c r="O2047" s="2">
        <f t="shared" si="368"/>
        <v>0</v>
      </c>
      <c r="P2047" s="2">
        <f t="shared" si="369"/>
        <v>20370</v>
      </c>
      <c r="Q2047" s="14">
        <f t="shared" si="370"/>
        <v>0</v>
      </c>
      <c r="R2047" s="2"/>
      <c r="S2047" s="2"/>
      <c r="T2047" s="1" t="e">
        <v>#N/A</v>
      </c>
    </row>
    <row r="2048" spans="1:20" x14ac:dyDescent="0.25">
      <c r="A2048" s="2" t="str">
        <f t="shared" si="364"/>
        <v>112019</v>
      </c>
      <c r="B2048" s="12">
        <v>43791</v>
      </c>
      <c r="C2048" s="2" t="s">
        <v>5216</v>
      </c>
      <c r="D2048" s="2" t="s">
        <v>525</v>
      </c>
      <c r="E2048" s="2" t="s">
        <v>7056</v>
      </c>
      <c r="F2048" s="2" t="s">
        <v>7057</v>
      </c>
      <c r="G2048" s="2"/>
      <c r="H2048" s="2"/>
      <c r="I2048" s="2"/>
      <c r="J2048" s="2">
        <v>18329</v>
      </c>
      <c r="K2048" s="2"/>
      <c r="L2048" s="2">
        <f t="shared" si="365"/>
        <v>3299.22</v>
      </c>
      <c r="M2048" s="2">
        <f t="shared" si="366"/>
        <v>0</v>
      </c>
      <c r="N2048" s="2">
        <f t="shared" si="367"/>
        <v>0</v>
      </c>
      <c r="O2048" s="2">
        <f t="shared" si="368"/>
        <v>3299.22</v>
      </c>
      <c r="P2048" s="2">
        <f t="shared" si="369"/>
        <v>21628.22</v>
      </c>
      <c r="Q2048" s="14">
        <f t="shared" si="370"/>
        <v>-0.77999999999883585</v>
      </c>
      <c r="R2048" s="2"/>
      <c r="S2048" s="2"/>
      <c r="T2048" s="1" t="e">
        <v>#N/A</v>
      </c>
    </row>
    <row r="2049" spans="1:20" x14ac:dyDescent="0.25">
      <c r="A2049" s="2" t="str">
        <f t="shared" si="364"/>
        <v>112019</v>
      </c>
      <c r="B2049" s="12">
        <v>43791</v>
      </c>
      <c r="C2049" s="2" t="s">
        <v>7058</v>
      </c>
      <c r="D2049" s="2" t="s">
        <v>413</v>
      </c>
      <c r="E2049" s="2" t="s">
        <v>6248</v>
      </c>
      <c r="F2049" s="2" t="s">
        <v>7059</v>
      </c>
      <c r="G2049" s="2"/>
      <c r="H2049" s="2"/>
      <c r="I2049" s="2"/>
      <c r="J2049" s="2">
        <v>4281</v>
      </c>
      <c r="K2049" s="2"/>
      <c r="L2049" s="2">
        <f t="shared" si="365"/>
        <v>770.58</v>
      </c>
      <c r="M2049" s="2">
        <f t="shared" si="366"/>
        <v>385.29</v>
      </c>
      <c r="N2049" s="2">
        <f t="shared" si="367"/>
        <v>385.29</v>
      </c>
      <c r="O2049" s="2">
        <f t="shared" si="368"/>
        <v>0</v>
      </c>
      <c r="P2049" s="2">
        <f t="shared" si="369"/>
        <v>5051.58</v>
      </c>
      <c r="Q2049" s="14">
        <f t="shared" si="370"/>
        <v>0.57999999999992724</v>
      </c>
      <c r="R2049" s="2"/>
      <c r="S2049" s="2"/>
      <c r="T2049" s="1" t="e">
        <v>#N/A</v>
      </c>
    </row>
    <row r="2050" spans="1:20" x14ac:dyDescent="0.25">
      <c r="A2050" s="2" t="str">
        <f t="shared" si="364"/>
        <v>112019</v>
      </c>
      <c r="B2050" s="12">
        <v>43795</v>
      </c>
      <c r="C2050" s="2">
        <v>78</v>
      </c>
      <c r="D2050" s="2" t="s">
        <v>87</v>
      </c>
      <c r="E2050" s="2" t="s">
        <v>7060</v>
      </c>
      <c r="F2050" s="2" t="s">
        <v>7061</v>
      </c>
      <c r="G2050" s="2"/>
      <c r="H2050" s="2"/>
      <c r="I2050" s="2"/>
      <c r="J2050" s="2">
        <v>12675</v>
      </c>
      <c r="K2050" s="2"/>
      <c r="L2050" s="2">
        <f t="shared" si="365"/>
        <v>2281.5</v>
      </c>
      <c r="M2050" s="2">
        <f t="shared" si="366"/>
        <v>1140.75</v>
      </c>
      <c r="N2050" s="2">
        <f t="shared" si="367"/>
        <v>1140.75</v>
      </c>
      <c r="O2050" s="2">
        <f t="shared" si="368"/>
        <v>0</v>
      </c>
      <c r="P2050" s="2">
        <f t="shared" si="369"/>
        <v>14956.5</v>
      </c>
      <c r="Q2050" s="14">
        <f t="shared" si="370"/>
        <v>-0.5</v>
      </c>
      <c r="R2050" s="2"/>
      <c r="S2050" s="2"/>
      <c r="T2050" s="1" t="e">
        <v>#N/A</v>
      </c>
    </row>
    <row r="2051" spans="1:20" x14ac:dyDescent="0.25">
      <c r="A2051" s="2" t="str">
        <f t="shared" si="364"/>
        <v>102019</v>
      </c>
      <c r="B2051" s="12">
        <v>43754</v>
      </c>
      <c r="C2051" s="2">
        <v>107</v>
      </c>
      <c r="D2051" s="2" t="s">
        <v>6738</v>
      </c>
      <c r="E2051" s="2" t="s">
        <v>6739</v>
      </c>
      <c r="F2051" s="2" t="s">
        <v>7062</v>
      </c>
      <c r="G2051" s="2"/>
      <c r="H2051" s="2"/>
      <c r="I2051" s="2"/>
      <c r="J2051" s="2">
        <v>25000</v>
      </c>
      <c r="K2051" s="2"/>
      <c r="L2051" s="2">
        <f t="shared" si="365"/>
        <v>4500</v>
      </c>
      <c r="M2051" s="2">
        <v>0</v>
      </c>
      <c r="N2051" s="2">
        <v>0</v>
      </c>
      <c r="O2051" s="2">
        <v>0</v>
      </c>
      <c r="P2051" s="2">
        <f t="shared" si="369"/>
        <v>29500</v>
      </c>
      <c r="Q2051" s="14">
        <f t="shared" si="370"/>
        <v>0</v>
      </c>
      <c r="R2051" s="2"/>
      <c r="S2051" s="2"/>
      <c r="T2051" s="1" t="s">
        <v>6738</v>
      </c>
    </row>
    <row r="2052" spans="1:20" x14ac:dyDescent="0.25">
      <c r="A2052" s="2" t="str">
        <f t="shared" si="364"/>
        <v>112019</v>
      </c>
      <c r="B2052" s="12">
        <v>43794</v>
      </c>
      <c r="C2052" s="2" t="s">
        <v>7063</v>
      </c>
      <c r="D2052" s="2" t="s">
        <v>496</v>
      </c>
      <c r="E2052" s="2" t="s">
        <v>6819</v>
      </c>
      <c r="F2052" s="2" t="s">
        <v>7064</v>
      </c>
      <c r="G2052" s="2"/>
      <c r="H2052" s="2"/>
      <c r="I2052" s="2"/>
      <c r="J2052" s="2">
        <v>120700</v>
      </c>
      <c r="K2052" s="2"/>
      <c r="L2052" s="2">
        <f t="shared" si="365"/>
        <v>21726</v>
      </c>
      <c r="M2052" s="2">
        <v>0</v>
      </c>
      <c r="N2052" s="2">
        <v>0</v>
      </c>
      <c r="O2052" s="2">
        <v>0</v>
      </c>
      <c r="P2052" s="2">
        <f t="shared" si="369"/>
        <v>142426</v>
      </c>
      <c r="Q2052" s="14">
        <f t="shared" si="370"/>
        <v>0</v>
      </c>
      <c r="R2052" s="2" t="s">
        <v>5815</v>
      </c>
      <c r="S2052" s="2">
        <v>0</v>
      </c>
      <c r="T2052" s="1" t="e">
        <v>#N/A</v>
      </c>
    </row>
    <row r="2053" spans="1:20" x14ac:dyDescent="0.25">
      <c r="A2053" s="2" t="str">
        <f t="shared" si="364"/>
        <v>112019</v>
      </c>
      <c r="B2053" s="12">
        <v>43781</v>
      </c>
      <c r="C2053" s="2" t="s">
        <v>7065</v>
      </c>
      <c r="D2053" s="2" t="s">
        <v>496</v>
      </c>
      <c r="E2053" s="2" t="s">
        <v>6819</v>
      </c>
      <c r="F2053" s="2" t="s">
        <v>7066</v>
      </c>
      <c r="G2053" s="2"/>
      <c r="H2053" s="2"/>
      <c r="I2053" s="2"/>
      <c r="J2053" s="2">
        <v>33000</v>
      </c>
      <c r="K2053" s="2"/>
      <c r="L2053" s="2">
        <f t="shared" si="365"/>
        <v>5940</v>
      </c>
      <c r="M2053" s="2">
        <v>0</v>
      </c>
      <c r="N2053" s="2">
        <v>0</v>
      </c>
      <c r="O2053" s="2">
        <v>0</v>
      </c>
      <c r="P2053" s="2">
        <f t="shared" si="369"/>
        <v>38940</v>
      </c>
      <c r="Q2053" s="14">
        <f t="shared" si="370"/>
        <v>0</v>
      </c>
      <c r="R2053" s="2" t="s">
        <v>5815</v>
      </c>
      <c r="S2053" s="2">
        <v>0</v>
      </c>
      <c r="T2053" s="1" t="e">
        <v>#N/A</v>
      </c>
    </row>
    <row r="2054" spans="1:20" x14ac:dyDescent="0.25">
      <c r="A2054" s="2" t="str">
        <f t="shared" si="364"/>
        <v>102019</v>
      </c>
      <c r="B2054" s="12">
        <v>43747</v>
      </c>
      <c r="C2054" s="2" t="s">
        <v>7067</v>
      </c>
      <c r="D2054" s="2" t="s">
        <v>487</v>
      </c>
      <c r="E2054" s="2" t="s">
        <v>6300</v>
      </c>
      <c r="F2054" s="2" t="s">
        <v>7068</v>
      </c>
      <c r="G2054" s="2"/>
      <c r="H2054" s="2"/>
      <c r="I2054" s="2"/>
      <c r="J2054" s="2">
        <v>90700</v>
      </c>
      <c r="K2054" s="2"/>
      <c r="L2054" s="2">
        <f t="shared" si="365"/>
        <v>16326</v>
      </c>
      <c r="M2054" s="2">
        <v>0</v>
      </c>
      <c r="N2054" s="2">
        <v>0</v>
      </c>
      <c r="O2054" s="2">
        <v>0</v>
      </c>
      <c r="P2054" s="2">
        <f t="shared" si="369"/>
        <v>107026</v>
      </c>
      <c r="Q2054" s="14">
        <f t="shared" si="370"/>
        <v>-1000</v>
      </c>
      <c r="R2054" s="2" t="s">
        <v>5815</v>
      </c>
      <c r="S2054" s="2" t="s">
        <v>5815</v>
      </c>
      <c r="T2054" s="1" t="e">
        <v>#N/A</v>
      </c>
    </row>
    <row r="2055" spans="1:20" x14ac:dyDescent="0.25">
      <c r="A2055" s="2" t="str">
        <f t="shared" si="364"/>
        <v>102019</v>
      </c>
      <c r="B2055" s="12">
        <v>43747</v>
      </c>
      <c r="C2055" s="2" t="s">
        <v>7069</v>
      </c>
      <c r="D2055" s="2" t="s">
        <v>487</v>
      </c>
      <c r="E2055" s="2" t="s">
        <v>6300</v>
      </c>
      <c r="F2055" s="2" t="s">
        <v>7070</v>
      </c>
      <c r="G2055" s="2"/>
      <c r="H2055" s="2"/>
      <c r="I2055" s="2"/>
      <c r="J2055" s="2">
        <v>52500</v>
      </c>
      <c r="K2055" s="2"/>
      <c r="L2055" s="2">
        <f t="shared" si="365"/>
        <v>9450</v>
      </c>
      <c r="M2055" s="2">
        <v>0</v>
      </c>
      <c r="N2055" s="2">
        <v>0</v>
      </c>
      <c r="O2055" s="2">
        <v>0</v>
      </c>
      <c r="P2055" s="2">
        <f t="shared" si="369"/>
        <v>61950</v>
      </c>
      <c r="Q2055" s="14">
        <f t="shared" si="370"/>
        <v>0</v>
      </c>
      <c r="R2055" s="2" t="s">
        <v>5815</v>
      </c>
      <c r="S2055" s="2" t="s">
        <v>5815</v>
      </c>
      <c r="T2055" s="1" t="e">
        <v>#N/A</v>
      </c>
    </row>
    <row r="2056" spans="1:20" x14ac:dyDescent="0.25">
      <c r="A2056" s="2" t="str">
        <f t="shared" si="364"/>
        <v>102019</v>
      </c>
      <c r="B2056" s="12">
        <v>43747</v>
      </c>
      <c r="C2056" s="2" t="s">
        <v>7071</v>
      </c>
      <c r="D2056" s="2" t="s">
        <v>487</v>
      </c>
      <c r="E2056" s="2" t="s">
        <v>6300</v>
      </c>
      <c r="F2056" s="2" t="s">
        <v>7072</v>
      </c>
      <c r="G2056" s="2"/>
      <c r="H2056" s="2"/>
      <c r="I2056" s="2"/>
      <c r="J2056" s="2">
        <v>59500</v>
      </c>
      <c r="K2056" s="2"/>
      <c r="L2056" s="2">
        <f t="shared" si="365"/>
        <v>10710</v>
      </c>
      <c r="M2056" s="2">
        <v>0</v>
      </c>
      <c r="N2056" s="2">
        <v>0</v>
      </c>
      <c r="O2056" s="2">
        <v>0</v>
      </c>
      <c r="P2056" s="2">
        <f t="shared" si="369"/>
        <v>70210</v>
      </c>
      <c r="Q2056" s="14">
        <f t="shared" si="370"/>
        <v>0</v>
      </c>
      <c r="R2056" s="2" t="s">
        <v>5815</v>
      </c>
      <c r="S2056" s="2" t="s">
        <v>5815</v>
      </c>
      <c r="T2056" s="1" t="e">
        <v>#N/A</v>
      </c>
    </row>
    <row r="2057" spans="1:20" x14ac:dyDescent="0.25">
      <c r="A2057" s="2" t="str">
        <f t="shared" si="364"/>
        <v>102019</v>
      </c>
      <c r="B2057" s="12">
        <v>43747</v>
      </c>
      <c r="C2057" s="2" t="s">
        <v>7073</v>
      </c>
      <c r="D2057" s="2" t="s">
        <v>487</v>
      </c>
      <c r="E2057" s="2" t="s">
        <v>6300</v>
      </c>
      <c r="F2057" s="2" t="s">
        <v>7074</v>
      </c>
      <c r="G2057" s="2">
        <v>2000</v>
      </c>
      <c r="H2057" s="2"/>
      <c r="I2057" s="2"/>
      <c r="J2057" s="2"/>
      <c r="K2057" s="2">
        <v>108900</v>
      </c>
      <c r="L2057" s="2">
        <f t="shared" si="365"/>
        <v>30492</v>
      </c>
      <c r="M2057" s="2">
        <v>0</v>
      </c>
      <c r="N2057" s="2">
        <v>0</v>
      </c>
      <c r="O2057" s="2">
        <v>0</v>
      </c>
      <c r="P2057" s="2">
        <f t="shared" si="369"/>
        <v>141392</v>
      </c>
      <c r="Q2057" s="14">
        <f t="shared" si="370"/>
        <v>-107581</v>
      </c>
      <c r="R2057" s="2" t="s">
        <v>5815</v>
      </c>
      <c r="S2057" s="2" t="s">
        <v>5815</v>
      </c>
      <c r="T2057" s="1" t="e">
        <v>#N/A</v>
      </c>
    </row>
    <row r="2058" spans="1:20" x14ac:dyDescent="0.25">
      <c r="A2058" s="2" t="str">
        <f t="shared" si="364"/>
        <v>102019</v>
      </c>
      <c r="B2058" s="12">
        <v>43747</v>
      </c>
      <c r="C2058" s="2" t="s">
        <v>7073</v>
      </c>
      <c r="D2058" s="2" t="s">
        <v>487</v>
      </c>
      <c r="E2058" s="2" t="s">
        <v>6300</v>
      </c>
      <c r="F2058" s="2" t="s">
        <v>7074</v>
      </c>
      <c r="G2058" s="2"/>
      <c r="H2058" s="2"/>
      <c r="I2058" s="2"/>
      <c r="J2058" s="2">
        <v>91170</v>
      </c>
      <c r="K2058" s="2"/>
      <c r="L2058" s="2">
        <f t="shared" si="365"/>
        <v>16410.599999999999</v>
      </c>
      <c r="M2058" s="2">
        <v>0</v>
      </c>
      <c r="N2058" s="2">
        <v>0</v>
      </c>
      <c r="O2058" s="2">
        <v>0</v>
      </c>
      <c r="P2058" s="2">
        <f t="shared" si="369"/>
        <v>107580.6</v>
      </c>
      <c r="Q2058" s="14">
        <f t="shared" si="370"/>
        <v>-141392.4</v>
      </c>
      <c r="R2058" s="2" t="s">
        <v>5815</v>
      </c>
      <c r="S2058" s="2" t="s">
        <v>5815</v>
      </c>
      <c r="T2058" s="1" t="e">
        <v>#N/A</v>
      </c>
    </row>
    <row r="2059" spans="1:20" x14ac:dyDescent="0.25">
      <c r="A2059" s="2" t="str">
        <f t="shared" si="364"/>
        <v>112019</v>
      </c>
      <c r="B2059" s="12">
        <v>43791</v>
      </c>
      <c r="C2059" s="2" t="s">
        <v>7075</v>
      </c>
      <c r="D2059" s="2" t="s">
        <v>1140</v>
      </c>
      <c r="E2059" s="2" t="s">
        <v>1141</v>
      </c>
      <c r="F2059" s="2" t="s">
        <v>7076</v>
      </c>
      <c r="G2059" s="2"/>
      <c r="H2059" s="2"/>
      <c r="I2059" s="2"/>
      <c r="J2059" s="2">
        <v>8692.17</v>
      </c>
      <c r="K2059" s="2"/>
      <c r="L2059" s="2">
        <f t="shared" si="365"/>
        <v>1564.5906</v>
      </c>
      <c r="M2059" s="2">
        <f t="shared" si="366"/>
        <v>782.2953</v>
      </c>
      <c r="N2059" s="2">
        <f t="shared" si="367"/>
        <v>782.2953</v>
      </c>
      <c r="O2059" s="2">
        <f t="shared" si="368"/>
        <v>0</v>
      </c>
      <c r="P2059" s="2">
        <f t="shared" si="369"/>
        <v>10256.7606</v>
      </c>
      <c r="Q2059" s="14">
        <f t="shared" si="370"/>
        <v>-0.23940000000038708</v>
      </c>
      <c r="R2059" s="2"/>
      <c r="S2059" s="2"/>
      <c r="T2059" s="1" t="e">
        <v>#N/A</v>
      </c>
    </row>
    <row r="2060" spans="1:20" x14ac:dyDescent="0.25">
      <c r="A2060" s="2" t="str">
        <f t="shared" si="364"/>
        <v>112019</v>
      </c>
      <c r="B2060" s="12">
        <v>43791</v>
      </c>
      <c r="C2060" s="2" t="s">
        <v>7077</v>
      </c>
      <c r="D2060" s="2" t="s">
        <v>1140</v>
      </c>
      <c r="E2060" s="2" t="s">
        <v>1141</v>
      </c>
      <c r="F2060" s="2" t="s">
        <v>7078</v>
      </c>
      <c r="G2060" s="2">
        <v>37753</v>
      </c>
      <c r="H2060" s="2"/>
      <c r="I2060" s="2"/>
      <c r="J2060" s="2"/>
      <c r="K2060" s="2"/>
      <c r="L2060" s="2">
        <f t="shared" si="365"/>
        <v>0</v>
      </c>
      <c r="M2060" s="2">
        <f t="shared" si="366"/>
        <v>0</v>
      </c>
      <c r="N2060" s="2">
        <f t="shared" si="367"/>
        <v>0</v>
      </c>
      <c r="O2060" s="2">
        <f t="shared" si="368"/>
        <v>0</v>
      </c>
      <c r="P2060" s="2">
        <f t="shared" si="369"/>
        <v>37753</v>
      </c>
      <c r="Q2060" s="14">
        <f t="shared" si="370"/>
        <v>0</v>
      </c>
      <c r="R2060" s="2"/>
      <c r="S2060" s="2"/>
      <c r="T2060" s="1" t="e">
        <v>#N/A</v>
      </c>
    </row>
    <row r="2061" spans="1:20" x14ac:dyDescent="0.25">
      <c r="A2061" s="2" t="str">
        <f t="shared" si="364"/>
        <v>112019</v>
      </c>
      <c r="B2061" s="12">
        <v>43792</v>
      </c>
      <c r="C2061" s="2">
        <v>7478951</v>
      </c>
      <c r="D2061" s="2" t="s">
        <v>1795</v>
      </c>
      <c r="E2061" s="2" t="s">
        <v>6276</v>
      </c>
      <c r="F2061" s="2" t="s">
        <v>7079</v>
      </c>
      <c r="G2061" s="2"/>
      <c r="H2061" s="2"/>
      <c r="I2061" s="2"/>
      <c r="J2061" s="2">
        <v>19029</v>
      </c>
      <c r="K2061" s="2"/>
      <c r="L2061" s="2">
        <f t="shared" si="365"/>
        <v>3425.22</v>
      </c>
      <c r="M2061" s="2">
        <f t="shared" si="366"/>
        <v>0</v>
      </c>
      <c r="N2061" s="2">
        <f t="shared" si="367"/>
        <v>0</v>
      </c>
      <c r="O2061" s="2">
        <f t="shared" si="368"/>
        <v>3425.22</v>
      </c>
      <c r="P2061" s="2">
        <f t="shared" si="369"/>
        <v>22454.22</v>
      </c>
      <c r="Q2061" s="14">
        <f t="shared" si="370"/>
        <v>0.22000000000116415</v>
      </c>
      <c r="R2061" s="2"/>
      <c r="S2061" s="2"/>
      <c r="T2061" s="1" t="e">
        <v>#N/A</v>
      </c>
    </row>
    <row r="2062" spans="1:20" x14ac:dyDescent="0.25">
      <c r="A2062" s="2" t="str">
        <f t="shared" si="364"/>
        <v>082019</v>
      </c>
      <c r="B2062" s="12">
        <v>43684</v>
      </c>
      <c r="C2062" s="2" t="s">
        <v>7080</v>
      </c>
      <c r="D2062" s="2" t="s">
        <v>487</v>
      </c>
      <c r="E2062" s="2" t="s">
        <v>6300</v>
      </c>
      <c r="F2062" s="2">
        <v>47790</v>
      </c>
      <c r="G2062" s="2"/>
      <c r="H2062" s="2"/>
      <c r="I2062" s="2"/>
      <c r="J2062" s="2">
        <v>40500</v>
      </c>
      <c r="K2062" s="2"/>
      <c r="L2062" s="2">
        <f t="shared" si="365"/>
        <v>7290</v>
      </c>
      <c r="M2062" s="2">
        <v>0</v>
      </c>
      <c r="N2062" s="2">
        <v>0</v>
      </c>
      <c r="O2062" s="2">
        <v>0</v>
      </c>
      <c r="P2062" s="2">
        <f t="shared" si="369"/>
        <v>47790</v>
      </c>
      <c r="Q2062" s="14">
        <f t="shared" si="370"/>
        <v>0</v>
      </c>
      <c r="R2062" s="2" t="s">
        <v>5815</v>
      </c>
      <c r="S2062" s="2" t="s">
        <v>5815</v>
      </c>
      <c r="T2062" s="1" t="e">
        <v>#N/A</v>
      </c>
    </row>
    <row r="2063" spans="1:20" x14ac:dyDescent="0.25">
      <c r="A2063" s="2" t="str">
        <f t="shared" si="364"/>
        <v>112019</v>
      </c>
      <c r="B2063" s="12">
        <v>43798</v>
      </c>
      <c r="C2063" s="2" t="s">
        <v>7081</v>
      </c>
      <c r="D2063" s="2" t="s">
        <v>1311</v>
      </c>
      <c r="E2063" s="2" t="s">
        <v>6329</v>
      </c>
      <c r="F2063" s="2">
        <v>14816</v>
      </c>
      <c r="G2063" s="2"/>
      <c r="H2063" s="2"/>
      <c r="I2063" s="2"/>
      <c r="J2063" s="2">
        <v>12555</v>
      </c>
      <c r="K2063" s="2"/>
      <c r="L2063" s="2">
        <f t="shared" si="365"/>
        <v>2259.9</v>
      </c>
      <c r="M2063" s="2">
        <f t="shared" si="366"/>
        <v>1129.95</v>
      </c>
      <c r="N2063" s="2">
        <f t="shared" si="367"/>
        <v>1129.95</v>
      </c>
      <c r="O2063" s="2">
        <f t="shared" si="368"/>
        <v>0</v>
      </c>
      <c r="P2063" s="2">
        <f t="shared" si="369"/>
        <v>14814.9</v>
      </c>
      <c r="Q2063" s="14">
        <f t="shared" si="370"/>
        <v>-1.1000000000003638</v>
      </c>
      <c r="R2063" s="2"/>
      <c r="S2063" s="2"/>
      <c r="T2063" s="1" t="e">
        <v>#N/A</v>
      </c>
    </row>
    <row r="2064" spans="1:20" x14ac:dyDescent="0.25">
      <c r="A2064" s="2" t="str">
        <f t="shared" si="364"/>
        <v>112019</v>
      </c>
      <c r="B2064" s="12">
        <v>43788</v>
      </c>
      <c r="C2064" s="2" t="s">
        <v>7082</v>
      </c>
      <c r="D2064" s="2" t="s">
        <v>3513</v>
      </c>
      <c r="E2064" s="2" t="s">
        <v>3514</v>
      </c>
      <c r="F2064" s="2">
        <v>6923</v>
      </c>
      <c r="G2064" s="2"/>
      <c r="H2064" s="2"/>
      <c r="I2064" s="2">
        <v>6181</v>
      </c>
      <c r="J2064" s="2"/>
      <c r="K2064" s="2"/>
      <c r="L2064" s="2">
        <f t="shared" si="365"/>
        <v>741.72</v>
      </c>
      <c r="M2064" s="2">
        <f t="shared" si="366"/>
        <v>370.86</v>
      </c>
      <c r="N2064" s="2">
        <f t="shared" si="367"/>
        <v>370.86</v>
      </c>
      <c r="O2064" s="2">
        <f t="shared" si="368"/>
        <v>0</v>
      </c>
      <c r="P2064" s="2">
        <f t="shared" si="369"/>
        <v>6922.72</v>
      </c>
      <c r="Q2064" s="14">
        <f t="shared" si="370"/>
        <v>-0.27999999999974534</v>
      </c>
      <c r="R2064" s="2"/>
      <c r="S2064" s="2"/>
      <c r="T2064" s="1" t="e">
        <v>#N/A</v>
      </c>
    </row>
    <row r="2065" spans="1:20" x14ac:dyDescent="0.25">
      <c r="A2065" s="2" t="str">
        <f t="shared" si="364"/>
        <v>112019</v>
      </c>
      <c r="B2065" s="12">
        <v>43798</v>
      </c>
      <c r="C2065" s="2">
        <v>4274</v>
      </c>
      <c r="D2065" s="2" t="s">
        <v>355</v>
      </c>
      <c r="E2065" s="2" t="s">
        <v>6251</v>
      </c>
      <c r="F2065" s="2">
        <v>30393</v>
      </c>
      <c r="G2065" s="2"/>
      <c r="H2065" s="2"/>
      <c r="I2065" s="2">
        <v>11045.5</v>
      </c>
      <c r="J2065" s="2"/>
      <c r="K2065" s="2"/>
      <c r="L2065" s="2">
        <f t="shared" si="365"/>
        <v>1325.46</v>
      </c>
      <c r="M2065" s="2">
        <f t="shared" si="366"/>
        <v>662.73</v>
      </c>
      <c r="N2065" s="2">
        <f t="shared" si="367"/>
        <v>662.73</v>
      </c>
      <c r="O2065" s="2">
        <f t="shared" si="368"/>
        <v>0</v>
      </c>
      <c r="P2065" s="2">
        <f t="shared" si="369"/>
        <v>12370.96</v>
      </c>
      <c r="Q2065" s="14">
        <f t="shared" si="370"/>
        <v>-18022.04</v>
      </c>
      <c r="R2065" s="2"/>
      <c r="S2065" s="2"/>
      <c r="T2065" s="1" t="e">
        <v>#N/A</v>
      </c>
    </row>
    <row r="2066" spans="1:20" x14ac:dyDescent="0.25">
      <c r="A2066" s="2" t="str">
        <f t="shared" ref="A2066:A2123" si="371">TEXT(B2066,"MMYYYY")</f>
        <v>112019</v>
      </c>
      <c r="B2066" s="12">
        <v>43798</v>
      </c>
      <c r="C2066" s="2">
        <v>4274</v>
      </c>
      <c r="D2066" s="2" t="s">
        <v>355</v>
      </c>
      <c r="E2066" s="2" t="s">
        <v>6251</v>
      </c>
      <c r="F2066" s="2">
        <v>30393</v>
      </c>
      <c r="G2066" s="2">
        <v>680</v>
      </c>
      <c r="H2066" s="2"/>
      <c r="I2066" s="2"/>
      <c r="J2066" s="2">
        <v>14697</v>
      </c>
      <c r="K2066" s="2"/>
      <c r="L2066" s="2">
        <f t="shared" ref="L2066:L2123" si="372">+(H2066*$H$1/100)+(I2066*$I$1/100)+(J2066*$J$1/100)+(K2066*$K$1/100)</f>
        <v>2645.46</v>
      </c>
      <c r="M2066" s="2">
        <f t="shared" ref="M2066:M2120" si="373">+IF(VALUE(LEFT(D2066,2))=33,L2066/2,0)</f>
        <v>1322.73</v>
      </c>
      <c r="N2066" s="2">
        <f t="shared" ref="N2066:N2120" si="374">+M2066</f>
        <v>1322.73</v>
      </c>
      <c r="O2066" s="2">
        <f t="shared" ref="O2066:O2120" si="375">+IF(VALUE(LEFT(D2066,2))=33,0,L2066)</f>
        <v>0</v>
      </c>
      <c r="P2066" s="2">
        <f t="shared" ref="P2066:P2123" si="376">H2066+I2066+J2066+K2066+L2066+G2066</f>
        <v>18022.46</v>
      </c>
      <c r="Q2066" s="14">
        <f t="shared" ref="Q2066:Q2123" si="377">P2066-F2066</f>
        <v>-12370.54</v>
      </c>
      <c r="R2066" s="2"/>
      <c r="S2066" s="2"/>
      <c r="T2066" s="1" t="e">
        <v>#N/A</v>
      </c>
    </row>
    <row r="2067" spans="1:20" x14ac:dyDescent="0.25">
      <c r="A2067" s="2" t="str">
        <f t="shared" si="371"/>
        <v>112019</v>
      </c>
      <c r="B2067" s="12">
        <v>43796</v>
      </c>
      <c r="C2067" s="2" t="s">
        <v>5608</v>
      </c>
      <c r="D2067" s="2" t="s">
        <v>1604</v>
      </c>
      <c r="E2067" s="2" t="s">
        <v>6303</v>
      </c>
      <c r="F2067" s="2">
        <v>5528</v>
      </c>
      <c r="G2067" s="2"/>
      <c r="H2067" s="2"/>
      <c r="I2067" s="2"/>
      <c r="J2067" s="2">
        <v>3350</v>
      </c>
      <c r="K2067" s="2"/>
      <c r="L2067" s="2">
        <f t="shared" si="372"/>
        <v>603</v>
      </c>
      <c r="M2067" s="2">
        <f t="shared" si="373"/>
        <v>301.5</v>
      </c>
      <c r="N2067" s="2">
        <f t="shared" si="374"/>
        <v>301.5</v>
      </c>
      <c r="O2067" s="2">
        <f t="shared" si="375"/>
        <v>0</v>
      </c>
      <c r="P2067" s="2">
        <f t="shared" si="376"/>
        <v>3953</v>
      </c>
      <c r="Q2067" s="14">
        <f t="shared" si="377"/>
        <v>-1575</v>
      </c>
      <c r="R2067" s="2"/>
      <c r="S2067" s="2"/>
      <c r="T2067" s="1" t="e">
        <v>#N/A</v>
      </c>
    </row>
    <row r="2068" spans="1:20" x14ac:dyDescent="0.25">
      <c r="A2068" s="2" t="str">
        <f t="shared" si="371"/>
        <v>112019</v>
      </c>
      <c r="B2068" s="12">
        <v>43796</v>
      </c>
      <c r="C2068" s="2" t="s">
        <v>5607</v>
      </c>
      <c r="D2068" s="2" t="s">
        <v>1604</v>
      </c>
      <c r="E2068" s="2" t="s">
        <v>6303</v>
      </c>
      <c r="F2068" s="2">
        <v>18880</v>
      </c>
      <c r="G2068" s="2"/>
      <c r="H2068" s="2"/>
      <c r="I2068" s="2"/>
      <c r="J2068" s="2">
        <v>16000</v>
      </c>
      <c r="K2068" s="2"/>
      <c r="L2068" s="2">
        <f t="shared" si="372"/>
        <v>2880</v>
      </c>
      <c r="M2068" s="2">
        <f t="shared" si="373"/>
        <v>1440</v>
      </c>
      <c r="N2068" s="2">
        <f t="shared" si="374"/>
        <v>1440</v>
      </c>
      <c r="O2068" s="2">
        <f t="shared" si="375"/>
        <v>0</v>
      </c>
      <c r="P2068" s="2">
        <f t="shared" si="376"/>
        <v>18880</v>
      </c>
      <c r="Q2068" s="14">
        <f t="shared" si="377"/>
        <v>0</v>
      </c>
      <c r="R2068" s="2"/>
      <c r="S2068" s="2"/>
      <c r="T2068" s="1" t="e">
        <v>#N/A</v>
      </c>
    </row>
    <row r="2069" spans="1:20" x14ac:dyDescent="0.25">
      <c r="A2069" s="2" t="str">
        <f t="shared" si="371"/>
        <v>112019</v>
      </c>
      <c r="B2069" s="12">
        <v>43796</v>
      </c>
      <c r="C2069" s="2" t="s">
        <v>5606</v>
      </c>
      <c r="D2069" s="2" t="s">
        <v>1604</v>
      </c>
      <c r="E2069" s="2" t="s">
        <v>6303</v>
      </c>
      <c r="F2069" s="2">
        <v>6822</v>
      </c>
      <c r="G2069" s="2">
        <v>1394</v>
      </c>
      <c r="H2069" s="2"/>
      <c r="I2069" s="2"/>
      <c r="J2069" s="2">
        <v>4600</v>
      </c>
      <c r="K2069" s="2"/>
      <c r="L2069" s="2">
        <f t="shared" si="372"/>
        <v>828</v>
      </c>
      <c r="M2069" s="2">
        <f t="shared" si="373"/>
        <v>414</v>
      </c>
      <c r="N2069" s="2">
        <f t="shared" si="374"/>
        <v>414</v>
      </c>
      <c r="O2069" s="2">
        <f t="shared" si="375"/>
        <v>0</v>
      </c>
      <c r="P2069" s="2">
        <f t="shared" si="376"/>
        <v>6822</v>
      </c>
      <c r="Q2069" s="14">
        <f t="shared" si="377"/>
        <v>0</v>
      </c>
      <c r="R2069" s="2"/>
      <c r="S2069" s="2"/>
      <c r="T2069" s="1" t="e">
        <v>#N/A</v>
      </c>
    </row>
    <row r="2070" spans="1:20" x14ac:dyDescent="0.25">
      <c r="A2070" s="2" t="str">
        <f t="shared" si="371"/>
        <v>112019</v>
      </c>
      <c r="B2070" s="12">
        <v>43795</v>
      </c>
      <c r="C2070" s="2">
        <v>730</v>
      </c>
      <c r="D2070" s="2" t="s">
        <v>471</v>
      </c>
      <c r="E2070" s="2" t="s">
        <v>6246</v>
      </c>
      <c r="F2070" s="2">
        <v>1770</v>
      </c>
      <c r="G2070" s="2"/>
      <c r="H2070" s="2"/>
      <c r="I2070" s="2"/>
      <c r="J2070" s="2">
        <v>1500</v>
      </c>
      <c r="K2070" s="2"/>
      <c r="L2070" s="2">
        <f t="shared" si="372"/>
        <v>270</v>
      </c>
      <c r="M2070" s="2">
        <f t="shared" si="373"/>
        <v>135</v>
      </c>
      <c r="N2070" s="2">
        <f t="shared" si="374"/>
        <v>135</v>
      </c>
      <c r="O2070" s="2">
        <f t="shared" si="375"/>
        <v>0</v>
      </c>
      <c r="P2070" s="2">
        <f t="shared" si="376"/>
        <v>1770</v>
      </c>
      <c r="Q2070" s="14">
        <f t="shared" si="377"/>
        <v>0</v>
      </c>
      <c r="R2070" s="2"/>
      <c r="S2070" s="2"/>
      <c r="T2070" s="1" t="e">
        <v>#N/A</v>
      </c>
    </row>
    <row r="2071" spans="1:20" x14ac:dyDescent="0.25">
      <c r="A2071" s="2" t="str">
        <f t="shared" si="371"/>
        <v>112019</v>
      </c>
      <c r="B2071" s="12">
        <v>43798</v>
      </c>
      <c r="C2071" s="2" t="s">
        <v>7083</v>
      </c>
      <c r="D2071" s="2" t="s">
        <v>59</v>
      </c>
      <c r="E2071" s="2" t="s">
        <v>6703</v>
      </c>
      <c r="F2071" s="2">
        <v>26870</v>
      </c>
      <c r="G2071" s="2"/>
      <c r="H2071" s="2"/>
      <c r="I2071" s="2"/>
      <c r="J2071" s="2">
        <v>22770</v>
      </c>
      <c r="K2071" s="2"/>
      <c r="L2071" s="2">
        <f t="shared" si="372"/>
        <v>4098.6000000000004</v>
      </c>
      <c r="M2071" s="2">
        <f t="shared" si="373"/>
        <v>2049.3000000000002</v>
      </c>
      <c r="N2071" s="2">
        <f t="shared" si="374"/>
        <v>2049.3000000000002</v>
      </c>
      <c r="O2071" s="2">
        <f t="shared" si="375"/>
        <v>0</v>
      </c>
      <c r="P2071" s="2">
        <f t="shared" si="376"/>
        <v>26868.6</v>
      </c>
      <c r="Q2071" s="14">
        <f t="shared" si="377"/>
        <v>-1.4000000000014552</v>
      </c>
      <c r="R2071" s="2"/>
      <c r="S2071" s="2"/>
      <c r="T2071" s="1" t="e">
        <v>#N/A</v>
      </c>
    </row>
    <row r="2072" spans="1:20" x14ac:dyDescent="0.25">
      <c r="A2072" s="2" t="str">
        <f t="shared" si="371"/>
        <v>112019</v>
      </c>
      <c r="B2072" s="12">
        <v>43798</v>
      </c>
      <c r="C2072" s="2">
        <v>2115</v>
      </c>
      <c r="D2072" s="2" t="s">
        <v>101</v>
      </c>
      <c r="E2072" s="2" t="s">
        <v>6250</v>
      </c>
      <c r="F2072" s="2">
        <v>2950</v>
      </c>
      <c r="G2072" s="2"/>
      <c r="H2072" s="2"/>
      <c r="I2072" s="2"/>
      <c r="J2072" s="2">
        <v>2500</v>
      </c>
      <c r="K2072" s="2"/>
      <c r="L2072" s="2">
        <f t="shared" si="372"/>
        <v>450</v>
      </c>
      <c r="M2072" s="2">
        <f t="shared" si="373"/>
        <v>225</v>
      </c>
      <c r="N2072" s="2">
        <f t="shared" si="374"/>
        <v>225</v>
      </c>
      <c r="O2072" s="2">
        <f t="shared" si="375"/>
        <v>0</v>
      </c>
      <c r="P2072" s="2">
        <f t="shared" si="376"/>
        <v>2950</v>
      </c>
      <c r="Q2072" s="14">
        <f t="shared" si="377"/>
        <v>0</v>
      </c>
      <c r="R2072" s="2"/>
      <c r="S2072" s="2"/>
      <c r="T2072" s="1" t="e">
        <v>#N/A</v>
      </c>
    </row>
    <row r="2073" spans="1:20" x14ac:dyDescent="0.25">
      <c r="A2073" s="2" t="str">
        <f t="shared" si="371"/>
        <v>112019</v>
      </c>
      <c r="B2073" s="12">
        <v>43794</v>
      </c>
      <c r="C2073" s="2">
        <v>100</v>
      </c>
      <c r="D2073" s="2" t="s">
        <v>6323</v>
      </c>
      <c r="E2073" s="2" t="s">
        <v>6324</v>
      </c>
      <c r="F2073" s="2">
        <v>4130</v>
      </c>
      <c r="G2073" s="2"/>
      <c r="H2073" s="2"/>
      <c r="I2073" s="2"/>
      <c r="J2073" s="2">
        <v>3500</v>
      </c>
      <c r="K2073" s="2"/>
      <c r="L2073" s="2">
        <f t="shared" si="372"/>
        <v>630</v>
      </c>
      <c r="M2073" s="2">
        <v>0</v>
      </c>
      <c r="N2073" s="2">
        <v>0</v>
      </c>
      <c r="O2073" s="2">
        <v>0</v>
      </c>
      <c r="P2073" s="2">
        <f t="shared" si="376"/>
        <v>4130</v>
      </c>
      <c r="Q2073" s="14">
        <f t="shared" si="377"/>
        <v>0</v>
      </c>
      <c r="R2073" s="2"/>
      <c r="S2073" s="2"/>
      <c r="T2073" s="1" t="s">
        <v>6323</v>
      </c>
    </row>
    <row r="2074" spans="1:20" x14ac:dyDescent="0.25">
      <c r="A2074" s="2" t="str">
        <f t="shared" si="371"/>
        <v>112019</v>
      </c>
      <c r="B2074" s="12">
        <v>43790</v>
      </c>
      <c r="C2074" s="2">
        <v>717</v>
      </c>
      <c r="D2074" s="2" t="s">
        <v>471</v>
      </c>
      <c r="E2074" s="2" t="s">
        <v>6246</v>
      </c>
      <c r="F2074" s="2">
        <v>3540</v>
      </c>
      <c r="G2074" s="2"/>
      <c r="H2074" s="2"/>
      <c r="I2074" s="2"/>
      <c r="J2074" s="2">
        <v>3000</v>
      </c>
      <c r="K2074" s="2"/>
      <c r="L2074" s="2">
        <f t="shared" si="372"/>
        <v>540</v>
      </c>
      <c r="M2074" s="2">
        <f t="shared" si="373"/>
        <v>270</v>
      </c>
      <c r="N2074" s="2">
        <f t="shared" si="374"/>
        <v>270</v>
      </c>
      <c r="O2074" s="2">
        <f t="shared" si="375"/>
        <v>0</v>
      </c>
      <c r="P2074" s="2">
        <f t="shared" si="376"/>
        <v>3540</v>
      </c>
      <c r="Q2074" s="14">
        <f t="shared" si="377"/>
        <v>0</v>
      </c>
      <c r="R2074" s="2"/>
      <c r="S2074" s="2"/>
      <c r="T2074" s="1" t="e">
        <v>#N/A</v>
      </c>
    </row>
    <row r="2075" spans="1:20" x14ac:dyDescent="0.25">
      <c r="A2075" s="2" t="str">
        <f t="shared" si="371"/>
        <v>112019</v>
      </c>
      <c r="B2075" s="12">
        <v>43774</v>
      </c>
      <c r="C2075" s="2" t="s">
        <v>4872</v>
      </c>
      <c r="D2075" s="2" t="s">
        <v>3052</v>
      </c>
      <c r="E2075" s="2" t="s">
        <v>7084</v>
      </c>
      <c r="F2075" s="2">
        <v>23600</v>
      </c>
      <c r="G2075" s="2"/>
      <c r="H2075" s="2"/>
      <c r="I2075" s="2"/>
      <c r="J2075" s="2">
        <v>20000</v>
      </c>
      <c r="K2075" s="2"/>
      <c r="L2075" s="2">
        <f t="shared" si="372"/>
        <v>3600</v>
      </c>
      <c r="M2075" s="2">
        <f t="shared" si="373"/>
        <v>1800</v>
      </c>
      <c r="N2075" s="2">
        <f t="shared" si="374"/>
        <v>1800</v>
      </c>
      <c r="O2075" s="2">
        <f t="shared" si="375"/>
        <v>0</v>
      </c>
      <c r="P2075" s="2">
        <f t="shared" si="376"/>
        <v>23600</v>
      </c>
      <c r="Q2075" s="14">
        <f t="shared" si="377"/>
        <v>0</v>
      </c>
      <c r="R2075" s="2"/>
      <c r="S2075" s="2"/>
      <c r="T2075" s="1" t="e">
        <v>#N/A</v>
      </c>
    </row>
    <row r="2076" spans="1:20" x14ac:dyDescent="0.25">
      <c r="A2076" s="2" t="str">
        <f t="shared" si="371"/>
        <v>112019</v>
      </c>
      <c r="B2076" s="12">
        <v>43794</v>
      </c>
      <c r="C2076" s="2" t="s">
        <v>7085</v>
      </c>
      <c r="D2076" s="2" t="s">
        <v>4863</v>
      </c>
      <c r="E2076" s="2" t="s">
        <v>7086</v>
      </c>
      <c r="F2076" s="2">
        <v>20886</v>
      </c>
      <c r="G2076" s="2"/>
      <c r="H2076" s="2"/>
      <c r="I2076" s="2"/>
      <c r="J2076" s="2">
        <v>17700</v>
      </c>
      <c r="K2076" s="2"/>
      <c r="L2076" s="2">
        <f t="shared" si="372"/>
        <v>3186</v>
      </c>
      <c r="M2076" s="2">
        <f t="shared" si="373"/>
        <v>0</v>
      </c>
      <c r="N2076" s="2">
        <f t="shared" si="374"/>
        <v>0</v>
      </c>
      <c r="O2076" s="2">
        <f t="shared" si="375"/>
        <v>3186</v>
      </c>
      <c r="P2076" s="2">
        <f t="shared" si="376"/>
        <v>20886</v>
      </c>
      <c r="Q2076" s="14">
        <f t="shared" si="377"/>
        <v>0</v>
      </c>
      <c r="R2076" s="2"/>
      <c r="S2076" s="2"/>
      <c r="T2076" s="1" t="e">
        <v>#N/A</v>
      </c>
    </row>
    <row r="2077" spans="1:20" x14ac:dyDescent="0.25">
      <c r="A2077" s="2" t="str">
        <f t="shared" si="371"/>
        <v>122019</v>
      </c>
      <c r="B2077" s="12">
        <v>43803</v>
      </c>
      <c r="C2077" s="2" t="s">
        <v>7087</v>
      </c>
      <c r="D2077" s="2" t="s">
        <v>7088</v>
      </c>
      <c r="E2077" s="2" t="s">
        <v>7089</v>
      </c>
      <c r="F2077" s="2">
        <v>188800</v>
      </c>
      <c r="G2077" s="2"/>
      <c r="H2077" s="2"/>
      <c r="I2077" s="2"/>
      <c r="J2077" s="2">
        <v>160000</v>
      </c>
      <c r="K2077" s="2"/>
      <c r="L2077" s="2">
        <f t="shared" si="372"/>
        <v>28800</v>
      </c>
      <c r="M2077" s="2">
        <v>0</v>
      </c>
      <c r="N2077" s="2">
        <v>0</v>
      </c>
      <c r="O2077" s="2">
        <v>0</v>
      </c>
      <c r="P2077" s="2">
        <f t="shared" si="376"/>
        <v>188800</v>
      </c>
      <c r="Q2077" s="14">
        <f t="shared" si="377"/>
        <v>0</v>
      </c>
      <c r="R2077" s="2"/>
      <c r="S2077" s="2"/>
      <c r="T2077" s="1" t="s">
        <v>7088</v>
      </c>
    </row>
    <row r="2078" spans="1:20" x14ac:dyDescent="0.25">
      <c r="A2078" s="2" t="str">
        <f t="shared" si="371"/>
        <v>122019</v>
      </c>
      <c r="B2078" s="12">
        <v>43802</v>
      </c>
      <c r="C2078" s="2" t="s">
        <v>7090</v>
      </c>
      <c r="D2078" s="2" t="s">
        <v>345</v>
      </c>
      <c r="E2078" s="2" t="s">
        <v>6497</v>
      </c>
      <c r="F2078" s="2">
        <v>305</v>
      </c>
      <c r="G2078" s="2"/>
      <c r="H2078" s="2">
        <v>4.76</v>
      </c>
      <c r="I2078" s="2"/>
      <c r="J2078" s="2"/>
      <c r="K2078" s="2"/>
      <c r="L2078" s="2">
        <f t="shared" si="372"/>
        <v>0.23799999999999996</v>
      </c>
      <c r="M2078" s="2">
        <f t="shared" si="373"/>
        <v>0.11899999999999998</v>
      </c>
      <c r="N2078" s="2">
        <f t="shared" si="374"/>
        <v>0.11899999999999998</v>
      </c>
      <c r="O2078" s="2">
        <f t="shared" si="375"/>
        <v>0</v>
      </c>
      <c r="P2078" s="2">
        <f t="shared" si="376"/>
        <v>4.9979999999999993</v>
      </c>
      <c r="Q2078" s="14">
        <f t="shared" si="377"/>
        <v>-300.00200000000001</v>
      </c>
      <c r="R2078" s="2"/>
      <c r="S2078" s="2"/>
      <c r="T2078" s="1" t="e">
        <v>#N/A</v>
      </c>
    </row>
    <row r="2079" spans="1:20" x14ac:dyDescent="0.25">
      <c r="A2079" s="2" t="str">
        <f t="shared" si="371"/>
        <v>122019</v>
      </c>
      <c r="B2079" s="12">
        <v>43802</v>
      </c>
      <c r="C2079" s="2" t="s">
        <v>7090</v>
      </c>
      <c r="D2079" s="2" t="s">
        <v>345</v>
      </c>
      <c r="E2079" s="2" t="s">
        <v>6497</v>
      </c>
      <c r="F2079" s="2">
        <v>305</v>
      </c>
      <c r="G2079" s="2"/>
      <c r="H2079" s="2"/>
      <c r="I2079" s="2"/>
      <c r="J2079" s="2">
        <v>254.24</v>
      </c>
      <c r="K2079" s="2"/>
      <c r="L2079" s="2">
        <f t="shared" si="372"/>
        <v>45.763199999999998</v>
      </c>
      <c r="M2079" s="2">
        <f t="shared" si="373"/>
        <v>22.881599999999999</v>
      </c>
      <c r="N2079" s="2">
        <f t="shared" si="374"/>
        <v>22.881599999999999</v>
      </c>
      <c r="O2079" s="2">
        <f t="shared" si="375"/>
        <v>0</v>
      </c>
      <c r="P2079" s="2">
        <f t="shared" si="376"/>
        <v>300.00319999999999</v>
      </c>
      <c r="Q2079" s="14">
        <f t="shared" si="377"/>
        <v>-4.9968000000000075</v>
      </c>
      <c r="R2079" s="2"/>
      <c r="S2079" s="2"/>
      <c r="T2079" s="1" t="e">
        <v>#N/A</v>
      </c>
    </row>
    <row r="2080" spans="1:20" x14ac:dyDescent="0.25">
      <c r="A2080" s="2" t="str">
        <f t="shared" si="371"/>
        <v>112019</v>
      </c>
      <c r="B2080" s="12">
        <v>43798</v>
      </c>
      <c r="C2080" s="2" t="s">
        <v>4960</v>
      </c>
      <c r="D2080" s="2" t="s">
        <v>4051</v>
      </c>
      <c r="E2080" s="2" t="s">
        <v>6778</v>
      </c>
      <c r="F2080" s="2">
        <v>6142</v>
      </c>
      <c r="G2080" s="2">
        <v>1481</v>
      </c>
      <c r="H2080" s="2"/>
      <c r="I2080" s="2"/>
      <c r="J2080" s="2">
        <v>3950</v>
      </c>
      <c r="K2080" s="2"/>
      <c r="L2080" s="2">
        <f t="shared" si="372"/>
        <v>711</v>
      </c>
      <c r="M2080" s="2">
        <f t="shared" si="373"/>
        <v>355.5</v>
      </c>
      <c r="N2080" s="2">
        <f t="shared" si="374"/>
        <v>355.5</v>
      </c>
      <c r="O2080" s="2">
        <f t="shared" si="375"/>
        <v>0</v>
      </c>
      <c r="P2080" s="2">
        <f t="shared" si="376"/>
        <v>6142</v>
      </c>
      <c r="Q2080" s="14">
        <f t="shared" si="377"/>
        <v>0</v>
      </c>
      <c r="R2080" s="2"/>
      <c r="S2080" s="2"/>
      <c r="T2080" s="1" t="e">
        <v>#N/A</v>
      </c>
    </row>
    <row r="2081" spans="1:20" x14ac:dyDescent="0.25">
      <c r="A2081" s="2" t="str">
        <f t="shared" si="371"/>
        <v>112019</v>
      </c>
      <c r="B2081" s="12">
        <v>43784</v>
      </c>
      <c r="C2081" s="2" t="s">
        <v>1071</v>
      </c>
      <c r="D2081" s="2" t="s">
        <v>7091</v>
      </c>
      <c r="E2081" s="2" t="s">
        <v>7092</v>
      </c>
      <c r="F2081" s="2">
        <v>75520</v>
      </c>
      <c r="G2081" s="2"/>
      <c r="H2081" s="2"/>
      <c r="I2081" s="2"/>
      <c r="J2081" s="2">
        <v>64000</v>
      </c>
      <c r="K2081" s="2"/>
      <c r="L2081" s="2">
        <f t="shared" si="372"/>
        <v>11520</v>
      </c>
      <c r="M2081" s="2">
        <v>0</v>
      </c>
      <c r="N2081" s="2">
        <v>0</v>
      </c>
      <c r="O2081" s="2">
        <v>0</v>
      </c>
      <c r="P2081" s="2">
        <f t="shared" si="376"/>
        <v>75520</v>
      </c>
      <c r="Q2081" s="14">
        <f t="shared" si="377"/>
        <v>0</v>
      </c>
      <c r="R2081" s="2" t="s">
        <v>5815</v>
      </c>
      <c r="S2081" s="2" t="s">
        <v>5815</v>
      </c>
      <c r="T2081" s="1" t="e">
        <v>#N/A</v>
      </c>
    </row>
    <row r="2082" spans="1:20" x14ac:dyDescent="0.25">
      <c r="A2082" s="2" t="str">
        <f t="shared" si="371"/>
        <v>122019</v>
      </c>
      <c r="B2082" s="12">
        <v>43804</v>
      </c>
      <c r="C2082" s="2" t="s">
        <v>5568</v>
      </c>
      <c r="D2082" s="2" t="s">
        <v>399</v>
      </c>
      <c r="E2082" s="2" t="s">
        <v>6509</v>
      </c>
      <c r="F2082" s="2">
        <v>1086</v>
      </c>
      <c r="G2082" s="2"/>
      <c r="H2082" s="2"/>
      <c r="I2082" s="2"/>
      <c r="J2082" s="2">
        <v>920</v>
      </c>
      <c r="K2082" s="2"/>
      <c r="L2082" s="2">
        <f t="shared" si="372"/>
        <v>165.6</v>
      </c>
      <c r="M2082" s="2">
        <f t="shared" si="373"/>
        <v>82.8</v>
      </c>
      <c r="N2082" s="2">
        <f t="shared" si="374"/>
        <v>82.8</v>
      </c>
      <c r="O2082" s="2">
        <f t="shared" si="375"/>
        <v>0</v>
      </c>
      <c r="P2082" s="2">
        <f t="shared" si="376"/>
        <v>1085.5999999999999</v>
      </c>
      <c r="Q2082" s="14">
        <f t="shared" si="377"/>
        <v>-0.40000000000009095</v>
      </c>
      <c r="R2082" s="2"/>
      <c r="S2082" s="2"/>
      <c r="T2082" s="1" t="e">
        <v>#N/A</v>
      </c>
    </row>
    <row r="2083" spans="1:20" x14ac:dyDescent="0.25">
      <c r="A2083" s="2" t="str">
        <f t="shared" si="371"/>
        <v>112019</v>
      </c>
      <c r="B2083" s="12">
        <v>43792</v>
      </c>
      <c r="C2083" s="2" t="s">
        <v>5166</v>
      </c>
      <c r="D2083" s="2" t="s">
        <v>399</v>
      </c>
      <c r="E2083" s="2" t="s">
        <v>6509</v>
      </c>
      <c r="F2083" s="2">
        <v>2013</v>
      </c>
      <c r="G2083" s="2"/>
      <c r="H2083" s="2"/>
      <c r="I2083" s="2"/>
      <c r="J2083" s="2">
        <v>1705</v>
      </c>
      <c r="K2083" s="2"/>
      <c r="L2083" s="2">
        <f t="shared" si="372"/>
        <v>306.89999999999998</v>
      </c>
      <c r="M2083" s="2">
        <f t="shared" si="373"/>
        <v>153.44999999999999</v>
      </c>
      <c r="N2083" s="2">
        <f t="shared" si="374"/>
        <v>153.44999999999999</v>
      </c>
      <c r="O2083" s="2">
        <f t="shared" si="375"/>
        <v>0</v>
      </c>
      <c r="P2083" s="2">
        <f t="shared" si="376"/>
        <v>2011.9</v>
      </c>
      <c r="Q2083" s="14">
        <f t="shared" si="377"/>
        <v>-1.0999999999999091</v>
      </c>
      <c r="R2083" s="2"/>
      <c r="S2083" s="2"/>
      <c r="T2083" s="1" t="e">
        <v>#N/A</v>
      </c>
    </row>
    <row r="2084" spans="1:20" x14ac:dyDescent="0.25">
      <c r="A2084" s="2" t="str">
        <f t="shared" si="371"/>
        <v>112019</v>
      </c>
      <c r="B2084" s="12">
        <v>43795</v>
      </c>
      <c r="C2084" s="2" t="s">
        <v>4948</v>
      </c>
      <c r="D2084" s="2" t="s">
        <v>199</v>
      </c>
      <c r="E2084" s="2" t="s">
        <v>200</v>
      </c>
      <c r="F2084" s="2">
        <v>566</v>
      </c>
      <c r="G2084" s="2"/>
      <c r="H2084" s="2"/>
      <c r="I2084" s="2"/>
      <c r="J2084" s="2">
        <v>480</v>
      </c>
      <c r="K2084" s="2"/>
      <c r="L2084" s="2">
        <f t="shared" si="372"/>
        <v>86.4</v>
      </c>
      <c r="M2084" s="2">
        <f t="shared" si="373"/>
        <v>43.2</v>
      </c>
      <c r="N2084" s="2">
        <f t="shared" si="374"/>
        <v>43.2</v>
      </c>
      <c r="O2084" s="2">
        <f t="shared" si="375"/>
        <v>0</v>
      </c>
      <c r="P2084" s="2">
        <f t="shared" si="376"/>
        <v>566.4</v>
      </c>
      <c r="Q2084" s="14">
        <f t="shared" si="377"/>
        <v>0.39999999999997726</v>
      </c>
      <c r="R2084" s="2"/>
      <c r="S2084" s="2"/>
      <c r="T2084" s="1" t="e">
        <v>#N/A</v>
      </c>
    </row>
    <row r="2085" spans="1:20" x14ac:dyDescent="0.25">
      <c r="A2085" s="2" t="str">
        <f t="shared" si="371"/>
        <v>112019</v>
      </c>
      <c r="B2085" s="12">
        <v>43796</v>
      </c>
      <c r="C2085" s="2" t="s">
        <v>5609</v>
      </c>
      <c r="D2085" s="2" t="s">
        <v>1604</v>
      </c>
      <c r="E2085" s="2" t="s">
        <v>6528</v>
      </c>
      <c r="F2085" s="2">
        <v>6986</v>
      </c>
      <c r="G2085" s="2">
        <v>2443</v>
      </c>
      <c r="H2085" s="2"/>
      <c r="I2085" s="2"/>
      <c r="J2085" s="2">
        <v>3850</v>
      </c>
      <c r="K2085" s="2"/>
      <c r="L2085" s="2">
        <f t="shared" si="372"/>
        <v>693</v>
      </c>
      <c r="M2085" s="2">
        <f t="shared" si="373"/>
        <v>346.5</v>
      </c>
      <c r="N2085" s="2">
        <f t="shared" si="374"/>
        <v>346.5</v>
      </c>
      <c r="O2085" s="2">
        <f t="shared" si="375"/>
        <v>0</v>
      </c>
      <c r="P2085" s="2">
        <f t="shared" si="376"/>
        <v>6986</v>
      </c>
      <c r="Q2085" s="14">
        <f t="shared" si="377"/>
        <v>0</v>
      </c>
      <c r="R2085" s="2"/>
      <c r="S2085" s="2"/>
      <c r="T2085" s="1" t="e">
        <v>#N/A</v>
      </c>
    </row>
    <row r="2086" spans="1:20" x14ac:dyDescent="0.25">
      <c r="A2086" s="2" t="str">
        <f t="shared" si="371"/>
        <v>122019</v>
      </c>
      <c r="B2086" s="12">
        <v>43803</v>
      </c>
      <c r="C2086" s="2" t="s">
        <v>5610</v>
      </c>
      <c r="D2086" s="2" t="s">
        <v>1604</v>
      </c>
      <c r="E2086" s="2" t="s">
        <v>6528</v>
      </c>
      <c r="F2086" s="2">
        <v>8616</v>
      </c>
      <c r="G2086" s="2">
        <v>1300</v>
      </c>
      <c r="H2086" s="2"/>
      <c r="I2086" s="2"/>
      <c r="J2086" s="2">
        <v>6200</v>
      </c>
      <c r="K2086" s="2"/>
      <c r="L2086" s="2">
        <f t="shared" si="372"/>
        <v>1116</v>
      </c>
      <c r="M2086" s="2">
        <f t="shared" si="373"/>
        <v>558</v>
      </c>
      <c r="N2086" s="2">
        <f t="shared" si="374"/>
        <v>558</v>
      </c>
      <c r="O2086" s="2">
        <f t="shared" si="375"/>
        <v>0</v>
      </c>
      <c r="P2086" s="2">
        <f t="shared" si="376"/>
        <v>8616</v>
      </c>
      <c r="Q2086" s="14">
        <f t="shared" si="377"/>
        <v>0</v>
      </c>
      <c r="R2086" s="2"/>
      <c r="S2086" s="2"/>
      <c r="T2086" s="1" t="e">
        <v>#N/A</v>
      </c>
    </row>
    <row r="2087" spans="1:20" x14ac:dyDescent="0.25">
      <c r="A2087" s="2" t="str">
        <f t="shared" si="371"/>
        <v>122019</v>
      </c>
      <c r="B2087" s="12">
        <v>43803</v>
      </c>
      <c r="C2087" s="2" t="s">
        <v>7093</v>
      </c>
      <c r="D2087" s="2" t="s">
        <v>1393</v>
      </c>
      <c r="E2087" s="2" t="s">
        <v>6427</v>
      </c>
      <c r="F2087" s="2">
        <v>9965</v>
      </c>
      <c r="G2087" s="2">
        <v>4724</v>
      </c>
      <c r="H2087" s="2"/>
      <c r="I2087" s="2"/>
      <c r="J2087" s="2">
        <v>4441</v>
      </c>
      <c r="K2087" s="2"/>
      <c r="L2087" s="2">
        <f t="shared" si="372"/>
        <v>799.38</v>
      </c>
      <c r="M2087" s="2">
        <f t="shared" si="373"/>
        <v>399.69</v>
      </c>
      <c r="N2087" s="2">
        <f t="shared" si="374"/>
        <v>399.69</v>
      </c>
      <c r="O2087" s="2">
        <f t="shared" si="375"/>
        <v>0</v>
      </c>
      <c r="P2087" s="2">
        <f t="shared" si="376"/>
        <v>9964.380000000001</v>
      </c>
      <c r="Q2087" s="14">
        <f t="shared" si="377"/>
        <v>-0.61999999999898137</v>
      </c>
      <c r="R2087" s="2"/>
      <c r="S2087" s="2"/>
      <c r="T2087" s="1" t="e">
        <v>#N/A</v>
      </c>
    </row>
    <row r="2088" spans="1:20" x14ac:dyDescent="0.25">
      <c r="A2088" s="2" t="str">
        <f t="shared" si="371"/>
        <v>122019</v>
      </c>
      <c r="B2088" s="12">
        <v>43803</v>
      </c>
      <c r="C2088" s="2" t="s">
        <v>5611</v>
      </c>
      <c r="D2088" s="2" t="s">
        <v>1604</v>
      </c>
      <c r="E2088" s="2" t="s">
        <v>6598</v>
      </c>
      <c r="F2088" s="2">
        <v>15930</v>
      </c>
      <c r="G2088" s="2"/>
      <c r="H2088" s="2"/>
      <c r="I2088" s="2"/>
      <c r="J2088" s="2">
        <v>13500</v>
      </c>
      <c r="K2088" s="2"/>
      <c r="L2088" s="2">
        <f t="shared" si="372"/>
        <v>2430</v>
      </c>
      <c r="M2088" s="2">
        <f t="shared" si="373"/>
        <v>1215</v>
      </c>
      <c r="N2088" s="2">
        <f t="shared" si="374"/>
        <v>1215</v>
      </c>
      <c r="O2088" s="2">
        <f t="shared" si="375"/>
        <v>0</v>
      </c>
      <c r="P2088" s="2">
        <f t="shared" si="376"/>
        <v>15930</v>
      </c>
      <c r="Q2088" s="14">
        <f t="shared" si="377"/>
        <v>0</v>
      </c>
      <c r="R2088" s="2"/>
      <c r="S2088" s="2"/>
      <c r="T2088" s="1" t="e">
        <v>#N/A</v>
      </c>
    </row>
    <row r="2089" spans="1:20" x14ac:dyDescent="0.25">
      <c r="A2089" s="2" t="str">
        <f t="shared" si="371"/>
        <v>102019</v>
      </c>
      <c r="B2089" s="12">
        <v>43753</v>
      </c>
      <c r="C2089" s="2" t="s">
        <v>7094</v>
      </c>
      <c r="D2089" s="2" t="s">
        <v>4812</v>
      </c>
      <c r="E2089" s="2" t="s">
        <v>7095</v>
      </c>
      <c r="F2089" s="2">
        <v>9558</v>
      </c>
      <c r="G2089" s="2"/>
      <c r="H2089" s="2"/>
      <c r="I2089" s="2"/>
      <c r="J2089" s="2">
        <v>8100</v>
      </c>
      <c r="K2089" s="2"/>
      <c r="L2089" s="2">
        <f t="shared" si="372"/>
        <v>1458</v>
      </c>
      <c r="M2089" s="2">
        <f t="shared" si="373"/>
        <v>729</v>
      </c>
      <c r="N2089" s="2">
        <f t="shared" si="374"/>
        <v>729</v>
      </c>
      <c r="O2089" s="2">
        <f t="shared" si="375"/>
        <v>0</v>
      </c>
      <c r="P2089" s="2">
        <f t="shared" si="376"/>
        <v>9558</v>
      </c>
      <c r="Q2089" s="14">
        <f t="shared" si="377"/>
        <v>0</v>
      </c>
      <c r="R2089" s="2"/>
      <c r="S2089" s="2"/>
      <c r="T2089" s="1" t="e">
        <v>#N/A</v>
      </c>
    </row>
    <row r="2090" spans="1:20" x14ac:dyDescent="0.25">
      <c r="A2090" s="2" t="str">
        <f t="shared" si="371"/>
        <v>112019</v>
      </c>
      <c r="B2090" s="12">
        <v>43799</v>
      </c>
      <c r="C2090" s="2" t="s">
        <v>5199</v>
      </c>
      <c r="D2090" s="2" t="s">
        <v>471</v>
      </c>
      <c r="E2090" s="2" t="s">
        <v>6452</v>
      </c>
      <c r="F2090" s="2">
        <v>885</v>
      </c>
      <c r="G2090" s="2"/>
      <c r="H2090" s="2"/>
      <c r="I2090" s="2"/>
      <c r="J2090" s="2">
        <v>750</v>
      </c>
      <c r="K2090" s="2"/>
      <c r="L2090" s="2">
        <f t="shared" si="372"/>
        <v>135</v>
      </c>
      <c r="M2090" s="2">
        <f t="shared" si="373"/>
        <v>67.5</v>
      </c>
      <c r="N2090" s="2">
        <f t="shared" si="374"/>
        <v>67.5</v>
      </c>
      <c r="O2090" s="2">
        <f t="shared" si="375"/>
        <v>0</v>
      </c>
      <c r="P2090" s="2">
        <f t="shared" si="376"/>
        <v>885</v>
      </c>
      <c r="Q2090" s="14">
        <f t="shared" si="377"/>
        <v>0</v>
      </c>
      <c r="R2090" s="2"/>
      <c r="S2090" s="2"/>
      <c r="T2090" s="1" t="e">
        <v>#N/A</v>
      </c>
    </row>
    <row r="2091" spans="1:20" x14ac:dyDescent="0.25">
      <c r="A2091" s="2" t="str">
        <f t="shared" si="371"/>
        <v>112019</v>
      </c>
      <c r="B2091" s="12">
        <v>43773</v>
      </c>
      <c r="C2091" s="2" t="s">
        <v>5662</v>
      </c>
      <c r="D2091" s="2" t="s">
        <v>2978</v>
      </c>
      <c r="E2091" s="2" t="s">
        <v>2979</v>
      </c>
      <c r="F2091" s="2">
        <v>1175370</v>
      </c>
      <c r="G2091" s="2"/>
      <c r="H2091" s="2"/>
      <c r="I2091" s="2"/>
      <c r="J2091" s="2">
        <v>996076</v>
      </c>
      <c r="K2091" s="2"/>
      <c r="L2091" s="2">
        <f t="shared" si="372"/>
        <v>179293.68</v>
      </c>
      <c r="M2091" s="2">
        <v>0</v>
      </c>
      <c r="N2091" s="2">
        <v>0</v>
      </c>
      <c r="O2091" s="2">
        <v>0</v>
      </c>
      <c r="P2091" s="2">
        <f t="shared" si="376"/>
        <v>1175369.68</v>
      </c>
      <c r="Q2091" s="14">
        <f t="shared" si="377"/>
        <v>-0.32000000006519258</v>
      </c>
      <c r="R2091" s="2" t="s">
        <v>5815</v>
      </c>
      <c r="S2091" s="2">
        <v>0</v>
      </c>
      <c r="T2091" s="1" t="e">
        <v>#N/A</v>
      </c>
    </row>
    <row r="2092" spans="1:20" x14ac:dyDescent="0.25">
      <c r="A2092" s="2" t="str">
        <f t="shared" si="371"/>
        <v>122019</v>
      </c>
      <c r="B2092" s="12">
        <v>43805</v>
      </c>
      <c r="C2092" s="2" t="s">
        <v>7096</v>
      </c>
      <c r="D2092" s="2" t="s">
        <v>2041</v>
      </c>
      <c r="E2092" s="2" t="s">
        <v>7097</v>
      </c>
      <c r="F2092" s="2">
        <v>3000</v>
      </c>
      <c r="G2092" s="2"/>
      <c r="H2092" s="2"/>
      <c r="I2092" s="2"/>
      <c r="J2092" s="2">
        <v>2542.37</v>
      </c>
      <c r="K2092" s="2"/>
      <c r="L2092" s="2">
        <f t="shared" si="372"/>
        <v>457.62659999999994</v>
      </c>
      <c r="M2092" s="2">
        <v>0</v>
      </c>
      <c r="N2092" s="2">
        <v>0</v>
      </c>
      <c r="O2092" s="2">
        <v>0</v>
      </c>
      <c r="P2092" s="2">
        <f t="shared" si="376"/>
        <v>2999.9965999999999</v>
      </c>
      <c r="Q2092" s="14">
        <f t="shared" si="377"/>
        <v>-3.4000000000560249E-3</v>
      </c>
      <c r="R2092" s="2"/>
      <c r="S2092" s="2">
        <v>0</v>
      </c>
      <c r="T2092" s="1" t="e">
        <v>#N/A</v>
      </c>
    </row>
    <row r="2093" spans="1:20" x14ac:dyDescent="0.25">
      <c r="A2093" s="2" t="str">
        <f t="shared" si="371"/>
        <v>122019</v>
      </c>
      <c r="B2093" s="12">
        <v>43805</v>
      </c>
      <c r="C2093" s="2" t="s">
        <v>7098</v>
      </c>
      <c r="D2093" s="2" t="s">
        <v>5638</v>
      </c>
      <c r="E2093" s="2" t="s">
        <v>5639</v>
      </c>
      <c r="F2093" s="2">
        <v>3625</v>
      </c>
      <c r="G2093" s="2"/>
      <c r="H2093" s="2"/>
      <c r="I2093" s="2"/>
      <c r="J2093" s="2">
        <v>3072.03</v>
      </c>
      <c r="K2093" s="2"/>
      <c r="L2093" s="2">
        <f t="shared" si="372"/>
        <v>552.96540000000005</v>
      </c>
      <c r="M2093" s="2">
        <f t="shared" si="373"/>
        <v>276.48270000000002</v>
      </c>
      <c r="N2093" s="2">
        <f t="shared" si="374"/>
        <v>276.48270000000002</v>
      </c>
      <c r="O2093" s="2">
        <f t="shared" si="375"/>
        <v>0</v>
      </c>
      <c r="P2093" s="2">
        <f t="shared" si="376"/>
        <v>3624.9954000000002</v>
      </c>
      <c r="Q2093" s="14">
        <f t="shared" si="377"/>
        <v>-4.5999999997548002E-3</v>
      </c>
      <c r="R2093" s="2"/>
      <c r="S2093" s="2"/>
      <c r="T2093" s="1" t="e">
        <v>#N/A</v>
      </c>
    </row>
    <row r="2094" spans="1:20" x14ac:dyDescent="0.25">
      <c r="A2094" s="2" t="str">
        <f t="shared" si="371"/>
        <v>122019</v>
      </c>
      <c r="B2094" s="12">
        <v>43804</v>
      </c>
      <c r="C2094" s="2" t="s">
        <v>5306</v>
      </c>
      <c r="D2094" s="2" t="s">
        <v>101</v>
      </c>
      <c r="E2094" s="2" t="s">
        <v>6305</v>
      </c>
      <c r="F2094" s="2">
        <v>1947</v>
      </c>
      <c r="G2094" s="2"/>
      <c r="H2094" s="2"/>
      <c r="I2094" s="2">
        <v>360</v>
      </c>
      <c r="J2094" s="2"/>
      <c r="K2094" s="2"/>
      <c r="L2094" s="2">
        <f t="shared" si="372"/>
        <v>43.2</v>
      </c>
      <c r="M2094" s="2">
        <f t="shared" si="373"/>
        <v>21.6</v>
      </c>
      <c r="N2094" s="2">
        <f t="shared" si="374"/>
        <v>21.6</v>
      </c>
      <c r="O2094" s="2">
        <f t="shared" si="375"/>
        <v>0</v>
      </c>
      <c r="P2094" s="2">
        <f t="shared" si="376"/>
        <v>403.2</v>
      </c>
      <c r="Q2094" s="14">
        <f t="shared" si="377"/>
        <v>-1543.8</v>
      </c>
      <c r="R2094" s="2"/>
      <c r="S2094" s="2"/>
      <c r="T2094" s="1" t="e">
        <v>#N/A</v>
      </c>
    </row>
    <row r="2095" spans="1:20" x14ac:dyDescent="0.25">
      <c r="A2095" s="2" t="str">
        <f t="shared" si="371"/>
        <v>122019</v>
      </c>
      <c r="B2095" s="12">
        <v>43804</v>
      </c>
      <c r="C2095" s="2" t="s">
        <v>5306</v>
      </c>
      <c r="D2095" s="2" t="s">
        <v>101</v>
      </c>
      <c r="E2095" s="2" t="s">
        <v>6305</v>
      </c>
      <c r="F2095" s="2">
        <v>1947</v>
      </c>
      <c r="G2095" s="2"/>
      <c r="H2095" s="2"/>
      <c r="I2095" s="2"/>
      <c r="J2095" s="2">
        <v>1308</v>
      </c>
      <c r="K2095" s="2"/>
      <c r="L2095" s="2">
        <f t="shared" si="372"/>
        <v>235.44</v>
      </c>
      <c r="M2095" s="2">
        <f t="shared" si="373"/>
        <v>117.72</v>
      </c>
      <c r="N2095" s="2">
        <f t="shared" si="374"/>
        <v>117.72</v>
      </c>
      <c r="O2095" s="2">
        <f t="shared" si="375"/>
        <v>0</v>
      </c>
      <c r="P2095" s="2">
        <f t="shared" si="376"/>
        <v>1543.44</v>
      </c>
      <c r="Q2095" s="14">
        <f t="shared" si="377"/>
        <v>-403.55999999999995</v>
      </c>
      <c r="R2095" s="2"/>
      <c r="S2095" s="2"/>
      <c r="T2095" s="1" t="e">
        <v>#N/A</v>
      </c>
    </row>
    <row r="2096" spans="1:20" x14ac:dyDescent="0.25">
      <c r="A2096" s="2" t="str">
        <f t="shared" si="371"/>
        <v>122019</v>
      </c>
      <c r="B2096" s="12">
        <v>43801</v>
      </c>
      <c r="C2096" s="2" t="s">
        <v>5150</v>
      </c>
      <c r="D2096" s="2" t="s">
        <v>101</v>
      </c>
      <c r="E2096" s="2" t="s">
        <v>6305</v>
      </c>
      <c r="F2096" s="2">
        <v>814</v>
      </c>
      <c r="G2096" s="2"/>
      <c r="H2096" s="2"/>
      <c r="I2096" s="2"/>
      <c r="J2096" s="2">
        <v>690</v>
      </c>
      <c r="K2096" s="2"/>
      <c r="L2096" s="2">
        <f t="shared" si="372"/>
        <v>124.2</v>
      </c>
      <c r="M2096" s="2">
        <f t="shared" si="373"/>
        <v>62.1</v>
      </c>
      <c r="N2096" s="2">
        <f t="shared" si="374"/>
        <v>62.1</v>
      </c>
      <c r="O2096" s="2">
        <f t="shared" si="375"/>
        <v>0</v>
      </c>
      <c r="P2096" s="2">
        <f t="shared" si="376"/>
        <v>814.2</v>
      </c>
      <c r="Q2096" s="14">
        <f t="shared" si="377"/>
        <v>0.20000000000004547</v>
      </c>
      <c r="R2096" s="2"/>
      <c r="S2096" s="2"/>
      <c r="T2096" s="1" t="e">
        <v>#N/A</v>
      </c>
    </row>
    <row r="2097" spans="1:20" x14ac:dyDescent="0.25">
      <c r="A2097" s="2" t="str">
        <f t="shared" si="371"/>
        <v>112019</v>
      </c>
      <c r="B2097" s="12">
        <v>43799</v>
      </c>
      <c r="C2097" s="2" t="s">
        <v>7099</v>
      </c>
      <c r="D2097" s="2" t="s">
        <v>101</v>
      </c>
      <c r="E2097" s="2" t="s">
        <v>6305</v>
      </c>
      <c r="F2097" s="2">
        <v>3835</v>
      </c>
      <c r="G2097" s="2"/>
      <c r="H2097" s="2"/>
      <c r="I2097" s="2"/>
      <c r="J2097" s="2">
        <v>3250</v>
      </c>
      <c r="K2097" s="2"/>
      <c r="L2097" s="2">
        <f t="shared" si="372"/>
        <v>585</v>
      </c>
      <c r="M2097" s="2">
        <f t="shared" si="373"/>
        <v>292.5</v>
      </c>
      <c r="N2097" s="2">
        <f t="shared" si="374"/>
        <v>292.5</v>
      </c>
      <c r="O2097" s="2">
        <f t="shared" si="375"/>
        <v>0</v>
      </c>
      <c r="P2097" s="2">
        <f t="shared" si="376"/>
        <v>3835</v>
      </c>
      <c r="Q2097" s="14">
        <f t="shared" si="377"/>
        <v>0</v>
      </c>
      <c r="R2097" s="2"/>
      <c r="S2097" s="2"/>
      <c r="T2097" s="1" t="e">
        <v>#N/A</v>
      </c>
    </row>
    <row r="2098" spans="1:20" x14ac:dyDescent="0.25">
      <c r="A2098" s="2" t="str">
        <f t="shared" si="371"/>
        <v>122019</v>
      </c>
      <c r="B2098" s="12">
        <v>43805</v>
      </c>
      <c r="C2098" s="2" t="s">
        <v>5647</v>
      </c>
      <c r="D2098" s="2" t="s">
        <v>686</v>
      </c>
      <c r="E2098" s="2" t="s">
        <v>6461</v>
      </c>
      <c r="F2098" s="2">
        <v>100080.04</v>
      </c>
      <c r="G2098" s="2"/>
      <c r="H2098" s="2"/>
      <c r="I2098" s="2"/>
      <c r="J2098" s="2">
        <v>84813.6</v>
      </c>
      <c r="K2098" s="2"/>
      <c r="L2098" s="2">
        <f t="shared" si="372"/>
        <v>15266.448</v>
      </c>
      <c r="M2098" s="2">
        <f t="shared" si="373"/>
        <v>7633.2240000000002</v>
      </c>
      <c r="N2098" s="2">
        <f t="shared" si="374"/>
        <v>7633.2240000000002</v>
      </c>
      <c r="O2098" s="2">
        <f t="shared" si="375"/>
        <v>0</v>
      </c>
      <c r="P2098" s="2">
        <f t="shared" si="376"/>
        <v>100080.04800000001</v>
      </c>
      <c r="Q2098" s="14">
        <f t="shared" si="377"/>
        <v>8.0000000161817297E-3</v>
      </c>
      <c r="R2098" s="2"/>
      <c r="S2098" s="2"/>
      <c r="T2098" s="1" t="e">
        <v>#N/A</v>
      </c>
    </row>
    <row r="2099" spans="1:20" x14ac:dyDescent="0.25">
      <c r="A2099" s="2" t="str">
        <f t="shared" si="371"/>
        <v>122019</v>
      </c>
      <c r="B2099" s="12">
        <v>43808</v>
      </c>
      <c r="C2099" s="2" t="s">
        <v>4496</v>
      </c>
      <c r="D2099" s="2" t="s">
        <v>6323</v>
      </c>
      <c r="E2099" s="2" t="s">
        <v>6447</v>
      </c>
      <c r="F2099" s="2">
        <v>2773</v>
      </c>
      <c r="G2099" s="2"/>
      <c r="H2099" s="2"/>
      <c r="I2099" s="2"/>
      <c r="J2099" s="2">
        <v>2350</v>
      </c>
      <c r="K2099" s="2"/>
      <c r="L2099" s="2">
        <f t="shared" si="372"/>
        <v>423</v>
      </c>
      <c r="M2099" s="2">
        <v>0</v>
      </c>
      <c r="N2099" s="2">
        <v>0</v>
      </c>
      <c r="O2099" s="2">
        <v>0</v>
      </c>
      <c r="P2099" s="2">
        <f t="shared" si="376"/>
        <v>2773</v>
      </c>
      <c r="Q2099" s="14">
        <f t="shared" si="377"/>
        <v>0</v>
      </c>
      <c r="R2099" s="2"/>
      <c r="S2099" s="2"/>
      <c r="T2099" s="1" t="s">
        <v>6323</v>
      </c>
    </row>
    <row r="2100" spans="1:20" x14ac:dyDescent="0.25">
      <c r="A2100" s="2" t="str">
        <f t="shared" si="371"/>
        <v>122019</v>
      </c>
      <c r="B2100" s="12">
        <v>43805</v>
      </c>
      <c r="C2100" s="2" t="s">
        <v>5395</v>
      </c>
      <c r="D2100" s="2" t="s">
        <v>847</v>
      </c>
      <c r="E2100" s="2" t="s">
        <v>7100</v>
      </c>
      <c r="F2100" s="2">
        <v>325916</v>
      </c>
      <c r="G2100" s="2"/>
      <c r="H2100" s="2"/>
      <c r="I2100" s="2"/>
      <c r="J2100" s="2">
        <v>276200</v>
      </c>
      <c r="K2100" s="2"/>
      <c r="L2100" s="2">
        <f t="shared" si="372"/>
        <v>49716</v>
      </c>
      <c r="M2100" s="2">
        <v>0</v>
      </c>
      <c r="N2100" s="2">
        <v>0</v>
      </c>
      <c r="O2100" s="2">
        <v>0</v>
      </c>
      <c r="P2100" s="2">
        <f t="shared" si="376"/>
        <v>325916</v>
      </c>
      <c r="Q2100" s="14">
        <f t="shared" si="377"/>
        <v>0</v>
      </c>
      <c r="R2100" s="2" t="s">
        <v>6245</v>
      </c>
      <c r="S2100" s="2" t="s">
        <v>6245</v>
      </c>
      <c r="T2100" s="1" t="e">
        <v>#N/A</v>
      </c>
    </row>
    <row r="2101" spans="1:20" x14ac:dyDescent="0.25">
      <c r="A2101" s="2" t="str">
        <f t="shared" si="371"/>
        <v>122019</v>
      </c>
      <c r="B2101" s="12">
        <v>43804</v>
      </c>
      <c r="C2101" s="2" t="s">
        <v>4496</v>
      </c>
      <c r="D2101" s="2" t="s">
        <v>87</v>
      </c>
      <c r="E2101" s="2" t="s">
        <v>7101</v>
      </c>
      <c r="F2101" s="2">
        <v>37524</v>
      </c>
      <c r="G2101" s="2"/>
      <c r="H2101" s="2"/>
      <c r="I2101" s="2"/>
      <c r="J2101" s="2">
        <v>31800</v>
      </c>
      <c r="K2101" s="2"/>
      <c r="L2101" s="2">
        <f t="shared" si="372"/>
        <v>5724</v>
      </c>
      <c r="M2101" s="2">
        <f t="shared" si="373"/>
        <v>2862</v>
      </c>
      <c r="N2101" s="2">
        <f t="shared" si="374"/>
        <v>2862</v>
      </c>
      <c r="O2101" s="2">
        <f t="shared" si="375"/>
        <v>0</v>
      </c>
      <c r="P2101" s="2">
        <f t="shared" si="376"/>
        <v>37524</v>
      </c>
      <c r="Q2101" s="14">
        <f t="shared" si="377"/>
        <v>0</v>
      </c>
      <c r="R2101" s="2"/>
      <c r="S2101" s="2"/>
      <c r="T2101" s="1" t="e">
        <v>#N/A</v>
      </c>
    </row>
    <row r="2102" spans="1:20" x14ac:dyDescent="0.25">
      <c r="A2102" s="2" t="str">
        <f t="shared" si="371"/>
        <v>122019</v>
      </c>
      <c r="B2102" s="12">
        <v>43810</v>
      </c>
      <c r="C2102" s="2" t="s">
        <v>4866</v>
      </c>
      <c r="D2102" s="2" t="s">
        <v>87</v>
      </c>
      <c r="E2102" s="2" t="s">
        <v>7101</v>
      </c>
      <c r="F2102" s="2">
        <v>23742</v>
      </c>
      <c r="G2102" s="2"/>
      <c r="H2102" s="2"/>
      <c r="I2102" s="2"/>
      <c r="J2102" s="2">
        <v>20120</v>
      </c>
      <c r="K2102" s="2"/>
      <c r="L2102" s="2">
        <f t="shared" si="372"/>
        <v>3621.6</v>
      </c>
      <c r="M2102" s="2">
        <f t="shared" si="373"/>
        <v>1810.8</v>
      </c>
      <c r="N2102" s="2">
        <f t="shared" si="374"/>
        <v>1810.8</v>
      </c>
      <c r="O2102" s="2">
        <f t="shared" si="375"/>
        <v>0</v>
      </c>
      <c r="P2102" s="2">
        <f t="shared" si="376"/>
        <v>23741.599999999999</v>
      </c>
      <c r="Q2102" s="14">
        <f t="shared" si="377"/>
        <v>-0.40000000000145519</v>
      </c>
      <c r="R2102" s="2"/>
      <c r="S2102" s="2"/>
      <c r="T2102" s="1" t="e">
        <v>#N/A</v>
      </c>
    </row>
    <row r="2103" spans="1:20" x14ac:dyDescent="0.25">
      <c r="A2103" s="2" t="str">
        <f t="shared" si="371"/>
        <v>122019</v>
      </c>
      <c r="B2103" s="12">
        <v>43809</v>
      </c>
      <c r="C2103" s="2" t="s">
        <v>4475</v>
      </c>
      <c r="D2103" s="2" t="s">
        <v>87</v>
      </c>
      <c r="E2103" s="2" t="s">
        <v>7101</v>
      </c>
      <c r="F2103" s="2">
        <v>8850</v>
      </c>
      <c r="G2103" s="2"/>
      <c r="H2103" s="2"/>
      <c r="I2103" s="2"/>
      <c r="J2103" s="2">
        <v>7500</v>
      </c>
      <c r="K2103" s="2"/>
      <c r="L2103" s="2">
        <f t="shared" si="372"/>
        <v>1350</v>
      </c>
      <c r="M2103" s="2">
        <f t="shared" si="373"/>
        <v>675</v>
      </c>
      <c r="N2103" s="2">
        <f t="shared" si="374"/>
        <v>675</v>
      </c>
      <c r="O2103" s="2">
        <f t="shared" si="375"/>
        <v>0</v>
      </c>
      <c r="P2103" s="2">
        <f t="shared" si="376"/>
        <v>8850</v>
      </c>
      <c r="Q2103" s="14">
        <f t="shared" si="377"/>
        <v>0</v>
      </c>
      <c r="R2103" s="2"/>
      <c r="S2103" s="2"/>
      <c r="T2103" s="1" t="e">
        <v>#N/A</v>
      </c>
    </row>
    <row r="2104" spans="1:20" x14ac:dyDescent="0.25">
      <c r="A2104" s="2" t="str">
        <f t="shared" si="371"/>
        <v>102019</v>
      </c>
      <c r="B2104" s="12">
        <v>43763</v>
      </c>
      <c r="C2104" s="2" t="s">
        <v>7102</v>
      </c>
      <c r="D2104" s="2" t="s">
        <v>447</v>
      </c>
      <c r="E2104" s="2" t="s">
        <v>7103</v>
      </c>
      <c r="F2104" s="2">
        <v>532451.4</v>
      </c>
      <c r="G2104" s="2"/>
      <c r="H2104" s="2"/>
      <c r="I2104" s="2"/>
      <c r="J2104" s="2">
        <v>451230</v>
      </c>
      <c r="K2104" s="2"/>
      <c r="L2104" s="2">
        <f t="shared" si="372"/>
        <v>81221.399999999994</v>
      </c>
      <c r="M2104" s="2">
        <v>0</v>
      </c>
      <c r="N2104" s="2">
        <v>0</v>
      </c>
      <c r="O2104" s="2">
        <v>0</v>
      </c>
      <c r="P2104" s="2">
        <f t="shared" si="376"/>
        <v>532451.4</v>
      </c>
      <c r="Q2104" s="14">
        <f t="shared" si="377"/>
        <v>0</v>
      </c>
      <c r="R2104" s="2" t="s">
        <v>5815</v>
      </c>
      <c r="S2104" s="2" t="s">
        <v>5815</v>
      </c>
      <c r="T2104" s="1" t="e">
        <v>#N/A</v>
      </c>
    </row>
    <row r="2105" spans="1:20" x14ac:dyDescent="0.25">
      <c r="A2105" s="2" t="str">
        <f t="shared" si="371"/>
        <v>122019</v>
      </c>
      <c r="B2105" s="12">
        <v>43808</v>
      </c>
      <c r="C2105" s="2" t="s">
        <v>7104</v>
      </c>
      <c r="D2105" s="2" t="s">
        <v>433</v>
      </c>
      <c r="E2105" s="2" t="s">
        <v>7105</v>
      </c>
      <c r="F2105" s="2">
        <v>29500</v>
      </c>
      <c r="G2105" s="2"/>
      <c r="H2105" s="2"/>
      <c r="I2105" s="2"/>
      <c r="J2105" s="2">
        <v>25000</v>
      </c>
      <c r="K2105" s="2"/>
      <c r="L2105" s="2">
        <f t="shared" si="372"/>
        <v>4500</v>
      </c>
      <c r="M2105" s="2">
        <v>0</v>
      </c>
      <c r="N2105" s="2">
        <v>0</v>
      </c>
      <c r="O2105" s="2">
        <v>0</v>
      </c>
      <c r="P2105" s="2">
        <f t="shared" si="376"/>
        <v>29500</v>
      </c>
      <c r="Q2105" s="14">
        <f t="shared" si="377"/>
        <v>0</v>
      </c>
      <c r="R2105" s="2"/>
      <c r="S2105" s="2">
        <v>0</v>
      </c>
      <c r="T2105" s="1" t="e">
        <v>#N/A</v>
      </c>
    </row>
    <row r="2106" spans="1:20" x14ac:dyDescent="0.25">
      <c r="A2106" s="2" t="str">
        <f t="shared" si="371"/>
        <v>122019</v>
      </c>
      <c r="B2106" s="12">
        <v>43808</v>
      </c>
      <c r="C2106" s="2" t="s">
        <v>7106</v>
      </c>
      <c r="D2106" s="2" t="s">
        <v>433</v>
      </c>
      <c r="E2106" s="2" t="s">
        <v>7105</v>
      </c>
      <c r="F2106" s="2">
        <v>25960</v>
      </c>
      <c r="G2106" s="2"/>
      <c r="H2106" s="2"/>
      <c r="I2106" s="2"/>
      <c r="J2106" s="2">
        <v>22000</v>
      </c>
      <c r="K2106" s="2"/>
      <c r="L2106" s="2">
        <f t="shared" si="372"/>
        <v>3960</v>
      </c>
      <c r="M2106" s="2">
        <v>0</v>
      </c>
      <c r="N2106" s="2">
        <v>0</v>
      </c>
      <c r="O2106" s="2">
        <v>0</v>
      </c>
      <c r="P2106" s="2">
        <f t="shared" si="376"/>
        <v>25960</v>
      </c>
      <c r="Q2106" s="14">
        <f t="shared" si="377"/>
        <v>0</v>
      </c>
      <c r="R2106" s="2"/>
      <c r="S2106" s="2">
        <v>0</v>
      </c>
      <c r="T2106" s="1" t="e">
        <v>#N/A</v>
      </c>
    </row>
    <row r="2107" spans="1:20" x14ac:dyDescent="0.25">
      <c r="A2107" s="2" t="str">
        <f t="shared" si="371"/>
        <v>122019</v>
      </c>
      <c r="B2107" s="12">
        <v>43809</v>
      </c>
      <c r="C2107" s="2" t="s">
        <v>7107</v>
      </c>
      <c r="D2107" s="2" t="s">
        <v>433</v>
      </c>
      <c r="E2107" s="2" t="s">
        <v>7105</v>
      </c>
      <c r="F2107" s="2">
        <v>19960</v>
      </c>
      <c r="G2107" s="2"/>
      <c r="H2107" s="2"/>
      <c r="I2107" s="2"/>
      <c r="J2107" s="2">
        <v>16916</v>
      </c>
      <c r="K2107" s="2"/>
      <c r="L2107" s="2">
        <f t="shared" si="372"/>
        <v>3044.88</v>
      </c>
      <c r="M2107" s="2">
        <v>0</v>
      </c>
      <c r="N2107" s="2">
        <v>0</v>
      </c>
      <c r="O2107" s="2">
        <v>0</v>
      </c>
      <c r="P2107" s="2">
        <f t="shared" si="376"/>
        <v>19960.88</v>
      </c>
      <c r="Q2107" s="14">
        <f t="shared" si="377"/>
        <v>0.88000000000101863</v>
      </c>
      <c r="R2107" s="2"/>
      <c r="S2107" s="2">
        <v>0</v>
      </c>
      <c r="T2107" s="1" t="e">
        <v>#N/A</v>
      </c>
    </row>
    <row r="2108" spans="1:20" x14ac:dyDescent="0.25">
      <c r="A2108" s="2" t="str">
        <f t="shared" si="371"/>
        <v>112019</v>
      </c>
      <c r="B2108" s="12">
        <v>43799</v>
      </c>
      <c r="C2108" s="2" t="s">
        <v>424</v>
      </c>
      <c r="D2108" s="2" t="s">
        <v>3452</v>
      </c>
      <c r="E2108" s="2" t="s">
        <v>6575</v>
      </c>
      <c r="F2108" s="2">
        <v>24544</v>
      </c>
      <c r="G2108" s="2"/>
      <c r="H2108" s="2"/>
      <c r="I2108" s="2"/>
      <c r="J2108" s="2">
        <v>20800</v>
      </c>
      <c r="K2108" s="2"/>
      <c r="L2108" s="2">
        <f t="shared" si="372"/>
        <v>3744</v>
      </c>
      <c r="M2108" s="2">
        <v>0</v>
      </c>
      <c r="N2108" s="2">
        <v>0</v>
      </c>
      <c r="O2108" s="2">
        <v>0</v>
      </c>
      <c r="P2108" s="2">
        <f t="shared" si="376"/>
        <v>24544</v>
      </c>
      <c r="Q2108" s="14">
        <f t="shared" si="377"/>
        <v>0</v>
      </c>
      <c r="R2108" s="2" t="s">
        <v>6245</v>
      </c>
      <c r="S2108" s="2" t="s">
        <v>6245</v>
      </c>
      <c r="T2108" s="1" t="e">
        <v>#N/A</v>
      </c>
    </row>
    <row r="2109" spans="1:20" x14ac:dyDescent="0.25">
      <c r="A2109" s="2" t="str">
        <f t="shared" si="371"/>
        <v>062019</v>
      </c>
      <c r="B2109" s="12">
        <v>43620</v>
      </c>
      <c r="C2109" s="2" t="s">
        <v>2594</v>
      </c>
      <c r="D2109" s="2" t="s">
        <v>101</v>
      </c>
      <c r="E2109" s="2" t="s">
        <v>6305</v>
      </c>
      <c r="F2109" s="2">
        <v>1428</v>
      </c>
      <c r="G2109" s="2"/>
      <c r="H2109" s="2"/>
      <c r="I2109" s="2"/>
      <c r="J2109" s="2"/>
      <c r="K2109" s="2">
        <v>289.06</v>
      </c>
      <c r="L2109" s="2">
        <f t="shared" si="372"/>
        <v>80.936800000000005</v>
      </c>
      <c r="M2109" s="2">
        <f t="shared" si="373"/>
        <v>40.468400000000003</v>
      </c>
      <c r="N2109" s="2">
        <f t="shared" si="374"/>
        <v>40.468400000000003</v>
      </c>
      <c r="O2109" s="2">
        <f t="shared" si="375"/>
        <v>0</v>
      </c>
      <c r="P2109" s="2">
        <f t="shared" si="376"/>
        <v>369.99680000000001</v>
      </c>
      <c r="Q2109" s="14">
        <f t="shared" si="377"/>
        <v>-1058.0032000000001</v>
      </c>
      <c r="R2109" s="2"/>
      <c r="S2109" s="2"/>
      <c r="T2109" s="1" t="e">
        <v>#N/A</v>
      </c>
    </row>
    <row r="2110" spans="1:20" x14ac:dyDescent="0.25">
      <c r="A2110" s="2" t="str">
        <f t="shared" si="371"/>
        <v>062019</v>
      </c>
      <c r="B2110" s="12">
        <v>43620</v>
      </c>
      <c r="C2110" s="2" t="s">
        <v>2594</v>
      </c>
      <c r="D2110" s="2" t="s">
        <v>101</v>
      </c>
      <c r="E2110" s="2" t="s">
        <v>6305</v>
      </c>
      <c r="F2110" s="2">
        <v>1428</v>
      </c>
      <c r="G2110" s="2"/>
      <c r="H2110" s="2"/>
      <c r="I2110" s="2"/>
      <c r="J2110" s="2">
        <v>896.72</v>
      </c>
      <c r="K2110" s="2"/>
      <c r="L2110" s="2">
        <f t="shared" si="372"/>
        <v>161.40960000000001</v>
      </c>
      <c r="M2110" s="2">
        <f t="shared" si="373"/>
        <v>80.704800000000006</v>
      </c>
      <c r="N2110" s="2">
        <f t="shared" si="374"/>
        <v>80.704800000000006</v>
      </c>
      <c r="O2110" s="2">
        <f t="shared" si="375"/>
        <v>0</v>
      </c>
      <c r="P2110" s="2">
        <f t="shared" si="376"/>
        <v>1058.1296</v>
      </c>
      <c r="Q2110" s="14">
        <f t="shared" si="377"/>
        <v>-369.87040000000002</v>
      </c>
      <c r="R2110" s="2"/>
      <c r="S2110" s="2"/>
      <c r="T2110" s="1" t="e">
        <v>#N/A</v>
      </c>
    </row>
    <row r="2111" spans="1:20" x14ac:dyDescent="0.25">
      <c r="A2111" s="2" t="str">
        <f t="shared" si="371"/>
        <v>082019</v>
      </c>
      <c r="B2111" s="12">
        <v>43708</v>
      </c>
      <c r="C2111" s="2" t="s">
        <v>3529</v>
      </c>
      <c r="D2111" s="2" t="s">
        <v>101</v>
      </c>
      <c r="E2111" s="2" t="s">
        <v>6305</v>
      </c>
      <c r="F2111" s="2">
        <v>7582</v>
      </c>
      <c r="G2111" s="2"/>
      <c r="H2111" s="2"/>
      <c r="I2111" s="2"/>
      <c r="J2111" s="2"/>
      <c r="K2111" s="2">
        <v>890.63</v>
      </c>
      <c r="L2111" s="2">
        <f t="shared" si="372"/>
        <v>249.37639999999999</v>
      </c>
      <c r="M2111" s="2">
        <f t="shared" si="373"/>
        <v>124.68819999999999</v>
      </c>
      <c r="N2111" s="2">
        <f t="shared" si="374"/>
        <v>124.68819999999999</v>
      </c>
      <c r="O2111" s="2">
        <f t="shared" si="375"/>
        <v>0</v>
      </c>
      <c r="P2111" s="2">
        <f t="shared" si="376"/>
        <v>1140.0064</v>
      </c>
      <c r="Q2111" s="14">
        <f t="shared" si="377"/>
        <v>-6441.9935999999998</v>
      </c>
      <c r="R2111" s="2"/>
      <c r="S2111" s="2"/>
      <c r="T2111" s="1" t="e">
        <v>#N/A</v>
      </c>
    </row>
    <row r="2112" spans="1:20" x14ac:dyDescent="0.25">
      <c r="A2112" s="2" t="str">
        <f t="shared" si="371"/>
        <v>082019</v>
      </c>
      <c r="B2112" s="12">
        <v>43708</v>
      </c>
      <c r="C2112" s="2" t="s">
        <v>3529</v>
      </c>
      <c r="D2112" s="2" t="s">
        <v>101</v>
      </c>
      <c r="E2112" s="2" t="s">
        <v>6305</v>
      </c>
      <c r="F2112" s="2">
        <v>7582</v>
      </c>
      <c r="G2112" s="2"/>
      <c r="H2112" s="2">
        <v>4152.38</v>
      </c>
      <c r="I2112" s="2"/>
      <c r="J2112" s="2"/>
      <c r="K2112" s="2"/>
      <c r="L2112" s="2">
        <f t="shared" si="372"/>
        <v>207.61900000000003</v>
      </c>
      <c r="M2112" s="2">
        <f t="shared" si="373"/>
        <v>103.80950000000001</v>
      </c>
      <c r="N2112" s="2">
        <f t="shared" si="374"/>
        <v>103.80950000000001</v>
      </c>
      <c r="O2112" s="2">
        <f t="shared" si="375"/>
        <v>0</v>
      </c>
      <c r="P2112" s="2">
        <f t="shared" si="376"/>
        <v>4359.9989999999998</v>
      </c>
      <c r="Q2112" s="14">
        <f t="shared" si="377"/>
        <v>-3222.0010000000002</v>
      </c>
      <c r="R2112" s="2"/>
      <c r="S2112" s="2"/>
      <c r="T2112" s="1" t="e">
        <v>#N/A</v>
      </c>
    </row>
    <row r="2113" spans="1:20" x14ac:dyDescent="0.25">
      <c r="A2113" s="2" t="str">
        <f t="shared" si="371"/>
        <v>082019</v>
      </c>
      <c r="B2113" s="12">
        <v>43708</v>
      </c>
      <c r="C2113" s="2" t="s">
        <v>3529</v>
      </c>
      <c r="D2113" s="2" t="s">
        <v>101</v>
      </c>
      <c r="E2113" s="2" t="s">
        <v>6305</v>
      </c>
      <c r="F2113" s="2">
        <v>7582</v>
      </c>
      <c r="G2113" s="2"/>
      <c r="H2113" s="2"/>
      <c r="I2113" s="2"/>
      <c r="J2113" s="2">
        <v>1764.57</v>
      </c>
      <c r="K2113" s="2"/>
      <c r="L2113" s="2">
        <f t="shared" si="372"/>
        <v>317.62259999999998</v>
      </c>
      <c r="M2113" s="2">
        <f t="shared" si="373"/>
        <v>158.81129999999999</v>
      </c>
      <c r="N2113" s="2">
        <f t="shared" si="374"/>
        <v>158.81129999999999</v>
      </c>
      <c r="O2113" s="2">
        <f t="shared" si="375"/>
        <v>0</v>
      </c>
      <c r="P2113" s="2">
        <f t="shared" si="376"/>
        <v>2082.1925999999999</v>
      </c>
      <c r="Q2113" s="14">
        <f t="shared" si="377"/>
        <v>-5499.8073999999997</v>
      </c>
      <c r="R2113" s="2"/>
      <c r="S2113" s="2"/>
      <c r="T2113" s="1" t="e">
        <v>#N/A</v>
      </c>
    </row>
    <row r="2114" spans="1:20" x14ac:dyDescent="0.25">
      <c r="A2114" s="2" t="str">
        <f t="shared" si="371"/>
        <v>082019</v>
      </c>
      <c r="B2114" s="12">
        <v>43700</v>
      </c>
      <c r="C2114" s="2" t="s">
        <v>3523</v>
      </c>
      <c r="D2114" s="2" t="s">
        <v>101</v>
      </c>
      <c r="E2114" s="2" t="s">
        <v>6305</v>
      </c>
      <c r="F2114" s="2">
        <v>3713</v>
      </c>
      <c r="G2114" s="2"/>
      <c r="H2114" s="2">
        <v>2400</v>
      </c>
      <c r="I2114" s="2"/>
      <c r="J2114" s="2"/>
      <c r="K2114" s="2"/>
      <c r="L2114" s="2">
        <f t="shared" si="372"/>
        <v>120</v>
      </c>
      <c r="M2114" s="2">
        <f t="shared" si="373"/>
        <v>60</v>
      </c>
      <c r="N2114" s="2">
        <f t="shared" si="374"/>
        <v>60</v>
      </c>
      <c r="O2114" s="2">
        <f t="shared" si="375"/>
        <v>0</v>
      </c>
      <c r="P2114" s="2">
        <f t="shared" si="376"/>
        <v>2520</v>
      </c>
      <c r="Q2114" s="14">
        <f t="shared" si="377"/>
        <v>-1193</v>
      </c>
      <c r="R2114" s="2"/>
      <c r="S2114" s="2"/>
      <c r="T2114" s="1" t="e">
        <v>#N/A</v>
      </c>
    </row>
    <row r="2115" spans="1:20" x14ac:dyDescent="0.25">
      <c r="A2115" s="2" t="str">
        <f t="shared" si="371"/>
        <v>082019</v>
      </c>
      <c r="B2115" s="12">
        <v>43700</v>
      </c>
      <c r="C2115" s="2" t="s">
        <v>3523</v>
      </c>
      <c r="D2115" s="2" t="s">
        <v>101</v>
      </c>
      <c r="E2115" s="2" t="s">
        <v>6305</v>
      </c>
      <c r="F2115" s="2">
        <v>3713</v>
      </c>
      <c r="G2115" s="2"/>
      <c r="H2115" s="2"/>
      <c r="I2115" s="2"/>
      <c r="J2115" s="2"/>
      <c r="K2115" s="2">
        <v>867.19</v>
      </c>
      <c r="L2115" s="2">
        <f t="shared" si="372"/>
        <v>242.81319999999999</v>
      </c>
      <c r="M2115" s="2">
        <f t="shared" si="373"/>
        <v>121.4066</v>
      </c>
      <c r="N2115" s="2">
        <f t="shared" si="374"/>
        <v>121.4066</v>
      </c>
      <c r="O2115" s="2">
        <f t="shared" si="375"/>
        <v>0</v>
      </c>
      <c r="P2115" s="2">
        <f t="shared" si="376"/>
        <v>1110.0032000000001</v>
      </c>
      <c r="Q2115" s="14">
        <f t="shared" si="377"/>
        <v>-2602.9967999999999</v>
      </c>
      <c r="R2115" s="2"/>
      <c r="S2115" s="2"/>
      <c r="T2115" s="1" t="e">
        <v>#N/A</v>
      </c>
    </row>
    <row r="2116" spans="1:20" x14ac:dyDescent="0.25">
      <c r="A2116" s="2" t="str">
        <f t="shared" si="371"/>
        <v>082019</v>
      </c>
      <c r="B2116" s="12">
        <v>43700</v>
      </c>
      <c r="C2116" s="2" t="s">
        <v>3523</v>
      </c>
      <c r="D2116" s="2" t="s">
        <v>101</v>
      </c>
      <c r="E2116" s="2" t="s">
        <v>6305</v>
      </c>
      <c r="F2116" s="2">
        <v>3713</v>
      </c>
      <c r="G2116" s="2"/>
      <c r="H2116" s="2"/>
      <c r="I2116" s="2"/>
      <c r="J2116" s="2">
        <v>70</v>
      </c>
      <c r="K2116" s="2"/>
      <c r="L2116" s="2">
        <f t="shared" si="372"/>
        <v>12.6</v>
      </c>
      <c r="M2116" s="2">
        <f t="shared" si="373"/>
        <v>6.3</v>
      </c>
      <c r="N2116" s="2">
        <f t="shared" si="374"/>
        <v>6.3</v>
      </c>
      <c r="O2116" s="2">
        <f t="shared" si="375"/>
        <v>0</v>
      </c>
      <c r="P2116" s="2">
        <f t="shared" si="376"/>
        <v>82.6</v>
      </c>
      <c r="Q2116" s="14">
        <f t="shared" si="377"/>
        <v>-3630.4</v>
      </c>
      <c r="R2116" s="2"/>
      <c r="S2116" s="2"/>
      <c r="T2116" s="1" t="e">
        <v>#N/A</v>
      </c>
    </row>
    <row r="2117" spans="1:20" x14ac:dyDescent="0.25">
      <c r="A2117" s="2" t="str">
        <f t="shared" si="371"/>
        <v>062019</v>
      </c>
      <c r="B2117" s="12">
        <v>43635</v>
      </c>
      <c r="C2117" s="2" t="s">
        <v>2598</v>
      </c>
      <c r="D2117" s="2" t="s">
        <v>101</v>
      </c>
      <c r="E2117" s="2" t="s">
        <v>6305</v>
      </c>
      <c r="F2117" s="2">
        <v>853</v>
      </c>
      <c r="G2117" s="2"/>
      <c r="H2117" s="2"/>
      <c r="I2117" s="2"/>
      <c r="J2117" s="2">
        <v>723</v>
      </c>
      <c r="K2117" s="2"/>
      <c r="L2117" s="2">
        <f t="shared" si="372"/>
        <v>130.13999999999999</v>
      </c>
      <c r="M2117" s="2">
        <f t="shared" si="373"/>
        <v>65.069999999999993</v>
      </c>
      <c r="N2117" s="2">
        <f t="shared" si="374"/>
        <v>65.069999999999993</v>
      </c>
      <c r="O2117" s="2">
        <f t="shared" si="375"/>
        <v>0</v>
      </c>
      <c r="P2117" s="2">
        <f t="shared" si="376"/>
        <v>853.14</v>
      </c>
      <c r="Q2117" s="14">
        <f t="shared" si="377"/>
        <v>0.13999999999998636</v>
      </c>
      <c r="R2117" s="2"/>
      <c r="S2117" s="2"/>
      <c r="T2117" s="1" t="e">
        <v>#N/A</v>
      </c>
    </row>
    <row r="2118" spans="1:20" x14ac:dyDescent="0.25">
      <c r="A2118" s="2" t="str">
        <f t="shared" si="371"/>
        <v>122019</v>
      </c>
      <c r="B2118" s="12">
        <v>43811</v>
      </c>
      <c r="C2118" s="2" t="s">
        <v>5663</v>
      </c>
      <c r="D2118" s="2" t="s">
        <v>2978</v>
      </c>
      <c r="E2118" s="2" t="s">
        <v>2979</v>
      </c>
      <c r="F2118" s="2">
        <v>150568</v>
      </c>
      <c r="G2118" s="2"/>
      <c r="H2118" s="2"/>
      <c r="I2118" s="2"/>
      <c r="J2118" s="2">
        <v>127600</v>
      </c>
      <c r="K2118" s="2"/>
      <c r="L2118" s="2">
        <f t="shared" si="372"/>
        <v>22968</v>
      </c>
      <c r="M2118" s="2">
        <v>0</v>
      </c>
      <c r="N2118" s="2">
        <v>0</v>
      </c>
      <c r="O2118" s="2">
        <v>0</v>
      </c>
      <c r="P2118" s="2">
        <f t="shared" si="376"/>
        <v>150568</v>
      </c>
      <c r="Q2118" s="14">
        <f t="shared" si="377"/>
        <v>0</v>
      </c>
      <c r="R2118" s="2" t="s">
        <v>5815</v>
      </c>
      <c r="S2118" s="2">
        <v>0</v>
      </c>
      <c r="T2118" s="1" t="e">
        <v>#N/A</v>
      </c>
    </row>
    <row r="2119" spans="1:20" x14ac:dyDescent="0.25">
      <c r="A2119" s="2" t="str">
        <f t="shared" si="371"/>
        <v>112019</v>
      </c>
      <c r="B2119" s="12">
        <v>43780</v>
      </c>
      <c r="C2119" s="2" t="s">
        <v>5657</v>
      </c>
      <c r="D2119" s="2" t="s">
        <v>487</v>
      </c>
      <c r="E2119" s="2" t="s">
        <v>488</v>
      </c>
      <c r="F2119" s="2">
        <v>41300</v>
      </c>
      <c r="G2119" s="2"/>
      <c r="H2119" s="2"/>
      <c r="I2119" s="2"/>
      <c r="J2119" s="2">
        <v>35000</v>
      </c>
      <c r="K2119" s="2"/>
      <c r="L2119" s="2">
        <f t="shared" si="372"/>
        <v>6300</v>
      </c>
      <c r="M2119" s="2">
        <v>0</v>
      </c>
      <c r="N2119" s="2">
        <v>0</v>
      </c>
      <c r="O2119" s="2">
        <v>0</v>
      </c>
      <c r="P2119" s="2">
        <f t="shared" si="376"/>
        <v>41300</v>
      </c>
      <c r="Q2119" s="14">
        <f t="shared" si="377"/>
        <v>0</v>
      </c>
      <c r="R2119" s="2" t="s">
        <v>5815</v>
      </c>
      <c r="S2119" s="2" t="s">
        <v>5815</v>
      </c>
      <c r="T2119" s="1" t="e">
        <v>#N/A</v>
      </c>
    </row>
    <row r="2120" spans="1:20" x14ac:dyDescent="0.25">
      <c r="A2120" s="2" t="str">
        <f t="shared" si="371"/>
        <v>122019</v>
      </c>
      <c r="B2120" s="12">
        <v>43811</v>
      </c>
      <c r="C2120" s="2" t="s">
        <v>7108</v>
      </c>
      <c r="D2120" s="2" t="s">
        <v>674</v>
      </c>
      <c r="E2120" s="2" t="s">
        <v>7109</v>
      </c>
      <c r="F2120" s="2">
        <v>14868</v>
      </c>
      <c r="G2120" s="2"/>
      <c r="H2120" s="2"/>
      <c r="I2120" s="2"/>
      <c r="J2120" s="2">
        <v>12600</v>
      </c>
      <c r="K2120" s="2"/>
      <c r="L2120" s="2">
        <f t="shared" si="372"/>
        <v>2268</v>
      </c>
      <c r="M2120" s="2">
        <f t="shared" si="373"/>
        <v>1134</v>
      </c>
      <c r="N2120" s="2">
        <f t="shared" si="374"/>
        <v>1134</v>
      </c>
      <c r="O2120" s="2">
        <f t="shared" si="375"/>
        <v>0</v>
      </c>
      <c r="P2120" s="2">
        <f t="shared" si="376"/>
        <v>14868</v>
      </c>
      <c r="Q2120" s="14">
        <f t="shared" si="377"/>
        <v>0</v>
      </c>
      <c r="R2120" s="2"/>
      <c r="S2120" s="2"/>
      <c r="T2120" s="1" t="e">
        <v>#N/A</v>
      </c>
    </row>
    <row r="2121" spans="1:20" x14ac:dyDescent="0.25">
      <c r="A2121" s="2" t="str">
        <f t="shared" si="371"/>
        <v>122019</v>
      </c>
      <c r="B2121" s="12">
        <v>43811</v>
      </c>
      <c r="C2121" s="2" t="s">
        <v>5357</v>
      </c>
      <c r="D2121" s="2" t="s">
        <v>4016</v>
      </c>
      <c r="E2121" s="2" t="s">
        <v>7110</v>
      </c>
      <c r="F2121" s="2">
        <v>358248</v>
      </c>
      <c r="G2121" s="2"/>
      <c r="H2121" s="2"/>
      <c r="I2121" s="2"/>
      <c r="J2121" s="2">
        <v>303600</v>
      </c>
      <c r="K2121" s="2"/>
      <c r="L2121" s="2">
        <f t="shared" si="372"/>
        <v>54648</v>
      </c>
      <c r="M2121" s="2">
        <v>0</v>
      </c>
      <c r="N2121" s="2">
        <v>0</v>
      </c>
      <c r="O2121" s="2">
        <v>0</v>
      </c>
      <c r="P2121" s="2">
        <f t="shared" si="376"/>
        <v>358248</v>
      </c>
      <c r="Q2121" s="14">
        <f t="shared" si="377"/>
        <v>0</v>
      </c>
      <c r="R2121" s="2" t="s">
        <v>6245</v>
      </c>
      <c r="S2121" s="2" t="s">
        <v>6245</v>
      </c>
      <c r="T2121" s="1" t="e">
        <v>#N/A</v>
      </c>
    </row>
    <row r="2122" spans="1:20" x14ac:dyDescent="0.25">
      <c r="A2122" s="2" t="str">
        <f t="shared" si="371"/>
        <v>122019</v>
      </c>
      <c r="B2122" s="12">
        <v>43805</v>
      </c>
      <c r="C2122" s="2" t="s">
        <v>7111</v>
      </c>
      <c r="D2122" s="2" t="s">
        <v>7112</v>
      </c>
      <c r="E2122" s="2" t="s">
        <v>6630</v>
      </c>
      <c r="F2122" s="2">
        <v>2000</v>
      </c>
      <c r="G2122" s="2"/>
      <c r="H2122" s="2"/>
      <c r="I2122" s="2"/>
      <c r="J2122" s="2">
        <v>1694.92</v>
      </c>
      <c r="K2122" s="2"/>
      <c r="L2122" s="2">
        <f t="shared" si="372"/>
        <v>305.0856</v>
      </c>
      <c r="M2122" s="2">
        <v>0</v>
      </c>
      <c r="N2122" s="2">
        <v>0</v>
      </c>
      <c r="O2122" s="2">
        <v>0</v>
      </c>
      <c r="P2122" s="2">
        <f t="shared" si="376"/>
        <v>2000.0056</v>
      </c>
      <c r="Q2122" s="14">
        <f t="shared" si="377"/>
        <v>5.599999999958527E-3</v>
      </c>
      <c r="R2122" s="2"/>
      <c r="S2122" s="2"/>
      <c r="T2122" s="1" t="s">
        <v>7112</v>
      </c>
    </row>
    <row r="2123" spans="1:20" x14ac:dyDescent="0.25">
      <c r="A2123" s="2" t="str">
        <f t="shared" si="371"/>
        <v>122019</v>
      </c>
      <c r="B2123" s="12">
        <v>43801</v>
      </c>
      <c r="C2123" s="2" t="s">
        <v>7113</v>
      </c>
      <c r="D2123" s="2" t="s">
        <v>7112</v>
      </c>
      <c r="E2123" s="2" t="s">
        <v>6630</v>
      </c>
      <c r="F2123" s="2">
        <v>7000</v>
      </c>
      <c r="G2123" s="2"/>
      <c r="H2123" s="2"/>
      <c r="I2123" s="2"/>
      <c r="J2123" s="2">
        <v>5932.25</v>
      </c>
      <c r="K2123" s="2"/>
      <c r="L2123" s="2">
        <f t="shared" si="372"/>
        <v>1067.8050000000001</v>
      </c>
      <c r="M2123" s="2">
        <v>0</v>
      </c>
      <c r="N2123" s="2">
        <v>0</v>
      </c>
      <c r="O2123" s="2">
        <v>0</v>
      </c>
      <c r="P2123" s="2">
        <f t="shared" si="376"/>
        <v>7000.0550000000003</v>
      </c>
      <c r="Q2123" s="14">
        <f t="shared" si="377"/>
        <v>5.5000000000291038E-2</v>
      </c>
      <c r="R2123" s="2"/>
      <c r="S2123" s="2"/>
      <c r="T2123" s="1" t="s">
        <v>7112</v>
      </c>
    </row>
    <row r="2124" spans="1:20" x14ac:dyDescent="0.25">
      <c r="A2124" s="2" t="str">
        <f t="shared" ref="A2124:A2178" si="378">TEXT(B2124,"MMYYYY")</f>
        <v>122019</v>
      </c>
      <c r="B2124" s="12">
        <v>43805</v>
      </c>
      <c r="C2124" s="2" t="s">
        <v>7114</v>
      </c>
      <c r="D2124" s="2" t="s">
        <v>7115</v>
      </c>
      <c r="E2124" s="2" t="s">
        <v>7116</v>
      </c>
      <c r="F2124" s="2">
        <v>9000</v>
      </c>
      <c r="G2124" s="2"/>
      <c r="H2124" s="2"/>
      <c r="I2124" s="2"/>
      <c r="J2124" s="2">
        <v>7627.12</v>
      </c>
      <c r="K2124" s="2"/>
      <c r="L2124" s="2">
        <f t="shared" ref="L2124:L2178" si="379">+(H2124*$H$1/100)+(I2124*$I$1/100)+(J2124*$J$1/100)+(K2124*$K$1/100)</f>
        <v>1372.8815999999999</v>
      </c>
      <c r="M2124" s="2">
        <v>0</v>
      </c>
      <c r="N2124" s="2">
        <v>0</v>
      </c>
      <c r="O2124" s="2">
        <v>0</v>
      </c>
      <c r="P2124" s="2">
        <f t="shared" ref="P2124:P2178" si="380">H2124+I2124+J2124+K2124+L2124+G2124</f>
        <v>9000.0015999999996</v>
      </c>
      <c r="Q2124" s="14">
        <f t="shared" ref="Q2124:Q2178" si="381">P2124-F2124</f>
        <v>1.5999999995983671E-3</v>
      </c>
      <c r="R2124" s="2"/>
      <c r="S2124" s="2"/>
      <c r="T2124" s="1" t="s">
        <v>7115</v>
      </c>
    </row>
    <row r="2125" spans="1:20" x14ac:dyDescent="0.25">
      <c r="A2125" s="2" t="str">
        <f t="shared" si="378"/>
        <v>122019</v>
      </c>
      <c r="B2125" s="12">
        <v>43805</v>
      </c>
      <c r="C2125" s="2" t="s">
        <v>7117</v>
      </c>
      <c r="D2125" s="2" t="s">
        <v>7118</v>
      </c>
      <c r="E2125" s="2" t="s">
        <v>7119</v>
      </c>
      <c r="F2125" s="2">
        <v>4000</v>
      </c>
      <c r="G2125" s="2"/>
      <c r="H2125" s="2"/>
      <c r="I2125" s="2"/>
      <c r="J2125" s="2">
        <v>3389.8</v>
      </c>
      <c r="K2125" s="2"/>
      <c r="L2125" s="2">
        <f t="shared" si="379"/>
        <v>610.16399999999999</v>
      </c>
      <c r="M2125" s="2">
        <v>0</v>
      </c>
      <c r="N2125" s="2">
        <v>0</v>
      </c>
      <c r="O2125" s="2">
        <v>0</v>
      </c>
      <c r="P2125" s="2">
        <f t="shared" si="380"/>
        <v>3999.9639999999999</v>
      </c>
      <c r="Q2125" s="14">
        <f t="shared" si="381"/>
        <v>-3.6000000000058208E-2</v>
      </c>
      <c r="R2125" s="2"/>
      <c r="S2125" s="2"/>
      <c r="T2125" s="1" t="s">
        <v>7118</v>
      </c>
    </row>
    <row r="2126" spans="1:20" x14ac:dyDescent="0.25">
      <c r="A2126" s="2" t="str">
        <f t="shared" si="378"/>
        <v>122019</v>
      </c>
      <c r="B2126" s="12">
        <v>43810</v>
      </c>
      <c r="C2126" s="2" t="s">
        <v>7120</v>
      </c>
      <c r="D2126" s="2" t="s">
        <v>1604</v>
      </c>
      <c r="E2126" s="2" t="s">
        <v>6528</v>
      </c>
      <c r="F2126" s="2">
        <v>15930</v>
      </c>
      <c r="G2126" s="2"/>
      <c r="H2126" s="2"/>
      <c r="I2126" s="2"/>
      <c r="J2126" s="2">
        <v>13500</v>
      </c>
      <c r="K2126" s="2"/>
      <c r="L2126" s="2">
        <f t="shared" si="379"/>
        <v>2430</v>
      </c>
      <c r="M2126" s="2">
        <f t="shared" ref="M2126:M2178" si="382">+IF(VALUE(LEFT(D2126,2))=33,L2126/2,0)</f>
        <v>1215</v>
      </c>
      <c r="N2126" s="2">
        <f t="shared" ref="N2126:N2178" si="383">+M2126</f>
        <v>1215</v>
      </c>
      <c r="O2126" s="2">
        <f t="shared" ref="O2126:O2178" si="384">+IF(VALUE(LEFT(D2126,2))=33,0,L2126)</f>
        <v>0</v>
      </c>
      <c r="P2126" s="2">
        <f t="shared" si="380"/>
        <v>15930</v>
      </c>
      <c r="Q2126" s="14">
        <f t="shared" si="381"/>
        <v>0</v>
      </c>
      <c r="R2126" s="2"/>
      <c r="S2126" s="2"/>
      <c r="T2126" s="1" t="e">
        <v>#N/A</v>
      </c>
    </row>
    <row r="2127" spans="1:20" x14ac:dyDescent="0.25">
      <c r="A2127" s="2" t="str">
        <f t="shared" si="378"/>
        <v>122019</v>
      </c>
      <c r="B2127" s="12">
        <v>43810</v>
      </c>
      <c r="C2127" s="2" t="s">
        <v>5612</v>
      </c>
      <c r="D2127" s="2" t="s">
        <v>1604</v>
      </c>
      <c r="E2127" s="2" t="s">
        <v>6528</v>
      </c>
      <c r="F2127" s="2">
        <v>8710</v>
      </c>
      <c r="G2127" s="2">
        <v>1394</v>
      </c>
      <c r="H2127" s="2"/>
      <c r="I2127" s="2"/>
      <c r="J2127" s="2">
        <v>6200</v>
      </c>
      <c r="K2127" s="2"/>
      <c r="L2127" s="2">
        <f t="shared" si="379"/>
        <v>1116</v>
      </c>
      <c r="M2127" s="2">
        <f t="shared" si="382"/>
        <v>558</v>
      </c>
      <c r="N2127" s="2">
        <f t="shared" si="383"/>
        <v>558</v>
      </c>
      <c r="O2127" s="2">
        <f t="shared" si="384"/>
        <v>0</v>
      </c>
      <c r="P2127" s="2">
        <f t="shared" si="380"/>
        <v>8710</v>
      </c>
      <c r="Q2127" s="14">
        <f t="shared" si="381"/>
        <v>0</v>
      </c>
      <c r="R2127" s="2"/>
      <c r="S2127" s="2"/>
      <c r="T2127" s="1" t="e">
        <v>#N/A</v>
      </c>
    </row>
    <row r="2128" spans="1:20" x14ac:dyDescent="0.25">
      <c r="A2128" s="2" t="str">
        <f t="shared" si="378"/>
        <v>122019</v>
      </c>
      <c r="B2128" s="12">
        <v>43809</v>
      </c>
      <c r="C2128" s="2" t="s">
        <v>5718</v>
      </c>
      <c r="D2128" s="2" t="s">
        <v>710</v>
      </c>
      <c r="E2128" s="2" t="s">
        <v>7121</v>
      </c>
      <c r="F2128" s="2">
        <v>8260</v>
      </c>
      <c r="G2128" s="2"/>
      <c r="H2128" s="2"/>
      <c r="I2128" s="2"/>
      <c r="J2128" s="2">
        <v>7000</v>
      </c>
      <c r="K2128" s="2"/>
      <c r="L2128" s="2">
        <f t="shared" si="379"/>
        <v>1260</v>
      </c>
      <c r="M2128" s="2">
        <f t="shared" si="382"/>
        <v>630</v>
      </c>
      <c r="N2128" s="2">
        <f t="shared" si="383"/>
        <v>630</v>
      </c>
      <c r="O2128" s="2">
        <f t="shared" si="384"/>
        <v>0</v>
      </c>
      <c r="P2128" s="2">
        <f t="shared" si="380"/>
        <v>8260</v>
      </c>
      <c r="Q2128" s="14">
        <f t="shared" si="381"/>
        <v>0</v>
      </c>
      <c r="R2128" s="2"/>
      <c r="S2128" s="2"/>
      <c r="T2128" s="1" t="e">
        <v>#N/A</v>
      </c>
    </row>
    <row r="2129" spans="1:20" x14ac:dyDescent="0.25">
      <c r="A2129" s="2" t="str">
        <f t="shared" si="378"/>
        <v>102019</v>
      </c>
      <c r="B2129" s="12">
        <v>43753</v>
      </c>
      <c r="C2129" s="2" t="s">
        <v>5716</v>
      </c>
      <c r="D2129" s="2" t="s">
        <v>710</v>
      </c>
      <c r="E2129" s="2" t="s">
        <v>7121</v>
      </c>
      <c r="F2129" s="2">
        <v>8260</v>
      </c>
      <c r="G2129" s="2"/>
      <c r="H2129" s="2"/>
      <c r="I2129" s="2"/>
      <c r="J2129" s="2">
        <v>7000</v>
      </c>
      <c r="K2129" s="2"/>
      <c r="L2129" s="2">
        <f t="shared" si="379"/>
        <v>1260</v>
      </c>
      <c r="M2129" s="2">
        <f t="shared" si="382"/>
        <v>630</v>
      </c>
      <c r="N2129" s="2">
        <f t="shared" si="383"/>
        <v>630</v>
      </c>
      <c r="O2129" s="2">
        <f t="shared" si="384"/>
        <v>0</v>
      </c>
      <c r="P2129" s="2">
        <f t="shared" si="380"/>
        <v>8260</v>
      </c>
      <c r="Q2129" s="14">
        <f t="shared" si="381"/>
        <v>0</v>
      </c>
      <c r="R2129" s="2"/>
      <c r="S2129" s="2"/>
      <c r="T2129" s="1" t="e">
        <v>#N/A</v>
      </c>
    </row>
    <row r="2130" spans="1:20" x14ac:dyDescent="0.25">
      <c r="A2130" s="2" t="str">
        <f t="shared" si="378"/>
        <v>112019</v>
      </c>
      <c r="B2130" s="12">
        <v>43774</v>
      </c>
      <c r="C2130" s="2" t="s">
        <v>5717</v>
      </c>
      <c r="D2130" s="2" t="s">
        <v>710</v>
      </c>
      <c r="E2130" s="2" t="s">
        <v>7121</v>
      </c>
      <c r="F2130" s="2">
        <v>8260</v>
      </c>
      <c r="G2130" s="2"/>
      <c r="H2130" s="2"/>
      <c r="I2130" s="2"/>
      <c r="J2130" s="2">
        <v>7000</v>
      </c>
      <c r="K2130" s="2"/>
      <c r="L2130" s="2">
        <f t="shared" si="379"/>
        <v>1260</v>
      </c>
      <c r="M2130" s="2">
        <f t="shared" si="382"/>
        <v>630</v>
      </c>
      <c r="N2130" s="2">
        <f t="shared" si="383"/>
        <v>630</v>
      </c>
      <c r="O2130" s="2">
        <f t="shared" si="384"/>
        <v>0</v>
      </c>
      <c r="P2130" s="2">
        <f t="shared" si="380"/>
        <v>8260</v>
      </c>
      <c r="Q2130" s="14">
        <f t="shared" si="381"/>
        <v>0</v>
      </c>
      <c r="R2130" s="2"/>
      <c r="S2130" s="2"/>
      <c r="T2130" s="1" t="e">
        <v>#N/A</v>
      </c>
    </row>
    <row r="2131" spans="1:20" x14ac:dyDescent="0.25">
      <c r="A2131" s="2" t="str">
        <f t="shared" si="378"/>
        <v>122019</v>
      </c>
      <c r="B2131" s="12">
        <v>43813</v>
      </c>
      <c r="C2131" s="2" t="s">
        <v>2890</v>
      </c>
      <c r="D2131" s="2" t="s">
        <v>6323</v>
      </c>
      <c r="E2131" s="2" t="s">
        <v>6447</v>
      </c>
      <c r="F2131" s="2">
        <v>3953</v>
      </c>
      <c r="G2131" s="2"/>
      <c r="H2131" s="2"/>
      <c r="I2131" s="2"/>
      <c r="J2131" s="2">
        <v>3350</v>
      </c>
      <c r="K2131" s="2"/>
      <c r="L2131" s="2">
        <f t="shared" si="379"/>
        <v>603</v>
      </c>
      <c r="M2131" s="2">
        <v>0</v>
      </c>
      <c r="N2131" s="2">
        <v>0</v>
      </c>
      <c r="O2131" s="2">
        <v>0</v>
      </c>
      <c r="P2131" s="2">
        <f t="shared" si="380"/>
        <v>3953</v>
      </c>
      <c r="Q2131" s="14">
        <f t="shared" si="381"/>
        <v>0</v>
      </c>
      <c r="R2131" s="2"/>
      <c r="S2131" s="2"/>
      <c r="T2131" s="1" t="s">
        <v>6323</v>
      </c>
    </row>
    <row r="2132" spans="1:20" x14ac:dyDescent="0.25">
      <c r="A2132" s="2" t="str">
        <f t="shared" si="378"/>
        <v>122019</v>
      </c>
      <c r="B2132" s="12">
        <v>43813</v>
      </c>
      <c r="C2132" s="2" t="s">
        <v>5571</v>
      </c>
      <c r="D2132" s="2" t="s">
        <v>399</v>
      </c>
      <c r="E2132" s="2" t="s">
        <v>6509</v>
      </c>
      <c r="F2132" s="2">
        <v>24922</v>
      </c>
      <c r="G2132" s="2"/>
      <c r="H2132" s="2"/>
      <c r="I2132" s="2"/>
      <c r="J2132" s="2">
        <v>21120</v>
      </c>
      <c r="K2132" s="2"/>
      <c r="L2132" s="2">
        <f t="shared" si="379"/>
        <v>3801.6</v>
      </c>
      <c r="M2132" s="2">
        <f t="shared" si="382"/>
        <v>1900.8</v>
      </c>
      <c r="N2132" s="2">
        <f t="shared" si="383"/>
        <v>1900.8</v>
      </c>
      <c r="O2132" s="2">
        <f t="shared" si="384"/>
        <v>0</v>
      </c>
      <c r="P2132" s="2">
        <f t="shared" si="380"/>
        <v>24921.599999999999</v>
      </c>
      <c r="Q2132" s="14">
        <f t="shared" si="381"/>
        <v>-0.40000000000145519</v>
      </c>
      <c r="R2132" s="2"/>
      <c r="S2132" s="2"/>
      <c r="T2132" s="1" t="e">
        <v>#N/A</v>
      </c>
    </row>
    <row r="2133" spans="1:20" x14ac:dyDescent="0.25">
      <c r="A2133" s="2" t="str">
        <f t="shared" si="378"/>
        <v>122019</v>
      </c>
      <c r="B2133" s="12">
        <v>43800</v>
      </c>
      <c r="C2133" s="2" t="s">
        <v>7122</v>
      </c>
      <c r="D2133" s="2" t="s">
        <v>6310</v>
      </c>
      <c r="E2133" s="2" t="s">
        <v>6311</v>
      </c>
      <c r="F2133" s="2">
        <v>5898.82</v>
      </c>
      <c r="G2133" s="2"/>
      <c r="H2133" s="2"/>
      <c r="I2133" s="2"/>
      <c r="J2133" s="2">
        <v>4999</v>
      </c>
      <c r="K2133" s="2"/>
      <c r="L2133" s="2">
        <f t="shared" si="379"/>
        <v>899.82</v>
      </c>
      <c r="M2133" s="2">
        <v>0</v>
      </c>
      <c r="N2133" s="2">
        <v>0</v>
      </c>
      <c r="O2133" s="2">
        <v>0</v>
      </c>
      <c r="P2133" s="2">
        <f t="shared" si="380"/>
        <v>5898.82</v>
      </c>
      <c r="Q2133" s="14">
        <f t="shared" si="381"/>
        <v>0</v>
      </c>
      <c r="R2133" s="2"/>
      <c r="S2133" s="2"/>
      <c r="T2133" s="1" t="s">
        <v>6310</v>
      </c>
    </row>
    <row r="2134" spans="1:20" x14ac:dyDescent="0.25">
      <c r="A2134" s="2" t="str">
        <f t="shared" si="378"/>
        <v>122019</v>
      </c>
      <c r="B2134" s="12">
        <v>43811</v>
      </c>
      <c r="C2134" s="2" t="s">
        <v>5570</v>
      </c>
      <c r="D2134" s="2" t="s">
        <v>399</v>
      </c>
      <c r="E2134" s="2" t="s">
        <v>6509</v>
      </c>
      <c r="F2134" s="2">
        <v>472</v>
      </c>
      <c r="G2134" s="2"/>
      <c r="H2134" s="2"/>
      <c r="I2134" s="2"/>
      <c r="J2134" s="2">
        <v>400</v>
      </c>
      <c r="K2134" s="2"/>
      <c r="L2134" s="2">
        <f t="shared" si="379"/>
        <v>72</v>
      </c>
      <c r="M2134" s="2">
        <f t="shared" si="382"/>
        <v>36</v>
      </c>
      <c r="N2134" s="2">
        <f t="shared" si="383"/>
        <v>36</v>
      </c>
      <c r="O2134" s="2">
        <f t="shared" si="384"/>
        <v>0</v>
      </c>
      <c r="P2134" s="2">
        <f t="shared" si="380"/>
        <v>472</v>
      </c>
      <c r="Q2134" s="14">
        <f t="shared" si="381"/>
        <v>0</v>
      </c>
      <c r="R2134" s="2"/>
      <c r="S2134" s="2"/>
      <c r="T2134" s="1" t="e">
        <v>#N/A</v>
      </c>
    </row>
    <row r="2135" spans="1:20" x14ac:dyDescent="0.25">
      <c r="A2135" s="2" t="str">
        <f t="shared" si="378"/>
        <v>122019</v>
      </c>
      <c r="B2135" s="12">
        <v>43811</v>
      </c>
      <c r="C2135" s="2" t="s">
        <v>5569</v>
      </c>
      <c r="D2135" s="2" t="s">
        <v>399</v>
      </c>
      <c r="E2135" s="2" t="s">
        <v>6509</v>
      </c>
      <c r="F2135" s="2">
        <v>1139</v>
      </c>
      <c r="G2135" s="2"/>
      <c r="H2135" s="2"/>
      <c r="I2135" s="2"/>
      <c r="J2135" s="2">
        <v>965</v>
      </c>
      <c r="K2135" s="2"/>
      <c r="L2135" s="2">
        <f t="shared" si="379"/>
        <v>173.7</v>
      </c>
      <c r="M2135" s="2">
        <f t="shared" si="382"/>
        <v>86.85</v>
      </c>
      <c r="N2135" s="2">
        <f t="shared" si="383"/>
        <v>86.85</v>
      </c>
      <c r="O2135" s="2">
        <f t="shared" si="384"/>
        <v>0</v>
      </c>
      <c r="P2135" s="2">
        <f t="shared" si="380"/>
        <v>1138.7</v>
      </c>
      <c r="Q2135" s="14">
        <f t="shared" si="381"/>
        <v>-0.29999999999995453</v>
      </c>
      <c r="R2135" s="2"/>
      <c r="S2135" s="2"/>
      <c r="T2135" s="1" t="e">
        <v>#N/A</v>
      </c>
    </row>
    <row r="2136" spans="1:20" x14ac:dyDescent="0.25">
      <c r="A2136" s="2" t="str">
        <f t="shared" si="378"/>
        <v>122019</v>
      </c>
      <c r="B2136" s="12">
        <v>43811</v>
      </c>
      <c r="C2136" s="2" t="s">
        <v>5310</v>
      </c>
      <c r="D2136" s="2" t="s">
        <v>101</v>
      </c>
      <c r="E2136" s="2" t="s">
        <v>6305</v>
      </c>
      <c r="F2136" s="2">
        <v>472</v>
      </c>
      <c r="G2136" s="2"/>
      <c r="H2136" s="2"/>
      <c r="I2136" s="2"/>
      <c r="J2136" s="2">
        <v>400</v>
      </c>
      <c r="K2136" s="2"/>
      <c r="L2136" s="2">
        <f t="shared" si="379"/>
        <v>72</v>
      </c>
      <c r="M2136" s="2">
        <f t="shared" si="382"/>
        <v>36</v>
      </c>
      <c r="N2136" s="2">
        <f t="shared" si="383"/>
        <v>36</v>
      </c>
      <c r="O2136" s="2">
        <f t="shared" si="384"/>
        <v>0</v>
      </c>
      <c r="P2136" s="2">
        <f t="shared" si="380"/>
        <v>472</v>
      </c>
      <c r="Q2136" s="14">
        <f t="shared" si="381"/>
        <v>0</v>
      </c>
      <c r="R2136" s="2"/>
      <c r="S2136" s="2"/>
      <c r="T2136" s="1" t="e">
        <v>#N/A</v>
      </c>
    </row>
    <row r="2137" spans="1:20" x14ac:dyDescent="0.25">
      <c r="A2137" s="2" t="str">
        <f t="shared" si="378"/>
        <v>122019</v>
      </c>
      <c r="B2137" s="12">
        <v>43811</v>
      </c>
      <c r="C2137" s="2" t="s">
        <v>5309</v>
      </c>
      <c r="D2137" s="2" t="s">
        <v>101</v>
      </c>
      <c r="E2137" s="2" t="s">
        <v>6305</v>
      </c>
      <c r="F2137" s="2">
        <v>1227</v>
      </c>
      <c r="G2137" s="2"/>
      <c r="H2137" s="2"/>
      <c r="I2137" s="2"/>
      <c r="J2137" s="2">
        <v>1040</v>
      </c>
      <c r="K2137" s="2"/>
      <c r="L2137" s="2">
        <f t="shared" si="379"/>
        <v>187.2</v>
      </c>
      <c r="M2137" s="2">
        <f t="shared" si="382"/>
        <v>93.6</v>
      </c>
      <c r="N2137" s="2">
        <f t="shared" si="383"/>
        <v>93.6</v>
      </c>
      <c r="O2137" s="2">
        <f t="shared" si="384"/>
        <v>0</v>
      </c>
      <c r="P2137" s="2">
        <f t="shared" si="380"/>
        <v>1227.2</v>
      </c>
      <c r="Q2137" s="14">
        <f t="shared" si="381"/>
        <v>0.20000000000004547</v>
      </c>
      <c r="R2137" s="2"/>
      <c r="S2137" s="2"/>
      <c r="T2137" s="1" t="e">
        <v>#N/A</v>
      </c>
    </row>
    <row r="2138" spans="1:20" x14ac:dyDescent="0.25">
      <c r="A2138" s="2" t="str">
        <f t="shared" si="378"/>
        <v>122019</v>
      </c>
      <c r="B2138" s="12">
        <v>43809</v>
      </c>
      <c r="C2138" s="2" t="s">
        <v>5307</v>
      </c>
      <c r="D2138" s="2" t="s">
        <v>101</v>
      </c>
      <c r="E2138" s="2" t="s">
        <v>6305</v>
      </c>
      <c r="F2138" s="2">
        <v>2906</v>
      </c>
      <c r="G2138" s="2"/>
      <c r="H2138" s="2"/>
      <c r="I2138" s="2"/>
      <c r="J2138" s="2">
        <v>2462.5</v>
      </c>
      <c r="K2138" s="2"/>
      <c r="L2138" s="2">
        <f t="shared" si="379"/>
        <v>443.25</v>
      </c>
      <c r="M2138" s="2">
        <f t="shared" si="382"/>
        <v>221.625</v>
      </c>
      <c r="N2138" s="2">
        <f t="shared" si="383"/>
        <v>221.625</v>
      </c>
      <c r="O2138" s="2">
        <f t="shared" si="384"/>
        <v>0</v>
      </c>
      <c r="P2138" s="2">
        <f t="shared" si="380"/>
        <v>2905.75</v>
      </c>
      <c r="Q2138" s="14">
        <f t="shared" si="381"/>
        <v>-0.25</v>
      </c>
      <c r="R2138" s="2"/>
      <c r="S2138" s="2"/>
      <c r="T2138" s="1" t="e">
        <v>#N/A</v>
      </c>
    </row>
    <row r="2139" spans="1:20" x14ac:dyDescent="0.25">
      <c r="A2139" s="2" t="str">
        <f t="shared" si="378"/>
        <v>122019</v>
      </c>
      <c r="B2139" s="12">
        <v>43810</v>
      </c>
      <c r="C2139" s="2" t="s">
        <v>5308</v>
      </c>
      <c r="D2139" s="2" t="s">
        <v>101</v>
      </c>
      <c r="E2139" s="2" t="s">
        <v>6305</v>
      </c>
      <c r="F2139" s="2">
        <v>5342</v>
      </c>
      <c r="G2139" s="2"/>
      <c r="H2139" s="2"/>
      <c r="I2139" s="2"/>
      <c r="J2139" s="2">
        <v>4527</v>
      </c>
      <c r="K2139" s="2"/>
      <c r="L2139" s="2">
        <f t="shared" si="379"/>
        <v>814.86</v>
      </c>
      <c r="M2139" s="2">
        <f t="shared" si="382"/>
        <v>407.43</v>
      </c>
      <c r="N2139" s="2">
        <f t="shared" si="383"/>
        <v>407.43</v>
      </c>
      <c r="O2139" s="2">
        <f t="shared" si="384"/>
        <v>0</v>
      </c>
      <c r="P2139" s="2">
        <f t="shared" si="380"/>
        <v>5341.86</v>
      </c>
      <c r="Q2139" s="14">
        <f t="shared" si="381"/>
        <v>-0.14000000000032742</v>
      </c>
      <c r="R2139" s="2"/>
      <c r="S2139" s="2"/>
      <c r="T2139" s="1" t="e">
        <v>#N/A</v>
      </c>
    </row>
    <row r="2140" spans="1:20" x14ac:dyDescent="0.25">
      <c r="A2140" s="2" t="str">
        <f t="shared" si="378"/>
        <v>122019</v>
      </c>
      <c r="B2140" s="12">
        <v>43812</v>
      </c>
      <c r="C2140" s="2" t="s">
        <v>5312</v>
      </c>
      <c r="D2140" s="2" t="s">
        <v>101</v>
      </c>
      <c r="E2140" s="2" t="s">
        <v>6305</v>
      </c>
      <c r="F2140" s="2">
        <v>2359</v>
      </c>
      <c r="G2140" s="2"/>
      <c r="H2140" s="2"/>
      <c r="I2140" s="2"/>
      <c r="J2140" s="2">
        <v>1998.86</v>
      </c>
      <c r="K2140" s="2"/>
      <c r="L2140" s="2">
        <f t="shared" si="379"/>
        <v>359.79479999999995</v>
      </c>
      <c r="M2140" s="2">
        <f t="shared" si="382"/>
        <v>179.89739999999998</v>
      </c>
      <c r="N2140" s="2">
        <f t="shared" si="383"/>
        <v>179.89739999999998</v>
      </c>
      <c r="O2140" s="2">
        <f t="shared" si="384"/>
        <v>0</v>
      </c>
      <c r="P2140" s="2">
        <f t="shared" si="380"/>
        <v>2358.6547999999998</v>
      </c>
      <c r="Q2140" s="14">
        <f t="shared" si="381"/>
        <v>-0.34520000000020445</v>
      </c>
      <c r="R2140" s="2"/>
      <c r="S2140" s="2"/>
      <c r="T2140" s="1" t="e">
        <v>#N/A</v>
      </c>
    </row>
    <row r="2141" spans="1:20" x14ac:dyDescent="0.25">
      <c r="A2141" s="2" t="str">
        <f t="shared" si="378"/>
        <v>122019</v>
      </c>
      <c r="B2141" s="12">
        <v>43811</v>
      </c>
      <c r="C2141" s="2" t="s">
        <v>5311</v>
      </c>
      <c r="D2141" s="2" t="s">
        <v>101</v>
      </c>
      <c r="E2141" s="2" t="s">
        <v>6305</v>
      </c>
      <c r="F2141" s="2">
        <v>2832</v>
      </c>
      <c r="G2141" s="2"/>
      <c r="H2141" s="2"/>
      <c r="I2141" s="2"/>
      <c r="J2141" s="2">
        <v>2400</v>
      </c>
      <c r="K2141" s="2"/>
      <c r="L2141" s="2">
        <f t="shared" si="379"/>
        <v>432</v>
      </c>
      <c r="M2141" s="2">
        <f t="shared" si="382"/>
        <v>216</v>
      </c>
      <c r="N2141" s="2">
        <f t="shared" si="383"/>
        <v>216</v>
      </c>
      <c r="O2141" s="2">
        <f t="shared" si="384"/>
        <v>0</v>
      </c>
      <c r="P2141" s="2">
        <f t="shared" si="380"/>
        <v>2832</v>
      </c>
      <c r="Q2141" s="14">
        <f t="shared" si="381"/>
        <v>0</v>
      </c>
      <c r="R2141" s="2"/>
      <c r="S2141" s="2"/>
      <c r="T2141" s="1" t="e">
        <v>#N/A</v>
      </c>
    </row>
    <row r="2142" spans="1:20" x14ac:dyDescent="0.25">
      <c r="A2142" s="2" t="str">
        <f t="shared" si="378"/>
        <v>122019</v>
      </c>
      <c r="B2142" s="12">
        <v>43812</v>
      </c>
      <c r="C2142" s="2" t="s">
        <v>5314</v>
      </c>
      <c r="D2142" s="2" t="s">
        <v>101</v>
      </c>
      <c r="E2142" s="2" t="s">
        <v>6305</v>
      </c>
      <c r="F2142" s="2">
        <v>519</v>
      </c>
      <c r="G2142" s="2"/>
      <c r="H2142" s="2"/>
      <c r="I2142" s="2"/>
      <c r="J2142" s="2">
        <v>440</v>
      </c>
      <c r="K2142" s="2"/>
      <c r="L2142" s="2">
        <f t="shared" si="379"/>
        <v>79.2</v>
      </c>
      <c r="M2142" s="2">
        <f t="shared" si="382"/>
        <v>39.6</v>
      </c>
      <c r="N2142" s="2">
        <f t="shared" si="383"/>
        <v>39.6</v>
      </c>
      <c r="O2142" s="2">
        <f t="shared" si="384"/>
        <v>0</v>
      </c>
      <c r="P2142" s="2">
        <f t="shared" si="380"/>
        <v>519.20000000000005</v>
      </c>
      <c r="Q2142" s="14">
        <f t="shared" si="381"/>
        <v>0.20000000000004547</v>
      </c>
      <c r="R2142" s="2"/>
      <c r="S2142" s="2"/>
      <c r="T2142" s="1" t="e">
        <v>#N/A</v>
      </c>
    </row>
    <row r="2143" spans="1:20" x14ac:dyDescent="0.25">
      <c r="A2143" s="2" t="str">
        <f t="shared" si="378"/>
        <v>122019</v>
      </c>
      <c r="B2143" s="12">
        <v>43812</v>
      </c>
      <c r="C2143" s="2" t="s">
        <v>5313</v>
      </c>
      <c r="D2143" s="2" t="s">
        <v>101</v>
      </c>
      <c r="E2143" s="2" t="s">
        <v>6305</v>
      </c>
      <c r="F2143" s="2">
        <v>1304</v>
      </c>
      <c r="G2143" s="2"/>
      <c r="H2143" s="2"/>
      <c r="I2143" s="2"/>
      <c r="J2143" s="2">
        <v>1105</v>
      </c>
      <c r="K2143" s="2"/>
      <c r="L2143" s="2">
        <f t="shared" si="379"/>
        <v>198.9</v>
      </c>
      <c r="M2143" s="2">
        <f t="shared" si="382"/>
        <v>99.45</v>
      </c>
      <c r="N2143" s="2">
        <f t="shared" si="383"/>
        <v>99.45</v>
      </c>
      <c r="O2143" s="2">
        <f t="shared" si="384"/>
        <v>0</v>
      </c>
      <c r="P2143" s="2">
        <f t="shared" si="380"/>
        <v>1303.9000000000001</v>
      </c>
      <c r="Q2143" s="14">
        <f t="shared" si="381"/>
        <v>-9.9999999999909051E-2</v>
      </c>
      <c r="R2143" s="2"/>
      <c r="S2143" s="2"/>
      <c r="T2143" s="1" t="e">
        <v>#N/A</v>
      </c>
    </row>
    <row r="2144" spans="1:20" x14ac:dyDescent="0.25">
      <c r="A2144" s="2" t="str">
        <f t="shared" si="378"/>
        <v>122019</v>
      </c>
      <c r="B2144" s="12">
        <v>43812</v>
      </c>
      <c r="C2144" s="2" t="s">
        <v>7123</v>
      </c>
      <c r="D2144" s="2" t="s">
        <v>433</v>
      </c>
      <c r="E2144" s="2" t="s">
        <v>7105</v>
      </c>
      <c r="F2144" s="2">
        <v>12980</v>
      </c>
      <c r="G2144" s="2"/>
      <c r="H2144" s="2"/>
      <c r="I2144" s="2"/>
      <c r="J2144" s="2">
        <v>11000</v>
      </c>
      <c r="K2144" s="2"/>
      <c r="L2144" s="2">
        <f t="shared" si="379"/>
        <v>1980</v>
      </c>
      <c r="M2144" s="2">
        <v>0</v>
      </c>
      <c r="N2144" s="2">
        <v>0</v>
      </c>
      <c r="O2144" s="2">
        <v>0</v>
      </c>
      <c r="P2144" s="2">
        <f t="shared" si="380"/>
        <v>12980</v>
      </c>
      <c r="Q2144" s="14">
        <f t="shared" si="381"/>
        <v>0</v>
      </c>
      <c r="R2144" s="2"/>
      <c r="S2144" s="2">
        <v>0</v>
      </c>
      <c r="T2144" s="1" t="e">
        <v>#N/A</v>
      </c>
    </row>
    <row r="2145" spans="1:20" x14ac:dyDescent="0.25">
      <c r="A2145" s="2" t="str">
        <f t="shared" si="378"/>
        <v>122019</v>
      </c>
      <c r="B2145" s="12">
        <v>43809</v>
      </c>
      <c r="C2145" s="2" t="s">
        <v>5551</v>
      </c>
      <c r="D2145" s="2" t="s">
        <v>362</v>
      </c>
      <c r="E2145" s="2" t="s">
        <v>6450</v>
      </c>
      <c r="F2145" s="2">
        <v>42560</v>
      </c>
      <c r="G2145" s="2"/>
      <c r="H2145" s="2"/>
      <c r="I2145" s="2">
        <v>38000</v>
      </c>
      <c r="J2145" s="2"/>
      <c r="K2145" s="2"/>
      <c r="L2145" s="2">
        <f t="shared" si="379"/>
        <v>4560</v>
      </c>
      <c r="M2145" s="2">
        <f t="shared" si="382"/>
        <v>0</v>
      </c>
      <c r="N2145" s="2">
        <f t="shared" si="383"/>
        <v>0</v>
      </c>
      <c r="O2145" s="2">
        <f t="shared" si="384"/>
        <v>4560</v>
      </c>
      <c r="P2145" s="2">
        <f t="shared" si="380"/>
        <v>42560</v>
      </c>
      <c r="Q2145" s="14">
        <f t="shared" si="381"/>
        <v>0</v>
      </c>
      <c r="R2145" s="2"/>
      <c r="S2145" s="2"/>
      <c r="T2145" s="1" t="e">
        <v>#N/A</v>
      </c>
    </row>
    <row r="2146" spans="1:20" x14ac:dyDescent="0.25">
      <c r="A2146" s="2" t="str">
        <f t="shared" si="378"/>
        <v>122019</v>
      </c>
      <c r="B2146" s="12">
        <v>43816</v>
      </c>
      <c r="C2146" s="2" t="s">
        <v>5556</v>
      </c>
      <c r="D2146" s="2" t="s">
        <v>378</v>
      </c>
      <c r="E2146" s="2" t="s">
        <v>7124</v>
      </c>
      <c r="F2146" s="2">
        <v>5900</v>
      </c>
      <c r="G2146" s="2"/>
      <c r="H2146" s="2"/>
      <c r="I2146" s="2"/>
      <c r="J2146" s="2">
        <v>5000</v>
      </c>
      <c r="K2146" s="2"/>
      <c r="L2146" s="2">
        <f t="shared" si="379"/>
        <v>900</v>
      </c>
      <c r="M2146" s="2">
        <f t="shared" si="382"/>
        <v>450</v>
      </c>
      <c r="N2146" s="2">
        <f t="shared" si="383"/>
        <v>450</v>
      </c>
      <c r="O2146" s="2">
        <f t="shared" si="384"/>
        <v>0</v>
      </c>
      <c r="P2146" s="2">
        <f t="shared" si="380"/>
        <v>5900</v>
      </c>
      <c r="Q2146" s="14">
        <f t="shared" si="381"/>
        <v>0</v>
      </c>
      <c r="R2146" s="2"/>
      <c r="S2146" s="2"/>
      <c r="T2146" s="1" t="e">
        <v>#N/A</v>
      </c>
    </row>
    <row r="2147" spans="1:20" x14ac:dyDescent="0.25">
      <c r="A2147" s="2" t="str">
        <f t="shared" si="378"/>
        <v>122019</v>
      </c>
      <c r="B2147" s="12">
        <v>43816</v>
      </c>
      <c r="C2147" s="2" t="s">
        <v>5704</v>
      </c>
      <c r="D2147" s="2" t="s">
        <v>1195</v>
      </c>
      <c r="E2147" s="2" t="s">
        <v>1196</v>
      </c>
      <c r="F2147" s="2">
        <v>36330</v>
      </c>
      <c r="G2147" s="2"/>
      <c r="H2147" s="2">
        <v>34600</v>
      </c>
      <c r="I2147" s="2"/>
      <c r="J2147" s="2"/>
      <c r="K2147" s="2"/>
      <c r="L2147" s="2">
        <f t="shared" si="379"/>
        <v>1730</v>
      </c>
      <c r="M2147" s="2">
        <f t="shared" si="382"/>
        <v>865</v>
      </c>
      <c r="N2147" s="2">
        <f t="shared" si="383"/>
        <v>865</v>
      </c>
      <c r="O2147" s="2">
        <f t="shared" si="384"/>
        <v>0</v>
      </c>
      <c r="P2147" s="2">
        <f t="shared" si="380"/>
        <v>36330</v>
      </c>
      <c r="Q2147" s="14">
        <f t="shared" si="381"/>
        <v>0</v>
      </c>
      <c r="R2147" s="2"/>
      <c r="S2147" s="2"/>
      <c r="T2147" s="1" t="e">
        <v>#N/A</v>
      </c>
    </row>
    <row r="2148" spans="1:20" x14ac:dyDescent="0.25">
      <c r="A2148" s="2" t="str">
        <f t="shared" si="378"/>
        <v>122019</v>
      </c>
      <c r="B2148" s="12">
        <v>43816</v>
      </c>
      <c r="C2148" s="2" t="s">
        <v>7125</v>
      </c>
      <c r="D2148" s="2" t="s">
        <v>351</v>
      </c>
      <c r="E2148" s="2" t="s">
        <v>7126</v>
      </c>
      <c r="F2148" s="2">
        <v>28667.89</v>
      </c>
      <c r="G2148" s="2"/>
      <c r="H2148" s="2"/>
      <c r="I2148" s="2"/>
      <c r="J2148" s="2">
        <v>24294.52</v>
      </c>
      <c r="K2148" s="2"/>
      <c r="L2148" s="2">
        <f t="shared" si="379"/>
        <v>4373.0136000000002</v>
      </c>
      <c r="M2148" s="2">
        <f t="shared" si="382"/>
        <v>2186.5068000000001</v>
      </c>
      <c r="N2148" s="2">
        <f t="shared" si="383"/>
        <v>2186.5068000000001</v>
      </c>
      <c r="O2148" s="2">
        <f t="shared" si="384"/>
        <v>0</v>
      </c>
      <c r="P2148" s="2">
        <f t="shared" si="380"/>
        <v>28667.533600000002</v>
      </c>
      <c r="Q2148" s="14">
        <f t="shared" si="381"/>
        <v>-0.35639999999693828</v>
      </c>
      <c r="R2148" s="2"/>
      <c r="S2148" s="2"/>
      <c r="T2148" s="1" t="e">
        <v>#N/A</v>
      </c>
    </row>
    <row r="2149" spans="1:20" x14ac:dyDescent="0.25">
      <c r="A2149" s="2" t="str">
        <f t="shared" si="378"/>
        <v>122019</v>
      </c>
      <c r="B2149" s="12">
        <v>43804</v>
      </c>
      <c r="C2149" s="2" t="s">
        <v>96</v>
      </c>
      <c r="D2149" s="2" t="s">
        <v>7127</v>
      </c>
      <c r="E2149" s="2" t="s">
        <v>7128</v>
      </c>
      <c r="F2149" s="2">
        <v>9016</v>
      </c>
      <c r="G2149" s="2"/>
      <c r="H2149" s="2"/>
      <c r="I2149" s="2">
        <v>8050</v>
      </c>
      <c r="J2149" s="2"/>
      <c r="K2149" s="2"/>
      <c r="L2149" s="2">
        <f t="shared" si="379"/>
        <v>966</v>
      </c>
      <c r="M2149" s="2">
        <v>0</v>
      </c>
      <c r="N2149" s="2">
        <v>0</v>
      </c>
      <c r="O2149" s="2">
        <v>0</v>
      </c>
      <c r="P2149" s="2">
        <f t="shared" si="380"/>
        <v>9016</v>
      </c>
      <c r="Q2149" s="14">
        <f t="shared" si="381"/>
        <v>0</v>
      </c>
      <c r="R2149" s="2"/>
      <c r="S2149" s="2"/>
      <c r="T2149" s="1" t="s">
        <v>7127</v>
      </c>
    </row>
    <row r="2150" spans="1:20" x14ac:dyDescent="0.25">
      <c r="A2150" s="2" t="str">
        <f t="shared" si="378"/>
        <v>122019</v>
      </c>
      <c r="B2150" s="12">
        <v>43813</v>
      </c>
      <c r="C2150" s="2" t="s">
        <v>5671</v>
      </c>
      <c r="D2150" s="2" t="s">
        <v>4399</v>
      </c>
      <c r="E2150" s="2" t="s">
        <v>6586</v>
      </c>
      <c r="F2150" s="2">
        <v>3540</v>
      </c>
      <c r="G2150" s="2"/>
      <c r="H2150" s="2"/>
      <c r="I2150" s="2"/>
      <c r="J2150" s="2">
        <v>3000</v>
      </c>
      <c r="K2150" s="2"/>
      <c r="L2150" s="2">
        <f t="shared" si="379"/>
        <v>540</v>
      </c>
      <c r="M2150" s="2">
        <f t="shared" si="382"/>
        <v>270</v>
      </c>
      <c r="N2150" s="2">
        <f t="shared" si="383"/>
        <v>270</v>
      </c>
      <c r="O2150" s="2">
        <f t="shared" si="384"/>
        <v>0</v>
      </c>
      <c r="P2150" s="2">
        <f t="shared" si="380"/>
        <v>3540</v>
      </c>
      <c r="Q2150" s="14">
        <f t="shared" si="381"/>
        <v>0</v>
      </c>
      <c r="R2150" s="2"/>
      <c r="S2150" s="2"/>
      <c r="T2150" s="1" t="e">
        <v>#N/A</v>
      </c>
    </row>
    <row r="2151" spans="1:20" x14ac:dyDescent="0.25">
      <c r="A2151" s="2" t="str">
        <f t="shared" si="378"/>
        <v>122019</v>
      </c>
      <c r="B2151" s="12">
        <v>43812</v>
      </c>
      <c r="C2151" s="2" t="s">
        <v>5651</v>
      </c>
      <c r="D2151" s="2" t="s">
        <v>1675</v>
      </c>
      <c r="E2151" s="2" t="s">
        <v>1676</v>
      </c>
      <c r="F2151" s="2">
        <v>210</v>
      </c>
      <c r="G2151" s="2"/>
      <c r="H2151" s="2"/>
      <c r="I2151" s="2"/>
      <c r="J2151" s="2">
        <v>178</v>
      </c>
      <c r="K2151" s="2"/>
      <c r="L2151" s="2">
        <f t="shared" si="379"/>
        <v>32.04</v>
      </c>
      <c r="M2151" s="2">
        <f t="shared" si="382"/>
        <v>16.02</v>
      </c>
      <c r="N2151" s="2">
        <f t="shared" si="383"/>
        <v>16.02</v>
      </c>
      <c r="O2151" s="2">
        <f t="shared" si="384"/>
        <v>0</v>
      </c>
      <c r="P2151" s="2">
        <f t="shared" si="380"/>
        <v>210.04</v>
      </c>
      <c r="Q2151" s="14">
        <f t="shared" si="381"/>
        <v>3.9999999999992042E-2</v>
      </c>
      <c r="R2151" s="2"/>
      <c r="S2151" s="2"/>
      <c r="T2151" s="1" t="e">
        <v>#N/A</v>
      </c>
    </row>
    <row r="2152" spans="1:20" x14ac:dyDescent="0.25">
      <c r="A2152" s="2" t="str">
        <f t="shared" si="378"/>
        <v>122019</v>
      </c>
      <c r="B2152" s="12">
        <v>43813</v>
      </c>
      <c r="C2152" s="2" t="s">
        <v>7129</v>
      </c>
      <c r="D2152" s="2" t="s">
        <v>2957</v>
      </c>
      <c r="E2152" s="2" t="s">
        <v>7130</v>
      </c>
      <c r="F2152" s="2">
        <v>2100</v>
      </c>
      <c r="G2152" s="2"/>
      <c r="H2152" s="2"/>
      <c r="I2152" s="2"/>
      <c r="J2152" s="2">
        <v>1779.66</v>
      </c>
      <c r="K2152" s="2"/>
      <c r="L2152" s="2">
        <f t="shared" si="379"/>
        <v>320.33879999999999</v>
      </c>
      <c r="M2152" s="2">
        <f t="shared" si="382"/>
        <v>160.1694</v>
      </c>
      <c r="N2152" s="2">
        <f t="shared" si="383"/>
        <v>160.1694</v>
      </c>
      <c r="O2152" s="2">
        <f t="shared" si="384"/>
        <v>0</v>
      </c>
      <c r="P2152" s="2">
        <f t="shared" si="380"/>
        <v>2099.9988000000003</v>
      </c>
      <c r="Q2152" s="14">
        <f t="shared" si="381"/>
        <v>-1.1999999996987754E-3</v>
      </c>
      <c r="R2152" s="2"/>
      <c r="S2152" s="2"/>
      <c r="T2152" s="1" t="e">
        <v>#N/A</v>
      </c>
    </row>
    <row r="2153" spans="1:20" x14ac:dyDescent="0.25">
      <c r="A2153" s="2" t="str">
        <f t="shared" si="378"/>
        <v>122019</v>
      </c>
      <c r="B2153" s="12">
        <v>43816</v>
      </c>
      <c r="C2153" s="2" t="s">
        <v>7131</v>
      </c>
      <c r="D2153" s="2" t="s">
        <v>358</v>
      </c>
      <c r="E2153" s="2" t="s">
        <v>6446</v>
      </c>
      <c r="F2153" s="2">
        <v>38188</v>
      </c>
      <c r="G2153" s="2"/>
      <c r="H2153" s="2"/>
      <c r="I2153" s="2"/>
      <c r="J2153" s="2">
        <v>32363</v>
      </c>
      <c r="K2153" s="2"/>
      <c r="L2153" s="2">
        <f t="shared" si="379"/>
        <v>5825.34</v>
      </c>
      <c r="M2153" s="2">
        <v>0</v>
      </c>
      <c r="N2153" s="2">
        <v>0</v>
      </c>
      <c r="O2153" s="2">
        <v>0</v>
      </c>
      <c r="P2153" s="2">
        <f t="shared" si="380"/>
        <v>38188.339999999997</v>
      </c>
      <c r="Q2153" s="14">
        <f t="shared" si="381"/>
        <v>0.33999999999650754</v>
      </c>
      <c r="R2153" s="2" t="s">
        <v>5815</v>
      </c>
      <c r="S2153" s="2" t="s">
        <v>5815</v>
      </c>
      <c r="T2153" s="1" t="e">
        <v>#N/A</v>
      </c>
    </row>
    <row r="2154" spans="1:20" x14ac:dyDescent="0.25">
      <c r="A2154" s="2" t="str">
        <f t="shared" si="378"/>
        <v>122019</v>
      </c>
      <c r="B2154" s="12">
        <v>43812</v>
      </c>
      <c r="C2154" s="2" t="s">
        <v>7132</v>
      </c>
      <c r="D2154" s="2" t="s">
        <v>6708</v>
      </c>
      <c r="E2154" s="2" t="s">
        <v>6905</v>
      </c>
      <c r="F2154" s="2">
        <v>261</v>
      </c>
      <c r="G2154" s="2"/>
      <c r="H2154" s="2"/>
      <c r="I2154" s="2">
        <v>232.61</v>
      </c>
      <c r="J2154" s="2"/>
      <c r="K2154" s="2"/>
      <c r="L2154" s="2">
        <f t="shared" si="379"/>
        <v>27.913200000000003</v>
      </c>
      <c r="M2154" s="2">
        <v>0</v>
      </c>
      <c r="N2154" s="2">
        <v>0</v>
      </c>
      <c r="O2154" s="2">
        <v>0</v>
      </c>
      <c r="P2154" s="2">
        <f t="shared" si="380"/>
        <v>260.52320000000003</v>
      </c>
      <c r="Q2154" s="14">
        <f t="shared" si="381"/>
        <v>-0.4767999999999688</v>
      </c>
      <c r="R2154" s="2"/>
      <c r="S2154" s="2"/>
      <c r="T2154" s="1" t="s">
        <v>6708</v>
      </c>
    </row>
    <row r="2155" spans="1:20" x14ac:dyDescent="0.25">
      <c r="A2155" s="2" t="str">
        <f t="shared" si="378"/>
        <v>122019</v>
      </c>
      <c r="B2155" s="12">
        <v>43817</v>
      </c>
      <c r="C2155" s="2" t="s">
        <v>5542</v>
      </c>
      <c r="D2155" s="2" t="s">
        <v>5540</v>
      </c>
      <c r="E2155" s="2" t="s">
        <v>5541</v>
      </c>
      <c r="F2155" s="2">
        <v>202075</v>
      </c>
      <c r="G2155" s="2"/>
      <c r="H2155" s="2"/>
      <c r="I2155" s="2"/>
      <c r="J2155" s="2">
        <v>171250</v>
      </c>
      <c r="K2155" s="2"/>
      <c r="L2155" s="2">
        <f t="shared" si="379"/>
        <v>30825</v>
      </c>
      <c r="M2155" s="2">
        <v>0</v>
      </c>
      <c r="N2155" s="2">
        <v>0</v>
      </c>
      <c r="O2155" s="2">
        <v>0</v>
      </c>
      <c r="P2155" s="2">
        <f t="shared" si="380"/>
        <v>202075</v>
      </c>
      <c r="Q2155" s="14">
        <f t="shared" si="381"/>
        <v>0</v>
      </c>
      <c r="R2155" s="2" t="s">
        <v>5815</v>
      </c>
      <c r="S2155" s="2" t="s">
        <v>5815</v>
      </c>
      <c r="T2155" s="1" t="e">
        <v>#N/A</v>
      </c>
    </row>
    <row r="2156" spans="1:20" x14ac:dyDescent="0.25">
      <c r="A2156" s="2" t="str">
        <f t="shared" si="378"/>
        <v>122019</v>
      </c>
      <c r="B2156" s="12">
        <v>43811</v>
      </c>
      <c r="C2156" s="2" t="s">
        <v>7133</v>
      </c>
      <c r="D2156" s="2" t="s">
        <v>345</v>
      </c>
      <c r="E2156" s="2" t="s">
        <v>6497</v>
      </c>
      <c r="F2156" s="2">
        <v>3690</v>
      </c>
      <c r="G2156" s="2"/>
      <c r="H2156" s="2"/>
      <c r="I2156" s="2"/>
      <c r="J2156" s="2">
        <v>3127.01</v>
      </c>
      <c r="K2156" s="2"/>
      <c r="L2156" s="2">
        <f t="shared" si="379"/>
        <v>562.86180000000013</v>
      </c>
      <c r="M2156" s="2">
        <f t="shared" si="382"/>
        <v>281.43090000000007</v>
      </c>
      <c r="N2156" s="2">
        <f t="shared" si="383"/>
        <v>281.43090000000007</v>
      </c>
      <c r="O2156" s="2">
        <f t="shared" si="384"/>
        <v>0</v>
      </c>
      <c r="P2156" s="2">
        <f t="shared" si="380"/>
        <v>3689.8718000000003</v>
      </c>
      <c r="Q2156" s="14">
        <f t="shared" si="381"/>
        <v>-0.12819999999965148</v>
      </c>
      <c r="R2156" s="2"/>
      <c r="S2156" s="2"/>
      <c r="T2156" s="1" t="e">
        <v>#N/A</v>
      </c>
    </row>
    <row r="2157" spans="1:20" x14ac:dyDescent="0.25">
      <c r="A2157" s="2" t="str">
        <f t="shared" si="378"/>
        <v>122019</v>
      </c>
      <c r="B2157" s="12">
        <v>43808</v>
      </c>
      <c r="C2157" s="2" t="s">
        <v>7134</v>
      </c>
      <c r="D2157" s="2" t="s">
        <v>345</v>
      </c>
      <c r="E2157" s="2" t="s">
        <v>6497</v>
      </c>
      <c r="F2157" s="2">
        <v>2315</v>
      </c>
      <c r="G2157" s="2"/>
      <c r="H2157" s="2"/>
      <c r="I2157" s="2"/>
      <c r="J2157" s="2">
        <v>1961.9</v>
      </c>
      <c r="K2157" s="2"/>
      <c r="L2157" s="2">
        <f t="shared" si="379"/>
        <v>353.14200000000005</v>
      </c>
      <c r="M2157" s="2">
        <f t="shared" si="382"/>
        <v>176.57100000000003</v>
      </c>
      <c r="N2157" s="2">
        <f t="shared" si="383"/>
        <v>176.57100000000003</v>
      </c>
      <c r="O2157" s="2">
        <f t="shared" si="384"/>
        <v>0</v>
      </c>
      <c r="P2157" s="2">
        <f t="shared" si="380"/>
        <v>2315.0420000000004</v>
      </c>
      <c r="Q2157" s="14">
        <f t="shared" si="381"/>
        <v>4.2000000000371074E-2</v>
      </c>
      <c r="R2157" s="2"/>
      <c r="S2157" s="2"/>
      <c r="T2157" s="1" t="e">
        <v>#N/A</v>
      </c>
    </row>
    <row r="2158" spans="1:20" x14ac:dyDescent="0.25">
      <c r="A2158" s="2" t="str">
        <f t="shared" si="378"/>
        <v>122019</v>
      </c>
      <c r="B2158" s="12">
        <v>43809</v>
      </c>
      <c r="C2158" s="2" t="s">
        <v>7135</v>
      </c>
      <c r="D2158" s="2" t="s">
        <v>345</v>
      </c>
      <c r="E2158" s="2" t="s">
        <v>6497</v>
      </c>
      <c r="F2158" s="2">
        <v>1910</v>
      </c>
      <c r="G2158" s="2"/>
      <c r="H2158" s="2"/>
      <c r="I2158" s="2"/>
      <c r="J2158" s="2">
        <v>1618.65</v>
      </c>
      <c r="K2158" s="2"/>
      <c r="L2158" s="2">
        <f t="shared" si="379"/>
        <v>291.35700000000003</v>
      </c>
      <c r="M2158" s="2">
        <f t="shared" si="382"/>
        <v>145.67850000000001</v>
      </c>
      <c r="N2158" s="2">
        <f t="shared" si="383"/>
        <v>145.67850000000001</v>
      </c>
      <c r="O2158" s="2">
        <f t="shared" si="384"/>
        <v>0</v>
      </c>
      <c r="P2158" s="2">
        <f t="shared" si="380"/>
        <v>1910.0070000000001</v>
      </c>
      <c r="Q2158" s="14">
        <f t="shared" si="381"/>
        <v>7.0000000000618456E-3</v>
      </c>
      <c r="R2158" s="2"/>
      <c r="S2158" s="2"/>
      <c r="T2158" s="1" t="e">
        <v>#N/A</v>
      </c>
    </row>
    <row r="2159" spans="1:20" x14ac:dyDescent="0.25">
      <c r="A2159" s="2" t="str">
        <f t="shared" si="378"/>
        <v>122019</v>
      </c>
      <c r="B2159" s="12">
        <v>43811</v>
      </c>
      <c r="C2159" s="2" t="s">
        <v>7136</v>
      </c>
      <c r="D2159" s="2" t="s">
        <v>345</v>
      </c>
      <c r="E2159" s="2" t="s">
        <v>6497</v>
      </c>
      <c r="F2159" s="2">
        <v>2175</v>
      </c>
      <c r="G2159" s="2"/>
      <c r="H2159" s="2"/>
      <c r="I2159" s="2"/>
      <c r="J2159" s="2">
        <v>1843.29</v>
      </c>
      <c r="K2159" s="2"/>
      <c r="L2159" s="2">
        <f t="shared" si="379"/>
        <v>331.79220000000004</v>
      </c>
      <c r="M2159" s="2">
        <f t="shared" si="382"/>
        <v>165.89610000000002</v>
      </c>
      <c r="N2159" s="2">
        <f t="shared" si="383"/>
        <v>165.89610000000002</v>
      </c>
      <c r="O2159" s="2">
        <f t="shared" si="384"/>
        <v>0</v>
      </c>
      <c r="P2159" s="2">
        <f t="shared" si="380"/>
        <v>2175.0821999999998</v>
      </c>
      <c r="Q2159" s="14">
        <f t="shared" si="381"/>
        <v>8.2199999999829743E-2</v>
      </c>
      <c r="R2159" s="2"/>
      <c r="S2159" s="2"/>
      <c r="T2159" s="1" t="e">
        <v>#N/A</v>
      </c>
    </row>
    <row r="2160" spans="1:20" x14ac:dyDescent="0.25">
      <c r="A2160" s="2" t="str">
        <f t="shared" si="378"/>
        <v>122019</v>
      </c>
      <c r="B2160" s="12">
        <v>43819</v>
      </c>
      <c r="C2160" s="2" t="s">
        <v>5572</v>
      </c>
      <c r="D2160" s="2" t="s">
        <v>399</v>
      </c>
      <c r="E2160" s="2" t="s">
        <v>6509</v>
      </c>
      <c r="F2160" s="2">
        <v>2944</v>
      </c>
      <c r="G2160" s="2"/>
      <c r="H2160" s="2"/>
      <c r="I2160" s="2"/>
      <c r="J2160" s="2">
        <v>2495</v>
      </c>
      <c r="K2160" s="2"/>
      <c r="L2160" s="2">
        <f t="shared" si="379"/>
        <v>449.1</v>
      </c>
      <c r="M2160" s="2">
        <f t="shared" si="382"/>
        <v>224.55</v>
      </c>
      <c r="N2160" s="2">
        <f t="shared" si="383"/>
        <v>224.55</v>
      </c>
      <c r="O2160" s="2">
        <f t="shared" si="384"/>
        <v>0</v>
      </c>
      <c r="P2160" s="2">
        <f t="shared" si="380"/>
        <v>2944.1</v>
      </c>
      <c r="Q2160" s="14">
        <f t="shared" si="381"/>
        <v>9.9999999999909051E-2</v>
      </c>
      <c r="R2160" s="2"/>
      <c r="S2160" s="2"/>
      <c r="T2160" s="1" t="e">
        <v>#N/A</v>
      </c>
    </row>
    <row r="2161" spans="1:20" x14ac:dyDescent="0.25">
      <c r="A2161" s="2" t="str">
        <f t="shared" si="378"/>
        <v>122019</v>
      </c>
      <c r="B2161" s="12">
        <v>43817</v>
      </c>
      <c r="C2161" s="2" t="s">
        <v>5277</v>
      </c>
      <c r="D2161" s="2" t="s">
        <v>45</v>
      </c>
      <c r="E2161" s="2" t="s">
        <v>46</v>
      </c>
      <c r="F2161" s="2">
        <v>29935.42</v>
      </c>
      <c r="G2161" s="2"/>
      <c r="H2161" s="2"/>
      <c r="I2161" s="2"/>
      <c r="J2161" s="2">
        <v>25369</v>
      </c>
      <c r="K2161" s="2"/>
      <c r="L2161" s="2">
        <f t="shared" si="379"/>
        <v>4566.42</v>
      </c>
      <c r="M2161" s="2">
        <v>0</v>
      </c>
      <c r="N2161" s="2">
        <v>0</v>
      </c>
      <c r="O2161" s="2">
        <v>0</v>
      </c>
      <c r="P2161" s="2">
        <f t="shared" si="380"/>
        <v>29935.42</v>
      </c>
      <c r="Q2161" s="14">
        <f t="shared" si="381"/>
        <v>0</v>
      </c>
      <c r="R2161" s="2"/>
      <c r="S2161" s="2" t="s">
        <v>6245</v>
      </c>
      <c r="T2161" s="1" t="e">
        <v>#N/A</v>
      </c>
    </row>
    <row r="2162" spans="1:20" x14ac:dyDescent="0.25">
      <c r="A2162" s="2" t="str">
        <f t="shared" si="378"/>
        <v>122019</v>
      </c>
      <c r="B2162" s="12">
        <v>43808</v>
      </c>
      <c r="C2162" s="2" t="s">
        <v>5371</v>
      </c>
      <c r="D2162" s="2" t="s">
        <v>1883</v>
      </c>
      <c r="E2162" s="2" t="s">
        <v>7137</v>
      </c>
      <c r="F2162" s="2">
        <v>43360</v>
      </c>
      <c r="G2162" s="2"/>
      <c r="H2162" s="2"/>
      <c r="I2162" s="2"/>
      <c r="J2162" s="2">
        <v>36746</v>
      </c>
      <c r="K2162" s="2"/>
      <c r="L2162" s="2">
        <f t="shared" si="379"/>
        <v>6614.28</v>
      </c>
      <c r="M2162" s="2">
        <f t="shared" si="382"/>
        <v>0</v>
      </c>
      <c r="N2162" s="2">
        <f t="shared" si="383"/>
        <v>0</v>
      </c>
      <c r="O2162" s="2">
        <f t="shared" si="384"/>
        <v>6614.28</v>
      </c>
      <c r="P2162" s="2">
        <f t="shared" si="380"/>
        <v>43360.28</v>
      </c>
      <c r="Q2162" s="14">
        <f t="shared" si="381"/>
        <v>0.27999999999883585</v>
      </c>
      <c r="R2162" s="2"/>
      <c r="S2162" s="2"/>
      <c r="T2162" s="1" t="e">
        <v>#N/A</v>
      </c>
    </row>
    <row r="2163" spans="1:20" x14ac:dyDescent="0.25">
      <c r="A2163" s="2" t="str">
        <f t="shared" si="378"/>
        <v>122019</v>
      </c>
      <c r="B2163" s="12">
        <v>43808</v>
      </c>
      <c r="C2163" s="2" t="s">
        <v>5370</v>
      </c>
      <c r="D2163" s="2" t="s">
        <v>1883</v>
      </c>
      <c r="E2163" s="2" t="s">
        <v>7137</v>
      </c>
      <c r="F2163" s="2">
        <v>21293</v>
      </c>
      <c r="G2163" s="2"/>
      <c r="H2163" s="2"/>
      <c r="I2163" s="2"/>
      <c r="J2163" s="2">
        <v>18045</v>
      </c>
      <c r="K2163" s="2"/>
      <c r="L2163" s="2">
        <f t="shared" si="379"/>
        <v>3248.1</v>
      </c>
      <c r="M2163" s="2">
        <f t="shared" si="382"/>
        <v>0</v>
      </c>
      <c r="N2163" s="2">
        <f t="shared" si="383"/>
        <v>0</v>
      </c>
      <c r="O2163" s="2">
        <f t="shared" si="384"/>
        <v>3248.1</v>
      </c>
      <c r="P2163" s="2">
        <f t="shared" si="380"/>
        <v>21293.1</v>
      </c>
      <c r="Q2163" s="14">
        <f t="shared" si="381"/>
        <v>9.9999999998544808E-2</v>
      </c>
      <c r="R2163" s="2"/>
      <c r="S2163" s="2"/>
      <c r="T2163" s="1" t="e">
        <v>#N/A</v>
      </c>
    </row>
    <row r="2164" spans="1:20" x14ac:dyDescent="0.25">
      <c r="A2164" s="2" t="str">
        <f t="shared" si="378"/>
        <v>122019</v>
      </c>
      <c r="B2164" s="12">
        <v>43817</v>
      </c>
      <c r="C2164" s="2" t="s">
        <v>5660</v>
      </c>
      <c r="D2164" s="2" t="s">
        <v>487</v>
      </c>
      <c r="E2164" s="2" t="s">
        <v>488</v>
      </c>
      <c r="F2164" s="2">
        <v>7080</v>
      </c>
      <c r="G2164" s="2"/>
      <c r="H2164" s="2"/>
      <c r="I2164" s="2"/>
      <c r="J2164" s="2">
        <v>6000</v>
      </c>
      <c r="K2164" s="2"/>
      <c r="L2164" s="2">
        <f t="shared" si="379"/>
        <v>1080</v>
      </c>
      <c r="M2164" s="2">
        <v>0</v>
      </c>
      <c r="N2164" s="2">
        <v>0</v>
      </c>
      <c r="O2164" s="2">
        <v>0</v>
      </c>
      <c r="P2164" s="2">
        <f t="shared" si="380"/>
        <v>7080</v>
      </c>
      <c r="Q2164" s="14">
        <f t="shared" si="381"/>
        <v>0</v>
      </c>
      <c r="R2164" s="2" t="s">
        <v>5815</v>
      </c>
      <c r="S2164" s="2" t="s">
        <v>5815</v>
      </c>
      <c r="T2164" s="1" t="e">
        <v>#N/A</v>
      </c>
    </row>
    <row r="2165" spans="1:20" x14ac:dyDescent="0.25">
      <c r="A2165" s="2" t="str">
        <f t="shared" si="378"/>
        <v>122019</v>
      </c>
      <c r="B2165" s="12">
        <v>43817</v>
      </c>
      <c r="C2165" s="2" t="s">
        <v>5658</v>
      </c>
      <c r="D2165" s="2" t="s">
        <v>487</v>
      </c>
      <c r="E2165" s="2" t="s">
        <v>488</v>
      </c>
      <c r="F2165" s="2">
        <v>63440</v>
      </c>
      <c r="G2165" s="2">
        <v>2000</v>
      </c>
      <c r="H2165" s="2"/>
      <c r="I2165" s="2"/>
      <c r="J2165" s="2"/>
      <c r="K2165" s="2">
        <v>48000</v>
      </c>
      <c r="L2165" s="2">
        <f t="shared" si="379"/>
        <v>13440</v>
      </c>
      <c r="M2165" s="2">
        <v>0</v>
      </c>
      <c r="N2165" s="2">
        <v>0</v>
      </c>
      <c r="O2165" s="2">
        <v>0</v>
      </c>
      <c r="P2165" s="2">
        <f t="shared" si="380"/>
        <v>63440</v>
      </c>
      <c r="Q2165" s="14">
        <f t="shared" si="381"/>
        <v>0</v>
      </c>
      <c r="R2165" s="2" t="s">
        <v>5815</v>
      </c>
      <c r="S2165" s="2" t="s">
        <v>5815</v>
      </c>
      <c r="T2165" s="1" t="e">
        <v>#N/A</v>
      </c>
    </row>
    <row r="2166" spans="1:20" x14ac:dyDescent="0.25">
      <c r="A2166" s="2" t="str">
        <f t="shared" si="378"/>
        <v>122019</v>
      </c>
      <c r="B2166" s="12">
        <v>43817</v>
      </c>
      <c r="C2166" s="2" t="s">
        <v>5659</v>
      </c>
      <c r="D2166" s="2" t="s">
        <v>487</v>
      </c>
      <c r="E2166" s="2" t="s">
        <v>488</v>
      </c>
      <c r="F2166" s="2">
        <v>89600</v>
      </c>
      <c r="G2166" s="2"/>
      <c r="H2166" s="2"/>
      <c r="I2166" s="2"/>
      <c r="J2166" s="2"/>
      <c r="K2166" s="2">
        <v>70000</v>
      </c>
      <c r="L2166" s="2">
        <f t="shared" si="379"/>
        <v>19600</v>
      </c>
      <c r="M2166" s="2">
        <v>0</v>
      </c>
      <c r="N2166" s="2">
        <v>0</v>
      </c>
      <c r="O2166" s="2">
        <v>0</v>
      </c>
      <c r="P2166" s="2">
        <f t="shared" si="380"/>
        <v>89600</v>
      </c>
      <c r="Q2166" s="14">
        <f t="shared" si="381"/>
        <v>0</v>
      </c>
      <c r="R2166" s="2" t="s">
        <v>5815</v>
      </c>
      <c r="S2166" s="2" t="s">
        <v>5815</v>
      </c>
      <c r="T2166" s="1" t="e">
        <v>#N/A</v>
      </c>
    </row>
    <row r="2167" spans="1:20" x14ac:dyDescent="0.25">
      <c r="A2167" s="2" t="str">
        <f t="shared" si="378"/>
        <v>122019</v>
      </c>
      <c r="B2167" s="12">
        <v>43819</v>
      </c>
      <c r="C2167" s="2" t="s">
        <v>5315</v>
      </c>
      <c r="D2167" s="2" t="s">
        <v>101</v>
      </c>
      <c r="E2167" s="2" t="s">
        <v>6305</v>
      </c>
      <c r="F2167" s="2">
        <v>248</v>
      </c>
      <c r="G2167" s="2"/>
      <c r="H2167" s="2"/>
      <c r="I2167" s="2"/>
      <c r="J2167" s="2">
        <v>210</v>
      </c>
      <c r="K2167" s="2"/>
      <c r="L2167" s="2">
        <f t="shared" si="379"/>
        <v>37.799999999999997</v>
      </c>
      <c r="M2167" s="2">
        <f t="shared" si="382"/>
        <v>18.899999999999999</v>
      </c>
      <c r="N2167" s="2">
        <f t="shared" si="383"/>
        <v>18.899999999999999</v>
      </c>
      <c r="O2167" s="2">
        <f t="shared" si="384"/>
        <v>0</v>
      </c>
      <c r="P2167" s="2">
        <f t="shared" si="380"/>
        <v>247.8</v>
      </c>
      <c r="Q2167" s="14">
        <f t="shared" si="381"/>
        <v>-0.19999999999998863</v>
      </c>
      <c r="R2167" s="2"/>
      <c r="S2167" s="2"/>
      <c r="T2167" s="1" t="e">
        <v>#N/A</v>
      </c>
    </row>
    <row r="2168" spans="1:20" x14ac:dyDescent="0.25">
      <c r="A2168" s="2" t="str">
        <f t="shared" si="378"/>
        <v>122019</v>
      </c>
      <c r="B2168" s="12">
        <v>43822</v>
      </c>
      <c r="C2168" s="2" t="s">
        <v>7138</v>
      </c>
      <c r="D2168" s="2" t="s">
        <v>59</v>
      </c>
      <c r="E2168" s="2" t="s">
        <v>7139</v>
      </c>
      <c r="F2168" s="2">
        <v>54502</v>
      </c>
      <c r="G2168" s="2"/>
      <c r="H2168" s="2"/>
      <c r="I2168" s="2"/>
      <c r="J2168" s="2">
        <v>46188</v>
      </c>
      <c r="K2168" s="2"/>
      <c r="L2168" s="2">
        <f t="shared" si="379"/>
        <v>8313.84</v>
      </c>
      <c r="M2168" s="2">
        <f t="shared" si="382"/>
        <v>4156.92</v>
      </c>
      <c r="N2168" s="2">
        <f t="shared" si="383"/>
        <v>4156.92</v>
      </c>
      <c r="O2168" s="2">
        <f t="shared" si="384"/>
        <v>0</v>
      </c>
      <c r="P2168" s="2">
        <f t="shared" si="380"/>
        <v>54501.84</v>
      </c>
      <c r="Q2168" s="14">
        <f t="shared" si="381"/>
        <v>-0.16000000000349246</v>
      </c>
      <c r="R2168" s="2"/>
      <c r="S2168" s="2"/>
      <c r="T2168" s="1" t="e">
        <v>#N/A</v>
      </c>
    </row>
    <row r="2169" spans="1:20" x14ac:dyDescent="0.25">
      <c r="A2169" s="2" t="str">
        <f t="shared" si="378"/>
        <v>112019</v>
      </c>
      <c r="B2169" s="12">
        <v>43785</v>
      </c>
      <c r="C2169" s="2" t="s">
        <v>5167</v>
      </c>
      <c r="D2169" s="2" t="s">
        <v>399</v>
      </c>
      <c r="E2169" s="2" t="s">
        <v>6509</v>
      </c>
      <c r="F2169" s="2">
        <v>13196</v>
      </c>
      <c r="G2169" s="2"/>
      <c r="H2169" s="2"/>
      <c r="I2169" s="2"/>
      <c r="J2169" s="2">
        <v>11183</v>
      </c>
      <c r="K2169" s="2"/>
      <c r="L2169" s="2">
        <f t="shared" si="379"/>
        <v>2012.94</v>
      </c>
      <c r="M2169" s="2">
        <f t="shared" si="382"/>
        <v>1006.47</v>
      </c>
      <c r="N2169" s="2">
        <f t="shared" si="383"/>
        <v>1006.47</v>
      </c>
      <c r="O2169" s="2">
        <f t="shared" si="384"/>
        <v>0</v>
      </c>
      <c r="P2169" s="2">
        <f t="shared" si="380"/>
        <v>13195.94</v>
      </c>
      <c r="Q2169" s="14">
        <f t="shared" si="381"/>
        <v>-5.9999999999490683E-2</v>
      </c>
      <c r="R2169" s="2"/>
      <c r="S2169" s="2"/>
      <c r="T2169" s="1" t="e">
        <v>#N/A</v>
      </c>
    </row>
    <row r="2170" spans="1:20" x14ac:dyDescent="0.25">
      <c r="A2170" s="2" t="str">
        <f t="shared" si="378"/>
        <v>122019</v>
      </c>
      <c r="B2170" s="12">
        <v>43822</v>
      </c>
      <c r="C2170" s="2" t="s">
        <v>4865</v>
      </c>
      <c r="D2170" s="2" t="s">
        <v>101</v>
      </c>
      <c r="E2170" s="2" t="s">
        <v>6305</v>
      </c>
      <c r="F2170" s="2">
        <v>1557</v>
      </c>
      <c r="G2170" s="2"/>
      <c r="H2170" s="2"/>
      <c r="I2170" s="2"/>
      <c r="J2170" s="2">
        <v>1319.69</v>
      </c>
      <c r="K2170" s="2"/>
      <c r="L2170" s="2">
        <f t="shared" si="379"/>
        <v>237.54420000000002</v>
      </c>
      <c r="M2170" s="2">
        <f t="shared" si="382"/>
        <v>118.77210000000001</v>
      </c>
      <c r="N2170" s="2">
        <f t="shared" si="383"/>
        <v>118.77210000000001</v>
      </c>
      <c r="O2170" s="2">
        <f t="shared" si="384"/>
        <v>0</v>
      </c>
      <c r="P2170" s="2">
        <f t="shared" si="380"/>
        <v>1557.2342000000001</v>
      </c>
      <c r="Q2170" s="14">
        <f t="shared" si="381"/>
        <v>0.23420000000010077</v>
      </c>
      <c r="R2170" s="2"/>
      <c r="S2170" s="2"/>
      <c r="T2170" s="1" t="e">
        <v>#N/A</v>
      </c>
    </row>
    <row r="2171" spans="1:20" x14ac:dyDescent="0.25">
      <c r="A2171" s="2" t="str">
        <f t="shared" si="378"/>
        <v>122019</v>
      </c>
      <c r="B2171" s="12">
        <v>43822</v>
      </c>
      <c r="C2171" s="2" t="s">
        <v>1574</v>
      </c>
      <c r="D2171" s="2" t="s">
        <v>101</v>
      </c>
      <c r="E2171" s="2" t="s">
        <v>6305</v>
      </c>
      <c r="F2171" s="2">
        <v>876</v>
      </c>
      <c r="G2171" s="2"/>
      <c r="H2171" s="2"/>
      <c r="I2171" s="2"/>
      <c r="J2171" s="2">
        <v>701.59</v>
      </c>
      <c r="K2171" s="2"/>
      <c r="L2171" s="2">
        <f t="shared" si="379"/>
        <v>126.28620000000001</v>
      </c>
      <c r="M2171" s="2">
        <f t="shared" si="382"/>
        <v>63.143100000000004</v>
      </c>
      <c r="N2171" s="2">
        <f t="shared" si="383"/>
        <v>63.143100000000004</v>
      </c>
      <c r="O2171" s="2">
        <f t="shared" si="384"/>
        <v>0</v>
      </c>
      <c r="P2171" s="2">
        <f t="shared" si="380"/>
        <v>827.87620000000004</v>
      </c>
      <c r="Q2171" s="14">
        <f t="shared" si="381"/>
        <v>-48.12379999999996</v>
      </c>
      <c r="R2171" s="2"/>
      <c r="S2171" s="2"/>
      <c r="T2171" s="1" t="e">
        <v>#N/A</v>
      </c>
    </row>
    <row r="2172" spans="1:20" x14ac:dyDescent="0.25">
      <c r="A2172" s="2" t="str">
        <f t="shared" si="378"/>
        <v>122019</v>
      </c>
      <c r="B2172" s="12">
        <v>43822</v>
      </c>
      <c r="C2172" s="2" t="s">
        <v>1574</v>
      </c>
      <c r="D2172" s="2" t="s">
        <v>101</v>
      </c>
      <c r="E2172" s="2" t="s">
        <v>6305</v>
      </c>
      <c r="F2172" s="2">
        <v>876</v>
      </c>
      <c r="G2172" s="2"/>
      <c r="H2172" s="2"/>
      <c r="I2172" s="2"/>
      <c r="J2172" s="2"/>
      <c r="K2172" s="2">
        <v>37.880000000000003</v>
      </c>
      <c r="L2172" s="2">
        <f t="shared" si="379"/>
        <v>10.606400000000001</v>
      </c>
      <c r="M2172" s="2">
        <f t="shared" si="382"/>
        <v>5.3032000000000004</v>
      </c>
      <c r="N2172" s="2">
        <f t="shared" si="383"/>
        <v>5.3032000000000004</v>
      </c>
      <c r="O2172" s="2">
        <f t="shared" si="384"/>
        <v>0</v>
      </c>
      <c r="P2172" s="2">
        <f t="shared" si="380"/>
        <v>48.486400000000003</v>
      </c>
      <c r="Q2172" s="14">
        <f t="shared" si="381"/>
        <v>-827.5136</v>
      </c>
      <c r="R2172" s="2"/>
      <c r="S2172" s="2"/>
      <c r="T2172" s="1" t="e">
        <v>#N/A</v>
      </c>
    </row>
    <row r="2173" spans="1:20" x14ac:dyDescent="0.25">
      <c r="A2173" s="2" t="str">
        <f t="shared" si="378"/>
        <v>122019</v>
      </c>
      <c r="B2173" s="12">
        <v>43822</v>
      </c>
      <c r="C2173" s="2" t="s">
        <v>5560</v>
      </c>
      <c r="D2173" s="2" t="s">
        <v>1578</v>
      </c>
      <c r="E2173" s="2" t="s">
        <v>6687</v>
      </c>
      <c r="F2173" s="2">
        <v>26689</v>
      </c>
      <c r="G2173" s="2">
        <v>23786</v>
      </c>
      <c r="H2173" s="2"/>
      <c r="I2173" s="2"/>
      <c r="J2173" s="2">
        <v>2460</v>
      </c>
      <c r="K2173" s="2"/>
      <c r="L2173" s="2">
        <f t="shared" si="379"/>
        <v>442.8</v>
      </c>
      <c r="M2173" s="2">
        <f t="shared" si="382"/>
        <v>0</v>
      </c>
      <c r="N2173" s="2">
        <f t="shared" si="383"/>
        <v>0</v>
      </c>
      <c r="O2173" s="2">
        <f t="shared" si="384"/>
        <v>442.8</v>
      </c>
      <c r="P2173" s="2">
        <f t="shared" si="380"/>
        <v>26688.799999999999</v>
      </c>
      <c r="Q2173" s="14">
        <f t="shared" si="381"/>
        <v>-0.2000000000007276</v>
      </c>
      <c r="R2173" s="2"/>
      <c r="S2173" s="2"/>
      <c r="T2173" s="1" t="e">
        <v>#N/A</v>
      </c>
    </row>
    <row r="2174" spans="1:20" x14ac:dyDescent="0.25">
      <c r="A2174" s="2" t="str">
        <f t="shared" si="378"/>
        <v>122019</v>
      </c>
      <c r="B2174" s="12">
        <v>43823</v>
      </c>
      <c r="C2174" s="2" t="s">
        <v>5637</v>
      </c>
      <c r="D2174" s="2" t="s">
        <v>471</v>
      </c>
      <c r="E2174" s="2" t="s">
        <v>6587</v>
      </c>
      <c r="F2174" s="2">
        <v>885</v>
      </c>
      <c r="G2174" s="2"/>
      <c r="H2174" s="2"/>
      <c r="I2174" s="2"/>
      <c r="J2174" s="2">
        <v>750</v>
      </c>
      <c r="K2174" s="2"/>
      <c r="L2174" s="2">
        <f t="shared" si="379"/>
        <v>135</v>
      </c>
      <c r="M2174" s="2">
        <f t="shared" si="382"/>
        <v>67.5</v>
      </c>
      <c r="N2174" s="2">
        <f t="shared" si="383"/>
        <v>67.5</v>
      </c>
      <c r="O2174" s="2">
        <f t="shared" si="384"/>
        <v>0</v>
      </c>
      <c r="P2174" s="2">
        <f t="shared" si="380"/>
        <v>885</v>
      </c>
      <c r="Q2174" s="14">
        <f t="shared" si="381"/>
        <v>0</v>
      </c>
      <c r="R2174" s="2"/>
      <c r="S2174" s="2"/>
      <c r="T2174" s="1" t="e">
        <v>#N/A</v>
      </c>
    </row>
    <row r="2175" spans="1:20" x14ac:dyDescent="0.25">
      <c r="A2175" s="2" t="str">
        <f t="shared" si="378"/>
        <v>122019</v>
      </c>
      <c r="B2175" s="12">
        <v>43817</v>
      </c>
      <c r="C2175" s="2" t="s">
        <v>7140</v>
      </c>
      <c r="D2175" s="2" t="s">
        <v>706</v>
      </c>
      <c r="E2175" s="2" t="s">
        <v>6449</v>
      </c>
      <c r="F2175" s="2">
        <v>33040</v>
      </c>
      <c r="G2175" s="2"/>
      <c r="H2175" s="2"/>
      <c r="I2175" s="2"/>
      <c r="J2175" s="2">
        <v>28000</v>
      </c>
      <c r="K2175" s="2"/>
      <c r="L2175" s="2">
        <f t="shared" si="379"/>
        <v>5040</v>
      </c>
      <c r="M2175" s="2">
        <f t="shared" si="382"/>
        <v>2520</v>
      </c>
      <c r="N2175" s="2">
        <f t="shared" si="383"/>
        <v>2520</v>
      </c>
      <c r="O2175" s="2">
        <f t="shared" si="384"/>
        <v>0</v>
      </c>
      <c r="P2175" s="2">
        <f t="shared" si="380"/>
        <v>33040</v>
      </c>
      <c r="Q2175" s="14">
        <f t="shared" si="381"/>
        <v>0</v>
      </c>
      <c r="R2175" s="2"/>
      <c r="S2175" s="2"/>
      <c r="T2175" s="1" t="e">
        <v>#N/A</v>
      </c>
    </row>
    <row r="2176" spans="1:20" x14ac:dyDescent="0.25">
      <c r="A2176" s="2" t="str">
        <f t="shared" si="378"/>
        <v>122019</v>
      </c>
      <c r="B2176" s="12">
        <v>43820</v>
      </c>
      <c r="C2176" s="2" t="s">
        <v>5703</v>
      </c>
      <c r="D2176" s="2" t="s">
        <v>1195</v>
      </c>
      <c r="E2176" s="2" t="s">
        <v>1196</v>
      </c>
      <c r="F2176" s="2">
        <v>46305</v>
      </c>
      <c r="G2176" s="2"/>
      <c r="H2176" s="2">
        <v>44100</v>
      </c>
      <c r="I2176" s="2"/>
      <c r="J2176" s="2"/>
      <c r="K2176" s="2"/>
      <c r="L2176" s="2">
        <f t="shared" si="379"/>
        <v>2205</v>
      </c>
      <c r="M2176" s="2">
        <f t="shared" si="382"/>
        <v>1102.5</v>
      </c>
      <c r="N2176" s="2">
        <f t="shared" si="383"/>
        <v>1102.5</v>
      </c>
      <c r="O2176" s="2">
        <f t="shared" si="384"/>
        <v>0</v>
      </c>
      <c r="P2176" s="2">
        <f t="shared" si="380"/>
        <v>46305</v>
      </c>
      <c r="Q2176" s="14">
        <f t="shared" si="381"/>
        <v>0</v>
      </c>
      <c r="R2176" s="2"/>
      <c r="S2176" s="2"/>
      <c r="T2176" s="1" t="e">
        <v>#N/A</v>
      </c>
    </row>
    <row r="2177" spans="1:20" x14ac:dyDescent="0.25">
      <c r="A2177" s="2" t="str">
        <f t="shared" si="378"/>
        <v>122019</v>
      </c>
      <c r="B2177" s="12">
        <v>43818</v>
      </c>
      <c r="C2177" s="2" t="s">
        <v>5383</v>
      </c>
      <c r="D2177" s="2" t="s">
        <v>209</v>
      </c>
      <c r="E2177" s="2" t="s">
        <v>210</v>
      </c>
      <c r="F2177" s="2">
        <v>885818</v>
      </c>
      <c r="G2177" s="2">
        <v>465962</v>
      </c>
      <c r="H2177" s="2"/>
      <c r="I2177" s="2">
        <v>165000</v>
      </c>
      <c r="J2177" s="2"/>
      <c r="K2177" s="2"/>
      <c r="L2177" s="2">
        <f t="shared" si="379"/>
        <v>19800</v>
      </c>
      <c r="M2177" s="2">
        <f t="shared" si="382"/>
        <v>0</v>
      </c>
      <c r="N2177" s="2">
        <f t="shared" si="383"/>
        <v>0</v>
      </c>
      <c r="O2177" s="2">
        <f t="shared" si="384"/>
        <v>19800</v>
      </c>
      <c r="P2177" s="2">
        <f t="shared" si="380"/>
        <v>650762</v>
      </c>
      <c r="Q2177" s="14">
        <f t="shared" si="381"/>
        <v>-235056</v>
      </c>
      <c r="R2177" s="2"/>
      <c r="S2177" s="2"/>
      <c r="T2177" s="1" t="e">
        <v>#N/A</v>
      </c>
    </row>
    <row r="2178" spans="1:20" x14ac:dyDescent="0.25">
      <c r="A2178" s="2" t="str">
        <f t="shared" si="378"/>
        <v>122019</v>
      </c>
      <c r="B2178" s="12">
        <v>43818</v>
      </c>
      <c r="C2178" s="2" t="s">
        <v>5383</v>
      </c>
      <c r="D2178" s="2" t="s">
        <v>209</v>
      </c>
      <c r="E2178" s="2" t="s">
        <v>210</v>
      </c>
      <c r="F2178" s="2">
        <v>885818</v>
      </c>
      <c r="G2178" s="2"/>
      <c r="H2178" s="2"/>
      <c r="I2178" s="2"/>
      <c r="J2178" s="2">
        <v>199200</v>
      </c>
      <c r="K2178" s="2"/>
      <c r="L2178" s="2">
        <f t="shared" si="379"/>
        <v>35856</v>
      </c>
      <c r="M2178" s="2">
        <f t="shared" si="382"/>
        <v>0</v>
      </c>
      <c r="N2178" s="2">
        <f t="shared" si="383"/>
        <v>0</v>
      </c>
      <c r="O2178" s="2">
        <f t="shared" si="384"/>
        <v>35856</v>
      </c>
      <c r="P2178" s="2">
        <f t="shared" si="380"/>
        <v>235056</v>
      </c>
      <c r="Q2178" s="14">
        <f t="shared" si="381"/>
        <v>-650762</v>
      </c>
      <c r="R2178" s="2"/>
      <c r="S2178" s="2"/>
      <c r="T2178" s="1" t="e">
        <v>#N/A</v>
      </c>
    </row>
    <row r="2179" spans="1:20" x14ac:dyDescent="0.25">
      <c r="A2179" s="2" t="str">
        <f t="shared" ref="A2179:A2233" si="385">TEXT(B2179,"MMYYYY")</f>
        <v>122019</v>
      </c>
      <c r="B2179" s="12">
        <v>43811</v>
      </c>
      <c r="C2179" s="2" t="s">
        <v>7141</v>
      </c>
      <c r="D2179" s="2" t="s">
        <v>3117</v>
      </c>
      <c r="E2179" s="2" t="s">
        <v>3118</v>
      </c>
      <c r="F2179" s="2">
        <v>1433</v>
      </c>
      <c r="G2179" s="2"/>
      <c r="H2179" s="2"/>
      <c r="I2179" s="2">
        <v>1279.75</v>
      </c>
      <c r="J2179" s="2"/>
      <c r="K2179" s="2"/>
      <c r="L2179" s="2">
        <f t="shared" ref="L2179:L2233" si="386">+(H2179*$H$1/100)+(I2179*$I$1/100)+(J2179*$J$1/100)+(K2179*$K$1/100)</f>
        <v>153.57</v>
      </c>
      <c r="M2179" s="2">
        <f t="shared" ref="M2179:M2233" si="387">+IF(VALUE(LEFT(D2179,2))=33,L2179/2,0)</f>
        <v>76.784999999999997</v>
      </c>
      <c r="N2179" s="2">
        <f t="shared" ref="N2179:N2233" si="388">+M2179</f>
        <v>76.784999999999997</v>
      </c>
      <c r="O2179" s="2">
        <f t="shared" ref="O2179:O2233" si="389">+IF(VALUE(LEFT(D2179,2))=33,0,L2179)</f>
        <v>0</v>
      </c>
      <c r="P2179" s="2">
        <f t="shared" ref="P2179:P2233" si="390">H2179+I2179+J2179+K2179+L2179+G2179</f>
        <v>1433.32</v>
      </c>
      <c r="Q2179" s="14">
        <f t="shared" ref="Q2179:Q2233" si="391">P2179-F2179</f>
        <v>0.31999999999993634</v>
      </c>
      <c r="R2179" s="2"/>
      <c r="S2179" s="2"/>
      <c r="T2179" s="1" t="e">
        <v>#N/A</v>
      </c>
    </row>
    <row r="2180" spans="1:20" x14ac:dyDescent="0.25">
      <c r="A2180" s="2" t="str">
        <f t="shared" si="385"/>
        <v>122019</v>
      </c>
      <c r="B2180" s="12">
        <v>43825</v>
      </c>
      <c r="C2180" s="2" t="s">
        <v>5561</v>
      </c>
      <c r="D2180" s="2" t="s">
        <v>1578</v>
      </c>
      <c r="E2180" s="2" t="s">
        <v>6687</v>
      </c>
      <c r="F2180" s="2">
        <v>27373</v>
      </c>
      <c r="G2180" s="2">
        <v>19750</v>
      </c>
      <c r="H2180" s="2"/>
      <c r="I2180" s="2"/>
      <c r="J2180" s="2">
        <v>6460</v>
      </c>
      <c r="K2180" s="2"/>
      <c r="L2180" s="2">
        <f t="shared" si="386"/>
        <v>1162.8</v>
      </c>
      <c r="M2180" s="2">
        <f t="shared" si="387"/>
        <v>0</v>
      </c>
      <c r="N2180" s="2">
        <f t="shared" si="388"/>
        <v>0</v>
      </c>
      <c r="O2180" s="2">
        <f t="shared" si="389"/>
        <v>1162.8</v>
      </c>
      <c r="P2180" s="2">
        <f t="shared" si="390"/>
        <v>27372.799999999999</v>
      </c>
      <c r="Q2180" s="14">
        <f t="shared" si="391"/>
        <v>-0.2000000000007276</v>
      </c>
      <c r="R2180" s="2"/>
      <c r="S2180" s="2"/>
      <c r="T2180" s="1" t="e">
        <v>#N/A</v>
      </c>
    </row>
    <row r="2181" spans="1:20" x14ac:dyDescent="0.25">
      <c r="A2181" s="2" t="str">
        <f t="shared" si="385"/>
        <v>122019</v>
      </c>
      <c r="B2181" s="12">
        <v>43823</v>
      </c>
      <c r="C2181" s="2" t="s">
        <v>5317</v>
      </c>
      <c r="D2181" s="2" t="s">
        <v>101</v>
      </c>
      <c r="E2181" s="2" t="s">
        <v>6305</v>
      </c>
      <c r="F2181" s="2">
        <v>2017</v>
      </c>
      <c r="G2181" s="2"/>
      <c r="H2181" s="2"/>
      <c r="I2181" s="2"/>
      <c r="J2181" s="2">
        <v>1709.38</v>
      </c>
      <c r="K2181" s="2"/>
      <c r="L2181" s="2">
        <f t="shared" si="386"/>
        <v>307.68840000000006</v>
      </c>
      <c r="M2181" s="2">
        <f t="shared" si="387"/>
        <v>153.84420000000003</v>
      </c>
      <c r="N2181" s="2">
        <f t="shared" si="388"/>
        <v>153.84420000000003</v>
      </c>
      <c r="O2181" s="2">
        <f t="shared" si="389"/>
        <v>0</v>
      </c>
      <c r="P2181" s="2">
        <f t="shared" si="390"/>
        <v>2017.0684000000001</v>
      </c>
      <c r="Q2181" s="14">
        <f t="shared" si="391"/>
        <v>6.8400000000110595E-2</v>
      </c>
      <c r="R2181" s="2"/>
      <c r="S2181" s="2"/>
      <c r="T2181" s="1" t="e">
        <v>#N/A</v>
      </c>
    </row>
    <row r="2182" spans="1:20" x14ac:dyDescent="0.25">
      <c r="A2182" s="2" t="str">
        <f t="shared" si="385"/>
        <v>122019</v>
      </c>
      <c r="B2182" s="12">
        <v>43821</v>
      </c>
      <c r="C2182" s="2" t="s">
        <v>5316</v>
      </c>
      <c r="D2182" s="2" t="s">
        <v>101</v>
      </c>
      <c r="E2182" s="2" t="s">
        <v>6305</v>
      </c>
      <c r="F2182" s="2">
        <v>314</v>
      </c>
      <c r="G2182" s="2"/>
      <c r="H2182" s="2"/>
      <c r="I2182" s="2"/>
      <c r="J2182" s="2">
        <v>266.12</v>
      </c>
      <c r="K2182" s="2"/>
      <c r="L2182" s="2">
        <f t="shared" si="386"/>
        <v>47.901600000000002</v>
      </c>
      <c r="M2182" s="2">
        <f t="shared" si="387"/>
        <v>23.950800000000001</v>
      </c>
      <c r="N2182" s="2">
        <f t="shared" si="388"/>
        <v>23.950800000000001</v>
      </c>
      <c r="O2182" s="2">
        <f t="shared" si="389"/>
        <v>0</v>
      </c>
      <c r="P2182" s="2">
        <f t="shared" si="390"/>
        <v>314.02160000000003</v>
      </c>
      <c r="Q2182" s="14">
        <f t="shared" si="391"/>
        <v>2.1600000000034925E-2</v>
      </c>
      <c r="R2182" s="2"/>
      <c r="S2182" s="2"/>
      <c r="T2182" s="1" t="e">
        <v>#N/A</v>
      </c>
    </row>
    <row r="2183" spans="1:20" x14ac:dyDescent="0.25">
      <c r="A2183" s="2" t="str">
        <f t="shared" si="385"/>
        <v>122019</v>
      </c>
      <c r="B2183" s="12">
        <v>43810</v>
      </c>
      <c r="C2183" s="2" t="s">
        <v>1184</v>
      </c>
      <c r="D2183" s="2" t="s">
        <v>167</v>
      </c>
      <c r="E2183" s="2" t="s">
        <v>7142</v>
      </c>
      <c r="F2183" s="2">
        <v>377600</v>
      </c>
      <c r="G2183" s="2"/>
      <c r="H2183" s="2"/>
      <c r="I2183" s="2"/>
      <c r="J2183" s="2">
        <v>320000</v>
      </c>
      <c r="K2183" s="2"/>
      <c r="L2183" s="2">
        <f t="shared" si="386"/>
        <v>57600</v>
      </c>
      <c r="M2183" s="2">
        <v>0</v>
      </c>
      <c r="N2183" s="2">
        <v>0</v>
      </c>
      <c r="O2183" s="2">
        <v>0</v>
      </c>
      <c r="P2183" s="2">
        <f t="shared" si="390"/>
        <v>377600</v>
      </c>
      <c r="Q2183" s="14">
        <f t="shared" si="391"/>
        <v>0</v>
      </c>
      <c r="R2183" s="2" t="s">
        <v>5815</v>
      </c>
      <c r="S2183" s="2" t="s">
        <v>5815</v>
      </c>
      <c r="T2183" s="1" t="e">
        <v>#N/A</v>
      </c>
    </row>
    <row r="2184" spans="1:20" x14ac:dyDescent="0.25">
      <c r="A2184" s="2" t="str">
        <f t="shared" si="385"/>
        <v>122019</v>
      </c>
      <c r="B2184" s="12">
        <v>43822</v>
      </c>
      <c r="C2184" s="2" t="s">
        <v>5648</v>
      </c>
      <c r="D2184" s="2" t="s">
        <v>686</v>
      </c>
      <c r="E2184" s="2" t="s">
        <v>6461</v>
      </c>
      <c r="F2184" s="2">
        <v>100080</v>
      </c>
      <c r="G2184" s="2"/>
      <c r="H2184" s="2"/>
      <c r="I2184" s="2"/>
      <c r="J2184" s="2">
        <v>84813.56</v>
      </c>
      <c r="K2184" s="2"/>
      <c r="L2184" s="2">
        <f t="shared" si="386"/>
        <v>15266.4408</v>
      </c>
      <c r="M2184" s="2">
        <f t="shared" si="387"/>
        <v>7633.2204000000002</v>
      </c>
      <c r="N2184" s="2">
        <f t="shared" si="388"/>
        <v>7633.2204000000002</v>
      </c>
      <c r="O2184" s="2">
        <f t="shared" si="389"/>
        <v>0</v>
      </c>
      <c r="P2184" s="2">
        <f t="shared" si="390"/>
        <v>100080.00079999999</v>
      </c>
      <c r="Q2184" s="14">
        <f t="shared" si="391"/>
        <v>7.9999999434221536E-4</v>
      </c>
      <c r="R2184" s="2"/>
      <c r="S2184" s="2"/>
      <c r="T2184" s="1" t="e">
        <v>#N/A</v>
      </c>
    </row>
    <row r="2185" spans="1:20" x14ac:dyDescent="0.25">
      <c r="A2185" s="2" t="str">
        <f t="shared" si="385"/>
        <v>122019</v>
      </c>
      <c r="B2185" s="12">
        <v>43819</v>
      </c>
      <c r="C2185" s="2" t="s">
        <v>5656</v>
      </c>
      <c r="D2185" s="2" t="s">
        <v>5654</v>
      </c>
      <c r="E2185" s="2" t="s">
        <v>7143</v>
      </c>
      <c r="F2185" s="2">
        <v>31860</v>
      </c>
      <c r="G2185" s="2"/>
      <c r="H2185" s="2"/>
      <c r="I2185" s="2"/>
      <c r="J2185" s="2">
        <v>27000</v>
      </c>
      <c r="K2185" s="2"/>
      <c r="L2185" s="2">
        <f t="shared" si="386"/>
        <v>4860</v>
      </c>
      <c r="M2185" s="2">
        <f t="shared" si="387"/>
        <v>2430</v>
      </c>
      <c r="N2185" s="2">
        <f t="shared" si="388"/>
        <v>2430</v>
      </c>
      <c r="O2185" s="2">
        <f t="shared" si="389"/>
        <v>0</v>
      </c>
      <c r="P2185" s="2">
        <f t="shared" si="390"/>
        <v>31860</v>
      </c>
      <c r="Q2185" s="14">
        <f t="shared" si="391"/>
        <v>0</v>
      </c>
      <c r="R2185" s="2"/>
      <c r="S2185" s="2"/>
      <c r="T2185" s="1" t="e">
        <v>#N/A</v>
      </c>
    </row>
    <row r="2186" spans="1:20" x14ac:dyDescent="0.25">
      <c r="A2186" s="2" t="str">
        <f t="shared" si="385"/>
        <v>122019</v>
      </c>
      <c r="B2186" s="12">
        <v>43822</v>
      </c>
      <c r="C2186" s="2" t="s">
        <v>3055</v>
      </c>
      <c r="D2186" s="2" t="s">
        <v>6323</v>
      </c>
      <c r="E2186" s="2" t="s">
        <v>6447</v>
      </c>
      <c r="F2186" s="2">
        <v>3599</v>
      </c>
      <c r="G2186" s="2"/>
      <c r="H2186" s="2"/>
      <c r="I2186" s="2"/>
      <c r="J2186" s="2">
        <v>3050</v>
      </c>
      <c r="K2186" s="2"/>
      <c r="L2186" s="2">
        <f t="shared" si="386"/>
        <v>549</v>
      </c>
      <c r="M2186" s="2">
        <v>0</v>
      </c>
      <c r="N2186" s="2">
        <v>0</v>
      </c>
      <c r="O2186" s="2">
        <v>0</v>
      </c>
      <c r="P2186" s="2">
        <f t="shared" si="390"/>
        <v>3599</v>
      </c>
      <c r="Q2186" s="14">
        <f t="shared" si="391"/>
        <v>0</v>
      </c>
      <c r="R2186" s="2"/>
      <c r="S2186" s="2"/>
      <c r="T2186" s="1" t="s">
        <v>6323</v>
      </c>
    </row>
    <row r="2187" spans="1:20" x14ac:dyDescent="0.25">
      <c r="A2187" s="2" t="str">
        <f t="shared" si="385"/>
        <v>122019</v>
      </c>
      <c r="B2187" s="12">
        <v>43830</v>
      </c>
      <c r="C2187" s="2" t="s">
        <v>5573</v>
      </c>
      <c r="D2187" s="2" t="s">
        <v>399</v>
      </c>
      <c r="E2187" s="2" t="s">
        <v>6509</v>
      </c>
      <c r="F2187" s="2">
        <v>4929</v>
      </c>
      <c r="G2187" s="2"/>
      <c r="H2187" s="2"/>
      <c r="I2187" s="2">
        <v>3210</v>
      </c>
      <c r="J2187" s="2"/>
      <c r="K2187" s="2"/>
      <c r="L2187" s="2">
        <f t="shared" si="386"/>
        <v>385.2</v>
      </c>
      <c r="M2187" s="2">
        <f t="shared" si="387"/>
        <v>192.6</v>
      </c>
      <c r="N2187" s="2">
        <f t="shared" si="388"/>
        <v>192.6</v>
      </c>
      <c r="O2187" s="2">
        <f t="shared" si="389"/>
        <v>0</v>
      </c>
      <c r="P2187" s="2">
        <f t="shared" si="390"/>
        <v>3595.2</v>
      </c>
      <c r="Q2187" s="14">
        <f t="shared" si="391"/>
        <v>-1333.8000000000002</v>
      </c>
      <c r="R2187" s="2"/>
      <c r="S2187" s="2"/>
      <c r="T2187" s="1" t="e">
        <v>#N/A</v>
      </c>
    </row>
    <row r="2188" spans="1:20" x14ac:dyDescent="0.25">
      <c r="A2188" s="2" t="str">
        <f t="shared" si="385"/>
        <v>122019</v>
      </c>
      <c r="B2188" s="12">
        <v>43830</v>
      </c>
      <c r="C2188" s="2" t="s">
        <v>5573</v>
      </c>
      <c r="D2188" s="2" t="s">
        <v>399</v>
      </c>
      <c r="E2188" s="2" t="s">
        <v>6509</v>
      </c>
      <c r="F2188" s="2">
        <v>4929</v>
      </c>
      <c r="G2188" s="2"/>
      <c r="H2188" s="2"/>
      <c r="I2188" s="2"/>
      <c r="J2188" s="2">
        <v>1130</v>
      </c>
      <c r="K2188" s="2"/>
      <c r="L2188" s="2">
        <f t="shared" si="386"/>
        <v>203.4</v>
      </c>
      <c r="M2188" s="2">
        <f t="shared" si="387"/>
        <v>101.7</v>
      </c>
      <c r="N2188" s="2">
        <f t="shared" si="388"/>
        <v>101.7</v>
      </c>
      <c r="O2188" s="2">
        <f t="shared" si="389"/>
        <v>0</v>
      </c>
      <c r="P2188" s="2">
        <f t="shared" si="390"/>
        <v>1333.4</v>
      </c>
      <c r="Q2188" s="14">
        <f t="shared" si="391"/>
        <v>-3595.6</v>
      </c>
      <c r="R2188" s="2"/>
      <c r="S2188" s="2"/>
      <c r="T2188" s="1" t="e">
        <v>#N/A</v>
      </c>
    </row>
    <row r="2189" spans="1:20" x14ac:dyDescent="0.25">
      <c r="A2189" s="2" t="str">
        <f t="shared" si="385"/>
        <v>122019</v>
      </c>
      <c r="B2189" s="12">
        <v>43829</v>
      </c>
      <c r="C2189" s="2" t="s">
        <v>5653</v>
      </c>
      <c r="D2189" s="2" t="s">
        <v>2130</v>
      </c>
      <c r="E2189" s="2" t="s">
        <v>6591</v>
      </c>
      <c r="F2189" s="2">
        <v>3776</v>
      </c>
      <c r="G2189" s="2"/>
      <c r="H2189" s="2"/>
      <c r="I2189" s="2"/>
      <c r="J2189" s="2">
        <v>3200</v>
      </c>
      <c r="K2189" s="2"/>
      <c r="L2189" s="2">
        <f t="shared" si="386"/>
        <v>576</v>
      </c>
      <c r="M2189" s="2">
        <f t="shared" si="387"/>
        <v>288</v>
      </c>
      <c r="N2189" s="2">
        <f t="shared" si="388"/>
        <v>288</v>
      </c>
      <c r="O2189" s="2">
        <f t="shared" si="389"/>
        <v>0</v>
      </c>
      <c r="P2189" s="2">
        <f t="shared" si="390"/>
        <v>3776</v>
      </c>
      <c r="Q2189" s="14">
        <f t="shared" si="391"/>
        <v>0</v>
      </c>
      <c r="R2189" s="2"/>
      <c r="S2189" s="2"/>
      <c r="T2189" s="1" t="e">
        <v>#N/A</v>
      </c>
    </row>
    <row r="2190" spans="1:20" x14ac:dyDescent="0.25">
      <c r="A2190" s="2" t="str">
        <f t="shared" si="385"/>
        <v>122019</v>
      </c>
      <c r="B2190" s="12">
        <v>43826</v>
      </c>
      <c r="C2190" s="2" t="s">
        <v>3046</v>
      </c>
      <c r="D2190" s="2" t="s">
        <v>471</v>
      </c>
      <c r="E2190" s="2" t="s">
        <v>6587</v>
      </c>
      <c r="F2190" s="2">
        <v>1475</v>
      </c>
      <c r="G2190" s="2"/>
      <c r="H2190" s="2"/>
      <c r="I2190" s="2"/>
      <c r="J2190" s="2">
        <v>1250</v>
      </c>
      <c r="K2190" s="2"/>
      <c r="L2190" s="2">
        <f t="shared" si="386"/>
        <v>225</v>
      </c>
      <c r="M2190" s="2">
        <f t="shared" si="387"/>
        <v>112.5</v>
      </c>
      <c r="N2190" s="2">
        <f t="shared" si="388"/>
        <v>112.5</v>
      </c>
      <c r="O2190" s="2">
        <f t="shared" si="389"/>
        <v>0</v>
      </c>
      <c r="P2190" s="2">
        <f t="shared" si="390"/>
        <v>1475</v>
      </c>
      <c r="Q2190" s="14">
        <f t="shared" si="391"/>
        <v>0</v>
      </c>
      <c r="R2190" s="2"/>
      <c r="S2190" s="2"/>
      <c r="T2190" s="1" t="e">
        <v>#N/A</v>
      </c>
    </row>
    <row r="2191" spans="1:20" x14ac:dyDescent="0.25">
      <c r="A2191" s="2" t="str">
        <f t="shared" si="385"/>
        <v>122019</v>
      </c>
      <c r="B2191" s="12">
        <v>43825</v>
      </c>
      <c r="C2191" s="2" t="s">
        <v>3773</v>
      </c>
      <c r="D2191" s="2" t="s">
        <v>471</v>
      </c>
      <c r="E2191" s="2" t="s">
        <v>6587</v>
      </c>
      <c r="F2191" s="2">
        <v>7788</v>
      </c>
      <c r="G2191" s="2"/>
      <c r="H2191" s="2"/>
      <c r="I2191" s="2"/>
      <c r="J2191" s="2">
        <v>6600</v>
      </c>
      <c r="K2191" s="2"/>
      <c r="L2191" s="2">
        <f t="shared" si="386"/>
        <v>1188</v>
      </c>
      <c r="M2191" s="2">
        <f t="shared" si="387"/>
        <v>594</v>
      </c>
      <c r="N2191" s="2">
        <f t="shared" si="388"/>
        <v>594</v>
      </c>
      <c r="O2191" s="2">
        <f t="shared" si="389"/>
        <v>0</v>
      </c>
      <c r="P2191" s="2">
        <f t="shared" si="390"/>
        <v>7788</v>
      </c>
      <c r="Q2191" s="14">
        <f t="shared" si="391"/>
        <v>0</v>
      </c>
      <c r="R2191" s="2"/>
      <c r="S2191" s="2"/>
      <c r="T2191" s="1" t="e">
        <v>#N/A</v>
      </c>
    </row>
    <row r="2192" spans="1:20" x14ac:dyDescent="0.25">
      <c r="A2192" s="2" t="str">
        <f t="shared" si="385"/>
        <v>122019</v>
      </c>
      <c r="B2192" s="12">
        <v>43829</v>
      </c>
      <c r="C2192" s="2" t="s">
        <v>5543</v>
      </c>
      <c r="D2192" s="2" t="s">
        <v>355</v>
      </c>
      <c r="E2192" s="2" t="s">
        <v>7144</v>
      </c>
      <c r="F2192" s="2">
        <v>44332</v>
      </c>
      <c r="G2192" s="2">
        <v>680</v>
      </c>
      <c r="H2192" s="2"/>
      <c r="I2192" s="2">
        <v>25464</v>
      </c>
      <c r="J2192" s="2"/>
      <c r="K2192" s="2"/>
      <c r="L2192" s="2">
        <f t="shared" si="386"/>
        <v>3055.68</v>
      </c>
      <c r="M2192" s="2">
        <f t="shared" si="387"/>
        <v>1527.84</v>
      </c>
      <c r="N2192" s="2">
        <f t="shared" si="388"/>
        <v>1527.84</v>
      </c>
      <c r="O2192" s="2">
        <f t="shared" si="389"/>
        <v>0</v>
      </c>
      <c r="P2192" s="2">
        <f t="shared" si="390"/>
        <v>29199.68</v>
      </c>
      <c r="Q2192" s="14">
        <f t="shared" si="391"/>
        <v>-15132.32</v>
      </c>
      <c r="R2192" s="2"/>
      <c r="S2192" s="2"/>
      <c r="T2192" s="1" t="e">
        <v>#N/A</v>
      </c>
    </row>
    <row r="2193" spans="1:20" x14ac:dyDescent="0.25">
      <c r="A2193" s="2" t="str">
        <f t="shared" si="385"/>
        <v>122019</v>
      </c>
      <c r="B2193" s="12">
        <v>43829</v>
      </c>
      <c r="C2193" s="2" t="s">
        <v>5543</v>
      </c>
      <c r="D2193" s="2" t="s">
        <v>355</v>
      </c>
      <c r="E2193" s="2" t="s">
        <v>7144</v>
      </c>
      <c r="F2193" s="2">
        <v>44332</v>
      </c>
      <c r="G2193" s="2"/>
      <c r="H2193" s="2"/>
      <c r="I2193" s="2"/>
      <c r="J2193" s="2">
        <v>12824</v>
      </c>
      <c r="K2193" s="2"/>
      <c r="L2193" s="2">
        <f t="shared" si="386"/>
        <v>2308.3200000000002</v>
      </c>
      <c r="M2193" s="2">
        <f t="shared" si="387"/>
        <v>1154.1600000000001</v>
      </c>
      <c r="N2193" s="2">
        <f t="shared" si="388"/>
        <v>1154.1600000000001</v>
      </c>
      <c r="O2193" s="2">
        <f t="shared" si="389"/>
        <v>0</v>
      </c>
      <c r="P2193" s="2">
        <f t="shared" si="390"/>
        <v>15132.32</v>
      </c>
      <c r="Q2193" s="14">
        <f t="shared" si="391"/>
        <v>-29199.68</v>
      </c>
      <c r="R2193" s="2"/>
      <c r="S2193" s="2"/>
      <c r="T2193" s="1" t="e">
        <v>#N/A</v>
      </c>
    </row>
    <row r="2194" spans="1:20" x14ac:dyDescent="0.25">
      <c r="A2194" s="2" t="str">
        <f t="shared" si="385"/>
        <v>122019</v>
      </c>
      <c r="B2194" s="12">
        <v>43829</v>
      </c>
      <c r="C2194" s="2" t="s">
        <v>5365</v>
      </c>
      <c r="D2194" s="2" t="s">
        <v>644</v>
      </c>
      <c r="E2194" s="2" t="s">
        <v>7145</v>
      </c>
      <c r="F2194" s="2">
        <v>31065</v>
      </c>
      <c r="G2194" s="2"/>
      <c r="H2194" s="2">
        <v>29585</v>
      </c>
      <c r="I2194" s="2"/>
      <c r="J2194" s="2"/>
      <c r="K2194" s="2"/>
      <c r="L2194" s="2">
        <f t="shared" si="386"/>
        <v>1479.25</v>
      </c>
      <c r="M2194" s="2">
        <f t="shared" si="387"/>
        <v>739.625</v>
      </c>
      <c r="N2194" s="2">
        <f t="shared" si="388"/>
        <v>739.625</v>
      </c>
      <c r="O2194" s="2">
        <f t="shared" si="389"/>
        <v>0</v>
      </c>
      <c r="P2194" s="2">
        <f t="shared" si="390"/>
        <v>31064.25</v>
      </c>
      <c r="Q2194" s="14">
        <f t="shared" si="391"/>
        <v>-0.75</v>
      </c>
      <c r="R2194" s="2"/>
      <c r="S2194" s="2"/>
      <c r="T2194" s="1" t="e">
        <v>#N/A</v>
      </c>
    </row>
    <row r="2195" spans="1:20" x14ac:dyDescent="0.25">
      <c r="A2195" s="2" t="str">
        <f t="shared" si="385"/>
        <v>122019</v>
      </c>
      <c r="B2195" s="12">
        <v>43827</v>
      </c>
      <c r="C2195" s="2" t="s">
        <v>1485</v>
      </c>
      <c r="D2195" s="2" t="s">
        <v>101</v>
      </c>
      <c r="E2195" s="2" t="s">
        <v>6305</v>
      </c>
      <c r="F2195" s="2">
        <v>3970</v>
      </c>
      <c r="G2195" s="2"/>
      <c r="H2195" s="2">
        <v>3500</v>
      </c>
      <c r="I2195" s="2"/>
      <c r="J2195" s="2"/>
      <c r="K2195" s="2"/>
      <c r="L2195" s="2">
        <f t="shared" si="386"/>
        <v>175</v>
      </c>
      <c r="M2195" s="2">
        <f t="shared" si="387"/>
        <v>87.5</v>
      </c>
      <c r="N2195" s="2">
        <f t="shared" si="388"/>
        <v>87.5</v>
      </c>
      <c r="O2195" s="2">
        <f t="shared" si="389"/>
        <v>0</v>
      </c>
      <c r="P2195" s="2">
        <f t="shared" si="390"/>
        <v>3675</v>
      </c>
      <c r="Q2195" s="14">
        <f t="shared" si="391"/>
        <v>-295</v>
      </c>
      <c r="R2195" s="2"/>
      <c r="S2195" s="2"/>
      <c r="T2195" s="1" t="e">
        <v>#N/A</v>
      </c>
    </row>
    <row r="2196" spans="1:20" x14ac:dyDescent="0.25">
      <c r="A2196" s="2" t="str">
        <f t="shared" si="385"/>
        <v>122019</v>
      </c>
      <c r="B2196" s="12">
        <v>43827</v>
      </c>
      <c r="C2196" s="2" t="s">
        <v>1485</v>
      </c>
      <c r="D2196" s="2" t="s">
        <v>101</v>
      </c>
      <c r="E2196" s="2" t="s">
        <v>6305</v>
      </c>
      <c r="F2196" s="2">
        <v>3970</v>
      </c>
      <c r="G2196" s="2"/>
      <c r="H2196" s="2"/>
      <c r="I2196" s="2"/>
      <c r="J2196" s="2">
        <v>250</v>
      </c>
      <c r="K2196" s="2"/>
      <c r="L2196" s="2">
        <f t="shared" si="386"/>
        <v>45</v>
      </c>
      <c r="M2196" s="2">
        <f t="shared" si="387"/>
        <v>22.5</v>
      </c>
      <c r="N2196" s="2">
        <f t="shared" si="388"/>
        <v>22.5</v>
      </c>
      <c r="O2196" s="2">
        <f t="shared" si="389"/>
        <v>0</v>
      </c>
      <c r="P2196" s="2">
        <f t="shared" si="390"/>
        <v>295</v>
      </c>
      <c r="Q2196" s="14">
        <f t="shared" si="391"/>
        <v>-3675</v>
      </c>
      <c r="R2196" s="2"/>
      <c r="S2196" s="2"/>
      <c r="T2196" s="1" t="e">
        <v>#N/A</v>
      </c>
    </row>
    <row r="2197" spans="1:20" x14ac:dyDescent="0.25">
      <c r="A2197" s="2" t="str">
        <f t="shared" si="385"/>
        <v>122019</v>
      </c>
      <c r="B2197" s="12">
        <v>43826</v>
      </c>
      <c r="C2197" s="2" t="s">
        <v>5613</v>
      </c>
      <c r="D2197" s="2" t="s">
        <v>1604</v>
      </c>
      <c r="E2197" s="2" t="s">
        <v>6528</v>
      </c>
      <c r="F2197" s="2">
        <v>8710</v>
      </c>
      <c r="G2197" s="2">
        <v>1394</v>
      </c>
      <c r="H2197" s="2"/>
      <c r="I2197" s="2"/>
      <c r="J2197" s="2">
        <v>6200</v>
      </c>
      <c r="K2197" s="2"/>
      <c r="L2197" s="2">
        <f t="shared" si="386"/>
        <v>1116</v>
      </c>
      <c r="M2197" s="2">
        <f t="shared" si="387"/>
        <v>558</v>
      </c>
      <c r="N2197" s="2">
        <f t="shared" si="388"/>
        <v>558</v>
      </c>
      <c r="O2197" s="2">
        <f t="shared" si="389"/>
        <v>0</v>
      </c>
      <c r="P2197" s="2">
        <f t="shared" si="390"/>
        <v>8710</v>
      </c>
      <c r="Q2197" s="14">
        <f t="shared" si="391"/>
        <v>0</v>
      </c>
      <c r="R2197" s="2"/>
      <c r="S2197" s="2"/>
      <c r="T2197" s="1" t="e">
        <v>#N/A</v>
      </c>
    </row>
    <row r="2198" spans="1:20" x14ac:dyDescent="0.25">
      <c r="A2198" s="2" t="str">
        <f t="shared" si="385"/>
        <v>122019</v>
      </c>
      <c r="B2198" s="12">
        <v>43826</v>
      </c>
      <c r="C2198" s="2" t="s">
        <v>5614</v>
      </c>
      <c r="D2198" s="2" t="s">
        <v>1604</v>
      </c>
      <c r="E2198" s="2" t="s">
        <v>6528</v>
      </c>
      <c r="F2198" s="2">
        <v>15930</v>
      </c>
      <c r="G2198" s="2"/>
      <c r="H2198" s="2"/>
      <c r="I2198" s="2"/>
      <c r="J2198" s="2">
        <v>13500</v>
      </c>
      <c r="K2198" s="2"/>
      <c r="L2198" s="2">
        <f t="shared" si="386"/>
        <v>2430</v>
      </c>
      <c r="M2198" s="2">
        <f t="shared" si="387"/>
        <v>1215</v>
      </c>
      <c r="N2198" s="2">
        <f t="shared" si="388"/>
        <v>1215</v>
      </c>
      <c r="O2198" s="2">
        <f t="shared" si="389"/>
        <v>0</v>
      </c>
      <c r="P2198" s="2">
        <f t="shared" si="390"/>
        <v>15930</v>
      </c>
      <c r="Q2198" s="14">
        <f t="shared" si="391"/>
        <v>0</v>
      </c>
      <c r="R2198" s="2"/>
      <c r="S2198" s="2"/>
      <c r="T2198" s="1" t="e">
        <v>#N/A</v>
      </c>
    </row>
    <row r="2199" spans="1:20" x14ac:dyDescent="0.25">
      <c r="A2199" s="2" t="str">
        <f t="shared" si="385"/>
        <v>122019</v>
      </c>
      <c r="B2199" s="12">
        <v>43823</v>
      </c>
      <c r="C2199" s="2" t="s">
        <v>5318</v>
      </c>
      <c r="D2199" s="2" t="s">
        <v>101</v>
      </c>
      <c r="E2199" s="2" t="s">
        <v>6305</v>
      </c>
      <c r="F2199" s="2">
        <v>28251</v>
      </c>
      <c r="G2199" s="2"/>
      <c r="H2199" s="2">
        <v>18700</v>
      </c>
      <c r="I2199" s="2"/>
      <c r="J2199" s="2">
        <v>1200</v>
      </c>
      <c r="K2199" s="2">
        <v>5625</v>
      </c>
      <c r="L2199" s="2">
        <f t="shared" si="386"/>
        <v>2726</v>
      </c>
      <c r="M2199" s="2">
        <f t="shared" si="387"/>
        <v>1363</v>
      </c>
      <c r="N2199" s="2">
        <f t="shared" si="388"/>
        <v>1363</v>
      </c>
      <c r="O2199" s="2">
        <f t="shared" si="389"/>
        <v>0</v>
      </c>
      <c r="P2199" s="2">
        <f t="shared" si="390"/>
        <v>28251</v>
      </c>
      <c r="Q2199" s="14">
        <f t="shared" si="391"/>
        <v>0</v>
      </c>
      <c r="R2199" s="2"/>
      <c r="S2199" s="2"/>
      <c r="T2199" s="1" t="e">
        <v>#N/A</v>
      </c>
    </row>
    <row r="2200" spans="1:20" x14ac:dyDescent="0.25">
      <c r="A2200" s="2" t="str">
        <f t="shared" si="385"/>
        <v>012020</v>
      </c>
      <c r="B2200" s="12">
        <v>43836</v>
      </c>
      <c r="C2200" s="2"/>
      <c r="D2200" s="2" t="s">
        <v>7146</v>
      </c>
      <c r="E2200" s="2" t="s">
        <v>7147</v>
      </c>
      <c r="F2200" s="2">
        <v>612951</v>
      </c>
      <c r="G2200" s="2"/>
      <c r="H2200" s="2"/>
      <c r="I2200" s="2"/>
      <c r="J2200" s="2">
        <v>519450</v>
      </c>
      <c r="K2200" s="2"/>
      <c r="L2200" s="2">
        <f t="shared" si="386"/>
        <v>93501</v>
      </c>
      <c r="M2200" s="2">
        <v>0</v>
      </c>
      <c r="N2200" s="2">
        <v>0</v>
      </c>
      <c r="O2200" s="2">
        <v>0</v>
      </c>
      <c r="P2200" s="2">
        <f t="shared" si="390"/>
        <v>612951</v>
      </c>
      <c r="Q2200" s="14">
        <f t="shared" si="391"/>
        <v>0</v>
      </c>
      <c r="R2200" s="2" t="s">
        <v>5815</v>
      </c>
      <c r="S2200" s="2" t="s">
        <v>5815</v>
      </c>
      <c r="T2200" s="1" t="e">
        <v>#N/A</v>
      </c>
    </row>
    <row r="2201" spans="1:20" x14ac:dyDescent="0.25">
      <c r="A2201" s="2" t="str">
        <f t="shared" si="385"/>
        <v>122019</v>
      </c>
      <c r="B2201" s="12">
        <v>43830</v>
      </c>
      <c r="C2201" s="2" t="s">
        <v>7148</v>
      </c>
      <c r="D2201" s="2" t="s">
        <v>5579</v>
      </c>
      <c r="E2201" s="2" t="s">
        <v>7149</v>
      </c>
      <c r="F2201" s="2">
        <v>2065</v>
      </c>
      <c r="G2201" s="2"/>
      <c r="H2201" s="2"/>
      <c r="I2201" s="2"/>
      <c r="J2201" s="2">
        <v>1750</v>
      </c>
      <c r="K2201" s="2"/>
      <c r="L2201" s="2">
        <f t="shared" si="386"/>
        <v>315</v>
      </c>
      <c r="M2201" s="2">
        <f t="shared" si="387"/>
        <v>157.5</v>
      </c>
      <c r="N2201" s="2">
        <f t="shared" si="388"/>
        <v>157.5</v>
      </c>
      <c r="O2201" s="2">
        <f t="shared" si="389"/>
        <v>0</v>
      </c>
      <c r="P2201" s="2">
        <f t="shared" si="390"/>
        <v>2065</v>
      </c>
      <c r="Q2201" s="14">
        <f t="shared" si="391"/>
        <v>0</v>
      </c>
      <c r="R2201" s="2"/>
      <c r="S2201" s="2"/>
      <c r="T2201" s="1" t="e">
        <v>#N/A</v>
      </c>
    </row>
    <row r="2202" spans="1:20" x14ac:dyDescent="0.25">
      <c r="A2202" s="2" t="str">
        <f t="shared" si="385"/>
        <v>122019</v>
      </c>
      <c r="B2202" s="12">
        <v>43830</v>
      </c>
      <c r="C2202" s="2" t="s">
        <v>7150</v>
      </c>
      <c r="D2202" s="2" t="s">
        <v>6764</v>
      </c>
      <c r="E2202" s="2" t="s">
        <v>7151</v>
      </c>
      <c r="F2202" s="2">
        <v>1003</v>
      </c>
      <c r="G2202" s="2"/>
      <c r="H2202" s="2"/>
      <c r="I2202" s="2"/>
      <c r="J2202" s="2">
        <v>850</v>
      </c>
      <c r="K2202" s="2"/>
      <c r="L2202" s="2">
        <f t="shared" si="386"/>
        <v>153</v>
      </c>
      <c r="M2202" s="2">
        <v>0</v>
      </c>
      <c r="N2202" s="2">
        <v>0</v>
      </c>
      <c r="O2202" s="2">
        <v>0</v>
      </c>
      <c r="P2202" s="2">
        <f t="shared" si="390"/>
        <v>1003</v>
      </c>
      <c r="Q2202" s="14">
        <f t="shared" si="391"/>
        <v>0</v>
      </c>
      <c r="R2202" s="2"/>
      <c r="S2202" s="2"/>
      <c r="T2202" s="1" t="s">
        <v>6764</v>
      </c>
    </row>
    <row r="2203" spans="1:20" x14ac:dyDescent="0.25">
      <c r="A2203" s="2" t="str">
        <f t="shared" si="385"/>
        <v>012020</v>
      </c>
      <c r="B2203" s="12">
        <v>43833</v>
      </c>
      <c r="C2203" s="2" t="s">
        <v>100</v>
      </c>
      <c r="D2203" s="2" t="s">
        <v>98</v>
      </c>
      <c r="E2203" s="2" t="s">
        <v>99</v>
      </c>
      <c r="F2203" s="2">
        <v>1692</v>
      </c>
      <c r="G2203" s="2"/>
      <c r="H2203" s="2"/>
      <c r="I2203" s="2"/>
      <c r="J2203" s="2">
        <v>1434</v>
      </c>
      <c r="K2203" s="2"/>
      <c r="L2203" s="2">
        <f t="shared" si="386"/>
        <v>258.12</v>
      </c>
      <c r="M2203" s="2">
        <f t="shared" si="387"/>
        <v>129.06</v>
      </c>
      <c r="N2203" s="2">
        <f t="shared" si="388"/>
        <v>129.06</v>
      </c>
      <c r="O2203" s="2">
        <f t="shared" si="389"/>
        <v>0</v>
      </c>
      <c r="P2203" s="2">
        <f t="shared" si="390"/>
        <v>1692.12</v>
      </c>
      <c r="Q2203" s="14">
        <f t="shared" si="391"/>
        <v>0.11999999999989086</v>
      </c>
      <c r="R2203" s="2"/>
      <c r="S2203" s="2"/>
      <c r="T2203" s="1" t="e">
        <v>#N/A</v>
      </c>
    </row>
    <row r="2204" spans="1:20" x14ac:dyDescent="0.25">
      <c r="A2204" s="2" t="str">
        <f t="shared" si="385"/>
        <v>092019</v>
      </c>
      <c r="B2204" s="12">
        <v>43738</v>
      </c>
      <c r="C2204" s="2" t="s">
        <v>4466</v>
      </c>
      <c r="D2204" s="2" t="s">
        <v>1195</v>
      </c>
      <c r="E2204" s="2" t="s">
        <v>1196</v>
      </c>
      <c r="F2204" s="2">
        <v>93555</v>
      </c>
      <c r="G2204" s="2"/>
      <c r="H2204" s="2">
        <v>89100</v>
      </c>
      <c r="I2204" s="2"/>
      <c r="J2204" s="2"/>
      <c r="K2204" s="2"/>
      <c r="L2204" s="2">
        <f t="shared" si="386"/>
        <v>4455</v>
      </c>
      <c r="M2204" s="2">
        <f t="shared" si="387"/>
        <v>2227.5</v>
      </c>
      <c r="N2204" s="2">
        <f t="shared" si="388"/>
        <v>2227.5</v>
      </c>
      <c r="O2204" s="2">
        <f t="shared" si="389"/>
        <v>0</v>
      </c>
      <c r="P2204" s="2">
        <f t="shared" si="390"/>
        <v>93555</v>
      </c>
      <c r="Q2204" s="14">
        <f t="shared" si="391"/>
        <v>0</v>
      </c>
      <c r="R2204" s="2"/>
      <c r="S2204" s="2"/>
      <c r="T2204" s="1" t="e">
        <v>#N/A</v>
      </c>
    </row>
    <row r="2205" spans="1:20" x14ac:dyDescent="0.25">
      <c r="A2205" s="2" t="str">
        <f t="shared" si="385"/>
        <v>012020</v>
      </c>
      <c r="B2205" s="12">
        <v>43837</v>
      </c>
      <c r="C2205" s="2" t="s">
        <v>5325</v>
      </c>
      <c r="D2205" s="2" t="s">
        <v>101</v>
      </c>
      <c r="E2205" s="2" t="s">
        <v>6305</v>
      </c>
      <c r="F2205" s="2">
        <v>8000</v>
      </c>
      <c r="G2205" s="2"/>
      <c r="H2205" s="2"/>
      <c r="I2205" s="2"/>
      <c r="J2205" s="2">
        <v>6779.66</v>
      </c>
      <c r="K2205" s="2"/>
      <c r="L2205" s="2">
        <f t="shared" si="386"/>
        <v>1220.3388</v>
      </c>
      <c r="M2205" s="2">
        <f t="shared" si="387"/>
        <v>610.1694</v>
      </c>
      <c r="N2205" s="2">
        <f t="shared" si="388"/>
        <v>610.1694</v>
      </c>
      <c r="O2205" s="2">
        <f t="shared" si="389"/>
        <v>0</v>
      </c>
      <c r="P2205" s="2">
        <f t="shared" si="390"/>
        <v>7999.9987999999994</v>
      </c>
      <c r="Q2205" s="14">
        <f t="shared" si="391"/>
        <v>-1.2000000006082701E-3</v>
      </c>
      <c r="R2205" s="2"/>
      <c r="S2205" s="2"/>
      <c r="T2205" s="1" t="e">
        <v>#N/A</v>
      </c>
    </row>
    <row r="2206" spans="1:20" x14ac:dyDescent="0.25">
      <c r="A2206" s="2" t="str">
        <f t="shared" si="385"/>
        <v>012020</v>
      </c>
      <c r="B2206" s="12">
        <v>43833</v>
      </c>
      <c r="C2206" s="2" t="s">
        <v>105</v>
      </c>
      <c r="D2206" s="2" t="s">
        <v>101</v>
      </c>
      <c r="E2206" s="2" t="s">
        <v>6305</v>
      </c>
      <c r="F2206" s="2">
        <v>36527</v>
      </c>
      <c r="G2206" s="2"/>
      <c r="H2206" s="2">
        <v>27000</v>
      </c>
      <c r="I2206" s="2"/>
      <c r="J2206" s="2">
        <v>6929.66</v>
      </c>
      <c r="K2206" s="2"/>
      <c r="L2206" s="2">
        <f t="shared" si="386"/>
        <v>2597.3388</v>
      </c>
      <c r="M2206" s="2">
        <f t="shared" si="387"/>
        <v>1298.6694</v>
      </c>
      <c r="N2206" s="2">
        <f t="shared" si="388"/>
        <v>1298.6694</v>
      </c>
      <c r="O2206" s="2">
        <f t="shared" si="389"/>
        <v>0</v>
      </c>
      <c r="P2206" s="2">
        <f t="shared" si="390"/>
        <v>36526.998800000001</v>
      </c>
      <c r="Q2206" s="14">
        <f t="shared" si="391"/>
        <v>-1.1999999987892807E-3</v>
      </c>
      <c r="R2206" s="2"/>
      <c r="S2206" s="2"/>
      <c r="T2206" s="1" t="e">
        <v>#N/A</v>
      </c>
    </row>
    <row r="2207" spans="1:20" x14ac:dyDescent="0.25">
      <c r="A2207" s="2" t="str">
        <f t="shared" si="385"/>
        <v>012020</v>
      </c>
      <c r="B2207" s="12">
        <v>43833</v>
      </c>
      <c r="C2207" s="2" t="s">
        <v>104</v>
      </c>
      <c r="D2207" s="2" t="s">
        <v>101</v>
      </c>
      <c r="E2207" s="2" t="s">
        <v>6305</v>
      </c>
      <c r="F2207" s="2">
        <v>2735</v>
      </c>
      <c r="G2207" s="2"/>
      <c r="H2207" s="2"/>
      <c r="I2207" s="2">
        <v>142.86000000000001</v>
      </c>
      <c r="J2207" s="2">
        <v>2182</v>
      </c>
      <c r="K2207" s="2"/>
      <c r="L2207" s="2">
        <f t="shared" si="386"/>
        <v>409.90319999999997</v>
      </c>
      <c r="M2207" s="2">
        <f t="shared" si="387"/>
        <v>204.95159999999998</v>
      </c>
      <c r="N2207" s="2">
        <f t="shared" si="388"/>
        <v>204.95159999999998</v>
      </c>
      <c r="O2207" s="2">
        <f t="shared" si="389"/>
        <v>0</v>
      </c>
      <c r="P2207" s="2">
        <f t="shared" si="390"/>
        <v>2734.7632000000003</v>
      </c>
      <c r="Q2207" s="14">
        <f t="shared" si="391"/>
        <v>-0.23679999999967549</v>
      </c>
      <c r="R2207" s="2"/>
      <c r="S2207" s="2"/>
      <c r="T2207" s="1" t="e">
        <v>#N/A</v>
      </c>
    </row>
    <row r="2208" spans="1:20" x14ac:dyDescent="0.25">
      <c r="A2208" s="2" t="str">
        <f t="shared" si="385"/>
        <v>012020</v>
      </c>
      <c r="B2208" s="12">
        <v>43833</v>
      </c>
      <c r="C2208" s="2" t="s">
        <v>103</v>
      </c>
      <c r="D2208" s="2" t="s">
        <v>101</v>
      </c>
      <c r="E2208" s="2" t="s">
        <v>6305</v>
      </c>
      <c r="F2208" s="2">
        <v>26354</v>
      </c>
      <c r="G2208" s="2"/>
      <c r="H2208" s="2"/>
      <c r="I2208" s="2"/>
      <c r="J2208" s="2">
        <v>7079.66</v>
      </c>
      <c r="K2208" s="2">
        <v>14062.5</v>
      </c>
      <c r="L2208" s="2">
        <f t="shared" si="386"/>
        <v>5211.8387999999995</v>
      </c>
      <c r="M2208" s="2">
        <f t="shared" si="387"/>
        <v>2605.9193999999998</v>
      </c>
      <c r="N2208" s="2">
        <f t="shared" si="388"/>
        <v>2605.9193999999998</v>
      </c>
      <c r="O2208" s="2">
        <f t="shared" si="389"/>
        <v>0</v>
      </c>
      <c r="P2208" s="2">
        <f t="shared" si="390"/>
        <v>26353.998800000001</v>
      </c>
      <c r="Q2208" s="14">
        <f t="shared" si="391"/>
        <v>-1.1999999987892807E-3</v>
      </c>
      <c r="R2208" s="2"/>
      <c r="S2208" s="2"/>
      <c r="T2208" s="1" t="e">
        <v>#N/A</v>
      </c>
    </row>
    <row r="2209" spans="1:20" x14ac:dyDescent="0.25">
      <c r="A2209" s="2" t="str">
        <f t="shared" si="385"/>
        <v>012020</v>
      </c>
      <c r="B2209" s="12">
        <v>43834</v>
      </c>
      <c r="C2209" s="2" t="s">
        <v>7152</v>
      </c>
      <c r="D2209" s="2" t="s">
        <v>7153</v>
      </c>
      <c r="E2209" s="2" t="s">
        <v>7154</v>
      </c>
      <c r="F2209" s="2">
        <v>46020</v>
      </c>
      <c r="G2209" s="2"/>
      <c r="H2209" s="2"/>
      <c r="I2209" s="2"/>
      <c r="J2209" s="2">
        <v>39000</v>
      </c>
      <c r="K2209" s="2"/>
      <c r="L2209" s="2">
        <f t="shared" si="386"/>
        <v>7020</v>
      </c>
      <c r="M2209" s="2">
        <v>0</v>
      </c>
      <c r="N2209" s="2">
        <v>0</v>
      </c>
      <c r="O2209" s="2">
        <v>0</v>
      </c>
      <c r="P2209" s="2">
        <f t="shared" si="390"/>
        <v>46020</v>
      </c>
      <c r="Q2209" s="14">
        <f t="shared" si="391"/>
        <v>0</v>
      </c>
      <c r="R2209" s="2" t="s">
        <v>5815</v>
      </c>
      <c r="S2209" s="2" t="s">
        <v>5815</v>
      </c>
      <c r="T2209" s="1" t="e">
        <v>#N/A</v>
      </c>
    </row>
    <row r="2210" spans="1:20" x14ac:dyDescent="0.25">
      <c r="A2210" s="2" t="str">
        <f t="shared" si="385"/>
        <v>092019</v>
      </c>
      <c r="B2210" s="12">
        <v>43718</v>
      </c>
      <c r="C2210" s="2" t="s">
        <v>7155</v>
      </c>
      <c r="D2210" s="2" t="s">
        <v>6358</v>
      </c>
      <c r="E2210" s="2" t="s">
        <v>7156</v>
      </c>
      <c r="F2210" s="2">
        <v>20119</v>
      </c>
      <c r="G2210" s="2"/>
      <c r="H2210" s="2"/>
      <c r="I2210" s="2"/>
      <c r="J2210" s="2">
        <v>17050</v>
      </c>
      <c r="K2210" s="2"/>
      <c r="L2210" s="2">
        <f t="shared" si="386"/>
        <v>3069</v>
      </c>
      <c r="M2210" s="2">
        <v>0</v>
      </c>
      <c r="N2210" s="2">
        <v>0</v>
      </c>
      <c r="O2210" s="2">
        <v>0</v>
      </c>
      <c r="P2210" s="2">
        <f t="shared" si="390"/>
        <v>20119</v>
      </c>
      <c r="Q2210" s="14">
        <f t="shared" si="391"/>
        <v>0</v>
      </c>
      <c r="R2210" s="2" t="s">
        <v>5815</v>
      </c>
      <c r="S2210" s="2" t="s">
        <v>5815</v>
      </c>
      <c r="T2210" s="1" t="e">
        <v>#N/A</v>
      </c>
    </row>
    <row r="2211" spans="1:20" x14ac:dyDescent="0.25">
      <c r="A2211" s="2" t="str">
        <f t="shared" si="385"/>
        <v>102019</v>
      </c>
      <c r="B2211" s="12">
        <v>43750</v>
      </c>
      <c r="C2211" s="2" t="s">
        <v>7157</v>
      </c>
      <c r="D2211" s="2" t="s">
        <v>6358</v>
      </c>
      <c r="E2211" s="2" t="s">
        <v>7156</v>
      </c>
      <c r="F2211" s="2">
        <v>236000</v>
      </c>
      <c r="G2211" s="2"/>
      <c r="H2211" s="2"/>
      <c r="I2211" s="2"/>
      <c r="J2211" s="2">
        <v>200000</v>
      </c>
      <c r="K2211" s="2"/>
      <c r="L2211" s="2">
        <f t="shared" si="386"/>
        <v>36000</v>
      </c>
      <c r="M2211" s="2">
        <v>0</v>
      </c>
      <c r="N2211" s="2">
        <v>0</v>
      </c>
      <c r="O2211" s="2">
        <v>0</v>
      </c>
      <c r="P2211" s="2">
        <f t="shared" si="390"/>
        <v>236000</v>
      </c>
      <c r="Q2211" s="14">
        <f t="shared" si="391"/>
        <v>0</v>
      </c>
      <c r="R2211" s="2" t="s">
        <v>5815</v>
      </c>
      <c r="S2211" s="2" t="s">
        <v>5815</v>
      </c>
      <c r="T2211" s="1" t="e">
        <v>#N/A</v>
      </c>
    </row>
    <row r="2212" spans="1:20" x14ac:dyDescent="0.25">
      <c r="A2212" s="2" t="str">
        <f t="shared" si="385"/>
        <v>012020</v>
      </c>
      <c r="B2212" s="12">
        <v>43837</v>
      </c>
      <c r="C2212" s="2" t="s">
        <v>1267</v>
      </c>
      <c r="D2212" s="2" t="s">
        <v>2130</v>
      </c>
      <c r="E2212" s="2" t="s">
        <v>6591</v>
      </c>
      <c r="F2212" s="2">
        <v>5121</v>
      </c>
      <c r="G2212" s="2"/>
      <c r="H2212" s="2"/>
      <c r="I2212" s="2"/>
      <c r="J2212" s="2">
        <v>4340</v>
      </c>
      <c r="K2212" s="2"/>
      <c r="L2212" s="2">
        <f t="shared" si="386"/>
        <v>781.2</v>
      </c>
      <c r="M2212" s="2">
        <f t="shared" si="387"/>
        <v>390.6</v>
      </c>
      <c r="N2212" s="2">
        <f t="shared" si="388"/>
        <v>390.6</v>
      </c>
      <c r="O2212" s="2">
        <f t="shared" si="389"/>
        <v>0</v>
      </c>
      <c r="P2212" s="2">
        <f t="shared" si="390"/>
        <v>5121.2</v>
      </c>
      <c r="Q2212" s="14">
        <f t="shared" si="391"/>
        <v>0.1999999999998181</v>
      </c>
      <c r="R2212" s="2"/>
      <c r="S2212" s="2"/>
      <c r="T2212" s="1" t="e">
        <v>#N/A</v>
      </c>
    </row>
    <row r="2213" spans="1:20" x14ac:dyDescent="0.25">
      <c r="A2213" s="2" t="str">
        <f t="shared" si="385"/>
        <v>122019</v>
      </c>
      <c r="B2213" s="12">
        <v>43827</v>
      </c>
      <c r="C2213" s="2" t="s">
        <v>5426</v>
      </c>
      <c r="D2213" s="2" t="s">
        <v>2810</v>
      </c>
      <c r="E2213" s="2" t="s">
        <v>7158</v>
      </c>
      <c r="F2213" s="2">
        <v>5428</v>
      </c>
      <c r="G2213" s="2"/>
      <c r="H2213" s="2"/>
      <c r="I2213" s="2"/>
      <c r="J2213" s="2">
        <v>4600</v>
      </c>
      <c r="K2213" s="2"/>
      <c r="L2213" s="2">
        <f t="shared" si="386"/>
        <v>828</v>
      </c>
      <c r="M2213" s="2">
        <f t="shared" si="387"/>
        <v>414</v>
      </c>
      <c r="N2213" s="2">
        <f t="shared" si="388"/>
        <v>414</v>
      </c>
      <c r="O2213" s="2">
        <f t="shared" si="389"/>
        <v>0</v>
      </c>
      <c r="P2213" s="2">
        <f t="shared" si="390"/>
        <v>5428</v>
      </c>
      <c r="Q2213" s="14">
        <f t="shared" si="391"/>
        <v>0</v>
      </c>
      <c r="R2213" s="2"/>
      <c r="S2213" s="2"/>
      <c r="T2213" s="1" t="e">
        <v>#N/A</v>
      </c>
    </row>
    <row r="2214" spans="1:20" x14ac:dyDescent="0.25">
      <c r="A2214" s="2" t="str">
        <f t="shared" si="385"/>
        <v>012020</v>
      </c>
      <c r="B2214" s="12">
        <v>43837</v>
      </c>
      <c r="C2214" s="2" t="s">
        <v>6343</v>
      </c>
      <c r="D2214" s="2" t="s">
        <v>6323</v>
      </c>
      <c r="E2214" s="2" t="s">
        <v>6447</v>
      </c>
      <c r="F2214" s="2">
        <v>826</v>
      </c>
      <c r="G2214" s="2"/>
      <c r="H2214" s="2"/>
      <c r="I2214" s="2"/>
      <c r="J2214" s="2">
        <v>700</v>
      </c>
      <c r="K2214" s="2"/>
      <c r="L2214" s="2">
        <f t="shared" si="386"/>
        <v>126</v>
      </c>
      <c r="M2214" s="2">
        <v>0</v>
      </c>
      <c r="N2214" s="2">
        <v>0</v>
      </c>
      <c r="O2214" s="2">
        <v>0</v>
      </c>
      <c r="P2214" s="2">
        <f t="shared" si="390"/>
        <v>826</v>
      </c>
      <c r="Q2214" s="14">
        <f t="shared" si="391"/>
        <v>0</v>
      </c>
      <c r="R2214" s="2"/>
      <c r="S2214" s="2"/>
      <c r="T2214" s="1" t="s">
        <v>6323</v>
      </c>
    </row>
    <row r="2215" spans="1:20" x14ac:dyDescent="0.25">
      <c r="A2215" s="2" t="str">
        <f t="shared" si="385"/>
        <v>012020</v>
      </c>
      <c r="B2215" s="12">
        <v>43837</v>
      </c>
      <c r="C2215" s="2" t="s">
        <v>214</v>
      </c>
      <c r="D2215" s="2" t="s">
        <v>212</v>
      </c>
      <c r="E2215" s="2" t="s">
        <v>6441</v>
      </c>
      <c r="F2215" s="2">
        <v>990</v>
      </c>
      <c r="G2215" s="2"/>
      <c r="H2215" s="2"/>
      <c r="I2215" s="2"/>
      <c r="J2215" s="2">
        <v>839</v>
      </c>
      <c r="K2215" s="2"/>
      <c r="L2215" s="2">
        <f t="shared" si="386"/>
        <v>151.02000000000001</v>
      </c>
      <c r="M2215" s="2">
        <f t="shared" si="387"/>
        <v>75.510000000000005</v>
      </c>
      <c r="N2215" s="2">
        <f t="shared" si="388"/>
        <v>75.510000000000005</v>
      </c>
      <c r="O2215" s="2">
        <f t="shared" si="389"/>
        <v>0</v>
      </c>
      <c r="P2215" s="2">
        <f t="shared" si="390"/>
        <v>990.02</v>
      </c>
      <c r="Q2215" s="14">
        <f t="shared" si="391"/>
        <v>1.999999999998181E-2</v>
      </c>
      <c r="R2215" s="2"/>
      <c r="S2215" s="2"/>
      <c r="T2215" s="1" t="e">
        <v>#N/A</v>
      </c>
    </row>
    <row r="2216" spans="1:20" x14ac:dyDescent="0.25">
      <c r="A2216" s="2" t="str">
        <f t="shared" si="385"/>
        <v>122019</v>
      </c>
      <c r="B2216" s="12">
        <v>43810</v>
      </c>
      <c r="C2216" s="2" t="s">
        <v>5657</v>
      </c>
      <c r="D2216" s="2" t="s">
        <v>487</v>
      </c>
      <c r="E2216" s="2" t="s">
        <v>488</v>
      </c>
      <c r="F2216" s="2">
        <v>44800</v>
      </c>
      <c r="G2216" s="2"/>
      <c r="H2216" s="2"/>
      <c r="I2216" s="2"/>
      <c r="J2216" s="2"/>
      <c r="K2216" s="2">
        <v>35000</v>
      </c>
      <c r="L2216" s="2">
        <f t="shared" si="386"/>
        <v>9800</v>
      </c>
      <c r="M2216" s="2">
        <v>0</v>
      </c>
      <c r="N2216" s="2">
        <v>0</v>
      </c>
      <c r="O2216" s="2">
        <v>0</v>
      </c>
      <c r="P2216" s="2">
        <f t="shared" si="390"/>
        <v>44800</v>
      </c>
      <c r="Q2216" s="14">
        <f t="shared" si="391"/>
        <v>0</v>
      </c>
      <c r="R2216" s="2" t="s">
        <v>5815</v>
      </c>
      <c r="S2216" s="2" t="s">
        <v>5815</v>
      </c>
      <c r="T2216" s="1" t="e">
        <v>#N/A</v>
      </c>
    </row>
    <row r="2217" spans="1:20" x14ac:dyDescent="0.25">
      <c r="A2217" s="2" t="str">
        <f t="shared" si="385"/>
        <v>012020</v>
      </c>
      <c r="B2217" s="12">
        <v>43836</v>
      </c>
      <c r="C2217" s="2" t="s">
        <v>89</v>
      </c>
      <c r="D2217" s="2" t="s">
        <v>87</v>
      </c>
      <c r="E2217" s="2" t="s">
        <v>7101</v>
      </c>
      <c r="F2217" s="2">
        <v>27067</v>
      </c>
      <c r="G2217" s="2"/>
      <c r="H2217" s="2"/>
      <c r="I2217" s="2"/>
      <c r="J2217" s="2">
        <v>22938</v>
      </c>
      <c r="K2217" s="2"/>
      <c r="L2217" s="2">
        <f t="shared" si="386"/>
        <v>4128.84</v>
      </c>
      <c r="M2217" s="2">
        <f t="shared" si="387"/>
        <v>2064.42</v>
      </c>
      <c r="N2217" s="2">
        <f t="shared" si="388"/>
        <v>2064.42</v>
      </c>
      <c r="O2217" s="2">
        <f t="shared" si="389"/>
        <v>0</v>
      </c>
      <c r="P2217" s="2">
        <f t="shared" si="390"/>
        <v>27066.84</v>
      </c>
      <c r="Q2217" s="14">
        <f t="shared" si="391"/>
        <v>-0.15999999999985448</v>
      </c>
      <c r="R2217" s="2"/>
      <c r="S2217" s="2"/>
      <c r="T2217" s="1" t="e">
        <v>#N/A</v>
      </c>
    </row>
    <row r="2218" spans="1:20" x14ac:dyDescent="0.25">
      <c r="A2218" s="2" t="str">
        <f t="shared" si="385"/>
        <v>012020</v>
      </c>
      <c r="B2218" s="12">
        <v>43832</v>
      </c>
      <c r="C2218" s="2" t="s">
        <v>489</v>
      </c>
      <c r="D2218" s="2" t="s">
        <v>487</v>
      </c>
      <c r="E2218" s="2" t="s">
        <v>488</v>
      </c>
      <c r="F2218" s="2">
        <v>15950</v>
      </c>
      <c r="G2218" s="2"/>
      <c r="H2218" s="2"/>
      <c r="I2218" s="2"/>
      <c r="J2218" s="2">
        <v>12500</v>
      </c>
      <c r="K2218" s="2"/>
      <c r="L2218" s="2">
        <f t="shared" si="386"/>
        <v>2250</v>
      </c>
      <c r="M2218" s="2">
        <v>0</v>
      </c>
      <c r="N2218" s="2">
        <v>0</v>
      </c>
      <c r="O2218" s="2">
        <v>0</v>
      </c>
      <c r="P2218" s="2">
        <f t="shared" si="390"/>
        <v>14750</v>
      </c>
      <c r="Q2218" s="14">
        <f t="shared" si="391"/>
        <v>-1200</v>
      </c>
      <c r="R2218" s="2" t="s">
        <v>5815</v>
      </c>
      <c r="S2218" s="2" t="s">
        <v>5815</v>
      </c>
      <c r="T2218" s="1" t="e">
        <v>#N/A</v>
      </c>
    </row>
    <row r="2219" spans="1:20" x14ac:dyDescent="0.25">
      <c r="A2219" s="2" t="str">
        <f t="shared" si="385"/>
        <v>012020</v>
      </c>
      <c r="B2219" s="12">
        <v>43837</v>
      </c>
      <c r="C2219" s="2" t="s">
        <v>402</v>
      </c>
      <c r="D2219" s="2" t="s">
        <v>399</v>
      </c>
      <c r="E2219" s="2" t="s">
        <v>6509</v>
      </c>
      <c r="F2219" s="2">
        <v>3134</v>
      </c>
      <c r="G2219" s="2"/>
      <c r="H2219" s="2"/>
      <c r="I2219" s="2"/>
      <c r="J2219" s="2">
        <v>2656</v>
      </c>
      <c r="K2219" s="2"/>
      <c r="L2219" s="2">
        <f t="shared" si="386"/>
        <v>478.08</v>
      </c>
      <c r="M2219" s="2">
        <f t="shared" si="387"/>
        <v>239.04</v>
      </c>
      <c r="N2219" s="2">
        <f t="shared" si="388"/>
        <v>239.04</v>
      </c>
      <c r="O2219" s="2">
        <f t="shared" si="389"/>
        <v>0</v>
      </c>
      <c r="P2219" s="2">
        <f t="shared" si="390"/>
        <v>3134.08</v>
      </c>
      <c r="Q2219" s="14">
        <f t="shared" si="391"/>
        <v>7.999999999992724E-2</v>
      </c>
      <c r="R2219" s="2"/>
      <c r="S2219" s="2"/>
      <c r="T2219" s="1" t="e">
        <v>#N/A</v>
      </c>
    </row>
    <row r="2220" spans="1:20" x14ac:dyDescent="0.25">
      <c r="A2220" s="2" t="str">
        <f t="shared" si="385"/>
        <v>012020</v>
      </c>
      <c r="B2220" s="12">
        <v>43840</v>
      </c>
      <c r="C2220" s="2" t="s">
        <v>404</v>
      </c>
      <c r="D2220" s="2" t="s">
        <v>399</v>
      </c>
      <c r="E2220" s="2" t="s">
        <v>6509</v>
      </c>
      <c r="F2220" s="2">
        <v>2124</v>
      </c>
      <c r="G2220" s="2"/>
      <c r="H2220" s="2"/>
      <c r="I2220" s="2"/>
      <c r="J2220" s="2">
        <v>1800</v>
      </c>
      <c r="K2220" s="2"/>
      <c r="L2220" s="2">
        <f t="shared" si="386"/>
        <v>324</v>
      </c>
      <c r="M2220" s="2">
        <f t="shared" si="387"/>
        <v>162</v>
      </c>
      <c r="N2220" s="2">
        <f t="shared" si="388"/>
        <v>162</v>
      </c>
      <c r="O2220" s="2">
        <f t="shared" si="389"/>
        <v>0</v>
      </c>
      <c r="P2220" s="2">
        <f t="shared" si="390"/>
        <v>2124</v>
      </c>
      <c r="Q2220" s="14">
        <f t="shared" si="391"/>
        <v>0</v>
      </c>
      <c r="R2220" s="2"/>
      <c r="S2220" s="2"/>
      <c r="T2220" s="1" t="e">
        <v>#N/A</v>
      </c>
    </row>
    <row r="2221" spans="1:20" x14ac:dyDescent="0.25">
      <c r="A2221" s="2" t="str">
        <f t="shared" si="385"/>
        <v>012020</v>
      </c>
      <c r="B2221" s="12">
        <v>43838</v>
      </c>
      <c r="C2221" s="2" t="s">
        <v>403</v>
      </c>
      <c r="D2221" s="2" t="s">
        <v>399</v>
      </c>
      <c r="E2221" s="2" t="s">
        <v>6509</v>
      </c>
      <c r="F2221" s="2">
        <v>5708</v>
      </c>
      <c r="G2221" s="2"/>
      <c r="H2221" s="2"/>
      <c r="I2221" s="2"/>
      <c r="J2221" s="2">
        <v>4838</v>
      </c>
      <c r="K2221" s="2"/>
      <c r="L2221" s="2">
        <f t="shared" si="386"/>
        <v>870.84</v>
      </c>
      <c r="M2221" s="2">
        <f t="shared" si="387"/>
        <v>435.42</v>
      </c>
      <c r="N2221" s="2">
        <f t="shared" si="388"/>
        <v>435.42</v>
      </c>
      <c r="O2221" s="2">
        <f t="shared" si="389"/>
        <v>0</v>
      </c>
      <c r="P2221" s="2">
        <f t="shared" si="390"/>
        <v>5708.84</v>
      </c>
      <c r="Q2221" s="14">
        <f t="shared" si="391"/>
        <v>0.84000000000014552</v>
      </c>
      <c r="R2221" s="2"/>
      <c r="S2221" s="2"/>
      <c r="T2221" s="1" t="e">
        <v>#N/A</v>
      </c>
    </row>
    <row r="2222" spans="1:20" x14ac:dyDescent="0.25">
      <c r="A2222" s="2" t="str">
        <f t="shared" si="385"/>
        <v>012020</v>
      </c>
      <c r="B2222" s="12">
        <v>43838</v>
      </c>
      <c r="C2222" s="2" t="s">
        <v>7159</v>
      </c>
      <c r="D2222" s="2" t="s">
        <v>6764</v>
      </c>
      <c r="E2222" s="2" t="s">
        <v>7151</v>
      </c>
      <c r="F2222" s="2">
        <v>1534</v>
      </c>
      <c r="G2222" s="2"/>
      <c r="H2222" s="2"/>
      <c r="I2222" s="2"/>
      <c r="J2222" s="2">
        <v>1300</v>
      </c>
      <c r="K2222" s="2"/>
      <c r="L2222" s="2">
        <f t="shared" si="386"/>
        <v>234</v>
      </c>
      <c r="M2222" s="2">
        <v>0</v>
      </c>
      <c r="N2222" s="2">
        <v>0</v>
      </c>
      <c r="O2222" s="2">
        <v>0</v>
      </c>
      <c r="P2222" s="2">
        <f t="shared" si="390"/>
        <v>1534</v>
      </c>
      <c r="Q2222" s="14">
        <f t="shared" si="391"/>
        <v>0</v>
      </c>
      <c r="R2222" s="2"/>
      <c r="S2222" s="2"/>
      <c r="T2222" s="1" t="s">
        <v>6764</v>
      </c>
    </row>
    <row r="2223" spans="1:20" x14ac:dyDescent="0.25">
      <c r="A2223" s="2" t="str">
        <f t="shared" si="385"/>
        <v>012020</v>
      </c>
      <c r="B2223" s="12">
        <v>43832</v>
      </c>
      <c r="C2223" s="2" t="s">
        <v>527</v>
      </c>
      <c r="D2223" s="2" t="s">
        <v>525</v>
      </c>
      <c r="E2223" s="2" t="s">
        <v>7160</v>
      </c>
      <c r="F2223" s="2">
        <v>29622</v>
      </c>
      <c r="G2223" s="2"/>
      <c r="H2223" s="2"/>
      <c r="I2223" s="2"/>
      <c r="J2223" s="2">
        <v>25103</v>
      </c>
      <c r="K2223" s="2"/>
      <c r="L2223" s="2">
        <f t="shared" si="386"/>
        <v>4518.54</v>
      </c>
      <c r="M2223" s="2">
        <f t="shared" si="387"/>
        <v>0</v>
      </c>
      <c r="N2223" s="2">
        <f t="shared" si="388"/>
        <v>0</v>
      </c>
      <c r="O2223" s="2">
        <f t="shared" si="389"/>
        <v>4518.54</v>
      </c>
      <c r="P2223" s="2">
        <f t="shared" si="390"/>
        <v>29621.54</v>
      </c>
      <c r="Q2223" s="14">
        <f t="shared" si="391"/>
        <v>-0.45999999999912689</v>
      </c>
      <c r="R2223" s="2"/>
      <c r="S2223" s="2"/>
      <c r="T2223" s="1" t="e">
        <v>#N/A</v>
      </c>
    </row>
    <row r="2224" spans="1:20" x14ac:dyDescent="0.25">
      <c r="A2224" s="2" t="str">
        <f t="shared" si="385"/>
        <v>012020</v>
      </c>
      <c r="B2224" s="12">
        <v>43831</v>
      </c>
      <c r="C2224" s="2" t="s">
        <v>7161</v>
      </c>
      <c r="D2224" s="2" t="s">
        <v>6310</v>
      </c>
      <c r="E2224" s="2" t="s">
        <v>6561</v>
      </c>
      <c r="F2224" s="2">
        <v>5898.82</v>
      </c>
      <c r="G2224" s="2"/>
      <c r="H2224" s="2"/>
      <c r="I2224" s="2"/>
      <c r="J2224" s="2">
        <v>4999</v>
      </c>
      <c r="K2224" s="2"/>
      <c r="L2224" s="2">
        <f t="shared" si="386"/>
        <v>899.82</v>
      </c>
      <c r="M2224" s="2">
        <v>0</v>
      </c>
      <c r="N2224" s="2">
        <v>0</v>
      </c>
      <c r="O2224" s="2">
        <v>0</v>
      </c>
      <c r="P2224" s="2">
        <f t="shared" si="390"/>
        <v>5898.82</v>
      </c>
      <c r="Q2224" s="14">
        <f t="shared" si="391"/>
        <v>0</v>
      </c>
      <c r="R2224" s="2"/>
      <c r="S2224" s="2"/>
      <c r="T2224" s="1" t="s">
        <v>6310</v>
      </c>
    </row>
    <row r="2225" spans="1:20" x14ac:dyDescent="0.25">
      <c r="A2225" s="2" t="str">
        <f t="shared" si="385"/>
        <v>012020</v>
      </c>
      <c r="B2225" s="12">
        <v>43831</v>
      </c>
      <c r="C2225" s="2" t="s">
        <v>1607</v>
      </c>
      <c r="D2225" s="2" t="s">
        <v>1604</v>
      </c>
      <c r="E2225" s="2" t="s">
        <v>6598</v>
      </c>
      <c r="F2225" s="2">
        <v>15930</v>
      </c>
      <c r="G2225" s="2"/>
      <c r="H2225" s="2"/>
      <c r="I2225" s="2"/>
      <c r="J2225" s="2">
        <v>13500</v>
      </c>
      <c r="K2225" s="2"/>
      <c r="L2225" s="2">
        <f t="shared" si="386"/>
        <v>2430</v>
      </c>
      <c r="M2225" s="2">
        <f t="shared" si="387"/>
        <v>1215</v>
      </c>
      <c r="N2225" s="2">
        <f t="shared" si="388"/>
        <v>1215</v>
      </c>
      <c r="O2225" s="2">
        <f t="shared" si="389"/>
        <v>0</v>
      </c>
      <c r="P2225" s="2">
        <f t="shared" si="390"/>
        <v>15930</v>
      </c>
      <c r="Q2225" s="14">
        <f t="shared" si="391"/>
        <v>0</v>
      </c>
      <c r="R2225" s="2"/>
      <c r="S2225" s="2"/>
      <c r="T2225" s="1" t="e">
        <v>#N/A</v>
      </c>
    </row>
    <row r="2226" spans="1:20" x14ac:dyDescent="0.25">
      <c r="A2226" s="2" t="str">
        <f t="shared" si="385"/>
        <v>012020</v>
      </c>
      <c r="B2226" s="12">
        <v>43833</v>
      </c>
      <c r="C2226" s="2" t="s">
        <v>401</v>
      </c>
      <c r="D2226" s="2" t="s">
        <v>399</v>
      </c>
      <c r="E2226" s="2" t="s">
        <v>6509</v>
      </c>
      <c r="F2226" s="2">
        <v>8403</v>
      </c>
      <c r="G2226" s="2"/>
      <c r="H2226" s="2"/>
      <c r="I2226" s="2"/>
      <c r="J2226" s="2">
        <v>7121</v>
      </c>
      <c r="K2226" s="2"/>
      <c r="L2226" s="2">
        <f t="shared" si="386"/>
        <v>1281.78</v>
      </c>
      <c r="M2226" s="2">
        <f t="shared" si="387"/>
        <v>640.89</v>
      </c>
      <c r="N2226" s="2">
        <f t="shared" si="388"/>
        <v>640.89</v>
      </c>
      <c r="O2226" s="2">
        <f t="shared" si="389"/>
        <v>0</v>
      </c>
      <c r="P2226" s="2">
        <f t="shared" si="390"/>
        <v>8402.7800000000007</v>
      </c>
      <c r="Q2226" s="14">
        <f t="shared" si="391"/>
        <v>-0.21999999999934516</v>
      </c>
      <c r="R2226" s="2"/>
      <c r="S2226" s="2"/>
      <c r="T2226" s="1" t="e">
        <v>#N/A</v>
      </c>
    </row>
    <row r="2227" spans="1:20" x14ac:dyDescent="0.25">
      <c r="A2227" s="2" t="str">
        <f t="shared" si="385"/>
        <v>012020</v>
      </c>
      <c r="B2227" s="12">
        <v>43831</v>
      </c>
      <c r="C2227" s="2" t="s">
        <v>1606</v>
      </c>
      <c r="D2227" s="2" t="s">
        <v>1604</v>
      </c>
      <c r="E2227" s="2" t="s">
        <v>6598</v>
      </c>
      <c r="F2227" s="2">
        <v>8710</v>
      </c>
      <c r="G2227" s="2">
        <v>1394</v>
      </c>
      <c r="H2227" s="2"/>
      <c r="I2227" s="2"/>
      <c r="J2227" s="2">
        <v>6200</v>
      </c>
      <c r="K2227" s="2"/>
      <c r="L2227" s="2">
        <f t="shared" si="386"/>
        <v>1116</v>
      </c>
      <c r="M2227" s="2">
        <f t="shared" si="387"/>
        <v>558</v>
      </c>
      <c r="N2227" s="2">
        <f t="shared" si="388"/>
        <v>558</v>
      </c>
      <c r="O2227" s="2">
        <f t="shared" si="389"/>
        <v>0</v>
      </c>
      <c r="P2227" s="2">
        <f t="shared" si="390"/>
        <v>8710</v>
      </c>
      <c r="Q2227" s="14">
        <f t="shared" si="391"/>
        <v>0</v>
      </c>
      <c r="R2227" s="2"/>
      <c r="S2227" s="2"/>
      <c r="T2227" s="1" t="e">
        <v>#N/A</v>
      </c>
    </row>
    <row r="2228" spans="1:20" x14ac:dyDescent="0.25">
      <c r="A2228" s="2" t="str">
        <f t="shared" si="385"/>
        <v>012020</v>
      </c>
      <c r="B2228" s="12">
        <v>43838</v>
      </c>
      <c r="C2228" s="2" t="s">
        <v>1292</v>
      </c>
      <c r="D2228" s="2" t="s">
        <v>1290</v>
      </c>
      <c r="E2228" s="2" t="s">
        <v>6929</v>
      </c>
      <c r="F2228" s="2">
        <v>7287</v>
      </c>
      <c r="G2228" s="2"/>
      <c r="H2228" s="2"/>
      <c r="I2228" s="2"/>
      <c r="J2228" s="2">
        <v>6175</v>
      </c>
      <c r="K2228" s="2"/>
      <c r="L2228" s="2">
        <f t="shared" si="386"/>
        <v>1111.5</v>
      </c>
      <c r="M2228" s="2">
        <f t="shared" si="387"/>
        <v>555.75</v>
      </c>
      <c r="N2228" s="2">
        <f t="shared" si="388"/>
        <v>555.75</v>
      </c>
      <c r="O2228" s="2">
        <f t="shared" si="389"/>
        <v>0</v>
      </c>
      <c r="P2228" s="2">
        <f t="shared" si="390"/>
        <v>7286.5</v>
      </c>
      <c r="Q2228" s="14">
        <f t="shared" si="391"/>
        <v>-0.5</v>
      </c>
      <c r="R2228" s="2"/>
      <c r="S2228" s="2"/>
      <c r="T2228" s="1" t="e">
        <v>#N/A</v>
      </c>
    </row>
    <row r="2229" spans="1:20" x14ac:dyDescent="0.25">
      <c r="A2229" s="2" t="str">
        <f t="shared" si="385"/>
        <v>122019</v>
      </c>
      <c r="B2229" s="12">
        <v>43809</v>
      </c>
      <c r="C2229" s="2" t="s">
        <v>5363</v>
      </c>
      <c r="D2229" s="2" t="s">
        <v>192</v>
      </c>
      <c r="E2229" s="2" t="s">
        <v>6674</v>
      </c>
      <c r="F2229" s="2">
        <v>18054</v>
      </c>
      <c r="G2229" s="2"/>
      <c r="H2229" s="2"/>
      <c r="I2229" s="2"/>
      <c r="J2229" s="2">
        <v>15300</v>
      </c>
      <c r="K2229" s="2"/>
      <c r="L2229" s="2">
        <f t="shared" si="386"/>
        <v>2754</v>
      </c>
      <c r="M2229" s="2">
        <f t="shared" si="387"/>
        <v>1377</v>
      </c>
      <c r="N2229" s="2">
        <f t="shared" si="388"/>
        <v>1377</v>
      </c>
      <c r="O2229" s="2">
        <f t="shared" si="389"/>
        <v>0</v>
      </c>
      <c r="P2229" s="2">
        <f t="shared" si="390"/>
        <v>18054</v>
      </c>
      <c r="Q2229" s="14">
        <f t="shared" si="391"/>
        <v>0</v>
      </c>
      <c r="R2229" s="2"/>
      <c r="S2229" s="2"/>
      <c r="T2229" s="1" t="e">
        <v>#N/A</v>
      </c>
    </row>
    <row r="2230" spans="1:20" x14ac:dyDescent="0.25">
      <c r="A2230" s="2" t="str">
        <f t="shared" si="385"/>
        <v>012020</v>
      </c>
      <c r="B2230" s="12">
        <v>43833</v>
      </c>
      <c r="C2230" s="2" t="s">
        <v>421</v>
      </c>
      <c r="D2230" s="2" t="s">
        <v>419</v>
      </c>
      <c r="E2230" s="2" t="s">
        <v>7162</v>
      </c>
      <c r="F2230" s="2">
        <v>13841</v>
      </c>
      <c r="G2230" s="2"/>
      <c r="H2230" s="2"/>
      <c r="I2230" s="2"/>
      <c r="J2230" s="2">
        <v>11730</v>
      </c>
      <c r="K2230" s="2"/>
      <c r="L2230" s="2">
        <f t="shared" si="386"/>
        <v>2111.4</v>
      </c>
      <c r="M2230" s="2">
        <f t="shared" si="387"/>
        <v>1055.7</v>
      </c>
      <c r="N2230" s="2">
        <f t="shared" si="388"/>
        <v>1055.7</v>
      </c>
      <c r="O2230" s="2">
        <f t="shared" si="389"/>
        <v>0</v>
      </c>
      <c r="P2230" s="2">
        <f t="shared" si="390"/>
        <v>13841.4</v>
      </c>
      <c r="Q2230" s="14">
        <f t="shared" si="391"/>
        <v>0.3999999999996362</v>
      </c>
      <c r="R2230" s="2"/>
      <c r="S2230" s="2"/>
      <c r="T2230" s="1" t="e">
        <v>#N/A</v>
      </c>
    </row>
    <row r="2231" spans="1:20" x14ac:dyDescent="0.25">
      <c r="A2231" s="2" t="str">
        <f t="shared" si="385"/>
        <v>012020</v>
      </c>
      <c r="B2231" s="12">
        <v>43837</v>
      </c>
      <c r="C2231" s="2" t="s">
        <v>194</v>
      </c>
      <c r="D2231" s="2" t="s">
        <v>192</v>
      </c>
      <c r="E2231" s="2" t="s">
        <v>7163</v>
      </c>
      <c r="F2231" s="2">
        <v>13806</v>
      </c>
      <c r="G2231" s="2"/>
      <c r="H2231" s="2"/>
      <c r="I2231" s="2"/>
      <c r="J2231" s="2">
        <v>11700</v>
      </c>
      <c r="K2231" s="2"/>
      <c r="L2231" s="2">
        <f t="shared" si="386"/>
        <v>2106</v>
      </c>
      <c r="M2231" s="2">
        <f t="shared" si="387"/>
        <v>1053</v>
      </c>
      <c r="N2231" s="2">
        <f t="shared" si="388"/>
        <v>1053</v>
      </c>
      <c r="O2231" s="2">
        <f t="shared" si="389"/>
        <v>0</v>
      </c>
      <c r="P2231" s="2">
        <f t="shared" si="390"/>
        <v>13806</v>
      </c>
      <c r="Q2231" s="14">
        <f t="shared" si="391"/>
        <v>0</v>
      </c>
      <c r="R2231" s="2"/>
      <c r="S2231" s="2"/>
      <c r="T2231" s="1" t="e">
        <v>#N/A</v>
      </c>
    </row>
    <row r="2232" spans="1:20" x14ac:dyDescent="0.25">
      <c r="A2232" s="2" t="str">
        <f t="shared" si="385"/>
        <v>012020</v>
      </c>
      <c r="B2232" s="12">
        <v>43837</v>
      </c>
      <c r="C2232" s="2" t="s">
        <v>202</v>
      </c>
      <c r="D2232" s="2" t="s">
        <v>199</v>
      </c>
      <c r="E2232" s="2" t="s">
        <v>200</v>
      </c>
      <c r="F2232" s="2">
        <v>566</v>
      </c>
      <c r="G2232" s="2"/>
      <c r="H2232" s="2"/>
      <c r="I2232" s="2"/>
      <c r="J2232" s="2">
        <v>480</v>
      </c>
      <c r="K2232" s="2"/>
      <c r="L2232" s="2">
        <f t="shared" si="386"/>
        <v>86.4</v>
      </c>
      <c r="M2232" s="2">
        <f t="shared" si="387"/>
        <v>43.2</v>
      </c>
      <c r="N2232" s="2">
        <f t="shared" si="388"/>
        <v>43.2</v>
      </c>
      <c r="O2232" s="2">
        <f t="shared" si="389"/>
        <v>0</v>
      </c>
      <c r="P2232" s="2">
        <f t="shared" si="390"/>
        <v>566.4</v>
      </c>
      <c r="Q2232" s="14">
        <f t="shared" si="391"/>
        <v>0.39999999999997726</v>
      </c>
      <c r="R2232" s="2"/>
      <c r="S2232" s="2"/>
      <c r="T2232" s="1" t="e">
        <v>#N/A</v>
      </c>
    </row>
    <row r="2233" spans="1:20" x14ac:dyDescent="0.25">
      <c r="A2233" s="2" t="str">
        <f t="shared" si="385"/>
        <v>122019</v>
      </c>
      <c r="B2233" s="12">
        <v>43823</v>
      </c>
      <c r="C2233" s="2" t="s">
        <v>1169</v>
      </c>
      <c r="D2233" s="2" t="s">
        <v>199</v>
      </c>
      <c r="E2233" s="2" t="s">
        <v>200</v>
      </c>
      <c r="F2233" s="2">
        <v>566</v>
      </c>
      <c r="G2233" s="2"/>
      <c r="H2233" s="2"/>
      <c r="I2233" s="2"/>
      <c r="J2233" s="2">
        <v>480</v>
      </c>
      <c r="K2233" s="2"/>
      <c r="L2233" s="2">
        <f t="shared" si="386"/>
        <v>86.4</v>
      </c>
      <c r="M2233" s="2">
        <f t="shared" si="387"/>
        <v>43.2</v>
      </c>
      <c r="N2233" s="2">
        <f t="shared" si="388"/>
        <v>43.2</v>
      </c>
      <c r="O2233" s="2">
        <f t="shared" si="389"/>
        <v>0</v>
      </c>
      <c r="P2233" s="2">
        <f t="shared" si="390"/>
        <v>566.4</v>
      </c>
      <c r="Q2233" s="14">
        <f t="shared" si="391"/>
        <v>0.39999999999997726</v>
      </c>
      <c r="R2233" s="2"/>
      <c r="S2233" s="2"/>
      <c r="T2233" s="1" t="e">
        <v>#N/A</v>
      </c>
    </row>
    <row r="2234" spans="1:20" x14ac:dyDescent="0.25">
      <c r="A2234" s="2" t="str">
        <f t="shared" ref="A2234:A2293" si="392">TEXT(B2234,"MMYYYY")</f>
        <v>012020</v>
      </c>
      <c r="B2234" s="12">
        <v>43833</v>
      </c>
      <c r="C2234" s="2" t="s">
        <v>201</v>
      </c>
      <c r="D2234" s="2" t="s">
        <v>199</v>
      </c>
      <c r="E2234" s="2" t="s">
        <v>200</v>
      </c>
      <c r="F2234" s="2">
        <v>566</v>
      </c>
      <c r="G2234" s="2"/>
      <c r="H2234" s="2"/>
      <c r="I2234" s="2"/>
      <c r="J2234" s="2">
        <v>480</v>
      </c>
      <c r="K2234" s="2"/>
      <c r="L2234" s="2">
        <f t="shared" ref="L2234:L2293" si="393">+(H2234*$H$1/100)+(I2234*$I$1/100)+(J2234*$J$1/100)+(K2234*$K$1/100)</f>
        <v>86.4</v>
      </c>
      <c r="M2234" s="2">
        <f t="shared" ref="M2234:M2293" si="394">+IF(VALUE(LEFT(D2234,2))=33,L2234/2,0)</f>
        <v>43.2</v>
      </c>
      <c r="N2234" s="2">
        <f t="shared" ref="N2234:N2293" si="395">+M2234</f>
        <v>43.2</v>
      </c>
      <c r="O2234" s="2">
        <f t="shared" ref="O2234:O2293" si="396">+IF(VALUE(LEFT(D2234,2))=33,0,L2234)</f>
        <v>0</v>
      </c>
      <c r="P2234" s="2">
        <f t="shared" ref="P2234:P2293" si="397">H2234+I2234+J2234+K2234+L2234+G2234</f>
        <v>566.4</v>
      </c>
      <c r="Q2234" s="14">
        <f t="shared" ref="Q2234:Q2293" si="398">P2234-F2234</f>
        <v>0.39999999999997726</v>
      </c>
      <c r="R2234" s="2"/>
      <c r="S2234" s="2"/>
      <c r="T2234" s="1" t="e">
        <v>#N/A</v>
      </c>
    </row>
    <row r="2235" spans="1:20" x14ac:dyDescent="0.25">
      <c r="A2235" s="2" t="str">
        <f t="shared" si="392"/>
        <v>012020</v>
      </c>
      <c r="B2235" s="12">
        <v>43837</v>
      </c>
      <c r="C2235" s="2" t="s">
        <v>215</v>
      </c>
      <c r="D2235" s="2" t="s">
        <v>212</v>
      </c>
      <c r="E2235" s="2" t="s">
        <v>6441</v>
      </c>
      <c r="F2235" s="2">
        <v>452</v>
      </c>
      <c r="G2235" s="2"/>
      <c r="H2235" s="2"/>
      <c r="I2235" s="2"/>
      <c r="J2235" s="2">
        <v>383</v>
      </c>
      <c r="K2235" s="2"/>
      <c r="L2235" s="2">
        <f t="shared" si="393"/>
        <v>68.94</v>
      </c>
      <c r="M2235" s="2">
        <f t="shared" si="394"/>
        <v>34.47</v>
      </c>
      <c r="N2235" s="2">
        <f t="shared" si="395"/>
        <v>34.47</v>
      </c>
      <c r="O2235" s="2">
        <f t="shared" si="396"/>
        <v>0</v>
      </c>
      <c r="P2235" s="2">
        <f t="shared" si="397"/>
        <v>451.94</v>
      </c>
      <c r="Q2235" s="14">
        <f t="shared" si="398"/>
        <v>-6.0000000000002274E-2</v>
      </c>
      <c r="R2235" s="2"/>
      <c r="S2235" s="2"/>
      <c r="T2235" s="1" t="e">
        <v>#N/A</v>
      </c>
    </row>
    <row r="2236" spans="1:20" x14ac:dyDescent="0.25">
      <c r="A2236" s="2" t="str">
        <f t="shared" si="392"/>
        <v>012020</v>
      </c>
      <c r="B2236" s="12">
        <v>43841</v>
      </c>
      <c r="C2236" s="2" t="s">
        <v>486</v>
      </c>
      <c r="D2236" s="2" t="s">
        <v>484</v>
      </c>
      <c r="E2236" s="2" t="s">
        <v>7164</v>
      </c>
      <c r="F2236" s="2">
        <v>60445</v>
      </c>
      <c r="G2236" s="2"/>
      <c r="H2236" s="2"/>
      <c r="I2236" s="2"/>
      <c r="J2236" s="2">
        <v>51225</v>
      </c>
      <c r="K2236" s="2"/>
      <c r="L2236" s="2">
        <f t="shared" si="393"/>
        <v>9220.5</v>
      </c>
      <c r="M2236" s="2">
        <f t="shared" si="394"/>
        <v>4610.25</v>
      </c>
      <c r="N2236" s="2">
        <f t="shared" si="395"/>
        <v>4610.25</v>
      </c>
      <c r="O2236" s="2">
        <f t="shared" si="396"/>
        <v>0</v>
      </c>
      <c r="P2236" s="2">
        <f t="shared" si="397"/>
        <v>60445.5</v>
      </c>
      <c r="Q2236" s="14">
        <f t="shared" si="398"/>
        <v>0.5</v>
      </c>
      <c r="R2236" s="2"/>
      <c r="S2236" s="2"/>
      <c r="T2236" s="1" t="e">
        <v>#N/A</v>
      </c>
    </row>
    <row r="2237" spans="1:20" x14ac:dyDescent="0.25">
      <c r="A2237" s="2" t="str">
        <f t="shared" si="392"/>
        <v>012020</v>
      </c>
      <c r="B2237" s="12">
        <v>43831</v>
      </c>
      <c r="C2237" s="2" t="s">
        <v>95</v>
      </c>
      <c r="D2237" s="2" t="s">
        <v>93</v>
      </c>
      <c r="E2237" s="2" t="s">
        <v>7165</v>
      </c>
      <c r="F2237" s="2">
        <v>83342</v>
      </c>
      <c r="G2237" s="2"/>
      <c r="H2237" s="2"/>
      <c r="I2237" s="2"/>
      <c r="J2237" s="2">
        <v>70629</v>
      </c>
      <c r="K2237" s="2"/>
      <c r="L2237" s="2">
        <f t="shared" si="393"/>
        <v>12713.22</v>
      </c>
      <c r="M2237" s="2">
        <v>0</v>
      </c>
      <c r="N2237" s="2">
        <v>0</v>
      </c>
      <c r="O2237" s="2">
        <v>0</v>
      </c>
      <c r="P2237" s="2">
        <f t="shared" si="397"/>
        <v>83342.22</v>
      </c>
      <c r="Q2237" s="14">
        <f t="shared" si="398"/>
        <v>0.22000000000116415</v>
      </c>
      <c r="R2237" s="2" t="s">
        <v>6245</v>
      </c>
      <c r="S2237" s="2" t="s">
        <v>6245</v>
      </c>
      <c r="T2237" s="1" t="e">
        <v>#N/A</v>
      </c>
    </row>
    <row r="2238" spans="1:20" x14ac:dyDescent="0.25">
      <c r="A2238" s="2" t="str">
        <f t="shared" si="392"/>
        <v>012020</v>
      </c>
      <c r="B2238" s="12">
        <v>43838</v>
      </c>
      <c r="C2238" s="2" t="s">
        <v>96</v>
      </c>
      <c r="D2238" s="2" t="s">
        <v>93</v>
      </c>
      <c r="E2238" s="2" t="s">
        <v>7165</v>
      </c>
      <c r="F2238" s="2">
        <v>16124</v>
      </c>
      <c r="G2238" s="2"/>
      <c r="H2238" s="2"/>
      <c r="I2238" s="2"/>
      <c r="J2238" s="2">
        <v>13664</v>
      </c>
      <c r="K2238" s="2"/>
      <c r="L2238" s="2">
        <f t="shared" si="393"/>
        <v>2459.52</v>
      </c>
      <c r="M2238" s="2">
        <v>0</v>
      </c>
      <c r="N2238" s="2">
        <v>0</v>
      </c>
      <c r="O2238" s="2">
        <v>0</v>
      </c>
      <c r="P2238" s="2">
        <f t="shared" si="397"/>
        <v>16123.52</v>
      </c>
      <c r="Q2238" s="14">
        <f t="shared" si="398"/>
        <v>-0.47999999999956344</v>
      </c>
      <c r="R2238" s="2" t="s">
        <v>6245</v>
      </c>
      <c r="S2238" s="2" t="s">
        <v>6245</v>
      </c>
      <c r="T2238" s="1" t="e">
        <v>#N/A</v>
      </c>
    </row>
    <row r="2239" spans="1:20" x14ac:dyDescent="0.25">
      <c r="A2239" s="2" t="str">
        <f t="shared" si="392"/>
        <v>012020</v>
      </c>
      <c r="B2239" s="12">
        <v>43844</v>
      </c>
      <c r="C2239" s="2" t="s">
        <v>91</v>
      </c>
      <c r="D2239" s="2" t="s">
        <v>87</v>
      </c>
      <c r="E2239" s="2" t="s">
        <v>7101</v>
      </c>
      <c r="F2239" s="2">
        <v>17328</v>
      </c>
      <c r="G2239" s="2"/>
      <c r="H2239" s="2"/>
      <c r="I2239" s="2"/>
      <c r="J2239" s="2">
        <v>14685</v>
      </c>
      <c r="K2239" s="2"/>
      <c r="L2239" s="2">
        <f t="shared" si="393"/>
        <v>2643.3</v>
      </c>
      <c r="M2239" s="2">
        <f t="shared" si="394"/>
        <v>1321.65</v>
      </c>
      <c r="N2239" s="2">
        <f t="shared" si="395"/>
        <v>1321.65</v>
      </c>
      <c r="O2239" s="2">
        <f t="shared" si="396"/>
        <v>0</v>
      </c>
      <c r="P2239" s="2">
        <f t="shared" si="397"/>
        <v>17328.3</v>
      </c>
      <c r="Q2239" s="14">
        <f t="shared" si="398"/>
        <v>0.2999999999992724</v>
      </c>
      <c r="R2239" s="2"/>
      <c r="S2239" s="2"/>
      <c r="T2239" s="1" t="e">
        <v>#N/A</v>
      </c>
    </row>
    <row r="2240" spans="1:20" x14ac:dyDescent="0.25">
      <c r="A2240" s="2" t="str">
        <f t="shared" si="392"/>
        <v>012020</v>
      </c>
      <c r="B2240" s="12">
        <v>43839</v>
      </c>
      <c r="C2240" s="2" t="s">
        <v>347</v>
      </c>
      <c r="D2240" s="2" t="s">
        <v>345</v>
      </c>
      <c r="E2240" s="2" t="s">
        <v>6497</v>
      </c>
      <c r="F2240" s="2">
        <v>1960</v>
      </c>
      <c r="G2240" s="2"/>
      <c r="H2240" s="2"/>
      <c r="I2240" s="2"/>
      <c r="J2240" s="2">
        <v>1610.17</v>
      </c>
      <c r="K2240" s="2">
        <v>46.88</v>
      </c>
      <c r="L2240" s="2">
        <f t="shared" si="393"/>
        <v>302.95699999999999</v>
      </c>
      <c r="M2240" s="2">
        <f t="shared" si="394"/>
        <v>151.4785</v>
      </c>
      <c r="N2240" s="2">
        <f t="shared" si="395"/>
        <v>151.4785</v>
      </c>
      <c r="O2240" s="2">
        <f t="shared" si="396"/>
        <v>0</v>
      </c>
      <c r="P2240" s="2">
        <f t="shared" si="397"/>
        <v>1960.0070000000001</v>
      </c>
      <c r="Q2240" s="14">
        <f t="shared" si="398"/>
        <v>7.0000000000618456E-3</v>
      </c>
      <c r="R2240" s="2"/>
      <c r="S2240" s="2"/>
      <c r="T2240" s="1" t="e">
        <v>#N/A</v>
      </c>
    </row>
    <row r="2241" spans="1:20" x14ac:dyDescent="0.25">
      <c r="A2241" s="2" t="str">
        <f t="shared" si="392"/>
        <v>012020</v>
      </c>
      <c r="B2241" s="12">
        <v>43844</v>
      </c>
      <c r="C2241" s="2" t="s">
        <v>48</v>
      </c>
      <c r="D2241" s="2" t="s">
        <v>45</v>
      </c>
      <c r="E2241" s="2" t="s">
        <v>46</v>
      </c>
      <c r="F2241" s="2">
        <v>9688</v>
      </c>
      <c r="G2241" s="2"/>
      <c r="H2241" s="2"/>
      <c r="I2241" s="2"/>
      <c r="J2241" s="2">
        <v>8210</v>
      </c>
      <c r="K2241" s="2"/>
      <c r="L2241" s="2">
        <f t="shared" si="393"/>
        <v>1477.8</v>
      </c>
      <c r="M2241" s="2">
        <v>0</v>
      </c>
      <c r="N2241" s="2">
        <v>0</v>
      </c>
      <c r="O2241" s="2">
        <v>0</v>
      </c>
      <c r="P2241" s="2">
        <f t="shared" si="397"/>
        <v>9687.7999999999993</v>
      </c>
      <c r="Q2241" s="14">
        <f t="shared" si="398"/>
        <v>-0.2000000000007276</v>
      </c>
      <c r="R2241" s="2"/>
      <c r="S2241" s="2" t="s">
        <v>6245</v>
      </c>
      <c r="T2241" s="1" t="e">
        <v>#N/A</v>
      </c>
    </row>
    <row r="2242" spans="1:20" x14ac:dyDescent="0.25">
      <c r="A2242" s="2" t="str">
        <f t="shared" si="392"/>
        <v>012020</v>
      </c>
      <c r="B2242" s="12">
        <v>43841</v>
      </c>
      <c r="C2242" s="2" t="s">
        <v>47</v>
      </c>
      <c r="D2242" s="2" t="s">
        <v>45</v>
      </c>
      <c r="E2242" s="2" t="s">
        <v>46</v>
      </c>
      <c r="F2242" s="2">
        <v>26684</v>
      </c>
      <c r="G2242" s="2"/>
      <c r="H2242" s="2"/>
      <c r="I2242" s="2"/>
      <c r="J2242" s="2">
        <v>22614</v>
      </c>
      <c r="K2242" s="2"/>
      <c r="L2242" s="2">
        <f t="shared" si="393"/>
        <v>4070.52</v>
      </c>
      <c r="M2242" s="2">
        <v>0</v>
      </c>
      <c r="N2242" s="2">
        <v>0</v>
      </c>
      <c r="O2242" s="2">
        <v>0</v>
      </c>
      <c r="P2242" s="2">
        <f t="shared" si="397"/>
        <v>26684.52</v>
      </c>
      <c r="Q2242" s="14">
        <f t="shared" si="398"/>
        <v>0.52000000000043656</v>
      </c>
      <c r="R2242" s="2"/>
      <c r="S2242" s="2" t="s">
        <v>6245</v>
      </c>
      <c r="T2242" s="1" t="e">
        <v>#N/A</v>
      </c>
    </row>
    <row r="2243" spans="1:20" x14ac:dyDescent="0.25">
      <c r="A2243" s="2" t="str">
        <f t="shared" si="392"/>
        <v>122019</v>
      </c>
      <c r="B2243" s="12">
        <v>43816</v>
      </c>
      <c r="C2243" s="2" t="s">
        <v>6356</v>
      </c>
      <c r="D2243" s="2" t="s">
        <v>7166</v>
      </c>
      <c r="E2243" s="2" t="s">
        <v>7167</v>
      </c>
      <c r="F2243" s="2">
        <v>7174</v>
      </c>
      <c r="G2243" s="2"/>
      <c r="H2243" s="2"/>
      <c r="I2243" s="2"/>
      <c r="J2243" s="2">
        <v>6080</v>
      </c>
      <c r="K2243" s="2"/>
      <c r="L2243" s="2">
        <f t="shared" si="393"/>
        <v>1094.4000000000001</v>
      </c>
      <c r="M2243" s="2">
        <v>0</v>
      </c>
      <c r="N2243" s="2">
        <v>0</v>
      </c>
      <c r="O2243" s="2">
        <v>0</v>
      </c>
      <c r="P2243" s="2">
        <f t="shared" si="397"/>
        <v>7174.4</v>
      </c>
      <c r="Q2243" s="14">
        <f t="shared" si="398"/>
        <v>0.3999999999996362</v>
      </c>
      <c r="R2243" s="2"/>
      <c r="S2243" s="2"/>
      <c r="T2243" s="1" t="s">
        <v>7166</v>
      </c>
    </row>
    <row r="2244" spans="1:20" x14ac:dyDescent="0.25">
      <c r="A2244" s="2" t="str">
        <f t="shared" si="392"/>
        <v>102019</v>
      </c>
      <c r="B2244" s="12">
        <v>43769</v>
      </c>
      <c r="C2244" s="2" t="s">
        <v>4746</v>
      </c>
      <c r="D2244" s="2" t="s">
        <v>381</v>
      </c>
      <c r="E2244" s="2" t="s">
        <v>7168</v>
      </c>
      <c r="F2244" s="2">
        <v>767567</v>
      </c>
      <c r="G2244" s="2">
        <v>766800</v>
      </c>
      <c r="H2244" s="2"/>
      <c r="I2244" s="2"/>
      <c r="J2244" s="2"/>
      <c r="K2244" s="2"/>
      <c r="L2244" s="2">
        <f t="shared" si="393"/>
        <v>0</v>
      </c>
      <c r="M2244" s="2">
        <f t="shared" si="394"/>
        <v>0</v>
      </c>
      <c r="N2244" s="2">
        <f t="shared" si="395"/>
        <v>0</v>
      </c>
      <c r="O2244" s="2">
        <f t="shared" si="396"/>
        <v>0</v>
      </c>
      <c r="P2244" s="2">
        <f t="shared" si="397"/>
        <v>766800</v>
      </c>
      <c r="Q2244" s="14">
        <f t="shared" si="398"/>
        <v>-767</v>
      </c>
      <c r="R2244" s="2"/>
      <c r="S2244" s="2"/>
      <c r="T2244" s="1" t="e">
        <v>#N/A</v>
      </c>
    </row>
    <row r="2245" spans="1:20" x14ac:dyDescent="0.25">
      <c r="A2245" s="2" t="str">
        <f t="shared" si="392"/>
        <v>102019</v>
      </c>
      <c r="B2245" s="12">
        <v>43769</v>
      </c>
      <c r="C2245" s="2" t="s">
        <v>4747</v>
      </c>
      <c r="D2245" s="2" t="s">
        <v>381</v>
      </c>
      <c r="E2245" s="2" t="s">
        <v>7168</v>
      </c>
      <c r="F2245" s="2">
        <v>905761</v>
      </c>
      <c r="G2245" s="2">
        <v>904856</v>
      </c>
      <c r="H2245" s="2"/>
      <c r="I2245" s="2"/>
      <c r="J2245" s="2"/>
      <c r="K2245" s="2"/>
      <c r="L2245" s="2">
        <f t="shared" si="393"/>
        <v>0</v>
      </c>
      <c r="M2245" s="2">
        <f t="shared" si="394"/>
        <v>0</v>
      </c>
      <c r="N2245" s="2">
        <f t="shared" si="395"/>
        <v>0</v>
      </c>
      <c r="O2245" s="2">
        <f t="shared" si="396"/>
        <v>0</v>
      </c>
      <c r="P2245" s="2">
        <f t="shared" si="397"/>
        <v>904856</v>
      </c>
      <c r="Q2245" s="14">
        <f t="shared" si="398"/>
        <v>-905</v>
      </c>
      <c r="R2245" s="2"/>
      <c r="S2245" s="2"/>
      <c r="T2245" s="1" t="e">
        <v>#N/A</v>
      </c>
    </row>
    <row r="2246" spans="1:20" x14ac:dyDescent="0.25">
      <c r="A2246" s="2" t="str">
        <f t="shared" si="392"/>
        <v>012020</v>
      </c>
      <c r="B2246" s="12">
        <v>43840</v>
      </c>
      <c r="C2246" s="2" t="s">
        <v>360</v>
      </c>
      <c r="D2246" s="2" t="s">
        <v>689</v>
      </c>
      <c r="E2246" s="2" t="s">
        <v>6326</v>
      </c>
      <c r="F2246" s="2">
        <v>3894</v>
      </c>
      <c r="G2246" s="2"/>
      <c r="H2246" s="2"/>
      <c r="I2246" s="2"/>
      <c r="J2246" s="2">
        <v>3300</v>
      </c>
      <c r="K2246" s="2"/>
      <c r="L2246" s="2">
        <f t="shared" si="393"/>
        <v>594</v>
      </c>
      <c r="M2246" s="2">
        <v>0</v>
      </c>
      <c r="N2246" s="2">
        <v>0</v>
      </c>
      <c r="O2246" s="2">
        <v>0</v>
      </c>
      <c r="P2246" s="2">
        <f t="shared" si="397"/>
        <v>3894</v>
      </c>
      <c r="Q2246" s="14">
        <f t="shared" si="398"/>
        <v>0</v>
      </c>
      <c r="R2246" s="2"/>
      <c r="S2246" s="2" t="s">
        <v>5815</v>
      </c>
      <c r="T2246" s="1" t="e">
        <v>#N/A</v>
      </c>
    </row>
    <row r="2247" spans="1:20" x14ac:dyDescent="0.25">
      <c r="A2247" s="2" t="str">
        <f t="shared" si="392"/>
        <v>012020</v>
      </c>
      <c r="B2247" s="12">
        <v>43832</v>
      </c>
      <c r="C2247" s="2" t="s">
        <v>371</v>
      </c>
      <c r="D2247" s="2" t="s">
        <v>369</v>
      </c>
      <c r="E2247" s="2" t="s">
        <v>7169</v>
      </c>
      <c r="F2247" s="2">
        <v>23296</v>
      </c>
      <c r="G2247" s="2"/>
      <c r="H2247" s="2"/>
      <c r="I2247" s="2">
        <v>20800</v>
      </c>
      <c r="J2247" s="2"/>
      <c r="K2247" s="2"/>
      <c r="L2247" s="2">
        <f t="shared" si="393"/>
        <v>2496</v>
      </c>
      <c r="M2247" s="2">
        <f t="shared" si="394"/>
        <v>1248</v>
      </c>
      <c r="N2247" s="2">
        <f t="shared" si="395"/>
        <v>1248</v>
      </c>
      <c r="O2247" s="2">
        <f t="shared" si="396"/>
        <v>0</v>
      </c>
      <c r="P2247" s="2">
        <f t="shared" si="397"/>
        <v>23296</v>
      </c>
      <c r="Q2247" s="14">
        <f t="shared" si="398"/>
        <v>0</v>
      </c>
      <c r="R2247" s="2"/>
      <c r="S2247" s="2"/>
      <c r="T2247" s="1" t="e">
        <v>#N/A</v>
      </c>
    </row>
    <row r="2248" spans="1:20" x14ac:dyDescent="0.25">
      <c r="A2248" s="2" t="str">
        <f t="shared" si="392"/>
        <v>012020</v>
      </c>
      <c r="B2248" s="12">
        <v>43839</v>
      </c>
      <c r="C2248" s="2" t="s">
        <v>3042</v>
      </c>
      <c r="D2248" s="2" t="s">
        <v>167</v>
      </c>
      <c r="E2248" s="2" t="s">
        <v>7142</v>
      </c>
      <c r="F2248" s="2">
        <v>26196</v>
      </c>
      <c r="G2248" s="2"/>
      <c r="H2248" s="2"/>
      <c r="I2248" s="2"/>
      <c r="J2248" s="2">
        <v>22200</v>
      </c>
      <c r="K2248" s="2"/>
      <c r="L2248" s="2">
        <f t="shared" si="393"/>
        <v>3996</v>
      </c>
      <c r="M2248" s="2">
        <v>0</v>
      </c>
      <c r="N2248" s="2">
        <v>0</v>
      </c>
      <c r="O2248" s="2">
        <v>0</v>
      </c>
      <c r="P2248" s="2">
        <f t="shared" si="397"/>
        <v>26196</v>
      </c>
      <c r="Q2248" s="14">
        <f t="shared" si="398"/>
        <v>0</v>
      </c>
      <c r="R2248" s="2" t="s">
        <v>5815</v>
      </c>
      <c r="S2248" s="2" t="s">
        <v>5815</v>
      </c>
      <c r="T2248" s="1" t="e">
        <v>#N/A</v>
      </c>
    </row>
    <row r="2249" spans="1:20" x14ac:dyDescent="0.25">
      <c r="A2249" s="2" t="str">
        <f t="shared" si="392"/>
        <v>012020</v>
      </c>
      <c r="B2249" s="12">
        <v>43841</v>
      </c>
      <c r="C2249" s="2" t="s">
        <v>51</v>
      </c>
      <c r="D2249" s="2" t="s">
        <v>49</v>
      </c>
      <c r="E2249" s="2" t="s">
        <v>7170</v>
      </c>
      <c r="F2249" s="2">
        <v>23600</v>
      </c>
      <c r="G2249" s="2"/>
      <c r="H2249" s="2"/>
      <c r="I2249" s="2"/>
      <c r="J2249" s="2">
        <v>20000</v>
      </c>
      <c r="K2249" s="2"/>
      <c r="L2249" s="2">
        <f t="shared" si="393"/>
        <v>3600</v>
      </c>
      <c r="M2249" s="2">
        <f t="shared" si="394"/>
        <v>0</v>
      </c>
      <c r="N2249" s="2">
        <f t="shared" si="395"/>
        <v>0</v>
      </c>
      <c r="O2249" s="2">
        <f t="shared" si="396"/>
        <v>3600</v>
      </c>
      <c r="P2249" s="2">
        <f t="shared" si="397"/>
        <v>23600</v>
      </c>
      <c r="Q2249" s="14">
        <f t="shared" si="398"/>
        <v>0</v>
      </c>
      <c r="R2249" s="2"/>
      <c r="S2249" s="2"/>
      <c r="T2249" s="1" t="e">
        <v>#N/A</v>
      </c>
    </row>
    <row r="2250" spans="1:20" x14ac:dyDescent="0.25">
      <c r="A2250" s="2" t="str">
        <f t="shared" si="392"/>
        <v>012020</v>
      </c>
      <c r="B2250" s="12">
        <v>43850</v>
      </c>
      <c r="C2250" s="2" t="s">
        <v>557</v>
      </c>
      <c r="D2250" s="2" t="s">
        <v>555</v>
      </c>
      <c r="E2250" s="2" t="s">
        <v>6325</v>
      </c>
      <c r="F2250" s="2">
        <v>42700</v>
      </c>
      <c r="G2250" s="2"/>
      <c r="H2250" s="2"/>
      <c r="I2250" s="2"/>
      <c r="J2250" s="2">
        <v>36186.44</v>
      </c>
      <c r="K2250" s="2"/>
      <c r="L2250" s="2">
        <f t="shared" si="393"/>
        <v>6513.5592000000006</v>
      </c>
      <c r="M2250" s="2">
        <f t="shared" si="394"/>
        <v>0</v>
      </c>
      <c r="N2250" s="2">
        <f t="shared" si="395"/>
        <v>0</v>
      </c>
      <c r="O2250" s="2">
        <f t="shared" si="396"/>
        <v>6513.5592000000006</v>
      </c>
      <c r="P2250" s="2">
        <f t="shared" si="397"/>
        <v>42699.999200000006</v>
      </c>
      <c r="Q2250" s="14">
        <f t="shared" si="398"/>
        <v>-7.9999999434221536E-4</v>
      </c>
      <c r="R2250" s="2"/>
      <c r="S2250" s="2"/>
      <c r="T2250" s="1" t="e">
        <v>#N/A</v>
      </c>
    </row>
    <row r="2251" spans="1:20" x14ac:dyDescent="0.25">
      <c r="A2251" s="2" t="str">
        <f t="shared" si="392"/>
        <v>012020</v>
      </c>
      <c r="B2251" s="12">
        <v>43850</v>
      </c>
      <c r="C2251" s="2" t="s">
        <v>405</v>
      </c>
      <c r="D2251" s="2" t="s">
        <v>399</v>
      </c>
      <c r="E2251" s="2" t="s">
        <v>6509</v>
      </c>
      <c r="F2251" s="2">
        <v>2189</v>
      </c>
      <c r="G2251" s="2"/>
      <c r="H2251" s="2"/>
      <c r="I2251" s="2"/>
      <c r="J2251" s="2">
        <v>1855</v>
      </c>
      <c r="K2251" s="2"/>
      <c r="L2251" s="2">
        <f t="shared" si="393"/>
        <v>333.9</v>
      </c>
      <c r="M2251" s="2">
        <f t="shared" si="394"/>
        <v>166.95</v>
      </c>
      <c r="N2251" s="2">
        <f t="shared" si="395"/>
        <v>166.95</v>
      </c>
      <c r="O2251" s="2">
        <f t="shared" si="396"/>
        <v>0</v>
      </c>
      <c r="P2251" s="2">
        <f t="shared" si="397"/>
        <v>2188.9</v>
      </c>
      <c r="Q2251" s="14">
        <f t="shared" si="398"/>
        <v>-9.9999999999909051E-2</v>
      </c>
      <c r="R2251" s="2"/>
      <c r="S2251" s="2"/>
      <c r="T2251" s="1" t="e">
        <v>#N/A</v>
      </c>
    </row>
    <row r="2252" spans="1:20" x14ac:dyDescent="0.25">
      <c r="A2252" s="2" t="str">
        <f t="shared" si="392"/>
        <v>012020</v>
      </c>
      <c r="B2252" s="12">
        <v>43840</v>
      </c>
      <c r="C2252" s="2" t="s">
        <v>110</v>
      </c>
      <c r="D2252" s="2" t="s">
        <v>101</v>
      </c>
      <c r="E2252" s="2" t="s">
        <v>6305</v>
      </c>
      <c r="F2252" s="2">
        <v>48350</v>
      </c>
      <c r="G2252" s="2"/>
      <c r="H2252" s="2">
        <v>27000</v>
      </c>
      <c r="I2252" s="2"/>
      <c r="J2252" s="2">
        <v>16949</v>
      </c>
      <c r="K2252" s="2"/>
      <c r="L2252" s="2">
        <f t="shared" si="393"/>
        <v>4400.82</v>
      </c>
      <c r="M2252" s="2">
        <f t="shared" si="394"/>
        <v>2200.41</v>
      </c>
      <c r="N2252" s="2">
        <f t="shared" si="395"/>
        <v>2200.41</v>
      </c>
      <c r="O2252" s="2">
        <f t="shared" si="396"/>
        <v>0</v>
      </c>
      <c r="P2252" s="2">
        <f t="shared" si="397"/>
        <v>48349.82</v>
      </c>
      <c r="Q2252" s="14">
        <f t="shared" si="398"/>
        <v>-0.18000000000029104</v>
      </c>
      <c r="R2252" s="2"/>
      <c r="S2252" s="2"/>
      <c r="T2252" s="1" t="e">
        <v>#N/A</v>
      </c>
    </row>
    <row r="2253" spans="1:20" x14ac:dyDescent="0.25">
      <c r="A2253" s="2" t="str">
        <f t="shared" si="392"/>
        <v>012020</v>
      </c>
      <c r="B2253" s="12">
        <v>43842</v>
      </c>
      <c r="C2253" s="2" t="s">
        <v>111</v>
      </c>
      <c r="D2253" s="2" t="s">
        <v>101</v>
      </c>
      <c r="E2253" s="2" t="s">
        <v>6305</v>
      </c>
      <c r="F2253" s="2">
        <v>908</v>
      </c>
      <c r="G2253" s="2"/>
      <c r="H2253" s="2"/>
      <c r="I2253" s="2"/>
      <c r="J2253" s="2">
        <v>769.62</v>
      </c>
      <c r="K2253" s="2"/>
      <c r="L2253" s="2">
        <f t="shared" si="393"/>
        <v>138.5316</v>
      </c>
      <c r="M2253" s="2">
        <f t="shared" si="394"/>
        <v>69.265799999999999</v>
      </c>
      <c r="N2253" s="2">
        <f t="shared" si="395"/>
        <v>69.265799999999999</v>
      </c>
      <c r="O2253" s="2">
        <f t="shared" si="396"/>
        <v>0</v>
      </c>
      <c r="P2253" s="2">
        <f t="shared" si="397"/>
        <v>908.15160000000003</v>
      </c>
      <c r="Q2253" s="14">
        <f t="shared" si="398"/>
        <v>0.15160000000003038</v>
      </c>
      <c r="R2253" s="2"/>
      <c r="S2253" s="2"/>
      <c r="T2253" s="1" t="e">
        <v>#N/A</v>
      </c>
    </row>
    <row r="2254" spans="1:20" x14ac:dyDescent="0.25">
      <c r="A2254" s="2" t="str">
        <f t="shared" si="392"/>
        <v>012020</v>
      </c>
      <c r="B2254" s="12">
        <v>43843</v>
      </c>
      <c r="C2254" s="2" t="s">
        <v>112</v>
      </c>
      <c r="D2254" s="2" t="s">
        <v>101</v>
      </c>
      <c r="E2254" s="2" t="s">
        <v>6305</v>
      </c>
      <c r="F2254" s="2">
        <v>12000</v>
      </c>
      <c r="G2254" s="2"/>
      <c r="H2254" s="2"/>
      <c r="I2254" s="2"/>
      <c r="J2254" s="2">
        <v>10169</v>
      </c>
      <c r="K2254" s="2"/>
      <c r="L2254" s="2">
        <f t="shared" si="393"/>
        <v>1830.42</v>
      </c>
      <c r="M2254" s="2">
        <f t="shared" si="394"/>
        <v>915.21</v>
      </c>
      <c r="N2254" s="2">
        <f t="shared" si="395"/>
        <v>915.21</v>
      </c>
      <c r="O2254" s="2">
        <f t="shared" si="396"/>
        <v>0</v>
      </c>
      <c r="P2254" s="2">
        <f t="shared" si="397"/>
        <v>11999.42</v>
      </c>
      <c r="Q2254" s="14">
        <f t="shared" si="398"/>
        <v>-0.57999999999992724</v>
      </c>
      <c r="R2254" s="2"/>
      <c r="S2254" s="2"/>
      <c r="T2254" s="1" t="e">
        <v>#N/A</v>
      </c>
    </row>
    <row r="2255" spans="1:20" x14ac:dyDescent="0.25">
      <c r="A2255" s="2" t="str">
        <f t="shared" si="392"/>
        <v>012020</v>
      </c>
      <c r="B2255" s="12">
        <v>43841</v>
      </c>
      <c r="C2255" s="2" t="s">
        <v>65</v>
      </c>
      <c r="D2255" s="2" t="s">
        <v>63</v>
      </c>
      <c r="E2255" s="2" t="s">
        <v>64</v>
      </c>
      <c r="F2255" s="2">
        <v>19824</v>
      </c>
      <c r="G2255" s="2"/>
      <c r="H2255" s="2"/>
      <c r="I2255" s="2"/>
      <c r="J2255" s="2">
        <v>16800</v>
      </c>
      <c r="K2255" s="2"/>
      <c r="L2255" s="2">
        <f t="shared" si="393"/>
        <v>3024</v>
      </c>
      <c r="M2255" s="2">
        <v>0</v>
      </c>
      <c r="N2255" s="2">
        <v>0</v>
      </c>
      <c r="O2255" s="2">
        <v>0</v>
      </c>
      <c r="P2255" s="2">
        <f t="shared" si="397"/>
        <v>19824</v>
      </c>
      <c r="Q2255" s="14">
        <f t="shared" si="398"/>
        <v>0</v>
      </c>
      <c r="R2255" s="2" t="s">
        <v>5815</v>
      </c>
      <c r="S2255" s="2" t="s">
        <v>5815</v>
      </c>
      <c r="T2255" s="1" t="e">
        <v>#N/A</v>
      </c>
    </row>
    <row r="2256" spans="1:20" x14ac:dyDescent="0.25">
      <c r="A2256" s="2" t="str">
        <f t="shared" si="392"/>
        <v>012020</v>
      </c>
      <c r="B2256" s="12">
        <v>43844</v>
      </c>
      <c r="C2256" s="2" t="s">
        <v>113</v>
      </c>
      <c r="D2256" s="2" t="s">
        <v>101</v>
      </c>
      <c r="E2256" s="2" t="s">
        <v>6305</v>
      </c>
      <c r="F2256" s="2">
        <v>16000</v>
      </c>
      <c r="G2256" s="2"/>
      <c r="H2256" s="2"/>
      <c r="I2256" s="2"/>
      <c r="J2256" s="2">
        <v>13559</v>
      </c>
      <c r="K2256" s="2"/>
      <c r="L2256" s="2">
        <f t="shared" si="393"/>
        <v>2440.62</v>
      </c>
      <c r="M2256" s="2">
        <f t="shared" si="394"/>
        <v>1220.31</v>
      </c>
      <c r="N2256" s="2">
        <f t="shared" si="395"/>
        <v>1220.31</v>
      </c>
      <c r="O2256" s="2">
        <f t="shared" si="396"/>
        <v>0</v>
      </c>
      <c r="P2256" s="2">
        <f t="shared" si="397"/>
        <v>15999.619999999999</v>
      </c>
      <c r="Q2256" s="14">
        <f t="shared" si="398"/>
        <v>-0.38000000000101863</v>
      </c>
      <c r="R2256" s="2"/>
      <c r="S2256" s="2"/>
      <c r="T2256" s="1" t="e">
        <v>#N/A</v>
      </c>
    </row>
    <row r="2257" spans="1:20" x14ac:dyDescent="0.25">
      <c r="A2257" s="2" t="str">
        <f t="shared" si="392"/>
        <v>012020</v>
      </c>
      <c r="B2257" s="12">
        <v>43851</v>
      </c>
      <c r="C2257" s="2" t="s">
        <v>4475</v>
      </c>
      <c r="D2257" s="2" t="s">
        <v>6323</v>
      </c>
      <c r="E2257" s="2" t="s">
        <v>6447</v>
      </c>
      <c r="F2257" s="2">
        <v>6667</v>
      </c>
      <c r="G2257" s="2"/>
      <c r="H2257" s="2"/>
      <c r="I2257" s="2"/>
      <c r="J2257" s="2">
        <v>5650</v>
      </c>
      <c r="K2257" s="2"/>
      <c r="L2257" s="2">
        <f t="shared" si="393"/>
        <v>1017</v>
      </c>
      <c r="M2257" s="2">
        <v>0</v>
      </c>
      <c r="N2257" s="2">
        <v>0</v>
      </c>
      <c r="O2257" s="2">
        <v>0</v>
      </c>
      <c r="P2257" s="2">
        <f t="shared" si="397"/>
        <v>6667</v>
      </c>
      <c r="Q2257" s="14">
        <f t="shared" si="398"/>
        <v>0</v>
      </c>
      <c r="R2257" s="2"/>
      <c r="S2257" s="2"/>
      <c r="T2257" s="1" t="s">
        <v>6323</v>
      </c>
    </row>
    <row r="2258" spans="1:20" x14ac:dyDescent="0.25">
      <c r="A2258" s="2" t="str">
        <f t="shared" si="392"/>
        <v>012020</v>
      </c>
      <c r="B2258" s="12">
        <v>43844</v>
      </c>
      <c r="C2258" s="2" t="s">
        <v>114</v>
      </c>
      <c r="D2258" s="2" t="s">
        <v>101</v>
      </c>
      <c r="E2258" s="2" t="s">
        <v>6305</v>
      </c>
      <c r="F2258" s="2">
        <v>22354</v>
      </c>
      <c r="G2258" s="2"/>
      <c r="H2258" s="2"/>
      <c r="I2258" s="2"/>
      <c r="J2258" s="2">
        <v>3689</v>
      </c>
      <c r="K2258" s="2">
        <v>14063</v>
      </c>
      <c r="L2258" s="2">
        <f t="shared" si="393"/>
        <v>4601.66</v>
      </c>
      <c r="M2258" s="2">
        <f t="shared" si="394"/>
        <v>2300.83</v>
      </c>
      <c r="N2258" s="2">
        <f t="shared" si="395"/>
        <v>2300.83</v>
      </c>
      <c r="O2258" s="2">
        <f t="shared" si="396"/>
        <v>0</v>
      </c>
      <c r="P2258" s="2">
        <f t="shared" si="397"/>
        <v>22353.66</v>
      </c>
      <c r="Q2258" s="14">
        <f t="shared" si="398"/>
        <v>-0.34000000000014552</v>
      </c>
      <c r="R2258" s="2"/>
      <c r="S2258" s="2"/>
      <c r="T2258" s="1" t="e">
        <v>#N/A</v>
      </c>
    </row>
    <row r="2259" spans="1:20" x14ac:dyDescent="0.25">
      <c r="A2259" s="2" t="str">
        <f t="shared" si="392"/>
        <v>012020</v>
      </c>
      <c r="B2259" s="12">
        <v>43848</v>
      </c>
      <c r="C2259" s="2" t="s">
        <v>598</v>
      </c>
      <c r="D2259" s="2" t="s">
        <v>596</v>
      </c>
      <c r="E2259" s="2" t="s">
        <v>7171</v>
      </c>
      <c r="F2259" s="2">
        <v>35990</v>
      </c>
      <c r="G2259" s="2"/>
      <c r="H2259" s="2"/>
      <c r="I2259" s="2"/>
      <c r="J2259" s="2">
        <v>30500</v>
      </c>
      <c r="K2259" s="2"/>
      <c r="L2259" s="2">
        <f t="shared" si="393"/>
        <v>5490</v>
      </c>
      <c r="M2259" s="2">
        <f t="shared" si="394"/>
        <v>2745</v>
      </c>
      <c r="N2259" s="2">
        <f t="shared" si="395"/>
        <v>2745</v>
      </c>
      <c r="O2259" s="2">
        <f t="shared" si="396"/>
        <v>0</v>
      </c>
      <c r="P2259" s="2">
        <f t="shared" si="397"/>
        <v>35990</v>
      </c>
      <c r="Q2259" s="14">
        <f t="shared" si="398"/>
        <v>0</v>
      </c>
      <c r="R2259" s="2"/>
      <c r="S2259" s="2"/>
      <c r="T2259" s="1" t="e">
        <v>#N/A</v>
      </c>
    </row>
    <row r="2260" spans="1:20" x14ac:dyDescent="0.25">
      <c r="A2260" s="2" t="str">
        <f t="shared" si="392"/>
        <v>012020</v>
      </c>
      <c r="B2260" s="12">
        <v>43839</v>
      </c>
      <c r="C2260" s="2" t="s">
        <v>317</v>
      </c>
      <c r="D2260" s="2" t="s">
        <v>315</v>
      </c>
      <c r="E2260" s="2" t="s">
        <v>316</v>
      </c>
      <c r="F2260" s="2">
        <v>44958</v>
      </c>
      <c r="G2260" s="2"/>
      <c r="H2260" s="2"/>
      <c r="I2260" s="2"/>
      <c r="J2260" s="2">
        <v>38100</v>
      </c>
      <c r="K2260" s="2"/>
      <c r="L2260" s="2">
        <f t="shared" si="393"/>
        <v>6858</v>
      </c>
      <c r="M2260" s="2">
        <f t="shared" si="394"/>
        <v>0</v>
      </c>
      <c r="N2260" s="2">
        <f t="shared" si="395"/>
        <v>0</v>
      </c>
      <c r="O2260" s="2">
        <f t="shared" si="396"/>
        <v>6858</v>
      </c>
      <c r="P2260" s="2">
        <f t="shared" si="397"/>
        <v>44958</v>
      </c>
      <c r="Q2260" s="14">
        <f t="shared" si="398"/>
        <v>0</v>
      </c>
      <c r="R2260" s="2"/>
      <c r="S2260" s="2"/>
      <c r="T2260" s="1" t="e">
        <v>#N/A</v>
      </c>
    </row>
    <row r="2261" spans="1:20" x14ac:dyDescent="0.25">
      <c r="A2261" s="2" t="str">
        <f t="shared" si="392"/>
        <v>012020</v>
      </c>
      <c r="B2261" s="12">
        <v>43850</v>
      </c>
      <c r="C2261" s="2" t="s">
        <v>7172</v>
      </c>
      <c r="D2261" s="2" t="s">
        <v>1428</v>
      </c>
      <c r="E2261" s="2" t="s">
        <v>1429</v>
      </c>
      <c r="F2261" s="2">
        <v>110985</v>
      </c>
      <c r="G2261" s="2"/>
      <c r="H2261" s="2">
        <v>105700</v>
      </c>
      <c r="I2261" s="2"/>
      <c r="J2261" s="2"/>
      <c r="K2261" s="2"/>
      <c r="L2261" s="2">
        <f t="shared" si="393"/>
        <v>5285</v>
      </c>
      <c r="M2261" s="2">
        <v>0</v>
      </c>
      <c r="N2261" s="2">
        <v>0</v>
      </c>
      <c r="O2261" s="2">
        <v>0</v>
      </c>
      <c r="P2261" s="2">
        <f t="shared" si="397"/>
        <v>110985</v>
      </c>
      <c r="Q2261" s="14">
        <f t="shared" si="398"/>
        <v>0</v>
      </c>
      <c r="R2261" s="2" t="s">
        <v>6245</v>
      </c>
      <c r="S2261" s="2" t="s">
        <v>6245</v>
      </c>
      <c r="T2261" s="1" t="e">
        <v>#N/A</v>
      </c>
    </row>
    <row r="2262" spans="1:20" x14ac:dyDescent="0.25">
      <c r="A2262" s="2" t="str">
        <f t="shared" si="392"/>
        <v>012020</v>
      </c>
      <c r="B2262" s="12">
        <v>43850</v>
      </c>
      <c r="C2262" s="2" t="s">
        <v>7173</v>
      </c>
      <c r="D2262" s="2" t="s">
        <v>1428</v>
      </c>
      <c r="E2262" s="2" t="s">
        <v>1429</v>
      </c>
      <c r="F2262" s="2">
        <v>101535</v>
      </c>
      <c r="G2262" s="2"/>
      <c r="H2262" s="2">
        <v>96700</v>
      </c>
      <c r="I2262" s="2"/>
      <c r="J2262" s="2"/>
      <c r="K2262" s="2"/>
      <c r="L2262" s="2">
        <f t="shared" si="393"/>
        <v>4835</v>
      </c>
      <c r="M2262" s="2">
        <v>0</v>
      </c>
      <c r="N2262" s="2">
        <v>0</v>
      </c>
      <c r="O2262" s="2">
        <v>0</v>
      </c>
      <c r="P2262" s="2">
        <f t="shared" si="397"/>
        <v>101535</v>
      </c>
      <c r="Q2262" s="14">
        <f t="shared" si="398"/>
        <v>0</v>
      </c>
      <c r="R2262" s="2" t="s">
        <v>6245</v>
      </c>
      <c r="S2262" s="2" t="s">
        <v>6245</v>
      </c>
      <c r="T2262" s="1" t="e">
        <v>#N/A</v>
      </c>
    </row>
    <row r="2263" spans="1:20" x14ac:dyDescent="0.25">
      <c r="A2263" s="2" t="str">
        <f t="shared" si="392"/>
        <v>012020</v>
      </c>
      <c r="B2263" s="12">
        <v>43848</v>
      </c>
      <c r="C2263" s="2" t="s">
        <v>115</v>
      </c>
      <c r="D2263" s="2" t="s">
        <v>101</v>
      </c>
      <c r="E2263" s="2" t="s">
        <v>6305</v>
      </c>
      <c r="F2263" s="2">
        <v>28350</v>
      </c>
      <c r="G2263" s="2"/>
      <c r="H2263" s="2">
        <v>27000</v>
      </c>
      <c r="I2263" s="2"/>
      <c r="J2263" s="2"/>
      <c r="K2263" s="2"/>
      <c r="L2263" s="2">
        <f t="shared" si="393"/>
        <v>1350</v>
      </c>
      <c r="M2263" s="2">
        <f t="shared" si="394"/>
        <v>675</v>
      </c>
      <c r="N2263" s="2">
        <f t="shared" si="395"/>
        <v>675</v>
      </c>
      <c r="O2263" s="2">
        <f t="shared" si="396"/>
        <v>0</v>
      </c>
      <c r="P2263" s="2">
        <f t="shared" si="397"/>
        <v>28350</v>
      </c>
      <c r="Q2263" s="14">
        <f t="shared" si="398"/>
        <v>0</v>
      </c>
      <c r="R2263" s="2"/>
      <c r="S2263" s="2"/>
      <c r="T2263" s="1" t="e">
        <v>#N/A</v>
      </c>
    </row>
    <row r="2264" spans="1:20" x14ac:dyDescent="0.25">
      <c r="A2264" s="2" t="str">
        <f t="shared" si="392"/>
        <v>012020</v>
      </c>
      <c r="B2264" s="12">
        <v>43850</v>
      </c>
      <c r="C2264" s="2" t="s">
        <v>427</v>
      </c>
      <c r="D2264" s="2" t="s">
        <v>425</v>
      </c>
      <c r="E2264" s="2" t="s">
        <v>6712</v>
      </c>
      <c r="F2264" s="2">
        <v>44744</v>
      </c>
      <c r="G2264" s="2"/>
      <c r="H2264" s="2"/>
      <c r="I2264" s="2"/>
      <c r="J2264" s="2">
        <v>37918.5</v>
      </c>
      <c r="K2264" s="2"/>
      <c r="L2264" s="2">
        <f t="shared" si="393"/>
        <v>6825.33</v>
      </c>
      <c r="M2264" s="2">
        <f t="shared" si="394"/>
        <v>3412.665</v>
      </c>
      <c r="N2264" s="2">
        <f t="shared" si="395"/>
        <v>3412.665</v>
      </c>
      <c r="O2264" s="2">
        <f t="shared" si="396"/>
        <v>0</v>
      </c>
      <c r="P2264" s="2">
        <f t="shared" si="397"/>
        <v>44743.83</v>
      </c>
      <c r="Q2264" s="14">
        <f t="shared" si="398"/>
        <v>-0.16999999999825377</v>
      </c>
      <c r="R2264" s="2"/>
      <c r="S2264" s="2"/>
      <c r="T2264" s="1" t="e">
        <v>#N/A</v>
      </c>
    </row>
    <row r="2265" spans="1:20" x14ac:dyDescent="0.25">
      <c r="A2265" s="2" t="str">
        <f>TEXT(B2265,"MMYYYY")</f>
        <v>012020</v>
      </c>
      <c r="B2265" s="12">
        <v>43850</v>
      </c>
      <c r="C2265" s="2" t="s">
        <v>412</v>
      </c>
      <c r="D2265" s="2" t="s">
        <v>409</v>
      </c>
      <c r="E2265" s="2" t="s">
        <v>410</v>
      </c>
      <c r="F2265" s="2">
        <v>15930</v>
      </c>
      <c r="G2265" s="2"/>
      <c r="H2265" s="2"/>
      <c r="I2265" s="2"/>
      <c r="J2265" s="2">
        <v>13500</v>
      </c>
      <c r="K2265" s="2"/>
      <c r="L2265" s="2">
        <f t="shared" si="393"/>
        <v>2430</v>
      </c>
      <c r="M2265" s="2">
        <v>0</v>
      </c>
      <c r="N2265" s="2">
        <v>0</v>
      </c>
      <c r="O2265" s="2">
        <v>0</v>
      </c>
      <c r="P2265" s="2">
        <f t="shared" si="397"/>
        <v>15930</v>
      </c>
      <c r="Q2265" s="14">
        <f t="shared" si="398"/>
        <v>0</v>
      </c>
      <c r="R2265" s="2" t="s">
        <v>5815</v>
      </c>
      <c r="S2265" s="2" t="s">
        <v>5815</v>
      </c>
      <c r="T2265" s="1" t="e">
        <v>#N/A</v>
      </c>
    </row>
    <row r="2266" spans="1:20" x14ac:dyDescent="0.25">
      <c r="A2266" s="2" t="str">
        <f>TEXT(B2266,"MMYYYY")</f>
        <v>012020</v>
      </c>
      <c r="B2266" s="12">
        <v>43843</v>
      </c>
      <c r="C2266" s="2" t="s">
        <v>364</v>
      </c>
      <c r="D2266" s="2" t="s">
        <v>362</v>
      </c>
      <c r="E2266" s="2" t="s">
        <v>6450</v>
      </c>
      <c r="F2266" s="2">
        <v>53200</v>
      </c>
      <c r="G2266" s="2"/>
      <c r="H2266" s="2"/>
      <c r="I2266" s="2">
        <v>47500</v>
      </c>
      <c r="J2266" s="2"/>
      <c r="K2266" s="2"/>
      <c r="L2266" s="2">
        <f t="shared" si="393"/>
        <v>5700</v>
      </c>
      <c r="M2266" s="2">
        <f t="shared" si="394"/>
        <v>0</v>
      </c>
      <c r="N2266" s="2">
        <f t="shared" si="395"/>
        <v>0</v>
      </c>
      <c r="O2266" s="2">
        <f t="shared" si="396"/>
        <v>5700</v>
      </c>
      <c r="P2266" s="2">
        <f t="shared" si="397"/>
        <v>53200</v>
      </c>
      <c r="Q2266" s="14">
        <f t="shared" si="398"/>
        <v>0</v>
      </c>
      <c r="R2266" s="2"/>
      <c r="S2266" s="2"/>
      <c r="T2266" s="1" t="e">
        <v>#N/A</v>
      </c>
    </row>
    <row r="2267" spans="1:20" x14ac:dyDescent="0.25">
      <c r="A2267" s="2" t="str">
        <f>TEXT(B2267,"MMYYYY")</f>
        <v>012020</v>
      </c>
      <c r="B2267" s="12">
        <v>43840</v>
      </c>
      <c r="C2267" s="2" t="s">
        <v>411</v>
      </c>
      <c r="D2267" s="2" t="s">
        <v>409</v>
      </c>
      <c r="E2267" s="2" t="s">
        <v>410</v>
      </c>
      <c r="F2267" s="2">
        <v>196470</v>
      </c>
      <c r="G2267" s="2"/>
      <c r="H2267" s="2"/>
      <c r="I2267" s="2"/>
      <c r="J2267" s="2">
        <v>166500</v>
      </c>
      <c r="K2267" s="2"/>
      <c r="L2267" s="2">
        <f t="shared" si="393"/>
        <v>29970</v>
      </c>
      <c r="M2267" s="2">
        <v>0</v>
      </c>
      <c r="N2267" s="2">
        <v>0</v>
      </c>
      <c r="O2267" s="2">
        <v>0</v>
      </c>
      <c r="P2267" s="2">
        <f t="shared" si="397"/>
        <v>196470</v>
      </c>
      <c r="Q2267" s="14">
        <f t="shared" si="398"/>
        <v>0</v>
      </c>
      <c r="R2267" s="2" t="s">
        <v>5815</v>
      </c>
      <c r="S2267" s="2" t="s">
        <v>5815</v>
      </c>
      <c r="T2267" s="1" t="e">
        <v>#N/A</v>
      </c>
    </row>
    <row r="2268" spans="1:20" x14ac:dyDescent="0.25">
      <c r="A2268" s="2" t="str">
        <f t="shared" si="392"/>
        <v>012020</v>
      </c>
      <c r="B2268" s="12">
        <v>43852</v>
      </c>
      <c r="C2268" s="2" t="s">
        <v>183</v>
      </c>
      <c r="D2268" s="2" t="s">
        <v>181</v>
      </c>
      <c r="E2268" s="2" t="s">
        <v>7174</v>
      </c>
      <c r="F2268" s="2">
        <v>11317</v>
      </c>
      <c r="G2268" s="2"/>
      <c r="H2268" s="2"/>
      <c r="I2268" s="2"/>
      <c r="J2268" s="2">
        <v>9591.0300000000007</v>
      </c>
      <c r="K2268" s="2"/>
      <c r="L2268" s="2">
        <f t="shared" si="393"/>
        <v>1726.3854000000001</v>
      </c>
      <c r="M2268" s="2">
        <f t="shared" si="394"/>
        <v>863.19270000000006</v>
      </c>
      <c r="N2268" s="2">
        <f t="shared" si="395"/>
        <v>863.19270000000006</v>
      </c>
      <c r="O2268" s="2">
        <f t="shared" si="396"/>
        <v>0</v>
      </c>
      <c r="P2268" s="2">
        <f t="shared" si="397"/>
        <v>11317.415400000002</v>
      </c>
      <c r="Q2268" s="14">
        <f t="shared" si="398"/>
        <v>0.4154000000016822</v>
      </c>
      <c r="R2268" s="2"/>
      <c r="S2268" s="2"/>
      <c r="T2268" s="1" t="e">
        <v>#N/A</v>
      </c>
    </row>
    <row r="2269" spans="1:20" x14ac:dyDescent="0.25">
      <c r="A2269" s="2" t="str">
        <f t="shared" si="392"/>
        <v>012020</v>
      </c>
      <c r="B2269" s="12">
        <v>43852</v>
      </c>
      <c r="C2269" s="2" t="s">
        <v>216</v>
      </c>
      <c r="D2269" s="2" t="s">
        <v>212</v>
      </c>
      <c r="E2269" s="2" t="s">
        <v>6441</v>
      </c>
      <c r="F2269" s="2">
        <v>968</v>
      </c>
      <c r="G2269" s="2"/>
      <c r="H2269" s="2"/>
      <c r="I2269" s="2"/>
      <c r="J2269" s="2">
        <v>820</v>
      </c>
      <c r="K2269" s="2"/>
      <c r="L2269" s="2">
        <f t="shared" si="393"/>
        <v>147.6</v>
      </c>
      <c r="M2269" s="2">
        <f t="shared" si="394"/>
        <v>73.8</v>
      </c>
      <c r="N2269" s="2">
        <f t="shared" si="395"/>
        <v>73.8</v>
      </c>
      <c r="O2269" s="2">
        <f t="shared" si="396"/>
        <v>0</v>
      </c>
      <c r="P2269" s="2">
        <f t="shared" si="397"/>
        <v>967.6</v>
      </c>
      <c r="Q2269" s="14">
        <f t="shared" si="398"/>
        <v>-0.39999999999997726</v>
      </c>
      <c r="R2269" s="2"/>
      <c r="S2269" s="2"/>
      <c r="T2269" s="1" t="e">
        <v>#N/A</v>
      </c>
    </row>
    <row r="2270" spans="1:20" x14ac:dyDescent="0.25">
      <c r="A2270" s="2" t="str">
        <f t="shared" si="392"/>
        <v>012020</v>
      </c>
      <c r="B2270" s="12">
        <v>43853</v>
      </c>
      <c r="C2270" s="2" t="s">
        <v>353</v>
      </c>
      <c r="D2270" s="2" t="s">
        <v>351</v>
      </c>
      <c r="E2270" s="2" t="s">
        <v>7126</v>
      </c>
      <c r="F2270" s="2">
        <v>15432</v>
      </c>
      <c r="G2270" s="2"/>
      <c r="H2270" s="2"/>
      <c r="I2270" s="2"/>
      <c r="J2270" s="2">
        <v>13077.7</v>
      </c>
      <c r="K2270" s="2"/>
      <c r="L2270" s="2">
        <f t="shared" si="393"/>
        <v>2353.9859999999999</v>
      </c>
      <c r="M2270" s="2">
        <f t="shared" si="394"/>
        <v>1176.9929999999999</v>
      </c>
      <c r="N2270" s="2">
        <f t="shared" si="395"/>
        <v>1176.9929999999999</v>
      </c>
      <c r="O2270" s="2">
        <f t="shared" si="396"/>
        <v>0</v>
      </c>
      <c r="P2270" s="2">
        <f t="shared" si="397"/>
        <v>15431.686000000002</v>
      </c>
      <c r="Q2270" s="14">
        <f t="shared" si="398"/>
        <v>-0.3139999999984866</v>
      </c>
      <c r="R2270" s="2"/>
      <c r="S2270" s="2"/>
      <c r="T2270" s="1" t="e">
        <v>#N/A</v>
      </c>
    </row>
    <row r="2271" spans="1:20" x14ac:dyDescent="0.25">
      <c r="A2271" s="2" t="str">
        <f t="shared" si="392"/>
        <v>122019</v>
      </c>
      <c r="B2271" s="12">
        <v>43827</v>
      </c>
      <c r="C2271" s="2" t="s">
        <v>2989</v>
      </c>
      <c r="D2271" s="2" t="s">
        <v>167</v>
      </c>
      <c r="E2271" s="2" t="s">
        <v>7175</v>
      </c>
      <c r="F2271" s="2">
        <v>108560</v>
      </c>
      <c r="G2271" s="2"/>
      <c r="H2271" s="2"/>
      <c r="I2271" s="2"/>
      <c r="J2271" s="2">
        <v>92000</v>
      </c>
      <c r="K2271" s="2"/>
      <c r="L2271" s="2">
        <f t="shared" si="393"/>
        <v>16560</v>
      </c>
      <c r="M2271" s="2">
        <v>0</v>
      </c>
      <c r="N2271" s="2">
        <v>0</v>
      </c>
      <c r="O2271" s="2">
        <v>0</v>
      </c>
      <c r="P2271" s="2">
        <f t="shared" si="397"/>
        <v>108560</v>
      </c>
      <c r="Q2271" s="14">
        <f t="shared" si="398"/>
        <v>0</v>
      </c>
      <c r="R2271" s="2" t="s">
        <v>5815</v>
      </c>
      <c r="S2271" s="2" t="s">
        <v>5815</v>
      </c>
      <c r="T2271" s="1" t="e">
        <v>#N/A</v>
      </c>
    </row>
    <row r="2272" spans="1:20" x14ac:dyDescent="0.25">
      <c r="A2272" s="2" t="str">
        <f t="shared" si="392"/>
        <v>012020</v>
      </c>
      <c r="B2272" s="12">
        <v>43853</v>
      </c>
      <c r="C2272" s="2" t="s">
        <v>505</v>
      </c>
      <c r="D2272" s="2" t="s">
        <v>503</v>
      </c>
      <c r="E2272" s="2" t="s">
        <v>7176</v>
      </c>
      <c r="F2272" s="2">
        <v>1888</v>
      </c>
      <c r="G2272" s="2"/>
      <c r="H2272" s="2"/>
      <c r="I2272" s="2"/>
      <c r="J2272" s="2">
        <v>1600</v>
      </c>
      <c r="K2272" s="2"/>
      <c r="L2272" s="2">
        <f t="shared" si="393"/>
        <v>288</v>
      </c>
      <c r="M2272" s="2">
        <f t="shared" si="394"/>
        <v>144</v>
      </c>
      <c r="N2272" s="2">
        <f t="shared" si="395"/>
        <v>144</v>
      </c>
      <c r="O2272" s="2">
        <f t="shared" si="396"/>
        <v>0</v>
      </c>
      <c r="P2272" s="2">
        <f t="shared" si="397"/>
        <v>1888</v>
      </c>
      <c r="Q2272" s="14">
        <f t="shared" si="398"/>
        <v>0</v>
      </c>
      <c r="R2272" s="2"/>
      <c r="S2272" s="2"/>
      <c r="T2272" s="1" t="e">
        <v>#N/A</v>
      </c>
    </row>
    <row r="2273" spans="1:20" x14ac:dyDescent="0.25">
      <c r="A2273" s="2" t="str">
        <f t="shared" si="392"/>
        <v>122019</v>
      </c>
      <c r="B2273" s="12">
        <v>43823</v>
      </c>
      <c r="C2273" s="2" t="s">
        <v>5275</v>
      </c>
      <c r="D2273" s="2" t="s">
        <v>1227</v>
      </c>
      <c r="E2273" s="2" t="s">
        <v>7177</v>
      </c>
      <c r="F2273" s="2">
        <v>9971</v>
      </c>
      <c r="G2273" s="2"/>
      <c r="H2273" s="2"/>
      <c r="I2273" s="2"/>
      <c r="J2273" s="2">
        <v>8450</v>
      </c>
      <c r="K2273" s="2"/>
      <c r="L2273" s="2">
        <f t="shared" si="393"/>
        <v>1521</v>
      </c>
      <c r="M2273" s="2">
        <f t="shared" si="394"/>
        <v>760.5</v>
      </c>
      <c r="N2273" s="2">
        <f t="shared" si="395"/>
        <v>760.5</v>
      </c>
      <c r="O2273" s="2">
        <f t="shared" si="396"/>
        <v>0</v>
      </c>
      <c r="P2273" s="2">
        <f t="shared" si="397"/>
        <v>9971</v>
      </c>
      <c r="Q2273" s="14">
        <f t="shared" si="398"/>
        <v>0</v>
      </c>
      <c r="R2273" s="2"/>
      <c r="S2273" s="2"/>
      <c r="T2273" s="1" t="e">
        <v>#N/A</v>
      </c>
    </row>
    <row r="2274" spans="1:20" x14ac:dyDescent="0.25">
      <c r="A2274" s="2" t="str">
        <f t="shared" si="392"/>
        <v>012020</v>
      </c>
      <c r="B2274" s="12">
        <v>43843</v>
      </c>
      <c r="C2274" s="2" t="s">
        <v>1278</v>
      </c>
      <c r="D2274" s="2" t="s">
        <v>1227</v>
      </c>
      <c r="E2274" s="2" t="s">
        <v>7177</v>
      </c>
      <c r="F2274" s="2">
        <v>9912</v>
      </c>
      <c r="G2274" s="2"/>
      <c r="H2274" s="2"/>
      <c r="I2274" s="2"/>
      <c r="J2274" s="2">
        <v>8400</v>
      </c>
      <c r="K2274" s="2"/>
      <c r="L2274" s="2">
        <f t="shared" si="393"/>
        <v>1512</v>
      </c>
      <c r="M2274" s="2">
        <f t="shared" si="394"/>
        <v>756</v>
      </c>
      <c r="N2274" s="2">
        <f t="shared" si="395"/>
        <v>756</v>
      </c>
      <c r="O2274" s="2">
        <f t="shared" si="396"/>
        <v>0</v>
      </c>
      <c r="P2274" s="2">
        <f t="shared" si="397"/>
        <v>9912</v>
      </c>
      <c r="Q2274" s="14">
        <f t="shared" si="398"/>
        <v>0</v>
      </c>
      <c r="R2274" s="2"/>
      <c r="S2274" s="2"/>
      <c r="T2274" s="1" t="e">
        <v>#N/A</v>
      </c>
    </row>
    <row r="2275" spans="1:20" x14ac:dyDescent="0.25">
      <c r="A2275" s="2" t="str">
        <f t="shared" si="392"/>
        <v>012020</v>
      </c>
      <c r="B2275" s="12">
        <v>43854</v>
      </c>
      <c r="C2275" s="2" t="s">
        <v>302</v>
      </c>
      <c r="D2275" s="2" t="s">
        <v>300</v>
      </c>
      <c r="E2275" s="2" t="s">
        <v>7178</v>
      </c>
      <c r="F2275" s="2">
        <v>11737</v>
      </c>
      <c r="G2275" s="2"/>
      <c r="H2275" s="2"/>
      <c r="I2275" s="2"/>
      <c r="J2275" s="2">
        <v>9946</v>
      </c>
      <c r="K2275" s="2"/>
      <c r="L2275" s="2">
        <f t="shared" si="393"/>
        <v>1790.28</v>
      </c>
      <c r="M2275" s="2">
        <v>0</v>
      </c>
      <c r="N2275" s="2">
        <v>0</v>
      </c>
      <c r="O2275" s="2">
        <v>0</v>
      </c>
      <c r="P2275" s="2">
        <f t="shared" si="397"/>
        <v>11736.28</v>
      </c>
      <c r="Q2275" s="14">
        <f t="shared" si="398"/>
        <v>-0.71999999999934516</v>
      </c>
      <c r="R2275" s="2" t="s">
        <v>5815</v>
      </c>
      <c r="S2275" s="2" t="s">
        <v>5815</v>
      </c>
      <c r="T2275" s="1" t="e">
        <v>#N/A</v>
      </c>
    </row>
    <row r="2276" spans="1:20" x14ac:dyDescent="0.25">
      <c r="A2276" s="2" t="str">
        <f t="shared" si="392"/>
        <v>122019</v>
      </c>
      <c r="B2276" s="12">
        <v>43815</v>
      </c>
      <c r="C2276" s="2" t="s">
        <v>7179</v>
      </c>
      <c r="D2276" s="2" t="s">
        <v>6358</v>
      </c>
      <c r="E2276" s="2" t="s">
        <v>7156</v>
      </c>
      <c r="F2276" s="2">
        <v>236000</v>
      </c>
      <c r="G2276" s="2"/>
      <c r="H2276" s="2"/>
      <c r="I2276" s="2"/>
      <c r="J2276" s="2">
        <v>200000</v>
      </c>
      <c r="K2276" s="2"/>
      <c r="L2276" s="2">
        <f t="shared" si="393"/>
        <v>36000</v>
      </c>
      <c r="M2276" s="2">
        <v>0</v>
      </c>
      <c r="N2276" s="2">
        <v>0</v>
      </c>
      <c r="O2276" s="2">
        <v>0</v>
      </c>
      <c r="P2276" s="2">
        <f t="shared" si="397"/>
        <v>236000</v>
      </c>
      <c r="Q2276" s="14">
        <f t="shared" si="398"/>
        <v>0</v>
      </c>
      <c r="R2276" s="2" t="s">
        <v>5815</v>
      </c>
      <c r="S2276" s="2" t="s">
        <v>5815</v>
      </c>
      <c r="T2276" s="1" t="e">
        <v>#N/A</v>
      </c>
    </row>
    <row r="2277" spans="1:20" x14ac:dyDescent="0.25">
      <c r="A2277" s="2" t="str">
        <f t="shared" si="392"/>
        <v>012020</v>
      </c>
      <c r="B2277" s="12">
        <v>43850</v>
      </c>
      <c r="C2277" s="2" t="s">
        <v>1609</v>
      </c>
      <c r="D2277" s="2" t="s">
        <v>1604</v>
      </c>
      <c r="E2277" s="2" t="s">
        <v>6598</v>
      </c>
      <c r="F2277" s="2">
        <v>8710</v>
      </c>
      <c r="G2277" s="2">
        <v>1394</v>
      </c>
      <c r="H2277" s="2"/>
      <c r="I2277" s="2"/>
      <c r="J2277" s="2">
        <v>6200</v>
      </c>
      <c r="K2277" s="2"/>
      <c r="L2277" s="2">
        <f t="shared" si="393"/>
        <v>1116</v>
      </c>
      <c r="M2277" s="2">
        <f t="shared" si="394"/>
        <v>558</v>
      </c>
      <c r="N2277" s="2">
        <f t="shared" si="395"/>
        <v>558</v>
      </c>
      <c r="O2277" s="2">
        <f t="shared" si="396"/>
        <v>0</v>
      </c>
      <c r="P2277" s="2">
        <f t="shared" si="397"/>
        <v>8710</v>
      </c>
      <c r="Q2277" s="14">
        <f t="shared" si="398"/>
        <v>0</v>
      </c>
      <c r="R2277" s="2"/>
      <c r="S2277" s="2"/>
      <c r="T2277" s="1" t="e">
        <v>#N/A</v>
      </c>
    </row>
    <row r="2278" spans="1:20" x14ac:dyDescent="0.25">
      <c r="A2278" s="2" t="str">
        <f t="shared" si="392"/>
        <v>012020</v>
      </c>
      <c r="B2278" s="12">
        <v>43850</v>
      </c>
      <c r="C2278" s="2" t="s">
        <v>1610</v>
      </c>
      <c r="D2278" s="2" t="s">
        <v>1604</v>
      </c>
      <c r="E2278" s="2" t="s">
        <v>6598</v>
      </c>
      <c r="F2278" s="2">
        <v>15930</v>
      </c>
      <c r="G2278" s="2"/>
      <c r="H2278" s="2"/>
      <c r="I2278" s="2"/>
      <c r="J2278" s="2">
        <v>13500</v>
      </c>
      <c r="K2278" s="2"/>
      <c r="L2278" s="2">
        <f t="shared" si="393"/>
        <v>2430</v>
      </c>
      <c r="M2278" s="2">
        <f t="shared" si="394"/>
        <v>1215</v>
      </c>
      <c r="N2278" s="2">
        <f t="shared" si="395"/>
        <v>1215</v>
      </c>
      <c r="O2278" s="2">
        <f t="shared" si="396"/>
        <v>0</v>
      </c>
      <c r="P2278" s="2">
        <f t="shared" si="397"/>
        <v>15930</v>
      </c>
      <c r="Q2278" s="14">
        <f t="shared" si="398"/>
        <v>0</v>
      </c>
      <c r="R2278" s="2"/>
      <c r="S2278" s="2"/>
      <c r="T2278" s="1" t="e">
        <v>#N/A</v>
      </c>
    </row>
    <row r="2279" spans="1:20" x14ac:dyDescent="0.25">
      <c r="A2279" s="2" t="str">
        <f t="shared" si="392"/>
        <v>012020</v>
      </c>
      <c r="B2279" s="12">
        <v>43850</v>
      </c>
      <c r="C2279" s="2" t="s">
        <v>1608</v>
      </c>
      <c r="D2279" s="2" t="s">
        <v>1604</v>
      </c>
      <c r="E2279" s="2" t="s">
        <v>6598</v>
      </c>
      <c r="F2279" s="2">
        <v>10886</v>
      </c>
      <c r="G2279" s="2">
        <v>4750</v>
      </c>
      <c r="H2279" s="2"/>
      <c r="I2279" s="2"/>
      <c r="J2279" s="2">
        <v>5200</v>
      </c>
      <c r="K2279" s="2"/>
      <c r="L2279" s="2">
        <f t="shared" si="393"/>
        <v>936</v>
      </c>
      <c r="M2279" s="2">
        <f t="shared" si="394"/>
        <v>468</v>
      </c>
      <c r="N2279" s="2">
        <f t="shared" si="395"/>
        <v>468</v>
      </c>
      <c r="O2279" s="2">
        <f t="shared" si="396"/>
        <v>0</v>
      </c>
      <c r="P2279" s="2">
        <f t="shared" si="397"/>
        <v>10886</v>
      </c>
      <c r="Q2279" s="14">
        <f t="shared" si="398"/>
        <v>0</v>
      </c>
      <c r="R2279" s="2"/>
      <c r="S2279" s="2"/>
      <c r="T2279" s="1" t="e">
        <v>#N/A</v>
      </c>
    </row>
    <row r="2280" spans="1:20" x14ac:dyDescent="0.25">
      <c r="A2280" s="2" t="str">
        <f t="shared" si="392"/>
        <v>012020</v>
      </c>
      <c r="B2280" s="12">
        <v>43855</v>
      </c>
      <c r="C2280" s="2" t="s">
        <v>7180</v>
      </c>
      <c r="D2280" s="2" t="s">
        <v>422</v>
      </c>
      <c r="E2280" s="2" t="s">
        <v>7181</v>
      </c>
      <c r="F2280" s="2">
        <v>59000</v>
      </c>
      <c r="G2280" s="2"/>
      <c r="H2280" s="2"/>
      <c r="I2280" s="2"/>
      <c r="J2280" s="2">
        <v>50000</v>
      </c>
      <c r="K2280" s="2"/>
      <c r="L2280" s="2">
        <f t="shared" si="393"/>
        <v>9000</v>
      </c>
      <c r="M2280" s="2">
        <f t="shared" si="394"/>
        <v>4500</v>
      </c>
      <c r="N2280" s="2">
        <f t="shared" si="395"/>
        <v>4500</v>
      </c>
      <c r="O2280" s="2">
        <f t="shared" si="396"/>
        <v>0</v>
      </c>
      <c r="P2280" s="2">
        <f t="shared" si="397"/>
        <v>59000</v>
      </c>
      <c r="Q2280" s="14">
        <f t="shared" si="398"/>
        <v>0</v>
      </c>
      <c r="R2280" s="2"/>
      <c r="S2280" s="2"/>
      <c r="T2280" s="1" t="e">
        <v>#N/A</v>
      </c>
    </row>
    <row r="2281" spans="1:20" x14ac:dyDescent="0.25">
      <c r="A2281" s="2" t="str">
        <f t="shared" si="392"/>
        <v>012020</v>
      </c>
      <c r="B2281" s="12">
        <v>43853</v>
      </c>
      <c r="C2281" s="2" t="s">
        <v>117</v>
      </c>
      <c r="D2281" s="2" t="s">
        <v>101</v>
      </c>
      <c r="E2281" s="2" t="s">
        <v>6305</v>
      </c>
      <c r="F2281" s="2">
        <v>42782</v>
      </c>
      <c r="G2281" s="2"/>
      <c r="H2281" s="2">
        <v>21400</v>
      </c>
      <c r="I2281" s="2"/>
      <c r="J2281" s="2">
        <v>900</v>
      </c>
      <c r="K2281" s="2">
        <v>15039.06</v>
      </c>
      <c r="L2281" s="2">
        <f t="shared" si="393"/>
        <v>5442.9367999999995</v>
      </c>
      <c r="M2281" s="2">
        <f t="shared" si="394"/>
        <v>2721.4683999999997</v>
      </c>
      <c r="N2281" s="2">
        <f t="shared" si="395"/>
        <v>2721.4683999999997</v>
      </c>
      <c r="O2281" s="2">
        <f t="shared" si="396"/>
        <v>0</v>
      </c>
      <c r="P2281" s="2">
        <f t="shared" si="397"/>
        <v>42781.996799999994</v>
      </c>
      <c r="Q2281" s="14">
        <f t="shared" si="398"/>
        <v>-3.2000000064726919E-3</v>
      </c>
      <c r="R2281" s="2"/>
      <c r="S2281" s="2"/>
      <c r="T2281" s="1" t="e">
        <v>#N/A</v>
      </c>
    </row>
    <row r="2282" spans="1:20" x14ac:dyDescent="0.25">
      <c r="A2282" s="2" t="str">
        <f t="shared" si="392"/>
        <v>012020</v>
      </c>
      <c r="B2282" s="12">
        <v>43852</v>
      </c>
      <c r="C2282" s="2" t="s">
        <v>116</v>
      </c>
      <c r="D2282" s="2" t="s">
        <v>101</v>
      </c>
      <c r="E2282" s="2" t="s">
        <v>6305</v>
      </c>
      <c r="F2282" s="2">
        <v>28350</v>
      </c>
      <c r="G2282" s="2"/>
      <c r="H2282" s="2">
        <v>27000</v>
      </c>
      <c r="I2282" s="2"/>
      <c r="J2282" s="2"/>
      <c r="K2282" s="2"/>
      <c r="L2282" s="2">
        <f t="shared" si="393"/>
        <v>1350</v>
      </c>
      <c r="M2282" s="2">
        <f t="shared" si="394"/>
        <v>675</v>
      </c>
      <c r="N2282" s="2">
        <f t="shared" si="395"/>
        <v>675</v>
      </c>
      <c r="O2282" s="2">
        <f t="shared" si="396"/>
        <v>0</v>
      </c>
      <c r="P2282" s="2">
        <f t="shared" si="397"/>
        <v>28350</v>
      </c>
      <c r="Q2282" s="14">
        <f t="shared" si="398"/>
        <v>0</v>
      </c>
      <c r="R2282" s="2"/>
      <c r="S2282" s="2"/>
      <c r="T2282" s="1" t="e">
        <v>#N/A</v>
      </c>
    </row>
    <row r="2283" spans="1:20" x14ac:dyDescent="0.25">
      <c r="A2283" s="2" t="str">
        <f t="shared" si="392"/>
        <v>012020</v>
      </c>
      <c r="B2283" s="12">
        <v>43853</v>
      </c>
      <c r="C2283" s="2" t="s">
        <v>118</v>
      </c>
      <c r="D2283" s="2" t="s">
        <v>101</v>
      </c>
      <c r="E2283" s="2" t="s">
        <v>6305</v>
      </c>
      <c r="F2283" s="2">
        <v>684.4</v>
      </c>
      <c r="G2283" s="2"/>
      <c r="H2283" s="2"/>
      <c r="I2283" s="2"/>
      <c r="J2283" s="2">
        <v>580</v>
      </c>
      <c r="K2283" s="2"/>
      <c r="L2283" s="2">
        <f t="shared" si="393"/>
        <v>104.4</v>
      </c>
      <c r="M2283" s="2">
        <f t="shared" si="394"/>
        <v>52.2</v>
      </c>
      <c r="N2283" s="2">
        <f t="shared" si="395"/>
        <v>52.2</v>
      </c>
      <c r="O2283" s="2">
        <f t="shared" si="396"/>
        <v>0</v>
      </c>
      <c r="P2283" s="2">
        <f t="shared" si="397"/>
        <v>684.4</v>
      </c>
      <c r="Q2283" s="14">
        <f t="shared" si="398"/>
        <v>0</v>
      </c>
      <c r="R2283" s="2"/>
      <c r="S2283" s="2"/>
      <c r="T2283" s="1" t="e">
        <v>#N/A</v>
      </c>
    </row>
    <row r="2284" spans="1:20" x14ac:dyDescent="0.25">
      <c r="A2284" s="2" t="str">
        <f t="shared" si="392"/>
        <v>012020</v>
      </c>
      <c r="B2284" s="12">
        <v>43852</v>
      </c>
      <c r="C2284" s="2" t="s">
        <v>428</v>
      </c>
      <c r="D2284" s="2" t="s">
        <v>425</v>
      </c>
      <c r="E2284" s="2" t="s">
        <v>6712</v>
      </c>
      <c r="F2284" s="2">
        <v>14204</v>
      </c>
      <c r="G2284" s="2"/>
      <c r="H2284" s="2"/>
      <c r="I2284" s="2"/>
      <c r="J2284" s="2">
        <v>12038</v>
      </c>
      <c r="K2284" s="2"/>
      <c r="L2284" s="2">
        <f t="shared" si="393"/>
        <v>2166.84</v>
      </c>
      <c r="M2284" s="2">
        <f t="shared" si="394"/>
        <v>1083.42</v>
      </c>
      <c r="N2284" s="2">
        <f t="shared" si="395"/>
        <v>1083.42</v>
      </c>
      <c r="O2284" s="2">
        <f t="shared" si="396"/>
        <v>0</v>
      </c>
      <c r="P2284" s="2">
        <f t="shared" si="397"/>
        <v>14204.84</v>
      </c>
      <c r="Q2284" s="14">
        <f t="shared" si="398"/>
        <v>0.84000000000014552</v>
      </c>
      <c r="R2284" s="2"/>
      <c r="S2284" s="2"/>
      <c r="T2284" s="1" t="e">
        <v>#N/A</v>
      </c>
    </row>
    <row r="2285" spans="1:20" x14ac:dyDescent="0.25">
      <c r="A2285" s="2" t="str">
        <f t="shared" si="392"/>
        <v>112019</v>
      </c>
      <c r="B2285" s="12">
        <v>43798</v>
      </c>
      <c r="C2285" s="2" t="s">
        <v>7182</v>
      </c>
      <c r="D2285" s="2" t="s">
        <v>2506</v>
      </c>
      <c r="E2285" s="2" t="s">
        <v>6453</v>
      </c>
      <c r="F2285" s="2">
        <v>15750</v>
      </c>
      <c r="G2285" s="2"/>
      <c r="H2285" s="2">
        <v>15000</v>
      </c>
      <c r="I2285" s="2"/>
      <c r="J2285" s="2"/>
      <c r="K2285" s="2"/>
      <c r="L2285" s="2">
        <f t="shared" si="393"/>
        <v>750</v>
      </c>
      <c r="M2285" s="2">
        <f t="shared" si="394"/>
        <v>0</v>
      </c>
      <c r="N2285" s="2">
        <f t="shared" si="395"/>
        <v>0</v>
      </c>
      <c r="O2285" s="2">
        <f t="shared" si="396"/>
        <v>750</v>
      </c>
      <c r="P2285" s="2">
        <f t="shared" si="397"/>
        <v>15750</v>
      </c>
      <c r="Q2285" s="14">
        <f t="shared" si="398"/>
        <v>0</v>
      </c>
      <c r="R2285" s="2"/>
      <c r="S2285" s="2"/>
      <c r="T2285" s="1" t="e">
        <v>#N/A</v>
      </c>
    </row>
    <row r="2286" spans="1:20" x14ac:dyDescent="0.25">
      <c r="A2286" s="2" t="str">
        <f t="shared" si="392"/>
        <v>012020</v>
      </c>
      <c r="B2286" s="12">
        <v>43854</v>
      </c>
      <c r="C2286" s="2" t="s">
        <v>119</v>
      </c>
      <c r="D2286" s="2" t="s">
        <v>101</v>
      </c>
      <c r="E2286" s="2" t="s">
        <v>6305</v>
      </c>
      <c r="F2286" s="2">
        <v>2453</v>
      </c>
      <c r="G2286" s="2"/>
      <c r="H2286" s="2"/>
      <c r="I2286" s="2"/>
      <c r="J2286" s="2">
        <v>2078.88</v>
      </c>
      <c r="K2286" s="2"/>
      <c r="L2286" s="2">
        <f t="shared" si="393"/>
        <v>374.19840000000005</v>
      </c>
      <c r="M2286" s="2">
        <f t="shared" si="394"/>
        <v>187.09920000000002</v>
      </c>
      <c r="N2286" s="2">
        <f t="shared" si="395"/>
        <v>187.09920000000002</v>
      </c>
      <c r="O2286" s="2">
        <f t="shared" si="396"/>
        <v>0</v>
      </c>
      <c r="P2286" s="2">
        <f t="shared" si="397"/>
        <v>2453.0784000000003</v>
      </c>
      <c r="Q2286" s="14">
        <f t="shared" si="398"/>
        <v>7.8400000000328873E-2</v>
      </c>
      <c r="R2286" s="2"/>
      <c r="S2286" s="2"/>
      <c r="T2286" s="1" t="e">
        <v>#N/A</v>
      </c>
    </row>
    <row r="2287" spans="1:20" x14ac:dyDescent="0.25">
      <c r="A2287" s="2" t="str">
        <f t="shared" si="392"/>
        <v>012020</v>
      </c>
      <c r="B2287" s="12">
        <v>43855</v>
      </c>
      <c r="C2287" s="2" t="s">
        <v>120</v>
      </c>
      <c r="D2287" s="2" t="s">
        <v>101</v>
      </c>
      <c r="E2287" s="2" t="s">
        <v>6305</v>
      </c>
      <c r="F2287" s="2">
        <v>1025</v>
      </c>
      <c r="G2287" s="2"/>
      <c r="H2287" s="2"/>
      <c r="I2287" s="2"/>
      <c r="J2287" s="2">
        <v>868.18</v>
      </c>
      <c r="K2287" s="2"/>
      <c r="L2287" s="2">
        <f t="shared" si="393"/>
        <v>156.2724</v>
      </c>
      <c r="M2287" s="2">
        <f t="shared" si="394"/>
        <v>78.136200000000002</v>
      </c>
      <c r="N2287" s="2">
        <f t="shared" si="395"/>
        <v>78.136200000000002</v>
      </c>
      <c r="O2287" s="2">
        <f t="shared" si="396"/>
        <v>0</v>
      </c>
      <c r="P2287" s="2">
        <f t="shared" si="397"/>
        <v>1024.4523999999999</v>
      </c>
      <c r="Q2287" s="14">
        <f t="shared" si="398"/>
        <v>-0.54760000000010223</v>
      </c>
      <c r="R2287" s="2"/>
      <c r="S2287" s="2"/>
      <c r="T2287" s="1" t="e">
        <v>#N/A</v>
      </c>
    </row>
    <row r="2288" spans="1:20" x14ac:dyDescent="0.25">
      <c r="A2288" s="2" t="str">
        <f t="shared" si="392"/>
        <v>122019</v>
      </c>
      <c r="B2288" s="12">
        <v>43808</v>
      </c>
      <c r="C2288" s="2" t="s">
        <v>7183</v>
      </c>
      <c r="D2288" s="2" t="s">
        <v>820</v>
      </c>
      <c r="E2288" s="2" t="s">
        <v>6947</v>
      </c>
      <c r="F2288" s="2">
        <v>55556</v>
      </c>
      <c r="G2288" s="2">
        <v>36155</v>
      </c>
      <c r="H2288" s="2"/>
      <c r="I2288" s="2"/>
      <c r="J2288" s="2">
        <v>16441.599999999999</v>
      </c>
      <c r="K2288" s="2"/>
      <c r="L2288" s="2">
        <f t="shared" si="393"/>
        <v>2959.4879999999998</v>
      </c>
      <c r="M2288" s="2">
        <f t="shared" si="394"/>
        <v>0</v>
      </c>
      <c r="N2288" s="2">
        <f t="shared" si="395"/>
        <v>0</v>
      </c>
      <c r="O2288" s="2">
        <f t="shared" si="396"/>
        <v>2959.4879999999998</v>
      </c>
      <c r="P2288" s="2">
        <f t="shared" si="397"/>
        <v>55556.088000000003</v>
      </c>
      <c r="Q2288" s="14">
        <f t="shared" si="398"/>
        <v>8.8000000003376044E-2</v>
      </c>
      <c r="R2288" s="2"/>
      <c r="S2288" s="2"/>
      <c r="T2288" s="1" t="e">
        <v>#N/A</v>
      </c>
    </row>
    <row r="2289" spans="1:20" x14ac:dyDescent="0.25">
      <c r="A2289" s="2" t="str">
        <f t="shared" si="392"/>
        <v>012020</v>
      </c>
      <c r="B2289" s="12">
        <v>43855</v>
      </c>
      <c r="C2289" s="2" t="s">
        <v>121</v>
      </c>
      <c r="D2289" s="2" t="s">
        <v>101</v>
      </c>
      <c r="E2289" s="2" t="s">
        <v>6305</v>
      </c>
      <c r="F2289" s="2">
        <v>15356</v>
      </c>
      <c r="G2289" s="2"/>
      <c r="H2289" s="2">
        <v>14400</v>
      </c>
      <c r="I2289" s="2"/>
      <c r="J2289" s="2">
        <v>200</v>
      </c>
      <c r="K2289" s="2"/>
      <c r="L2289" s="2">
        <f t="shared" si="393"/>
        <v>756</v>
      </c>
      <c r="M2289" s="2">
        <f t="shared" si="394"/>
        <v>378</v>
      </c>
      <c r="N2289" s="2">
        <f t="shared" si="395"/>
        <v>378</v>
      </c>
      <c r="O2289" s="2">
        <f t="shared" si="396"/>
        <v>0</v>
      </c>
      <c r="P2289" s="2">
        <f t="shared" si="397"/>
        <v>15356</v>
      </c>
      <c r="Q2289" s="14">
        <f t="shared" si="398"/>
        <v>0</v>
      </c>
      <c r="R2289" s="2"/>
      <c r="S2289" s="2"/>
      <c r="T2289" s="1" t="e">
        <v>#N/A</v>
      </c>
    </row>
    <row r="2290" spans="1:20" x14ac:dyDescent="0.25">
      <c r="A2290" s="2" t="str">
        <f t="shared" si="392"/>
        <v>012020</v>
      </c>
      <c r="B2290" s="12">
        <v>43853</v>
      </c>
      <c r="C2290" s="2" t="s">
        <v>492</v>
      </c>
      <c r="D2290" s="2" t="s">
        <v>490</v>
      </c>
      <c r="E2290" s="2" t="s">
        <v>6523</v>
      </c>
      <c r="F2290" s="2">
        <v>11413</v>
      </c>
      <c r="G2290" s="2"/>
      <c r="H2290" s="2"/>
      <c r="I2290" s="2">
        <v>10190</v>
      </c>
      <c r="J2290" s="2"/>
      <c r="K2290" s="2"/>
      <c r="L2290" s="2">
        <f t="shared" si="393"/>
        <v>1222.8</v>
      </c>
      <c r="M2290" s="2">
        <v>0</v>
      </c>
      <c r="N2290" s="2">
        <v>0</v>
      </c>
      <c r="O2290" s="2">
        <v>0</v>
      </c>
      <c r="P2290" s="2">
        <f t="shared" si="397"/>
        <v>11412.8</v>
      </c>
      <c r="Q2290" s="14">
        <f t="shared" si="398"/>
        <v>-0.2000000000007276</v>
      </c>
      <c r="R2290" s="2"/>
      <c r="S2290" s="2">
        <v>0</v>
      </c>
      <c r="T2290" s="1" t="e">
        <v>#N/A</v>
      </c>
    </row>
    <row r="2291" spans="1:20" x14ac:dyDescent="0.25">
      <c r="A2291" s="2" t="str">
        <f t="shared" si="392"/>
        <v>012020</v>
      </c>
      <c r="B2291" s="12">
        <v>43857</v>
      </c>
      <c r="C2291" s="2" t="s">
        <v>1279</v>
      </c>
      <c r="D2291" s="2" t="s">
        <v>1227</v>
      </c>
      <c r="E2291" s="2" t="s">
        <v>7177</v>
      </c>
      <c r="F2291" s="2">
        <v>10974</v>
      </c>
      <c r="G2291" s="2"/>
      <c r="H2291" s="2"/>
      <c r="I2291" s="2"/>
      <c r="J2291" s="2">
        <v>9300</v>
      </c>
      <c r="K2291" s="2"/>
      <c r="L2291" s="2">
        <f t="shared" si="393"/>
        <v>1674</v>
      </c>
      <c r="M2291" s="2">
        <f t="shared" si="394"/>
        <v>837</v>
      </c>
      <c r="N2291" s="2">
        <f t="shared" si="395"/>
        <v>837</v>
      </c>
      <c r="O2291" s="2">
        <f t="shared" si="396"/>
        <v>0</v>
      </c>
      <c r="P2291" s="2">
        <f t="shared" si="397"/>
        <v>10974</v>
      </c>
      <c r="Q2291" s="14">
        <f t="shared" si="398"/>
        <v>0</v>
      </c>
      <c r="R2291" s="2"/>
      <c r="S2291" s="2"/>
      <c r="T2291" s="1" t="e">
        <v>#N/A</v>
      </c>
    </row>
    <row r="2292" spans="1:20" x14ac:dyDescent="0.25">
      <c r="A2292" s="2" t="str">
        <f t="shared" si="392"/>
        <v>012020</v>
      </c>
      <c r="B2292" s="12">
        <v>43851</v>
      </c>
      <c r="C2292" s="2" t="s">
        <v>7184</v>
      </c>
      <c r="D2292" s="2" t="s">
        <v>167</v>
      </c>
      <c r="E2292" s="2" t="s">
        <v>7142</v>
      </c>
      <c r="F2292" s="2">
        <v>3422</v>
      </c>
      <c r="G2292" s="2"/>
      <c r="H2292" s="2"/>
      <c r="I2292" s="2"/>
      <c r="J2292" s="2">
        <v>2900</v>
      </c>
      <c r="K2292" s="2"/>
      <c r="L2292" s="2">
        <f t="shared" si="393"/>
        <v>522</v>
      </c>
      <c r="M2292" s="2">
        <v>0</v>
      </c>
      <c r="N2292" s="2">
        <v>0</v>
      </c>
      <c r="O2292" s="2">
        <v>0</v>
      </c>
      <c r="P2292" s="2">
        <f t="shared" si="397"/>
        <v>3422</v>
      </c>
      <c r="Q2292" s="14">
        <f t="shared" si="398"/>
        <v>0</v>
      </c>
      <c r="R2292" s="2" t="s">
        <v>5815</v>
      </c>
      <c r="S2292" s="2" t="s">
        <v>5815</v>
      </c>
      <c r="T2292" s="1" t="e">
        <v>#N/A</v>
      </c>
    </row>
    <row r="2293" spans="1:20" x14ac:dyDescent="0.25">
      <c r="A2293" s="2" t="str">
        <f t="shared" si="392"/>
        <v>012020</v>
      </c>
      <c r="B2293" s="12">
        <v>43836</v>
      </c>
      <c r="C2293" s="2" t="s">
        <v>76</v>
      </c>
      <c r="D2293" s="2" t="s">
        <v>74</v>
      </c>
      <c r="E2293" s="2" t="s">
        <v>7185</v>
      </c>
      <c r="F2293" s="2">
        <v>1652</v>
      </c>
      <c r="G2293" s="2"/>
      <c r="H2293" s="2"/>
      <c r="I2293" s="2"/>
      <c r="J2293" s="2">
        <v>1400</v>
      </c>
      <c r="K2293" s="2"/>
      <c r="L2293" s="2">
        <f t="shared" si="393"/>
        <v>252</v>
      </c>
      <c r="M2293" s="2">
        <f t="shared" si="394"/>
        <v>126</v>
      </c>
      <c r="N2293" s="2">
        <f t="shared" si="395"/>
        <v>126</v>
      </c>
      <c r="O2293" s="2">
        <f t="shared" si="396"/>
        <v>0</v>
      </c>
      <c r="P2293" s="2">
        <f t="shared" si="397"/>
        <v>1652</v>
      </c>
      <c r="Q2293" s="14">
        <f t="shared" si="398"/>
        <v>0</v>
      </c>
      <c r="R2293" s="2"/>
      <c r="S2293" s="2"/>
      <c r="T2293" s="1" t="e">
        <v>#N/A</v>
      </c>
    </row>
    <row r="2294" spans="1:20" x14ac:dyDescent="0.25">
      <c r="A2294" s="2" t="str">
        <f t="shared" ref="A2294:A2352" si="399">TEXT(B2294,"MMYYYY")</f>
        <v>012020</v>
      </c>
      <c r="B2294" s="12">
        <v>43855</v>
      </c>
      <c r="C2294" s="2" t="s">
        <v>122</v>
      </c>
      <c r="D2294" s="2" t="s">
        <v>101</v>
      </c>
      <c r="E2294" s="2" t="s">
        <v>6305</v>
      </c>
      <c r="F2294" s="2">
        <v>7436</v>
      </c>
      <c r="G2294" s="2"/>
      <c r="H2294" s="2"/>
      <c r="I2294" s="2"/>
      <c r="J2294" s="2">
        <v>200</v>
      </c>
      <c r="K2294" s="2">
        <v>5625</v>
      </c>
      <c r="L2294" s="2">
        <f t="shared" ref="L2294:L2352" si="400">+(H2294*$H$1/100)+(I2294*$I$1/100)+(J2294*$J$1/100)+(K2294*$K$1/100)</f>
        <v>1611</v>
      </c>
      <c r="M2294" s="2">
        <f t="shared" ref="M2294:M2352" si="401">+IF(VALUE(LEFT(D2294,2))=33,L2294/2,0)</f>
        <v>805.5</v>
      </c>
      <c r="N2294" s="2">
        <f t="shared" ref="N2294:N2352" si="402">+M2294</f>
        <v>805.5</v>
      </c>
      <c r="O2294" s="2">
        <f t="shared" ref="O2294:O2352" si="403">+IF(VALUE(LEFT(D2294,2))=33,0,L2294)</f>
        <v>0</v>
      </c>
      <c r="P2294" s="2">
        <f t="shared" ref="P2294:P2352" si="404">H2294+I2294+J2294+K2294+L2294+G2294</f>
        <v>7436</v>
      </c>
      <c r="Q2294" s="14">
        <f t="shared" ref="Q2294:Q2352" si="405">P2294-F2294</f>
        <v>0</v>
      </c>
      <c r="R2294" s="2"/>
      <c r="S2294" s="2"/>
      <c r="T2294" s="1" t="e">
        <v>#N/A</v>
      </c>
    </row>
    <row r="2295" spans="1:20" x14ac:dyDescent="0.25">
      <c r="A2295" s="2" t="str">
        <f t="shared" si="399"/>
        <v>012020</v>
      </c>
      <c r="B2295" s="12">
        <v>43838</v>
      </c>
      <c r="C2295" s="2" t="s">
        <v>108</v>
      </c>
      <c r="D2295" s="2" t="s">
        <v>101</v>
      </c>
      <c r="E2295" s="2" t="s">
        <v>6305</v>
      </c>
      <c r="F2295" s="2">
        <v>988</v>
      </c>
      <c r="G2295" s="2"/>
      <c r="H2295" s="2"/>
      <c r="I2295" s="2"/>
      <c r="J2295" s="2">
        <v>837.71</v>
      </c>
      <c r="K2295" s="2"/>
      <c r="L2295" s="2">
        <f t="shared" si="400"/>
        <v>150.7878</v>
      </c>
      <c r="M2295" s="2">
        <f t="shared" si="401"/>
        <v>75.393900000000002</v>
      </c>
      <c r="N2295" s="2">
        <f t="shared" si="402"/>
        <v>75.393900000000002</v>
      </c>
      <c r="O2295" s="2">
        <f t="shared" si="403"/>
        <v>0</v>
      </c>
      <c r="P2295" s="2">
        <f t="shared" si="404"/>
        <v>988.4978000000001</v>
      </c>
      <c r="Q2295" s="14">
        <f t="shared" si="405"/>
        <v>0.4978000000000975</v>
      </c>
      <c r="R2295" s="2"/>
      <c r="S2295" s="2"/>
      <c r="T2295" s="1" t="e">
        <v>#N/A</v>
      </c>
    </row>
    <row r="2296" spans="1:20" x14ac:dyDescent="0.25">
      <c r="A2296" s="2" t="str">
        <f t="shared" si="399"/>
        <v>012020</v>
      </c>
      <c r="B2296" s="12">
        <v>43837</v>
      </c>
      <c r="C2296" s="2" t="s">
        <v>107</v>
      </c>
      <c r="D2296" s="2" t="s">
        <v>101</v>
      </c>
      <c r="E2296" s="2" t="s">
        <v>6305</v>
      </c>
      <c r="F2296" s="2">
        <v>612</v>
      </c>
      <c r="G2296" s="2"/>
      <c r="H2296" s="2"/>
      <c r="I2296" s="2"/>
      <c r="J2296" s="2">
        <v>519</v>
      </c>
      <c r="K2296" s="2"/>
      <c r="L2296" s="2">
        <f t="shared" si="400"/>
        <v>93.42</v>
      </c>
      <c r="M2296" s="2">
        <f t="shared" si="401"/>
        <v>46.71</v>
      </c>
      <c r="N2296" s="2">
        <f t="shared" si="402"/>
        <v>46.71</v>
      </c>
      <c r="O2296" s="2">
        <f t="shared" si="403"/>
        <v>0</v>
      </c>
      <c r="P2296" s="2">
        <f t="shared" si="404"/>
        <v>612.41999999999996</v>
      </c>
      <c r="Q2296" s="14">
        <f t="shared" si="405"/>
        <v>0.41999999999995907</v>
      </c>
      <c r="R2296" s="2"/>
      <c r="S2296" s="2"/>
      <c r="T2296" s="1" t="e">
        <v>#N/A</v>
      </c>
    </row>
    <row r="2297" spans="1:20" x14ac:dyDescent="0.25">
      <c r="A2297" s="2" t="str">
        <f t="shared" si="399"/>
        <v>012020</v>
      </c>
      <c r="B2297" s="12">
        <v>43839</v>
      </c>
      <c r="C2297" s="2" t="s">
        <v>109</v>
      </c>
      <c r="D2297" s="2" t="s">
        <v>101</v>
      </c>
      <c r="E2297" s="2" t="s">
        <v>6305</v>
      </c>
      <c r="F2297" s="2">
        <v>744</v>
      </c>
      <c r="G2297" s="2"/>
      <c r="H2297" s="2"/>
      <c r="I2297" s="2"/>
      <c r="J2297" s="2">
        <v>630.71</v>
      </c>
      <c r="K2297" s="2"/>
      <c r="L2297" s="2">
        <f t="shared" si="400"/>
        <v>113.52780000000001</v>
      </c>
      <c r="M2297" s="2">
        <f t="shared" si="401"/>
        <v>56.763900000000007</v>
      </c>
      <c r="N2297" s="2">
        <f t="shared" si="402"/>
        <v>56.763900000000007</v>
      </c>
      <c r="O2297" s="2">
        <f t="shared" si="403"/>
        <v>0</v>
      </c>
      <c r="P2297" s="2">
        <f t="shared" si="404"/>
        <v>744.23780000000011</v>
      </c>
      <c r="Q2297" s="14">
        <f t="shared" si="405"/>
        <v>0.23780000000010659</v>
      </c>
      <c r="R2297" s="2"/>
      <c r="S2297" s="2"/>
      <c r="T2297" s="1" t="e">
        <v>#N/A</v>
      </c>
    </row>
    <row r="2298" spans="1:20" x14ac:dyDescent="0.25">
      <c r="A2298" s="2" t="str">
        <f t="shared" si="399"/>
        <v>012020</v>
      </c>
      <c r="B2298" s="12">
        <v>43857</v>
      </c>
      <c r="C2298" s="2" t="s">
        <v>524</v>
      </c>
      <c r="D2298" s="2" t="s">
        <v>522</v>
      </c>
      <c r="E2298" s="2" t="s">
        <v>7186</v>
      </c>
      <c r="F2298" s="2">
        <v>250160</v>
      </c>
      <c r="G2298" s="2"/>
      <c r="H2298" s="2"/>
      <c r="I2298" s="2"/>
      <c r="J2298" s="2">
        <v>212000</v>
      </c>
      <c r="K2298" s="2"/>
      <c r="L2298" s="2">
        <f t="shared" si="400"/>
        <v>38160</v>
      </c>
      <c r="M2298" s="2">
        <v>0</v>
      </c>
      <c r="N2298" s="2">
        <v>0</v>
      </c>
      <c r="O2298" s="2">
        <v>0</v>
      </c>
      <c r="P2298" s="2">
        <f t="shared" si="404"/>
        <v>250160</v>
      </c>
      <c r="Q2298" s="14">
        <f t="shared" si="405"/>
        <v>0</v>
      </c>
      <c r="R2298" s="2" t="s">
        <v>5815</v>
      </c>
      <c r="S2298" s="2" t="s">
        <v>5815</v>
      </c>
      <c r="T2298" s="1" t="e">
        <v>#N/A</v>
      </c>
    </row>
    <row r="2299" spans="1:20" x14ac:dyDescent="0.25">
      <c r="A2299" s="2" t="str">
        <f t="shared" si="399"/>
        <v>012020</v>
      </c>
      <c r="B2299" s="12">
        <v>43855</v>
      </c>
      <c r="C2299" s="2" t="s">
        <v>7187</v>
      </c>
      <c r="D2299" s="2" t="s">
        <v>358</v>
      </c>
      <c r="E2299" s="2" t="s">
        <v>6446</v>
      </c>
      <c r="F2299" s="2">
        <v>70406</v>
      </c>
      <c r="G2299" s="2"/>
      <c r="H2299" s="2"/>
      <c r="I2299" s="2"/>
      <c r="J2299" s="2">
        <v>59665.9</v>
      </c>
      <c r="K2299" s="2"/>
      <c r="L2299" s="2">
        <f t="shared" si="400"/>
        <v>10739.861999999999</v>
      </c>
      <c r="M2299" s="2">
        <v>0</v>
      </c>
      <c r="N2299" s="2">
        <v>0</v>
      </c>
      <c r="O2299" s="2">
        <v>0</v>
      </c>
      <c r="P2299" s="2">
        <f t="shared" si="404"/>
        <v>70405.762000000002</v>
      </c>
      <c r="Q2299" s="14">
        <f t="shared" si="405"/>
        <v>-0.23799999999755528</v>
      </c>
      <c r="R2299" s="2" t="s">
        <v>5815</v>
      </c>
      <c r="S2299" s="2" t="s">
        <v>5815</v>
      </c>
      <c r="T2299" s="1" t="e">
        <v>#N/A</v>
      </c>
    </row>
    <row r="2300" spans="1:20" x14ac:dyDescent="0.25">
      <c r="A2300" s="2" t="str">
        <f t="shared" si="399"/>
        <v>012020</v>
      </c>
      <c r="B2300" s="12">
        <v>43857</v>
      </c>
      <c r="C2300" s="2" t="s">
        <v>7188</v>
      </c>
      <c r="D2300" s="2" t="s">
        <v>1428</v>
      </c>
      <c r="E2300" s="2" t="s">
        <v>1429</v>
      </c>
      <c r="F2300" s="2">
        <v>45066</v>
      </c>
      <c r="G2300" s="2"/>
      <c r="H2300" s="2">
        <v>42920</v>
      </c>
      <c r="I2300" s="2"/>
      <c r="J2300" s="2"/>
      <c r="K2300" s="2"/>
      <c r="L2300" s="2">
        <f t="shared" si="400"/>
        <v>2146</v>
      </c>
      <c r="M2300" s="2">
        <v>0</v>
      </c>
      <c r="N2300" s="2">
        <v>0</v>
      </c>
      <c r="O2300" s="2">
        <v>0</v>
      </c>
      <c r="P2300" s="2">
        <f t="shared" si="404"/>
        <v>45066</v>
      </c>
      <c r="Q2300" s="14">
        <f t="shared" si="405"/>
        <v>0</v>
      </c>
      <c r="R2300" s="2" t="s">
        <v>6245</v>
      </c>
      <c r="S2300" s="2" t="s">
        <v>6245</v>
      </c>
      <c r="T2300" s="1" t="e">
        <v>#N/A</v>
      </c>
    </row>
    <row r="2301" spans="1:20" x14ac:dyDescent="0.25">
      <c r="A2301" s="2" t="str">
        <f t="shared" si="399"/>
        <v>012020</v>
      </c>
      <c r="B2301" s="12">
        <v>43858</v>
      </c>
      <c r="C2301" s="2" t="s">
        <v>7189</v>
      </c>
      <c r="D2301" s="2" t="s">
        <v>433</v>
      </c>
      <c r="E2301" s="2" t="s">
        <v>7105</v>
      </c>
      <c r="F2301" s="2">
        <v>66647</v>
      </c>
      <c r="G2301" s="2"/>
      <c r="H2301" s="2"/>
      <c r="I2301" s="2"/>
      <c r="J2301" s="2">
        <v>56481</v>
      </c>
      <c r="K2301" s="2"/>
      <c r="L2301" s="2">
        <f t="shared" si="400"/>
        <v>10166.58</v>
      </c>
      <c r="M2301" s="2">
        <v>0</v>
      </c>
      <c r="N2301" s="2">
        <v>0</v>
      </c>
      <c r="O2301" s="2">
        <v>0</v>
      </c>
      <c r="P2301" s="2">
        <f t="shared" si="404"/>
        <v>66647.58</v>
      </c>
      <c r="Q2301" s="14">
        <f t="shared" si="405"/>
        <v>0.58000000000174623</v>
      </c>
      <c r="R2301" s="2"/>
      <c r="S2301" s="2">
        <v>0</v>
      </c>
      <c r="T2301" s="1" t="e">
        <v>#N/A</v>
      </c>
    </row>
    <row r="2302" spans="1:20" x14ac:dyDescent="0.25">
      <c r="A2302" s="2" t="str">
        <f t="shared" si="399"/>
        <v>012020</v>
      </c>
      <c r="B2302" s="12">
        <v>43859</v>
      </c>
      <c r="C2302" s="2" t="s">
        <v>609</v>
      </c>
      <c r="D2302" s="2" t="s">
        <v>607</v>
      </c>
      <c r="E2302" s="2" t="s">
        <v>7190</v>
      </c>
      <c r="F2302" s="2">
        <v>440004</v>
      </c>
      <c r="G2302" s="2"/>
      <c r="H2302" s="2"/>
      <c r="I2302" s="2"/>
      <c r="J2302" s="2">
        <v>372885</v>
      </c>
      <c r="K2302" s="2"/>
      <c r="L2302" s="2">
        <f t="shared" si="400"/>
        <v>67119.3</v>
      </c>
      <c r="M2302" s="2">
        <v>0</v>
      </c>
      <c r="N2302" s="2">
        <v>0</v>
      </c>
      <c r="O2302" s="2">
        <v>0</v>
      </c>
      <c r="P2302" s="2">
        <f t="shared" si="404"/>
        <v>440004.3</v>
      </c>
      <c r="Q2302" s="14">
        <f t="shared" si="405"/>
        <v>0.29999999998835847</v>
      </c>
      <c r="R2302" s="2" t="s">
        <v>5815</v>
      </c>
      <c r="S2302" s="2" t="s">
        <v>5815</v>
      </c>
      <c r="T2302" s="1" t="e">
        <v>#N/A</v>
      </c>
    </row>
    <row r="2303" spans="1:20" x14ac:dyDescent="0.25">
      <c r="A2303" s="2" t="str">
        <f t="shared" si="399"/>
        <v>012020</v>
      </c>
      <c r="B2303" s="12">
        <v>43860</v>
      </c>
      <c r="C2303" s="2" t="s">
        <v>357</v>
      </c>
      <c r="D2303" s="2" t="s">
        <v>355</v>
      </c>
      <c r="E2303" s="2" t="s">
        <v>7144</v>
      </c>
      <c r="F2303" s="2">
        <v>32487</v>
      </c>
      <c r="G2303" s="2"/>
      <c r="H2303" s="2"/>
      <c r="I2303" s="2">
        <v>18817</v>
      </c>
      <c r="J2303" s="2">
        <v>9671.5</v>
      </c>
      <c r="K2303" s="2"/>
      <c r="L2303" s="2">
        <f t="shared" si="400"/>
        <v>3998.91</v>
      </c>
      <c r="M2303" s="2">
        <f t="shared" si="401"/>
        <v>1999.4549999999999</v>
      </c>
      <c r="N2303" s="2">
        <f t="shared" si="402"/>
        <v>1999.4549999999999</v>
      </c>
      <c r="O2303" s="2">
        <f t="shared" si="403"/>
        <v>0</v>
      </c>
      <c r="P2303" s="2">
        <f t="shared" si="404"/>
        <v>32487.41</v>
      </c>
      <c r="Q2303" s="14">
        <f t="shared" si="405"/>
        <v>0.40999999999985448</v>
      </c>
      <c r="R2303" s="2"/>
      <c r="S2303" s="2"/>
      <c r="T2303" s="1" t="e">
        <v>#N/A</v>
      </c>
    </row>
    <row r="2304" spans="1:20" x14ac:dyDescent="0.25">
      <c r="A2304" s="2" t="str">
        <f t="shared" si="399"/>
        <v>122019</v>
      </c>
      <c r="B2304" s="12">
        <v>43810</v>
      </c>
      <c r="C2304" s="2" t="s">
        <v>5269</v>
      </c>
      <c r="D2304" s="2" t="s">
        <v>1766</v>
      </c>
      <c r="E2304" s="2" t="s">
        <v>1767</v>
      </c>
      <c r="F2304" s="2">
        <v>25200</v>
      </c>
      <c r="G2304" s="2"/>
      <c r="H2304" s="2"/>
      <c r="I2304" s="2">
        <v>22500</v>
      </c>
      <c r="J2304" s="2"/>
      <c r="K2304" s="2"/>
      <c r="L2304" s="2">
        <f t="shared" si="400"/>
        <v>2700</v>
      </c>
      <c r="M2304" s="2">
        <f t="shared" si="401"/>
        <v>1350</v>
      </c>
      <c r="N2304" s="2">
        <f t="shared" si="402"/>
        <v>1350</v>
      </c>
      <c r="O2304" s="2">
        <f t="shared" si="403"/>
        <v>0</v>
      </c>
      <c r="P2304" s="2">
        <f t="shared" si="404"/>
        <v>25200</v>
      </c>
      <c r="Q2304" s="14">
        <f t="shared" si="405"/>
        <v>0</v>
      </c>
      <c r="R2304" s="2"/>
      <c r="S2304" s="2"/>
      <c r="T2304" s="1" t="e">
        <v>#N/A</v>
      </c>
    </row>
    <row r="2305" spans="1:20" x14ac:dyDescent="0.25">
      <c r="A2305" s="2" t="str">
        <f t="shared" si="399"/>
        <v>012020</v>
      </c>
      <c r="B2305" s="12">
        <v>43861</v>
      </c>
      <c r="C2305" s="2" t="s">
        <v>407</v>
      </c>
      <c r="D2305" s="2" t="s">
        <v>399</v>
      </c>
      <c r="E2305" s="2" t="s">
        <v>6509</v>
      </c>
      <c r="F2305" s="2">
        <v>3001</v>
      </c>
      <c r="G2305" s="2"/>
      <c r="H2305" s="2"/>
      <c r="I2305" s="2"/>
      <c r="J2305" s="2">
        <v>2543</v>
      </c>
      <c r="K2305" s="2"/>
      <c r="L2305" s="2">
        <f t="shared" si="400"/>
        <v>457.74</v>
      </c>
      <c r="M2305" s="2">
        <f t="shared" si="401"/>
        <v>228.87</v>
      </c>
      <c r="N2305" s="2">
        <f t="shared" si="402"/>
        <v>228.87</v>
      </c>
      <c r="O2305" s="2">
        <f t="shared" si="403"/>
        <v>0</v>
      </c>
      <c r="P2305" s="2">
        <f t="shared" si="404"/>
        <v>3000.74</v>
      </c>
      <c r="Q2305" s="14">
        <f t="shared" si="405"/>
        <v>-0.26000000000021828</v>
      </c>
      <c r="R2305" s="2"/>
      <c r="S2305" s="2"/>
      <c r="T2305" s="1" t="e">
        <v>#N/A</v>
      </c>
    </row>
    <row r="2306" spans="1:20" x14ac:dyDescent="0.25">
      <c r="A2306" s="2" t="str">
        <f t="shared" si="399"/>
        <v>012020</v>
      </c>
      <c r="B2306" s="12">
        <v>43844</v>
      </c>
      <c r="C2306" s="2" t="s">
        <v>7191</v>
      </c>
      <c r="D2306" s="2" t="s">
        <v>93</v>
      </c>
      <c r="E2306" s="2" t="s">
        <v>7165</v>
      </c>
      <c r="F2306" s="2">
        <v>15128</v>
      </c>
      <c r="G2306" s="2"/>
      <c r="H2306" s="2"/>
      <c r="I2306" s="2"/>
      <c r="J2306" s="2">
        <v>12820</v>
      </c>
      <c r="K2306" s="2"/>
      <c r="L2306" s="2">
        <f t="shared" si="400"/>
        <v>2307.6</v>
      </c>
      <c r="M2306" s="2">
        <v>0</v>
      </c>
      <c r="N2306" s="2">
        <v>0</v>
      </c>
      <c r="O2306" s="2">
        <v>0</v>
      </c>
      <c r="P2306" s="2">
        <f t="shared" si="404"/>
        <v>15127.6</v>
      </c>
      <c r="Q2306" s="14">
        <f t="shared" si="405"/>
        <v>-0.3999999999996362</v>
      </c>
      <c r="R2306" s="2" t="s">
        <v>6245</v>
      </c>
      <c r="S2306" s="2" t="s">
        <v>6245</v>
      </c>
      <c r="T2306" s="1" t="e">
        <v>#N/A</v>
      </c>
    </row>
    <row r="2307" spans="1:20" x14ac:dyDescent="0.25">
      <c r="A2307" s="2" t="str">
        <f t="shared" si="399"/>
        <v>012020</v>
      </c>
      <c r="B2307" s="12">
        <v>43853</v>
      </c>
      <c r="C2307" s="2" t="s">
        <v>516</v>
      </c>
      <c r="D2307" s="2" t="s">
        <v>514</v>
      </c>
      <c r="E2307" s="2" t="s">
        <v>7192</v>
      </c>
      <c r="F2307" s="2">
        <v>9067</v>
      </c>
      <c r="G2307" s="2"/>
      <c r="H2307" s="2">
        <v>8635</v>
      </c>
      <c r="I2307" s="2"/>
      <c r="J2307" s="2"/>
      <c r="K2307" s="2"/>
      <c r="L2307" s="2">
        <f t="shared" si="400"/>
        <v>431.75</v>
      </c>
      <c r="M2307" s="2">
        <f t="shared" si="401"/>
        <v>215.875</v>
      </c>
      <c r="N2307" s="2">
        <f t="shared" si="402"/>
        <v>215.875</v>
      </c>
      <c r="O2307" s="2">
        <f t="shared" si="403"/>
        <v>0</v>
      </c>
      <c r="P2307" s="2">
        <f t="shared" si="404"/>
        <v>9066.75</v>
      </c>
      <c r="Q2307" s="14">
        <f t="shared" si="405"/>
        <v>-0.25</v>
      </c>
      <c r="R2307" s="2"/>
      <c r="S2307" s="2"/>
      <c r="T2307" s="1" t="e">
        <v>#N/A</v>
      </c>
    </row>
    <row r="2308" spans="1:20" x14ac:dyDescent="0.25">
      <c r="A2308" s="2" t="str">
        <f t="shared" si="399"/>
        <v>012020</v>
      </c>
      <c r="B2308" s="12">
        <v>43859</v>
      </c>
      <c r="C2308" s="2" t="s">
        <v>429</v>
      </c>
      <c r="D2308" s="2" t="s">
        <v>425</v>
      </c>
      <c r="E2308" s="2" t="s">
        <v>6712</v>
      </c>
      <c r="F2308" s="2">
        <v>1342</v>
      </c>
      <c r="G2308" s="2"/>
      <c r="H2308" s="2"/>
      <c r="I2308" s="2"/>
      <c r="J2308" s="2">
        <v>1137.3</v>
      </c>
      <c r="K2308" s="2"/>
      <c r="L2308" s="2">
        <f t="shared" si="400"/>
        <v>204.71399999999997</v>
      </c>
      <c r="M2308" s="2">
        <f t="shared" si="401"/>
        <v>102.35699999999999</v>
      </c>
      <c r="N2308" s="2">
        <f t="shared" si="402"/>
        <v>102.35699999999999</v>
      </c>
      <c r="O2308" s="2">
        <f t="shared" si="403"/>
        <v>0</v>
      </c>
      <c r="P2308" s="2">
        <f t="shared" si="404"/>
        <v>1342.0139999999999</v>
      </c>
      <c r="Q2308" s="14">
        <f t="shared" si="405"/>
        <v>1.3999999999896318E-2</v>
      </c>
      <c r="R2308" s="2"/>
      <c r="S2308" s="2"/>
      <c r="T2308" s="1" t="e">
        <v>#N/A</v>
      </c>
    </row>
    <row r="2309" spans="1:20" x14ac:dyDescent="0.25">
      <c r="A2309" s="2" t="str">
        <f t="shared" si="399"/>
        <v>012020</v>
      </c>
      <c r="B2309" s="12">
        <v>43848</v>
      </c>
      <c r="C2309" s="2" t="s">
        <v>203</v>
      </c>
      <c r="D2309" s="2" t="s">
        <v>199</v>
      </c>
      <c r="E2309" s="2" t="s">
        <v>200</v>
      </c>
      <c r="F2309" s="2">
        <v>21270</v>
      </c>
      <c r="G2309" s="2"/>
      <c r="H2309" s="2"/>
      <c r="I2309" s="2"/>
      <c r="J2309" s="2">
        <v>18025</v>
      </c>
      <c r="K2309" s="2"/>
      <c r="L2309" s="2">
        <f t="shared" si="400"/>
        <v>3244.5</v>
      </c>
      <c r="M2309" s="2">
        <f t="shared" si="401"/>
        <v>1622.25</v>
      </c>
      <c r="N2309" s="2">
        <f t="shared" si="402"/>
        <v>1622.25</v>
      </c>
      <c r="O2309" s="2">
        <f t="shared" si="403"/>
        <v>0</v>
      </c>
      <c r="P2309" s="2">
        <f t="shared" si="404"/>
        <v>21269.5</v>
      </c>
      <c r="Q2309" s="14">
        <f t="shared" si="405"/>
        <v>-0.5</v>
      </c>
      <c r="R2309" s="2"/>
      <c r="S2309" s="2"/>
      <c r="T2309" s="1" t="e">
        <v>#N/A</v>
      </c>
    </row>
    <row r="2310" spans="1:20" x14ac:dyDescent="0.25">
      <c r="A2310" s="2" t="str">
        <f t="shared" si="399"/>
        <v>012020</v>
      </c>
      <c r="B2310" s="12">
        <v>43857</v>
      </c>
      <c r="C2310" s="2" t="s">
        <v>204</v>
      </c>
      <c r="D2310" s="2" t="s">
        <v>199</v>
      </c>
      <c r="E2310" s="2" t="s">
        <v>200</v>
      </c>
      <c r="F2310" s="2">
        <v>566</v>
      </c>
      <c r="G2310" s="2"/>
      <c r="H2310" s="2"/>
      <c r="I2310" s="2"/>
      <c r="J2310" s="2">
        <v>480</v>
      </c>
      <c r="K2310" s="2"/>
      <c r="L2310" s="2">
        <f t="shared" si="400"/>
        <v>86.4</v>
      </c>
      <c r="M2310" s="2">
        <f t="shared" si="401"/>
        <v>43.2</v>
      </c>
      <c r="N2310" s="2">
        <f t="shared" si="402"/>
        <v>43.2</v>
      </c>
      <c r="O2310" s="2">
        <f t="shared" si="403"/>
        <v>0</v>
      </c>
      <c r="P2310" s="2">
        <f t="shared" si="404"/>
        <v>566.4</v>
      </c>
      <c r="Q2310" s="14">
        <f t="shared" si="405"/>
        <v>0.39999999999997726</v>
      </c>
      <c r="R2310" s="2"/>
      <c r="S2310" s="2"/>
      <c r="T2310" s="1" t="e">
        <v>#N/A</v>
      </c>
    </row>
    <row r="2311" spans="1:20" x14ac:dyDescent="0.25">
      <c r="A2311" s="2" t="str">
        <f t="shared" si="399"/>
        <v>012020</v>
      </c>
      <c r="B2311" s="12">
        <v>43857</v>
      </c>
      <c r="C2311" s="2" t="s">
        <v>205</v>
      </c>
      <c r="D2311" s="2" t="s">
        <v>199</v>
      </c>
      <c r="E2311" s="2" t="s">
        <v>200</v>
      </c>
      <c r="F2311" s="2">
        <v>566</v>
      </c>
      <c r="G2311" s="2"/>
      <c r="H2311" s="2"/>
      <c r="I2311" s="2"/>
      <c r="J2311" s="2">
        <v>480</v>
      </c>
      <c r="K2311" s="2"/>
      <c r="L2311" s="2">
        <f t="shared" si="400"/>
        <v>86.4</v>
      </c>
      <c r="M2311" s="2">
        <f t="shared" si="401"/>
        <v>43.2</v>
      </c>
      <c r="N2311" s="2">
        <f t="shared" si="402"/>
        <v>43.2</v>
      </c>
      <c r="O2311" s="2">
        <f t="shared" si="403"/>
        <v>0</v>
      </c>
      <c r="P2311" s="2">
        <f t="shared" si="404"/>
        <v>566.4</v>
      </c>
      <c r="Q2311" s="14">
        <f t="shared" si="405"/>
        <v>0.39999999999997726</v>
      </c>
      <c r="R2311" s="2"/>
      <c r="S2311" s="2"/>
      <c r="T2311" s="1" t="e">
        <v>#N/A</v>
      </c>
    </row>
    <row r="2312" spans="1:20" x14ac:dyDescent="0.25">
      <c r="A2312" s="2" t="str">
        <f t="shared" si="399"/>
        <v>012020</v>
      </c>
      <c r="B2312" s="12">
        <v>43840</v>
      </c>
      <c r="C2312" s="2" t="s">
        <v>6356</v>
      </c>
      <c r="D2312" s="2" t="s">
        <v>393</v>
      </c>
      <c r="E2312" s="2" t="s">
        <v>7193</v>
      </c>
      <c r="F2312" s="2">
        <v>17110</v>
      </c>
      <c r="G2312" s="2"/>
      <c r="H2312" s="2"/>
      <c r="I2312" s="2"/>
      <c r="J2312" s="2">
        <v>14500</v>
      </c>
      <c r="K2312" s="2"/>
      <c r="L2312" s="2">
        <f t="shared" si="400"/>
        <v>2610</v>
      </c>
      <c r="M2312" s="2">
        <v>0</v>
      </c>
      <c r="N2312" s="2">
        <v>0</v>
      </c>
      <c r="O2312" s="2">
        <v>0</v>
      </c>
      <c r="P2312" s="2">
        <f t="shared" si="404"/>
        <v>17110</v>
      </c>
      <c r="Q2312" s="14">
        <f t="shared" si="405"/>
        <v>0</v>
      </c>
      <c r="R2312" s="2"/>
      <c r="S2312" s="2" t="s">
        <v>5815</v>
      </c>
      <c r="T2312" s="1" t="e">
        <v>#N/A</v>
      </c>
    </row>
    <row r="2313" spans="1:20" x14ac:dyDescent="0.25">
      <c r="A2313" s="2" t="str">
        <f t="shared" si="399"/>
        <v>012020</v>
      </c>
      <c r="B2313" s="12">
        <v>43860</v>
      </c>
      <c r="C2313" s="2" t="s">
        <v>123</v>
      </c>
      <c r="D2313" s="2" t="s">
        <v>101</v>
      </c>
      <c r="E2313" s="2" t="s">
        <v>6305</v>
      </c>
      <c r="F2313" s="2">
        <v>3407</v>
      </c>
      <c r="G2313" s="2"/>
      <c r="H2313" s="2"/>
      <c r="I2313" s="2"/>
      <c r="J2313" s="2">
        <v>2886.91</v>
      </c>
      <c r="K2313" s="2"/>
      <c r="L2313" s="2">
        <f t="shared" si="400"/>
        <v>519.64379999999994</v>
      </c>
      <c r="M2313" s="2">
        <f t="shared" si="401"/>
        <v>259.82189999999997</v>
      </c>
      <c r="N2313" s="2">
        <f t="shared" si="402"/>
        <v>259.82189999999997</v>
      </c>
      <c r="O2313" s="2">
        <f t="shared" si="403"/>
        <v>0</v>
      </c>
      <c r="P2313" s="2">
        <f t="shared" si="404"/>
        <v>3406.5537999999997</v>
      </c>
      <c r="Q2313" s="14">
        <f t="shared" si="405"/>
        <v>-0.44620000000031723</v>
      </c>
      <c r="R2313" s="2"/>
      <c r="S2313" s="2"/>
      <c r="T2313" s="1" t="e">
        <v>#N/A</v>
      </c>
    </row>
    <row r="2314" spans="1:20" x14ac:dyDescent="0.25">
      <c r="A2314" s="2" t="str">
        <f t="shared" si="399"/>
        <v>012020</v>
      </c>
      <c r="B2314" s="12">
        <v>43852</v>
      </c>
      <c r="C2314" s="2" t="s">
        <v>211</v>
      </c>
      <c r="D2314" s="2" t="s">
        <v>209</v>
      </c>
      <c r="E2314" s="2" t="s">
        <v>210</v>
      </c>
      <c r="F2314" s="2">
        <v>1876267</v>
      </c>
      <c r="G2314" s="2">
        <v>996480</v>
      </c>
      <c r="H2314" s="2"/>
      <c r="I2314" s="2">
        <v>363000</v>
      </c>
      <c r="J2314" s="2">
        <v>401040</v>
      </c>
      <c r="K2314" s="2"/>
      <c r="L2314" s="2">
        <f t="shared" si="400"/>
        <v>115747.2</v>
      </c>
      <c r="M2314" s="2">
        <f t="shared" si="401"/>
        <v>0</v>
      </c>
      <c r="N2314" s="2">
        <f t="shared" si="402"/>
        <v>0</v>
      </c>
      <c r="O2314" s="2">
        <f t="shared" si="403"/>
        <v>115747.2</v>
      </c>
      <c r="P2314" s="2">
        <f t="shared" si="404"/>
        <v>1876267.2</v>
      </c>
      <c r="Q2314" s="14">
        <f t="shared" si="405"/>
        <v>0.19999999995343387</v>
      </c>
      <c r="R2314" s="2"/>
      <c r="S2314" s="2"/>
      <c r="T2314" s="1" t="e">
        <v>#N/A</v>
      </c>
    </row>
    <row r="2315" spans="1:20" x14ac:dyDescent="0.25">
      <c r="A2315" s="2" t="str">
        <f t="shared" si="399"/>
        <v>012020</v>
      </c>
      <c r="B2315" s="12">
        <v>43859</v>
      </c>
      <c r="C2315" s="2" t="s">
        <v>406</v>
      </c>
      <c r="D2315" s="2" t="s">
        <v>399</v>
      </c>
      <c r="E2315" s="2" t="s">
        <v>6509</v>
      </c>
      <c r="F2315" s="2">
        <v>5600</v>
      </c>
      <c r="G2315" s="2"/>
      <c r="H2315" s="2"/>
      <c r="I2315" s="2">
        <v>5000</v>
      </c>
      <c r="J2315" s="2"/>
      <c r="K2315" s="2"/>
      <c r="L2315" s="2">
        <f t="shared" si="400"/>
        <v>600</v>
      </c>
      <c r="M2315" s="2">
        <f t="shared" si="401"/>
        <v>300</v>
      </c>
      <c r="N2315" s="2">
        <f t="shared" si="402"/>
        <v>300</v>
      </c>
      <c r="O2315" s="2">
        <f t="shared" si="403"/>
        <v>0</v>
      </c>
      <c r="P2315" s="2">
        <f t="shared" si="404"/>
        <v>5600</v>
      </c>
      <c r="Q2315" s="14">
        <f t="shared" si="405"/>
        <v>0</v>
      </c>
      <c r="R2315" s="2"/>
      <c r="S2315" s="2"/>
      <c r="T2315" s="1" t="e">
        <v>#N/A</v>
      </c>
    </row>
    <row r="2316" spans="1:20" x14ac:dyDescent="0.25">
      <c r="A2316" s="2" t="str">
        <f t="shared" si="399"/>
        <v>072019</v>
      </c>
      <c r="B2316" s="12">
        <v>43658</v>
      </c>
      <c r="C2316" s="2" t="s">
        <v>7194</v>
      </c>
      <c r="D2316" s="2" t="s">
        <v>3882</v>
      </c>
      <c r="E2316" s="2" t="s">
        <v>7195</v>
      </c>
      <c r="F2316" s="2">
        <v>30938</v>
      </c>
      <c r="G2316" s="2"/>
      <c r="H2316" s="2"/>
      <c r="I2316" s="2"/>
      <c r="J2316" s="2">
        <v>26218</v>
      </c>
      <c r="K2316" s="2"/>
      <c r="L2316" s="2">
        <f t="shared" si="400"/>
        <v>4719.24</v>
      </c>
      <c r="M2316" s="2">
        <v>0</v>
      </c>
      <c r="N2316" s="2">
        <v>0</v>
      </c>
      <c r="O2316" s="2">
        <v>0</v>
      </c>
      <c r="P2316" s="2">
        <f t="shared" si="404"/>
        <v>30937.239999999998</v>
      </c>
      <c r="Q2316" s="14">
        <f t="shared" si="405"/>
        <v>-0.76000000000203727</v>
      </c>
      <c r="R2316" s="2" t="s">
        <v>5815</v>
      </c>
      <c r="S2316" s="2" t="s">
        <v>5815</v>
      </c>
      <c r="T2316" s="1" t="e">
        <v>#N/A</v>
      </c>
    </row>
    <row r="2317" spans="1:20" x14ac:dyDescent="0.25">
      <c r="A2317" s="2" t="str">
        <f t="shared" si="399"/>
        <v>022020</v>
      </c>
      <c r="B2317" s="12">
        <v>43864</v>
      </c>
      <c r="C2317" s="2" t="s">
        <v>445</v>
      </c>
      <c r="D2317" s="2" t="s">
        <v>101</v>
      </c>
      <c r="E2317" s="2" t="s">
        <v>7196</v>
      </c>
      <c r="F2317" s="2">
        <v>19063</v>
      </c>
      <c r="G2317" s="2"/>
      <c r="H2317" s="2">
        <v>18155</v>
      </c>
      <c r="I2317" s="2"/>
      <c r="J2317" s="2"/>
      <c r="K2317" s="2"/>
      <c r="L2317" s="2">
        <f t="shared" si="400"/>
        <v>907.75</v>
      </c>
      <c r="M2317" s="2">
        <f t="shared" si="401"/>
        <v>453.875</v>
      </c>
      <c r="N2317" s="2">
        <f t="shared" si="402"/>
        <v>453.875</v>
      </c>
      <c r="O2317" s="2">
        <f t="shared" si="403"/>
        <v>0</v>
      </c>
      <c r="P2317" s="2">
        <f t="shared" si="404"/>
        <v>19062.75</v>
      </c>
      <c r="Q2317" s="14">
        <f t="shared" si="405"/>
        <v>-0.25</v>
      </c>
      <c r="R2317" s="2"/>
      <c r="S2317" s="2"/>
      <c r="T2317" s="1" t="e">
        <v>#N/A</v>
      </c>
    </row>
    <row r="2318" spans="1:20" x14ac:dyDescent="0.25">
      <c r="A2318" s="2" t="str">
        <f t="shared" si="399"/>
        <v>012020</v>
      </c>
      <c r="B2318" s="12">
        <v>43850</v>
      </c>
      <c r="C2318" s="2" t="s">
        <v>1699</v>
      </c>
      <c r="D2318" s="2" t="s">
        <v>1697</v>
      </c>
      <c r="E2318" s="2" t="s">
        <v>7197</v>
      </c>
      <c r="F2318" s="2">
        <v>29500</v>
      </c>
      <c r="G2318" s="2"/>
      <c r="H2318" s="2"/>
      <c r="I2318" s="2"/>
      <c r="J2318" s="2">
        <v>25000</v>
      </c>
      <c r="K2318" s="2"/>
      <c r="L2318" s="2">
        <f t="shared" si="400"/>
        <v>4500</v>
      </c>
      <c r="M2318" s="2">
        <f t="shared" si="401"/>
        <v>2250</v>
      </c>
      <c r="N2318" s="2">
        <f t="shared" si="402"/>
        <v>2250</v>
      </c>
      <c r="O2318" s="2">
        <f t="shared" si="403"/>
        <v>0</v>
      </c>
      <c r="P2318" s="2">
        <f t="shared" si="404"/>
        <v>29500</v>
      </c>
      <c r="Q2318" s="14">
        <f t="shared" si="405"/>
        <v>0</v>
      </c>
      <c r="R2318" s="2"/>
      <c r="S2318" s="2"/>
      <c r="T2318" s="1" t="e">
        <v>#N/A</v>
      </c>
    </row>
    <row r="2319" spans="1:20" x14ac:dyDescent="0.25">
      <c r="A2319" s="2" t="str">
        <f t="shared" si="399"/>
        <v>022020</v>
      </c>
      <c r="B2319" s="12">
        <v>43862</v>
      </c>
      <c r="C2319" s="2" t="s">
        <v>998</v>
      </c>
      <c r="D2319" s="2" t="s">
        <v>345</v>
      </c>
      <c r="E2319" s="2" t="s">
        <v>6497</v>
      </c>
      <c r="F2319" s="2">
        <v>6720</v>
      </c>
      <c r="G2319" s="2"/>
      <c r="H2319" s="2"/>
      <c r="I2319" s="2"/>
      <c r="J2319" s="2">
        <v>5694.72</v>
      </c>
      <c r="K2319" s="2"/>
      <c r="L2319" s="2">
        <f t="shared" si="400"/>
        <v>1025.0496000000001</v>
      </c>
      <c r="M2319" s="2">
        <f t="shared" si="401"/>
        <v>512.52480000000003</v>
      </c>
      <c r="N2319" s="2">
        <f t="shared" si="402"/>
        <v>512.52480000000003</v>
      </c>
      <c r="O2319" s="2">
        <f t="shared" si="403"/>
        <v>0</v>
      </c>
      <c r="P2319" s="2">
        <f t="shared" si="404"/>
        <v>6719.7696000000005</v>
      </c>
      <c r="Q2319" s="14">
        <f t="shared" si="405"/>
        <v>-0.23039999999946303</v>
      </c>
      <c r="R2319" s="2"/>
      <c r="S2319" s="2"/>
      <c r="T2319" s="1" t="e">
        <v>#N/A</v>
      </c>
    </row>
    <row r="2320" spans="1:20" x14ac:dyDescent="0.25">
      <c r="A2320" s="2" t="str">
        <f t="shared" si="399"/>
        <v>012020</v>
      </c>
      <c r="B2320" s="12">
        <v>43833</v>
      </c>
      <c r="C2320" s="2" t="s">
        <v>186</v>
      </c>
      <c r="D2320" s="2" t="s">
        <v>184</v>
      </c>
      <c r="E2320" s="2" t="s">
        <v>7198</v>
      </c>
      <c r="F2320" s="2">
        <v>61938</v>
      </c>
      <c r="G2320" s="2"/>
      <c r="H2320" s="2"/>
      <c r="I2320" s="2"/>
      <c r="J2320" s="2">
        <v>52490</v>
      </c>
      <c r="K2320" s="2"/>
      <c r="L2320" s="2">
        <f t="shared" si="400"/>
        <v>9448.2000000000007</v>
      </c>
      <c r="M2320" s="2">
        <f t="shared" si="401"/>
        <v>4724.1000000000004</v>
      </c>
      <c r="N2320" s="2">
        <f t="shared" si="402"/>
        <v>4724.1000000000004</v>
      </c>
      <c r="O2320" s="2">
        <f t="shared" si="403"/>
        <v>0</v>
      </c>
      <c r="P2320" s="2">
        <f t="shared" si="404"/>
        <v>61938.2</v>
      </c>
      <c r="Q2320" s="14">
        <f t="shared" si="405"/>
        <v>0.19999999999708962</v>
      </c>
      <c r="R2320" s="2"/>
      <c r="S2320" s="2"/>
      <c r="T2320" s="1" t="e">
        <v>#N/A</v>
      </c>
    </row>
    <row r="2321" spans="1:20" x14ac:dyDescent="0.25">
      <c r="A2321" s="2" t="str">
        <f t="shared" si="399"/>
        <v>012020</v>
      </c>
      <c r="B2321" s="12">
        <v>43861</v>
      </c>
      <c r="C2321" s="2" t="s">
        <v>408</v>
      </c>
      <c r="D2321" s="2" t="s">
        <v>399</v>
      </c>
      <c r="E2321" s="2" t="s">
        <v>6509</v>
      </c>
      <c r="F2321" s="2">
        <v>24780</v>
      </c>
      <c r="G2321" s="2"/>
      <c r="H2321" s="2"/>
      <c r="I2321" s="2"/>
      <c r="J2321" s="2">
        <v>21000</v>
      </c>
      <c r="K2321" s="2"/>
      <c r="L2321" s="2">
        <f t="shared" si="400"/>
        <v>3780</v>
      </c>
      <c r="M2321" s="2">
        <f t="shared" si="401"/>
        <v>1890</v>
      </c>
      <c r="N2321" s="2">
        <f t="shared" si="402"/>
        <v>1890</v>
      </c>
      <c r="O2321" s="2">
        <f t="shared" si="403"/>
        <v>0</v>
      </c>
      <c r="P2321" s="2">
        <f t="shared" si="404"/>
        <v>24780</v>
      </c>
      <c r="Q2321" s="14">
        <f t="shared" si="405"/>
        <v>0</v>
      </c>
      <c r="R2321" s="2"/>
      <c r="S2321" s="2"/>
      <c r="T2321" s="1" t="e">
        <v>#N/A</v>
      </c>
    </row>
    <row r="2322" spans="1:20" x14ac:dyDescent="0.25">
      <c r="A2322" s="2" t="str">
        <f t="shared" si="399"/>
        <v>012020</v>
      </c>
      <c r="B2322" s="12">
        <v>43861</v>
      </c>
      <c r="C2322" s="2" t="s">
        <v>7199</v>
      </c>
      <c r="D2322" s="2" t="s">
        <v>358</v>
      </c>
      <c r="E2322" s="2" t="s">
        <v>6446</v>
      </c>
      <c r="F2322" s="2">
        <v>15436</v>
      </c>
      <c r="G2322" s="2"/>
      <c r="H2322" s="2"/>
      <c r="I2322" s="2"/>
      <c r="J2322" s="2">
        <v>13081.5</v>
      </c>
      <c r="K2322" s="2"/>
      <c r="L2322" s="2">
        <f t="shared" si="400"/>
        <v>2354.67</v>
      </c>
      <c r="M2322" s="2">
        <v>0</v>
      </c>
      <c r="N2322" s="2">
        <v>0</v>
      </c>
      <c r="O2322" s="2">
        <v>0</v>
      </c>
      <c r="P2322" s="2">
        <f t="shared" si="404"/>
        <v>15436.17</v>
      </c>
      <c r="Q2322" s="14">
        <f t="shared" si="405"/>
        <v>0.17000000000007276</v>
      </c>
      <c r="R2322" s="2" t="s">
        <v>5815</v>
      </c>
      <c r="S2322" s="2" t="s">
        <v>5815</v>
      </c>
      <c r="T2322" s="1" t="e">
        <v>#N/A</v>
      </c>
    </row>
    <row r="2323" spans="1:20" x14ac:dyDescent="0.25">
      <c r="A2323" s="2" t="str">
        <f t="shared" si="399"/>
        <v>012020</v>
      </c>
      <c r="B2323" s="12">
        <v>43839</v>
      </c>
      <c r="C2323" s="2" t="s">
        <v>7200</v>
      </c>
      <c r="D2323" s="2" t="s">
        <v>496</v>
      </c>
      <c r="E2323" s="2" t="s">
        <v>6819</v>
      </c>
      <c r="F2323" s="2">
        <v>77880</v>
      </c>
      <c r="G2323" s="2"/>
      <c r="H2323" s="2"/>
      <c r="I2323" s="2"/>
      <c r="J2323" s="2">
        <v>66000</v>
      </c>
      <c r="K2323" s="2"/>
      <c r="L2323" s="2">
        <f t="shared" si="400"/>
        <v>11880</v>
      </c>
      <c r="M2323" s="2">
        <v>0</v>
      </c>
      <c r="N2323" s="2">
        <v>0</v>
      </c>
      <c r="O2323" s="2">
        <v>0</v>
      </c>
      <c r="P2323" s="2">
        <f t="shared" si="404"/>
        <v>77880</v>
      </c>
      <c r="Q2323" s="14">
        <f t="shared" si="405"/>
        <v>0</v>
      </c>
      <c r="R2323" s="2" t="s">
        <v>5815</v>
      </c>
      <c r="S2323" s="2">
        <v>0</v>
      </c>
      <c r="T2323" s="1" t="e">
        <v>#N/A</v>
      </c>
    </row>
    <row r="2324" spans="1:20" x14ac:dyDescent="0.25">
      <c r="A2324" s="2" t="str">
        <f t="shared" si="399"/>
        <v>022020</v>
      </c>
      <c r="B2324" s="12">
        <v>43864</v>
      </c>
      <c r="C2324" s="2" t="s">
        <v>1190</v>
      </c>
      <c r="D2324" s="2" t="s">
        <v>1188</v>
      </c>
      <c r="E2324" s="2" t="s">
        <v>7201</v>
      </c>
      <c r="F2324" s="2">
        <v>5310</v>
      </c>
      <c r="G2324" s="2"/>
      <c r="H2324" s="2"/>
      <c r="I2324" s="2"/>
      <c r="J2324" s="2">
        <v>4500</v>
      </c>
      <c r="K2324" s="2"/>
      <c r="L2324" s="2">
        <f t="shared" si="400"/>
        <v>810</v>
      </c>
      <c r="M2324" s="2">
        <f t="shared" si="401"/>
        <v>405</v>
      </c>
      <c r="N2324" s="2">
        <f t="shared" si="402"/>
        <v>405</v>
      </c>
      <c r="O2324" s="2">
        <f t="shared" si="403"/>
        <v>0</v>
      </c>
      <c r="P2324" s="2">
        <f t="shared" si="404"/>
        <v>5310</v>
      </c>
      <c r="Q2324" s="14">
        <f t="shared" si="405"/>
        <v>0</v>
      </c>
      <c r="R2324" s="2"/>
      <c r="S2324" s="2"/>
      <c r="T2324" s="1" t="e">
        <v>#N/A</v>
      </c>
    </row>
    <row r="2325" spans="1:20" x14ac:dyDescent="0.25">
      <c r="A2325" s="2" t="str">
        <f t="shared" si="399"/>
        <v>022020</v>
      </c>
      <c r="B2325" s="12">
        <v>43864</v>
      </c>
      <c r="C2325" s="2" t="s">
        <v>754</v>
      </c>
      <c r="D2325" s="2" t="s">
        <v>752</v>
      </c>
      <c r="E2325" s="2" t="s">
        <v>7202</v>
      </c>
      <c r="F2325" s="2">
        <v>1829</v>
      </c>
      <c r="G2325" s="2"/>
      <c r="H2325" s="2"/>
      <c r="I2325" s="2"/>
      <c r="J2325" s="2">
        <v>1550</v>
      </c>
      <c r="K2325" s="2"/>
      <c r="L2325" s="2">
        <f t="shared" si="400"/>
        <v>279</v>
      </c>
      <c r="M2325" s="2">
        <f t="shared" si="401"/>
        <v>139.5</v>
      </c>
      <c r="N2325" s="2">
        <f t="shared" si="402"/>
        <v>139.5</v>
      </c>
      <c r="O2325" s="2">
        <f t="shared" si="403"/>
        <v>0</v>
      </c>
      <c r="P2325" s="2">
        <f t="shared" si="404"/>
        <v>1829</v>
      </c>
      <c r="Q2325" s="14">
        <f t="shared" si="405"/>
        <v>0</v>
      </c>
      <c r="R2325" s="2"/>
      <c r="S2325" s="2"/>
      <c r="T2325" s="1" t="e">
        <v>#N/A</v>
      </c>
    </row>
    <row r="2326" spans="1:20" x14ac:dyDescent="0.25">
      <c r="A2326" s="2" t="str">
        <f t="shared" si="399"/>
        <v>022020</v>
      </c>
      <c r="B2326" s="12">
        <v>43888</v>
      </c>
      <c r="C2326" s="2" t="s">
        <v>3976</v>
      </c>
      <c r="D2326" s="2" t="s">
        <v>847</v>
      </c>
      <c r="E2326" s="2" t="s">
        <v>7100</v>
      </c>
      <c r="F2326" s="2">
        <v>25860</v>
      </c>
      <c r="G2326" s="2"/>
      <c r="H2326" s="2"/>
      <c r="I2326" s="2"/>
      <c r="J2326" s="2">
        <v>21915</v>
      </c>
      <c r="K2326" s="2"/>
      <c r="L2326" s="2">
        <f t="shared" si="400"/>
        <v>3944.7</v>
      </c>
      <c r="M2326" s="2">
        <v>0</v>
      </c>
      <c r="N2326" s="2">
        <v>0</v>
      </c>
      <c r="O2326" s="2">
        <v>0</v>
      </c>
      <c r="P2326" s="2">
        <f t="shared" si="404"/>
        <v>25859.7</v>
      </c>
      <c r="Q2326" s="14">
        <f t="shared" si="405"/>
        <v>-0.2999999999992724</v>
      </c>
      <c r="R2326" s="2" t="s">
        <v>6245</v>
      </c>
      <c r="S2326" s="2" t="s">
        <v>6245</v>
      </c>
      <c r="T2326" s="1" t="e">
        <v>#N/A</v>
      </c>
    </row>
    <row r="2327" spans="1:20" x14ac:dyDescent="0.25">
      <c r="A2327" s="2" t="str">
        <f t="shared" si="399"/>
        <v>022020</v>
      </c>
      <c r="B2327" s="12">
        <v>43866</v>
      </c>
      <c r="C2327" s="2" t="s">
        <v>763</v>
      </c>
      <c r="D2327" s="2" t="s">
        <v>101</v>
      </c>
      <c r="E2327" s="2" t="s">
        <v>6305</v>
      </c>
      <c r="F2327" s="2">
        <v>3406</v>
      </c>
      <c r="G2327" s="2"/>
      <c r="H2327" s="2"/>
      <c r="I2327" s="2"/>
      <c r="J2327" s="2">
        <v>2886.14</v>
      </c>
      <c r="K2327" s="2"/>
      <c r="L2327" s="2">
        <f t="shared" si="400"/>
        <v>519.50519999999995</v>
      </c>
      <c r="M2327" s="2">
        <f t="shared" si="401"/>
        <v>259.75259999999997</v>
      </c>
      <c r="N2327" s="2">
        <f t="shared" si="402"/>
        <v>259.75259999999997</v>
      </c>
      <c r="O2327" s="2">
        <f t="shared" si="403"/>
        <v>0</v>
      </c>
      <c r="P2327" s="2">
        <f t="shared" si="404"/>
        <v>3405.6451999999999</v>
      </c>
      <c r="Q2327" s="14">
        <f t="shared" si="405"/>
        <v>-0.35480000000006839</v>
      </c>
      <c r="R2327" s="2"/>
      <c r="S2327" s="2"/>
      <c r="T2327" s="1" t="e">
        <v>#N/A</v>
      </c>
    </row>
    <row r="2328" spans="1:20" x14ac:dyDescent="0.25">
      <c r="A2328" s="2" t="str">
        <f t="shared" si="399"/>
        <v>012020</v>
      </c>
      <c r="B2328" s="12">
        <v>43861</v>
      </c>
      <c r="C2328" s="2" t="s">
        <v>506</v>
      </c>
      <c r="D2328" s="2" t="s">
        <v>503</v>
      </c>
      <c r="E2328" s="2" t="s">
        <v>7176</v>
      </c>
      <c r="F2328" s="2">
        <v>7906</v>
      </c>
      <c r="G2328" s="2"/>
      <c r="H2328" s="2"/>
      <c r="I2328" s="2"/>
      <c r="J2328" s="2">
        <v>6700</v>
      </c>
      <c r="K2328" s="2"/>
      <c r="L2328" s="2">
        <f t="shared" si="400"/>
        <v>1206</v>
      </c>
      <c r="M2328" s="2">
        <f t="shared" si="401"/>
        <v>603</v>
      </c>
      <c r="N2328" s="2">
        <f t="shared" si="402"/>
        <v>603</v>
      </c>
      <c r="O2328" s="2">
        <f t="shared" si="403"/>
        <v>0</v>
      </c>
      <c r="P2328" s="2">
        <f t="shared" si="404"/>
        <v>7906</v>
      </c>
      <c r="Q2328" s="14">
        <f t="shared" si="405"/>
        <v>0</v>
      </c>
      <c r="R2328" s="2"/>
      <c r="S2328" s="2"/>
      <c r="T2328" s="1" t="e">
        <v>#N/A</v>
      </c>
    </row>
    <row r="2329" spans="1:20" x14ac:dyDescent="0.25">
      <c r="A2329" s="2" t="str">
        <f t="shared" si="399"/>
        <v>012020</v>
      </c>
      <c r="B2329" s="12">
        <v>43861</v>
      </c>
      <c r="C2329" s="2" t="s">
        <v>418</v>
      </c>
      <c r="D2329" s="2" t="s">
        <v>413</v>
      </c>
      <c r="E2329" s="2" t="s">
        <v>7203</v>
      </c>
      <c r="F2329" s="2">
        <v>8569</v>
      </c>
      <c r="G2329" s="2"/>
      <c r="H2329" s="2"/>
      <c r="I2329" s="2"/>
      <c r="J2329" s="2">
        <v>7262</v>
      </c>
      <c r="K2329" s="2"/>
      <c r="L2329" s="2">
        <f t="shared" si="400"/>
        <v>1307.1600000000001</v>
      </c>
      <c r="M2329" s="2">
        <f t="shared" si="401"/>
        <v>653.58000000000004</v>
      </c>
      <c r="N2329" s="2">
        <f t="shared" si="402"/>
        <v>653.58000000000004</v>
      </c>
      <c r="O2329" s="2">
        <f t="shared" si="403"/>
        <v>0</v>
      </c>
      <c r="P2329" s="2">
        <f t="shared" si="404"/>
        <v>8569.16</v>
      </c>
      <c r="Q2329" s="14">
        <f t="shared" si="405"/>
        <v>0.15999999999985448</v>
      </c>
      <c r="R2329" s="2"/>
      <c r="S2329" s="2"/>
      <c r="T2329" s="1" t="e">
        <v>#N/A</v>
      </c>
    </row>
    <row r="2330" spans="1:20" x14ac:dyDescent="0.25">
      <c r="A2330" s="2" t="str">
        <f t="shared" si="399"/>
        <v>022020</v>
      </c>
      <c r="B2330" s="12">
        <v>43862</v>
      </c>
      <c r="C2330" s="2" t="s">
        <v>7204</v>
      </c>
      <c r="D2330" s="2" t="s">
        <v>6310</v>
      </c>
      <c r="E2330" s="2" t="s">
        <v>6561</v>
      </c>
      <c r="F2330" s="2">
        <v>5899</v>
      </c>
      <c r="G2330" s="2"/>
      <c r="H2330" s="2"/>
      <c r="I2330" s="2"/>
      <c r="J2330" s="2">
        <v>4999</v>
      </c>
      <c r="K2330" s="2"/>
      <c r="L2330" s="2">
        <f t="shared" si="400"/>
        <v>899.82</v>
      </c>
      <c r="M2330" s="2">
        <v>0</v>
      </c>
      <c r="N2330" s="2">
        <v>0</v>
      </c>
      <c r="O2330" s="2">
        <v>0</v>
      </c>
      <c r="P2330" s="2">
        <f t="shared" si="404"/>
        <v>5898.82</v>
      </c>
      <c r="Q2330" s="14">
        <f t="shared" si="405"/>
        <v>-0.18000000000029104</v>
      </c>
      <c r="R2330" s="2"/>
      <c r="S2330" s="2"/>
      <c r="T2330" s="1" t="s">
        <v>6310</v>
      </c>
    </row>
    <row r="2331" spans="1:20" x14ac:dyDescent="0.25">
      <c r="A2331" s="2" t="str">
        <f t="shared" si="399"/>
        <v>022020</v>
      </c>
      <c r="B2331" s="12">
        <v>43865</v>
      </c>
      <c r="C2331" s="2" t="s">
        <v>1113</v>
      </c>
      <c r="D2331" s="2" t="s">
        <v>493</v>
      </c>
      <c r="E2331" s="2" t="s">
        <v>7205</v>
      </c>
      <c r="F2331" s="2">
        <v>58050</v>
      </c>
      <c r="G2331" s="2"/>
      <c r="H2331" s="2"/>
      <c r="I2331" s="2"/>
      <c r="J2331" s="2">
        <v>49195</v>
      </c>
      <c r="K2331" s="2"/>
      <c r="L2331" s="2">
        <f t="shared" si="400"/>
        <v>8855.1</v>
      </c>
      <c r="M2331" s="2">
        <f t="shared" si="401"/>
        <v>4427.55</v>
      </c>
      <c r="N2331" s="2">
        <f t="shared" si="402"/>
        <v>4427.55</v>
      </c>
      <c r="O2331" s="2">
        <f t="shared" si="403"/>
        <v>0</v>
      </c>
      <c r="P2331" s="2">
        <f t="shared" si="404"/>
        <v>58050.1</v>
      </c>
      <c r="Q2331" s="14">
        <f t="shared" si="405"/>
        <v>9.9999999998544808E-2</v>
      </c>
      <c r="R2331" s="2"/>
      <c r="S2331" s="2"/>
      <c r="T2331" s="1" t="e">
        <v>#N/A</v>
      </c>
    </row>
    <row r="2332" spans="1:20" x14ac:dyDescent="0.25">
      <c r="A2332" s="2" t="str">
        <f t="shared" si="399"/>
        <v>012020</v>
      </c>
      <c r="B2332" s="12">
        <v>43856</v>
      </c>
      <c r="C2332" s="2" t="s">
        <v>495</v>
      </c>
      <c r="D2332" s="2" t="s">
        <v>493</v>
      </c>
      <c r="E2332" s="2" t="s">
        <v>7205</v>
      </c>
      <c r="F2332" s="2">
        <v>17936</v>
      </c>
      <c r="G2332" s="2"/>
      <c r="H2332" s="2"/>
      <c r="I2332" s="2"/>
      <c r="J2332" s="2">
        <v>15200</v>
      </c>
      <c r="K2332" s="2"/>
      <c r="L2332" s="2">
        <f t="shared" si="400"/>
        <v>2736</v>
      </c>
      <c r="M2332" s="2">
        <f t="shared" si="401"/>
        <v>1368</v>
      </c>
      <c r="N2332" s="2">
        <f t="shared" si="402"/>
        <v>1368</v>
      </c>
      <c r="O2332" s="2">
        <f t="shared" si="403"/>
        <v>0</v>
      </c>
      <c r="P2332" s="2">
        <f t="shared" si="404"/>
        <v>17936</v>
      </c>
      <c r="Q2332" s="14">
        <f t="shared" si="405"/>
        <v>0</v>
      </c>
      <c r="R2332" s="2"/>
      <c r="S2332" s="2"/>
      <c r="T2332" s="1" t="e">
        <v>#N/A</v>
      </c>
    </row>
    <row r="2333" spans="1:20" x14ac:dyDescent="0.25">
      <c r="A2333" s="2" t="str">
        <f t="shared" si="399"/>
        <v>012020</v>
      </c>
      <c r="B2333" s="12">
        <v>43861</v>
      </c>
      <c r="C2333" s="2" t="s">
        <v>473</v>
      </c>
      <c r="D2333" s="2" t="s">
        <v>471</v>
      </c>
      <c r="E2333" s="2" t="s">
        <v>6587</v>
      </c>
      <c r="F2333" s="2">
        <v>2124</v>
      </c>
      <c r="G2333" s="2"/>
      <c r="H2333" s="2"/>
      <c r="I2333" s="2"/>
      <c r="J2333" s="2">
        <v>1800</v>
      </c>
      <c r="K2333" s="2"/>
      <c r="L2333" s="2">
        <f t="shared" si="400"/>
        <v>324</v>
      </c>
      <c r="M2333" s="2">
        <f t="shared" si="401"/>
        <v>162</v>
      </c>
      <c r="N2333" s="2">
        <f t="shared" si="402"/>
        <v>162</v>
      </c>
      <c r="O2333" s="2">
        <f t="shared" si="403"/>
        <v>0</v>
      </c>
      <c r="P2333" s="2">
        <f t="shared" si="404"/>
        <v>2124</v>
      </c>
      <c r="Q2333" s="14">
        <f t="shared" si="405"/>
        <v>0</v>
      </c>
      <c r="R2333" s="2"/>
      <c r="S2333" s="2"/>
      <c r="T2333" s="1" t="e">
        <v>#N/A</v>
      </c>
    </row>
    <row r="2334" spans="1:20" x14ac:dyDescent="0.25">
      <c r="A2334" s="2" t="str">
        <f t="shared" si="399"/>
        <v>012020</v>
      </c>
      <c r="B2334" s="12">
        <v>43853</v>
      </c>
      <c r="C2334" s="2" t="s">
        <v>354</v>
      </c>
      <c r="D2334" s="2" t="s">
        <v>351</v>
      </c>
      <c r="E2334" s="2" t="s">
        <v>7126</v>
      </c>
      <c r="F2334" s="2">
        <v>15432</v>
      </c>
      <c r="G2334" s="2"/>
      <c r="H2334" s="2"/>
      <c r="I2334" s="2"/>
      <c r="J2334" s="2">
        <v>13078</v>
      </c>
      <c r="K2334" s="2"/>
      <c r="L2334" s="2">
        <f t="shared" si="400"/>
        <v>2354.04</v>
      </c>
      <c r="M2334" s="2">
        <f t="shared" si="401"/>
        <v>1177.02</v>
      </c>
      <c r="N2334" s="2">
        <f t="shared" si="402"/>
        <v>1177.02</v>
      </c>
      <c r="O2334" s="2">
        <f t="shared" si="403"/>
        <v>0</v>
      </c>
      <c r="P2334" s="2">
        <f t="shared" si="404"/>
        <v>15432.04</v>
      </c>
      <c r="Q2334" s="14">
        <f t="shared" si="405"/>
        <v>4.0000000000873115E-2</v>
      </c>
      <c r="R2334" s="2"/>
      <c r="S2334" s="2"/>
      <c r="T2334" s="1" t="e">
        <v>#N/A</v>
      </c>
    </row>
    <row r="2335" spans="1:20" x14ac:dyDescent="0.25">
      <c r="A2335" s="2" t="str">
        <f t="shared" si="399"/>
        <v>022020</v>
      </c>
      <c r="B2335" s="12">
        <v>43862</v>
      </c>
      <c r="C2335" s="2" t="s">
        <v>762</v>
      </c>
      <c r="D2335" s="2" t="s">
        <v>101</v>
      </c>
      <c r="E2335" s="2" t="s">
        <v>6305</v>
      </c>
      <c r="F2335" s="2">
        <v>25614</v>
      </c>
      <c r="G2335" s="2"/>
      <c r="H2335" s="2">
        <v>17200</v>
      </c>
      <c r="I2335" s="2"/>
      <c r="J2335" s="2"/>
      <c r="K2335" s="2"/>
      <c r="L2335" s="2">
        <f t="shared" si="400"/>
        <v>860</v>
      </c>
      <c r="M2335" s="2">
        <f t="shared" si="401"/>
        <v>430</v>
      </c>
      <c r="N2335" s="2">
        <f t="shared" si="402"/>
        <v>430</v>
      </c>
      <c r="O2335" s="2">
        <f t="shared" si="403"/>
        <v>0</v>
      </c>
      <c r="P2335" s="2">
        <f t="shared" si="404"/>
        <v>18060</v>
      </c>
      <c r="Q2335" s="14">
        <f t="shared" si="405"/>
        <v>-7554</v>
      </c>
      <c r="R2335" s="2"/>
      <c r="S2335" s="2"/>
      <c r="T2335" s="1" t="e">
        <v>#N/A</v>
      </c>
    </row>
    <row r="2336" spans="1:20" x14ac:dyDescent="0.25">
      <c r="A2336" s="2" t="str">
        <f t="shared" si="399"/>
        <v>022020</v>
      </c>
      <c r="B2336" s="12">
        <v>43862</v>
      </c>
      <c r="C2336" s="2" t="s">
        <v>762</v>
      </c>
      <c r="D2336" s="2" t="s">
        <v>101</v>
      </c>
      <c r="E2336" s="2" t="s">
        <v>6305</v>
      </c>
      <c r="F2336" s="2">
        <v>25614</v>
      </c>
      <c r="G2336" s="2"/>
      <c r="H2336" s="2"/>
      <c r="I2336" s="2"/>
      <c r="J2336" s="2"/>
      <c r="K2336" s="2">
        <v>5625</v>
      </c>
      <c r="L2336" s="2">
        <f t="shared" si="400"/>
        <v>1575</v>
      </c>
      <c r="M2336" s="2">
        <f t="shared" si="401"/>
        <v>787.5</v>
      </c>
      <c r="N2336" s="2">
        <f t="shared" si="402"/>
        <v>787.5</v>
      </c>
      <c r="O2336" s="2">
        <f t="shared" si="403"/>
        <v>0</v>
      </c>
      <c r="P2336" s="2">
        <f t="shared" si="404"/>
        <v>7200</v>
      </c>
      <c r="Q2336" s="14">
        <f t="shared" si="405"/>
        <v>-18414</v>
      </c>
      <c r="R2336" s="2"/>
      <c r="S2336" s="2"/>
      <c r="T2336" s="1" t="e">
        <v>#N/A</v>
      </c>
    </row>
    <row r="2337" spans="1:20" x14ac:dyDescent="0.25">
      <c r="A2337" s="2" t="str">
        <f t="shared" si="399"/>
        <v>022020</v>
      </c>
      <c r="B2337" s="12">
        <v>43862</v>
      </c>
      <c r="C2337" s="2" t="s">
        <v>762</v>
      </c>
      <c r="D2337" s="2" t="s">
        <v>101</v>
      </c>
      <c r="E2337" s="2" t="s">
        <v>6305</v>
      </c>
      <c r="F2337" s="2">
        <v>25614</v>
      </c>
      <c r="G2337" s="2"/>
      <c r="H2337" s="2"/>
      <c r="I2337" s="2"/>
      <c r="J2337" s="2">
        <v>300</v>
      </c>
      <c r="K2337" s="2"/>
      <c r="L2337" s="2">
        <f t="shared" si="400"/>
        <v>54</v>
      </c>
      <c r="M2337" s="2">
        <f t="shared" si="401"/>
        <v>27</v>
      </c>
      <c r="N2337" s="2">
        <f t="shared" si="402"/>
        <v>27</v>
      </c>
      <c r="O2337" s="2">
        <f t="shared" si="403"/>
        <v>0</v>
      </c>
      <c r="P2337" s="2">
        <f t="shared" si="404"/>
        <v>354</v>
      </c>
      <c r="Q2337" s="14">
        <f t="shared" si="405"/>
        <v>-25260</v>
      </c>
      <c r="R2337" s="2"/>
      <c r="S2337" s="2"/>
      <c r="T2337" s="1" t="e">
        <v>#N/A</v>
      </c>
    </row>
    <row r="2338" spans="1:20" x14ac:dyDescent="0.25">
      <c r="A2338" s="2" t="str">
        <f t="shared" si="399"/>
        <v>022020</v>
      </c>
      <c r="B2338" s="12">
        <v>43864</v>
      </c>
      <c r="C2338" s="2" t="s">
        <v>1103</v>
      </c>
      <c r="D2338" s="2" t="s">
        <v>686</v>
      </c>
      <c r="E2338" s="2" t="s">
        <v>6461</v>
      </c>
      <c r="F2338" s="2">
        <v>159100</v>
      </c>
      <c r="G2338" s="2"/>
      <c r="H2338" s="2"/>
      <c r="I2338" s="2"/>
      <c r="J2338" s="2">
        <v>134830</v>
      </c>
      <c r="K2338" s="2"/>
      <c r="L2338" s="2">
        <f t="shared" si="400"/>
        <v>24269.4</v>
      </c>
      <c r="M2338" s="2">
        <f t="shared" si="401"/>
        <v>12134.7</v>
      </c>
      <c r="N2338" s="2">
        <f t="shared" si="402"/>
        <v>12134.7</v>
      </c>
      <c r="O2338" s="2">
        <f t="shared" si="403"/>
        <v>0</v>
      </c>
      <c r="P2338" s="2">
        <f t="shared" si="404"/>
        <v>159099.4</v>
      </c>
      <c r="Q2338" s="14">
        <f t="shared" si="405"/>
        <v>-0.60000000000582077</v>
      </c>
      <c r="R2338" s="2"/>
      <c r="S2338" s="2"/>
      <c r="T2338" s="1" t="e">
        <v>#N/A</v>
      </c>
    </row>
    <row r="2339" spans="1:20" x14ac:dyDescent="0.25">
      <c r="A2339" s="2" t="str">
        <f t="shared" si="399"/>
        <v>022020</v>
      </c>
      <c r="B2339" s="12">
        <v>43866</v>
      </c>
      <c r="C2339" s="2" t="s">
        <v>1612</v>
      </c>
      <c r="D2339" s="2" t="s">
        <v>1604</v>
      </c>
      <c r="E2339" s="2" t="s">
        <v>7206</v>
      </c>
      <c r="F2339" s="2">
        <v>8710</v>
      </c>
      <c r="G2339" s="2">
        <v>1394</v>
      </c>
      <c r="H2339" s="2"/>
      <c r="I2339" s="2"/>
      <c r="J2339" s="2">
        <v>6200</v>
      </c>
      <c r="K2339" s="2"/>
      <c r="L2339" s="2">
        <f t="shared" si="400"/>
        <v>1116</v>
      </c>
      <c r="M2339" s="2">
        <f t="shared" si="401"/>
        <v>558</v>
      </c>
      <c r="N2339" s="2">
        <f t="shared" si="402"/>
        <v>558</v>
      </c>
      <c r="O2339" s="2">
        <f t="shared" si="403"/>
        <v>0</v>
      </c>
      <c r="P2339" s="2">
        <f t="shared" si="404"/>
        <v>8710</v>
      </c>
      <c r="Q2339" s="14">
        <f t="shared" si="405"/>
        <v>0</v>
      </c>
      <c r="R2339" s="2"/>
      <c r="S2339" s="2"/>
      <c r="T2339" s="1" t="e">
        <v>#N/A</v>
      </c>
    </row>
    <row r="2340" spans="1:20" x14ac:dyDescent="0.25">
      <c r="A2340" s="2" t="str">
        <f t="shared" si="399"/>
        <v>012020</v>
      </c>
      <c r="B2340" s="12">
        <v>43858</v>
      </c>
      <c r="C2340" s="2" t="s">
        <v>86</v>
      </c>
      <c r="D2340" s="2" t="s">
        <v>84</v>
      </c>
      <c r="E2340" s="2" t="s">
        <v>85</v>
      </c>
      <c r="F2340" s="2">
        <v>148680</v>
      </c>
      <c r="G2340" s="2"/>
      <c r="H2340" s="2"/>
      <c r="I2340" s="2"/>
      <c r="J2340" s="2">
        <v>126000</v>
      </c>
      <c r="K2340" s="2"/>
      <c r="L2340" s="2">
        <f t="shared" si="400"/>
        <v>22680</v>
      </c>
      <c r="M2340" s="2">
        <f t="shared" si="401"/>
        <v>0</v>
      </c>
      <c r="N2340" s="2">
        <f t="shared" si="402"/>
        <v>0</v>
      </c>
      <c r="O2340" s="2">
        <f t="shared" si="403"/>
        <v>22680</v>
      </c>
      <c r="P2340" s="2">
        <f t="shared" si="404"/>
        <v>148680</v>
      </c>
      <c r="Q2340" s="14">
        <f t="shared" si="405"/>
        <v>0</v>
      </c>
      <c r="R2340" s="2"/>
      <c r="S2340" s="2"/>
      <c r="T2340" s="1" t="e">
        <v>#N/A</v>
      </c>
    </row>
    <row r="2341" spans="1:20" x14ac:dyDescent="0.25">
      <c r="A2341" s="2" t="str">
        <f t="shared" si="399"/>
        <v>022020</v>
      </c>
      <c r="B2341" s="12">
        <v>43868</v>
      </c>
      <c r="C2341" s="2" t="s">
        <v>7207</v>
      </c>
      <c r="D2341" s="2" t="s">
        <v>7153</v>
      </c>
      <c r="E2341" s="2" t="s">
        <v>7208</v>
      </c>
      <c r="F2341" s="2">
        <v>82364</v>
      </c>
      <c r="G2341" s="2"/>
      <c r="H2341" s="2"/>
      <c r="I2341" s="2"/>
      <c r="J2341" s="2">
        <v>69800</v>
      </c>
      <c r="K2341" s="2"/>
      <c r="L2341" s="2">
        <f t="shared" si="400"/>
        <v>12564</v>
      </c>
      <c r="M2341" s="2">
        <v>0</v>
      </c>
      <c r="N2341" s="2">
        <v>0</v>
      </c>
      <c r="O2341" s="2">
        <v>0</v>
      </c>
      <c r="P2341" s="2">
        <f t="shared" si="404"/>
        <v>82364</v>
      </c>
      <c r="Q2341" s="14">
        <f t="shared" si="405"/>
        <v>0</v>
      </c>
      <c r="R2341" s="2"/>
      <c r="S2341" s="2" t="s">
        <v>5815</v>
      </c>
      <c r="T2341" s="1" t="e">
        <v>#N/A</v>
      </c>
    </row>
    <row r="2342" spans="1:20" x14ac:dyDescent="0.25">
      <c r="A2342" s="2" t="str">
        <f t="shared" si="399"/>
        <v>022020</v>
      </c>
      <c r="B2342" s="12">
        <v>43865</v>
      </c>
      <c r="C2342" s="2" t="s">
        <v>1071</v>
      </c>
      <c r="D2342" s="2" t="s">
        <v>1069</v>
      </c>
      <c r="E2342" s="2" t="s">
        <v>7209</v>
      </c>
      <c r="F2342" s="2">
        <v>141600</v>
      </c>
      <c r="G2342" s="2"/>
      <c r="H2342" s="2"/>
      <c r="I2342" s="2"/>
      <c r="J2342" s="2">
        <v>120000</v>
      </c>
      <c r="K2342" s="2"/>
      <c r="L2342" s="2">
        <f t="shared" si="400"/>
        <v>21600</v>
      </c>
      <c r="M2342" s="2">
        <f t="shared" si="401"/>
        <v>10800</v>
      </c>
      <c r="N2342" s="2">
        <f t="shared" si="402"/>
        <v>10800</v>
      </c>
      <c r="O2342" s="2">
        <f t="shared" si="403"/>
        <v>0</v>
      </c>
      <c r="P2342" s="2">
        <f t="shared" si="404"/>
        <v>141600</v>
      </c>
      <c r="Q2342" s="14">
        <f t="shared" si="405"/>
        <v>0</v>
      </c>
      <c r="R2342" s="2"/>
      <c r="S2342" s="2"/>
      <c r="T2342" s="1" t="e">
        <v>#N/A</v>
      </c>
    </row>
    <row r="2343" spans="1:20" x14ac:dyDescent="0.25">
      <c r="A2343" s="2" t="str">
        <f t="shared" si="399"/>
        <v>022020</v>
      </c>
      <c r="B2343" s="12">
        <v>43866</v>
      </c>
      <c r="C2343" s="2" t="s">
        <v>1611</v>
      </c>
      <c r="D2343" s="2" t="s">
        <v>1604</v>
      </c>
      <c r="E2343" s="2" t="s">
        <v>7206</v>
      </c>
      <c r="F2343" s="2">
        <v>4813</v>
      </c>
      <c r="G2343" s="2">
        <v>1450</v>
      </c>
      <c r="H2343" s="2"/>
      <c r="I2343" s="2"/>
      <c r="J2343" s="2">
        <v>2850</v>
      </c>
      <c r="K2343" s="2"/>
      <c r="L2343" s="2">
        <f t="shared" si="400"/>
        <v>513</v>
      </c>
      <c r="M2343" s="2">
        <f t="shared" si="401"/>
        <v>256.5</v>
      </c>
      <c r="N2343" s="2">
        <f t="shared" si="402"/>
        <v>256.5</v>
      </c>
      <c r="O2343" s="2">
        <f t="shared" si="403"/>
        <v>0</v>
      </c>
      <c r="P2343" s="2">
        <f t="shared" si="404"/>
        <v>4813</v>
      </c>
      <c r="Q2343" s="14">
        <f t="shared" si="405"/>
        <v>0</v>
      </c>
      <c r="R2343" s="2"/>
      <c r="S2343" s="2"/>
      <c r="T2343" s="1" t="e">
        <v>#N/A</v>
      </c>
    </row>
    <row r="2344" spans="1:20" x14ac:dyDescent="0.25">
      <c r="A2344" s="2" t="str">
        <f t="shared" si="399"/>
        <v>022020</v>
      </c>
      <c r="B2344" s="12">
        <v>43872</v>
      </c>
      <c r="C2344" s="2" t="s">
        <v>7210</v>
      </c>
      <c r="D2344" s="2" t="s">
        <v>7146</v>
      </c>
      <c r="E2344" s="2" t="s">
        <v>7211</v>
      </c>
      <c r="F2344" s="2">
        <v>39860</v>
      </c>
      <c r="G2344" s="2">
        <v>2100</v>
      </c>
      <c r="H2344" s="2"/>
      <c r="I2344" s="2"/>
      <c r="J2344" s="2">
        <v>32000</v>
      </c>
      <c r="K2344" s="2"/>
      <c r="L2344" s="2">
        <f t="shared" si="400"/>
        <v>5760</v>
      </c>
      <c r="M2344" s="2">
        <v>0</v>
      </c>
      <c r="N2344" s="2">
        <v>0</v>
      </c>
      <c r="O2344" s="2">
        <v>0</v>
      </c>
      <c r="P2344" s="2">
        <f t="shared" si="404"/>
        <v>39860</v>
      </c>
      <c r="Q2344" s="14">
        <f t="shared" si="405"/>
        <v>0</v>
      </c>
      <c r="R2344" s="2" t="s">
        <v>5815</v>
      </c>
      <c r="S2344" s="2" t="s">
        <v>5815</v>
      </c>
      <c r="T2344" s="1" t="e">
        <v>#N/A</v>
      </c>
    </row>
    <row r="2345" spans="1:20" x14ac:dyDescent="0.25">
      <c r="A2345" s="2" t="str">
        <f t="shared" si="399"/>
        <v>022020</v>
      </c>
      <c r="B2345" s="12">
        <v>43868</v>
      </c>
      <c r="C2345" s="2" t="s">
        <v>1047</v>
      </c>
      <c r="D2345" s="2" t="s">
        <v>413</v>
      </c>
      <c r="E2345" s="2" t="s">
        <v>7203</v>
      </c>
      <c r="F2345" s="2">
        <v>2883</v>
      </c>
      <c r="G2345" s="2"/>
      <c r="H2345" s="2"/>
      <c r="I2345" s="2"/>
      <c r="J2345" s="2">
        <v>2444</v>
      </c>
      <c r="K2345" s="2"/>
      <c r="L2345" s="2">
        <f t="shared" si="400"/>
        <v>439.92</v>
      </c>
      <c r="M2345" s="2">
        <f t="shared" si="401"/>
        <v>219.96</v>
      </c>
      <c r="N2345" s="2">
        <f t="shared" si="402"/>
        <v>219.96</v>
      </c>
      <c r="O2345" s="2">
        <f t="shared" si="403"/>
        <v>0</v>
      </c>
      <c r="P2345" s="2">
        <f t="shared" si="404"/>
        <v>2883.92</v>
      </c>
      <c r="Q2345" s="14">
        <f t="shared" si="405"/>
        <v>0.92000000000007276</v>
      </c>
      <c r="R2345" s="2"/>
      <c r="S2345" s="2"/>
      <c r="T2345" s="1" t="e">
        <v>#N/A</v>
      </c>
    </row>
    <row r="2346" spans="1:20" x14ac:dyDescent="0.25">
      <c r="A2346" s="2" t="str">
        <f t="shared" si="399"/>
        <v>022020</v>
      </c>
      <c r="B2346" s="12">
        <v>43867</v>
      </c>
      <c r="C2346" s="2" t="s">
        <v>7212</v>
      </c>
      <c r="D2346" s="2" t="s">
        <v>433</v>
      </c>
      <c r="E2346" s="2" t="s">
        <v>7213</v>
      </c>
      <c r="F2346" s="2">
        <v>6046</v>
      </c>
      <c r="G2346" s="2"/>
      <c r="H2346" s="2"/>
      <c r="I2346" s="2"/>
      <c r="J2346" s="2">
        <v>5124</v>
      </c>
      <c r="K2346" s="2"/>
      <c r="L2346" s="2">
        <f t="shared" si="400"/>
        <v>922.32</v>
      </c>
      <c r="M2346" s="2">
        <v>0</v>
      </c>
      <c r="N2346" s="2">
        <v>0</v>
      </c>
      <c r="O2346" s="2">
        <v>0</v>
      </c>
      <c r="P2346" s="2">
        <f t="shared" si="404"/>
        <v>6046.32</v>
      </c>
      <c r="Q2346" s="14">
        <f t="shared" si="405"/>
        <v>0.31999999999970896</v>
      </c>
      <c r="R2346" s="2"/>
      <c r="S2346" s="2">
        <v>0</v>
      </c>
      <c r="T2346" s="1" t="e">
        <v>#N/A</v>
      </c>
    </row>
    <row r="2347" spans="1:20" x14ac:dyDescent="0.25">
      <c r="A2347" s="2" t="str">
        <f t="shared" si="399"/>
        <v>022020</v>
      </c>
      <c r="B2347" s="12">
        <v>43865</v>
      </c>
      <c r="C2347" s="2" t="s">
        <v>1031</v>
      </c>
      <c r="D2347" s="2" t="s">
        <v>1028</v>
      </c>
      <c r="E2347" s="2" t="s">
        <v>7214</v>
      </c>
      <c r="F2347" s="2">
        <v>37288</v>
      </c>
      <c r="G2347" s="2"/>
      <c r="H2347" s="2"/>
      <c r="I2347" s="2"/>
      <c r="J2347" s="2">
        <v>31600</v>
      </c>
      <c r="K2347" s="2"/>
      <c r="L2347" s="2">
        <f t="shared" si="400"/>
        <v>5688</v>
      </c>
      <c r="M2347" s="2">
        <v>0</v>
      </c>
      <c r="N2347" s="2">
        <v>0</v>
      </c>
      <c r="O2347" s="2">
        <v>0</v>
      </c>
      <c r="P2347" s="2">
        <f t="shared" si="404"/>
        <v>37288</v>
      </c>
      <c r="Q2347" s="14">
        <f t="shared" si="405"/>
        <v>0</v>
      </c>
      <c r="R2347" s="2" t="s">
        <v>5815</v>
      </c>
      <c r="S2347" s="2" t="s">
        <v>5815</v>
      </c>
      <c r="T2347" s="1" t="e">
        <v>#N/A</v>
      </c>
    </row>
    <row r="2348" spans="1:20" x14ac:dyDescent="0.25">
      <c r="A2348" s="2" t="str">
        <f t="shared" si="399"/>
        <v>022020</v>
      </c>
      <c r="B2348" s="12">
        <v>43872</v>
      </c>
      <c r="C2348" s="2" t="s">
        <v>1294</v>
      </c>
      <c r="D2348" s="2" t="s">
        <v>1290</v>
      </c>
      <c r="E2348" s="2" t="s">
        <v>7215</v>
      </c>
      <c r="F2348" s="2">
        <v>2347</v>
      </c>
      <c r="G2348" s="2">
        <v>427</v>
      </c>
      <c r="H2348" s="2"/>
      <c r="I2348" s="2"/>
      <c r="J2348" s="2"/>
      <c r="K2348" s="2"/>
      <c r="L2348" s="2">
        <f t="shared" si="400"/>
        <v>0</v>
      </c>
      <c r="M2348" s="2">
        <f t="shared" si="401"/>
        <v>0</v>
      </c>
      <c r="N2348" s="2">
        <f t="shared" si="402"/>
        <v>0</v>
      </c>
      <c r="O2348" s="2">
        <f t="shared" si="403"/>
        <v>0</v>
      </c>
      <c r="P2348" s="2">
        <f t="shared" si="404"/>
        <v>427</v>
      </c>
      <c r="Q2348" s="14">
        <f t="shared" si="405"/>
        <v>-1920</v>
      </c>
      <c r="R2348" s="2"/>
      <c r="S2348" s="2"/>
      <c r="T2348" s="1" t="e">
        <v>#N/A</v>
      </c>
    </row>
    <row r="2349" spans="1:20" x14ac:dyDescent="0.25">
      <c r="A2349" s="2" t="str">
        <f t="shared" si="399"/>
        <v>022020</v>
      </c>
      <c r="B2349" s="12">
        <v>43872</v>
      </c>
      <c r="C2349" s="2" t="s">
        <v>1294</v>
      </c>
      <c r="D2349" s="2" t="s">
        <v>1290</v>
      </c>
      <c r="E2349" s="2" t="s">
        <v>7215</v>
      </c>
      <c r="F2349" s="2">
        <v>2347</v>
      </c>
      <c r="G2349" s="2"/>
      <c r="H2349" s="2">
        <v>30</v>
      </c>
      <c r="I2349" s="2"/>
      <c r="J2349" s="2"/>
      <c r="K2349" s="2"/>
      <c r="L2349" s="2">
        <f t="shared" si="400"/>
        <v>1.5</v>
      </c>
      <c r="M2349" s="2">
        <f t="shared" si="401"/>
        <v>0.75</v>
      </c>
      <c r="N2349" s="2">
        <f t="shared" si="402"/>
        <v>0.75</v>
      </c>
      <c r="O2349" s="2">
        <f t="shared" si="403"/>
        <v>0</v>
      </c>
      <c r="P2349" s="2">
        <f t="shared" si="404"/>
        <v>31.5</v>
      </c>
      <c r="Q2349" s="14">
        <f t="shared" si="405"/>
        <v>-2315.5</v>
      </c>
      <c r="R2349" s="2"/>
      <c r="S2349" s="2"/>
      <c r="T2349" s="1" t="e">
        <v>#N/A</v>
      </c>
    </row>
    <row r="2350" spans="1:20" x14ac:dyDescent="0.25">
      <c r="A2350" s="2" t="str">
        <f t="shared" si="399"/>
        <v>022020</v>
      </c>
      <c r="B2350" s="12">
        <v>43872</v>
      </c>
      <c r="C2350" s="2" t="s">
        <v>1294</v>
      </c>
      <c r="D2350" s="2" t="s">
        <v>1290</v>
      </c>
      <c r="E2350" s="2" t="s">
        <v>7215</v>
      </c>
      <c r="F2350" s="2">
        <v>2347</v>
      </c>
      <c r="G2350" s="2"/>
      <c r="H2350" s="2"/>
      <c r="I2350" s="2">
        <v>340</v>
      </c>
      <c r="J2350" s="2"/>
      <c r="K2350" s="2"/>
      <c r="L2350" s="2">
        <f t="shared" si="400"/>
        <v>40.799999999999997</v>
      </c>
      <c r="M2350" s="2">
        <f t="shared" si="401"/>
        <v>20.399999999999999</v>
      </c>
      <c r="N2350" s="2">
        <f t="shared" si="402"/>
        <v>20.399999999999999</v>
      </c>
      <c r="O2350" s="2">
        <f t="shared" si="403"/>
        <v>0</v>
      </c>
      <c r="P2350" s="2">
        <f t="shared" si="404"/>
        <v>380.8</v>
      </c>
      <c r="Q2350" s="14">
        <f t="shared" si="405"/>
        <v>-1966.2</v>
      </c>
      <c r="R2350" s="2"/>
      <c r="S2350" s="2"/>
      <c r="T2350" s="1" t="e">
        <v>#N/A</v>
      </c>
    </row>
    <row r="2351" spans="1:20" x14ac:dyDescent="0.25">
      <c r="A2351" s="2" t="str">
        <f t="shared" si="399"/>
        <v>022020</v>
      </c>
      <c r="B2351" s="12">
        <v>43872</v>
      </c>
      <c r="C2351" s="2" t="s">
        <v>1294</v>
      </c>
      <c r="D2351" s="2" t="s">
        <v>1290</v>
      </c>
      <c r="E2351" s="2" t="s">
        <v>7215</v>
      </c>
      <c r="F2351" s="2">
        <v>2347</v>
      </c>
      <c r="G2351" s="2"/>
      <c r="H2351" s="2"/>
      <c r="I2351" s="2"/>
      <c r="J2351" s="2">
        <v>1278</v>
      </c>
      <c r="K2351" s="2"/>
      <c r="L2351" s="2">
        <f t="shared" si="400"/>
        <v>230.04</v>
      </c>
      <c r="M2351" s="2">
        <f t="shared" si="401"/>
        <v>115.02</v>
      </c>
      <c r="N2351" s="2">
        <f t="shared" si="402"/>
        <v>115.02</v>
      </c>
      <c r="O2351" s="2">
        <f t="shared" si="403"/>
        <v>0</v>
      </c>
      <c r="P2351" s="2">
        <f t="shared" si="404"/>
        <v>1508.04</v>
      </c>
      <c r="Q2351" s="14">
        <f t="shared" si="405"/>
        <v>-838.96</v>
      </c>
      <c r="R2351" s="2"/>
      <c r="S2351" s="2"/>
      <c r="T2351" s="1" t="e">
        <v>#N/A</v>
      </c>
    </row>
    <row r="2352" spans="1:20" x14ac:dyDescent="0.25">
      <c r="A2352" s="2" t="str">
        <f t="shared" si="399"/>
        <v>022020</v>
      </c>
      <c r="B2352" s="12">
        <v>43871</v>
      </c>
      <c r="C2352" s="2" t="s">
        <v>7216</v>
      </c>
      <c r="D2352" s="2" t="s">
        <v>484</v>
      </c>
      <c r="E2352" s="2" t="s">
        <v>7164</v>
      </c>
      <c r="F2352" s="2">
        <v>7222</v>
      </c>
      <c r="G2352" s="2"/>
      <c r="H2352" s="2"/>
      <c r="I2352" s="2"/>
      <c r="J2352" s="2">
        <v>6120</v>
      </c>
      <c r="K2352" s="2"/>
      <c r="L2352" s="2">
        <f t="shared" si="400"/>
        <v>1101.5999999999999</v>
      </c>
      <c r="M2352" s="2">
        <f t="shared" si="401"/>
        <v>550.79999999999995</v>
      </c>
      <c r="N2352" s="2">
        <f t="shared" si="402"/>
        <v>550.79999999999995</v>
      </c>
      <c r="O2352" s="2">
        <f t="shared" si="403"/>
        <v>0</v>
      </c>
      <c r="P2352" s="2">
        <f t="shared" si="404"/>
        <v>7221.6</v>
      </c>
      <c r="Q2352" s="14">
        <f t="shared" si="405"/>
        <v>-0.3999999999996362</v>
      </c>
      <c r="R2352" s="2"/>
      <c r="S2352" s="2"/>
      <c r="T2352" s="1" t="e">
        <v>#N/A</v>
      </c>
    </row>
    <row r="2353" spans="1:20" x14ac:dyDescent="0.25">
      <c r="A2353" s="2" t="str">
        <f t="shared" ref="A2353:A2411" si="406">TEXT(B2353,"MMYYYY")</f>
        <v>012020</v>
      </c>
      <c r="B2353" s="12">
        <v>43838</v>
      </c>
      <c r="C2353" s="2" t="s">
        <v>7217</v>
      </c>
      <c r="D2353" s="2" t="s">
        <v>741</v>
      </c>
      <c r="E2353" s="2" t="s">
        <v>7218</v>
      </c>
      <c r="F2353" s="2">
        <v>108790</v>
      </c>
      <c r="G2353" s="2"/>
      <c r="H2353" s="2"/>
      <c r="I2353" s="2"/>
      <c r="J2353" s="2">
        <v>92195</v>
      </c>
      <c r="K2353" s="2"/>
      <c r="L2353" s="2">
        <f t="shared" ref="L2353:L2411" si="407">+(H2353*$H$1/100)+(I2353*$I$1/100)+(J2353*$J$1/100)+(K2353*$K$1/100)</f>
        <v>16595.099999999999</v>
      </c>
      <c r="M2353" s="2">
        <f t="shared" ref="M2353:M2410" si="408">+IF(VALUE(LEFT(D2353,2))=33,L2353/2,0)</f>
        <v>8297.5499999999993</v>
      </c>
      <c r="N2353" s="2">
        <f t="shared" ref="N2353:N2410" si="409">+M2353</f>
        <v>8297.5499999999993</v>
      </c>
      <c r="O2353" s="2">
        <f t="shared" ref="O2353:O2410" si="410">+IF(VALUE(LEFT(D2353,2))=33,0,L2353)</f>
        <v>0</v>
      </c>
      <c r="P2353" s="2">
        <f t="shared" ref="P2353:P2411" si="411">H2353+I2353+J2353+K2353+L2353+G2353</f>
        <v>108790.1</v>
      </c>
      <c r="Q2353" s="14">
        <f t="shared" ref="Q2353:Q2411" si="412">P2353-F2353</f>
        <v>0.10000000000582077</v>
      </c>
      <c r="R2353" s="2"/>
      <c r="S2353" s="2"/>
      <c r="T2353" s="1" t="e">
        <v>#N/A</v>
      </c>
    </row>
    <row r="2354" spans="1:20" x14ac:dyDescent="0.25">
      <c r="A2354" s="2" t="str">
        <f t="shared" si="406"/>
        <v>022020</v>
      </c>
      <c r="B2354" s="12">
        <v>43872</v>
      </c>
      <c r="C2354" s="2" t="s">
        <v>1095</v>
      </c>
      <c r="D2354" s="2" t="s">
        <v>471</v>
      </c>
      <c r="E2354" s="2" t="s">
        <v>6587</v>
      </c>
      <c r="F2354" s="2">
        <v>7552</v>
      </c>
      <c r="G2354" s="2"/>
      <c r="H2354" s="2"/>
      <c r="I2354" s="2"/>
      <c r="J2354" s="2">
        <v>6400</v>
      </c>
      <c r="K2354" s="2"/>
      <c r="L2354" s="2">
        <f t="shared" si="407"/>
        <v>1152</v>
      </c>
      <c r="M2354" s="2">
        <f t="shared" si="408"/>
        <v>576</v>
      </c>
      <c r="N2354" s="2">
        <f t="shared" si="409"/>
        <v>576</v>
      </c>
      <c r="O2354" s="2">
        <f t="shared" si="410"/>
        <v>0</v>
      </c>
      <c r="P2354" s="2">
        <f t="shared" si="411"/>
        <v>7552</v>
      </c>
      <c r="Q2354" s="14">
        <f t="shared" si="412"/>
        <v>0</v>
      </c>
      <c r="R2354" s="2"/>
      <c r="S2354" s="2"/>
      <c r="T2354" s="1" t="e">
        <v>#N/A</v>
      </c>
    </row>
    <row r="2355" spans="1:20" x14ac:dyDescent="0.25">
      <c r="A2355" s="2" t="str">
        <f t="shared" si="406"/>
        <v>022020</v>
      </c>
      <c r="B2355" s="12">
        <v>43875</v>
      </c>
      <c r="C2355" s="2" t="s">
        <v>1037</v>
      </c>
      <c r="D2355" s="2" t="s">
        <v>399</v>
      </c>
      <c r="E2355" s="2" t="s">
        <v>6509</v>
      </c>
      <c r="F2355" s="2">
        <v>8384</v>
      </c>
      <c r="G2355" s="2"/>
      <c r="H2355" s="2"/>
      <c r="I2355" s="2">
        <v>2850</v>
      </c>
      <c r="J2355" s="2"/>
      <c r="K2355" s="2"/>
      <c r="L2355" s="2">
        <f t="shared" si="407"/>
        <v>342</v>
      </c>
      <c r="M2355" s="2">
        <f t="shared" si="408"/>
        <v>171</v>
      </c>
      <c r="N2355" s="2">
        <f t="shared" si="409"/>
        <v>171</v>
      </c>
      <c r="O2355" s="2">
        <f t="shared" si="410"/>
        <v>0</v>
      </c>
      <c r="P2355" s="2">
        <f t="shared" si="411"/>
        <v>3192</v>
      </c>
      <c r="Q2355" s="14">
        <f t="shared" si="412"/>
        <v>-5192</v>
      </c>
      <c r="R2355" s="2"/>
      <c r="S2355" s="2"/>
      <c r="T2355" s="1" t="e">
        <v>#N/A</v>
      </c>
    </row>
    <row r="2356" spans="1:20" x14ac:dyDescent="0.25">
      <c r="A2356" s="2" t="str">
        <f t="shared" si="406"/>
        <v>022020</v>
      </c>
      <c r="B2356" s="12">
        <v>43875</v>
      </c>
      <c r="C2356" s="2" t="s">
        <v>1037</v>
      </c>
      <c r="D2356" s="2" t="s">
        <v>399</v>
      </c>
      <c r="E2356" s="2" t="s">
        <v>6509</v>
      </c>
      <c r="F2356" s="2">
        <v>8384</v>
      </c>
      <c r="G2356" s="2"/>
      <c r="H2356" s="2"/>
      <c r="I2356" s="2"/>
      <c r="J2356" s="2">
        <v>4400</v>
      </c>
      <c r="K2356" s="2"/>
      <c r="L2356" s="2">
        <f t="shared" si="407"/>
        <v>792</v>
      </c>
      <c r="M2356" s="2">
        <f t="shared" si="408"/>
        <v>396</v>
      </c>
      <c r="N2356" s="2">
        <f t="shared" si="409"/>
        <v>396</v>
      </c>
      <c r="O2356" s="2">
        <f t="shared" si="410"/>
        <v>0</v>
      </c>
      <c r="P2356" s="2">
        <f t="shared" si="411"/>
        <v>5192</v>
      </c>
      <c r="Q2356" s="14">
        <f t="shared" si="412"/>
        <v>-3192</v>
      </c>
      <c r="R2356" s="2"/>
      <c r="S2356" s="2"/>
      <c r="T2356" s="1" t="e">
        <v>#N/A</v>
      </c>
    </row>
    <row r="2357" spans="1:20" x14ac:dyDescent="0.25">
      <c r="A2357" s="2" t="str">
        <f t="shared" si="406"/>
        <v>022020</v>
      </c>
      <c r="B2357" s="12">
        <v>43876</v>
      </c>
      <c r="C2357" s="2" t="s">
        <v>1000</v>
      </c>
      <c r="D2357" s="2" t="s">
        <v>672</v>
      </c>
      <c r="E2357" s="2" t="s">
        <v>6374</v>
      </c>
      <c r="F2357" s="2">
        <v>6844</v>
      </c>
      <c r="G2357" s="2"/>
      <c r="H2357" s="2"/>
      <c r="I2357" s="2"/>
      <c r="J2357" s="2">
        <v>5800</v>
      </c>
      <c r="K2357" s="2"/>
      <c r="L2357" s="2">
        <f t="shared" si="407"/>
        <v>1044</v>
      </c>
      <c r="M2357" s="2">
        <f t="shared" si="408"/>
        <v>522</v>
      </c>
      <c r="N2357" s="2">
        <f t="shared" si="409"/>
        <v>522</v>
      </c>
      <c r="O2357" s="2">
        <f t="shared" si="410"/>
        <v>0</v>
      </c>
      <c r="P2357" s="2">
        <f t="shared" si="411"/>
        <v>6844</v>
      </c>
      <c r="Q2357" s="14">
        <f t="shared" si="412"/>
        <v>0</v>
      </c>
      <c r="R2357" s="2"/>
      <c r="S2357" s="2"/>
      <c r="T2357" s="1" t="e">
        <v>#N/A</v>
      </c>
    </row>
    <row r="2358" spans="1:20" x14ac:dyDescent="0.25">
      <c r="A2358" s="2" t="str">
        <f t="shared" si="406"/>
        <v>022020</v>
      </c>
      <c r="B2358" s="12">
        <v>43875</v>
      </c>
      <c r="C2358" s="2" t="s">
        <v>1755</v>
      </c>
      <c r="D2358" s="2" t="s">
        <v>706</v>
      </c>
      <c r="E2358" s="2" t="s">
        <v>6449</v>
      </c>
      <c r="F2358" s="2">
        <v>42480</v>
      </c>
      <c r="G2358" s="2"/>
      <c r="H2358" s="2"/>
      <c r="I2358" s="2"/>
      <c r="J2358" s="2">
        <v>36000</v>
      </c>
      <c r="K2358" s="2"/>
      <c r="L2358" s="2">
        <f t="shared" si="407"/>
        <v>6480</v>
      </c>
      <c r="M2358" s="2">
        <f t="shared" si="408"/>
        <v>3240</v>
      </c>
      <c r="N2358" s="2">
        <f t="shared" si="409"/>
        <v>3240</v>
      </c>
      <c r="O2358" s="2">
        <f t="shared" si="410"/>
        <v>0</v>
      </c>
      <c r="P2358" s="2">
        <f t="shared" si="411"/>
        <v>42480</v>
      </c>
      <c r="Q2358" s="14">
        <f t="shared" si="412"/>
        <v>0</v>
      </c>
      <c r="R2358" s="2"/>
      <c r="S2358" s="2"/>
      <c r="T2358" s="1" t="e">
        <v>#N/A</v>
      </c>
    </row>
    <row r="2359" spans="1:20" x14ac:dyDescent="0.25">
      <c r="A2359" s="2" t="str">
        <f t="shared" si="406"/>
        <v>022020</v>
      </c>
      <c r="B2359" s="12">
        <v>43866</v>
      </c>
      <c r="C2359" s="2" t="s">
        <v>7219</v>
      </c>
      <c r="D2359" s="2" t="s">
        <v>829</v>
      </c>
      <c r="E2359" s="2" t="s">
        <v>7220</v>
      </c>
      <c r="F2359" s="2">
        <v>4956</v>
      </c>
      <c r="G2359" s="2"/>
      <c r="H2359" s="2"/>
      <c r="I2359" s="2"/>
      <c r="J2359" s="2">
        <v>4200</v>
      </c>
      <c r="K2359" s="2"/>
      <c r="L2359" s="2">
        <f t="shared" si="407"/>
        <v>756</v>
      </c>
      <c r="M2359" s="2">
        <f t="shared" si="408"/>
        <v>378</v>
      </c>
      <c r="N2359" s="2">
        <f t="shared" si="409"/>
        <v>378</v>
      </c>
      <c r="O2359" s="2">
        <f t="shared" si="410"/>
        <v>0</v>
      </c>
      <c r="P2359" s="2">
        <f t="shared" si="411"/>
        <v>4956</v>
      </c>
      <c r="Q2359" s="14">
        <f t="shared" si="412"/>
        <v>0</v>
      </c>
      <c r="R2359" s="2"/>
      <c r="S2359" s="2"/>
      <c r="T2359" s="1" t="e">
        <v>#N/A</v>
      </c>
    </row>
    <row r="2360" spans="1:20" x14ac:dyDescent="0.25">
      <c r="A2360" s="2" t="str">
        <f t="shared" si="406"/>
        <v>012020</v>
      </c>
      <c r="B2360" s="12">
        <v>43860</v>
      </c>
      <c r="C2360" s="2" t="s">
        <v>7221</v>
      </c>
      <c r="D2360" s="2" t="s">
        <v>59</v>
      </c>
      <c r="E2360" s="2" t="s">
        <v>7139</v>
      </c>
      <c r="F2360" s="2">
        <v>24832</v>
      </c>
      <c r="G2360" s="2"/>
      <c r="H2360" s="2"/>
      <c r="I2360" s="2"/>
      <c r="J2360" s="2">
        <v>21044</v>
      </c>
      <c r="K2360" s="2"/>
      <c r="L2360" s="2">
        <f t="shared" si="407"/>
        <v>3787.92</v>
      </c>
      <c r="M2360" s="2">
        <f t="shared" si="408"/>
        <v>1893.96</v>
      </c>
      <c r="N2360" s="2">
        <f t="shared" si="409"/>
        <v>1893.96</v>
      </c>
      <c r="O2360" s="2">
        <f t="shared" si="410"/>
        <v>0</v>
      </c>
      <c r="P2360" s="2">
        <f t="shared" si="411"/>
        <v>24831.919999999998</v>
      </c>
      <c r="Q2360" s="14">
        <f t="shared" si="412"/>
        <v>-8.000000000174623E-2</v>
      </c>
      <c r="R2360" s="2"/>
      <c r="S2360" s="2"/>
      <c r="T2360" s="1" t="e">
        <v>#N/A</v>
      </c>
    </row>
    <row r="2361" spans="1:20" x14ac:dyDescent="0.25">
      <c r="A2361" s="2" t="str">
        <f t="shared" si="406"/>
        <v>012020</v>
      </c>
      <c r="B2361" s="12">
        <v>43860</v>
      </c>
      <c r="C2361" s="2" t="s">
        <v>7222</v>
      </c>
      <c r="D2361" s="2" t="s">
        <v>59</v>
      </c>
      <c r="E2361" s="2" t="s">
        <v>7139</v>
      </c>
      <c r="F2361" s="2">
        <v>24832</v>
      </c>
      <c r="G2361" s="2"/>
      <c r="H2361" s="2"/>
      <c r="I2361" s="2"/>
      <c r="J2361" s="2">
        <v>21044</v>
      </c>
      <c r="K2361" s="2"/>
      <c r="L2361" s="2">
        <f t="shared" si="407"/>
        <v>3787.92</v>
      </c>
      <c r="M2361" s="2">
        <f t="shared" si="408"/>
        <v>1893.96</v>
      </c>
      <c r="N2361" s="2">
        <f t="shared" si="409"/>
        <v>1893.96</v>
      </c>
      <c r="O2361" s="2">
        <f t="shared" si="410"/>
        <v>0</v>
      </c>
      <c r="P2361" s="2">
        <f t="shared" si="411"/>
        <v>24831.919999999998</v>
      </c>
      <c r="Q2361" s="14">
        <f t="shared" si="412"/>
        <v>-8.000000000174623E-2</v>
      </c>
      <c r="R2361" s="2"/>
      <c r="S2361" s="2"/>
      <c r="T2361" s="1" t="e">
        <v>#N/A</v>
      </c>
    </row>
    <row r="2362" spans="1:20" x14ac:dyDescent="0.25">
      <c r="A2362" s="2" t="str">
        <f t="shared" si="406"/>
        <v>012020</v>
      </c>
      <c r="B2362" s="12">
        <v>43861</v>
      </c>
      <c r="C2362" s="2" t="s">
        <v>4500</v>
      </c>
      <c r="D2362" s="2" t="s">
        <v>4498</v>
      </c>
      <c r="E2362" s="2" t="s">
        <v>7223</v>
      </c>
      <c r="F2362" s="2">
        <v>3540</v>
      </c>
      <c r="G2362" s="2"/>
      <c r="H2362" s="2"/>
      <c r="I2362" s="2"/>
      <c r="J2362" s="2">
        <v>3000</v>
      </c>
      <c r="K2362" s="2"/>
      <c r="L2362" s="2">
        <f t="shared" si="407"/>
        <v>540</v>
      </c>
      <c r="M2362" s="2">
        <f t="shared" si="408"/>
        <v>270</v>
      </c>
      <c r="N2362" s="2">
        <f t="shared" si="409"/>
        <v>270</v>
      </c>
      <c r="O2362" s="2">
        <f t="shared" si="410"/>
        <v>0</v>
      </c>
      <c r="P2362" s="2">
        <f t="shared" si="411"/>
        <v>3540</v>
      </c>
      <c r="Q2362" s="14">
        <f t="shared" si="412"/>
        <v>0</v>
      </c>
      <c r="R2362" s="2"/>
      <c r="S2362" s="2"/>
      <c r="T2362" s="1" t="e">
        <v>#N/A</v>
      </c>
    </row>
    <row r="2363" spans="1:20" x14ac:dyDescent="0.25">
      <c r="A2363" s="2" t="str">
        <f t="shared" si="406"/>
        <v>012020</v>
      </c>
      <c r="B2363" s="12">
        <v>43847</v>
      </c>
      <c r="C2363" s="2" t="s">
        <v>1763</v>
      </c>
      <c r="D2363" s="2" t="s">
        <v>710</v>
      </c>
      <c r="E2363" s="2" t="s">
        <v>7224</v>
      </c>
      <c r="F2363" s="2">
        <v>8260</v>
      </c>
      <c r="G2363" s="2"/>
      <c r="H2363" s="2"/>
      <c r="I2363" s="2"/>
      <c r="J2363" s="2">
        <v>7000</v>
      </c>
      <c r="K2363" s="2"/>
      <c r="L2363" s="2">
        <f t="shared" si="407"/>
        <v>1260</v>
      </c>
      <c r="M2363" s="2">
        <f t="shared" si="408"/>
        <v>630</v>
      </c>
      <c r="N2363" s="2">
        <f t="shared" si="409"/>
        <v>630</v>
      </c>
      <c r="O2363" s="2">
        <f t="shared" si="410"/>
        <v>0</v>
      </c>
      <c r="P2363" s="2">
        <f t="shared" si="411"/>
        <v>8260</v>
      </c>
      <c r="Q2363" s="14">
        <f t="shared" si="412"/>
        <v>0</v>
      </c>
      <c r="R2363" s="2"/>
      <c r="S2363" s="2"/>
      <c r="T2363" s="1" t="e">
        <v>#N/A</v>
      </c>
    </row>
    <row r="2364" spans="1:20" x14ac:dyDescent="0.25">
      <c r="A2364" s="2" t="str">
        <f t="shared" si="406"/>
        <v>022020</v>
      </c>
      <c r="B2364" s="12">
        <v>43874</v>
      </c>
      <c r="C2364" s="2" t="s">
        <v>765</v>
      </c>
      <c r="D2364" s="2" t="s">
        <v>101</v>
      </c>
      <c r="E2364" s="2" t="s">
        <v>6305</v>
      </c>
      <c r="F2364" s="2">
        <v>7982</v>
      </c>
      <c r="G2364" s="2"/>
      <c r="H2364" s="2"/>
      <c r="I2364" s="2"/>
      <c r="J2364" s="2">
        <v>6764.39</v>
      </c>
      <c r="K2364" s="2"/>
      <c r="L2364" s="2">
        <f t="shared" si="407"/>
        <v>1217.5902000000001</v>
      </c>
      <c r="M2364" s="2">
        <f t="shared" si="408"/>
        <v>608.79510000000005</v>
      </c>
      <c r="N2364" s="2">
        <f t="shared" si="409"/>
        <v>608.79510000000005</v>
      </c>
      <c r="O2364" s="2">
        <f t="shared" si="410"/>
        <v>0</v>
      </c>
      <c r="P2364" s="2">
        <f t="shared" si="411"/>
        <v>7981.9802</v>
      </c>
      <c r="Q2364" s="14">
        <f t="shared" si="412"/>
        <v>-1.9800000000032014E-2</v>
      </c>
      <c r="R2364" s="2"/>
      <c r="S2364" s="2"/>
      <c r="T2364" s="1" t="e">
        <v>#N/A</v>
      </c>
    </row>
    <row r="2365" spans="1:20" x14ac:dyDescent="0.25">
      <c r="A2365" s="2" t="str">
        <f t="shared" si="406"/>
        <v>022020</v>
      </c>
      <c r="B2365" s="12">
        <v>43875</v>
      </c>
      <c r="C2365" s="2" t="s">
        <v>766</v>
      </c>
      <c r="D2365" s="2" t="s">
        <v>101</v>
      </c>
      <c r="E2365" s="2" t="s">
        <v>6305</v>
      </c>
      <c r="F2365" s="2">
        <v>2808</v>
      </c>
      <c r="G2365" s="2"/>
      <c r="H2365" s="2"/>
      <c r="I2365" s="2"/>
      <c r="J2365" s="2">
        <v>2380</v>
      </c>
      <c r="K2365" s="2"/>
      <c r="L2365" s="2">
        <f t="shared" si="407"/>
        <v>428.4</v>
      </c>
      <c r="M2365" s="2">
        <f t="shared" si="408"/>
        <v>214.2</v>
      </c>
      <c r="N2365" s="2">
        <f t="shared" si="409"/>
        <v>214.2</v>
      </c>
      <c r="O2365" s="2">
        <f t="shared" si="410"/>
        <v>0</v>
      </c>
      <c r="P2365" s="2">
        <f t="shared" si="411"/>
        <v>2808.4</v>
      </c>
      <c r="Q2365" s="14">
        <f t="shared" si="412"/>
        <v>0.40000000000009095</v>
      </c>
      <c r="R2365" s="2"/>
      <c r="S2365" s="2"/>
      <c r="T2365" s="1" t="e">
        <v>#N/A</v>
      </c>
    </row>
    <row r="2366" spans="1:20" x14ac:dyDescent="0.25">
      <c r="A2366" s="2" t="str">
        <f t="shared" si="406"/>
        <v>022020</v>
      </c>
      <c r="B2366" s="12">
        <v>43873</v>
      </c>
      <c r="C2366" s="2" t="s">
        <v>845</v>
      </c>
      <c r="D2366" s="2" t="s">
        <v>212</v>
      </c>
      <c r="E2366" s="2" t="s">
        <v>6441</v>
      </c>
      <c r="F2366" s="2">
        <v>1241</v>
      </c>
      <c r="G2366" s="2"/>
      <c r="H2366" s="2"/>
      <c r="I2366" s="2">
        <v>360</v>
      </c>
      <c r="J2366" s="2"/>
      <c r="K2366" s="2"/>
      <c r="L2366" s="2">
        <f t="shared" si="407"/>
        <v>43.2</v>
      </c>
      <c r="M2366" s="2">
        <f t="shared" si="408"/>
        <v>21.6</v>
      </c>
      <c r="N2366" s="2">
        <f t="shared" si="409"/>
        <v>21.6</v>
      </c>
      <c r="O2366" s="2">
        <f t="shared" si="410"/>
        <v>0</v>
      </c>
      <c r="P2366" s="2">
        <f t="shared" si="411"/>
        <v>403.2</v>
      </c>
      <c r="Q2366" s="14">
        <f t="shared" si="412"/>
        <v>-837.8</v>
      </c>
      <c r="R2366" s="2"/>
      <c r="S2366" s="2"/>
      <c r="T2366" s="1" t="e">
        <v>#N/A</v>
      </c>
    </row>
    <row r="2367" spans="1:20" x14ac:dyDescent="0.25">
      <c r="A2367" s="2" t="str">
        <f t="shared" si="406"/>
        <v>022020</v>
      </c>
      <c r="B2367" s="12">
        <v>43873</v>
      </c>
      <c r="C2367" s="2" t="s">
        <v>845</v>
      </c>
      <c r="D2367" s="2" t="s">
        <v>212</v>
      </c>
      <c r="E2367" s="2" t="s">
        <v>6441</v>
      </c>
      <c r="F2367" s="2">
        <v>1241</v>
      </c>
      <c r="G2367" s="2"/>
      <c r="H2367" s="2"/>
      <c r="I2367" s="2"/>
      <c r="J2367" s="2">
        <v>710</v>
      </c>
      <c r="K2367" s="2"/>
      <c r="L2367" s="2">
        <f t="shared" si="407"/>
        <v>127.8</v>
      </c>
      <c r="M2367" s="2">
        <f t="shared" si="408"/>
        <v>63.9</v>
      </c>
      <c r="N2367" s="2">
        <f t="shared" si="409"/>
        <v>63.9</v>
      </c>
      <c r="O2367" s="2">
        <f t="shared" si="410"/>
        <v>0</v>
      </c>
      <c r="P2367" s="2">
        <f t="shared" si="411"/>
        <v>837.8</v>
      </c>
      <c r="Q2367" s="14">
        <f t="shared" si="412"/>
        <v>-403.20000000000005</v>
      </c>
      <c r="R2367" s="2"/>
      <c r="S2367" s="2"/>
      <c r="T2367" s="1" t="e">
        <v>#N/A</v>
      </c>
    </row>
    <row r="2368" spans="1:20" x14ac:dyDescent="0.25">
      <c r="A2368" s="2" t="str">
        <f t="shared" si="406"/>
        <v>022020</v>
      </c>
      <c r="B2368" s="12">
        <v>43872</v>
      </c>
      <c r="C2368" s="2" t="s">
        <v>1764</v>
      </c>
      <c r="D2368" s="2" t="s">
        <v>6676</v>
      </c>
      <c r="E2368" s="2" t="s">
        <v>7224</v>
      </c>
      <c r="F2368" s="2">
        <v>8260</v>
      </c>
      <c r="G2368" s="2"/>
      <c r="H2368" s="2"/>
      <c r="I2368" s="2"/>
      <c r="J2368" s="2">
        <v>7000</v>
      </c>
      <c r="K2368" s="2"/>
      <c r="L2368" s="2">
        <f t="shared" si="407"/>
        <v>1260</v>
      </c>
      <c r="M2368" s="2">
        <v>0</v>
      </c>
      <c r="N2368" s="2">
        <v>0</v>
      </c>
      <c r="O2368" s="2">
        <v>0</v>
      </c>
      <c r="P2368" s="2">
        <f t="shared" si="411"/>
        <v>8260</v>
      </c>
      <c r="Q2368" s="14">
        <f t="shared" si="412"/>
        <v>0</v>
      </c>
      <c r="R2368" s="2"/>
      <c r="S2368" s="2"/>
      <c r="T2368" s="1" t="s">
        <v>6676</v>
      </c>
    </row>
    <row r="2369" spans="1:20" x14ac:dyDescent="0.25">
      <c r="A2369" s="2" t="str">
        <f t="shared" si="406"/>
        <v>022020</v>
      </c>
      <c r="B2369" s="12">
        <v>43875</v>
      </c>
      <c r="C2369" s="2" t="s">
        <v>7225</v>
      </c>
      <c r="D2369" s="2" t="s">
        <v>167</v>
      </c>
      <c r="E2369" s="2" t="s">
        <v>7226</v>
      </c>
      <c r="F2369" s="2">
        <v>45430</v>
      </c>
      <c r="G2369" s="2"/>
      <c r="H2369" s="2"/>
      <c r="I2369" s="2"/>
      <c r="J2369" s="2">
        <v>38500</v>
      </c>
      <c r="K2369" s="2"/>
      <c r="L2369" s="2">
        <f t="shared" si="407"/>
        <v>6930</v>
      </c>
      <c r="M2369" s="2">
        <v>0</v>
      </c>
      <c r="N2369" s="2">
        <v>0</v>
      </c>
      <c r="O2369" s="2">
        <v>0</v>
      </c>
      <c r="P2369" s="2">
        <f t="shared" si="411"/>
        <v>45430</v>
      </c>
      <c r="Q2369" s="14">
        <f t="shared" si="412"/>
        <v>0</v>
      </c>
      <c r="R2369" s="2" t="s">
        <v>5815</v>
      </c>
      <c r="S2369" s="2" t="s">
        <v>5815</v>
      </c>
      <c r="T2369" s="1" t="e">
        <v>#N/A</v>
      </c>
    </row>
    <row r="2370" spans="1:20" x14ac:dyDescent="0.25">
      <c r="A2370" s="2" t="str">
        <f t="shared" si="406"/>
        <v>022020</v>
      </c>
      <c r="B2370" s="12">
        <v>43876</v>
      </c>
      <c r="C2370" s="2" t="s">
        <v>1038</v>
      </c>
      <c r="D2370" s="2" t="s">
        <v>399</v>
      </c>
      <c r="E2370" s="2" t="s">
        <v>7227</v>
      </c>
      <c r="F2370" s="2">
        <v>2576</v>
      </c>
      <c r="G2370" s="2"/>
      <c r="H2370" s="2"/>
      <c r="I2370" s="2">
        <v>2300</v>
      </c>
      <c r="J2370" s="2"/>
      <c r="K2370" s="2"/>
      <c r="L2370" s="2">
        <f t="shared" si="407"/>
        <v>276</v>
      </c>
      <c r="M2370" s="2">
        <f t="shared" si="408"/>
        <v>138</v>
      </c>
      <c r="N2370" s="2">
        <f t="shared" si="409"/>
        <v>138</v>
      </c>
      <c r="O2370" s="2">
        <f t="shared" si="410"/>
        <v>0</v>
      </c>
      <c r="P2370" s="2">
        <f t="shared" si="411"/>
        <v>2576</v>
      </c>
      <c r="Q2370" s="14">
        <f t="shared" si="412"/>
        <v>0</v>
      </c>
      <c r="R2370" s="2"/>
      <c r="S2370" s="2"/>
      <c r="T2370" s="1" t="e">
        <v>#N/A</v>
      </c>
    </row>
    <row r="2371" spans="1:20" x14ac:dyDescent="0.25">
      <c r="A2371" s="2" t="str">
        <f t="shared" si="406"/>
        <v>022020</v>
      </c>
      <c r="B2371" s="12">
        <v>43874</v>
      </c>
      <c r="C2371" s="2" t="s">
        <v>7228</v>
      </c>
      <c r="D2371" s="2" t="s">
        <v>433</v>
      </c>
      <c r="E2371" s="2" t="s">
        <v>6315</v>
      </c>
      <c r="F2371" s="2">
        <v>2370</v>
      </c>
      <c r="G2371" s="2"/>
      <c r="H2371" s="2"/>
      <c r="I2371" s="2"/>
      <c r="J2371" s="2">
        <v>2008</v>
      </c>
      <c r="K2371" s="2"/>
      <c r="L2371" s="2">
        <f t="shared" si="407"/>
        <v>361.44</v>
      </c>
      <c r="M2371" s="2">
        <v>0</v>
      </c>
      <c r="N2371" s="2">
        <v>0</v>
      </c>
      <c r="O2371" s="2">
        <v>0</v>
      </c>
      <c r="P2371" s="2">
        <f t="shared" si="411"/>
        <v>2369.44</v>
      </c>
      <c r="Q2371" s="14">
        <f t="shared" si="412"/>
        <v>-0.55999999999994543</v>
      </c>
      <c r="R2371" s="2"/>
      <c r="S2371" s="2">
        <v>0</v>
      </c>
      <c r="T2371" s="1" t="e">
        <v>#N/A</v>
      </c>
    </row>
    <row r="2372" spans="1:20" x14ac:dyDescent="0.25">
      <c r="A2372" s="2" t="str">
        <f t="shared" si="406"/>
        <v>022020</v>
      </c>
      <c r="B2372" s="12">
        <v>43873</v>
      </c>
      <c r="C2372" s="2" t="s">
        <v>1142</v>
      </c>
      <c r="D2372" s="2" t="s">
        <v>1140</v>
      </c>
      <c r="E2372" s="2" t="s">
        <v>1141</v>
      </c>
      <c r="F2372" s="2">
        <v>12860</v>
      </c>
      <c r="G2372" s="2"/>
      <c r="H2372" s="2"/>
      <c r="I2372" s="2"/>
      <c r="J2372" s="2">
        <v>10899</v>
      </c>
      <c r="K2372" s="2"/>
      <c r="L2372" s="2">
        <f t="shared" si="407"/>
        <v>1961.82</v>
      </c>
      <c r="M2372" s="2">
        <f t="shared" si="408"/>
        <v>980.91</v>
      </c>
      <c r="N2372" s="2">
        <f t="shared" si="409"/>
        <v>980.91</v>
      </c>
      <c r="O2372" s="2">
        <f t="shared" si="410"/>
        <v>0</v>
      </c>
      <c r="P2372" s="2">
        <f t="shared" si="411"/>
        <v>12860.82</v>
      </c>
      <c r="Q2372" s="14">
        <f t="shared" si="412"/>
        <v>0.81999999999970896</v>
      </c>
      <c r="R2372" s="2"/>
      <c r="S2372" s="2"/>
      <c r="T2372" s="1" t="e">
        <v>#N/A</v>
      </c>
    </row>
    <row r="2373" spans="1:20" x14ac:dyDescent="0.25">
      <c r="A2373" s="2" t="str">
        <f t="shared" si="406"/>
        <v>022020</v>
      </c>
      <c r="B2373" s="12">
        <v>43878</v>
      </c>
      <c r="C2373" s="2" t="s">
        <v>1756</v>
      </c>
      <c r="D2373" s="2" t="s">
        <v>706</v>
      </c>
      <c r="E2373" s="2" t="s">
        <v>6449</v>
      </c>
      <c r="F2373" s="2">
        <v>3920</v>
      </c>
      <c r="G2373" s="2"/>
      <c r="H2373" s="2"/>
      <c r="I2373" s="2">
        <v>3500</v>
      </c>
      <c r="J2373" s="2"/>
      <c r="K2373" s="2"/>
      <c r="L2373" s="2">
        <f t="shared" si="407"/>
        <v>420</v>
      </c>
      <c r="M2373" s="2">
        <f t="shared" si="408"/>
        <v>210</v>
      </c>
      <c r="N2373" s="2">
        <f t="shared" si="409"/>
        <v>210</v>
      </c>
      <c r="O2373" s="2">
        <f t="shared" si="410"/>
        <v>0</v>
      </c>
      <c r="P2373" s="2">
        <f t="shared" si="411"/>
        <v>3920</v>
      </c>
      <c r="Q2373" s="14">
        <f t="shared" si="412"/>
        <v>0</v>
      </c>
      <c r="R2373" s="2"/>
      <c r="S2373" s="2"/>
      <c r="T2373" s="1" t="e">
        <v>#N/A</v>
      </c>
    </row>
    <row r="2374" spans="1:20" x14ac:dyDescent="0.25">
      <c r="A2374" s="2" t="str">
        <f t="shared" si="406"/>
        <v>022020</v>
      </c>
      <c r="B2374" s="12">
        <v>43873</v>
      </c>
      <c r="C2374" s="2" t="s">
        <v>7229</v>
      </c>
      <c r="D2374" s="2" t="s">
        <v>358</v>
      </c>
      <c r="E2374" s="2" t="s">
        <v>6446</v>
      </c>
      <c r="F2374" s="2">
        <v>7670</v>
      </c>
      <c r="G2374" s="2"/>
      <c r="H2374" s="2"/>
      <c r="I2374" s="2"/>
      <c r="J2374" s="2">
        <v>6500</v>
      </c>
      <c r="K2374" s="2"/>
      <c r="L2374" s="2">
        <f t="shared" si="407"/>
        <v>1170</v>
      </c>
      <c r="M2374" s="2">
        <v>0</v>
      </c>
      <c r="N2374" s="2">
        <v>0</v>
      </c>
      <c r="O2374" s="2">
        <v>0</v>
      </c>
      <c r="P2374" s="2">
        <f t="shared" si="411"/>
        <v>7670</v>
      </c>
      <c r="Q2374" s="14">
        <f t="shared" si="412"/>
        <v>0</v>
      </c>
      <c r="R2374" s="2"/>
      <c r="S2374" s="2" t="s">
        <v>5815</v>
      </c>
      <c r="T2374" s="1" t="e">
        <v>#N/A</v>
      </c>
    </row>
    <row r="2375" spans="1:20" x14ac:dyDescent="0.25">
      <c r="A2375" s="2" t="str">
        <f t="shared" si="406"/>
        <v>022020</v>
      </c>
      <c r="B2375" s="12">
        <v>43874</v>
      </c>
      <c r="C2375" s="2" t="s">
        <v>834</v>
      </c>
      <c r="D2375" s="2" t="s">
        <v>199</v>
      </c>
      <c r="E2375" s="2" t="s">
        <v>200</v>
      </c>
      <c r="F2375" s="2">
        <v>1133</v>
      </c>
      <c r="G2375" s="2"/>
      <c r="H2375" s="2"/>
      <c r="I2375" s="2"/>
      <c r="J2375" s="2">
        <v>960</v>
      </c>
      <c r="K2375" s="2"/>
      <c r="L2375" s="2">
        <f t="shared" si="407"/>
        <v>172.8</v>
      </c>
      <c r="M2375" s="2">
        <f t="shared" si="408"/>
        <v>86.4</v>
      </c>
      <c r="N2375" s="2">
        <f t="shared" si="409"/>
        <v>86.4</v>
      </c>
      <c r="O2375" s="2">
        <f t="shared" si="410"/>
        <v>0</v>
      </c>
      <c r="P2375" s="2">
        <f t="shared" si="411"/>
        <v>1132.8</v>
      </c>
      <c r="Q2375" s="14">
        <f t="shared" si="412"/>
        <v>-0.20000000000004547</v>
      </c>
      <c r="R2375" s="2"/>
      <c r="S2375" s="2"/>
      <c r="T2375" s="1" t="e">
        <v>#N/A</v>
      </c>
    </row>
    <row r="2376" spans="1:20" x14ac:dyDescent="0.25">
      <c r="A2376" s="2" t="str">
        <f t="shared" si="406"/>
        <v>022020</v>
      </c>
      <c r="B2376" s="12">
        <v>43868</v>
      </c>
      <c r="C2376" s="2" t="s">
        <v>755</v>
      </c>
      <c r="D2376" s="2" t="s">
        <v>87</v>
      </c>
      <c r="E2376" s="2" t="s">
        <v>7101</v>
      </c>
      <c r="F2376" s="2">
        <v>7788</v>
      </c>
      <c r="G2376" s="2"/>
      <c r="H2376" s="2"/>
      <c r="I2376" s="2"/>
      <c r="J2376" s="2">
        <v>6600</v>
      </c>
      <c r="K2376" s="2"/>
      <c r="L2376" s="2">
        <f t="shared" si="407"/>
        <v>1188</v>
      </c>
      <c r="M2376" s="2">
        <f t="shared" si="408"/>
        <v>594</v>
      </c>
      <c r="N2376" s="2">
        <f t="shared" si="409"/>
        <v>594</v>
      </c>
      <c r="O2376" s="2">
        <f t="shared" si="410"/>
        <v>0</v>
      </c>
      <c r="P2376" s="2">
        <f t="shared" si="411"/>
        <v>7788</v>
      </c>
      <c r="Q2376" s="14">
        <f t="shared" si="412"/>
        <v>0</v>
      </c>
      <c r="R2376" s="2"/>
      <c r="S2376" s="2"/>
      <c r="T2376" s="1" t="e">
        <v>#N/A</v>
      </c>
    </row>
    <row r="2377" spans="1:20" x14ac:dyDescent="0.25">
      <c r="A2377" s="2" t="str">
        <f t="shared" si="406"/>
        <v>022020</v>
      </c>
      <c r="B2377" s="12">
        <v>43876</v>
      </c>
      <c r="C2377" s="2" t="s">
        <v>1197</v>
      </c>
      <c r="D2377" s="2" t="s">
        <v>1195</v>
      </c>
      <c r="E2377" s="2" t="s">
        <v>1196</v>
      </c>
      <c r="F2377" s="2">
        <v>56805</v>
      </c>
      <c r="G2377" s="2"/>
      <c r="H2377" s="2">
        <v>54100</v>
      </c>
      <c r="I2377" s="2"/>
      <c r="J2377" s="2"/>
      <c r="K2377" s="2"/>
      <c r="L2377" s="2">
        <f t="shared" si="407"/>
        <v>2705</v>
      </c>
      <c r="M2377" s="2">
        <f t="shared" si="408"/>
        <v>1352.5</v>
      </c>
      <c r="N2377" s="2">
        <f t="shared" si="409"/>
        <v>1352.5</v>
      </c>
      <c r="O2377" s="2">
        <f t="shared" si="410"/>
        <v>0</v>
      </c>
      <c r="P2377" s="2">
        <f t="shared" si="411"/>
        <v>56805</v>
      </c>
      <c r="Q2377" s="14">
        <f t="shared" si="412"/>
        <v>0</v>
      </c>
      <c r="R2377" s="2"/>
      <c r="S2377" s="2"/>
      <c r="T2377" s="1" t="e">
        <v>#N/A</v>
      </c>
    </row>
    <row r="2378" spans="1:20" x14ac:dyDescent="0.25">
      <c r="A2378" s="2" t="str">
        <f t="shared" si="406"/>
        <v>022020</v>
      </c>
      <c r="B2378" s="12">
        <v>43875</v>
      </c>
      <c r="C2378" s="2" t="s">
        <v>1126</v>
      </c>
      <c r="D2378" s="2" t="s">
        <v>1124</v>
      </c>
      <c r="E2378" s="2" t="s">
        <v>7230</v>
      </c>
      <c r="F2378" s="2">
        <v>17100</v>
      </c>
      <c r="G2378" s="2"/>
      <c r="H2378" s="2"/>
      <c r="I2378" s="2"/>
      <c r="J2378" s="2">
        <v>14492</v>
      </c>
      <c r="K2378" s="2"/>
      <c r="L2378" s="2">
        <f t="shared" si="407"/>
        <v>2608.56</v>
      </c>
      <c r="M2378" s="2">
        <f t="shared" si="408"/>
        <v>1304.28</v>
      </c>
      <c r="N2378" s="2">
        <f t="shared" si="409"/>
        <v>1304.28</v>
      </c>
      <c r="O2378" s="2">
        <f t="shared" si="410"/>
        <v>0</v>
      </c>
      <c r="P2378" s="2">
        <f t="shared" si="411"/>
        <v>17100.560000000001</v>
      </c>
      <c r="Q2378" s="14">
        <f t="shared" si="412"/>
        <v>0.56000000000130967</v>
      </c>
      <c r="R2378" s="2"/>
      <c r="S2378" s="2"/>
      <c r="T2378" s="1" t="e">
        <v>#N/A</v>
      </c>
    </row>
    <row r="2379" spans="1:20" x14ac:dyDescent="0.25">
      <c r="A2379" s="2" t="str">
        <f t="shared" si="406"/>
        <v>122019</v>
      </c>
      <c r="B2379" s="12">
        <v>43819</v>
      </c>
      <c r="C2379" s="2" t="s">
        <v>5276</v>
      </c>
      <c r="D2379" s="2" t="s">
        <v>1230</v>
      </c>
      <c r="E2379" s="2" t="s">
        <v>6009</v>
      </c>
      <c r="F2379" s="2">
        <v>20650</v>
      </c>
      <c r="G2379" s="2"/>
      <c r="H2379" s="2"/>
      <c r="I2379" s="2"/>
      <c r="J2379" s="2">
        <v>17500</v>
      </c>
      <c r="K2379" s="2"/>
      <c r="L2379" s="2">
        <f t="shared" si="407"/>
        <v>3150</v>
      </c>
      <c r="M2379" s="2">
        <f t="shared" si="408"/>
        <v>1575</v>
      </c>
      <c r="N2379" s="2">
        <f t="shared" si="409"/>
        <v>1575</v>
      </c>
      <c r="O2379" s="2">
        <f t="shared" si="410"/>
        <v>0</v>
      </c>
      <c r="P2379" s="2">
        <f t="shared" si="411"/>
        <v>20650</v>
      </c>
      <c r="Q2379" s="14">
        <f t="shared" si="412"/>
        <v>0</v>
      </c>
      <c r="R2379" s="2"/>
      <c r="S2379" s="2"/>
      <c r="T2379" s="1" t="e">
        <v>#N/A</v>
      </c>
    </row>
    <row r="2380" spans="1:20" x14ac:dyDescent="0.25">
      <c r="A2380" s="2" t="str">
        <f t="shared" si="406"/>
        <v>022020</v>
      </c>
      <c r="B2380" s="12">
        <v>43874</v>
      </c>
      <c r="C2380" s="2" t="s">
        <v>1614</v>
      </c>
      <c r="D2380" s="2" t="s">
        <v>1604</v>
      </c>
      <c r="E2380" s="2" t="s">
        <v>7206</v>
      </c>
      <c r="F2380" s="2">
        <v>6912</v>
      </c>
      <c r="G2380" s="2">
        <v>894</v>
      </c>
      <c r="H2380" s="2"/>
      <c r="I2380" s="2"/>
      <c r="J2380" s="2">
        <v>5100</v>
      </c>
      <c r="K2380" s="2"/>
      <c r="L2380" s="2">
        <f t="shared" si="407"/>
        <v>918</v>
      </c>
      <c r="M2380" s="2">
        <f t="shared" si="408"/>
        <v>459</v>
      </c>
      <c r="N2380" s="2">
        <f t="shared" si="409"/>
        <v>459</v>
      </c>
      <c r="O2380" s="2">
        <f t="shared" si="410"/>
        <v>0</v>
      </c>
      <c r="P2380" s="2">
        <f t="shared" si="411"/>
        <v>6912</v>
      </c>
      <c r="Q2380" s="14">
        <f t="shared" si="412"/>
        <v>0</v>
      </c>
      <c r="R2380" s="2"/>
      <c r="S2380" s="2"/>
      <c r="T2380" s="1" t="e">
        <v>#N/A</v>
      </c>
    </row>
    <row r="2381" spans="1:20" x14ac:dyDescent="0.25">
      <c r="A2381" s="2" t="str">
        <f t="shared" si="406"/>
        <v>022020</v>
      </c>
      <c r="B2381" s="12">
        <v>43874</v>
      </c>
      <c r="C2381" s="2" t="s">
        <v>1615</v>
      </c>
      <c r="D2381" s="2" t="s">
        <v>1604</v>
      </c>
      <c r="E2381" s="2" t="s">
        <v>7206</v>
      </c>
      <c r="F2381" s="2">
        <v>15930</v>
      </c>
      <c r="G2381" s="2"/>
      <c r="H2381" s="2"/>
      <c r="I2381" s="2"/>
      <c r="J2381" s="2">
        <v>13500</v>
      </c>
      <c r="K2381" s="2"/>
      <c r="L2381" s="2">
        <f t="shared" si="407"/>
        <v>2430</v>
      </c>
      <c r="M2381" s="2">
        <f t="shared" si="408"/>
        <v>1215</v>
      </c>
      <c r="N2381" s="2">
        <f t="shared" si="409"/>
        <v>1215</v>
      </c>
      <c r="O2381" s="2">
        <f t="shared" si="410"/>
        <v>0</v>
      </c>
      <c r="P2381" s="2">
        <f t="shared" si="411"/>
        <v>15930</v>
      </c>
      <c r="Q2381" s="14">
        <f t="shared" si="412"/>
        <v>0</v>
      </c>
      <c r="R2381" s="2"/>
      <c r="S2381" s="2"/>
      <c r="T2381" s="1" t="e">
        <v>#N/A</v>
      </c>
    </row>
    <row r="2382" spans="1:20" x14ac:dyDescent="0.25">
      <c r="A2382" s="2" t="str">
        <f t="shared" si="406"/>
        <v>022020</v>
      </c>
      <c r="B2382" s="12">
        <v>43874</v>
      </c>
      <c r="C2382" s="2" t="s">
        <v>1616</v>
      </c>
      <c r="D2382" s="2" t="s">
        <v>1604</v>
      </c>
      <c r="E2382" s="2" t="s">
        <v>7206</v>
      </c>
      <c r="F2382" s="2">
        <v>8710</v>
      </c>
      <c r="G2382" s="2">
        <v>1394</v>
      </c>
      <c r="H2382" s="2"/>
      <c r="I2382" s="2"/>
      <c r="J2382" s="2">
        <v>6200</v>
      </c>
      <c r="K2382" s="2"/>
      <c r="L2382" s="2">
        <f t="shared" si="407"/>
        <v>1116</v>
      </c>
      <c r="M2382" s="2">
        <f t="shared" si="408"/>
        <v>558</v>
      </c>
      <c r="N2382" s="2">
        <f t="shared" si="409"/>
        <v>558</v>
      </c>
      <c r="O2382" s="2">
        <f t="shared" si="410"/>
        <v>0</v>
      </c>
      <c r="P2382" s="2">
        <f t="shared" si="411"/>
        <v>8710</v>
      </c>
      <c r="Q2382" s="14">
        <f t="shared" si="412"/>
        <v>0</v>
      </c>
      <c r="R2382" s="2"/>
      <c r="S2382" s="2"/>
      <c r="T2382" s="1" t="e">
        <v>#N/A</v>
      </c>
    </row>
    <row r="2383" spans="1:20" x14ac:dyDescent="0.25">
      <c r="A2383" s="2" t="str">
        <f t="shared" si="406"/>
        <v>022020</v>
      </c>
      <c r="B2383" s="12">
        <v>43874</v>
      </c>
      <c r="C2383" s="2" t="s">
        <v>7231</v>
      </c>
      <c r="D2383" s="2" t="s">
        <v>1604</v>
      </c>
      <c r="E2383" s="2" t="s">
        <v>7206</v>
      </c>
      <c r="F2383" s="2">
        <v>15930</v>
      </c>
      <c r="G2383" s="2"/>
      <c r="H2383" s="2"/>
      <c r="I2383" s="2"/>
      <c r="J2383" s="2">
        <v>13500</v>
      </c>
      <c r="K2383" s="2"/>
      <c r="L2383" s="2">
        <f t="shared" si="407"/>
        <v>2430</v>
      </c>
      <c r="M2383" s="2">
        <f t="shared" si="408"/>
        <v>1215</v>
      </c>
      <c r="N2383" s="2">
        <f t="shared" si="409"/>
        <v>1215</v>
      </c>
      <c r="O2383" s="2">
        <f t="shared" si="410"/>
        <v>0</v>
      </c>
      <c r="P2383" s="2">
        <f t="shared" si="411"/>
        <v>15930</v>
      </c>
      <c r="Q2383" s="14">
        <f t="shared" si="412"/>
        <v>0</v>
      </c>
      <c r="R2383" s="2"/>
      <c r="S2383" s="2"/>
      <c r="T2383" s="1" t="e">
        <v>#N/A</v>
      </c>
    </row>
    <row r="2384" spans="1:20" x14ac:dyDescent="0.25">
      <c r="A2384" s="2" t="str">
        <f t="shared" si="406"/>
        <v>022020</v>
      </c>
      <c r="B2384" s="12">
        <v>43878</v>
      </c>
      <c r="C2384" s="2" t="s">
        <v>1617</v>
      </c>
      <c r="D2384" s="2" t="s">
        <v>1604</v>
      </c>
      <c r="E2384" s="2" t="s">
        <v>7206</v>
      </c>
      <c r="F2384" s="2">
        <v>14186</v>
      </c>
      <c r="G2384" s="2">
        <v>5100</v>
      </c>
      <c r="H2384" s="2"/>
      <c r="I2384" s="2"/>
      <c r="J2384" s="2">
        <v>7700</v>
      </c>
      <c r="K2384" s="2"/>
      <c r="L2384" s="2">
        <f t="shared" si="407"/>
        <v>1386</v>
      </c>
      <c r="M2384" s="2">
        <f t="shared" si="408"/>
        <v>693</v>
      </c>
      <c r="N2384" s="2">
        <f t="shared" si="409"/>
        <v>693</v>
      </c>
      <c r="O2384" s="2">
        <f t="shared" si="410"/>
        <v>0</v>
      </c>
      <c r="P2384" s="2">
        <f t="shared" si="411"/>
        <v>14186</v>
      </c>
      <c r="Q2384" s="14">
        <f t="shared" si="412"/>
        <v>0</v>
      </c>
      <c r="R2384" s="2"/>
      <c r="S2384" s="2"/>
      <c r="T2384" s="1" t="e">
        <v>#N/A</v>
      </c>
    </row>
    <row r="2385" spans="1:20" x14ac:dyDescent="0.25">
      <c r="A2385" s="2" t="str">
        <f t="shared" si="406"/>
        <v>022020</v>
      </c>
      <c r="B2385" s="12">
        <v>43878</v>
      </c>
      <c r="C2385" s="2" t="s">
        <v>7232</v>
      </c>
      <c r="D2385" s="2" t="s">
        <v>1604</v>
      </c>
      <c r="E2385" s="2" t="s">
        <v>7206</v>
      </c>
      <c r="F2385" s="2">
        <v>11505</v>
      </c>
      <c r="G2385" s="2"/>
      <c r="H2385" s="2"/>
      <c r="I2385" s="2"/>
      <c r="J2385" s="2">
        <v>9750</v>
      </c>
      <c r="K2385" s="2"/>
      <c r="L2385" s="2">
        <f t="shared" si="407"/>
        <v>1755</v>
      </c>
      <c r="M2385" s="2">
        <f t="shared" si="408"/>
        <v>877.5</v>
      </c>
      <c r="N2385" s="2">
        <f t="shared" si="409"/>
        <v>877.5</v>
      </c>
      <c r="O2385" s="2">
        <f t="shared" si="410"/>
        <v>0</v>
      </c>
      <c r="P2385" s="2">
        <f t="shared" si="411"/>
        <v>11505</v>
      </c>
      <c r="Q2385" s="14">
        <f t="shared" si="412"/>
        <v>0</v>
      </c>
      <c r="R2385" s="2"/>
      <c r="S2385" s="2"/>
      <c r="T2385" s="1" t="e">
        <v>#N/A</v>
      </c>
    </row>
    <row r="2386" spans="1:20" x14ac:dyDescent="0.25">
      <c r="A2386" s="2" t="str">
        <f t="shared" si="406"/>
        <v>022020</v>
      </c>
      <c r="B2386" s="12">
        <v>43879</v>
      </c>
      <c r="C2386" s="2" t="s">
        <v>1039</v>
      </c>
      <c r="D2386" s="2" t="s">
        <v>399</v>
      </c>
      <c r="E2386" s="2" t="s">
        <v>7227</v>
      </c>
      <c r="F2386" s="2">
        <v>10974</v>
      </c>
      <c r="G2386" s="2"/>
      <c r="H2386" s="2"/>
      <c r="I2386" s="2"/>
      <c r="J2386" s="2">
        <v>9300</v>
      </c>
      <c r="K2386" s="2"/>
      <c r="L2386" s="2">
        <f t="shared" si="407"/>
        <v>1674</v>
      </c>
      <c r="M2386" s="2">
        <f t="shared" si="408"/>
        <v>837</v>
      </c>
      <c r="N2386" s="2">
        <f t="shared" si="409"/>
        <v>837</v>
      </c>
      <c r="O2386" s="2">
        <f t="shared" si="410"/>
        <v>0</v>
      </c>
      <c r="P2386" s="2">
        <f t="shared" si="411"/>
        <v>10974</v>
      </c>
      <c r="Q2386" s="14">
        <f t="shared" si="412"/>
        <v>0</v>
      </c>
      <c r="R2386" s="2"/>
      <c r="S2386" s="2"/>
      <c r="T2386" s="1" t="e">
        <v>#N/A</v>
      </c>
    </row>
    <row r="2387" spans="1:20" x14ac:dyDescent="0.25">
      <c r="A2387" s="2" t="str">
        <f t="shared" si="406"/>
        <v>022020</v>
      </c>
      <c r="B2387" s="12">
        <v>43876</v>
      </c>
      <c r="C2387" s="2" t="s">
        <v>768</v>
      </c>
      <c r="D2387" s="2" t="s">
        <v>101</v>
      </c>
      <c r="E2387" s="2" t="s">
        <v>6305</v>
      </c>
      <c r="F2387" s="2">
        <v>726</v>
      </c>
      <c r="G2387" s="2"/>
      <c r="H2387" s="2"/>
      <c r="I2387" s="2"/>
      <c r="J2387" s="2">
        <v>615</v>
      </c>
      <c r="K2387" s="2"/>
      <c r="L2387" s="2">
        <f t="shared" si="407"/>
        <v>110.7</v>
      </c>
      <c r="M2387" s="2">
        <f t="shared" si="408"/>
        <v>55.35</v>
      </c>
      <c r="N2387" s="2">
        <f t="shared" si="409"/>
        <v>55.35</v>
      </c>
      <c r="O2387" s="2">
        <f t="shared" si="410"/>
        <v>0</v>
      </c>
      <c r="P2387" s="2">
        <f t="shared" si="411"/>
        <v>725.7</v>
      </c>
      <c r="Q2387" s="14">
        <f t="shared" si="412"/>
        <v>-0.29999999999995453</v>
      </c>
      <c r="R2387" s="2"/>
      <c r="S2387" s="2"/>
      <c r="T2387" s="1" t="e">
        <v>#N/A</v>
      </c>
    </row>
    <row r="2388" spans="1:20" x14ac:dyDescent="0.25">
      <c r="A2388" s="2" t="str">
        <f t="shared" si="406"/>
        <v>022020</v>
      </c>
      <c r="B2388" s="12">
        <v>43876</v>
      </c>
      <c r="C2388" s="2" t="s">
        <v>767</v>
      </c>
      <c r="D2388" s="2" t="s">
        <v>101</v>
      </c>
      <c r="E2388" s="2" t="s">
        <v>6305</v>
      </c>
      <c r="F2388" s="2">
        <v>1631</v>
      </c>
      <c r="G2388" s="2"/>
      <c r="H2388" s="2"/>
      <c r="I2388" s="2"/>
      <c r="J2388" s="2">
        <v>1382.1</v>
      </c>
      <c r="K2388" s="2"/>
      <c r="L2388" s="2">
        <f t="shared" si="407"/>
        <v>248.77799999999999</v>
      </c>
      <c r="M2388" s="2">
        <f t="shared" si="408"/>
        <v>124.389</v>
      </c>
      <c r="N2388" s="2">
        <f t="shared" si="409"/>
        <v>124.389</v>
      </c>
      <c r="O2388" s="2">
        <f t="shared" si="410"/>
        <v>0</v>
      </c>
      <c r="P2388" s="2">
        <f t="shared" si="411"/>
        <v>1630.8779999999999</v>
      </c>
      <c r="Q2388" s="14">
        <f t="shared" si="412"/>
        <v>-0.12200000000007094</v>
      </c>
      <c r="R2388" s="2"/>
      <c r="S2388" s="2"/>
      <c r="T2388" s="1" t="e">
        <v>#N/A</v>
      </c>
    </row>
    <row r="2389" spans="1:20" x14ac:dyDescent="0.25">
      <c r="A2389" s="2" t="str">
        <f t="shared" si="406"/>
        <v>022020</v>
      </c>
      <c r="B2389" s="12">
        <v>43865</v>
      </c>
      <c r="C2389" s="2" t="s">
        <v>797</v>
      </c>
      <c r="D2389" s="2" t="s">
        <v>795</v>
      </c>
      <c r="E2389" s="2" t="s">
        <v>6599</v>
      </c>
      <c r="F2389" s="2">
        <v>6490</v>
      </c>
      <c r="G2389" s="2"/>
      <c r="H2389" s="2"/>
      <c r="I2389" s="2"/>
      <c r="J2389" s="2">
        <v>5500</v>
      </c>
      <c r="K2389" s="2"/>
      <c r="L2389" s="2">
        <f t="shared" si="407"/>
        <v>990</v>
      </c>
      <c r="M2389" s="2">
        <f t="shared" si="408"/>
        <v>495</v>
      </c>
      <c r="N2389" s="2">
        <f t="shared" si="409"/>
        <v>495</v>
      </c>
      <c r="O2389" s="2">
        <f t="shared" si="410"/>
        <v>0</v>
      </c>
      <c r="P2389" s="2">
        <f t="shared" si="411"/>
        <v>6490</v>
      </c>
      <c r="Q2389" s="14">
        <f t="shared" si="412"/>
        <v>0</v>
      </c>
      <c r="R2389" s="2"/>
      <c r="S2389" s="2"/>
      <c r="T2389" s="1" t="e">
        <v>#N/A</v>
      </c>
    </row>
    <row r="2390" spans="1:20" x14ac:dyDescent="0.25">
      <c r="A2390" s="2" t="str">
        <f t="shared" si="406"/>
        <v>022020</v>
      </c>
      <c r="B2390" s="12">
        <v>43865</v>
      </c>
      <c r="C2390" s="2" t="s">
        <v>1034</v>
      </c>
      <c r="D2390" s="2" t="s">
        <v>1032</v>
      </c>
      <c r="E2390" s="2" t="s">
        <v>7233</v>
      </c>
      <c r="F2390" s="2">
        <v>2950</v>
      </c>
      <c r="G2390" s="2"/>
      <c r="H2390" s="2"/>
      <c r="I2390" s="2"/>
      <c r="J2390" s="2">
        <v>2500</v>
      </c>
      <c r="K2390" s="2"/>
      <c r="L2390" s="2">
        <f t="shared" si="407"/>
        <v>450</v>
      </c>
      <c r="M2390" s="2">
        <v>0</v>
      </c>
      <c r="N2390" s="2">
        <v>0</v>
      </c>
      <c r="O2390" s="2">
        <v>0</v>
      </c>
      <c r="P2390" s="2">
        <f t="shared" si="411"/>
        <v>2950</v>
      </c>
      <c r="Q2390" s="14">
        <f t="shared" si="412"/>
        <v>0</v>
      </c>
      <c r="R2390" s="2"/>
      <c r="S2390" s="2">
        <v>0</v>
      </c>
      <c r="T2390" s="1" t="e">
        <v>#N/A</v>
      </c>
    </row>
    <row r="2391" spans="1:20" x14ac:dyDescent="0.25">
      <c r="A2391" s="2" t="str">
        <f t="shared" si="406"/>
        <v>022020</v>
      </c>
      <c r="B2391" s="12">
        <v>43864</v>
      </c>
      <c r="C2391" s="2" t="s">
        <v>1157</v>
      </c>
      <c r="D2391" s="2" t="s">
        <v>1155</v>
      </c>
      <c r="E2391" s="2" t="s">
        <v>7234</v>
      </c>
      <c r="F2391" s="2">
        <v>69384</v>
      </c>
      <c r="G2391" s="2"/>
      <c r="H2391" s="2"/>
      <c r="I2391" s="2"/>
      <c r="J2391" s="2">
        <v>58800</v>
      </c>
      <c r="K2391" s="2"/>
      <c r="L2391" s="2">
        <f t="shared" si="407"/>
        <v>10584</v>
      </c>
      <c r="M2391" s="2">
        <v>0</v>
      </c>
      <c r="N2391" s="2">
        <v>0</v>
      </c>
      <c r="O2391" s="2">
        <v>0</v>
      </c>
      <c r="P2391" s="2">
        <f t="shared" si="411"/>
        <v>69384</v>
      </c>
      <c r="Q2391" s="14">
        <f t="shared" si="412"/>
        <v>0</v>
      </c>
      <c r="R2391" s="2" t="s">
        <v>5815</v>
      </c>
      <c r="S2391" s="2" t="s">
        <v>5815</v>
      </c>
      <c r="T2391" s="1" t="e">
        <v>#N/A</v>
      </c>
    </row>
    <row r="2392" spans="1:20" x14ac:dyDescent="0.25">
      <c r="A2392" s="2" t="str">
        <f t="shared" si="406"/>
        <v>022020</v>
      </c>
      <c r="B2392" s="12">
        <v>43879</v>
      </c>
      <c r="C2392" s="2" t="s">
        <v>832</v>
      </c>
      <c r="D2392" s="2" t="s">
        <v>644</v>
      </c>
      <c r="E2392" s="2" t="s">
        <v>7196</v>
      </c>
      <c r="F2392" s="2">
        <v>19063</v>
      </c>
      <c r="G2392" s="2"/>
      <c r="H2392" s="2">
        <v>18155</v>
      </c>
      <c r="I2392" s="2"/>
      <c r="J2392" s="2"/>
      <c r="K2392" s="2"/>
      <c r="L2392" s="2">
        <f t="shared" si="407"/>
        <v>907.75</v>
      </c>
      <c r="M2392" s="2">
        <f t="shared" si="408"/>
        <v>453.875</v>
      </c>
      <c r="N2392" s="2">
        <f t="shared" si="409"/>
        <v>453.875</v>
      </c>
      <c r="O2392" s="2">
        <f t="shared" si="410"/>
        <v>0</v>
      </c>
      <c r="P2392" s="2">
        <f t="shared" si="411"/>
        <v>19062.75</v>
      </c>
      <c r="Q2392" s="14">
        <f t="shared" si="412"/>
        <v>-0.25</v>
      </c>
      <c r="R2392" s="2"/>
      <c r="S2392" s="2"/>
      <c r="T2392" s="1" t="e">
        <v>#N/A</v>
      </c>
    </row>
    <row r="2393" spans="1:20" x14ac:dyDescent="0.25">
      <c r="A2393" s="2" t="str">
        <f t="shared" si="406"/>
        <v>022020</v>
      </c>
      <c r="B2393" s="12">
        <v>43875</v>
      </c>
      <c r="C2393" s="2" t="s">
        <v>1048</v>
      </c>
      <c r="D2393" s="2" t="s">
        <v>413</v>
      </c>
      <c r="E2393" s="2" t="s">
        <v>7203</v>
      </c>
      <c r="F2393" s="2">
        <v>17143</v>
      </c>
      <c r="G2393" s="2"/>
      <c r="H2393" s="2"/>
      <c r="I2393" s="2"/>
      <c r="J2393" s="2">
        <v>14528</v>
      </c>
      <c r="K2393" s="2"/>
      <c r="L2393" s="2">
        <f t="shared" si="407"/>
        <v>2615.04</v>
      </c>
      <c r="M2393" s="2">
        <f t="shared" si="408"/>
        <v>1307.52</v>
      </c>
      <c r="N2393" s="2">
        <f t="shared" si="409"/>
        <v>1307.52</v>
      </c>
      <c r="O2393" s="2">
        <f t="shared" si="410"/>
        <v>0</v>
      </c>
      <c r="P2393" s="2">
        <f t="shared" si="411"/>
        <v>17143.04</v>
      </c>
      <c r="Q2393" s="14">
        <f t="shared" si="412"/>
        <v>4.0000000000873115E-2</v>
      </c>
      <c r="R2393" s="2"/>
      <c r="S2393" s="2"/>
      <c r="T2393" s="1" t="e">
        <v>#N/A</v>
      </c>
    </row>
    <row r="2394" spans="1:20" x14ac:dyDescent="0.25">
      <c r="A2394" s="2" t="str">
        <f t="shared" si="406"/>
        <v>122019</v>
      </c>
      <c r="B2394" s="12">
        <v>43822</v>
      </c>
      <c r="C2394" s="2" t="s">
        <v>3417</v>
      </c>
      <c r="D2394" s="2" t="s">
        <v>63</v>
      </c>
      <c r="E2394" s="2" t="s">
        <v>64</v>
      </c>
      <c r="F2394" s="2">
        <v>342200</v>
      </c>
      <c r="G2394" s="2"/>
      <c r="H2394" s="2"/>
      <c r="I2394" s="2"/>
      <c r="J2394" s="2">
        <v>290000</v>
      </c>
      <c r="K2394" s="2"/>
      <c r="L2394" s="2">
        <f t="shared" si="407"/>
        <v>52200</v>
      </c>
      <c r="M2394" s="2">
        <v>0</v>
      </c>
      <c r="N2394" s="2">
        <v>0</v>
      </c>
      <c r="O2394" s="2">
        <v>0</v>
      </c>
      <c r="P2394" s="2">
        <f t="shared" si="411"/>
        <v>342200</v>
      </c>
      <c r="Q2394" s="14">
        <f t="shared" si="412"/>
        <v>0</v>
      </c>
      <c r="R2394" s="2" t="s">
        <v>5815</v>
      </c>
      <c r="S2394" s="2" t="s">
        <v>5815</v>
      </c>
      <c r="T2394" s="1" t="e">
        <v>#N/A</v>
      </c>
    </row>
    <row r="2395" spans="1:20" x14ac:dyDescent="0.25">
      <c r="A2395" s="2" t="str">
        <f t="shared" si="406"/>
        <v>012020</v>
      </c>
      <c r="B2395" s="12">
        <v>43852</v>
      </c>
      <c r="C2395" s="2" t="s">
        <v>7235</v>
      </c>
      <c r="D2395" s="2" t="s">
        <v>525</v>
      </c>
      <c r="E2395" s="2" t="s">
        <v>7236</v>
      </c>
      <c r="F2395" s="2">
        <v>1770</v>
      </c>
      <c r="G2395" s="2"/>
      <c r="H2395" s="2"/>
      <c r="I2395" s="2"/>
      <c r="J2395" s="2">
        <v>1500</v>
      </c>
      <c r="K2395" s="2"/>
      <c r="L2395" s="2">
        <f t="shared" si="407"/>
        <v>270</v>
      </c>
      <c r="M2395" s="2">
        <f t="shared" si="408"/>
        <v>0</v>
      </c>
      <c r="N2395" s="2">
        <f t="shared" si="409"/>
        <v>0</v>
      </c>
      <c r="O2395" s="2">
        <f t="shared" si="410"/>
        <v>270</v>
      </c>
      <c r="P2395" s="2">
        <f t="shared" si="411"/>
        <v>1770</v>
      </c>
      <c r="Q2395" s="14">
        <f t="shared" si="412"/>
        <v>0</v>
      </c>
      <c r="R2395" s="2"/>
      <c r="S2395" s="2"/>
      <c r="T2395" s="1" t="e">
        <v>#N/A</v>
      </c>
    </row>
    <row r="2396" spans="1:20" x14ac:dyDescent="0.25">
      <c r="A2396" s="2" t="str">
        <f t="shared" si="406"/>
        <v>022020</v>
      </c>
      <c r="B2396" s="12">
        <v>43874</v>
      </c>
      <c r="C2396" s="2" t="s">
        <v>7237</v>
      </c>
      <c r="D2396" s="2" t="s">
        <v>496</v>
      </c>
      <c r="E2396" s="2" t="s">
        <v>6819</v>
      </c>
      <c r="F2396" s="2">
        <v>20650</v>
      </c>
      <c r="G2396" s="2"/>
      <c r="H2396" s="2"/>
      <c r="I2396" s="2"/>
      <c r="J2396" s="2">
        <v>17500</v>
      </c>
      <c r="K2396" s="2"/>
      <c r="L2396" s="2">
        <f t="shared" si="407"/>
        <v>3150</v>
      </c>
      <c r="M2396" s="2">
        <v>0</v>
      </c>
      <c r="N2396" s="2">
        <v>0</v>
      </c>
      <c r="O2396" s="2">
        <v>0</v>
      </c>
      <c r="P2396" s="2">
        <f t="shared" si="411"/>
        <v>20650</v>
      </c>
      <c r="Q2396" s="14">
        <f t="shared" si="412"/>
        <v>0</v>
      </c>
      <c r="R2396" s="2" t="s">
        <v>5815</v>
      </c>
      <c r="S2396" s="2">
        <v>0</v>
      </c>
      <c r="T2396" s="1" t="e">
        <v>#N/A</v>
      </c>
    </row>
    <row r="2397" spans="1:20" x14ac:dyDescent="0.25">
      <c r="A2397" s="2" t="str">
        <f t="shared" si="406"/>
        <v>022020</v>
      </c>
      <c r="B2397" s="12">
        <v>43876</v>
      </c>
      <c r="C2397" s="2" t="s">
        <v>828</v>
      </c>
      <c r="D2397" s="2" t="s">
        <v>192</v>
      </c>
      <c r="E2397" s="2" t="s">
        <v>6674</v>
      </c>
      <c r="F2397" s="2">
        <v>11800</v>
      </c>
      <c r="G2397" s="2"/>
      <c r="H2397" s="2"/>
      <c r="I2397" s="2"/>
      <c r="J2397" s="2">
        <v>10000</v>
      </c>
      <c r="K2397" s="2"/>
      <c r="L2397" s="2">
        <f t="shared" si="407"/>
        <v>1800</v>
      </c>
      <c r="M2397" s="2">
        <f t="shared" si="408"/>
        <v>900</v>
      </c>
      <c r="N2397" s="2">
        <f t="shared" si="409"/>
        <v>900</v>
      </c>
      <c r="O2397" s="2">
        <f t="shared" si="410"/>
        <v>0</v>
      </c>
      <c r="P2397" s="2">
        <f t="shared" si="411"/>
        <v>11800</v>
      </c>
      <c r="Q2397" s="14">
        <f t="shared" si="412"/>
        <v>0</v>
      </c>
      <c r="R2397" s="2"/>
      <c r="S2397" s="2"/>
      <c r="T2397" s="1" t="e">
        <v>#N/A</v>
      </c>
    </row>
    <row r="2398" spans="1:20" x14ac:dyDescent="0.25">
      <c r="A2398" s="2" t="str">
        <f t="shared" si="406"/>
        <v>022020</v>
      </c>
      <c r="B2398" s="12">
        <v>43879</v>
      </c>
      <c r="C2398" s="2" t="s">
        <v>1040</v>
      </c>
      <c r="D2398" s="2" t="s">
        <v>399</v>
      </c>
      <c r="E2398" s="2" t="s">
        <v>7227</v>
      </c>
      <c r="F2398" s="2">
        <v>1864</v>
      </c>
      <c r="G2398" s="2"/>
      <c r="H2398" s="2"/>
      <c r="I2398" s="2"/>
      <c r="J2398" s="2">
        <v>1580</v>
      </c>
      <c r="K2398" s="2"/>
      <c r="L2398" s="2">
        <f t="shared" si="407"/>
        <v>284.39999999999998</v>
      </c>
      <c r="M2398" s="2">
        <f t="shared" si="408"/>
        <v>142.19999999999999</v>
      </c>
      <c r="N2398" s="2">
        <f t="shared" si="409"/>
        <v>142.19999999999999</v>
      </c>
      <c r="O2398" s="2">
        <f t="shared" si="410"/>
        <v>0</v>
      </c>
      <c r="P2398" s="2">
        <f t="shared" si="411"/>
        <v>1864.4</v>
      </c>
      <c r="Q2398" s="14">
        <f t="shared" si="412"/>
        <v>0.40000000000009095</v>
      </c>
      <c r="R2398" s="2"/>
      <c r="S2398" s="2"/>
      <c r="T2398" s="1" t="e">
        <v>#N/A</v>
      </c>
    </row>
    <row r="2399" spans="1:20" x14ac:dyDescent="0.25">
      <c r="A2399" s="2" t="str">
        <f t="shared" si="406"/>
        <v>022020</v>
      </c>
      <c r="B2399" s="12">
        <v>43879</v>
      </c>
      <c r="C2399" s="2" t="s">
        <v>1051</v>
      </c>
      <c r="D2399" s="2" t="s">
        <v>419</v>
      </c>
      <c r="E2399" s="2" t="s">
        <v>7238</v>
      </c>
      <c r="F2399" s="2">
        <v>3611</v>
      </c>
      <c r="G2399" s="2"/>
      <c r="H2399" s="2"/>
      <c r="I2399" s="2"/>
      <c r="J2399" s="2">
        <v>3060</v>
      </c>
      <c r="K2399" s="2"/>
      <c r="L2399" s="2">
        <f t="shared" si="407"/>
        <v>550.79999999999995</v>
      </c>
      <c r="M2399" s="2">
        <f t="shared" si="408"/>
        <v>275.39999999999998</v>
      </c>
      <c r="N2399" s="2">
        <f t="shared" si="409"/>
        <v>275.39999999999998</v>
      </c>
      <c r="O2399" s="2">
        <f t="shared" si="410"/>
        <v>0</v>
      </c>
      <c r="P2399" s="2">
        <f t="shared" si="411"/>
        <v>3610.8</v>
      </c>
      <c r="Q2399" s="14">
        <f t="shared" si="412"/>
        <v>-0.1999999999998181</v>
      </c>
      <c r="R2399" s="2"/>
      <c r="S2399" s="2"/>
      <c r="T2399" s="1" t="e">
        <v>#N/A</v>
      </c>
    </row>
    <row r="2400" spans="1:20" x14ac:dyDescent="0.25">
      <c r="A2400" s="2" t="str">
        <f t="shared" si="406"/>
        <v>022020</v>
      </c>
      <c r="B2400" s="12">
        <v>43878</v>
      </c>
      <c r="C2400" s="2" t="s">
        <v>1297</v>
      </c>
      <c r="D2400" s="2" t="s">
        <v>1290</v>
      </c>
      <c r="E2400" s="2" t="s">
        <v>6929</v>
      </c>
      <c r="F2400" s="2">
        <v>9145</v>
      </c>
      <c r="G2400" s="2"/>
      <c r="H2400" s="2"/>
      <c r="I2400" s="2"/>
      <c r="J2400" s="2">
        <v>7750</v>
      </c>
      <c r="K2400" s="2"/>
      <c r="L2400" s="2">
        <f t="shared" si="407"/>
        <v>1395</v>
      </c>
      <c r="M2400" s="2">
        <f t="shared" si="408"/>
        <v>697.5</v>
      </c>
      <c r="N2400" s="2">
        <f t="shared" si="409"/>
        <v>697.5</v>
      </c>
      <c r="O2400" s="2">
        <f t="shared" si="410"/>
        <v>0</v>
      </c>
      <c r="P2400" s="2">
        <f t="shared" si="411"/>
        <v>9145</v>
      </c>
      <c r="Q2400" s="14">
        <f t="shared" si="412"/>
        <v>0</v>
      </c>
      <c r="R2400" s="2"/>
      <c r="S2400" s="2"/>
      <c r="T2400" s="1" t="e">
        <v>#N/A</v>
      </c>
    </row>
    <row r="2401" spans="1:20" x14ac:dyDescent="0.25">
      <c r="A2401" s="2" t="str">
        <f t="shared" si="406"/>
        <v>022020</v>
      </c>
      <c r="B2401" s="12">
        <v>43880</v>
      </c>
      <c r="C2401" s="2" t="s">
        <v>1001</v>
      </c>
      <c r="D2401" s="2" t="s">
        <v>351</v>
      </c>
      <c r="E2401" s="2" t="s">
        <v>7126</v>
      </c>
      <c r="F2401" s="2">
        <v>15440</v>
      </c>
      <c r="G2401" s="2"/>
      <c r="H2401" s="2"/>
      <c r="I2401" s="2"/>
      <c r="J2401" s="2">
        <v>13085</v>
      </c>
      <c r="K2401" s="2"/>
      <c r="L2401" s="2">
        <f t="shared" si="407"/>
        <v>2355.3000000000002</v>
      </c>
      <c r="M2401" s="2">
        <f t="shared" si="408"/>
        <v>1177.6500000000001</v>
      </c>
      <c r="N2401" s="2">
        <f t="shared" si="409"/>
        <v>1177.6500000000001</v>
      </c>
      <c r="O2401" s="2">
        <f t="shared" si="410"/>
        <v>0</v>
      </c>
      <c r="P2401" s="2">
        <f t="shared" si="411"/>
        <v>15440.3</v>
      </c>
      <c r="Q2401" s="14">
        <f t="shared" si="412"/>
        <v>0.2999999999992724</v>
      </c>
      <c r="R2401" s="2"/>
      <c r="S2401" s="2"/>
      <c r="T2401" s="1" t="e">
        <v>#N/A</v>
      </c>
    </row>
    <row r="2402" spans="1:20" x14ac:dyDescent="0.25">
      <c r="A2402" s="2" t="str">
        <f t="shared" si="406"/>
        <v>022020</v>
      </c>
      <c r="B2402" s="12">
        <v>43880</v>
      </c>
      <c r="C2402" s="2" t="s">
        <v>5941</v>
      </c>
      <c r="D2402" s="2" t="s">
        <v>6323</v>
      </c>
      <c r="E2402" s="2" t="s">
        <v>6447</v>
      </c>
      <c r="F2402" s="2">
        <v>1431</v>
      </c>
      <c r="G2402" s="2"/>
      <c r="H2402" s="2"/>
      <c r="I2402" s="2"/>
      <c r="J2402" s="2">
        <v>1213</v>
      </c>
      <c r="K2402" s="2"/>
      <c r="L2402" s="2">
        <f t="shared" si="407"/>
        <v>218.34</v>
      </c>
      <c r="M2402" s="2">
        <v>0</v>
      </c>
      <c r="N2402" s="2">
        <v>0</v>
      </c>
      <c r="O2402" s="2">
        <v>0</v>
      </c>
      <c r="P2402" s="2">
        <f t="shared" si="411"/>
        <v>1431.34</v>
      </c>
      <c r="Q2402" s="14">
        <f t="shared" si="412"/>
        <v>0.33999999999991815</v>
      </c>
      <c r="R2402" s="2"/>
      <c r="S2402" s="2"/>
      <c r="T2402" s="1" t="s">
        <v>6323</v>
      </c>
    </row>
    <row r="2403" spans="1:20" x14ac:dyDescent="0.25">
      <c r="A2403" s="2" t="str">
        <f t="shared" si="406"/>
        <v>022020</v>
      </c>
      <c r="B2403" s="12">
        <v>43880</v>
      </c>
      <c r="C2403" s="2" t="s">
        <v>6401</v>
      </c>
      <c r="D2403" s="2" t="s">
        <v>6323</v>
      </c>
      <c r="E2403" s="2" t="s">
        <v>6447</v>
      </c>
      <c r="F2403" s="2">
        <v>4602</v>
      </c>
      <c r="G2403" s="2"/>
      <c r="H2403" s="2"/>
      <c r="I2403" s="2"/>
      <c r="J2403" s="2">
        <v>3900</v>
      </c>
      <c r="K2403" s="2"/>
      <c r="L2403" s="2">
        <f t="shared" si="407"/>
        <v>702</v>
      </c>
      <c r="M2403" s="2">
        <v>0</v>
      </c>
      <c r="N2403" s="2">
        <v>0</v>
      </c>
      <c r="O2403" s="2">
        <v>0</v>
      </c>
      <c r="P2403" s="2">
        <f t="shared" si="411"/>
        <v>4602</v>
      </c>
      <c r="Q2403" s="14">
        <f t="shared" si="412"/>
        <v>0</v>
      </c>
      <c r="R2403" s="2"/>
      <c r="S2403" s="2"/>
      <c r="T2403" s="1" t="s">
        <v>6323</v>
      </c>
    </row>
    <row r="2404" spans="1:20" x14ac:dyDescent="0.25">
      <c r="A2404" s="2" t="str">
        <f t="shared" si="406"/>
        <v>022020</v>
      </c>
      <c r="B2404" s="12">
        <v>43876</v>
      </c>
      <c r="C2404" s="2" t="s">
        <v>1295</v>
      </c>
      <c r="D2404" s="2" t="s">
        <v>1290</v>
      </c>
      <c r="E2404" s="2" t="s">
        <v>6929</v>
      </c>
      <c r="F2404" s="2">
        <v>7316</v>
      </c>
      <c r="G2404" s="2"/>
      <c r="H2404" s="2"/>
      <c r="I2404" s="2"/>
      <c r="J2404" s="2">
        <v>6200</v>
      </c>
      <c r="K2404" s="2"/>
      <c r="L2404" s="2">
        <f t="shared" si="407"/>
        <v>1116</v>
      </c>
      <c r="M2404" s="2">
        <f t="shared" si="408"/>
        <v>558</v>
      </c>
      <c r="N2404" s="2">
        <f t="shared" si="409"/>
        <v>558</v>
      </c>
      <c r="O2404" s="2">
        <f t="shared" si="410"/>
        <v>0</v>
      </c>
      <c r="P2404" s="2">
        <f t="shared" si="411"/>
        <v>7316</v>
      </c>
      <c r="Q2404" s="14">
        <f t="shared" si="412"/>
        <v>0</v>
      </c>
      <c r="R2404" s="2"/>
      <c r="S2404" s="2"/>
      <c r="T2404" s="1" t="e">
        <v>#N/A</v>
      </c>
    </row>
    <row r="2405" spans="1:20" x14ac:dyDescent="0.25">
      <c r="A2405" s="2" t="str">
        <f t="shared" si="406"/>
        <v>022020</v>
      </c>
      <c r="B2405" s="12">
        <v>43881</v>
      </c>
      <c r="C2405" s="2">
        <v>10455</v>
      </c>
      <c r="D2405" s="2" t="s">
        <v>399</v>
      </c>
      <c r="E2405" s="2" t="s">
        <v>7227</v>
      </c>
      <c r="F2405" s="2">
        <v>3009</v>
      </c>
      <c r="G2405" s="2"/>
      <c r="H2405" s="2"/>
      <c r="I2405" s="2"/>
      <c r="J2405" s="2">
        <v>2550</v>
      </c>
      <c r="K2405" s="2"/>
      <c r="L2405" s="2">
        <f t="shared" si="407"/>
        <v>459</v>
      </c>
      <c r="M2405" s="2">
        <f t="shared" si="408"/>
        <v>229.5</v>
      </c>
      <c r="N2405" s="2">
        <f t="shared" si="409"/>
        <v>229.5</v>
      </c>
      <c r="O2405" s="2">
        <f t="shared" si="410"/>
        <v>0</v>
      </c>
      <c r="P2405" s="2">
        <f t="shared" si="411"/>
        <v>3009</v>
      </c>
      <c r="Q2405" s="14">
        <f t="shared" si="412"/>
        <v>0</v>
      </c>
      <c r="R2405" s="2"/>
      <c r="S2405" s="2"/>
      <c r="T2405" s="1" t="e">
        <v>#N/A</v>
      </c>
    </row>
    <row r="2406" spans="1:20" x14ac:dyDescent="0.25">
      <c r="A2406" s="2" t="str">
        <f t="shared" si="406"/>
        <v>022020</v>
      </c>
      <c r="B2406" s="12">
        <v>43881</v>
      </c>
      <c r="C2406" s="2" t="s">
        <v>846</v>
      </c>
      <c r="D2406" s="2" t="s">
        <v>212</v>
      </c>
      <c r="E2406" s="2" t="s">
        <v>6441</v>
      </c>
      <c r="F2406" s="2">
        <v>1732</v>
      </c>
      <c r="G2406" s="2"/>
      <c r="H2406" s="2"/>
      <c r="I2406" s="2">
        <v>1462</v>
      </c>
      <c r="J2406" s="2"/>
      <c r="K2406" s="2"/>
      <c r="L2406" s="2">
        <f t="shared" si="407"/>
        <v>175.44</v>
      </c>
      <c r="M2406" s="2">
        <f t="shared" si="408"/>
        <v>87.72</v>
      </c>
      <c r="N2406" s="2">
        <f t="shared" si="409"/>
        <v>87.72</v>
      </c>
      <c r="O2406" s="2">
        <f t="shared" si="410"/>
        <v>0</v>
      </c>
      <c r="P2406" s="2">
        <f t="shared" si="411"/>
        <v>1637.44</v>
      </c>
      <c r="Q2406" s="14">
        <f t="shared" si="412"/>
        <v>-94.559999999999945</v>
      </c>
      <c r="R2406" s="2"/>
      <c r="S2406" s="2"/>
      <c r="T2406" s="1" t="e">
        <v>#N/A</v>
      </c>
    </row>
    <row r="2407" spans="1:20" x14ac:dyDescent="0.25">
      <c r="A2407" s="2" t="str">
        <f t="shared" si="406"/>
        <v>022020</v>
      </c>
      <c r="B2407" s="12">
        <v>43881</v>
      </c>
      <c r="C2407" s="2" t="s">
        <v>846</v>
      </c>
      <c r="D2407" s="2" t="s">
        <v>212</v>
      </c>
      <c r="E2407" s="2" t="s">
        <v>6441</v>
      </c>
      <c r="F2407" s="2">
        <v>1732</v>
      </c>
      <c r="G2407" s="2"/>
      <c r="H2407" s="2"/>
      <c r="I2407" s="2"/>
      <c r="J2407" s="2">
        <v>80</v>
      </c>
      <c r="K2407" s="2"/>
      <c r="L2407" s="2">
        <f t="shared" si="407"/>
        <v>14.4</v>
      </c>
      <c r="M2407" s="2">
        <f t="shared" si="408"/>
        <v>7.2</v>
      </c>
      <c r="N2407" s="2">
        <f t="shared" si="409"/>
        <v>7.2</v>
      </c>
      <c r="O2407" s="2">
        <f t="shared" si="410"/>
        <v>0</v>
      </c>
      <c r="P2407" s="2">
        <f t="shared" si="411"/>
        <v>94.4</v>
      </c>
      <c r="Q2407" s="14">
        <f t="shared" si="412"/>
        <v>-1637.6</v>
      </c>
      <c r="R2407" s="2"/>
      <c r="S2407" s="2"/>
      <c r="T2407" s="1" t="e">
        <v>#N/A</v>
      </c>
    </row>
    <row r="2408" spans="1:20" x14ac:dyDescent="0.25">
      <c r="A2408" s="2" t="str">
        <f t="shared" si="406"/>
        <v>022020</v>
      </c>
      <c r="B2408" s="12">
        <v>43872</v>
      </c>
      <c r="C2408" s="2" t="s">
        <v>736</v>
      </c>
      <c r="D2408" s="2" t="s">
        <v>733</v>
      </c>
      <c r="E2408" s="2" t="s">
        <v>7239</v>
      </c>
      <c r="F2408" s="2">
        <v>3505</v>
      </c>
      <c r="G2408" s="2"/>
      <c r="H2408" s="2"/>
      <c r="I2408" s="2"/>
      <c r="J2408" s="2">
        <v>2970</v>
      </c>
      <c r="K2408" s="2"/>
      <c r="L2408" s="2">
        <f t="shared" si="407"/>
        <v>534.6</v>
      </c>
      <c r="M2408" s="2">
        <f t="shared" si="408"/>
        <v>0</v>
      </c>
      <c r="N2408" s="2">
        <f t="shared" si="409"/>
        <v>0</v>
      </c>
      <c r="O2408" s="2">
        <f t="shared" si="410"/>
        <v>534.6</v>
      </c>
      <c r="P2408" s="2">
        <f t="shared" si="411"/>
        <v>3504.6</v>
      </c>
      <c r="Q2408" s="14">
        <f t="shared" si="412"/>
        <v>-0.40000000000009095</v>
      </c>
      <c r="R2408" s="2"/>
      <c r="S2408" s="2"/>
      <c r="T2408" s="1" t="e">
        <v>#N/A</v>
      </c>
    </row>
    <row r="2409" spans="1:20" x14ac:dyDescent="0.25">
      <c r="A2409" s="2" t="str">
        <f t="shared" si="406"/>
        <v>022020</v>
      </c>
      <c r="B2409" s="12">
        <v>43872</v>
      </c>
      <c r="C2409" s="2" t="s">
        <v>735</v>
      </c>
      <c r="D2409" s="2" t="s">
        <v>733</v>
      </c>
      <c r="E2409" s="2" t="s">
        <v>7239</v>
      </c>
      <c r="F2409" s="2">
        <v>8260</v>
      </c>
      <c r="G2409" s="2"/>
      <c r="H2409" s="2"/>
      <c r="I2409" s="2"/>
      <c r="J2409" s="2">
        <v>7000</v>
      </c>
      <c r="K2409" s="2"/>
      <c r="L2409" s="2">
        <f t="shared" si="407"/>
        <v>1260</v>
      </c>
      <c r="M2409" s="2">
        <f t="shared" si="408"/>
        <v>0</v>
      </c>
      <c r="N2409" s="2">
        <f t="shared" si="409"/>
        <v>0</v>
      </c>
      <c r="O2409" s="2">
        <f t="shared" si="410"/>
        <v>1260</v>
      </c>
      <c r="P2409" s="2">
        <f t="shared" si="411"/>
        <v>8260</v>
      </c>
      <c r="Q2409" s="14">
        <f t="shared" si="412"/>
        <v>0</v>
      </c>
      <c r="R2409" s="2"/>
      <c r="S2409" s="2"/>
      <c r="T2409" s="1" t="e">
        <v>#N/A</v>
      </c>
    </row>
    <row r="2410" spans="1:20" x14ac:dyDescent="0.25">
      <c r="A2410" s="2" t="str">
        <f t="shared" si="406"/>
        <v>022020</v>
      </c>
      <c r="B2410" s="12">
        <v>43879</v>
      </c>
      <c r="C2410" s="2" t="s">
        <v>7240</v>
      </c>
      <c r="D2410" s="2" t="s">
        <v>59</v>
      </c>
      <c r="E2410" s="2" t="s">
        <v>7139</v>
      </c>
      <c r="F2410" s="2">
        <v>23652</v>
      </c>
      <c r="G2410" s="2"/>
      <c r="H2410" s="2"/>
      <c r="I2410" s="2"/>
      <c r="J2410" s="2">
        <v>20044</v>
      </c>
      <c r="K2410" s="2"/>
      <c r="L2410" s="2">
        <f t="shared" si="407"/>
        <v>3607.92</v>
      </c>
      <c r="M2410" s="2">
        <f t="shared" si="408"/>
        <v>1803.96</v>
      </c>
      <c r="N2410" s="2">
        <f t="shared" si="409"/>
        <v>1803.96</v>
      </c>
      <c r="O2410" s="2">
        <f t="shared" si="410"/>
        <v>0</v>
      </c>
      <c r="P2410" s="2">
        <f t="shared" si="411"/>
        <v>23651.919999999998</v>
      </c>
      <c r="Q2410" s="14">
        <f t="shared" si="412"/>
        <v>-8.000000000174623E-2</v>
      </c>
      <c r="R2410" s="2"/>
      <c r="S2410" s="2"/>
      <c r="T2410" s="1" t="e">
        <v>#N/A</v>
      </c>
    </row>
    <row r="2411" spans="1:20" x14ac:dyDescent="0.25">
      <c r="A2411" s="2" t="str">
        <f t="shared" si="406"/>
        <v>022020</v>
      </c>
      <c r="B2411" s="12">
        <v>43866</v>
      </c>
      <c r="C2411" s="2" t="s">
        <v>7241</v>
      </c>
      <c r="D2411" s="2" t="s">
        <v>2041</v>
      </c>
      <c r="E2411" s="2" t="s">
        <v>6460</v>
      </c>
      <c r="F2411" s="2">
        <v>26985</v>
      </c>
      <c r="G2411" s="2"/>
      <c r="H2411" s="2"/>
      <c r="I2411" s="2"/>
      <c r="J2411" s="2">
        <v>22868.639999999999</v>
      </c>
      <c r="K2411" s="2"/>
      <c r="L2411" s="2">
        <f t="shared" si="407"/>
        <v>4116.3552</v>
      </c>
      <c r="M2411" s="2">
        <v>0</v>
      </c>
      <c r="N2411" s="2">
        <v>0</v>
      </c>
      <c r="O2411" s="2">
        <v>0</v>
      </c>
      <c r="P2411" s="2">
        <f t="shared" si="411"/>
        <v>26984.995199999998</v>
      </c>
      <c r="Q2411" s="14">
        <f t="shared" si="412"/>
        <v>-4.8000000024330802E-3</v>
      </c>
      <c r="R2411" s="2" t="s">
        <v>5815</v>
      </c>
      <c r="S2411" s="2">
        <v>0</v>
      </c>
      <c r="T2411" s="1" t="e">
        <v>#N/A</v>
      </c>
    </row>
    <row r="2412" spans="1:20" x14ac:dyDescent="0.25">
      <c r="A2412" s="2" t="str">
        <f t="shared" ref="A2412:A2468" si="413">TEXT(B2412,"MMYYYY")</f>
        <v>022020</v>
      </c>
      <c r="B2412" s="12">
        <v>43883</v>
      </c>
      <c r="C2412" s="2" t="s">
        <v>1173</v>
      </c>
      <c r="D2412" s="2" t="s">
        <v>1171</v>
      </c>
      <c r="E2412" s="2" t="s">
        <v>7242</v>
      </c>
      <c r="F2412" s="2">
        <v>10349</v>
      </c>
      <c r="G2412" s="2"/>
      <c r="H2412" s="2"/>
      <c r="I2412" s="2"/>
      <c r="J2412" s="2">
        <v>8770</v>
      </c>
      <c r="K2412" s="2"/>
      <c r="L2412" s="2">
        <f t="shared" ref="L2412:L2468" si="414">+(H2412*$H$1/100)+(I2412*$I$1/100)+(J2412*$J$1/100)+(K2412*$K$1/100)</f>
        <v>1578.6</v>
      </c>
      <c r="M2412" s="2">
        <f t="shared" ref="M2412:M2468" si="415">+IF(VALUE(LEFT(D2412,2))=33,L2412/2,0)</f>
        <v>789.3</v>
      </c>
      <c r="N2412" s="2">
        <f t="shared" ref="N2412:N2468" si="416">+M2412</f>
        <v>789.3</v>
      </c>
      <c r="O2412" s="2">
        <f t="shared" ref="O2412:O2468" si="417">+IF(VALUE(LEFT(D2412,2))=33,0,L2412)</f>
        <v>0</v>
      </c>
      <c r="P2412" s="2">
        <f t="shared" ref="P2412:P2468" si="418">H2412+I2412+J2412+K2412+L2412+G2412</f>
        <v>10348.6</v>
      </c>
      <c r="Q2412" s="14">
        <f t="shared" ref="Q2412:Q2468" si="419">P2412-F2412</f>
        <v>-0.3999999999996362</v>
      </c>
      <c r="R2412" s="2"/>
      <c r="S2412" s="2"/>
      <c r="T2412" s="1" t="e">
        <v>#N/A</v>
      </c>
    </row>
    <row r="2413" spans="1:20" x14ac:dyDescent="0.25">
      <c r="A2413" s="2" t="str">
        <f t="shared" si="413"/>
        <v>022020</v>
      </c>
      <c r="B2413" s="12">
        <v>43883</v>
      </c>
      <c r="C2413" s="2" t="s">
        <v>1281</v>
      </c>
      <c r="D2413" s="2" t="s">
        <v>1227</v>
      </c>
      <c r="E2413" s="2" t="s">
        <v>7177</v>
      </c>
      <c r="F2413" s="2">
        <v>17464</v>
      </c>
      <c r="G2413" s="2"/>
      <c r="H2413" s="2"/>
      <c r="I2413" s="2"/>
      <c r="J2413" s="2">
        <v>14800</v>
      </c>
      <c r="K2413" s="2"/>
      <c r="L2413" s="2">
        <f t="shared" si="414"/>
        <v>2664</v>
      </c>
      <c r="M2413" s="2">
        <f t="shared" si="415"/>
        <v>1332</v>
      </c>
      <c r="N2413" s="2">
        <f t="shared" si="416"/>
        <v>1332</v>
      </c>
      <c r="O2413" s="2">
        <f t="shared" si="417"/>
        <v>0</v>
      </c>
      <c r="P2413" s="2">
        <f t="shared" si="418"/>
        <v>17464</v>
      </c>
      <c r="Q2413" s="14">
        <f t="shared" si="419"/>
        <v>0</v>
      </c>
      <c r="R2413" s="2"/>
      <c r="S2413" s="2"/>
      <c r="T2413" s="1" t="e">
        <v>#N/A</v>
      </c>
    </row>
    <row r="2414" spans="1:20" x14ac:dyDescent="0.25">
      <c r="A2414" s="2" t="str">
        <f t="shared" si="413"/>
        <v>022020</v>
      </c>
      <c r="B2414" s="12">
        <v>43883</v>
      </c>
      <c r="C2414" s="2" t="s">
        <v>1282</v>
      </c>
      <c r="D2414" s="2" t="s">
        <v>1227</v>
      </c>
      <c r="E2414" s="2" t="s">
        <v>7177</v>
      </c>
      <c r="F2414" s="2">
        <v>2891</v>
      </c>
      <c r="G2414" s="2"/>
      <c r="H2414" s="2"/>
      <c r="I2414" s="2"/>
      <c r="J2414" s="2">
        <v>2450</v>
      </c>
      <c r="K2414" s="2"/>
      <c r="L2414" s="2">
        <f t="shared" si="414"/>
        <v>441</v>
      </c>
      <c r="M2414" s="2">
        <f t="shared" si="415"/>
        <v>220.5</v>
      </c>
      <c r="N2414" s="2">
        <f t="shared" si="416"/>
        <v>220.5</v>
      </c>
      <c r="O2414" s="2">
        <f t="shared" si="417"/>
        <v>0</v>
      </c>
      <c r="P2414" s="2">
        <f t="shared" si="418"/>
        <v>2891</v>
      </c>
      <c r="Q2414" s="14">
        <f t="shared" si="419"/>
        <v>0</v>
      </c>
      <c r="R2414" s="2"/>
      <c r="S2414" s="2"/>
      <c r="T2414" s="1" t="e">
        <v>#N/A</v>
      </c>
    </row>
    <row r="2415" spans="1:20" x14ac:dyDescent="0.25">
      <c r="A2415" s="2" t="str">
        <f t="shared" si="413"/>
        <v>022020</v>
      </c>
      <c r="B2415" s="12">
        <v>43869</v>
      </c>
      <c r="C2415" s="2" t="s">
        <v>7243</v>
      </c>
      <c r="D2415" s="2" t="s">
        <v>511</v>
      </c>
      <c r="E2415" s="2" t="s">
        <v>7244</v>
      </c>
      <c r="F2415" s="2">
        <v>5900</v>
      </c>
      <c r="G2415" s="2"/>
      <c r="H2415" s="2"/>
      <c r="I2415" s="2"/>
      <c r="J2415" s="2">
        <v>5000</v>
      </c>
      <c r="K2415" s="2"/>
      <c r="L2415" s="2">
        <f t="shared" si="414"/>
        <v>900</v>
      </c>
      <c r="M2415" s="2">
        <f t="shared" si="415"/>
        <v>450</v>
      </c>
      <c r="N2415" s="2">
        <f t="shared" si="416"/>
        <v>450</v>
      </c>
      <c r="O2415" s="2">
        <f t="shared" si="417"/>
        <v>0</v>
      </c>
      <c r="P2415" s="2">
        <f t="shared" si="418"/>
        <v>5900</v>
      </c>
      <c r="Q2415" s="14">
        <f t="shared" si="419"/>
        <v>0</v>
      </c>
      <c r="R2415" s="2"/>
      <c r="S2415" s="2"/>
      <c r="T2415" s="1" t="e">
        <v>#N/A</v>
      </c>
    </row>
    <row r="2416" spans="1:20" x14ac:dyDescent="0.25">
      <c r="A2416" s="2" t="str">
        <f t="shared" si="413"/>
        <v>022020</v>
      </c>
      <c r="B2416" s="12">
        <v>43885</v>
      </c>
      <c r="C2416" s="2" t="s">
        <v>853</v>
      </c>
      <c r="D2416" s="2" t="s">
        <v>851</v>
      </c>
      <c r="E2416" s="2" t="s">
        <v>6955</v>
      </c>
      <c r="F2416" s="2">
        <v>24156</v>
      </c>
      <c r="G2416" s="2">
        <v>1500</v>
      </c>
      <c r="H2416" s="2"/>
      <c r="I2416" s="2"/>
      <c r="J2416" s="2">
        <v>19200</v>
      </c>
      <c r="K2416" s="2"/>
      <c r="L2416" s="2">
        <f t="shared" si="414"/>
        <v>3456</v>
      </c>
      <c r="M2416" s="2">
        <v>0</v>
      </c>
      <c r="N2416" s="2">
        <v>0</v>
      </c>
      <c r="O2416" s="2">
        <v>0</v>
      </c>
      <c r="P2416" s="2">
        <f t="shared" si="418"/>
        <v>24156</v>
      </c>
      <c r="Q2416" s="14">
        <f t="shared" si="419"/>
        <v>0</v>
      </c>
      <c r="R2416" s="2" t="s">
        <v>5815</v>
      </c>
      <c r="S2416" s="2" t="s">
        <v>5815</v>
      </c>
      <c r="T2416" s="1" t="e">
        <v>#N/A</v>
      </c>
    </row>
    <row r="2417" spans="1:20" x14ac:dyDescent="0.25">
      <c r="A2417" s="2" t="str">
        <f t="shared" si="413"/>
        <v>022020</v>
      </c>
      <c r="B2417" s="12">
        <v>43885</v>
      </c>
      <c r="C2417" s="2" t="s">
        <v>1042</v>
      </c>
      <c r="D2417" s="2" t="s">
        <v>399</v>
      </c>
      <c r="E2417" s="2" t="s">
        <v>7227</v>
      </c>
      <c r="F2417" s="2">
        <v>52392</v>
      </c>
      <c r="G2417" s="2"/>
      <c r="H2417" s="2"/>
      <c r="I2417" s="2">
        <v>41100</v>
      </c>
      <c r="J2417" s="2"/>
      <c r="K2417" s="2"/>
      <c r="L2417" s="2">
        <f t="shared" si="414"/>
        <v>4932</v>
      </c>
      <c r="M2417" s="2">
        <f t="shared" si="415"/>
        <v>2466</v>
      </c>
      <c r="N2417" s="2">
        <f t="shared" si="416"/>
        <v>2466</v>
      </c>
      <c r="O2417" s="2">
        <f t="shared" si="417"/>
        <v>0</v>
      </c>
      <c r="P2417" s="2">
        <f t="shared" si="418"/>
        <v>46032</v>
      </c>
      <c r="Q2417" s="14">
        <f t="shared" si="419"/>
        <v>-6360</v>
      </c>
      <c r="R2417" s="2"/>
      <c r="S2417" s="2"/>
      <c r="T2417" s="1" t="e">
        <v>#N/A</v>
      </c>
    </row>
    <row r="2418" spans="1:20" x14ac:dyDescent="0.25">
      <c r="A2418" s="2" t="str">
        <f t="shared" si="413"/>
        <v>022020</v>
      </c>
      <c r="B2418" s="12">
        <v>43885</v>
      </c>
      <c r="C2418" s="2" t="s">
        <v>1042</v>
      </c>
      <c r="D2418" s="2" t="s">
        <v>399</v>
      </c>
      <c r="E2418" s="2" t="s">
        <v>7227</v>
      </c>
      <c r="F2418" s="2">
        <v>52392</v>
      </c>
      <c r="G2418" s="2"/>
      <c r="H2418" s="2"/>
      <c r="I2418" s="2"/>
      <c r="J2418" s="2">
        <v>5390</v>
      </c>
      <c r="K2418" s="2"/>
      <c r="L2418" s="2">
        <f t="shared" si="414"/>
        <v>970.2</v>
      </c>
      <c r="M2418" s="2">
        <f t="shared" si="415"/>
        <v>485.1</v>
      </c>
      <c r="N2418" s="2">
        <f t="shared" si="416"/>
        <v>485.1</v>
      </c>
      <c r="O2418" s="2">
        <f t="shared" si="417"/>
        <v>0</v>
      </c>
      <c r="P2418" s="2">
        <f t="shared" si="418"/>
        <v>6360.2</v>
      </c>
      <c r="Q2418" s="14">
        <f t="shared" si="419"/>
        <v>-46031.8</v>
      </c>
      <c r="R2418" s="2"/>
      <c r="S2418" s="2"/>
      <c r="T2418" s="1" t="e">
        <v>#N/A</v>
      </c>
    </row>
    <row r="2419" spans="1:20" x14ac:dyDescent="0.25">
      <c r="A2419" s="2" t="str">
        <f t="shared" si="413"/>
        <v>022020</v>
      </c>
      <c r="B2419" s="12">
        <v>43865</v>
      </c>
      <c r="C2419" s="2" t="s">
        <v>7245</v>
      </c>
      <c r="D2419" s="2" t="s">
        <v>1052</v>
      </c>
      <c r="E2419" s="2" t="s">
        <v>7246</v>
      </c>
      <c r="F2419" s="2">
        <v>61585</v>
      </c>
      <c r="G2419" s="2"/>
      <c r="H2419" s="2"/>
      <c r="I2419" s="2"/>
      <c r="J2419" s="2">
        <v>52190.5</v>
      </c>
      <c r="K2419" s="2"/>
      <c r="L2419" s="2">
        <f t="shared" si="414"/>
        <v>9394.2900000000009</v>
      </c>
      <c r="M2419" s="2">
        <f t="shared" si="415"/>
        <v>4697.1450000000004</v>
      </c>
      <c r="N2419" s="2">
        <f t="shared" si="416"/>
        <v>4697.1450000000004</v>
      </c>
      <c r="O2419" s="2">
        <f t="shared" si="417"/>
        <v>0</v>
      </c>
      <c r="P2419" s="2">
        <f t="shared" si="418"/>
        <v>61584.79</v>
      </c>
      <c r="Q2419" s="14">
        <f t="shared" si="419"/>
        <v>-0.20999999999912689</v>
      </c>
      <c r="R2419" s="2"/>
      <c r="S2419" s="2"/>
      <c r="T2419" s="1" t="e">
        <v>#N/A</v>
      </c>
    </row>
    <row r="2420" spans="1:20" x14ac:dyDescent="0.25">
      <c r="A2420" s="2" t="str">
        <f t="shared" si="413"/>
        <v>022020</v>
      </c>
      <c r="B2420" s="12">
        <v>43882</v>
      </c>
      <c r="C2420" s="2" t="s">
        <v>769</v>
      </c>
      <c r="D2420" s="2" t="s">
        <v>101</v>
      </c>
      <c r="E2420" s="2" t="s">
        <v>6305</v>
      </c>
      <c r="F2420" s="2">
        <v>18440</v>
      </c>
      <c r="G2420" s="2"/>
      <c r="H2420" s="2">
        <v>17000</v>
      </c>
      <c r="I2420" s="2"/>
      <c r="J2420" s="2"/>
      <c r="K2420" s="2"/>
      <c r="L2420" s="2">
        <f t="shared" si="414"/>
        <v>850</v>
      </c>
      <c r="M2420" s="2">
        <f t="shared" si="415"/>
        <v>425</v>
      </c>
      <c r="N2420" s="2">
        <f t="shared" si="416"/>
        <v>425</v>
      </c>
      <c r="O2420" s="2">
        <f t="shared" si="417"/>
        <v>0</v>
      </c>
      <c r="P2420" s="2">
        <f t="shared" si="418"/>
        <v>17850</v>
      </c>
      <c r="Q2420" s="14">
        <f t="shared" si="419"/>
        <v>-590</v>
      </c>
      <c r="R2420" s="2"/>
      <c r="S2420" s="2"/>
      <c r="T2420" s="1" t="e">
        <v>#N/A</v>
      </c>
    </row>
    <row r="2421" spans="1:20" x14ac:dyDescent="0.25">
      <c r="A2421" s="2" t="str">
        <f t="shared" si="413"/>
        <v>022020</v>
      </c>
      <c r="B2421" s="12">
        <v>43882</v>
      </c>
      <c r="C2421" s="2" t="s">
        <v>769</v>
      </c>
      <c r="D2421" s="2" t="s">
        <v>101</v>
      </c>
      <c r="E2421" s="2" t="s">
        <v>6305</v>
      </c>
      <c r="F2421" s="2">
        <v>18440</v>
      </c>
      <c r="G2421" s="2"/>
      <c r="H2421" s="2"/>
      <c r="I2421" s="2"/>
      <c r="J2421" s="2">
        <v>500</v>
      </c>
      <c r="K2421" s="2"/>
      <c r="L2421" s="2">
        <f t="shared" si="414"/>
        <v>90</v>
      </c>
      <c r="M2421" s="2">
        <f t="shared" si="415"/>
        <v>45</v>
      </c>
      <c r="N2421" s="2">
        <f t="shared" si="416"/>
        <v>45</v>
      </c>
      <c r="O2421" s="2">
        <f t="shared" si="417"/>
        <v>0</v>
      </c>
      <c r="P2421" s="2">
        <f t="shared" si="418"/>
        <v>590</v>
      </c>
      <c r="Q2421" s="14">
        <f t="shared" si="419"/>
        <v>-17850</v>
      </c>
      <c r="R2421" s="2"/>
      <c r="S2421" s="2"/>
      <c r="T2421" s="1" t="e">
        <v>#N/A</v>
      </c>
    </row>
    <row r="2422" spans="1:20" x14ac:dyDescent="0.25">
      <c r="A2422" s="2" t="str">
        <f t="shared" si="413"/>
        <v>022020</v>
      </c>
      <c r="B2422" s="12">
        <v>43885</v>
      </c>
      <c r="C2422" s="2" t="s">
        <v>7247</v>
      </c>
      <c r="D2422" s="2" t="s">
        <v>2041</v>
      </c>
      <c r="E2422" s="2" t="s">
        <v>7097</v>
      </c>
      <c r="F2422" s="2">
        <v>19800</v>
      </c>
      <c r="G2422" s="2"/>
      <c r="H2422" s="2"/>
      <c r="I2422" s="2"/>
      <c r="J2422" s="2">
        <v>16780</v>
      </c>
      <c r="K2422" s="2"/>
      <c r="L2422" s="2">
        <f t="shared" si="414"/>
        <v>3020.4</v>
      </c>
      <c r="M2422" s="2">
        <v>0</v>
      </c>
      <c r="N2422" s="2">
        <v>0</v>
      </c>
      <c r="O2422" s="2">
        <v>0</v>
      </c>
      <c r="P2422" s="2">
        <f t="shared" si="418"/>
        <v>19800.400000000001</v>
      </c>
      <c r="Q2422" s="14">
        <f t="shared" si="419"/>
        <v>0.40000000000145519</v>
      </c>
      <c r="R2422" s="2"/>
      <c r="S2422" s="2">
        <v>0</v>
      </c>
      <c r="T2422" s="1" t="e">
        <v>#N/A</v>
      </c>
    </row>
    <row r="2423" spans="1:20" x14ac:dyDescent="0.25">
      <c r="A2423" s="2" t="str">
        <f t="shared" si="413"/>
        <v>012020</v>
      </c>
      <c r="B2423" s="12">
        <v>43859</v>
      </c>
      <c r="C2423" s="2" t="s">
        <v>1293</v>
      </c>
      <c r="D2423" s="2" t="s">
        <v>1290</v>
      </c>
      <c r="E2423" s="2" t="s">
        <v>6929</v>
      </c>
      <c r="F2423" s="2">
        <v>1428</v>
      </c>
      <c r="G2423" s="2"/>
      <c r="H2423" s="2"/>
      <c r="I2423" s="2"/>
      <c r="J2423" s="2">
        <v>1210</v>
      </c>
      <c r="K2423" s="2"/>
      <c r="L2423" s="2">
        <f t="shared" si="414"/>
        <v>217.8</v>
      </c>
      <c r="M2423" s="2">
        <f t="shared" si="415"/>
        <v>108.9</v>
      </c>
      <c r="N2423" s="2">
        <f t="shared" si="416"/>
        <v>108.9</v>
      </c>
      <c r="O2423" s="2">
        <f t="shared" si="417"/>
        <v>0</v>
      </c>
      <c r="P2423" s="2">
        <f t="shared" si="418"/>
        <v>1427.8</v>
      </c>
      <c r="Q2423" s="14">
        <f t="shared" si="419"/>
        <v>-0.20000000000004547</v>
      </c>
      <c r="R2423" s="2"/>
      <c r="S2423" s="2"/>
      <c r="T2423" s="1" t="e">
        <v>#N/A</v>
      </c>
    </row>
    <row r="2424" spans="1:20" x14ac:dyDescent="0.25">
      <c r="A2424" s="2" t="str">
        <f t="shared" si="413"/>
        <v>022020</v>
      </c>
      <c r="B2424" s="12">
        <v>43881</v>
      </c>
      <c r="C2424" s="2" t="s">
        <v>1119</v>
      </c>
      <c r="D2424" s="2" t="s">
        <v>503</v>
      </c>
      <c r="E2424" s="2" t="s">
        <v>7176</v>
      </c>
      <c r="F2424" s="2">
        <v>3304</v>
      </c>
      <c r="G2424" s="2"/>
      <c r="H2424" s="2"/>
      <c r="I2424" s="2"/>
      <c r="J2424" s="2">
        <v>2800</v>
      </c>
      <c r="K2424" s="2"/>
      <c r="L2424" s="2">
        <f t="shared" si="414"/>
        <v>504</v>
      </c>
      <c r="M2424" s="2">
        <f t="shared" si="415"/>
        <v>252</v>
      </c>
      <c r="N2424" s="2">
        <f t="shared" si="416"/>
        <v>252</v>
      </c>
      <c r="O2424" s="2">
        <f t="shared" si="417"/>
        <v>0</v>
      </c>
      <c r="P2424" s="2">
        <f t="shared" si="418"/>
        <v>3304</v>
      </c>
      <c r="Q2424" s="14">
        <f t="shared" si="419"/>
        <v>0</v>
      </c>
      <c r="R2424" s="2"/>
      <c r="S2424" s="2"/>
      <c r="T2424" s="1" t="e">
        <v>#N/A</v>
      </c>
    </row>
    <row r="2425" spans="1:20" x14ac:dyDescent="0.25">
      <c r="A2425" s="2" t="str">
        <f t="shared" si="413"/>
        <v>022020</v>
      </c>
      <c r="B2425" s="12">
        <v>43885</v>
      </c>
      <c r="C2425" s="2" t="s">
        <v>757</v>
      </c>
      <c r="D2425" s="2" t="s">
        <v>87</v>
      </c>
      <c r="E2425" s="2" t="s">
        <v>7101</v>
      </c>
      <c r="F2425" s="2">
        <v>11151</v>
      </c>
      <c r="G2425" s="2"/>
      <c r="H2425" s="2"/>
      <c r="I2425" s="2"/>
      <c r="J2425" s="2">
        <v>9450</v>
      </c>
      <c r="K2425" s="2"/>
      <c r="L2425" s="2">
        <f t="shared" si="414"/>
        <v>1701</v>
      </c>
      <c r="M2425" s="2">
        <f t="shared" si="415"/>
        <v>850.5</v>
      </c>
      <c r="N2425" s="2">
        <f t="shared" si="416"/>
        <v>850.5</v>
      </c>
      <c r="O2425" s="2">
        <f t="shared" si="417"/>
        <v>0</v>
      </c>
      <c r="P2425" s="2">
        <f t="shared" si="418"/>
        <v>11151</v>
      </c>
      <c r="Q2425" s="14">
        <f t="shared" si="419"/>
        <v>0</v>
      </c>
      <c r="R2425" s="2"/>
      <c r="S2425" s="2"/>
      <c r="T2425" s="1" t="e">
        <v>#N/A</v>
      </c>
    </row>
    <row r="2426" spans="1:20" x14ac:dyDescent="0.25">
      <c r="A2426" s="2" t="str">
        <f t="shared" si="413"/>
        <v>022020</v>
      </c>
      <c r="B2426" s="12">
        <v>43885</v>
      </c>
      <c r="C2426" s="2" t="s">
        <v>4866</v>
      </c>
      <c r="D2426" s="2" t="s">
        <v>6323</v>
      </c>
      <c r="E2426" s="2" t="s">
        <v>6447</v>
      </c>
      <c r="F2426" s="2">
        <v>1829</v>
      </c>
      <c r="G2426" s="2"/>
      <c r="H2426" s="2"/>
      <c r="I2426" s="2"/>
      <c r="J2426" s="2">
        <v>1550</v>
      </c>
      <c r="K2426" s="2"/>
      <c r="L2426" s="2">
        <f t="shared" si="414"/>
        <v>279</v>
      </c>
      <c r="M2426" s="2">
        <v>0</v>
      </c>
      <c r="N2426" s="2">
        <v>0</v>
      </c>
      <c r="O2426" s="2">
        <v>0</v>
      </c>
      <c r="P2426" s="2">
        <f t="shared" si="418"/>
        <v>1829</v>
      </c>
      <c r="Q2426" s="14">
        <f t="shared" si="419"/>
        <v>0</v>
      </c>
      <c r="R2426" s="2"/>
      <c r="S2426" s="2"/>
      <c r="T2426" s="1" t="s">
        <v>6323</v>
      </c>
    </row>
    <row r="2427" spans="1:20" x14ac:dyDescent="0.25">
      <c r="A2427" s="2" t="str">
        <f t="shared" si="413"/>
        <v>012020</v>
      </c>
      <c r="B2427" s="12">
        <v>43860</v>
      </c>
      <c r="C2427" s="2" t="s">
        <v>521</v>
      </c>
      <c r="D2427" s="2" t="s">
        <v>518</v>
      </c>
      <c r="E2427" s="2" t="s">
        <v>7248</v>
      </c>
      <c r="F2427" s="2">
        <v>29415</v>
      </c>
      <c r="G2427" s="2"/>
      <c r="H2427" s="2"/>
      <c r="I2427" s="2"/>
      <c r="J2427" s="2">
        <v>24928</v>
      </c>
      <c r="K2427" s="2"/>
      <c r="L2427" s="2">
        <f t="shared" si="414"/>
        <v>4487.04</v>
      </c>
      <c r="M2427" s="2">
        <v>0</v>
      </c>
      <c r="N2427" s="2">
        <v>0</v>
      </c>
      <c r="O2427" s="2">
        <v>0</v>
      </c>
      <c r="P2427" s="2">
        <f t="shared" si="418"/>
        <v>29415.040000000001</v>
      </c>
      <c r="Q2427" s="14">
        <f t="shared" si="419"/>
        <v>4.0000000000873115E-2</v>
      </c>
      <c r="R2427" s="2"/>
      <c r="S2427" s="2" t="s">
        <v>5815</v>
      </c>
      <c r="T2427" s="1" t="e">
        <v>#N/A</v>
      </c>
    </row>
    <row r="2428" spans="1:20" x14ac:dyDescent="0.25">
      <c r="A2428" s="2" t="str">
        <f t="shared" si="413"/>
        <v>012020</v>
      </c>
      <c r="B2428" s="12">
        <v>43855</v>
      </c>
      <c r="C2428" s="2" t="s">
        <v>449</v>
      </c>
      <c r="D2428" s="2" t="s">
        <v>447</v>
      </c>
      <c r="E2428" s="2" t="s">
        <v>7249</v>
      </c>
      <c r="F2428" s="2">
        <v>110153</v>
      </c>
      <c r="G2428" s="2"/>
      <c r="H2428" s="2"/>
      <c r="I2428" s="2"/>
      <c r="J2428" s="2">
        <v>93350</v>
      </c>
      <c r="K2428" s="2"/>
      <c r="L2428" s="2">
        <f t="shared" si="414"/>
        <v>16803</v>
      </c>
      <c r="M2428" s="2">
        <v>0</v>
      </c>
      <c r="N2428" s="2">
        <v>0</v>
      </c>
      <c r="O2428" s="2">
        <v>0</v>
      </c>
      <c r="P2428" s="2">
        <f t="shared" si="418"/>
        <v>110153</v>
      </c>
      <c r="Q2428" s="14">
        <f t="shared" si="419"/>
        <v>0</v>
      </c>
      <c r="R2428" s="2" t="s">
        <v>5815</v>
      </c>
      <c r="S2428" s="2" t="s">
        <v>5815</v>
      </c>
      <c r="T2428" s="1" t="e">
        <v>#N/A</v>
      </c>
    </row>
    <row r="2429" spans="1:20" x14ac:dyDescent="0.25">
      <c r="A2429" s="2" t="str">
        <f t="shared" si="413"/>
        <v>112019</v>
      </c>
      <c r="B2429" s="12">
        <v>43774</v>
      </c>
      <c r="C2429" s="2" t="s">
        <v>7250</v>
      </c>
      <c r="D2429" s="2" t="s">
        <v>1232</v>
      </c>
      <c r="E2429" s="2" t="s">
        <v>1233</v>
      </c>
      <c r="F2429" s="2">
        <v>4425</v>
      </c>
      <c r="G2429" s="2"/>
      <c r="H2429" s="2"/>
      <c r="I2429" s="2"/>
      <c r="J2429" s="2">
        <v>3750</v>
      </c>
      <c r="K2429" s="2"/>
      <c r="L2429" s="2">
        <f t="shared" si="414"/>
        <v>675</v>
      </c>
      <c r="M2429" s="2">
        <f t="shared" si="415"/>
        <v>337.5</v>
      </c>
      <c r="N2429" s="2">
        <f t="shared" si="416"/>
        <v>337.5</v>
      </c>
      <c r="O2429" s="2">
        <f t="shared" si="417"/>
        <v>0</v>
      </c>
      <c r="P2429" s="2">
        <f t="shared" si="418"/>
        <v>4425</v>
      </c>
      <c r="Q2429" s="14">
        <f t="shared" si="419"/>
        <v>0</v>
      </c>
      <c r="R2429" s="2"/>
      <c r="S2429" s="2"/>
      <c r="T2429" s="1" t="e">
        <v>#N/A</v>
      </c>
    </row>
    <row r="2430" spans="1:20" x14ac:dyDescent="0.25">
      <c r="A2430" s="2" t="str">
        <f t="shared" si="413"/>
        <v>022020</v>
      </c>
      <c r="B2430" s="12">
        <v>43882</v>
      </c>
      <c r="C2430" s="2" t="s">
        <v>1049</v>
      </c>
      <c r="D2430" s="2" t="s">
        <v>413</v>
      </c>
      <c r="E2430" s="2" t="s">
        <v>7203</v>
      </c>
      <c r="F2430" s="2">
        <v>51301</v>
      </c>
      <c r="G2430" s="2"/>
      <c r="H2430" s="2"/>
      <c r="I2430" s="2"/>
      <c r="J2430" s="2">
        <v>43475</v>
      </c>
      <c r="K2430" s="2"/>
      <c r="L2430" s="2">
        <f t="shared" si="414"/>
        <v>7825.5</v>
      </c>
      <c r="M2430" s="2">
        <f t="shared" si="415"/>
        <v>3912.75</v>
      </c>
      <c r="N2430" s="2">
        <f t="shared" si="416"/>
        <v>3912.75</v>
      </c>
      <c r="O2430" s="2">
        <f t="shared" si="417"/>
        <v>0</v>
      </c>
      <c r="P2430" s="2">
        <f t="shared" si="418"/>
        <v>51300.5</v>
      </c>
      <c r="Q2430" s="14">
        <f t="shared" si="419"/>
        <v>-0.5</v>
      </c>
      <c r="R2430" s="2"/>
      <c r="S2430" s="2"/>
      <c r="T2430" s="1" t="e">
        <v>#N/A</v>
      </c>
    </row>
    <row r="2431" spans="1:20" x14ac:dyDescent="0.25">
      <c r="A2431" s="2" t="str">
        <f t="shared" si="413"/>
        <v>022020</v>
      </c>
      <c r="B2431" s="12">
        <v>43886</v>
      </c>
      <c r="C2431" s="2" t="s">
        <v>1044</v>
      </c>
      <c r="D2431" s="2" t="s">
        <v>399</v>
      </c>
      <c r="E2431" s="2" t="s">
        <v>7227</v>
      </c>
      <c r="F2431" s="2">
        <v>13216</v>
      </c>
      <c r="G2431" s="2"/>
      <c r="H2431" s="2"/>
      <c r="I2431" s="2"/>
      <c r="J2431" s="2">
        <v>11200</v>
      </c>
      <c r="K2431" s="2"/>
      <c r="L2431" s="2">
        <f t="shared" si="414"/>
        <v>2016</v>
      </c>
      <c r="M2431" s="2">
        <f t="shared" si="415"/>
        <v>1008</v>
      </c>
      <c r="N2431" s="2">
        <f t="shared" si="416"/>
        <v>1008</v>
      </c>
      <c r="O2431" s="2">
        <f t="shared" si="417"/>
        <v>0</v>
      </c>
      <c r="P2431" s="2">
        <f t="shared" si="418"/>
        <v>13216</v>
      </c>
      <c r="Q2431" s="14">
        <f t="shared" si="419"/>
        <v>0</v>
      </c>
      <c r="R2431" s="2"/>
      <c r="S2431" s="2"/>
      <c r="T2431" s="1" t="e">
        <v>#N/A</v>
      </c>
    </row>
    <row r="2432" spans="1:20" x14ac:dyDescent="0.25">
      <c r="A2432" s="2" t="str">
        <f t="shared" si="413"/>
        <v>022020</v>
      </c>
      <c r="B2432" s="12">
        <v>43886</v>
      </c>
      <c r="C2432" s="2" t="s">
        <v>1043</v>
      </c>
      <c r="D2432" s="2" t="s">
        <v>399</v>
      </c>
      <c r="E2432" s="2" t="s">
        <v>7227</v>
      </c>
      <c r="F2432" s="2">
        <v>753</v>
      </c>
      <c r="G2432" s="2"/>
      <c r="H2432" s="2"/>
      <c r="I2432" s="2"/>
      <c r="J2432" s="2">
        <v>638</v>
      </c>
      <c r="K2432" s="2"/>
      <c r="L2432" s="2">
        <f t="shared" si="414"/>
        <v>114.84</v>
      </c>
      <c r="M2432" s="2">
        <f t="shared" si="415"/>
        <v>57.42</v>
      </c>
      <c r="N2432" s="2">
        <f t="shared" si="416"/>
        <v>57.42</v>
      </c>
      <c r="O2432" s="2">
        <f t="shared" si="417"/>
        <v>0</v>
      </c>
      <c r="P2432" s="2">
        <f t="shared" si="418"/>
        <v>752.84</v>
      </c>
      <c r="Q2432" s="14">
        <f t="shared" si="419"/>
        <v>-0.15999999999996817</v>
      </c>
      <c r="R2432" s="2"/>
      <c r="S2432" s="2"/>
      <c r="T2432" s="1" t="e">
        <v>#N/A</v>
      </c>
    </row>
    <row r="2433" spans="1:20" x14ac:dyDescent="0.25">
      <c r="A2433" s="2" t="str">
        <f t="shared" si="413"/>
        <v>022020</v>
      </c>
      <c r="B2433" s="12">
        <v>43885</v>
      </c>
      <c r="C2433" s="2" t="s">
        <v>772</v>
      </c>
      <c r="D2433" s="2" t="s">
        <v>101</v>
      </c>
      <c r="E2433" s="2" t="s">
        <v>6305</v>
      </c>
      <c r="F2433" s="2">
        <v>780</v>
      </c>
      <c r="G2433" s="2"/>
      <c r="H2433" s="2"/>
      <c r="I2433" s="2"/>
      <c r="J2433" s="2">
        <v>661</v>
      </c>
      <c r="K2433" s="2"/>
      <c r="L2433" s="2">
        <f t="shared" si="414"/>
        <v>118.98</v>
      </c>
      <c r="M2433" s="2">
        <f t="shared" si="415"/>
        <v>59.49</v>
      </c>
      <c r="N2433" s="2">
        <f t="shared" si="416"/>
        <v>59.49</v>
      </c>
      <c r="O2433" s="2">
        <f t="shared" si="417"/>
        <v>0</v>
      </c>
      <c r="P2433" s="2">
        <f t="shared" si="418"/>
        <v>779.98</v>
      </c>
      <c r="Q2433" s="14">
        <f t="shared" si="419"/>
        <v>-1.999999999998181E-2</v>
      </c>
      <c r="R2433" s="2"/>
      <c r="S2433" s="2"/>
      <c r="T2433" s="1" t="e">
        <v>#N/A</v>
      </c>
    </row>
    <row r="2434" spans="1:20" x14ac:dyDescent="0.25">
      <c r="A2434" s="2" t="str">
        <f t="shared" si="413"/>
        <v>022020</v>
      </c>
      <c r="B2434" s="12">
        <v>43883</v>
      </c>
      <c r="C2434" s="2" t="s">
        <v>770</v>
      </c>
      <c r="D2434" s="2" t="s">
        <v>101</v>
      </c>
      <c r="E2434" s="2" t="s">
        <v>6305</v>
      </c>
      <c r="F2434" s="2">
        <v>7295</v>
      </c>
      <c r="G2434" s="2"/>
      <c r="H2434" s="2"/>
      <c r="I2434" s="2"/>
      <c r="J2434" s="2">
        <v>250</v>
      </c>
      <c r="K2434" s="2"/>
      <c r="L2434" s="2">
        <f t="shared" si="414"/>
        <v>45</v>
      </c>
      <c r="M2434" s="2">
        <f t="shared" si="415"/>
        <v>22.5</v>
      </c>
      <c r="N2434" s="2">
        <f t="shared" si="416"/>
        <v>22.5</v>
      </c>
      <c r="O2434" s="2">
        <f t="shared" si="417"/>
        <v>0</v>
      </c>
      <c r="P2434" s="2">
        <f t="shared" si="418"/>
        <v>295</v>
      </c>
      <c r="Q2434" s="14">
        <f t="shared" si="419"/>
        <v>-7000</v>
      </c>
      <c r="R2434" s="2"/>
      <c r="S2434" s="2"/>
      <c r="T2434" s="1" t="e">
        <v>#N/A</v>
      </c>
    </row>
    <row r="2435" spans="1:20" x14ac:dyDescent="0.25">
      <c r="A2435" s="2" t="str">
        <f t="shared" si="413"/>
        <v>022020</v>
      </c>
      <c r="B2435" s="12">
        <v>43883</v>
      </c>
      <c r="C2435" s="2" t="s">
        <v>770</v>
      </c>
      <c r="D2435" s="2" t="s">
        <v>101</v>
      </c>
      <c r="E2435" s="2" t="s">
        <v>6305</v>
      </c>
      <c r="F2435" s="2">
        <v>7295</v>
      </c>
      <c r="G2435" s="2"/>
      <c r="H2435" s="2"/>
      <c r="I2435" s="2"/>
      <c r="J2435" s="2"/>
      <c r="K2435" s="2">
        <v>5468.75</v>
      </c>
      <c r="L2435" s="2">
        <f t="shared" si="414"/>
        <v>1531.25</v>
      </c>
      <c r="M2435" s="2">
        <f t="shared" si="415"/>
        <v>765.625</v>
      </c>
      <c r="N2435" s="2">
        <f t="shared" si="416"/>
        <v>765.625</v>
      </c>
      <c r="O2435" s="2">
        <f t="shared" si="417"/>
        <v>0</v>
      </c>
      <c r="P2435" s="2">
        <f t="shared" si="418"/>
        <v>7000</v>
      </c>
      <c r="Q2435" s="14">
        <f t="shared" si="419"/>
        <v>-295</v>
      </c>
      <c r="R2435" s="2"/>
      <c r="S2435" s="2"/>
      <c r="T2435" s="1" t="e">
        <v>#N/A</v>
      </c>
    </row>
    <row r="2436" spans="1:20" x14ac:dyDescent="0.25">
      <c r="A2436" s="2" t="str">
        <f t="shared" si="413"/>
        <v>022020</v>
      </c>
      <c r="B2436" s="12">
        <v>43885</v>
      </c>
      <c r="C2436" s="2" t="s">
        <v>771</v>
      </c>
      <c r="D2436" s="2" t="s">
        <v>101</v>
      </c>
      <c r="E2436" s="2" t="s">
        <v>6305</v>
      </c>
      <c r="F2436" s="2">
        <v>1823</v>
      </c>
      <c r="G2436" s="2"/>
      <c r="H2436" s="2"/>
      <c r="I2436" s="2"/>
      <c r="J2436" s="2">
        <v>1545</v>
      </c>
      <c r="K2436" s="2"/>
      <c r="L2436" s="2">
        <f t="shared" si="414"/>
        <v>278.10000000000002</v>
      </c>
      <c r="M2436" s="2">
        <f t="shared" si="415"/>
        <v>139.05000000000001</v>
      </c>
      <c r="N2436" s="2">
        <f t="shared" si="416"/>
        <v>139.05000000000001</v>
      </c>
      <c r="O2436" s="2">
        <f t="shared" si="417"/>
        <v>0</v>
      </c>
      <c r="P2436" s="2">
        <f t="shared" si="418"/>
        <v>1823.1</v>
      </c>
      <c r="Q2436" s="14">
        <f t="shared" si="419"/>
        <v>9.9999999999909051E-2</v>
      </c>
      <c r="R2436" s="2"/>
      <c r="S2436" s="2"/>
      <c r="T2436" s="1" t="e">
        <v>#N/A</v>
      </c>
    </row>
    <row r="2437" spans="1:20" x14ac:dyDescent="0.25">
      <c r="A2437" s="2" t="str">
        <f t="shared" si="413"/>
        <v>022020</v>
      </c>
      <c r="B2437" s="12">
        <v>43873</v>
      </c>
      <c r="C2437" s="2" t="s">
        <v>745</v>
      </c>
      <c r="D2437" s="2" t="s">
        <v>74</v>
      </c>
      <c r="E2437" s="2" t="s">
        <v>7185</v>
      </c>
      <c r="F2437" s="2">
        <v>5428</v>
      </c>
      <c r="G2437" s="2"/>
      <c r="H2437" s="2"/>
      <c r="I2437" s="2"/>
      <c r="J2437" s="2">
        <v>4600</v>
      </c>
      <c r="K2437" s="2"/>
      <c r="L2437" s="2">
        <f t="shared" si="414"/>
        <v>828</v>
      </c>
      <c r="M2437" s="2">
        <f t="shared" si="415"/>
        <v>414</v>
      </c>
      <c r="N2437" s="2">
        <f t="shared" si="416"/>
        <v>414</v>
      </c>
      <c r="O2437" s="2">
        <f t="shared" si="417"/>
        <v>0</v>
      </c>
      <c r="P2437" s="2">
        <f t="shared" si="418"/>
        <v>5428</v>
      </c>
      <c r="Q2437" s="14">
        <f t="shared" si="419"/>
        <v>0</v>
      </c>
      <c r="R2437" s="2"/>
      <c r="S2437" s="2"/>
      <c r="T2437" s="1" t="e">
        <v>#N/A</v>
      </c>
    </row>
    <row r="2438" spans="1:20" x14ac:dyDescent="0.25">
      <c r="A2438" s="2" t="str">
        <f t="shared" si="413"/>
        <v>022020</v>
      </c>
      <c r="B2438" s="12">
        <v>43880</v>
      </c>
      <c r="C2438" s="2" t="s">
        <v>2128</v>
      </c>
      <c r="D2438" s="2" t="s">
        <v>7251</v>
      </c>
      <c r="E2438" s="2" t="s">
        <v>7252</v>
      </c>
      <c r="F2438" s="2">
        <v>37200</v>
      </c>
      <c r="G2438" s="2">
        <v>37200</v>
      </c>
      <c r="H2438" s="2"/>
      <c r="I2438" s="2"/>
      <c r="J2438" s="2"/>
      <c r="K2438" s="2"/>
      <c r="L2438" s="2">
        <f t="shared" si="414"/>
        <v>0</v>
      </c>
      <c r="M2438" s="2">
        <f t="shared" si="415"/>
        <v>0</v>
      </c>
      <c r="N2438" s="2">
        <f t="shared" si="416"/>
        <v>0</v>
      </c>
      <c r="O2438" s="2">
        <f t="shared" si="417"/>
        <v>0</v>
      </c>
      <c r="P2438" s="2">
        <f t="shared" si="418"/>
        <v>37200</v>
      </c>
      <c r="Q2438" s="14">
        <f t="shared" si="419"/>
        <v>0</v>
      </c>
      <c r="R2438" s="2"/>
      <c r="S2438" s="2"/>
      <c r="T2438" s="1" t="e">
        <v>#N/A</v>
      </c>
    </row>
    <row r="2439" spans="1:20" x14ac:dyDescent="0.25">
      <c r="A2439" s="2" t="str">
        <f t="shared" si="413"/>
        <v>022020</v>
      </c>
      <c r="B2439" s="12">
        <v>43866</v>
      </c>
      <c r="C2439" s="2" t="s">
        <v>1613</v>
      </c>
      <c r="D2439" s="2" t="s">
        <v>1604</v>
      </c>
      <c r="E2439" s="2" t="s">
        <v>7206</v>
      </c>
      <c r="F2439" s="2">
        <v>15930</v>
      </c>
      <c r="G2439" s="2"/>
      <c r="H2439" s="2"/>
      <c r="I2439" s="2"/>
      <c r="J2439" s="2">
        <v>13500</v>
      </c>
      <c r="K2439" s="2"/>
      <c r="L2439" s="2">
        <f t="shared" si="414"/>
        <v>2430</v>
      </c>
      <c r="M2439" s="2">
        <f t="shared" si="415"/>
        <v>1215</v>
      </c>
      <c r="N2439" s="2">
        <f t="shared" si="416"/>
        <v>1215</v>
      </c>
      <c r="O2439" s="2">
        <f t="shared" si="417"/>
        <v>0</v>
      </c>
      <c r="P2439" s="2">
        <f t="shared" si="418"/>
        <v>15930</v>
      </c>
      <c r="Q2439" s="14">
        <f t="shared" si="419"/>
        <v>0</v>
      </c>
      <c r="R2439" s="2"/>
      <c r="S2439" s="2"/>
      <c r="T2439" s="1" t="e">
        <v>#N/A</v>
      </c>
    </row>
    <row r="2440" spans="1:20" x14ac:dyDescent="0.25">
      <c r="A2440" s="2" t="str">
        <f t="shared" si="413"/>
        <v>022020</v>
      </c>
      <c r="B2440" s="12">
        <v>43886</v>
      </c>
      <c r="C2440" s="2" t="s">
        <v>7253</v>
      </c>
      <c r="D2440" s="2" t="s">
        <v>2041</v>
      </c>
      <c r="E2440" s="2" t="s">
        <v>7097</v>
      </c>
      <c r="F2440" s="2">
        <v>66800</v>
      </c>
      <c r="G2440" s="2"/>
      <c r="H2440" s="2"/>
      <c r="I2440" s="2"/>
      <c r="J2440" s="2">
        <v>56610</v>
      </c>
      <c r="K2440" s="2"/>
      <c r="L2440" s="2">
        <f t="shared" si="414"/>
        <v>10189.799999999999</v>
      </c>
      <c r="M2440" s="2">
        <v>0</v>
      </c>
      <c r="N2440" s="2">
        <v>0</v>
      </c>
      <c r="O2440" s="2">
        <v>0</v>
      </c>
      <c r="P2440" s="2">
        <f t="shared" si="418"/>
        <v>66799.8</v>
      </c>
      <c r="Q2440" s="14">
        <f t="shared" si="419"/>
        <v>-0.19999999999708962</v>
      </c>
      <c r="R2440" s="2"/>
      <c r="S2440" s="2">
        <v>0</v>
      </c>
      <c r="T2440" s="1" t="e">
        <v>#N/A</v>
      </c>
    </row>
    <row r="2441" spans="1:20" x14ac:dyDescent="0.25">
      <c r="A2441" s="2" t="str">
        <f t="shared" si="413"/>
        <v>022020</v>
      </c>
      <c r="B2441" s="12">
        <v>43876</v>
      </c>
      <c r="C2441" s="2" t="s">
        <v>835</v>
      </c>
      <c r="D2441" s="2" t="s">
        <v>199</v>
      </c>
      <c r="E2441" s="2" t="s">
        <v>200</v>
      </c>
      <c r="F2441" s="2">
        <v>637</v>
      </c>
      <c r="G2441" s="2"/>
      <c r="H2441" s="2"/>
      <c r="I2441" s="2"/>
      <c r="J2441" s="2">
        <v>540</v>
      </c>
      <c r="K2441" s="2"/>
      <c r="L2441" s="2">
        <f t="shared" si="414"/>
        <v>97.2</v>
      </c>
      <c r="M2441" s="2">
        <f t="shared" si="415"/>
        <v>48.6</v>
      </c>
      <c r="N2441" s="2">
        <f t="shared" si="416"/>
        <v>48.6</v>
      </c>
      <c r="O2441" s="2">
        <f t="shared" si="417"/>
        <v>0</v>
      </c>
      <c r="P2441" s="2">
        <f t="shared" si="418"/>
        <v>637.20000000000005</v>
      </c>
      <c r="Q2441" s="14">
        <f t="shared" si="419"/>
        <v>0.20000000000004547</v>
      </c>
      <c r="R2441" s="2"/>
      <c r="S2441" s="2"/>
      <c r="T2441" s="1" t="e">
        <v>#N/A</v>
      </c>
    </row>
    <row r="2442" spans="1:20" x14ac:dyDescent="0.25">
      <c r="A2442" s="2" t="str">
        <f t="shared" si="413"/>
        <v>022020</v>
      </c>
      <c r="B2442" s="12">
        <v>43887</v>
      </c>
      <c r="C2442" s="2" t="s">
        <v>7254</v>
      </c>
      <c r="D2442" s="2" t="s">
        <v>167</v>
      </c>
      <c r="E2442" s="2" t="s">
        <v>7226</v>
      </c>
      <c r="F2442" s="2">
        <v>32096</v>
      </c>
      <c r="G2442" s="2"/>
      <c r="H2442" s="2"/>
      <c r="I2442" s="2"/>
      <c r="J2442" s="2">
        <v>27200</v>
      </c>
      <c r="K2442" s="2"/>
      <c r="L2442" s="2">
        <f t="shared" si="414"/>
        <v>4896</v>
      </c>
      <c r="M2442" s="2">
        <v>0</v>
      </c>
      <c r="N2442" s="2">
        <v>0</v>
      </c>
      <c r="O2442" s="2">
        <v>0</v>
      </c>
      <c r="P2442" s="2">
        <f t="shared" si="418"/>
        <v>32096</v>
      </c>
      <c r="Q2442" s="14">
        <f t="shared" si="419"/>
        <v>0</v>
      </c>
      <c r="R2442" s="2" t="s">
        <v>5815</v>
      </c>
      <c r="S2442" s="2" t="s">
        <v>5815</v>
      </c>
      <c r="T2442" s="1" t="e">
        <v>#N/A</v>
      </c>
    </row>
    <row r="2443" spans="1:20" x14ac:dyDescent="0.25">
      <c r="A2443" s="2" t="str">
        <f t="shared" si="413"/>
        <v>022020</v>
      </c>
      <c r="B2443" s="12">
        <v>43885</v>
      </c>
      <c r="C2443" s="2" t="s">
        <v>1096</v>
      </c>
      <c r="D2443" s="2" t="s">
        <v>471</v>
      </c>
      <c r="E2443" s="2" t="s">
        <v>6587</v>
      </c>
      <c r="F2443" s="2">
        <v>3776</v>
      </c>
      <c r="G2443" s="2"/>
      <c r="H2443" s="2"/>
      <c r="I2443" s="2"/>
      <c r="J2443" s="2">
        <v>3200</v>
      </c>
      <c r="K2443" s="2"/>
      <c r="L2443" s="2">
        <f t="shared" si="414"/>
        <v>576</v>
      </c>
      <c r="M2443" s="2">
        <f t="shared" si="415"/>
        <v>288</v>
      </c>
      <c r="N2443" s="2">
        <f t="shared" si="416"/>
        <v>288</v>
      </c>
      <c r="O2443" s="2">
        <f t="shared" si="417"/>
        <v>0</v>
      </c>
      <c r="P2443" s="2">
        <f t="shared" si="418"/>
        <v>3776</v>
      </c>
      <c r="Q2443" s="14">
        <f t="shared" si="419"/>
        <v>0</v>
      </c>
      <c r="R2443" s="2"/>
      <c r="S2443" s="2"/>
      <c r="T2443" s="1" t="e">
        <v>#N/A</v>
      </c>
    </row>
    <row r="2444" spans="1:20" x14ac:dyDescent="0.25">
      <c r="A2444" s="2" t="str">
        <f t="shared" si="413"/>
        <v>022020</v>
      </c>
      <c r="B2444" s="12">
        <v>43886</v>
      </c>
      <c r="C2444" s="2" t="s">
        <v>7255</v>
      </c>
      <c r="D2444" s="2" t="s">
        <v>1719</v>
      </c>
      <c r="E2444" s="2" t="s">
        <v>7256</v>
      </c>
      <c r="F2444" s="2">
        <v>161089</v>
      </c>
      <c r="G2444" s="2"/>
      <c r="H2444" s="2"/>
      <c r="I2444" s="2"/>
      <c r="J2444" s="2">
        <v>136516</v>
      </c>
      <c r="K2444" s="2"/>
      <c r="L2444" s="2">
        <f t="shared" si="414"/>
        <v>24572.880000000001</v>
      </c>
      <c r="M2444" s="2">
        <v>0</v>
      </c>
      <c r="N2444" s="2">
        <v>0</v>
      </c>
      <c r="O2444" s="2">
        <v>0</v>
      </c>
      <c r="P2444" s="2">
        <f t="shared" si="418"/>
        <v>161088.88</v>
      </c>
      <c r="Q2444" s="14">
        <f t="shared" si="419"/>
        <v>-0.11999999999534339</v>
      </c>
      <c r="R2444" s="2" t="s">
        <v>6245</v>
      </c>
      <c r="S2444" s="2" t="s">
        <v>6245</v>
      </c>
      <c r="T2444" s="1" t="e">
        <v>#N/A</v>
      </c>
    </row>
    <row r="2445" spans="1:20" x14ac:dyDescent="0.25">
      <c r="A2445" s="2" t="str">
        <f t="shared" si="413"/>
        <v>092019</v>
      </c>
      <c r="B2445" s="12">
        <v>43727</v>
      </c>
      <c r="C2445" s="2" t="s">
        <v>1798</v>
      </c>
      <c r="D2445" s="2" t="s">
        <v>195</v>
      </c>
      <c r="E2445" s="2" t="s">
        <v>6134</v>
      </c>
      <c r="F2445" s="2">
        <v>7613</v>
      </c>
      <c r="G2445" s="2"/>
      <c r="H2445" s="2">
        <v>7250</v>
      </c>
      <c r="I2445" s="2"/>
      <c r="J2445" s="2"/>
      <c r="K2445" s="2"/>
      <c r="L2445" s="2">
        <f t="shared" si="414"/>
        <v>362.5</v>
      </c>
      <c r="M2445" s="2">
        <f t="shared" si="415"/>
        <v>181.25</v>
      </c>
      <c r="N2445" s="2">
        <f t="shared" si="416"/>
        <v>181.25</v>
      </c>
      <c r="O2445" s="2">
        <f t="shared" si="417"/>
        <v>0</v>
      </c>
      <c r="P2445" s="2">
        <f t="shared" si="418"/>
        <v>7612.5</v>
      </c>
      <c r="Q2445" s="14">
        <f t="shared" si="419"/>
        <v>-0.5</v>
      </c>
      <c r="R2445" s="2"/>
      <c r="S2445" s="2"/>
      <c r="T2445" s="1" t="e">
        <v>#N/A</v>
      </c>
    </row>
    <row r="2446" spans="1:20" x14ac:dyDescent="0.25">
      <c r="A2446" s="2" t="str">
        <f t="shared" si="413"/>
        <v>092019</v>
      </c>
      <c r="B2446" s="12">
        <v>43715</v>
      </c>
      <c r="C2446" s="2">
        <v>350</v>
      </c>
      <c r="D2446" s="2" t="s">
        <v>195</v>
      </c>
      <c r="E2446" s="2" t="s">
        <v>6134</v>
      </c>
      <c r="F2446" s="2">
        <v>5712</v>
      </c>
      <c r="G2446" s="2"/>
      <c r="H2446" s="2">
        <v>1450</v>
      </c>
      <c r="I2446" s="2"/>
      <c r="J2446" s="2"/>
      <c r="K2446" s="2"/>
      <c r="L2446" s="2">
        <f t="shared" si="414"/>
        <v>72.5</v>
      </c>
      <c r="M2446" s="2">
        <f t="shared" si="415"/>
        <v>36.25</v>
      </c>
      <c r="N2446" s="2">
        <f t="shared" si="416"/>
        <v>36.25</v>
      </c>
      <c r="O2446" s="2">
        <f t="shared" si="417"/>
        <v>0</v>
      </c>
      <c r="P2446" s="2">
        <f t="shared" si="418"/>
        <v>1522.5</v>
      </c>
      <c r="Q2446" s="14">
        <f t="shared" si="419"/>
        <v>-4189.5</v>
      </c>
      <c r="R2446" s="2"/>
      <c r="S2446" s="2"/>
      <c r="T2446" s="1" t="e">
        <v>#N/A</v>
      </c>
    </row>
    <row r="2447" spans="1:20" x14ac:dyDescent="0.25">
      <c r="A2447" s="2" t="str">
        <f t="shared" si="413"/>
        <v>092019</v>
      </c>
      <c r="B2447" s="12">
        <v>43715</v>
      </c>
      <c r="C2447" s="2">
        <v>350</v>
      </c>
      <c r="D2447" s="2" t="s">
        <v>195</v>
      </c>
      <c r="E2447" s="2" t="s">
        <v>6134</v>
      </c>
      <c r="F2447" s="2">
        <v>5712</v>
      </c>
      <c r="G2447" s="2"/>
      <c r="H2447" s="2"/>
      <c r="I2447" s="2"/>
      <c r="J2447" s="2">
        <v>3550</v>
      </c>
      <c r="K2447" s="2"/>
      <c r="L2447" s="2">
        <f t="shared" si="414"/>
        <v>639</v>
      </c>
      <c r="M2447" s="2">
        <f t="shared" si="415"/>
        <v>319.5</v>
      </c>
      <c r="N2447" s="2">
        <f t="shared" si="416"/>
        <v>319.5</v>
      </c>
      <c r="O2447" s="2">
        <f t="shared" si="417"/>
        <v>0</v>
      </c>
      <c r="P2447" s="2">
        <f t="shared" si="418"/>
        <v>4189</v>
      </c>
      <c r="Q2447" s="14">
        <f t="shared" si="419"/>
        <v>-1523</v>
      </c>
      <c r="R2447" s="2"/>
      <c r="S2447" s="2"/>
      <c r="T2447" s="1" t="e">
        <v>#N/A</v>
      </c>
    </row>
    <row r="2448" spans="1:20" x14ac:dyDescent="0.25">
      <c r="A2448" s="2" t="str">
        <f t="shared" si="413"/>
        <v>092019</v>
      </c>
      <c r="B2448" s="12">
        <v>43715</v>
      </c>
      <c r="C2448" s="2">
        <v>351</v>
      </c>
      <c r="D2448" s="2" t="s">
        <v>195</v>
      </c>
      <c r="E2448" s="2" t="s">
        <v>6134</v>
      </c>
      <c r="F2448" s="2">
        <v>4536</v>
      </c>
      <c r="G2448" s="2"/>
      <c r="H2448" s="2"/>
      <c r="I2448" s="2">
        <v>4050</v>
      </c>
      <c r="J2448" s="2"/>
      <c r="K2448" s="2"/>
      <c r="L2448" s="2">
        <f t="shared" si="414"/>
        <v>486</v>
      </c>
      <c r="M2448" s="2">
        <f t="shared" si="415"/>
        <v>243</v>
      </c>
      <c r="N2448" s="2">
        <f t="shared" si="416"/>
        <v>243</v>
      </c>
      <c r="O2448" s="2">
        <f t="shared" si="417"/>
        <v>0</v>
      </c>
      <c r="P2448" s="2">
        <f t="shared" si="418"/>
        <v>4536</v>
      </c>
      <c r="Q2448" s="14">
        <f t="shared" si="419"/>
        <v>0</v>
      </c>
      <c r="R2448" s="2"/>
      <c r="S2448" s="2"/>
      <c r="T2448" s="1" t="e">
        <v>#N/A</v>
      </c>
    </row>
    <row r="2449" spans="1:20" x14ac:dyDescent="0.25">
      <c r="A2449" s="2" t="str">
        <f t="shared" si="413"/>
        <v>022020</v>
      </c>
      <c r="B2449" s="12">
        <v>43883</v>
      </c>
      <c r="C2449" s="2" t="s">
        <v>1441</v>
      </c>
      <c r="D2449" s="2" t="s">
        <v>7257</v>
      </c>
      <c r="E2449" s="2" t="s">
        <v>7258</v>
      </c>
      <c r="F2449" s="2">
        <v>69030</v>
      </c>
      <c r="G2449" s="2"/>
      <c r="H2449" s="2"/>
      <c r="I2449" s="2"/>
      <c r="J2449" s="2">
        <v>58500</v>
      </c>
      <c r="K2449" s="2"/>
      <c r="L2449" s="2">
        <f t="shared" si="414"/>
        <v>10530</v>
      </c>
      <c r="M2449" s="2">
        <v>0</v>
      </c>
      <c r="N2449" s="2">
        <v>0</v>
      </c>
      <c r="O2449" s="2">
        <v>0</v>
      </c>
      <c r="P2449" s="2">
        <f t="shared" si="418"/>
        <v>69030</v>
      </c>
      <c r="Q2449" s="14">
        <f t="shared" si="419"/>
        <v>0</v>
      </c>
      <c r="R2449" s="2"/>
      <c r="S2449" s="2"/>
      <c r="T2449" s="1" t="s">
        <v>7257</v>
      </c>
    </row>
    <row r="2450" spans="1:20" x14ac:dyDescent="0.25">
      <c r="A2450" s="2" t="str">
        <f t="shared" si="413"/>
        <v>022020</v>
      </c>
      <c r="B2450" s="12">
        <v>43886</v>
      </c>
      <c r="C2450" s="2" t="s">
        <v>1010</v>
      </c>
      <c r="D2450" s="2" t="s">
        <v>378</v>
      </c>
      <c r="E2450" s="2" t="s">
        <v>7259</v>
      </c>
      <c r="F2450" s="2">
        <v>11210</v>
      </c>
      <c r="G2450" s="2"/>
      <c r="H2450" s="2"/>
      <c r="I2450" s="2"/>
      <c r="J2450" s="2">
        <v>9500</v>
      </c>
      <c r="K2450" s="2"/>
      <c r="L2450" s="2">
        <f t="shared" si="414"/>
        <v>1710</v>
      </c>
      <c r="M2450" s="2">
        <f t="shared" si="415"/>
        <v>855</v>
      </c>
      <c r="N2450" s="2">
        <f t="shared" si="416"/>
        <v>855</v>
      </c>
      <c r="O2450" s="2">
        <f t="shared" si="417"/>
        <v>0</v>
      </c>
      <c r="P2450" s="2">
        <f t="shared" si="418"/>
        <v>11210</v>
      </c>
      <c r="Q2450" s="14">
        <f t="shared" si="419"/>
        <v>0</v>
      </c>
      <c r="R2450" s="2"/>
      <c r="S2450" s="2"/>
      <c r="T2450" s="1" t="e">
        <v>#N/A</v>
      </c>
    </row>
    <row r="2451" spans="1:20" x14ac:dyDescent="0.25">
      <c r="A2451" s="2" t="str">
        <f t="shared" si="413"/>
        <v>022020</v>
      </c>
      <c r="B2451" s="12">
        <v>43888</v>
      </c>
      <c r="C2451" s="2" t="s">
        <v>1027</v>
      </c>
      <c r="D2451" s="2" t="s">
        <v>1025</v>
      </c>
      <c r="E2451" s="2" t="s">
        <v>7260</v>
      </c>
      <c r="F2451" s="2">
        <v>18797</v>
      </c>
      <c r="G2451" s="2"/>
      <c r="H2451" s="2"/>
      <c r="I2451" s="2"/>
      <c r="J2451" s="2">
        <v>15930</v>
      </c>
      <c r="K2451" s="2"/>
      <c r="L2451" s="2">
        <f t="shared" si="414"/>
        <v>2867.4</v>
      </c>
      <c r="M2451" s="2">
        <f t="shared" si="415"/>
        <v>1433.7</v>
      </c>
      <c r="N2451" s="2">
        <f t="shared" si="416"/>
        <v>1433.7</v>
      </c>
      <c r="O2451" s="2">
        <f t="shared" si="417"/>
        <v>0</v>
      </c>
      <c r="P2451" s="2">
        <f t="shared" si="418"/>
        <v>18797.400000000001</v>
      </c>
      <c r="Q2451" s="14">
        <f t="shared" si="419"/>
        <v>0.40000000000145519</v>
      </c>
      <c r="R2451" s="2"/>
      <c r="S2451" s="2"/>
      <c r="T2451" s="1" t="e">
        <v>#N/A</v>
      </c>
    </row>
    <row r="2452" spans="1:20" x14ac:dyDescent="0.25">
      <c r="A2452" s="2" t="str">
        <f t="shared" si="413"/>
        <v>022020</v>
      </c>
      <c r="B2452" s="12">
        <v>43888</v>
      </c>
      <c r="C2452" s="2">
        <v>10469</v>
      </c>
      <c r="D2452" s="2" t="s">
        <v>399</v>
      </c>
      <c r="E2452" s="2" t="s">
        <v>7227</v>
      </c>
      <c r="F2452" s="2">
        <v>3282</v>
      </c>
      <c r="G2452" s="2"/>
      <c r="H2452" s="2"/>
      <c r="I2452" s="2">
        <v>1950</v>
      </c>
      <c r="J2452" s="2"/>
      <c r="K2452" s="2"/>
      <c r="L2452" s="2">
        <f t="shared" si="414"/>
        <v>234</v>
      </c>
      <c r="M2452" s="2">
        <f t="shared" si="415"/>
        <v>117</v>
      </c>
      <c r="N2452" s="2">
        <f t="shared" si="416"/>
        <v>117</v>
      </c>
      <c r="O2452" s="2">
        <f t="shared" si="417"/>
        <v>0</v>
      </c>
      <c r="P2452" s="2">
        <f t="shared" si="418"/>
        <v>2184</v>
      </c>
      <c r="Q2452" s="14">
        <f t="shared" si="419"/>
        <v>-1098</v>
      </c>
      <c r="R2452" s="2"/>
      <c r="S2452" s="2"/>
      <c r="T2452" s="1" t="e">
        <v>#N/A</v>
      </c>
    </row>
    <row r="2453" spans="1:20" x14ac:dyDescent="0.25">
      <c r="A2453" s="2" t="str">
        <f t="shared" si="413"/>
        <v>022020</v>
      </c>
      <c r="B2453" s="12">
        <v>43888</v>
      </c>
      <c r="C2453" s="2">
        <v>10469</v>
      </c>
      <c r="D2453" s="2" t="s">
        <v>399</v>
      </c>
      <c r="E2453" s="2" t="s">
        <v>7227</v>
      </c>
      <c r="F2453" s="2">
        <v>3282</v>
      </c>
      <c r="G2453" s="2"/>
      <c r="H2453" s="2"/>
      <c r="I2453" s="2"/>
      <c r="J2453" s="2">
        <v>930</v>
      </c>
      <c r="K2453" s="2"/>
      <c r="L2453" s="2">
        <f t="shared" si="414"/>
        <v>167.4</v>
      </c>
      <c r="M2453" s="2">
        <f t="shared" si="415"/>
        <v>83.7</v>
      </c>
      <c r="N2453" s="2">
        <f t="shared" si="416"/>
        <v>83.7</v>
      </c>
      <c r="O2453" s="2">
        <f t="shared" si="417"/>
        <v>0</v>
      </c>
      <c r="P2453" s="2">
        <f t="shared" si="418"/>
        <v>1097.4000000000001</v>
      </c>
      <c r="Q2453" s="14">
        <f t="shared" si="419"/>
        <v>-2184.6</v>
      </c>
      <c r="R2453" s="2"/>
      <c r="S2453" s="2"/>
      <c r="T2453" s="1" t="e">
        <v>#N/A</v>
      </c>
    </row>
    <row r="2454" spans="1:20" x14ac:dyDescent="0.25">
      <c r="A2454" s="2" t="str">
        <f t="shared" si="413"/>
        <v>022020</v>
      </c>
      <c r="B2454" s="12">
        <v>43888</v>
      </c>
      <c r="C2454" s="2" t="s">
        <v>1045</v>
      </c>
      <c r="D2454" s="2" t="s">
        <v>399</v>
      </c>
      <c r="E2454" s="2" t="s">
        <v>7227</v>
      </c>
      <c r="F2454" s="2">
        <v>1864</v>
      </c>
      <c r="G2454" s="2"/>
      <c r="H2454" s="2"/>
      <c r="I2454" s="2"/>
      <c r="J2454" s="2">
        <v>1580</v>
      </c>
      <c r="K2454" s="2"/>
      <c r="L2454" s="2">
        <f t="shared" si="414"/>
        <v>284.39999999999998</v>
      </c>
      <c r="M2454" s="2">
        <f t="shared" si="415"/>
        <v>142.19999999999999</v>
      </c>
      <c r="N2454" s="2">
        <f t="shared" si="416"/>
        <v>142.19999999999999</v>
      </c>
      <c r="O2454" s="2">
        <f t="shared" si="417"/>
        <v>0</v>
      </c>
      <c r="P2454" s="2">
        <f t="shared" si="418"/>
        <v>1864.4</v>
      </c>
      <c r="Q2454" s="14">
        <f t="shared" si="419"/>
        <v>0.40000000000009095</v>
      </c>
      <c r="R2454" s="2"/>
      <c r="S2454" s="2"/>
      <c r="T2454" s="1" t="e">
        <v>#N/A</v>
      </c>
    </row>
    <row r="2455" spans="1:20" x14ac:dyDescent="0.25">
      <c r="A2455" s="2" t="str">
        <f t="shared" si="413"/>
        <v>062019</v>
      </c>
      <c r="B2455" s="12">
        <v>43635</v>
      </c>
      <c r="C2455" s="2" t="s">
        <v>1344</v>
      </c>
      <c r="D2455" s="2" t="s">
        <v>2978</v>
      </c>
      <c r="E2455" s="2" t="s">
        <v>7261</v>
      </c>
      <c r="F2455" s="2">
        <v>53100</v>
      </c>
      <c r="G2455" s="2"/>
      <c r="H2455" s="2"/>
      <c r="I2455" s="2"/>
      <c r="J2455" s="2">
        <v>45000</v>
      </c>
      <c r="K2455" s="2"/>
      <c r="L2455" s="2">
        <f t="shared" si="414"/>
        <v>8100</v>
      </c>
      <c r="M2455" s="2">
        <v>0</v>
      </c>
      <c r="N2455" s="2">
        <v>0</v>
      </c>
      <c r="O2455" s="2">
        <v>0</v>
      </c>
      <c r="P2455" s="2">
        <f t="shared" si="418"/>
        <v>53100</v>
      </c>
      <c r="Q2455" s="14">
        <f t="shared" si="419"/>
        <v>0</v>
      </c>
      <c r="R2455" s="2" t="s">
        <v>5815</v>
      </c>
      <c r="S2455" s="2">
        <v>0</v>
      </c>
      <c r="T2455" s="1" t="e">
        <v>#N/A</v>
      </c>
    </row>
    <row r="2456" spans="1:20" x14ac:dyDescent="0.25">
      <c r="A2456" s="2" t="str">
        <f t="shared" si="413"/>
        <v>092019</v>
      </c>
      <c r="B2456" s="12">
        <v>43717</v>
      </c>
      <c r="C2456" s="2" t="s">
        <v>3810</v>
      </c>
      <c r="D2456" s="2" t="s">
        <v>2978</v>
      </c>
      <c r="E2456" s="2" t="s">
        <v>7261</v>
      </c>
      <c r="F2456" s="2">
        <v>4956</v>
      </c>
      <c r="G2456" s="2"/>
      <c r="H2456" s="2"/>
      <c r="I2456" s="2"/>
      <c r="J2456" s="2">
        <v>4200</v>
      </c>
      <c r="K2456" s="2"/>
      <c r="L2456" s="2">
        <f t="shared" si="414"/>
        <v>756</v>
      </c>
      <c r="M2456" s="2">
        <v>0</v>
      </c>
      <c r="N2456" s="2">
        <v>0</v>
      </c>
      <c r="O2456" s="2">
        <v>0</v>
      </c>
      <c r="P2456" s="2">
        <f t="shared" si="418"/>
        <v>4956</v>
      </c>
      <c r="Q2456" s="14">
        <f t="shared" si="419"/>
        <v>0</v>
      </c>
      <c r="R2456" s="2"/>
      <c r="S2456" s="2">
        <v>0</v>
      </c>
      <c r="T2456" s="1" t="e">
        <v>#N/A</v>
      </c>
    </row>
    <row r="2457" spans="1:20" x14ac:dyDescent="0.25">
      <c r="A2457" s="2" t="str">
        <f t="shared" si="413"/>
        <v>022020</v>
      </c>
      <c r="B2457" s="12">
        <v>43888</v>
      </c>
      <c r="C2457" s="2" t="s">
        <v>7262</v>
      </c>
      <c r="D2457" s="2" t="s">
        <v>2041</v>
      </c>
      <c r="E2457" s="2" t="s">
        <v>7097</v>
      </c>
      <c r="F2457" s="2">
        <v>3800</v>
      </c>
      <c r="G2457" s="2"/>
      <c r="H2457" s="2"/>
      <c r="I2457" s="2"/>
      <c r="J2457" s="2">
        <v>3220</v>
      </c>
      <c r="K2457" s="2"/>
      <c r="L2457" s="2">
        <f t="shared" si="414"/>
        <v>579.6</v>
      </c>
      <c r="M2457" s="2">
        <v>0</v>
      </c>
      <c r="N2457" s="2">
        <v>0</v>
      </c>
      <c r="O2457" s="2">
        <v>0</v>
      </c>
      <c r="P2457" s="2">
        <f t="shared" si="418"/>
        <v>3799.6</v>
      </c>
      <c r="Q2457" s="14">
        <f t="shared" si="419"/>
        <v>-0.40000000000009095</v>
      </c>
      <c r="R2457" s="2"/>
      <c r="S2457" s="2">
        <v>0</v>
      </c>
      <c r="T2457" s="1" t="e">
        <v>#N/A</v>
      </c>
    </row>
    <row r="2458" spans="1:20" x14ac:dyDescent="0.25">
      <c r="A2458" s="2" t="str">
        <f t="shared" si="413"/>
        <v>022020</v>
      </c>
      <c r="B2458" s="12">
        <v>43888</v>
      </c>
      <c r="C2458" s="2" t="s">
        <v>7263</v>
      </c>
      <c r="D2458" s="2" t="s">
        <v>3117</v>
      </c>
      <c r="E2458" s="2" t="s">
        <v>3118</v>
      </c>
      <c r="F2458" s="2">
        <v>1666</v>
      </c>
      <c r="G2458" s="2"/>
      <c r="H2458" s="2"/>
      <c r="I2458" s="2">
        <v>1487.5</v>
      </c>
      <c r="J2458" s="2"/>
      <c r="K2458" s="2"/>
      <c r="L2458" s="2">
        <f t="shared" si="414"/>
        <v>178.5</v>
      </c>
      <c r="M2458" s="2">
        <f t="shared" si="415"/>
        <v>89.25</v>
      </c>
      <c r="N2458" s="2">
        <f t="shared" si="416"/>
        <v>89.25</v>
      </c>
      <c r="O2458" s="2">
        <f t="shared" si="417"/>
        <v>0</v>
      </c>
      <c r="P2458" s="2">
        <f t="shared" si="418"/>
        <v>1666</v>
      </c>
      <c r="Q2458" s="14">
        <f t="shared" si="419"/>
        <v>0</v>
      </c>
      <c r="R2458" s="2"/>
      <c r="S2458" s="2"/>
      <c r="T2458" s="1" t="e">
        <v>#N/A</v>
      </c>
    </row>
    <row r="2459" spans="1:20" x14ac:dyDescent="0.25">
      <c r="A2459" s="2" t="str">
        <f t="shared" si="413"/>
        <v>122019</v>
      </c>
      <c r="B2459" s="12">
        <v>43809</v>
      </c>
      <c r="C2459" s="2" t="s">
        <v>5628</v>
      </c>
      <c r="D2459" s="2" t="s">
        <v>2436</v>
      </c>
      <c r="E2459" s="2" t="s">
        <v>2437</v>
      </c>
      <c r="F2459" s="2">
        <v>15930</v>
      </c>
      <c r="G2459" s="2"/>
      <c r="H2459" s="2"/>
      <c r="I2459" s="2"/>
      <c r="J2459" s="2">
        <v>13500</v>
      </c>
      <c r="K2459" s="2"/>
      <c r="L2459" s="2">
        <f t="shared" si="414"/>
        <v>2430</v>
      </c>
      <c r="M2459" s="2">
        <f t="shared" si="415"/>
        <v>1215</v>
      </c>
      <c r="N2459" s="2">
        <f t="shared" si="416"/>
        <v>1215</v>
      </c>
      <c r="O2459" s="2">
        <f t="shared" si="417"/>
        <v>0</v>
      </c>
      <c r="P2459" s="2">
        <f t="shared" si="418"/>
        <v>15930</v>
      </c>
      <c r="Q2459" s="14">
        <f t="shared" si="419"/>
        <v>0</v>
      </c>
      <c r="R2459" s="2"/>
      <c r="S2459" s="2"/>
      <c r="T2459" s="1" t="e">
        <v>#N/A</v>
      </c>
    </row>
    <row r="2460" spans="1:20" x14ac:dyDescent="0.25">
      <c r="A2460" s="2" t="str">
        <f t="shared" si="413"/>
        <v>022020</v>
      </c>
      <c r="B2460" s="12">
        <v>43888</v>
      </c>
      <c r="C2460" s="2" t="s">
        <v>7264</v>
      </c>
      <c r="D2460" s="2" t="s">
        <v>1072</v>
      </c>
      <c r="E2460" s="2" t="s">
        <v>1073</v>
      </c>
      <c r="F2460" s="2">
        <v>2655</v>
      </c>
      <c r="G2460" s="2"/>
      <c r="H2460" s="2"/>
      <c r="I2460" s="2"/>
      <c r="J2460" s="2">
        <v>2250</v>
      </c>
      <c r="K2460" s="2"/>
      <c r="L2460" s="2">
        <f t="shared" si="414"/>
        <v>405</v>
      </c>
      <c r="M2460" s="2">
        <f t="shared" si="415"/>
        <v>202.5</v>
      </c>
      <c r="N2460" s="2">
        <f t="shared" si="416"/>
        <v>202.5</v>
      </c>
      <c r="O2460" s="2">
        <f t="shared" si="417"/>
        <v>0</v>
      </c>
      <c r="P2460" s="2">
        <f t="shared" si="418"/>
        <v>2655</v>
      </c>
      <c r="Q2460" s="14">
        <f t="shared" si="419"/>
        <v>0</v>
      </c>
      <c r="R2460" s="2"/>
      <c r="S2460" s="2"/>
      <c r="T2460" s="1" t="e">
        <v>#N/A</v>
      </c>
    </row>
    <row r="2461" spans="1:20" x14ac:dyDescent="0.25">
      <c r="A2461" s="2" t="str">
        <f t="shared" si="413"/>
        <v>022020</v>
      </c>
      <c r="B2461" s="12">
        <v>43888</v>
      </c>
      <c r="C2461" s="2" t="s">
        <v>7265</v>
      </c>
      <c r="D2461" s="2" t="s">
        <v>1224</v>
      </c>
      <c r="E2461" s="2" t="s">
        <v>7266</v>
      </c>
      <c r="F2461" s="2">
        <v>11210</v>
      </c>
      <c r="G2461" s="2"/>
      <c r="H2461" s="2"/>
      <c r="I2461" s="2"/>
      <c r="J2461" s="2">
        <v>9500</v>
      </c>
      <c r="K2461" s="2"/>
      <c r="L2461" s="2">
        <f t="shared" si="414"/>
        <v>1710</v>
      </c>
      <c r="M2461" s="2">
        <f t="shared" si="415"/>
        <v>855</v>
      </c>
      <c r="N2461" s="2">
        <f t="shared" si="416"/>
        <v>855</v>
      </c>
      <c r="O2461" s="2">
        <f t="shared" si="417"/>
        <v>0</v>
      </c>
      <c r="P2461" s="2">
        <f t="shared" si="418"/>
        <v>11210</v>
      </c>
      <c r="Q2461" s="14">
        <f t="shared" si="419"/>
        <v>0</v>
      </c>
      <c r="R2461" s="2"/>
      <c r="S2461" s="2"/>
      <c r="T2461" s="1" t="e">
        <v>#N/A</v>
      </c>
    </row>
    <row r="2462" spans="1:20" x14ac:dyDescent="0.25">
      <c r="A2462" s="2" t="str">
        <f t="shared" si="413"/>
        <v>022020</v>
      </c>
      <c r="B2462" s="12">
        <v>43886</v>
      </c>
      <c r="C2462" s="2" t="s">
        <v>798</v>
      </c>
      <c r="D2462" s="2" t="s">
        <v>795</v>
      </c>
      <c r="E2462" s="2" t="s">
        <v>7267</v>
      </c>
      <c r="F2462" s="2">
        <v>14750</v>
      </c>
      <c r="G2462" s="2"/>
      <c r="H2462" s="2"/>
      <c r="I2462" s="2"/>
      <c r="J2462" s="2">
        <v>12500</v>
      </c>
      <c r="K2462" s="2"/>
      <c r="L2462" s="2">
        <f t="shared" si="414"/>
        <v>2250</v>
      </c>
      <c r="M2462" s="2">
        <f t="shared" si="415"/>
        <v>1125</v>
      </c>
      <c r="N2462" s="2">
        <f t="shared" si="416"/>
        <v>1125</v>
      </c>
      <c r="O2462" s="2">
        <f t="shared" si="417"/>
        <v>0</v>
      </c>
      <c r="P2462" s="2">
        <f t="shared" si="418"/>
        <v>14750</v>
      </c>
      <c r="Q2462" s="14">
        <f t="shared" si="419"/>
        <v>0</v>
      </c>
      <c r="R2462" s="2"/>
      <c r="S2462" s="2"/>
      <c r="T2462" s="1" t="e">
        <v>#N/A</v>
      </c>
    </row>
    <row r="2463" spans="1:20" x14ac:dyDescent="0.25">
      <c r="A2463" s="2" t="str">
        <f t="shared" si="413"/>
        <v>022020</v>
      </c>
      <c r="B2463" s="12">
        <v>43890</v>
      </c>
      <c r="C2463" s="2" t="s">
        <v>660</v>
      </c>
      <c r="D2463" s="2" t="s">
        <v>795</v>
      </c>
      <c r="E2463" s="2" t="s">
        <v>7267</v>
      </c>
      <c r="F2463" s="2">
        <v>2596</v>
      </c>
      <c r="G2463" s="2"/>
      <c r="H2463" s="2"/>
      <c r="I2463" s="2"/>
      <c r="J2463" s="2">
        <v>2200</v>
      </c>
      <c r="K2463" s="2"/>
      <c r="L2463" s="2">
        <f t="shared" si="414"/>
        <v>396</v>
      </c>
      <c r="M2463" s="2">
        <f t="shared" si="415"/>
        <v>198</v>
      </c>
      <c r="N2463" s="2">
        <f t="shared" si="416"/>
        <v>198</v>
      </c>
      <c r="O2463" s="2">
        <f t="shared" si="417"/>
        <v>0</v>
      </c>
      <c r="P2463" s="2">
        <f t="shared" si="418"/>
        <v>2596</v>
      </c>
      <c r="Q2463" s="14">
        <f t="shared" si="419"/>
        <v>0</v>
      </c>
      <c r="R2463" s="2"/>
      <c r="S2463" s="2"/>
      <c r="T2463" s="1" t="e">
        <v>#N/A</v>
      </c>
    </row>
    <row r="2464" spans="1:20" x14ac:dyDescent="0.25">
      <c r="A2464" s="2" t="str">
        <f t="shared" si="413"/>
        <v>022020</v>
      </c>
      <c r="B2464" s="12">
        <v>43890</v>
      </c>
      <c r="C2464" s="2" t="s">
        <v>7268</v>
      </c>
      <c r="D2464" s="2" t="s">
        <v>759</v>
      </c>
      <c r="E2464" s="2" t="s">
        <v>760</v>
      </c>
      <c r="F2464" s="2">
        <v>1357</v>
      </c>
      <c r="G2464" s="2"/>
      <c r="H2464" s="2"/>
      <c r="I2464" s="2"/>
      <c r="J2464" s="2">
        <v>1150</v>
      </c>
      <c r="K2464" s="2"/>
      <c r="L2464" s="2">
        <f t="shared" si="414"/>
        <v>207</v>
      </c>
      <c r="M2464" s="2">
        <f t="shared" si="415"/>
        <v>103.5</v>
      </c>
      <c r="N2464" s="2">
        <f t="shared" si="416"/>
        <v>103.5</v>
      </c>
      <c r="O2464" s="2">
        <f t="shared" si="417"/>
        <v>0</v>
      </c>
      <c r="P2464" s="2">
        <f t="shared" si="418"/>
        <v>1357</v>
      </c>
      <c r="Q2464" s="14">
        <f t="shared" si="419"/>
        <v>0</v>
      </c>
      <c r="R2464" s="2"/>
      <c r="S2464" s="2"/>
      <c r="T2464" s="1" t="e">
        <v>#N/A</v>
      </c>
    </row>
    <row r="2465" spans="1:20" x14ac:dyDescent="0.25">
      <c r="A2465" s="2" t="str">
        <f t="shared" si="413"/>
        <v>022020</v>
      </c>
      <c r="B2465" s="12">
        <v>43889</v>
      </c>
      <c r="C2465" s="2" t="s">
        <v>1627</v>
      </c>
      <c r="D2465" s="2" t="s">
        <v>1604</v>
      </c>
      <c r="E2465" s="2" t="s">
        <v>7206</v>
      </c>
      <c r="F2465" s="2">
        <v>17700</v>
      </c>
      <c r="G2465" s="2"/>
      <c r="H2465" s="2"/>
      <c r="I2465" s="2"/>
      <c r="J2465" s="2">
        <v>15000</v>
      </c>
      <c r="K2465" s="2"/>
      <c r="L2465" s="2">
        <f t="shared" si="414"/>
        <v>2700</v>
      </c>
      <c r="M2465" s="2">
        <f t="shared" si="415"/>
        <v>1350</v>
      </c>
      <c r="N2465" s="2">
        <f t="shared" si="416"/>
        <v>1350</v>
      </c>
      <c r="O2465" s="2">
        <f t="shared" si="417"/>
        <v>0</v>
      </c>
      <c r="P2465" s="2">
        <f t="shared" si="418"/>
        <v>17700</v>
      </c>
      <c r="Q2465" s="14">
        <f t="shared" si="419"/>
        <v>0</v>
      </c>
      <c r="R2465" s="2"/>
      <c r="S2465" s="2"/>
      <c r="T2465" s="1" t="e">
        <v>#N/A</v>
      </c>
    </row>
    <row r="2466" spans="1:20" x14ac:dyDescent="0.25">
      <c r="A2466" s="2" t="str">
        <f t="shared" si="413"/>
        <v>022020</v>
      </c>
      <c r="B2466" s="12">
        <v>43889</v>
      </c>
      <c r="C2466" s="2" t="s">
        <v>1626</v>
      </c>
      <c r="D2466" s="2" t="s">
        <v>1604</v>
      </c>
      <c r="E2466" s="2" t="s">
        <v>7206</v>
      </c>
      <c r="F2466" s="2">
        <v>9178</v>
      </c>
      <c r="G2466" s="2">
        <v>800</v>
      </c>
      <c r="H2466" s="2"/>
      <c r="I2466" s="2"/>
      <c r="J2466" s="2">
        <v>7100</v>
      </c>
      <c r="K2466" s="2"/>
      <c r="L2466" s="2">
        <f t="shared" si="414"/>
        <v>1278</v>
      </c>
      <c r="M2466" s="2">
        <f t="shared" si="415"/>
        <v>639</v>
      </c>
      <c r="N2466" s="2">
        <f t="shared" si="416"/>
        <v>639</v>
      </c>
      <c r="O2466" s="2">
        <f t="shared" si="417"/>
        <v>0</v>
      </c>
      <c r="P2466" s="2">
        <f t="shared" si="418"/>
        <v>9178</v>
      </c>
      <c r="Q2466" s="14">
        <f t="shared" si="419"/>
        <v>0</v>
      </c>
      <c r="R2466" s="2"/>
      <c r="S2466" s="2"/>
      <c r="T2466" s="1" t="e">
        <v>#N/A</v>
      </c>
    </row>
    <row r="2467" spans="1:20" x14ac:dyDescent="0.25">
      <c r="A2467" s="2" t="str">
        <f t="shared" si="413"/>
        <v>022020</v>
      </c>
      <c r="B2467" s="12">
        <v>43889</v>
      </c>
      <c r="C2467" s="2" t="s">
        <v>5587</v>
      </c>
      <c r="D2467" s="2" t="s">
        <v>1604</v>
      </c>
      <c r="E2467" s="2" t="s">
        <v>7206</v>
      </c>
      <c r="F2467" s="2">
        <v>11698</v>
      </c>
      <c r="G2467" s="2">
        <v>1550</v>
      </c>
      <c r="H2467" s="2"/>
      <c r="I2467" s="2"/>
      <c r="J2467" s="2">
        <v>8600</v>
      </c>
      <c r="K2467" s="2"/>
      <c r="L2467" s="2">
        <f t="shared" si="414"/>
        <v>1548</v>
      </c>
      <c r="M2467" s="2">
        <f t="shared" si="415"/>
        <v>774</v>
      </c>
      <c r="N2467" s="2">
        <f t="shared" si="416"/>
        <v>774</v>
      </c>
      <c r="O2467" s="2">
        <f t="shared" si="417"/>
        <v>0</v>
      </c>
      <c r="P2467" s="2">
        <f t="shared" si="418"/>
        <v>11698</v>
      </c>
      <c r="Q2467" s="14">
        <f t="shared" si="419"/>
        <v>0</v>
      </c>
      <c r="R2467" s="2"/>
      <c r="S2467" s="2"/>
      <c r="T2467" s="1" t="e">
        <v>#N/A</v>
      </c>
    </row>
    <row r="2468" spans="1:20" x14ac:dyDescent="0.25">
      <c r="A2468" s="2" t="str">
        <f t="shared" si="413"/>
        <v>022020</v>
      </c>
      <c r="B2468" s="12">
        <v>43889</v>
      </c>
      <c r="C2468" s="2" t="s">
        <v>1625</v>
      </c>
      <c r="D2468" s="2" t="s">
        <v>1604</v>
      </c>
      <c r="E2468" s="2" t="s">
        <v>7206</v>
      </c>
      <c r="F2468" s="2">
        <v>18880</v>
      </c>
      <c r="G2468" s="2"/>
      <c r="H2468" s="2"/>
      <c r="I2468" s="2"/>
      <c r="J2468" s="2">
        <v>16000</v>
      </c>
      <c r="K2468" s="2"/>
      <c r="L2468" s="2">
        <f t="shared" si="414"/>
        <v>2880</v>
      </c>
      <c r="M2468" s="2">
        <f t="shared" si="415"/>
        <v>1440</v>
      </c>
      <c r="N2468" s="2">
        <f t="shared" si="416"/>
        <v>1440</v>
      </c>
      <c r="O2468" s="2">
        <f t="shared" si="417"/>
        <v>0</v>
      </c>
      <c r="P2468" s="2">
        <f t="shared" si="418"/>
        <v>18880</v>
      </c>
      <c r="Q2468" s="14">
        <f t="shared" si="419"/>
        <v>0</v>
      </c>
      <c r="R2468" s="2"/>
      <c r="S2468" s="2"/>
      <c r="T2468" s="1" t="e">
        <v>#N/A</v>
      </c>
    </row>
    <row r="2469" spans="1:20" x14ac:dyDescent="0.25">
      <c r="A2469" s="2" t="str">
        <f t="shared" ref="A2469:A2525" si="420">TEXT(B2469,"MMYYYY")</f>
        <v>022020</v>
      </c>
      <c r="B2469" s="12">
        <v>43889</v>
      </c>
      <c r="C2469" s="2" t="s">
        <v>1622</v>
      </c>
      <c r="D2469" s="2" t="s">
        <v>1604</v>
      </c>
      <c r="E2469" s="2" t="s">
        <v>7206</v>
      </c>
      <c r="F2469" s="2">
        <v>10098</v>
      </c>
      <c r="G2469" s="2">
        <v>894</v>
      </c>
      <c r="H2469" s="2"/>
      <c r="I2469" s="2"/>
      <c r="J2469" s="2">
        <v>7800</v>
      </c>
      <c r="K2469" s="2"/>
      <c r="L2469" s="2">
        <f t="shared" ref="L2469:L2525" si="421">+(H2469*$H$1/100)+(I2469*$I$1/100)+(J2469*$J$1/100)+(K2469*$K$1/100)</f>
        <v>1404</v>
      </c>
      <c r="M2469" s="2">
        <f t="shared" ref="M2469:M2525" si="422">+IF(VALUE(LEFT(D2469,2))=33,L2469/2,0)</f>
        <v>702</v>
      </c>
      <c r="N2469" s="2">
        <f t="shared" ref="N2469:N2525" si="423">+M2469</f>
        <v>702</v>
      </c>
      <c r="O2469" s="2">
        <f t="shared" ref="O2469:O2525" si="424">+IF(VALUE(LEFT(D2469,2))=33,0,L2469)</f>
        <v>0</v>
      </c>
      <c r="P2469" s="2">
        <f t="shared" ref="P2469:P2525" si="425">H2469+I2469+J2469+K2469+L2469+G2469</f>
        <v>10098</v>
      </c>
      <c r="Q2469" s="14">
        <f t="shared" ref="Q2469:Q2525" si="426">P2469-F2469</f>
        <v>0</v>
      </c>
      <c r="R2469" s="2"/>
      <c r="S2469" s="2"/>
      <c r="T2469" s="1" t="e">
        <v>#N/A</v>
      </c>
    </row>
    <row r="2470" spans="1:20" x14ac:dyDescent="0.25">
      <c r="A2470" s="2" t="str">
        <f t="shared" si="420"/>
        <v>022020</v>
      </c>
      <c r="B2470" s="12">
        <v>43889</v>
      </c>
      <c r="C2470" s="2" t="s">
        <v>1623</v>
      </c>
      <c r="D2470" s="2" t="s">
        <v>1604</v>
      </c>
      <c r="E2470" s="2" t="s">
        <v>7206</v>
      </c>
      <c r="F2470" s="2">
        <v>15930</v>
      </c>
      <c r="G2470" s="2"/>
      <c r="H2470" s="2"/>
      <c r="I2470" s="2"/>
      <c r="J2470" s="2">
        <v>13500</v>
      </c>
      <c r="K2470" s="2"/>
      <c r="L2470" s="2">
        <f t="shared" si="421"/>
        <v>2430</v>
      </c>
      <c r="M2470" s="2">
        <f t="shared" si="422"/>
        <v>1215</v>
      </c>
      <c r="N2470" s="2">
        <f t="shared" si="423"/>
        <v>1215</v>
      </c>
      <c r="O2470" s="2">
        <f t="shared" si="424"/>
        <v>0</v>
      </c>
      <c r="P2470" s="2">
        <f t="shared" si="425"/>
        <v>15930</v>
      </c>
      <c r="Q2470" s="14">
        <f t="shared" si="426"/>
        <v>0</v>
      </c>
      <c r="R2470" s="2"/>
      <c r="S2470" s="2"/>
      <c r="T2470" s="1" t="e">
        <v>#N/A</v>
      </c>
    </row>
    <row r="2471" spans="1:20" x14ac:dyDescent="0.25">
      <c r="A2471" s="2" t="str">
        <f t="shared" si="420"/>
        <v>022020</v>
      </c>
      <c r="B2471" s="12">
        <v>43889</v>
      </c>
      <c r="C2471" s="2" t="s">
        <v>1618</v>
      </c>
      <c r="D2471" s="2" t="s">
        <v>1604</v>
      </c>
      <c r="E2471" s="2" t="s">
        <v>7206</v>
      </c>
      <c r="F2471" s="2">
        <v>8710</v>
      </c>
      <c r="G2471" s="2">
        <v>1394</v>
      </c>
      <c r="H2471" s="2"/>
      <c r="I2471" s="2"/>
      <c r="J2471" s="2">
        <v>6200</v>
      </c>
      <c r="K2471" s="2"/>
      <c r="L2471" s="2">
        <f t="shared" si="421"/>
        <v>1116</v>
      </c>
      <c r="M2471" s="2">
        <f t="shared" si="422"/>
        <v>558</v>
      </c>
      <c r="N2471" s="2">
        <f t="shared" si="423"/>
        <v>558</v>
      </c>
      <c r="O2471" s="2">
        <f t="shared" si="424"/>
        <v>0</v>
      </c>
      <c r="P2471" s="2">
        <f t="shared" si="425"/>
        <v>8710</v>
      </c>
      <c r="Q2471" s="14">
        <f t="shared" si="426"/>
        <v>0</v>
      </c>
      <c r="R2471" s="2"/>
      <c r="S2471" s="2"/>
      <c r="T2471" s="1" t="e">
        <v>#N/A</v>
      </c>
    </row>
    <row r="2472" spans="1:20" x14ac:dyDescent="0.25">
      <c r="A2472" s="2" t="str">
        <f t="shared" si="420"/>
        <v>022020</v>
      </c>
      <c r="B2472" s="12">
        <v>43889</v>
      </c>
      <c r="C2472" s="2" t="s">
        <v>1619</v>
      </c>
      <c r="D2472" s="2" t="s">
        <v>1604</v>
      </c>
      <c r="E2472" s="2" t="s">
        <v>7206</v>
      </c>
      <c r="F2472" s="2">
        <v>15930</v>
      </c>
      <c r="G2472" s="2"/>
      <c r="H2472" s="2"/>
      <c r="I2472" s="2"/>
      <c r="J2472" s="2">
        <v>13500</v>
      </c>
      <c r="K2472" s="2"/>
      <c r="L2472" s="2">
        <f t="shared" si="421"/>
        <v>2430</v>
      </c>
      <c r="M2472" s="2">
        <f t="shared" si="422"/>
        <v>1215</v>
      </c>
      <c r="N2472" s="2">
        <f t="shared" si="423"/>
        <v>1215</v>
      </c>
      <c r="O2472" s="2">
        <f t="shared" si="424"/>
        <v>0</v>
      </c>
      <c r="P2472" s="2">
        <f t="shared" si="425"/>
        <v>15930</v>
      </c>
      <c r="Q2472" s="14">
        <f t="shared" si="426"/>
        <v>0</v>
      </c>
      <c r="R2472" s="2"/>
      <c r="S2472" s="2"/>
      <c r="T2472" s="1" t="e">
        <v>#N/A</v>
      </c>
    </row>
    <row r="2473" spans="1:20" x14ac:dyDescent="0.25">
      <c r="A2473" s="2" t="str">
        <f t="shared" si="420"/>
        <v>022020</v>
      </c>
      <c r="B2473" s="12">
        <v>43889</v>
      </c>
      <c r="C2473" s="2" t="s">
        <v>1620</v>
      </c>
      <c r="D2473" s="2" t="s">
        <v>1604</v>
      </c>
      <c r="E2473" s="2" t="s">
        <v>7206</v>
      </c>
      <c r="F2473" s="2">
        <v>4938</v>
      </c>
      <c r="G2473" s="2">
        <v>1575</v>
      </c>
      <c r="H2473" s="2"/>
      <c r="I2473" s="2"/>
      <c r="J2473" s="2">
        <v>2850</v>
      </c>
      <c r="K2473" s="2"/>
      <c r="L2473" s="2">
        <f t="shared" si="421"/>
        <v>513</v>
      </c>
      <c r="M2473" s="2">
        <f t="shared" si="422"/>
        <v>256.5</v>
      </c>
      <c r="N2473" s="2">
        <f t="shared" si="423"/>
        <v>256.5</v>
      </c>
      <c r="O2473" s="2">
        <f t="shared" si="424"/>
        <v>0</v>
      </c>
      <c r="P2473" s="2">
        <f t="shared" si="425"/>
        <v>4938</v>
      </c>
      <c r="Q2473" s="14">
        <f t="shared" si="426"/>
        <v>0</v>
      </c>
      <c r="R2473" s="2"/>
      <c r="S2473" s="2"/>
      <c r="T2473" s="1" t="e">
        <v>#N/A</v>
      </c>
    </row>
    <row r="2474" spans="1:20" x14ac:dyDescent="0.25">
      <c r="A2474" s="2" t="str">
        <f t="shared" si="420"/>
        <v>022020</v>
      </c>
      <c r="B2474" s="12">
        <v>43888</v>
      </c>
      <c r="C2474" s="2" t="s">
        <v>1198</v>
      </c>
      <c r="D2474" s="2" t="s">
        <v>1195</v>
      </c>
      <c r="E2474" s="2" t="s">
        <v>1196</v>
      </c>
      <c r="F2474" s="2">
        <v>55755</v>
      </c>
      <c r="G2474" s="2"/>
      <c r="H2474" s="2">
        <v>53100</v>
      </c>
      <c r="I2474" s="2"/>
      <c r="J2474" s="2"/>
      <c r="K2474" s="2"/>
      <c r="L2474" s="2">
        <f t="shared" si="421"/>
        <v>2655</v>
      </c>
      <c r="M2474" s="2">
        <f t="shared" si="422"/>
        <v>1327.5</v>
      </c>
      <c r="N2474" s="2">
        <f t="shared" si="423"/>
        <v>1327.5</v>
      </c>
      <c r="O2474" s="2">
        <f t="shared" si="424"/>
        <v>0</v>
      </c>
      <c r="P2474" s="2">
        <f t="shared" si="425"/>
        <v>55755</v>
      </c>
      <c r="Q2474" s="14">
        <f t="shared" si="426"/>
        <v>0</v>
      </c>
      <c r="R2474" s="2"/>
      <c r="S2474" s="2"/>
      <c r="T2474" s="1" t="e">
        <v>#N/A</v>
      </c>
    </row>
    <row r="2475" spans="1:20" x14ac:dyDescent="0.25">
      <c r="A2475" s="2" t="str">
        <f t="shared" si="420"/>
        <v>022020</v>
      </c>
      <c r="B2475" s="12">
        <v>43889</v>
      </c>
      <c r="C2475" s="2" t="s">
        <v>7269</v>
      </c>
      <c r="D2475" s="2" t="s">
        <v>101</v>
      </c>
      <c r="E2475" s="2" t="s">
        <v>6305</v>
      </c>
      <c r="F2475" s="2">
        <v>28350</v>
      </c>
      <c r="G2475" s="2"/>
      <c r="H2475" s="2">
        <v>27000</v>
      </c>
      <c r="I2475" s="2"/>
      <c r="J2475" s="2"/>
      <c r="K2475" s="2"/>
      <c r="L2475" s="2">
        <f t="shared" si="421"/>
        <v>1350</v>
      </c>
      <c r="M2475" s="2">
        <f t="shared" si="422"/>
        <v>675</v>
      </c>
      <c r="N2475" s="2">
        <f t="shared" si="423"/>
        <v>675</v>
      </c>
      <c r="O2475" s="2">
        <f t="shared" si="424"/>
        <v>0</v>
      </c>
      <c r="P2475" s="2">
        <f t="shared" si="425"/>
        <v>28350</v>
      </c>
      <c r="Q2475" s="14">
        <f t="shared" si="426"/>
        <v>0</v>
      </c>
      <c r="R2475" s="2"/>
      <c r="S2475" s="2"/>
      <c r="T2475" s="1" t="e">
        <v>#N/A</v>
      </c>
    </row>
    <row r="2476" spans="1:20" x14ac:dyDescent="0.25">
      <c r="A2476" s="2" t="str">
        <f t="shared" si="420"/>
        <v>022020</v>
      </c>
      <c r="B2476" s="12">
        <v>43886</v>
      </c>
      <c r="C2476" s="2" t="s">
        <v>7270</v>
      </c>
      <c r="D2476" s="2" t="s">
        <v>101</v>
      </c>
      <c r="E2476" s="2" t="s">
        <v>6305</v>
      </c>
      <c r="F2476" s="2">
        <v>14175</v>
      </c>
      <c r="G2476" s="2"/>
      <c r="H2476" s="2">
        <v>13500</v>
      </c>
      <c r="I2476" s="2"/>
      <c r="J2476" s="2"/>
      <c r="K2476" s="2"/>
      <c r="L2476" s="2">
        <f t="shared" si="421"/>
        <v>675</v>
      </c>
      <c r="M2476" s="2">
        <f t="shared" si="422"/>
        <v>337.5</v>
      </c>
      <c r="N2476" s="2">
        <f t="shared" si="423"/>
        <v>337.5</v>
      </c>
      <c r="O2476" s="2">
        <f t="shared" si="424"/>
        <v>0</v>
      </c>
      <c r="P2476" s="2">
        <f t="shared" si="425"/>
        <v>14175</v>
      </c>
      <c r="Q2476" s="14">
        <f t="shared" si="426"/>
        <v>0</v>
      </c>
      <c r="R2476" s="2"/>
      <c r="S2476" s="2"/>
      <c r="T2476" s="1" t="e">
        <v>#N/A</v>
      </c>
    </row>
    <row r="2477" spans="1:20" x14ac:dyDescent="0.25">
      <c r="A2477" s="2" t="str">
        <f t="shared" si="420"/>
        <v>022020</v>
      </c>
      <c r="B2477" s="12">
        <v>43887</v>
      </c>
      <c r="C2477" s="2" t="s">
        <v>7271</v>
      </c>
      <c r="D2477" s="2" t="s">
        <v>1005</v>
      </c>
      <c r="E2477" s="2" t="s">
        <v>7272</v>
      </c>
      <c r="F2477" s="2">
        <v>94489</v>
      </c>
      <c r="G2477" s="2"/>
      <c r="H2477" s="2"/>
      <c r="I2477" s="2"/>
      <c r="J2477" s="2">
        <v>80075</v>
      </c>
      <c r="K2477" s="2"/>
      <c r="L2477" s="2">
        <f t="shared" si="421"/>
        <v>14413.5</v>
      </c>
      <c r="M2477" s="2">
        <f t="shared" si="422"/>
        <v>7206.75</v>
      </c>
      <c r="N2477" s="2">
        <f t="shared" si="423"/>
        <v>7206.75</v>
      </c>
      <c r="O2477" s="2">
        <f t="shared" si="424"/>
        <v>0</v>
      </c>
      <c r="P2477" s="2">
        <f t="shared" si="425"/>
        <v>94488.5</v>
      </c>
      <c r="Q2477" s="14">
        <f t="shared" si="426"/>
        <v>-0.5</v>
      </c>
      <c r="R2477" s="2"/>
      <c r="S2477" s="2"/>
      <c r="T2477" s="1" t="e">
        <v>#N/A</v>
      </c>
    </row>
    <row r="2478" spans="1:20" x14ac:dyDescent="0.25">
      <c r="A2478" s="2" t="str">
        <f t="shared" si="420"/>
        <v>022020</v>
      </c>
      <c r="B2478" s="12">
        <v>43888</v>
      </c>
      <c r="C2478" s="2" t="s">
        <v>774</v>
      </c>
      <c r="D2478" s="2" t="s">
        <v>101</v>
      </c>
      <c r="E2478" s="2" t="s">
        <v>6305</v>
      </c>
      <c r="F2478" s="2">
        <v>7758</v>
      </c>
      <c r="G2478" s="2"/>
      <c r="H2478" s="2"/>
      <c r="I2478" s="2"/>
      <c r="J2478" s="2">
        <v>6469</v>
      </c>
      <c r="K2478" s="2"/>
      <c r="L2478" s="2">
        <f t="shared" si="421"/>
        <v>1164.42</v>
      </c>
      <c r="M2478" s="2">
        <f t="shared" si="422"/>
        <v>582.21</v>
      </c>
      <c r="N2478" s="2">
        <f t="shared" si="423"/>
        <v>582.21</v>
      </c>
      <c r="O2478" s="2">
        <f t="shared" si="424"/>
        <v>0</v>
      </c>
      <c r="P2478" s="2">
        <f t="shared" si="425"/>
        <v>7633.42</v>
      </c>
      <c r="Q2478" s="14">
        <f t="shared" si="426"/>
        <v>-124.57999999999993</v>
      </c>
      <c r="R2478" s="2"/>
      <c r="S2478" s="2"/>
      <c r="T2478" s="1" t="e">
        <v>#N/A</v>
      </c>
    </row>
    <row r="2479" spans="1:20" x14ac:dyDescent="0.25">
      <c r="A2479" s="2" t="str">
        <f t="shared" si="420"/>
        <v>022020</v>
      </c>
      <c r="B2479" s="12">
        <v>43888</v>
      </c>
      <c r="C2479" s="2" t="s">
        <v>774</v>
      </c>
      <c r="D2479" s="2" t="s">
        <v>101</v>
      </c>
      <c r="E2479" s="2" t="s">
        <v>6305</v>
      </c>
      <c r="F2479" s="2">
        <v>7758</v>
      </c>
      <c r="G2479" s="2"/>
      <c r="H2479" s="2"/>
      <c r="I2479" s="2"/>
      <c r="J2479" s="2"/>
      <c r="K2479" s="2">
        <v>98</v>
      </c>
      <c r="L2479" s="2">
        <f t="shared" si="421"/>
        <v>27.44</v>
      </c>
      <c r="M2479" s="2">
        <f t="shared" si="422"/>
        <v>13.72</v>
      </c>
      <c r="N2479" s="2">
        <f t="shared" si="423"/>
        <v>13.72</v>
      </c>
      <c r="O2479" s="2">
        <f t="shared" si="424"/>
        <v>0</v>
      </c>
      <c r="P2479" s="2">
        <f t="shared" si="425"/>
        <v>125.44</v>
      </c>
      <c r="Q2479" s="14">
        <f t="shared" si="426"/>
        <v>-7632.56</v>
      </c>
      <c r="R2479" s="2"/>
      <c r="S2479" s="2"/>
      <c r="T2479" s="1" t="e">
        <v>#N/A</v>
      </c>
    </row>
    <row r="2480" spans="1:20" x14ac:dyDescent="0.25">
      <c r="A2480" s="2" t="str">
        <f t="shared" si="420"/>
        <v>022020</v>
      </c>
      <c r="B2480" s="12">
        <v>43887</v>
      </c>
      <c r="C2480" s="2" t="s">
        <v>773</v>
      </c>
      <c r="D2480" s="2" t="s">
        <v>101</v>
      </c>
      <c r="E2480" s="2" t="s">
        <v>6305</v>
      </c>
      <c r="F2480" s="2">
        <v>43564</v>
      </c>
      <c r="G2480" s="2"/>
      <c r="H2480" s="2"/>
      <c r="I2480" s="2"/>
      <c r="J2480" s="2">
        <v>36919</v>
      </c>
      <c r="K2480" s="2"/>
      <c r="L2480" s="2">
        <f t="shared" si="421"/>
        <v>6645.42</v>
      </c>
      <c r="M2480" s="2">
        <f t="shared" si="422"/>
        <v>3322.71</v>
      </c>
      <c r="N2480" s="2">
        <f t="shared" si="423"/>
        <v>3322.71</v>
      </c>
      <c r="O2480" s="2">
        <f t="shared" si="424"/>
        <v>0</v>
      </c>
      <c r="P2480" s="2">
        <f t="shared" si="425"/>
        <v>43564.42</v>
      </c>
      <c r="Q2480" s="14">
        <f t="shared" si="426"/>
        <v>0.41999999999825377</v>
      </c>
      <c r="R2480" s="2"/>
      <c r="S2480" s="2"/>
      <c r="T2480" s="1" t="e">
        <v>#N/A</v>
      </c>
    </row>
    <row r="2481" spans="1:20" x14ac:dyDescent="0.25">
      <c r="A2481" s="2" t="str">
        <f t="shared" si="420"/>
        <v>022020</v>
      </c>
      <c r="B2481" s="12">
        <v>43886</v>
      </c>
      <c r="C2481" s="2" t="s">
        <v>999</v>
      </c>
      <c r="D2481" s="2" t="s">
        <v>348</v>
      </c>
      <c r="E2481" s="2" t="s">
        <v>5772</v>
      </c>
      <c r="F2481" s="2">
        <v>300000</v>
      </c>
      <c r="G2481" s="2"/>
      <c r="H2481" s="2"/>
      <c r="I2481" s="2"/>
      <c r="J2481" s="2">
        <v>250000</v>
      </c>
      <c r="K2481" s="2"/>
      <c r="L2481" s="2">
        <f t="shared" si="421"/>
        <v>45000</v>
      </c>
      <c r="M2481" s="2">
        <v>0</v>
      </c>
      <c r="N2481" s="2">
        <v>0</v>
      </c>
      <c r="O2481" s="2">
        <v>0</v>
      </c>
      <c r="P2481" s="2">
        <f t="shared" si="425"/>
        <v>295000</v>
      </c>
      <c r="Q2481" s="14">
        <f t="shared" si="426"/>
        <v>-5000</v>
      </c>
      <c r="R2481" s="2" t="s">
        <v>5815</v>
      </c>
      <c r="S2481" s="2">
        <v>0</v>
      </c>
      <c r="T2481" s="1" t="e">
        <v>#N/A</v>
      </c>
    </row>
    <row r="2482" spans="1:20" x14ac:dyDescent="0.25">
      <c r="A2482" s="2" t="str">
        <f t="shared" si="420"/>
        <v>022020</v>
      </c>
      <c r="B2482" s="12">
        <v>43888</v>
      </c>
      <c r="C2482" s="2" t="s">
        <v>1112</v>
      </c>
      <c r="D2482" s="2" t="s">
        <v>490</v>
      </c>
      <c r="E2482" s="2" t="s">
        <v>6523</v>
      </c>
      <c r="F2482" s="2">
        <v>118000</v>
      </c>
      <c r="G2482" s="2"/>
      <c r="H2482" s="2"/>
      <c r="I2482" s="2"/>
      <c r="J2482" s="2">
        <v>100000</v>
      </c>
      <c r="K2482" s="2"/>
      <c r="L2482" s="2">
        <f t="shared" si="421"/>
        <v>18000</v>
      </c>
      <c r="M2482" s="2">
        <v>0</v>
      </c>
      <c r="N2482" s="2">
        <v>0</v>
      </c>
      <c r="O2482" s="2">
        <v>0</v>
      </c>
      <c r="P2482" s="2">
        <f t="shared" si="425"/>
        <v>118000</v>
      </c>
      <c r="Q2482" s="14">
        <f t="shared" si="426"/>
        <v>0</v>
      </c>
      <c r="R2482" s="2" t="s">
        <v>5815</v>
      </c>
      <c r="S2482" s="2">
        <v>0</v>
      </c>
      <c r="T2482" s="1" t="e">
        <v>#N/A</v>
      </c>
    </row>
    <row r="2483" spans="1:20" x14ac:dyDescent="0.25">
      <c r="A2483" s="2" t="str">
        <f t="shared" si="420"/>
        <v>022020</v>
      </c>
      <c r="B2483" s="12">
        <v>43864</v>
      </c>
      <c r="C2483" s="2" t="s">
        <v>1191</v>
      </c>
      <c r="D2483" s="2" t="s">
        <v>607</v>
      </c>
      <c r="E2483" s="2" t="s">
        <v>7273</v>
      </c>
      <c r="F2483" s="2">
        <v>55490</v>
      </c>
      <c r="G2483" s="2"/>
      <c r="H2483" s="2"/>
      <c r="I2483" s="2"/>
      <c r="J2483" s="2">
        <v>47025</v>
      </c>
      <c r="K2483" s="2"/>
      <c r="L2483" s="2">
        <f t="shared" si="421"/>
        <v>8464.5</v>
      </c>
      <c r="M2483" s="2">
        <v>0</v>
      </c>
      <c r="N2483" s="2">
        <v>0</v>
      </c>
      <c r="O2483" s="2">
        <v>0</v>
      </c>
      <c r="P2483" s="2">
        <f t="shared" si="425"/>
        <v>55489.5</v>
      </c>
      <c r="Q2483" s="14">
        <f t="shared" si="426"/>
        <v>-0.5</v>
      </c>
      <c r="R2483" s="2"/>
      <c r="S2483" s="2" t="s">
        <v>5815</v>
      </c>
      <c r="T2483" s="1" t="e">
        <v>#N/A</v>
      </c>
    </row>
    <row r="2484" spans="1:20" x14ac:dyDescent="0.25">
      <c r="A2484" s="2" t="str">
        <f t="shared" si="420"/>
        <v>022020</v>
      </c>
      <c r="B2484" s="12">
        <v>43878</v>
      </c>
      <c r="C2484" s="2" t="s">
        <v>1296</v>
      </c>
      <c r="D2484" s="2" t="s">
        <v>1290</v>
      </c>
      <c r="E2484" s="2" t="s">
        <v>6929</v>
      </c>
      <c r="F2484" s="2">
        <v>14961</v>
      </c>
      <c r="G2484" s="2"/>
      <c r="H2484" s="2"/>
      <c r="I2484" s="2">
        <v>4645</v>
      </c>
      <c r="J2484" s="2"/>
      <c r="K2484" s="2"/>
      <c r="L2484" s="2">
        <f t="shared" si="421"/>
        <v>557.4</v>
      </c>
      <c r="M2484" s="2">
        <f t="shared" si="422"/>
        <v>278.7</v>
      </c>
      <c r="N2484" s="2">
        <f t="shared" si="423"/>
        <v>278.7</v>
      </c>
      <c r="O2484" s="2">
        <f t="shared" si="424"/>
        <v>0</v>
      </c>
      <c r="P2484" s="2">
        <f t="shared" si="425"/>
        <v>5202.3999999999996</v>
      </c>
      <c r="Q2484" s="14">
        <f t="shared" si="426"/>
        <v>-9758.6</v>
      </c>
      <c r="R2484" s="2"/>
      <c r="S2484" s="2"/>
      <c r="T2484" s="1" t="e">
        <v>#N/A</v>
      </c>
    </row>
    <row r="2485" spans="1:20" x14ac:dyDescent="0.25">
      <c r="A2485" s="2" t="str">
        <f t="shared" si="420"/>
        <v>022020</v>
      </c>
      <c r="B2485" s="12">
        <v>43878</v>
      </c>
      <c r="C2485" s="2" t="s">
        <v>1296</v>
      </c>
      <c r="D2485" s="2" t="s">
        <v>1290</v>
      </c>
      <c r="E2485" s="2" t="s">
        <v>6929</v>
      </c>
      <c r="F2485" s="2">
        <v>14961</v>
      </c>
      <c r="G2485" s="2"/>
      <c r="H2485" s="2"/>
      <c r="I2485" s="2"/>
      <c r="J2485" s="2">
        <v>8270</v>
      </c>
      <c r="K2485" s="2"/>
      <c r="L2485" s="2">
        <f t="shared" si="421"/>
        <v>1488.6</v>
      </c>
      <c r="M2485" s="2">
        <f t="shared" si="422"/>
        <v>744.3</v>
      </c>
      <c r="N2485" s="2">
        <f t="shared" si="423"/>
        <v>744.3</v>
      </c>
      <c r="O2485" s="2">
        <f t="shared" si="424"/>
        <v>0</v>
      </c>
      <c r="P2485" s="2">
        <f t="shared" si="425"/>
        <v>9758.6</v>
      </c>
      <c r="Q2485" s="14">
        <f t="shared" si="426"/>
        <v>-5202.3999999999996</v>
      </c>
      <c r="R2485" s="2"/>
      <c r="S2485" s="2"/>
      <c r="T2485" s="1" t="e">
        <v>#N/A</v>
      </c>
    </row>
    <row r="2486" spans="1:20" x14ac:dyDescent="0.25">
      <c r="A2486" s="2" t="str">
        <f t="shared" si="420"/>
        <v>012020</v>
      </c>
      <c r="B2486" s="12">
        <v>43860</v>
      </c>
      <c r="C2486" s="2" t="s">
        <v>1280</v>
      </c>
      <c r="D2486" s="2" t="s">
        <v>1227</v>
      </c>
      <c r="E2486" s="2" t="s">
        <v>7177</v>
      </c>
      <c r="F2486" s="2">
        <v>3363</v>
      </c>
      <c r="G2486" s="2"/>
      <c r="H2486" s="2"/>
      <c r="I2486" s="2"/>
      <c r="J2486" s="2">
        <v>2850</v>
      </c>
      <c r="K2486" s="2"/>
      <c r="L2486" s="2">
        <f t="shared" si="421"/>
        <v>513</v>
      </c>
      <c r="M2486" s="2">
        <f t="shared" si="422"/>
        <v>256.5</v>
      </c>
      <c r="N2486" s="2">
        <f t="shared" si="423"/>
        <v>256.5</v>
      </c>
      <c r="O2486" s="2">
        <f t="shared" si="424"/>
        <v>0</v>
      </c>
      <c r="P2486" s="2">
        <f t="shared" si="425"/>
        <v>3363</v>
      </c>
      <c r="Q2486" s="14">
        <f t="shared" si="426"/>
        <v>0</v>
      </c>
      <c r="R2486" s="2"/>
      <c r="S2486" s="2"/>
      <c r="T2486" s="1" t="e">
        <v>#N/A</v>
      </c>
    </row>
    <row r="2487" spans="1:20" x14ac:dyDescent="0.25">
      <c r="A2487" s="2" t="str">
        <f t="shared" si="420"/>
        <v>022020</v>
      </c>
      <c r="B2487" s="12">
        <v>43890</v>
      </c>
      <c r="C2487" s="2" t="s">
        <v>1009</v>
      </c>
      <c r="D2487" s="2" t="s">
        <v>1005</v>
      </c>
      <c r="E2487" s="2" t="s">
        <v>7274</v>
      </c>
      <c r="F2487" s="2">
        <v>2160</v>
      </c>
      <c r="G2487" s="2"/>
      <c r="H2487" s="2"/>
      <c r="I2487" s="2"/>
      <c r="J2487" s="2">
        <v>1830</v>
      </c>
      <c r="K2487" s="2"/>
      <c r="L2487" s="2">
        <f t="shared" si="421"/>
        <v>329.4</v>
      </c>
      <c r="M2487" s="2">
        <f t="shared" si="422"/>
        <v>164.7</v>
      </c>
      <c r="N2487" s="2">
        <f t="shared" si="423"/>
        <v>164.7</v>
      </c>
      <c r="O2487" s="2">
        <f t="shared" si="424"/>
        <v>0</v>
      </c>
      <c r="P2487" s="2">
        <f t="shared" si="425"/>
        <v>2159.4</v>
      </c>
      <c r="Q2487" s="14">
        <f t="shared" si="426"/>
        <v>-0.59999999999990905</v>
      </c>
      <c r="R2487" s="2"/>
      <c r="S2487" s="2"/>
      <c r="T2487" s="1" t="e">
        <v>#N/A</v>
      </c>
    </row>
    <row r="2488" spans="1:20" x14ac:dyDescent="0.25">
      <c r="A2488" s="2" t="str">
        <f t="shared" si="420"/>
        <v>032020</v>
      </c>
      <c r="B2488" s="12">
        <v>43892</v>
      </c>
      <c r="C2488" s="2" t="s">
        <v>1401</v>
      </c>
      <c r="D2488" s="2" t="s">
        <v>636</v>
      </c>
      <c r="E2488" s="2" t="s">
        <v>7275</v>
      </c>
      <c r="F2488" s="2">
        <v>101024</v>
      </c>
      <c r="G2488" s="2">
        <v>89964</v>
      </c>
      <c r="H2488" s="2"/>
      <c r="I2488" s="2"/>
      <c r="J2488" s="2">
        <v>11085</v>
      </c>
      <c r="K2488" s="2"/>
      <c r="L2488" s="2">
        <f t="shared" si="421"/>
        <v>1995.3</v>
      </c>
      <c r="M2488" s="2">
        <f t="shared" si="422"/>
        <v>997.65</v>
      </c>
      <c r="N2488" s="2">
        <f t="shared" si="423"/>
        <v>997.65</v>
      </c>
      <c r="O2488" s="2">
        <f t="shared" si="424"/>
        <v>0</v>
      </c>
      <c r="P2488" s="2">
        <f t="shared" si="425"/>
        <v>103044.3</v>
      </c>
      <c r="Q2488" s="14">
        <f t="shared" si="426"/>
        <v>2020.3000000000029</v>
      </c>
      <c r="R2488" s="2"/>
      <c r="S2488" s="2"/>
      <c r="T2488" s="1" t="e">
        <v>#N/A</v>
      </c>
    </row>
    <row r="2489" spans="1:20" x14ac:dyDescent="0.25">
      <c r="A2489" s="2" t="str">
        <f t="shared" si="420"/>
        <v>032020</v>
      </c>
      <c r="B2489" s="12">
        <v>43893</v>
      </c>
      <c r="C2489" s="2" t="s">
        <v>1408</v>
      </c>
      <c r="D2489" s="2" t="s">
        <v>184</v>
      </c>
      <c r="E2489" s="2" t="s">
        <v>7276</v>
      </c>
      <c r="F2489" s="2">
        <v>50138.2</v>
      </c>
      <c r="G2489" s="2"/>
      <c r="H2489" s="2"/>
      <c r="I2489" s="2"/>
      <c r="J2489" s="2">
        <v>42490</v>
      </c>
      <c r="K2489" s="2"/>
      <c r="L2489" s="2">
        <f t="shared" si="421"/>
        <v>7648.2</v>
      </c>
      <c r="M2489" s="2">
        <f t="shared" si="422"/>
        <v>3824.1</v>
      </c>
      <c r="N2489" s="2">
        <f t="shared" si="423"/>
        <v>3824.1</v>
      </c>
      <c r="O2489" s="2">
        <f t="shared" si="424"/>
        <v>0</v>
      </c>
      <c r="P2489" s="2">
        <f t="shared" si="425"/>
        <v>50138.2</v>
      </c>
      <c r="Q2489" s="14">
        <f t="shared" si="426"/>
        <v>0</v>
      </c>
      <c r="R2489" s="2"/>
      <c r="S2489" s="2"/>
      <c r="T2489" s="1" t="e">
        <v>#N/A</v>
      </c>
    </row>
    <row r="2490" spans="1:20" x14ac:dyDescent="0.25">
      <c r="A2490" s="2" t="str">
        <f t="shared" si="420"/>
        <v>032020</v>
      </c>
      <c r="B2490" s="12">
        <v>43892</v>
      </c>
      <c r="C2490" s="2" t="s">
        <v>1629</v>
      </c>
      <c r="D2490" s="2" t="s">
        <v>1604</v>
      </c>
      <c r="E2490" s="2" t="s">
        <v>6303</v>
      </c>
      <c r="F2490" s="2">
        <v>15735.5</v>
      </c>
      <c r="G2490" s="2">
        <v>4575</v>
      </c>
      <c r="H2490" s="2"/>
      <c r="I2490" s="2"/>
      <c r="J2490" s="2">
        <v>9700</v>
      </c>
      <c r="K2490" s="2"/>
      <c r="L2490" s="2">
        <f t="shared" si="421"/>
        <v>1746</v>
      </c>
      <c r="M2490" s="2">
        <f t="shared" si="422"/>
        <v>873</v>
      </c>
      <c r="N2490" s="2">
        <f t="shared" si="423"/>
        <v>873</v>
      </c>
      <c r="O2490" s="2">
        <f t="shared" si="424"/>
        <v>0</v>
      </c>
      <c r="P2490" s="2">
        <f t="shared" si="425"/>
        <v>16021</v>
      </c>
      <c r="Q2490" s="14">
        <f t="shared" si="426"/>
        <v>285.5</v>
      </c>
      <c r="R2490" s="2"/>
      <c r="S2490" s="2"/>
      <c r="T2490" s="1" t="e">
        <v>#N/A</v>
      </c>
    </row>
    <row r="2491" spans="1:20" x14ac:dyDescent="0.25">
      <c r="A2491" s="2" t="str">
        <f t="shared" si="420"/>
        <v>032020</v>
      </c>
      <c r="B2491" s="12">
        <v>43892</v>
      </c>
      <c r="C2491" s="2" t="s">
        <v>1630</v>
      </c>
      <c r="D2491" s="2" t="s">
        <v>1604</v>
      </c>
      <c r="E2491" s="2" t="s">
        <v>6303</v>
      </c>
      <c r="F2491" s="2">
        <v>9440</v>
      </c>
      <c r="G2491" s="2"/>
      <c r="H2491" s="2"/>
      <c r="I2491" s="2"/>
      <c r="J2491" s="2">
        <v>8000</v>
      </c>
      <c r="K2491" s="2"/>
      <c r="L2491" s="2">
        <f t="shared" si="421"/>
        <v>1440</v>
      </c>
      <c r="M2491" s="2">
        <f t="shared" si="422"/>
        <v>720</v>
      </c>
      <c r="N2491" s="2">
        <f t="shared" si="423"/>
        <v>720</v>
      </c>
      <c r="O2491" s="2">
        <f t="shared" si="424"/>
        <v>0</v>
      </c>
      <c r="P2491" s="2">
        <f t="shared" si="425"/>
        <v>9440</v>
      </c>
      <c r="Q2491" s="14">
        <f t="shared" si="426"/>
        <v>0</v>
      </c>
      <c r="R2491" s="2"/>
      <c r="S2491" s="2"/>
      <c r="T2491" s="1" t="e">
        <v>#N/A</v>
      </c>
    </row>
    <row r="2492" spans="1:20" x14ac:dyDescent="0.25">
      <c r="A2492" s="2" t="str">
        <f t="shared" si="420"/>
        <v>032020</v>
      </c>
      <c r="B2492" s="12">
        <v>43892</v>
      </c>
      <c r="C2492" s="2" t="s">
        <v>1628</v>
      </c>
      <c r="D2492" s="2" t="s">
        <v>1604</v>
      </c>
      <c r="E2492" s="2" t="s">
        <v>6303</v>
      </c>
      <c r="F2492" s="2">
        <v>5700.14</v>
      </c>
      <c r="G2492" s="2">
        <v>2443</v>
      </c>
      <c r="H2492" s="2"/>
      <c r="I2492" s="2"/>
      <c r="J2492" s="2">
        <v>2850</v>
      </c>
      <c r="K2492" s="2"/>
      <c r="L2492" s="2">
        <f t="shared" si="421"/>
        <v>513</v>
      </c>
      <c r="M2492" s="2">
        <f t="shared" si="422"/>
        <v>256.5</v>
      </c>
      <c r="N2492" s="2">
        <f t="shared" si="423"/>
        <v>256.5</v>
      </c>
      <c r="O2492" s="2">
        <f t="shared" si="424"/>
        <v>0</v>
      </c>
      <c r="P2492" s="2">
        <f t="shared" si="425"/>
        <v>5806</v>
      </c>
      <c r="Q2492" s="14">
        <f t="shared" si="426"/>
        <v>105.85999999999967</v>
      </c>
      <c r="R2492" s="2"/>
      <c r="S2492" s="2"/>
      <c r="T2492" s="1" t="e">
        <v>#N/A</v>
      </c>
    </row>
    <row r="2493" spans="1:20" x14ac:dyDescent="0.25">
      <c r="A2493" s="2" t="str">
        <f t="shared" si="420"/>
        <v>032020</v>
      </c>
      <c r="B2493" s="12">
        <v>43892</v>
      </c>
      <c r="C2493" s="2" t="s">
        <v>7277</v>
      </c>
      <c r="D2493" s="2" t="s">
        <v>1393</v>
      </c>
      <c r="E2493" s="2" t="s">
        <v>6427</v>
      </c>
      <c r="F2493" s="2">
        <v>15462</v>
      </c>
      <c r="G2493" s="2">
        <v>8983</v>
      </c>
      <c r="H2493" s="2"/>
      <c r="I2493" s="2"/>
      <c r="J2493" s="2">
        <v>5740</v>
      </c>
      <c r="K2493" s="2"/>
      <c r="L2493" s="2">
        <f t="shared" si="421"/>
        <v>1033.2</v>
      </c>
      <c r="M2493" s="2">
        <f t="shared" si="422"/>
        <v>516.6</v>
      </c>
      <c r="N2493" s="2">
        <f t="shared" si="423"/>
        <v>516.6</v>
      </c>
      <c r="O2493" s="2">
        <f t="shared" si="424"/>
        <v>0</v>
      </c>
      <c r="P2493" s="2">
        <f t="shared" si="425"/>
        <v>15756.2</v>
      </c>
      <c r="Q2493" s="14">
        <f t="shared" si="426"/>
        <v>294.20000000000073</v>
      </c>
      <c r="R2493" s="2"/>
      <c r="S2493" s="2"/>
      <c r="T2493" s="1" t="e">
        <v>#N/A</v>
      </c>
    </row>
    <row r="2494" spans="1:20" x14ac:dyDescent="0.25">
      <c r="A2494" s="2" t="str">
        <f t="shared" si="420"/>
        <v>032020</v>
      </c>
      <c r="B2494" s="12">
        <v>43891</v>
      </c>
      <c r="C2494" s="2" t="s">
        <v>7278</v>
      </c>
      <c r="D2494" s="2" t="s">
        <v>1743</v>
      </c>
      <c r="E2494" s="2" t="s">
        <v>7279</v>
      </c>
      <c r="F2494" s="2">
        <v>5098</v>
      </c>
      <c r="G2494" s="2"/>
      <c r="H2494" s="2"/>
      <c r="I2494" s="2"/>
      <c r="J2494" s="2">
        <v>4320</v>
      </c>
      <c r="K2494" s="2"/>
      <c r="L2494" s="2">
        <f t="shared" si="421"/>
        <v>777.6</v>
      </c>
      <c r="M2494" s="2">
        <f t="shared" si="422"/>
        <v>388.8</v>
      </c>
      <c r="N2494" s="2">
        <f t="shared" si="423"/>
        <v>388.8</v>
      </c>
      <c r="O2494" s="2">
        <f t="shared" si="424"/>
        <v>0</v>
      </c>
      <c r="P2494" s="2">
        <f t="shared" si="425"/>
        <v>5097.6000000000004</v>
      </c>
      <c r="Q2494" s="14">
        <f t="shared" si="426"/>
        <v>-0.3999999999996362</v>
      </c>
      <c r="R2494" s="2"/>
      <c r="S2494" s="2"/>
      <c r="T2494" s="1" t="e">
        <v>#N/A</v>
      </c>
    </row>
    <row r="2495" spans="1:20" x14ac:dyDescent="0.25">
      <c r="A2495" s="2" t="str">
        <f t="shared" si="420"/>
        <v>032020</v>
      </c>
      <c r="B2495" s="12">
        <v>43892</v>
      </c>
      <c r="C2495" s="2" t="s">
        <v>1748</v>
      </c>
      <c r="D2495" s="2" t="s">
        <v>1746</v>
      </c>
      <c r="E2495" s="2" t="s">
        <v>6993</v>
      </c>
      <c r="F2495" s="2">
        <v>12105</v>
      </c>
      <c r="G2495" s="2">
        <v>6620</v>
      </c>
      <c r="H2495" s="2"/>
      <c r="I2495" s="2"/>
      <c r="J2495" s="2">
        <v>4843</v>
      </c>
      <c r="K2495" s="2"/>
      <c r="L2495" s="2">
        <f t="shared" si="421"/>
        <v>871.74</v>
      </c>
      <c r="M2495" s="2">
        <f t="shared" si="422"/>
        <v>435.87</v>
      </c>
      <c r="N2495" s="2">
        <f t="shared" si="423"/>
        <v>435.87</v>
      </c>
      <c r="O2495" s="2">
        <f t="shared" si="424"/>
        <v>0</v>
      </c>
      <c r="P2495" s="2">
        <f t="shared" si="425"/>
        <v>12334.74</v>
      </c>
      <c r="Q2495" s="14">
        <f t="shared" si="426"/>
        <v>229.73999999999978</v>
      </c>
      <c r="R2495" s="2"/>
      <c r="S2495" s="2"/>
      <c r="T2495" s="1" t="e">
        <v>#N/A</v>
      </c>
    </row>
    <row r="2496" spans="1:20" x14ac:dyDescent="0.25">
      <c r="A2496" s="2" t="str">
        <f t="shared" si="420"/>
        <v>032020</v>
      </c>
      <c r="B2496" s="12">
        <v>43894</v>
      </c>
      <c r="C2496" s="2" t="s">
        <v>1588</v>
      </c>
      <c r="D2496" s="2" t="s">
        <v>399</v>
      </c>
      <c r="E2496" s="2" t="s">
        <v>6268</v>
      </c>
      <c r="F2496" s="2">
        <v>4604</v>
      </c>
      <c r="G2496" s="2"/>
      <c r="H2496" s="2"/>
      <c r="I2496" s="2"/>
      <c r="J2496" s="2">
        <v>3900</v>
      </c>
      <c r="K2496" s="2"/>
      <c r="L2496" s="2">
        <f t="shared" si="421"/>
        <v>702</v>
      </c>
      <c r="M2496" s="2">
        <f t="shared" si="422"/>
        <v>351</v>
      </c>
      <c r="N2496" s="2">
        <f t="shared" si="423"/>
        <v>351</v>
      </c>
      <c r="O2496" s="2">
        <f t="shared" si="424"/>
        <v>0</v>
      </c>
      <c r="P2496" s="2">
        <f t="shared" si="425"/>
        <v>4602</v>
      </c>
      <c r="Q2496" s="14">
        <f t="shared" si="426"/>
        <v>-2</v>
      </c>
      <c r="R2496" s="2"/>
      <c r="S2496" s="2"/>
      <c r="T2496" s="1" t="e">
        <v>#N/A</v>
      </c>
    </row>
    <row r="2497" spans="1:20" x14ac:dyDescent="0.25">
      <c r="A2497" s="2" t="str">
        <f t="shared" si="420"/>
        <v>032020</v>
      </c>
      <c r="B2497" s="12">
        <v>43893</v>
      </c>
      <c r="C2497" s="2" t="s">
        <v>1722</v>
      </c>
      <c r="D2497" s="2" t="s">
        <v>1719</v>
      </c>
      <c r="E2497" s="2" t="s">
        <v>7256</v>
      </c>
      <c r="F2497" s="2">
        <v>35738</v>
      </c>
      <c r="G2497" s="2"/>
      <c r="H2497" s="2"/>
      <c r="I2497" s="2"/>
      <c r="J2497" s="2">
        <v>30286.222222222226</v>
      </c>
      <c r="K2497" s="2"/>
      <c r="L2497" s="2">
        <f t="shared" si="421"/>
        <v>5451.5200000000013</v>
      </c>
      <c r="M2497" s="2">
        <v>0</v>
      </c>
      <c r="N2497" s="2">
        <v>0</v>
      </c>
      <c r="O2497" s="2">
        <v>0</v>
      </c>
      <c r="P2497" s="2">
        <f t="shared" si="425"/>
        <v>35737.74222222223</v>
      </c>
      <c r="Q2497" s="14">
        <f t="shared" si="426"/>
        <v>-0.25777777776966104</v>
      </c>
      <c r="R2497" s="2" t="s">
        <v>6245</v>
      </c>
      <c r="S2497" s="2" t="s">
        <v>6245</v>
      </c>
      <c r="T2497" s="1" t="e">
        <v>#N/A</v>
      </c>
    </row>
    <row r="2498" spans="1:20" x14ac:dyDescent="0.25">
      <c r="A2498" s="2" t="str">
        <f t="shared" si="420"/>
        <v>012020</v>
      </c>
      <c r="B2498" s="12">
        <v>43853</v>
      </c>
      <c r="C2498" s="2" t="s">
        <v>380</v>
      </c>
      <c r="D2498" s="2" t="s">
        <v>378</v>
      </c>
      <c r="E2498" s="2" t="s">
        <v>7280</v>
      </c>
      <c r="F2498" s="2">
        <v>17280</v>
      </c>
      <c r="G2498" s="2"/>
      <c r="H2498" s="2"/>
      <c r="I2498" s="2"/>
      <c r="J2498" s="2">
        <v>16000</v>
      </c>
      <c r="K2498" s="2"/>
      <c r="L2498" s="2">
        <f t="shared" si="421"/>
        <v>2880</v>
      </c>
      <c r="M2498" s="2">
        <f t="shared" si="422"/>
        <v>1440</v>
      </c>
      <c r="N2498" s="2">
        <f t="shared" si="423"/>
        <v>1440</v>
      </c>
      <c r="O2498" s="2">
        <f t="shared" si="424"/>
        <v>0</v>
      </c>
      <c r="P2498" s="2">
        <f t="shared" si="425"/>
        <v>18880</v>
      </c>
      <c r="Q2498" s="14">
        <f t="shared" si="426"/>
        <v>1600</v>
      </c>
      <c r="R2498" s="2"/>
      <c r="S2498" s="2"/>
      <c r="T2498" s="1" t="e">
        <v>#N/A</v>
      </c>
    </row>
    <row r="2499" spans="1:20" x14ac:dyDescent="0.25">
      <c r="A2499" s="2" t="str">
        <f t="shared" si="420"/>
        <v>032020</v>
      </c>
      <c r="B2499" s="12">
        <v>43895</v>
      </c>
      <c r="C2499" s="2" t="s">
        <v>1313</v>
      </c>
      <c r="D2499" s="2" t="s">
        <v>1311</v>
      </c>
      <c r="E2499" s="2" t="s">
        <v>6329</v>
      </c>
      <c r="F2499" s="2">
        <v>14562.64</v>
      </c>
      <c r="G2499" s="2"/>
      <c r="H2499" s="2"/>
      <c r="I2499" s="2"/>
      <c r="J2499" s="2">
        <v>12554</v>
      </c>
      <c r="K2499" s="2"/>
      <c r="L2499" s="2">
        <f t="shared" si="421"/>
        <v>2259.7199999999998</v>
      </c>
      <c r="M2499" s="2">
        <f t="shared" si="422"/>
        <v>1129.8599999999999</v>
      </c>
      <c r="N2499" s="2">
        <f t="shared" si="423"/>
        <v>1129.8599999999999</v>
      </c>
      <c r="O2499" s="2">
        <f t="shared" si="424"/>
        <v>0</v>
      </c>
      <c r="P2499" s="2">
        <f t="shared" si="425"/>
        <v>14813.72</v>
      </c>
      <c r="Q2499" s="14">
        <f t="shared" si="426"/>
        <v>251.07999999999993</v>
      </c>
      <c r="R2499" s="2"/>
      <c r="S2499" s="2"/>
      <c r="T2499" s="1" t="e">
        <v>#N/A</v>
      </c>
    </row>
    <row r="2500" spans="1:20" x14ac:dyDescent="0.25">
      <c r="A2500" s="2" t="str">
        <f t="shared" si="420"/>
        <v>032020</v>
      </c>
      <c r="B2500" s="12">
        <v>43896</v>
      </c>
      <c r="C2500" s="2" t="s">
        <v>1583</v>
      </c>
      <c r="D2500" s="2" t="s">
        <v>1032</v>
      </c>
      <c r="E2500" s="2" t="s">
        <v>6809</v>
      </c>
      <c r="F2500" s="2">
        <v>123900</v>
      </c>
      <c r="G2500" s="2"/>
      <c r="H2500" s="2"/>
      <c r="I2500" s="2"/>
      <c r="J2500" s="2">
        <v>105000</v>
      </c>
      <c r="K2500" s="2"/>
      <c r="L2500" s="2">
        <f t="shared" si="421"/>
        <v>18900</v>
      </c>
      <c r="M2500" s="2">
        <v>0</v>
      </c>
      <c r="N2500" s="2">
        <v>0</v>
      </c>
      <c r="O2500" s="2">
        <v>0</v>
      </c>
      <c r="P2500" s="2">
        <f t="shared" si="425"/>
        <v>123900</v>
      </c>
      <c r="Q2500" s="14">
        <f t="shared" si="426"/>
        <v>0</v>
      </c>
      <c r="R2500" s="2" t="s">
        <v>5815</v>
      </c>
      <c r="S2500" s="2">
        <v>0</v>
      </c>
      <c r="T2500" s="1" t="e">
        <v>#N/A</v>
      </c>
    </row>
    <row r="2501" spans="1:20" x14ac:dyDescent="0.25">
      <c r="A2501" s="2" t="str">
        <f t="shared" si="420"/>
        <v>022020</v>
      </c>
      <c r="B2501" s="12">
        <v>43890</v>
      </c>
      <c r="C2501" s="2" t="s">
        <v>1003</v>
      </c>
      <c r="D2501" s="2" t="s">
        <v>355</v>
      </c>
      <c r="E2501" s="2" t="s">
        <v>6251</v>
      </c>
      <c r="F2501" s="2">
        <v>29866</v>
      </c>
      <c r="G2501" s="2"/>
      <c r="H2501" s="2"/>
      <c r="I2501" s="2">
        <v>12675</v>
      </c>
      <c r="J2501" s="2">
        <v>13280.000000000002</v>
      </c>
      <c r="K2501" s="2"/>
      <c r="L2501" s="2">
        <f t="shared" si="421"/>
        <v>3911.4</v>
      </c>
      <c r="M2501" s="2">
        <f t="shared" si="422"/>
        <v>1955.7</v>
      </c>
      <c r="N2501" s="2">
        <f t="shared" si="423"/>
        <v>1955.7</v>
      </c>
      <c r="O2501" s="2">
        <f t="shared" si="424"/>
        <v>0</v>
      </c>
      <c r="P2501" s="2">
        <f t="shared" si="425"/>
        <v>29866.400000000001</v>
      </c>
      <c r="Q2501" s="14">
        <f t="shared" si="426"/>
        <v>0.40000000000145519</v>
      </c>
      <c r="R2501" s="2"/>
      <c r="S2501" s="2"/>
      <c r="T2501" s="1" t="e">
        <v>#N/A</v>
      </c>
    </row>
    <row r="2502" spans="1:20" x14ac:dyDescent="0.25">
      <c r="A2502" s="2" t="str">
        <f t="shared" si="420"/>
        <v>032020</v>
      </c>
      <c r="B2502" s="12">
        <v>43894</v>
      </c>
      <c r="C2502" s="2" t="s">
        <v>1670</v>
      </c>
      <c r="D2502" s="2" t="s">
        <v>686</v>
      </c>
      <c r="E2502" s="2" t="s">
        <v>6294</v>
      </c>
      <c r="F2502" s="2">
        <v>150280</v>
      </c>
      <c r="G2502" s="2"/>
      <c r="H2502" s="2"/>
      <c r="I2502" s="2"/>
      <c r="J2502" s="2">
        <v>127355.55555555556</v>
      </c>
      <c r="K2502" s="2"/>
      <c r="L2502" s="2">
        <f t="shared" si="421"/>
        <v>22924</v>
      </c>
      <c r="M2502" s="2">
        <f t="shared" si="422"/>
        <v>11462</v>
      </c>
      <c r="N2502" s="2">
        <f t="shared" si="423"/>
        <v>11462</v>
      </c>
      <c r="O2502" s="2">
        <f t="shared" si="424"/>
        <v>0</v>
      </c>
      <c r="P2502" s="2">
        <f t="shared" si="425"/>
        <v>150279.55555555556</v>
      </c>
      <c r="Q2502" s="14">
        <f t="shared" si="426"/>
        <v>-0.44444444443797693</v>
      </c>
      <c r="R2502" s="2"/>
      <c r="S2502" s="2"/>
      <c r="T2502" s="1" t="e">
        <v>#N/A</v>
      </c>
    </row>
    <row r="2503" spans="1:20" x14ac:dyDescent="0.25">
      <c r="A2503" s="2" t="str">
        <f t="shared" si="420"/>
        <v>022020</v>
      </c>
      <c r="B2503" s="12">
        <v>43890</v>
      </c>
      <c r="C2503" s="2" t="s">
        <v>1008</v>
      </c>
      <c r="D2503" s="2" t="s">
        <v>1005</v>
      </c>
      <c r="E2503" s="2" t="s">
        <v>7281</v>
      </c>
      <c r="F2503" s="2">
        <v>39306</v>
      </c>
      <c r="G2503" s="2"/>
      <c r="H2503" s="2"/>
      <c r="I2503" s="2"/>
      <c r="J2503" s="2">
        <v>33310</v>
      </c>
      <c r="K2503" s="2"/>
      <c r="L2503" s="2">
        <f t="shared" si="421"/>
        <v>5995.8</v>
      </c>
      <c r="M2503" s="2">
        <f t="shared" si="422"/>
        <v>2997.9</v>
      </c>
      <c r="N2503" s="2">
        <f t="shared" si="423"/>
        <v>2997.9</v>
      </c>
      <c r="O2503" s="2">
        <f t="shared" si="424"/>
        <v>0</v>
      </c>
      <c r="P2503" s="2">
        <f t="shared" si="425"/>
        <v>39305.800000000003</v>
      </c>
      <c r="Q2503" s="14">
        <f t="shared" si="426"/>
        <v>-0.19999999999708962</v>
      </c>
      <c r="R2503" s="2"/>
      <c r="S2503" s="2"/>
      <c r="T2503" s="1" t="e">
        <v>#N/A</v>
      </c>
    </row>
    <row r="2504" spans="1:20" x14ac:dyDescent="0.25">
      <c r="A2504" s="2" t="str">
        <f t="shared" si="420"/>
        <v>032020</v>
      </c>
      <c r="B2504" s="12">
        <v>43896</v>
      </c>
      <c r="C2504" s="2" t="s">
        <v>1265</v>
      </c>
      <c r="D2504" s="2" t="s">
        <v>1005</v>
      </c>
      <c r="E2504" s="2" t="s">
        <v>7281</v>
      </c>
      <c r="F2504" s="2">
        <v>15841</v>
      </c>
      <c r="G2504" s="2"/>
      <c r="H2504" s="2"/>
      <c r="I2504" s="2"/>
      <c r="J2504" s="2">
        <v>13424.444444444443</v>
      </c>
      <c r="K2504" s="2"/>
      <c r="L2504" s="2">
        <f t="shared" si="421"/>
        <v>2416.3999999999996</v>
      </c>
      <c r="M2504" s="2">
        <f t="shared" si="422"/>
        <v>1208.1999999999998</v>
      </c>
      <c r="N2504" s="2">
        <f t="shared" si="423"/>
        <v>1208.1999999999998</v>
      </c>
      <c r="O2504" s="2">
        <f t="shared" si="424"/>
        <v>0</v>
      </c>
      <c r="P2504" s="2">
        <f t="shared" si="425"/>
        <v>15840.844444444443</v>
      </c>
      <c r="Q2504" s="14">
        <f t="shared" si="426"/>
        <v>-0.1555555555569299</v>
      </c>
      <c r="R2504" s="2"/>
      <c r="S2504" s="2"/>
      <c r="T2504" s="1" t="e">
        <v>#N/A</v>
      </c>
    </row>
    <row r="2505" spans="1:20" x14ac:dyDescent="0.25">
      <c r="A2505" s="2" t="str">
        <f t="shared" si="420"/>
        <v>032020</v>
      </c>
      <c r="B2505" s="12">
        <v>43899</v>
      </c>
      <c r="C2505" s="2" t="s">
        <v>1346</v>
      </c>
      <c r="D2505" s="2" t="s">
        <v>795</v>
      </c>
      <c r="E2505" s="2" t="s">
        <v>6409</v>
      </c>
      <c r="F2505" s="2">
        <v>5192</v>
      </c>
      <c r="G2505" s="2"/>
      <c r="H2505" s="2"/>
      <c r="I2505" s="2"/>
      <c r="J2505" s="2">
        <v>4400</v>
      </c>
      <c r="K2505" s="2"/>
      <c r="L2505" s="2">
        <f t="shared" si="421"/>
        <v>792</v>
      </c>
      <c r="M2505" s="2">
        <f t="shared" si="422"/>
        <v>396</v>
      </c>
      <c r="N2505" s="2">
        <f t="shared" si="423"/>
        <v>396</v>
      </c>
      <c r="O2505" s="2">
        <f t="shared" si="424"/>
        <v>0</v>
      </c>
      <c r="P2505" s="2">
        <f t="shared" si="425"/>
        <v>5192</v>
      </c>
      <c r="Q2505" s="14">
        <f t="shared" si="426"/>
        <v>0</v>
      </c>
      <c r="R2505" s="2"/>
      <c r="S2505" s="2"/>
      <c r="T2505" s="1" t="e">
        <v>#N/A</v>
      </c>
    </row>
    <row r="2506" spans="1:20" x14ac:dyDescent="0.25">
      <c r="A2506" s="2" t="str">
        <f t="shared" si="420"/>
        <v>022020</v>
      </c>
      <c r="B2506" s="12">
        <v>43890</v>
      </c>
      <c r="C2506" s="2" t="s">
        <v>778</v>
      </c>
      <c r="D2506" s="2" t="s">
        <v>101</v>
      </c>
      <c r="E2506" s="2" t="s">
        <v>6250</v>
      </c>
      <c r="F2506" s="2">
        <v>18743</v>
      </c>
      <c r="G2506" s="2"/>
      <c r="H2506" s="2"/>
      <c r="I2506" s="2"/>
      <c r="J2506" s="2">
        <v>15884</v>
      </c>
      <c r="K2506" s="2"/>
      <c r="L2506" s="2">
        <f t="shared" si="421"/>
        <v>2859.12</v>
      </c>
      <c r="M2506" s="2">
        <f t="shared" si="422"/>
        <v>1429.56</v>
      </c>
      <c r="N2506" s="2">
        <f t="shared" si="423"/>
        <v>1429.56</v>
      </c>
      <c r="O2506" s="2">
        <f t="shared" si="424"/>
        <v>0</v>
      </c>
      <c r="P2506" s="2">
        <f t="shared" si="425"/>
        <v>18743.12</v>
      </c>
      <c r="Q2506" s="14">
        <f t="shared" si="426"/>
        <v>0.11999999999898137</v>
      </c>
      <c r="R2506" s="2"/>
      <c r="S2506" s="2"/>
      <c r="T2506" s="1" t="e">
        <v>#N/A</v>
      </c>
    </row>
    <row r="2507" spans="1:20" x14ac:dyDescent="0.25">
      <c r="A2507" s="2" t="str">
        <f t="shared" si="420"/>
        <v>032020</v>
      </c>
      <c r="B2507" s="12">
        <v>43896</v>
      </c>
      <c r="C2507" s="2" t="s">
        <v>7282</v>
      </c>
      <c r="D2507" s="2" t="s">
        <v>101</v>
      </c>
      <c r="E2507" s="2" t="s">
        <v>6250</v>
      </c>
      <c r="F2507" s="2">
        <v>5080</v>
      </c>
      <c r="G2507" s="2"/>
      <c r="H2507" s="2"/>
      <c r="I2507" s="2"/>
      <c r="J2507" s="2">
        <v>4305</v>
      </c>
      <c r="K2507" s="2"/>
      <c r="L2507" s="2">
        <f t="shared" si="421"/>
        <v>774.9</v>
      </c>
      <c r="M2507" s="2">
        <f t="shared" si="422"/>
        <v>387.45</v>
      </c>
      <c r="N2507" s="2">
        <f t="shared" si="423"/>
        <v>387.45</v>
      </c>
      <c r="O2507" s="2">
        <f t="shared" si="424"/>
        <v>0</v>
      </c>
      <c r="P2507" s="2">
        <f t="shared" si="425"/>
        <v>5079.8999999999996</v>
      </c>
      <c r="Q2507" s="14">
        <f t="shared" si="426"/>
        <v>-0.1000000000003638</v>
      </c>
      <c r="R2507" s="2"/>
      <c r="S2507" s="2"/>
      <c r="T2507" s="1" t="e">
        <v>#N/A</v>
      </c>
    </row>
    <row r="2508" spans="1:20" x14ac:dyDescent="0.25">
      <c r="A2508" s="2" t="str">
        <f t="shared" si="420"/>
        <v>032020</v>
      </c>
      <c r="B2508" s="12">
        <v>43891</v>
      </c>
      <c r="C2508" s="2" t="s">
        <v>7283</v>
      </c>
      <c r="D2508" s="2" t="s">
        <v>101</v>
      </c>
      <c r="E2508" s="2" t="s">
        <v>6250</v>
      </c>
      <c r="F2508" s="2">
        <v>1113</v>
      </c>
      <c r="G2508" s="2"/>
      <c r="H2508" s="2"/>
      <c r="I2508" s="2"/>
      <c r="J2508" s="2">
        <v>942.8888888888888</v>
      </c>
      <c r="K2508" s="2"/>
      <c r="L2508" s="2">
        <f t="shared" si="421"/>
        <v>169.72</v>
      </c>
      <c r="M2508" s="2">
        <f t="shared" si="422"/>
        <v>84.86</v>
      </c>
      <c r="N2508" s="2">
        <f t="shared" si="423"/>
        <v>84.86</v>
      </c>
      <c r="O2508" s="2">
        <f t="shared" si="424"/>
        <v>0</v>
      </c>
      <c r="P2508" s="2">
        <f t="shared" si="425"/>
        <v>1112.6088888888887</v>
      </c>
      <c r="Q2508" s="14">
        <f t="shared" si="426"/>
        <v>-0.39111111111128594</v>
      </c>
      <c r="R2508" s="2"/>
      <c r="S2508" s="2"/>
      <c r="T2508" s="1" t="e">
        <v>#N/A</v>
      </c>
    </row>
    <row r="2509" spans="1:20" x14ac:dyDescent="0.25">
      <c r="A2509" s="2" t="str">
        <f t="shared" si="420"/>
        <v>032020</v>
      </c>
      <c r="B2509" s="12">
        <v>43891</v>
      </c>
      <c r="C2509" s="2" t="s">
        <v>7284</v>
      </c>
      <c r="D2509" s="2" t="s">
        <v>101</v>
      </c>
      <c r="E2509" s="2" t="s">
        <v>6250</v>
      </c>
      <c r="F2509" s="2">
        <v>1225</v>
      </c>
      <c r="G2509" s="2"/>
      <c r="H2509" s="2"/>
      <c r="I2509" s="2">
        <v>240</v>
      </c>
      <c r="J2509" s="2">
        <v>810.00000000000011</v>
      </c>
      <c r="K2509" s="2"/>
      <c r="L2509" s="2">
        <f t="shared" si="421"/>
        <v>174.60000000000002</v>
      </c>
      <c r="M2509" s="2">
        <f t="shared" si="422"/>
        <v>87.300000000000011</v>
      </c>
      <c r="N2509" s="2">
        <f t="shared" si="423"/>
        <v>87.300000000000011</v>
      </c>
      <c r="O2509" s="2">
        <f t="shared" si="424"/>
        <v>0</v>
      </c>
      <c r="P2509" s="2">
        <f t="shared" si="425"/>
        <v>1224.5999999999999</v>
      </c>
      <c r="Q2509" s="14">
        <f t="shared" si="426"/>
        <v>-0.40000000000009095</v>
      </c>
      <c r="R2509" s="2"/>
      <c r="S2509" s="2"/>
      <c r="T2509" s="1" t="e">
        <v>#N/A</v>
      </c>
    </row>
    <row r="2510" spans="1:20" x14ac:dyDescent="0.25">
      <c r="A2510" s="2" t="str">
        <f t="shared" si="420"/>
        <v>032020</v>
      </c>
      <c r="B2510" s="12">
        <v>43893</v>
      </c>
      <c r="C2510" s="2" t="s">
        <v>7285</v>
      </c>
      <c r="D2510" s="2" t="s">
        <v>101</v>
      </c>
      <c r="E2510" s="2" t="s">
        <v>6250</v>
      </c>
      <c r="F2510" s="2">
        <v>57220</v>
      </c>
      <c r="G2510" s="2"/>
      <c r="H2510" s="2">
        <v>40500</v>
      </c>
      <c r="I2510" s="2"/>
      <c r="J2510" s="2">
        <v>250</v>
      </c>
      <c r="K2510" s="2">
        <v>11250</v>
      </c>
      <c r="L2510" s="2">
        <f t="shared" si="421"/>
        <v>5220</v>
      </c>
      <c r="M2510" s="2">
        <f t="shared" si="422"/>
        <v>2610</v>
      </c>
      <c r="N2510" s="2">
        <f t="shared" si="423"/>
        <v>2610</v>
      </c>
      <c r="O2510" s="2">
        <f t="shared" si="424"/>
        <v>0</v>
      </c>
      <c r="P2510" s="2">
        <f t="shared" si="425"/>
        <v>57220</v>
      </c>
      <c r="Q2510" s="14">
        <f t="shared" si="426"/>
        <v>0</v>
      </c>
      <c r="R2510" s="2"/>
      <c r="S2510" s="2"/>
      <c r="T2510" s="1" t="e">
        <v>#N/A</v>
      </c>
    </row>
    <row r="2511" spans="1:20" x14ac:dyDescent="0.25">
      <c r="A2511" s="2" t="str">
        <f t="shared" si="420"/>
        <v>022020</v>
      </c>
      <c r="B2511" s="12">
        <v>43889</v>
      </c>
      <c r="C2511" s="2" t="s">
        <v>777</v>
      </c>
      <c r="D2511" s="2" t="s">
        <v>101</v>
      </c>
      <c r="E2511" s="2" t="s">
        <v>6250</v>
      </c>
      <c r="F2511" s="2">
        <v>35646</v>
      </c>
      <c r="G2511" s="2"/>
      <c r="H2511" s="2"/>
      <c r="I2511" s="2"/>
      <c r="J2511" s="2">
        <v>13597.999999999998</v>
      </c>
      <c r="K2511" s="2">
        <v>15313</v>
      </c>
      <c r="L2511" s="2">
        <f t="shared" si="421"/>
        <v>6735.2800000000007</v>
      </c>
      <c r="M2511" s="2">
        <f t="shared" si="422"/>
        <v>3367.6400000000003</v>
      </c>
      <c r="N2511" s="2">
        <f t="shared" si="423"/>
        <v>3367.6400000000003</v>
      </c>
      <c r="O2511" s="2">
        <f t="shared" si="424"/>
        <v>0</v>
      </c>
      <c r="P2511" s="2">
        <f t="shared" si="425"/>
        <v>35646.28</v>
      </c>
      <c r="Q2511" s="14">
        <f t="shared" si="426"/>
        <v>0.27999999999883585</v>
      </c>
      <c r="R2511" s="2"/>
      <c r="S2511" s="2"/>
      <c r="T2511" s="1" t="e">
        <v>#N/A</v>
      </c>
    </row>
    <row r="2512" spans="1:20" x14ac:dyDescent="0.25">
      <c r="A2512" s="2" t="str">
        <f t="shared" si="420"/>
        <v>022020</v>
      </c>
      <c r="B2512" s="12">
        <v>43889</v>
      </c>
      <c r="C2512" s="2" t="s">
        <v>776</v>
      </c>
      <c r="D2512" s="2" t="s">
        <v>101</v>
      </c>
      <c r="E2512" s="2" t="s">
        <v>6250</v>
      </c>
      <c r="F2512" s="2">
        <v>28350</v>
      </c>
      <c r="G2512" s="2"/>
      <c r="H2512" s="2">
        <v>27000</v>
      </c>
      <c r="I2512" s="2"/>
      <c r="J2512" s="2"/>
      <c r="K2512" s="2"/>
      <c r="L2512" s="2">
        <f t="shared" si="421"/>
        <v>1350</v>
      </c>
      <c r="M2512" s="2">
        <f t="shared" si="422"/>
        <v>675</v>
      </c>
      <c r="N2512" s="2">
        <f t="shared" si="423"/>
        <v>675</v>
      </c>
      <c r="O2512" s="2">
        <f t="shared" si="424"/>
        <v>0</v>
      </c>
      <c r="P2512" s="2">
        <f t="shared" si="425"/>
        <v>28350</v>
      </c>
      <c r="Q2512" s="14">
        <f t="shared" si="426"/>
        <v>0</v>
      </c>
      <c r="R2512" s="2"/>
      <c r="S2512" s="2"/>
      <c r="T2512" s="1" t="e">
        <v>#N/A</v>
      </c>
    </row>
    <row r="2513" spans="1:20" x14ac:dyDescent="0.25">
      <c r="A2513" s="2" t="str">
        <f t="shared" si="420"/>
        <v>032020</v>
      </c>
      <c r="B2513" s="12">
        <v>43895</v>
      </c>
      <c r="C2513" s="2" t="s">
        <v>7286</v>
      </c>
      <c r="D2513" s="2" t="s">
        <v>101</v>
      </c>
      <c r="E2513" s="2" t="s">
        <v>6250</v>
      </c>
      <c r="F2513" s="2">
        <v>30470</v>
      </c>
      <c r="G2513" s="2"/>
      <c r="H2513" s="2">
        <v>27000</v>
      </c>
      <c r="I2513" s="2"/>
      <c r="J2513" s="2">
        <v>1000</v>
      </c>
      <c r="K2513" s="2">
        <v>734</v>
      </c>
      <c r="L2513" s="2">
        <f t="shared" si="421"/>
        <v>1735.52</v>
      </c>
      <c r="M2513" s="2">
        <f t="shared" si="422"/>
        <v>867.76</v>
      </c>
      <c r="N2513" s="2">
        <f t="shared" si="423"/>
        <v>867.76</v>
      </c>
      <c r="O2513" s="2">
        <f t="shared" si="424"/>
        <v>0</v>
      </c>
      <c r="P2513" s="2">
        <f t="shared" si="425"/>
        <v>30469.52</v>
      </c>
      <c r="Q2513" s="14">
        <f t="shared" si="426"/>
        <v>-0.47999999999956344</v>
      </c>
      <c r="R2513" s="2"/>
      <c r="S2513" s="2"/>
      <c r="T2513" s="1" t="e">
        <v>#N/A</v>
      </c>
    </row>
    <row r="2514" spans="1:20" x14ac:dyDescent="0.25">
      <c r="A2514" s="2" t="str">
        <f t="shared" si="420"/>
        <v>032020</v>
      </c>
      <c r="B2514" s="12">
        <v>43896</v>
      </c>
      <c r="C2514" s="2" t="s">
        <v>1299</v>
      </c>
      <c r="D2514" s="2" t="s">
        <v>1290</v>
      </c>
      <c r="E2514" s="2" t="s">
        <v>6929</v>
      </c>
      <c r="F2514" s="2">
        <v>4531</v>
      </c>
      <c r="G2514" s="2"/>
      <c r="H2514" s="2"/>
      <c r="I2514" s="2"/>
      <c r="J2514" s="2">
        <v>3840.0000000000005</v>
      </c>
      <c r="K2514" s="2"/>
      <c r="L2514" s="2">
        <f t="shared" si="421"/>
        <v>691.20000000000016</v>
      </c>
      <c r="M2514" s="2">
        <f t="shared" si="422"/>
        <v>345.60000000000008</v>
      </c>
      <c r="N2514" s="2">
        <f t="shared" si="423"/>
        <v>345.60000000000008</v>
      </c>
      <c r="O2514" s="2">
        <f t="shared" si="424"/>
        <v>0</v>
      </c>
      <c r="P2514" s="2">
        <f t="shared" si="425"/>
        <v>4531.2000000000007</v>
      </c>
      <c r="Q2514" s="14">
        <f t="shared" si="426"/>
        <v>0.2000000000007276</v>
      </c>
      <c r="R2514" s="2"/>
      <c r="S2514" s="2"/>
      <c r="T2514" s="1" t="e">
        <v>#N/A</v>
      </c>
    </row>
    <row r="2515" spans="1:20" x14ac:dyDescent="0.25">
      <c r="A2515" s="2" t="str">
        <f t="shared" si="420"/>
        <v>032020</v>
      </c>
      <c r="B2515" s="12">
        <v>43897</v>
      </c>
      <c r="C2515" s="2" t="s">
        <v>1286</v>
      </c>
      <c r="D2515" s="2" t="s">
        <v>1284</v>
      </c>
      <c r="E2515" s="2" t="s">
        <v>7287</v>
      </c>
      <c r="F2515" s="2">
        <v>2950</v>
      </c>
      <c r="G2515" s="2"/>
      <c r="H2515" s="2"/>
      <c r="I2515" s="2"/>
      <c r="J2515" s="2">
        <v>2500</v>
      </c>
      <c r="K2515" s="2"/>
      <c r="L2515" s="2">
        <f t="shared" si="421"/>
        <v>450</v>
      </c>
      <c r="M2515" s="2">
        <f t="shared" si="422"/>
        <v>225</v>
      </c>
      <c r="N2515" s="2">
        <f t="shared" si="423"/>
        <v>225</v>
      </c>
      <c r="O2515" s="2">
        <f t="shared" si="424"/>
        <v>0</v>
      </c>
      <c r="P2515" s="2">
        <f t="shared" si="425"/>
        <v>2950</v>
      </c>
      <c r="Q2515" s="14">
        <f t="shared" si="426"/>
        <v>0</v>
      </c>
      <c r="R2515" s="2"/>
      <c r="S2515" s="2"/>
      <c r="T2515" s="1" t="e">
        <v>#N/A</v>
      </c>
    </row>
    <row r="2516" spans="1:20" x14ac:dyDescent="0.25">
      <c r="A2516" s="2" t="str">
        <f t="shared" si="420"/>
        <v>032020</v>
      </c>
      <c r="B2516" s="12">
        <v>43897</v>
      </c>
      <c r="C2516" s="2" t="s">
        <v>7288</v>
      </c>
      <c r="D2516" s="2" t="s">
        <v>1353</v>
      </c>
      <c r="E2516" s="2" t="s">
        <v>6287</v>
      </c>
      <c r="F2516" s="2">
        <v>4248</v>
      </c>
      <c r="G2516" s="2"/>
      <c r="H2516" s="2"/>
      <c r="I2516" s="2"/>
      <c r="J2516" s="2">
        <v>3600</v>
      </c>
      <c r="K2516" s="2"/>
      <c r="L2516" s="2">
        <f t="shared" si="421"/>
        <v>648</v>
      </c>
      <c r="M2516" s="2">
        <f t="shared" si="422"/>
        <v>324</v>
      </c>
      <c r="N2516" s="2">
        <f t="shared" si="423"/>
        <v>324</v>
      </c>
      <c r="O2516" s="2">
        <f t="shared" si="424"/>
        <v>0</v>
      </c>
      <c r="P2516" s="2">
        <f t="shared" si="425"/>
        <v>4248</v>
      </c>
      <c r="Q2516" s="14">
        <f t="shared" si="426"/>
        <v>0</v>
      </c>
      <c r="R2516" s="2"/>
      <c r="S2516" s="2"/>
      <c r="T2516" s="1" t="e">
        <v>#N/A</v>
      </c>
    </row>
    <row r="2517" spans="1:20" x14ac:dyDescent="0.25">
      <c r="A2517" s="2" t="str">
        <f t="shared" si="420"/>
        <v>032020</v>
      </c>
      <c r="B2517" s="12">
        <v>43903</v>
      </c>
      <c r="C2517" s="2" t="s">
        <v>6353</v>
      </c>
      <c r="D2517" s="2" t="s">
        <v>167</v>
      </c>
      <c r="E2517" s="2" t="s">
        <v>6724</v>
      </c>
      <c r="F2517" s="2">
        <v>39530</v>
      </c>
      <c r="G2517" s="2"/>
      <c r="H2517" s="2"/>
      <c r="I2517" s="2"/>
      <c r="J2517" s="2">
        <v>33500</v>
      </c>
      <c r="K2517" s="2"/>
      <c r="L2517" s="2">
        <f t="shared" si="421"/>
        <v>6030</v>
      </c>
      <c r="M2517" s="2">
        <v>0</v>
      </c>
      <c r="N2517" s="2">
        <v>0</v>
      </c>
      <c r="O2517" s="2">
        <v>0</v>
      </c>
      <c r="P2517" s="2">
        <f t="shared" si="425"/>
        <v>39530</v>
      </c>
      <c r="Q2517" s="14">
        <f t="shared" si="426"/>
        <v>0</v>
      </c>
      <c r="R2517" s="2" t="s">
        <v>5815</v>
      </c>
      <c r="S2517" s="2" t="s">
        <v>5815</v>
      </c>
      <c r="T2517" s="1" t="e">
        <v>#N/A</v>
      </c>
    </row>
    <row r="2518" spans="1:20" x14ac:dyDescent="0.25">
      <c r="A2518" s="2" t="str">
        <f t="shared" si="420"/>
        <v>032020</v>
      </c>
      <c r="B2518" s="12">
        <v>43896</v>
      </c>
      <c r="C2518" s="2" t="s">
        <v>7289</v>
      </c>
      <c r="D2518" s="2" t="s">
        <v>101</v>
      </c>
      <c r="E2518" s="2" t="s">
        <v>6250</v>
      </c>
      <c r="F2518" s="2">
        <v>2888</v>
      </c>
      <c r="G2518" s="2"/>
      <c r="H2518" s="2"/>
      <c r="I2518" s="2"/>
      <c r="J2518" s="2">
        <v>2447.1111111111113</v>
      </c>
      <c r="K2518" s="2"/>
      <c r="L2518" s="2">
        <f t="shared" si="421"/>
        <v>440.48</v>
      </c>
      <c r="M2518" s="2">
        <f t="shared" si="422"/>
        <v>220.24</v>
      </c>
      <c r="N2518" s="2">
        <f t="shared" si="423"/>
        <v>220.24</v>
      </c>
      <c r="O2518" s="2">
        <f t="shared" si="424"/>
        <v>0</v>
      </c>
      <c r="P2518" s="2">
        <f t="shared" si="425"/>
        <v>2887.5911111111113</v>
      </c>
      <c r="Q2518" s="14">
        <f t="shared" si="426"/>
        <v>-0.40888888888866859</v>
      </c>
      <c r="R2518" s="2"/>
      <c r="S2518" s="2"/>
      <c r="T2518" s="1" t="e">
        <v>#N/A</v>
      </c>
    </row>
    <row r="2519" spans="1:20" x14ac:dyDescent="0.25">
      <c r="A2519" s="2" t="str">
        <f t="shared" si="420"/>
        <v>032020</v>
      </c>
      <c r="B2519" s="12">
        <v>43897</v>
      </c>
      <c r="C2519" s="2" t="s">
        <v>7290</v>
      </c>
      <c r="D2519" s="2" t="s">
        <v>101</v>
      </c>
      <c r="E2519" s="2" t="s">
        <v>6250</v>
      </c>
      <c r="F2519" s="2">
        <v>500.02</v>
      </c>
      <c r="G2519" s="2"/>
      <c r="H2519" s="2"/>
      <c r="I2519" s="2"/>
      <c r="J2519" s="2"/>
      <c r="K2519" s="2">
        <v>391</v>
      </c>
      <c r="L2519" s="2">
        <f t="shared" si="421"/>
        <v>109.48</v>
      </c>
      <c r="M2519" s="2">
        <f t="shared" si="422"/>
        <v>54.74</v>
      </c>
      <c r="N2519" s="2">
        <f t="shared" si="423"/>
        <v>54.74</v>
      </c>
      <c r="O2519" s="2">
        <f t="shared" si="424"/>
        <v>0</v>
      </c>
      <c r="P2519" s="2">
        <f t="shared" si="425"/>
        <v>500.48</v>
      </c>
      <c r="Q2519" s="14">
        <f t="shared" si="426"/>
        <v>0.46000000000003638</v>
      </c>
      <c r="R2519" s="2"/>
      <c r="S2519" s="2"/>
      <c r="T2519" s="1" t="e">
        <v>#N/A</v>
      </c>
    </row>
    <row r="2520" spans="1:20" x14ac:dyDescent="0.25">
      <c r="A2520" s="2" t="str">
        <f t="shared" si="420"/>
        <v>032020</v>
      </c>
      <c r="B2520" s="12">
        <v>43899</v>
      </c>
      <c r="C2520" s="2" t="s">
        <v>7291</v>
      </c>
      <c r="D2520" s="2" t="s">
        <v>101</v>
      </c>
      <c r="E2520" s="2" t="s">
        <v>6250</v>
      </c>
      <c r="F2520" s="2">
        <v>14175</v>
      </c>
      <c r="G2520" s="2"/>
      <c r="H2520" s="2">
        <v>13500</v>
      </c>
      <c r="I2520" s="2"/>
      <c r="J2520" s="2"/>
      <c r="K2520" s="2"/>
      <c r="L2520" s="2">
        <f t="shared" si="421"/>
        <v>675</v>
      </c>
      <c r="M2520" s="2">
        <f t="shared" si="422"/>
        <v>337.5</v>
      </c>
      <c r="N2520" s="2">
        <f t="shared" si="423"/>
        <v>337.5</v>
      </c>
      <c r="O2520" s="2">
        <f t="shared" si="424"/>
        <v>0</v>
      </c>
      <c r="P2520" s="2">
        <f t="shared" si="425"/>
        <v>14175</v>
      </c>
      <c r="Q2520" s="14">
        <f t="shared" si="426"/>
        <v>0</v>
      </c>
      <c r="R2520" s="2"/>
      <c r="S2520" s="2"/>
      <c r="T2520" s="1" t="e">
        <v>#N/A</v>
      </c>
    </row>
    <row r="2521" spans="1:20" x14ac:dyDescent="0.25">
      <c r="A2521" s="2" t="str">
        <f t="shared" si="420"/>
        <v>032020</v>
      </c>
      <c r="B2521" s="12">
        <v>43897</v>
      </c>
      <c r="C2521" s="2" t="s">
        <v>1287</v>
      </c>
      <c r="D2521" s="2" t="s">
        <v>101</v>
      </c>
      <c r="E2521" s="2" t="s">
        <v>6250</v>
      </c>
      <c r="F2521" s="2">
        <v>2209</v>
      </c>
      <c r="G2521" s="2"/>
      <c r="H2521" s="2"/>
      <c r="I2521" s="2"/>
      <c r="J2521" s="2">
        <v>1872</v>
      </c>
      <c r="K2521" s="2"/>
      <c r="L2521" s="2">
        <f t="shared" si="421"/>
        <v>336.96</v>
      </c>
      <c r="M2521" s="2">
        <f t="shared" si="422"/>
        <v>168.48</v>
      </c>
      <c r="N2521" s="2">
        <f t="shared" si="423"/>
        <v>168.48</v>
      </c>
      <c r="O2521" s="2">
        <f t="shared" si="424"/>
        <v>0</v>
      </c>
      <c r="P2521" s="2">
        <f t="shared" si="425"/>
        <v>2208.96</v>
      </c>
      <c r="Q2521" s="14">
        <f t="shared" si="426"/>
        <v>-3.999999999996362E-2</v>
      </c>
      <c r="R2521" s="2"/>
      <c r="S2521" s="2"/>
      <c r="T2521" s="1" t="e">
        <v>#N/A</v>
      </c>
    </row>
    <row r="2522" spans="1:20" x14ac:dyDescent="0.25">
      <c r="A2522" s="2" t="str">
        <f t="shared" si="420"/>
        <v>032020</v>
      </c>
      <c r="B2522" s="12">
        <v>43893</v>
      </c>
      <c r="C2522" s="2" t="s">
        <v>5945</v>
      </c>
      <c r="D2522" s="2" t="s">
        <v>674</v>
      </c>
      <c r="E2522" s="2" t="s">
        <v>6386</v>
      </c>
      <c r="F2522" s="2">
        <v>14066</v>
      </c>
      <c r="G2522" s="2"/>
      <c r="H2522" s="2"/>
      <c r="I2522" s="2"/>
      <c r="J2522" s="2">
        <v>13022.222222222223</v>
      </c>
      <c r="K2522" s="2"/>
      <c r="L2522" s="2">
        <f t="shared" si="421"/>
        <v>2344</v>
      </c>
      <c r="M2522" s="2">
        <f t="shared" si="422"/>
        <v>1172</v>
      </c>
      <c r="N2522" s="2">
        <f t="shared" si="423"/>
        <v>1172</v>
      </c>
      <c r="O2522" s="2">
        <f t="shared" si="424"/>
        <v>0</v>
      </c>
      <c r="P2522" s="2">
        <f t="shared" si="425"/>
        <v>15366.222222222223</v>
      </c>
      <c r="Q2522" s="14">
        <f t="shared" si="426"/>
        <v>1300.2222222222226</v>
      </c>
      <c r="R2522" s="2"/>
      <c r="S2522" s="2"/>
      <c r="T2522" s="1" t="e">
        <v>#N/A</v>
      </c>
    </row>
    <row r="2523" spans="1:20" x14ac:dyDescent="0.25">
      <c r="A2523" s="2" t="str">
        <f t="shared" si="420"/>
        <v>022020</v>
      </c>
      <c r="B2523" s="12">
        <v>43888</v>
      </c>
      <c r="C2523" s="2" t="s">
        <v>7292</v>
      </c>
      <c r="D2523" s="2" t="s">
        <v>6341</v>
      </c>
      <c r="E2523" s="2" t="s">
        <v>6342</v>
      </c>
      <c r="F2523" s="2">
        <v>24546</v>
      </c>
      <c r="G2523" s="2">
        <v>24794</v>
      </c>
      <c r="H2523" s="2"/>
      <c r="I2523" s="2"/>
      <c r="J2523" s="2"/>
      <c r="K2523" s="2"/>
      <c r="L2523" s="2">
        <f t="shared" si="421"/>
        <v>0</v>
      </c>
      <c r="M2523" s="2">
        <v>0</v>
      </c>
      <c r="N2523" s="2">
        <v>0</v>
      </c>
      <c r="O2523" s="2">
        <v>0</v>
      </c>
      <c r="P2523" s="2">
        <f t="shared" si="425"/>
        <v>24794</v>
      </c>
      <c r="Q2523" s="14">
        <f t="shared" si="426"/>
        <v>248</v>
      </c>
      <c r="R2523" s="2"/>
      <c r="S2523" s="2"/>
      <c r="T2523" s="1" t="s">
        <v>6341</v>
      </c>
    </row>
    <row r="2524" spans="1:20" x14ac:dyDescent="0.25">
      <c r="A2524" s="2" t="str">
        <f t="shared" si="420"/>
        <v>032020</v>
      </c>
      <c r="B2524" s="12">
        <v>43902</v>
      </c>
      <c r="C2524" s="2" t="s">
        <v>7293</v>
      </c>
      <c r="D2524" s="2" t="s">
        <v>1356</v>
      </c>
      <c r="E2524" s="2" t="s">
        <v>7294</v>
      </c>
      <c r="F2524" s="2">
        <v>2422080</v>
      </c>
      <c r="G2524" s="2"/>
      <c r="H2524" s="2"/>
      <c r="I2524" s="2"/>
      <c r="J2524" s="2">
        <v>2088000</v>
      </c>
      <c r="K2524" s="2"/>
      <c r="L2524" s="2">
        <f t="shared" si="421"/>
        <v>375840</v>
      </c>
      <c r="M2524" s="2">
        <f t="shared" si="422"/>
        <v>187920</v>
      </c>
      <c r="N2524" s="2">
        <f t="shared" si="423"/>
        <v>187920</v>
      </c>
      <c r="O2524" s="2">
        <f t="shared" si="424"/>
        <v>0</v>
      </c>
      <c r="P2524" s="2">
        <f t="shared" si="425"/>
        <v>2463840</v>
      </c>
      <c r="Q2524" s="14">
        <f t="shared" si="426"/>
        <v>41760</v>
      </c>
      <c r="R2524" s="2"/>
      <c r="S2524" s="2"/>
      <c r="T2524" s="1" t="e">
        <v>#N/A</v>
      </c>
    </row>
    <row r="2525" spans="1:20" x14ac:dyDescent="0.25">
      <c r="A2525" s="2" t="str">
        <f t="shared" si="420"/>
        <v>032020</v>
      </c>
      <c r="B2525" s="12">
        <v>43901</v>
      </c>
      <c r="C2525" s="2" t="s">
        <v>7295</v>
      </c>
      <c r="D2525" s="2" t="s">
        <v>1356</v>
      </c>
      <c r="E2525" s="2" t="s">
        <v>7294</v>
      </c>
      <c r="F2525" s="2">
        <v>1970144</v>
      </c>
      <c r="G2525" s="2"/>
      <c r="H2525" s="2"/>
      <c r="I2525" s="2"/>
      <c r="J2525" s="2">
        <v>1698400</v>
      </c>
      <c r="K2525" s="2"/>
      <c r="L2525" s="2">
        <f t="shared" si="421"/>
        <v>305712</v>
      </c>
      <c r="M2525" s="2">
        <f t="shared" si="422"/>
        <v>152856</v>
      </c>
      <c r="N2525" s="2">
        <f t="shared" si="423"/>
        <v>152856</v>
      </c>
      <c r="O2525" s="2">
        <f t="shared" si="424"/>
        <v>0</v>
      </c>
      <c r="P2525" s="2">
        <f t="shared" si="425"/>
        <v>2004112</v>
      </c>
      <c r="Q2525" s="14">
        <f t="shared" si="426"/>
        <v>33968</v>
      </c>
      <c r="R2525" s="2"/>
      <c r="S2525" s="2"/>
      <c r="T2525" s="1" t="e">
        <v>#N/A</v>
      </c>
    </row>
    <row r="2526" spans="1:20" x14ac:dyDescent="0.25">
      <c r="A2526" s="2" t="str">
        <f t="shared" ref="A2526:A2580" si="427">TEXT(B2526,"MMYYYY")</f>
        <v>032020</v>
      </c>
      <c r="B2526" s="12">
        <v>43901</v>
      </c>
      <c r="C2526" s="2" t="s">
        <v>7296</v>
      </c>
      <c r="D2526" s="2" t="s">
        <v>1356</v>
      </c>
      <c r="E2526" s="2" t="s">
        <v>7294</v>
      </c>
      <c r="F2526" s="2">
        <v>1836976</v>
      </c>
      <c r="G2526" s="2"/>
      <c r="H2526" s="2"/>
      <c r="I2526" s="2"/>
      <c r="J2526" s="2">
        <v>1583600</v>
      </c>
      <c r="K2526" s="2"/>
      <c r="L2526" s="2">
        <f t="shared" ref="L2526:L2580" si="428">+(H2526*$H$1/100)+(I2526*$I$1/100)+(J2526*$J$1/100)+(K2526*$K$1/100)</f>
        <v>285048</v>
      </c>
      <c r="M2526" s="2">
        <f t="shared" ref="M2526:M2579" si="429">+IF(VALUE(LEFT(D2526,2))=33,L2526/2,0)</f>
        <v>142524</v>
      </c>
      <c r="N2526" s="2">
        <f t="shared" ref="N2526:N2579" si="430">+M2526</f>
        <v>142524</v>
      </c>
      <c r="O2526" s="2">
        <f t="shared" ref="O2526:O2579" si="431">+IF(VALUE(LEFT(D2526,2))=33,0,L2526)</f>
        <v>0</v>
      </c>
      <c r="P2526" s="2">
        <f t="shared" ref="P2526:P2580" si="432">H2526+I2526+J2526+K2526+L2526+G2526</f>
        <v>1868648</v>
      </c>
      <c r="Q2526" s="14">
        <f t="shared" ref="Q2526:Q2580" si="433">P2526-F2526</f>
        <v>31672</v>
      </c>
      <c r="R2526" s="2"/>
      <c r="S2526" s="2"/>
      <c r="T2526" s="1" t="e">
        <v>#N/A</v>
      </c>
    </row>
    <row r="2527" spans="1:20" x14ac:dyDescent="0.25">
      <c r="A2527" s="2" t="str">
        <f t="shared" si="427"/>
        <v>032020</v>
      </c>
      <c r="B2527" s="12">
        <v>43904</v>
      </c>
      <c r="C2527" s="2" t="s">
        <v>7297</v>
      </c>
      <c r="D2527" s="2" t="s">
        <v>1356</v>
      </c>
      <c r="E2527" s="2" t="s">
        <v>7294</v>
      </c>
      <c r="F2527" s="2">
        <v>1892656</v>
      </c>
      <c r="G2527" s="2"/>
      <c r="H2527" s="2"/>
      <c r="I2527" s="2"/>
      <c r="J2527" s="2">
        <v>1631600</v>
      </c>
      <c r="K2527" s="2"/>
      <c r="L2527" s="2">
        <f t="shared" si="428"/>
        <v>293688</v>
      </c>
      <c r="M2527" s="2">
        <f t="shared" si="429"/>
        <v>146844</v>
      </c>
      <c r="N2527" s="2">
        <f t="shared" si="430"/>
        <v>146844</v>
      </c>
      <c r="O2527" s="2">
        <f t="shared" si="431"/>
        <v>0</v>
      </c>
      <c r="P2527" s="2">
        <f t="shared" si="432"/>
        <v>1925288</v>
      </c>
      <c r="Q2527" s="14">
        <f t="shared" si="433"/>
        <v>32632</v>
      </c>
      <c r="R2527" s="2"/>
      <c r="S2527" s="2"/>
      <c r="T2527" s="1" t="e">
        <v>#N/A</v>
      </c>
    </row>
    <row r="2528" spans="1:20" x14ac:dyDescent="0.25">
      <c r="A2528" s="2" t="str">
        <f t="shared" si="427"/>
        <v>032020</v>
      </c>
      <c r="B2528" s="12">
        <v>43902</v>
      </c>
      <c r="C2528" s="2" t="s">
        <v>7298</v>
      </c>
      <c r="D2528" s="2" t="s">
        <v>1356</v>
      </c>
      <c r="E2528" s="2" t="s">
        <v>7294</v>
      </c>
      <c r="F2528" s="2">
        <v>1672720</v>
      </c>
      <c r="G2528" s="2"/>
      <c r="H2528" s="2"/>
      <c r="I2528" s="2"/>
      <c r="J2528" s="2">
        <v>1442000</v>
      </c>
      <c r="K2528" s="2"/>
      <c r="L2528" s="2">
        <f t="shared" si="428"/>
        <v>259560</v>
      </c>
      <c r="M2528" s="2">
        <f t="shared" si="429"/>
        <v>129780</v>
      </c>
      <c r="N2528" s="2">
        <f t="shared" si="430"/>
        <v>129780</v>
      </c>
      <c r="O2528" s="2">
        <f t="shared" si="431"/>
        <v>0</v>
      </c>
      <c r="P2528" s="2">
        <f t="shared" si="432"/>
        <v>1701560</v>
      </c>
      <c r="Q2528" s="14">
        <f t="shared" si="433"/>
        <v>28840</v>
      </c>
      <c r="R2528" s="2"/>
      <c r="S2528" s="2"/>
      <c r="T2528" s="1" t="e">
        <v>#N/A</v>
      </c>
    </row>
    <row r="2529" spans="1:20" x14ac:dyDescent="0.25">
      <c r="A2529" s="2" t="str">
        <f t="shared" si="427"/>
        <v>032020</v>
      </c>
      <c r="B2529" s="12">
        <v>43904</v>
      </c>
      <c r="C2529" s="2" t="s">
        <v>7299</v>
      </c>
      <c r="D2529" s="2" t="s">
        <v>1356</v>
      </c>
      <c r="E2529" s="2" t="s">
        <v>7294</v>
      </c>
      <c r="F2529" s="2">
        <v>2285200</v>
      </c>
      <c r="G2529" s="2"/>
      <c r="H2529" s="2"/>
      <c r="I2529" s="2"/>
      <c r="J2529" s="2">
        <v>1970000</v>
      </c>
      <c r="K2529" s="2"/>
      <c r="L2529" s="2">
        <f t="shared" si="428"/>
        <v>354600</v>
      </c>
      <c r="M2529" s="2">
        <f t="shared" si="429"/>
        <v>177300</v>
      </c>
      <c r="N2529" s="2">
        <f t="shared" si="430"/>
        <v>177300</v>
      </c>
      <c r="O2529" s="2">
        <f t="shared" si="431"/>
        <v>0</v>
      </c>
      <c r="P2529" s="2">
        <f t="shared" si="432"/>
        <v>2324600</v>
      </c>
      <c r="Q2529" s="14">
        <f t="shared" si="433"/>
        <v>39400</v>
      </c>
      <c r="R2529" s="2"/>
      <c r="S2529" s="2"/>
      <c r="T2529" s="1" t="e">
        <v>#N/A</v>
      </c>
    </row>
    <row r="2530" spans="1:20" x14ac:dyDescent="0.25">
      <c r="A2530" s="2" t="str">
        <f t="shared" si="427"/>
        <v>032020</v>
      </c>
      <c r="B2530" s="12">
        <v>43903</v>
      </c>
      <c r="C2530" s="2" t="s">
        <v>7300</v>
      </c>
      <c r="D2530" s="2" t="s">
        <v>1356</v>
      </c>
      <c r="E2530" s="2" t="s">
        <v>7294</v>
      </c>
      <c r="F2530" s="2">
        <v>3285584</v>
      </c>
      <c r="G2530" s="2"/>
      <c r="H2530" s="2"/>
      <c r="I2530" s="2"/>
      <c r="J2530" s="2">
        <v>2832400</v>
      </c>
      <c r="K2530" s="2"/>
      <c r="L2530" s="2">
        <f t="shared" si="428"/>
        <v>509832</v>
      </c>
      <c r="M2530" s="2">
        <f t="shared" si="429"/>
        <v>254916</v>
      </c>
      <c r="N2530" s="2">
        <f t="shared" si="430"/>
        <v>254916</v>
      </c>
      <c r="O2530" s="2">
        <f t="shared" si="431"/>
        <v>0</v>
      </c>
      <c r="P2530" s="2">
        <f t="shared" si="432"/>
        <v>3342232</v>
      </c>
      <c r="Q2530" s="14">
        <f t="shared" si="433"/>
        <v>56648</v>
      </c>
      <c r="R2530" s="2"/>
      <c r="S2530" s="2"/>
      <c r="T2530" s="1" t="e">
        <v>#N/A</v>
      </c>
    </row>
    <row r="2531" spans="1:20" x14ac:dyDescent="0.25">
      <c r="A2531" s="2" t="str">
        <f t="shared" si="427"/>
        <v>032020</v>
      </c>
      <c r="B2531" s="12">
        <v>43903</v>
      </c>
      <c r="C2531" s="2" t="s">
        <v>7301</v>
      </c>
      <c r="D2531" s="2" t="s">
        <v>1356</v>
      </c>
      <c r="E2531" s="2" t="s">
        <v>7294</v>
      </c>
      <c r="F2531" s="2">
        <v>3022960</v>
      </c>
      <c r="G2531" s="2"/>
      <c r="H2531" s="2"/>
      <c r="I2531" s="2"/>
      <c r="J2531" s="2">
        <v>2606000</v>
      </c>
      <c r="K2531" s="2"/>
      <c r="L2531" s="2">
        <f t="shared" si="428"/>
        <v>469080</v>
      </c>
      <c r="M2531" s="2">
        <f t="shared" si="429"/>
        <v>234540</v>
      </c>
      <c r="N2531" s="2">
        <f t="shared" si="430"/>
        <v>234540</v>
      </c>
      <c r="O2531" s="2">
        <f t="shared" si="431"/>
        <v>0</v>
      </c>
      <c r="P2531" s="2">
        <f t="shared" si="432"/>
        <v>3075080</v>
      </c>
      <c r="Q2531" s="14">
        <f t="shared" si="433"/>
        <v>52120</v>
      </c>
      <c r="R2531" s="2"/>
      <c r="S2531" s="2"/>
      <c r="T2531" s="1" t="e">
        <v>#N/A</v>
      </c>
    </row>
    <row r="2532" spans="1:20" x14ac:dyDescent="0.25">
      <c r="A2532" s="2" t="str">
        <f t="shared" si="427"/>
        <v>032020</v>
      </c>
      <c r="B2532" s="12">
        <v>43891</v>
      </c>
      <c r="C2532" s="2" t="s">
        <v>7302</v>
      </c>
      <c r="D2532" s="2" t="s">
        <v>6310</v>
      </c>
      <c r="E2532" s="2" t="s">
        <v>6311</v>
      </c>
      <c r="F2532" s="2">
        <v>5898.62</v>
      </c>
      <c r="G2532" s="2"/>
      <c r="H2532" s="2"/>
      <c r="I2532" s="2"/>
      <c r="J2532" s="2">
        <v>4997.8888888888887</v>
      </c>
      <c r="K2532" s="2"/>
      <c r="L2532" s="2">
        <f t="shared" si="428"/>
        <v>899.62</v>
      </c>
      <c r="M2532" s="2">
        <v>0</v>
      </c>
      <c r="N2532" s="2">
        <v>0</v>
      </c>
      <c r="O2532" s="2">
        <v>0</v>
      </c>
      <c r="P2532" s="2">
        <f t="shared" si="432"/>
        <v>5897.5088888888886</v>
      </c>
      <c r="Q2532" s="14">
        <f t="shared" si="433"/>
        <v>-1.1111111111113132</v>
      </c>
      <c r="R2532" s="2"/>
      <c r="S2532" s="2"/>
      <c r="T2532" s="1" t="s">
        <v>6310</v>
      </c>
    </row>
    <row r="2533" spans="1:20" x14ac:dyDescent="0.25">
      <c r="A2533" s="2" t="str">
        <f t="shared" si="427"/>
        <v>032020</v>
      </c>
      <c r="B2533" s="12">
        <v>43902</v>
      </c>
      <c r="C2533" s="2" t="s">
        <v>1636</v>
      </c>
      <c r="D2533" s="2" t="s">
        <v>1604</v>
      </c>
      <c r="E2533" s="2" t="s">
        <v>6303</v>
      </c>
      <c r="F2533" s="2">
        <v>7282</v>
      </c>
      <c r="G2533" s="2">
        <v>1394</v>
      </c>
      <c r="H2533" s="2"/>
      <c r="I2533" s="2"/>
      <c r="J2533" s="2">
        <v>5100</v>
      </c>
      <c r="K2533" s="2"/>
      <c r="L2533" s="2">
        <f t="shared" si="428"/>
        <v>918</v>
      </c>
      <c r="M2533" s="2">
        <f t="shared" si="429"/>
        <v>459</v>
      </c>
      <c r="N2533" s="2">
        <f t="shared" si="430"/>
        <v>459</v>
      </c>
      <c r="O2533" s="2">
        <f t="shared" si="431"/>
        <v>0</v>
      </c>
      <c r="P2533" s="2">
        <f t="shared" si="432"/>
        <v>7412</v>
      </c>
      <c r="Q2533" s="14">
        <f t="shared" si="433"/>
        <v>130</v>
      </c>
      <c r="R2533" s="2"/>
      <c r="S2533" s="2"/>
      <c r="T2533" s="1" t="e">
        <v>#N/A</v>
      </c>
    </row>
    <row r="2534" spans="1:20" x14ac:dyDescent="0.25">
      <c r="A2534" s="2" t="str">
        <f t="shared" si="427"/>
        <v>032020</v>
      </c>
      <c r="B2534" s="12">
        <v>43902</v>
      </c>
      <c r="C2534" s="2" t="s">
        <v>1637</v>
      </c>
      <c r="D2534" s="2" t="s">
        <v>1604</v>
      </c>
      <c r="E2534" s="2" t="s">
        <v>6303</v>
      </c>
      <c r="F2534" s="2">
        <v>15340</v>
      </c>
      <c r="G2534" s="2"/>
      <c r="H2534" s="2"/>
      <c r="I2534" s="2"/>
      <c r="J2534" s="2">
        <v>13000</v>
      </c>
      <c r="K2534" s="2"/>
      <c r="L2534" s="2">
        <f t="shared" si="428"/>
        <v>2340</v>
      </c>
      <c r="M2534" s="2">
        <f t="shared" si="429"/>
        <v>1170</v>
      </c>
      <c r="N2534" s="2">
        <f t="shared" si="430"/>
        <v>1170</v>
      </c>
      <c r="O2534" s="2">
        <f t="shared" si="431"/>
        <v>0</v>
      </c>
      <c r="P2534" s="2">
        <f t="shared" si="432"/>
        <v>15340</v>
      </c>
      <c r="Q2534" s="14">
        <f t="shared" si="433"/>
        <v>0</v>
      </c>
      <c r="R2534" s="2"/>
      <c r="S2534" s="2"/>
      <c r="T2534" s="1" t="e">
        <v>#N/A</v>
      </c>
    </row>
    <row r="2535" spans="1:20" x14ac:dyDescent="0.25">
      <c r="A2535" s="2" t="str">
        <f t="shared" si="427"/>
        <v>032020</v>
      </c>
      <c r="B2535" s="12">
        <v>43902</v>
      </c>
      <c r="C2535" s="2" t="s">
        <v>1638</v>
      </c>
      <c r="D2535" s="2" t="s">
        <v>1604</v>
      </c>
      <c r="E2535" s="2" t="s">
        <v>6303</v>
      </c>
      <c r="F2535" s="2">
        <v>5700</v>
      </c>
      <c r="G2535" s="2">
        <v>2443</v>
      </c>
      <c r="H2535" s="2"/>
      <c r="I2535" s="2"/>
      <c r="J2535" s="2">
        <v>2850</v>
      </c>
      <c r="K2535" s="2"/>
      <c r="L2535" s="2">
        <f t="shared" si="428"/>
        <v>513</v>
      </c>
      <c r="M2535" s="2">
        <f t="shared" si="429"/>
        <v>256.5</v>
      </c>
      <c r="N2535" s="2">
        <f t="shared" si="430"/>
        <v>256.5</v>
      </c>
      <c r="O2535" s="2">
        <f t="shared" si="431"/>
        <v>0</v>
      </c>
      <c r="P2535" s="2">
        <f t="shared" si="432"/>
        <v>5806</v>
      </c>
      <c r="Q2535" s="14">
        <f t="shared" si="433"/>
        <v>106</v>
      </c>
      <c r="R2535" s="2"/>
      <c r="S2535" s="2"/>
      <c r="T2535" s="1" t="e">
        <v>#N/A</v>
      </c>
    </row>
    <row r="2536" spans="1:20" x14ac:dyDescent="0.25">
      <c r="A2536" s="2" t="str">
        <f t="shared" si="427"/>
        <v>022020</v>
      </c>
      <c r="B2536" s="12">
        <v>43888</v>
      </c>
      <c r="C2536" s="2" t="s">
        <v>850</v>
      </c>
      <c r="D2536" s="2" t="s">
        <v>847</v>
      </c>
      <c r="E2536" s="2" t="s">
        <v>7303</v>
      </c>
      <c r="F2536" s="2">
        <v>7443</v>
      </c>
      <c r="G2536" s="2"/>
      <c r="H2536" s="2"/>
      <c r="I2536" s="2"/>
      <c r="J2536" s="2">
        <v>6307</v>
      </c>
      <c r="K2536" s="2"/>
      <c r="L2536" s="2">
        <f t="shared" si="428"/>
        <v>1135.26</v>
      </c>
      <c r="M2536" s="2">
        <v>0</v>
      </c>
      <c r="N2536" s="2">
        <v>0</v>
      </c>
      <c r="O2536" s="2">
        <v>0</v>
      </c>
      <c r="P2536" s="2">
        <f t="shared" si="432"/>
        <v>7442.26</v>
      </c>
      <c r="Q2536" s="14">
        <f t="shared" si="433"/>
        <v>-0.73999999999978172</v>
      </c>
      <c r="R2536" s="2" t="s">
        <v>6245</v>
      </c>
      <c r="S2536" s="2" t="s">
        <v>6245</v>
      </c>
      <c r="T2536" s="1" t="e">
        <v>#N/A</v>
      </c>
    </row>
    <row r="2537" spans="1:20" x14ac:dyDescent="0.25">
      <c r="A2537" s="2" t="str">
        <f t="shared" si="427"/>
        <v>112019</v>
      </c>
      <c r="B2537" s="12">
        <v>43784</v>
      </c>
      <c r="C2537" s="2" t="s">
        <v>4904</v>
      </c>
      <c r="D2537" s="2" t="s">
        <v>101</v>
      </c>
      <c r="E2537" s="2" t="s">
        <v>6250</v>
      </c>
      <c r="F2537" s="2">
        <v>48054</v>
      </c>
      <c r="G2537" s="2"/>
      <c r="H2537" s="2">
        <v>35000</v>
      </c>
      <c r="I2537" s="2"/>
      <c r="J2537" s="2">
        <v>300</v>
      </c>
      <c r="K2537" s="2">
        <v>8555</v>
      </c>
      <c r="L2537" s="2">
        <f t="shared" si="428"/>
        <v>4199.3999999999996</v>
      </c>
      <c r="M2537" s="2">
        <f t="shared" si="429"/>
        <v>2099.6999999999998</v>
      </c>
      <c r="N2537" s="2">
        <f t="shared" si="430"/>
        <v>2099.6999999999998</v>
      </c>
      <c r="O2537" s="2">
        <f t="shared" si="431"/>
        <v>0</v>
      </c>
      <c r="P2537" s="2">
        <f t="shared" si="432"/>
        <v>48054.400000000001</v>
      </c>
      <c r="Q2537" s="14">
        <f t="shared" si="433"/>
        <v>0.40000000000145519</v>
      </c>
      <c r="R2537" s="2"/>
      <c r="S2537" s="2"/>
      <c r="T2537" s="1" t="e">
        <v>#N/A</v>
      </c>
    </row>
    <row r="2538" spans="1:20" x14ac:dyDescent="0.25">
      <c r="A2538" s="2" t="str">
        <f t="shared" si="427"/>
        <v>072019</v>
      </c>
      <c r="B2538" s="12">
        <v>43665</v>
      </c>
      <c r="C2538" s="2" t="s">
        <v>3095</v>
      </c>
      <c r="D2538" s="2" t="s">
        <v>101</v>
      </c>
      <c r="E2538" s="2" t="s">
        <v>6250</v>
      </c>
      <c r="F2538" s="2">
        <v>696</v>
      </c>
      <c r="G2538" s="2"/>
      <c r="H2538" s="2"/>
      <c r="I2538" s="2"/>
      <c r="J2538" s="2">
        <v>590</v>
      </c>
      <c r="K2538" s="2"/>
      <c r="L2538" s="2">
        <f t="shared" si="428"/>
        <v>106.2</v>
      </c>
      <c r="M2538" s="2">
        <f t="shared" si="429"/>
        <v>53.1</v>
      </c>
      <c r="N2538" s="2">
        <f t="shared" si="430"/>
        <v>53.1</v>
      </c>
      <c r="O2538" s="2">
        <f t="shared" si="431"/>
        <v>0</v>
      </c>
      <c r="P2538" s="2">
        <f t="shared" si="432"/>
        <v>696.2</v>
      </c>
      <c r="Q2538" s="14">
        <f t="shared" si="433"/>
        <v>0.20000000000004547</v>
      </c>
      <c r="R2538" s="2"/>
      <c r="S2538" s="2"/>
      <c r="T2538" s="1" t="e">
        <v>#N/A</v>
      </c>
    </row>
    <row r="2539" spans="1:20" x14ac:dyDescent="0.25">
      <c r="A2539" s="2" t="str">
        <f t="shared" si="427"/>
        <v>072019</v>
      </c>
      <c r="B2539" s="12">
        <v>43662</v>
      </c>
      <c r="C2539" s="2" t="s">
        <v>3093</v>
      </c>
      <c r="D2539" s="2" t="s">
        <v>101</v>
      </c>
      <c r="E2539" s="2" t="s">
        <v>6250</v>
      </c>
      <c r="F2539" s="2">
        <v>722</v>
      </c>
      <c r="G2539" s="2"/>
      <c r="H2539" s="2"/>
      <c r="I2539" s="2"/>
      <c r="J2539" s="2">
        <v>611.77777777777783</v>
      </c>
      <c r="K2539" s="2"/>
      <c r="L2539" s="2">
        <f t="shared" si="428"/>
        <v>110.12</v>
      </c>
      <c r="M2539" s="2">
        <f t="shared" si="429"/>
        <v>55.06</v>
      </c>
      <c r="N2539" s="2">
        <f t="shared" si="430"/>
        <v>55.06</v>
      </c>
      <c r="O2539" s="2">
        <f t="shared" si="431"/>
        <v>0</v>
      </c>
      <c r="P2539" s="2">
        <f t="shared" si="432"/>
        <v>721.89777777777783</v>
      </c>
      <c r="Q2539" s="14">
        <f t="shared" si="433"/>
        <v>-0.10222222222216715</v>
      </c>
      <c r="R2539" s="2"/>
      <c r="S2539" s="2"/>
      <c r="T2539" s="1" t="e">
        <v>#N/A</v>
      </c>
    </row>
    <row r="2540" spans="1:20" x14ac:dyDescent="0.25">
      <c r="A2540" s="2" t="str">
        <f t="shared" si="427"/>
        <v>112019</v>
      </c>
      <c r="B2540" s="12">
        <v>43795</v>
      </c>
      <c r="C2540" s="2" t="s">
        <v>4910</v>
      </c>
      <c r="D2540" s="2" t="s">
        <v>101</v>
      </c>
      <c r="E2540" s="2" t="s">
        <v>6250</v>
      </c>
      <c r="F2540" s="2">
        <v>4898</v>
      </c>
      <c r="G2540" s="2"/>
      <c r="H2540" s="2"/>
      <c r="I2540" s="2"/>
      <c r="J2540" s="2">
        <v>4151</v>
      </c>
      <c r="K2540" s="2"/>
      <c r="L2540" s="2">
        <f t="shared" si="428"/>
        <v>747.18</v>
      </c>
      <c r="M2540" s="2">
        <f t="shared" si="429"/>
        <v>373.59</v>
      </c>
      <c r="N2540" s="2">
        <f t="shared" si="430"/>
        <v>373.59</v>
      </c>
      <c r="O2540" s="2">
        <f t="shared" si="431"/>
        <v>0</v>
      </c>
      <c r="P2540" s="2">
        <f t="shared" si="432"/>
        <v>4898.18</v>
      </c>
      <c r="Q2540" s="14">
        <f t="shared" si="433"/>
        <v>0.18000000000029104</v>
      </c>
      <c r="R2540" s="2"/>
      <c r="S2540" s="2"/>
      <c r="T2540" s="1" t="e">
        <v>#N/A</v>
      </c>
    </row>
    <row r="2541" spans="1:20" x14ac:dyDescent="0.25">
      <c r="A2541" s="2" t="str">
        <f t="shared" si="427"/>
        <v>012019</v>
      </c>
      <c r="B2541" s="12">
        <v>43473</v>
      </c>
      <c r="C2541" s="2" t="s">
        <v>3564</v>
      </c>
      <c r="D2541" s="2" t="s">
        <v>101</v>
      </c>
      <c r="E2541" s="2" t="s">
        <v>6250</v>
      </c>
      <c r="F2541" s="2">
        <v>236</v>
      </c>
      <c r="G2541" s="2"/>
      <c r="H2541" s="2"/>
      <c r="I2541" s="2"/>
      <c r="J2541" s="2">
        <v>200</v>
      </c>
      <c r="K2541" s="2"/>
      <c r="L2541" s="2">
        <f t="shared" si="428"/>
        <v>36</v>
      </c>
      <c r="M2541" s="2">
        <f t="shared" si="429"/>
        <v>18</v>
      </c>
      <c r="N2541" s="2">
        <f t="shared" si="430"/>
        <v>18</v>
      </c>
      <c r="O2541" s="2">
        <f t="shared" si="431"/>
        <v>0</v>
      </c>
      <c r="P2541" s="2">
        <f t="shared" si="432"/>
        <v>236</v>
      </c>
      <c r="Q2541" s="14">
        <f t="shared" si="433"/>
        <v>0</v>
      </c>
      <c r="R2541" s="2"/>
      <c r="S2541" s="2"/>
      <c r="T2541" s="1" t="e">
        <v>#N/A</v>
      </c>
    </row>
    <row r="2542" spans="1:20" x14ac:dyDescent="0.25">
      <c r="A2542" s="2" t="str">
        <f t="shared" si="427"/>
        <v>012020</v>
      </c>
      <c r="B2542" s="12">
        <v>43860</v>
      </c>
      <c r="C2542" s="2" t="s">
        <v>163</v>
      </c>
      <c r="D2542" s="2" t="s">
        <v>161</v>
      </c>
      <c r="E2542" s="2" t="s">
        <v>7304</v>
      </c>
      <c r="F2542" s="2">
        <v>10620</v>
      </c>
      <c r="G2542" s="2"/>
      <c r="H2542" s="2"/>
      <c r="I2542" s="2"/>
      <c r="J2542" s="2">
        <v>9000</v>
      </c>
      <c r="K2542" s="2"/>
      <c r="L2542" s="2">
        <f t="shared" si="428"/>
        <v>1620</v>
      </c>
      <c r="M2542" s="2">
        <f t="shared" si="429"/>
        <v>810</v>
      </c>
      <c r="N2542" s="2">
        <f t="shared" si="430"/>
        <v>810</v>
      </c>
      <c r="O2542" s="2">
        <f t="shared" si="431"/>
        <v>0</v>
      </c>
      <c r="P2542" s="2">
        <f t="shared" si="432"/>
        <v>10620</v>
      </c>
      <c r="Q2542" s="14">
        <f t="shared" si="433"/>
        <v>0</v>
      </c>
      <c r="R2542" s="2"/>
      <c r="S2542" s="2"/>
      <c r="T2542" s="1" t="e">
        <v>#N/A</v>
      </c>
    </row>
    <row r="2543" spans="1:20" x14ac:dyDescent="0.25">
      <c r="A2543" s="2" t="str">
        <f t="shared" si="427"/>
        <v>022020</v>
      </c>
      <c r="B2543" s="12">
        <v>43881</v>
      </c>
      <c r="C2543" s="2" t="s">
        <v>1080</v>
      </c>
      <c r="D2543" s="2" t="s">
        <v>1078</v>
      </c>
      <c r="E2543" s="2" t="s">
        <v>7305</v>
      </c>
      <c r="F2543" s="2">
        <v>37465</v>
      </c>
      <c r="G2543" s="2"/>
      <c r="H2543" s="2"/>
      <c r="I2543" s="2"/>
      <c r="J2543" s="2">
        <v>31750</v>
      </c>
      <c r="K2543" s="2"/>
      <c r="L2543" s="2">
        <f t="shared" si="428"/>
        <v>5715</v>
      </c>
      <c r="M2543" s="2">
        <f t="shared" si="429"/>
        <v>0</v>
      </c>
      <c r="N2543" s="2">
        <f t="shared" si="430"/>
        <v>0</v>
      </c>
      <c r="O2543" s="2">
        <f t="shared" si="431"/>
        <v>5715</v>
      </c>
      <c r="P2543" s="2">
        <f t="shared" si="432"/>
        <v>37465</v>
      </c>
      <c r="Q2543" s="14">
        <f t="shared" si="433"/>
        <v>0</v>
      </c>
      <c r="R2543" s="2"/>
      <c r="S2543" s="2"/>
      <c r="T2543" s="1" t="e">
        <v>#N/A</v>
      </c>
    </row>
    <row r="2544" spans="1:20" x14ac:dyDescent="0.25">
      <c r="A2544" s="2" t="str">
        <f t="shared" si="427"/>
        <v>022020</v>
      </c>
      <c r="B2544" s="12">
        <v>43881</v>
      </c>
      <c r="C2544" s="2" t="s">
        <v>1081</v>
      </c>
      <c r="D2544" s="2" t="s">
        <v>1078</v>
      </c>
      <c r="E2544" s="2" t="s">
        <v>7305</v>
      </c>
      <c r="F2544" s="2">
        <v>16107</v>
      </c>
      <c r="G2544" s="2"/>
      <c r="H2544" s="2"/>
      <c r="I2544" s="2"/>
      <c r="J2544" s="2">
        <v>13650</v>
      </c>
      <c r="K2544" s="2"/>
      <c r="L2544" s="2">
        <f t="shared" si="428"/>
        <v>2457</v>
      </c>
      <c r="M2544" s="2">
        <f t="shared" si="429"/>
        <v>0</v>
      </c>
      <c r="N2544" s="2">
        <f t="shared" si="430"/>
        <v>0</v>
      </c>
      <c r="O2544" s="2">
        <f t="shared" si="431"/>
        <v>2457</v>
      </c>
      <c r="P2544" s="2">
        <f t="shared" si="432"/>
        <v>16107</v>
      </c>
      <c r="Q2544" s="14">
        <f t="shared" si="433"/>
        <v>0</v>
      </c>
      <c r="R2544" s="2"/>
      <c r="S2544" s="2"/>
      <c r="T2544" s="1" t="e">
        <v>#N/A</v>
      </c>
    </row>
    <row r="2545" spans="1:20" x14ac:dyDescent="0.25">
      <c r="A2545" s="2" t="str">
        <f t="shared" si="427"/>
        <v>032020</v>
      </c>
      <c r="B2545" s="12">
        <v>43901</v>
      </c>
      <c r="C2545" s="2" t="s">
        <v>1591</v>
      </c>
      <c r="D2545" s="2" t="s">
        <v>399</v>
      </c>
      <c r="E2545" s="2" t="s">
        <v>6268</v>
      </c>
      <c r="F2545" s="2">
        <v>8503.4</v>
      </c>
      <c r="G2545" s="2"/>
      <c r="H2545" s="2"/>
      <c r="I2545" s="2">
        <v>2099</v>
      </c>
      <c r="J2545" s="2">
        <v>5214</v>
      </c>
      <c r="K2545" s="2"/>
      <c r="L2545" s="2">
        <f t="shared" si="428"/>
        <v>1190.4000000000001</v>
      </c>
      <c r="M2545" s="2">
        <f t="shared" si="429"/>
        <v>595.20000000000005</v>
      </c>
      <c r="N2545" s="2">
        <f t="shared" si="430"/>
        <v>595.20000000000005</v>
      </c>
      <c r="O2545" s="2">
        <f t="shared" si="431"/>
        <v>0</v>
      </c>
      <c r="P2545" s="2">
        <f t="shared" si="432"/>
        <v>8503.4</v>
      </c>
      <c r="Q2545" s="14">
        <f t="shared" si="433"/>
        <v>0</v>
      </c>
      <c r="R2545" s="2"/>
      <c r="S2545" s="2"/>
      <c r="T2545" s="1" t="e">
        <v>#N/A</v>
      </c>
    </row>
    <row r="2546" spans="1:20" x14ac:dyDescent="0.25">
      <c r="A2546" s="2" t="str">
        <f t="shared" si="427"/>
        <v>032020</v>
      </c>
      <c r="B2546" s="12">
        <v>43899</v>
      </c>
      <c r="C2546" s="2" t="s">
        <v>1418</v>
      </c>
      <c r="D2546" s="2" t="s">
        <v>644</v>
      </c>
      <c r="E2546" s="2" t="s">
        <v>6279</v>
      </c>
      <c r="F2546" s="2">
        <v>32723</v>
      </c>
      <c r="G2546" s="2"/>
      <c r="H2546" s="2">
        <v>31770</v>
      </c>
      <c r="I2546" s="2"/>
      <c r="J2546" s="2"/>
      <c r="K2546" s="2"/>
      <c r="L2546" s="2">
        <f t="shared" si="428"/>
        <v>1588.5</v>
      </c>
      <c r="M2546" s="2">
        <f t="shared" si="429"/>
        <v>794.25</v>
      </c>
      <c r="N2546" s="2">
        <f t="shared" si="430"/>
        <v>794.25</v>
      </c>
      <c r="O2546" s="2">
        <f t="shared" si="431"/>
        <v>0</v>
      </c>
      <c r="P2546" s="2">
        <f t="shared" si="432"/>
        <v>33358.5</v>
      </c>
      <c r="Q2546" s="14">
        <f t="shared" si="433"/>
        <v>635.5</v>
      </c>
      <c r="R2546" s="2"/>
      <c r="S2546" s="2"/>
      <c r="T2546" s="1" t="e">
        <v>#N/A</v>
      </c>
    </row>
    <row r="2547" spans="1:20" x14ac:dyDescent="0.25">
      <c r="A2547" s="2" t="str">
        <f t="shared" si="427"/>
        <v>032020</v>
      </c>
      <c r="B2547" s="12">
        <v>43896</v>
      </c>
      <c r="C2547" s="2" t="s">
        <v>1345</v>
      </c>
      <c r="D2547" s="2" t="s">
        <v>795</v>
      </c>
      <c r="E2547" s="2" t="s">
        <v>6409</v>
      </c>
      <c r="F2547" s="2">
        <v>5500</v>
      </c>
      <c r="G2547" s="2"/>
      <c r="H2547" s="2"/>
      <c r="I2547" s="2"/>
      <c r="J2547" s="2">
        <v>4661</v>
      </c>
      <c r="K2547" s="2"/>
      <c r="L2547" s="2">
        <f t="shared" si="428"/>
        <v>838.98</v>
      </c>
      <c r="M2547" s="2">
        <f t="shared" si="429"/>
        <v>419.49</v>
      </c>
      <c r="N2547" s="2">
        <f t="shared" si="430"/>
        <v>419.49</v>
      </c>
      <c r="O2547" s="2">
        <f t="shared" si="431"/>
        <v>0</v>
      </c>
      <c r="P2547" s="2">
        <f t="shared" si="432"/>
        <v>5499.98</v>
      </c>
      <c r="Q2547" s="14">
        <f t="shared" si="433"/>
        <v>-2.0000000000436557E-2</v>
      </c>
      <c r="R2547" s="2"/>
      <c r="S2547" s="2"/>
      <c r="T2547" s="1" t="e">
        <v>#N/A</v>
      </c>
    </row>
    <row r="2548" spans="1:20" x14ac:dyDescent="0.25">
      <c r="A2548" s="2" t="str">
        <f t="shared" si="427"/>
        <v>032020</v>
      </c>
      <c r="B2548" s="12">
        <v>43896</v>
      </c>
      <c r="C2548" s="2" t="s">
        <v>1344</v>
      </c>
      <c r="D2548" s="2" t="s">
        <v>795</v>
      </c>
      <c r="E2548" s="2" t="s">
        <v>6409</v>
      </c>
      <c r="F2548" s="2">
        <v>4720</v>
      </c>
      <c r="G2548" s="2"/>
      <c r="H2548" s="2"/>
      <c r="I2548" s="2"/>
      <c r="J2548" s="2">
        <v>4000</v>
      </c>
      <c r="K2548" s="2"/>
      <c r="L2548" s="2">
        <f t="shared" si="428"/>
        <v>720</v>
      </c>
      <c r="M2548" s="2">
        <f t="shared" si="429"/>
        <v>360</v>
      </c>
      <c r="N2548" s="2">
        <f t="shared" si="430"/>
        <v>360</v>
      </c>
      <c r="O2548" s="2">
        <f t="shared" si="431"/>
        <v>0</v>
      </c>
      <c r="P2548" s="2">
        <f t="shared" si="432"/>
        <v>4720</v>
      </c>
      <c r="Q2548" s="14">
        <f t="shared" si="433"/>
        <v>0</v>
      </c>
      <c r="R2548" s="2"/>
      <c r="S2548" s="2"/>
      <c r="T2548" s="1" t="e">
        <v>#N/A</v>
      </c>
    </row>
    <row r="2549" spans="1:20" x14ac:dyDescent="0.25">
      <c r="A2549" s="2" t="str">
        <f t="shared" si="427"/>
        <v>032020</v>
      </c>
      <c r="B2549" s="12">
        <v>43900</v>
      </c>
      <c r="C2549" s="2" t="s">
        <v>1300</v>
      </c>
      <c r="D2549" s="2" t="s">
        <v>1290</v>
      </c>
      <c r="E2549" s="2" t="s">
        <v>6929</v>
      </c>
      <c r="F2549" s="2">
        <v>260</v>
      </c>
      <c r="G2549" s="2"/>
      <c r="H2549" s="2"/>
      <c r="I2549" s="2"/>
      <c r="J2549" s="2">
        <v>220.00000000000003</v>
      </c>
      <c r="K2549" s="2"/>
      <c r="L2549" s="2">
        <f t="shared" si="428"/>
        <v>39.6</v>
      </c>
      <c r="M2549" s="2">
        <f t="shared" si="429"/>
        <v>19.8</v>
      </c>
      <c r="N2549" s="2">
        <f t="shared" si="430"/>
        <v>19.8</v>
      </c>
      <c r="O2549" s="2">
        <f t="shared" si="431"/>
        <v>0</v>
      </c>
      <c r="P2549" s="2">
        <f t="shared" si="432"/>
        <v>259.60000000000002</v>
      </c>
      <c r="Q2549" s="14">
        <f t="shared" si="433"/>
        <v>-0.39999999999997726</v>
      </c>
      <c r="R2549" s="2"/>
      <c r="S2549" s="2"/>
      <c r="T2549" s="1" t="e">
        <v>#N/A</v>
      </c>
    </row>
    <row r="2550" spans="1:20" x14ac:dyDescent="0.25">
      <c r="A2550" s="2" t="str">
        <f t="shared" si="427"/>
        <v>032020</v>
      </c>
      <c r="B2550" s="12">
        <v>43900</v>
      </c>
      <c r="C2550" s="2" t="s">
        <v>7306</v>
      </c>
      <c r="D2550" s="2" t="s">
        <v>6323</v>
      </c>
      <c r="E2550" s="2" t="s">
        <v>6324</v>
      </c>
      <c r="F2550" s="2">
        <v>5487</v>
      </c>
      <c r="G2550" s="2"/>
      <c r="H2550" s="2"/>
      <c r="I2550" s="2"/>
      <c r="J2550" s="2">
        <v>4650</v>
      </c>
      <c r="K2550" s="2"/>
      <c r="L2550" s="2">
        <f t="shared" si="428"/>
        <v>837</v>
      </c>
      <c r="M2550" s="2">
        <v>0</v>
      </c>
      <c r="N2550" s="2">
        <v>0</v>
      </c>
      <c r="O2550" s="2">
        <v>0</v>
      </c>
      <c r="P2550" s="2">
        <f t="shared" si="432"/>
        <v>5487</v>
      </c>
      <c r="Q2550" s="14">
        <f t="shared" si="433"/>
        <v>0</v>
      </c>
      <c r="R2550" s="2"/>
      <c r="S2550" s="2"/>
      <c r="T2550" s="1" t="s">
        <v>6323</v>
      </c>
    </row>
    <row r="2551" spans="1:20" x14ac:dyDescent="0.25">
      <c r="A2551" s="2" t="str">
        <f t="shared" si="427"/>
        <v>032020</v>
      </c>
      <c r="B2551" s="12">
        <v>43895</v>
      </c>
      <c r="C2551" s="2" t="s">
        <v>1298</v>
      </c>
      <c r="D2551" s="2" t="s">
        <v>1290</v>
      </c>
      <c r="E2551" s="2" t="s">
        <v>6929</v>
      </c>
      <c r="F2551" s="2">
        <v>9520</v>
      </c>
      <c r="G2551" s="2"/>
      <c r="H2551" s="2"/>
      <c r="I2551" s="2">
        <v>8500</v>
      </c>
      <c r="J2551" s="2"/>
      <c r="K2551" s="2"/>
      <c r="L2551" s="2">
        <f t="shared" si="428"/>
        <v>1020</v>
      </c>
      <c r="M2551" s="2">
        <f t="shared" si="429"/>
        <v>510</v>
      </c>
      <c r="N2551" s="2">
        <f t="shared" si="430"/>
        <v>510</v>
      </c>
      <c r="O2551" s="2">
        <f t="shared" si="431"/>
        <v>0</v>
      </c>
      <c r="P2551" s="2">
        <f t="shared" si="432"/>
        <v>9520</v>
      </c>
      <c r="Q2551" s="14">
        <f t="shared" si="433"/>
        <v>0</v>
      </c>
      <c r="R2551" s="2"/>
      <c r="S2551" s="2"/>
      <c r="T2551" s="1" t="e">
        <v>#N/A</v>
      </c>
    </row>
    <row r="2552" spans="1:20" x14ac:dyDescent="0.25">
      <c r="A2552" s="2" t="str">
        <f t="shared" si="427"/>
        <v>032020</v>
      </c>
      <c r="B2552" s="12">
        <v>43906</v>
      </c>
      <c r="C2552" s="2" t="s">
        <v>1571</v>
      </c>
      <c r="D2552" s="2" t="s">
        <v>1005</v>
      </c>
      <c r="E2552" s="2" t="s">
        <v>7281</v>
      </c>
      <c r="F2552" s="2">
        <v>21601</v>
      </c>
      <c r="G2552" s="2"/>
      <c r="H2552" s="2"/>
      <c r="I2552" s="2"/>
      <c r="J2552" s="2">
        <v>18306</v>
      </c>
      <c r="K2552" s="2"/>
      <c r="L2552" s="2">
        <f t="shared" si="428"/>
        <v>3295.08</v>
      </c>
      <c r="M2552" s="2">
        <f t="shared" si="429"/>
        <v>1647.54</v>
      </c>
      <c r="N2552" s="2">
        <f t="shared" si="430"/>
        <v>1647.54</v>
      </c>
      <c r="O2552" s="2">
        <f t="shared" si="431"/>
        <v>0</v>
      </c>
      <c r="P2552" s="2">
        <f t="shared" si="432"/>
        <v>21601.08</v>
      </c>
      <c r="Q2552" s="14">
        <f t="shared" si="433"/>
        <v>8.000000000174623E-2</v>
      </c>
      <c r="R2552" s="2"/>
      <c r="S2552" s="2"/>
      <c r="T2552" s="1" t="e">
        <v>#N/A</v>
      </c>
    </row>
    <row r="2553" spans="1:20" x14ac:dyDescent="0.25">
      <c r="A2553" s="2" t="str">
        <f t="shared" si="427"/>
        <v>032020</v>
      </c>
      <c r="B2553" s="12">
        <v>43904</v>
      </c>
      <c r="C2553" s="2" t="s">
        <v>1302</v>
      </c>
      <c r="D2553" s="2" t="s">
        <v>1290</v>
      </c>
      <c r="E2553" s="2" t="s">
        <v>6929</v>
      </c>
      <c r="F2553" s="2">
        <v>6263</v>
      </c>
      <c r="G2553" s="2"/>
      <c r="H2553" s="2"/>
      <c r="I2553" s="2">
        <v>5350</v>
      </c>
      <c r="J2553" s="2">
        <v>229.99999999999997</v>
      </c>
      <c r="K2553" s="2"/>
      <c r="L2553" s="2">
        <f t="shared" si="428"/>
        <v>683.4</v>
      </c>
      <c r="M2553" s="2">
        <f t="shared" si="429"/>
        <v>341.7</v>
      </c>
      <c r="N2553" s="2">
        <f t="shared" si="430"/>
        <v>341.7</v>
      </c>
      <c r="O2553" s="2">
        <f t="shared" si="431"/>
        <v>0</v>
      </c>
      <c r="P2553" s="2">
        <f t="shared" si="432"/>
        <v>6263.4</v>
      </c>
      <c r="Q2553" s="14">
        <f t="shared" si="433"/>
        <v>0.3999999999996362</v>
      </c>
      <c r="R2553" s="2"/>
      <c r="S2553" s="2"/>
      <c r="T2553" s="1" t="e">
        <v>#N/A</v>
      </c>
    </row>
    <row r="2554" spans="1:20" x14ac:dyDescent="0.25">
      <c r="A2554" s="2" t="str">
        <f t="shared" si="427"/>
        <v>032020</v>
      </c>
      <c r="B2554" s="12">
        <v>43901</v>
      </c>
      <c r="C2554" s="2" t="s">
        <v>1563</v>
      </c>
      <c r="D2554" s="2" t="s">
        <v>351</v>
      </c>
      <c r="E2554" s="2" t="s">
        <v>6704</v>
      </c>
      <c r="F2554" s="2">
        <v>18268</v>
      </c>
      <c r="G2554" s="2"/>
      <c r="H2554" s="2"/>
      <c r="I2554" s="2"/>
      <c r="J2554" s="2">
        <v>15747.999999999998</v>
      </c>
      <c r="K2554" s="2"/>
      <c r="L2554" s="2">
        <f t="shared" si="428"/>
        <v>2834.6399999999994</v>
      </c>
      <c r="M2554" s="2">
        <f t="shared" si="429"/>
        <v>1417.3199999999997</v>
      </c>
      <c r="N2554" s="2">
        <f t="shared" si="430"/>
        <v>1417.3199999999997</v>
      </c>
      <c r="O2554" s="2">
        <f t="shared" si="431"/>
        <v>0</v>
      </c>
      <c r="P2554" s="2">
        <f t="shared" si="432"/>
        <v>18582.64</v>
      </c>
      <c r="Q2554" s="14">
        <f t="shared" si="433"/>
        <v>314.63999999999942</v>
      </c>
      <c r="R2554" s="2"/>
      <c r="S2554" s="2"/>
      <c r="T2554" s="1" t="e">
        <v>#N/A</v>
      </c>
    </row>
    <row r="2555" spans="1:20" x14ac:dyDescent="0.25">
      <c r="A2555" s="2" t="str">
        <f t="shared" si="427"/>
        <v>022020</v>
      </c>
      <c r="B2555" s="12">
        <v>43889</v>
      </c>
      <c r="C2555" s="2" t="s">
        <v>1122</v>
      </c>
      <c r="D2555" s="2" t="s">
        <v>1120</v>
      </c>
      <c r="E2555" s="2" t="s">
        <v>1121</v>
      </c>
      <c r="F2555" s="2">
        <v>44800</v>
      </c>
      <c r="G2555" s="2"/>
      <c r="H2555" s="2">
        <v>42300</v>
      </c>
      <c r="I2555" s="2"/>
      <c r="J2555" s="2"/>
      <c r="K2555" s="2"/>
      <c r="L2555" s="2">
        <f t="shared" si="428"/>
        <v>2115</v>
      </c>
      <c r="M2555" s="2">
        <f t="shared" si="429"/>
        <v>1057.5</v>
      </c>
      <c r="N2555" s="2">
        <f t="shared" si="430"/>
        <v>1057.5</v>
      </c>
      <c r="O2555" s="2">
        <f t="shared" si="431"/>
        <v>0</v>
      </c>
      <c r="P2555" s="2">
        <f t="shared" si="432"/>
        <v>44415</v>
      </c>
      <c r="Q2555" s="14">
        <f t="shared" si="433"/>
        <v>-385</v>
      </c>
      <c r="R2555" s="2"/>
      <c r="S2555" s="2"/>
      <c r="T2555" s="1" t="e">
        <v>#N/A</v>
      </c>
    </row>
    <row r="2556" spans="1:20" x14ac:dyDescent="0.25">
      <c r="A2556" s="2" t="str">
        <f t="shared" si="427"/>
        <v>032020</v>
      </c>
      <c r="B2556" s="12">
        <v>43895</v>
      </c>
      <c r="C2556" s="2" t="s">
        <v>1580</v>
      </c>
      <c r="D2556" s="2" t="s">
        <v>1578</v>
      </c>
      <c r="E2556" s="2" t="s">
        <v>6280</v>
      </c>
      <c r="F2556" s="2">
        <v>46201</v>
      </c>
      <c r="G2556" s="2">
        <v>42000</v>
      </c>
      <c r="H2556" s="2"/>
      <c r="I2556" s="2"/>
      <c r="J2556" s="2">
        <v>3560</v>
      </c>
      <c r="K2556" s="2"/>
      <c r="L2556" s="2">
        <f t="shared" si="428"/>
        <v>640.79999999999995</v>
      </c>
      <c r="M2556" s="2">
        <f t="shared" si="429"/>
        <v>0</v>
      </c>
      <c r="N2556" s="2">
        <f t="shared" si="430"/>
        <v>0</v>
      </c>
      <c r="O2556" s="2">
        <f t="shared" si="431"/>
        <v>640.79999999999995</v>
      </c>
      <c r="P2556" s="2">
        <f t="shared" si="432"/>
        <v>46200.800000000003</v>
      </c>
      <c r="Q2556" s="14">
        <f t="shared" si="433"/>
        <v>-0.19999999999708962</v>
      </c>
      <c r="R2556" s="2"/>
      <c r="S2556" s="2"/>
      <c r="T2556" s="1" t="e">
        <v>#N/A</v>
      </c>
    </row>
    <row r="2557" spans="1:20" x14ac:dyDescent="0.25">
      <c r="A2557" s="2" t="str">
        <f t="shared" si="427"/>
        <v>022020</v>
      </c>
      <c r="B2557" s="12">
        <v>43889</v>
      </c>
      <c r="C2557" s="2" t="s">
        <v>1050</v>
      </c>
      <c r="D2557" s="2" t="s">
        <v>413</v>
      </c>
      <c r="E2557" s="2" t="s">
        <v>6248</v>
      </c>
      <c r="F2557" s="2">
        <v>3149.44</v>
      </c>
      <c r="G2557" s="2"/>
      <c r="H2557" s="2"/>
      <c r="I2557" s="2"/>
      <c r="J2557" s="2">
        <v>2715</v>
      </c>
      <c r="K2557" s="2"/>
      <c r="L2557" s="2">
        <f t="shared" si="428"/>
        <v>488.7</v>
      </c>
      <c r="M2557" s="2">
        <f t="shared" si="429"/>
        <v>244.35</v>
      </c>
      <c r="N2557" s="2">
        <f t="shared" si="430"/>
        <v>244.35</v>
      </c>
      <c r="O2557" s="2">
        <f t="shared" si="431"/>
        <v>0</v>
      </c>
      <c r="P2557" s="2">
        <f t="shared" si="432"/>
        <v>3203.7</v>
      </c>
      <c r="Q2557" s="14">
        <f t="shared" si="433"/>
        <v>54.259999999999764</v>
      </c>
      <c r="R2557" s="2"/>
      <c r="S2557" s="2"/>
      <c r="T2557" s="1" t="e">
        <v>#N/A</v>
      </c>
    </row>
    <row r="2558" spans="1:20" x14ac:dyDescent="0.25">
      <c r="A2558" s="2" t="str">
        <f t="shared" si="427"/>
        <v>032020</v>
      </c>
      <c r="B2558" s="12">
        <v>43896</v>
      </c>
      <c r="C2558" s="2" t="s">
        <v>1594</v>
      </c>
      <c r="D2558" s="2" t="s">
        <v>413</v>
      </c>
      <c r="E2558" s="2" t="s">
        <v>6248</v>
      </c>
      <c r="F2558" s="2">
        <v>53901.73</v>
      </c>
      <c r="G2558" s="2"/>
      <c r="H2558" s="2"/>
      <c r="I2558" s="2"/>
      <c r="J2558" s="2">
        <v>46467</v>
      </c>
      <c r="K2558" s="2"/>
      <c r="L2558" s="2">
        <f t="shared" si="428"/>
        <v>8364.06</v>
      </c>
      <c r="M2558" s="2">
        <f t="shared" si="429"/>
        <v>4182.03</v>
      </c>
      <c r="N2558" s="2">
        <f t="shared" si="430"/>
        <v>4182.03</v>
      </c>
      <c r="O2558" s="2">
        <f t="shared" si="431"/>
        <v>0</v>
      </c>
      <c r="P2558" s="2">
        <f t="shared" si="432"/>
        <v>54831.06</v>
      </c>
      <c r="Q2558" s="14">
        <f t="shared" si="433"/>
        <v>929.32999999999447</v>
      </c>
      <c r="R2558" s="2"/>
      <c r="S2558" s="2"/>
      <c r="T2558" s="1" t="e">
        <v>#N/A</v>
      </c>
    </row>
    <row r="2559" spans="1:20" x14ac:dyDescent="0.25">
      <c r="A2559" s="2" t="str">
        <f t="shared" si="427"/>
        <v>032020</v>
      </c>
      <c r="B2559" s="12">
        <v>43903</v>
      </c>
      <c r="C2559" s="2" t="s">
        <v>1595</v>
      </c>
      <c r="D2559" s="2" t="s">
        <v>413</v>
      </c>
      <c r="E2559" s="2" t="s">
        <v>6248</v>
      </c>
      <c r="F2559" s="2">
        <v>22434.93</v>
      </c>
      <c r="G2559" s="2"/>
      <c r="H2559" s="2"/>
      <c r="I2559" s="2"/>
      <c r="J2559" s="2">
        <v>19340</v>
      </c>
      <c r="K2559" s="2"/>
      <c r="L2559" s="2">
        <f t="shared" si="428"/>
        <v>3481.2</v>
      </c>
      <c r="M2559" s="2">
        <f t="shared" si="429"/>
        <v>1740.6</v>
      </c>
      <c r="N2559" s="2">
        <f t="shared" si="430"/>
        <v>1740.6</v>
      </c>
      <c r="O2559" s="2">
        <f t="shared" si="431"/>
        <v>0</v>
      </c>
      <c r="P2559" s="2">
        <f t="shared" si="432"/>
        <v>22821.200000000001</v>
      </c>
      <c r="Q2559" s="14">
        <f t="shared" si="433"/>
        <v>386.27000000000044</v>
      </c>
      <c r="R2559" s="2"/>
      <c r="S2559" s="2"/>
      <c r="T2559" s="1" t="e">
        <v>#N/A</v>
      </c>
    </row>
    <row r="2560" spans="1:20" x14ac:dyDescent="0.25">
      <c r="A2560" s="2" t="str">
        <f t="shared" si="427"/>
        <v>032020</v>
      </c>
      <c r="B2560" s="12">
        <v>43895</v>
      </c>
      <c r="C2560" s="2" t="s">
        <v>1631</v>
      </c>
      <c r="D2560" s="2" t="s">
        <v>1604</v>
      </c>
      <c r="E2560" s="2" t="s">
        <v>6303</v>
      </c>
      <c r="F2560" s="2">
        <v>8558.1200000000008</v>
      </c>
      <c r="G2560" s="2">
        <v>1394</v>
      </c>
      <c r="H2560" s="2"/>
      <c r="I2560" s="2"/>
      <c r="J2560" s="2">
        <v>6200</v>
      </c>
      <c r="K2560" s="2"/>
      <c r="L2560" s="2">
        <f t="shared" si="428"/>
        <v>1116</v>
      </c>
      <c r="M2560" s="2">
        <f t="shared" si="429"/>
        <v>558</v>
      </c>
      <c r="N2560" s="2">
        <f t="shared" si="430"/>
        <v>558</v>
      </c>
      <c r="O2560" s="2">
        <f t="shared" si="431"/>
        <v>0</v>
      </c>
      <c r="P2560" s="2">
        <f t="shared" si="432"/>
        <v>8710</v>
      </c>
      <c r="Q2560" s="14">
        <f t="shared" si="433"/>
        <v>151.8799999999992</v>
      </c>
      <c r="R2560" s="2"/>
      <c r="S2560" s="2"/>
      <c r="T2560" s="1" t="e">
        <v>#N/A</v>
      </c>
    </row>
    <row r="2561" spans="1:20" x14ac:dyDescent="0.25">
      <c r="A2561" s="2" t="str">
        <f t="shared" si="427"/>
        <v>032020</v>
      </c>
      <c r="B2561" s="12">
        <v>43895</v>
      </c>
      <c r="C2561" s="2" t="s">
        <v>7307</v>
      </c>
      <c r="D2561" s="2" t="s">
        <v>1604</v>
      </c>
      <c r="E2561" s="2" t="s">
        <v>6303</v>
      </c>
      <c r="F2561" s="2">
        <v>17980</v>
      </c>
      <c r="G2561" s="2"/>
      <c r="H2561" s="2"/>
      <c r="I2561" s="2"/>
      <c r="J2561" s="2">
        <v>15500</v>
      </c>
      <c r="K2561" s="2"/>
      <c r="L2561" s="2">
        <f t="shared" si="428"/>
        <v>2790</v>
      </c>
      <c r="M2561" s="2">
        <f t="shared" si="429"/>
        <v>1395</v>
      </c>
      <c r="N2561" s="2">
        <f t="shared" si="430"/>
        <v>1395</v>
      </c>
      <c r="O2561" s="2">
        <f t="shared" si="431"/>
        <v>0</v>
      </c>
      <c r="P2561" s="2">
        <f t="shared" si="432"/>
        <v>18290</v>
      </c>
      <c r="Q2561" s="14">
        <f t="shared" si="433"/>
        <v>310</v>
      </c>
      <c r="R2561" s="2"/>
      <c r="S2561" s="2"/>
      <c r="T2561" s="1" t="e">
        <v>#N/A</v>
      </c>
    </row>
    <row r="2562" spans="1:20" x14ac:dyDescent="0.25">
      <c r="A2562" s="2" t="str">
        <f t="shared" si="427"/>
        <v>032020</v>
      </c>
      <c r="B2562" s="12">
        <v>43895</v>
      </c>
      <c r="C2562" s="2" t="s">
        <v>1634</v>
      </c>
      <c r="D2562" s="2" t="s">
        <v>1604</v>
      </c>
      <c r="E2562" s="2" t="s">
        <v>6303</v>
      </c>
      <c r="F2562" s="2">
        <v>9280</v>
      </c>
      <c r="G2562" s="2"/>
      <c r="H2562" s="2"/>
      <c r="I2562" s="2"/>
      <c r="J2562" s="2">
        <v>8000</v>
      </c>
      <c r="K2562" s="2"/>
      <c r="L2562" s="2">
        <f t="shared" si="428"/>
        <v>1440</v>
      </c>
      <c r="M2562" s="2">
        <f t="shared" si="429"/>
        <v>720</v>
      </c>
      <c r="N2562" s="2">
        <f t="shared" si="430"/>
        <v>720</v>
      </c>
      <c r="O2562" s="2">
        <f t="shared" si="431"/>
        <v>0</v>
      </c>
      <c r="P2562" s="2">
        <f t="shared" si="432"/>
        <v>9440</v>
      </c>
      <c r="Q2562" s="14">
        <f t="shared" si="433"/>
        <v>160</v>
      </c>
      <c r="R2562" s="2"/>
      <c r="S2562" s="2"/>
      <c r="T2562" s="1" t="e">
        <v>#N/A</v>
      </c>
    </row>
    <row r="2563" spans="1:20" x14ac:dyDescent="0.25">
      <c r="A2563" s="2" t="str">
        <f t="shared" si="427"/>
        <v>032020</v>
      </c>
      <c r="B2563" s="12">
        <v>43895</v>
      </c>
      <c r="C2563" s="2" t="s">
        <v>1633</v>
      </c>
      <c r="D2563" s="2" t="s">
        <v>1604</v>
      </c>
      <c r="E2563" s="2" t="s">
        <v>6303</v>
      </c>
      <c r="F2563" s="2">
        <v>14918</v>
      </c>
      <c r="G2563" s="2">
        <v>6700</v>
      </c>
      <c r="H2563" s="2"/>
      <c r="I2563" s="2"/>
      <c r="J2563" s="2">
        <v>7200</v>
      </c>
      <c r="K2563" s="2"/>
      <c r="L2563" s="2">
        <f t="shared" si="428"/>
        <v>1296</v>
      </c>
      <c r="M2563" s="2">
        <f t="shared" si="429"/>
        <v>648</v>
      </c>
      <c r="N2563" s="2">
        <f t="shared" si="430"/>
        <v>648</v>
      </c>
      <c r="O2563" s="2">
        <f t="shared" si="431"/>
        <v>0</v>
      </c>
      <c r="P2563" s="2">
        <f t="shared" si="432"/>
        <v>15196</v>
      </c>
      <c r="Q2563" s="14">
        <f t="shared" si="433"/>
        <v>278</v>
      </c>
      <c r="R2563" s="2"/>
      <c r="S2563" s="2"/>
      <c r="T2563" s="1" t="e">
        <v>#N/A</v>
      </c>
    </row>
    <row r="2564" spans="1:20" x14ac:dyDescent="0.25">
      <c r="A2564" s="2" t="str">
        <f t="shared" si="427"/>
        <v>032020</v>
      </c>
      <c r="B2564" s="12">
        <v>43904</v>
      </c>
      <c r="C2564" s="2" t="s">
        <v>1639</v>
      </c>
      <c r="D2564" s="2" t="s">
        <v>1604</v>
      </c>
      <c r="E2564" s="2" t="s">
        <v>6303</v>
      </c>
      <c r="F2564" s="2">
        <v>15080</v>
      </c>
      <c r="G2564" s="2"/>
      <c r="H2564" s="2"/>
      <c r="I2564" s="2"/>
      <c r="J2564" s="2">
        <v>13000</v>
      </c>
      <c r="K2564" s="2"/>
      <c r="L2564" s="2">
        <f t="shared" si="428"/>
        <v>2340</v>
      </c>
      <c r="M2564" s="2">
        <f t="shared" si="429"/>
        <v>1170</v>
      </c>
      <c r="N2564" s="2">
        <f t="shared" si="430"/>
        <v>1170</v>
      </c>
      <c r="O2564" s="2">
        <f t="shared" si="431"/>
        <v>0</v>
      </c>
      <c r="P2564" s="2">
        <f t="shared" si="432"/>
        <v>15340</v>
      </c>
      <c r="Q2564" s="14">
        <f t="shared" si="433"/>
        <v>260</v>
      </c>
      <c r="R2564" s="2"/>
      <c r="S2564" s="2"/>
      <c r="T2564" s="1" t="e">
        <v>#N/A</v>
      </c>
    </row>
    <row r="2565" spans="1:20" x14ac:dyDescent="0.25">
      <c r="A2565" s="2" t="str">
        <f t="shared" si="427"/>
        <v>032020</v>
      </c>
      <c r="B2565" s="12">
        <v>43904</v>
      </c>
      <c r="C2565" s="2" t="s">
        <v>7308</v>
      </c>
      <c r="D2565" s="2" t="s">
        <v>1604</v>
      </c>
      <c r="E2565" s="2" t="s">
        <v>6303</v>
      </c>
      <c r="F2565" s="2">
        <v>6907.76</v>
      </c>
      <c r="G2565" s="2">
        <v>1012</v>
      </c>
      <c r="H2565" s="2"/>
      <c r="I2565" s="2"/>
      <c r="J2565" s="2">
        <v>5100</v>
      </c>
      <c r="K2565" s="2"/>
      <c r="L2565" s="2">
        <f t="shared" si="428"/>
        <v>918</v>
      </c>
      <c r="M2565" s="2">
        <f t="shared" si="429"/>
        <v>459</v>
      </c>
      <c r="N2565" s="2">
        <f t="shared" si="430"/>
        <v>459</v>
      </c>
      <c r="O2565" s="2">
        <f t="shared" si="431"/>
        <v>0</v>
      </c>
      <c r="P2565" s="2">
        <f t="shared" si="432"/>
        <v>7030</v>
      </c>
      <c r="Q2565" s="14">
        <f t="shared" si="433"/>
        <v>122.23999999999978</v>
      </c>
      <c r="R2565" s="2"/>
      <c r="S2565" s="2"/>
      <c r="T2565" s="1" t="e">
        <v>#N/A</v>
      </c>
    </row>
    <row r="2566" spans="1:20" x14ac:dyDescent="0.25">
      <c r="A2566" s="2" t="str">
        <f t="shared" si="427"/>
        <v>032020</v>
      </c>
      <c r="B2566" s="12">
        <v>43907</v>
      </c>
      <c r="C2566" s="2" t="s">
        <v>7309</v>
      </c>
      <c r="D2566" s="2" t="s">
        <v>6323</v>
      </c>
      <c r="E2566" s="2" t="s">
        <v>6324</v>
      </c>
      <c r="F2566" s="2">
        <v>413</v>
      </c>
      <c r="G2566" s="2"/>
      <c r="H2566" s="2"/>
      <c r="I2566" s="2"/>
      <c r="J2566" s="2">
        <v>350</v>
      </c>
      <c r="K2566" s="2"/>
      <c r="L2566" s="2">
        <f t="shared" si="428"/>
        <v>63</v>
      </c>
      <c r="M2566" s="2">
        <v>0</v>
      </c>
      <c r="N2566" s="2">
        <v>0</v>
      </c>
      <c r="O2566" s="2">
        <v>0</v>
      </c>
      <c r="P2566" s="2">
        <f t="shared" si="432"/>
        <v>413</v>
      </c>
      <c r="Q2566" s="14">
        <f t="shared" si="433"/>
        <v>0</v>
      </c>
      <c r="R2566" s="2"/>
      <c r="S2566" s="2"/>
      <c r="T2566" s="1" t="s">
        <v>6323</v>
      </c>
    </row>
    <row r="2567" spans="1:20" x14ac:dyDescent="0.25">
      <c r="A2567" s="2" t="str">
        <f t="shared" si="427"/>
        <v>032020</v>
      </c>
      <c r="B2567" s="12">
        <v>43901</v>
      </c>
      <c r="C2567" s="2" t="s">
        <v>1301</v>
      </c>
      <c r="D2567" s="2" t="s">
        <v>1290</v>
      </c>
      <c r="E2567" s="2" t="s">
        <v>6929</v>
      </c>
      <c r="F2567" s="2">
        <v>19412</v>
      </c>
      <c r="G2567" s="2"/>
      <c r="H2567" s="2"/>
      <c r="I2567" s="2">
        <v>1485</v>
      </c>
      <c r="J2567" s="2">
        <v>15041</v>
      </c>
      <c r="K2567" s="2"/>
      <c r="L2567" s="2">
        <f t="shared" si="428"/>
        <v>2885.58</v>
      </c>
      <c r="M2567" s="2">
        <f t="shared" si="429"/>
        <v>1442.79</v>
      </c>
      <c r="N2567" s="2">
        <f t="shared" si="430"/>
        <v>1442.79</v>
      </c>
      <c r="O2567" s="2">
        <f t="shared" si="431"/>
        <v>0</v>
      </c>
      <c r="P2567" s="2">
        <f t="shared" si="432"/>
        <v>19411.580000000002</v>
      </c>
      <c r="Q2567" s="14">
        <f t="shared" si="433"/>
        <v>-0.41999999999825377</v>
      </c>
      <c r="R2567" s="2"/>
      <c r="S2567" s="2"/>
      <c r="T2567" s="1" t="e">
        <v>#N/A</v>
      </c>
    </row>
    <row r="2568" spans="1:20" x14ac:dyDescent="0.25">
      <c r="A2568" s="2" t="str">
        <f t="shared" si="427"/>
        <v>032020</v>
      </c>
      <c r="B2568" s="12">
        <v>43899</v>
      </c>
      <c r="C2568" s="2" t="s">
        <v>7310</v>
      </c>
      <c r="D2568" s="2" t="s">
        <v>101</v>
      </c>
      <c r="E2568" s="2" t="s">
        <v>6250</v>
      </c>
      <c r="F2568" s="2">
        <v>18354</v>
      </c>
      <c r="G2568" s="2"/>
      <c r="H2568" s="2"/>
      <c r="I2568" s="2"/>
      <c r="J2568" s="2">
        <v>300</v>
      </c>
      <c r="K2568" s="2">
        <v>14063</v>
      </c>
      <c r="L2568" s="2">
        <f t="shared" si="428"/>
        <v>3991.64</v>
      </c>
      <c r="M2568" s="2">
        <f t="shared" si="429"/>
        <v>1995.82</v>
      </c>
      <c r="N2568" s="2">
        <f t="shared" si="430"/>
        <v>1995.82</v>
      </c>
      <c r="O2568" s="2">
        <f t="shared" si="431"/>
        <v>0</v>
      </c>
      <c r="P2568" s="2">
        <f t="shared" si="432"/>
        <v>18354.64</v>
      </c>
      <c r="Q2568" s="14">
        <f t="shared" si="433"/>
        <v>0.63999999999941792</v>
      </c>
      <c r="R2568" s="2"/>
      <c r="S2568" s="2"/>
      <c r="T2568" s="1" t="e">
        <v>#N/A</v>
      </c>
    </row>
    <row r="2569" spans="1:20" x14ac:dyDescent="0.25">
      <c r="A2569" s="2" t="str">
        <f t="shared" si="427"/>
        <v>032020</v>
      </c>
      <c r="B2569" s="12">
        <v>43899</v>
      </c>
      <c r="C2569" s="2" t="s">
        <v>7311</v>
      </c>
      <c r="D2569" s="2" t="s">
        <v>101</v>
      </c>
      <c r="E2569" s="2" t="s">
        <v>6250</v>
      </c>
      <c r="F2569" s="2">
        <v>32871.26</v>
      </c>
      <c r="G2569" s="2"/>
      <c r="H2569" s="2"/>
      <c r="I2569" s="2"/>
      <c r="J2569" s="2">
        <v>27857</v>
      </c>
      <c r="K2569" s="2"/>
      <c r="L2569" s="2">
        <f t="shared" si="428"/>
        <v>5014.26</v>
      </c>
      <c r="M2569" s="2">
        <f t="shared" si="429"/>
        <v>2507.13</v>
      </c>
      <c r="N2569" s="2">
        <f t="shared" si="430"/>
        <v>2507.13</v>
      </c>
      <c r="O2569" s="2">
        <f t="shared" si="431"/>
        <v>0</v>
      </c>
      <c r="P2569" s="2">
        <f t="shared" si="432"/>
        <v>32871.26</v>
      </c>
      <c r="Q2569" s="14">
        <f t="shared" si="433"/>
        <v>0</v>
      </c>
      <c r="R2569" s="2"/>
      <c r="S2569" s="2"/>
      <c r="T2569" s="1" t="e">
        <v>#N/A</v>
      </c>
    </row>
    <row r="2570" spans="1:20" x14ac:dyDescent="0.25">
      <c r="A2570" s="2" t="str">
        <f t="shared" si="427"/>
        <v>032020</v>
      </c>
      <c r="B2570" s="12">
        <v>43900</v>
      </c>
      <c r="C2570" s="2" t="s">
        <v>7312</v>
      </c>
      <c r="D2570" s="2" t="s">
        <v>101</v>
      </c>
      <c r="E2570" s="2" t="s">
        <v>6250</v>
      </c>
      <c r="F2570" s="2">
        <v>28350</v>
      </c>
      <c r="G2570" s="2"/>
      <c r="H2570" s="2">
        <v>27000</v>
      </c>
      <c r="I2570" s="2"/>
      <c r="J2570" s="2"/>
      <c r="K2570" s="2"/>
      <c r="L2570" s="2">
        <f t="shared" si="428"/>
        <v>1350</v>
      </c>
      <c r="M2570" s="2">
        <f t="shared" si="429"/>
        <v>675</v>
      </c>
      <c r="N2570" s="2">
        <f t="shared" si="430"/>
        <v>675</v>
      </c>
      <c r="O2570" s="2">
        <f t="shared" si="431"/>
        <v>0</v>
      </c>
      <c r="P2570" s="2">
        <f t="shared" si="432"/>
        <v>28350</v>
      </c>
      <c r="Q2570" s="14">
        <f t="shared" si="433"/>
        <v>0</v>
      </c>
      <c r="R2570" s="2"/>
      <c r="S2570" s="2"/>
      <c r="T2570" s="1" t="e">
        <v>#N/A</v>
      </c>
    </row>
    <row r="2571" spans="1:20" x14ac:dyDescent="0.25">
      <c r="A2571" s="2" t="str">
        <f t="shared" si="427"/>
        <v>032020</v>
      </c>
      <c r="B2571" s="12">
        <v>43902</v>
      </c>
      <c r="C2571" s="2" t="s">
        <v>7313</v>
      </c>
      <c r="D2571" s="2" t="s">
        <v>101</v>
      </c>
      <c r="E2571" s="2" t="s">
        <v>6250</v>
      </c>
      <c r="F2571" s="2">
        <v>3765.04</v>
      </c>
      <c r="G2571" s="2"/>
      <c r="H2571" s="2"/>
      <c r="I2571" s="2"/>
      <c r="J2571" s="2">
        <v>3190.666666666667</v>
      </c>
      <c r="K2571" s="2"/>
      <c r="L2571" s="2">
        <f t="shared" si="428"/>
        <v>574.32000000000005</v>
      </c>
      <c r="M2571" s="2">
        <f t="shared" si="429"/>
        <v>287.16000000000003</v>
      </c>
      <c r="N2571" s="2">
        <f t="shared" si="430"/>
        <v>287.16000000000003</v>
      </c>
      <c r="O2571" s="2">
        <f t="shared" si="431"/>
        <v>0</v>
      </c>
      <c r="P2571" s="2">
        <f t="shared" si="432"/>
        <v>3764.9866666666671</v>
      </c>
      <c r="Q2571" s="14">
        <f t="shared" si="433"/>
        <v>-5.333333333283008E-2</v>
      </c>
      <c r="R2571" s="2"/>
      <c r="S2571" s="2"/>
      <c r="T2571" s="1" t="e">
        <v>#N/A</v>
      </c>
    </row>
    <row r="2572" spans="1:20" x14ac:dyDescent="0.25">
      <c r="A2572" s="2" t="str">
        <f t="shared" si="427"/>
        <v>032020</v>
      </c>
      <c r="B2572" s="12">
        <v>43902</v>
      </c>
      <c r="C2572" s="2" t="s">
        <v>1283</v>
      </c>
      <c r="D2572" s="2" t="s">
        <v>1227</v>
      </c>
      <c r="E2572" s="2" t="s">
        <v>7314</v>
      </c>
      <c r="F2572" s="2">
        <v>5145</v>
      </c>
      <c r="G2572" s="2"/>
      <c r="H2572" s="2"/>
      <c r="I2572" s="2"/>
      <c r="J2572" s="2">
        <v>4359.9999999999991</v>
      </c>
      <c r="K2572" s="2"/>
      <c r="L2572" s="2">
        <f t="shared" si="428"/>
        <v>784.79999999999984</v>
      </c>
      <c r="M2572" s="2">
        <f t="shared" si="429"/>
        <v>392.39999999999992</v>
      </c>
      <c r="N2572" s="2">
        <f t="shared" si="430"/>
        <v>392.39999999999992</v>
      </c>
      <c r="O2572" s="2">
        <f t="shared" si="431"/>
        <v>0</v>
      </c>
      <c r="P2572" s="2">
        <f t="shared" si="432"/>
        <v>5144.7999999999993</v>
      </c>
      <c r="Q2572" s="14">
        <f t="shared" si="433"/>
        <v>-0.2000000000007276</v>
      </c>
      <c r="R2572" s="2"/>
      <c r="S2572" s="2"/>
      <c r="T2572" s="1" t="e">
        <v>#N/A</v>
      </c>
    </row>
    <row r="2573" spans="1:20" x14ac:dyDescent="0.25">
      <c r="A2573" s="2" t="str">
        <f t="shared" si="427"/>
        <v>092019</v>
      </c>
      <c r="B2573" s="12">
        <v>43734</v>
      </c>
      <c r="C2573" s="2" t="s">
        <v>7315</v>
      </c>
      <c r="D2573" s="2" t="s">
        <v>1604</v>
      </c>
      <c r="E2573" s="2" t="s">
        <v>6303</v>
      </c>
      <c r="F2573" s="2">
        <v>12760</v>
      </c>
      <c r="G2573" s="2"/>
      <c r="H2573" s="2"/>
      <c r="I2573" s="2"/>
      <c r="J2573" s="2">
        <v>11000</v>
      </c>
      <c r="K2573" s="2"/>
      <c r="L2573" s="2">
        <f t="shared" si="428"/>
        <v>1980</v>
      </c>
      <c r="M2573" s="2">
        <f t="shared" si="429"/>
        <v>990</v>
      </c>
      <c r="N2573" s="2">
        <f t="shared" si="430"/>
        <v>990</v>
      </c>
      <c r="O2573" s="2">
        <f t="shared" si="431"/>
        <v>0</v>
      </c>
      <c r="P2573" s="2">
        <f t="shared" si="432"/>
        <v>12980</v>
      </c>
      <c r="Q2573" s="14">
        <f t="shared" si="433"/>
        <v>220</v>
      </c>
      <c r="R2573" s="2"/>
      <c r="S2573" s="2"/>
      <c r="T2573" s="1" t="e">
        <v>#N/A</v>
      </c>
    </row>
    <row r="2574" spans="1:20" x14ac:dyDescent="0.25">
      <c r="A2574" s="2" t="str">
        <f t="shared" si="427"/>
        <v>092019</v>
      </c>
      <c r="B2574" s="12">
        <v>43734</v>
      </c>
      <c r="C2574" s="2" t="s">
        <v>7316</v>
      </c>
      <c r="D2574" s="2" t="s">
        <v>1604</v>
      </c>
      <c r="E2574" s="2" t="s">
        <v>6303</v>
      </c>
      <c r="F2574" s="2">
        <v>11020</v>
      </c>
      <c r="G2574" s="2"/>
      <c r="H2574" s="2"/>
      <c r="I2574" s="2"/>
      <c r="J2574" s="2">
        <v>9500</v>
      </c>
      <c r="K2574" s="2"/>
      <c r="L2574" s="2">
        <f t="shared" si="428"/>
        <v>1710</v>
      </c>
      <c r="M2574" s="2">
        <f t="shared" si="429"/>
        <v>855</v>
      </c>
      <c r="N2574" s="2">
        <f t="shared" si="430"/>
        <v>855</v>
      </c>
      <c r="O2574" s="2">
        <f t="shared" si="431"/>
        <v>0</v>
      </c>
      <c r="P2574" s="2">
        <f t="shared" si="432"/>
        <v>11210</v>
      </c>
      <c r="Q2574" s="14">
        <f t="shared" si="433"/>
        <v>190</v>
      </c>
      <c r="R2574" s="2"/>
      <c r="S2574" s="2"/>
      <c r="T2574" s="1" t="e">
        <v>#N/A</v>
      </c>
    </row>
    <row r="2575" spans="1:20" x14ac:dyDescent="0.25">
      <c r="A2575" s="2" t="str">
        <f t="shared" si="427"/>
        <v>022020</v>
      </c>
      <c r="B2575" s="12">
        <v>43889</v>
      </c>
      <c r="C2575" s="2" t="s">
        <v>1621</v>
      </c>
      <c r="D2575" s="2" t="s">
        <v>1604</v>
      </c>
      <c r="E2575" s="2" t="s">
        <v>6303</v>
      </c>
      <c r="F2575" s="2">
        <v>2655</v>
      </c>
      <c r="G2575" s="2">
        <v>2655</v>
      </c>
      <c r="H2575" s="2"/>
      <c r="I2575" s="2"/>
      <c r="J2575" s="2"/>
      <c r="K2575" s="2"/>
      <c r="L2575" s="2">
        <f t="shared" si="428"/>
        <v>0</v>
      </c>
      <c r="M2575" s="2">
        <f t="shared" si="429"/>
        <v>0</v>
      </c>
      <c r="N2575" s="2">
        <f t="shared" si="430"/>
        <v>0</v>
      </c>
      <c r="O2575" s="2">
        <f t="shared" si="431"/>
        <v>0</v>
      </c>
      <c r="P2575" s="2">
        <f t="shared" si="432"/>
        <v>2655</v>
      </c>
      <c r="Q2575" s="14">
        <f t="shared" si="433"/>
        <v>0</v>
      </c>
      <c r="R2575" s="2"/>
      <c r="S2575" s="2"/>
      <c r="T2575" s="1" t="e">
        <v>#N/A</v>
      </c>
    </row>
    <row r="2576" spans="1:20" x14ac:dyDescent="0.25">
      <c r="A2576" s="2" t="str">
        <f t="shared" si="427"/>
        <v>032020</v>
      </c>
      <c r="B2576" s="12">
        <v>43897</v>
      </c>
      <c r="C2576" s="2" t="s">
        <v>1402</v>
      </c>
      <c r="D2576" s="2" t="s">
        <v>636</v>
      </c>
      <c r="E2576" s="2" t="s">
        <v>7275</v>
      </c>
      <c r="F2576" s="2">
        <v>241174</v>
      </c>
      <c r="G2576" s="2">
        <v>195724</v>
      </c>
      <c r="H2576" s="2"/>
      <c r="I2576" s="2"/>
      <c r="J2576" s="2">
        <v>42555.555555555555</v>
      </c>
      <c r="K2576" s="2"/>
      <c r="L2576" s="2">
        <f t="shared" si="428"/>
        <v>7660</v>
      </c>
      <c r="M2576" s="2">
        <f t="shared" si="429"/>
        <v>3830</v>
      </c>
      <c r="N2576" s="2">
        <f t="shared" si="430"/>
        <v>3830</v>
      </c>
      <c r="O2576" s="2">
        <f t="shared" si="431"/>
        <v>0</v>
      </c>
      <c r="P2576" s="2">
        <f t="shared" si="432"/>
        <v>245939.55555555556</v>
      </c>
      <c r="Q2576" s="14">
        <f t="shared" si="433"/>
        <v>4765.555555555562</v>
      </c>
      <c r="R2576" s="2"/>
      <c r="S2576" s="2"/>
      <c r="T2576" s="1" t="e">
        <v>#N/A</v>
      </c>
    </row>
    <row r="2577" spans="1:20" x14ac:dyDescent="0.25">
      <c r="A2577" s="2" t="str">
        <f t="shared" si="427"/>
        <v>022020</v>
      </c>
      <c r="B2577" s="12">
        <v>43878</v>
      </c>
      <c r="C2577" s="2" t="s">
        <v>1679</v>
      </c>
      <c r="D2577" s="2" t="s">
        <v>1675</v>
      </c>
      <c r="E2577" s="2" t="s">
        <v>6970</v>
      </c>
      <c r="F2577" s="2">
        <v>210</v>
      </c>
      <c r="G2577" s="2"/>
      <c r="H2577" s="2"/>
      <c r="I2577" s="2"/>
      <c r="J2577" s="2">
        <v>177.77777777777777</v>
      </c>
      <c r="K2577" s="2"/>
      <c r="L2577" s="2">
        <f t="shared" si="428"/>
        <v>32</v>
      </c>
      <c r="M2577" s="2">
        <f t="shared" si="429"/>
        <v>16</v>
      </c>
      <c r="N2577" s="2">
        <f t="shared" si="430"/>
        <v>16</v>
      </c>
      <c r="O2577" s="2">
        <f t="shared" si="431"/>
        <v>0</v>
      </c>
      <c r="P2577" s="2">
        <f t="shared" si="432"/>
        <v>209.77777777777777</v>
      </c>
      <c r="Q2577" s="14">
        <f t="shared" si="433"/>
        <v>-0.22222222222222854</v>
      </c>
      <c r="R2577" s="2"/>
      <c r="S2577" s="2"/>
      <c r="T2577" s="1" t="e">
        <v>#N/A</v>
      </c>
    </row>
    <row r="2578" spans="1:20" x14ac:dyDescent="0.25">
      <c r="A2578" s="2" t="str">
        <f t="shared" si="427"/>
        <v>032020</v>
      </c>
      <c r="B2578" s="12">
        <v>43908</v>
      </c>
      <c r="C2578" s="2" t="s">
        <v>1681</v>
      </c>
      <c r="D2578" s="2" t="s">
        <v>1675</v>
      </c>
      <c r="E2578" s="2" t="s">
        <v>6970</v>
      </c>
      <c r="F2578" s="2">
        <v>210</v>
      </c>
      <c r="G2578" s="2"/>
      <c r="H2578" s="2"/>
      <c r="I2578" s="2"/>
      <c r="J2578" s="2">
        <v>177.77777777777777</v>
      </c>
      <c r="K2578" s="2"/>
      <c r="L2578" s="2">
        <f t="shared" si="428"/>
        <v>32</v>
      </c>
      <c r="M2578" s="2">
        <f t="shared" si="429"/>
        <v>16</v>
      </c>
      <c r="N2578" s="2">
        <f t="shared" si="430"/>
        <v>16</v>
      </c>
      <c r="O2578" s="2">
        <f t="shared" si="431"/>
        <v>0</v>
      </c>
      <c r="P2578" s="2">
        <f t="shared" si="432"/>
        <v>209.77777777777777</v>
      </c>
      <c r="Q2578" s="14">
        <f t="shared" si="433"/>
        <v>-0.22222222222222854</v>
      </c>
      <c r="R2578" s="2"/>
      <c r="S2578" s="2"/>
      <c r="T2578" s="1" t="e">
        <v>#N/A</v>
      </c>
    </row>
    <row r="2579" spans="1:20" x14ac:dyDescent="0.25">
      <c r="A2579" s="2" t="str">
        <f t="shared" si="427"/>
        <v>032020</v>
      </c>
      <c r="B2579" s="12">
        <v>43906</v>
      </c>
      <c r="C2579" s="2" t="s">
        <v>1435</v>
      </c>
      <c r="D2579" s="2" t="s">
        <v>1433</v>
      </c>
      <c r="E2579" s="2" t="s">
        <v>7317</v>
      </c>
      <c r="F2579" s="2">
        <v>45927</v>
      </c>
      <c r="G2579" s="2"/>
      <c r="H2579" s="2"/>
      <c r="I2579" s="2"/>
      <c r="J2579" s="2">
        <v>42525</v>
      </c>
      <c r="K2579" s="2"/>
      <c r="L2579" s="2">
        <f t="shared" si="428"/>
        <v>7654.5</v>
      </c>
      <c r="M2579" s="2">
        <f t="shared" si="429"/>
        <v>0</v>
      </c>
      <c r="N2579" s="2">
        <f t="shared" si="430"/>
        <v>0</v>
      </c>
      <c r="O2579" s="2">
        <f t="shared" si="431"/>
        <v>7654.5</v>
      </c>
      <c r="P2579" s="2">
        <f t="shared" si="432"/>
        <v>50179.5</v>
      </c>
      <c r="Q2579" s="14">
        <f t="shared" si="433"/>
        <v>4252.5</v>
      </c>
      <c r="R2579" s="2"/>
      <c r="S2579" s="2"/>
      <c r="T2579" s="1" t="e">
        <v>#N/A</v>
      </c>
    </row>
    <row r="2580" spans="1:20" x14ac:dyDescent="0.25">
      <c r="A2580" s="2" t="str">
        <f t="shared" si="427"/>
        <v>012020</v>
      </c>
      <c r="B2580" s="12">
        <v>43831</v>
      </c>
      <c r="C2580" s="2" t="s">
        <v>374</v>
      </c>
      <c r="D2580" s="2" t="s">
        <v>7318</v>
      </c>
      <c r="E2580" s="2" t="s">
        <v>7319</v>
      </c>
      <c r="F2580" s="2">
        <v>17523</v>
      </c>
      <c r="G2580" s="2"/>
      <c r="H2580" s="2"/>
      <c r="I2580" s="2"/>
      <c r="J2580" s="2">
        <v>14850</v>
      </c>
      <c r="K2580" s="2"/>
      <c r="L2580" s="2">
        <f t="shared" si="428"/>
        <v>2673</v>
      </c>
      <c r="M2580" s="2">
        <v>0</v>
      </c>
      <c r="N2580" s="2">
        <v>0</v>
      </c>
      <c r="O2580" s="2">
        <v>0</v>
      </c>
      <c r="P2580" s="2">
        <f t="shared" si="432"/>
        <v>17523</v>
      </c>
      <c r="Q2580" s="14">
        <f t="shared" si="433"/>
        <v>0</v>
      </c>
      <c r="R2580" s="2"/>
      <c r="S2580" s="2"/>
      <c r="T2580" s="1" t="s">
        <v>7318</v>
      </c>
    </row>
    <row r="2581" spans="1:20" x14ac:dyDescent="0.25">
      <c r="A2581" s="2" t="str">
        <f t="shared" ref="A2581:A2609" si="434">TEXT(B2581,"MMYYYY")</f>
        <v>032020</v>
      </c>
      <c r="B2581" s="12">
        <v>43902</v>
      </c>
      <c r="C2581" s="2" t="s">
        <v>7320</v>
      </c>
      <c r="D2581" s="2" t="s">
        <v>1140</v>
      </c>
      <c r="E2581" s="2" t="s">
        <v>1141</v>
      </c>
      <c r="F2581" s="2">
        <v>34906.17</v>
      </c>
      <c r="G2581" s="2">
        <v>35620</v>
      </c>
      <c r="H2581" s="2"/>
      <c r="I2581" s="2"/>
      <c r="J2581" s="2"/>
      <c r="K2581" s="2"/>
      <c r="L2581" s="2">
        <f t="shared" ref="L2581:L2619" si="435">+(H2581*$H$1/100)+(I2581*$I$1/100)+(J2581*$J$1/100)+(K2581*$K$1/100)</f>
        <v>0</v>
      </c>
      <c r="M2581" s="2">
        <f t="shared" ref="M2581:M2617" si="436">+IF(VALUE(LEFT(D2581,2))=33,L2581/2,0)</f>
        <v>0</v>
      </c>
      <c r="N2581" s="2">
        <f t="shared" ref="N2581:N2617" si="437">+M2581</f>
        <v>0</v>
      </c>
      <c r="O2581" s="2">
        <f t="shared" ref="O2581:O2617" si="438">+IF(VALUE(LEFT(D2581,2))=33,0,L2581)</f>
        <v>0</v>
      </c>
      <c r="P2581" s="2">
        <f t="shared" ref="P2581:P2619" si="439">H2581+I2581+J2581+K2581+L2581+G2581</f>
        <v>35620</v>
      </c>
      <c r="Q2581" s="14">
        <f t="shared" ref="Q2581:Q2619" si="440">P2581-F2581</f>
        <v>713.83000000000175</v>
      </c>
      <c r="R2581" s="2"/>
      <c r="S2581" s="2"/>
      <c r="T2581" s="1" t="e">
        <v>#N/A</v>
      </c>
    </row>
    <row r="2582" spans="1:20" x14ac:dyDescent="0.25">
      <c r="A2582" s="2" t="str">
        <f t="shared" si="434"/>
        <v>032020</v>
      </c>
      <c r="B2582" s="12">
        <v>43902</v>
      </c>
      <c r="C2582" s="2" t="s">
        <v>1711</v>
      </c>
      <c r="D2582" s="2" t="s">
        <v>1140</v>
      </c>
      <c r="E2582" s="2" t="s">
        <v>1141</v>
      </c>
      <c r="F2582" s="2">
        <v>12893.71</v>
      </c>
      <c r="G2582" s="2"/>
      <c r="H2582" s="2"/>
      <c r="I2582" s="2"/>
      <c r="J2582" s="2">
        <v>11114.888888888889</v>
      </c>
      <c r="K2582" s="2"/>
      <c r="L2582" s="2">
        <f t="shared" si="435"/>
        <v>2000.68</v>
      </c>
      <c r="M2582" s="2">
        <f t="shared" si="436"/>
        <v>1000.34</v>
      </c>
      <c r="N2582" s="2">
        <f t="shared" si="437"/>
        <v>1000.34</v>
      </c>
      <c r="O2582" s="2">
        <f t="shared" si="438"/>
        <v>0</v>
      </c>
      <c r="P2582" s="2">
        <f t="shared" si="439"/>
        <v>13115.568888888889</v>
      </c>
      <c r="Q2582" s="14">
        <f t="shared" si="440"/>
        <v>221.85888888888985</v>
      </c>
      <c r="R2582" s="2"/>
      <c r="S2582" s="2"/>
      <c r="T2582" s="1" t="e">
        <v>#N/A</v>
      </c>
    </row>
    <row r="2583" spans="1:20" x14ac:dyDescent="0.25">
      <c r="A2583" s="2" t="str">
        <f t="shared" si="434"/>
        <v>032020</v>
      </c>
      <c r="B2583" s="12">
        <v>43907</v>
      </c>
      <c r="C2583" s="2" t="s">
        <v>7321</v>
      </c>
      <c r="D2583" s="2" t="s">
        <v>710</v>
      </c>
      <c r="E2583" s="2" t="s">
        <v>7322</v>
      </c>
      <c r="F2583" s="2">
        <v>7560</v>
      </c>
      <c r="G2583" s="2"/>
      <c r="H2583" s="2"/>
      <c r="I2583" s="2"/>
      <c r="J2583" s="2">
        <v>7000</v>
      </c>
      <c r="K2583" s="2"/>
      <c r="L2583" s="2">
        <f t="shared" si="435"/>
        <v>1260</v>
      </c>
      <c r="M2583" s="2">
        <f t="shared" si="436"/>
        <v>630</v>
      </c>
      <c r="N2583" s="2">
        <f t="shared" si="437"/>
        <v>630</v>
      </c>
      <c r="O2583" s="2">
        <f t="shared" si="438"/>
        <v>0</v>
      </c>
      <c r="P2583" s="2">
        <f t="shared" si="439"/>
        <v>8260</v>
      </c>
      <c r="Q2583" s="14">
        <f t="shared" si="440"/>
        <v>700</v>
      </c>
      <c r="R2583" s="2"/>
      <c r="S2583" s="2"/>
      <c r="T2583" s="1" t="e">
        <v>#N/A</v>
      </c>
    </row>
    <row r="2584" spans="1:20" x14ac:dyDescent="0.25">
      <c r="A2584" s="2" t="str">
        <f t="shared" si="434"/>
        <v>032020</v>
      </c>
      <c r="B2584" s="12">
        <v>43908</v>
      </c>
      <c r="C2584" s="2" t="s">
        <v>1584</v>
      </c>
      <c r="D2584" s="2" t="s">
        <v>1032</v>
      </c>
      <c r="E2584" s="2" t="s">
        <v>6809</v>
      </c>
      <c r="F2584" s="2">
        <v>108000</v>
      </c>
      <c r="G2584" s="2"/>
      <c r="H2584" s="2"/>
      <c r="I2584" s="2"/>
      <c r="J2584" s="2">
        <v>91526</v>
      </c>
      <c r="K2584" s="2"/>
      <c r="L2584" s="2">
        <f t="shared" si="435"/>
        <v>16474.68</v>
      </c>
      <c r="M2584" s="2">
        <v>0</v>
      </c>
      <c r="N2584" s="2">
        <v>0</v>
      </c>
      <c r="O2584" s="2">
        <v>0</v>
      </c>
      <c r="P2584" s="2">
        <f t="shared" si="439"/>
        <v>108000.68</v>
      </c>
      <c r="Q2584" s="14">
        <f t="shared" si="440"/>
        <v>0.67999999999301508</v>
      </c>
      <c r="R2584" s="2"/>
      <c r="S2584" s="2">
        <v>0</v>
      </c>
      <c r="T2584" s="1" t="e">
        <v>#N/A</v>
      </c>
    </row>
    <row r="2585" spans="1:20" x14ac:dyDescent="0.25">
      <c r="A2585" s="2" t="str">
        <f t="shared" si="434"/>
        <v>022020</v>
      </c>
      <c r="B2585" s="12">
        <v>43890</v>
      </c>
      <c r="C2585" s="2" t="s">
        <v>748</v>
      </c>
      <c r="D2585" s="2" t="s">
        <v>746</v>
      </c>
      <c r="E2585" s="2" t="s">
        <v>7323</v>
      </c>
      <c r="F2585" s="2">
        <v>5739</v>
      </c>
      <c r="G2585" s="2"/>
      <c r="H2585" s="2"/>
      <c r="I2585" s="2">
        <v>90</v>
      </c>
      <c r="J2585" s="2">
        <v>4778</v>
      </c>
      <c r="K2585" s="2"/>
      <c r="L2585" s="2">
        <f t="shared" si="435"/>
        <v>870.83999999999992</v>
      </c>
      <c r="M2585" s="2">
        <f t="shared" si="436"/>
        <v>435.41999999999996</v>
      </c>
      <c r="N2585" s="2">
        <f t="shared" si="437"/>
        <v>435.41999999999996</v>
      </c>
      <c r="O2585" s="2">
        <f t="shared" si="438"/>
        <v>0</v>
      </c>
      <c r="P2585" s="2">
        <f t="shared" si="439"/>
        <v>5738.84</v>
      </c>
      <c r="Q2585" s="14">
        <f t="shared" si="440"/>
        <v>-0.15999999999985448</v>
      </c>
      <c r="R2585" s="2"/>
      <c r="S2585" s="2"/>
      <c r="T2585" s="1" t="e">
        <v>#N/A</v>
      </c>
    </row>
    <row r="2586" spans="1:20" x14ac:dyDescent="0.25">
      <c r="A2586" s="2" t="str">
        <f t="shared" si="434"/>
        <v>022020</v>
      </c>
      <c r="B2586" s="12">
        <v>43888</v>
      </c>
      <c r="C2586" s="2" t="s">
        <v>806</v>
      </c>
      <c r="D2586" s="2" t="s">
        <v>154</v>
      </c>
      <c r="E2586" s="2" t="s">
        <v>6407</v>
      </c>
      <c r="F2586" s="2">
        <v>36816</v>
      </c>
      <c r="G2586" s="2"/>
      <c r="H2586" s="2"/>
      <c r="I2586" s="2"/>
      <c r="J2586" s="2">
        <v>31200</v>
      </c>
      <c r="K2586" s="2"/>
      <c r="L2586" s="2">
        <f t="shared" si="435"/>
        <v>5616</v>
      </c>
      <c r="M2586" s="2">
        <v>0</v>
      </c>
      <c r="N2586" s="2">
        <v>0</v>
      </c>
      <c r="O2586" s="2">
        <v>0</v>
      </c>
      <c r="P2586" s="2">
        <f t="shared" si="439"/>
        <v>36816</v>
      </c>
      <c r="Q2586" s="14">
        <f t="shared" si="440"/>
        <v>0</v>
      </c>
      <c r="R2586" s="2" t="s">
        <v>5815</v>
      </c>
      <c r="S2586" s="2" t="s">
        <v>5815</v>
      </c>
      <c r="T2586" s="1" t="e">
        <v>#N/A</v>
      </c>
    </row>
    <row r="2587" spans="1:20" x14ac:dyDescent="0.25">
      <c r="A2587" s="2" t="str">
        <f t="shared" si="434"/>
        <v>032020</v>
      </c>
      <c r="B2587" s="12">
        <v>43902</v>
      </c>
      <c r="C2587" s="2" t="s">
        <v>1283</v>
      </c>
      <c r="D2587" s="2" t="s">
        <v>1227</v>
      </c>
      <c r="E2587" s="2" t="s">
        <v>7314</v>
      </c>
      <c r="F2587" s="2">
        <v>5145</v>
      </c>
      <c r="G2587" s="2"/>
      <c r="H2587" s="2"/>
      <c r="I2587" s="2"/>
      <c r="J2587" s="2">
        <v>4359.9999999999991</v>
      </c>
      <c r="K2587" s="2"/>
      <c r="L2587" s="2">
        <f t="shared" si="435"/>
        <v>784.79999999999984</v>
      </c>
      <c r="M2587" s="2">
        <f t="shared" si="436"/>
        <v>392.39999999999992</v>
      </c>
      <c r="N2587" s="2">
        <f t="shared" si="437"/>
        <v>392.39999999999992</v>
      </c>
      <c r="O2587" s="2">
        <f t="shared" si="438"/>
        <v>0</v>
      </c>
      <c r="P2587" s="2">
        <f t="shared" si="439"/>
        <v>5144.7999999999993</v>
      </c>
      <c r="Q2587" s="14">
        <f t="shared" si="440"/>
        <v>-0.2000000000007276</v>
      </c>
      <c r="R2587" s="2"/>
      <c r="S2587" s="2"/>
      <c r="T2587" s="1" t="e">
        <v>#N/A</v>
      </c>
    </row>
    <row r="2588" spans="1:20" x14ac:dyDescent="0.25">
      <c r="A2588" s="2" t="str">
        <f t="shared" si="434"/>
        <v>022020</v>
      </c>
      <c r="B2588" s="12">
        <v>43888</v>
      </c>
      <c r="C2588" s="2" t="s">
        <v>1002</v>
      </c>
      <c r="D2588" s="2" t="s">
        <v>355</v>
      </c>
      <c r="E2588" s="2" t="s">
        <v>6251</v>
      </c>
      <c r="F2588" s="2">
        <v>2052</v>
      </c>
      <c r="G2588" s="2"/>
      <c r="H2588" s="2"/>
      <c r="I2588" s="2">
        <v>220</v>
      </c>
      <c r="J2588" s="2">
        <v>1530</v>
      </c>
      <c r="K2588" s="2"/>
      <c r="L2588" s="2">
        <f t="shared" si="435"/>
        <v>301.79999999999995</v>
      </c>
      <c r="M2588" s="2">
        <f t="shared" si="436"/>
        <v>150.89999999999998</v>
      </c>
      <c r="N2588" s="2">
        <f t="shared" si="437"/>
        <v>150.89999999999998</v>
      </c>
      <c r="O2588" s="2">
        <f t="shared" si="438"/>
        <v>0</v>
      </c>
      <c r="P2588" s="2">
        <f t="shared" si="439"/>
        <v>2051.8000000000002</v>
      </c>
      <c r="Q2588" s="14">
        <f t="shared" si="440"/>
        <v>-0.1999999999998181</v>
      </c>
      <c r="R2588" s="2"/>
      <c r="S2588" s="2"/>
      <c r="T2588" s="1" t="e">
        <v>#N/A</v>
      </c>
    </row>
    <row r="2589" spans="1:20" x14ac:dyDescent="0.25">
      <c r="A2589" s="2" t="str">
        <f t="shared" si="434"/>
        <v>032020</v>
      </c>
      <c r="B2589" s="12">
        <v>43903</v>
      </c>
      <c r="C2589" s="2" t="s">
        <v>7324</v>
      </c>
      <c r="D2589" s="2" t="s">
        <v>2130</v>
      </c>
      <c r="E2589" s="2" t="s">
        <v>6346</v>
      </c>
      <c r="F2589" s="2">
        <v>5900</v>
      </c>
      <c r="G2589" s="2"/>
      <c r="H2589" s="2"/>
      <c r="I2589" s="2"/>
      <c r="J2589" s="2">
        <v>5000</v>
      </c>
      <c r="K2589" s="2"/>
      <c r="L2589" s="2">
        <f t="shared" si="435"/>
        <v>900</v>
      </c>
      <c r="M2589" s="2">
        <f t="shared" si="436"/>
        <v>450</v>
      </c>
      <c r="N2589" s="2">
        <f t="shared" si="437"/>
        <v>450</v>
      </c>
      <c r="O2589" s="2">
        <f t="shared" si="438"/>
        <v>0</v>
      </c>
      <c r="P2589" s="2">
        <f t="shared" si="439"/>
        <v>5900</v>
      </c>
      <c r="Q2589" s="14">
        <f t="shared" si="440"/>
        <v>0</v>
      </c>
      <c r="R2589" s="2"/>
      <c r="S2589" s="2"/>
      <c r="T2589" s="1" t="e">
        <v>#N/A</v>
      </c>
    </row>
    <row r="2590" spans="1:20" x14ac:dyDescent="0.25">
      <c r="A2590" s="2" t="str">
        <f t="shared" si="434"/>
        <v>032020</v>
      </c>
      <c r="B2590" s="12">
        <v>43906</v>
      </c>
      <c r="C2590" s="2" t="s">
        <v>7325</v>
      </c>
      <c r="D2590" s="2" t="s">
        <v>1572</v>
      </c>
      <c r="E2590" s="2" t="s">
        <v>6244</v>
      </c>
      <c r="F2590" s="2">
        <v>11800</v>
      </c>
      <c r="G2590" s="2"/>
      <c r="H2590" s="2"/>
      <c r="I2590" s="2"/>
      <c r="J2590" s="2">
        <v>10000</v>
      </c>
      <c r="K2590" s="2"/>
      <c r="L2590" s="2">
        <f t="shared" si="435"/>
        <v>1800</v>
      </c>
      <c r="M2590" s="2">
        <v>0</v>
      </c>
      <c r="N2590" s="2">
        <v>0</v>
      </c>
      <c r="O2590" s="2">
        <v>0</v>
      </c>
      <c r="P2590" s="2">
        <f t="shared" si="439"/>
        <v>11800</v>
      </c>
      <c r="Q2590" s="14">
        <f t="shared" si="440"/>
        <v>0</v>
      </c>
      <c r="R2590" s="2"/>
      <c r="S2590" s="2" t="s">
        <v>6245</v>
      </c>
      <c r="T2590" s="1" t="e">
        <v>#N/A</v>
      </c>
    </row>
    <row r="2591" spans="1:20" x14ac:dyDescent="0.25">
      <c r="A2591" s="2" t="str">
        <f t="shared" si="434"/>
        <v>032020</v>
      </c>
      <c r="B2591" s="12">
        <v>43892</v>
      </c>
      <c r="C2591" s="2" t="s">
        <v>3042</v>
      </c>
      <c r="D2591" s="2" t="s">
        <v>393</v>
      </c>
      <c r="E2591" s="2" t="s">
        <v>6798</v>
      </c>
      <c r="F2591" s="2">
        <v>985300</v>
      </c>
      <c r="G2591" s="2"/>
      <c r="H2591" s="2"/>
      <c r="I2591" s="2"/>
      <c r="J2591" s="2">
        <v>835000</v>
      </c>
      <c r="K2591" s="2"/>
      <c r="L2591" s="2">
        <f t="shared" si="435"/>
        <v>150300</v>
      </c>
      <c r="M2591" s="2">
        <v>0</v>
      </c>
      <c r="N2591" s="2">
        <v>0</v>
      </c>
      <c r="O2591" s="2">
        <v>0</v>
      </c>
      <c r="P2591" s="2">
        <f t="shared" si="439"/>
        <v>985300</v>
      </c>
      <c r="Q2591" s="14">
        <f t="shared" si="440"/>
        <v>0</v>
      </c>
      <c r="R2591" s="2" t="s">
        <v>5815</v>
      </c>
      <c r="S2591" s="2" t="s">
        <v>5815</v>
      </c>
      <c r="T2591" s="1" t="e">
        <v>#N/A</v>
      </c>
    </row>
    <row r="2592" spans="1:20" x14ac:dyDescent="0.25">
      <c r="A2592" s="2" t="str">
        <f t="shared" si="434"/>
        <v>032020</v>
      </c>
      <c r="B2592" s="12">
        <v>43906</v>
      </c>
      <c r="C2592" s="2" t="s">
        <v>1680</v>
      </c>
      <c r="D2592" s="2" t="s">
        <v>1675</v>
      </c>
      <c r="E2592" s="2" t="s">
        <v>6970</v>
      </c>
      <c r="F2592" s="2">
        <v>105</v>
      </c>
      <c r="G2592" s="2"/>
      <c r="H2592" s="2"/>
      <c r="I2592" s="2"/>
      <c r="J2592" s="2">
        <v>88.888888888888886</v>
      </c>
      <c r="K2592" s="2"/>
      <c r="L2592" s="2">
        <f t="shared" si="435"/>
        <v>16</v>
      </c>
      <c r="M2592" s="2">
        <f t="shared" si="436"/>
        <v>8</v>
      </c>
      <c r="N2592" s="2">
        <f t="shared" si="437"/>
        <v>8</v>
      </c>
      <c r="O2592" s="2">
        <f t="shared" si="438"/>
        <v>0</v>
      </c>
      <c r="P2592" s="2">
        <f t="shared" si="439"/>
        <v>104.88888888888889</v>
      </c>
      <c r="Q2592" s="14">
        <f t="shared" si="440"/>
        <v>-0.11111111111111427</v>
      </c>
      <c r="R2592" s="2"/>
      <c r="S2592" s="2"/>
      <c r="T2592" s="1" t="e">
        <v>#N/A</v>
      </c>
    </row>
    <row r="2593" spans="1:20" x14ac:dyDescent="0.25">
      <c r="A2593" s="2" t="str">
        <f t="shared" si="434"/>
        <v>032020</v>
      </c>
      <c r="B2593" s="12">
        <v>43904</v>
      </c>
      <c r="C2593" s="2" t="s">
        <v>7326</v>
      </c>
      <c r="D2593" s="2" t="s">
        <v>7327</v>
      </c>
      <c r="E2593" s="2" t="s">
        <v>7328</v>
      </c>
      <c r="F2593" s="2">
        <v>1911</v>
      </c>
      <c r="G2593" s="2"/>
      <c r="H2593" s="2"/>
      <c r="I2593" s="2"/>
      <c r="J2593" s="2">
        <v>1619.3333333333335</v>
      </c>
      <c r="K2593" s="2"/>
      <c r="L2593" s="2">
        <f t="shared" si="435"/>
        <v>291.48</v>
      </c>
      <c r="M2593" s="2">
        <v>0</v>
      </c>
      <c r="N2593" s="2">
        <v>0</v>
      </c>
      <c r="O2593" s="2">
        <v>0</v>
      </c>
      <c r="P2593" s="2">
        <f t="shared" si="439"/>
        <v>1910.8133333333335</v>
      </c>
      <c r="Q2593" s="14">
        <f t="shared" si="440"/>
        <v>-0.18666666666649689</v>
      </c>
      <c r="R2593" s="2"/>
      <c r="S2593" s="2"/>
      <c r="T2593" s="1" t="s">
        <v>7327</v>
      </c>
    </row>
    <row r="2594" spans="1:20" x14ac:dyDescent="0.25">
      <c r="A2594" s="2" t="str">
        <f t="shared" si="434"/>
        <v>032020</v>
      </c>
      <c r="B2594" s="12">
        <v>43911</v>
      </c>
      <c r="C2594" s="2" t="s">
        <v>7329</v>
      </c>
      <c r="D2594" s="2" t="s">
        <v>1419</v>
      </c>
      <c r="E2594" s="2" t="s">
        <v>7330</v>
      </c>
      <c r="F2594" s="2">
        <v>2785</v>
      </c>
      <c r="G2594" s="2"/>
      <c r="H2594" s="2"/>
      <c r="I2594" s="2"/>
      <c r="J2594" s="2">
        <v>2360</v>
      </c>
      <c r="K2594" s="2"/>
      <c r="L2594" s="2">
        <f t="shared" si="435"/>
        <v>424.8</v>
      </c>
      <c r="M2594" s="2">
        <f t="shared" si="436"/>
        <v>212.4</v>
      </c>
      <c r="N2594" s="2">
        <f t="shared" si="437"/>
        <v>212.4</v>
      </c>
      <c r="O2594" s="2">
        <f t="shared" si="438"/>
        <v>0</v>
      </c>
      <c r="P2594" s="2">
        <f t="shared" si="439"/>
        <v>2784.8</v>
      </c>
      <c r="Q2594" s="14">
        <f t="shared" si="440"/>
        <v>-0.1999999999998181</v>
      </c>
      <c r="R2594" s="2"/>
      <c r="S2594" s="2"/>
      <c r="T2594" s="1" t="e">
        <v>#N/A</v>
      </c>
    </row>
    <row r="2595" spans="1:20" x14ac:dyDescent="0.25">
      <c r="A2595" s="2" t="str">
        <f t="shared" si="434"/>
        <v>032020</v>
      </c>
      <c r="B2595" s="12">
        <v>43911</v>
      </c>
      <c r="C2595" s="2" t="s">
        <v>2508</v>
      </c>
      <c r="D2595" s="2" t="s">
        <v>6323</v>
      </c>
      <c r="E2595" s="2" t="s">
        <v>6324</v>
      </c>
      <c r="F2595" s="2">
        <v>1770</v>
      </c>
      <c r="G2595" s="2"/>
      <c r="H2595" s="2"/>
      <c r="I2595" s="2"/>
      <c r="J2595" s="2">
        <v>1500</v>
      </c>
      <c r="K2595" s="2"/>
      <c r="L2595" s="2">
        <f t="shared" si="435"/>
        <v>270</v>
      </c>
      <c r="M2595" s="2">
        <v>0</v>
      </c>
      <c r="N2595" s="2">
        <v>0</v>
      </c>
      <c r="O2595" s="2">
        <v>0</v>
      </c>
      <c r="P2595" s="2">
        <f t="shared" si="439"/>
        <v>1770</v>
      </c>
      <c r="Q2595" s="14">
        <f t="shared" si="440"/>
        <v>0</v>
      </c>
      <c r="R2595" s="2"/>
      <c r="S2595" s="2"/>
      <c r="T2595" s="1" t="s">
        <v>6323</v>
      </c>
    </row>
    <row r="2596" spans="1:20" x14ac:dyDescent="0.25">
      <c r="A2596" s="2" t="str">
        <f t="shared" si="434"/>
        <v>022020</v>
      </c>
      <c r="B2596" s="12">
        <v>43885</v>
      </c>
      <c r="C2596" s="2" t="s">
        <v>7331</v>
      </c>
      <c r="D2596" s="2" t="s">
        <v>413</v>
      </c>
      <c r="E2596" s="2" t="s">
        <v>6248</v>
      </c>
      <c r="F2596" s="2">
        <v>14766.97</v>
      </c>
      <c r="G2596" s="2">
        <v>14118</v>
      </c>
      <c r="H2596" s="2"/>
      <c r="I2596" s="2"/>
      <c r="J2596" s="2">
        <v>550</v>
      </c>
      <c r="K2596" s="2"/>
      <c r="L2596" s="2">
        <f t="shared" si="435"/>
        <v>99</v>
      </c>
      <c r="M2596" s="2">
        <f t="shared" si="436"/>
        <v>49.5</v>
      </c>
      <c r="N2596" s="2">
        <f t="shared" si="437"/>
        <v>49.5</v>
      </c>
      <c r="O2596" s="2">
        <f t="shared" si="438"/>
        <v>0</v>
      </c>
      <c r="P2596" s="2">
        <f t="shared" si="439"/>
        <v>14767</v>
      </c>
      <c r="Q2596" s="14">
        <f t="shared" si="440"/>
        <v>3.0000000000654836E-2</v>
      </c>
      <c r="R2596" s="2"/>
      <c r="S2596" s="2"/>
      <c r="T2596" s="1" t="e">
        <v>#N/A</v>
      </c>
    </row>
    <row r="2597" spans="1:20" x14ac:dyDescent="0.25">
      <c r="A2597" s="2" t="str">
        <f t="shared" si="434"/>
        <v>032020</v>
      </c>
      <c r="B2597" s="12">
        <v>43910</v>
      </c>
      <c r="C2597" s="2" t="s">
        <v>6363</v>
      </c>
      <c r="D2597" s="2" t="s">
        <v>355</v>
      </c>
      <c r="E2597" s="2" t="s">
        <v>6251</v>
      </c>
      <c r="F2597" s="2">
        <v>5251</v>
      </c>
      <c r="G2597" s="2"/>
      <c r="H2597" s="2"/>
      <c r="I2597" s="2"/>
      <c r="J2597" s="2">
        <v>4450</v>
      </c>
      <c r="K2597" s="2"/>
      <c r="L2597" s="2">
        <f t="shared" si="435"/>
        <v>801</v>
      </c>
      <c r="M2597" s="2">
        <f t="shared" si="436"/>
        <v>400.5</v>
      </c>
      <c r="N2597" s="2">
        <f t="shared" si="437"/>
        <v>400.5</v>
      </c>
      <c r="O2597" s="2">
        <f t="shared" si="438"/>
        <v>0</v>
      </c>
      <c r="P2597" s="2">
        <f t="shared" si="439"/>
        <v>5251</v>
      </c>
      <c r="Q2597" s="14">
        <f t="shared" si="440"/>
        <v>0</v>
      </c>
      <c r="R2597" s="2"/>
      <c r="S2597" s="2"/>
      <c r="T2597" s="1" t="e">
        <v>#N/A</v>
      </c>
    </row>
    <row r="2598" spans="1:20" x14ac:dyDescent="0.25">
      <c r="A2598" s="2" t="str">
        <f t="shared" si="434"/>
        <v>032020</v>
      </c>
      <c r="B2598" s="12">
        <v>43894</v>
      </c>
      <c r="C2598" s="2" t="s">
        <v>1706</v>
      </c>
      <c r="D2598" s="2" t="s">
        <v>543</v>
      </c>
      <c r="E2598" s="2" t="s">
        <v>7332</v>
      </c>
      <c r="F2598" s="2">
        <v>117180</v>
      </c>
      <c r="G2598" s="2"/>
      <c r="H2598" s="2"/>
      <c r="I2598" s="2"/>
      <c r="J2598" s="2">
        <v>108500</v>
      </c>
      <c r="K2598" s="2"/>
      <c r="L2598" s="2">
        <f t="shared" si="435"/>
        <v>19530</v>
      </c>
      <c r="M2598" s="2">
        <f t="shared" si="436"/>
        <v>0</v>
      </c>
      <c r="N2598" s="2">
        <f t="shared" si="437"/>
        <v>0</v>
      </c>
      <c r="O2598" s="2">
        <f t="shared" si="438"/>
        <v>19530</v>
      </c>
      <c r="P2598" s="2">
        <f t="shared" si="439"/>
        <v>128030</v>
      </c>
      <c r="Q2598" s="14">
        <f t="shared" si="440"/>
        <v>10850</v>
      </c>
      <c r="R2598" s="2"/>
      <c r="S2598" s="2"/>
      <c r="T2598" s="1" t="e">
        <v>#N/A</v>
      </c>
    </row>
    <row r="2599" spans="1:20" x14ac:dyDescent="0.25">
      <c r="A2599" s="2" t="str">
        <f t="shared" si="434"/>
        <v>012020</v>
      </c>
      <c r="B2599" s="12">
        <v>43853</v>
      </c>
      <c r="C2599" s="2" t="s">
        <v>545</v>
      </c>
      <c r="D2599" s="2" t="s">
        <v>543</v>
      </c>
      <c r="E2599" s="2" t="s">
        <v>7332</v>
      </c>
      <c r="F2599" s="2">
        <v>45900</v>
      </c>
      <c r="G2599" s="2"/>
      <c r="H2599" s="2"/>
      <c r="I2599" s="2"/>
      <c r="J2599" s="2">
        <v>42500</v>
      </c>
      <c r="K2599" s="2"/>
      <c r="L2599" s="2">
        <f t="shared" si="435"/>
        <v>7650</v>
      </c>
      <c r="M2599" s="2">
        <f t="shared" si="436"/>
        <v>0</v>
      </c>
      <c r="N2599" s="2">
        <f t="shared" si="437"/>
        <v>0</v>
      </c>
      <c r="O2599" s="2">
        <f t="shared" si="438"/>
        <v>7650</v>
      </c>
      <c r="P2599" s="2">
        <f t="shared" si="439"/>
        <v>50150</v>
      </c>
      <c r="Q2599" s="14">
        <f t="shared" si="440"/>
        <v>4250</v>
      </c>
      <c r="R2599" s="2"/>
      <c r="S2599" s="2"/>
      <c r="T2599" s="1" t="e">
        <v>#N/A</v>
      </c>
    </row>
    <row r="2600" spans="1:20" x14ac:dyDescent="0.25">
      <c r="A2600" s="2" t="str">
        <f t="shared" si="434"/>
        <v>012020</v>
      </c>
      <c r="B2600" s="12">
        <v>43861</v>
      </c>
      <c r="C2600" s="2" t="s">
        <v>547</v>
      </c>
      <c r="D2600" s="2" t="s">
        <v>543</v>
      </c>
      <c r="E2600" s="2" t="s">
        <v>7332</v>
      </c>
      <c r="F2600" s="2">
        <v>13500</v>
      </c>
      <c r="G2600" s="2"/>
      <c r="H2600" s="2"/>
      <c r="I2600" s="2"/>
      <c r="J2600" s="2">
        <v>12500</v>
      </c>
      <c r="K2600" s="2"/>
      <c r="L2600" s="2">
        <f t="shared" si="435"/>
        <v>2250</v>
      </c>
      <c r="M2600" s="2">
        <f t="shared" si="436"/>
        <v>0</v>
      </c>
      <c r="N2600" s="2">
        <f t="shared" si="437"/>
        <v>0</v>
      </c>
      <c r="O2600" s="2">
        <f t="shared" si="438"/>
        <v>2250</v>
      </c>
      <c r="P2600" s="2">
        <f t="shared" si="439"/>
        <v>14750</v>
      </c>
      <c r="Q2600" s="14">
        <f t="shared" si="440"/>
        <v>1250</v>
      </c>
      <c r="R2600" s="2"/>
      <c r="S2600" s="2"/>
      <c r="T2600" s="1" t="e">
        <v>#N/A</v>
      </c>
    </row>
    <row r="2601" spans="1:20" x14ac:dyDescent="0.25">
      <c r="A2601" s="2" t="str">
        <f t="shared" si="434"/>
        <v>012020</v>
      </c>
      <c r="B2601" s="12">
        <v>43859</v>
      </c>
      <c r="C2601" s="2" t="s">
        <v>546</v>
      </c>
      <c r="D2601" s="2" t="s">
        <v>543</v>
      </c>
      <c r="E2601" s="2" t="s">
        <v>7332</v>
      </c>
      <c r="F2601" s="2">
        <v>9180</v>
      </c>
      <c r="G2601" s="2"/>
      <c r="H2601" s="2"/>
      <c r="I2601" s="2"/>
      <c r="J2601" s="2">
        <v>8500</v>
      </c>
      <c r="K2601" s="2"/>
      <c r="L2601" s="2">
        <f t="shared" si="435"/>
        <v>1530</v>
      </c>
      <c r="M2601" s="2">
        <f t="shared" si="436"/>
        <v>0</v>
      </c>
      <c r="N2601" s="2">
        <f t="shared" si="437"/>
        <v>0</v>
      </c>
      <c r="O2601" s="2">
        <f t="shared" si="438"/>
        <v>1530</v>
      </c>
      <c r="P2601" s="2">
        <f t="shared" si="439"/>
        <v>10030</v>
      </c>
      <c r="Q2601" s="14">
        <f t="shared" si="440"/>
        <v>850</v>
      </c>
      <c r="R2601" s="2"/>
      <c r="S2601" s="2"/>
      <c r="T2601" s="1" t="e">
        <v>#N/A</v>
      </c>
    </row>
    <row r="2602" spans="1:20" x14ac:dyDescent="0.25">
      <c r="A2602" s="2" t="str">
        <f t="shared" si="434"/>
        <v>012020</v>
      </c>
      <c r="B2602" s="12">
        <v>43861</v>
      </c>
      <c r="C2602" s="2" t="s">
        <v>548</v>
      </c>
      <c r="D2602" s="2" t="s">
        <v>543</v>
      </c>
      <c r="E2602" s="2" t="s">
        <v>7332</v>
      </c>
      <c r="F2602" s="2">
        <v>9180</v>
      </c>
      <c r="G2602" s="2"/>
      <c r="H2602" s="2"/>
      <c r="I2602" s="2"/>
      <c r="J2602" s="2">
        <v>8500</v>
      </c>
      <c r="K2602" s="2"/>
      <c r="L2602" s="2">
        <f t="shared" si="435"/>
        <v>1530</v>
      </c>
      <c r="M2602" s="2">
        <f t="shared" si="436"/>
        <v>0</v>
      </c>
      <c r="N2602" s="2">
        <f t="shared" si="437"/>
        <v>0</v>
      </c>
      <c r="O2602" s="2">
        <f t="shared" si="438"/>
        <v>1530</v>
      </c>
      <c r="P2602" s="2">
        <f t="shared" si="439"/>
        <v>10030</v>
      </c>
      <c r="Q2602" s="14">
        <f t="shared" si="440"/>
        <v>850</v>
      </c>
      <c r="R2602" s="2"/>
      <c r="S2602" s="2"/>
      <c r="T2602" s="1" t="e">
        <v>#N/A</v>
      </c>
    </row>
    <row r="2603" spans="1:20" x14ac:dyDescent="0.25">
      <c r="A2603" s="2" t="str">
        <f t="shared" si="434"/>
        <v>022020</v>
      </c>
      <c r="B2603" s="12">
        <v>43865</v>
      </c>
      <c r="C2603" s="2" t="s">
        <v>1128</v>
      </c>
      <c r="D2603" s="2" t="s">
        <v>543</v>
      </c>
      <c r="E2603" s="2" t="s">
        <v>7332</v>
      </c>
      <c r="F2603" s="2">
        <v>9180</v>
      </c>
      <c r="G2603" s="2"/>
      <c r="H2603" s="2"/>
      <c r="I2603" s="2"/>
      <c r="J2603" s="2">
        <v>8500</v>
      </c>
      <c r="K2603" s="2"/>
      <c r="L2603" s="2">
        <f t="shared" si="435"/>
        <v>1530</v>
      </c>
      <c r="M2603" s="2">
        <f t="shared" si="436"/>
        <v>0</v>
      </c>
      <c r="N2603" s="2">
        <f t="shared" si="437"/>
        <v>0</v>
      </c>
      <c r="O2603" s="2">
        <f t="shared" si="438"/>
        <v>1530</v>
      </c>
      <c r="P2603" s="2">
        <f t="shared" si="439"/>
        <v>10030</v>
      </c>
      <c r="Q2603" s="14">
        <f t="shared" si="440"/>
        <v>850</v>
      </c>
      <c r="R2603" s="2"/>
      <c r="S2603" s="2"/>
      <c r="T2603" s="1" t="e">
        <v>#N/A</v>
      </c>
    </row>
    <row r="2604" spans="1:20" x14ac:dyDescent="0.25">
      <c r="A2604" s="2" t="str">
        <f t="shared" si="434"/>
        <v>022020</v>
      </c>
      <c r="B2604" s="12">
        <v>43869</v>
      </c>
      <c r="C2604" s="2" t="s">
        <v>1129</v>
      </c>
      <c r="D2604" s="2" t="s">
        <v>543</v>
      </c>
      <c r="E2604" s="2" t="s">
        <v>7332</v>
      </c>
      <c r="F2604" s="2">
        <v>9180</v>
      </c>
      <c r="G2604" s="2"/>
      <c r="H2604" s="2"/>
      <c r="I2604" s="2"/>
      <c r="J2604" s="2">
        <v>8500</v>
      </c>
      <c r="K2604" s="2"/>
      <c r="L2604" s="2">
        <f t="shared" si="435"/>
        <v>1530</v>
      </c>
      <c r="M2604" s="2">
        <f t="shared" si="436"/>
        <v>0</v>
      </c>
      <c r="N2604" s="2">
        <f t="shared" si="437"/>
        <v>0</v>
      </c>
      <c r="O2604" s="2">
        <f t="shared" si="438"/>
        <v>1530</v>
      </c>
      <c r="P2604" s="2">
        <f t="shared" si="439"/>
        <v>10030</v>
      </c>
      <c r="Q2604" s="14">
        <f t="shared" si="440"/>
        <v>850</v>
      </c>
      <c r="R2604" s="2"/>
      <c r="S2604" s="2"/>
      <c r="T2604" s="1" t="e">
        <v>#N/A</v>
      </c>
    </row>
    <row r="2605" spans="1:20" x14ac:dyDescent="0.25">
      <c r="A2605" s="2" t="str">
        <f t="shared" si="434"/>
        <v>022020</v>
      </c>
      <c r="B2605" s="12">
        <v>43872</v>
      </c>
      <c r="C2605" s="2" t="s">
        <v>1130</v>
      </c>
      <c r="D2605" s="2" t="s">
        <v>543</v>
      </c>
      <c r="E2605" s="2" t="s">
        <v>7332</v>
      </c>
      <c r="F2605" s="2">
        <v>9180</v>
      </c>
      <c r="G2605" s="2"/>
      <c r="H2605" s="2"/>
      <c r="I2605" s="2"/>
      <c r="J2605" s="2">
        <v>8500</v>
      </c>
      <c r="K2605" s="2"/>
      <c r="L2605" s="2">
        <f t="shared" si="435"/>
        <v>1530</v>
      </c>
      <c r="M2605" s="2">
        <f t="shared" si="436"/>
        <v>0</v>
      </c>
      <c r="N2605" s="2">
        <f t="shared" si="437"/>
        <v>0</v>
      </c>
      <c r="O2605" s="2">
        <f t="shared" si="438"/>
        <v>1530</v>
      </c>
      <c r="P2605" s="2">
        <f t="shared" si="439"/>
        <v>10030</v>
      </c>
      <c r="Q2605" s="14">
        <f t="shared" si="440"/>
        <v>850</v>
      </c>
      <c r="R2605" s="2"/>
      <c r="S2605" s="2"/>
      <c r="T2605" s="1" t="e">
        <v>#N/A</v>
      </c>
    </row>
    <row r="2606" spans="1:20" x14ac:dyDescent="0.25">
      <c r="A2606" s="2" t="str">
        <f t="shared" si="434"/>
        <v>022020</v>
      </c>
      <c r="B2606" s="12">
        <v>43881</v>
      </c>
      <c r="C2606" s="2" t="s">
        <v>1135</v>
      </c>
      <c r="D2606" s="2" t="s">
        <v>543</v>
      </c>
      <c r="E2606" s="2" t="s">
        <v>7332</v>
      </c>
      <c r="F2606" s="2">
        <v>9180</v>
      </c>
      <c r="G2606" s="2"/>
      <c r="H2606" s="2"/>
      <c r="I2606" s="2"/>
      <c r="J2606" s="2">
        <v>8500</v>
      </c>
      <c r="K2606" s="2"/>
      <c r="L2606" s="2">
        <f t="shared" si="435"/>
        <v>1530</v>
      </c>
      <c r="M2606" s="2">
        <f t="shared" si="436"/>
        <v>0</v>
      </c>
      <c r="N2606" s="2">
        <f t="shared" si="437"/>
        <v>0</v>
      </c>
      <c r="O2606" s="2">
        <f t="shared" si="438"/>
        <v>1530</v>
      </c>
      <c r="P2606" s="2">
        <f t="shared" si="439"/>
        <v>10030</v>
      </c>
      <c r="Q2606" s="14">
        <f t="shared" si="440"/>
        <v>850</v>
      </c>
      <c r="R2606" s="2"/>
      <c r="S2606" s="2"/>
      <c r="T2606" s="1" t="e">
        <v>#N/A</v>
      </c>
    </row>
    <row r="2607" spans="1:20" x14ac:dyDescent="0.25">
      <c r="A2607" s="2" t="str">
        <f t="shared" si="434"/>
        <v>022020</v>
      </c>
      <c r="B2607" s="12">
        <v>43890</v>
      </c>
      <c r="C2607" s="2" t="s">
        <v>1136</v>
      </c>
      <c r="D2607" s="2" t="s">
        <v>543</v>
      </c>
      <c r="E2607" s="2" t="s">
        <v>7332</v>
      </c>
      <c r="F2607" s="2">
        <v>9180</v>
      </c>
      <c r="G2607" s="2"/>
      <c r="H2607" s="2"/>
      <c r="I2607" s="2"/>
      <c r="J2607" s="2">
        <v>8500</v>
      </c>
      <c r="K2607" s="2"/>
      <c r="L2607" s="2">
        <f t="shared" si="435"/>
        <v>1530</v>
      </c>
      <c r="M2607" s="2">
        <f t="shared" si="436"/>
        <v>0</v>
      </c>
      <c r="N2607" s="2">
        <f t="shared" si="437"/>
        <v>0</v>
      </c>
      <c r="O2607" s="2">
        <f t="shared" si="438"/>
        <v>1530</v>
      </c>
      <c r="P2607" s="2">
        <f t="shared" si="439"/>
        <v>10030</v>
      </c>
      <c r="Q2607" s="14">
        <f t="shared" si="440"/>
        <v>850</v>
      </c>
      <c r="R2607" s="2"/>
      <c r="S2607" s="2"/>
      <c r="T2607" s="1" t="e">
        <v>#N/A</v>
      </c>
    </row>
    <row r="2608" spans="1:20" x14ac:dyDescent="0.25">
      <c r="A2608" s="2" t="str">
        <f t="shared" si="434"/>
        <v>032020</v>
      </c>
      <c r="B2608" s="12">
        <v>43900</v>
      </c>
      <c r="C2608" s="2" t="s">
        <v>1707</v>
      </c>
      <c r="D2608" s="2" t="s">
        <v>543</v>
      </c>
      <c r="E2608" s="2" t="s">
        <v>7332</v>
      </c>
      <c r="F2608" s="2">
        <v>9180</v>
      </c>
      <c r="G2608" s="2"/>
      <c r="H2608" s="2"/>
      <c r="I2608" s="2"/>
      <c r="J2608" s="2">
        <v>8500</v>
      </c>
      <c r="K2608" s="2"/>
      <c r="L2608" s="2">
        <f t="shared" si="435"/>
        <v>1530</v>
      </c>
      <c r="M2608" s="2">
        <f t="shared" si="436"/>
        <v>0</v>
      </c>
      <c r="N2608" s="2">
        <f t="shared" si="437"/>
        <v>0</v>
      </c>
      <c r="O2608" s="2">
        <f t="shared" si="438"/>
        <v>1530</v>
      </c>
      <c r="P2608" s="2">
        <f t="shared" si="439"/>
        <v>10030</v>
      </c>
      <c r="Q2608" s="14">
        <f t="shared" si="440"/>
        <v>850</v>
      </c>
      <c r="R2608" s="2"/>
      <c r="S2608" s="2"/>
      <c r="T2608" s="1" t="e">
        <v>#N/A</v>
      </c>
    </row>
    <row r="2609" spans="1:20" x14ac:dyDescent="0.25">
      <c r="A2609" s="2" t="str">
        <f t="shared" si="434"/>
        <v>032020</v>
      </c>
      <c r="B2609" s="12">
        <v>43902</v>
      </c>
      <c r="C2609" s="2" t="s">
        <v>1708</v>
      </c>
      <c r="D2609" s="2" t="s">
        <v>543</v>
      </c>
      <c r="E2609" s="2" t="s">
        <v>7332</v>
      </c>
      <c r="F2609" s="2">
        <v>9180</v>
      </c>
      <c r="G2609" s="2"/>
      <c r="H2609" s="2"/>
      <c r="I2609" s="2"/>
      <c r="J2609" s="2">
        <v>8500</v>
      </c>
      <c r="K2609" s="2"/>
      <c r="L2609" s="2">
        <f t="shared" si="435"/>
        <v>1530</v>
      </c>
      <c r="M2609" s="2">
        <f t="shared" si="436"/>
        <v>0</v>
      </c>
      <c r="N2609" s="2">
        <f t="shared" si="437"/>
        <v>0</v>
      </c>
      <c r="O2609" s="2">
        <f t="shared" si="438"/>
        <v>1530</v>
      </c>
      <c r="P2609" s="2">
        <f t="shared" si="439"/>
        <v>10030</v>
      </c>
      <c r="Q2609" s="14">
        <f t="shared" si="440"/>
        <v>850</v>
      </c>
      <c r="R2609" s="2"/>
      <c r="S2609" s="2"/>
      <c r="T2609" s="1" t="e">
        <v>#N/A</v>
      </c>
    </row>
    <row r="2610" spans="1:20" x14ac:dyDescent="0.25">
      <c r="A2610" s="2" t="str">
        <f t="shared" ref="A2610:A2638" si="441">TEXT(B2610,"MMYYYY")</f>
        <v>022020</v>
      </c>
      <c r="B2610" s="12">
        <v>43874</v>
      </c>
      <c r="C2610" s="2" t="s">
        <v>1131</v>
      </c>
      <c r="D2610" s="2" t="s">
        <v>543</v>
      </c>
      <c r="E2610" s="2" t="s">
        <v>7332</v>
      </c>
      <c r="F2610" s="2">
        <v>9180</v>
      </c>
      <c r="G2610" s="2"/>
      <c r="H2610" s="2"/>
      <c r="I2610" s="2"/>
      <c r="J2610" s="2">
        <v>8500</v>
      </c>
      <c r="K2610" s="2"/>
      <c r="L2610" s="2">
        <f t="shared" si="435"/>
        <v>1530</v>
      </c>
      <c r="M2610" s="2">
        <f t="shared" si="436"/>
        <v>0</v>
      </c>
      <c r="N2610" s="2">
        <f t="shared" si="437"/>
        <v>0</v>
      </c>
      <c r="O2610" s="2">
        <f t="shared" si="438"/>
        <v>1530</v>
      </c>
      <c r="P2610" s="2">
        <f t="shared" si="439"/>
        <v>10030</v>
      </c>
      <c r="Q2610" s="14">
        <f t="shared" si="440"/>
        <v>850</v>
      </c>
      <c r="R2610" s="2"/>
      <c r="S2610" s="2"/>
      <c r="T2610" s="1" t="e">
        <v>#N/A</v>
      </c>
    </row>
    <row r="2611" spans="1:20" x14ac:dyDescent="0.25">
      <c r="A2611" s="2" t="str">
        <f t="shared" si="441"/>
        <v>022020</v>
      </c>
      <c r="B2611" s="12">
        <v>43878</v>
      </c>
      <c r="C2611" s="2" t="s">
        <v>1133</v>
      </c>
      <c r="D2611" s="2" t="s">
        <v>543</v>
      </c>
      <c r="E2611" s="2" t="s">
        <v>7332</v>
      </c>
      <c r="F2611" s="2">
        <v>9180</v>
      </c>
      <c r="G2611" s="2"/>
      <c r="H2611" s="2"/>
      <c r="I2611" s="2"/>
      <c r="J2611" s="2">
        <v>8500</v>
      </c>
      <c r="K2611" s="2"/>
      <c r="L2611" s="2">
        <f t="shared" si="435"/>
        <v>1530</v>
      </c>
      <c r="M2611" s="2">
        <f t="shared" si="436"/>
        <v>0</v>
      </c>
      <c r="N2611" s="2">
        <f t="shared" si="437"/>
        <v>0</v>
      </c>
      <c r="O2611" s="2">
        <f t="shared" si="438"/>
        <v>1530</v>
      </c>
      <c r="P2611" s="2">
        <f t="shared" si="439"/>
        <v>10030</v>
      </c>
      <c r="Q2611" s="14">
        <f t="shared" si="440"/>
        <v>850</v>
      </c>
      <c r="R2611" s="2"/>
      <c r="S2611" s="2"/>
      <c r="T2611" s="1" t="e">
        <v>#N/A</v>
      </c>
    </row>
    <row r="2612" spans="1:20" x14ac:dyDescent="0.25">
      <c r="A2612" s="2" t="str">
        <f t="shared" si="441"/>
        <v>022020</v>
      </c>
      <c r="B2612" s="12">
        <v>43876</v>
      </c>
      <c r="C2612" s="2" t="s">
        <v>1132</v>
      </c>
      <c r="D2612" s="2" t="s">
        <v>543</v>
      </c>
      <c r="E2612" s="2" t="s">
        <v>7332</v>
      </c>
      <c r="F2612" s="2">
        <v>9180</v>
      </c>
      <c r="G2612" s="2"/>
      <c r="H2612" s="2"/>
      <c r="I2612" s="2"/>
      <c r="J2612" s="2">
        <v>8500</v>
      </c>
      <c r="K2612" s="2"/>
      <c r="L2612" s="2">
        <f t="shared" si="435"/>
        <v>1530</v>
      </c>
      <c r="M2612" s="2">
        <f t="shared" si="436"/>
        <v>0</v>
      </c>
      <c r="N2612" s="2">
        <f t="shared" si="437"/>
        <v>0</v>
      </c>
      <c r="O2612" s="2">
        <f t="shared" si="438"/>
        <v>1530</v>
      </c>
      <c r="P2612" s="2">
        <f t="shared" si="439"/>
        <v>10030</v>
      </c>
      <c r="Q2612" s="14">
        <f t="shared" si="440"/>
        <v>850</v>
      </c>
      <c r="R2612" s="2"/>
      <c r="S2612" s="2"/>
      <c r="T2612" s="1" t="e">
        <v>#N/A</v>
      </c>
    </row>
    <row r="2613" spans="1:20" x14ac:dyDescent="0.25">
      <c r="A2613" s="2" t="str">
        <f t="shared" si="441"/>
        <v>022020</v>
      </c>
      <c r="B2613" s="12">
        <v>43879</v>
      </c>
      <c r="C2613" s="2" t="s">
        <v>1134</v>
      </c>
      <c r="D2613" s="2" t="s">
        <v>543</v>
      </c>
      <c r="E2613" s="2" t="s">
        <v>7332</v>
      </c>
      <c r="F2613" s="2">
        <v>27000</v>
      </c>
      <c r="G2613" s="2"/>
      <c r="H2613" s="2"/>
      <c r="I2613" s="2"/>
      <c r="J2613" s="2">
        <v>25000</v>
      </c>
      <c r="K2613" s="2"/>
      <c r="L2613" s="2">
        <f t="shared" si="435"/>
        <v>4500</v>
      </c>
      <c r="M2613" s="2">
        <f t="shared" si="436"/>
        <v>0</v>
      </c>
      <c r="N2613" s="2">
        <f t="shared" si="437"/>
        <v>0</v>
      </c>
      <c r="O2613" s="2">
        <f t="shared" si="438"/>
        <v>4500</v>
      </c>
      <c r="P2613" s="2">
        <f t="shared" si="439"/>
        <v>29500</v>
      </c>
      <c r="Q2613" s="14">
        <f t="shared" si="440"/>
        <v>2500</v>
      </c>
      <c r="R2613" s="2"/>
      <c r="S2613" s="2"/>
      <c r="T2613" s="1" t="e">
        <v>#N/A</v>
      </c>
    </row>
    <row r="2614" spans="1:20" x14ac:dyDescent="0.25">
      <c r="A2614" s="2" t="str">
        <f t="shared" si="441"/>
        <v>032020</v>
      </c>
      <c r="B2614" s="12">
        <v>43914</v>
      </c>
      <c r="C2614" s="2" t="s">
        <v>1442</v>
      </c>
      <c r="D2614" s="2" t="s">
        <v>212</v>
      </c>
      <c r="E2614" s="2" t="s">
        <v>6260</v>
      </c>
      <c r="F2614" s="2">
        <v>531</v>
      </c>
      <c r="G2614" s="2"/>
      <c r="H2614" s="2"/>
      <c r="I2614" s="2"/>
      <c r="J2614" s="2">
        <v>450</v>
      </c>
      <c r="K2614" s="2"/>
      <c r="L2614" s="2">
        <f t="shared" si="435"/>
        <v>81</v>
      </c>
      <c r="M2614" s="2">
        <f t="shared" si="436"/>
        <v>40.5</v>
      </c>
      <c r="N2614" s="2">
        <f t="shared" si="437"/>
        <v>40.5</v>
      </c>
      <c r="O2614" s="2">
        <f t="shared" si="438"/>
        <v>0</v>
      </c>
      <c r="P2614" s="2">
        <f t="shared" si="439"/>
        <v>531</v>
      </c>
      <c r="Q2614" s="14">
        <f t="shared" si="440"/>
        <v>0</v>
      </c>
      <c r="R2614" s="2"/>
      <c r="S2614" s="2"/>
      <c r="T2614" s="1" t="e">
        <v>#N/A</v>
      </c>
    </row>
    <row r="2615" spans="1:20" x14ac:dyDescent="0.25">
      <c r="A2615" s="2" t="str">
        <f t="shared" si="441"/>
        <v>032020</v>
      </c>
      <c r="B2615" s="12">
        <v>43920</v>
      </c>
      <c r="C2615" s="2" t="s">
        <v>7333</v>
      </c>
      <c r="D2615" s="2" t="s">
        <v>59</v>
      </c>
      <c r="E2615" s="2" t="s">
        <v>6703</v>
      </c>
      <c r="F2615" s="2">
        <v>27718.12</v>
      </c>
      <c r="G2615" s="2"/>
      <c r="H2615" s="2"/>
      <c r="I2615" s="2"/>
      <c r="J2615" s="2">
        <v>23894</v>
      </c>
      <c r="K2615" s="2"/>
      <c r="L2615" s="2">
        <f t="shared" si="435"/>
        <v>4300.92</v>
      </c>
      <c r="M2615" s="2">
        <f t="shared" si="436"/>
        <v>2150.46</v>
      </c>
      <c r="N2615" s="2">
        <f t="shared" si="437"/>
        <v>2150.46</v>
      </c>
      <c r="O2615" s="2">
        <f t="shared" si="438"/>
        <v>0</v>
      </c>
      <c r="P2615" s="2">
        <f t="shared" si="439"/>
        <v>28194.92</v>
      </c>
      <c r="Q2615" s="14">
        <f t="shared" si="440"/>
        <v>476.79999999999927</v>
      </c>
      <c r="R2615" s="2"/>
      <c r="S2615" s="2"/>
      <c r="T2615" s="1" t="e">
        <v>#N/A</v>
      </c>
    </row>
    <row r="2616" spans="1:20" x14ac:dyDescent="0.25">
      <c r="A2616" s="2" t="str">
        <f t="shared" si="441"/>
        <v>032020</v>
      </c>
      <c r="B2616" s="12">
        <v>43911</v>
      </c>
      <c r="C2616" s="2" t="s">
        <v>1427</v>
      </c>
      <c r="D2616" s="2" t="s">
        <v>199</v>
      </c>
      <c r="E2616" s="2" t="s">
        <v>6247</v>
      </c>
      <c r="F2616" s="2">
        <v>3587</v>
      </c>
      <c r="G2616" s="2"/>
      <c r="H2616" s="2"/>
      <c r="I2616" s="2"/>
      <c r="J2616" s="2">
        <v>3040</v>
      </c>
      <c r="K2616" s="2"/>
      <c r="L2616" s="2">
        <f t="shared" si="435"/>
        <v>547.20000000000005</v>
      </c>
      <c r="M2616" s="2">
        <f t="shared" si="436"/>
        <v>273.60000000000002</v>
      </c>
      <c r="N2616" s="2">
        <f t="shared" si="437"/>
        <v>273.60000000000002</v>
      </c>
      <c r="O2616" s="2">
        <f t="shared" si="438"/>
        <v>0</v>
      </c>
      <c r="P2616" s="2">
        <f t="shared" si="439"/>
        <v>3587.2</v>
      </c>
      <c r="Q2616" s="14">
        <f t="shared" si="440"/>
        <v>0.1999999999998181</v>
      </c>
      <c r="R2616" s="2"/>
      <c r="S2616" s="2"/>
      <c r="T2616" s="1" t="e">
        <v>#N/A</v>
      </c>
    </row>
    <row r="2617" spans="1:20" x14ac:dyDescent="0.25">
      <c r="A2617" s="2" t="str">
        <f t="shared" si="441"/>
        <v>032020</v>
      </c>
      <c r="B2617" s="12">
        <v>43917</v>
      </c>
      <c r="C2617" s="2" t="s">
        <v>1671</v>
      </c>
      <c r="D2617" s="2" t="s">
        <v>686</v>
      </c>
      <c r="E2617" s="2" t="s">
        <v>6294</v>
      </c>
      <c r="F2617" s="2">
        <v>52598</v>
      </c>
      <c r="G2617" s="2"/>
      <c r="H2617" s="2"/>
      <c r="I2617" s="2"/>
      <c r="J2617" s="2">
        <v>44574.555555555555</v>
      </c>
      <c r="K2617" s="2"/>
      <c r="L2617" s="2">
        <f t="shared" si="435"/>
        <v>8023.42</v>
      </c>
      <c r="M2617" s="2">
        <f t="shared" si="436"/>
        <v>4011.71</v>
      </c>
      <c r="N2617" s="2">
        <f t="shared" si="437"/>
        <v>4011.71</v>
      </c>
      <c r="O2617" s="2">
        <f t="shared" si="438"/>
        <v>0</v>
      </c>
      <c r="P2617" s="2">
        <f t="shared" si="439"/>
        <v>52597.975555555553</v>
      </c>
      <c r="Q2617" s="14">
        <f t="shared" si="440"/>
        <v>-2.4444444446999114E-2</v>
      </c>
      <c r="R2617" s="2"/>
      <c r="S2617" s="2"/>
      <c r="T2617" s="1" t="e">
        <v>#N/A</v>
      </c>
    </row>
    <row r="2618" spans="1:20" x14ac:dyDescent="0.25">
      <c r="A2618" s="2" t="str">
        <f t="shared" si="441"/>
        <v>032020</v>
      </c>
      <c r="B2618" s="12">
        <v>43892</v>
      </c>
      <c r="C2618" s="2" t="s">
        <v>1485</v>
      </c>
      <c r="D2618" s="2" t="s">
        <v>1483</v>
      </c>
      <c r="E2618" s="2" t="s">
        <v>7334</v>
      </c>
      <c r="F2618" s="2">
        <v>559430</v>
      </c>
      <c r="G2618" s="2"/>
      <c r="H2618" s="2"/>
      <c r="I2618" s="2"/>
      <c r="J2618" s="2">
        <v>474093</v>
      </c>
      <c r="K2618" s="2"/>
      <c r="L2618" s="2">
        <f t="shared" si="435"/>
        <v>85336.74</v>
      </c>
      <c r="M2618" s="2">
        <v>0</v>
      </c>
      <c r="N2618" s="2">
        <v>0</v>
      </c>
      <c r="O2618" s="2">
        <v>0</v>
      </c>
      <c r="P2618" s="2">
        <f t="shared" si="439"/>
        <v>559429.74</v>
      </c>
      <c r="Q2618" s="14">
        <f t="shared" si="440"/>
        <v>-0.26000000000931323</v>
      </c>
      <c r="R2618" s="2" t="s">
        <v>5815</v>
      </c>
      <c r="S2618" s="2" t="s">
        <v>5815</v>
      </c>
      <c r="T2618" s="1" t="e">
        <v>#N/A</v>
      </c>
    </row>
    <row r="2619" spans="1:20" x14ac:dyDescent="0.25">
      <c r="A2619" s="2" t="str">
        <f t="shared" si="441"/>
        <v>032020</v>
      </c>
      <c r="B2619" s="12">
        <v>43916</v>
      </c>
      <c r="C2619" s="2" t="s">
        <v>7335</v>
      </c>
      <c r="D2619" s="2" t="s">
        <v>7336</v>
      </c>
      <c r="E2619" s="2" t="s">
        <v>7337</v>
      </c>
      <c r="F2619" s="2">
        <v>198811.83</v>
      </c>
      <c r="G2619" s="2">
        <v>132266</v>
      </c>
      <c r="H2619" s="2"/>
      <c r="I2619" s="2"/>
      <c r="J2619" s="2">
        <v>56395.111111111109</v>
      </c>
      <c r="K2619" s="2"/>
      <c r="L2619" s="2">
        <f t="shared" si="435"/>
        <v>10151.120000000001</v>
      </c>
      <c r="M2619" s="2">
        <v>0</v>
      </c>
      <c r="N2619" s="2">
        <v>0</v>
      </c>
      <c r="O2619" s="2">
        <v>0</v>
      </c>
      <c r="P2619" s="2">
        <f t="shared" si="439"/>
        <v>198812.23111111112</v>
      </c>
      <c r="Q2619" s="14">
        <f t="shared" si="440"/>
        <v>0.40111111113219522</v>
      </c>
      <c r="R2619" s="2"/>
      <c r="S2619" s="2"/>
      <c r="T2619" s="1" t="s">
        <v>7336</v>
      </c>
    </row>
    <row r="2620" spans="1:20" x14ac:dyDescent="0.25">
      <c r="A2620" s="2" t="str">
        <f t="shared" si="441"/>
        <v>012020</v>
      </c>
      <c r="B2620" s="11">
        <v>43855</v>
      </c>
      <c r="C2620" s="2" t="s">
        <v>40</v>
      </c>
      <c r="D2620" s="2" t="s">
        <v>38</v>
      </c>
      <c r="E2620" s="2" t="s">
        <v>39</v>
      </c>
      <c r="F2620" s="2">
        <v>147500</v>
      </c>
      <c r="G2620" s="2"/>
      <c r="H2620" s="2"/>
      <c r="I2620" s="2"/>
      <c r="J2620" s="2">
        <v>125000</v>
      </c>
      <c r="K2620" s="2"/>
      <c r="L2620" s="2">
        <f t="shared" ref="L2620:L2621" si="442">+(H2620*$H$1/100)+(I2620*$I$1/100)+(J2620*$J$1/100)+(K2620*$K$1/100)</f>
        <v>22500</v>
      </c>
      <c r="M2620" s="2">
        <f t="shared" ref="M2620:M2621" si="443">+IF(VALUE(LEFT(D2620,2))=33,L2620/2,0)</f>
        <v>0</v>
      </c>
      <c r="N2620" s="2">
        <f t="shared" ref="N2620:N2621" si="444">+M2620</f>
        <v>0</v>
      </c>
      <c r="O2620" s="2">
        <f t="shared" ref="O2620:O2621" si="445">+IF(VALUE(LEFT(D2620,2))=33,0,L2620)</f>
        <v>22500</v>
      </c>
      <c r="P2620" s="2">
        <f t="shared" ref="P2620:P2621" si="446">H2620+I2620+J2620+K2620+L2620+G2620</f>
        <v>147500</v>
      </c>
      <c r="Q2620" s="14">
        <f t="shared" ref="Q2620:Q2621" si="447">P2620-F2620</f>
        <v>0</v>
      </c>
      <c r="R2620" s="2"/>
      <c r="S2620" s="2"/>
      <c r="T2620" s="1" t="e">
        <v>#N/A</v>
      </c>
    </row>
    <row r="2621" spans="1:20" x14ac:dyDescent="0.25">
      <c r="A2621" s="2" t="str">
        <f t="shared" si="441"/>
        <v>072019</v>
      </c>
      <c r="B2621" s="11">
        <v>43654</v>
      </c>
      <c r="C2621" s="2" t="s">
        <v>3054</v>
      </c>
      <c r="D2621" s="2" t="s">
        <v>38</v>
      </c>
      <c r="E2621" s="2" t="s">
        <v>39</v>
      </c>
      <c r="F2621" s="2">
        <v>379960</v>
      </c>
      <c r="G2621" s="2"/>
      <c r="H2621" s="2"/>
      <c r="I2621" s="2"/>
      <c r="J2621" s="2">
        <v>322000</v>
      </c>
      <c r="K2621" s="2"/>
      <c r="L2621" s="2">
        <f t="shared" si="442"/>
        <v>57960</v>
      </c>
      <c r="M2621" s="2">
        <f t="shared" si="443"/>
        <v>0</v>
      </c>
      <c r="N2621" s="2">
        <f t="shared" si="444"/>
        <v>0</v>
      </c>
      <c r="O2621" s="2">
        <f t="shared" si="445"/>
        <v>57960</v>
      </c>
      <c r="P2621" s="2">
        <f t="shared" si="446"/>
        <v>379960</v>
      </c>
      <c r="Q2621" s="14">
        <f t="shared" si="447"/>
        <v>0</v>
      </c>
      <c r="R2621" s="2"/>
      <c r="S2621" s="2"/>
      <c r="T2621" s="1" t="e">
        <v>#N/A</v>
      </c>
    </row>
    <row r="2622" spans="1:20" x14ac:dyDescent="0.25">
      <c r="A2622" s="2" t="str">
        <f t="shared" si="441"/>
        <v>012020</v>
      </c>
      <c r="B2622" s="11">
        <v>43861</v>
      </c>
      <c r="C2622" s="2" t="s">
        <v>54</v>
      </c>
      <c r="D2622" s="2" t="s">
        <v>52</v>
      </c>
      <c r="E2622" s="2" t="s">
        <v>53</v>
      </c>
      <c r="F2622" s="2">
        <v>111929.92</v>
      </c>
      <c r="G2622" s="2"/>
      <c r="H2622" s="2"/>
      <c r="I2622" s="2"/>
      <c r="J2622" s="2">
        <v>94855.74</v>
      </c>
      <c r="K2622" s="2"/>
      <c r="L2622" s="2">
        <f t="shared" ref="L2622:L2645" si="448">+(H2622*$H$1/100)+(I2622*$I$1/100)+(J2622*$J$1/100)+(K2622*$K$1/100)</f>
        <v>17074.033200000002</v>
      </c>
      <c r="M2622" s="2">
        <f t="shared" ref="M2622:M2645" si="449">+IF(VALUE(LEFT(D2622,2))=33,L2622/2,0)</f>
        <v>8537.0166000000008</v>
      </c>
      <c r="N2622" s="2">
        <f t="shared" ref="N2622:N2645" si="450">+M2622</f>
        <v>8537.0166000000008</v>
      </c>
      <c r="O2622" s="2">
        <f t="shared" ref="O2622:O2645" si="451">+IF(VALUE(LEFT(D2622,2))=33,0,L2622)</f>
        <v>0</v>
      </c>
      <c r="P2622" s="2">
        <f t="shared" ref="P2622:P2645" si="452">H2622+I2622+J2622+K2622+L2622+G2622</f>
        <v>111929.77320000001</v>
      </c>
      <c r="Q2622" s="14">
        <f t="shared" ref="Q2622:Q2645" si="453">P2622-F2622</f>
        <v>-0.14679999998770654</v>
      </c>
      <c r="R2622" s="2"/>
      <c r="S2622" s="2"/>
      <c r="T2622" s="1" t="e">
        <v>#N/A</v>
      </c>
    </row>
    <row r="2623" spans="1:20" x14ac:dyDescent="0.25">
      <c r="A2623" s="2" t="str">
        <f t="shared" si="441"/>
        <v>012020</v>
      </c>
      <c r="B2623" s="11">
        <v>43861</v>
      </c>
      <c r="C2623" s="2" t="s">
        <v>55</v>
      </c>
      <c r="D2623" s="2" t="s">
        <v>52</v>
      </c>
      <c r="E2623" s="2" t="s">
        <v>53</v>
      </c>
      <c r="F2623" s="2">
        <v>78666.13</v>
      </c>
      <c r="G2623" s="2"/>
      <c r="H2623" s="2"/>
      <c r="I2623" s="2"/>
      <c r="J2623" s="2">
        <v>66666.210000000006</v>
      </c>
      <c r="K2623" s="2"/>
      <c r="L2623" s="2">
        <f t="shared" si="448"/>
        <v>11999.917800000001</v>
      </c>
      <c r="M2623" s="2">
        <f t="shared" si="449"/>
        <v>5999.9589000000005</v>
      </c>
      <c r="N2623" s="2">
        <f t="shared" si="450"/>
        <v>5999.9589000000005</v>
      </c>
      <c r="O2623" s="2">
        <f t="shared" si="451"/>
        <v>0</v>
      </c>
      <c r="P2623" s="2">
        <f t="shared" si="452"/>
        <v>78666.127800000002</v>
      </c>
      <c r="Q2623" s="14">
        <f t="shared" si="453"/>
        <v>-2.2000000026309863E-3</v>
      </c>
      <c r="R2623" s="2"/>
      <c r="S2623" s="2"/>
      <c r="T2623" s="1" t="e">
        <v>#N/A</v>
      </c>
    </row>
    <row r="2624" spans="1:20" x14ac:dyDescent="0.25">
      <c r="A2624" s="2" t="str">
        <f t="shared" si="441"/>
        <v>022020</v>
      </c>
      <c r="B2624" s="11">
        <v>43890</v>
      </c>
      <c r="C2624" s="2" t="s">
        <v>721</v>
      </c>
      <c r="D2624" s="2" t="s">
        <v>52</v>
      </c>
      <c r="E2624" s="2" t="s">
        <v>53</v>
      </c>
      <c r="F2624" s="2">
        <v>125671.02</v>
      </c>
      <c r="G2624" s="2"/>
      <c r="H2624" s="2"/>
      <c r="I2624" s="2"/>
      <c r="J2624" s="2">
        <v>106500.86</v>
      </c>
      <c r="K2624" s="2"/>
      <c r="L2624" s="2">
        <f t="shared" si="448"/>
        <v>19170.1548</v>
      </c>
      <c r="M2624" s="2">
        <f t="shared" si="449"/>
        <v>9585.0774000000001</v>
      </c>
      <c r="N2624" s="2">
        <f t="shared" si="450"/>
        <v>9585.0774000000001</v>
      </c>
      <c r="O2624" s="2">
        <f t="shared" si="451"/>
        <v>0</v>
      </c>
      <c r="P2624" s="2">
        <f t="shared" si="452"/>
        <v>125671.0148</v>
      </c>
      <c r="Q2624" s="14">
        <f t="shared" si="453"/>
        <v>-5.1999999996041879E-3</v>
      </c>
      <c r="R2624" s="2"/>
      <c r="S2624" s="2"/>
      <c r="T2624" s="1" t="e">
        <v>#N/A</v>
      </c>
    </row>
    <row r="2625" spans="1:20" x14ac:dyDescent="0.25">
      <c r="A2625" s="2" t="str">
        <f t="shared" si="441"/>
        <v>022020</v>
      </c>
      <c r="B2625" s="11">
        <v>43890</v>
      </c>
      <c r="C2625" s="2" t="s">
        <v>722</v>
      </c>
      <c r="D2625" s="2" t="s">
        <v>52</v>
      </c>
      <c r="E2625" s="2" t="s">
        <v>53</v>
      </c>
      <c r="F2625" s="2">
        <v>161999.82999999999</v>
      </c>
      <c r="G2625" s="2"/>
      <c r="H2625" s="2"/>
      <c r="I2625" s="2"/>
      <c r="J2625" s="2">
        <v>137287.99</v>
      </c>
      <c r="K2625" s="2"/>
      <c r="L2625" s="2">
        <f t="shared" si="448"/>
        <v>24711.838199999998</v>
      </c>
      <c r="M2625" s="2">
        <f t="shared" si="449"/>
        <v>12355.919099999999</v>
      </c>
      <c r="N2625" s="2">
        <f t="shared" si="450"/>
        <v>12355.919099999999</v>
      </c>
      <c r="O2625" s="2">
        <f t="shared" si="451"/>
        <v>0</v>
      </c>
      <c r="P2625" s="2">
        <f t="shared" si="452"/>
        <v>161999.82819999999</v>
      </c>
      <c r="Q2625" s="14">
        <f t="shared" si="453"/>
        <v>-1.799999998183921E-3</v>
      </c>
      <c r="R2625" s="2"/>
      <c r="S2625" s="2"/>
      <c r="T2625" s="1" t="e">
        <v>#N/A</v>
      </c>
    </row>
    <row r="2626" spans="1:20" x14ac:dyDescent="0.25">
      <c r="A2626" s="2" t="str">
        <f t="shared" si="441"/>
        <v>032020</v>
      </c>
      <c r="B2626" s="11">
        <v>43921</v>
      </c>
      <c r="C2626" s="2" t="s">
        <v>1288</v>
      </c>
      <c r="D2626" s="2" t="s">
        <v>52</v>
      </c>
      <c r="E2626" s="2" t="s">
        <v>53</v>
      </c>
      <c r="F2626" s="2">
        <v>141820.17000000001</v>
      </c>
      <c r="G2626" s="2"/>
      <c r="H2626" s="2"/>
      <c r="I2626" s="2"/>
      <c r="J2626" s="2">
        <v>120186.59</v>
      </c>
      <c r="K2626" s="2"/>
      <c r="L2626" s="2">
        <f t="shared" si="448"/>
        <v>21633.586200000002</v>
      </c>
      <c r="M2626" s="2">
        <f t="shared" si="449"/>
        <v>10816.793100000001</v>
      </c>
      <c r="N2626" s="2">
        <f t="shared" si="450"/>
        <v>10816.793100000001</v>
      </c>
      <c r="O2626" s="2">
        <f t="shared" si="451"/>
        <v>0</v>
      </c>
      <c r="P2626" s="2">
        <f t="shared" si="452"/>
        <v>141820.17619999999</v>
      </c>
      <c r="Q2626" s="14">
        <f t="shared" si="453"/>
        <v>6.1999999743420631E-3</v>
      </c>
      <c r="R2626" s="2"/>
      <c r="S2626" s="2"/>
      <c r="T2626" s="1" t="e">
        <v>#N/A</v>
      </c>
    </row>
    <row r="2627" spans="1:20" x14ac:dyDescent="0.25">
      <c r="A2627" s="2" t="str">
        <f t="shared" si="441"/>
        <v>032020</v>
      </c>
      <c r="B2627" s="11">
        <v>43921</v>
      </c>
      <c r="C2627" s="2" t="s">
        <v>1289</v>
      </c>
      <c r="D2627" s="2" t="s">
        <v>52</v>
      </c>
      <c r="E2627" s="2" t="s">
        <v>53</v>
      </c>
      <c r="F2627" s="2">
        <v>109039.73</v>
      </c>
      <c r="G2627" s="2"/>
      <c r="H2627" s="2"/>
      <c r="I2627" s="2"/>
      <c r="J2627" s="2">
        <v>92406.55</v>
      </c>
      <c r="K2627" s="2"/>
      <c r="L2627" s="2">
        <f t="shared" si="448"/>
        <v>16633.179</v>
      </c>
      <c r="M2627" s="2">
        <f t="shared" si="449"/>
        <v>8316.5895</v>
      </c>
      <c r="N2627" s="2">
        <f t="shared" si="450"/>
        <v>8316.5895</v>
      </c>
      <c r="O2627" s="2">
        <f t="shared" si="451"/>
        <v>0</v>
      </c>
      <c r="P2627" s="2">
        <f t="shared" si="452"/>
        <v>109039.72900000001</v>
      </c>
      <c r="Q2627" s="14">
        <f t="shared" si="453"/>
        <v>-9.9999998928979039E-4</v>
      </c>
      <c r="R2627" s="2"/>
      <c r="S2627" s="2"/>
      <c r="T2627" s="1" t="e">
        <v>#N/A</v>
      </c>
    </row>
    <row r="2628" spans="1:20" x14ac:dyDescent="0.25">
      <c r="A2628" s="2" t="str">
        <f t="shared" si="441"/>
        <v>042019</v>
      </c>
      <c r="B2628" s="11">
        <v>43585</v>
      </c>
      <c r="C2628" s="2" t="s">
        <v>1812</v>
      </c>
      <c r="D2628" s="2" t="s">
        <v>52</v>
      </c>
      <c r="E2628" s="2" t="s">
        <v>53</v>
      </c>
      <c r="F2628" s="2">
        <v>276195.51</v>
      </c>
      <c r="G2628" s="2"/>
      <c r="H2628" s="2"/>
      <c r="I2628" s="2"/>
      <c r="J2628" s="2">
        <v>234063.99</v>
      </c>
      <c r="K2628" s="2"/>
      <c r="L2628" s="2">
        <f t="shared" si="448"/>
        <v>42131.518200000006</v>
      </c>
      <c r="M2628" s="2">
        <f t="shared" si="449"/>
        <v>21065.759100000003</v>
      </c>
      <c r="N2628" s="2">
        <f t="shared" si="450"/>
        <v>21065.759100000003</v>
      </c>
      <c r="O2628" s="2">
        <f t="shared" si="451"/>
        <v>0</v>
      </c>
      <c r="P2628" s="2">
        <f t="shared" si="452"/>
        <v>276195.50819999998</v>
      </c>
      <c r="Q2628" s="14">
        <f t="shared" si="453"/>
        <v>-1.8000000272877514E-3</v>
      </c>
      <c r="R2628" s="2"/>
      <c r="S2628" s="2"/>
      <c r="T2628" s="1" t="e">
        <v>#N/A</v>
      </c>
    </row>
    <row r="2629" spans="1:20" x14ac:dyDescent="0.25">
      <c r="A2629" s="2" t="str">
        <f t="shared" si="441"/>
        <v>042019</v>
      </c>
      <c r="B2629" s="11">
        <v>43585</v>
      </c>
      <c r="C2629" s="2" t="s">
        <v>1813</v>
      </c>
      <c r="D2629" s="2" t="s">
        <v>52</v>
      </c>
      <c r="E2629" s="2" t="s">
        <v>53</v>
      </c>
      <c r="F2629" s="2">
        <v>108933.02</v>
      </c>
      <c r="G2629" s="2"/>
      <c r="H2629" s="2"/>
      <c r="I2629" s="2"/>
      <c r="J2629" s="2">
        <v>92316.12</v>
      </c>
      <c r="K2629" s="2"/>
      <c r="L2629" s="2">
        <f t="shared" si="448"/>
        <v>16616.901599999997</v>
      </c>
      <c r="M2629" s="2">
        <f t="shared" si="449"/>
        <v>8308.4507999999987</v>
      </c>
      <c r="N2629" s="2">
        <f t="shared" si="450"/>
        <v>8308.4507999999987</v>
      </c>
      <c r="O2629" s="2">
        <f t="shared" si="451"/>
        <v>0</v>
      </c>
      <c r="P2629" s="2">
        <f t="shared" si="452"/>
        <v>108933.02159999999</v>
      </c>
      <c r="Q2629" s="14">
        <f t="shared" si="453"/>
        <v>1.5999999886844307E-3</v>
      </c>
      <c r="R2629" s="2"/>
      <c r="S2629" s="2"/>
      <c r="T2629" s="1" t="e">
        <v>#N/A</v>
      </c>
    </row>
    <row r="2630" spans="1:20" x14ac:dyDescent="0.25">
      <c r="A2630" s="2" t="str">
        <f t="shared" si="441"/>
        <v>052019</v>
      </c>
      <c r="B2630" s="11">
        <v>43616</v>
      </c>
      <c r="C2630" s="2" t="s">
        <v>2146</v>
      </c>
      <c r="D2630" s="2" t="s">
        <v>52</v>
      </c>
      <c r="E2630" s="2" t="s">
        <v>53</v>
      </c>
      <c r="F2630" s="2">
        <v>169116.4</v>
      </c>
      <c r="G2630" s="2"/>
      <c r="H2630" s="2"/>
      <c r="I2630" s="2"/>
      <c r="J2630" s="2">
        <v>143318.98000000001</v>
      </c>
      <c r="K2630" s="2"/>
      <c r="L2630" s="2">
        <f t="shared" si="448"/>
        <v>25797.416400000002</v>
      </c>
      <c r="M2630" s="2">
        <f t="shared" si="449"/>
        <v>12898.708200000001</v>
      </c>
      <c r="N2630" s="2">
        <f t="shared" si="450"/>
        <v>12898.708200000001</v>
      </c>
      <c r="O2630" s="2">
        <f t="shared" si="451"/>
        <v>0</v>
      </c>
      <c r="P2630" s="2">
        <f t="shared" si="452"/>
        <v>169116.39640000003</v>
      </c>
      <c r="Q2630" s="14">
        <f t="shared" si="453"/>
        <v>-3.5999999672640115E-3</v>
      </c>
      <c r="R2630" s="2"/>
      <c r="S2630" s="2"/>
      <c r="T2630" s="1" t="e">
        <v>#N/A</v>
      </c>
    </row>
    <row r="2631" spans="1:20" x14ac:dyDescent="0.25">
      <c r="A2631" s="2" t="str">
        <f t="shared" si="441"/>
        <v>052019</v>
      </c>
      <c r="B2631" s="11">
        <v>43616</v>
      </c>
      <c r="C2631" s="2" t="s">
        <v>2147</v>
      </c>
      <c r="D2631" s="2" t="s">
        <v>52</v>
      </c>
      <c r="E2631" s="2" t="s">
        <v>53</v>
      </c>
      <c r="F2631" s="2">
        <v>154697.99</v>
      </c>
      <c r="G2631" s="2"/>
      <c r="H2631" s="2"/>
      <c r="I2631" s="2"/>
      <c r="J2631" s="2">
        <v>131099.99</v>
      </c>
      <c r="K2631" s="2"/>
      <c r="L2631" s="2">
        <f t="shared" si="448"/>
        <v>23597.998199999998</v>
      </c>
      <c r="M2631" s="2">
        <f t="shared" si="449"/>
        <v>11798.999099999999</v>
      </c>
      <c r="N2631" s="2">
        <f t="shared" si="450"/>
        <v>11798.999099999999</v>
      </c>
      <c r="O2631" s="2">
        <f t="shared" si="451"/>
        <v>0</v>
      </c>
      <c r="P2631" s="2">
        <f t="shared" si="452"/>
        <v>154697.98819999999</v>
      </c>
      <c r="Q2631" s="14">
        <f t="shared" si="453"/>
        <v>-1.799999998183921E-3</v>
      </c>
      <c r="R2631" s="2"/>
      <c r="S2631" s="2"/>
      <c r="T2631" s="1" t="e">
        <v>#N/A</v>
      </c>
    </row>
    <row r="2632" spans="1:20" x14ac:dyDescent="0.25">
      <c r="A2632" s="2" t="str">
        <f t="shared" si="441"/>
        <v>062019</v>
      </c>
      <c r="B2632" s="11">
        <v>43646</v>
      </c>
      <c r="C2632" s="2" t="s">
        <v>2568</v>
      </c>
      <c r="D2632" s="2" t="s">
        <v>52</v>
      </c>
      <c r="E2632" s="2" t="s">
        <v>53</v>
      </c>
      <c r="F2632" s="2">
        <v>149143.10999999999</v>
      </c>
      <c r="G2632" s="2"/>
      <c r="H2632" s="2"/>
      <c r="I2632" s="2"/>
      <c r="J2632" s="2">
        <v>126392.47</v>
      </c>
      <c r="K2632" s="2"/>
      <c r="L2632" s="2">
        <f t="shared" si="448"/>
        <v>22750.6446</v>
      </c>
      <c r="M2632" s="2">
        <f t="shared" si="449"/>
        <v>11375.3223</v>
      </c>
      <c r="N2632" s="2">
        <f t="shared" si="450"/>
        <v>11375.3223</v>
      </c>
      <c r="O2632" s="2">
        <f t="shared" si="451"/>
        <v>0</v>
      </c>
      <c r="P2632" s="2">
        <f t="shared" si="452"/>
        <v>149143.1146</v>
      </c>
      <c r="Q2632" s="14">
        <f t="shared" si="453"/>
        <v>4.6000000147614628E-3</v>
      </c>
      <c r="R2632" s="2"/>
      <c r="S2632" s="2"/>
      <c r="T2632" s="1" t="e">
        <v>#N/A</v>
      </c>
    </row>
    <row r="2633" spans="1:20" x14ac:dyDescent="0.25">
      <c r="A2633" s="2" t="str">
        <f t="shared" si="441"/>
        <v>062019</v>
      </c>
      <c r="B2633" s="11">
        <v>43646</v>
      </c>
      <c r="C2633" s="2" t="s">
        <v>2569</v>
      </c>
      <c r="D2633" s="2" t="s">
        <v>52</v>
      </c>
      <c r="E2633" s="2" t="s">
        <v>53</v>
      </c>
      <c r="F2633" s="2">
        <v>116790.38</v>
      </c>
      <c r="G2633" s="2"/>
      <c r="H2633" s="2"/>
      <c r="I2633" s="2"/>
      <c r="J2633" s="2">
        <v>98974.9</v>
      </c>
      <c r="K2633" s="2"/>
      <c r="L2633" s="2">
        <f t="shared" si="448"/>
        <v>17815.482</v>
      </c>
      <c r="M2633" s="2">
        <f t="shared" si="449"/>
        <v>8907.741</v>
      </c>
      <c r="N2633" s="2">
        <f t="shared" si="450"/>
        <v>8907.741</v>
      </c>
      <c r="O2633" s="2">
        <f t="shared" si="451"/>
        <v>0</v>
      </c>
      <c r="P2633" s="2">
        <f t="shared" si="452"/>
        <v>116790.382</v>
      </c>
      <c r="Q2633" s="14">
        <f t="shared" si="453"/>
        <v>1.999999993131496E-3</v>
      </c>
      <c r="R2633" s="2"/>
      <c r="S2633" s="2"/>
      <c r="T2633" s="1" t="e">
        <v>#N/A</v>
      </c>
    </row>
    <row r="2634" spans="1:20" x14ac:dyDescent="0.25">
      <c r="A2634" s="2" t="str">
        <f t="shared" si="441"/>
        <v>072019</v>
      </c>
      <c r="B2634" s="11">
        <v>43677</v>
      </c>
      <c r="C2634" s="2" t="s">
        <v>3061</v>
      </c>
      <c r="D2634" s="2" t="s">
        <v>52</v>
      </c>
      <c r="E2634" s="2" t="s">
        <v>53</v>
      </c>
      <c r="F2634" s="2">
        <v>297302.40000000002</v>
      </c>
      <c r="G2634" s="2"/>
      <c r="H2634" s="2"/>
      <c r="I2634" s="2"/>
      <c r="J2634" s="2">
        <v>251951.1</v>
      </c>
      <c r="K2634" s="2"/>
      <c r="L2634" s="2">
        <f t="shared" si="448"/>
        <v>45351.197999999997</v>
      </c>
      <c r="M2634" s="2">
        <f t="shared" si="449"/>
        <v>22675.598999999998</v>
      </c>
      <c r="N2634" s="2">
        <f t="shared" si="450"/>
        <v>22675.598999999998</v>
      </c>
      <c r="O2634" s="2">
        <f t="shared" si="451"/>
        <v>0</v>
      </c>
      <c r="P2634" s="2">
        <f t="shared" si="452"/>
        <v>297302.29800000001</v>
      </c>
      <c r="Q2634" s="14">
        <f t="shared" si="453"/>
        <v>-0.10200000001350418</v>
      </c>
      <c r="R2634" s="2"/>
      <c r="S2634" s="2"/>
      <c r="T2634" s="1" t="e">
        <v>#N/A</v>
      </c>
    </row>
    <row r="2635" spans="1:20" x14ac:dyDescent="0.25">
      <c r="A2635" s="2" t="str">
        <f t="shared" si="441"/>
        <v>072019</v>
      </c>
      <c r="B2635" s="11">
        <v>43677</v>
      </c>
      <c r="C2635" s="2" t="s">
        <v>3062</v>
      </c>
      <c r="D2635" s="2" t="s">
        <v>52</v>
      </c>
      <c r="E2635" s="2" t="s">
        <v>53</v>
      </c>
      <c r="F2635" s="2">
        <v>161476.29999999999</v>
      </c>
      <c r="G2635" s="2"/>
      <c r="H2635" s="2"/>
      <c r="I2635" s="2"/>
      <c r="J2635" s="2">
        <v>136844.32</v>
      </c>
      <c r="K2635" s="2"/>
      <c r="L2635" s="2">
        <f t="shared" si="448"/>
        <v>24631.977600000002</v>
      </c>
      <c r="M2635" s="2">
        <f t="shared" si="449"/>
        <v>12315.988800000001</v>
      </c>
      <c r="N2635" s="2">
        <f t="shared" si="450"/>
        <v>12315.988800000001</v>
      </c>
      <c r="O2635" s="2">
        <f t="shared" si="451"/>
        <v>0</v>
      </c>
      <c r="P2635" s="2">
        <f t="shared" si="452"/>
        <v>161476.29760000002</v>
      </c>
      <c r="Q2635" s="14">
        <f t="shared" si="453"/>
        <v>-2.3999999684747308E-3</v>
      </c>
      <c r="R2635" s="2"/>
      <c r="S2635" s="2"/>
      <c r="T2635" s="1" t="e">
        <v>#N/A</v>
      </c>
    </row>
    <row r="2636" spans="1:20" x14ac:dyDescent="0.25">
      <c r="A2636" s="2" t="str">
        <f t="shared" si="441"/>
        <v>082019</v>
      </c>
      <c r="B2636" s="11">
        <v>43708</v>
      </c>
      <c r="C2636" s="2" t="s">
        <v>3495</v>
      </c>
      <c r="D2636" s="2" t="s">
        <v>52</v>
      </c>
      <c r="E2636" s="2" t="s">
        <v>53</v>
      </c>
      <c r="F2636" s="2">
        <v>344018.9</v>
      </c>
      <c r="G2636" s="2"/>
      <c r="H2636" s="2"/>
      <c r="I2636" s="2"/>
      <c r="J2636" s="2">
        <v>291541.42</v>
      </c>
      <c r="K2636" s="2"/>
      <c r="L2636" s="2">
        <f t="shared" si="448"/>
        <v>52477.455599999994</v>
      </c>
      <c r="M2636" s="2">
        <f t="shared" si="449"/>
        <v>26238.727799999997</v>
      </c>
      <c r="N2636" s="2">
        <f t="shared" si="450"/>
        <v>26238.727799999997</v>
      </c>
      <c r="O2636" s="2">
        <f t="shared" si="451"/>
        <v>0</v>
      </c>
      <c r="P2636" s="2">
        <f t="shared" si="452"/>
        <v>344018.87559999997</v>
      </c>
      <c r="Q2636" s="14">
        <f t="shared" si="453"/>
        <v>-2.4400000052992254E-2</v>
      </c>
      <c r="R2636" s="2"/>
      <c r="S2636" s="2"/>
      <c r="T2636" s="1" t="e">
        <v>#N/A</v>
      </c>
    </row>
    <row r="2637" spans="1:20" x14ac:dyDescent="0.25">
      <c r="A2637" s="2" t="str">
        <f t="shared" si="441"/>
        <v>082019</v>
      </c>
      <c r="B2637" s="11">
        <v>43708</v>
      </c>
      <c r="C2637" s="2" t="s">
        <v>3496</v>
      </c>
      <c r="D2637" s="2" t="s">
        <v>52</v>
      </c>
      <c r="E2637" s="2" t="s">
        <v>53</v>
      </c>
      <c r="F2637" s="2">
        <v>140539.45000000001</v>
      </c>
      <c r="G2637" s="2"/>
      <c r="H2637" s="2"/>
      <c r="I2637" s="2"/>
      <c r="J2637" s="2">
        <v>119101.23</v>
      </c>
      <c r="K2637" s="2"/>
      <c r="L2637" s="2">
        <f t="shared" si="448"/>
        <v>21438.221400000002</v>
      </c>
      <c r="M2637" s="2">
        <f t="shared" si="449"/>
        <v>10719.110700000001</v>
      </c>
      <c r="N2637" s="2">
        <f t="shared" si="450"/>
        <v>10719.110700000001</v>
      </c>
      <c r="O2637" s="2">
        <f t="shared" si="451"/>
        <v>0</v>
      </c>
      <c r="P2637" s="2">
        <f t="shared" si="452"/>
        <v>140539.45139999999</v>
      </c>
      <c r="Q2637" s="14">
        <f t="shared" si="453"/>
        <v>1.3999999791849405E-3</v>
      </c>
      <c r="R2637" s="2"/>
      <c r="S2637" s="2"/>
      <c r="T2637" s="1" t="e">
        <v>#N/A</v>
      </c>
    </row>
    <row r="2638" spans="1:20" x14ac:dyDescent="0.25">
      <c r="A2638" s="2" t="str">
        <f t="shared" si="441"/>
        <v>092019</v>
      </c>
      <c r="B2638" s="11">
        <v>43738</v>
      </c>
      <c r="C2638" s="2" t="s">
        <v>3909</v>
      </c>
      <c r="D2638" s="2" t="s">
        <v>52</v>
      </c>
      <c r="E2638" s="2" t="s">
        <v>53</v>
      </c>
      <c r="F2638" s="2">
        <v>144127.74</v>
      </c>
      <c r="G2638" s="2"/>
      <c r="H2638" s="2"/>
      <c r="I2638" s="2"/>
      <c r="J2638" s="2">
        <v>122142.14</v>
      </c>
      <c r="K2638" s="2"/>
      <c r="L2638" s="2">
        <f t="shared" si="448"/>
        <v>21985.585200000001</v>
      </c>
      <c r="M2638" s="2">
        <f t="shared" si="449"/>
        <v>10992.792600000001</v>
      </c>
      <c r="N2638" s="2">
        <f t="shared" si="450"/>
        <v>10992.792600000001</v>
      </c>
      <c r="O2638" s="2">
        <f t="shared" si="451"/>
        <v>0</v>
      </c>
      <c r="P2638" s="2">
        <f t="shared" si="452"/>
        <v>144127.72519999999</v>
      </c>
      <c r="Q2638" s="14">
        <f t="shared" si="453"/>
        <v>-1.4800000004470348E-2</v>
      </c>
      <c r="R2638" s="2"/>
      <c r="S2638" s="2"/>
      <c r="T2638" s="1" t="e">
        <v>#N/A</v>
      </c>
    </row>
    <row r="2639" spans="1:20" x14ac:dyDescent="0.25">
      <c r="A2639" s="2" t="str">
        <f t="shared" ref="A2639:A2702" si="454">TEXT(B2639,"MMYYYY")</f>
        <v>092019</v>
      </c>
      <c r="B2639" s="11">
        <v>43738</v>
      </c>
      <c r="C2639" s="2" t="s">
        <v>3910</v>
      </c>
      <c r="D2639" s="2" t="s">
        <v>52</v>
      </c>
      <c r="E2639" s="2" t="s">
        <v>53</v>
      </c>
      <c r="F2639" s="2">
        <v>73101.02</v>
      </c>
      <c r="G2639" s="2"/>
      <c r="H2639" s="2"/>
      <c r="I2639" s="2"/>
      <c r="J2639" s="2">
        <v>61950.02</v>
      </c>
      <c r="K2639" s="2"/>
      <c r="L2639" s="2">
        <f t="shared" si="448"/>
        <v>11151.003599999998</v>
      </c>
      <c r="M2639" s="2">
        <f t="shared" si="449"/>
        <v>5575.5017999999991</v>
      </c>
      <c r="N2639" s="2">
        <f t="shared" si="450"/>
        <v>5575.5017999999991</v>
      </c>
      <c r="O2639" s="2">
        <f t="shared" si="451"/>
        <v>0</v>
      </c>
      <c r="P2639" s="2">
        <f t="shared" si="452"/>
        <v>73101.0236</v>
      </c>
      <c r="Q2639" s="14">
        <f t="shared" si="453"/>
        <v>3.599999996367842E-3</v>
      </c>
      <c r="R2639" s="2"/>
      <c r="S2639" s="2"/>
      <c r="T2639" s="1" t="e">
        <v>#N/A</v>
      </c>
    </row>
    <row r="2640" spans="1:20" x14ac:dyDescent="0.25">
      <c r="A2640" s="2" t="str">
        <f t="shared" si="454"/>
        <v>102019</v>
      </c>
      <c r="B2640" s="11">
        <v>43769</v>
      </c>
      <c r="C2640" s="2" t="s">
        <v>4509</v>
      </c>
      <c r="D2640" s="2" t="s">
        <v>52</v>
      </c>
      <c r="E2640" s="2" t="s">
        <v>53</v>
      </c>
      <c r="F2640" s="2">
        <v>180496.37</v>
      </c>
      <c r="G2640" s="2"/>
      <c r="H2640" s="2"/>
      <c r="I2640" s="2"/>
      <c r="J2640" s="2">
        <v>152962.93</v>
      </c>
      <c r="K2640" s="2"/>
      <c r="L2640" s="2">
        <f t="shared" si="448"/>
        <v>27533.327399999998</v>
      </c>
      <c r="M2640" s="2">
        <f t="shared" si="449"/>
        <v>13766.663699999999</v>
      </c>
      <c r="N2640" s="2">
        <f t="shared" si="450"/>
        <v>13766.663699999999</v>
      </c>
      <c r="O2640" s="2">
        <f t="shared" si="451"/>
        <v>0</v>
      </c>
      <c r="P2640" s="2">
        <f t="shared" si="452"/>
        <v>180496.2574</v>
      </c>
      <c r="Q2640" s="14">
        <f t="shared" si="453"/>
        <v>-0.11259999999310821</v>
      </c>
      <c r="R2640" s="2"/>
      <c r="S2640" s="2"/>
      <c r="T2640" s="1" t="e">
        <v>#N/A</v>
      </c>
    </row>
    <row r="2641" spans="1:20" x14ac:dyDescent="0.25">
      <c r="A2641" s="2" t="str">
        <f t="shared" si="454"/>
        <v>102019</v>
      </c>
      <c r="B2641" s="11">
        <v>43769</v>
      </c>
      <c r="C2641" s="2" t="s">
        <v>4510</v>
      </c>
      <c r="D2641" s="2" t="s">
        <v>52</v>
      </c>
      <c r="E2641" s="2" t="s">
        <v>53</v>
      </c>
      <c r="F2641" s="2">
        <v>76209.119999999995</v>
      </c>
      <c r="G2641" s="2"/>
      <c r="H2641" s="2"/>
      <c r="I2641" s="2"/>
      <c r="J2641" s="2">
        <v>64584</v>
      </c>
      <c r="K2641" s="2"/>
      <c r="L2641" s="2">
        <f t="shared" si="448"/>
        <v>11625.12</v>
      </c>
      <c r="M2641" s="2">
        <f t="shared" si="449"/>
        <v>5812.56</v>
      </c>
      <c r="N2641" s="2">
        <f t="shared" si="450"/>
        <v>5812.56</v>
      </c>
      <c r="O2641" s="2">
        <f t="shared" si="451"/>
        <v>0</v>
      </c>
      <c r="P2641" s="2">
        <f t="shared" si="452"/>
        <v>76209.119999999995</v>
      </c>
      <c r="Q2641" s="14">
        <f t="shared" si="453"/>
        <v>0</v>
      </c>
      <c r="R2641" s="2"/>
      <c r="S2641" s="2"/>
      <c r="T2641" s="1" t="e">
        <v>#N/A</v>
      </c>
    </row>
    <row r="2642" spans="1:20" x14ac:dyDescent="0.25">
      <c r="A2642" s="2" t="str">
        <f t="shared" si="454"/>
        <v>112019</v>
      </c>
      <c r="B2642" s="11">
        <v>43799</v>
      </c>
      <c r="C2642" s="2" t="s">
        <v>4873</v>
      </c>
      <c r="D2642" s="2" t="s">
        <v>52</v>
      </c>
      <c r="E2642" s="2" t="s">
        <v>53</v>
      </c>
      <c r="F2642" s="2">
        <v>102043.02</v>
      </c>
      <c r="G2642" s="2"/>
      <c r="H2642" s="2"/>
      <c r="I2642" s="2"/>
      <c r="J2642" s="2">
        <v>86477.119999999995</v>
      </c>
      <c r="K2642" s="2"/>
      <c r="L2642" s="2">
        <f t="shared" si="448"/>
        <v>15565.881599999999</v>
      </c>
      <c r="M2642" s="2">
        <f t="shared" si="449"/>
        <v>7782.9407999999994</v>
      </c>
      <c r="N2642" s="2">
        <f t="shared" si="450"/>
        <v>7782.9407999999994</v>
      </c>
      <c r="O2642" s="2">
        <f t="shared" si="451"/>
        <v>0</v>
      </c>
      <c r="P2642" s="2">
        <f t="shared" si="452"/>
        <v>102043.00159999999</v>
      </c>
      <c r="Q2642" s="14">
        <f t="shared" si="453"/>
        <v>-1.8400000015390106E-2</v>
      </c>
      <c r="R2642" s="2"/>
      <c r="S2642" s="2"/>
      <c r="T2642" s="1" t="e">
        <v>#N/A</v>
      </c>
    </row>
    <row r="2643" spans="1:20" x14ac:dyDescent="0.25">
      <c r="A2643" s="2" t="str">
        <f t="shared" si="454"/>
        <v>112019</v>
      </c>
      <c r="B2643" s="11">
        <v>43799</v>
      </c>
      <c r="C2643" s="2" t="s">
        <v>4874</v>
      </c>
      <c r="D2643" s="2" t="s">
        <v>52</v>
      </c>
      <c r="E2643" s="2" t="s">
        <v>53</v>
      </c>
      <c r="F2643" s="2">
        <v>130175.9</v>
      </c>
      <c r="G2643" s="2"/>
      <c r="H2643" s="2"/>
      <c r="I2643" s="2"/>
      <c r="J2643" s="2">
        <v>110318.56</v>
      </c>
      <c r="K2643" s="2"/>
      <c r="L2643" s="2">
        <f t="shared" si="448"/>
        <v>19857.340800000002</v>
      </c>
      <c r="M2643" s="2">
        <f t="shared" si="449"/>
        <v>9928.6704000000009</v>
      </c>
      <c r="N2643" s="2">
        <f t="shared" si="450"/>
        <v>9928.6704000000009</v>
      </c>
      <c r="O2643" s="2">
        <f t="shared" si="451"/>
        <v>0</v>
      </c>
      <c r="P2643" s="2">
        <f t="shared" si="452"/>
        <v>130175.9008</v>
      </c>
      <c r="Q2643" s="14">
        <f t="shared" si="453"/>
        <v>8.0000000889413059E-4</v>
      </c>
      <c r="R2643" s="2"/>
      <c r="S2643" s="2"/>
      <c r="T2643" s="1" t="e">
        <v>#N/A</v>
      </c>
    </row>
    <row r="2644" spans="1:20" x14ac:dyDescent="0.25">
      <c r="A2644" s="2" t="str">
        <f t="shared" si="454"/>
        <v>122019</v>
      </c>
      <c r="B2644" s="11">
        <v>43830</v>
      </c>
      <c r="C2644" s="2" t="s">
        <v>5278</v>
      </c>
      <c r="D2644" s="2" t="s">
        <v>52</v>
      </c>
      <c r="E2644" s="2" t="s">
        <v>53</v>
      </c>
      <c r="F2644" s="2">
        <v>146171.32</v>
      </c>
      <c r="G2644" s="2"/>
      <c r="H2644" s="2"/>
      <c r="I2644" s="2"/>
      <c r="J2644" s="2">
        <v>123873.98</v>
      </c>
      <c r="K2644" s="2"/>
      <c r="L2644" s="2">
        <f t="shared" si="448"/>
        <v>22297.3164</v>
      </c>
      <c r="M2644" s="2">
        <f t="shared" si="449"/>
        <v>11148.6582</v>
      </c>
      <c r="N2644" s="2">
        <f t="shared" si="450"/>
        <v>11148.6582</v>
      </c>
      <c r="O2644" s="2">
        <f t="shared" si="451"/>
        <v>0</v>
      </c>
      <c r="P2644" s="2">
        <f t="shared" si="452"/>
        <v>146171.29639999999</v>
      </c>
      <c r="Q2644" s="14">
        <f t="shared" si="453"/>
        <v>-2.3600000014994293E-2</v>
      </c>
      <c r="R2644" s="2"/>
      <c r="S2644" s="2"/>
      <c r="T2644" s="1" t="e">
        <v>#N/A</v>
      </c>
    </row>
    <row r="2645" spans="1:20" x14ac:dyDescent="0.25">
      <c r="A2645" s="2" t="str">
        <f t="shared" si="454"/>
        <v>122019</v>
      </c>
      <c r="B2645" s="11">
        <v>43830</v>
      </c>
      <c r="C2645" s="2" t="s">
        <v>5279</v>
      </c>
      <c r="D2645" s="2" t="s">
        <v>52</v>
      </c>
      <c r="E2645" s="2" t="s">
        <v>53</v>
      </c>
      <c r="F2645" s="2">
        <v>176102.44</v>
      </c>
      <c r="G2645" s="2"/>
      <c r="H2645" s="2"/>
      <c r="I2645" s="2"/>
      <c r="J2645" s="2">
        <v>149239.35999999999</v>
      </c>
      <c r="K2645" s="2"/>
      <c r="L2645" s="2">
        <f t="shared" si="448"/>
        <v>26863.084799999997</v>
      </c>
      <c r="M2645" s="2">
        <f t="shared" si="449"/>
        <v>13431.542399999998</v>
      </c>
      <c r="N2645" s="2">
        <f t="shared" si="450"/>
        <v>13431.542399999998</v>
      </c>
      <c r="O2645" s="2">
        <f t="shared" si="451"/>
        <v>0</v>
      </c>
      <c r="P2645" s="2">
        <f t="shared" si="452"/>
        <v>176102.4448</v>
      </c>
      <c r="Q2645" s="14">
        <f t="shared" si="453"/>
        <v>4.7999999951571226E-3</v>
      </c>
      <c r="R2645" s="2"/>
      <c r="S2645" s="2"/>
      <c r="T2645" s="1" t="e">
        <v>#N/A</v>
      </c>
    </row>
    <row r="2646" spans="1:20" x14ac:dyDescent="0.25">
      <c r="A2646" s="2" t="str">
        <f t="shared" si="454"/>
        <v>012020</v>
      </c>
      <c r="B2646" s="11">
        <v>43839</v>
      </c>
      <c r="C2646" s="2" t="s">
        <v>58</v>
      </c>
      <c r="D2646" s="2" t="s">
        <v>56</v>
      </c>
      <c r="E2646" s="2" t="s">
        <v>57</v>
      </c>
      <c r="F2646" s="2">
        <v>11800</v>
      </c>
      <c r="G2646" s="2"/>
      <c r="H2646" s="2"/>
      <c r="I2646" s="2"/>
      <c r="J2646" s="2">
        <v>10000</v>
      </c>
      <c r="K2646" s="2"/>
      <c r="L2646" s="2">
        <f t="shared" ref="L2646" si="455">+(H2646*$H$1/100)+(I2646*$I$1/100)+(J2646*$J$1/100)+(K2646*$K$1/100)</f>
        <v>1800</v>
      </c>
      <c r="M2646" s="2">
        <f t="shared" ref="M2646" si="456">+IF(VALUE(LEFT(D2646,2))=33,L2646/2,0)</f>
        <v>0</v>
      </c>
      <c r="N2646" s="2">
        <f t="shared" ref="N2646" si="457">+M2646</f>
        <v>0</v>
      </c>
      <c r="O2646" s="2">
        <f t="shared" ref="O2646" si="458">+IF(VALUE(LEFT(D2646,2))=33,0,L2646)</f>
        <v>1800</v>
      </c>
      <c r="P2646" s="2">
        <f t="shared" ref="P2646" si="459">H2646+I2646+J2646+K2646+L2646+G2646</f>
        <v>11800</v>
      </c>
      <c r="Q2646" s="14">
        <f t="shared" ref="Q2646" si="460">P2646-F2646</f>
        <v>0</v>
      </c>
      <c r="R2646" s="2"/>
      <c r="S2646" s="2"/>
      <c r="T2646" s="1" t="e">
        <v>#N/A</v>
      </c>
    </row>
    <row r="2647" spans="1:20" x14ac:dyDescent="0.25">
      <c r="A2647" s="2" t="str">
        <f t="shared" si="454"/>
        <v>042019</v>
      </c>
      <c r="B2647" s="11">
        <v>43585</v>
      </c>
      <c r="C2647" s="2" t="s">
        <v>1814</v>
      </c>
      <c r="D2647" s="2" t="s">
        <v>56</v>
      </c>
      <c r="E2647" s="2" t="s">
        <v>57</v>
      </c>
      <c r="F2647" s="2">
        <v>1817200</v>
      </c>
      <c r="G2647" s="2"/>
      <c r="H2647" s="2"/>
      <c r="I2647" s="2"/>
      <c r="J2647" s="2">
        <v>1540000</v>
      </c>
      <c r="K2647" s="2"/>
      <c r="L2647" s="2">
        <f t="shared" ref="L2647:L2657" si="461">+(H2647*$H$1/100)+(I2647*$I$1/100)+(J2647*$J$1/100)+(K2647*$K$1/100)</f>
        <v>277200</v>
      </c>
      <c r="M2647" s="2">
        <f t="shared" ref="M2647:M2657" si="462">+IF(VALUE(LEFT(D2647,2))=33,L2647/2,0)</f>
        <v>0</v>
      </c>
      <c r="N2647" s="2">
        <f t="shared" ref="N2647:N2657" si="463">+M2647</f>
        <v>0</v>
      </c>
      <c r="O2647" s="2">
        <f t="shared" ref="O2647:O2657" si="464">+IF(VALUE(LEFT(D2647,2))=33,0,L2647)</f>
        <v>277200</v>
      </c>
      <c r="P2647" s="2">
        <f t="shared" ref="P2647:P2657" si="465">H2647+I2647+J2647+K2647+L2647+G2647</f>
        <v>1817200</v>
      </c>
      <c r="Q2647" s="14">
        <f t="shared" ref="Q2647:Q2657" si="466">P2647-F2647</f>
        <v>0</v>
      </c>
      <c r="R2647" s="2"/>
      <c r="S2647" s="2"/>
      <c r="T2647" s="1" t="e">
        <v>#N/A</v>
      </c>
    </row>
    <row r="2648" spans="1:20" x14ac:dyDescent="0.25">
      <c r="A2648" s="2" t="str">
        <f t="shared" si="454"/>
        <v>072019</v>
      </c>
      <c r="B2648" s="11">
        <v>43677</v>
      </c>
      <c r="C2648" s="2" t="s">
        <v>3066</v>
      </c>
      <c r="D2648" s="2" t="s">
        <v>56</v>
      </c>
      <c r="E2648" s="2" t="s">
        <v>57</v>
      </c>
      <c r="F2648" s="2">
        <v>296475</v>
      </c>
      <c r="G2648" s="2"/>
      <c r="H2648" s="2"/>
      <c r="I2648" s="2"/>
      <c r="J2648" s="2">
        <v>251250</v>
      </c>
      <c r="K2648" s="2"/>
      <c r="L2648" s="2">
        <f t="shared" si="461"/>
        <v>45225</v>
      </c>
      <c r="M2648" s="2">
        <f t="shared" si="462"/>
        <v>0</v>
      </c>
      <c r="N2648" s="2">
        <f t="shared" si="463"/>
        <v>0</v>
      </c>
      <c r="O2648" s="2">
        <f t="shared" si="464"/>
        <v>45225</v>
      </c>
      <c r="P2648" s="2">
        <f t="shared" si="465"/>
        <v>296475</v>
      </c>
      <c r="Q2648" s="14">
        <f t="shared" si="466"/>
        <v>0</v>
      </c>
      <c r="R2648" s="2"/>
      <c r="S2648" s="2"/>
      <c r="T2648" s="1" t="e">
        <v>#N/A</v>
      </c>
    </row>
    <row r="2649" spans="1:20" x14ac:dyDescent="0.25">
      <c r="A2649" s="2" t="str">
        <f t="shared" si="454"/>
        <v>082019</v>
      </c>
      <c r="B2649" s="11">
        <v>43689</v>
      </c>
      <c r="C2649" s="2" t="s">
        <v>3497</v>
      </c>
      <c r="D2649" s="2" t="s">
        <v>56</v>
      </c>
      <c r="E2649" s="2" t="s">
        <v>57</v>
      </c>
      <c r="F2649" s="2">
        <v>1087370</v>
      </c>
      <c r="G2649" s="2"/>
      <c r="H2649" s="2"/>
      <c r="I2649" s="2"/>
      <c r="J2649" s="2">
        <v>921500</v>
      </c>
      <c r="K2649" s="2"/>
      <c r="L2649" s="2">
        <f t="shared" si="461"/>
        <v>165870</v>
      </c>
      <c r="M2649" s="2">
        <f t="shared" si="462"/>
        <v>0</v>
      </c>
      <c r="N2649" s="2">
        <f t="shared" si="463"/>
        <v>0</v>
      </c>
      <c r="O2649" s="2">
        <f t="shared" si="464"/>
        <v>165870</v>
      </c>
      <c r="P2649" s="2">
        <f t="shared" si="465"/>
        <v>1087370</v>
      </c>
      <c r="Q2649" s="14">
        <f t="shared" si="466"/>
        <v>0</v>
      </c>
      <c r="R2649" s="2"/>
      <c r="S2649" s="2"/>
      <c r="T2649" s="1" t="e">
        <v>#N/A</v>
      </c>
    </row>
    <row r="2650" spans="1:20" x14ac:dyDescent="0.25">
      <c r="A2650" s="2" t="str">
        <f t="shared" si="454"/>
        <v>092019</v>
      </c>
      <c r="B2650" s="11">
        <v>43711</v>
      </c>
      <c r="C2650" s="2" t="s">
        <v>3915</v>
      </c>
      <c r="D2650" s="2" t="s">
        <v>56</v>
      </c>
      <c r="E2650" s="2" t="s">
        <v>57</v>
      </c>
      <c r="F2650" s="2">
        <v>1628400</v>
      </c>
      <c r="G2650" s="2"/>
      <c r="H2650" s="2"/>
      <c r="I2650" s="2"/>
      <c r="J2650" s="2">
        <v>1380000</v>
      </c>
      <c r="K2650" s="2"/>
      <c r="L2650" s="2">
        <f t="shared" si="461"/>
        <v>248400</v>
      </c>
      <c r="M2650" s="2">
        <f t="shared" si="462"/>
        <v>0</v>
      </c>
      <c r="N2650" s="2">
        <f t="shared" si="463"/>
        <v>0</v>
      </c>
      <c r="O2650" s="2">
        <f t="shared" si="464"/>
        <v>248400</v>
      </c>
      <c r="P2650" s="2">
        <f t="shared" si="465"/>
        <v>1628400</v>
      </c>
      <c r="Q2650" s="14">
        <f t="shared" si="466"/>
        <v>0</v>
      </c>
      <c r="R2650" s="2"/>
      <c r="S2650" s="2"/>
      <c r="T2650" s="1" t="e">
        <v>#N/A</v>
      </c>
    </row>
    <row r="2651" spans="1:20" x14ac:dyDescent="0.25">
      <c r="A2651" s="2" t="str">
        <f t="shared" si="454"/>
        <v>092019</v>
      </c>
      <c r="B2651" s="11">
        <v>43714</v>
      </c>
      <c r="C2651" s="2" t="s">
        <v>3916</v>
      </c>
      <c r="D2651" s="2" t="s">
        <v>56</v>
      </c>
      <c r="E2651" s="2" t="s">
        <v>57</v>
      </c>
      <c r="F2651" s="2">
        <v>76700</v>
      </c>
      <c r="G2651" s="2"/>
      <c r="H2651" s="2"/>
      <c r="I2651" s="2"/>
      <c r="J2651" s="2">
        <v>65000</v>
      </c>
      <c r="K2651" s="2"/>
      <c r="L2651" s="2">
        <f t="shared" si="461"/>
        <v>11700</v>
      </c>
      <c r="M2651" s="2">
        <f t="shared" si="462"/>
        <v>0</v>
      </c>
      <c r="N2651" s="2">
        <f t="shared" si="463"/>
        <v>0</v>
      </c>
      <c r="O2651" s="2">
        <f t="shared" si="464"/>
        <v>11700</v>
      </c>
      <c r="P2651" s="2">
        <f t="shared" si="465"/>
        <v>76700</v>
      </c>
      <c r="Q2651" s="14">
        <f t="shared" si="466"/>
        <v>0</v>
      </c>
      <c r="R2651" s="2"/>
      <c r="S2651" s="2"/>
      <c r="T2651" s="1" t="e">
        <v>#N/A</v>
      </c>
    </row>
    <row r="2652" spans="1:20" x14ac:dyDescent="0.25">
      <c r="A2652" s="2" t="str">
        <f t="shared" si="454"/>
        <v>092019</v>
      </c>
      <c r="B2652" s="11">
        <v>43721</v>
      </c>
      <c r="C2652" s="2" t="s">
        <v>3917</v>
      </c>
      <c r="D2652" s="2" t="s">
        <v>56</v>
      </c>
      <c r="E2652" s="2" t="s">
        <v>57</v>
      </c>
      <c r="F2652" s="2">
        <v>885000</v>
      </c>
      <c r="G2652" s="2"/>
      <c r="H2652" s="2"/>
      <c r="I2652" s="2"/>
      <c r="J2652" s="2">
        <v>750000</v>
      </c>
      <c r="K2652" s="2"/>
      <c r="L2652" s="2">
        <f t="shared" si="461"/>
        <v>135000</v>
      </c>
      <c r="M2652" s="2">
        <f t="shared" si="462"/>
        <v>0</v>
      </c>
      <c r="N2652" s="2">
        <f t="shared" si="463"/>
        <v>0</v>
      </c>
      <c r="O2652" s="2">
        <f t="shared" si="464"/>
        <v>135000</v>
      </c>
      <c r="P2652" s="2">
        <f t="shared" si="465"/>
        <v>885000</v>
      </c>
      <c r="Q2652" s="14">
        <f t="shared" si="466"/>
        <v>0</v>
      </c>
      <c r="R2652" s="2"/>
      <c r="S2652" s="2"/>
      <c r="T2652" s="1" t="e">
        <v>#N/A</v>
      </c>
    </row>
    <row r="2653" spans="1:20" x14ac:dyDescent="0.25">
      <c r="A2653" s="2" t="str">
        <f t="shared" si="454"/>
        <v>112019</v>
      </c>
      <c r="B2653" s="11">
        <v>43787</v>
      </c>
      <c r="C2653" s="2" t="s">
        <v>4878</v>
      </c>
      <c r="D2653" s="2" t="s">
        <v>56</v>
      </c>
      <c r="E2653" s="2" t="s">
        <v>57</v>
      </c>
      <c r="F2653" s="2">
        <v>5900</v>
      </c>
      <c r="G2653" s="2"/>
      <c r="H2653" s="2"/>
      <c r="I2653" s="2"/>
      <c r="J2653" s="2">
        <v>5000</v>
      </c>
      <c r="K2653" s="2"/>
      <c r="L2653" s="2">
        <f t="shared" si="461"/>
        <v>900</v>
      </c>
      <c r="M2653" s="2">
        <f t="shared" si="462"/>
        <v>0</v>
      </c>
      <c r="N2653" s="2">
        <f t="shared" si="463"/>
        <v>0</v>
      </c>
      <c r="O2653" s="2">
        <f t="shared" si="464"/>
        <v>900</v>
      </c>
      <c r="P2653" s="2">
        <f t="shared" si="465"/>
        <v>5900</v>
      </c>
      <c r="Q2653" s="14">
        <f t="shared" si="466"/>
        <v>0</v>
      </c>
      <c r="R2653" s="2"/>
      <c r="S2653" s="2"/>
      <c r="T2653" s="1" t="e">
        <v>#N/A</v>
      </c>
    </row>
    <row r="2654" spans="1:20" x14ac:dyDescent="0.25">
      <c r="A2654" s="2" t="str">
        <f t="shared" si="454"/>
        <v>012020</v>
      </c>
      <c r="B2654" s="11">
        <v>43834</v>
      </c>
      <c r="C2654" s="2" t="s">
        <v>68</v>
      </c>
      <c r="D2654" s="2" t="s">
        <v>66</v>
      </c>
      <c r="E2654" s="2" t="s">
        <v>67</v>
      </c>
      <c r="F2654" s="2">
        <v>60682</v>
      </c>
      <c r="G2654" s="2"/>
      <c r="H2654" s="2"/>
      <c r="I2654" s="2"/>
      <c r="J2654" s="2">
        <v>51425</v>
      </c>
      <c r="K2654" s="2"/>
      <c r="L2654" s="2">
        <f t="shared" si="461"/>
        <v>9256.5</v>
      </c>
      <c r="M2654" s="2">
        <f t="shared" si="462"/>
        <v>4628.25</v>
      </c>
      <c r="N2654" s="2">
        <f t="shared" si="463"/>
        <v>4628.25</v>
      </c>
      <c r="O2654" s="2">
        <f t="shared" si="464"/>
        <v>0</v>
      </c>
      <c r="P2654" s="2">
        <f t="shared" si="465"/>
        <v>60681.5</v>
      </c>
      <c r="Q2654" s="14">
        <f t="shared" si="466"/>
        <v>-0.5</v>
      </c>
      <c r="R2654" s="2"/>
      <c r="S2654" s="2"/>
      <c r="T2654" s="1" t="e">
        <v>#N/A</v>
      </c>
    </row>
    <row r="2655" spans="1:20" x14ac:dyDescent="0.25">
      <c r="A2655" s="2" t="str">
        <f t="shared" si="454"/>
        <v>022020</v>
      </c>
      <c r="B2655" s="11">
        <v>43882</v>
      </c>
      <c r="C2655" s="2" t="s">
        <v>728</v>
      </c>
      <c r="D2655" s="2" t="s">
        <v>66</v>
      </c>
      <c r="E2655" s="2" t="s">
        <v>67</v>
      </c>
      <c r="F2655" s="2">
        <v>25233</v>
      </c>
      <c r="G2655" s="2"/>
      <c r="H2655" s="2"/>
      <c r="I2655" s="2"/>
      <c r="J2655" s="2">
        <v>21384</v>
      </c>
      <c r="K2655" s="2"/>
      <c r="L2655" s="2">
        <f t="shared" si="461"/>
        <v>3849.12</v>
      </c>
      <c r="M2655" s="2">
        <f t="shared" si="462"/>
        <v>1924.56</v>
      </c>
      <c r="N2655" s="2">
        <f t="shared" si="463"/>
        <v>1924.56</v>
      </c>
      <c r="O2655" s="2">
        <f t="shared" si="464"/>
        <v>0</v>
      </c>
      <c r="P2655" s="2">
        <f t="shared" si="465"/>
        <v>25233.119999999999</v>
      </c>
      <c r="Q2655" s="14">
        <f t="shared" si="466"/>
        <v>0.11999999999898137</v>
      </c>
      <c r="R2655" s="2"/>
      <c r="S2655" s="2"/>
      <c r="T2655" s="1" t="e">
        <v>#N/A</v>
      </c>
    </row>
    <row r="2656" spans="1:20" x14ac:dyDescent="0.25">
      <c r="A2656" s="2" t="str">
        <f t="shared" si="454"/>
        <v>102019</v>
      </c>
      <c r="B2656" s="11">
        <v>43769</v>
      </c>
      <c r="C2656" s="2" t="s">
        <v>4512</v>
      </c>
      <c r="D2656" s="2" t="s">
        <v>66</v>
      </c>
      <c r="E2656" s="2" t="s">
        <v>67</v>
      </c>
      <c r="F2656" s="2">
        <v>61240</v>
      </c>
      <c r="G2656" s="2"/>
      <c r="H2656" s="2"/>
      <c r="I2656" s="2"/>
      <c r="J2656" s="2">
        <v>51898</v>
      </c>
      <c r="K2656" s="2"/>
      <c r="L2656" s="2">
        <f t="shared" si="461"/>
        <v>9341.64</v>
      </c>
      <c r="M2656" s="2">
        <f t="shared" si="462"/>
        <v>4670.82</v>
      </c>
      <c r="N2656" s="2">
        <f t="shared" si="463"/>
        <v>4670.82</v>
      </c>
      <c r="O2656" s="2">
        <f t="shared" si="464"/>
        <v>0</v>
      </c>
      <c r="P2656" s="2">
        <f t="shared" si="465"/>
        <v>61239.64</v>
      </c>
      <c r="Q2656" s="14">
        <f t="shared" si="466"/>
        <v>-0.36000000000058208</v>
      </c>
      <c r="R2656" s="2"/>
      <c r="S2656" s="2"/>
      <c r="T2656" s="1" t="e">
        <v>#N/A</v>
      </c>
    </row>
    <row r="2657" spans="1:20" x14ac:dyDescent="0.25">
      <c r="A2657" s="2" t="str">
        <f t="shared" si="454"/>
        <v>112019</v>
      </c>
      <c r="B2657" s="11">
        <v>43789</v>
      </c>
      <c r="C2657" s="2" t="s">
        <v>4881</v>
      </c>
      <c r="D2657" s="2" t="s">
        <v>66</v>
      </c>
      <c r="E2657" s="2" t="s">
        <v>67</v>
      </c>
      <c r="F2657" s="2">
        <v>36798</v>
      </c>
      <c r="G2657" s="2"/>
      <c r="H2657" s="2"/>
      <c r="I2657" s="2"/>
      <c r="J2657" s="2">
        <v>31185</v>
      </c>
      <c r="K2657" s="2"/>
      <c r="L2657" s="2">
        <f t="shared" si="461"/>
        <v>5613.3</v>
      </c>
      <c r="M2657" s="2">
        <f t="shared" si="462"/>
        <v>2806.65</v>
      </c>
      <c r="N2657" s="2">
        <f t="shared" si="463"/>
        <v>2806.65</v>
      </c>
      <c r="O2657" s="2">
        <f t="shared" si="464"/>
        <v>0</v>
      </c>
      <c r="P2657" s="2">
        <f t="shared" si="465"/>
        <v>36798.300000000003</v>
      </c>
      <c r="Q2657" s="14">
        <f t="shared" si="466"/>
        <v>0.30000000000291038</v>
      </c>
      <c r="R2657" s="2"/>
      <c r="S2657" s="2"/>
      <c r="T2657" s="1" t="e">
        <v>#N/A</v>
      </c>
    </row>
    <row r="2658" spans="1:20" x14ac:dyDescent="0.25">
      <c r="A2658" s="2" t="str">
        <f t="shared" si="454"/>
        <v>012020</v>
      </c>
      <c r="B2658" s="11">
        <v>43851</v>
      </c>
      <c r="C2658" s="2" t="s">
        <v>71</v>
      </c>
      <c r="D2658" s="2" t="s">
        <v>69</v>
      </c>
      <c r="E2658" s="2" t="s">
        <v>70</v>
      </c>
      <c r="F2658" s="2">
        <v>1353</v>
      </c>
      <c r="G2658" s="2"/>
      <c r="H2658" s="2"/>
      <c r="I2658" s="2"/>
      <c r="J2658" s="2">
        <v>1146.72</v>
      </c>
      <c r="K2658" s="2"/>
      <c r="L2658" s="2">
        <f t="shared" ref="L2658:L2671" si="467">+(H2658*$H$1/100)+(I2658*$I$1/100)+(J2658*$J$1/100)+(K2658*$K$1/100)</f>
        <v>206.40959999999998</v>
      </c>
      <c r="M2658" s="2">
        <f t="shared" ref="M2658:M2671" si="468">+IF(VALUE(LEFT(D2658,2))=33,L2658/2,0)</f>
        <v>103.20479999999999</v>
      </c>
      <c r="N2658" s="2">
        <f t="shared" ref="N2658:N2671" si="469">+M2658</f>
        <v>103.20479999999999</v>
      </c>
      <c r="O2658" s="2">
        <f t="shared" ref="O2658:O2671" si="470">+IF(VALUE(LEFT(D2658,2))=33,0,L2658)</f>
        <v>0</v>
      </c>
      <c r="P2658" s="2">
        <f t="shared" ref="P2658:P2671" si="471">H2658+I2658+J2658+K2658+L2658+G2658</f>
        <v>1353.1296</v>
      </c>
      <c r="Q2658" s="14">
        <f t="shared" ref="Q2658:Q2671" si="472">P2658-F2658</f>
        <v>0.12959999999998217</v>
      </c>
      <c r="R2658" s="2"/>
      <c r="S2658" s="2"/>
      <c r="T2658" s="1" t="e">
        <v>#N/A</v>
      </c>
    </row>
    <row r="2659" spans="1:20" x14ac:dyDescent="0.25">
      <c r="A2659" s="2" t="str">
        <f t="shared" si="454"/>
        <v>012020</v>
      </c>
      <c r="B2659" s="11">
        <v>43851</v>
      </c>
      <c r="C2659" s="2" t="s">
        <v>72</v>
      </c>
      <c r="D2659" s="2" t="s">
        <v>69</v>
      </c>
      <c r="E2659" s="2" t="s">
        <v>70</v>
      </c>
      <c r="F2659" s="2">
        <v>7924</v>
      </c>
      <c r="G2659" s="2"/>
      <c r="H2659" s="2"/>
      <c r="I2659" s="2"/>
      <c r="J2659" s="2">
        <v>6715.48</v>
      </c>
      <c r="K2659" s="2"/>
      <c r="L2659" s="2">
        <f t="shared" si="467"/>
        <v>1208.7864</v>
      </c>
      <c r="M2659" s="2">
        <f t="shared" si="468"/>
        <v>604.39319999999998</v>
      </c>
      <c r="N2659" s="2">
        <f t="shared" si="469"/>
        <v>604.39319999999998</v>
      </c>
      <c r="O2659" s="2">
        <f t="shared" si="470"/>
        <v>0</v>
      </c>
      <c r="P2659" s="2">
        <f t="shared" si="471"/>
        <v>7924.2663999999995</v>
      </c>
      <c r="Q2659" s="14">
        <f t="shared" si="472"/>
        <v>0.26639999999952124</v>
      </c>
      <c r="R2659" s="2"/>
      <c r="S2659" s="2"/>
      <c r="T2659" s="1" t="e">
        <v>#N/A</v>
      </c>
    </row>
    <row r="2660" spans="1:20" x14ac:dyDescent="0.25">
      <c r="A2660" s="2" t="str">
        <f t="shared" si="454"/>
        <v>012020</v>
      </c>
      <c r="B2660" s="11">
        <v>43861</v>
      </c>
      <c r="C2660" s="2" t="s">
        <v>73</v>
      </c>
      <c r="D2660" s="2" t="s">
        <v>69</v>
      </c>
      <c r="E2660" s="2" t="s">
        <v>70</v>
      </c>
      <c r="F2660" s="2">
        <v>3659</v>
      </c>
      <c r="G2660" s="2"/>
      <c r="H2660" s="2"/>
      <c r="I2660" s="2"/>
      <c r="J2660" s="2">
        <v>3101</v>
      </c>
      <c r="K2660" s="2"/>
      <c r="L2660" s="2">
        <f t="shared" si="467"/>
        <v>558.17999999999995</v>
      </c>
      <c r="M2660" s="2">
        <f t="shared" si="468"/>
        <v>279.08999999999997</v>
      </c>
      <c r="N2660" s="2">
        <f t="shared" si="469"/>
        <v>279.08999999999997</v>
      </c>
      <c r="O2660" s="2">
        <f t="shared" si="470"/>
        <v>0</v>
      </c>
      <c r="P2660" s="2">
        <f t="shared" si="471"/>
        <v>3659.18</v>
      </c>
      <c r="Q2660" s="14">
        <f t="shared" si="472"/>
        <v>0.17999999999983629</v>
      </c>
      <c r="R2660" s="2"/>
      <c r="S2660" s="2"/>
      <c r="T2660" s="1" t="e">
        <v>#N/A</v>
      </c>
    </row>
    <row r="2661" spans="1:20" x14ac:dyDescent="0.25">
      <c r="A2661" s="2" t="str">
        <f t="shared" si="454"/>
        <v>022020</v>
      </c>
      <c r="B2661" s="11">
        <v>43883</v>
      </c>
      <c r="C2661" s="2" t="s">
        <v>737</v>
      </c>
      <c r="D2661" s="2" t="s">
        <v>69</v>
      </c>
      <c r="E2661" s="2" t="s">
        <v>70</v>
      </c>
      <c r="F2661" s="2">
        <v>31681</v>
      </c>
      <c r="G2661" s="2"/>
      <c r="H2661" s="2"/>
      <c r="I2661" s="2"/>
      <c r="J2661" s="2">
        <v>26848.36</v>
      </c>
      <c r="K2661" s="2"/>
      <c r="L2661" s="2">
        <f t="shared" si="467"/>
        <v>4832.7047999999995</v>
      </c>
      <c r="M2661" s="2">
        <f t="shared" si="468"/>
        <v>2416.3523999999998</v>
      </c>
      <c r="N2661" s="2">
        <f t="shared" si="469"/>
        <v>2416.3523999999998</v>
      </c>
      <c r="O2661" s="2">
        <f t="shared" si="470"/>
        <v>0</v>
      </c>
      <c r="P2661" s="2">
        <f t="shared" si="471"/>
        <v>31681.0648</v>
      </c>
      <c r="Q2661" s="14">
        <f t="shared" si="472"/>
        <v>6.4800000000104774E-2</v>
      </c>
      <c r="R2661" s="2"/>
      <c r="S2661" s="2"/>
      <c r="T2661" s="1" t="e">
        <v>#N/A</v>
      </c>
    </row>
    <row r="2662" spans="1:20" x14ac:dyDescent="0.25">
      <c r="A2662" s="2" t="str">
        <f t="shared" si="454"/>
        <v>032020</v>
      </c>
      <c r="B2662" s="11">
        <v>43916</v>
      </c>
      <c r="C2662" s="2" t="s">
        <v>1307</v>
      </c>
      <c r="D2662" s="2" t="s">
        <v>69</v>
      </c>
      <c r="E2662" s="2" t="s">
        <v>70</v>
      </c>
      <c r="F2662" s="2">
        <v>1367</v>
      </c>
      <c r="G2662" s="2"/>
      <c r="H2662" s="2"/>
      <c r="I2662" s="2"/>
      <c r="J2662" s="2">
        <v>1158.56</v>
      </c>
      <c r="K2662" s="2"/>
      <c r="L2662" s="2">
        <f t="shared" si="467"/>
        <v>208.54079999999999</v>
      </c>
      <c r="M2662" s="2">
        <f t="shared" si="468"/>
        <v>104.2704</v>
      </c>
      <c r="N2662" s="2">
        <f t="shared" si="469"/>
        <v>104.2704</v>
      </c>
      <c r="O2662" s="2">
        <f t="shared" si="470"/>
        <v>0</v>
      </c>
      <c r="P2662" s="2">
        <f t="shared" si="471"/>
        <v>1367.1007999999999</v>
      </c>
      <c r="Q2662" s="14">
        <f t="shared" si="472"/>
        <v>0.10079999999993561</v>
      </c>
      <c r="R2662" s="2"/>
      <c r="S2662" s="2"/>
      <c r="T2662" s="1" t="e">
        <v>#N/A</v>
      </c>
    </row>
    <row r="2663" spans="1:20" x14ac:dyDescent="0.25">
      <c r="A2663" s="2" t="str">
        <f t="shared" si="454"/>
        <v>042019</v>
      </c>
      <c r="B2663" s="11">
        <v>43585</v>
      </c>
      <c r="C2663" s="2" t="s">
        <v>1822</v>
      </c>
      <c r="D2663" s="2" t="s">
        <v>69</v>
      </c>
      <c r="E2663" s="2" t="s">
        <v>70</v>
      </c>
      <c r="F2663" s="2">
        <v>17798.02</v>
      </c>
      <c r="G2663" s="2"/>
      <c r="H2663" s="2"/>
      <c r="I2663" s="2"/>
      <c r="J2663" s="2">
        <v>15083.06</v>
      </c>
      <c r="K2663" s="2"/>
      <c r="L2663" s="2">
        <f t="shared" si="467"/>
        <v>2714.9508000000001</v>
      </c>
      <c r="M2663" s="2">
        <f t="shared" si="468"/>
        <v>1357.4754</v>
      </c>
      <c r="N2663" s="2">
        <f t="shared" si="469"/>
        <v>1357.4754</v>
      </c>
      <c r="O2663" s="2">
        <f t="shared" si="470"/>
        <v>0</v>
      </c>
      <c r="P2663" s="2">
        <f t="shared" si="471"/>
        <v>17798.0108</v>
      </c>
      <c r="Q2663" s="14">
        <f t="shared" si="472"/>
        <v>-9.2000000004190952E-3</v>
      </c>
      <c r="R2663" s="2"/>
      <c r="S2663" s="2"/>
      <c r="T2663" s="1" t="e">
        <v>#N/A</v>
      </c>
    </row>
    <row r="2664" spans="1:20" x14ac:dyDescent="0.25">
      <c r="A2664" s="2" t="str">
        <f t="shared" si="454"/>
        <v>042019</v>
      </c>
      <c r="B2664" s="11">
        <v>43585</v>
      </c>
      <c r="C2664" s="2" t="s">
        <v>1823</v>
      </c>
      <c r="D2664" s="2" t="s">
        <v>69</v>
      </c>
      <c r="E2664" s="2" t="s">
        <v>70</v>
      </c>
      <c r="F2664" s="2">
        <v>1773.12</v>
      </c>
      <c r="G2664" s="2"/>
      <c r="H2664" s="2"/>
      <c r="I2664" s="2"/>
      <c r="J2664" s="2">
        <v>1502.64</v>
      </c>
      <c r="K2664" s="2"/>
      <c r="L2664" s="2">
        <f t="shared" si="467"/>
        <v>270.47520000000003</v>
      </c>
      <c r="M2664" s="2">
        <f t="shared" si="468"/>
        <v>135.23760000000001</v>
      </c>
      <c r="N2664" s="2">
        <f t="shared" si="469"/>
        <v>135.23760000000001</v>
      </c>
      <c r="O2664" s="2">
        <f t="shared" si="470"/>
        <v>0</v>
      </c>
      <c r="P2664" s="2">
        <f t="shared" si="471"/>
        <v>1773.1152000000002</v>
      </c>
      <c r="Q2664" s="14">
        <f t="shared" si="472"/>
        <v>-4.7999999997045961E-3</v>
      </c>
      <c r="R2664" s="2"/>
      <c r="S2664" s="2"/>
      <c r="T2664" s="1" t="e">
        <v>#N/A</v>
      </c>
    </row>
    <row r="2665" spans="1:20" x14ac:dyDescent="0.25">
      <c r="A2665" s="2" t="str">
        <f t="shared" si="454"/>
        <v>062019</v>
      </c>
      <c r="B2665" s="11">
        <v>43646</v>
      </c>
      <c r="C2665" s="2" t="s">
        <v>2576</v>
      </c>
      <c r="D2665" s="2" t="s">
        <v>69</v>
      </c>
      <c r="E2665" s="2" t="s">
        <v>70</v>
      </c>
      <c r="F2665" s="2">
        <v>1324</v>
      </c>
      <c r="G2665" s="2"/>
      <c r="H2665" s="2"/>
      <c r="I2665" s="2"/>
      <c r="J2665" s="2">
        <v>1122</v>
      </c>
      <c r="K2665" s="2"/>
      <c r="L2665" s="2">
        <f t="shared" si="467"/>
        <v>201.96</v>
      </c>
      <c r="M2665" s="2">
        <f t="shared" si="468"/>
        <v>100.98</v>
      </c>
      <c r="N2665" s="2">
        <f t="shared" si="469"/>
        <v>100.98</v>
      </c>
      <c r="O2665" s="2">
        <f t="shared" si="470"/>
        <v>0</v>
      </c>
      <c r="P2665" s="2">
        <f t="shared" si="471"/>
        <v>1323.96</v>
      </c>
      <c r="Q2665" s="14">
        <f t="shared" si="472"/>
        <v>-3.999999999996362E-2</v>
      </c>
      <c r="R2665" s="2"/>
      <c r="S2665" s="2"/>
      <c r="T2665" s="1" t="e">
        <v>#N/A</v>
      </c>
    </row>
    <row r="2666" spans="1:20" x14ac:dyDescent="0.25">
      <c r="A2666" s="2" t="str">
        <f t="shared" si="454"/>
        <v>102019</v>
      </c>
      <c r="B2666" s="11">
        <v>43769</v>
      </c>
      <c r="C2666" s="2" t="s">
        <v>4514</v>
      </c>
      <c r="D2666" s="2" t="s">
        <v>69</v>
      </c>
      <c r="E2666" s="2" t="s">
        <v>70</v>
      </c>
      <c r="F2666" s="2">
        <v>1045</v>
      </c>
      <c r="G2666" s="2"/>
      <c r="H2666" s="2"/>
      <c r="I2666" s="2"/>
      <c r="J2666" s="2">
        <v>885.7</v>
      </c>
      <c r="K2666" s="2"/>
      <c r="L2666" s="2">
        <f t="shared" si="467"/>
        <v>159.42600000000002</v>
      </c>
      <c r="M2666" s="2">
        <f t="shared" si="468"/>
        <v>79.713000000000008</v>
      </c>
      <c r="N2666" s="2">
        <f t="shared" si="469"/>
        <v>79.713000000000008</v>
      </c>
      <c r="O2666" s="2">
        <f t="shared" si="470"/>
        <v>0</v>
      </c>
      <c r="P2666" s="2">
        <f t="shared" si="471"/>
        <v>1045.126</v>
      </c>
      <c r="Q2666" s="14">
        <f t="shared" si="472"/>
        <v>0.12599999999997635</v>
      </c>
      <c r="R2666" s="2"/>
      <c r="S2666" s="2"/>
      <c r="T2666" s="1" t="e">
        <v>#N/A</v>
      </c>
    </row>
    <row r="2667" spans="1:20" x14ac:dyDescent="0.25">
      <c r="A2667" s="2" t="str">
        <f t="shared" si="454"/>
        <v>112019</v>
      </c>
      <c r="B2667" s="11">
        <v>43799</v>
      </c>
      <c r="C2667" s="2" t="s">
        <v>4885</v>
      </c>
      <c r="D2667" s="2" t="s">
        <v>69</v>
      </c>
      <c r="E2667" s="2" t="s">
        <v>70</v>
      </c>
      <c r="F2667" s="2">
        <v>1630</v>
      </c>
      <c r="G2667" s="2"/>
      <c r="H2667" s="2"/>
      <c r="I2667" s="2"/>
      <c r="J2667" s="2">
        <v>1381.42</v>
      </c>
      <c r="K2667" s="2"/>
      <c r="L2667" s="2">
        <f t="shared" si="467"/>
        <v>248.65560000000002</v>
      </c>
      <c r="M2667" s="2">
        <f t="shared" si="468"/>
        <v>124.32780000000001</v>
      </c>
      <c r="N2667" s="2">
        <f t="shared" si="469"/>
        <v>124.32780000000001</v>
      </c>
      <c r="O2667" s="2">
        <f t="shared" si="470"/>
        <v>0</v>
      </c>
      <c r="P2667" s="2">
        <f t="shared" si="471"/>
        <v>1630.0756000000001</v>
      </c>
      <c r="Q2667" s="14">
        <f t="shared" si="472"/>
        <v>7.5600000000122236E-2</v>
      </c>
      <c r="R2667" s="2"/>
      <c r="S2667" s="2"/>
      <c r="T2667" s="1" t="e">
        <v>#N/A</v>
      </c>
    </row>
    <row r="2668" spans="1:20" x14ac:dyDescent="0.25">
      <c r="A2668" s="2" t="str">
        <f t="shared" si="454"/>
        <v>122019</v>
      </c>
      <c r="B2668" s="11">
        <v>43830</v>
      </c>
      <c r="C2668" s="2" t="s">
        <v>5284</v>
      </c>
      <c r="D2668" s="2" t="s">
        <v>69</v>
      </c>
      <c r="E2668" s="2" t="s">
        <v>70</v>
      </c>
      <c r="F2668" s="2">
        <v>13130</v>
      </c>
      <c r="G2668" s="2"/>
      <c r="H2668" s="2"/>
      <c r="I2668" s="2"/>
      <c r="J2668" s="2">
        <v>11127.14</v>
      </c>
      <c r="K2668" s="2"/>
      <c r="L2668" s="2">
        <f t="shared" si="467"/>
        <v>2002.8851999999999</v>
      </c>
      <c r="M2668" s="2">
        <f t="shared" si="468"/>
        <v>1001.4426</v>
      </c>
      <c r="N2668" s="2">
        <f t="shared" si="469"/>
        <v>1001.4426</v>
      </c>
      <c r="O2668" s="2">
        <f t="shared" si="470"/>
        <v>0</v>
      </c>
      <c r="P2668" s="2">
        <f t="shared" si="471"/>
        <v>13130.0252</v>
      </c>
      <c r="Q2668" s="14">
        <f t="shared" si="472"/>
        <v>2.5200000000040745E-2</v>
      </c>
      <c r="R2668" s="2"/>
      <c r="S2668" s="2"/>
      <c r="T2668" s="1" t="e">
        <v>#N/A</v>
      </c>
    </row>
    <row r="2669" spans="1:20" x14ac:dyDescent="0.25">
      <c r="A2669" s="2" t="str">
        <f t="shared" si="454"/>
        <v>122019</v>
      </c>
      <c r="B2669" s="11">
        <v>43830</v>
      </c>
      <c r="C2669" s="2" t="s">
        <v>5285</v>
      </c>
      <c r="D2669" s="2" t="s">
        <v>69</v>
      </c>
      <c r="E2669" s="2" t="s">
        <v>70</v>
      </c>
      <c r="F2669" s="2">
        <v>1741</v>
      </c>
      <c r="G2669" s="2"/>
      <c r="H2669" s="2"/>
      <c r="I2669" s="2"/>
      <c r="J2669" s="2">
        <v>1475.5</v>
      </c>
      <c r="K2669" s="2"/>
      <c r="L2669" s="2">
        <f t="shared" si="467"/>
        <v>265.58999999999997</v>
      </c>
      <c r="M2669" s="2">
        <f t="shared" si="468"/>
        <v>132.79499999999999</v>
      </c>
      <c r="N2669" s="2">
        <f t="shared" si="469"/>
        <v>132.79499999999999</v>
      </c>
      <c r="O2669" s="2">
        <f t="shared" si="470"/>
        <v>0</v>
      </c>
      <c r="P2669" s="2">
        <f t="shared" si="471"/>
        <v>1741.09</v>
      </c>
      <c r="Q2669" s="14">
        <f t="shared" si="472"/>
        <v>8.9999999999918145E-2</v>
      </c>
      <c r="R2669" s="2"/>
      <c r="S2669" s="2"/>
      <c r="T2669" s="1" t="e">
        <v>#N/A</v>
      </c>
    </row>
    <row r="2670" spans="1:20" x14ac:dyDescent="0.25">
      <c r="A2670" s="2" t="str">
        <f t="shared" si="454"/>
        <v>012020</v>
      </c>
      <c r="B2670" s="11">
        <v>43861</v>
      </c>
      <c r="C2670" s="2" t="s">
        <v>79</v>
      </c>
      <c r="D2670" s="2" t="s">
        <v>77</v>
      </c>
      <c r="E2670" s="2" t="s">
        <v>78</v>
      </c>
      <c r="F2670" s="2">
        <v>14637</v>
      </c>
      <c r="G2670" s="2"/>
      <c r="H2670" s="2"/>
      <c r="I2670" s="2"/>
      <c r="J2670" s="2">
        <v>12405</v>
      </c>
      <c r="K2670" s="2"/>
      <c r="L2670" s="2">
        <f t="shared" si="467"/>
        <v>2232.9</v>
      </c>
      <c r="M2670" s="2">
        <f t="shared" si="468"/>
        <v>1116.45</v>
      </c>
      <c r="N2670" s="2">
        <f t="shared" si="469"/>
        <v>1116.45</v>
      </c>
      <c r="O2670" s="2">
        <f t="shared" si="470"/>
        <v>0</v>
      </c>
      <c r="P2670" s="2">
        <f t="shared" si="471"/>
        <v>14637.9</v>
      </c>
      <c r="Q2670" s="14">
        <f t="shared" si="472"/>
        <v>0.8999999999996362</v>
      </c>
      <c r="R2670" s="2"/>
      <c r="S2670" s="2"/>
      <c r="T2670" s="1" t="e">
        <v>#N/A</v>
      </c>
    </row>
    <row r="2671" spans="1:20" x14ac:dyDescent="0.25">
      <c r="A2671" s="2" t="str">
        <f t="shared" si="454"/>
        <v>012020</v>
      </c>
      <c r="B2671" s="11">
        <v>43861</v>
      </c>
      <c r="C2671" s="2" t="s">
        <v>80</v>
      </c>
      <c r="D2671" s="2" t="s">
        <v>77</v>
      </c>
      <c r="E2671" s="2" t="s">
        <v>78</v>
      </c>
      <c r="F2671" s="2">
        <v>25257</v>
      </c>
      <c r="G2671" s="2"/>
      <c r="H2671" s="2"/>
      <c r="I2671" s="2"/>
      <c r="J2671" s="2">
        <v>21405</v>
      </c>
      <c r="K2671" s="2"/>
      <c r="L2671" s="2">
        <f t="shared" si="467"/>
        <v>3852.9</v>
      </c>
      <c r="M2671" s="2">
        <f t="shared" si="468"/>
        <v>1926.45</v>
      </c>
      <c r="N2671" s="2">
        <f t="shared" si="469"/>
        <v>1926.45</v>
      </c>
      <c r="O2671" s="2">
        <f t="shared" si="470"/>
        <v>0</v>
      </c>
      <c r="P2671" s="2">
        <f t="shared" si="471"/>
        <v>25257.9</v>
      </c>
      <c r="Q2671" s="14">
        <f t="shared" si="472"/>
        <v>0.90000000000145519</v>
      </c>
      <c r="R2671" s="2"/>
      <c r="S2671" s="2"/>
      <c r="T2671" s="1" t="e">
        <v>#N/A</v>
      </c>
    </row>
    <row r="2672" spans="1:20" x14ac:dyDescent="0.25">
      <c r="A2672" s="2" t="str">
        <f t="shared" si="454"/>
        <v>012020</v>
      </c>
      <c r="B2672" s="11">
        <v>43845</v>
      </c>
      <c r="C2672" s="2" t="s">
        <v>560</v>
      </c>
      <c r="D2672" s="2" t="s">
        <v>558</v>
      </c>
      <c r="E2672" s="2" t="s">
        <v>559</v>
      </c>
      <c r="F2672" s="2">
        <v>50268</v>
      </c>
      <c r="G2672" s="2"/>
      <c r="H2672" s="2"/>
      <c r="I2672" s="2"/>
      <c r="J2672" s="2">
        <v>42600</v>
      </c>
      <c r="K2672" s="2"/>
      <c r="L2672" s="2">
        <f t="shared" ref="L2672" si="473">+(H2672*$H$1/100)+(I2672*$I$1/100)+(J2672*$J$1/100)+(K2672*$K$1/100)</f>
        <v>7668</v>
      </c>
      <c r="M2672" s="2">
        <f t="shared" ref="M2672" si="474">+IF(VALUE(LEFT(D2672,2))=33,L2672/2,0)</f>
        <v>0</v>
      </c>
      <c r="N2672" s="2">
        <f t="shared" ref="N2672" si="475">+M2672</f>
        <v>0</v>
      </c>
      <c r="O2672" s="2">
        <f t="shared" ref="O2672" si="476">+IF(VALUE(LEFT(D2672,2))=33,0,L2672)</f>
        <v>7668</v>
      </c>
      <c r="P2672" s="2">
        <f t="shared" ref="P2672" si="477">H2672+I2672+J2672+K2672+L2672+G2672</f>
        <v>50268</v>
      </c>
      <c r="Q2672" s="14">
        <f t="shared" ref="Q2672" si="478">P2672-F2672</f>
        <v>0</v>
      </c>
      <c r="R2672" s="2"/>
      <c r="S2672" s="2"/>
      <c r="T2672" s="1" t="e">
        <v>#N/A</v>
      </c>
    </row>
    <row r="2673" spans="1:20" x14ac:dyDescent="0.25">
      <c r="A2673" s="2" t="str">
        <f t="shared" si="454"/>
        <v>022020</v>
      </c>
      <c r="B2673" s="11">
        <v>43873</v>
      </c>
      <c r="C2673" s="2" t="s">
        <v>1158</v>
      </c>
      <c r="D2673" s="2" t="s">
        <v>558</v>
      </c>
      <c r="E2673" s="2" t="s">
        <v>559</v>
      </c>
      <c r="F2673" s="2">
        <v>1591348</v>
      </c>
      <c r="G2673" s="2"/>
      <c r="H2673" s="2"/>
      <c r="I2673" s="2"/>
      <c r="J2673" s="2">
        <v>1348600</v>
      </c>
      <c r="K2673" s="2"/>
      <c r="L2673" s="2">
        <f t="shared" ref="L2673:L2698" si="479">+(H2673*$H$1/100)+(I2673*$I$1/100)+(J2673*$J$1/100)+(K2673*$K$1/100)</f>
        <v>242748</v>
      </c>
      <c r="M2673" s="2">
        <f t="shared" ref="M2673:M2698" si="480">+IF(VALUE(LEFT(D2673,2))=33,L2673/2,0)</f>
        <v>0</v>
      </c>
      <c r="N2673" s="2">
        <f t="shared" ref="N2673:N2698" si="481">+M2673</f>
        <v>0</v>
      </c>
      <c r="O2673" s="2">
        <f t="shared" ref="O2673:O2698" si="482">+IF(VALUE(LEFT(D2673,2))=33,0,L2673)</f>
        <v>242748</v>
      </c>
      <c r="P2673" s="2">
        <f t="shared" ref="P2673:P2698" si="483">H2673+I2673+J2673+K2673+L2673+G2673</f>
        <v>1591348</v>
      </c>
      <c r="Q2673" s="14">
        <f t="shared" ref="Q2673:Q2698" si="484">P2673-F2673</f>
        <v>0</v>
      </c>
      <c r="R2673" s="2"/>
      <c r="S2673" s="2"/>
      <c r="T2673" s="1" t="e">
        <v>#N/A</v>
      </c>
    </row>
    <row r="2674" spans="1:20" x14ac:dyDescent="0.25">
      <c r="A2674" s="2" t="str">
        <f t="shared" si="454"/>
        <v>022020</v>
      </c>
      <c r="B2674" s="11">
        <v>43879</v>
      </c>
      <c r="C2674" s="2" t="s">
        <v>1159</v>
      </c>
      <c r="D2674" s="2" t="s">
        <v>558</v>
      </c>
      <c r="E2674" s="2" t="s">
        <v>559</v>
      </c>
      <c r="F2674" s="2">
        <v>854320</v>
      </c>
      <c r="G2674" s="2"/>
      <c r="H2674" s="2"/>
      <c r="I2674" s="2"/>
      <c r="J2674" s="2">
        <v>724000</v>
      </c>
      <c r="K2674" s="2"/>
      <c r="L2674" s="2">
        <f t="shared" si="479"/>
        <v>130320</v>
      </c>
      <c r="M2674" s="2">
        <f t="shared" si="480"/>
        <v>0</v>
      </c>
      <c r="N2674" s="2">
        <f t="shared" si="481"/>
        <v>0</v>
      </c>
      <c r="O2674" s="2">
        <f t="shared" si="482"/>
        <v>130320</v>
      </c>
      <c r="P2674" s="2">
        <f t="shared" si="483"/>
        <v>854320</v>
      </c>
      <c r="Q2674" s="14">
        <f t="shared" si="484"/>
        <v>0</v>
      </c>
      <c r="R2674" s="2"/>
      <c r="S2674" s="2"/>
      <c r="T2674" s="1" t="e">
        <v>#N/A</v>
      </c>
    </row>
    <row r="2675" spans="1:20" x14ac:dyDescent="0.25">
      <c r="A2675" s="2" t="str">
        <f t="shared" si="454"/>
        <v>042019</v>
      </c>
      <c r="B2675" s="11">
        <v>43565</v>
      </c>
      <c r="C2675" s="2" t="s">
        <v>2095</v>
      </c>
      <c r="D2675" s="2" t="s">
        <v>558</v>
      </c>
      <c r="E2675" s="2" t="s">
        <v>559</v>
      </c>
      <c r="F2675" s="2">
        <v>534068</v>
      </c>
      <c r="G2675" s="2"/>
      <c r="H2675" s="2"/>
      <c r="I2675" s="2"/>
      <c r="J2675" s="2">
        <v>452600</v>
      </c>
      <c r="K2675" s="2"/>
      <c r="L2675" s="2">
        <f t="shared" si="479"/>
        <v>81468</v>
      </c>
      <c r="M2675" s="2">
        <f t="shared" si="480"/>
        <v>0</v>
      </c>
      <c r="N2675" s="2">
        <f t="shared" si="481"/>
        <v>0</v>
      </c>
      <c r="O2675" s="2">
        <f t="shared" si="482"/>
        <v>81468</v>
      </c>
      <c r="P2675" s="2">
        <f t="shared" si="483"/>
        <v>534068</v>
      </c>
      <c r="Q2675" s="14">
        <f t="shared" si="484"/>
        <v>0</v>
      </c>
      <c r="R2675" s="2"/>
      <c r="S2675" s="2"/>
      <c r="T2675" s="1" t="e">
        <v>#N/A</v>
      </c>
    </row>
    <row r="2676" spans="1:20" x14ac:dyDescent="0.25">
      <c r="A2676" s="2" t="str">
        <f t="shared" si="454"/>
        <v>042019</v>
      </c>
      <c r="B2676" s="11">
        <v>43573</v>
      </c>
      <c r="C2676" s="2" t="s">
        <v>2096</v>
      </c>
      <c r="D2676" s="2" t="s">
        <v>558</v>
      </c>
      <c r="E2676" s="2" t="s">
        <v>559</v>
      </c>
      <c r="F2676" s="2">
        <v>151559.20000000001</v>
      </c>
      <c r="G2676" s="2"/>
      <c r="H2676" s="2"/>
      <c r="I2676" s="2"/>
      <c r="J2676" s="2">
        <v>128440</v>
      </c>
      <c r="K2676" s="2"/>
      <c r="L2676" s="2">
        <f t="shared" si="479"/>
        <v>23119.200000000001</v>
      </c>
      <c r="M2676" s="2">
        <f t="shared" si="480"/>
        <v>0</v>
      </c>
      <c r="N2676" s="2">
        <f t="shared" si="481"/>
        <v>0</v>
      </c>
      <c r="O2676" s="2">
        <f t="shared" si="482"/>
        <v>23119.200000000001</v>
      </c>
      <c r="P2676" s="2">
        <f t="shared" si="483"/>
        <v>151559.20000000001</v>
      </c>
      <c r="Q2676" s="14">
        <f t="shared" si="484"/>
        <v>0</v>
      </c>
      <c r="R2676" s="2"/>
      <c r="S2676" s="2"/>
      <c r="T2676" s="1" t="e">
        <v>#N/A</v>
      </c>
    </row>
    <row r="2677" spans="1:20" x14ac:dyDescent="0.25">
      <c r="A2677" s="2" t="str">
        <f t="shared" si="454"/>
        <v>052019</v>
      </c>
      <c r="B2677" s="11">
        <v>43588</v>
      </c>
      <c r="C2677" s="2" t="s">
        <v>2500</v>
      </c>
      <c r="D2677" s="2" t="s">
        <v>558</v>
      </c>
      <c r="E2677" s="2" t="s">
        <v>559</v>
      </c>
      <c r="F2677" s="2">
        <v>159536</v>
      </c>
      <c r="G2677" s="2"/>
      <c r="H2677" s="2"/>
      <c r="I2677" s="2"/>
      <c r="J2677" s="2">
        <v>135200</v>
      </c>
      <c r="K2677" s="2"/>
      <c r="L2677" s="2">
        <f t="shared" si="479"/>
        <v>24336</v>
      </c>
      <c r="M2677" s="2">
        <f t="shared" si="480"/>
        <v>0</v>
      </c>
      <c r="N2677" s="2">
        <f t="shared" si="481"/>
        <v>0</v>
      </c>
      <c r="O2677" s="2">
        <f t="shared" si="482"/>
        <v>24336</v>
      </c>
      <c r="P2677" s="2">
        <f t="shared" si="483"/>
        <v>159536</v>
      </c>
      <c r="Q2677" s="14">
        <f t="shared" si="484"/>
        <v>0</v>
      </c>
      <c r="R2677" s="2"/>
      <c r="S2677" s="2"/>
      <c r="T2677" s="1" t="e">
        <v>#N/A</v>
      </c>
    </row>
    <row r="2678" spans="1:20" x14ac:dyDescent="0.25">
      <c r="A2678" s="2" t="str">
        <f t="shared" si="454"/>
        <v>052019</v>
      </c>
      <c r="B2678" s="11">
        <v>43605</v>
      </c>
      <c r="C2678" s="2" t="s">
        <v>2501</v>
      </c>
      <c r="D2678" s="2" t="s">
        <v>558</v>
      </c>
      <c r="E2678" s="2" t="s">
        <v>559</v>
      </c>
      <c r="F2678" s="2">
        <v>1811801.5</v>
      </c>
      <c r="G2678" s="2"/>
      <c r="H2678" s="2"/>
      <c r="I2678" s="2"/>
      <c r="J2678" s="2">
        <v>1535425</v>
      </c>
      <c r="K2678" s="2"/>
      <c r="L2678" s="2">
        <f t="shared" si="479"/>
        <v>276376.5</v>
      </c>
      <c r="M2678" s="2">
        <f t="shared" si="480"/>
        <v>0</v>
      </c>
      <c r="N2678" s="2">
        <f t="shared" si="481"/>
        <v>0</v>
      </c>
      <c r="O2678" s="2">
        <f t="shared" si="482"/>
        <v>276376.5</v>
      </c>
      <c r="P2678" s="2">
        <f t="shared" si="483"/>
        <v>1811801.5</v>
      </c>
      <c r="Q2678" s="14">
        <f t="shared" si="484"/>
        <v>0</v>
      </c>
      <c r="R2678" s="2"/>
      <c r="S2678" s="2"/>
      <c r="T2678" s="1" t="e">
        <v>#N/A</v>
      </c>
    </row>
    <row r="2679" spans="1:20" x14ac:dyDescent="0.25">
      <c r="A2679" s="2" t="str">
        <f t="shared" si="454"/>
        <v>062019</v>
      </c>
      <c r="B2679" s="11">
        <v>43638</v>
      </c>
      <c r="C2679" s="2" t="s">
        <v>3003</v>
      </c>
      <c r="D2679" s="2" t="s">
        <v>558</v>
      </c>
      <c r="E2679" s="2" t="s">
        <v>559</v>
      </c>
      <c r="F2679" s="2">
        <v>1106427</v>
      </c>
      <c r="G2679" s="2"/>
      <c r="H2679" s="2"/>
      <c r="I2679" s="2"/>
      <c r="J2679" s="2">
        <v>937650</v>
      </c>
      <c r="K2679" s="2"/>
      <c r="L2679" s="2">
        <f t="shared" si="479"/>
        <v>168777</v>
      </c>
      <c r="M2679" s="2">
        <f t="shared" si="480"/>
        <v>0</v>
      </c>
      <c r="N2679" s="2">
        <f t="shared" si="481"/>
        <v>0</v>
      </c>
      <c r="O2679" s="2">
        <f t="shared" si="482"/>
        <v>168777</v>
      </c>
      <c r="P2679" s="2">
        <f t="shared" si="483"/>
        <v>1106427</v>
      </c>
      <c r="Q2679" s="14">
        <f t="shared" si="484"/>
        <v>0</v>
      </c>
      <c r="R2679" s="2"/>
      <c r="S2679" s="2"/>
      <c r="T2679" s="1" t="e">
        <v>#N/A</v>
      </c>
    </row>
    <row r="2680" spans="1:20" x14ac:dyDescent="0.25">
      <c r="A2680" s="2" t="str">
        <f t="shared" si="454"/>
        <v>072019</v>
      </c>
      <c r="B2680" s="11">
        <v>43657</v>
      </c>
      <c r="C2680" s="2" t="s">
        <v>3417</v>
      </c>
      <c r="D2680" s="2" t="s">
        <v>558</v>
      </c>
      <c r="E2680" s="2" t="s">
        <v>559</v>
      </c>
      <c r="F2680" s="2">
        <v>3211960</v>
      </c>
      <c r="G2680" s="2"/>
      <c r="H2680" s="2"/>
      <c r="I2680" s="2"/>
      <c r="J2680" s="2">
        <v>2722000</v>
      </c>
      <c r="K2680" s="2"/>
      <c r="L2680" s="2">
        <f t="shared" si="479"/>
        <v>489960</v>
      </c>
      <c r="M2680" s="2">
        <f t="shared" si="480"/>
        <v>0</v>
      </c>
      <c r="N2680" s="2">
        <f t="shared" si="481"/>
        <v>0</v>
      </c>
      <c r="O2680" s="2">
        <f t="shared" si="482"/>
        <v>489960</v>
      </c>
      <c r="P2680" s="2">
        <f t="shared" si="483"/>
        <v>3211960</v>
      </c>
      <c r="Q2680" s="14">
        <f t="shared" si="484"/>
        <v>0</v>
      </c>
      <c r="R2680" s="2"/>
      <c r="S2680" s="2"/>
      <c r="T2680" s="1" t="e">
        <v>#N/A</v>
      </c>
    </row>
    <row r="2681" spans="1:20" x14ac:dyDescent="0.25">
      <c r="A2681" s="2" t="str">
        <f t="shared" si="454"/>
        <v>072019</v>
      </c>
      <c r="B2681" s="11">
        <v>43662</v>
      </c>
      <c r="C2681" s="2" t="s">
        <v>3418</v>
      </c>
      <c r="D2681" s="2" t="s">
        <v>558</v>
      </c>
      <c r="E2681" s="2" t="s">
        <v>559</v>
      </c>
      <c r="F2681" s="2">
        <v>3211960</v>
      </c>
      <c r="G2681" s="2"/>
      <c r="H2681" s="2"/>
      <c r="I2681" s="2"/>
      <c r="J2681" s="2">
        <v>2722000</v>
      </c>
      <c r="K2681" s="2"/>
      <c r="L2681" s="2">
        <f t="shared" si="479"/>
        <v>489960</v>
      </c>
      <c r="M2681" s="2">
        <f t="shared" si="480"/>
        <v>0</v>
      </c>
      <c r="N2681" s="2">
        <f t="shared" si="481"/>
        <v>0</v>
      </c>
      <c r="O2681" s="2">
        <f t="shared" si="482"/>
        <v>489960</v>
      </c>
      <c r="P2681" s="2">
        <f t="shared" si="483"/>
        <v>3211960</v>
      </c>
      <c r="Q2681" s="14">
        <f t="shared" si="484"/>
        <v>0</v>
      </c>
      <c r="R2681" s="2"/>
      <c r="S2681" s="2"/>
      <c r="T2681" s="1" t="e">
        <v>#N/A</v>
      </c>
    </row>
    <row r="2682" spans="1:20" x14ac:dyDescent="0.25">
      <c r="A2682" s="2" t="str">
        <f t="shared" si="454"/>
        <v>072019</v>
      </c>
      <c r="B2682" s="11">
        <v>43669</v>
      </c>
      <c r="C2682" s="2" t="s">
        <v>3419</v>
      </c>
      <c r="D2682" s="2" t="s">
        <v>558</v>
      </c>
      <c r="E2682" s="2" t="s">
        <v>559</v>
      </c>
      <c r="F2682" s="2">
        <v>3533156</v>
      </c>
      <c r="G2682" s="2"/>
      <c r="H2682" s="2"/>
      <c r="I2682" s="2"/>
      <c r="J2682" s="2">
        <v>2994200</v>
      </c>
      <c r="K2682" s="2"/>
      <c r="L2682" s="2">
        <f t="shared" si="479"/>
        <v>538956</v>
      </c>
      <c r="M2682" s="2">
        <f t="shared" si="480"/>
        <v>0</v>
      </c>
      <c r="N2682" s="2">
        <f t="shared" si="481"/>
        <v>0</v>
      </c>
      <c r="O2682" s="2">
        <f t="shared" si="482"/>
        <v>538956</v>
      </c>
      <c r="P2682" s="2">
        <f t="shared" si="483"/>
        <v>3533156</v>
      </c>
      <c r="Q2682" s="14">
        <f t="shared" si="484"/>
        <v>0</v>
      </c>
      <c r="R2682" s="2"/>
      <c r="S2682" s="2"/>
      <c r="T2682" s="1" t="e">
        <v>#N/A</v>
      </c>
    </row>
    <row r="2683" spans="1:20" x14ac:dyDescent="0.25">
      <c r="A2683" s="2" t="str">
        <f t="shared" si="454"/>
        <v>072019</v>
      </c>
      <c r="B2683" s="11">
        <v>43669</v>
      </c>
      <c r="C2683" s="2" t="s">
        <v>3420</v>
      </c>
      <c r="D2683" s="2" t="s">
        <v>558</v>
      </c>
      <c r="E2683" s="2" t="s">
        <v>559</v>
      </c>
      <c r="F2683" s="2">
        <v>368750</v>
      </c>
      <c r="G2683" s="2"/>
      <c r="H2683" s="2"/>
      <c r="I2683" s="2"/>
      <c r="J2683" s="2">
        <v>312500</v>
      </c>
      <c r="K2683" s="2"/>
      <c r="L2683" s="2">
        <f t="shared" si="479"/>
        <v>56250</v>
      </c>
      <c r="M2683" s="2">
        <f t="shared" si="480"/>
        <v>0</v>
      </c>
      <c r="N2683" s="2">
        <f t="shared" si="481"/>
        <v>0</v>
      </c>
      <c r="O2683" s="2">
        <f t="shared" si="482"/>
        <v>56250</v>
      </c>
      <c r="P2683" s="2">
        <f t="shared" si="483"/>
        <v>368750</v>
      </c>
      <c r="Q2683" s="14">
        <f t="shared" si="484"/>
        <v>0</v>
      </c>
      <c r="R2683" s="2"/>
      <c r="S2683" s="2"/>
      <c r="T2683" s="1" t="e">
        <v>#N/A</v>
      </c>
    </row>
    <row r="2684" spans="1:20" x14ac:dyDescent="0.25">
      <c r="A2684" s="2" t="str">
        <f t="shared" si="454"/>
        <v>072019</v>
      </c>
      <c r="B2684" s="11">
        <v>43676</v>
      </c>
      <c r="C2684" s="2" t="s">
        <v>3421</v>
      </c>
      <c r="D2684" s="2" t="s">
        <v>558</v>
      </c>
      <c r="E2684" s="2" t="s">
        <v>559</v>
      </c>
      <c r="F2684" s="2">
        <v>2730166</v>
      </c>
      <c r="G2684" s="2"/>
      <c r="H2684" s="2"/>
      <c r="I2684" s="2"/>
      <c r="J2684" s="2">
        <v>2313700</v>
      </c>
      <c r="K2684" s="2"/>
      <c r="L2684" s="2">
        <f t="shared" si="479"/>
        <v>416466</v>
      </c>
      <c r="M2684" s="2">
        <f t="shared" si="480"/>
        <v>0</v>
      </c>
      <c r="N2684" s="2">
        <f t="shared" si="481"/>
        <v>0</v>
      </c>
      <c r="O2684" s="2">
        <f t="shared" si="482"/>
        <v>416466</v>
      </c>
      <c r="P2684" s="2">
        <f t="shared" si="483"/>
        <v>2730166</v>
      </c>
      <c r="Q2684" s="14">
        <f t="shared" si="484"/>
        <v>0</v>
      </c>
      <c r="R2684" s="2"/>
      <c r="S2684" s="2"/>
      <c r="T2684" s="1" t="e">
        <v>#N/A</v>
      </c>
    </row>
    <row r="2685" spans="1:20" x14ac:dyDescent="0.25">
      <c r="A2685" s="2" t="str">
        <f t="shared" si="454"/>
        <v>082019</v>
      </c>
      <c r="B2685" s="11">
        <v>43680</v>
      </c>
      <c r="C2685" s="2" t="s">
        <v>3110</v>
      </c>
      <c r="D2685" s="2" t="s">
        <v>558</v>
      </c>
      <c r="E2685" s="2" t="s">
        <v>559</v>
      </c>
      <c r="F2685" s="2">
        <v>2408970</v>
      </c>
      <c r="G2685" s="2"/>
      <c r="H2685" s="2"/>
      <c r="I2685" s="2"/>
      <c r="J2685" s="2">
        <v>2041500</v>
      </c>
      <c r="K2685" s="2"/>
      <c r="L2685" s="2">
        <f t="shared" si="479"/>
        <v>367470</v>
      </c>
      <c r="M2685" s="2">
        <f t="shared" si="480"/>
        <v>0</v>
      </c>
      <c r="N2685" s="2">
        <f t="shared" si="481"/>
        <v>0</v>
      </c>
      <c r="O2685" s="2">
        <f t="shared" si="482"/>
        <v>367470</v>
      </c>
      <c r="P2685" s="2">
        <f t="shared" si="483"/>
        <v>2408970</v>
      </c>
      <c r="Q2685" s="14">
        <f t="shared" si="484"/>
        <v>0</v>
      </c>
      <c r="R2685" s="2"/>
      <c r="S2685" s="2"/>
      <c r="T2685" s="1" t="e">
        <v>#N/A</v>
      </c>
    </row>
    <row r="2686" spans="1:20" x14ac:dyDescent="0.25">
      <c r="A2686" s="2" t="str">
        <f t="shared" si="454"/>
        <v>082019</v>
      </c>
      <c r="B2686" s="11">
        <v>43680</v>
      </c>
      <c r="C2686" s="2" t="s">
        <v>3833</v>
      </c>
      <c r="D2686" s="2" t="s">
        <v>558</v>
      </c>
      <c r="E2686" s="2" t="s">
        <v>559</v>
      </c>
      <c r="F2686" s="2">
        <v>2408970</v>
      </c>
      <c r="G2686" s="2"/>
      <c r="H2686" s="2"/>
      <c r="I2686" s="2"/>
      <c r="J2686" s="2">
        <v>2041500</v>
      </c>
      <c r="K2686" s="2"/>
      <c r="L2686" s="2">
        <f t="shared" si="479"/>
        <v>367470</v>
      </c>
      <c r="M2686" s="2">
        <f t="shared" si="480"/>
        <v>0</v>
      </c>
      <c r="N2686" s="2">
        <f t="shared" si="481"/>
        <v>0</v>
      </c>
      <c r="O2686" s="2">
        <f t="shared" si="482"/>
        <v>367470</v>
      </c>
      <c r="P2686" s="2">
        <f t="shared" si="483"/>
        <v>2408970</v>
      </c>
      <c r="Q2686" s="14">
        <f t="shared" si="484"/>
        <v>0</v>
      </c>
      <c r="R2686" s="2"/>
      <c r="S2686" s="2"/>
      <c r="T2686" s="1" t="e">
        <v>#N/A</v>
      </c>
    </row>
    <row r="2687" spans="1:20" x14ac:dyDescent="0.25">
      <c r="A2687" s="2" t="str">
        <f t="shared" si="454"/>
        <v>082019</v>
      </c>
      <c r="B2687" s="11">
        <v>43683</v>
      </c>
      <c r="C2687" s="2" t="s">
        <v>3834</v>
      </c>
      <c r="D2687" s="2" t="s">
        <v>558</v>
      </c>
      <c r="E2687" s="2" t="s">
        <v>559</v>
      </c>
      <c r="F2687" s="2">
        <v>2408970</v>
      </c>
      <c r="G2687" s="2"/>
      <c r="H2687" s="2"/>
      <c r="I2687" s="2"/>
      <c r="J2687" s="2">
        <v>2041500</v>
      </c>
      <c r="K2687" s="2"/>
      <c r="L2687" s="2">
        <f t="shared" si="479"/>
        <v>367470</v>
      </c>
      <c r="M2687" s="2">
        <f t="shared" si="480"/>
        <v>0</v>
      </c>
      <c r="N2687" s="2">
        <f t="shared" si="481"/>
        <v>0</v>
      </c>
      <c r="O2687" s="2">
        <f t="shared" si="482"/>
        <v>367470</v>
      </c>
      <c r="P2687" s="2">
        <f t="shared" si="483"/>
        <v>2408970</v>
      </c>
      <c r="Q2687" s="14">
        <f t="shared" si="484"/>
        <v>0</v>
      </c>
      <c r="R2687" s="2"/>
      <c r="S2687" s="2"/>
      <c r="T2687" s="1" t="e">
        <v>#N/A</v>
      </c>
    </row>
    <row r="2688" spans="1:20" x14ac:dyDescent="0.25">
      <c r="A2688" s="2" t="str">
        <f t="shared" si="454"/>
        <v>082019</v>
      </c>
      <c r="B2688" s="11">
        <v>43683</v>
      </c>
      <c r="C2688" s="2" t="s">
        <v>3835</v>
      </c>
      <c r="D2688" s="2" t="s">
        <v>558</v>
      </c>
      <c r="E2688" s="2" t="s">
        <v>559</v>
      </c>
      <c r="F2688" s="2">
        <v>1509621.2</v>
      </c>
      <c r="G2688" s="2"/>
      <c r="H2688" s="2"/>
      <c r="I2688" s="2"/>
      <c r="J2688" s="2">
        <v>1279340</v>
      </c>
      <c r="K2688" s="2"/>
      <c r="L2688" s="2">
        <f t="shared" si="479"/>
        <v>230281.2</v>
      </c>
      <c r="M2688" s="2">
        <f t="shared" si="480"/>
        <v>0</v>
      </c>
      <c r="N2688" s="2">
        <f t="shared" si="481"/>
        <v>0</v>
      </c>
      <c r="O2688" s="2">
        <f t="shared" si="482"/>
        <v>230281.2</v>
      </c>
      <c r="P2688" s="2">
        <f t="shared" si="483"/>
        <v>1509621.2</v>
      </c>
      <c r="Q2688" s="14">
        <f t="shared" si="484"/>
        <v>0</v>
      </c>
      <c r="R2688" s="2"/>
      <c r="S2688" s="2"/>
      <c r="T2688" s="1" t="e">
        <v>#N/A</v>
      </c>
    </row>
    <row r="2689" spans="1:20" x14ac:dyDescent="0.25">
      <c r="A2689" s="2" t="str">
        <f t="shared" si="454"/>
        <v>082019</v>
      </c>
      <c r="B2689" s="11">
        <v>43687</v>
      </c>
      <c r="C2689" s="2" t="s">
        <v>3836</v>
      </c>
      <c r="D2689" s="2" t="s">
        <v>558</v>
      </c>
      <c r="E2689" s="2" t="s">
        <v>559</v>
      </c>
      <c r="F2689" s="2">
        <v>3211960</v>
      </c>
      <c r="G2689" s="2"/>
      <c r="H2689" s="2"/>
      <c r="I2689" s="2"/>
      <c r="J2689" s="2">
        <v>2722000</v>
      </c>
      <c r="K2689" s="2"/>
      <c r="L2689" s="2">
        <f t="shared" si="479"/>
        <v>489960</v>
      </c>
      <c r="M2689" s="2">
        <f t="shared" si="480"/>
        <v>0</v>
      </c>
      <c r="N2689" s="2">
        <f t="shared" si="481"/>
        <v>0</v>
      </c>
      <c r="O2689" s="2">
        <f t="shared" si="482"/>
        <v>489960</v>
      </c>
      <c r="P2689" s="2">
        <f t="shared" si="483"/>
        <v>3211960</v>
      </c>
      <c r="Q2689" s="14">
        <f t="shared" si="484"/>
        <v>0</v>
      </c>
      <c r="R2689" s="2"/>
      <c r="S2689" s="2"/>
      <c r="T2689" s="1" t="e">
        <v>#N/A</v>
      </c>
    </row>
    <row r="2690" spans="1:20" x14ac:dyDescent="0.25">
      <c r="A2690" s="2" t="str">
        <f t="shared" si="454"/>
        <v>082019</v>
      </c>
      <c r="B2690" s="11">
        <v>43690</v>
      </c>
      <c r="C2690" s="2" t="s">
        <v>3837</v>
      </c>
      <c r="D2690" s="2" t="s">
        <v>558</v>
      </c>
      <c r="E2690" s="2" t="s">
        <v>559</v>
      </c>
      <c r="F2690" s="2">
        <v>6423920</v>
      </c>
      <c r="G2690" s="2"/>
      <c r="H2690" s="2"/>
      <c r="I2690" s="2"/>
      <c r="J2690" s="2">
        <v>5444000</v>
      </c>
      <c r="K2690" s="2"/>
      <c r="L2690" s="2">
        <f t="shared" si="479"/>
        <v>979920</v>
      </c>
      <c r="M2690" s="2">
        <f t="shared" si="480"/>
        <v>0</v>
      </c>
      <c r="N2690" s="2">
        <f t="shared" si="481"/>
        <v>0</v>
      </c>
      <c r="O2690" s="2">
        <f t="shared" si="482"/>
        <v>979920</v>
      </c>
      <c r="P2690" s="2">
        <f t="shared" si="483"/>
        <v>6423920</v>
      </c>
      <c r="Q2690" s="14">
        <f t="shared" si="484"/>
        <v>0</v>
      </c>
      <c r="R2690" s="2"/>
      <c r="S2690" s="2"/>
      <c r="T2690" s="1" t="e">
        <v>#N/A</v>
      </c>
    </row>
    <row r="2691" spans="1:20" x14ac:dyDescent="0.25">
      <c r="A2691" s="2" t="str">
        <f t="shared" si="454"/>
        <v>082019</v>
      </c>
      <c r="B2691" s="11">
        <v>43700</v>
      </c>
      <c r="C2691" s="2" t="s">
        <v>3838</v>
      </c>
      <c r="D2691" s="2" t="s">
        <v>558</v>
      </c>
      <c r="E2691" s="2" t="s">
        <v>559</v>
      </c>
      <c r="F2691" s="2">
        <v>8126258.7999999998</v>
      </c>
      <c r="G2691" s="2"/>
      <c r="H2691" s="2"/>
      <c r="I2691" s="2"/>
      <c r="J2691" s="2">
        <v>6886660</v>
      </c>
      <c r="K2691" s="2"/>
      <c r="L2691" s="2">
        <f t="shared" si="479"/>
        <v>1239598.8</v>
      </c>
      <c r="M2691" s="2">
        <f t="shared" si="480"/>
        <v>0</v>
      </c>
      <c r="N2691" s="2">
        <f t="shared" si="481"/>
        <v>0</v>
      </c>
      <c r="O2691" s="2">
        <f t="shared" si="482"/>
        <v>1239598.8</v>
      </c>
      <c r="P2691" s="2">
        <f t="shared" si="483"/>
        <v>8126258.7999999998</v>
      </c>
      <c r="Q2691" s="14">
        <f t="shared" si="484"/>
        <v>0</v>
      </c>
      <c r="R2691" s="2"/>
      <c r="S2691" s="2"/>
      <c r="T2691" s="1" t="e">
        <v>#N/A</v>
      </c>
    </row>
    <row r="2692" spans="1:20" x14ac:dyDescent="0.25">
      <c r="A2692" s="2" t="str">
        <f t="shared" si="454"/>
        <v>092019</v>
      </c>
      <c r="B2692" s="11">
        <v>43714</v>
      </c>
      <c r="C2692" s="2" t="s">
        <v>4411</v>
      </c>
      <c r="D2692" s="2" t="s">
        <v>558</v>
      </c>
      <c r="E2692" s="2" t="s">
        <v>559</v>
      </c>
      <c r="F2692" s="2">
        <v>725700</v>
      </c>
      <c r="G2692" s="2"/>
      <c r="H2692" s="2"/>
      <c r="I2692" s="2"/>
      <c r="J2692" s="2">
        <v>615000</v>
      </c>
      <c r="K2692" s="2"/>
      <c r="L2692" s="2">
        <f t="shared" si="479"/>
        <v>110700</v>
      </c>
      <c r="M2692" s="2">
        <f t="shared" si="480"/>
        <v>0</v>
      </c>
      <c r="N2692" s="2">
        <f t="shared" si="481"/>
        <v>0</v>
      </c>
      <c r="O2692" s="2">
        <f t="shared" si="482"/>
        <v>110700</v>
      </c>
      <c r="P2692" s="2">
        <f t="shared" si="483"/>
        <v>725700</v>
      </c>
      <c r="Q2692" s="14">
        <f t="shared" si="484"/>
        <v>0</v>
      </c>
      <c r="R2692" s="2"/>
      <c r="S2692" s="2"/>
      <c r="T2692" s="1" t="e">
        <v>#N/A</v>
      </c>
    </row>
    <row r="2693" spans="1:20" x14ac:dyDescent="0.25">
      <c r="A2693" s="2" t="str">
        <f t="shared" si="454"/>
        <v>092019</v>
      </c>
      <c r="B2693" s="11">
        <v>43733</v>
      </c>
      <c r="C2693" s="2" t="s">
        <v>4412</v>
      </c>
      <c r="D2693" s="2" t="s">
        <v>558</v>
      </c>
      <c r="E2693" s="2" t="s">
        <v>559</v>
      </c>
      <c r="F2693" s="2">
        <v>326948.5</v>
      </c>
      <c r="G2693" s="2"/>
      <c r="H2693" s="2"/>
      <c r="I2693" s="2"/>
      <c r="J2693" s="2">
        <v>277075</v>
      </c>
      <c r="K2693" s="2"/>
      <c r="L2693" s="2">
        <f t="shared" si="479"/>
        <v>49873.5</v>
      </c>
      <c r="M2693" s="2">
        <f t="shared" si="480"/>
        <v>0</v>
      </c>
      <c r="N2693" s="2">
        <f t="shared" si="481"/>
        <v>0</v>
      </c>
      <c r="O2693" s="2">
        <f t="shared" si="482"/>
        <v>49873.5</v>
      </c>
      <c r="P2693" s="2">
        <f t="shared" si="483"/>
        <v>326948.5</v>
      </c>
      <c r="Q2693" s="14">
        <f t="shared" si="484"/>
        <v>0</v>
      </c>
      <c r="R2693" s="2"/>
      <c r="S2693" s="2"/>
      <c r="T2693" s="1" t="e">
        <v>#N/A</v>
      </c>
    </row>
    <row r="2694" spans="1:20" x14ac:dyDescent="0.25">
      <c r="A2694" s="2" t="str">
        <f t="shared" si="454"/>
        <v>092019</v>
      </c>
      <c r="B2694" s="11">
        <v>43735</v>
      </c>
      <c r="C2694" s="2" t="s">
        <v>4413</v>
      </c>
      <c r="D2694" s="2" t="s">
        <v>558</v>
      </c>
      <c r="E2694" s="2" t="s">
        <v>559</v>
      </c>
      <c r="F2694" s="2">
        <v>3494216</v>
      </c>
      <c r="G2694" s="2"/>
      <c r="H2694" s="2"/>
      <c r="I2694" s="2"/>
      <c r="J2694" s="2">
        <v>2961200</v>
      </c>
      <c r="K2694" s="2"/>
      <c r="L2694" s="2">
        <f t="shared" si="479"/>
        <v>533016</v>
      </c>
      <c r="M2694" s="2">
        <f t="shared" si="480"/>
        <v>0</v>
      </c>
      <c r="N2694" s="2">
        <f t="shared" si="481"/>
        <v>0</v>
      </c>
      <c r="O2694" s="2">
        <f t="shared" si="482"/>
        <v>533016</v>
      </c>
      <c r="P2694" s="2">
        <f t="shared" si="483"/>
        <v>3494216</v>
      </c>
      <c r="Q2694" s="14">
        <f t="shared" si="484"/>
        <v>0</v>
      </c>
      <c r="R2694" s="2"/>
      <c r="S2694" s="2"/>
      <c r="T2694" s="1" t="e">
        <v>#N/A</v>
      </c>
    </row>
    <row r="2695" spans="1:20" x14ac:dyDescent="0.25">
      <c r="A2695" s="2" t="str">
        <f t="shared" si="454"/>
        <v>092019</v>
      </c>
      <c r="B2695" s="11">
        <v>43738</v>
      </c>
      <c r="C2695" s="2" t="s">
        <v>4414</v>
      </c>
      <c r="D2695" s="2" t="s">
        <v>558</v>
      </c>
      <c r="E2695" s="2" t="s">
        <v>559</v>
      </c>
      <c r="F2695" s="2">
        <v>3811872</v>
      </c>
      <c r="G2695" s="2"/>
      <c r="H2695" s="2"/>
      <c r="I2695" s="2"/>
      <c r="J2695" s="2">
        <v>3230400</v>
      </c>
      <c r="K2695" s="2"/>
      <c r="L2695" s="2">
        <f t="shared" si="479"/>
        <v>581472</v>
      </c>
      <c r="M2695" s="2">
        <f t="shared" si="480"/>
        <v>0</v>
      </c>
      <c r="N2695" s="2">
        <f t="shared" si="481"/>
        <v>0</v>
      </c>
      <c r="O2695" s="2">
        <f t="shared" si="482"/>
        <v>581472</v>
      </c>
      <c r="P2695" s="2">
        <f t="shared" si="483"/>
        <v>3811872</v>
      </c>
      <c r="Q2695" s="14">
        <f t="shared" si="484"/>
        <v>0</v>
      </c>
      <c r="R2695" s="2"/>
      <c r="S2695" s="2"/>
      <c r="T2695" s="1" t="e">
        <v>#N/A</v>
      </c>
    </row>
    <row r="2696" spans="1:20" x14ac:dyDescent="0.25">
      <c r="A2696" s="2" t="str">
        <f t="shared" si="454"/>
        <v>102019</v>
      </c>
      <c r="B2696" s="11">
        <v>43763</v>
      </c>
      <c r="C2696" s="2" t="s">
        <v>4826</v>
      </c>
      <c r="D2696" s="2" t="s">
        <v>558</v>
      </c>
      <c r="E2696" s="2" t="s">
        <v>559</v>
      </c>
      <c r="F2696" s="2">
        <v>3811872</v>
      </c>
      <c r="G2696" s="2"/>
      <c r="H2696" s="2"/>
      <c r="I2696" s="2"/>
      <c r="J2696" s="2">
        <v>3230400</v>
      </c>
      <c r="K2696" s="2"/>
      <c r="L2696" s="2">
        <f t="shared" si="479"/>
        <v>581472</v>
      </c>
      <c r="M2696" s="2">
        <f t="shared" si="480"/>
        <v>0</v>
      </c>
      <c r="N2696" s="2">
        <f t="shared" si="481"/>
        <v>0</v>
      </c>
      <c r="O2696" s="2">
        <f t="shared" si="482"/>
        <v>581472</v>
      </c>
      <c r="P2696" s="2">
        <f t="shared" si="483"/>
        <v>3811872</v>
      </c>
      <c r="Q2696" s="14">
        <f t="shared" si="484"/>
        <v>0</v>
      </c>
      <c r="R2696" s="2"/>
      <c r="S2696" s="2"/>
      <c r="T2696" s="1" t="e">
        <v>#N/A</v>
      </c>
    </row>
    <row r="2697" spans="1:20" x14ac:dyDescent="0.25">
      <c r="A2697" s="2" t="str">
        <f t="shared" si="454"/>
        <v>112019</v>
      </c>
      <c r="B2697" s="11">
        <v>43775</v>
      </c>
      <c r="C2697" s="2" t="s">
        <v>5225</v>
      </c>
      <c r="D2697" s="2" t="s">
        <v>558</v>
      </c>
      <c r="E2697" s="2" t="s">
        <v>559</v>
      </c>
      <c r="F2697" s="2">
        <v>51625</v>
      </c>
      <c r="G2697" s="2"/>
      <c r="H2697" s="2"/>
      <c r="I2697" s="2"/>
      <c r="J2697" s="2">
        <v>43750</v>
      </c>
      <c r="K2697" s="2"/>
      <c r="L2697" s="2">
        <f t="shared" si="479"/>
        <v>7875</v>
      </c>
      <c r="M2697" s="2">
        <f t="shared" si="480"/>
        <v>0</v>
      </c>
      <c r="N2697" s="2">
        <f t="shared" si="481"/>
        <v>0</v>
      </c>
      <c r="O2697" s="2">
        <f t="shared" si="482"/>
        <v>7875</v>
      </c>
      <c r="P2697" s="2">
        <f t="shared" si="483"/>
        <v>51625</v>
      </c>
      <c r="Q2697" s="14">
        <f t="shared" si="484"/>
        <v>0</v>
      </c>
      <c r="R2697" s="2"/>
      <c r="S2697" s="2"/>
      <c r="T2697" s="1" t="e">
        <v>#N/A</v>
      </c>
    </row>
    <row r="2698" spans="1:20" x14ac:dyDescent="0.25">
      <c r="A2698" s="2" t="str">
        <f t="shared" si="454"/>
        <v>122019</v>
      </c>
      <c r="B2698" s="11">
        <v>43810</v>
      </c>
      <c r="C2698" s="2" t="s">
        <v>5673</v>
      </c>
      <c r="D2698" s="2" t="s">
        <v>558</v>
      </c>
      <c r="E2698" s="2" t="s">
        <v>559</v>
      </c>
      <c r="F2698" s="2">
        <v>635312</v>
      </c>
      <c r="G2698" s="2"/>
      <c r="H2698" s="2"/>
      <c r="I2698" s="2"/>
      <c r="J2698" s="2">
        <v>538400</v>
      </c>
      <c r="K2698" s="2"/>
      <c r="L2698" s="2">
        <f t="shared" si="479"/>
        <v>96912</v>
      </c>
      <c r="M2698" s="2">
        <f t="shared" si="480"/>
        <v>0</v>
      </c>
      <c r="N2698" s="2">
        <f t="shared" si="481"/>
        <v>0</v>
      </c>
      <c r="O2698" s="2">
        <f t="shared" si="482"/>
        <v>96912</v>
      </c>
      <c r="P2698" s="2">
        <f t="shared" si="483"/>
        <v>635312</v>
      </c>
      <c r="Q2698" s="14">
        <f t="shared" si="484"/>
        <v>0</v>
      </c>
      <c r="R2698" s="2"/>
      <c r="S2698" s="2"/>
      <c r="T2698" s="1" t="e">
        <v>#N/A</v>
      </c>
    </row>
    <row r="2699" spans="1:20" x14ac:dyDescent="0.25">
      <c r="A2699" s="2" t="str">
        <f t="shared" si="454"/>
        <v>012020</v>
      </c>
      <c r="B2699" s="11">
        <v>43840</v>
      </c>
      <c r="C2699" s="2" t="s">
        <v>166</v>
      </c>
      <c r="D2699" s="2" t="s">
        <v>164</v>
      </c>
      <c r="E2699" s="2" t="s">
        <v>165</v>
      </c>
      <c r="F2699" s="2">
        <v>2655000</v>
      </c>
      <c r="G2699" s="2"/>
      <c r="H2699" s="2"/>
      <c r="I2699" s="2"/>
      <c r="J2699" s="2">
        <v>2250000</v>
      </c>
      <c r="K2699" s="2"/>
      <c r="L2699" s="2">
        <f t="shared" ref="L2699:L2710" si="485">+(H2699*$H$1/100)+(I2699*$I$1/100)+(J2699*$J$1/100)+(K2699*$K$1/100)</f>
        <v>405000</v>
      </c>
      <c r="M2699" s="2">
        <f t="shared" ref="M2699:M2710" si="486">+IF(VALUE(LEFT(D2699,2))=33,L2699/2,0)</f>
        <v>0</v>
      </c>
      <c r="N2699" s="2">
        <f t="shared" ref="N2699:N2710" si="487">+M2699</f>
        <v>0</v>
      </c>
      <c r="O2699" s="2">
        <f t="shared" ref="O2699:O2710" si="488">+IF(VALUE(LEFT(D2699,2))=33,0,L2699)</f>
        <v>405000</v>
      </c>
      <c r="P2699" s="2">
        <f t="shared" ref="P2699:P2710" si="489">H2699+I2699+J2699+K2699+L2699+G2699</f>
        <v>2655000</v>
      </c>
      <c r="Q2699" s="14">
        <f t="shared" ref="Q2699:Q2710" si="490">P2699-F2699</f>
        <v>0</v>
      </c>
      <c r="R2699" s="2"/>
      <c r="S2699" s="2"/>
      <c r="T2699" s="1" t="e">
        <v>#N/A</v>
      </c>
    </row>
    <row r="2700" spans="1:20" x14ac:dyDescent="0.25">
      <c r="A2700" s="2" t="str">
        <f t="shared" si="454"/>
        <v>042019</v>
      </c>
      <c r="B2700" s="11">
        <v>43565</v>
      </c>
      <c r="C2700" s="2" t="s">
        <v>1871</v>
      </c>
      <c r="D2700" s="2" t="s">
        <v>164</v>
      </c>
      <c r="E2700" s="2" t="s">
        <v>165</v>
      </c>
      <c r="F2700" s="2">
        <v>2802500</v>
      </c>
      <c r="G2700" s="2"/>
      <c r="H2700" s="2"/>
      <c r="I2700" s="2"/>
      <c r="J2700" s="2">
        <v>2375000</v>
      </c>
      <c r="K2700" s="2"/>
      <c r="L2700" s="2">
        <f t="shared" si="485"/>
        <v>427500</v>
      </c>
      <c r="M2700" s="2">
        <f t="shared" si="486"/>
        <v>0</v>
      </c>
      <c r="N2700" s="2">
        <f t="shared" si="487"/>
        <v>0</v>
      </c>
      <c r="O2700" s="2">
        <f t="shared" si="488"/>
        <v>427500</v>
      </c>
      <c r="P2700" s="2">
        <f t="shared" si="489"/>
        <v>2802500</v>
      </c>
      <c r="Q2700" s="14">
        <f t="shared" si="490"/>
        <v>0</v>
      </c>
      <c r="R2700" s="2"/>
      <c r="S2700" s="2"/>
      <c r="T2700" s="1" t="e">
        <v>#N/A</v>
      </c>
    </row>
    <row r="2701" spans="1:20" x14ac:dyDescent="0.25">
      <c r="A2701" s="2" t="str">
        <f t="shared" si="454"/>
        <v>052019</v>
      </c>
      <c r="B2701" s="11">
        <v>43595</v>
      </c>
      <c r="C2701" s="2" t="s">
        <v>2213</v>
      </c>
      <c r="D2701" s="2" t="s">
        <v>164</v>
      </c>
      <c r="E2701" s="2" t="s">
        <v>165</v>
      </c>
      <c r="F2701" s="2">
        <v>123900</v>
      </c>
      <c r="G2701" s="2"/>
      <c r="H2701" s="2"/>
      <c r="I2701" s="2"/>
      <c r="J2701" s="2">
        <v>105000</v>
      </c>
      <c r="K2701" s="2"/>
      <c r="L2701" s="2">
        <f t="shared" si="485"/>
        <v>18900</v>
      </c>
      <c r="M2701" s="2">
        <f t="shared" si="486"/>
        <v>0</v>
      </c>
      <c r="N2701" s="2">
        <f t="shared" si="487"/>
        <v>0</v>
      </c>
      <c r="O2701" s="2">
        <f t="shared" si="488"/>
        <v>18900</v>
      </c>
      <c r="P2701" s="2">
        <f t="shared" si="489"/>
        <v>123900</v>
      </c>
      <c r="Q2701" s="14">
        <f t="shared" si="490"/>
        <v>0</v>
      </c>
      <c r="R2701" s="2"/>
      <c r="S2701" s="2"/>
      <c r="T2701" s="1" t="e">
        <v>#N/A</v>
      </c>
    </row>
    <row r="2702" spans="1:20" x14ac:dyDescent="0.25">
      <c r="A2702" s="2" t="str">
        <f t="shared" si="454"/>
        <v>062019</v>
      </c>
      <c r="B2702" s="11">
        <v>43642</v>
      </c>
      <c r="C2702" s="2" t="s">
        <v>2648</v>
      </c>
      <c r="D2702" s="2" t="s">
        <v>164</v>
      </c>
      <c r="E2702" s="2" t="s">
        <v>165</v>
      </c>
      <c r="F2702" s="2">
        <v>133340</v>
      </c>
      <c r="G2702" s="2"/>
      <c r="H2702" s="2"/>
      <c r="I2702" s="2"/>
      <c r="J2702" s="2">
        <v>113000</v>
      </c>
      <c r="K2702" s="2"/>
      <c r="L2702" s="2">
        <f t="shared" si="485"/>
        <v>20340</v>
      </c>
      <c r="M2702" s="2">
        <f t="shared" si="486"/>
        <v>0</v>
      </c>
      <c r="N2702" s="2">
        <f t="shared" si="487"/>
        <v>0</v>
      </c>
      <c r="O2702" s="2">
        <f t="shared" si="488"/>
        <v>20340</v>
      </c>
      <c r="P2702" s="2">
        <f t="shared" si="489"/>
        <v>133340</v>
      </c>
      <c r="Q2702" s="14">
        <f t="shared" si="490"/>
        <v>0</v>
      </c>
      <c r="R2702" s="2"/>
      <c r="S2702" s="2"/>
      <c r="T2702" s="1" t="e">
        <v>#N/A</v>
      </c>
    </row>
    <row r="2703" spans="1:20" x14ac:dyDescent="0.25">
      <c r="A2703" s="2" t="str">
        <f t="shared" ref="A2703:A2766" si="491">TEXT(B2703,"MMYYYY")</f>
        <v>072019</v>
      </c>
      <c r="B2703" s="11">
        <v>43655</v>
      </c>
      <c r="C2703" s="2" t="s">
        <v>3129</v>
      </c>
      <c r="D2703" s="2" t="s">
        <v>164</v>
      </c>
      <c r="E2703" s="2" t="s">
        <v>165</v>
      </c>
      <c r="F2703" s="2">
        <v>44250</v>
      </c>
      <c r="G2703" s="2"/>
      <c r="H2703" s="2"/>
      <c r="I2703" s="2"/>
      <c r="J2703" s="2">
        <v>37500</v>
      </c>
      <c r="K2703" s="2"/>
      <c r="L2703" s="2">
        <f t="shared" si="485"/>
        <v>6750</v>
      </c>
      <c r="M2703" s="2">
        <f t="shared" si="486"/>
        <v>0</v>
      </c>
      <c r="N2703" s="2">
        <f t="shared" si="487"/>
        <v>0</v>
      </c>
      <c r="O2703" s="2">
        <f t="shared" si="488"/>
        <v>6750</v>
      </c>
      <c r="P2703" s="2">
        <f t="shared" si="489"/>
        <v>44250</v>
      </c>
      <c r="Q2703" s="14">
        <f t="shared" si="490"/>
        <v>0</v>
      </c>
      <c r="R2703" s="2"/>
      <c r="S2703" s="2"/>
      <c r="T2703" s="1" t="e">
        <v>#N/A</v>
      </c>
    </row>
    <row r="2704" spans="1:20" x14ac:dyDescent="0.25">
      <c r="A2704" s="2" t="str">
        <f t="shared" si="491"/>
        <v>072019</v>
      </c>
      <c r="B2704" s="11">
        <v>43663</v>
      </c>
      <c r="C2704" s="2" t="s">
        <v>3130</v>
      </c>
      <c r="D2704" s="2" t="s">
        <v>164</v>
      </c>
      <c r="E2704" s="2" t="s">
        <v>165</v>
      </c>
      <c r="F2704" s="2">
        <v>194250</v>
      </c>
      <c r="G2704" s="2"/>
      <c r="H2704" s="2">
        <v>185000</v>
      </c>
      <c r="I2704" s="2"/>
      <c r="J2704" s="2"/>
      <c r="K2704" s="2"/>
      <c r="L2704" s="2">
        <f t="shared" si="485"/>
        <v>9250</v>
      </c>
      <c r="M2704" s="2">
        <f t="shared" si="486"/>
        <v>0</v>
      </c>
      <c r="N2704" s="2">
        <f t="shared" si="487"/>
        <v>0</v>
      </c>
      <c r="O2704" s="2">
        <f t="shared" si="488"/>
        <v>9250</v>
      </c>
      <c r="P2704" s="2">
        <f t="shared" si="489"/>
        <v>194250</v>
      </c>
      <c r="Q2704" s="14">
        <f t="shared" si="490"/>
        <v>0</v>
      </c>
      <c r="R2704" s="2"/>
      <c r="S2704" s="2"/>
      <c r="T2704" s="1" t="e">
        <v>#N/A</v>
      </c>
    </row>
    <row r="2705" spans="1:20" x14ac:dyDescent="0.25">
      <c r="A2705" s="2" t="str">
        <f t="shared" si="491"/>
        <v>082019</v>
      </c>
      <c r="B2705" s="11">
        <v>43684</v>
      </c>
      <c r="C2705" s="2" t="s">
        <v>3545</v>
      </c>
      <c r="D2705" s="2" t="s">
        <v>164</v>
      </c>
      <c r="E2705" s="2" t="s">
        <v>165</v>
      </c>
      <c r="F2705" s="2">
        <v>167560</v>
      </c>
      <c r="G2705" s="2"/>
      <c r="H2705" s="2"/>
      <c r="I2705" s="2"/>
      <c r="J2705" s="2">
        <v>142000</v>
      </c>
      <c r="K2705" s="2"/>
      <c r="L2705" s="2">
        <f t="shared" si="485"/>
        <v>25560</v>
      </c>
      <c r="M2705" s="2">
        <f t="shared" si="486"/>
        <v>0</v>
      </c>
      <c r="N2705" s="2">
        <f t="shared" si="487"/>
        <v>0</v>
      </c>
      <c r="O2705" s="2">
        <f t="shared" si="488"/>
        <v>25560</v>
      </c>
      <c r="P2705" s="2">
        <f t="shared" si="489"/>
        <v>167560</v>
      </c>
      <c r="Q2705" s="14">
        <f t="shared" si="490"/>
        <v>0</v>
      </c>
      <c r="R2705" s="2"/>
      <c r="S2705" s="2"/>
      <c r="T2705" s="1" t="e">
        <v>#N/A</v>
      </c>
    </row>
    <row r="2706" spans="1:20" x14ac:dyDescent="0.25">
      <c r="A2706" s="2" t="str">
        <f t="shared" si="491"/>
        <v>082019</v>
      </c>
      <c r="B2706" s="11">
        <v>43699</v>
      </c>
      <c r="C2706" s="2" t="s">
        <v>482</v>
      </c>
      <c r="D2706" s="2" t="s">
        <v>164</v>
      </c>
      <c r="E2706" s="2" t="s">
        <v>165</v>
      </c>
      <c r="F2706" s="2">
        <v>103250</v>
      </c>
      <c r="G2706" s="2"/>
      <c r="H2706" s="2"/>
      <c r="I2706" s="2"/>
      <c r="J2706" s="2">
        <v>87500</v>
      </c>
      <c r="K2706" s="2"/>
      <c r="L2706" s="2">
        <f t="shared" si="485"/>
        <v>15750</v>
      </c>
      <c r="M2706" s="2">
        <f t="shared" si="486"/>
        <v>0</v>
      </c>
      <c r="N2706" s="2">
        <f t="shared" si="487"/>
        <v>0</v>
      </c>
      <c r="O2706" s="2">
        <f t="shared" si="488"/>
        <v>15750</v>
      </c>
      <c r="P2706" s="2">
        <f t="shared" si="489"/>
        <v>103250</v>
      </c>
      <c r="Q2706" s="14">
        <f t="shared" si="490"/>
        <v>0</v>
      </c>
      <c r="R2706" s="2"/>
      <c r="S2706" s="2"/>
      <c r="T2706" s="1" t="e">
        <v>#N/A</v>
      </c>
    </row>
    <row r="2707" spans="1:20" x14ac:dyDescent="0.25">
      <c r="A2707" s="2" t="str">
        <f t="shared" si="491"/>
        <v>082019</v>
      </c>
      <c r="B2707" s="11">
        <v>43707</v>
      </c>
      <c r="C2707" s="2" t="s">
        <v>3546</v>
      </c>
      <c r="D2707" s="2" t="s">
        <v>164</v>
      </c>
      <c r="E2707" s="2" t="s">
        <v>165</v>
      </c>
      <c r="F2707" s="2">
        <v>386745</v>
      </c>
      <c r="G2707" s="2"/>
      <c r="H2707" s="2"/>
      <c r="I2707" s="2"/>
      <c r="J2707" s="2">
        <v>327750</v>
      </c>
      <c r="K2707" s="2"/>
      <c r="L2707" s="2">
        <f t="shared" si="485"/>
        <v>58995</v>
      </c>
      <c r="M2707" s="2">
        <f t="shared" si="486"/>
        <v>0</v>
      </c>
      <c r="N2707" s="2">
        <f t="shared" si="487"/>
        <v>0</v>
      </c>
      <c r="O2707" s="2">
        <f t="shared" si="488"/>
        <v>58995</v>
      </c>
      <c r="P2707" s="2">
        <f t="shared" si="489"/>
        <v>386745</v>
      </c>
      <c r="Q2707" s="14">
        <f t="shared" si="490"/>
        <v>0</v>
      </c>
      <c r="R2707" s="2"/>
      <c r="S2707" s="2"/>
      <c r="T2707" s="1" t="e">
        <v>#N/A</v>
      </c>
    </row>
    <row r="2708" spans="1:20" x14ac:dyDescent="0.25">
      <c r="A2708" s="2" t="str">
        <f t="shared" si="491"/>
        <v>092019</v>
      </c>
      <c r="B2708" s="11">
        <v>43724</v>
      </c>
      <c r="C2708" s="2" t="s">
        <v>4005</v>
      </c>
      <c r="D2708" s="2" t="s">
        <v>164</v>
      </c>
      <c r="E2708" s="2" t="s">
        <v>165</v>
      </c>
      <c r="F2708" s="2">
        <v>1262600</v>
      </c>
      <c r="G2708" s="2"/>
      <c r="H2708" s="2"/>
      <c r="I2708" s="2"/>
      <c r="J2708" s="2">
        <v>1070000</v>
      </c>
      <c r="K2708" s="2"/>
      <c r="L2708" s="2">
        <f t="shared" si="485"/>
        <v>192600</v>
      </c>
      <c r="M2708" s="2">
        <f t="shared" si="486"/>
        <v>0</v>
      </c>
      <c r="N2708" s="2">
        <f t="shared" si="487"/>
        <v>0</v>
      </c>
      <c r="O2708" s="2">
        <f t="shared" si="488"/>
        <v>192600</v>
      </c>
      <c r="P2708" s="2">
        <f t="shared" si="489"/>
        <v>1262600</v>
      </c>
      <c r="Q2708" s="14">
        <f t="shared" si="490"/>
        <v>0</v>
      </c>
      <c r="R2708" s="2"/>
      <c r="S2708" s="2"/>
      <c r="T2708" s="1" t="e">
        <v>#N/A</v>
      </c>
    </row>
    <row r="2709" spans="1:20" x14ac:dyDescent="0.25">
      <c r="A2709" s="2" t="str">
        <f t="shared" si="491"/>
        <v>092019</v>
      </c>
      <c r="B2709" s="11">
        <v>43733</v>
      </c>
      <c r="C2709" s="2" t="s">
        <v>4006</v>
      </c>
      <c r="D2709" s="2" t="s">
        <v>164</v>
      </c>
      <c r="E2709" s="2" t="s">
        <v>165</v>
      </c>
      <c r="F2709" s="2">
        <v>167560</v>
      </c>
      <c r="G2709" s="2"/>
      <c r="H2709" s="2"/>
      <c r="I2709" s="2"/>
      <c r="J2709" s="2">
        <v>142000</v>
      </c>
      <c r="K2709" s="2"/>
      <c r="L2709" s="2">
        <f t="shared" si="485"/>
        <v>25560</v>
      </c>
      <c r="M2709" s="2">
        <f t="shared" si="486"/>
        <v>0</v>
      </c>
      <c r="N2709" s="2">
        <f t="shared" si="487"/>
        <v>0</v>
      </c>
      <c r="O2709" s="2">
        <f t="shared" si="488"/>
        <v>25560</v>
      </c>
      <c r="P2709" s="2">
        <f t="shared" si="489"/>
        <v>167560</v>
      </c>
      <c r="Q2709" s="14">
        <f t="shared" si="490"/>
        <v>0</v>
      </c>
      <c r="R2709" s="2"/>
      <c r="S2709" s="2"/>
      <c r="T2709" s="1" t="e">
        <v>#N/A</v>
      </c>
    </row>
    <row r="2710" spans="1:20" x14ac:dyDescent="0.25">
      <c r="A2710" s="2" t="str">
        <f t="shared" si="491"/>
        <v>102019</v>
      </c>
      <c r="B2710" s="11">
        <v>43757</v>
      </c>
      <c r="C2710" s="2" t="s">
        <v>4574</v>
      </c>
      <c r="D2710" s="2" t="s">
        <v>164</v>
      </c>
      <c r="E2710" s="2" t="s">
        <v>165</v>
      </c>
      <c r="F2710" s="2">
        <v>167560</v>
      </c>
      <c r="G2710" s="2"/>
      <c r="H2710" s="2"/>
      <c r="I2710" s="2"/>
      <c r="J2710" s="2">
        <v>142000</v>
      </c>
      <c r="K2710" s="2"/>
      <c r="L2710" s="2">
        <f t="shared" si="485"/>
        <v>25560</v>
      </c>
      <c r="M2710" s="2">
        <f t="shared" si="486"/>
        <v>0</v>
      </c>
      <c r="N2710" s="2">
        <f t="shared" si="487"/>
        <v>0</v>
      </c>
      <c r="O2710" s="2">
        <f t="shared" si="488"/>
        <v>25560</v>
      </c>
      <c r="P2710" s="2">
        <f t="shared" si="489"/>
        <v>167560</v>
      </c>
      <c r="Q2710" s="14">
        <f t="shared" si="490"/>
        <v>0</v>
      </c>
      <c r="R2710" s="2"/>
      <c r="S2710" s="2"/>
      <c r="T2710" s="1" t="e">
        <v>#N/A</v>
      </c>
    </row>
    <row r="2711" spans="1:20" x14ac:dyDescent="0.25">
      <c r="A2711" s="2" t="str">
        <f t="shared" si="491"/>
        <v>012020</v>
      </c>
      <c r="B2711" s="11">
        <v>43832</v>
      </c>
      <c r="C2711" s="2" t="s">
        <v>227</v>
      </c>
      <c r="D2711" s="2" t="s">
        <v>225</v>
      </c>
      <c r="E2711" s="2" t="s">
        <v>226</v>
      </c>
      <c r="F2711" s="2">
        <v>84960</v>
      </c>
      <c r="G2711" s="2"/>
      <c r="H2711" s="2"/>
      <c r="I2711" s="2"/>
      <c r="J2711" s="2">
        <v>72000</v>
      </c>
      <c r="K2711" s="2"/>
      <c r="L2711" s="2">
        <f t="shared" ref="L2711:L2774" si="492">+(H2711*$H$1/100)+(I2711*$I$1/100)+(J2711*$J$1/100)+(K2711*$K$1/100)</f>
        <v>12960</v>
      </c>
      <c r="M2711" s="2">
        <f t="shared" ref="M2711:M2774" si="493">+IF(VALUE(LEFT(D2711,2))=33,L2711/2,0)</f>
        <v>6480</v>
      </c>
      <c r="N2711" s="2">
        <f t="shared" ref="N2711:N2774" si="494">+M2711</f>
        <v>6480</v>
      </c>
      <c r="O2711" s="2">
        <f t="shared" ref="O2711:O2774" si="495">+IF(VALUE(LEFT(D2711,2))=33,0,L2711)</f>
        <v>0</v>
      </c>
      <c r="P2711" s="2">
        <f t="shared" ref="P2711:P2774" si="496">H2711+I2711+J2711+K2711+L2711+G2711</f>
        <v>84960</v>
      </c>
      <c r="Q2711" s="14">
        <f t="shared" ref="Q2711:Q2774" si="497">P2711-F2711</f>
        <v>0</v>
      </c>
      <c r="R2711" s="2"/>
      <c r="S2711" s="2"/>
      <c r="T2711" s="1" t="e">
        <v>#N/A</v>
      </c>
    </row>
    <row r="2712" spans="1:20" x14ac:dyDescent="0.25">
      <c r="A2712" s="2" t="str">
        <f t="shared" si="491"/>
        <v>012020</v>
      </c>
      <c r="B2712" s="11">
        <v>43833</v>
      </c>
      <c r="C2712" s="2" t="s">
        <v>228</v>
      </c>
      <c r="D2712" s="2" t="s">
        <v>225</v>
      </c>
      <c r="E2712" s="2" t="s">
        <v>226</v>
      </c>
      <c r="F2712" s="2">
        <v>5900</v>
      </c>
      <c r="G2712" s="2"/>
      <c r="H2712" s="2"/>
      <c r="I2712" s="2"/>
      <c r="J2712" s="2">
        <v>5000</v>
      </c>
      <c r="K2712" s="2"/>
      <c r="L2712" s="2">
        <f t="shared" si="492"/>
        <v>900</v>
      </c>
      <c r="M2712" s="2">
        <f t="shared" si="493"/>
        <v>450</v>
      </c>
      <c r="N2712" s="2">
        <f t="shared" si="494"/>
        <v>450</v>
      </c>
      <c r="O2712" s="2">
        <f t="shared" si="495"/>
        <v>0</v>
      </c>
      <c r="P2712" s="2">
        <f t="shared" si="496"/>
        <v>5900</v>
      </c>
      <c r="Q2712" s="14">
        <f t="shared" si="497"/>
        <v>0</v>
      </c>
      <c r="R2712" s="2"/>
      <c r="S2712" s="2"/>
      <c r="T2712" s="1" t="e">
        <v>#N/A</v>
      </c>
    </row>
    <row r="2713" spans="1:20" x14ac:dyDescent="0.25">
      <c r="A2713" s="2" t="str">
        <f t="shared" si="491"/>
        <v>012020</v>
      </c>
      <c r="B2713" s="11">
        <v>43834</v>
      </c>
      <c r="C2713" s="2" t="s">
        <v>229</v>
      </c>
      <c r="D2713" s="2" t="s">
        <v>225</v>
      </c>
      <c r="E2713" s="2" t="s">
        <v>226</v>
      </c>
      <c r="F2713" s="2">
        <v>2950</v>
      </c>
      <c r="G2713" s="2"/>
      <c r="H2713" s="2"/>
      <c r="I2713" s="2"/>
      <c r="J2713" s="2">
        <v>2500</v>
      </c>
      <c r="K2713" s="2"/>
      <c r="L2713" s="2">
        <f t="shared" si="492"/>
        <v>450</v>
      </c>
      <c r="M2713" s="2">
        <f t="shared" si="493"/>
        <v>225</v>
      </c>
      <c r="N2713" s="2">
        <f t="shared" si="494"/>
        <v>225</v>
      </c>
      <c r="O2713" s="2">
        <f t="shared" si="495"/>
        <v>0</v>
      </c>
      <c r="P2713" s="2">
        <f t="shared" si="496"/>
        <v>2950</v>
      </c>
      <c r="Q2713" s="14">
        <f t="shared" si="497"/>
        <v>0</v>
      </c>
      <c r="R2713" s="2"/>
      <c r="S2713" s="2"/>
      <c r="T2713" s="1" t="e">
        <v>#N/A</v>
      </c>
    </row>
    <row r="2714" spans="1:20" x14ac:dyDescent="0.25">
      <c r="A2714" s="2" t="str">
        <f t="shared" si="491"/>
        <v>012020</v>
      </c>
      <c r="B2714" s="11">
        <v>43834</v>
      </c>
      <c r="C2714" s="2" t="s">
        <v>230</v>
      </c>
      <c r="D2714" s="2" t="s">
        <v>225</v>
      </c>
      <c r="E2714" s="2" t="s">
        <v>226</v>
      </c>
      <c r="F2714" s="2">
        <v>1017750</v>
      </c>
      <c r="G2714" s="2"/>
      <c r="H2714" s="2"/>
      <c r="I2714" s="2"/>
      <c r="J2714" s="2">
        <v>862500</v>
      </c>
      <c r="K2714" s="2"/>
      <c r="L2714" s="2">
        <f t="shared" si="492"/>
        <v>155250</v>
      </c>
      <c r="M2714" s="2">
        <f t="shared" si="493"/>
        <v>77625</v>
      </c>
      <c r="N2714" s="2">
        <f t="shared" si="494"/>
        <v>77625</v>
      </c>
      <c r="O2714" s="2">
        <f t="shared" si="495"/>
        <v>0</v>
      </c>
      <c r="P2714" s="2">
        <f t="shared" si="496"/>
        <v>1017750</v>
      </c>
      <c r="Q2714" s="14">
        <f t="shared" si="497"/>
        <v>0</v>
      </c>
      <c r="R2714" s="2"/>
      <c r="S2714" s="2"/>
      <c r="T2714" s="1" t="e">
        <v>#N/A</v>
      </c>
    </row>
    <row r="2715" spans="1:20" x14ac:dyDescent="0.25">
      <c r="A2715" s="2" t="str">
        <f t="shared" si="491"/>
        <v>012020</v>
      </c>
      <c r="B2715" s="11">
        <v>43857</v>
      </c>
      <c r="C2715" s="2" t="s">
        <v>231</v>
      </c>
      <c r="D2715" s="2" t="s">
        <v>225</v>
      </c>
      <c r="E2715" s="2" t="s">
        <v>226</v>
      </c>
      <c r="F2715" s="2">
        <v>118000</v>
      </c>
      <c r="G2715" s="2"/>
      <c r="H2715" s="2"/>
      <c r="I2715" s="2"/>
      <c r="J2715" s="2">
        <v>100000</v>
      </c>
      <c r="K2715" s="2"/>
      <c r="L2715" s="2">
        <f t="shared" si="492"/>
        <v>18000</v>
      </c>
      <c r="M2715" s="2">
        <f t="shared" si="493"/>
        <v>9000</v>
      </c>
      <c r="N2715" s="2">
        <f t="shared" si="494"/>
        <v>9000</v>
      </c>
      <c r="O2715" s="2">
        <f t="shared" si="495"/>
        <v>0</v>
      </c>
      <c r="P2715" s="2">
        <f t="shared" si="496"/>
        <v>118000</v>
      </c>
      <c r="Q2715" s="14">
        <f t="shared" si="497"/>
        <v>0</v>
      </c>
      <c r="R2715" s="2"/>
      <c r="S2715" s="2"/>
      <c r="T2715" s="1" t="e">
        <v>#N/A</v>
      </c>
    </row>
    <row r="2716" spans="1:20" x14ac:dyDescent="0.25">
      <c r="A2716" s="2" t="str">
        <f t="shared" si="491"/>
        <v>012020</v>
      </c>
      <c r="B2716" s="11">
        <v>43859</v>
      </c>
      <c r="C2716" s="2" t="s">
        <v>232</v>
      </c>
      <c r="D2716" s="2" t="s">
        <v>225</v>
      </c>
      <c r="E2716" s="2" t="s">
        <v>226</v>
      </c>
      <c r="F2716" s="2">
        <v>410640</v>
      </c>
      <c r="G2716" s="2"/>
      <c r="H2716" s="2"/>
      <c r="I2716" s="2"/>
      <c r="J2716" s="2">
        <v>348000</v>
      </c>
      <c r="K2716" s="2"/>
      <c r="L2716" s="2">
        <f t="shared" si="492"/>
        <v>62640</v>
      </c>
      <c r="M2716" s="2">
        <f t="shared" si="493"/>
        <v>31320</v>
      </c>
      <c r="N2716" s="2">
        <f t="shared" si="494"/>
        <v>31320</v>
      </c>
      <c r="O2716" s="2">
        <f t="shared" si="495"/>
        <v>0</v>
      </c>
      <c r="P2716" s="2">
        <f t="shared" si="496"/>
        <v>410640</v>
      </c>
      <c r="Q2716" s="14">
        <f t="shared" si="497"/>
        <v>0</v>
      </c>
      <c r="R2716" s="2"/>
      <c r="S2716" s="2"/>
      <c r="T2716" s="1" t="e">
        <v>#N/A</v>
      </c>
    </row>
    <row r="2717" spans="1:20" x14ac:dyDescent="0.25">
      <c r="A2717" s="2" t="str">
        <f t="shared" si="491"/>
        <v>012020</v>
      </c>
      <c r="B2717" s="11">
        <v>43860</v>
      </c>
      <c r="C2717" s="2" t="s">
        <v>233</v>
      </c>
      <c r="D2717" s="2" t="s">
        <v>225</v>
      </c>
      <c r="E2717" s="2" t="s">
        <v>226</v>
      </c>
      <c r="F2717" s="2">
        <v>40563</v>
      </c>
      <c r="G2717" s="2"/>
      <c r="H2717" s="2"/>
      <c r="I2717" s="2"/>
      <c r="J2717" s="2">
        <v>34375</v>
      </c>
      <c r="K2717" s="2"/>
      <c r="L2717" s="2">
        <f t="shared" si="492"/>
        <v>6187.5</v>
      </c>
      <c r="M2717" s="2">
        <f t="shared" si="493"/>
        <v>3093.75</v>
      </c>
      <c r="N2717" s="2">
        <f t="shared" si="494"/>
        <v>3093.75</v>
      </c>
      <c r="O2717" s="2">
        <f t="shared" si="495"/>
        <v>0</v>
      </c>
      <c r="P2717" s="2">
        <f t="shared" si="496"/>
        <v>40562.5</v>
      </c>
      <c r="Q2717" s="14">
        <f t="shared" si="497"/>
        <v>-0.5</v>
      </c>
      <c r="R2717" s="2"/>
      <c r="S2717" s="2"/>
      <c r="T2717" s="1" t="e">
        <v>#N/A</v>
      </c>
    </row>
    <row r="2718" spans="1:20" x14ac:dyDescent="0.25">
      <c r="A2718" s="2" t="str">
        <f t="shared" si="491"/>
        <v>022020</v>
      </c>
      <c r="B2718" s="11">
        <v>43867</v>
      </c>
      <c r="C2718" s="2" t="s">
        <v>864</v>
      </c>
      <c r="D2718" s="2" t="s">
        <v>225</v>
      </c>
      <c r="E2718" s="2" t="s">
        <v>226</v>
      </c>
      <c r="F2718" s="2">
        <v>77880</v>
      </c>
      <c r="G2718" s="2"/>
      <c r="H2718" s="2"/>
      <c r="I2718" s="2"/>
      <c r="J2718" s="2">
        <v>66000</v>
      </c>
      <c r="K2718" s="2"/>
      <c r="L2718" s="2">
        <f t="shared" si="492"/>
        <v>11880</v>
      </c>
      <c r="M2718" s="2">
        <f t="shared" si="493"/>
        <v>5940</v>
      </c>
      <c r="N2718" s="2">
        <f t="shared" si="494"/>
        <v>5940</v>
      </c>
      <c r="O2718" s="2">
        <f t="shared" si="495"/>
        <v>0</v>
      </c>
      <c r="P2718" s="2">
        <f t="shared" si="496"/>
        <v>77880</v>
      </c>
      <c r="Q2718" s="14">
        <f t="shared" si="497"/>
        <v>0</v>
      </c>
      <c r="R2718" s="2"/>
      <c r="S2718" s="2"/>
      <c r="T2718" s="1" t="e">
        <v>#N/A</v>
      </c>
    </row>
    <row r="2719" spans="1:20" x14ac:dyDescent="0.25">
      <c r="A2719" s="2" t="str">
        <f t="shared" si="491"/>
        <v>022020</v>
      </c>
      <c r="B2719" s="11">
        <v>43867</v>
      </c>
      <c r="C2719" s="2" t="s">
        <v>865</v>
      </c>
      <c r="D2719" s="2" t="s">
        <v>225</v>
      </c>
      <c r="E2719" s="2" t="s">
        <v>226</v>
      </c>
      <c r="F2719" s="2">
        <v>2950</v>
      </c>
      <c r="G2719" s="2"/>
      <c r="H2719" s="2"/>
      <c r="I2719" s="2"/>
      <c r="J2719" s="2">
        <v>2500</v>
      </c>
      <c r="K2719" s="2"/>
      <c r="L2719" s="2">
        <f t="shared" si="492"/>
        <v>450</v>
      </c>
      <c r="M2719" s="2">
        <f t="shared" si="493"/>
        <v>225</v>
      </c>
      <c r="N2719" s="2">
        <f t="shared" si="494"/>
        <v>225</v>
      </c>
      <c r="O2719" s="2">
        <f t="shared" si="495"/>
        <v>0</v>
      </c>
      <c r="P2719" s="2">
        <f t="shared" si="496"/>
        <v>2950</v>
      </c>
      <c r="Q2719" s="14">
        <f t="shared" si="497"/>
        <v>0</v>
      </c>
      <c r="R2719" s="2"/>
      <c r="S2719" s="2"/>
      <c r="T2719" s="1" t="e">
        <v>#N/A</v>
      </c>
    </row>
    <row r="2720" spans="1:20" x14ac:dyDescent="0.25">
      <c r="A2720" s="2" t="str">
        <f t="shared" si="491"/>
        <v>022020</v>
      </c>
      <c r="B2720" s="11">
        <v>43867</v>
      </c>
      <c r="C2720" s="2" t="s">
        <v>866</v>
      </c>
      <c r="D2720" s="2" t="s">
        <v>225</v>
      </c>
      <c r="E2720" s="2" t="s">
        <v>226</v>
      </c>
      <c r="F2720" s="2">
        <v>102660</v>
      </c>
      <c r="G2720" s="2"/>
      <c r="H2720" s="2"/>
      <c r="I2720" s="2"/>
      <c r="J2720" s="2">
        <v>87000</v>
      </c>
      <c r="K2720" s="2"/>
      <c r="L2720" s="2">
        <f t="shared" si="492"/>
        <v>15660</v>
      </c>
      <c r="M2720" s="2">
        <f t="shared" si="493"/>
        <v>7830</v>
      </c>
      <c r="N2720" s="2">
        <f t="shared" si="494"/>
        <v>7830</v>
      </c>
      <c r="O2720" s="2">
        <f t="shared" si="495"/>
        <v>0</v>
      </c>
      <c r="P2720" s="2">
        <f t="shared" si="496"/>
        <v>102660</v>
      </c>
      <c r="Q2720" s="14">
        <f t="shared" si="497"/>
        <v>0</v>
      </c>
      <c r="R2720" s="2"/>
      <c r="S2720" s="2"/>
      <c r="T2720" s="1" t="e">
        <v>#N/A</v>
      </c>
    </row>
    <row r="2721" spans="1:20" x14ac:dyDescent="0.25">
      <c r="A2721" s="2" t="str">
        <f t="shared" si="491"/>
        <v>022020</v>
      </c>
      <c r="B2721" s="11">
        <v>43867</v>
      </c>
      <c r="C2721" s="2" t="s">
        <v>867</v>
      </c>
      <c r="D2721" s="2" t="s">
        <v>225</v>
      </c>
      <c r="E2721" s="2" t="s">
        <v>226</v>
      </c>
      <c r="F2721" s="2">
        <v>9676</v>
      </c>
      <c r="G2721" s="2"/>
      <c r="H2721" s="2"/>
      <c r="I2721" s="2"/>
      <c r="J2721" s="2">
        <v>8200</v>
      </c>
      <c r="K2721" s="2"/>
      <c r="L2721" s="2">
        <f t="shared" si="492"/>
        <v>1476</v>
      </c>
      <c r="M2721" s="2">
        <f t="shared" si="493"/>
        <v>738</v>
      </c>
      <c r="N2721" s="2">
        <f t="shared" si="494"/>
        <v>738</v>
      </c>
      <c r="O2721" s="2">
        <f t="shared" si="495"/>
        <v>0</v>
      </c>
      <c r="P2721" s="2">
        <f t="shared" si="496"/>
        <v>9676</v>
      </c>
      <c r="Q2721" s="14">
        <f t="shared" si="497"/>
        <v>0</v>
      </c>
      <c r="R2721" s="2"/>
      <c r="S2721" s="2"/>
      <c r="T2721" s="1" t="e">
        <v>#N/A</v>
      </c>
    </row>
    <row r="2722" spans="1:20" x14ac:dyDescent="0.25">
      <c r="A2722" s="2" t="str">
        <f t="shared" si="491"/>
        <v>022020</v>
      </c>
      <c r="B2722" s="11">
        <v>43867</v>
      </c>
      <c r="C2722" s="2" t="s">
        <v>868</v>
      </c>
      <c r="D2722" s="2" t="s">
        <v>225</v>
      </c>
      <c r="E2722" s="2" t="s">
        <v>226</v>
      </c>
      <c r="F2722" s="2">
        <v>256650</v>
      </c>
      <c r="G2722" s="2"/>
      <c r="H2722" s="2"/>
      <c r="I2722" s="2"/>
      <c r="J2722" s="2">
        <v>217500</v>
      </c>
      <c r="K2722" s="2"/>
      <c r="L2722" s="2">
        <f t="shared" si="492"/>
        <v>39150</v>
      </c>
      <c r="M2722" s="2">
        <f t="shared" si="493"/>
        <v>19575</v>
      </c>
      <c r="N2722" s="2">
        <f t="shared" si="494"/>
        <v>19575</v>
      </c>
      <c r="O2722" s="2">
        <f t="shared" si="495"/>
        <v>0</v>
      </c>
      <c r="P2722" s="2">
        <f t="shared" si="496"/>
        <v>256650</v>
      </c>
      <c r="Q2722" s="14">
        <f t="shared" si="497"/>
        <v>0</v>
      </c>
      <c r="R2722" s="2"/>
      <c r="S2722" s="2"/>
      <c r="T2722" s="1" t="e">
        <v>#N/A</v>
      </c>
    </row>
    <row r="2723" spans="1:20" x14ac:dyDescent="0.25">
      <c r="A2723" s="2" t="str">
        <f t="shared" si="491"/>
        <v>022020</v>
      </c>
      <c r="B2723" s="11">
        <v>43873</v>
      </c>
      <c r="C2723" s="2" t="s">
        <v>869</v>
      </c>
      <c r="D2723" s="2" t="s">
        <v>225</v>
      </c>
      <c r="E2723" s="2" t="s">
        <v>226</v>
      </c>
      <c r="F2723" s="2">
        <v>2010720</v>
      </c>
      <c r="G2723" s="2"/>
      <c r="H2723" s="2"/>
      <c r="I2723" s="2"/>
      <c r="J2723" s="2">
        <v>1704000</v>
      </c>
      <c r="K2723" s="2"/>
      <c r="L2723" s="2">
        <f t="shared" si="492"/>
        <v>306720</v>
      </c>
      <c r="M2723" s="2">
        <f t="shared" si="493"/>
        <v>153360</v>
      </c>
      <c r="N2723" s="2">
        <f t="shared" si="494"/>
        <v>153360</v>
      </c>
      <c r="O2723" s="2">
        <f t="shared" si="495"/>
        <v>0</v>
      </c>
      <c r="P2723" s="2">
        <f t="shared" si="496"/>
        <v>2010720</v>
      </c>
      <c r="Q2723" s="14">
        <f t="shared" si="497"/>
        <v>0</v>
      </c>
      <c r="R2723" s="2"/>
      <c r="S2723" s="2"/>
      <c r="T2723" s="1" t="e">
        <v>#N/A</v>
      </c>
    </row>
    <row r="2724" spans="1:20" x14ac:dyDescent="0.25">
      <c r="A2724" s="2" t="str">
        <f t="shared" si="491"/>
        <v>022020</v>
      </c>
      <c r="B2724" s="11">
        <v>43873</v>
      </c>
      <c r="C2724" s="2" t="s">
        <v>870</v>
      </c>
      <c r="D2724" s="2" t="s">
        <v>225</v>
      </c>
      <c r="E2724" s="2" t="s">
        <v>226</v>
      </c>
      <c r="F2724" s="2">
        <v>295000</v>
      </c>
      <c r="G2724" s="2"/>
      <c r="H2724" s="2"/>
      <c r="I2724" s="2"/>
      <c r="J2724" s="2">
        <v>250000</v>
      </c>
      <c r="K2724" s="2"/>
      <c r="L2724" s="2">
        <f t="shared" si="492"/>
        <v>45000</v>
      </c>
      <c r="M2724" s="2">
        <f t="shared" si="493"/>
        <v>22500</v>
      </c>
      <c r="N2724" s="2">
        <f t="shared" si="494"/>
        <v>22500</v>
      </c>
      <c r="O2724" s="2">
        <f t="shared" si="495"/>
        <v>0</v>
      </c>
      <c r="P2724" s="2">
        <f t="shared" si="496"/>
        <v>295000</v>
      </c>
      <c r="Q2724" s="14">
        <f t="shared" si="497"/>
        <v>0</v>
      </c>
      <c r="R2724" s="2"/>
      <c r="S2724" s="2"/>
      <c r="T2724" s="1" t="e">
        <v>#N/A</v>
      </c>
    </row>
    <row r="2725" spans="1:20" x14ac:dyDescent="0.25">
      <c r="A2725" s="2" t="str">
        <f t="shared" si="491"/>
        <v>022020</v>
      </c>
      <c r="B2725" s="11">
        <v>43873</v>
      </c>
      <c r="C2725" s="2" t="s">
        <v>871</v>
      </c>
      <c r="D2725" s="2" t="s">
        <v>225</v>
      </c>
      <c r="E2725" s="2" t="s">
        <v>226</v>
      </c>
      <c r="F2725" s="2">
        <v>169625</v>
      </c>
      <c r="G2725" s="2"/>
      <c r="H2725" s="2"/>
      <c r="I2725" s="2"/>
      <c r="J2725" s="2">
        <v>143750</v>
      </c>
      <c r="K2725" s="2"/>
      <c r="L2725" s="2">
        <f t="shared" si="492"/>
        <v>25875</v>
      </c>
      <c r="M2725" s="2">
        <f t="shared" si="493"/>
        <v>12937.5</v>
      </c>
      <c r="N2725" s="2">
        <f t="shared" si="494"/>
        <v>12937.5</v>
      </c>
      <c r="O2725" s="2">
        <f t="shared" si="495"/>
        <v>0</v>
      </c>
      <c r="P2725" s="2">
        <f t="shared" si="496"/>
        <v>169625</v>
      </c>
      <c r="Q2725" s="14">
        <f t="shared" si="497"/>
        <v>0</v>
      </c>
      <c r="R2725" s="2"/>
      <c r="S2725" s="2"/>
      <c r="T2725" s="1" t="e">
        <v>#N/A</v>
      </c>
    </row>
    <row r="2726" spans="1:20" x14ac:dyDescent="0.25">
      <c r="A2726" s="2" t="str">
        <f t="shared" si="491"/>
        <v>022020</v>
      </c>
      <c r="B2726" s="11">
        <v>43874</v>
      </c>
      <c r="C2726" s="2" t="s">
        <v>872</v>
      </c>
      <c r="D2726" s="2" t="s">
        <v>225</v>
      </c>
      <c r="E2726" s="2" t="s">
        <v>226</v>
      </c>
      <c r="F2726" s="2">
        <v>259875</v>
      </c>
      <c r="G2726" s="2"/>
      <c r="H2726" s="2">
        <v>247500</v>
      </c>
      <c r="I2726" s="2"/>
      <c r="J2726" s="2"/>
      <c r="K2726" s="2"/>
      <c r="L2726" s="2">
        <f t="shared" si="492"/>
        <v>12375</v>
      </c>
      <c r="M2726" s="2">
        <f t="shared" si="493"/>
        <v>6187.5</v>
      </c>
      <c r="N2726" s="2">
        <f t="shared" si="494"/>
        <v>6187.5</v>
      </c>
      <c r="O2726" s="2">
        <f t="shared" si="495"/>
        <v>0</v>
      </c>
      <c r="P2726" s="2">
        <f t="shared" si="496"/>
        <v>259875</v>
      </c>
      <c r="Q2726" s="14">
        <f t="shared" si="497"/>
        <v>0</v>
      </c>
      <c r="R2726" s="2"/>
      <c r="S2726" s="2"/>
      <c r="T2726" s="1" t="e">
        <v>#N/A</v>
      </c>
    </row>
    <row r="2727" spans="1:20" x14ac:dyDescent="0.25">
      <c r="A2727" s="2" t="str">
        <f t="shared" si="491"/>
        <v>022020</v>
      </c>
      <c r="B2727" s="11">
        <v>43874</v>
      </c>
      <c r="C2727" s="2" t="s">
        <v>873</v>
      </c>
      <c r="D2727" s="2" t="s">
        <v>225</v>
      </c>
      <c r="E2727" s="2" t="s">
        <v>226</v>
      </c>
      <c r="F2727" s="2">
        <v>15340</v>
      </c>
      <c r="G2727" s="2"/>
      <c r="H2727" s="2"/>
      <c r="I2727" s="2"/>
      <c r="J2727" s="2">
        <v>13000</v>
      </c>
      <c r="K2727" s="2"/>
      <c r="L2727" s="2">
        <f t="shared" si="492"/>
        <v>2340</v>
      </c>
      <c r="M2727" s="2">
        <f t="shared" si="493"/>
        <v>1170</v>
      </c>
      <c r="N2727" s="2">
        <f t="shared" si="494"/>
        <v>1170</v>
      </c>
      <c r="O2727" s="2">
        <f t="shared" si="495"/>
        <v>0</v>
      </c>
      <c r="P2727" s="2">
        <f t="shared" si="496"/>
        <v>15340</v>
      </c>
      <c r="Q2727" s="14">
        <f t="shared" si="497"/>
        <v>0</v>
      </c>
      <c r="R2727" s="2"/>
      <c r="S2727" s="2"/>
      <c r="T2727" s="1" t="e">
        <v>#N/A</v>
      </c>
    </row>
    <row r="2728" spans="1:20" x14ac:dyDescent="0.25">
      <c r="A2728" s="2" t="str">
        <f t="shared" si="491"/>
        <v>022020</v>
      </c>
      <c r="B2728" s="11">
        <v>43874</v>
      </c>
      <c r="C2728" s="2" t="s">
        <v>874</v>
      </c>
      <c r="D2728" s="2" t="s">
        <v>225</v>
      </c>
      <c r="E2728" s="2" t="s">
        <v>226</v>
      </c>
      <c r="F2728" s="2">
        <v>136880</v>
      </c>
      <c r="G2728" s="2"/>
      <c r="H2728" s="2"/>
      <c r="I2728" s="2"/>
      <c r="J2728" s="2">
        <v>116000</v>
      </c>
      <c r="K2728" s="2"/>
      <c r="L2728" s="2">
        <f t="shared" si="492"/>
        <v>20880</v>
      </c>
      <c r="M2728" s="2">
        <f t="shared" si="493"/>
        <v>10440</v>
      </c>
      <c r="N2728" s="2">
        <f t="shared" si="494"/>
        <v>10440</v>
      </c>
      <c r="O2728" s="2">
        <f t="shared" si="495"/>
        <v>0</v>
      </c>
      <c r="P2728" s="2">
        <f t="shared" si="496"/>
        <v>136880</v>
      </c>
      <c r="Q2728" s="14">
        <f t="shared" si="497"/>
        <v>0</v>
      </c>
      <c r="R2728" s="2"/>
      <c r="S2728" s="2"/>
      <c r="T2728" s="1" t="e">
        <v>#N/A</v>
      </c>
    </row>
    <row r="2729" spans="1:20" x14ac:dyDescent="0.25">
      <c r="A2729" s="2" t="str">
        <f t="shared" si="491"/>
        <v>022020</v>
      </c>
      <c r="B2729" s="11">
        <v>43874</v>
      </c>
      <c r="C2729" s="2" t="s">
        <v>875</v>
      </c>
      <c r="D2729" s="2" t="s">
        <v>225</v>
      </c>
      <c r="E2729" s="2" t="s">
        <v>226</v>
      </c>
      <c r="F2729" s="2">
        <v>237475</v>
      </c>
      <c r="G2729" s="2"/>
      <c r="H2729" s="2"/>
      <c r="I2729" s="2"/>
      <c r="J2729" s="2">
        <v>201250</v>
      </c>
      <c r="K2729" s="2"/>
      <c r="L2729" s="2">
        <f t="shared" si="492"/>
        <v>36225</v>
      </c>
      <c r="M2729" s="2">
        <f t="shared" si="493"/>
        <v>18112.5</v>
      </c>
      <c r="N2729" s="2">
        <f t="shared" si="494"/>
        <v>18112.5</v>
      </c>
      <c r="O2729" s="2">
        <f t="shared" si="495"/>
        <v>0</v>
      </c>
      <c r="P2729" s="2">
        <f t="shared" si="496"/>
        <v>237475</v>
      </c>
      <c r="Q2729" s="14">
        <f t="shared" si="497"/>
        <v>0</v>
      </c>
      <c r="R2729" s="2"/>
      <c r="S2729" s="2"/>
      <c r="T2729" s="1" t="e">
        <v>#N/A</v>
      </c>
    </row>
    <row r="2730" spans="1:20" x14ac:dyDescent="0.25">
      <c r="A2730" s="2" t="str">
        <f t="shared" si="491"/>
        <v>022020</v>
      </c>
      <c r="B2730" s="11">
        <v>43875</v>
      </c>
      <c r="C2730" s="2" t="s">
        <v>876</v>
      </c>
      <c r="D2730" s="2" t="s">
        <v>225</v>
      </c>
      <c r="E2730" s="2" t="s">
        <v>226</v>
      </c>
      <c r="F2730" s="2">
        <v>200144</v>
      </c>
      <c r="G2730" s="2"/>
      <c r="H2730" s="2"/>
      <c r="I2730" s="2">
        <v>178700</v>
      </c>
      <c r="J2730" s="2"/>
      <c r="K2730" s="2"/>
      <c r="L2730" s="2">
        <f t="shared" si="492"/>
        <v>21444</v>
      </c>
      <c r="M2730" s="2">
        <f t="shared" si="493"/>
        <v>10722</v>
      </c>
      <c r="N2730" s="2">
        <f t="shared" si="494"/>
        <v>10722</v>
      </c>
      <c r="O2730" s="2">
        <f t="shared" si="495"/>
        <v>0</v>
      </c>
      <c r="P2730" s="2">
        <f t="shared" si="496"/>
        <v>200144</v>
      </c>
      <c r="Q2730" s="14">
        <f t="shared" si="497"/>
        <v>0</v>
      </c>
      <c r="R2730" s="2"/>
      <c r="S2730" s="2"/>
      <c r="T2730" s="1" t="e">
        <v>#N/A</v>
      </c>
    </row>
    <row r="2731" spans="1:20" x14ac:dyDescent="0.25">
      <c r="A2731" s="2" t="str">
        <f t="shared" si="491"/>
        <v>022020</v>
      </c>
      <c r="B2731" s="11">
        <v>43878</v>
      </c>
      <c r="C2731" s="2" t="s">
        <v>877</v>
      </c>
      <c r="D2731" s="2" t="s">
        <v>225</v>
      </c>
      <c r="E2731" s="2" t="s">
        <v>226</v>
      </c>
      <c r="F2731" s="2">
        <v>764640</v>
      </c>
      <c r="G2731" s="2"/>
      <c r="H2731" s="2"/>
      <c r="I2731" s="2"/>
      <c r="J2731" s="2">
        <v>648000</v>
      </c>
      <c r="K2731" s="2"/>
      <c r="L2731" s="2">
        <f t="shared" si="492"/>
        <v>116640</v>
      </c>
      <c r="M2731" s="2">
        <f t="shared" si="493"/>
        <v>58320</v>
      </c>
      <c r="N2731" s="2">
        <f t="shared" si="494"/>
        <v>58320</v>
      </c>
      <c r="O2731" s="2">
        <f t="shared" si="495"/>
        <v>0</v>
      </c>
      <c r="P2731" s="2">
        <f t="shared" si="496"/>
        <v>764640</v>
      </c>
      <c r="Q2731" s="14">
        <f t="shared" si="497"/>
        <v>0</v>
      </c>
      <c r="R2731" s="2"/>
      <c r="S2731" s="2"/>
      <c r="T2731" s="1" t="e">
        <v>#N/A</v>
      </c>
    </row>
    <row r="2732" spans="1:20" x14ac:dyDescent="0.25">
      <c r="A2732" s="2" t="str">
        <f t="shared" si="491"/>
        <v>022020</v>
      </c>
      <c r="B2732" s="11">
        <v>43878</v>
      </c>
      <c r="C2732" s="2" t="s">
        <v>878</v>
      </c>
      <c r="D2732" s="2" t="s">
        <v>225</v>
      </c>
      <c r="E2732" s="2" t="s">
        <v>226</v>
      </c>
      <c r="F2732" s="2">
        <v>250750</v>
      </c>
      <c r="G2732" s="2"/>
      <c r="H2732" s="2"/>
      <c r="I2732" s="2"/>
      <c r="J2732" s="2">
        <v>212500</v>
      </c>
      <c r="K2732" s="2"/>
      <c r="L2732" s="2">
        <f t="shared" si="492"/>
        <v>38250</v>
      </c>
      <c r="M2732" s="2">
        <f t="shared" si="493"/>
        <v>19125</v>
      </c>
      <c r="N2732" s="2">
        <f t="shared" si="494"/>
        <v>19125</v>
      </c>
      <c r="O2732" s="2">
        <f t="shared" si="495"/>
        <v>0</v>
      </c>
      <c r="P2732" s="2">
        <f t="shared" si="496"/>
        <v>250750</v>
      </c>
      <c r="Q2732" s="14">
        <f t="shared" si="497"/>
        <v>0</v>
      </c>
      <c r="R2732" s="2"/>
      <c r="S2732" s="2"/>
      <c r="T2732" s="1" t="e">
        <v>#N/A</v>
      </c>
    </row>
    <row r="2733" spans="1:20" x14ac:dyDescent="0.25">
      <c r="A2733" s="2" t="str">
        <f t="shared" si="491"/>
        <v>022020</v>
      </c>
      <c r="B2733" s="11">
        <v>43881</v>
      </c>
      <c r="C2733" s="2" t="s">
        <v>879</v>
      </c>
      <c r="D2733" s="2" t="s">
        <v>225</v>
      </c>
      <c r="E2733" s="2" t="s">
        <v>226</v>
      </c>
      <c r="F2733" s="2">
        <v>40563</v>
      </c>
      <c r="G2733" s="2"/>
      <c r="H2733" s="2"/>
      <c r="I2733" s="2"/>
      <c r="J2733" s="2">
        <v>34375</v>
      </c>
      <c r="K2733" s="2"/>
      <c r="L2733" s="2">
        <f t="shared" si="492"/>
        <v>6187.5</v>
      </c>
      <c r="M2733" s="2">
        <f t="shared" si="493"/>
        <v>3093.75</v>
      </c>
      <c r="N2733" s="2">
        <f t="shared" si="494"/>
        <v>3093.75</v>
      </c>
      <c r="O2733" s="2">
        <f t="shared" si="495"/>
        <v>0</v>
      </c>
      <c r="P2733" s="2">
        <f t="shared" si="496"/>
        <v>40562.5</v>
      </c>
      <c r="Q2733" s="14">
        <f t="shared" si="497"/>
        <v>-0.5</v>
      </c>
      <c r="R2733" s="2"/>
      <c r="S2733" s="2"/>
      <c r="T2733" s="1" t="e">
        <v>#N/A</v>
      </c>
    </row>
    <row r="2734" spans="1:20" x14ac:dyDescent="0.25">
      <c r="A2734" s="2" t="str">
        <f t="shared" si="491"/>
        <v>022020</v>
      </c>
      <c r="B2734" s="11">
        <v>43881</v>
      </c>
      <c r="C2734" s="2" t="s">
        <v>880</v>
      </c>
      <c r="D2734" s="2" t="s">
        <v>225</v>
      </c>
      <c r="E2734" s="2" t="s">
        <v>226</v>
      </c>
      <c r="F2734" s="2">
        <v>278250</v>
      </c>
      <c r="G2734" s="2"/>
      <c r="H2734" s="2">
        <v>265000</v>
      </c>
      <c r="I2734" s="2"/>
      <c r="J2734" s="2"/>
      <c r="K2734" s="2"/>
      <c r="L2734" s="2">
        <f t="shared" si="492"/>
        <v>13250</v>
      </c>
      <c r="M2734" s="2">
        <f t="shared" si="493"/>
        <v>6625</v>
      </c>
      <c r="N2734" s="2">
        <f t="shared" si="494"/>
        <v>6625</v>
      </c>
      <c r="O2734" s="2">
        <f t="shared" si="495"/>
        <v>0</v>
      </c>
      <c r="P2734" s="2">
        <f t="shared" si="496"/>
        <v>278250</v>
      </c>
      <c r="Q2734" s="14">
        <f t="shared" si="497"/>
        <v>0</v>
      </c>
      <c r="R2734" s="2"/>
      <c r="S2734" s="2"/>
      <c r="T2734" s="1" t="e">
        <v>#N/A</v>
      </c>
    </row>
    <row r="2735" spans="1:20" x14ac:dyDescent="0.25">
      <c r="A2735" s="2" t="str">
        <f t="shared" si="491"/>
        <v>022020</v>
      </c>
      <c r="B2735" s="11">
        <v>43881</v>
      </c>
      <c r="C2735" s="2" t="s">
        <v>881</v>
      </c>
      <c r="D2735" s="2" t="s">
        <v>225</v>
      </c>
      <c r="E2735" s="2" t="s">
        <v>226</v>
      </c>
      <c r="F2735" s="2">
        <v>866250</v>
      </c>
      <c r="G2735" s="2"/>
      <c r="H2735" s="2">
        <v>825000</v>
      </c>
      <c r="I2735" s="2"/>
      <c r="J2735" s="2"/>
      <c r="K2735" s="2"/>
      <c r="L2735" s="2">
        <f t="shared" si="492"/>
        <v>41250</v>
      </c>
      <c r="M2735" s="2">
        <f t="shared" si="493"/>
        <v>20625</v>
      </c>
      <c r="N2735" s="2">
        <f t="shared" si="494"/>
        <v>20625</v>
      </c>
      <c r="O2735" s="2">
        <f t="shared" si="495"/>
        <v>0</v>
      </c>
      <c r="P2735" s="2">
        <f t="shared" si="496"/>
        <v>866250</v>
      </c>
      <c r="Q2735" s="14">
        <f t="shared" si="497"/>
        <v>0</v>
      </c>
      <c r="R2735" s="2"/>
      <c r="S2735" s="2"/>
      <c r="T2735" s="1" t="e">
        <v>#N/A</v>
      </c>
    </row>
    <row r="2736" spans="1:20" x14ac:dyDescent="0.25">
      <c r="A2736" s="2" t="str">
        <f t="shared" si="491"/>
        <v>022020</v>
      </c>
      <c r="B2736" s="11">
        <v>43881</v>
      </c>
      <c r="C2736" s="2" t="s">
        <v>882</v>
      </c>
      <c r="D2736" s="2" t="s">
        <v>225</v>
      </c>
      <c r="E2736" s="2" t="s">
        <v>226</v>
      </c>
      <c r="F2736" s="2">
        <v>2271500</v>
      </c>
      <c r="G2736" s="2"/>
      <c r="H2736" s="2"/>
      <c r="I2736" s="2"/>
      <c r="J2736" s="2">
        <v>1925000</v>
      </c>
      <c r="K2736" s="2"/>
      <c r="L2736" s="2">
        <f t="shared" si="492"/>
        <v>346500</v>
      </c>
      <c r="M2736" s="2">
        <f t="shared" si="493"/>
        <v>173250</v>
      </c>
      <c r="N2736" s="2">
        <f t="shared" si="494"/>
        <v>173250</v>
      </c>
      <c r="O2736" s="2">
        <f t="shared" si="495"/>
        <v>0</v>
      </c>
      <c r="P2736" s="2">
        <f t="shared" si="496"/>
        <v>2271500</v>
      </c>
      <c r="Q2736" s="14">
        <f t="shared" si="497"/>
        <v>0</v>
      </c>
      <c r="R2736" s="2"/>
      <c r="S2736" s="2"/>
      <c r="T2736" s="1" t="e">
        <v>#N/A</v>
      </c>
    </row>
    <row r="2737" spans="1:20" x14ac:dyDescent="0.25">
      <c r="A2737" s="2" t="str">
        <f t="shared" si="491"/>
        <v>022020</v>
      </c>
      <c r="B2737" s="11">
        <v>43881</v>
      </c>
      <c r="C2737" s="2" t="s">
        <v>883</v>
      </c>
      <c r="D2737" s="2" t="s">
        <v>225</v>
      </c>
      <c r="E2737" s="2" t="s">
        <v>226</v>
      </c>
      <c r="F2737" s="2">
        <v>342200</v>
      </c>
      <c r="G2737" s="2"/>
      <c r="H2737" s="2"/>
      <c r="I2737" s="2"/>
      <c r="J2737" s="2">
        <v>290000</v>
      </c>
      <c r="K2737" s="2"/>
      <c r="L2737" s="2">
        <f t="shared" si="492"/>
        <v>52200</v>
      </c>
      <c r="M2737" s="2">
        <f t="shared" si="493"/>
        <v>26100</v>
      </c>
      <c r="N2737" s="2">
        <f t="shared" si="494"/>
        <v>26100</v>
      </c>
      <c r="O2737" s="2">
        <f t="shared" si="495"/>
        <v>0</v>
      </c>
      <c r="P2737" s="2">
        <f t="shared" si="496"/>
        <v>342200</v>
      </c>
      <c r="Q2737" s="14">
        <f t="shared" si="497"/>
        <v>0</v>
      </c>
      <c r="R2737" s="2"/>
      <c r="S2737" s="2"/>
      <c r="T2737" s="1" t="e">
        <v>#N/A</v>
      </c>
    </row>
    <row r="2738" spans="1:20" x14ac:dyDescent="0.25">
      <c r="A2738" s="2" t="str">
        <f t="shared" si="491"/>
        <v>022020</v>
      </c>
      <c r="B2738" s="11">
        <v>43885</v>
      </c>
      <c r="C2738" s="2" t="s">
        <v>884</v>
      </c>
      <c r="D2738" s="2" t="s">
        <v>225</v>
      </c>
      <c r="E2738" s="2" t="s">
        <v>226</v>
      </c>
      <c r="F2738" s="2">
        <v>172575</v>
      </c>
      <c r="G2738" s="2"/>
      <c r="H2738" s="2"/>
      <c r="I2738" s="2"/>
      <c r="J2738" s="2">
        <v>146250</v>
      </c>
      <c r="K2738" s="2"/>
      <c r="L2738" s="2">
        <f t="shared" si="492"/>
        <v>26325</v>
      </c>
      <c r="M2738" s="2">
        <f t="shared" si="493"/>
        <v>13162.5</v>
      </c>
      <c r="N2738" s="2">
        <f t="shared" si="494"/>
        <v>13162.5</v>
      </c>
      <c r="O2738" s="2">
        <f t="shared" si="495"/>
        <v>0</v>
      </c>
      <c r="P2738" s="2">
        <f t="shared" si="496"/>
        <v>172575</v>
      </c>
      <c r="Q2738" s="14">
        <f t="shared" si="497"/>
        <v>0</v>
      </c>
      <c r="R2738" s="2"/>
      <c r="S2738" s="2"/>
      <c r="T2738" s="1" t="e">
        <v>#N/A</v>
      </c>
    </row>
    <row r="2739" spans="1:20" x14ac:dyDescent="0.25">
      <c r="A2739" s="2" t="str">
        <f t="shared" si="491"/>
        <v>032020</v>
      </c>
      <c r="B2739" s="11">
        <v>43895</v>
      </c>
      <c r="C2739" s="2" t="s">
        <v>1462</v>
      </c>
      <c r="D2739" s="2" t="s">
        <v>225</v>
      </c>
      <c r="E2739" s="2" t="s">
        <v>226</v>
      </c>
      <c r="F2739" s="2">
        <v>18880</v>
      </c>
      <c r="G2739" s="2"/>
      <c r="H2739" s="2"/>
      <c r="I2739" s="2"/>
      <c r="J2739" s="2">
        <v>16000</v>
      </c>
      <c r="K2739" s="2"/>
      <c r="L2739" s="2">
        <f t="shared" si="492"/>
        <v>2880</v>
      </c>
      <c r="M2739" s="2">
        <f t="shared" si="493"/>
        <v>1440</v>
      </c>
      <c r="N2739" s="2">
        <f t="shared" si="494"/>
        <v>1440</v>
      </c>
      <c r="O2739" s="2">
        <f t="shared" si="495"/>
        <v>0</v>
      </c>
      <c r="P2739" s="2">
        <f t="shared" si="496"/>
        <v>18880</v>
      </c>
      <c r="Q2739" s="14">
        <f t="shared" si="497"/>
        <v>0</v>
      </c>
      <c r="R2739" s="2"/>
      <c r="S2739" s="2"/>
      <c r="T2739" s="1" t="e">
        <v>#N/A</v>
      </c>
    </row>
    <row r="2740" spans="1:20" x14ac:dyDescent="0.25">
      <c r="A2740" s="2" t="str">
        <f t="shared" si="491"/>
        <v>032020</v>
      </c>
      <c r="B2740" s="11">
        <v>43897</v>
      </c>
      <c r="C2740" s="2" t="s">
        <v>1463</v>
      </c>
      <c r="D2740" s="2" t="s">
        <v>225</v>
      </c>
      <c r="E2740" s="2" t="s">
        <v>226</v>
      </c>
      <c r="F2740" s="2">
        <v>15045</v>
      </c>
      <c r="G2740" s="2"/>
      <c r="H2740" s="2"/>
      <c r="I2740" s="2"/>
      <c r="J2740" s="2">
        <v>12750</v>
      </c>
      <c r="K2740" s="2"/>
      <c r="L2740" s="2">
        <f t="shared" si="492"/>
        <v>2295</v>
      </c>
      <c r="M2740" s="2">
        <f t="shared" si="493"/>
        <v>1147.5</v>
      </c>
      <c r="N2740" s="2">
        <f t="shared" si="494"/>
        <v>1147.5</v>
      </c>
      <c r="O2740" s="2">
        <f t="shared" si="495"/>
        <v>0</v>
      </c>
      <c r="P2740" s="2">
        <f t="shared" si="496"/>
        <v>15045</v>
      </c>
      <c r="Q2740" s="14">
        <f t="shared" si="497"/>
        <v>0</v>
      </c>
      <c r="R2740" s="2"/>
      <c r="S2740" s="2"/>
      <c r="T2740" s="1" t="e">
        <v>#N/A</v>
      </c>
    </row>
    <row r="2741" spans="1:20" x14ac:dyDescent="0.25">
      <c r="A2741" s="2" t="str">
        <f t="shared" si="491"/>
        <v>032020</v>
      </c>
      <c r="B2741" s="11">
        <v>43900</v>
      </c>
      <c r="C2741" s="2" t="s">
        <v>1464</v>
      </c>
      <c r="D2741" s="2" t="s">
        <v>225</v>
      </c>
      <c r="E2741" s="2" t="s">
        <v>226</v>
      </c>
      <c r="F2741" s="2">
        <v>36816</v>
      </c>
      <c r="G2741" s="2"/>
      <c r="H2741" s="2"/>
      <c r="I2741" s="2"/>
      <c r="J2741" s="2">
        <v>31200</v>
      </c>
      <c r="K2741" s="2"/>
      <c r="L2741" s="2">
        <f t="shared" si="492"/>
        <v>5616</v>
      </c>
      <c r="M2741" s="2">
        <f t="shared" si="493"/>
        <v>2808</v>
      </c>
      <c r="N2741" s="2">
        <f t="shared" si="494"/>
        <v>2808</v>
      </c>
      <c r="O2741" s="2">
        <f t="shared" si="495"/>
        <v>0</v>
      </c>
      <c r="P2741" s="2">
        <f t="shared" si="496"/>
        <v>36816</v>
      </c>
      <c r="Q2741" s="14">
        <f t="shared" si="497"/>
        <v>0</v>
      </c>
      <c r="R2741" s="2"/>
      <c r="S2741" s="2"/>
      <c r="T2741" s="1" t="e">
        <v>#N/A</v>
      </c>
    </row>
    <row r="2742" spans="1:20" x14ac:dyDescent="0.25">
      <c r="A2742" s="2" t="str">
        <f t="shared" si="491"/>
        <v>032020</v>
      </c>
      <c r="B2742" s="11">
        <v>43903</v>
      </c>
      <c r="C2742" s="2" t="s">
        <v>1465</v>
      </c>
      <c r="D2742" s="2" t="s">
        <v>225</v>
      </c>
      <c r="E2742" s="2" t="s">
        <v>226</v>
      </c>
      <c r="F2742" s="2">
        <v>351050</v>
      </c>
      <c r="G2742" s="2"/>
      <c r="H2742" s="2"/>
      <c r="I2742" s="2"/>
      <c r="J2742" s="2">
        <v>297500</v>
      </c>
      <c r="K2742" s="2"/>
      <c r="L2742" s="2">
        <f t="shared" si="492"/>
        <v>53550</v>
      </c>
      <c r="M2742" s="2">
        <f t="shared" si="493"/>
        <v>26775</v>
      </c>
      <c r="N2742" s="2">
        <f t="shared" si="494"/>
        <v>26775</v>
      </c>
      <c r="O2742" s="2">
        <f t="shared" si="495"/>
        <v>0</v>
      </c>
      <c r="P2742" s="2">
        <f t="shared" si="496"/>
        <v>351050</v>
      </c>
      <c r="Q2742" s="14">
        <f t="shared" si="497"/>
        <v>0</v>
      </c>
      <c r="R2742" s="2"/>
      <c r="S2742" s="2"/>
      <c r="T2742" s="1" t="e">
        <v>#N/A</v>
      </c>
    </row>
    <row r="2743" spans="1:20" x14ac:dyDescent="0.25">
      <c r="A2743" s="2" t="str">
        <f t="shared" si="491"/>
        <v>032020</v>
      </c>
      <c r="B2743" s="11">
        <v>43903</v>
      </c>
      <c r="C2743" s="2" t="s">
        <v>1466</v>
      </c>
      <c r="D2743" s="2" t="s">
        <v>225</v>
      </c>
      <c r="E2743" s="2" t="s">
        <v>226</v>
      </c>
      <c r="F2743" s="2">
        <v>1146960</v>
      </c>
      <c r="G2743" s="2"/>
      <c r="H2743" s="2"/>
      <c r="I2743" s="2"/>
      <c r="J2743" s="2">
        <v>972000</v>
      </c>
      <c r="K2743" s="2"/>
      <c r="L2743" s="2">
        <f t="shared" si="492"/>
        <v>174960</v>
      </c>
      <c r="M2743" s="2">
        <f t="shared" si="493"/>
        <v>87480</v>
      </c>
      <c r="N2743" s="2">
        <f t="shared" si="494"/>
        <v>87480</v>
      </c>
      <c r="O2743" s="2">
        <f t="shared" si="495"/>
        <v>0</v>
      </c>
      <c r="P2743" s="2">
        <f t="shared" si="496"/>
        <v>1146960</v>
      </c>
      <c r="Q2743" s="14">
        <f t="shared" si="497"/>
        <v>0</v>
      </c>
      <c r="R2743" s="2"/>
      <c r="S2743" s="2"/>
      <c r="T2743" s="1" t="e">
        <v>#N/A</v>
      </c>
    </row>
    <row r="2744" spans="1:20" x14ac:dyDescent="0.25">
      <c r="A2744" s="2" t="str">
        <f t="shared" si="491"/>
        <v>032020</v>
      </c>
      <c r="B2744" s="11">
        <v>43906</v>
      </c>
      <c r="C2744" s="2" t="s">
        <v>1467</v>
      </c>
      <c r="D2744" s="2" t="s">
        <v>225</v>
      </c>
      <c r="E2744" s="2" t="s">
        <v>226</v>
      </c>
      <c r="F2744" s="2">
        <v>41005</v>
      </c>
      <c r="G2744" s="2"/>
      <c r="H2744" s="2"/>
      <c r="I2744" s="2"/>
      <c r="J2744" s="2">
        <v>34750</v>
      </c>
      <c r="K2744" s="2"/>
      <c r="L2744" s="2">
        <f t="shared" si="492"/>
        <v>6255</v>
      </c>
      <c r="M2744" s="2">
        <f t="shared" si="493"/>
        <v>3127.5</v>
      </c>
      <c r="N2744" s="2">
        <f t="shared" si="494"/>
        <v>3127.5</v>
      </c>
      <c r="O2744" s="2">
        <f t="shared" si="495"/>
        <v>0</v>
      </c>
      <c r="P2744" s="2">
        <f t="shared" si="496"/>
        <v>41005</v>
      </c>
      <c r="Q2744" s="14">
        <f t="shared" si="497"/>
        <v>0</v>
      </c>
      <c r="R2744" s="2"/>
      <c r="S2744" s="2"/>
      <c r="T2744" s="1" t="e">
        <v>#N/A</v>
      </c>
    </row>
    <row r="2745" spans="1:20" x14ac:dyDescent="0.25">
      <c r="A2745" s="2" t="str">
        <f t="shared" si="491"/>
        <v>032020</v>
      </c>
      <c r="B2745" s="11">
        <v>43906</v>
      </c>
      <c r="C2745" s="2" t="s">
        <v>1468</v>
      </c>
      <c r="D2745" s="2" t="s">
        <v>225</v>
      </c>
      <c r="E2745" s="2" t="s">
        <v>226</v>
      </c>
      <c r="F2745" s="2">
        <v>11328</v>
      </c>
      <c r="G2745" s="2"/>
      <c r="H2745" s="2"/>
      <c r="I2745" s="2"/>
      <c r="J2745" s="2">
        <v>9600</v>
      </c>
      <c r="K2745" s="2"/>
      <c r="L2745" s="2">
        <f t="shared" si="492"/>
        <v>1728</v>
      </c>
      <c r="M2745" s="2">
        <f t="shared" si="493"/>
        <v>864</v>
      </c>
      <c r="N2745" s="2">
        <f t="shared" si="494"/>
        <v>864</v>
      </c>
      <c r="O2745" s="2">
        <f t="shared" si="495"/>
        <v>0</v>
      </c>
      <c r="P2745" s="2">
        <f t="shared" si="496"/>
        <v>11328</v>
      </c>
      <c r="Q2745" s="14">
        <f t="shared" si="497"/>
        <v>0</v>
      </c>
      <c r="R2745" s="2"/>
      <c r="S2745" s="2"/>
      <c r="T2745" s="1" t="e">
        <v>#N/A</v>
      </c>
    </row>
    <row r="2746" spans="1:20" x14ac:dyDescent="0.25">
      <c r="A2746" s="2" t="str">
        <f t="shared" si="491"/>
        <v>032020</v>
      </c>
      <c r="B2746" s="11">
        <v>43907</v>
      </c>
      <c r="C2746" s="2" t="s">
        <v>1469</v>
      </c>
      <c r="D2746" s="2" t="s">
        <v>225</v>
      </c>
      <c r="E2746" s="2" t="s">
        <v>226</v>
      </c>
      <c r="F2746" s="2">
        <v>979400</v>
      </c>
      <c r="G2746" s="2"/>
      <c r="H2746" s="2"/>
      <c r="I2746" s="2"/>
      <c r="J2746" s="2">
        <v>830000</v>
      </c>
      <c r="K2746" s="2"/>
      <c r="L2746" s="2">
        <f t="shared" si="492"/>
        <v>149400</v>
      </c>
      <c r="M2746" s="2">
        <f t="shared" si="493"/>
        <v>74700</v>
      </c>
      <c r="N2746" s="2">
        <f t="shared" si="494"/>
        <v>74700</v>
      </c>
      <c r="O2746" s="2">
        <f t="shared" si="495"/>
        <v>0</v>
      </c>
      <c r="P2746" s="2">
        <f t="shared" si="496"/>
        <v>979400</v>
      </c>
      <c r="Q2746" s="14">
        <f t="shared" si="497"/>
        <v>0</v>
      </c>
      <c r="R2746" s="2"/>
      <c r="S2746" s="2"/>
      <c r="T2746" s="1" t="e">
        <v>#N/A</v>
      </c>
    </row>
    <row r="2747" spans="1:20" x14ac:dyDescent="0.25">
      <c r="A2747" s="2" t="str">
        <f t="shared" si="491"/>
        <v>032020</v>
      </c>
      <c r="B2747" s="11">
        <v>43908</v>
      </c>
      <c r="C2747" s="2" t="s">
        <v>1470</v>
      </c>
      <c r="D2747" s="2" t="s">
        <v>225</v>
      </c>
      <c r="E2747" s="2" t="s">
        <v>226</v>
      </c>
      <c r="F2747" s="2">
        <v>206500</v>
      </c>
      <c r="G2747" s="2"/>
      <c r="H2747" s="2"/>
      <c r="I2747" s="2"/>
      <c r="J2747" s="2">
        <v>175000</v>
      </c>
      <c r="K2747" s="2"/>
      <c r="L2747" s="2">
        <f t="shared" si="492"/>
        <v>31500</v>
      </c>
      <c r="M2747" s="2">
        <f t="shared" si="493"/>
        <v>15750</v>
      </c>
      <c r="N2747" s="2">
        <f t="shared" si="494"/>
        <v>15750</v>
      </c>
      <c r="O2747" s="2">
        <f t="shared" si="495"/>
        <v>0</v>
      </c>
      <c r="P2747" s="2">
        <f t="shared" si="496"/>
        <v>206500</v>
      </c>
      <c r="Q2747" s="14">
        <f t="shared" si="497"/>
        <v>0</v>
      </c>
      <c r="R2747" s="2"/>
      <c r="S2747" s="2"/>
      <c r="T2747" s="1" t="e">
        <v>#N/A</v>
      </c>
    </row>
    <row r="2748" spans="1:20" x14ac:dyDescent="0.25">
      <c r="A2748" s="2" t="str">
        <f t="shared" si="491"/>
        <v>032020</v>
      </c>
      <c r="B2748" s="11">
        <v>43910</v>
      </c>
      <c r="C2748" s="2" t="s">
        <v>1471</v>
      </c>
      <c r="D2748" s="2" t="s">
        <v>225</v>
      </c>
      <c r="E2748" s="2" t="s">
        <v>226</v>
      </c>
      <c r="F2748" s="2">
        <v>49088</v>
      </c>
      <c r="G2748" s="2"/>
      <c r="H2748" s="2"/>
      <c r="I2748" s="2"/>
      <c r="J2748" s="2">
        <v>41600</v>
      </c>
      <c r="K2748" s="2"/>
      <c r="L2748" s="2">
        <f t="shared" si="492"/>
        <v>7488</v>
      </c>
      <c r="M2748" s="2">
        <f t="shared" si="493"/>
        <v>3744</v>
      </c>
      <c r="N2748" s="2">
        <f t="shared" si="494"/>
        <v>3744</v>
      </c>
      <c r="O2748" s="2">
        <f t="shared" si="495"/>
        <v>0</v>
      </c>
      <c r="P2748" s="2">
        <f t="shared" si="496"/>
        <v>49088</v>
      </c>
      <c r="Q2748" s="14">
        <f t="shared" si="497"/>
        <v>0</v>
      </c>
      <c r="R2748" s="2"/>
      <c r="S2748" s="2"/>
      <c r="T2748" s="1" t="e">
        <v>#N/A</v>
      </c>
    </row>
    <row r="2749" spans="1:20" x14ac:dyDescent="0.25">
      <c r="A2749" s="2" t="str">
        <f t="shared" si="491"/>
        <v>042019</v>
      </c>
      <c r="B2749" s="11">
        <v>43558</v>
      </c>
      <c r="C2749" s="2" t="s">
        <v>1907</v>
      </c>
      <c r="D2749" s="2" t="s">
        <v>225</v>
      </c>
      <c r="E2749" s="2" t="s">
        <v>226</v>
      </c>
      <c r="F2749" s="2">
        <v>25960</v>
      </c>
      <c r="G2749" s="2"/>
      <c r="H2749" s="2"/>
      <c r="I2749" s="2"/>
      <c r="J2749" s="2">
        <v>22000</v>
      </c>
      <c r="K2749" s="2"/>
      <c r="L2749" s="2">
        <f t="shared" si="492"/>
        <v>3960</v>
      </c>
      <c r="M2749" s="2">
        <f t="shared" si="493"/>
        <v>1980</v>
      </c>
      <c r="N2749" s="2">
        <f t="shared" si="494"/>
        <v>1980</v>
      </c>
      <c r="O2749" s="2">
        <f t="shared" si="495"/>
        <v>0</v>
      </c>
      <c r="P2749" s="2">
        <f t="shared" si="496"/>
        <v>25960</v>
      </c>
      <c r="Q2749" s="14">
        <f t="shared" si="497"/>
        <v>0</v>
      </c>
      <c r="R2749" s="2"/>
      <c r="S2749" s="2"/>
      <c r="T2749" s="1" t="e">
        <v>#N/A</v>
      </c>
    </row>
    <row r="2750" spans="1:20" x14ac:dyDescent="0.25">
      <c r="A2750" s="2" t="str">
        <f t="shared" si="491"/>
        <v>042019</v>
      </c>
      <c r="B2750" s="11">
        <v>43561</v>
      </c>
      <c r="C2750" s="2" t="s">
        <v>1908</v>
      </c>
      <c r="D2750" s="2" t="s">
        <v>225</v>
      </c>
      <c r="E2750" s="2" t="s">
        <v>226</v>
      </c>
      <c r="F2750" s="2">
        <v>112648</v>
      </c>
      <c r="G2750" s="2"/>
      <c r="H2750" s="2"/>
      <c r="I2750" s="2"/>
      <c r="J2750" s="2">
        <v>95464</v>
      </c>
      <c r="K2750" s="2"/>
      <c r="L2750" s="2">
        <f t="shared" si="492"/>
        <v>17183.52</v>
      </c>
      <c r="M2750" s="2">
        <f t="shared" si="493"/>
        <v>8591.76</v>
      </c>
      <c r="N2750" s="2">
        <f t="shared" si="494"/>
        <v>8591.76</v>
      </c>
      <c r="O2750" s="2">
        <f t="shared" si="495"/>
        <v>0</v>
      </c>
      <c r="P2750" s="2">
        <f t="shared" si="496"/>
        <v>112647.52</v>
      </c>
      <c r="Q2750" s="14">
        <f t="shared" si="497"/>
        <v>-0.47999999999592546</v>
      </c>
      <c r="R2750" s="2"/>
      <c r="S2750" s="2"/>
      <c r="T2750" s="1" t="e">
        <v>#N/A</v>
      </c>
    </row>
    <row r="2751" spans="1:20" x14ac:dyDescent="0.25">
      <c r="A2751" s="2" t="str">
        <f t="shared" si="491"/>
        <v>042019</v>
      </c>
      <c r="B2751" s="11">
        <v>43560</v>
      </c>
      <c r="C2751" s="2" t="s">
        <v>1909</v>
      </c>
      <c r="D2751" s="2" t="s">
        <v>225</v>
      </c>
      <c r="E2751" s="2" t="s">
        <v>226</v>
      </c>
      <c r="F2751" s="2">
        <v>433650</v>
      </c>
      <c r="G2751" s="2"/>
      <c r="H2751" s="2"/>
      <c r="I2751" s="2"/>
      <c r="J2751" s="2">
        <v>367500</v>
      </c>
      <c r="K2751" s="2"/>
      <c r="L2751" s="2">
        <f t="shared" si="492"/>
        <v>66150</v>
      </c>
      <c r="M2751" s="2">
        <f t="shared" si="493"/>
        <v>33075</v>
      </c>
      <c r="N2751" s="2">
        <f t="shared" si="494"/>
        <v>33075</v>
      </c>
      <c r="O2751" s="2">
        <f t="shared" si="495"/>
        <v>0</v>
      </c>
      <c r="P2751" s="2">
        <f t="shared" si="496"/>
        <v>433650</v>
      </c>
      <c r="Q2751" s="14">
        <f t="shared" si="497"/>
        <v>0</v>
      </c>
      <c r="R2751" s="2"/>
      <c r="S2751" s="2"/>
      <c r="T2751" s="1" t="e">
        <v>#N/A</v>
      </c>
    </row>
    <row r="2752" spans="1:20" x14ac:dyDescent="0.25">
      <c r="A2752" s="2" t="str">
        <f t="shared" si="491"/>
        <v>042019</v>
      </c>
      <c r="B2752" s="11">
        <v>43560</v>
      </c>
      <c r="C2752" s="2" t="s">
        <v>1910</v>
      </c>
      <c r="D2752" s="2" t="s">
        <v>225</v>
      </c>
      <c r="E2752" s="2" t="s">
        <v>226</v>
      </c>
      <c r="F2752" s="2">
        <v>2891000</v>
      </c>
      <c r="G2752" s="2"/>
      <c r="H2752" s="2"/>
      <c r="I2752" s="2"/>
      <c r="J2752" s="2">
        <v>2450000</v>
      </c>
      <c r="K2752" s="2"/>
      <c r="L2752" s="2">
        <f t="shared" si="492"/>
        <v>441000</v>
      </c>
      <c r="M2752" s="2">
        <f t="shared" si="493"/>
        <v>220500</v>
      </c>
      <c r="N2752" s="2">
        <f t="shared" si="494"/>
        <v>220500</v>
      </c>
      <c r="O2752" s="2">
        <f t="shared" si="495"/>
        <v>0</v>
      </c>
      <c r="P2752" s="2">
        <f t="shared" si="496"/>
        <v>2891000</v>
      </c>
      <c r="Q2752" s="14">
        <f t="shared" si="497"/>
        <v>0</v>
      </c>
      <c r="R2752" s="2"/>
      <c r="S2752" s="2"/>
      <c r="T2752" s="1" t="e">
        <v>#N/A</v>
      </c>
    </row>
    <row r="2753" spans="1:20" x14ac:dyDescent="0.25">
      <c r="A2753" s="2" t="str">
        <f t="shared" si="491"/>
        <v>042019</v>
      </c>
      <c r="B2753" s="11">
        <v>43565</v>
      </c>
      <c r="C2753" s="2" t="s">
        <v>1911</v>
      </c>
      <c r="D2753" s="2" t="s">
        <v>225</v>
      </c>
      <c r="E2753" s="2" t="s">
        <v>226</v>
      </c>
      <c r="F2753" s="2">
        <v>39825</v>
      </c>
      <c r="G2753" s="2"/>
      <c r="H2753" s="2"/>
      <c r="I2753" s="2"/>
      <c r="J2753" s="2">
        <v>33750</v>
      </c>
      <c r="K2753" s="2"/>
      <c r="L2753" s="2">
        <f t="shared" si="492"/>
        <v>6075</v>
      </c>
      <c r="M2753" s="2">
        <f t="shared" si="493"/>
        <v>3037.5</v>
      </c>
      <c r="N2753" s="2">
        <f t="shared" si="494"/>
        <v>3037.5</v>
      </c>
      <c r="O2753" s="2">
        <f t="shared" si="495"/>
        <v>0</v>
      </c>
      <c r="P2753" s="2">
        <f t="shared" si="496"/>
        <v>39825</v>
      </c>
      <c r="Q2753" s="14">
        <f t="shared" si="497"/>
        <v>0</v>
      </c>
      <c r="R2753" s="2"/>
      <c r="S2753" s="2"/>
      <c r="T2753" s="1" t="e">
        <v>#N/A</v>
      </c>
    </row>
    <row r="2754" spans="1:20" x14ac:dyDescent="0.25">
      <c r="A2754" s="2" t="str">
        <f t="shared" si="491"/>
        <v>042019</v>
      </c>
      <c r="B2754" s="11">
        <v>43565</v>
      </c>
      <c r="C2754" s="2" t="s">
        <v>1912</v>
      </c>
      <c r="D2754" s="2" t="s">
        <v>225</v>
      </c>
      <c r="E2754" s="2" t="s">
        <v>226</v>
      </c>
      <c r="F2754" s="2">
        <v>25960</v>
      </c>
      <c r="G2754" s="2"/>
      <c r="H2754" s="2"/>
      <c r="I2754" s="2"/>
      <c r="J2754" s="2">
        <v>22000</v>
      </c>
      <c r="K2754" s="2"/>
      <c r="L2754" s="2">
        <f t="shared" si="492"/>
        <v>3960</v>
      </c>
      <c r="M2754" s="2">
        <f t="shared" si="493"/>
        <v>1980</v>
      </c>
      <c r="N2754" s="2">
        <f t="shared" si="494"/>
        <v>1980</v>
      </c>
      <c r="O2754" s="2">
        <f t="shared" si="495"/>
        <v>0</v>
      </c>
      <c r="P2754" s="2">
        <f t="shared" si="496"/>
        <v>25960</v>
      </c>
      <c r="Q2754" s="14">
        <f t="shared" si="497"/>
        <v>0</v>
      </c>
      <c r="R2754" s="2"/>
      <c r="S2754" s="2"/>
      <c r="T2754" s="1" t="e">
        <v>#N/A</v>
      </c>
    </row>
    <row r="2755" spans="1:20" x14ac:dyDescent="0.25">
      <c r="A2755" s="2" t="str">
        <f t="shared" si="491"/>
        <v>042019</v>
      </c>
      <c r="B2755" s="11">
        <v>43566</v>
      </c>
      <c r="C2755" s="2" t="s">
        <v>1913</v>
      </c>
      <c r="D2755" s="2" t="s">
        <v>225</v>
      </c>
      <c r="E2755" s="2" t="s">
        <v>226</v>
      </c>
      <c r="F2755" s="2">
        <v>174050</v>
      </c>
      <c r="G2755" s="2"/>
      <c r="H2755" s="2"/>
      <c r="I2755" s="2"/>
      <c r="J2755" s="2">
        <v>147500</v>
      </c>
      <c r="K2755" s="2"/>
      <c r="L2755" s="2">
        <f t="shared" si="492"/>
        <v>26550</v>
      </c>
      <c r="M2755" s="2">
        <f t="shared" si="493"/>
        <v>13275</v>
      </c>
      <c r="N2755" s="2">
        <f t="shared" si="494"/>
        <v>13275</v>
      </c>
      <c r="O2755" s="2">
        <f t="shared" si="495"/>
        <v>0</v>
      </c>
      <c r="P2755" s="2">
        <f t="shared" si="496"/>
        <v>174050</v>
      </c>
      <c r="Q2755" s="14">
        <f t="shared" si="497"/>
        <v>0</v>
      </c>
      <c r="R2755" s="2"/>
      <c r="S2755" s="2"/>
      <c r="T2755" s="1" t="e">
        <v>#N/A</v>
      </c>
    </row>
    <row r="2756" spans="1:20" x14ac:dyDescent="0.25">
      <c r="A2756" s="2" t="str">
        <f t="shared" si="491"/>
        <v>042019</v>
      </c>
      <c r="B2756" s="11">
        <v>43567</v>
      </c>
      <c r="C2756" s="2" t="s">
        <v>1914</v>
      </c>
      <c r="D2756" s="2" t="s">
        <v>225</v>
      </c>
      <c r="E2756" s="2" t="s">
        <v>226</v>
      </c>
      <c r="F2756" s="2">
        <v>41300</v>
      </c>
      <c r="G2756" s="2"/>
      <c r="H2756" s="2"/>
      <c r="I2756" s="2"/>
      <c r="J2756" s="2">
        <v>35000</v>
      </c>
      <c r="K2756" s="2"/>
      <c r="L2756" s="2">
        <f t="shared" si="492"/>
        <v>6300</v>
      </c>
      <c r="M2756" s="2">
        <f t="shared" si="493"/>
        <v>3150</v>
      </c>
      <c r="N2756" s="2">
        <f t="shared" si="494"/>
        <v>3150</v>
      </c>
      <c r="O2756" s="2">
        <f t="shared" si="495"/>
        <v>0</v>
      </c>
      <c r="P2756" s="2">
        <f t="shared" si="496"/>
        <v>41300</v>
      </c>
      <c r="Q2756" s="14">
        <f t="shared" si="497"/>
        <v>0</v>
      </c>
      <c r="R2756" s="2"/>
      <c r="S2756" s="2"/>
      <c r="T2756" s="1" t="e">
        <v>#N/A</v>
      </c>
    </row>
    <row r="2757" spans="1:20" x14ac:dyDescent="0.25">
      <c r="A2757" s="2" t="str">
        <f t="shared" si="491"/>
        <v>042019</v>
      </c>
      <c r="B2757" s="11">
        <v>43568</v>
      </c>
      <c r="C2757" s="2" t="s">
        <v>1915</v>
      </c>
      <c r="D2757" s="2" t="s">
        <v>225</v>
      </c>
      <c r="E2757" s="2" t="s">
        <v>226</v>
      </c>
      <c r="F2757" s="2">
        <v>129800</v>
      </c>
      <c r="G2757" s="2"/>
      <c r="H2757" s="2"/>
      <c r="I2757" s="2"/>
      <c r="J2757" s="2">
        <v>110000</v>
      </c>
      <c r="K2757" s="2"/>
      <c r="L2757" s="2">
        <f t="shared" si="492"/>
        <v>19800</v>
      </c>
      <c r="M2757" s="2">
        <f t="shared" si="493"/>
        <v>9900</v>
      </c>
      <c r="N2757" s="2">
        <f t="shared" si="494"/>
        <v>9900</v>
      </c>
      <c r="O2757" s="2">
        <f t="shared" si="495"/>
        <v>0</v>
      </c>
      <c r="P2757" s="2">
        <f t="shared" si="496"/>
        <v>129800</v>
      </c>
      <c r="Q2757" s="14">
        <f t="shared" si="497"/>
        <v>0</v>
      </c>
      <c r="R2757" s="2"/>
      <c r="S2757" s="2"/>
      <c r="T2757" s="1" t="e">
        <v>#N/A</v>
      </c>
    </row>
    <row r="2758" spans="1:20" x14ac:dyDescent="0.25">
      <c r="A2758" s="2" t="str">
        <f t="shared" si="491"/>
        <v>042019</v>
      </c>
      <c r="B2758" s="11">
        <v>43570</v>
      </c>
      <c r="C2758" s="2" t="s">
        <v>1916</v>
      </c>
      <c r="D2758" s="2" t="s">
        <v>225</v>
      </c>
      <c r="E2758" s="2" t="s">
        <v>226</v>
      </c>
      <c r="F2758" s="2">
        <v>554600</v>
      </c>
      <c r="G2758" s="2"/>
      <c r="H2758" s="2"/>
      <c r="I2758" s="2"/>
      <c r="J2758" s="2">
        <v>470000</v>
      </c>
      <c r="K2758" s="2"/>
      <c r="L2758" s="2">
        <f t="shared" si="492"/>
        <v>84600</v>
      </c>
      <c r="M2758" s="2">
        <f t="shared" si="493"/>
        <v>42300</v>
      </c>
      <c r="N2758" s="2">
        <f t="shared" si="494"/>
        <v>42300</v>
      </c>
      <c r="O2758" s="2">
        <f t="shared" si="495"/>
        <v>0</v>
      </c>
      <c r="P2758" s="2">
        <f t="shared" si="496"/>
        <v>554600</v>
      </c>
      <c r="Q2758" s="14">
        <f t="shared" si="497"/>
        <v>0</v>
      </c>
      <c r="R2758" s="2"/>
      <c r="S2758" s="2"/>
      <c r="T2758" s="1" t="e">
        <v>#N/A</v>
      </c>
    </row>
    <row r="2759" spans="1:20" x14ac:dyDescent="0.25">
      <c r="A2759" s="2" t="str">
        <f t="shared" si="491"/>
        <v>042019</v>
      </c>
      <c r="B2759" s="11">
        <v>43570</v>
      </c>
      <c r="C2759" s="2" t="s">
        <v>1917</v>
      </c>
      <c r="D2759" s="2" t="s">
        <v>225</v>
      </c>
      <c r="E2759" s="2" t="s">
        <v>226</v>
      </c>
      <c r="F2759" s="2">
        <v>1088550</v>
      </c>
      <c r="G2759" s="2"/>
      <c r="H2759" s="2"/>
      <c r="I2759" s="2"/>
      <c r="J2759" s="2">
        <v>922500</v>
      </c>
      <c r="K2759" s="2"/>
      <c r="L2759" s="2">
        <f t="shared" si="492"/>
        <v>166050</v>
      </c>
      <c r="M2759" s="2">
        <f t="shared" si="493"/>
        <v>83025</v>
      </c>
      <c r="N2759" s="2">
        <f t="shared" si="494"/>
        <v>83025</v>
      </c>
      <c r="O2759" s="2">
        <f t="shared" si="495"/>
        <v>0</v>
      </c>
      <c r="P2759" s="2">
        <f t="shared" si="496"/>
        <v>1088550</v>
      </c>
      <c r="Q2759" s="14">
        <f t="shared" si="497"/>
        <v>0</v>
      </c>
      <c r="R2759" s="2"/>
      <c r="S2759" s="2"/>
      <c r="T2759" s="1" t="e">
        <v>#N/A</v>
      </c>
    </row>
    <row r="2760" spans="1:20" x14ac:dyDescent="0.25">
      <c r="A2760" s="2" t="str">
        <f t="shared" si="491"/>
        <v>042019</v>
      </c>
      <c r="B2760" s="11">
        <v>43574</v>
      </c>
      <c r="C2760" s="2" t="s">
        <v>1918</v>
      </c>
      <c r="D2760" s="2" t="s">
        <v>225</v>
      </c>
      <c r="E2760" s="2" t="s">
        <v>226</v>
      </c>
      <c r="F2760" s="2">
        <v>226560</v>
      </c>
      <c r="G2760" s="2"/>
      <c r="H2760" s="2"/>
      <c r="I2760" s="2"/>
      <c r="J2760" s="2">
        <v>192000</v>
      </c>
      <c r="K2760" s="2"/>
      <c r="L2760" s="2">
        <f t="shared" si="492"/>
        <v>34560</v>
      </c>
      <c r="M2760" s="2">
        <f t="shared" si="493"/>
        <v>17280</v>
      </c>
      <c r="N2760" s="2">
        <f t="shared" si="494"/>
        <v>17280</v>
      </c>
      <c r="O2760" s="2">
        <f t="shared" si="495"/>
        <v>0</v>
      </c>
      <c r="P2760" s="2">
        <f t="shared" si="496"/>
        <v>226560</v>
      </c>
      <c r="Q2760" s="14">
        <f t="shared" si="497"/>
        <v>0</v>
      </c>
      <c r="R2760" s="2"/>
      <c r="S2760" s="2"/>
      <c r="T2760" s="1" t="e">
        <v>#N/A</v>
      </c>
    </row>
    <row r="2761" spans="1:20" x14ac:dyDescent="0.25">
      <c r="A2761" s="2" t="str">
        <f t="shared" si="491"/>
        <v>042019</v>
      </c>
      <c r="B2761" s="11">
        <v>43574</v>
      </c>
      <c r="C2761" s="2" t="s">
        <v>1919</v>
      </c>
      <c r="D2761" s="2" t="s">
        <v>225</v>
      </c>
      <c r="E2761" s="2" t="s">
        <v>226</v>
      </c>
      <c r="F2761" s="2">
        <v>239835</v>
      </c>
      <c r="G2761" s="2"/>
      <c r="H2761" s="2"/>
      <c r="I2761" s="2"/>
      <c r="J2761" s="2">
        <v>203250</v>
      </c>
      <c r="K2761" s="2"/>
      <c r="L2761" s="2">
        <f t="shared" si="492"/>
        <v>36585</v>
      </c>
      <c r="M2761" s="2">
        <f t="shared" si="493"/>
        <v>18292.5</v>
      </c>
      <c r="N2761" s="2">
        <f t="shared" si="494"/>
        <v>18292.5</v>
      </c>
      <c r="O2761" s="2">
        <f t="shared" si="495"/>
        <v>0</v>
      </c>
      <c r="P2761" s="2">
        <f t="shared" si="496"/>
        <v>239835</v>
      </c>
      <c r="Q2761" s="14">
        <f t="shared" si="497"/>
        <v>0</v>
      </c>
      <c r="R2761" s="2"/>
      <c r="S2761" s="2"/>
      <c r="T2761" s="1" t="e">
        <v>#N/A</v>
      </c>
    </row>
    <row r="2762" spans="1:20" x14ac:dyDescent="0.25">
      <c r="A2762" s="2" t="str">
        <f t="shared" si="491"/>
        <v>042019</v>
      </c>
      <c r="B2762" s="11">
        <v>43574</v>
      </c>
      <c r="C2762" s="2" t="s">
        <v>1920</v>
      </c>
      <c r="D2762" s="2" t="s">
        <v>225</v>
      </c>
      <c r="E2762" s="2" t="s">
        <v>226</v>
      </c>
      <c r="F2762" s="2">
        <v>244850</v>
      </c>
      <c r="G2762" s="2"/>
      <c r="H2762" s="2"/>
      <c r="I2762" s="2"/>
      <c r="J2762" s="2">
        <v>207500</v>
      </c>
      <c r="K2762" s="2"/>
      <c r="L2762" s="2">
        <f t="shared" si="492"/>
        <v>37350</v>
      </c>
      <c r="M2762" s="2">
        <f t="shared" si="493"/>
        <v>18675</v>
      </c>
      <c r="N2762" s="2">
        <f t="shared" si="494"/>
        <v>18675</v>
      </c>
      <c r="O2762" s="2">
        <f t="shared" si="495"/>
        <v>0</v>
      </c>
      <c r="P2762" s="2">
        <f t="shared" si="496"/>
        <v>244850</v>
      </c>
      <c r="Q2762" s="14">
        <f t="shared" si="497"/>
        <v>0</v>
      </c>
      <c r="R2762" s="2"/>
      <c r="S2762" s="2"/>
      <c r="T2762" s="1" t="e">
        <v>#N/A</v>
      </c>
    </row>
    <row r="2763" spans="1:20" x14ac:dyDescent="0.25">
      <c r="A2763" s="2" t="str">
        <f t="shared" si="491"/>
        <v>042019</v>
      </c>
      <c r="B2763" s="11">
        <v>43577</v>
      </c>
      <c r="C2763" s="2" t="s">
        <v>1921</v>
      </c>
      <c r="D2763" s="2" t="s">
        <v>225</v>
      </c>
      <c r="E2763" s="2" t="s">
        <v>226</v>
      </c>
      <c r="F2763" s="2">
        <v>653278</v>
      </c>
      <c r="G2763" s="2"/>
      <c r="H2763" s="2"/>
      <c r="I2763" s="2"/>
      <c r="J2763" s="2">
        <v>553625</v>
      </c>
      <c r="K2763" s="2"/>
      <c r="L2763" s="2">
        <f t="shared" si="492"/>
        <v>99652.5</v>
      </c>
      <c r="M2763" s="2">
        <f t="shared" si="493"/>
        <v>49826.25</v>
      </c>
      <c r="N2763" s="2">
        <f t="shared" si="494"/>
        <v>49826.25</v>
      </c>
      <c r="O2763" s="2">
        <f t="shared" si="495"/>
        <v>0</v>
      </c>
      <c r="P2763" s="2">
        <f t="shared" si="496"/>
        <v>653277.5</v>
      </c>
      <c r="Q2763" s="14">
        <f t="shared" si="497"/>
        <v>-0.5</v>
      </c>
      <c r="R2763" s="2"/>
      <c r="S2763" s="2"/>
      <c r="T2763" s="1" t="e">
        <v>#N/A</v>
      </c>
    </row>
    <row r="2764" spans="1:20" x14ac:dyDescent="0.25">
      <c r="A2764" s="2" t="str">
        <f t="shared" si="491"/>
        <v>042019</v>
      </c>
      <c r="B2764" s="11">
        <v>43578</v>
      </c>
      <c r="C2764" s="2" t="s">
        <v>1922</v>
      </c>
      <c r="D2764" s="2" t="s">
        <v>225</v>
      </c>
      <c r="E2764" s="2" t="s">
        <v>226</v>
      </c>
      <c r="F2764" s="2">
        <v>245440</v>
      </c>
      <c r="G2764" s="2"/>
      <c r="H2764" s="2"/>
      <c r="I2764" s="2"/>
      <c r="J2764" s="2">
        <v>208000</v>
      </c>
      <c r="K2764" s="2"/>
      <c r="L2764" s="2">
        <f t="shared" si="492"/>
        <v>37440</v>
      </c>
      <c r="M2764" s="2">
        <f t="shared" si="493"/>
        <v>18720</v>
      </c>
      <c r="N2764" s="2">
        <f t="shared" si="494"/>
        <v>18720</v>
      </c>
      <c r="O2764" s="2">
        <f t="shared" si="495"/>
        <v>0</v>
      </c>
      <c r="P2764" s="2">
        <f t="shared" si="496"/>
        <v>245440</v>
      </c>
      <c r="Q2764" s="14">
        <f t="shared" si="497"/>
        <v>0</v>
      </c>
      <c r="R2764" s="2"/>
      <c r="S2764" s="2"/>
      <c r="T2764" s="1" t="e">
        <v>#N/A</v>
      </c>
    </row>
    <row r="2765" spans="1:20" x14ac:dyDescent="0.25">
      <c r="A2765" s="2" t="str">
        <f t="shared" si="491"/>
        <v>042019</v>
      </c>
      <c r="B2765" s="11">
        <v>43580</v>
      </c>
      <c r="C2765" s="2" t="s">
        <v>1923</v>
      </c>
      <c r="D2765" s="2" t="s">
        <v>225</v>
      </c>
      <c r="E2765" s="2" t="s">
        <v>226</v>
      </c>
      <c r="F2765" s="2">
        <v>831900</v>
      </c>
      <c r="G2765" s="2"/>
      <c r="H2765" s="2"/>
      <c r="I2765" s="2"/>
      <c r="J2765" s="2">
        <v>705000</v>
      </c>
      <c r="K2765" s="2"/>
      <c r="L2765" s="2">
        <f t="shared" si="492"/>
        <v>126900</v>
      </c>
      <c r="M2765" s="2">
        <f t="shared" si="493"/>
        <v>63450</v>
      </c>
      <c r="N2765" s="2">
        <f t="shared" si="494"/>
        <v>63450</v>
      </c>
      <c r="O2765" s="2">
        <f t="shared" si="495"/>
        <v>0</v>
      </c>
      <c r="P2765" s="2">
        <f t="shared" si="496"/>
        <v>831900</v>
      </c>
      <c r="Q2765" s="14">
        <f t="shared" si="497"/>
        <v>0</v>
      </c>
      <c r="R2765" s="2"/>
      <c r="S2765" s="2"/>
      <c r="T2765" s="1" t="e">
        <v>#N/A</v>
      </c>
    </row>
    <row r="2766" spans="1:20" x14ac:dyDescent="0.25">
      <c r="A2766" s="2" t="str">
        <f t="shared" si="491"/>
        <v>042019</v>
      </c>
      <c r="B2766" s="11">
        <v>43580</v>
      </c>
      <c r="C2766" s="2" t="s">
        <v>1924</v>
      </c>
      <c r="D2766" s="2" t="s">
        <v>225</v>
      </c>
      <c r="E2766" s="2" t="s">
        <v>226</v>
      </c>
      <c r="F2766" s="2">
        <v>106200</v>
      </c>
      <c r="G2766" s="2"/>
      <c r="H2766" s="2"/>
      <c r="I2766" s="2"/>
      <c r="J2766" s="2">
        <v>90000</v>
      </c>
      <c r="K2766" s="2"/>
      <c r="L2766" s="2">
        <f t="shared" si="492"/>
        <v>16200</v>
      </c>
      <c r="M2766" s="2">
        <f t="shared" si="493"/>
        <v>8100</v>
      </c>
      <c r="N2766" s="2">
        <f t="shared" si="494"/>
        <v>8100</v>
      </c>
      <c r="O2766" s="2">
        <f t="shared" si="495"/>
        <v>0</v>
      </c>
      <c r="P2766" s="2">
        <f t="shared" si="496"/>
        <v>106200</v>
      </c>
      <c r="Q2766" s="14">
        <f t="shared" si="497"/>
        <v>0</v>
      </c>
      <c r="R2766" s="2"/>
      <c r="S2766" s="2"/>
      <c r="T2766" s="1" t="e">
        <v>#N/A</v>
      </c>
    </row>
    <row r="2767" spans="1:20" x14ac:dyDescent="0.25">
      <c r="A2767" s="2" t="str">
        <f t="shared" ref="A2767:A2830" si="498">TEXT(B2767,"MMYYYY")</f>
        <v>042019</v>
      </c>
      <c r="B2767" s="11">
        <v>43582</v>
      </c>
      <c r="C2767" s="2" t="s">
        <v>1925</v>
      </c>
      <c r="D2767" s="2" t="s">
        <v>225</v>
      </c>
      <c r="E2767" s="2" t="s">
        <v>226</v>
      </c>
      <c r="F2767" s="2">
        <v>24780</v>
      </c>
      <c r="G2767" s="2"/>
      <c r="H2767" s="2"/>
      <c r="I2767" s="2"/>
      <c r="J2767" s="2">
        <v>21000</v>
      </c>
      <c r="K2767" s="2"/>
      <c r="L2767" s="2">
        <f t="shared" si="492"/>
        <v>3780</v>
      </c>
      <c r="M2767" s="2">
        <f t="shared" si="493"/>
        <v>1890</v>
      </c>
      <c r="N2767" s="2">
        <f t="shared" si="494"/>
        <v>1890</v>
      </c>
      <c r="O2767" s="2">
        <f t="shared" si="495"/>
        <v>0</v>
      </c>
      <c r="P2767" s="2">
        <f t="shared" si="496"/>
        <v>24780</v>
      </c>
      <c r="Q2767" s="14">
        <f t="shared" si="497"/>
        <v>0</v>
      </c>
      <c r="R2767" s="2"/>
      <c r="S2767" s="2"/>
      <c r="T2767" s="1" t="e">
        <v>#N/A</v>
      </c>
    </row>
    <row r="2768" spans="1:20" x14ac:dyDescent="0.25">
      <c r="A2768" s="2" t="str">
        <f t="shared" si="498"/>
        <v>042019</v>
      </c>
      <c r="B2768" s="11">
        <v>43585</v>
      </c>
      <c r="C2768" s="2" t="s">
        <v>1926</v>
      </c>
      <c r="D2768" s="2" t="s">
        <v>225</v>
      </c>
      <c r="E2768" s="2" t="s">
        <v>226</v>
      </c>
      <c r="F2768" s="2">
        <v>69620</v>
      </c>
      <c r="G2768" s="2"/>
      <c r="H2768" s="2"/>
      <c r="I2768" s="2"/>
      <c r="J2768" s="2">
        <v>59000</v>
      </c>
      <c r="K2768" s="2"/>
      <c r="L2768" s="2">
        <f t="shared" si="492"/>
        <v>10620</v>
      </c>
      <c r="M2768" s="2">
        <f t="shared" si="493"/>
        <v>5310</v>
      </c>
      <c r="N2768" s="2">
        <f t="shared" si="494"/>
        <v>5310</v>
      </c>
      <c r="O2768" s="2">
        <f t="shared" si="495"/>
        <v>0</v>
      </c>
      <c r="P2768" s="2">
        <f t="shared" si="496"/>
        <v>69620</v>
      </c>
      <c r="Q2768" s="14">
        <f t="shared" si="497"/>
        <v>0</v>
      </c>
      <c r="R2768" s="2"/>
      <c r="S2768" s="2"/>
      <c r="T2768" s="1" t="e">
        <v>#N/A</v>
      </c>
    </row>
    <row r="2769" spans="1:20" x14ac:dyDescent="0.25">
      <c r="A2769" s="2" t="str">
        <f t="shared" si="498"/>
        <v>052019</v>
      </c>
      <c r="B2769" s="11">
        <v>43588</v>
      </c>
      <c r="C2769" s="2" t="s">
        <v>2246</v>
      </c>
      <c r="D2769" s="2" t="s">
        <v>225</v>
      </c>
      <c r="E2769" s="2" t="s">
        <v>226</v>
      </c>
      <c r="F2769" s="2">
        <v>64163</v>
      </c>
      <c r="G2769" s="2"/>
      <c r="H2769" s="2"/>
      <c r="I2769" s="2"/>
      <c r="J2769" s="2">
        <v>54375</v>
      </c>
      <c r="K2769" s="2"/>
      <c r="L2769" s="2">
        <f t="shared" si="492"/>
        <v>9787.5</v>
      </c>
      <c r="M2769" s="2">
        <f t="shared" si="493"/>
        <v>4893.75</v>
      </c>
      <c r="N2769" s="2">
        <f t="shared" si="494"/>
        <v>4893.75</v>
      </c>
      <c r="O2769" s="2">
        <f t="shared" si="495"/>
        <v>0</v>
      </c>
      <c r="P2769" s="2">
        <f t="shared" si="496"/>
        <v>64162.5</v>
      </c>
      <c r="Q2769" s="14">
        <f t="shared" si="497"/>
        <v>-0.5</v>
      </c>
      <c r="R2769" s="2"/>
      <c r="S2769" s="2"/>
      <c r="T2769" s="1" t="e">
        <v>#N/A</v>
      </c>
    </row>
    <row r="2770" spans="1:20" x14ac:dyDescent="0.25">
      <c r="A2770" s="2" t="str">
        <f t="shared" si="498"/>
        <v>052019</v>
      </c>
      <c r="B2770" s="11">
        <v>43588</v>
      </c>
      <c r="C2770" s="2" t="s">
        <v>2247</v>
      </c>
      <c r="D2770" s="2" t="s">
        <v>225</v>
      </c>
      <c r="E2770" s="2" t="s">
        <v>226</v>
      </c>
      <c r="F2770" s="2">
        <v>41300</v>
      </c>
      <c r="G2770" s="2"/>
      <c r="H2770" s="2"/>
      <c r="I2770" s="2"/>
      <c r="J2770" s="2">
        <v>35000</v>
      </c>
      <c r="K2770" s="2"/>
      <c r="L2770" s="2">
        <f t="shared" si="492"/>
        <v>6300</v>
      </c>
      <c r="M2770" s="2">
        <f t="shared" si="493"/>
        <v>3150</v>
      </c>
      <c r="N2770" s="2">
        <f t="shared" si="494"/>
        <v>3150</v>
      </c>
      <c r="O2770" s="2">
        <f t="shared" si="495"/>
        <v>0</v>
      </c>
      <c r="P2770" s="2">
        <f t="shared" si="496"/>
        <v>41300</v>
      </c>
      <c r="Q2770" s="14">
        <f t="shared" si="497"/>
        <v>0</v>
      </c>
      <c r="R2770" s="2"/>
      <c r="S2770" s="2"/>
      <c r="T2770" s="1" t="e">
        <v>#N/A</v>
      </c>
    </row>
    <row r="2771" spans="1:20" x14ac:dyDescent="0.25">
      <c r="A2771" s="2" t="str">
        <f t="shared" si="498"/>
        <v>052019</v>
      </c>
      <c r="B2771" s="11">
        <v>43588</v>
      </c>
      <c r="C2771" s="2" t="s">
        <v>2248</v>
      </c>
      <c r="D2771" s="2" t="s">
        <v>225</v>
      </c>
      <c r="E2771" s="2" t="s">
        <v>226</v>
      </c>
      <c r="F2771" s="2">
        <v>63720</v>
      </c>
      <c r="G2771" s="2"/>
      <c r="H2771" s="2"/>
      <c r="I2771" s="2"/>
      <c r="J2771" s="2">
        <v>54000</v>
      </c>
      <c r="K2771" s="2"/>
      <c r="L2771" s="2">
        <f t="shared" si="492"/>
        <v>9720</v>
      </c>
      <c r="M2771" s="2">
        <f t="shared" si="493"/>
        <v>4860</v>
      </c>
      <c r="N2771" s="2">
        <f t="shared" si="494"/>
        <v>4860</v>
      </c>
      <c r="O2771" s="2">
        <f t="shared" si="495"/>
        <v>0</v>
      </c>
      <c r="P2771" s="2">
        <f t="shared" si="496"/>
        <v>63720</v>
      </c>
      <c r="Q2771" s="14">
        <f t="shared" si="497"/>
        <v>0</v>
      </c>
      <c r="R2771" s="2"/>
      <c r="S2771" s="2"/>
      <c r="T2771" s="1" t="e">
        <v>#N/A</v>
      </c>
    </row>
    <row r="2772" spans="1:20" x14ac:dyDescent="0.25">
      <c r="A2772" s="2" t="str">
        <f t="shared" si="498"/>
        <v>052019</v>
      </c>
      <c r="B2772" s="11">
        <v>43589</v>
      </c>
      <c r="C2772" s="2" t="s">
        <v>2249</v>
      </c>
      <c r="D2772" s="2" t="s">
        <v>225</v>
      </c>
      <c r="E2772" s="2" t="s">
        <v>226</v>
      </c>
      <c r="F2772" s="2">
        <v>75963</v>
      </c>
      <c r="G2772" s="2"/>
      <c r="H2772" s="2"/>
      <c r="I2772" s="2"/>
      <c r="J2772" s="2">
        <v>64375</v>
      </c>
      <c r="K2772" s="2"/>
      <c r="L2772" s="2">
        <f t="shared" si="492"/>
        <v>11587.5</v>
      </c>
      <c r="M2772" s="2">
        <f t="shared" si="493"/>
        <v>5793.75</v>
      </c>
      <c r="N2772" s="2">
        <f t="shared" si="494"/>
        <v>5793.75</v>
      </c>
      <c r="O2772" s="2">
        <f t="shared" si="495"/>
        <v>0</v>
      </c>
      <c r="P2772" s="2">
        <f t="shared" si="496"/>
        <v>75962.5</v>
      </c>
      <c r="Q2772" s="14">
        <f t="shared" si="497"/>
        <v>-0.5</v>
      </c>
      <c r="R2772" s="2"/>
      <c r="S2772" s="2"/>
      <c r="T2772" s="1" t="e">
        <v>#N/A</v>
      </c>
    </row>
    <row r="2773" spans="1:20" x14ac:dyDescent="0.25">
      <c r="A2773" s="2" t="str">
        <f t="shared" si="498"/>
        <v>052019</v>
      </c>
      <c r="B2773" s="11">
        <v>43589</v>
      </c>
      <c r="C2773" s="2" t="s">
        <v>2250</v>
      </c>
      <c r="D2773" s="2" t="s">
        <v>225</v>
      </c>
      <c r="E2773" s="2" t="s">
        <v>226</v>
      </c>
      <c r="F2773" s="2">
        <v>3672750</v>
      </c>
      <c r="G2773" s="2"/>
      <c r="H2773" s="2"/>
      <c r="I2773" s="2"/>
      <c r="J2773" s="2">
        <v>3112500</v>
      </c>
      <c r="K2773" s="2"/>
      <c r="L2773" s="2">
        <f t="shared" si="492"/>
        <v>560250</v>
      </c>
      <c r="M2773" s="2">
        <f t="shared" si="493"/>
        <v>280125</v>
      </c>
      <c r="N2773" s="2">
        <f t="shared" si="494"/>
        <v>280125</v>
      </c>
      <c r="O2773" s="2">
        <f t="shared" si="495"/>
        <v>0</v>
      </c>
      <c r="P2773" s="2">
        <f t="shared" si="496"/>
        <v>3672750</v>
      </c>
      <c r="Q2773" s="14">
        <f t="shared" si="497"/>
        <v>0</v>
      </c>
      <c r="R2773" s="2"/>
      <c r="S2773" s="2"/>
      <c r="T2773" s="1" t="e">
        <v>#N/A</v>
      </c>
    </row>
    <row r="2774" spans="1:20" x14ac:dyDescent="0.25">
      <c r="A2774" s="2" t="str">
        <f t="shared" si="498"/>
        <v>052019</v>
      </c>
      <c r="B2774" s="11">
        <v>43589</v>
      </c>
      <c r="C2774" s="2" t="s">
        <v>2251</v>
      </c>
      <c r="D2774" s="2" t="s">
        <v>225</v>
      </c>
      <c r="E2774" s="2" t="s">
        <v>226</v>
      </c>
      <c r="F2774" s="2">
        <v>294000</v>
      </c>
      <c r="G2774" s="2"/>
      <c r="H2774" s="2">
        <v>280000</v>
      </c>
      <c r="I2774" s="2"/>
      <c r="J2774" s="2"/>
      <c r="K2774" s="2"/>
      <c r="L2774" s="2">
        <f t="shared" si="492"/>
        <v>14000</v>
      </c>
      <c r="M2774" s="2">
        <f t="shared" si="493"/>
        <v>7000</v>
      </c>
      <c r="N2774" s="2">
        <f t="shared" si="494"/>
        <v>7000</v>
      </c>
      <c r="O2774" s="2">
        <f t="shared" si="495"/>
        <v>0</v>
      </c>
      <c r="P2774" s="2">
        <f t="shared" si="496"/>
        <v>294000</v>
      </c>
      <c r="Q2774" s="14">
        <f t="shared" si="497"/>
        <v>0</v>
      </c>
      <c r="R2774" s="2"/>
      <c r="S2774" s="2"/>
      <c r="T2774" s="1" t="e">
        <v>#N/A</v>
      </c>
    </row>
    <row r="2775" spans="1:20" x14ac:dyDescent="0.25">
      <c r="A2775" s="2" t="str">
        <f t="shared" si="498"/>
        <v>052019</v>
      </c>
      <c r="B2775" s="11">
        <v>43591</v>
      </c>
      <c r="C2775" s="2" t="s">
        <v>2252</v>
      </c>
      <c r="D2775" s="2" t="s">
        <v>225</v>
      </c>
      <c r="E2775" s="2" t="s">
        <v>226</v>
      </c>
      <c r="F2775" s="2">
        <v>164610</v>
      </c>
      <c r="G2775" s="2"/>
      <c r="H2775" s="2"/>
      <c r="I2775" s="2"/>
      <c r="J2775" s="2">
        <v>139500</v>
      </c>
      <c r="K2775" s="2"/>
      <c r="L2775" s="2">
        <f t="shared" ref="L2775:L2838" si="499">+(H2775*$H$1/100)+(I2775*$I$1/100)+(J2775*$J$1/100)+(K2775*$K$1/100)</f>
        <v>25110</v>
      </c>
      <c r="M2775" s="2">
        <f t="shared" ref="M2775:M2838" si="500">+IF(VALUE(LEFT(D2775,2))=33,L2775/2,0)</f>
        <v>12555</v>
      </c>
      <c r="N2775" s="2">
        <f t="shared" ref="N2775:N2838" si="501">+M2775</f>
        <v>12555</v>
      </c>
      <c r="O2775" s="2">
        <f t="shared" ref="O2775:O2838" si="502">+IF(VALUE(LEFT(D2775,2))=33,0,L2775)</f>
        <v>0</v>
      </c>
      <c r="P2775" s="2">
        <f t="shared" ref="P2775:P2838" si="503">H2775+I2775+J2775+K2775+L2775+G2775</f>
        <v>164610</v>
      </c>
      <c r="Q2775" s="14">
        <f t="shared" ref="Q2775:Q2838" si="504">P2775-F2775</f>
        <v>0</v>
      </c>
      <c r="R2775" s="2"/>
      <c r="S2775" s="2"/>
      <c r="T2775" s="1" t="e">
        <v>#N/A</v>
      </c>
    </row>
    <row r="2776" spans="1:20" x14ac:dyDescent="0.25">
      <c r="A2776" s="2" t="str">
        <f t="shared" si="498"/>
        <v>052019</v>
      </c>
      <c r="B2776" s="11">
        <v>43591</v>
      </c>
      <c r="C2776" s="2" t="s">
        <v>2253</v>
      </c>
      <c r="D2776" s="2" t="s">
        <v>225</v>
      </c>
      <c r="E2776" s="2" t="s">
        <v>226</v>
      </c>
      <c r="F2776" s="2">
        <v>97940</v>
      </c>
      <c r="G2776" s="2"/>
      <c r="H2776" s="2"/>
      <c r="I2776" s="2"/>
      <c r="J2776" s="2">
        <v>83000</v>
      </c>
      <c r="K2776" s="2"/>
      <c r="L2776" s="2">
        <f t="shared" si="499"/>
        <v>14940</v>
      </c>
      <c r="M2776" s="2">
        <f t="shared" si="500"/>
        <v>7470</v>
      </c>
      <c r="N2776" s="2">
        <f t="shared" si="501"/>
        <v>7470</v>
      </c>
      <c r="O2776" s="2">
        <f t="shared" si="502"/>
        <v>0</v>
      </c>
      <c r="P2776" s="2">
        <f t="shared" si="503"/>
        <v>97940</v>
      </c>
      <c r="Q2776" s="14">
        <f t="shared" si="504"/>
        <v>0</v>
      </c>
      <c r="R2776" s="2"/>
      <c r="S2776" s="2"/>
      <c r="T2776" s="1" t="e">
        <v>#N/A</v>
      </c>
    </row>
    <row r="2777" spans="1:20" x14ac:dyDescent="0.25">
      <c r="A2777" s="2" t="str">
        <f t="shared" si="498"/>
        <v>052019</v>
      </c>
      <c r="B2777" s="11">
        <v>43591</v>
      </c>
      <c r="C2777" s="2" t="s">
        <v>2254</v>
      </c>
      <c r="D2777" s="2" t="s">
        <v>225</v>
      </c>
      <c r="E2777" s="2" t="s">
        <v>226</v>
      </c>
      <c r="F2777" s="2">
        <v>477900</v>
      </c>
      <c r="G2777" s="2"/>
      <c r="H2777" s="2"/>
      <c r="I2777" s="2"/>
      <c r="J2777" s="2">
        <v>405000</v>
      </c>
      <c r="K2777" s="2"/>
      <c r="L2777" s="2">
        <f t="shared" si="499"/>
        <v>72900</v>
      </c>
      <c r="M2777" s="2">
        <f t="shared" si="500"/>
        <v>36450</v>
      </c>
      <c r="N2777" s="2">
        <f t="shared" si="501"/>
        <v>36450</v>
      </c>
      <c r="O2777" s="2">
        <f t="shared" si="502"/>
        <v>0</v>
      </c>
      <c r="P2777" s="2">
        <f t="shared" si="503"/>
        <v>477900</v>
      </c>
      <c r="Q2777" s="14">
        <f t="shared" si="504"/>
        <v>0</v>
      </c>
      <c r="R2777" s="2"/>
      <c r="S2777" s="2"/>
      <c r="T2777" s="1" t="e">
        <v>#N/A</v>
      </c>
    </row>
    <row r="2778" spans="1:20" x14ac:dyDescent="0.25">
      <c r="A2778" s="2" t="str">
        <f t="shared" si="498"/>
        <v>052019</v>
      </c>
      <c r="B2778" s="11">
        <v>43598</v>
      </c>
      <c r="C2778" s="2" t="s">
        <v>2255</v>
      </c>
      <c r="D2778" s="2" t="s">
        <v>225</v>
      </c>
      <c r="E2778" s="2" t="s">
        <v>226</v>
      </c>
      <c r="F2778" s="2">
        <v>1216875</v>
      </c>
      <c r="G2778" s="2"/>
      <c r="H2778" s="2"/>
      <c r="I2778" s="2"/>
      <c r="J2778" s="2">
        <v>1031250</v>
      </c>
      <c r="K2778" s="2"/>
      <c r="L2778" s="2">
        <f t="shared" si="499"/>
        <v>185625</v>
      </c>
      <c r="M2778" s="2">
        <f t="shared" si="500"/>
        <v>92812.5</v>
      </c>
      <c r="N2778" s="2">
        <f t="shared" si="501"/>
        <v>92812.5</v>
      </c>
      <c r="O2778" s="2">
        <f t="shared" si="502"/>
        <v>0</v>
      </c>
      <c r="P2778" s="2">
        <f t="shared" si="503"/>
        <v>1216875</v>
      </c>
      <c r="Q2778" s="14">
        <f t="shared" si="504"/>
        <v>0</v>
      </c>
      <c r="R2778" s="2"/>
      <c r="S2778" s="2"/>
      <c r="T2778" s="1" t="e">
        <v>#N/A</v>
      </c>
    </row>
    <row r="2779" spans="1:20" x14ac:dyDescent="0.25">
      <c r="A2779" s="2" t="str">
        <f t="shared" si="498"/>
        <v>052019</v>
      </c>
      <c r="B2779" s="11">
        <v>43605</v>
      </c>
      <c r="C2779" s="2" t="s">
        <v>2256</v>
      </c>
      <c r="D2779" s="2" t="s">
        <v>225</v>
      </c>
      <c r="E2779" s="2" t="s">
        <v>226</v>
      </c>
      <c r="F2779" s="2">
        <v>128325</v>
      </c>
      <c r="G2779" s="2"/>
      <c r="H2779" s="2"/>
      <c r="I2779" s="2"/>
      <c r="J2779" s="2">
        <v>108750</v>
      </c>
      <c r="K2779" s="2"/>
      <c r="L2779" s="2">
        <f t="shared" si="499"/>
        <v>19575</v>
      </c>
      <c r="M2779" s="2">
        <f t="shared" si="500"/>
        <v>9787.5</v>
      </c>
      <c r="N2779" s="2">
        <f t="shared" si="501"/>
        <v>9787.5</v>
      </c>
      <c r="O2779" s="2">
        <f t="shared" si="502"/>
        <v>0</v>
      </c>
      <c r="P2779" s="2">
        <f t="shared" si="503"/>
        <v>128325</v>
      </c>
      <c r="Q2779" s="14">
        <f t="shared" si="504"/>
        <v>0</v>
      </c>
      <c r="R2779" s="2"/>
      <c r="S2779" s="2"/>
      <c r="T2779" s="1" t="e">
        <v>#N/A</v>
      </c>
    </row>
    <row r="2780" spans="1:20" x14ac:dyDescent="0.25">
      <c r="A2780" s="2" t="str">
        <f t="shared" si="498"/>
        <v>052019</v>
      </c>
      <c r="B2780" s="11">
        <v>43606</v>
      </c>
      <c r="C2780" s="2" t="s">
        <v>2257</v>
      </c>
      <c r="D2780" s="2" t="s">
        <v>225</v>
      </c>
      <c r="E2780" s="2" t="s">
        <v>226</v>
      </c>
      <c r="F2780" s="2">
        <v>37760</v>
      </c>
      <c r="G2780" s="2"/>
      <c r="H2780" s="2"/>
      <c r="I2780" s="2"/>
      <c r="J2780" s="2">
        <v>32000</v>
      </c>
      <c r="K2780" s="2"/>
      <c r="L2780" s="2">
        <f t="shared" si="499"/>
        <v>5760</v>
      </c>
      <c r="M2780" s="2">
        <f t="shared" si="500"/>
        <v>2880</v>
      </c>
      <c r="N2780" s="2">
        <f t="shared" si="501"/>
        <v>2880</v>
      </c>
      <c r="O2780" s="2">
        <f t="shared" si="502"/>
        <v>0</v>
      </c>
      <c r="P2780" s="2">
        <f t="shared" si="503"/>
        <v>37760</v>
      </c>
      <c r="Q2780" s="14">
        <f t="shared" si="504"/>
        <v>0</v>
      </c>
      <c r="R2780" s="2"/>
      <c r="S2780" s="2"/>
      <c r="T2780" s="1" t="e">
        <v>#N/A</v>
      </c>
    </row>
    <row r="2781" spans="1:20" x14ac:dyDescent="0.25">
      <c r="A2781" s="2" t="str">
        <f t="shared" si="498"/>
        <v>052019</v>
      </c>
      <c r="B2781" s="11">
        <v>43614</v>
      </c>
      <c r="C2781" s="2" t="s">
        <v>2258</v>
      </c>
      <c r="D2781" s="2" t="s">
        <v>225</v>
      </c>
      <c r="E2781" s="2" t="s">
        <v>226</v>
      </c>
      <c r="F2781" s="2">
        <v>19765</v>
      </c>
      <c r="G2781" s="2"/>
      <c r="H2781" s="2"/>
      <c r="I2781" s="2"/>
      <c r="J2781" s="2">
        <v>16750</v>
      </c>
      <c r="K2781" s="2"/>
      <c r="L2781" s="2">
        <f t="shared" si="499"/>
        <v>3015</v>
      </c>
      <c r="M2781" s="2">
        <f t="shared" si="500"/>
        <v>1507.5</v>
      </c>
      <c r="N2781" s="2">
        <f t="shared" si="501"/>
        <v>1507.5</v>
      </c>
      <c r="O2781" s="2">
        <f t="shared" si="502"/>
        <v>0</v>
      </c>
      <c r="P2781" s="2">
        <f t="shared" si="503"/>
        <v>19765</v>
      </c>
      <c r="Q2781" s="14">
        <f t="shared" si="504"/>
        <v>0</v>
      </c>
      <c r="R2781" s="2"/>
      <c r="S2781" s="2"/>
      <c r="T2781" s="1" t="e">
        <v>#N/A</v>
      </c>
    </row>
    <row r="2782" spans="1:20" x14ac:dyDescent="0.25">
      <c r="A2782" s="2" t="str">
        <f t="shared" si="498"/>
        <v>052019</v>
      </c>
      <c r="B2782" s="11">
        <v>43588</v>
      </c>
      <c r="C2782" s="2" t="s">
        <v>2259</v>
      </c>
      <c r="D2782" s="2" t="s">
        <v>225</v>
      </c>
      <c r="E2782" s="2" t="s">
        <v>226</v>
      </c>
      <c r="F2782" s="2">
        <v>92527</v>
      </c>
      <c r="G2782" s="2"/>
      <c r="H2782" s="2"/>
      <c r="I2782" s="2"/>
      <c r="J2782" s="2">
        <v>78413</v>
      </c>
      <c r="K2782" s="2"/>
      <c r="L2782" s="2">
        <f t="shared" si="499"/>
        <v>14114.34</v>
      </c>
      <c r="M2782" s="2">
        <f t="shared" si="500"/>
        <v>7057.17</v>
      </c>
      <c r="N2782" s="2">
        <f t="shared" si="501"/>
        <v>7057.17</v>
      </c>
      <c r="O2782" s="2">
        <f t="shared" si="502"/>
        <v>0</v>
      </c>
      <c r="P2782" s="2">
        <f t="shared" si="503"/>
        <v>92527.34</v>
      </c>
      <c r="Q2782" s="14">
        <f t="shared" si="504"/>
        <v>0.33999999999650754</v>
      </c>
      <c r="R2782" s="2"/>
      <c r="S2782" s="2"/>
      <c r="T2782" s="1" t="e">
        <v>#N/A</v>
      </c>
    </row>
    <row r="2783" spans="1:20" x14ac:dyDescent="0.25">
      <c r="A2783" s="2" t="str">
        <f t="shared" si="498"/>
        <v>062019</v>
      </c>
      <c r="B2783" s="11">
        <v>43624</v>
      </c>
      <c r="C2783" s="2" t="s">
        <v>2723</v>
      </c>
      <c r="D2783" s="2" t="s">
        <v>225</v>
      </c>
      <c r="E2783" s="2" t="s">
        <v>226</v>
      </c>
      <c r="F2783" s="2">
        <v>40710</v>
      </c>
      <c r="G2783" s="2"/>
      <c r="H2783" s="2"/>
      <c r="I2783" s="2"/>
      <c r="J2783" s="2">
        <v>34500</v>
      </c>
      <c r="K2783" s="2"/>
      <c r="L2783" s="2">
        <f t="shared" si="499"/>
        <v>6210</v>
      </c>
      <c r="M2783" s="2">
        <f t="shared" si="500"/>
        <v>3105</v>
      </c>
      <c r="N2783" s="2">
        <f t="shared" si="501"/>
        <v>3105</v>
      </c>
      <c r="O2783" s="2">
        <f t="shared" si="502"/>
        <v>0</v>
      </c>
      <c r="P2783" s="2">
        <f t="shared" si="503"/>
        <v>40710</v>
      </c>
      <c r="Q2783" s="14">
        <f t="shared" si="504"/>
        <v>0</v>
      </c>
      <c r="R2783" s="2"/>
      <c r="S2783" s="2"/>
      <c r="T2783" s="1" t="e">
        <v>#N/A</v>
      </c>
    </row>
    <row r="2784" spans="1:20" x14ac:dyDescent="0.25">
      <c r="A2784" s="2" t="str">
        <f t="shared" si="498"/>
        <v>062019</v>
      </c>
      <c r="B2784" s="11">
        <v>43626</v>
      </c>
      <c r="C2784" s="2" t="s">
        <v>2724</v>
      </c>
      <c r="D2784" s="2" t="s">
        <v>225</v>
      </c>
      <c r="E2784" s="2" t="s">
        <v>226</v>
      </c>
      <c r="F2784" s="2">
        <v>1388860</v>
      </c>
      <c r="G2784" s="2"/>
      <c r="H2784" s="2"/>
      <c r="I2784" s="2"/>
      <c r="J2784" s="2">
        <v>1177000</v>
      </c>
      <c r="K2784" s="2"/>
      <c r="L2784" s="2">
        <f t="shared" si="499"/>
        <v>211860</v>
      </c>
      <c r="M2784" s="2">
        <f t="shared" si="500"/>
        <v>105930</v>
      </c>
      <c r="N2784" s="2">
        <f t="shared" si="501"/>
        <v>105930</v>
      </c>
      <c r="O2784" s="2">
        <f t="shared" si="502"/>
        <v>0</v>
      </c>
      <c r="P2784" s="2">
        <f t="shared" si="503"/>
        <v>1388860</v>
      </c>
      <c r="Q2784" s="14">
        <f t="shared" si="504"/>
        <v>0</v>
      </c>
      <c r="R2784" s="2"/>
      <c r="S2784" s="2"/>
      <c r="T2784" s="1" t="e">
        <v>#N/A</v>
      </c>
    </row>
    <row r="2785" spans="1:20" x14ac:dyDescent="0.25">
      <c r="A2785" s="2" t="str">
        <f t="shared" si="498"/>
        <v>062019</v>
      </c>
      <c r="B2785" s="11">
        <v>43633</v>
      </c>
      <c r="C2785" s="2" t="s">
        <v>2725</v>
      </c>
      <c r="D2785" s="2" t="s">
        <v>225</v>
      </c>
      <c r="E2785" s="2" t="s">
        <v>226</v>
      </c>
      <c r="F2785" s="2">
        <v>6018000</v>
      </c>
      <c r="G2785" s="2"/>
      <c r="H2785" s="2"/>
      <c r="I2785" s="2"/>
      <c r="J2785" s="2">
        <v>5100000</v>
      </c>
      <c r="K2785" s="2"/>
      <c r="L2785" s="2">
        <f t="shared" si="499"/>
        <v>918000</v>
      </c>
      <c r="M2785" s="2">
        <f t="shared" si="500"/>
        <v>459000</v>
      </c>
      <c r="N2785" s="2">
        <f t="shared" si="501"/>
        <v>459000</v>
      </c>
      <c r="O2785" s="2">
        <f t="shared" si="502"/>
        <v>0</v>
      </c>
      <c r="P2785" s="2">
        <f t="shared" si="503"/>
        <v>6018000</v>
      </c>
      <c r="Q2785" s="14">
        <f t="shared" si="504"/>
        <v>0</v>
      </c>
      <c r="R2785" s="2"/>
      <c r="S2785" s="2"/>
      <c r="T2785" s="1" t="e">
        <v>#N/A</v>
      </c>
    </row>
    <row r="2786" spans="1:20" x14ac:dyDescent="0.25">
      <c r="A2786" s="2" t="str">
        <f t="shared" si="498"/>
        <v>062019</v>
      </c>
      <c r="B2786" s="11">
        <v>43635</v>
      </c>
      <c r="C2786" s="2" t="s">
        <v>2726</v>
      </c>
      <c r="D2786" s="2" t="s">
        <v>225</v>
      </c>
      <c r="E2786" s="2" t="s">
        <v>226</v>
      </c>
      <c r="F2786" s="2">
        <v>243375</v>
      </c>
      <c r="G2786" s="2"/>
      <c r="H2786" s="2"/>
      <c r="I2786" s="2"/>
      <c r="J2786" s="2">
        <v>206250</v>
      </c>
      <c r="K2786" s="2"/>
      <c r="L2786" s="2">
        <f t="shared" si="499"/>
        <v>37125</v>
      </c>
      <c r="M2786" s="2">
        <f t="shared" si="500"/>
        <v>18562.5</v>
      </c>
      <c r="N2786" s="2">
        <f t="shared" si="501"/>
        <v>18562.5</v>
      </c>
      <c r="O2786" s="2">
        <f t="shared" si="502"/>
        <v>0</v>
      </c>
      <c r="P2786" s="2">
        <f t="shared" si="503"/>
        <v>243375</v>
      </c>
      <c r="Q2786" s="14">
        <f t="shared" si="504"/>
        <v>0</v>
      </c>
      <c r="R2786" s="2"/>
      <c r="S2786" s="2"/>
      <c r="T2786" s="1" t="e">
        <v>#N/A</v>
      </c>
    </row>
    <row r="2787" spans="1:20" x14ac:dyDescent="0.25">
      <c r="A2787" s="2" t="str">
        <f t="shared" si="498"/>
        <v>062019</v>
      </c>
      <c r="B2787" s="11">
        <v>43635</v>
      </c>
      <c r="C2787" s="2" t="s">
        <v>2727</v>
      </c>
      <c r="D2787" s="2" t="s">
        <v>225</v>
      </c>
      <c r="E2787" s="2" t="s">
        <v>226</v>
      </c>
      <c r="F2787" s="2">
        <v>75520</v>
      </c>
      <c r="G2787" s="2"/>
      <c r="H2787" s="2"/>
      <c r="I2787" s="2"/>
      <c r="J2787" s="2">
        <v>64000</v>
      </c>
      <c r="K2787" s="2"/>
      <c r="L2787" s="2">
        <f t="shared" si="499"/>
        <v>11520</v>
      </c>
      <c r="M2787" s="2">
        <f t="shared" si="500"/>
        <v>5760</v>
      </c>
      <c r="N2787" s="2">
        <f t="shared" si="501"/>
        <v>5760</v>
      </c>
      <c r="O2787" s="2">
        <f t="shared" si="502"/>
        <v>0</v>
      </c>
      <c r="P2787" s="2">
        <f t="shared" si="503"/>
        <v>75520</v>
      </c>
      <c r="Q2787" s="14">
        <f t="shared" si="504"/>
        <v>0</v>
      </c>
      <c r="R2787" s="2"/>
      <c r="S2787" s="2"/>
      <c r="T2787" s="1" t="e">
        <v>#N/A</v>
      </c>
    </row>
    <row r="2788" spans="1:20" x14ac:dyDescent="0.25">
      <c r="A2788" s="2" t="str">
        <f t="shared" si="498"/>
        <v>062019</v>
      </c>
      <c r="B2788" s="11">
        <v>43638</v>
      </c>
      <c r="C2788" s="2" t="s">
        <v>2728</v>
      </c>
      <c r="D2788" s="2" t="s">
        <v>225</v>
      </c>
      <c r="E2788" s="2" t="s">
        <v>226</v>
      </c>
      <c r="F2788" s="2">
        <v>24780</v>
      </c>
      <c r="G2788" s="2"/>
      <c r="H2788" s="2"/>
      <c r="I2788" s="2"/>
      <c r="J2788" s="2">
        <v>21000</v>
      </c>
      <c r="K2788" s="2"/>
      <c r="L2788" s="2">
        <f t="shared" si="499"/>
        <v>3780</v>
      </c>
      <c r="M2788" s="2">
        <f t="shared" si="500"/>
        <v>1890</v>
      </c>
      <c r="N2788" s="2">
        <f t="shared" si="501"/>
        <v>1890</v>
      </c>
      <c r="O2788" s="2">
        <f t="shared" si="502"/>
        <v>0</v>
      </c>
      <c r="P2788" s="2">
        <f t="shared" si="503"/>
        <v>24780</v>
      </c>
      <c r="Q2788" s="14">
        <f t="shared" si="504"/>
        <v>0</v>
      </c>
      <c r="R2788" s="2"/>
      <c r="S2788" s="2"/>
      <c r="T2788" s="1" t="e">
        <v>#N/A</v>
      </c>
    </row>
    <row r="2789" spans="1:20" x14ac:dyDescent="0.25">
      <c r="A2789" s="2" t="str">
        <f t="shared" si="498"/>
        <v>062019</v>
      </c>
      <c r="B2789" s="11">
        <v>43641</v>
      </c>
      <c r="C2789" s="2" t="s">
        <v>2729</v>
      </c>
      <c r="D2789" s="2" t="s">
        <v>225</v>
      </c>
      <c r="E2789" s="2" t="s">
        <v>226</v>
      </c>
      <c r="F2789" s="2">
        <v>37760</v>
      </c>
      <c r="G2789" s="2"/>
      <c r="H2789" s="2"/>
      <c r="I2789" s="2"/>
      <c r="J2789" s="2">
        <v>32000</v>
      </c>
      <c r="K2789" s="2"/>
      <c r="L2789" s="2">
        <f t="shared" si="499"/>
        <v>5760</v>
      </c>
      <c r="M2789" s="2">
        <f t="shared" si="500"/>
        <v>2880</v>
      </c>
      <c r="N2789" s="2">
        <f t="shared" si="501"/>
        <v>2880</v>
      </c>
      <c r="O2789" s="2">
        <f t="shared" si="502"/>
        <v>0</v>
      </c>
      <c r="P2789" s="2">
        <f t="shared" si="503"/>
        <v>37760</v>
      </c>
      <c r="Q2789" s="14">
        <f t="shared" si="504"/>
        <v>0</v>
      </c>
      <c r="R2789" s="2"/>
      <c r="S2789" s="2"/>
      <c r="T2789" s="1" t="e">
        <v>#N/A</v>
      </c>
    </row>
    <row r="2790" spans="1:20" x14ac:dyDescent="0.25">
      <c r="A2790" s="2" t="str">
        <f t="shared" si="498"/>
        <v>062019</v>
      </c>
      <c r="B2790" s="11">
        <v>43641</v>
      </c>
      <c r="C2790" s="2" t="s">
        <v>2730</v>
      </c>
      <c r="D2790" s="2" t="s">
        <v>225</v>
      </c>
      <c r="E2790" s="2" t="s">
        <v>226</v>
      </c>
      <c r="F2790" s="2">
        <v>51920</v>
      </c>
      <c r="G2790" s="2"/>
      <c r="H2790" s="2"/>
      <c r="I2790" s="2"/>
      <c r="J2790" s="2">
        <v>44000</v>
      </c>
      <c r="K2790" s="2"/>
      <c r="L2790" s="2">
        <f t="shared" si="499"/>
        <v>7920</v>
      </c>
      <c r="M2790" s="2">
        <f t="shared" si="500"/>
        <v>3960</v>
      </c>
      <c r="N2790" s="2">
        <f t="shared" si="501"/>
        <v>3960</v>
      </c>
      <c r="O2790" s="2">
        <f t="shared" si="502"/>
        <v>0</v>
      </c>
      <c r="P2790" s="2">
        <f t="shared" si="503"/>
        <v>51920</v>
      </c>
      <c r="Q2790" s="14">
        <f t="shared" si="504"/>
        <v>0</v>
      </c>
      <c r="R2790" s="2"/>
      <c r="S2790" s="2"/>
      <c r="T2790" s="1" t="e">
        <v>#N/A</v>
      </c>
    </row>
    <row r="2791" spans="1:20" x14ac:dyDescent="0.25">
      <c r="A2791" s="2" t="str">
        <f t="shared" si="498"/>
        <v>062019</v>
      </c>
      <c r="B2791" s="11">
        <v>43642</v>
      </c>
      <c r="C2791" s="2" t="s">
        <v>2731</v>
      </c>
      <c r="D2791" s="2" t="s">
        <v>225</v>
      </c>
      <c r="E2791" s="2" t="s">
        <v>226</v>
      </c>
      <c r="F2791" s="2">
        <v>66080</v>
      </c>
      <c r="G2791" s="2"/>
      <c r="H2791" s="2"/>
      <c r="I2791" s="2"/>
      <c r="J2791" s="2">
        <v>56000</v>
      </c>
      <c r="K2791" s="2"/>
      <c r="L2791" s="2">
        <f t="shared" si="499"/>
        <v>10080</v>
      </c>
      <c r="M2791" s="2">
        <f t="shared" si="500"/>
        <v>5040</v>
      </c>
      <c r="N2791" s="2">
        <f t="shared" si="501"/>
        <v>5040</v>
      </c>
      <c r="O2791" s="2">
        <f t="shared" si="502"/>
        <v>0</v>
      </c>
      <c r="P2791" s="2">
        <f t="shared" si="503"/>
        <v>66080</v>
      </c>
      <c r="Q2791" s="14">
        <f t="shared" si="504"/>
        <v>0</v>
      </c>
      <c r="R2791" s="2"/>
      <c r="S2791" s="2"/>
      <c r="T2791" s="1" t="e">
        <v>#N/A</v>
      </c>
    </row>
    <row r="2792" spans="1:20" x14ac:dyDescent="0.25">
      <c r="A2792" s="2" t="str">
        <f t="shared" si="498"/>
        <v>072019</v>
      </c>
      <c r="B2792" s="11">
        <v>43648</v>
      </c>
      <c r="C2792" s="2" t="s">
        <v>3186</v>
      </c>
      <c r="D2792" s="2" t="s">
        <v>225</v>
      </c>
      <c r="E2792" s="2" t="s">
        <v>226</v>
      </c>
      <c r="F2792" s="2">
        <v>55755</v>
      </c>
      <c r="G2792" s="2"/>
      <c r="H2792" s="2"/>
      <c r="I2792" s="2"/>
      <c r="J2792" s="2">
        <v>47250</v>
      </c>
      <c r="K2792" s="2"/>
      <c r="L2792" s="2">
        <f t="shared" si="499"/>
        <v>8505</v>
      </c>
      <c r="M2792" s="2">
        <f t="shared" si="500"/>
        <v>4252.5</v>
      </c>
      <c r="N2792" s="2">
        <f t="shared" si="501"/>
        <v>4252.5</v>
      </c>
      <c r="O2792" s="2">
        <f t="shared" si="502"/>
        <v>0</v>
      </c>
      <c r="P2792" s="2">
        <f t="shared" si="503"/>
        <v>55755</v>
      </c>
      <c r="Q2792" s="14">
        <f t="shared" si="504"/>
        <v>0</v>
      </c>
      <c r="R2792" s="2"/>
      <c r="S2792" s="2"/>
      <c r="T2792" s="1" t="e">
        <v>#N/A</v>
      </c>
    </row>
    <row r="2793" spans="1:20" x14ac:dyDescent="0.25">
      <c r="A2793" s="2" t="str">
        <f t="shared" si="498"/>
        <v>072019</v>
      </c>
      <c r="B2793" s="11">
        <v>43649</v>
      </c>
      <c r="C2793" s="2" t="s">
        <v>3187</v>
      </c>
      <c r="D2793" s="2" t="s">
        <v>225</v>
      </c>
      <c r="E2793" s="2" t="s">
        <v>226</v>
      </c>
      <c r="F2793" s="2">
        <v>200600</v>
      </c>
      <c r="G2793" s="2"/>
      <c r="H2793" s="2"/>
      <c r="I2793" s="2"/>
      <c r="J2793" s="2">
        <v>170000</v>
      </c>
      <c r="K2793" s="2"/>
      <c r="L2793" s="2">
        <f t="shared" si="499"/>
        <v>30600</v>
      </c>
      <c r="M2793" s="2">
        <f t="shared" si="500"/>
        <v>15300</v>
      </c>
      <c r="N2793" s="2">
        <f t="shared" si="501"/>
        <v>15300</v>
      </c>
      <c r="O2793" s="2">
        <f t="shared" si="502"/>
        <v>0</v>
      </c>
      <c r="P2793" s="2">
        <f t="shared" si="503"/>
        <v>200600</v>
      </c>
      <c r="Q2793" s="14">
        <f t="shared" si="504"/>
        <v>0</v>
      </c>
      <c r="R2793" s="2"/>
      <c r="S2793" s="2"/>
      <c r="T2793" s="1" t="e">
        <v>#N/A</v>
      </c>
    </row>
    <row r="2794" spans="1:20" x14ac:dyDescent="0.25">
      <c r="A2794" s="2" t="str">
        <f t="shared" si="498"/>
        <v>072019</v>
      </c>
      <c r="B2794" s="11">
        <v>43649</v>
      </c>
      <c r="C2794" s="2" t="s">
        <v>3188</v>
      </c>
      <c r="D2794" s="2" t="s">
        <v>225</v>
      </c>
      <c r="E2794" s="2" t="s">
        <v>226</v>
      </c>
      <c r="F2794" s="2">
        <v>39530</v>
      </c>
      <c r="G2794" s="2"/>
      <c r="H2794" s="2"/>
      <c r="I2794" s="2"/>
      <c r="J2794" s="2">
        <v>33500</v>
      </c>
      <c r="K2794" s="2"/>
      <c r="L2794" s="2">
        <f t="shared" si="499"/>
        <v>6030</v>
      </c>
      <c r="M2794" s="2">
        <f t="shared" si="500"/>
        <v>3015</v>
      </c>
      <c r="N2794" s="2">
        <f t="shared" si="501"/>
        <v>3015</v>
      </c>
      <c r="O2794" s="2">
        <f t="shared" si="502"/>
        <v>0</v>
      </c>
      <c r="P2794" s="2">
        <f t="shared" si="503"/>
        <v>39530</v>
      </c>
      <c r="Q2794" s="14">
        <f t="shared" si="504"/>
        <v>0</v>
      </c>
      <c r="R2794" s="2"/>
      <c r="S2794" s="2"/>
      <c r="T2794" s="1" t="e">
        <v>#N/A</v>
      </c>
    </row>
    <row r="2795" spans="1:20" x14ac:dyDescent="0.25">
      <c r="A2795" s="2" t="str">
        <f t="shared" si="498"/>
        <v>072019</v>
      </c>
      <c r="B2795" s="11">
        <v>43655</v>
      </c>
      <c r="C2795" s="2" t="s">
        <v>3189</v>
      </c>
      <c r="D2795" s="2" t="s">
        <v>225</v>
      </c>
      <c r="E2795" s="2" t="s">
        <v>226</v>
      </c>
      <c r="F2795" s="2">
        <v>81125</v>
      </c>
      <c r="G2795" s="2"/>
      <c r="H2795" s="2"/>
      <c r="I2795" s="2"/>
      <c r="J2795" s="2">
        <v>68750</v>
      </c>
      <c r="K2795" s="2"/>
      <c r="L2795" s="2">
        <f t="shared" si="499"/>
        <v>12375</v>
      </c>
      <c r="M2795" s="2">
        <f t="shared" si="500"/>
        <v>6187.5</v>
      </c>
      <c r="N2795" s="2">
        <f t="shared" si="501"/>
        <v>6187.5</v>
      </c>
      <c r="O2795" s="2">
        <f t="shared" si="502"/>
        <v>0</v>
      </c>
      <c r="P2795" s="2">
        <f t="shared" si="503"/>
        <v>81125</v>
      </c>
      <c r="Q2795" s="14">
        <f t="shared" si="504"/>
        <v>0</v>
      </c>
      <c r="R2795" s="2"/>
      <c r="S2795" s="2"/>
      <c r="T2795" s="1" t="e">
        <v>#N/A</v>
      </c>
    </row>
    <row r="2796" spans="1:20" x14ac:dyDescent="0.25">
      <c r="A2796" s="2" t="str">
        <f t="shared" si="498"/>
        <v>072019</v>
      </c>
      <c r="B2796" s="11">
        <v>43655</v>
      </c>
      <c r="C2796" s="2" t="s">
        <v>3190</v>
      </c>
      <c r="D2796" s="2" t="s">
        <v>225</v>
      </c>
      <c r="E2796" s="2" t="s">
        <v>226</v>
      </c>
      <c r="F2796" s="2">
        <v>115050</v>
      </c>
      <c r="G2796" s="2"/>
      <c r="H2796" s="2"/>
      <c r="I2796" s="2"/>
      <c r="J2796" s="2">
        <v>97500</v>
      </c>
      <c r="K2796" s="2"/>
      <c r="L2796" s="2">
        <f t="shared" si="499"/>
        <v>17550</v>
      </c>
      <c r="M2796" s="2">
        <f t="shared" si="500"/>
        <v>8775</v>
      </c>
      <c r="N2796" s="2">
        <f t="shared" si="501"/>
        <v>8775</v>
      </c>
      <c r="O2796" s="2">
        <f t="shared" si="502"/>
        <v>0</v>
      </c>
      <c r="P2796" s="2">
        <f t="shared" si="503"/>
        <v>115050</v>
      </c>
      <c r="Q2796" s="14">
        <f t="shared" si="504"/>
        <v>0</v>
      </c>
      <c r="R2796" s="2"/>
      <c r="S2796" s="2"/>
      <c r="T2796" s="1" t="e">
        <v>#N/A</v>
      </c>
    </row>
    <row r="2797" spans="1:20" x14ac:dyDescent="0.25">
      <c r="A2797" s="2" t="str">
        <f t="shared" si="498"/>
        <v>072019</v>
      </c>
      <c r="B2797" s="11">
        <v>43655</v>
      </c>
      <c r="C2797" s="2" t="s">
        <v>3191</v>
      </c>
      <c r="D2797" s="2" t="s">
        <v>225</v>
      </c>
      <c r="E2797" s="2" t="s">
        <v>226</v>
      </c>
      <c r="F2797" s="2">
        <v>18172</v>
      </c>
      <c r="G2797" s="2"/>
      <c r="H2797" s="2"/>
      <c r="I2797" s="2"/>
      <c r="J2797" s="2">
        <v>15400</v>
      </c>
      <c r="K2797" s="2"/>
      <c r="L2797" s="2">
        <f t="shared" si="499"/>
        <v>2772</v>
      </c>
      <c r="M2797" s="2">
        <f t="shared" si="500"/>
        <v>1386</v>
      </c>
      <c r="N2797" s="2">
        <f t="shared" si="501"/>
        <v>1386</v>
      </c>
      <c r="O2797" s="2">
        <f t="shared" si="502"/>
        <v>0</v>
      </c>
      <c r="P2797" s="2">
        <f t="shared" si="503"/>
        <v>18172</v>
      </c>
      <c r="Q2797" s="14">
        <f t="shared" si="504"/>
        <v>0</v>
      </c>
      <c r="R2797" s="2"/>
      <c r="S2797" s="2"/>
      <c r="T2797" s="1" t="e">
        <v>#N/A</v>
      </c>
    </row>
    <row r="2798" spans="1:20" x14ac:dyDescent="0.25">
      <c r="A2798" s="2" t="str">
        <f t="shared" si="498"/>
        <v>072019</v>
      </c>
      <c r="B2798" s="11">
        <v>43656</v>
      </c>
      <c r="C2798" s="2" t="s">
        <v>3192</v>
      </c>
      <c r="D2798" s="2" t="s">
        <v>225</v>
      </c>
      <c r="E2798" s="2" t="s">
        <v>226</v>
      </c>
      <c r="F2798" s="2">
        <v>6018000</v>
      </c>
      <c r="G2798" s="2"/>
      <c r="H2798" s="2"/>
      <c r="I2798" s="2"/>
      <c r="J2798" s="2">
        <v>5100000</v>
      </c>
      <c r="K2798" s="2"/>
      <c r="L2798" s="2">
        <f t="shared" si="499"/>
        <v>918000</v>
      </c>
      <c r="M2798" s="2">
        <f t="shared" si="500"/>
        <v>459000</v>
      </c>
      <c r="N2798" s="2">
        <f t="shared" si="501"/>
        <v>459000</v>
      </c>
      <c r="O2798" s="2">
        <f t="shared" si="502"/>
        <v>0</v>
      </c>
      <c r="P2798" s="2">
        <f t="shared" si="503"/>
        <v>6018000</v>
      </c>
      <c r="Q2798" s="14">
        <f t="shared" si="504"/>
        <v>0</v>
      </c>
      <c r="R2798" s="2"/>
      <c r="S2798" s="2"/>
      <c r="T2798" s="1" t="e">
        <v>#N/A</v>
      </c>
    </row>
    <row r="2799" spans="1:20" x14ac:dyDescent="0.25">
      <c r="A2799" s="2" t="str">
        <f t="shared" si="498"/>
        <v>072019</v>
      </c>
      <c r="B2799" s="11">
        <v>43658</v>
      </c>
      <c r="C2799" s="2" t="s">
        <v>3193</v>
      </c>
      <c r="D2799" s="2" t="s">
        <v>225</v>
      </c>
      <c r="E2799" s="2" t="s">
        <v>226</v>
      </c>
      <c r="F2799" s="2">
        <v>324500</v>
      </c>
      <c r="G2799" s="2"/>
      <c r="H2799" s="2"/>
      <c r="I2799" s="2"/>
      <c r="J2799" s="2">
        <v>275000</v>
      </c>
      <c r="K2799" s="2"/>
      <c r="L2799" s="2">
        <f t="shared" si="499"/>
        <v>49500</v>
      </c>
      <c r="M2799" s="2">
        <f t="shared" si="500"/>
        <v>24750</v>
      </c>
      <c r="N2799" s="2">
        <f t="shared" si="501"/>
        <v>24750</v>
      </c>
      <c r="O2799" s="2">
        <f t="shared" si="502"/>
        <v>0</v>
      </c>
      <c r="P2799" s="2">
        <f t="shared" si="503"/>
        <v>324500</v>
      </c>
      <c r="Q2799" s="14">
        <f t="shared" si="504"/>
        <v>0</v>
      </c>
      <c r="R2799" s="2"/>
      <c r="S2799" s="2"/>
      <c r="T2799" s="1" t="e">
        <v>#N/A</v>
      </c>
    </row>
    <row r="2800" spans="1:20" x14ac:dyDescent="0.25">
      <c r="A2800" s="2" t="str">
        <f t="shared" si="498"/>
        <v>072019</v>
      </c>
      <c r="B2800" s="11">
        <v>43659</v>
      </c>
      <c r="C2800" s="2" t="s">
        <v>3194</v>
      </c>
      <c r="D2800" s="2" t="s">
        <v>225</v>
      </c>
      <c r="E2800" s="2" t="s">
        <v>226</v>
      </c>
      <c r="F2800" s="2">
        <v>37760</v>
      </c>
      <c r="G2800" s="2"/>
      <c r="H2800" s="2"/>
      <c r="I2800" s="2"/>
      <c r="J2800" s="2">
        <v>32000</v>
      </c>
      <c r="K2800" s="2"/>
      <c r="L2800" s="2">
        <f t="shared" si="499"/>
        <v>5760</v>
      </c>
      <c r="M2800" s="2">
        <f t="shared" si="500"/>
        <v>2880</v>
      </c>
      <c r="N2800" s="2">
        <f t="shared" si="501"/>
        <v>2880</v>
      </c>
      <c r="O2800" s="2">
        <f t="shared" si="502"/>
        <v>0</v>
      </c>
      <c r="P2800" s="2">
        <f t="shared" si="503"/>
        <v>37760</v>
      </c>
      <c r="Q2800" s="14">
        <f t="shared" si="504"/>
        <v>0</v>
      </c>
      <c r="R2800" s="2"/>
      <c r="S2800" s="2"/>
      <c r="T2800" s="1" t="e">
        <v>#N/A</v>
      </c>
    </row>
    <row r="2801" spans="1:20" x14ac:dyDescent="0.25">
      <c r="A2801" s="2" t="str">
        <f t="shared" si="498"/>
        <v>072019</v>
      </c>
      <c r="B2801" s="11">
        <v>43663</v>
      </c>
      <c r="C2801" s="2" t="s">
        <v>3195</v>
      </c>
      <c r="D2801" s="2" t="s">
        <v>225</v>
      </c>
      <c r="E2801" s="2" t="s">
        <v>226</v>
      </c>
      <c r="F2801" s="2">
        <v>181720</v>
      </c>
      <c r="G2801" s="2"/>
      <c r="H2801" s="2"/>
      <c r="I2801" s="2"/>
      <c r="J2801" s="2">
        <v>154000</v>
      </c>
      <c r="K2801" s="2"/>
      <c r="L2801" s="2">
        <f t="shared" si="499"/>
        <v>27720</v>
      </c>
      <c r="M2801" s="2">
        <f t="shared" si="500"/>
        <v>13860</v>
      </c>
      <c r="N2801" s="2">
        <f t="shared" si="501"/>
        <v>13860</v>
      </c>
      <c r="O2801" s="2">
        <f t="shared" si="502"/>
        <v>0</v>
      </c>
      <c r="P2801" s="2">
        <f t="shared" si="503"/>
        <v>181720</v>
      </c>
      <c r="Q2801" s="14">
        <f t="shared" si="504"/>
        <v>0</v>
      </c>
      <c r="R2801" s="2"/>
      <c r="S2801" s="2"/>
      <c r="T2801" s="1" t="e">
        <v>#N/A</v>
      </c>
    </row>
    <row r="2802" spans="1:20" x14ac:dyDescent="0.25">
      <c r="A2802" s="2" t="str">
        <f t="shared" si="498"/>
        <v>072019</v>
      </c>
      <c r="B2802" s="11">
        <v>43668</v>
      </c>
      <c r="C2802" s="2" t="s">
        <v>3196</v>
      </c>
      <c r="D2802" s="2" t="s">
        <v>225</v>
      </c>
      <c r="E2802" s="2" t="s">
        <v>226</v>
      </c>
      <c r="F2802" s="2">
        <v>218300</v>
      </c>
      <c r="G2802" s="2"/>
      <c r="H2802" s="2"/>
      <c r="I2802" s="2"/>
      <c r="J2802" s="2">
        <v>185000</v>
      </c>
      <c r="K2802" s="2"/>
      <c r="L2802" s="2">
        <f t="shared" si="499"/>
        <v>33300</v>
      </c>
      <c r="M2802" s="2">
        <f t="shared" si="500"/>
        <v>16650</v>
      </c>
      <c r="N2802" s="2">
        <f t="shared" si="501"/>
        <v>16650</v>
      </c>
      <c r="O2802" s="2">
        <f t="shared" si="502"/>
        <v>0</v>
      </c>
      <c r="P2802" s="2">
        <f t="shared" si="503"/>
        <v>218300</v>
      </c>
      <c r="Q2802" s="14">
        <f t="shared" si="504"/>
        <v>0</v>
      </c>
      <c r="R2802" s="2"/>
      <c r="S2802" s="2"/>
      <c r="T2802" s="1" t="e">
        <v>#N/A</v>
      </c>
    </row>
    <row r="2803" spans="1:20" x14ac:dyDescent="0.25">
      <c r="A2803" s="2" t="str">
        <f t="shared" si="498"/>
        <v>072019</v>
      </c>
      <c r="B2803" s="11">
        <v>43669</v>
      </c>
      <c r="C2803" s="2" t="s">
        <v>3197</v>
      </c>
      <c r="D2803" s="2" t="s">
        <v>225</v>
      </c>
      <c r="E2803" s="2" t="s">
        <v>226</v>
      </c>
      <c r="F2803" s="2">
        <v>41005</v>
      </c>
      <c r="G2803" s="2"/>
      <c r="H2803" s="2"/>
      <c r="I2803" s="2"/>
      <c r="J2803" s="2">
        <v>34750</v>
      </c>
      <c r="K2803" s="2"/>
      <c r="L2803" s="2">
        <f t="shared" si="499"/>
        <v>6255</v>
      </c>
      <c r="M2803" s="2">
        <f t="shared" si="500"/>
        <v>3127.5</v>
      </c>
      <c r="N2803" s="2">
        <f t="shared" si="501"/>
        <v>3127.5</v>
      </c>
      <c r="O2803" s="2">
        <f t="shared" si="502"/>
        <v>0</v>
      </c>
      <c r="P2803" s="2">
        <f t="shared" si="503"/>
        <v>41005</v>
      </c>
      <c r="Q2803" s="14">
        <f t="shared" si="504"/>
        <v>0</v>
      </c>
      <c r="R2803" s="2"/>
      <c r="S2803" s="2"/>
      <c r="T2803" s="1" t="e">
        <v>#N/A</v>
      </c>
    </row>
    <row r="2804" spans="1:20" x14ac:dyDescent="0.25">
      <c r="A2804" s="2" t="str">
        <f t="shared" si="498"/>
        <v>072019</v>
      </c>
      <c r="B2804" s="11">
        <v>43669</v>
      </c>
      <c r="C2804" s="2" t="s">
        <v>3198</v>
      </c>
      <c r="D2804" s="2" t="s">
        <v>225</v>
      </c>
      <c r="E2804" s="2" t="s">
        <v>226</v>
      </c>
      <c r="F2804" s="2">
        <v>205025</v>
      </c>
      <c r="G2804" s="2"/>
      <c r="H2804" s="2"/>
      <c r="I2804" s="2"/>
      <c r="J2804" s="2">
        <v>173750</v>
      </c>
      <c r="K2804" s="2"/>
      <c r="L2804" s="2">
        <f t="shared" si="499"/>
        <v>31275</v>
      </c>
      <c r="M2804" s="2">
        <f t="shared" si="500"/>
        <v>15637.5</v>
      </c>
      <c r="N2804" s="2">
        <f t="shared" si="501"/>
        <v>15637.5</v>
      </c>
      <c r="O2804" s="2">
        <f t="shared" si="502"/>
        <v>0</v>
      </c>
      <c r="P2804" s="2">
        <f t="shared" si="503"/>
        <v>205025</v>
      </c>
      <c r="Q2804" s="14">
        <f t="shared" si="504"/>
        <v>0</v>
      </c>
      <c r="R2804" s="2"/>
      <c r="S2804" s="2"/>
      <c r="T2804" s="1" t="e">
        <v>#N/A</v>
      </c>
    </row>
    <row r="2805" spans="1:20" x14ac:dyDescent="0.25">
      <c r="A2805" s="2" t="str">
        <f t="shared" si="498"/>
        <v>072019</v>
      </c>
      <c r="B2805" s="11">
        <v>43675</v>
      </c>
      <c r="C2805" s="2" t="s">
        <v>3199</v>
      </c>
      <c r="D2805" s="2" t="s">
        <v>225</v>
      </c>
      <c r="E2805" s="2" t="s">
        <v>226</v>
      </c>
      <c r="F2805" s="2">
        <v>82600</v>
      </c>
      <c r="G2805" s="2"/>
      <c r="H2805" s="2"/>
      <c r="I2805" s="2"/>
      <c r="J2805" s="2">
        <v>70000</v>
      </c>
      <c r="K2805" s="2"/>
      <c r="L2805" s="2">
        <f t="shared" si="499"/>
        <v>12600</v>
      </c>
      <c r="M2805" s="2">
        <f t="shared" si="500"/>
        <v>6300</v>
      </c>
      <c r="N2805" s="2">
        <f t="shared" si="501"/>
        <v>6300</v>
      </c>
      <c r="O2805" s="2">
        <f t="shared" si="502"/>
        <v>0</v>
      </c>
      <c r="P2805" s="2">
        <f t="shared" si="503"/>
        <v>82600</v>
      </c>
      <c r="Q2805" s="14">
        <f t="shared" si="504"/>
        <v>0</v>
      </c>
      <c r="R2805" s="2"/>
      <c r="S2805" s="2"/>
      <c r="T2805" s="1" t="e">
        <v>#N/A</v>
      </c>
    </row>
    <row r="2806" spans="1:20" x14ac:dyDescent="0.25">
      <c r="A2806" s="2" t="str">
        <f t="shared" si="498"/>
        <v>072019</v>
      </c>
      <c r="B2806" s="11">
        <v>43675</v>
      </c>
      <c r="C2806" s="2" t="s">
        <v>3200</v>
      </c>
      <c r="D2806" s="2" t="s">
        <v>225</v>
      </c>
      <c r="E2806" s="2" t="s">
        <v>226</v>
      </c>
      <c r="F2806" s="2">
        <v>97350</v>
      </c>
      <c r="G2806" s="2"/>
      <c r="H2806" s="2"/>
      <c r="I2806" s="2"/>
      <c r="J2806" s="2">
        <v>82500</v>
      </c>
      <c r="K2806" s="2"/>
      <c r="L2806" s="2">
        <f t="shared" si="499"/>
        <v>14850</v>
      </c>
      <c r="M2806" s="2">
        <f t="shared" si="500"/>
        <v>7425</v>
      </c>
      <c r="N2806" s="2">
        <f t="shared" si="501"/>
        <v>7425</v>
      </c>
      <c r="O2806" s="2">
        <f t="shared" si="502"/>
        <v>0</v>
      </c>
      <c r="P2806" s="2">
        <f t="shared" si="503"/>
        <v>97350</v>
      </c>
      <c r="Q2806" s="14">
        <f t="shared" si="504"/>
        <v>0</v>
      </c>
      <c r="R2806" s="2"/>
      <c r="S2806" s="2"/>
      <c r="T2806" s="1" t="e">
        <v>#N/A</v>
      </c>
    </row>
    <row r="2807" spans="1:20" x14ac:dyDescent="0.25">
      <c r="A2807" s="2" t="str">
        <f t="shared" si="498"/>
        <v>072019</v>
      </c>
      <c r="B2807" s="11">
        <v>43675</v>
      </c>
      <c r="C2807" s="2" t="s">
        <v>3201</v>
      </c>
      <c r="D2807" s="2" t="s">
        <v>225</v>
      </c>
      <c r="E2807" s="2" t="s">
        <v>226</v>
      </c>
      <c r="F2807" s="2">
        <v>38940</v>
      </c>
      <c r="G2807" s="2"/>
      <c r="H2807" s="2"/>
      <c r="I2807" s="2"/>
      <c r="J2807" s="2">
        <v>33000</v>
      </c>
      <c r="K2807" s="2"/>
      <c r="L2807" s="2">
        <f t="shared" si="499"/>
        <v>5940</v>
      </c>
      <c r="M2807" s="2">
        <f t="shared" si="500"/>
        <v>2970</v>
      </c>
      <c r="N2807" s="2">
        <f t="shared" si="501"/>
        <v>2970</v>
      </c>
      <c r="O2807" s="2">
        <f t="shared" si="502"/>
        <v>0</v>
      </c>
      <c r="P2807" s="2">
        <f t="shared" si="503"/>
        <v>38940</v>
      </c>
      <c r="Q2807" s="14">
        <f t="shared" si="504"/>
        <v>0</v>
      </c>
      <c r="R2807" s="2"/>
      <c r="S2807" s="2"/>
      <c r="T2807" s="1" t="e">
        <v>#N/A</v>
      </c>
    </row>
    <row r="2808" spans="1:20" x14ac:dyDescent="0.25">
      <c r="A2808" s="2" t="str">
        <f t="shared" si="498"/>
        <v>072019</v>
      </c>
      <c r="B2808" s="11">
        <v>43676</v>
      </c>
      <c r="C2808" s="2" t="s">
        <v>3202</v>
      </c>
      <c r="D2808" s="2" t="s">
        <v>225</v>
      </c>
      <c r="E2808" s="2" t="s">
        <v>226</v>
      </c>
      <c r="F2808" s="2">
        <v>2407200</v>
      </c>
      <c r="G2808" s="2"/>
      <c r="H2808" s="2"/>
      <c r="I2808" s="2"/>
      <c r="J2808" s="2">
        <v>2040000</v>
      </c>
      <c r="K2808" s="2"/>
      <c r="L2808" s="2">
        <f t="shared" si="499"/>
        <v>367200</v>
      </c>
      <c r="M2808" s="2">
        <f t="shared" si="500"/>
        <v>183600</v>
      </c>
      <c r="N2808" s="2">
        <f t="shared" si="501"/>
        <v>183600</v>
      </c>
      <c r="O2808" s="2">
        <f t="shared" si="502"/>
        <v>0</v>
      </c>
      <c r="P2808" s="2">
        <f t="shared" si="503"/>
        <v>2407200</v>
      </c>
      <c r="Q2808" s="14">
        <f t="shared" si="504"/>
        <v>0</v>
      </c>
      <c r="R2808" s="2"/>
      <c r="S2808" s="2"/>
      <c r="T2808" s="1" t="e">
        <v>#N/A</v>
      </c>
    </row>
    <row r="2809" spans="1:20" x14ac:dyDescent="0.25">
      <c r="A2809" s="2" t="str">
        <f t="shared" si="498"/>
        <v>072019</v>
      </c>
      <c r="B2809" s="11">
        <v>43677</v>
      </c>
      <c r="C2809" s="2" t="s">
        <v>3203</v>
      </c>
      <c r="D2809" s="2" t="s">
        <v>225</v>
      </c>
      <c r="E2809" s="2" t="s">
        <v>226</v>
      </c>
      <c r="F2809" s="2">
        <v>769950</v>
      </c>
      <c r="G2809" s="2"/>
      <c r="H2809" s="2"/>
      <c r="I2809" s="2"/>
      <c r="J2809" s="2">
        <v>652500</v>
      </c>
      <c r="K2809" s="2"/>
      <c r="L2809" s="2">
        <f t="shared" si="499"/>
        <v>117450</v>
      </c>
      <c r="M2809" s="2">
        <f t="shared" si="500"/>
        <v>58725</v>
      </c>
      <c r="N2809" s="2">
        <f t="shared" si="501"/>
        <v>58725</v>
      </c>
      <c r="O2809" s="2">
        <f t="shared" si="502"/>
        <v>0</v>
      </c>
      <c r="P2809" s="2">
        <f t="shared" si="503"/>
        <v>769950</v>
      </c>
      <c r="Q2809" s="14">
        <f t="shared" si="504"/>
        <v>0</v>
      </c>
      <c r="R2809" s="2"/>
      <c r="S2809" s="2"/>
      <c r="T2809" s="1" t="e">
        <v>#N/A</v>
      </c>
    </row>
    <row r="2810" spans="1:20" x14ac:dyDescent="0.25">
      <c r="A2810" s="2" t="str">
        <f t="shared" si="498"/>
        <v>072019</v>
      </c>
      <c r="B2810" s="11">
        <v>43677</v>
      </c>
      <c r="C2810" s="2" t="s">
        <v>3204</v>
      </c>
      <c r="D2810" s="2" t="s">
        <v>225</v>
      </c>
      <c r="E2810" s="2" t="s">
        <v>226</v>
      </c>
      <c r="F2810" s="2">
        <v>10620</v>
      </c>
      <c r="G2810" s="2"/>
      <c r="H2810" s="2"/>
      <c r="I2810" s="2"/>
      <c r="J2810" s="2">
        <v>9000</v>
      </c>
      <c r="K2810" s="2"/>
      <c r="L2810" s="2">
        <f t="shared" si="499"/>
        <v>1620</v>
      </c>
      <c r="M2810" s="2">
        <f t="shared" si="500"/>
        <v>810</v>
      </c>
      <c r="N2810" s="2">
        <f t="shared" si="501"/>
        <v>810</v>
      </c>
      <c r="O2810" s="2">
        <f t="shared" si="502"/>
        <v>0</v>
      </c>
      <c r="P2810" s="2">
        <f t="shared" si="503"/>
        <v>10620</v>
      </c>
      <c r="Q2810" s="14">
        <f t="shared" si="504"/>
        <v>0</v>
      </c>
      <c r="R2810" s="2"/>
      <c r="S2810" s="2"/>
      <c r="T2810" s="1" t="e">
        <v>#N/A</v>
      </c>
    </row>
    <row r="2811" spans="1:20" x14ac:dyDescent="0.25">
      <c r="A2811" s="2" t="str">
        <f t="shared" si="498"/>
        <v>082019</v>
      </c>
      <c r="B2811" s="11">
        <v>43683</v>
      </c>
      <c r="C2811" s="2" t="s">
        <v>3599</v>
      </c>
      <c r="D2811" s="2" t="s">
        <v>225</v>
      </c>
      <c r="E2811" s="2" t="s">
        <v>226</v>
      </c>
      <c r="F2811" s="2">
        <v>1805400</v>
      </c>
      <c r="G2811" s="2"/>
      <c r="H2811" s="2"/>
      <c r="I2811" s="2"/>
      <c r="J2811" s="2">
        <v>1530000</v>
      </c>
      <c r="K2811" s="2"/>
      <c r="L2811" s="2">
        <f t="shared" si="499"/>
        <v>275400</v>
      </c>
      <c r="M2811" s="2">
        <f t="shared" si="500"/>
        <v>137700</v>
      </c>
      <c r="N2811" s="2">
        <f t="shared" si="501"/>
        <v>137700</v>
      </c>
      <c r="O2811" s="2">
        <f t="shared" si="502"/>
        <v>0</v>
      </c>
      <c r="P2811" s="2">
        <f t="shared" si="503"/>
        <v>1805400</v>
      </c>
      <c r="Q2811" s="14">
        <f t="shared" si="504"/>
        <v>0</v>
      </c>
      <c r="R2811" s="2"/>
      <c r="S2811" s="2"/>
      <c r="T2811" s="1" t="e">
        <v>#N/A</v>
      </c>
    </row>
    <row r="2812" spans="1:20" x14ac:dyDescent="0.25">
      <c r="A2812" s="2" t="str">
        <f t="shared" si="498"/>
        <v>082019</v>
      </c>
      <c r="B2812" s="11">
        <v>43687</v>
      </c>
      <c r="C2812" s="2" t="s">
        <v>3600</v>
      </c>
      <c r="D2812" s="2" t="s">
        <v>225</v>
      </c>
      <c r="E2812" s="2" t="s">
        <v>226</v>
      </c>
      <c r="F2812" s="2">
        <v>1672650</v>
      </c>
      <c r="G2812" s="2"/>
      <c r="H2812" s="2"/>
      <c r="I2812" s="2"/>
      <c r="J2812" s="2">
        <v>1417500</v>
      </c>
      <c r="K2812" s="2"/>
      <c r="L2812" s="2">
        <f t="shared" si="499"/>
        <v>255150</v>
      </c>
      <c r="M2812" s="2">
        <f t="shared" si="500"/>
        <v>127575</v>
      </c>
      <c r="N2812" s="2">
        <f t="shared" si="501"/>
        <v>127575</v>
      </c>
      <c r="O2812" s="2">
        <f t="shared" si="502"/>
        <v>0</v>
      </c>
      <c r="P2812" s="2">
        <f t="shared" si="503"/>
        <v>1672650</v>
      </c>
      <c r="Q2812" s="14">
        <f t="shared" si="504"/>
        <v>0</v>
      </c>
      <c r="R2812" s="2"/>
      <c r="S2812" s="2"/>
      <c r="T2812" s="1" t="e">
        <v>#N/A</v>
      </c>
    </row>
    <row r="2813" spans="1:20" x14ac:dyDescent="0.25">
      <c r="A2813" s="2" t="str">
        <f t="shared" si="498"/>
        <v>082019</v>
      </c>
      <c r="B2813" s="11">
        <v>43689</v>
      </c>
      <c r="C2813" s="2" t="s">
        <v>3601</v>
      </c>
      <c r="D2813" s="2" t="s">
        <v>225</v>
      </c>
      <c r="E2813" s="2" t="s">
        <v>226</v>
      </c>
      <c r="F2813" s="2">
        <v>24190</v>
      </c>
      <c r="G2813" s="2"/>
      <c r="H2813" s="2"/>
      <c r="I2813" s="2"/>
      <c r="J2813" s="2">
        <v>20500</v>
      </c>
      <c r="K2813" s="2"/>
      <c r="L2813" s="2">
        <f t="shared" si="499"/>
        <v>3690</v>
      </c>
      <c r="M2813" s="2">
        <f t="shared" si="500"/>
        <v>1845</v>
      </c>
      <c r="N2813" s="2">
        <f t="shared" si="501"/>
        <v>1845</v>
      </c>
      <c r="O2813" s="2">
        <f t="shared" si="502"/>
        <v>0</v>
      </c>
      <c r="P2813" s="2">
        <f t="shared" si="503"/>
        <v>24190</v>
      </c>
      <c r="Q2813" s="14">
        <f t="shared" si="504"/>
        <v>0</v>
      </c>
      <c r="R2813" s="2"/>
      <c r="S2813" s="2"/>
      <c r="T2813" s="1" t="e">
        <v>#N/A</v>
      </c>
    </row>
    <row r="2814" spans="1:20" x14ac:dyDescent="0.25">
      <c r="A2814" s="2" t="str">
        <f t="shared" si="498"/>
        <v>082019</v>
      </c>
      <c r="B2814" s="11">
        <v>43690</v>
      </c>
      <c r="C2814" s="2" t="s">
        <v>3602</v>
      </c>
      <c r="D2814" s="2" t="s">
        <v>225</v>
      </c>
      <c r="E2814" s="2" t="s">
        <v>226</v>
      </c>
      <c r="F2814" s="2">
        <v>790125</v>
      </c>
      <c r="G2814" s="2"/>
      <c r="H2814" s="2">
        <v>752500</v>
      </c>
      <c r="I2814" s="2"/>
      <c r="J2814" s="2"/>
      <c r="K2814" s="2"/>
      <c r="L2814" s="2">
        <f t="shared" si="499"/>
        <v>37625</v>
      </c>
      <c r="M2814" s="2">
        <f t="shared" si="500"/>
        <v>18812.5</v>
      </c>
      <c r="N2814" s="2">
        <f t="shared" si="501"/>
        <v>18812.5</v>
      </c>
      <c r="O2814" s="2">
        <f t="shared" si="502"/>
        <v>0</v>
      </c>
      <c r="P2814" s="2">
        <f t="shared" si="503"/>
        <v>790125</v>
      </c>
      <c r="Q2814" s="14">
        <f t="shared" si="504"/>
        <v>0</v>
      </c>
      <c r="R2814" s="2"/>
      <c r="S2814" s="2"/>
      <c r="T2814" s="1" t="e">
        <v>#N/A</v>
      </c>
    </row>
    <row r="2815" spans="1:20" x14ac:dyDescent="0.25">
      <c r="A2815" s="2" t="str">
        <f t="shared" si="498"/>
        <v>082019</v>
      </c>
      <c r="B2815" s="11">
        <v>43690</v>
      </c>
      <c r="C2815" s="2" t="s">
        <v>3603</v>
      </c>
      <c r="D2815" s="2" t="s">
        <v>225</v>
      </c>
      <c r="E2815" s="2" t="s">
        <v>226</v>
      </c>
      <c r="F2815" s="2">
        <v>1026600</v>
      </c>
      <c r="G2815" s="2"/>
      <c r="H2815" s="2"/>
      <c r="I2815" s="2"/>
      <c r="J2815" s="2">
        <v>870000</v>
      </c>
      <c r="K2815" s="2"/>
      <c r="L2815" s="2">
        <f t="shared" si="499"/>
        <v>156600</v>
      </c>
      <c r="M2815" s="2">
        <f t="shared" si="500"/>
        <v>78300</v>
      </c>
      <c r="N2815" s="2">
        <f t="shared" si="501"/>
        <v>78300</v>
      </c>
      <c r="O2815" s="2">
        <f t="shared" si="502"/>
        <v>0</v>
      </c>
      <c r="P2815" s="2">
        <f t="shared" si="503"/>
        <v>1026600</v>
      </c>
      <c r="Q2815" s="14">
        <f t="shared" si="504"/>
        <v>0</v>
      </c>
      <c r="R2815" s="2"/>
      <c r="S2815" s="2"/>
      <c r="T2815" s="1" t="e">
        <v>#N/A</v>
      </c>
    </row>
    <row r="2816" spans="1:20" x14ac:dyDescent="0.25">
      <c r="A2816" s="2" t="str">
        <f t="shared" si="498"/>
        <v>082019</v>
      </c>
      <c r="B2816" s="11">
        <v>43693</v>
      </c>
      <c r="C2816" s="2" t="s">
        <v>3604</v>
      </c>
      <c r="D2816" s="2" t="s">
        <v>225</v>
      </c>
      <c r="E2816" s="2" t="s">
        <v>226</v>
      </c>
      <c r="F2816" s="2">
        <v>438075</v>
      </c>
      <c r="G2816" s="2"/>
      <c r="H2816" s="2"/>
      <c r="I2816" s="2"/>
      <c r="J2816" s="2">
        <v>371250</v>
      </c>
      <c r="K2816" s="2"/>
      <c r="L2816" s="2">
        <f t="shared" si="499"/>
        <v>66825</v>
      </c>
      <c r="M2816" s="2">
        <f t="shared" si="500"/>
        <v>33412.5</v>
      </c>
      <c r="N2816" s="2">
        <f t="shared" si="501"/>
        <v>33412.5</v>
      </c>
      <c r="O2816" s="2">
        <f t="shared" si="502"/>
        <v>0</v>
      </c>
      <c r="P2816" s="2">
        <f t="shared" si="503"/>
        <v>438075</v>
      </c>
      <c r="Q2816" s="14">
        <f t="shared" si="504"/>
        <v>0</v>
      </c>
      <c r="R2816" s="2"/>
      <c r="S2816" s="2"/>
      <c r="T2816" s="1" t="e">
        <v>#N/A</v>
      </c>
    </row>
    <row r="2817" spans="1:20" x14ac:dyDescent="0.25">
      <c r="A2817" s="2" t="str">
        <f t="shared" si="498"/>
        <v>082019</v>
      </c>
      <c r="B2817" s="11">
        <v>43693</v>
      </c>
      <c r="C2817" s="2" t="s">
        <v>3605</v>
      </c>
      <c r="D2817" s="2" t="s">
        <v>225</v>
      </c>
      <c r="E2817" s="2" t="s">
        <v>226</v>
      </c>
      <c r="F2817" s="2">
        <v>200600</v>
      </c>
      <c r="G2817" s="2"/>
      <c r="H2817" s="2"/>
      <c r="I2817" s="2"/>
      <c r="J2817" s="2">
        <v>170000</v>
      </c>
      <c r="K2817" s="2"/>
      <c r="L2817" s="2">
        <f t="shared" si="499"/>
        <v>30600</v>
      </c>
      <c r="M2817" s="2">
        <f t="shared" si="500"/>
        <v>15300</v>
      </c>
      <c r="N2817" s="2">
        <f t="shared" si="501"/>
        <v>15300</v>
      </c>
      <c r="O2817" s="2">
        <f t="shared" si="502"/>
        <v>0</v>
      </c>
      <c r="P2817" s="2">
        <f t="shared" si="503"/>
        <v>200600</v>
      </c>
      <c r="Q2817" s="14">
        <f t="shared" si="504"/>
        <v>0</v>
      </c>
      <c r="R2817" s="2"/>
      <c r="S2817" s="2"/>
      <c r="T2817" s="1" t="e">
        <v>#N/A</v>
      </c>
    </row>
    <row r="2818" spans="1:20" x14ac:dyDescent="0.25">
      <c r="A2818" s="2" t="str">
        <f t="shared" si="498"/>
        <v>082019</v>
      </c>
      <c r="B2818" s="11">
        <v>43697</v>
      </c>
      <c r="C2818" s="2" t="s">
        <v>3606</v>
      </c>
      <c r="D2818" s="2" t="s">
        <v>225</v>
      </c>
      <c r="E2818" s="2" t="s">
        <v>226</v>
      </c>
      <c r="F2818" s="2">
        <v>601800</v>
      </c>
      <c r="G2818" s="2"/>
      <c r="H2818" s="2"/>
      <c r="I2818" s="2"/>
      <c r="J2818" s="2">
        <v>510000</v>
      </c>
      <c r="K2818" s="2"/>
      <c r="L2818" s="2">
        <f t="shared" si="499"/>
        <v>91800</v>
      </c>
      <c r="M2818" s="2">
        <f t="shared" si="500"/>
        <v>45900</v>
      </c>
      <c r="N2818" s="2">
        <f t="shared" si="501"/>
        <v>45900</v>
      </c>
      <c r="O2818" s="2">
        <f t="shared" si="502"/>
        <v>0</v>
      </c>
      <c r="P2818" s="2">
        <f t="shared" si="503"/>
        <v>601800</v>
      </c>
      <c r="Q2818" s="14">
        <f t="shared" si="504"/>
        <v>0</v>
      </c>
      <c r="R2818" s="2"/>
      <c r="S2818" s="2"/>
      <c r="T2818" s="1" t="e">
        <v>#N/A</v>
      </c>
    </row>
    <row r="2819" spans="1:20" x14ac:dyDescent="0.25">
      <c r="A2819" s="2" t="str">
        <f t="shared" si="498"/>
        <v>082019</v>
      </c>
      <c r="B2819" s="11">
        <v>43697</v>
      </c>
      <c r="C2819" s="2" t="s">
        <v>3607</v>
      </c>
      <c r="D2819" s="2" t="s">
        <v>225</v>
      </c>
      <c r="E2819" s="2" t="s">
        <v>226</v>
      </c>
      <c r="F2819" s="2">
        <v>10915</v>
      </c>
      <c r="G2819" s="2"/>
      <c r="H2819" s="2"/>
      <c r="I2819" s="2"/>
      <c r="J2819" s="2">
        <v>9250</v>
      </c>
      <c r="K2819" s="2"/>
      <c r="L2819" s="2">
        <f t="shared" si="499"/>
        <v>1665</v>
      </c>
      <c r="M2819" s="2">
        <f t="shared" si="500"/>
        <v>832.5</v>
      </c>
      <c r="N2819" s="2">
        <f t="shared" si="501"/>
        <v>832.5</v>
      </c>
      <c r="O2819" s="2">
        <f t="shared" si="502"/>
        <v>0</v>
      </c>
      <c r="P2819" s="2">
        <f t="shared" si="503"/>
        <v>10915</v>
      </c>
      <c r="Q2819" s="14">
        <f t="shared" si="504"/>
        <v>0</v>
      </c>
      <c r="R2819" s="2"/>
      <c r="S2819" s="2"/>
      <c r="T2819" s="1" t="e">
        <v>#N/A</v>
      </c>
    </row>
    <row r="2820" spans="1:20" x14ac:dyDescent="0.25">
      <c r="A2820" s="2" t="str">
        <f t="shared" si="498"/>
        <v>082019</v>
      </c>
      <c r="B2820" s="11">
        <v>43697</v>
      </c>
      <c r="C2820" s="2" t="s">
        <v>3608</v>
      </c>
      <c r="D2820" s="2" t="s">
        <v>225</v>
      </c>
      <c r="E2820" s="2" t="s">
        <v>226</v>
      </c>
      <c r="F2820" s="2">
        <v>75520</v>
      </c>
      <c r="G2820" s="2"/>
      <c r="H2820" s="2"/>
      <c r="I2820" s="2"/>
      <c r="J2820" s="2">
        <v>64000</v>
      </c>
      <c r="K2820" s="2"/>
      <c r="L2820" s="2">
        <f t="shared" si="499"/>
        <v>11520</v>
      </c>
      <c r="M2820" s="2">
        <f t="shared" si="500"/>
        <v>5760</v>
      </c>
      <c r="N2820" s="2">
        <f t="shared" si="501"/>
        <v>5760</v>
      </c>
      <c r="O2820" s="2">
        <f t="shared" si="502"/>
        <v>0</v>
      </c>
      <c r="P2820" s="2">
        <f t="shared" si="503"/>
        <v>75520</v>
      </c>
      <c r="Q2820" s="14">
        <f t="shared" si="504"/>
        <v>0</v>
      </c>
      <c r="R2820" s="2"/>
      <c r="S2820" s="2"/>
      <c r="T2820" s="1" t="e">
        <v>#N/A</v>
      </c>
    </row>
    <row r="2821" spans="1:20" x14ac:dyDescent="0.25">
      <c r="A2821" s="2" t="str">
        <f t="shared" si="498"/>
        <v>082019</v>
      </c>
      <c r="B2821" s="11">
        <v>43708</v>
      </c>
      <c r="C2821" s="2" t="s">
        <v>3609</v>
      </c>
      <c r="D2821" s="2" t="s">
        <v>225</v>
      </c>
      <c r="E2821" s="2" t="s">
        <v>226</v>
      </c>
      <c r="F2821" s="2">
        <v>477900</v>
      </c>
      <c r="G2821" s="2"/>
      <c r="H2821" s="2"/>
      <c r="I2821" s="2"/>
      <c r="J2821" s="2">
        <v>405000</v>
      </c>
      <c r="K2821" s="2"/>
      <c r="L2821" s="2">
        <f t="shared" si="499"/>
        <v>72900</v>
      </c>
      <c r="M2821" s="2">
        <f t="shared" si="500"/>
        <v>36450</v>
      </c>
      <c r="N2821" s="2">
        <f t="shared" si="501"/>
        <v>36450</v>
      </c>
      <c r="O2821" s="2">
        <f t="shared" si="502"/>
        <v>0</v>
      </c>
      <c r="P2821" s="2">
        <f t="shared" si="503"/>
        <v>477900</v>
      </c>
      <c r="Q2821" s="14">
        <f t="shared" si="504"/>
        <v>0</v>
      </c>
      <c r="R2821" s="2"/>
      <c r="S2821" s="2"/>
      <c r="T2821" s="1" t="e">
        <v>#N/A</v>
      </c>
    </row>
    <row r="2822" spans="1:20" x14ac:dyDescent="0.25">
      <c r="A2822" s="2" t="str">
        <f t="shared" si="498"/>
        <v>082019</v>
      </c>
      <c r="B2822" s="11">
        <v>43708</v>
      </c>
      <c r="C2822" s="2" t="s">
        <v>3610</v>
      </c>
      <c r="D2822" s="2" t="s">
        <v>225</v>
      </c>
      <c r="E2822" s="2" t="s">
        <v>226</v>
      </c>
      <c r="F2822" s="2">
        <v>248243</v>
      </c>
      <c r="G2822" s="2"/>
      <c r="H2822" s="2"/>
      <c r="I2822" s="2"/>
      <c r="J2822" s="2">
        <v>210375</v>
      </c>
      <c r="K2822" s="2"/>
      <c r="L2822" s="2">
        <f t="shared" si="499"/>
        <v>37867.5</v>
      </c>
      <c r="M2822" s="2">
        <f t="shared" si="500"/>
        <v>18933.75</v>
      </c>
      <c r="N2822" s="2">
        <f t="shared" si="501"/>
        <v>18933.75</v>
      </c>
      <c r="O2822" s="2">
        <f t="shared" si="502"/>
        <v>0</v>
      </c>
      <c r="P2822" s="2">
        <f t="shared" si="503"/>
        <v>248242.5</v>
      </c>
      <c r="Q2822" s="14">
        <f t="shared" si="504"/>
        <v>-0.5</v>
      </c>
      <c r="R2822" s="2"/>
      <c r="S2822" s="2"/>
      <c r="T2822" s="1" t="e">
        <v>#N/A</v>
      </c>
    </row>
    <row r="2823" spans="1:20" x14ac:dyDescent="0.25">
      <c r="A2823" s="2" t="str">
        <f t="shared" si="498"/>
        <v>092019</v>
      </c>
      <c r="B2823" s="11">
        <v>43711</v>
      </c>
      <c r="C2823" s="2" t="s">
        <v>4079</v>
      </c>
      <c r="D2823" s="2" t="s">
        <v>225</v>
      </c>
      <c r="E2823" s="2" t="s">
        <v>226</v>
      </c>
      <c r="F2823" s="2">
        <v>3363000</v>
      </c>
      <c r="G2823" s="2"/>
      <c r="H2823" s="2"/>
      <c r="I2823" s="2"/>
      <c r="J2823" s="2">
        <v>2850000</v>
      </c>
      <c r="K2823" s="2"/>
      <c r="L2823" s="2">
        <f t="shared" si="499"/>
        <v>513000</v>
      </c>
      <c r="M2823" s="2">
        <f t="shared" si="500"/>
        <v>256500</v>
      </c>
      <c r="N2823" s="2">
        <f t="shared" si="501"/>
        <v>256500</v>
      </c>
      <c r="O2823" s="2">
        <f t="shared" si="502"/>
        <v>0</v>
      </c>
      <c r="P2823" s="2">
        <f t="shared" si="503"/>
        <v>3363000</v>
      </c>
      <c r="Q2823" s="14">
        <f t="shared" si="504"/>
        <v>0</v>
      </c>
      <c r="R2823" s="2"/>
      <c r="S2823" s="2"/>
      <c r="T2823" s="1" t="e">
        <v>#N/A</v>
      </c>
    </row>
    <row r="2824" spans="1:20" x14ac:dyDescent="0.25">
      <c r="A2824" s="2" t="str">
        <f t="shared" si="498"/>
        <v>092019</v>
      </c>
      <c r="B2824" s="11">
        <v>43712</v>
      </c>
      <c r="C2824" s="2" t="s">
        <v>4080</v>
      </c>
      <c r="D2824" s="2" t="s">
        <v>225</v>
      </c>
      <c r="E2824" s="2" t="s">
        <v>226</v>
      </c>
      <c r="F2824" s="2">
        <v>256650</v>
      </c>
      <c r="G2824" s="2"/>
      <c r="H2824" s="2"/>
      <c r="I2824" s="2"/>
      <c r="J2824" s="2">
        <v>217500</v>
      </c>
      <c r="K2824" s="2"/>
      <c r="L2824" s="2">
        <f t="shared" si="499"/>
        <v>39150</v>
      </c>
      <c r="M2824" s="2">
        <f t="shared" si="500"/>
        <v>19575</v>
      </c>
      <c r="N2824" s="2">
        <f t="shared" si="501"/>
        <v>19575</v>
      </c>
      <c r="O2824" s="2">
        <f t="shared" si="502"/>
        <v>0</v>
      </c>
      <c r="P2824" s="2">
        <f t="shared" si="503"/>
        <v>256650</v>
      </c>
      <c r="Q2824" s="14">
        <f t="shared" si="504"/>
        <v>0</v>
      </c>
      <c r="R2824" s="2"/>
      <c r="S2824" s="2"/>
      <c r="T2824" s="1" t="e">
        <v>#N/A</v>
      </c>
    </row>
    <row r="2825" spans="1:20" x14ac:dyDescent="0.25">
      <c r="A2825" s="2" t="str">
        <f t="shared" si="498"/>
        <v>092019</v>
      </c>
      <c r="B2825" s="11">
        <v>43715</v>
      </c>
      <c r="C2825" s="2" t="s">
        <v>4081</v>
      </c>
      <c r="D2825" s="2" t="s">
        <v>225</v>
      </c>
      <c r="E2825" s="2" t="s">
        <v>226</v>
      </c>
      <c r="F2825" s="2">
        <v>1725750</v>
      </c>
      <c r="G2825" s="2"/>
      <c r="H2825" s="2"/>
      <c r="I2825" s="2"/>
      <c r="J2825" s="2">
        <v>1462500</v>
      </c>
      <c r="K2825" s="2"/>
      <c r="L2825" s="2">
        <f t="shared" si="499"/>
        <v>263250</v>
      </c>
      <c r="M2825" s="2">
        <f t="shared" si="500"/>
        <v>131625</v>
      </c>
      <c r="N2825" s="2">
        <f t="shared" si="501"/>
        <v>131625</v>
      </c>
      <c r="O2825" s="2">
        <f t="shared" si="502"/>
        <v>0</v>
      </c>
      <c r="P2825" s="2">
        <f t="shared" si="503"/>
        <v>1725750</v>
      </c>
      <c r="Q2825" s="14">
        <f t="shared" si="504"/>
        <v>0</v>
      </c>
      <c r="R2825" s="2"/>
      <c r="S2825" s="2"/>
      <c r="T2825" s="1" t="e">
        <v>#N/A</v>
      </c>
    </row>
    <row r="2826" spans="1:20" x14ac:dyDescent="0.25">
      <c r="A2826" s="2" t="str">
        <f t="shared" si="498"/>
        <v>092019</v>
      </c>
      <c r="B2826" s="11">
        <v>43718</v>
      </c>
      <c r="C2826" s="2" t="s">
        <v>4082</v>
      </c>
      <c r="D2826" s="2" t="s">
        <v>225</v>
      </c>
      <c r="E2826" s="2" t="s">
        <v>226</v>
      </c>
      <c r="F2826" s="2">
        <v>151040</v>
      </c>
      <c r="G2826" s="2"/>
      <c r="H2826" s="2"/>
      <c r="I2826" s="2"/>
      <c r="J2826" s="2">
        <v>128000</v>
      </c>
      <c r="K2826" s="2"/>
      <c r="L2826" s="2">
        <f t="shared" si="499"/>
        <v>23040</v>
      </c>
      <c r="M2826" s="2">
        <f t="shared" si="500"/>
        <v>11520</v>
      </c>
      <c r="N2826" s="2">
        <f t="shared" si="501"/>
        <v>11520</v>
      </c>
      <c r="O2826" s="2">
        <f t="shared" si="502"/>
        <v>0</v>
      </c>
      <c r="P2826" s="2">
        <f t="shared" si="503"/>
        <v>151040</v>
      </c>
      <c r="Q2826" s="14">
        <f t="shared" si="504"/>
        <v>0</v>
      </c>
      <c r="R2826" s="2"/>
      <c r="S2826" s="2"/>
      <c r="T2826" s="1" t="e">
        <v>#N/A</v>
      </c>
    </row>
    <row r="2827" spans="1:20" x14ac:dyDescent="0.25">
      <c r="A2827" s="2" t="str">
        <f t="shared" si="498"/>
        <v>092019</v>
      </c>
      <c r="B2827" s="11">
        <v>43718</v>
      </c>
      <c r="C2827" s="2" t="s">
        <v>4083</v>
      </c>
      <c r="D2827" s="2" t="s">
        <v>225</v>
      </c>
      <c r="E2827" s="2" t="s">
        <v>226</v>
      </c>
      <c r="F2827" s="2">
        <v>30916</v>
      </c>
      <c r="G2827" s="2"/>
      <c r="H2827" s="2"/>
      <c r="I2827" s="2"/>
      <c r="J2827" s="2">
        <v>26200</v>
      </c>
      <c r="K2827" s="2"/>
      <c r="L2827" s="2">
        <f t="shared" si="499"/>
        <v>4716</v>
      </c>
      <c r="M2827" s="2">
        <f t="shared" si="500"/>
        <v>2358</v>
      </c>
      <c r="N2827" s="2">
        <f t="shared" si="501"/>
        <v>2358</v>
      </c>
      <c r="O2827" s="2">
        <f t="shared" si="502"/>
        <v>0</v>
      </c>
      <c r="P2827" s="2">
        <f t="shared" si="503"/>
        <v>30916</v>
      </c>
      <c r="Q2827" s="14">
        <f t="shared" si="504"/>
        <v>0</v>
      </c>
      <c r="R2827" s="2"/>
      <c r="S2827" s="2"/>
      <c r="T2827" s="1" t="e">
        <v>#N/A</v>
      </c>
    </row>
    <row r="2828" spans="1:20" x14ac:dyDescent="0.25">
      <c r="A2828" s="2" t="str">
        <f t="shared" si="498"/>
        <v>092019</v>
      </c>
      <c r="B2828" s="11">
        <v>43719</v>
      </c>
      <c r="C2828" s="2" t="s">
        <v>4084</v>
      </c>
      <c r="D2828" s="2" t="s">
        <v>225</v>
      </c>
      <c r="E2828" s="2" t="s">
        <v>226</v>
      </c>
      <c r="F2828" s="2">
        <v>44250</v>
      </c>
      <c r="G2828" s="2"/>
      <c r="H2828" s="2"/>
      <c r="I2828" s="2"/>
      <c r="J2828" s="2">
        <v>37500</v>
      </c>
      <c r="K2828" s="2"/>
      <c r="L2828" s="2">
        <f t="shared" si="499"/>
        <v>6750</v>
      </c>
      <c r="M2828" s="2">
        <f t="shared" si="500"/>
        <v>3375</v>
      </c>
      <c r="N2828" s="2">
        <f t="shared" si="501"/>
        <v>3375</v>
      </c>
      <c r="O2828" s="2">
        <f t="shared" si="502"/>
        <v>0</v>
      </c>
      <c r="P2828" s="2">
        <f t="shared" si="503"/>
        <v>44250</v>
      </c>
      <c r="Q2828" s="14">
        <f t="shared" si="504"/>
        <v>0</v>
      </c>
      <c r="R2828" s="2"/>
      <c r="S2828" s="2"/>
      <c r="T2828" s="1" t="e">
        <v>#N/A</v>
      </c>
    </row>
    <row r="2829" spans="1:20" x14ac:dyDescent="0.25">
      <c r="A2829" s="2" t="str">
        <f t="shared" si="498"/>
        <v>092019</v>
      </c>
      <c r="B2829" s="11">
        <v>43721</v>
      </c>
      <c r="C2829" s="2" t="s">
        <v>4085</v>
      </c>
      <c r="D2829" s="2" t="s">
        <v>225</v>
      </c>
      <c r="E2829" s="2" t="s">
        <v>226</v>
      </c>
      <c r="F2829" s="2">
        <v>1486800</v>
      </c>
      <c r="G2829" s="2"/>
      <c r="H2829" s="2"/>
      <c r="I2829" s="2"/>
      <c r="J2829" s="2">
        <v>1260000</v>
      </c>
      <c r="K2829" s="2"/>
      <c r="L2829" s="2">
        <f t="shared" si="499"/>
        <v>226800</v>
      </c>
      <c r="M2829" s="2">
        <f t="shared" si="500"/>
        <v>113400</v>
      </c>
      <c r="N2829" s="2">
        <f t="shared" si="501"/>
        <v>113400</v>
      </c>
      <c r="O2829" s="2">
        <f t="shared" si="502"/>
        <v>0</v>
      </c>
      <c r="P2829" s="2">
        <f t="shared" si="503"/>
        <v>1486800</v>
      </c>
      <c r="Q2829" s="14">
        <f t="shared" si="504"/>
        <v>0</v>
      </c>
      <c r="R2829" s="2"/>
      <c r="S2829" s="2"/>
      <c r="T2829" s="1" t="e">
        <v>#N/A</v>
      </c>
    </row>
    <row r="2830" spans="1:20" x14ac:dyDescent="0.25">
      <c r="A2830" s="2" t="str">
        <f t="shared" si="498"/>
        <v>092019</v>
      </c>
      <c r="B2830" s="11">
        <v>43721</v>
      </c>
      <c r="C2830" s="2" t="s">
        <v>4086</v>
      </c>
      <c r="D2830" s="2" t="s">
        <v>225</v>
      </c>
      <c r="E2830" s="2" t="s">
        <v>226</v>
      </c>
      <c r="F2830" s="2">
        <v>1486800</v>
      </c>
      <c r="G2830" s="2"/>
      <c r="H2830" s="2"/>
      <c r="I2830" s="2"/>
      <c r="J2830" s="2">
        <v>1260000</v>
      </c>
      <c r="K2830" s="2"/>
      <c r="L2830" s="2">
        <f t="shared" si="499"/>
        <v>226800</v>
      </c>
      <c r="M2830" s="2">
        <f t="shared" si="500"/>
        <v>113400</v>
      </c>
      <c r="N2830" s="2">
        <f t="shared" si="501"/>
        <v>113400</v>
      </c>
      <c r="O2830" s="2">
        <f t="shared" si="502"/>
        <v>0</v>
      </c>
      <c r="P2830" s="2">
        <f t="shared" si="503"/>
        <v>1486800</v>
      </c>
      <c r="Q2830" s="14">
        <f t="shared" si="504"/>
        <v>0</v>
      </c>
      <c r="R2830" s="2"/>
      <c r="S2830" s="2"/>
      <c r="T2830" s="1" t="e">
        <v>#N/A</v>
      </c>
    </row>
    <row r="2831" spans="1:20" x14ac:dyDescent="0.25">
      <c r="A2831" s="2" t="str">
        <f t="shared" ref="A2831:A2894" si="505">TEXT(B2831,"MMYYYY")</f>
        <v>092019</v>
      </c>
      <c r="B2831" s="11">
        <v>43721</v>
      </c>
      <c r="C2831" s="2" t="s">
        <v>4087</v>
      </c>
      <c r="D2831" s="2" t="s">
        <v>225</v>
      </c>
      <c r="E2831" s="2" t="s">
        <v>226</v>
      </c>
      <c r="F2831" s="2">
        <v>1486800</v>
      </c>
      <c r="G2831" s="2"/>
      <c r="H2831" s="2"/>
      <c r="I2831" s="2"/>
      <c r="J2831" s="2">
        <v>1260000</v>
      </c>
      <c r="K2831" s="2"/>
      <c r="L2831" s="2">
        <f t="shared" si="499"/>
        <v>226800</v>
      </c>
      <c r="M2831" s="2">
        <f t="shared" si="500"/>
        <v>113400</v>
      </c>
      <c r="N2831" s="2">
        <f t="shared" si="501"/>
        <v>113400</v>
      </c>
      <c r="O2831" s="2">
        <f t="shared" si="502"/>
        <v>0</v>
      </c>
      <c r="P2831" s="2">
        <f t="shared" si="503"/>
        <v>1486800</v>
      </c>
      <c r="Q2831" s="14">
        <f t="shared" si="504"/>
        <v>0</v>
      </c>
      <c r="R2831" s="2"/>
      <c r="S2831" s="2"/>
      <c r="T2831" s="1" t="e">
        <v>#N/A</v>
      </c>
    </row>
    <row r="2832" spans="1:20" x14ac:dyDescent="0.25">
      <c r="A2832" s="2" t="str">
        <f t="shared" si="505"/>
        <v>092019</v>
      </c>
      <c r="B2832" s="11">
        <v>43721</v>
      </c>
      <c r="C2832" s="2" t="s">
        <v>4088</v>
      </c>
      <c r="D2832" s="2" t="s">
        <v>225</v>
      </c>
      <c r="E2832" s="2" t="s">
        <v>226</v>
      </c>
      <c r="F2832" s="2">
        <v>867300</v>
      </c>
      <c r="G2832" s="2"/>
      <c r="H2832" s="2"/>
      <c r="I2832" s="2"/>
      <c r="J2832" s="2">
        <v>735000</v>
      </c>
      <c r="K2832" s="2"/>
      <c r="L2832" s="2">
        <f t="shared" si="499"/>
        <v>132300</v>
      </c>
      <c r="M2832" s="2">
        <f t="shared" si="500"/>
        <v>66150</v>
      </c>
      <c r="N2832" s="2">
        <f t="shared" si="501"/>
        <v>66150</v>
      </c>
      <c r="O2832" s="2">
        <f t="shared" si="502"/>
        <v>0</v>
      </c>
      <c r="P2832" s="2">
        <f t="shared" si="503"/>
        <v>867300</v>
      </c>
      <c r="Q2832" s="14">
        <f t="shared" si="504"/>
        <v>0</v>
      </c>
      <c r="R2832" s="2"/>
      <c r="S2832" s="2"/>
      <c r="T2832" s="1" t="e">
        <v>#N/A</v>
      </c>
    </row>
    <row r="2833" spans="1:20" x14ac:dyDescent="0.25">
      <c r="A2833" s="2" t="str">
        <f t="shared" si="505"/>
        <v>092019</v>
      </c>
      <c r="B2833" s="11">
        <v>43721</v>
      </c>
      <c r="C2833" s="2" t="s">
        <v>4089</v>
      </c>
      <c r="D2833" s="2" t="s">
        <v>225</v>
      </c>
      <c r="E2833" s="2" t="s">
        <v>226</v>
      </c>
      <c r="F2833" s="2">
        <v>867300</v>
      </c>
      <c r="G2833" s="2"/>
      <c r="H2833" s="2"/>
      <c r="I2833" s="2"/>
      <c r="J2833" s="2">
        <v>735000</v>
      </c>
      <c r="K2833" s="2"/>
      <c r="L2833" s="2">
        <f t="shared" si="499"/>
        <v>132300</v>
      </c>
      <c r="M2833" s="2">
        <f t="shared" si="500"/>
        <v>66150</v>
      </c>
      <c r="N2833" s="2">
        <f t="shared" si="501"/>
        <v>66150</v>
      </c>
      <c r="O2833" s="2">
        <f t="shared" si="502"/>
        <v>0</v>
      </c>
      <c r="P2833" s="2">
        <f t="shared" si="503"/>
        <v>867300</v>
      </c>
      <c r="Q2833" s="14">
        <f t="shared" si="504"/>
        <v>0</v>
      </c>
      <c r="R2833" s="2"/>
      <c r="S2833" s="2"/>
      <c r="T2833" s="1" t="e">
        <v>#N/A</v>
      </c>
    </row>
    <row r="2834" spans="1:20" x14ac:dyDescent="0.25">
      <c r="A2834" s="2" t="str">
        <f t="shared" si="505"/>
        <v>092019</v>
      </c>
      <c r="B2834" s="11">
        <v>43721</v>
      </c>
      <c r="C2834" s="2" t="s">
        <v>4090</v>
      </c>
      <c r="D2834" s="2" t="s">
        <v>225</v>
      </c>
      <c r="E2834" s="2" t="s">
        <v>226</v>
      </c>
      <c r="F2834" s="2">
        <v>1017750</v>
      </c>
      <c r="G2834" s="2"/>
      <c r="H2834" s="2"/>
      <c r="I2834" s="2"/>
      <c r="J2834" s="2">
        <v>862500</v>
      </c>
      <c r="K2834" s="2"/>
      <c r="L2834" s="2">
        <f t="shared" si="499"/>
        <v>155250</v>
      </c>
      <c r="M2834" s="2">
        <f t="shared" si="500"/>
        <v>77625</v>
      </c>
      <c r="N2834" s="2">
        <f t="shared" si="501"/>
        <v>77625</v>
      </c>
      <c r="O2834" s="2">
        <f t="shared" si="502"/>
        <v>0</v>
      </c>
      <c r="P2834" s="2">
        <f t="shared" si="503"/>
        <v>1017750</v>
      </c>
      <c r="Q2834" s="14">
        <f t="shared" si="504"/>
        <v>0</v>
      </c>
      <c r="R2834" s="2"/>
      <c r="S2834" s="2"/>
      <c r="T2834" s="1" t="e">
        <v>#N/A</v>
      </c>
    </row>
    <row r="2835" spans="1:20" x14ac:dyDescent="0.25">
      <c r="A2835" s="2" t="str">
        <f t="shared" si="505"/>
        <v>092019</v>
      </c>
      <c r="B2835" s="11">
        <v>43721</v>
      </c>
      <c r="C2835" s="2" t="s">
        <v>4091</v>
      </c>
      <c r="D2835" s="2" t="s">
        <v>225</v>
      </c>
      <c r="E2835" s="2" t="s">
        <v>226</v>
      </c>
      <c r="F2835" s="2">
        <v>262403</v>
      </c>
      <c r="G2835" s="2"/>
      <c r="H2835" s="2"/>
      <c r="I2835" s="2"/>
      <c r="J2835" s="2">
        <v>222375</v>
      </c>
      <c r="K2835" s="2"/>
      <c r="L2835" s="2">
        <f t="shared" si="499"/>
        <v>40027.5</v>
      </c>
      <c r="M2835" s="2">
        <f t="shared" si="500"/>
        <v>20013.75</v>
      </c>
      <c r="N2835" s="2">
        <f t="shared" si="501"/>
        <v>20013.75</v>
      </c>
      <c r="O2835" s="2">
        <f t="shared" si="502"/>
        <v>0</v>
      </c>
      <c r="P2835" s="2">
        <f t="shared" si="503"/>
        <v>262402.5</v>
      </c>
      <c r="Q2835" s="14">
        <f t="shared" si="504"/>
        <v>-0.5</v>
      </c>
      <c r="R2835" s="2"/>
      <c r="S2835" s="2"/>
      <c r="T2835" s="1" t="e">
        <v>#N/A</v>
      </c>
    </row>
    <row r="2836" spans="1:20" x14ac:dyDescent="0.25">
      <c r="A2836" s="2" t="str">
        <f t="shared" si="505"/>
        <v>092019</v>
      </c>
      <c r="B2836" s="11">
        <v>43721</v>
      </c>
      <c r="C2836" s="2" t="s">
        <v>4092</v>
      </c>
      <c r="D2836" s="2" t="s">
        <v>225</v>
      </c>
      <c r="E2836" s="2" t="s">
        <v>226</v>
      </c>
      <c r="F2836" s="2">
        <v>82010</v>
      </c>
      <c r="G2836" s="2"/>
      <c r="H2836" s="2"/>
      <c r="I2836" s="2"/>
      <c r="J2836" s="2">
        <v>69500</v>
      </c>
      <c r="K2836" s="2"/>
      <c r="L2836" s="2">
        <f t="shared" si="499"/>
        <v>12510</v>
      </c>
      <c r="M2836" s="2">
        <f t="shared" si="500"/>
        <v>6255</v>
      </c>
      <c r="N2836" s="2">
        <f t="shared" si="501"/>
        <v>6255</v>
      </c>
      <c r="O2836" s="2">
        <f t="shared" si="502"/>
        <v>0</v>
      </c>
      <c r="P2836" s="2">
        <f t="shared" si="503"/>
        <v>82010</v>
      </c>
      <c r="Q2836" s="14">
        <f t="shared" si="504"/>
        <v>0</v>
      </c>
      <c r="R2836" s="2"/>
      <c r="S2836" s="2"/>
      <c r="T2836" s="1" t="e">
        <v>#N/A</v>
      </c>
    </row>
    <row r="2837" spans="1:20" x14ac:dyDescent="0.25">
      <c r="A2837" s="2" t="str">
        <f t="shared" si="505"/>
        <v>092019</v>
      </c>
      <c r="B2837" s="11">
        <v>43721</v>
      </c>
      <c r="C2837" s="2" t="s">
        <v>4093</v>
      </c>
      <c r="D2837" s="2" t="s">
        <v>225</v>
      </c>
      <c r="E2837" s="2" t="s">
        <v>226</v>
      </c>
      <c r="F2837" s="2">
        <v>28320</v>
      </c>
      <c r="G2837" s="2"/>
      <c r="H2837" s="2"/>
      <c r="I2837" s="2"/>
      <c r="J2837" s="2">
        <v>24000</v>
      </c>
      <c r="K2837" s="2"/>
      <c r="L2837" s="2">
        <f t="shared" si="499"/>
        <v>4320</v>
      </c>
      <c r="M2837" s="2">
        <f t="shared" si="500"/>
        <v>2160</v>
      </c>
      <c r="N2837" s="2">
        <f t="shared" si="501"/>
        <v>2160</v>
      </c>
      <c r="O2837" s="2">
        <f t="shared" si="502"/>
        <v>0</v>
      </c>
      <c r="P2837" s="2">
        <f t="shared" si="503"/>
        <v>28320</v>
      </c>
      <c r="Q2837" s="14">
        <f t="shared" si="504"/>
        <v>0</v>
      </c>
      <c r="R2837" s="2"/>
      <c r="S2837" s="2"/>
      <c r="T2837" s="1" t="e">
        <v>#N/A</v>
      </c>
    </row>
    <row r="2838" spans="1:20" x14ac:dyDescent="0.25">
      <c r="A2838" s="2" t="str">
        <f t="shared" si="505"/>
        <v>092019</v>
      </c>
      <c r="B2838" s="11">
        <v>43727</v>
      </c>
      <c r="C2838" s="2" t="s">
        <v>4094</v>
      </c>
      <c r="D2838" s="2" t="s">
        <v>225</v>
      </c>
      <c r="E2838" s="2" t="s">
        <v>226</v>
      </c>
      <c r="F2838" s="2">
        <v>159300</v>
      </c>
      <c r="G2838" s="2"/>
      <c r="H2838" s="2"/>
      <c r="I2838" s="2"/>
      <c r="J2838" s="2">
        <v>135000</v>
      </c>
      <c r="K2838" s="2"/>
      <c r="L2838" s="2">
        <f t="shared" si="499"/>
        <v>24300</v>
      </c>
      <c r="M2838" s="2">
        <f t="shared" si="500"/>
        <v>12150</v>
      </c>
      <c r="N2838" s="2">
        <f t="shared" si="501"/>
        <v>12150</v>
      </c>
      <c r="O2838" s="2">
        <f t="shared" si="502"/>
        <v>0</v>
      </c>
      <c r="P2838" s="2">
        <f t="shared" si="503"/>
        <v>159300</v>
      </c>
      <c r="Q2838" s="14">
        <f t="shared" si="504"/>
        <v>0</v>
      </c>
      <c r="R2838" s="2"/>
      <c r="S2838" s="2"/>
      <c r="T2838" s="1" t="e">
        <v>#N/A</v>
      </c>
    </row>
    <row r="2839" spans="1:20" x14ac:dyDescent="0.25">
      <c r="A2839" s="2" t="str">
        <f t="shared" si="505"/>
        <v>092019</v>
      </c>
      <c r="B2839" s="11">
        <v>43727</v>
      </c>
      <c r="C2839" s="2" t="s">
        <v>4095</v>
      </c>
      <c r="D2839" s="2" t="s">
        <v>225</v>
      </c>
      <c r="E2839" s="2" t="s">
        <v>226</v>
      </c>
      <c r="F2839" s="2">
        <v>110625</v>
      </c>
      <c r="G2839" s="2"/>
      <c r="H2839" s="2"/>
      <c r="I2839" s="2"/>
      <c r="J2839" s="2">
        <v>93750</v>
      </c>
      <c r="K2839" s="2"/>
      <c r="L2839" s="2">
        <f t="shared" ref="L2839:L2886" si="506">+(H2839*$H$1/100)+(I2839*$I$1/100)+(J2839*$J$1/100)+(K2839*$K$1/100)</f>
        <v>16875</v>
      </c>
      <c r="M2839" s="2">
        <f t="shared" ref="M2839:M2886" si="507">+IF(VALUE(LEFT(D2839,2))=33,L2839/2,0)</f>
        <v>8437.5</v>
      </c>
      <c r="N2839" s="2">
        <f t="shared" ref="N2839:N2886" si="508">+M2839</f>
        <v>8437.5</v>
      </c>
      <c r="O2839" s="2">
        <f t="shared" ref="O2839:O2886" si="509">+IF(VALUE(LEFT(D2839,2))=33,0,L2839)</f>
        <v>0</v>
      </c>
      <c r="P2839" s="2">
        <f t="shared" ref="P2839:P2886" si="510">H2839+I2839+J2839+K2839+L2839+G2839</f>
        <v>110625</v>
      </c>
      <c r="Q2839" s="14">
        <f t="shared" ref="Q2839:Q2886" si="511">P2839-F2839</f>
        <v>0</v>
      </c>
      <c r="R2839" s="2"/>
      <c r="S2839" s="2"/>
      <c r="T2839" s="1" t="e">
        <v>#N/A</v>
      </c>
    </row>
    <row r="2840" spans="1:20" x14ac:dyDescent="0.25">
      <c r="A2840" s="2" t="str">
        <f t="shared" si="505"/>
        <v>092019</v>
      </c>
      <c r="B2840" s="11">
        <v>43735</v>
      </c>
      <c r="C2840" s="2" t="s">
        <v>4096</v>
      </c>
      <c r="D2840" s="2" t="s">
        <v>225</v>
      </c>
      <c r="E2840" s="2" t="s">
        <v>226</v>
      </c>
      <c r="F2840" s="2">
        <v>855500</v>
      </c>
      <c r="G2840" s="2"/>
      <c r="H2840" s="2"/>
      <c r="I2840" s="2"/>
      <c r="J2840" s="2">
        <v>725000</v>
      </c>
      <c r="K2840" s="2"/>
      <c r="L2840" s="2">
        <f t="shared" si="506"/>
        <v>130500</v>
      </c>
      <c r="M2840" s="2">
        <f t="shared" si="507"/>
        <v>65250</v>
      </c>
      <c r="N2840" s="2">
        <f t="shared" si="508"/>
        <v>65250</v>
      </c>
      <c r="O2840" s="2">
        <f t="shared" si="509"/>
        <v>0</v>
      </c>
      <c r="P2840" s="2">
        <f t="shared" si="510"/>
        <v>855500</v>
      </c>
      <c r="Q2840" s="14">
        <f t="shared" si="511"/>
        <v>0</v>
      </c>
      <c r="R2840" s="2"/>
      <c r="S2840" s="2"/>
      <c r="T2840" s="1" t="e">
        <v>#N/A</v>
      </c>
    </row>
    <row r="2841" spans="1:20" x14ac:dyDescent="0.25">
      <c r="A2841" s="2" t="str">
        <f t="shared" si="505"/>
        <v>102019</v>
      </c>
      <c r="B2841" s="11">
        <v>43755</v>
      </c>
      <c r="C2841" s="2" t="s">
        <v>4621</v>
      </c>
      <c r="D2841" s="2" t="s">
        <v>225</v>
      </c>
      <c r="E2841" s="2" t="s">
        <v>226</v>
      </c>
      <c r="F2841" s="2">
        <v>3363000</v>
      </c>
      <c r="G2841" s="2"/>
      <c r="H2841" s="2"/>
      <c r="I2841" s="2"/>
      <c r="J2841" s="2">
        <v>2850000</v>
      </c>
      <c r="K2841" s="2"/>
      <c r="L2841" s="2">
        <f t="shared" si="506"/>
        <v>513000</v>
      </c>
      <c r="M2841" s="2">
        <f t="shared" si="507"/>
        <v>256500</v>
      </c>
      <c r="N2841" s="2">
        <f t="shared" si="508"/>
        <v>256500</v>
      </c>
      <c r="O2841" s="2">
        <f t="shared" si="509"/>
        <v>0</v>
      </c>
      <c r="P2841" s="2">
        <f t="shared" si="510"/>
        <v>3363000</v>
      </c>
      <c r="Q2841" s="14">
        <f t="shared" si="511"/>
        <v>0</v>
      </c>
      <c r="R2841" s="2"/>
      <c r="S2841" s="2"/>
      <c r="T2841" s="1" t="e">
        <v>#N/A</v>
      </c>
    </row>
    <row r="2842" spans="1:20" x14ac:dyDescent="0.25">
      <c r="A2842" s="2" t="str">
        <f t="shared" si="505"/>
        <v>102019</v>
      </c>
      <c r="B2842" s="11">
        <v>43763</v>
      </c>
      <c r="C2842" s="2" t="s">
        <v>4622</v>
      </c>
      <c r="D2842" s="2" t="s">
        <v>225</v>
      </c>
      <c r="E2842" s="2" t="s">
        <v>226</v>
      </c>
      <c r="F2842" s="2">
        <v>76700</v>
      </c>
      <c r="G2842" s="2"/>
      <c r="H2842" s="2"/>
      <c r="I2842" s="2"/>
      <c r="J2842" s="2">
        <v>65000</v>
      </c>
      <c r="K2842" s="2"/>
      <c r="L2842" s="2">
        <f t="shared" si="506"/>
        <v>11700</v>
      </c>
      <c r="M2842" s="2">
        <f t="shared" si="507"/>
        <v>5850</v>
      </c>
      <c r="N2842" s="2">
        <f t="shared" si="508"/>
        <v>5850</v>
      </c>
      <c r="O2842" s="2">
        <f t="shared" si="509"/>
        <v>0</v>
      </c>
      <c r="P2842" s="2">
        <f t="shared" si="510"/>
        <v>76700</v>
      </c>
      <c r="Q2842" s="14">
        <f t="shared" si="511"/>
        <v>0</v>
      </c>
      <c r="R2842" s="2"/>
      <c r="S2842" s="2"/>
      <c r="T2842" s="1" t="e">
        <v>#N/A</v>
      </c>
    </row>
    <row r="2843" spans="1:20" x14ac:dyDescent="0.25">
      <c r="A2843" s="2" t="str">
        <f t="shared" si="505"/>
        <v>102019</v>
      </c>
      <c r="B2843" s="11">
        <v>43763</v>
      </c>
      <c r="C2843" s="2" t="s">
        <v>4623</v>
      </c>
      <c r="D2843" s="2" t="s">
        <v>225</v>
      </c>
      <c r="E2843" s="2" t="s">
        <v>226</v>
      </c>
      <c r="F2843" s="2">
        <v>172280</v>
      </c>
      <c r="G2843" s="2"/>
      <c r="H2843" s="2"/>
      <c r="I2843" s="2"/>
      <c r="J2843" s="2">
        <v>146000</v>
      </c>
      <c r="K2843" s="2"/>
      <c r="L2843" s="2">
        <f t="shared" si="506"/>
        <v>26280</v>
      </c>
      <c r="M2843" s="2">
        <f t="shared" si="507"/>
        <v>13140</v>
      </c>
      <c r="N2843" s="2">
        <f t="shared" si="508"/>
        <v>13140</v>
      </c>
      <c r="O2843" s="2">
        <f t="shared" si="509"/>
        <v>0</v>
      </c>
      <c r="P2843" s="2">
        <f t="shared" si="510"/>
        <v>172280</v>
      </c>
      <c r="Q2843" s="14">
        <f t="shared" si="511"/>
        <v>0</v>
      </c>
      <c r="R2843" s="2"/>
      <c r="S2843" s="2"/>
      <c r="T2843" s="1" t="e">
        <v>#N/A</v>
      </c>
    </row>
    <row r="2844" spans="1:20" x14ac:dyDescent="0.25">
      <c r="A2844" s="2" t="str">
        <f t="shared" si="505"/>
        <v>102019</v>
      </c>
      <c r="B2844" s="11">
        <v>43747</v>
      </c>
      <c r="C2844" s="2" t="s">
        <v>4624</v>
      </c>
      <c r="D2844" s="2" t="s">
        <v>225</v>
      </c>
      <c r="E2844" s="2" t="s">
        <v>226</v>
      </c>
      <c r="F2844" s="2">
        <v>182163</v>
      </c>
      <c r="G2844" s="2"/>
      <c r="H2844" s="2"/>
      <c r="I2844" s="2"/>
      <c r="J2844" s="2">
        <v>154375</v>
      </c>
      <c r="K2844" s="2"/>
      <c r="L2844" s="2">
        <f t="shared" si="506"/>
        <v>27787.5</v>
      </c>
      <c r="M2844" s="2">
        <f t="shared" si="507"/>
        <v>13893.75</v>
      </c>
      <c r="N2844" s="2">
        <f t="shared" si="508"/>
        <v>13893.75</v>
      </c>
      <c r="O2844" s="2">
        <f t="shared" si="509"/>
        <v>0</v>
      </c>
      <c r="P2844" s="2">
        <f t="shared" si="510"/>
        <v>182162.5</v>
      </c>
      <c r="Q2844" s="14">
        <f t="shared" si="511"/>
        <v>-0.5</v>
      </c>
      <c r="R2844" s="2"/>
      <c r="S2844" s="2"/>
      <c r="T2844" s="1" t="e">
        <v>#N/A</v>
      </c>
    </row>
    <row r="2845" spans="1:20" x14ac:dyDescent="0.25">
      <c r="A2845" s="2" t="str">
        <f t="shared" si="505"/>
        <v>112019</v>
      </c>
      <c r="B2845" s="11">
        <v>43770</v>
      </c>
      <c r="C2845" s="2" t="s">
        <v>4974</v>
      </c>
      <c r="D2845" s="2" t="s">
        <v>225</v>
      </c>
      <c r="E2845" s="2" t="s">
        <v>226</v>
      </c>
      <c r="F2845" s="2">
        <v>23600</v>
      </c>
      <c r="G2845" s="2"/>
      <c r="H2845" s="2"/>
      <c r="I2845" s="2"/>
      <c r="J2845" s="2">
        <v>20000</v>
      </c>
      <c r="K2845" s="2"/>
      <c r="L2845" s="2">
        <f t="shared" si="506"/>
        <v>3600</v>
      </c>
      <c r="M2845" s="2">
        <f t="shared" si="507"/>
        <v>1800</v>
      </c>
      <c r="N2845" s="2">
        <f t="shared" si="508"/>
        <v>1800</v>
      </c>
      <c r="O2845" s="2">
        <f t="shared" si="509"/>
        <v>0</v>
      </c>
      <c r="P2845" s="2">
        <f t="shared" si="510"/>
        <v>23600</v>
      </c>
      <c r="Q2845" s="14">
        <f t="shared" si="511"/>
        <v>0</v>
      </c>
      <c r="R2845" s="2"/>
      <c r="S2845" s="2"/>
      <c r="T2845" s="1" t="e">
        <v>#N/A</v>
      </c>
    </row>
    <row r="2846" spans="1:20" x14ac:dyDescent="0.25">
      <c r="A2846" s="2" t="str">
        <f t="shared" si="505"/>
        <v>112019</v>
      </c>
      <c r="B2846" s="11">
        <v>43774</v>
      </c>
      <c r="C2846" s="2" t="s">
        <v>4975</v>
      </c>
      <c r="D2846" s="2" t="s">
        <v>225</v>
      </c>
      <c r="E2846" s="2" t="s">
        <v>226</v>
      </c>
      <c r="F2846" s="2">
        <v>932200</v>
      </c>
      <c r="G2846" s="2"/>
      <c r="H2846" s="2"/>
      <c r="I2846" s="2"/>
      <c r="J2846" s="2">
        <v>790000</v>
      </c>
      <c r="K2846" s="2"/>
      <c r="L2846" s="2">
        <f t="shared" si="506"/>
        <v>142200</v>
      </c>
      <c r="M2846" s="2">
        <f t="shared" si="507"/>
        <v>71100</v>
      </c>
      <c r="N2846" s="2">
        <f t="shared" si="508"/>
        <v>71100</v>
      </c>
      <c r="O2846" s="2">
        <f t="shared" si="509"/>
        <v>0</v>
      </c>
      <c r="P2846" s="2">
        <f t="shared" si="510"/>
        <v>932200</v>
      </c>
      <c r="Q2846" s="14">
        <f t="shared" si="511"/>
        <v>0</v>
      </c>
      <c r="R2846" s="2"/>
      <c r="S2846" s="2"/>
      <c r="T2846" s="1" t="e">
        <v>#N/A</v>
      </c>
    </row>
    <row r="2847" spans="1:20" x14ac:dyDescent="0.25">
      <c r="A2847" s="2" t="str">
        <f t="shared" si="505"/>
        <v>112019</v>
      </c>
      <c r="B2847" s="11">
        <v>43774</v>
      </c>
      <c r="C2847" s="2" t="s">
        <v>4976</v>
      </c>
      <c r="D2847" s="2" t="s">
        <v>225</v>
      </c>
      <c r="E2847" s="2" t="s">
        <v>226</v>
      </c>
      <c r="F2847" s="2">
        <v>98825</v>
      </c>
      <c r="G2847" s="2"/>
      <c r="H2847" s="2"/>
      <c r="I2847" s="2"/>
      <c r="J2847" s="2">
        <v>83750</v>
      </c>
      <c r="K2847" s="2"/>
      <c r="L2847" s="2">
        <f t="shared" si="506"/>
        <v>15075</v>
      </c>
      <c r="M2847" s="2">
        <f t="shared" si="507"/>
        <v>7537.5</v>
      </c>
      <c r="N2847" s="2">
        <f t="shared" si="508"/>
        <v>7537.5</v>
      </c>
      <c r="O2847" s="2">
        <f t="shared" si="509"/>
        <v>0</v>
      </c>
      <c r="P2847" s="2">
        <f t="shared" si="510"/>
        <v>98825</v>
      </c>
      <c r="Q2847" s="14">
        <f t="shared" si="511"/>
        <v>0</v>
      </c>
      <c r="R2847" s="2"/>
      <c r="S2847" s="2"/>
      <c r="T2847" s="1" t="e">
        <v>#N/A</v>
      </c>
    </row>
    <row r="2848" spans="1:20" x14ac:dyDescent="0.25">
      <c r="A2848" s="2" t="str">
        <f t="shared" si="505"/>
        <v>112019</v>
      </c>
      <c r="B2848" s="11">
        <v>43778</v>
      </c>
      <c r="C2848" s="2" t="s">
        <v>4977</v>
      </c>
      <c r="D2848" s="2" t="s">
        <v>225</v>
      </c>
      <c r="E2848" s="2" t="s">
        <v>226</v>
      </c>
      <c r="F2848" s="2">
        <v>255938</v>
      </c>
      <c r="G2848" s="2"/>
      <c r="H2848" s="2">
        <v>243750</v>
      </c>
      <c r="I2848" s="2"/>
      <c r="J2848" s="2"/>
      <c r="K2848" s="2"/>
      <c r="L2848" s="2">
        <f t="shared" si="506"/>
        <v>12187.5</v>
      </c>
      <c r="M2848" s="2">
        <f t="shared" si="507"/>
        <v>6093.75</v>
      </c>
      <c r="N2848" s="2">
        <f t="shared" si="508"/>
        <v>6093.75</v>
      </c>
      <c r="O2848" s="2">
        <f t="shared" si="509"/>
        <v>0</v>
      </c>
      <c r="P2848" s="2">
        <f t="shared" si="510"/>
        <v>255937.5</v>
      </c>
      <c r="Q2848" s="14">
        <f t="shared" si="511"/>
        <v>-0.5</v>
      </c>
      <c r="R2848" s="2"/>
      <c r="S2848" s="2"/>
      <c r="T2848" s="1" t="e">
        <v>#N/A</v>
      </c>
    </row>
    <row r="2849" spans="1:20" x14ac:dyDescent="0.25">
      <c r="A2849" s="2" t="str">
        <f t="shared" si="505"/>
        <v>112019</v>
      </c>
      <c r="B2849" s="11">
        <v>43778</v>
      </c>
      <c r="C2849" s="2" t="s">
        <v>4978</v>
      </c>
      <c r="D2849" s="2" t="s">
        <v>225</v>
      </c>
      <c r="E2849" s="2" t="s">
        <v>226</v>
      </c>
      <c r="F2849" s="2">
        <v>345150</v>
      </c>
      <c r="G2849" s="2"/>
      <c r="H2849" s="2"/>
      <c r="I2849" s="2"/>
      <c r="J2849" s="2">
        <v>292500</v>
      </c>
      <c r="K2849" s="2"/>
      <c r="L2849" s="2">
        <f t="shared" si="506"/>
        <v>52650</v>
      </c>
      <c r="M2849" s="2">
        <f t="shared" si="507"/>
        <v>26325</v>
      </c>
      <c r="N2849" s="2">
        <f t="shared" si="508"/>
        <v>26325</v>
      </c>
      <c r="O2849" s="2">
        <f t="shared" si="509"/>
        <v>0</v>
      </c>
      <c r="P2849" s="2">
        <f t="shared" si="510"/>
        <v>345150</v>
      </c>
      <c r="Q2849" s="14">
        <f t="shared" si="511"/>
        <v>0</v>
      </c>
      <c r="R2849" s="2"/>
      <c r="S2849" s="2"/>
      <c r="T2849" s="1" t="e">
        <v>#N/A</v>
      </c>
    </row>
    <row r="2850" spans="1:20" x14ac:dyDescent="0.25">
      <c r="A2850" s="2" t="str">
        <f t="shared" si="505"/>
        <v>112019</v>
      </c>
      <c r="B2850" s="11">
        <v>43780</v>
      </c>
      <c r="C2850" s="2" t="s">
        <v>4979</v>
      </c>
      <c r="D2850" s="2" t="s">
        <v>225</v>
      </c>
      <c r="E2850" s="2" t="s">
        <v>226</v>
      </c>
      <c r="F2850" s="2">
        <v>35990</v>
      </c>
      <c r="G2850" s="2"/>
      <c r="H2850" s="2"/>
      <c r="I2850" s="2"/>
      <c r="J2850" s="2">
        <v>30500</v>
      </c>
      <c r="K2850" s="2"/>
      <c r="L2850" s="2">
        <f t="shared" si="506"/>
        <v>5490</v>
      </c>
      <c r="M2850" s="2">
        <f t="shared" si="507"/>
        <v>2745</v>
      </c>
      <c r="N2850" s="2">
        <f t="shared" si="508"/>
        <v>2745</v>
      </c>
      <c r="O2850" s="2">
        <f t="shared" si="509"/>
        <v>0</v>
      </c>
      <c r="P2850" s="2">
        <f t="shared" si="510"/>
        <v>35990</v>
      </c>
      <c r="Q2850" s="14">
        <f t="shared" si="511"/>
        <v>0</v>
      </c>
      <c r="R2850" s="2"/>
      <c r="S2850" s="2"/>
      <c r="T2850" s="1" t="e">
        <v>#N/A</v>
      </c>
    </row>
    <row r="2851" spans="1:20" x14ac:dyDescent="0.25">
      <c r="A2851" s="2" t="str">
        <f t="shared" si="505"/>
        <v>112019</v>
      </c>
      <c r="B2851" s="11">
        <v>43781</v>
      </c>
      <c r="C2851" s="2" t="s">
        <v>4980</v>
      </c>
      <c r="D2851" s="2" t="s">
        <v>225</v>
      </c>
      <c r="E2851" s="2" t="s">
        <v>226</v>
      </c>
      <c r="F2851" s="2">
        <v>613600</v>
      </c>
      <c r="G2851" s="2"/>
      <c r="H2851" s="2"/>
      <c r="I2851" s="2"/>
      <c r="J2851" s="2">
        <v>520000</v>
      </c>
      <c r="K2851" s="2"/>
      <c r="L2851" s="2">
        <f t="shared" si="506"/>
        <v>93600</v>
      </c>
      <c r="M2851" s="2">
        <f t="shared" si="507"/>
        <v>46800</v>
      </c>
      <c r="N2851" s="2">
        <f t="shared" si="508"/>
        <v>46800</v>
      </c>
      <c r="O2851" s="2">
        <f t="shared" si="509"/>
        <v>0</v>
      </c>
      <c r="P2851" s="2">
        <f t="shared" si="510"/>
        <v>613600</v>
      </c>
      <c r="Q2851" s="14">
        <f t="shared" si="511"/>
        <v>0</v>
      </c>
      <c r="R2851" s="2"/>
      <c r="S2851" s="2"/>
      <c r="T2851" s="1" t="e">
        <v>#N/A</v>
      </c>
    </row>
    <row r="2852" spans="1:20" x14ac:dyDescent="0.25">
      <c r="A2852" s="2" t="str">
        <f t="shared" si="505"/>
        <v>112019</v>
      </c>
      <c r="B2852" s="11">
        <v>43782</v>
      </c>
      <c r="C2852" s="2" t="s">
        <v>4981</v>
      </c>
      <c r="D2852" s="2" t="s">
        <v>225</v>
      </c>
      <c r="E2852" s="2" t="s">
        <v>226</v>
      </c>
      <c r="F2852" s="2">
        <v>1534</v>
      </c>
      <c r="G2852" s="2"/>
      <c r="H2852" s="2"/>
      <c r="I2852" s="2"/>
      <c r="J2852" s="2">
        <v>1300</v>
      </c>
      <c r="K2852" s="2"/>
      <c r="L2852" s="2">
        <f t="shared" si="506"/>
        <v>234</v>
      </c>
      <c r="M2852" s="2">
        <f t="shared" si="507"/>
        <v>117</v>
      </c>
      <c r="N2852" s="2">
        <f t="shared" si="508"/>
        <v>117</v>
      </c>
      <c r="O2852" s="2">
        <f t="shared" si="509"/>
        <v>0</v>
      </c>
      <c r="P2852" s="2">
        <f t="shared" si="510"/>
        <v>1534</v>
      </c>
      <c r="Q2852" s="14">
        <f t="shared" si="511"/>
        <v>0</v>
      </c>
      <c r="R2852" s="2"/>
      <c r="S2852" s="2"/>
      <c r="T2852" s="1" t="e">
        <v>#N/A</v>
      </c>
    </row>
    <row r="2853" spans="1:20" x14ac:dyDescent="0.25">
      <c r="A2853" s="2" t="str">
        <f t="shared" si="505"/>
        <v>112019</v>
      </c>
      <c r="B2853" s="11">
        <v>43784</v>
      </c>
      <c r="C2853" s="2" t="s">
        <v>4982</v>
      </c>
      <c r="D2853" s="2" t="s">
        <v>225</v>
      </c>
      <c r="E2853" s="2" t="s">
        <v>226</v>
      </c>
      <c r="F2853" s="2">
        <v>318600</v>
      </c>
      <c r="G2853" s="2"/>
      <c r="H2853" s="2"/>
      <c r="I2853" s="2"/>
      <c r="J2853" s="2">
        <v>270000</v>
      </c>
      <c r="K2853" s="2"/>
      <c r="L2853" s="2">
        <f t="shared" si="506"/>
        <v>48600</v>
      </c>
      <c r="M2853" s="2">
        <f t="shared" si="507"/>
        <v>24300</v>
      </c>
      <c r="N2853" s="2">
        <f t="shared" si="508"/>
        <v>24300</v>
      </c>
      <c r="O2853" s="2">
        <f t="shared" si="509"/>
        <v>0</v>
      </c>
      <c r="P2853" s="2">
        <f t="shared" si="510"/>
        <v>318600</v>
      </c>
      <c r="Q2853" s="14">
        <f t="shared" si="511"/>
        <v>0</v>
      </c>
      <c r="R2853" s="2"/>
      <c r="S2853" s="2"/>
      <c r="T2853" s="1" t="e">
        <v>#N/A</v>
      </c>
    </row>
    <row r="2854" spans="1:20" x14ac:dyDescent="0.25">
      <c r="A2854" s="2" t="str">
        <f t="shared" si="505"/>
        <v>112019</v>
      </c>
      <c r="B2854" s="11">
        <v>43784</v>
      </c>
      <c r="C2854" s="2" t="s">
        <v>4983</v>
      </c>
      <c r="D2854" s="2" t="s">
        <v>225</v>
      </c>
      <c r="E2854" s="2" t="s">
        <v>226</v>
      </c>
      <c r="F2854" s="2">
        <v>256650</v>
      </c>
      <c r="G2854" s="2"/>
      <c r="H2854" s="2"/>
      <c r="I2854" s="2"/>
      <c r="J2854" s="2">
        <v>217500</v>
      </c>
      <c r="K2854" s="2"/>
      <c r="L2854" s="2">
        <f t="shared" si="506"/>
        <v>39150</v>
      </c>
      <c r="M2854" s="2">
        <f t="shared" si="507"/>
        <v>19575</v>
      </c>
      <c r="N2854" s="2">
        <f t="shared" si="508"/>
        <v>19575</v>
      </c>
      <c r="O2854" s="2">
        <f t="shared" si="509"/>
        <v>0</v>
      </c>
      <c r="P2854" s="2">
        <f t="shared" si="510"/>
        <v>256650</v>
      </c>
      <c r="Q2854" s="14">
        <f t="shared" si="511"/>
        <v>0</v>
      </c>
      <c r="R2854" s="2"/>
      <c r="S2854" s="2"/>
      <c r="T2854" s="1" t="e">
        <v>#N/A</v>
      </c>
    </row>
    <row r="2855" spans="1:20" x14ac:dyDescent="0.25">
      <c r="A2855" s="2" t="str">
        <f t="shared" si="505"/>
        <v>112019</v>
      </c>
      <c r="B2855" s="11">
        <v>43784</v>
      </c>
      <c r="C2855" s="2" t="s">
        <v>4984</v>
      </c>
      <c r="D2855" s="2" t="s">
        <v>225</v>
      </c>
      <c r="E2855" s="2" t="s">
        <v>226</v>
      </c>
      <c r="F2855" s="2">
        <v>168740</v>
      </c>
      <c r="G2855" s="2"/>
      <c r="H2855" s="2"/>
      <c r="I2855" s="2"/>
      <c r="J2855" s="2">
        <v>143000</v>
      </c>
      <c r="K2855" s="2"/>
      <c r="L2855" s="2">
        <f t="shared" si="506"/>
        <v>25740</v>
      </c>
      <c r="M2855" s="2">
        <f t="shared" si="507"/>
        <v>12870</v>
      </c>
      <c r="N2855" s="2">
        <f t="shared" si="508"/>
        <v>12870</v>
      </c>
      <c r="O2855" s="2">
        <f t="shared" si="509"/>
        <v>0</v>
      </c>
      <c r="P2855" s="2">
        <f t="shared" si="510"/>
        <v>168740</v>
      </c>
      <c r="Q2855" s="14">
        <f t="shared" si="511"/>
        <v>0</v>
      </c>
      <c r="R2855" s="2"/>
      <c r="S2855" s="2"/>
      <c r="T2855" s="1" t="e">
        <v>#N/A</v>
      </c>
    </row>
    <row r="2856" spans="1:20" x14ac:dyDescent="0.25">
      <c r="A2856" s="2" t="str">
        <f t="shared" si="505"/>
        <v>112019</v>
      </c>
      <c r="B2856" s="11">
        <v>43785</v>
      </c>
      <c r="C2856" s="2" t="s">
        <v>4985</v>
      </c>
      <c r="D2856" s="2" t="s">
        <v>225</v>
      </c>
      <c r="E2856" s="2" t="s">
        <v>226</v>
      </c>
      <c r="F2856" s="2">
        <v>15340</v>
      </c>
      <c r="G2856" s="2"/>
      <c r="H2856" s="2"/>
      <c r="I2856" s="2"/>
      <c r="J2856" s="2">
        <v>13000</v>
      </c>
      <c r="K2856" s="2"/>
      <c r="L2856" s="2">
        <f t="shared" si="506"/>
        <v>2340</v>
      </c>
      <c r="M2856" s="2">
        <f t="shared" si="507"/>
        <v>1170</v>
      </c>
      <c r="N2856" s="2">
        <f t="shared" si="508"/>
        <v>1170</v>
      </c>
      <c r="O2856" s="2">
        <f t="shared" si="509"/>
        <v>0</v>
      </c>
      <c r="P2856" s="2">
        <f t="shared" si="510"/>
        <v>15340</v>
      </c>
      <c r="Q2856" s="14">
        <f t="shared" si="511"/>
        <v>0</v>
      </c>
      <c r="R2856" s="2"/>
      <c r="S2856" s="2"/>
      <c r="T2856" s="1" t="e">
        <v>#N/A</v>
      </c>
    </row>
    <row r="2857" spans="1:20" x14ac:dyDescent="0.25">
      <c r="A2857" s="2" t="str">
        <f t="shared" si="505"/>
        <v>112019</v>
      </c>
      <c r="B2857" s="11">
        <v>43787</v>
      </c>
      <c r="C2857" s="2" t="s">
        <v>4986</v>
      </c>
      <c r="D2857" s="2" t="s">
        <v>225</v>
      </c>
      <c r="E2857" s="2" t="s">
        <v>226</v>
      </c>
      <c r="F2857" s="2">
        <v>200600</v>
      </c>
      <c r="G2857" s="2"/>
      <c r="H2857" s="2"/>
      <c r="I2857" s="2"/>
      <c r="J2857" s="2">
        <v>170000</v>
      </c>
      <c r="K2857" s="2"/>
      <c r="L2857" s="2">
        <f t="shared" si="506"/>
        <v>30600</v>
      </c>
      <c r="M2857" s="2">
        <f t="shared" si="507"/>
        <v>15300</v>
      </c>
      <c r="N2857" s="2">
        <f t="shared" si="508"/>
        <v>15300</v>
      </c>
      <c r="O2857" s="2">
        <f t="shared" si="509"/>
        <v>0</v>
      </c>
      <c r="P2857" s="2">
        <f t="shared" si="510"/>
        <v>200600</v>
      </c>
      <c r="Q2857" s="14">
        <f t="shared" si="511"/>
        <v>0</v>
      </c>
      <c r="R2857" s="2"/>
      <c r="S2857" s="2"/>
      <c r="T2857" s="1" t="e">
        <v>#N/A</v>
      </c>
    </row>
    <row r="2858" spans="1:20" x14ac:dyDescent="0.25">
      <c r="A2858" s="2" t="str">
        <f t="shared" si="505"/>
        <v>112019</v>
      </c>
      <c r="B2858" s="11">
        <v>43787</v>
      </c>
      <c r="C2858" s="2" t="s">
        <v>4987</v>
      </c>
      <c r="D2858" s="2" t="s">
        <v>225</v>
      </c>
      <c r="E2858" s="2" t="s">
        <v>226</v>
      </c>
      <c r="F2858" s="2">
        <v>82600</v>
      </c>
      <c r="G2858" s="2"/>
      <c r="H2858" s="2"/>
      <c r="I2858" s="2"/>
      <c r="J2858" s="2">
        <v>70000</v>
      </c>
      <c r="K2858" s="2"/>
      <c r="L2858" s="2">
        <f t="shared" si="506"/>
        <v>12600</v>
      </c>
      <c r="M2858" s="2">
        <f t="shared" si="507"/>
        <v>6300</v>
      </c>
      <c r="N2858" s="2">
        <f t="shared" si="508"/>
        <v>6300</v>
      </c>
      <c r="O2858" s="2">
        <f t="shared" si="509"/>
        <v>0</v>
      </c>
      <c r="P2858" s="2">
        <f t="shared" si="510"/>
        <v>82600</v>
      </c>
      <c r="Q2858" s="14">
        <f t="shared" si="511"/>
        <v>0</v>
      </c>
      <c r="R2858" s="2"/>
      <c r="S2858" s="2"/>
      <c r="T2858" s="1" t="e">
        <v>#N/A</v>
      </c>
    </row>
    <row r="2859" spans="1:20" x14ac:dyDescent="0.25">
      <c r="A2859" s="2" t="str">
        <f t="shared" si="505"/>
        <v>112019</v>
      </c>
      <c r="B2859" s="11">
        <v>43787</v>
      </c>
      <c r="C2859" s="2" t="s">
        <v>4988</v>
      </c>
      <c r="D2859" s="2" t="s">
        <v>225</v>
      </c>
      <c r="E2859" s="2" t="s">
        <v>226</v>
      </c>
      <c r="F2859" s="2">
        <v>47200</v>
      </c>
      <c r="G2859" s="2"/>
      <c r="H2859" s="2"/>
      <c r="I2859" s="2"/>
      <c r="J2859" s="2">
        <v>40000</v>
      </c>
      <c r="K2859" s="2"/>
      <c r="L2859" s="2">
        <f t="shared" si="506"/>
        <v>7200</v>
      </c>
      <c r="M2859" s="2">
        <f t="shared" si="507"/>
        <v>3600</v>
      </c>
      <c r="N2859" s="2">
        <f t="shared" si="508"/>
        <v>3600</v>
      </c>
      <c r="O2859" s="2">
        <f t="shared" si="509"/>
        <v>0</v>
      </c>
      <c r="P2859" s="2">
        <f t="shared" si="510"/>
        <v>47200</v>
      </c>
      <c r="Q2859" s="14">
        <f t="shared" si="511"/>
        <v>0</v>
      </c>
      <c r="R2859" s="2"/>
      <c r="S2859" s="2"/>
      <c r="T2859" s="1" t="e">
        <v>#N/A</v>
      </c>
    </row>
    <row r="2860" spans="1:20" x14ac:dyDescent="0.25">
      <c r="A2860" s="2" t="str">
        <f t="shared" si="505"/>
        <v>112019</v>
      </c>
      <c r="B2860" s="11">
        <v>43787</v>
      </c>
      <c r="C2860" s="2" t="s">
        <v>4989</v>
      </c>
      <c r="D2860" s="2" t="s">
        <v>225</v>
      </c>
      <c r="E2860" s="2" t="s">
        <v>226</v>
      </c>
      <c r="F2860" s="2">
        <v>69915</v>
      </c>
      <c r="G2860" s="2"/>
      <c r="H2860" s="2"/>
      <c r="I2860" s="2"/>
      <c r="J2860" s="2">
        <v>59250</v>
      </c>
      <c r="K2860" s="2"/>
      <c r="L2860" s="2">
        <f t="shared" si="506"/>
        <v>10665</v>
      </c>
      <c r="M2860" s="2">
        <f t="shared" si="507"/>
        <v>5332.5</v>
      </c>
      <c r="N2860" s="2">
        <f t="shared" si="508"/>
        <v>5332.5</v>
      </c>
      <c r="O2860" s="2">
        <f t="shared" si="509"/>
        <v>0</v>
      </c>
      <c r="P2860" s="2">
        <f t="shared" si="510"/>
        <v>69915</v>
      </c>
      <c r="Q2860" s="14">
        <f t="shared" si="511"/>
        <v>0</v>
      </c>
      <c r="R2860" s="2"/>
      <c r="S2860" s="2"/>
      <c r="T2860" s="1" t="e">
        <v>#N/A</v>
      </c>
    </row>
    <row r="2861" spans="1:20" x14ac:dyDescent="0.25">
      <c r="A2861" s="2" t="str">
        <f t="shared" si="505"/>
        <v>112019</v>
      </c>
      <c r="B2861" s="11">
        <v>43790</v>
      </c>
      <c r="C2861" s="2" t="s">
        <v>4990</v>
      </c>
      <c r="D2861" s="2" t="s">
        <v>225</v>
      </c>
      <c r="E2861" s="2" t="s">
        <v>226</v>
      </c>
      <c r="F2861" s="2">
        <v>41300</v>
      </c>
      <c r="G2861" s="2"/>
      <c r="H2861" s="2"/>
      <c r="I2861" s="2"/>
      <c r="J2861" s="2">
        <v>35000</v>
      </c>
      <c r="K2861" s="2"/>
      <c r="L2861" s="2">
        <f t="shared" si="506"/>
        <v>6300</v>
      </c>
      <c r="M2861" s="2">
        <f t="shared" si="507"/>
        <v>3150</v>
      </c>
      <c r="N2861" s="2">
        <f t="shared" si="508"/>
        <v>3150</v>
      </c>
      <c r="O2861" s="2">
        <f t="shared" si="509"/>
        <v>0</v>
      </c>
      <c r="P2861" s="2">
        <f t="shared" si="510"/>
        <v>41300</v>
      </c>
      <c r="Q2861" s="14">
        <f t="shared" si="511"/>
        <v>0</v>
      </c>
      <c r="R2861" s="2"/>
      <c r="S2861" s="2"/>
      <c r="T2861" s="1" t="e">
        <v>#N/A</v>
      </c>
    </row>
    <row r="2862" spans="1:20" x14ac:dyDescent="0.25">
      <c r="A2862" s="2" t="str">
        <f t="shared" si="505"/>
        <v>112019</v>
      </c>
      <c r="B2862" s="11">
        <v>43790</v>
      </c>
      <c r="C2862" s="2" t="s">
        <v>4991</v>
      </c>
      <c r="D2862" s="2" t="s">
        <v>225</v>
      </c>
      <c r="E2862" s="2" t="s">
        <v>226</v>
      </c>
      <c r="F2862" s="2">
        <v>26845</v>
      </c>
      <c r="G2862" s="2"/>
      <c r="H2862" s="2"/>
      <c r="I2862" s="2"/>
      <c r="J2862" s="2">
        <v>22750</v>
      </c>
      <c r="K2862" s="2"/>
      <c r="L2862" s="2">
        <f t="shared" si="506"/>
        <v>4095</v>
      </c>
      <c r="M2862" s="2">
        <f t="shared" si="507"/>
        <v>2047.5</v>
      </c>
      <c r="N2862" s="2">
        <f t="shared" si="508"/>
        <v>2047.5</v>
      </c>
      <c r="O2862" s="2">
        <f t="shared" si="509"/>
        <v>0</v>
      </c>
      <c r="P2862" s="2">
        <f t="shared" si="510"/>
        <v>26845</v>
      </c>
      <c r="Q2862" s="14">
        <f t="shared" si="511"/>
        <v>0</v>
      </c>
      <c r="R2862" s="2"/>
      <c r="S2862" s="2"/>
      <c r="T2862" s="1" t="e">
        <v>#N/A</v>
      </c>
    </row>
    <row r="2863" spans="1:20" x14ac:dyDescent="0.25">
      <c r="A2863" s="2" t="str">
        <f t="shared" si="505"/>
        <v>112019</v>
      </c>
      <c r="B2863" s="11">
        <v>43791</v>
      </c>
      <c r="C2863" s="2" t="s">
        <v>4992</v>
      </c>
      <c r="D2863" s="2" t="s">
        <v>225</v>
      </c>
      <c r="E2863" s="2" t="s">
        <v>226</v>
      </c>
      <c r="F2863" s="2">
        <v>165200</v>
      </c>
      <c r="G2863" s="2"/>
      <c r="H2863" s="2"/>
      <c r="I2863" s="2"/>
      <c r="J2863" s="2">
        <v>140000</v>
      </c>
      <c r="K2863" s="2"/>
      <c r="L2863" s="2">
        <f t="shared" si="506"/>
        <v>25200</v>
      </c>
      <c r="M2863" s="2">
        <f t="shared" si="507"/>
        <v>12600</v>
      </c>
      <c r="N2863" s="2">
        <f t="shared" si="508"/>
        <v>12600</v>
      </c>
      <c r="O2863" s="2">
        <f t="shared" si="509"/>
        <v>0</v>
      </c>
      <c r="P2863" s="2">
        <f t="shared" si="510"/>
        <v>165200</v>
      </c>
      <c r="Q2863" s="14">
        <f t="shared" si="511"/>
        <v>0</v>
      </c>
      <c r="R2863" s="2"/>
      <c r="S2863" s="2"/>
      <c r="T2863" s="1" t="e">
        <v>#N/A</v>
      </c>
    </row>
    <row r="2864" spans="1:20" x14ac:dyDescent="0.25">
      <c r="A2864" s="2" t="str">
        <f t="shared" si="505"/>
        <v>112019</v>
      </c>
      <c r="B2864" s="11">
        <v>43792</v>
      </c>
      <c r="C2864" s="2" t="s">
        <v>4993</v>
      </c>
      <c r="D2864" s="2" t="s">
        <v>225</v>
      </c>
      <c r="E2864" s="2" t="s">
        <v>226</v>
      </c>
      <c r="F2864" s="2">
        <v>159300</v>
      </c>
      <c r="G2864" s="2"/>
      <c r="H2864" s="2"/>
      <c r="I2864" s="2"/>
      <c r="J2864" s="2">
        <v>135000</v>
      </c>
      <c r="K2864" s="2"/>
      <c r="L2864" s="2">
        <f t="shared" si="506"/>
        <v>24300</v>
      </c>
      <c r="M2864" s="2">
        <f t="shared" si="507"/>
        <v>12150</v>
      </c>
      <c r="N2864" s="2">
        <f t="shared" si="508"/>
        <v>12150</v>
      </c>
      <c r="O2864" s="2">
        <f t="shared" si="509"/>
        <v>0</v>
      </c>
      <c r="P2864" s="2">
        <f t="shared" si="510"/>
        <v>159300</v>
      </c>
      <c r="Q2864" s="14">
        <f t="shared" si="511"/>
        <v>0</v>
      </c>
      <c r="R2864" s="2"/>
      <c r="S2864" s="2"/>
      <c r="T2864" s="1" t="e">
        <v>#N/A</v>
      </c>
    </row>
    <row r="2865" spans="1:20" x14ac:dyDescent="0.25">
      <c r="A2865" s="2" t="str">
        <f t="shared" si="505"/>
        <v>112019</v>
      </c>
      <c r="B2865" s="11">
        <v>43792</v>
      </c>
      <c r="C2865" s="2" t="s">
        <v>4994</v>
      </c>
      <c r="D2865" s="2" t="s">
        <v>225</v>
      </c>
      <c r="E2865" s="2" t="s">
        <v>226</v>
      </c>
      <c r="F2865" s="2">
        <v>90713</v>
      </c>
      <c r="G2865" s="2"/>
      <c r="H2865" s="2"/>
      <c r="I2865" s="2"/>
      <c r="J2865" s="2">
        <v>76875</v>
      </c>
      <c r="K2865" s="2"/>
      <c r="L2865" s="2">
        <f t="shared" si="506"/>
        <v>13837.5</v>
      </c>
      <c r="M2865" s="2">
        <f t="shared" si="507"/>
        <v>6918.75</v>
      </c>
      <c r="N2865" s="2">
        <f t="shared" si="508"/>
        <v>6918.75</v>
      </c>
      <c r="O2865" s="2">
        <f t="shared" si="509"/>
        <v>0</v>
      </c>
      <c r="P2865" s="2">
        <f t="shared" si="510"/>
        <v>90712.5</v>
      </c>
      <c r="Q2865" s="14">
        <f t="shared" si="511"/>
        <v>-0.5</v>
      </c>
      <c r="R2865" s="2"/>
      <c r="S2865" s="2"/>
      <c r="T2865" s="1" t="e">
        <v>#N/A</v>
      </c>
    </row>
    <row r="2866" spans="1:20" x14ac:dyDescent="0.25">
      <c r="A2866" s="2" t="str">
        <f t="shared" si="505"/>
        <v>112019</v>
      </c>
      <c r="B2866" s="11">
        <v>43792</v>
      </c>
      <c r="C2866" s="2" t="s">
        <v>4995</v>
      </c>
      <c r="D2866" s="2" t="s">
        <v>225</v>
      </c>
      <c r="E2866" s="2" t="s">
        <v>226</v>
      </c>
      <c r="F2866" s="2">
        <v>190275</v>
      </c>
      <c r="G2866" s="2"/>
      <c r="H2866" s="2"/>
      <c r="I2866" s="2"/>
      <c r="J2866" s="2">
        <v>161250</v>
      </c>
      <c r="K2866" s="2"/>
      <c r="L2866" s="2">
        <f t="shared" si="506"/>
        <v>29025</v>
      </c>
      <c r="M2866" s="2">
        <f t="shared" si="507"/>
        <v>14512.5</v>
      </c>
      <c r="N2866" s="2">
        <f t="shared" si="508"/>
        <v>14512.5</v>
      </c>
      <c r="O2866" s="2">
        <f t="shared" si="509"/>
        <v>0</v>
      </c>
      <c r="P2866" s="2">
        <f t="shared" si="510"/>
        <v>190275</v>
      </c>
      <c r="Q2866" s="14">
        <f t="shared" si="511"/>
        <v>0</v>
      </c>
      <c r="R2866" s="2"/>
      <c r="S2866" s="2"/>
      <c r="T2866" s="1" t="e">
        <v>#N/A</v>
      </c>
    </row>
    <row r="2867" spans="1:20" x14ac:dyDescent="0.25">
      <c r="A2867" s="2" t="str">
        <f t="shared" si="505"/>
        <v>112019</v>
      </c>
      <c r="B2867" s="11">
        <v>43792</v>
      </c>
      <c r="C2867" s="2" t="s">
        <v>4996</v>
      </c>
      <c r="D2867" s="2" t="s">
        <v>225</v>
      </c>
      <c r="E2867" s="2" t="s">
        <v>226</v>
      </c>
      <c r="F2867" s="2">
        <v>86140</v>
      </c>
      <c r="G2867" s="2"/>
      <c r="H2867" s="2"/>
      <c r="I2867" s="2"/>
      <c r="J2867" s="2">
        <v>73000</v>
      </c>
      <c r="K2867" s="2"/>
      <c r="L2867" s="2">
        <f t="shared" si="506"/>
        <v>13140</v>
      </c>
      <c r="M2867" s="2">
        <f t="shared" si="507"/>
        <v>6570</v>
      </c>
      <c r="N2867" s="2">
        <f t="shared" si="508"/>
        <v>6570</v>
      </c>
      <c r="O2867" s="2">
        <f t="shared" si="509"/>
        <v>0</v>
      </c>
      <c r="P2867" s="2">
        <f t="shared" si="510"/>
        <v>86140</v>
      </c>
      <c r="Q2867" s="14">
        <f t="shared" si="511"/>
        <v>0</v>
      </c>
      <c r="R2867" s="2"/>
      <c r="S2867" s="2"/>
      <c r="T2867" s="1" t="e">
        <v>#N/A</v>
      </c>
    </row>
    <row r="2868" spans="1:20" x14ac:dyDescent="0.25">
      <c r="A2868" s="2" t="str">
        <f t="shared" si="505"/>
        <v>112019</v>
      </c>
      <c r="B2868" s="11">
        <v>43792</v>
      </c>
      <c r="C2868" s="2" t="s">
        <v>4997</v>
      </c>
      <c r="D2868" s="2" t="s">
        <v>225</v>
      </c>
      <c r="E2868" s="2" t="s">
        <v>226</v>
      </c>
      <c r="F2868" s="2">
        <v>159300</v>
      </c>
      <c r="G2868" s="2"/>
      <c r="H2868" s="2"/>
      <c r="I2868" s="2"/>
      <c r="J2868" s="2">
        <v>135000</v>
      </c>
      <c r="K2868" s="2"/>
      <c r="L2868" s="2">
        <f t="shared" si="506"/>
        <v>24300</v>
      </c>
      <c r="M2868" s="2">
        <f t="shared" si="507"/>
        <v>12150</v>
      </c>
      <c r="N2868" s="2">
        <f t="shared" si="508"/>
        <v>12150</v>
      </c>
      <c r="O2868" s="2">
        <f t="shared" si="509"/>
        <v>0</v>
      </c>
      <c r="P2868" s="2">
        <f t="shared" si="510"/>
        <v>159300</v>
      </c>
      <c r="Q2868" s="14">
        <f t="shared" si="511"/>
        <v>0</v>
      </c>
      <c r="R2868" s="2"/>
      <c r="S2868" s="2"/>
      <c r="T2868" s="1" t="e">
        <v>#N/A</v>
      </c>
    </row>
    <row r="2869" spans="1:20" x14ac:dyDescent="0.25">
      <c r="A2869" s="2" t="str">
        <f t="shared" si="505"/>
        <v>112019</v>
      </c>
      <c r="B2869" s="11">
        <v>43792</v>
      </c>
      <c r="C2869" s="2" t="s">
        <v>4998</v>
      </c>
      <c r="D2869" s="2" t="s">
        <v>225</v>
      </c>
      <c r="E2869" s="2" t="s">
        <v>226</v>
      </c>
      <c r="F2869" s="2">
        <v>295000</v>
      </c>
      <c r="G2869" s="2"/>
      <c r="H2869" s="2"/>
      <c r="I2869" s="2"/>
      <c r="J2869" s="2">
        <v>250000</v>
      </c>
      <c r="K2869" s="2"/>
      <c r="L2869" s="2">
        <f t="shared" si="506"/>
        <v>45000</v>
      </c>
      <c r="M2869" s="2">
        <f t="shared" si="507"/>
        <v>22500</v>
      </c>
      <c r="N2869" s="2">
        <f t="shared" si="508"/>
        <v>22500</v>
      </c>
      <c r="O2869" s="2">
        <f t="shared" si="509"/>
        <v>0</v>
      </c>
      <c r="P2869" s="2">
        <f t="shared" si="510"/>
        <v>295000</v>
      </c>
      <c r="Q2869" s="14">
        <f t="shared" si="511"/>
        <v>0</v>
      </c>
      <c r="R2869" s="2"/>
      <c r="S2869" s="2"/>
      <c r="T2869" s="1" t="e">
        <v>#N/A</v>
      </c>
    </row>
    <row r="2870" spans="1:20" x14ac:dyDescent="0.25">
      <c r="A2870" s="2" t="str">
        <f t="shared" si="505"/>
        <v>112019</v>
      </c>
      <c r="B2870" s="11">
        <v>43795</v>
      </c>
      <c r="C2870" s="2" t="s">
        <v>4999</v>
      </c>
      <c r="D2870" s="2" t="s">
        <v>225</v>
      </c>
      <c r="E2870" s="2" t="s">
        <v>226</v>
      </c>
      <c r="F2870" s="2">
        <v>15340</v>
      </c>
      <c r="G2870" s="2"/>
      <c r="H2870" s="2"/>
      <c r="I2870" s="2"/>
      <c r="J2870" s="2">
        <v>13000</v>
      </c>
      <c r="K2870" s="2"/>
      <c r="L2870" s="2">
        <f t="shared" si="506"/>
        <v>2340</v>
      </c>
      <c r="M2870" s="2">
        <f t="shared" si="507"/>
        <v>1170</v>
      </c>
      <c r="N2870" s="2">
        <f t="shared" si="508"/>
        <v>1170</v>
      </c>
      <c r="O2870" s="2">
        <f t="shared" si="509"/>
        <v>0</v>
      </c>
      <c r="P2870" s="2">
        <f t="shared" si="510"/>
        <v>15340</v>
      </c>
      <c r="Q2870" s="14">
        <f t="shared" si="511"/>
        <v>0</v>
      </c>
      <c r="R2870" s="2"/>
      <c r="S2870" s="2"/>
      <c r="T2870" s="1" t="e">
        <v>#N/A</v>
      </c>
    </row>
    <row r="2871" spans="1:20" x14ac:dyDescent="0.25">
      <c r="A2871" s="2" t="str">
        <f t="shared" si="505"/>
        <v>112019</v>
      </c>
      <c r="B2871" s="11">
        <v>43796</v>
      </c>
      <c r="C2871" s="2" t="s">
        <v>5000</v>
      </c>
      <c r="D2871" s="2" t="s">
        <v>225</v>
      </c>
      <c r="E2871" s="2" t="s">
        <v>226</v>
      </c>
      <c r="F2871" s="2">
        <v>430700</v>
      </c>
      <c r="G2871" s="2"/>
      <c r="H2871" s="2"/>
      <c r="I2871" s="2"/>
      <c r="J2871" s="2">
        <v>365000</v>
      </c>
      <c r="K2871" s="2"/>
      <c r="L2871" s="2">
        <f t="shared" si="506"/>
        <v>65700</v>
      </c>
      <c r="M2871" s="2">
        <f t="shared" si="507"/>
        <v>32850</v>
      </c>
      <c r="N2871" s="2">
        <f t="shared" si="508"/>
        <v>32850</v>
      </c>
      <c r="O2871" s="2">
        <f t="shared" si="509"/>
        <v>0</v>
      </c>
      <c r="P2871" s="2">
        <f t="shared" si="510"/>
        <v>430700</v>
      </c>
      <c r="Q2871" s="14">
        <f t="shared" si="511"/>
        <v>0</v>
      </c>
      <c r="R2871" s="2"/>
      <c r="S2871" s="2"/>
      <c r="T2871" s="1" t="e">
        <v>#N/A</v>
      </c>
    </row>
    <row r="2872" spans="1:20" x14ac:dyDescent="0.25">
      <c r="A2872" s="2" t="str">
        <f t="shared" si="505"/>
        <v>112019</v>
      </c>
      <c r="B2872" s="11">
        <v>43796</v>
      </c>
      <c r="C2872" s="2" t="s">
        <v>5001</v>
      </c>
      <c r="D2872" s="2" t="s">
        <v>225</v>
      </c>
      <c r="E2872" s="2" t="s">
        <v>226</v>
      </c>
      <c r="F2872" s="2">
        <v>41005</v>
      </c>
      <c r="G2872" s="2"/>
      <c r="H2872" s="2"/>
      <c r="I2872" s="2"/>
      <c r="J2872" s="2">
        <v>34750</v>
      </c>
      <c r="K2872" s="2"/>
      <c r="L2872" s="2">
        <f t="shared" si="506"/>
        <v>6255</v>
      </c>
      <c r="M2872" s="2">
        <f t="shared" si="507"/>
        <v>3127.5</v>
      </c>
      <c r="N2872" s="2">
        <f t="shared" si="508"/>
        <v>3127.5</v>
      </c>
      <c r="O2872" s="2">
        <f t="shared" si="509"/>
        <v>0</v>
      </c>
      <c r="P2872" s="2">
        <f t="shared" si="510"/>
        <v>41005</v>
      </c>
      <c r="Q2872" s="14">
        <f t="shared" si="511"/>
        <v>0</v>
      </c>
      <c r="R2872" s="2"/>
      <c r="S2872" s="2"/>
      <c r="T2872" s="1" t="e">
        <v>#N/A</v>
      </c>
    </row>
    <row r="2873" spans="1:20" x14ac:dyDescent="0.25">
      <c r="A2873" s="2" t="str">
        <f t="shared" si="505"/>
        <v>112019</v>
      </c>
      <c r="B2873" s="11">
        <v>43796</v>
      </c>
      <c r="C2873" s="2" t="s">
        <v>5002</v>
      </c>
      <c r="D2873" s="2" t="s">
        <v>225</v>
      </c>
      <c r="E2873" s="2" t="s">
        <v>226</v>
      </c>
      <c r="F2873" s="2">
        <v>114755</v>
      </c>
      <c r="G2873" s="2"/>
      <c r="H2873" s="2"/>
      <c r="I2873" s="2"/>
      <c r="J2873" s="2">
        <v>97250</v>
      </c>
      <c r="K2873" s="2"/>
      <c r="L2873" s="2">
        <f t="shared" si="506"/>
        <v>17505</v>
      </c>
      <c r="M2873" s="2">
        <f t="shared" si="507"/>
        <v>8752.5</v>
      </c>
      <c r="N2873" s="2">
        <f t="shared" si="508"/>
        <v>8752.5</v>
      </c>
      <c r="O2873" s="2">
        <f t="shared" si="509"/>
        <v>0</v>
      </c>
      <c r="P2873" s="2">
        <f t="shared" si="510"/>
        <v>114755</v>
      </c>
      <c r="Q2873" s="14">
        <f t="shared" si="511"/>
        <v>0</v>
      </c>
      <c r="R2873" s="2"/>
      <c r="S2873" s="2"/>
      <c r="T2873" s="1" t="e">
        <v>#N/A</v>
      </c>
    </row>
    <row r="2874" spans="1:20" x14ac:dyDescent="0.25">
      <c r="A2874" s="2" t="str">
        <f t="shared" si="505"/>
        <v>112019</v>
      </c>
      <c r="B2874" s="11">
        <v>43797</v>
      </c>
      <c r="C2874" s="2" t="s">
        <v>5003</v>
      </c>
      <c r="D2874" s="2" t="s">
        <v>225</v>
      </c>
      <c r="E2874" s="2" t="s">
        <v>226</v>
      </c>
      <c r="F2874" s="2">
        <v>318600</v>
      </c>
      <c r="G2874" s="2"/>
      <c r="H2874" s="2"/>
      <c r="I2874" s="2"/>
      <c r="J2874" s="2">
        <v>270000</v>
      </c>
      <c r="K2874" s="2"/>
      <c r="L2874" s="2">
        <f t="shared" si="506"/>
        <v>48600</v>
      </c>
      <c r="M2874" s="2">
        <f t="shared" si="507"/>
        <v>24300</v>
      </c>
      <c r="N2874" s="2">
        <f t="shared" si="508"/>
        <v>24300</v>
      </c>
      <c r="O2874" s="2">
        <f t="shared" si="509"/>
        <v>0</v>
      </c>
      <c r="P2874" s="2">
        <f t="shared" si="510"/>
        <v>318600</v>
      </c>
      <c r="Q2874" s="14">
        <f t="shared" si="511"/>
        <v>0</v>
      </c>
      <c r="R2874" s="2"/>
      <c r="S2874" s="2"/>
      <c r="T2874" s="1" t="e">
        <v>#N/A</v>
      </c>
    </row>
    <row r="2875" spans="1:20" x14ac:dyDescent="0.25">
      <c r="A2875" s="2" t="str">
        <f t="shared" si="505"/>
        <v>112019</v>
      </c>
      <c r="B2875" s="11">
        <v>43799</v>
      </c>
      <c r="C2875" s="2" t="s">
        <v>5004</v>
      </c>
      <c r="D2875" s="2" t="s">
        <v>225</v>
      </c>
      <c r="E2875" s="2" t="s">
        <v>226</v>
      </c>
      <c r="F2875" s="2">
        <v>217120</v>
      </c>
      <c r="G2875" s="2"/>
      <c r="H2875" s="2"/>
      <c r="I2875" s="2"/>
      <c r="J2875" s="2">
        <v>184000</v>
      </c>
      <c r="K2875" s="2"/>
      <c r="L2875" s="2">
        <f t="shared" si="506"/>
        <v>33120</v>
      </c>
      <c r="M2875" s="2">
        <f t="shared" si="507"/>
        <v>16560</v>
      </c>
      <c r="N2875" s="2">
        <f t="shared" si="508"/>
        <v>16560</v>
      </c>
      <c r="O2875" s="2">
        <f t="shared" si="509"/>
        <v>0</v>
      </c>
      <c r="P2875" s="2">
        <f t="shared" si="510"/>
        <v>217120</v>
      </c>
      <c r="Q2875" s="14">
        <f t="shared" si="511"/>
        <v>0</v>
      </c>
      <c r="R2875" s="2"/>
      <c r="S2875" s="2"/>
      <c r="T2875" s="1" t="e">
        <v>#N/A</v>
      </c>
    </row>
    <row r="2876" spans="1:20" x14ac:dyDescent="0.25">
      <c r="A2876" s="2" t="str">
        <f t="shared" si="505"/>
        <v>112019</v>
      </c>
      <c r="B2876" s="11">
        <v>43799</v>
      </c>
      <c r="C2876" s="2" t="s">
        <v>5005</v>
      </c>
      <c r="D2876" s="2" t="s">
        <v>225</v>
      </c>
      <c r="E2876" s="2" t="s">
        <v>226</v>
      </c>
      <c r="F2876" s="2">
        <v>46020</v>
      </c>
      <c r="G2876" s="2"/>
      <c r="H2876" s="2"/>
      <c r="I2876" s="2"/>
      <c r="J2876" s="2">
        <v>39000</v>
      </c>
      <c r="K2876" s="2"/>
      <c r="L2876" s="2">
        <f t="shared" si="506"/>
        <v>7020</v>
      </c>
      <c r="M2876" s="2">
        <f t="shared" si="507"/>
        <v>3510</v>
      </c>
      <c r="N2876" s="2">
        <f t="shared" si="508"/>
        <v>3510</v>
      </c>
      <c r="O2876" s="2">
        <f t="shared" si="509"/>
        <v>0</v>
      </c>
      <c r="P2876" s="2">
        <f t="shared" si="510"/>
        <v>46020</v>
      </c>
      <c r="Q2876" s="14">
        <f t="shared" si="511"/>
        <v>0</v>
      </c>
      <c r="R2876" s="2"/>
      <c r="S2876" s="2"/>
      <c r="T2876" s="1" t="e">
        <v>#N/A</v>
      </c>
    </row>
    <row r="2877" spans="1:20" x14ac:dyDescent="0.25">
      <c r="A2877" s="2" t="str">
        <f t="shared" si="505"/>
        <v>122019</v>
      </c>
      <c r="B2877" s="11">
        <v>43803</v>
      </c>
      <c r="C2877" s="2" t="s">
        <v>5403</v>
      </c>
      <c r="D2877" s="2" t="s">
        <v>225</v>
      </c>
      <c r="E2877" s="2" t="s">
        <v>226</v>
      </c>
      <c r="F2877" s="2">
        <v>1539900</v>
      </c>
      <c r="G2877" s="2"/>
      <c r="H2877" s="2"/>
      <c r="I2877" s="2"/>
      <c r="J2877" s="2">
        <v>1305000</v>
      </c>
      <c r="K2877" s="2"/>
      <c r="L2877" s="2">
        <f t="shared" si="506"/>
        <v>234900</v>
      </c>
      <c r="M2877" s="2">
        <f t="shared" si="507"/>
        <v>117450</v>
      </c>
      <c r="N2877" s="2">
        <f t="shared" si="508"/>
        <v>117450</v>
      </c>
      <c r="O2877" s="2">
        <f t="shared" si="509"/>
        <v>0</v>
      </c>
      <c r="P2877" s="2">
        <f t="shared" si="510"/>
        <v>1539900</v>
      </c>
      <c r="Q2877" s="14">
        <f t="shared" si="511"/>
        <v>0</v>
      </c>
      <c r="R2877" s="2"/>
      <c r="S2877" s="2"/>
      <c r="T2877" s="1" t="e">
        <v>#N/A</v>
      </c>
    </row>
    <row r="2878" spans="1:20" x14ac:dyDescent="0.25">
      <c r="A2878" s="2" t="str">
        <f t="shared" si="505"/>
        <v>122019</v>
      </c>
      <c r="B2878" s="11">
        <v>43803</v>
      </c>
      <c r="C2878" s="2" t="s">
        <v>5404</v>
      </c>
      <c r="D2878" s="2" t="s">
        <v>225</v>
      </c>
      <c r="E2878" s="2" t="s">
        <v>226</v>
      </c>
      <c r="F2878" s="2">
        <v>65490</v>
      </c>
      <c r="G2878" s="2"/>
      <c r="H2878" s="2"/>
      <c r="I2878" s="2"/>
      <c r="J2878" s="2">
        <v>55500</v>
      </c>
      <c r="K2878" s="2"/>
      <c r="L2878" s="2">
        <f t="shared" si="506"/>
        <v>9990</v>
      </c>
      <c r="M2878" s="2">
        <f t="shared" si="507"/>
        <v>4995</v>
      </c>
      <c r="N2878" s="2">
        <f t="shared" si="508"/>
        <v>4995</v>
      </c>
      <c r="O2878" s="2">
        <f t="shared" si="509"/>
        <v>0</v>
      </c>
      <c r="P2878" s="2">
        <f t="shared" si="510"/>
        <v>65490</v>
      </c>
      <c r="Q2878" s="14">
        <f t="shared" si="511"/>
        <v>0</v>
      </c>
      <c r="R2878" s="2"/>
      <c r="S2878" s="2"/>
      <c r="T2878" s="1" t="e">
        <v>#N/A</v>
      </c>
    </row>
    <row r="2879" spans="1:20" x14ac:dyDescent="0.25">
      <c r="A2879" s="2" t="str">
        <f t="shared" si="505"/>
        <v>122019</v>
      </c>
      <c r="B2879" s="11">
        <v>43803</v>
      </c>
      <c r="C2879" s="2" t="s">
        <v>5405</v>
      </c>
      <c r="D2879" s="2" t="s">
        <v>225</v>
      </c>
      <c r="E2879" s="2" t="s">
        <v>226</v>
      </c>
      <c r="F2879" s="2">
        <v>59000</v>
      </c>
      <c r="G2879" s="2"/>
      <c r="H2879" s="2"/>
      <c r="I2879" s="2"/>
      <c r="J2879" s="2">
        <v>50000</v>
      </c>
      <c r="K2879" s="2"/>
      <c r="L2879" s="2">
        <f t="shared" si="506"/>
        <v>9000</v>
      </c>
      <c r="M2879" s="2">
        <f t="shared" si="507"/>
        <v>4500</v>
      </c>
      <c r="N2879" s="2">
        <f t="shared" si="508"/>
        <v>4500</v>
      </c>
      <c r="O2879" s="2">
        <f t="shared" si="509"/>
        <v>0</v>
      </c>
      <c r="P2879" s="2">
        <f t="shared" si="510"/>
        <v>59000</v>
      </c>
      <c r="Q2879" s="14">
        <f t="shared" si="511"/>
        <v>0</v>
      </c>
      <c r="R2879" s="2"/>
      <c r="S2879" s="2"/>
      <c r="T2879" s="1" t="e">
        <v>#N/A</v>
      </c>
    </row>
    <row r="2880" spans="1:20" x14ac:dyDescent="0.25">
      <c r="A2880" s="2" t="str">
        <f t="shared" si="505"/>
        <v>122019</v>
      </c>
      <c r="B2880" s="11">
        <v>43803</v>
      </c>
      <c r="C2880" s="2" t="s">
        <v>5406</v>
      </c>
      <c r="D2880" s="2" t="s">
        <v>225</v>
      </c>
      <c r="E2880" s="2" t="s">
        <v>226</v>
      </c>
      <c r="F2880" s="2">
        <v>30975</v>
      </c>
      <c r="G2880" s="2"/>
      <c r="H2880" s="2"/>
      <c r="I2880" s="2"/>
      <c r="J2880" s="2">
        <v>26250</v>
      </c>
      <c r="K2880" s="2"/>
      <c r="L2880" s="2">
        <f t="shared" si="506"/>
        <v>4725</v>
      </c>
      <c r="M2880" s="2">
        <f t="shared" si="507"/>
        <v>2362.5</v>
      </c>
      <c r="N2880" s="2">
        <f t="shared" si="508"/>
        <v>2362.5</v>
      </c>
      <c r="O2880" s="2">
        <f t="shared" si="509"/>
        <v>0</v>
      </c>
      <c r="P2880" s="2">
        <f t="shared" si="510"/>
        <v>30975</v>
      </c>
      <c r="Q2880" s="14">
        <f t="shared" si="511"/>
        <v>0</v>
      </c>
      <c r="R2880" s="2"/>
      <c r="S2880" s="2"/>
      <c r="T2880" s="1" t="e">
        <v>#N/A</v>
      </c>
    </row>
    <row r="2881" spans="1:20" x14ac:dyDescent="0.25">
      <c r="A2881" s="2" t="str">
        <f t="shared" si="505"/>
        <v>122019</v>
      </c>
      <c r="B2881" s="11">
        <v>43803</v>
      </c>
      <c r="C2881" s="2" t="s">
        <v>5407</v>
      </c>
      <c r="D2881" s="2" t="s">
        <v>225</v>
      </c>
      <c r="E2881" s="2" t="s">
        <v>226</v>
      </c>
      <c r="F2881" s="2">
        <v>430700</v>
      </c>
      <c r="G2881" s="2"/>
      <c r="H2881" s="2"/>
      <c r="I2881" s="2"/>
      <c r="J2881" s="2">
        <v>365000</v>
      </c>
      <c r="K2881" s="2"/>
      <c r="L2881" s="2">
        <f t="shared" si="506"/>
        <v>65700</v>
      </c>
      <c r="M2881" s="2">
        <f t="shared" si="507"/>
        <v>32850</v>
      </c>
      <c r="N2881" s="2">
        <f t="shared" si="508"/>
        <v>32850</v>
      </c>
      <c r="O2881" s="2">
        <f t="shared" si="509"/>
        <v>0</v>
      </c>
      <c r="P2881" s="2">
        <f t="shared" si="510"/>
        <v>430700</v>
      </c>
      <c r="Q2881" s="14">
        <f t="shared" si="511"/>
        <v>0</v>
      </c>
      <c r="R2881" s="2"/>
      <c r="S2881" s="2"/>
      <c r="T2881" s="1" t="e">
        <v>#N/A</v>
      </c>
    </row>
    <row r="2882" spans="1:20" x14ac:dyDescent="0.25">
      <c r="A2882" s="2" t="str">
        <f t="shared" si="505"/>
        <v>122019</v>
      </c>
      <c r="B2882" s="11">
        <v>43808</v>
      </c>
      <c r="C2882" s="2" t="s">
        <v>5408</v>
      </c>
      <c r="D2882" s="2" t="s">
        <v>225</v>
      </c>
      <c r="E2882" s="2" t="s">
        <v>226</v>
      </c>
      <c r="F2882" s="2">
        <v>413000</v>
      </c>
      <c r="G2882" s="2"/>
      <c r="H2882" s="2"/>
      <c r="I2882" s="2"/>
      <c r="J2882" s="2">
        <v>350000</v>
      </c>
      <c r="K2882" s="2"/>
      <c r="L2882" s="2">
        <f t="shared" si="506"/>
        <v>63000</v>
      </c>
      <c r="M2882" s="2">
        <f t="shared" si="507"/>
        <v>31500</v>
      </c>
      <c r="N2882" s="2">
        <f t="shared" si="508"/>
        <v>31500</v>
      </c>
      <c r="O2882" s="2">
        <f t="shared" si="509"/>
        <v>0</v>
      </c>
      <c r="P2882" s="2">
        <f t="shared" si="510"/>
        <v>413000</v>
      </c>
      <c r="Q2882" s="14">
        <f t="shared" si="511"/>
        <v>0</v>
      </c>
      <c r="R2882" s="2"/>
      <c r="S2882" s="2"/>
      <c r="T2882" s="1" t="e">
        <v>#N/A</v>
      </c>
    </row>
    <row r="2883" spans="1:20" x14ac:dyDescent="0.25">
      <c r="A2883" s="2" t="str">
        <f t="shared" si="505"/>
        <v>122019</v>
      </c>
      <c r="B2883" s="11">
        <v>43808</v>
      </c>
      <c r="C2883" s="2" t="s">
        <v>5409</v>
      </c>
      <c r="D2883" s="2" t="s">
        <v>225</v>
      </c>
      <c r="E2883" s="2" t="s">
        <v>226</v>
      </c>
      <c r="F2883" s="2">
        <v>155760</v>
      </c>
      <c r="G2883" s="2"/>
      <c r="H2883" s="2"/>
      <c r="I2883" s="2"/>
      <c r="J2883" s="2">
        <v>132000</v>
      </c>
      <c r="K2883" s="2"/>
      <c r="L2883" s="2">
        <f t="shared" si="506"/>
        <v>23760</v>
      </c>
      <c r="M2883" s="2">
        <f t="shared" si="507"/>
        <v>11880</v>
      </c>
      <c r="N2883" s="2">
        <f t="shared" si="508"/>
        <v>11880</v>
      </c>
      <c r="O2883" s="2">
        <f t="shared" si="509"/>
        <v>0</v>
      </c>
      <c r="P2883" s="2">
        <f t="shared" si="510"/>
        <v>155760</v>
      </c>
      <c r="Q2883" s="14">
        <f t="shared" si="511"/>
        <v>0</v>
      </c>
      <c r="R2883" s="2"/>
      <c r="S2883" s="2"/>
      <c r="T2883" s="1" t="e">
        <v>#N/A</v>
      </c>
    </row>
    <row r="2884" spans="1:20" x14ac:dyDescent="0.25">
      <c r="A2884" s="2" t="str">
        <f t="shared" si="505"/>
        <v>122019</v>
      </c>
      <c r="B2884" s="11">
        <v>43809</v>
      </c>
      <c r="C2884" s="2" t="s">
        <v>5410</v>
      </c>
      <c r="D2884" s="2" t="s">
        <v>225</v>
      </c>
      <c r="E2884" s="2" t="s">
        <v>226</v>
      </c>
      <c r="F2884" s="2">
        <v>31465</v>
      </c>
      <c r="G2884" s="2"/>
      <c r="H2884" s="2"/>
      <c r="I2884" s="2"/>
      <c r="J2884" s="2">
        <v>26665</v>
      </c>
      <c r="K2884" s="2"/>
      <c r="L2884" s="2">
        <f t="shared" si="506"/>
        <v>4799.7</v>
      </c>
      <c r="M2884" s="2">
        <f t="shared" si="507"/>
        <v>2399.85</v>
      </c>
      <c r="N2884" s="2">
        <f t="shared" si="508"/>
        <v>2399.85</v>
      </c>
      <c r="O2884" s="2">
        <f t="shared" si="509"/>
        <v>0</v>
      </c>
      <c r="P2884" s="2">
        <f t="shared" si="510"/>
        <v>31464.7</v>
      </c>
      <c r="Q2884" s="14">
        <f t="shared" si="511"/>
        <v>-0.2999999999992724</v>
      </c>
      <c r="R2884" s="2"/>
      <c r="S2884" s="2"/>
      <c r="T2884" s="1" t="e">
        <v>#N/A</v>
      </c>
    </row>
    <row r="2885" spans="1:20" x14ac:dyDescent="0.25">
      <c r="A2885" s="2" t="str">
        <f t="shared" si="505"/>
        <v>122019</v>
      </c>
      <c r="B2885" s="11">
        <v>43813</v>
      </c>
      <c r="C2885" s="2" t="s">
        <v>5411</v>
      </c>
      <c r="D2885" s="2" t="s">
        <v>225</v>
      </c>
      <c r="E2885" s="2" t="s">
        <v>226</v>
      </c>
      <c r="F2885" s="2">
        <v>44840</v>
      </c>
      <c r="G2885" s="2"/>
      <c r="H2885" s="2"/>
      <c r="I2885" s="2"/>
      <c r="J2885" s="2">
        <v>38000</v>
      </c>
      <c r="K2885" s="2"/>
      <c r="L2885" s="2">
        <f t="shared" si="506"/>
        <v>6840</v>
      </c>
      <c r="M2885" s="2">
        <f t="shared" si="507"/>
        <v>3420</v>
      </c>
      <c r="N2885" s="2">
        <f t="shared" si="508"/>
        <v>3420</v>
      </c>
      <c r="O2885" s="2">
        <f t="shared" si="509"/>
        <v>0</v>
      </c>
      <c r="P2885" s="2">
        <f t="shared" si="510"/>
        <v>44840</v>
      </c>
      <c r="Q2885" s="14">
        <f t="shared" si="511"/>
        <v>0</v>
      </c>
      <c r="R2885" s="2"/>
      <c r="S2885" s="2"/>
      <c r="T2885" s="1" t="e">
        <v>#N/A</v>
      </c>
    </row>
    <row r="2886" spans="1:20" x14ac:dyDescent="0.25">
      <c r="A2886" s="2" t="str">
        <f t="shared" si="505"/>
        <v>122019</v>
      </c>
      <c r="B2886" s="11">
        <v>43813</v>
      </c>
      <c r="C2886" s="2" t="s">
        <v>5412</v>
      </c>
      <c r="D2886" s="2" t="s">
        <v>225</v>
      </c>
      <c r="E2886" s="2" t="s">
        <v>226</v>
      </c>
      <c r="F2886" s="2">
        <v>42480</v>
      </c>
      <c r="G2886" s="2"/>
      <c r="H2886" s="2"/>
      <c r="I2886" s="2"/>
      <c r="J2886" s="2">
        <v>36000</v>
      </c>
      <c r="K2886" s="2"/>
      <c r="L2886" s="2">
        <f t="shared" si="506"/>
        <v>6480</v>
      </c>
      <c r="M2886" s="2">
        <f t="shared" si="507"/>
        <v>3240</v>
      </c>
      <c r="N2886" s="2">
        <f t="shared" si="508"/>
        <v>3240</v>
      </c>
      <c r="O2886" s="2">
        <f t="shared" si="509"/>
        <v>0</v>
      </c>
      <c r="P2886" s="2">
        <f t="shared" si="510"/>
        <v>42480</v>
      </c>
      <c r="Q2886" s="14">
        <f t="shared" si="511"/>
        <v>0</v>
      </c>
      <c r="R2886" s="2"/>
      <c r="S2886" s="2"/>
      <c r="T2886" s="1" t="e">
        <v>#N/A</v>
      </c>
    </row>
    <row r="2887" spans="1:20" x14ac:dyDescent="0.25">
      <c r="A2887" s="2" t="str">
        <f t="shared" si="505"/>
        <v>012020</v>
      </c>
      <c r="B2887" s="11">
        <v>43831</v>
      </c>
      <c r="C2887" s="2" t="s">
        <v>254</v>
      </c>
      <c r="D2887" s="2" t="s">
        <v>250</v>
      </c>
      <c r="E2887" s="2" t="s">
        <v>251</v>
      </c>
      <c r="F2887" s="2">
        <v>10150</v>
      </c>
      <c r="G2887" s="2"/>
      <c r="H2887" s="2">
        <v>9667</v>
      </c>
      <c r="I2887" s="2"/>
      <c r="J2887" s="2"/>
      <c r="K2887" s="2"/>
      <c r="L2887" s="2">
        <f t="shared" ref="L2887:L2950" si="512">+(H2887*$H$1/100)+(I2887*$I$1/100)+(J2887*$J$1/100)+(K2887*$K$1/100)</f>
        <v>483.35</v>
      </c>
      <c r="M2887" s="2">
        <f t="shared" ref="M2887:M2950" si="513">+IF(VALUE(LEFT(D2887,2))=33,L2887/2,0)</f>
        <v>241.67500000000001</v>
      </c>
      <c r="N2887" s="2">
        <f t="shared" ref="N2887:N2950" si="514">+M2887</f>
        <v>241.67500000000001</v>
      </c>
      <c r="O2887" s="2">
        <f t="shared" ref="O2887:O2950" si="515">+IF(VALUE(LEFT(D2887,2))=33,0,L2887)</f>
        <v>0</v>
      </c>
      <c r="P2887" s="2">
        <f t="shared" ref="P2887:P2950" si="516">H2887+I2887+J2887+K2887+L2887+G2887</f>
        <v>10150.35</v>
      </c>
      <c r="Q2887" s="14">
        <f t="shared" ref="Q2887:Q2950" si="517">P2887-F2887</f>
        <v>0.3500000000003638</v>
      </c>
      <c r="R2887" s="2"/>
      <c r="S2887" s="2"/>
      <c r="T2887" s="1" t="e">
        <v>#N/A</v>
      </c>
    </row>
    <row r="2888" spans="1:20" x14ac:dyDescent="0.25">
      <c r="A2888" s="2" t="str">
        <f t="shared" si="505"/>
        <v>012020</v>
      </c>
      <c r="B2888" s="11">
        <v>43833</v>
      </c>
      <c r="C2888" s="2" t="s">
        <v>259</v>
      </c>
      <c r="D2888" s="2" t="s">
        <v>250</v>
      </c>
      <c r="E2888" s="2" t="s">
        <v>251</v>
      </c>
      <c r="F2888" s="2">
        <v>4678</v>
      </c>
      <c r="G2888" s="2"/>
      <c r="H2888" s="2">
        <v>4455</v>
      </c>
      <c r="I2888" s="2"/>
      <c r="J2888" s="2"/>
      <c r="K2888" s="2"/>
      <c r="L2888" s="2">
        <f t="shared" si="512"/>
        <v>222.75</v>
      </c>
      <c r="M2888" s="2">
        <f t="shared" si="513"/>
        <v>111.375</v>
      </c>
      <c r="N2888" s="2">
        <f t="shared" si="514"/>
        <v>111.375</v>
      </c>
      <c r="O2888" s="2">
        <f t="shared" si="515"/>
        <v>0</v>
      </c>
      <c r="P2888" s="2">
        <f t="shared" si="516"/>
        <v>4677.75</v>
      </c>
      <c r="Q2888" s="14">
        <f t="shared" si="517"/>
        <v>-0.25</v>
      </c>
      <c r="R2888" s="2"/>
      <c r="S2888" s="2"/>
      <c r="T2888" s="1" t="e">
        <v>#N/A</v>
      </c>
    </row>
    <row r="2889" spans="1:20" x14ac:dyDescent="0.25">
      <c r="A2889" s="2" t="str">
        <f t="shared" si="505"/>
        <v>012020</v>
      </c>
      <c r="B2889" s="11">
        <v>43834</v>
      </c>
      <c r="C2889" s="2" t="s">
        <v>262</v>
      </c>
      <c r="D2889" s="2" t="s">
        <v>250</v>
      </c>
      <c r="E2889" s="2" t="s">
        <v>251</v>
      </c>
      <c r="F2889" s="2">
        <v>19814</v>
      </c>
      <c r="G2889" s="2"/>
      <c r="H2889" s="2">
        <v>18870</v>
      </c>
      <c r="I2889" s="2"/>
      <c r="J2889" s="2"/>
      <c r="K2889" s="2"/>
      <c r="L2889" s="2">
        <f t="shared" si="512"/>
        <v>943.5</v>
      </c>
      <c r="M2889" s="2">
        <f t="shared" si="513"/>
        <v>471.75</v>
      </c>
      <c r="N2889" s="2">
        <f t="shared" si="514"/>
        <v>471.75</v>
      </c>
      <c r="O2889" s="2">
        <f t="shared" si="515"/>
        <v>0</v>
      </c>
      <c r="P2889" s="2">
        <f t="shared" si="516"/>
        <v>19813.5</v>
      </c>
      <c r="Q2889" s="14">
        <f t="shared" si="517"/>
        <v>-0.5</v>
      </c>
      <c r="R2889" s="2"/>
      <c r="S2889" s="2"/>
      <c r="T2889" s="1" t="e">
        <v>#N/A</v>
      </c>
    </row>
    <row r="2890" spans="1:20" x14ac:dyDescent="0.25">
      <c r="A2890" s="2" t="str">
        <f t="shared" si="505"/>
        <v>012020</v>
      </c>
      <c r="B2890" s="11">
        <v>43840</v>
      </c>
      <c r="C2890" s="2" t="s">
        <v>266</v>
      </c>
      <c r="D2890" s="2" t="s">
        <v>250</v>
      </c>
      <c r="E2890" s="2" t="s">
        <v>251</v>
      </c>
      <c r="F2890" s="2">
        <v>23514</v>
      </c>
      <c r="G2890" s="2"/>
      <c r="H2890" s="2">
        <v>22394</v>
      </c>
      <c r="I2890" s="2"/>
      <c r="J2890" s="2"/>
      <c r="K2890" s="2"/>
      <c r="L2890" s="2">
        <f t="shared" si="512"/>
        <v>1119.7</v>
      </c>
      <c r="M2890" s="2">
        <f t="shared" si="513"/>
        <v>559.85</v>
      </c>
      <c r="N2890" s="2">
        <f t="shared" si="514"/>
        <v>559.85</v>
      </c>
      <c r="O2890" s="2">
        <f t="shared" si="515"/>
        <v>0</v>
      </c>
      <c r="P2890" s="2">
        <f t="shared" si="516"/>
        <v>23513.7</v>
      </c>
      <c r="Q2890" s="14">
        <f t="shared" si="517"/>
        <v>-0.2999999999992724</v>
      </c>
      <c r="R2890" s="2"/>
      <c r="S2890" s="2"/>
      <c r="T2890" s="1" t="e">
        <v>#N/A</v>
      </c>
    </row>
    <row r="2891" spans="1:20" x14ac:dyDescent="0.25">
      <c r="A2891" s="2" t="str">
        <f t="shared" si="505"/>
        <v>012020</v>
      </c>
      <c r="B2891" s="11">
        <v>43848</v>
      </c>
      <c r="C2891" s="2" t="s">
        <v>273</v>
      </c>
      <c r="D2891" s="2" t="s">
        <v>250</v>
      </c>
      <c r="E2891" s="2" t="s">
        <v>251</v>
      </c>
      <c r="F2891" s="2">
        <v>42640</v>
      </c>
      <c r="G2891" s="2"/>
      <c r="H2891" s="2">
        <v>40610</v>
      </c>
      <c r="I2891" s="2"/>
      <c r="J2891" s="2"/>
      <c r="K2891" s="2"/>
      <c r="L2891" s="2">
        <f t="shared" si="512"/>
        <v>2030.5</v>
      </c>
      <c r="M2891" s="2">
        <f t="shared" si="513"/>
        <v>1015.25</v>
      </c>
      <c r="N2891" s="2">
        <f t="shared" si="514"/>
        <v>1015.25</v>
      </c>
      <c r="O2891" s="2">
        <f t="shared" si="515"/>
        <v>0</v>
      </c>
      <c r="P2891" s="2">
        <f t="shared" si="516"/>
        <v>42640.5</v>
      </c>
      <c r="Q2891" s="14">
        <f t="shared" si="517"/>
        <v>0.5</v>
      </c>
      <c r="R2891" s="2"/>
      <c r="S2891" s="2"/>
      <c r="T2891" s="1" t="e">
        <v>#N/A</v>
      </c>
    </row>
    <row r="2892" spans="1:20" x14ac:dyDescent="0.25">
      <c r="A2892" s="2" t="str">
        <f t="shared" si="505"/>
        <v>012020</v>
      </c>
      <c r="B2892" s="11">
        <v>43848</v>
      </c>
      <c r="C2892" s="2" t="s">
        <v>274</v>
      </c>
      <c r="D2892" s="2" t="s">
        <v>250</v>
      </c>
      <c r="E2892" s="2" t="s">
        <v>251</v>
      </c>
      <c r="F2892" s="2">
        <v>19128</v>
      </c>
      <c r="G2892" s="2"/>
      <c r="H2892" s="2">
        <v>18217</v>
      </c>
      <c r="I2892" s="2"/>
      <c r="J2892" s="2"/>
      <c r="K2892" s="2"/>
      <c r="L2892" s="2">
        <f t="shared" si="512"/>
        <v>910.85</v>
      </c>
      <c r="M2892" s="2">
        <f t="shared" si="513"/>
        <v>455.42500000000001</v>
      </c>
      <c r="N2892" s="2">
        <f t="shared" si="514"/>
        <v>455.42500000000001</v>
      </c>
      <c r="O2892" s="2">
        <f t="shared" si="515"/>
        <v>0</v>
      </c>
      <c r="P2892" s="2">
        <f t="shared" si="516"/>
        <v>19127.849999999999</v>
      </c>
      <c r="Q2892" s="14">
        <f t="shared" si="517"/>
        <v>-0.15000000000145519</v>
      </c>
      <c r="R2892" s="2"/>
      <c r="S2892" s="2"/>
      <c r="T2892" s="1" t="e">
        <v>#N/A</v>
      </c>
    </row>
    <row r="2893" spans="1:20" x14ac:dyDescent="0.25">
      <c r="A2893" s="2" t="str">
        <f t="shared" si="505"/>
        <v>012020</v>
      </c>
      <c r="B2893" s="11">
        <v>43851</v>
      </c>
      <c r="C2893" s="2" t="s">
        <v>277</v>
      </c>
      <c r="D2893" s="2" t="s">
        <v>250</v>
      </c>
      <c r="E2893" s="2" t="s">
        <v>251</v>
      </c>
      <c r="F2893" s="2">
        <v>15233</v>
      </c>
      <c r="G2893" s="2"/>
      <c r="H2893" s="2">
        <v>14508</v>
      </c>
      <c r="I2893" s="2"/>
      <c r="J2893" s="2"/>
      <c r="K2893" s="2"/>
      <c r="L2893" s="2">
        <f t="shared" si="512"/>
        <v>725.4</v>
      </c>
      <c r="M2893" s="2">
        <f t="shared" si="513"/>
        <v>362.7</v>
      </c>
      <c r="N2893" s="2">
        <f t="shared" si="514"/>
        <v>362.7</v>
      </c>
      <c r="O2893" s="2">
        <f t="shared" si="515"/>
        <v>0</v>
      </c>
      <c r="P2893" s="2">
        <f t="shared" si="516"/>
        <v>15233.4</v>
      </c>
      <c r="Q2893" s="14">
        <f t="shared" si="517"/>
        <v>0.3999999999996362</v>
      </c>
      <c r="R2893" s="2"/>
      <c r="S2893" s="2"/>
      <c r="T2893" s="1" t="e">
        <v>#N/A</v>
      </c>
    </row>
    <row r="2894" spans="1:20" x14ac:dyDescent="0.25">
      <c r="A2894" s="2" t="str">
        <f t="shared" si="505"/>
        <v>012020</v>
      </c>
      <c r="B2894" s="11">
        <v>43851</v>
      </c>
      <c r="C2894" s="2" t="s">
        <v>282</v>
      </c>
      <c r="D2894" s="2" t="s">
        <v>250</v>
      </c>
      <c r="E2894" s="2" t="s">
        <v>251</v>
      </c>
      <c r="F2894" s="2">
        <v>9894</v>
      </c>
      <c r="G2894" s="2"/>
      <c r="H2894" s="2">
        <v>9423</v>
      </c>
      <c r="I2894" s="2"/>
      <c r="J2894" s="2"/>
      <c r="K2894" s="2"/>
      <c r="L2894" s="2">
        <f t="shared" si="512"/>
        <v>471.15</v>
      </c>
      <c r="M2894" s="2">
        <f t="shared" si="513"/>
        <v>235.57499999999999</v>
      </c>
      <c r="N2894" s="2">
        <f t="shared" si="514"/>
        <v>235.57499999999999</v>
      </c>
      <c r="O2894" s="2">
        <f t="shared" si="515"/>
        <v>0</v>
      </c>
      <c r="P2894" s="2">
        <f t="shared" si="516"/>
        <v>9894.15</v>
      </c>
      <c r="Q2894" s="14">
        <f t="shared" si="517"/>
        <v>0.1499999999996362</v>
      </c>
      <c r="R2894" s="2"/>
      <c r="S2894" s="2"/>
      <c r="T2894" s="1" t="e">
        <v>#N/A</v>
      </c>
    </row>
    <row r="2895" spans="1:20" x14ac:dyDescent="0.25">
      <c r="A2895" s="2" t="str">
        <f t="shared" ref="A2895:A2958" si="518">TEXT(B2895,"MMYYYY")</f>
        <v>012020</v>
      </c>
      <c r="B2895" s="11">
        <v>43852</v>
      </c>
      <c r="C2895" s="2" t="s">
        <v>285</v>
      </c>
      <c r="D2895" s="2" t="s">
        <v>250</v>
      </c>
      <c r="E2895" s="2" t="s">
        <v>251</v>
      </c>
      <c r="F2895" s="2">
        <v>26590</v>
      </c>
      <c r="G2895" s="2"/>
      <c r="H2895" s="2">
        <v>25324</v>
      </c>
      <c r="I2895" s="2"/>
      <c r="J2895" s="2"/>
      <c r="K2895" s="2"/>
      <c r="L2895" s="2">
        <f t="shared" si="512"/>
        <v>1266.2</v>
      </c>
      <c r="M2895" s="2">
        <f t="shared" si="513"/>
        <v>633.1</v>
      </c>
      <c r="N2895" s="2">
        <f t="shared" si="514"/>
        <v>633.1</v>
      </c>
      <c r="O2895" s="2">
        <f t="shared" si="515"/>
        <v>0</v>
      </c>
      <c r="P2895" s="2">
        <f t="shared" si="516"/>
        <v>26590.2</v>
      </c>
      <c r="Q2895" s="14">
        <f t="shared" si="517"/>
        <v>0.2000000000007276</v>
      </c>
      <c r="R2895" s="2"/>
      <c r="S2895" s="2"/>
      <c r="T2895" s="1" t="e">
        <v>#N/A</v>
      </c>
    </row>
    <row r="2896" spans="1:20" x14ac:dyDescent="0.25">
      <c r="A2896" s="2" t="str">
        <f t="shared" si="518"/>
        <v>012020</v>
      </c>
      <c r="B2896" s="11">
        <v>43853</v>
      </c>
      <c r="C2896" s="2" t="s">
        <v>290</v>
      </c>
      <c r="D2896" s="2" t="s">
        <v>250</v>
      </c>
      <c r="E2896" s="2" t="s">
        <v>251</v>
      </c>
      <c r="F2896" s="2">
        <v>7661</v>
      </c>
      <c r="G2896" s="2"/>
      <c r="H2896" s="2">
        <v>7296</v>
      </c>
      <c r="I2896" s="2"/>
      <c r="J2896" s="2"/>
      <c r="K2896" s="2"/>
      <c r="L2896" s="2">
        <f t="shared" si="512"/>
        <v>364.8</v>
      </c>
      <c r="M2896" s="2">
        <f t="shared" si="513"/>
        <v>182.4</v>
      </c>
      <c r="N2896" s="2">
        <f t="shared" si="514"/>
        <v>182.4</v>
      </c>
      <c r="O2896" s="2">
        <f t="shared" si="515"/>
        <v>0</v>
      </c>
      <c r="P2896" s="2">
        <f t="shared" si="516"/>
        <v>7660.8</v>
      </c>
      <c r="Q2896" s="14">
        <f t="shared" si="517"/>
        <v>-0.1999999999998181</v>
      </c>
      <c r="R2896" s="2"/>
      <c r="S2896" s="2"/>
      <c r="T2896" s="1" t="e">
        <v>#N/A</v>
      </c>
    </row>
    <row r="2897" spans="1:20" x14ac:dyDescent="0.25">
      <c r="A2897" s="2" t="str">
        <f t="shared" si="518"/>
        <v>012020</v>
      </c>
      <c r="B2897" s="11">
        <v>43855</v>
      </c>
      <c r="C2897" s="2" t="s">
        <v>292</v>
      </c>
      <c r="D2897" s="2" t="s">
        <v>250</v>
      </c>
      <c r="E2897" s="2" t="s">
        <v>251</v>
      </c>
      <c r="F2897" s="2">
        <v>3449</v>
      </c>
      <c r="G2897" s="2"/>
      <c r="H2897" s="2">
        <v>3285</v>
      </c>
      <c r="I2897" s="2"/>
      <c r="J2897" s="2"/>
      <c r="K2897" s="2"/>
      <c r="L2897" s="2">
        <f t="shared" si="512"/>
        <v>164.25</v>
      </c>
      <c r="M2897" s="2">
        <f t="shared" si="513"/>
        <v>82.125</v>
      </c>
      <c r="N2897" s="2">
        <f t="shared" si="514"/>
        <v>82.125</v>
      </c>
      <c r="O2897" s="2">
        <f t="shared" si="515"/>
        <v>0</v>
      </c>
      <c r="P2897" s="2">
        <f t="shared" si="516"/>
        <v>3449.25</v>
      </c>
      <c r="Q2897" s="14">
        <f t="shared" si="517"/>
        <v>0.25</v>
      </c>
      <c r="R2897" s="2"/>
      <c r="S2897" s="2"/>
      <c r="T2897" s="1" t="e">
        <v>#N/A</v>
      </c>
    </row>
    <row r="2898" spans="1:20" x14ac:dyDescent="0.25">
      <c r="A2898" s="2" t="str">
        <f t="shared" si="518"/>
        <v>012020</v>
      </c>
      <c r="B2898" s="11">
        <v>43858</v>
      </c>
      <c r="C2898" s="2" t="s">
        <v>294</v>
      </c>
      <c r="D2898" s="2" t="s">
        <v>250</v>
      </c>
      <c r="E2898" s="2" t="s">
        <v>251</v>
      </c>
      <c r="F2898" s="2">
        <v>3974</v>
      </c>
      <c r="G2898" s="2"/>
      <c r="H2898" s="2">
        <v>3785</v>
      </c>
      <c r="I2898" s="2"/>
      <c r="J2898" s="2"/>
      <c r="K2898" s="2"/>
      <c r="L2898" s="2">
        <f t="shared" si="512"/>
        <v>189.25</v>
      </c>
      <c r="M2898" s="2">
        <f t="shared" si="513"/>
        <v>94.625</v>
      </c>
      <c r="N2898" s="2">
        <f t="shared" si="514"/>
        <v>94.625</v>
      </c>
      <c r="O2898" s="2">
        <f t="shared" si="515"/>
        <v>0</v>
      </c>
      <c r="P2898" s="2">
        <f t="shared" si="516"/>
        <v>3974.25</v>
      </c>
      <c r="Q2898" s="14">
        <f t="shared" si="517"/>
        <v>0.25</v>
      </c>
      <c r="R2898" s="2"/>
      <c r="S2898" s="2"/>
      <c r="T2898" s="1" t="e">
        <v>#N/A</v>
      </c>
    </row>
    <row r="2899" spans="1:20" x14ac:dyDescent="0.25">
      <c r="A2899" s="2" t="str">
        <f t="shared" si="518"/>
        <v>012020</v>
      </c>
      <c r="B2899" s="11">
        <v>43861</v>
      </c>
      <c r="C2899" s="2" t="s">
        <v>297</v>
      </c>
      <c r="D2899" s="2" t="s">
        <v>250</v>
      </c>
      <c r="E2899" s="2" t="s">
        <v>251</v>
      </c>
      <c r="F2899" s="2">
        <v>9106</v>
      </c>
      <c r="G2899" s="2"/>
      <c r="H2899" s="2">
        <v>8672</v>
      </c>
      <c r="I2899" s="2"/>
      <c r="J2899" s="2"/>
      <c r="K2899" s="2"/>
      <c r="L2899" s="2">
        <f t="shared" si="512"/>
        <v>433.6</v>
      </c>
      <c r="M2899" s="2">
        <f t="shared" si="513"/>
        <v>216.8</v>
      </c>
      <c r="N2899" s="2">
        <f t="shared" si="514"/>
        <v>216.8</v>
      </c>
      <c r="O2899" s="2">
        <f t="shared" si="515"/>
        <v>0</v>
      </c>
      <c r="P2899" s="2">
        <f t="shared" si="516"/>
        <v>9105.6</v>
      </c>
      <c r="Q2899" s="14">
        <f t="shared" si="517"/>
        <v>-0.3999999999996362</v>
      </c>
      <c r="R2899" s="2"/>
      <c r="S2899" s="2"/>
      <c r="T2899" s="1" t="e">
        <v>#N/A</v>
      </c>
    </row>
    <row r="2900" spans="1:20" x14ac:dyDescent="0.25">
      <c r="A2900" s="2" t="str">
        <f t="shared" si="518"/>
        <v>022020</v>
      </c>
      <c r="B2900" s="11">
        <v>43862</v>
      </c>
      <c r="C2900" s="2" t="s">
        <v>892</v>
      </c>
      <c r="D2900" s="2" t="s">
        <v>250</v>
      </c>
      <c r="E2900" s="2" t="s">
        <v>251</v>
      </c>
      <c r="F2900" s="2">
        <v>924</v>
      </c>
      <c r="G2900" s="2"/>
      <c r="H2900" s="2">
        <v>880</v>
      </c>
      <c r="I2900" s="2"/>
      <c r="J2900" s="2"/>
      <c r="K2900" s="2"/>
      <c r="L2900" s="2">
        <f t="shared" si="512"/>
        <v>44</v>
      </c>
      <c r="M2900" s="2">
        <f t="shared" si="513"/>
        <v>22</v>
      </c>
      <c r="N2900" s="2">
        <f t="shared" si="514"/>
        <v>22</v>
      </c>
      <c r="O2900" s="2">
        <f t="shared" si="515"/>
        <v>0</v>
      </c>
      <c r="P2900" s="2">
        <f t="shared" si="516"/>
        <v>924</v>
      </c>
      <c r="Q2900" s="14">
        <f t="shared" si="517"/>
        <v>0</v>
      </c>
      <c r="R2900" s="2"/>
      <c r="S2900" s="2"/>
      <c r="T2900" s="1" t="e">
        <v>#N/A</v>
      </c>
    </row>
    <row r="2901" spans="1:20" x14ac:dyDescent="0.25">
      <c r="A2901" s="2" t="str">
        <f t="shared" si="518"/>
        <v>022020</v>
      </c>
      <c r="B2901" s="11">
        <v>43864</v>
      </c>
      <c r="C2901" s="2" t="s">
        <v>897</v>
      </c>
      <c r="D2901" s="2" t="s">
        <v>250</v>
      </c>
      <c r="E2901" s="2" t="s">
        <v>251</v>
      </c>
      <c r="F2901" s="2">
        <v>18974</v>
      </c>
      <c r="G2901" s="2"/>
      <c r="H2901" s="2">
        <v>18070</v>
      </c>
      <c r="I2901" s="2"/>
      <c r="J2901" s="2"/>
      <c r="K2901" s="2"/>
      <c r="L2901" s="2">
        <f t="shared" si="512"/>
        <v>903.5</v>
      </c>
      <c r="M2901" s="2">
        <f t="shared" si="513"/>
        <v>451.75</v>
      </c>
      <c r="N2901" s="2">
        <f t="shared" si="514"/>
        <v>451.75</v>
      </c>
      <c r="O2901" s="2">
        <f t="shared" si="515"/>
        <v>0</v>
      </c>
      <c r="P2901" s="2">
        <f t="shared" si="516"/>
        <v>18973.5</v>
      </c>
      <c r="Q2901" s="14">
        <f t="shared" si="517"/>
        <v>-0.5</v>
      </c>
      <c r="R2901" s="2"/>
      <c r="S2901" s="2"/>
      <c r="T2901" s="1" t="e">
        <v>#N/A</v>
      </c>
    </row>
    <row r="2902" spans="1:20" x14ac:dyDescent="0.25">
      <c r="A2902" s="2" t="str">
        <f t="shared" si="518"/>
        <v>022020</v>
      </c>
      <c r="B2902" s="11">
        <v>43865</v>
      </c>
      <c r="C2902" s="2" t="s">
        <v>899</v>
      </c>
      <c r="D2902" s="2" t="s">
        <v>250</v>
      </c>
      <c r="E2902" s="2" t="s">
        <v>251</v>
      </c>
      <c r="F2902" s="2">
        <v>4294</v>
      </c>
      <c r="G2902" s="2"/>
      <c r="H2902" s="2">
        <v>4090</v>
      </c>
      <c r="I2902" s="2"/>
      <c r="J2902" s="2"/>
      <c r="K2902" s="2"/>
      <c r="L2902" s="2">
        <f t="shared" si="512"/>
        <v>204.5</v>
      </c>
      <c r="M2902" s="2">
        <f t="shared" si="513"/>
        <v>102.25</v>
      </c>
      <c r="N2902" s="2">
        <f t="shared" si="514"/>
        <v>102.25</v>
      </c>
      <c r="O2902" s="2">
        <f t="shared" si="515"/>
        <v>0</v>
      </c>
      <c r="P2902" s="2">
        <f t="shared" si="516"/>
        <v>4294.5</v>
      </c>
      <c r="Q2902" s="14">
        <f t="shared" si="517"/>
        <v>0.5</v>
      </c>
      <c r="R2902" s="2"/>
      <c r="S2902" s="2"/>
      <c r="T2902" s="1" t="e">
        <v>#N/A</v>
      </c>
    </row>
    <row r="2903" spans="1:20" x14ac:dyDescent="0.25">
      <c r="A2903" s="2" t="str">
        <f t="shared" si="518"/>
        <v>022020</v>
      </c>
      <c r="B2903" s="11">
        <v>43867</v>
      </c>
      <c r="C2903" s="2" t="s">
        <v>902</v>
      </c>
      <c r="D2903" s="2" t="s">
        <v>250</v>
      </c>
      <c r="E2903" s="2" t="s">
        <v>251</v>
      </c>
      <c r="F2903" s="2">
        <v>6591</v>
      </c>
      <c r="G2903" s="2"/>
      <c r="H2903" s="2">
        <v>6277</v>
      </c>
      <c r="I2903" s="2"/>
      <c r="J2903" s="2"/>
      <c r="K2903" s="2"/>
      <c r="L2903" s="2">
        <f t="shared" si="512"/>
        <v>313.85000000000002</v>
      </c>
      <c r="M2903" s="2">
        <f t="shared" si="513"/>
        <v>156.92500000000001</v>
      </c>
      <c r="N2903" s="2">
        <f t="shared" si="514"/>
        <v>156.92500000000001</v>
      </c>
      <c r="O2903" s="2">
        <f t="shared" si="515"/>
        <v>0</v>
      </c>
      <c r="P2903" s="2">
        <f t="shared" si="516"/>
        <v>6590.85</v>
      </c>
      <c r="Q2903" s="14">
        <f t="shared" si="517"/>
        <v>-0.1499999999996362</v>
      </c>
      <c r="R2903" s="2"/>
      <c r="S2903" s="2"/>
      <c r="T2903" s="1" t="e">
        <v>#N/A</v>
      </c>
    </row>
    <row r="2904" spans="1:20" x14ac:dyDescent="0.25">
      <c r="A2904" s="2" t="str">
        <f t="shared" si="518"/>
        <v>022020</v>
      </c>
      <c r="B2904" s="11">
        <v>43868</v>
      </c>
      <c r="C2904" s="2" t="s">
        <v>904</v>
      </c>
      <c r="D2904" s="2" t="s">
        <v>250</v>
      </c>
      <c r="E2904" s="2" t="s">
        <v>251</v>
      </c>
      <c r="F2904" s="2">
        <v>6095</v>
      </c>
      <c r="G2904" s="2"/>
      <c r="H2904" s="2">
        <v>5805</v>
      </c>
      <c r="I2904" s="2"/>
      <c r="J2904" s="2"/>
      <c r="K2904" s="2"/>
      <c r="L2904" s="2">
        <f t="shared" si="512"/>
        <v>290.25</v>
      </c>
      <c r="M2904" s="2">
        <f t="shared" si="513"/>
        <v>145.125</v>
      </c>
      <c r="N2904" s="2">
        <f t="shared" si="514"/>
        <v>145.125</v>
      </c>
      <c r="O2904" s="2">
        <f t="shared" si="515"/>
        <v>0</v>
      </c>
      <c r="P2904" s="2">
        <f t="shared" si="516"/>
        <v>6095.25</v>
      </c>
      <c r="Q2904" s="14">
        <f t="shared" si="517"/>
        <v>0.25</v>
      </c>
      <c r="R2904" s="2"/>
      <c r="S2904" s="2"/>
      <c r="T2904" s="1" t="e">
        <v>#N/A</v>
      </c>
    </row>
    <row r="2905" spans="1:20" x14ac:dyDescent="0.25">
      <c r="A2905" s="2" t="str">
        <f t="shared" si="518"/>
        <v>022020</v>
      </c>
      <c r="B2905" s="11">
        <v>43869</v>
      </c>
      <c r="C2905" s="2" t="s">
        <v>905</v>
      </c>
      <c r="D2905" s="2" t="s">
        <v>250</v>
      </c>
      <c r="E2905" s="2" t="s">
        <v>251</v>
      </c>
      <c r="F2905" s="2">
        <v>6636</v>
      </c>
      <c r="G2905" s="2"/>
      <c r="H2905" s="2">
        <v>6320</v>
      </c>
      <c r="I2905" s="2"/>
      <c r="J2905" s="2"/>
      <c r="K2905" s="2"/>
      <c r="L2905" s="2">
        <f t="shared" si="512"/>
        <v>316</v>
      </c>
      <c r="M2905" s="2">
        <f t="shared" si="513"/>
        <v>158</v>
      </c>
      <c r="N2905" s="2">
        <f t="shared" si="514"/>
        <v>158</v>
      </c>
      <c r="O2905" s="2">
        <f t="shared" si="515"/>
        <v>0</v>
      </c>
      <c r="P2905" s="2">
        <f t="shared" si="516"/>
        <v>6636</v>
      </c>
      <c r="Q2905" s="14">
        <f t="shared" si="517"/>
        <v>0</v>
      </c>
      <c r="R2905" s="2"/>
      <c r="S2905" s="2"/>
      <c r="T2905" s="1" t="e">
        <v>#N/A</v>
      </c>
    </row>
    <row r="2906" spans="1:20" x14ac:dyDescent="0.25">
      <c r="A2906" s="2" t="str">
        <f t="shared" si="518"/>
        <v>022020</v>
      </c>
      <c r="B2906" s="11">
        <v>43872</v>
      </c>
      <c r="C2906" s="2" t="s">
        <v>910</v>
      </c>
      <c r="D2906" s="2" t="s">
        <v>250</v>
      </c>
      <c r="E2906" s="2" t="s">
        <v>251</v>
      </c>
      <c r="F2906" s="2">
        <v>1244</v>
      </c>
      <c r="G2906" s="2"/>
      <c r="H2906" s="2">
        <v>1185</v>
      </c>
      <c r="I2906" s="2"/>
      <c r="J2906" s="2"/>
      <c r="K2906" s="2"/>
      <c r="L2906" s="2">
        <f t="shared" si="512"/>
        <v>59.25</v>
      </c>
      <c r="M2906" s="2">
        <f t="shared" si="513"/>
        <v>29.625</v>
      </c>
      <c r="N2906" s="2">
        <f t="shared" si="514"/>
        <v>29.625</v>
      </c>
      <c r="O2906" s="2">
        <f t="shared" si="515"/>
        <v>0</v>
      </c>
      <c r="P2906" s="2">
        <f t="shared" si="516"/>
        <v>1244.25</v>
      </c>
      <c r="Q2906" s="14">
        <f t="shared" si="517"/>
        <v>0.25</v>
      </c>
      <c r="R2906" s="2"/>
      <c r="S2906" s="2"/>
      <c r="T2906" s="1" t="e">
        <v>#N/A</v>
      </c>
    </row>
    <row r="2907" spans="1:20" x14ac:dyDescent="0.25">
      <c r="A2907" s="2" t="str">
        <f t="shared" si="518"/>
        <v>022020</v>
      </c>
      <c r="B2907" s="11">
        <v>43872</v>
      </c>
      <c r="C2907" s="2" t="s">
        <v>912</v>
      </c>
      <c r="D2907" s="2" t="s">
        <v>250</v>
      </c>
      <c r="E2907" s="2" t="s">
        <v>251</v>
      </c>
      <c r="F2907" s="2">
        <v>19278</v>
      </c>
      <c r="G2907" s="2"/>
      <c r="H2907" s="2">
        <v>18360</v>
      </c>
      <c r="I2907" s="2"/>
      <c r="J2907" s="2"/>
      <c r="K2907" s="2"/>
      <c r="L2907" s="2">
        <f t="shared" si="512"/>
        <v>918</v>
      </c>
      <c r="M2907" s="2">
        <f t="shared" si="513"/>
        <v>459</v>
      </c>
      <c r="N2907" s="2">
        <f t="shared" si="514"/>
        <v>459</v>
      </c>
      <c r="O2907" s="2">
        <f t="shared" si="515"/>
        <v>0</v>
      </c>
      <c r="P2907" s="2">
        <f t="shared" si="516"/>
        <v>19278</v>
      </c>
      <c r="Q2907" s="14">
        <f t="shared" si="517"/>
        <v>0</v>
      </c>
      <c r="R2907" s="2"/>
      <c r="S2907" s="2"/>
      <c r="T2907" s="1" t="e">
        <v>#N/A</v>
      </c>
    </row>
    <row r="2908" spans="1:20" x14ac:dyDescent="0.25">
      <c r="A2908" s="2" t="str">
        <f t="shared" si="518"/>
        <v>022020</v>
      </c>
      <c r="B2908" s="11">
        <v>43873</v>
      </c>
      <c r="C2908" s="2" t="s">
        <v>917</v>
      </c>
      <c r="D2908" s="2" t="s">
        <v>250</v>
      </c>
      <c r="E2908" s="2" t="s">
        <v>251</v>
      </c>
      <c r="F2908" s="2">
        <v>18144</v>
      </c>
      <c r="G2908" s="2"/>
      <c r="H2908" s="2">
        <v>17280</v>
      </c>
      <c r="I2908" s="2"/>
      <c r="J2908" s="2"/>
      <c r="K2908" s="2"/>
      <c r="L2908" s="2">
        <f t="shared" si="512"/>
        <v>864</v>
      </c>
      <c r="M2908" s="2">
        <f t="shared" si="513"/>
        <v>432</v>
      </c>
      <c r="N2908" s="2">
        <f t="shared" si="514"/>
        <v>432</v>
      </c>
      <c r="O2908" s="2">
        <f t="shared" si="515"/>
        <v>0</v>
      </c>
      <c r="P2908" s="2">
        <f t="shared" si="516"/>
        <v>18144</v>
      </c>
      <c r="Q2908" s="14">
        <f t="shared" si="517"/>
        <v>0</v>
      </c>
      <c r="R2908" s="2"/>
      <c r="S2908" s="2"/>
      <c r="T2908" s="1" t="e">
        <v>#N/A</v>
      </c>
    </row>
    <row r="2909" spans="1:20" x14ac:dyDescent="0.25">
      <c r="A2909" s="2" t="str">
        <f t="shared" si="518"/>
        <v>022020</v>
      </c>
      <c r="B2909" s="11">
        <v>43873</v>
      </c>
      <c r="C2909" s="2" t="s">
        <v>919</v>
      </c>
      <c r="D2909" s="2" t="s">
        <v>250</v>
      </c>
      <c r="E2909" s="2" t="s">
        <v>251</v>
      </c>
      <c r="F2909" s="2">
        <v>17325</v>
      </c>
      <c r="G2909" s="2"/>
      <c r="H2909" s="2">
        <v>16500</v>
      </c>
      <c r="I2909" s="2"/>
      <c r="J2909" s="2"/>
      <c r="K2909" s="2"/>
      <c r="L2909" s="2">
        <f t="shared" si="512"/>
        <v>825</v>
      </c>
      <c r="M2909" s="2">
        <f t="shared" si="513"/>
        <v>412.5</v>
      </c>
      <c r="N2909" s="2">
        <f t="shared" si="514"/>
        <v>412.5</v>
      </c>
      <c r="O2909" s="2">
        <f t="shared" si="515"/>
        <v>0</v>
      </c>
      <c r="P2909" s="2">
        <f t="shared" si="516"/>
        <v>17325</v>
      </c>
      <c r="Q2909" s="14">
        <f t="shared" si="517"/>
        <v>0</v>
      </c>
      <c r="R2909" s="2"/>
      <c r="S2909" s="2"/>
      <c r="T2909" s="1" t="e">
        <v>#N/A</v>
      </c>
    </row>
    <row r="2910" spans="1:20" x14ac:dyDescent="0.25">
      <c r="A2910" s="2" t="str">
        <f t="shared" si="518"/>
        <v>022020</v>
      </c>
      <c r="B2910" s="11">
        <v>43876</v>
      </c>
      <c r="C2910" s="2" t="s">
        <v>925</v>
      </c>
      <c r="D2910" s="2" t="s">
        <v>250</v>
      </c>
      <c r="E2910" s="2" t="s">
        <v>251</v>
      </c>
      <c r="F2910" s="2">
        <v>7560</v>
      </c>
      <c r="G2910" s="2"/>
      <c r="H2910" s="2">
        <v>7200</v>
      </c>
      <c r="I2910" s="2"/>
      <c r="J2910" s="2"/>
      <c r="K2910" s="2"/>
      <c r="L2910" s="2">
        <f t="shared" si="512"/>
        <v>360</v>
      </c>
      <c r="M2910" s="2">
        <f t="shared" si="513"/>
        <v>180</v>
      </c>
      <c r="N2910" s="2">
        <f t="shared" si="514"/>
        <v>180</v>
      </c>
      <c r="O2910" s="2">
        <f t="shared" si="515"/>
        <v>0</v>
      </c>
      <c r="P2910" s="2">
        <f t="shared" si="516"/>
        <v>7560</v>
      </c>
      <c r="Q2910" s="14">
        <f t="shared" si="517"/>
        <v>0</v>
      </c>
      <c r="R2910" s="2"/>
      <c r="S2910" s="2"/>
      <c r="T2910" s="1" t="e">
        <v>#N/A</v>
      </c>
    </row>
    <row r="2911" spans="1:20" x14ac:dyDescent="0.25">
      <c r="A2911" s="2" t="str">
        <f t="shared" si="518"/>
        <v>022020</v>
      </c>
      <c r="B2911" s="11">
        <v>43876</v>
      </c>
      <c r="C2911" s="2" t="s">
        <v>928</v>
      </c>
      <c r="D2911" s="2" t="s">
        <v>250</v>
      </c>
      <c r="E2911" s="2" t="s">
        <v>251</v>
      </c>
      <c r="F2911" s="2">
        <v>7938</v>
      </c>
      <c r="G2911" s="2"/>
      <c r="H2911" s="2">
        <v>7560</v>
      </c>
      <c r="I2911" s="2"/>
      <c r="J2911" s="2"/>
      <c r="K2911" s="2"/>
      <c r="L2911" s="2">
        <f t="shared" si="512"/>
        <v>378</v>
      </c>
      <c r="M2911" s="2">
        <f t="shared" si="513"/>
        <v>189</v>
      </c>
      <c r="N2911" s="2">
        <f t="shared" si="514"/>
        <v>189</v>
      </c>
      <c r="O2911" s="2">
        <f t="shared" si="515"/>
        <v>0</v>
      </c>
      <c r="P2911" s="2">
        <f t="shared" si="516"/>
        <v>7938</v>
      </c>
      <c r="Q2911" s="14">
        <f t="shared" si="517"/>
        <v>0</v>
      </c>
      <c r="R2911" s="2"/>
      <c r="S2911" s="2"/>
      <c r="T2911" s="1" t="e">
        <v>#N/A</v>
      </c>
    </row>
    <row r="2912" spans="1:20" x14ac:dyDescent="0.25">
      <c r="A2912" s="2" t="str">
        <f t="shared" si="518"/>
        <v>022020</v>
      </c>
      <c r="B2912" s="11">
        <v>43876</v>
      </c>
      <c r="C2912" s="2" t="s">
        <v>930</v>
      </c>
      <c r="D2912" s="2" t="s">
        <v>250</v>
      </c>
      <c r="E2912" s="2" t="s">
        <v>251</v>
      </c>
      <c r="F2912" s="2">
        <v>1244</v>
      </c>
      <c r="G2912" s="2"/>
      <c r="H2912" s="2">
        <v>1185</v>
      </c>
      <c r="I2912" s="2"/>
      <c r="J2912" s="2"/>
      <c r="K2912" s="2"/>
      <c r="L2912" s="2">
        <f t="shared" si="512"/>
        <v>59.25</v>
      </c>
      <c r="M2912" s="2">
        <f t="shared" si="513"/>
        <v>29.625</v>
      </c>
      <c r="N2912" s="2">
        <f t="shared" si="514"/>
        <v>29.625</v>
      </c>
      <c r="O2912" s="2">
        <f t="shared" si="515"/>
        <v>0</v>
      </c>
      <c r="P2912" s="2">
        <f t="shared" si="516"/>
        <v>1244.25</v>
      </c>
      <c r="Q2912" s="14">
        <f t="shared" si="517"/>
        <v>0.25</v>
      </c>
      <c r="R2912" s="2"/>
      <c r="S2912" s="2"/>
      <c r="T2912" s="1" t="e">
        <v>#N/A</v>
      </c>
    </row>
    <row r="2913" spans="1:20" x14ac:dyDescent="0.25">
      <c r="A2913" s="2" t="str">
        <f t="shared" si="518"/>
        <v>022020</v>
      </c>
      <c r="B2913" s="11">
        <v>43879</v>
      </c>
      <c r="C2913" s="2" t="s">
        <v>933</v>
      </c>
      <c r="D2913" s="2" t="s">
        <v>250</v>
      </c>
      <c r="E2913" s="2" t="s">
        <v>251</v>
      </c>
      <c r="F2913" s="2">
        <v>5103</v>
      </c>
      <c r="G2913" s="2"/>
      <c r="H2913" s="2">
        <v>4860</v>
      </c>
      <c r="I2913" s="2"/>
      <c r="J2913" s="2"/>
      <c r="K2913" s="2"/>
      <c r="L2913" s="2">
        <f t="shared" si="512"/>
        <v>243</v>
      </c>
      <c r="M2913" s="2">
        <f t="shared" si="513"/>
        <v>121.5</v>
      </c>
      <c r="N2913" s="2">
        <f t="shared" si="514"/>
        <v>121.5</v>
      </c>
      <c r="O2913" s="2">
        <f t="shared" si="515"/>
        <v>0</v>
      </c>
      <c r="P2913" s="2">
        <f t="shared" si="516"/>
        <v>5103</v>
      </c>
      <c r="Q2913" s="14">
        <f t="shared" si="517"/>
        <v>0</v>
      </c>
      <c r="R2913" s="2"/>
      <c r="S2913" s="2"/>
      <c r="T2913" s="1" t="e">
        <v>#N/A</v>
      </c>
    </row>
    <row r="2914" spans="1:20" x14ac:dyDescent="0.25">
      <c r="A2914" s="2" t="str">
        <f t="shared" si="518"/>
        <v>022020</v>
      </c>
      <c r="B2914" s="11">
        <v>43879</v>
      </c>
      <c r="C2914" s="2" t="s">
        <v>934</v>
      </c>
      <c r="D2914" s="2" t="s">
        <v>250</v>
      </c>
      <c r="E2914" s="2" t="s">
        <v>251</v>
      </c>
      <c r="F2914" s="2">
        <v>3780</v>
      </c>
      <c r="G2914" s="2"/>
      <c r="H2914" s="2">
        <v>3600</v>
      </c>
      <c r="I2914" s="2"/>
      <c r="J2914" s="2"/>
      <c r="K2914" s="2"/>
      <c r="L2914" s="2">
        <f t="shared" si="512"/>
        <v>180</v>
      </c>
      <c r="M2914" s="2">
        <f t="shared" si="513"/>
        <v>90</v>
      </c>
      <c r="N2914" s="2">
        <f t="shared" si="514"/>
        <v>90</v>
      </c>
      <c r="O2914" s="2">
        <f t="shared" si="515"/>
        <v>0</v>
      </c>
      <c r="P2914" s="2">
        <f t="shared" si="516"/>
        <v>3780</v>
      </c>
      <c r="Q2914" s="14">
        <f t="shared" si="517"/>
        <v>0</v>
      </c>
      <c r="R2914" s="2"/>
      <c r="S2914" s="2"/>
      <c r="T2914" s="1" t="e">
        <v>#N/A</v>
      </c>
    </row>
    <row r="2915" spans="1:20" x14ac:dyDescent="0.25">
      <c r="A2915" s="2" t="str">
        <f t="shared" si="518"/>
        <v>022020</v>
      </c>
      <c r="B2915" s="11">
        <v>43879</v>
      </c>
      <c r="C2915" s="2" t="s">
        <v>936</v>
      </c>
      <c r="D2915" s="2" t="s">
        <v>250</v>
      </c>
      <c r="E2915" s="2" t="s">
        <v>251</v>
      </c>
      <c r="F2915" s="2">
        <v>3118</v>
      </c>
      <c r="G2915" s="2"/>
      <c r="H2915" s="2">
        <v>2970</v>
      </c>
      <c r="I2915" s="2"/>
      <c r="J2915" s="2"/>
      <c r="K2915" s="2"/>
      <c r="L2915" s="2">
        <f t="shared" si="512"/>
        <v>148.5</v>
      </c>
      <c r="M2915" s="2">
        <f t="shared" si="513"/>
        <v>74.25</v>
      </c>
      <c r="N2915" s="2">
        <f t="shared" si="514"/>
        <v>74.25</v>
      </c>
      <c r="O2915" s="2">
        <f t="shared" si="515"/>
        <v>0</v>
      </c>
      <c r="P2915" s="2">
        <f t="shared" si="516"/>
        <v>3118.5</v>
      </c>
      <c r="Q2915" s="14">
        <f t="shared" si="517"/>
        <v>0.5</v>
      </c>
      <c r="R2915" s="2"/>
      <c r="S2915" s="2"/>
      <c r="T2915" s="1" t="e">
        <v>#N/A</v>
      </c>
    </row>
    <row r="2916" spans="1:20" x14ac:dyDescent="0.25">
      <c r="A2916" s="2" t="str">
        <f t="shared" si="518"/>
        <v>022020</v>
      </c>
      <c r="B2916" s="11">
        <v>43879</v>
      </c>
      <c r="C2916" s="2" t="s">
        <v>938</v>
      </c>
      <c r="D2916" s="2" t="s">
        <v>250</v>
      </c>
      <c r="E2916" s="2" t="s">
        <v>251</v>
      </c>
      <c r="F2916" s="2">
        <v>12247</v>
      </c>
      <c r="G2916" s="2"/>
      <c r="H2916" s="2">
        <v>11664</v>
      </c>
      <c r="I2916" s="2"/>
      <c r="J2916" s="2"/>
      <c r="K2916" s="2"/>
      <c r="L2916" s="2">
        <f t="shared" si="512"/>
        <v>583.20000000000005</v>
      </c>
      <c r="M2916" s="2">
        <f t="shared" si="513"/>
        <v>291.60000000000002</v>
      </c>
      <c r="N2916" s="2">
        <f t="shared" si="514"/>
        <v>291.60000000000002</v>
      </c>
      <c r="O2916" s="2">
        <f t="shared" si="515"/>
        <v>0</v>
      </c>
      <c r="P2916" s="2">
        <f t="shared" si="516"/>
        <v>12247.2</v>
      </c>
      <c r="Q2916" s="14">
        <f t="shared" si="517"/>
        <v>0.2000000000007276</v>
      </c>
      <c r="R2916" s="2"/>
      <c r="S2916" s="2"/>
      <c r="T2916" s="1" t="e">
        <v>#N/A</v>
      </c>
    </row>
    <row r="2917" spans="1:20" x14ac:dyDescent="0.25">
      <c r="A2917" s="2" t="str">
        <f t="shared" si="518"/>
        <v>022020</v>
      </c>
      <c r="B2917" s="11">
        <v>43880</v>
      </c>
      <c r="C2917" s="2" t="s">
        <v>942</v>
      </c>
      <c r="D2917" s="2" t="s">
        <v>250</v>
      </c>
      <c r="E2917" s="2" t="s">
        <v>251</v>
      </c>
      <c r="F2917" s="2">
        <v>5775</v>
      </c>
      <c r="G2917" s="2"/>
      <c r="H2917" s="2">
        <v>5500</v>
      </c>
      <c r="I2917" s="2"/>
      <c r="J2917" s="2"/>
      <c r="K2917" s="2"/>
      <c r="L2917" s="2">
        <f t="shared" si="512"/>
        <v>275</v>
      </c>
      <c r="M2917" s="2">
        <f t="shared" si="513"/>
        <v>137.5</v>
      </c>
      <c r="N2917" s="2">
        <f t="shared" si="514"/>
        <v>137.5</v>
      </c>
      <c r="O2917" s="2">
        <f t="shared" si="515"/>
        <v>0</v>
      </c>
      <c r="P2917" s="2">
        <f t="shared" si="516"/>
        <v>5775</v>
      </c>
      <c r="Q2917" s="14">
        <f t="shared" si="517"/>
        <v>0</v>
      </c>
      <c r="R2917" s="2"/>
      <c r="S2917" s="2"/>
      <c r="T2917" s="1" t="e">
        <v>#N/A</v>
      </c>
    </row>
    <row r="2918" spans="1:20" x14ac:dyDescent="0.25">
      <c r="A2918" s="2" t="str">
        <f t="shared" si="518"/>
        <v>022020</v>
      </c>
      <c r="B2918" s="11">
        <v>43880</v>
      </c>
      <c r="C2918" s="2" t="s">
        <v>944</v>
      </c>
      <c r="D2918" s="2" t="s">
        <v>250</v>
      </c>
      <c r="E2918" s="2" t="s">
        <v>251</v>
      </c>
      <c r="F2918" s="2">
        <v>1659</v>
      </c>
      <c r="G2918" s="2"/>
      <c r="H2918" s="2">
        <v>1580</v>
      </c>
      <c r="I2918" s="2"/>
      <c r="J2918" s="2"/>
      <c r="K2918" s="2"/>
      <c r="L2918" s="2">
        <f t="shared" si="512"/>
        <v>79</v>
      </c>
      <c r="M2918" s="2">
        <f t="shared" si="513"/>
        <v>39.5</v>
      </c>
      <c r="N2918" s="2">
        <f t="shared" si="514"/>
        <v>39.5</v>
      </c>
      <c r="O2918" s="2">
        <f t="shared" si="515"/>
        <v>0</v>
      </c>
      <c r="P2918" s="2">
        <f t="shared" si="516"/>
        <v>1659</v>
      </c>
      <c r="Q2918" s="14">
        <f t="shared" si="517"/>
        <v>0</v>
      </c>
      <c r="R2918" s="2"/>
      <c r="S2918" s="2"/>
      <c r="T2918" s="1" t="e">
        <v>#N/A</v>
      </c>
    </row>
    <row r="2919" spans="1:20" x14ac:dyDescent="0.25">
      <c r="A2919" s="2" t="str">
        <f t="shared" si="518"/>
        <v>022020</v>
      </c>
      <c r="B2919" s="11">
        <v>43880</v>
      </c>
      <c r="C2919" s="2" t="s">
        <v>945</v>
      </c>
      <c r="D2919" s="2" t="s">
        <v>250</v>
      </c>
      <c r="E2919" s="2" t="s">
        <v>251</v>
      </c>
      <c r="F2919" s="2">
        <v>622</v>
      </c>
      <c r="G2919" s="2"/>
      <c r="H2919" s="2">
        <v>592</v>
      </c>
      <c r="I2919" s="2"/>
      <c r="J2919" s="2"/>
      <c r="K2919" s="2"/>
      <c r="L2919" s="2">
        <f t="shared" si="512"/>
        <v>29.6</v>
      </c>
      <c r="M2919" s="2">
        <f t="shared" si="513"/>
        <v>14.8</v>
      </c>
      <c r="N2919" s="2">
        <f t="shared" si="514"/>
        <v>14.8</v>
      </c>
      <c r="O2919" s="2">
        <f t="shared" si="515"/>
        <v>0</v>
      </c>
      <c r="P2919" s="2">
        <f t="shared" si="516"/>
        <v>621.6</v>
      </c>
      <c r="Q2919" s="14">
        <f t="shared" si="517"/>
        <v>-0.39999999999997726</v>
      </c>
      <c r="R2919" s="2"/>
      <c r="S2919" s="2"/>
      <c r="T2919" s="1" t="e">
        <v>#N/A</v>
      </c>
    </row>
    <row r="2920" spans="1:20" x14ac:dyDescent="0.25">
      <c r="A2920" s="2" t="str">
        <f t="shared" si="518"/>
        <v>022020</v>
      </c>
      <c r="B2920" s="11">
        <v>43881</v>
      </c>
      <c r="C2920" s="2" t="s">
        <v>947</v>
      </c>
      <c r="D2920" s="2" t="s">
        <v>250</v>
      </c>
      <c r="E2920" s="2" t="s">
        <v>251</v>
      </c>
      <c r="F2920" s="2">
        <v>19291</v>
      </c>
      <c r="G2920" s="2"/>
      <c r="H2920" s="2">
        <v>18372</v>
      </c>
      <c r="I2920" s="2"/>
      <c r="J2920" s="2"/>
      <c r="K2920" s="2"/>
      <c r="L2920" s="2">
        <f t="shared" si="512"/>
        <v>918.6</v>
      </c>
      <c r="M2920" s="2">
        <f t="shared" si="513"/>
        <v>459.3</v>
      </c>
      <c r="N2920" s="2">
        <f t="shared" si="514"/>
        <v>459.3</v>
      </c>
      <c r="O2920" s="2">
        <f t="shared" si="515"/>
        <v>0</v>
      </c>
      <c r="P2920" s="2">
        <f t="shared" si="516"/>
        <v>19290.599999999999</v>
      </c>
      <c r="Q2920" s="14">
        <f t="shared" si="517"/>
        <v>-0.40000000000145519</v>
      </c>
      <c r="R2920" s="2"/>
      <c r="S2920" s="2"/>
      <c r="T2920" s="1" t="e">
        <v>#N/A</v>
      </c>
    </row>
    <row r="2921" spans="1:20" x14ac:dyDescent="0.25">
      <c r="A2921" s="2" t="str">
        <f t="shared" si="518"/>
        <v>022020</v>
      </c>
      <c r="B2921" s="11">
        <v>43881</v>
      </c>
      <c r="C2921" s="2" t="s">
        <v>949</v>
      </c>
      <c r="D2921" s="2" t="s">
        <v>250</v>
      </c>
      <c r="E2921" s="2" t="s">
        <v>251</v>
      </c>
      <c r="F2921" s="2">
        <v>3402</v>
      </c>
      <c r="G2921" s="2"/>
      <c r="H2921" s="2">
        <v>3240</v>
      </c>
      <c r="I2921" s="2"/>
      <c r="J2921" s="2"/>
      <c r="K2921" s="2"/>
      <c r="L2921" s="2">
        <f t="shared" si="512"/>
        <v>162</v>
      </c>
      <c r="M2921" s="2">
        <f t="shared" si="513"/>
        <v>81</v>
      </c>
      <c r="N2921" s="2">
        <f t="shared" si="514"/>
        <v>81</v>
      </c>
      <c r="O2921" s="2">
        <f t="shared" si="515"/>
        <v>0</v>
      </c>
      <c r="P2921" s="2">
        <f t="shared" si="516"/>
        <v>3402</v>
      </c>
      <c r="Q2921" s="14">
        <f t="shared" si="517"/>
        <v>0</v>
      </c>
      <c r="R2921" s="2"/>
      <c r="S2921" s="2"/>
      <c r="T2921" s="1" t="e">
        <v>#N/A</v>
      </c>
    </row>
    <row r="2922" spans="1:20" x14ac:dyDescent="0.25">
      <c r="A2922" s="2" t="str">
        <f t="shared" si="518"/>
        <v>022020</v>
      </c>
      <c r="B2922" s="11">
        <v>43882</v>
      </c>
      <c r="C2922" s="2" t="s">
        <v>952</v>
      </c>
      <c r="D2922" s="2" t="s">
        <v>250</v>
      </c>
      <c r="E2922" s="2" t="s">
        <v>251</v>
      </c>
      <c r="F2922" s="2">
        <v>7938</v>
      </c>
      <c r="G2922" s="2"/>
      <c r="H2922" s="2">
        <v>7560</v>
      </c>
      <c r="I2922" s="2"/>
      <c r="J2922" s="2"/>
      <c r="K2922" s="2"/>
      <c r="L2922" s="2">
        <f t="shared" si="512"/>
        <v>378</v>
      </c>
      <c r="M2922" s="2">
        <f t="shared" si="513"/>
        <v>189</v>
      </c>
      <c r="N2922" s="2">
        <f t="shared" si="514"/>
        <v>189</v>
      </c>
      <c r="O2922" s="2">
        <f t="shared" si="515"/>
        <v>0</v>
      </c>
      <c r="P2922" s="2">
        <f t="shared" si="516"/>
        <v>7938</v>
      </c>
      <c r="Q2922" s="14">
        <f t="shared" si="517"/>
        <v>0</v>
      </c>
      <c r="R2922" s="2"/>
      <c r="S2922" s="2"/>
      <c r="T2922" s="1" t="e">
        <v>#N/A</v>
      </c>
    </row>
    <row r="2923" spans="1:20" x14ac:dyDescent="0.25">
      <c r="A2923" s="2" t="str">
        <f t="shared" si="518"/>
        <v>022020</v>
      </c>
      <c r="B2923" s="11">
        <v>43883</v>
      </c>
      <c r="C2923" s="2" t="s">
        <v>957</v>
      </c>
      <c r="D2923" s="2" t="s">
        <v>250</v>
      </c>
      <c r="E2923" s="2" t="s">
        <v>251</v>
      </c>
      <c r="F2923" s="2">
        <v>2541</v>
      </c>
      <c r="G2923" s="2"/>
      <c r="H2923" s="2">
        <v>2420</v>
      </c>
      <c r="I2923" s="2"/>
      <c r="J2923" s="2"/>
      <c r="K2923" s="2"/>
      <c r="L2923" s="2">
        <f t="shared" si="512"/>
        <v>121</v>
      </c>
      <c r="M2923" s="2">
        <f t="shared" si="513"/>
        <v>60.5</v>
      </c>
      <c r="N2923" s="2">
        <f t="shared" si="514"/>
        <v>60.5</v>
      </c>
      <c r="O2923" s="2">
        <f t="shared" si="515"/>
        <v>0</v>
      </c>
      <c r="P2923" s="2">
        <f t="shared" si="516"/>
        <v>2541</v>
      </c>
      <c r="Q2923" s="14">
        <f t="shared" si="517"/>
        <v>0</v>
      </c>
      <c r="R2923" s="2"/>
      <c r="S2923" s="2"/>
      <c r="T2923" s="1" t="e">
        <v>#N/A</v>
      </c>
    </row>
    <row r="2924" spans="1:20" x14ac:dyDescent="0.25">
      <c r="A2924" s="2" t="str">
        <f t="shared" si="518"/>
        <v>022020</v>
      </c>
      <c r="B2924" s="11">
        <v>43883</v>
      </c>
      <c r="C2924" s="2" t="s">
        <v>959</v>
      </c>
      <c r="D2924" s="2" t="s">
        <v>250</v>
      </c>
      <c r="E2924" s="2" t="s">
        <v>251</v>
      </c>
      <c r="F2924" s="2">
        <v>13366</v>
      </c>
      <c r="G2924" s="2"/>
      <c r="H2924" s="2">
        <v>12730</v>
      </c>
      <c r="I2924" s="2"/>
      <c r="J2924" s="2"/>
      <c r="K2924" s="2"/>
      <c r="L2924" s="2">
        <f t="shared" si="512"/>
        <v>636.5</v>
      </c>
      <c r="M2924" s="2">
        <f t="shared" si="513"/>
        <v>318.25</v>
      </c>
      <c r="N2924" s="2">
        <f t="shared" si="514"/>
        <v>318.25</v>
      </c>
      <c r="O2924" s="2">
        <f t="shared" si="515"/>
        <v>0</v>
      </c>
      <c r="P2924" s="2">
        <f t="shared" si="516"/>
        <v>13366.5</v>
      </c>
      <c r="Q2924" s="14">
        <f t="shared" si="517"/>
        <v>0.5</v>
      </c>
      <c r="R2924" s="2"/>
      <c r="S2924" s="2"/>
      <c r="T2924" s="1" t="e">
        <v>#N/A</v>
      </c>
    </row>
    <row r="2925" spans="1:20" x14ac:dyDescent="0.25">
      <c r="A2925" s="2" t="str">
        <f t="shared" si="518"/>
        <v>022020</v>
      </c>
      <c r="B2925" s="11">
        <v>43889</v>
      </c>
      <c r="C2925" s="2" t="s">
        <v>962</v>
      </c>
      <c r="D2925" s="2" t="s">
        <v>250</v>
      </c>
      <c r="E2925" s="2" t="s">
        <v>251</v>
      </c>
      <c r="F2925" s="2">
        <v>2818</v>
      </c>
      <c r="G2925" s="2"/>
      <c r="H2925" s="2">
        <v>2684</v>
      </c>
      <c r="I2925" s="2"/>
      <c r="J2925" s="2"/>
      <c r="K2925" s="2"/>
      <c r="L2925" s="2">
        <f t="shared" si="512"/>
        <v>134.19999999999999</v>
      </c>
      <c r="M2925" s="2">
        <f t="shared" si="513"/>
        <v>67.099999999999994</v>
      </c>
      <c r="N2925" s="2">
        <f t="shared" si="514"/>
        <v>67.099999999999994</v>
      </c>
      <c r="O2925" s="2">
        <f t="shared" si="515"/>
        <v>0</v>
      </c>
      <c r="P2925" s="2">
        <f t="shared" si="516"/>
        <v>2818.2</v>
      </c>
      <c r="Q2925" s="14">
        <f t="shared" si="517"/>
        <v>0.1999999999998181</v>
      </c>
      <c r="R2925" s="2"/>
      <c r="S2925" s="2"/>
      <c r="T2925" s="1" t="e">
        <v>#N/A</v>
      </c>
    </row>
    <row r="2926" spans="1:20" x14ac:dyDescent="0.25">
      <c r="A2926" s="2" t="str">
        <f t="shared" si="518"/>
        <v>022020</v>
      </c>
      <c r="B2926" s="11">
        <v>43876</v>
      </c>
      <c r="C2926" s="2" t="s">
        <v>966</v>
      </c>
      <c r="D2926" s="2" t="s">
        <v>250</v>
      </c>
      <c r="E2926" s="2" t="s">
        <v>251</v>
      </c>
      <c r="F2926" s="2">
        <v>1037</v>
      </c>
      <c r="G2926" s="2"/>
      <c r="H2926" s="2">
        <v>988</v>
      </c>
      <c r="I2926" s="2"/>
      <c r="J2926" s="2"/>
      <c r="K2926" s="2"/>
      <c r="L2926" s="2">
        <f t="shared" si="512"/>
        <v>49.4</v>
      </c>
      <c r="M2926" s="2">
        <f t="shared" si="513"/>
        <v>24.7</v>
      </c>
      <c r="N2926" s="2">
        <f t="shared" si="514"/>
        <v>24.7</v>
      </c>
      <c r="O2926" s="2">
        <f t="shared" si="515"/>
        <v>0</v>
      </c>
      <c r="P2926" s="2">
        <f t="shared" si="516"/>
        <v>1037.4000000000001</v>
      </c>
      <c r="Q2926" s="14">
        <f t="shared" si="517"/>
        <v>0.40000000000009095</v>
      </c>
      <c r="R2926" s="2"/>
      <c r="S2926" s="2"/>
      <c r="T2926" s="1" t="e">
        <v>#N/A</v>
      </c>
    </row>
    <row r="2927" spans="1:20" x14ac:dyDescent="0.25">
      <c r="A2927" s="2" t="str">
        <f t="shared" si="518"/>
        <v>032020</v>
      </c>
      <c r="B2927" s="11">
        <v>43893</v>
      </c>
      <c r="C2927" s="2" t="s">
        <v>1492</v>
      </c>
      <c r="D2927" s="2" t="s">
        <v>250</v>
      </c>
      <c r="E2927" s="2" t="s">
        <v>251</v>
      </c>
      <c r="F2927" s="2">
        <v>9009</v>
      </c>
      <c r="G2927" s="2"/>
      <c r="H2927" s="2">
        <v>8580</v>
      </c>
      <c r="I2927" s="2"/>
      <c r="J2927" s="2"/>
      <c r="K2927" s="2"/>
      <c r="L2927" s="2">
        <f t="shared" si="512"/>
        <v>429</v>
      </c>
      <c r="M2927" s="2">
        <f t="shared" si="513"/>
        <v>214.5</v>
      </c>
      <c r="N2927" s="2">
        <f t="shared" si="514"/>
        <v>214.5</v>
      </c>
      <c r="O2927" s="2">
        <f t="shared" si="515"/>
        <v>0</v>
      </c>
      <c r="P2927" s="2">
        <f t="shared" si="516"/>
        <v>9009</v>
      </c>
      <c r="Q2927" s="14">
        <f t="shared" si="517"/>
        <v>0</v>
      </c>
      <c r="R2927" s="2"/>
      <c r="S2927" s="2"/>
      <c r="T2927" s="1" t="e">
        <v>#N/A</v>
      </c>
    </row>
    <row r="2928" spans="1:20" x14ac:dyDescent="0.25">
      <c r="A2928" s="2" t="str">
        <f t="shared" si="518"/>
        <v>032020</v>
      </c>
      <c r="B2928" s="11">
        <v>43893</v>
      </c>
      <c r="C2928" s="2" t="s">
        <v>1494</v>
      </c>
      <c r="D2928" s="2" t="s">
        <v>250</v>
      </c>
      <c r="E2928" s="2" t="s">
        <v>251</v>
      </c>
      <c r="F2928" s="2">
        <v>14668</v>
      </c>
      <c r="G2928" s="2"/>
      <c r="H2928" s="2">
        <v>13970</v>
      </c>
      <c r="I2928" s="2"/>
      <c r="J2928" s="2"/>
      <c r="K2928" s="2"/>
      <c r="L2928" s="2">
        <f t="shared" si="512"/>
        <v>698.5</v>
      </c>
      <c r="M2928" s="2">
        <f t="shared" si="513"/>
        <v>349.25</v>
      </c>
      <c r="N2928" s="2">
        <f t="shared" si="514"/>
        <v>349.25</v>
      </c>
      <c r="O2928" s="2">
        <f t="shared" si="515"/>
        <v>0</v>
      </c>
      <c r="P2928" s="2">
        <f t="shared" si="516"/>
        <v>14668.5</v>
      </c>
      <c r="Q2928" s="14">
        <f t="shared" si="517"/>
        <v>0.5</v>
      </c>
      <c r="R2928" s="2"/>
      <c r="S2928" s="2"/>
      <c r="T2928" s="1" t="e">
        <v>#N/A</v>
      </c>
    </row>
    <row r="2929" spans="1:20" x14ac:dyDescent="0.25">
      <c r="A2929" s="2" t="str">
        <f t="shared" si="518"/>
        <v>032020</v>
      </c>
      <c r="B2929" s="11">
        <v>43896</v>
      </c>
      <c r="C2929" s="2" t="s">
        <v>1499</v>
      </c>
      <c r="D2929" s="2" t="s">
        <v>250</v>
      </c>
      <c r="E2929" s="2" t="s">
        <v>251</v>
      </c>
      <c r="F2929" s="2">
        <v>14752</v>
      </c>
      <c r="G2929" s="2"/>
      <c r="H2929" s="2">
        <v>14050</v>
      </c>
      <c r="I2929" s="2"/>
      <c r="J2929" s="2"/>
      <c r="K2929" s="2"/>
      <c r="L2929" s="2">
        <f t="shared" si="512"/>
        <v>702.5</v>
      </c>
      <c r="M2929" s="2">
        <f t="shared" si="513"/>
        <v>351.25</v>
      </c>
      <c r="N2929" s="2">
        <f t="shared" si="514"/>
        <v>351.25</v>
      </c>
      <c r="O2929" s="2">
        <f t="shared" si="515"/>
        <v>0</v>
      </c>
      <c r="P2929" s="2">
        <f t="shared" si="516"/>
        <v>14752.5</v>
      </c>
      <c r="Q2929" s="14">
        <f t="shared" si="517"/>
        <v>0.5</v>
      </c>
      <c r="R2929" s="2"/>
      <c r="S2929" s="2"/>
      <c r="T2929" s="1" t="e">
        <v>#N/A</v>
      </c>
    </row>
    <row r="2930" spans="1:20" x14ac:dyDescent="0.25">
      <c r="A2930" s="2" t="str">
        <f t="shared" si="518"/>
        <v>032020</v>
      </c>
      <c r="B2930" s="11">
        <v>43896</v>
      </c>
      <c r="C2930" s="2" t="s">
        <v>1508</v>
      </c>
      <c r="D2930" s="2" t="s">
        <v>250</v>
      </c>
      <c r="E2930" s="2" t="s">
        <v>251</v>
      </c>
      <c r="F2930" s="2">
        <v>3780</v>
      </c>
      <c r="G2930" s="2"/>
      <c r="H2930" s="2">
        <v>3600</v>
      </c>
      <c r="I2930" s="2"/>
      <c r="J2930" s="2"/>
      <c r="K2930" s="2"/>
      <c r="L2930" s="2">
        <f t="shared" si="512"/>
        <v>180</v>
      </c>
      <c r="M2930" s="2">
        <f t="shared" si="513"/>
        <v>90</v>
      </c>
      <c r="N2930" s="2">
        <f t="shared" si="514"/>
        <v>90</v>
      </c>
      <c r="O2930" s="2">
        <f t="shared" si="515"/>
        <v>0</v>
      </c>
      <c r="P2930" s="2">
        <f t="shared" si="516"/>
        <v>3780</v>
      </c>
      <c r="Q2930" s="14">
        <f t="shared" si="517"/>
        <v>0</v>
      </c>
      <c r="R2930" s="2"/>
      <c r="S2930" s="2"/>
      <c r="T2930" s="1" t="e">
        <v>#N/A</v>
      </c>
    </row>
    <row r="2931" spans="1:20" x14ac:dyDescent="0.25">
      <c r="A2931" s="2" t="str">
        <f t="shared" si="518"/>
        <v>032020</v>
      </c>
      <c r="B2931" s="11">
        <v>43896</v>
      </c>
      <c r="C2931" s="2" t="s">
        <v>1509</v>
      </c>
      <c r="D2931" s="2" t="s">
        <v>250</v>
      </c>
      <c r="E2931" s="2" t="s">
        <v>251</v>
      </c>
      <c r="F2931" s="2">
        <v>49511</v>
      </c>
      <c r="G2931" s="2"/>
      <c r="H2931" s="2">
        <v>47153</v>
      </c>
      <c r="I2931" s="2"/>
      <c r="J2931" s="2"/>
      <c r="K2931" s="2"/>
      <c r="L2931" s="2">
        <f t="shared" si="512"/>
        <v>2357.65</v>
      </c>
      <c r="M2931" s="2">
        <f t="shared" si="513"/>
        <v>1178.825</v>
      </c>
      <c r="N2931" s="2">
        <f t="shared" si="514"/>
        <v>1178.825</v>
      </c>
      <c r="O2931" s="2">
        <f t="shared" si="515"/>
        <v>0</v>
      </c>
      <c r="P2931" s="2">
        <f t="shared" si="516"/>
        <v>49510.65</v>
      </c>
      <c r="Q2931" s="14">
        <f t="shared" si="517"/>
        <v>-0.34999999999854481</v>
      </c>
      <c r="R2931" s="2"/>
      <c r="S2931" s="2"/>
      <c r="T2931" s="1" t="e">
        <v>#N/A</v>
      </c>
    </row>
    <row r="2932" spans="1:20" x14ac:dyDescent="0.25">
      <c r="A2932" s="2" t="str">
        <f t="shared" si="518"/>
        <v>032020</v>
      </c>
      <c r="B2932" s="11">
        <v>43896</v>
      </c>
      <c r="C2932" s="2" t="s">
        <v>1514</v>
      </c>
      <c r="D2932" s="2" t="s">
        <v>250</v>
      </c>
      <c r="E2932" s="2" t="s">
        <v>251</v>
      </c>
      <c r="F2932" s="2">
        <v>13282</v>
      </c>
      <c r="G2932" s="2"/>
      <c r="H2932" s="2">
        <v>12650</v>
      </c>
      <c r="I2932" s="2"/>
      <c r="J2932" s="2"/>
      <c r="K2932" s="2"/>
      <c r="L2932" s="2">
        <f t="shared" si="512"/>
        <v>632.5</v>
      </c>
      <c r="M2932" s="2">
        <f t="shared" si="513"/>
        <v>316.25</v>
      </c>
      <c r="N2932" s="2">
        <f t="shared" si="514"/>
        <v>316.25</v>
      </c>
      <c r="O2932" s="2">
        <f t="shared" si="515"/>
        <v>0</v>
      </c>
      <c r="P2932" s="2">
        <f t="shared" si="516"/>
        <v>13282.5</v>
      </c>
      <c r="Q2932" s="14">
        <f t="shared" si="517"/>
        <v>0.5</v>
      </c>
      <c r="R2932" s="2"/>
      <c r="S2932" s="2"/>
      <c r="T2932" s="1" t="e">
        <v>#N/A</v>
      </c>
    </row>
    <row r="2933" spans="1:20" x14ac:dyDescent="0.25">
      <c r="A2933" s="2" t="str">
        <f t="shared" si="518"/>
        <v>032020</v>
      </c>
      <c r="B2933" s="11">
        <v>43900</v>
      </c>
      <c r="C2933" s="2" t="s">
        <v>1516</v>
      </c>
      <c r="D2933" s="2" t="s">
        <v>250</v>
      </c>
      <c r="E2933" s="2" t="s">
        <v>251</v>
      </c>
      <c r="F2933" s="2">
        <v>21714</v>
      </c>
      <c r="G2933" s="2"/>
      <c r="H2933" s="2">
        <v>20680</v>
      </c>
      <c r="I2933" s="2"/>
      <c r="J2933" s="2"/>
      <c r="K2933" s="2"/>
      <c r="L2933" s="2">
        <f t="shared" si="512"/>
        <v>1034</v>
      </c>
      <c r="M2933" s="2">
        <f t="shared" si="513"/>
        <v>517</v>
      </c>
      <c r="N2933" s="2">
        <f t="shared" si="514"/>
        <v>517</v>
      </c>
      <c r="O2933" s="2">
        <f t="shared" si="515"/>
        <v>0</v>
      </c>
      <c r="P2933" s="2">
        <f t="shared" si="516"/>
        <v>21714</v>
      </c>
      <c r="Q2933" s="14">
        <f t="shared" si="517"/>
        <v>0</v>
      </c>
      <c r="R2933" s="2"/>
      <c r="S2933" s="2"/>
      <c r="T2933" s="1" t="e">
        <v>#N/A</v>
      </c>
    </row>
    <row r="2934" spans="1:20" x14ac:dyDescent="0.25">
      <c r="A2934" s="2" t="str">
        <f t="shared" si="518"/>
        <v>032020</v>
      </c>
      <c r="B2934" s="11">
        <v>43900</v>
      </c>
      <c r="C2934" s="2" t="s">
        <v>1517</v>
      </c>
      <c r="D2934" s="2" t="s">
        <v>250</v>
      </c>
      <c r="E2934" s="2" t="s">
        <v>251</v>
      </c>
      <c r="F2934" s="2">
        <v>19278</v>
      </c>
      <c r="G2934" s="2"/>
      <c r="H2934" s="2">
        <v>18360</v>
      </c>
      <c r="I2934" s="2"/>
      <c r="J2934" s="2"/>
      <c r="K2934" s="2"/>
      <c r="L2934" s="2">
        <f t="shared" si="512"/>
        <v>918</v>
      </c>
      <c r="M2934" s="2">
        <f t="shared" si="513"/>
        <v>459</v>
      </c>
      <c r="N2934" s="2">
        <f t="shared" si="514"/>
        <v>459</v>
      </c>
      <c r="O2934" s="2">
        <f t="shared" si="515"/>
        <v>0</v>
      </c>
      <c r="P2934" s="2">
        <f t="shared" si="516"/>
        <v>19278</v>
      </c>
      <c r="Q2934" s="14">
        <f t="shared" si="517"/>
        <v>0</v>
      </c>
      <c r="R2934" s="2"/>
      <c r="S2934" s="2"/>
      <c r="T2934" s="1" t="e">
        <v>#N/A</v>
      </c>
    </row>
    <row r="2935" spans="1:20" x14ac:dyDescent="0.25">
      <c r="A2935" s="2" t="str">
        <f t="shared" si="518"/>
        <v>032020</v>
      </c>
      <c r="B2935" s="11">
        <v>43900</v>
      </c>
      <c r="C2935" s="2" t="s">
        <v>1518</v>
      </c>
      <c r="D2935" s="2" t="s">
        <v>250</v>
      </c>
      <c r="E2935" s="2" t="s">
        <v>251</v>
      </c>
      <c r="F2935" s="2">
        <v>4274</v>
      </c>
      <c r="G2935" s="2"/>
      <c r="H2935" s="2">
        <v>4070</v>
      </c>
      <c r="I2935" s="2"/>
      <c r="J2935" s="2"/>
      <c r="K2935" s="2"/>
      <c r="L2935" s="2">
        <f t="shared" si="512"/>
        <v>203.5</v>
      </c>
      <c r="M2935" s="2">
        <f t="shared" si="513"/>
        <v>101.75</v>
      </c>
      <c r="N2935" s="2">
        <f t="shared" si="514"/>
        <v>101.75</v>
      </c>
      <c r="O2935" s="2">
        <f t="shared" si="515"/>
        <v>0</v>
      </c>
      <c r="P2935" s="2">
        <f t="shared" si="516"/>
        <v>4273.5</v>
      </c>
      <c r="Q2935" s="14">
        <f t="shared" si="517"/>
        <v>-0.5</v>
      </c>
      <c r="R2935" s="2"/>
      <c r="S2935" s="2"/>
      <c r="T2935" s="1" t="e">
        <v>#N/A</v>
      </c>
    </row>
    <row r="2936" spans="1:20" x14ac:dyDescent="0.25">
      <c r="A2936" s="2" t="str">
        <f t="shared" si="518"/>
        <v>032020</v>
      </c>
      <c r="B2936" s="11">
        <v>43907</v>
      </c>
      <c r="C2936" s="2" t="s">
        <v>1525</v>
      </c>
      <c r="D2936" s="2" t="s">
        <v>250</v>
      </c>
      <c r="E2936" s="2" t="s">
        <v>251</v>
      </c>
      <c r="F2936" s="2">
        <v>9413</v>
      </c>
      <c r="G2936" s="2"/>
      <c r="H2936" s="2">
        <v>8965</v>
      </c>
      <c r="I2936" s="2"/>
      <c r="J2936" s="2"/>
      <c r="K2936" s="2"/>
      <c r="L2936" s="2">
        <f t="shared" si="512"/>
        <v>448.25</v>
      </c>
      <c r="M2936" s="2">
        <f t="shared" si="513"/>
        <v>224.125</v>
      </c>
      <c r="N2936" s="2">
        <f t="shared" si="514"/>
        <v>224.125</v>
      </c>
      <c r="O2936" s="2">
        <f t="shared" si="515"/>
        <v>0</v>
      </c>
      <c r="P2936" s="2">
        <f t="shared" si="516"/>
        <v>9413.25</v>
      </c>
      <c r="Q2936" s="14">
        <f t="shared" si="517"/>
        <v>0.25</v>
      </c>
      <c r="R2936" s="2"/>
      <c r="S2936" s="2"/>
      <c r="T2936" s="1" t="e">
        <v>#N/A</v>
      </c>
    </row>
    <row r="2937" spans="1:20" x14ac:dyDescent="0.25">
      <c r="A2937" s="2" t="str">
        <f t="shared" si="518"/>
        <v>032020</v>
      </c>
      <c r="B2937" s="11">
        <v>43913</v>
      </c>
      <c r="C2937" s="2" t="s">
        <v>1530</v>
      </c>
      <c r="D2937" s="2" t="s">
        <v>250</v>
      </c>
      <c r="E2937" s="2" t="s">
        <v>251</v>
      </c>
      <c r="F2937" s="2">
        <v>13088</v>
      </c>
      <c r="G2937" s="2"/>
      <c r="H2937" s="2">
        <v>12465</v>
      </c>
      <c r="I2937" s="2"/>
      <c r="J2937" s="2"/>
      <c r="K2937" s="2"/>
      <c r="L2937" s="2">
        <f t="shared" si="512"/>
        <v>623.25</v>
      </c>
      <c r="M2937" s="2">
        <f t="shared" si="513"/>
        <v>311.625</v>
      </c>
      <c r="N2937" s="2">
        <f t="shared" si="514"/>
        <v>311.625</v>
      </c>
      <c r="O2937" s="2">
        <f t="shared" si="515"/>
        <v>0</v>
      </c>
      <c r="P2937" s="2">
        <f t="shared" si="516"/>
        <v>13088.25</v>
      </c>
      <c r="Q2937" s="14">
        <f t="shared" si="517"/>
        <v>0.25</v>
      </c>
      <c r="R2937" s="2"/>
      <c r="S2937" s="2"/>
      <c r="T2937" s="1" t="e">
        <v>#N/A</v>
      </c>
    </row>
    <row r="2938" spans="1:20" x14ac:dyDescent="0.25">
      <c r="A2938" s="2" t="str">
        <f t="shared" si="518"/>
        <v>042019</v>
      </c>
      <c r="B2938" s="11">
        <v>43581</v>
      </c>
      <c r="C2938" s="2" t="s">
        <v>1932</v>
      </c>
      <c r="D2938" s="2" t="s">
        <v>250</v>
      </c>
      <c r="E2938" s="2" t="s">
        <v>251</v>
      </c>
      <c r="F2938" s="2">
        <v>3631</v>
      </c>
      <c r="G2938" s="2"/>
      <c r="H2938" s="2">
        <v>3458</v>
      </c>
      <c r="I2938" s="2"/>
      <c r="J2938" s="2"/>
      <c r="K2938" s="2"/>
      <c r="L2938" s="2">
        <f t="shared" si="512"/>
        <v>172.9</v>
      </c>
      <c r="M2938" s="2">
        <f t="shared" si="513"/>
        <v>86.45</v>
      </c>
      <c r="N2938" s="2">
        <f t="shared" si="514"/>
        <v>86.45</v>
      </c>
      <c r="O2938" s="2">
        <f t="shared" si="515"/>
        <v>0</v>
      </c>
      <c r="P2938" s="2">
        <f t="shared" si="516"/>
        <v>3630.9</v>
      </c>
      <c r="Q2938" s="14">
        <f t="shared" si="517"/>
        <v>-9.9999999999909051E-2</v>
      </c>
      <c r="R2938" s="2"/>
      <c r="S2938" s="2"/>
      <c r="T2938" s="1" t="e">
        <v>#N/A</v>
      </c>
    </row>
    <row r="2939" spans="1:20" x14ac:dyDescent="0.25">
      <c r="A2939" s="2" t="str">
        <f t="shared" si="518"/>
        <v>042019</v>
      </c>
      <c r="B2939" s="11">
        <v>43582</v>
      </c>
      <c r="C2939" s="2" t="s">
        <v>1935</v>
      </c>
      <c r="D2939" s="2" t="s">
        <v>250</v>
      </c>
      <c r="E2939" s="2" t="s">
        <v>251</v>
      </c>
      <c r="F2939" s="2">
        <v>5134</v>
      </c>
      <c r="G2939" s="2"/>
      <c r="H2939" s="2">
        <v>4890</v>
      </c>
      <c r="I2939" s="2"/>
      <c r="J2939" s="2"/>
      <c r="K2939" s="2"/>
      <c r="L2939" s="2">
        <f t="shared" si="512"/>
        <v>244.5</v>
      </c>
      <c r="M2939" s="2">
        <f t="shared" si="513"/>
        <v>122.25</v>
      </c>
      <c r="N2939" s="2">
        <f t="shared" si="514"/>
        <v>122.25</v>
      </c>
      <c r="O2939" s="2">
        <f t="shared" si="515"/>
        <v>0</v>
      </c>
      <c r="P2939" s="2">
        <f t="shared" si="516"/>
        <v>5134.5</v>
      </c>
      <c r="Q2939" s="14">
        <f t="shared" si="517"/>
        <v>0.5</v>
      </c>
      <c r="R2939" s="2"/>
      <c r="S2939" s="2"/>
      <c r="T2939" s="1" t="e">
        <v>#N/A</v>
      </c>
    </row>
    <row r="2940" spans="1:20" x14ac:dyDescent="0.25">
      <c r="A2940" s="2" t="str">
        <f t="shared" si="518"/>
        <v>042019</v>
      </c>
      <c r="B2940" s="11">
        <v>43585</v>
      </c>
      <c r="C2940" s="2" t="s">
        <v>1941</v>
      </c>
      <c r="D2940" s="2" t="s">
        <v>250</v>
      </c>
      <c r="E2940" s="2" t="s">
        <v>251</v>
      </c>
      <c r="F2940" s="2">
        <v>29996</v>
      </c>
      <c r="G2940" s="2"/>
      <c r="H2940" s="2">
        <v>28568</v>
      </c>
      <c r="I2940" s="2"/>
      <c r="J2940" s="2"/>
      <c r="K2940" s="2"/>
      <c r="L2940" s="2">
        <f t="shared" si="512"/>
        <v>1428.4</v>
      </c>
      <c r="M2940" s="2">
        <f t="shared" si="513"/>
        <v>714.2</v>
      </c>
      <c r="N2940" s="2">
        <f t="shared" si="514"/>
        <v>714.2</v>
      </c>
      <c r="O2940" s="2">
        <f t="shared" si="515"/>
        <v>0</v>
      </c>
      <c r="P2940" s="2">
        <f t="shared" si="516"/>
        <v>29996.400000000001</v>
      </c>
      <c r="Q2940" s="14">
        <f t="shared" si="517"/>
        <v>0.40000000000145519</v>
      </c>
      <c r="R2940" s="2"/>
      <c r="S2940" s="2"/>
      <c r="T2940" s="1" t="e">
        <v>#N/A</v>
      </c>
    </row>
    <row r="2941" spans="1:20" x14ac:dyDescent="0.25">
      <c r="A2941" s="2" t="str">
        <f t="shared" si="518"/>
        <v>042019</v>
      </c>
      <c r="B2941" s="11">
        <v>43566</v>
      </c>
      <c r="C2941" s="2" t="s">
        <v>1942</v>
      </c>
      <c r="D2941" s="2" t="s">
        <v>250</v>
      </c>
      <c r="E2941" s="2" t="s">
        <v>251</v>
      </c>
      <c r="F2941" s="2">
        <v>8494</v>
      </c>
      <c r="G2941" s="2"/>
      <c r="H2941" s="2">
        <v>8090</v>
      </c>
      <c r="I2941" s="2"/>
      <c r="J2941" s="2"/>
      <c r="K2941" s="2"/>
      <c r="L2941" s="2">
        <f t="shared" si="512"/>
        <v>404.5</v>
      </c>
      <c r="M2941" s="2">
        <f t="shared" si="513"/>
        <v>202.25</v>
      </c>
      <c r="N2941" s="2">
        <f t="shared" si="514"/>
        <v>202.25</v>
      </c>
      <c r="O2941" s="2">
        <f t="shared" si="515"/>
        <v>0</v>
      </c>
      <c r="P2941" s="2">
        <f t="shared" si="516"/>
        <v>8494.5</v>
      </c>
      <c r="Q2941" s="14">
        <f t="shared" si="517"/>
        <v>0.5</v>
      </c>
      <c r="R2941" s="2"/>
      <c r="S2941" s="2"/>
      <c r="T2941" s="1" t="e">
        <v>#N/A</v>
      </c>
    </row>
    <row r="2942" spans="1:20" x14ac:dyDescent="0.25">
      <c r="A2942" s="2" t="str">
        <f t="shared" si="518"/>
        <v>042019</v>
      </c>
      <c r="B2942" s="11">
        <v>43560</v>
      </c>
      <c r="C2942" s="2" t="s">
        <v>1944</v>
      </c>
      <c r="D2942" s="2" t="s">
        <v>250</v>
      </c>
      <c r="E2942" s="2" t="s">
        <v>251</v>
      </c>
      <c r="F2942" s="2">
        <v>6804</v>
      </c>
      <c r="G2942" s="2"/>
      <c r="H2942" s="2">
        <v>6480</v>
      </c>
      <c r="I2942" s="2"/>
      <c r="J2942" s="2"/>
      <c r="K2942" s="2"/>
      <c r="L2942" s="2">
        <f t="shared" si="512"/>
        <v>324</v>
      </c>
      <c r="M2942" s="2">
        <f t="shared" si="513"/>
        <v>162</v>
      </c>
      <c r="N2942" s="2">
        <f t="shared" si="514"/>
        <v>162</v>
      </c>
      <c r="O2942" s="2">
        <f t="shared" si="515"/>
        <v>0</v>
      </c>
      <c r="P2942" s="2">
        <f t="shared" si="516"/>
        <v>6804</v>
      </c>
      <c r="Q2942" s="14">
        <f t="shared" si="517"/>
        <v>0</v>
      </c>
      <c r="R2942" s="2"/>
      <c r="S2942" s="2"/>
      <c r="T2942" s="1" t="e">
        <v>#N/A</v>
      </c>
    </row>
    <row r="2943" spans="1:20" x14ac:dyDescent="0.25">
      <c r="A2943" s="2" t="str">
        <f t="shared" si="518"/>
        <v>042019</v>
      </c>
      <c r="B2943" s="11">
        <v>43570</v>
      </c>
      <c r="C2943" s="2" t="s">
        <v>1947</v>
      </c>
      <c r="D2943" s="2" t="s">
        <v>250</v>
      </c>
      <c r="E2943" s="2" t="s">
        <v>251</v>
      </c>
      <c r="F2943" s="2">
        <v>39532</v>
      </c>
      <c r="G2943" s="2"/>
      <c r="H2943" s="2">
        <v>37650</v>
      </c>
      <c r="I2943" s="2"/>
      <c r="J2943" s="2"/>
      <c r="K2943" s="2"/>
      <c r="L2943" s="2">
        <f t="shared" si="512"/>
        <v>1882.5</v>
      </c>
      <c r="M2943" s="2">
        <f t="shared" si="513"/>
        <v>941.25</v>
      </c>
      <c r="N2943" s="2">
        <f t="shared" si="514"/>
        <v>941.25</v>
      </c>
      <c r="O2943" s="2">
        <f t="shared" si="515"/>
        <v>0</v>
      </c>
      <c r="P2943" s="2">
        <f t="shared" si="516"/>
        <v>39532.5</v>
      </c>
      <c r="Q2943" s="14">
        <f t="shared" si="517"/>
        <v>0.5</v>
      </c>
      <c r="R2943" s="2"/>
      <c r="S2943" s="2"/>
      <c r="T2943" s="1" t="e">
        <v>#N/A</v>
      </c>
    </row>
    <row r="2944" spans="1:20" x14ac:dyDescent="0.25">
      <c r="A2944" s="2" t="str">
        <f t="shared" si="518"/>
        <v>042019</v>
      </c>
      <c r="B2944" s="11">
        <v>43571</v>
      </c>
      <c r="C2944" s="2" t="s">
        <v>1953</v>
      </c>
      <c r="D2944" s="2" t="s">
        <v>250</v>
      </c>
      <c r="E2944" s="2" t="s">
        <v>251</v>
      </c>
      <c r="F2944" s="2">
        <v>12030</v>
      </c>
      <c r="G2944" s="2"/>
      <c r="H2944" s="2">
        <v>11457</v>
      </c>
      <c r="I2944" s="2"/>
      <c r="J2944" s="2"/>
      <c r="K2944" s="2"/>
      <c r="L2944" s="2">
        <f t="shared" si="512"/>
        <v>572.85</v>
      </c>
      <c r="M2944" s="2">
        <f t="shared" si="513"/>
        <v>286.42500000000001</v>
      </c>
      <c r="N2944" s="2">
        <f t="shared" si="514"/>
        <v>286.42500000000001</v>
      </c>
      <c r="O2944" s="2">
        <f t="shared" si="515"/>
        <v>0</v>
      </c>
      <c r="P2944" s="2">
        <f t="shared" si="516"/>
        <v>12029.85</v>
      </c>
      <c r="Q2944" s="14">
        <f t="shared" si="517"/>
        <v>-0.1499999999996362</v>
      </c>
      <c r="R2944" s="2"/>
      <c r="S2944" s="2"/>
      <c r="T2944" s="1" t="e">
        <v>#N/A</v>
      </c>
    </row>
    <row r="2945" spans="1:20" x14ac:dyDescent="0.25">
      <c r="A2945" s="2" t="str">
        <f t="shared" si="518"/>
        <v>042019</v>
      </c>
      <c r="B2945" s="11">
        <v>43571</v>
      </c>
      <c r="C2945" s="2" t="s">
        <v>1954</v>
      </c>
      <c r="D2945" s="2" t="s">
        <v>250</v>
      </c>
      <c r="E2945" s="2" t="s">
        <v>251</v>
      </c>
      <c r="F2945" s="2">
        <v>5030</v>
      </c>
      <c r="G2945" s="2"/>
      <c r="H2945" s="2">
        <v>4790</v>
      </c>
      <c r="I2945" s="2"/>
      <c r="J2945" s="2"/>
      <c r="K2945" s="2"/>
      <c r="L2945" s="2">
        <f t="shared" si="512"/>
        <v>239.5</v>
      </c>
      <c r="M2945" s="2">
        <f t="shared" si="513"/>
        <v>119.75</v>
      </c>
      <c r="N2945" s="2">
        <f t="shared" si="514"/>
        <v>119.75</v>
      </c>
      <c r="O2945" s="2">
        <f t="shared" si="515"/>
        <v>0</v>
      </c>
      <c r="P2945" s="2">
        <f t="shared" si="516"/>
        <v>5029.5</v>
      </c>
      <c r="Q2945" s="14">
        <f t="shared" si="517"/>
        <v>-0.5</v>
      </c>
      <c r="R2945" s="2"/>
      <c r="S2945" s="2"/>
      <c r="T2945" s="1" t="e">
        <v>#N/A</v>
      </c>
    </row>
    <row r="2946" spans="1:20" x14ac:dyDescent="0.25">
      <c r="A2946" s="2" t="str">
        <f t="shared" si="518"/>
        <v>042019</v>
      </c>
      <c r="B2946" s="11">
        <v>43561</v>
      </c>
      <c r="C2946" s="2" t="s">
        <v>1956</v>
      </c>
      <c r="D2946" s="2" t="s">
        <v>250</v>
      </c>
      <c r="E2946" s="2" t="s">
        <v>251</v>
      </c>
      <c r="F2946" s="2">
        <v>2809</v>
      </c>
      <c r="G2946" s="2"/>
      <c r="H2946" s="2">
        <v>2675</v>
      </c>
      <c r="I2946" s="2"/>
      <c r="J2946" s="2"/>
      <c r="K2946" s="2"/>
      <c r="L2946" s="2">
        <f t="shared" si="512"/>
        <v>133.75</v>
      </c>
      <c r="M2946" s="2">
        <f t="shared" si="513"/>
        <v>66.875</v>
      </c>
      <c r="N2946" s="2">
        <f t="shared" si="514"/>
        <v>66.875</v>
      </c>
      <c r="O2946" s="2">
        <f t="shared" si="515"/>
        <v>0</v>
      </c>
      <c r="P2946" s="2">
        <f t="shared" si="516"/>
        <v>2808.75</v>
      </c>
      <c r="Q2946" s="14">
        <f t="shared" si="517"/>
        <v>-0.25</v>
      </c>
      <c r="R2946" s="2"/>
      <c r="S2946" s="2"/>
      <c r="T2946" s="1" t="e">
        <v>#N/A</v>
      </c>
    </row>
    <row r="2947" spans="1:20" x14ac:dyDescent="0.25">
      <c r="A2947" s="2" t="str">
        <f t="shared" si="518"/>
        <v>042019</v>
      </c>
      <c r="B2947" s="11">
        <v>43574</v>
      </c>
      <c r="C2947" s="2" t="s">
        <v>1961</v>
      </c>
      <c r="D2947" s="2" t="s">
        <v>250</v>
      </c>
      <c r="E2947" s="2" t="s">
        <v>251</v>
      </c>
      <c r="F2947" s="2">
        <v>26722</v>
      </c>
      <c r="G2947" s="2"/>
      <c r="H2947" s="2">
        <v>25450</v>
      </c>
      <c r="I2947" s="2"/>
      <c r="J2947" s="2"/>
      <c r="K2947" s="2"/>
      <c r="L2947" s="2">
        <f t="shared" si="512"/>
        <v>1272.5</v>
      </c>
      <c r="M2947" s="2">
        <f t="shared" si="513"/>
        <v>636.25</v>
      </c>
      <c r="N2947" s="2">
        <f t="shared" si="514"/>
        <v>636.25</v>
      </c>
      <c r="O2947" s="2">
        <f t="shared" si="515"/>
        <v>0</v>
      </c>
      <c r="P2947" s="2">
        <f t="shared" si="516"/>
        <v>26722.5</v>
      </c>
      <c r="Q2947" s="14">
        <f t="shared" si="517"/>
        <v>0.5</v>
      </c>
      <c r="R2947" s="2"/>
      <c r="S2947" s="2"/>
      <c r="T2947" s="1" t="e">
        <v>#N/A</v>
      </c>
    </row>
    <row r="2948" spans="1:20" x14ac:dyDescent="0.25">
      <c r="A2948" s="2" t="str">
        <f t="shared" si="518"/>
        <v>042019</v>
      </c>
      <c r="B2948" s="11">
        <v>43577</v>
      </c>
      <c r="C2948" s="2" t="s">
        <v>1967</v>
      </c>
      <c r="D2948" s="2" t="s">
        <v>250</v>
      </c>
      <c r="E2948" s="2" t="s">
        <v>251</v>
      </c>
      <c r="F2948" s="2">
        <v>25016</v>
      </c>
      <c r="G2948" s="2"/>
      <c r="H2948" s="2">
        <v>23825</v>
      </c>
      <c r="I2948" s="2"/>
      <c r="J2948" s="2"/>
      <c r="K2948" s="2"/>
      <c r="L2948" s="2">
        <f t="shared" si="512"/>
        <v>1191.25</v>
      </c>
      <c r="M2948" s="2">
        <f t="shared" si="513"/>
        <v>595.625</v>
      </c>
      <c r="N2948" s="2">
        <f t="shared" si="514"/>
        <v>595.625</v>
      </c>
      <c r="O2948" s="2">
        <f t="shared" si="515"/>
        <v>0</v>
      </c>
      <c r="P2948" s="2">
        <f t="shared" si="516"/>
        <v>25016.25</v>
      </c>
      <c r="Q2948" s="14">
        <f t="shared" si="517"/>
        <v>0.25</v>
      </c>
      <c r="R2948" s="2"/>
      <c r="S2948" s="2"/>
      <c r="T2948" s="1" t="e">
        <v>#N/A</v>
      </c>
    </row>
    <row r="2949" spans="1:20" x14ac:dyDescent="0.25">
      <c r="A2949" s="2" t="str">
        <f t="shared" si="518"/>
        <v>042019</v>
      </c>
      <c r="B2949" s="11">
        <v>43578</v>
      </c>
      <c r="C2949" s="2" t="s">
        <v>1969</v>
      </c>
      <c r="D2949" s="2" t="s">
        <v>250</v>
      </c>
      <c r="E2949" s="2" t="s">
        <v>251</v>
      </c>
      <c r="F2949" s="2">
        <v>635</v>
      </c>
      <c r="G2949" s="2"/>
      <c r="H2949" s="2">
        <v>605</v>
      </c>
      <c r="I2949" s="2"/>
      <c r="J2949" s="2"/>
      <c r="K2949" s="2"/>
      <c r="L2949" s="2">
        <f t="shared" si="512"/>
        <v>30.25</v>
      </c>
      <c r="M2949" s="2">
        <f t="shared" si="513"/>
        <v>15.125</v>
      </c>
      <c r="N2949" s="2">
        <f t="shared" si="514"/>
        <v>15.125</v>
      </c>
      <c r="O2949" s="2">
        <f t="shared" si="515"/>
        <v>0</v>
      </c>
      <c r="P2949" s="2">
        <f t="shared" si="516"/>
        <v>635.25</v>
      </c>
      <c r="Q2949" s="14">
        <f t="shared" si="517"/>
        <v>0.25</v>
      </c>
      <c r="R2949" s="2"/>
      <c r="S2949" s="2"/>
      <c r="T2949" s="1" t="e">
        <v>#N/A</v>
      </c>
    </row>
    <row r="2950" spans="1:20" x14ac:dyDescent="0.25">
      <c r="A2950" s="2" t="str">
        <f t="shared" si="518"/>
        <v>042019</v>
      </c>
      <c r="B2950" s="11">
        <v>43580</v>
      </c>
      <c r="C2950" s="2" t="s">
        <v>1972</v>
      </c>
      <c r="D2950" s="2" t="s">
        <v>250</v>
      </c>
      <c r="E2950" s="2" t="s">
        <v>251</v>
      </c>
      <c r="F2950" s="2">
        <v>18947</v>
      </c>
      <c r="G2950" s="2"/>
      <c r="H2950" s="2">
        <v>18045</v>
      </c>
      <c r="I2950" s="2"/>
      <c r="J2950" s="2"/>
      <c r="K2950" s="2"/>
      <c r="L2950" s="2">
        <f t="shared" si="512"/>
        <v>902.25</v>
      </c>
      <c r="M2950" s="2">
        <f t="shared" si="513"/>
        <v>451.125</v>
      </c>
      <c r="N2950" s="2">
        <f t="shared" si="514"/>
        <v>451.125</v>
      </c>
      <c r="O2950" s="2">
        <f t="shared" si="515"/>
        <v>0</v>
      </c>
      <c r="P2950" s="2">
        <f t="shared" si="516"/>
        <v>18947.25</v>
      </c>
      <c r="Q2950" s="14">
        <f t="shared" si="517"/>
        <v>0.25</v>
      </c>
      <c r="R2950" s="2"/>
      <c r="S2950" s="2"/>
      <c r="T2950" s="1" t="e">
        <v>#N/A</v>
      </c>
    </row>
    <row r="2951" spans="1:20" x14ac:dyDescent="0.25">
      <c r="A2951" s="2" t="str">
        <f t="shared" si="518"/>
        <v>052019</v>
      </c>
      <c r="B2951" s="11">
        <v>43587</v>
      </c>
      <c r="C2951" s="2" t="s">
        <v>2269</v>
      </c>
      <c r="D2951" s="2" t="s">
        <v>250</v>
      </c>
      <c r="E2951" s="2" t="s">
        <v>251</v>
      </c>
      <c r="F2951" s="2">
        <v>1270</v>
      </c>
      <c r="G2951" s="2"/>
      <c r="H2951" s="2">
        <v>1210</v>
      </c>
      <c r="I2951" s="2"/>
      <c r="J2951" s="2"/>
      <c r="K2951" s="2"/>
      <c r="L2951" s="2">
        <f t="shared" ref="L2951:L3014" si="519">+(H2951*$H$1/100)+(I2951*$I$1/100)+(J2951*$J$1/100)+(K2951*$K$1/100)</f>
        <v>60.5</v>
      </c>
      <c r="M2951" s="2">
        <f t="shared" ref="M2951:M3014" si="520">+IF(VALUE(LEFT(D2951,2))=33,L2951/2,0)</f>
        <v>30.25</v>
      </c>
      <c r="N2951" s="2">
        <f t="shared" ref="N2951:N3014" si="521">+M2951</f>
        <v>30.25</v>
      </c>
      <c r="O2951" s="2">
        <f t="shared" ref="O2951:O3014" si="522">+IF(VALUE(LEFT(D2951,2))=33,0,L2951)</f>
        <v>0</v>
      </c>
      <c r="P2951" s="2">
        <f t="shared" ref="P2951:P3014" si="523">H2951+I2951+J2951+K2951+L2951+G2951</f>
        <v>1270.5</v>
      </c>
      <c r="Q2951" s="14">
        <f t="shared" ref="Q2951:Q3014" si="524">P2951-F2951</f>
        <v>0.5</v>
      </c>
      <c r="R2951" s="2"/>
      <c r="S2951" s="2"/>
      <c r="T2951" s="1" t="e">
        <v>#N/A</v>
      </c>
    </row>
    <row r="2952" spans="1:20" x14ac:dyDescent="0.25">
      <c r="A2952" s="2" t="str">
        <f t="shared" si="518"/>
        <v>052019</v>
      </c>
      <c r="B2952" s="11">
        <v>43589</v>
      </c>
      <c r="C2952" s="2" t="s">
        <v>2271</v>
      </c>
      <c r="D2952" s="2" t="s">
        <v>250</v>
      </c>
      <c r="E2952" s="2" t="s">
        <v>251</v>
      </c>
      <c r="F2952" s="2">
        <v>1233</v>
      </c>
      <c r="G2952" s="2"/>
      <c r="H2952" s="2">
        <v>1174</v>
      </c>
      <c r="I2952" s="2"/>
      <c r="J2952" s="2"/>
      <c r="K2952" s="2"/>
      <c r="L2952" s="2">
        <f t="shared" si="519"/>
        <v>58.7</v>
      </c>
      <c r="M2952" s="2">
        <f t="shared" si="520"/>
        <v>29.35</v>
      </c>
      <c r="N2952" s="2">
        <f t="shared" si="521"/>
        <v>29.35</v>
      </c>
      <c r="O2952" s="2">
        <f t="shared" si="522"/>
        <v>0</v>
      </c>
      <c r="P2952" s="2">
        <f t="shared" si="523"/>
        <v>1232.7</v>
      </c>
      <c r="Q2952" s="14">
        <f t="shared" si="524"/>
        <v>-0.29999999999995453</v>
      </c>
      <c r="R2952" s="2"/>
      <c r="S2952" s="2"/>
      <c r="T2952" s="1" t="e">
        <v>#N/A</v>
      </c>
    </row>
    <row r="2953" spans="1:20" x14ac:dyDescent="0.25">
      <c r="A2953" s="2" t="str">
        <f t="shared" si="518"/>
        <v>052019</v>
      </c>
      <c r="B2953" s="11">
        <v>43589</v>
      </c>
      <c r="C2953" s="2" t="s">
        <v>2274</v>
      </c>
      <c r="D2953" s="2" t="s">
        <v>250</v>
      </c>
      <c r="E2953" s="2" t="s">
        <v>251</v>
      </c>
      <c r="F2953" s="2">
        <v>5470</v>
      </c>
      <c r="G2953" s="2"/>
      <c r="H2953" s="2">
        <v>5210</v>
      </c>
      <c r="I2953" s="2"/>
      <c r="J2953" s="2"/>
      <c r="K2953" s="2"/>
      <c r="L2953" s="2">
        <f t="shared" si="519"/>
        <v>260.5</v>
      </c>
      <c r="M2953" s="2">
        <f t="shared" si="520"/>
        <v>130.25</v>
      </c>
      <c r="N2953" s="2">
        <f t="shared" si="521"/>
        <v>130.25</v>
      </c>
      <c r="O2953" s="2">
        <f t="shared" si="522"/>
        <v>0</v>
      </c>
      <c r="P2953" s="2">
        <f t="shared" si="523"/>
        <v>5470.5</v>
      </c>
      <c r="Q2953" s="14">
        <f t="shared" si="524"/>
        <v>0.5</v>
      </c>
      <c r="R2953" s="2"/>
      <c r="S2953" s="2"/>
      <c r="T2953" s="1" t="e">
        <v>#N/A</v>
      </c>
    </row>
    <row r="2954" spans="1:20" x14ac:dyDescent="0.25">
      <c r="A2954" s="2" t="str">
        <f t="shared" si="518"/>
        <v>052019</v>
      </c>
      <c r="B2954" s="11">
        <v>43592</v>
      </c>
      <c r="C2954" s="2" t="s">
        <v>2280</v>
      </c>
      <c r="D2954" s="2" t="s">
        <v>250</v>
      </c>
      <c r="E2954" s="2" t="s">
        <v>251</v>
      </c>
      <c r="F2954" s="2">
        <v>1659</v>
      </c>
      <c r="G2954" s="2"/>
      <c r="H2954" s="2">
        <v>1580</v>
      </c>
      <c r="I2954" s="2"/>
      <c r="J2954" s="2"/>
      <c r="K2954" s="2"/>
      <c r="L2954" s="2">
        <f t="shared" si="519"/>
        <v>79</v>
      </c>
      <c r="M2954" s="2">
        <f t="shared" si="520"/>
        <v>39.5</v>
      </c>
      <c r="N2954" s="2">
        <f t="shared" si="521"/>
        <v>39.5</v>
      </c>
      <c r="O2954" s="2">
        <f t="shared" si="522"/>
        <v>0</v>
      </c>
      <c r="P2954" s="2">
        <f t="shared" si="523"/>
        <v>1659</v>
      </c>
      <c r="Q2954" s="14">
        <f t="shared" si="524"/>
        <v>0</v>
      </c>
      <c r="R2954" s="2"/>
      <c r="S2954" s="2"/>
      <c r="T2954" s="1" t="e">
        <v>#N/A</v>
      </c>
    </row>
    <row r="2955" spans="1:20" x14ac:dyDescent="0.25">
      <c r="A2955" s="2" t="str">
        <f t="shared" si="518"/>
        <v>052019</v>
      </c>
      <c r="B2955" s="11">
        <v>43595</v>
      </c>
      <c r="C2955" s="2" t="s">
        <v>2282</v>
      </c>
      <c r="D2955" s="2" t="s">
        <v>250</v>
      </c>
      <c r="E2955" s="2" t="s">
        <v>251</v>
      </c>
      <c r="F2955" s="2">
        <v>44446</v>
      </c>
      <c r="G2955" s="2"/>
      <c r="H2955" s="2">
        <v>42330</v>
      </c>
      <c r="I2955" s="2"/>
      <c r="J2955" s="2"/>
      <c r="K2955" s="2"/>
      <c r="L2955" s="2">
        <f t="shared" si="519"/>
        <v>2116.5</v>
      </c>
      <c r="M2955" s="2">
        <f t="shared" si="520"/>
        <v>1058.25</v>
      </c>
      <c r="N2955" s="2">
        <f t="shared" si="521"/>
        <v>1058.25</v>
      </c>
      <c r="O2955" s="2">
        <f t="shared" si="522"/>
        <v>0</v>
      </c>
      <c r="P2955" s="2">
        <f t="shared" si="523"/>
        <v>44446.5</v>
      </c>
      <c r="Q2955" s="14">
        <f t="shared" si="524"/>
        <v>0.5</v>
      </c>
      <c r="R2955" s="2"/>
      <c r="S2955" s="2"/>
      <c r="T2955" s="1" t="e">
        <v>#N/A</v>
      </c>
    </row>
    <row r="2956" spans="1:20" x14ac:dyDescent="0.25">
      <c r="A2956" s="2" t="str">
        <f t="shared" si="518"/>
        <v>052019</v>
      </c>
      <c r="B2956" s="11">
        <v>43602</v>
      </c>
      <c r="C2956" s="2" t="s">
        <v>2292</v>
      </c>
      <c r="D2956" s="2" t="s">
        <v>250</v>
      </c>
      <c r="E2956" s="2" t="s">
        <v>251</v>
      </c>
      <c r="F2956" s="2">
        <v>462</v>
      </c>
      <c r="G2956" s="2"/>
      <c r="H2956" s="2">
        <v>440</v>
      </c>
      <c r="I2956" s="2"/>
      <c r="J2956" s="2"/>
      <c r="K2956" s="2"/>
      <c r="L2956" s="2">
        <f t="shared" si="519"/>
        <v>22</v>
      </c>
      <c r="M2956" s="2">
        <f t="shared" si="520"/>
        <v>11</v>
      </c>
      <c r="N2956" s="2">
        <f t="shared" si="521"/>
        <v>11</v>
      </c>
      <c r="O2956" s="2">
        <f t="shared" si="522"/>
        <v>0</v>
      </c>
      <c r="P2956" s="2">
        <f t="shared" si="523"/>
        <v>462</v>
      </c>
      <c r="Q2956" s="14">
        <f t="shared" si="524"/>
        <v>0</v>
      </c>
      <c r="R2956" s="2"/>
      <c r="S2956" s="2"/>
      <c r="T2956" s="1" t="e">
        <v>#N/A</v>
      </c>
    </row>
    <row r="2957" spans="1:20" x14ac:dyDescent="0.25">
      <c r="A2957" s="2" t="str">
        <f t="shared" si="518"/>
        <v>052019</v>
      </c>
      <c r="B2957" s="11">
        <v>43603</v>
      </c>
      <c r="C2957" s="2" t="s">
        <v>2296</v>
      </c>
      <c r="D2957" s="2" t="s">
        <v>250</v>
      </c>
      <c r="E2957" s="2" t="s">
        <v>251</v>
      </c>
      <c r="F2957" s="2">
        <v>7938</v>
      </c>
      <c r="G2957" s="2"/>
      <c r="H2957" s="2">
        <v>7560</v>
      </c>
      <c r="I2957" s="2"/>
      <c r="J2957" s="2"/>
      <c r="K2957" s="2"/>
      <c r="L2957" s="2">
        <f t="shared" si="519"/>
        <v>378</v>
      </c>
      <c r="M2957" s="2">
        <f t="shared" si="520"/>
        <v>189</v>
      </c>
      <c r="N2957" s="2">
        <f t="shared" si="521"/>
        <v>189</v>
      </c>
      <c r="O2957" s="2">
        <f t="shared" si="522"/>
        <v>0</v>
      </c>
      <c r="P2957" s="2">
        <f t="shared" si="523"/>
        <v>7938</v>
      </c>
      <c r="Q2957" s="14">
        <f t="shared" si="524"/>
        <v>0</v>
      </c>
      <c r="R2957" s="2"/>
      <c r="S2957" s="2"/>
      <c r="T2957" s="1" t="e">
        <v>#N/A</v>
      </c>
    </row>
    <row r="2958" spans="1:20" x14ac:dyDescent="0.25">
      <c r="A2958" s="2" t="str">
        <f t="shared" si="518"/>
        <v>052019</v>
      </c>
      <c r="B2958" s="11">
        <v>43606</v>
      </c>
      <c r="C2958" s="2" t="s">
        <v>2302</v>
      </c>
      <c r="D2958" s="2" t="s">
        <v>250</v>
      </c>
      <c r="E2958" s="2" t="s">
        <v>251</v>
      </c>
      <c r="F2958" s="2">
        <v>10784</v>
      </c>
      <c r="G2958" s="2"/>
      <c r="H2958" s="2">
        <v>10270</v>
      </c>
      <c r="I2958" s="2"/>
      <c r="J2958" s="2"/>
      <c r="K2958" s="2"/>
      <c r="L2958" s="2">
        <f t="shared" si="519"/>
        <v>513.5</v>
      </c>
      <c r="M2958" s="2">
        <f t="shared" si="520"/>
        <v>256.75</v>
      </c>
      <c r="N2958" s="2">
        <f t="shared" si="521"/>
        <v>256.75</v>
      </c>
      <c r="O2958" s="2">
        <f t="shared" si="522"/>
        <v>0</v>
      </c>
      <c r="P2958" s="2">
        <f t="shared" si="523"/>
        <v>10783.5</v>
      </c>
      <c r="Q2958" s="14">
        <f t="shared" si="524"/>
        <v>-0.5</v>
      </c>
      <c r="R2958" s="2"/>
      <c r="S2958" s="2"/>
      <c r="T2958" s="1" t="e">
        <v>#N/A</v>
      </c>
    </row>
    <row r="2959" spans="1:20" x14ac:dyDescent="0.25">
      <c r="A2959" s="2" t="str">
        <f t="shared" ref="A2959:A3022" si="525">TEXT(B2959,"MMYYYY")</f>
        <v>052019</v>
      </c>
      <c r="B2959" s="11">
        <v>43607</v>
      </c>
      <c r="C2959" s="2" t="s">
        <v>2304</v>
      </c>
      <c r="D2959" s="2" t="s">
        <v>250</v>
      </c>
      <c r="E2959" s="2" t="s">
        <v>251</v>
      </c>
      <c r="F2959" s="2">
        <v>1155</v>
      </c>
      <c r="G2959" s="2"/>
      <c r="H2959" s="2">
        <v>1100</v>
      </c>
      <c r="I2959" s="2"/>
      <c r="J2959" s="2"/>
      <c r="K2959" s="2"/>
      <c r="L2959" s="2">
        <f t="shared" si="519"/>
        <v>55</v>
      </c>
      <c r="M2959" s="2">
        <f t="shared" si="520"/>
        <v>27.5</v>
      </c>
      <c r="N2959" s="2">
        <f t="shared" si="521"/>
        <v>27.5</v>
      </c>
      <c r="O2959" s="2">
        <f t="shared" si="522"/>
        <v>0</v>
      </c>
      <c r="P2959" s="2">
        <f t="shared" si="523"/>
        <v>1155</v>
      </c>
      <c r="Q2959" s="14">
        <f t="shared" si="524"/>
        <v>0</v>
      </c>
      <c r="R2959" s="2"/>
      <c r="S2959" s="2"/>
      <c r="T2959" s="1" t="e">
        <v>#N/A</v>
      </c>
    </row>
    <row r="2960" spans="1:20" x14ac:dyDescent="0.25">
      <c r="A2960" s="2" t="str">
        <f t="shared" si="525"/>
        <v>052019</v>
      </c>
      <c r="B2960" s="11">
        <v>43608</v>
      </c>
      <c r="C2960" s="2" t="s">
        <v>2306</v>
      </c>
      <c r="D2960" s="2" t="s">
        <v>250</v>
      </c>
      <c r="E2960" s="2" t="s">
        <v>251</v>
      </c>
      <c r="F2960" s="2">
        <v>75015</v>
      </c>
      <c r="G2960" s="2"/>
      <c r="H2960" s="2">
        <v>71443</v>
      </c>
      <c r="I2960" s="2"/>
      <c r="J2960" s="2"/>
      <c r="K2960" s="2"/>
      <c r="L2960" s="2">
        <f t="shared" si="519"/>
        <v>3572.15</v>
      </c>
      <c r="M2960" s="2">
        <f t="shared" si="520"/>
        <v>1786.075</v>
      </c>
      <c r="N2960" s="2">
        <f t="shared" si="521"/>
        <v>1786.075</v>
      </c>
      <c r="O2960" s="2">
        <f t="shared" si="522"/>
        <v>0</v>
      </c>
      <c r="P2960" s="2">
        <f t="shared" si="523"/>
        <v>75015.149999999994</v>
      </c>
      <c r="Q2960" s="14">
        <f t="shared" si="524"/>
        <v>0.14999999999417923</v>
      </c>
      <c r="R2960" s="2"/>
      <c r="S2960" s="2"/>
      <c r="T2960" s="1" t="e">
        <v>#N/A</v>
      </c>
    </row>
    <row r="2961" spans="1:20" x14ac:dyDescent="0.25">
      <c r="A2961" s="2" t="str">
        <f t="shared" si="525"/>
        <v>052019</v>
      </c>
      <c r="B2961" s="11">
        <v>43608</v>
      </c>
      <c r="C2961" s="2" t="s">
        <v>2307</v>
      </c>
      <c r="D2961" s="2" t="s">
        <v>250</v>
      </c>
      <c r="E2961" s="2" t="s">
        <v>251</v>
      </c>
      <c r="F2961" s="2">
        <v>7101</v>
      </c>
      <c r="G2961" s="2"/>
      <c r="H2961" s="2">
        <v>6763</v>
      </c>
      <c r="I2961" s="2"/>
      <c r="J2961" s="2"/>
      <c r="K2961" s="2"/>
      <c r="L2961" s="2">
        <f t="shared" si="519"/>
        <v>338.15</v>
      </c>
      <c r="M2961" s="2">
        <f t="shared" si="520"/>
        <v>169.07499999999999</v>
      </c>
      <c r="N2961" s="2">
        <f t="shared" si="521"/>
        <v>169.07499999999999</v>
      </c>
      <c r="O2961" s="2">
        <f t="shared" si="522"/>
        <v>0</v>
      </c>
      <c r="P2961" s="2">
        <f t="shared" si="523"/>
        <v>7101.15</v>
      </c>
      <c r="Q2961" s="14">
        <f t="shared" si="524"/>
        <v>0.1499999999996362</v>
      </c>
      <c r="R2961" s="2"/>
      <c r="S2961" s="2"/>
      <c r="T2961" s="1" t="e">
        <v>#N/A</v>
      </c>
    </row>
    <row r="2962" spans="1:20" x14ac:dyDescent="0.25">
      <c r="A2962" s="2" t="str">
        <f t="shared" si="525"/>
        <v>052019</v>
      </c>
      <c r="B2962" s="11">
        <v>43608</v>
      </c>
      <c r="C2962" s="2" t="s">
        <v>2308</v>
      </c>
      <c r="D2962" s="2" t="s">
        <v>250</v>
      </c>
      <c r="E2962" s="2" t="s">
        <v>251</v>
      </c>
      <c r="F2962" s="2">
        <v>6206</v>
      </c>
      <c r="G2962" s="2"/>
      <c r="H2962" s="2">
        <v>5910</v>
      </c>
      <c r="I2962" s="2"/>
      <c r="J2962" s="2"/>
      <c r="K2962" s="2"/>
      <c r="L2962" s="2">
        <f t="shared" si="519"/>
        <v>295.5</v>
      </c>
      <c r="M2962" s="2">
        <f t="shared" si="520"/>
        <v>147.75</v>
      </c>
      <c r="N2962" s="2">
        <f t="shared" si="521"/>
        <v>147.75</v>
      </c>
      <c r="O2962" s="2">
        <f t="shared" si="522"/>
        <v>0</v>
      </c>
      <c r="P2962" s="2">
        <f t="shared" si="523"/>
        <v>6205.5</v>
      </c>
      <c r="Q2962" s="14">
        <f t="shared" si="524"/>
        <v>-0.5</v>
      </c>
      <c r="R2962" s="2"/>
      <c r="S2962" s="2"/>
      <c r="T2962" s="1" t="e">
        <v>#N/A</v>
      </c>
    </row>
    <row r="2963" spans="1:20" x14ac:dyDescent="0.25">
      <c r="A2963" s="2" t="str">
        <f t="shared" si="525"/>
        <v>052019</v>
      </c>
      <c r="B2963" s="11">
        <v>43609</v>
      </c>
      <c r="C2963" s="2" t="s">
        <v>2312</v>
      </c>
      <c r="D2963" s="2" t="s">
        <v>250</v>
      </c>
      <c r="E2963" s="2" t="s">
        <v>251</v>
      </c>
      <c r="F2963" s="2">
        <v>8930</v>
      </c>
      <c r="G2963" s="2"/>
      <c r="H2963" s="2">
        <v>8505</v>
      </c>
      <c r="I2963" s="2"/>
      <c r="J2963" s="2"/>
      <c r="K2963" s="2"/>
      <c r="L2963" s="2">
        <f t="shared" si="519"/>
        <v>425.25</v>
      </c>
      <c r="M2963" s="2">
        <f t="shared" si="520"/>
        <v>212.625</v>
      </c>
      <c r="N2963" s="2">
        <f t="shared" si="521"/>
        <v>212.625</v>
      </c>
      <c r="O2963" s="2">
        <f t="shared" si="522"/>
        <v>0</v>
      </c>
      <c r="P2963" s="2">
        <f t="shared" si="523"/>
        <v>8930.25</v>
      </c>
      <c r="Q2963" s="14">
        <f t="shared" si="524"/>
        <v>0.25</v>
      </c>
      <c r="R2963" s="2"/>
      <c r="S2963" s="2"/>
      <c r="T2963" s="1" t="e">
        <v>#N/A</v>
      </c>
    </row>
    <row r="2964" spans="1:20" x14ac:dyDescent="0.25">
      <c r="A2964" s="2" t="str">
        <f t="shared" si="525"/>
        <v>052019</v>
      </c>
      <c r="B2964" s="11">
        <v>43610</v>
      </c>
      <c r="C2964" s="2" t="s">
        <v>2316</v>
      </c>
      <c r="D2964" s="2" t="s">
        <v>250</v>
      </c>
      <c r="E2964" s="2" t="s">
        <v>251</v>
      </c>
      <c r="F2964" s="2">
        <v>4358</v>
      </c>
      <c r="G2964" s="2"/>
      <c r="H2964" s="2">
        <v>4150</v>
      </c>
      <c r="I2964" s="2"/>
      <c r="J2964" s="2"/>
      <c r="K2964" s="2"/>
      <c r="L2964" s="2">
        <f t="shared" si="519"/>
        <v>207.5</v>
      </c>
      <c r="M2964" s="2">
        <f t="shared" si="520"/>
        <v>103.75</v>
      </c>
      <c r="N2964" s="2">
        <f t="shared" si="521"/>
        <v>103.75</v>
      </c>
      <c r="O2964" s="2">
        <f t="shared" si="522"/>
        <v>0</v>
      </c>
      <c r="P2964" s="2">
        <f t="shared" si="523"/>
        <v>4357.5</v>
      </c>
      <c r="Q2964" s="14">
        <f t="shared" si="524"/>
        <v>-0.5</v>
      </c>
      <c r="R2964" s="2"/>
      <c r="S2964" s="2"/>
      <c r="T2964" s="1" t="e">
        <v>#N/A</v>
      </c>
    </row>
    <row r="2965" spans="1:20" x14ac:dyDescent="0.25">
      <c r="A2965" s="2" t="str">
        <f t="shared" si="525"/>
        <v>052019</v>
      </c>
      <c r="B2965" s="11">
        <v>43612</v>
      </c>
      <c r="C2965" s="2" t="s">
        <v>2321</v>
      </c>
      <c r="D2965" s="2" t="s">
        <v>250</v>
      </c>
      <c r="E2965" s="2" t="s">
        <v>251</v>
      </c>
      <c r="F2965" s="2">
        <v>9198</v>
      </c>
      <c r="G2965" s="2"/>
      <c r="H2965" s="2">
        <v>8760</v>
      </c>
      <c r="I2965" s="2"/>
      <c r="J2965" s="2"/>
      <c r="K2965" s="2"/>
      <c r="L2965" s="2">
        <f t="shared" si="519"/>
        <v>438</v>
      </c>
      <c r="M2965" s="2">
        <f t="shared" si="520"/>
        <v>219</v>
      </c>
      <c r="N2965" s="2">
        <f t="shared" si="521"/>
        <v>219</v>
      </c>
      <c r="O2965" s="2">
        <f t="shared" si="522"/>
        <v>0</v>
      </c>
      <c r="P2965" s="2">
        <f t="shared" si="523"/>
        <v>9198</v>
      </c>
      <c r="Q2965" s="14">
        <f t="shared" si="524"/>
        <v>0</v>
      </c>
      <c r="R2965" s="2"/>
      <c r="S2965" s="2"/>
      <c r="T2965" s="1" t="e">
        <v>#N/A</v>
      </c>
    </row>
    <row r="2966" spans="1:20" x14ac:dyDescent="0.25">
      <c r="A2966" s="2" t="str">
        <f t="shared" si="525"/>
        <v>052019</v>
      </c>
      <c r="B2966" s="11">
        <v>43613</v>
      </c>
      <c r="C2966" s="2" t="s">
        <v>2324</v>
      </c>
      <c r="D2966" s="2" t="s">
        <v>250</v>
      </c>
      <c r="E2966" s="2" t="s">
        <v>251</v>
      </c>
      <c r="F2966" s="2">
        <v>5670</v>
      </c>
      <c r="G2966" s="2"/>
      <c r="H2966" s="2">
        <v>5400</v>
      </c>
      <c r="I2966" s="2"/>
      <c r="J2966" s="2"/>
      <c r="K2966" s="2"/>
      <c r="L2966" s="2">
        <f t="shared" si="519"/>
        <v>270</v>
      </c>
      <c r="M2966" s="2">
        <f t="shared" si="520"/>
        <v>135</v>
      </c>
      <c r="N2966" s="2">
        <f t="shared" si="521"/>
        <v>135</v>
      </c>
      <c r="O2966" s="2">
        <f t="shared" si="522"/>
        <v>0</v>
      </c>
      <c r="P2966" s="2">
        <f t="shared" si="523"/>
        <v>5670</v>
      </c>
      <c r="Q2966" s="14">
        <f t="shared" si="524"/>
        <v>0</v>
      </c>
      <c r="R2966" s="2"/>
      <c r="S2966" s="2"/>
      <c r="T2966" s="1" t="e">
        <v>#N/A</v>
      </c>
    </row>
    <row r="2967" spans="1:20" x14ac:dyDescent="0.25">
      <c r="A2967" s="2" t="str">
        <f t="shared" si="525"/>
        <v>052019</v>
      </c>
      <c r="B2967" s="11">
        <v>43614</v>
      </c>
      <c r="C2967" s="2" t="s">
        <v>2328</v>
      </c>
      <c r="D2967" s="2" t="s">
        <v>250</v>
      </c>
      <c r="E2967" s="2" t="s">
        <v>251</v>
      </c>
      <c r="F2967" s="2">
        <v>12590</v>
      </c>
      <c r="G2967" s="2"/>
      <c r="H2967" s="2">
        <v>11990</v>
      </c>
      <c r="I2967" s="2"/>
      <c r="J2967" s="2"/>
      <c r="K2967" s="2"/>
      <c r="L2967" s="2">
        <f t="shared" si="519"/>
        <v>599.5</v>
      </c>
      <c r="M2967" s="2">
        <f t="shared" si="520"/>
        <v>299.75</v>
      </c>
      <c r="N2967" s="2">
        <f t="shared" si="521"/>
        <v>299.75</v>
      </c>
      <c r="O2967" s="2">
        <f t="shared" si="522"/>
        <v>0</v>
      </c>
      <c r="P2967" s="2">
        <f t="shared" si="523"/>
        <v>12589.5</v>
      </c>
      <c r="Q2967" s="14">
        <f t="shared" si="524"/>
        <v>-0.5</v>
      </c>
      <c r="R2967" s="2"/>
      <c r="S2967" s="2"/>
      <c r="T2967" s="1" t="e">
        <v>#N/A</v>
      </c>
    </row>
    <row r="2968" spans="1:20" x14ac:dyDescent="0.25">
      <c r="A2968" s="2" t="str">
        <f t="shared" si="525"/>
        <v>052019</v>
      </c>
      <c r="B2968" s="11">
        <v>43616</v>
      </c>
      <c r="C2968" s="2" t="s">
        <v>2334</v>
      </c>
      <c r="D2968" s="2" t="s">
        <v>250</v>
      </c>
      <c r="E2968" s="2" t="s">
        <v>251</v>
      </c>
      <c r="F2968" s="2">
        <v>15194</v>
      </c>
      <c r="G2968" s="2"/>
      <c r="H2968" s="2">
        <v>14470</v>
      </c>
      <c r="I2968" s="2"/>
      <c r="J2968" s="2"/>
      <c r="K2968" s="2"/>
      <c r="L2968" s="2">
        <f t="shared" si="519"/>
        <v>723.5</v>
      </c>
      <c r="M2968" s="2">
        <f t="shared" si="520"/>
        <v>361.75</v>
      </c>
      <c r="N2968" s="2">
        <f t="shared" si="521"/>
        <v>361.75</v>
      </c>
      <c r="O2968" s="2">
        <f t="shared" si="522"/>
        <v>0</v>
      </c>
      <c r="P2968" s="2">
        <f t="shared" si="523"/>
        <v>15193.5</v>
      </c>
      <c r="Q2968" s="14">
        <f t="shared" si="524"/>
        <v>-0.5</v>
      </c>
      <c r="R2968" s="2"/>
      <c r="S2968" s="2"/>
      <c r="T2968" s="1" t="e">
        <v>#N/A</v>
      </c>
    </row>
    <row r="2969" spans="1:20" x14ac:dyDescent="0.25">
      <c r="A2969" s="2" t="str">
        <f t="shared" si="525"/>
        <v>062019</v>
      </c>
      <c r="B2969" s="11">
        <v>43617</v>
      </c>
      <c r="C2969" s="2" t="s">
        <v>2750</v>
      </c>
      <c r="D2969" s="2" t="s">
        <v>250</v>
      </c>
      <c r="E2969" s="2" t="s">
        <v>251</v>
      </c>
      <c r="F2969" s="2">
        <v>75002</v>
      </c>
      <c r="G2969" s="2"/>
      <c r="H2969" s="2">
        <v>71430</v>
      </c>
      <c r="I2969" s="2"/>
      <c r="J2969" s="2"/>
      <c r="K2969" s="2"/>
      <c r="L2969" s="2">
        <f t="shared" si="519"/>
        <v>3571.5</v>
      </c>
      <c r="M2969" s="2">
        <f t="shared" si="520"/>
        <v>1785.75</v>
      </c>
      <c r="N2969" s="2">
        <f t="shared" si="521"/>
        <v>1785.75</v>
      </c>
      <c r="O2969" s="2">
        <f t="shared" si="522"/>
        <v>0</v>
      </c>
      <c r="P2969" s="2">
        <f t="shared" si="523"/>
        <v>75001.5</v>
      </c>
      <c r="Q2969" s="14">
        <f t="shared" si="524"/>
        <v>-0.5</v>
      </c>
      <c r="R2969" s="2"/>
      <c r="S2969" s="2"/>
      <c r="T2969" s="1" t="e">
        <v>#N/A</v>
      </c>
    </row>
    <row r="2970" spans="1:20" x14ac:dyDescent="0.25">
      <c r="A2970" s="2" t="str">
        <f t="shared" si="525"/>
        <v>062019</v>
      </c>
      <c r="B2970" s="11">
        <v>43619</v>
      </c>
      <c r="C2970" s="2" t="s">
        <v>2752</v>
      </c>
      <c r="D2970" s="2" t="s">
        <v>250</v>
      </c>
      <c r="E2970" s="2" t="s">
        <v>251</v>
      </c>
      <c r="F2970" s="2">
        <v>18884</v>
      </c>
      <c r="G2970" s="2"/>
      <c r="H2970" s="2">
        <v>17985</v>
      </c>
      <c r="I2970" s="2"/>
      <c r="J2970" s="2"/>
      <c r="K2970" s="2"/>
      <c r="L2970" s="2">
        <f t="shared" si="519"/>
        <v>899.25</v>
      </c>
      <c r="M2970" s="2">
        <f t="shared" si="520"/>
        <v>449.625</v>
      </c>
      <c r="N2970" s="2">
        <f t="shared" si="521"/>
        <v>449.625</v>
      </c>
      <c r="O2970" s="2">
        <f t="shared" si="522"/>
        <v>0</v>
      </c>
      <c r="P2970" s="2">
        <f t="shared" si="523"/>
        <v>18884.25</v>
      </c>
      <c r="Q2970" s="14">
        <f t="shared" si="524"/>
        <v>0.25</v>
      </c>
      <c r="R2970" s="2"/>
      <c r="S2970" s="2"/>
      <c r="T2970" s="1" t="e">
        <v>#N/A</v>
      </c>
    </row>
    <row r="2971" spans="1:20" x14ac:dyDescent="0.25">
      <c r="A2971" s="2" t="str">
        <f t="shared" si="525"/>
        <v>062019</v>
      </c>
      <c r="B2971" s="11">
        <v>43620</v>
      </c>
      <c r="C2971" s="2" t="s">
        <v>2757</v>
      </c>
      <c r="D2971" s="2" t="s">
        <v>250</v>
      </c>
      <c r="E2971" s="2" t="s">
        <v>251</v>
      </c>
      <c r="F2971" s="2">
        <v>40898</v>
      </c>
      <c r="G2971" s="2"/>
      <c r="H2971" s="2">
        <v>38950</v>
      </c>
      <c r="I2971" s="2"/>
      <c r="J2971" s="2"/>
      <c r="K2971" s="2"/>
      <c r="L2971" s="2">
        <f t="shared" si="519"/>
        <v>1947.5</v>
      </c>
      <c r="M2971" s="2">
        <f t="shared" si="520"/>
        <v>973.75</v>
      </c>
      <c r="N2971" s="2">
        <f t="shared" si="521"/>
        <v>973.75</v>
      </c>
      <c r="O2971" s="2">
        <f t="shared" si="522"/>
        <v>0</v>
      </c>
      <c r="P2971" s="2">
        <f t="shared" si="523"/>
        <v>40897.5</v>
      </c>
      <c r="Q2971" s="14">
        <f t="shared" si="524"/>
        <v>-0.5</v>
      </c>
      <c r="R2971" s="2"/>
      <c r="S2971" s="2"/>
      <c r="T2971" s="1" t="e">
        <v>#N/A</v>
      </c>
    </row>
    <row r="2972" spans="1:20" x14ac:dyDescent="0.25">
      <c r="A2972" s="2" t="str">
        <f t="shared" si="525"/>
        <v>062019</v>
      </c>
      <c r="B2972" s="11">
        <v>43624</v>
      </c>
      <c r="C2972" s="2" t="s">
        <v>2762</v>
      </c>
      <c r="D2972" s="2" t="s">
        <v>250</v>
      </c>
      <c r="E2972" s="2" t="s">
        <v>251</v>
      </c>
      <c r="F2972" s="2">
        <v>1659</v>
      </c>
      <c r="G2972" s="2"/>
      <c r="H2972" s="2">
        <v>1580</v>
      </c>
      <c r="I2972" s="2"/>
      <c r="J2972" s="2"/>
      <c r="K2972" s="2"/>
      <c r="L2972" s="2">
        <f t="shared" si="519"/>
        <v>79</v>
      </c>
      <c r="M2972" s="2">
        <f t="shared" si="520"/>
        <v>39.5</v>
      </c>
      <c r="N2972" s="2">
        <f t="shared" si="521"/>
        <v>39.5</v>
      </c>
      <c r="O2972" s="2">
        <f t="shared" si="522"/>
        <v>0</v>
      </c>
      <c r="P2972" s="2">
        <f t="shared" si="523"/>
        <v>1659</v>
      </c>
      <c r="Q2972" s="14">
        <f t="shared" si="524"/>
        <v>0</v>
      </c>
      <c r="R2972" s="2"/>
      <c r="S2972" s="2"/>
      <c r="T2972" s="1" t="e">
        <v>#N/A</v>
      </c>
    </row>
    <row r="2973" spans="1:20" x14ac:dyDescent="0.25">
      <c r="A2973" s="2" t="str">
        <f t="shared" si="525"/>
        <v>062019</v>
      </c>
      <c r="B2973" s="11">
        <v>43626</v>
      </c>
      <c r="C2973" s="2" t="s">
        <v>2763</v>
      </c>
      <c r="D2973" s="2" t="s">
        <v>250</v>
      </c>
      <c r="E2973" s="2" t="s">
        <v>251</v>
      </c>
      <c r="F2973" s="2">
        <v>4378</v>
      </c>
      <c r="G2973" s="2"/>
      <c r="H2973" s="2">
        <v>4170</v>
      </c>
      <c r="I2973" s="2"/>
      <c r="J2973" s="2"/>
      <c r="K2973" s="2"/>
      <c r="L2973" s="2">
        <f t="shared" si="519"/>
        <v>208.5</v>
      </c>
      <c r="M2973" s="2">
        <f t="shared" si="520"/>
        <v>104.25</v>
      </c>
      <c r="N2973" s="2">
        <f t="shared" si="521"/>
        <v>104.25</v>
      </c>
      <c r="O2973" s="2">
        <f t="shared" si="522"/>
        <v>0</v>
      </c>
      <c r="P2973" s="2">
        <f t="shared" si="523"/>
        <v>4378.5</v>
      </c>
      <c r="Q2973" s="14">
        <f t="shared" si="524"/>
        <v>0.5</v>
      </c>
      <c r="R2973" s="2"/>
      <c r="S2973" s="2"/>
      <c r="T2973" s="1" t="e">
        <v>#N/A</v>
      </c>
    </row>
    <row r="2974" spans="1:20" x14ac:dyDescent="0.25">
      <c r="A2974" s="2" t="str">
        <f t="shared" si="525"/>
        <v>062019</v>
      </c>
      <c r="B2974" s="11">
        <v>43628</v>
      </c>
      <c r="C2974" s="2" t="s">
        <v>2766</v>
      </c>
      <c r="D2974" s="2" t="s">
        <v>250</v>
      </c>
      <c r="E2974" s="2" t="s">
        <v>251</v>
      </c>
      <c r="F2974" s="2">
        <v>24058</v>
      </c>
      <c r="G2974" s="2"/>
      <c r="H2974" s="2">
        <v>22912</v>
      </c>
      <c r="I2974" s="2"/>
      <c r="J2974" s="2"/>
      <c r="K2974" s="2"/>
      <c r="L2974" s="2">
        <f t="shared" si="519"/>
        <v>1145.5999999999999</v>
      </c>
      <c r="M2974" s="2">
        <f t="shared" si="520"/>
        <v>572.79999999999995</v>
      </c>
      <c r="N2974" s="2">
        <f t="shared" si="521"/>
        <v>572.79999999999995</v>
      </c>
      <c r="O2974" s="2">
        <f t="shared" si="522"/>
        <v>0</v>
      </c>
      <c r="P2974" s="2">
        <f t="shared" si="523"/>
        <v>24057.599999999999</v>
      </c>
      <c r="Q2974" s="14">
        <f t="shared" si="524"/>
        <v>-0.40000000000145519</v>
      </c>
      <c r="R2974" s="2"/>
      <c r="S2974" s="2"/>
      <c r="T2974" s="1" t="e">
        <v>#N/A</v>
      </c>
    </row>
    <row r="2975" spans="1:20" x14ac:dyDescent="0.25">
      <c r="A2975" s="2" t="str">
        <f t="shared" si="525"/>
        <v>062019</v>
      </c>
      <c r="B2975" s="11">
        <v>43629</v>
      </c>
      <c r="C2975" s="2" t="s">
        <v>2771</v>
      </c>
      <c r="D2975" s="2" t="s">
        <v>250</v>
      </c>
      <c r="E2975" s="2" t="s">
        <v>251</v>
      </c>
      <c r="F2975" s="2">
        <v>9655</v>
      </c>
      <c r="G2975" s="2"/>
      <c r="H2975" s="2">
        <v>9195</v>
      </c>
      <c r="I2975" s="2"/>
      <c r="J2975" s="2"/>
      <c r="K2975" s="2"/>
      <c r="L2975" s="2">
        <f t="shared" si="519"/>
        <v>459.75</v>
      </c>
      <c r="M2975" s="2">
        <f t="shared" si="520"/>
        <v>229.875</v>
      </c>
      <c r="N2975" s="2">
        <f t="shared" si="521"/>
        <v>229.875</v>
      </c>
      <c r="O2975" s="2">
        <f t="shared" si="522"/>
        <v>0</v>
      </c>
      <c r="P2975" s="2">
        <f t="shared" si="523"/>
        <v>9654.75</v>
      </c>
      <c r="Q2975" s="14">
        <f t="shared" si="524"/>
        <v>-0.25</v>
      </c>
      <c r="R2975" s="2"/>
      <c r="S2975" s="2"/>
      <c r="T2975" s="1" t="e">
        <v>#N/A</v>
      </c>
    </row>
    <row r="2976" spans="1:20" x14ac:dyDescent="0.25">
      <c r="A2976" s="2" t="str">
        <f t="shared" si="525"/>
        <v>062019</v>
      </c>
      <c r="B2976" s="11">
        <v>43630</v>
      </c>
      <c r="C2976" s="2" t="s">
        <v>2776</v>
      </c>
      <c r="D2976" s="2" t="s">
        <v>250</v>
      </c>
      <c r="E2976" s="2" t="s">
        <v>251</v>
      </c>
      <c r="F2976" s="2">
        <v>5689</v>
      </c>
      <c r="G2976" s="2"/>
      <c r="H2976" s="2">
        <v>5418</v>
      </c>
      <c r="I2976" s="2"/>
      <c r="J2976" s="2"/>
      <c r="K2976" s="2"/>
      <c r="L2976" s="2">
        <f t="shared" si="519"/>
        <v>270.89999999999998</v>
      </c>
      <c r="M2976" s="2">
        <f t="shared" si="520"/>
        <v>135.44999999999999</v>
      </c>
      <c r="N2976" s="2">
        <f t="shared" si="521"/>
        <v>135.44999999999999</v>
      </c>
      <c r="O2976" s="2">
        <f t="shared" si="522"/>
        <v>0</v>
      </c>
      <c r="P2976" s="2">
        <f t="shared" si="523"/>
        <v>5688.9</v>
      </c>
      <c r="Q2976" s="14">
        <f t="shared" si="524"/>
        <v>-0.1000000000003638</v>
      </c>
      <c r="R2976" s="2"/>
      <c r="S2976" s="2"/>
      <c r="T2976" s="1" t="e">
        <v>#N/A</v>
      </c>
    </row>
    <row r="2977" spans="1:20" x14ac:dyDescent="0.25">
      <c r="A2977" s="2" t="str">
        <f t="shared" si="525"/>
        <v>062019</v>
      </c>
      <c r="B2977" s="11">
        <v>43631</v>
      </c>
      <c r="C2977" s="2" t="s">
        <v>2779</v>
      </c>
      <c r="D2977" s="2" t="s">
        <v>250</v>
      </c>
      <c r="E2977" s="2" t="s">
        <v>251</v>
      </c>
      <c r="F2977" s="2">
        <v>9261</v>
      </c>
      <c r="G2977" s="2"/>
      <c r="H2977" s="2">
        <v>8820</v>
      </c>
      <c r="I2977" s="2"/>
      <c r="J2977" s="2"/>
      <c r="K2977" s="2"/>
      <c r="L2977" s="2">
        <f t="shared" si="519"/>
        <v>441</v>
      </c>
      <c r="M2977" s="2">
        <f t="shared" si="520"/>
        <v>220.5</v>
      </c>
      <c r="N2977" s="2">
        <f t="shared" si="521"/>
        <v>220.5</v>
      </c>
      <c r="O2977" s="2">
        <f t="shared" si="522"/>
        <v>0</v>
      </c>
      <c r="P2977" s="2">
        <f t="shared" si="523"/>
        <v>9261</v>
      </c>
      <c r="Q2977" s="14">
        <f t="shared" si="524"/>
        <v>0</v>
      </c>
      <c r="R2977" s="2"/>
      <c r="S2977" s="2"/>
      <c r="T2977" s="1" t="e">
        <v>#N/A</v>
      </c>
    </row>
    <row r="2978" spans="1:20" x14ac:dyDescent="0.25">
      <c r="A2978" s="2" t="str">
        <f t="shared" si="525"/>
        <v>062019</v>
      </c>
      <c r="B2978" s="11">
        <v>43634</v>
      </c>
      <c r="C2978" s="2" t="s">
        <v>2780</v>
      </c>
      <c r="D2978" s="2" t="s">
        <v>250</v>
      </c>
      <c r="E2978" s="2" t="s">
        <v>251</v>
      </c>
      <c r="F2978" s="2">
        <v>49964</v>
      </c>
      <c r="G2978" s="2"/>
      <c r="H2978" s="2">
        <v>47585</v>
      </c>
      <c r="I2978" s="2"/>
      <c r="J2978" s="2"/>
      <c r="K2978" s="2"/>
      <c r="L2978" s="2">
        <f t="shared" si="519"/>
        <v>2379.25</v>
      </c>
      <c r="M2978" s="2">
        <f t="shared" si="520"/>
        <v>1189.625</v>
      </c>
      <c r="N2978" s="2">
        <f t="shared" si="521"/>
        <v>1189.625</v>
      </c>
      <c r="O2978" s="2">
        <f t="shared" si="522"/>
        <v>0</v>
      </c>
      <c r="P2978" s="2">
        <f t="shared" si="523"/>
        <v>49964.25</v>
      </c>
      <c r="Q2978" s="14">
        <f t="shared" si="524"/>
        <v>0.25</v>
      </c>
      <c r="R2978" s="2"/>
      <c r="S2978" s="2"/>
      <c r="T2978" s="1" t="e">
        <v>#N/A</v>
      </c>
    </row>
    <row r="2979" spans="1:20" x14ac:dyDescent="0.25">
      <c r="A2979" s="2" t="str">
        <f t="shared" si="525"/>
        <v>062019</v>
      </c>
      <c r="B2979" s="11">
        <v>43635</v>
      </c>
      <c r="C2979" s="2" t="s">
        <v>2785</v>
      </c>
      <c r="D2979" s="2" t="s">
        <v>250</v>
      </c>
      <c r="E2979" s="2" t="s">
        <v>251</v>
      </c>
      <c r="F2979" s="2">
        <v>830</v>
      </c>
      <c r="G2979" s="2"/>
      <c r="H2979" s="2">
        <v>790</v>
      </c>
      <c r="I2979" s="2"/>
      <c r="J2979" s="2"/>
      <c r="K2979" s="2"/>
      <c r="L2979" s="2">
        <f t="shared" si="519"/>
        <v>39.5</v>
      </c>
      <c r="M2979" s="2">
        <f t="shared" si="520"/>
        <v>19.75</v>
      </c>
      <c r="N2979" s="2">
        <f t="shared" si="521"/>
        <v>19.75</v>
      </c>
      <c r="O2979" s="2">
        <f t="shared" si="522"/>
        <v>0</v>
      </c>
      <c r="P2979" s="2">
        <f t="shared" si="523"/>
        <v>829.5</v>
      </c>
      <c r="Q2979" s="14">
        <f t="shared" si="524"/>
        <v>-0.5</v>
      </c>
      <c r="R2979" s="2"/>
      <c r="S2979" s="2"/>
      <c r="T2979" s="1" t="e">
        <v>#N/A</v>
      </c>
    </row>
    <row r="2980" spans="1:20" x14ac:dyDescent="0.25">
      <c r="A2980" s="2" t="str">
        <f t="shared" si="525"/>
        <v>062019</v>
      </c>
      <c r="B2980" s="11">
        <v>43636</v>
      </c>
      <c r="C2980" s="2" t="s">
        <v>2787</v>
      </c>
      <c r="D2980" s="2" t="s">
        <v>250</v>
      </c>
      <c r="E2980" s="2" t="s">
        <v>251</v>
      </c>
      <c r="F2980" s="2">
        <v>11977</v>
      </c>
      <c r="G2980" s="2"/>
      <c r="H2980" s="2">
        <v>11407</v>
      </c>
      <c r="I2980" s="2"/>
      <c r="J2980" s="2"/>
      <c r="K2980" s="2"/>
      <c r="L2980" s="2">
        <f t="shared" si="519"/>
        <v>570.35</v>
      </c>
      <c r="M2980" s="2">
        <f t="shared" si="520"/>
        <v>285.17500000000001</v>
      </c>
      <c r="N2980" s="2">
        <f t="shared" si="521"/>
        <v>285.17500000000001</v>
      </c>
      <c r="O2980" s="2">
        <f t="shared" si="522"/>
        <v>0</v>
      </c>
      <c r="P2980" s="2">
        <f t="shared" si="523"/>
        <v>11977.35</v>
      </c>
      <c r="Q2980" s="14">
        <f t="shared" si="524"/>
        <v>0.3500000000003638</v>
      </c>
      <c r="R2980" s="2"/>
      <c r="S2980" s="2"/>
      <c r="T2980" s="1" t="e">
        <v>#N/A</v>
      </c>
    </row>
    <row r="2981" spans="1:20" x14ac:dyDescent="0.25">
      <c r="A2981" s="2" t="str">
        <f t="shared" si="525"/>
        <v>062019</v>
      </c>
      <c r="B2981" s="11">
        <v>43641</v>
      </c>
      <c r="C2981" s="2" t="s">
        <v>2792</v>
      </c>
      <c r="D2981" s="2" t="s">
        <v>250</v>
      </c>
      <c r="E2981" s="2" t="s">
        <v>251</v>
      </c>
      <c r="F2981" s="2">
        <v>5402</v>
      </c>
      <c r="G2981" s="2"/>
      <c r="H2981" s="2">
        <v>5145</v>
      </c>
      <c r="I2981" s="2"/>
      <c r="J2981" s="2"/>
      <c r="K2981" s="2"/>
      <c r="L2981" s="2">
        <f t="shared" si="519"/>
        <v>257.25</v>
      </c>
      <c r="M2981" s="2">
        <f t="shared" si="520"/>
        <v>128.625</v>
      </c>
      <c r="N2981" s="2">
        <f t="shared" si="521"/>
        <v>128.625</v>
      </c>
      <c r="O2981" s="2">
        <f t="shared" si="522"/>
        <v>0</v>
      </c>
      <c r="P2981" s="2">
        <f t="shared" si="523"/>
        <v>5402.25</v>
      </c>
      <c r="Q2981" s="14">
        <f t="shared" si="524"/>
        <v>0.25</v>
      </c>
      <c r="R2981" s="2"/>
      <c r="S2981" s="2"/>
      <c r="T2981" s="1" t="e">
        <v>#N/A</v>
      </c>
    </row>
    <row r="2982" spans="1:20" x14ac:dyDescent="0.25">
      <c r="A2982" s="2" t="str">
        <f t="shared" si="525"/>
        <v>062019</v>
      </c>
      <c r="B2982" s="11">
        <v>43641</v>
      </c>
      <c r="C2982" s="2" t="s">
        <v>2793</v>
      </c>
      <c r="D2982" s="2" t="s">
        <v>250</v>
      </c>
      <c r="E2982" s="2" t="s">
        <v>251</v>
      </c>
      <c r="F2982" s="2">
        <v>42636</v>
      </c>
      <c r="G2982" s="2"/>
      <c r="H2982" s="2">
        <v>40606</v>
      </c>
      <c r="I2982" s="2"/>
      <c r="J2982" s="2"/>
      <c r="K2982" s="2"/>
      <c r="L2982" s="2">
        <f t="shared" si="519"/>
        <v>2030.3</v>
      </c>
      <c r="M2982" s="2">
        <f t="shared" si="520"/>
        <v>1015.15</v>
      </c>
      <c r="N2982" s="2">
        <f t="shared" si="521"/>
        <v>1015.15</v>
      </c>
      <c r="O2982" s="2">
        <f t="shared" si="522"/>
        <v>0</v>
      </c>
      <c r="P2982" s="2">
        <f t="shared" si="523"/>
        <v>42636.3</v>
      </c>
      <c r="Q2982" s="14">
        <f t="shared" si="524"/>
        <v>0.30000000000291038</v>
      </c>
      <c r="R2982" s="2"/>
      <c r="S2982" s="2"/>
      <c r="T2982" s="1" t="e">
        <v>#N/A</v>
      </c>
    </row>
    <row r="2983" spans="1:20" x14ac:dyDescent="0.25">
      <c r="A2983" s="2" t="str">
        <f t="shared" si="525"/>
        <v>062019</v>
      </c>
      <c r="B2983" s="11">
        <v>43642</v>
      </c>
      <c r="C2983" s="2" t="s">
        <v>2797</v>
      </c>
      <c r="D2983" s="2" t="s">
        <v>250</v>
      </c>
      <c r="E2983" s="2" t="s">
        <v>251</v>
      </c>
      <c r="F2983" s="2">
        <v>12474</v>
      </c>
      <c r="G2983" s="2"/>
      <c r="H2983" s="2">
        <v>11880</v>
      </c>
      <c r="I2983" s="2"/>
      <c r="J2983" s="2"/>
      <c r="K2983" s="2"/>
      <c r="L2983" s="2">
        <f t="shared" si="519"/>
        <v>594</v>
      </c>
      <c r="M2983" s="2">
        <f t="shared" si="520"/>
        <v>297</v>
      </c>
      <c r="N2983" s="2">
        <f t="shared" si="521"/>
        <v>297</v>
      </c>
      <c r="O2983" s="2">
        <f t="shared" si="522"/>
        <v>0</v>
      </c>
      <c r="P2983" s="2">
        <f t="shared" si="523"/>
        <v>12474</v>
      </c>
      <c r="Q2983" s="14">
        <f t="shared" si="524"/>
        <v>0</v>
      </c>
      <c r="R2983" s="2"/>
      <c r="S2983" s="2"/>
      <c r="T2983" s="1" t="e">
        <v>#N/A</v>
      </c>
    </row>
    <row r="2984" spans="1:20" x14ac:dyDescent="0.25">
      <c r="A2984" s="2" t="str">
        <f t="shared" si="525"/>
        <v>062019</v>
      </c>
      <c r="B2984" s="11">
        <v>43644</v>
      </c>
      <c r="C2984" s="2" t="s">
        <v>2799</v>
      </c>
      <c r="D2984" s="2" t="s">
        <v>250</v>
      </c>
      <c r="E2984" s="2" t="s">
        <v>251</v>
      </c>
      <c r="F2984" s="2">
        <v>13608</v>
      </c>
      <c r="G2984" s="2"/>
      <c r="H2984" s="2">
        <v>12960</v>
      </c>
      <c r="I2984" s="2"/>
      <c r="J2984" s="2"/>
      <c r="K2984" s="2"/>
      <c r="L2984" s="2">
        <f t="shared" si="519"/>
        <v>648</v>
      </c>
      <c r="M2984" s="2">
        <f t="shared" si="520"/>
        <v>324</v>
      </c>
      <c r="N2984" s="2">
        <f t="shared" si="521"/>
        <v>324</v>
      </c>
      <c r="O2984" s="2">
        <f t="shared" si="522"/>
        <v>0</v>
      </c>
      <c r="P2984" s="2">
        <f t="shared" si="523"/>
        <v>13608</v>
      </c>
      <c r="Q2984" s="14">
        <f t="shared" si="524"/>
        <v>0</v>
      </c>
      <c r="R2984" s="2"/>
      <c r="S2984" s="2"/>
      <c r="T2984" s="1" t="e">
        <v>#N/A</v>
      </c>
    </row>
    <row r="2985" spans="1:20" x14ac:dyDescent="0.25">
      <c r="A2985" s="2" t="str">
        <f t="shared" si="525"/>
        <v>072019</v>
      </c>
      <c r="B2985" s="11">
        <v>43650</v>
      </c>
      <c r="C2985" s="2" t="s">
        <v>3217</v>
      </c>
      <c r="D2985" s="2" t="s">
        <v>250</v>
      </c>
      <c r="E2985" s="2" t="s">
        <v>251</v>
      </c>
      <c r="F2985" s="2">
        <v>16500</v>
      </c>
      <c r="G2985" s="2"/>
      <c r="H2985" s="2">
        <v>15714</v>
      </c>
      <c r="I2985" s="2"/>
      <c r="J2985" s="2"/>
      <c r="K2985" s="2"/>
      <c r="L2985" s="2">
        <f t="shared" si="519"/>
        <v>785.7</v>
      </c>
      <c r="M2985" s="2">
        <f t="shared" si="520"/>
        <v>392.85</v>
      </c>
      <c r="N2985" s="2">
        <f t="shared" si="521"/>
        <v>392.85</v>
      </c>
      <c r="O2985" s="2">
        <f t="shared" si="522"/>
        <v>0</v>
      </c>
      <c r="P2985" s="2">
        <f t="shared" si="523"/>
        <v>16499.7</v>
      </c>
      <c r="Q2985" s="14">
        <f t="shared" si="524"/>
        <v>-0.2999999999992724</v>
      </c>
      <c r="R2985" s="2"/>
      <c r="S2985" s="2"/>
      <c r="T2985" s="1" t="e">
        <v>#N/A</v>
      </c>
    </row>
    <row r="2986" spans="1:20" x14ac:dyDescent="0.25">
      <c r="A2986" s="2" t="str">
        <f t="shared" si="525"/>
        <v>072019</v>
      </c>
      <c r="B2986" s="11">
        <v>43654</v>
      </c>
      <c r="C2986" s="2" t="s">
        <v>3220</v>
      </c>
      <c r="D2986" s="2" t="s">
        <v>250</v>
      </c>
      <c r="E2986" s="2" t="s">
        <v>251</v>
      </c>
      <c r="F2986" s="2">
        <v>27423</v>
      </c>
      <c r="G2986" s="2"/>
      <c r="H2986" s="2">
        <v>26117</v>
      </c>
      <c r="I2986" s="2"/>
      <c r="J2986" s="2"/>
      <c r="K2986" s="2"/>
      <c r="L2986" s="2">
        <f t="shared" si="519"/>
        <v>1305.8499999999999</v>
      </c>
      <c r="M2986" s="2">
        <f t="shared" si="520"/>
        <v>652.92499999999995</v>
      </c>
      <c r="N2986" s="2">
        <f t="shared" si="521"/>
        <v>652.92499999999995</v>
      </c>
      <c r="O2986" s="2">
        <f t="shared" si="522"/>
        <v>0</v>
      </c>
      <c r="P2986" s="2">
        <f t="shared" si="523"/>
        <v>27422.85</v>
      </c>
      <c r="Q2986" s="14">
        <f t="shared" si="524"/>
        <v>-0.15000000000145519</v>
      </c>
      <c r="R2986" s="2"/>
      <c r="S2986" s="2"/>
      <c r="T2986" s="1" t="e">
        <v>#N/A</v>
      </c>
    </row>
    <row r="2987" spans="1:20" x14ac:dyDescent="0.25">
      <c r="A2987" s="2" t="str">
        <f t="shared" si="525"/>
        <v>072019</v>
      </c>
      <c r="B2987" s="11">
        <v>43655</v>
      </c>
      <c r="C2987" s="2" t="s">
        <v>3225</v>
      </c>
      <c r="D2987" s="2" t="s">
        <v>250</v>
      </c>
      <c r="E2987" s="2" t="s">
        <v>251</v>
      </c>
      <c r="F2987" s="2">
        <v>10895</v>
      </c>
      <c r="G2987" s="2"/>
      <c r="H2987" s="2">
        <v>10376</v>
      </c>
      <c r="I2987" s="2"/>
      <c r="J2987" s="2"/>
      <c r="K2987" s="2"/>
      <c r="L2987" s="2">
        <f t="shared" si="519"/>
        <v>518.79999999999995</v>
      </c>
      <c r="M2987" s="2">
        <f t="shared" si="520"/>
        <v>259.39999999999998</v>
      </c>
      <c r="N2987" s="2">
        <f t="shared" si="521"/>
        <v>259.39999999999998</v>
      </c>
      <c r="O2987" s="2">
        <f t="shared" si="522"/>
        <v>0</v>
      </c>
      <c r="P2987" s="2">
        <f t="shared" si="523"/>
        <v>10894.8</v>
      </c>
      <c r="Q2987" s="14">
        <f t="shared" si="524"/>
        <v>-0.2000000000007276</v>
      </c>
      <c r="R2987" s="2"/>
      <c r="S2987" s="2"/>
      <c r="T2987" s="1" t="e">
        <v>#N/A</v>
      </c>
    </row>
    <row r="2988" spans="1:20" x14ac:dyDescent="0.25">
      <c r="A2988" s="2" t="str">
        <f t="shared" si="525"/>
        <v>072019</v>
      </c>
      <c r="B2988" s="11">
        <v>43659</v>
      </c>
      <c r="C2988" s="2" t="s">
        <v>3232</v>
      </c>
      <c r="D2988" s="2" t="s">
        <v>250</v>
      </c>
      <c r="E2988" s="2" t="s">
        <v>251</v>
      </c>
      <c r="F2988" s="2">
        <v>35833</v>
      </c>
      <c r="G2988" s="2"/>
      <c r="H2988" s="2">
        <v>34127</v>
      </c>
      <c r="I2988" s="2"/>
      <c r="J2988" s="2"/>
      <c r="K2988" s="2"/>
      <c r="L2988" s="2">
        <f t="shared" si="519"/>
        <v>1706.35</v>
      </c>
      <c r="M2988" s="2">
        <f t="shared" si="520"/>
        <v>853.17499999999995</v>
      </c>
      <c r="N2988" s="2">
        <f t="shared" si="521"/>
        <v>853.17499999999995</v>
      </c>
      <c r="O2988" s="2">
        <f t="shared" si="522"/>
        <v>0</v>
      </c>
      <c r="P2988" s="2">
        <f t="shared" si="523"/>
        <v>35833.35</v>
      </c>
      <c r="Q2988" s="14">
        <f t="shared" si="524"/>
        <v>0.34999999999854481</v>
      </c>
      <c r="R2988" s="2"/>
      <c r="S2988" s="2"/>
      <c r="T2988" s="1" t="e">
        <v>#N/A</v>
      </c>
    </row>
    <row r="2989" spans="1:20" x14ac:dyDescent="0.25">
      <c r="A2989" s="2" t="str">
        <f t="shared" si="525"/>
        <v>072019</v>
      </c>
      <c r="B2989" s="11">
        <v>43659</v>
      </c>
      <c r="C2989" s="2" t="s">
        <v>3233</v>
      </c>
      <c r="D2989" s="2" t="s">
        <v>250</v>
      </c>
      <c r="E2989" s="2" t="s">
        <v>251</v>
      </c>
      <c r="F2989" s="2">
        <v>2006</v>
      </c>
      <c r="G2989" s="2"/>
      <c r="H2989" s="2">
        <v>1910</v>
      </c>
      <c r="I2989" s="2"/>
      <c r="J2989" s="2"/>
      <c r="K2989" s="2"/>
      <c r="L2989" s="2">
        <f t="shared" si="519"/>
        <v>95.5</v>
      </c>
      <c r="M2989" s="2">
        <f t="shared" si="520"/>
        <v>47.75</v>
      </c>
      <c r="N2989" s="2">
        <f t="shared" si="521"/>
        <v>47.75</v>
      </c>
      <c r="O2989" s="2">
        <f t="shared" si="522"/>
        <v>0</v>
      </c>
      <c r="P2989" s="2">
        <f t="shared" si="523"/>
        <v>2005.5</v>
      </c>
      <c r="Q2989" s="14">
        <f t="shared" si="524"/>
        <v>-0.5</v>
      </c>
      <c r="R2989" s="2"/>
      <c r="S2989" s="2"/>
      <c r="T2989" s="1" t="e">
        <v>#N/A</v>
      </c>
    </row>
    <row r="2990" spans="1:20" x14ac:dyDescent="0.25">
      <c r="A2990" s="2" t="str">
        <f t="shared" si="525"/>
        <v>072019</v>
      </c>
      <c r="B2990" s="11">
        <v>43661</v>
      </c>
      <c r="C2990" s="2" t="s">
        <v>3238</v>
      </c>
      <c r="D2990" s="2" t="s">
        <v>250</v>
      </c>
      <c r="E2990" s="2" t="s">
        <v>251</v>
      </c>
      <c r="F2990" s="2">
        <v>16306</v>
      </c>
      <c r="G2990" s="2"/>
      <c r="H2990" s="2">
        <v>15530</v>
      </c>
      <c r="I2990" s="2"/>
      <c r="J2990" s="2"/>
      <c r="K2990" s="2"/>
      <c r="L2990" s="2">
        <f t="shared" si="519"/>
        <v>776.5</v>
      </c>
      <c r="M2990" s="2">
        <f t="shared" si="520"/>
        <v>388.25</v>
      </c>
      <c r="N2990" s="2">
        <f t="shared" si="521"/>
        <v>388.25</v>
      </c>
      <c r="O2990" s="2">
        <f t="shared" si="522"/>
        <v>0</v>
      </c>
      <c r="P2990" s="2">
        <f t="shared" si="523"/>
        <v>16306.5</v>
      </c>
      <c r="Q2990" s="14">
        <f t="shared" si="524"/>
        <v>0.5</v>
      </c>
      <c r="R2990" s="2"/>
      <c r="S2990" s="2"/>
      <c r="T2990" s="1" t="e">
        <v>#N/A</v>
      </c>
    </row>
    <row r="2991" spans="1:20" x14ac:dyDescent="0.25">
      <c r="A2991" s="2" t="str">
        <f t="shared" si="525"/>
        <v>072019</v>
      </c>
      <c r="B2991" s="11">
        <v>43663</v>
      </c>
      <c r="C2991" s="2" t="s">
        <v>3242</v>
      </c>
      <c r="D2991" s="2" t="s">
        <v>250</v>
      </c>
      <c r="E2991" s="2" t="s">
        <v>251</v>
      </c>
      <c r="F2991" s="2">
        <v>13503</v>
      </c>
      <c r="G2991" s="2"/>
      <c r="H2991" s="2">
        <v>12860</v>
      </c>
      <c r="I2991" s="2"/>
      <c r="J2991" s="2"/>
      <c r="K2991" s="2"/>
      <c r="L2991" s="2">
        <f t="shared" si="519"/>
        <v>643</v>
      </c>
      <c r="M2991" s="2">
        <f t="shared" si="520"/>
        <v>321.5</v>
      </c>
      <c r="N2991" s="2">
        <f t="shared" si="521"/>
        <v>321.5</v>
      </c>
      <c r="O2991" s="2">
        <f t="shared" si="522"/>
        <v>0</v>
      </c>
      <c r="P2991" s="2">
        <f t="shared" si="523"/>
        <v>13503</v>
      </c>
      <c r="Q2991" s="14">
        <f t="shared" si="524"/>
        <v>0</v>
      </c>
      <c r="R2991" s="2"/>
      <c r="S2991" s="2"/>
      <c r="T2991" s="1" t="e">
        <v>#N/A</v>
      </c>
    </row>
    <row r="2992" spans="1:20" x14ac:dyDescent="0.25">
      <c r="A2992" s="2" t="str">
        <f t="shared" si="525"/>
        <v>072019</v>
      </c>
      <c r="B2992" s="11">
        <v>43664</v>
      </c>
      <c r="C2992" s="2" t="s">
        <v>3245</v>
      </c>
      <c r="D2992" s="2" t="s">
        <v>250</v>
      </c>
      <c r="E2992" s="2" t="s">
        <v>251</v>
      </c>
      <c r="F2992" s="2">
        <v>5374</v>
      </c>
      <c r="G2992" s="2"/>
      <c r="H2992" s="2">
        <v>5118</v>
      </c>
      <c r="I2992" s="2"/>
      <c r="J2992" s="2"/>
      <c r="K2992" s="2"/>
      <c r="L2992" s="2">
        <f t="shared" si="519"/>
        <v>255.9</v>
      </c>
      <c r="M2992" s="2">
        <f t="shared" si="520"/>
        <v>127.95</v>
      </c>
      <c r="N2992" s="2">
        <f t="shared" si="521"/>
        <v>127.95</v>
      </c>
      <c r="O2992" s="2">
        <f t="shared" si="522"/>
        <v>0</v>
      </c>
      <c r="P2992" s="2">
        <f t="shared" si="523"/>
        <v>5373.9</v>
      </c>
      <c r="Q2992" s="14">
        <f t="shared" si="524"/>
        <v>-0.1000000000003638</v>
      </c>
      <c r="R2992" s="2"/>
      <c r="S2992" s="2"/>
      <c r="T2992" s="1" t="e">
        <v>#N/A</v>
      </c>
    </row>
    <row r="2993" spans="1:20" x14ac:dyDescent="0.25">
      <c r="A2993" s="2" t="str">
        <f t="shared" si="525"/>
        <v>072019</v>
      </c>
      <c r="B2993" s="11">
        <v>43665</v>
      </c>
      <c r="C2993" s="2" t="s">
        <v>3253</v>
      </c>
      <c r="D2993" s="2" t="s">
        <v>250</v>
      </c>
      <c r="E2993" s="2" t="s">
        <v>251</v>
      </c>
      <c r="F2993" s="2">
        <v>40236</v>
      </c>
      <c r="G2993" s="2"/>
      <c r="H2993" s="2">
        <v>38320</v>
      </c>
      <c r="I2993" s="2"/>
      <c r="J2993" s="2"/>
      <c r="K2993" s="2"/>
      <c r="L2993" s="2">
        <f t="shared" si="519"/>
        <v>1916</v>
      </c>
      <c r="M2993" s="2">
        <f t="shared" si="520"/>
        <v>958</v>
      </c>
      <c r="N2993" s="2">
        <f t="shared" si="521"/>
        <v>958</v>
      </c>
      <c r="O2993" s="2">
        <f t="shared" si="522"/>
        <v>0</v>
      </c>
      <c r="P2993" s="2">
        <f t="shared" si="523"/>
        <v>40236</v>
      </c>
      <c r="Q2993" s="14">
        <f t="shared" si="524"/>
        <v>0</v>
      </c>
      <c r="R2993" s="2"/>
      <c r="S2993" s="2"/>
      <c r="T2993" s="1" t="e">
        <v>#N/A</v>
      </c>
    </row>
    <row r="2994" spans="1:20" x14ac:dyDescent="0.25">
      <c r="A2994" s="2" t="str">
        <f t="shared" si="525"/>
        <v>072019</v>
      </c>
      <c r="B2994" s="11">
        <v>43669</v>
      </c>
      <c r="C2994" s="2" t="s">
        <v>3265</v>
      </c>
      <c r="D2994" s="2" t="s">
        <v>250</v>
      </c>
      <c r="E2994" s="2" t="s">
        <v>251</v>
      </c>
      <c r="F2994" s="2">
        <v>63497</v>
      </c>
      <c r="G2994" s="2"/>
      <c r="H2994" s="2">
        <v>60473</v>
      </c>
      <c r="I2994" s="2"/>
      <c r="J2994" s="2"/>
      <c r="K2994" s="2"/>
      <c r="L2994" s="2">
        <f t="shared" si="519"/>
        <v>3023.65</v>
      </c>
      <c r="M2994" s="2">
        <f t="shared" si="520"/>
        <v>1511.825</v>
      </c>
      <c r="N2994" s="2">
        <f t="shared" si="521"/>
        <v>1511.825</v>
      </c>
      <c r="O2994" s="2">
        <f t="shared" si="522"/>
        <v>0</v>
      </c>
      <c r="P2994" s="2">
        <f t="shared" si="523"/>
        <v>63496.65</v>
      </c>
      <c r="Q2994" s="14">
        <f t="shared" si="524"/>
        <v>-0.34999999999854481</v>
      </c>
      <c r="R2994" s="2"/>
      <c r="S2994" s="2"/>
      <c r="T2994" s="1" t="e">
        <v>#N/A</v>
      </c>
    </row>
    <row r="2995" spans="1:20" x14ac:dyDescent="0.25">
      <c r="A2995" s="2" t="str">
        <f t="shared" si="525"/>
        <v>072019</v>
      </c>
      <c r="B2995" s="11">
        <v>43669</v>
      </c>
      <c r="C2995" s="2" t="s">
        <v>3272</v>
      </c>
      <c r="D2995" s="2" t="s">
        <v>250</v>
      </c>
      <c r="E2995" s="2" t="s">
        <v>251</v>
      </c>
      <c r="F2995" s="2">
        <v>57118</v>
      </c>
      <c r="G2995" s="2"/>
      <c r="H2995" s="2">
        <v>54398</v>
      </c>
      <c r="I2995" s="2"/>
      <c r="J2995" s="2"/>
      <c r="K2995" s="2"/>
      <c r="L2995" s="2">
        <f t="shared" si="519"/>
        <v>2719.9</v>
      </c>
      <c r="M2995" s="2">
        <f t="shared" si="520"/>
        <v>1359.95</v>
      </c>
      <c r="N2995" s="2">
        <f t="shared" si="521"/>
        <v>1359.95</v>
      </c>
      <c r="O2995" s="2">
        <f t="shared" si="522"/>
        <v>0</v>
      </c>
      <c r="P2995" s="2">
        <f t="shared" si="523"/>
        <v>57117.9</v>
      </c>
      <c r="Q2995" s="14">
        <f t="shared" si="524"/>
        <v>-9.9999999998544808E-2</v>
      </c>
      <c r="R2995" s="2"/>
      <c r="S2995" s="2"/>
      <c r="T2995" s="1" t="e">
        <v>#N/A</v>
      </c>
    </row>
    <row r="2996" spans="1:20" x14ac:dyDescent="0.25">
      <c r="A2996" s="2" t="str">
        <f t="shared" si="525"/>
        <v>072019</v>
      </c>
      <c r="B2996" s="11">
        <v>43672</v>
      </c>
      <c r="C2996" s="2" t="s">
        <v>3276</v>
      </c>
      <c r="D2996" s="2" t="s">
        <v>250</v>
      </c>
      <c r="E2996" s="2" t="s">
        <v>251</v>
      </c>
      <c r="F2996" s="2">
        <v>39328</v>
      </c>
      <c r="G2996" s="2"/>
      <c r="H2996" s="2">
        <v>37455</v>
      </c>
      <c r="I2996" s="2"/>
      <c r="J2996" s="2"/>
      <c r="K2996" s="2"/>
      <c r="L2996" s="2">
        <f t="shared" si="519"/>
        <v>1872.75</v>
      </c>
      <c r="M2996" s="2">
        <f t="shared" si="520"/>
        <v>936.375</v>
      </c>
      <c r="N2996" s="2">
        <f t="shared" si="521"/>
        <v>936.375</v>
      </c>
      <c r="O2996" s="2">
        <f t="shared" si="522"/>
        <v>0</v>
      </c>
      <c r="P2996" s="2">
        <f t="shared" si="523"/>
        <v>39327.75</v>
      </c>
      <c r="Q2996" s="14">
        <f t="shared" si="524"/>
        <v>-0.25</v>
      </c>
      <c r="R2996" s="2"/>
      <c r="S2996" s="2"/>
      <c r="T2996" s="1" t="e">
        <v>#N/A</v>
      </c>
    </row>
    <row r="2997" spans="1:20" x14ac:dyDescent="0.25">
      <c r="A2997" s="2" t="str">
        <f t="shared" si="525"/>
        <v>072019</v>
      </c>
      <c r="B2997" s="11">
        <v>43672</v>
      </c>
      <c r="C2997" s="2" t="s">
        <v>3277</v>
      </c>
      <c r="D2997" s="2" t="s">
        <v>250</v>
      </c>
      <c r="E2997" s="2" t="s">
        <v>251</v>
      </c>
      <c r="F2997" s="2">
        <v>39060</v>
      </c>
      <c r="G2997" s="2"/>
      <c r="H2997" s="2">
        <v>37200</v>
      </c>
      <c r="I2997" s="2"/>
      <c r="J2997" s="2"/>
      <c r="K2997" s="2"/>
      <c r="L2997" s="2">
        <f t="shared" si="519"/>
        <v>1860</v>
      </c>
      <c r="M2997" s="2">
        <f t="shared" si="520"/>
        <v>930</v>
      </c>
      <c r="N2997" s="2">
        <f t="shared" si="521"/>
        <v>930</v>
      </c>
      <c r="O2997" s="2">
        <f t="shared" si="522"/>
        <v>0</v>
      </c>
      <c r="P2997" s="2">
        <f t="shared" si="523"/>
        <v>39060</v>
      </c>
      <c r="Q2997" s="14">
        <f t="shared" si="524"/>
        <v>0</v>
      </c>
      <c r="R2997" s="2"/>
      <c r="S2997" s="2"/>
      <c r="T2997" s="1" t="e">
        <v>#N/A</v>
      </c>
    </row>
    <row r="2998" spans="1:20" x14ac:dyDescent="0.25">
      <c r="A2998" s="2" t="str">
        <f t="shared" si="525"/>
        <v>072019</v>
      </c>
      <c r="B2998" s="11">
        <v>43672</v>
      </c>
      <c r="C2998" s="2" t="s">
        <v>3282</v>
      </c>
      <c r="D2998" s="2" t="s">
        <v>250</v>
      </c>
      <c r="E2998" s="2" t="s">
        <v>251</v>
      </c>
      <c r="F2998" s="2">
        <v>11350</v>
      </c>
      <c r="G2998" s="2"/>
      <c r="H2998" s="2">
        <v>10810</v>
      </c>
      <c r="I2998" s="2"/>
      <c r="J2998" s="2"/>
      <c r="K2998" s="2"/>
      <c r="L2998" s="2">
        <f t="shared" si="519"/>
        <v>540.5</v>
      </c>
      <c r="M2998" s="2">
        <f t="shared" si="520"/>
        <v>270.25</v>
      </c>
      <c r="N2998" s="2">
        <f t="shared" si="521"/>
        <v>270.25</v>
      </c>
      <c r="O2998" s="2">
        <f t="shared" si="522"/>
        <v>0</v>
      </c>
      <c r="P2998" s="2">
        <f t="shared" si="523"/>
        <v>11350.5</v>
      </c>
      <c r="Q2998" s="14">
        <f t="shared" si="524"/>
        <v>0.5</v>
      </c>
      <c r="R2998" s="2"/>
      <c r="S2998" s="2"/>
      <c r="T2998" s="1" t="e">
        <v>#N/A</v>
      </c>
    </row>
    <row r="2999" spans="1:20" x14ac:dyDescent="0.25">
      <c r="A2999" s="2" t="str">
        <f t="shared" si="525"/>
        <v>072019</v>
      </c>
      <c r="B2999" s="11">
        <v>43677</v>
      </c>
      <c r="C2999" s="2" t="s">
        <v>3289</v>
      </c>
      <c r="D2999" s="2" t="s">
        <v>250</v>
      </c>
      <c r="E2999" s="2" t="s">
        <v>251</v>
      </c>
      <c r="F2999" s="2">
        <v>56099</v>
      </c>
      <c r="G2999" s="2"/>
      <c r="H2999" s="2">
        <v>53428</v>
      </c>
      <c r="I2999" s="2"/>
      <c r="J2999" s="2"/>
      <c r="K2999" s="2"/>
      <c r="L2999" s="2">
        <f t="shared" si="519"/>
        <v>2671.4</v>
      </c>
      <c r="M2999" s="2">
        <f t="shared" si="520"/>
        <v>1335.7</v>
      </c>
      <c r="N2999" s="2">
        <f t="shared" si="521"/>
        <v>1335.7</v>
      </c>
      <c r="O2999" s="2">
        <f t="shared" si="522"/>
        <v>0</v>
      </c>
      <c r="P2999" s="2">
        <f t="shared" si="523"/>
        <v>56099.4</v>
      </c>
      <c r="Q2999" s="14">
        <f t="shared" si="524"/>
        <v>0.40000000000145519</v>
      </c>
      <c r="R2999" s="2"/>
      <c r="S2999" s="2"/>
      <c r="T2999" s="1" t="e">
        <v>#N/A</v>
      </c>
    </row>
    <row r="3000" spans="1:20" x14ac:dyDescent="0.25">
      <c r="A3000" s="2" t="str">
        <f t="shared" si="525"/>
        <v>072019</v>
      </c>
      <c r="B3000" s="11">
        <v>43677</v>
      </c>
      <c r="C3000" s="2" t="s">
        <v>3290</v>
      </c>
      <c r="D3000" s="2" t="s">
        <v>250</v>
      </c>
      <c r="E3000" s="2" t="s">
        <v>251</v>
      </c>
      <c r="F3000" s="2">
        <v>11508</v>
      </c>
      <c r="G3000" s="2"/>
      <c r="H3000" s="2">
        <v>10960</v>
      </c>
      <c r="I3000" s="2"/>
      <c r="J3000" s="2"/>
      <c r="K3000" s="2"/>
      <c r="L3000" s="2">
        <f t="shared" si="519"/>
        <v>548</v>
      </c>
      <c r="M3000" s="2">
        <f t="shared" si="520"/>
        <v>274</v>
      </c>
      <c r="N3000" s="2">
        <f t="shared" si="521"/>
        <v>274</v>
      </c>
      <c r="O3000" s="2">
        <f t="shared" si="522"/>
        <v>0</v>
      </c>
      <c r="P3000" s="2">
        <f t="shared" si="523"/>
        <v>11508</v>
      </c>
      <c r="Q3000" s="14">
        <f t="shared" si="524"/>
        <v>0</v>
      </c>
      <c r="R3000" s="2"/>
      <c r="S3000" s="2"/>
      <c r="T3000" s="1" t="e">
        <v>#N/A</v>
      </c>
    </row>
    <row r="3001" spans="1:20" x14ac:dyDescent="0.25">
      <c r="A3001" s="2" t="str">
        <f t="shared" si="525"/>
        <v>082019</v>
      </c>
      <c r="B3001" s="11">
        <v>43679</v>
      </c>
      <c r="C3001" s="2" t="s">
        <v>3470</v>
      </c>
      <c r="D3001" s="2" t="s">
        <v>250</v>
      </c>
      <c r="E3001" s="2" t="s">
        <v>251</v>
      </c>
      <c r="F3001" s="2">
        <v>17941</v>
      </c>
      <c r="G3001" s="2"/>
      <c r="H3001" s="2">
        <v>17087</v>
      </c>
      <c r="I3001" s="2"/>
      <c r="J3001" s="2"/>
      <c r="K3001" s="2"/>
      <c r="L3001" s="2">
        <f t="shared" si="519"/>
        <v>854.35</v>
      </c>
      <c r="M3001" s="2">
        <f t="shared" si="520"/>
        <v>427.17500000000001</v>
      </c>
      <c r="N3001" s="2">
        <f t="shared" si="521"/>
        <v>427.17500000000001</v>
      </c>
      <c r="O3001" s="2">
        <f t="shared" si="522"/>
        <v>0</v>
      </c>
      <c r="P3001" s="2">
        <f t="shared" si="523"/>
        <v>17941.349999999999</v>
      </c>
      <c r="Q3001" s="14">
        <f t="shared" si="524"/>
        <v>0.34999999999854481</v>
      </c>
      <c r="R3001" s="2"/>
      <c r="S3001" s="2"/>
      <c r="T3001" s="1" t="e">
        <v>#N/A</v>
      </c>
    </row>
    <row r="3002" spans="1:20" x14ac:dyDescent="0.25">
      <c r="A3002" s="2" t="str">
        <f t="shared" si="525"/>
        <v>082019</v>
      </c>
      <c r="B3002" s="11">
        <v>43679</v>
      </c>
      <c r="C3002" s="2" t="s">
        <v>3471</v>
      </c>
      <c r="D3002" s="2" t="s">
        <v>250</v>
      </c>
      <c r="E3002" s="2" t="s">
        <v>251</v>
      </c>
      <c r="F3002" s="2">
        <v>13314</v>
      </c>
      <c r="G3002" s="2"/>
      <c r="H3002" s="2">
        <v>12680</v>
      </c>
      <c r="I3002" s="2"/>
      <c r="J3002" s="2"/>
      <c r="K3002" s="2"/>
      <c r="L3002" s="2">
        <f t="shared" si="519"/>
        <v>634</v>
      </c>
      <c r="M3002" s="2">
        <f t="shared" si="520"/>
        <v>317</v>
      </c>
      <c r="N3002" s="2">
        <f t="shared" si="521"/>
        <v>317</v>
      </c>
      <c r="O3002" s="2">
        <f t="shared" si="522"/>
        <v>0</v>
      </c>
      <c r="P3002" s="2">
        <f t="shared" si="523"/>
        <v>13314</v>
      </c>
      <c r="Q3002" s="14">
        <f t="shared" si="524"/>
        <v>0</v>
      </c>
      <c r="R3002" s="2"/>
      <c r="S3002" s="2"/>
      <c r="T3002" s="1" t="e">
        <v>#N/A</v>
      </c>
    </row>
    <row r="3003" spans="1:20" x14ac:dyDescent="0.25">
      <c r="A3003" s="2" t="str">
        <f t="shared" si="525"/>
        <v>082019</v>
      </c>
      <c r="B3003" s="11">
        <v>43684</v>
      </c>
      <c r="C3003" s="2" t="s">
        <v>3629</v>
      </c>
      <c r="D3003" s="2" t="s">
        <v>250</v>
      </c>
      <c r="E3003" s="2" t="s">
        <v>251</v>
      </c>
      <c r="F3003" s="2">
        <v>76227</v>
      </c>
      <c r="G3003" s="2"/>
      <c r="H3003" s="2">
        <v>72597</v>
      </c>
      <c r="I3003" s="2"/>
      <c r="J3003" s="2"/>
      <c r="K3003" s="2"/>
      <c r="L3003" s="2">
        <f t="shared" si="519"/>
        <v>3629.85</v>
      </c>
      <c r="M3003" s="2">
        <f t="shared" si="520"/>
        <v>1814.925</v>
      </c>
      <c r="N3003" s="2">
        <f t="shared" si="521"/>
        <v>1814.925</v>
      </c>
      <c r="O3003" s="2">
        <f t="shared" si="522"/>
        <v>0</v>
      </c>
      <c r="P3003" s="2">
        <f t="shared" si="523"/>
        <v>76226.850000000006</v>
      </c>
      <c r="Q3003" s="14">
        <f t="shared" si="524"/>
        <v>-0.14999999999417923</v>
      </c>
      <c r="R3003" s="2"/>
      <c r="S3003" s="2"/>
      <c r="T3003" s="1" t="e">
        <v>#N/A</v>
      </c>
    </row>
    <row r="3004" spans="1:20" x14ac:dyDescent="0.25">
      <c r="A3004" s="2" t="str">
        <f t="shared" si="525"/>
        <v>082019</v>
      </c>
      <c r="B3004" s="11">
        <v>43684</v>
      </c>
      <c r="C3004" s="2" t="s">
        <v>3630</v>
      </c>
      <c r="D3004" s="2" t="s">
        <v>250</v>
      </c>
      <c r="E3004" s="2" t="s">
        <v>251</v>
      </c>
      <c r="F3004" s="2">
        <v>30146</v>
      </c>
      <c r="G3004" s="2"/>
      <c r="H3004" s="2">
        <v>28710</v>
      </c>
      <c r="I3004" s="2"/>
      <c r="J3004" s="2"/>
      <c r="K3004" s="2"/>
      <c r="L3004" s="2">
        <f t="shared" si="519"/>
        <v>1435.5</v>
      </c>
      <c r="M3004" s="2">
        <f t="shared" si="520"/>
        <v>717.75</v>
      </c>
      <c r="N3004" s="2">
        <f t="shared" si="521"/>
        <v>717.75</v>
      </c>
      <c r="O3004" s="2">
        <f t="shared" si="522"/>
        <v>0</v>
      </c>
      <c r="P3004" s="2">
        <f t="shared" si="523"/>
        <v>30145.5</v>
      </c>
      <c r="Q3004" s="14">
        <f t="shared" si="524"/>
        <v>-0.5</v>
      </c>
      <c r="R3004" s="2"/>
      <c r="S3004" s="2"/>
      <c r="T3004" s="1" t="e">
        <v>#N/A</v>
      </c>
    </row>
    <row r="3005" spans="1:20" x14ac:dyDescent="0.25">
      <c r="A3005" s="2" t="str">
        <f t="shared" si="525"/>
        <v>082019</v>
      </c>
      <c r="B3005" s="11">
        <v>43685</v>
      </c>
      <c r="C3005" s="2" t="s">
        <v>3633</v>
      </c>
      <c r="D3005" s="2" t="s">
        <v>250</v>
      </c>
      <c r="E3005" s="2" t="s">
        <v>251</v>
      </c>
      <c r="F3005" s="2">
        <v>62217</v>
      </c>
      <c r="G3005" s="2"/>
      <c r="H3005" s="2">
        <v>59254</v>
      </c>
      <c r="I3005" s="2"/>
      <c r="J3005" s="2"/>
      <c r="K3005" s="2"/>
      <c r="L3005" s="2">
        <f t="shared" si="519"/>
        <v>2962.7</v>
      </c>
      <c r="M3005" s="2">
        <f t="shared" si="520"/>
        <v>1481.35</v>
      </c>
      <c r="N3005" s="2">
        <f t="shared" si="521"/>
        <v>1481.35</v>
      </c>
      <c r="O3005" s="2">
        <f t="shared" si="522"/>
        <v>0</v>
      </c>
      <c r="P3005" s="2">
        <f t="shared" si="523"/>
        <v>62216.7</v>
      </c>
      <c r="Q3005" s="14">
        <f t="shared" si="524"/>
        <v>-0.30000000000291038</v>
      </c>
      <c r="R3005" s="2"/>
      <c r="S3005" s="2"/>
      <c r="T3005" s="1" t="e">
        <v>#N/A</v>
      </c>
    </row>
    <row r="3006" spans="1:20" x14ac:dyDescent="0.25">
      <c r="A3006" s="2" t="str">
        <f t="shared" si="525"/>
        <v>082019</v>
      </c>
      <c r="B3006" s="11">
        <v>43685</v>
      </c>
      <c r="C3006" s="2" t="s">
        <v>3634</v>
      </c>
      <c r="D3006" s="2" t="s">
        <v>250</v>
      </c>
      <c r="E3006" s="2" t="s">
        <v>251</v>
      </c>
      <c r="F3006" s="2">
        <v>8143</v>
      </c>
      <c r="G3006" s="2"/>
      <c r="H3006" s="2">
        <v>7755</v>
      </c>
      <c r="I3006" s="2"/>
      <c r="J3006" s="2"/>
      <c r="K3006" s="2"/>
      <c r="L3006" s="2">
        <f t="shared" si="519"/>
        <v>387.75</v>
      </c>
      <c r="M3006" s="2">
        <f t="shared" si="520"/>
        <v>193.875</v>
      </c>
      <c r="N3006" s="2">
        <f t="shared" si="521"/>
        <v>193.875</v>
      </c>
      <c r="O3006" s="2">
        <f t="shared" si="522"/>
        <v>0</v>
      </c>
      <c r="P3006" s="2">
        <f t="shared" si="523"/>
        <v>8142.75</v>
      </c>
      <c r="Q3006" s="14">
        <f t="shared" si="524"/>
        <v>-0.25</v>
      </c>
      <c r="R3006" s="2"/>
      <c r="S3006" s="2"/>
      <c r="T3006" s="1" t="e">
        <v>#N/A</v>
      </c>
    </row>
    <row r="3007" spans="1:20" x14ac:dyDescent="0.25">
      <c r="A3007" s="2" t="str">
        <f t="shared" si="525"/>
        <v>082019</v>
      </c>
      <c r="B3007" s="11">
        <v>43686</v>
      </c>
      <c r="C3007" s="2" t="s">
        <v>3638</v>
      </c>
      <c r="D3007" s="2" t="s">
        <v>250</v>
      </c>
      <c r="E3007" s="2" t="s">
        <v>251</v>
      </c>
      <c r="F3007" s="2">
        <v>14186</v>
      </c>
      <c r="G3007" s="2"/>
      <c r="H3007" s="2">
        <v>13510</v>
      </c>
      <c r="I3007" s="2"/>
      <c r="J3007" s="2"/>
      <c r="K3007" s="2"/>
      <c r="L3007" s="2">
        <f t="shared" si="519"/>
        <v>675.5</v>
      </c>
      <c r="M3007" s="2">
        <f t="shared" si="520"/>
        <v>337.75</v>
      </c>
      <c r="N3007" s="2">
        <f t="shared" si="521"/>
        <v>337.75</v>
      </c>
      <c r="O3007" s="2">
        <f t="shared" si="522"/>
        <v>0</v>
      </c>
      <c r="P3007" s="2">
        <f t="shared" si="523"/>
        <v>14185.5</v>
      </c>
      <c r="Q3007" s="14">
        <f t="shared" si="524"/>
        <v>-0.5</v>
      </c>
      <c r="R3007" s="2"/>
      <c r="S3007" s="2"/>
      <c r="T3007" s="1" t="e">
        <v>#N/A</v>
      </c>
    </row>
    <row r="3008" spans="1:20" x14ac:dyDescent="0.25">
      <c r="A3008" s="2" t="str">
        <f t="shared" si="525"/>
        <v>082019</v>
      </c>
      <c r="B3008" s="11">
        <v>43689</v>
      </c>
      <c r="C3008" s="2" t="s">
        <v>3640</v>
      </c>
      <c r="D3008" s="2" t="s">
        <v>250</v>
      </c>
      <c r="E3008" s="2" t="s">
        <v>251</v>
      </c>
      <c r="F3008" s="2">
        <v>6977</v>
      </c>
      <c r="G3008" s="2"/>
      <c r="H3008" s="2">
        <v>6645</v>
      </c>
      <c r="I3008" s="2"/>
      <c r="J3008" s="2"/>
      <c r="K3008" s="2"/>
      <c r="L3008" s="2">
        <f t="shared" si="519"/>
        <v>332.25</v>
      </c>
      <c r="M3008" s="2">
        <f t="shared" si="520"/>
        <v>166.125</v>
      </c>
      <c r="N3008" s="2">
        <f t="shared" si="521"/>
        <v>166.125</v>
      </c>
      <c r="O3008" s="2">
        <f t="shared" si="522"/>
        <v>0</v>
      </c>
      <c r="P3008" s="2">
        <f t="shared" si="523"/>
        <v>6977.25</v>
      </c>
      <c r="Q3008" s="14">
        <f t="shared" si="524"/>
        <v>0.25</v>
      </c>
      <c r="R3008" s="2"/>
      <c r="S3008" s="2"/>
      <c r="T3008" s="1" t="e">
        <v>#N/A</v>
      </c>
    </row>
    <row r="3009" spans="1:20" x14ac:dyDescent="0.25">
      <c r="A3009" s="2" t="str">
        <f t="shared" si="525"/>
        <v>082019</v>
      </c>
      <c r="B3009" s="11">
        <v>43689</v>
      </c>
      <c r="C3009" s="2" t="s">
        <v>3643</v>
      </c>
      <c r="D3009" s="2" t="s">
        <v>250</v>
      </c>
      <c r="E3009" s="2" t="s">
        <v>251</v>
      </c>
      <c r="F3009" s="2">
        <v>1386</v>
      </c>
      <c r="G3009" s="2"/>
      <c r="H3009" s="2">
        <v>1320</v>
      </c>
      <c r="I3009" s="2"/>
      <c r="J3009" s="2"/>
      <c r="K3009" s="2"/>
      <c r="L3009" s="2">
        <f t="shared" si="519"/>
        <v>66</v>
      </c>
      <c r="M3009" s="2">
        <f t="shared" si="520"/>
        <v>33</v>
      </c>
      <c r="N3009" s="2">
        <f t="shared" si="521"/>
        <v>33</v>
      </c>
      <c r="O3009" s="2">
        <f t="shared" si="522"/>
        <v>0</v>
      </c>
      <c r="P3009" s="2">
        <f t="shared" si="523"/>
        <v>1386</v>
      </c>
      <c r="Q3009" s="14">
        <f t="shared" si="524"/>
        <v>0</v>
      </c>
      <c r="R3009" s="2"/>
      <c r="S3009" s="2"/>
      <c r="T3009" s="1" t="e">
        <v>#N/A</v>
      </c>
    </row>
    <row r="3010" spans="1:20" x14ac:dyDescent="0.25">
      <c r="A3010" s="2" t="str">
        <f t="shared" si="525"/>
        <v>082019</v>
      </c>
      <c r="B3010" s="11">
        <v>43691</v>
      </c>
      <c r="C3010" s="2" t="s">
        <v>3645</v>
      </c>
      <c r="D3010" s="2" t="s">
        <v>250</v>
      </c>
      <c r="E3010" s="2" t="s">
        <v>251</v>
      </c>
      <c r="F3010" s="2">
        <v>2079</v>
      </c>
      <c r="G3010" s="2"/>
      <c r="H3010" s="2">
        <v>1980</v>
      </c>
      <c r="I3010" s="2"/>
      <c r="J3010" s="2"/>
      <c r="K3010" s="2"/>
      <c r="L3010" s="2">
        <f t="shared" si="519"/>
        <v>99</v>
      </c>
      <c r="M3010" s="2">
        <f t="shared" si="520"/>
        <v>49.5</v>
      </c>
      <c r="N3010" s="2">
        <f t="shared" si="521"/>
        <v>49.5</v>
      </c>
      <c r="O3010" s="2">
        <f t="shared" si="522"/>
        <v>0</v>
      </c>
      <c r="P3010" s="2">
        <f t="shared" si="523"/>
        <v>2079</v>
      </c>
      <c r="Q3010" s="14">
        <f t="shared" si="524"/>
        <v>0</v>
      </c>
      <c r="R3010" s="2"/>
      <c r="S3010" s="2"/>
      <c r="T3010" s="1" t="e">
        <v>#N/A</v>
      </c>
    </row>
    <row r="3011" spans="1:20" x14ac:dyDescent="0.25">
      <c r="A3011" s="2" t="str">
        <f t="shared" si="525"/>
        <v>082019</v>
      </c>
      <c r="B3011" s="11">
        <v>43693</v>
      </c>
      <c r="C3011" s="2" t="s">
        <v>3648</v>
      </c>
      <c r="D3011" s="2" t="s">
        <v>250</v>
      </c>
      <c r="E3011" s="2" t="s">
        <v>251</v>
      </c>
      <c r="F3011" s="2">
        <v>8768</v>
      </c>
      <c r="G3011" s="2"/>
      <c r="H3011" s="2">
        <v>8350</v>
      </c>
      <c r="I3011" s="2"/>
      <c r="J3011" s="2"/>
      <c r="K3011" s="2"/>
      <c r="L3011" s="2">
        <f t="shared" si="519"/>
        <v>417.5</v>
      </c>
      <c r="M3011" s="2">
        <f t="shared" si="520"/>
        <v>208.75</v>
      </c>
      <c r="N3011" s="2">
        <f t="shared" si="521"/>
        <v>208.75</v>
      </c>
      <c r="O3011" s="2">
        <f t="shared" si="522"/>
        <v>0</v>
      </c>
      <c r="P3011" s="2">
        <f t="shared" si="523"/>
        <v>8767.5</v>
      </c>
      <c r="Q3011" s="14">
        <f t="shared" si="524"/>
        <v>-0.5</v>
      </c>
      <c r="R3011" s="2"/>
      <c r="S3011" s="2"/>
      <c r="T3011" s="1" t="e">
        <v>#N/A</v>
      </c>
    </row>
    <row r="3012" spans="1:20" x14ac:dyDescent="0.25">
      <c r="A3012" s="2" t="str">
        <f t="shared" si="525"/>
        <v>082019</v>
      </c>
      <c r="B3012" s="11">
        <v>43694</v>
      </c>
      <c r="C3012" s="2" t="s">
        <v>3652</v>
      </c>
      <c r="D3012" s="2" t="s">
        <v>250</v>
      </c>
      <c r="E3012" s="2" t="s">
        <v>251</v>
      </c>
      <c r="F3012" s="2">
        <v>14970</v>
      </c>
      <c r="G3012" s="2"/>
      <c r="H3012" s="2">
        <v>14257</v>
      </c>
      <c r="I3012" s="2"/>
      <c r="J3012" s="2"/>
      <c r="K3012" s="2"/>
      <c r="L3012" s="2">
        <f t="shared" si="519"/>
        <v>712.85</v>
      </c>
      <c r="M3012" s="2">
        <f t="shared" si="520"/>
        <v>356.42500000000001</v>
      </c>
      <c r="N3012" s="2">
        <f t="shared" si="521"/>
        <v>356.42500000000001</v>
      </c>
      <c r="O3012" s="2">
        <f t="shared" si="522"/>
        <v>0</v>
      </c>
      <c r="P3012" s="2">
        <f t="shared" si="523"/>
        <v>14969.85</v>
      </c>
      <c r="Q3012" s="14">
        <f t="shared" si="524"/>
        <v>-0.1499999999996362</v>
      </c>
      <c r="R3012" s="2"/>
      <c r="S3012" s="2"/>
      <c r="T3012" s="1" t="e">
        <v>#N/A</v>
      </c>
    </row>
    <row r="3013" spans="1:20" x14ac:dyDescent="0.25">
      <c r="A3013" s="2" t="str">
        <f t="shared" si="525"/>
        <v>082019</v>
      </c>
      <c r="B3013" s="11">
        <v>43697</v>
      </c>
      <c r="C3013" s="2" t="s">
        <v>3658</v>
      </c>
      <c r="D3013" s="2" t="s">
        <v>250</v>
      </c>
      <c r="E3013" s="2" t="s">
        <v>251</v>
      </c>
      <c r="F3013" s="2">
        <v>10274</v>
      </c>
      <c r="G3013" s="2"/>
      <c r="H3013" s="2">
        <v>9785</v>
      </c>
      <c r="I3013" s="2"/>
      <c r="J3013" s="2"/>
      <c r="K3013" s="2"/>
      <c r="L3013" s="2">
        <f t="shared" si="519"/>
        <v>489.25</v>
      </c>
      <c r="M3013" s="2">
        <f t="shared" si="520"/>
        <v>244.625</v>
      </c>
      <c r="N3013" s="2">
        <f t="shared" si="521"/>
        <v>244.625</v>
      </c>
      <c r="O3013" s="2">
        <f t="shared" si="522"/>
        <v>0</v>
      </c>
      <c r="P3013" s="2">
        <f t="shared" si="523"/>
        <v>10274.25</v>
      </c>
      <c r="Q3013" s="14">
        <f t="shared" si="524"/>
        <v>0.25</v>
      </c>
      <c r="R3013" s="2"/>
      <c r="S3013" s="2"/>
      <c r="T3013" s="1" t="e">
        <v>#N/A</v>
      </c>
    </row>
    <row r="3014" spans="1:20" x14ac:dyDescent="0.25">
      <c r="A3014" s="2" t="str">
        <f t="shared" si="525"/>
        <v>082019</v>
      </c>
      <c r="B3014" s="11">
        <v>43697</v>
      </c>
      <c r="C3014" s="2" t="s">
        <v>3659</v>
      </c>
      <c r="D3014" s="2" t="s">
        <v>250</v>
      </c>
      <c r="E3014" s="2" t="s">
        <v>251</v>
      </c>
      <c r="F3014" s="2">
        <v>6646</v>
      </c>
      <c r="G3014" s="2"/>
      <c r="H3014" s="2">
        <v>6330</v>
      </c>
      <c r="I3014" s="2"/>
      <c r="J3014" s="2"/>
      <c r="K3014" s="2"/>
      <c r="L3014" s="2">
        <f t="shared" si="519"/>
        <v>316.5</v>
      </c>
      <c r="M3014" s="2">
        <f t="shared" si="520"/>
        <v>158.25</v>
      </c>
      <c r="N3014" s="2">
        <f t="shared" si="521"/>
        <v>158.25</v>
      </c>
      <c r="O3014" s="2">
        <f t="shared" si="522"/>
        <v>0</v>
      </c>
      <c r="P3014" s="2">
        <f t="shared" si="523"/>
        <v>6646.5</v>
      </c>
      <c r="Q3014" s="14">
        <f t="shared" si="524"/>
        <v>0.5</v>
      </c>
      <c r="R3014" s="2"/>
      <c r="S3014" s="2"/>
      <c r="T3014" s="1" t="e">
        <v>#N/A</v>
      </c>
    </row>
    <row r="3015" spans="1:20" x14ac:dyDescent="0.25">
      <c r="A3015" s="2" t="str">
        <f t="shared" si="525"/>
        <v>082019</v>
      </c>
      <c r="B3015" s="11">
        <v>43698</v>
      </c>
      <c r="C3015" s="2" t="s">
        <v>3664</v>
      </c>
      <c r="D3015" s="2" t="s">
        <v>250</v>
      </c>
      <c r="E3015" s="2" t="s">
        <v>251</v>
      </c>
      <c r="F3015" s="2">
        <v>12122</v>
      </c>
      <c r="G3015" s="2"/>
      <c r="H3015" s="2">
        <v>11545</v>
      </c>
      <c r="I3015" s="2"/>
      <c r="J3015" s="2"/>
      <c r="K3015" s="2"/>
      <c r="L3015" s="2">
        <f t="shared" ref="L3015:L3078" si="526">+(H3015*$H$1/100)+(I3015*$I$1/100)+(J3015*$J$1/100)+(K3015*$K$1/100)</f>
        <v>577.25</v>
      </c>
      <c r="M3015" s="2">
        <f t="shared" ref="M3015:M3078" si="527">+IF(VALUE(LEFT(D3015,2))=33,L3015/2,0)</f>
        <v>288.625</v>
      </c>
      <c r="N3015" s="2">
        <f t="shared" ref="N3015:N3078" si="528">+M3015</f>
        <v>288.625</v>
      </c>
      <c r="O3015" s="2">
        <f t="shared" ref="O3015:O3078" si="529">+IF(VALUE(LEFT(D3015,2))=33,0,L3015)</f>
        <v>0</v>
      </c>
      <c r="P3015" s="2">
        <f t="shared" ref="P3015:P3078" si="530">H3015+I3015+J3015+K3015+L3015+G3015</f>
        <v>12122.25</v>
      </c>
      <c r="Q3015" s="14">
        <f t="shared" ref="Q3015:Q3078" si="531">P3015-F3015</f>
        <v>0.25</v>
      </c>
      <c r="R3015" s="2"/>
      <c r="S3015" s="2"/>
      <c r="T3015" s="1" t="e">
        <v>#N/A</v>
      </c>
    </row>
    <row r="3016" spans="1:20" x14ac:dyDescent="0.25">
      <c r="A3016" s="2" t="str">
        <f t="shared" si="525"/>
        <v>082019</v>
      </c>
      <c r="B3016" s="11">
        <v>43698</v>
      </c>
      <c r="C3016" s="2" t="s">
        <v>3665</v>
      </c>
      <c r="D3016" s="2" t="s">
        <v>250</v>
      </c>
      <c r="E3016" s="2" t="s">
        <v>251</v>
      </c>
      <c r="F3016" s="2">
        <v>25410</v>
      </c>
      <c r="G3016" s="2"/>
      <c r="H3016" s="2">
        <v>24200</v>
      </c>
      <c r="I3016" s="2"/>
      <c r="J3016" s="2"/>
      <c r="K3016" s="2"/>
      <c r="L3016" s="2">
        <f t="shared" si="526"/>
        <v>1210</v>
      </c>
      <c r="M3016" s="2">
        <f t="shared" si="527"/>
        <v>605</v>
      </c>
      <c r="N3016" s="2">
        <f t="shared" si="528"/>
        <v>605</v>
      </c>
      <c r="O3016" s="2">
        <f t="shared" si="529"/>
        <v>0</v>
      </c>
      <c r="P3016" s="2">
        <f t="shared" si="530"/>
        <v>25410</v>
      </c>
      <c r="Q3016" s="14">
        <f t="shared" si="531"/>
        <v>0</v>
      </c>
      <c r="R3016" s="2"/>
      <c r="S3016" s="2"/>
      <c r="T3016" s="1" t="e">
        <v>#N/A</v>
      </c>
    </row>
    <row r="3017" spans="1:20" x14ac:dyDescent="0.25">
      <c r="A3017" s="2" t="str">
        <f t="shared" si="525"/>
        <v>082019</v>
      </c>
      <c r="B3017" s="11">
        <v>43699</v>
      </c>
      <c r="C3017" s="2" t="s">
        <v>3668</v>
      </c>
      <c r="D3017" s="2" t="s">
        <v>250</v>
      </c>
      <c r="E3017" s="2" t="s">
        <v>251</v>
      </c>
      <c r="F3017" s="2">
        <v>13608</v>
      </c>
      <c r="G3017" s="2"/>
      <c r="H3017" s="2">
        <v>12960</v>
      </c>
      <c r="I3017" s="2"/>
      <c r="J3017" s="2"/>
      <c r="K3017" s="2"/>
      <c r="L3017" s="2">
        <f t="shared" si="526"/>
        <v>648</v>
      </c>
      <c r="M3017" s="2">
        <f t="shared" si="527"/>
        <v>324</v>
      </c>
      <c r="N3017" s="2">
        <f t="shared" si="528"/>
        <v>324</v>
      </c>
      <c r="O3017" s="2">
        <f t="shared" si="529"/>
        <v>0</v>
      </c>
      <c r="P3017" s="2">
        <f t="shared" si="530"/>
        <v>13608</v>
      </c>
      <c r="Q3017" s="14">
        <f t="shared" si="531"/>
        <v>0</v>
      </c>
      <c r="R3017" s="2"/>
      <c r="S3017" s="2"/>
      <c r="T3017" s="1" t="e">
        <v>#N/A</v>
      </c>
    </row>
    <row r="3018" spans="1:20" x14ac:dyDescent="0.25">
      <c r="A3018" s="2" t="str">
        <f t="shared" si="525"/>
        <v>082019</v>
      </c>
      <c r="B3018" s="11">
        <v>43699</v>
      </c>
      <c r="C3018" s="2" t="s">
        <v>3670</v>
      </c>
      <c r="D3018" s="2" t="s">
        <v>250</v>
      </c>
      <c r="E3018" s="2" t="s">
        <v>251</v>
      </c>
      <c r="F3018" s="2">
        <v>12778</v>
      </c>
      <c r="G3018" s="2"/>
      <c r="H3018" s="2">
        <v>12170</v>
      </c>
      <c r="I3018" s="2"/>
      <c r="J3018" s="2"/>
      <c r="K3018" s="2"/>
      <c r="L3018" s="2">
        <f t="shared" si="526"/>
        <v>608.5</v>
      </c>
      <c r="M3018" s="2">
        <f t="shared" si="527"/>
        <v>304.25</v>
      </c>
      <c r="N3018" s="2">
        <f t="shared" si="528"/>
        <v>304.25</v>
      </c>
      <c r="O3018" s="2">
        <f t="shared" si="529"/>
        <v>0</v>
      </c>
      <c r="P3018" s="2">
        <f t="shared" si="530"/>
        <v>12778.5</v>
      </c>
      <c r="Q3018" s="14">
        <f t="shared" si="531"/>
        <v>0.5</v>
      </c>
      <c r="R3018" s="2"/>
      <c r="S3018" s="2"/>
      <c r="T3018" s="1" t="e">
        <v>#N/A</v>
      </c>
    </row>
    <row r="3019" spans="1:20" x14ac:dyDescent="0.25">
      <c r="A3019" s="2" t="str">
        <f t="shared" si="525"/>
        <v>082019</v>
      </c>
      <c r="B3019" s="11">
        <v>43701</v>
      </c>
      <c r="C3019" s="2" t="s">
        <v>3678</v>
      </c>
      <c r="D3019" s="2" t="s">
        <v>250</v>
      </c>
      <c r="E3019" s="2" t="s">
        <v>251</v>
      </c>
      <c r="F3019" s="2">
        <v>10545</v>
      </c>
      <c r="G3019" s="2"/>
      <c r="H3019" s="2">
        <v>10043</v>
      </c>
      <c r="I3019" s="2"/>
      <c r="J3019" s="2"/>
      <c r="K3019" s="2"/>
      <c r="L3019" s="2">
        <f t="shared" si="526"/>
        <v>502.15</v>
      </c>
      <c r="M3019" s="2">
        <f t="shared" si="527"/>
        <v>251.07499999999999</v>
      </c>
      <c r="N3019" s="2">
        <f t="shared" si="528"/>
        <v>251.07499999999999</v>
      </c>
      <c r="O3019" s="2">
        <f t="shared" si="529"/>
        <v>0</v>
      </c>
      <c r="P3019" s="2">
        <f t="shared" si="530"/>
        <v>10545.15</v>
      </c>
      <c r="Q3019" s="14">
        <f t="shared" si="531"/>
        <v>0.1499999999996362</v>
      </c>
      <c r="R3019" s="2"/>
      <c r="S3019" s="2"/>
      <c r="T3019" s="1" t="e">
        <v>#N/A</v>
      </c>
    </row>
    <row r="3020" spans="1:20" x14ac:dyDescent="0.25">
      <c r="A3020" s="2" t="str">
        <f t="shared" si="525"/>
        <v>082019</v>
      </c>
      <c r="B3020" s="11">
        <v>43701</v>
      </c>
      <c r="C3020" s="2" t="s">
        <v>3679</v>
      </c>
      <c r="D3020" s="2" t="s">
        <v>250</v>
      </c>
      <c r="E3020" s="2" t="s">
        <v>251</v>
      </c>
      <c r="F3020" s="2">
        <v>12350</v>
      </c>
      <c r="G3020" s="2"/>
      <c r="H3020" s="2">
        <v>11762</v>
      </c>
      <c r="I3020" s="2"/>
      <c r="J3020" s="2"/>
      <c r="K3020" s="2"/>
      <c r="L3020" s="2">
        <f t="shared" si="526"/>
        <v>588.1</v>
      </c>
      <c r="M3020" s="2">
        <f t="shared" si="527"/>
        <v>294.05</v>
      </c>
      <c r="N3020" s="2">
        <f t="shared" si="528"/>
        <v>294.05</v>
      </c>
      <c r="O3020" s="2">
        <f t="shared" si="529"/>
        <v>0</v>
      </c>
      <c r="P3020" s="2">
        <f t="shared" si="530"/>
        <v>12350.1</v>
      </c>
      <c r="Q3020" s="14">
        <f t="shared" si="531"/>
        <v>0.1000000000003638</v>
      </c>
      <c r="R3020" s="2"/>
      <c r="S3020" s="2"/>
      <c r="T3020" s="1" t="e">
        <v>#N/A</v>
      </c>
    </row>
    <row r="3021" spans="1:20" x14ac:dyDescent="0.25">
      <c r="A3021" s="2" t="str">
        <f t="shared" si="525"/>
        <v>082019</v>
      </c>
      <c r="B3021" s="11">
        <v>43704</v>
      </c>
      <c r="C3021" s="2" t="s">
        <v>3688</v>
      </c>
      <c r="D3021" s="2" t="s">
        <v>250</v>
      </c>
      <c r="E3021" s="2" t="s">
        <v>251</v>
      </c>
      <c r="F3021" s="2">
        <v>11319</v>
      </c>
      <c r="G3021" s="2"/>
      <c r="H3021" s="2">
        <v>10780</v>
      </c>
      <c r="I3021" s="2"/>
      <c r="J3021" s="2"/>
      <c r="K3021" s="2"/>
      <c r="L3021" s="2">
        <f t="shared" si="526"/>
        <v>539</v>
      </c>
      <c r="M3021" s="2">
        <f t="shared" si="527"/>
        <v>269.5</v>
      </c>
      <c r="N3021" s="2">
        <f t="shared" si="528"/>
        <v>269.5</v>
      </c>
      <c r="O3021" s="2">
        <f t="shared" si="529"/>
        <v>0</v>
      </c>
      <c r="P3021" s="2">
        <f t="shared" si="530"/>
        <v>11319</v>
      </c>
      <c r="Q3021" s="14">
        <f t="shared" si="531"/>
        <v>0</v>
      </c>
      <c r="R3021" s="2"/>
      <c r="S3021" s="2"/>
      <c r="T3021" s="1" t="e">
        <v>#N/A</v>
      </c>
    </row>
    <row r="3022" spans="1:20" x14ac:dyDescent="0.25">
      <c r="A3022" s="2" t="str">
        <f t="shared" si="525"/>
        <v>082019</v>
      </c>
      <c r="B3022" s="11">
        <v>43708</v>
      </c>
      <c r="C3022" s="2" t="s">
        <v>3695</v>
      </c>
      <c r="D3022" s="2" t="s">
        <v>250</v>
      </c>
      <c r="E3022" s="2" t="s">
        <v>251</v>
      </c>
      <c r="F3022" s="2">
        <v>11652</v>
      </c>
      <c r="G3022" s="2"/>
      <c r="H3022" s="2">
        <v>11097</v>
      </c>
      <c r="I3022" s="2"/>
      <c r="J3022" s="2"/>
      <c r="K3022" s="2"/>
      <c r="L3022" s="2">
        <f t="shared" si="526"/>
        <v>554.85</v>
      </c>
      <c r="M3022" s="2">
        <f t="shared" si="527"/>
        <v>277.42500000000001</v>
      </c>
      <c r="N3022" s="2">
        <f t="shared" si="528"/>
        <v>277.42500000000001</v>
      </c>
      <c r="O3022" s="2">
        <f t="shared" si="529"/>
        <v>0</v>
      </c>
      <c r="P3022" s="2">
        <f t="shared" si="530"/>
        <v>11651.85</v>
      </c>
      <c r="Q3022" s="14">
        <f t="shared" si="531"/>
        <v>-0.1499999999996362</v>
      </c>
      <c r="R3022" s="2"/>
      <c r="S3022" s="2"/>
      <c r="T3022" s="1" t="e">
        <v>#N/A</v>
      </c>
    </row>
    <row r="3023" spans="1:20" x14ac:dyDescent="0.25">
      <c r="A3023" s="2" t="str">
        <f t="shared" ref="A3023:A3086" si="532">TEXT(B3023,"MMYYYY")</f>
        <v>092019</v>
      </c>
      <c r="B3023" s="11">
        <v>43712</v>
      </c>
      <c r="C3023" s="2" t="s">
        <v>3886</v>
      </c>
      <c r="D3023" s="2" t="s">
        <v>250</v>
      </c>
      <c r="E3023" s="2" t="s">
        <v>251</v>
      </c>
      <c r="F3023" s="2">
        <v>6762</v>
      </c>
      <c r="G3023" s="2"/>
      <c r="H3023" s="2">
        <v>6440</v>
      </c>
      <c r="I3023" s="2"/>
      <c r="J3023" s="2"/>
      <c r="K3023" s="2"/>
      <c r="L3023" s="2">
        <f t="shared" si="526"/>
        <v>322</v>
      </c>
      <c r="M3023" s="2">
        <f t="shared" si="527"/>
        <v>161</v>
      </c>
      <c r="N3023" s="2">
        <f t="shared" si="528"/>
        <v>161</v>
      </c>
      <c r="O3023" s="2">
        <f t="shared" si="529"/>
        <v>0</v>
      </c>
      <c r="P3023" s="2">
        <f t="shared" si="530"/>
        <v>6762</v>
      </c>
      <c r="Q3023" s="14">
        <f t="shared" si="531"/>
        <v>0</v>
      </c>
      <c r="R3023" s="2"/>
      <c r="S3023" s="2"/>
      <c r="T3023" s="1" t="e">
        <v>#N/A</v>
      </c>
    </row>
    <row r="3024" spans="1:20" x14ac:dyDescent="0.25">
      <c r="A3024" s="2" t="str">
        <f t="shared" si="532"/>
        <v>092019</v>
      </c>
      <c r="B3024" s="11">
        <v>43713</v>
      </c>
      <c r="C3024" s="2" t="s">
        <v>4126</v>
      </c>
      <c r="D3024" s="2" t="s">
        <v>250</v>
      </c>
      <c r="E3024" s="2" t="s">
        <v>251</v>
      </c>
      <c r="F3024" s="2">
        <v>5381</v>
      </c>
      <c r="G3024" s="2"/>
      <c r="H3024" s="2">
        <v>5125</v>
      </c>
      <c r="I3024" s="2"/>
      <c r="J3024" s="2"/>
      <c r="K3024" s="2"/>
      <c r="L3024" s="2">
        <f t="shared" si="526"/>
        <v>256.25</v>
      </c>
      <c r="M3024" s="2">
        <f t="shared" si="527"/>
        <v>128.125</v>
      </c>
      <c r="N3024" s="2">
        <f t="shared" si="528"/>
        <v>128.125</v>
      </c>
      <c r="O3024" s="2">
        <f t="shared" si="529"/>
        <v>0</v>
      </c>
      <c r="P3024" s="2">
        <f t="shared" si="530"/>
        <v>5381.25</v>
      </c>
      <c r="Q3024" s="14">
        <f t="shared" si="531"/>
        <v>0.25</v>
      </c>
      <c r="R3024" s="2"/>
      <c r="S3024" s="2"/>
      <c r="T3024" s="1" t="e">
        <v>#N/A</v>
      </c>
    </row>
    <row r="3025" spans="1:20" x14ac:dyDescent="0.25">
      <c r="A3025" s="2" t="str">
        <f t="shared" si="532"/>
        <v>092019</v>
      </c>
      <c r="B3025" s="11">
        <v>43715</v>
      </c>
      <c r="C3025" s="2" t="s">
        <v>4127</v>
      </c>
      <c r="D3025" s="2" t="s">
        <v>250</v>
      </c>
      <c r="E3025" s="2" t="s">
        <v>251</v>
      </c>
      <c r="F3025" s="2">
        <v>1360</v>
      </c>
      <c r="G3025" s="2"/>
      <c r="H3025" s="2">
        <v>1295</v>
      </c>
      <c r="I3025" s="2"/>
      <c r="J3025" s="2"/>
      <c r="K3025" s="2"/>
      <c r="L3025" s="2">
        <f t="shared" si="526"/>
        <v>64.75</v>
      </c>
      <c r="M3025" s="2">
        <f t="shared" si="527"/>
        <v>32.375</v>
      </c>
      <c r="N3025" s="2">
        <f t="shared" si="528"/>
        <v>32.375</v>
      </c>
      <c r="O3025" s="2">
        <f t="shared" si="529"/>
        <v>0</v>
      </c>
      <c r="P3025" s="2">
        <f t="shared" si="530"/>
        <v>1359.75</v>
      </c>
      <c r="Q3025" s="14">
        <f t="shared" si="531"/>
        <v>-0.25</v>
      </c>
      <c r="R3025" s="2"/>
      <c r="S3025" s="2"/>
      <c r="T3025" s="1" t="e">
        <v>#N/A</v>
      </c>
    </row>
    <row r="3026" spans="1:20" x14ac:dyDescent="0.25">
      <c r="A3026" s="2" t="str">
        <f t="shared" si="532"/>
        <v>092019</v>
      </c>
      <c r="B3026" s="11">
        <v>43717</v>
      </c>
      <c r="C3026" s="2" t="s">
        <v>4129</v>
      </c>
      <c r="D3026" s="2" t="s">
        <v>250</v>
      </c>
      <c r="E3026" s="2" t="s">
        <v>251</v>
      </c>
      <c r="F3026" s="2">
        <v>1037</v>
      </c>
      <c r="G3026" s="2"/>
      <c r="H3026" s="2">
        <v>988</v>
      </c>
      <c r="I3026" s="2"/>
      <c r="J3026" s="2"/>
      <c r="K3026" s="2"/>
      <c r="L3026" s="2">
        <f t="shared" si="526"/>
        <v>49.4</v>
      </c>
      <c r="M3026" s="2">
        <f t="shared" si="527"/>
        <v>24.7</v>
      </c>
      <c r="N3026" s="2">
        <f t="shared" si="528"/>
        <v>24.7</v>
      </c>
      <c r="O3026" s="2">
        <f t="shared" si="529"/>
        <v>0</v>
      </c>
      <c r="P3026" s="2">
        <f t="shared" si="530"/>
        <v>1037.4000000000001</v>
      </c>
      <c r="Q3026" s="14">
        <f t="shared" si="531"/>
        <v>0.40000000000009095</v>
      </c>
      <c r="R3026" s="2"/>
      <c r="S3026" s="2"/>
      <c r="T3026" s="1" t="e">
        <v>#N/A</v>
      </c>
    </row>
    <row r="3027" spans="1:20" x14ac:dyDescent="0.25">
      <c r="A3027" s="2" t="str">
        <f t="shared" si="532"/>
        <v>092019</v>
      </c>
      <c r="B3027" s="11">
        <v>43720</v>
      </c>
      <c r="C3027" s="2" t="s">
        <v>4134</v>
      </c>
      <c r="D3027" s="2" t="s">
        <v>250</v>
      </c>
      <c r="E3027" s="2" t="s">
        <v>251</v>
      </c>
      <c r="F3027" s="2">
        <v>20071</v>
      </c>
      <c r="G3027" s="2"/>
      <c r="H3027" s="2">
        <v>19115</v>
      </c>
      <c r="I3027" s="2"/>
      <c r="J3027" s="2"/>
      <c r="K3027" s="2"/>
      <c r="L3027" s="2">
        <f t="shared" si="526"/>
        <v>955.75</v>
      </c>
      <c r="M3027" s="2">
        <f t="shared" si="527"/>
        <v>477.875</v>
      </c>
      <c r="N3027" s="2">
        <f t="shared" si="528"/>
        <v>477.875</v>
      </c>
      <c r="O3027" s="2">
        <f t="shared" si="529"/>
        <v>0</v>
      </c>
      <c r="P3027" s="2">
        <f t="shared" si="530"/>
        <v>20070.75</v>
      </c>
      <c r="Q3027" s="14">
        <f t="shared" si="531"/>
        <v>-0.25</v>
      </c>
      <c r="R3027" s="2"/>
      <c r="S3027" s="2"/>
      <c r="T3027" s="1" t="e">
        <v>#N/A</v>
      </c>
    </row>
    <row r="3028" spans="1:20" x14ac:dyDescent="0.25">
      <c r="A3028" s="2" t="str">
        <f t="shared" si="532"/>
        <v>092019</v>
      </c>
      <c r="B3028" s="11">
        <v>43724</v>
      </c>
      <c r="C3028" s="2" t="s">
        <v>4139</v>
      </c>
      <c r="D3028" s="2" t="s">
        <v>250</v>
      </c>
      <c r="E3028" s="2" t="s">
        <v>251</v>
      </c>
      <c r="F3028" s="2">
        <v>819</v>
      </c>
      <c r="G3028" s="2"/>
      <c r="H3028" s="2">
        <v>780</v>
      </c>
      <c r="I3028" s="2"/>
      <c r="J3028" s="2"/>
      <c r="K3028" s="2"/>
      <c r="L3028" s="2">
        <f t="shared" si="526"/>
        <v>39</v>
      </c>
      <c r="M3028" s="2">
        <f t="shared" si="527"/>
        <v>19.5</v>
      </c>
      <c r="N3028" s="2">
        <f t="shared" si="528"/>
        <v>19.5</v>
      </c>
      <c r="O3028" s="2">
        <f t="shared" si="529"/>
        <v>0</v>
      </c>
      <c r="P3028" s="2">
        <f t="shared" si="530"/>
        <v>819</v>
      </c>
      <c r="Q3028" s="14">
        <f t="shared" si="531"/>
        <v>0</v>
      </c>
      <c r="R3028" s="2"/>
      <c r="S3028" s="2"/>
      <c r="T3028" s="1" t="e">
        <v>#N/A</v>
      </c>
    </row>
    <row r="3029" spans="1:20" x14ac:dyDescent="0.25">
      <c r="A3029" s="2" t="str">
        <f t="shared" si="532"/>
        <v>092019</v>
      </c>
      <c r="B3029" s="11">
        <v>43726</v>
      </c>
      <c r="C3029" s="2" t="s">
        <v>4147</v>
      </c>
      <c r="D3029" s="2" t="s">
        <v>250</v>
      </c>
      <c r="E3029" s="2" t="s">
        <v>251</v>
      </c>
      <c r="F3029" s="2">
        <v>3255</v>
      </c>
      <c r="G3029" s="2"/>
      <c r="H3029" s="2">
        <v>3100</v>
      </c>
      <c r="I3029" s="2"/>
      <c r="J3029" s="2"/>
      <c r="K3029" s="2"/>
      <c r="L3029" s="2">
        <f t="shared" si="526"/>
        <v>155</v>
      </c>
      <c r="M3029" s="2">
        <f t="shared" si="527"/>
        <v>77.5</v>
      </c>
      <c r="N3029" s="2">
        <f t="shared" si="528"/>
        <v>77.5</v>
      </c>
      <c r="O3029" s="2">
        <f t="shared" si="529"/>
        <v>0</v>
      </c>
      <c r="P3029" s="2">
        <f t="shared" si="530"/>
        <v>3255</v>
      </c>
      <c r="Q3029" s="14">
        <f t="shared" si="531"/>
        <v>0</v>
      </c>
      <c r="R3029" s="2"/>
      <c r="S3029" s="2"/>
      <c r="T3029" s="1" t="e">
        <v>#N/A</v>
      </c>
    </row>
    <row r="3030" spans="1:20" x14ac:dyDescent="0.25">
      <c r="A3030" s="2" t="str">
        <f t="shared" si="532"/>
        <v>092019</v>
      </c>
      <c r="B3030" s="11">
        <v>43728</v>
      </c>
      <c r="C3030" s="2" t="s">
        <v>4153</v>
      </c>
      <c r="D3030" s="2" t="s">
        <v>250</v>
      </c>
      <c r="E3030" s="2" t="s">
        <v>251</v>
      </c>
      <c r="F3030" s="2">
        <v>34576</v>
      </c>
      <c r="G3030" s="2"/>
      <c r="H3030" s="2">
        <v>32930</v>
      </c>
      <c r="I3030" s="2"/>
      <c r="J3030" s="2"/>
      <c r="K3030" s="2"/>
      <c r="L3030" s="2">
        <f t="shared" si="526"/>
        <v>1646.5</v>
      </c>
      <c r="M3030" s="2">
        <f t="shared" si="527"/>
        <v>823.25</v>
      </c>
      <c r="N3030" s="2">
        <f t="shared" si="528"/>
        <v>823.25</v>
      </c>
      <c r="O3030" s="2">
        <f t="shared" si="529"/>
        <v>0</v>
      </c>
      <c r="P3030" s="2">
        <f t="shared" si="530"/>
        <v>34576.5</v>
      </c>
      <c r="Q3030" s="14">
        <f t="shared" si="531"/>
        <v>0.5</v>
      </c>
      <c r="R3030" s="2"/>
      <c r="S3030" s="2"/>
      <c r="T3030" s="1" t="e">
        <v>#N/A</v>
      </c>
    </row>
    <row r="3031" spans="1:20" x14ac:dyDescent="0.25">
      <c r="A3031" s="2" t="str">
        <f t="shared" si="532"/>
        <v>092019</v>
      </c>
      <c r="B3031" s="11">
        <v>43729</v>
      </c>
      <c r="C3031" s="2" t="s">
        <v>4158</v>
      </c>
      <c r="D3031" s="2" t="s">
        <v>250</v>
      </c>
      <c r="E3031" s="2" t="s">
        <v>251</v>
      </c>
      <c r="F3031" s="2">
        <v>30282</v>
      </c>
      <c r="G3031" s="2"/>
      <c r="H3031" s="2">
        <v>28840</v>
      </c>
      <c r="I3031" s="2"/>
      <c r="J3031" s="2"/>
      <c r="K3031" s="2"/>
      <c r="L3031" s="2">
        <f t="shared" si="526"/>
        <v>1442</v>
      </c>
      <c r="M3031" s="2">
        <f t="shared" si="527"/>
        <v>721</v>
      </c>
      <c r="N3031" s="2">
        <f t="shared" si="528"/>
        <v>721</v>
      </c>
      <c r="O3031" s="2">
        <f t="shared" si="529"/>
        <v>0</v>
      </c>
      <c r="P3031" s="2">
        <f t="shared" si="530"/>
        <v>30282</v>
      </c>
      <c r="Q3031" s="14">
        <f t="shared" si="531"/>
        <v>0</v>
      </c>
      <c r="R3031" s="2"/>
      <c r="S3031" s="2"/>
      <c r="T3031" s="1" t="e">
        <v>#N/A</v>
      </c>
    </row>
    <row r="3032" spans="1:20" x14ac:dyDescent="0.25">
      <c r="A3032" s="2" t="str">
        <f t="shared" si="532"/>
        <v>092019</v>
      </c>
      <c r="B3032" s="11">
        <v>43729</v>
      </c>
      <c r="C3032" s="2" t="s">
        <v>4159</v>
      </c>
      <c r="D3032" s="2" t="s">
        <v>250</v>
      </c>
      <c r="E3032" s="2" t="s">
        <v>251</v>
      </c>
      <c r="F3032" s="2">
        <v>15824</v>
      </c>
      <c r="G3032" s="2"/>
      <c r="H3032" s="2">
        <v>15070</v>
      </c>
      <c r="I3032" s="2"/>
      <c r="J3032" s="2"/>
      <c r="K3032" s="2"/>
      <c r="L3032" s="2">
        <f t="shared" si="526"/>
        <v>753.5</v>
      </c>
      <c r="M3032" s="2">
        <f t="shared" si="527"/>
        <v>376.75</v>
      </c>
      <c r="N3032" s="2">
        <f t="shared" si="528"/>
        <v>376.75</v>
      </c>
      <c r="O3032" s="2">
        <f t="shared" si="529"/>
        <v>0</v>
      </c>
      <c r="P3032" s="2">
        <f t="shared" si="530"/>
        <v>15823.5</v>
      </c>
      <c r="Q3032" s="14">
        <f t="shared" si="531"/>
        <v>-0.5</v>
      </c>
      <c r="R3032" s="2"/>
      <c r="S3032" s="2"/>
      <c r="T3032" s="1" t="e">
        <v>#N/A</v>
      </c>
    </row>
    <row r="3033" spans="1:20" x14ac:dyDescent="0.25">
      <c r="A3033" s="2" t="str">
        <f t="shared" si="532"/>
        <v>092019</v>
      </c>
      <c r="B3033" s="11">
        <v>43732</v>
      </c>
      <c r="C3033" s="2" t="s">
        <v>4170</v>
      </c>
      <c r="D3033" s="2" t="s">
        <v>250</v>
      </c>
      <c r="E3033" s="2" t="s">
        <v>251</v>
      </c>
      <c r="F3033" s="2">
        <v>46358</v>
      </c>
      <c r="G3033" s="2"/>
      <c r="H3033" s="2">
        <v>44150</v>
      </c>
      <c r="I3033" s="2"/>
      <c r="J3033" s="2"/>
      <c r="K3033" s="2"/>
      <c r="L3033" s="2">
        <f t="shared" si="526"/>
        <v>2207.5</v>
      </c>
      <c r="M3033" s="2">
        <f t="shared" si="527"/>
        <v>1103.75</v>
      </c>
      <c r="N3033" s="2">
        <f t="shared" si="528"/>
        <v>1103.75</v>
      </c>
      <c r="O3033" s="2">
        <f t="shared" si="529"/>
        <v>0</v>
      </c>
      <c r="P3033" s="2">
        <f t="shared" si="530"/>
        <v>46357.5</v>
      </c>
      <c r="Q3033" s="14">
        <f t="shared" si="531"/>
        <v>-0.5</v>
      </c>
      <c r="R3033" s="2"/>
      <c r="S3033" s="2"/>
      <c r="T3033" s="1" t="e">
        <v>#N/A</v>
      </c>
    </row>
    <row r="3034" spans="1:20" x14ac:dyDescent="0.25">
      <c r="A3034" s="2" t="str">
        <f t="shared" si="532"/>
        <v>092019</v>
      </c>
      <c r="B3034" s="11">
        <v>43732</v>
      </c>
      <c r="C3034" s="2" t="s">
        <v>4171</v>
      </c>
      <c r="D3034" s="2" t="s">
        <v>250</v>
      </c>
      <c r="E3034" s="2" t="s">
        <v>251</v>
      </c>
      <c r="F3034" s="2">
        <v>18039</v>
      </c>
      <c r="G3034" s="2"/>
      <c r="H3034" s="2">
        <v>17180</v>
      </c>
      <c r="I3034" s="2"/>
      <c r="J3034" s="2"/>
      <c r="K3034" s="2"/>
      <c r="L3034" s="2">
        <f t="shared" si="526"/>
        <v>859</v>
      </c>
      <c r="M3034" s="2">
        <f t="shared" si="527"/>
        <v>429.5</v>
      </c>
      <c r="N3034" s="2">
        <f t="shared" si="528"/>
        <v>429.5</v>
      </c>
      <c r="O3034" s="2">
        <f t="shared" si="529"/>
        <v>0</v>
      </c>
      <c r="P3034" s="2">
        <f t="shared" si="530"/>
        <v>18039</v>
      </c>
      <c r="Q3034" s="14">
        <f t="shared" si="531"/>
        <v>0</v>
      </c>
      <c r="R3034" s="2"/>
      <c r="S3034" s="2"/>
      <c r="T3034" s="1" t="e">
        <v>#N/A</v>
      </c>
    </row>
    <row r="3035" spans="1:20" x14ac:dyDescent="0.25">
      <c r="A3035" s="2" t="str">
        <f t="shared" si="532"/>
        <v>092019</v>
      </c>
      <c r="B3035" s="11">
        <v>43732</v>
      </c>
      <c r="C3035" s="2" t="s">
        <v>4172</v>
      </c>
      <c r="D3035" s="2" t="s">
        <v>250</v>
      </c>
      <c r="E3035" s="2" t="s">
        <v>251</v>
      </c>
      <c r="F3035" s="2">
        <v>5381</v>
      </c>
      <c r="G3035" s="2"/>
      <c r="H3035" s="2">
        <v>5125</v>
      </c>
      <c r="I3035" s="2"/>
      <c r="J3035" s="2"/>
      <c r="K3035" s="2"/>
      <c r="L3035" s="2">
        <f t="shared" si="526"/>
        <v>256.25</v>
      </c>
      <c r="M3035" s="2">
        <f t="shared" si="527"/>
        <v>128.125</v>
      </c>
      <c r="N3035" s="2">
        <f t="shared" si="528"/>
        <v>128.125</v>
      </c>
      <c r="O3035" s="2">
        <f t="shared" si="529"/>
        <v>0</v>
      </c>
      <c r="P3035" s="2">
        <f t="shared" si="530"/>
        <v>5381.25</v>
      </c>
      <c r="Q3035" s="14">
        <f t="shared" si="531"/>
        <v>0.25</v>
      </c>
      <c r="R3035" s="2"/>
      <c r="S3035" s="2"/>
      <c r="T3035" s="1" t="e">
        <v>#N/A</v>
      </c>
    </row>
    <row r="3036" spans="1:20" x14ac:dyDescent="0.25">
      <c r="A3036" s="2" t="str">
        <f t="shared" si="532"/>
        <v>092019</v>
      </c>
      <c r="B3036" s="11">
        <v>43733</v>
      </c>
      <c r="C3036" s="2" t="s">
        <v>4177</v>
      </c>
      <c r="D3036" s="2" t="s">
        <v>250</v>
      </c>
      <c r="E3036" s="2" t="s">
        <v>251</v>
      </c>
      <c r="F3036" s="2">
        <v>27988</v>
      </c>
      <c r="G3036" s="2"/>
      <c r="H3036" s="2">
        <v>26655</v>
      </c>
      <c r="I3036" s="2"/>
      <c r="J3036" s="2"/>
      <c r="K3036" s="2"/>
      <c r="L3036" s="2">
        <f t="shared" si="526"/>
        <v>1332.75</v>
      </c>
      <c r="M3036" s="2">
        <f t="shared" si="527"/>
        <v>666.375</v>
      </c>
      <c r="N3036" s="2">
        <f t="shared" si="528"/>
        <v>666.375</v>
      </c>
      <c r="O3036" s="2">
        <f t="shared" si="529"/>
        <v>0</v>
      </c>
      <c r="P3036" s="2">
        <f t="shared" si="530"/>
        <v>27987.75</v>
      </c>
      <c r="Q3036" s="14">
        <f t="shared" si="531"/>
        <v>-0.25</v>
      </c>
      <c r="R3036" s="2"/>
      <c r="S3036" s="2"/>
      <c r="T3036" s="1" t="e">
        <v>#N/A</v>
      </c>
    </row>
    <row r="3037" spans="1:20" x14ac:dyDescent="0.25">
      <c r="A3037" s="2" t="str">
        <f t="shared" si="532"/>
        <v>092019</v>
      </c>
      <c r="B3037" s="11">
        <v>43733</v>
      </c>
      <c r="C3037" s="2" t="s">
        <v>4178</v>
      </c>
      <c r="D3037" s="2" t="s">
        <v>250</v>
      </c>
      <c r="E3037" s="2" t="s">
        <v>251</v>
      </c>
      <c r="F3037" s="2">
        <v>9550</v>
      </c>
      <c r="G3037" s="2"/>
      <c r="H3037" s="2">
        <v>9095</v>
      </c>
      <c r="I3037" s="2"/>
      <c r="J3037" s="2"/>
      <c r="K3037" s="2"/>
      <c r="L3037" s="2">
        <f t="shared" si="526"/>
        <v>454.75</v>
      </c>
      <c r="M3037" s="2">
        <f t="shared" si="527"/>
        <v>227.375</v>
      </c>
      <c r="N3037" s="2">
        <f t="shared" si="528"/>
        <v>227.375</v>
      </c>
      <c r="O3037" s="2">
        <f t="shared" si="529"/>
        <v>0</v>
      </c>
      <c r="P3037" s="2">
        <f t="shared" si="530"/>
        <v>9549.75</v>
      </c>
      <c r="Q3037" s="14">
        <f t="shared" si="531"/>
        <v>-0.25</v>
      </c>
      <c r="R3037" s="2"/>
      <c r="S3037" s="2"/>
      <c r="T3037" s="1" t="e">
        <v>#N/A</v>
      </c>
    </row>
    <row r="3038" spans="1:20" x14ac:dyDescent="0.25">
      <c r="A3038" s="2" t="str">
        <f t="shared" si="532"/>
        <v>092019</v>
      </c>
      <c r="B3038" s="11">
        <v>43734</v>
      </c>
      <c r="C3038" s="2" t="s">
        <v>4181</v>
      </c>
      <c r="D3038" s="2" t="s">
        <v>250</v>
      </c>
      <c r="E3038" s="2" t="s">
        <v>251</v>
      </c>
      <c r="F3038" s="2">
        <v>4526</v>
      </c>
      <c r="G3038" s="2"/>
      <c r="H3038" s="2">
        <v>4310</v>
      </c>
      <c r="I3038" s="2"/>
      <c r="J3038" s="2"/>
      <c r="K3038" s="2"/>
      <c r="L3038" s="2">
        <f t="shared" si="526"/>
        <v>215.5</v>
      </c>
      <c r="M3038" s="2">
        <f t="shared" si="527"/>
        <v>107.75</v>
      </c>
      <c r="N3038" s="2">
        <f t="shared" si="528"/>
        <v>107.75</v>
      </c>
      <c r="O3038" s="2">
        <f t="shared" si="529"/>
        <v>0</v>
      </c>
      <c r="P3038" s="2">
        <f t="shared" si="530"/>
        <v>4525.5</v>
      </c>
      <c r="Q3038" s="14">
        <f t="shared" si="531"/>
        <v>-0.5</v>
      </c>
      <c r="R3038" s="2"/>
      <c r="S3038" s="2"/>
      <c r="T3038" s="1" t="e">
        <v>#N/A</v>
      </c>
    </row>
    <row r="3039" spans="1:20" x14ac:dyDescent="0.25">
      <c r="A3039" s="2" t="str">
        <f t="shared" si="532"/>
        <v>092019</v>
      </c>
      <c r="B3039" s="11">
        <v>43736</v>
      </c>
      <c r="C3039" s="2" t="s">
        <v>4187</v>
      </c>
      <c r="D3039" s="2" t="s">
        <v>250</v>
      </c>
      <c r="E3039" s="2" t="s">
        <v>251</v>
      </c>
      <c r="F3039" s="2">
        <v>28545</v>
      </c>
      <c r="G3039" s="2"/>
      <c r="H3039" s="2">
        <v>27186</v>
      </c>
      <c r="I3039" s="2"/>
      <c r="J3039" s="2"/>
      <c r="K3039" s="2"/>
      <c r="L3039" s="2">
        <f t="shared" si="526"/>
        <v>1359.3</v>
      </c>
      <c r="M3039" s="2">
        <f t="shared" si="527"/>
        <v>679.65</v>
      </c>
      <c r="N3039" s="2">
        <f t="shared" si="528"/>
        <v>679.65</v>
      </c>
      <c r="O3039" s="2">
        <f t="shared" si="529"/>
        <v>0</v>
      </c>
      <c r="P3039" s="2">
        <f t="shared" si="530"/>
        <v>28545.3</v>
      </c>
      <c r="Q3039" s="14">
        <f t="shared" si="531"/>
        <v>0.2999999999992724</v>
      </c>
      <c r="R3039" s="2"/>
      <c r="S3039" s="2"/>
      <c r="T3039" s="1" t="e">
        <v>#N/A</v>
      </c>
    </row>
    <row r="3040" spans="1:20" x14ac:dyDescent="0.25">
      <c r="A3040" s="2" t="str">
        <f t="shared" si="532"/>
        <v>092019</v>
      </c>
      <c r="B3040" s="11">
        <v>43738</v>
      </c>
      <c r="C3040" s="2" t="s">
        <v>4192</v>
      </c>
      <c r="D3040" s="2" t="s">
        <v>250</v>
      </c>
      <c r="E3040" s="2" t="s">
        <v>251</v>
      </c>
      <c r="F3040" s="2">
        <v>808</v>
      </c>
      <c r="G3040" s="2"/>
      <c r="H3040" s="2">
        <v>770</v>
      </c>
      <c r="I3040" s="2"/>
      <c r="J3040" s="2"/>
      <c r="K3040" s="2"/>
      <c r="L3040" s="2">
        <f t="shared" si="526"/>
        <v>38.5</v>
      </c>
      <c r="M3040" s="2">
        <f t="shared" si="527"/>
        <v>19.25</v>
      </c>
      <c r="N3040" s="2">
        <f t="shared" si="528"/>
        <v>19.25</v>
      </c>
      <c r="O3040" s="2">
        <f t="shared" si="529"/>
        <v>0</v>
      </c>
      <c r="P3040" s="2">
        <f t="shared" si="530"/>
        <v>808.5</v>
      </c>
      <c r="Q3040" s="14">
        <f t="shared" si="531"/>
        <v>0.5</v>
      </c>
      <c r="R3040" s="2"/>
      <c r="S3040" s="2"/>
      <c r="T3040" s="1" t="e">
        <v>#N/A</v>
      </c>
    </row>
    <row r="3041" spans="1:20" x14ac:dyDescent="0.25">
      <c r="A3041" s="2" t="str">
        <f t="shared" si="532"/>
        <v>102019</v>
      </c>
      <c r="B3041" s="11">
        <v>43743</v>
      </c>
      <c r="C3041" s="2" t="s">
        <v>4655</v>
      </c>
      <c r="D3041" s="2" t="s">
        <v>250</v>
      </c>
      <c r="E3041" s="2" t="s">
        <v>251</v>
      </c>
      <c r="F3041" s="2">
        <v>4504</v>
      </c>
      <c r="G3041" s="2"/>
      <c r="H3041" s="2">
        <v>4290</v>
      </c>
      <c r="I3041" s="2"/>
      <c r="J3041" s="2"/>
      <c r="K3041" s="2"/>
      <c r="L3041" s="2">
        <f t="shared" si="526"/>
        <v>214.5</v>
      </c>
      <c r="M3041" s="2">
        <f t="shared" si="527"/>
        <v>107.25</v>
      </c>
      <c r="N3041" s="2">
        <f t="shared" si="528"/>
        <v>107.25</v>
      </c>
      <c r="O3041" s="2">
        <f t="shared" si="529"/>
        <v>0</v>
      </c>
      <c r="P3041" s="2">
        <f t="shared" si="530"/>
        <v>4504.5</v>
      </c>
      <c r="Q3041" s="14">
        <f t="shared" si="531"/>
        <v>0.5</v>
      </c>
      <c r="R3041" s="2"/>
      <c r="S3041" s="2"/>
      <c r="T3041" s="1" t="e">
        <v>#N/A</v>
      </c>
    </row>
    <row r="3042" spans="1:20" x14ac:dyDescent="0.25">
      <c r="A3042" s="2" t="str">
        <f t="shared" si="532"/>
        <v>102019</v>
      </c>
      <c r="B3042" s="11">
        <v>43743</v>
      </c>
      <c r="C3042" s="2" t="s">
        <v>4656</v>
      </c>
      <c r="D3042" s="2" t="s">
        <v>250</v>
      </c>
      <c r="E3042" s="2" t="s">
        <v>251</v>
      </c>
      <c r="F3042" s="2">
        <v>37711</v>
      </c>
      <c r="G3042" s="2"/>
      <c r="H3042" s="2">
        <v>35915</v>
      </c>
      <c r="I3042" s="2"/>
      <c r="J3042" s="2"/>
      <c r="K3042" s="2"/>
      <c r="L3042" s="2">
        <f t="shared" si="526"/>
        <v>1795.75</v>
      </c>
      <c r="M3042" s="2">
        <f t="shared" si="527"/>
        <v>897.875</v>
      </c>
      <c r="N3042" s="2">
        <f t="shared" si="528"/>
        <v>897.875</v>
      </c>
      <c r="O3042" s="2">
        <f t="shared" si="529"/>
        <v>0</v>
      </c>
      <c r="P3042" s="2">
        <f t="shared" si="530"/>
        <v>37710.75</v>
      </c>
      <c r="Q3042" s="14">
        <f t="shared" si="531"/>
        <v>-0.25</v>
      </c>
      <c r="R3042" s="2"/>
      <c r="S3042" s="2"/>
      <c r="T3042" s="1" t="e">
        <v>#N/A</v>
      </c>
    </row>
    <row r="3043" spans="1:20" x14ac:dyDescent="0.25">
      <c r="A3043" s="2" t="str">
        <f t="shared" si="532"/>
        <v>102019</v>
      </c>
      <c r="B3043" s="11">
        <v>43747</v>
      </c>
      <c r="C3043" s="2" t="s">
        <v>4660</v>
      </c>
      <c r="D3043" s="2" t="s">
        <v>250</v>
      </c>
      <c r="E3043" s="2" t="s">
        <v>251</v>
      </c>
      <c r="F3043" s="2">
        <v>33288</v>
      </c>
      <c r="G3043" s="2"/>
      <c r="H3043" s="2">
        <v>31703</v>
      </c>
      <c r="I3043" s="2"/>
      <c r="J3043" s="2"/>
      <c r="K3043" s="2"/>
      <c r="L3043" s="2">
        <f t="shared" si="526"/>
        <v>1585.15</v>
      </c>
      <c r="M3043" s="2">
        <f t="shared" si="527"/>
        <v>792.57500000000005</v>
      </c>
      <c r="N3043" s="2">
        <f t="shared" si="528"/>
        <v>792.57500000000005</v>
      </c>
      <c r="O3043" s="2">
        <f t="shared" si="529"/>
        <v>0</v>
      </c>
      <c r="P3043" s="2">
        <f t="shared" si="530"/>
        <v>33288.15</v>
      </c>
      <c r="Q3043" s="14">
        <f t="shared" si="531"/>
        <v>0.15000000000145519</v>
      </c>
      <c r="R3043" s="2"/>
      <c r="S3043" s="2"/>
      <c r="T3043" s="1" t="e">
        <v>#N/A</v>
      </c>
    </row>
    <row r="3044" spans="1:20" x14ac:dyDescent="0.25">
      <c r="A3044" s="2" t="str">
        <f t="shared" si="532"/>
        <v>102019</v>
      </c>
      <c r="B3044" s="11">
        <v>43747</v>
      </c>
      <c r="C3044" s="2" t="s">
        <v>4661</v>
      </c>
      <c r="D3044" s="2" t="s">
        <v>250</v>
      </c>
      <c r="E3044" s="2" t="s">
        <v>251</v>
      </c>
      <c r="F3044" s="2">
        <v>7827</v>
      </c>
      <c r="G3044" s="2"/>
      <c r="H3044" s="2">
        <v>7454</v>
      </c>
      <c r="I3044" s="2"/>
      <c r="J3044" s="2"/>
      <c r="K3044" s="2"/>
      <c r="L3044" s="2">
        <f t="shared" si="526"/>
        <v>372.7</v>
      </c>
      <c r="M3044" s="2">
        <f t="shared" si="527"/>
        <v>186.35</v>
      </c>
      <c r="N3044" s="2">
        <f t="shared" si="528"/>
        <v>186.35</v>
      </c>
      <c r="O3044" s="2">
        <f t="shared" si="529"/>
        <v>0</v>
      </c>
      <c r="P3044" s="2">
        <f t="shared" si="530"/>
        <v>7826.7</v>
      </c>
      <c r="Q3044" s="14">
        <f t="shared" si="531"/>
        <v>-0.3000000000001819</v>
      </c>
      <c r="R3044" s="2"/>
      <c r="S3044" s="2"/>
      <c r="T3044" s="1" t="e">
        <v>#N/A</v>
      </c>
    </row>
    <row r="3045" spans="1:20" x14ac:dyDescent="0.25">
      <c r="A3045" s="2" t="str">
        <f t="shared" si="532"/>
        <v>102019</v>
      </c>
      <c r="B3045" s="11">
        <v>43747</v>
      </c>
      <c r="C3045" s="2" t="s">
        <v>4662</v>
      </c>
      <c r="D3045" s="2" t="s">
        <v>250</v>
      </c>
      <c r="E3045" s="2" t="s">
        <v>251</v>
      </c>
      <c r="F3045" s="2">
        <v>1843</v>
      </c>
      <c r="G3045" s="2"/>
      <c r="H3045" s="2">
        <v>1755</v>
      </c>
      <c r="I3045" s="2"/>
      <c r="J3045" s="2"/>
      <c r="K3045" s="2"/>
      <c r="L3045" s="2">
        <f t="shared" si="526"/>
        <v>87.75</v>
      </c>
      <c r="M3045" s="2">
        <f t="shared" si="527"/>
        <v>43.875</v>
      </c>
      <c r="N3045" s="2">
        <f t="shared" si="528"/>
        <v>43.875</v>
      </c>
      <c r="O3045" s="2">
        <f t="shared" si="529"/>
        <v>0</v>
      </c>
      <c r="P3045" s="2">
        <f t="shared" si="530"/>
        <v>1842.75</v>
      </c>
      <c r="Q3045" s="14">
        <f t="shared" si="531"/>
        <v>-0.25</v>
      </c>
      <c r="R3045" s="2"/>
      <c r="S3045" s="2"/>
      <c r="T3045" s="1" t="e">
        <v>#N/A</v>
      </c>
    </row>
    <row r="3046" spans="1:20" x14ac:dyDescent="0.25">
      <c r="A3046" s="2" t="str">
        <f t="shared" si="532"/>
        <v>102019</v>
      </c>
      <c r="B3046" s="11">
        <v>43750</v>
      </c>
      <c r="C3046" s="2" t="s">
        <v>4664</v>
      </c>
      <c r="D3046" s="2" t="s">
        <v>250</v>
      </c>
      <c r="E3046" s="2" t="s">
        <v>251</v>
      </c>
      <c r="F3046" s="2">
        <v>17480</v>
      </c>
      <c r="G3046" s="2"/>
      <c r="H3046" s="2">
        <v>16648</v>
      </c>
      <c r="I3046" s="2"/>
      <c r="J3046" s="2"/>
      <c r="K3046" s="2"/>
      <c r="L3046" s="2">
        <f t="shared" si="526"/>
        <v>832.4</v>
      </c>
      <c r="M3046" s="2">
        <f t="shared" si="527"/>
        <v>416.2</v>
      </c>
      <c r="N3046" s="2">
        <f t="shared" si="528"/>
        <v>416.2</v>
      </c>
      <c r="O3046" s="2">
        <f t="shared" si="529"/>
        <v>0</v>
      </c>
      <c r="P3046" s="2">
        <f t="shared" si="530"/>
        <v>17480.400000000001</v>
      </c>
      <c r="Q3046" s="14">
        <f t="shared" si="531"/>
        <v>0.40000000000145519</v>
      </c>
      <c r="R3046" s="2"/>
      <c r="S3046" s="2"/>
      <c r="T3046" s="1" t="e">
        <v>#N/A</v>
      </c>
    </row>
    <row r="3047" spans="1:20" x14ac:dyDescent="0.25">
      <c r="A3047" s="2" t="str">
        <f t="shared" si="532"/>
        <v>102019</v>
      </c>
      <c r="B3047" s="11">
        <v>43750</v>
      </c>
      <c r="C3047" s="2" t="s">
        <v>4665</v>
      </c>
      <c r="D3047" s="2" t="s">
        <v>250</v>
      </c>
      <c r="E3047" s="2" t="s">
        <v>251</v>
      </c>
      <c r="F3047" s="2">
        <v>14668</v>
      </c>
      <c r="G3047" s="2"/>
      <c r="H3047" s="2">
        <v>13970</v>
      </c>
      <c r="I3047" s="2"/>
      <c r="J3047" s="2"/>
      <c r="K3047" s="2"/>
      <c r="L3047" s="2">
        <f t="shared" si="526"/>
        <v>698.5</v>
      </c>
      <c r="M3047" s="2">
        <f t="shared" si="527"/>
        <v>349.25</v>
      </c>
      <c r="N3047" s="2">
        <f t="shared" si="528"/>
        <v>349.25</v>
      </c>
      <c r="O3047" s="2">
        <f t="shared" si="529"/>
        <v>0</v>
      </c>
      <c r="P3047" s="2">
        <f t="shared" si="530"/>
        <v>14668.5</v>
      </c>
      <c r="Q3047" s="14">
        <f t="shared" si="531"/>
        <v>0.5</v>
      </c>
      <c r="R3047" s="2"/>
      <c r="S3047" s="2"/>
      <c r="T3047" s="1" t="e">
        <v>#N/A</v>
      </c>
    </row>
    <row r="3048" spans="1:20" x14ac:dyDescent="0.25">
      <c r="A3048" s="2" t="str">
        <f t="shared" si="532"/>
        <v>102019</v>
      </c>
      <c r="B3048" s="11">
        <v>43754</v>
      </c>
      <c r="C3048" s="2" t="s">
        <v>4670</v>
      </c>
      <c r="D3048" s="2" t="s">
        <v>250</v>
      </c>
      <c r="E3048" s="2" t="s">
        <v>251</v>
      </c>
      <c r="F3048" s="2">
        <v>34752</v>
      </c>
      <c r="G3048" s="2"/>
      <c r="H3048" s="2">
        <v>33097</v>
      </c>
      <c r="I3048" s="2"/>
      <c r="J3048" s="2"/>
      <c r="K3048" s="2"/>
      <c r="L3048" s="2">
        <f t="shared" si="526"/>
        <v>1654.85</v>
      </c>
      <c r="M3048" s="2">
        <f t="shared" si="527"/>
        <v>827.42499999999995</v>
      </c>
      <c r="N3048" s="2">
        <f t="shared" si="528"/>
        <v>827.42499999999995</v>
      </c>
      <c r="O3048" s="2">
        <f t="shared" si="529"/>
        <v>0</v>
      </c>
      <c r="P3048" s="2">
        <f t="shared" si="530"/>
        <v>34751.85</v>
      </c>
      <c r="Q3048" s="14">
        <f t="shared" si="531"/>
        <v>-0.15000000000145519</v>
      </c>
      <c r="R3048" s="2"/>
      <c r="S3048" s="2"/>
      <c r="T3048" s="1" t="e">
        <v>#N/A</v>
      </c>
    </row>
    <row r="3049" spans="1:20" x14ac:dyDescent="0.25">
      <c r="A3049" s="2" t="str">
        <f t="shared" si="532"/>
        <v>102019</v>
      </c>
      <c r="B3049" s="11">
        <v>43754</v>
      </c>
      <c r="C3049" s="2" t="s">
        <v>4673</v>
      </c>
      <c r="D3049" s="2" t="s">
        <v>250</v>
      </c>
      <c r="E3049" s="2" t="s">
        <v>251</v>
      </c>
      <c r="F3049" s="2">
        <v>23922</v>
      </c>
      <c r="G3049" s="2"/>
      <c r="H3049" s="2">
        <v>22783</v>
      </c>
      <c r="I3049" s="2"/>
      <c r="J3049" s="2"/>
      <c r="K3049" s="2"/>
      <c r="L3049" s="2">
        <f t="shared" si="526"/>
        <v>1139.1500000000001</v>
      </c>
      <c r="M3049" s="2">
        <f t="shared" si="527"/>
        <v>569.57500000000005</v>
      </c>
      <c r="N3049" s="2">
        <f t="shared" si="528"/>
        <v>569.57500000000005</v>
      </c>
      <c r="O3049" s="2">
        <f t="shared" si="529"/>
        <v>0</v>
      </c>
      <c r="P3049" s="2">
        <f t="shared" si="530"/>
        <v>23922.15</v>
      </c>
      <c r="Q3049" s="14">
        <f t="shared" si="531"/>
        <v>0.15000000000145519</v>
      </c>
      <c r="R3049" s="2"/>
      <c r="S3049" s="2"/>
      <c r="T3049" s="1" t="e">
        <v>#N/A</v>
      </c>
    </row>
    <row r="3050" spans="1:20" x14ac:dyDescent="0.25">
      <c r="A3050" s="2" t="str">
        <f t="shared" si="532"/>
        <v>102019</v>
      </c>
      <c r="B3050" s="11">
        <v>43756</v>
      </c>
      <c r="C3050" s="2" t="s">
        <v>4679</v>
      </c>
      <c r="D3050" s="2" t="s">
        <v>250</v>
      </c>
      <c r="E3050" s="2" t="s">
        <v>251</v>
      </c>
      <c r="F3050" s="2">
        <v>5376</v>
      </c>
      <c r="G3050" s="2"/>
      <c r="H3050" s="2">
        <v>5120</v>
      </c>
      <c r="I3050" s="2"/>
      <c r="J3050" s="2"/>
      <c r="K3050" s="2"/>
      <c r="L3050" s="2">
        <f t="shared" si="526"/>
        <v>256</v>
      </c>
      <c r="M3050" s="2">
        <f t="shared" si="527"/>
        <v>128</v>
      </c>
      <c r="N3050" s="2">
        <f t="shared" si="528"/>
        <v>128</v>
      </c>
      <c r="O3050" s="2">
        <f t="shared" si="529"/>
        <v>0</v>
      </c>
      <c r="P3050" s="2">
        <f t="shared" si="530"/>
        <v>5376</v>
      </c>
      <c r="Q3050" s="14">
        <f t="shared" si="531"/>
        <v>0</v>
      </c>
      <c r="R3050" s="2"/>
      <c r="S3050" s="2"/>
      <c r="T3050" s="1" t="e">
        <v>#N/A</v>
      </c>
    </row>
    <row r="3051" spans="1:20" x14ac:dyDescent="0.25">
      <c r="A3051" s="2" t="str">
        <f t="shared" si="532"/>
        <v>102019</v>
      </c>
      <c r="B3051" s="11">
        <v>43757</v>
      </c>
      <c r="C3051" s="2" t="s">
        <v>4681</v>
      </c>
      <c r="D3051" s="2" t="s">
        <v>250</v>
      </c>
      <c r="E3051" s="2" t="s">
        <v>251</v>
      </c>
      <c r="F3051" s="2">
        <v>4562</v>
      </c>
      <c r="G3051" s="2"/>
      <c r="H3051" s="2">
        <v>4345</v>
      </c>
      <c r="I3051" s="2"/>
      <c r="J3051" s="2"/>
      <c r="K3051" s="2"/>
      <c r="L3051" s="2">
        <f t="shared" si="526"/>
        <v>217.25</v>
      </c>
      <c r="M3051" s="2">
        <f t="shared" si="527"/>
        <v>108.625</v>
      </c>
      <c r="N3051" s="2">
        <f t="shared" si="528"/>
        <v>108.625</v>
      </c>
      <c r="O3051" s="2">
        <f t="shared" si="529"/>
        <v>0</v>
      </c>
      <c r="P3051" s="2">
        <f t="shared" si="530"/>
        <v>4562.25</v>
      </c>
      <c r="Q3051" s="14">
        <f t="shared" si="531"/>
        <v>0.25</v>
      </c>
      <c r="R3051" s="2"/>
      <c r="S3051" s="2"/>
      <c r="T3051" s="1" t="e">
        <v>#N/A</v>
      </c>
    </row>
    <row r="3052" spans="1:20" x14ac:dyDescent="0.25">
      <c r="A3052" s="2" t="str">
        <f t="shared" si="532"/>
        <v>102019</v>
      </c>
      <c r="B3052" s="11">
        <v>43761</v>
      </c>
      <c r="C3052" s="2" t="s">
        <v>4687</v>
      </c>
      <c r="D3052" s="2" t="s">
        <v>250</v>
      </c>
      <c r="E3052" s="2" t="s">
        <v>251</v>
      </c>
      <c r="F3052" s="2">
        <v>404</v>
      </c>
      <c r="G3052" s="2"/>
      <c r="H3052" s="2">
        <v>385</v>
      </c>
      <c r="I3052" s="2"/>
      <c r="J3052" s="2"/>
      <c r="K3052" s="2"/>
      <c r="L3052" s="2">
        <f t="shared" si="526"/>
        <v>19.25</v>
      </c>
      <c r="M3052" s="2">
        <f t="shared" si="527"/>
        <v>9.625</v>
      </c>
      <c r="N3052" s="2">
        <f t="shared" si="528"/>
        <v>9.625</v>
      </c>
      <c r="O3052" s="2">
        <f t="shared" si="529"/>
        <v>0</v>
      </c>
      <c r="P3052" s="2">
        <f t="shared" si="530"/>
        <v>404.25</v>
      </c>
      <c r="Q3052" s="14">
        <f t="shared" si="531"/>
        <v>0.25</v>
      </c>
      <c r="R3052" s="2"/>
      <c r="S3052" s="2"/>
      <c r="T3052" s="1" t="e">
        <v>#N/A</v>
      </c>
    </row>
    <row r="3053" spans="1:20" x14ac:dyDescent="0.25">
      <c r="A3053" s="2" t="str">
        <f t="shared" si="532"/>
        <v>102019</v>
      </c>
      <c r="B3053" s="11">
        <v>43767</v>
      </c>
      <c r="C3053" s="2" t="s">
        <v>4689</v>
      </c>
      <c r="D3053" s="2" t="s">
        <v>250</v>
      </c>
      <c r="E3053" s="2" t="s">
        <v>251</v>
      </c>
      <c r="F3053" s="2">
        <v>12794</v>
      </c>
      <c r="G3053" s="2"/>
      <c r="H3053" s="2">
        <v>12185</v>
      </c>
      <c r="I3053" s="2"/>
      <c r="J3053" s="2"/>
      <c r="K3053" s="2"/>
      <c r="L3053" s="2">
        <f t="shared" si="526"/>
        <v>609.25</v>
      </c>
      <c r="M3053" s="2">
        <f t="shared" si="527"/>
        <v>304.625</v>
      </c>
      <c r="N3053" s="2">
        <f t="shared" si="528"/>
        <v>304.625</v>
      </c>
      <c r="O3053" s="2">
        <f t="shared" si="529"/>
        <v>0</v>
      </c>
      <c r="P3053" s="2">
        <f t="shared" si="530"/>
        <v>12794.25</v>
      </c>
      <c r="Q3053" s="14">
        <f t="shared" si="531"/>
        <v>0.25</v>
      </c>
      <c r="R3053" s="2"/>
      <c r="S3053" s="2"/>
      <c r="T3053" s="1" t="e">
        <v>#N/A</v>
      </c>
    </row>
    <row r="3054" spans="1:20" x14ac:dyDescent="0.25">
      <c r="A3054" s="2" t="str">
        <f t="shared" si="532"/>
        <v>102019</v>
      </c>
      <c r="B3054" s="11">
        <v>43769</v>
      </c>
      <c r="C3054" s="2" t="s">
        <v>4694</v>
      </c>
      <c r="D3054" s="2" t="s">
        <v>250</v>
      </c>
      <c r="E3054" s="2" t="s">
        <v>251</v>
      </c>
      <c r="F3054" s="2">
        <v>7745</v>
      </c>
      <c r="G3054" s="2"/>
      <c r="H3054" s="2">
        <v>7376</v>
      </c>
      <c r="I3054" s="2"/>
      <c r="J3054" s="2"/>
      <c r="K3054" s="2"/>
      <c r="L3054" s="2">
        <f t="shared" si="526"/>
        <v>368.8</v>
      </c>
      <c r="M3054" s="2">
        <f t="shared" si="527"/>
        <v>184.4</v>
      </c>
      <c r="N3054" s="2">
        <f t="shared" si="528"/>
        <v>184.4</v>
      </c>
      <c r="O3054" s="2">
        <f t="shared" si="529"/>
        <v>0</v>
      </c>
      <c r="P3054" s="2">
        <f t="shared" si="530"/>
        <v>7744.8</v>
      </c>
      <c r="Q3054" s="14">
        <f t="shared" si="531"/>
        <v>-0.1999999999998181</v>
      </c>
      <c r="R3054" s="2"/>
      <c r="S3054" s="2"/>
      <c r="T3054" s="1" t="e">
        <v>#N/A</v>
      </c>
    </row>
    <row r="3055" spans="1:20" x14ac:dyDescent="0.25">
      <c r="A3055" s="2" t="str">
        <f t="shared" si="532"/>
        <v>102019</v>
      </c>
      <c r="B3055" s="11">
        <v>43739</v>
      </c>
      <c r="C3055" s="2" t="s">
        <v>4699</v>
      </c>
      <c r="D3055" s="2" t="s">
        <v>250</v>
      </c>
      <c r="E3055" s="2" t="s">
        <v>251</v>
      </c>
      <c r="F3055" s="2">
        <v>2930</v>
      </c>
      <c r="G3055" s="2"/>
      <c r="H3055" s="2">
        <v>2790</v>
      </c>
      <c r="I3055" s="2"/>
      <c r="J3055" s="2"/>
      <c r="K3055" s="2"/>
      <c r="L3055" s="2">
        <f t="shared" si="526"/>
        <v>139.5</v>
      </c>
      <c r="M3055" s="2">
        <f t="shared" si="527"/>
        <v>69.75</v>
      </c>
      <c r="N3055" s="2">
        <f t="shared" si="528"/>
        <v>69.75</v>
      </c>
      <c r="O3055" s="2">
        <f t="shared" si="529"/>
        <v>0</v>
      </c>
      <c r="P3055" s="2">
        <f t="shared" si="530"/>
        <v>2929.5</v>
      </c>
      <c r="Q3055" s="14">
        <f t="shared" si="531"/>
        <v>-0.5</v>
      </c>
      <c r="R3055" s="2"/>
      <c r="S3055" s="2"/>
      <c r="T3055" s="1" t="e">
        <v>#N/A</v>
      </c>
    </row>
    <row r="3056" spans="1:20" x14ac:dyDescent="0.25">
      <c r="A3056" s="2" t="str">
        <f t="shared" si="532"/>
        <v>102019</v>
      </c>
      <c r="B3056" s="11">
        <v>43741</v>
      </c>
      <c r="C3056" s="2" t="s">
        <v>4701</v>
      </c>
      <c r="D3056" s="2" t="s">
        <v>250</v>
      </c>
      <c r="E3056" s="2" t="s">
        <v>251</v>
      </c>
      <c r="F3056" s="2">
        <v>2033</v>
      </c>
      <c r="G3056" s="2"/>
      <c r="H3056" s="2">
        <v>1936</v>
      </c>
      <c r="I3056" s="2"/>
      <c r="J3056" s="2"/>
      <c r="K3056" s="2"/>
      <c r="L3056" s="2">
        <f t="shared" si="526"/>
        <v>96.8</v>
      </c>
      <c r="M3056" s="2">
        <f t="shared" si="527"/>
        <v>48.4</v>
      </c>
      <c r="N3056" s="2">
        <f t="shared" si="528"/>
        <v>48.4</v>
      </c>
      <c r="O3056" s="2">
        <f t="shared" si="529"/>
        <v>0</v>
      </c>
      <c r="P3056" s="2">
        <f t="shared" si="530"/>
        <v>2032.8</v>
      </c>
      <c r="Q3056" s="14">
        <f t="shared" si="531"/>
        <v>-0.20000000000004547</v>
      </c>
      <c r="R3056" s="2"/>
      <c r="S3056" s="2"/>
      <c r="T3056" s="1" t="e">
        <v>#N/A</v>
      </c>
    </row>
    <row r="3057" spans="1:20" x14ac:dyDescent="0.25">
      <c r="A3057" s="2" t="str">
        <f t="shared" si="532"/>
        <v>112019</v>
      </c>
      <c r="B3057" s="11">
        <v>43770</v>
      </c>
      <c r="C3057" s="2" t="s">
        <v>5026</v>
      </c>
      <c r="D3057" s="2" t="s">
        <v>250</v>
      </c>
      <c r="E3057" s="2" t="s">
        <v>251</v>
      </c>
      <c r="F3057" s="2">
        <v>830</v>
      </c>
      <c r="G3057" s="2"/>
      <c r="H3057" s="2">
        <v>790</v>
      </c>
      <c r="I3057" s="2"/>
      <c r="J3057" s="2"/>
      <c r="K3057" s="2"/>
      <c r="L3057" s="2">
        <f t="shared" si="526"/>
        <v>39.5</v>
      </c>
      <c r="M3057" s="2">
        <f t="shared" si="527"/>
        <v>19.75</v>
      </c>
      <c r="N3057" s="2">
        <f t="shared" si="528"/>
        <v>19.75</v>
      </c>
      <c r="O3057" s="2">
        <f t="shared" si="529"/>
        <v>0</v>
      </c>
      <c r="P3057" s="2">
        <f t="shared" si="530"/>
        <v>829.5</v>
      </c>
      <c r="Q3057" s="14">
        <f t="shared" si="531"/>
        <v>-0.5</v>
      </c>
      <c r="R3057" s="2"/>
      <c r="S3057" s="2"/>
      <c r="T3057" s="1" t="e">
        <v>#N/A</v>
      </c>
    </row>
    <row r="3058" spans="1:20" x14ac:dyDescent="0.25">
      <c r="A3058" s="2" t="str">
        <f t="shared" si="532"/>
        <v>112019</v>
      </c>
      <c r="B3058" s="11">
        <v>43771</v>
      </c>
      <c r="C3058" s="2" t="s">
        <v>5029</v>
      </c>
      <c r="D3058" s="2" t="s">
        <v>250</v>
      </c>
      <c r="E3058" s="2" t="s">
        <v>251</v>
      </c>
      <c r="F3058" s="2">
        <v>2930</v>
      </c>
      <c r="G3058" s="2"/>
      <c r="H3058" s="2">
        <v>2790</v>
      </c>
      <c r="I3058" s="2"/>
      <c r="J3058" s="2"/>
      <c r="K3058" s="2"/>
      <c r="L3058" s="2">
        <f t="shared" si="526"/>
        <v>139.5</v>
      </c>
      <c r="M3058" s="2">
        <f t="shared" si="527"/>
        <v>69.75</v>
      </c>
      <c r="N3058" s="2">
        <f t="shared" si="528"/>
        <v>69.75</v>
      </c>
      <c r="O3058" s="2">
        <f t="shared" si="529"/>
        <v>0</v>
      </c>
      <c r="P3058" s="2">
        <f t="shared" si="530"/>
        <v>2929.5</v>
      </c>
      <c r="Q3058" s="14">
        <f t="shared" si="531"/>
        <v>-0.5</v>
      </c>
      <c r="R3058" s="2"/>
      <c r="S3058" s="2"/>
      <c r="T3058" s="1" t="e">
        <v>#N/A</v>
      </c>
    </row>
    <row r="3059" spans="1:20" x14ac:dyDescent="0.25">
      <c r="A3059" s="2" t="str">
        <f t="shared" si="532"/>
        <v>112019</v>
      </c>
      <c r="B3059" s="11">
        <v>43775</v>
      </c>
      <c r="C3059" s="2" t="s">
        <v>5034</v>
      </c>
      <c r="D3059" s="2" t="s">
        <v>250</v>
      </c>
      <c r="E3059" s="2" t="s">
        <v>251</v>
      </c>
      <c r="F3059" s="2">
        <v>16142</v>
      </c>
      <c r="G3059" s="2"/>
      <c r="H3059" s="2">
        <v>15373</v>
      </c>
      <c r="I3059" s="2"/>
      <c r="J3059" s="2"/>
      <c r="K3059" s="2"/>
      <c r="L3059" s="2">
        <f t="shared" si="526"/>
        <v>768.65</v>
      </c>
      <c r="M3059" s="2">
        <f t="shared" si="527"/>
        <v>384.32499999999999</v>
      </c>
      <c r="N3059" s="2">
        <f t="shared" si="528"/>
        <v>384.32499999999999</v>
      </c>
      <c r="O3059" s="2">
        <f t="shared" si="529"/>
        <v>0</v>
      </c>
      <c r="P3059" s="2">
        <f t="shared" si="530"/>
        <v>16141.65</v>
      </c>
      <c r="Q3059" s="14">
        <f t="shared" si="531"/>
        <v>-0.3500000000003638</v>
      </c>
      <c r="R3059" s="2"/>
      <c r="S3059" s="2"/>
      <c r="T3059" s="1" t="e">
        <v>#N/A</v>
      </c>
    </row>
    <row r="3060" spans="1:20" x14ac:dyDescent="0.25">
      <c r="A3060" s="2" t="str">
        <f t="shared" si="532"/>
        <v>112019</v>
      </c>
      <c r="B3060" s="11">
        <v>43775</v>
      </c>
      <c r="C3060" s="2" t="s">
        <v>5035</v>
      </c>
      <c r="D3060" s="2" t="s">
        <v>250</v>
      </c>
      <c r="E3060" s="2" t="s">
        <v>251</v>
      </c>
      <c r="F3060" s="2">
        <v>22807</v>
      </c>
      <c r="G3060" s="2"/>
      <c r="H3060" s="2">
        <v>21721</v>
      </c>
      <c r="I3060" s="2"/>
      <c r="J3060" s="2"/>
      <c r="K3060" s="2"/>
      <c r="L3060" s="2">
        <f t="shared" si="526"/>
        <v>1086.05</v>
      </c>
      <c r="M3060" s="2">
        <f t="shared" si="527"/>
        <v>543.02499999999998</v>
      </c>
      <c r="N3060" s="2">
        <f t="shared" si="528"/>
        <v>543.02499999999998</v>
      </c>
      <c r="O3060" s="2">
        <f t="shared" si="529"/>
        <v>0</v>
      </c>
      <c r="P3060" s="2">
        <f t="shared" si="530"/>
        <v>22807.05</v>
      </c>
      <c r="Q3060" s="14">
        <f t="shared" si="531"/>
        <v>4.9999999999272404E-2</v>
      </c>
      <c r="R3060" s="2"/>
      <c r="S3060" s="2"/>
      <c r="T3060" s="1" t="e">
        <v>#N/A</v>
      </c>
    </row>
    <row r="3061" spans="1:20" x14ac:dyDescent="0.25">
      <c r="A3061" s="2" t="str">
        <f t="shared" si="532"/>
        <v>112019</v>
      </c>
      <c r="B3061" s="11">
        <v>43776</v>
      </c>
      <c r="C3061" s="2" t="s">
        <v>5044</v>
      </c>
      <c r="D3061" s="2" t="s">
        <v>250</v>
      </c>
      <c r="E3061" s="2" t="s">
        <v>251</v>
      </c>
      <c r="F3061" s="2">
        <v>3922</v>
      </c>
      <c r="G3061" s="2"/>
      <c r="H3061" s="2">
        <v>3735</v>
      </c>
      <c r="I3061" s="2"/>
      <c r="J3061" s="2"/>
      <c r="K3061" s="2"/>
      <c r="L3061" s="2">
        <f t="shared" si="526"/>
        <v>186.75</v>
      </c>
      <c r="M3061" s="2">
        <f t="shared" si="527"/>
        <v>93.375</v>
      </c>
      <c r="N3061" s="2">
        <f t="shared" si="528"/>
        <v>93.375</v>
      </c>
      <c r="O3061" s="2">
        <f t="shared" si="529"/>
        <v>0</v>
      </c>
      <c r="P3061" s="2">
        <f t="shared" si="530"/>
        <v>3921.75</v>
      </c>
      <c r="Q3061" s="14">
        <f t="shared" si="531"/>
        <v>-0.25</v>
      </c>
      <c r="R3061" s="2"/>
      <c r="S3061" s="2"/>
      <c r="T3061" s="1" t="e">
        <v>#N/A</v>
      </c>
    </row>
    <row r="3062" spans="1:20" x14ac:dyDescent="0.25">
      <c r="A3062" s="2" t="str">
        <f t="shared" si="532"/>
        <v>112019</v>
      </c>
      <c r="B3062" s="11">
        <v>43777</v>
      </c>
      <c r="C3062" s="2" t="s">
        <v>5048</v>
      </c>
      <c r="D3062" s="2" t="s">
        <v>250</v>
      </c>
      <c r="E3062" s="2" t="s">
        <v>251</v>
      </c>
      <c r="F3062" s="2">
        <v>31245</v>
      </c>
      <c r="G3062" s="2"/>
      <c r="H3062" s="2">
        <v>29757</v>
      </c>
      <c r="I3062" s="2"/>
      <c r="J3062" s="2"/>
      <c r="K3062" s="2"/>
      <c r="L3062" s="2">
        <f t="shared" si="526"/>
        <v>1487.85</v>
      </c>
      <c r="M3062" s="2">
        <f t="shared" si="527"/>
        <v>743.92499999999995</v>
      </c>
      <c r="N3062" s="2">
        <f t="shared" si="528"/>
        <v>743.92499999999995</v>
      </c>
      <c r="O3062" s="2">
        <f t="shared" si="529"/>
        <v>0</v>
      </c>
      <c r="P3062" s="2">
        <f t="shared" si="530"/>
        <v>31244.85</v>
      </c>
      <c r="Q3062" s="14">
        <f t="shared" si="531"/>
        <v>-0.15000000000145519</v>
      </c>
      <c r="R3062" s="2"/>
      <c r="S3062" s="2"/>
      <c r="T3062" s="1" t="e">
        <v>#N/A</v>
      </c>
    </row>
    <row r="3063" spans="1:20" x14ac:dyDescent="0.25">
      <c r="A3063" s="2" t="str">
        <f t="shared" si="532"/>
        <v>112019</v>
      </c>
      <c r="B3063" s="11">
        <v>43778</v>
      </c>
      <c r="C3063" s="2" t="s">
        <v>5057</v>
      </c>
      <c r="D3063" s="2" t="s">
        <v>250</v>
      </c>
      <c r="E3063" s="2" t="s">
        <v>251</v>
      </c>
      <c r="F3063" s="2">
        <v>34724</v>
      </c>
      <c r="G3063" s="2"/>
      <c r="H3063" s="2">
        <v>33070</v>
      </c>
      <c r="I3063" s="2"/>
      <c r="J3063" s="2"/>
      <c r="K3063" s="2"/>
      <c r="L3063" s="2">
        <f t="shared" si="526"/>
        <v>1653.5</v>
      </c>
      <c r="M3063" s="2">
        <f t="shared" si="527"/>
        <v>826.75</v>
      </c>
      <c r="N3063" s="2">
        <f t="shared" si="528"/>
        <v>826.75</v>
      </c>
      <c r="O3063" s="2">
        <f t="shared" si="529"/>
        <v>0</v>
      </c>
      <c r="P3063" s="2">
        <f t="shared" si="530"/>
        <v>34723.5</v>
      </c>
      <c r="Q3063" s="14">
        <f t="shared" si="531"/>
        <v>-0.5</v>
      </c>
      <c r="R3063" s="2"/>
      <c r="S3063" s="2"/>
      <c r="T3063" s="1" t="e">
        <v>#N/A</v>
      </c>
    </row>
    <row r="3064" spans="1:20" x14ac:dyDescent="0.25">
      <c r="A3064" s="2" t="str">
        <f t="shared" si="532"/>
        <v>112019</v>
      </c>
      <c r="B3064" s="11">
        <v>43781</v>
      </c>
      <c r="C3064" s="2" t="s">
        <v>5061</v>
      </c>
      <c r="D3064" s="2" t="s">
        <v>250</v>
      </c>
      <c r="E3064" s="2" t="s">
        <v>251</v>
      </c>
      <c r="F3064" s="2">
        <v>24832</v>
      </c>
      <c r="G3064" s="2"/>
      <c r="H3064" s="2">
        <v>23650</v>
      </c>
      <c r="I3064" s="2"/>
      <c r="J3064" s="2"/>
      <c r="K3064" s="2"/>
      <c r="L3064" s="2">
        <f t="shared" si="526"/>
        <v>1182.5</v>
      </c>
      <c r="M3064" s="2">
        <f t="shared" si="527"/>
        <v>591.25</v>
      </c>
      <c r="N3064" s="2">
        <f t="shared" si="528"/>
        <v>591.25</v>
      </c>
      <c r="O3064" s="2">
        <f t="shared" si="529"/>
        <v>0</v>
      </c>
      <c r="P3064" s="2">
        <f t="shared" si="530"/>
        <v>24832.5</v>
      </c>
      <c r="Q3064" s="14">
        <f t="shared" si="531"/>
        <v>0.5</v>
      </c>
      <c r="R3064" s="2"/>
      <c r="S3064" s="2"/>
      <c r="T3064" s="1" t="e">
        <v>#N/A</v>
      </c>
    </row>
    <row r="3065" spans="1:20" x14ac:dyDescent="0.25">
      <c r="A3065" s="2" t="str">
        <f t="shared" si="532"/>
        <v>112019</v>
      </c>
      <c r="B3065" s="11">
        <v>43783</v>
      </c>
      <c r="C3065" s="2" t="s">
        <v>5066</v>
      </c>
      <c r="D3065" s="2" t="s">
        <v>250</v>
      </c>
      <c r="E3065" s="2" t="s">
        <v>251</v>
      </c>
      <c r="F3065" s="2">
        <v>13175</v>
      </c>
      <c r="G3065" s="2"/>
      <c r="H3065" s="2">
        <v>12548</v>
      </c>
      <c r="I3065" s="2"/>
      <c r="J3065" s="2"/>
      <c r="K3065" s="2"/>
      <c r="L3065" s="2">
        <f t="shared" si="526"/>
        <v>627.4</v>
      </c>
      <c r="M3065" s="2">
        <f t="shared" si="527"/>
        <v>313.7</v>
      </c>
      <c r="N3065" s="2">
        <f t="shared" si="528"/>
        <v>313.7</v>
      </c>
      <c r="O3065" s="2">
        <f t="shared" si="529"/>
        <v>0</v>
      </c>
      <c r="P3065" s="2">
        <f t="shared" si="530"/>
        <v>13175.4</v>
      </c>
      <c r="Q3065" s="14">
        <f t="shared" si="531"/>
        <v>0.3999999999996362</v>
      </c>
      <c r="R3065" s="2"/>
      <c r="S3065" s="2"/>
      <c r="T3065" s="1" t="e">
        <v>#N/A</v>
      </c>
    </row>
    <row r="3066" spans="1:20" x14ac:dyDescent="0.25">
      <c r="A3066" s="2" t="str">
        <f t="shared" si="532"/>
        <v>112019</v>
      </c>
      <c r="B3066" s="11">
        <v>43787</v>
      </c>
      <c r="C3066" s="2" t="s">
        <v>5070</v>
      </c>
      <c r="D3066" s="2" t="s">
        <v>250</v>
      </c>
      <c r="E3066" s="2" t="s">
        <v>251</v>
      </c>
      <c r="F3066" s="2">
        <v>9082</v>
      </c>
      <c r="G3066" s="2"/>
      <c r="H3066" s="2">
        <v>8650</v>
      </c>
      <c r="I3066" s="2"/>
      <c r="J3066" s="2"/>
      <c r="K3066" s="2"/>
      <c r="L3066" s="2">
        <f t="shared" si="526"/>
        <v>432.5</v>
      </c>
      <c r="M3066" s="2">
        <f t="shared" si="527"/>
        <v>216.25</v>
      </c>
      <c r="N3066" s="2">
        <f t="shared" si="528"/>
        <v>216.25</v>
      </c>
      <c r="O3066" s="2">
        <f t="shared" si="529"/>
        <v>0</v>
      </c>
      <c r="P3066" s="2">
        <f t="shared" si="530"/>
        <v>9082.5</v>
      </c>
      <c r="Q3066" s="14">
        <f t="shared" si="531"/>
        <v>0.5</v>
      </c>
      <c r="R3066" s="2"/>
      <c r="S3066" s="2"/>
      <c r="T3066" s="1" t="e">
        <v>#N/A</v>
      </c>
    </row>
    <row r="3067" spans="1:20" x14ac:dyDescent="0.25">
      <c r="A3067" s="2" t="str">
        <f t="shared" si="532"/>
        <v>112019</v>
      </c>
      <c r="B3067" s="11">
        <v>43787</v>
      </c>
      <c r="C3067" s="2" t="s">
        <v>5071</v>
      </c>
      <c r="D3067" s="2" t="s">
        <v>250</v>
      </c>
      <c r="E3067" s="2" t="s">
        <v>251</v>
      </c>
      <c r="F3067" s="2">
        <v>10604</v>
      </c>
      <c r="G3067" s="2"/>
      <c r="H3067" s="2">
        <v>10099</v>
      </c>
      <c r="I3067" s="2"/>
      <c r="J3067" s="2"/>
      <c r="K3067" s="2"/>
      <c r="L3067" s="2">
        <f t="shared" si="526"/>
        <v>504.95</v>
      </c>
      <c r="M3067" s="2">
        <f t="shared" si="527"/>
        <v>252.47499999999999</v>
      </c>
      <c r="N3067" s="2">
        <f t="shared" si="528"/>
        <v>252.47499999999999</v>
      </c>
      <c r="O3067" s="2">
        <f t="shared" si="529"/>
        <v>0</v>
      </c>
      <c r="P3067" s="2">
        <f t="shared" si="530"/>
        <v>10603.95</v>
      </c>
      <c r="Q3067" s="14">
        <f t="shared" si="531"/>
        <v>-4.9999999999272404E-2</v>
      </c>
      <c r="R3067" s="2"/>
      <c r="S3067" s="2"/>
      <c r="T3067" s="1" t="e">
        <v>#N/A</v>
      </c>
    </row>
    <row r="3068" spans="1:20" x14ac:dyDescent="0.25">
      <c r="A3068" s="2" t="str">
        <f t="shared" si="532"/>
        <v>112019</v>
      </c>
      <c r="B3068" s="11">
        <v>43787</v>
      </c>
      <c r="C3068" s="2" t="s">
        <v>5072</v>
      </c>
      <c r="D3068" s="2" t="s">
        <v>250</v>
      </c>
      <c r="E3068" s="2" t="s">
        <v>251</v>
      </c>
      <c r="F3068" s="2">
        <v>4633</v>
      </c>
      <c r="G3068" s="2"/>
      <c r="H3068" s="2">
        <v>4412</v>
      </c>
      <c r="I3068" s="2"/>
      <c r="J3068" s="2"/>
      <c r="K3068" s="2"/>
      <c r="L3068" s="2">
        <f t="shared" si="526"/>
        <v>220.6</v>
      </c>
      <c r="M3068" s="2">
        <f t="shared" si="527"/>
        <v>110.3</v>
      </c>
      <c r="N3068" s="2">
        <f t="shared" si="528"/>
        <v>110.3</v>
      </c>
      <c r="O3068" s="2">
        <f t="shared" si="529"/>
        <v>0</v>
      </c>
      <c r="P3068" s="2">
        <f t="shared" si="530"/>
        <v>4632.6000000000004</v>
      </c>
      <c r="Q3068" s="14">
        <f t="shared" si="531"/>
        <v>-0.3999999999996362</v>
      </c>
      <c r="R3068" s="2"/>
      <c r="S3068" s="2"/>
      <c r="T3068" s="1" t="e">
        <v>#N/A</v>
      </c>
    </row>
    <row r="3069" spans="1:20" x14ac:dyDescent="0.25">
      <c r="A3069" s="2" t="str">
        <f t="shared" si="532"/>
        <v>112019</v>
      </c>
      <c r="B3069" s="11">
        <v>43788</v>
      </c>
      <c r="C3069" s="2" t="s">
        <v>5079</v>
      </c>
      <c r="D3069" s="2" t="s">
        <v>250</v>
      </c>
      <c r="E3069" s="2" t="s">
        <v>251</v>
      </c>
      <c r="F3069" s="2">
        <v>3292</v>
      </c>
      <c r="G3069" s="2"/>
      <c r="H3069" s="2">
        <v>3135</v>
      </c>
      <c r="I3069" s="2"/>
      <c r="J3069" s="2"/>
      <c r="K3069" s="2"/>
      <c r="L3069" s="2">
        <f t="shared" si="526"/>
        <v>156.75</v>
      </c>
      <c r="M3069" s="2">
        <f t="shared" si="527"/>
        <v>78.375</v>
      </c>
      <c r="N3069" s="2">
        <f t="shared" si="528"/>
        <v>78.375</v>
      </c>
      <c r="O3069" s="2">
        <f t="shared" si="529"/>
        <v>0</v>
      </c>
      <c r="P3069" s="2">
        <f t="shared" si="530"/>
        <v>3291.75</v>
      </c>
      <c r="Q3069" s="14">
        <f t="shared" si="531"/>
        <v>-0.25</v>
      </c>
      <c r="R3069" s="2"/>
      <c r="S3069" s="2"/>
      <c r="T3069" s="1" t="e">
        <v>#N/A</v>
      </c>
    </row>
    <row r="3070" spans="1:20" x14ac:dyDescent="0.25">
      <c r="A3070" s="2" t="str">
        <f t="shared" si="532"/>
        <v>112019</v>
      </c>
      <c r="B3070" s="11">
        <v>43792</v>
      </c>
      <c r="C3070" s="2" t="s">
        <v>5084</v>
      </c>
      <c r="D3070" s="2" t="s">
        <v>250</v>
      </c>
      <c r="E3070" s="2" t="s">
        <v>251</v>
      </c>
      <c r="F3070" s="2">
        <v>40646</v>
      </c>
      <c r="G3070" s="2"/>
      <c r="H3070" s="2">
        <v>38710</v>
      </c>
      <c r="I3070" s="2"/>
      <c r="J3070" s="2"/>
      <c r="K3070" s="2"/>
      <c r="L3070" s="2">
        <f t="shared" si="526"/>
        <v>1935.5</v>
      </c>
      <c r="M3070" s="2">
        <f t="shared" si="527"/>
        <v>967.75</v>
      </c>
      <c r="N3070" s="2">
        <f t="shared" si="528"/>
        <v>967.75</v>
      </c>
      <c r="O3070" s="2">
        <f t="shared" si="529"/>
        <v>0</v>
      </c>
      <c r="P3070" s="2">
        <f t="shared" si="530"/>
        <v>40645.5</v>
      </c>
      <c r="Q3070" s="14">
        <f t="shared" si="531"/>
        <v>-0.5</v>
      </c>
      <c r="R3070" s="2"/>
      <c r="S3070" s="2"/>
      <c r="T3070" s="1" t="e">
        <v>#N/A</v>
      </c>
    </row>
    <row r="3071" spans="1:20" x14ac:dyDescent="0.25">
      <c r="A3071" s="2" t="str">
        <f t="shared" si="532"/>
        <v>112019</v>
      </c>
      <c r="B3071" s="11">
        <v>43792</v>
      </c>
      <c r="C3071" s="2" t="s">
        <v>5085</v>
      </c>
      <c r="D3071" s="2" t="s">
        <v>250</v>
      </c>
      <c r="E3071" s="2" t="s">
        <v>251</v>
      </c>
      <c r="F3071" s="2">
        <v>13561</v>
      </c>
      <c r="G3071" s="2"/>
      <c r="H3071" s="2">
        <v>12915</v>
      </c>
      <c r="I3071" s="2"/>
      <c r="J3071" s="2"/>
      <c r="K3071" s="2"/>
      <c r="L3071" s="2">
        <f t="shared" si="526"/>
        <v>645.75</v>
      </c>
      <c r="M3071" s="2">
        <f t="shared" si="527"/>
        <v>322.875</v>
      </c>
      <c r="N3071" s="2">
        <f t="shared" si="528"/>
        <v>322.875</v>
      </c>
      <c r="O3071" s="2">
        <f t="shared" si="529"/>
        <v>0</v>
      </c>
      <c r="P3071" s="2">
        <f t="shared" si="530"/>
        <v>13560.75</v>
      </c>
      <c r="Q3071" s="14">
        <f t="shared" si="531"/>
        <v>-0.25</v>
      </c>
      <c r="R3071" s="2"/>
      <c r="S3071" s="2"/>
      <c r="T3071" s="1" t="e">
        <v>#N/A</v>
      </c>
    </row>
    <row r="3072" spans="1:20" x14ac:dyDescent="0.25">
      <c r="A3072" s="2" t="str">
        <f t="shared" si="532"/>
        <v>112019</v>
      </c>
      <c r="B3072" s="11">
        <v>43796</v>
      </c>
      <c r="C3072" s="2" t="s">
        <v>5098</v>
      </c>
      <c r="D3072" s="2" t="s">
        <v>250</v>
      </c>
      <c r="E3072" s="2" t="s">
        <v>251</v>
      </c>
      <c r="F3072" s="2">
        <v>16627</v>
      </c>
      <c r="G3072" s="2"/>
      <c r="H3072" s="2">
        <v>15835</v>
      </c>
      <c r="I3072" s="2"/>
      <c r="J3072" s="2"/>
      <c r="K3072" s="2"/>
      <c r="L3072" s="2">
        <f t="shared" si="526"/>
        <v>791.75</v>
      </c>
      <c r="M3072" s="2">
        <f t="shared" si="527"/>
        <v>395.875</v>
      </c>
      <c r="N3072" s="2">
        <f t="shared" si="528"/>
        <v>395.875</v>
      </c>
      <c r="O3072" s="2">
        <f t="shared" si="529"/>
        <v>0</v>
      </c>
      <c r="P3072" s="2">
        <f t="shared" si="530"/>
        <v>16626.75</v>
      </c>
      <c r="Q3072" s="14">
        <f t="shared" si="531"/>
        <v>-0.25</v>
      </c>
      <c r="R3072" s="2"/>
      <c r="S3072" s="2"/>
      <c r="T3072" s="1" t="e">
        <v>#N/A</v>
      </c>
    </row>
    <row r="3073" spans="1:20" x14ac:dyDescent="0.25">
      <c r="A3073" s="2" t="str">
        <f t="shared" si="532"/>
        <v>112019</v>
      </c>
      <c r="B3073" s="11">
        <v>43796</v>
      </c>
      <c r="C3073" s="2" t="s">
        <v>5099</v>
      </c>
      <c r="D3073" s="2" t="s">
        <v>250</v>
      </c>
      <c r="E3073" s="2" t="s">
        <v>251</v>
      </c>
      <c r="F3073" s="2">
        <v>20780</v>
      </c>
      <c r="G3073" s="2"/>
      <c r="H3073" s="2">
        <v>19790</v>
      </c>
      <c r="I3073" s="2"/>
      <c r="J3073" s="2"/>
      <c r="K3073" s="2"/>
      <c r="L3073" s="2">
        <f t="shared" si="526"/>
        <v>989.5</v>
      </c>
      <c r="M3073" s="2">
        <f t="shared" si="527"/>
        <v>494.75</v>
      </c>
      <c r="N3073" s="2">
        <f t="shared" si="528"/>
        <v>494.75</v>
      </c>
      <c r="O3073" s="2">
        <f t="shared" si="529"/>
        <v>0</v>
      </c>
      <c r="P3073" s="2">
        <f t="shared" si="530"/>
        <v>20779.5</v>
      </c>
      <c r="Q3073" s="14">
        <f t="shared" si="531"/>
        <v>-0.5</v>
      </c>
      <c r="R3073" s="2"/>
      <c r="S3073" s="2"/>
      <c r="T3073" s="1" t="e">
        <v>#N/A</v>
      </c>
    </row>
    <row r="3074" spans="1:20" x14ac:dyDescent="0.25">
      <c r="A3074" s="2" t="str">
        <f t="shared" si="532"/>
        <v>122019</v>
      </c>
      <c r="B3074" s="11">
        <v>43801</v>
      </c>
      <c r="C3074" s="2" t="s">
        <v>5436</v>
      </c>
      <c r="D3074" s="2" t="s">
        <v>250</v>
      </c>
      <c r="E3074" s="2" t="s">
        <v>251</v>
      </c>
      <c r="F3074" s="2">
        <v>11980</v>
      </c>
      <c r="G3074" s="2"/>
      <c r="H3074" s="2">
        <v>11410</v>
      </c>
      <c r="I3074" s="2"/>
      <c r="J3074" s="2"/>
      <c r="K3074" s="2"/>
      <c r="L3074" s="2">
        <f t="shared" si="526"/>
        <v>570.5</v>
      </c>
      <c r="M3074" s="2">
        <f t="shared" si="527"/>
        <v>285.25</v>
      </c>
      <c r="N3074" s="2">
        <f t="shared" si="528"/>
        <v>285.25</v>
      </c>
      <c r="O3074" s="2">
        <f t="shared" si="529"/>
        <v>0</v>
      </c>
      <c r="P3074" s="2">
        <f t="shared" si="530"/>
        <v>11980.5</v>
      </c>
      <c r="Q3074" s="14">
        <f t="shared" si="531"/>
        <v>0.5</v>
      </c>
      <c r="R3074" s="2"/>
      <c r="S3074" s="2"/>
      <c r="T3074" s="1" t="e">
        <v>#N/A</v>
      </c>
    </row>
    <row r="3075" spans="1:20" x14ac:dyDescent="0.25">
      <c r="A3075" s="2" t="str">
        <f t="shared" si="532"/>
        <v>122019</v>
      </c>
      <c r="B3075" s="11">
        <v>43801</v>
      </c>
      <c r="C3075" s="2" t="s">
        <v>5437</v>
      </c>
      <c r="D3075" s="2" t="s">
        <v>250</v>
      </c>
      <c r="E3075" s="2" t="s">
        <v>251</v>
      </c>
      <c r="F3075" s="2">
        <v>14595</v>
      </c>
      <c r="G3075" s="2"/>
      <c r="H3075" s="2">
        <v>13900</v>
      </c>
      <c r="I3075" s="2"/>
      <c r="J3075" s="2"/>
      <c r="K3075" s="2"/>
      <c r="L3075" s="2">
        <f t="shared" si="526"/>
        <v>695</v>
      </c>
      <c r="M3075" s="2">
        <f t="shared" si="527"/>
        <v>347.5</v>
      </c>
      <c r="N3075" s="2">
        <f t="shared" si="528"/>
        <v>347.5</v>
      </c>
      <c r="O3075" s="2">
        <f t="shared" si="529"/>
        <v>0</v>
      </c>
      <c r="P3075" s="2">
        <f t="shared" si="530"/>
        <v>14595</v>
      </c>
      <c r="Q3075" s="14">
        <f t="shared" si="531"/>
        <v>0</v>
      </c>
      <c r="R3075" s="2"/>
      <c r="S3075" s="2"/>
      <c r="T3075" s="1" t="e">
        <v>#N/A</v>
      </c>
    </row>
    <row r="3076" spans="1:20" x14ac:dyDescent="0.25">
      <c r="A3076" s="2" t="str">
        <f t="shared" si="532"/>
        <v>122019</v>
      </c>
      <c r="B3076" s="11">
        <v>43801</v>
      </c>
      <c r="C3076" s="2" t="s">
        <v>5438</v>
      </c>
      <c r="D3076" s="2" t="s">
        <v>250</v>
      </c>
      <c r="E3076" s="2" t="s">
        <v>251</v>
      </c>
      <c r="F3076" s="2">
        <v>5582</v>
      </c>
      <c r="G3076" s="2"/>
      <c r="H3076" s="2">
        <v>5316</v>
      </c>
      <c r="I3076" s="2"/>
      <c r="J3076" s="2"/>
      <c r="K3076" s="2"/>
      <c r="L3076" s="2">
        <f t="shared" si="526"/>
        <v>265.8</v>
      </c>
      <c r="M3076" s="2">
        <f t="shared" si="527"/>
        <v>132.9</v>
      </c>
      <c r="N3076" s="2">
        <f t="shared" si="528"/>
        <v>132.9</v>
      </c>
      <c r="O3076" s="2">
        <f t="shared" si="529"/>
        <v>0</v>
      </c>
      <c r="P3076" s="2">
        <f t="shared" si="530"/>
        <v>5581.8</v>
      </c>
      <c r="Q3076" s="14">
        <f t="shared" si="531"/>
        <v>-0.1999999999998181</v>
      </c>
      <c r="R3076" s="2"/>
      <c r="S3076" s="2"/>
      <c r="T3076" s="1" t="e">
        <v>#N/A</v>
      </c>
    </row>
    <row r="3077" spans="1:20" x14ac:dyDescent="0.25">
      <c r="A3077" s="2" t="str">
        <f t="shared" si="532"/>
        <v>122019</v>
      </c>
      <c r="B3077" s="11">
        <v>43803</v>
      </c>
      <c r="C3077" s="2" t="s">
        <v>5441</v>
      </c>
      <c r="D3077" s="2" t="s">
        <v>250</v>
      </c>
      <c r="E3077" s="2" t="s">
        <v>251</v>
      </c>
      <c r="F3077" s="2">
        <v>6699</v>
      </c>
      <c r="G3077" s="2"/>
      <c r="H3077" s="2">
        <v>6380</v>
      </c>
      <c r="I3077" s="2"/>
      <c r="J3077" s="2"/>
      <c r="K3077" s="2"/>
      <c r="L3077" s="2">
        <f t="shared" si="526"/>
        <v>319</v>
      </c>
      <c r="M3077" s="2">
        <f t="shared" si="527"/>
        <v>159.5</v>
      </c>
      <c r="N3077" s="2">
        <f t="shared" si="528"/>
        <v>159.5</v>
      </c>
      <c r="O3077" s="2">
        <f t="shared" si="529"/>
        <v>0</v>
      </c>
      <c r="P3077" s="2">
        <f t="shared" si="530"/>
        <v>6699</v>
      </c>
      <c r="Q3077" s="14">
        <f t="shared" si="531"/>
        <v>0</v>
      </c>
      <c r="R3077" s="2"/>
      <c r="S3077" s="2"/>
      <c r="T3077" s="1" t="e">
        <v>#N/A</v>
      </c>
    </row>
    <row r="3078" spans="1:20" x14ac:dyDescent="0.25">
      <c r="A3078" s="2" t="str">
        <f t="shared" si="532"/>
        <v>122019</v>
      </c>
      <c r="B3078" s="11">
        <v>43803</v>
      </c>
      <c r="C3078" s="2" t="s">
        <v>5442</v>
      </c>
      <c r="D3078" s="2" t="s">
        <v>250</v>
      </c>
      <c r="E3078" s="2" t="s">
        <v>251</v>
      </c>
      <c r="F3078" s="2">
        <v>12918</v>
      </c>
      <c r="G3078" s="2"/>
      <c r="H3078" s="2">
        <v>12303</v>
      </c>
      <c r="I3078" s="2"/>
      <c r="J3078" s="2"/>
      <c r="K3078" s="2"/>
      <c r="L3078" s="2">
        <f t="shared" si="526"/>
        <v>615.15</v>
      </c>
      <c r="M3078" s="2">
        <f t="shared" si="527"/>
        <v>307.57499999999999</v>
      </c>
      <c r="N3078" s="2">
        <f t="shared" si="528"/>
        <v>307.57499999999999</v>
      </c>
      <c r="O3078" s="2">
        <f t="shared" si="529"/>
        <v>0</v>
      </c>
      <c r="P3078" s="2">
        <f t="shared" si="530"/>
        <v>12918.15</v>
      </c>
      <c r="Q3078" s="14">
        <f t="shared" si="531"/>
        <v>0.1499999999996362</v>
      </c>
      <c r="R3078" s="2"/>
      <c r="S3078" s="2"/>
      <c r="T3078" s="1" t="e">
        <v>#N/A</v>
      </c>
    </row>
    <row r="3079" spans="1:20" x14ac:dyDescent="0.25">
      <c r="A3079" s="2" t="str">
        <f t="shared" si="532"/>
        <v>122019</v>
      </c>
      <c r="B3079" s="11">
        <v>43805</v>
      </c>
      <c r="C3079" s="2" t="s">
        <v>5447</v>
      </c>
      <c r="D3079" s="2" t="s">
        <v>250</v>
      </c>
      <c r="E3079" s="2" t="s">
        <v>251</v>
      </c>
      <c r="F3079" s="2">
        <v>4756</v>
      </c>
      <c r="G3079" s="2"/>
      <c r="H3079" s="2">
        <v>4530</v>
      </c>
      <c r="I3079" s="2"/>
      <c r="J3079" s="2"/>
      <c r="K3079" s="2"/>
      <c r="L3079" s="2">
        <f t="shared" ref="L3079:L3090" si="533">+(H3079*$H$1/100)+(I3079*$I$1/100)+(J3079*$J$1/100)+(K3079*$K$1/100)</f>
        <v>226.5</v>
      </c>
      <c r="M3079" s="2">
        <f t="shared" ref="M3079:M3090" si="534">+IF(VALUE(LEFT(D3079,2))=33,L3079/2,0)</f>
        <v>113.25</v>
      </c>
      <c r="N3079" s="2">
        <f t="shared" ref="N3079:N3090" si="535">+M3079</f>
        <v>113.25</v>
      </c>
      <c r="O3079" s="2">
        <f t="shared" ref="O3079:O3090" si="536">+IF(VALUE(LEFT(D3079,2))=33,0,L3079)</f>
        <v>0</v>
      </c>
      <c r="P3079" s="2">
        <f t="shared" ref="P3079:P3090" si="537">H3079+I3079+J3079+K3079+L3079+G3079</f>
        <v>4756.5</v>
      </c>
      <c r="Q3079" s="14">
        <f t="shared" ref="Q3079:Q3090" si="538">P3079-F3079</f>
        <v>0.5</v>
      </c>
      <c r="R3079" s="2"/>
      <c r="S3079" s="2"/>
      <c r="T3079" s="1" t="e">
        <v>#N/A</v>
      </c>
    </row>
    <row r="3080" spans="1:20" x14ac:dyDescent="0.25">
      <c r="A3080" s="2" t="str">
        <f t="shared" si="532"/>
        <v>122019</v>
      </c>
      <c r="B3080" s="11">
        <v>43808</v>
      </c>
      <c r="C3080" s="2" t="s">
        <v>5455</v>
      </c>
      <c r="D3080" s="2" t="s">
        <v>250</v>
      </c>
      <c r="E3080" s="2" t="s">
        <v>251</v>
      </c>
      <c r="F3080" s="2">
        <v>39024</v>
      </c>
      <c r="G3080" s="2"/>
      <c r="H3080" s="2">
        <v>37166</v>
      </c>
      <c r="I3080" s="2"/>
      <c r="J3080" s="2"/>
      <c r="K3080" s="2"/>
      <c r="L3080" s="2">
        <f t="shared" si="533"/>
        <v>1858.3</v>
      </c>
      <c r="M3080" s="2">
        <f t="shared" si="534"/>
        <v>929.15</v>
      </c>
      <c r="N3080" s="2">
        <f t="shared" si="535"/>
        <v>929.15</v>
      </c>
      <c r="O3080" s="2">
        <f t="shared" si="536"/>
        <v>0</v>
      </c>
      <c r="P3080" s="2">
        <f t="shared" si="537"/>
        <v>39024.300000000003</v>
      </c>
      <c r="Q3080" s="14">
        <f t="shared" si="538"/>
        <v>0.30000000000291038</v>
      </c>
      <c r="R3080" s="2"/>
      <c r="S3080" s="2"/>
      <c r="T3080" s="1" t="e">
        <v>#N/A</v>
      </c>
    </row>
    <row r="3081" spans="1:20" x14ac:dyDescent="0.25">
      <c r="A3081" s="2" t="str">
        <f t="shared" si="532"/>
        <v>122019</v>
      </c>
      <c r="B3081" s="11">
        <v>43808</v>
      </c>
      <c r="C3081" s="2" t="s">
        <v>5456</v>
      </c>
      <c r="D3081" s="2" t="s">
        <v>250</v>
      </c>
      <c r="E3081" s="2" t="s">
        <v>251</v>
      </c>
      <c r="F3081" s="2">
        <v>58968</v>
      </c>
      <c r="G3081" s="2"/>
      <c r="H3081" s="2">
        <v>56160</v>
      </c>
      <c r="I3081" s="2"/>
      <c r="J3081" s="2"/>
      <c r="K3081" s="2"/>
      <c r="L3081" s="2">
        <f t="shared" si="533"/>
        <v>2808</v>
      </c>
      <c r="M3081" s="2">
        <f t="shared" si="534"/>
        <v>1404</v>
      </c>
      <c r="N3081" s="2">
        <f t="shared" si="535"/>
        <v>1404</v>
      </c>
      <c r="O3081" s="2">
        <f t="shared" si="536"/>
        <v>0</v>
      </c>
      <c r="P3081" s="2">
        <f t="shared" si="537"/>
        <v>58968</v>
      </c>
      <c r="Q3081" s="14">
        <f t="shared" si="538"/>
        <v>0</v>
      </c>
      <c r="R3081" s="2"/>
      <c r="S3081" s="2"/>
      <c r="T3081" s="1" t="e">
        <v>#N/A</v>
      </c>
    </row>
    <row r="3082" spans="1:20" x14ac:dyDescent="0.25">
      <c r="A3082" s="2" t="str">
        <f t="shared" si="532"/>
        <v>122019</v>
      </c>
      <c r="B3082" s="11">
        <v>43811</v>
      </c>
      <c r="C3082" s="2" t="s">
        <v>5458</v>
      </c>
      <c r="D3082" s="2" t="s">
        <v>250</v>
      </c>
      <c r="E3082" s="2" t="s">
        <v>251</v>
      </c>
      <c r="F3082" s="2">
        <v>10789</v>
      </c>
      <c r="G3082" s="2"/>
      <c r="H3082" s="2">
        <v>10275</v>
      </c>
      <c r="I3082" s="2"/>
      <c r="J3082" s="2"/>
      <c r="K3082" s="2"/>
      <c r="L3082" s="2">
        <f t="shared" si="533"/>
        <v>513.75</v>
      </c>
      <c r="M3082" s="2">
        <f t="shared" si="534"/>
        <v>256.875</v>
      </c>
      <c r="N3082" s="2">
        <f t="shared" si="535"/>
        <v>256.875</v>
      </c>
      <c r="O3082" s="2">
        <f t="shared" si="536"/>
        <v>0</v>
      </c>
      <c r="P3082" s="2">
        <f t="shared" si="537"/>
        <v>10788.75</v>
      </c>
      <c r="Q3082" s="14">
        <f t="shared" si="538"/>
        <v>-0.25</v>
      </c>
      <c r="R3082" s="2"/>
      <c r="S3082" s="2"/>
      <c r="T3082" s="1" t="e">
        <v>#N/A</v>
      </c>
    </row>
    <row r="3083" spans="1:20" x14ac:dyDescent="0.25">
      <c r="A3083" s="2" t="str">
        <f t="shared" si="532"/>
        <v>122019</v>
      </c>
      <c r="B3083" s="11">
        <v>43812</v>
      </c>
      <c r="C3083" s="2" t="s">
        <v>5461</v>
      </c>
      <c r="D3083" s="2" t="s">
        <v>250</v>
      </c>
      <c r="E3083" s="2" t="s">
        <v>251</v>
      </c>
      <c r="F3083" s="2">
        <v>2310</v>
      </c>
      <c r="G3083" s="2"/>
      <c r="H3083" s="2">
        <v>2200</v>
      </c>
      <c r="I3083" s="2"/>
      <c r="J3083" s="2"/>
      <c r="K3083" s="2"/>
      <c r="L3083" s="2">
        <f t="shared" si="533"/>
        <v>110</v>
      </c>
      <c r="M3083" s="2">
        <f t="shared" si="534"/>
        <v>55</v>
      </c>
      <c r="N3083" s="2">
        <f t="shared" si="535"/>
        <v>55</v>
      </c>
      <c r="O3083" s="2">
        <f t="shared" si="536"/>
        <v>0</v>
      </c>
      <c r="P3083" s="2">
        <f t="shared" si="537"/>
        <v>2310</v>
      </c>
      <c r="Q3083" s="14">
        <f t="shared" si="538"/>
        <v>0</v>
      </c>
      <c r="R3083" s="2"/>
      <c r="S3083" s="2"/>
      <c r="T3083" s="1" t="e">
        <v>#N/A</v>
      </c>
    </row>
    <row r="3084" spans="1:20" x14ac:dyDescent="0.25">
      <c r="A3084" s="2" t="str">
        <f t="shared" si="532"/>
        <v>122019</v>
      </c>
      <c r="B3084" s="11">
        <v>43815</v>
      </c>
      <c r="C3084" s="2" t="s">
        <v>5465</v>
      </c>
      <c r="D3084" s="2" t="s">
        <v>250</v>
      </c>
      <c r="E3084" s="2" t="s">
        <v>251</v>
      </c>
      <c r="F3084" s="2">
        <v>7476</v>
      </c>
      <c r="G3084" s="2"/>
      <c r="H3084" s="2">
        <v>7120</v>
      </c>
      <c r="I3084" s="2"/>
      <c r="J3084" s="2"/>
      <c r="K3084" s="2"/>
      <c r="L3084" s="2">
        <f t="shared" si="533"/>
        <v>356</v>
      </c>
      <c r="M3084" s="2">
        <f t="shared" si="534"/>
        <v>178</v>
      </c>
      <c r="N3084" s="2">
        <f t="shared" si="535"/>
        <v>178</v>
      </c>
      <c r="O3084" s="2">
        <f t="shared" si="536"/>
        <v>0</v>
      </c>
      <c r="P3084" s="2">
        <f t="shared" si="537"/>
        <v>7476</v>
      </c>
      <c r="Q3084" s="14">
        <f t="shared" si="538"/>
        <v>0</v>
      </c>
      <c r="R3084" s="2"/>
      <c r="S3084" s="2"/>
      <c r="T3084" s="1" t="e">
        <v>#N/A</v>
      </c>
    </row>
    <row r="3085" spans="1:20" x14ac:dyDescent="0.25">
      <c r="A3085" s="2" t="str">
        <f t="shared" si="532"/>
        <v>122019</v>
      </c>
      <c r="B3085" s="11">
        <v>43816</v>
      </c>
      <c r="C3085" s="2" t="s">
        <v>5473</v>
      </c>
      <c r="D3085" s="2" t="s">
        <v>250</v>
      </c>
      <c r="E3085" s="2" t="s">
        <v>251</v>
      </c>
      <c r="F3085" s="2">
        <v>14198.1</v>
      </c>
      <c r="G3085" s="2"/>
      <c r="H3085" s="2">
        <v>13522</v>
      </c>
      <c r="I3085" s="2"/>
      <c r="J3085" s="2"/>
      <c r="K3085" s="2"/>
      <c r="L3085" s="2">
        <f t="shared" si="533"/>
        <v>676.1</v>
      </c>
      <c r="M3085" s="2">
        <f t="shared" si="534"/>
        <v>338.05</v>
      </c>
      <c r="N3085" s="2">
        <f t="shared" si="535"/>
        <v>338.05</v>
      </c>
      <c r="O3085" s="2">
        <f t="shared" si="536"/>
        <v>0</v>
      </c>
      <c r="P3085" s="2">
        <f t="shared" si="537"/>
        <v>14198.1</v>
      </c>
      <c r="Q3085" s="14">
        <f t="shared" si="538"/>
        <v>0</v>
      </c>
      <c r="R3085" s="2"/>
      <c r="S3085" s="2"/>
      <c r="T3085" s="1" t="e">
        <v>#N/A</v>
      </c>
    </row>
    <row r="3086" spans="1:20" x14ac:dyDescent="0.25">
      <c r="A3086" s="2" t="str">
        <f t="shared" si="532"/>
        <v>122019</v>
      </c>
      <c r="B3086" s="11">
        <v>43817</v>
      </c>
      <c r="C3086" s="2" t="s">
        <v>5476</v>
      </c>
      <c r="D3086" s="2" t="s">
        <v>250</v>
      </c>
      <c r="E3086" s="2" t="s">
        <v>251</v>
      </c>
      <c r="F3086" s="2">
        <v>11918</v>
      </c>
      <c r="G3086" s="2"/>
      <c r="H3086" s="2">
        <v>11350</v>
      </c>
      <c r="I3086" s="2"/>
      <c r="J3086" s="2"/>
      <c r="K3086" s="2"/>
      <c r="L3086" s="2">
        <f t="shared" si="533"/>
        <v>567.5</v>
      </c>
      <c r="M3086" s="2">
        <f t="shared" si="534"/>
        <v>283.75</v>
      </c>
      <c r="N3086" s="2">
        <f t="shared" si="535"/>
        <v>283.75</v>
      </c>
      <c r="O3086" s="2">
        <f t="shared" si="536"/>
        <v>0</v>
      </c>
      <c r="P3086" s="2">
        <f t="shared" si="537"/>
        <v>11917.5</v>
      </c>
      <c r="Q3086" s="14">
        <f t="shared" si="538"/>
        <v>-0.5</v>
      </c>
      <c r="R3086" s="2"/>
      <c r="S3086" s="2"/>
      <c r="T3086" s="1" t="e">
        <v>#N/A</v>
      </c>
    </row>
    <row r="3087" spans="1:20" x14ac:dyDescent="0.25">
      <c r="A3087" s="2" t="str">
        <f t="shared" ref="A3087:A3150" si="539">TEXT(B3087,"MMYYYY")</f>
        <v>122019</v>
      </c>
      <c r="B3087" s="11">
        <v>43818</v>
      </c>
      <c r="C3087" s="2" t="s">
        <v>5479</v>
      </c>
      <c r="D3087" s="2" t="s">
        <v>250</v>
      </c>
      <c r="E3087" s="2" t="s">
        <v>251</v>
      </c>
      <c r="F3087" s="2">
        <v>7550</v>
      </c>
      <c r="G3087" s="2"/>
      <c r="H3087" s="2">
        <v>7190</v>
      </c>
      <c r="I3087" s="2"/>
      <c r="J3087" s="2"/>
      <c r="K3087" s="2"/>
      <c r="L3087" s="2">
        <f t="shared" si="533"/>
        <v>359.5</v>
      </c>
      <c r="M3087" s="2">
        <f t="shared" si="534"/>
        <v>179.75</v>
      </c>
      <c r="N3087" s="2">
        <f t="shared" si="535"/>
        <v>179.75</v>
      </c>
      <c r="O3087" s="2">
        <f t="shared" si="536"/>
        <v>0</v>
      </c>
      <c r="P3087" s="2">
        <f t="shared" si="537"/>
        <v>7549.5</v>
      </c>
      <c r="Q3087" s="14">
        <f t="shared" si="538"/>
        <v>-0.5</v>
      </c>
      <c r="R3087" s="2"/>
      <c r="S3087" s="2"/>
      <c r="T3087" s="1" t="e">
        <v>#N/A</v>
      </c>
    </row>
    <row r="3088" spans="1:20" x14ac:dyDescent="0.25">
      <c r="A3088" s="2" t="str">
        <f t="shared" si="539"/>
        <v>122019</v>
      </c>
      <c r="B3088" s="11">
        <v>43820</v>
      </c>
      <c r="C3088" s="2" t="s">
        <v>5487</v>
      </c>
      <c r="D3088" s="2" t="s">
        <v>250</v>
      </c>
      <c r="E3088" s="2" t="s">
        <v>251</v>
      </c>
      <c r="F3088" s="2">
        <v>8048</v>
      </c>
      <c r="G3088" s="2"/>
      <c r="H3088" s="2">
        <v>7665</v>
      </c>
      <c r="I3088" s="2"/>
      <c r="J3088" s="2"/>
      <c r="K3088" s="2"/>
      <c r="L3088" s="2">
        <f t="shared" si="533"/>
        <v>383.25</v>
      </c>
      <c r="M3088" s="2">
        <f t="shared" si="534"/>
        <v>191.625</v>
      </c>
      <c r="N3088" s="2">
        <f t="shared" si="535"/>
        <v>191.625</v>
      </c>
      <c r="O3088" s="2">
        <f t="shared" si="536"/>
        <v>0</v>
      </c>
      <c r="P3088" s="2">
        <f t="shared" si="537"/>
        <v>8048.25</v>
      </c>
      <c r="Q3088" s="14">
        <f t="shared" si="538"/>
        <v>0.25</v>
      </c>
      <c r="R3088" s="2"/>
      <c r="S3088" s="2"/>
      <c r="T3088" s="1" t="e">
        <v>#N/A</v>
      </c>
    </row>
    <row r="3089" spans="1:20" x14ac:dyDescent="0.25">
      <c r="A3089" s="2" t="str">
        <f t="shared" si="539"/>
        <v>122019</v>
      </c>
      <c r="B3089" s="11">
        <v>43823</v>
      </c>
      <c r="C3089" s="2" t="s">
        <v>5495</v>
      </c>
      <c r="D3089" s="2" t="s">
        <v>250</v>
      </c>
      <c r="E3089" s="2" t="s">
        <v>251</v>
      </c>
      <c r="F3089" s="2">
        <v>40572</v>
      </c>
      <c r="G3089" s="2"/>
      <c r="H3089" s="2">
        <v>38640</v>
      </c>
      <c r="I3089" s="2"/>
      <c r="J3089" s="2"/>
      <c r="K3089" s="2"/>
      <c r="L3089" s="2">
        <f t="shared" si="533"/>
        <v>1932</v>
      </c>
      <c r="M3089" s="2">
        <f t="shared" si="534"/>
        <v>966</v>
      </c>
      <c r="N3089" s="2">
        <f t="shared" si="535"/>
        <v>966</v>
      </c>
      <c r="O3089" s="2">
        <f t="shared" si="536"/>
        <v>0</v>
      </c>
      <c r="P3089" s="2">
        <f t="shared" si="537"/>
        <v>40572</v>
      </c>
      <c r="Q3089" s="14">
        <f t="shared" si="538"/>
        <v>0</v>
      </c>
      <c r="R3089" s="2"/>
      <c r="S3089" s="2"/>
      <c r="T3089" s="1" t="e">
        <v>#N/A</v>
      </c>
    </row>
    <row r="3090" spans="1:20" x14ac:dyDescent="0.25">
      <c r="A3090" s="2" t="str">
        <f t="shared" si="539"/>
        <v>122019</v>
      </c>
      <c r="B3090" s="11">
        <v>43827</v>
      </c>
      <c r="C3090" s="2" t="s">
        <v>5499</v>
      </c>
      <c r="D3090" s="2" t="s">
        <v>250</v>
      </c>
      <c r="E3090" s="2" t="s">
        <v>251</v>
      </c>
      <c r="F3090" s="2">
        <v>29615</v>
      </c>
      <c r="G3090" s="2"/>
      <c r="H3090" s="2">
        <v>28205</v>
      </c>
      <c r="I3090" s="2"/>
      <c r="J3090" s="2"/>
      <c r="K3090" s="2"/>
      <c r="L3090" s="2">
        <f t="shared" si="533"/>
        <v>1410.25</v>
      </c>
      <c r="M3090" s="2">
        <f t="shared" si="534"/>
        <v>705.125</v>
      </c>
      <c r="N3090" s="2">
        <f t="shared" si="535"/>
        <v>705.125</v>
      </c>
      <c r="O3090" s="2">
        <f t="shared" si="536"/>
        <v>0</v>
      </c>
      <c r="P3090" s="2">
        <f t="shared" si="537"/>
        <v>29615.25</v>
      </c>
      <c r="Q3090" s="14">
        <f t="shared" si="538"/>
        <v>0.25</v>
      </c>
      <c r="R3090" s="2"/>
      <c r="S3090" s="2"/>
      <c r="T3090" s="1" t="e">
        <v>#N/A</v>
      </c>
    </row>
    <row r="3091" spans="1:20" x14ac:dyDescent="0.25">
      <c r="A3091" s="2" t="str">
        <f t="shared" si="539"/>
        <v>012020</v>
      </c>
      <c r="B3091" s="11">
        <v>43831</v>
      </c>
      <c r="C3091" s="2" t="s">
        <v>252</v>
      </c>
      <c r="D3091" s="2" t="s">
        <v>250</v>
      </c>
      <c r="E3091" s="2" t="s">
        <v>251</v>
      </c>
      <c r="F3091" s="2">
        <v>50652</v>
      </c>
      <c r="G3091" s="2"/>
      <c r="H3091" s="2"/>
      <c r="I3091" s="2">
        <v>45225</v>
      </c>
      <c r="J3091" s="2"/>
      <c r="K3091" s="2"/>
      <c r="L3091" s="2">
        <f t="shared" ref="L3091:L3154" si="540">+(H3091*$H$1/100)+(I3091*$I$1/100)+(J3091*$J$1/100)+(K3091*$K$1/100)</f>
        <v>5427</v>
      </c>
      <c r="M3091" s="2">
        <f t="shared" ref="M3091:M3154" si="541">+IF(VALUE(LEFT(D3091,2))=33,L3091/2,0)</f>
        <v>2713.5</v>
      </c>
      <c r="N3091" s="2">
        <f t="shared" ref="N3091:N3154" si="542">+M3091</f>
        <v>2713.5</v>
      </c>
      <c r="O3091" s="2">
        <f t="shared" ref="O3091:O3154" si="543">+IF(VALUE(LEFT(D3091,2))=33,0,L3091)</f>
        <v>0</v>
      </c>
      <c r="P3091" s="2">
        <f t="shared" ref="P3091:P3154" si="544">H3091+I3091+J3091+K3091+L3091+G3091</f>
        <v>50652</v>
      </c>
      <c r="Q3091" s="14">
        <f t="shared" ref="Q3091:Q3154" si="545">P3091-F3091</f>
        <v>0</v>
      </c>
      <c r="R3091" s="2"/>
      <c r="S3091" s="2"/>
      <c r="T3091" s="1" t="e">
        <v>#N/A</v>
      </c>
    </row>
    <row r="3092" spans="1:20" x14ac:dyDescent="0.25">
      <c r="A3092" s="2" t="str">
        <f t="shared" si="539"/>
        <v>012020</v>
      </c>
      <c r="B3092" s="11">
        <v>43831</v>
      </c>
      <c r="C3092" s="2" t="s">
        <v>253</v>
      </c>
      <c r="D3092" s="2" t="s">
        <v>250</v>
      </c>
      <c r="E3092" s="2" t="s">
        <v>251</v>
      </c>
      <c r="F3092" s="2">
        <v>57491</v>
      </c>
      <c r="G3092" s="2"/>
      <c r="H3092" s="2"/>
      <c r="I3092" s="2">
        <v>51331</v>
      </c>
      <c r="J3092" s="2"/>
      <c r="K3092" s="2"/>
      <c r="L3092" s="2">
        <f t="shared" si="540"/>
        <v>6159.72</v>
      </c>
      <c r="M3092" s="2">
        <f t="shared" si="541"/>
        <v>3079.86</v>
      </c>
      <c r="N3092" s="2">
        <f t="shared" si="542"/>
        <v>3079.86</v>
      </c>
      <c r="O3092" s="2">
        <f t="shared" si="543"/>
        <v>0</v>
      </c>
      <c r="P3092" s="2">
        <f t="shared" si="544"/>
        <v>57490.720000000001</v>
      </c>
      <c r="Q3092" s="14">
        <f t="shared" si="545"/>
        <v>-0.27999999999883585</v>
      </c>
      <c r="R3092" s="2"/>
      <c r="S3092" s="2"/>
      <c r="T3092" s="1" t="e">
        <v>#N/A</v>
      </c>
    </row>
    <row r="3093" spans="1:20" x14ac:dyDescent="0.25">
      <c r="A3093" s="2" t="str">
        <f t="shared" si="539"/>
        <v>012020</v>
      </c>
      <c r="B3093" s="11">
        <v>43832</v>
      </c>
      <c r="C3093" s="2" t="s">
        <v>256</v>
      </c>
      <c r="D3093" s="2" t="s">
        <v>250</v>
      </c>
      <c r="E3093" s="2" t="s">
        <v>251</v>
      </c>
      <c r="F3093" s="2">
        <v>20474</v>
      </c>
      <c r="G3093" s="2"/>
      <c r="H3093" s="2"/>
      <c r="I3093" s="2">
        <v>18280</v>
      </c>
      <c r="J3093" s="2"/>
      <c r="K3093" s="2"/>
      <c r="L3093" s="2">
        <f t="shared" si="540"/>
        <v>2193.6</v>
      </c>
      <c r="M3093" s="2">
        <f t="shared" si="541"/>
        <v>1096.8</v>
      </c>
      <c r="N3093" s="2">
        <f t="shared" si="542"/>
        <v>1096.8</v>
      </c>
      <c r="O3093" s="2">
        <f t="shared" si="543"/>
        <v>0</v>
      </c>
      <c r="P3093" s="2">
        <f t="shared" si="544"/>
        <v>20473.599999999999</v>
      </c>
      <c r="Q3093" s="14">
        <f t="shared" si="545"/>
        <v>-0.40000000000145519</v>
      </c>
      <c r="R3093" s="2"/>
      <c r="S3093" s="2"/>
      <c r="T3093" s="1" t="e">
        <v>#N/A</v>
      </c>
    </row>
    <row r="3094" spans="1:20" x14ac:dyDescent="0.25">
      <c r="A3094" s="2" t="str">
        <f t="shared" si="539"/>
        <v>012020</v>
      </c>
      <c r="B3094" s="11">
        <v>43833</v>
      </c>
      <c r="C3094" s="2" t="s">
        <v>258</v>
      </c>
      <c r="D3094" s="2" t="s">
        <v>250</v>
      </c>
      <c r="E3094" s="2" t="s">
        <v>251</v>
      </c>
      <c r="F3094" s="2">
        <v>30038</v>
      </c>
      <c r="G3094" s="2"/>
      <c r="H3094" s="2"/>
      <c r="I3094" s="2">
        <v>26820</v>
      </c>
      <c r="J3094" s="2"/>
      <c r="K3094" s="2"/>
      <c r="L3094" s="2">
        <f t="shared" si="540"/>
        <v>3218.4</v>
      </c>
      <c r="M3094" s="2">
        <f t="shared" si="541"/>
        <v>1609.2</v>
      </c>
      <c r="N3094" s="2">
        <f t="shared" si="542"/>
        <v>1609.2</v>
      </c>
      <c r="O3094" s="2">
        <f t="shared" si="543"/>
        <v>0</v>
      </c>
      <c r="P3094" s="2">
        <f t="shared" si="544"/>
        <v>30038.400000000001</v>
      </c>
      <c r="Q3094" s="14">
        <f t="shared" si="545"/>
        <v>0.40000000000145519</v>
      </c>
      <c r="R3094" s="2"/>
      <c r="S3094" s="2"/>
      <c r="T3094" s="1" t="e">
        <v>#N/A</v>
      </c>
    </row>
    <row r="3095" spans="1:20" x14ac:dyDescent="0.25">
      <c r="A3095" s="2" t="str">
        <f t="shared" si="539"/>
        <v>012020</v>
      </c>
      <c r="B3095" s="11">
        <v>43834</v>
      </c>
      <c r="C3095" s="2" t="s">
        <v>261</v>
      </c>
      <c r="D3095" s="2" t="s">
        <v>250</v>
      </c>
      <c r="E3095" s="2" t="s">
        <v>251</v>
      </c>
      <c r="F3095" s="2">
        <v>70422</v>
      </c>
      <c r="G3095" s="2"/>
      <c r="H3095" s="2"/>
      <c r="I3095" s="2">
        <v>62877</v>
      </c>
      <c r="J3095" s="2"/>
      <c r="K3095" s="2"/>
      <c r="L3095" s="2">
        <f t="shared" si="540"/>
        <v>7545.24</v>
      </c>
      <c r="M3095" s="2">
        <f t="shared" si="541"/>
        <v>3772.62</v>
      </c>
      <c r="N3095" s="2">
        <f t="shared" si="542"/>
        <v>3772.62</v>
      </c>
      <c r="O3095" s="2">
        <f t="shared" si="543"/>
        <v>0</v>
      </c>
      <c r="P3095" s="2">
        <f t="shared" si="544"/>
        <v>70422.240000000005</v>
      </c>
      <c r="Q3095" s="14">
        <f t="shared" si="545"/>
        <v>0.24000000000523869</v>
      </c>
      <c r="R3095" s="2"/>
      <c r="S3095" s="2"/>
      <c r="T3095" s="1" t="e">
        <v>#N/A</v>
      </c>
    </row>
    <row r="3096" spans="1:20" x14ac:dyDescent="0.25">
      <c r="A3096" s="2" t="str">
        <f t="shared" si="539"/>
        <v>012020</v>
      </c>
      <c r="B3096" s="11">
        <v>43837</v>
      </c>
      <c r="C3096" s="2" t="s">
        <v>264</v>
      </c>
      <c r="D3096" s="2" t="s">
        <v>250</v>
      </c>
      <c r="E3096" s="2" t="s">
        <v>251</v>
      </c>
      <c r="F3096" s="2">
        <v>9800</v>
      </c>
      <c r="G3096" s="2"/>
      <c r="H3096" s="2"/>
      <c r="I3096" s="2">
        <v>8750</v>
      </c>
      <c r="J3096" s="2"/>
      <c r="K3096" s="2"/>
      <c r="L3096" s="2">
        <f t="shared" si="540"/>
        <v>1050</v>
      </c>
      <c r="M3096" s="2">
        <f t="shared" si="541"/>
        <v>525</v>
      </c>
      <c r="N3096" s="2">
        <f t="shared" si="542"/>
        <v>525</v>
      </c>
      <c r="O3096" s="2">
        <f t="shared" si="543"/>
        <v>0</v>
      </c>
      <c r="P3096" s="2">
        <f t="shared" si="544"/>
        <v>9800</v>
      </c>
      <c r="Q3096" s="14">
        <f t="shared" si="545"/>
        <v>0</v>
      </c>
      <c r="R3096" s="2"/>
      <c r="S3096" s="2"/>
      <c r="T3096" s="1" t="e">
        <v>#N/A</v>
      </c>
    </row>
    <row r="3097" spans="1:20" x14ac:dyDescent="0.25">
      <c r="A3097" s="2" t="str">
        <f t="shared" si="539"/>
        <v>012020</v>
      </c>
      <c r="B3097" s="11">
        <v>43840</v>
      </c>
      <c r="C3097" s="2" t="s">
        <v>265</v>
      </c>
      <c r="D3097" s="2" t="s">
        <v>250</v>
      </c>
      <c r="E3097" s="2" t="s">
        <v>251</v>
      </c>
      <c r="F3097" s="2">
        <v>57723</v>
      </c>
      <c r="G3097" s="2"/>
      <c r="H3097" s="2"/>
      <c r="I3097" s="2">
        <v>51538</v>
      </c>
      <c r="J3097" s="2"/>
      <c r="K3097" s="2"/>
      <c r="L3097" s="2">
        <f t="shared" si="540"/>
        <v>6184.56</v>
      </c>
      <c r="M3097" s="2">
        <f t="shared" si="541"/>
        <v>3092.28</v>
      </c>
      <c r="N3097" s="2">
        <f t="shared" si="542"/>
        <v>3092.28</v>
      </c>
      <c r="O3097" s="2">
        <f t="shared" si="543"/>
        <v>0</v>
      </c>
      <c r="P3097" s="2">
        <f t="shared" si="544"/>
        <v>57722.559999999998</v>
      </c>
      <c r="Q3097" s="14">
        <f t="shared" si="545"/>
        <v>-0.44000000000232831</v>
      </c>
      <c r="R3097" s="2"/>
      <c r="S3097" s="2"/>
      <c r="T3097" s="1" t="e">
        <v>#N/A</v>
      </c>
    </row>
    <row r="3098" spans="1:20" x14ac:dyDescent="0.25">
      <c r="A3098" s="2" t="str">
        <f t="shared" si="539"/>
        <v>012020</v>
      </c>
      <c r="B3098" s="11">
        <v>43840</v>
      </c>
      <c r="C3098" s="2" t="s">
        <v>267</v>
      </c>
      <c r="D3098" s="2" t="s">
        <v>250</v>
      </c>
      <c r="E3098" s="2" t="s">
        <v>251</v>
      </c>
      <c r="F3098" s="2">
        <v>49958</v>
      </c>
      <c r="G3098" s="2"/>
      <c r="H3098" s="2"/>
      <c r="I3098" s="2">
        <v>44605</v>
      </c>
      <c r="J3098" s="2"/>
      <c r="K3098" s="2"/>
      <c r="L3098" s="2">
        <f t="shared" si="540"/>
        <v>5352.6</v>
      </c>
      <c r="M3098" s="2">
        <f t="shared" si="541"/>
        <v>2676.3</v>
      </c>
      <c r="N3098" s="2">
        <f t="shared" si="542"/>
        <v>2676.3</v>
      </c>
      <c r="O3098" s="2">
        <f t="shared" si="543"/>
        <v>0</v>
      </c>
      <c r="P3098" s="2">
        <f t="shared" si="544"/>
        <v>49957.599999999999</v>
      </c>
      <c r="Q3098" s="14">
        <f t="shared" si="545"/>
        <v>-0.40000000000145519</v>
      </c>
      <c r="R3098" s="2"/>
      <c r="S3098" s="2"/>
      <c r="T3098" s="1" t="e">
        <v>#N/A</v>
      </c>
    </row>
    <row r="3099" spans="1:20" x14ac:dyDescent="0.25">
      <c r="A3099" s="2" t="str">
        <f t="shared" si="539"/>
        <v>012020</v>
      </c>
      <c r="B3099" s="11">
        <v>43848</v>
      </c>
      <c r="C3099" s="2" t="s">
        <v>268</v>
      </c>
      <c r="D3099" s="2" t="s">
        <v>250</v>
      </c>
      <c r="E3099" s="2" t="s">
        <v>251</v>
      </c>
      <c r="F3099" s="2">
        <v>68604</v>
      </c>
      <c r="G3099" s="2"/>
      <c r="H3099" s="2"/>
      <c r="I3099" s="2">
        <v>61254</v>
      </c>
      <c r="J3099" s="2"/>
      <c r="K3099" s="2"/>
      <c r="L3099" s="2">
        <f t="shared" si="540"/>
        <v>7350.48</v>
      </c>
      <c r="M3099" s="2">
        <f t="shared" si="541"/>
        <v>3675.24</v>
      </c>
      <c r="N3099" s="2">
        <f t="shared" si="542"/>
        <v>3675.24</v>
      </c>
      <c r="O3099" s="2">
        <f t="shared" si="543"/>
        <v>0</v>
      </c>
      <c r="P3099" s="2">
        <f t="shared" si="544"/>
        <v>68604.479999999996</v>
      </c>
      <c r="Q3099" s="14">
        <f t="shared" si="545"/>
        <v>0.47999999999592546</v>
      </c>
      <c r="R3099" s="2"/>
      <c r="S3099" s="2"/>
      <c r="T3099" s="1" t="e">
        <v>#N/A</v>
      </c>
    </row>
    <row r="3100" spans="1:20" x14ac:dyDescent="0.25">
      <c r="A3100" s="2" t="str">
        <f t="shared" si="539"/>
        <v>012020</v>
      </c>
      <c r="B3100" s="11">
        <v>43848</v>
      </c>
      <c r="C3100" s="2" t="s">
        <v>269</v>
      </c>
      <c r="D3100" s="2" t="s">
        <v>250</v>
      </c>
      <c r="E3100" s="2" t="s">
        <v>251</v>
      </c>
      <c r="F3100" s="2">
        <v>63777</v>
      </c>
      <c r="G3100" s="2"/>
      <c r="H3100" s="2"/>
      <c r="I3100" s="2">
        <v>56944</v>
      </c>
      <c r="J3100" s="2"/>
      <c r="K3100" s="2"/>
      <c r="L3100" s="2">
        <f t="shared" si="540"/>
        <v>6833.28</v>
      </c>
      <c r="M3100" s="2">
        <f t="shared" si="541"/>
        <v>3416.64</v>
      </c>
      <c r="N3100" s="2">
        <f t="shared" si="542"/>
        <v>3416.64</v>
      </c>
      <c r="O3100" s="2">
        <f t="shared" si="543"/>
        <v>0</v>
      </c>
      <c r="P3100" s="2">
        <f t="shared" si="544"/>
        <v>63777.279999999999</v>
      </c>
      <c r="Q3100" s="14">
        <f t="shared" si="545"/>
        <v>0.27999999999883585</v>
      </c>
      <c r="R3100" s="2"/>
      <c r="S3100" s="2"/>
      <c r="T3100" s="1" t="e">
        <v>#N/A</v>
      </c>
    </row>
    <row r="3101" spans="1:20" x14ac:dyDescent="0.25">
      <c r="A3101" s="2" t="str">
        <f t="shared" si="539"/>
        <v>012020</v>
      </c>
      <c r="B3101" s="11">
        <v>43848</v>
      </c>
      <c r="C3101" s="2" t="s">
        <v>271</v>
      </c>
      <c r="D3101" s="2" t="s">
        <v>250</v>
      </c>
      <c r="E3101" s="2" t="s">
        <v>251</v>
      </c>
      <c r="F3101" s="2">
        <v>67079</v>
      </c>
      <c r="G3101" s="2"/>
      <c r="H3101" s="2"/>
      <c r="I3101" s="2">
        <v>59892</v>
      </c>
      <c r="J3101" s="2"/>
      <c r="K3101" s="2"/>
      <c r="L3101" s="2">
        <f t="shared" si="540"/>
        <v>7187.04</v>
      </c>
      <c r="M3101" s="2">
        <f t="shared" si="541"/>
        <v>3593.52</v>
      </c>
      <c r="N3101" s="2">
        <f t="shared" si="542"/>
        <v>3593.52</v>
      </c>
      <c r="O3101" s="2">
        <f t="shared" si="543"/>
        <v>0</v>
      </c>
      <c r="P3101" s="2">
        <f t="shared" si="544"/>
        <v>67079.039999999994</v>
      </c>
      <c r="Q3101" s="14">
        <f t="shared" si="545"/>
        <v>3.9999999993597157E-2</v>
      </c>
      <c r="R3101" s="2"/>
      <c r="S3101" s="2"/>
      <c r="T3101" s="1" t="e">
        <v>#N/A</v>
      </c>
    </row>
    <row r="3102" spans="1:20" x14ac:dyDescent="0.25">
      <c r="A3102" s="2" t="str">
        <f t="shared" si="539"/>
        <v>012020</v>
      </c>
      <c r="B3102" s="11">
        <v>43848</v>
      </c>
      <c r="C3102" s="2" t="s">
        <v>272</v>
      </c>
      <c r="D3102" s="2" t="s">
        <v>250</v>
      </c>
      <c r="E3102" s="2" t="s">
        <v>251</v>
      </c>
      <c r="F3102" s="2">
        <v>65999</v>
      </c>
      <c r="G3102" s="2"/>
      <c r="H3102" s="2"/>
      <c r="I3102" s="2">
        <v>58928</v>
      </c>
      <c r="J3102" s="2"/>
      <c r="K3102" s="2"/>
      <c r="L3102" s="2">
        <f t="shared" si="540"/>
        <v>7071.36</v>
      </c>
      <c r="M3102" s="2">
        <f t="shared" si="541"/>
        <v>3535.68</v>
      </c>
      <c r="N3102" s="2">
        <f t="shared" si="542"/>
        <v>3535.68</v>
      </c>
      <c r="O3102" s="2">
        <f t="shared" si="543"/>
        <v>0</v>
      </c>
      <c r="P3102" s="2">
        <f t="shared" si="544"/>
        <v>65999.360000000001</v>
      </c>
      <c r="Q3102" s="14">
        <f t="shared" si="545"/>
        <v>0.36000000000058208</v>
      </c>
      <c r="R3102" s="2"/>
      <c r="S3102" s="2"/>
      <c r="T3102" s="1" t="e">
        <v>#N/A</v>
      </c>
    </row>
    <row r="3103" spans="1:20" x14ac:dyDescent="0.25">
      <c r="A3103" s="2" t="str">
        <f t="shared" si="539"/>
        <v>012020</v>
      </c>
      <c r="B3103" s="11">
        <v>43848</v>
      </c>
      <c r="C3103" s="2" t="s">
        <v>275</v>
      </c>
      <c r="D3103" s="2" t="s">
        <v>250</v>
      </c>
      <c r="E3103" s="2" t="s">
        <v>251</v>
      </c>
      <c r="F3103" s="2">
        <v>55356</v>
      </c>
      <c r="G3103" s="2"/>
      <c r="H3103" s="2"/>
      <c r="I3103" s="2">
        <v>49425</v>
      </c>
      <c r="J3103" s="2"/>
      <c r="K3103" s="2"/>
      <c r="L3103" s="2">
        <f t="shared" si="540"/>
        <v>5931</v>
      </c>
      <c r="M3103" s="2">
        <f t="shared" si="541"/>
        <v>2965.5</v>
      </c>
      <c r="N3103" s="2">
        <f t="shared" si="542"/>
        <v>2965.5</v>
      </c>
      <c r="O3103" s="2">
        <f t="shared" si="543"/>
        <v>0</v>
      </c>
      <c r="P3103" s="2">
        <f t="shared" si="544"/>
        <v>55356</v>
      </c>
      <c r="Q3103" s="14">
        <f t="shared" si="545"/>
        <v>0</v>
      </c>
      <c r="R3103" s="2"/>
      <c r="S3103" s="2"/>
      <c r="T3103" s="1" t="e">
        <v>#N/A</v>
      </c>
    </row>
    <row r="3104" spans="1:20" x14ac:dyDescent="0.25">
      <c r="A3104" s="2" t="str">
        <f t="shared" si="539"/>
        <v>012020</v>
      </c>
      <c r="B3104" s="11">
        <v>43848</v>
      </c>
      <c r="C3104" s="2" t="s">
        <v>276</v>
      </c>
      <c r="D3104" s="2" t="s">
        <v>250</v>
      </c>
      <c r="E3104" s="2" t="s">
        <v>251</v>
      </c>
      <c r="F3104" s="2">
        <v>4592</v>
      </c>
      <c r="G3104" s="2"/>
      <c r="H3104" s="2"/>
      <c r="I3104" s="2">
        <v>4100</v>
      </c>
      <c r="J3104" s="2"/>
      <c r="K3104" s="2"/>
      <c r="L3104" s="2">
        <f t="shared" si="540"/>
        <v>492</v>
      </c>
      <c r="M3104" s="2">
        <f t="shared" si="541"/>
        <v>246</v>
      </c>
      <c r="N3104" s="2">
        <f t="shared" si="542"/>
        <v>246</v>
      </c>
      <c r="O3104" s="2">
        <f t="shared" si="543"/>
        <v>0</v>
      </c>
      <c r="P3104" s="2">
        <f t="shared" si="544"/>
        <v>4592</v>
      </c>
      <c r="Q3104" s="14">
        <f t="shared" si="545"/>
        <v>0</v>
      </c>
      <c r="R3104" s="2"/>
      <c r="S3104" s="2"/>
      <c r="T3104" s="1" t="e">
        <v>#N/A</v>
      </c>
    </row>
    <row r="3105" spans="1:20" x14ac:dyDescent="0.25">
      <c r="A3105" s="2" t="str">
        <f t="shared" si="539"/>
        <v>012020</v>
      </c>
      <c r="B3105" s="11">
        <v>43851</v>
      </c>
      <c r="C3105" s="2" t="s">
        <v>278</v>
      </c>
      <c r="D3105" s="2" t="s">
        <v>250</v>
      </c>
      <c r="E3105" s="2" t="s">
        <v>251</v>
      </c>
      <c r="F3105" s="2">
        <v>63440</v>
      </c>
      <c r="G3105" s="2"/>
      <c r="H3105" s="2"/>
      <c r="I3105" s="2">
        <v>56643</v>
      </c>
      <c r="J3105" s="2"/>
      <c r="K3105" s="2"/>
      <c r="L3105" s="2">
        <f t="shared" si="540"/>
        <v>6797.16</v>
      </c>
      <c r="M3105" s="2">
        <f t="shared" si="541"/>
        <v>3398.58</v>
      </c>
      <c r="N3105" s="2">
        <f t="shared" si="542"/>
        <v>3398.58</v>
      </c>
      <c r="O3105" s="2">
        <f t="shared" si="543"/>
        <v>0</v>
      </c>
      <c r="P3105" s="2">
        <f t="shared" si="544"/>
        <v>63440.160000000003</v>
      </c>
      <c r="Q3105" s="14">
        <f t="shared" si="545"/>
        <v>0.16000000000349246</v>
      </c>
      <c r="R3105" s="2"/>
      <c r="S3105" s="2"/>
      <c r="T3105" s="1" t="e">
        <v>#N/A</v>
      </c>
    </row>
    <row r="3106" spans="1:20" x14ac:dyDescent="0.25">
      <c r="A3106" s="2" t="str">
        <f t="shared" si="539"/>
        <v>012020</v>
      </c>
      <c r="B3106" s="11">
        <v>43851</v>
      </c>
      <c r="C3106" s="2" t="s">
        <v>279</v>
      </c>
      <c r="D3106" s="2" t="s">
        <v>250</v>
      </c>
      <c r="E3106" s="2" t="s">
        <v>251</v>
      </c>
      <c r="F3106" s="2">
        <v>58481</v>
      </c>
      <c r="G3106" s="2"/>
      <c r="H3106" s="2"/>
      <c r="I3106" s="2">
        <v>52215</v>
      </c>
      <c r="J3106" s="2"/>
      <c r="K3106" s="2"/>
      <c r="L3106" s="2">
        <f t="shared" si="540"/>
        <v>6265.8</v>
      </c>
      <c r="M3106" s="2">
        <f t="shared" si="541"/>
        <v>3132.9</v>
      </c>
      <c r="N3106" s="2">
        <f t="shared" si="542"/>
        <v>3132.9</v>
      </c>
      <c r="O3106" s="2">
        <f t="shared" si="543"/>
        <v>0</v>
      </c>
      <c r="P3106" s="2">
        <f t="shared" si="544"/>
        <v>58480.800000000003</v>
      </c>
      <c r="Q3106" s="14">
        <f t="shared" si="545"/>
        <v>-0.19999999999708962</v>
      </c>
      <c r="R3106" s="2"/>
      <c r="S3106" s="2"/>
      <c r="T3106" s="1" t="e">
        <v>#N/A</v>
      </c>
    </row>
    <row r="3107" spans="1:20" x14ac:dyDescent="0.25">
      <c r="A3107" s="2" t="str">
        <f t="shared" si="539"/>
        <v>012020</v>
      </c>
      <c r="B3107" s="11">
        <v>43851</v>
      </c>
      <c r="C3107" s="2" t="s">
        <v>280</v>
      </c>
      <c r="D3107" s="2" t="s">
        <v>250</v>
      </c>
      <c r="E3107" s="2" t="s">
        <v>251</v>
      </c>
      <c r="F3107" s="2">
        <v>39312</v>
      </c>
      <c r="G3107" s="2"/>
      <c r="H3107" s="2"/>
      <c r="I3107" s="2">
        <v>35100</v>
      </c>
      <c r="J3107" s="2"/>
      <c r="K3107" s="2"/>
      <c r="L3107" s="2">
        <f t="shared" si="540"/>
        <v>4212</v>
      </c>
      <c r="M3107" s="2">
        <f t="shared" si="541"/>
        <v>2106</v>
      </c>
      <c r="N3107" s="2">
        <f t="shared" si="542"/>
        <v>2106</v>
      </c>
      <c r="O3107" s="2">
        <f t="shared" si="543"/>
        <v>0</v>
      </c>
      <c r="P3107" s="2">
        <f t="shared" si="544"/>
        <v>39312</v>
      </c>
      <c r="Q3107" s="14">
        <f t="shared" si="545"/>
        <v>0</v>
      </c>
      <c r="R3107" s="2"/>
      <c r="S3107" s="2"/>
      <c r="T3107" s="1" t="e">
        <v>#N/A</v>
      </c>
    </row>
    <row r="3108" spans="1:20" x14ac:dyDescent="0.25">
      <c r="A3108" s="2" t="str">
        <f t="shared" si="539"/>
        <v>012020</v>
      </c>
      <c r="B3108" s="11">
        <v>43852</v>
      </c>
      <c r="C3108" s="2" t="s">
        <v>283</v>
      </c>
      <c r="D3108" s="2" t="s">
        <v>250</v>
      </c>
      <c r="E3108" s="2" t="s">
        <v>251</v>
      </c>
      <c r="F3108" s="2">
        <v>41647</v>
      </c>
      <c r="G3108" s="2"/>
      <c r="H3108" s="2"/>
      <c r="I3108" s="2">
        <v>37185</v>
      </c>
      <c r="J3108" s="2"/>
      <c r="K3108" s="2"/>
      <c r="L3108" s="2">
        <f t="shared" si="540"/>
        <v>4462.2</v>
      </c>
      <c r="M3108" s="2">
        <f t="shared" si="541"/>
        <v>2231.1</v>
      </c>
      <c r="N3108" s="2">
        <f t="shared" si="542"/>
        <v>2231.1</v>
      </c>
      <c r="O3108" s="2">
        <f t="shared" si="543"/>
        <v>0</v>
      </c>
      <c r="P3108" s="2">
        <f t="shared" si="544"/>
        <v>41647.199999999997</v>
      </c>
      <c r="Q3108" s="14">
        <f t="shared" si="545"/>
        <v>0.19999999999708962</v>
      </c>
      <c r="R3108" s="2"/>
      <c r="S3108" s="2"/>
      <c r="T3108" s="1" t="e">
        <v>#N/A</v>
      </c>
    </row>
    <row r="3109" spans="1:20" x14ac:dyDescent="0.25">
      <c r="A3109" s="2" t="str">
        <f t="shared" si="539"/>
        <v>012020</v>
      </c>
      <c r="B3109" s="11">
        <v>43852</v>
      </c>
      <c r="C3109" s="2" t="s">
        <v>284</v>
      </c>
      <c r="D3109" s="2" t="s">
        <v>250</v>
      </c>
      <c r="E3109" s="2" t="s">
        <v>251</v>
      </c>
      <c r="F3109" s="2">
        <v>78624</v>
      </c>
      <c r="G3109" s="2"/>
      <c r="H3109" s="2"/>
      <c r="I3109" s="2">
        <v>70200</v>
      </c>
      <c r="J3109" s="2"/>
      <c r="K3109" s="2"/>
      <c r="L3109" s="2">
        <f t="shared" si="540"/>
        <v>8424</v>
      </c>
      <c r="M3109" s="2">
        <f t="shared" si="541"/>
        <v>4212</v>
      </c>
      <c r="N3109" s="2">
        <f t="shared" si="542"/>
        <v>4212</v>
      </c>
      <c r="O3109" s="2">
        <f t="shared" si="543"/>
        <v>0</v>
      </c>
      <c r="P3109" s="2">
        <f t="shared" si="544"/>
        <v>78624</v>
      </c>
      <c r="Q3109" s="14">
        <f t="shared" si="545"/>
        <v>0</v>
      </c>
      <c r="R3109" s="2"/>
      <c r="S3109" s="2"/>
      <c r="T3109" s="1" t="e">
        <v>#N/A</v>
      </c>
    </row>
    <row r="3110" spans="1:20" x14ac:dyDescent="0.25">
      <c r="A3110" s="2" t="str">
        <f t="shared" si="539"/>
        <v>012020</v>
      </c>
      <c r="B3110" s="11">
        <v>43852</v>
      </c>
      <c r="C3110" s="2" t="s">
        <v>287</v>
      </c>
      <c r="D3110" s="2" t="s">
        <v>250</v>
      </c>
      <c r="E3110" s="2" t="s">
        <v>251</v>
      </c>
      <c r="F3110" s="2">
        <v>41194</v>
      </c>
      <c r="G3110" s="2"/>
      <c r="H3110" s="2"/>
      <c r="I3110" s="2">
        <v>36780</v>
      </c>
      <c r="J3110" s="2"/>
      <c r="K3110" s="2"/>
      <c r="L3110" s="2">
        <f t="shared" si="540"/>
        <v>4413.6000000000004</v>
      </c>
      <c r="M3110" s="2">
        <f t="shared" si="541"/>
        <v>2206.8000000000002</v>
      </c>
      <c r="N3110" s="2">
        <f t="shared" si="542"/>
        <v>2206.8000000000002</v>
      </c>
      <c r="O3110" s="2">
        <f t="shared" si="543"/>
        <v>0</v>
      </c>
      <c r="P3110" s="2">
        <f t="shared" si="544"/>
        <v>41193.599999999999</v>
      </c>
      <c r="Q3110" s="14">
        <f t="shared" si="545"/>
        <v>-0.40000000000145519</v>
      </c>
      <c r="R3110" s="2"/>
      <c r="S3110" s="2"/>
      <c r="T3110" s="1" t="e">
        <v>#N/A</v>
      </c>
    </row>
    <row r="3111" spans="1:20" x14ac:dyDescent="0.25">
      <c r="A3111" s="2" t="str">
        <f t="shared" si="539"/>
        <v>012020</v>
      </c>
      <c r="B3111" s="11">
        <v>43852</v>
      </c>
      <c r="C3111" s="2" t="s">
        <v>288</v>
      </c>
      <c r="D3111" s="2" t="s">
        <v>250</v>
      </c>
      <c r="E3111" s="2" t="s">
        <v>251</v>
      </c>
      <c r="F3111" s="2">
        <v>77280</v>
      </c>
      <c r="G3111" s="2"/>
      <c r="H3111" s="2"/>
      <c r="I3111" s="2">
        <v>69000</v>
      </c>
      <c r="J3111" s="2"/>
      <c r="K3111" s="2"/>
      <c r="L3111" s="2">
        <f t="shared" si="540"/>
        <v>8280</v>
      </c>
      <c r="M3111" s="2">
        <f t="shared" si="541"/>
        <v>4140</v>
      </c>
      <c r="N3111" s="2">
        <f t="shared" si="542"/>
        <v>4140</v>
      </c>
      <c r="O3111" s="2">
        <f t="shared" si="543"/>
        <v>0</v>
      </c>
      <c r="P3111" s="2">
        <f t="shared" si="544"/>
        <v>77280</v>
      </c>
      <c r="Q3111" s="14">
        <f t="shared" si="545"/>
        <v>0</v>
      </c>
      <c r="R3111" s="2"/>
      <c r="S3111" s="2"/>
      <c r="T3111" s="1" t="e">
        <v>#N/A</v>
      </c>
    </row>
    <row r="3112" spans="1:20" x14ac:dyDescent="0.25">
      <c r="A3112" s="2" t="str">
        <f t="shared" si="539"/>
        <v>012020</v>
      </c>
      <c r="B3112" s="11">
        <v>43853</v>
      </c>
      <c r="C3112" s="2" t="s">
        <v>289</v>
      </c>
      <c r="D3112" s="2" t="s">
        <v>250</v>
      </c>
      <c r="E3112" s="2" t="s">
        <v>251</v>
      </c>
      <c r="F3112" s="2">
        <v>19242</v>
      </c>
      <c r="G3112" s="2"/>
      <c r="H3112" s="2"/>
      <c r="I3112" s="2">
        <v>17180</v>
      </c>
      <c r="J3112" s="2"/>
      <c r="K3112" s="2"/>
      <c r="L3112" s="2">
        <f t="shared" si="540"/>
        <v>2061.6</v>
      </c>
      <c r="M3112" s="2">
        <f t="shared" si="541"/>
        <v>1030.8</v>
      </c>
      <c r="N3112" s="2">
        <f t="shared" si="542"/>
        <v>1030.8</v>
      </c>
      <c r="O3112" s="2">
        <f t="shared" si="543"/>
        <v>0</v>
      </c>
      <c r="P3112" s="2">
        <f t="shared" si="544"/>
        <v>19241.599999999999</v>
      </c>
      <c r="Q3112" s="14">
        <f t="shared" si="545"/>
        <v>-0.40000000000145519</v>
      </c>
      <c r="R3112" s="2"/>
      <c r="S3112" s="2"/>
      <c r="T3112" s="1" t="e">
        <v>#N/A</v>
      </c>
    </row>
    <row r="3113" spans="1:20" x14ac:dyDescent="0.25">
      <c r="A3113" s="2" t="str">
        <f t="shared" si="539"/>
        <v>012020</v>
      </c>
      <c r="B3113" s="11">
        <v>43855</v>
      </c>
      <c r="C3113" s="2" t="s">
        <v>291</v>
      </c>
      <c r="D3113" s="2" t="s">
        <v>250</v>
      </c>
      <c r="E3113" s="2" t="s">
        <v>251</v>
      </c>
      <c r="F3113" s="2">
        <v>22971</v>
      </c>
      <c r="G3113" s="2"/>
      <c r="H3113" s="2"/>
      <c r="I3113" s="2">
        <v>20510</v>
      </c>
      <c r="J3113" s="2"/>
      <c r="K3113" s="2"/>
      <c r="L3113" s="2">
        <f t="shared" si="540"/>
        <v>2461.1999999999998</v>
      </c>
      <c r="M3113" s="2">
        <f t="shared" si="541"/>
        <v>1230.5999999999999</v>
      </c>
      <c r="N3113" s="2">
        <f t="shared" si="542"/>
        <v>1230.5999999999999</v>
      </c>
      <c r="O3113" s="2">
        <f t="shared" si="543"/>
        <v>0</v>
      </c>
      <c r="P3113" s="2">
        <f t="shared" si="544"/>
        <v>22971.200000000001</v>
      </c>
      <c r="Q3113" s="14">
        <f t="shared" si="545"/>
        <v>0.2000000000007276</v>
      </c>
      <c r="R3113" s="2"/>
      <c r="S3113" s="2"/>
      <c r="T3113" s="1" t="e">
        <v>#N/A</v>
      </c>
    </row>
    <row r="3114" spans="1:20" x14ac:dyDescent="0.25">
      <c r="A3114" s="2" t="str">
        <f t="shared" si="539"/>
        <v>012020</v>
      </c>
      <c r="B3114" s="11">
        <v>43858</v>
      </c>
      <c r="C3114" s="2" t="s">
        <v>295</v>
      </c>
      <c r="D3114" s="2" t="s">
        <v>250</v>
      </c>
      <c r="E3114" s="2" t="s">
        <v>251</v>
      </c>
      <c r="F3114" s="2">
        <v>11704</v>
      </c>
      <c r="G3114" s="2"/>
      <c r="H3114" s="2"/>
      <c r="I3114" s="2">
        <v>10450</v>
      </c>
      <c r="J3114" s="2"/>
      <c r="K3114" s="2"/>
      <c r="L3114" s="2">
        <f t="shared" si="540"/>
        <v>1254</v>
      </c>
      <c r="M3114" s="2">
        <f t="shared" si="541"/>
        <v>627</v>
      </c>
      <c r="N3114" s="2">
        <f t="shared" si="542"/>
        <v>627</v>
      </c>
      <c r="O3114" s="2">
        <f t="shared" si="543"/>
        <v>0</v>
      </c>
      <c r="P3114" s="2">
        <f t="shared" si="544"/>
        <v>11704</v>
      </c>
      <c r="Q3114" s="14">
        <f t="shared" si="545"/>
        <v>0</v>
      </c>
      <c r="R3114" s="2"/>
      <c r="S3114" s="2"/>
      <c r="T3114" s="1" t="e">
        <v>#N/A</v>
      </c>
    </row>
    <row r="3115" spans="1:20" x14ac:dyDescent="0.25">
      <c r="A3115" s="2" t="str">
        <f t="shared" si="539"/>
        <v>012020</v>
      </c>
      <c r="B3115" s="11">
        <v>43861</v>
      </c>
      <c r="C3115" s="2" t="s">
        <v>296</v>
      </c>
      <c r="D3115" s="2" t="s">
        <v>250</v>
      </c>
      <c r="E3115" s="2" t="s">
        <v>251</v>
      </c>
      <c r="F3115" s="2">
        <v>31898</v>
      </c>
      <c r="G3115" s="2"/>
      <c r="H3115" s="2"/>
      <c r="I3115" s="2">
        <v>28480</v>
      </c>
      <c r="J3115" s="2"/>
      <c r="K3115" s="2"/>
      <c r="L3115" s="2">
        <f t="shared" si="540"/>
        <v>3417.6</v>
      </c>
      <c r="M3115" s="2">
        <f t="shared" si="541"/>
        <v>1708.8</v>
      </c>
      <c r="N3115" s="2">
        <f t="shared" si="542"/>
        <v>1708.8</v>
      </c>
      <c r="O3115" s="2">
        <f t="shared" si="543"/>
        <v>0</v>
      </c>
      <c r="P3115" s="2">
        <f t="shared" si="544"/>
        <v>31897.599999999999</v>
      </c>
      <c r="Q3115" s="14">
        <f t="shared" si="545"/>
        <v>-0.40000000000145519</v>
      </c>
      <c r="R3115" s="2"/>
      <c r="S3115" s="2"/>
      <c r="T3115" s="1" t="e">
        <v>#N/A</v>
      </c>
    </row>
    <row r="3116" spans="1:20" x14ac:dyDescent="0.25">
      <c r="A3116" s="2" t="str">
        <f t="shared" si="539"/>
        <v>012020</v>
      </c>
      <c r="B3116" s="11">
        <v>43861</v>
      </c>
      <c r="C3116" s="2" t="s">
        <v>298</v>
      </c>
      <c r="D3116" s="2" t="s">
        <v>250</v>
      </c>
      <c r="E3116" s="2" t="s">
        <v>251</v>
      </c>
      <c r="F3116" s="2">
        <v>32760</v>
      </c>
      <c r="G3116" s="2"/>
      <c r="H3116" s="2"/>
      <c r="I3116" s="2">
        <v>29250</v>
      </c>
      <c r="J3116" s="2"/>
      <c r="K3116" s="2"/>
      <c r="L3116" s="2">
        <f t="shared" si="540"/>
        <v>3510</v>
      </c>
      <c r="M3116" s="2">
        <f t="shared" si="541"/>
        <v>1755</v>
      </c>
      <c r="N3116" s="2">
        <f t="shared" si="542"/>
        <v>1755</v>
      </c>
      <c r="O3116" s="2">
        <f t="shared" si="543"/>
        <v>0</v>
      </c>
      <c r="P3116" s="2">
        <f t="shared" si="544"/>
        <v>32760</v>
      </c>
      <c r="Q3116" s="14">
        <f t="shared" si="545"/>
        <v>0</v>
      </c>
      <c r="R3116" s="2"/>
      <c r="S3116" s="2"/>
      <c r="T3116" s="1" t="e">
        <v>#N/A</v>
      </c>
    </row>
    <row r="3117" spans="1:20" x14ac:dyDescent="0.25">
      <c r="A3117" s="2" t="str">
        <f t="shared" si="539"/>
        <v>022020</v>
      </c>
      <c r="B3117" s="11">
        <v>43862</v>
      </c>
      <c r="C3117" s="2" t="s">
        <v>891</v>
      </c>
      <c r="D3117" s="2" t="s">
        <v>250</v>
      </c>
      <c r="E3117" s="2" t="s">
        <v>251</v>
      </c>
      <c r="F3117" s="2">
        <v>24080</v>
      </c>
      <c r="G3117" s="2"/>
      <c r="H3117" s="2"/>
      <c r="I3117" s="2">
        <v>21500</v>
      </c>
      <c r="J3117" s="2"/>
      <c r="K3117" s="2"/>
      <c r="L3117" s="2">
        <f t="shared" si="540"/>
        <v>2580</v>
      </c>
      <c r="M3117" s="2">
        <f t="shared" si="541"/>
        <v>1290</v>
      </c>
      <c r="N3117" s="2">
        <f t="shared" si="542"/>
        <v>1290</v>
      </c>
      <c r="O3117" s="2">
        <f t="shared" si="543"/>
        <v>0</v>
      </c>
      <c r="P3117" s="2">
        <f t="shared" si="544"/>
        <v>24080</v>
      </c>
      <c r="Q3117" s="14">
        <f t="shared" si="545"/>
        <v>0</v>
      </c>
      <c r="R3117" s="2"/>
      <c r="S3117" s="2"/>
      <c r="T3117" s="1" t="e">
        <v>#N/A</v>
      </c>
    </row>
    <row r="3118" spans="1:20" x14ac:dyDescent="0.25">
      <c r="A3118" s="2" t="str">
        <f t="shared" si="539"/>
        <v>022020</v>
      </c>
      <c r="B3118" s="11">
        <v>43864</v>
      </c>
      <c r="C3118" s="2" t="s">
        <v>894</v>
      </c>
      <c r="D3118" s="2" t="s">
        <v>250</v>
      </c>
      <c r="E3118" s="2" t="s">
        <v>251</v>
      </c>
      <c r="F3118" s="2">
        <v>52556</v>
      </c>
      <c r="G3118" s="2"/>
      <c r="H3118" s="2"/>
      <c r="I3118" s="2">
        <v>46925</v>
      </c>
      <c r="J3118" s="2"/>
      <c r="K3118" s="2"/>
      <c r="L3118" s="2">
        <f t="shared" si="540"/>
        <v>5631</v>
      </c>
      <c r="M3118" s="2">
        <f t="shared" si="541"/>
        <v>2815.5</v>
      </c>
      <c r="N3118" s="2">
        <f t="shared" si="542"/>
        <v>2815.5</v>
      </c>
      <c r="O3118" s="2">
        <f t="shared" si="543"/>
        <v>0</v>
      </c>
      <c r="P3118" s="2">
        <f t="shared" si="544"/>
        <v>52556</v>
      </c>
      <c r="Q3118" s="14">
        <f t="shared" si="545"/>
        <v>0</v>
      </c>
      <c r="R3118" s="2"/>
      <c r="S3118" s="2"/>
      <c r="T3118" s="1" t="e">
        <v>#N/A</v>
      </c>
    </row>
    <row r="3119" spans="1:20" x14ac:dyDescent="0.25">
      <c r="A3119" s="2" t="str">
        <f t="shared" si="539"/>
        <v>022020</v>
      </c>
      <c r="B3119" s="11">
        <v>43864</v>
      </c>
      <c r="C3119" s="2" t="s">
        <v>895</v>
      </c>
      <c r="D3119" s="2" t="s">
        <v>250</v>
      </c>
      <c r="E3119" s="2" t="s">
        <v>251</v>
      </c>
      <c r="F3119" s="2">
        <v>45864</v>
      </c>
      <c r="G3119" s="2"/>
      <c r="H3119" s="2"/>
      <c r="I3119" s="2">
        <v>40950</v>
      </c>
      <c r="J3119" s="2"/>
      <c r="K3119" s="2"/>
      <c r="L3119" s="2">
        <f t="shared" si="540"/>
        <v>4914</v>
      </c>
      <c r="M3119" s="2">
        <f t="shared" si="541"/>
        <v>2457</v>
      </c>
      <c r="N3119" s="2">
        <f t="shared" si="542"/>
        <v>2457</v>
      </c>
      <c r="O3119" s="2">
        <f t="shared" si="543"/>
        <v>0</v>
      </c>
      <c r="P3119" s="2">
        <f t="shared" si="544"/>
        <v>45864</v>
      </c>
      <c r="Q3119" s="14">
        <f t="shared" si="545"/>
        <v>0</v>
      </c>
      <c r="R3119" s="2"/>
      <c r="S3119" s="2"/>
      <c r="T3119" s="1" t="e">
        <v>#N/A</v>
      </c>
    </row>
    <row r="3120" spans="1:20" x14ac:dyDescent="0.25">
      <c r="A3120" s="2" t="str">
        <f t="shared" si="539"/>
        <v>022020</v>
      </c>
      <c r="B3120" s="11">
        <v>43865</v>
      </c>
      <c r="C3120" s="2" t="s">
        <v>898</v>
      </c>
      <c r="D3120" s="2" t="s">
        <v>250</v>
      </c>
      <c r="E3120" s="2" t="s">
        <v>251</v>
      </c>
      <c r="F3120" s="2">
        <v>19014</v>
      </c>
      <c r="G3120" s="2"/>
      <c r="H3120" s="2"/>
      <c r="I3120" s="2">
        <v>16977</v>
      </c>
      <c r="J3120" s="2"/>
      <c r="K3120" s="2"/>
      <c r="L3120" s="2">
        <f t="shared" si="540"/>
        <v>2037.24</v>
      </c>
      <c r="M3120" s="2">
        <f t="shared" si="541"/>
        <v>1018.62</v>
      </c>
      <c r="N3120" s="2">
        <f t="shared" si="542"/>
        <v>1018.62</v>
      </c>
      <c r="O3120" s="2">
        <f t="shared" si="543"/>
        <v>0</v>
      </c>
      <c r="P3120" s="2">
        <f t="shared" si="544"/>
        <v>19014.240000000002</v>
      </c>
      <c r="Q3120" s="14">
        <f t="shared" si="545"/>
        <v>0.24000000000160071</v>
      </c>
      <c r="R3120" s="2"/>
      <c r="S3120" s="2"/>
      <c r="T3120" s="1" t="e">
        <v>#N/A</v>
      </c>
    </row>
    <row r="3121" spans="1:20" x14ac:dyDescent="0.25">
      <c r="A3121" s="2" t="str">
        <f t="shared" si="539"/>
        <v>022020</v>
      </c>
      <c r="B3121" s="11">
        <v>43867</v>
      </c>
      <c r="C3121" s="2" t="s">
        <v>901</v>
      </c>
      <c r="D3121" s="2" t="s">
        <v>250</v>
      </c>
      <c r="E3121" s="2" t="s">
        <v>251</v>
      </c>
      <c r="F3121" s="2">
        <v>31892</v>
      </c>
      <c r="G3121" s="2"/>
      <c r="H3121" s="2"/>
      <c r="I3121" s="2">
        <v>28475</v>
      </c>
      <c r="J3121" s="2"/>
      <c r="K3121" s="2"/>
      <c r="L3121" s="2">
        <f t="shared" si="540"/>
        <v>3417</v>
      </c>
      <c r="M3121" s="2">
        <f t="shared" si="541"/>
        <v>1708.5</v>
      </c>
      <c r="N3121" s="2">
        <f t="shared" si="542"/>
        <v>1708.5</v>
      </c>
      <c r="O3121" s="2">
        <f t="shared" si="543"/>
        <v>0</v>
      </c>
      <c r="P3121" s="2">
        <f t="shared" si="544"/>
        <v>31892</v>
      </c>
      <c r="Q3121" s="14">
        <f t="shared" si="545"/>
        <v>0</v>
      </c>
      <c r="R3121" s="2"/>
      <c r="S3121" s="2"/>
      <c r="T3121" s="1" t="e">
        <v>#N/A</v>
      </c>
    </row>
    <row r="3122" spans="1:20" x14ac:dyDescent="0.25">
      <c r="A3122" s="2" t="str">
        <f t="shared" si="539"/>
        <v>022020</v>
      </c>
      <c r="B3122" s="11">
        <v>43868</v>
      </c>
      <c r="C3122" s="2" t="s">
        <v>903</v>
      </c>
      <c r="D3122" s="2" t="s">
        <v>250</v>
      </c>
      <c r="E3122" s="2" t="s">
        <v>251</v>
      </c>
      <c r="F3122" s="2">
        <v>10366</v>
      </c>
      <c r="G3122" s="2"/>
      <c r="H3122" s="2"/>
      <c r="I3122" s="2">
        <v>9255</v>
      </c>
      <c r="J3122" s="2"/>
      <c r="K3122" s="2"/>
      <c r="L3122" s="2">
        <f t="shared" si="540"/>
        <v>1110.5999999999999</v>
      </c>
      <c r="M3122" s="2">
        <f t="shared" si="541"/>
        <v>555.29999999999995</v>
      </c>
      <c r="N3122" s="2">
        <f t="shared" si="542"/>
        <v>555.29999999999995</v>
      </c>
      <c r="O3122" s="2">
        <f t="shared" si="543"/>
        <v>0</v>
      </c>
      <c r="P3122" s="2">
        <f t="shared" si="544"/>
        <v>10365.6</v>
      </c>
      <c r="Q3122" s="14">
        <f t="shared" si="545"/>
        <v>-0.3999999999996362</v>
      </c>
      <c r="R3122" s="2"/>
      <c r="S3122" s="2"/>
      <c r="T3122" s="1" t="e">
        <v>#N/A</v>
      </c>
    </row>
    <row r="3123" spans="1:20" x14ac:dyDescent="0.25">
      <c r="A3123" s="2" t="str">
        <f t="shared" si="539"/>
        <v>022020</v>
      </c>
      <c r="B3123" s="11">
        <v>43869</v>
      </c>
      <c r="C3123" s="2" t="s">
        <v>906</v>
      </c>
      <c r="D3123" s="2" t="s">
        <v>250</v>
      </c>
      <c r="E3123" s="2" t="s">
        <v>251</v>
      </c>
      <c r="F3123" s="2">
        <v>56784</v>
      </c>
      <c r="G3123" s="2"/>
      <c r="H3123" s="2"/>
      <c r="I3123" s="2">
        <v>50700</v>
      </c>
      <c r="J3123" s="2"/>
      <c r="K3123" s="2"/>
      <c r="L3123" s="2">
        <f t="shared" si="540"/>
        <v>6084</v>
      </c>
      <c r="M3123" s="2">
        <f t="shared" si="541"/>
        <v>3042</v>
      </c>
      <c r="N3123" s="2">
        <f t="shared" si="542"/>
        <v>3042</v>
      </c>
      <c r="O3123" s="2">
        <f t="shared" si="543"/>
        <v>0</v>
      </c>
      <c r="P3123" s="2">
        <f t="shared" si="544"/>
        <v>56784</v>
      </c>
      <c r="Q3123" s="14">
        <f t="shared" si="545"/>
        <v>0</v>
      </c>
      <c r="R3123" s="2"/>
      <c r="S3123" s="2"/>
      <c r="T3123" s="1" t="e">
        <v>#N/A</v>
      </c>
    </row>
    <row r="3124" spans="1:20" x14ac:dyDescent="0.25">
      <c r="A3124" s="2" t="str">
        <f t="shared" si="539"/>
        <v>022020</v>
      </c>
      <c r="B3124" s="11">
        <v>43869</v>
      </c>
      <c r="C3124" s="2" t="s">
        <v>907</v>
      </c>
      <c r="D3124" s="2" t="s">
        <v>250</v>
      </c>
      <c r="E3124" s="2" t="s">
        <v>251</v>
      </c>
      <c r="F3124" s="2">
        <v>3948</v>
      </c>
      <c r="G3124" s="2"/>
      <c r="H3124" s="2"/>
      <c r="I3124" s="2">
        <v>3525</v>
      </c>
      <c r="J3124" s="2"/>
      <c r="K3124" s="2"/>
      <c r="L3124" s="2">
        <f t="shared" si="540"/>
        <v>423</v>
      </c>
      <c r="M3124" s="2">
        <f t="shared" si="541"/>
        <v>211.5</v>
      </c>
      <c r="N3124" s="2">
        <f t="shared" si="542"/>
        <v>211.5</v>
      </c>
      <c r="O3124" s="2">
        <f t="shared" si="543"/>
        <v>0</v>
      </c>
      <c r="P3124" s="2">
        <f t="shared" si="544"/>
        <v>3948</v>
      </c>
      <c r="Q3124" s="14">
        <f t="shared" si="545"/>
        <v>0</v>
      </c>
      <c r="R3124" s="2"/>
      <c r="S3124" s="2"/>
      <c r="T3124" s="1" t="e">
        <v>#N/A</v>
      </c>
    </row>
    <row r="3125" spans="1:20" x14ac:dyDescent="0.25">
      <c r="A3125" s="2" t="str">
        <f t="shared" si="539"/>
        <v>022020</v>
      </c>
      <c r="B3125" s="11">
        <v>43869</v>
      </c>
      <c r="C3125" s="2" t="s">
        <v>908</v>
      </c>
      <c r="D3125" s="2" t="s">
        <v>250</v>
      </c>
      <c r="E3125" s="2" t="s">
        <v>251</v>
      </c>
      <c r="F3125" s="2">
        <v>3976</v>
      </c>
      <c r="G3125" s="2"/>
      <c r="H3125" s="2"/>
      <c r="I3125" s="2">
        <v>3550</v>
      </c>
      <c r="J3125" s="2"/>
      <c r="K3125" s="2"/>
      <c r="L3125" s="2">
        <f t="shared" si="540"/>
        <v>426</v>
      </c>
      <c r="M3125" s="2">
        <f t="shared" si="541"/>
        <v>213</v>
      </c>
      <c r="N3125" s="2">
        <f t="shared" si="542"/>
        <v>213</v>
      </c>
      <c r="O3125" s="2">
        <f t="shared" si="543"/>
        <v>0</v>
      </c>
      <c r="P3125" s="2">
        <f t="shared" si="544"/>
        <v>3976</v>
      </c>
      <c r="Q3125" s="14">
        <f t="shared" si="545"/>
        <v>0</v>
      </c>
      <c r="R3125" s="2"/>
      <c r="S3125" s="2"/>
      <c r="T3125" s="1" t="e">
        <v>#N/A</v>
      </c>
    </row>
    <row r="3126" spans="1:20" x14ac:dyDescent="0.25">
      <c r="A3126" s="2" t="str">
        <f t="shared" si="539"/>
        <v>022020</v>
      </c>
      <c r="B3126" s="11">
        <v>43872</v>
      </c>
      <c r="C3126" s="2" t="s">
        <v>909</v>
      </c>
      <c r="D3126" s="2" t="s">
        <v>250</v>
      </c>
      <c r="E3126" s="2" t="s">
        <v>251</v>
      </c>
      <c r="F3126" s="2">
        <v>2240</v>
      </c>
      <c r="G3126" s="2"/>
      <c r="H3126" s="2"/>
      <c r="I3126" s="2">
        <v>2000</v>
      </c>
      <c r="J3126" s="2"/>
      <c r="K3126" s="2"/>
      <c r="L3126" s="2">
        <f t="shared" si="540"/>
        <v>240</v>
      </c>
      <c r="M3126" s="2">
        <f t="shared" si="541"/>
        <v>120</v>
      </c>
      <c r="N3126" s="2">
        <f t="shared" si="542"/>
        <v>120</v>
      </c>
      <c r="O3126" s="2">
        <f t="shared" si="543"/>
        <v>0</v>
      </c>
      <c r="P3126" s="2">
        <f t="shared" si="544"/>
        <v>2240</v>
      </c>
      <c r="Q3126" s="14">
        <f t="shared" si="545"/>
        <v>0</v>
      </c>
      <c r="R3126" s="2"/>
      <c r="S3126" s="2"/>
      <c r="T3126" s="1" t="e">
        <v>#N/A</v>
      </c>
    </row>
    <row r="3127" spans="1:20" x14ac:dyDescent="0.25">
      <c r="A3127" s="2" t="str">
        <f t="shared" si="539"/>
        <v>022020</v>
      </c>
      <c r="B3127" s="11">
        <v>43872</v>
      </c>
      <c r="C3127" s="2" t="s">
        <v>911</v>
      </c>
      <c r="D3127" s="2" t="s">
        <v>250</v>
      </c>
      <c r="E3127" s="2" t="s">
        <v>251</v>
      </c>
      <c r="F3127" s="2">
        <v>73080</v>
      </c>
      <c r="G3127" s="2"/>
      <c r="H3127" s="2"/>
      <c r="I3127" s="2">
        <v>65250</v>
      </c>
      <c r="J3127" s="2"/>
      <c r="K3127" s="2"/>
      <c r="L3127" s="2">
        <f t="shared" si="540"/>
        <v>7830</v>
      </c>
      <c r="M3127" s="2">
        <f t="shared" si="541"/>
        <v>3915</v>
      </c>
      <c r="N3127" s="2">
        <f t="shared" si="542"/>
        <v>3915</v>
      </c>
      <c r="O3127" s="2">
        <f t="shared" si="543"/>
        <v>0</v>
      </c>
      <c r="P3127" s="2">
        <f t="shared" si="544"/>
        <v>73080</v>
      </c>
      <c r="Q3127" s="14">
        <f t="shared" si="545"/>
        <v>0</v>
      </c>
      <c r="R3127" s="2"/>
      <c r="S3127" s="2"/>
      <c r="T3127" s="1" t="e">
        <v>#N/A</v>
      </c>
    </row>
    <row r="3128" spans="1:20" x14ac:dyDescent="0.25">
      <c r="A3128" s="2" t="str">
        <f t="shared" si="539"/>
        <v>022020</v>
      </c>
      <c r="B3128" s="11">
        <v>43872</v>
      </c>
      <c r="C3128" s="2" t="s">
        <v>914</v>
      </c>
      <c r="D3128" s="2" t="s">
        <v>250</v>
      </c>
      <c r="E3128" s="2" t="s">
        <v>251</v>
      </c>
      <c r="F3128" s="2">
        <v>13104</v>
      </c>
      <c r="G3128" s="2"/>
      <c r="H3128" s="2"/>
      <c r="I3128" s="2">
        <v>11700</v>
      </c>
      <c r="J3128" s="2"/>
      <c r="K3128" s="2"/>
      <c r="L3128" s="2">
        <f t="shared" si="540"/>
        <v>1404</v>
      </c>
      <c r="M3128" s="2">
        <f t="shared" si="541"/>
        <v>702</v>
      </c>
      <c r="N3128" s="2">
        <f t="shared" si="542"/>
        <v>702</v>
      </c>
      <c r="O3128" s="2">
        <f t="shared" si="543"/>
        <v>0</v>
      </c>
      <c r="P3128" s="2">
        <f t="shared" si="544"/>
        <v>13104</v>
      </c>
      <c r="Q3128" s="14">
        <f t="shared" si="545"/>
        <v>0</v>
      </c>
      <c r="R3128" s="2"/>
      <c r="S3128" s="2"/>
      <c r="T3128" s="1" t="e">
        <v>#N/A</v>
      </c>
    </row>
    <row r="3129" spans="1:20" x14ac:dyDescent="0.25">
      <c r="A3129" s="2" t="str">
        <f t="shared" si="539"/>
        <v>022020</v>
      </c>
      <c r="B3129" s="11">
        <v>43873</v>
      </c>
      <c r="C3129" s="2" t="s">
        <v>915</v>
      </c>
      <c r="D3129" s="2" t="s">
        <v>250</v>
      </c>
      <c r="E3129" s="2" t="s">
        <v>251</v>
      </c>
      <c r="F3129" s="2">
        <v>52807</v>
      </c>
      <c r="G3129" s="2"/>
      <c r="H3129" s="2"/>
      <c r="I3129" s="2">
        <v>47149</v>
      </c>
      <c r="J3129" s="2"/>
      <c r="K3129" s="2"/>
      <c r="L3129" s="2">
        <f t="shared" si="540"/>
        <v>5657.88</v>
      </c>
      <c r="M3129" s="2">
        <f t="shared" si="541"/>
        <v>2828.94</v>
      </c>
      <c r="N3129" s="2">
        <f t="shared" si="542"/>
        <v>2828.94</v>
      </c>
      <c r="O3129" s="2">
        <f t="shared" si="543"/>
        <v>0</v>
      </c>
      <c r="P3129" s="2">
        <f t="shared" si="544"/>
        <v>52806.879999999997</v>
      </c>
      <c r="Q3129" s="14">
        <f t="shared" si="545"/>
        <v>-0.12000000000261934</v>
      </c>
      <c r="R3129" s="2"/>
      <c r="S3129" s="2"/>
      <c r="T3129" s="1" t="e">
        <v>#N/A</v>
      </c>
    </row>
    <row r="3130" spans="1:20" x14ac:dyDescent="0.25">
      <c r="A3130" s="2" t="str">
        <f t="shared" si="539"/>
        <v>022020</v>
      </c>
      <c r="B3130" s="11">
        <v>43873</v>
      </c>
      <c r="C3130" s="2" t="s">
        <v>918</v>
      </c>
      <c r="D3130" s="2" t="s">
        <v>250</v>
      </c>
      <c r="E3130" s="2" t="s">
        <v>251</v>
      </c>
      <c r="F3130" s="2">
        <v>29991</v>
      </c>
      <c r="G3130" s="2"/>
      <c r="H3130" s="2"/>
      <c r="I3130" s="2">
        <v>26778</v>
      </c>
      <c r="J3130" s="2"/>
      <c r="K3130" s="2"/>
      <c r="L3130" s="2">
        <f t="shared" si="540"/>
        <v>3213.36</v>
      </c>
      <c r="M3130" s="2">
        <f t="shared" si="541"/>
        <v>1606.68</v>
      </c>
      <c r="N3130" s="2">
        <f t="shared" si="542"/>
        <v>1606.68</v>
      </c>
      <c r="O3130" s="2">
        <f t="shared" si="543"/>
        <v>0</v>
      </c>
      <c r="P3130" s="2">
        <f t="shared" si="544"/>
        <v>29991.360000000001</v>
      </c>
      <c r="Q3130" s="14">
        <f t="shared" si="545"/>
        <v>0.36000000000058208</v>
      </c>
      <c r="R3130" s="2"/>
      <c r="S3130" s="2"/>
      <c r="T3130" s="1" t="e">
        <v>#N/A</v>
      </c>
    </row>
    <row r="3131" spans="1:20" x14ac:dyDescent="0.25">
      <c r="A3131" s="2" t="str">
        <f t="shared" si="539"/>
        <v>022020</v>
      </c>
      <c r="B3131" s="11">
        <v>43873</v>
      </c>
      <c r="C3131" s="2" t="s">
        <v>921</v>
      </c>
      <c r="D3131" s="2" t="s">
        <v>250</v>
      </c>
      <c r="E3131" s="2" t="s">
        <v>251</v>
      </c>
      <c r="F3131" s="2">
        <v>1120</v>
      </c>
      <c r="G3131" s="2"/>
      <c r="H3131" s="2"/>
      <c r="I3131" s="2">
        <v>1000</v>
      </c>
      <c r="J3131" s="2"/>
      <c r="K3131" s="2"/>
      <c r="L3131" s="2">
        <f t="shared" si="540"/>
        <v>120</v>
      </c>
      <c r="M3131" s="2">
        <f t="shared" si="541"/>
        <v>60</v>
      </c>
      <c r="N3131" s="2">
        <f t="shared" si="542"/>
        <v>60</v>
      </c>
      <c r="O3131" s="2">
        <f t="shared" si="543"/>
        <v>0</v>
      </c>
      <c r="P3131" s="2">
        <f t="shared" si="544"/>
        <v>1120</v>
      </c>
      <c r="Q3131" s="14">
        <f t="shared" si="545"/>
        <v>0</v>
      </c>
      <c r="R3131" s="2"/>
      <c r="S3131" s="2"/>
      <c r="T3131" s="1" t="e">
        <v>#N/A</v>
      </c>
    </row>
    <row r="3132" spans="1:20" x14ac:dyDescent="0.25">
      <c r="A3132" s="2" t="str">
        <f t="shared" si="539"/>
        <v>022020</v>
      </c>
      <c r="B3132" s="11">
        <v>43875</v>
      </c>
      <c r="C3132" s="2" t="s">
        <v>923</v>
      </c>
      <c r="D3132" s="2" t="s">
        <v>250</v>
      </c>
      <c r="E3132" s="2" t="s">
        <v>251</v>
      </c>
      <c r="F3132" s="2">
        <v>18480</v>
      </c>
      <c r="G3132" s="2"/>
      <c r="H3132" s="2"/>
      <c r="I3132" s="2">
        <v>16500</v>
      </c>
      <c r="J3132" s="2"/>
      <c r="K3132" s="2"/>
      <c r="L3132" s="2">
        <f t="shared" si="540"/>
        <v>1980</v>
      </c>
      <c r="M3132" s="2">
        <f t="shared" si="541"/>
        <v>990</v>
      </c>
      <c r="N3132" s="2">
        <f t="shared" si="542"/>
        <v>990</v>
      </c>
      <c r="O3132" s="2">
        <f t="shared" si="543"/>
        <v>0</v>
      </c>
      <c r="P3132" s="2">
        <f t="shared" si="544"/>
        <v>18480</v>
      </c>
      <c r="Q3132" s="14">
        <f t="shared" si="545"/>
        <v>0</v>
      </c>
      <c r="R3132" s="2"/>
      <c r="S3132" s="2"/>
      <c r="T3132" s="1" t="e">
        <v>#N/A</v>
      </c>
    </row>
    <row r="3133" spans="1:20" x14ac:dyDescent="0.25">
      <c r="A3133" s="2" t="str">
        <f t="shared" si="539"/>
        <v>022020</v>
      </c>
      <c r="B3133" s="11">
        <v>43876</v>
      </c>
      <c r="C3133" s="2" t="s">
        <v>924</v>
      </c>
      <c r="D3133" s="2" t="s">
        <v>250</v>
      </c>
      <c r="E3133" s="2" t="s">
        <v>251</v>
      </c>
      <c r="F3133" s="2">
        <v>35016</v>
      </c>
      <c r="G3133" s="2"/>
      <c r="H3133" s="2"/>
      <c r="I3133" s="2">
        <v>31264</v>
      </c>
      <c r="J3133" s="2"/>
      <c r="K3133" s="2"/>
      <c r="L3133" s="2">
        <f t="shared" si="540"/>
        <v>3751.68</v>
      </c>
      <c r="M3133" s="2">
        <f t="shared" si="541"/>
        <v>1875.84</v>
      </c>
      <c r="N3133" s="2">
        <f t="shared" si="542"/>
        <v>1875.84</v>
      </c>
      <c r="O3133" s="2">
        <f t="shared" si="543"/>
        <v>0</v>
      </c>
      <c r="P3133" s="2">
        <f t="shared" si="544"/>
        <v>35015.68</v>
      </c>
      <c r="Q3133" s="14">
        <f t="shared" si="545"/>
        <v>-0.31999999999970896</v>
      </c>
      <c r="R3133" s="2"/>
      <c r="S3133" s="2"/>
      <c r="T3133" s="1" t="e">
        <v>#N/A</v>
      </c>
    </row>
    <row r="3134" spans="1:20" x14ac:dyDescent="0.25">
      <c r="A3134" s="2" t="str">
        <f t="shared" si="539"/>
        <v>022020</v>
      </c>
      <c r="B3134" s="11">
        <v>43876</v>
      </c>
      <c r="C3134" s="2" t="s">
        <v>926</v>
      </c>
      <c r="D3134" s="2" t="s">
        <v>250</v>
      </c>
      <c r="E3134" s="2" t="s">
        <v>251</v>
      </c>
      <c r="F3134" s="2">
        <v>68208</v>
      </c>
      <c r="G3134" s="2"/>
      <c r="H3134" s="2"/>
      <c r="I3134" s="2">
        <v>60900</v>
      </c>
      <c r="J3134" s="2"/>
      <c r="K3134" s="2"/>
      <c r="L3134" s="2">
        <f t="shared" si="540"/>
        <v>7308</v>
      </c>
      <c r="M3134" s="2">
        <f t="shared" si="541"/>
        <v>3654</v>
      </c>
      <c r="N3134" s="2">
        <f t="shared" si="542"/>
        <v>3654</v>
      </c>
      <c r="O3134" s="2">
        <f t="shared" si="543"/>
        <v>0</v>
      </c>
      <c r="P3134" s="2">
        <f t="shared" si="544"/>
        <v>68208</v>
      </c>
      <c r="Q3134" s="14">
        <f t="shared" si="545"/>
        <v>0</v>
      </c>
      <c r="R3134" s="2"/>
      <c r="S3134" s="2"/>
      <c r="T3134" s="1" t="e">
        <v>#N/A</v>
      </c>
    </row>
    <row r="3135" spans="1:20" x14ac:dyDescent="0.25">
      <c r="A3135" s="2" t="str">
        <f t="shared" si="539"/>
        <v>022020</v>
      </c>
      <c r="B3135" s="11">
        <v>43876</v>
      </c>
      <c r="C3135" s="2" t="s">
        <v>929</v>
      </c>
      <c r="D3135" s="2" t="s">
        <v>250</v>
      </c>
      <c r="E3135" s="2" t="s">
        <v>251</v>
      </c>
      <c r="F3135" s="2">
        <v>1596</v>
      </c>
      <c r="G3135" s="2"/>
      <c r="H3135" s="2"/>
      <c r="I3135" s="2">
        <v>1425</v>
      </c>
      <c r="J3135" s="2"/>
      <c r="K3135" s="2"/>
      <c r="L3135" s="2">
        <f t="shared" si="540"/>
        <v>171</v>
      </c>
      <c r="M3135" s="2">
        <f t="shared" si="541"/>
        <v>85.5</v>
      </c>
      <c r="N3135" s="2">
        <f t="shared" si="542"/>
        <v>85.5</v>
      </c>
      <c r="O3135" s="2">
        <f t="shared" si="543"/>
        <v>0</v>
      </c>
      <c r="P3135" s="2">
        <f t="shared" si="544"/>
        <v>1596</v>
      </c>
      <c r="Q3135" s="14">
        <f t="shared" si="545"/>
        <v>0</v>
      </c>
      <c r="R3135" s="2"/>
      <c r="S3135" s="2"/>
      <c r="T3135" s="1" t="e">
        <v>#N/A</v>
      </c>
    </row>
    <row r="3136" spans="1:20" x14ac:dyDescent="0.25">
      <c r="A3136" s="2" t="str">
        <f t="shared" si="539"/>
        <v>022020</v>
      </c>
      <c r="B3136" s="11">
        <v>43879</v>
      </c>
      <c r="C3136" s="2" t="s">
        <v>931</v>
      </c>
      <c r="D3136" s="2" t="s">
        <v>250</v>
      </c>
      <c r="E3136" s="2" t="s">
        <v>251</v>
      </c>
      <c r="F3136" s="2">
        <v>43848</v>
      </c>
      <c r="G3136" s="2"/>
      <c r="H3136" s="2"/>
      <c r="I3136" s="2">
        <v>39150</v>
      </c>
      <c r="J3136" s="2"/>
      <c r="K3136" s="2"/>
      <c r="L3136" s="2">
        <f t="shared" si="540"/>
        <v>4698</v>
      </c>
      <c r="M3136" s="2">
        <f t="shared" si="541"/>
        <v>2349</v>
      </c>
      <c r="N3136" s="2">
        <f t="shared" si="542"/>
        <v>2349</v>
      </c>
      <c r="O3136" s="2">
        <f t="shared" si="543"/>
        <v>0</v>
      </c>
      <c r="P3136" s="2">
        <f t="shared" si="544"/>
        <v>43848</v>
      </c>
      <c r="Q3136" s="14">
        <f t="shared" si="545"/>
        <v>0</v>
      </c>
      <c r="R3136" s="2"/>
      <c r="S3136" s="2"/>
      <c r="T3136" s="1" t="e">
        <v>#N/A</v>
      </c>
    </row>
    <row r="3137" spans="1:20" x14ac:dyDescent="0.25">
      <c r="A3137" s="2" t="str">
        <f t="shared" si="539"/>
        <v>022020</v>
      </c>
      <c r="B3137" s="11">
        <v>43879</v>
      </c>
      <c r="C3137" s="2" t="s">
        <v>935</v>
      </c>
      <c r="D3137" s="2" t="s">
        <v>250</v>
      </c>
      <c r="E3137" s="2" t="s">
        <v>251</v>
      </c>
      <c r="F3137" s="2">
        <v>38192</v>
      </c>
      <c r="G3137" s="2"/>
      <c r="H3137" s="2"/>
      <c r="I3137" s="2">
        <v>34100</v>
      </c>
      <c r="J3137" s="2"/>
      <c r="K3137" s="2"/>
      <c r="L3137" s="2">
        <f t="shared" si="540"/>
        <v>4092</v>
      </c>
      <c r="M3137" s="2">
        <f t="shared" si="541"/>
        <v>2046</v>
      </c>
      <c r="N3137" s="2">
        <f t="shared" si="542"/>
        <v>2046</v>
      </c>
      <c r="O3137" s="2">
        <f t="shared" si="543"/>
        <v>0</v>
      </c>
      <c r="P3137" s="2">
        <f t="shared" si="544"/>
        <v>38192</v>
      </c>
      <c r="Q3137" s="14">
        <f t="shared" si="545"/>
        <v>0</v>
      </c>
      <c r="R3137" s="2"/>
      <c r="S3137" s="2"/>
      <c r="T3137" s="1" t="e">
        <v>#N/A</v>
      </c>
    </row>
    <row r="3138" spans="1:20" x14ac:dyDescent="0.25">
      <c r="A3138" s="2" t="str">
        <f t="shared" si="539"/>
        <v>022020</v>
      </c>
      <c r="B3138" s="11">
        <v>43879</v>
      </c>
      <c r="C3138" s="2" t="s">
        <v>937</v>
      </c>
      <c r="D3138" s="2" t="s">
        <v>250</v>
      </c>
      <c r="E3138" s="2" t="s">
        <v>251</v>
      </c>
      <c r="F3138" s="2">
        <v>52920</v>
      </c>
      <c r="G3138" s="2"/>
      <c r="H3138" s="2"/>
      <c r="I3138" s="2">
        <v>47250</v>
      </c>
      <c r="J3138" s="2"/>
      <c r="K3138" s="2"/>
      <c r="L3138" s="2">
        <f t="shared" si="540"/>
        <v>5670</v>
      </c>
      <c r="M3138" s="2">
        <f t="shared" si="541"/>
        <v>2835</v>
      </c>
      <c r="N3138" s="2">
        <f t="shared" si="542"/>
        <v>2835</v>
      </c>
      <c r="O3138" s="2">
        <f t="shared" si="543"/>
        <v>0</v>
      </c>
      <c r="P3138" s="2">
        <f t="shared" si="544"/>
        <v>52920</v>
      </c>
      <c r="Q3138" s="14">
        <f t="shared" si="545"/>
        <v>0</v>
      </c>
      <c r="R3138" s="2"/>
      <c r="S3138" s="2"/>
      <c r="T3138" s="1" t="e">
        <v>#N/A</v>
      </c>
    </row>
    <row r="3139" spans="1:20" x14ac:dyDescent="0.25">
      <c r="A3139" s="2" t="str">
        <f t="shared" si="539"/>
        <v>022020</v>
      </c>
      <c r="B3139" s="11">
        <v>43879</v>
      </c>
      <c r="C3139" s="2" t="s">
        <v>939</v>
      </c>
      <c r="D3139" s="2" t="s">
        <v>250</v>
      </c>
      <c r="E3139" s="2" t="s">
        <v>251</v>
      </c>
      <c r="F3139" s="2">
        <v>56370</v>
      </c>
      <c r="G3139" s="2"/>
      <c r="H3139" s="2"/>
      <c r="I3139" s="2">
        <v>50330</v>
      </c>
      <c r="J3139" s="2"/>
      <c r="K3139" s="2"/>
      <c r="L3139" s="2">
        <f t="shared" si="540"/>
        <v>6039.6</v>
      </c>
      <c r="M3139" s="2">
        <f t="shared" si="541"/>
        <v>3019.8</v>
      </c>
      <c r="N3139" s="2">
        <f t="shared" si="542"/>
        <v>3019.8</v>
      </c>
      <c r="O3139" s="2">
        <f t="shared" si="543"/>
        <v>0</v>
      </c>
      <c r="P3139" s="2">
        <f t="shared" si="544"/>
        <v>56369.599999999999</v>
      </c>
      <c r="Q3139" s="14">
        <f t="shared" si="545"/>
        <v>-0.40000000000145519</v>
      </c>
      <c r="R3139" s="2"/>
      <c r="S3139" s="2"/>
      <c r="T3139" s="1" t="e">
        <v>#N/A</v>
      </c>
    </row>
    <row r="3140" spans="1:20" x14ac:dyDescent="0.25">
      <c r="A3140" s="2" t="str">
        <f t="shared" si="539"/>
        <v>022020</v>
      </c>
      <c r="B3140" s="11">
        <v>43880</v>
      </c>
      <c r="C3140" s="2" t="s">
        <v>941</v>
      </c>
      <c r="D3140" s="2" t="s">
        <v>250</v>
      </c>
      <c r="E3140" s="2" t="s">
        <v>251</v>
      </c>
      <c r="F3140" s="2">
        <v>35838</v>
      </c>
      <c r="G3140" s="2"/>
      <c r="H3140" s="2"/>
      <c r="I3140" s="2">
        <v>31998</v>
      </c>
      <c r="J3140" s="2"/>
      <c r="K3140" s="2"/>
      <c r="L3140" s="2">
        <f t="shared" si="540"/>
        <v>3839.76</v>
      </c>
      <c r="M3140" s="2">
        <f t="shared" si="541"/>
        <v>1919.88</v>
      </c>
      <c r="N3140" s="2">
        <f t="shared" si="542"/>
        <v>1919.88</v>
      </c>
      <c r="O3140" s="2">
        <f t="shared" si="543"/>
        <v>0</v>
      </c>
      <c r="P3140" s="2">
        <f t="shared" si="544"/>
        <v>35837.760000000002</v>
      </c>
      <c r="Q3140" s="14">
        <f t="shared" si="545"/>
        <v>-0.23999999999796273</v>
      </c>
      <c r="R3140" s="2"/>
      <c r="S3140" s="2"/>
      <c r="T3140" s="1" t="e">
        <v>#N/A</v>
      </c>
    </row>
    <row r="3141" spans="1:20" x14ac:dyDescent="0.25">
      <c r="A3141" s="2" t="str">
        <f t="shared" si="539"/>
        <v>022020</v>
      </c>
      <c r="B3141" s="11">
        <v>43880</v>
      </c>
      <c r="C3141" s="2" t="s">
        <v>943</v>
      </c>
      <c r="D3141" s="2" t="s">
        <v>250</v>
      </c>
      <c r="E3141" s="2" t="s">
        <v>251</v>
      </c>
      <c r="F3141" s="2">
        <v>8954</v>
      </c>
      <c r="G3141" s="2"/>
      <c r="H3141" s="2"/>
      <c r="I3141" s="2">
        <v>7995</v>
      </c>
      <c r="J3141" s="2"/>
      <c r="K3141" s="2"/>
      <c r="L3141" s="2">
        <f t="shared" si="540"/>
        <v>959.4</v>
      </c>
      <c r="M3141" s="2">
        <f t="shared" si="541"/>
        <v>479.7</v>
      </c>
      <c r="N3141" s="2">
        <f t="shared" si="542"/>
        <v>479.7</v>
      </c>
      <c r="O3141" s="2">
        <f t="shared" si="543"/>
        <v>0</v>
      </c>
      <c r="P3141" s="2">
        <f t="shared" si="544"/>
        <v>8954.4</v>
      </c>
      <c r="Q3141" s="14">
        <f t="shared" si="545"/>
        <v>0.3999999999996362</v>
      </c>
      <c r="R3141" s="2"/>
      <c r="S3141" s="2"/>
      <c r="T3141" s="1" t="e">
        <v>#N/A</v>
      </c>
    </row>
    <row r="3142" spans="1:20" x14ac:dyDescent="0.25">
      <c r="A3142" s="2" t="str">
        <f t="shared" si="539"/>
        <v>022020</v>
      </c>
      <c r="B3142" s="11">
        <v>43881</v>
      </c>
      <c r="C3142" s="2" t="s">
        <v>946</v>
      </c>
      <c r="D3142" s="2" t="s">
        <v>250</v>
      </c>
      <c r="E3142" s="2" t="s">
        <v>251</v>
      </c>
      <c r="F3142" s="2">
        <v>19656</v>
      </c>
      <c r="G3142" s="2"/>
      <c r="H3142" s="2"/>
      <c r="I3142" s="2">
        <v>17550</v>
      </c>
      <c r="J3142" s="2"/>
      <c r="K3142" s="2"/>
      <c r="L3142" s="2">
        <f t="shared" si="540"/>
        <v>2106</v>
      </c>
      <c r="M3142" s="2">
        <f t="shared" si="541"/>
        <v>1053</v>
      </c>
      <c r="N3142" s="2">
        <f t="shared" si="542"/>
        <v>1053</v>
      </c>
      <c r="O3142" s="2">
        <f t="shared" si="543"/>
        <v>0</v>
      </c>
      <c r="P3142" s="2">
        <f t="shared" si="544"/>
        <v>19656</v>
      </c>
      <c r="Q3142" s="14">
        <f t="shared" si="545"/>
        <v>0</v>
      </c>
      <c r="R3142" s="2"/>
      <c r="S3142" s="2"/>
      <c r="T3142" s="1" t="e">
        <v>#N/A</v>
      </c>
    </row>
    <row r="3143" spans="1:20" x14ac:dyDescent="0.25">
      <c r="A3143" s="2" t="str">
        <f t="shared" si="539"/>
        <v>022020</v>
      </c>
      <c r="B3143" s="11">
        <v>43881</v>
      </c>
      <c r="C3143" s="2" t="s">
        <v>948</v>
      </c>
      <c r="D3143" s="2" t="s">
        <v>250</v>
      </c>
      <c r="E3143" s="2" t="s">
        <v>251</v>
      </c>
      <c r="F3143" s="2">
        <v>53547</v>
      </c>
      <c r="G3143" s="2"/>
      <c r="H3143" s="2"/>
      <c r="I3143" s="2">
        <v>47810</v>
      </c>
      <c r="J3143" s="2"/>
      <c r="K3143" s="2"/>
      <c r="L3143" s="2">
        <f t="shared" si="540"/>
        <v>5737.2</v>
      </c>
      <c r="M3143" s="2">
        <f t="shared" si="541"/>
        <v>2868.6</v>
      </c>
      <c r="N3143" s="2">
        <f t="shared" si="542"/>
        <v>2868.6</v>
      </c>
      <c r="O3143" s="2">
        <f t="shared" si="543"/>
        <v>0</v>
      </c>
      <c r="P3143" s="2">
        <f t="shared" si="544"/>
        <v>53547.199999999997</v>
      </c>
      <c r="Q3143" s="14">
        <f t="shared" si="545"/>
        <v>0.19999999999708962</v>
      </c>
      <c r="R3143" s="2"/>
      <c r="S3143" s="2"/>
      <c r="T3143" s="1" t="e">
        <v>#N/A</v>
      </c>
    </row>
    <row r="3144" spans="1:20" x14ac:dyDescent="0.25">
      <c r="A3144" s="2" t="str">
        <f t="shared" si="539"/>
        <v>022020</v>
      </c>
      <c r="B3144" s="11">
        <v>43882</v>
      </c>
      <c r="C3144" s="2" t="s">
        <v>951</v>
      </c>
      <c r="D3144" s="2" t="s">
        <v>250</v>
      </c>
      <c r="E3144" s="2" t="s">
        <v>251</v>
      </c>
      <c r="F3144" s="2">
        <v>45864</v>
      </c>
      <c r="G3144" s="2"/>
      <c r="H3144" s="2"/>
      <c r="I3144" s="2">
        <v>40950</v>
      </c>
      <c r="J3144" s="2"/>
      <c r="K3144" s="2"/>
      <c r="L3144" s="2">
        <f t="shared" si="540"/>
        <v>4914</v>
      </c>
      <c r="M3144" s="2">
        <f t="shared" si="541"/>
        <v>2457</v>
      </c>
      <c r="N3144" s="2">
        <f t="shared" si="542"/>
        <v>2457</v>
      </c>
      <c r="O3144" s="2">
        <f t="shared" si="543"/>
        <v>0</v>
      </c>
      <c r="P3144" s="2">
        <f t="shared" si="544"/>
        <v>45864</v>
      </c>
      <c r="Q3144" s="14">
        <f t="shared" si="545"/>
        <v>0</v>
      </c>
      <c r="R3144" s="2"/>
      <c r="S3144" s="2"/>
      <c r="T3144" s="1" t="e">
        <v>#N/A</v>
      </c>
    </row>
    <row r="3145" spans="1:20" x14ac:dyDescent="0.25">
      <c r="A3145" s="2" t="str">
        <f t="shared" si="539"/>
        <v>022020</v>
      </c>
      <c r="B3145" s="11">
        <v>43882</v>
      </c>
      <c r="C3145" s="2" t="s">
        <v>953</v>
      </c>
      <c r="D3145" s="2" t="s">
        <v>250</v>
      </c>
      <c r="E3145" s="2" t="s">
        <v>251</v>
      </c>
      <c r="F3145" s="2">
        <v>47320</v>
      </c>
      <c r="G3145" s="2"/>
      <c r="H3145" s="2"/>
      <c r="I3145" s="2">
        <v>42250</v>
      </c>
      <c r="J3145" s="2"/>
      <c r="K3145" s="2"/>
      <c r="L3145" s="2">
        <f t="shared" si="540"/>
        <v>5070</v>
      </c>
      <c r="M3145" s="2">
        <f t="shared" si="541"/>
        <v>2535</v>
      </c>
      <c r="N3145" s="2">
        <f t="shared" si="542"/>
        <v>2535</v>
      </c>
      <c r="O3145" s="2">
        <f t="shared" si="543"/>
        <v>0</v>
      </c>
      <c r="P3145" s="2">
        <f t="shared" si="544"/>
        <v>47320</v>
      </c>
      <c r="Q3145" s="14">
        <f t="shared" si="545"/>
        <v>0</v>
      </c>
      <c r="R3145" s="2"/>
      <c r="S3145" s="2"/>
      <c r="T3145" s="1" t="e">
        <v>#N/A</v>
      </c>
    </row>
    <row r="3146" spans="1:20" x14ac:dyDescent="0.25">
      <c r="A3146" s="2" t="str">
        <f t="shared" si="539"/>
        <v>022020</v>
      </c>
      <c r="B3146" s="11">
        <v>43882</v>
      </c>
      <c r="C3146" s="2" t="s">
        <v>954</v>
      </c>
      <c r="D3146" s="2" t="s">
        <v>250</v>
      </c>
      <c r="E3146" s="2" t="s">
        <v>251</v>
      </c>
      <c r="F3146" s="2">
        <v>23660</v>
      </c>
      <c r="G3146" s="2"/>
      <c r="H3146" s="2"/>
      <c r="I3146" s="2">
        <v>21125</v>
      </c>
      <c r="J3146" s="2"/>
      <c r="K3146" s="2"/>
      <c r="L3146" s="2">
        <f t="shared" si="540"/>
        <v>2535</v>
      </c>
      <c r="M3146" s="2">
        <f t="shared" si="541"/>
        <v>1267.5</v>
      </c>
      <c r="N3146" s="2">
        <f t="shared" si="542"/>
        <v>1267.5</v>
      </c>
      <c r="O3146" s="2">
        <f t="shared" si="543"/>
        <v>0</v>
      </c>
      <c r="P3146" s="2">
        <f t="shared" si="544"/>
        <v>23660</v>
      </c>
      <c r="Q3146" s="14">
        <f t="shared" si="545"/>
        <v>0</v>
      </c>
      <c r="R3146" s="2"/>
      <c r="S3146" s="2"/>
      <c r="T3146" s="1" t="e">
        <v>#N/A</v>
      </c>
    </row>
    <row r="3147" spans="1:20" x14ac:dyDescent="0.25">
      <c r="A3147" s="2" t="str">
        <f t="shared" si="539"/>
        <v>022020</v>
      </c>
      <c r="B3147" s="11">
        <v>43883</v>
      </c>
      <c r="C3147" s="2" t="s">
        <v>956</v>
      </c>
      <c r="D3147" s="2" t="s">
        <v>250</v>
      </c>
      <c r="E3147" s="2" t="s">
        <v>251</v>
      </c>
      <c r="F3147" s="2">
        <v>68937</v>
      </c>
      <c r="G3147" s="2"/>
      <c r="H3147" s="2"/>
      <c r="I3147" s="2">
        <v>61551</v>
      </c>
      <c r="J3147" s="2"/>
      <c r="K3147" s="2"/>
      <c r="L3147" s="2">
        <f t="shared" si="540"/>
        <v>7386.12</v>
      </c>
      <c r="M3147" s="2">
        <f t="shared" si="541"/>
        <v>3693.06</v>
      </c>
      <c r="N3147" s="2">
        <f t="shared" si="542"/>
        <v>3693.06</v>
      </c>
      <c r="O3147" s="2">
        <f t="shared" si="543"/>
        <v>0</v>
      </c>
      <c r="P3147" s="2">
        <f t="shared" si="544"/>
        <v>68937.119999999995</v>
      </c>
      <c r="Q3147" s="14">
        <f t="shared" si="545"/>
        <v>0.11999999999534339</v>
      </c>
      <c r="R3147" s="2"/>
      <c r="S3147" s="2"/>
      <c r="T3147" s="1" t="e">
        <v>#N/A</v>
      </c>
    </row>
    <row r="3148" spans="1:20" x14ac:dyDescent="0.25">
      <c r="A3148" s="2" t="str">
        <f t="shared" si="539"/>
        <v>022020</v>
      </c>
      <c r="B3148" s="11">
        <v>43883</v>
      </c>
      <c r="C3148" s="2" t="s">
        <v>958</v>
      </c>
      <c r="D3148" s="2" t="s">
        <v>250</v>
      </c>
      <c r="E3148" s="2" t="s">
        <v>251</v>
      </c>
      <c r="F3148" s="2">
        <v>52007</v>
      </c>
      <c r="G3148" s="2"/>
      <c r="H3148" s="2"/>
      <c r="I3148" s="2">
        <v>46435</v>
      </c>
      <c r="J3148" s="2"/>
      <c r="K3148" s="2"/>
      <c r="L3148" s="2">
        <f t="shared" si="540"/>
        <v>5572.2</v>
      </c>
      <c r="M3148" s="2">
        <f t="shared" si="541"/>
        <v>2786.1</v>
      </c>
      <c r="N3148" s="2">
        <f t="shared" si="542"/>
        <v>2786.1</v>
      </c>
      <c r="O3148" s="2">
        <f t="shared" si="543"/>
        <v>0</v>
      </c>
      <c r="P3148" s="2">
        <f t="shared" si="544"/>
        <v>52007.199999999997</v>
      </c>
      <c r="Q3148" s="14">
        <f t="shared" si="545"/>
        <v>0.19999999999708962</v>
      </c>
      <c r="R3148" s="2"/>
      <c r="S3148" s="2"/>
      <c r="T3148" s="1" t="e">
        <v>#N/A</v>
      </c>
    </row>
    <row r="3149" spans="1:20" x14ac:dyDescent="0.25">
      <c r="A3149" s="2" t="str">
        <f t="shared" si="539"/>
        <v>022020</v>
      </c>
      <c r="B3149" s="11">
        <v>43888</v>
      </c>
      <c r="C3149" s="2" t="s">
        <v>960</v>
      </c>
      <c r="D3149" s="2" t="s">
        <v>250</v>
      </c>
      <c r="E3149" s="2" t="s">
        <v>251</v>
      </c>
      <c r="F3149" s="2">
        <v>16800</v>
      </c>
      <c r="G3149" s="2"/>
      <c r="H3149" s="2"/>
      <c r="I3149" s="2">
        <v>15000</v>
      </c>
      <c r="J3149" s="2"/>
      <c r="K3149" s="2"/>
      <c r="L3149" s="2">
        <f t="shared" si="540"/>
        <v>1800</v>
      </c>
      <c r="M3149" s="2">
        <f t="shared" si="541"/>
        <v>900</v>
      </c>
      <c r="N3149" s="2">
        <f t="shared" si="542"/>
        <v>900</v>
      </c>
      <c r="O3149" s="2">
        <f t="shared" si="543"/>
        <v>0</v>
      </c>
      <c r="P3149" s="2">
        <f t="shared" si="544"/>
        <v>16800</v>
      </c>
      <c r="Q3149" s="14">
        <f t="shared" si="545"/>
        <v>0</v>
      </c>
      <c r="R3149" s="2"/>
      <c r="S3149" s="2"/>
      <c r="T3149" s="1" t="e">
        <v>#N/A</v>
      </c>
    </row>
    <row r="3150" spans="1:20" x14ac:dyDescent="0.25">
      <c r="A3150" s="2" t="str">
        <f t="shared" si="539"/>
        <v>022020</v>
      </c>
      <c r="B3150" s="11">
        <v>43889</v>
      </c>
      <c r="C3150" s="2" t="s">
        <v>961</v>
      </c>
      <c r="D3150" s="2" t="s">
        <v>250</v>
      </c>
      <c r="E3150" s="2" t="s">
        <v>251</v>
      </c>
      <c r="F3150" s="2">
        <v>8960</v>
      </c>
      <c r="G3150" s="2"/>
      <c r="H3150" s="2"/>
      <c r="I3150" s="2">
        <v>8000</v>
      </c>
      <c r="J3150" s="2"/>
      <c r="K3150" s="2"/>
      <c r="L3150" s="2">
        <f t="shared" si="540"/>
        <v>960</v>
      </c>
      <c r="M3150" s="2">
        <f t="shared" si="541"/>
        <v>480</v>
      </c>
      <c r="N3150" s="2">
        <f t="shared" si="542"/>
        <v>480</v>
      </c>
      <c r="O3150" s="2">
        <f t="shared" si="543"/>
        <v>0</v>
      </c>
      <c r="P3150" s="2">
        <f t="shared" si="544"/>
        <v>8960</v>
      </c>
      <c r="Q3150" s="14">
        <f t="shared" si="545"/>
        <v>0</v>
      </c>
      <c r="R3150" s="2"/>
      <c r="S3150" s="2"/>
      <c r="T3150" s="1" t="e">
        <v>#N/A</v>
      </c>
    </row>
    <row r="3151" spans="1:20" x14ac:dyDescent="0.25">
      <c r="A3151" s="2" t="str">
        <f t="shared" ref="A3151:A3214" si="546">TEXT(B3151,"MMYYYY")</f>
        <v>022020</v>
      </c>
      <c r="B3151" s="11">
        <v>43889</v>
      </c>
      <c r="C3151" s="2" t="s">
        <v>963</v>
      </c>
      <c r="D3151" s="2" t="s">
        <v>250</v>
      </c>
      <c r="E3151" s="2" t="s">
        <v>251</v>
      </c>
      <c r="F3151" s="2">
        <v>14183</v>
      </c>
      <c r="G3151" s="2"/>
      <c r="H3151" s="2"/>
      <c r="I3151" s="2">
        <v>12663</v>
      </c>
      <c r="J3151" s="2"/>
      <c r="K3151" s="2"/>
      <c r="L3151" s="2">
        <f t="shared" si="540"/>
        <v>1519.56</v>
      </c>
      <c r="M3151" s="2">
        <f t="shared" si="541"/>
        <v>759.78</v>
      </c>
      <c r="N3151" s="2">
        <f t="shared" si="542"/>
        <v>759.78</v>
      </c>
      <c r="O3151" s="2">
        <f t="shared" si="543"/>
        <v>0</v>
      </c>
      <c r="P3151" s="2">
        <f t="shared" si="544"/>
        <v>14182.56</v>
      </c>
      <c r="Q3151" s="14">
        <f t="shared" si="545"/>
        <v>-0.44000000000050932</v>
      </c>
      <c r="R3151" s="2"/>
      <c r="S3151" s="2"/>
      <c r="T3151" s="1" t="e">
        <v>#N/A</v>
      </c>
    </row>
    <row r="3152" spans="1:20" x14ac:dyDescent="0.25">
      <c r="A3152" s="2" t="str">
        <f t="shared" si="546"/>
        <v>022020</v>
      </c>
      <c r="B3152" s="11">
        <v>43890</v>
      </c>
      <c r="C3152" s="2" t="s">
        <v>964</v>
      </c>
      <c r="D3152" s="2" t="s">
        <v>250</v>
      </c>
      <c r="E3152" s="2" t="s">
        <v>251</v>
      </c>
      <c r="F3152" s="2">
        <v>47320</v>
      </c>
      <c r="G3152" s="2"/>
      <c r="H3152" s="2"/>
      <c r="I3152" s="2">
        <v>42250</v>
      </c>
      <c r="J3152" s="2"/>
      <c r="K3152" s="2"/>
      <c r="L3152" s="2">
        <f t="shared" si="540"/>
        <v>5070</v>
      </c>
      <c r="M3152" s="2">
        <f t="shared" si="541"/>
        <v>2535</v>
      </c>
      <c r="N3152" s="2">
        <f t="shared" si="542"/>
        <v>2535</v>
      </c>
      <c r="O3152" s="2">
        <f t="shared" si="543"/>
        <v>0</v>
      </c>
      <c r="P3152" s="2">
        <f t="shared" si="544"/>
        <v>47320</v>
      </c>
      <c r="Q3152" s="14">
        <f t="shared" si="545"/>
        <v>0</v>
      </c>
      <c r="R3152" s="2"/>
      <c r="S3152" s="2"/>
      <c r="T3152" s="1" t="e">
        <v>#N/A</v>
      </c>
    </row>
    <row r="3153" spans="1:20" x14ac:dyDescent="0.25">
      <c r="A3153" s="2" t="str">
        <f t="shared" si="546"/>
        <v>022020</v>
      </c>
      <c r="B3153" s="11">
        <v>43890</v>
      </c>
      <c r="C3153" s="2" t="s">
        <v>965</v>
      </c>
      <c r="D3153" s="2" t="s">
        <v>250</v>
      </c>
      <c r="E3153" s="2" t="s">
        <v>251</v>
      </c>
      <c r="F3153" s="2">
        <v>23660</v>
      </c>
      <c r="G3153" s="2"/>
      <c r="H3153" s="2"/>
      <c r="I3153" s="2">
        <v>21125</v>
      </c>
      <c r="J3153" s="2"/>
      <c r="K3153" s="2"/>
      <c r="L3153" s="2">
        <f t="shared" si="540"/>
        <v>2535</v>
      </c>
      <c r="M3153" s="2">
        <f t="shared" si="541"/>
        <v>1267.5</v>
      </c>
      <c r="N3153" s="2">
        <f t="shared" si="542"/>
        <v>1267.5</v>
      </c>
      <c r="O3153" s="2">
        <f t="shared" si="543"/>
        <v>0</v>
      </c>
      <c r="P3153" s="2">
        <f t="shared" si="544"/>
        <v>23660</v>
      </c>
      <c r="Q3153" s="14">
        <f t="shared" si="545"/>
        <v>0</v>
      </c>
      <c r="R3153" s="2"/>
      <c r="S3153" s="2"/>
      <c r="T3153" s="1" t="e">
        <v>#N/A</v>
      </c>
    </row>
    <row r="3154" spans="1:20" x14ac:dyDescent="0.25">
      <c r="A3154" s="2" t="str">
        <f t="shared" si="546"/>
        <v>032020</v>
      </c>
      <c r="B3154" s="11">
        <v>43893</v>
      </c>
      <c r="C3154" s="2" t="s">
        <v>1490</v>
      </c>
      <c r="D3154" s="2" t="s">
        <v>250</v>
      </c>
      <c r="E3154" s="2" t="s">
        <v>251</v>
      </c>
      <c r="F3154" s="2">
        <v>33415</v>
      </c>
      <c r="G3154" s="2"/>
      <c r="H3154" s="2"/>
      <c r="I3154" s="2">
        <v>29835</v>
      </c>
      <c r="J3154" s="2"/>
      <c r="K3154" s="2"/>
      <c r="L3154" s="2">
        <f t="shared" si="540"/>
        <v>3580.2</v>
      </c>
      <c r="M3154" s="2">
        <f t="shared" si="541"/>
        <v>1790.1</v>
      </c>
      <c r="N3154" s="2">
        <f t="shared" si="542"/>
        <v>1790.1</v>
      </c>
      <c r="O3154" s="2">
        <f t="shared" si="543"/>
        <v>0</v>
      </c>
      <c r="P3154" s="2">
        <f t="shared" si="544"/>
        <v>33415.199999999997</v>
      </c>
      <c r="Q3154" s="14">
        <f t="shared" si="545"/>
        <v>0.19999999999708962</v>
      </c>
      <c r="R3154" s="2"/>
      <c r="S3154" s="2"/>
      <c r="T3154" s="1" t="e">
        <v>#N/A</v>
      </c>
    </row>
    <row r="3155" spans="1:20" x14ac:dyDescent="0.25">
      <c r="A3155" s="2" t="str">
        <f t="shared" si="546"/>
        <v>032020</v>
      </c>
      <c r="B3155" s="11">
        <v>43893</v>
      </c>
      <c r="C3155" s="2" t="s">
        <v>1491</v>
      </c>
      <c r="D3155" s="2" t="s">
        <v>250</v>
      </c>
      <c r="E3155" s="2" t="s">
        <v>251</v>
      </c>
      <c r="F3155" s="2">
        <v>54407</v>
      </c>
      <c r="G3155" s="2"/>
      <c r="H3155" s="2"/>
      <c r="I3155" s="2">
        <v>48578</v>
      </c>
      <c r="J3155" s="2"/>
      <c r="K3155" s="2"/>
      <c r="L3155" s="2">
        <f t="shared" ref="L3155:L3218" si="547">+(H3155*$H$1/100)+(I3155*$I$1/100)+(J3155*$J$1/100)+(K3155*$K$1/100)</f>
        <v>5829.36</v>
      </c>
      <c r="M3155" s="2">
        <f t="shared" ref="M3155:M3218" si="548">+IF(VALUE(LEFT(D3155,2))=33,L3155/2,0)</f>
        <v>2914.68</v>
      </c>
      <c r="N3155" s="2">
        <f t="shared" ref="N3155:N3218" si="549">+M3155</f>
        <v>2914.68</v>
      </c>
      <c r="O3155" s="2">
        <f t="shared" ref="O3155:O3218" si="550">+IF(VALUE(LEFT(D3155,2))=33,0,L3155)</f>
        <v>0</v>
      </c>
      <c r="P3155" s="2">
        <f t="shared" ref="P3155:P3218" si="551">H3155+I3155+J3155+K3155+L3155+G3155</f>
        <v>54407.360000000001</v>
      </c>
      <c r="Q3155" s="14">
        <f t="shared" ref="Q3155:Q3218" si="552">P3155-F3155</f>
        <v>0.36000000000058208</v>
      </c>
      <c r="R3155" s="2"/>
      <c r="S3155" s="2"/>
      <c r="T3155" s="1" t="e">
        <v>#N/A</v>
      </c>
    </row>
    <row r="3156" spans="1:20" x14ac:dyDescent="0.25">
      <c r="A3156" s="2" t="str">
        <f t="shared" si="546"/>
        <v>032020</v>
      </c>
      <c r="B3156" s="11">
        <v>43893</v>
      </c>
      <c r="C3156" s="2" t="s">
        <v>1493</v>
      </c>
      <c r="D3156" s="2" t="s">
        <v>250</v>
      </c>
      <c r="E3156" s="2" t="s">
        <v>251</v>
      </c>
      <c r="F3156" s="2">
        <v>3427</v>
      </c>
      <c r="G3156" s="2"/>
      <c r="H3156" s="2"/>
      <c r="I3156" s="2">
        <v>3060</v>
      </c>
      <c r="J3156" s="2"/>
      <c r="K3156" s="2"/>
      <c r="L3156" s="2">
        <f t="shared" si="547"/>
        <v>367.2</v>
      </c>
      <c r="M3156" s="2">
        <f t="shared" si="548"/>
        <v>183.6</v>
      </c>
      <c r="N3156" s="2">
        <f t="shared" si="549"/>
        <v>183.6</v>
      </c>
      <c r="O3156" s="2">
        <f t="shared" si="550"/>
        <v>0</v>
      </c>
      <c r="P3156" s="2">
        <f t="shared" si="551"/>
        <v>3427.2</v>
      </c>
      <c r="Q3156" s="14">
        <f t="shared" si="552"/>
        <v>0.1999999999998181</v>
      </c>
      <c r="R3156" s="2"/>
      <c r="S3156" s="2"/>
      <c r="T3156" s="1" t="e">
        <v>#N/A</v>
      </c>
    </row>
    <row r="3157" spans="1:20" x14ac:dyDescent="0.25">
      <c r="A3157" s="2" t="str">
        <f t="shared" si="546"/>
        <v>032020</v>
      </c>
      <c r="B3157" s="11">
        <v>43893</v>
      </c>
      <c r="C3157" s="2" t="s">
        <v>1496</v>
      </c>
      <c r="D3157" s="2" t="s">
        <v>250</v>
      </c>
      <c r="E3157" s="2" t="s">
        <v>251</v>
      </c>
      <c r="F3157" s="2">
        <v>66511</v>
      </c>
      <c r="G3157" s="2"/>
      <c r="H3157" s="2"/>
      <c r="I3157" s="2">
        <v>59385</v>
      </c>
      <c r="J3157" s="2"/>
      <c r="K3157" s="2"/>
      <c r="L3157" s="2">
        <f t="shared" si="547"/>
        <v>7126.2</v>
      </c>
      <c r="M3157" s="2">
        <f t="shared" si="548"/>
        <v>3563.1</v>
      </c>
      <c r="N3157" s="2">
        <f t="shared" si="549"/>
        <v>3563.1</v>
      </c>
      <c r="O3157" s="2">
        <f t="shared" si="550"/>
        <v>0</v>
      </c>
      <c r="P3157" s="2">
        <f t="shared" si="551"/>
        <v>66511.199999999997</v>
      </c>
      <c r="Q3157" s="14">
        <f t="shared" si="552"/>
        <v>0.19999999999708962</v>
      </c>
      <c r="R3157" s="2"/>
      <c r="S3157" s="2"/>
      <c r="T3157" s="1" t="e">
        <v>#N/A</v>
      </c>
    </row>
    <row r="3158" spans="1:20" x14ac:dyDescent="0.25">
      <c r="A3158" s="2" t="str">
        <f t="shared" si="546"/>
        <v>032020</v>
      </c>
      <c r="B3158" s="11">
        <v>43896</v>
      </c>
      <c r="C3158" s="2" t="s">
        <v>1497</v>
      </c>
      <c r="D3158" s="2" t="s">
        <v>250</v>
      </c>
      <c r="E3158" s="2" t="s">
        <v>251</v>
      </c>
      <c r="F3158" s="2">
        <v>41395</v>
      </c>
      <c r="G3158" s="2"/>
      <c r="H3158" s="2"/>
      <c r="I3158" s="2">
        <v>36960</v>
      </c>
      <c r="J3158" s="2"/>
      <c r="K3158" s="2"/>
      <c r="L3158" s="2">
        <f t="shared" si="547"/>
        <v>4435.2</v>
      </c>
      <c r="M3158" s="2">
        <f t="shared" si="548"/>
        <v>2217.6</v>
      </c>
      <c r="N3158" s="2">
        <f t="shared" si="549"/>
        <v>2217.6</v>
      </c>
      <c r="O3158" s="2">
        <f t="shared" si="550"/>
        <v>0</v>
      </c>
      <c r="P3158" s="2">
        <f t="shared" si="551"/>
        <v>41395.199999999997</v>
      </c>
      <c r="Q3158" s="14">
        <f t="shared" si="552"/>
        <v>0.19999999999708962</v>
      </c>
      <c r="R3158" s="2"/>
      <c r="S3158" s="2"/>
      <c r="T3158" s="1" t="e">
        <v>#N/A</v>
      </c>
    </row>
    <row r="3159" spans="1:20" x14ac:dyDescent="0.25">
      <c r="A3159" s="2" t="str">
        <f t="shared" si="546"/>
        <v>032020</v>
      </c>
      <c r="B3159" s="11">
        <v>43896</v>
      </c>
      <c r="C3159" s="2" t="s">
        <v>1498</v>
      </c>
      <c r="D3159" s="2" t="s">
        <v>250</v>
      </c>
      <c r="E3159" s="2" t="s">
        <v>251</v>
      </c>
      <c r="F3159" s="2">
        <v>54492</v>
      </c>
      <c r="G3159" s="2"/>
      <c r="H3159" s="2"/>
      <c r="I3159" s="2">
        <v>48654</v>
      </c>
      <c r="J3159" s="2"/>
      <c r="K3159" s="2"/>
      <c r="L3159" s="2">
        <f t="shared" si="547"/>
        <v>5838.48</v>
      </c>
      <c r="M3159" s="2">
        <f t="shared" si="548"/>
        <v>2919.24</v>
      </c>
      <c r="N3159" s="2">
        <f t="shared" si="549"/>
        <v>2919.24</v>
      </c>
      <c r="O3159" s="2">
        <f t="shared" si="550"/>
        <v>0</v>
      </c>
      <c r="P3159" s="2">
        <f t="shared" si="551"/>
        <v>54492.479999999996</v>
      </c>
      <c r="Q3159" s="14">
        <f t="shared" si="552"/>
        <v>0.47999999999592546</v>
      </c>
      <c r="R3159" s="2"/>
      <c r="S3159" s="2"/>
      <c r="T3159" s="1" t="e">
        <v>#N/A</v>
      </c>
    </row>
    <row r="3160" spans="1:20" x14ac:dyDescent="0.25">
      <c r="A3160" s="2" t="str">
        <f t="shared" si="546"/>
        <v>032020</v>
      </c>
      <c r="B3160" s="11">
        <v>43896</v>
      </c>
      <c r="C3160" s="2" t="s">
        <v>1500</v>
      </c>
      <c r="D3160" s="2" t="s">
        <v>250</v>
      </c>
      <c r="E3160" s="2" t="s">
        <v>251</v>
      </c>
      <c r="F3160" s="2">
        <v>29412</v>
      </c>
      <c r="G3160" s="2"/>
      <c r="H3160" s="2"/>
      <c r="I3160" s="2">
        <v>26261</v>
      </c>
      <c r="J3160" s="2"/>
      <c r="K3160" s="2"/>
      <c r="L3160" s="2">
        <f t="shared" si="547"/>
        <v>3151.32</v>
      </c>
      <c r="M3160" s="2">
        <f t="shared" si="548"/>
        <v>1575.66</v>
      </c>
      <c r="N3160" s="2">
        <f t="shared" si="549"/>
        <v>1575.66</v>
      </c>
      <c r="O3160" s="2">
        <f t="shared" si="550"/>
        <v>0</v>
      </c>
      <c r="P3160" s="2">
        <f t="shared" si="551"/>
        <v>29412.32</v>
      </c>
      <c r="Q3160" s="14">
        <f t="shared" si="552"/>
        <v>0.31999999999970896</v>
      </c>
      <c r="R3160" s="2"/>
      <c r="S3160" s="2"/>
      <c r="T3160" s="1" t="e">
        <v>#N/A</v>
      </c>
    </row>
    <row r="3161" spans="1:20" x14ac:dyDescent="0.25">
      <c r="A3161" s="2" t="str">
        <f t="shared" si="546"/>
        <v>032020</v>
      </c>
      <c r="B3161" s="11">
        <v>43896</v>
      </c>
      <c r="C3161" s="2" t="s">
        <v>1501</v>
      </c>
      <c r="D3161" s="2" t="s">
        <v>250</v>
      </c>
      <c r="E3161" s="2" t="s">
        <v>251</v>
      </c>
      <c r="F3161" s="2">
        <v>29865</v>
      </c>
      <c r="G3161" s="2"/>
      <c r="H3161" s="2"/>
      <c r="I3161" s="2">
        <v>26665</v>
      </c>
      <c r="J3161" s="2"/>
      <c r="K3161" s="2"/>
      <c r="L3161" s="2">
        <f t="shared" si="547"/>
        <v>3199.8</v>
      </c>
      <c r="M3161" s="2">
        <f t="shared" si="548"/>
        <v>1599.9</v>
      </c>
      <c r="N3161" s="2">
        <f t="shared" si="549"/>
        <v>1599.9</v>
      </c>
      <c r="O3161" s="2">
        <f t="shared" si="550"/>
        <v>0</v>
      </c>
      <c r="P3161" s="2">
        <f t="shared" si="551"/>
        <v>29864.799999999999</v>
      </c>
      <c r="Q3161" s="14">
        <f t="shared" si="552"/>
        <v>-0.2000000000007276</v>
      </c>
      <c r="R3161" s="2"/>
      <c r="S3161" s="2"/>
      <c r="T3161" s="1" t="e">
        <v>#N/A</v>
      </c>
    </row>
    <row r="3162" spans="1:20" x14ac:dyDescent="0.25">
      <c r="A3162" s="2" t="str">
        <f t="shared" si="546"/>
        <v>032020</v>
      </c>
      <c r="B3162" s="11">
        <v>43896</v>
      </c>
      <c r="C3162" s="2" t="s">
        <v>1502</v>
      </c>
      <c r="D3162" s="2" t="s">
        <v>250</v>
      </c>
      <c r="E3162" s="2" t="s">
        <v>251</v>
      </c>
      <c r="F3162" s="2">
        <v>70258</v>
      </c>
      <c r="G3162" s="2"/>
      <c r="H3162" s="2"/>
      <c r="I3162" s="2">
        <v>62730</v>
      </c>
      <c r="J3162" s="2"/>
      <c r="K3162" s="2"/>
      <c r="L3162" s="2">
        <f t="shared" si="547"/>
        <v>7527.6</v>
      </c>
      <c r="M3162" s="2">
        <f t="shared" si="548"/>
        <v>3763.8</v>
      </c>
      <c r="N3162" s="2">
        <f t="shared" si="549"/>
        <v>3763.8</v>
      </c>
      <c r="O3162" s="2">
        <f t="shared" si="550"/>
        <v>0</v>
      </c>
      <c r="P3162" s="2">
        <f t="shared" si="551"/>
        <v>70257.600000000006</v>
      </c>
      <c r="Q3162" s="14">
        <f t="shared" si="552"/>
        <v>-0.39999999999417923</v>
      </c>
      <c r="R3162" s="2"/>
      <c r="S3162" s="2"/>
      <c r="T3162" s="1" t="e">
        <v>#N/A</v>
      </c>
    </row>
    <row r="3163" spans="1:20" x14ac:dyDescent="0.25">
      <c r="A3163" s="2" t="str">
        <f t="shared" si="546"/>
        <v>032020</v>
      </c>
      <c r="B3163" s="11">
        <v>43896</v>
      </c>
      <c r="C3163" s="2" t="s">
        <v>1503</v>
      </c>
      <c r="D3163" s="2" t="s">
        <v>250</v>
      </c>
      <c r="E3163" s="2" t="s">
        <v>251</v>
      </c>
      <c r="F3163" s="2">
        <v>40748</v>
      </c>
      <c r="G3163" s="2"/>
      <c r="H3163" s="2"/>
      <c r="I3163" s="2">
        <v>36382</v>
      </c>
      <c r="J3163" s="2"/>
      <c r="K3163" s="2"/>
      <c r="L3163" s="2">
        <f t="shared" si="547"/>
        <v>4365.84</v>
      </c>
      <c r="M3163" s="2">
        <f t="shared" si="548"/>
        <v>2182.92</v>
      </c>
      <c r="N3163" s="2">
        <f t="shared" si="549"/>
        <v>2182.92</v>
      </c>
      <c r="O3163" s="2">
        <f t="shared" si="550"/>
        <v>0</v>
      </c>
      <c r="P3163" s="2">
        <f t="shared" si="551"/>
        <v>40747.839999999997</v>
      </c>
      <c r="Q3163" s="14">
        <f t="shared" si="552"/>
        <v>-0.16000000000349246</v>
      </c>
      <c r="R3163" s="2"/>
      <c r="S3163" s="2"/>
      <c r="T3163" s="1" t="e">
        <v>#N/A</v>
      </c>
    </row>
    <row r="3164" spans="1:20" x14ac:dyDescent="0.25">
      <c r="A3164" s="2" t="str">
        <f t="shared" si="546"/>
        <v>032020</v>
      </c>
      <c r="B3164" s="11">
        <v>43896</v>
      </c>
      <c r="C3164" s="2" t="s">
        <v>1504</v>
      </c>
      <c r="D3164" s="2" t="s">
        <v>250</v>
      </c>
      <c r="E3164" s="2" t="s">
        <v>251</v>
      </c>
      <c r="F3164" s="2">
        <v>37341</v>
      </c>
      <c r="G3164" s="2"/>
      <c r="H3164" s="2"/>
      <c r="I3164" s="2">
        <v>33340</v>
      </c>
      <c r="J3164" s="2"/>
      <c r="K3164" s="2"/>
      <c r="L3164" s="2">
        <f t="shared" si="547"/>
        <v>4000.8</v>
      </c>
      <c r="M3164" s="2">
        <f t="shared" si="548"/>
        <v>2000.4</v>
      </c>
      <c r="N3164" s="2">
        <f t="shared" si="549"/>
        <v>2000.4</v>
      </c>
      <c r="O3164" s="2">
        <f t="shared" si="550"/>
        <v>0</v>
      </c>
      <c r="P3164" s="2">
        <f t="shared" si="551"/>
        <v>37340.800000000003</v>
      </c>
      <c r="Q3164" s="14">
        <f t="shared" si="552"/>
        <v>-0.19999999999708962</v>
      </c>
      <c r="R3164" s="2"/>
      <c r="S3164" s="2"/>
      <c r="T3164" s="1" t="e">
        <v>#N/A</v>
      </c>
    </row>
    <row r="3165" spans="1:20" x14ac:dyDescent="0.25">
      <c r="A3165" s="2" t="str">
        <f t="shared" si="546"/>
        <v>032020</v>
      </c>
      <c r="B3165" s="11">
        <v>43896</v>
      </c>
      <c r="C3165" s="2" t="s">
        <v>1505</v>
      </c>
      <c r="D3165" s="2" t="s">
        <v>250</v>
      </c>
      <c r="E3165" s="2" t="s">
        <v>251</v>
      </c>
      <c r="F3165" s="2">
        <v>65829</v>
      </c>
      <c r="G3165" s="2"/>
      <c r="H3165" s="2"/>
      <c r="I3165" s="2">
        <v>58776</v>
      </c>
      <c r="J3165" s="2"/>
      <c r="K3165" s="2"/>
      <c r="L3165" s="2">
        <f t="shared" si="547"/>
        <v>7053.12</v>
      </c>
      <c r="M3165" s="2">
        <f t="shared" si="548"/>
        <v>3526.56</v>
      </c>
      <c r="N3165" s="2">
        <f t="shared" si="549"/>
        <v>3526.56</v>
      </c>
      <c r="O3165" s="2">
        <f t="shared" si="550"/>
        <v>0</v>
      </c>
      <c r="P3165" s="2">
        <f t="shared" si="551"/>
        <v>65829.119999999995</v>
      </c>
      <c r="Q3165" s="14">
        <f t="shared" si="552"/>
        <v>0.11999999999534339</v>
      </c>
      <c r="R3165" s="2"/>
      <c r="S3165" s="2"/>
      <c r="T3165" s="1" t="e">
        <v>#N/A</v>
      </c>
    </row>
    <row r="3166" spans="1:20" x14ac:dyDescent="0.25">
      <c r="A3166" s="2" t="str">
        <f t="shared" si="546"/>
        <v>032020</v>
      </c>
      <c r="B3166" s="11">
        <v>43896</v>
      </c>
      <c r="C3166" s="2" t="s">
        <v>1506</v>
      </c>
      <c r="D3166" s="2" t="s">
        <v>250</v>
      </c>
      <c r="E3166" s="2" t="s">
        <v>251</v>
      </c>
      <c r="F3166" s="2">
        <v>72255</v>
      </c>
      <c r="G3166" s="2"/>
      <c r="H3166" s="2"/>
      <c r="I3166" s="2">
        <v>64513</v>
      </c>
      <c r="J3166" s="2"/>
      <c r="K3166" s="2"/>
      <c r="L3166" s="2">
        <f t="shared" si="547"/>
        <v>7741.56</v>
      </c>
      <c r="M3166" s="2">
        <f t="shared" si="548"/>
        <v>3870.78</v>
      </c>
      <c r="N3166" s="2">
        <f t="shared" si="549"/>
        <v>3870.78</v>
      </c>
      <c r="O3166" s="2">
        <f t="shared" si="550"/>
        <v>0</v>
      </c>
      <c r="P3166" s="2">
        <f t="shared" si="551"/>
        <v>72254.559999999998</v>
      </c>
      <c r="Q3166" s="14">
        <f t="shared" si="552"/>
        <v>-0.44000000000232831</v>
      </c>
      <c r="R3166" s="2"/>
      <c r="S3166" s="2"/>
      <c r="T3166" s="1" t="e">
        <v>#N/A</v>
      </c>
    </row>
    <row r="3167" spans="1:20" x14ac:dyDescent="0.25">
      <c r="A3167" s="2" t="str">
        <f t="shared" si="546"/>
        <v>032020</v>
      </c>
      <c r="B3167" s="11">
        <v>43896</v>
      </c>
      <c r="C3167" s="2" t="s">
        <v>1507</v>
      </c>
      <c r="D3167" s="2" t="s">
        <v>250</v>
      </c>
      <c r="E3167" s="2" t="s">
        <v>251</v>
      </c>
      <c r="F3167" s="2">
        <v>37709</v>
      </c>
      <c r="G3167" s="2"/>
      <c r="H3167" s="2"/>
      <c r="I3167" s="2">
        <v>33669</v>
      </c>
      <c r="J3167" s="2"/>
      <c r="K3167" s="2"/>
      <c r="L3167" s="2">
        <f t="shared" si="547"/>
        <v>4040.28</v>
      </c>
      <c r="M3167" s="2">
        <f t="shared" si="548"/>
        <v>2020.14</v>
      </c>
      <c r="N3167" s="2">
        <f t="shared" si="549"/>
        <v>2020.14</v>
      </c>
      <c r="O3167" s="2">
        <f t="shared" si="550"/>
        <v>0</v>
      </c>
      <c r="P3167" s="2">
        <f t="shared" si="551"/>
        <v>37709.279999999999</v>
      </c>
      <c r="Q3167" s="14">
        <f t="shared" si="552"/>
        <v>0.27999999999883585</v>
      </c>
      <c r="R3167" s="2"/>
      <c r="S3167" s="2"/>
      <c r="T3167" s="1" t="e">
        <v>#N/A</v>
      </c>
    </row>
    <row r="3168" spans="1:20" x14ac:dyDescent="0.25">
      <c r="A3168" s="2" t="str">
        <f t="shared" si="546"/>
        <v>032020</v>
      </c>
      <c r="B3168" s="11">
        <v>43896</v>
      </c>
      <c r="C3168" s="2" t="s">
        <v>1510</v>
      </c>
      <c r="D3168" s="2" t="s">
        <v>250</v>
      </c>
      <c r="E3168" s="2" t="s">
        <v>251</v>
      </c>
      <c r="F3168" s="2">
        <v>47656</v>
      </c>
      <c r="G3168" s="2"/>
      <c r="H3168" s="2"/>
      <c r="I3168" s="2">
        <v>42550</v>
      </c>
      <c r="J3168" s="2"/>
      <c r="K3168" s="2"/>
      <c r="L3168" s="2">
        <f t="shared" si="547"/>
        <v>5106</v>
      </c>
      <c r="M3168" s="2">
        <f t="shared" si="548"/>
        <v>2553</v>
      </c>
      <c r="N3168" s="2">
        <f t="shared" si="549"/>
        <v>2553</v>
      </c>
      <c r="O3168" s="2">
        <f t="shared" si="550"/>
        <v>0</v>
      </c>
      <c r="P3168" s="2">
        <f t="shared" si="551"/>
        <v>47656</v>
      </c>
      <c r="Q3168" s="14">
        <f t="shared" si="552"/>
        <v>0</v>
      </c>
      <c r="R3168" s="2"/>
      <c r="S3168" s="2"/>
      <c r="T3168" s="1" t="e">
        <v>#N/A</v>
      </c>
    </row>
    <row r="3169" spans="1:20" x14ac:dyDescent="0.25">
      <c r="A3169" s="2" t="str">
        <f t="shared" si="546"/>
        <v>032020</v>
      </c>
      <c r="B3169" s="11">
        <v>43896</v>
      </c>
      <c r="C3169" s="2" t="s">
        <v>1511</v>
      </c>
      <c r="D3169" s="2" t="s">
        <v>250</v>
      </c>
      <c r="E3169" s="2" t="s">
        <v>251</v>
      </c>
      <c r="F3169" s="2">
        <v>62140</v>
      </c>
      <c r="G3169" s="2"/>
      <c r="H3169" s="2"/>
      <c r="I3169" s="2">
        <v>55482</v>
      </c>
      <c r="J3169" s="2"/>
      <c r="K3169" s="2"/>
      <c r="L3169" s="2">
        <f t="shared" si="547"/>
        <v>6657.84</v>
      </c>
      <c r="M3169" s="2">
        <f t="shared" si="548"/>
        <v>3328.92</v>
      </c>
      <c r="N3169" s="2">
        <f t="shared" si="549"/>
        <v>3328.92</v>
      </c>
      <c r="O3169" s="2">
        <f t="shared" si="550"/>
        <v>0</v>
      </c>
      <c r="P3169" s="2">
        <f t="shared" si="551"/>
        <v>62139.839999999997</v>
      </c>
      <c r="Q3169" s="14">
        <f t="shared" si="552"/>
        <v>-0.16000000000349246</v>
      </c>
      <c r="R3169" s="2"/>
      <c r="S3169" s="2"/>
      <c r="T3169" s="1" t="e">
        <v>#N/A</v>
      </c>
    </row>
    <row r="3170" spans="1:20" x14ac:dyDescent="0.25">
      <c r="A3170" s="2" t="str">
        <f t="shared" si="546"/>
        <v>032020</v>
      </c>
      <c r="B3170" s="11">
        <v>43896</v>
      </c>
      <c r="C3170" s="2" t="s">
        <v>1512</v>
      </c>
      <c r="D3170" s="2" t="s">
        <v>250</v>
      </c>
      <c r="E3170" s="2" t="s">
        <v>251</v>
      </c>
      <c r="F3170" s="2">
        <v>48283</v>
      </c>
      <c r="G3170" s="2"/>
      <c r="H3170" s="2"/>
      <c r="I3170" s="2">
        <v>43110</v>
      </c>
      <c r="J3170" s="2"/>
      <c r="K3170" s="2"/>
      <c r="L3170" s="2">
        <f t="shared" si="547"/>
        <v>5173.2</v>
      </c>
      <c r="M3170" s="2">
        <f t="shared" si="548"/>
        <v>2586.6</v>
      </c>
      <c r="N3170" s="2">
        <f t="shared" si="549"/>
        <v>2586.6</v>
      </c>
      <c r="O3170" s="2">
        <f t="shared" si="550"/>
        <v>0</v>
      </c>
      <c r="P3170" s="2">
        <f t="shared" si="551"/>
        <v>48283.199999999997</v>
      </c>
      <c r="Q3170" s="14">
        <f t="shared" si="552"/>
        <v>0.19999999999708962</v>
      </c>
      <c r="R3170" s="2"/>
      <c r="S3170" s="2"/>
      <c r="T3170" s="1" t="e">
        <v>#N/A</v>
      </c>
    </row>
    <row r="3171" spans="1:20" x14ac:dyDescent="0.25">
      <c r="A3171" s="2" t="str">
        <f t="shared" si="546"/>
        <v>032020</v>
      </c>
      <c r="B3171" s="11">
        <v>43896</v>
      </c>
      <c r="C3171" s="2" t="s">
        <v>1513</v>
      </c>
      <c r="D3171" s="2" t="s">
        <v>250</v>
      </c>
      <c r="E3171" s="2" t="s">
        <v>251</v>
      </c>
      <c r="F3171" s="2">
        <v>76149</v>
      </c>
      <c r="G3171" s="2"/>
      <c r="H3171" s="2"/>
      <c r="I3171" s="2">
        <v>67990</v>
      </c>
      <c r="J3171" s="2"/>
      <c r="K3171" s="2"/>
      <c r="L3171" s="2">
        <f t="shared" si="547"/>
        <v>8158.8</v>
      </c>
      <c r="M3171" s="2">
        <f t="shared" si="548"/>
        <v>4079.4</v>
      </c>
      <c r="N3171" s="2">
        <f t="shared" si="549"/>
        <v>4079.4</v>
      </c>
      <c r="O3171" s="2">
        <f t="shared" si="550"/>
        <v>0</v>
      </c>
      <c r="P3171" s="2">
        <f t="shared" si="551"/>
        <v>76148.800000000003</v>
      </c>
      <c r="Q3171" s="14">
        <f t="shared" si="552"/>
        <v>-0.19999999999708962</v>
      </c>
      <c r="R3171" s="2"/>
      <c r="S3171" s="2"/>
      <c r="T3171" s="1" t="e">
        <v>#N/A</v>
      </c>
    </row>
    <row r="3172" spans="1:20" x14ac:dyDescent="0.25">
      <c r="A3172" s="2" t="str">
        <f t="shared" si="546"/>
        <v>032020</v>
      </c>
      <c r="B3172" s="11">
        <v>43900</v>
      </c>
      <c r="C3172" s="2" t="s">
        <v>1515</v>
      </c>
      <c r="D3172" s="2" t="s">
        <v>250</v>
      </c>
      <c r="E3172" s="2" t="s">
        <v>251</v>
      </c>
      <c r="F3172" s="2">
        <v>24597</v>
      </c>
      <c r="G3172" s="2"/>
      <c r="H3172" s="2"/>
      <c r="I3172" s="2">
        <v>21962</v>
      </c>
      <c r="J3172" s="2"/>
      <c r="K3172" s="2"/>
      <c r="L3172" s="2">
        <f t="shared" si="547"/>
        <v>2635.44</v>
      </c>
      <c r="M3172" s="2">
        <f t="shared" si="548"/>
        <v>1317.72</v>
      </c>
      <c r="N3172" s="2">
        <f t="shared" si="549"/>
        <v>1317.72</v>
      </c>
      <c r="O3172" s="2">
        <f t="shared" si="550"/>
        <v>0</v>
      </c>
      <c r="P3172" s="2">
        <f t="shared" si="551"/>
        <v>24597.439999999999</v>
      </c>
      <c r="Q3172" s="14">
        <f t="shared" si="552"/>
        <v>0.43999999999869033</v>
      </c>
      <c r="R3172" s="2"/>
      <c r="S3172" s="2"/>
      <c r="T3172" s="1" t="e">
        <v>#N/A</v>
      </c>
    </row>
    <row r="3173" spans="1:20" x14ac:dyDescent="0.25">
      <c r="A3173" s="2" t="str">
        <f t="shared" si="546"/>
        <v>032020</v>
      </c>
      <c r="B3173" s="11">
        <v>43901</v>
      </c>
      <c r="C3173" s="2" t="s">
        <v>1519</v>
      </c>
      <c r="D3173" s="2" t="s">
        <v>250</v>
      </c>
      <c r="E3173" s="2" t="s">
        <v>251</v>
      </c>
      <c r="F3173" s="2">
        <v>47320</v>
      </c>
      <c r="G3173" s="2"/>
      <c r="H3173" s="2"/>
      <c r="I3173" s="2">
        <v>42250</v>
      </c>
      <c r="J3173" s="2"/>
      <c r="K3173" s="2"/>
      <c r="L3173" s="2">
        <f t="shared" si="547"/>
        <v>5070</v>
      </c>
      <c r="M3173" s="2">
        <f t="shared" si="548"/>
        <v>2535</v>
      </c>
      <c r="N3173" s="2">
        <f t="shared" si="549"/>
        <v>2535</v>
      </c>
      <c r="O3173" s="2">
        <f t="shared" si="550"/>
        <v>0</v>
      </c>
      <c r="P3173" s="2">
        <f t="shared" si="551"/>
        <v>47320</v>
      </c>
      <c r="Q3173" s="14">
        <f t="shared" si="552"/>
        <v>0</v>
      </c>
      <c r="R3173" s="2"/>
      <c r="S3173" s="2"/>
      <c r="T3173" s="1" t="e">
        <v>#N/A</v>
      </c>
    </row>
    <row r="3174" spans="1:20" x14ac:dyDescent="0.25">
      <c r="A3174" s="2" t="str">
        <f t="shared" si="546"/>
        <v>032020</v>
      </c>
      <c r="B3174" s="11">
        <v>43901</v>
      </c>
      <c r="C3174" s="2" t="s">
        <v>1520</v>
      </c>
      <c r="D3174" s="2" t="s">
        <v>250</v>
      </c>
      <c r="E3174" s="2" t="s">
        <v>251</v>
      </c>
      <c r="F3174" s="2">
        <v>23660</v>
      </c>
      <c r="G3174" s="2"/>
      <c r="H3174" s="2"/>
      <c r="I3174" s="2">
        <v>21125</v>
      </c>
      <c r="J3174" s="2"/>
      <c r="K3174" s="2"/>
      <c r="L3174" s="2">
        <f t="shared" si="547"/>
        <v>2535</v>
      </c>
      <c r="M3174" s="2">
        <f t="shared" si="548"/>
        <v>1267.5</v>
      </c>
      <c r="N3174" s="2">
        <f t="shared" si="549"/>
        <v>1267.5</v>
      </c>
      <c r="O3174" s="2">
        <f t="shared" si="550"/>
        <v>0</v>
      </c>
      <c r="P3174" s="2">
        <f t="shared" si="551"/>
        <v>23660</v>
      </c>
      <c r="Q3174" s="14">
        <f t="shared" si="552"/>
        <v>0</v>
      </c>
      <c r="R3174" s="2"/>
      <c r="S3174" s="2"/>
      <c r="T3174" s="1" t="e">
        <v>#N/A</v>
      </c>
    </row>
    <row r="3175" spans="1:20" x14ac:dyDescent="0.25">
      <c r="A3175" s="2" t="str">
        <f t="shared" si="546"/>
        <v>032020</v>
      </c>
      <c r="B3175" s="11">
        <v>43902</v>
      </c>
      <c r="C3175" s="2" t="s">
        <v>1521</v>
      </c>
      <c r="D3175" s="2" t="s">
        <v>250</v>
      </c>
      <c r="E3175" s="2" t="s">
        <v>251</v>
      </c>
      <c r="F3175" s="2">
        <v>11256</v>
      </c>
      <c r="G3175" s="2"/>
      <c r="H3175" s="2"/>
      <c r="I3175" s="2">
        <v>10050</v>
      </c>
      <c r="J3175" s="2"/>
      <c r="K3175" s="2"/>
      <c r="L3175" s="2">
        <f t="shared" si="547"/>
        <v>1206</v>
      </c>
      <c r="M3175" s="2">
        <f t="shared" si="548"/>
        <v>603</v>
      </c>
      <c r="N3175" s="2">
        <f t="shared" si="549"/>
        <v>603</v>
      </c>
      <c r="O3175" s="2">
        <f t="shared" si="550"/>
        <v>0</v>
      </c>
      <c r="P3175" s="2">
        <f t="shared" si="551"/>
        <v>11256</v>
      </c>
      <c r="Q3175" s="14">
        <f t="shared" si="552"/>
        <v>0</v>
      </c>
      <c r="R3175" s="2"/>
      <c r="S3175" s="2"/>
      <c r="T3175" s="1" t="e">
        <v>#N/A</v>
      </c>
    </row>
    <row r="3176" spans="1:20" x14ac:dyDescent="0.25">
      <c r="A3176" s="2" t="str">
        <f t="shared" si="546"/>
        <v>032020</v>
      </c>
      <c r="B3176" s="11">
        <v>43902</v>
      </c>
      <c r="C3176" s="2" t="s">
        <v>1522</v>
      </c>
      <c r="D3176" s="2" t="s">
        <v>250</v>
      </c>
      <c r="E3176" s="2" t="s">
        <v>251</v>
      </c>
      <c r="F3176" s="2">
        <v>12544</v>
      </c>
      <c r="G3176" s="2"/>
      <c r="H3176" s="2"/>
      <c r="I3176" s="2">
        <v>11200</v>
      </c>
      <c r="J3176" s="2"/>
      <c r="K3176" s="2"/>
      <c r="L3176" s="2">
        <f t="shared" si="547"/>
        <v>1344</v>
      </c>
      <c r="M3176" s="2">
        <f t="shared" si="548"/>
        <v>672</v>
      </c>
      <c r="N3176" s="2">
        <f t="shared" si="549"/>
        <v>672</v>
      </c>
      <c r="O3176" s="2">
        <f t="shared" si="550"/>
        <v>0</v>
      </c>
      <c r="P3176" s="2">
        <f t="shared" si="551"/>
        <v>12544</v>
      </c>
      <c r="Q3176" s="14">
        <f t="shared" si="552"/>
        <v>0</v>
      </c>
      <c r="R3176" s="2"/>
      <c r="S3176" s="2"/>
      <c r="T3176" s="1" t="e">
        <v>#N/A</v>
      </c>
    </row>
    <row r="3177" spans="1:20" x14ac:dyDescent="0.25">
      <c r="A3177" s="2" t="str">
        <f t="shared" si="546"/>
        <v>032020</v>
      </c>
      <c r="B3177" s="11">
        <v>43902</v>
      </c>
      <c r="C3177" s="2" t="s">
        <v>1523</v>
      </c>
      <c r="D3177" s="2" t="s">
        <v>250</v>
      </c>
      <c r="E3177" s="2" t="s">
        <v>251</v>
      </c>
      <c r="F3177" s="2">
        <v>8176</v>
      </c>
      <c r="G3177" s="2"/>
      <c r="H3177" s="2"/>
      <c r="I3177" s="2">
        <v>7300</v>
      </c>
      <c r="J3177" s="2"/>
      <c r="K3177" s="2"/>
      <c r="L3177" s="2">
        <f t="shared" si="547"/>
        <v>876</v>
      </c>
      <c r="M3177" s="2">
        <f t="shared" si="548"/>
        <v>438</v>
      </c>
      <c r="N3177" s="2">
        <f t="shared" si="549"/>
        <v>438</v>
      </c>
      <c r="O3177" s="2">
        <f t="shared" si="550"/>
        <v>0</v>
      </c>
      <c r="P3177" s="2">
        <f t="shared" si="551"/>
        <v>8176</v>
      </c>
      <c r="Q3177" s="14">
        <f t="shared" si="552"/>
        <v>0</v>
      </c>
      <c r="R3177" s="2"/>
      <c r="S3177" s="2"/>
      <c r="T3177" s="1" t="e">
        <v>#N/A</v>
      </c>
    </row>
    <row r="3178" spans="1:20" x14ac:dyDescent="0.25">
      <c r="A3178" s="2" t="str">
        <f t="shared" si="546"/>
        <v>032020</v>
      </c>
      <c r="B3178" s="11">
        <v>43907</v>
      </c>
      <c r="C3178" s="2" t="s">
        <v>1524</v>
      </c>
      <c r="D3178" s="2" t="s">
        <v>250</v>
      </c>
      <c r="E3178" s="2" t="s">
        <v>251</v>
      </c>
      <c r="F3178" s="2">
        <v>57948</v>
      </c>
      <c r="G3178" s="2"/>
      <c r="H3178" s="2"/>
      <c r="I3178" s="2">
        <v>51739</v>
      </c>
      <c r="J3178" s="2"/>
      <c r="K3178" s="2"/>
      <c r="L3178" s="2">
        <f t="shared" si="547"/>
        <v>6208.68</v>
      </c>
      <c r="M3178" s="2">
        <f t="shared" si="548"/>
        <v>3104.34</v>
      </c>
      <c r="N3178" s="2">
        <f t="shared" si="549"/>
        <v>3104.34</v>
      </c>
      <c r="O3178" s="2">
        <f t="shared" si="550"/>
        <v>0</v>
      </c>
      <c r="P3178" s="2">
        <f t="shared" si="551"/>
        <v>57947.68</v>
      </c>
      <c r="Q3178" s="14">
        <f t="shared" si="552"/>
        <v>-0.31999999999970896</v>
      </c>
      <c r="R3178" s="2"/>
      <c r="S3178" s="2"/>
      <c r="T3178" s="1" t="e">
        <v>#N/A</v>
      </c>
    </row>
    <row r="3179" spans="1:20" x14ac:dyDescent="0.25">
      <c r="A3179" s="2" t="str">
        <f t="shared" si="546"/>
        <v>032020</v>
      </c>
      <c r="B3179" s="11">
        <v>43907</v>
      </c>
      <c r="C3179" s="2" t="s">
        <v>1526</v>
      </c>
      <c r="D3179" s="2" t="s">
        <v>250</v>
      </c>
      <c r="E3179" s="2" t="s">
        <v>251</v>
      </c>
      <c r="F3179" s="2">
        <v>44964</v>
      </c>
      <c r="G3179" s="2"/>
      <c r="H3179" s="2"/>
      <c r="I3179" s="2">
        <v>40146</v>
      </c>
      <c r="J3179" s="2"/>
      <c r="K3179" s="2"/>
      <c r="L3179" s="2">
        <f t="shared" si="547"/>
        <v>4817.5200000000004</v>
      </c>
      <c r="M3179" s="2">
        <f t="shared" si="548"/>
        <v>2408.7600000000002</v>
      </c>
      <c r="N3179" s="2">
        <f t="shared" si="549"/>
        <v>2408.7600000000002</v>
      </c>
      <c r="O3179" s="2">
        <f t="shared" si="550"/>
        <v>0</v>
      </c>
      <c r="P3179" s="2">
        <f t="shared" si="551"/>
        <v>44963.520000000004</v>
      </c>
      <c r="Q3179" s="14">
        <f t="shared" si="552"/>
        <v>-0.47999999999592546</v>
      </c>
      <c r="R3179" s="2"/>
      <c r="S3179" s="2"/>
      <c r="T3179" s="1" t="e">
        <v>#N/A</v>
      </c>
    </row>
    <row r="3180" spans="1:20" x14ac:dyDescent="0.25">
      <c r="A3180" s="2" t="str">
        <f t="shared" si="546"/>
        <v>032020</v>
      </c>
      <c r="B3180" s="11">
        <v>43908</v>
      </c>
      <c r="C3180" s="2" t="s">
        <v>1527</v>
      </c>
      <c r="D3180" s="2" t="s">
        <v>250</v>
      </c>
      <c r="E3180" s="2" t="s">
        <v>251</v>
      </c>
      <c r="F3180" s="2">
        <v>13440</v>
      </c>
      <c r="G3180" s="2"/>
      <c r="H3180" s="2"/>
      <c r="I3180" s="2">
        <v>12000</v>
      </c>
      <c r="J3180" s="2"/>
      <c r="K3180" s="2"/>
      <c r="L3180" s="2">
        <f t="shared" si="547"/>
        <v>1440</v>
      </c>
      <c r="M3180" s="2">
        <f t="shared" si="548"/>
        <v>720</v>
      </c>
      <c r="N3180" s="2">
        <f t="shared" si="549"/>
        <v>720</v>
      </c>
      <c r="O3180" s="2">
        <f t="shared" si="550"/>
        <v>0</v>
      </c>
      <c r="P3180" s="2">
        <f t="shared" si="551"/>
        <v>13440</v>
      </c>
      <c r="Q3180" s="14">
        <f t="shared" si="552"/>
        <v>0</v>
      </c>
      <c r="R3180" s="2"/>
      <c r="S3180" s="2"/>
      <c r="T3180" s="1" t="e">
        <v>#N/A</v>
      </c>
    </row>
    <row r="3181" spans="1:20" x14ac:dyDescent="0.25">
      <c r="A3181" s="2" t="str">
        <f t="shared" si="546"/>
        <v>032020</v>
      </c>
      <c r="B3181" s="11">
        <v>43908</v>
      </c>
      <c r="C3181" s="2" t="s">
        <v>1528</v>
      </c>
      <c r="D3181" s="2" t="s">
        <v>250</v>
      </c>
      <c r="E3181" s="2" t="s">
        <v>251</v>
      </c>
      <c r="F3181" s="2">
        <v>31080</v>
      </c>
      <c r="G3181" s="2"/>
      <c r="H3181" s="2"/>
      <c r="I3181" s="2">
        <v>27750</v>
      </c>
      <c r="J3181" s="2"/>
      <c r="K3181" s="2"/>
      <c r="L3181" s="2">
        <f t="shared" si="547"/>
        <v>3330</v>
      </c>
      <c r="M3181" s="2">
        <f t="shared" si="548"/>
        <v>1665</v>
      </c>
      <c r="N3181" s="2">
        <f t="shared" si="549"/>
        <v>1665</v>
      </c>
      <c r="O3181" s="2">
        <f t="shared" si="550"/>
        <v>0</v>
      </c>
      <c r="P3181" s="2">
        <f t="shared" si="551"/>
        <v>31080</v>
      </c>
      <c r="Q3181" s="14">
        <f t="shared" si="552"/>
        <v>0</v>
      </c>
      <c r="R3181" s="2"/>
      <c r="S3181" s="2"/>
      <c r="T3181" s="1" t="e">
        <v>#N/A</v>
      </c>
    </row>
    <row r="3182" spans="1:20" x14ac:dyDescent="0.25">
      <c r="A3182" s="2" t="str">
        <f t="shared" si="546"/>
        <v>032020</v>
      </c>
      <c r="B3182" s="11">
        <v>43908</v>
      </c>
      <c r="C3182" s="2" t="s">
        <v>1529</v>
      </c>
      <c r="D3182" s="2" t="s">
        <v>250</v>
      </c>
      <c r="E3182" s="2" t="s">
        <v>251</v>
      </c>
      <c r="F3182" s="2">
        <v>12208</v>
      </c>
      <c r="G3182" s="2"/>
      <c r="H3182" s="2"/>
      <c r="I3182" s="2">
        <v>10900</v>
      </c>
      <c r="J3182" s="2"/>
      <c r="K3182" s="2"/>
      <c r="L3182" s="2">
        <f t="shared" si="547"/>
        <v>1308</v>
      </c>
      <c r="M3182" s="2">
        <f t="shared" si="548"/>
        <v>654</v>
      </c>
      <c r="N3182" s="2">
        <f t="shared" si="549"/>
        <v>654</v>
      </c>
      <c r="O3182" s="2">
        <f t="shared" si="550"/>
        <v>0</v>
      </c>
      <c r="P3182" s="2">
        <f t="shared" si="551"/>
        <v>12208</v>
      </c>
      <c r="Q3182" s="14">
        <f t="shared" si="552"/>
        <v>0</v>
      </c>
      <c r="R3182" s="2"/>
      <c r="S3182" s="2"/>
      <c r="T3182" s="1" t="e">
        <v>#N/A</v>
      </c>
    </row>
    <row r="3183" spans="1:20" x14ac:dyDescent="0.25">
      <c r="A3183" s="2" t="str">
        <f t="shared" si="546"/>
        <v>032020</v>
      </c>
      <c r="B3183" s="11">
        <v>43913</v>
      </c>
      <c r="C3183" s="2" t="s">
        <v>1531</v>
      </c>
      <c r="D3183" s="2" t="s">
        <v>250</v>
      </c>
      <c r="E3183" s="2" t="s">
        <v>251</v>
      </c>
      <c r="F3183" s="2">
        <v>34048</v>
      </c>
      <c r="G3183" s="2"/>
      <c r="H3183" s="2"/>
      <c r="I3183" s="2">
        <v>30400</v>
      </c>
      <c r="J3183" s="2"/>
      <c r="K3183" s="2"/>
      <c r="L3183" s="2">
        <f t="shared" si="547"/>
        <v>3648</v>
      </c>
      <c r="M3183" s="2">
        <f t="shared" si="548"/>
        <v>1824</v>
      </c>
      <c r="N3183" s="2">
        <f t="shared" si="549"/>
        <v>1824</v>
      </c>
      <c r="O3183" s="2">
        <f t="shared" si="550"/>
        <v>0</v>
      </c>
      <c r="P3183" s="2">
        <f t="shared" si="551"/>
        <v>34048</v>
      </c>
      <c r="Q3183" s="14">
        <f t="shared" si="552"/>
        <v>0</v>
      </c>
      <c r="R3183" s="2"/>
      <c r="S3183" s="2"/>
      <c r="T3183" s="1" t="e">
        <v>#N/A</v>
      </c>
    </row>
    <row r="3184" spans="1:20" x14ac:dyDescent="0.25">
      <c r="A3184" s="2" t="str">
        <f t="shared" si="546"/>
        <v>032020</v>
      </c>
      <c r="B3184" s="11">
        <v>43913</v>
      </c>
      <c r="C3184" s="2" t="s">
        <v>1532</v>
      </c>
      <c r="D3184" s="2" t="s">
        <v>250</v>
      </c>
      <c r="E3184" s="2" t="s">
        <v>251</v>
      </c>
      <c r="F3184" s="2">
        <v>37294</v>
      </c>
      <c r="G3184" s="2"/>
      <c r="H3184" s="2"/>
      <c r="I3184" s="2">
        <v>33298</v>
      </c>
      <c r="J3184" s="2"/>
      <c r="K3184" s="2"/>
      <c r="L3184" s="2">
        <f t="shared" si="547"/>
        <v>3995.76</v>
      </c>
      <c r="M3184" s="2">
        <f t="shared" si="548"/>
        <v>1997.88</v>
      </c>
      <c r="N3184" s="2">
        <f t="shared" si="549"/>
        <v>1997.88</v>
      </c>
      <c r="O3184" s="2">
        <f t="shared" si="550"/>
        <v>0</v>
      </c>
      <c r="P3184" s="2">
        <f t="shared" si="551"/>
        <v>37293.760000000002</v>
      </c>
      <c r="Q3184" s="14">
        <f t="shared" si="552"/>
        <v>-0.23999999999796273</v>
      </c>
      <c r="R3184" s="2"/>
      <c r="S3184" s="2"/>
      <c r="T3184" s="1" t="e">
        <v>#N/A</v>
      </c>
    </row>
    <row r="3185" spans="1:20" x14ac:dyDescent="0.25">
      <c r="A3185" s="2" t="str">
        <f t="shared" si="546"/>
        <v>042019</v>
      </c>
      <c r="B3185" s="11">
        <v>43560</v>
      </c>
      <c r="C3185" s="2" t="s">
        <v>1930</v>
      </c>
      <c r="D3185" s="2" t="s">
        <v>250</v>
      </c>
      <c r="E3185" s="2" t="s">
        <v>251</v>
      </c>
      <c r="F3185" s="2">
        <v>27132</v>
      </c>
      <c r="G3185" s="2"/>
      <c r="H3185" s="2"/>
      <c r="I3185" s="2">
        <v>24225</v>
      </c>
      <c r="J3185" s="2"/>
      <c r="K3185" s="2"/>
      <c r="L3185" s="2">
        <f t="shared" si="547"/>
        <v>2907</v>
      </c>
      <c r="M3185" s="2">
        <f t="shared" si="548"/>
        <v>1453.5</v>
      </c>
      <c r="N3185" s="2">
        <f t="shared" si="549"/>
        <v>1453.5</v>
      </c>
      <c r="O3185" s="2">
        <f t="shared" si="550"/>
        <v>0</v>
      </c>
      <c r="P3185" s="2">
        <f t="shared" si="551"/>
        <v>27132</v>
      </c>
      <c r="Q3185" s="14">
        <f t="shared" si="552"/>
        <v>0</v>
      </c>
      <c r="R3185" s="2"/>
      <c r="S3185" s="2"/>
      <c r="T3185" s="1" t="e">
        <v>#N/A</v>
      </c>
    </row>
    <row r="3186" spans="1:20" x14ac:dyDescent="0.25">
      <c r="A3186" s="2" t="str">
        <f t="shared" si="546"/>
        <v>042019</v>
      </c>
      <c r="B3186" s="11">
        <v>43566</v>
      </c>
      <c r="C3186" s="2" t="s">
        <v>1931</v>
      </c>
      <c r="D3186" s="2" t="s">
        <v>250</v>
      </c>
      <c r="E3186" s="2" t="s">
        <v>251</v>
      </c>
      <c r="F3186" s="2">
        <v>48791</v>
      </c>
      <c r="G3186" s="2"/>
      <c r="H3186" s="2"/>
      <c r="I3186" s="2">
        <v>43563</v>
      </c>
      <c r="J3186" s="2"/>
      <c r="K3186" s="2"/>
      <c r="L3186" s="2">
        <f t="shared" si="547"/>
        <v>5227.5600000000004</v>
      </c>
      <c r="M3186" s="2">
        <f t="shared" si="548"/>
        <v>2613.7800000000002</v>
      </c>
      <c r="N3186" s="2">
        <f t="shared" si="549"/>
        <v>2613.7800000000002</v>
      </c>
      <c r="O3186" s="2">
        <f t="shared" si="550"/>
        <v>0</v>
      </c>
      <c r="P3186" s="2">
        <f t="shared" si="551"/>
        <v>48790.559999999998</v>
      </c>
      <c r="Q3186" s="14">
        <f t="shared" si="552"/>
        <v>-0.44000000000232831</v>
      </c>
      <c r="R3186" s="2"/>
      <c r="S3186" s="2"/>
      <c r="T3186" s="1" t="e">
        <v>#N/A</v>
      </c>
    </row>
    <row r="3187" spans="1:20" x14ac:dyDescent="0.25">
      <c r="A3187" s="2" t="str">
        <f t="shared" si="546"/>
        <v>042019</v>
      </c>
      <c r="B3187" s="11">
        <v>43581</v>
      </c>
      <c r="C3187" s="2" t="s">
        <v>1933</v>
      </c>
      <c r="D3187" s="2" t="s">
        <v>250</v>
      </c>
      <c r="E3187" s="2" t="s">
        <v>251</v>
      </c>
      <c r="F3187" s="2">
        <v>10360</v>
      </c>
      <c r="G3187" s="2"/>
      <c r="H3187" s="2"/>
      <c r="I3187" s="2">
        <v>9250</v>
      </c>
      <c r="J3187" s="2"/>
      <c r="K3187" s="2"/>
      <c r="L3187" s="2">
        <f t="shared" si="547"/>
        <v>1110</v>
      </c>
      <c r="M3187" s="2">
        <f t="shared" si="548"/>
        <v>555</v>
      </c>
      <c r="N3187" s="2">
        <f t="shared" si="549"/>
        <v>555</v>
      </c>
      <c r="O3187" s="2">
        <f t="shared" si="550"/>
        <v>0</v>
      </c>
      <c r="P3187" s="2">
        <f t="shared" si="551"/>
        <v>10360</v>
      </c>
      <c r="Q3187" s="14">
        <f t="shared" si="552"/>
        <v>0</v>
      </c>
      <c r="R3187" s="2"/>
      <c r="S3187" s="2"/>
      <c r="T3187" s="1" t="e">
        <v>#N/A</v>
      </c>
    </row>
    <row r="3188" spans="1:20" x14ac:dyDescent="0.25">
      <c r="A3188" s="2" t="str">
        <f t="shared" si="546"/>
        <v>042019</v>
      </c>
      <c r="B3188" s="11">
        <v>43582</v>
      </c>
      <c r="C3188" s="2" t="s">
        <v>1936</v>
      </c>
      <c r="D3188" s="2" t="s">
        <v>250</v>
      </c>
      <c r="E3188" s="2" t="s">
        <v>251</v>
      </c>
      <c r="F3188" s="2">
        <v>19141</v>
      </c>
      <c r="G3188" s="2"/>
      <c r="H3188" s="2"/>
      <c r="I3188" s="2">
        <v>17090</v>
      </c>
      <c r="J3188" s="2"/>
      <c r="K3188" s="2"/>
      <c r="L3188" s="2">
        <f t="shared" si="547"/>
        <v>2050.8000000000002</v>
      </c>
      <c r="M3188" s="2">
        <f t="shared" si="548"/>
        <v>1025.4000000000001</v>
      </c>
      <c r="N3188" s="2">
        <f t="shared" si="549"/>
        <v>1025.4000000000001</v>
      </c>
      <c r="O3188" s="2">
        <f t="shared" si="550"/>
        <v>0</v>
      </c>
      <c r="P3188" s="2">
        <f t="shared" si="551"/>
        <v>19140.8</v>
      </c>
      <c r="Q3188" s="14">
        <f t="shared" si="552"/>
        <v>-0.2000000000007276</v>
      </c>
      <c r="R3188" s="2"/>
      <c r="S3188" s="2"/>
      <c r="T3188" s="1" t="e">
        <v>#N/A</v>
      </c>
    </row>
    <row r="3189" spans="1:20" x14ac:dyDescent="0.25">
      <c r="A3189" s="2" t="str">
        <f t="shared" si="546"/>
        <v>042019</v>
      </c>
      <c r="B3189" s="11">
        <v>43585</v>
      </c>
      <c r="C3189" s="2" t="s">
        <v>1938</v>
      </c>
      <c r="D3189" s="2" t="s">
        <v>250</v>
      </c>
      <c r="E3189" s="2" t="s">
        <v>251</v>
      </c>
      <c r="F3189" s="2">
        <v>81250</v>
      </c>
      <c r="G3189" s="2"/>
      <c r="H3189" s="2"/>
      <c r="I3189" s="2">
        <v>72545</v>
      </c>
      <c r="J3189" s="2"/>
      <c r="K3189" s="2"/>
      <c r="L3189" s="2">
        <f t="shared" si="547"/>
        <v>8705.4</v>
      </c>
      <c r="M3189" s="2">
        <f t="shared" si="548"/>
        <v>4352.7</v>
      </c>
      <c r="N3189" s="2">
        <f t="shared" si="549"/>
        <v>4352.7</v>
      </c>
      <c r="O3189" s="2">
        <f t="shared" si="550"/>
        <v>0</v>
      </c>
      <c r="P3189" s="2">
        <f t="shared" si="551"/>
        <v>81250.399999999994</v>
      </c>
      <c r="Q3189" s="14">
        <f t="shared" si="552"/>
        <v>0.39999999999417923</v>
      </c>
      <c r="R3189" s="2"/>
      <c r="S3189" s="2"/>
      <c r="T3189" s="1" t="e">
        <v>#N/A</v>
      </c>
    </row>
    <row r="3190" spans="1:20" x14ac:dyDescent="0.25">
      <c r="A3190" s="2" t="str">
        <f t="shared" si="546"/>
        <v>042019</v>
      </c>
      <c r="B3190" s="11">
        <v>43585</v>
      </c>
      <c r="C3190" s="2" t="s">
        <v>1939</v>
      </c>
      <c r="D3190" s="2" t="s">
        <v>250</v>
      </c>
      <c r="E3190" s="2" t="s">
        <v>251</v>
      </c>
      <c r="F3190" s="2">
        <v>50145</v>
      </c>
      <c r="G3190" s="2"/>
      <c r="H3190" s="2"/>
      <c r="I3190" s="2">
        <v>44772</v>
      </c>
      <c r="J3190" s="2"/>
      <c r="K3190" s="2"/>
      <c r="L3190" s="2">
        <f t="shared" si="547"/>
        <v>5372.64</v>
      </c>
      <c r="M3190" s="2">
        <f t="shared" si="548"/>
        <v>2686.32</v>
      </c>
      <c r="N3190" s="2">
        <f t="shared" si="549"/>
        <v>2686.32</v>
      </c>
      <c r="O3190" s="2">
        <f t="shared" si="550"/>
        <v>0</v>
      </c>
      <c r="P3190" s="2">
        <f t="shared" si="551"/>
        <v>50144.639999999999</v>
      </c>
      <c r="Q3190" s="14">
        <f t="shared" si="552"/>
        <v>-0.36000000000058208</v>
      </c>
      <c r="R3190" s="2"/>
      <c r="S3190" s="2"/>
      <c r="T3190" s="1" t="e">
        <v>#N/A</v>
      </c>
    </row>
    <row r="3191" spans="1:20" x14ac:dyDescent="0.25">
      <c r="A3191" s="2" t="str">
        <f t="shared" si="546"/>
        <v>042019</v>
      </c>
      <c r="B3191" s="11">
        <v>43585</v>
      </c>
      <c r="C3191" s="2" t="s">
        <v>1940</v>
      </c>
      <c r="D3191" s="2" t="s">
        <v>250</v>
      </c>
      <c r="E3191" s="2" t="s">
        <v>251</v>
      </c>
      <c r="F3191" s="2">
        <v>77655</v>
      </c>
      <c r="G3191" s="2"/>
      <c r="H3191" s="2"/>
      <c r="I3191" s="2">
        <v>69335</v>
      </c>
      <c r="J3191" s="2"/>
      <c r="K3191" s="2"/>
      <c r="L3191" s="2">
        <f t="shared" si="547"/>
        <v>8320.2000000000007</v>
      </c>
      <c r="M3191" s="2">
        <f t="shared" si="548"/>
        <v>4160.1000000000004</v>
      </c>
      <c r="N3191" s="2">
        <f t="shared" si="549"/>
        <v>4160.1000000000004</v>
      </c>
      <c r="O3191" s="2">
        <f t="shared" si="550"/>
        <v>0</v>
      </c>
      <c r="P3191" s="2">
        <f t="shared" si="551"/>
        <v>77655.199999999997</v>
      </c>
      <c r="Q3191" s="14">
        <f t="shared" si="552"/>
        <v>0.19999999999708962</v>
      </c>
      <c r="R3191" s="2"/>
      <c r="S3191" s="2"/>
      <c r="T3191" s="1" t="e">
        <v>#N/A</v>
      </c>
    </row>
    <row r="3192" spans="1:20" x14ac:dyDescent="0.25">
      <c r="A3192" s="2" t="str">
        <f t="shared" si="546"/>
        <v>042019</v>
      </c>
      <c r="B3192" s="11">
        <v>43561</v>
      </c>
      <c r="C3192" s="2" t="s">
        <v>1945</v>
      </c>
      <c r="D3192" s="2" t="s">
        <v>250</v>
      </c>
      <c r="E3192" s="2" t="s">
        <v>251</v>
      </c>
      <c r="F3192" s="2">
        <v>78077</v>
      </c>
      <c r="G3192" s="2"/>
      <c r="H3192" s="2"/>
      <c r="I3192" s="2">
        <v>69712</v>
      </c>
      <c r="J3192" s="2"/>
      <c r="K3192" s="2"/>
      <c r="L3192" s="2">
        <f t="shared" si="547"/>
        <v>8365.44</v>
      </c>
      <c r="M3192" s="2">
        <f t="shared" si="548"/>
        <v>4182.72</v>
      </c>
      <c r="N3192" s="2">
        <f t="shared" si="549"/>
        <v>4182.72</v>
      </c>
      <c r="O3192" s="2">
        <f t="shared" si="550"/>
        <v>0</v>
      </c>
      <c r="P3192" s="2">
        <f t="shared" si="551"/>
        <v>78077.440000000002</v>
      </c>
      <c r="Q3192" s="14">
        <f t="shared" si="552"/>
        <v>0.44000000000232831</v>
      </c>
      <c r="R3192" s="2"/>
      <c r="S3192" s="2"/>
      <c r="T3192" s="1" t="e">
        <v>#N/A</v>
      </c>
    </row>
    <row r="3193" spans="1:20" x14ac:dyDescent="0.25">
      <c r="A3193" s="2" t="str">
        <f t="shared" si="546"/>
        <v>042019</v>
      </c>
      <c r="B3193" s="11">
        <v>43570</v>
      </c>
      <c r="C3193" s="2" t="s">
        <v>1946</v>
      </c>
      <c r="D3193" s="2" t="s">
        <v>250</v>
      </c>
      <c r="E3193" s="2" t="s">
        <v>251</v>
      </c>
      <c r="F3193" s="2">
        <v>64602</v>
      </c>
      <c r="G3193" s="2"/>
      <c r="H3193" s="2"/>
      <c r="I3193" s="2">
        <v>57680</v>
      </c>
      <c r="J3193" s="2"/>
      <c r="K3193" s="2"/>
      <c r="L3193" s="2">
        <f t="shared" si="547"/>
        <v>6921.6</v>
      </c>
      <c r="M3193" s="2">
        <f t="shared" si="548"/>
        <v>3460.8</v>
      </c>
      <c r="N3193" s="2">
        <f t="shared" si="549"/>
        <v>3460.8</v>
      </c>
      <c r="O3193" s="2">
        <f t="shared" si="550"/>
        <v>0</v>
      </c>
      <c r="P3193" s="2">
        <f t="shared" si="551"/>
        <v>64601.599999999999</v>
      </c>
      <c r="Q3193" s="14">
        <f t="shared" si="552"/>
        <v>-0.40000000000145519</v>
      </c>
      <c r="R3193" s="2"/>
      <c r="S3193" s="2"/>
      <c r="T3193" s="1" t="e">
        <v>#N/A</v>
      </c>
    </row>
    <row r="3194" spans="1:20" x14ac:dyDescent="0.25">
      <c r="A3194" s="2" t="str">
        <f t="shared" si="546"/>
        <v>042019</v>
      </c>
      <c r="B3194" s="11">
        <v>43561</v>
      </c>
      <c r="C3194" s="2" t="s">
        <v>1948</v>
      </c>
      <c r="D3194" s="2" t="s">
        <v>250</v>
      </c>
      <c r="E3194" s="2" t="s">
        <v>251</v>
      </c>
      <c r="F3194" s="2">
        <v>36917</v>
      </c>
      <c r="G3194" s="2"/>
      <c r="H3194" s="2"/>
      <c r="I3194" s="2">
        <v>32962</v>
      </c>
      <c r="J3194" s="2"/>
      <c r="K3194" s="2"/>
      <c r="L3194" s="2">
        <f t="shared" si="547"/>
        <v>3955.44</v>
      </c>
      <c r="M3194" s="2">
        <f t="shared" si="548"/>
        <v>1977.72</v>
      </c>
      <c r="N3194" s="2">
        <f t="shared" si="549"/>
        <v>1977.72</v>
      </c>
      <c r="O3194" s="2">
        <f t="shared" si="550"/>
        <v>0</v>
      </c>
      <c r="P3194" s="2">
        <f t="shared" si="551"/>
        <v>36917.440000000002</v>
      </c>
      <c r="Q3194" s="14">
        <f t="shared" si="552"/>
        <v>0.44000000000232831</v>
      </c>
      <c r="R3194" s="2"/>
      <c r="S3194" s="2"/>
      <c r="T3194" s="1" t="e">
        <v>#N/A</v>
      </c>
    </row>
    <row r="3195" spans="1:20" x14ac:dyDescent="0.25">
      <c r="A3195" s="2" t="str">
        <f t="shared" si="546"/>
        <v>042019</v>
      </c>
      <c r="B3195" s="11">
        <v>43571</v>
      </c>
      <c r="C3195" s="2" t="s">
        <v>1949</v>
      </c>
      <c r="D3195" s="2" t="s">
        <v>250</v>
      </c>
      <c r="E3195" s="2" t="s">
        <v>251</v>
      </c>
      <c r="F3195" s="2">
        <v>72139</v>
      </c>
      <c r="G3195" s="2"/>
      <c r="H3195" s="2"/>
      <c r="I3195" s="2">
        <v>64410</v>
      </c>
      <c r="J3195" s="2"/>
      <c r="K3195" s="2"/>
      <c r="L3195" s="2">
        <f t="shared" si="547"/>
        <v>7729.2</v>
      </c>
      <c r="M3195" s="2">
        <f t="shared" si="548"/>
        <v>3864.6</v>
      </c>
      <c r="N3195" s="2">
        <f t="shared" si="549"/>
        <v>3864.6</v>
      </c>
      <c r="O3195" s="2">
        <f t="shared" si="550"/>
        <v>0</v>
      </c>
      <c r="P3195" s="2">
        <f t="shared" si="551"/>
        <v>72139.199999999997</v>
      </c>
      <c r="Q3195" s="14">
        <f t="shared" si="552"/>
        <v>0.19999999999708962</v>
      </c>
      <c r="R3195" s="2"/>
      <c r="S3195" s="2"/>
      <c r="T3195" s="1" t="e">
        <v>#N/A</v>
      </c>
    </row>
    <row r="3196" spans="1:20" x14ac:dyDescent="0.25">
      <c r="A3196" s="2" t="str">
        <f t="shared" si="546"/>
        <v>042019</v>
      </c>
      <c r="B3196" s="11">
        <v>43571</v>
      </c>
      <c r="C3196" s="2" t="s">
        <v>1950</v>
      </c>
      <c r="D3196" s="2" t="s">
        <v>250</v>
      </c>
      <c r="E3196" s="2" t="s">
        <v>251</v>
      </c>
      <c r="F3196" s="2">
        <v>36702</v>
      </c>
      <c r="G3196" s="2"/>
      <c r="H3196" s="2"/>
      <c r="I3196" s="2">
        <v>32770</v>
      </c>
      <c r="J3196" s="2"/>
      <c r="K3196" s="2"/>
      <c r="L3196" s="2">
        <f t="shared" si="547"/>
        <v>3932.4</v>
      </c>
      <c r="M3196" s="2">
        <f t="shared" si="548"/>
        <v>1966.2</v>
      </c>
      <c r="N3196" s="2">
        <f t="shared" si="549"/>
        <v>1966.2</v>
      </c>
      <c r="O3196" s="2">
        <f t="shared" si="550"/>
        <v>0</v>
      </c>
      <c r="P3196" s="2">
        <f t="shared" si="551"/>
        <v>36702.400000000001</v>
      </c>
      <c r="Q3196" s="14">
        <f t="shared" si="552"/>
        <v>0.40000000000145519</v>
      </c>
      <c r="R3196" s="2"/>
      <c r="S3196" s="2"/>
      <c r="T3196" s="1" t="e">
        <v>#N/A</v>
      </c>
    </row>
    <row r="3197" spans="1:20" x14ac:dyDescent="0.25">
      <c r="A3197" s="2" t="str">
        <f t="shared" si="546"/>
        <v>042019</v>
      </c>
      <c r="B3197" s="11">
        <v>43571</v>
      </c>
      <c r="C3197" s="2" t="s">
        <v>1951</v>
      </c>
      <c r="D3197" s="2" t="s">
        <v>250</v>
      </c>
      <c r="E3197" s="2" t="s">
        <v>251</v>
      </c>
      <c r="F3197" s="2">
        <v>61179</v>
      </c>
      <c r="G3197" s="2"/>
      <c r="H3197" s="2"/>
      <c r="I3197" s="2">
        <v>54624</v>
      </c>
      <c r="J3197" s="2"/>
      <c r="K3197" s="2"/>
      <c r="L3197" s="2">
        <f t="shared" si="547"/>
        <v>6554.88</v>
      </c>
      <c r="M3197" s="2">
        <f t="shared" si="548"/>
        <v>3277.44</v>
      </c>
      <c r="N3197" s="2">
        <f t="shared" si="549"/>
        <v>3277.44</v>
      </c>
      <c r="O3197" s="2">
        <f t="shared" si="550"/>
        <v>0</v>
      </c>
      <c r="P3197" s="2">
        <f t="shared" si="551"/>
        <v>61178.879999999997</v>
      </c>
      <c r="Q3197" s="14">
        <f t="shared" si="552"/>
        <v>-0.12000000000261934</v>
      </c>
      <c r="R3197" s="2"/>
      <c r="S3197" s="2"/>
      <c r="T3197" s="1" t="e">
        <v>#N/A</v>
      </c>
    </row>
    <row r="3198" spans="1:20" x14ac:dyDescent="0.25">
      <c r="A3198" s="2" t="str">
        <f t="shared" si="546"/>
        <v>042019</v>
      </c>
      <c r="B3198" s="11">
        <v>43571</v>
      </c>
      <c r="C3198" s="2" t="s">
        <v>1952</v>
      </c>
      <c r="D3198" s="2" t="s">
        <v>250</v>
      </c>
      <c r="E3198" s="2" t="s">
        <v>251</v>
      </c>
      <c r="F3198" s="2">
        <v>35491</v>
      </c>
      <c r="G3198" s="2"/>
      <c r="H3198" s="2"/>
      <c r="I3198" s="2">
        <v>31688</v>
      </c>
      <c r="J3198" s="2"/>
      <c r="K3198" s="2"/>
      <c r="L3198" s="2">
        <f t="shared" si="547"/>
        <v>3802.56</v>
      </c>
      <c r="M3198" s="2">
        <f t="shared" si="548"/>
        <v>1901.28</v>
      </c>
      <c r="N3198" s="2">
        <f t="shared" si="549"/>
        <v>1901.28</v>
      </c>
      <c r="O3198" s="2">
        <f t="shared" si="550"/>
        <v>0</v>
      </c>
      <c r="P3198" s="2">
        <f t="shared" si="551"/>
        <v>35490.559999999998</v>
      </c>
      <c r="Q3198" s="14">
        <f t="shared" si="552"/>
        <v>-0.44000000000232831</v>
      </c>
      <c r="R3198" s="2"/>
      <c r="S3198" s="2"/>
      <c r="T3198" s="1" t="e">
        <v>#N/A</v>
      </c>
    </row>
    <row r="3199" spans="1:20" x14ac:dyDescent="0.25">
      <c r="A3199" s="2" t="str">
        <f t="shared" si="546"/>
        <v>042019</v>
      </c>
      <c r="B3199" s="11">
        <v>43571</v>
      </c>
      <c r="C3199" s="2" t="s">
        <v>1955</v>
      </c>
      <c r="D3199" s="2" t="s">
        <v>250</v>
      </c>
      <c r="E3199" s="2" t="s">
        <v>251</v>
      </c>
      <c r="F3199" s="2">
        <v>80371</v>
      </c>
      <c r="G3199" s="2"/>
      <c r="H3199" s="2"/>
      <c r="I3199" s="2">
        <v>71760</v>
      </c>
      <c r="J3199" s="2"/>
      <c r="K3199" s="2"/>
      <c r="L3199" s="2">
        <f t="shared" si="547"/>
        <v>8611.2000000000007</v>
      </c>
      <c r="M3199" s="2">
        <f t="shared" si="548"/>
        <v>4305.6000000000004</v>
      </c>
      <c r="N3199" s="2">
        <f t="shared" si="549"/>
        <v>4305.6000000000004</v>
      </c>
      <c r="O3199" s="2">
        <f t="shared" si="550"/>
        <v>0</v>
      </c>
      <c r="P3199" s="2">
        <f t="shared" si="551"/>
        <v>80371.199999999997</v>
      </c>
      <c r="Q3199" s="14">
        <f t="shared" si="552"/>
        <v>0.19999999999708962</v>
      </c>
      <c r="R3199" s="2"/>
      <c r="S3199" s="2"/>
      <c r="T3199" s="1" t="e">
        <v>#N/A</v>
      </c>
    </row>
    <row r="3200" spans="1:20" x14ac:dyDescent="0.25">
      <c r="A3200" s="2" t="str">
        <f t="shared" si="546"/>
        <v>042019</v>
      </c>
      <c r="B3200" s="11">
        <v>43574</v>
      </c>
      <c r="C3200" s="2" t="s">
        <v>1957</v>
      </c>
      <c r="D3200" s="2" t="s">
        <v>250</v>
      </c>
      <c r="E3200" s="2" t="s">
        <v>251</v>
      </c>
      <c r="F3200" s="2">
        <v>62681</v>
      </c>
      <c r="G3200" s="2"/>
      <c r="H3200" s="2"/>
      <c r="I3200" s="2">
        <v>55965</v>
      </c>
      <c r="J3200" s="2"/>
      <c r="K3200" s="2"/>
      <c r="L3200" s="2">
        <f t="shared" si="547"/>
        <v>6715.8</v>
      </c>
      <c r="M3200" s="2">
        <f t="shared" si="548"/>
        <v>3357.9</v>
      </c>
      <c r="N3200" s="2">
        <f t="shared" si="549"/>
        <v>3357.9</v>
      </c>
      <c r="O3200" s="2">
        <f t="shared" si="550"/>
        <v>0</v>
      </c>
      <c r="P3200" s="2">
        <f t="shared" si="551"/>
        <v>62680.800000000003</v>
      </c>
      <c r="Q3200" s="14">
        <f t="shared" si="552"/>
        <v>-0.19999999999708962</v>
      </c>
      <c r="R3200" s="2"/>
      <c r="S3200" s="2"/>
      <c r="T3200" s="1" t="e">
        <v>#N/A</v>
      </c>
    </row>
    <row r="3201" spans="1:20" x14ac:dyDescent="0.25">
      <c r="A3201" s="2" t="str">
        <f t="shared" si="546"/>
        <v>042019</v>
      </c>
      <c r="B3201" s="11">
        <v>43574</v>
      </c>
      <c r="C3201" s="2" t="s">
        <v>1958</v>
      </c>
      <c r="D3201" s="2" t="s">
        <v>250</v>
      </c>
      <c r="E3201" s="2" t="s">
        <v>251</v>
      </c>
      <c r="F3201" s="2">
        <v>80360</v>
      </c>
      <c r="G3201" s="2"/>
      <c r="H3201" s="2"/>
      <c r="I3201" s="2">
        <v>71750</v>
      </c>
      <c r="J3201" s="2"/>
      <c r="K3201" s="2"/>
      <c r="L3201" s="2">
        <f t="shared" si="547"/>
        <v>8610</v>
      </c>
      <c r="M3201" s="2">
        <f t="shared" si="548"/>
        <v>4305</v>
      </c>
      <c r="N3201" s="2">
        <f t="shared" si="549"/>
        <v>4305</v>
      </c>
      <c r="O3201" s="2">
        <f t="shared" si="550"/>
        <v>0</v>
      </c>
      <c r="P3201" s="2">
        <f t="shared" si="551"/>
        <v>80360</v>
      </c>
      <c r="Q3201" s="14">
        <f t="shared" si="552"/>
        <v>0</v>
      </c>
      <c r="R3201" s="2"/>
      <c r="S3201" s="2"/>
      <c r="T3201" s="1" t="e">
        <v>#N/A</v>
      </c>
    </row>
    <row r="3202" spans="1:20" x14ac:dyDescent="0.25">
      <c r="A3202" s="2" t="str">
        <f t="shared" si="546"/>
        <v>042019</v>
      </c>
      <c r="B3202" s="11">
        <v>43574</v>
      </c>
      <c r="C3202" s="2" t="s">
        <v>1959</v>
      </c>
      <c r="D3202" s="2" t="s">
        <v>250</v>
      </c>
      <c r="E3202" s="2" t="s">
        <v>251</v>
      </c>
      <c r="F3202" s="2">
        <v>42246</v>
      </c>
      <c r="G3202" s="2"/>
      <c r="H3202" s="2"/>
      <c r="I3202" s="2">
        <v>37720</v>
      </c>
      <c r="J3202" s="2"/>
      <c r="K3202" s="2"/>
      <c r="L3202" s="2">
        <f t="shared" si="547"/>
        <v>4526.3999999999996</v>
      </c>
      <c r="M3202" s="2">
        <f t="shared" si="548"/>
        <v>2263.1999999999998</v>
      </c>
      <c r="N3202" s="2">
        <f t="shared" si="549"/>
        <v>2263.1999999999998</v>
      </c>
      <c r="O3202" s="2">
        <f t="shared" si="550"/>
        <v>0</v>
      </c>
      <c r="P3202" s="2">
        <f t="shared" si="551"/>
        <v>42246.400000000001</v>
      </c>
      <c r="Q3202" s="14">
        <f t="shared" si="552"/>
        <v>0.40000000000145519</v>
      </c>
      <c r="R3202" s="2"/>
      <c r="S3202" s="2"/>
      <c r="T3202" s="1" t="e">
        <v>#N/A</v>
      </c>
    </row>
    <row r="3203" spans="1:20" x14ac:dyDescent="0.25">
      <c r="A3203" s="2" t="str">
        <f t="shared" si="546"/>
        <v>042019</v>
      </c>
      <c r="B3203" s="11">
        <v>43574</v>
      </c>
      <c r="C3203" s="2" t="s">
        <v>1962</v>
      </c>
      <c r="D3203" s="2" t="s">
        <v>250</v>
      </c>
      <c r="E3203" s="2" t="s">
        <v>251</v>
      </c>
      <c r="F3203" s="2">
        <v>35632</v>
      </c>
      <c r="G3203" s="2"/>
      <c r="H3203" s="2"/>
      <c r="I3203" s="2">
        <v>31814</v>
      </c>
      <c r="J3203" s="2"/>
      <c r="K3203" s="2"/>
      <c r="L3203" s="2">
        <f t="shared" si="547"/>
        <v>3817.68</v>
      </c>
      <c r="M3203" s="2">
        <f t="shared" si="548"/>
        <v>1908.84</v>
      </c>
      <c r="N3203" s="2">
        <f t="shared" si="549"/>
        <v>1908.84</v>
      </c>
      <c r="O3203" s="2">
        <f t="shared" si="550"/>
        <v>0</v>
      </c>
      <c r="P3203" s="2">
        <f t="shared" si="551"/>
        <v>35631.68</v>
      </c>
      <c r="Q3203" s="14">
        <f t="shared" si="552"/>
        <v>-0.31999999999970896</v>
      </c>
      <c r="R3203" s="2"/>
      <c r="S3203" s="2"/>
      <c r="T3203" s="1" t="e">
        <v>#N/A</v>
      </c>
    </row>
    <row r="3204" spans="1:20" x14ac:dyDescent="0.25">
      <c r="A3204" s="2" t="str">
        <f t="shared" si="546"/>
        <v>042019</v>
      </c>
      <c r="B3204" s="11">
        <v>43577</v>
      </c>
      <c r="C3204" s="2" t="s">
        <v>1963</v>
      </c>
      <c r="D3204" s="2" t="s">
        <v>250</v>
      </c>
      <c r="E3204" s="2" t="s">
        <v>251</v>
      </c>
      <c r="F3204" s="2">
        <v>59556</v>
      </c>
      <c r="G3204" s="2"/>
      <c r="H3204" s="2"/>
      <c r="I3204" s="2">
        <v>53175</v>
      </c>
      <c r="J3204" s="2"/>
      <c r="K3204" s="2"/>
      <c r="L3204" s="2">
        <f t="shared" si="547"/>
        <v>6381</v>
      </c>
      <c r="M3204" s="2">
        <f t="shared" si="548"/>
        <v>3190.5</v>
      </c>
      <c r="N3204" s="2">
        <f t="shared" si="549"/>
        <v>3190.5</v>
      </c>
      <c r="O3204" s="2">
        <f t="shared" si="550"/>
        <v>0</v>
      </c>
      <c r="P3204" s="2">
        <f t="shared" si="551"/>
        <v>59556</v>
      </c>
      <c r="Q3204" s="14">
        <f t="shared" si="552"/>
        <v>0</v>
      </c>
      <c r="R3204" s="2"/>
      <c r="S3204" s="2"/>
      <c r="T3204" s="1" t="e">
        <v>#N/A</v>
      </c>
    </row>
    <row r="3205" spans="1:20" x14ac:dyDescent="0.25">
      <c r="A3205" s="2" t="str">
        <f t="shared" si="546"/>
        <v>042019</v>
      </c>
      <c r="B3205" s="11">
        <v>43577</v>
      </c>
      <c r="C3205" s="2" t="s">
        <v>1964</v>
      </c>
      <c r="D3205" s="2" t="s">
        <v>250</v>
      </c>
      <c r="E3205" s="2" t="s">
        <v>251</v>
      </c>
      <c r="F3205" s="2">
        <v>73690</v>
      </c>
      <c r="G3205" s="2"/>
      <c r="H3205" s="2"/>
      <c r="I3205" s="2">
        <v>65795</v>
      </c>
      <c r="J3205" s="2"/>
      <c r="K3205" s="2"/>
      <c r="L3205" s="2">
        <f t="shared" si="547"/>
        <v>7895.4</v>
      </c>
      <c r="M3205" s="2">
        <f t="shared" si="548"/>
        <v>3947.7</v>
      </c>
      <c r="N3205" s="2">
        <f t="shared" si="549"/>
        <v>3947.7</v>
      </c>
      <c r="O3205" s="2">
        <f t="shared" si="550"/>
        <v>0</v>
      </c>
      <c r="P3205" s="2">
        <f t="shared" si="551"/>
        <v>73690.399999999994</v>
      </c>
      <c r="Q3205" s="14">
        <f t="shared" si="552"/>
        <v>0.39999999999417923</v>
      </c>
      <c r="R3205" s="2"/>
      <c r="S3205" s="2"/>
      <c r="T3205" s="1" t="e">
        <v>#N/A</v>
      </c>
    </row>
    <row r="3206" spans="1:20" x14ac:dyDescent="0.25">
      <c r="A3206" s="2" t="str">
        <f t="shared" si="546"/>
        <v>042019</v>
      </c>
      <c r="B3206" s="11">
        <v>43577</v>
      </c>
      <c r="C3206" s="2" t="s">
        <v>1965</v>
      </c>
      <c r="D3206" s="2" t="s">
        <v>250</v>
      </c>
      <c r="E3206" s="2" t="s">
        <v>251</v>
      </c>
      <c r="F3206" s="2">
        <v>45125</v>
      </c>
      <c r="G3206" s="2"/>
      <c r="H3206" s="2"/>
      <c r="I3206" s="2">
        <v>40290</v>
      </c>
      <c r="J3206" s="2"/>
      <c r="K3206" s="2"/>
      <c r="L3206" s="2">
        <f t="shared" si="547"/>
        <v>4834.8</v>
      </c>
      <c r="M3206" s="2">
        <f t="shared" si="548"/>
        <v>2417.4</v>
      </c>
      <c r="N3206" s="2">
        <f t="shared" si="549"/>
        <v>2417.4</v>
      </c>
      <c r="O3206" s="2">
        <f t="shared" si="550"/>
        <v>0</v>
      </c>
      <c r="P3206" s="2">
        <f t="shared" si="551"/>
        <v>45124.800000000003</v>
      </c>
      <c r="Q3206" s="14">
        <f t="shared" si="552"/>
        <v>-0.19999999999708962</v>
      </c>
      <c r="R3206" s="2"/>
      <c r="S3206" s="2"/>
      <c r="T3206" s="1" t="e">
        <v>#N/A</v>
      </c>
    </row>
    <row r="3207" spans="1:20" x14ac:dyDescent="0.25">
      <c r="A3207" s="2" t="str">
        <f t="shared" si="546"/>
        <v>042019</v>
      </c>
      <c r="B3207" s="11">
        <v>43578</v>
      </c>
      <c r="C3207" s="2" t="s">
        <v>1968</v>
      </c>
      <c r="D3207" s="2" t="s">
        <v>250</v>
      </c>
      <c r="E3207" s="2" t="s">
        <v>251</v>
      </c>
      <c r="F3207" s="2">
        <v>51873</v>
      </c>
      <c r="G3207" s="2"/>
      <c r="H3207" s="2"/>
      <c r="I3207" s="2">
        <v>46315</v>
      </c>
      <c r="J3207" s="2"/>
      <c r="K3207" s="2"/>
      <c r="L3207" s="2">
        <f t="shared" si="547"/>
        <v>5557.8</v>
      </c>
      <c r="M3207" s="2">
        <f t="shared" si="548"/>
        <v>2778.9</v>
      </c>
      <c r="N3207" s="2">
        <f t="shared" si="549"/>
        <v>2778.9</v>
      </c>
      <c r="O3207" s="2">
        <f t="shared" si="550"/>
        <v>0</v>
      </c>
      <c r="P3207" s="2">
        <f t="shared" si="551"/>
        <v>51872.800000000003</v>
      </c>
      <c r="Q3207" s="14">
        <f t="shared" si="552"/>
        <v>-0.19999999999708962</v>
      </c>
      <c r="R3207" s="2"/>
      <c r="S3207" s="2"/>
      <c r="T3207" s="1" t="e">
        <v>#N/A</v>
      </c>
    </row>
    <row r="3208" spans="1:20" x14ac:dyDescent="0.25">
      <c r="A3208" s="2" t="str">
        <f t="shared" si="546"/>
        <v>042019</v>
      </c>
      <c r="B3208" s="11">
        <v>43579</v>
      </c>
      <c r="C3208" s="2" t="s">
        <v>1970</v>
      </c>
      <c r="D3208" s="2" t="s">
        <v>250</v>
      </c>
      <c r="E3208" s="2" t="s">
        <v>251</v>
      </c>
      <c r="F3208" s="2">
        <v>5421</v>
      </c>
      <c r="G3208" s="2"/>
      <c r="H3208" s="2"/>
      <c r="I3208" s="2">
        <v>4840</v>
      </c>
      <c r="J3208" s="2"/>
      <c r="K3208" s="2"/>
      <c r="L3208" s="2">
        <f t="shared" si="547"/>
        <v>580.79999999999995</v>
      </c>
      <c r="M3208" s="2">
        <f t="shared" si="548"/>
        <v>290.39999999999998</v>
      </c>
      <c r="N3208" s="2">
        <f t="shared" si="549"/>
        <v>290.39999999999998</v>
      </c>
      <c r="O3208" s="2">
        <f t="shared" si="550"/>
        <v>0</v>
      </c>
      <c r="P3208" s="2">
        <f t="shared" si="551"/>
        <v>5420.8</v>
      </c>
      <c r="Q3208" s="14">
        <f t="shared" si="552"/>
        <v>-0.1999999999998181</v>
      </c>
      <c r="R3208" s="2"/>
      <c r="S3208" s="2"/>
      <c r="T3208" s="1" t="e">
        <v>#N/A</v>
      </c>
    </row>
    <row r="3209" spans="1:20" x14ac:dyDescent="0.25">
      <c r="A3209" s="2" t="str">
        <f t="shared" si="546"/>
        <v>042019</v>
      </c>
      <c r="B3209" s="11">
        <v>43580</v>
      </c>
      <c r="C3209" s="2" t="s">
        <v>1971</v>
      </c>
      <c r="D3209" s="2" t="s">
        <v>250</v>
      </c>
      <c r="E3209" s="2" t="s">
        <v>251</v>
      </c>
      <c r="F3209" s="2">
        <v>26141</v>
      </c>
      <c r="G3209" s="2"/>
      <c r="H3209" s="2"/>
      <c r="I3209" s="2">
        <v>23340</v>
      </c>
      <c r="J3209" s="2"/>
      <c r="K3209" s="2"/>
      <c r="L3209" s="2">
        <f t="shared" si="547"/>
        <v>2800.8</v>
      </c>
      <c r="M3209" s="2">
        <f t="shared" si="548"/>
        <v>1400.4</v>
      </c>
      <c r="N3209" s="2">
        <f t="shared" si="549"/>
        <v>1400.4</v>
      </c>
      <c r="O3209" s="2">
        <f t="shared" si="550"/>
        <v>0</v>
      </c>
      <c r="P3209" s="2">
        <f t="shared" si="551"/>
        <v>26140.799999999999</v>
      </c>
      <c r="Q3209" s="14">
        <f t="shared" si="552"/>
        <v>-0.2000000000007276</v>
      </c>
      <c r="R3209" s="2"/>
      <c r="S3209" s="2"/>
      <c r="T3209" s="1" t="e">
        <v>#N/A</v>
      </c>
    </row>
    <row r="3210" spans="1:20" x14ac:dyDescent="0.25">
      <c r="A3210" s="2" t="str">
        <f t="shared" si="546"/>
        <v>052019</v>
      </c>
      <c r="B3210" s="11">
        <v>43587</v>
      </c>
      <c r="C3210" s="2" t="s">
        <v>2268</v>
      </c>
      <c r="D3210" s="2" t="s">
        <v>250</v>
      </c>
      <c r="E3210" s="2" t="s">
        <v>251</v>
      </c>
      <c r="F3210" s="2">
        <v>19135</v>
      </c>
      <c r="G3210" s="2"/>
      <c r="H3210" s="2"/>
      <c r="I3210" s="2">
        <v>17085</v>
      </c>
      <c r="J3210" s="2"/>
      <c r="K3210" s="2"/>
      <c r="L3210" s="2">
        <f t="shared" si="547"/>
        <v>2050.1999999999998</v>
      </c>
      <c r="M3210" s="2">
        <f t="shared" si="548"/>
        <v>1025.0999999999999</v>
      </c>
      <c r="N3210" s="2">
        <f t="shared" si="549"/>
        <v>1025.0999999999999</v>
      </c>
      <c r="O3210" s="2">
        <f t="shared" si="550"/>
        <v>0</v>
      </c>
      <c r="P3210" s="2">
        <f t="shared" si="551"/>
        <v>19135.2</v>
      </c>
      <c r="Q3210" s="14">
        <f t="shared" si="552"/>
        <v>0.2000000000007276</v>
      </c>
      <c r="R3210" s="2"/>
      <c r="S3210" s="2"/>
      <c r="T3210" s="1" t="e">
        <v>#N/A</v>
      </c>
    </row>
    <row r="3211" spans="1:20" x14ac:dyDescent="0.25">
      <c r="A3211" s="2" t="str">
        <f t="shared" si="546"/>
        <v>052019</v>
      </c>
      <c r="B3211" s="11">
        <v>43589</v>
      </c>
      <c r="C3211" s="2" t="s">
        <v>2270</v>
      </c>
      <c r="D3211" s="2" t="s">
        <v>250</v>
      </c>
      <c r="E3211" s="2" t="s">
        <v>251</v>
      </c>
      <c r="F3211" s="2">
        <v>4704</v>
      </c>
      <c r="G3211" s="2"/>
      <c r="H3211" s="2"/>
      <c r="I3211" s="2">
        <v>4200</v>
      </c>
      <c r="J3211" s="2"/>
      <c r="K3211" s="2"/>
      <c r="L3211" s="2">
        <f t="shared" si="547"/>
        <v>504</v>
      </c>
      <c r="M3211" s="2">
        <f t="shared" si="548"/>
        <v>252</v>
      </c>
      <c r="N3211" s="2">
        <f t="shared" si="549"/>
        <v>252</v>
      </c>
      <c r="O3211" s="2">
        <f t="shared" si="550"/>
        <v>0</v>
      </c>
      <c r="P3211" s="2">
        <f t="shared" si="551"/>
        <v>4704</v>
      </c>
      <c r="Q3211" s="14">
        <f t="shared" si="552"/>
        <v>0</v>
      </c>
      <c r="R3211" s="2"/>
      <c r="S3211" s="2"/>
      <c r="T3211" s="1" t="e">
        <v>#N/A</v>
      </c>
    </row>
    <row r="3212" spans="1:20" x14ac:dyDescent="0.25">
      <c r="A3212" s="2" t="str">
        <f t="shared" si="546"/>
        <v>052019</v>
      </c>
      <c r="B3212" s="11">
        <v>43589</v>
      </c>
      <c r="C3212" s="2" t="s">
        <v>2272</v>
      </c>
      <c r="D3212" s="2" t="s">
        <v>250</v>
      </c>
      <c r="E3212" s="2" t="s">
        <v>251</v>
      </c>
      <c r="F3212" s="2">
        <v>58220</v>
      </c>
      <c r="G3212" s="2"/>
      <c r="H3212" s="2"/>
      <c r="I3212" s="2">
        <v>51982</v>
      </c>
      <c r="J3212" s="2"/>
      <c r="K3212" s="2"/>
      <c r="L3212" s="2">
        <f t="shared" si="547"/>
        <v>6237.84</v>
      </c>
      <c r="M3212" s="2">
        <f t="shared" si="548"/>
        <v>3118.92</v>
      </c>
      <c r="N3212" s="2">
        <f t="shared" si="549"/>
        <v>3118.92</v>
      </c>
      <c r="O3212" s="2">
        <f t="shared" si="550"/>
        <v>0</v>
      </c>
      <c r="P3212" s="2">
        <f t="shared" si="551"/>
        <v>58219.839999999997</v>
      </c>
      <c r="Q3212" s="14">
        <f t="shared" si="552"/>
        <v>-0.16000000000349246</v>
      </c>
      <c r="R3212" s="2"/>
      <c r="S3212" s="2"/>
      <c r="T3212" s="1" t="e">
        <v>#N/A</v>
      </c>
    </row>
    <row r="3213" spans="1:20" x14ac:dyDescent="0.25">
      <c r="A3213" s="2" t="str">
        <f t="shared" si="546"/>
        <v>052019</v>
      </c>
      <c r="B3213" s="11">
        <v>43589</v>
      </c>
      <c r="C3213" s="2" t="s">
        <v>2273</v>
      </c>
      <c r="D3213" s="2" t="s">
        <v>250</v>
      </c>
      <c r="E3213" s="2" t="s">
        <v>251</v>
      </c>
      <c r="F3213" s="2">
        <v>49829</v>
      </c>
      <c r="G3213" s="2"/>
      <c r="H3213" s="2"/>
      <c r="I3213" s="2">
        <v>44490</v>
      </c>
      <c r="J3213" s="2"/>
      <c r="K3213" s="2"/>
      <c r="L3213" s="2">
        <f t="shared" si="547"/>
        <v>5338.8</v>
      </c>
      <c r="M3213" s="2">
        <f t="shared" si="548"/>
        <v>2669.4</v>
      </c>
      <c r="N3213" s="2">
        <f t="shared" si="549"/>
        <v>2669.4</v>
      </c>
      <c r="O3213" s="2">
        <f t="shared" si="550"/>
        <v>0</v>
      </c>
      <c r="P3213" s="2">
        <f t="shared" si="551"/>
        <v>49828.800000000003</v>
      </c>
      <c r="Q3213" s="14">
        <f t="shared" si="552"/>
        <v>-0.19999999999708962</v>
      </c>
      <c r="R3213" s="2"/>
      <c r="S3213" s="2"/>
      <c r="T3213" s="1" t="e">
        <v>#N/A</v>
      </c>
    </row>
    <row r="3214" spans="1:20" x14ac:dyDescent="0.25">
      <c r="A3214" s="2" t="str">
        <f t="shared" si="546"/>
        <v>052019</v>
      </c>
      <c r="B3214" s="11">
        <v>43589</v>
      </c>
      <c r="C3214" s="2" t="s">
        <v>2275</v>
      </c>
      <c r="D3214" s="2" t="s">
        <v>250</v>
      </c>
      <c r="E3214" s="2" t="s">
        <v>251</v>
      </c>
      <c r="F3214" s="2">
        <v>30391</v>
      </c>
      <c r="G3214" s="2"/>
      <c r="H3214" s="2"/>
      <c r="I3214" s="2">
        <v>27135</v>
      </c>
      <c r="J3214" s="2"/>
      <c r="K3214" s="2"/>
      <c r="L3214" s="2">
        <f t="shared" si="547"/>
        <v>3256.2</v>
      </c>
      <c r="M3214" s="2">
        <f t="shared" si="548"/>
        <v>1628.1</v>
      </c>
      <c r="N3214" s="2">
        <f t="shared" si="549"/>
        <v>1628.1</v>
      </c>
      <c r="O3214" s="2">
        <f t="shared" si="550"/>
        <v>0</v>
      </c>
      <c r="P3214" s="2">
        <f t="shared" si="551"/>
        <v>30391.200000000001</v>
      </c>
      <c r="Q3214" s="14">
        <f t="shared" si="552"/>
        <v>0.2000000000007276</v>
      </c>
      <c r="R3214" s="2"/>
      <c r="S3214" s="2"/>
      <c r="T3214" s="1" t="e">
        <v>#N/A</v>
      </c>
    </row>
    <row r="3215" spans="1:20" x14ac:dyDescent="0.25">
      <c r="A3215" s="2" t="str">
        <f t="shared" ref="A3215:A3278" si="553">TEXT(B3215,"MMYYYY")</f>
        <v>052019</v>
      </c>
      <c r="B3215" s="11">
        <v>43592</v>
      </c>
      <c r="C3215" s="2" t="s">
        <v>2276</v>
      </c>
      <c r="D3215" s="2" t="s">
        <v>250</v>
      </c>
      <c r="E3215" s="2" t="s">
        <v>251</v>
      </c>
      <c r="F3215" s="2">
        <v>19561</v>
      </c>
      <c r="G3215" s="2"/>
      <c r="H3215" s="2"/>
      <c r="I3215" s="2">
        <v>17465</v>
      </c>
      <c r="J3215" s="2"/>
      <c r="K3215" s="2"/>
      <c r="L3215" s="2">
        <f t="shared" si="547"/>
        <v>2095.8000000000002</v>
      </c>
      <c r="M3215" s="2">
        <f t="shared" si="548"/>
        <v>1047.9000000000001</v>
      </c>
      <c r="N3215" s="2">
        <f t="shared" si="549"/>
        <v>1047.9000000000001</v>
      </c>
      <c r="O3215" s="2">
        <f t="shared" si="550"/>
        <v>0</v>
      </c>
      <c r="P3215" s="2">
        <f t="shared" si="551"/>
        <v>19560.8</v>
      </c>
      <c r="Q3215" s="14">
        <f t="shared" si="552"/>
        <v>-0.2000000000007276</v>
      </c>
      <c r="R3215" s="2"/>
      <c r="S3215" s="2"/>
      <c r="T3215" s="1" t="e">
        <v>#N/A</v>
      </c>
    </row>
    <row r="3216" spans="1:20" x14ac:dyDescent="0.25">
      <c r="A3216" s="2" t="str">
        <f t="shared" si="553"/>
        <v>052019</v>
      </c>
      <c r="B3216" s="11">
        <v>43592</v>
      </c>
      <c r="C3216" s="2" t="s">
        <v>2278</v>
      </c>
      <c r="D3216" s="2" t="s">
        <v>250</v>
      </c>
      <c r="E3216" s="2" t="s">
        <v>251</v>
      </c>
      <c r="F3216" s="2">
        <v>51816</v>
      </c>
      <c r="G3216" s="2"/>
      <c r="H3216" s="2"/>
      <c r="I3216" s="2">
        <v>46264</v>
      </c>
      <c r="J3216" s="2"/>
      <c r="K3216" s="2"/>
      <c r="L3216" s="2">
        <f t="shared" si="547"/>
        <v>5551.68</v>
      </c>
      <c r="M3216" s="2">
        <f t="shared" si="548"/>
        <v>2775.84</v>
      </c>
      <c r="N3216" s="2">
        <f t="shared" si="549"/>
        <v>2775.84</v>
      </c>
      <c r="O3216" s="2">
        <f t="shared" si="550"/>
        <v>0</v>
      </c>
      <c r="P3216" s="2">
        <f t="shared" si="551"/>
        <v>51815.68</v>
      </c>
      <c r="Q3216" s="14">
        <f t="shared" si="552"/>
        <v>-0.31999999999970896</v>
      </c>
      <c r="R3216" s="2"/>
      <c r="S3216" s="2"/>
      <c r="T3216" s="1" t="e">
        <v>#N/A</v>
      </c>
    </row>
    <row r="3217" spans="1:20" x14ac:dyDescent="0.25">
      <c r="A3217" s="2" t="str">
        <f t="shared" si="553"/>
        <v>052019</v>
      </c>
      <c r="B3217" s="11">
        <v>43592</v>
      </c>
      <c r="C3217" s="2" t="s">
        <v>2279</v>
      </c>
      <c r="D3217" s="2" t="s">
        <v>250</v>
      </c>
      <c r="E3217" s="2" t="s">
        <v>251</v>
      </c>
      <c r="F3217" s="2">
        <v>51106</v>
      </c>
      <c r="G3217" s="2"/>
      <c r="H3217" s="2"/>
      <c r="I3217" s="2">
        <v>45630</v>
      </c>
      <c r="J3217" s="2"/>
      <c r="K3217" s="2"/>
      <c r="L3217" s="2">
        <f t="shared" si="547"/>
        <v>5475.6</v>
      </c>
      <c r="M3217" s="2">
        <f t="shared" si="548"/>
        <v>2737.8</v>
      </c>
      <c r="N3217" s="2">
        <f t="shared" si="549"/>
        <v>2737.8</v>
      </c>
      <c r="O3217" s="2">
        <f t="shared" si="550"/>
        <v>0</v>
      </c>
      <c r="P3217" s="2">
        <f t="shared" si="551"/>
        <v>51105.599999999999</v>
      </c>
      <c r="Q3217" s="14">
        <f t="shared" si="552"/>
        <v>-0.40000000000145519</v>
      </c>
      <c r="R3217" s="2"/>
      <c r="S3217" s="2"/>
      <c r="T3217" s="1" t="e">
        <v>#N/A</v>
      </c>
    </row>
    <row r="3218" spans="1:20" x14ac:dyDescent="0.25">
      <c r="A3218" s="2" t="str">
        <f t="shared" si="553"/>
        <v>052019</v>
      </c>
      <c r="B3218" s="11">
        <v>43595</v>
      </c>
      <c r="C3218" s="2" t="s">
        <v>2281</v>
      </c>
      <c r="D3218" s="2" t="s">
        <v>250</v>
      </c>
      <c r="E3218" s="2" t="s">
        <v>251</v>
      </c>
      <c r="F3218" s="2">
        <v>74256</v>
      </c>
      <c r="G3218" s="2"/>
      <c r="H3218" s="2"/>
      <c r="I3218" s="2">
        <v>66300</v>
      </c>
      <c r="J3218" s="2"/>
      <c r="K3218" s="2"/>
      <c r="L3218" s="2">
        <f t="shared" si="547"/>
        <v>7956</v>
      </c>
      <c r="M3218" s="2">
        <f t="shared" si="548"/>
        <v>3978</v>
      </c>
      <c r="N3218" s="2">
        <f t="shared" si="549"/>
        <v>3978</v>
      </c>
      <c r="O3218" s="2">
        <f t="shared" si="550"/>
        <v>0</v>
      </c>
      <c r="P3218" s="2">
        <f t="shared" si="551"/>
        <v>74256</v>
      </c>
      <c r="Q3218" s="14">
        <f t="shared" si="552"/>
        <v>0</v>
      </c>
      <c r="R3218" s="2"/>
      <c r="S3218" s="2"/>
      <c r="T3218" s="1" t="e">
        <v>#N/A</v>
      </c>
    </row>
    <row r="3219" spans="1:20" x14ac:dyDescent="0.25">
      <c r="A3219" s="2" t="str">
        <f t="shared" si="553"/>
        <v>052019</v>
      </c>
      <c r="B3219" s="11">
        <v>43596</v>
      </c>
      <c r="C3219" s="2" t="s">
        <v>2283</v>
      </c>
      <c r="D3219" s="2" t="s">
        <v>250</v>
      </c>
      <c r="E3219" s="2" t="s">
        <v>251</v>
      </c>
      <c r="F3219" s="2">
        <v>11384</v>
      </c>
      <c r="G3219" s="2"/>
      <c r="H3219" s="2"/>
      <c r="I3219" s="2">
        <v>10164</v>
      </c>
      <c r="J3219" s="2"/>
      <c r="K3219" s="2"/>
      <c r="L3219" s="2">
        <f t="shared" ref="L3219:L3282" si="554">+(H3219*$H$1/100)+(I3219*$I$1/100)+(J3219*$J$1/100)+(K3219*$K$1/100)</f>
        <v>1219.68</v>
      </c>
      <c r="M3219" s="2">
        <f t="shared" ref="M3219:M3282" si="555">+IF(VALUE(LEFT(D3219,2))=33,L3219/2,0)</f>
        <v>609.84</v>
      </c>
      <c r="N3219" s="2">
        <f t="shared" ref="N3219:N3282" si="556">+M3219</f>
        <v>609.84</v>
      </c>
      <c r="O3219" s="2">
        <f t="shared" ref="O3219:O3282" si="557">+IF(VALUE(LEFT(D3219,2))=33,0,L3219)</f>
        <v>0</v>
      </c>
      <c r="P3219" s="2">
        <f t="shared" ref="P3219:P3282" si="558">H3219+I3219+J3219+K3219+L3219+G3219</f>
        <v>11383.68</v>
      </c>
      <c r="Q3219" s="14">
        <f t="shared" ref="Q3219:Q3282" si="559">P3219-F3219</f>
        <v>-0.31999999999970896</v>
      </c>
      <c r="R3219" s="2"/>
      <c r="S3219" s="2"/>
      <c r="T3219" s="1" t="e">
        <v>#N/A</v>
      </c>
    </row>
    <row r="3220" spans="1:20" x14ac:dyDescent="0.25">
      <c r="A3220" s="2" t="str">
        <f t="shared" si="553"/>
        <v>052019</v>
      </c>
      <c r="B3220" s="11">
        <v>43598</v>
      </c>
      <c r="C3220" s="2" t="s">
        <v>2284</v>
      </c>
      <c r="D3220" s="2" t="s">
        <v>250</v>
      </c>
      <c r="E3220" s="2" t="s">
        <v>251</v>
      </c>
      <c r="F3220" s="2">
        <v>13595</v>
      </c>
      <c r="G3220" s="2"/>
      <c r="H3220" s="2"/>
      <c r="I3220" s="2">
        <v>12138</v>
      </c>
      <c r="J3220" s="2"/>
      <c r="K3220" s="2"/>
      <c r="L3220" s="2">
        <f t="shared" si="554"/>
        <v>1456.56</v>
      </c>
      <c r="M3220" s="2">
        <f t="shared" si="555"/>
        <v>728.28</v>
      </c>
      <c r="N3220" s="2">
        <f t="shared" si="556"/>
        <v>728.28</v>
      </c>
      <c r="O3220" s="2">
        <f t="shared" si="557"/>
        <v>0</v>
      </c>
      <c r="P3220" s="2">
        <f t="shared" si="558"/>
        <v>13594.56</v>
      </c>
      <c r="Q3220" s="14">
        <f t="shared" si="559"/>
        <v>-0.44000000000050932</v>
      </c>
      <c r="R3220" s="2"/>
      <c r="S3220" s="2"/>
      <c r="T3220" s="1" t="e">
        <v>#N/A</v>
      </c>
    </row>
    <row r="3221" spans="1:20" x14ac:dyDescent="0.25">
      <c r="A3221" s="2" t="str">
        <f t="shared" si="553"/>
        <v>052019</v>
      </c>
      <c r="B3221" s="11">
        <v>43599</v>
      </c>
      <c r="C3221" s="2" t="s">
        <v>2285</v>
      </c>
      <c r="D3221" s="2" t="s">
        <v>250</v>
      </c>
      <c r="E3221" s="2" t="s">
        <v>251</v>
      </c>
      <c r="F3221" s="2">
        <v>43613</v>
      </c>
      <c r="G3221" s="2"/>
      <c r="H3221" s="2"/>
      <c r="I3221" s="2">
        <v>38940</v>
      </c>
      <c r="J3221" s="2"/>
      <c r="K3221" s="2"/>
      <c r="L3221" s="2">
        <f t="shared" si="554"/>
        <v>4672.8</v>
      </c>
      <c r="M3221" s="2">
        <f t="shared" si="555"/>
        <v>2336.4</v>
      </c>
      <c r="N3221" s="2">
        <f t="shared" si="556"/>
        <v>2336.4</v>
      </c>
      <c r="O3221" s="2">
        <f t="shared" si="557"/>
        <v>0</v>
      </c>
      <c r="P3221" s="2">
        <f t="shared" si="558"/>
        <v>43612.800000000003</v>
      </c>
      <c r="Q3221" s="14">
        <f t="shared" si="559"/>
        <v>-0.19999999999708962</v>
      </c>
      <c r="R3221" s="2"/>
      <c r="S3221" s="2"/>
      <c r="T3221" s="1" t="e">
        <v>#N/A</v>
      </c>
    </row>
    <row r="3222" spans="1:20" x14ac:dyDescent="0.25">
      <c r="A3222" s="2" t="str">
        <f t="shared" si="553"/>
        <v>052019</v>
      </c>
      <c r="B3222" s="11">
        <v>43599</v>
      </c>
      <c r="C3222" s="2" t="s">
        <v>2286</v>
      </c>
      <c r="D3222" s="2" t="s">
        <v>250</v>
      </c>
      <c r="E3222" s="2" t="s">
        <v>251</v>
      </c>
      <c r="F3222" s="2">
        <v>76328</v>
      </c>
      <c r="G3222" s="2"/>
      <c r="H3222" s="2"/>
      <c r="I3222" s="2">
        <v>68150</v>
      </c>
      <c r="J3222" s="2"/>
      <c r="K3222" s="2"/>
      <c r="L3222" s="2">
        <f t="shared" si="554"/>
        <v>8178</v>
      </c>
      <c r="M3222" s="2">
        <f t="shared" si="555"/>
        <v>4089</v>
      </c>
      <c r="N3222" s="2">
        <f t="shared" si="556"/>
        <v>4089</v>
      </c>
      <c r="O3222" s="2">
        <f t="shared" si="557"/>
        <v>0</v>
      </c>
      <c r="P3222" s="2">
        <f t="shared" si="558"/>
        <v>76328</v>
      </c>
      <c r="Q3222" s="14">
        <f t="shared" si="559"/>
        <v>0</v>
      </c>
      <c r="R3222" s="2"/>
      <c r="S3222" s="2"/>
      <c r="T3222" s="1" t="e">
        <v>#N/A</v>
      </c>
    </row>
    <row r="3223" spans="1:20" x14ac:dyDescent="0.25">
      <c r="A3223" s="2" t="str">
        <f t="shared" si="553"/>
        <v>052019</v>
      </c>
      <c r="B3223" s="11">
        <v>43599</v>
      </c>
      <c r="C3223" s="2" t="s">
        <v>2287</v>
      </c>
      <c r="D3223" s="2" t="s">
        <v>250</v>
      </c>
      <c r="E3223" s="2" t="s">
        <v>251</v>
      </c>
      <c r="F3223" s="2">
        <v>29030</v>
      </c>
      <c r="G3223" s="2"/>
      <c r="H3223" s="2"/>
      <c r="I3223" s="2">
        <v>25920</v>
      </c>
      <c r="J3223" s="2"/>
      <c r="K3223" s="2"/>
      <c r="L3223" s="2">
        <f t="shared" si="554"/>
        <v>3110.4</v>
      </c>
      <c r="M3223" s="2">
        <f t="shared" si="555"/>
        <v>1555.2</v>
      </c>
      <c r="N3223" s="2">
        <f t="shared" si="556"/>
        <v>1555.2</v>
      </c>
      <c r="O3223" s="2">
        <f t="shared" si="557"/>
        <v>0</v>
      </c>
      <c r="P3223" s="2">
        <f t="shared" si="558"/>
        <v>29030.400000000001</v>
      </c>
      <c r="Q3223" s="14">
        <f t="shared" si="559"/>
        <v>0.40000000000145519</v>
      </c>
      <c r="R3223" s="2"/>
      <c r="S3223" s="2"/>
      <c r="T3223" s="1" t="e">
        <v>#N/A</v>
      </c>
    </row>
    <row r="3224" spans="1:20" x14ac:dyDescent="0.25">
      <c r="A3224" s="2" t="str">
        <f t="shared" si="553"/>
        <v>052019</v>
      </c>
      <c r="B3224" s="11">
        <v>43601</v>
      </c>
      <c r="C3224" s="2" t="s">
        <v>2288</v>
      </c>
      <c r="D3224" s="2" t="s">
        <v>250</v>
      </c>
      <c r="E3224" s="2" t="s">
        <v>251</v>
      </c>
      <c r="F3224" s="2">
        <v>47714</v>
      </c>
      <c r="G3224" s="2"/>
      <c r="H3224" s="2"/>
      <c r="I3224" s="2">
        <v>42602</v>
      </c>
      <c r="J3224" s="2"/>
      <c r="K3224" s="2"/>
      <c r="L3224" s="2">
        <f t="shared" si="554"/>
        <v>5112.24</v>
      </c>
      <c r="M3224" s="2">
        <f t="shared" si="555"/>
        <v>2556.12</v>
      </c>
      <c r="N3224" s="2">
        <f t="shared" si="556"/>
        <v>2556.12</v>
      </c>
      <c r="O3224" s="2">
        <f t="shared" si="557"/>
        <v>0</v>
      </c>
      <c r="P3224" s="2">
        <f t="shared" si="558"/>
        <v>47714.239999999998</v>
      </c>
      <c r="Q3224" s="14">
        <f t="shared" si="559"/>
        <v>0.23999999999796273</v>
      </c>
      <c r="R3224" s="2"/>
      <c r="S3224" s="2"/>
      <c r="T3224" s="1" t="e">
        <v>#N/A</v>
      </c>
    </row>
    <row r="3225" spans="1:20" x14ac:dyDescent="0.25">
      <c r="A3225" s="2" t="str">
        <f t="shared" si="553"/>
        <v>052019</v>
      </c>
      <c r="B3225" s="11">
        <v>43602</v>
      </c>
      <c r="C3225" s="2" t="s">
        <v>2289</v>
      </c>
      <c r="D3225" s="2" t="s">
        <v>250</v>
      </c>
      <c r="E3225" s="2" t="s">
        <v>251</v>
      </c>
      <c r="F3225" s="2">
        <v>84000</v>
      </c>
      <c r="G3225" s="2"/>
      <c r="H3225" s="2"/>
      <c r="I3225" s="2">
        <v>75000</v>
      </c>
      <c r="J3225" s="2"/>
      <c r="K3225" s="2"/>
      <c r="L3225" s="2">
        <f t="shared" si="554"/>
        <v>9000</v>
      </c>
      <c r="M3225" s="2">
        <f t="shared" si="555"/>
        <v>4500</v>
      </c>
      <c r="N3225" s="2">
        <f t="shared" si="556"/>
        <v>4500</v>
      </c>
      <c r="O3225" s="2">
        <f t="shared" si="557"/>
        <v>0</v>
      </c>
      <c r="P3225" s="2">
        <f t="shared" si="558"/>
        <v>84000</v>
      </c>
      <c r="Q3225" s="14">
        <f t="shared" si="559"/>
        <v>0</v>
      </c>
      <c r="R3225" s="2"/>
      <c r="S3225" s="2"/>
      <c r="T3225" s="1" t="e">
        <v>#N/A</v>
      </c>
    </row>
    <row r="3226" spans="1:20" x14ac:dyDescent="0.25">
      <c r="A3226" s="2" t="str">
        <f t="shared" si="553"/>
        <v>052019</v>
      </c>
      <c r="B3226" s="11">
        <v>43602</v>
      </c>
      <c r="C3226" s="2" t="s">
        <v>2290</v>
      </c>
      <c r="D3226" s="2" t="s">
        <v>250</v>
      </c>
      <c r="E3226" s="2" t="s">
        <v>251</v>
      </c>
      <c r="F3226" s="2">
        <v>75522</v>
      </c>
      <c r="G3226" s="2"/>
      <c r="H3226" s="2"/>
      <c r="I3226" s="2">
        <v>67430</v>
      </c>
      <c r="J3226" s="2"/>
      <c r="K3226" s="2"/>
      <c r="L3226" s="2">
        <f t="shared" si="554"/>
        <v>8091.6</v>
      </c>
      <c r="M3226" s="2">
        <f t="shared" si="555"/>
        <v>4045.8</v>
      </c>
      <c r="N3226" s="2">
        <f t="shared" si="556"/>
        <v>4045.8</v>
      </c>
      <c r="O3226" s="2">
        <f t="shared" si="557"/>
        <v>0</v>
      </c>
      <c r="P3226" s="2">
        <f t="shared" si="558"/>
        <v>75521.600000000006</v>
      </c>
      <c r="Q3226" s="14">
        <f t="shared" si="559"/>
        <v>-0.39999999999417923</v>
      </c>
      <c r="R3226" s="2"/>
      <c r="S3226" s="2"/>
      <c r="T3226" s="1" t="e">
        <v>#N/A</v>
      </c>
    </row>
    <row r="3227" spans="1:20" x14ac:dyDescent="0.25">
      <c r="A3227" s="2" t="str">
        <f t="shared" si="553"/>
        <v>052019</v>
      </c>
      <c r="B3227" s="11">
        <v>43602</v>
      </c>
      <c r="C3227" s="2" t="s">
        <v>2291</v>
      </c>
      <c r="D3227" s="2" t="s">
        <v>250</v>
      </c>
      <c r="E3227" s="2" t="s">
        <v>251</v>
      </c>
      <c r="F3227" s="2">
        <v>17668</v>
      </c>
      <c r="G3227" s="2"/>
      <c r="H3227" s="2"/>
      <c r="I3227" s="2">
        <v>15775</v>
      </c>
      <c r="J3227" s="2"/>
      <c r="K3227" s="2"/>
      <c r="L3227" s="2">
        <f t="shared" si="554"/>
        <v>1893</v>
      </c>
      <c r="M3227" s="2">
        <f t="shared" si="555"/>
        <v>946.5</v>
      </c>
      <c r="N3227" s="2">
        <f t="shared" si="556"/>
        <v>946.5</v>
      </c>
      <c r="O3227" s="2">
        <f t="shared" si="557"/>
        <v>0</v>
      </c>
      <c r="P3227" s="2">
        <f t="shared" si="558"/>
        <v>17668</v>
      </c>
      <c r="Q3227" s="14">
        <f t="shared" si="559"/>
        <v>0</v>
      </c>
      <c r="R3227" s="2"/>
      <c r="S3227" s="2"/>
      <c r="T3227" s="1" t="e">
        <v>#N/A</v>
      </c>
    </row>
    <row r="3228" spans="1:20" x14ac:dyDescent="0.25">
      <c r="A3228" s="2" t="str">
        <f t="shared" si="553"/>
        <v>052019</v>
      </c>
      <c r="B3228" s="11">
        <v>43603</v>
      </c>
      <c r="C3228" s="2" t="s">
        <v>2293</v>
      </c>
      <c r="D3228" s="2" t="s">
        <v>250</v>
      </c>
      <c r="E3228" s="2" t="s">
        <v>251</v>
      </c>
      <c r="F3228" s="2">
        <v>65470</v>
      </c>
      <c r="G3228" s="2"/>
      <c r="H3228" s="2"/>
      <c r="I3228" s="2">
        <v>58455</v>
      </c>
      <c r="J3228" s="2"/>
      <c r="K3228" s="2"/>
      <c r="L3228" s="2">
        <f t="shared" si="554"/>
        <v>7014.6</v>
      </c>
      <c r="M3228" s="2">
        <f t="shared" si="555"/>
        <v>3507.3</v>
      </c>
      <c r="N3228" s="2">
        <f t="shared" si="556"/>
        <v>3507.3</v>
      </c>
      <c r="O3228" s="2">
        <f t="shared" si="557"/>
        <v>0</v>
      </c>
      <c r="P3228" s="2">
        <f t="shared" si="558"/>
        <v>65469.599999999999</v>
      </c>
      <c r="Q3228" s="14">
        <f t="shared" si="559"/>
        <v>-0.40000000000145519</v>
      </c>
      <c r="R3228" s="2"/>
      <c r="S3228" s="2"/>
      <c r="T3228" s="1" t="e">
        <v>#N/A</v>
      </c>
    </row>
    <row r="3229" spans="1:20" x14ac:dyDescent="0.25">
      <c r="A3229" s="2" t="str">
        <f t="shared" si="553"/>
        <v>052019</v>
      </c>
      <c r="B3229" s="11">
        <v>43603</v>
      </c>
      <c r="C3229" s="2" t="s">
        <v>2294</v>
      </c>
      <c r="D3229" s="2" t="s">
        <v>250</v>
      </c>
      <c r="E3229" s="2" t="s">
        <v>251</v>
      </c>
      <c r="F3229" s="2">
        <v>39704</v>
      </c>
      <c r="G3229" s="2"/>
      <c r="H3229" s="2"/>
      <c r="I3229" s="2">
        <v>35450</v>
      </c>
      <c r="J3229" s="2"/>
      <c r="K3229" s="2"/>
      <c r="L3229" s="2">
        <f t="shared" si="554"/>
        <v>4254</v>
      </c>
      <c r="M3229" s="2">
        <f t="shared" si="555"/>
        <v>2127</v>
      </c>
      <c r="N3229" s="2">
        <f t="shared" si="556"/>
        <v>2127</v>
      </c>
      <c r="O3229" s="2">
        <f t="shared" si="557"/>
        <v>0</v>
      </c>
      <c r="P3229" s="2">
        <f t="shared" si="558"/>
        <v>39704</v>
      </c>
      <c r="Q3229" s="14">
        <f t="shared" si="559"/>
        <v>0</v>
      </c>
      <c r="R3229" s="2"/>
      <c r="S3229" s="2"/>
      <c r="T3229" s="1" t="e">
        <v>#N/A</v>
      </c>
    </row>
    <row r="3230" spans="1:20" x14ac:dyDescent="0.25">
      <c r="A3230" s="2" t="str">
        <f t="shared" si="553"/>
        <v>052019</v>
      </c>
      <c r="B3230" s="11">
        <v>43606</v>
      </c>
      <c r="C3230" s="2" t="s">
        <v>2297</v>
      </c>
      <c r="D3230" s="2" t="s">
        <v>250</v>
      </c>
      <c r="E3230" s="2" t="s">
        <v>251</v>
      </c>
      <c r="F3230" s="2">
        <v>87360</v>
      </c>
      <c r="G3230" s="2"/>
      <c r="H3230" s="2"/>
      <c r="I3230" s="2">
        <v>78000</v>
      </c>
      <c r="J3230" s="2"/>
      <c r="K3230" s="2"/>
      <c r="L3230" s="2">
        <f t="shared" si="554"/>
        <v>9360</v>
      </c>
      <c r="M3230" s="2">
        <f t="shared" si="555"/>
        <v>4680</v>
      </c>
      <c r="N3230" s="2">
        <f t="shared" si="556"/>
        <v>4680</v>
      </c>
      <c r="O3230" s="2">
        <f t="shared" si="557"/>
        <v>0</v>
      </c>
      <c r="P3230" s="2">
        <f t="shared" si="558"/>
        <v>87360</v>
      </c>
      <c r="Q3230" s="14">
        <f t="shared" si="559"/>
        <v>0</v>
      </c>
      <c r="R3230" s="2"/>
      <c r="S3230" s="2"/>
      <c r="T3230" s="1" t="e">
        <v>#N/A</v>
      </c>
    </row>
    <row r="3231" spans="1:20" x14ac:dyDescent="0.25">
      <c r="A3231" s="2" t="str">
        <f t="shared" si="553"/>
        <v>052019</v>
      </c>
      <c r="B3231" s="11">
        <v>43606</v>
      </c>
      <c r="C3231" s="2" t="s">
        <v>2298</v>
      </c>
      <c r="D3231" s="2" t="s">
        <v>250</v>
      </c>
      <c r="E3231" s="2" t="s">
        <v>251</v>
      </c>
      <c r="F3231" s="2">
        <v>75040</v>
      </c>
      <c r="G3231" s="2"/>
      <c r="H3231" s="2"/>
      <c r="I3231" s="2">
        <v>67000</v>
      </c>
      <c r="J3231" s="2"/>
      <c r="K3231" s="2"/>
      <c r="L3231" s="2">
        <f t="shared" si="554"/>
        <v>8040</v>
      </c>
      <c r="M3231" s="2">
        <f t="shared" si="555"/>
        <v>4020</v>
      </c>
      <c r="N3231" s="2">
        <f t="shared" si="556"/>
        <v>4020</v>
      </c>
      <c r="O3231" s="2">
        <f t="shared" si="557"/>
        <v>0</v>
      </c>
      <c r="P3231" s="2">
        <f t="shared" si="558"/>
        <v>75040</v>
      </c>
      <c r="Q3231" s="14">
        <f t="shared" si="559"/>
        <v>0</v>
      </c>
      <c r="R3231" s="2"/>
      <c r="S3231" s="2"/>
      <c r="T3231" s="1" t="e">
        <v>#N/A</v>
      </c>
    </row>
    <row r="3232" spans="1:20" x14ac:dyDescent="0.25">
      <c r="A3232" s="2" t="str">
        <f t="shared" si="553"/>
        <v>052019</v>
      </c>
      <c r="B3232" s="11">
        <v>43606</v>
      </c>
      <c r="C3232" s="2" t="s">
        <v>2299</v>
      </c>
      <c r="D3232" s="2" t="s">
        <v>250</v>
      </c>
      <c r="E3232" s="2" t="s">
        <v>251</v>
      </c>
      <c r="F3232" s="2">
        <v>41319</v>
      </c>
      <c r="G3232" s="2"/>
      <c r="H3232" s="2"/>
      <c r="I3232" s="2">
        <v>36892</v>
      </c>
      <c r="J3232" s="2"/>
      <c r="K3232" s="2"/>
      <c r="L3232" s="2">
        <f t="shared" si="554"/>
        <v>4427.04</v>
      </c>
      <c r="M3232" s="2">
        <f t="shared" si="555"/>
        <v>2213.52</v>
      </c>
      <c r="N3232" s="2">
        <f t="shared" si="556"/>
        <v>2213.52</v>
      </c>
      <c r="O3232" s="2">
        <f t="shared" si="557"/>
        <v>0</v>
      </c>
      <c r="P3232" s="2">
        <f t="shared" si="558"/>
        <v>41319.040000000001</v>
      </c>
      <c r="Q3232" s="14">
        <f t="shared" si="559"/>
        <v>4.0000000000873115E-2</v>
      </c>
      <c r="R3232" s="2"/>
      <c r="S3232" s="2"/>
      <c r="T3232" s="1" t="e">
        <v>#N/A</v>
      </c>
    </row>
    <row r="3233" spans="1:20" x14ac:dyDescent="0.25">
      <c r="A3233" s="2" t="str">
        <f t="shared" si="553"/>
        <v>052019</v>
      </c>
      <c r="B3233" s="11">
        <v>43606</v>
      </c>
      <c r="C3233" s="2" t="s">
        <v>2300</v>
      </c>
      <c r="D3233" s="2" t="s">
        <v>250</v>
      </c>
      <c r="E3233" s="2" t="s">
        <v>251</v>
      </c>
      <c r="F3233" s="2">
        <v>56491</v>
      </c>
      <c r="G3233" s="2"/>
      <c r="H3233" s="2"/>
      <c r="I3233" s="2">
        <v>50438</v>
      </c>
      <c r="J3233" s="2"/>
      <c r="K3233" s="2"/>
      <c r="L3233" s="2">
        <f t="shared" si="554"/>
        <v>6052.56</v>
      </c>
      <c r="M3233" s="2">
        <f t="shared" si="555"/>
        <v>3026.28</v>
      </c>
      <c r="N3233" s="2">
        <f t="shared" si="556"/>
        <v>3026.28</v>
      </c>
      <c r="O3233" s="2">
        <f t="shared" si="557"/>
        <v>0</v>
      </c>
      <c r="P3233" s="2">
        <f t="shared" si="558"/>
        <v>56490.559999999998</v>
      </c>
      <c r="Q3233" s="14">
        <f t="shared" si="559"/>
        <v>-0.44000000000232831</v>
      </c>
      <c r="R3233" s="2"/>
      <c r="S3233" s="2"/>
      <c r="T3233" s="1" t="e">
        <v>#N/A</v>
      </c>
    </row>
    <row r="3234" spans="1:20" x14ac:dyDescent="0.25">
      <c r="A3234" s="2" t="str">
        <f t="shared" si="553"/>
        <v>052019</v>
      </c>
      <c r="B3234" s="11">
        <v>43607</v>
      </c>
      <c r="C3234" s="2" t="s">
        <v>2303</v>
      </c>
      <c r="D3234" s="2" t="s">
        <v>250</v>
      </c>
      <c r="E3234" s="2" t="s">
        <v>251</v>
      </c>
      <c r="F3234" s="2">
        <v>29310</v>
      </c>
      <c r="G3234" s="2"/>
      <c r="H3234" s="2"/>
      <c r="I3234" s="2">
        <v>26170</v>
      </c>
      <c r="J3234" s="2"/>
      <c r="K3234" s="2"/>
      <c r="L3234" s="2">
        <f t="shared" si="554"/>
        <v>3140.4</v>
      </c>
      <c r="M3234" s="2">
        <f t="shared" si="555"/>
        <v>1570.2</v>
      </c>
      <c r="N3234" s="2">
        <f t="shared" si="556"/>
        <v>1570.2</v>
      </c>
      <c r="O3234" s="2">
        <f t="shared" si="557"/>
        <v>0</v>
      </c>
      <c r="P3234" s="2">
        <f t="shared" si="558"/>
        <v>29310.400000000001</v>
      </c>
      <c r="Q3234" s="14">
        <f t="shared" si="559"/>
        <v>0.40000000000145519</v>
      </c>
      <c r="R3234" s="2"/>
      <c r="S3234" s="2"/>
      <c r="T3234" s="1" t="e">
        <v>#N/A</v>
      </c>
    </row>
    <row r="3235" spans="1:20" x14ac:dyDescent="0.25">
      <c r="A3235" s="2" t="str">
        <f t="shared" si="553"/>
        <v>052019</v>
      </c>
      <c r="B3235" s="11">
        <v>43608</v>
      </c>
      <c r="C3235" s="2" t="s">
        <v>2305</v>
      </c>
      <c r="D3235" s="2" t="s">
        <v>250</v>
      </c>
      <c r="E3235" s="2" t="s">
        <v>251</v>
      </c>
      <c r="F3235" s="2">
        <v>29146</v>
      </c>
      <c r="G3235" s="2"/>
      <c r="H3235" s="2"/>
      <c r="I3235" s="2">
        <v>26023</v>
      </c>
      <c r="J3235" s="2"/>
      <c r="K3235" s="2"/>
      <c r="L3235" s="2">
        <f t="shared" si="554"/>
        <v>3122.76</v>
      </c>
      <c r="M3235" s="2">
        <f t="shared" si="555"/>
        <v>1561.38</v>
      </c>
      <c r="N3235" s="2">
        <f t="shared" si="556"/>
        <v>1561.38</v>
      </c>
      <c r="O3235" s="2">
        <f t="shared" si="557"/>
        <v>0</v>
      </c>
      <c r="P3235" s="2">
        <f t="shared" si="558"/>
        <v>29145.760000000002</v>
      </c>
      <c r="Q3235" s="14">
        <f t="shared" si="559"/>
        <v>-0.23999999999796273</v>
      </c>
      <c r="R3235" s="2"/>
      <c r="S3235" s="2"/>
      <c r="T3235" s="1" t="e">
        <v>#N/A</v>
      </c>
    </row>
    <row r="3236" spans="1:20" x14ac:dyDescent="0.25">
      <c r="A3236" s="2" t="str">
        <f t="shared" si="553"/>
        <v>052019</v>
      </c>
      <c r="B3236" s="11">
        <v>43608</v>
      </c>
      <c r="C3236" s="2" t="s">
        <v>2309</v>
      </c>
      <c r="D3236" s="2" t="s">
        <v>250</v>
      </c>
      <c r="E3236" s="2" t="s">
        <v>251</v>
      </c>
      <c r="F3236" s="2">
        <v>39598</v>
      </c>
      <c r="G3236" s="2"/>
      <c r="H3236" s="2"/>
      <c r="I3236" s="2">
        <v>35355</v>
      </c>
      <c r="J3236" s="2"/>
      <c r="K3236" s="2"/>
      <c r="L3236" s="2">
        <f t="shared" si="554"/>
        <v>4242.6000000000004</v>
      </c>
      <c r="M3236" s="2">
        <f t="shared" si="555"/>
        <v>2121.3000000000002</v>
      </c>
      <c r="N3236" s="2">
        <f t="shared" si="556"/>
        <v>2121.3000000000002</v>
      </c>
      <c r="O3236" s="2">
        <f t="shared" si="557"/>
        <v>0</v>
      </c>
      <c r="P3236" s="2">
        <f t="shared" si="558"/>
        <v>39597.599999999999</v>
      </c>
      <c r="Q3236" s="14">
        <f t="shared" si="559"/>
        <v>-0.40000000000145519</v>
      </c>
      <c r="R3236" s="2"/>
      <c r="S3236" s="2"/>
      <c r="T3236" s="1" t="e">
        <v>#N/A</v>
      </c>
    </row>
    <row r="3237" spans="1:20" x14ac:dyDescent="0.25">
      <c r="A3237" s="2" t="str">
        <f t="shared" si="553"/>
        <v>052019</v>
      </c>
      <c r="B3237" s="11">
        <v>43608</v>
      </c>
      <c r="C3237" s="2" t="s">
        <v>2310</v>
      </c>
      <c r="D3237" s="2" t="s">
        <v>250</v>
      </c>
      <c r="E3237" s="2" t="s">
        <v>251</v>
      </c>
      <c r="F3237" s="2">
        <v>23380</v>
      </c>
      <c r="G3237" s="2"/>
      <c r="H3237" s="2"/>
      <c r="I3237" s="2">
        <v>20875</v>
      </c>
      <c r="J3237" s="2"/>
      <c r="K3237" s="2"/>
      <c r="L3237" s="2">
        <f t="shared" si="554"/>
        <v>2505</v>
      </c>
      <c r="M3237" s="2">
        <f t="shared" si="555"/>
        <v>1252.5</v>
      </c>
      <c r="N3237" s="2">
        <f t="shared" si="556"/>
        <v>1252.5</v>
      </c>
      <c r="O3237" s="2">
        <f t="shared" si="557"/>
        <v>0</v>
      </c>
      <c r="P3237" s="2">
        <f t="shared" si="558"/>
        <v>23380</v>
      </c>
      <c r="Q3237" s="14">
        <f t="shared" si="559"/>
        <v>0</v>
      </c>
      <c r="R3237" s="2"/>
      <c r="S3237" s="2"/>
      <c r="T3237" s="1" t="e">
        <v>#N/A</v>
      </c>
    </row>
    <row r="3238" spans="1:20" x14ac:dyDescent="0.25">
      <c r="A3238" s="2" t="str">
        <f t="shared" si="553"/>
        <v>052019</v>
      </c>
      <c r="B3238" s="11">
        <v>43609</v>
      </c>
      <c r="C3238" s="2" t="s">
        <v>2313</v>
      </c>
      <c r="D3238" s="2" t="s">
        <v>250</v>
      </c>
      <c r="E3238" s="2" t="s">
        <v>251</v>
      </c>
      <c r="F3238" s="2">
        <v>48266</v>
      </c>
      <c r="G3238" s="2"/>
      <c r="H3238" s="2"/>
      <c r="I3238" s="2">
        <v>43095</v>
      </c>
      <c r="J3238" s="2"/>
      <c r="K3238" s="2"/>
      <c r="L3238" s="2">
        <f t="shared" si="554"/>
        <v>5171.3999999999996</v>
      </c>
      <c r="M3238" s="2">
        <f t="shared" si="555"/>
        <v>2585.6999999999998</v>
      </c>
      <c r="N3238" s="2">
        <f t="shared" si="556"/>
        <v>2585.6999999999998</v>
      </c>
      <c r="O3238" s="2">
        <f t="shared" si="557"/>
        <v>0</v>
      </c>
      <c r="P3238" s="2">
        <f t="shared" si="558"/>
        <v>48266.400000000001</v>
      </c>
      <c r="Q3238" s="14">
        <f t="shared" si="559"/>
        <v>0.40000000000145519</v>
      </c>
      <c r="R3238" s="2"/>
      <c r="S3238" s="2"/>
      <c r="T3238" s="1" t="e">
        <v>#N/A</v>
      </c>
    </row>
    <row r="3239" spans="1:20" x14ac:dyDescent="0.25">
      <c r="A3239" s="2" t="str">
        <f t="shared" si="553"/>
        <v>052019</v>
      </c>
      <c r="B3239" s="11">
        <v>43610</v>
      </c>
      <c r="C3239" s="2" t="s">
        <v>2314</v>
      </c>
      <c r="D3239" s="2" t="s">
        <v>250</v>
      </c>
      <c r="E3239" s="2" t="s">
        <v>251</v>
      </c>
      <c r="F3239" s="2">
        <v>30223</v>
      </c>
      <c r="G3239" s="2"/>
      <c r="H3239" s="2"/>
      <c r="I3239" s="2">
        <v>26985</v>
      </c>
      <c r="J3239" s="2"/>
      <c r="K3239" s="2"/>
      <c r="L3239" s="2">
        <f t="shared" si="554"/>
        <v>3238.2</v>
      </c>
      <c r="M3239" s="2">
        <f t="shared" si="555"/>
        <v>1619.1</v>
      </c>
      <c r="N3239" s="2">
        <f t="shared" si="556"/>
        <v>1619.1</v>
      </c>
      <c r="O3239" s="2">
        <f t="shared" si="557"/>
        <v>0</v>
      </c>
      <c r="P3239" s="2">
        <f t="shared" si="558"/>
        <v>30223.200000000001</v>
      </c>
      <c r="Q3239" s="14">
        <f t="shared" si="559"/>
        <v>0.2000000000007276</v>
      </c>
      <c r="R3239" s="2"/>
      <c r="S3239" s="2"/>
      <c r="T3239" s="1" t="e">
        <v>#N/A</v>
      </c>
    </row>
    <row r="3240" spans="1:20" x14ac:dyDescent="0.25">
      <c r="A3240" s="2" t="str">
        <f t="shared" si="553"/>
        <v>052019</v>
      </c>
      <c r="B3240" s="11">
        <v>43612</v>
      </c>
      <c r="C3240" s="2" t="s">
        <v>2317</v>
      </c>
      <c r="D3240" s="2" t="s">
        <v>250</v>
      </c>
      <c r="E3240" s="2" t="s">
        <v>251</v>
      </c>
      <c r="F3240" s="2">
        <v>67152</v>
      </c>
      <c r="G3240" s="2"/>
      <c r="H3240" s="2"/>
      <c r="I3240" s="2">
        <v>59957</v>
      </c>
      <c r="J3240" s="2"/>
      <c r="K3240" s="2"/>
      <c r="L3240" s="2">
        <f t="shared" si="554"/>
        <v>7194.84</v>
      </c>
      <c r="M3240" s="2">
        <f t="shared" si="555"/>
        <v>3597.42</v>
      </c>
      <c r="N3240" s="2">
        <f t="shared" si="556"/>
        <v>3597.42</v>
      </c>
      <c r="O3240" s="2">
        <f t="shared" si="557"/>
        <v>0</v>
      </c>
      <c r="P3240" s="2">
        <f t="shared" si="558"/>
        <v>67151.839999999997</v>
      </c>
      <c r="Q3240" s="14">
        <f t="shared" si="559"/>
        <v>-0.16000000000349246</v>
      </c>
      <c r="R3240" s="2"/>
      <c r="S3240" s="2"/>
      <c r="T3240" s="1" t="e">
        <v>#N/A</v>
      </c>
    </row>
    <row r="3241" spans="1:20" x14ac:dyDescent="0.25">
      <c r="A3241" s="2" t="str">
        <f t="shared" si="553"/>
        <v>052019</v>
      </c>
      <c r="B3241" s="11">
        <v>43612</v>
      </c>
      <c r="C3241" s="2" t="s">
        <v>2318</v>
      </c>
      <c r="D3241" s="2" t="s">
        <v>250</v>
      </c>
      <c r="E3241" s="2" t="s">
        <v>251</v>
      </c>
      <c r="F3241" s="2">
        <v>81900</v>
      </c>
      <c r="G3241" s="2"/>
      <c r="H3241" s="2"/>
      <c r="I3241" s="2">
        <v>73125</v>
      </c>
      <c r="J3241" s="2"/>
      <c r="K3241" s="2"/>
      <c r="L3241" s="2">
        <f t="shared" si="554"/>
        <v>8775</v>
      </c>
      <c r="M3241" s="2">
        <f t="shared" si="555"/>
        <v>4387.5</v>
      </c>
      <c r="N3241" s="2">
        <f t="shared" si="556"/>
        <v>4387.5</v>
      </c>
      <c r="O3241" s="2">
        <f t="shared" si="557"/>
        <v>0</v>
      </c>
      <c r="P3241" s="2">
        <f t="shared" si="558"/>
        <v>81900</v>
      </c>
      <c r="Q3241" s="14">
        <f t="shared" si="559"/>
        <v>0</v>
      </c>
      <c r="R3241" s="2"/>
      <c r="S3241" s="2"/>
      <c r="T3241" s="1" t="e">
        <v>#N/A</v>
      </c>
    </row>
    <row r="3242" spans="1:20" x14ac:dyDescent="0.25">
      <c r="A3242" s="2" t="str">
        <f t="shared" si="553"/>
        <v>052019</v>
      </c>
      <c r="B3242" s="11">
        <v>43612</v>
      </c>
      <c r="C3242" s="2" t="s">
        <v>2319</v>
      </c>
      <c r="D3242" s="2" t="s">
        <v>250</v>
      </c>
      <c r="E3242" s="2" t="s">
        <v>251</v>
      </c>
      <c r="F3242" s="2">
        <v>27685</v>
      </c>
      <c r="G3242" s="2"/>
      <c r="H3242" s="2"/>
      <c r="I3242" s="2">
        <v>24719</v>
      </c>
      <c r="J3242" s="2"/>
      <c r="K3242" s="2"/>
      <c r="L3242" s="2">
        <f t="shared" si="554"/>
        <v>2966.28</v>
      </c>
      <c r="M3242" s="2">
        <f t="shared" si="555"/>
        <v>1483.14</v>
      </c>
      <c r="N3242" s="2">
        <f t="shared" si="556"/>
        <v>1483.14</v>
      </c>
      <c r="O3242" s="2">
        <f t="shared" si="557"/>
        <v>0</v>
      </c>
      <c r="P3242" s="2">
        <f t="shared" si="558"/>
        <v>27685.279999999999</v>
      </c>
      <c r="Q3242" s="14">
        <f t="shared" si="559"/>
        <v>0.27999999999883585</v>
      </c>
      <c r="R3242" s="2"/>
      <c r="S3242" s="2"/>
      <c r="T3242" s="1" t="e">
        <v>#N/A</v>
      </c>
    </row>
    <row r="3243" spans="1:20" x14ac:dyDescent="0.25">
      <c r="A3243" s="2" t="str">
        <f t="shared" si="553"/>
        <v>052019</v>
      </c>
      <c r="B3243" s="11">
        <v>43613</v>
      </c>
      <c r="C3243" s="2" t="s">
        <v>2322</v>
      </c>
      <c r="D3243" s="2" t="s">
        <v>250</v>
      </c>
      <c r="E3243" s="2" t="s">
        <v>251</v>
      </c>
      <c r="F3243" s="2">
        <v>66360</v>
      </c>
      <c r="G3243" s="2"/>
      <c r="H3243" s="2"/>
      <c r="I3243" s="2">
        <v>59250</v>
      </c>
      <c r="J3243" s="2"/>
      <c r="K3243" s="2"/>
      <c r="L3243" s="2">
        <f t="shared" si="554"/>
        <v>7110</v>
      </c>
      <c r="M3243" s="2">
        <f t="shared" si="555"/>
        <v>3555</v>
      </c>
      <c r="N3243" s="2">
        <f t="shared" si="556"/>
        <v>3555</v>
      </c>
      <c r="O3243" s="2">
        <f t="shared" si="557"/>
        <v>0</v>
      </c>
      <c r="P3243" s="2">
        <f t="shared" si="558"/>
        <v>66360</v>
      </c>
      <c r="Q3243" s="14">
        <f t="shared" si="559"/>
        <v>0</v>
      </c>
      <c r="R3243" s="2"/>
      <c r="S3243" s="2"/>
      <c r="T3243" s="1" t="e">
        <v>#N/A</v>
      </c>
    </row>
    <row r="3244" spans="1:20" x14ac:dyDescent="0.25">
      <c r="A3244" s="2" t="str">
        <f t="shared" si="553"/>
        <v>052019</v>
      </c>
      <c r="B3244" s="11">
        <v>43613</v>
      </c>
      <c r="C3244" s="2" t="s">
        <v>2325</v>
      </c>
      <c r="D3244" s="2" t="s">
        <v>250</v>
      </c>
      <c r="E3244" s="2" t="s">
        <v>251</v>
      </c>
      <c r="F3244" s="2">
        <v>35491</v>
      </c>
      <c r="G3244" s="2"/>
      <c r="H3244" s="2"/>
      <c r="I3244" s="2">
        <v>31688</v>
      </c>
      <c r="J3244" s="2"/>
      <c r="K3244" s="2"/>
      <c r="L3244" s="2">
        <f t="shared" si="554"/>
        <v>3802.56</v>
      </c>
      <c r="M3244" s="2">
        <f t="shared" si="555"/>
        <v>1901.28</v>
      </c>
      <c r="N3244" s="2">
        <f t="shared" si="556"/>
        <v>1901.28</v>
      </c>
      <c r="O3244" s="2">
        <f t="shared" si="557"/>
        <v>0</v>
      </c>
      <c r="P3244" s="2">
        <f t="shared" si="558"/>
        <v>35490.559999999998</v>
      </c>
      <c r="Q3244" s="14">
        <f t="shared" si="559"/>
        <v>-0.44000000000232831</v>
      </c>
      <c r="R3244" s="2"/>
      <c r="S3244" s="2"/>
      <c r="T3244" s="1" t="e">
        <v>#N/A</v>
      </c>
    </row>
    <row r="3245" spans="1:20" x14ac:dyDescent="0.25">
      <c r="A3245" s="2" t="str">
        <f t="shared" si="553"/>
        <v>052019</v>
      </c>
      <c r="B3245" s="11">
        <v>43614</v>
      </c>
      <c r="C3245" s="2" t="s">
        <v>2326</v>
      </c>
      <c r="D3245" s="2" t="s">
        <v>250</v>
      </c>
      <c r="E3245" s="2" t="s">
        <v>251</v>
      </c>
      <c r="F3245" s="2">
        <v>54012</v>
      </c>
      <c r="G3245" s="2"/>
      <c r="H3245" s="2"/>
      <c r="I3245" s="2">
        <v>48225</v>
      </c>
      <c r="J3245" s="2"/>
      <c r="K3245" s="2"/>
      <c r="L3245" s="2">
        <f t="shared" si="554"/>
        <v>5787</v>
      </c>
      <c r="M3245" s="2">
        <f t="shared" si="555"/>
        <v>2893.5</v>
      </c>
      <c r="N3245" s="2">
        <f t="shared" si="556"/>
        <v>2893.5</v>
      </c>
      <c r="O3245" s="2">
        <f t="shared" si="557"/>
        <v>0</v>
      </c>
      <c r="P3245" s="2">
        <f t="shared" si="558"/>
        <v>54012</v>
      </c>
      <c r="Q3245" s="14">
        <f t="shared" si="559"/>
        <v>0</v>
      </c>
      <c r="R3245" s="2"/>
      <c r="S3245" s="2"/>
      <c r="T3245" s="1" t="e">
        <v>#N/A</v>
      </c>
    </row>
    <row r="3246" spans="1:20" x14ac:dyDescent="0.25">
      <c r="A3246" s="2" t="str">
        <f t="shared" si="553"/>
        <v>052019</v>
      </c>
      <c r="B3246" s="11">
        <v>43614</v>
      </c>
      <c r="C3246" s="2" t="s">
        <v>2329</v>
      </c>
      <c r="D3246" s="2" t="s">
        <v>250</v>
      </c>
      <c r="E3246" s="2" t="s">
        <v>251</v>
      </c>
      <c r="F3246" s="2">
        <v>63172</v>
      </c>
      <c r="G3246" s="2"/>
      <c r="H3246" s="2"/>
      <c r="I3246" s="2">
        <v>56404</v>
      </c>
      <c r="J3246" s="2"/>
      <c r="K3246" s="2"/>
      <c r="L3246" s="2">
        <f t="shared" si="554"/>
        <v>6768.48</v>
      </c>
      <c r="M3246" s="2">
        <f t="shared" si="555"/>
        <v>3384.24</v>
      </c>
      <c r="N3246" s="2">
        <f t="shared" si="556"/>
        <v>3384.24</v>
      </c>
      <c r="O3246" s="2">
        <f t="shared" si="557"/>
        <v>0</v>
      </c>
      <c r="P3246" s="2">
        <f t="shared" si="558"/>
        <v>63172.479999999996</v>
      </c>
      <c r="Q3246" s="14">
        <f t="shared" si="559"/>
        <v>0.47999999999592546</v>
      </c>
      <c r="R3246" s="2"/>
      <c r="S3246" s="2"/>
      <c r="T3246" s="1" t="e">
        <v>#N/A</v>
      </c>
    </row>
    <row r="3247" spans="1:20" x14ac:dyDescent="0.25">
      <c r="A3247" s="2" t="str">
        <f t="shared" si="553"/>
        <v>052019</v>
      </c>
      <c r="B3247" s="11">
        <v>43616</v>
      </c>
      <c r="C3247" s="2" t="s">
        <v>2330</v>
      </c>
      <c r="D3247" s="2" t="s">
        <v>250</v>
      </c>
      <c r="E3247" s="2" t="s">
        <v>251</v>
      </c>
      <c r="F3247" s="2">
        <v>28616</v>
      </c>
      <c r="G3247" s="2"/>
      <c r="H3247" s="2"/>
      <c r="I3247" s="2">
        <v>25550</v>
      </c>
      <c r="J3247" s="2"/>
      <c r="K3247" s="2"/>
      <c r="L3247" s="2">
        <f t="shared" si="554"/>
        <v>3066</v>
      </c>
      <c r="M3247" s="2">
        <f t="shared" si="555"/>
        <v>1533</v>
      </c>
      <c r="N3247" s="2">
        <f t="shared" si="556"/>
        <v>1533</v>
      </c>
      <c r="O3247" s="2">
        <f t="shared" si="557"/>
        <v>0</v>
      </c>
      <c r="P3247" s="2">
        <f t="shared" si="558"/>
        <v>28616</v>
      </c>
      <c r="Q3247" s="14">
        <f t="shared" si="559"/>
        <v>0</v>
      </c>
      <c r="R3247" s="2"/>
      <c r="S3247" s="2"/>
      <c r="T3247" s="1" t="e">
        <v>#N/A</v>
      </c>
    </row>
    <row r="3248" spans="1:20" x14ac:dyDescent="0.25">
      <c r="A3248" s="2" t="str">
        <f t="shared" si="553"/>
        <v>052019</v>
      </c>
      <c r="B3248" s="11">
        <v>43616</v>
      </c>
      <c r="C3248" s="2" t="s">
        <v>2331</v>
      </c>
      <c r="D3248" s="2" t="s">
        <v>250</v>
      </c>
      <c r="E3248" s="2" t="s">
        <v>251</v>
      </c>
      <c r="F3248" s="2">
        <v>78070</v>
      </c>
      <c r="G3248" s="2"/>
      <c r="H3248" s="2"/>
      <c r="I3248" s="2">
        <v>69705</v>
      </c>
      <c r="J3248" s="2"/>
      <c r="K3248" s="2"/>
      <c r="L3248" s="2">
        <f t="shared" si="554"/>
        <v>8364.6</v>
      </c>
      <c r="M3248" s="2">
        <f t="shared" si="555"/>
        <v>4182.3</v>
      </c>
      <c r="N3248" s="2">
        <f t="shared" si="556"/>
        <v>4182.3</v>
      </c>
      <c r="O3248" s="2">
        <f t="shared" si="557"/>
        <v>0</v>
      </c>
      <c r="P3248" s="2">
        <f t="shared" si="558"/>
        <v>78069.600000000006</v>
      </c>
      <c r="Q3248" s="14">
        <f t="shared" si="559"/>
        <v>-0.39999999999417923</v>
      </c>
      <c r="R3248" s="2"/>
      <c r="S3248" s="2"/>
      <c r="T3248" s="1" t="e">
        <v>#N/A</v>
      </c>
    </row>
    <row r="3249" spans="1:20" x14ac:dyDescent="0.25">
      <c r="A3249" s="2" t="str">
        <f t="shared" si="553"/>
        <v>052019</v>
      </c>
      <c r="B3249" s="11">
        <v>43616</v>
      </c>
      <c r="C3249" s="2" t="s">
        <v>2332</v>
      </c>
      <c r="D3249" s="2" t="s">
        <v>250</v>
      </c>
      <c r="E3249" s="2" t="s">
        <v>251</v>
      </c>
      <c r="F3249" s="2">
        <v>47298</v>
      </c>
      <c r="G3249" s="2"/>
      <c r="H3249" s="2"/>
      <c r="I3249" s="2">
        <v>42230</v>
      </c>
      <c r="J3249" s="2"/>
      <c r="K3249" s="2"/>
      <c r="L3249" s="2">
        <f t="shared" si="554"/>
        <v>5067.6000000000004</v>
      </c>
      <c r="M3249" s="2">
        <f t="shared" si="555"/>
        <v>2533.8000000000002</v>
      </c>
      <c r="N3249" s="2">
        <f t="shared" si="556"/>
        <v>2533.8000000000002</v>
      </c>
      <c r="O3249" s="2">
        <f t="shared" si="557"/>
        <v>0</v>
      </c>
      <c r="P3249" s="2">
        <f t="shared" si="558"/>
        <v>47297.599999999999</v>
      </c>
      <c r="Q3249" s="14">
        <f t="shared" si="559"/>
        <v>-0.40000000000145519</v>
      </c>
      <c r="R3249" s="2"/>
      <c r="S3249" s="2"/>
      <c r="T3249" s="1" t="e">
        <v>#N/A</v>
      </c>
    </row>
    <row r="3250" spans="1:20" x14ac:dyDescent="0.25">
      <c r="A3250" s="2" t="str">
        <f t="shared" si="553"/>
        <v>052019</v>
      </c>
      <c r="B3250" s="11">
        <v>43616</v>
      </c>
      <c r="C3250" s="2" t="s">
        <v>2335</v>
      </c>
      <c r="D3250" s="2" t="s">
        <v>250</v>
      </c>
      <c r="E3250" s="2" t="s">
        <v>251</v>
      </c>
      <c r="F3250" s="2">
        <v>24669</v>
      </c>
      <c r="G3250" s="2"/>
      <c r="H3250" s="2"/>
      <c r="I3250" s="2">
        <v>22026</v>
      </c>
      <c r="J3250" s="2"/>
      <c r="K3250" s="2"/>
      <c r="L3250" s="2">
        <f t="shared" si="554"/>
        <v>2643.12</v>
      </c>
      <c r="M3250" s="2">
        <f t="shared" si="555"/>
        <v>1321.56</v>
      </c>
      <c r="N3250" s="2">
        <f t="shared" si="556"/>
        <v>1321.56</v>
      </c>
      <c r="O3250" s="2">
        <f t="shared" si="557"/>
        <v>0</v>
      </c>
      <c r="P3250" s="2">
        <f t="shared" si="558"/>
        <v>24669.119999999999</v>
      </c>
      <c r="Q3250" s="14">
        <f t="shared" si="559"/>
        <v>0.11999999999898137</v>
      </c>
      <c r="R3250" s="2"/>
      <c r="S3250" s="2"/>
      <c r="T3250" s="1" t="e">
        <v>#N/A</v>
      </c>
    </row>
    <row r="3251" spans="1:20" x14ac:dyDescent="0.25">
      <c r="A3251" s="2" t="str">
        <f t="shared" si="553"/>
        <v>052019</v>
      </c>
      <c r="B3251" s="11">
        <v>43616</v>
      </c>
      <c r="C3251" s="2" t="s">
        <v>2336</v>
      </c>
      <c r="D3251" s="2" t="s">
        <v>250</v>
      </c>
      <c r="E3251" s="2" t="s">
        <v>251</v>
      </c>
      <c r="F3251" s="2">
        <v>41677</v>
      </c>
      <c r="G3251" s="2"/>
      <c r="H3251" s="2"/>
      <c r="I3251" s="2">
        <v>37212</v>
      </c>
      <c r="J3251" s="2"/>
      <c r="K3251" s="2"/>
      <c r="L3251" s="2">
        <f t="shared" si="554"/>
        <v>4465.4399999999996</v>
      </c>
      <c r="M3251" s="2">
        <f t="shared" si="555"/>
        <v>2232.7199999999998</v>
      </c>
      <c r="N3251" s="2">
        <f t="shared" si="556"/>
        <v>2232.7199999999998</v>
      </c>
      <c r="O3251" s="2">
        <f t="shared" si="557"/>
        <v>0</v>
      </c>
      <c r="P3251" s="2">
        <f t="shared" si="558"/>
        <v>41677.440000000002</v>
      </c>
      <c r="Q3251" s="14">
        <f t="shared" si="559"/>
        <v>0.44000000000232831</v>
      </c>
      <c r="R3251" s="2"/>
      <c r="S3251" s="2"/>
      <c r="T3251" s="1" t="e">
        <v>#N/A</v>
      </c>
    </row>
    <row r="3252" spans="1:20" x14ac:dyDescent="0.25">
      <c r="A3252" s="2" t="str">
        <f t="shared" si="553"/>
        <v>062019</v>
      </c>
      <c r="B3252" s="11">
        <v>43617</v>
      </c>
      <c r="C3252" s="2" t="s">
        <v>2746</v>
      </c>
      <c r="D3252" s="2" t="s">
        <v>250</v>
      </c>
      <c r="E3252" s="2" t="s">
        <v>251</v>
      </c>
      <c r="F3252" s="2">
        <v>39827</v>
      </c>
      <c r="G3252" s="2"/>
      <c r="H3252" s="2"/>
      <c r="I3252" s="2">
        <v>35560</v>
      </c>
      <c r="J3252" s="2"/>
      <c r="K3252" s="2"/>
      <c r="L3252" s="2">
        <f t="shared" si="554"/>
        <v>4267.2</v>
      </c>
      <c r="M3252" s="2">
        <f t="shared" si="555"/>
        <v>2133.6</v>
      </c>
      <c r="N3252" s="2">
        <f t="shared" si="556"/>
        <v>2133.6</v>
      </c>
      <c r="O3252" s="2">
        <f t="shared" si="557"/>
        <v>0</v>
      </c>
      <c r="P3252" s="2">
        <f t="shared" si="558"/>
        <v>39827.199999999997</v>
      </c>
      <c r="Q3252" s="14">
        <f t="shared" si="559"/>
        <v>0.19999999999708962</v>
      </c>
      <c r="R3252" s="2"/>
      <c r="S3252" s="2"/>
      <c r="T3252" s="1" t="e">
        <v>#N/A</v>
      </c>
    </row>
    <row r="3253" spans="1:20" x14ac:dyDescent="0.25">
      <c r="A3253" s="2" t="str">
        <f t="shared" si="553"/>
        <v>062019</v>
      </c>
      <c r="B3253" s="11">
        <v>43617</v>
      </c>
      <c r="C3253" s="2" t="s">
        <v>2747</v>
      </c>
      <c r="D3253" s="2" t="s">
        <v>250</v>
      </c>
      <c r="E3253" s="2" t="s">
        <v>251</v>
      </c>
      <c r="F3253" s="2">
        <v>23227</v>
      </c>
      <c r="G3253" s="2"/>
      <c r="H3253" s="2"/>
      <c r="I3253" s="2">
        <v>20738</v>
      </c>
      <c r="J3253" s="2"/>
      <c r="K3253" s="2"/>
      <c r="L3253" s="2">
        <f t="shared" si="554"/>
        <v>2488.56</v>
      </c>
      <c r="M3253" s="2">
        <f t="shared" si="555"/>
        <v>1244.28</v>
      </c>
      <c r="N3253" s="2">
        <f t="shared" si="556"/>
        <v>1244.28</v>
      </c>
      <c r="O3253" s="2">
        <f t="shared" si="557"/>
        <v>0</v>
      </c>
      <c r="P3253" s="2">
        <f t="shared" si="558"/>
        <v>23226.560000000001</v>
      </c>
      <c r="Q3253" s="14">
        <f t="shared" si="559"/>
        <v>-0.43999999999869033</v>
      </c>
      <c r="R3253" s="2"/>
      <c r="S3253" s="2"/>
      <c r="T3253" s="1" t="e">
        <v>#N/A</v>
      </c>
    </row>
    <row r="3254" spans="1:20" x14ac:dyDescent="0.25">
      <c r="A3254" s="2" t="str">
        <f t="shared" si="553"/>
        <v>062019</v>
      </c>
      <c r="B3254" s="11">
        <v>43617</v>
      </c>
      <c r="C3254" s="2" t="s">
        <v>2748</v>
      </c>
      <c r="D3254" s="2" t="s">
        <v>250</v>
      </c>
      <c r="E3254" s="2" t="s">
        <v>251</v>
      </c>
      <c r="F3254" s="2">
        <v>23262</v>
      </c>
      <c r="G3254" s="2"/>
      <c r="H3254" s="2"/>
      <c r="I3254" s="2">
        <v>20770</v>
      </c>
      <c r="J3254" s="2"/>
      <c r="K3254" s="2"/>
      <c r="L3254" s="2">
        <f t="shared" si="554"/>
        <v>2492.4</v>
      </c>
      <c r="M3254" s="2">
        <f t="shared" si="555"/>
        <v>1246.2</v>
      </c>
      <c r="N3254" s="2">
        <f t="shared" si="556"/>
        <v>1246.2</v>
      </c>
      <c r="O3254" s="2">
        <f t="shared" si="557"/>
        <v>0</v>
      </c>
      <c r="P3254" s="2">
        <f t="shared" si="558"/>
        <v>23262.400000000001</v>
      </c>
      <c r="Q3254" s="14">
        <f t="shared" si="559"/>
        <v>0.40000000000145519</v>
      </c>
      <c r="R3254" s="2"/>
      <c r="S3254" s="2"/>
      <c r="T3254" s="1" t="e">
        <v>#N/A</v>
      </c>
    </row>
    <row r="3255" spans="1:20" x14ac:dyDescent="0.25">
      <c r="A3255" s="2" t="str">
        <f t="shared" si="553"/>
        <v>062019</v>
      </c>
      <c r="B3255" s="11">
        <v>43617</v>
      </c>
      <c r="C3255" s="2" t="s">
        <v>2751</v>
      </c>
      <c r="D3255" s="2" t="s">
        <v>250</v>
      </c>
      <c r="E3255" s="2" t="s">
        <v>251</v>
      </c>
      <c r="F3255" s="2">
        <v>75239</v>
      </c>
      <c r="G3255" s="2"/>
      <c r="H3255" s="2"/>
      <c r="I3255" s="2">
        <v>67178</v>
      </c>
      <c r="J3255" s="2"/>
      <c r="K3255" s="2"/>
      <c r="L3255" s="2">
        <f t="shared" si="554"/>
        <v>8061.36</v>
      </c>
      <c r="M3255" s="2">
        <f t="shared" si="555"/>
        <v>4030.68</v>
      </c>
      <c r="N3255" s="2">
        <f t="shared" si="556"/>
        <v>4030.68</v>
      </c>
      <c r="O3255" s="2">
        <f t="shared" si="557"/>
        <v>0</v>
      </c>
      <c r="P3255" s="2">
        <f t="shared" si="558"/>
        <v>75239.360000000001</v>
      </c>
      <c r="Q3255" s="14">
        <f t="shared" si="559"/>
        <v>0.36000000000058208</v>
      </c>
      <c r="R3255" s="2"/>
      <c r="S3255" s="2"/>
      <c r="T3255" s="1" t="e">
        <v>#N/A</v>
      </c>
    </row>
    <row r="3256" spans="1:20" x14ac:dyDescent="0.25">
      <c r="A3256" s="2" t="str">
        <f t="shared" si="553"/>
        <v>062019</v>
      </c>
      <c r="B3256" s="11">
        <v>43620</v>
      </c>
      <c r="C3256" s="2" t="s">
        <v>2753</v>
      </c>
      <c r="D3256" s="2" t="s">
        <v>250</v>
      </c>
      <c r="E3256" s="2" t="s">
        <v>251</v>
      </c>
      <c r="F3256" s="2">
        <v>62866</v>
      </c>
      <c r="G3256" s="2"/>
      <c r="H3256" s="2"/>
      <c r="I3256" s="2">
        <v>56130</v>
      </c>
      <c r="J3256" s="2"/>
      <c r="K3256" s="2"/>
      <c r="L3256" s="2">
        <f t="shared" si="554"/>
        <v>6735.6</v>
      </c>
      <c r="M3256" s="2">
        <f t="shared" si="555"/>
        <v>3367.8</v>
      </c>
      <c r="N3256" s="2">
        <f t="shared" si="556"/>
        <v>3367.8</v>
      </c>
      <c r="O3256" s="2">
        <f t="shared" si="557"/>
        <v>0</v>
      </c>
      <c r="P3256" s="2">
        <f t="shared" si="558"/>
        <v>62865.599999999999</v>
      </c>
      <c r="Q3256" s="14">
        <f t="shared" si="559"/>
        <v>-0.40000000000145519</v>
      </c>
      <c r="R3256" s="2"/>
      <c r="S3256" s="2"/>
      <c r="T3256" s="1" t="e">
        <v>#N/A</v>
      </c>
    </row>
    <row r="3257" spans="1:20" x14ac:dyDescent="0.25">
      <c r="A3257" s="2" t="str">
        <f t="shared" si="553"/>
        <v>062019</v>
      </c>
      <c r="B3257" s="11">
        <v>43620</v>
      </c>
      <c r="C3257" s="2" t="s">
        <v>2754</v>
      </c>
      <c r="D3257" s="2" t="s">
        <v>250</v>
      </c>
      <c r="E3257" s="2" t="s">
        <v>251</v>
      </c>
      <c r="F3257" s="2">
        <v>67536</v>
      </c>
      <c r="G3257" s="2"/>
      <c r="H3257" s="2"/>
      <c r="I3257" s="2">
        <v>60300</v>
      </c>
      <c r="J3257" s="2"/>
      <c r="K3257" s="2"/>
      <c r="L3257" s="2">
        <f t="shared" si="554"/>
        <v>7236</v>
      </c>
      <c r="M3257" s="2">
        <f t="shared" si="555"/>
        <v>3618</v>
      </c>
      <c r="N3257" s="2">
        <f t="shared" si="556"/>
        <v>3618</v>
      </c>
      <c r="O3257" s="2">
        <f t="shared" si="557"/>
        <v>0</v>
      </c>
      <c r="P3257" s="2">
        <f t="shared" si="558"/>
        <v>67536</v>
      </c>
      <c r="Q3257" s="14">
        <f t="shared" si="559"/>
        <v>0</v>
      </c>
      <c r="R3257" s="2"/>
      <c r="S3257" s="2"/>
      <c r="T3257" s="1" t="e">
        <v>#N/A</v>
      </c>
    </row>
    <row r="3258" spans="1:20" x14ac:dyDescent="0.25">
      <c r="A3258" s="2" t="str">
        <f t="shared" si="553"/>
        <v>062019</v>
      </c>
      <c r="B3258" s="11">
        <v>43620</v>
      </c>
      <c r="C3258" s="2" t="s">
        <v>2755</v>
      </c>
      <c r="D3258" s="2" t="s">
        <v>250</v>
      </c>
      <c r="E3258" s="2" t="s">
        <v>251</v>
      </c>
      <c r="F3258" s="2">
        <v>77793</v>
      </c>
      <c r="G3258" s="2"/>
      <c r="H3258" s="2"/>
      <c r="I3258" s="2">
        <v>69458</v>
      </c>
      <c r="J3258" s="2"/>
      <c r="K3258" s="2"/>
      <c r="L3258" s="2">
        <f t="shared" si="554"/>
        <v>8334.9599999999991</v>
      </c>
      <c r="M3258" s="2">
        <f t="shared" si="555"/>
        <v>4167.4799999999996</v>
      </c>
      <c r="N3258" s="2">
        <f t="shared" si="556"/>
        <v>4167.4799999999996</v>
      </c>
      <c r="O3258" s="2">
        <f t="shared" si="557"/>
        <v>0</v>
      </c>
      <c r="P3258" s="2">
        <f t="shared" si="558"/>
        <v>77792.959999999992</v>
      </c>
      <c r="Q3258" s="14">
        <f t="shared" si="559"/>
        <v>-4.0000000008149073E-2</v>
      </c>
      <c r="R3258" s="2"/>
      <c r="S3258" s="2"/>
      <c r="T3258" s="1" t="e">
        <v>#N/A</v>
      </c>
    </row>
    <row r="3259" spans="1:20" x14ac:dyDescent="0.25">
      <c r="A3259" s="2" t="str">
        <f t="shared" si="553"/>
        <v>062019</v>
      </c>
      <c r="B3259" s="11">
        <v>43620</v>
      </c>
      <c r="C3259" s="2" t="s">
        <v>2756</v>
      </c>
      <c r="D3259" s="2" t="s">
        <v>250</v>
      </c>
      <c r="E3259" s="2" t="s">
        <v>251</v>
      </c>
      <c r="F3259" s="2">
        <v>60838</v>
      </c>
      <c r="G3259" s="2"/>
      <c r="H3259" s="2"/>
      <c r="I3259" s="2">
        <v>54320</v>
      </c>
      <c r="J3259" s="2"/>
      <c r="K3259" s="2"/>
      <c r="L3259" s="2">
        <f t="shared" si="554"/>
        <v>6518.4</v>
      </c>
      <c r="M3259" s="2">
        <f t="shared" si="555"/>
        <v>3259.2</v>
      </c>
      <c r="N3259" s="2">
        <f t="shared" si="556"/>
        <v>3259.2</v>
      </c>
      <c r="O3259" s="2">
        <f t="shared" si="557"/>
        <v>0</v>
      </c>
      <c r="P3259" s="2">
        <f t="shared" si="558"/>
        <v>60838.400000000001</v>
      </c>
      <c r="Q3259" s="14">
        <f t="shared" si="559"/>
        <v>0.40000000000145519</v>
      </c>
      <c r="R3259" s="2"/>
      <c r="S3259" s="2"/>
      <c r="T3259" s="1" t="e">
        <v>#N/A</v>
      </c>
    </row>
    <row r="3260" spans="1:20" x14ac:dyDescent="0.25">
      <c r="A3260" s="2" t="str">
        <f t="shared" si="553"/>
        <v>062019</v>
      </c>
      <c r="B3260" s="11">
        <v>43624</v>
      </c>
      <c r="C3260" s="2" t="s">
        <v>2758</v>
      </c>
      <c r="D3260" s="2" t="s">
        <v>250</v>
      </c>
      <c r="E3260" s="2" t="s">
        <v>251</v>
      </c>
      <c r="F3260" s="2">
        <v>73750</v>
      </c>
      <c r="G3260" s="2"/>
      <c r="H3260" s="2"/>
      <c r="I3260" s="2">
        <v>65848</v>
      </c>
      <c r="J3260" s="2"/>
      <c r="K3260" s="2"/>
      <c r="L3260" s="2">
        <f t="shared" si="554"/>
        <v>7901.76</v>
      </c>
      <c r="M3260" s="2">
        <f t="shared" si="555"/>
        <v>3950.88</v>
      </c>
      <c r="N3260" s="2">
        <f t="shared" si="556"/>
        <v>3950.88</v>
      </c>
      <c r="O3260" s="2">
        <f t="shared" si="557"/>
        <v>0</v>
      </c>
      <c r="P3260" s="2">
        <f t="shared" si="558"/>
        <v>73749.759999999995</v>
      </c>
      <c r="Q3260" s="14">
        <f t="shared" si="559"/>
        <v>-0.24000000000523869</v>
      </c>
      <c r="R3260" s="2"/>
      <c r="S3260" s="2"/>
      <c r="T3260" s="1" t="e">
        <v>#N/A</v>
      </c>
    </row>
    <row r="3261" spans="1:20" x14ac:dyDescent="0.25">
      <c r="A3261" s="2" t="str">
        <f t="shared" si="553"/>
        <v>062019</v>
      </c>
      <c r="B3261" s="11">
        <v>43624</v>
      </c>
      <c r="C3261" s="2" t="s">
        <v>2759</v>
      </c>
      <c r="D3261" s="2" t="s">
        <v>250</v>
      </c>
      <c r="E3261" s="2" t="s">
        <v>251</v>
      </c>
      <c r="F3261" s="2">
        <v>78417</v>
      </c>
      <c r="G3261" s="2"/>
      <c r="H3261" s="2"/>
      <c r="I3261" s="2">
        <v>70015</v>
      </c>
      <c r="J3261" s="2"/>
      <c r="K3261" s="2"/>
      <c r="L3261" s="2">
        <f t="shared" si="554"/>
        <v>8401.7999999999993</v>
      </c>
      <c r="M3261" s="2">
        <f t="shared" si="555"/>
        <v>4200.8999999999996</v>
      </c>
      <c r="N3261" s="2">
        <f t="shared" si="556"/>
        <v>4200.8999999999996</v>
      </c>
      <c r="O3261" s="2">
        <f t="shared" si="557"/>
        <v>0</v>
      </c>
      <c r="P3261" s="2">
        <f t="shared" si="558"/>
        <v>78416.800000000003</v>
      </c>
      <c r="Q3261" s="14">
        <f t="shared" si="559"/>
        <v>-0.19999999999708962</v>
      </c>
      <c r="R3261" s="2"/>
      <c r="S3261" s="2"/>
      <c r="T3261" s="1" t="e">
        <v>#N/A</v>
      </c>
    </row>
    <row r="3262" spans="1:20" x14ac:dyDescent="0.25">
      <c r="A3262" s="2" t="str">
        <f t="shared" si="553"/>
        <v>062019</v>
      </c>
      <c r="B3262" s="11">
        <v>43624</v>
      </c>
      <c r="C3262" s="2" t="s">
        <v>2760</v>
      </c>
      <c r="D3262" s="2" t="s">
        <v>250</v>
      </c>
      <c r="E3262" s="2" t="s">
        <v>251</v>
      </c>
      <c r="F3262" s="2">
        <v>11200</v>
      </c>
      <c r="G3262" s="2"/>
      <c r="H3262" s="2"/>
      <c r="I3262" s="2">
        <v>10000</v>
      </c>
      <c r="J3262" s="2"/>
      <c r="K3262" s="2"/>
      <c r="L3262" s="2">
        <f t="shared" si="554"/>
        <v>1200</v>
      </c>
      <c r="M3262" s="2">
        <f t="shared" si="555"/>
        <v>600</v>
      </c>
      <c r="N3262" s="2">
        <f t="shared" si="556"/>
        <v>600</v>
      </c>
      <c r="O3262" s="2">
        <f t="shared" si="557"/>
        <v>0</v>
      </c>
      <c r="P3262" s="2">
        <f t="shared" si="558"/>
        <v>11200</v>
      </c>
      <c r="Q3262" s="14">
        <f t="shared" si="559"/>
        <v>0</v>
      </c>
      <c r="R3262" s="2"/>
      <c r="S3262" s="2"/>
      <c r="T3262" s="1" t="e">
        <v>#N/A</v>
      </c>
    </row>
    <row r="3263" spans="1:20" x14ac:dyDescent="0.25">
      <c r="A3263" s="2" t="str">
        <f t="shared" si="553"/>
        <v>062019</v>
      </c>
      <c r="B3263" s="11">
        <v>43628</v>
      </c>
      <c r="C3263" s="2" t="s">
        <v>2764</v>
      </c>
      <c r="D3263" s="2" t="s">
        <v>250</v>
      </c>
      <c r="E3263" s="2" t="s">
        <v>251</v>
      </c>
      <c r="F3263" s="2">
        <v>69271</v>
      </c>
      <c r="G3263" s="2"/>
      <c r="H3263" s="2"/>
      <c r="I3263" s="2">
        <v>61849</v>
      </c>
      <c r="J3263" s="2"/>
      <c r="K3263" s="2"/>
      <c r="L3263" s="2">
        <f t="shared" si="554"/>
        <v>7421.88</v>
      </c>
      <c r="M3263" s="2">
        <f t="shared" si="555"/>
        <v>3710.94</v>
      </c>
      <c r="N3263" s="2">
        <f t="shared" si="556"/>
        <v>3710.94</v>
      </c>
      <c r="O3263" s="2">
        <f t="shared" si="557"/>
        <v>0</v>
      </c>
      <c r="P3263" s="2">
        <f t="shared" si="558"/>
        <v>69270.880000000005</v>
      </c>
      <c r="Q3263" s="14">
        <f t="shared" si="559"/>
        <v>-0.11999999999534339</v>
      </c>
      <c r="R3263" s="2"/>
      <c r="S3263" s="2"/>
      <c r="T3263" s="1" t="e">
        <v>#N/A</v>
      </c>
    </row>
    <row r="3264" spans="1:20" x14ac:dyDescent="0.25">
      <c r="A3264" s="2" t="str">
        <f t="shared" si="553"/>
        <v>062019</v>
      </c>
      <c r="B3264" s="11">
        <v>43628</v>
      </c>
      <c r="C3264" s="2" t="s">
        <v>2765</v>
      </c>
      <c r="D3264" s="2" t="s">
        <v>250</v>
      </c>
      <c r="E3264" s="2" t="s">
        <v>251</v>
      </c>
      <c r="F3264" s="2">
        <v>66640</v>
      </c>
      <c r="G3264" s="2"/>
      <c r="H3264" s="2"/>
      <c r="I3264" s="2">
        <v>59500</v>
      </c>
      <c r="J3264" s="2"/>
      <c r="K3264" s="2"/>
      <c r="L3264" s="2">
        <f t="shared" si="554"/>
        <v>7140</v>
      </c>
      <c r="M3264" s="2">
        <f t="shared" si="555"/>
        <v>3570</v>
      </c>
      <c r="N3264" s="2">
        <f t="shared" si="556"/>
        <v>3570</v>
      </c>
      <c r="O3264" s="2">
        <f t="shared" si="557"/>
        <v>0</v>
      </c>
      <c r="P3264" s="2">
        <f t="shared" si="558"/>
        <v>66640</v>
      </c>
      <c r="Q3264" s="14">
        <f t="shared" si="559"/>
        <v>0</v>
      </c>
      <c r="R3264" s="2"/>
      <c r="S3264" s="2"/>
      <c r="T3264" s="1" t="e">
        <v>#N/A</v>
      </c>
    </row>
    <row r="3265" spans="1:20" x14ac:dyDescent="0.25">
      <c r="A3265" s="2" t="str">
        <f t="shared" si="553"/>
        <v>062019</v>
      </c>
      <c r="B3265" s="11">
        <v>43628</v>
      </c>
      <c r="C3265" s="2" t="s">
        <v>2768</v>
      </c>
      <c r="D3265" s="2" t="s">
        <v>250</v>
      </c>
      <c r="E3265" s="2" t="s">
        <v>251</v>
      </c>
      <c r="F3265" s="2">
        <v>21950</v>
      </c>
      <c r="G3265" s="2"/>
      <c r="H3265" s="2"/>
      <c r="I3265" s="2">
        <v>19598</v>
      </c>
      <c r="J3265" s="2"/>
      <c r="K3265" s="2"/>
      <c r="L3265" s="2">
        <f t="shared" si="554"/>
        <v>2351.7600000000002</v>
      </c>
      <c r="M3265" s="2">
        <f t="shared" si="555"/>
        <v>1175.8800000000001</v>
      </c>
      <c r="N3265" s="2">
        <f t="shared" si="556"/>
        <v>1175.8800000000001</v>
      </c>
      <c r="O3265" s="2">
        <f t="shared" si="557"/>
        <v>0</v>
      </c>
      <c r="P3265" s="2">
        <f t="shared" si="558"/>
        <v>21949.760000000002</v>
      </c>
      <c r="Q3265" s="14">
        <f t="shared" si="559"/>
        <v>-0.23999999999796273</v>
      </c>
      <c r="R3265" s="2"/>
      <c r="S3265" s="2"/>
      <c r="T3265" s="1" t="e">
        <v>#N/A</v>
      </c>
    </row>
    <row r="3266" spans="1:20" x14ac:dyDescent="0.25">
      <c r="A3266" s="2" t="str">
        <f t="shared" si="553"/>
        <v>062019</v>
      </c>
      <c r="B3266" s="11">
        <v>43629</v>
      </c>
      <c r="C3266" s="2" t="s">
        <v>2769</v>
      </c>
      <c r="D3266" s="2" t="s">
        <v>250</v>
      </c>
      <c r="E3266" s="2" t="s">
        <v>251</v>
      </c>
      <c r="F3266" s="2">
        <v>24629</v>
      </c>
      <c r="G3266" s="2"/>
      <c r="H3266" s="2"/>
      <c r="I3266" s="2">
        <v>21990</v>
      </c>
      <c r="J3266" s="2"/>
      <c r="K3266" s="2"/>
      <c r="L3266" s="2">
        <f t="shared" si="554"/>
        <v>2638.8</v>
      </c>
      <c r="M3266" s="2">
        <f t="shared" si="555"/>
        <v>1319.4</v>
      </c>
      <c r="N3266" s="2">
        <f t="shared" si="556"/>
        <v>1319.4</v>
      </c>
      <c r="O3266" s="2">
        <f t="shared" si="557"/>
        <v>0</v>
      </c>
      <c r="P3266" s="2">
        <f t="shared" si="558"/>
        <v>24628.799999999999</v>
      </c>
      <c r="Q3266" s="14">
        <f t="shared" si="559"/>
        <v>-0.2000000000007276</v>
      </c>
      <c r="R3266" s="2"/>
      <c r="S3266" s="2"/>
      <c r="T3266" s="1" t="e">
        <v>#N/A</v>
      </c>
    </row>
    <row r="3267" spans="1:20" x14ac:dyDescent="0.25">
      <c r="A3267" s="2" t="str">
        <f t="shared" si="553"/>
        <v>062019</v>
      </c>
      <c r="B3267" s="11">
        <v>43629</v>
      </c>
      <c r="C3267" s="2" t="s">
        <v>2772</v>
      </c>
      <c r="D3267" s="2" t="s">
        <v>250</v>
      </c>
      <c r="E3267" s="2" t="s">
        <v>251</v>
      </c>
      <c r="F3267" s="2">
        <v>61563</v>
      </c>
      <c r="G3267" s="2"/>
      <c r="H3267" s="2"/>
      <c r="I3267" s="2">
        <v>54967</v>
      </c>
      <c r="J3267" s="2"/>
      <c r="K3267" s="2"/>
      <c r="L3267" s="2">
        <f t="shared" si="554"/>
        <v>6596.04</v>
      </c>
      <c r="M3267" s="2">
        <f t="shared" si="555"/>
        <v>3298.02</v>
      </c>
      <c r="N3267" s="2">
        <f t="shared" si="556"/>
        <v>3298.02</v>
      </c>
      <c r="O3267" s="2">
        <f t="shared" si="557"/>
        <v>0</v>
      </c>
      <c r="P3267" s="2">
        <f t="shared" si="558"/>
        <v>61563.040000000001</v>
      </c>
      <c r="Q3267" s="14">
        <f t="shared" si="559"/>
        <v>4.0000000000873115E-2</v>
      </c>
      <c r="R3267" s="2"/>
      <c r="S3267" s="2"/>
      <c r="T3267" s="1" t="e">
        <v>#N/A</v>
      </c>
    </row>
    <row r="3268" spans="1:20" x14ac:dyDescent="0.25">
      <c r="A3268" s="2" t="str">
        <f t="shared" si="553"/>
        <v>062019</v>
      </c>
      <c r="B3268" s="11">
        <v>43630</v>
      </c>
      <c r="C3268" s="2" t="s">
        <v>2773</v>
      </c>
      <c r="D3268" s="2" t="s">
        <v>250</v>
      </c>
      <c r="E3268" s="2" t="s">
        <v>251</v>
      </c>
      <c r="F3268" s="2">
        <v>68796</v>
      </c>
      <c r="G3268" s="2"/>
      <c r="H3268" s="2"/>
      <c r="I3268" s="2">
        <v>61425</v>
      </c>
      <c r="J3268" s="2"/>
      <c r="K3268" s="2"/>
      <c r="L3268" s="2">
        <f t="shared" si="554"/>
        <v>7371</v>
      </c>
      <c r="M3268" s="2">
        <f t="shared" si="555"/>
        <v>3685.5</v>
      </c>
      <c r="N3268" s="2">
        <f t="shared" si="556"/>
        <v>3685.5</v>
      </c>
      <c r="O3268" s="2">
        <f t="shared" si="557"/>
        <v>0</v>
      </c>
      <c r="P3268" s="2">
        <f t="shared" si="558"/>
        <v>68796</v>
      </c>
      <c r="Q3268" s="14">
        <f t="shared" si="559"/>
        <v>0</v>
      </c>
      <c r="R3268" s="2"/>
      <c r="S3268" s="2"/>
      <c r="T3268" s="1" t="e">
        <v>#N/A</v>
      </c>
    </row>
    <row r="3269" spans="1:20" x14ac:dyDescent="0.25">
      <c r="A3269" s="2" t="str">
        <f t="shared" si="553"/>
        <v>062019</v>
      </c>
      <c r="B3269" s="11">
        <v>43630</v>
      </c>
      <c r="C3269" s="2" t="s">
        <v>2774</v>
      </c>
      <c r="D3269" s="2" t="s">
        <v>250</v>
      </c>
      <c r="E3269" s="2" t="s">
        <v>251</v>
      </c>
      <c r="F3269" s="2">
        <v>18928</v>
      </c>
      <c r="G3269" s="2"/>
      <c r="H3269" s="2"/>
      <c r="I3269" s="2">
        <v>16900</v>
      </c>
      <c r="J3269" s="2"/>
      <c r="K3269" s="2"/>
      <c r="L3269" s="2">
        <f t="shared" si="554"/>
        <v>2028</v>
      </c>
      <c r="M3269" s="2">
        <f t="shared" si="555"/>
        <v>1014</v>
      </c>
      <c r="N3269" s="2">
        <f t="shared" si="556"/>
        <v>1014</v>
      </c>
      <c r="O3269" s="2">
        <f t="shared" si="557"/>
        <v>0</v>
      </c>
      <c r="P3269" s="2">
        <f t="shared" si="558"/>
        <v>18928</v>
      </c>
      <c r="Q3269" s="14">
        <f t="shared" si="559"/>
        <v>0</v>
      </c>
      <c r="R3269" s="2"/>
      <c r="S3269" s="2"/>
      <c r="T3269" s="1" t="e">
        <v>#N/A</v>
      </c>
    </row>
    <row r="3270" spans="1:20" x14ac:dyDescent="0.25">
      <c r="A3270" s="2" t="str">
        <f t="shared" si="553"/>
        <v>062019</v>
      </c>
      <c r="B3270" s="11">
        <v>43631</v>
      </c>
      <c r="C3270" s="2" t="s">
        <v>2777</v>
      </c>
      <c r="D3270" s="2" t="s">
        <v>250</v>
      </c>
      <c r="E3270" s="2" t="s">
        <v>251</v>
      </c>
      <c r="F3270" s="2">
        <v>42784</v>
      </c>
      <c r="G3270" s="2"/>
      <c r="H3270" s="2"/>
      <c r="I3270" s="2">
        <v>38200</v>
      </c>
      <c r="J3270" s="2"/>
      <c r="K3270" s="2"/>
      <c r="L3270" s="2">
        <f t="shared" si="554"/>
        <v>4584</v>
      </c>
      <c r="M3270" s="2">
        <f t="shared" si="555"/>
        <v>2292</v>
      </c>
      <c r="N3270" s="2">
        <f t="shared" si="556"/>
        <v>2292</v>
      </c>
      <c r="O3270" s="2">
        <f t="shared" si="557"/>
        <v>0</v>
      </c>
      <c r="P3270" s="2">
        <f t="shared" si="558"/>
        <v>42784</v>
      </c>
      <c r="Q3270" s="14">
        <f t="shared" si="559"/>
        <v>0</v>
      </c>
      <c r="R3270" s="2"/>
      <c r="S3270" s="2"/>
      <c r="T3270" s="1" t="e">
        <v>#N/A</v>
      </c>
    </row>
    <row r="3271" spans="1:20" x14ac:dyDescent="0.25">
      <c r="A3271" s="2" t="str">
        <f t="shared" si="553"/>
        <v>062019</v>
      </c>
      <c r="B3271" s="11">
        <v>43634</v>
      </c>
      <c r="C3271" s="2" t="s">
        <v>2781</v>
      </c>
      <c r="D3271" s="2" t="s">
        <v>250</v>
      </c>
      <c r="E3271" s="2" t="s">
        <v>251</v>
      </c>
      <c r="F3271" s="2">
        <v>70011</v>
      </c>
      <c r="G3271" s="2"/>
      <c r="H3271" s="2"/>
      <c r="I3271" s="2">
        <v>62510</v>
      </c>
      <c r="J3271" s="2"/>
      <c r="K3271" s="2"/>
      <c r="L3271" s="2">
        <f t="shared" si="554"/>
        <v>7501.2</v>
      </c>
      <c r="M3271" s="2">
        <f t="shared" si="555"/>
        <v>3750.6</v>
      </c>
      <c r="N3271" s="2">
        <f t="shared" si="556"/>
        <v>3750.6</v>
      </c>
      <c r="O3271" s="2">
        <f t="shared" si="557"/>
        <v>0</v>
      </c>
      <c r="P3271" s="2">
        <f t="shared" si="558"/>
        <v>70011.199999999997</v>
      </c>
      <c r="Q3271" s="14">
        <f t="shared" si="559"/>
        <v>0.19999999999708962</v>
      </c>
      <c r="R3271" s="2"/>
      <c r="S3271" s="2"/>
      <c r="T3271" s="1" t="e">
        <v>#N/A</v>
      </c>
    </row>
    <row r="3272" spans="1:20" x14ac:dyDescent="0.25">
      <c r="A3272" s="2" t="str">
        <f t="shared" si="553"/>
        <v>062019</v>
      </c>
      <c r="B3272" s="11">
        <v>43634</v>
      </c>
      <c r="C3272" s="2" t="s">
        <v>2782</v>
      </c>
      <c r="D3272" s="2" t="s">
        <v>250</v>
      </c>
      <c r="E3272" s="2" t="s">
        <v>251</v>
      </c>
      <c r="F3272" s="2">
        <v>27751</v>
      </c>
      <c r="G3272" s="2"/>
      <c r="H3272" s="2"/>
      <c r="I3272" s="2">
        <v>24778</v>
      </c>
      <c r="J3272" s="2"/>
      <c r="K3272" s="2"/>
      <c r="L3272" s="2">
        <f t="shared" si="554"/>
        <v>2973.36</v>
      </c>
      <c r="M3272" s="2">
        <f t="shared" si="555"/>
        <v>1486.68</v>
      </c>
      <c r="N3272" s="2">
        <f t="shared" si="556"/>
        <v>1486.68</v>
      </c>
      <c r="O3272" s="2">
        <f t="shared" si="557"/>
        <v>0</v>
      </c>
      <c r="P3272" s="2">
        <f t="shared" si="558"/>
        <v>27751.360000000001</v>
      </c>
      <c r="Q3272" s="14">
        <f t="shared" si="559"/>
        <v>0.36000000000058208</v>
      </c>
      <c r="R3272" s="2"/>
      <c r="S3272" s="2"/>
      <c r="T3272" s="1" t="e">
        <v>#N/A</v>
      </c>
    </row>
    <row r="3273" spans="1:20" x14ac:dyDescent="0.25">
      <c r="A3273" s="2" t="str">
        <f t="shared" si="553"/>
        <v>062019</v>
      </c>
      <c r="B3273" s="11">
        <v>43635</v>
      </c>
      <c r="C3273" s="2" t="s">
        <v>2784</v>
      </c>
      <c r="D3273" s="2" t="s">
        <v>250</v>
      </c>
      <c r="E3273" s="2" t="s">
        <v>251</v>
      </c>
      <c r="F3273" s="2">
        <v>17864</v>
      </c>
      <c r="G3273" s="2"/>
      <c r="H3273" s="2"/>
      <c r="I3273" s="2">
        <v>15950</v>
      </c>
      <c r="J3273" s="2"/>
      <c r="K3273" s="2"/>
      <c r="L3273" s="2">
        <f t="shared" si="554"/>
        <v>1914</v>
      </c>
      <c r="M3273" s="2">
        <f t="shared" si="555"/>
        <v>957</v>
      </c>
      <c r="N3273" s="2">
        <f t="shared" si="556"/>
        <v>957</v>
      </c>
      <c r="O3273" s="2">
        <f t="shared" si="557"/>
        <v>0</v>
      </c>
      <c r="P3273" s="2">
        <f t="shared" si="558"/>
        <v>17864</v>
      </c>
      <c r="Q3273" s="14">
        <f t="shared" si="559"/>
        <v>0</v>
      </c>
      <c r="R3273" s="2"/>
      <c r="S3273" s="2"/>
      <c r="T3273" s="1" t="e">
        <v>#N/A</v>
      </c>
    </row>
    <row r="3274" spans="1:20" x14ac:dyDescent="0.25">
      <c r="A3274" s="2" t="str">
        <f t="shared" si="553"/>
        <v>062019</v>
      </c>
      <c r="B3274" s="11">
        <v>43636</v>
      </c>
      <c r="C3274" s="2" t="s">
        <v>2786</v>
      </c>
      <c r="D3274" s="2" t="s">
        <v>250</v>
      </c>
      <c r="E3274" s="2" t="s">
        <v>251</v>
      </c>
      <c r="F3274" s="2">
        <v>66444</v>
      </c>
      <c r="G3274" s="2"/>
      <c r="H3274" s="2"/>
      <c r="I3274" s="2">
        <v>59325</v>
      </c>
      <c r="J3274" s="2"/>
      <c r="K3274" s="2"/>
      <c r="L3274" s="2">
        <f t="shared" si="554"/>
        <v>7119</v>
      </c>
      <c r="M3274" s="2">
        <f t="shared" si="555"/>
        <v>3559.5</v>
      </c>
      <c r="N3274" s="2">
        <f t="shared" si="556"/>
        <v>3559.5</v>
      </c>
      <c r="O3274" s="2">
        <f t="shared" si="557"/>
        <v>0</v>
      </c>
      <c r="P3274" s="2">
        <f t="shared" si="558"/>
        <v>66444</v>
      </c>
      <c r="Q3274" s="14">
        <f t="shared" si="559"/>
        <v>0</v>
      </c>
      <c r="R3274" s="2"/>
      <c r="S3274" s="2"/>
      <c r="T3274" s="1" t="e">
        <v>#N/A</v>
      </c>
    </row>
    <row r="3275" spans="1:20" x14ac:dyDescent="0.25">
      <c r="A3275" s="2" t="str">
        <f t="shared" si="553"/>
        <v>062019</v>
      </c>
      <c r="B3275" s="11">
        <v>43636</v>
      </c>
      <c r="C3275" s="2" t="s">
        <v>2788</v>
      </c>
      <c r="D3275" s="2" t="s">
        <v>250</v>
      </c>
      <c r="E3275" s="2" t="s">
        <v>251</v>
      </c>
      <c r="F3275" s="2">
        <v>72518</v>
      </c>
      <c r="G3275" s="2"/>
      <c r="H3275" s="2"/>
      <c r="I3275" s="2">
        <v>64748</v>
      </c>
      <c r="J3275" s="2"/>
      <c r="K3275" s="2"/>
      <c r="L3275" s="2">
        <f t="shared" si="554"/>
        <v>7769.76</v>
      </c>
      <c r="M3275" s="2">
        <f t="shared" si="555"/>
        <v>3884.88</v>
      </c>
      <c r="N3275" s="2">
        <f t="shared" si="556"/>
        <v>3884.88</v>
      </c>
      <c r="O3275" s="2">
        <f t="shared" si="557"/>
        <v>0</v>
      </c>
      <c r="P3275" s="2">
        <f t="shared" si="558"/>
        <v>72517.759999999995</v>
      </c>
      <c r="Q3275" s="14">
        <f t="shared" si="559"/>
        <v>-0.24000000000523869</v>
      </c>
      <c r="R3275" s="2"/>
      <c r="S3275" s="2"/>
      <c r="T3275" s="1" t="e">
        <v>#N/A</v>
      </c>
    </row>
    <row r="3276" spans="1:20" x14ac:dyDescent="0.25">
      <c r="A3276" s="2" t="str">
        <f t="shared" si="553"/>
        <v>062019</v>
      </c>
      <c r="B3276" s="11">
        <v>43641</v>
      </c>
      <c r="C3276" s="2" t="s">
        <v>2790</v>
      </c>
      <c r="D3276" s="2" t="s">
        <v>250</v>
      </c>
      <c r="E3276" s="2" t="s">
        <v>251</v>
      </c>
      <c r="F3276" s="2">
        <v>65044</v>
      </c>
      <c r="G3276" s="2"/>
      <c r="H3276" s="2"/>
      <c r="I3276" s="2">
        <v>58075</v>
      </c>
      <c r="J3276" s="2"/>
      <c r="K3276" s="2"/>
      <c r="L3276" s="2">
        <f t="shared" si="554"/>
        <v>6969</v>
      </c>
      <c r="M3276" s="2">
        <f t="shared" si="555"/>
        <v>3484.5</v>
      </c>
      <c r="N3276" s="2">
        <f t="shared" si="556"/>
        <v>3484.5</v>
      </c>
      <c r="O3276" s="2">
        <f t="shared" si="557"/>
        <v>0</v>
      </c>
      <c r="P3276" s="2">
        <f t="shared" si="558"/>
        <v>65044</v>
      </c>
      <c r="Q3276" s="14">
        <f t="shared" si="559"/>
        <v>0</v>
      </c>
      <c r="R3276" s="2"/>
      <c r="S3276" s="2"/>
      <c r="T3276" s="1" t="e">
        <v>#N/A</v>
      </c>
    </row>
    <row r="3277" spans="1:20" x14ac:dyDescent="0.25">
      <c r="A3277" s="2" t="str">
        <f t="shared" si="553"/>
        <v>062019</v>
      </c>
      <c r="B3277" s="11">
        <v>43642</v>
      </c>
      <c r="C3277" s="2" t="s">
        <v>2795</v>
      </c>
      <c r="D3277" s="2" t="s">
        <v>250</v>
      </c>
      <c r="E3277" s="2" t="s">
        <v>251</v>
      </c>
      <c r="F3277" s="2">
        <v>49896</v>
      </c>
      <c r="G3277" s="2"/>
      <c r="H3277" s="2"/>
      <c r="I3277" s="2">
        <v>44550</v>
      </c>
      <c r="J3277" s="2"/>
      <c r="K3277" s="2"/>
      <c r="L3277" s="2">
        <f t="shared" si="554"/>
        <v>5346</v>
      </c>
      <c r="M3277" s="2">
        <f t="shared" si="555"/>
        <v>2673</v>
      </c>
      <c r="N3277" s="2">
        <f t="shared" si="556"/>
        <v>2673</v>
      </c>
      <c r="O3277" s="2">
        <f t="shared" si="557"/>
        <v>0</v>
      </c>
      <c r="P3277" s="2">
        <f t="shared" si="558"/>
        <v>49896</v>
      </c>
      <c r="Q3277" s="14">
        <f t="shared" si="559"/>
        <v>0</v>
      </c>
      <c r="R3277" s="2"/>
      <c r="S3277" s="2"/>
      <c r="T3277" s="1" t="e">
        <v>#N/A</v>
      </c>
    </row>
    <row r="3278" spans="1:20" x14ac:dyDescent="0.25">
      <c r="A3278" s="2" t="str">
        <f t="shared" si="553"/>
        <v>062019</v>
      </c>
      <c r="B3278" s="11">
        <v>43642</v>
      </c>
      <c r="C3278" s="2" t="s">
        <v>2798</v>
      </c>
      <c r="D3278" s="2" t="s">
        <v>250</v>
      </c>
      <c r="E3278" s="2" t="s">
        <v>251</v>
      </c>
      <c r="F3278" s="2">
        <v>42140</v>
      </c>
      <c r="G3278" s="2"/>
      <c r="H3278" s="2"/>
      <c r="I3278" s="2">
        <v>37625</v>
      </c>
      <c r="J3278" s="2"/>
      <c r="K3278" s="2"/>
      <c r="L3278" s="2">
        <f t="shared" si="554"/>
        <v>4515</v>
      </c>
      <c r="M3278" s="2">
        <f t="shared" si="555"/>
        <v>2257.5</v>
      </c>
      <c r="N3278" s="2">
        <f t="shared" si="556"/>
        <v>2257.5</v>
      </c>
      <c r="O3278" s="2">
        <f t="shared" si="557"/>
        <v>0</v>
      </c>
      <c r="P3278" s="2">
        <f t="shared" si="558"/>
        <v>42140</v>
      </c>
      <c r="Q3278" s="14">
        <f t="shared" si="559"/>
        <v>0</v>
      </c>
      <c r="R3278" s="2"/>
      <c r="S3278" s="2"/>
      <c r="T3278" s="1" t="e">
        <v>#N/A</v>
      </c>
    </row>
    <row r="3279" spans="1:20" x14ac:dyDescent="0.25">
      <c r="A3279" s="2" t="str">
        <f t="shared" ref="A3279:A3342" si="560">TEXT(B3279,"MMYYYY")</f>
        <v>062019</v>
      </c>
      <c r="B3279" s="11">
        <v>43644</v>
      </c>
      <c r="C3279" s="2" t="s">
        <v>2800</v>
      </c>
      <c r="D3279" s="2" t="s">
        <v>250</v>
      </c>
      <c r="E3279" s="2" t="s">
        <v>251</v>
      </c>
      <c r="F3279" s="2">
        <v>57176</v>
      </c>
      <c r="G3279" s="2"/>
      <c r="H3279" s="2"/>
      <c r="I3279" s="2">
        <v>51050</v>
      </c>
      <c r="J3279" s="2"/>
      <c r="K3279" s="2"/>
      <c r="L3279" s="2">
        <f t="shared" si="554"/>
        <v>6126</v>
      </c>
      <c r="M3279" s="2">
        <f t="shared" si="555"/>
        <v>3063</v>
      </c>
      <c r="N3279" s="2">
        <f t="shared" si="556"/>
        <v>3063</v>
      </c>
      <c r="O3279" s="2">
        <f t="shared" si="557"/>
        <v>0</v>
      </c>
      <c r="P3279" s="2">
        <f t="shared" si="558"/>
        <v>57176</v>
      </c>
      <c r="Q3279" s="14">
        <f t="shared" si="559"/>
        <v>0</v>
      </c>
      <c r="R3279" s="2"/>
      <c r="S3279" s="2"/>
      <c r="T3279" s="1" t="e">
        <v>#N/A</v>
      </c>
    </row>
    <row r="3280" spans="1:20" x14ac:dyDescent="0.25">
      <c r="A3280" s="2" t="str">
        <f t="shared" si="560"/>
        <v>062019</v>
      </c>
      <c r="B3280" s="11">
        <v>43644</v>
      </c>
      <c r="C3280" s="2" t="s">
        <v>2802</v>
      </c>
      <c r="D3280" s="2" t="s">
        <v>250</v>
      </c>
      <c r="E3280" s="2" t="s">
        <v>251</v>
      </c>
      <c r="F3280" s="2">
        <v>70980</v>
      </c>
      <c r="G3280" s="2"/>
      <c r="H3280" s="2"/>
      <c r="I3280" s="2">
        <v>63375</v>
      </c>
      <c r="J3280" s="2"/>
      <c r="K3280" s="2"/>
      <c r="L3280" s="2">
        <f t="shared" si="554"/>
        <v>7605</v>
      </c>
      <c r="M3280" s="2">
        <f t="shared" si="555"/>
        <v>3802.5</v>
      </c>
      <c r="N3280" s="2">
        <f t="shared" si="556"/>
        <v>3802.5</v>
      </c>
      <c r="O3280" s="2">
        <f t="shared" si="557"/>
        <v>0</v>
      </c>
      <c r="P3280" s="2">
        <f t="shared" si="558"/>
        <v>70980</v>
      </c>
      <c r="Q3280" s="14">
        <f t="shared" si="559"/>
        <v>0</v>
      </c>
      <c r="R3280" s="2"/>
      <c r="S3280" s="2"/>
      <c r="T3280" s="1" t="e">
        <v>#N/A</v>
      </c>
    </row>
    <row r="3281" spans="1:20" x14ac:dyDescent="0.25">
      <c r="A3281" s="2" t="str">
        <f t="shared" si="560"/>
        <v>062019</v>
      </c>
      <c r="B3281" s="11">
        <v>43645</v>
      </c>
      <c r="C3281" s="2" t="s">
        <v>2803</v>
      </c>
      <c r="D3281" s="2" t="s">
        <v>250</v>
      </c>
      <c r="E3281" s="2" t="s">
        <v>251</v>
      </c>
      <c r="F3281" s="2">
        <v>13700</v>
      </c>
      <c r="G3281" s="2"/>
      <c r="H3281" s="2"/>
      <c r="I3281" s="2">
        <v>12232</v>
      </c>
      <c r="J3281" s="2"/>
      <c r="K3281" s="2"/>
      <c r="L3281" s="2">
        <f t="shared" si="554"/>
        <v>1467.84</v>
      </c>
      <c r="M3281" s="2">
        <f t="shared" si="555"/>
        <v>733.92</v>
      </c>
      <c r="N3281" s="2">
        <f t="shared" si="556"/>
        <v>733.92</v>
      </c>
      <c r="O3281" s="2">
        <f t="shared" si="557"/>
        <v>0</v>
      </c>
      <c r="P3281" s="2">
        <f t="shared" si="558"/>
        <v>13699.84</v>
      </c>
      <c r="Q3281" s="14">
        <f t="shared" si="559"/>
        <v>-0.15999999999985448</v>
      </c>
      <c r="R3281" s="2"/>
      <c r="S3281" s="2"/>
      <c r="T3281" s="1" t="e">
        <v>#N/A</v>
      </c>
    </row>
    <row r="3282" spans="1:20" x14ac:dyDescent="0.25">
      <c r="A3282" s="2" t="str">
        <f t="shared" si="560"/>
        <v>072019</v>
      </c>
      <c r="B3282" s="11">
        <v>43650</v>
      </c>
      <c r="C3282" s="2" t="s">
        <v>3215</v>
      </c>
      <c r="D3282" s="2" t="s">
        <v>250</v>
      </c>
      <c r="E3282" s="2" t="s">
        <v>251</v>
      </c>
      <c r="F3282" s="2">
        <v>83496</v>
      </c>
      <c r="G3282" s="2"/>
      <c r="H3282" s="2"/>
      <c r="I3282" s="2">
        <v>74550</v>
      </c>
      <c r="J3282" s="2"/>
      <c r="K3282" s="2"/>
      <c r="L3282" s="2">
        <f t="shared" si="554"/>
        <v>8946</v>
      </c>
      <c r="M3282" s="2">
        <f t="shared" si="555"/>
        <v>4473</v>
      </c>
      <c r="N3282" s="2">
        <f t="shared" si="556"/>
        <v>4473</v>
      </c>
      <c r="O3282" s="2">
        <f t="shared" si="557"/>
        <v>0</v>
      </c>
      <c r="P3282" s="2">
        <f t="shared" si="558"/>
        <v>83496</v>
      </c>
      <c r="Q3282" s="14">
        <f t="shared" si="559"/>
        <v>0</v>
      </c>
      <c r="R3282" s="2"/>
      <c r="S3282" s="2"/>
      <c r="T3282" s="1" t="e">
        <v>#N/A</v>
      </c>
    </row>
    <row r="3283" spans="1:20" x14ac:dyDescent="0.25">
      <c r="A3283" s="2" t="str">
        <f t="shared" si="560"/>
        <v>072019</v>
      </c>
      <c r="B3283" s="11">
        <v>43650</v>
      </c>
      <c r="C3283" s="2" t="s">
        <v>3218</v>
      </c>
      <c r="D3283" s="2" t="s">
        <v>250</v>
      </c>
      <c r="E3283" s="2" t="s">
        <v>251</v>
      </c>
      <c r="F3283" s="2">
        <v>86113</v>
      </c>
      <c r="G3283" s="2"/>
      <c r="H3283" s="2"/>
      <c r="I3283" s="2">
        <v>76887</v>
      </c>
      <c r="J3283" s="2"/>
      <c r="K3283" s="2"/>
      <c r="L3283" s="2">
        <f t="shared" ref="L3283:L3346" si="561">+(H3283*$H$1/100)+(I3283*$I$1/100)+(J3283*$J$1/100)+(K3283*$K$1/100)</f>
        <v>9226.44</v>
      </c>
      <c r="M3283" s="2">
        <f t="shared" ref="M3283:M3346" si="562">+IF(VALUE(LEFT(D3283,2))=33,L3283/2,0)</f>
        <v>4613.22</v>
      </c>
      <c r="N3283" s="2">
        <f t="shared" ref="N3283:N3346" si="563">+M3283</f>
        <v>4613.22</v>
      </c>
      <c r="O3283" s="2">
        <f t="shared" ref="O3283:O3346" si="564">+IF(VALUE(LEFT(D3283,2))=33,0,L3283)</f>
        <v>0</v>
      </c>
      <c r="P3283" s="2">
        <f t="shared" ref="P3283:P3346" si="565">H3283+I3283+J3283+K3283+L3283+G3283</f>
        <v>86113.44</v>
      </c>
      <c r="Q3283" s="14">
        <f t="shared" ref="Q3283:Q3346" si="566">P3283-F3283</f>
        <v>0.44000000000232831</v>
      </c>
      <c r="R3283" s="2"/>
      <c r="S3283" s="2"/>
      <c r="T3283" s="1" t="e">
        <v>#N/A</v>
      </c>
    </row>
    <row r="3284" spans="1:20" x14ac:dyDescent="0.25">
      <c r="A3284" s="2" t="str">
        <f t="shared" si="560"/>
        <v>072019</v>
      </c>
      <c r="B3284" s="11">
        <v>43654</v>
      </c>
      <c r="C3284" s="2" t="s">
        <v>3221</v>
      </c>
      <c r="D3284" s="2" t="s">
        <v>250</v>
      </c>
      <c r="E3284" s="2" t="s">
        <v>251</v>
      </c>
      <c r="F3284" s="2">
        <v>36288</v>
      </c>
      <c r="G3284" s="2"/>
      <c r="H3284" s="2"/>
      <c r="I3284" s="2">
        <v>32400</v>
      </c>
      <c r="J3284" s="2"/>
      <c r="K3284" s="2"/>
      <c r="L3284" s="2">
        <f t="shared" si="561"/>
        <v>3888</v>
      </c>
      <c r="M3284" s="2">
        <f t="shared" si="562"/>
        <v>1944</v>
      </c>
      <c r="N3284" s="2">
        <f t="shared" si="563"/>
        <v>1944</v>
      </c>
      <c r="O3284" s="2">
        <f t="shared" si="564"/>
        <v>0</v>
      </c>
      <c r="P3284" s="2">
        <f t="shared" si="565"/>
        <v>36288</v>
      </c>
      <c r="Q3284" s="14">
        <f t="shared" si="566"/>
        <v>0</v>
      </c>
      <c r="R3284" s="2"/>
      <c r="S3284" s="2"/>
      <c r="T3284" s="1" t="e">
        <v>#N/A</v>
      </c>
    </row>
    <row r="3285" spans="1:20" x14ac:dyDescent="0.25">
      <c r="A3285" s="2" t="str">
        <f t="shared" si="560"/>
        <v>072019</v>
      </c>
      <c r="B3285" s="11">
        <v>43654</v>
      </c>
      <c r="C3285" s="2" t="s">
        <v>3222</v>
      </c>
      <c r="D3285" s="2" t="s">
        <v>250</v>
      </c>
      <c r="E3285" s="2" t="s">
        <v>251</v>
      </c>
      <c r="F3285" s="2">
        <v>49685</v>
      </c>
      <c r="G3285" s="2"/>
      <c r="H3285" s="2"/>
      <c r="I3285" s="2">
        <v>44362</v>
      </c>
      <c r="J3285" s="2"/>
      <c r="K3285" s="2"/>
      <c r="L3285" s="2">
        <f t="shared" si="561"/>
        <v>5323.44</v>
      </c>
      <c r="M3285" s="2">
        <f t="shared" si="562"/>
        <v>2661.72</v>
      </c>
      <c r="N3285" s="2">
        <f t="shared" si="563"/>
        <v>2661.72</v>
      </c>
      <c r="O3285" s="2">
        <f t="shared" si="564"/>
        <v>0</v>
      </c>
      <c r="P3285" s="2">
        <f t="shared" si="565"/>
        <v>49685.440000000002</v>
      </c>
      <c r="Q3285" s="14">
        <f t="shared" si="566"/>
        <v>0.44000000000232831</v>
      </c>
      <c r="R3285" s="2"/>
      <c r="S3285" s="2"/>
      <c r="T3285" s="1" t="e">
        <v>#N/A</v>
      </c>
    </row>
    <row r="3286" spans="1:20" x14ac:dyDescent="0.25">
      <c r="A3286" s="2" t="str">
        <f t="shared" si="560"/>
        <v>072019</v>
      </c>
      <c r="B3286" s="11">
        <v>43655</v>
      </c>
      <c r="C3286" s="2" t="s">
        <v>3223</v>
      </c>
      <c r="D3286" s="2" t="s">
        <v>250</v>
      </c>
      <c r="E3286" s="2" t="s">
        <v>251</v>
      </c>
      <c r="F3286" s="2">
        <v>63739</v>
      </c>
      <c r="G3286" s="2"/>
      <c r="H3286" s="2"/>
      <c r="I3286" s="2">
        <v>56910</v>
      </c>
      <c r="J3286" s="2"/>
      <c r="K3286" s="2"/>
      <c r="L3286" s="2">
        <f t="shared" si="561"/>
        <v>6829.2</v>
      </c>
      <c r="M3286" s="2">
        <f t="shared" si="562"/>
        <v>3414.6</v>
      </c>
      <c r="N3286" s="2">
        <f t="shared" si="563"/>
        <v>3414.6</v>
      </c>
      <c r="O3286" s="2">
        <f t="shared" si="564"/>
        <v>0</v>
      </c>
      <c r="P3286" s="2">
        <f t="shared" si="565"/>
        <v>63739.199999999997</v>
      </c>
      <c r="Q3286" s="14">
        <f t="shared" si="566"/>
        <v>0.19999999999708962</v>
      </c>
      <c r="R3286" s="2"/>
      <c r="S3286" s="2"/>
      <c r="T3286" s="1" t="e">
        <v>#N/A</v>
      </c>
    </row>
    <row r="3287" spans="1:20" x14ac:dyDescent="0.25">
      <c r="A3287" s="2" t="str">
        <f t="shared" si="560"/>
        <v>072019</v>
      </c>
      <c r="B3287" s="11">
        <v>43655</v>
      </c>
      <c r="C3287" s="2" t="s">
        <v>3224</v>
      </c>
      <c r="D3287" s="2" t="s">
        <v>250</v>
      </c>
      <c r="E3287" s="2" t="s">
        <v>251</v>
      </c>
      <c r="F3287" s="2">
        <v>34300</v>
      </c>
      <c r="G3287" s="2"/>
      <c r="H3287" s="2"/>
      <c r="I3287" s="2">
        <v>30625</v>
      </c>
      <c r="J3287" s="2"/>
      <c r="K3287" s="2"/>
      <c r="L3287" s="2">
        <f t="shared" si="561"/>
        <v>3675</v>
      </c>
      <c r="M3287" s="2">
        <f t="shared" si="562"/>
        <v>1837.5</v>
      </c>
      <c r="N3287" s="2">
        <f t="shared" si="563"/>
        <v>1837.5</v>
      </c>
      <c r="O3287" s="2">
        <f t="shared" si="564"/>
        <v>0</v>
      </c>
      <c r="P3287" s="2">
        <f t="shared" si="565"/>
        <v>34300</v>
      </c>
      <c r="Q3287" s="14">
        <f t="shared" si="566"/>
        <v>0</v>
      </c>
      <c r="R3287" s="2"/>
      <c r="S3287" s="2"/>
      <c r="T3287" s="1" t="e">
        <v>#N/A</v>
      </c>
    </row>
    <row r="3288" spans="1:20" x14ac:dyDescent="0.25">
      <c r="A3288" s="2" t="str">
        <f t="shared" si="560"/>
        <v>072019</v>
      </c>
      <c r="B3288" s="11">
        <v>43657</v>
      </c>
      <c r="C3288" s="2" t="s">
        <v>3227</v>
      </c>
      <c r="D3288" s="2" t="s">
        <v>250</v>
      </c>
      <c r="E3288" s="2" t="s">
        <v>251</v>
      </c>
      <c r="F3288" s="2">
        <v>31373</v>
      </c>
      <c r="G3288" s="2"/>
      <c r="H3288" s="2"/>
      <c r="I3288" s="2">
        <v>28012</v>
      </c>
      <c r="J3288" s="2"/>
      <c r="K3288" s="2"/>
      <c r="L3288" s="2">
        <f t="shared" si="561"/>
        <v>3361.44</v>
      </c>
      <c r="M3288" s="2">
        <f t="shared" si="562"/>
        <v>1680.72</v>
      </c>
      <c r="N3288" s="2">
        <f t="shared" si="563"/>
        <v>1680.72</v>
      </c>
      <c r="O3288" s="2">
        <f t="shared" si="564"/>
        <v>0</v>
      </c>
      <c r="P3288" s="2">
        <f t="shared" si="565"/>
        <v>31373.439999999999</v>
      </c>
      <c r="Q3288" s="14">
        <f t="shared" si="566"/>
        <v>0.43999999999869033</v>
      </c>
      <c r="R3288" s="2"/>
      <c r="S3288" s="2"/>
      <c r="T3288" s="1" t="e">
        <v>#N/A</v>
      </c>
    </row>
    <row r="3289" spans="1:20" x14ac:dyDescent="0.25">
      <c r="A3289" s="2" t="str">
        <f t="shared" si="560"/>
        <v>072019</v>
      </c>
      <c r="B3289" s="11">
        <v>43657</v>
      </c>
      <c r="C3289" s="2" t="s">
        <v>3228</v>
      </c>
      <c r="D3289" s="2" t="s">
        <v>250</v>
      </c>
      <c r="E3289" s="2" t="s">
        <v>251</v>
      </c>
      <c r="F3289" s="2">
        <v>32592</v>
      </c>
      <c r="G3289" s="2"/>
      <c r="H3289" s="2"/>
      <c r="I3289" s="2">
        <v>29100</v>
      </c>
      <c r="J3289" s="2"/>
      <c r="K3289" s="2"/>
      <c r="L3289" s="2">
        <f t="shared" si="561"/>
        <v>3492</v>
      </c>
      <c r="M3289" s="2">
        <f t="shared" si="562"/>
        <v>1746</v>
      </c>
      <c r="N3289" s="2">
        <f t="shared" si="563"/>
        <v>1746</v>
      </c>
      <c r="O3289" s="2">
        <f t="shared" si="564"/>
        <v>0</v>
      </c>
      <c r="P3289" s="2">
        <f t="shared" si="565"/>
        <v>32592</v>
      </c>
      <c r="Q3289" s="14">
        <f t="shared" si="566"/>
        <v>0</v>
      </c>
      <c r="R3289" s="2"/>
      <c r="S3289" s="2"/>
      <c r="T3289" s="1" t="e">
        <v>#N/A</v>
      </c>
    </row>
    <row r="3290" spans="1:20" x14ac:dyDescent="0.25">
      <c r="A3290" s="2" t="str">
        <f t="shared" si="560"/>
        <v>072019</v>
      </c>
      <c r="B3290" s="11">
        <v>43659</v>
      </c>
      <c r="C3290" s="2" t="s">
        <v>3229</v>
      </c>
      <c r="D3290" s="2" t="s">
        <v>250</v>
      </c>
      <c r="E3290" s="2" t="s">
        <v>251</v>
      </c>
      <c r="F3290" s="2">
        <v>48720</v>
      </c>
      <c r="G3290" s="2"/>
      <c r="H3290" s="2"/>
      <c r="I3290" s="2">
        <v>43500</v>
      </c>
      <c r="J3290" s="2"/>
      <c r="K3290" s="2"/>
      <c r="L3290" s="2">
        <f t="shared" si="561"/>
        <v>5220</v>
      </c>
      <c r="M3290" s="2">
        <f t="shared" si="562"/>
        <v>2610</v>
      </c>
      <c r="N3290" s="2">
        <f t="shared" si="563"/>
        <v>2610</v>
      </c>
      <c r="O3290" s="2">
        <f t="shared" si="564"/>
        <v>0</v>
      </c>
      <c r="P3290" s="2">
        <f t="shared" si="565"/>
        <v>48720</v>
      </c>
      <c r="Q3290" s="14">
        <f t="shared" si="566"/>
        <v>0</v>
      </c>
      <c r="R3290" s="2"/>
      <c r="S3290" s="2"/>
      <c r="T3290" s="1" t="e">
        <v>#N/A</v>
      </c>
    </row>
    <row r="3291" spans="1:20" x14ac:dyDescent="0.25">
      <c r="A3291" s="2" t="str">
        <f t="shared" si="560"/>
        <v>072019</v>
      </c>
      <c r="B3291" s="11">
        <v>43659</v>
      </c>
      <c r="C3291" s="2" t="s">
        <v>3231</v>
      </c>
      <c r="D3291" s="2" t="s">
        <v>250</v>
      </c>
      <c r="E3291" s="2" t="s">
        <v>251</v>
      </c>
      <c r="F3291" s="2">
        <v>46081</v>
      </c>
      <c r="G3291" s="2"/>
      <c r="H3291" s="2"/>
      <c r="I3291" s="2">
        <v>41144</v>
      </c>
      <c r="J3291" s="2"/>
      <c r="K3291" s="2"/>
      <c r="L3291" s="2">
        <f t="shared" si="561"/>
        <v>4937.28</v>
      </c>
      <c r="M3291" s="2">
        <f t="shared" si="562"/>
        <v>2468.64</v>
      </c>
      <c r="N3291" s="2">
        <f t="shared" si="563"/>
        <v>2468.64</v>
      </c>
      <c r="O3291" s="2">
        <f t="shared" si="564"/>
        <v>0</v>
      </c>
      <c r="P3291" s="2">
        <f t="shared" si="565"/>
        <v>46081.279999999999</v>
      </c>
      <c r="Q3291" s="14">
        <f t="shared" si="566"/>
        <v>0.27999999999883585</v>
      </c>
      <c r="R3291" s="2"/>
      <c r="S3291" s="2"/>
      <c r="T3291" s="1" t="e">
        <v>#N/A</v>
      </c>
    </row>
    <row r="3292" spans="1:20" x14ac:dyDescent="0.25">
      <c r="A3292" s="2" t="str">
        <f t="shared" si="560"/>
        <v>072019</v>
      </c>
      <c r="B3292" s="11">
        <v>43659</v>
      </c>
      <c r="C3292" s="2" t="s">
        <v>3234</v>
      </c>
      <c r="D3292" s="2" t="s">
        <v>250</v>
      </c>
      <c r="E3292" s="2" t="s">
        <v>251</v>
      </c>
      <c r="F3292" s="2">
        <v>36295</v>
      </c>
      <c r="G3292" s="2"/>
      <c r="H3292" s="2"/>
      <c r="I3292" s="2">
        <v>32406</v>
      </c>
      <c r="J3292" s="2"/>
      <c r="K3292" s="2"/>
      <c r="L3292" s="2">
        <f t="shared" si="561"/>
        <v>3888.72</v>
      </c>
      <c r="M3292" s="2">
        <f t="shared" si="562"/>
        <v>1944.36</v>
      </c>
      <c r="N3292" s="2">
        <f t="shared" si="563"/>
        <v>1944.36</v>
      </c>
      <c r="O3292" s="2">
        <f t="shared" si="564"/>
        <v>0</v>
      </c>
      <c r="P3292" s="2">
        <f t="shared" si="565"/>
        <v>36294.720000000001</v>
      </c>
      <c r="Q3292" s="14">
        <f t="shared" si="566"/>
        <v>-0.27999999999883585</v>
      </c>
      <c r="R3292" s="2"/>
      <c r="S3292" s="2"/>
      <c r="T3292" s="1" t="e">
        <v>#N/A</v>
      </c>
    </row>
    <row r="3293" spans="1:20" x14ac:dyDescent="0.25">
      <c r="A3293" s="2" t="str">
        <f t="shared" si="560"/>
        <v>072019</v>
      </c>
      <c r="B3293" s="11">
        <v>43661</v>
      </c>
      <c r="C3293" s="2" t="s">
        <v>3235</v>
      </c>
      <c r="D3293" s="2" t="s">
        <v>250</v>
      </c>
      <c r="E3293" s="2" t="s">
        <v>251</v>
      </c>
      <c r="F3293" s="2">
        <v>48720</v>
      </c>
      <c r="G3293" s="2"/>
      <c r="H3293" s="2"/>
      <c r="I3293" s="2">
        <v>43500</v>
      </c>
      <c r="J3293" s="2"/>
      <c r="K3293" s="2"/>
      <c r="L3293" s="2">
        <f t="shared" si="561"/>
        <v>5220</v>
      </c>
      <c r="M3293" s="2">
        <f t="shared" si="562"/>
        <v>2610</v>
      </c>
      <c r="N3293" s="2">
        <f t="shared" si="563"/>
        <v>2610</v>
      </c>
      <c r="O3293" s="2">
        <f t="shared" si="564"/>
        <v>0</v>
      </c>
      <c r="P3293" s="2">
        <f t="shared" si="565"/>
        <v>48720</v>
      </c>
      <c r="Q3293" s="14">
        <f t="shared" si="566"/>
        <v>0</v>
      </c>
      <c r="R3293" s="2"/>
      <c r="S3293" s="2"/>
      <c r="T3293" s="1" t="e">
        <v>#N/A</v>
      </c>
    </row>
    <row r="3294" spans="1:20" x14ac:dyDescent="0.25">
      <c r="A3294" s="2" t="str">
        <f t="shared" si="560"/>
        <v>072019</v>
      </c>
      <c r="B3294" s="11">
        <v>43661</v>
      </c>
      <c r="C3294" s="2" t="s">
        <v>3236</v>
      </c>
      <c r="D3294" s="2" t="s">
        <v>250</v>
      </c>
      <c r="E3294" s="2" t="s">
        <v>251</v>
      </c>
      <c r="F3294" s="2">
        <v>41516</v>
      </c>
      <c r="G3294" s="2"/>
      <c r="H3294" s="2"/>
      <c r="I3294" s="2">
        <v>37068</v>
      </c>
      <c r="J3294" s="2"/>
      <c r="K3294" s="2"/>
      <c r="L3294" s="2">
        <f t="shared" si="561"/>
        <v>4448.16</v>
      </c>
      <c r="M3294" s="2">
        <f t="shared" si="562"/>
        <v>2224.08</v>
      </c>
      <c r="N3294" s="2">
        <f t="shared" si="563"/>
        <v>2224.08</v>
      </c>
      <c r="O3294" s="2">
        <f t="shared" si="564"/>
        <v>0</v>
      </c>
      <c r="P3294" s="2">
        <f t="shared" si="565"/>
        <v>41516.160000000003</v>
      </c>
      <c r="Q3294" s="14">
        <f t="shared" si="566"/>
        <v>0.16000000000349246</v>
      </c>
      <c r="R3294" s="2"/>
      <c r="S3294" s="2"/>
      <c r="T3294" s="1" t="e">
        <v>#N/A</v>
      </c>
    </row>
    <row r="3295" spans="1:20" x14ac:dyDescent="0.25">
      <c r="A3295" s="2" t="str">
        <f t="shared" si="560"/>
        <v>072019</v>
      </c>
      <c r="B3295" s="11">
        <v>43661</v>
      </c>
      <c r="C3295" s="2" t="s">
        <v>3239</v>
      </c>
      <c r="D3295" s="2" t="s">
        <v>250</v>
      </c>
      <c r="E3295" s="2" t="s">
        <v>251</v>
      </c>
      <c r="F3295" s="2">
        <v>30240</v>
      </c>
      <c r="G3295" s="2"/>
      <c r="H3295" s="2"/>
      <c r="I3295" s="2">
        <v>27000</v>
      </c>
      <c r="J3295" s="2"/>
      <c r="K3295" s="2"/>
      <c r="L3295" s="2">
        <f t="shared" si="561"/>
        <v>3240</v>
      </c>
      <c r="M3295" s="2">
        <f t="shared" si="562"/>
        <v>1620</v>
      </c>
      <c r="N3295" s="2">
        <f t="shared" si="563"/>
        <v>1620</v>
      </c>
      <c r="O3295" s="2">
        <f t="shared" si="564"/>
        <v>0</v>
      </c>
      <c r="P3295" s="2">
        <f t="shared" si="565"/>
        <v>30240</v>
      </c>
      <c r="Q3295" s="14">
        <f t="shared" si="566"/>
        <v>0</v>
      </c>
      <c r="R3295" s="2"/>
      <c r="S3295" s="2"/>
      <c r="T3295" s="1" t="e">
        <v>#N/A</v>
      </c>
    </row>
    <row r="3296" spans="1:20" x14ac:dyDescent="0.25">
      <c r="A3296" s="2" t="str">
        <f t="shared" si="560"/>
        <v>072019</v>
      </c>
      <c r="B3296" s="11">
        <v>43663</v>
      </c>
      <c r="C3296" s="2" t="s">
        <v>3240</v>
      </c>
      <c r="D3296" s="2" t="s">
        <v>250</v>
      </c>
      <c r="E3296" s="2" t="s">
        <v>251</v>
      </c>
      <c r="F3296" s="2">
        <v>50484</v>
      </c>
      <c r="G3296" s="2"/>
      <c r="H3296" s="2"/>
      <c r="I3296" s="2">
        <v>45075</v>
      </c>
      <c r="J3296" s="2"/>
      <c r="K3296" s="2"/>
      <c r="L3296" s="2">
        <f t="shared" si="561"/>
        <v>5409</v>
      </c>
      <c r="M3296" s="2">
        <f t="shared" si="562"/>
        <v>2704.5</v>
      </c>
      <c r="N3296" s="2">
        <f t="shared" si="563"/>
        <v>2704.5</v>
      </c>
      <c r="O3296" s="2">
        <f t="shared" si="564"/>
        <v>0</v>
      </c>
      <c r="P3296" s="2">
        <f t="shared" si="565"/>
        <v>50484</v>
      </c>
      <c r="Q3296" s="14">
        <f t="shared" si="566"/>
        <v>0</v>
      </c>
      <c r="R3296" s="2"/>
      <c r="S3296" s="2"/>
      <c r="T3296" s="1" t="e">
        <v>#N/A</v>
      </c>
    </row>
    <row r="3297" spans="1:20" x14ac:dyDescent="0.25">
      <c r="A3297" s="2" t="str">
        <f t="shared" si="560"/>
        <v>072019</v>
      </c>
      <c r="B3297" s="11">
        <v>43663</v>
      </c>
      <c r="C3297" s="2" t="s">
        <v>3241</v>
      </c>
      <c r="D3297" s="2" t="s">
        <v>250</v>
      </c>
      <c r="E3297" s="2" t="s">
        <v>251</v>
      </c>
      <c r="F3297" s="2">
        <v>48751</v>
      </c>
      <c r="G3297" s="2"/>
      <c r="H3297" s="2"/>
      <c r="I3297" s="2">
        <v>43528</v>
      </c>
      <c r="J3297" s="2"/>
      <c r="K3297" s="2"/>
      <c r="L3297" s="2">
        <f t="shared" si="561"/>
        <v>5223.3599999999997</v>
      </c>
      <c r="M3297" s="2">
        <f t="shared" si="562"/>
        <v>2611.6799999999998</v>
      </c>
      <c r="N3297" s="2">
        <f t="shared" si="563"/>
        <v>2611.6799999999998</v>
      </c>
      <c r="O3297" s="2">
        <f t="shared" si="564"/>
        <v>0</v>
      </c>
      <c r="P3297" s="2">
        <f t="shared" si="565"/>
        <v>48751.360000000001</v>
      </c>
      <c r="Q3297" s="14">
        <f t="shared" si="566"/>
        <v>0.36000000000058208</v>
      </c>
      <c r="R3297" s="2"/>
      <c r="S3297" s="2"/>
      <c r="T3297" s="1" t="e">
        <v>#N/A</v>
      </c>
    </row>
    <row r="3298" spans="1:20" x14ac:dyDescent="0.25">
      <c r="A3298" s="2" t="str">
        <f t="shared" si="560"/>
        <v>072019</v>
      </c>
      <c r="B3298" s="11">
        <v>43664</v>
      </c>
      <c r="C3298" s="2" t="s">
        <v>3244</v>
      </c>
      <c r="D3298" s="2" t="s">
        <v>250</v>
      </c>
      <c r="E3298" s="2" t="s">
        <v>251</v>
      </c>
      <c r="F3298" s="2">
        <v>41863</v>
      </c>
      <c r="G3298" s="2"/>
      <c r="H3298" s="2"/>
      <c r="I3298" s="2">
        <v>37378</v>
      </c>
      <c r="J3298" s="2"/>
      <c r="K3298" s="2"/>
      <c r="L3298" s="2">
        <f t="shared" si="561"/>
        <v>4485.3599999999997</v>
      </c>
      <c r="M3298" s="2">
        <f t="shared" si="562"/>
        <v>2242.6799999999998</v>
      </c>
      <c r="N3298" s="2">
        <f t="shared" si="563"/>
        <v>2242.6799999999998</v>
      </c>
      <c r="O3298" s="2">
        <f t="shared" si="564"/>
        <v>0</v>
      </c>
      <c r="P3298" s="2">
        <f t="shared" si="565"/>
        <v>41863.360000000001</v>
      </c>
      <c r="Q3298" s="14">
        <f t="shared" si="566"/>
        <v>0.36000000000058208</v>
      </c>
      <c r="R3298" s="2"/>
      <c r="S3298" s="2"/>
      <c r="T3298" s="1" t="e">
        <v>#N/A</v>
      </c>
    </row>
    <row r="3299" spans="1:20" x14ac:dyDescent="0.25">
      <c r="A3299" s="2" t="str">
        <f t="shared" si="560"/>
        <v>072019</v>
      </c>
      <c r="B3299" s="11">
        <v>43664</v>
      </c>
      <c r="C3299" s="2" t="s">
        <v>3246</v>
      </c>
      <c r="D3299" s="2" t="s">
        <v>250</v>
      </c>
      <c r="E3299" s="2" t="s">
        <v>251</v>
      </c>
      <c r="F3299" s="2">
        <v>39788</v>
      </c>
      <c r="G3299" s="2"/>
      <c r="H3299" s="2"/>
      <c r="I3299" s="2">
        <v>35525</v>
      </c>
      <c r="J3299" s="2"/>
      <c r="K3299" s="2"/>
      <c r="L3299" s="2">
        <f t="shared" si="561"/>
        <v>4263</v>
      </c>
      <c r="M3299" s="2">
        <f t="shared" si="562"/>
        <v>2131.5</v>
      </c>
      <c r="N3299" s="2">
        <f t="shared" si="563"/>
        <v>2131.5</v>
      </c>
      <c r="O3299" s="2">
        <f t="shared" si="564"/>
        <v>0</v>
      </c>
      <c r="P3299" s="2">
        <f t="shared" si="565"/>
        <v>39788</v>
      </c>
      <c r="Q3299" s="14">
        <f t="shared" si="566"/>
        <v>0</v>
      </c>
      <c r="R3299" s="2"/>
      <c r="S3299" s="2"/>
      <c r="T3299" s="1" t="e">
        <v>#N/A</v>
      </c>
    </row>
    <row r="3300" spans="1:20" x14ac:dyDescent="0.25">
      <c r="A3300" s="2" t="str">
        <f t="shared" si="560"/>
        <v>072019</v>
      </c>
      <c r="B3300" s="11">
        <v>43665</v>
      </c>
      <c r="C3300" s="2" t="s">
        <v>3247</v>
      </c>
      <c r="D3300" s="2" t="s">
        <v>250</v>
      </c>
      <c r="E3300" s="2" t="s">
        <v>251</v>
      </c>
      <c r="F3300" s="2">
        <v>51281</v>
      </c>
      <c r="G3300" s="2"/>
      <c r="H3300" s="2"/>
      <c r="I3300" s="2">
        <v>45787</v>
      </c>
      <c r="J3300" s="2"/>
      <c r="K3300" s="2"/>
      <c r="L3300" s="2">
        <f t="shared" si="561"/>
        <v>5494.44</v>
      </c>
      <c r="M3300" s="2">
        <f t="shared" si="562"/>
        <v>2747.22</v>
      </c>
      <c r="N3300" s="2">
        <f t="shared" si="563"/>
        <v>2747.22</v>
      </c>
      <c r="O3300" s="2">
        <f t="shared" si="564"/>
        <v>0</v>
      </c>
      <c r="P3300" s="2">
        <f t="shared" si="565"/>
        <v>51281.440000000002</v>
      </c>
      <c r="Q3300" s="14">
        <f t="shared" si="566"/>
        <v>0.44000000000232831</v>
      </c>
      <c r="R3300" s="2"/>
      <c r="S3300" s="2"/>
      <c r="T3300" s="1" t="e">
        <v>#N/A</v>
      </c>
    </row>
    <row r="3301" spans="1:20" x14ac:dyDescent="0.25">
      <c r="A3301" s="2" t="str">
        <f t="shared" si="560"/>
        <v>072019</v>
      </c>
      <c r="B3301" s="11">
        <v>43665</v>
      </c>
      <c r="C3301" s="2" t="s">
        <v>3248</v>
      </c>
      <c r="D3301" s="2" t="s">
        <v>250</v>
      </c>
      <c r="E3301" s="2" t="s">
        <v>251</v>
      </c>
      <c r="F3301" s="2">
        <v>44174</v>
      </c>
      <c r="G3301" s="2"/>
      <c r="H3301" s="2"/>
      <c r="I3301" s="2">
        <v>39441</v>
      </c>
      <c r="J3301" s="2"/>
      <c r="K3301" s="2"/>
      <c r="L3301" s="2">
        <f t="shared" si="561"/>
        <v>4732.92</v>
      </c>
      <c r="M3301" s="2">
        <f t="shared" si="562"/>
        <v>2366.46</v>
      </c>
      <c r="N3301" s="2">
        <f t="shared" si="563"/>
        <v>2366.46</v>
      </c>
      <c r="O3301" s="2">
        <f t="shared" si="564"/>
        <v>0</v>
      </c>
      <c r="P3301" s="2">
        <f t="shared" si="565"/>
        <v>44173.919999999998</v>
      </c>
      <c r="Q3301" s="14">
        <f t="shared" si="566"/>
        <v>-8.000000000174623E-2</v>
      </c>
      <c r="R3301" s="2"/>
      <c r="S3301" s="2"/>
      <c r="T3301" s="1" t="e">
        <v>#N/A</v>
      </c>
    </row>
    <row r="3302" spans="1:20" x14ac:dyDescent="0.25">
      <c r="A3302" s="2" t="str">
        <f t="shared" si="560"/>
        <v>072019</v>
      </c>
      <c r="B3302" s="11">
        <v>43665</v>
      </c>
      <c r="C3302" s="2" t="s">
        <v>3249</v>
      </c>
      <c r="D3302" s="2" t="s">
        <v>250</v>
      </c>
      <c r="E3302" s="2" t="s">
        <v>251</v>
      </c>
      <c r="F3302" s="2">
        <v>37626</v>
      </c>
      <c r="G3302" s="2"/>
      <c r="H3302" s="2"/>
      <c r="I3302" s="2">
        <v>33595</v>
      </c>
      <c r="J3302" s="2"/>
      <c r="K3302" s="2"/>
      <c r="L3302" s="2">
        <f t="shared" si="561"/>
        <v>4031.4</v>
      </c>
      <c r="M3302" s="2">
        <f t="shared" si="562"/>
        <v>2015.7</v>
      </c>
      <c r="N3302" s="2">
        <f t="shared" si="563"/>
        <v>2015.7</v>
      </c>
      <c r="O3302" s="2">
        <f t="shared" si="564"/>
        <v>0</v>
      </c>
      <c r="P3302" s="2">
        <f t="shared" si="565"/>
        <v>37626.400000000001</v>
      </c>
      <c r="Q3302" s="14">
        <f t="shared" si="566"/>
        <v>0.40000000000145519</v>
      </c>
      <c r="R3302" s="2"/>
      <c r="S3302" s="2"/>
      <c r="T3302" s="1" t="e">
        <v>#N/A</v>
      </c>
    </row>
    <row r="3303" spans="1:20" x14ac:dyDescent="0.25">
      <c r="A3303" s="2" t="str">
        <f t="shared" si="560"/>
        <v>072019</v>
      </c>
      <c r="B3303" s="11">
        <v>43665</v>
      </c>
      <c r="C3303" s="2" t="s">
        <v>3250</v>
      </c>
      <c r="D3303" s="2" t="s">
        <v>250</v>
      </c>
      <c r="E3303" s="2" t="s">
        <v>251</v>
      </c>
      <c r="F3303" s="2">
        <v>63398</v>
      </c>
      <c r="G3303" s="2"/>
      <c r="H3303" s="2"/>
      <c r="I3303" s="2">
        <v>56605</v>
      </c>
      <c r="J3303" s="2"/>
      <c r="K3303" s="2"/>
      <c r="L3303" s="2">
        <f t="shared" si="561"/>
        <v>6792.6</v>
      </c>
      <c r="M3303" s="2">
        <f t="shared" si="562"/>
        <v>3396.3</v>
      </c>
      <c r="N3303" s="2">
        <f t="shared" si="563"/>
        <v>3396.3</v>
      </c>
      <c r="O3303" s="2">
        <f t="shared" si="564"/>
        <v>0</v>
      </c>
      <c r="P3303" s="2">
        <f t="shared" si="565"/>
        <v>63397.599999999999</v>
      </c>
      <c r="Q3303" s="14">
        <f t="shared" si="566"/>
        <v>-0.40000000000145519</v>
      </c>
      <c r="R3303" s="2"/>
      <c r="S3303" s="2"/>
      <c r="T3303" s="1" t="e">
        <v>#N/A</v>
      </c>
    </row>
    <row r="3304" spans="1:20" x14ac:dyDescent="0.25">
      <c r="A3304" s="2" t="str">
        <f t="shared" si="560"/>
        <v>072019</v>
      </c>
      <c r="B3304" s="11">
        <v>43665</v>
      </c>
      <c r="C3304" s="2" t="s">
        <v>3251</v>
      </c>
      <c r="D3304" s="2" t="s">
        <v>250</v>
      </c>
      <c r="E3304" s="2" t="s">
        <v>251</v>
      </c>
      <c r="F3304" s="2">
        <v>66988</v>
      </c>
      <c r="G3304" s="2"/>
      <c r="H3304" s="2"/>
      <c r="I3304" s="2">
        <v>59811</v>
      </c>
      <c r="J3304" s="2"/>
      <c r="K3304" s="2"/>
      <c r="L3304" s="2">
        <f t="shared" si="561"/>
        <v>7177.32</v>
      </c>
      <c r="M3304" s="2">
        <f t="shared" si="562"/>
        <v>3588.66</v>
      </c>
      <c r="N3304" s="2">
        <f t="shared" si="563"/>
        <v>3588.66</v>
      </c>
      <c r="O3304" s="2">
        <f t="shared" si="564"/>
        <v>0</v>
      </c>
      <c r="P3304" s="2">
        <f t="shared" si="565"/>
        <v>66988.320000000007</v>
      </c>
      <c r="Q3304" s="14">
        <f t="shared" si="566"/>
        <v>0.32000000000698492</v>
      </c>
      <c r="R3304" s="2"/>
      <c r="S3304" s="2"/>
      <c r="T3304" s="1" t="e">
        <v>#N/A</v>
      </c>
    </row>
    <row r="3305" spans="1:20" x14ac:dyDescent="0.25">
      <c r="A3305" s="2" t="str">
        <f t="shared" si="560"/>
        <v>072019</v>
      </c>
      <c r="B3305" s="11">
        <v>43665</v>
      </c>
      <c r="C3305" s="2" t="s">
        <v>3254</v>
      </c>
      <c r="D3305" s="2" t="s">
        <v>250</v>
      </c>
      <c r="E3305" s="2" t="s">
        <v>251</v>
      </c>
      <c r="F3305" s="2">
        <v>77291</v>
      </c>
      <c r="G3305" s="2"/>
      <c r="H3305" s="2"/>
      <c r="I3305" s="2">
        <v>69010</v>
      </c>
      <c r="J3305" s="2"/>
      <c r="K3305" s="2"/>
      <c r="L3305" s="2">
        <f t="shared" si="561"/>
        <v>8281.2000000000007</v>
      </c>
      <c r="M3305" s="2">
        <f t="shared" si="562"/>
        <v>4140.6000000000004</v>
      </c>
      <c r="N3305" s="2">
        <f t="shared" si="563"/>
        <v>4140.6000000000004</v>
      </c>
      <c r="O3305" s="2">
        <f t="shared" si="564"/>
        <v>0</v>
      </c>
      <c r="P3305" s="2">
        <f t="shared" si="565"/>
        <v>77291.199999999997</v>
      </c>
      <c r="Q3305" s="14">
        <f t="shared" si="566"/>
        <v>0.19999999999708962</v>
      </c>
      <c r="R3305" s="2"/>
      <c r="S3305" s="2"/>
      <c r="T3305" s="1" t="e">
        <v>#N/A</v>
      </c>
    </row>
    <row r="3306" spans="1:20" x14ac:dyDescent="0.25">
      <c r="A3306" s="2" t="str">
        <f t="shared" si="560"/>
        <v>072019</v>
      </c>
      <c r="B3306" s="11">
        <v>43665</v>
      </c>
      <c r="C3306" s="2" t="s">
        <v>3255</v>
      </c>
      <c r="D3306" s="2" t="s">
        <v>250</v>
      </c>
      <c r="E3306" s="2" t="s">
        <v>251</v>
      </c>
      <c r="F3306" s="2">
        <v>77000</v>
      </c>
      <c r="G3306" s="2"/>
      <c r="H3306" s="2"/>
      <c r="I3306" s="2">
        <v>68750</v>
      </c>
      <c r="J3306" s="2"/>
      <c r="K3306" s="2"/>
      <c r="L3306" s="2">
        <f t="shared" si="561"/>
        <v>8250</v>
      </c>
      <c r="M3306" s="2">
        <f t="shared" si="562"/>
        <v>4125</v>
      </c>
      <c r="N3306" s="2">
        <f t="shared" si="563"/>
        <v>4125</v>
      </c>
      <c r="O3306" s="2">
        <f t="shared" si="564"/>
        <v>0</v>
      </c>
      <c r="P3306" s="2">
        <f t="shared" si="565"/>
        <v>77000</v>
      </c>
      <c r="Q3306" s="14">
        <f t="shared" si="566"/>
        <v>0</v>
      </c>
      <c r="R3306" s="2"/>
      <c r="S3306" s="2"/>
      <c r="T3306" s="1" t="e">
        <v>#N/A</v>
      </c>
    </row>
    <row r="3307" spans="1:20" x14ac:dyDescent="0.25">
      <c r="A3307" s="2" t="str">
        <f t="shared" si="560"/>
        <v>072019</v>
      </c>
      <c r="B3307" s="11">
        <v>43665</v>
      </c>
      <c r="C3307" s="2" t="s">
        <v>3256</v>
      </c>
      <c r="D3307" s="2" t="s">
        <v>250</v>
      </c>
      <c r="E3307" s="2" t="s">
        <v>251</v>
      </c>
      <c r="F3307" s="2">
        <v>56000</v>
      </c>
      <c r="G3307" s="2"/>
      <c r="H3307" s="2"/>
      <c r="I3307" s="2">
        <v>50000</v>
      </c>
      <c r="J3307" s="2"/>
      <c r="K3307" s="2"/>
      <c r="L3307" s="2">
        <f t="shared" si="561"/>
        <v>6000</v>
      </c>
      <c r="M3307" s="2">
        <f t="shared" si="562"/>
        <v>3000</v>
      </c>
      <c r="N3307" s="2">
        <f t="shared" si="563"/>
        <v>3000</v>
      </c>
      <c r="O3307" s="2">
        <f t="shared" si="564"/>
        <v>0</v>
      </c>
      <c r="P3307" s="2">
        <f t="shared" si="565"/>
        <v>56000</v>
      </c>
      <c r="Q3307" s="14">
        <f t="shared" si="566"/>
        <v>0</v>
      </c>
      <c r="R3307" s="2"/>
      <c r="S3307" s="2"/>
      <c r="T3307" s="1" t="e">
        <v>#N/A</v>
      </c>
    </row>
    <row r="3308" spans="1:20" x14ac:dyDescent="0.25">
      <c r="A3308" s="2" t="str">
        <f t="shared" si="560"/>
        <v>072019</v>
      </c>
      <c r="B3308" s="11">
        <v>43665</v>
      </c>
      <c r="C3308" s="2" t="s">
        <v>3257</v>
      </c>
      <c r="D3308" s="2" t="s">
        <v>250</v>
      </c>
      <c r="E3308" s="2" t="s">
        <v>251</v>
      </c>
      <c r="F3308" s="2">
        <v>15540</v>
      </c>
      <c r="G3308" s="2"/>
      <c r="H3308" s="2"/>
      <c r="I3308" s="2">
        <v>13875</v>
      </c>
      <c r="J3308" s="2"/>
      <c r="K3308" s="2"/>
      <c r="L3308" s="2">
        <f t="shared" si="561"/>
        <v>1665</v>
      </c>
      <c r="M3308" s="2">
        <f t="shared" si="562"/>
        <v>832.5</v>
      </c>
      <c r="N3308" s="2">
        <f t="shared" si="563"/>
        <v>832.5</v>
      </c>
      <c r="O3308" s="2">
        <f t="shared" si="564"/>
        <v>0</v>
      </c>
      <c r="P3308" s="2">
        <f t="shared" si="565"/>
        <v>15540</v>
      </c>
      <c r="Q3308" s="14">
        <f t="shared" si="566"/>
        <v>0</v>
      </c>
      <c r="R3308" s="2"/>
      <c r="S3308" s="2"/>
      <c r="T3308" s="1" t="e">
        <v>#N/A</v>
      </c>
    </row>
    <row r="3309" spans="1:20" x14ac:dyDescent="0.25">
      <c r="A3309" s="2" t="str">
        <f t="shared" si="560"/>
        <v>072019</v>
      </c>
      <c r="B3309" s="11">
        <v>43665</v>
      </c>
      <c r="C3309" s="2" t="s">
        <v>3258</v>
      </c>
      <c r="D3309" s="2" t="s">
        <v>250</v>
      </c>
      <c r="E3309" s="2" t="s">
        <v>251</v>
      </c>
      <c r="F3309" s="2">
        <v>70560</v>
      </c>
      <c r="G3309" s="2"/>
      <c r="H3309" s="2"/>
      <c r="I3309" s="2">
        <v>63000</v>
      </c>
      <c r="J3309" s="2"/>
      <c r="K3309" s="2"/>
      <c r="L3309" s="2">
        <f t="shared" si="561"/>
        <v>7560</v>
      </c>
      <c r="M3309" s="2">
        <f t="shared" si="562"/>
        <v>3780</v>
      </c>
      <c r="N3309" s="2">
        <f t="shared" si="563"/>
        <v>3780</v>
      </c>
      <c r="O3309" s="2">
        <f t="shared" si="564"/>
        <v>0</v>
      </c>
      <c r="P3309" s="2">
        <f t="shared" si="565"/>
        <v>70560</v>
      </c>
      <c r="Q3309" s="14">
        <f t="shared" si="566"/>
        <v>0</v>
      </c>
      <c r="R3309" s="2"/>
      <c r="S3309" s="2"/>
      <c r="T3309" s="1" t="e">
        <v>#N/A</v>
      </c>
    </row>
    <row r="3310" spans="1:20" x14ac:dyDescent="0.25">
      <c r="A3310" s="2" t="str">
        <f t="shared" si="560"/>
        <v>072019</v>
      </c>
      <c r="B3310" s="11">
        <v>43665</v>
      </c>
      <c r="C3310" s="2" t="s">
        <v>3259</v>
      </c>
      <c r="D3310" s="2" t="s">
        <v>250</v>
      </c>
      <c r="E3310" s="2" t="s">
        <v>251</v>
      </c>
      <c r="F3310" s="2">
        <v>58800</v>
      </c>
      <c r="G3310" s="2"/>
      <c r="H3310" s="2"/>
      <c r="I3310" s="2">
        <v>52500</v>
      </c>
      <c r="J3310" s="2"/>
      <c r="K3310" s="2"/>
      <c r="L3310" s="2">
        <f t="shared" si="561"/>
        <v>6300</v>
      </c>
      <c r="M3310" s="2">
        <f t="shared" si="562"/>
        <v>3150</v>
      </c>
      <c r="N3310" s="2">
        <f t="shared" si="563"/>
        <v>3150</v>
      </c>
      <c r="O3310" s="2">
        <f t="shared" si="564"/>
        <v>0</v>
      </c>
      <c r="P3310" s="2">
        <f t="shared" si="565"/>
        <v>58800</v>
      </c>
      <c r="Q3310" s="14">
        <f t="shared" si="566"/>
        <v>0</v>
      </c>
      <c r="R3310" s="2"/>
      <c r="S3310" s="2"/>
      <c r="T3310" s="1" t="e">
        <v>#N/A</v>
      </c>
    </row>
    <row r="3311" spans="1:20" x14ac:dyDescent="0.25">
      <c r="A3311" s="2" t="str">
        <f t="shared" si="560"/>
        <v>072019</v>
      </c>
      <c r="B3311" s="11">
        <v>43665</v>
      </c>
      <c r="C3311" s="2" t="s">
        <v>3260</v>
      </c>
      <c r="D3311" s="2" t="s">
        <v>250</v>
      </c>
      <c r="E3311" s="2" t="s">
        <v>251</v>
      </c>
      <c r="F3311" s="2">
        <v>70560</v>
      </c>
      <c r="G3311" s="2"/>
      <c r="H3311" s="2"/>
      <c r="I3311" s="2">
        <v>63000</v>
      </c>
      <c r="J3311" s="2"/>
      <c r="K3311" s="2"/>
      <c r="L3311" s="2">
        <f t="shared" si="561"/>
        <v>7560</v>
      </c>
      <c r="M3311" s="2">
        <f t="shared" si="562"/>
        <v>3780</v>
      </c>
      <c r="N3311" s="2">
        <f t="shared" si="563"/>
        <v>3780</v>
      </c>
      <c r="O3311" s="2">
        <f t="shared" si="564"/>
        <v>0</v>
      </c>
      <c r="P3311" s="2">
        <f t="shared" si="565"/>
        <v>70560</v>
      </c>
      <c r="Q3311" s="14">
        <f t="shared" si="566"/>
        <v>0</v>
      </c>
      <c r="R3311" s="2"/>
      <c r="S3311" s="2"/>
      <c r="T3311" s="1" t="e">
        <v>#N/A</v>
      </c>
    </row>
    <row r="3312" spans="1:20" x14ac:dyDescent="0.25">
      <c r="A3312" s="2" t="str">
        <f t="shared" si="560"/>
        <v>072019</v>
      </c>
      <c r="B3312" s="11">
        <v>43665</v>
      </c>
      <c r="C3312" s="2" t="s">
        <v>3261</v>
      </c>
      <c r="D3312" s="2" t="s">
        <v>250</v>
      </c>
      <c r="E3312" s="2" t="s">
        <v>251</v>
      </c>
      <c r="F3312" s="2">
        <v>47040</v>
      </c>
      <c r="G3312" s="2"/>
      <c r="H3312" s="2"/>
      <c r="I3312" s="2">
        <v>42000</v>
      </c>
      <c r="J3312" s="2"/>
      <c r="K3312" s="2"/>
      <c r="L3312" s="2">
        <f t="shared" si="561"/>
        <v>5040</v>
      </c>
      <c r="M3312" s="2">
        <f t="shared" si="562"/>
        <v>2520</v>
      </c>
      <c r="N3312" s="2">
        <f t="shared" si="563"/>
        <v>2520</v>
      </c>
      <c r="O3312" s="2">
        <f t="shared" si="564"/>
        <v>0</v>
      </c>
      <c r="P3312" s="2">
        <f t="shared" si="565"/>
        <v>47040</v>
      </c>
      <c r="Q3312" s="14">
        <f t="shared" si="566"/>
        <v>0</v>
      </c>
      <c r="R3312" s="2"/>
      <c r="S3312" s="2"/>
      <c r="T3312" s="1" t="e">
        <v>#N/A</v>
      </c>
    </row>
    <row r="3313" spans="1:20" x14ac:dyDescent="0.25">
      <c r="A3313" s="2" t="str">
        <f t="shared" si="560"/>
        <v>072019</v>
      </c>
      <c r="B3313" s="11">
        <v>43665</v>
      </c>
      <c r="C3313" s="2" t="s">
        <v>3262</v>
      </c>
      <c r="D3313" s="2" t="s">
        <v>250</v>
      </c>
      <c r="E3313" s="2" t="s">
        <v>251</v>
      </c>
      <c r="F3313" s="2">
        <v>53508</v>
      </c>
      <c r="G3313" s="2"/>
      <c r="H3313" s="2"/>
      <c r="I3313" s="2">
        <v>47775</v>
      </c>
      <c r="J3313" s="2"/>
      <c r="K3313" s="2"/>
      <c r="L3313" s="2">
        <f t="shared" si="561"/>
        <v>5733</v>
      </c>
      <c r="M3313" s="2">
        <f t="shared" si="562"/>
        <v>2866.5</v>
      </c>
      <c r="N3313" s="2">
        <f t="shared" si="563"/>
        <v>2866.5</v>
      </c>
      <c r="O3313" s="2">
        <f t="shared" si="564"/>
        <v>0</v>
      </c>
      <c r="P3313" s="2">
        <f t="shared" si="565"/>
        <v>53508</v>
      </c>
      <c r="Q3313" s="14">
        <f t="shared" si="566"/>
        <v>0</v>
      </c>
      <c r="R3313" s="2"/>
      <c r="S3313" s="2"/>
      <c r="T3313" s="1" t="e">
        <v>#N/A</v>
      </c>
    </row>
    <row r="3314" spans="1:20" x14ac:dyDescent="0.25">
      <c r="A3314" s="2" t="str">
        <f t="shared" si="560"/>
        <v>072019</v>
      </c>
      <c r="B3314" s="11">
        <v>43665</v>
      </c>
      <c r="C3314" s="2" t="s">
        <v>3263</v>
      </c>
      <c r="D3314" s="2" t="s">
        <v>250</v>
      </c>
      <c r="E3314" s="2" t="s">
        <v>251</v>
      </c>
      <c r="F3314" s="2">
        <v>10640</v>
      </c>
      <c r="G3314" s="2"/>
      <c r="H3314" s="2"/>
      <c r="I3314" s="2">
        <v>9500</v>
      </c>
      <c r="J3314" s="2"/>
      <c r="K3314" s="2"/>
      <c r="L3314" s="2">
        <f t="shared" si="561"/>
        <v>1140</v>
      </c>
      <c r="M3314" s="2">
        <f t="shared" si="562"/>
        <v>570</v>
      </c>
      <c r="N3314" s="2">
        <f t="shared" si="563"/>
        <v>570</v>
      </c>
      <c r="O3314" s="2">
        <f t="shared" si="564"/>
        <v>0</v>
      </c>
      <c r="P3314" s="2">
        <f t="shared" si="565"/>
        <v>10640</v>
      </c>
      <c r="Q3314" s="14">
        <f t="shared" si="566"/>
        <v>0</v>
      </c>
      <c r="R3314" s="2"/>
      <c r="S3314" s="2"/>
      <c r="T3314" s="1" t="e">
        <v>#N/A</v>
      </c>
    </row>
    <row r="3315" spans="1:20" x14ac:dyDescent="0.25">
      <c r="A3315" s="2" t="str">
        <f t="shared" si="560"/>
        <v>072019</v>
      </c>
      <c r="B3315" s="11">
        <v>43665</v>
      </c>
      <c r="C3315" s="2" t="s">
        <v>3264</v>
      </c>
      <c r="D3315" s="2" t="s">
        <v>250</v>
      </c>
      <c r="E3315" s="2" t="s">
        <v>251</v>
      </c>
      <c r="F3315" s="2">
        <v>18480</v>
      </c>
      <c r="G3315" s="2"/>
      <c r="H3315" s="2"/>
      <c r="I3315" s="2">
        <v>16500</v>
      </c>
      <c r="J3315" s="2"/>
      <c r="K3315" s="2"/>
      <c r="L3315" s="2">
        <f t="shared" si="561"/>
        <v>1980</v>
      </c>
      <c r="M3315" s="2">
        <f t="shared" si="562"/>
        <v>990</v>
      </c>
      <c r="N3315" s="2">
        <f t="shared" si="563"/>
        <v>990</v>
      </c>
      <c r="O3315" s="2">
        <f t="shared" si="564"/>
        <v>0</v>
      </c>
      <c r="P3315" s="2">
        <f t="shared" si="565"/>
        <v>18480</v>
      </c>
      <c r="Q3315" s="14">
        <f t="shared" si="566"/>
        <v>0</v>
      </c>
      <c r="R3315" s="2"/>
      <c r="S3315" s="2"/>
      <c r="T3315" s="1" t="e">
        <v>#N/A</v>
      </c>
    </row>
    <row r="3316" spans="1:20" x14ac:dyDescent="0.25">
      <c r="A3316" s="2" t="str">
        <f t="shared" si="560"/>
        <v>072019</v>
      </c>
      <c r="B3316" s="11">
        <v>43669</v>
      </c>
      <c r="C3316" s="2" t="s">
        <v>3266</v>
      </c>
      <c r="D3316" s="2" t="s">
        <v>250</v>
      </c>
      <c r="E3316" s="2" t="s">
        <v>251</v>
      </c>
      <c r="F3316" s="2">
        <v>66629</v>
      </c>
      <c r="G3316" s="2"/>
      <c r="H3316" s="2"/>
      <c r="I3316" s="2">
        <v>59490</v>
      </c>
      <c r="J3316" s="2"/>
      <c r="K3316" s="2"/>
      <c r="L3316" s="2">
        <f t="shared" si="561"/>
        <v>7138.8</v>
      </c>
      <c r="M3316" s="2">
        <f t="shared" si="562"/>
        <v>3569.4</v>
      </c>
      <c r="N3316" s="2">
        <f t="shared" si="563"/>
        <v>3569.4</v>
      </c>
      <c r="O3316" s="2">
        <f t="shared" si="564"/>
        <v>0</v>
      </c>
      <c r="P3316" s="2">
        <f t="shared" si="565"/>
        <v>66628.800000000003</v>
      </c>
      <c r="Q3316" s="14">
        <f t="shared" si="566"/>
        <v>-0.19999999999708962</v>
      </c>
      <c r="R3316" s="2"/>
      <c r="S3316" s="2"/>
      <c r="T3316" s="1" t="e">
        <v>#N/A</v>
      </c>
    </row>
    <row r="3317" spans="1:20" x14ac:dyDescent="0.25">
      <c r="A3317" s="2" t="str">
        <f t="shared" si="560"/>
        <v>072019</v>
      </c>
      <c r="B3317" s="11">
        <v>43669</v>
      </c>
      <c r="C3317" s="2" t="s">
        <v>3267</v>
      </c>
      <c r="D3317" s="2" t="s">
        <v>250</v>
      </c>
      <c r="E3317" s="2" t="s">
        <v>251</v>
      </c>
      <c r="F3317" s="2">
        <v>49280</v>
      </c>
      <c r="G3317" s="2"/>
      <c r="H3317" s="2"/>
      <c r="I3317" s="2">
        <v>44000</v>
      </c>
      <c r="J3317" s="2"/>
      <c r="K3317" s="2"/>
      <c r="L3317" s="2">
        <f t="shared" si="561"/>
        <v>5280</v>
      </c>
      <c r="M3317" s="2">
        <f t="shared" si="562"/>
        <v>2640</v>
      </c>
      <c r="N3317" s="2">
        <f t="shared" si="563"/>
        <v>2640</v>
      </c>
      <c r="O3317" s="2">
        <f t="shared" si="564"/>
        <v>0</v>
      </c>
      <c r="P3317" s="2">
        <f t="shared" si="565"/>
        <v>49280</v>
      </c>
      <c r="Q3317" s="14">
        <f t="shared" si="566"/>
        <v>0</v>
      </c>
      <c r="R3317" s="2"/>
      <c r="S3317" s="2"/>
      <c r="T3317" s="1" t="e">
        <v>#N/A</v>
      </c>
    </row>
    <row r="3318" spans="1:20" x14ac:dyDescent="0.25">
      <c r="A3318" s="2" t="str">
        <f t="shared" si="560"/>
        <v>072019</v>
      </c>
      <c r="B3318" s="11">
        <v>43669</v>
      </c>
      <c r="C3318" s="2" t="s">
        <v>3268</v>
      </c>
      <c r="D3318" s="2" t="s">
        <v>250</v>
      </c>
      <c r="E3318" s="2" t="s">
        <v>251</v>
      </c>
      <c r="F3318" s="2">
        <v>40348</v>
      </c>
      <c r="G3318" s="2"/>
      <c r="H3318" s="2"/>
      <c r="I3318" s="2">
        <v>36025</v>
      </c>
      <c r="J3318" s="2"/>
      <c r="K3318" s="2"/>
      <c r="L3318" s="2">
        <f t="shared" si="561"/>
        <v>4323</v>
      </c>
      <c r="M3318" s="2">
        <f t="shared" si="562"/>
        <v>2161.5</v>
      </c>
      <c r="N3318" s="2">
        <f t="shared" si="563"/>
        <v>2161.5</v>
      </c>
      <c r="O3318" s="2">
        <f t="shared" si="564"/>
        <v>0</v>
      </c>
      <c r="P3318" s="2">
        <f t="shared" si="565"/>
        <v>40348</v>
      </c>
      <c r="Q3318" s="14">
        <f t="shared" si="566"/>
        <v>0</v>
      </c>
      <c r="R3318" s="2"/>
      <c r="S3318" s="2"/>
      <c r="T3318" s="1" t="e">
        <v>#N/A</v>
      </c>
    </row>
    <row r="3319" spans="1:20" x14ac:dyDescent="0.25">
      <c r="A3319" s="2" t="str">
        <f t="shared" si="560"/>
        <v>072019</v>
      </c>
      <c r="B3319" s="11">
        <v>43669</v>
      </c>
      <c r="C3319" s="2" t="s">
        <v>3269</v>
      </c>
      <c r="D3319" s="2" t="s">
        <v>250</v>
      </c>
      <c r="E3319" s="2" t="s">
        <v>251</v>
      </c>
      <c r="F3319" s="2">
        <v>78120</v>
      </c>
      <c r="G3319" s="2"/>
      <c r="H3319" s="2"/>
      <c r="I3319" s="2">
        <v>69750</v>
      </c>
      <c r="J3319" s="2"/>
      <c r="K3319" s="2"/>
      <c r="L3319" s="2">
        <f t="shared" si="561"/>
        <v>8370</v>
      </c>
      <c r="M3319" s="2">
        <f t="shared" si="562"/>
        <v>4185</v>
      </c>
      <c r="N3319" s="2">
        <f t="shared" si="563"/>
        <v>4185</v>
      </c>
      <c r="O3319" s="2">
        <f t="shared" si="564"/>
        <v>0</v>
      </c>
      <c r="P3319" s="2">
        <f t="shared" si="565"/>
        <v>78120</v>
      </c>
      <c r="Q3319" s="14">
        <f t="shared" si="566"/>
        <v>0</v>
      </c>
      <c r="R3319" s="2"/>
      <c r="S3319" s="2"/>
      <c r="T3319" s="1" t="e">
        <v>#N/A</v>
      </c>
    </row>
    <row r="3320" spans="1:20" x14ac:dyDescent="0.25">
      <c r="A3320" s="2" t="str">
        <f t="shared" si="560"/>
        <v>072019</v>
      </c>
      <c r="B3320" s="11">
        <v>43669</v>
      </c>
      <c r="C3320" s="2" t="s">
        <v>3270</v>
      </c>
      <c r="D3320" s="2" t="s">
        <v>250</v>
      </c>
      <c r="E3320" s="2" t="s">
        <v>251</v>
      </c>
      <c r="F3320" s="2">
        <v>47303</v>
      </c>
      <c r="G3320" s="2"/>
      <c r="H3320" s="2"/>
      <c r="I3320" s="2">
        <v>42235</v>
      </c>
      <c r="J3320" s="2"/>
      <c r="K3320" s="2"/>
      <c r="L3320" s="2">
        <f t="shared" si="561"/>
        <v>5068.2</v>
      </c>
      <c r="M3320" s="2">
        <f t="shared" si="562"/>
        <v>2534.1</v>
      </c>
      <c r="N3320" s="2">
        <f t="shared" si="563"/>
        <v>2534.1</v>
      </c>
      <c r="O3320" s="2">
        <f t="shared" si="564"/>
        <v>0</v>
      </c>
      <c r="P3320" s="2">
        <f t="shared" si="565"/>
        <v>47303.199999999997</v>
      </c>
      <c r="Q3320" s="14">
        <f t="shared" si="566"/>
        <v>0.19999999999708962</v>
      </c>
      <c r="R3320" s="2"/>
      <c r="S3320" s="2"/>
      <c r="T3320" s="1" t="e">
        <v>#N/A</v>
      </c>
    </row>
    <row r="3321" spans="1:20" x14ac:dyDescent="0.25">
      <c r="A3321" s="2" t="str">
        <f t="shared" si="560"/>
        <v>072019</v>
      </c>
      <c r="B3321" s="11">
        <v>43669</v>
      </c>
      <c r="C3321" s="2" t="s">
        <v>3273</v>
      </c>
      <c r="D3321" s="2" t="s">
        <v>250</v>
      </c>
      <c r="E3321" s="2" t="s">
        <v>251</v>
      </c>
      <c r="F3321" s="2">
        <v>38179</v>
      </c>
      <c r="G3321" s="2"/>
      <c r="H3321" s="2"/>
      <c r="I3321" s="2">
        <v>34088</v>
      </c>
      <c r="J3321" s="2"/>
      <c r="K3321" s="2"/>
      <c r="L3321" s="2">
        <f t="shared" si="561"/>
        <v>4090.56</v>
      </c>
      <c r="M3321" s="2">
        <f t="shared" si="562"/>
        <v>2045.28</v>
      </c>
      <c r="N3321" s="2">
        <f t="shared" si="563"/>
        <v>2045.28</v>
      </c>
      <c r="O3321" s="2">
        <f t="shared" si="564"/>
        <v>0</v>
      </c>
      <c r="P3321" s="2">
        <f t="shared" si="565"/>
        <v>38178.559999999998</v>
      </c>
      <c r="Q3321" s="14">
        <f t="shared" si="566"/>
        <v>-0.44000000000232831</v>
      </c>
      <c r="R3321" s="2"/>
      <c r="S3321" s="2"/>
      <c r="T3321" s="1" t="e">
        <v>#N/A</v>
      </c>
    </row>
    <row r="3322" spans="1:20" x14ac:dyDescent="0.25">
      <c r="A3322" s="2" t="str">
        <f t="shared" si="560"/>
        <v>072019</v>
      </c>
      <c r="B3322" s="11">
        <v>43672</v>
      </c>
      <c r="C3322" s="2" t="s">
        <v>3274</v>
      </c>
      <c r="D3322" s="2" t="s">
        <v>250</v>
      </c>
      <c r="E3322" s="2" t="s">
        <v>251</v>
      </c>
      <c r="F3322" s="2">
        <v>54143</v>
      </c>
      <c r="G3322" s="2"/>
      <c r="H3322" s="2"/>
      <c r="I3322" s="2">
        <v>48342</v>
      </c>
      <c r="J3322" s="2"/>
      <c r="K3322" s="2"/>
      <c r="L3322" s="2">
        <f t="shared" si="561"/>
        <v>5801.04</v>
      </c>
      <c r="M3322" s="2">
        <f t="shared" si="562"/>
        <v>2900.52</v>
      </c>
      <c r="N3322" s="2">
        <f t="shared" si="563"/>
        <v>2900.52</v>
      </c>
      <c r="O3322" s="2">
        <f t="shared" si="564"/>
        <v>0</v>
      </c>
      <c r="P3322" s="2">
        <f t="shared" si="565"/>
        <v>54143.040000000001</v>
      </c>
      <c r="Q3322" s="14">
        <f t="shared" si="566"/>
        <v>4.0000000000873115E-2</v>
      </c>
      <c r="R3322" s="2"/>
      <c r="S3322" s="2"/>
      <c r="T3322" s="1" t="e">
        <v>#N/A</v>
      </c>
    </row>
    <row r="3323" spans="1:20" x14ac:dyDescent="0.25">
      <c r="A3323" s="2" t="str">
        <f t="shared" si="560"/>
        <v>072019</v>
      </c>
      <c r="B3323" s="11">
        <v>43672</v>
      </c>
      <c r="C3323" s="2" t="s">
        <v>3275</v>
      </c>
      <c r="D3323" s="2" t="s">
        <v>250</v>
      </c>
      <c r="E3323" s="2" t="s">
        <v>251</v>
      </c>
      <c r="F3323" s="2">
        <v>46366</v>
      </c>
      <c r="G3323" s="2"/>
      <c r="H3323" s="2"/>
      <c r="I3323" s="2">
        <v>41398</v>
      </c>
      <c r="J3323" s="2"/>
      <c r="K3323" s="2"/>
      <c r="L3323" s="2">
        <f t="shared" si="561"/>
        <v>4967.76</v>
      </c>
      <c r="M3323" s="2">
        <f t="shared" si="562"/>
        <v>2483.88</v>
      </c>
      <c r="N3323" s="2">
        <f t="shared" si="563"/>
        <v>2483.88</v>
      </c>
      <c r="O3323" s="2">
        <f t="shared" si="564"/>
        <v>0</v>
      </c>
      <c r="P3323" s="2">
        <f t="shared" si="565"/>
        <v>46365.760000000002</v>
      </c>
      <c r="Q3323" s="14">
        <f t="shared" si="566"/>
        <v>-0.23999999999796273</v>
      </c>
      <c r="R3323" s="2"/>
      <c r="S3323" s="2"/>
      <c r="T3323" s="1" t="e">
        <v>#N/A</v>
      </c>
    </row>
    <row r="3324" spans="1:20" x14ac:dyDescent="0.25">
      <c r="A3324" s="2" t="str">
        <f t="shared" si="560"/>
        <v>072019</v>
      </c>
      <c r="B3324" s="11">
        <v>43672</v>
      </c>
      <c r="C3324" s="2" t="s">
        <v>3279</v>
      </c>
      <c r="D3324" s="2" t="s">
        <v>250</v>
      </c>
      <c r="E3324" s="2" t="s">
        <v>251</v>
      </c>
      <c r="F3324" s="2">
        <v>53549</v>
      </c>
      <c r="G3324" s="2"/>
      <c r="H3324" s="2"/>
      <c r="I3324" s="2">
        <v>47812</v>
      </c>
      <c r="J3324" s="2"/>
      <c r="K3324" s="2"/>
      <c r="L3324" s="2">
        <f t="shared" si="561"/>
        <v>5737.44</v>
      </c>
      <c r="M3324" s="2">
        <f t="shared" si="562"/>
        <v>2868.72</v>
      </c>
      <c r="N3324" s="2">
        <f t="shared" si="563"/>
        <v>2868.72</v>
      </c>
      <c r="O3324" s="2">
        <f t="shared" si="564"/>
        <v>0</v>
      </c>
      <c r="P3324" s="2">
        <f t="shared" si="565"/>
        <v>53549.440000000002</v>
      </c>
      <c r="Q3324" s="14">
        <f t="shared" si="566"/>
        <v>0.44000000000232831</v>
      </c>
      <c r="R3324" s="2"/>
      <c r="S3324" s="2"/>
      <c r="T3324" s="1" t="e">
        <v>#N/A</v>
      </c>
    </row>
    <row r="3325" spans="1:20" x14ac:dyDescent="0.25">
      <c r="A3325" s="2" t="str">
        <f t="shared" si="560"/>
        <v>072019</v>
      </c>
      <c r="B3325" s="11">
        <v>43672</v>
      </c>
      <c r="C3325" s="2" t="s">
        <v>3280</v>
      </c>
      <c r="D3325" s="2" t="s">
        <v>250</v>
      </c>
      <c r="E3325" s="2" t="s">
        <v>251</v>
      </c>
      <c r="F3325" s="2">
        <v>61908</v>
      </c>
      <c r="G3325" s="2"/>
      <c r="H3325" s="2"/>
      <c r="I3325" s="2">
        <v>55275</v>
      </c>
      <c r="J3325" s="2"/>
      <c r="K3325" s="2"/>
      <c r="L3325" s="2">
        <f t="shared" si="561"/>
        <v>6633</v>
      </c>
      <c r="M3325" s="2">
        <f t="shared" si="562"/>
        <v>3316.5</v>
      </c>
      <c r="N3325" s="2">
        <f t="shared" si="563"/>
        <v>3316.5</v>
      </c>
      <c r="O3325" s="2">
        <f t="shared" si="564"/>
        <v>0</v>
      </c>
      <c r="P3325" s="2">
        <f t="shared" si="565"/>
        <v>61908</v>
      </c>
      <c r="Q3325" s="14">
        <f t="shared" si="566"/>
        <v>0</v>
      </c>
      <c r="R3325" s="2"/>
      <c r="S3325" s="2"/>
      <c r="T3325" s="1" t="e">
        <v>#N/A</v>
      </c>
    </row>
    <row r="3326" spans="1:20" x14ac:dyDescent="0.25">
      <c r="A3326" s="2" t="str">
        <f t="shared" si="560"/>
        <v>072019</v>
      </c>
      <c r="B3326" s="11">
        <v>43672</v>
      </c>
      <c r="C3326" s="2" t="s">
        <v>3281</v>
      </c>
      <c r="D3326" s="2" t="s">
        <v>250</v>
      </c>
      <c r="E3326" s="2" t="s">
        <v>251</v>
      </c>
      <c r="F3326" s="2">
        <v>38438</v>
      </c>
      <c r="G3326" s="2"/>
      <c r="H3326" s="2"/>
      <c r="I3326" s="2">
        <v>34320</v>
      </c>
      <c r="J3326" s="2"/>
      <c r="K3326" s="2"/>
      <c r="L3326" s="2">
        <f t="shared" si="561"/>
        <v>4118.3999999999996</v>
      </c>
      <c r="M3326" s="2">
        <f t="shared" si="562"/>
        <v>2059.1999999999998</v>
      </c>
      <c r="N3326" s="2">
        <f t="shared" si="563"/>
        <v>2059.1999999999998</v>
      </c>
      <c r="O3326" s="2">
        <f t="shared" si="564"/>
        <v>0</v>
      </c>
      <c r="P3326" s="2">
        <f t="shared" si="565"/>
        <v>38438.400000000001</v>
      </c>
      <c r="Q3326" s="14">
        <f t="shared" si="566"/>
        <v>0.40000000000145519</v>
      </c>
      <c r="R3326" s="2"/>
      <c r="S3326" s="2"/>
      <c r="T3326" s="1" t="e">
        <v>#N/A</v>
      </c>
    </row>
    <row r="3327" spans="1:20" x14ac:dyDescent="0.25">
      <c r="A3327" s="2" t="str">
        <f t="shared" si="560"/>
        <v>072019</v>
      </c>
      <c r="B3327" s="11">
        <v>43672</v>
      </c>
      <c r="C3327" s="2" t="s">
        <v>3283</v>
      </c>
      <c r="D3327" s="2" t="s">
        <v>250</v>
      </c>
      <c r="E3327" s="2" t="s">
        <v>251</v>
      </c>
      <c r="F3327" s="2">
        <v>44380</v>
      </c>
      <c r="G3327" s="2"/>
      <c r="H3327" s="2"/>
      <c r="I3327" s="2">
        <v>39625</v>
      </c>
      <c r="J3327" s="2"/>
      <c r="K3327" s="2"/>
      <c r="L3327" s="2">
        <f t="shared" si="561"/>
        <v>4755</v>
      </c>
      <c r="M3327" s="2">
        <f t="shared" si="562"/>
        <v>2377.5</v>
      </c>
      <c r="N3327" s="2">
        <f t="shared" si="563"/>
        <v>2377.5</v>
      </c>
      <c r="O3327" s="2">
        <f t="shared" si="564"/>
        <v>0</v>
      </c>
      <c r="P3327" s="2">
        <f t="shared" si="565"/>
        <v>44380</v>
      </c>
      <c r="Q3327" s="14">
        <f t="shared" si="566"/>
        <v>0</v>
      </c>
      <c r="R3327" s="2"/>
      <c r="S3327" s="2"/>
      <c r="T3327" s="1" t="e">
        <v>#N/A</v>
      </c>
    </row>
    <row r="3328" spans="1:20" x14ac:dyDescent="0.25">
      <c r="A3328" s="2" t="str">
        <f t="shared" si="560"/>
        <v>072019</v>
      </c>
      <c r="B3328" s="11">
        <v>43677</v>
      </c>
      <c r="C3328" s="2" t="s">
        <v>3284</v>
      </c>
      <c r="D3328" s="2" t="s">
        <v>250</v>
      </c>
      <c r="E3328" s="2" t="s">
        <v>251</v>
      </c>
      <c r="F3328" s="2">
        <v>77353</v>
      </c>
      <c r="G3328" s="2"/>
      <c r="H3328" s="2"/>
      <c r="I3328" s="2">
        <v>69065</v>
      </c>
      <c r="J3328" s="2"/>
      <c r="K3328" s="2"/>
      <c r="L3328" s="2">
        <f t="shared" si="561"/>
        <v>8287.7999999999993</v>
      </c>
      <c r="M3328" s="2">
        <f t="shared" si="562"/>
        <v>4143.8999999999996</v>
      </c>
      <c r="N3328" s="2">
        <f t="shared" si="563"/>
        <v>4143.8999999999996</v>
      </c>
      <c r="O3328" s="2">
        <f t="shared" si="564"/>
        <v>0</v>
      </c>
      <c r="P3328" s="2">
        <f t="shared" si="565"/>
        <v>77352.800000000003</v>
      </c>
      <c r="Q3328" s="14">
        <f t="shared" si="566"/>
        <v>-0.19999999999708962</v>
      </c>
      <c r="R3328" s="2"/>
      <c r="S3328" s="2"/>
      <c r="T3328" s="1" t="e">
        <v>#N/A</v>
      </c>
    </row>
    <row r="3329" spans="1:20" x14ac:dyDescent="0.25">
      <c r="A3329" s="2" t="str">
        <f t="shared" si="560"/>
        <v>072019</v>
      </c>
      <c r="B3329" s="11">
        <v>43677</v>
      </c>
      <c r="C3329" s="2" t="s">
        <v>3285</v>
      </c>
      <c r="D3329" s="2" t="s">
        <v>250</v>
      </c>
      <c r="E3329" s="2" t="s">
        <v>251</v>
      </c>
      <c r="F3329" s="2">
        <v>56235</v>
      </c>
      <c r="G3329" s="2"/>
      <c r="H3329" s="2"/>
      <c r="I3329" s="2">
        <v>50210</v>
      </c>
      <c r="J3329" s="2"/>
      <c r="K3329" s="2"/>
      <c r="L3329" s="2">
        <f t="shared" si="561"/>
        <v>6025.2</v>
      </c>
      <c r="M3329" s="2">
        <f t="shared" si="562"/>
        <v>3012.6</v>
      </c>
      <c r="N3329" s="2">
        <f t="shared" si="563"/>
        <v>3012.6</v>
      </c>
      <c r="O3329" s="2">
        <f t="shared" si="564"/>
        <v>0</v>
      </c>
      <c r="P3329" s="2">
        <f t="shared" si="565"/>
        <v>56235.199999999997</v>
      </c>
      <c r="Q3329" s="14">
        <f t="shared" si="566"/>
        <v>0.19999999999708962</v>
      </c>
      <c r="R3329" s="2"/>
      <c r="S3329" s="2"/>
      <c r="T3329" s="1" t="e">
        <v>#N/A</v>
      </c>
    </row>
    <row r="3330" spans="1:20" x14ac:dyDescent="0.25">
      <c r="A3330" s="2" t="str">
        <f t="shared" si="560"/>
        <v>072019</v>
      </c>
      <c r="B3330" s="11">
        <v>43677</v>
      </c>
      <c r="C3330" s="2" t="s">
        <v>3286</v>
      </c>
      <c r="D3330" s="2" t="s">
        <v>250</v>
      </c>
      <c r="E3330" s="2" t="s">
        <v>251</v>
      </c>
      <c r="F3330" s="2">
        <v>42025</v>
      </c>
      <c r="G3330" s="2"/>
      <c r="H3330" s="2"/>
      <c r="I3330" s="2">
        <v>37522</v>
      </c>
      <c r="J3330" s="2"/>
      <c r="K3330" s="2"/>
      <c r="L3330" s="2">
        <f t="shared" si="561"/>
        <v>4502.6400000000003</v>
      </c>
      <c r="M3330" s="2">
        <f t="shared" si="562"/>
        <v>2251.3200000000002</v>
      </c>
      <c r="N3330" s="2">
        <f t="shared" si="563"/>
        <v>2251.3200000000002</v>
      </c>
      <c r="O3330" s="2">
        <f t="shared" si="564"/>
        <v>0</v>
      </c>
      <c r="P3330" s="2">
        <f t="shared" si="565"/>
        <v>42024.639999999999</v>
      </c>
      <c r="Q3330" s="14">
        <f t="shared" si="566"/>
        <v>-0.36000000000058208</v>
      </c>
      <c r="R3330" s="2"/>
      <c r="S3330" s="2"/>
      <c r="T3330" s="1" t="e">
        <v>#N/A</v>
      </c>
    </row>
    <row r="3331" spans="1:20" x14ac:dyDescent="0.25">
      <c r="A3331" s="2" t="str">
        <f t="shared" si="560"/>
        <v>072019</v>
      </c>
      <c r="B3331" s="11">
        <v>43677</v>
      </c>
      <c r="C3331" s="2" t="s">
        <v>3287</v>
      </c>
      <c r="D3331" s="2" t="s">
        <v>250</v>
      </c>
      <c r="E3331" s="2" t="s">
        <v>251</v>
      </c>
      <c r="F3331" s="2">
        <v>50645</v>
      </c>
      <c r="G3331" s="2"/>
      <c r="H3331" s="2"/>
      <c r="I3331" s="2">
        <v>45219</v>
      </c>
      <c r="J3331" s="2"/>
      <c r="K3331" s="2"/>
      <c r="L3331" s="2">
        <f t="shared" si="561"/>
        <v>5426.28</v>
      </c>
      <c r="M3331" s="2">
        <f t="shared" si="562"/>
        <v>2713.14</v>
      </c>
      <c r="N3331" s="2">
        <f t="shared" si="563"/>
        <v>2713.14</v>
      </c>
      <c r="O3331" s="2">
        <f t="shared" si="564"/>
        <v>0</v>
      </c>
      <c r="P3331" s="2">
        <f t="shared" si="565"/>
        <v>50645.279999999999</v>
      </c>
      <c r="Q3331" s="14">
        <f t="shared" si="566"/>
        <v>0.27999999999883585</v>
      </c>
      <c r="R3331" s="2"/>
      <c r="S3331" s="2"/>
      <c r="T3331" s="1" t="e">
        <v>#N/A</v>
      </c>
    </row>
    <row r="3332" spans="1:20" x14ac:dyDescent="0.25">
      <c r="A3332" s="2" t="str">
        <f t="shared" si="560"/>
        <v>082019</v>
      </c>
      <c r="B3332" s="11">
        <v>43679</v>
      </c>
      <c r="C3332" s="2" t="s">
        <v>3622</v>
      </c>
      <c r="D3332" s="2" t="s">
        <v>250</v>
      </c>
      <c r="E3332" s="2" t="s">
        <v>251</v>
      </c>
      <c r="F3332" s="2">
        <v>21174</v>
      </c>
      <c r="G3332" s="2"/>
      <c r="H3332" s="2"/>
      <c r="I3332" s="2">
        <v>18905</v>
      </c>
      <c r="J3332" s="2"/>
      <c r="K3332" s="2"/>
      <c r="L3332" s="2">
        <f t="shared" si="561"/>
        <v>2268.6</v>
      </c>
      <c r="M3332" s="2">
        <f t="shared" si="562"/>
        <v>1134.3</v>
      </c>
      <c r="N3332" s="2">
        <f t="shared" si="563"/>
        <v>1134.3</v>
      </c>
      <c r="O3332" s="2">
        <f t="shared" si="564"/>
        <v>0</v>
      </c>
      <c r="P3332" s="2">
        <f t="shared" si="565"/>
        <v>21173.599999999999</v>
      </c>
      <c r="Q3332" s="14">
        <f t="shared" si="566"/>
        <v>-0.40000000000145519</v>
      </c>
      <c r="R3332" s="2"/>
      <c r="S3332" s="2"/>
      <c r="T3332" s="1" t="e">
        <v>#N/A</v>
      </c>
    </row>
    <row r="3333" spans="1:20" x14ac:dyDescent="0.25">
      <c r="A3333" s="2" t="str">
        <f t="shared" si="560"/>
        <v>082019</v>
      </c>
      <c r="B3333" s="11">
        <v>43679</v>
      </c>
      <c r="C3333" s="2" t="s">
        <v>3624</v>
      </c>
      <c r="D3333" s="2" t="s">
        <v>250</v>
      </c>
      <c r="E3333" s="2" t="s">
        <v>251</v>
      </c>
      <c r="F3333" s="2">
        <v>39749</v>
      </c>
      <c r="G3333" s="2"/>
      <c r="H3333" s="2"/>
      <c r="I3333" s="2">
        <v>35490</v>
      </c>
      <c r="J3333" s="2"/>
      <c r="K3333" s="2"/>
      <c r="L3333" s="2">
        <f t="shared" si="561"/>
        <v>4258.8</v>
      </c>
      <c r="M3333" s="2">
        <f t="shared" si="562"/>
        <v>2129.4</v>
      </c>
      <c r="N3333" s="2">
        <f t="shared" si="563"/>
        <v>2129.4</v>
      </c>
      <c r="O3333" s="2">
        <f t="shared" si="564"/>
        <v>0</v>
      </c>
      <c r="P3333" s="2">
        <f t="shared" si="565"/>
        <v>39748.800000000003</v>
      </c>
      <c r="Q3333" s="14">
        <f t="shared" si="566"/>
        <v>-0.19999999999708962</v>
      </c>
      <c r="R3333" s="2"/>
      <c r="S3333" s="2"/>
      <c r="T3333" s="1" t="e">
        <v>#N/A</v>
      </c>
    </row>
    <row r="3334" spans="1:20" x14ac:dyDescent="0.25">
      <c r="A3334" s="2" t="str">
        <f t="shared" si="560"/>
        <v>082019</v>
      </c>
      <c r="B3334" s="11">
        <v>43679</v>
      </c>
      <c r="C3334" s="2" t="s">
        <v>3625</v>
      </c>
      <c r="D3334" s="2" t="s">
        <v>250</v>
      </c>
      <c r="E3334" s="2" t="s">
        <v>251</v>
      </c>
      <c r="F3334" s="2">
        <v>54320</v>
      </c>
      <c r="G3334" s="2"/>
      <c r="H3334" s="2"/>
      <c r="I3334" s="2">
        <v>48500</v>
      </c>
      <c r="J3334" s="2"/>
      <c r="K3334" s="2"/>
      <c r="L3334" s="2">
        <f t="shared" si="561"/>
        <v>5820</v>
      </c>
      <c r="M3334" s="2">
        <f t="shared" si="562"/>
        <v>2910</v>
      </c>
      <c r="N3334" s="2">
        <f t="shared" si="563"/>
        <v>2910</v>
      </c>
      <c r="O3334" s="2">
        <f t="shared" si="564"/>
        <v>0</v>
      </c>
      <c r="P3334" s="2">
        <f t="shared" si="565"/>
        <v>54320</v>
      </c>
      <c r="Q3334" s="14">
        <f t="shared" si="566"/>
        <v>0</v>
      </c>
      <c r="R3334" s="2"/>
      <c r="S3334" s="2"/>
      <c r="T3334" s="1" t="e">
        <v>#N/A</v>
      </c>
    </row>
    <row r="3335" spans="1:20" x14ac:dyDescent="0.25">
      <c r="A3335" s="2" t="str">
        <f t="shared" si="560"/>
        <v>082019</v>
      </c>
      <c r="B3335" s="11">
        <v>43679</v>
      </c>
      <c r="C3335" s="2" t="s">
        <v>3472</v>
      </c>
      <c r="D3335" s="2" t="s">
        <v>250</v>
      </c>
      <c r="E3335" s="2" t="s">
        <v>251</v>
      </c>
      <c r="F3335" s="2">
        <v>36122</v>
      </c>
      <c r="G3335" s="2"/>
      <c r="H3335" s="2"/>
      <c r="I3335" s="2">
        <v>32252</v>
      </c>
      <c r="J3335" s="2"/>
      <c r="K3335" s="2"/>
      <c r="L3335" s="2">
        <f t="shared" si="561"/>
        <v>3870.24</v>
      </c>
      <c r="M3335" s="2">
        <f t="shared" si="562"/>
        <v>1935.12</v>
      </c>
      <c r="N3335" s="2">
        <f t="shared" si="563"/>
        <v>1935.12</v>
      </c>
      <c r="O3335" s="2">
        <f t="shared" si="564"/>
        <v>0</v>
      </c>
      <c r="P3335" s="2">
        <f t="shared" si="565"/>
        <v>36122.239999999998</v>
      </c>
      <c r="Q3335" s="14">
        <f t="shared" si="566"/>
        <v>0.23999999999796273</v>
      </c>
      <c r="R3335" s="2"/>
      <c r="S3335" s="2"/>
      <c r="T3335" s="1" t="e">
        <v>#N/A</v>
      </c>
    </row>
    <row r="3336" spans="1:20" x14ac:dyDescent="0.25">
      <c r="A3336" s="2" t="str">
        <f t="shared" si="560"/>
        <v>082019</v>
      </c>
      <c r="B3336" s="11">
        <v>43680</v>
      </c>
      <c r="C3336" s="2" t="s">
        <v>3473</v>
      </c>
      <c r="D3336" s="2" t="s">
        <v>250</v>
      </c>
      <c r="E3336" s="2" t="s">
        <v>251</v>
      </c>
      <c r="F3336" s="2">
        <v>12919</v>
      </c>
      <c r="G3336" s="2"/>
      <c r="H3336" s="2"/>
      <c r="I3336" s="2">
        <v>11535</v>
      </c>
      <c r="J3336" s="2"/>
      <c r="K3336" s="2"/>
      <c r="L3336" s="2">
        <f t="shared" si="561"/>
        <v>1384.2</v>
      </c>
      <c r="M3336" s="2">
        <f t="shared" si="562"/>
        <v>692.1</v>
      </c>
      <c r="N3336" s="2">
        <f t="shared" si="563"/>
        <v>692.1</v>
      </c>
      <c r="O3336" s="2">
        <f t="shared" si="564"/>
        <v>0</v>
      </c>
      <c r="P3336" s="2">
        <f t="shared" si="565"/>
        <v>12919.2</v>
      </c>
      <c r="Q3336" s="14">
        <f t="shared" si="566"/>
        <v>0.2000000000007276</v>
      </c>
      <c r="R3336" s="2"/>
      <c r="S3336" s="2"/>
      <c r="T3336" s="1" t="e">
        <v>#N/A</v>
      </c>
    </row>
    <row r="3337" spans="1:20" x14ac:dyDescent="0.25">
      <c r="A3337" s="2" t="str">
        <f t="shared" si="560"/>
        <v>082019</v>
      </c>
      <c r="B3337" s="11">
        <v>43680</v>
      </c>
      <c r="C3337" s="2" t="s">
        <v>3474</v>
      </c>
      <c r="D3337" s="2" t="s">
        <v>250</v>
      </c>
      <c r="E3337" s="2" t="s">
        <v>251</v>
      </c>
      <c r="F3337" s="2">
        <v>2520</v>
      </c>
      <c r="G3337" s="2"/>
      <c r="H3337" s="2"/>
      <c r="I3337" s="2">
        <v>2250</v>
      </c>
      <c r="J3337" s="2"/>
      <c r="K3337" s="2"/>
      <c r="L3337" s="2">
        <f t="shared" si="561"/>
        <v>270</v>
      </c>
      <c r="M3337" s="2">
        <f t="shared" si="562"/>
        <v>135</v>
      </c>
      <c r="N3337" s="2">
        <f t="shared" si="563"/>
        <v>135</v>
      </c>
      <c r="O3337" s="2">
        <f t="shared" si="564"/>
        <v>0</v>
      </c>
      <c r="P3337" s="2">
        <f t="shared" si="565"/>
        <v>2520</v>
      </c>
      <c r="Q3337" s="14">
        <f t="shared" si="566"/>
        <v>0</v>
      </c>
      <c r="R3337" s="2"/>
      <c r="S3337" s="2"/>
      <c r="T3337" s="1" t="e">
        <v>#N/A</v>
      </c>
    </row>
    <row r="3338" spans="1:20" x14ac:dyDescent="0.25">
      <c r="A3338" s="2" t="str">
        <f t="shared" si="560"/>
        <v>082019</v>
      </c>
      <c r="B3338" s="11">
        <v>43684</v>
      </c>
      <c r="C3338" s="2" t="s">
        <v>3475</v>
      </c>
      <c r="D3338" s="2" t="s">
        <v>250</v>
      </c>
      <c r="E3338" s="2" t="s">
        <v>251</v>
      </c>
      <c r="F3338" s="2">
        <v>25973</v>
      </c>
      <c r="G3338" s="2"/>
      <c r="H3338" s="2"/>
      <c r="I3338" s="2">
        <v>23190</v>
      </c>
      <c r="J3338" s="2"/>
      <c r="K3338" s="2"/>
      <c r="L3338" s="2">
        <f t="shared" si="561"/>
        <v>2782.8</v>
      </c>
      <c r="M3338" s="2">
        <f t="shared" si="562"/>
        <v>1391.4</v>
      </c>
      <c r="N3338" s="2">
        <f t="shared" si="563"/>
        <v>1391.4</v>
      </c>
      <c r="O3338" s="2">
        <f t="shared" si="564"/>
        <v>0</v>
      </c>
      <c r="P3338" s="2">
        <f t="shared" si="565"/>
        <v>25972.799999999999</v>
      </c>
      <c r="Q3338" s="14">
        <f t="shared" si="566"/>
        <v>-0.2000000000007276</v>
      </c>
      <c r="R3338" s="2"/>
      <c r="S3338" s="2"/>
      <c r="T3338" s="1" t="e">
        <v>#N/A</v>
      </c>
    </row>
    <row r="3339" spans="1:20" x14ac:dyDescent="0.25">
      <c r="A3339" s="2" t="str">
        <f t="shared" si="560"/>
        <v>082019</v>
      </c>
      <c r="B3339" s="11">
        <v>43684</v>
      </c>
      <c r="C3339" s="2" t="s">
        <v>3476</v>
      </c>
      <c r="D3339" s="2" t="s">
        <v>250</v>
      </c>
      <c r="E3339" s="2" t="s">
        <v>251</v>
      </c>
      <c r="F3339" s="2">
        <v>23895</v>
      </c>
      <c r="G3339" s="2"/>
      <c r="H3339" s="2"/>
      <c r="I3339" s="2">
        <v>21335</v>
      </c>
      <c r="J3339" s="2"/>
      <c r="K3339" s="2"/>
      <c r="L3339" s="2">
        <f t="shared" si="561"/>
        <v>2560.1999999999998</v>
      </c>
      <c r="M3339" s="2">
        <f t="shared" si="562"/>
        <v>1280.0999999999999</v>
      </c>
      <c r="N3339" s="2">
        <f t="shared" si="563"/>
        <v>1280.0999999999999</v>
      </c>
      <c r="O3339" s="2">
        <f t="shared" si="564"/>
        <v>0</v>
      </c>
      <c r="P3339" s="2">
        <f t="shared" si="565"/>
        <v>23895.200000000001</v>
      </c>
      <c r="Q3339" s="14">
        <f t="shared" si="566"/>
        <v>0.2000000000007276</v>
      </c>
      <c r="R3339" s="2"/>
      <c r="S3339" s="2"/>
      <c r="T3339" s="1" t="e">
        <v>#N/A</v>
      </c>
    </row>
    <row r="3340" spans="1:20" x14ac:dyDescent="0.25">
      <c r="A3340" s="2" t="str">
        <f t="shared" si="560"/>
        <v>082019</v>
      </c>
      <c r="B3340" s="11">
        <v>43684</v>
      </c>
      <c r="C3340" s="2" t="s">
        <v>3627</v>
      </c>
      <c r="D3340" s="2" t="s">
        <v>250</v>
      </c>
      <c r="E3340" s="2" t="s">
        <v>251</v>
      </c>
      <c r="F3340" s="2">
        <v>49896</v>
      </c>
      <c r="G3340" s="2"/>
      <c r="H3340" s="2"/>
      <c r="I3340" s="2">
        <v>44550</v>
      </c>
      <c r="J3340" s="2"/>
      <c r="K3340" s="2"/>
      <c r="L3340" s="2">
        <f t="shared" si="561"/>
        <v>5346</v>
      </c>
      <c r="M3340" s="2">
        <f t="shared" si="562"/>
        <v>2673</v>
      </c>
      <c r="N3340" s="2">
        <f t="shared" si="563"/>
        <v>2673</v>
      </c>
      <c r="O3340" s="2">
        <f t="shared" si="564"/>
        <v>0</v>
      </c>
      <c r="P3340" s="2">
        <f t="shared" si="565"/>
        <v>49896</v>
      </c>
      <c r="Q3340" s="14">
        <f t="shared" si="566"/>
        <v>0</v>
      </c>
      <c r="R3340" s="2"/>
      <c r="S3340" s="2"/>
      <c r="T3340" s="1" t="e">
        <v>#N/A</v>
      </c>
    </row>
    <row r="3341" spans="1:20" x14ac:dyDescent="0.25">
      <c r="A3341" s="2" t="str">
        <f t="shared" si="560"/>
        <v>082019</v>
      </c>
      <c r="B3341" s="11">
        <v>43684</v>
      </c>
      <c r="C3341" s="2" t="s">
        <v>3628</v>
      </c>
      <c r="D3341" s="2" t="s">
        <v>250</v>
      </c>
      <c r="E3341" s="2" t="s">
        <v>251</v>
      </c>
      <c r="F3341" s="2">
        <v>58464</v>
      </c>
      <c r="G3341" s="2"/>
      <c r="H3341" s="2"/>
      <c r="I3341" s="2">
        <v>52200</v>
      </c>
      <c r="J3341" s="2"/>
      <c r="K3341" s="2"/>
      <c r="L3341" s="2">
        <f t="shared" si="561"/>
        <v>6264</v>
      </c>
      <c r="M3341" s="2">
        <f t="shared" si="562"/>
        <v>3132</v>
      </c>
      <c r="N3341" s="2">
        <f t="shared" si="563"/>
        <v>3132</v>
      </c>
      <c r="O3341" s="2">
        <f t="shared" si="564"/>
        <v>0</v>
      </c>
      <c r="P3341" s="2">
        <f t="shared" si="565"/>
        <v>58464</v>
      </c>
      <c r="Q3341" s="14">
        <f t="shared" si="566"/>
        <v>0</v>
      </c>
      <c r="R3341" s="2"/>
      <c r="S3341" s="2"/>
      <c r="T3341" s="1" t="e">
        <v>#N/A</v>
      </c>
    </row>
    <row r="3342" spans="1:20" x14ac:dyDescent="0.25">
      <c r="A3342" s="2" t="str">
        <f t="shared" si="560"/>
        <v>082019</v>
      </c>
      <c r="B3342" s="11">
        <v>43685</v>
      </c>
      <c r="C3342" s="2" t="s">
        <v>3631</v>
      </c>
      <c r="D3342" s="2" t="s">
        <v>250</v>
      </c>
      <c r="E3342" s="2" t="s">
        <v>251</v>
      </c>
      <c r="F3342" s="2">
        <v>18157</v>
      </c>
      <c r="G3342" s="2"/>
      <c r="H3342" s="2"/>
      <c r="I3342" s="2">
        <v>16212</v>
      </c>
      <c r="J3342" s="2"/>
      <c r="K3342" s="2"/>
      <c r="L3342" s="2">
        <f t="shared" si="561"/>
        <v>1945.44</v>
      </c>
      <c r="M3342" s="2">
        <f t="shared" si="562"/>
        <v>972.72</v>
      </c>
      <c r="N3342" s="2">
        <f t="shared" si="563"/>
        <v>972.72</v>
      </c>
      <c r="O3342" s="2">
        <f t="shared" si="564"/>
        <v>0</v>
      </c>
      <c r="P3342" s="2">
        <f t="shared" si="565"/>
        <v>18157.439999999999</v>
      </c>
      <c r="Q3342" s="14">
        <f t="shared" si="566"/>
        <v>0.43999999999869033</v>
      </c>
      <c r="R3342" s="2"/>
      <c r="S3342" s="2"/>
      <c r="T3342" s="1" t="e">
        <v>#N/A</v>
      </c>
    </row>
    <row r="3343" spans="1:20" x14ac:dyDescent="0.25">
      <c r="A3343" s="2" t="str">
        <f t="shared" ref="A3343:A3406" si="567">TEXT(B3343,"MMYYYY")</f>
        <v>082019</v>
      </c>
      <c r="B3343" s="11">
        <v>43685</v>
      </c>
      <c r="C3343" s="2" t="s">
        <v>3632</v>
      </c>
      <c r="D3343" s="2" t="s">
        <v>250</v>
      </c>
      <c r="E3343" s="2" t="s">
        <v>251</v>
      </c>
      <c r="F3343" s="2">
        <v>68208</v>
      </c>
      <c r="G3343" s="2"/>
      <c r="H3343" s="2"/>
      <c r="I3343" s="2">
        <v>60900</v>
      </c>
      <c r="J3343" s="2"/>
      <c r="K3343" s="2"/>
      <c r="L3343" s="2">
        <f t="shared" si="561"/>
        <v>7308</v>
      </c>
      <c r="M3343" s="2">
        <f t="shared" si="562"/>
        <v>3654</v>
      </c>
      <c r="N3343" s="2">
        <f t="shared" si="563"/>
        <v>3654</v>
      </c>
      <c r="O3343" s="2">
        <f t="shared" si="564"/>
        <v>0</v>
      </c>
      <c r="P3343" s="2">
        <f t="shared" si="565"/>
        <v>68208</v>
      </c>
      <c r="Q3343" s="14">
        <f t="shared" si="566"/>
        <v>0</v>
      </c>
      <c r="R3343" s="2"/>
      <c r="S3343" s="2"/>
      <c r="T3343" s="1" t="e">
        <v>#N/A</v>
      </c>
    </row>
    <row r="3344" spans="1:20" x14ac:dyDescent="0.25">
      <c r="A3344" s="2" t="str">
        <f t="shared" si="567"/>
        <v>082019</v>
      </c>
      <c r="B3344" s="11">
        <v>43686</v>
      </c>
      <c r="C3344" s="2" t="s">
        <v>3636</v>
      </c>
      <c r="D3344" s="2" t="s">
        <v>250</v>
      </c>
      <c r="E3344" s="2" t="s">
        <v>251</v>
      </c>
      <c r="F3344" s="2">
        <v>49056</v>
      </c>
      <c r="G3344" s="2"/>
      <c r="H3344" s="2"/>
      <c r="I3344" s="2">
        <v>43800</v>
      </c>
      <c r="J3344" s="2"/>
      <c r="K3344" s="2"/>
      <c r="L3344" s="2">
        <f t="shared" si="561"/>
        <v>5256</v>
      </c>
      <c r="M3344" s="2">
        <f t="shared" si="562"/>
        <v>2628</v>
      </c>
      <c r="N3344" s="2">
        <f t="shared" si="563"/>
        <v>2628</v>
      </c>
      <c r="O3344" s="2">
        <f t="shared" si="564"/>
        <v>0</v>
      </c>
      <c r="P3344" s="2">
        <f t="shared" si="565"/>
        <v>49056</v>
      </c>
      <c r="Q3344" s="14">
        <f t="shared" si="566"/>
        <v>0</v>
      </c>
      <c r="R3344" s="2"/>
      <c r="S3344" s="2"/>
      <c r="T3344" s="1" t="e">
        <v>#N/A</v>
      </c>
    </row>
    <row r="3345" spans="1:20" x14ac:dyDescent="0.25">
      <c r="A3345" s="2" t="str">
        <f t="shared" si="567"/>
        <v>082019</v>
      </c>
      <c r="B3345" s="11">
        <v>43689</v>
      </c>
      <c r="C3345" s="2" t="s">
        <v>3639</v>
      </c>
      <c r="D3345" s="2" t="s">
        <v>250</v>
      </c>
      <c r="E3345" s="2" t="s">
        <v>251</v>
      </c>
      <c r="F3345" s="2">
        <v>87575</v>
      </c>
      <c r="G3345" s="2"/>
      <c r="H3345" s="2"/>
      <c r="I3345" s="2">
        <v>78192</v>
      </c>
      <c r="J3345" s="2"/>
      <c r="K3345" s="2"/>
      <c r="L3345" s="2">
        <f t="shared" si="561"/>
        <v>9383.0400000000009</v>
      </c>
      <c r="M3345" s="2">
        <f t="shared" si="562"/>
        <v>4691.5200000000004</v>
      </c>
      <c r="N3345" s="2">
        <f t="shared" si="563"/>
        <v>4691.5200000000004</v>
      </c>
      <c r="O3345" s="2">
        <f t="shared" si="564"/>
        <v>0</v>
      </c>
      <c r="P3345" s="2">
        <f t="shared" si="565"/>
        <v>87575.040000000008</v>
      </c>
      <c r="Q3345" s="14">
        <f t="shared" si="566"/>
        <v>4.0000000008149073E-2</v>
      </c>
      <c r="R3345" s="2"/>
      <c r="S3345" s="2"/>
      <c r="T3345" s="1" t="e">
        <v>#N/A</v>
      </c>
    </row>
    <row r="3346" spans="1:20" x14ac:dyDescent="0.25">
      <c r="A3346" s="2" t="str">
        <f t="shared" si="567"/>
        <v>082019</v>
      </c>
      <c r="B3346" s="11">
        <v>43691</v>
      </c>
      <c r="C3346" s="2" t="s">
        <v>3644</v>
      </c>
      <c r="D3346" s="2" t="s">
        <v>250</v>
      </c>
      <c r="E3346" s="2" t="s">
        <v>251</v>
      </c>
      <c r="F3346" s="2">
        <v>5824</v>
      </c>
      <c r="G3346" s="2"/>
      <c r="H3346" s="2"/>
      <c r="I3346" s="2">
        <v>5200</v>
      </c>
      <c r="J3346" s="2"/>
      <c r="K3346" s="2"/>
      <c r="L3346" s="2">
        <f t="shared" si="561"/>
        <v>624</v>
      </c>
      <c r="M3346" s="2">
        <f t="shared" si="562"/>
        <v>312</v>
      </c>
      <c r="N3346" s="2">
        <f t="shared" si="563"/>
        <v>312</v>
      </c>
      <c r="O3346" s="2">
        <f t="shared" si="564"/>
        <v>0</v>
      </c>
      <c r="P3346" s="2">
        <f t="shared" si="565"/>
        <v>5824</v>
      </c>
      <c r="Q3346" s="14">
        <f t="shared" si="566"/>
        <v>0</v>
      </c>
      <c r="R3346" s="2"/>
      <c r="S3346" s="2"/>
      <c r="T3346" s="1" t="e">
        <v>#N/A</v>
      </c>
    </row>
    <row r="3347" spans="1:20" x14ac:dyDescent="0.25">
      <c r="A3347" s="2" t="str">
        <f t="shared" si="567"/>
        <v>082019</v>
      </c>
      <c r="B3347" s="11">
        <v>43693</v>
      </c>
      <c r="C3347" s="2" t="s">
        <v>3646</v>
      </c>
      <c r="D3347" s="2" t="s">
        <v>250</v>
      </c>
      <c r="E3347" s="2" t="s">
        <v>251</v>
      </c>
      <c r="F3347" s="2">
        <v>57611</v>
      </c>
      <c r="G3347" s="2"/>
      <c r="H3347" s="2"/>
      <c r="I3347" s="2">
        <v>51438</v>
      </c>
      <c r="J3347" s="2"/>
      <c r="K3347" s="2"/>
      <c r="L3347" s="2">
        <f t="shared" ref="L3347:L3410" si="568">+(H3347*$H$1/100)+(I3347*$I$1/100)+(J3347*$J$1/100)+(K3347*$K$1/100)</f>
        <v>6172.56</v>
      </c>
      <c r="M3347" s="2">
        <f t="shared" ref="M3347:M3410" si="569">+IF(VALUE(LEFT(D3347,2))=33,L3347/2,0)</f>
        <v>3086.28</v>
      </c>
      <c r="N3347" s="2">
        <f t="shared" ref="N3347:N3410" si="570">+M3347</f>
        <v>3086.28</v>
      </c>
      <c r="O3347" s="2">
        <f t="shared" ref="O3347:O3410" si="571">+IF(VALUE(LEFT(D3347,2))=33,0,L3347)</f>
        <v>0</v>
      </c>
      <c r="P3347" s="2">
        <f t="shared" ref="P3347:P3410" si="572">H3347+I3347+J3347+K3347+L3347+G3347</f>
        <v>57610.559999999998</v>
      </c>
      <c r="Q3347" s="14">
        <f t="shared" ref="Q3347:Q3410" si="573">P3347-F3347</f>
        <v>-0.44000000000232831</v>
      </c>
      <c r="R3347" s="2"/>
      <c r="S3347" s="2"/>
      <c r="T3347" s="1" t="e">
        <v>#N/A</v>
      </c>
    </row>
    <row r="3348" spans="1:20" x14ac:dyDescent="0.25">
      <c r="A3348" s="2" t="str">
        <f t="shared" si="567"/>
        <v>082019</v>
      </c>
      <c r="B3348" s="11">
        <v>43694</v>
      </c>
      <c r="C3348" s="2" t="s">
        <v>3649</v>
      </c>
      <c r="D3348" s="2" t="s">
        <v>250</v>
      </c>
      <c r="E3348" s="2" t="s">
        <v>251</v>
      </c>
      <c r="F3348" s="2">
        <v>16240</v>
      </c>
      <c r="G3348" s="2"/>
      <c r="H3348" s="2"/>
      <c r="I3348" s="2">
        <v>14500</v>
      </c>
      <c r="J3348" s="2"/>
      <c r="K3348" s="2"/>
      <c r="L3348" s="2">
        <f t="shared" si="568"/>
        <v>1740</v>
      </c>
      <c r="M3348" s="2">
        <f t="shared" si="569"/>
        <v>870</v>
      </c>
      <c r="N3348" s="2">
        <f t="shared" si="570"/>
        <v>870</v>
      </c>
      <c r="O3348" s="2">
        <f t="shared" si="571"/>
        <v>0</v>
      </c>
      <c r="P3348" s="2">
        <f t="shared" si="572"/>
        <v>16240</v>
      </c>
      <c r="Q3348" s="14">
        <f t="shared" si="573"/>
        <v>0</v>
      </c>
      <c r="R3348" s="2"/>
      <c r="S3348" s="2"/>
      <c r="T3348" s="1" t="e">
        <v>#N/A</v>
      </c>
    </row>
    <row r="3349" spans="1:20" x14ac:dyDescent="0.25">
      <c r="A3349" s="2" t="str">
        <f t="shared" si="567"/>
        <v>082019</v>
      </c>
      <c r="B3349" s="11">
        <v>43694</v>
      </c>
      <c r="C3349" s="2" t="s">
        <v>3650</v>
      </c>
      <c r="D3349" s="2" t="s">
        <v>250</v>
      </c>
      <c r="E3349" s="2" t="s">
        <v>251</v>
      </c>
      <c r="F3349" s="2">
        <v>56784</v>
      </c>
      <c r="G3349" s="2"/>
      <c r="H3349" s="2"/>
      <c r="I3349" s="2">
        <v>50700</v>
      </c>
      <c r="J3349" s="2"/>
      <c r="K3349" s="2"/>
      <c r="L3349" s="2">
        <f t="shared" si="568"/>
        <v>6084</v>
      </c>
      <c r="M3349" s="2">
        <f t="shared" si="569"/>
        <v>3042</v>
      </c>
      <c r="N3349" s="2">
        <f t="shared" si="570"/>
        <v>3042</v>
      </c>
      <c r="O3349" s="2">
        <f t="shared" si="571"/>
        <v>0</v>
      </c>
      <c r="P3349" s="2">
        <f t="shared" si="572"/>
        <v>56784</v>
      </c>
      <c r="Q3349" s="14">
        <f t="shared" si="573"/>
        <v>0</v>
      </c>
      <c r="R3349" s="2"/>
      <c r="S3349" s="2"/>
      <c r="T3349" s="1" t="e">
        <v>#N/A</v>
      </c>
    </row>
    <row r="3350" spans="1:20" x14ac:dyDescent="0.25">
      <c r="A3350" s="2" t="str">
        <f t="shared" si="567"/>
        <v>082019</v>
      </c>
      <c r="B3350" s="11">
        <v>43697</v>
      </c>
      <c r="C3350" s="2" t="s">
        <v>3653</v>
      </c>
      <c r="D3350" s="2" t="s">
        <v>250</v>
      </c>
      <c r="E3350" s="2" t="s">
        <v>251</v>
      </c>
      <c r="F3350" s="2">
        <v>8064</v>
      </c>
      <c r="G3350" s="2"/>
      <c r="H3350" s="2"/>
      <c r="I3350" s="2">
        <v>7200</v>
      </c>
      <c r="J3350" s="2"/>
      <c r="K3350" s="2"/>
      <c r="L3350" s="2">
        <f t="shared" si="568"/>
        <v>864</v>
      </c>
      <c r="M3350" s="2">
        <f t="shared" si="569"/>
        <v>432</v>
      </c>
      <c r="N3350" s="2">
        <f t="shared" si="570"/>
        <v>432</v>
      </c>
      <c r="O3350" s="2">
        <f t="shared" si="571"/>
        <v>0</v>
      </c>
      <c r="P3350" s="2">
        <f t="shared" si="572"/>
        <v>8064</v>
      </c>
      <c r="Q3350" s="14">
        <f t="shared" si="573"/>
        <v>0</v>
      </c>
      <c r="R3350" s="2"/>
      <c r="S3350" s="2"/>
      <c r="T3350" s="1" t="e">
        <v>#N/A</v>
      </c>
    </row>
    <row r="3351" spans="1:20" x14ac:dyDescent="0.25">
      <c r="A3351" s="2" t="str">
        <f t="shared" si="567"/>
        <v>082019</v>
      </c>
      <c r="B3351" s="11">
        <v>43697</v>
      </c>
      <c r="C3351" s="2" t="s">
        <v>3654</v>
      </c>
      <c r="D3351" s="2" t="s">
        <v>250</v>
      </c>
      <c r="E3351" s="2" t="s">
        <v>251</v>
      </c>
      <c r="F3351" s="2">
        <v>4480</v>
      </c>
      <c r="G3351" s="2"/>
      <c r="H3351" s="2"/>
      <c r="I3351" s="2">
        <v>4000</v>
      </c>
      <c r="J3351" s="2"/>
      <c r="K3351" s="2"/>
      <c r="L3351" s="2">
        <f t="shared" si="568"/>
        <v>480</v>
      </c>
      <c r="M3351" s="2">
        <f t="shared" si="569"/>
        <v>240</v>
      </c>
      <c r="N3351" s="2">
        <f t="shared" si="570"/>
        <v>240</v>
      </c>
      <c r="O3351" s="2">
        <f t="shared" si="571"/>
        <v>0</v>
      </c>
      <c r="P3351" s="2">
        <f t="shared" si="572"/>
        <v>4480</v>
      </c>
      <c r="Q3351" s="14">
        <f t="shared" si="573"/>
        <v>0</v>
      </c>
      <c r="R3351" s="2"/>
      <c r="S3351" s="2"/>
      <c r="T3351" s="1" t="e">
        <v>#N/A</v>
      </c>
    </row>
    <row r="3352" spans="1:20" x14ac:dyDescent="0.25">
      <c r="A3352" s="2" t="str">
        <f t="shared" si="567"/>
        <v>082019</v>
      </c>
      <c r="B3352" s="11">
        <v>43697</v>
      </c>
      <c r="C3352" s="2" t="s">
        <v>3655</v>
      </c>
      <c r="D3352" s="2" t="s">
        <v>250</v>
      </c>
      <c r="E3352" s="2" t="s">
        <v>251</v>
      </c>
      <c r="F3352" s="2">
        <v>62925</v>
      </c>
      <c r="G3352" s="2"/>
      <c r="H3352" s="2"/>
      <c r="I3352" s="2">
        <v>56183</v>
      </c>
      <c r="J3352" s="2"/>
      <c r="K3352" s="2"/>
      <c r="L3352" s="2">
        <f t="shared" si="568"/>
        <v>6741.96</v>
      </c>
      <c r="M3352" s="2">
        <f t="shared" si="569"/>
        <v>3370.98</v>
      </c>
      <c r="N3352" s="2">
        <f t="shared" si="570"/>
        <v>3370.98</v>
      </c>
      <c r="O3352" s="2">
        <f t="shared" si="571"/>
        <v>0</v>
      </c>
      <c r="P3352" s="2">
        <f t="shared" si="572"/>
        <v>62924.959999999999</v>
      </c>
      <c r="Q3352" s="14">
        <f t="shared" si="573"/>
        <v>-4.0000000000873115E-2</v>
      </c>
      <c r="R3352" s="2"/>
      <c r="S3352" s="2"/>
      <c r="T3352" s="1" t="e">
        <v>#N/A</v>
      </c>
    </row>
    <row r="3353" spans="1:20" x14ac:dyDescent="0.25">
      <c r="A3353" s="2" t="str">
        <f t="shared" si="567"/>
        <v>082019</v>
      </c>
      <c r="B3353" s="11">
        <v>43697</v>
      </c>
      <c r="C3353" s="2" t="s">
        <v>3656</v>
      </c>
      <c r="D3353" s="2" t="s">
        <v>250</v>
      </c>
      <c r="E3353" s="2" t="s">
        <v>251</v>
      </c>
      <c r="F3353" s="2">
        <v>79766</v>
      </c>
      <c r="G3353" s="2"/>
      <c r="H3353" s="2"/>
      <c r="I3353" s="2">
        <v>71220</v>
      </c>
      <c r="J3353" s="2"/>
      <c r="K3353" s="2"/>
      <c r="L3353" s="2">
        <f t="shared" si="568"/>
        <v>8546.4</v>
      </c>
      <c r="M3353" s="2">
        <f t="shared" si="569"/>
        <v>4273.2</v>
      </c>
      <c r="N3353" s="2">
        <f t="shared" si="570"/>
        <v>4273.2</v>
      </c>
      <c r="O3353" s="2">
        <f t="shared" si="571"/>
        <v>0</v>
      </c>
      <c r="P3353" s="2">
        <f t="shared" si="572"/>
        <v>79766.399999999994</v>
      </c>
      <c r="Q3353" s="14">
        <f t="shared" si="573"/>
        <v>0.39999999999417923</v>
      </c>
      <c r="R3353" s="2"/>
      <c r="S3353" s="2"/>
      <c r="T3353" s="1" t="e">
        <v>#N/A</v>
      </c>
    </row>
    <row r="3354" spans="1:20" x14ac:dyDescent="0.25">
      <c r="A3354" s="2" t="str">
        <f t="shared" si="567"/>
        <v>082019</v>
      </c>
      <c r="B3354" s="11">
        <v>43697</v>
      </c>
      <c r="C3354" s="2" t="s">
        <v>3657</v>
      </c>
      <c r="D3354" s="2" t="s">
        <v>250</v>
      </c>
      <c r="E3354" s="2" t="s">
        <v>251</v>
      </c>
      <c r="F3354" s="2">
        <v>34854</v>
      </c>
      <c r="G3354" s="2"/>
      <c r="H3354" s="2"/>
      <c r="I3354" s="2">
        <v>31120</v>
      </c>
      <c r="J3354" s="2"/>
      <c r="K3354" s="2"/>
      <c r="L3354" s="2">
        <f t="shared" si="568"/>
        <v>3734.4</v>
      </c>
      <c r="M3354" s="2">
        <f t="shared" si="569"/>
        <v>1867.2</v>
      </c>
      <c r="N3354" s="2">
        <f t="shared" si="570"/>
        <v>1867.2</v>
      </c>
      <c r="O3354" s="2">
        <f t="shared" si="571"/>
        <v>0</v>
      </c>
      <c r="P3354" s="2">
        <f t="shared" si="572"/>
        <v>34854.400000000001</v>
      </c>
      <c r="Q3354" s="14">
        <f t="shared" si="573"/>
        <v>0.40000000000145519</v>
      </c>
      <c r="R3354" s="2"/>
      <c r="S3354" s="2"/>
      <c r="T3354" s="1" t="e">
        <v>#N/A</v>
      </c>
    </row>
    <row r="3355" spans="1:20" x14ac:dyDescent="0.25">
      <c r="A3355" s="2" t="str">
        <f t="shared" si="567"/>
        <v>082019</v>
      </c>
      <c r="B3355" s="11">
        <v>43697</v>
      </c>
      <c r="C3355" s="2" t="s">
        <v>3660</v>
      </c>
      <c r="D3355" s="2" t="s">
        <v>250</v>
      </c>
      <c r="E3355" s="2" t="s">
        <v>251</v>
      </c>
      <c r="F3355" s="2">
        <v>49588</v>
      </c>
      <c r="G3355" s="2"/>
      <c r="H3355" s="2"/>
      <c r="I3355" s="2">
        <v>44275</v>
      </c>
      <c r="J3355" s="2"/>
      <c r="K3355" s="2"/>
      <c r="L3355" s="2">
        <f t="shared" si="568"/>
        <v>5313</v>
      </c>
      <c r="M3355" s="2">
        <f t="shared" si="569"/>
        <v>2656.5</v>
      </c>
      <c r="N3355" s="2">
        <f t="shared" si="570"/>
        <v>2656.5</v>
      </c>
      <c r="O3355" s="2">
        <f t="shared" si="571"/>
        <v>0</v>
      </c>
      <c r="P3355" s="2">
        <f t="shared" si="572"/>
        <v>49588</v>
      </c>
      <c r="Q3355" s="14">
        <f t="shared" si="573"/>
        <v>0</v>
      </c>
      <c r="R3355" s="2"/>
      <c r="S3355" s="2"/>
      <c r="T3355" s="1" t="e">
        <v>#N/A</v>
      </c>
    </row>
    <row r="3356" spans="1:20" x14ac:dyDescent="0.25">
      <c r="A3356" s="2" t="str">
        <f t="shared" si="567"/>
        <v>082019</v>
      </c>
      <c r="B3356" s="11">
        <v>43698</v>
      </c>
      <c r="C3356" s="2" t="s">
        <v>3661</v>
      </c>
      <c r="D3356" s="2" t="s">
        <v>250</v>
      </c>
      <c r="E3356" s="2" t="s">
        <v>251</v>
      </c>
      <c r="F3356" s="2">
        <v>80950</v>
      </c>
      <c r="G3356" s="2"/>
      <c r="H3356" s="2"/>
      <c r="I3356" s="2">
        <v>72277</v>
      </c>
      <c r="J3356" s="2"/>
      <c r="K3356" s="2"/>
      <c r="L3356" s="2">
        <f t="shared" si="568"/>
        <v>8673.24</v>
      </c>
      <c r="M3356" s="2">
        <f t="shared" si="569"/>
        <v>4336.62</v>
      </c>
      <c r="N3356" s="2">
        <f t="shared" si="570"/>
        <v>4336.62</v>
      </c>
      <c r="O3356" s="2">
        <f t="shared" si="571"/>
        <v>0</v>
      </c>
      <c r="P3356" s="2">
        <f t="shared" si="572"/>
        <v>80950.240000000005</v>
      </c>
      <c r="Q3356" s="14">
        <f t="shared" si="573"/>
        <v>0.24000000000523869</v>
      </c>
      <c r="R3356" s="2"/>
      <c r="S3356" s="2"/>
      <c r="T3356" s="1" t="e">
        <v>#N/A</v>
      </c>
    </row>
    <row r="3357" spans="1:20" x14ac:dyDescent="0.25">
      <c r="A3357" s="2" t="str">
        <f t="shared" si="567"/>
        <v>082019</v>
      </c>
      <c r="B3357" s="11">
        <v>43698</v>
      </c>
      <c r="C3357" s="2" t="s">
        <v>3662</v>
      </c>
      <c r="D3357" s="2" t="s">
        <v>250</v>
      </c>
      <c r="E3357" s="2" t="s">
        <v>251</v>
      </c>
      <c r="F3357" s="2">
        <v>7084</v>
      </c>
      <c r="G3357" s="2"/>
      <c r="H3357" s="2"/>
      <c r="I3357" s="2">
        <v>6325</v>
      </c>
      <c r="J3357" s="2"/>
      <c r="K3357" s="2"/>
      <c r="L3357" s="2">
        <f t="shared" si="568"/>
        <v>759</v>
      </c>
      <c r="M3357" s="2">
        <f t="shared" si="569"/>
        <v>379.5</v>
      </c>
      <c r="N3357" s="2">
        <f t="shared" si="570"/>
        <v>379.5</v>
      </c>
      <c r="O3357" s="2">
        <f t="shared" si="571"/>
        <v>0</v>
      </c>
      <c r="P3357" s="2">
        <f t="shared" si="572"/>
        <v>7084</v>
      </c>
      <c r="Q3357" s="14">
        <f t="shared" si="573"/>
        <v>0</v>
      </c>
      <c r="R3357" s="2"/>
      <c r="S3357" s="2"/>
      <c r="T3357" s="1" t="e">
        <v>#N/A</v>
      </c>
    </row>
    <row r="3358" spans="1:20" x14ac:dyDescent="0.25">
      <c r="A3358" s="2" t="str">
        <f t="shared" si="567"/>
        <v>082019</v>
      </c>
      <c r="B3358" s="11">
        <v>43699</v>
      </c>
      <c r="C3358" s="2" t="s">
        <v>3666</v>
      </c>
      <c r="D3358" s="2" t="s">
        <v>250</v>
      </c>
      <c r="E3358" s="2" t="s">
        <v>251</v>
      </c>
      <c r="F3358" s="2">
        <v>41521</v>
      </c>
      <c r="G3358" s="2"/>
      <c r="H3358" s="2"/>
      <c r="I3358" s="2">
        <v>37072</v>
      </c>
      <c r="J3358" s="2"/>
      <c r="K3358" s="2"/>
      <c r="L3358" s="2">
        <f t="shared" si="568"/>
        <v>4448.6400000000003</v>
      </c>
      <c r="M3358" s="2">
        <f t="shared" si="569"/>
        <v>2224.3200000000002</v>
      </c>
      <c r="N3358" s="2">
        <f t="shared" si="570"/>
        <v>2224.3200000000002</v>
      </c>
      <c r="O3358" s="2">
        <f t="shared" si="571"/>
        <v>0</v>
      </c>
      <c r="P3358" s="2">
        <f t="shared" si="572"/>
        <v>41520.639999999999</v>
      </c>
      <c r="Q3358" s="14">
        <f t="shared" si="573"/>
        <v>-0.36000000000058208</v>
      </c>
      <c r="R3358" s="2"/>
      <c r="S3358" s="2"/>
      <c r="T3358" s="1" t="e">
        <v>#N/A</v>
      </c>
    </row>
    <row r="3359" spans="1:20" x14ac:dyDescent="0.25">
      <c r="A3359" s="2" t="str">
        <f t="shared" si="567"/>
        <v>082019</v>
      </c>
      <c r="B3359" s="11">
        <v>43699</v>
      </c>
      <c r="C3359" s="2" t="s">
        <v>3667</v>
      </c>
      <c r="D3359" s="2" t="s">
        <v>250</v>
      </c>
      <c r="E3359" s="2" t="s">
        <v>251</v>
      </c>
      <c r="F3359" s="2">
        <v>58464</v>
      </c>
      <c r="G3359" s="2"/>
      <c r="H3359" s="2"/>
      <c r="I3359" s="2">
        <v>52200</v>
      </c>
      <c r="J3359" s="2"/>
      <c r="K3359" s="2"/>
      <c r="L3359" s="2">
        <f t="shared" si="568"/>
        <v>6264</v>
      </c>
      <c r="M3359" s="2">
        <f t="shared" si="569"/>
        <v>3132</v>
      </c>
      <c r="N3359" s="2">
        <f t="shared" si="570"/>
        <v>3132</v>
      </c>
      <c r="O3359" s="2">
        <f t="shared" si="571"/>
        <v>0</v>
      </c>
      <c r="P3359" s="2">
        <f t="shared" si="572"/>
        <v>58464</v>
      </c>
      <c r="Q3359" s="14">
        <f t="shared" si="573"/>
        <v>0</v>
      </c>
      <c r="R3359" s="2"/>
      <c r="S3359" s="2"/>
      <c r="T3359" s="1" t="e">
        <v>#N/A</v>
      </c>
    </row>
    <row r="3360" spans="1:20" x14ac:dyDescent="0.25">
      <c r="A3360" s="2" t="str">
        <f t="shared" si="567"/>
        <v>082019</v>
      </c>
      <c r="B3360" s="11">
        <v>43700</v>
      </c>
      <c r="C3360" s="2" t="s">
        <v>3671</v>
      </c>
      <c r="D3360" s="2" t="s">
        <v>250</v>
      </c>
      <c r="E3360" s="2" t="s">
        <v>251</v>
      </c>
      <c r="F3360" s="2">
        <v>11782</v>
      </c>
      <c r="G3360" s="2"/>
      <c r="H3360" s="2"/>
      <c r="I3360" s="2">
        <v>10520</v>
      </c>
      <c r="J3360" s="2"/>
      <c r="K3360" s="2"/>
      <c r="L3360" s="2">
        <f t="shared" si="568"/>
        <v>1262.4000000000001</v>
      </c>
      <c r="M3360" s="2">
        <f t="shared" si="569"/>
        <v>631.20000000000005</v>
      </c>
      <c r="N3360" s="2">
        <f t="shared" si="570"/>
        <v>631.20000000000005</v>
      </c>
      <c r="O3360" s="2">
        <f t="shared" si="571"/>
        <v>0</v>
      </c>
      <c r="P3360" s="2">
        <f t="shared" si="572"/>
        <v>11782.4</v>
      </c>
      <c r="Q3360" s="14">
        <f t="shared" si="573"/>
        <v>0.3999999999996362</v>
      </c>
      <c r="R3360" s="2"/>
      <c r="S3360" s="2"/>
      <c r="T3360" s="1" t="e">
        <v>#N/A</v>
      </c>
    </row>
    <row r="3361" spans="1:20" x14ac:dyDescent="0.25">
      <c r="A3361" s="2" t="str">
        <f t="shared" si="567"/>
        <v>082019</v>
      </c>
      <c r="B3361" s="11">
        <v>43700</v>
      </c>
      <c r="C3361" s="2" t="s">
        <v>3672</v>
      </c>
      <c r="D3361" s="2" t="s">
        <v>250</v>
      </c>
      <c r="E3361" s="2" t="s">
        <v>251</v>
      </c>
      <c r="F3361" s="2">
        <v>19625</v>
      </c>
      <c r="G3361" s="2"/>
      <c r="H3361" s="2"/>
      <c r="I3361" s="2">
        <v>17522</v>
      </c>
      <c r="J3361" s="2"/>
      <c r="K3361" s="2"/>
      <c r="L3361" s="2">
        <f t="shared" si="568"/>
        <v>2102.64</v>
      </c>
      <c r="M3361" s="2">
        <f t="shared" si="569"/>
        <v>1051.32</v>
      </c>
      <c r="N3361" s="2">
        <f t="shared" si="570"/>
        <v>1051.32</v>
      </c>
      <c r="O3361" s="2">
        <f t="shared" si="571"/>
        <v>0</v>
      </c>
      <c r="P3361" s="2">
        <f t="shared" si="572"/>
        <v>19624.64</v>
      </c>
      <c r="Q3361" s="14">
        <f t="shared" si="573"/>
        <v>-0.36000000000058208</v>
      </c>
      <c r="R3361" s="2"/>
      <c r="S3361" s="2"/>
      <c r="T3361" s="1" t="e">
        <v>#N/A</v>
      </c>
    </row>
    <row r="3362" spans="1:20" x14ac:dyDescent="0.25">
      <c r="A3362" s="2" t="str">
        <f t="shared" si="567"/>
        <v>082019</v>
      </c>
      <c r="B3362" s="11">
        <v>43701</v>
      </c>
      <c r="C3362" s="2" t="s">
        <v>3673</v>
      </c>
      <c r="D3362" s="2" t="s">
        <v>250</v>
      </c>
      <c r="E3362" s="2" t="s">
        <v>251</v>
      </c>
      <c r="F3362" s="2">
        <v>31662</v>
      </c>
      <c r="G3362" s="2"/>
      <c r="H3362" s="2"/>
      <c r="I3362" s="2">
        <v>28270</v>
      </c>
      <c r="J3362" s="2"/>
      <c r="K3362" s="2"/>
      <c r="L3362" s="2">
        <f t="shared" si="568"/>
        <v>3392.4</v>
      </c>
      <c r="M3362" s="2">
        <f t="shared" si="569"/>
        <v>1696.2</v>
      </c>
      <c r="N3362" s="2">
        <f t="shared" si="570"/>
        <v>1696.2</v>
      </c>
      <c r="O3362" s="2">
        <f t="shared" si="571"/>
        <v>0</v>
      </c>
      <c r="P3362" s="2">
        <f t="shared" si="572"/>
        <v>31662.400000000001</v>
      </c>
      <c r="Q3362" s="14">
        <f t="shared" si="573"/>
        <v>0.40000000000145519</v>
      </c>
      <c r="R3362" s="2"/>
      <c r="S3362" s="2"/>
      <c r="T3362" s="1" t="e">
        <v>#N/A</v>
      </c>
    </row>
    <row r="3363" spans="1:20" x14ac:dyDescent="0.25">
      <c r="A3363" s="2" t="str">
        <f t="shared" si="567"/>
        <v>082019</v>
      </c>
      <c r="B3363" s="11">
        <v>43701</v>
      </c>
      <c r="C3363" s="2" t="s">
        <v>3674</v>
      </c>
      <c r="D3363" s="2" t="s">
        <v>250</v>
      </c>
      <c r="E3363" s="2" t="s">
        <v>251</v>
      </c>
      <c r="F3363" s="2">
        <v>63152</v>
      </c>
      <c r="G3363" s="2"/>
      <c r="H3363" s="2"/>
      <c r="I3363" s="2">
        <v>56386</v>
      </c>
      <c r="J3363" s="2"/>
      <c r="K3363" s="2"/>
      <c r="L3363" s="2">
        <f t="shared" si="568"/>
        <v>6766.32</v>
      </c>
      <c r="M3363" s="2">
        <f t="shared" si="569"/>
        <v>3383.16</v>
      </c>
      <c r="N3363" s="2">
        <f t="shared" si="570"/>
        <v>3383.16</v>
      </c>
      <c r="O3363" s="2">
        <f t="shared" si="571"/>
        <v>0</v>
      </c>
      <c r="P3363" s="2">
        <f t="shared" si="572"/>
        <v>63152.32</v>
      </c>
      <c r="Q3363" s="14">
        <f t="shared" si="573"/>
        <v>0.31999999999970896</v>
      </c>
      <c r="R3363" s="2"/>
      <c r="S3363" s="2"/>
      <c r="T3363" s="1" t="e">
        <v>#N/A</v>
      </c>
    </row>
    <row r="3364" spans="1:20" x14ac:dyDescent="0.25">
      <c r="A3364" s="2" t="str">
        <f t="shared" si="567"/>
        <v>082019</v>
      </c>
      <c r="B3364" s="11">
        <v>43701</v>
      </c>
      <c r="C3364" s="2" t="s">
        <v>3675</v>
      </c>
      <c r="D3364" s="2" t="s">
        <v>250</v>
      </c>
      <c r="E3364" s="2" t="s">
        <v>251</v>
      </c>
      <c r="F3364" s="2">
        <v>67441</v>
      </c>
      <c r="G3364" s="2"/>
      <c r="H3364" s="2"/>
      <c r="I3364" s="2">
        <v>60215</v>
      </c>
      <c r="J3364" s="2"/>
      <c r="K3364" s="2"/>
      <c r="L3364" s="2">
        <f t="shared" si="568"/>
        <v>7225.8</v>
      </c>
      <c r="M3364" s="2">
        <f t="shared" si="569"/>
        <v>3612.9</v>
      </c>
      <c r="N3364" s="2">
        <f t="shared" si="570"/>
        <v>3612.9</v>
      </c>
      <c r="O3364" s="2">
        <f t="shared" si="571"/>
        <v>0</v>
      </c>
      <c r="P3364" s="2">
        <f t="shared" si="572"/>
        <v>67440.800000000003</v>
      </c>
      <c r="Q3364" s="14">
        <f t="shared" si="573"/>
        <v>-0.19999999999708962</v>
      </c>
      <c r="R3364" s="2"/>
      <c r="S3364" s="2"/>
      <c r="T3364" s="1" t="e">
        <v>#N/A</v>
      </c>
    </row>
    <row r="3365" spans="1:20" x14ac:dyDescent="0.25">
      <c r="A3365" s="2" t="str">
        <f t="shared" si="567"/>
        <v>082019</v>
      </c>
      <c r="B3365" s="11">
        <v>43701</v>
      </c>
      <c r="C3365" s="2" t="s">
        <v>3676</v>
      </c>
      <c r="D3365" s="2" t="s">
        <v>250</v>
      </c>
      <c r="E3365" s="2" t="s">
        <v>251</v>
      </c>
      <c r="F3365" s="2">
        <v>58890</v>
      </c>
      <c r="G3365" s="2"/>
      <c r="H3365" s="2"/>
      <c r="I3365" s="2">
        <v>52580</v>
      </c>
      <c r="J3365" s="2"/>
      <c r="K3365" s="2"/>
      <c r="L3365" s="2">
        <f t="shared" si="568"/>
        <v>6309.6</v>
      </c>
      <c r="M3365" s="2">
        <f t="shared" si="569"/>
        <v>3154.8</v>
      </c>
      <c r="N3365" s="2">
        <f t="shared" si="570"/>
        <v>3154.8</v>
      </c>
      <c r="O3365" s="2">
        <f t="shared" si="571"/>
        <v>0</v>
      </c>
      <c r="P3365" s="2">
        <f t="shared" si="572"/>
        <v>58889.599999999999</v>
      </c>
      <c r="Q3365" s="14">
        <f t="shared" si="573"/>
        <v>-0.40000000000145519</v>
      </c>
      <c r="R3365" s="2"/>
      <c r="S3365" s="2"/>
      <c r="T3365" s="1" t="e">
        <v>#N/A</v>
      </c>
    </row>
    <row r="3366" spans="1:20" x14ac:dyDescent="0.25">
      <c r="A3366" s="2" t="str">
        <f t="shared" si="567"/>
        <v>082019</v>
      </c>
      <c r="B3366" s="11">
        <v>43701</v>
      </c>
      <c r="C3366" s="2" t="s">
        <v>3680</v>
      </c>
      <c r="D3366" s="2" t="s">
        <v>250</v>
      </c>
      <c r="E3366" s="2" t="s">
        <v>251</v>
      </c>
      <c r="F3366" s="2">
        <v>39086</v>
      </c>
      <c r="G3366" s="2"/>
      <c r="H3366" s="2"/>
      <c r="I3366" s="2">
        <v>34898</v>
      </c>
      <c r="J3366" s="2"/>
      <c r="K3366" s="2"/>
      <c r="L3366" s="2">
        <f t="shared" si="568"/>
        <v>4187.76</v>
      </c>
      <c r="M3366" s="2">
        <f t="shared" si="569"/>
        <v>2093.88</v>
      </c>
      <c r="N3366" s="2">
        <f t="shared" si="570"/>
        <v>2093.88</v>
      </c>
      <c r="O3366" s="2">
        <f t="shared" si="571"/>
        <v>0</v>
      </c>
      <c r="P3366" s="2">
        <f t="shared" si="572"/>
        <v>39085.760000000002</v>
      </c>
      <c r="Q3366" s="14">
        <f t="shared" si="573"/>
        <v>-0.23999999999796273</v>
      </c>
      <c r="R3366" s="2"/>
      <c r="S3366" s="2"/>
      <c r="T3366" s="1" t="e">
        <v>#N/A</v>
      </c>
    </row>
    <row r="3367" spans="1:20" x14ac:dyDescent="0.25">
      <c r="A3367" s="2" t="str">
        <f t="shared" si="567"/>
        <v>082019</v>
      </c>
      <c r="B3367" s="11">
        <v>43701</v>
      </c>
      <c r="C3367" s="2" t="s">
        <v>3681</v>
      </c>
      <c r="D3367" s="2" t="s">
        <v>250</v>
      </c>
      <c r="E3367" s="2" t="s">
        <v>251</v>
      </c>
      <c r="F3367" s="2">
        <v>65285</v>
      </c>
      <c r="G3367" s="2"/>
      <c r="H3367" s="2"/>
      <c r="I3367" s="2">
        <v>58290</v>
      </c>
      <c r="J3367" s="2"/>
      <c r="K3367" s="2"/>
      <c r="L3367" s="2">
        <f t="shared" si="568"/>
        <v>6994.8</v>
      </c>
      <c r="M3367" s="2">
        <f t="shared" si="569"/>
        <v>3497.4</v>
      </c>
      <c r="N3367" s="2">
        <f t="shared" si="570"/>
        <v>3497.4</v>
      </c>
      <c r="O3367" s="2">
        <f t="shared" si="571"/>
        <v>0</v>
      </c>
      <c r="P3367" s="2">
        <f t="shared" si="572"/>
        <v>65284.800000000003</v>
      </c>
      <c r="Q3367" s="14">
        <f t="shared" si="573"/>
        <v>-0.19999999999708962</v>
      </c>
      <c r="R3367" s="2"/>
      <c r="S3367" s="2"/>
      <c r="T3367" s="1" t="e">
        <v>#N/A</v>
      </c>
    </row>
    <row r="3368" spans="1:20" x14ac:dyDescent="0.25">
      <c r="A3368" s="2" t="str">
        <f t="shared" si="567"/>
        <v>082019</v>
      </c>
      <c r="B3368" s="11">
        <v>43704</v>
      </c>
      <c r="C3368" s="2" t="s">
        <v>3683</v>
      </c>
      <c r="D3368" s="2" t="s">
        <v>250</v>
      </c>
      <c r="E3368" s="2" t="s">
        <v>251</v>
      </c>
      <c r="F3368" s="2">
        <v>70980</v>
      </c>
      <c r="G3368" s="2"/>
      <c r="H3368" s="2"/>
      <c r="I3368" s="2">
        <v>63375</v>
      </c>
      <c r="J3368" s="2"/>
      <c r="K3368" s="2"/>
      <c r="L3368" s="2">
        <f t="shared" si="568"/>
        <v>7605</v>
      </c>
      <c r="M3368" s="2">
        <f t="shared" si="569"/>
        <v>3802.5</v>
      </c>
      <c r="N3368" s="2">
        <f t="shared" si="570"/>
        <v>3802.5</v>
      </c>
      <c r="O3368" s="2">
        <f t="shared" si="571"/>
        <v>0</v>
      </c>
      <c r="P3368" s="2">
        <f t="shared" si="572"/>
        <v>70980</v>
      </c>
      <c r="Q3368" s="14">
        <f t="shared" si="573"/>
        <v>0</v>
      </c>
      <c r="R3368" s="2"/>
      <c r="S3368" s="2"/>
      <c r="T3368" s="1" t="e">
        <v>#N/A</v>
      </c>
    </row>
    <row r="3369" spans="1:20" x14ac:dyDescent="0.25">
      <c r="A3369" s="2" t="str">
        <f t="shared" si="567"/>
        <v>082019</v>
      </c>
      <c r="B3369" s="11">
        <v>43704</v>
      </c>
      <c r="C3369" s="2" t="s">
        <v>3684</v>
      </c>
      <c r="D3369" s="2" t="s">
        <v>250</v>
      </c>
      <c r="E3369" s="2" t="s">
        <v>251</v>
      </c>
      <c r="F3369" s="2">
        <v>54600</v>
      </c>
      <c r="G3369" s="2"/>
      <c r="H3369" s="2"/>
      <c r="I3369" s="2">
        <v>48750</v>
      </c>
      <c r="J3369" s="2"/>
      <c r="K3369" s="2"/>
      <c r="L3369" s="2">
        <f t="shared" si="568"/>
        <v>5850</v>
      </c>
      <c r="M3369" s="2">
        <f t="shared" si="569"/>
        <v>2925</v>
      </c>
      <c r="N3369" s="2">
        <f t="shared" si="570"/>
        <v>2925</v>
      </c>
      <c r="O3369" s="2">
        <f t="shared" si="571"/>
        <v>0</v>
      </c>
      <c r="P3369" s="2">
        <f t="shared" si="572"/>
        <v>54600</v>
      </c>
      <c r="Q3369" s="14">
        <f t="shared" si="573"/>
        <v>0</v>
      </c>
      <c r="R3369" s="2"/>
      <c r="S3369" s="2"/>
      <c r="T3369" s="1" t="e">
        <v>#N/A</v>
      </c>
    </row>
    <row r="3370" spans="1:20" x14ac:dyDescent="0.25">
      <c r="A3370" s="2" t="str">
        <f t="shared" si="567"/>
        <v>082019</v>
      </c>
      <c r="B3370" s="11">
        <v>43704</v>
      </c>
      <c r="C3370" s="2" t="s">
        <v>3685</v>
      </c>
      <c r="D3370" s="2" t="s">
        <v>250</v>
      </c>
      <c r="E3370" s="2" t="s">
        <v>251</v>
      </c>
      <c r="F3370" s="2">
        <v>67536</v>
      </c>
      <c r="G3370" s="2"/>
      <c r="H3370" s="2"/>
      <c r="I3370" s="2">
        <v>60300</v>
      </c>
      <c r="J3370" s="2"/>
      <c r="K3370" s="2"/>
      <c r="L3370" s="2">
        <f t="shared" si="568"/>
        <v>7236</v>
      </c>
      <c r="M3370" s="2">
        <f t="shared" si="569"/>
        <v>3618</v>
      </c>
      <c r="N3370" s="2">
        <f t="shared" si="570"/>
        <v>3618</v>
      </c>
      <c r="O3370" s="2">
        <f t="shared" si="571"/>
        <v>0</v>
      </c>
      <c r="P3370" s="2">
        <f t="shared" si="572"/>
        <v>67536</v>
      </c>
      <c r="Q3370" s="14">
        <f t="shared" si="573"/>
        <v>0</v>
      </c>
      <c r="R3370" s="2"/>
      <c r="S3370" s="2"/>
      <c r="T3370" s="1" t="e">
        <v>#N/A</v>
      </c>
    </row>
    <row r="3371" spans="1:20" x14ac:dyDescent="0.25">
      <c r="A3371" s="2" t="str">
        <f t="shared" si="567"/>
        <v>082019</v>
      </c>
      <c r="B3371" s="11">
        <v>43704</v>
      </c>
      <c r="C3371" s="2" t="s">
        <v>3686</v>
      </c>
      <c r="D3371" s="2" t="s">
        <v>250</v>
      </c>
      <c r="E3371" s="2" t="s">
        <v>251</v>
      </c>
      <c r="F3371" s="2">
        <v>52002</v>
      </c>
      <c r="G3371" s="2"/>
      <c r="H3371" s="2"/>
      <c r="I3371" s="2">
        <v>46430</v>
      </c>
      <c r="J3371" s="2"/>
      <c r="K3371" s="2"/>
      <c r="L3371" s="2">
        <f t="shared" si="568"/>
        <v>5571.6</v>
      </c>
      <c r="M3371" s="2">
        <f t="shared" si="569"/>
        <v>2785.8</v>
      </c>
      <c r="N3371" s="2">
        <f t="shared" si="570"/>
        <v>2785.8</v>
      </c>
      <c r="O3371" s="2">
        <f t="shared" si="571"/>
        <v>0</v>
      </c>
      <c r="P3371" s="2">
        <f t="shared" si="572"/>
        <v>52001.599999999999</v>
      </c>
      <c r="Q3371" s="14">
        <f t="shared" si="573"/>
        <v>-0.40000000000145519</v>
      </c>
      <c r="R3371" s="2"/>
      <c r="S3371" s="2"/>
      <c r="T3371" s="1" t="e">
        <v>#N/A</v>
      </c>
    </row>
    <row r="3372" spans="1:20" x14ac:dyDescent="0.25">
      <c r="A3372" s="2" t="str">
        <f t="shared" si="567"/>
        <v>082019</v>
      </c>
      <c r="B3372" s="11">
        <v>43704</v>
      </c>
      <c r="C3372" s="2" t="s">
        <v>3687</v>
      </c>
      <c r="D3372" s="2" t="s">
        <v>250</v>
      </c>
      <c r="E3372" s="2" t="s">
        <v>251</v>
      </c>
      <c r="F3372" s="2">
        <v>14414</v>
      </c>
      <c r="G3372" s="2"/>
      <c r="H3372" s="2"/>
      <c r="I3372" s="2">
        <v>12870</v>
      </c>
      <c r="J3372" s="2"/>
      <c r="K3372" s="2"/>
      <c r="L3372" s="2">
        <f t="shared" si="568"/>
        <v>1544.4</v>
      </c>
      <c r="M3372" s="2">
        <f t="shared" si="569"/>
        <v>772.2</v>
      </c>
      <c r="N3372" s="2">
        <f t="shared" si="570"/>
        <v>772.2</v>
      </c>
      <c r="O3372" s="2">
        <f t="shared" si="571"/>
        <v>0</v>
      </c>
      <c r="P3372" s="2">
        <f t="shared" si="572"/>
        <v>14414.4</v>
      </c>
      <c r="Q3372" s="14">
        <f t="shared" si="573"/>
        <v>0.3999999999996362</v>
      </c>
      <c r="R3372" s="2"/>
      <c r="S3372" s="2"/>
      <c r="T3372" s="1" t="e">
        <v>#N/A</v>
      </c>
    </row>
    <row r="3373" spans="1:20" x14ac:dyDescent="0.25">
      <c r="A3373" s="2" t="str">
        <f t="shared" si="567"/>
        <v>082019</v>
      </c>
      <c r="B3373" s="11">
        <v>43708</v>
      </c>
      <c r="C3373" s="2" t="s">
        <v>3689</v>
      </c>
      <c r="D3373" s="2" t="s">
        <v>250</v>
      </c>
      <c r="E3373" s="2" t="s">
        <v>251</v>
      </c>
      <c r="F3373" s="2">
        <v>59405</v>
      </c>
      <c r="G3373" s="2"/>
      <c r="H3373" s="2"/>
      <c r="I3373" s="2">
        <v>53040</v>
      </c>
      <c r="J3373" s="2"/>
      <c r="K3373" s="2"/>
      <c r="L3373" s="2">
        <f t="shared" si="568"/>
        <v>6364.8</v>
      </c>
      <c r="M3373" s="2">
        <f t="shared" si="569"/>
        <v>3182.4</v>
      </c>
      <c r="N3373" s="2">
        <f t="shared" si="570"/>
        <v>3182.4</v>
      </c>
      <c r="O3373" s="2">
        <f t="shared" si="571"/>
        <v>0</v>
      </c>
      <c r="P3373" s="2">
        <f t="shared" si="572"/>
        <v>59404.800000000003</v>
      </c>
      <c r="Q3373" s="14">
        <f t="shared" si="573"/>
        <v>-0.19999999999708962</v>
      </c>
      <c r="R3373" s="2"/>
      <c r="S3373" s="2"/>
      <c r="T3373" s="1" t="e">
        <v>#N/A</v>
      </c>
    </row>
    <row r="3374" spans="1:20" x14ac:dyDescent="0.25">
      <c r="A3374" s="2" t="str">
        <f t="shared" si="567"/>
        <v>082019</v>
      </c>
      <c r="B3374" s="11">
        <v>43708</v>
      </c>
      <c r="C3374" s="2" t="s">
        <v>3690</v>
      </c>
      <c r="D3374" s="2" t="s">
        <v>250</v>
      </c>
      <c r="E3374" s="2" t="s">
        <v>251</v>
      </c>
      <c r="F3374" s="2">
        <v>30016</v>
      </c>
      <c r="G3374" s="2"/>
      <c r="H3374" s="2"/>
      <c r="I3374" s="2">
        <v>26800</v>
      </c>
      <c r="J3374" s="2"/>
      <c r="K3374" s="2"/>
      <c r="L3374" s="2">
        <f t="shared" si="568"/>
        <v>3216</v>
      </c>
      <c r="M3374" s="2">
        <f t="shared" si="569"/>
        <v>1608</v>
      </c>
      <c r="N3374" s="2">
        <f t="shared" si="570"/>
        <v>1608</v>
      </c>
      <c r="O3374" s="2">
        <f t="shared" si="571"/>
        <v>0</v>
      </c>
      <c r="P3374" s="2">
        <f t="shared" si="572"/>
        <v>30016</v>
      </c>
      <c r="Q3374" s="14">
        <f t="shared" si="573"/>
        <v>0</v>
      </c>
      <c r="R3374" s="2"/>
      <c r="S3374" s="2"/>
      <c r="T3374" s="1" t="e">
        <v>#N/A</v>
      </c>
    </row>
    <row r="3375" spans="1:20" x14ac:dyDescent="0.25">
      <c r="A3375" s="2" t="str">
        <f t="shared" si="567"/>
        <v>082019</v>
      </c>
      <c r="B3375" s="11">
        <v>43708</v>
      </c>
      <c r="C3375" s="2" t="s">
        <v>3691</v>
      </c>
      <c r="D3375" s="2" t="s">
        <v>250</v>
      </c>
      <c r="E3375" s="2" t="s">
        <v>251</v>
      </c>
      <c r="F3375" s="2">
        <v>47432</v>
      </c>
      <c r="G3375" s="2"/>
      <c r="H3375" s="2"/>
      <c r="I3375" s="2">
        <v>42350</v>
      </c>
      <c r="J3375" s="2"/>
      <c r="K3375" s="2"/>
      <c r="L3375" s="2">
        <f t="shared" si="568"/>
        <v>5082</v>
      </c>
      <c r="M3375" s="2">
        <f t="shared" si="569"/>
        <v>2541</v>
      </c>
      <c r="N3375" s="2">
        <f t="shared" si="570"/>
        <v>2541</v>
      </c>
      <c r="O3375" s="2">
        <f t="shared" si="571"/>
        <v>0</v>
      </c>
      <c r="P3375" s="2">
        <f t="shared" si="572"/>
        <v>47432</v>
      </c>
      <c r="Q3375" s="14">
        <f t="shared" si="573"/>
        <v>0</v>
      </c>
      <c r="R3375" s="2"/>
      <c r="S3375" s="2"/>
      <c r="T3375" s="1" t="e">
        <v>#N/A</v>
      </c>
    </row>
    <row r="3376" spans="1:20" x14ac:dyDescent="0.25">
      <c r="A3376" s="2" t="str">
        <f t="shared" si="567"/>
        <v>082019</v>
      </c>
      <c r="B3376" s="11">
        <v>43708</v>
      </c>
      <c r="C3376" s="2" t="s">
        <v>3692</v>
      </c>
      <c r="D3376" s="2" t="s">
        <v>250</v>
      </c>
      <c r="E3376" s="2" t="s">
        <v>251</v>
      </c>
      <c r="F3376" s="2">
        <v>26186</v>
      </c>
      <c r="G3376" s="2"/>
      <c r="H3376" s="2"/>
      <c r="I3376" s="2">
        <v>23380</v>
      </c>
      <c r="J3376" s="2"/>
      <c r="K3376" s="2"/>
      <c r="L3376" s="2">
        <f t="shared" si="568"/>
        <v>2805.6</v>
      </c>
      <c r="M3376" s="2">
        <f t="shared" si="569"/>
        <v>1402.8</v>
      </c>
      <c r="N3376" s="2">
        <f t="shared" si="570"/>
        <v>1402.8</v>
      </c>
      <c r="O3376" s="2">
        <f t="shared" si="571"/>
        <v>0</v>
      </c>
      <c r="P3376" s="2">
        <f t="shared" si="572"/>
        <v>26185.599999999999</v>
      </c>
      <c r="Q3376" s="14">
        <f t="shared" si="573"/>
        <v>-0.40000000000145519</v>
      </c>
      <c r="R3376" s="2"/>
      <c r="S3376" s="2"/>
      <c r="T3376" s="1" t="e">
        <v>#N/A</v>
      </c>
    </row>
    <row r="3377" spans="1:20" x14ac:dyDescent="0.25">
      <c r="A3377" s="2" t="str">
        <f t="shared" si="567"/>
        <v>082019</v>
      </c>
      <c r="B3377" s="11">
        <v>43708</v>
      </c>
      <c r="C3377" s="2" t="s">
        <v>3693</v>
      </c>
      <c r="D3377" s="2" t="s">
        <v>250</v>
      </c>
      <c r="E3377" s="2" t="s">
        <v>251</v>
      </c>
      <c r="F3377" s="2">
        <v>27115</v>
      </c>
      <c r="G3377" s="2"/>
      <c r="H3377" s="2"/>
      <c r="I3377" s="2">
        <v>24210</v>
      </c>
      <c r="J3377" s="2"/>
      <c r="K3377" s="2"/>
      <c r="L3377" s="2">
        <f t="shared" si="568"/>
        <v>2905.2</v>
      </c>
      <c r="M3377" s="2">
        <f t="shared" si="569"/>
        <v>1452.6</v>
      </c>
      <c r="N3377" s="2">
        <f t="shared" si="570"/>
        <v>1452.6</v>
      </c>
      <c r="O3377" s="2">
        <f t="shared" si="571"/>
        <v>0</v>
      </c>
      <c r="P3377" s="2">
        <f t="shared" si="572"/>
        <v>27115.200000000001</v>
      </c>
      <c r="Q3377" s="14">
        <f t="shared" si="573"/>
        <v>0.2000000000007276</v>
      </c>
      <c r="R3377" s="2"/>
      <c r="S3377" s="2"/>
      <c r="T3377" s="1" t="e">
        <v>#N/A</v>
      </c>
    </row>
    <row r="3378" spans="1:20" x14ac:dyDescent="0.25">
      <c r="A3378" s="2" t="str">
        <f t="shared" si="567"/>
        <v>082019</v>
      </c>
      <c r="B3378" s="11">
        <v>43708</v>
      </c>
      <c r="C3378" s="2" t="s">
        <v>3694</v>
      </c>
      <c r="D3378" s="2" t="s">
        <v>250</v>
      </c>
      <c r="E3378" s="2" t="s">
        <v>251</v>
      </c>
      <c r="F3378" s="2">
        <v>46847</v>
      </c>
      <c r="G3378" s="2"/>
      <c r="H3378" s="2"/>
      <c r="I3378" s="2">
        <v>41828</v>
      </c>
      <c r="J3378" s="2"/>
      <c r="K3378" s="2"/>
      <c r="L3378" s="2">
        <f t="shared" si="568"/>
        <v>5019.3599999999997</v>
      </c>
      <c r="M3378" s="2">
        <f t="shared" si="569"/>
        <v>2509.6799999999998</v>
      </c>
      <c r="N3378" s="2">
        <f t="shared" si="570"/>
        <v>2509.6799999999998</v>
      </c>
      <c r="O3378" s="2">
        <f t="shared" si="571"/>
        <v>0</v>
      </c>
      <c r="P3378" s="2">
        <f t="shared" si="572"/>
        <v>46847.360000000001</v>
      </c>
      <c r="Q3378" s="14">
        <f t="shared" si="573"/>
        <v>0.36000000000058208</v>
      </c>
      <c r="R3378" s="2"/>
      <c r="S3378" s="2"/>
      <c r="T3378" s="1" t="e">
        <v>#N/A</v>
      </c>
    </row>
    <row r="3379" spans="1:20" x14ac:dyDescent="0.25">
      <c r="A3379" s="2" t="str">
        <f t="shared" si="567"/>
        <v>092019</v>
      </c>
      <c r="B3379" s="11">
        <v>43712</v>
      </c>
      <c r="C3379" s="2" t="s">
        <v>4119</v>
      </c>
      <c r="D3379" s="2" t="s">
        <v>250</v>
      </c>
      <c r="E3379" s="2" t="s">
        <v>251</v>
      </c>
      <c r="F3379" s="2">
        <v>56158</v>
      </c>
      <c r="G3379" s="2"/>
      <c r="H3379" s="2"/>
      <c r="I3379" s="2">
        <v>50141</v>
      </c>
      <c r="J3379" s="2"/>
      <c r="K3379" s="2"/>
      <c r="L3379" s="2">
        <f t="shared" si="568"/>
        <v>6016.92</v>
      </c>
      <c r="M3379" s="2">
        <f t="shared" si="569"/>
        <v>3008.46</v>
      </c>
      <c r="N3379" s="2">
        <f t="shared" si="570"/>
        <v>3008.46</v>
      </c>
      <c r="O3379" s="2">
        <f t="shared" si="571"/>
        <v>0</v>
      </c>
      <c r="P3379" s="2">
        <f t="shared" si="572"/>
        <v>56157.919999999998</v>
      </c>
      <c r="Q3379" s="14">
        <f t="shared" si="573"/>
        <v>-8.000000000174623E-2</v>
      </c>
      <c r="R3379" s="2"/>
      <c r="S3379" s="2"/>
      <c r="T3379" s="1" t="e">
        <v>#N/A</v>
      </c>
    </row>
    <row r="3380" spans="1:20" x14ac:dyDescent="0.25">
      <c r="A3380" s="2" t="str">
        <f t="shared" si="567"/>
        <v>092019</v>
      </c>
      <c r="B3380" s="11">
        <v>43712</v>
      </c>
      <c r="C3380" s="2" t="s">
        <v>4120</v>
      </c>
      <c r="D3380" s="2" t="s">
        <v>250</v>
      </c>
      <c r="E3380" s="2" t="s">
        <v>251</v>
      </c>
      <c r="F3380" s="2">
        <v>50820</v>
      </c>
      <c r="G3380" s="2"/>
      <c r="H3380" s="2"/>
      <c r="I3380" s="2">
        <v>45375</v>
      </c>
      <c r="J3380" s="2"/>
      <c r="K3380" s="2"/>
      <c r="L3380" s="2">
        <f t="shared" si="568"/>
        <v>5445</v>
      </c>
      <c r="M3380" s="2">
        <f t="shared" si="569"/>
        <v>2722.5</v>
      </c>
      <c r="N3380" s="2">
        <f t="shared" si="570"/>
        <v>2722.5</v>
      </c>
      <c r="O3380" s="2">
        <f t="shared" si="571"/>
        <v>0</v>
      </c>
      <c r="P3380" s="2">
        <f t="shared" si="572"/>
        <v>50820</v>
      </c>
      <c r="Q3380" s="14">
        <f t="shared" si="573"/>
        <v>0</v>
      </c>
      <c r="R3380" s="2"/>
      <c r="S3380" s="2"/>
      <c r="T3380" s="1" t="e">
        <v>#N/A</v>
      </c>
    </row>
    <row r="3381" spans="1:20" x14ac:dyDescent="0.25">
      <c r="A3381" s="2" t="str">
        <f t="shared" si="567"/>
        <v>092019</v>
      </c>
      <c r="B3381" s="11">
        <v>43712</v>
      </c>
      <c r="C3381" s="2" t="s">
        <v>4121</v>
      </c>
      <c r="D3381" s="2" t="s">
        <v>250</v>
      </c>
      <c r="E3381" s="2" t="s">
        <v>251</v>
      </c>
      <c r="F3381" s="2">
        <v>56280</v>
      </c>
      <c r="G3381" s="2"/>
      <c r="H3381" s="2"/>
      <c r="I3381" s="2">
        <v>50250</v>
      </c>
      <c r="J3381" s="2"/>
      <c r="K3381" s="2"/>
      <c r="L3381" s="2">
        <f t="shared" si="568"/>
        <v>6030</v>
      </c>
      <c r="M3381" s="2">
        <f t="shared" si="569"/>
        <v>3015</v>
      </c>
      <c r="N3381" s="2">
        <f t="shared" si="570"/>
        <v>3015</v>
      </c>
      <c r="O3381" s="2">
        <f t="shared" si="571"/>
        <v>0</v>
      </c>
      <c r="P3381" s="2">
        <f t="shared" si="572"/>
        <v>56280</v>
      </c>
      <c r="Q3381" s="14">
        <f t="shared" si="573"/>
        <v>0</v>
      </c>
      <c r="R3381" s="2"/>
      <c r="S3381" s="2"/>
      <c r="T3381" s="1" t="e">
        <v>#N/A</v>
      </c>
    </row>
    <row r="3382" spans="1:20" x14ac:dyDescent="0.25">
      <c r="A3382" s="2" t="str">
        <f t="shared" si="567"/>
        <v>092019</v>
      </c>
      <c r="B3382" s="11">
        <v>43712</v>
      </c>
      <c r="C3382" s="2" t="s">
        <v>3887</v>
      </c>
      <c r="D3382" s="2" t="s">
        <v>250</v>
      </c>
      <c r="E3382" s="2" t="s">
        <v>251</v>
      </c>
      <c r="F3382" s="2">
        <v>1680</v>
      </c>
      <c r="G3382" s="2"/>
      <c r="H3382" s="2"/>
      <c r="I3382" s="2">
        <v>1500</v>
      </c>
      <c r="J3382" s="2"/>
      <c r="K3382" s="2"/>
      <c r="L3382" s="2">
        <f t="shared" si="568"/>
        <v>180</v>
      </c>
      <c r="M3382" s="2">
        <f t="shared" si="569"/>
        <v>90</v>
      </c>
      <c r="N3382" s="2">
        <f t="shared" si="570"/>
        <v>90</v>
      </c>
      <c r="O3382" s="2">
        <f t="shared" si="571"/>
        <v>0</v>
      </c>
      <c r="P3382" s="2">
        <f t="shared" si="572"/>
        <v>1680</v>
      </c>
      <c r="Q3382" s="14">
        <f t="shared" si="573"/>
        <v>0</v>
      </c>
      <c r="R3382" s="2"/>
      <c r="S3382" s="2"/>
      <c r="T3382" s="1" t="e">
        <v>#N/A</v>
      </c>
    </row>
    <row r="3383" spans="1:20" x14ac:dyDescent="0.25">
      <c r="A3383" s="2" t="str">
        <f t="shared" si="567"/>
        <v>092019</v>
      </c>
      <c r="B3383" s="11">
        <v>43712</v>
      </c>
      <c r="C3383" s="2" t="s">
        <v>3888</v>
      </c>
      <c r="D3383" s="2" t="s">
        <v>250</v>
      </c>
      <c r="E3383" s="2" t="s">
        <v>251</v>
      </c>
      <c r="F3383" s="2">
        <v>44717</v>
      </c>
      <c r="G3383" s="2"/>
      <c r="H3383" s="2"/>
      <c r="I3383" s="2">
        <v>39926</v>
      </c>
      <c r="J3383" s="2"/>
      <c r="K3383" s="2"/>
      <c r="L3383" s="2">
        <f t="shared" si="568"/>
        <v>4791.12</v>
      </c>
      <c r="M3383" s="2">
        <f t="shared" si="569"/>
        <v>2395.56</v>
      </c>
      <c r="N3383" s="2">
        <f t="shared" si="570"/>
        <v>2395.56</v>
      </c>
      <c r="O3383" s="2">
        <f t="shared" si="571"/>
        <v>0</v>
      </c>
      <c r="P3383" s="2">
        <f t="shared" si="572"/>
        <v>44717.120000000003</v>
      </c>
      <c r="Q3383" s="14">
        <f t="shared" si="573"/>
        <v>0.12000000000261934</v>
      </c>
      <c r="R3383" s="2"/>
      <c r="S3383" s="2"/>
      <c r="T3383" s="1" t="e">
        <v>#N/A</v>
      </c>
    </row>
    <row r="3384" spans="1:20" x14ac:dyDescent="0.25">
      <c r="A3384" s="2" t="str">
        <f t="shared" si="567"/>
        <v>092019</v>
      </c>
      <c r="B3384" s="11">
        <v>43713</v>
      </c>
      <c r="C3384" s="2" t="s">
        <v>4123</v>
      </c>
      <c r="D3384" s="2" t="s">
        <v>250</v>
      </c>
      <c r="E3384" s="2" t="s">
        <v>251</v>
      </c>
      <c r="F3384" s="2">
        <v>5488</v>
      </c>
      <c r="G3384" s="2"/>
      <c r="H3384" s="2"/>
      <c r="I3384" s="2">
        <v>4900</v>
      </c>
      <c r="J3384" s="2"/>
      <c r="K3384" s="2"/>
      <c r="L3384" s="2">
        <f t="shared" si="568"/>
        <v>588</v>
      </c>
      <c r="M3384" s="2">
        <f t="shared" si="569"/>
        <v>294</v>
      </c>
      <c r="N3384" s="2">
        <f t="shared" si="570"/>
        <v>294</v>
      </c>
      <c r="O3384" s="2">
        <f t="shared" si="571"/>
        <v>0</v>
      </c>
      <c r="P3384" s="2">
        <f t="shared" si="572"/>
        <v>5488</v>
      </c>
      <c r="Q3384" s="14">
        <f t="shared" si="573"/>
        <v>0</v>
      </c>
      <c r="R3384" s="2"/>
      <c r="S3384" s="2"/>
      <c r="T3384" s="1" t="e">
        <v>#N/A</v>
      </c>
    </row>
    <row r="3385" spans="1:20" x14ac:dyDescent="0.25">
      <c r="A3385" s="2" t="str">
        <f t="shared" si="567"/>
        <v>092019</v>
      </c>
      <c r="B3385" s="11">
        <v>43713</v>
      </c>
      <c r="C3385" s="2" t="s">
        <v>4124</v>
      </c>
      <c r="D3385" s="2" t="s">
        <v>250</v>
      </c>
      <c r="E3385" s="2" t="s">
        <v>251</v>
      </c>
      <c r="F3385" s="2">
        <v>10584</v>
      </c>
      <c r="G3385" s="2"/>
      <c r="H3385" s="2"/>
      <c r="I3385" s="2">
        <v>9450</v>
      </c>
      <c r="J3385" s="2"/>
      <c r="K3385" s="2"/>
      <c r="L3385" s="2">
        <f t="shared" si="568"/>
        <v>1134</v>
      </c>
      <c r="M3385" s="2">
        <f t="shared" si="569"/>
        <v>567</v>
      </c>
      <c r="N3385" s="2">
        <f t="shared" si="570"/>
        <v>567</v>
      </c>
      <c r="O3385" s="2">
        <f t="shared" si="571"/>
        <v>0</v>
      </c>
      <c r="P3385" s="2">
        <f t="shared" si="572"/>
        <v>10584</v>
      </c>
      <c r="Q3385" s="14">
        <f t="shared" si="573"/>
        <v>0</v>
      </c>
      <c r="R3385" s="2"/>
      <c r="S3385" s="2"/>
      <c r="T3385" s="1" t="e">
        <v>#N/A</v>
      </c>
    </row>
    <row r="3386" spans="1:20" x14ac:dyDescent="0.25">
      <c r="A3386" s="2" t="str">
        <f t="shared" si="567"/>
        <v>092019</v>
      </c>
      <c r="B3386" s="11">
        <v>43713</v>
      </c>
      <c r="C3386" s="2" t="s">
        <v>4125</v>
      </c>
      <c r="D3386" s="2" t="s">
        <v>250</v>
      </c>
      <c r="E3386" s="2" t="s">
        <v>251</v>
      </c>
      <c r="F3386" s="2">
        <v>3226</v>
      </c>
      <c r="G3386" s="2"/>
      <c r="H3386" s="2"/>
      <c r="I3386" s="2">
        <v>2880</v>
      </c>
      <c r="J3386" s="2"/>
      <c r="K3386" s="2"/>
      <c r="L3386" s="2">
        <f t="shared" si="568"/>
        <v>345.6</v>
      </c>
      <c r="M3386" s="2">
        <f t="shared" si="569"/>
        <v>172.8</v>
      </c>
      <c r="N3386" s="2">
        <f t="shared" si="570"/>
        <v>172.8</v>
      </c>
      <c r="O3386" s="2">
        <f t="shared" si="571"/>
        <v>0</v>
      </c>
      <c r="P3386" s="2">
        <f t="shared" si="572"/>
        <v>3225.6</v>
      </c>
      <c r="Q3386" s="14">
        <f t="shared" si="573"/>
        <v>-0.40000000000009095</v>
      </c>
      <c r="R3386" s="2"/>
      <c r="S3386" s="2"/>
      <c r="T3386" s="1" t="e">
        <v>#N/A</v>
      </c>
    </row>
    <row r="3387" spans="1:20" x14ac:dyDescent="0.25">
      <c r="A3387" s="2" t="str">
        <f t="shared" si="567"/>
        <v>092019</v>
      </c>
      <c r="B3387" s="11">
        <v>43717</v>
      </c>
      <c r="C3387" s="2" t="s">
        <v>4128</v>
      </c>
      <c r="D3387" s="2" t="s">
        <v>250</v>
      </c>
      <c r="E3387" s="2" t="s">
        <v>251</v>
      </c>
      <c r="F3387" s="2">
        <v>17422</v>
      </c>
      <c r="G3387" s="2"/>
      <c r="H3387" s="2"/>
      <c r="I3387" s="2">
        <v>15555</v>
      </c>
      <c r="J3387" s="2"/>
      <c r="K3387" s="2"/>
      <c r="L3387" s="2">
        <f t="shared" si="568"/>
        <v>1866.6</v>
      </c>
      <c r="M3387" s="2">
        <f t="shared" si="569"/>
        <v>933.3</v>
      </c>
      <c r="N3387" s="2">
        <f t="shared" si="570"/>
        <v>933.3</v>
      </c>
      <c r="O3387" s="2">
        <f t="shared" si="571"/>
        <v>0</v>
      </c>
      <c r="P3387" s="2">
        <f t="shared" si="572"/>
        <v>17421.599999999999</v>
      </c>
      <c r="Q3387" s="14">
        <f t="shared" si="573"/>
        <v>-0.40000000000145519</v>
      </c>
      <c r="R3387" s="2"/>
      <c r="S3387" s="2"/>
      <c r="T3387" s="1" t="e">
        <v>#N/A</v>
      </c>
    </row>
    <row r="3388" spans="1:20" x14ac:dyDescent="0.25">
      <c r="A3388" s="2" t="str">
        <f t="shared" si="567"/>
        <v>092019</v>
      </c>
      <c r="B3388" s="11">
        <v>43720</v>
      </c>
      <c r="C3388" s="2" t="s">
        <v>4130</v>
      </c>
      <c r="D3388" s="2" t="s">
        <v>250</v>
      </c>
      <c r="E3388" s="2" t="s">
        <v>251</v>
      </c>
      <c r="F3388" s="2">
        <v>40708</v>
      </c>
      <c r="G3388" s="2"/>
      <c r="H3388" s="2"/>
      <c r="I3388" s="2">
        <v>36346</v>
      </c>
      <c r="J3388" s="2"/>
      <c r="K3388" s="2"/>
      <c r="L3388" s="2">
        <f t="shared" si="568"/>
        <v>4361.5200000000004</v>
      </c>
      <c r="M3388" s="2">
        <f t="shared" si="569"/>
        <v>2180.7600000000002</v>
      </c>
      <c r="N3388" s="2">
        <f t="shared" si="570"/>
        <v>2180.7600000000002</v>
      </c>
      <c r="O3388" s="2">
        <f t="shared" si="571"/>
        <v>0</v>
      </c>
      <c r="P3388" s="2">
        <f t="shared" si="572"/>
        <v>40707.520000000004</v>
      </c>
      <c r="Q3388" s="14">
        <f t="shared" si="573"/>
        <v>-0.47999999999592546</v>
      </c>
      <c r="R3388" s="2"/>
      <c r="S3388" s="2"/>
      <c r="T3388" s="1" t="e">
        <v>#N/A</v>
      </c>
    </row>
    <row r="3389" spans="1:20" x14ac:dyDescent="0.25">
      <c r="A3389" s="2" t="str">
        <f t="shared" si="567"/>
        <v>092019</v>
      </c>
      <c r="B3389" s="11">
        <v>43720</v>
      </c>
      <c r="C3389" s="2" t="s">
        <v>4131</v>
      </c>
      <c r="D3389" s="2" t="s">
        <v>250</v>
      </c>
      <c r="E3389" s="2" t="s">
        <v>251</v>
      </c>
      <c r="F3389" s="2">
        <v>38976</v>
      </c>
      <c r="G3389" s="2"/>
      <c r="H3389" s="2"/>
      <c r="I3389" s="2">
        <v>34800</v>
      </c>
      <c r="J3389" s="2"/>
      <c r="K3389" s="2"/>
      <c r="L3389" s="2">
        <f t="shared" si="568"/>
        <v>4176</v>
      </c>
      <c r="M3389" s="2">
        <f t="shared" si="569"/>
        <v>2088</v>
      </c>
      <c r="N3389" s="2">
        <f t="shared" si="570"/>
        <v>2088</v>
      </c>
      <c r="O3389" s="2">
        <f t="shared" si="571"/>
        <v>0</v>
      </c>
      <c r="P3389" s="2">
        <f t="shared" si="572"/>
        <v>38976</v>
      </c>
      <c r="Q3389" s="14">
        <f t="shared" si="573"/>
        <v>0</v>
      </c>
      <c r="R3389" s="2"/>
      <c r="S3389" s="2"/>
      <c r="T3389" s="1" t="e">
        <v>#N/A</v>
      </c>
    </row>
    <row r="3390" spans="1:20" x14ac:dyDescent="0.25">
      <c r="A3390" s="2" t="str">
        <f t="shared" si="567"/>
        <v>092019</v>
      </c>
      <c r="B3390" s="11">
        <v>43720</v>
      </c>
      <c r="C3390" s="2" t="s">
        <v>4132</v>
      </c>
      <c r="D3390" s="2" t="s">
        <v>250</v>
      </c>
      <c r="E3390" s="2" t="s">
        <v>251</v>
      </c>
      <c r="F3390" s="2">
        <v>63168</v>
      </c>
      <c r="G3390" s="2"/>
      <c r="H3390" s="2"/>
      <c r="I3390" s="2">
        <v>56400</v>
      </c>
      <c r="J3390" s="2"/>
      <c r="K3390" s="2"/>
      <c r="L3390" s="2">
        <f t="shared" si="568"/>
        <v>6768</v>
      </c>
      <c r="M3390" s="2">
        <f t="shared" si="569"/>
        <v>3384</v>
      </c>
      <c r="N3390" s="2">
        <f t="shared" si="570"/>
        <v>3384</v>
      </c>
      <c r="O3390" s="2">
        <f t="shared" si="571"/>
        <v>0</v>
      </c>
      <c r="P3390" s="2">
        <f t="shared" si="572"/>
        <v>63168</v>
      </c>
      <c r="Q3390" s="14">
        <f t="shared" si="573"/>
        <v>0</v>
      </c>
      <c r="R3390" s="2"/>
      <c r="S3390" s="2"/>
      <c r="T3390" s="1" t="e">
        <v>#N/A</v>
      </c>
    </row>
    <row r="3391" spans="1:20" x14ac:dyDescent="0.25">
      <c r="A3391" s="2" t="str">
        <f t="shared" si="567"/>
        <v>092019</v>
      </c>
      <c r="B3391" s="11">
        <v>43724</v>
      </c>
      <c r="C3391" s="2" t="s">
        <v>4135</v>
      </c>
      <c r="D3391" s="2" t="s">
        <v>250</v>
      </c>
      <c r="E3391" s="2" t="s">
        <v>251</v>
      </c>
      <c r="F3391" s="2">
        <v>43555</v>
      </c>
      <c r="G3391" s="2"/>
      <c r="H3391" s="2"/>
      <c r="I3391" s="2">
        <v>38888</v>
      </c>
      <c r="J3391" s="2"/>
      <c r="K3391" s="2"/>
      <c r="L3391" s="2">
        <f t="shared" si="568"/>
        <v>4666.5600000000004</v>
      </c>
      <c r="M3391" s="2">
        <f t="shared" si="569"/>
        <v>2333.2800000000002</v>
      </c>
      <c r="N3391" s="2">
        <f t="shared" si="570"/>
        <v>2333.2800000000002</v>
      </c>
      <c r="O3391" s="2">
        <f t="shared" si="571"/>
        <v>0</v>
      </c>
      <c r="P3391" s="2">
        <f t="shared" si="572"/>
        <v>43554.559999999998</v>
      </c>
      <c r="Q3391" s="14">
        <f t="shared" si="573"/>
        <v>-0.44000000000232831</v>
      </c>
      <c r="R3391" s="2"/>
      <c r="S3391" s="2"/>
      <c r="T3391" s="1" t="e">
        <v>#N/A</v>
      </c>
    </row>
    <row r="3392" spans="1:20" x14ac:dyDescent="0.25">
      <c r="A3392" s="2" t="str">
        <f t="shared" si="567"/>
        <v>092019</v>
      </c>
      <c r="B3392" s="11">
        <v>43724</v>
      </c>
      <c r="C3392" s="2" t="s">
        <v>4136</v>
      </c>
      <c r="D3392" s="2" t="s">
        <v>250</v>
      </c>
      <c r="E3392" s="2" t="s">
        <v>251</v>
      </c>
      <c r="F3392" s="2">
        <v>23296</v>
      </c>
      <c r="G3392" s="2"/>
      <c r="H3392" s="2"/>
      <c r="I3392" s="2">
        <v>20800</v>
      </c>
      <c r="J3392" s="2"/>
      <c r="K3392" s="2"/>
      <c r="L3392" s="2">
        <f t="shared" si="568"/>
        <v>2496</v>
      </c>
      <c r="M3392" s="2">
        <f t="shared" si="569"/>
        <v>1248</v>
      </c>
      <c r="N3392" s="2">
        <f t="shared" si="570"/>
        <v>1248</v>
      </c>
      <c r="O3392" s="2">
        <f t="shared" si="571"/>
        <v>0</v>
      </c>
      <c r="P3392" s="2">
        <f t="shared" si="572"/>
        <v>23296</v>
      </c>
      <c r="Q3392" s="14">
        <f t="shared" si="573"/>
        <v>0</v>
      </c>
      <c r="R3392" s="2"/>
      <c r="S3392" s="2"/>
      <c r="T3392" s="1" t="e">
        <v>#N/A</v>
      </c>
    </row>
    <row r="3393" spans="1:20" x14ac:dyDescent="0.25">
      <c r="A3393" s="2" t="str">
        <f t="shared" si="567"/>
        <v>092019</v>
      </c>
      <c r="B3393" s="11">
        <v>43724</v>
      </c>
      <c r="C3393" s="2" t="s">
        <v>4137</v>
      </c>
      <c r="D3393" s="2" t="s">
        <v>250</v>
      </c>
      <c r="E3393" s="2" t="s">
        <v>251</v>
      </c>
      <c r="F3393" s="2">
        <v>29008</v>
      </c>
      <c r="G3393" s="2"/>
      <c r="H3393" s="2"/>
      <c r="I3393" s="2">
        <v>25900</v>
      </c>
      <c r="J3393" s="2"/>
      <c r="K3393" s="2"/>
      <c r="L3393" s="2">
        <f t="shared" si="568"/>
        <v>3108</v>
      </c>
      <c r="M3393" s="2">
        <f t="shared" si="569"/>
        <v>1554</v>
      </c>
      <c r="N3393" s="2">
        <f t="shared" si="570"/>
        <v>1554</v>
      </c>
      <c r="O3393" s="2">
        <f t="shared" si="571"/>
        <v>0</v>
      </c>
      <c r="P3393" s="2">
        <f t="shared" si="572"/>
        <v>29008</v>
      </c>
      <c r="Q3393" s="14">
        <f t="shared" si="573"/>
        <v>0</v>
      </c>
      <c r="R3393" s="2"/>
      <c r="S3393" s="2"/>
      <c r="T3393" s="1" t="e">
        <v>#N/A</v>
      </c>
    </row>
    <row r="3394" spans="1:20" x14ac:dyDescent="0.25">
      <c r="A3394" s="2" t="str">
        <f t="shared" si="567"/>
        <v>092019</v>
      </c>
      <c r="B3394" s="11">
        <v>43724</v>
      </c>
      <c r="C3394" s="2" t="s">
        <v>4140</v>
      </c>
      <c r="D3394" s="2" t="s">
        <v>250</v>
      </c>
      <c r="E3394" s="2" t="s">
        <v>251</v>
      </c>
      <c r="F3394" s="2">
        <v>6720</v>
      </c>
      <c r="G3394" s="2"/>
      <c r="H3394" s="2"/>
      <c r="I3394" s="2">
        <v>6000</v>
      </c>
      <c r="J3394" s="2"/>
      <c r="K3394" s="2"/>
      <c r="L3394" s="2">
        <f t="shared" si="568"/>
        <v>720</v>
      </c>
      <c r="M3394" s="2">
        <f t="shared" si="569"/>
        <v>360</v>
      </c>
      <c r="N3394" s="2">
        <f t="shared" si="570"/>
        <v>360</v>
      </c>
      <c r="O3394" s="2">
        <f t="shared" si="571"/>
        <v>0</v>
      </c>
      <c r="P3394" s="2">
        <f t="shared" si="572"/>
        <v>6720</v>
      </c>
      <c r="Q3394" s="14">
        <f t="shared" si="573"/>
        <v>0</v>
      </c>
      <c r="R3394" s="2"/>
      <c r="S3394" s="2"/>
      <c r="T3394" s="1" t="e">
        <v>#N/A</v>
      </c>
    </row>
    <row r="3395" spans="1:20" x14ac:dyDescent="0.25">
      <c r="A3395" s="2" t="str">
        <f t="shared" si="567"/>
        <v>092019</v>
      </c>
      <c r="B3395" s="11">
        <v>43724</v>
      </c>
      <c r="C3395" s="2" t="s">
        <v>4141</v>
      </c>
      <c r="D3395" s="2" t="s">
        <v>250</v>
      </c>
      <c r="E3395" s="2" t="s">
        <v>251</v>
      </c>
      <c r="F3395" s="2">
        <v>3192</v>
      </c>
      <c r="G3395" s="2"/>
      <c r="H3395" s="2"/>
      <c r="I3395" s="2">
        <v>2850</v>
      </c>
      <c r="J3395" s="2"/>
      <c r="K3395" s="2"/>
      <c r="L3395" s="2">
        <f t="shared" si="568"/>
        <v>342</v>
      </c>
      <c r="M3395" s="2">
        <f t="shared" si="569"/>
        <v>171</v>
      </c>
      <c r="N3395" s="2">
        <f t="shared" si="570"/>
        <v>171</v>
      </c>
      <c r="O3395" s="2">
        <f t="shared" si="571"/>
        <v>0</v>
      </c>
      <c r="P3395" s="2">
        <f t="shared" si="572"/>
        <v>3192</v>
      </c>
      <c r="Q3395" s="14">
        <f t="shared" si="573"/>
        <v>0</v>
      </c>
      <c r="R3395" s="2"/>
      <c r="S3395" s="2"/>
      <c r="T3395" s="1" t="e">
        <v>#N/A</v>
      </c>
    </row>
    <row r="3396" spans="1:20" x14ac:dyDescent="0.25">
      <c r="A3396" s="2" t="str">
        <f t="shared" si="567"/>
        <v>092019</v>
      </c>
      <c r="B3396" s="11">
        <v>43726</v>
      </c>
      <c r="C3396" s="2" t="s">
        <v>4142</v>
      </c>
      <c r="D3396" s="2" t="s">
        <v>250</v>
      </c>
      <c r="E3396" s="2" t="s">
        <v>251</v>
      </c>
      <c r="F3396" s="2">
        <v>48720</v>
      </c>
      <c r="G3396" s="2"/>
      <c r="H3396" s="2"/>
      <c r="I3396" s="2">
        <v>43500</v>
      </c>
      <c r="J3396" s="2"/>
      <c r="K3396" s="2"/>
      <c r="L3396" s="2">
        <f t="shared" si="568"/>
        <v>5220</v>
      </c>
      <c r="M3396" s="2">
        <f t="shared" si="569"/>
        <v>2610</v>
      </c>
      <c r="N3396" s="2">
        <f t="shared" si="570"/>
        <v>2610</v>
      </c>
      <c r="O3396" s="2">
        <f t="shared" si="571"/>
        <v>0</v>
      </c>
      <c r="P3396" s="2">
        <f t="shared" si="572"/>
        <v>48720</v>
      </c>
      <c r="Q3396" s="14">
        <f t="shared" si="573"/>
        <v>0</v>
      </c>
      <c r="R3396" s="2"/>
      <c r="S3396" s="2"/>
      <c r="T3396" s="1" t="e">
        <v>#N/A</v>
      </c>
    </row>
    <row r="3397" spans="1:20" x14ac:dyDescent="0.25">
      <c r="A3397" s="2" t="str">
        <f t="shared" si="567"/>
        <v>092019</v>
      </c>
      <c r="B3397" s="11">
        <v>43726</v>
      </c>
      <c r="C3397" s="2" t="s">
        <v>4143</v>
      </c>
      <c r="D3397" s="2" t="s">
        <v>250</v>
      </c>
      <c r="E3397" s="2" t="s">
        <v>251</v>
      </c>
      <c r="F3397" s="2">
        <v>52405</v>
      </c>
      <c r="G3397" s="2"/>
      <c r="H3397" s="2"/>
      <c r="I3397" s="2">
        <v>46790</v>
      </c>
      <c r="J3397" s="2"/>
      <c r="K3397" s="2"/>
      <c r="L3397" s="2">
        <f t="shared" si="568"/>
        <v>5614.8</v>
      </c>
      <c r="M3397" s="2">
        <f t="shared" si="569"/>
        <v>2807.4</v>
      </c>
      <c r="N3397" s="2">
        <f t="shared" si="570"/>
        <v>2807.4</v>
      </c>
      <c r="O3397" s="2">
        <f t="shared" si="571"/>
        <v>0</v>
      </c>
      <c r="P3397" s="2">
        <f t="shared" si="572"/>
        <v>52404.800000000003</v>
      </c>
      <c r="Q3397" s="14">
        <f t="shared" si="573"/>
        <v>-0.19999999999708962</v>
      </c>
      <c r="R3397" s="2"/>
      <c r="S3397" s="2"/>
      <c r="T3397" s="1" t="e">
        <v>#N/A</v>
      </c>
    </row>
    <row r="3398" spans="1:20" x14ac:dyDescent="0.25">
      <c r="A3398" s="2" t="str">
        <f t="shared" si="567"/>
        <v>092019</v>
      </c>
      <c r="B3398" s="11">
        <v>43726</v>
      </c>
      <c r="C3398" s="2" t="s">
        <v>4144</v>
      </c>
      <c r="D3398" s="2" t="s">
        <v>250</v>
      </c>
      <c r="E3398" s="2" t="s">
        <v>251</v>
      </c>
      <c r="F3398" s="2">
        <v>35678</v>
      </c>
      <c r="G3398" s="2"/>
      <c r="H3398" s="2"/>
      <c r="I3398" s="2">
        <v>31855</v>
      </c>
      <c r="J3398" s="2"/>
      <c r="K3398" s="2"/>
      <c r="L3398" s="2">
        <f t="shared" si="568"/>
        <v>3822.6</v>
      </c>
      <c r="M3398" s="2">
        <f t="shared" si="569"/>
        <v>1911.3</v>
      </c>
      <c r="N3398" s="2">
        <f t="shared" si="570"/>
        <v>1911.3</v>
      </c>
      <c r="O3398" s="2">
        <f t="shared" si="571"/>
        <v>0</v>
      </c>
      <c r="P3398" s="2">
        <f t="shared" si="572"/>
        <v>35677.599999999999</v>
      </c>
      <c r="Q3398" s="14">
        <f t="shared" si="573"/>
        <v>-0.40000000000145519</v>
      </c>
      <c r="R3398" s="2"/>
      <c r="S3398" s="2"/>
      <c r="T3398" s="1" t="e">
        <v>#N/A</v>
      </c>
    </row>
    <row r="3399" spans="1:20" x14ac:dyDescent="0.25">
      <c r="A3399" s="2" t="str">
        <f t="shared" si="567"/>
        <v>092019</v>
      </c>
      <c r="B3399" s="11">
        <v>43726</v>
      </c>
      <c r="C3399" s="2" t="s">
        <v>4145</v>
      </c>
      <c r="D3399" s="2" t="s">
        <v>250</v>
      </c>
      <c r="E3399" s="2" t="s">
        <v>251</v>
      </c>
      <c r="F3399" s="2">
        <v>66926</v>
      </c>
      <c r="G3399" s="2"/>
      <c r="H3399" s="2"/>
      <c r="I3399" s="2">
        <v>59755</v>
      </c>
      <c r="J3399" s="2"/>
      <c r="K3399" s="2"/>
      <c r="L3399" s="2">
        <f t="shared" si="568"/>
        <v>7170.6</v>
      </c>
      <c r="M3399" s="2">
        <f t="shared" si="569"/>
        <v>3585.3</v>
      </c>
      <c r="N3399" s="2">
        <f t="shared" si="570"/>
        <v>3585.3</v>
      </c>
      <c r="O3399" s="2">
        <f t="shared" si="571"/>
        <v>0</v>
      </c>
      <c r="P3399" s="2">
        <f t="shared" si="572"/>
        <v>66925.600000000006</v>
      </c>
      <c r="Q3399" s="14">
        <f t="shared" si="573"/>
        <v>-0.39999999999417923</v>
      </c>
      <c r="R3399" s="2"/>
      <c r="S3399" s="2"/>
      <c r="T3399" s="1" t="e">
        <v>#N/A</v>
      </c>
    </row>
    <row r="3400" spans="1:20" x14ac:dyDescent="0.25">
      <c r="A3400" s="2" t="str">
        <f t="shared" si="567"/>
        <v>092019</v>
      </c>
      <c r="B3400" s="11">
        <v>43726</v>
      </c>
      <c r="C3400" s="2" t="s">
        <v>4148</v>
      </c>
      <c r="D3400" s="2" t="s">
        <v>250</v>
      </c>
      <c r="E3400" s="2" t="s">
        <v>251</v>
      </c>
      <c r="F3400" s="2">
        <v>46327</v>
      </c>
      <c r="G3400" s="2"/>
      <c r="H3400" s="2"/>
      <c r="I3400" s="2">
        <v>41363</v>
      </c>
      <c r="J3400" s="2"/>
      <c r="K3400" s="2"/>
      <c r="L3400" s="2">
        <f t="shared" si="568"/>
        <v>4963.5600000000004</v>
      </c>
      <c r="M3400" s="2">
        <f t="shared" si="569"/>
        <v>2481.7800000000002</v>
      </c>
      <c r="N3400" s="2">
        <f t="shared" si="570"/>
        <v>2481.7800000000002</v>
      </c>
      <c r="O3400" s="2">
        <f t="shared" si="571"/>
        <v>0</v>
      </c>
      <c r="P3400" s="2">
        <f t="shared" si="572"/>
        <v>46326.559999999998</v>
      </c>
      <c r="Q3400" s="14">
        <f t="shared" si="573"/>
        <v>-0.44000000000232831</v>
      </c>
      <c r="R3400" s="2"/>
      <c r="S3400" s="2"/>
      <c r="T3400" s="1" t="e">
        <v>#N/A</v>
      </c>
    </row>
    <row r="3401" spans="1:20" x14ac:dyDescent="0.25">
      <c r="A3401" s="2" t="str">
        <f t="shared" si="567"/>
        <v>092019</v>
      </c>
      <c r="B3401" s="11">
        <v>43728</v>
      </c>
      <c r="C3401" s="2" t="s">
        <v>4149</v>
      </c>
      <c r="D3401" s="2" t="s">
        <v>250</v>
      </c>
      <c r="E3401" s="2" t="s">
        <v>251</v>
      </c>
      <c r="F3401" s="2">
        <v>42000</v>
      </c>
      <c r="G3401" s="2"/>
      <c r="H3401" s="2"/>
      <c r="I3401" s="2">
        <v>37500</v>
      </c>
      <c r="J3401" s="2"/>
      <c r="K3401" s="2"/>
      <c r="L3401" s="2">
        <f t="shared" si="568"/>
        <v>4500</v>
      </c>
      <c r="M3401" s="2">
        <f t="shared" si="569"/>
        <v>2250</v>
      </c>
      <c r="N3401" s="2">
        <f t="shared" si="570"/>
        <v>2250</v>
      </c>
      <c r="O3401" s="2">
        <f t="shared" si="571"/>
        <v>0</v>
      </c>
      <c r="P3401" s="2">
        <f t="shared" si="572"/>
        <v>42000</v>
      </c>
      <c r="Q3401" s="14">
        <f t="shared" si="573"/>
        <v>0</v>
      </c>
      <c r="R3401" s="2"/>
      <c r="S3401" s="2"/>
      <c r="T3401" s="1" t="e">
        <v>#N/A</v>
      </c>
    </row>
    <row r="3402" spans="1:20" x14ac:dyDescent="0.25">
      <c r="A3402" s="2" t="str">
        <f t="shared" si="567"/>
        <v>092019</v>
      </c>
      <c r="B3402" s="11">
        <v>43728</v>
      </c>
      <c r="C3402" s="2" t="s">
        <v>4150</v>
      </c>
      <c r="D3402" s="2" t="s">
        <v>250</v>
      </c>
      <c r="E3402" s="2" t="s">
        <v>251</v>
      </c>
      <c r="F3402" s="2">
        <v>60262</v>
      </c>
      <c r="G3402" s="2"/>
      <c r="H3402" s="2"/>
      <c r="I3402" s="2">
        <v>53805</v>
      </c>
      <c r="J3402" s="2"/>
      <c r="K3402" s="2"/>
      <c r="L3402" s="2">
        <f t="shared" si="568"/>
        <v>6456.6</v>
      </c>
      <c r="M3402" s="2">
        <f t="shared" si="569"/>
        <v>3228.3</v>
      </c>
      <c r="N3402" s="2">
        <f t="shared" si="570"/>
        <v>3228.3</v>
      </c>
      <c r="O3402" s="2">
        <f t="shared" si="571"/>
        <v>0</v>
      </c>
      <c r="P3402" s="2">
        <f t="shared" si="572"/>
        <v>60261.599999999999</v>
      </c>
      <c r="Q3402" s="14">
        <f t="shared" si="573"/>
        <v>-0.40000000000145519</v>
      </c>
      <c r="R3402" s="2"/>
      <c r="S3402" s="2"/>
      <c r="T3402" s="1" t="e">
        <v>#N/A</v>
      </c>
    </row>
    <row r="3403" spans="1:20" x14ac:dyDescent="0.25">
      <c r="A3403" s="2" t="str">
        <f t="shared" si="567"/>
        <v>092019</v>
      </c>
      <c r="B3403" s="11">
        <v>43728</v>
      </c>
      <c r="C3403" s="2" t="s">
        <v>4151</v>
      </c>
      <c r="D3403" s="2" t="s">
        <v>250</v>
      </c>
      <c r="E3403" s="2" t="s">
        <v>251</v>
      </c>
      <c r="F3403" s="2">
        <v>67715</v>
      </c>
      <c r="G3403" s="2"/>
      <c r="H3403" s="2"/>
      <c r="I3403" s="2">
        <v>60460</v>
      </c>
      <c r="J3403" s="2"/>
      <c r="K3403" s="2"/>
      <c r="L3403" s="2">
        <f t="shared" si="568"/>
        <v>7255.2</v>
      </c>
      <c r="M3403" s="2">
        <f t="shared" si="569"/>
        <v>3627.6</v>
      </c>
      <c r="N3403" s="2">
        <f t="shared" si="570"/>
        <v>3627.6</v>
      </c>
      <c r="O3403" s="2">
        <f t="shared" si="571"/>
        <v>0</v>
      </c>
      <c r="P3403" s="2">
        <f t="shared" si="572"/>
        <v>67715.199999999997</v>
      </c>
      <c r="Q3403" s="14">
        <f t="shared" si="573"/>
        <v>0.19999999999708962</v>
      </c>
      <c r="R3403" s="2"/>
      <c r="S3403" s="2"/>
      <c r="T3403" s="1" t="e">
        <v>#N/A</v>
      </c>
    </row>
    <row r="3404" spans="1:20" x14ac:dyDescent="0.25">
      <c r="A3404" s="2" t="str">
        <f t="shared" si="567"/>
        <v>092019</v>
      </c>
      <c r="B3404" s="11">
        <v>43729</v>
      </c>
      <c r="C3404" s="2" t="s">
        <v>4154</v>
      </c>
      <c r="D3404" s="2" t="s">
        <v>250</v>
      </c>
      <c r="E3404" s="2" t="s">
        <v>251</v>
      </c>
      <c r="F3404" s="2">
        <v>25889</v>
      </c>
      <c r="G3404" s="2"/>
      <c r="H3404" s="2"/>
      <c r="I3404" s="2">
        <v>23115</v>
      </c>
      <c r="J3404" s="2"/>
      <c r="K3404" s="2"/>
      <c r="L3404" s="2">
        <f t="shared" si="568"/>
        <v>2773.8</v>
      </c>
      <c r="M3404" s="2">
        <f t="shared" si="569"/>
        <v>1386.9</v>
      </c>
      <c r="N3404" s="2">
        <f t="shared" si="570"/>
        <v>1386.9</v>
      </c>
      <c r="O3404" s="2">
        <f t="shared" si="571"/>
        <v>0</v>
      </c>
      <c r="P3404" s="2">
        <f t="shared" si="572"/>
        <v>25888.799999999999</v>
      </c>
      <c r="Q3404" s="14">
        <f t="shared" si="573"/>
        <v>-0.2000000000007276</v>
      </c>
      <c r="R3404" s="2"/>
      <c r="S3404" s="2"/>
      <c r="T3404" s="1" t="e">
        <v>#N/A</v>
      </c>
    </row>
    <row r="3405" spans="1:20" x14ac:dyDescent="0.25">
      <c r="A3405" s="2" t="str">
        <f t="shared" si="567"/>
        <v>092019</v>
      </c>
      <c r="B3405" s="11">
        <v>43729</v>
      </c>
      <c r="C3405" s="2" t="s">
        <v>4155</v>
      </c>
      <c r="D3405" s="2" t="s">
        <v>250</v>
      </c>
      <c r="E3405" s="2" t="s">
        <v>251</v>
      </c>
      <c r="F3405" s="2">
        <v>70000</v>
      </c>
      <c r="G3405" s="2"/>
      <c r="H3405" s="2"/>
      <c r="I3405" s="2">
        <v>62500</v>
      </c>
      <c r="J3405" s="2"/>
      <c r="K3405" s="2"/>
      <c r="L3405" s="2">
        <f t="shared" si="568"/>
        <v>7500</v>
      </c>
      <c r="M3405" s="2">
        <f t="shared" si="569"/>
        <v>3750</v>
      </c>
      <c r="N3405" s="2">
        <f t="shared" si="570"/>
        <v>3750</v>
      </c>
      <c r="O3405" s="2">
        <f t="shared" si="571"/>
        <v>0</v>
      </c>
      <c r="P3405" s="2">
        <f t="shared" si="572"/>
        <v>70000</v>
      </c>
      <c r="Q3405" s="14">
        <f t="shared" si="573"/>
        <v>0</v>
      </c>
      <c r="R3405" s="2"/>
      <c r="S3405" s="2"/>
      <c r="T3405" s="1" t="e">
        <v>#N/A</v>
      </c>
    </row>
    <row r="3406" spans="1:20" x14ac:dyDescent="0.25">
      <c r="A3406" s="2" t="str">
        <f t="shared" si="567"/>
        <v>092019</v>
      </c>
      <c r="B3406" s="11">
        <v>43729</v>
      </c>
      <c r="C3406" s="2" t="s">
        <v>4156</v>
      </c>
      <c r="D3406" s="2" t="s">
        <v>250</v>
      </c>
      <c r="E3406" s="2" t="s">
        <v>251</v>
      </c>
      <c r="F3406" s="2">
        <v>42000</v>
      </c>
      <c r="G3406" s="2"/>
      <c r="H3406" s="2"/>
      <c r="I3406" s="2">
        <v>37500</v>
      </c>
      <c r="J3406" s="2"/>
      <c r="K3406" s="2"/>
      <c r="L3406" s="2">
        <f t="shared" si="568"/>
        <v>4500</v>
      </c>
      <c r="M3406" s="2">
        <f t="shared" si="569"/>
        <v>2250</v>
      </c>
      <c r="N3406" s="2">
        <f t="shared" si="570"/>
        <v>2250</v>
      </c>
      <c r="O3406" s="2">
        <f t="shared" si="571"/>
        <v>0</v>
      </c>
      <c r="P3406" s="2">
        <f t="shared" si="572"/>
        <v>42000</v>
      </c>
      <c r="Q3406" s="14">
        <f t="shared" si="573"/>
        <v>0</v>
      </c>
      <c r="R3406" s="2"/>
      <c r="S3406" s="2"/>
      <c r="T3406" s="1" t="e">
        <v>#N/A</v>
      </c>
    </row>
    <row r="3407" spans="1:20" x14ac:dyDescent="0.25">
      <c r="A3407" s="2" t="str">
        <f t="shared" ref="A3407:A3470" si="574">TEXT(B3407,"MMYYYY")</f>
        <v>092019</v>
      </c>
      <c r="B3407" s="11">
        <v>43729</v>
      </c>
      <c r="C3407" s="2" t="s">
        <v>4157</v>
      </c>
      <c r="D3407" s="2" t="s">
        <v>250</v>
      </c>
      <c r="E3407" s="2" t="s">
        <v>251</v>
      </c>
      <c r="F3407" s="2">
        <v>60032</v>
      </c>
      <c r="G3407" s="2"/>
      <c r="H3407" s="2"/>
      <c r="I3407" s="2">
        <v>53600</v>
      </c>
      <c r="J3407" s="2"/>
      <c r="K3407" s="2"/>
      <c r="L3407" s="2">
        <f t="shared" si="568"/>
        <v>6432</v>
      </c>
      <c r="M3407" s="2">
        <f t="shared" si="569"/>
        <v>3216</v>
      </c>
      <c r="N3407" s="2">
        <f t="shared" si="570"/>
        <v>3216</v>
      </c>
      <c r="O3407" s="2">
        <f t="shared" si="571"/>
        <v>0</v>
      </c>
      <c r="P3407" s="2">
        <f t="shared" si="572"/>
        <v>60032</v>
      </c>
      <c r="Q3407" s="14">
        <f t="shared" si="573"/>
        <v>0</v>
      </c>
      <c r="R3407" s="2"/>
      <c r="S3407" s="2"/>
      <c r="T3407" s="1" t="e">
        <v>#N/A</v>
      </c>
    </row>
    <row r="3408" spans="1:20" x14ac:dyDescent="0.25">
      <c r="A3408" s="2" t="str">
        <f t="shared" si="574"/>
        <v>092019</v>
      </c>
      <c r="B3408" s="11">
        <v>43729</v>
      </c>
      <c r="C3408" s="2" t="s">
        <v>4160</v>
      </c>
      <c r="D3408" s="2" t="s">
        <v>250</v>
      </c>
      <c r="E3408" s="2" t="s">
        <v>251</v>
      </c>
      <c r="F3408" s="2">
        <v>3248</v>
      </c>
      <c r="G3408" s="2"/>
      <c r="H3408" s="2"/>
      <c r="I3408" s="2">
        <v>2900</v>
      </c>
      <c r="J3408" s="2"/>
      <c r="K3408" s="2"/>
      <c r="L3408" s="2">
        <f t="shared" si="568"/>
        <v>348</v>
      </c>
      <c r="M3408" s="2">
        <f t="shared" si="569"/>
        <v>174</v>
      </c>
      <c r="N3408" s="2">
        <f t="shared" si="570"/>
        <v>174</v>
      </c>
      <c r="O3408" s="2">
        <f t="shared" si="571"/>
        <v>0</v>
      </c>
      <c r="P3408" s="2">
        <f t="shared" si="572"/>
        <v>3248</v>
      </c>
      <c r="Q3408" s="14">
        <f t="shared" si="573"/>
        <v>0</v>
      </c>
      <c r="R3408" s="2"/>
      <c r="S3408" s="2"/>
      <c r="T3408" s="1" t="e">
        <v>#N/A</v>
      </c>
    </row>
    <row r="3409" spans="1:20" x14ac:dyDescent="0.25">
      <c r="A3409" s="2" t="str">
        <f t="shared" si="574"/>
        <v>092019</v>
      </c>
      <c r="B3409" s="11">
        <v>43729</v>
      </c>
      <c r="C3409" s="2" t="s">
        <v>4161</v>
      </c>
      <c r="D3409" s="2" t="s">
        <v>250</v>
      </c>
      <c r="E3409" s="2" t="s">
        <v>251</v>
      </c>
      <c r="F3409" s="2">
        <v>2800</v>
      </c>
      <c r="G3409" s="2"/>
      <c r="H3409" s="2"/>
      <c r="I3409" s="2">
        <v>2500</v>
      </c>
      <c r="J3409" s="2"/>
      <c r="K3409" s="2"/>
      <c r="L3409" s="2">
        <f t="shared" si="568"/>
        <v>300</v>
      </c>
      <c r="M3409" s="2">
        <f t="shared" si="569"/>
        <v>150</v>
      </c>
      <c r="N3409" s="2">
        <f t="shared" si="570"/>
        <v>150</v>
      </c>
      <c r="O3409" s="2">
        <f t="shared" si="571"/>
        <v>0</v>
      </c>
      <c r="P3409" s="2">
        <f t="shared" si="572"/>
        <v>2800</v>
      </c>
      <c r="Q3409" s="14">
        <f t="shared" si="573"/>
        <v>0</v>
      </c>
      <c r="R3409" s="2"/>
      <c r="S3409" s="2"/>
      <c r="T3409" s="1" t="e">
        <v>#N/A</v>
      </c>
    </row>
    <row r="3410" spans="1:20" x14ac:dyDescent="0.25">
      <c r="A3410" s="2" t="str">
        <f t="shared" si="574"/>
        <v>092019</v>
      </c>
      <c r="B3410" s="11">
        <v>43732</v>
      </c>
      <c r="C3410" s="2" t="s">
        <v>4162</v>
      </c>
      <c r="D3410" s="2" t="s">
        <v>250</v>
      </c>
      <c r="E3410" s="2" t="s">
        <v>251</v>
      </c>
      <c r="F3410" s="2">
        <v>71400</v>
      </c>
      <c r="G3410" s="2"/>
      <c r="H3410" s="2"/>
      <c r="I3410" s="2">
        <v>63750</v>
      </c>
      <c r="J3410" s="2"/>
      <c r="K3410" s="2"/>
      <c r="L3410" s="2">
        <f t="shared" si="568"/>
        <v>7650</v>
      </c>
      <c r="M3410" s="2">
        <f t="shared" si="569"/>
        <v>3825</v>
      </c>
      <c r="N3410" s="2">
        <f t="shared" si="570"/>
        <v>3825</v>
      </c>
      <c r="O3410" s="2">
        <f t="shared" si="571"/>
        <v>0</v>
      </c>
      <c r="P3410" s="2">
        <f t="shared" si="572"/>
        <v>71400</v>
      </c>
      <c r="Q3410" s="14">
        <f t="shared" si="573"/>
        <v>0</v>
      </c>
      <c r="R3410" s="2"/>
      <c r="S3410" s="2"/>
      <c r="T3410" s="1" t="e">
        <v>#N/A</v>
      </c>
    </row>
    <row r="3411" spans="1:20" x14ac:dyDescent="0.25">
      <c r="A3411" s="2" t="str">
        <f t="shared" si="574"/>
        <v>092019</v>
      </c>
      <c r="B3411" s="11">
        <v>43732</v>
      </c>
      <c r="C3411" s="2" t="s">
        <v>4163</v>
      </c>
      <c r="D3411" s="2" t="s">
        <v>250</v>
      </c>
      <c r="E3411" s="2" t="s">
        <v>251</v>
      </c>
      <c r="F3411" s="2">
        <v>74256</v>
      </c>
      <c r="G3411" s="2"/>
      <c r="H3411" s="2"/>
      <c r="I3411" s="2">
        <v>66300</v>
      </c>
      <c r="J3411" s="2"/>
      <c r="K3411" s="2"/>
      <c r="L3411" s="2">
        <f t="shared" ref="L3411:L3474" si="575">+(H3411*$H$1/100)+(I3411*$I$1/100)+(J3411*$J$1/100)+(K3411*$K$1/100)</f>
        <v>7956</v>
      </c>
      <c r="M3411" s="2">
        <f t="shared" ref="M3411:M3474" si="576">+IF(VALUE(LEFT(D3411,2))=33,L3411/2,0)</f>
        <v>3978</v>
      </c>
      <c r="N3411" s="2">
        <f t="shared" ref="N3411:N3474" si="577">+M3411</f>
        <v>3978</v>
      </c>
      <c r="O3411" s="2">
        <f t="shared" ref="O3411:O3474" si="578">+IF(VALUE(LEFT(D3411,2))=33,0,L3411)</f>
        <v>0</v>
      </c>
      <c r="P3411" s="2">
        <f t="shared" ref="P3411:P3474" si="579">H3411+I3411+J3411+K3411+L3411+G3411</f>
        <v>74256</v>
      </c>
      <c r="Q3411" s="14">
        <f t="shared" ref="Q3411:Q3474" si="580">P3411-F3411</f>
        <v>0</v>
      </c>
      <c r="R3411" s="2"/>
      <c r="S3411" s="2"/>
      <c r="T3411" s="1" t="e">
        <v>#N/A</v>
      </c>
    </row>
    <row r="3412" spans="1:20" x14ac:dyDescent="0.25">
      <c r="A3412" s="2" t="str">
        <f t="shared" si="574"/>
        <v>092019</v>
      </c>
      <c r="B3412" s="11">
        <v>43732</v>
      </c>
      <c r="C3412" s="2" t="s">
        <v>4164</v>
      </c>
      <c r="D3412" s="2" t="s">
        <v>250</v>
      </c>
      <c r="E3412" s="2" t="s">
        <v>251</v>
      </c>
      <c r="F3412" s="2">
        <v>63560</v>
      </c>
      <c r="G3412" s="2"/>
      <c r="H3412" s="2"/>
      <c r="I3412" s="2">
        <v>56750</v>
      </c>
      <c r="J3412" s="2"/>
      <c r="K3412" s="2"/>
      <c r="L3412" s="2">
        <f t="shared" si="575"/>
        <v>6810</v>
      </c>
      <c r="M3412" s="2">
        <f t="shared" si="576"/>
        <v>3405</v>
      </c>
      <c r="N3412" s="2">
        <f t="shared" si="577"/>
        <v>3405</v>
      </c>
      <c r="O3412" s="2">
        <f t="shared" si="578"/>
        <v>0</v>
      </c>
      <c r="P3412" s="2">
        <f t="shared" si="579"/>
        <v>63560</v>
      </c>
      <c r="Q3412" s="14">
        <f t="shared" si="580"/>
        <v>0</v>
      </c>
      <c r="R3412" s="2"/>
      <c r="S3412" s="2"/>
      <c r="T3412" s="1" t="e">
        <v>#N/A</v>
      </c>
    </row>
    <row r="3413" spans="1:20" x14ac:dyDescent="0.25">
      <c r="A3413" s="2" t="str">
        <f t="shared" si="574"/>
        <v>092019</v>
      </c>
      <c r="B3413" s="11">
        <v>43732</v>
      </c>
      <c r="C3413" s="2" t="s">
        <v>4165</v>
      </c>
      <c r="D3413" s="2" t="s">
        <v>250</v>
      </c>
      <c r="E3413" s="2" t="s">
        <v>251</v>
      </c>
      <c r="F3413" s="2">
        <v>61432</v>
      </c>
      <c r="G3413" s="2"/>
      <c r="H3413" s="2"/>
      <c r="I3413" s="2">
        <v>54850</v>
      </c>
      <c r="J3413" s="2"/>
      <c r="K3413" s="2"/>
      <c r="L3413" s="2">
        <f t="shared" si="575"/>
        <v>6582</v>
      </c>
      <c r="M3413" s="2">
        <f t="shared" si="576"/>
        <v>3291</v>
      </c>
      <c r="N3413" s="2">
        <f t="shared" si="577"/>
        <v>3291</v>
      </c>
      <c r="O3413" s="2">
        <f t="shared" si="578"/>
        <v>0</v>
      </c>
      <c r="P3413" s="2">
        <f t="shared" si="579"/>
        <v>61432</v>
      </c>
      <c r="Q3413" s="14">
        <f t="shared" si="580"/>
        <v>0</v>
      </c>
      <c r="R3413" s="2"/>
      <c r="S3413" s="2"/>
      <c r="T3413" s="1" t="e">
        <v>#N/A</v>
      </c>
    </row>
    <row r="3414" spans="1:20" x14ac:dyDescent="0.25">
      <c r="A3414" s="2" t="str">
        <f t="shared" si="574"/>
        <v>092019</v>
      </c>
      <c r="B3414" s="11">
        <v>43732</v>
      </c>
      <c r="C3414" s="2" t="s">
        <v>4166</v>
      </c>
      <c r="D3414" s="2" t="s">
        <v>250</v>
      </c>
      <c r="E3414" s="2" t="s">
        <v>251</v>
      </c>
      <c r="F3414" s="2">
        <v>62832</v>
      </c>
      <c r="G3414" s="2"/>
      <c r="H3414" s="2"/>
      <c r="I3414" s="2">
        <v>56100</v>
      </c>
      <c r="J3414" s="2"/>
      <c r="K3414" s="2"/>
      <c r="L3414" s="2">
        <f t="shared" si="575"/>
        <v>6732</v>
      </c>
      <c r="M3414" s="2">
        <f t="shared" si="576"/>
        <v>3366</v>
      </c>
      <c r="N3414" s="2">
        <f t="shared" si="577"/>
        <v>3366</v>
      </c>
      <c r="O3414" s="2">
        <f t="shared" si="578"/>
        <v>0</v>
      </c>
      <c r="P3414" s="2">
        <f t="shared" si="579"/>
        <v>62832</v>
      </c>
      <c r="Q3414" s="14">
        <f t="shared" si="580"/>
        <v>0</v>
      </c>
      <c r="R3414" s="2"/>
      <c r="S3414" s="2"/>
      <c r="T3414" s="1" t="e">
        <v>#N/A</v>
      </c>
    </row>
    <row r="3415" spans="1:20" x14ac:dyDescent="0.25">
      <c r="A3415" s="2" t="str">
        <f t="shared" si="574"/>
        <v>092019</v>
      </c>
      <c r="B3415" s="11">
        <v>43732</v>
      </c>
      <c r="C3415" s="2" t="s">
        <v>4167</v>
      </c>
      <c r="D3415" s="2" t="s">
        <v>250</v>
      </c>
      <c r="E3415" s="2" t="s">
        <v>251</v>
      </c>
      <c r="F3415" s="2">
        <v>64165</v>
      </c>
      <c r="G3415" s="2"/>
      <c r="H3415" s="2"/>
      <c r="I3415" s="2">
        <v>57290</v>
      </c>
      <c r="J3415" s="2"/>
      <c r="K3415" s="2"/>
      <c r="L3415" s="2">
        <f t="shared" si="575"/>
        <v>6874.8</v>
      </c>
      <c r="M3415" s="2">
        <f t="shared" si="576"/>
        <v>3437.4</v>
      </c>
      <c r="N3415" s="2">
        <f t="shared" si="577"/>
        <v>3437.4</v>
      </c>
      <c r="O3415" s="2">
        <f t="shared" si="578"/>
        <v>0</v>
      </c>
      <c r="P3415" s="2">
        <f t="shared" si="579"/>
        <v>64164.800000000003</v>
      </c>
      <c r="Q3415" s="14">
        <f t="shared" si="580"/>
        <v>-0.19999999999708962</v>
      </c>
      <c r="R3415" s="2"/>
      <c r="S3415" s="2"/>
      <c r="T3415" s="1" t="e">
        <v>#N/A</v>
      </c>
    </row>
    <row r="3416" spans="1:20" x14ac:dyDescent="0.25">
      <c r="A3416" s="2" t="str">
        <f t="shared" si="574"/>
        <v>092019</v>
      </c>
      <c r="B3416" s="11">
        <v>43732</v>
      </c>
      <c r="C3416" s="2" t="s">
        <v>4168</v>
      </c>
      <c r="D3416" s="2" t="s">
        <v>250</v>
      </c>
      <c r="E3416" s="2" t="s">
        <v>251</v>
      </c>
      <c r="F3416" s="2">
        <v>43848</v>
      </c>
      <c r="G3416" s="2"/>
      <c r="H3416" s="2"/>
      <c r="I3416" s="2">
        <v>39150</v>
      </c>
      <c r="J3416" s="2"/>
      <c r="K3416" s="2"/>
      <c r="L3416" s="2">
        <f t="shared" si="575"/>
        <v>4698</v>
      </c>
      <c r="M3416" s="2">
        <f t="shared" si="576"/>
        <v>2349</v>
      </c>
      <c r="N3416" s="2">
        <f t="shared" si="577"/>
        <v>2349</v>
      </c>
      <c r="O3416" s="2">
        <f t="shared" si="578"/>
        <v>0</v>
      </c>
      <c r="P3416" s="2">
        <f t="shared" si="579"/>
        <v>43848</v>
      </c>
      <c r="Q3416" s="14">
        <f t="shared" si="580"/>
        <v>0</v>
      </c>
      <c r="R3416" s="2"/>
      <c r="S3416" s="2"/>
      <c r="T3416" s="1" t="e">
        <v>#N/A</v>
      </c>
    </row>
    <row r="3417" spans="1:20" x14ac:dyDescent="0.25">
      <c r="A3417" s="2" t="str">
        <f t="shared" si="574"/>
        <v>092019</v>
      </c>
      <c r="B3417" s="11">
        <v>43733</v>
      </c>
      <c r="C3417" s="2" t="s">
        <v>4173</v>
      </c>
      <c r="D3417" s="2" t="s">
        <v>250</v>
      </c>
      <c r="E3417" s="2" t="s">
        <v>251</v>
      </c>
      <c r="F3417" s="2">
        <v>47195</v>
      </c>
      <c r="G3417" s="2"/>
      <c r="H3417" s="2"/>
      <c r="I3417" s="2">
        <v>42138</v>
      </c>
      <c r="J3417" s="2"/>
      <c r="K3417" s="2"/>
      <c r="L3417" s="2">
        <f t="shared" si="575"/>
        <v>5056.5600000000004</v>
      </c>
      <c r="M3417" s="2">
        <f t="shared" si="576"/>
        <v>2528.2800000000002</v>
      </c>
      <c r="N3417" s="2">
        <f t="shared" si="577"/>
        <v>2528.2800000000002</v>
      </c>
      <c r="O3417" s="2">
        <f t="shared" si="578"/>
        <v>0</v>
      </c>
      <c r="P3417" s="2">
        <f t="shared" si="579"/>
        <v>47194.559999999998</v>
      </c>
      <c r="Q3417" s="14">
        <f t="shared" si="580"/>
        <v>-0.44000000000232831</v>
      </c>
      <c r="R3417" s="2"/>
      <c r="S3417" s="2"/>
      <c r="T3417" s="1" t="e">
        <v>#N/A</v>
      </c>
    </row>
    <row r="3418" spans="1:20" x14ac:dyDescent="0.25">
      <c r="A3418" s="2" t="str">
        <f t="shared" si="574"/>
        <v>092019</v>
      </c>
      <c r="B3418" s="11">
        <v>43733</v>
      </c>
      <c r="C3418" s="2" t="s">
        <v>4174</v>
      </c>
      <c r="D3418" s="2" t="s">
        <v>250</v>
      </c>
      <c r="E3418" s="2" t="s">
        <v>251</v>
      </c>
      <c r="F3418" s="2">
        <v>64450</v>
      </c>
      <c r="G3418" s="2"/>
      <c r="H3418" s="2"/>
      <c r="I3418" s="2">
        <v>57545</v>
      </c>
      <c r="J3418" s="2"/>
      <c r="K3418" s="2"/>
      <c r="L3418" s="2">
        <f t="shared" si="575"/>
        <v>6905.4</v>
      </c>
      <c r="M3418" s="2">
        <f t="shared" si="576"/>
        <v>3452.7</v>
      </c>
      <c r="N3418" s="2">
        <f t="shared" si="577"/>
        <v>3452.7</v>
      </c>
      <c r="O3418" s="2">
        <f t="shared" si="578"/>
        <v>0</v>
      </c>
      <c r="P3418" s="2">
        <f t="shared" si="579"/>
        <v>64450.400000000001</v>
      </c>
      <c r="Q3418" s="14">
        <f t="shared" si="580"/>
        <v>0.40000000000145519</v>
      </c>
      <c r="R3418" s="2"/>
      <c r="S3418" s="2"/>
      <c r="T3418" s="1" t="e">
        <v>#N/A</v>
      </c>
    </row>
    <row r="3419" spans="1:20" x14ac:dyDescent="0.25">
      <c r="A3419" s="2" t="str">
        <f t="shared" si="574"/>
        <v>092019</v>
      </c>
      <c r="B3419" s="11">
        <v>43733</v>
      </c>
      <c r="C3419" s="2" t="s">
        <v>4175</v>
      </c>
      <c r="D3419" s="2" t="s">
        <v>250</v>
      </c>
      <c r="E3419" s="2" t="s">
        <v>251</v>
      </c>
      <c r="F3419" s="2">
        <v>23268</v>
      </c>
      <c r="G3419" s="2"/>
      <c r="H3419" s="2"/>
      <c r="I3419" s="2">
        <v>20775</v>
      </c>
      <c r="J3419" s="2"/>
      <c r="K3419" s="2"/>
      <c r="L3419" s="2">
        <f t="shared" si="575"/>
        <v>2493</v>
      </c>
      <c r="M3419" s="2">
        <f t="shared" si="576"/>
        <v>1246.5</v>
      </c>
      <c r="N3419" s="2">
        <f t="shared" si="577"/>
        <v>1246.5</v>
      </c>
      <c r="O3419" s="2">
        <f t="shared" si="578"/>
        <v>0</v>
      </c>
      <c r="P3419" s="2">
        <f t="shared" si="579"/>
        <v>23268</v>
      </c>
      <c r="Q3419" s="14">
        <f t="shared" si="580"/>
        <v>0</v>
      </c>
      <c r="R3419" s="2"/>
      <c r="S3419" s="2"/>
      <c r="T3419" s="1" t="e">
        <v>#N/A</v>
      </c>
    </row>
    <row r="3420" spans="1:20" x14ac:dyDescent="0.25">
      <c r="A3420" s="2" t="str">
        <f t="shared" si="574"/>
        <v>092019</v>
      </c>
      <c r="B3420" s="11">
        <v>43734</v>
      </c>
      <c r="C3420" s="2" t="s">
        <v>4179</v>
      </c>
      <c r="D3420" s="2" t="s">
        <v>250</v>
      </c>
      <c r="E3420" s="2" t="s">
        <v>251</v>
      </c>
      <c r="F3420" s="2">
        <v>55546</v>
      </c>
      <c r="G3420" s="2"/>
      <c r="H3420" s="2"/>
      <c r="I3420" s="2">
        <v>49595</v>
      </c>
      <c r="J3420" s="2"/>
      <c r="K3420" s="2"/>
      <c r="L3420" s="2">
        <f t="shared" si="575"/>
        <v>5951.4</v>
      </c>
      <c r="M3420" s="2">
        <f t="shared" si="576"/>
        <v>2975.7</v>
      </c>
      <c r="N3420" s="2">
        <f t="shared" si="577"/>
        <v>2975.7</v>
      </c>
      <c r="O3420" s="2">
        <f t="shared" si="578"/>
        <v>0</v>
      </c>
      <c r="P3420" s="2">
        <f t="shared" si="579"/>
        <v>55546.400000000001</v>
      </c>
      <c r="Q3420" s="14">
        <f t="shared" si="580"/>
        <v>0.40000000000145519</v>
      </c>
      <c r="R3420" s="2"/>
      <c r="S3420" s="2"/>
      <c r="T3420" s="1" t="e">
        <v>#N/A</v>
      </c>
    </row>
    <row r="3421" spans="1:20" x14ac:dyDescent="0.25">
      <c r="A3421" s="2" t="str">
        <f t="shared" si="574"/>
        <v>092019</v>
      </c>
      <c r="B3421" s="11">
        <v>43734</v>
      </c>
      <c r="C3421" s="2" t="s">
        <v>4182</v>
      </c>
      <c r="D3421" s="2" t="s">
        <v>250</v>
      </c>
      <c r="E3421" s="2" t="s">
        <v>251</v>
      </c>
      <c r="F3421" s="2">
        <v>66390</v>
      </c>
      <c r="G3421" s="2"/>
      <c r="H3421" s="2"/>
      <c r="I3421" s="2">
        <v>59277</v>
      </c>
      <c r="J3421" s="2"/>
      <c r="K3421" s="2"/>
      <c r="L3421" s="2">
        <f t="shared" si="575"/>
        <v>7113.24</v>
      </c>
      <c r="M3421" s="2">
        <f t="shared" si="576"/>
        <v>3556.62</v>
      </c>
      <c r="N3421" s="2">
        <f t="shared" si="577"/>
        <v>3556.62</v>
      </c>
      <c r="O3421" s="2">
        <f t="shared" si="578"/>
        <v>0</v>
      </c>
      <c r="P3421" s="2">
        <f t="shared" si="579"/>
        <v>66390.240000000005</v>
      </c>
      <c r="Q3421" s="14">
        <f t="shared" si="580"/>
        <v>0.24000000000523869</v>
      </c>
      <c r="R3421" s="2"/>
      <c r="S3421" s="2"/>
      <c r="T3421" s="1" t="e">
        <v>#N/A</v>
      </c>
    </row>
    <row r="3422" spans="1:20" x14ac:dyDescent="0.25">
      <c r="A3422" s="2" t="str">
        <f t="shared" si="574"/>
        <v>092019</v>
      </c>
      <c r="B3422" s="11">
        <v>43736</v>
      </c>
      <c r="C3422" s="2" t="s">
        <v>4183</v>
      </c>
      <c r="D3422" s="2" t="s">
        <v>250</v>
      </c>
      <c r="E3422" s="2" t="s">
        <v>251</v>
      </c>
      <c r="F3422" s="2">
        <v>69068</v>
      </c>
      <c r="G3422" s="2"/>
      <c r="H3422" s="2"/>
      <c r="I3422" s="2">
        <v>61668</v>
      </c>
      <c r="J3422" s="2"/>
      <c r="K3422" s="2"/>
      <c r="L3422" s="2">
        <f t="shared" si="575"/>
        <v>7400.16</v>
      </c>
      <c r="M3422" s="2">
        <f t="shared" si="576"/>
        <v>3700.08</v>
      </c>
      <c r="N3422" s="2">
        <f t="shared" si="577"/>
        <v>3700.08</v>
      </c>
      <c r="O3422" s="2">
        <f t="shared" si="578"/>
        <v>0</v>
      </c>
      <c r="P3422" s="2">
        <f t="shared" si="579"/>
        <v>69068.160000000003</v>
      </c>
      <c r="Q3422" s="14">
        <f t="shared" si="580"/>
        <v>0.16000000000349246</v>
      </c>
      <c r="R3422" s="2"/>
      <c r="S3422" s="2"/>
      <c r="T3422" s="1" t="e">
        <v>#N/A</v>
      </c>
    </row>
    <row r="3423" spans="1:20" x14ac:dyDescent="0.25">
      <c r="A3423" s="2" t="str">
        <f t="shared" si="574"/>
        <v>092019</v>
      </c>
      <c r="B3423" s="11">
        <v>43736</v>
      </c>
      <c r="C3423" s="2" t="s">
        <v>4184</v>
      </c>
      <c r="D3423" s="2" t="s">
        <v>250</v>
      </c>
      <c r="E3423" s="2" t="s">
        <v>251</v>
      </c>
      <c r="F3423" s="2">
        <v>45517</v>
      </c>
      <c r="G3423" s="2"/>
      <c r="H3423" s="2"/>
      <c r="I3423" s="2">
        <v>40640</v>
      </c>
      <c r="J3423" s="2"/>
      <c r="K3423" s="2"/>
      <c r="L3423" s="2">
        <f t="shared" si="575"/>
        <v>4876.8</v>
      </c>
      <c r="M3423" s="2">
        <f t="shared" si="576"/>
        <v>2438.4</v>
      </c>
      <c r="N3423" s="2">
        <f t="shared" si="577"/>
        <v>2438.4</v>
      </c>
      <c r="O3423" s="2">
        <f t="shared" si="578"/>
        <v>0</v>
      </c>
      <c r="P3423" s="2">
        <f t="shared" si="579"/>
        <v>45516.800000000003</v>
      </c>
      <c r="Q3423" s="14">
        <f t="shared" si="580"/>
        <v>-0.19999999999708962</v>
      </c>
      <c r="R3423" s="2"/>
      <c r="S3423" s="2"/>
      <c r="T3423" s="1" t="e">
        <v>#N/A</v>
      </c>
    </row>
    <row r="3424" spans="1:20" x14ac:dyDescent="0.25">
      <c r="A3424" s="2" t="str">
        <f t="shared" si="574"/>
        <v>092019</v>
      </c>
      <c r="B3424" s="11">
        <v>43736</v>
      </c>
      <c r="C3424" s="2" t="s">
        <v>4185</v>
      </c>
      <c r="D3424" s="2" t="s">
        <v>250</v>
      </c>
      <c r="E3424" s="2" t="s">
        <v>251</v>
      </c>
      <c r="F3424" s="2">
        <v>11200</v>
      </c>
      <c r="G3424" s="2"/>
      <c r="H3424" s="2"/>
      <c r="I3424" s="2">
        <v>10000</v>
      </c>
      <c r="J3424" s="2"/>
      <c r="K3424" s="2"/>
      <c r="L3424" s="2">
        <f t="shared" si="575"/>
        <v>1200</v>
      </c>
      <c r="M3424" s="2">
        <f t="shared" si="576"/>
        <v>600</v>
      </c>
      <c r="N3424" s="2">
        <f t="shared" si="577"/>
        <v>600</v>
      </c>
      <c r="O3424" s="2">
        <f t="shared" si="578"/>
        <v>0</v>
      </c>
      <c r="P3424" s="2">
        <f t="shared" si="579"/>
        <v>11200</v>
      </c>
      <c r="Q3424" s="14">
        <f t="shared" si="580"/>
        <v>0</v>
      </c>
      <c r="R3424" s="2"/>
      <c r="S3424" s="2"/>
      <c r="T3424" s="1" t="e">
        <v>#N/A</v>
      </c>
    </row>
    <row r="3425" spans="1:20" x14ac:dyDescent="0.25">
      <c r="A3425" s="2" t="str">
        <f t="shared" si="574"/>
        <v>092019</v>
      </c>
      <c r="B3425" s="11">
        <v>43736</v>
      </c>
      <c r="C3425" s="2" t="s">
        <v>4188</v>
      </c>
      <c r="D3425" s="2" t="s">
        <v>250</v>
      </c>
      <c r="E3425" s="2" t="s">
        <v>251</v>
      </c>
      <c r="F3425" s="2">
        <v>26656</v>
      </c>
      <c r="G3425" s="2"/>
      <c r="H3425" s="2"/>
      <c r="I3425" s="2">
        <v>23800</v>
      </c>
      <c r="J3425" s="2"/>
      <c r="K3425" s="2"/>
      <c r="L3425" s="2">
        <f t="shared" si="575"/>
        <v>2856</v>
      </c>
      <c r="M3425" s="2">
        <f t="shared" si="576"/>
        <v>1428</v>
      </c>
      <c r="N3425" s="2">
        <f t="shared" si="577"/>
        <v>1428</v>
      </c>
      <c r="O3425" s="2">
        <f t="shared" si="578"/>
        <v>0</v>
      </c>
      <c r="P3425" s="2">
        <f t="shared" si="579"/>
        <v>26656</v>
      </c>
      <c r="Q3425" s="14">
        <f t="shared" si="580"/>
        <v>0</v>
      </c>
      <c r="R3425" s="2"/>
      <c r="S3425" s="2"/>
      <c r="T3425" s="1" t="e">
        <v>#N/A</v>
      </c>
    </row>
    <row r="3426" spans="1:20" x14ac:dyDescent="0.25">
      <c r="A3426" s="2" t="str">
        <f t="shared" si="574"/>
        <v>092019</v>
      </c>
      <c r="B3426" s="11">
        <v>43736</v>
      </c>
      <c r="C3426" s="2" t="s">
        <v>4189</v>
      </c>
      <c r="D3426" s="2" t="s">
        <v>250</v>
      </c>
      <c r="E3426" s="2" t="s">
        <v>251</v>
      </c>
      <c r="F3426" s="2">
        <v>2520</v>
      </c>
      <c r="G3426" s="2"/>
      <c r="H3426" s="2"/>
      <c r="I3426" s="2">
        <v>2250</v>
      </c>
      <c r="J3426" s="2"/>
      <c r="K3426" s="2"/>
      <c r="L3426" s="2">
        <f t="shared" si="575"/>
        <v>270</v>
      </c>
      <c r="M3426" s="2">
        <f t="shared" si="576"/>
        <v>135</v>
      </c>
      <c r="N3426" s="2">
        <f t="shared" si="577"/>
        <v>135</v>
      </c>
      <c r="O3426" s="2">
        <f t="shared" si="578"/>
        <v>0</v>
      </c>
      <c r="P3426" s="2">
        <f t="shared" si="579"/>
        <v>2520</v>
      </c>
      <c r="Q3426" s="14">
        <f t="shared" si="580"/>
        <v>0</v>
      </c>
      <c r="R3426" s="2"/>
      <c r="S3426" s="2"/>
      <c r="T3426" s="1" t="e">
        <v>#N/A</v>
      </c>
    </row>
    <row r="3427" spans="1:20" x14ac:dyDescent="0.25">
      <c r="A3427" s="2" t="str">
        <f t="shared" si="574"/>
        <v>092019</v>
      </c>
      <c r="B3427" s="11">
        <v>43738</v>
      </c>
      <c r="C3427" s="2" t="s">
        <v>4190</v>
      </c>
      <c r="D3427" s="2" t="s">
        <v>250</v>
      </c>
      <c r="E3427" s="2" t="s">
        <v>251</v>
      </c>
      <c r="F3427" s="2">
        <v>62726</v>
      </c>
      <c r="G3427" s="2"/>
      <c r="H3427" s="2"/>
      <c r="I3427" s="2">
        <v>56005</v>
      </c>
      <c r="J3427" s="2"/>
      <c r="K3427" s="2"/>
      <c r="L3427" s="2">
        <f t="shared" si="575"/>
        <v>6720.6</v>
      </c>
      <c r="M3427" s="2">
        <f t="shared" si="576"/>
        <v>3360.3</v>
      </c>
      <c r="N3427" s="2">
        <f t="shared" si="577"/>
        <v>3360.3</v>
      </c>
      <c r="O3427" s="2">
        <f t="shared" si="578"/>
        <v>0</v>
      </c>
      <c r="P3427" s="2">
        <f t="shared" si="579"/>
        <v>62725.599999999999</v>
      </c>
      <c r="Q3427" s="14">
        <f t="shared" si="580"/>
        <v>-0.40000000000145519</v>
      </c>
      <c r="R3427" s="2"/>
      <c r="S3427" s="2"/>
      <c r="T3427" s="1" t="e">
        <v>#N/A</v>
      </c>
    </row>
    <row r="3428" spans="1:20" x14ac:dyDescent="0.25">
      <c r="A3428" s="2" t="str">
        <f t="shared" si="574"/>
        <v>092019</v>
      </c>
      <c r="B3428" s="11">
        <v>43738</v>
      </c>
      <c r="C3428" s="2" t="s">
        <v>4191</v>
      </c>
      <c r="D3428" s="2" t="s">
        <v>250</v>
      </c>
      <c r="E3428" s="2" t="s">
        <v>251</v>
      </c>
      <c r="F3428" s="2">
        <v>20384</v>
      </c>
      <c r="G3428" s="2"/>
      <c r="H3428" s="2"/>
      <c r="I3428" s="2">
        <v>18200</v>
      </c>
      <c r="J3428" s="2"/>
      <c r="K3428" s="2"/>
      <c r="L3428" s="2">
        <f t="shared" si="575"/>
        <v>2184</v>
      </c>
      <c r="M3428" s="2">
        <f t="shared" si="576"/>
        <v>1092</v>
      </c>
      <c r="N3428" s="2">
        <f t="shared" si="577"/>
        <v>1092</v>
      </c>
      <c r="O3428" s="2">
        <f t="shared" si="578"/>
        <v>0</v>
      </c>
      <c r="P3428" s="2">
        <f t="shared" si="579"/>
        <v>20384</v>
      </c>
      <c r="Q3428" s="14">
        <f t="shared" si="580"/>
        <v>0</v>
      </c>
      <c r="R3428" s="2"/>
      <c r="S3428" s="2"/>
      <c r="T3428" s="1" t="e">
        <v>#N/A</v>
      </c>
    </row>
    <row r="3429" spans="1:20" x14ac:dyDescent="0.25">
      <c r="A3429" s="2" t="str">
        <f t="shared" si="574"/>
        <v>102019</v>
      </c>
      <c r="B3429" s="11">
        <v>43743</v>
      </c>
      <c r="C3429" s="2" t="s">
        <v>4648</v>
      </c>
      <c r="D3429" s="2" t="s">
        <v>250</v>
      </c>
      <c r="E3429" s="2" t="s">
        <v>251</v>
      </c>
      <c r="F3429" s="2">
        <v>74937</v>
      </c>
      <c r="G3429" s="2"/>
      <c r="H3429" s="2"/>
      <c r="I3429" s="2">
        <v>66908</v>
      </c>
      <c r="J3429" s="2"/>
      <c r="K3429" s="2"/>
      <c r="L3429" s="2">
        <f t="shared" si="575"/>
        <v>8028.96</v>
      </c>
      <c r="M3429" s="2">
        <f t="shared" si="576"/>
        <v>4014.48</v>
      </c>
      <c r="N3429" s="2">
        <f t="shared" si="577"/>
        <v>4014.48</v>
      </c>
      <c r="O3429" s="2">
        <f t="shared" si="578"/>
        <v>0</v>
      </c>
      <c r="P3429" s="2">
        <f t="shared" si="579"/>
        <v>74936.960000000006</v>
      </c>
      <c r="Q3429" s="14">
        <f t="shared" si="580"/>
        <v>-3.9999999993597157E-2</v>
      </c>
      <c r="R3429" s="2"/>
      <c r="S3429" s="2"/>
      <c r="T3429" s="1" t="e">
        <v>#N/A</v>
      </c>
    </row>
    <row r="3430" spans="1:20" x14ac:dyDescent="0.25">
      <c r="A3430" s="2" t="str">
        <f t="shared" si="574"/>
        <v>102019</v>
      </c>
      <c r="B3430" s="11">
        <v>43743</v>
      </c>
      <c r="C3430" s="2" t="s">
        <v>4652</v>
      </c>
      <c r="D3430" s="2" t="s">
        <v>250</v>
      </c>
      <c r="E3430" s="2" t="s">
        <v>251</v>
      </c>
      <c r="F3430" s="2">
        <v>2240</v>
      </c>
      <c r="G3430" s="2"/>
      <c r="H3430" s="2"/>
      <c r="I3430" s="2">
        <v>2000</v>
      </c>
      <c r="J3430" s="2"/>
      <c r="K3430" s="2"/>
      <c r="L3430" s="2">
        <f t="shared" si="575"/>
        <v>240</v>
      </c>
      <c r="M3430" s="2">
        <f t="shared" si="576"/>
        <v>120</v>
      </c>
      <c r="N3430" s="2">
        <f t="shared" si="577"/>
        <v>120</v>
      </c>
      <c r="O3430" s="2">
        <f t="shared" si="578"/>
        <v>0</v>
      </c>
      <c r="P3430" s="2">
        <f t="shared" si="579"/>
        <v>2240</v>
      </c>
      <c r="Q3430" s="14">
        <f t="shared" si="580"/>
        <v>0</v>
      </c>
      <c r="R3430" s="2"/>
      <c r="S3430" s="2"/>
      <c r="T3430" s="1" t="e">
        <v>#N/A</v>
      </c>
    </row>
    <row r="3431" spans="1:20" x14ac:dyDescent="0.25">
      <c r="A3431" s="2" t="str">
        <f t="shared" si="574"/>
        <v>102019</v>
      </c>
      <c r="B3431" s="11">
        <v>43743</v>
      </c>
      <c r="C3431" s="2" t="s">
        <v>4653</v>
      </c>
      <c r="D3431" s="2" t="s">
        <v>250</v>
      </c>
      <c r="E3431" s="2" t="s">
        <v>251</v>
      </c>
      <c r="F3431" s="2">
        <v>70980</v>
      </c>
      <c r="G3431" s="2"/>
      <c r="H3431" s="2"/>
      <c r="I3431" s="2">
        <v>63375</v>
      </c>
      <c r="J3431" s="2"/>
      <c r="K3431" s="2"/>
      <c r="L3431" s="2">
        <f t="shared" si="575"/>
        <v>7605</v>
      </c>
      <c r="M3431" s="2">
        <f t="shared" si="576"/>
        <v>3802.5</v>
      </c>
      <c r="N3431" s="2">
        <f t="shared" si="577"/>
        <v>3802.5</v>
      </c>
      <c r="O3431" s="2">
        <f t="shared" si="578"/>
        <v>0</v>
      </c>
      <c r="P3431" s="2">
        <f t="shared" si="579"/>
        <v>70980</v>
      </c>
      <c r="Q3431" s="14">
        <f t="shared" si="580"/>
        <v>0</v>
      </c>
      <c r="R3431" s="2"/>
      <c r="S3431" s="2"/>
      <c r="T3431" s="1" t="e">
        <v>#N/A</v>
      </c>
    </row>
    <row r="3432" spans="1:20" x14ac:dyDescent="0.25">
      <c r="A3432" s="2" t="str">
        <f t="shared" si="574"/>
        <v>102019</v>
      </c>
      <c r="B3432" s="11">
        <v>43743</v>
      </c>
      <c r="C3432" s="2" t="s">
        <v>4654</v>
      </c>
      <c r="D3432" s="2" t="s">
        <v>250</v>
      </c>
      <c r="E3432" s="2" t="s">
        <v>251</v>
      </c>
      <c r="F3432" s="2">
        <v>24086</v>
      </c>
      <c r="G3432" s="2"/>
      <c r="H3432" s="2"/>
      <c r="I3432" s="2">
        <v>21505</v>
      </c>
      <c r="J3432" s="2"/>
      <c r="K3432" s="2"/>
      <c r="L3432" s="2">
        <f t="shared" si="575"/>
        <v>2580.6</v>
      </c>
      <c r="M3432" s="2">
        <f t="shared" si="576"/>
        <v>1290.3</v>
      </c>
      <c r="N3432" s="2">
        <f t="shared" si="577"/>
        <v>1290.3</v>
      </c>
      <c r="O3432" s="2">
        <f t="shared" si="578"/>
        <v>0</v>
      </c>
      <c r="P3432" s="2">
        <f t="shared" si="579"/>
        <v>24085.599999999999</v>
      </c>
      <c r="Q3432" s="14">
        <f t="shared" si="580"/>
        <v>-0.40000000000145519</v>
      </c>
      <c r="R3432" s="2"/>
      <c r="S3432" s="2"/>
      <c r="T3432" s="1" t="e">
        <v>#N/A</v>
      </c>
    </row>
    <row r="3433" spans="1:20" x14ac:dyDescent="0.25">
      <c r="A3433" s="2" t="str">
        <f t="shared" si="574"/>
        <v>102019</v>
      </c>
      <c r="B3433" s="11">
        <v>43747</v>
      </c>
      <c r="C3433" s="2" t="s">
        <v>4658</v>
      </c>
      <c r="D3433" s="2" t="s">
        <v>250</v>
      </c>
      <c r="E3433" s="2" t="s">
        <v>251</v>
      </c>
      <c r="F3433" s="2">
        <v>22159</v>
      </c>
      <c r="G3433" s="2"/>
      <c r="H3433" s="2"/>
      <c r="I3433" s="2">
        <v>19785</v>
      </c>
      <c r="J3433" s="2"/>
      <c r="K3433" s="2"/>
      <c r="L3433" s="2">
        <f t="shared" si="575"/>
        <v>2374.1999999999998</v>
      </c>
      <c r="M3433" s="2">
        <f t="shared" si="576"/>
        <v>1187.0999999999999</v>
      </c>
      <c r="N3433" s="2">
        <f t="shared" si="577"/>
        <v>1187.0999999999999</v>
      </c>
      <c r="O3433" s="2">
        <f t="shared" si="578"/>
        <v>0</v>
      </c>
      <c r="P3433" s="2">
        <f t="shared" si="579"/>
        <v>22159.200000000001</v>
      </c>
      <c r="Q3433" s="14">
        <f t="shared" si="580"/>
        <v>0.2000000000007276</v>
      </c>
      <c r="R3433" s="2"/>
      <c r="S3433" s="2"/>
      <c r="T3433" s="1" t="e">
        <v>#N/A</v>
      </c>
    </row>
    <row r="3434" spans="1:20" x14ac:dyDescent="0.25">
      <c r="A3434" s="2" t="str">
        <f t="shared" si="574"/>
        <v>102019</v>
      </c>
      <c r="B3434" s="11">
        <v>43747</v>
      </c>
      <c r="C3434" s="2" t="s">
        <v>4659</v>
      </c>
      <c r="D3434" s="2" t="s">
        <v>250</v>
      </c>
      <c r="E3434" s="2" t="s">
        <v>251</v>
      </c>
      <c r="F3434" s="2">
        <v>38590</v>
      </c>
      <c r="G3434" s="2"/>
      <c r="H3434" s="2"/>
      <c r="I3434" s="2">
        <v>34455</v>
      </c>
      <c r="J3434" s="2"/>
      <c r="K3434" s="2"/>
      <c r="L3434" s="2">
        <f t="shared" si="575"/>
        <v>4134.6000000000004</v>
      </c>
      <c r="M3434" s="2">
        <f t="shared" si="576"/>
        <v>2067.3000000000002</v>
      </c>
      <c r="N3434" s="2">
        <f t="shared" si="577"/>
        <v>2067.3000000000002</v>
      </c>
      <c r="O3434" s="2">
        <f t="shared" si="578"/>
        <v>0</v>
      </c>
      <c r="P3434" s="2">
        <f t="shared" si="579"/>
        <v>38589.599999999999</v>
      </c>
      <c r="Q3434" s="14">
        <f t="shared" si="580"/>
        <v>-0.40000000000145519</v>
      </c>
      <c r="R3434" s="2"/>
      <c r="S3434" s="2"/>
      <c r="T3434" s="1" t="e">
        <v>#N/A</v>
      </c>
    </row>
    <row r="3435" spans="1:20" x14ac:dyDescent="0.25">
      <c r="A3435" s="2" t="str">
        <f t="shared" si="574"/>
        <v>102019</v>
      </c>
      <c r="B3435" s="11">
        <v>43750</v>
      </c>
      <c r="C3435" s="2" t="s">
        <v>4663</v>
      </c>
      <c r="D3435" s="2" t="s">
        <v>250</v>
      </c>
      <c r="E3435" s="2" t="s">
        <v>251</v>
      </c>
      <c r="F3435" s="2">
        <v>59726</v>
      </c>
      <c r="G3435" s="2"/>
      <c r="H3435" s="2"/>
      <c r="I3435" s="2">
        <v>53327</v>
      </c>
      <c r="J3435" s="2"/>
      <c r="K3435" s="2"/>
      <c r="L3435" s="2">
        <f t="shared" si="575"/>
        <v>6399.24</v>
      </c>
      <c r="M3435" s="2">
        <f t="shared" si="576"/>
        <v>3199.62</v>
      </c>
      <c r="N3435" s="2">
        <f t="shared" si="577"/>
        <v>3199.62</v>
      </c>
      <c r="O3435" s="2">
        <f t="shared" si="578"/>
        <v>0</v>
      </c>
      <c r="P3435" s="2">
        <f t="shared" si="579"/>
        <v>59726.239999999998</v>
      </c>
      <c r="Q3435" s="14">
        <f t="shared" si="580"/>
        <v>0.23999999999796273</v>
      </c>
      <c r="R3435" s="2"/>
      <c r="S3435" s="2"/>
      <c r="T3435" s="1" t="e">
        <v>#N/A</v>
      </c>
    </row>
    <row r="3436" spans="1:20" x14ac:dyDescent="0.25">
      <c r="A3436" s="2" t="str">
        <f t="shared" si="574"/>
        <v>102019</v>
      </c>
      <c r="B3436" s="11">
        <v>43754</v>
      </c>
      <c r="C3436" s="2" t="s">
        <v>4666</v>
      </c>
      <c r="D3436" s="2" t="s">
        <v>250</v>
      </c>
      <c r="E3436" s="2" t="s">
        <v>251</v>
      </c>
      <c r="F3436" s="2">
        <v>58464</v>
      </c>
      <c r="G3436" s="2"/>
      <c r="H3436" s="2"/>
      <c r="I3436" s="2">
        <v>52200</v>
      </c>
      <c r="J3436" s="2"/>
      <c r="K3436" s="2"/>
      <c r="L3436" s="2">
        <f t="shared" si="575"/>
        <v>6264</v>
      </c>
      <c r="M3436" s="2">
        <f t="shared" si="576"/>
        <v>3132</v>
      </c>
      <c r="N3436" s="2">
        <f t="shared" si="577"/>
        <v>3132</v>
      </c>
      <c r="O3436" s="2">
        <f t="shared" si="578"/>
        <v>0</v>
      </c>
      <c r="P3436" s="2">
        <f t="shared" si="579"/>
        <v>58464</v>
      </c>
      <c r="Q3436" s="14">
        <f t="shared" si="580"/>
        <v>0</v>
      </c>
      <c r="R3436" s="2"/>
      <c r="S3436" s="2"/>
      <c r="T3436" s="1" t="e">
        <v>#N/A</v>
      </c>
    </row>
    <row r="3437" spans="1:20" x14ac:dyDescent="0.25">
      <c r="A3437" s="2" t="str">
        <f t="shared" si="574"/>
        <v>102019</v>
      </c>
      <c r="B3437" s="11">
        <v>43754</v>
      </c>
      <c r="C3437" s="2" t="s">
        <v>4667</v>
      </c>
      <c r="D3437" s="2" t="s">
        <v>250</v>
      </c>
      <c r="E3437" s="2" t="s">
        <v>251</v>
      </c>
      <c r="F3437" s="2">
        <v>46329</v>
      </c>
      <c r="G3437" s="2"/>
      <c r="H3437" s="2"/>
      <c r="I3437" s="2">
        <v>41365</v>
      </c>
      <c r="J3437" s="2"/>
      <c r="K3437" s="2"/>
      <c r="L3437" s="2">
        <f t="shared" si="575"/>
        <v>4963.8</v>
      </c>
      <c r="M3437" s="2">
        <f t="shared" si="576"/>
        <v>2481.9</v>
      </c>
      <c r="N3437" s="2">
        <f t="shared" si="577"/>
        <v>2481.9</v>
      </c>
      <c r="O3437" s="2">
        <f t="shared" si="578"/>
        <v>0</v>
      </c>
      <c r="P3437" s="2">
        <f t="shared" si="579"/>
        <v>46328.800000000003</v>
      </c>
      <c r="Q3437" s="14">
        <f t="shared" si="580"/>
        <v>-0.19999999999708962</v>
      </c>
      <c r="R3437" s="2"/>
      <c r="S3437" s="2"/>
      <c r="T3437" s="1" t="e">
        <v>#N/A</v>
      </c>
    </row>
    <row r="3438" spans="1:20" x14ac:dyDescent="0.25">
      <c r="A3438" s="2" t="str">
        <f t="shared" si="574"/>
        <v>102019</v>
      </c>
      <c r="B3438" s="11">
        <v>43754</v>
      </c>
      <c r="C3438" s="2" t="s">
        <v>4668</v>
      </c>
      <c r="D3438" s="2" t="s">
        <v>250</v>
      </c>
      <c r="E3438" s="2" t="s">
        <v>251</v>
      </c>
      <c r="F3438" s="2">
        <v>73153</v>
      </c>
      <c r="G3438" s="2"/>
      <c r="H3438" s="2"/>
      <c r="I3438" s="2">
        <v>65315</v>
      </c>
      <c r="J3438" s="2"/>
      <c r="K3438" s="2"/>
      <c r="L3438" s="2">
        <f t="shared" si="575"/>
        <v>7837.8</v>
      </c>
      <c r="M3438" s="2">
        <f t="shared" si="576"/>
        <v>3918.9</v>
      </c>
      <c r="N3438" s="2">
        <f t="shared" si="577"/>
        <v>3918.9</v>
      </c>
      <c r="O3438" s="2">
        <f t="shared" si="578"/>
        <v>0</v>
      </c>
      <c r="P3438" s="2">
        <f t="shared" si="579"/>
        <v>73152.800000000003</v>
      </c>
      <c r="Q3438" s="14">
        <f t="shared" si="580"/>
        <v>-0.19999999999708962</v>
      </c>
      <c r="R3438" s="2"/>
      <c r="S3438" s="2"/>
      <c r="T3438" s="1" t="e">
        <v>#N/A</v>
      </c>
    </row>
    <row r="3439" spans="1:20" x14ac:dyDescent="0.25">
      <c r="A3439" s="2" t="str">
        <f t="shared" si="574"/>
        <v>102019</v>
      </c>
      <c r="B3439" s="11">
        <v>43754</v>
      </c>
      <c r="C3439" s="2" t="s">
        <v>4671</v>
      </c>
      <c r="D3439" s="2" t="s">
        <v>250</v>
      </c>
      <c r="E3439" s="2" t="s">
        <v>251</v>
      </c>
      <c r="F3439" s="2">
        <v>68208</v>
      </c>
      <c r="G3439" s="2"/>
      <c r="H3439" s="2"/>
      <c r="I3439" s="2">
        <v>60900</v>
      </c>
      <c r="J3439" s="2"/>
      <c r="K3439" s="2"/>
      <c r="L3439" s="2">
        <f t="shared" si="575"/>
        <v>7308</v>
      </c>
      <c r="M3439" s="2">
        <f t="shared" si="576"/>
        <v>3654</v>
      </c>
      <c r="N3439" s="2">
        <f t="shared" si="577"/>
        <v>3654</v>
      </c>
      <c r="O3439" s="2">
        <f t="shared" si="578"/>
        <v>0</v>
      </c>
      <c r="P3439" s="2">
        <f t="shared" si="579"/>
        <v>68208</v>
      </c>
      <c r="Q3439" s="14">
        <f t="shared" si="580"/>
        <v>0</v>
      </c>
      <c r="R3439" s="2"/>
      <c r="S3439" s="2"/>
      <c r="T3439" s="1" t="e">
        <v>#N/A</v>
      </c>
    </row>
    <row r="3440" spans="1:20" x14ac:dyDescent="0.25">
      <c r="A3440" s="2" t="str">
        <f t="shared" si="574"/>
        <v>102019</v>
      </c>
      <c r="B3440" s="11">
        <v>43754</v>
      </c>
      <c r="C3440" s="2" t="s">
        <v>4672</v>
      </c>
      <c r="D3440" s="2" t="s">
        <v>250</v>
      </c>
      <c r="E3440" s="2" t="s">
        <v>251</v>
      </c>
      <c r="F3440" s="2">
        <v>34372</v>
      </c>
      <c r="G3440" s="2"/>
      <c r="H3440" s="2"/>
      <c r="I3440" s="2">
        <v>30689</v>
      </c>
      <c r="J3440" s="2"/>
      <c r="K3440" s="2"/>
      <c r="L3440" s="2">
        <f t="shared" si="575"/>
        <v>3682.68</v>
      </c>
      <c r="M3440" s="2">
        <f t="shared" si="576"/>
        <v>1841.34</v>
      </c>
      <c r="N3440" s="2">
        <f t="shared" si="577"/>
        <v>1841.34</v>
      </c>
      <c r="O3440" s="2">
        <f t="shared" si="578"/>
        <v>0</v>
      </c>
      <c r="P3440" s="2">
        <f t="shared" si="579"/>
        <v>34371.68</v>
      </c>
      <c r="Q3440" s="14">
        <f t="shared" si="580"/>
        <v>-0.31999999999970896</v>
      </c>
      <c r="R3440" s="2"/>
      <c r="S3440" s="2"/>
      <c r="T3440" s="1" t="e">
        <v>#N/A</v>
      </c>
    </row>
    <row r="3441" spans="1:20" x14ac:dyDescent="0.25">
      <c r="A3441" s="2" t="str">
        <f t="shared" si="574"/>
        <v>102019</v>
      </c>
      <c r="B3441" s="11">
        <v>43755</v>
      </c>
      <c r="C3441" s="2" t="s">
        <v>4674</v>
      </c>
      <c r="D3441" s="2" t="s">
        <v>250</v>
      </c>
      <c r="E3441" s="2" t="s">
        <v>251</v>
      </c>
      <c r="F3441" s="2">
        <v>5936</v>
      </c>
      <c r="G3441" s="2"/>
      <c r="H3441" s="2"/>
      <c r="I3441" s="2">
        <v>5300</v>
      </c>
      <c r="J3441" s="2"/>
      <c r="K3441" s="2"/>
      <c r="L3441" s="2">
        <f t="shared" si="575"/>
        <v>636</v>
      </c>
      <c r="M3441" s="2">
        <f t="shared" si="576"/>
        <v>318</v>
      </c>
      <c r="N3441" s="2">
        <f t="shared" si="577"/>
        <v>318</v>
      </c>
      <c r="O3441" s="2">
        <f t="shared" si="578"/>
        <v>0</v>
      </c>
      <c r="P3441" s="2">
        <f t="shared" si="579"/>
        <v>5936</v>
      </c>
      <c r="Q3441" s="14">
        <f t="shared" si="580"/>
        <v>0</v>
      </c>
      <c r="R3441" s="2"/>
      <c r="S3441" s="2"/>
      <c r="T3441" s="1" t="e">
        <v>#N/A</v>
      </c>
    </row>
    <row r="3442" spans="1:20" x14ac:dyDescent="0.25">
      <c r="A3442" s="2" t="str">
        <f t="shared" si="574"/>
        <v>102019</v>
      </c>
      <c r="B3442" s="11">
        <v>43755</v>
      </c>
      <c r="C3442" s="2" t="s">
        <v>4675</v>
      </c>
      <c r="D3442" s="2" t="s">
        <v>250</v>
      </c>
      <c r="E3442" s="2" t="s">
        <v>251</v>
      </c>
      <c r="F3442" s="2">
        <v>6048</v>
      </c>
      <c r="G3442" s="2"/>
      <c r="H3442" s="2"/>
      <c r="I3442" s="2">
        <v>5400</v>
      </c>
      <c r="J3442" s="2"/>
      <c r="K3442" s="2"/>
      <c r="L3442" s="2">
        <f t="shared" si="575"/>
        <v>648</v>
      </c>
      <c r="M3442" s="2">
        <f t="shared" si="576"/>
        <v>324</v>
      </c>
      <c r="N3442" s="2">
        <f t="shared" si="577"/>
        <v>324</v>
      </c>
      <c r="O3442" s="2">
        <f t="shared" si="578"/>
        <v>0</v>
      </c>
      <c r="P3442" s="2">
        <f t="shared" si="579"/>
        <v>6048</v>
      </c>
      <c r="Q3442" s="14">
        <f t="shared" si="580"/>
        <v>0</v>
      </c>
      <c r="R3442" s="2"/>
      <c r="S3442" s="2"/>
      <c r="T3442" s="1" t="e">
        <v>#N/A</v>
      </c>
    </row>
    <row r="3443" spans="1:20" x14ac:dyDescent="0.25">
      <c r="A3443" s="2" t="str">
        <f t="shared" si="574"/>
        <v>102019</v>
      </c>
      <c r="B3443" s="11">
        <v>43756</v>
      </c>
      <c r="C3443" s="2" t="s">
        <v>4676</v>
      </c>
      <c r="D3443" s="2" t="s">
        <v>250</v>
      </c>
      <c r="E3443" s="2" t="s">
        <v>251</v>
      </c>
      <c r="F3443" s="2">
        <v>46863</v>
      </c>
      <c r="G3443" s="2"/>
      <c r="H3443" s="2"/>
      <c r="I3443" s="2">
        <v>41842</v>
      </c>
      <c r="J3443" s="2"/>
      <c r="K3443" s="2"/>
      <c r="L3443" s="2">
        <f t="shared" si="575"/>
        <v>5021.04</v>
      </c>
      <c r="M3443" s="2">
        <f t="shared" si="576"/>
        <v>2510.52</v>
      </c>
      <c r="N3443" s="2">
        <f t="shared" si="577"/>
        <v>2510.52</v>
      </c>
      <c r="O3443" s="2">
        <f t="shared" si="578"/>
        <v>0</v>
      </c>
      <c r="P3443" s="2">
        <f t="shared" si="579"/>
        <v>46863.040000000001</v>
      </c>
      <c r="Q3443" s="14">
        <f t="shared" si="580"/>
        <v>4.0000000000873115E-2</v>
      </c>
      <c r="R3443" s="2"/>
      <c r="S3443" s="2"/>
      <c r="T3443" s="1" t="e">
        <v>#N/A</v>
      </c>
    </row>
    <row r="3444" spans="1:20" x14ac:dyDescent="0.25">
      <c r="A3444" s="2" t="str">
        <f t="shared" si="574"/>
        <v>102019</v>
      </c>
      <c r="B3444" s="11">
        <v>43756</v>
      </c>
      <c r="C3444" s="2" t="s">
        <v>4677</v>
      </c>
      <c r="D3444" s="2" t="s">
        <v>250</v>
      </c>
      <c r="E3444" s="2" t="s">
        <v>251</v>
      </c>
      <c r="F3444" s="2">
        <v>46346</v>
      </c>
      <c r="G3444" s="2"/>
      <c r="H3444" s="2"/>
      <c r="I3444" s="2">
        <v>41380</v>
      </c>
      <c r="J3444" s="2"/>
      <c r="K3444" s="2"/>
      <c r="L3444" s="2">
        <f t="shared" si="575"/>
        <v>4965.6000000000004</v>
      </c>
      <c r="M3444" s="2">
        <f t="shared" si="576"/>
        <v>2482.8000000000002</v>
      </c>
      <c r="N3444" s="2">
        <f t="shared" si="577"/>
        <v>2482.8000000000002</v>
      </c>
      <c r="O3444" s="2">
        <f t="shared" si="578"/>
        <v>0</v>
      </c>
      <c r="P3444" s="2">
        <f t="shared" si="579"/>
        <v>46345.599999999999</v>
      </c>
      <c r="Q3444" s="14">
        <f t="shared" si="580"/>
        <v>-0.40000000000145519</v>
      </c>
      <c r="R3444" s="2"/>
      <c r="S3444" s="2"/>
      <c r="T3444" s="1" t="e">
        <v>#N/A</v>
      </c>
    </row>
    <row r="3445" spans="1:20" x14ac:dyDescent="0.25">
      <c r="A3445" s="2" t="str">
        <f t="shared" si="574"/>
        <v>102019</v>
      </c>
      <c r="B3445" s="11">
        <v>43756</v>
      </c>
      <c r="C3445" s="2" t="s">
        <v>4680</v>
      </c>
      <c r="D3445" s="2" t="s">
        <v>250</v>
      </c>
      <c r="E3445" s="2" t="s">
        <v>251</v>
      </c>
      <c r="F3445" s="2">
        <v>47046</v>
      </c>
      <c r="G3445" s="2"/>
      <c r="H3445" s="2"/>
      <c r="I3445" s="2">
        <v>42005</v>
      </c>
      <c r="J3445" s="2"/>
      <c r="K3445" s="2"/>
      <c r="L3445" s="2">
        <f t="shared" si="575"/>
        <v>5040.6000000000004</v>
      </c>
      <c r="M3445" s="2">
        <f t="shared" si="576"/>
        <v>2520.3000000000002</v>
      </c>
      <c r="N3445" s="2">
        <f t="shared" si="577"/>
        <v>2520.3000000000002</v>
      </c>
      <c r="O3445" s="2">
        <f t="shared" si="578"/>
        <v>0</v>
      </c>
      <c r="P3445" s="2">
        <f t="shared" si="579"/>
        <v>47045.599999999999</v>
      </c>
      <c r="Q3445" s="14">
        <f t="shared" si="580"/>
        <v>-0.40000000000145519</v>
      </c>
      <c r="R3445" s="2"/>
      <c r="S3445" s="2"/>
      <c r="T3445" s="1" t="e">
        <v>#N/A</v>
      </c>
    </row>
    <row r="3446" spans="1:20" x14ac:dyDescent="0.25">
      <c r="A3446" s="2" t="str">
        <f t="shared" si="574"/>
        <v>102019</v>
      </c>
      <c r="B3446" s="11">
        <v>43757</v>
      </c>
      <c r="C3446" s="2" t="s">
        <v>4682</v>
      </c>
      <c r="D3446" s="2" t="s">
        <v>250</v>
      </c>
      <c r="E3446" s="2" t="s">
        <v>251</v>
      </c>
      <c r="F3446" s="2">
        <v>61280</v>
      </c>
      <c r="G3446" s="2"/>
      <c r="H3446" s="2"/>
      <c r="I3446" s="2">
        <v>54714</v>
      </c>
      <c r="J3446" s="2"/>
      <c r="K3446" s="2"/>
      <c r="L3446" s="2">
        <f t="shared" si="575"/>
        <v>6565.68</v>
      </c>
      <c r="M3446" s="2">
        <f t="shared" si="576"/>
        <v>3282.84</v>
      </c>
      <c r="N3446" s="2">
        <f t="shared" si="577"/>
        <v>3282.84</v>
      </c>
      <c r="O3446" s="2">
        <f t="shared" si="578"/>
        <v>0</v>
      </c>
      <c r="P3446" s="2">
        <f t="shared" si="579"/>
        <v>61279.68</v>
      </c>
      <c r="Q3446" s="14">
        <f t="shared" si="580"/>
        <v>-0.31999999999970896</v>
      </c>
      <c r="R3446" s="2"/>
      <c r="S3446" s="2"/>
      <c r="T3446" s="1" t="e">
        <v>#N/A</v>
      </c>
    </row>
    <row r="3447" spans="1:20" x14ac:dyDescent="0.25">
      <c r="A3447" s="2" t="str">
        <f t="shared" si="574"/>
        <v>102019</v>
      </c>
      <c r="B3447" s="11">
        <v>43760</v>
      </c>
      <c r="C3447" s="2" t="s">
        <v>4683</v>
      </c>
      <c r="D3447" s="2" t="s">
        <v>250</v>
      </c>
      <c r="E3447" s="2" t="s">
        <v>251</v>
      </c>
      <c r="F3447" s="2">
        <v>21924</v>
      </c>
      <c r="G3447" s="2"/>
      <c r="H3447" s="2"/>
      <c r="I3447" s="2">
        <v>19575</v>
      </c>
      <c r="J3447" s="2"/>
      <c r="K3447" s="2"/>
      <c r="L3447" s="2">
        <f t="shared" si="575"/>
        <v>2349</v>
      </c>
      <c r="M3447" s="2">
        <f t="shared" si="576"/>
        <v>1174.5</v>
      </c>
      <c r="N3447" s="2">
        <f t="shared" si="577"/>
        <v>1174.5</v>
      </c>
      <c r="O3447" s="2">
        <f t="shared" si="578"/>
        <v>0</v>
      </c>
      <c r="P3447" s="2">
        <f t="shared" si="579"/>
        <v>21924</v>
      </c>
      <c r="Q3447" s="14">
        <f t="shared" si="580"/>
        <v>0</v>
      </c>
      <c r="R3447" s="2"/>
      <c r="S3447" s="2"/>
      <c r="T3447" s="1" t="e">
        <v>#N/A</v>
      </c>
    </row>
    <row r="3448" spans="1:20" x14ac:dyDescent="0.25">
      <c r="A3448" s="2" t="str">
        <f t="shared" si="574"/>
        <v>102019</v>
      </c>
      <c r="B3448" s="11">
        <v>43760</v>
      </c>
      <c r="C3448" s="2" t="s">
        <v>4684</v>
      </c>
      <c r="D3448" s="2" t="s">
        <v>250</v>
      </c>
      <c r="E3448" s="2" t="s">
        <v>251</v>
      </c>
      <c r="F3448" s="2">
        <v>21293</v>
      </c>
      <c r="G3448" s="2"/>
      <c r="H3448" s="2"/>
      <c r="I3448" s="2">
        <v>19012</v>
      </c>
      <c r="J3448" s="2"/>
      <c r="K3448" s="2"/>
      <c r="L3448" s="2">
        <f t="shared" si="575"/>
        <v>2281.44</v>
      </c>
      <c r="M3448" s="2">
        <f t="shared" si="576"/>
        <v>1140.72</v>
      </c>
      <c r="N3448" s="2">
        <f t="shared" si="577"/>
        <v>1140.72</v>
      </c>
      <c r="O3448" s="2">
        <f t="shared" si="578"/>
        <v>0</v>
      </c>
      <c r="P3448" s="2">
        <f t="shared" si="579"/>
        <v>21293.439999999999</v>
      </c>
      <c r="Q3448" s="14">
        <f t="shared" si="580"/>
        <v>0.43999999999869033</v>
      </c>
      <c r="R3448" s="2"/>
      <c r="S3448" s="2"/>
      <c r="T3448" s="1" t="e">
        <v>#N/A</v>
      </c>
    </row>
    <row r="3449" spans="1:20" x14ac:dyDescent="0.25">
      <c r="A3449" s="2" t="str">
        <f t="shared" si="574"/>
        <v>102019</v>
      </c>
      <c r="B3449" s="11">
        <v>43761</v>
      </c>
      <c r="C3449" s="2" t="s">
        <v>4685</v>
      </c>
      <c r="D3449" s="2" t="s">
        <v>250</v>
      </c>
      <c r="E3449" s="2" t="s">
        <v>251</v>
      </c>
      <c r="F3449" s="2">
        <v>26768</v>
      </c>
      <c r="G3449" s="2"/>
      <c r="H3449" s="2"/>
      <c r="I3449" s="2">
        <v>23900</v>
      </c>
      <c r="J3449" s="2"/>
      <c r="K3449" s="2"/>
      <c r="L3449" s="2">
        <f t="shared" si="575"/>
        <v>2868</v>
      </c>
      <c r="M3449" s="2">
        <f t="shared" si="576"/>
        <v>1434</v>
      </c>
      <c r="N3449" s="2">
        <f t="shared" si="577"/>
        <v>1434</v>
      </c>
      <c r="O3449" s="2">
        <f t="shared" si="578"/>
        <v>0</v>
      </c>
      <c r="P3449" s="2">
        <f t="shared" si="579"/>
        <v>26768</v>
      </c>
      <c r="Q3449" s="14">
        <f t="shared" si="580"/>
        <v>0</v>
      </c>
      <c r="R3449" s="2"/>
      <c r="S3449" s="2"/>
      <c r="T3449" s="1" t="e">
        <v>#N/A</v>
      </c>
    </row>
    <row r="3450" spans="1:20" x14ac:dyDescent="0.25">
      <c r="A3450" s="2" t="str">
        <f t="shared" si="574"/>
        <v>102019</v>
      </c>
      <c r="B3450" s="11">
        <v>43761</v>
      </c>
      <c r="C3450" s="2" t="s">
        <v>4686</v>
      </c>
      <c r="D3450" s="2" t="s">
        <v>250</v>
      </c>
      <c r="E3450" s="2" t="s">
        <v>251</v>
      </c>
      <c r="F3450" s="2">
        <v>75191</v>
      </c>
      <c r="G3450" s="2"/>
      <c r="H3450" s="2"/>
      <c r="I3450" s="2">
        <v>67135</v>
      </c>
      <c r="J3450" s="2"/>
      <c r="K3450" s="2"/>
      <c r="L3450" s="2">
        <f t="shared" si="575"/>
        <v>8056.2</v>
      </c>
      <c r="M3450" s="2">
        <f t="shared" si="576"/>
        <v>4028.1</v>
      </c>
      <c r="N3450" s="2">
        <f t="shared" si="577"/>
        <v>4028.1</v>
      </c>
      <c r="O3450" s="2">
        <f t="shared" si="578"/>
        <v>0</v>
      </c>
      <c r="P3450" s="2">
        <f t="shared" si="579"/>
        <v>75191.199999999997</v>
      </c>
      <c r="Q3450" s="14">
        <f t="shared" si="580"/>
        <v>0.19999999999708962</v>
      </c>
      <c r="R3450" s="2"/>
      <c r="S3450" s="2"/>
      <c r="T3450" s="1" t="e">
        <v>#N/A</v>
      </c>
    </row>
    <row r="3451" spans="1:20" x14ac:dyDescent="0.25">
      <c r="A3451" s="2" t="str">
        <f t="shared" si="574"/>
        <v>102019</v>
      </c>
      <c r="B3451" s="11">
        <v>43767</v>
      </c>
      <c r="C3451" s="2" t="s">
        <v>4688</v>
      </c>
      <c r="D3451" s="2" t="s">
        <v>250</v>
      </c>
      <c r="E3451" s="2" t="s">
        <v>251</v>
      </c>
      <c r="F3451" s="2">
        <v>78695</v>
      </c>
      <c r="G3451" s="2"/>
      <c r="H3451" s="2"/>
      <c r="I3451" s="2">
        <v>70263</v>
      </c>
      <c r="J3451" s="2"/>
      <c r="K3451" s="2"/>
      <c r="L3451" s="2">
        <f t="shared" si="575"/>
        <v>8431.56</v>
      </c>
      <c r="M3451" s="2">
        <f t="shared" si="576"/>
        <v>4215.78</v>
      </c>
      <c r="N3451" s="2">
        <f t="shared" si="577"/>
        <v>4215.78</v>
      </c>
      <c r="O3451" s="2">
        <f t="shared" si="578"/>
        <v>0</v>
      </c>
      <c r="P3451" s="2">
        <f t="shared" si="579"/>
        <v>78694.559999999998</v>
      </c>
      <c r="Q3451" s="14">
        <f t="shared" si="580"/>
        <v>-0.44000000000232831</v>
      </c>
      <c r="R3451" s="2"/>
      <c r="S3451" s="2"/>
      <c r="T3451" s="1" t="e">
        <v>#N/A</v>
      </c>
    </row>
    <row r="3452" spans="1:20" x14ac:dyDescent="0.25">
      <c r="A3452" s="2" t="str">
        <f t="shared" si="574"/>
        <v>102019</v>
      </c>
      <c r="B3452" s="11">
        <v>43767</v>
      </c>
      <c r="C3452" s="2" t="s">
        <v>4690</v>
      </c>
      <c r="D3452" s="2" t="s">
        <v>250</v>
      </c>
      <c r="E3452" s="2" t="s">
        <v>251</v>
      </c>
      <c r="F3452" s="2">
        <v>68552</v>
      </c>
      <c r="G3452" s="2"/>
      <c r="H3452" s="2"/>
      <c r="I3452" s="2">
        <v>61207</v>
      </c>
      <c r="J3452" s="2"/>
      <c r="K3452" s="2"/>
      <c r="L3452" s="2">
        <f t="shared" si="575"/>
        <v>7344.84</v>
      </c>
      <c r="M3452" s="2">
        <f t="shared" si="576"/>
        <v>3672.42</v>
      </c>
      <c r="N3452" s="2">
        <f t="shared" si="577"/>
        <v>3672.42</v>
      </c>
      <c r="O3452" s="2">
        <f t="shared" si="578"/>
        <v>0</v>
      </c>
      <c r="P3452" s="2">
        <f t="shared" si="579"/>
        <v>68551.839999999997</v>
      </c>
      <c r="Q3452" s="14">
        <f t="shared" si="580"/>
        <v>-0.16000000000349246</v>
      </c>
      <c r="R3452" s="2"/>
      <c r="S3452" s="2"/>
      <c r="T3452" s="1" t="e">
        <v>#N/A</v>
      </c>
    </row>
    <row r="3453" spans="1:20" x14ac:dyDescent="0.25">
      <c r="A3453" s="2" t="str">
        <f t="shared" si="574"/>
        <v>102019</v>
      </c>
      <c r="B3453" s="11">
        <v>43767</v>
      </c>
      <c r="C3453" s="2" t="s">
        <v>4692</v>
      </c>
      <c r="D3453" s="2" t="s">
        <v>250</v>
      </c>
      <c r="E3453" s="2" t="s">
        <v>251</v>
      </c>
      <c r="F3453" s="2">
        <v>13026</v>
      </c>
      <c r="G3453" s="2"/>
      <c r="H3453" s="2"/>
      <c r="I3453" s="2">
        <v>11630</v>
      </c>
      <c r="J3453" s="2"/>
      <c r="K3453" s="2"/>
      <c r="L3453" s="2">
        <f t="shared" si="575"/>
        <v>1395.6</v>
      </c>
      <c r="M3453" s="2">
        <f t="shared" si="576"/>
        <v>697.8</v>
      </c>
      <c r="N3453" s="2">
        <f t="shared" si="577"/>
        <v>697.8</v>
      </c>
      <c r="O3453" s="2">
        <f t="shared" si="578"/>
        <v>0</v>
      </c>
      <c r="P3453" s="2">
        <f t="shared" si="579"/>
        <v>13025.6</v>
      </c>
      <c r="Q3453" s="14">
        <f t="shared" si="580"/>
        <v>-0.3999999999996362</v>
      </c>
      <c r="R3453" s="2"/>
      <c r="S3453" s="2"/>
      <c r="T3453" s="1" t="e">
        <v>#N/A</v>
      </c>
    </row>
    <row r="3454" spans="1:20" x14ac:dyDescent="0.25">
      <c r="A3454" s="2" t="str">
        <f t="shared" si="574"/>
        <v>102019</v>
      </c>
      <c r="B3454" s="11">
        <v>43769</v>
      </c>
      <c r="C3454" s="2" t="s">
        <v>4693</v>
      </c>
      <c r="D3454" s="2" t="s">
        <v>250</v>
      </c>
      <c r="E3454" s="2" t="s">
        <v>251</v>
      </c>
      <c r="F3454" s="2">
        <v>26076</v>
      </c>
      <c r="G3454" s="2"/>
      <c r="H3454" s="2"/>
      <c r="I3454" s="2">
        <v>23282</v>
      </c>
      <c r="J3454" s="2"/>
      <c r="K3454" s="2"/>
      <c r="L3454" s="2">
        <f t="shared" si="575"/>
        <v>2793.84</v>
      </c>
      <c r="M3454" s="2">
        <f t="shared" si="576"/>
        <v>1396.92</v>
      </c>
      <c r="N3454" s="2">
        <f t="shared" si="577"/>
        <v>1396.92</v>
      </c>
      <c r="O3454" s="2">
        <f t="shared" si="578"/>
        <v>0</v>
      </c>
      <c r="P3454" s="2">
        <f t="shared" si="579"/>
        <v>26075.84</v>
      </c>
      <c r="Q3454" s="14">
        <f t="shared" si="580"/>
        <v>-0.15999999999985448</v>
      </c>
      <c r="R3454" s="2"/>
      <c r="S3454" s="2"/>
      <c r="T3454" s="1" t="e">
        <v>#N/A</v>
      </c>
    </row>
    <row r="3455" spans="1:20" x14ac:dyDescent="0.25">
      <c r="A3455" s="2" t="str">
        <f t="shared" si="574"/>
        <v>102019</v>
      </c>
      <c r="B3455" s="11">
        <v>43769</v>
      </c>
      <c r="C3455" s="2" t="s">
        <v>4695</v>
      </c>
      <c r="D3455" s="2" t="s">
        <v>250</v>
      </c>
      <c r="E3455" s="2" t="s">
        <v>251</v>
      </c>
      <c r="F3455" s="2">
        <v>5723</v>
      </c>
      <c r="G3455" s="2"/>
      <c r="H3455" s="2"/>
      <c r="I3455" s="2">
        <v>5110</v>
      </c>
      <c r="J3455" s="2"/>
      <c r="K3455" s="2"/>
      <c r="L3455" s="2">
        <f t="shared" si="575"/>
        <v>613.20000000000005</v>
      </c>
      <c r="M3455" s="2">
        <f t="shared" si="576"/>
        <v>306.60000000000002</v>
      </c>
      <c r="N3455" s="2">
        <f t="shared" si="577"/>
        <v>306.60000000000002</v>
      </c>
      <c r="O3455" s="2">
        <f t="shared" si="578"/>
        <v>0</v>
      </c>
      <c r="P3455" s="2">
        <f t="shared" si="579"/>
        <v>5723.2</v>
      </c>
      <c r="Q3455" s="14">
        <f t="shared" si="580"/>
        <v>0.1999999999998181</v>
      </c>
      <c r="R3455" s="2"/>
      <c r="S3455" s="2"/>
      <c r="T3455" s="1" t="e">
        <v>#N/A</v>
      </c>
    </row>
    <row r="3456" spans="1:20" x14ac:dyDescent="0.25">
      <c r="A3456" s="2" t="str">
        <f t="shared" si="574"/>
        <v>102019</v>
      </c>
      <c r="B3456" s="11">
        <v>43769</v>
      </c>
      <c r="C3456" s="2" t="s">
        <v>4696</v>
      </c>
      <c r="D3456" s="2" t="s">
        <v>250</v>
      </c>
      <c r="E3456" s="2" t="s">
        <v>251</v>
      </c>
      <c r="F3456" s="2">
        <v>55521</v>
      </c>
      <c r="G3456" s="2"/>
      <c r="H3456" s="2"/>
      <c r="I3456" s="2">
        <v>49572</v>
      </c>
      <c r="J3456" s="2"/>
      <c r="K3456" s="2"/>
      <c r="L3456" s="2">
        <f t="shared" si="575"/>
        <v>5948.64</v>
      </c>
      <c r="M3456" s="2">
        <f t="shared" si="576"/>
        <v>2974.32</v>
      </c>
      <c r="N3456" s="2">
        <f t="shared" si="577"/>
        <v>2974.32</v>
      </c>
      <c r="O3456" s="2">
        <f t="shared" si="578"/>
        <v>0</v>
      </c>
      <c r="P3456" s="2">
        <f t="shared" si="579"/>
        <v>55520.639999999999</v>
      </c>
      <c r="Q3456" s="14">
        <f t="shared" si="580"/>
        <v>-0.36000000000058208</v>
      </c>
      <c r="R3456" s="2"/>
      <c r="S3456" s="2"/>
      <c r="T3456" s="1" t="e">
        <v>#N/A</v>
      </c>
    </row>
    <row r="3457" spans="1:20" x14ac:dyDescent="0.25">
      <c r="A3457" s="2" t="str">
        <f t="shared" si="574"/>
        <v>102019</v>
      </c>
      <c r="B3457" s="11">
        <v>43769</v>
      </c>
      <c r="C3457" s="2" t="s">
        <v>4697</v>
      </c>
      <c r="D3457" s="2" t="s">
        <v>250</v>
      </c>
      <c r="E3457" s="2" t="s">
        <v>251</v>
      </c>
      <c r="F3457" s="2">
        <v>26001</v>
      </c>
      <c r="G3457" s="2"/>
      <c r="H3457" s="2"/>
      <c r="I3457" s="2">
        <v>23215</v>
      </c>
      <c r="J3457" s="2"/>
      <c r="K3457" s="2"/>
      <c r="L3457" s="2">
        <f t="shared" si="575"/>
        <v>2785.8</v>
      </c>
      <c r="M3457" s="2">
        <f t="shared" si="576"/>
        <v>1392.9</v>
      </c>
      <c r="N3457" s="2">
        <f t="shared" si="577"/>
        <v>1392.9</v>
      </c>
      <c r="O3457" s="2">
        <f t="shared" si="578"/>
        <v>0</v>
      </c>
      <c r="P3457" s="2">
        <f t="shared" si="579"/>
        <v>26000.799999999999</v>
      </c>
      <c r="Q3457" s="14">
        <f t="shared" si="580"/>
        <v>-0.2000000000007276</v>
      </c>
      <c r="R3457" s="2"/>
      <c r="S3457" s="2"/>
      <c r="T3457" s="1" t="e">
        <v>#N/A</v>
      </c>
    </row>
    <row r="3458" spans="1:20" x14ac:dyDescent="0.25">
      <c r="A3458" s="2" t="str">
        <f t="shared" si="574"/>
        <v>102019</v>
      </c>
      <c r="B3458" s="11">
        <v>43739</v>
      </c>
      <c r="C3458" s="2" t="s">
        <v>4698</v>
      </c>
      <c r="D3458" s="2" t="s">
        <v>250</v>
      </c>
      <c r="E3458" s="2" t="s">
        <v>251</v>
      </c>
      <c r="F3458" s="2">
        <v>18852</v>
      </c>
      <c r="G3458" s="2"/>
      <c r="H3458" s="2"/>
      <c r="I3458" s="2">
        <v>16832</v>
      </c>
      <c r="J3458" s="2"/>
      <c r="K3458" s="2"/>
      <c r="L3458" s="2">
        <f t="shared" si="575"/>
        <v>2019.84</v>
      </c>
      <c r="M3458" s="2">
        <f t="shared" si="576"/>
        <v>1009.92</v>
      </c>
      <c r="N3458" s="2">
        <f t="shared" si="577"/>
        <v>1009.92</v>
      </c>
      <c r="O3458" s="2">
        <f t="shared" si="578"/>
        <v>0</v>
      </c>
      <c r="P3458" s="2">
        <f t="shared" si="579"/>
        <v>18851.84</v>
      </c>
      <c r="Q3458" s="14">
        <f t="shared" si="580"/>
        <v>-0.15999999999985448</v>
      </c>
      <c r="R3458" s="2"/>
      <c r="S3458" s="2"/>
      <c r="T3458" s="1" t="e">
        <v>#N/A</v>
      </c>
    </row>
    <row r="3459" spans="1:20" x14ac:dyDescent="0.25">
      <c r="A3459" s="2" t="str">
        <f t="shared" si="574"/>
        <v>102019</v>
      </c>
      <c r="B3459" s="11">
        <v>43743</v>
      </c>
      <c r="C3459" s="2" t="s">
        <v>4702</v>
      </c>
      <c r="D3459" s="2" t="s">
        <v>250</v>
      </c>
      <c r="E3459" s="2" t="s">
        <v>251</v>
      </c>
      <c r="F3459" s="2">
        <v>63461</v>
      </c>
      <c r="G3459" s="2"/>
      <c r="H3459" s="2"/>
      <c r="I3459" s="2">
        <v>56662</v>
      </c>
      <c r="J3459" s="2"/>
      <c r="K3459" s="2"/>
      <c r="L3459" s="2">
        <f t="shared" si="575"/>
        <v>6799.44</v>
      </c>
      <c r="M3459" s="2">
        <f t="shared" si="576"/>
        <v>3399.72</v>
      </c>
      <c r="N3459" s="2">
        <f t="shared" si="577"/>
        <v>3399.72</v>
      </c>
      <c r="O3459" s="2">
        <f t="shared" si="578"/>
        <v>0</v>
      </c>
      <c r="P3459" s="2">
        <f t="shared" si="579"/>
        <v>63461.440000000002</v>
      </c>
      <c r="Q3459" s="14">
        <f t="shared" si="580"/>
        <v>0.44000000000232831</v>
      </c>
      <c r="R3459" s="2"/>
      <c r="S3459" s="2"/>
      <c r="T3459" s="1" t="e">
        <v>#N/A</v>
      </c>
    </row>
    <row r="3460" spans="1:20" x14ac:dyDescent="0.25">
      <c r="A3460" s="2" t="str">
        <f t="shared" si="574"/>
        <v>112019</v>
      </c>
      <c r="B3460" s="11">
        <v>43770</v>
      </c>
      <c r="C3460" s="2" t="s">
        <v>5025</v>
      </c>
      <c r="D3460" s="2" t="s">
        <v>250</v>
      </c>
      <c r="E3460" s="2" t="s">
        <v>251</v>
      </c>
      <c r="F3460" s="2">
        <v>14000</v>
      </c>
      <c r="G3460" s="2"/>
      <c r="H3460" s="2"/>
      <c r="I3460" s="2">
        <v>12500</v>
      </c>
      <c r="J3460" s="2"/>
      <c r="K3460" s="2"/>
      <c r="L3460" s="2">
        <f t="shared" si="575"/>
        <v>1500</v>
      </c>
      <c r="M3460" s="2">
        <f t="shared" si="576"/>
        <v>750</v>
      </c>
      <c r="N3460" s="2">
        <f t="shared" si="577"/>
        <v>750</v>
      </c>
      <c r="O3460" s="2">
        <f t="shared" si="578"/>
        <v>0</v>
      </c>
      <c r="P3460" s="2">
        <f t="shared" si="579"/>
        <v>14000</v>
      </c>
      <c r="Q3460" s="14">
        <f t="shared" si="580"/>
        <v>0</v>
      </c>
      <c r="R3460" s="2"/>
      <c r="S3460" s="2"/>
      <c r="T3460" s="1" t="e">
        <v>#N/A</v>
      </c>
    </row>
    <row r="3461" spans="1:20" x14ac:dyDescent="0.25">
      <c r="A3461" s="2" t="str">
        <f t="shared" si="574"/>
        <v>112019</v>
      </c>
      <c r="B3461" s="11">
        <v>43771</v>
      </c>
      <c r="C3461" s="2" t="s">
        <v>5027</v>
      </c>
      <c r="D3461" s="2" t="s">
        <v>250</v>
      </c>
      <c r="E3461" s="2" t="s">
        <v>251</v>
      </c>
      <c r="F3461" s="2">
        <v>39853</v>
      </c>
      <c r="G3461" s="2"/>
      <c r="H3461" s="2"/>
      <c r="I3461" s="2">
        <v>35583</v>
      </c>
      <c r="J3461" s="2"/>
      <c r="K3461" s="2"/>
      <c r="L3461" s="2">
        <f t="shared" si="575"/>
        <v>4269.96</v>
      </c>
      <c r="M3461" s="2">
        <f t="shared" si="576"/>
        <v>2134.98</v>
      </c>
      <c r="N3461" s="2">
        <f t="shared" si="577"/>
        <v>2134.98</v>
      </c>
      <c r="O3461" s="2">
        <f t="shared" si="578"/>
        <v>0</v>
      </c>
      <c r="P3461" s="2">
        <f t="shared" si="579"/>
        <v>39852.959999999999</v>
      </c>
      <c r="Q3461" s="14">
        <f t="shared" si="580"/>
        <v>-4.0000000000873115E-2</v>
      </c>
      <c r="R3461" s="2"/>
      <c r="S3461" s="2"/>
      <c r="T3461" s="1" t="e">
        <v>#N/A</v>
      </c>
    </row>
    <row r="3462" spans="1:20" x14ac:dyDescent="0.25">
      <c r="A3462" s="2" t="str">
        <f t="shared" si="574"/>
        <v>112019</v>
      </c>
      <c r="B3462" s="11">
        <v>43771</v>
      </c>
      <c r="C3462" s="2" t="s">
        <v>5030</v>
      </c>
      <c r="D3462" s="2" t="s">
        <v>250</v>
      </c>
      <c r="E3462" s="2" t="s">
        <v>251</v>
      </c>
      <c r="F3462" s="2">
        <v>52052</v>
      </c>
      <c r="G3462" s="2"/>
      <c r="H3462" s="2"/>
      <c r="I3462" s="2">
        <v>46475</v>
      </c>
      <c r="J3462" s="2"/>
      <c r="K3462" s="2"/>
      <c r="L3462" s="2">
        <f t="shared" si="575"/>
        <v>5577</v>
      </c>
      <c r="M3462" s="2">
        <f t="shared" si="576"/>
        <v>2788.5</v>
      </c>
      <c r="N3462" s="2">
        <f t="shared" si="577"/>
        <v>2788.5</v>
      </c>
      <c r="O3462" s="2">
        <f t="shared" si="578"/>
        <v>0</v>
      </c>
      <c r="P3462" s="2">
        <f t="shared" si="579"/>
        <v>52052</v>
      </c>
      <c r="Q3462" s="14">
        <f t="shared" si="580"/>
        <v>0</v>
      </c>
      <c r="R3462" s="2"/>
      <c r="S3462" s="2"/>
      <c r="T3462" s="1" t="e">
        <v>#N/A</v>
      </c>
    </row>
    <row r="3463" spans="1:20" x14ac:dyDescent="0.25">
      <c r="A3463" s="2" t="str">
        <f t="shared" si="574"/>
        <v>112019</v>
      </c>
      <c r="B3463" s="11">
        <v>43771</v>
      </c>
      <c r="C3463" s="2" t="s">
        <v>5031</v>
      </c>
      <c r="D3463" s="2" t="s">
        <v>250</v>
      </c>
      <c r="E3463" s="2" t="s">
        <v>251</v>
      </c>
      <c r="F3463" s="2">
        <v>47320</v>
      </c>
      <c r="G3463" s="2"/>
      <c r="H3463" s="2"/>
      <c r="I3463" s="2">
        <v>42250</v>
      </c>
      <c r="J3463" s="2"/>
      <c r="K3463" s="2"/>
      <c r="L3463" s="2">
        <f t="shared" si="575"/>
        <v>5070</v>
      </c>
      <c r="M3463" s="2">
        <f t="shared" si="576"/>
        <v>2535</v>
      </c>
      <c r="N3463" s="2">
        <f t="shared" si="577"/>
        <v>2535</v>
      </c>
      <c r="O3463" s="2">
        <f t="shared" si="578"/>
        <v>0</v>
      </c>
      <c r="P3463" s="2">
        <f t="shared" si="579"/>
        <v>47320</v>
      </c>
      <c r="Q3463" s="14">
        <f t="shared" si="580"/>
        <v>0</v>
      </c>
      <c r="R3463" s="2"/>
      <c r="S3463" s="2"/>
      <c r="T3463" s="1" t="e">
        <v>#N/A</v>
      </c>
    </row>
    <row r="3464" spans="1:20" x14ac:dyDescent="0.25">
      <c r="A3464" s="2" t="str">
        <f t="shared" si="574"/>
        <v>112019</v>
      </c>
      <c r="B3464" s="11">
        <v>43775</v>
      </c>
      <c r="C3464" s="2" t="s">
        <v>5032</v>
      </c>
      <c r="D3464" s="2" t="s">
        <v>250</v>
      </c>
      <c r="E3464" s="2" t="s">
        <v>251</v>
      </c>
      <c r="F3464" s="2">
        <v>20733</v>
      </c>
      <c r="G3464" s="2"/>
      <c r="H3464" s="2"/>
      <c r="I3464" s="2">
        <v>18512</v>
      </c>
      <c r="J3464" s="2"/>
      <c r="K3464" s="2"/>
      <c r="L3464" s="2">
        <f t="shared" si="575"/>
        <v>2221.44</v>
      </c>
      <c r="M3464" s="2">
        <f t="shared" si="576"/>
        <v>1110.72</v>
      </c>
      <c r="N3464" s="2">
        <f t="shared" si="577"/>
        <v>1110.72</v>
      </c>
      <c r="O3464" s="2">
        <f t="shared" si="578"/>
        <v>0</v>
      </c>
      <c r="P3464" s="2">
        <f t="shared" si="579"/>
        <v>20733.439999999999</v>
      </c>
      <c r="Q3464" s="14">
        <f t="shared" si="580"/>
        <v>0.43999999999869033</v>
      </c>
      <c r="R3464" s="2"/>
      <c r="S3464" s="2"/>
      <c r="T3464" s="1" t="e">
        <v>#N/A</v>
      </c>
    </row>
    <row r="3465" spans="1:20" x14ac:dyDescent="0.25">
      <c r="A3465" s="2" t="str">
        <f t="shared" si="574"/>
        <v>112019</v>
      </c>
      <c r="B3465" s="11">
        <v>43775</v>
      </c>
      <c r="C3465" s="2" t="s">
        <v>5033</v>
      </c>
      <c r="D3465" s="2" t="s">
        <v>250</v>
      </c>
      <c r="E3465" s="2" t="s">
        <v>251</v>
      </c>
      <c r="F3465" s="2">
        <v>15393</v>
      </c>
      <c r="G3465" s="2"/>
      <c r="H3465" s="2"/>
      <c r="I3465" s="2">
        <v>13744</v>
      </c>
      <c r="J3465" s="2"/>
      <c r="K3465" s="2"/>
      <c r="L3465" s="2">
        <f t="shared" si="575"/>
        <v>1649.28</v>
      </c>
      <c r="M3465" s="2">
        <f t="shared" si="576"/>
        <v>824.64</v>
      </c>
      <c r="N3465" s="2">
        <f t="shared" si="577"/>
        <v>824.64</v>
      </c>
      <c r="O3465" s="2">
        <f t="shared" si="578"/>
        <v>0</v>
      </c>
      <c r="P3465" s="2">
        <f t="shared" si="579"/>
        <v>15393.28</v>
      </c>
      <c r="Q3465" s="14">
        <f t="shared" si="580"/>
        <v>0.28000000000065484</v>
      </c>
      <c r="R3465" s="2"/>
      <c r="S3465" s="2"/>
      <c r="T3465" s="1" t="e">
        <v>#N/A</v>
      </c>
    </row>
    <row r="3466" spans="1:20" x14ac:dyDescent="0.25">
      <c r="A3466" s="2" t="str">
        <f t="shared" si="574"/>
        <v>112019</v>
      </c>
      <c r="B3466" s="11">
        <v>43775</v>
      </c>
      <c r="C3466" s="2" t="s">
        <v>5036</v>
      </c>
      <c r="D3466" s="2" t="s">
        <v>250</v>
      </c>
      <c r="E3466" s="2" t="s">
        <v>251</v>
      </c>
      <c r="F3466" s="2">
        <v>46986</v>
      </c>
      <c r="G3466" s="2"/>
      <c r="H3466" s="2"/>
      <c r="I3466" s="2">
        <v>41952</v>
      </c>
      <c r="J3466" s="2"/>
      <c r="K3466" s="2"/>
      <c r="L3466" s="2">
        <f t="shared" si="575"/>
        <v>5034.24</v>
      </c>
      <c r="M3466" s="2">
        <f t="shared" si="576"/>
        <v>2517.12</v>
      </c>
      <c r="N3466" s="2">
        <f t="shared" si="577"/>
        <v>2517.12</v>
      </c>
      <c r="O3466" s="2">
        <f t="shared" si="578"/>
        <v>0</v>
      </c>
      <c r="P3466" s="2">
        <f t="shared" si="579"/>
        <v>46986.239999999998</v>
      </c>
      <c r="Q3466" s="14">
        <f t="shared" si="580"/>
        <v>0.23999999999796273</v>
      </c>
      <c r="R3466" s="2"/>
      <c r="S3466" s="2"/>
      <c r="T3466" s="1" t="e">
        <v>#N/A</v>
      </c>
    </row>
    <row r="3467" spans="1:20" x14ac:dyDescent="0.25">
      <c r="A3467" s="2" t="str">
        <f t="shared" si="574"/>
        <v>112019</v>
      </c>
      <c r="B3467" s="11">
        <v>43775</v>
      </c>
      <c r="C3467" s="2" t="s">
        <v>5037</v>
      </c>
      <c r="D3467" s="2" t="s">
        <v>250</v>
      </c>
      <c r="E3467" s="2" t="s">
        <v>251</v>
      </c>
      <c r="F3467" s="2">
        <v>42900</v>
      </c>
      <c r="G3467" s="2"/>
      <c r="H3467" s="2"/>
      <c r="I3467" s="2">
        <v>38304</v>
      </c>
      <c r="J3467" s="2"/>
      <c r="K3467" s="2"/>
      <c r="L3467" s="2">
        <f t="shared" si="575"/>
        <v>4596.4799999999996</v>
      </c>
      <c r="M3467" s="2">
        <f t="shared" si="576"/>
        <v>2298.2399999999998</v>
      </c>
      <c r="N3467" s="2">
        <f t="shared" si="577"/>
        <v>2298.2399999999998</v>
      </c>
      <c r="O3467" s="2">
        <f t="shared" si="578"/>
        <v>0</v>
      </c>
      <c r="P3467" s="2">
        <f t="shared" si="579"/>
        <v>42900.479999999996</v>
      </c>
      <c r="Q3467" s="14">
        <f t="shared" si="580"/>
        <v>0.47999999999592546</v>
      </c>
      <c r="R3467" s="2"/>
      <c r="S3467" s="2"/>
      <c r="T3467" s="1" t="e">
        <v>#N/A</v>
      </c>
    </row>
    <row r="3468" spans="1:20" x14ac:dyDescent="0.25">
      <c r="A3468" s="2" t="str">
        <f t="shared" si="574"/>
        <v>112019</v>
      </c>
      <c r="B3468" s="11">
        <v>43775</v>
      </c>
      <c r="C3468" s="2" t="s">
        <v>5039</v>
      </c>
      <c r="D3468" s="2" t="s">
        <v>250</v>
      </c>
      <c r="E3468" s="2" t="s">
        <v>251</v>
      </c>
      <c r="F3468" s="2">
        <v>3024</v>
      </c>
      <c r="G3468" s="2"/>
      <c r="H3468" s="2"/>
      <c r="I3468" s="2">
        <v>2700</v>
      </c>
      <c r="J3468" s="2"/>
      <c r="K3468" s="2"/>
      <c r="L3468" s="2">
        <f t="shared" si="575"/>
        <v>324</v>
      </c>
      <c r="M3468" s="2">
        <f t="shared" si="576"/>
        <v>162</v>
      </c>
      <c r="N3468" s="2">
        <f t="shared" si="577"/>
        <v>162</v>
      </c>
      <c r="O3468" s="2">
        <f t="shared" si="578"/>
        <v>0</v>
      </c>
      <c r="P3468" s="2">
        <f t="shared" si="579"/>
        <v>3024</v>
      </c>
      <c r="Q3468" s="14">
        <f t="shared" si="580"/>
        <v>0</v>
      </c>
      <c r="R3468" s="2"/>
      <c r="S3468" s="2"/>
      <c r="T3468" s="1" t="e">
        <v>#N/A</v>
      </c>
    </row>
    <row r="3469" spans="1:20" x14ac:dyDescent="0.25">
      <c r="A3469" s="2" t="str">
        <f t="shared" si="574"/>
        <v>112019</v>
      </c>
      <c r="B3469" s="11">
        <v>43776</v>
      </c>
      <c r="C3469" s="2" t="s">
        <v>5040</v>
      </c>
      <c r="D3469" s="2" t="s">
        <v>250</v>
      </c>
      <c r="E3469" s="2" t="s">
        <v>251</v>
      </c>
      <c r="F3469" s="2">
        <v>37697</v>
      </c>
      <c r="G3469" s="2"/>
      <c r="H3469" s="2"/>
      <c r="I3469" s="2">
        <v>33658</v>
      </c>
      <c r="J3469" s="2"/>
      <c r="K3469" s="2"/>
      <c r="L3469" s="2">
        <f t="shared" si="575"/>
        <v>4038.96</v>
      </c>
      <c r="M3469" s="2">
        <f t="shared" si="576"/>
        <v>2019.48</v>
      </c>
      <c r="N3469" s="2">
        <f t="shared" si="577"/>
        <v>2019.48</v>
      </c>
      <c r="O3469" s="2">
        <f t="shared" si="578"/>
        <v>0</v>
      </c>
      <c r="P3469" s="2">
        <f t="shared" si="579"/>
        <v>37696.959999999999</v>
      </c>
      <c r="Q3469" s="14">
        <f t="shared" si="580"/>
        <v>-4.0000000000873115E-2</v>
      </c>
      <c r="R3469" s="2"/>
      <c r="S3469" s="2"/>
      <c r="T3469" s="1" t="e">
        <v>#N/A</v>
      </c>
    </row>
    <row r="3470" spans="1:20" x14ac:dyDescent="0.25">
      <c r="A3470" s="2" t="str">
        <f t="shared" si="574"/>
        <v>112019</v>
      </c>
      <c r="B3470" s="11">
        <v>43776</v>
      </c>
      <c r="C3470" s="2" t="s">
        <v>5041</v>
      </c>
      <c r="D3470" s="2" t="s">
        <v>250</v>
      </c>
      <c r="E3470" s="2" t="s">
        <v>251</v>
      </c>
      <c r="F3470" s="2">
        <v>43680</v>
      </c>
      <c r="G3470" s="2"/>
      <c r="H3470" s="2"/>
      <c r="I3470" s="2">
        <v>39000</v>
      </c>
      <c r="J3470" s="2"/>
      <c r="K3470" s="2"/>
      <c r="L3470" s="2">
        <f t="shared" si="575"/>
        <v>4680</v>
      </c>
      <c r="M3470" s="2">
        <f t="shared" si="576"/>
        <v>2340</v>
      </c>
      <c r="N3470" s="2">
        <f t="shared" si="577"/>
        <v>2340</v>
      </c>
      <c r="O3470" s="2">
        <f t="shared" si="578"/>
        <v>0</v>
      </c>
      <c r="P3470" s="2">
        <f t="shared" si="579"/>
        <v>43680</v>
      </c>
      <c r="Q3470" s="14">
        <f t="shared" si="580"/>
        <v>0</v>
      </c>
      <c r="R3470" s="2"/>
      <c r="S3470" s="2"/>
      <c r="T3470" s="1" t="e">
        <v>#N/A</v>
      </c>
    </row>
    <row r="3471" spans="1:20" x14ac:dyDescent="0.25">
      <c r="A3471" s="2" t="str">
        <f t="shared" ref="A3471:A3534" si="581">TEXT(B3471,"MMYYYY")</f>
        <v>112019</v>
      </c>
      <c r="B3471" s="11">
        <v>43776</v>
      </c>
      <c r="C3471" s="2" t="s">
        <v>5042</v>
      </c>
      <c r="D3471" s="2" t="s">
        <v>250</v>
      </c>
      <c r="E3471" s="2" t="s">
        <v>251</v>
      </c>
      <c r="F3471" s="2">
        <v>36400</v>
      </c>
      <c r="G3471" s="2"/>
      <c r="H3471" s="2"/>
      <c r="I3471" s="2">
        <v>32500</v>
      </c>
      <c r="J3471" s="2"/>
      <c r="K3471" s="2"/>
      <c r="L3471" s="2">
        <f t="shared" si="575"/>
        <v>3900</v>
      </c>
      <c r="M3471" s="2">
        <f t="shared" si="576"/>
        <v>1950</v>
      </c>
      <c r="N3471" s="2">
        <f t="shared" si="577"/>
        <v>1950</v>
      </c>
      <c r="O3471" s="2">
        <f t="shared" si="578"/>
        <v>0</v>
      </c>
      <c r="P3471" s="2">
        <f t="shared" si="579"/>
        <v>36400</v>
      </c>
      <c r="Q3471" s="14">
        <f t="shared" si="580"/>
        <v>0</v>
      </c>
      <c r="R3471" s="2"/>
      <c r="S3471" s="2"/>
      <c r="T3471" s="1" t="e">
        <v>#N/A</v>
      </c>
    </row>
    <row r="3472" spans="1:20" x14ac:dyDescent="0.25">
      <c r="A3472" s="2" t="str">
        <f t="shared" si="581"/>
        <v>112019</v>
      </c>
      <c r="B3472" s="11">
        <v>43776</v>
      </c>
      <c r="C3472" s="2" t="s">
        <v>5043</v>
      </c>
      <c r="D3472" s="2" t="s">
        <v>250</v>
      </c>
      <c r="E3472" s="2" t="s">
        <v>251</v>
      </c>
      <c r="F3472" s="2">
        <v>44352</v>
      </c>
      <c r="G3472" s="2"/>
      <c r="H3472" s="2"/>
      <c r="I3472" s="2">
        <v>39600</v>
      </c>
      <c r="J3472" s="2"/>
      <c r="K3472" s="2"/>
      <c r="L3472" s="2">
        <f t="shared" si="575"/>
        <v>4752</v>
      </c>
      <c r="M3472" s="2">
        <f t="shared" si="576"/>
        <v>2376</v>
      </c>
      <c r="N3472" s="2">
        <f t="shared" si="577"/>
        <v>2376</v>
      </c>
      <c r="O3472" s="2">
        <f t="shared" si="578"/>
        <v>0</v>
      </c>
      <c r="P3472" s="2">
        <f t="shared" si="579"/>
        <v>44352</v>
      </c>
      <c r="Q3472" s="14">
        <f t="shared" si="580"/>
        <v>0</v>
      </c>
      <c r="R3472" s="2"/>
      <c r="S3472" s="2"/>
      <c r="T3472" s="1" t="e">
        <v>#N/A</v>
      </c>
    </row>
    <row r="3473" spans="1:20" x14ac:dyDescent="0.25">
      <c r="A3473" s="2" t="str">
        <f t="shared" si="581"/>
        <v>112019</v>
      </c>
      <c r="B3473" s="11">
        <v>43777</v>
      </c>
      <c r="C3473" s="2" t="s">
        <v>5046</v>
      </c>
      <c r="D3473" s="2" t="s">
        <v>250</v>
      </c>
      <c r="E3473" s="2" t="s">
        <v>251</v>
      </c>
      <c r="F3473" s="2">
        <v>40253</v>
      </c>
      <c r="G3473" s="2"/>
      <c r="H3473" s="2"/>
      <c r="I3473" s="2">
        <v>35940</v>
      </c>
      <c r="J3473" s="2"/>
      <c r="K3473" s="2"/>
      <c r="L3473" s="2">
        <f t="shared" si="575"/>
        <v>4312.8</v>
      </c>
      <c r="M3473" s="2">
        <f t="shared" si="576"/>
        <v>2156.4</v>
      </c>
      <c r="N3473" s="2">
        <f t="shared" si="577"/>
        <v>2156.4</v>
      </c>
      <c r="O3473" s="2">
        <f t="shared" si="578"/>
        <v>0</v>
      </c>
      <c r="P3473" s="2">
        <f t="shared" si="579"/>
        <v>40252.800000000003</v>
      </c>
      <c r="Q3473" s="14">
        <f t="shared" si="580"/>
        <v>-0.19999999999708962</v>
      </c>
      <c r="R3473" s="2"/>
      <c r="S3473" s="2"/>
      <c r="T3473" s="1" t="e">
        <v>#N/A</v>
      </c>
    </row>
    <row r="3474" spans="1:20" x14ac:dyDescent="0.25">
      <c r="A3474" s="2" t="str">
        <f t="shared" si="581"/>
        <v>112019</v>
      </c>
      <c r="B3474" s="11">
        <v>43777</v>
      </c>
      <c r="C3474" s="2" t="s">
        <v>5049</v>
      </c>
      <c r="D3474" s="2" t="s">
        <v>250</v>
      </c>
      <c r="E3474" s="2" t="s">
        <v>251</v>
      </c>
      <c r="F3474" s="2">
        <v>43680</v>
      </c>
      <c r="G3474" s="2"/>
      <c r="H3474" s="2"/>
      <c r="I3474" s="2">
        <v>39000</v>
      </c>
      <c r="J3474" s="2"/>
      <c r="K3474" s="2"/>
      <c r="L3474" s="2">
        <f t="shared" si="575"/>
        <v>4680</v>
      </c>
      <c r="M3474" s="2">
        <f t="shared" si="576"/>
        <v>2340</v>
      </c>
      <c r="N3474" s="2">
        <f t="shared" si="577"/>
        <v>2340</v>
      </c>
      <c r="O3474" s="2">
        <f t="shared" si="578"/>
        <v>0</v>
      </c>
      <c r="P3474" s="2">
        <f t="shared" si="579"/>
        <v>43680</v>
      </c>
      <c r="Q3474" s="14">
        <f t="shared" si="580"/>
        <v>0</v>
      </c>
      <c r="R3474" s="2"/>
      <c r="S3474" s="2"/>
      <c r="T3474" s="1" t="e">
        <v>#N/A</v>
      </c>
    </row>
    <row r="3475" spans="1:20" x14ac:dyDescent="0.25">
      <c r="A3475" s="2" t="str">
        <f t="shared" si="581"/>
        <v>112019</v>
      </c>
      <c r="B3475" s="11">
        <v>43777</v>
      </c>
      <c r="C3475" s="2" t="s">
        <v>5050</v>
      </c>
      <c r="D3475" s="2" t="s">
        <v>250</v>
      </c>
      <c r="E3475" s="2" t="s">
        <v>251</v>
      </c>
      <c r="F3475" s="2">
        <v>36400</v>
      </c>
      <c r="G3475" s="2"/>
      <c r="H3475" s="2"/>
      <c r="I3475" s="2">
        <v>32500</v>
      </c>
      <c r="J3475" s="2"/>
      <c r="K3475" s="2"/>
      <c r="L3475" s="2">
        <f t="shared" ref="L3475:L3538" si="582">+(H3475*$H$1/100)+(I3475*$I$1/100)+(J3475*$J$1/100)+(K3475*$K$1/100)</f>
        <v>3900</v>
      </c>
      <c r="M3475" s="2">
        <f t="shared" ref="M3475:M3538" si="583">+IF(VALUE(LEFT(D3475,2))=33,L3475/2,0)</f>
        <v>1950</v>
      </c>
      <c r="N3475" s="2">
        <f t="shared" ref="N3475:N3538" si="584">+M3475</f>
        <v>1950</v>
      </c>
      <c r="O3475" s="2">
        <f t="shared" ref="O3475:O3538" si="585">+IF(VALUE(LEFT(D3475,2))=33,0,L3475)</f>
        <v>0</v>
      </c>
      <c r="P3475" s="2">
        <f t="shared" ref="P3475:P3538" si="586">H3475+I3475+J3475+K3475+L3475+G3475</f>
        <v>36400</v>
      </c>
      <c r="Q3475" s="14">
        <f t="shared" ref="Q3475:Q3538" si="587">P3475-F3475</f>
        <v>0</v>
      </c>
      <c r="R3475" s="2"/>
      <c r="S3475" s="2"/>
      <c r="T3475" s="1" t="e">
        <v>#N/A</v>
      </c>
    </row>
    <row r="3476" spans="1:20" x14ac:dyDescent="0.25">
      <c r="A3476" s="2" t="str">
        <f t="shared" si="581"/>
        <v>112019</v>
      </c>
      <c r="B3476" s="11">
        <v>43777</v>
      </c>
      <c r="C3476" s="2" t="s">
        <v>5051</v>
      </c>
      <c r="D3476" s="2" t="s">
        <v>250</v>
      </c>
      <c r="E3476" s="2" t="s">
        <v>251</v>
      </c>
      <c r="F3476" s="2">
        <v>44352</v>
      </c>
      <c r="G3476" s="2"/>
      <c r="H3476" s="2"/>
      <c r="I3476" s="2">
        <v>39600</v>
      </c>
      <c r="J3476" s="2"/>
      <c r="K3476" s="2"/>
      <c r="L3476" s="2">
        <f t="shared" si="582"/>
        <v>4752</v>
      </c>
      <c r="M3476" s="2">
        <f t="shared" si="583"/>
        <v>2376</v>
      </c>
      <c r="N3476" s="2">
        <f t="shared" si="584"/>
        <v>2376</v>
      </c>
      <c r="O3476" s="2">
        <f t="shared" si="585"/>
        <v>0</v>
      </c>
      <c r="P3476" s="2">
        <f t="shared" si="586"/>
        <v>44352</v>
      </c>
      <c r="Q3476" s="14">
        <f t="shared" si="587"/>
        <v>0</v>
      </c>
      <c r="R3476" s="2"/>
      <c r="S3476" s="2"/>
      <c r="T3476" s="1" t="e">
        <v>#N/A</v>
      </c>
    </row>
    <row r="3477" spans="1:20" x14ac:dyDescent="0.25">
      <c r="A3477" s="2" t="str">
        <f t="shared" si="581"/>
        <v>112019</v>
      </c>
      <c r="B3477" s="11">
        <v>43778</v>
      </c>
      <c r="C3477" s="2" t="s">
        <v>5052</v>
      </c>
      <c r="D3477" s="2" t="s">
        <v>250</v>
      </c>
      <c r="E3477" s="2" t="s">
        <v>251</v>
      </c>
      <c r="F3477" s="2">
        <v>41026</v>
      </c>
      <c r="G3477" s="2"/>
      <c r="H3477" s="2"/>
      <c r="I3477" s="2">
        <v>36630</v>
      </c>
      <c r="J3477" s="2"/>
      <c r="K3477" s="2"/>
      <c r="L3477" s="2">
        <f t="shared" si="582"/>
        <v>4395.6000000000004</v>
      </c>
      <c r="M3477" s="2">
        <f t="shared" si="583"/>
        <v>2197.8000000000002</v>
      </c>
      <c r="N3477" s="2">
        <f t="shared" si="584"/>
        <v>2197.8000000000002</v>
      </c>
      <c r="O3477" s="2">
        <f t="shared" si="585"/>
        <v>0</v>
      </c>
      <c r="P3477" s="2">
        <f t="shared" si="586"/>
        <v>41025.599999999999</v>
      </c>
      <c r="Q3477" s="14">
        <f t="shared" si="587"/>
        <v>-0.40000000000145519</v>
      </c>
      <c r="R3477" s="2"/>
      <c r="S3477" s="2"/>
      <c r="T3477" s="1" t="e">
        <v>#N/A</v>
      </c>
    </row>
    <row r="3478" spans="1:20" x14ac:dyDescent="0.25">
      <c r="A3478" s="2" t="str">
        <f t="shared" si="581"/>
        <v>112019</v>
      </c>
      <c r="B3478" s="11">
        <v>43778</v>
      </c>
      <c r="C3478" s="2" t="s">
        <v>5053</v>
      </c>
      <c r="D3478" s="2" t="s">
        <v>250</v>
      </c>
      <c r="E3478" s="2" t="s">
        <v>251</v>
      </c>
      <c r="F3478" s="2">
        <v>41026</v>
      </c>
      <c r="G3478" s="2"/>
      <c r="H3478" s="2"/>
      <c r="I3478" s="2">
        <v>36630</v>
      </c>
      <c r="J3478" s="2"/>
      <c r="K3478" s="2"/>
      <c r="L3478" s="2">
        <f t="shared" si="582"/>
        <v>4395.6000000000004</v>
      </c>
      <c r="M3478" s="2">
        <f t="shared" si="583"/>
        <v>2197.8000000000002</v>
      </c>
      <c r="N3478" s="2">
        <f t="shared" si="584"/>
        <v>2197.8000000000002</v>
      </c>
      <c r="O3478" s="2">
        <f t="shared" si="585"/>
        <v>0</v>
      </c>
      <c r="P3478" s="2">
        <f t="shared" si="586"/>
        <v>41025.599999999999</v>
      </c>
      <c r="Q3478" s="14">
        <f t="shared" si="587"/>
        <v>-0.40000000000145519</v>
      </c>
      <c r="R3478" s="2"/>
      <c r="S3478" s="2"/>
      <c r="T3478" s="1" t="e">
        <v>#N/A</v>
      </c>
    </row>
    <row r="3479" spans="1:20" x14ac:dyDescent="0.25">
      <c r="A3479" s="2" t="str">
        <f t="shared" si="581"/>
        <v>112019</v>
      </c>
      <c r="B3479" s="11">
        <v>43778</v>
      </c>
      <c r="C3479" s="2" t="s">
        <v>5054</v>
      </c>
      <c r="D3479" s="2" t="s">
        <v>250</v>
      </c>
      <c r="E3479" s="2" t="s">
        <v>251</v>
      </c>
      <c r="F3479" s="2">
        <v>41026</v>
      </c>
      <c r="G3479" s="2"/>
      <c r="H3479" s="2"/>
      <c r="I3479" s="2">
        <v>36630</v>
      </c>
      <c r="J3479" s="2"/>
      <c r="K3479" s="2"/>
      <c r="L3479" s="2">
        <f t="shared" si="582"/>
        <v>4395.6000000000004</v>
      </c>
      <c r="M3479" s="2">
        <f t="shared" si="583"/>
        <v>2197.8000000000002</v>
      </c>
      <c r="N3479" s="2">
        <f t="shared" si="584"/>
        <v>2197.8000000000002</v>
      </c>
      <c r="O3479" s="2">
        <f t="shared" si="585"/>
        <v>0</v>
      </c>
      <c r="P3479" s="2">
        <f t="shared" si="586"/>
        <v>41025.599999999999</v>
      </c>
      <c r="Q3479" s="14">
        <f t="shared" si="587"/>
        <v>-0.40000000000145519</v>
      </c>
      <c r="R3479" s="2"/>
      <c r="S3479" s="2"/>
      <c r="T3479" s="1" t="e">
        <v>#N/A</v>
      </c>
    </row>
    <row r="3480" spans="1:20" x14ac:dyDescent="0.25">
      <c r="A3480" s="2" t="str">
        <f t="shared" si="581"/>
        <v>112019</v>
      </c>
      <c r="B3480" s="11">
        <v>43778</v>
      </c>
      <c r="C3480" s="2" t="s">
        <v>5055</v>
      </c>
      <c r="D3480" s="2" t="s">
        <v>250</v>
      </c>
      <c r="E3480" s="2" t="s">
        <v>251</v>
      </c>
      <c r="F3480" s="2">
        <v>17192</v>
      </c>
      <c r="G3480" s="2"/>
      <c r="H3480" s="2"/>
      <c r="I3480" s="2">
        <v>15350</v>
      </c>
      <c r="J3480" s="2"/>
      <c r="K3480" s="2"/>
      <c r="L3480" s="2">
        <f t="shared" si="582"/>
        <v>1842</v>
      </c>
      <c r="M3480" s="2">
        <f t="shared" si="583"/>
        <v>921</v>
      </c>
      <c r="N3480" s="2">
        <f t="shared" si="584"/>
        <v>921</v>
      </c>
      <c r="O3480" s="2">
        <f t="shared" si="585"/>
        <v>0</v>
      </c>
      <c r="P3480" s="2">
        <f t="shared" si="586"/>
        <v>17192</v>
      </c>
      <c r="Q3480" s="14">
        <f t="shared" si="587"/>
        <v>0</v>
      </c>
      <c r="R3480" s="2"/>
      <c r="S3480" s="2"/>
      <c r="T3480" s="1" t="e">
        <v>#N/A</v>
      </c>
    </row>
    <row r="3481" spans="1:20" x14ac:dyDescent="0.25">
      <c r="A3481" s="2" t="str">
        <f t="shared" si="581"/>
        <v>112019</v>
      </c>
      <c r="B3481" s="11">
        <v>43778</v>
      </c>
      <c r="C3481" s="2" t="s">
        <v>5056</v>
      </c>
      <c r="D3481" s="2" t="s">
        <v>250</v>
      </c>
      <c r="E3481" s="2" t="s">
        <v>251</v>
      </c>
      <c r="F3481" s="2">
        <v>29075</v>
      </c>
      <c r="G3481" s="2"/>
      <c r="H3481" s="2"/>
      <c r="I3481" s="2">
        <v>25960</v>
      </c>
      <c r="J3481" s="2"/>
      <c r="K3481" s="2"/>
      <c r="L3481" s="2">
        <f t="shared" si="582"/>
        <v>3115.2</v>
      </c>
      <c r="M3481" s="2">
        <f t="shared" si="583"/>
        <v>1557.6</v>
      </c>
      <c r="N3481" s="2">
        <f t="shared" si="584"/>
        <v>1557.6</v>
      </c>
      <c r="O3481" s="2">
        <f t="shared" si="585"/>
        <v>0</v>
      </c>
      <c r="P3481" s="2">
        <f t="shared" si="586"/>
        <v>29075.200000000001</v>
      </c>
      <c r="Q3481" s="14">
        <f t="shared" si="587"/>
        <v>0.2000000000007276</v>
      </c>
      <c r="R3481" s="2"/>
      <c r="S3481" s="2"/>
      <c r="T3481" s="1" t="e">
        <v>#N/A</v>
      </c>
    </row>
    <row r="3482" spans="1:20" x14ac:dyDescent="0.25">
      <c r="A3482" s="2" t="str">
        <f t="shared" si="581"/>
        <v>112019</v>
      </c>
      <c r="B3482" s="11">
        <v>43778</v>
      </c>
      <c r="C3482" s="2" t="s">
        <v>5059</v>
      </c>
      <c r="D3482" s="2" t="s">
        <v>250</v>
      </c>
      <c r="E3482" s="2" t="s">
        <v>251</v>
      </c>
      <c r="F3482" s="2">
        <v>21655</v>
      </c>
      <c r="G3482" s="2"/>
      <c r="H3482" s="2"/>
      <c r="I3482" s="2">
        <v>19335</v>
      </c>
      <c r="J3482" s="2"/>
      <c r="K3482" s="2"/>
      <c r="L3482" s="2">
        <f t="shared" si="582"/>
        <v>2320.1999999999998</v>
      </c>
      <c r="M3482" s="2">
        <f t="shared" si="583"/>
        <v>1160.0999999999999</v>
      </c>
      <c r="N3482" s="2">
        <f t="shared" si="584"/>
        <v>1160.0999999999999</v>
      </c>
      <c r="O3482" s="2">
        <f t="shared" si="585"/>
        <v>0</v>
      </c>
      <c r="P3482" s="2">
        <f t="shared" si="586"/>
        <v>21655.200000000001</v>
      </c>
      <c r="Q3482" s="14">
        <f t="shared" si="587"/>
        <v>0.2000000000007276</v>
      </c>
      <c r="R3482" s="2"/>
      <c r="S3482" s="2"/>
      <c r="T3482" s="1" t="e">
        <v>#N/A</v>
      </c>
    </row>
    <row r="3483" spans="1:20" x14ac:dyDescent="0.25">
      <c r="A3483" s="2" t="str">
        <f t="shared" si="581"/>
        <v>112019</v>
      </c>
      <c r="B3483" s="11">
        <v>43781</v>
      </c>
      <c r="C3483" s="2" t="s">
        <v>5062</v>
      </c>
      <c r="D3483" s="2" t="s">
        <v>250</v>
      </c>
      <c r="E3483" s="2" t="s">
        <v>251</v>
      </c>
      <c r="F3483" s="2">
        <v>38963</v>
      </c>
      <c r="G3483" s="2"/>
      <c r="H3483" s="2"/>
      <c r="I3483" s="2">
        <v>34788</v>
      </c>
      <c r="J3483" s="2"/>
      <c r="K3483" s="2"/>
      <c r="L3483" s="2">
        <f t="shared" si="582"/>
        <v>4174.5600000000004</v>
      </c>
      <c r="M3483" s="2">
        <f t="shared" si="583"/>
        <v>2087.2800000000002</v>
      </c>
      <c r="N3483" s="2">
        <f t="shared" si="584"/>
        <v>2087.2800000000002</v>
      </c>
      <c r="O3483" s="2">
        <f t="shared" si="585"/>
        <v>0</v>
      </c>
      <c r="P3483" s="2">
        <f t="shared" si="586"/>
        <v>38962.559999999998</v>
      </c>
      <c r="Q3483" s="14">
        <f t="shared" si="587"/>
        <v>-0.44000000000232831</v>
      </c>
      <c r="R3483" s="2"/>
      <c r="S3483" s="2"/>
      <c r="T3483" s="1" t="e">
        <v>#N/A</v>
      </c>
    </row>
    <row r="3484" spans="1:20" x14ac:dyDescent="0.25">
      <c r="A3484" s="2" t="str">
        <f t="shared" si="581"/>
        <v>112019</v>
      </c>
      <c r="B3484" s="11">
        <v>43782</v>
      </c>
      <c r="C3484" s="2" t="s">
        <v>5063</v>
      </c>
      <c r="D3484" s="2" t="s">
        <v>250</v>
      </c>
      <c r="E3484" s="2" t="s">
        <v>251</v>
      </c>
      <c r="F3484" s="2">
        <v>840</v>
      </c>
      <c r="G3484" s="2"/>
      <c r="H3484" s="2"/>
      <c r="I3484" s="2">
        <v>750</v>
      </c>
      <c r="J3484" s="2"/>
      <c r="K3484" s="2"/>
      <c r="L3484" s="2">
        <f t="shared" si="582"/>
        <v>90</v>
      </c>
      <c r="M3484" s="2">
        <f t="shared" si="583"/>
        <v>45</v>
      </c>
      <c r="N3484" s="2">
        <f t="shared" si="584"/>
        <v>45</v>
      </c>
      <c r="O3484" s="2">
        <f t="shared" si="585"/>
        <v>0</v>
      </c>
      <c r="P3484" s="2">
        <f t="shared" si="586"/>
        <v>840</v>
      </c>
      <c r="Q3484" s="14">
        <f t="shared" si="587"/>
        <v>0</v>
      </c>
      <c r="R3484" s="2"/>
      <c r="S3484" s="2"/>
      <c r="T3484" s="1" t="e">
        <v>#N/A</v>
      </c>
    </row>
    <row r="3485" spans="1:20" x14ac:dyDescent="0.25">
      <c r="A3485" s="2" t="str">
        <f t="shared" si="581"/>
        <v>112019</v>
      </c>
      <c r="B3485" s="11">
        <v>43783</v>
      </c>
      <c r="C3485" s="2" t="s">
        <v>5064</v>
      </c>
      <c r="D3485" s="2" t="s">
        <v>250</v>
      </c>
      <c r="E3485" s="2" t="s">
        <v>251</v>
      </c>
      <c r="F3485" s="2">
        <v>65498</v>
      </c>
      <c r="G3485" s="2"/>
      <c r="H3485" s="2"/>
      <c r="I3485" s="2">
        <v>58480</v>
      </c>
      <c r="J3485" s="2"/>
      <c r="K3485" s="2"/>
      <c r="L3485" s="2">
        <f t="shared" si="582"/>
        <v>7017.6</v>
      </c>
      <c r="M3485" s="2">
        <f t="shared" si="583"/>
        <v>3508.8</v>
      </c>
      <c r="N3485" s="2">
        <f t="shared" si="584"/>
        <v>3508.8</v>
      </c>
      <c r="O3485" s="2">
        <f t="shared" si="585"/>
        <v>0</v>
      </c>
      <c r="P3485" s="2">
        <f t="shared" si="586"/>
        <v>65497.599999999999</v>
      </c>
      <c r="Q3485" s="14">
        <f t="shared" si="587"/>
        <v>-0.40000000000145519</v>
      </c>
      <c r="R3485" s="2"/>
      <c r="S3485" s="2"/>
      <c r="T3485" s="1" t="e">
        <v>#N/A</v>
      </c>
    </row>
    <row r="3486" spans="1:20" x14ac:dyDescent="0.25">
      <c r="A3486" s="2" t="str">
        <f t="shared" si="581"/>
        <v>112019</v>
      </c>
      <c r="B3486" s="11">
        <v>43783</v>
      </c>
      <c r="C3486" s="2" t="s">
        <v>5065</v>
      </c>
      <c r="D3486" s="2" t="s">
        <v>250</v>
      </c>
      <c r="E3486" s="2" t="s">
        <v>251</v>
      </c>
      <c r="F3486" s="2">
        <v>52918</v>
      </c>
      <c r="G3486" s="2"/>
      <c r="H3486" s="2"/>
      <c r="I3486" s="2">
        <v>47248</v>
      </c>
      <c r="J3486" s="2"/>
      <c r="K3486" s="2"/>
      <c r="L3486" s="2">
        <f t="shared" si="582"/>
        <v>5669.76</v>
      </c>
      <c r="M3486" s="2">
        <f t="shared" si="583"/>
        <v>2834.88</v>
      </c>
      <c r="N3486" s="2">
        <f t="shared" si="584"/>
        <v>2834.88</v>
      </c>
      <c r="O3486" s="2">
        <f t="shared" si="585"/>
        <v>0</v>
      </c>
      <c r="P3486" s="2">
        <f t="shared" si="586"/>
        <v>52917.760000000002</v>
      </c>
      <c r="Q3486" s="14">
        <f t="shared" si="587"/>
        <v>-0.23999999999796273</v>
      </c>
      <c r="R3486" s="2"/>
      <c r="S3486" s="2"/>
      <c r="T3486" s="1" t="e">
        <v>#N/A</v>
      </c>
    </row>
    <row r="3487" spans="1:20" x14ac:dyDescent="0.25">
      <c r="A3487" s="2" t="str">
        <f t="shared" si="581"/>
        <v>112019</v>
      </c>
      <c r="B3487" s="11">
        <v>43784</v>
      </c>
      <c r="C3487" s="2" t="s">
        <v>5067</v>
      </c>
      <c r="D3487" s="2" t="s">
        <v>250</v>
      </c>
      <c r="E3487" s="2" t="s">
        <v>251</v>
      </c>
      <c r="F3487" s="2">
        <v>58440</v>
      </c>
      <c r="G3487" s="2"/>
      <c r="H3487" s="2"/>
      <c r="I3487" s="2">
        <v>52179</v>
      </c>
      <c r="J3487" s="2"/>
      <c r="K3487" s="2"/>
      <c r="L3487" s="2">
        <f t="shared" si="582"/>
        <v>6261.48</v>
      </c>
      <c r="M3487" s="2">
        <f t="shared" si="583"/>
        <v>3130.74</v>
      </c>
      <c r="N3487" s="2">
        <f t="shared" si="584"/>
        <v>3130.74</v>
      </c>
      <c r="O3487" s="2">
        <f t="shared" si="585"/>
        <v>0</v>
      </c>
      <c r="P3487" s="2">
        <f t="shared" si="586"/>
        <v>58440.479999999996</v>
      </c>
      <c r="Q3487" s="14">
        <f t="shared" si="587"/>
        <v>0.47999999999592546</v>
      </c>
      <c r="R3487" s="2"/>
      <c r="S3487" s="2"/>
      <c r="T3487" s="1" t="e">
        <v>#N/A</v>
      </c>
    </row>
    <row r="3488" spans="1:20" x14ac:dyDescent="0.25">
      <c r="A3488" s="2" t="str">
        <f t="shared" si="581"/>
        <v>112019</v>
      </c>
      <c r="B3488" s="11">
        <v>43784</v>
      </c>
      <c r="C3488" s="2" t="s">
        <v>5068</v>
      </c>
      <c r="D3488" s="2" t="s">
        <v>250</v>
      </c>
      <c r="E3488" s="2" t="s">
        <v>251</v>
      </c>
      <c r="F3488" s="2">
        <v>56784</v>
      </c>
      <c r="G3488" s="2"/>
      <c r="H3488" s="2"/>
      <c r="I3488" s="2">
        <v>50700</v>
      </c>
      <c r="J3488" s="2"/>
      <c r="K3488" s="2"/>
      <c r="L3488" s="2">
        <f t="shared" si="582"/>
        <v>6084</v>
      </c>
      <c r="M3488" s="2">
        <f t="shared" si="583"/>
        <v>3042</v>
      </c>
      <c r="N3488" s="2">
        <f t="shared" si="584"/>
        <v>3042</v>
      </c>
      <c r="O3488" s="2">
        <f t="shared" si="585"/>
        <v>0</v>
      </c>
      <c r="P3488" s="2">
        <f t="shared" si="586"/>
        <v>56784</v>
      </c>
      <c r="Q3488" s="14">
        <f t="shared" si="587"/>
        <v>0</v>
      </c>
      <c r="R3488" s="2"/>
      <c r="S3488" s="2"/>
      <c r="T3488" s="1" t="e">
        <v>#N/A</v>
      </c>
    </row>
    <row r="3489" spans="1:20" x14ac:dyDescent="0.25">
      <c r="A3489" s="2" t="str">
        <f t="shared" si="581"/>
        <v>112019</v>
      </c>
      <c r="B3489" s="11">
        <v>43784</v>
      </c>
      <c r="C3489" s="2" t="s">
        <v>5069</v>
      </c>
      <c r="D3489" s="2" t="s">
        <v>250</v>
      </c>
      <c r="E3489" s="2" t="s">
        <v>251</v>
      </c>
      <c r="F3489" s="2">
        <v>61516</v>
      </c>
      <c r="G3489" s="2"/>
      <c r="H3489" s="2"/>
      <c r="I3489" s="2">
        <v>54925</v>
      </c>
      <c r="J3489" s="2"/>
      <c r="K3489" s="2"/>
      <c r="L3489" s="2">
        <f t="shared" si="582"/>
        <v>6591</v>
      </c>
      <c r="M3489" s="2">
        <f t="shared" si="583"/>
        <v>3295.5</v>
      </c>
      <c r="N3489" s="2">
        <f t="shared" si="584"/>
        <v>3295.5</v>
      </c>
      <c r="O3489" s="2">
        <f t="shared" si="585"/>
        <v>0</v>
      </c>
      <c r="P3489" s="2">
        <f t="shared" si="586"/>
        <v>61516</v>
      </c>
      <c r="Q3489" s="14">
        <f t="shared" si="587"/>
        <v>0</v>
      </c>
      <c r="R3489" s="2"/>
      <c r="S3489" s="2"/>
      <c r="T3489" s="1" t="e">
        <v>#N/A</v>
      </c>
    </row>
    <row r="3490" spans="1:20" x14ac:dyDescent="0.25">
      <c r="A3490" s="2" t="str">
        <f t="shared" si="581"/>
        <v>112019</v>
      </c>
      <c r="B3490" s="11">
        <v>43787</v>
      </c>
      <c r="C3490" s="2" t="s">
        <v>5073</v>
      </c>
      <c r="D3490" s="2" t="s">
        <v>250</v>
      </c>
      <c r="E3490" s="2" t="s">
        <v>251</v>
      </c>
      <c r="F3490" s="2">
        <v>57126</v>
      </c>
      <c r="G3490" s="2"/>
      <c r="H3490" s="2"/>
      <c r="I3490" s="2">
        <v>51005</v>
      </c>
      <c r="J3490" s="2"/>
      <c r="K3490" s="2"/>
      <c r="L3490" s="2">
        <f t="shared" si="582"/>
        <v>6120.6</v>
      </c>
      <c r="M3490" s="2">
        <f t="shared" si="583"/>
        <v>3060.3</v>
      </c>
      <c r="N3490" s="2">
        <f t="shared" si="584"/>
        <v>3060.3</v>
      </c>
      <c r="O3490" s="2">
        <f t="shared" si="585"/>
        <v>0</v>
      </c>
      <c r="P3490" s="2">
        <f t="shared" si="586"/>
        <v>57125.599999999999</v>
      </c>
      <c r="Q3490" s="14">
        <f t="shared" si="587"/>
        <v>-0.40000000000145519</v>
      </c>
      <c r="R3490" s="2"/>
      <c r="S3490" s="2"/>
      <c r="T3490" s="1" t="e">
        <v>#N/A</v>
      </c>
    </row>
    <row r="3491" spans="1:20" x14ac:dyDescent="0.25">
      <c r="A3491" s="2" t="str">
        <f t="shared" si="581"/>
        <v>112019</v>
      </c>
      <c r="B3491" s="11">
        <v>43787</v>
      </c>
      <c r="C3491" s="2" t="s">
        <v>5074</v>
      </c>
      <c r="D3491" s="2" t="s">
        <v>250</v>
      </c>
      <c r="E3491" s="2" t="s">
        <v>251</v>
      </c>
      <c r="F3491" s="2">
        <v>30940</v>
      </c>
      <c r="G3491" s="2"/>
      <c r="H3491" s="2"/>
      <c r="I3491" s="2">
        <v>27625</v>
      </c>
      <c r="J3491" s="2"/>
      <c r="K3491" s="2"/>
      <c r="L3491" s="2">
        <f t="shared" si="582"/>
        <v>3315</v>
      </c>
      <c r="M3491" s="2">
        <f t="shared" si="583"/>
        <v>1657.5</v>
      </c>
      <c r="N3491" s="2">
        <f t="shared" si="584"/>
        <v>1657.5</v>
      </c>
      <c r="O3491" s="2">
        <f t="shared" si="585"/>
        <v>0</v>
      </c>
      <c r="P3491" s="2">
        <f t="shared" si="586"/>
        <v>30940</v>
      </c>
      <c r="Q3491" s="14">
        <f t="shared" si="587"/>
        <v>0</v>
      </c>
      <c r="R3491" s="2"/>
      <c r="S3491" s="2"/>
      <c r="T3491" s="1" t="e">
        <v>#N/A</v>
      </c>
    </row>
    <row r="3492" spans="1:20" x14ac:dyDescent="0.25">
      <c r="A3492" s="2" t="str">
        <f t="shared" si="581"/>
        <v>112019</v>
      </c>
      <c r="B3492" s="11">
        <v>43787</v>
      </c>
      <c r="C3492" s="2" t="s">
        <v>5075</v>
      </c>
      <c r="D3492" s="2" t="s">
        <v>250</v>
      </c>
      <c r="E3492" s="2" t="s">
        <v>251</v>
      </c>
      <c r="F3492" s="2">
        <v>26317</v>
      </c>
      <c r="G3492" s="2"/>
      <c r="H3492" s="2"/>
      <c r="I3492" s="2">
        <v>23497</v>
      </c>
      <c r="J3492" s="2"/>
      <c r="K3492" s="2"/>
      <c r="L3492" s="2">
        <f t="shared" si="582"/>
        <v>2819.64</v>
      </c>
      <c r="M3492" s="2">
        <f t="shared" si="583"/>
        <v>1409.82</v>
      </c>
      <c r="N3492" s="2">
        <f t="shared" si="584"/>
        <v>1409.82</v>
      </c>
      <c r="O3492" s="2">
        <f t="shared" si="585"/>
        <v>0</v>
      </c>
      <c r="P3492" s="2">
        <f t="shared" si="586"/>
        <v>26316.639999999999</v>
      </c>
      <c r="Q3492" s="14">
        <f t="shared" si="587"/>
        <v>-0.36000000000058208</v>
      </c>
      <c r="R3492" s="2"/>
      <c r="S3492" s="2"/>
      <c r="T3492" s="1" t="e">
        <v>#N/A</v>
      </c>
    </row>
    <row r="3493" spans="1:20" x14ac:dyDescent="0.25">
      <c r="A3493" s="2" t="str">
        <f t="shared" si="581"/>
        <v>112019</v>
      </c>
      <c r="B3493" s="11">
        <v>43787</v>
      </c>
      <c r="C3493" s="2" t="s">
        <v>5076</v>
      </c>
      <c r="D3493" s="2" t="s">
        <v>250</v>
      </c>
      <c r="E3493" s="2" t="s">
        <v>251</v>
      </c>
      <c r="F3493" s="2">
        <v>19522</v>
      </c>
      <c r="G3493" s="2"/>
      <c r="H3493" s="2"/>
      <c r="I3493" s="2">
        <v>17430</v>
      </c>
      <c r="J3493" s="2"/>
      <c r="K3493" s="2"/>
      <c r="L3493" s="2">
        <f t="shared" si="582"/>
        <v>2091.6</v>
      </c>
      <c r="M3493" s="2">
        <f t="shared" si="583"/>
        <v>1045.8</v>
      </c>
      <c r="N3493" s="2">
        <f t="shared" si="584"/>
        <v>1045.8</v>
      </c>
      <c r="O3493" s="2">
        <f t="shared" si="585"/>
        <v>0</v>
      </c>
      <c r="P3493" s="2">
        <f t="shared" si="586"/>
        <v>19521.599999999999</v>
      </c>
      <c r="Q3493" s="14">
        <f t="shared" si="587"/>
        <v>-0.40000000000145519</v>
      </c>
      <c r="R3493" s="2"/>
      <c r="S3493" s="2"/>
      <c r="T3493" s="1" t="e">
        <v>#N/A</v>
      </c>
    </row>
    <row r="3494" spans="1:20" x14ac:dyDescent="0.25">
      <c r="A3494" s="2" t="str">
        <f t="shared" si="581"/>
        <v>112019</v>
      </c>
      <c r="B3494" s="11">
        <v>43788</v>
      </c>
      <c r="C3494" s="2" t="s">
        <v>5078</v>
      </c>
      <c r="D3494" s="2" t="s">
        <v>250</v>
      </c>
      <c r="E3494" s="2" t="s">
        <v>251</v>
      </c>
      <c r="F3494" s="2">
        <v>38545</v>
      </c>
      <c r="G3494" s="2"/>
      <c r="H3494" s="2"/>
      <c r="I3494" s="2">
        <v>34415</v>
      </c>
      <c r="J3494" s="2"/>
      <c r="K3494" s="2"/>
      <c r="L3494" s="2">
        <f t="shared" si="582"/>
        <v>4129.8</v>
      </c>
      <c r="M3494" s="2">
        <f t="shared" si="583"/>
        <v>2064.9</v>
      </c>
      <c r="N3494" s="2">
        <f t="shared" si="584"/>
        <v>2064.9</v>
      </c>
      <c r="O3494" s="2">
        <f t="shared" si="585"/>
        <v>0</v>
      </c>
      <c r="P3494" s="2">
        <f t="shared" si="586"/>
        <v>38544.800000000003</v>
      </c>
      <c r="Q3494" s="14">
        <f t="shared" si="587"/>
        <v>-0.19999999999708962</v>
      </c>
      <c r="R3494" s="2"/>
      <c r="S3494" s="2"/>
      <c r="T3494" s="1" t="e">
        <v>#N/A</v>
      </c>
    </row>
    <row r="3495" spans="1:20" x14ac:dyDescent="0.25">
      <c r="A3495" s="2" t="str">
        <f t="shared" si="581"/>
        <v>112019</v>
      </c>
      <c r="B3495" s="11">
        <v>43788</v>
      </c>
      <c r="C3495" s="2" t="s">
        <v>5080</v>
      </c>
      <c r="D3495" s="2" t="s">
        <v>250</v>
      </c>
      <c r="E3495" s="2" t="s">
        <v>251</v>
      </c>
      <c r="F3495" s="2">
        <v>8960</v>
      </c>
      <c r="G3495" s="2"/>
      <c r="H3495" s="2"/>
      <c r="I3495" s="2">
        <v>8000</v>
      </c>
      <c r="J3495" s="2"/>
      <c r="K3495" s="2"/>
      <c r="L3495" s="2">
        <f t="shared" si="582"/>
        <v>960</v>
      </c>
      <c r="M3495" s="2">
        <f t="shared" si="583"/>
        <v>480</v>
      </c>
      <c r="N3495" s="2">
        <f t="shared" si="584"/>
        <v>480</v>
      </c>
      <c r="O3495" s="2">
        <f t="shared" si="585"/>
        <v>0</v>
      </c>
      <c r="P3495" s="2">
        <f t="shared" si="586"/>
        <v>8960</v>
      </c>
      <c r="Q3495" s="14">
        <f t="shared" si="587"/>
        <v>0</v>
      </c>
      <c r="R3495" s="2"/>
      <c r="S3495" s="2"/>
      <c r="T3495" s="1" t="e">
        <v>#N/A</v>
      </c>
    </row>
    <row r="3496" spans="1:20" x14ac:dyDescent="0.25">
      <c r="A3496" s="2" t="str">
        <f t="shared" si="581"/>
        <v>112019</v>
      </c>
      <c r="B3496" s="11">
        <v>43788</v>
      </c>
      <c r="C3496" s="2" t="s">
        <v>5082</v>
      </c>
      <c r="D3496" s="2" t="s">
        <v>250</v>
      </c>
      <c r="E3496" s="2" t="s">
        <v>251</v>
      </c>
      <c r="F3496" s="2">
        <v>41225</v>
      </c>
      <c r="G3496" s="2"/>
      <c r="H3496" s="2"/>
      <c r="I3496" s="2">
        <v>36808</v>
      </c>
      <c r="J3496" s="2"/>
      <c r="K3496" s="2"/>
      <c r="L3496" s="2">
        <f t="shared" si="582"/>
        <v>4416.96</v>
      </c>
      <c r="M3496" s="2">
        <f t="shared" si="583"/>
        <v>2208.48</v>
      </c>
      <c r="N3496" s="2">
        <f t="shared" si="584"/>
        <v>2208.48</v>
      </c>
      <c r="O3496" s="2">
        <f t="shared" si="585"/>
        <v>0</v>
      </c>
      <c r="P3496" s="2">
        <f t="shared" si="586"/>
        <v>41224.959999999999</v>
      </c>
      <c r="Q3496" s="14">
        <f t="shared" si="587"/>
        <v>-4.0000000000873115E-2</v>
      </c>
      <c r="R3496" s="2"/>
      <c r="S3496" s="2"/>
      <c r="T3496" s="1" t="e">
        <v>#N/A</v>
      </c>
    </row>
    <row r="3497" spans="1:20" x14ac:dyDescent="0.25">
      <c r="A3497" s="2" t="str">
        <f t="shared" si="581"/>
        <v>112019</v>
      </c>
      <c r="B3497" s="11">
        <v>43788</v>
      </c>
      <c r="C3497" s="2" t="s">
        <v>5083</v>
      </c>
      <c r="D3497" s="2" t="s">
        <v>250</v>
      </c>
      <c r="E3497" s="2" t="s">
        <v>251</v>
      </c>
      <c r="F3497" s="2">
        <v>56448</v>
      </c>
      <c r="G3497" s="2"/>
      <c r="H3497" s="2"/>
      <c r="I3497" s="2">
        <v>50400</v>
      </c>
      <c r="J3497" s="2"/>
      <c r="K3497" s="2"/>
      <c r="L3497" s="2">
        <f t="shared" si="582"/>
        <v>6048</v>
      </c>
      <c r="M3497" s="2">
        <f t="shared" si="583"/>
        <v>3024</v>
      </c>
      <c r="N3497" s="2">
        <f t="shared" si="584"/>
        <v>3024</v>
      </c>
      <c r="O3497" s="2">
        <f t="shared" si="585"/>
        <v>0</v>
      </c>
      <c r="P3497" s="2">
        <f t="shared" si="586"/>
        <v>56448</v>
      </c>
      <c r="Q3497" s="14">
        <f t="shared" si="587"/>
        <v>0</v>
      </c>
      <c r="R3497" s="2"/>
      <c r="S3497" s="2"/>
      <c r="T3497" s="1" t="e">
        <v>#N/A</v>
      </c>
    </row>
    <row r="3498" spans="1:20" x14ac:dyDescent="0.25">
      <c r="A3498" s="2" t="str">
        <f t="shared" si="581"/>
        <v>112019</v>
      </c>
      <c r="B3498" s="11">
        <v>43792</v>
      </c>
      <c r="C3498" s="2" t="s">
        <v>5086</v>
      </c>
      <c r="D3498" s="2" t="s">
        <v>250</v>
      </c>
      <c r="E3498" s="2" t="s">
        <v>251</v>
      </c>
      <c r="F3498" s="2">
        <v>25805</v>
      </c>
      <c r="G3498" s="2"/>
      <c r="H3498" s="2"/>
      <c r="I3498" s="2">
        <v>23040</v>
      </c>
      <c r="J3498" s="2"/>
      <c r="K3498" s="2"/>
      <c r="L3498" s="2">
        <f t="shared" si="582"/>
        <v>2764.8</v>
      </c>
      <c r="M3498" s="2">
        <f t="shared" si="583"/>
        <v>1382.4</v>
      </c>
      <c r="N3498" s="2">
        <f t="shared" si="584"/>
        <v>1382.4</v>
      </c>
      <c r="O3498" s="2">
        <f t="shared" si="585"/>
        <v>0</v>
      </c>
      <c r="P3498" s="2">
        <f t="shared" si="586"/>
        <v>25804.799999999999</v>
      </c>
      <c r="Q3498" s="14">
        <f t="shared" si="587"/>
        <v>-0.2000000000007276</v>
      </c>
      <c r="R3498" s="2"/>
      <c r="S3498" s="2"/>
      <c r="T3498" s="1" t="e">
        <v>#N/A</v>
      </c>
    </row>
    <row r="3499" spans="1:20" x14ac:dyDescent="0.25">
      <c r="A3499" s="2" t="str">
        <f t="shared" si="581"/>
        <v>112019</v>
      </c>
      <c r="B3499" s="11">
        <v>43792</v>
      </c>
      <c r="C3499" s="2" t="s">
        <v>5087</v>
      </c>
      <c r="D3499" s="2" t="s">
        <v>250</v>
      </c>
      <c r="E3499" s="2" t="s">
        <v>251</v>
      </c>
      <c r="F3499" s="2">
        <v>48763</v>
      </c>
      <c r="G3499" s="2"/>
      <c r="H3499" s="2"/>
      <c r="I3499" s="2">
        <v>43538</v>
      </c>
      <c r="J3499" s="2"/>
      <c r="K3499" s="2"/>
      <c r="L3499" s="2">
        <f t="shared" si="582"/>
        <v>5224.5600000000004</v>
      </c>
      <c r="M3499" s="2">
        <f t="shared" si="583"/>
        <v>2612.2800000000002</v>
      </c>
      <c r="N3499" s="2">
        <f t="shared" si="584"/>
        <v>2612.2800000000002</v>
      </c>
      <c r="O3499" s="2">
        <f t="shared" si="585"/>
        <v>0</v>
      </c>
      <c r="P3499" s="2">
        <f t="shared" si="586"/>
        <v>48762.559999999998</v>
      </c>
      <c r="Q3499" s="14">
        <f t="shared" si="587"/>
        <v>-0.44000000000232831</v>
      </c>
      <c r="R3499" s="2"/>
      <c r="S3499" s="2"/>
      <c r="T3499" s="1" t="e">
        <v>#N/A</v>
      </c>
    </row>
    <row r="3500" spans="1:20" x14ac:dyDescent="0.25">
      <c r="A3500" s="2" t="str">
        <f t="shared" si="581"/>
        <v>112019</v>
      </c>
      <c r="B3500" s="11">
        <v>43792</v>
      </c>
      <c r="C3500" s="2" t="s">
        <v>5088</v>
      </c>
      <c r="D3500" s="2" t="s">
        <v>250</v>
      </c>
      <c r="E3500" s="2" t="s">
        <v>251</v>
      </c>
      <c r="F3500" s="2">
        <v>31405</v>
      </c>
      <c r="G3500" s="2"/>
      <c r="H3500" s="2"/>
      <c r="I3500" s="2">
        <v>28040</v>
      </c>
      <c r="J3500" s="2"/>
      <c r="K3500" s="2"/>
      <c r="L3500" s="2">
        <f t="shared" si="582"/>
        <v>3364.8</v>
      </c>
      <c r="M3500" s="2">
        <f t="shared" si="583"/>
        <v>1682.4</v>
      </c>
      <c r="N3500" s="2">
        <f t="shared" si="584"/>
        <v>1682.4</v>
      </c>
      <c r="O3500" s="2">
        <f t="shared" si="585"/>
        <v>0</v>
      </c>
      <c r="P3500" s="2">
        <f t="shared" si="586"/>
        <v>31404.799999999999</v>
      </c>
      <c r="Q3500" s="14">
        <f t="shared" si="587"/>
        <v>-0.2000000000007276</v>
      </c>
      <c r="R3500" s="2"/>
      <c r="S3500" s="2"/>
      <c r="T3500" s="1" t="e">
        <v>#N/A</v>
      </c>
    </row>
    <row r="3501" spans="1:20" x14ac:dyDescent="0.25">
      <c r="A3501" s="2" t="str">
        <f t="shared" si="581"/>
        <v>112019</v>
      </c>
      <c r="B3501" s="11">
        <v>43792</v>
      </c>
      <c r="C3501" s="2" t="s">
        <v>5089</v>
      </c>
      <c r="D3501" s="2" t="s">
        <v>250</v>
      </c>
      <c r="E3501" s="2" t="s">
        <v>251</v>
      </c>
      <c r="F3501" s="2">
        <v>48876</v>
      </c>
      <c r="G3501" s="2"/>
      <c r="H3501" s="2"/>
      <c r="I3501" s="2">
        <v>43639</v>
      </c>
      <c r="J3501" s="2"/>
      <c r="K3501" s="2"/>
      <c r="L3501" s="2">
        <f t="shared" si="582"/>
        <v>5236.68</v>
      </c>
      <c r="M3501" s="2">
        <f t="shared" si="583"/>
        <v>2618.34</v>
      </c>
      <c r="N3501" s="2">
        <f t="shared" si="584"/>
        <v>2618.34</v>
      </c>
      <c r="O3501" s="2">
        <f t="shared" si="585"/>
        <v>0</v>
      </c>
      <c r="P3501" s="2">
        <f t="shared" si="586"/>
        <v>48875.68</v>
      </c>
      <c r="Q3501" s="14">
        <f t="shared" si="587"/>
        <v>-0.31999999999970896</v>
      </c>
      <c r="R3501" s="2"/>
      <c r="S3501" s="2"/>
      <c r="T3501" s="1" t="e">
        <v>#N/A</v>
      </c>
    </row>
    <row r="3502" spans="1:20" x14ac:dyDescent="0.25">
      <c r="A3502" s="2" t="str">
        <f t="shared" si="581"/>
        <v>112019</v>
      </c>
      <c r="B3502" s="11">
        <v>43792</v>
      </c>
      <c r="C3502" s="2" t="s">
        <v>5090</v>
      </c>
      <c r="D3502" s="2" t="s">
        <v>250</v>
      </c>
      <c r="E3502" s="2" t="s">
        <v>251</v>
      </c>
      <c r="F3502" s="2">
        <v>44873</v>
      </c>
      <c r="G3502" s="2"/>
      <c r="H3502" s="2"/>
      <c r="I3502" s="2">
        <v>40065</v>
      </c>
      <c r="J3502" s="2"/>
      <c r="K3502" s="2"/>
      <c r="L3502" s="2">
        <f t="shared" si="582"/>
        <v>4807.8</v>
      </c>
      <c r="M3502" s="2">
        <f t="shared" si="583"/>
        <v>2403.9</v>
      </c>
      <c r="N3502" s="2">
        <f t="shared" si="584"/>
        <v>2403.9</v>
      </c>
      <c r="O3502" s="2">
        <f t="shared" si="585"/>
        <v>0</v>
      </c>
      <c r="P3502" s="2">
        <f t="shared" si="586"/>
        <v>44872.800000000003</v>
      </c>
      <c r="Q3502" s="14">
        <f t="shared" si="587"/>
        <v>-0.19999999999708962</v>
      </c>
      <c r="R3502" s="2"/>
      <c r="S3502" s="2"/>
      <c r="T3502" s="1" t="e">
        <v>#N/A</v>
      </c>
    </row>
    <row r="3503" spans="1:20" x14ac:dyDescent="0.25">
      <c r="A3503" s="2" t="str">
        <f t="shared" si="581"/>
        <v>112019</v>
      </c>
      <c r="B3503" s="11">
        <v>43792</v>
      </c>
      <c r="C3503" s="2" t="s">
        <v>5091</v>
      </c>
      <c r="D3503" s="2" t="s">
        <v>250</v>
      </c>
      <c r="E3503" s="2" t="s">
        <v>251</v>
      </c>
      <c r="F3503" s="2">
        <v>27199</v>
      </c>
      <c r="G3503" s="2"/>
      <c r="H3503" s="2"/>
      <c r="I3503" s="2">
        <v>24285</v>
      </c>
      <c r="J3503" s="2"/>
      <c r="K3503" s="2"/>
      <c r="L3503" s="2">
        <f t="shared" si="582"/>
        <v>2914.2</v>
      </c>
      <c r="M3503" s="2">
        <f t="shared" si="583"/>
        <v>1457.1</v>
      </c>
      <c r="N3503" s="2">
        <f t="shared" si="584"/>
        <v>1457.1</v>
      </c>
      <c r="O3503" s="2">
        <f t="shared" si="585"/>
        <v>0</v>
      </c>
      <c r="P3503" s="2">
        <f t="shared" si="586"/>
        <v>27199.200000000001</v>
      </c>
      <c r="Q3503" s="14">
        <f t="shared" si="587"/>
        <v>0.2000000000007276</v>
      </c>
      <c r="R3503" s="2"/>
      <c r="S3503" s="2"/>
      <c r="T3503" s="1" t="e">
        <v>#N/A</v>
      </c>
    </row>
    <row r="3504" spans="1:20" x14ac:dyDescent="0.25">
      <c r="A3504" s="2" t="str">
        <f t="shared" si="581"/>
        <v>112019</v>
      </c>
      <c r="B3504" s="11">
        <v>43792</v>
      </c>
      <c r="C3504" s="2" t="s">
        <v>5092</v>
      </c>
      <c r="D3504" s="2" t="s">
        <v>250</v>
      </c>
      <c r="E3504" s="2" t="s">
        <v>251</v>
      </c>
      <c r="F3504" s="2">
        <v>13272</v>
      </c>
      <c r="G3504" s="2"/>
      <c r="H3504" s="2"/>
      <c r="I3504" s="2">
        <v>11850</v>
      </c>
      <c r="J3504" s="2"/>
      <c r="K3504" s="2"/>
      <c r="L3504" s="2">
        <f t="shared" si="582"/>
        <v>1422</v>
      </c>
      <c r="M3504" s="2">
        <f t="shared" si="583"/>
        <v>711</v>
      </c>
      <c r="N3504" s="2">
        <f t="shared" si="584"/>
        <v>711</v>
      </c>
      <c r="O3504" s="2">
        <f t="shared" si="585"/>
        <v>0</v>
      </c>
      <c r="P3504" s="2">
        <f t="shared" si="586"/>
        <v>13272</v>
      </c>
      <c r="Q3504" s="14">
        <f t="shared" si="587"/>
        <v>0</v>
      </c>
      <c r="R3504" s="2"/>
      <c r="S3504" s="2"/>
      <c r="T3504" s="1" t="e">
        <v>#N/A</v>
      </c>
    </row>
    <row r="3505" spans="1:20" x14ac:dyDescent="0.25">
      <c r="A3505" s="2" t="str">
        <f t="shared" si="581"/>
        <v>112019</v>
      </c>
      <c r="B3505" s="11">
        <v>43792</v>
      </c>
      <c r="C3505" s="2" t="s">
        <v>5093</v>
      </c>
      <c r="D3505" s="2" t="s">
        <v>250</v>
      </c>
      <c r="E3505" s="2" t="s">
        <v>251</v>
      </c>
      <c r="F3505" s="2">
        <v>26544</v>
      </c>
      <c r="G3505" s="2"/>
      <c r="H3505" s="2"/>
      <c r="I3505" s="2">
        <v>23700</v>
      </c>
      <c r="J3505" s="2"/>
      <c r="K3505" s="2"/>
      <c r="L3505" s="2">
        <f t="shared" si="582"/>
        <v>2844</v>
      </c>
      <c r="M3505" s="2">
        <f t="shared" si="583"/>
        <v>1422</v>
      </c>
      <c r="N3505" s="2">
        <f t="shared" si="584"/>
        <v>1422</v>
      </c>
      <c r="O3505" s="2">
        <f t="shared" si="585"/>
        <v>0</v>
      </c>
      <c r="P3505" s="2">
        <f t="shared" si="586"/>
        <v>26544</v>
      </c>
      <c r="Q3505" s="14">
        <f t="shared" si="587"/>
        <v>0</v>
      </c>
      <c r="R3505" s="2"/>
      <c r="S3505" s="2"/>
      <c r="T3505" s="1" t="e">
        <v>#N/A</v>
      </c>
    </row>
    <row r="3506" spans="1:20" x14ac:dyDescent="0.25">
      <c r="A3506" s="2" t="str">
        <f t="shared" si="581"/>
        <v>112019</v>
      </c>
      <c r="B3506" s="11">
        <v>43795</v>
      </c>
      <c r="C3506" s="2" t="s">
        <v>5096</v>
      </c>
      <c r="D3506" s="2" t="s">
        <v>250</v>
      </c>
      <c r="E3506" s="2" t="s">
        <v>251</v>
      </c>
      <c r="F3506" s="2">
        <v>15960</v>
      </c>
      <c r="G3506" s="2"/>
      <c r="H3506" s="2"/>
      <c r="I3506" s="2">
        <v>14250</v>
      </c>
      <c r="J3506" s="2"/>
      <c r="K3506" s="2"/>
      <c r="L3506" s="2">
        <f t="shared" si="582"/>
        <v>1710</v>
      </c>
      <c r="M3506" s="2">
        <f t="shared" si="583"/>
        <v>855</v>
      </c>
      <c r="N3506" s="2">
        <f t="shared" si="584"/>
        <v>855</v>
      </c>
      <c r="O3506" s="2">
        <f t="shared" si="585"/>
        <v>0</v>
      </c>
      <c r="P3506" s="2">
        <f t="shared" si="586"/>
        <v>15960</v>
      </c>
      <c r="Q3506" s="14">
        <f t="shared" si="587"/>
        <v>0</v>
      </c>
      <c r="R3506" s="2"/>
      <c r="S3506" s="2"/>
      <c r="T3506" s="1" t="e">
        <v>#N/A</v>
      </c>
    </row>
    <row r="3507" spans="1:20" x14ac:dyDescent="0.25">
      <c r="A3507" s="2" t="str">
        <f t="shared" si="581"/>
        <v>112019</v>
      </c>
      <c r="B3507" s="11">
        <v>43795</v>
      </c>
      <c r="C3507" s="2" t="s">
        <v>5097</v>
      </c>
      <c r="D3507" s="2" t="s">
        <v>250</v>
      </c>
      <c r="E3507" s="2" t="s">
        <v>251</v>
      </c>
      <c r="F3507" s="2">
        <v>840</v>
      </c>
      <c r="G3507" s="2"/>
      <c r="H3507" s="2"/>
      <c r="I3507" s="2">
        <v>750</v>
      </c>
      <c r="J3507" s="2"/>
      <c r="K3507" s="2"/>
      <c r="L3507" s="2">
        <f t="shared" si="582"/>
        <v>90</v>
      </c>
      <c r="M3507" s="2">
        <f t="shared" si="583"/>
        <v>45</v>
      </c>
      <c r="N3507" s="2">
        <f t="shared" si="584"/>
        <v>45</v>
      </c>
      <c r="O3507" s="2">
        <f t="shared" si="585"/>
        <v>0</v>
      </c>
      <c r="P3507" s="2">
        <f t="shared" si="586"/>
        <v>840</v>
      </c>
      <c r="Q3507" s="14">
        <f t="shared" si="587"/>
        <v>0</v>
      </c>
      <c r="R3507" s="2"/>
      <c r="S3507" s="2"/>
      <c r="T3507" s="1" t="e">
        <v>#N/A</v>
      </c>
    </row>
    <row r="3508" spans="1:20" x14ac:dyDescent="0.25">
      <c r="A3508" s="2" t="str">
        <f t="shared" si="581"/>
        <v>112019</v>
      </c>
      <c r="B3508" s="11">
        <v>43796</v>
      </c>
      <c r="C3508" s="2" t="s">
        <v>5100</v>
      </c>
      <c r="D3508" s="2" t="s">
        <v>250</v>
      </c>
      <c r="E3508" s="2" t="s">
        <v>251</v>
      </c>
      <c r="F3508" s="2">
        <v>45713</v>
      </c>
      <c r="G3508" s="2"/>
      <c r="H3508" s="2"/>
      <c r="I3508" s="2">
        <v>40815</v>
      </c>
      <c r="J3508" s="2"/>
      <c r="K3508" s="2"/>
      <c r="L3508" s="2">
        <f t="shared" si="582"/>
        <v>4897.8</v>
      </c>
      <c r="M3508" s="2">
        <f t="shared" si="583"/>
        <v>2448.9</v>
      </c>
      <c r="N3508" s="2">
        <f t="shared" si="584"/>
        <v>2448.9</v>
      </c>
      <c r="O3508" s="2">
        <f t="shared" si="585"/>
        <v>0</v>
      </c>
      <c r="P3508" s="2">
        <f t="shared" si="586"/>
        <v>45712.800000000003</v>
      </c>
      <c r="Q3508" s="14">
        <f t="shared" si="587"/>
        <v>-0.19999999999708962</v>
      </c>
      <c r="R3508" s="2"/>
      <c r="S3508" s="2"/>
      <c r="T3508" s="1" t="e">
        <v>#N/A</v>
      </c>
    </row>
    <row r="3509" spans="1:20" x14ac:dyDescent="0.25">
      <c r="A3509" s="2" t="str">
        <f t="shared" si="581"/>
        <v>112019</v>
      </c>
      <c r="B3509" s="11">
        <v>43796</v>
      </c>
      <c r="C3509" s="2" t="s">
        <v>5101</v>
      </c>
      <c r="D3509" s="2" t="s">
        <v>250</v>
      </c>
      <c r="E3509" s="2" t="s">
        <v>251</v>
      </c>
      <c r="F3509" s="2">
        <v>65033</v>
      </c>
      <c r="G3509" s="2"/>
      <c r="H3509" s="2"/>
      <c r="I3509" s="2">
        <v>58065</v>
      </c>
      <c r="J3509" s="2"/>
      <c r="K3509" s="2"/>
      <c r="L3509" s="2">
        <f t="shared" si="582"/>
        <v>6967.8</v>
      </c>
      <c r="M3509" s="2">
        <f t="shared" si="583"/>
        <v>3483.9</v>
      </c>
      <c r="N3509" s="2">
        <f t="shared" si="584"/>
        <v>3483.9</v>
      </c>
      <c r="O3509" s="2">
        <f t="shared" si="585"/>
        <v>0</v>
      </c>
      <c r="P3509" s="2">
        <f t="shared" si="586"/>
        <v>65032.800000000003</v>
      </c>
      <c r="Q3509" s="14">
        <f t="shared" si="587"/>
        <v>-0.19999999999708962</v>
      </c>
      <c r="R3509" s="2"/>
      <c r="S3509" s="2"/>
      <c r="T3509" s="1" t="e">
        <v>#N/A</v>
      </c>
    </row>
    <row r="3510" spans="1:20" x14ac:dyDescent="0.25">
      <c r="A3510" s="2" t="str">
        <f t="shared" si="581"/>
        <v>112019</v>
      </c>
      <c r="B3510" s="11">
        <v>43796</v>
      </c>
      <c r="C3510" s="2" t="s">
        <v>5102</v>
      </c>
      <c r="D3510" s="2" t="s">
        <v>250</v>
      </c>
      <c r="E3510" s="2" t="s">
        <v>251</v>
      </c>
      <c r="F3510" s="2">
        <v>23909</v>
      </c>
      <c r="G3510" s="2"/>
      <c r="H3510" s="2"/>
      <c r="I3510" s="2">
        <v>21347</v>
      </c>
      <c r="J3510" s="2"/>
      <c r="K3510" s="2"/>
      <c r="L3510" s="2">
        <f t="shared" si="582"/>
        <v>2561.64</v>
      </c>
      <c r="M3510" s="2">
        <f t="shared" si="583"/>
        <v>1280.82</v>
      </c>
      <c r="N3510" s="2">
        <f t="shared" si="584"/>
        <v>1280.82</v>
      </c>
      <c r="O3510" s="2">
        <f t="shared" si="585"/>
        <v>0</v>
      </c>
      <c r="P3510" s="2">
        <f t="shared" si="586"/>
        <v>23908.639999999999</v>
      </c>
      <c r="Q3510" s="14">
        <f t="shared" si="587"/>
        <v>-0.36000000000058208</v>
      </c>
      <c r="R3510" s="2"/>
      <c r="S3510" s="2"/>
      <c r="T3510" s="1" t="e">
        <v>#N/A</v>
      </c>
    </row>
    <row r="3511" spans="1:20" x14ac:dyDescent="0.25">
      <c r="A3511" s="2" t="str">
        <f t="shared" si="581"/>
        <v>112019</v>
      </c>
      <c r="B3511" s="11">
        <v>43796</v>
      </c>
      <c r="C3511" s="2" t="s">
        <v>5103</v>
      </c>
      <c r="D3511" s="2" t="s">
        <v>250</v>
      </c>
      <c r="E3511" s="2" t="s">
        <v>251</v>
      </c>
      <c r="F3511" s="2">
        <v>60490</v>
      </c>
      <c r="G3511" s="2"/>
      <c r="H3511" s="2"/>
      <c r="I3511" s="2">
        <v>54009</v>
      </c>
      <c r="J3511" s="2"/>
      <c r="K3511" s="2"/>
      <c r="L3511" s="2">
        <f t="shared" si="582"/>
        <v>6481.08</v>
      </c>
      <c r="M3511" s="2">
        <f t="shared" si="583"/>
        <v>3240.54</v>
      </c>
      <c r="N3511" s="2">
        <f t="shared" si="584"/>
        <v>3240.54</v>
      </c>
      <c r="O3511" s="2">
        <f t="shared" si="585"/>
        <v>0</v>
      </c>
      <c r="P3511" s="2">
        <f t="shared" si="586"/>
        <v>60490.080000000002</v>
      </c>
      <c r="Q3511" s="14">
        <f t="shared" si="587"/>
        <v>8.000000000174623E-2</v>
      </c>
      <c r="R3511" s="2"/>
      <c r="S3511" s="2"/>
      <c r="T3511" s="1" t="e">
        <v>#N/A</v>
      </c>
    </row>
    <row r="3512" spans="1:20" x14ac:dyDescent="0.25">
      <c r="A3512" s="2" t="str">
        <f t="shared" si="581"/>
        <v>112019</v>
      </c>
      <c r="B3512" s="11">
        <v>43796</v>
      </c>
      <c r="C3512" s="2" t="s">
        <v>5105</v>
      </c>
      <c r="D3512" s="2" t="s">
        <v>250</v>
      </c>
      <c r="E3512" s="2" t="s">
        <v>251</v>
      </c>
      <c r="F3512" s="2">
        <v>68494</v>
      </c>
      <c r="G3512" s="2"/>
      <c r="H3512" s="2"/>
      <c r="I3512" s="2">
        <v>61155</v>
      </c>
      <c r="J3512" s="2"/>
      <c r="K3512" s="2"/>
      <c r="L3512" s="2">
        <f t="shared" si="582"/>
        <v>7338.6</v>
      </c>
      <c r="M3512" s="2">
        <f t="shared" si="583"/>
        <v>3669.3</v>
      </c>
      <c r="N3512" s="2">
        <f t="shared" si="584"/>
        <v>3669.3</v>
      </c>
      <c r="O3512" s="2">
        <f t="shared" si="585"/>
        <v>0</v>
      </c>
      <c r="P3512" s="2">
        <f t="shared" si="586"/>
        <v>68493.600000000006</v>
      </c>
      <c r="Q3512" s="14">
        <f t="shared" si="587"/>
        <v>-0.39999999999417923</v>
      </c>
      <c r="R3512" s="2"/>
      <c r="S3512" s="2"/>
      <c r="T3512" s="1" t="e">
        <v>#N/A</v>
      </c>
    </row>
    <row r="3513" spans="1:20" x14ac:dyDescent="0.25">
      <c r="A3513" s="2" t="str">
        <f t="shared" si="581"/>
        <v>122019</v>
      </c>
      <c r="B3513" s="11">
        <v>43801</v>
      </c>
      <c r="C3513" s="2" t="s">
        <v>5429</v>
      </c>
      <c r="D3513" s="2" t="s">
        <v>250</v>
      </c>
      <c r="E3513" s="2" t="s">
        <v>251</v>
      </c>
      <c r="F3513" s="2">
        <v>20843</v>
      </c>
      <c r="G3513" s="2"/>
      <c r="H3513" s="2"/>
      <c r="I3513" s="2">
        <v>18610</v>
      </c>
      <c r="J3513" s="2"/>
      <c r="K3513" s="2"/>
      <c r="L3513" s="2">
        <f t="shared" si="582"/>
        <v>2233.1999999999998</v>
      </c>
      <c r="M3513" s="2">
        <f t="shared" si="583"/>
        <v>1116.5999999999999</v>
      </c>
      <c r="N3513" s="2">
        <f t="shared" si="584"/>
        <v>1116.5999999999999</v>
      </c>
      <c r="O3513" s="2">
        <f t="shared" si="585"/>
        <v>0</v>
      </c>
      <c r="P3513" s="2">
        <f t="shared" si="586"/>
        <v>20843.2</v>
      </c>
      <c r="Q3513" s="14">
        <f t="shared" si="587"/>
        <v>0.2000000000007276</v>
      </c>
      <c r="R3513" s="2"/>
      <c r="S3513" s="2"/>
      <c r="T3513" s="1" t="e">
        <v>#N/A</v>
      </c>
    </row>
    <row r="3514" spans="1:20" x14ac:dyDescent="0.25">
      <c r="A3514" s="2" t="str">
        <f t="shared" si="581"/>
        <v>122019</v>
      </c>
      <c r="B3514" s="11">
        <v>43801</v>
      </c>
      <c r="C3514" s="2" t="s">
        <v>5430</v>
      </c>
      <c r="D3514" s="2" t="s">
        <v>250</v>
      </c>
      <c r="E3514" s="2" t="s">
        <v>251</v>
      </c>
      <c r="F3514" s="2">
        <v>24875</v>
      </c>
      <c r="G3514" s="2"/>
      <c r="H3514" s="2"/>
      <c r="I3514" s="2">
        <v>22210</v>
      </c>
      <c r="J3514" s="2"/>
      <c r="K3514" s="2"/>
      <c r="L3514" s="2">
        <f t="shared" si="582"/>
        <v>2665.2</v>
      </c>
      <c r="M3514" s="2">
        <f t="shared" si="583"/>
        <v>1332.6</v>
      </c>
      <c r="N3514" s="2">
        <f t="shared" si="584"/>
        <v>1332.6</v>
      </c>
      <c r="O3514" s="2">
        <f t="shared" si="585"/>
        <v>0</v>
      </c>
      <c r="P3514" s="2">
        <f t="shared" si="586"/>
        <v>24875.200000000001</v>
      </c>
      <c r="Q3514" s="14">
        <f t="shared" si="587"/>
        <v>0.2000000000007276</v>
      </c>
      <c r="R3514" s="2"/>
      <c r="S3514" s="2"/>
      <c r="T3514" s="1" t="e">
        <v>#N/A</v>
      </c>
    </row>
    <row r="3515" spans="1:20" x14ac:dyDescent="0.25">
      <c r="A3515" s="2" t="str">
        <f t="shared" si="581"/>
        <v>122019</v>
      </c>
      <c r="B3515" s="11">
        <v>43801</v>
      </c>
      <c r="C3515" s="2" t="s">
        <v>5431</v>
      </c>
      <c r="D3515" s="2" t="s">
        <v>250</v>
      </c>
      <c r="E3515" s="2" t="s">
        <v>251</v>
      </c>
      <c r="F3515" s="2">
        <v>36456</v>
      </c>
      <c r="G3515" s="2"/>
      <c r="H3515" s="2"/>
      <c r="I3515" s="2">
        <v>32550</v>
      </c>
      <c r="J3515" s="2"/>
      <c r="K3515" s="2"/>
      <c r="L3515" s="2">
        <f t="shared" si="582"/>
        <v>3906</v>
      </c>
      <c r="M3515" s="2">
        <f t="shared" si="583"/>
        <v>1953</v>
      </c>
      <c r="N3515" s="2">
        <f t="shared" si="584"/>
        <v>1953</v>
      </c>
      <c r="O3515" s="2">
        <f t="shared" si="585"/>
        <v>0</v>
      </c>
      <c r="P3515" s="2">
        <f t="shared" si="586"/>
        <v>36456</v>
      </c>
      <c r="Q3515" s="14">
        <f t="shared" si="587"/>
        <v>0</v>
      </c>
      <c r="R3515" s="2"/>
      <c r="S3515" s="2"/>
      <c r="T3515" s="1" t="e">
        <v>#N/A</v>
      </c>
    </row>
    <row r="3516" spans="1:20" x14ac:dyDescent="0.25">
      <c r="A3516" s="2" t="str">
        <f t="shared" si="581"/>
        <v>122019</v>
      </c>
      <c r="B3516" s="11">
        <v>43801</v>
      </c>
      <c r="C3516" s="2" t="s">
        <v>5432</v>
      </c>
      <c r="D3516" s="2" t="s">
        <v>250</v>
      </c>
      <c r="E3516" s="2" t="s">
        <v>251</v>
      </c>
      <c r="F3516" s="2">
        <v>19774</v>
      </c>
      <c r="G3516" s="2"/>
      <c r="H3516" s="2"/>
      <c r="I3516" s="2">
        <v>17655</v>
      </c>
      <c r="J3516" s="2"/>
      <c r="K3516" s="2"/>
      <c r="L3516" s="2">
        <f t="shared" si="582"/>
        <v>2118.6</v>
      </c>
      <c r="M3516" s="2">
        <f t="shared" si="583"/>
        <v>1059.3</v>
      </c>
      <c r="N3516" s="2">
        <f t="shared" si="584"/>
        <v>1059.3</v>
      </c>
      <c r="O3516" s="2">
        <f t="shared" si="585"/>
        <v>0</v>
      </c>
      <c r="P3516" s="2">
        <f t="shared" si="586"/>
        <v>19773.599999999999</v>
      </c>
      <c r="Q3516" s="14">
        <f t="shared" si="587"/>
        <v>-0.40000000000145519</v>
      </c>
      <c r="R3516" s="2"/>
      <c r="S3516" s="2"/>
      <c r="T3516" s="1" t="e">
        <v>#N/A</v>
      </c>
    </row>
    <row r="3517" spans="1:20" x14ac:dyDescent="0.25">
      <c r="A3517" s="2" t="str">
        <f t="shared" si="581"/>
        <v>122019</v>
      </c>
      <c r="B3517" s="11">
        <v>43801</v>
      </c>
      <c r="C3517" s="2" t="s">
        <v>5433</v>
      </c>
      <c r="D3517" s="2" t="s">
        <v>250</v>
      </c>
      <c r="E3517" s="2" t="s">
        <v>251</v>
      </c>
      <c r="F3517" s="2">
        <v>29697</v>
      </c>
      <c r="G3517" s="2"/>
      <c r="H3517" s="2"/>
      <c r="I3517" s="2">
        <v>26515</v>
      </c>
      <c r="J3517" s="2"/>
      <c r="K3517" s="2"/>
      <c r="L3517" s="2">
        <f t="shared" si="582"/>
        <v>3181.8</v>
      </c>
      <c r="M3517" s="2">
        <f t="shared" si="583"/>
        <v>1590.9</v>
      </c>
      <c r="N3517" s="2">
        <f t="shared" si="584"/>
        <v>1590.9</v>
      </c>
      <c r="O3517" s="2">
        <f t="shared" si="585"/>
        <v>0</v>
      </c>
      <c r="P3517" s="2">
        <f t="shared" si="586"/>
        <v>29696.799999999999</v>
      </c>
      <c r="Q3517" s="14">
        <f t="shared" si="587"/>
        <v>-0.2000000000007276</v>
      </c>
      <c r="R3517" s="2"/>
      <c r="S3517" s="2"/>
      <c r="T3517" s="1" t="e">
        <v>#N/A</v>
      </c>
    </row>
    <row r="3518" spans="1:20" x14ac:dyDescent="0.25">
      <c r="A3518" s="2" t="str">
        <f t="shared" si="581"/>
        <v>122019</v>
      </c>
      <c r="B3518" s="11">
        <v>43801</v>
      </c>
      <c r="C3518" s="2" t="s">
        <v>5434</v>
      </c>
      <c r="D3518" s="2" t="s">
        <v>250</v>
      </c>
      <c r="E3518" s="2" t="s">
        <v>251</v>
      </c>
      <c r="F3518" s="2">
        <v>34048</v>
      </c>
      <c r="G3518" s="2"/>
      <c r="H3518" s="2"/>
      <c r="I3518" s="2">
        <v>30400</v>
      </c>
      <c r="J3518" s="2"/>
      <c r="K3518" s="2"/>
      <c r="L3518" s="2">
        <f t="shared" si="582"/>
        <v>3648</v>
      </c>
      <c r="M3518" s="2">
        <f t="shared" si="583"/>
        <v>1824</v>
      </c>
      <c r="N3518" s="2">
        <f t="shared" si="584"/>
        <v>1824</v>
      </c>
      <c r="O3518" s="2">
        <f t="shared" si="585"/>
        <v>0</v>
      </c>
      <c r="P3518" s="2">
        <f t="shared" si="586"/>
        <v>34048</v>
      </c>
      <c r="Q3518" s="14">
        <f t="shared" si="587"/>
        <v>0</v>
      </c>
      <c r="R3518" s="2"/>
      <c r="S3518" s="2"/>
      <c r="T3518" s="1" t="e">
        <v>#N/A</v>
      </c>
    </row>
    <row r="3519" spans="1:20" x14ac:dyDescent="0.25">
      <c r="A3519" s="2" t="str">
        <f t="shared" si="581"/>
        <v>122019</v>
      </c>
      <c r="B3519" s="11">
        <v>43801</v>
      </c>
      <c r="C3519" s="2" t="s">
        <v>5435</v>
      </c>
      <c r="D3519" s="2" t="s">
        <v>250</v>
      </c>
      <c r="E3519" s="2" t="s">
        <v>251</v>
      </c>
      <c r="F3519" s="2">
        <v>31688</v>
      </c>
      <c r="G3519" s="2"/>
      <c r="H3519" s="2"/>
      <c r="I3519" s="2">
        <v>28293</v>
      </c>
      <c r="J3519" s="2"/>
      <c r="K3519" s="2"/>
      <c r="L3519" s="2">
        <f t="shared" si="582"/>
        <v>3395.16</v>
      </c>
      <c r="M3519" s="2">
        <f t="shared" si="583"/>
        <v>1697.58</v>
      </c>
      <c r="N3519" s="2">
        <f t="shared" si="584"/>
        <v>1697.58</v>
      </c>
      <c r="O3519" s="2">
        <f t="shared" si="585"/>
        <v>0</v>
      </c>
      <c r="P3519" s="2">
        <f t="shared" si="586"/>
        <v>31688.16</v>
      </c>
      <c r="Q3519" s="14">
        <f t="shared" si="587"/>
        <v>0.15999999999985448</v>
      </c>
      <c r="R3519" s="2"/>
      <c r="S3519" s="2"/>
      <c r="T3519" s="1" t="e">
        <v>#N/A</v>
      </c>
    </row>
    <row r="3520" spans="1:20" x14ac:dyDescent="0.25">
      <c r="A3520" s="2" t="str">
        <f t="shared" si="581"/>
        <v>122019</v>
      </c>
      <c r="B3520" s="11">
        <v>43803</v>
      </c>
      <c r="C3520" s="2" t="s">
        <v>5439</v>
      </c>
      <c r="D3520" s="2" t="s">
        <v>250</v>
      </c>
      <c r="E3520" s="2" t="s">
        <v>251</v>
      </c>
      <c r="F3520" s="2">
        <v>35616</v>
      </c>
      <c r="G3520" s="2"/>
      <c r="H3520" s="2"/>
      <c r="I3520" s="2">
        <v>31800</v>
      </c>
      <c r="J3520" s="2"/>
      <c r="K3520" s="2"/>
      <c r="L3520" s="2">
        <f t="shared" si="582"/>
        <v>3816</v>
      </c>
      <c r="M3520" s="2">
        <f t="shared" si="583"/>
        <v>1908</v>
      </c>
      <c r="N3520" s="2">
        <f t="shared" si="584"/>
        <v>1908</v>
      </c>
      <c r="O3520" s="2">
        <f t="shared" si="585"/>
        <v>0</v>
      </c>
      <c r="P3520" s="2">
        <f t="shared" si="586"/>
        <v>35616</v>
      </c>
      <c r="Q3520" s="14">
        <f t="shared" si="587"/>
        <v>0</v>
      </c>
      <c r="R3520" s="2"/>
      <c r="S3520" s="2"/>
      <c r="T3520" s="1" t="e">
        <v>#N/A</v>
      </c>
    </row>
    <row r="3521" spans="1:20" x14ac:dyDescent="0.25">
      <c r="A3521" s="2" t="str">
        <f t="shared" si="581"/>
        <v>122019</v>
      </c>
      <c r="B3521" s="11">
        <v>43803</v>
      </c>
      <c r="C3521" s="2" t="s">
        <v>5440</v>
      </c>
      <c r="D3521" s="2" t="s">
        <v>250</v>
      </c>
      <c r="E3521" s="2" t="s">
        <v>251</v>
      </c>
      <c r="F3521" s="2">
        <v>38976</v>
      </c>
      <c r="G3521" s="2"/>
      <c r="H3521" s="2"/>
      <c r="I3521" s="2">
        <v>34800</v>
      </c>
      <c r="J3521" s="2"/>
      <c r="K3521" s="2"/>
      <c r="L3521" s="2">
        <f t="shared" si="582"/>
        <v>4176</v>
      </c>
      <c r="M3521" s="2">
        <f t="shared" si="583"/>
        <v>2088</v>
      </c>
      <c r="N3521" s="2">
        <f t="shared" si="584"/>
        <v>2088</v>
      </c>
      <c r="O3521" s="2">
        <f t="shared" si="585"/>
        <v>0</v>
      </c>
      <c r="P3521" s="2">
        <f t="shared" si="586"/>
        <v>38976</v>
      </c>
      <c r="Q3521" s="14">
        <f t="shared" si="587"/>
        <v>0</v>
      </c>
      <c r="R3521" s="2"/>
      <c r="S3521" s="2"/>
      <c r="T3521" s="1" t="e">
        <v>#N/A</v>
      </c>
    </row>
    <row r="3522" spans="1:20" x14ac:dyDescent="0.25">
      <c r="A3522" s="2" t="str">
        <f t="shared" si="581"/>
        <v>122019</v>
      </c>
      <c r="B3522" s="11">
        <v>43803</v>
      </c>
      <c r="C3522" s="2" t="s">
        <v>5443</v>
      </c>
      <c r="D3522" s="2" t="s">
        <v>250</v>
      </c>
      <c r="E3522" s="2" t="s">
        <v>251</v>
      </c>
      <c r="F3522" s="2">
        <v>27132</v>
      </c>
      <c r="G3522" s="2"/>
      <c r="H3522" s="2"/>
      <c r="I3522" s="2">
        <v>24225</v>
      </c>
      <c r="J3522" s="2"/>
      <c r="K3522" s="2"/>
      <c r="L3522" s="2">
        <f t="shared" si="582"/>
        <v>2907</v>
      </c>
      <c r="M3522" s="2">
        <f t="shared" si="583"/>
        <v>1453.5</v>
      </c>
      <c r="N3522" s="2">
        <f t="shared" si="584"/>
        <v>1453.5</v>
      </c>
      <c r="O3522" s="2">
        <f t="shared" si="585"/>
        <v>0</v>
      </c>
      <c r="P3522" s="2">
        <f t="shared" si="586"/>
        <v>27132</v>
      </c>
      <c r="Q3522" s="14">
        <f t="shared" si="587"/>
        <v>0</v>
      </c>
      <c r="R3522" s="2"/>
      <c r="S3522" s="2"/>
      <c r="T3522" s="1" t="e">
        <v>#N/A</v>
      </c>
    </row>
    <row r="3523" spans="1:20" x14ac:dyDescent="0.25">
      <c r="A3523" s="2" t="str">
        <f t="shared" si="581"/>
        <v>122019</v>
      </c>
      <c r="B3523" s="11">
        <v>43803</v>
      </c>
      <c r="C3523" s="2" t="s">
        <v>5444</v>
      </c>
      <c r="D3523" s="2" t="s">
        <v>250</v>
      </c>
      <c r="E3523" s="2" t="s">
        <v>251</v>
      </c>
      <c r="F3523" s="2">
        <v>30929</v>
      </c>
      <c r="G3523" s="2"/>
      <c r="H3523" s="2"/>
      <c r="I3523" s="2">
        <v>27615</v>
      </c>
      <c r="J3523" s="2"/>
      <c r="K3523" s="2"/>
      <c r="L3523" s="2">
        <f t="shared" si="582"/>
        <v>3313.8</v>
      </c>
      <c r="M3523" s="2">
        <f t="shared" si="583"/>
        <v>1656.9</v>
      </c>
      <c r="N3523" s="2">
        <f t="shared" si="584"/>
        <v>1656.9</v>
      </c>
      <c r="O3523" s="2">
        <f t="shared" si="585"/>
        <v>0</v>
      </c>
      <c r="P3523" s="2">
        <f t="shared" si="586"/>
        <v>30928.799999999999</v>
      </c>
      <c r="Q3523" s="14">
        <f t="shared" si="587"/>
        <v>-0.2000000000007276</v>
      </c>
      <c r="R3523" s="2"/>
      <c r="S3523" s="2"/>
      <c r="T3523" s="1" t="e">
        <v>#N/A</v>
      </c>
    </row>
    <row r="3524" spans="1:20" x14ac:dyDescent="0.25">
      <c r="A3524" s="2" t="str">
        <f t="shared" si="581"/>
        <v>122019</v>
      </c>
      <c r="B3524" s="11">
        <v>43805</v>
      </c>
      <c r="C3524" s="2" t="s">
        <v>5446</v>
      </c>
      <c r="D3524" s="2" t="s">
        <v>250</v>
      </c>
      <c r="E3524" s="2" t="s">
        <v>251</v>
      </c>
      <c r="F3524" s="2">
        <v>27190</v>
      </c>
      <c r="G3524" s="2"/>
      <c r="H3524" s="2"/>
      <c r="I3524" s="2">
        <v>24277</v>
      </c>
      <c r="J3524" s="2"/>
      <c r="K3524" s="2"/>
      <c r="L3524" s="2">
        <f t="shared" si="582"/>
        <v>2913.24</v>
      </c>
      <c r="M3524" s="2">
        <f t="shared" si="583"/>
        <v>1456.62</v>
      </c>
      <c r="N3524" s="2">
        <f t="shared" si="584"/>
        <v>1456.62</v>
      </c>
      <c r="O3524" s="2">
        <f t="shared" si="585"/>
        <v>0</v>
      </c>
      <c r="P3524" s="2">
        <f t="shared" si="586"/>
        <v>27190.239999999998</v>
      </c>
      <c r="Q3524" s="14">
        <f t="shared" si="587"/>
        <v>0.23999999999796273</v>
      </c>
      <c r="R3524" s="2"/>
      <c r="S3524" s="2"/>
      <c r="T3524" s="1" t="e">
        <v>#N/A</v>
      </c>
    </row>
    <row r="3525" spans="1:20" x14ac:dyDescent="0.25">
      <c r="A3525" s="2" t="str">
        <f t="shared" si="581"/>
        <v>122019</v>
      </c>
      <c r="B3525" s="11">
        <v>43805</v>
      </c>
      <c r="C3525" s="2" t="s">
        <v>5449</v>
      </c>
      <c r="D3525" s="2" t="s">
        <v>250</v>
      </c>
      <c r="E3525" s="2" t="s">
        <v>251</v>
      </c>
      <c r="F3525" s="2">
        <v>4480</v>
      </c>
      <c r="G3525" s="2"/>
      <c r="H3525" s="2"/>
      <c r="I3525" s="2">
        <v>4000</v>
      </c>
      <c r="J3525" s="2"/>
      <c r="K3525" s="2"/>
      <c r="L3525" s="2">
        <f t="shared" si="582"/>
        <v>480</v>
      </c>
      <c r="M3525" s="2">
        <f t="shared" si="583"/>
        <v>240</v>
      </c>
      <c r="N3525" s="2">
        <f t="shared" si="584"/>
        <v>240</v>
      </c>
      <c r="O3525" s="2">
        <f t="shared" si="585"/>
        <v>0</v>
      </c>
      <c r="P3525" s="2">
        <f t="shared" si="586"/>
        <v>4480</v>
      </c>
      <c r="Q3525" s="14">
        <f t="shared" si="587"/>
        <v>0</v>
      </c>
      <c r="R3525" s="2"/>
      <c r="S3525" s="2"/>
      <c r="T3525" s="1" t="e">
        <v>#N/A</v>
      </c>
    </row>
    <row r="3526" spans="1:20" x14ac:dyDescent="0.25">
      <c r="A3526" s="2" t="str">
        <f t="shared" si="581"/>
        <v>122019</v>
      </c>
      <c r="B3526" s="11">
        <v>43808</v>
      </c>
      <c r="C3526" s="2" t="s">
        <v>5451</v>
      </c>
      <c r="D3526" s="2" t="s">
        <v>250</v>
      </c>
      <c r="E3526" s="2" t="s">
        <v>251</v>
      </c>
      <c r="F3526" s="2">
        <v>21504</v>
      </c>
      <c r="G3526" s="2"/>
      <c r="H3526" s="2"/>
      <c r="I3526" s="2">
        <v>19200</v>
      </c>
      <c r="J3526" s="2"/>
      <c r="K3526" s="2"/>
      <c r="L3526" s="2">
        <f t="shared" si="582"/>
        <v>2304</v>
      </c>
      <c r="M3526" s="2">
        <f t="shared" si="583"/>
        <v>1152</v>
      </c>
      <c r="N3526" s="2">
        <f t="shared" si="584"/>
        <v>1152</v>
      </c>
      <c r="O3526" s="2">
        <f t="shared" si="585"/>
        <v>0</v>
      </c>
      <c r="P3526" s="2">
        <f t="shared" si="586"/>
        <v>21504</v>
      </c>
      <c r="Q3526" s="14">
        <f t="shared" si="587"/>
        <v>0</v>
      </c>
      <c r="R3526" s="2"/>
      <c r="S3526" s="2"/>
      <c r="T3526" s="1" t="e">
        <v>#N/A</v>
      </c>
    </row>
    <row r="3527" spans="1:20" x14ac:dyDescent="0.25">
      <c r="A3527" s="2" t="str">
        <f t="shared" si="581"/>
        <v>122019</v>
      </c>
      <c r="B3527" s="11">
        <v>43808</v>
      </c>
      <c r="C3527" s="2" t="s">
        <v>5452</v>
      </c>
      <c r="D3527" s="2" t="s">
        <v>250</v>
      </c>
      <c r="E3527" s="2" t="s">
        <v>251</v>
      </c>
      <c r="F3527" s="2">
        <v>22400</v>
      </c>
      <c r="G3527" s="2"/>
      <c r="H3527" s="2"/>
      <c r="I3527" s="2">
        <v>20000</v>
      </c>
      <c r="J3527" s="2"/>
      <c r="K3527" s="2"/>
      <c r="L3527" s="2">
        <f t="shared" si="582"/>
        <v>2400</v>
      </c>
      <c r="M3527" s="2">
        <f t="shared" si="583"/>
        <v>1200</v>
      </c>
      <c r="N3527" s="2">
        <f t="shared" si="584"/>
        <v>1200</v>
      </c>
      <c r="O3527" s="2">
        <f t="shared" si="585"/>
        <v>0</v>
      </c>
      <c r="P3527" s="2">
        <f t="shared" si="586"/>
        <v>22400</v>
      </c>
      <c r="Q3527" s="14">
        <f t="shared" si="587"/>
        <v>0</v>
      </c>
      <c r="R3527" s="2"/>
      <c r="S3527" s="2"/>
      <c r="T3527" s="1" t="e">
        <v>#N/A</v>
      </c>
    </row>
    <row r="3528" spans="1:20" x14ac:dyDescent="0.25">
      <c r="A3528" s="2" t="str">
        <f t="shared" si="581"/>
        <v>122019</v>
      </c>
      <c r="B3528" s="11">
        <v>43808</v>
      </c>
      <c r="C3528" s="2" t="s">
        <v>5453</v>
      </c>
      <c r="D3528" s="2" t="s">
        <v>250</v>
      </c>
      <c r="E3528" s="2" t="s">
        <v>251</v>
      </c>
      <c r="F3528" s="2">
        <v>18900</v>
      </c>
      <c r="G3528" s="2"/>
      <c r="H3528" s="2"/>
      <c r="I3528" s="2">
        <v>16875</v>
      </c>
      <c r="J3528" s="2"/>
      <c r="K3528" s="2"/>
      <c r="L3528" s="2">
        <f t="shared" si="582"/>
        <v>2025</v>
      </c>
      <c r="M3528" s="2">
        <f t="shared" si="583"/>
        <v>1012.5</v>
      </c>
      <c r="N3528" s="2">
        <f t="shared" si="584"/>
        <v>1012.5</v>
      </c>
      <c r="O3528" s="2">
        <f t="shared" si="585"/>
        <v>0</v>
      </c>
      <c r="P3528" s="2">
        <f t="shared" si="586"/>
        <v>18900</v>
      </c>
      <c r="Q3528" s="14">
        <f t="shared" si="587"/>
        <v>0</v>
      </c>
      <c r="R3528" s="2"/>
      <c r="S3528" s="2"/>
      <c r="T3528" s="1" t="e">
        <v>#N/A</v>
      </c>
    </row>
    <row r="3529" spans="1:20" x14ac:dyDescent="0.25">
      <c r="A3529" s="2" t="str">
        <f t="shared" si="581"/>
        <v>122019</v>
      </c>
      <c r="B3529" s="11">
        <v>43808</v>
      </c>
      <c r="C3529" s="2" t="s">
        <v>5454</v>
      </c>
      <c r="D3529" s="2" t="s">
        <v>250</v>
      </c>
      <c r="E3529" s="2" t="s">
        <v>251</v>
      </c>
      <c r="F3529" s="2">
        <v>20185</v>
      </c>
      <c r="G3529" s="2"/>
      <c r="H3529" s="2"/>
      <c r="I3529" s="2">
        <v>18022</v>
      </c>
      <c r="J3529" s="2"/>
      <c r="K3529" s="2"/>
      <c r="L3529" s="2">
        <f t="shared" si="582"/>
        <v>2162.64</v>
      </c>
      <c r="M3529" s="2">
        <f t="shared" si="583"/>
        <v>1081.32</v>
      </c>
      <c r="N3529" s="2">
        <f t="shared" si="584"/>
        <v>1081.32</v>
      </c>
      <c r="O3529" s="2">
        <f t="shared" si="585"/>
        <v>0</v>
      </c>
      <c r="P3529" s="2">
        <f t="shared" si="586"/>
        <v>20184.64</v>
      </c>
      <c r="Q3529" s="14">
        <f t="shared" si="587"/>
        <v>-0.36000000000058208</v>
      </c>
      <c r="R3529" s="2"/>
      <c r="S3529" s="2"/>
      <c r="T3529" s="1" t="e">
        <v>#N/A</v>
      </c>
    </row>
    <row r="3530" spans="1:20" x14ac:dyDescent="0.25">
      <c r="A3530" s="2" t="str">
        <f t="shared" si="581"/>
        <v>122019</v>
      </c>
      <c r="B3530" s="11">
        <v>43811</v>
      </c>
      <c r="C3530" s="2" t="s">
        <v>5457</v>
      </c>
      <c r="D3530" s="2" t="s">
        <v>250</v>
      </c>
      <c r="E3530" s="2" t="s">
        <v>251</v>
      </c>
      <c r="F3530" s="2">
        <v>27608</v>
      </c>
      <c r="G3530" s="2"/>
      <c r="H3530" s="2"/>
      <c r="I3530" s="2">
        <v>24650</v>
      </c>
      <c r="J3530" s="2"/>
      <c r="K3530" s="2"/>
      <c r="L3530" s="2">
        <f t="shared" si="582"/>
        <v>2958</v>
      </c>
      <c r="M3530" s="2">
        <f t="shared" si="583"/>
        <v>1479</v>
      </c>
      <c r="N3530" s="2">
        <f t="shared" si="584"/>
        <v>1479</v>
      </c>
      <c r="O3530" s="2">
        <f t="shared" si="585"/>
        <v>0</v>
      </c>
      <c r="P3530" s="2">
        <f t="shared" si="586"/>
        <v>27608</v>
      </c>
      <c r="Q3530" s="14">
        <f t="shared" si="587"/>
        <v>0</v>
      </c>
      <c r="R3530" s="2"/>
      <c r="S3530" s="2"/>
      <c r="T3530" s="1" t="e">
        <v>#N/A</v>
      </c>
    </row>
    <row r="3531" spans="1:20" x14ac:dyDescent="0.25">
      <c r="A3531" s="2" t="str">
        <f t="shared" si="581"/>
        <v>122019</v>
      </c>
      <c r="B3531" s="11">
        <v>43811</v>
      </c>
      <c r="C3531" s="2" t="s">
        <v>5459</v>
      </c>
      <c r="D3531" s="2" t="s">
        <v>250</v>
      </c>
      <c r="E3531" s="2" t="s">
        <v>251</v>
      </c>
      <c r="F3531" s="2">
        <v>1960</v>
      </c>
      <c r="G3531" s="2"/>
      <c r="H3531" s="2"/>
      <c r="I3531" s="2">
        <v>1750</v>
      </c>
      <c r="J3531" s="2"/>
      <c r="K3531" s="2"/>
      <c r="L3531" s="2">
        <f t="shared" si="582"/>
        <v>210</v>
      </c>
      <c r="M3531" s="2">
        <f t="shared" si="583"/>
        <v>105</v>
      </c>
      <c r="N3531" s="2">
        <f t="shared" si="584"/>
        <v>105</v>
      </c>
      <c r="O3531" s="2">
        <f t="shared" si="585"/>
        <v>0</v>
      </c>
      <c r="P3531" s="2">
        <f t="shared" si="586"/>
        <v>1960</v>
      </c>
      <c r="Q3531" s="14">
        <f t="shared" si="587"/>
        <v>0</v>
      </c>
      <c r="R3531" s="2"/>
      <c r="S3531" s="2"/>
      <c r="T3531" s="1" t="e">
        <v>#N/A</v>
      </c>
    </row>
    <row r="3532" spans="1:20" x14ac:dyDescent="0.25">
      <c r="A3532" s="2" t="str">
        <f t="shared" si="581"/>
        <v>122019</v>
      </c>
      <c r="B3532" s="11">
        <v>43812</v>
      </c>
      <c r="C3532" s="2" t="s">
        <v>5460</v>
      </c>
      <c r="D3532" s="2" t="s">
        <v>250</v>
      </c>
      <c r="E3532" s="2" t="s">
        <v>251</v>
      </c>
      <c r="F3532" s="2">
        <v>37380</v>
      </c>
      <c r="G3532" s="2"/>
      <c r="H3532" s="2"/>
      <c r="I3532" s="2">
        <v>33375</v>
      </c>
      <c r="J3532" s="2"/>
      <c r="K3532" s="2"/>
      <c r="L3532" s="2">
        <f t="shared" si="582"/>
        <v>4005</v>
      </c>
      <c r="M3532" s="2">
        <f t="shared" si="583"/>
        <v>2002.5</v>
      </c>
      <c r="N3532" s="2">
        <f t="shared" si="584"/>
        <v>2002.5</v>
      </c>
      <c r="O3532" s="2">
        <f t="shared" si="585"/>
        <v>0</v>
      </c>
      <c r="P3532" s="2">
        <f t="shared" si="586"/>
        <v>37380</v>
      </c>
      <c r="Q3532" s="14">
        <f t="shared" si="587"/>
        <v>0</v>
      </c>
      <c r="R3532" s="2"/>
      <c r="S3532" s="2"/>
      <c r="T3532" s="1" t="e">
        <v>#N/A</v>
      </c>
    </row>
    <row r="3533" spans="1:20" x14ac:dyDescent="0.25">
      <c r="A3533" s="2" t="str">
        <f t="shared" si="581"/>
        <v>122019</v>
      </c>
      <c r="B3533" s="11">
        <v>43812</v>
      </c>
      <c r="C3533" s="2" t="s">
        <v>5462</v>
      </c>
      <c r="D3533" s="2" t="s">
        <v>250</v>
      </c>
      <c r="E3533" s="2" t="s">
        <v>251</v>
      </c>
      <c r="F3533" s="2">
        <v>37520</v>
      </c>
      <c r="G3533" s="2"/>
      <c r="H3533" s="2"/>
      <c r="I3533" s="2">
        <v>33500</v>
      </c>
      <c r="J3533" s="2"/>
      <c r="K3533" s="2"/>
      <c r="L3533" s="2">
        <f t="shared" si="582"/>
        <v>4020</v>
      </c>
      <c r="M3533" s="2">
        <f t="shared" si="583"/>
        <v>2010</v>
      </c>
      <c r="N3533" s="2">
        <f t="shared" si="584"/>
        <v>2010</v>
      </c>
      <c r="O3533" s="2">
        <f t="shared" si="585"/>
        <v>0</v>
      </c>
      <c r="P3533" s="2">
        <f t="shared" si="586"/>
        <v>37520</v>
      </c>
      <c r="Q3533" s="14">
        <f t="shared" si="587"/>
        <v>0</v>
      </c>
      <c r="R3533" s="2"/>
      <c r="S3533" s="2"/>
      <c r="T3533" s="1" t="e">
        <v>#N/A</v>
      </c>
    </row>
    <row r="3534" spans="1:20" x14ac:dyDescent="0.25">
      <c r="A3534" s="2" t="str">
        <f t="shared" si="581"/>
        <v>122019</v>
      </c>
      <c r="B3534" s="11">
        <v>43812</v>
      </c>
      <c r="C3534" s="2" t="s">
        <v>5463</v>
      </c>
      <c r="D3534" s="2" t="s">
        <v>250</v>
      </c>
      <c r="E3534" s="2" t="s">
        <v>251</v>
      </c>
      <c r="F3534" s="2">
        <v>42000</v>
      </c>
      <c r="G3534" s="2"/>
      <c r="H3534" s="2"/>
      <c r="I3534" s="2">
        <v>37500</v>
      </c>
      <c r="J3534" s="2"/>
      <c r="K3534" s="2"/>
      <c r="L3534" s="2">
        <f t="shared" si="582"/>
        <v>4500</v>
      </c>
      <c r="M3534" s="2">
        <f t="shared" si="583"/>
        <v>2250</v>
      </c>
      <c r="N3534" s="2">
        <f t="shared" si="584"/>
        <v>2250</v>
      </c>
      <c r="O3534" s="2">
        <f t="shared" si="585"/>
        <v>0</v>
      </c>
      <c r="P3534" s="2">
        <f t="shared" si="586"/>
        <v>42000</v>
      </c>
      <c r="Q3534" s="14">
        <f t="shared" si="587"/>
        <v>0</v>
      </c>
      <c r="R3534" s="2"/>
      <c r="S3534" s="2"/>
      <c r="T3534" s="1" t="e">
        <v>#N/A</v>
      </c>
    </row>
    <row r="3535" spans="1:20" x14ac:dyDescent="0.25">
      <c r="A3535" s="2" t="str">
        <f t="shared" ref="A3535:A3598" si="588">TEXT(B3535,"MMYYYY")</f>
        <v>122019</v>
      </c>
      <c r="B3535" s="11">
        <v>43812</v>
      </c>
      <c r="C3535" s="2" t="s">
        <v>5464</v>
      </c>
      <c r="D3535" s="2" t="s">
        <v>250</v>
      </c>
      <c r="E3535" s="2" t="s">
        <v>251</v>
      </c>
      <c r="F3535" s="2">
        <v>32060</v>
      </c>
      <c r="G3535" s="2"/>
      <c r="H3535" s="2"/>
      <c r="I3535" s="2">
        <v>28625</v>
      </c>
      <c r="J3535" s="2"/>
      <c r="K3535" s="2"/>
      <c r="L3535" s="2">
        <f t="shared" si="582"/>
        <v>3435</v>
      </c>
      <c r="M3535" s="2">
        <f t="shared" si="583"/>
        <v>1717.5</v>
      </c>
      <c r="N3535" s="2">
        <f t="shared" si="584"/>
        <v>1717.5</v>
      </c>
      <c r="O3535" s="2">
        <f t="shared" si="585"/>
        <v>0</v>
      </c>
      <c r="P3535" s="2">
        <f t="shared" si="586"/>
        <v>32060</v>
      </c>
      <c r="Q3535" s="14">
        <f t="shared" si="587"/>
        <v>0</v>
      </c>
      <c r="R3535" s="2"/>
      <c r="S3535" s="2"/>
      <c r="T3535" s="1" t="e">
        <v>#N/A</v>
      </c>
    </row>
    <row r="3536" spans="1:20" x14ac:dyDescent="0.25">
      <c r="A3536" s="2" t="str">
        <f t="shared" si="588"/>
        <v>122019</v>
      </c>
      <c r="B3536" s="11">
        <v>43815</v>
      </c>
      <c r="C3536" s="2" t="s">
        <v>5466</v>
      </c>
      <c r="D3536" s="2" t="s">
        <v>250</v>
      </c>
      <c r="E3536" s="2" t="s">
        <v>251</v>
      </c>
      <c r="F3536" s="2">
        <v>40611</v>
      </c>
      <c r="G3536" s="2"/>
      <c r="H3536" s="2"/>
      <c r="I3536" s="2">
        <v>36260</v>
      </c>
      <c r="J3536" s="2"/>
      <c r="K3536" s="2"/>
      <c r="L3536" s="2">
        <f t="shared" si="582"/>
        <v>4351.2</v>
      </c>
      <c r="M3536" s="2">
        <f t="shared" si="583"/>
        <v>2175.6</v>
      </c>
      <c r="N3536" s="2">
        <f t="shared" si="584"/>
        <v>2175.6</v>
      </c>
      <c r="O3536" s="2">
        <f t="shared" si="585"/>
        <v>0</v>
      </c>
      <c r="P3536" s="2">
        <f t="shared" si="586"/>
        <v>40611.199999999997</v>
      </c>
      <c r="Q3536" s="14">
        <f t="shared" si="587"/>
        <v>0.19999999999708962</v>
      </c>
      <c r="R3536" s="2"/>
      <c r="S3536" s="2"/>
      <c r="T3536" s="1" t="e">
        <v>#N/A</v>
      </c>
    </row>
    <row r="3537" spans="1:20" x14ac:dyDescent="0.25">
      <c r="A3537" s="2" t="str">
        <f t="shared" si="588"/>
        <v>122019</v>
      </c>
      <c r="B3537" s="11">
        <v>43815</v>
      </c>
      <c r="C3537" s="2" t="s">
        <v>5468</v>
      </c>
      <c r="D3537" s="2" t="s">
        <v>250</v>
      </c>
      <c r="E3537" s="2" t="s">
        <v>251</v>
      </c>
      <c r="F3537" s="2">
        <v>44813</v>
      </c>
      <c r="G3537" s="2"/>
      <c r="H3537" s="2"/>
      <c r="I3537" s="2">
        <v>40012</v>
      </c>
      <c r="J3537" s="2"/>
      <c r="K3537" s="2"/>
      <c r="L3537" s="2">
        <f t="shared" si="582"/>
        <v>4801.4399999999996</v>
      </c>
      <c r="M3537" s="2">
        <f t="shared" si="583"/>
        <v>2400.7199999999998</v>
      </c>
      <c r="N3537" s="2">
        <f t="shared" si="584"/>
        <v>2400.7199999999998</v>
      </c>
      <c r="O3537" s="2">
        <f t="shared" si="585"/>
        <v>0</v>
      </c>
      <c r="P3537" s="2">
        <f t="shared" si="586"/>
        <v>44813.440000000002</v>
      </c>
      <c r="Q3537" s="14">
        <f t="shared" si="587"/>
        <v>0.44000000000232831</v>
      </c>
      <c r="R3537" s="2"/>
      <c r="S3537" s="2"/>
      <c r="T3537" s="1" t="e">
        <v>#N/A</v>
      </c>
    </row>
    <row r="3538" spans="1:20" x14ac:dyDescent="0.25">
      <c r="A3538" s="2" t="str">
        <f t="shared" si="588"/>
        <v>122019</v>
      </c>
      <c r="B3538" s="11">
        <v>43815</v>
      </c>
      <c r="C3538" s="2" t="s">
        <v>5469</v>
      </c>
      <c r="D3538" s="2" t="s">
        <v>250</v>
      </c>
      <c r="E3538" s="2" t="s">
        <v>251</v>
      </c>
      <c r="F3538" s="2">
        <v>2240</v>
      </c>
      <c r="G3538" s="2"/>
      <c r="H3538" s="2"/>
      <c r="I3538" s="2">
        <v>2000</v>
      </c>
      <c r="J3538" s="2"/>
      <c r="K3538" s="2"/>
      <c r="L3538" s="2">
        <f t="shared" si="582"/>
        <v>240</v>
      </c>
      <c r="M3538" s="2">
        <f t="shared" si="583"/>
        <v>120</v>
      </c>
      <c r="N3538" s="2">
        <f t="shared" si="584"/>
        <v>120</v>
      </c>
      <c r="O3538" s="2">
        <f t="shared" si="585"/>
        <v>0</v>
      </c>
      <c r="P3538" s="2">
        <f t="shared" si="586"/>
        <v>2240</v>
      </c>
      <c r="Q3538" s="14">
        <f t="shared" si="587"/>
        <v>0</v>
      </c>
      <c r="R3538" s="2"/>
      <c r="S3538" s="2"/>
      <c r="T3538" s="1" t="e">
        <v>#N/A</v>
      </c>
    </row>
    <row r="3539" spans="1:20" x14ac:dyDescent="0.25">
      <c r="A3539" s="2" t="str">
        <f t="shared" si="588"/>
        <v>122019</v>
      </c>
      <c r="B3539" s="11">
        <v>43816</v>
      </c>
      <c r="C3539" s="2" t="s">
        <v>5470</v>
      </c>
      <c r="D3539" s="2" t="s">
        <v>250</v>
      </c>
      <c r="E3539" s="2" t="s">
        <v>251</v>
      </c>
      <c r="F3539" s="2">
        <v>39484</v>
      </c>
      <c r="G3539" s="2"/>
      <c r="H3539" s="2"/>
      <c r="I3539" s="2">
        <v>35254</v>
      </c>
      <c r="J3539" s="2"/>
      <c r="K3539" s="2"/>
      <c r="L3539" s="2">
        <f t="shared" ref="L3539:L3555" si="589">+(H3539*$H$1/100)+(I3539*$I$1/100)+(J3539*$J$1/100)+(K3539*$K$1/100)</f>
        <v>4230.4799999999996</v>
      </c>
      <c r="M3539" s="2">
        <f t="shared" ref="M3539:M3555" si="590">+IF(VALUE(LEFT(D3539,2))=33,L3539/2,0)</f>
        <v>2115.2399999999998</v>
      </c>
      <c r="N3539" s="2">
        <f t="shared" ref="N3539:N3555" si="591">+M3539</f>
        <v>2115.2399999999998</v>
      </c>
      <c r="O3539" s="2">
        <f t="shared" ref="O3539:O3555" si="592">+IF(VALUE(LEFT(D3539,2))=33,0,L3539)</f>
        <v>0</v>
      </c>
      <c r="P3539" s="2">
        <f t="shared" ref="P3539:P3555" si="593">H3539+I3539+J3539+K3539+L3539+G3539</f>
        <v>39484.479999999996</v>
      </c>
      <c r="Q3539" s="14">
        <f t="shared" ref="Q3539:Q3555" si="594">P3539-F3539</f>
        <v>0.47999999999592546</v>
      </c>
      <c r="R3539" s="2"/>
      <c r="S3539" s="2"/>
      <c r="T3539" s="1" t="e">
        <v>#N/A</v>
      </c>
    </row>
    <row r="3540" spans="1:20" x14ac:dyDescent="0.25">
      <c r="A3540" s="2" t="str">
        <f t="shared" si="588"/>
        <v>122019</v>
      </c>
      <c r="B3540" s="11">
        <v>43816</v>
      </c>
      <c r="C3540" s="2" t="s">
        <v>5471</v>
      </c>
      <c r="D3540" s="2" t="s">
        <v>250</v>
      </c>
      <c r="E3540" s="2" t="s">
        <v>251</v>
      </c>
      <c r="F3540" s="2">
        <v>35762</v>
      </c>
      <c r="G3540" s="2"/>
      <c r="H3540" s="2"/>
      <c r="I3540" s="2">
        <v>31930</v>
      </c>
      <c r="J3540" s="2"/>
      <c r="K3540" s="2"/>
      <c r="L3540" s="2">
        <f t="shared" si="589"/>
        <v>3831.6</v>
      </c>
      <c r="M3540" s="2">
        <f t="shared" si="590"/>
        <v>1915.8</v>
      </c>
      <c r="N3540" s="2">
        <f t="shared" si="591"/>
        <v>1915.8</v>
      </c>
      <c r="O3540" s="2">
        <f t="shared" si="592"/>
        <v>0</v>
      </c>
      <c r="P3540" s="2">
        <f t="shared" si="593"/>
        <v>35761.599999999999</v>
      </c>
      <c r="Q3540" s="14">
        <f t="shared" si="594"/>
        <v>-0.40000000000145519</v>
      </c>
      <c r="R3540" s="2"/>
      <c r="S3540" s="2"/>
      <c r="T3540" s="1" t="e">
        <v>#N/A</v>
      </c>
    </row>
    <row r="3541" spans="1:20" x14ac:dyDescent="0.25">
      <c r="A3541" s="2" t="str">
        <f t="shared" si="588"/>
        <v>122019</v>
      </c>
      <c r="B3541" s="11">
        <v>43816</v>
      </c>
      <c r="C3541" s="2" t="s">
        <v>5472</v>
      </c>
      <c r="D3541" s="2" t="s">
        <v>250</v>
      </c>
      <c r="E3541" s="2" t="s">
        <v>251</v>
      </c>
      <c r="F3541" s="2">
        <v>47258</v>
      </c>
      <c r="G3541" s="2"/>
      <c r="H3541" s="2"/>
      <c r="I3541" s="2">
        <v>42195</v>
      </c>
      <c r="J3541" s="2"/>
      <c r="K3541" s="2"/>
      <c r="L3541" s="2">
        <f t="shared" si="589"/>
        <v>5063.3999999999996</v>
      </c>
      <c r="M3541" s="2">
        <f t="shared" si="590"/>
        <v>2531.6999999999998</v>
      </c>
      <c r="N3541" s="2">
        <f t="shared" si="591"/>
        <v>2531.6999999999998</v>
      </c>
      <c r="O3541" s="2">
        <f t="shared" si="592"/>
        <v>0</v>
      </c>
      <c r="P3541" s="2">
        <f t="shared" si="593"/>
        <v>47258.400000000001</v>
      </c>
      <c r="Q3541" s="14">
        <f t="shared" si="594"/>
        <v>0.40000000000145519</v>
      </c>
      <c r="R3541" s="2"/>
      <c r="S3541" s="2"/>
      <c r="T3541" s="1" t="e">
        <v>#N/A</v>
      </c>
    </row>
    <row r="3542" spans="1:20" x14ac:dyDescent="0.25">
      <c r="A3542" s="2" t="str">
        <f t="shared" si="588"/>
        <v>122019</v>
      </c>
      <c r="B3542" s="11">
        <v>43817</v>
      </c>
      <c r="C3542" s="2" t="s">
        <v>5474</v>
      </c>
      <c r="D3542" s="2" t="s">
        <v>250</v>
      </c>
      <c r="E3542" s="2" t="s">
        <v>251</v>
      </c>
      <c r="F3542" s="2">
        <v>37100</v>
      </c>
      <c r="G3542" s="2"/>
      <c r="H3542" s="2"/>
      <c r="I3542" s="2">
        <v>33125</v>
      </c>
      <c r="J3542" s="2"/>
      <c r="K3542" s="2"/>
      <c r="L3542" s="2">
        <f t="shared" si="589"/>
        <v>3975</v>
      </c>
      <c r="M3542" s="2">
        <f t="shared" si="590"/>
        <v>1987.5</v>
      </c>
      <c r="N3542" s="2">
        <f t="shared" si="591"/>
        <v>1987.5</v>
      </c>
      <c r="O3542" s="2">
        <f t="shared" si="592"/>
        <v>0</v>
      </c>
      <c r="P3542" s="2">
        <f t="shared" si="593"/>
        <v>37100</v>
      </c>
      <c r="Q3542" s="14">
        <f t="shared" si="594"/>
        <v>0</v>
      </c>
      <c r="R3542" s="2"/>
      <c r="S3542" s="2"/>
      <c r="T3542" s="1" t="e">
        <v>#N/A</v>
      </c>
    </row>
    <row r="3543" spans="1:20" x14ac:dyDescent="0.25">
      <c r="A3543" s="2" t="str">
        <f t="shared" si="588"/>
        <v>122019</v>
      </c>
      <c r="B3543" s="11">
        <v>43817</v>
      </c>
      <c r="C3543" s="2" t="s">
        <v>5475</v>
      </c>
      <c r="D3543" s="2" t="s">
        <v>250</v>
      </c>
      <c r="E3543" s="2" t="s">
        <v>251</v>
      </c>
      <c r="F3543" s="2">
        <v>40012</v>
      </c>
      <c r="G3543" s="2"/>
      <c r="H3543" s="2"/>
      <c r="I3543" s="2">
        <v>35725</v>
      </c>
      <c r="J3543" s="2"/>
      <c r="K3543" s="2"/>
      <c r="L3543" s="2">
        <f t="shared" si="589"/>
        <v>4287</v>
      </c>
      <c r="M3543" s="2">
        <f t="shared" si="590"/>
        <v>2143.5</v>
      </c>
      <c r="N3543" s="2">
        <f t="shared" si="591"/>
        <v>2143.5</v>
      </c>
      <c r="O3543" s="2">
        <f t="shared" si="592"/>
        <v>0</v>
      </c>
      <c r="P3543" s="2">
        <f t="shared" si="593"/>
        <v>40012</v>
      </c>
      <c r="Q3543" s="14">
        <f t="shared" si="594"/>
        <v>0</v>
      </c>
      <c r="R3543" s="2"/>
      <c r="S3543" s="2"/>
      <c r="T3543" s="1" t="e">
        <v>#N/A</v>
      </c>
    </row>
    <row r="3544" spans="1:20" x14ac:dyDescent="0.25">
      <c r="A3544" s="2" t="str">
        <f t="shared" si="588"/>
        <v>122019</v>
      </c>
      <c r="B3544" s="11">
        <v>43817</v>
      </c>
      <c r="C3544" s="2" t="s">
        <v>5478</v>
      </c>
      <c r="D3544" s="2" t="s">
        <v>250</v>
      </c>
      <c r="E3544" s="2" t="s">
        <v>251</v>
      </c>
      <c r="F3544" s="2">
        <v>70694</v>
      </c>
      <c r="G3544" s="2"/>
      <c r="H3544" s="2"/>
      <c r="I3544" s="2">
        <v>63120</v>
      </c>
      <c r="J3544" s="2"/>
      <c r="K3544" s="2"/>
      <c r="L3544" s="2">
        <f t="shared" si="589"/>
        <v>7574.4</v>
      </c>
      <c r="M3544" s="2">
        <f t="shared" si="590"/>
        <v>3787.2</v>
      </c>
      <c r="N3544" s="2">
        <f t="shared" si="591"/>
        <v>3787.2</v>
      </c>
      <c r="O3544" s="2">
        <f t="shared" si="592"/>
        <v>0</v>
      </c>
      <c r="P3544" s="2">
        <f t="shared" si="593"/>
        <v>70694.399999999994</v>
      </c>
      <c r="Q3544" s="14">
        <f t="shared" si="594"/>
        <v>0.39999999999417923</v>
      </c>
      <c r="R3544" s="2"/>
      <c r="S3544" s="2"/>
      <c r="T3544" s="1" t="e">
        <v>#N/A</v>
      </c>
    </row>
    <row r="3545" spans="1:20" x14ac:dyDescent="0.25">
      <c r="A3545" s="2" t="str">
        <f t="shared" si="588"/>
        <v>122019</v>
      </c>
      <c r="B3545" s="11">
        <v>43818</v>
      </c>
      <c r="C3545" s="2" t="s">
        <v>5480</v>
      </c>
      <c r="D3545" s="2" t="s">
        <v>250</v>
      </c>
      <c r="E3545" s="2" t="s">
        <v>251</v>
      </c>
      <c r="F3545" s="2">
        <v>48832</v>
      </c>
      <c r="G3545" s="2"/>
      <c r="H3545" s="2"/>
      <c r="I3545" s="2">
        <v>43600</v>
      </c>
      <c r="J3545" s="2"/>
      <c r="K3545" s="2"/>
      <c r="L3545" s="2">
        <f t="shared" si="589"/>
        <v>5232</v>
      </c>
      <c r="M3545" s="2">
        <f t="shared" si="590"/>
        <v>2616</v>
      </c>
      <c r="N3545" s="2">
        <f t="shared" si="591"/>
        <v>2616</v>
      </c>
      <c r="O3545" s="2">
        <f t="shared" si="592"/>
        <v>0</v>
      </c>
      <c r="P3545" s="2">
        <f t="shared" si="593"/>
        <v>48832</v>
      </c>
      <c r="Q3545" s="14">
        <f t="shared" si="594"/>
        <v>0</v>
      </c>
      <c r="R3545" s="2"/>
      <c r="S3545" s="2"/>
      <c r="T3545" s="1" t="e">
        <v>#N/A</v>
      </c>
    </row>
    <row r="3546" spans="1:20" x14ac:dyDescent="0.25">
      <c r="A3546" s="2" t="str">
        <f t="shared" si="588"/>
        <v>122019</v>
      </c>
      <c r="B3546" s="11">
        <v>43818</v>
      </c>
      <c r="C3546" s="2" t="s">
        <v>5481</v>
      </c>
      <c r="D3546" s="2" t="s">
        <v>250</v>
      </c>
      <c r="E3546" s="2" t="s">
        <v>251</v>
      </c>
      <c r="F3546" s="2">
        <v>27259</v>
      </c>
      <c r="G3546" s="2"/>
      <c r="H3546" s="2"/>
      <c r="I3546" s="2">
        <v>24338</v>
      </c>
      <c r="J3546" s="2"/>
      <c r="K3546" s="2"/>
      <c r="L3546" s="2">
        <f t="shared" si="589"/>
        <v>2920.56</v>
      </c>
      <c r="M3546" s="2">
        <f t="shared" si="590"/>
        <v>1460.28</v>
      </c>
      <c r="N3546" s="2">
        <f t="shared" si="591"/>
        <v>1460.28</v>
      </c>
      <c r="O3546" s="2">
        <f t="shared" si="592"/>
        <v>0</v>
      </c>
      <c r="P3546" s="2">
        <f t="shared" si="593"/>
        <v>27258.560000000001</v>
      </c>
      <c r="Q3546" s="14">
        <f t="shared" si="594"/>
        <v>-0.43999999999869033</v>
      </c>
      <c r="R3546" s="2"/>
      <c r="S3546" s="2"/>
      <c r="T3546" s="1" t="e">
        <v>#N/A</v>
      </c>
    </row>
    <row r="3547" spans="1:20" x14ac:dyDescent="0.25">
      <c r="A3547" s="2" t="str">
        <f t="shared" si="588"/>
        <v>122019</v>
      </c>
      <c r="B3547" s="11">
        <v>43818</v>
      </c>
      <c r="C3547" s="2" t="s">
        <v>5482</v>
      </c>
      <c r="D3547" s="2" t="s">
        <v>250</v>
      </c>
      <c r="E3547" s="2" t="s">
        <v>251</v>
      </c>
      <c r="F3547" s="2">
        <v>59136</v>
      </c>
      <c r="G3547" s="2"/>
      <c r="H3547" s="2"/>
      <c r="I3547" s="2">
        <v>52800</v>
      </c>
      <c r="J3547" s="2"/>
      <c r="K3547" s="2"/>
      <c r="L3547" s="2">
        <f t="shared" si="589"/>
        <v>6336</v>
      </c>
      <c r="M3547" s="2">
        <f t="shared" si="590"/>
        <v>3168</v>
      </c>
      <c r="N3547" s="2">
        <f t="shared" si="591"/>
        <v>3168</v>
      </c>
      <c r="O3547" s="2">
        <f t="shared" si="592"/>
        <v>0</v>
      </c>
      <c r="P3547" s="2">
        <f t="shared" si="593"/>
        <v>59136</v>
      </c>
      <c r="Q3547" s="14">
        <f t="shared" si="594"/>
        <v>0</v>
      </c>
      <c r="R3547" s="2"/>
      <c r="S3547" s="2"/>
      <c r="T3547" s="1" t="e">
        <v>#N/A</v>
      </c>
    </row>
    <row r="3548" spans="1:20" x14ac:dyDescent="0.25">
      <c r="A3548" s="2" t="str">
        <f t="shared" si="588"/>
        <v>122019</v>
      </c>
      <c r="B3548" s="11">
        <v>43820</v>
      </c>
      <c r="C3548" s="2" t="s">
        <v>5484</v>
      </c>
      <c r="D3548" s="2" t="s">
        <v>250</v>
      </c>
      <c r="E3548" s="2" t="s">
        <v>251</v>
      </c>
      <c r="F3548" s="2">
        <v>64100</v>
      </c>
      <c r="G3548" s="2"/>
      <c r="H3548" s="2"/>
      <c r="I3548" s="2">
        <v>57232</v>
      </c>
      <c r="J3548" s="2"/>
      <c r="K3548" s="2"/>
      <c r="L3548" s="2">
        <f t="shared" si="589"/>
        <v>6867.84</v>
      </c>
      <c r="M3548" s="2">
        <f t="shared" si="590"/>
        <v>3433.92</v>
      </c>
      <c r="N3548" s="2">
        <f t="shared" si="591"/>
        <v>3433.92</v>
      </c>
      <c r="O3548" s="2">
        <f t="shared" si="592"/>
        <v>0</v>
      </c>
      <c r="P3548" s="2">
        <f t="shared" si="593"/>
        <v>64099.839999999997</v>
      </c>
      <c r="Q3548" s="14">
        <f t="shared" si="594"/>
        <v>-0.16000000000349246</v>
      </c>
      <c r="R3548" s="2"/>
      <c r="S3548" s="2"/>
      <c r="T3548" s="1" t="e">
        <v>#N/A</v>
      </c>
    </row>
    <row r="3549" spans="1:20" x14ac:dyDescent="0.25">
      <c r="A3549" s="2" t="str">
        <f t="shared" si="588"/>
        <v>122019</v>
      </c>
      <c r="B3549" s="11">
        <v>43820</v>
      </c>
      <c r="C3549" s="2" t="s">
        <v>5485</v>
      </c>
      <c r="D3549" s="2" t="s">
        <v>250</v>
      </c>
      <c r="E3549" s="2" t="s">
        <v>251</v>
      </c>
      <c r="F3549" s="2">
        <v>18480</v>
      </c>
      <c r="G3549" s="2"/>
      <c r="H3549" s="2"/>
      <c r="I3549" s="2">
        <v>16500</v>
      </c>
      <c r="J3549" s="2"/>
      <c r="K3549" s="2"/>
      <c r="L3549" s="2">
        <f t="shared" si="589"/>
        <v>1980</v>
      </c>
      <c r="M3549" s="2">
        <f t="shared" si="590"/>
        <v>990</v>
      </c>
      <c r="N3549" s="2">
        <f t="shared" si="591"/>
        <v>990</v>
      </c>
      <c r="O3549" s="2">
        <f t="shared" si="592"/>
        <v>0</v>
      </c>
      <c r="P3549" s="2">
        <f t="shared" si="593"/>
        <v>18480</v>
      </c>
      <c r="Q3549" s="14">
        <f t="shared" si="594"/>
        <v>0</v>
      </c>
      <c r="R3549" s="2"/>
      <c r="S3549" s="2"/>
      <c r="T3549" s="1" t="e">
        <v>#N/A</v>
      </c>
    </row>
    <row r="3550" spans="1:20" x14ac:dyDescent="0.25">
      <c r="A3550" s="2" t="str">
        <f t="shared" si="588"/>
        <v>122019</v>
      </c>
      <c r="B3550" s="11">
        <v>43820</v>
      </c>
      <c r="C3550" s="2" t="s">
        <v>5488</v>
      </c>
      <c r="D3550" s="2" t="s">
        <v>250</v>
      </c>
      <c r="E3550" s="2" t="s">
        <v>251</v>
      </c>
      <c r="F3550" s="2">
        <v>74861</v>
      </c>
      <c r="G3550" s="2"/>
      <c r="H3550" s="2"/>
      <c r="I3550" s="2">
        <v>66840</v>
      </c>
      <c r="J3550" s="2"/>
      <c r="K3550" s="2"/>
      <c r="L3550" s="2">
        <f t="shared" si="589"/>
        <v>8020.8</v>
      </c>
      <c r="M3550" s="2">
        <f t="shared" si="590"/>
        <v>4010.4</v>
      </c>
      <c r="N3550" s="2">
        <f t="shared" si="591"/>
        <v>4010.4</v>
      </c>
      <c r="O3550" s="2">
        <f t="shared" si="592"/>
        <v>0</v>
      </c>
      <c r="P3550" s="2">
        <f t="shared" si="593"/>
        <v>74860.800000000003</v>
      </c>
      <c r="Q3550" s="14">
        <f t="shared" si="594"/>
        <v>-0.19999999999708962</v>
      </c>
      <c r="R3550" s="2"/>
      <c r="S3550" s="2"/>
      <c r="T3550" s="1" t="e">
        <v>#N/A</v>
      </c>
    </row>
    <row r="3551" spans="1:20" x14ac:dyDescent="0.25">
      <c r="A3551" s="2" t="str">
        <f t="shared" si="588"/>
        <v>122019</v>
      </c>
      <c r="B3551" s="11">
        <v>43823</v>
      </c>
      <c r="C3551" s="2" t="s">
        <v>5490</v>
      </c>
      <c r="D3551" s="2" t="s">
        <v>250</v>
      </c>
      <c r="E3551" s="2" t="s">
        <v>251</v>
      </c>
      <c r="F3551" s="2">
        <v>53872</v>
      </c>
      <c r="G3551" s="2"/>
      <c r="H3551" s="2"/>
      <c r="I3551" s="2">
        <v>48100</v>
      </c>
      <c r="J3551" s="2"/>
      <c r="K3551" s="2"/>
      <c r="L3551" s="2">
        <f t="shared" si="589"/>
        <v>5772</v>
      </c>
      <c r="M3551" s="2">
        <f t="shared" si="590"/>
        <v>2886</v>
      </c>
      <c r="N3551" s="2">
        <f t="shared" si="591"/>
        <v>2886</v>
      </c>
      <c r="O3551" s="2">
        <f t="shared" si="592"/>
        <v>0</v>
      </c>
      <c r="P3551" s="2">
        <f t="shared" si="593"/>
        <v>53872</v>
      </c>
      <c r="Q3551" s="14">
        <f t="shared" si="594"/>
        <v>0</v>
      </c>
      <c r="R3551" s="2"/>
      <c r="S3551" s="2"/>
      <c r="T3551" s="1" t="e">
        <v>#N/A</v>
      </c>
    </row>
    <row r="3552" spans="1:20" x14ac:dyDescent="0.25">
      <c r="A3552" s="2" t="str">
        <f t="shared" si="588"/>
        <v>122019</v>
      </c>
      <c r="B3552" s="11">
        <v>43823</v>
      </c>
      <c r="C3552" s="2" t="s">
        <v>5491</v>
      </c>
      <c r="D3552" s="2" t="s">
        <v>250</v>
      </c>
      <c r="E3552" s="2" t="s">
        <v>251</v>
      </c>
      <c r="F3552" s="2">
        <v>48720</v>
      </c>
      <c r="G3552" s="2"/>
      <c r="H3552" s="2"/>
      <c r="I3552" s="2">
        <v>43500</v>
      </c>
      <c r="J3552" s="2"/>
      <c r="K3552" s="2"/>
      <c r="L3552" s="2">
        <f t="shared" si="589"/>
        <v>5220</v>
      </c>
      <c r="M3552" s="2">
        <f t="shared" si="590"/>
        <v>2610</v>
      </c>
      <c r="N3552" s="2">
        <f t="shared" si="591"/>
        <v>2610</v>
      </c>
      <c r="O3552" s="2">
        <f t="shared" si="592"/>
        <v>0</v>
      </c>
      <c r="P3552" s="2">
        <f t="shared" si="593"/>
        <v>48720</v>
      </c>
      <c r="Q3552" s="14">
        <f t="shared" si="594"/>
        <v>0</v>
      </c>
      <c r="R3552" s="2"/>
      <c r="S3552" s="2"/>
      <c r="T3552" s="1" t="e">
        <v>#N/A</v>
      </c>
    </row>
    <row r="3553" spans="1:20" x14ac:dyDescent="0.25">
      <c r="A3553" s="2" t="str">
        <f t="shared" si="588"/>
        <v>122019</v>
      </c>
      <c r="B3553" s="11">
        <v>43823</v>
      </c>
      <c r="C3553" s="2" t="s">
        <v>5492</v>
      </c>
      <c r="D3553" s="2" t="s">
        <v>250</v>
      </c>
      <c r="E3553" s="2" t="s">
        <v>251</v>
      </c>
      <c r="F3553" s="2">
        <v>43036</v>
      </c>
      <c r="G3553" s="2"/>
      <c r="H3553" s="2"/>
      <c r="I3553" s="2">
        <v>38425</v>
      </c>
      <c r="J3553" s="2"/>
      <c r="K3553" s="2"/>
      <c r="L3553" s="2">
        <f t="shared" si="589"/>
        <v>4611</v>
      </c>
      <c r="M3553" s="2">
        <f t="shared" si="590"/>
        <v>2305.5</v>
      </c>
      <c r="N3553" s="2">
        <f t="shared" si="591"/>
        <v>2305.5</v>
      </c>
      <c r="O3553" s="2">
        <f t="shared" si="592"/>
        <v>0</v>
      </c>
      <c r="P3553" s="2">
        <f t="shared" si="593"/>
        <v>43036</v>
      </c>
      <c r="Q3553" s="14">
        <f t="shared" si="594"/>
        <v>0</v>
      </c>
      <c r="R3553" s="2"/>
      <c r="S3553" s="2"/>
      <c r="T3553" s="1" t="e">
        <v>#N/A</v>
      </c>
    </row>
    <row r="3554" spans="1:20" x14ac:dyDescent="0.25">
      <c r="A3554" s="2" t="str">
        <f t="shared" si="588"/>
        <v>122019</v>
      </c>
      <c r="B3554" s="11">
        <v>43823</v>
      </c>
      <c r="C3554" s="2" t="s">
        <v>5493</v>
      </c>
      <c r="D3554" s="2" t="s">
        <v>250</v>
      </c>
      <c r="E3554" s="2" t="s">
        <v>251</v>
      </c>
      <c r="F3554" s="2">
        <v>40522</v>
      </c>
      <c r="G3554" s="2"/>
      <c r="H3554" s="2"/>
      <c r="I3554" s="2">
        <v>36180</v>
      </c>
      <c r="J3554" s="2"/>
      <c r="K3554" s="2"/>
      <c r="L3554" s="2">
        <f t="shared" si="589"/>
        <v>4341.6000000000004</v>
      </c>
      <c r="M3554" s="2">
        <f t="shared" si="590"/>
        <v>2170.8000000000002</v>
      </c>
      <c r="N3554" s="2">
        <f t="shared" si="591"/>
        <v>2170.8000000000002</v>
      </c>
      <c r="O3554" s="2">
        <f t="shared" si="592"/>
        <v>0</v>
      </c>
      <c r="P3554" s="2">
        <f t="shared" si="593"/>
        <v>40521.599999999999</v>
      </c>
      <c r="Q3554" s="14">
        <f t="shared" si="594"/>
        <v>-0.40000000000145519</v>
      </c>
      <c r="R3554" s="2"/>
      <c r="S3554" s="2"/>
      <c r="T3554" s="1" t="e">
        <v>#N/A</v>
      </c>
    </row>
    <row r="3555" spans="1:20" x14ac:dyDescent="0.25">
      <c r="A3555" s="2" t="str">
        <f t="shared" si="588"/>
        <v>122019</v>
      </c>
      <c r="B3555" s="11">
        <v>43823</v>
      </c>
      <c r="C3555" s="2" t="s">
        <v>5494</v>
      </c>
      <c r="D3555" s="2" t="s">
        <v>250</v>
      </c>
      <c r="E3555" s="2" t="s">
        <v>251</v>
      </c>
      <c r="F3555" s="2">
        <v>58128</v>
      </c>
      <c r="G3555" s="2"/>
      <c r="H3555" s="2"/>
      <c r="I3555" s="2">
        <v>51900</v>
      </c>
      <c r="J3555" s="2"/>
      <c r="K3555" s="2"/>
      <c r="L3555" s="2">
        <f t="shared" si="589"/>
        <v>6228</v>
      </c>
      <c r="M3555" s="2">
        <f t="shared" si="590"/>
        <v>3114</v>
      </c>
      <c r="N3555" s="2">
        <f t="shared" si="591"/>
        <v>3114</v>
      </c>
      <c r="O3555" s="2">
        <f t="shared" si="592"/>
        <v>0</v>
      </c>
      <c r="P3555" s="2">
        <f t="shared" si="593"/>
        <v>58128</v>
      </c>
      <c r="Q3555" s="14">
        <f t="shared" si="594"/>
        <v>0</v>
      </c>
      <c r="R3555" s="2"/>
      <c r="S3555" s="2"/>
      <c r="T3555" s="1" t="e">
        <v>#N/A</v>
      </c>
    </row>
    <row r="3556" spans="1:20" x14ac:dyDescent="0.25">
      <c r="A3556" s="2" t="str">
        <f t="shared" si="588"/>
        <v>122019</v>
      </c>
      <c r="B3556" s="11">
        <v>43827</v>
      </c>
      <c r="C3556" s="2" t="s">
        <v>5496</v>
      </c>
      <c r="D3556" s="2" t="s">
        <v>250</v>
      </c>
      <c r="E3556" s="2" t="s">
        <v>251</v>
      </c>
      <c r="F3556" s="2">
        <v>47779</v>
      </c>
      <c r="G3556" s="2"/>
      <c r="H3556" s="2"/>
      <c r="I3556" s="2">
        <v>42660</v>
      </c>
      <c r="J3556" s="2"/>
      <c r="K3556" s="2"/>
      <c r="L3556" s="2">
        <f t="shared" ref="L3556:L3566" si="595">+(H3556*$H$1/100)+(I3556*$I$1/100)+(J3556*$J$1/100)+(K3556*$K$1/100)</f>
        <v>5119.2</v>
      </c>
      <c r="M3556" s="2">
        <f t="shared" ref="M3556:M3566" si="596">+IF(VALUE(LEFT(D3556,2))=33,L3556/2,0)</f>
        <v>2559.6</v>
      </c>
      <c r="N3556" s="2">
        <f t="shared" ref="N3556:N3566" si="597">+M3556</f>
        <v>2559.6</v>
      </c>
      <c r="O3556" s="2">
        <f t="shared" ref="O3556:O3566" si="598">+IF(VALUE(LEFT(D3556,2))=33,0,L3556)</f>
        <v>0</v>
      </c>
      <c r="P3556" s="2">
        <f t="shared" ref="P3556:P3566" si="599">H3556+I3556+J3556+K3556+L3556+G3556</f>
        <v>47779.199999999997</v>
      </c>
      <c r="Q3556" s="14">
        <f t="shared" ref="Q3556:Q3566" si="600">P3556-F3556</f>
        <v>0.19999999999708962</v>
      </c>
      <c r="R3556" s="2"/>
      <c r="S3556" s="2"/>
      <c r="T3556" s="1" t="e">
        <v>#N/A</v>
      </c>
    </row>
    <row r="3557" spans="1:20" x14ac:dyDescent="0.25">
      <c r="A3557" s="2" t="str">
        <f t="shared" si="588"/>
        <v>122019</v>
      </c>
      <c r="B3557" s="11">
        <v>43827</v>
      </c>
      <c r="C3557" s="2" t="s">
        <v>5497</v>
      </c>
      <c r="D3557" s="2" t="s">
        <v>250</v>
      </c>
      <c r="E3557" s="2" t="s">
        <v>251</v>
      </c>
      <c r="F3557" s="2">
        <v>41437</v>
      </c>
      <c r="G3557" s="2"/>
      <c r="H3557" s="2"/>
      <c r="I3557" s="2">
        <v>36997</v>
      </c>
      <c r="J3557" s="2"/>
      <c r="K3557" s="2"/>
      <c r="L3557" s="2">
        <f t="shared" si="595"/>
        <v>4439.6400000000003</v>
      </c>
      <c r="M3557" s="2">
        <f t="shared" si="596"/>
        <v>2219.8200000000002</v>
      </c>
      <c r="N3557" s="2">
        <f t="shared" si="597"/>
        <v>2219.8200000000002</v>
      </c>
      <c r="O3557" s="2">
        <f t="shared" si="598"/>
        <v>0</v>
      </c>
      <c r="P3557" s="2">
        <f t="shared" si="599"/>
        <v>41436.639999999999</v>
      </c>
      <c r="Q3557" s="14">
        <f t="shared" si="600"/>
        <v>-0.36000000000058208</v>
      </c>
      <c r="R3557" s="2"/>
      <c r="S3557" s="2"/>
      <c r="T3557" s="1" t="e">
        <v>#N/A</v>
      </c>
    </row>
    <row r="3558" spans="1:20" x14ac:dyDescent="0.25">
      <c r="A3558" s="2" t="str">
        <f t="shared" si="588"/>
        <v>122019</v>
      </c>
      <c r="B3558" s="11">
        <v>43827</v>
      </c>
      <c r="C3558" s="2" t="s">
        <v>5498</v>
      </c>
      <c r="D3558" s="2" t="s">
        <v>250</v>
      </c>
      <c r="E3558" s="2" t="s">
        <v>251</v>
      </c>
      <c r="F3558" s="2">
        <v>55054</v>
      </c>
      <c r="G3558" s="2"/>
      <c r="H3558" s="2"/>
      <c r="I3558" s="2">
        <v>49155</v>
      </c>
      <c r="J3558" s="2"/>
      <c r="K3558" s="2"/>
      <c r="L3558" s="2">
        <f t="shared" si="595"/>
        <v>5898.6</v>
      </c>
      <c r="M3558" s="2">
        <f t="shared" si="596"/>
        <v>2949.3</v>
      </c>
      <c r="N3558" s="2">
        <f t="shared" si="597"/>
        <v>2949.3</v>
      </c>
      <c r="O3558" s="2">
        <f t="shared" si="598"/>
        <v>0</v>
      </c>
      <c r="P3558" s="2">
        <f t="shared" si="599"/>
        <v>55053.599999999999</v>
      </c>
      <c r="Q3558" s="14">
        <f t="shared" si="600"/>
        <v>-0.40000000000145519</v>
      </c>
      <c r="R3558" s="2"/>
      <c r="S3558" s="2"/>
      <c r="T3558" s="1" t="e">
        <v>#N/A</v>
      </c>
    </row>
    <row r="3559" spans="1:20" x14ac:dyDescent="0.25">
      <c r="A3559" s="2" t="str">
        <f t="shared" si="588"/>
        <v>122019</v>
      </c>
      <c r="B3559" s="11">
        <v>43827</v>
      </c>
      <c r="C3559" s="2" t="s">
        <v>5501</v>
      </c>
      <c r="D3559" s="2" t="s">
        <v>250</v>
      </c>
      <c r="E3559" s="2" t="s">
        <v>251</v>
      </c>
      <c r="F3559" s="2">
        <v>69276</v>
      </c>
      <c r="G3559" s="2"/>
      <c r="H3559" s="2"/>
      <c r="I3559" s="2">
        <v>61854</v>
      </c>
      <c r="J3559" s="2"/>
      <c r="K3559" s="2"/>
      <c r="L3559" s="2">
        <f t="shared" si="595"/>
        <v>7422.48</v>
      </c>
      <c r="M3559" s="2">
        <f t="shared" si="596"/>
        <v>3711.24</v>
      </c>
      <c r="N3559" s="2">
        <f t="shared" si="597"/>
        <v>3711.24</v>
      </c>
      <c r="O3559" s="2">
        <f t="shared" si="598"/>
        <v>0</v>
      </c>
      <c r="P3559" s="2">
        <f t="shared" si="599"/>
        <v>69276.479999999996</v>
      </c>
      <c r="Q3559" s="14">
        <f t="shared" si="600"/>
        <v>0.47999999999592546</v>
      </c>
      <c r="R3559" s="2"/>
      <c r="S3559" s="2"/>
      <c r="T3559" s="1" t="e">
        <v>#N/A</v>
      </c>
    </row>
    <row r="3560" spans="1:20" x14ac:dyDescent="0.25">
      <c r="A3560" s="2" t="str">
        <f t="shared" si="588"/>
        <v>122019</v>
      </c>
      <c r="B3560" s="11">
        <v>43827</v>
      </c>
      <c r="C3560" s="2" t="s">
        <v>5502</v>
      </c>
      <c r="D3560" s="2" t="s">
        <v>250</v>
      </c>
      <c r="E3560" s="2" t="s">
        <v>251</v>
      </c>
      <c r="F3560" s="2">
        <v>72542</v>
      </c>
      <c r="G3560" s="2"/>
      <c r="H3560" s="2"/>
      <c r="I3560" s="2">
        <v>64770</v>
      </c>
      <c r="J3560" s="2"/>
      <c r="K3560" s="2"/>
      <c r="L3560" s="2">
        <f t="shared" si="595"/>
        <v>7772.4</v>
      </c>
      <c r="M3560" s="2">
        <f t="shared" si="596"/>
        <v>3886.2</v>
      </c>
      <c r="N3560" s="2">
        <f t="shared" si="597"/>
        <v>3886.2</v>
      </c>
      <c r="O3560" s="2">
        <f t="shared" si="598"/>
        <v>0</v>
      </c>
      <c r="P3560" s="2">
        <f t="shared" si="599"/>
        <v>72542.399999999994</v>
      </c>
      <c r="Q3560" s="14">
        <f t="shared" si="600"/>
        <v>0.39999999999417923</v>
      </c>
      <c r="R3560" s="2"/>
      <c r="S3560" s="2"/>
      <c r="T3560" s="1" t="e">
        <v>#N/A</v>
      </c>
    </row>
    <row r="3561" spans="1:20" x14ac:dyDescent="0.25">
      <c r="A3561" s="2" t="str">
        <f t="shared" si="588"/>
        <v>122019</v>
      </c>
      <c r="B3561" s="11">
        <v>43827</v>
      </c>
      <c r="C3561" s="2" t="s">
        <v>5503</v>
      </c>
      <c r="D3561" s="2" t="s">
        <v>250</v>
      </c>
      <c r="E3561" s="2" t="s">
        <v>251</v>
      </c>
      <c r="F3561" s="2">
        <v>40254</v>
      </c>
      <c r="G3561" s="2"/>
      <c r="H3561" s="2"/>
      <c r="I3561" s="2">
        <v>35941</v>
      </c>
      <c r="J3561" s="2"/>
      <c r="K3561" s="2"/>
      <c r="L3561" s="2">
        <f t="shared" si="595"/>
        <v>4312.92</v>
      </c>
      <c r="M3561" s="2">
        <f t="shared" si="596"/>
        <v>2156.46</v>
      </c>
      <c r="N3561" s="2">
        <f t="shared" si="597"/>
        <v>2156.46</v>
      </c>
      <c r="O3561" s="2">
        <f t="shared" si="598"/>
        <v>0</v>
      </c>
      <c r="P3561" s="2">
        <f t="shared" si="599"/>
        <v>40253.919999999998</v>
      </c>
      <c r="Q3561" s="14">
        <f t="shared" si="600"/>
        <v>-8.000000000174623E-2</v>
      </c>
      <c r="R3561" s="2"/>
      <c r="S3561" s="2"/>
      <c r="T3561" s="1" t="e">
        <v>#N/A</v>
      </c>
    </row>
    <row r="3562" spans="1:20" x14ac:dyDescent="0.25">
      <c r="A3562" s="2" t="str">
        <f t="shared" si="588"/>
        <v>122019</v>
      </c>
      <c r="B3562" s="11">
        <v>43827</v>
      </c>
      <c r="C3562" s="2" t="s">
        <v>5504</v>
      </c>
      <c r="D3562" s="2" t="s">
        <v>250</v>
      </c>
      <c r="E3562" s="2" t="s">
        <v>251</v>
      </c>
      <c r="F3562" s="2">
        <v>38545</v>
      </c>
      <c r="G3562" s="2"/>
      <c r="H3562" s="2"/>
      <c r="I3562" s="2">
        <v>34415</v>
      </c>
      <c r="J3562" s="2"/>
      <c r="K3562" s="2"/>
      <c r="L3562" s="2">
        <f t="shared" si="595"/>
        <v>4129.8</v>
      </c>
      <c r="M3562" s="2">
        <f t="shared" si="596"/>
        <v>2064.9</v>
      </c>
      <c r="N3562" s="2">
        <f t="shared" si="597"/>
        <v>2064.9</v>
      </c>
      <c r="O3562" s="2">
        <f t="shared" si="598"/>
        <v>0</v>
      </c>
      <c r="P3562" s="2">
        <f t="shared" si="599"/>
        <v>38544.800000000003</v>
      </c>
      <c r="Q3562" s="14">
        <f t="shared" si="600"/>
        <v>-0.19999999999708962</v>
      </c>
      <c r="R3562" s="2"/>
      <c r="S3562" s="2"/>
      <c r="T3562" s="1" t="e">
        <v>#N/A</v>
      </c>
    </row>
    <row r="3563" spans="1:20" x14ac:dyDescent="0.25">
      <c r="A3563" s="2" t="str">
        <f t="shared" si="588"/>
        <v>122019</v>
      </c>
      <c r="B3563" s="11">
        <v>43829</v>
      </c>
      <c r="C3563" s="2" t="s">
        <v>5505</v>
      </c>
      <c r="D3563" s="2" t="s">
        <v>250</v>
      </c>
      <c r="E3563" s="2" t="s">
        <v>251</v>
      </c>
      <c r="F3563" s="2">
        <v>11872</v>
      </c>
      <c r="G3563" s="2"/>
      <c r="H3563" s="2"/>
      <c r="I3563" s="2">
        <v>10600</v>
      </c>
      <c r="J3563" s="2"/>
      <c r="K3563" s="2"/>
      <c r="L3563" s="2">
        <f t="shared" si="595"/>
        <v>1272</v>
      </c>
      <c r="M3563" s="2">
        <f t="shared" si="596"/>
        <v>636</v>
      </c>
      <c r="N3563" s="2">
        <f t="shared" si="597"/>
        <v>636</v>
      </c>
      <c r="O3563" s="2">
        <f t="shared" si="598"/>
        <v>0</v>
      </c>
      <c r="P3563" s="2">
        <f t="shared" si="599"/>
        <v>11872</v>
      </c>
      <c r="Q3563" s="14">
        <f t="shared" si="600"/>
        <v>0</v>
      </c>
      <c r="R3563" s="2"/>
      <c r="S3563" s="2"/>
      <c r="T3563" s="1" t="e">
        <v>#N/A</v>
      </c>
    </row>
    <row r="3564" spans="1:20" x14ac:dyDescent="0.25">
      <c r="A3564" s="2" t="str">
        <f t="shared" si="588"/>
        <v>122019</v>
      </c>
      <c r="B3564" s="11">
        <v>43829</v>
      </c>
      <c r="C3564" s="2" t="s">
        <v>663</v>
      </c>
      <c r="D3564" s="2" t="s">
        <v>250</v>
      </c>
      <c r="E3564" s="2" t="s">
        <v>251</v>
      </c>
      <c r="F3564" s="2">
        <v>23548</v>
      </c>
      <c r="G3564" s="2"/>
      <c r="H3564" s="2"/>
      <c r="I3564" s="2">
        <v>21025</v>
      </c>
      <c r="J3564" s="2"/>
      <c r="K3564" s="2"/>
      <c r="L3564" s="2">
        <f t="shared" si="595"/>
        <v>2523</v>
      </c>
      <c r="M3564" s="2">
        <f t="shared" si="596"/>
        <v>1261.5</v>
      </c>
      <c r="N3564" s="2">
        <f t="shared" si="597"/>
        <v>1261.5</v>
      </c>
      <c r="O3564" s="2">
        <f t="shared" si="598"/>
        <v>0</v>
      </c>
      <c r="P3564" s="2">
        <f t="shared" si="599"/>
        <v>23548</v>
      </c>
      <c r="Q3564" s="14">
        <f t="shared" si="600"/>
        <v>0</v>
      </c>
      <c r="R3564" s="2"/>
      <c r="S3564" s="2"/>
      <c r="T3564" s="1" t="e">
        <v>#N/A</v>
      </c>
    </row>
    <row r="3565" spans="1:20" x14ac:dyDescent="0.25">
      <c r="A3565" s="2" t="str">
        <f t="shared" si="588"/>
        <v>122019</v>
      </c>
      <c r="B3565" s="11">
        <v>43829</v>
      </c>
      <c r="C3565" s="2" t="s">
        <v>665</v>
      </c>
      <c r="D3565" s="2" t="s">
        <v>250</v>
      </c>
      <c r="E3565" s="2" t="s">
        <v>251</v>
      </c>
      <c r="F3565" s="2">
        <v>1680</v>
      </c>
      <c r="G3565" s="2"/>
      <c r="H3565" s="2"/>
      <c r="I3565" s="2">
        <v>1500</v>
      </c>
      <c r="J3565" s="2"/>
      <c r="K3565" s="2"/>
      <c r="L3565" s="2">
        <f t="shared" si="595"/>
        <v>180</v>
      </c>
      <c r="M3565" s="2">
        <f t="shared" si="596"/>
        <v>90</v>
      </c>
      <c r="N3565" s="2">
        <f t="shared" si="597"/>
        <v>90</v>
      </c>
      <c r="O3565" s="2">
        <f t="shared" si="598"/>
        <v>0</v>
      </c>
      <c r="P3565" s="2">
        <f t="shared" si="599"/>
        <v>1680</v>
      </c>
      <c r="Q3565" s="14">
        <f t="shared" si="600"/>
        <v>0</v>
      </c>
      <c r="R3565" s="2"/>
      <c r="S3565" s="2"/>
      <c r="T3565" s="1" t="e">
        <v>#N/A</v>
      </c>
    </row>
    <row r="3566" spans="1:20" x14ac:dyDescent="0.25">
      <c r="A3566" s="2" t="str">
        <f t="shared" si="588"/>
        <v>122019</v>
      </c>
      <c r="B3566" s="11">
        <v>43829</v>
      </c>
      <c r="C3566" s="2" t="s">
        <v>666</v>
      </c>
      <c r="D3566" s="2" t="s">
        <v>250</v>
      </c>
      <c r="E3566" s="2" t="s">
        <v>251</v>
      </c>
      <c r="F3566" s="2">
        <v>70980</v>
      </c>
      <c r="G3566" s="2"/>
      <c r="H3566" s="2"/>
      <c r="I3566" s="2">
        <v>63375</v>
      </c>
      <c r="J3566" s="2"/>
      <c r="K3566" s="2"/>
      <c r="L3566" s="2">
        <f t="shared" si="595"/>
        <v>7605</v>
      </c>
      <c r="M3566" s="2">
        <f t="shared" si="596"/>
        <v>3802.5</v>
      </c>
      <c r="N3566" s="2">
        <f t="shared" si="597"/>
        <v>3802.5</v>
      </c>
      <c r="O3566" s="2">
        <f t="shared" si="598"/>
        <v>0</v>
      </c>
      <c r="P3566" s="2">
        <f t="shared" si="599"/>
        <v>70980</v>
      </c>
      <c r="Q3566" s="14">
        <f t="shared" si="600"/>
        <v>0</v>
      </c>
      <c r="R3566" s="2"/>
      <c r="S3566" s="2"/>
      <c r="T3566" s="1" t="e">
        <v>#N/A</v>
      </c>
    </row>
    <row r="3567" spans="1:20" x14ac:dyDescent="0.25">
      <c r="A3567" s="2" t="str">
        <f t="shared" si="588"/>
        <v>012020</v>
      </c>
      <c r="B3567" s="11">
        <v>43831</v>
      </c>
      <c r="C3567" s="2" t="s">
        <v>255</v>
      </c>
      <c r="D3567" s="2" t="s">
        <v>250</v>
      </c>
      <c r="E3567" s="2" t="s">
        <v>251</v>
      </c>
      <c r="F3567" s="2">
        <v>708</v>
      </c>
      <c r="G3567" s="2"/>
      <c r="H3567" s="2"/>
      <c r="I3567" s="2"/>
      <c r="J3567" s="2">
        <v>600</v>
      </c>
      <c r="K3567" s="2"/>
      <c r="L3567" s="2">
        <f t="shared" ref="L3567:L3630" si="601">+(H3567*$H$1/100)+(I3567*$I$1/100)+(J3567*$J$1/100)+(K3567*$K$1/100)</f>
        <v>108</v>
      </c>
      <c r="M3567" s="2">
        <f t="shared" ref="M3567:M3630" si="602">+IF(VALUE(LEFT(D3567,2))=33,L3567/2,0)</f>
        <v>54</v>
      </c>
      <c r="N3567" s="2">
        <f t="shared" ref="N3567:N3630" si="603">+M3567</f>
        <v>54</v>
      </c>
      <c r="O3567" s="2">
        <f t="shared" ref="O3567:O3630" si="604">+IF(VALUE(LEFT(D3567,2))=33,0,L3567)</f>
        <v>0</v>
      </c>
      <c r="P3567" s="2">
        <f t="shared" ref="P3567:P3630" si="605">H3567+I3567+J3567+K3567+L3567+G3567</f>
        <v>708</v>
      </c>
      <c r="Q3567" s="14">
        <f t="shared" ref="Q3567:Q3630" si="606">P3567-F3567</f>
        <v>0</v>
      </c>
      <c r="R3567" s="2"/>
      <c r="S3567" s="2"/>
      <c r="T3567" s="1" t="e">
        <v>#N/A</v>
      </c>
    </row>
    <row r="3568" spans="1:20" x14ac:dyDescent="0.25">
      <c r="A3568" s="2" t="str">
        <f t="shared" si="588"/>
        <v>012020</v>
      </c>
      <c r="B3568" s="11">
        <v>43832</v>
      </c>
      <c r="C3568" s="2" t="s">
        <v>257</v>
      </c>
      <c r="D3568" s="2" t="s">
        <v>250</v>
      </c>
      <c r="E3568" s="2" t="s">
        <v>251</v>
      </c>
      <c r="F3568" s="2">
        <v>9616</v>
      </c>
      <c r="G3568" s="2"/>
      <c r="H3568" s="2"/>
      <c r="I3568" s="2"/>
      <c r="J3568" s="2">
        <v>8149</v>
      </c>
      <c r="K3568" s="2"/>
      <c r="L3568" s="2">
        <f t="shared" si="601"/>
        <v>1466.82</v>
      </c>
      <c r="M3568" s="2">
        <f t="shared" si="602"/>
        <v>733.41</v>
      </c>
      <c r="N3568" s="2">
        <f t="shared" si="603"/>
        <v>733.41</v>
      </c>
      <c r="O3568" s="2">
        <f t="shared" si="604"/>
        <v>0</v>
      </c>
      <c r="P3568" s="2">
        <f t="shared" si="605"/>
        <v>9615.82</v>
      </c>
      <c r="Q3568" s="14">
        <f t="shared" si="606"/>
        <v>-0.18000000000029104</v>
      </c>
      <c r="R3568" s="2"/>
      <c r="S3568" s="2"/>
      <c r="T3568" s="1" t="e">
        <v>#N/A</v>
      </c>
    </row>
    <row r="3569" spans="1:20" x14ac:dyDescent="0.25">
      <c r="A3569" s="2" t="str">
        <f t="shared" si="588"/>
        <v>012020</v>
      </c>
      <c r="B3569" s="11">
        <v>43833</v>
      </c>
      <c r="C3569" s="2" t="s">
        <v>260</v>
      </c>
      <c r="D3569" s="2" t="s">
        <v>250</v>
      </c>
      <c r="E3569" s="2" t="s">
        <v>251</v>
      </c>
      <c r="F3569" s="2">
        <v>10620</v>
      </c>
      <c r="G3569" s="2"/>
      <c r="H3569" s="2"/>
      <c r="I3569" s="2"/>
      <c r="J3569" s="2">
        <v>9000</v>
      </c>
      <c r="K3569" s="2"/>
      <c r="L3569" s="2">
        <f t="shared" si="601"/>
        <v>1620</v>
      </c>
      <c r="M3569" s="2">
        <f t="shared" si="602"/>
        <v>810</v>
      </c>
      <c r="N3569" s="2">
        <f t="shared" si="603"/>
        <v>810</v>
      </c>
      <c r="O3569" s="2">
        <f t="shared" si="604"/>
        <v>0</v>
      </c>
      <c r="P3569" s="2">
        <f t="shared" si="605"/>
        <v>10620</v>
      </c>
      <c r="Q3569" s="14">
        <f t="shared" si="606"/>
        <v>0</v>
      </c>
      <c r="R3569" s="2"/>
      <c r="S3569" s="2"/>
      <c r="T3569" s="1" t="e">
        <v>#N/A</v>
      </c>
    </row>
    <row r="3570" spans="1:20" x14ac:dyDescent="0.25">
      <c r="A3570" s="2" t="str">
        <f t="shared" si="588"/>
        <v>012020</v>
      </c>
      <c r="B3570" s="11">
        <v>43834</v>
      </c>
      <c r="C3570" s="2" t="s">
        <v>263</v>
      </c>
      <c r="D3570" s="2" t="s">
        <v>250</v>
      </c>
      <c r="E3570" s="2" t="s">
        <v>251</v>
      </c>
      <c r="F3570" s="2">
        <v>10785</v>
      </c>
      <c r="G3570" s="2"/>
      <c r="H3570" s="2"/>
      <c r="I3570" s="2"/>
      <c r="J3570" s="2">
        <v>9140</v>
      </c>
      <c r="K3570" s="2"/>
      <c r="L3570" s="2">
        <f t="shared" si="601"/>
        <v>1645.2</v>
      </c>
      <c r="M3570" s="2">
        <f t="shared" si="602"/>
        <v>822.6</v>
      </c>
      <c r="N3570" s="2">
        <f t="shared" si="603"/>
        <v>822.6</v>
      </c>
      <c r="O3570" s="2">
        <f t="shared" si="604"/>
        <v>0</v>
      </c>
      <c r="P3570" s="2">
        <f t="shared" si="605"/>
        <v>10785.2</v>
      </c>
      <c r="Q3570" s="14">
        <f t="shared" si="606"/>
        <v>0.2000000000007276</v>
      </c>
      <c r="R3570" s="2"/>
      <c r="S3570" s="2"/>
      <c r="T3570" s="1" t="e">
        <v>#N/A</v>
      </c>
    </row>
    <row r="3571" spans="1:20" x14ac:dyDescent="0.25">
      <c r="A3571" s="2" t="str">
        <f t="shared" si="588"/>
        <v>012020</v>
      </c>
      <c r="B3571" s="11">
        <v>43848</v>
      </c>
      <c r="C3571" s="2" t="s">
        <v>270</v>
      </c>
      <c r="D3571" s="2" t="s">
        <v>250</v>
      </c>
      <c r="E3571" s="2" t="s">
        <v>251</v>
      </c>
      <c r="F3571" s="2">
        <v>38107</v>
      </c>
      <c r="G3571" s="2"/>
      <c r="H3571" s="2"/>
      <c r="I3571" s="2"/>
      <c r="J3571" s="2">
        <v>32294</v>
      </c>
      <c r="K3571" s="2"/>
      <c r="L3571" s="2">
        <f t="shared" si="601"/>
        <v>5812.92</v>
      </c>
      <c r="M3571" s="2">
        <f t="shared" si="602"/>
        <v>2906.46</v>
      </c>
      <c r="N3571" s="2">
        <f t="shared" si="603"/>
        <v>2906.46</v>
      </c>
      <c r="O3571" s="2">
        <f t="shared" si="604"/>
        <v>0</v>
      </c>
      <c r="P3571" s="2">
        <f t="shared" si="605"/>
        <v>38106.92</v>
      </c>
      <c r="Q3571" s="14">
        <f t="shared" si="606"/>
        <v>-8.000000000174623E-2</v>
      </c>
      <c r="R3571" s="2"/>
      <c r="S3571" s="2"/>
      <c r="T3571" s="1" t="e">
        <v>#N/A</v>
      </c>
    </row>
    <row r="3572" spans="1:20" x14ac:dyDescent="0.25">
      <c r="A3572" s="2" t="str">
        <f t="shared" si="588"/>
        <v>012020</v>
      </c>
      <c r="B3572" s="11">
        <v>43851</v>
      </c>
      <c r="C3572" s="2" t="s">
        <v>281</v>
      </c>
      <c r="D3572" s="2" t="s">
        <v>250</v>
      </c>
      <c r="E3572" s="2" t="s">
        <v>251</v>
      </c>
      <c r="F3572" s="2">
        <v>12744</v>
      </c>
      <c r="G3572" s="2"/>
      <c r="H3572" s="2"/>
      <c r="I3572" s="2"/>
      <c r="J3572" s="2">
        <v>10800</v>
      </c>
      <c r="K3572" s="2"/>
      <c r="L3572" s="2">
        <f t="shared" si="601"/>
        <v>1944</v>
      </c>
      <c r="M3572" s="2">
        <f t="shared" si="602"/>
        <v>972</v>
      </c>
      <c r="N3572" s="2">
        <f t="shared" si="603"/>
        <v>972</v>
      </c>
      <c r="O3572" s="2">
        <f t="shared" si="604"/>
        <v>0</v>
      </c>
      <c r="P3572" s="2">
        <f t="shared" si="605"/>
        <v>12744</v>
      </c>
      <c r="Q3572" s="14">
        <f t="shared" si="606"/>
        <v>0</v>
      </c>
      <c r="R3572" s="2"/>
      <c r="S3572" s="2"/>
      <c r="T3572" s="1" t="e">
        <v>#N/A</v>
      </c>
    </row>
    <row r="3573" spans="1:20" x14ac:dyDescent="0.25">
      <c r="A3573" s="2" t="str">
        <f t="shared" si="588"/>
        <v>012020</v>
      </c>
      <c r="B3573" s="11">
        <v>43852</v>
      </c>
      <c r="C3573" s="2" t="s">
        <v>286</v>
      </c>
      <c r="D3573" s="2" t="s">
        <v>250</v>
      </c>
      <c r="E3573" s="2" t="s">
        <v>251</v>
      </c>
      <c r="F3573" s="2">
        <v>13594</v>
      </c>
      <c r="G3573" s="2"/>
      <c r="H3573" s="2"/>
      <c r="I3573" s="2"/>
      <c r="J3573" s="2">
        <v>11520</v>
      </c>
      <c r="K3573" s="2"/>
      <c r="L3573" s="2">
        <f t="shared" si="601"/>
        <v>2073.6</v>
      </c>
      <c r="M3573" s="2">
        <f t="shared" si="602"/>
        <v>1036.8</v>
      </c>
      <c r="N3573" s="2">
        <f t="shared" si="603"/>
        <v>1036.8</v>
      </c>
      <c r="O3573" s="2">
        <f t="shared" si="604"/>
        <v>0</v>
      </c>
      <c r="P3573" s="2">
        <f t="shared" si="605"/>
        <v>13593.6</v>
      </c>
      <c r="Q3573" s="14">
        <f t="shared" si="606"/>
        <v>-0.3999999999996362</v>
      </c>
      <c r="R3573" s="2"/>
      <c r="S3573" s="2"/>
      <c r="T3573" s="1" t="e">
        <v>#N/A</v>
      </c>
    </row>
    <row r="3574" spans="1:20" x14ac:dyDescent="0.25">
      <c r="A3574" s="2" t="str">
        <f t="shared" si="588"/>
        <v>012020</v>
      </c>
      <c r="B3574" s="11">
        <v>43855</v>
      </c>
      <c r="C3574" s="2" t="s">
        <v>293</v>
      </c>
      <c r="D3574" s="2" t="s">
        <v>250</v>
      </c>
      <c r="E3574" s="2" t="s">
        <v>251</v>
      </c>
      <c r="F3574" s="2">
        <v>3717</v>
      </c>
      <c r="G3574" s="2"/>
      <c r="H3574" s="2"/>
      <c r="I3574" s="2"/>
      <c r="J3574" s="2">
        <v>3150</v>
      </c>
      <c r="K3574" s="2"/>
      <c r="L3574" s="2">
        <f t="shared" si="601"/>
        <v>567</v>
      </c>
      <c r="M3574" s="2">
        <f t="shared" si="602"/>
        <v>283.5</v>
      </c>
      <c r="N3574" s="2">
        <f t="shared" si="603"/>
        <v>283.5</v>
      </c>
      <c r="O3574" s="2">
        <f t="shared" si="604"/>
        <v>0</v>
      </c>
      <c r="P3574" s="2">
        <f t="shared" si="605"/>
        <v>3717</v>
      </c>
      <c r="Q3574" s="14">
        <f t="shared" si="606"/>
        <v>0</v>
      </c>
      <c r="R3574" s="2"/>
      <c r="S3574" s="2"/>
      <c r="T3574" s="1" t="e">
        <v>#N/A</v>
      </c>
    </row>
    <row r="3575" spans="1:20" x14ac:dyDescent="0.25">
      <c r="A3575" s="2" t="str">
        <f t="shared" si="588"/>
        <v>012020</v>
      </c>
      <c r="B3575" s="11">
        <v>43861</v>
      </c>
      <c r="C3575" s="2" t="s">
        <v>299</v>
      </c>
      <c r="D3575" s="2" t="s">
        <v>250</v>
      </c>
      <c r="E3575" s="2" t="s">
        <v>251</v>
      </c>
      <c r="F3575" s="2">
        <v>4425</v>
      </c>
      <c r="G3575" s="2"/>
      <c r="H3575" s="2"/>
      <c r="I3575" s="2"/>
      <c r="J3575" s="2">
        <v>3750</v>
      </c>
      <c r="K3575" s="2"/>
      <c r="L3575" s="2">
        <f t="shared" si="601"/>
        <v>675</v>
      </c>
      <c r="M3575" s="2">
        <f t="shared" si="602"/>
        <v>337.5</v>
      </c>
      <c r="N3575" s="2">
        <f t="shared" si="603"/>
        <v>337.5</v>
      </c>
      <c r="O3575" s="2">
        <f t="shared" si="604"/>
        <v>0</v>
      </c>
      <c r="P3575" s="2">
        <f t="shared" si="605"/>
        <v>4425</v>
      </c>
      <c r="Q3575" s="14">
        <f t="shared" si="606"/>
        <v>0</v>
      </c>
      <c r="R3575" s="2"/>
      <c r="S3575" s="2"/>
      <c r="T3575" s="1" t="e">
        <v>#N/A</v>
      </c>
    </row>
    <row r="3576" spans="1:20" x14ac:dyDescent="0.25">
      <c r="A3576" s="2" t="str">
        <f t="shared" si="588"/>
        <v>022020</v>
      </c>
      <c r="B3576" s="11">
        <v>43862</v>
      </c>
      <c r="C3576" s="2" t="s">
        <v>893</v>
      </c>
      <c r="D3576" s="2" t="s">
        <v>250</v>
      </c>
      <c r="E3576" s="2" t="s">
        <v>251</v>
      </c>
      <c r="F3576" s="2">
        <v>708</v>
      </c>
      <c r="G3576" s="2"/>
      <c r="H3576" s="2"/>
      <c r="I3576" s="2"/>
      <c r="J3576" s="2">
        <v>600</v>
      </c>
      <c r="K3576" s="2"/>
      <c r="L3576" s="2">
        <f t="shared" si="601"/>
        <v>108</v>
      </c>
      <c r="M3576" s="2">
        <f t="shared" si="602"/>
        <v>54</v>
      </c>
      <c r="N3576" s="2">
        <f t="shared" si="603"/>
        <v>54</v>
      </c>
      <c r="O3576" s="2">
        <f t="shared" si="604"/>
        <v>0</v>
      </c>
      <c r="P3576" s="2">
        <f t="shared" si="605"/>
        <v>708</v>
      </c>
      <c r="Q3576" s="14">
        <f t="shared" si="606"/>
        <v>0</v>
      </c>
      <c r="R3576" s="2"/>
      <c r="S3576" s="2"/>
      <c r="T3576" s="1" t="e">
        <v>#N/A</v>
      </c>
    </row>
    <row r="3577" spans="1:20" x14ac:dyDescent="0.25">
      <c r="A3577" s="2" t="str">
        <f t="shared" si="588"/>
        <v>022020</v>
      </c>
      <c r="B3577" s="11">
        <v>43864</v>
      </c>
      <c r="C3577" s="2" t="s">
        <v>896</v>
      </c>
      <c r="D3577" s="2" t="s">
        <v>250</v>
      </c>
      <c r="E3577" s="2" t="s">
        <v>251</v>
      </c>
      <c r="F3577" s="2">
        <v>13275</v>
      </c>
      <c r="G3577" s="2"/>
      <c r="H3577" s="2"/>
      <c r="I3577" s="2"/>
      <c r="J3577" s="2">
        <v>11250</v>
      </c>
      <c r="K3577" s="2"/>
      <c r="L3577" s="2">
        <f t="shared" si="601"/>
        <v>2025</v>
      </c>
      <c r="M3577" s="2">
        <f t="shared" si="602"/>
        <v>1012.5</v>
      </c>
      <c r="N3577" s="2">
        <f t="shared" si="603"/>
        <v>1012.5</v>
      </c>
      <c r="O3577" s="2">
        <f t="shared" si="604"/>
        <v>0</v>
      </c>
      <c r="P3577" s="2">
        <f t="shared" si="605"/>
        <v>13275</v>
      </c>
      <c r="Q3577" s="14">
        <f t="shared" si="606"/>
        <v>0</v>
      </c>
      <c r="R3577" s="2"/>
      <c r="S3577" s="2"/>
      <c r="T3577" s="1" t="e">
        <v>#N/A</v>
      </c>
    </row>
    <row r="3578" spans="1:20" x14ac:dyDescent="0.25">
      <c r="A3578" s="2" t="str">
        <f t="shared" si="588"/>
        <v>022020</v>
      </c>
      <c r="B3578" s="11">
        <v>43865</v>
      </c>
      <c r="C3578" s="2" t="s">
        <v>900</v>
      </c>
      <c r="D3578" s="2" t="s">
        <v>250</v>
      </c>
      <c r="E3578" s="2" t="s">
        <v>251</v>
      </c>
      <c r="F3578" s="2">
        <v>2124</v>
      </c>
      <c r="G3578" s="2"/>
      <c r="H3578" s="2"/>
      <c r="I3578" s="2"/>
      <c r="J3578" s="2">
        <v>1800</v>
      </c>
      <c r="K3578" s="2"/>
      <c r="L3578" s="2">
        <f t="shared" si="601"/>
        <v>324</v>
      </c>
      <c r="M3578" s="2">
        <f t="shared" si="602"/>
        <v>162</v>
      </c>
      <c r="N3578" s="2">
        <f t="shared" si="603"/>
        <v>162</v>
      </c>
      <c r="O3578" s="2">
        <f t="shared" si="604"/>
        <v>0</v>
      </c>
      <c r="P3578" s="2">
        <f t="shared" si="605"/>
        <v>2124</v>
      </c>
      <c r="Q3578" s="14">
        <f t="shared" si="606"/>
        <v>0</v>
      </c>
      <c r="R3578" s="2"/>
      <c r="S3578" s="2"/>
      <c r="T3578" s="1" t="e">
        <v>#N/A</v>
      </c>
    </row>
    <row r="3579" spans="1:20" x14ac:dyDescent="0.25">
      <c r="A3579" s="2" t="str">
        <f t="shared" si="588"/>
        <v>022020</v>
      </c>
      <c r="B3579" s="11">
        <v>43872</v>
      </c>
      <c r="C3579" s="2" t="s">
        <v>913</v>
      </c>
      <c r="D3579" s="2" t="s">
        <v>250</v>
      </c>
      <c r="E3579" s="2" t="s">
        <v>251</v>
      </c>
      <c r="F3579" s="2">
        <v>15045</v>
      </c>
      <c r="G3579" s="2"/>
      <c r="H3579" s="2"/>
      <c r="I3579" s="2"/>
      <c r="J3579" s="2">
        <v>12750</v>
      </c>
      <c r="K3579" s="2"/>
      <c r="L3579" s="2">
        <f t="shared" si="601"/>
        <v>2295</v>
      </c>
      <c r="M3579" s="2">
        <f t="shared" si="602"/>
        <v>1147.5</v>
      </c>
      <c r="N3579" s="2">
        <f t="shared" si="603"/>
        <v>1147.5</v>
      </c>
      <c r="O3579" s="2">
        <f t="shared" si="604"/>
        <v>0</v>
      </c>
      <c r="P3579" s="2">
        <f t="shared" si="605"/>
        <v>15045</v>
      </c>
      <c r="Q3579" s="14">
        <f t="shared" si="606"/>
        <v>0</v>
      </c>
      <c r="R3579" s="2"/>
      <c r="S3579" s="2"/>
      <c r="T3579" s="1" t="e">
        <v>#N/A</v>
      </c>
    </row>
    <row r="3580" spans="1:20" x14ac:dyDescent="0.25">
      <c r="A3580" s="2" t="str">
        <f t="shared" si="588"/>
        <v>022020</v>
      </c>
      <c r="B3580" s="11">
        <v>43873</v>
      </c>
      <c r="C3580" s="2" t="s">
        <v>916</v>
      </c>
      <c r="D3580" s="2" t="s">
        <v>250</v>
      </c>
      <c r="E3580" s="2" t="s">
        <v>251</v>
      </c>
      <c r="F3580" s="2">
        <v>50551</v>
      </c>
      <c r="G3580" s="2"/>
      <c r="H3580" s="2"/>
      <c r="I3580" s="2"/>
      <c r="J3580" s="2">
        <v>42840</v>
      </c>
      <c r="K3580" s="2"/>
      <c r="L3580" s="2">
        <f t="shared" si="601"/>
        <v>7711.2</v>
      </c>
      <c r="M3580" s="2">
        <f t="shared" si="602"/>
        <v>3855.6</v>
      </c>
      <c r="N3580" s="2">
        <f t="shared" si="603"/>
        <v>3855.6</v>
      </c>
      <c r="O3580" s="2">
        <f t="shared" si="604"/>
        <v>0</v>
      </c>
      <c r="P3580" s="2">
        <f t="shared" si="605"/>
        <v>50551.199999999997</v>
      </c>
      <c r="Q3580" s="14">
        <f t="shared" si="606"/>
        <v>0.19999999999708962</v>
      </c>
      <c r="R3580" s="2"/>
      <c r="S3580" s="2"/>
      <c r="T3580" s="1" t="e">
        <v>#N/A</v>
      </c>
    </row>
    <row r="3581" spans="1:20" x14ac:dyDescent="0.25">
      <c r="A3581" s="2" t="str">
        <f t="shared" si="588"/>
        <v>022020</v>
      </c>
      <c r="B3581" s="11">
        <v>43873</v>
      </c>
      <c r="C3581" s="2" t="s">
        <v>920</v>
      </c>
      <c r="D3581" s="2" t="s">
        <v>250</v>
      </c>
      <c r="E3581" s="2" t="s">
        <v>251</v>
      </c>
      <c r="F3581" s="2">
        <v>3304</v>
      </c>
      <c r="G3581" s="2"/>
      <c r="H3581" s="2"/>
      <c r="I3581" s="2"/>
      <c r="J3581" s="2">
        <v>2800</v>
      </c>
      <c r="K3581" s="2"/>
      <c r="L3581" s="2">
        <f t="shared" si="601"/>
        <v>504</v>
      </c>
      <c r="M3581" s="2">
        <f t="shared" si="602"/>
        <v>252</v>
      </c>
      <c r="N3581" s="2">
        <f t="shared" si="603"/>
        <v>252</v>
      </c>
      <c r="O3581" s="2">
        <f t="shared" si="604"/>
        <v>0</v>
      </c>
      <c r="P3581" s="2">
        <f t="shared" si="605"/>
        <v>3304</v>
      </c>
      <c r="Q3581" s="14">
        <f t="shared" si="606"/>
        <v>0</v>
      </c>
      <c r="R3581" s="2"/>
      <c r="S3581" s="2"/>
      <c r="T3581" s="1" t="e">
        <v>#N/A</v>
      </c>
    </row>
    <row r="3582" spans="1:20" x14ac:dyDescent="0.25">
      <c r="A3582" s="2" t="str">
        <f t="shared" si="588"/>
        <v>022020</v>
      </c>
      <c r="B3582" s="11">
        <v>43874</v>
      </c>
      <c r="C3582" s="2" t="s">
        <v>922</v>
      </c>
      <c r="D3582" s="2" t="s">
        <v>250</v>
      </c>
      <c r="E3582" s="2" t="s">
        <v>251</v>
      </c>
      <c r="F3582" s="2">
        <v>4531</v>
      </c>
      <c r="G3582" s="2"/>
      <c r="H3582" s="2"/>
      <c r="I3582" s="2"/>
      <c r="J3582" s="2">
        <v>3840</v>
      </c>
      <c r="K3582" s="2"/>
      <c r="L3582" s="2">
        <f t="shared" si="601"/>
        <v>691.2</v>
      </c>
      <c r="M3582" s="2">
        <f t="shared" si="602"/>
        <v>345.6</v>
      </c>
      <c r="N3582" s="2">
        <f t="shared" si="603"/>
        <v>345.6</v>
      </c>
      <c r="O3582" s="2">
        <f t="shared" si="604"/>
        <v>0</v>
      </c>
      <c r="P3582" s="2">
        <f t="shared" si="605"/>
        <v>4531.2</v>
      </c>
      <c r="Q3582" s="14">
        <f t="shared" si="606"/>
        <v>0.1999999999998181</v>
      </c>
      <c r="R3582" s="2"/>
      <c r="S3582" s="2"/>
      <c r="T3582" s="1" t="e">
        <v>#N/A</v>
      </c>
    </row>
    <row r="3583" spans="1:20" x14ac:dyDescent="0.25">
      <c r="A3583" s="2" t="str">
        <f t="shared" si="588"/>
        <v>022020</v>
      </c>
      <c r="B3583" s="11">
        <v>43876</v>
      </c>
      <c r="C3583" s="2" t="s">
        <v>927</v>
      </c>
      <c r="D3583" s="2" t="s">
        <v>250</v>
      </c>
      <c r="E3583" s="2" t="s">
        <v>251</v>
      </c>
      <c r="F3583" s="2">
        <v>12390</v>
      </c>
      <c r="G3583" s="2"/>
      <c r="H3583" s="2"/>
      <c r="I3583" s="2"/>
      <c r="J3583" s="2">
        <v>10500</v>
      </c>
      <c r="K3583" s="2"/>
      <c r="L3583" s="2">
        <f t="shared" si="601"/>
        <v>1890</v>
      </c>
      <c r="M3583" s="2">
        <f t="shared" si="602"/>
        <v>945</v>
      </c>
      <c r="N3583" s="2">
        <f t="shared" si="603"/>
        <v>945</v>
      </c>
      <c r="O3583" s="2">
        <f t="shared" si="604"/>
        <v>0</v>
      </c>
      <c r="P3583" s="2">
        <f t="shared" si="605"/>
        <v>12390</v>
      </c>
      <c r="Q3583" s="14">
        <f t="shared" si="606"/>
        <v>0</v>
      </c>
      <c r="R3583" s="2"/>
      <c r="S3583" s="2"/>
      <c r="T3583" s="1" t="e">
        <v>#N/A</v>
      </c>
    </row>
    <row r="3584" spans="1:20" x14ac:dyDescent="0.25">
      <c r="A3584" s="2" t="str">
        <f t="shared" si="588"/>
        <v>022020</v>
      </c>
      <c r="B3584" s="11">
        <v>43879</v>
      </c>
      <c r="C3584" s="2" t="s">
        <v>932</v>
      </c>
      <c r="D3584" s="2" t="s">
        <v>250</v>
      </c>
      <c r="E3584" s="2" t="s">
        <v>251</v>
      </c>
      <c r="F3584" s="2">
        <v>7965</v>
      </c>
      <c r="G3584" s="2"/>
      <c r="H3584" s="2"/>
      <c r="I3584" s="2"/>
      <c r="J3584" s="2">
        <v>6750</v>
      </c>
      <c r="K3584" s="2"/>
      <c r="L3584" s="2">
        <f t="shared" si="601"/>
        <v>1215</v>
      </c>
      <c r="M3584" s="2">
        <f t="shared" si="602"/>
        <v>607.5</v>
      </c>
      <c r="N3584" s="2">
        <f t="shared" si="603"/>
        <v>607.5</v>
      </c>
      <c r="O3584" s="2">
        <f t="shared" si="604"/>
        <v>0</v>
      </c>
      <c r="P3584" s="2">
        <f t="shared" si="605"/>
        <v>7965</v>
      </c>
      <c r="Q3584" s="14">
        <f t="shared" si="606"/>
        <v>0</v>
      </c>
      <c r="R3584" s="2"/>
      <c r="S3584" s="2"/>
      <c r="T3584" s="1" t="e">
        <v>#N/A</v>
      </c>
    </row>
    <row r="3585" spans="1:20" x14ac:dyDescent="0.25">
      <c r="A3585" s="2" t="str">
        <f t="shared" si="588"/>
        <v>022020</v>
      </c>
      <c r="B3585" s="11">
        <v>43879</v>
      </c>
      <c r="C3585" s="2" t="s">
        <v>940</v>
      </c>
      <c r="D3585" s="2" t="s">
        <v>250</v>
      </c>
      <c r="E3585" s="2" t="s">
        <v>251</v>
      </c>
      <c r="F3585" s="2">
        <v>6490</v>
      </c>
      <c r="G3585" s="2"/>
      <c r="H3585" s="2"/>
      <c r="I3585" s="2"/>
      <c r="J3585" s="2">
        <v>5500</v>
      </c>
      <c r="K3585" s="2"/>
      <c r="L3585" s="2">
        <f t="shared" si="601"/>
        <v>990</v>
      </c>
      <c r="M3585" s="2">
        <f t="shared" si="602"/>
        <v>495</v>
      </c>
      <c r="N3585" s="2">
        <f t="shared" si="603"/>
        <v>495</v>
      </c>
      <c r="O3585" s="2">
        <f t="shared" si="604"/>
        <v>0</v>
      </c>
      <c r="P3585" s="2">
        <f t="shared" si="605"/>
        <v>6490</v>
      </c>
      <c r="Q3585" s="14">
        <f t="shared" si="606"/>
        <v>0</v>
      </c>
      <c r="R3585" s="2"/>
      <c r="S3585" s="2"/>
      <c r="T3585" s="1" t="e">
        <v>#N/A</v>
      </c>
    </row>
    <row r="3586" spans="1:20" x14ac:dyDescent="0.25">
      <c r="A3586" s="2" t="str">
        <f t="shared" si="588"/>
        <v>022020</v>
      </c>
      <c r="B3586" s="11">
        <v>43881</v>
      </c>
      <c r="C3586" s="2" t="s">
        <v>950</v>
      </c>
      <c r="D3586" s="2" t="s">
        <v>250</v>
      </c>
      <c r="E3586" s="2" t="s">
        <v>251</v>
      </c>
      <c r="F3586" s="2">
        <v>2655</v>
      </c>
      <c r="G3586" s="2"/>
      <c r="H3586" s="2"/>
      <c r="I3586" s="2"/>
      <c r="J3586" s="2">
        <v>2250</v>
      </c>
      <c r="K3586" s="2"/>
      <c r="L3586" s="2">
        <f t="shared" si="601"/>
        <v>405</v>
      </c>
      <c r="M3586" s="2">
        <f t="shared" si="602"/>
        <v>202.5</v>
      </c>
      <c r="N3586" s="2">
        <f t="shared" si="603"/>
        <v>202.5</v>
      </c>
      <c r="O3586" s="2">
        <f t="shared" si="604"/>
        <v>0</v>
      </c>
      <c r="P3586" s="2">
        <f t="shared" si="605"/>
        <v>2655</v>
      </c>
      <c r="Q3586" s="14">
        <f t="shared" si="606"/>
        <v>0</v>
      </c>
      <c r="R3586" s="2"/>
      <c r="S3586" s="2"/>
      <c r="T3586" s="1" t="e">
        <v>#N/A</v>
      </c>
    </row>
    <row r="3587" spans="1:20" x14ac:dyDescent="0.25">
      <c r="A3587" s="2" t="str">
        <f t="shared" si="588"/>
        <v>022020</v>
      </c>
      <c r="B3587" s="11">
        <v>43882</v>
      </c>
      <c r="C3587" s="2" t="s">
        <v>955</v>
      </c>
      <c r="D3587" s="2" t="s">
        <v>250</v>
      </c>
      <c r="E3587" s="2" t="s">
        <v>251</v>
      </c>
      <c r="F3587" s="2">
        <v>6195</v>
      </c>
      <c r="G3587" s="2"/>
      <c r="H3587" s="2"/>
      <c r="I3587" s="2"/>
      <c r="J3587" s="2">
        <v>5250</v>
      </c>
      <c r="K3587" s="2"/>
      <c r="L3587" s="2">
        <f t="shared" si="601"/>
        <v>945</v>
      </c>
      <c r="M3587" s="2">
        <f t="shared" si="602"/>
        <v>472.5</v>
      </c>
      <c r="N3587" s="2">
        <f t="shared" si="603"/>
        <v>472.5</v>
      </c>
      <c r="O3587" s="2">
        <f t="shared" si="604"/>
        <v>0</v>
      </c>
      <c r="P3587" s="2">
        <f t="shared" si="605"/>
        <v>6195</v>
      </c>
      <c r="Q3587" s="14">
        <f t="shared" si="606"/>
        <v>0</v>
      </c>
      <c r="R3587" s="2"/>
      <c r="S3587" s="2"/>
      <c r="T3587" s="1" t="e">
        <v>#N/A</v>
      </c>
    </row>
    <row r="3588" spans="1:20" x14ac:dyDescent="0.25">
      <c r="A3588" s="2" t="str">
        <f t="shared" si="588"/>
        <v>032020</v>
      </c>
      <c r="B3588" s="11">
        <v>43893</v>
      </c>
      <c r="C3588" s="2" t="s">
        <v>1495</v>
      </c>
      <c r="D3588" s="2" t="s">
        <v>250</v>
      </c>
      <c r="E3588" s="2" t="s">
        <v>251</v>
      </c>
      <c r="F3588" s="2">
        <v>14699</v>
      </c>
      <c r="G3588" s="2"/>
      <c r="H3588" s="2"/>
      <c r="I3588" s="2"/>
      <c r="J3588" s="2">
        <v>12457</v>
      </c>
      <c r="K3588" s="2"/>
      <c r="L3588" s="2">
        <f t="shared" si="601"/>
        <v>2242.2600000000002</v>
      </c>
      <c r="M3588" s="2">
        <f t="shared" si="602"/>
        <v>1121.1300000000001</v>
      </c>
      <c r="N3588" s="2">
        <f t="shared" si="603"/>
        <v>1121.1300000000001</v>
      </c>
      <c r="O3588" s="2">
        <f t="shared" si="604"/>
        <v>0</v>
      </c>
      <c r="P3588" s="2">
        <f t="shared" si="605"/>
        <v>14699.26</v>
      </c>
      <c r="Q3588" s="14">
        <f t="shared" si="606"/>
        <v>0.26000000000021828</v>
      </c>
      <c r="R3588" s="2"/>
      <c r="S3588" s="2"/>
      <c r="T3588" s="1" t="e">
        <v>#N/A</v>
      </c>
    </row>
    <row r="3589" spans="1:20" x14ac:dyDescent="0.25">
      <c r="A3589" s="2" t="str">
        <f t="shared" si="588"/>
        <v>042019</v>
      </c>
      <c r="B3589" s="11">
        <v>43582</v>
      </c>
      <c r="C3589" s="2" t="s">
        <v>1934</v>
      </c>
      <c r="D3589" s="2" t="s">
        <v>250</v>
      </c>
      <c r="E3589" s="2" t="s">
        <v>251</v>
      </c>
      <c r="F3589" s="2">
        <v>4248</v>
      </c>
      <c r="G3589" s="2"/>
      <c r="H3589" s="2"/>
      <c r="I3589" s="2"/>
      <c r="J3589" s="2">
        <v>3600</v>
      </c>
      <c r="K3589" s="2"/>
      <c r="L3589" s="2">
        <f t="shared" si="601"/>
        <v>648</v>
      </c>
      <c r="M3589" s="2">
        <f t="shared" si="602"/>
        <v>324</v>
      </c>
      <c r="N3589" s="2">
        <f t="shared" si="603"/>
        <v>324</v>
      </c>
      <c r="O3589" s="2">
        <f t="shared" si="604"/>
        <v>0</v>
      </c>
      <c r="P3589" s="2">
        <f t="shared" si="605"/>
        <v>4248</v>
      </c>
      <c r="Q3589" s="14">
        <f t="shared" si="606"/>
        <v>0</v>
      </c>
      <c r="R3589" s="2"/>
      <c r="S3589" s="2"/>
      <c r="T3589" s="1" t="e">
        <v>#N/A</v>
      </c>
    </row>
    <row r="3590" spans="1:20" x14ac:dyDescent="0.25">
      <c r="A3590" s="2" t="str">
        <f t="shared" si="588"/>
        <v>042019</v>
      </c>
      <c r="B3590" s="11">
        <v>43566</v>
      </c>
      <c r="C3590" s="2" t="s">
        <v>1937</v>
      </c>
      <c r="D3590" s="2" t="s">
        <v>250</v>
      </c>
      <c r="E3590" s="2" t="s">
        <v>251</v>
      </c>
      <c r="F3590" s="2">
        <v>4425</v>
      </c>
      <c r="G3590" s="2"/>
      <c r="H3590" s="2"/>
      <c r="I3590" s="2"/>
      <c r="J3590" s="2">
        <v>3750</v>
      </c>
      <c r="K3590" s="2"/>
      <c r="L3590" s="2">
        <f t="shared" si="601"/>
        <v>675</v>
      </c>
      <c r="M3590" s="2">
        <f t="shared" si="602"/>
        <v>337.5</v>
      </c>
      <c r="N3590" s="2">
        <f t="shared" si="603"/>
        <v>337.5</v>
      </c>
      <c r="O3590" s="2">
        <f t="shared" si="604"/>
        <v>0</v>
      </c>
      <c r="P3590" s="2">
        <f t="shared" si="605"/>
        <v>4425</v>
      </c>
      <c r="Q3590" s="14">
        <f t="shared" si="606"/>
        <v>0</v>
      </c>
      <c r="R3590" s="2"/>
      <c r="S3590" s="2"/>
      <c r="T3590" s="1" t="e">
        <v>#N/A</v>
      </c>
    </row>
    <row r="3591" spans="1:20" x14ac:dyDescent="0.25">
      <c r="A3591" s="2" t="str">
        <f t="shared" si="588"/>
        <v>042019</v>
      </c>
      <c r="B3591" s="11">
        <v>43560</v>
      </c>
      <c r="C3591" s="2" t="s">
        <v>1943</v>
      </c>
      <c r="D3591" s="2" t="s">
        <v>250</v>
      </c>
      <c r="E3591" s="2" t="s">
        <v>251</v>
      </c>
      <c r="F3591" s="2">
        <v>5310</v>
      </c>
      <c r="G3591" s="2"/>
      <c r="H3591" s="2"/>
      <c r="I3591" s="2"/>
      <c r="J3591" s="2">
        <v>4500</v>
      </c>
      <c r="K3591" s="2"/>
      <c r="L3591" s="2">
        <f t="shared" si="601"/>
        <v>810</v>
      </c>
      <c r="M3591" s="2">
        <f t="shared" si="602"/>
        <v>405</v>
      </c>
      <c r="N3591" s="2">
        <f t="shared" si="603"/>
        <v>405</v>
      </c>
      <c r="O3591" s="2">
        <f t="shared" si="604"/>
        <v>0</v>
      </c>
      <c r="P3591" s="2">
        <f t="shared" si="605"/>
        <v>5310</v>
      </c>
      <c r="Q3591" s="14">
        <f t="shared" si="606"/>
        <v>0</v>
      </c>
      <c r="R3591" s="2"/>
      <c r="S3591" s="2"/>
      <c r="T3591" s="1" t="e">
        <v>#N/A</v>
      </c>
    </row>
    <row r="3592" spans="1:20" x14ac:dyDescent="0.25">
      <c r="A3592" s="2" t="str">
        <f t="shared" si="588"/>
        <v>042019</v>
      </c>
      <c r="B3592" s="11">
        <v>43574</v>
      </c>
      <c r="C3592" s="2" t="s">
        <v>1960</v>
      </c>
      <c r="D3592" s="2" t="s">
        <v>250</v>
      </c>
      <c r="E3592" s="2" t="s">
        <v>251</v>
      </c>
      <c r="F3592" s="2">
        <v>17700</v>
      </c>
      <c r="G3592" s="2"/>
      <c r="H3592" s="2"/>
      <c r="I3592" s="2"/>
      <c r="J3592" s="2">
        <v>15000</v>
      </c>
      <c r="K3592" s="2"/>
      <c r="L3592" s="2">
        <f t="shared" si="601"/>
        <v>2700</v>
      </c>
      <c r="M3592" s="2">
        <f t="shared" si="602"/>
        <v>1350</v>
      </c>
      <c r="N3592" s="2">
        <f t="shared" si="603"/>
        <v>1350</v>
      </c>
      <c r="O3592" s="2">
        <f t="shared" si="604"/>
        <v>0</v>
      </c>
      <c r="P3592" s="2">
        <f t="shared" si="605"/>
        <v>17700</v>
      </c>
      <c r="Q3592" s="14">
        <f t="shared" si="606"/>
        <v>0</v>
      </c>
      <c r="R3592" s="2"/>
      <c r="S3592" s="2"/>
      <c r="T3592" s="1" t="e">
        <v>#N/A</v>
      </c>
    </row>
    <row r="3593" spans="1:20" x14ac:dyDescent="0.25">
      <c r="A3593" s="2" t="str">
        <f t="shared" si="588"/>
        <v>042019</v>
      </c>
      <c r="B3593" s="11">
        <v>43577</v>
      </c>
      <c r="C3593" s="2" t="s">
        <v>1966</v>
      </c>
      <c r="D3593" s="2" t="s">
        <v>250</v>
      </c>
      <c r="E3593" s="2" t="s">
        <v>251</v>
      </c>
      <c r="F3593" s="2">
        <v>4168</v>
      </c>
      <c r="G3593" s="2"/>
      <c r="H3593" s="2"/>
      <c r="I3593" s="2"/>
      <c r="J3593" s="2">
        <v>3532</v>
      </c>
      <c r="K3593" s="2"/>
      <c r="L3593" s="2">
        <f t="shared" si="601"/>
        <v>635.76</v>
      </c>
      <c r="M3593" s="2">
        <f t="shared" si="602"/>
        <v>317.88</v>
      </c>
      <c r="N3593" s="2">
        <f t="shared" si="603"/>
        <v>317.88</v>
      </c>
      <c r="O3593" s="2">
        <f t="shared" si="604"/>
        <v>0</v>
      </c>
      <c r="P3593" s="2">
        <f t="shared" si="605"/>
        <v>4167.76</v>
      </c>
      <c r="Q3593" s="14">
        <f t="shared" si="606"/>
        <v>-0.23999999999978172</v>
      </c>
      <c r="R3593" s="2"/>
      <c r="S3593" s="2"/>
      <c r="T3593" s="1" t="e">
        <v>#N/A</v>
      </c>
    </row>
    <row r="3594" spans="1:20" x14ac:dyDescent="0.25">
      <c r="A3594" s="2" t="str">
        <f t="shared" si="588"/>
        <v>052019</v>
      </c>
      <c r="B3594" s="11">
        <v>43592</v>
      </c>
      <c r="C3594" s="2" t="s">
        <v>2277</v>
      </c>
      <c r="D3594" s="2" t="s">
        <v>250</v>
      </c>
      <c r="E3594" s="2" t="s">
        <v>251</v>
      </c>
      <c r="F3594" s="2">
        <v>4720</v>
      </c>
      <c r="G3594" s="2"/>
      <c r="H3594" s="2"/>
      <c r="I3594" s="2"/>
      <c r="J3594" s="2">
        <v>4000</v>
      </c>
      <c r="K3594" s="2"/>
      <c r="L3594" s="2">
        <f t="shared" si="601"/>
        <v>720</v>
      </c>
      <c r="M3594" s="2">
        <f t="shared" si="602"/>
        <v>360</v>
      </c>
      <c r="N3594" s="2">
        <f t="shared" si="603"/>
        <v>360</v>
      </c>
      <c r="O3594" s="2">
        <f t="shared" si="604"/>
        <v>0</v>
      </c>
      <c r="P3594" s="2">
        <f t="shared" si="605"/>
        <v>4720</v>
      </c>
      <c r="Q3594" s="14">
        <f t="shared" si="606"/>
        <v>0</v>
      </c>
      <c r="R3594" s="2"/>
      <c r="S3594" s="2"/>
      <c r="T3594" s="1" t="e">
        <v>#N/A</v>
      </c>
    </row>
    <row r="3595" spans="1:20" x14ac:dyDescent="0.25">
      <c r="A3595" s="2" t="str">
        <f t="shared" si="588"/>
        <v>052019</v>
      </c>
      <c r="B3595" s="11">
        <v>43603</v>
      </c>
      <c r="C3595" s="2" t="s">
        <v>2295</v>
      </c>
      <c r="D3595" s="2" t="s">
        <v>250</v>
      </c>
      <c r="E3595" s="2" t="s">
        <v>251</v>
      </c>
      <c r="F3595" s="2">
        <v>6195</v>
      </c>
      <c r="G3595" s="2"/>
      <c r="H3595" s="2"/>
      <c r="I3595" s="2"/>
      <c r="J3595" s="2">
        <v>5250</v>
      </c>
      <c r="K3595" s="2"/>
      <c r="L3595" s="2">
        <f t="shared" si="601"/>
        <v>945</v>
      </c>
      <c r="M3595" s="2">
        <f t="shared" si="602"/>
        <v>472.5</v>
      </c>
      <c r="N3595" s="2">
        <f t="shared" si="603"/>
        <v>472.5</v>
      </c>
      <c r="O3595" s="2">
        <f t="shared" si="604"/>
        <v>0</v>
      </c>
      <c r="P3595" s="2">
        <f t="shared" si="605"/>
        <v>6195</v>
      </c>
      <c r="Q3595" s="14">
        <f t="shared" si="606"/>
        <v>0</v>
      </c>
      <c r="R3595" s="2"/>
      <c r="S3595" s="2"/>
      <c r="T3595" s="1" t="e">
        <v>#N/A</v>
      </c>
    </row>
    <row r="3596" spans="1:20" x14ac:dyDescent="0.25">
      <c r="A3596" s="2" t="str">
        <f t="shared" si="588"/>
        <v>052019</v>
      </c>
      <c r="B3596" s="11">
        <v>43606</v>
      </c>
      <c r="C3596" s="2" t="s">
        <v>2301</v>
      </c>
      <c r="D3596" s="2" t="s">
        <v>250</v>
      </c>
      <c r="E3596" s="2" t="s">
        <v>251</v>
      </c>
      <c r="F3596" s="2">
        <v>16532</v>
      </c>
      <c r="G3596" s="2"/>
      <c r="H3596" s="2"/>
      <c r="I3596" s="2"/>
      <c r="J3596" s="2">
        <v>14010</v>
      </c>
      <c r="K3596" s="2"/>
      <c r="L3596" s="2">
        <f t="shared" si="601"/>
        <v>2521.8000000000002</v>
      </c>
      <c r="M3596" s="2">
        <f t="shared" si="602"/>
        <v>1260.9000000000001</v>
      </c>
      <c r="N3596" s="2">
        <f t="shared" si="603"/>
        <v>1260.9000000000001</v>
      </c>
      <c r="O3596" s="2">
        <f t="shared" si="604"/>
        <v>0</v>
      </c>
      <c r="P3596" s="2">
        <f t="shared" si="605"/>
        <v>16531.8</v>
      </c>
      <c r="Q3596" s="14">
        <f t="shared" si="606"/>
        <v>-0.2000000000007276</v>
      </c>
      <c r="R3596" s="2"/>
      <c r="S3596" s="2"/>
      <c r="T3596" s="1" t="e">
        <v>#N/A</v>
      </c>
    </row>
    <row r="3597" spans="1:20" x14ac:dyDescent="0.25">
      <c r="A3597" s="2" t="str">
        <f t="shared" si="588"/>
        <v>052019</v>
      </c>
      <c r="B3597" s="11">
        <v>43608</v>
      </c>
      <c r="C3597" s="2" t="s">
        <v>2311</v>
      </c>
      <c r="D3597" s="2" t="s">
        <v>250</v>
      </c>
      <c r="E3597" s="2" t="s">
        <v>251</v>
      </c>
      <c r="F3597" s="2">
        <v>1770</v>
      </c>
      <c r="G3597" s="2"/>
      <c r="H3597" s="2"/>
      <c r="I3597" s="2"/>
      <c r="J3597" s="2">
        <v>1500</v>
      </c>
      <c r="K3597" s="2"/>
      <c r="L3597" s="2">
        <f t="shared" si="601"/>
        <v>270</v>
      </c>
      <c r="M3597" s="2">
        <f t="shared" si="602"/>
        <v>135</v>
      </c>
      <c r="N3597" s="2">
        <f t="shared" si="603"/>
        <v>135</v>
      </c>
      <c r="O3597" s="2">
        <f t="shared" si="604"/>
        <v>0</v>
      </c>
      <c r="P3597" s="2">
        <f t="shared" si="605"/>
        <v>1770</v>
      </c>
      <c r="Q3597" s="14">
        <f t="shared" si="606"/>
        <v>0</v>
      </c>
      <c r="R3597" s="2"/>
      <c r="S3597" s="2"/>
      <c r="T3597" s="1" t="e">
        <v>#N/A</v>
      </c>
    </row>
    <row r="3598" spans="1:20" x14ac:dyDescent="0.25">
      <c r="A3598" s="2" t="str">
        <f t="shared" si="588"/>
        <v>052019</v>
      </c>
      <c r="B3598" s="11">
        <v>43610</v>
      </c>
      <c r="C3598" s="2" t="s">
        <v>2315</v>
      </c>
      <c r="D3598" s="2" t="s">
        <v>250</v>
      </c>
      <c r="E3598" s="2" t="s">
        <v>251</v>
      </c>
      <c r="F3598" s="2">
        <v>24662</v>
      </c>
      <c r="G3598" s="2"/>
      <c r="H3598" s="2"/>
      <c r="I3598" s="2"/>
      <c r="J3598" s="2">
        <v>20900</v>
      </c>
      <c r="K3598" s="2"/>
      <c r="L3598" s="2">
        <f t="shared" si="601"/>
        <v>3762</v>
      </c>
      <c r="M3598" s="2">
        <f t="shared" si="602"/>
        <v>1881</v>
      </c>
      <c r="N3598" s="2">
        <f t="shared" si="603"/>
        <v>1881</v>
      </c>
      <c r="O3598" s="2">
        <f t="shared" si="604"/>
        <v>0</v>
      </c>
      <c r="P3598" s="2">
        <f t="shared" si="605"/>
        <v>24662</v>
      </c>
      <c r="Q3598" s="14">
        <f t="shared" si="606"/>
        <v>0</v>
      </c>
      <c r="R3598" s="2"/>
      <c r="S3598" s="2"/>
      <c r="T3598" s="1" t="e">
        <v>#N/A</v>
      </c>
    </row>
    <row r="3599" spans="1:20" x14ac:dyDescent="0.25">
      <c r="A3599" s="2" t="str">
        <f t="shared" ref="A3599:A3662" si="607">TEXT(B3599,"MMYYYY")</f>
        <v>052019</v>
      </c>
      <c r="B3599" s="11">
        <v>43612</v>
      </c>
      <c r="C3599" s="2" t="s">
        <v>2320</v>
      </c>
      <c r="D3599" s="2" t="s">
        <v>250</v>
      </c>
      <c r="E3599" s="2" t="s">
        <v>251</v>
      </c>
      <c r="F3599" s="2">
        <v>1133</v>
      </c>
      <c r="G3599" s="2"/>
      <c r="H3599" s="2"/>
      <c r="I3599" s="2"/>
      <c r="J3599" s="2">
        <v>960</v>
      </c>
      <c r="K3599" s="2"/>
      <c r="L3599" s="2">
        <f t="shared" si="601"/>
        <v>172.8</v>
      </c>
      <c r="M3599" s="2">
        <f t="shared" si="602"/>
        <v>86.4</v>
      </c>
      <c r="N3599" s="2">
        <f t="shared" si="603"/>
        <v>86.4</v>
      </c>
      <c r="O3599" s="2">
        <f t="shared" si="604"/>
        <v>0</v>
      </c>
      <c r="P3599" s="2">
        <f t="shared" si="605"/>
        <v>1132.8</v>
      </c>
      <c r="Q3599" s="14">
        <f t="shared" si="606"/>
        <v>-0.20000000000004547</v>
      </c>
      <c r="R3599" s="2"/>
      <c r="S3599" s="2"/>
      <c r="T3599" s="1" t="e">
        <v>#N/A</v>
      </c>
    </row>
    <row r="3600" spans="1:20" x14ac:dyDescent="0.25">
      <c r="A3600" s="2" t="str">
        <f t="shared" si="607"/>
        <v>052019</v>
      </c>
      <c r="B3600" s="11">
        <v>43613</v>
      </c>
      <c r="C3600" s="2" t="s">
        <v>2323</v>
      </c>
      <c r="D3600" s="2" t="s">
        <v>250</v>
      </c>
      <c r="E3600" s="2" t="s">
        <v>251</v>
      </c>
      <c r="F3600" s="2">
        <v>4425</v>
      </c>
      <c r="G3600" s="2"/>
      <c r="H3600" s="2"/>
      <c r="I3600" s="2"/>
      <c r="J3600" s="2">
        <v>3750</v>
      </c>
      <c r="K3600" s="2"/>
      <c r="L3600" s="2">
        <f t="shared" si="601"/>
        <v>675</v>
      </c>
      <c r="M3600" s="2">
        <f t="shared" si="602"/>
        <v>337.5</v>
      </c>
      <c r="N3600" s="2">
        <f t="shared" si="603"/>
        <v>337.5</v>
      </c>
      <c r="O3600" s="2">
        <f t="shared" si="604"/>
        <v>0</v>
      </c>
      <c r="P3600" s="2">
        <f t="shared" si="605"/>
        <v>4425</v>
      </c>
      <c r="Q3600" s="14">
        <f t="shared" si="606"/>
        <v>0</v>
      </c>
      <c r="R3600" s="2"/>
      <c r="S3600" s="2"/>
      <c r="T3600" s="1" t="e">
        <v>#N/A</v>
      </c>
    </row>
    <row r="3601" spans="1:20" x14ac:dyDescent="0.25">
      <c r="A3601" s="2" t="str">
        <f t="shared" si="607"/>
        <v>052019</v>
      </c>
      <c r="B3601" s="11">
        <v>43614</v>
      </c>
      <c r="C3601" s="2" t="s">
        <v>2327</v>
      </c>
      <c r="D3601" s="2" t="s">
        <v>250</v>
      </c>
      <c r="E3601" s="2" t="s">
        <v>251</v>
      </c>
      <c r="F3601" s="2">
        <v>9735</v>
      </c>
      <c r="G3601" s="2"/>
      <c r="H3601" s="2"/>
      <c r="I3601" s="2"/>
      <c r="J3601" s="2">
        <v>8250</v>
      </c>
      <c r="K3601" s="2"/>
      <c r="L3601" s="2">
        <f t="shared" si="601"/>
        <v>1485</v>
      </c>
      <c r="M3601" s="2">
        <f t="shared" si="602"/>
        <v>742.5</v>
      </c>
      <c r="N3601" s="2">
        <f t="shared" si="603"/>
        <v>742.5</v>
      </c>
      <c r="O3601" s="2">
        <f t="shared" si="604"/>
        <v>0</v>
      </c>
      <c r="P3601" s="2">
        <f t="shared" si="605"/>
        <v>9735</v>
      </c>
      <c r="Q3601" s="14">
        <f t="shared" si="606"/>
        <v>0</v>
      </c>
      <c r="R3601" s="2"/>
      <c r="S3601" s="2"/>
      <c r="T3601" s="1" t="e">
        <v>#N/A</v>
      </c>
    </row>
    <row r="3602" spans="1:20" x14ac:dyDescent="0.25">
      <c r="A3602" s="2" t="str">
        <f t="shared" si="607"/>
        <v>052019</v>
      </c>
      <c r="B3602" s="11">
        <v>43616</v>
      </c>
      <c r="C3602" s="2" t="s">
        <v>2333</v>
      </c>
      <c r="D3602" s="2" t="s">
        <v>250</v>
      </c>
      <c r="E3602" s="2" t="s">
        <v>251</v>
      </c>
      <c r="F3602" s="2">
        <v>3540</v>
      </c>
      <c r="G3602" s="2"/>
      <c r="H3602" s="2"/>
      <c r="I3602" s="2"/>
      <c r="J3602" s="2">
        <v>3000</v>
      </c>
      <c r="K3602" s="2"/>
      <c r="L3602" s="2">
        <f t="shared" si="601"/>
        <v>540</v>
      </c>
      <c r="M3602" s="2">
        <f t="shared" si="602"/>
        <v>270</v>
      </c>
      <c r="N3602" s="2">
        <f t="shared" si="603"/>
        <v>270</v>
      </c>
      <c r="O3602" s="2">
        <f t="shared" si="604"/>
        <v>0</v>
      </c>
      <c r="P3602" s="2">
        <f t="shared" si="605"/>
        <v>3540</v>
      </c>
      <c r="Q3602" s="14">
        <f t="shared" si="606"/>
        <v>0</v>
      </c>
      <c r="R3602" s="2"/>
      <c r="S3602" s="2"/>
      <c r="T3602" s="1" t="e">
        <v>#N/A</v>
      </c>
    </row>
    <row r="3603" spans="1:20" x14ac:dyDescent="0.25">
      <c r="A3603" s="2" t="str">
        <f t="shared" si="607"/>
        <v>062019</v>
      </c>
      <c r="B3603" s="11">
        <v>43617</v>
      </c>
      <c r="C3603" s="2" t="s">
        <v>2749</v>
      </c>
      <c r="D3603" s="2" t="s">
        <v>250</v>
      </c>
      <c r="E3603" s="2" t="s">
        <v>251</v>
      </c>
      <c r="F3603" s="2">
        <v>3540</v>
      </c>
      <c r="G3603" s="2"/>
      <c r="H3603" s="2"/>
      <c r="I3603" s="2"/>
      <c r="J3603" s="2">
        <v>3000</v>
      </c>
      <c r="K3603" s="2"/>
      <c r="L3603" s="2">
        <f t="shared" si="601"/>
        <v>540</v>
      </c>
      <c r="M3603" s="2">
        <f t="shared" si="602"/>
        <v>270</v>
      </c>
      <c r="N3603" s="2">
        <f t="shared" si="603"/>
        <v>270</v>
      </c>
      <c r="O3603" s="2">
        <f t="shared" si="604"/>
        <v>0</v>
      </c>
      <c r="P3603" s="2">
        <f t="shared" si="605"/>
        <v>3540</v>
      </c>
      <c r="Q3603" s="14">
        <f t="shared" si="606"/>
        <v>0</v>
      </c>
      <c r="R3603" s="2"/>
      <c r="S3603" s="2"/>
      <c r="T3603" s="1" t="e">
        <v>#N/A</v>
      </c>
    </row>
    <row r="3604" spans="1:20" x14ac:dyDescent="0.25">
      <c r="A3604" s="2" t="str">
        <f t="shared" si="607"/>
        <v>062019</v>
      </c>
      <c r="B3604" s="11">
        <v>43624</v>
      </c>
      <c r="C3604" s="2" t="s">
        <v>2761</v>
      </c>
      <c r="D3604" s="2" t="s">
        <v>250</v>
      </c>
      <c r="E3604" s="2" t="s">
        <v>251</v>
      </c>
      <c r="F3604" s="2">
        <v>6337</v>
      </c>
      <c r="G3604" s="2"/>
      <c r="H3604" s="2"/>
      <c r="I3604" s="2"/>
      <c r="J3604" s="2">
        <v>5370</v>
      </c>
      <c r="K3604" s="2"/>
      <c r="L3604" s="2">
        <f t="shared" si="601"/>
        <v>966.6</v>
      </c>
      <c r="M3604" s="2">
        <f t="shared" si="602"/>
        <v>483.3</v>
      </c>
      <c r="N3604" s="2">
        <f t="shared" si="603"/>
        <v>483.3</v>
      </c>
      <c r="O3604" s="2">
        <f t="shared" si="604"/>
        <v>0</v>
      </c>
      <c r="P3604" s="2">
        <f t="shared" si="605"/>
        <v>6336.6</v>
      </c>
      <c r="Q3604" s="14">
        <f t="shared" si="606"/>
        <v>-0.3999999999996362</v>
      </c>
      <c r="R3604" s="2"/>
      <c r="S3604" s="2"/>
      <c r="T3604" s="1" t="e">
        <v>#N/A</v>
      </c>
    </row>
    <row r="3605" spans="1:20" x14ac:dyDescent="0.25">
      <c r="A3605" s="2" t="str">
        <f t="shared" si="607"/>
        <v>062019</v>
      </c>
      <c r="B3605" s="11">
        <v>43628</v>
      </c>
      <c r="C3605" s="2" t="s">
        <v>2767</v>
      </c>
      <c r="D3605" s="2" t="s">
        <v>250</v>
      </c>
      <c r="E3605" s="2" t="s">
        <v>251</v>
      </c>
      <c r="F3605" s="2">
        <v>15564</v>
      </c>
      <c r="G3605" s="2"/>
      <c r="H3605" s="2"/>
      <c r="I3605" s="2"/>
      <c r="J3605" s="2">
        <v>13190</v>
      </c>
      <c r="K3605" s="2"/>
      <c r="L3605" s="2">
        <f t="shared" si="601"/>
        <v>2374.1999999999998</v>
      </c>
      <c r="M3605" s="2">
        <f t="shared" si="602"/>
        <v>1187.0999999999999</v>
      </c>
      <c r="N3605" s="2">
        <f t="shared" si="603"/>
        <v>1187.0999999999999</v>
      </c>
      <c r="O3605" s="2">
        <f t="shared" si="604"/>
        <v>0</v>
      </c>
      <c r="P3605" s="2">
        <f t="shared" si="605"/>
        <v>15564.2</v>
      </c>
      <c r="Q3605" s="14">
        <f t="shared" si="606"/>
        <v>0.2000000000007276</v>
      </c>
      <c r="R3605" s="2"/>
      <c r="S3605" s="2"/>
      <c r="T3605" s="1" t="e">
        <v>#N/A</v>
      </c>
    </row>
    <row r="3606" spans="1:20" x14ac:dyDescent="0.25">
      <c r="A3606" s="2" t="str">
        <f t="shared" si="607"/>
        <v>062019</v>
      </c>
      <c r="B3606" s="11">
        <v>43629</v>
      </c>
      <c r="C3606" s="2" t="s">
        <v>2770</v>
      </c>
      <c r="D3606" s="2" t="s">
        <v>250</v>
      </c>
      <c r="E3606" s="2" t="s">
        <v>251</v>
      </c>
      <c r="F3606" s="2">
        <v>5900</v>
      </c>
      <c r="G3606" s="2"/>
      <c r="H3606" s="2"/>
      <c r="I3606" s="2"/>
      <c r="J3606" s="2">
        <v>5000</v>
      </c>
      <c r="K3606" s="2"/>
      <c r="L3606" s="2">
        <f t="shared" si="601"/>
        <v>900</v>
      </c>
      <c r="M3606" s="2">
        <f t="shared" si="602"/>
        <v>450</v>
      </c>
      <c r="N3606" s="2">
        <f t="shared" si="603"/>
        <v>450</v>
      </c>
      <c r="O3606" s="2">
        <f t="shared" si="604"/>
        <v>0</v>
      </c>
      <c r="P3606" s="2">
        <f t="shared" si="605"/>
        <v>5900</v>
      </c>
      <c r="Q3606" s="14">
        <f t="shared" si="606"/>
        <v>0</v>
      </c>
      <c r="R3606" s="2"/>
      <c r="S3606" s="2"/>
      <c r="T3606" s="1" t="e">
        <v>#N/A</v>
      </c>
    </row>
    <row r="3607" spans="1:20" x14ac:dyDescent="0.25">
      <c r="A3607" s="2" t="str">
        <f t="shared" si="607"/>
        <v>062019</v>
      </c>
      <c r="B3607" s="11">
        <v>43630</v>
      </c>
      <c r="C3607" s="2" t="s">
        <v>2775</v>
      </c>
      <c r="D3607" s="2" t="s">
        <v>250</v>
      </c>
      <c r="E3607" s="2" t="s">
        <v>251</v>
      </c>
      <c r="F3607" s="2">
        <v>18083</v>
      </c>
      <c r="G3607" s="2"/>
      <c r="H3607" s="2"/>
      <c r="I3607" s="2"/>
      <c r="J3607" s="2">
        <v>15325</v>
      </c>
      <c r="K3607" s="2"/>
      <c r="L3607" s="2">
        <f t="shared" si="601"/>
        <v>2758.5</v>
      </c>
      <c r="M3607" s="2">
        <f t="shared" si="602"/>
        <v>1379.25</v>
      </c>
      <c r="N3607" s="2">
        <f t="shared" si="603"/>
        <v>1379.25</v>
      </c>
      <c r="O3607" s="2">
        <f t="shared" si="604"/>
        <v>0</v>
      </c>
      <c r="P3607" s="2">
        <f t="shared" si="605"/>
        <v>18083.5</v>
      </c>
      <c r="Q3607" s="14">
        <f t="shared" si="606"/>
        <v>0.5</v>
      </c>
      <c r="R3607" s="2"/>
      <c r="S3607" s="2"/>
      <c r="T3607" s="1" t="e">
        <v>#N/A</v>
      </c>
    </row>
    <row r="3608" spans="1:20" x14ac:dyDescent="0.25">
      <c r="A3608" s="2" t="str">
        <f t="shared" si="607"/>
        <v>062019</v>
      </c>
      <c r="B3608" s="11">
        <v>43631</v>
      </c>
      <c r="C3608" s="2" t="s">
        <v>2778</v>
      </c>
      <c r="D3608" s="2" t="s">
        <v>250</v>
      </c>
      <c r="E3608" s="2" t="s">
        <v>251</v>
      </c>
      <c r="F3608" s="2">
        <v>5983</v>
      </c>
      <c r="G3608" s="2"/>
      <c r="H3608" s="2"/>
      <c r="I3608" s="2"/>
      <c r="J3608" s="2">
        <v>5070</v>
      </c>
      <c r="K3608" s="2"/>
      <c r="L3608" s="2">
        <f t="shared" si="601"/>
        <v>912.6</v>
      </c>
      <c r="M3608" s="2">
        <f t="shared" si="602"/>
        <v>456.3</v>
      </c>
      <c r="N3608" s="2">
        <f t="shared" si="603"/>
        <v>456.3</v>
      </c>
      <c r="O3608" s="2">
        <f t="shared" si="604"/>
        <v>0</v>
      </c>
      <c r="P3608" s="2">
        <f t="shared" si="605"/>
        <v>5982.6</v>
      </c>
      <c r="Q3608" s="14">
        <f t="shared" si="606"/>
        <v>-0.3999999999996362</v>
      </c>
      <c r="R3608" s="2"/>
      <c r="S3608" s="2"/>
      <c r="T3608" s="1" t="e">
        <v>#N/A</v>
      </c>
    </row>
    <row r="3609" spans="1:20" x14ac:dyDescent="0.25">
      <c r="A3609" s="2" t="str">
        <f t="shared" si="607"/>
        <v>062019</v>
      </c>
      <c r="B3609" s="11">
        <v>43634</v>
      </c>
      <c r="C3609" s="2" t="s">
        <v>2783</v>
      </c>
      <c r="D3609" s="2" t="s">
        <v>250</v>
      </c>
      <c r="E3609" s="2" t="s">
        <v>251</v>
      </c>
      <c r="F3609" s="2">
        <v>3351</v>
      </c>
      <c r="G3609" s="2"/>
      <c r="H3609" s="2"/>
      <c r="I3609" s="2"/>
      <c r="J3609" s="2">
        <v>2840</v>
      </c>
      <c r="K3609" s="2"/>
      <c r="L3609" s="2">
        <f t="shared" si="601"/>
        <v>511.2</v>
      </c>
      <c r="M3609" s="2">
        <f t="shared" si="602"/>
        <v>255.6</v>
      </c>
      <c r="N3609" s="2">
        <f t="shared" si="603"/>
        <v>255.6</v>
      </c>
      <c r="O3609" s="2">
        <f t="shared" si="604"/>
        <v>0</v>
      </c>
      <c r="P3609" s="2">
        <f t="shared" si="605"/>
        <v>3351.2</v>
      </c>
      <c r="Q3609" s="14">
        <f t="shared" si="606"/>
        <v>0.1999999999998181</v>
      </c>
      <c r="R3609" s="2"/>
      <c r="S3609" s="2"/>
      <c r="T3609" s="1" t="e">
        <v>#N/A</v>
      </c>
    </row>
    <row r="3610" spans="1:20" x14ac:dyDescent="0.25">
      <c r="A3610" s="2" t="str">
        <f t="shared" si="607"/>
        <v>062019</v>
      </c>
      <c r="B3610" s="11">
        <v>43636</v>
      </c>
      <c r="C3610" s="2" t="s">
        <v>2789</v>
      </c>
      <c r="D3610" s="2" t="s">
        <v>250</v>
      </c>
      <c r="E3610" s="2" t="s">
        <v>251</v>
      </c>
      <c r="F3610" s="2">
        <v>5310</v>
      </c>
      <c r="G3610" s="2"/>
      <c r="H3610" s="2"/>
      <c r="I3610" s="2"/>
      <c r="J3610" s="2">
        <v>4500</v>
      </c>
      <c r="K3610" s="2"/>
      <c r="L3610" s="2">
        <f t="shared" si="601"/>
        <v>810</v>
      </c>
      <c r="M3610" s="2">
        <f t="shared" si="602"/>
        <v>405</v>
      </c>
      <c r="N3610" s="2">
        <f t="shared" si="603"/>
        <v>405</v>
      </c>
      <c r="O3610" s="2">
        <f t="shared" si="604"/>
        <v>0</v>
      </c>
      <c r="P3610" s="2">
        <f t="shared" si="605"/>
        <v>5310</v>
      </c>
      <c r="Q3610" s="14">
        <f t="shared" si="606"/>
        <v>0</v>
      </c>
      <c r="R3610" s="2"/>
      <c r="S3610" s="2"/>
      <c r="T3610" s="1" t="e">
        <v>#N/A</v>
      </c>
    </row>
    <row r="3611" spans="1:20" x14ac:dyDescent="0.25">
      <c r="A3611" s="2" t="str">
        <f t="shared" si="607"/>
        <v>062019</v>
      </c>
      <c r="B3611" s="11">
        <v>43641</v>
      </c>
      <c r="C3611" s="2" t="s">
        <v>2791</v>
      </c>
      <c r="D3611" s="2" t="s">
        <v>250</v>
      </c>
      <c r="E3611" s="2" t="s">
        <v>251</v>
      </c>
      <c r="F3611" s="2">
        <v>64893</v>
      </c>
      <c r="G3611" s="2"/>
      <c r="H3611" s="2"/>
      <c r="I3611" s="2"/>
      <c r="J3611" s="2">
        <v>54994</v>
      </c>
      <c r="K3611" s="2"/>
      <c r="L3611" s="2">
        <f t="shared" si="601"/>
        <v>9898.92</v>
      </c>
      <c r="M3611" s="2">
        <f t="shared" si="602"/>
        <v>4949.46</v>
      </c>
      <c r="N3611" s="2">
        <f t="shared" si="603"/>
        <v>4949.46</v>
      </c>
      <c r="O3611" s="2">
        <f t="shared" si="604"/>
        <v>0</v>
      </c>
      <c r="P3611" s="2">
        <f t="shared" si="605"/>
        <v>64892.92</v>
      </c>
      <c r="Q3611" s="14">
        <f t="shared" si="606"/>
        <v>-8.000000000174623E-2</v>
      </c>
      <c r="R3611" s="2"/>
      <c r="S3611" s="2"/>
      <c r="T3611" s="1" t="e">
        <v>#N/A</v>
      </c>
    </row>
    <row r="3612" spans="1:20" x14ac:dyDescent="0.25">
      <c r="A3612" s="2" t="str">
        <f t="shared" si="607"/>
        <v>062019</v>
      </c>
      <c r="B3612" s="11">
        <v>43641</v>
      </c>
      <c r="C3612" s="2" t="s">
        <v>2794</v>
      </c>
      <c r="D3612" s="2" t="s">
        <v>250</v>
      </c>
      <c r="E3612" s="2" t="s">
        <v>251</v>
      </c>
      <c r="F3612" s="2">
        <v>43170</v>
      </c>
      <c r="G3612" s="2"/>
      <c r="H3612" s="2"/>
      <c r="I3612" s="2"/>
      <c r="J3612" s="2">
        <v>36585</v>
      </c>
      <c r="K3612" s="2"/>
      <c r="L3612" s="2">
        <f t="shared" si="601"/>
        <v>6585.3</v>
      </c>
      <c r="M3612" s="2">
        <f t="shared" si="602"/>
        <v>3292.65</v>
      </c>
      <c r="N3612" s="2">
        <f t="shared" si="603"/>
        <v>3292.65</v>
      </c>
      <c r="O3612" s="2">
        <f t="shared" si="604"/>
        <v>0</v>
      </c>
      <c r="P3612" s="2">
        <f t="shared" si="605"/>
        <v>43170.3</v>
      </c>
      <c r="Q3612" s="14">
        <f t="shared" si="606"/>
        <v>0.30000000000291038</v>
      </c>
      <c r="R3612" s="2"/>
      <c r="S3612" s="2"/>
      <c r="T3612" s="1" t="e">
        <v>#N/A</v>
      </c>
    </row>
    <row r="3613" spans="1:20" x14ac:dyDescent="0.25">
      <c r="A3613" s="2" t="str">
        <f t="shared" si="607"/>
        <v>062019</v>
      </c>
      <c r="B3613" s="11">
        <v>43642</v>
      </c>
      <c r="C3613" s="2" t="s">
        <v>2796</v>
      </c>
      <c r="D3613" s="2" t="s">
        <v>250</v>
      </c>
      <c r="E3613" s="2" t="s">
        <v>251</v>
      </c>
      <c r="F3613" s="2">
        <v>9735</v>
      </c>
      <c r="G3613" s="2"/>
      <c r="H3613" s="2"/>
      <c r="I3613" s="2"/>
      <c r="J3613" s="2">
        <v>8250</v>
      </c>
      <c r="K3613" s="2"/>
      <c r="L3613" s="2">
        <f t="shared" si="601"/>
        <v>1485</v>
      </c>
      <c r="M3613" s="2">
        <f t="shared" si="602"/>
        <v>742.5</v>
      </c>
      <c r="N3613" s="2">
        <f t="shared" si="603"/>
        <v>742.5</v>
      </c>
      <c r="O3613" s="2">
        <f t="shared" si="604"/>
        <v>0</v>
      </c>
      <c r="P3613" s="2">
        <f t="shared" si="605"/>
        <v>9735</v>
      </c>
      <c r="Q3613" s="14">
        <f t="shared" si="606"/>
        <v>0</v>
      </c>
      <c r="R3613" s="2"/>
      <c r="S3613" s="2"/>
      <c r="T3613" s="1" t="e">
        <v>#N/A</v>
      </c>
    </row>
    <row r="3614" spans="1:20" x14ac:dyDescent="0.25">
      <c r="A3614" s="2" t="str">
        <f t="shared" si="607"/>
        <v>062019</v>
      </c>
      <c r="B3614" s="11">
        <v>43644</v>
      </c>
      <c r="C3614" s="2" t="s">
        <v>2801</v>
      </c>
      <c r="D3614" s="2" t="s">
        <v>250</v>
      </c>
      <c r="E3614" s="2" t="s">
        <v>251</v>
      </c>
      <c r="F3614" s="2">
        <v>11529</v>
      </c>
      <c r="G3614" s="2"/>
      <c r="H3614" s="2"/>
      <c r="I3614" s="2"/>
      <c r="J3614" s="2">
        <v>9770</v>
      </c>
      <c r="K3614" s="2"/>
      <c r="L3614" s="2">
        <f t="shared" si="601"/>
        <v>1758.6</v>
      </c>
      <c r="M3614" s="2">
        <f t="shared" si="602"/>
        <v>879.3</v>
      </c>
      <c r="N3614" s="2">
        <f t="shared" si="603"/>
        <v>879.3</v>
      </c>
      <c r="O3614" s="2">
        <f t="shared" si="604"/>
        <v>0</v>
      </c>
      <c r="P3614" s="2">
        <f t="shared" si="605"/>
        <v>11528.6</v>
      </c>
      <c r="Q3614" s="14">
        <f t="shared" si="606"/>
        <v>-0.3999999999996362</v>
      </c>
      <c r="R3614" s="2"/>
      <c r="S3614" s="2"/>
      <c r="T3614" s="1" t="e">
        <v>#N/A</v>
      </c>
    </row>
    <row r="3615" spans="1:20" x14ac:dyDescent="0.25">
      <c r="A3615" s="2" t="str">
        <f t="shared" si="607"/>
        <v>072019</v>
      </c>
      <c r="B3615" s="11">
        <v>43650</v>
      </c>
      <c r="C3615" s="2" t="s">
        <v>3216</v>
      </c>
      <c r="D3615" s="2" t="s">
        <v>250</v>
      </c>
      <c r="E3615" s="2" t="s">
        <v>251</v>
      </c>
      <c r="F3615" s="2">
        <v>50032</v>
      </c>
      <c r="G3615" s="2"/>
      <c r="H3615" s="2"/>
      <c r="I3615" s="2"/>
      <c r="J3615" s="2">
        <v>42400</v>
      </c>
      <c r="K3615" s="2"/>
      <c r="L3615" s="2">
        <f t="shared" si="601"/>
        <v>7632</v>
      </c>
      <c r="M3615" s="2">
        <f t="shared" si="602"/>
        <v>3816</v>
      </c>
      <c r="N3615" s="2">
        <f t="shared" si="603"/>
        <v>3816</v>
      </c>
      <c r="O3615" s="2">
        <f t="shared" si="604"/>
        <v>0</v>
      </c>
      <c r="P3615" s="2">
        <f t="shared" si="605"/>
        <v>50032</v>
      </c>
      <c r="Q3615" s="14">
        <f t="shared" si="606"/>
        <v>0</v>
      </c>
      <c r="R3615" s="2"/>
      <c r="S3615" s="2"/>
      <c r="T3615" s="1" t="e">
        <v>#N/A</v>
      </c>
    </row>
    <row r="3616" spans="1:20" x14ac:dyDescent="0.25">
      <c r="A3616" s="2" t="str">
        <f t="shared" si="607"/>
        <v>072019</v>
      </c>
      <c r="B3616" s="11">
        <v>43654</v>
      </c>
      <c r="C3616" s="2" t="s">
        <v>3219</v>
      </c>
      <c r="D3616" s="2" t="s">
        <v>250</v>
      </c>
      <c r="E3616" s="2" t="s">
        <v>251</v>
      </c>
      <c r="F3616" s="2">
        <v>13602</v>
      </c>
      <c r="G3616" s="2"/>
      <c r="H3616" s="2"/>
      <c r="I3616" s="2"/>
      <c r="J3616" s="2">
        <v>11527</v>
      </c>
      <c r="K3616" s="2"/>
      <c r="L3616" s="2">
        <f t="shared" si="601"/>
        <v>2074.86</v>
      </c>
      <c r="M3616" s="2">
        <f t="shared" si="602"/>
        <v>1037.43</v>
      </c>
      <c r="N3616" s="2">
        <f t="shared" si="603"/>
        <v>1037.43</v>
      </c>
      <c r="O3616" s="2">
        <f t="shared" si="604"/>
        <v>0</v>
      </c>
      <c r="P3616" s="2">
        <f t="shared" si="605"/>
        <v>13601.86</v>
      </c>
      <c r="Q3616" s="14">
        <f t="shared" si="606"/>
        <v>-0.13999999999941792</v>
      </c>
      <c r="R3616" s="2"/>
      <c r="S3616" s="2"/>
      <c r="T3616" s="1" t="e">
        <v>#N/A</v>
      </c>
    </row>
    <row r="3617" spans="1:20" x14ac:dyDescent="0.25">
      <c r="A3617" s="2" t="str">
        <f t="shared" si="607"/>
        <v>072019</v>
      </c>
      <c r="B3617" s="11">
        <v>43655</v>
      </c>
      <c r="C3617" s="2" t="s">
        <v>3226</v>
      </c>
      <c r="D3617" s="2" t="s">
        <v>250</v>
      </c>
      <c r="E3617" s="2" t="s">
        <v>251</v>
      </c>
      <c r="F3617" s="2">
        <v>14868</v>
      </c>
      <c r="G3617" s="2"/>
      <c r="H3617" s="2"/>
      <c r="I3617" s="2"/>
      <c r="J3617" s="2">
        <v>12600</v>
      </c>
      <c r="K3617" s="2"/>
      <c r="L3617" s="2">
        <f t="shared" si="601"/>
        <v>2268</v>
      </c>
      <c r="M3617" s="2">
        <f t="shared" si="602"/>
        <v>1134</v>
      </c>
      <c r="N3617" s="2">
        <f t="shared" si="603"/>
        <v>1134</v>
      </c>
      <c r="O3617" s="2">
        <f t="shared" si="604"/>
        <v>0</v>
      </c>
      <c r="P3617" s="2">
        <f t="shared" si="605"/>
        <v>14868</v>
      </c>
      <c r="Q3617" s="14">
        <f t="shared" si="606"/>
        <v>0</v>
      </c>
      <c r="R3617" s="2"/>
      <c r="S3617" s="2"/>
      <c r="T3617" s="1" t="e">
        <v>#N/A</v>
      </c>
    </row>
    <row r="3618" spans="1:20" x14ac:dyDescent="0.25">
      <c r="A3618" s="2" t="str">
        <f t="shared" si="607"/>
        <v>072019</v>
      </c>
      <c r="B3618" s="11">
        <v>43659</v>
      </c>
      <c r="C3618" s="2" t="s">
        <v>3230</v>
      </c>
      <c r="D3618" s="2" t="s">
        <v>250</v>
      </c>
      <c r="E3618" s="2" t="s">
        <v>251</v>
      </c>
      <c r="F3618" s="2">
        <v>32920</v>
      </c>
      <c r="G3618" s="2"/>
      <c r="H3618" s="2"/>
      <c r="I3618" s="2"/>
      <c r="J3618" s="2">
        <v>27898</v>
      </c>
      <c r="K3618" s="2"/>
      <c r="L3618" s="2">
        <f t="shared" si="601"/>
        <v>5021.6400000000003</v>
      </c>
      <c r="M3618" s="2">
        <f t="shared" si="602"/>
        <v>2510.8200000000002</v>
      </c>
      <c r="N3618" s="2">
        <f t="shared" si="603"/>
        <v>2510.8200000000002</v>
      </c>
      <c r="O3618" s="2">
        <f t="shared" si="604"/>
        <v>0</v>
      </c>
      <c r="P3618" s="2">
        <f t="shared" si="605"/>
        <v>32919.64</v>
      </c>
      <c r="Q3618" s="14">
        <f t="shared" si="606"/>
        <v>-0.36000000000058208</v>
      </c>
      <c r="R3618" s="2"/>
      <c r="S3618" s="2"/>
      <c r="T3618" s="1" t="e">
        <v>#N/A</v>
      </c>
    </row>
    <row r="3619" spans="1:20" x14ac:dyDescent="0.25">
      <c r="A3619" s="2" t="str">
        <f t="shared" si="607"/>
        <v>072019</v>
      </c>
      <c r="B3619" s="11">
        <v>43661</v>
      </c>
      <c r="C3619" s="2" t="s">
        <v>3237</v>
      </c>
      <c r="D3619" s="2" t="s">
        <v>250</v>
      </c>
      <c r="E3619" s="2" t="s">
        <v>251</v>
      </c>
      <c r="F3619" s="2">
        <v>8850</v>
      </c>
      <c r="G3619" s="2"/>
      <c r="H3619" s="2"/>
      <c r="I3619" s="2"/>
      <c r="J3619" s="2">
        <v>7500</v>
      </c>
      <c r="K3619" s="2"/>
      <c r="L3619" s="2">
        <f t="shared" si="601"/>
        <v>1350</v>
      </c>
      <c r="M3619" s="2">
        <f t="shared" si="602"/>
        <v>675</v>
      </c>
      <c r="N3619" s="2">
        <f t="shared" si="603"/>
        <v>675</v>
      </c>
      <c r="O3619" s="2">
        <f t="shared" si="604"/>
        <v>0</v>
      </c>
      <c r="P3619" s="2">
        <f t="shared" si="605"/>
        <v>8850</v>
      </c>
      <c r="Q3619" s="14">
        <f t="shared" si="606"/>
        <v>0</v>
      </c>
      <c r="R3619" s="2"/>
      <c r="S3619" s="2"/>
      <c r="T3619" s="1" t="e">
        <v>#N/A</v>
      </c>
    </row>
    <row r="3620" spans="1:20" x14ac:dyDescent="0.25">
      <c r="A3620" s="2" t="str">
        <f t="shared" si="607"/>
        <v>072019</v>
      </c>
      <c r="B3620" s="11">
        <v>43663</v>
      </c>
      <c r="C3620" s="2" t="s">
        <v>3243</v>
      </c>
      <c r="D3620" s="2" t="s">
        <v>250</v>
      </c>
      <c r="E3620" s="2" t="s">
        <v>251</v>
      </c>
      <c r="F3620" s="2">
        <v>3540</v>
      </c>
      <c r="G3620" s="2"/>
      <c r="H3620" s="2"/>
      <c r="I3620" s="2"/>
      <c r="J3620" s="2">
        <v>3000</v>
      </c>
      <c r="K3620" s="2"/>
      <c r="L3620" s="2">
        <f t="shared" si="601"/>
        <v>540</v>
      </c>
      <c r="M3620" s="2">
        <f t="shared" si="602"/>
        <v>270</v>
      </c>
      <c r="N3620" s="2">
        <f t="shared" si="603"/>
        <v>270</v>
      </c>
      <c r="O3620" s="2">
        <f t="shared" si="604"/>
        <v>0</v>
      </c>
      <c r="P3620" s="2">
        <f t="shared" si="605"/>
        <v>3540</v>
      </c>
      <c r="Q3620" s="14">
        <f t="shared" si="606"/>
        <v>0</v>
      </c>
      <c r="R3620" s="2"/>
      <c r="S3620" s="2"/>
      <c r="T3620" s="1" t="e">
        <v>#N/A</v>
      </c>
    </row>
    <row r="3621" spans="1:20" x14ac:dyDescent="0.25">
      <c r="A3621" s="2" t="str">
        <f t="shared" si="607"/>
        <v>072019</v>
      </c>
      <c r="B3621" s="11">
        <v>43665</v>
      </c>
      <c r="C3621" s="2" t="s">
        <v>3252</v>
      </c>
      <c r="D3621" s="2" t="s">
        <v>250</v>
      </c>
      <c r="E3621" s="2" t="s">
        <v>251</v>
      </c>
      <c r="F3621" s="2">
        <v>26130</v>
      </c>
      <c r="G3621" s="2"/>
      <c r="H3621" s="2"/>
      <c r="I3621" s="2"/>
      <c r="J3621" s="2">
        <v>22144</v>
      </c>
      <c r="K3621" s="2"/>
      <c r="L3621" s="2">
        <f t="shared" si="601"/>
        <v>3985.92</v>
      </c>
      <c r="M3621" s="2">
        <f t="shared" si="602"/>
        <v>1992.96</v>
      </c>
      <c r="N3621" s="2">
        <f t="shared" si="603"/>
        <v>1992.96</v>
      </c>
      <c r="O3621" s="2">
        <f t="shared" si="604"/>
        <v>0</v>
      </c>
      <c r="P3621" s="2">
        <f t="shared" si="605"/>
        <v>26129.919999999998</v>
      </c>
      <c r="Q3621" s="14">
        <f t="shared" si="606"/>
        <v>-8.000000000174623E-2</v>
      </c>
      <c r="R3621" s="2"/>
      <c r="S3621" s="2"/>
      <c r="T3621" s="1" t="e">
        <v>#N/A</v>
      </c>
    </row>
    <row r="3622" spans="1:20" x14ac:dyDescent="0.25">
      <c r="A3622" s="2" t="str">
        <f t="shared" si="607"/>
        <v>072019</v>
      </c>
      <c r="B3622" s="11">
        <v>43669</v>
      </c>
      <c r="C3622" s="2" t="s">
        <v>3271</v>
      </c>
      <c r="D3622" s="2" t="s">
        <v>250</v>
      </c>
      <c r="E3622" s="2" t="s">
        <v>251</v>
      </c>
      <c r="F3622" s="2">
        <v>22656</v>
      </c>
      <c r="G3622" s="2"/>
      <c r="H3622" s="2"/>
      <c r="I3622" s="2"/>
      <c r="J3622" s="2">
        <v>19200</v>
      </c>
      <c r="K3622" s="2"/>
      <c r="L3622" s="2">
        <f t="shared" si="601"/>
        <v>3456</v>
      </c>
      <c r="M3622" s="2">
        <f t="shared" si="602"/>
        <v>1728</v>
      </c>
      <c r="N3622" s="2">
        <f t="shared" si="603"/>
        <v>1728</v>
      </c>
      <c r="O3622" s="2">
        <f t="shared" si="604"/>
        <v>0</v>
      </c>
      <c r="P3622" s="2">
        <f t="shared" si="605"/>
        <v>22656</v>
      </c>
      <c r="Q3622" s="14">
        <f t="shared" si="606"/>
        <v>0</v>
      </c>
      <c r="R3622" s="2"/>
      <c r="S3622" s="2"/>
      <c r="T3622" s="1" t="e">
        <v>#N/A</v>
      </c>
    </row>
    <row r="3623" spans="1:20" x14ac:dyDescent="0.25">
      <c r="A3623" s="2" t="str">
        <f t="shared" si="607"/>
        <v>072019</v>
      </c>
      <c r="B3623" s="11">
        <v>43672</v>
      </c>
      <c r="C3623" s="2" t="s">
        <v>3278</v>
      </c>
      <c r="D3623" s="2" t="s">
        <v>250</v>
      </c>
      <c r="E3623" s="2" t="s">
        <v>251</v>
      </c>
      <c r="F3623" s="2">
        <v>24562</v>
      </c>
      <c r="G3623" s="2"/>
      <c r="H3623" s="2"/>
      <c r="I3623" s="2"/>
      <c r="J3623" s="2">
        <v>20815</v>
      </c>
      <c r="K3623" s="2"/>
      <c r="L3623" s="2">
        <f t="shared" si="601"/>
        <v>3746.7</v>
      </c>
      <c r="M3623" s="2">
        <f t="shared" si="602"/>
        <v>1873.35</v>
      </c>
      <c r="N3623" s="2">
        <f t="shared" si="603"/>
        <v>1873.35</v>
      </c>
      <c r="O3623" s="2">
        <f t="shared" si="604"/>
        <v>0</v>
      </c>
      <c r="P3623" s="2">
        <f t="shared" si="605"/>
        <v>24561.7</v>
      </c>
      <c r="Q3623" s="14">
        <f t="shared" si="606"/>
        <v>-0.2999999999992724</v>
      </c>
      <c r="R3623" s="2"/>
      <c r="S3623" s="2"/>
      <c r="T3623" s="1" t="e">
        <v>#N/A</v>
      </c>
    </row>
    <row r="3624" spans="1:20" x14ac:dyDescent="0.25">
      <c r="A3624" s="2" t="str">
        <f t="shared" si="607"/>
        <v>072019</v>
      </c>
      <c r="B3624" s="11">
        <v>43677</v>
      </c>
      <c r="C3624" s="2" t="s">
        <v>3288</v>
      </c>
      <c r="D3624" s="2" t="s">
        <v>250</v>
      </c>
      <c r="E3624" s="2" t="s">
        <v>251</v>
      </c>
      <c r="F3624" s="2">
        <v>2549</v>
      </c>
      <c r="G3624" s="2"/>
      <c r="H3624" s="2"/>
      <c r="I3624" s="2"/>
      <c r="J3624" s="2">
        <v>2160</v>
      </c>
      <c r="K3624" s="2"/>
      <c r="L3624" s="2">
        <f t="shared" si="601"/>
        <v>388.8</v>
      </c>
      <c r="M3624" s="2">
        <f t="shared" si="602"/>
        <v>194.4</v>
      </c>
      <c r="N3624" s="2">
        <f t="shared" si="603"/>
        <v>194.4</v>
      </c>
      <c r="O3624" s="2">
        <f t="shared" si="604"/>
        <v>0</v>
      </c>
      <c r="P3624" s="2">
        <f t="shared" si="605"/>
        <v>2548.8000000000002</v>
      </c>
      <c r="Q3624" s="14">
        <f t="shared" si="606"/>
        <v>-0.1999999999998181</v>
      </c>
      <c r="R3624" s="2"/>
      <c r="S3624" s="2"/>
      <c r="T3624" s="1" t="e">
        <v>#N/A</v>
      </c>
    </row>
    <row r="3625" spans="1:20" x14ac:dyDescent="0.25">
      <c r="A3625" s="2" t="str">
        <f t="shared" si="607"/>
        <v>082019</v>
      </c>
      <c r="B3625" s="11">
        <v>43679</v>
      </c>
      <c r="C3625" s="2" t="s">
        <v>3623</v>
      </c>
      <c r="D3625" s="2" t="s">
        <v>250</v>
      </c>
      <c r="E3625" s="2" t="s">
        <v>251</v>
      </c>
      <c r="F3625" s="2">
        <v>25771</v>
      </c>
      <c r="G3625" s="2"/>
      <c r="H3625" s="2"/>
      <c r="I3625" s="2"/>
      <c r="J3625" s="2">
        <v>21840</v>
      </c>
      <c r="K3625" s="2"/>
      <c r="L3625" s="2">
        <f t="shared" si="601"/>
        <v>3931.2</v>
      </c>
      <c r="M3625" s="2">
        <f t="shared" si="602"/>
        <v>1965.6</v>
      </c>
      <c r="N3625" s="2">
        <f t="shared" si="603"/>
        <v>1965.6</v>
      </c>
      <c r="O3625" s="2">
        <f t="shared" si="604"/>
        <v>0</v>
      </c>
      <c r="P3625" s="2">
        <f t="shared" si="605"/>
        <v>25771.200000000001</v>
      </c>
      <c r="Q3625" s="14">
        <f t="shared" si="606"/>
        <v>0.2000000000007276</v>
      </c>
      <c r="R3625" s="2"/>
      <c r="S3625" s="2"/>
      <c r="T3625" s="1" t="e">
        <v>#N/A</v>
      </c>
    </row>
    <row r="3626" spans="1:20" x14ac:dyDescent="0.25">
      <c r="A3626" s="2" t="str">
        <f t="shared" si="607"/>
        <v>082019</v>
      </c>
      <c r="B3626" s="11">
        <v>43684</v>
      </c>
      <c r="C3626" s="2" t="s">
        <v>3477</v>
      </c>
      <c r="D3626" s="2" t="s">
        <v>250</v>
      </c>
      <c r="E3626" s="2" t="s">
        <v>251</v>
      </c>
      <c r="F3626" s="2">
        <v>24851</v>
      </c>
      <c r="G3626" s="2"/>
      <c r="H3626" s="2"/>
      <c r="I3626" s="2"/>
      <c r="J3626" s="2">
        <v>21060</v>
      </c>
      <c r="K3626" s="2"/>
      <c r="L3626" s="2">
        <f t="shared" si="601"/>
        <v>3790.8</v>
      </c>
      <c r="M3626" s="2">
        <f t="shared" si="602"/>
        <v>1895.4</v>
      </c>
      <c r="N3626" s="2">
        <f t="shared" si="603"/>
        <v>1895.4</v>
      </c>
      <c r="O3626" s="2">
        <f t="shared" si="604"/>
        <v>0</v>
      </c>
      <c r="P3626" s="2">
        <f t="shared" si="605"/>
        <v>24850.799999999999</v>
      </c>
      <c r="Q3626" s="14">
        <f t="shared" si="606"/>
        <v>-0.2000000000007276</v>
      </c>
      <c r="R3626" s="2"/>
      <c r="S3626" s="2"/>
      <c r="T3626" s="1" t="e">
        <v>#N/A</v>
      </c>
    </row>
    <row r="3627" spans="1:20" x14ac:dyDescent="0.25">
      <c r="A3627" s="2" t="str">
        <f t="shared" si="607"/>
        <v>082019</v>
      </c>
      <c r="B3627" s="11">
        <v>43684</v>
      </c>
      <c r="C3627" s="2" t="s">
        <v>3478</v>
      </c>
      <c r="D3627" s="2" t="s">
        <v>250</v>
      </c>
      <c r="E3627" s="2" t="s">
        <v>251</v>
      </c>
      <c r="F3627" s="2">
        <v>24532</v>
      </c>
      <c r="G3627" s="2"/>
      <c r="H3627" s="2"/>
      <c r="I3627" s="2"/>
      <c r="J3627" s="2">
        <v>20790</v>
      </c>
      <c r="K3627" s="2"/>
      <c r="L3627" s="2">
        <f t="shared" si="601"/>
        <v>3742.2</v>
      </c>
      <c r="M3627" s="2">
        <f t="shared" si="602"/>
        <v>1871.1</v>
      </c>
      <c r="N3627" s="2">
        <f t="shared" si="603"/>
        <v>1871.1</v>
      </c>
      <c r="O3627" s="2">
        <f t="shared" si="604"/>
        <v>0</v>
      </c>
      <c r="P3627" s="2">
        <f t="shared" si="605"/>
        <v>24532.2</v>
      </c>
      <c r="Q3627" s="14">
        <f t="shared" si="606"/>
        <v>0.2000000000007276</v>
      </c>
      <c r="R3627" s="2"/>
      <c r="S3627" s="2"/>
      <c r="T3627" s="1" t="e">
        <v>#N/A</v>
      </c>
    </row>
    <row r="3628" spans="1:20" x14ac:dyDescent="0.25">
      <c r="A3628" s="2" t="str">
        <f t="shared" si="607"/>
        <v>082019</v>
      </c>
      <c r="B3628" s="11">
        <v>43684</v>
      </c>
      <c r="C3628" s="2" t="s">
        <v>3626</v>
      </c>
      <c r="D3628" s="2" t="s">
        <v>250</v>
      </c>
      <c r="E3628" s="2" t="s">
        <v>251</v>
      </c>
      <c r="F3628" s="2">
        <v>40356</v>
      </c>
      <c r="G3628" s="2"/>
      <c r="H3628" s="2"/>
      <c r="I3628" s="2"/>
      <c r="J3628" s="2">
        <v>34200</v>
      </c>
      <c r="K3628" s="2"/>
      <c r="L3628" s="2">
        <f t="shared" si="601"/>
        <v>6156</v>
      </c>
      <c r="M3628" s="2">
        <f t="shared" si="602"/>
        <v>3078</v>
      </c>
      <c r="N3628" s="2">
        <f t="shared" si="603"/>
        <v>3078</v>
      </c>
      <c r="O3628" s="2">
        <f t="shared" si="604"/>
        <v>0</v>
      </c>
      <c r="P3628" s="2">
        <f t="shared" si="605"/>
        <v>40356</v>
      </c>
      <c r="Q3628" s="14">
        <f t="shared" si="606"/>
        <v>0</v>
      </c>
      <c r="R3628" s="2"/>
      <c r="S3628" s="2"/>
      <c r="T3628" s="1" t="e">
        <v>#N/A</v>
      </c>
    </row>
    <row r="3629" spans="1:20" x14ac:dyDescent="0.25">
      <c r="A3629" s="2" t="str">
        <f t="shared" si="607"/>
        <v>082019</v>
      </c>
      <c r="B3629" s="11">
        <v>43685</v>
      </c>
      <c r="C3629" s="2" t="s">
        <v>3635</v>
      </c>
      <c r="D3629" s="2" t="s">
        <v>250</v>
      </c>
      <c r="E3629" s="2" t="s">
        <v>251</v>
      </c>
      <c r="F3629" s="2">
        <v>8850</v>
      </c>
      <c r="G3629" s="2"/>
      <c r="H3629" s="2"/>
      <c r="I3629" s="2"/>
      <c r="J3629" s="2">
        <v>7500</v>
      </c>
      <c r="K3629" s="2"/>
      <c r="L3629" s="2">
        <f t="shared" si="601"/>
        <v>1350</v>
      </c>
      <c r="M3629" s="2">
        <f t="shared" si="602"/>
        <v>675</v>
      </c>
      <c r="N3629" s="2">
        <f t="shared" si="603"/>
        <v>675</v>
      </c>
      <c r="O3629" s="2">
        <f t="shared" si="604"/>
        <v>0</v>
      </c>
      <c r="P3629" s="2">
        <f t="shared" si="605"/>
        <v>8850</v>
      </c>
      <c r="Q3629" s="14">
        <f t="shared" si="606"/>
        <v>0</v>
      </c>
      <c r="R3629" s="2"/>
      <c r="S3629" s="2"/>
      <c r="T3629" s="1" t="e">
        <v>#N/A</v>
      </c>
    </row>
    <row r="3630" spans="1:20" x14ac:dyDescent="0.25">
      <c r="A3630" s="2" t="str">
        <f t="shared" si="607"/>
        <v>082019</v>
      </c>
      <c r="B3630" s="11">
        <v>43686</v>
      </c>
      <c r="C3630" s="2" t="s">
        <v>3637</v>
      </c>
      <c r="D3630" s="2" t="s">
        <v>250</v>
      </c>
      <c r="E3630" s="2" t="s">
        <v>251</v>
      </c>
      <c r="F3630" s="2">
        <v>10478</v>
      </c>
      <c r="G3630" s="2"/>
      <c r="H3630" s="2"/>
      <c r="I3630" s="2"/>
      <c r="J3630" s="2">
        <v>8880</v>
      </c>
      <c r="K3630" s="2"/>
      <c r="L3630" s="2">
        <f t="shared" si="601"/>
        <v>1598.4</v>
      </c>
      <c r="M3630" s="2">
        <f t="shared" si="602"/>
        <v>799.2</v>
      </c>
      <c r="N3630" s="2">
        <f t="shared" si="603"/>
        <v>799.2</v>
      </c>
      <c r="O3630" s="2">
        <f t="shared" si="604"/>
        <v>0</v>
      </c>
      <c r="P3630" s="2">
        <f t="shared" si="605"/>
        <v>10478.4</v>
      </c>
      <c r="Q3630" s="14">
        <f t="shared" si="606"/>
        <v>0.3999999999996362</v>
      </c>
      <c r="R3630" s="2"/>
      <c r="S3630" s="2"/>
      <c r="T3630" s="1" t="e">
        <v>#N/A</v>
      </c>
    </row>
    <row r="3631" spans="1:20" x14ac:dyDescent="0.25">
      <c r="A3631" s="2" t="str">
        <f t="shared" si="607"/>
        <v>082019</v>
      </c>
      <c r="B3631" s="11">
        <v>43689</v>
      </c>
      <c r="C3631" s="2" t="s">
        <v>3641</v>
      </c>
      <c r="D3631" s="2" t="s">
        <v>250</v>
      </c>
      <c r="E3631" s="2" t="s">
        <v>251</v>
      </c>
      <c r="F3631" s="2">
        <v>8962</v>
      </c>
      <c r="G3631" s="2"/>
      <c r="H3631" s="2"/>
      <c r="I3631" s="2"/>
      <c r="J3631" s="2">
        <v>7595</v>
      </c>
      <c r="K3631" s="2"/>
      <c r="L3631" s="2">
        <f t="shared" ref="L3631:L3676" si="608">+(H3631*$H$1/100)+(I3631*$I$1/100)+(J3631*$J$1/100)+(K3631*$K$1/100)</f>
        <v>1367.1</v>
      </c>
      <c r="M3631" s="2">
        <f t="shared" ref="M3631:M3676" si="609">+IF(VALUE(LEFT(D3631,2))=33,L3631/2,0)</f>
        <v>683.55</v>
      </c>
      <c r="N3631" s="2">
        <f t="shared" ref="N3631:N3676" si="610">+M3631</f>
        <v>683.55</v>
      </c>
      <c r="O3631" s="2">
        <f t="shared" ref="O3631:O3676" si="611">+IF(VALUE(LEFT(D3631,2))=33,0,L3631)</f>
        <v>0</v>
      </c>
      <c r="P3631" s="2">
        <f t="shared" ref="P3631:P3676" si="612">H3631+I3631+J3631+K3631+L3631+G3631</f>
        <v>8962.1</v>
      </c>
      <c r="Q3631" s="14">
        <f t="shared" ref="Q3631:Q3676" si="613">P3631-F3631</f>
        <v>0.1000000000003638</v>
      </c>
      <c r="R3631" s="2"/>
      <c r="S3631" s="2"/>
      <c r="T3631" s="1" t="e">
        <v>#N/A</v>
      </c>
    </row>
    <row r="3632" spans="1:20" x14ac:dyDescent="0.25">
      <c r="A3632" s="2" t="str">
        <f t="shared" si="607"/>
        <v>082019</v>
      </c>
      <c r="B3632" s="11">
        <v>43689</v>
      </c>
      <c r="C3632" s="2" t="s">
        <v>3642</v>
      </c>
      <c r="D3632" s="2" t="s">
        <v>250</v>
      </c>
      <c r="E3632" s="2" t="s">
        <v>251</v>
      </c>
      <c r="F3632" s="2">
        <v>1770</v>
      </c>
      <c r="G3632" s="2"/>
      <c r="H3632" s="2"/>
      <c r="I3632" s="2"/>
      <c r="J3632" s="2">
        <v>1500</v>
      </c>
      <c r="K3632" s="2"/>
      <c r="L3632" s="2">
        <f t="shared" si="608"/>
        <v>270</v>
      </c>
      <c r="M3632" s="2">
        <f t="shared" si="609"/>
        <v>135</v>
      </c>
      <c r="N3632" s="2">
        <f t="shared" si="610"/>
        <v>135</v>
      </c>
      <c r="O3632" s="2">
        <f t="shared" si="611"/>
        <v>0</v>
      </c>
      <c r="P3632" s="2">
        <f t="shared" si="612"/>
        <v>1770</v>
      </c>
      <c r="Q3632" s="14">
        <f t="shared" si="613"/>
        <v>0</v>
      </c>
      <c r="R3632" s="2"/>
      <c r="S3632" s="2"/>
      <c r="T3632" s="1" t="e">
        <v>#N/A</v>
      </c>
    </row>
    <row r="3633" spans="1:20" x14ac:dyDescent="0.25">
      <c r="A3633" s="2" t="str">
        <f t="shared" si="607"/>
        <v>082019</v>
      </c>
      <c r="B3633" s="11">
        <v>43693</v>
      </c>
      <c r="C3633" s="2" t="s">
        <v>3647</v>
      </c>
      <c r="D3633" s="2" t="s">
        <v>250</v>
      </c>
      <c r="E3633" s="2" t="s">
        <v>251</v>
      </c>
      <c r="F3633" s="2">
        <v>5310</v>
      </c>
      <c r="G3633" s="2"/>
      <c r="H3633" s="2"/>
      <c r="I3633" s="2"/>
      <c r="J3633" s="2">
        <v>4500</v>
      </c>
      <c r="K3633" s="2"/>
      <c r="L3633" s="2">
        <f t="shared" si="608"/>
        <v>810</v>
      </c>
      <c r="M3633" s="2">
        <f t="shared" si="609"/>
        <v>405</v>
      </c>
      <c r="N3633" s="2">
        <f t="shared" si="610"/>
        <v>405</v>
      </c>
      <c r="O3633" s="2">
        <f t="shared" si="611"/>
        <v>0</v>
      </c>
      <c r="P3633" s="2">
        <f t="shared" si="612"/>
        <v>5310</v>
      </c>
      <c r="Q3633" s="14">
        <f t="shared" si="613"/>
        <v>0</v>
      </c>
      <c r="R3633" s="2"/>
      <c r="S3633" s="2"/>
      <c r="T3633" s="1" t="e">
        <v>#N/A</v>
      </c>
    </row>
    <row r="3634" spans="1:20" x14ac:dyDescent="0.25">
      <c r="A3634" s="2" t="str">
        <f t="shared" si="607"/>
        <v>082019</v>
      </c>
      <c r="B3634" s="11">
        <v>43694</v>
      </c>
      <c r="C3634" s="2" t="s">
        <v>3651</v>
      </c>
      <c r="D3634" s="2" t="s">
        <v>250</v>
      </c>
      <c r="E3634" s="2" t="s">
        <v>251</v>
      </c>
      <c r="F3634" s="2">
        <v>36462</v>
      </c>
      <c r="G3634" s="2"/>
      <c r="H3634" s="2"/>
      <c r="I3634" s="2"/>
      <c r="J3634" s="2">
        <v>30900</v>
      </c>
      <c r="K3634" s="2"/>
      <c r="L3634" s="2">
        <f t="shared" si="608"/>
        <v>5562</v>
      </c>
      <c r="M3634" s="2">
        <f t="shared" si="609"/>
        <v>2781</v>
      </c>
      <c r="N3634" s="2">
        <f t="shared" si="610"/>
        <v>2781</v>
      </c>
      <c r="O3634" s="2">
        <f t="shared" si="611"/>
        <v>0</v>
      </c>
      <c r="P3634" s="2">
        <f t="shared" si="612"/>
        <v>36462</v>
      </c>
      <c r="Q3634" s="14">
        <f t="shared" si="613"/>
        <v>0</v>
      </c>
      <c r="R3634" s="2"/>
      <c r="S3634" s="2"/>
      <c r="T3634" s="1" t="e">
        <v>#N/A</v>
      </c>
    </row>
    <row r="3635" spans="1:20" x14ac:dyDescent="0.25">
      <c r="A3635" s="2" t="str">
        <f t="shared" si="607"/>
        <v>082019</v>
      </c>
      <c r="B3635" s="11">
        <v>43698</v>
      </c>
      <c r="C3635" s="2" t="s">
        <v>3663</v>
      </c>
      <c r="D3635" s="2" t="s">
        <v>250</v>
      </c>
      <c r="E3635" s="2" t="s">
        <v>251</v>
      </c>
      <c r="F3635" s="2">
        <v>6637</v>
      </c>
      <c r="G3635" s="2"/>
      <c r="H3635" s="2"/>
      <c r="I3635" s="2"/>
      <c r="J3635" s="2">
        <v>5625</v>
      </c>
      <c r="K3635" s="2"/>
      <c r="L3635" s="2">
        <f t="shared" si="608"/>
        <v>1012.5</v>
      </c>
      <c r="M3635" s="2">
        <f t="shared" si="609"/>
        <v>506.25</v>
      </c>
      <c r="N3635" s="2">
        <f t="shared" si="610"/>
        <v>506.25</v>
      </c>
      <c r="O3635" s="2">
        <f t="shared" si="611"/>
        <v>0</v>
      </c>
      <c r="P3635" s="2">
        <f t="shared" si="612"/>
        <v>6637.5</v>
      </c>
      <c r="Q3635" s="14">
        <f t="shared" si="613"/>
        <v>0.5</v>
      </c>
      <c r="R3635" s="2"/>
      <c r="S3635" s="2"/>
      <c r="T3635" s="1" t="e">
        <v>#N/A</v>
      </c>
    </row>
    <row r="3636" spans="1:20" x14ac:dyDescent="0.25">
      <c r="A3636" s="2" t="str">
        <f t="shared" si="607"/>
        <v>082019</v>
      </c>
      <c r="B3636" s="11">
        <v>43699</v>
      </c>
      <c r="C3636" s="2" t="s">
        <v>3669</v>
      </c>
      <c r="D3636" s="2" t="s">
        <v>250</v>
      </c>
      <c r="E3636" s="2" t="s">
        <v>251</v>
      </c>
      <c r="F3636" s="2">
        <v>58074</v>
      </c>
      <c r="G3636" s="2"/>
      <c r="H3636" s="2"/>
      <c r="I3636" s="2"/>
      <c r="J3636" s="2">
        <v>49215</v>
      </c>
      <c r="K3636" s="2"/>
      <c r="L3636" s="2">
        <f t="shared" si="608"/>
        <v>8858.7000000000007</v>
      </c>
      <c r="M3636" s="2">
        <f t="shared" si="609"/>
        <v>4429.3500000000004</v>
      </c>
      <c r="N3636" s="2">
        <f t="shared" si="610"/>
        <v>4429.3500000000004</v>
      </c>
      <c r="O3636" s="2">
        <f t="shared" si="611"/>
        <v>0</v>
      </c>
      <c r="P3636" s="2">
        <f t="shared" si="612"/>
        <v>58073.7</v>
      </c>
      <c r="Q3636" s="14">
        <f t="shared" si="613"/>
        <v>-0.30000000000291038</v>
      </c>
      <c r="R3636" s="2"/>
      <c r="S3636" s="2"/>
      <c r="T3636" s="1" t="e">
        <v>#N/A</v>
      </c>
    </row>
    <row r="3637" spans="1:20" x14ac:dyDescent="0.25">
      <c r="A3637" s="2" t="str">
        <f t="shared" si="607"/>
        <v>082019</v>
      </c>
      <c r="B3637" s="11">
        <v>43701</v>
      </c>
      <c r="C3637" s="2" t="s">
        <v>3677</v>
      </c>
      <c r="D3637" s="2" t="s">
        <v>250</v>
      </c>
      <c r="E3637" s="2" t="s">
        <v>251</v>
      </c>
      <c r="F3637" s="2">
        <v>7965</v>
      </c>
      <c r="G3637" s="2"/>
      <c r="H3637" s="2"/>
      <c r="I3637" s="2"/>
      <c r="J3637" s="2">
        <v>6750</v>
      </c>
      <c r="K3637" s="2"/>
      <c r="L3637" s="2">
        <f t="shared" si="608"/>
        <v>1215</v>
      </c>
      <c r="M3637" s="2">
        <f t="shared" si="609"/>
        <v>607.5</v>
      </c>
      <c r="N3637" s="2">
        <f t="shared" si="610"/>
        <v>607.5</v>
      </c>
      <c r="O3637" s="2">
        <f t="shared" si="611"/>
        <v>0</v>
      </c>
      <c r="P3637" s="2">
        <f t="shared" si="612"/>
        <v>7965</v>
      </c>
      <c r="Q3637" s="14">
        <f t="shared" si="613"/>
        <v>0</v>
      </c>
      <c r="R3637" s="2"/>
      <c r="S3637" s="2"/>
      <c r="T3637" s="1" t="e">
        <v>#N/A</v>
      </c>
    </row>
    <row r="3638" spans="1:20" x14ac:dyDescent="0.25">
      <c r="A3638" s="2" t="str">
        <f t="shared" si="607"/>
        <v>082019</v>
      </c>
      <c r="B3638" s="11">
        <v>43704</v>
      </c>
      <c r="C3638" s="2" t="s">
        <v>3682</v>
      </c>
      <c r="D3638" s="2" t="s">
        <v>250</v>
      </c>
      <c r="E3638" s="2" t="s">
        <v>251</v>
      </c>
      <c r="F3638" s="2">
        <v>56521</v>
      </c>
      <c r="G3638" s="2"/>
      <c r="H3638" s="2"/>
      <c r="I3638" s="2"/>
      <c r="J3638" s="2">
        <v>47899</v>
      </c>
      <c r="K3638" s="2"/>
      <c r="L3638" s="2">
        <f t="shared" si="608"/>
        <v>8621.82</v>
      </c>
      <c r="M3638" s="2">
        <f t="shared" si="609"/>
        <v>4310.91</v>
      </c>
      <c r="N3638" s="2">
        <f t="shared" si="610"/>
        <v>4310.91</v>
      </c>
      <c r="O3638" s="2">
        <f t="shared" si="611"/>
        <v>0</v>
      </c>
      <c r="P3638" s="2">
        <f t="shared" si="612"/>
        <v>56520.82</v>
      </c>
      <c r="Q3638" s="14">
        <f t="shared" si="613"/>
        <v>-0.18000000000029104</v>
      </c>
      <c r="R3638" s="2"/>
      <c r="S3638" s="2"/>
      <c r="T3638" s="1" t="e">
        <v>#N/A</v>
      </c>
    </row>
    <row r="3639" spans="1:20" x14ac:dyDescent="0.25">
      <c r="A3639" s="2" t="str">
        <f t="shared" si="607"/>
        <v>092019</v>
      </c>
      <c r="B3639" s="11">
        <v>43712</v>
      </c>
      <c r="C3639" s="2" t="s">
        <v>4122</v>
      </c>
      <c r="D3639" s="2" t="s">
        <v>250</v>
      </c>
      <c r="E3639" s="2" t="s">
        <v>251</v>
      </c>
      <c r="F3639" s="2">
        <v>4909</v>
      </c>
      <c r="G3639" s="2"/>
      <c r="H3639" s="2"/>
      <c r="I3639" s="2"/>
      <c r="J3639" s="2">
        <v>4160</v>
      </c>
      <c r="K3639" s="2"/>
      <c r="L3639" s="2">
        <f t="shared" si="608"/>
        <v>748.8</v>
      </c>
      <c r="M3639" s="2">
        <f t="shared" si="609"/>
        <v>374.4</v>
      </c>
      <c r="N3639" s="2">
        <f t="shared" si="610"/>
        <v>374.4</v>
      </c>
      <c r="O3639" s="2">
        <f t="shared" si="611"/>
        <v>0</v>
      </c>
      <c r="P3639" s="2">
        <f t="shared" si="612"/>
        <v>4908.8</v>
      </c>
      <c r="Q3639" s="14">
        <f t="shared" si="613"/>
        <v>-0.1999999999998181</v>
      </c>
      <c r="R3639" s="2"/>
      <c r="S3639" s="2"/>
      <c r="T3639" s="1" t="e">
        <v>#N/A</v>
      </c>
    </row>
    <row r="3640" spans="1:20" x14ac:dyDescent="0.25">
      <c r="A3640" s="2" t="str">
        <f t="shared" si="607"/>
        <v>092019</v>
      </c>
      <c r="B3640" s="11">
        <v>43720</v>
      </c>
      <c r="C3640" s="2" t="s">
        <v>4133</v>
      </c>
      <c r="D3640" s="2" t="s">
        <v>250</v>
      </c>
      <c r="E3640" s="2" t="s">
        <v>251</v>
      </c>
      <c r="F3640" s="2">
        <v>7080</v>
      </c>
      <c r="G3640" s="2"/>
      <c r="H3640" s="2"/>
      <c r="I3640" s="2"/>
      <c r="J3640" s="2">
        <v>6000</v>
      </c>
      <c r="K3640" s="2"/>
      <c r="L3640" s="2">
        <f t="shared" si="608"/>
        <v>1080</v>
      </c>
      <c r="M3640" s="2">
        <f t="shared" si="609"/>
        <v>540</v>
      </c>
      <c r="N3640" s="2">
        <f t="shared" si="610"/>
        <v>540</v>
      </c>
      <c r="O3640" s="2">
        <f t="shared" si="611"/>
        <v>0</v>
      </c>
      <c r="P3640" s="2">
        <f t="shared" si="612"/>
        <v>7080</v>
      </c>
      <c r="Q3640" s="14">
        <f t="shared" si="613"/>
        <v>0</v>
      </c>
      <c r="R3640" s="2"/>
      <c r="S3640" s="2"/>
      <c r="T3640" s="1" t="e">
        <v>#N/A</v>
      </c>
    </row>
    <row r="3641" spans="1:20" x14ac:dyDescent="0.25">
      <c r="A3641" s="2" t="str">
        <f t="shared" si="607"/>
        <v>092019</v>
      </c>
      <c r="B3641" s="11">
        <v>43724</v>
      </c>
      <c r="C3641" s="2" t="s">
        <v>4138</v>
      </c>
      <c r="D3641" s="2" t="s">
        <v>250</v>
      </c>
      <c r="E3641" s="2" t="s">
        <v>251</v>
      </c>
      <c r="F3641" s="2">
        <v>6195</v>
      </c>
      <c r="G3641" s="2"/>
      <c r="H3641" s="2"/>
      <c r="I3641" s="2"/>
      <c r="J3641" s="2">
        <v>5250</v>
      </c>
      <c r="K3641" s="2"/>
      <c r="L3641" s="2">
        <f t="shared" si="608"/>
        <v>945</v>
      </c>
      <c r="M3641" s="2">
        <f t="shared" si="609"/>
        <v>472.5</v>
      </c>
      <c r="N3641" s="2">
        <f t="shared" si="610"/>
        <v>472.5</v>
      </c>
      <c r="O3641" s="2">
        <f t="shared" si="611"/>
        <v>0</v>
      </c>
      <c r="P3641" s="2">
        <f t="shared" si="612"/>
        <v>6195</v>
      </c>
      <c r="Q3641" s="14">
        <f t="shared" si="613"/>
        <v>0</v>
      </c>
      <c r="R3641" s="2"/>
      <c r="S3641" s="2"/>
      <c r="T3641" s="1" t="e">
        <v>#N/A</v>
      </c>
    </row>
    <row r="3642" spans="1:20" x14ac:dyDescent="0.25">
      <c r="A3642" s="2" t="str">
        <f t="shared" si="607"/>
        <v>092019</v>
      </c>
      <c r="B3642" s="11">
        <v>43726</v>
      </c>
      <c r="C3642" s="2" t="s">
        <v>4146</v>
      </c>
      <c r="D3642" s="2" t="s">
        <v>250</v>
      </c>
      <c r="E3642" s="2" t="s">
        <v>251</v>
      </c>
      <c r="F3642" s="2">
        <v>23914</v>
      </c>
      <c r="G3642" s="2"/>
      <c r="H3642" s="2"/>
      <c r="I3642" s="2"/>
      <c r="J3642" s="2">
        <v>20266</v>
      </c>
      <c r="K3642" s="2"/>
      <c r="L3642" s="2">
        <f t="shared" si="608"/>
        <v>3647.88</v>
      </c>
      <c r="M3642" s="2">
        <f t="shared" si="609"/>
        <v>1823.94</v>
      </c>
      <c r="N3642" s="2">
        <f t="shared" si="610"/>
        <v>1823.94</v>
      </c>
      <c r="O3642" s="2">
        <f t="shared" si="611"/>
        <v>0</v>
      </c>
      <c r="P3642" s="2">
        <f t="shared" si="612"/>
        <v>23913.88</v>
      </c>
      <c r="Q3642" s="14">
        <f t="shared" si="613"/>
        <v>-0.11999999999898137</v>
      </c>
      <c r="R3642" s="2"/>
      <c r="S3642" s="2"/>
      <c r="T3642" s="1" t="e">
        <v>#N/A</v>
      </c>
    </row>
    <row r="3643" spans="1:20" x14ac:dyDescent="0.25">
      <c r="A3643" s="2" t="str">
        <f t="shared" si="607"/>
        <v>092019</v>
      </c>
      <c r="B3643" s="11">
        <v>43728</v>
      </c>
      <c r="C3643" s="2" t="s">
        <v>4152</v>
      </c>
      <c r="D3643" s="2" t="s">
        <v>250</v>
      </c>
      <c r="E3643" s="2" t="s">
        <v>251</v>
      </c>
      <c r="F3643" s="2">
        <v>4749</v>
      </c>
      <c r="G3643" s="2"/>
      <c r="H3643" s="2"/>
      <c r="I3643" s="2"/>
      <c r="J3643" s="2">
        <v>4025</v>
      </c>
      <c r="K3643" s="2"/>
      <c r="L3643" s="2">
        <f t="shared" si="608"/>
        <v>724.5</v>
      </c>
      <c r="M3643" s="2">
        <f t="shared" si="609"/>
        <v>362.25</v>
      </c>
      <c r="N3643" s="2">
        <f t="shared" si="610"/>
        <v>362.25</v>
      </c>
      <c r="O3643" s="2">
        <f t="shared" si="611"/>
        <v>0</v>
      </c>
      <c r="P3643" s="2">
        <f t="shared" si="612"/>
        <v>4749.5</v>
      </c>
      <c r="Q3643" s="14">
        <f t="shared" si="613"/>
        <v>0.5</v>
      </c>
      <c r="R3643" s="2"/>
      <c r="S3643" s="2"/>
      <c r="T3643" s="1" t="e">
        <v>#N/A</v>
      </c>
    </row>
    <row r="3644" spans="1:20" x14ac:dyDescent="0.25">
      <c r="A3644" s="2" t="str">
        <f t="shared" si="607"/>
        <v>092019</v>
      </c>
      <c r="B3644" s="11">
        <v>43732</v>
      </c>
      <c r="C3644" s="2" t="s">
        <v>4169</v>
      </c>
      <c r="D3644" s="2" t="s">
        <v>250</v>
      </c>
      <c r="E3644" s="2" t="s">
        <v>251</v>
      </c>
      <c r="F3644" s="2">
        <v>18939</v>
      </c>
      <c r="G3644" s="2"/>
      <c r="H3644" s="2"/>
      <c r="I3644" s="2"/>
      <c r="J3644" s="2">
        <v>16050</v>
      </c>
      <c r="K3644" s="2"/>
      <c r="L3644" s="2">
        <f t="shared" si="608"/>
        <v>2889</v>
      </c>
      <c r="M3644" s="2">
        <f t="shared" si="609"/>
        <v>1444.5</v>
      </c>
      <c r="N3644" s="2">
        <f t="shared" si="610"/>
        <v>1444.5</v>
      </c>
      <c r="O3644" s="2">
        <f t="shared" si="611"/>
        <v>0</v>
      </c>
      <c r="P3644" s="2">
        <f t="shared" si="612"/>
        <v>18939</v>
      </c>
      <c r="Q3644" s="14">
        <f t="shared" si="613"/>
        <v>0</v>
      </c>
      <c r="R3644" s="2"/>
      <c r="S3644" s="2"/>
      <c r="T3644" s="1" t="e">
        <v>#N/A</v>
      </c>
    </row>
    <row r="3645" spans="1:20" x14ac:dyDescent="0.25">
      <c r="A3645" s="2" t="str">
        <f t="shared" si="607"/>
        <v>092019</v>
      </c>
      <c r="B3645" s="11">
        <v>43733</v>
      </c>
      <c r="C3645" s="2" t="s">
        <v>4176</v>
      </c>
      <c r="D3645" s="2" t="s">
        <v>250</v>
      </c>
      <c r="E3645" s="2" t="s">
        <v>251</v>
      </c>
      <c r="F3645" s="2">
        <v>7427</v>
      </c>
      <c r="G3645" s="2"/>
      <c r="H3645" s="2"/>
      <c r="I3645" s="2"/>
      <c r="J3645" s="2">
        <v>6294</v>
      </c>
      <c r="K3645" s="2"/>
      <c r="L3645" s="2">
        <f t="shared" si="608"/>
        <v>1132.92</v>
      </c>
      <c r="M3645" s="2">
        <f t="shared" si="609"/>
        <v>566.46</v>
      </c>
      <c r="N3645" s="2">
        <f t="shared" si="610"/>
        <v>566.46</v>
      </c>
      <c r="O3645" s="2">
        <f t="shared" si="611"/>
        <v>0</v>
      </c>
      <c r="P3645" s="2">
        <f t="shared" si="612"/>
        <v>7426.92</v>
      </c>
      <c r="Q3645" s="14">
        <f t="shared" si="613"/>
        <v>-7.999999999992724E-2</v>
      </c>
      <c r="R3645" s="2"/>
      <c r="S3645" s="2"/>
      <c r="T3645" s="1" t="e">
        <v>#N/A</v>
      </c>
    </row>
    <row r="3646" spans="1:20" x14ac:dyDescent="0.25">
      <c r="A3646" s="2" t="str">
        <f t="shared" si="607"/>
        <v>092019</v>
      </c>
      <c r="B3646" s="11">
        <v>43734</v>
      </c>
      <c r="C3646" s="2" t="s">
        <v>4180</v>
      </c>
      <c r="D3646" s="2" t="s">
        <v>250</v>
      </c>
      <c r="E3646" s="2" t="s">
        <v>251</v>
      </c>
      <c r="F3646" s="2">
        <v>20845</v>
      </c>
      <c r="G3646" s="2"/>
      <c r="H3646" s="2"/>
      <c r="I3646" s="2"/>
      <c r="J3646" s="2">
        <v>17665</v>
      </c>
      <c r="K3646" s="2"/>
      <c r="L3646" s="2">
        <f t="shared" si="608"/>
        <v>3179.7</v>
      </c>
      <c r="M3646" s="2">
        <f t="shared" si="609"/>
        <v>1589.85</v>
      </c>
      <c r="N3646" s="2">
        <f t="shared" si="610"/>
        <v>1589.85</v>
      </c>
      <c r="O3646" s="2">
        <f t="shared" si="611"/>
        <v>0</v>
      </c>
      <c r="P3646" s="2">
        <f t="shared" si="612"/>
        <v>20844.7</v>
      </c>
      <c r="Q3646" s="14">
        <f t="shared" si="613"/>
        <v>-0.2999999999992724</v>
      </c>
      <c r="R3646" s="2"/>
      <c r="S3646" s="2"/>
      <c r="T3646" s="1" t="e">
        <v>#N/A</v>
      </c>
    </row>
    <row r="3647" spans="1:20" x14ac:dyDescent="0.25">
      <c r="A3647" s="2" t="str">
        <f t="shared" si="607"/>
        <v>092019</v>
      </c>
      <c r="B3647" s="11">
        <v>43736</v>
      </c>
      <c r="C3647" s="2" t="s">
        <v>4186</v>
      </c>
      <c r="D3647" s="2" t="s">
        <v>250</v>
      </c>
      <c r="E3647" s="2" t="s">
        <v>251</v>
      </c>
      <c r="F3647" s="2">
        <v>9865</v>
      </c>
      <c r="G3647" s="2"/>
      <c r="H3647" s="2"/>
      <c r="I3647" s="2"/>
      <c r="J3647" s="2">
        <v>8360</v>
      </c>
      <c r="K3647" s="2"/>
      <c r="L3647" s="2">
        <f t="shared" si="608"/>
        <v>1504.8</v>
      </c>
      <c r="M3647" s="2">
        <f t="shared" si="609"/>
        <v>752.4</v>
      </c>
      <c r="N3647" s="2">
        <f t="shared" si="610"/>
        <v>752.4</v>
      </c>
      <c r="O3647" s="2">
        <f t="shared" si="611"/>
        <v>0</v>
      </c>
      <c r="P3647" s="2">
        <f t="shared" si="612"/>
        <v>9864.7999999999993</v>
      </c>
      <c r="Q3647" s="14">
        <f t="shared" si="613"/>
        <v>-0.2000000000007276</v>
      </c>
      <c r="R3647" s="2"/>
      <c r="S3647" s="2"/>
      <c r="T3647" s="1" t="e">
        <v>#N/A</v>
      </c>
    </row>
    <row r="3648" spans="1:20" x14ac:dyDescent="0.25">
      <c r="A3648" s="2" t="str">
        <f t="shared" si="607"/>
        <v>102019</v>
      </c>
      <c r="B3648" s="11">
        <v>43743</v>
      </c>
      <c r="C3648" s="2" t="s">
        <v>4649</v>
      </c>
      <c r="D3648" s="2" t="s">
        <v>250</v>
      </c>
      <c r="E3648" s="2" t="s">
        <v>251</v>
      </c>
      <c r="F3648" s="2">
        <v>19706</v>
      </c>
      <c r="G3648" s="2"/>
      <c r="H3648" s="2"/>
      <c r="I3648" s="2"/>
      <c r="J3648" s="2">
        <v>16700</v>
      </c>
      <c r="K3648" s="2"/>
      <c r="L3648" s="2">
        <f t="shared" si="608"/>
        <v>3006</v>
      </c>
      <c r="M3648" s="2">
        <f t="shared" si="609"/>
        <v>1503</v>
      </c>
      <c r="N3648" s="2">
        <f t="shared" si="610"/>
        <v>1503</v>
      </c>
      <c r="O3648" s="2">
        <f t="shared" si="611"/>
        <v>0</v>
      </c>
      <c r="P3648" s="2">
        <f t="shared" si="612"/>
        <v>19706</v>
      </c>
      <c r="Q3648" s="14">
        <f t="shared" si="613"/>
        <v>0</v>
      </c>
      <c r="R3648" s="2"/>
      <c r="S3648" s="2"/>
      <c r="T3648" s="1" t="e">
        <v>#N/A</v>
      </c>
    </row>
    <row r="3649" spans="1:20" x14ac:dyDescent="0.25">
      <c r="A3649" s="2" t="str">
        <f t="shared" si="607"/>
        <v>102019</v>
      </c>
      <c r="B3649" s="11">
        <v>43743</v>
      </c>
      <c r="C3649" s="2" t="s">
        <v>4650</v>
      </c>
      <c r="D3649" s="2" t="s">
        <v>250</v>
      </c>
      <c r="E3649" s="2" t="s">
        <v>251</v>
      </c>
      <c r="F3649" s="2">
        <v>18625</v>
      </c>
      <c r="G3649" s="2"/>
      <c r="H3649" s="2"/>
      <c r="I3649" s="2"/>
      <c r="J3649" s="2">
        <v>15784</v>
      </c>
      <c r="K3649" s="2"/>
      <c r="L3649" s="2">
        <f t="shared" si="608"/>
        <v>2841.12</v>
      </c>
      <c r="M3649" s="2">
        <f t="shared" si="609"/>
        <v>1420.56</v>
      </c>
      <c r="N3649" s="2">
        <f t="shared" si="610"/>
        <v>1420.56</v>
      </c>
      <c r="O3649" s="2">
        <f t="shared" si="611"/>
        <v>0</v>
      </c>
      <c r="P3649" s="2">
        <f t="shared" si="612"/>
        <v>18625.12</v>
      </c>
      <c r="Q3649" s="14">
        <f t="shared" si="613"/>
        <v>0.11999999999898137</v>
      </c>
      <c r="R3649" s="2"/>
      <c r="S3649" s="2"/>
      <c r="T3649" s="1" t="e">
        <v>#N/A</v>
      </c>
    </row>
    <row r="3650" spans="1:20" x14ac:dyDescent="0.25">
      <c r="A3650" s="2" t="str">
        <f t="shared" si="607"/>
        <v>102019</v>
      </c>
      <c r="B3650" s="11">
        <v>43743</v>
      </c>
      <c r="C3650" s="2" t="s">
        <v>4651</v>
      </c>
      <c r="D3650" s="2" t="s">
        <v>250</v>
      </c>
      <c r="E3650" s="2" t="s">
        <v>251</v>
      </c>
      <c r="F3650" s="2">
        <v>23180</v>
      </c>
      <c r="G3650" s="2"/>
      <c r="H3650" s="2"/>
      <c r="I3650" s="2"/>
      <c r="J3650" s="2">
        <v>19644</v>
      </c>
      <c r="K3650" s="2"/>
      <c r="L3650" s="2">
        <f t="shared" si="608"/>
        <v>3535.92</v>
      </c>
      <c r="M3650" s="2">
        <f t="shared" si="609"/>
        <v>1767.96</v>
      </c>
      <c r="N3650" s="2">
        <f t="shared" si="610"/>
        <v>1767.96</v>
      </c>
      <c r="O3650" s="2">
        <f t="shared" si="611"/>
        <v>0</v>
      </c>
      <c r="P3650" s="2">
        <f t="shared" si="612"/>
        <v>23179.919999999998</v>
      </c>
      <c r="Q3650" s="14">
        <f t="shared" si="613"/>
        <v>-8.000000000174623E-2</v>
      </c>
      <c r="R3650" s="2"/>
      <c r="S3650" s="2"/>
      <c r="T3650" s="1" t="e">
        <v>#N/A</v>
      </c>
    </row>
    <row r="3651" spans="1:20" x14ac:dyDescent="0.25">
      <c r="A3651" s="2" t="str">
        <f t="shared" si="607"/>
        <v>102019</v>
      </c>
      <c r="B3651" s="11">
        <v>43744</v>
      </c>
      <c r="C3651" s="2" t="s">
        <v>4657</v>
      </c>
      <c r="D3651" s="2" t="s">
        <v>250</v>
      </c>
      <c r="E3651" s="2" t="s">
        <v>251</v>
      </c>
      <c r="F3651" s="2">
        <v>3658</v>
      </c>
      <c r="G3651" s="2"/>
      <c r="H3651" s="2"/>
      <c r="I3651" s="2"/>
      <c r="J3651" s="2">
        <v>3100</v>
      </c>
      <c r="K3651" s="2"/>
      <c r="L3651" s="2">
        <f t="shared" si="608"/>
        <v>558</v>
      </c>
      <c r="M3651" s="2">
        <f t="shared" si="609"/>
        <v>279</v>
      </c>
      <c r="N3651" s="2">
        <f t="shared" si="610"/>
        <v>279</v>
      </c>
      <c r="O3651" s="2">
        <f t="shared" si="611"/>
        <v>0</v>
      </c>
      <c r="P3651" s="2">
        <f t="shared" si="612"/>
        <v>3658</v>
      </c>
      <c r="Q3651" s="14">
        <f t="shared" si="613"/>
        <v>0</v>
      </c>
      <c r="R3651" s="2"/>
      <c r="S3651" s="2"/>
      <c r="T3651" s="1" t="e">
        <v>#N/A</v>
      </c>
    </row>
    <row r="3652" spans="1:20" x14ac:dyDescent="0.25">
      <c r="A3652" s="2" t="str">
        <f t="shared" si="607"/>
        <v>102019</v>
      </c>
      <c r="B3652" s="11">
        <v>43754</v>
      </c>
      <c r="C3652" s="2" t="s">
        <v>4669</v>
      </c>
      <c r="D3652" s="2" t="s">
        <v>250</v>
      </c>
      <c r="E3652" s="2" t="s">
        <v>251</v>
      </c>
      <c r="F3652" s="2">
        <v>25453</v>
      </c>
      <c r="G3652" s="2"/>
      <c r="H3652" s="2"/>
      <c r="I3652" s="2"/>
      <c r="J3652" s="2">
        <v>21570</v>
      </c>
      <c r="K3652" s="2"/>
      <c r="L3652" s="2">
        <f t="shared" si="608"/>
        <v>3882.6</v>
      </c>
      <c r="M3652" s="2">
        <f t="shared" si="609"/>
        <v>1941.3</v>
      </c>
      <c r="N3652" s="2">
        <f t="shared" si="610"/>
        <v>1941.3</v>
      </c>
      <c r="O3652" s="2">
        <f t="shared" si="611"/>
        <v>0</v>
      </c>
      <c r="P3652" s="2">
        <f t="shared" si="612"/>
        <v>25452.6</v>
      </c>
      <c r="Q3652" s="14">
        <f t="shared" si="613"/>
        <v>-0.40000000000145519</v>
      </c>
      <c r="R3652" s="2"/>
      <c r="S3652" s="2"/>
      <c r="T3652" s="1" t="e">
        <v>#N/A</v>
      </c>
    </row>
    <row r="3653" spans="1:20" x14ac:dyDescent="0.25">
      <c r="A3653" s="2" t="str">
        <f t="shared" si="607"/>
        <v>102019</v>
      </c>
      <c r="B3653" s="11">
        <v>43756</v>
      </c>
      <c r="C3653" s="2" t="s">
        <v>4678</v>
      </c>
      <c r="D3653" s="2" t="s">
        <v>250</v>
      </c>
      <c r="E3653" s="2" t="s">
        <v>251</v>
      </c>
      <c r="F3653" s="2">
        <v>6799</v>
      </c>
      <c r="G3653" s="2"/>
      <c r="H3653" s="2"/>
      <c r="I3653" s="2"/>
      <c r="J3653" s="2">
        <v>5762</v>
      </c>
      <c r="K3653" s="2"/>
      <c r="L3653" s="2">
        <f t="shared" si="608"/>
        <v>1037.1600000000001</v>
      </c>
      <c r="M3653" s="2">
        <f t="shared" si="609"/>
        <v>518.58000000000004</v>
      </c>
      <c r="N3653" s="2">
        <f t="shared" si="610"/>
        <v>518.58000000000004</v>
      </c>
      <c r="O3653" s="2">
        <f t="shared" si="611"/>
        <v>0</v>
      </c>
      <c r="P3653" s="2">
        <f t="shared" si="612"/>
        <v>6799.16</v>
      </c>
      <c r="Q3653" s="14">
        <f t="shared" si="613"/>
        <v>0.15999999999985448</v>
      </c>
      <c r="R3653" s="2"/>
      <c r="S3653" s="2"/>
      <c r="T3653" s="1" t="e">
        <v>#N/A</v>
      </c>
    </row>
    <row r="3654" spans="1:20" x14ac:dyDescent="0.25">
      <c r="A3654" s="2" t="str">
        <f t="shared" si="607"/>
        <v>102019</v>
      </c>
      <c r="B3654" s="11">
        <v>43767</v>
      </c>
      <c r="C3654" s="2" t="s">
        <v>4691</v>
      </c>
      <c r="D3654" s="2" t="s">
        <v>250</v>
      </c>
      <c r="E3654" s="2" t="s">
        <v>251</v>
      </c>
      <c r="F3654" s="2">
        <v>7406</v>
      </c>
      <c r="G3654" s="2"/>
      <c r="H3654" s="2"/>
      <c r="I3654" s="2"/>
      <c r="J3654" s="2">
        <v>6276</v>
      </c>
      <c r="K3654" s="2"/>
      <c r="L3654" s="2">
        <f t="shared" si="608"/>
        <v>1129.68</v>
      </c>
      <c r="M3654" s="2">
        <f t="shared" si="609"/>
        <v>564.84</v>
      </c>
      <c r="N3654" s="2">
        <f t="shared" si="610"/>
        <v>564.84</v>
      </c>
      <c r="O3654" s="2">
        <f t="shared" si="611"/>
        <v>0</v>
      </c>
      <c r="P3654" s="2">
        <f t="shared" si="612"/>
        <v>7405.68</v>
      </c>
      <c r="Q3654" s="14">
        <f t="shared" si="613"/>
        <v>-0.31999999999970896</v>
      </c>
      <c r="R3654" s="2"/>
      <c r="S3654" s="2"/>
      <c r="T3654" s="1" t="e">
        <v>#N/A</v>
      </c>
    </row>
    <row r="3655" spans="1:20" x14ac:dyDescent="0.25">
      <c r="A3655" s="2" t="str">
        <f t="shared" si="607"/>
        <v>102019</v>
      </c>
      <c r="B3655" s="11">
        <v>43741</v>
      </c>
      <c r="C3655" s="2" t="s">
        <v>4700</v>
      </c>
      <c r="D3655" s="2" t="s">
        <v>250</v>
      </c>
      <c r="E3655" s="2" t="s">
        <v>251</v>
      </c>
      <c r="F3655" s="2">
        <v>10620</v>
      </c>
      <c r="G3655" s="2"/>
      <c r="H3655" s="2"/>
      <c r="I3655" s="2"/>
      <c r="J3655" s="2">
        <v>9000</v>
      </c>
      <c r="K3655" s="2"/>
      <c r="L3655" s="2">
        <f t="shared" si="608"/>
        <v>1620</v>
      </c>
      <c r="M3655" s="2">
        <f t="shared" si="609"/>
        <v>810</v>
      </c>
      <c r="N3655" s="2">
        <f t="shared" si="610"/>
        <v>810</v>
      </c>
      <c r="O3655" s="2">
        <f t="shared" si="611"/>
        <v>0</v>
      </c>
      <c r="P3655" s="2">
        <f t="shared" si="612"/>
        <v>10620</v>
      </c>
      <c r="Q3655" s="14">
        <f t="shared" si="613"/>
        <v>0</v>
      </c>
      <c r="R3655" s="2"/>
      <c r="S3655" s="2"/>
      <c r="T3655" s="1" t="e">
        <v>#N/A</v>
      </c>
    </row>
    <row r="3656" spans="1:20" x14ac:dyDescent="0.25">
      <c r="A3656" s="2" t="str">
        <f t="shared" si="607"/>
        <v>112019</v>
      </c>
      <c r="B3656" s="11">
        <v>43771</v>
      </c>
      <c r="C3656" s="2" t="s">
        <v>5028</v>
      </c>
      <c r="D3656" s="2" t="s">
        <v>250</v>
      </c>
      <c r="E3656" s="2" t="s">
        <v>251</v>
      </c>
      <c r="F3656" s="2">
        <v>9110</v>
      </c>
      <c r="G3656" s="2"/>
      <c r="H3656" s="2"/>
      <c r="I3656" s="2"/>
      <c r="J3656" s="2">
        <v>7720</v>
      </c>
      <c r="K3656" s="2"/>
      <c r="L3656" s="2">
        <f t="shared" si="608"/>
        <v>1389.6</v>
      </c>
      <c r="M3656" s="2">
        <f t="shared" si="609"/>
        <v>694.8</v>
      </c>
      <c r="N3656" s="2">
        <f t="shared" si="610"/>
        <v>694.8</v>
      </c>
      <c r="O3656" s="2">
        <f t="shared" si="611"/>
        <v>0</v>
      </c>
      <c r="P3656" s="2">
        <f t="shared" si="612"/>
        <v>9109.6</v>
      </c>
      <c r="Q3656" s="14">
        <f t="shared" si="613"/>
        <v>-0.3999999999996362</v>
      </c>
      <c r="R3656" s="2"/>
      <c r="S3656" s="2"/>
      <c r="T3656" s="1" t="e">
        <v>#N/A</v>
      </c>
    </row>
    <row r="3657" spans="1:20" x14ac:dyDescent="0.25">
      <c r="A3657" s="2" t="str">
        <f t="shared" si="607"/>
        <v>112019</v>
      </c>
      <c r="B3657" s="11">
        <v>43775</v>
      </c>
      <c r="C3657" s="2" t="s">
        <v>5038</v>
      </c>
      <c r="D3657" s="2" t="s">
        <v>250</v>
      </c>
      <c r="E3657" s="2" t="s">
        <v>251</v>
      </c>
      <c r="F3657" s="2">
        <v>17370</v>
      </c>
      <c r="G3657" s="2"/>
      <c r="H3657" s="2"/>
      <c r="I3657" s="2"/>
      <c r="J3657" s="2">
        <v>14720</v>
      </c>
      <c r="K3657" s="2"/>
      <c r="L3657" s="2">
        <f t="shared" si="608"/>
        <v>2649.6</v>
      </c>
      <c r="M3657" s="2">
        <f t="shared" si="609"/>
        <v>1324.8</v>
      </c>
      <c r="N3657" s="2">
        <f t="shared" si="610"/>
        <v>1324.8</v>
      </c>
      <c r="O3657" s="2">
        <f t="shared" si="611"/>
        <v>0</v>
      </c>
      <c r="P3657" s="2">
        <f t="shared" si="612"/>
        <v>17369.599999999999</v>
      </c>
      <c r="Q3657" s="14">
        <f t="shared" si="613"/>
        <v>-0.40000000000145519</v>
      </c>
      <c r="R3657" s="2"/>
      <c r="S3657" s="2"/>
      <c r="T3657" s="1" t="e">
        <v>#N/A</v>
      </c>
    </row>
    <row r="3658" spans="1:20" x14ac:dyDescent="0.25">
      <c r="A3658" s="2" t="str">
        <f t="shared" si="607"/>
        <v>112019</v>
      </c>
      <c r="B3658" s="11">
        <v>43776</v>
      </c>
      <c r="C3658" s="2" t="s">
        <v>5045</v>
      </c>
      <c r="D3658" s="2" t="s">
        <v>250</v>
      </c>
      <c r="E3658" s="2" t="s">
        <v>251</v>
      </c>
      <c r="F3658" s="2">
        <v>6514</v>
      </c>
      <c r="G3658" s="2"/>
      <c r="H3658" s="2"/>
      <c r="I3658" s="2"/>
      <c r="J3658" s="2">
        <v>5520</v>
      </c>
      <c r="K3658" s="2"/>
      <c r="L3658" s="2">
        <f t="shared" si="608"/>
        <v>993.6</v>
      </c>
      <c r="M3658" s="2">
        <f t="shared" si="609"/>
        <v>496.8</v>
      </c>
      <c r="N3658" s="2">
        <f t="shared" si="610"/>
        <v>496.8</v>
      </c>
      <c r="O3658" s="2">
        <f t="shared" si="611"/>
        <v>0</v>
      </c>
      <c r="P3658" s="2">
        <f t="shared" si="612"/>
        <v>6513.6</v>
      </c>
      <c r="Q3658" s="14">
        <f t="shared" si="613"/>
        <v>-0.3999999999996362</v>
      </c>
      <c r="R3658" s="2"/>
      <c r="S3658" s="2"/>
      <c r="T3658" s="1" t="e">
        <v>#N/A</v>
      </c>
    </row>
    <row r="3659" spans="1:20" x14ac:dyDescent="0.25">
      <c r="A3659" s="2" t="str">
        <f t="shared" si="607"/>
        <v>112019</v>
      </c>
      <c r="B3659" s="11">
        <v>43777</v>
      </c>
      <c r="C3659" s="2" t="s">
        <v>5047</v>
      </c>
      <c r="D3659" s="2" t="s">
        <v>250</v>
      </c>
      <c r="E3659" s="2" t="s">
        <v>251</v>
      </c>
      <c r="F3659" s="2">
        <v>6712</v>
      </c>
      <c r="G3659" s="2"/>
      <c r="H3659" s="2"/>
      <c r="I3659" s="2"/>
      <c r="J3659" s="2">
        <v>5688</v>
      </c>
      <c r="K3659" s="2"/>
      <c r="L3659" s="2">
        <f t="shared" si="608"/>
        <v>1023.84</v>
      </c>
      <c r="M3659" s="2">
        <f t="shared" si="609"/>
        <v>511.92</v>
      </c>
      <c r="N3659" s="2">
        <f t="shared" si="610"/>
        <v>511.92</v>
      </c>
      <c r="O3659" s="2">
        <f t="shared" si="611"/>
        <v>0</v>
      </c>
      <c r="P3659" s="2">
        <f t="shared" si="612"/>
        <v>6711.84</v>
      </c>
      <c r="Q3659" s="14">
        <f t="shared" si="613"/>
        <v>-0.15999999999985448</v>
      </c>
      <c r="R3659" s="2"/>
      <c r="S3659" s="2"/>
      <c r="T3659" s="1" t="e">
        <v>#N/A</v>
      </c>
    </row>
    <row r="3660" spans="1:20" x14ac:dyDescent="0.25">
      <c r="A3660" s="2" t="str">
        <f t="shared" si="607"/>
        <v>112019</v>
      </c>
      <c r="B3660" s="11">
        <v>43778</v>
      </c>
      <c r="C3660" s="2" t="s">
        <v>5058</v>
      </c>
      <c r="D3660" s="2" t="s">
        <v>250</v>
      </c>
      <c r="E3660" s="2" t="s">
        <v>251</v>
      </c>
      <c r="F3660" s="2">
        <v>11894</v>
      </c>
      <c r="G3660" s="2"/>
      <c r="H3660" s="2"/>
      <c r="I3660" s="2"/>
      <c r="J3660" s="2">
        <v>10080</v>
      </c>
      <c r="K3660" s="2"/>
      <c r="L3660" s="2">
        <f t="shared" si="608"/>
        <v>1814.4</v>
      </c>
      <c r="M3660" s="2">
        <f t="shared" si="609"/>
        <v>907.2</v>
      </c>
      <c r="N3660" s="2">
        <f t="shared" si="610"/>
        <v>907.2</v>
      </c>
      <c r="O3660" s="2">
        <f t="shared" si="611"/>
        <v>0</v>
      </c>
      <c r="P3660" s="2">
        <f t="shared" si="612"/>
        <v>11894.4</v>
      </c>
      <c r="Q3660" s="14">
        <f t="shared" si="613"/>
        <v>0.3999999999996362</v>
      </c>
      <c r="R3660" s="2"/>
      <c r="S3660" s="2"/>
      <c r="T3660" s="1" t="e">
        <v>#N/A</v>
      </c>
    </row>
    <row r="3661" spans="1:20" x14ac:dyDescent="0.25">
      <c r="A3661" s="2" t="str">
        <f t="shared" si="607"/>
        <v>112019</v>
      </c>
      <c r="B3661" s="11">
        <v>43781</v>
      </c>
      <c r="C3661" s="2" t="s">
        <v>5060</v>
      </c>
      <c r="D3661" s="2" t="s">
        <v>250</v>
      </c>
      <c r="E3661" s="2" t="s">
        <v>251</v>
      </c>
      <c r="F3661" s="2">
        <v>32680</v>
      </c>
      <c r="G3661" s="2"/>
      <c r="H3661" s="2"/>
      <c r="I3661" s="2"/>
      <c r="J3661" s="2">
        <v>27695</v>
      </c>
      <c r="K3661" s="2"/>
      <c r="L3661" s="2">
        <f t="shared" si="608"/>
        <v>4985.1000000000004</v>
      </c>
      <c r="M3661" s="2">
        <f t="shared" si="609"/>
        <v>2492.5500000000002</v>
      </c>
      <c r="N3661" s="2">
        <f t="shared" si="610"/>
        <v>2492.5500000000002</v>
      </c>
      <c r="O3661" s="2">
        <f t="shared" si="611"/>
        <v>0</v>
      </c>
      <c r="P3661" s="2">
        <f t="shared" si="612"/>
        <v>32680.1</v>
      </c>
      <c r="Q3661" s="14">
        <f t="shared" si="613"/>
        <v>9.9999999998544808E-2</v>
      </c>
      <c r="R3661" s="2"/>
      <c r="S3661" s="2"/>
      <c r="T3661" s="1" t="e">
        <v>#N/A</v>
      </c>
    </row>
    <row r="3662" spans="1:20" x14ac:dyDescent="0.25">
      <c r="A3662" s="2" t="str">
        <f t="shared" si="607"/>
        <v>112019</v>
      </c>
      <c r="B3662" s="11">
        <v>43787</v>
      </c>
      <c r="C3662" s="2" t="s">
        <v>5077</v>
      </c>
      <c r="D3662" s="2" t="s">
        <v>250</v>
      </c>
      <c r="E3662" s="2" t="s">
        <v>251</v>
      </c>
      <c r="F3662" s="2">
        <v>2950</v>
      </c>
      <c r="G3662" s="2"/>
      <c r="H3662" s="2"/>
      <c r="I3662" s="2"/>
      <c r="J3662" s="2">
        <v>2500</v>
      </c>
      <c r="K3662" s="2"/>
      <c r="L3662" s="2">
        <f t="shared" si="608"/>
        <v>450</v>
      </c>
      <c r="M3662" s="2">
        <f t="shared" si="609"/>
        <v>225</v>
      </c>
      <c r="N3662" s="2">
        <f t="shared" si="610"/>
        <v>225</v>
      </c>
      <c r="O3662" s="2">
        <f t="shared" si="611"/>
        <v>0</v>
      </c>
      <c r="P3662" s="2">
        <f t="shared" si="612"/>
        <v>2950</v>
      </c>
      <c r="Q3662" s="14">
        <f t="shared" si="613"/>
        <v>0</v>
      </c>
      <c r="R3662" s="2"/>
      <c r="S3662" s="2"/>
      <c r="T3662" s="1" t="e">
        <v>#N/A</v>
      </c>
    </row>
    <row r="3663" spans="1:20" x14ac:dyDescent="0.25">
      <c r="A3663" s="2" t="str">
        <f t="shared" ref="A3663:A3726" si="614">TEXT(B3663,"MMYYYY")</f>
        <v>112019</v>
      </c>
      <c r="B3663" s="11">
        <v>43788</v>
      </c>
      <c r="C3663" s="2" t="s">
        <v>5081</v>
      </c>
      <c r="D3663" s="2" t="s">
        <v>250</v>
      </c>
      <c r="E3663" s="2" t="s">
        <v>251</v>
      </c>
      <c r="F3663" s="2">
        <v>2213</v>
      </c>
      <c r="G3663" s="2"/>
      <c r="H3663" s="2"/>
      <c r="I3663" s="2"/>
      <c r="J3663" s="2">
        <v>1875</v>
      </c>
      <c r="K3663" s="2"/>
      <c r="L3663" s="2">
        <f t="shared" si="608"/>
        <v>337.5</v>
      </c>
      <c r="M3663" s="2">
        <f t="shared" si="609"/>
        <v>168.75</v>
      </c>
      <c r="N3663" s="2">
        <f t="shared" si="610"/>
        <v>168.75</v>
      </c>
      <c r="O3663" s="2">
        <f t="shared" si="611"/>
        <v>0</v>
      </c>
      <c r="P3663" s="2">
        <f t="shared" si="612"/>
        <v>2212.5</v>
      </c>
      <c r="Q3663" s="14">
        <f t="shared" si="613"/>
        <v>-0.5</v>
      </c>
      <c r="R3663" s="2"/>
      <c r="S3663" s="2"/>
      <c r="T3663" s="1" t="e">
        <v>#N/A</v>
      </c>
    </row>
    <row r="3664" spans="1:20" x14ac:dyDescent="0.25">
      <c r="A3664" s="2" t="str">
        <f t="shared" si="614"/>
        <v>112019</v>
      </c>
      <c r="B3664" s="11">
        <v>43792</v>
      </c>
      <c r="C3664" s="2" t="s">
        <v>5094</v>
      </c>
      <c r="D3664" s="2" t="s">
        <v>250</v>
      </c>
      <c r="E3664" s="2" t="s">
        <v>251</v>
      </c>
      <c r="F3664" s="2">
        <v>24591</v>
      </c>
      <c r="G3664" s="2"/>
      <c r="H3664" s="2"/>
      <c r="I3664" s="2"/>
      <c r="J3664" s="2">
        <v>20840</v>
      </c>
      <c r="K3664" s="2"/>
      <c r="L3664" s="2">
        <f t="shared" si="608"/>
        <v>3751.2</v>
      </c>
      <c r="M3664" s="2">
        <f t="shared" si="609"/>
        <v>1875.6</v>
      </c>
      <c r="N3664" s="2">
        <f t="shared" si="610"/>
        <v>1875.6</v>
      </c>
      <c r="O3664" s="2">
        <f t="shared" si="611"/>
        <v>0</v>
      </c>
      <c r="P3664" s="2">
        <f t="shared" si="612"/>
        <v>24591.200000000001</v>
      </c>
      <c r="Q3664" s="14">
        <f t="shared" si="613"/>
        <v>0.2000000000007276</v>
      </c>
      <c r="R3664" s="2"/>
      <c r="S3664" s="2"/>
      <c r="T3664" s="1" t="e">
        <v>#N/A</v>
      </c>
    </row>
    <row r="3665" spans="1:20" x14ac:dyDescent="0.25">
      <c r="A3665" s="2" t="str">
        <f t="shared" si="614"/>
        <v>112019</v>
      </c>
      <c r="B3665" s="11">
        <v>43795</v>
      </c>
      <c r="C3665" s="2" t="s">
        <v>5095</v>
      </c>
      <c r="D3665" s="2" t="s">
        <v>250</v>
      </c>
      <c r="E3665" s="2" t="s">
        <v>251</v>
      </c>
      <c r="F3665" s="2">
        <v>25945</v>
      </c>
      <c r="G3665" s="2"/>
      <c r="H3665" s="2"/>
      <c r="I3665" s="2"/>
      <c r="J3665" s="2">
        <v>21987</v>
      </c>
      <c r="K3665" s="2"/>
      <c r="L3665" s="2">
        <f t="shared" si="608"/>
        <v>3957.66</v>
      </c>
      <c r="M3665" s="2">
        <f t="shared" si="609"/>
        <v>1978.83</v>
      </c>
      <c r="N3665" s="2">
        <f t="shared" si="610"/>
        <v>1978.83</v>
      </c>
      <c r="O3665" s="2">
        <f t="shared" si="611"/>
        <v>0</v>
      </c>
      <c r="P3665" s="2">
        <f t="shared" si="612"/>
        <v>25944.66</v>
      </c>
      <c r="Q3665" s="14">
        <f t="shared" si="613"/>
        <v>-0.34000000000014552</v>
      </c>
      <c r="R3665" s="2"/>
      <c r="S3665" s="2"/>
      <c r="T3665" s="1" t="e">
        <v>#N/A</v>
      </c>
    </row>
    <row r="3666" spans="1:20" x14ac:dyDescent="0.25">
      <c r="A3666" s="2" t="str">
        <f t="shared" si="614"/>
        <v>112019</v>
      </c>
      <c r="B3666" s="11">
        <v>43796</v>
      </c>
      <c r="C3666" s="2" t="s">
        <v>5104</v>
      </c>
      <c r="D3666" s="2" t="s">
        <v>250</v>
      </c>
      <c r="E3666" s="2" t="s">
        <v>251</v>
      </c>
      <c r="F3666" s="2">
        <v>708</v>
      </c>
      <c r="G3666" s="2"/>
      <c r="H3666" s="2"/>
      <c r="I3666" s="2"/>
      <c r="J3666" s="2">
        <v>600</v>
      </c>
      <c r="K3666" s="2"/>
      <c r="L3666" s="2">
        <f t="shared" si="608"/>
        <v>108</v>
      </c>
      <c r="M3666" s="2">
        <f t="shared" si="609"/>
        <v>54</v>
      </c>
      <c r="N3666" s="2">
        <f t="shared" si="610"/>
        <v>54</v>
      </c>
      <c r="O3666" s="2">
        <f t="shared" si="611"/>
        <v>0</v>
      </c>
      <c r="P3666" s="2">
        <f t="shared" si="612"/>
        <v>708</v>
      </c>
      <c r="Q3666" s="14">
        <f t="shared" si="613"/>
        <v>0</v>
      </c>
      <c r="R3666" s="2"/>
      <c r="S3666" s="2"/>
      <c r="T3666" s="1" t="e">
        <v>#N/A</v>
      </c>
    </row>
    <row r="3667" spans="1:20" x14ac:dyDescent="0.25">
      <c r="A3667" s="2" t="str">
        <f t="shared" si="614"/>
        <v>122019</v>
      </c>
      <c r="B3667" s="11">
        <v>43803</v>
      </c>
      <c r="C3667" s="2" t="s">
        <v>5445</v>
      </c>
      <c r="D3667" s="2" t="s">
        <v>250</v>
      </c>
      <c r="E3667" s="2" t="s">
        <v>251</v>
      </c>
      <c r="F3667" s="2">
        <v>12870</v>
      </c>
      <c r="G3667" s="2"/>
      <c r="H3667" s="2"/>
      <c r="I3667" s="2"/>
      <c r="J3667" s="2">
        <v>10907</v>
      </c>
      <c r="K3667" s="2"/>
      <c r="L3667" s="2">
        <f t="shared" si="608"/>
        <v>1963.26</v>
      </c>
      <c r="M3667" s="2">
        <f t="shared" si="609"/>
        <v>981.63</v>
      </c>
      <c r="N3667" s="2">
        <f t="shared" si="610"/>
        <v>981.63</v>
      </c>
      <c r="O3667" s="2">
        <f t="shared" si="611"/>
        <v>0</v>
      </c>
      <c r="P3667" s="2">
        <f t="shared" si="612"/>
        <v>12870.26</v>
      </c>
      <c r="Q3667" s="14">
        <f t="shared" si="613"/>
        <v>0.26000000000021828</v>
      </c>
      <c r="R3667" s="2"/>
      <c r="S3667" s="2"/>
      <c r="T3667" s="1" t="e">
        <v>#N/A</v>
      </c>
    </row>
    <row r="3668" spans="1:20" x14ac:dyDescent="0.25">
      <c r="A3668" s="2" t="str">
        <f t="shared" si="614"/>
        <v>122019</v>
      </c>
      <c r="B3668" s="11">
        <v>43805</v>
      </c>
      <c r="C3668" s="2" t="s">
        <v>5448</v>
      </c>
      <c r="D3668" s="2" t="s">
        <v>250</v>
      </c>
      <c r="E3668" s="2" t="s">
        <v>251</v>
      </c>
      <c r="F3668" s="2">
        <v>2549</v>
      </c>
      <c r="G3668" s="2"/>
      <c r="H3668" s="2"/>
      <c r="I3668" s="2"/>
      <c r="J3668" s="2">
        <v>2160</v>
      </c>
      <c r="K3668" s="2"/>
      <c r="L3668" s="2">
        <f t="shared" si="608"/>
        <v>388.8</v>
      </c>
      <c r="M3668" s="2">
        <f t="shared" si="609"/>
        <v>194.4</v>
      </c>
      <c r="N3668" s="2">
        <f t="shared" si="610"/>
        <v>194.4</v>
      </c>
      <c r="O3668" s="2">
        <f t="shared" si="611"/>
        <v>0</v>
      </c>
      <c r="P3668" s="2">
        <f t="shared" si="612"/>
        <v>2548.8000000000002</v>
      </c>
      <c r="Q3668" s="14">
        <f t="shared" si="613"/>
        <v>-0.1999999999998181</v>
      </c>
      <c r="R3668" s="2"/>
      <c r="S3668" s="2"/>
      <c r="T3668" s="1" t="e">
        <v>#N/A</v>
      </c>
    </row>
    <row r="3669" spans="1:20" x14ac:dyDescent="0.25">
      <c r="A3669" s="2" t="str">
        <f t="shared" si="614"/>
        <v>122019</v>
      </c>
      <c r="B3669" s="11">
        <v>43808</v>
      </c>
      <c r="C3669" s="2" t="s">
        <v>5450</v>
      </c>
      <c r="D3669" s="2" t="s">
        <v>250</v>
      </c>
      <c r="E3669" s="2" t="s">
        <v>251</v>
      </c>
      <c r="F3669" s="2">
        <v>20287</v>
      </c>
      <c r="G3669" s="2"/>
      <c r="H3669" s="2"/>
      <c r="I3669" s="2"/>
      <c r="J3669" s="2">
        <v>17192</v>
      </c>
      <c r="K3669" s="2"/>
      <c r="L3669" s="2">
        <f t="shared" si="608"/>
        <v>3094.56</v>
      </c>
      <c r="M3669" s="2">
        <f t="shared" si="609"/>
        <v>1547.28</v>
      </c>
      <c r="N3669" s="2">
        <f t="shared" si="610"/>
        <v>1547.28</v>
      </c>
      <c r="O3669" s="2">
        <f t="shared" si="611"/>
        <v>0</v>
      </c>
      <c r="P3669" s="2">
        <f t="shared" si="612"/>
        <v>20286.560000000001</v>
      </c>
      <c r="Q3669" s="14">
        <f t="shared" si="613"/>
        <v>-0.43999999999869033</v>
      </c>
      <c r="R3669" s="2"/>
      <c r="S3669" s="2"/>
      <c r="T3669" s="1" t="e">
        <v>#N/A</v>
      </c>
    </row>
    <row r="3670" spans="1:20" x14ac:dyDescent="0.25">
      <c r="A3670" s="2" t="str">
        <f t="shared" si="614"/>
        <v>122019</v>
      </c>
      <c r="B3670" s="11">
        <v>43815</v>
      </c>
      <c r="C3670" s="2" t="s">
        <v>5467</v>
      </c>
      <c r="D3670" s="2" t="s">
        <v>250</v>
      </c>
      <c r="E3670" s="2" t="s">
        <v>251</v>
      </c>
      <c r="F3670" s="2">
        <v>11432</v>
      </c>
      <c r="G3670" s="2"/>
      <c r="H3670" s="2"/>
      <c r="I3670" s="2"/>
      <c r="J3670" s="2">
        <v>9688</v>
      </c>
      <c r="K3670" s="2"/>
      <c r="L3670" s="2">
        <f t="shared" si="608"/>
        <v>1743.84</v>
      </c>
      <c r="M3670" s="2">
        <f t="shared" si="609"/>
        <v>871.92</v>
      </c>
      <c r="N3670" s="2">
        <f t="shared" si="610"/>
        <v>871.92</v>
      </c>
      <c r="O3670" s="2">
        <f t="shared" si="611"/>
        <v>0</v>
      </c>
      <c r="P3670" s="2">
        <f t="shared" si="612"/>
        <v>11431.84</v>
      </c>
      <c r="Q3670" s="14">
        <f t="shared" si="613"/>
        <v>-0.15999999999985448</v>
      </c>
      <c r="R3670" s="2"/>
      <c r="S3670" s="2"/>
      <c r="T3670" s="1" t="e">
        <v>#N/A</v>
      </c>
    </row>
    <row r="3671" spans="1:20" x14ac:dyDescent="0.25">
      <c r="A3671" s="2" t="str">
        <f t="shared" si="614"/>
        <v>122019</v>
      </c>
      <c r="B3671" s="11">
        <v>43817</v>
      </c>
      <c r="C3671" s="2" t="s">
        <v>5477</v>
      </c>
      <c r="D3671" s="2" t="s">
        <v>250</v>
      </c>
      <c r="E3671" s="2" t="s">
        <v>251</v>
      </c>
      <c r="F3671" s="2">
        <v>4956</v>
      </c>
      <c r="G3671" s="2"/>
      <c r="H3671" s="2"/>
      <c r="I3671" s="2"/>
      <c r="J3671" s="2">
        <v>4200</v>
      </c>
      <c r="K3671" s="2"/>
      <c r="L3671" s="2">
        <f t="shared" si="608"/>
        <v>756</v>
      </c>
      <c r="M3671" s="2">
        <f t="shared" si="609"/>
        <v>378</v>
      </c>
      <c r="N3671" s="2">
        <f t="shared" si="610"/>
        <v>378</v>
      </c>
      <c r="O3671" s="2">
        <f t="shared" si="611"/>
        <v>0</v>
      </c>
      <c r="P3671" s="2">
        <f t="shared" si="612"/>
        <v>4956</v>
      </c>
      <c r="Q3671" s="14">
        <f t="shared" si="613"/>
        <v>0</v>
      </c>
      <c r="R3671" s="2"/>
      <c r="S3671" s="2"/>
      <c r="T3671" s="1" t="e">
        <v>#N/A</v>
      </c>
    </row>
    <row r="3672" spans="1:20" x14ac:dyDescent="0.25">
      <c r="A3672" s="2" t="str">
        <f t="shared" si="614"/>
        <v>122019</v>
      </c>
      <c r="B3672" s="11">
        <v>43818</v>
      </c>
      <c r="C3672" s="2" t="s">
        <v>5483</v>
      </c>
      <c r="D3672" s="2" t="s">
        <v>250</v>
      </c>
      <c r="E3672" s="2" t="s">
        <v>251</v>
      </c>
      <c r="F3672" s="2">
        <v>14868</v>
      </c>
      <c r="G3672" s="2"/>
      <c r="H3672" s="2"/>
      <c r="I3672" s="2"/>
      <c r="J3672" s="2">
        <v>12600</v>
      </c>
      <c r="K3672" s="2"/>
      <c r="L3672" s="2">
        <f t="shared" si="608"/>
        <v>2268</v>
      </c>
      <c r="M3672" s="2">
        <f t="shared" si="609"/>
        <v>1134</v>
      </c>
      <c r="N3672" s="2">
        <f t="shared" si="610"/>
        <v>1134</v>
      </c>
      <c r="O3672" s="2">
        <f t="shared" si="611"/>
        <v>0</v>
      </c>
      <c r="P3672" s="2">
        <f t="shared" si="612"/>
        <v>14868</v>
      </c>
      <c r="Q3672" s="14">
        <f t="shared" si="613"/>
        <v>0</v>
      </c>
      <c r="R3672" s="2"/>
      <c r="S3672" s="2"/>
      <c r="T3672" s="1" t="e">
        <v>#N/A</v>
      </c>
    </row>
    <row r="3673" spans="1:20" x14ac:dyDescent="0.25">
      <c r="A3673" s="2" t="str">
        <f t="shared" si="614"/>
        <v>122019</v>
      </c>
      <c r="B3673" s="11">
        <v>43820</v>
      </c>
      <c r="C3673" s="2" t="s">
        <v>5486</v>
      </c>
      <c r="D3673" s="2" t="s">
        <v>250</v>
      </c>
      <c r="E3673" s="2" t="s">
        <v>251</v>
      </c>
      <c r="F3673" s="2">
        <v>29736</v>
      </c>
      <c r="G3673" s="2"/>
      <c r="H3673" s="2"/>
      <c r="I3673" s="2"/>
      <c r="J3673" s="2">
        <v>25200</v>
      </c>
      <c r="K3673" s="2"/>
      <c r="L3673" s="2">
        <f t="shared" si="608"/>
        <v>4536</v>
      </c>
      <c r="M3673" s="2">
        <f t="shared" si="609"/>
        <v>2268</v>
      </c>
      <c r="N3673" s="2">
        <f t="shared" si="610"/>
        <v>2268</v>
      </c>
      <c r="O3673" s="2">
        <f t="shared" si="611"/>
        <v>0</v>
      </c>
      <c r="P3673" s="2">
        <f t="shared" si="612"/>
        <v>29736</v>
      </c>
      <c r="Q3673" s="14">
        <f t="shared" si="613"/>
        <v>0</v>
      </c>
      <c r="R3673" s="2"/>
      <c r="S3673" s="2"/>
      <c r="T3673" s="1" t="e">
        <v>#N/A</v>
      </c>
    </row>
    <row r="3674" spans="1:20" x14ac:dyDescent="0.25">
      <c r="A3674" s="2" t="str">
        <f t="shared" si="614"/>
        <v>122019</v>
      </c>
      <c r="B3674" s="11">
        <v>43823</v>
      </c>
      <c r="C3674" s="2" t="s">
        <v>5489</v>
      </c>
      <c r="D3674" s="2" t="s">
        <v>250</v>
      </c>
      <c r="E3674" s="2" t="s">
        <v>251</v>
      </c>
      <c r="F3674" s="2">
        <v>44604</v>
      </c>
      <c r="G3674" s="2"/>
      <c r="H3674" s="2"/>
      <c r="I3674" s="2"/>
      <c r="J3674" s="2">
        <v>37800</v>
      </c>
      <c r="K3674" s="2"/>
      <c r="L3674" s="2">
        <f t="shared" si="608"/>
        <v>6804</v>
      </c>
      <c r="M3674" s="2">
        <f t="shared" si="609"/>
        <v>3402</v>
      </c>
      <c r="N3674" s="2">
        <f t="shared" si="610"/>
        <v>3402</v>
      </c>
      <c r="O3674" s="2">
        <f t="shared" si="611"/>
        <v>0</v>
      </c>
      <c r="P3674" s="2">
        <f t="shared" si="612"/>
        <v>44604</v>
      </c>
      <c r="Q3674" s="14">
        <f t="shared" si="613"/>
        <v>0</v>
      </c>
      <c r="R3674" s="2"/>
      <c r="S3674" s="2"/>
      <c r="T3674" s="1" t="e">
        <v>#N/A</v>
      </c>
    </row>
    <row r="3675" spans="1:20" x14ac:dyDescent="0.25">
      <c r="A3675" s="2" t="str">
        <f t="shared" si="614"/>
        <v>122019</v>
      </c>
      <c r="B3675" s="11">
        <v>43827</v>
      </c>
      <c r="C3675" s="2" t="s">
        <v>5500</v>
      </c>
      <c r="D3675" s="2" t="s">
        <v>250</v>
      </c>
      <c r="E3675" s="2" t="s">
        <v>251</v>
      </c>
      <c r="F3675" s="2">
        <v>65673</v>
      </c>
      <c r="G3675" s="2"/>
      <c r="H3675" s="2"/>
      <c r="I3675" s="2"/>
      <c r="J3675" s="2">
        <v>55655</v>
      </c>
      <c r="K3675" s="2"/>
      <c r="L3675" s="2">
        <f t="shared" si="608"/>
        <v>10017.9</v>
      </c>
      <c r="M3675" s="2">
        <f t="shared" si="609"/>
        <v>5008.95</v>
      </c>
      <c r="N3675" s="2">
        <f t="shared" si="610"/>
        <v>5008.95</v>
      </c>
      <c r="O3675" s="2">
        <f t="shared" si="611"/>
        <v>0</v>
      </c>
      <c r="P3675" s="2">
        <f t="shared" si="612"/>
        <v>65672.899999999994</v>
      </c>
      <c r="Q3675" s="14">
        <f t="shared" si="613"/>
        <v>-0.10000000000582077</v>
      </c>
      <c r="R3675" s="2"/>
      <c r="S3675" s="2"/>
      <c r="T3675" s="1" t="e">
        <v>#N/A</v>
      </c>
    </row>
    <row r="3676" spans="1:20" x14ac:dyDescent="0.25">
      <c r="A3676" s="2" t="str">
        <f t="shared" si="614"/>
        <v>122019</v>
      </c>
      <c r="B3676" s="11">
        <v>43829</v>
      </c>
      <c r="C3676" s="2" t="s">
        <v>664</v>
      </c>
      <c r="D3676" s="2" t="s">
        <v>250</v>
      </c>
      <c r="E3676" s="2" t="s">
        <v>251</v>
      </c>
      <c r="F3676" s="2">
        <v>18701</v>
      </c>
      <c r="G3676" s="2"/>
      <c r="H3676" s="2"/>
      <c r="I3676" s="2"/>
      <c r="J3676" s="2">
        <v>15848</v>
      </c>
      <c r="K3676" s="2"/>
      <c r="L3676" s="2">
        <f t="shared" si="608"/>
        <v>2852.64</v>
      </c>
      <c r="M3676" s="2">
        <f t="shared" si="609"/>
        <v>1426.32</v>
      </c>
      <c r="N3676" s="2">
        <f t="shared" si="610"/>
        <v>1426.32</v>
      </c>
      <c r="O3676" s="2">
        <f t="shared" si="611"/>
        <v>0</v>
      </c>
      <c r="P3676" s="2">
        <f t="shared" si="612"/>
        <v>18700.64</v>
      </c>
      <c r="Q3676" s="14">
        <f t="shared" si="613"/>
        <v>-0.36000000000058208</v>
      </c>
      <c r="R3676" s="2"/>
      <c r="S3676" s="2"/>
      <c r="T3676" s="1" t="e">
        <v>#N/A</v>
      </c>
    </row>
    <row r="3677" spans="1:20" x14ac:dyDescent="0.25">
      <c r="A3677" s="2" t="str">
        <f t="shared" si="614"/>
        <v>012020</v>
      </c>
      <c r="B3677" s="11">
        <v>43832</v>
      </c>
      <c r="C3677" s="2" t="s">
        <v>320</v>
      </c>
      <c r="D3677" s="2" t="s">
        <v>318</v>
      </c>
      <c r="E3677" s="2" t="s">
        <v>5771</v>
      </c>
      <c r="F3677" s="2">
        <v>117007</v>
      </c>
      <c r="G3677" s="2"/>
      <c r="H3677" s="2"/>
      <c r="I3677" s="2"/>
      <c r="J3677" s="2">
        <v>99158.399999999994</v>
      </c>
      <c r="K3677" s="2"/>
      <c r="L3677" s="2">
        <f t="shared" ref="L3677:L3740" si="615">+(H3677*$H$1/100)+(I3677*$I$1/100)+(J3677*$J$1/100)+(K3677*$K$1/100)</f>
        <v>17848.511999999999</v>
      </c>
      <c r="M3677" s="2">
        <f t="shared" ref="M3677:M3740" si="616">+IF(VALUE(LEFT(D3677,2))=33,L3677/2,0)</f>
        <v>8924.2559999999994</v>
      </c>
      <c r="N3677" s="2">
        <f t="shared" ref="N3677:N3740" si="617">+M3677</f>
        <v>8924.2559999999994</v>
      </c>
      <c r="O3677" s="2">
        <f t="shared" ref="O3677:O3740" si="618">+IF(VALUE(LEFT(D3677,2))=33,0,L3677)</f>
        <v>0</v>
      </c>
      <c r="P3677" s="2">
        <f t="shared" ref="P3677:P3740" si="619">H3677+I3677+J3677+K3677+L3677+G3677</f>
        <v>117006.912</v>
      </c>
      <c r="Q3677" s="14">
        <f t="shared" ref="Q3677:Q3740" si="620">P3677-F3677</f>
        <v>-8.8000000003376044E-2</v>
      </c>
      <c r="R3677" s="2"/>
      <c r="S3677" s="2"/>
      <c r="T3677" s="1" t="e">
        <v>#N/A</v>
      </c>
    </row>
    <row r="3678" spans="1:20" x14ac:dyDescent="0.25">
      <c r="A3678" s="2" t="str">
        <f t="shared" si="614"/>
        <v>012020</v>
      </c>
      <c r="B3678" s="11">
        <v>43832</v>
      </c>
      <c r="C3678" s="2" t="s">
        <v>321</v>
      </c>
      <c r="D3678" s="2" t="s">
        <v>318</v>
      </c>
      <c r="E3678" s="2" t="s">
        <v>5771</v>
      </c>
      <c r="F3678" s="2">
        <v>11620</v>
      </c>
      <c r="G3678" s="2"/>
      <c r="H3678" s="2"/>
      <c r="I3678" s="2"/>
      <c r="J3678" s="2">
        <v>9847.84</v>
      </c>
      <c r="K3678" s="2"/>
      <c r="L3678" s="2">
        <f t="shared" si="615"/>
        <v>1772.6112000000001</v>
      </c>
      <c r="M3678" s="2">
        <f t="shared" si="616"/>
        <v>886.30560000000003</v>
      </c>
      <c r="N3678" s="2">
        <f t="shared" si="617"/>
        <v>886.30560000000003</v>
      </c>
      <c r="O3678" s="2">
        <f t="shared" si="618"/>
        <v>0</v>
      </c>
      <c r="P3678" s="2">
        <f t="shared" si="619"/>
        <v>11620.4512</v>
      </c>
      <c r="Q3678" s="14">
        <f t="shared" si="620"/>
        <v>0.45119999999951688</v>
      </c>
      <c r="R3678" s="2"/>
      <c r="S3678" s="2"/>
      <c r="T3678" s="1" t="e">
        <v>#N/A</v>
      </c>
    </row>
    <row r="3679" spans="1:20" x14ac:dyDescent="0.25">
      <c r="A3679" s="2" t="str">
        <f t="shared" si="614"/>
        <v>012020</v>
      </c>
      <c r="B3679" s="11">
        <v>43832</v>
      </c>
      <c r="C3679" s="2" t="s">
        <v>322</v>
      </c>
      <c r="D3679" s="2" t="s">
        <v>318</v>
      </c>
      <c r="E3679" s="2" t="s">
        <v>5771</v>
      </c>
      <c r="F3679" s="2">
        <v>56713</v>
      </c>
      <c r="G3679" s="2"/>
      <c r="H3679" s="2"/>
      <c r="I3679" s="2"/>
      <c r="J3679" s="2">
        <v>48061.45</v>
      </c>
      <c r="K3679" s="2"/>
      <c r="L3679" s="2">
        <f t="shared" si="615"/>
        <v>8651.0609999999997</v>
      </c>
      <c r="M3679" s="2">
        <f t="shared" si="616"/>
        <v>4325.5304999999998</v>
      </c>
      <c r="N3679" s="2">
        <f t="shared" si="617"/>
        <v>4325.5304999999998</v>
      </c>
      <c r="O3679" s="2">
        <f t="shared" si="618"/>
        <v>0</v>
      </c>
      <c r="P3679" s="2">
        <f t="shared" si="619"/>
        <v>56712.510999999999</v>
      </c>
      <c r="Q3679" s="14">
        <f t="shared" si="620"/>
        <v>-0.48900000000139698</v>
      </c>
      <c r="R3679" s="2"/>
      <c r="S3679" s="2"/>
      <c r="T3679" s="1" t="e">
        <v>#N/A</v>
      </c>
    </row>
    <row r="3680" spans="1:20" x14ac:dyDescent="0.25">
      <c r="A3680" s="2" t="str">
        <f t="shared" si="614"/>
        <v>012020</v>
      </c>
      <c r="B3680" s="11">
        <v>43832</v>
      </c>
      <c r="C3680" s="2" t="s">
        <v>323</v>
      </c>
      <c r="D3680" s="2" t="s">
        <v>318</v>
      </c>
      <c r="E3680" s="2" t="s">
        <v>5771</v>
      </c>
      <c r="F3680" s="2">
        <v>13319</v>
      </c>
      <c r="G3680" s="2"/>
      <c r="H3680" s="2"/>
      <c r="I3680" s="2"/>
      <c r="J3680" s="2">
        <v>11287.5</v>
      </c>
      <c r="K3680" s="2"/>
      <c r="L3680" s="2">
        <f t="shared" si="615"/>
        <v>2031.75</v>
      </c>
      <c r="M3680" s="2">
        <f t="shared" si="616"/>
        <v>1015.875</v>
      </c>
      <c r="N3680" s="2">
        <f t="shared" si="617"/>
        <v>1015.875</v>
      </c>
      <c r="O3680" s="2">
        <f t="shared" si="618"/>
        <v>0</v>
      </c>
      <c r="P3680" s="2">
        <f t="shared" si="619"/>
        <v>13319.25</v>
      </c>
      <c r="Q3680" s="14">
        <f t="shared" si="620"/>
        <v>0.25</v>
      </c>
      <c r="R3680" s="2"/>
      <c r="S3680" s="2"/>
      <c r="T3680" s="1" t="e">
        <v>#N/A</v>
      </c>
    </row>
    <row r="3681" spans="1:20" x14ac:dyDescent="0.25">
      <c r="A3681" s="2" t="str">
        <f t="shared" si="614"/>
        <v>012020</v>
      </c>
      <c r="B3681" s="11">
        <v>43837</v>
      </c>
      <c r="C3681" s="2" t="s">
        <v>324</v>
      </c>
      <c r="D3681" s="2" t="s">
        <v>318</v>
      </c>
      <c r="E3681" s="2" t="s">
        <v>5771</v>
      </c>
      <c r="F3681" s="2">
        <v>62154</v>
      </c>
      <c r="G3681" s="2"/>
      <c r="H3681" s="2"/>
      <c r="I3681" s="2"/>
      <c r="J3681" s="2">
        <v>52673</v>
      </c>
      <c r="K3681" s="2"/>
      <c r="L3681" s="2">
        <f t="shared" si="615"/>
        <v>9481.14</v>
      </c>
      <c r="M3681" s="2">
        <f t="shared" si="616"/>
        <v>4740.57</v>
      </c>
      <c r="N3681" s="2">
        <f t="shared" si="617"/>
        <v>4740.57</v>
      </c>
      <c r="O3681" s="2">
        <f t="shared" si="618"/>
        <v>0</v>
      </c>
      <c r="P3681" s="2">
        <f t="shared" si="619"/>
        <v>62154.14</v>
      </c>
      <c r="Q3681" s="14">
        <f t="shared" si="620"/>
        <v>0.13999999999941792</v>
      </c>
      <c r="R3681" s="2"/>
      <c r="S3681" s="2"/>
      <c r="T3681" s="1" t="e">
        <v>#N/A</v>
      </c>
    </row>
    <row r="3682" spans="1:20" x14ac:dyDescent="0.25">
      <c r="A3682" s="2" t="str">
        <f t="shared" si="614"/>
        <v>012020</v>
      </c>
      <c r="B3682" s="11">
        <v>43837</v>
      </c>
      <c r="C3682" s="2" t="s">
        <v>325</v>
      </c>
      <c r="D3682" s="2" t="s">
        <v>318</v>
      </c>
      <c r="E3682" s="2" t="s">
        <v>5771</v>
      </c>
      <c r="F3682" s="2">
        <v>81080</v>
      </c>
      <c r="G3682" s="2"/>
      <c r="H3682" s="2"/>
      <c r="I3682" s="2"/>
      <c r="J3682" s="2">
        <v>68712</v>
      </c>
      <c r="K3682" s="2"/>
      <c r="L3682" s="2">
        <f t="shared" si="615"/>
        <v>12368.16</v>
      </c>
      <c r="M3682" s="2">
        <f t="shared" si="616"/>
        <v>6184.08</v>
      </c>
      <c r="N3682" s="2">
        <f t="shared" si="617"/>
        <v>6184.08</v>
      </c>
      <c r="O3682" s="2">
        <f t="shared" si="618"/>
        <v>0</v>
      </c>
      <c r="P3682" s="2">
        <f t="shared" si="619"/>
        <v>81080.160000000003</v>
      </c>
      <c r="Q3682" s="14">
        <f t="shared" si="620"/>
        <v>0.16000000000349246</v>
      </c>
      <c r="R3682" s="2"/>
      <c r="S3682" s="2"/>
      <c r="T3682" s="1" t="e">
        <v>#N/A</v>
      </c>
    </row>
    <row r="3683" spans="1:20" x14ac:dyDescent="0.25">
      <c r="A3683" s="2" t="str">
        <f t="shared" si="614"/>
        <v>012020</v>
      </c>
      <c r="B3683" s="11">
        <v>43837</v>
      </c>
      <c r="C3683" s="2" t="s">
        <v>326</v>
      </c>
      <c r="D3683" s="2" t="s">
        <v>318</v>
      </c>
      <c r="E3683" s="2" t="s">
        <v>5771</v>
      </c>
      <c r="F3683" s="2">
        <v>2862</v>
      </c>
      <c r="G3683" s="2"/>
      <c r="H3683" s="2"/>
      <c r="I3683" s="2"/>
      <c r="J3683" s="2">
        <v>2425.5</v>
      </c>
      <c r="K3683" s="2"/>
      <c r="L3683" s="2">
        <f t="shared" si="615"/>
        <v>436.59</v>
      </c>
      <c r="M3683" s="2">
        <f t="shared" si="616"/>
        <v>218.29499999999999</v>
      </c>
      <c r="N3683" s="2">
        <f t="shared" si="617"/>
        <v>218.29499999999999</v>
      </c>
      <c r="O3683" s="2">
        <f t="shared" si="618"/>
        <v>0</v>
      </c>
      <c r="P3683" s="2">
        <f t="shared" si="619"/>
        <v>2862.09</v>
      </c>
      <c r="Q3683" s="14">
        <f t="shared" si="620"/>
        <v>9.0000000000145519E-2</v>
      </c>
      <c r="R3683" s="2"/>
      <c r="S3683" s="2"/>
      <c r="T3683" s="1" t="e">
        <v>#N/A</v>
      </c>
    </row>
    <row r="3684" spans="1:20" x14ac:dyDescent="0.25">
      <c r="A3684" s="2" t="str">
        <f t="shared" si="614"/>
        <v>012020</v>
      </c>
      <c r="B3684" s="11">
        <v>43839</v>
      </c>
      <c r="C3684" s="2" t="s">
        <v>327</v>
      </c>
      <c r="D3684" s="2" t="s">
        <v>318</v>
      </c>
      <c r="E3684" s="2" t="s">
        <v>5771</v>
      </c>
      <c r="F3684" s="2">
        <v>10022</v>
      </c>
      <c r="G3684" s="2"/>
      <c r="H3684" s="2"/>
      <c r="I3684" s="2"/>
      <c r="J3684" s="2">
        <v>8493.1</v>
      </c>
      <c r="K3684" s="2"/>
      <c r="L3684" s="2">
        <f t="shared" si="615"/>
        <v>1528.7580000000003</v>
      </c>
      <c r="M3684" s="2">
        <f t="shared" si="616"/>
        <v>764.37900000000013</v>
      </c>
      <c r="N3684" s="2">
        <f t="shared" si="617"/>
        <v>764.37900000000013</v>
      </c>
      <c r="O3684" s="2">
        <f t="shared" si="618"/>
        <v>0</v>
      </c>
      <c r="P3684" s="2">
        <f t="shared" si="619"/>
        <v>10021.858</v>
      </c>
      <c r="Q3684" s="14">
        <f t="shared" si="620"/>
        <v>-0.14199999999982538</v>
      </c>
      <c r="R3684" s="2"/>
      <c r="S3684" s="2"/>
      <c r="T3684" s="1" t="e">
        <v>#N/A</v>
      </c>
    </row>
    <row r="3685" spans="1:20" x14ac:dyDescent="0.25">
      <c r="A3685" s="2" t="str">
        <f t="shared" si="614"/>
        <v>012020</v>
      </c>
      <c r="B3685" s="11">
        <v>43841</v>
      </c>
      <c r="C3685" s="2" t="s">
        <v>328</v>
      </c>
      <c r="D3685" s="2" t="s">
        <v>318</v>
      </c>
      <c r="E3685" s="2" t="s">
        <v>5771</v>
      </c>
      <c r="F3685" s="2">
        <v>47183</v>
      </c>
      <c r="G3685" s="2"/>
      <c r="H3685" s="2"/>
      <c r="I3685" s="2"/>
      <c r="J3685" s="2">
        <v>39986</v>
      </c>
      <c r="K3685" s="2"/>
      <c r="L3685" s="2">
        <f t="shared" si="615"/>
        <v>7197.48</v>
      </c>
      <c r="M3685" s="2">
        <f t="shared" si="616"/>
        <v>3598.74</v>
      </c>
      <c r="N3685" s="2">
        <f t="shared" si="617"/>
        <v>3598.74</v>
      </c>
      <c r="O3685" s="2">
        <f t="shared" si="618"/>
        <v>0</v>
      </c>
      <c r="P3685" s="2">
        <f t="shared" si="619"/>
        <v>47183.479999999996</v>
      </c>
      <c r="Q3685" s="14">
        <f t="shared" si="620"/>
        <v>0.47999999999592546</v>
      </c>
      <c r="R3685" s="2"/>
      <c r="S3685" s="2"/>
      <c r="T3685" s="1" t="e">
        <v>#N/A</v>
      </c>
    </row>
    <row r="3686" spans="1:20" x14ac:dyDescent="0.25">
      <c r="A3686" s="2" t="str">
        <f t="shared" si="614"/>
        <v>012020</v>
      </c>
      <c r="B3686" s="11">
        <v>43841</v>
      </c>
      <c r="C3686" s="2" t="s">
        <v>329</v>
      </c>
      <c r="D3686" s="2" t="s">
        <v>318</v>
      </c>
      <c r="E3686" s="2" t="s">
        <v>5771</v>
      </c>
      <c r="F3686" s="2">
        <v>51773</v>
      </c>
      <c r="G3686" s="2"/>
      <c r="H3686" s="2"/>
      <c r="I3686" s="2"/>
      <c r="J3686" s="2">
        <v>43875.4</v>
      </c>
      <c r="K3686" s="2"/>
      <c r="L3686" s="2">
        <f t="shared" si="615"/>
        <v>7897.572000000001</v>
      </c>
      <c r="M3686" s="2">
        <f t="shared" si="616"/>
        <v>3948.7860000000005</v>
      </c>
      <c r="N3686" s="2">
        <f t="shared" si="617"/>
        <v>3948.7860000000005</v>
      </c>
      <c r="O3686" s="2">
        <f t="shared" si="618"/>
        <v>0</v>
      </c>
      <c r="P3686" s="2">
        <f t="shared" si="619"/>
        <v>51772.972000000002</v>
      </c>
      <c r="Q3686" s="14">
        <f t="shared" si="620"/>
        <v>-2.7999999998428393E-2</v>
      </c>
      <c r="R3686" s="2"/>
      <c r="S3686" s="2"/>
      <c r="T3686" s="1" t="e">
        <v>#N/A</v>
      </c>
    </row>
    <row r="3687" spans="1:20" x14ac:dyDescent="0.25">
      <c r="A3687" s="2" t="str">
        <f t="shared" si="614"/>
        <v>012020</v>
      </c>
      <c r="B3687" s="11">
        <v>43843</v>
      </c>
      <c r="C3687" s="2" t="s">
        <v>330</v>
      </c>
      <c r="D3687" s="2" t="s">
        <v>318</v>
      </c>
      <c r="E3687" s="2" t="s">
        <v>5771</v>
      </c>
      <c r="F3687" s="2">
        <v>106929</v>
      </c>
      <c r="G3687" s="2"/>
      <c r="H3687" s="2"/>
      <c r="I3687" s="2"/>
      <c r="J3687" s="2">
        <v>90618</v>
      </c>
      <c r="K3687" s="2"/>
      <c r="L3687" s="2">
        <f t="shared" si="615"/>
        <v>16311.24</v>
      </c>
      <c r="M3687" s="2">
        <f t="shared" si="616"/>
        <v>8155.62</v>
      </c>
      <c r="N3687" s="2">
        <f t="shared" si="617"/>
        <v>8155.62</v>
      </c>
      <c r="O3687" s="2">
        <f t="shared" si="618"/>
        <v>0</v>
      </c>
      <c r="P3687" s="2">
        <f t="shared" si="619"/>
        <v>106929.24</v>
      </c>
      <c r="Q3687" s="14">
        <f t="shared" si="620"/>
        <v>0.24000000000523869</v>
      </c>
      <c r="R3687" s="2"/>
      <c r="S3687" s="2"/>
      <c r="T3687" s="1" t="e">
        <v>#N/A</v>
      </c>
    </row>
    <row r="3688" spans="1:20" x14ac:dyDescent="0.25">
      <c r="A3688" s="2" t="str">
        <f t="shared" si="614"/>
        <v>012020</v>
      </c>
      <c r="B3688" s="11">
        <v>43843</v>
      </c>
      <c r="C3688" s="2" t="s">
        <v>331</v>
      </c>
      <c r="D3688" s="2" t="s">
        <v>318</v>
      </c>
      <c r="E3688" s="2" t="s">
        <v>5771</v>
      </c>
      <c r="F3688" s="2">
        <v>78493</v>
      </c>
      <c r="G3688" s="2"/>
      <c r="H3688" s="2"/>
      <c r="I3688" s="2"/>
      <c r="J3688" s="2">
        <v>66519.600000000006</v>
      </c>
      <c r="K3688" s="2"/>
      <c r="L3688" s="2">
        <f t="shared" si="615"/>
        <v>11973.528</v>
      </c>
      <c r="M3688" s="2">
        <f t="shared" si="616"/>
        <v>5986.7640000000001</v>
      </c>
      <c r="N3688" s="2">
        <f t="shared" si="617"/>
        <v>5986.7640000000001</v>
      </c>
      <c r="O3688" s="2">
        <f t="shared" si="618"/>
        <v>0</v>
      </c>
      <c r="P3688" s="2">
        <f t="shared" si="619"/>
        <v>78493.128000000012</v>
      </c>
      <c r="Q3688" s="14">
        <f t="shared" si="620"/>
        <v>0.12800000001152512</v>
      </c>
      <c r="R3688" s="2"/>
      <c r="S3688" s="2"/>
      <c r="T3688" s="1" t="e">
        <v>#N/A</v>
      </c>
    </row>
    <row r="3689" spans="1:20" x14ac:dyDescent="0.25">
      <c r="A3689" s="2" t="str">
        <f t="shared" si="614"/>
        <v>012020</v>
      </c>
      <c r="B3689" s="11">
        <v>43843</v>
      </c>
      <c r="C3689" s="2" t="s">
        <v>332</v>
      </c>
      <c r="D3689" s="2" t="s">
        <v>318</v>
      </c>
      <c r="E3689" s="2" t="s">
        <v>5771</v>
      </c>
      <c r="F3689" s="2">
        <v>4637</v>
      </c>
      <c r="G3689" s="2"/>
      <c r="H3689" s="2"/>
      <c r="I3689" s="2"/>
      <c r="J3689" s="2">
        <v>3930</v>
      </c>
      <c r="K3689" s="2"/>
      <c r="L3689" s="2">
        <f t="shared" si="615"/>
        <v>707.4</v>
      </c>
      <c r="M3689" s="2">
        <f t="shared" si="616"/>
        <v>353.7</v>
      </c>
      <c r="N3689" s="2">
        <f t="shared" si="617"/>
        <v>353.7</v>
      </c>
      <c r="O3689" s="2">
        <f t="shared" si="618"/>
        <v>0</v>
      </c>
      <c r="P3689" s="2">
        <f t="shared" si="619"/>
        <v>4637.3999999999996</v>
      </c>
      <c r="Q3689" s="14">
        <f t="shared" si="620"/>
        <v>0.3999999999996362</v>
      </c>
      <c r="R3689" s="2"/>
      <c r="S3689" s="2"/>
      <c r="T3689" s="1" t="e">
        <v>#N/A</v>
      </c>
    </row>
    <row r="3690" spans="1:20" x14ac:dyDescent="0.25">
      <c r="A3690" s="2" t="str">
        <f t="shared" si="614"/>
        <v>012020</v>
      </c>
      <c r="B3690" s="11">
        <v>43851</v>
      </c>
      <c r="C3690" s="2" t="s">
        <v>333</v>
      </c>
      <c r="D3690" s="2" t="s">
        <v>318</v>
      </c>
      <c r="E3690" s="2" t="s">
        <v>5771</v>
      </c>
      <c r="F3690" s="2">
        <v>56254</v>
      </c>
      <c r="G3690" s="2"/>
      <c r="H3690" s="2"/>
      <c r="I3690" s="2"/>
      <c r="J3690" s="2">
        <v>47672.6</v>
      </c>
      <c r="K3690" s="2"/>
      <c r="L3690" s="2">
        <f t="shared" si="615"/>
        <v>8581.0679999999993</v>
      </c>
      <c r="M3690" s="2">
        <f t="shared" si="616"/>
        <v>4290.5339999999997</v>
      </c>
      <c r="N3690" s="2">
        <f t="shared" si="617"/>
        <v>4290.5339999999997</v>
      </c>
      <c r="O3690" s="2">
        <f t="shared" si="618"/>
        <v>0</v>
      </c>
      <c r="P3690" s="2">
        <f t="shared" si="619"/>
        <v>56253.667999999998</v>
      </c>
      <c r="Q3690" s="14">
        <f t="shared" si="620"/>
        <v>-0.33200000000215368</v>
      </c>
      <c r="R3690" s="2"/>
      <c r="S3690" s="2"/>
      <c r="T3690" s="1" t="e">
        <v>#N/A</v>
      </c>
    </row>
    <row r="3691" spans="1:20" x14ac:dyDescent="0.25">
      <c r="A3691" s="2" t="str">
        <f t="shared" si="614"/>
        <v>012020</v>
      </c>
      <c r="B3691" s="11">
        <v>43851</v>
      </c>
      <c r="C3691" s="2" t="s">
        <v>334</v>
      </c>
      <c r="D3691" s="2" t="s">
        <v>318</v>
      </c>
      <c r="E3691" s="2" t="s">
        <v>5771</v>
      </c>
      <c r="F3691" s="2">
        <v>22576</v>
      </c>
      <c r="G3691" s="2"/>
      <c r="H3691" s="2"/>
      <c r="I3691" s="2"/>
      <c r="J3691" s="2">
        <v>19131.96</v>
      </c>
      <c r="K3691" s="2"/>
      <c r="L3691" s="2">
        <f t="shared" si="615"/>
        <v>3443.7527999999998</v>
      </c>
      <c r="M3691" s="2">
        <f t="shared" si="616"/>
        <v>1721.8763999999999</v>
      </c>
      <c r="N3691" s="2">
        <f t="shared" si="617"/>
        <v>1721.8763999999999</v>
      </c>
      <c r="O3691" s="2">
        <f t="shared" si="618"/>
        <v>0</v>
      </c>
      <c r="P3691" s="2">
        <f t="shared" si="619"/>
        <v>22575.712799999998</v>
      </c>
      <c r="Q3691" s="14">
        <f t="shared" si="620"/>
        <v>-0.28720000000248547</v>
      </c>
      <c r="R3691" s="2"/>
      <c r="S3691" s="2"/>
      <c r="T3691" s="1" t="e">
        <v>#N/A</v>
      </c>
    </row>
    <row r="3692" spans="1:20" x14ac:dyDescent="0.25">
      <c r="A3692" s="2" t="str">
        <f t="shared" si="614"/>
        <v>012020</v>
      </c>
      <c r="B3692" s="11">
        <v>43851</v>
      </c>
      <c r="C3692" s="2" t="s">
        <v>335</v>
      </c>
      <c r="D3692" s="2" t="s">
        <v>318</v>
      </c>
      <c r="E3692" s="2" t="s">
        <v>5771</v>
      </c>
      <c r="F3692" s="2">
        <v>55217</v>
      </c>
      <c r="G3692" s="2"/>
      <c r="H3692" s="2"/>
      <c r="I3692" s="2"/>
      <c r="J3692" s="2">
        <v>46794</v>
      </c>
      <c r="K3692" s="2"/>
      <c r="L3692" s="2">
        <f t="shared" si="615"/>
        <v>8422.92</v>
      </c>
      <c r="M3692" s="2">
        <f t="shared" si="616"/>
        <v>4211.46</v>
      </c>
      <c r="N3692" s="2">
        <f t="shared" si="617"/>
        <v>4211.46</v>
      </c>
      <c r="O3692" s="2">
        <f t="shared" si="618"/>
        <v>0</v>
      </c>
      <c r="P3692" s="2">
        <f t="shared" si="619"/>
        <v>55216.92</v>
      </c>
      <c r="Q3692" s="14">
        <f t="shared" si="620"/>
        <v>-8.000000000174623E-2</v>
      </c>
      <c r="R3692" s="2"/>
      <c r="S3692" s="2"/>
      <c r="T3692" s="1" t="e">
        <v>#N/A</v>
      </c>
    </row>
    <row r="3693" spans="1:20" x14ac:dyDescent="0.25">
      <c r="A3693" s="2" t="str">
        <f t="shared" si="614"/>
        <v>012020</v>
      </c>
      <c r="B3693" s="11">
        <v>43852</v>
      </c>
      <c r="C3693" s="2" t="s">
        <v>336</v>
      </c>
      <c r="D3693" s="2" t="s">
        <v>318</v>
      </c>
      <c r="E3693" s="2" t="s">
        <v>5771</v>
      </c>
      <c r="F3693" s="2">
        <v>22547</v>
      </c>
      <c r="G3693" s="2"/>
      <c r="H3693" s="2"/>
      <c r="I3693" s="2"/>
      <c r="J3693" s="2">
        <v>19107.64</v>
      </c>
      <c r="K3693" s="2"/>
      <c r="L3693" s="2">
        <f t="shared" si="615"/>
        <v>3439.3752000000004</v>
      </c>
      <c r="M3693" s="2">
        <f t="shared" si="616"/>
        <v>1719.6876000000002</v>
      </c>
      <c r="N3693" s="2">
        <f t="shared" si="617"/>
        <v>1719.6876000000002</v>
      </c>
      <c r="O3693" s="2">
        <f t="shared" si="618"/>
        <v>0</v>
      </c>
      <c r="P3693" s="2">
        <f t="shared" si="619"/>
        <v>22547.015200000002</v>
      </c>
      <c r="Q3693" s="14">
        <f t="shared" si="620"/>
        <v>1.5200000001641456E-2</v>
      </c>
      <c r="R3693" s="2"/>
      <c r="S3693" s="2"/>
      <c r="T3693" s="1" t="e">
        <v>#N/A</v>
      </c>
    </row>
    <row r="3694" spans="1:20" x14ac:dyDescent="0.25">
      <c r="A3694" s="2" t="str">
        <f t="shared" si="614"/>
        <v>012020</v>
      </c>
      <c r="B3694" s="11">
        <v>43855</v>
      </c>
      <c r="C3694" s="2" t="s">
        <v>337</v>
      </c>
      <c r="D3694" s="2" t="s">
        <v>318</v>
      </c>
      <c r="E3694" s="2" t="s">
        <v>5771</v>
      </c>
      <c r="F3694" s="2">
        <v>26767</v>
      </c>
      <c r="G3694" s="2"/>
      <c r="H3694" s="2"/>
      <c r="I3694" s="2"/>
      <c r="J3694" s="2">
        <v>22684.2</v>
      </c>
      <c r="K3694" s="2"/>
      <c r="L3694" s="2">
        <f t="shared" si="615"/>
        <v>4083.1560000000004</v>
      </c>
      <c r="M3694" s="2">
        <f t="shared" si="616"/>
        <v>2041.5780000000002</v>
      </c>
      <c r="N3694" s="2">
        <f t="shared" si="617"/>
        <v>2041.5780000000002</v>
      </c>
      <c r="O3694" s="2">
        <f t="shared" si="618"/>
        <v>0</v>
      </c>
      <c r="P3694" s="2">
        <f t="shared" si="619"/>
        <v>26767.356</v>
      </c>
      <c r="Q3694" s="14">
        <f t="shared" si="620"/>
        <v>0.35599999999976717</v>
      </c>
      <c r="R3694" s="2"/>
      <c r="S3694" s="2"/>
      <c r="T3694" s="1" t="e">
        <v>#N/A</v>
      </c>
    </row>
    <row r="3695" spans="1:20" x14ac:dyDescent="0.25">
      <c r="A3695" s="2" t="str">
        <f t="shared" si="614"/>
        <v>012020</v>
      </c>
      <c r="B3695" s="11">
        <v>43855</v>
      </c>
      <c r="C3695" s="2" t="s">
        <v>338</v>
      </c>
      <c r="D3695" s="2" t="s">
        <v>318</v>
      </c>
      <c r="E3695" s="2" t="s">
        <v>5771</v>
      </c>
      <c r="F3695" s="2">
        <v>137127</v>
      </c>
      <c r="G3695" s="2"/>
      <c r="H3695" s="2"/>
      <c r="I3695" s="2"/>
      <c r="J3695" s="2">
        <v>116209.5</v>
      </c>
      <c r="K3695" s="2"/>
      <c r="L3695" s="2">
        <f t="shared" si="615"/>
        <v>20917.71</v>
      </c>
      <c r="M3695" s="2">
        <f t="shared" si="616"/>
        <v>10458.855</v>
      </c>
      <c r="N3695" s="2">
        <f t="shared" si="617"/>
        <v>10458.855</v>
      </c>
      <c r="O3695" s="2">
        <f t="shared" si="618"/>
        <v>0</v>
      </c>
      <c r="P3695" s="2">
        <f t="shared" si="619"/>
        <v>137127.21</v>
      </c>
      <c r="Q3695" s="14">
        <f t="shared" si="620"/>
        <v>0.20999999999185093</v>
      </c>
      <c r="R3695" s="2"/>
      <c r="S3695" s="2"/>
      <c r="T3695" s="1" t="e">
        <v>#N/A</v>
      </c>
    </row>
    <row r="3696" spans="1:20" x14ac:dyDescent="0.25">
      <c r="A3696" s="2" t="str">
        <f t="shared" si="614"/>
        <v>012020</v>
      </c>
      <c r="B3696" s="11">
        <v>43857</v>
      </c>
      <c r="C3696" s="2" t="s">
        <v>339</v>
      </c>
      <c r="D3696" s="2" t="s">
        <v>318</v>
      </c>
      <c r="E3696" s="2" t="s">
        <v>5771</v>
      </c>
      <c r="F3696" s="2">
        <v>23332</v>
      </c>
      <c r="G3696" s="2"/>
      <c r="H3696" s="2"/>
      <c r="I3696" s="2"/>
      <c r="J3696" s="2">
        <v>19772.75</v>
      </c>
      <c r="K3696" s="2"/>
      <c r="L3696" s="2">
        <f t="shared" si="615"/>
        <v>3559.0949999999998</v>
      </c>
      <c r="M3696" s="2">
        <f t="shared" si="616"/>
        <v>1779.5474999999999</v>
      </c>
      <c r="N3696" s="2">
        <f t="shared" si="617"/>
        <v>1779.5474999999999</v>
      </c>
      <c r="O3696" s="2">
        <f t="shared" si="618"/>
        <v>0</v>
      </c>
      <c r="P3696" s="2">
        <f t="shared" si="619"/>
        <v>23331.845000000001</v>
      </c>
      <c r="Q3696" s="14">
        <f t="shared" si="620"/>
        <v>-0.15499999999883585</v>
      </c>
      <c r="R3696" s="2"/>
      <c r="S3696" s="2"/>
      <c r="T3696" s="1" t="e">
        <v>#N/A</v>
      </c>
    </row>
    <row r="3697" spans="1:20" x14ac:dyDescent="0.25">
      <c r="A3697" s="2" t="str">
        <f t="shared" si="614"/>
        <v>012020</v>
      </c>
      <c r="B3697" s="11">
        <v>43857</v>
      </c>
      <c r="C3697" s="2" t="s">
        <v>340</v>
      </c>
      <c r="D3697" s="2" t="s">
        <v>318</v>
      </c>
      <c r="E3697" s="2" t="s">
        <v>5771</v>
      </c>
      <c r="F3697" s="2">
        <v>127780</v>
      </c>
      <c r="G3697" s="2"/>
      <c r="H3697" s="2"/>
      <c r="I3697" s="2"/>
      <c r="J3697" s="2">
        <v>108288.42</v>
      </c>
      <c r="K3697" s="2"/>
      <c r="L3697" s="2">
        <f t="shared" si="615"/>
        <v>19491.9156</v>
      </c>
      <c r="M3697" s="2">
        <f t="shared" si="616"/>
        <v>9745.9578000000001</v>
      </c>
      <c r="N3697" s="2">
        <f t="shared" si="617"/>
        <v>9745.9578000000001</v>
      </c>
      <c r="O3697" s="2">
        <f t="shared" si="618"/>
        <v>0</v>
      </c>
      <c r="P3697" s="2">
        <f t="shared" si="619"/>
        <v>127780.33559999999</v>
      </c>
      <c r="Q3697" s="14">
        <f t="shared" si="620"/>
        <v>0.33559999999124557</v>
      </c>
      <c r="R3697" s="2"/>
      <c r="S3697" s="2"/>
      <c r="T3697" s="1" t="e">
        <v>#N/A</v>
      </c>
    </row>
    <row r="3698" spans="1:20" x14ac:dyDescent="0.25">
      <c r="A3698" s="2" t="str">
        <f t="shared" si="614"/>
        <v>012020</v>
      </c>
      <c r="B3698" s="11">
        <v>43859</v>
      </c>
      <c r="C3698" s="2" t="s">
        <v>341</v>
      </c>
      <c r="D3698" s="2" t="s">
        <v>318</v>
      </c>
      <c r="E3698" s="2" t="s">
        <v>5771</v>
      </c>
      <c r="F3698" s="2">
        <v>12012</v>
      </c>
      <c r="G3698" s="2"/>
      <c r="H3698" s="2"/>
      <c r="I3698" s="2"/>
      <c r="J3698" s="2">
        <v>10179.4</v>
      </c>
      <c r="K3698" s="2"/>
      <c r="L3698" s="2">
        <f t="shared" si="615"/>
        <v>1832.2919999999999</v>
      </c>
      <c r="M3698" s="2">
        <f t="shared" si="616"/>
        <v>916.14599999999996</v>
      </c>
      <c r="N3698" s="2">
        <f t="shared" si="617"/>
        <v>916.14599999999996</v>
      </c>
      <c r="O3698" s="2">
        <f t="shared" si="618"/>
        <v>0</v>
      </c>
      <c r="P3698" s="2">
        <f t="shared" si="619"/>
        <v>12011.691999999999</v>
      </c>
      <c r="Q3698" s="14">
        <f t="shared" si="620"/>
        <v>-0.30800000000090222</v>
      </c>
      <c r="R3698" s="2"/>
      <c r="S3698" s="2"/>
      <c r="T3698" s="1" t="e">
        <v>#N/A</v>
      </c>
    </row>
    <row r="3699" spans="1:20" x14ac:dyDescent="0.25">
      <c r="A3699" s="2" t="str">
        <f t="shared" si="614"/>
        <v>012020</v>
      </c>
      <c r="B3699" s="11">
        <v>43860</v>
      </c>
      <c r="C3699" s="2" t="s">
        <v>342</v>
      </c>
      <c r="D3699" s="2" t="s">
        <v>318</v>
      </c>
      <c r="E3699" s="2" t="s">
        <v>5771</v>
      </c>
      <c r="F3699" s="2">
        <v>32852</v>
      </c>
      <c r="G3699" s="2"/>
      <c r="H3699" s="2"/>
      <c r="I3699" s="2"/>
      <c r="J3699" s="2">
        <v>27840.400000000001</v>
      </c>
      <c r="K3699" s="2"/>
      <c r="L3699" s="2">
        <f t="shared" si="615"/>
        <v>5011.2719999999999</v>
      </c>
      <c r="M3699" s="2">
        <f t="shared" si="616"/>
        <v>2505.636</v>
      </c>
      <c r="N3699" s="2">
        <f t="shared" si="617"/>
        <v>2505.636</v>
      </c>
      <c r="O3699" s="2">
        <f t="shared" si="618"/>
        <v>0</v>
      </c>
      <c r="P3699" s="2">
        <f t="shared" si="619"/>
        <v>32851.671999999999</v>
      </c>
      <c r="Q3699" s="14">
        <f t="shared" si="620"/>
        <v>-0.32800000000133878</v>
      </c>
      <c r="R3699" s="2"/>
      <c r="S3699" s="2"/>
      <c r="T3699" s="1" t="e">
        <v>#N/A</v>
      </c>
    </row>
    <row r="3700" spans="1:20" x14ac:dyDescent="0.25">
      <c r="A3700" s="2" t="str">
        <f t="shared" si="614"/>
        <v>012020</v>
      </c>
      <c r="B3700" s="11">
        <v>43860</v>
      </c>
      <c r="C3700" s="2" t="s">
        <v>343</v>
      </c>
      <c r="D3700" s="2" t="s">
        <v>318</v>
      </c>
      <c r="E3700" s="2" t="s">
        <v>5771</v>
      </c>
      <c r="F3700" s="2">
        <v>130835</v>
      </c>
      <c r="G3700" s="2"/>
      <c r="H3700" s="2"/>
      <c r="I3700" s="2"/>
      <c r="J3700" s="2">
        <v>110876.7</v>
      </c>
      <c r="K3700" s="2"/>
      <c r="L3700" s="2">
        <f t="shared" si="615"/>
        <v>19957.805999999997</v>
      </c>
      <c r="M3700" s="2">
        <f t="shared" si="616"/>
        <v>9978.9029999999984</v>
      </c>
      <c r="N3700" s="2">
        <f t="shared" si="617"/>
        <v>9978.9029999999984</v>
      </c>
      <c r="O3700" s="2">
        <f t="shared" si="618"/>
        <v>0</v>
      </c>
      <c r="P3700" s="2">
        <f t="shared" si="619"/>
        <v>130834.50599999999</v>
      </c>
      <c r="Q3700" s="14">
        <f t="shared" si="620"/>
        <v>-0.4940000000060536</v>
      </c>
      <c r="R3700" s="2"/>
      <c r="S3700" s="2"/>
      <c r="T3700" s="1" t="e">
        <v>#N/A</v>
      </c>
    </row>
    <row r="3701" spans="1:20" x14ac:dyDescent="0.25">
      <c r="A3701" s="2" t="str">
        <f t="shared" si="614"/>
        <v>012020</v>
      </c>
      <c r="B3701" s="11">
        <v>43861</v>
      </c>
      <c r="C3701" s="2" t="s">
        <v>344</v>
      </c>
      <c r="D3701" s="2" t="s">
        <v>318</v>
      </c>
      <c r="E3701" s="2" t="s">
        <v>5771</v>
      </c>
      <c r="F3701" s="2">
        <v>8495</v>
      </c>
      <c r="G3701" s="2"/>
      <c r="H3701" s="2"/>
      <c r="I3701" s="2"/>
      <c r="J3701" s="2">
        <v>7199.5</v>
      </c>
      <c r="K3701" s="2"/>
      <c r="L3701" s="2">
        <f t="shared" si="615"/>
        <v>1295.9100000000001</v>
      </c>
      <c r="M3701" s="2">
        <f t="shared" si="616"/>
        <v>647.95500000000004</v>
      </c>
      <c r="N3701" s="2">
        <f t="shared" si="617"/>
        <v>647.95500000000004</v>
      </c>
      <c r="O3701" s="2">
        <f t="shared" si="618"/>
        <v>0</v>
      </c>
      <c r="P3701" s="2">
        <f t="shared" si="619"/>
        <v>8495.41</v>
      </c>
      <c r="Q3701" s="14">
        <f t="shared" si="620"/>
        <v>0.40999999999985448</v>
      </c>
      <c r="R3701" s="2"/>
      <c r="S3701" s="2"/>
      <c r="T3701" s="1" t="e">
        <v>#N/A</v>
      </c>
    </row>
    <row r="3702" spans="1:20" x14ac:dyDescent="0.25">
      <c r="A3702" s="2" t="str">
        <f t="shared" si="614"/>
        <v>022020</v>
      </c>
      <c r="B3702" s="11">
        <v>43865</v>
      </c>
      <c r="C3702" s="2" t="s">
        <v>974</v>
      </c>
      <c r="D3702" s="2" t="s">
        <v>318</v>
      </c>
      <c r="E3702" s="2" t="s">
        <v>5771</v>
      </c>
      <c r="F3702" s="2">
        <v>88294</v>
      </c>
      <c r="G3702" s="2"/>
      <c r="H3702" s="2"/>
      <c r="I3702" s="2"/>
      <c r="J3702" s="2">
        <v>74825.2</v>
      </c>
      <c r="K3702" s="2"/>
      <c r="L3702" s="2">
        <f t="shared" si="615"/>
        <v>13468.535999999998</v>
      </c>
      <c r="M3702" s="2">
        <f t="shared" si="616"/>
        <v>6734.2679999999991</v>
      </c>
      <c r="N3702" s="2">
        <f t="shared" si="617"/>
        <v>6734.2679999999991</v>
      </c>
      <c r="O3702" s="2">
        <f t="shared" si="618"/>
        <v>0</v>
      </c>
      <c r="P3702" s="2">
        <f t="shared" si="619"/>
        <v>88293.73599999999</v>
      </c>
      <c r="Q3702" s="14">
        <f t="shared" si="620"/>
        <v>-0.26400000001012813</v>
      </c>
      <c r="R3702" s="2"/>
      <c r="S3702" s="2"/>
      <c r="T3702" s="1" t="e">
        <v>#N/A</v>
      </c>
    </row>
    <row r="3703" spans="1:20" x14ac:dyDescent="0.25">
      <c r="A3703" s="2" t="str">
        <f t="shared" si="614"/>
        <v>022020</v>
      </c>
      <c r="B3703" s="11">
        <v>43865</v>
      </c>
      <c r="C3703" s="2" t="s">
        <v>975</v>
      </c>
      <c r="D3703" s="2" t="s">
        <v>318</v>
      </c>
      <c r="E3703" s="2" t="s">
        <v>5771</v>
      </c>
      <c r="F3703" s="2">
        <v>107171</v>
      </c>
      <c r="G3703" s="2"/>
      <c r="H3703" s="2"/>
      <c r="I3703" s="2"/>
      <c r="J3703" s="2">
        <v>90822.6</v>
      </c>
      <c r="K3703" s="2"/>
      <c r="L3703" s="2">
        <f t="shared" si="615"/>
        <v>16348.068000000001</v>
      </c>
      <c r="M3703" s="2">
        <f t="shared" si="616"/>
        <v>8174.0340000000006</v>
      </c>
      <c r="N3703" s="2">
        <f t="shared" si="617"/>
        <v>8174.0340000000006</v>
      </c>
      <c r="O3703" s="2">
        <f t="shared" si="618"/>
        <v>0</v>
      </c>
      <c r="P3703" s="2">
        <f t="shared" si="619"/>
        <v>107170.66800000001</v>
      </c>
      <c r="Q3703" s="14">
        <f t="shared" si="620"/>
        <v>-0.33199999999487773</v>
      </c>
      <c r="R3703" s="2"/>
      <c r="S3703" s="2"/>
      <c r="T3703" s="1" t="e">
        <v>#N/A</v>
      </c>
    </row>
    <row r="3704" spans="1:20" x14ac:dyDescent="0.25">
      <c r="A3704" s="2" t="str">
        <f t="shared" si="614"/>
        <v>022020</v>
      </c>
      <c r="B3704" s="11">
        <v>43865</v>
      </c>
      <c r="C3704" s="2" t="s">
        <v>976</v>
      </c>
      <c r="D3704" s="2" t="s">
        <v>318</v>
      </c>
      <c r="E3704" s="2" t="s">
        <v>5771</v>
      </c>
      <c r="F3704" s="2">
        <v>40909</v>
      </c>
      <c r="G3704" s="2"/>
      <c r="H3704" s="2"/>
      <c r="I3704" s="2"/>
      <c r="J3704" s="2">
        <v>34668.550000000003</v>
      </c>
      <c r="K3704" s="2"/>
      <c r="L3704" s="2">
        <f t="shared" si="615"/>
        <v>6240.3389999999999</v>
      </c>
      <c r="M3704" s="2">
        <f t="shared" si="616"/>
        <v>3120.1695</v>
      </c>
      <c r="N3704" s="2">
        <f t="shared" si="617"/>
        <v>3120.1695</v>
      </c>
      <c r="O3704" s="2">
        <f t="shared" si="618"/>
        <v>0</v>
      </c>
      <c r="P3704" s="2">
        <f t="shared" si="619"/>
        <v>40908.889000000003</v>
      </c>
      <c r="Q3704" s="14">
        <f t="shared" si="620"/>
        <v>-0.11099999999714782</v>
      </c>
      <c r="R3704" s="2"/>
      <c r="S3704" s="2"/>
      <c r="T3704" s="1" t="e">
        <v>#N/A</v>
      </c>
    </row>
    <row r="3705" spans="1:20" x14ac:dyDescent="0.25">
      <c r="A3705" s="2" t="str">
        <f t="shared" si="614"/>
        <v>022020</v>
      </c>
      <c r="B3705" s="11">
        <v>43865</v>
      </c>
      <c r="C3705" s="2" t="s">
        <v>977</v>
      </c>
      <c r="D3705" s="2" t="s">
        <v>318</v>
      </c>
      <c r="E3705" s="2" t="s">
        <v>5771</v>
      </c>
      <c r="F3705" s="2">
        <v>119585</v>
      </c>
      <c r="G3705" s="2"/>
      <c r="H3705" s="2"/>
      <c r="I3705" s="2"/>
      <c r="J3705" s="2">
        <v>101342.96</v>
      </c>
      <c r="K3705" s="2"/>
      <c r="L3705" s="2">
        <f t="shared" si="615"/>
        <v>18241.732800000002</v>
      </c>
      <c r="M3705" s="2">
        <f t="shared" si="616"/>
        <v>9120.8664000000008</v>
      </c>
      <c r="N3705" s="2">
        <f t="shared" si="617"/>
        <v>9120.8664000000008</v>
      </c>
      <c r="O3705" s="2">
        <f t="shared" si="618"/>
        <v>0</v>
      </c>
      <c r="P3705" s="2">
        <f t="shared" si="619"/>
        <v>119584.6928</v>
      </c>
      <c r="Q3705" s="14">
        <f t="shared" si="620"/>
        <v>-0.30719999999564607</v>
      </c>
      <c r="R3705" s="2"/>
      <c r="S3705" s="2"/>
      <c r="T3705" s="1" t="e">
        <v>#N/A</v>
      </c>
    </row>
    <row r="3706" spans="1:20" x14ac:dyDescent="0.25">
      <c r="A3706" s="2" t="str">
        <f t="shared" si="614"/>
        <v>022020</v>
      </c>
      <c r="B3706" s="11">
        <v>43866</v>
      </c>
      <c r="C3706" s="2" t="s">
        <v>978</v>
      </c>
      <c r="D3706" s="2" t="s">
        <v>318</v>
      </c>
      <c r="E3706" s="2" t="s">
        <v>5771</v>
      </c>
      <c r="F3706" s="2">
        <v>24388</v>
      </c>
      <c r="G3706" s="2"/>
      <c r="H3706" s="2"/>
      <c r="I3706" s="2"/>
      <c r="J3706" s="2">
        <v>20668</v>
      </c>
      <c r="K3706" s="2"/>
      <c r="L3706" s="2">
        <f t="shared" si="615"/>
        <v>3720.24</v>
      </c>
      <c r="M3706" s="2">
        <f t="shared" si="616"/>
        <v>1860.12</v>
      </c>
      <c r="N3706" s="2">
        <f t="shared" si="617"/>
        <v>1860.12</v>
      </c>
      <c r="O3706" s="2">
        <f t="shared" si="618"/>
        <v>0</v>
      </c>
      <c r="P3706" s="2">
        <f t="shared" si="619"/>
        <v>24388.239999999998</v>
      </c>
      <c r="Q3706" s="14">
        <f t="shared" si="620"/>
        <v>0.23999999999796273</v>
      </c>
      <c r="R3706" s="2"/>
      <c r="S3706" s="2"/>
      <c r="T3706" s="1" t="e">
        <v>#N/A</v>
      </c>
    </row>
    <row r="3707" spans="1:20" x14ac:dyDescent="0.25">
      <c r="A3707" s="2" t="str">
        <f t="shared" si="614"/>
        <v>022020</v>
      </c>
      <c r="B3707" s="11">
        <v>43868</v>
      </c>
      <c r="C3707" s="2" t="s">
        <v>979</v>
      </c>
      <c r="D3707" s="2" t="s">
        <v>318</v>
      </c>
      <c r="E3707" s="2" t="s">
        <v>5771</v>
      </c>
      <c r="F3707" s="2">
        <v>48666</v>
      </c>
      <c r="G3707" s="2"/>
      <c r="H3707" s="2"/>
      <c r="I3707" s="2"/>
      <c r="J3707" s="2">
        <v>41242.1</v>
      </c>
      <c r="K3707" s="2"/>
      <c r="L3707" s="2">
        <f t="shared" si="615"/>
        <v>7423.5779999999995</v>
      </c>
      <c r="M3707" s="2">
        <f t="shared" si="616"/>
        <v>3711.7889999999998</v>
      </c>
      <c r="N3707" s="2">
        <f t="shared" si="617"/>
        <v>3711.7889999999998</v>
      </c>
      <c r="O3707" s="2">
        <f t="shared" si="618"/>
        <v>0</v>
      </c>
      <c r="P3707" s="2">
        <f t="shared" si="619"/>
        <v>48665.678</v>
      </c>
      <c r="Q3707" s="14">
        <f t="shared" si="620"/>
        <v>-0.32200000000011642</v>
      </c>
      <c r="R3707" s="2"/>
      <c r="S3707" s="2"/>
      <c r="T3707" s="1" t="e">
        <v>#N/A</v>
      </c>
    </row>
    <row r="3708" spans="1:20" x14ac:dyDescent="0.25">
      <c r="A3708" s="2" t="str">
        <f t="shared" si="614"/>
        <v>022020</v>
      </c>
      <c r="B3708" s="11">
        <v>43868</v>
      </c>
      <c r="C3708" s="2" t="s">
        <v>980</v>
      </c>
      <c r="D3708" s="2" t="s">
        <v>318</v>
      </c>
      <c r="E3708" s="2" t="s">
        <v>5771</v>
      </c>
      <c r="F3708" s="2">
        <v>15865</v>
      </c>
      <c r="G3708" s="2"/>
      <c r="H3708" s="2"/>
      <c r="I3708" s="2"/>
      <c r="J3708" s="2">
        <v>13444.6</v>
      </c>
      <c r="K3708" s="2"/>
      <c r="L3708" s="2">
        <f t="shared" si="615"/>
        <v>2420.0280000000002</v>
      </c>
      <c r="M3708" s="2">
        <f t="shared" si="616"/>
        <v>1210.0140000000001</v>
      </c>
      <c r="N3708" s="2">
        <f t="shared" si="617"/>
        <v>1210.0140000000001</v>
      </c>
      <c r="O3708" s="2">
        <f t="shared" si="618"/>
        <v>0</v>
      </c>
      <c r="P3708" s="2">
        <f t="shared" si="619"/>
        <v>15864.628000000001</v>
      </c>
      <c r="Q3708" s="14">
        <f t="shared" si="620"/>
        <v>-0.37199999999938882</v>
      </c>
      <c r="R3708" s="2"/>
      <c r="S3708" s="2"/>
      <c r="T3708" s="1" t="e">
        <v>#N/A</v>
      </c>
    </row>
    <row r="3709" spans="1:20" x14ac:dyDescent="0.25">
      <c r="A3709" s="2" t="str">
        <f t="shared" si="614"/>
        <v>022020</v>
      </c>
      <c r="B3709" s="11">
        <v>43868</v>
      </c>
      <c r="C3709" s="2" t="s">
        <v>981</v>
      </c>
      <c r="D3709" s="2" t="s">
        <v>318</v>
      </c>
      <c r="E3709" s="2" t="s">
        <v>5771</v>
      </c>
      <c r="F3709" s="2">
        <v>10411</v>
      </c>
      <c r="G3709" s="2"/>
      <c r="H3709" s="2"/>
      <c r="I3709" s="2"/>
      <c r="J3709" s="2">
        <v>8823</v>
      </c>
      <c r="K3709" s="2"/>
      <c r="L3709" s="2">
        <f t="shared" si="615"/>
        <v>1588.14</v>
      </c>
      <c r="M3709" s="2">
        <f t="shared" si="616"/>
        <v>794.07</v>
      </c>
      <c r="N3709" s="2">
        <f t="shared" si="617"/>
        <v>794.07</v>
      </c>
      <c r="O3709" s="2">
        <f t="shared" si="618"/>
        <v>0</v>
      </c>
      <c r="P3709" s="2">
        <f t="shared" si="619"/>
        <v>10411.14</v>
      </c>
      <c r="Q3709" s="14">
        <f t="shared" si="620"/>
        <v>0.13999999999941792</v>
      </c>
      <c r="R3709" s="2"/>
      <c r="S3709" s="2"/>
      <c r="T3709" s="1" t="e">
        <v>#N/A</v>
      </c>
    </row>
    <row r="3710" spans="1:20" x14ac:dyDescent="0.25">
      <c r="A3710" s="2" t="str">
        <f t="shared" si="614"/>
        <v>022020</v>
      </c>
      <c r="B3710" s="11">
        <v>43869</v>
      </c>
      <c r="C3710" s="2" t="s">
        <v>982</v>
      </c>
      <c r="D3710" s="2" t="s">
        <v>318</v>
      </c>
      <c r="E3710" s="2" t="s">
        <v>5771</v>
      </c>
      <c r="F3710" s="2">
        <v>5593</v>
      </c>
      <c r="G3710" s="2"/>
      <c r="H3710" s="2"/>
      <c r="I3710" s="2"/>
      <c r="J3710" s="2">
        <v>4740</v>
      </c>
      <c r="K3710" s="2"/>
      <c r="L3710" s="2">
        <f t="shared" si="615"/>
        <v>853.2</v>
      </c>
      <c r="M3710" s="2">
        <f t="shared" si="616"/>
        <v>426.6</v>
      </c>
      <c r="N3710" s="2">
        <f t="shared" si="617"/>
        <v>426.6</v>
      </c>
      <c r="O3710" s="2">
        <f t="shared" si="618"/>
        <v>0</v>
      </c>
      <c r="P3710" s="2">
        <f t="shared" si="619"/>
        <v>5593.2</v>
      </c>
      <c r="Q3710" s="14">
        <f t="shared" si="620"/>
        <v>0.1999999999998181</v>
      </c>
      <c r="R3710" s="2"/>
      <c r="S3710" s="2"/>
      <c r="T3710" s="1" t="e">
        <v>#N/A</v>
      </c>
    </row>
    <row r="3711" spans="1:20" x14ac:dyDescent="0.25">
      <c r="A3711" s="2" t="str">
        <f t="shared" si="614"/>
        <v>022020</v>
      </c>
      <c r="B3711" s="11">
        <v>43874</v>
      </c>
      <c r="C3711" s="2" t="s">
        <v>983</v>
      </c>
      <c r="D3711" s="2" t="s">
        <v>318</v>
      </c>
      <c r="E3711" s="2" t="s">
        <v>5771</v>
      </c>
      <c r="F3711" s="2">
        <v>76439</v>
      </c>
      <c r="G3711" s="2"/>
      <c r="H3711" s="2"/>
      <c r="I3711" s="2"/>
      <c r="J3711" s="2">
        <v>64778.6</v>
      </c>
      <c r="K3711" s="2"/>
      <c r="L3711" s="2">
        <f t="shared" si="615"/>
        <v>11660.148000000001</v>
      </c>
      <c r="M3711" s="2">
        <f t="shared" si="616"/>
        <v>5830.0740000000005</v>
      </c>
      <c r="N3711" s="2">
        <f t="shared" si="617"/>
        <v>5830.0740000000005</v>
      </c>
      <c r="O3711" s="2">
        <f t="shared" si="618"/>
        <v>0</v>
      </c>
      <c r="P3711" s="2">
        <f t="shared" si="619"/>
        <v>76438.747999999992</v>
      </c>
      <c r="Q3711" s="14">
        <f t="shared" si="620"/>
        <v>-0.25200000000768341</v>
      </c>
      <c r="R3711" s="2"/>
      <c r="S3711" s="2"/>
      <c r="T3711" s="1" t="e">
        <v>#N/A</v>
      </c>
    </row>
    <row r="3712" spans="1:20" x14ac:dyDescent="0.25">
      <c r="A3712" s="2" t="str">
        <f t="shared" si="614"/>
        <v>022020</v>
      </c>
      <c r="B3712" s="11">
        <v>43874</v>
      </c>
      <c r="C3712" s="2" t="s">
        <v>984</v>
      </c>
      <c r="D3712" s="2" t="s">
        <v>318</v>
      </c>
      <c r="E3712" s="2" t="s">
        <v>5771</v>
      </c>
      <c r="F3712" s="2">
        <v>55621</v>
      </c>
      <c r="G3712" s="2"/>
      <c r="H3712" s="2"/>
      <c r="I3712" s="2"/>
      <c r="J3712" s="2">
        <v>47136.02</v>
      </c>
      <c r="K3712" s="2"/>
      <c r="L3712" s="2">
        <f t="shared" si="615"/>
        <v>8484.4835999999996</v>
      </c>
      <c r="M3712" s="2">
        <f t="shared" si="616"/>
        <v>4242.2417999999998</v>
      </c>
      <c r="N3712" s="2">
        <f t="shared" si="617"/>
        <v>4242.2417999999998</v>
      </c>
      <c r="O3712" s="2">
        <f t="shared" si="618"/>
        <v>0</v>
      </c>
      <c r="P3712" s="2">
        <f t="shared" si="619"/>
        <v>55620.503599999996</v>
      </c>
      <c r="Q3712" s="14">
        <f t="shared" si="620"/>
        <v>-0.49640000000363216</v>
      </c>
      <c r="R3712" s="2"/>
      <c r="S3712" s="2"/>
      <c r="T3712" s="1" t="e">
        <v>#N/A</v>
      </c>
    </row>
    <row r="3713" spans="1:20" x14ac:dyDescent="0.25">
      <c r="A3713" s="2" t="str">
        <f t="shared" si="614"/>
        <v>022020</v>
      </c>
      <c r="B3713" s="11">
        <v>43874</v>
      </c>
      <c r="C3713" s="2" t="s">
        <v>985</v>
      </c>
      <c r="D3713" s="2" t="s">
        <v>318</v>
      </c>
      <c r="E3713" s="2" t="s">
        <v>5771</v>
      </c>
      <c r="F3713" s="2">
        <v>18361</v>
      </c>
      <c r="G3713" s="2"/>
      <c r="H3713" s="2"/>
      <c r="I3713" s="2"/>
      <c r="J3713" s="2">
        <v>15560</v>
      </c>
      <c r="K3713" s="2"/>
      <c r="L3713" s="2">
        <f t="shared" si="615"/>
        <v>2800.8</v>
      </c>
      <c r="M3713" s="2">
        <f t="shared" si="616"/>
        <v>1400.4</v>
      </c>
      <c r="N3713" s="2">
        <f t="shared" si="617"/>
        <v>1400.4</v>
      </c>
      <c r="O3713" s="2">
        <f t="shared" si="618"/>
        <v>0</v>
      </c>
      <c r="P3713" s="2">
        <f t="shared" si="619"/>
        <v>18360.8</v>
      </c>
      <c r="Q3713" s="14">
        <f t="shared" si="620"/>
        <v>-0.2000000000007276</v>
      </c>
      <c r="R3713" s="2"/>
      <c r="S3713" s="2"/>
      <c r="T3713" s="1" t="e">
        <v>#N/A</v>
      </c>
    </row>
    <row r="3714" spans="1:20" x14ac:dyDescent="0.25">
      <c r="A3714" s="2" t="str">
        <f t="shared" si="614"/>
        <v>022020</v>
      </c>
      <c r="B3714" s="11">
        <v>43874</v>
      </c>
      <c r="C3714" s="2" t="s">
        <v>986</v>
      </c>
      <c r="D3714" s="2" t="s">
        <v>318</v>
      </c>
      <c r="E3714" s="2" t="s">
        <v>5771</v>
      </c>
      <c r="F3714" s="2">
        <v>117980</v>
      </c>
      <c r="G3714" s="2"/>
      <c r="H3714" s="2"/>
      <c r="I3714" s="2"/>
      <c r="J3714" s="2">
        <v>99983.4</v>
      </c>
      <c r="K3714" s="2"/>
      <c r="L3714" s="2">
        <f t="shared" si="615"/>
        <v>17997.011999999999</v>
      </c>
      <c r="M3714" s="2">
        <f t="shared" si="616"/>
        <v>8998.5059999999994</v>
      </c>
      <c r="N3714" s="2">
        <f t="shared" si="617"/>
        <v>8998.5059999999994</v>
      </c>
      <c r="O3714" s="2">
        <f t="shared" si="618"/>
        <v>0</v>
      </c>
      <c r="P3714" s="2">
        <f t="shared" si="619"/>
        <v>117980.412</v>
      </c>
      <c r="Q3714" s="14">
        <f t="shared" si="620"/>
        <v>0.41199999999662396</v>
      </c>
      <c r="R3714" s="2"/>
      <c r="S3714" s="2"/>
      <c r="T3714" s="1" t="e">
        <v>#N/A</v>
      </c>
    </row>
    <row r="3715" spans="1:20" x14ac:dyDescent="0.25">
      <c r="A3715" s="2" t="str">
        <f t="shared" si="614"/>
        <v>022020</v>
      </c>
      <c r="B3715" s="11">
        <v>43874</v>
      </c>
      <c r="C3715" s="2" t="s">
        <v>987</v>
      </c>
      <c r="D3715" s="2" t="s">
        <v>318</v>
      </c>
      <c r="E3715" s="2" t="s">
        <v>5771</v>
      </c>
      <c r="F3715" s="2">
        <v>8841</v>
      </c>
      <c r="G3715" s="2"/>
      <c r="H3715" s="2"/>
      <c r="I3715" s="2"/>
      <c r="J3715" s="2">
        <v>7492.5</v>
      </c>
      <c r="K3715" s="2"/>
      <c r="L3715" s="2">
        <f t="shared" si="615"/>
        <v>1348.65</v>
      </c>
      <c r="M3715" s="2">
        <f t="shared" si="616"/>
        <v>674.32500000000005</v>
      </c>
      <c r="N3715" s="2">
        <f t="shared" si="617"/>
        <v>674.32500000000005</v>
      </c>
      <c r="O3715" s="2">
        <f t="shared" si="618"/>
        <v>0</v>
      </c>
      <c r="P3715" s="2">
        <f t="shared" si="619"/>
        <v>8841.15</v>
      </c>
      <c r="Q3715" s="14">
        <f t="shared" si="620"/>
        <v>0.1499999999996362</v>
      </c>
      <c r="R3715" s="2"/>
      <c r="S3715" s="2"/>
      <c r="T3715" s="1" t="e">
        <v>#N/A</v>
      </c>
    </row>
    <row r="3716" spans="1:20" x14ac:dyDescent="0.25">
      <c r="A3716" s="2" t="str">
        <f t="shared" si="614"/>
        <v>022020</v>
      </c>
      <c r="B3716" s="11">
        <v>43878</v>
      </c>
      <c r="C3716" s="2" t="s">
        <v>988</v>
      </c>
      <c r="D3716" s="2" t="s">
        <v>318</v>
      </c>
      <c r="E3716" s="2" t="s">
        <v>5771</v>
      </c>
      <c r="F3716" s="2">
        <v>63771</v>
      </c>
      <c r="G3716" s="2"/>
      <c r="H3716" s="2"/>
      <c r="I3716" s="2"/>
      <c r="J3716" s="2">
        <v>54043.15</v>
      </c>
      <c r="K3716" s="2"/>
      <c r="L3716" s="2">
        <f t="shared" si="615"/>
        <v>9727.7669999999998</v>
      </c>
      <c r="M3716" s="2">
        <f t="shared" si="616"/>
        <v>4863.8834999999999</v>
      </c>
      <c r="N3716" s="2">
        <f t="shared" si="617"/>
        <v>4863.8834999999999</v>
      </c>
      <c r="O3716" s="2">
        <f t="shared" si="618"/>
        <v>0</v>
      </c>
      <c r="P3716" s="2">
        <f t="shared" si="619"/>
        <v>63770.917000000001</v>
      </c>
      <c r="Q3716" s="14">
        <f t="shared" si="620"/>
        <v>-8.2999999998719431E-2</v>
      </c>
      <c r="R3716" s="2"/>
      <c r="S3716" s="2"/>
      <c r="T3716" s="1" t="e">
        <v>#N/A</v>
      </c>
    </row>
    <row r="3717" spans="1:20" x14ac:dyDescent="0.25">
      <c r="A3717" s="2" t="str">
        <f t="shared" si="614"/>
        <v>022020</v>
      </c>
      <c r="B3717" s="11">
        <v>43878</v>
      </c>
      <c r="C3717" s="2" t="s">
        <v>989</v>
      </c>
      <c r="D3717" s="2" t="s">
        <v>318</v>
      </c>
      <c r="E3717" s="2" t="s">
        <v>5771</v>
      </c>
      <c r="F3717" s="2">
        <v>82066</v>
      </c>
      <c r="G3717" s="2"/>
      <c r="H3717" s="2"/>
      <c r="I3717" s="2"/>
      <c r="J3717" s="2">
        <v>69547.5</v>
      </c>
      <c r="K3717" s="2"/>
      <c r="L3717" s="2">
        <f t="shared" si="615"/>
        <v>12518.55</v>
      </c>
      <c r="M3717" s="2">
        <f t="shared" si="616"/>
        <v>6259.2749999999996</v>
      </c>
      <c r="N3717" s="2">
        <f t="shared" si="617"/>
        <v>6259.2749999999996</v>
      </c>
      <c r="O3717" s="2">
        <f t="shared" si="618"/>
        <v>0</v>
      </c>
      <c r="P3717" s="2">
        <f t="shared" si="619"/>
        <v>82066.05</v>
      </c>
      <c r="Q3717" s="14">
        <f t="shared" si="620"/>
        <v>5.0000000002910383E-2</v>
      </c>
      <c r="R3717" s="2"/>
      <c r="S3717" s="2"/>
      <c r="T3717" s="1" t="e">
        <v>#N/A</v>
      </c>
    </row>
    <row r="3718" spans="1:20" x14ac:dyDescent="0.25">
      <c r="A3718" s="2" t="str">
        <f t="shared" si="614"/>
        <v>022020</v>
      </c>
      <c r="B3718" s="11">
        <v>43878</v>
      </c>
      <c r="C3718" s="2" t="s">
        <v>990</v>
      </c>
      <c r="D3718" s="2" t="s">
        <v>318</v>
      </c>
      <c r="E3718" s="2" t="s">
        <v>5771</v>
      </c>
      <c r="F3718" s="2">
        <v>84873</v>
      </c>
      <c r="G3718" s="2"/>
      <c r="H3718" s="2"/>
      <c r="I3718" s="2"/>
      <c r="J3718" s="2">
        <v>71926</v>
      </c>
      <c r="K3718" s="2"/>
      <c r="L3718" s="2">
        <f t="shared" si="615"/>
        <v>12946.68</v>
      </c>
      <c r="M3718" s="2">
        <f t="shared" si="616"/>
        <v>6473.34</v>
      </c>
      <c r="N3718" s="2">
        <f t="shared" si="617"/>
        <v>6473.34</v>
      </c>
      <c r="O3718" s="2">
        <f t="shared" si="618"/>
        <v>0</v>
      </c>
      <c r="P3718" s="2">
        <f t="shared" si="619"/>
        <v>84872.68</v>
      </c>
      <c r="Q3718" s="14">
        <f t="shared" si="620"/>
        <v>-0.32000000000698492</v>
      </c>
      <c r="R3718" s="2"/>
      <c r="S3718" s="2"/>
      <c r="T3718" s="1" t="e">
        <v>#N/A</v>
      </c>
    </row>
    <row r="3719" spans="1:20" x14ac:dyDescent="0.25">
      <c r="A3719" s="2" t="str">
        <f t="shared" si="614"/>
        <v>022020</v>
      </c>
      <c r="B3719" s="11">
        <v>43881</v>
      </c>
      <c r="C3719" s="2" t="s">
        <v>991</v>
      </c>
      <c r="D3719" s="2" t="s">
        <v>318</v>
      </c>
      <c r="E3719" s="2" t="s">
        <v>5771</v>
      </c>
      <c r="F3719" s="2">
        <v>2759</v>
      </c>
      <c r="G3719" s="2"/>
      <c r="H3719" s="2"/>
      <c r="I3719" s="2"/>
      <c r="J3719" s="2">
        <v>2338.4</v>
      </c>
      <c r="K3719" s="2"/>
      <c r="L3719" s="2">
        <f t="shared" si="615"/>
        <v>420.91200000000003</v>
      </c>
      <c r="M3719" s="2">
        <f t="shared" si="616"/>
        <v>210.45600000000002</v>
      </c>
      <c r="N3719" s="2">
        <f t="shared" si="617"/>
        <v>210.45600000000002</v>
      </c>
      <c r="O3719" s="2">
        <f t="shared" si="618"/>
        <v>0</v>
      </c>
      <c r="P3719" s="2">
        <f t="shared" si="619"/>
        <v>2759.3119999999999</v>
      </c>
      <c r="Q3719" s="14">
        <f t="shared" si="620"/>
        <v>0.31199999999989814</v>
      </c>
      <c r="R3719" s="2"/>
      <c r="S3719" s="2"/>
      <c r="T3719" s="1" t="e">
        <v>#N/A</v>
      </c>
    </row>
    <row r="3720" spans="1:20" x14ac:dyDescent="0.25">
      <c r="A3720" s="2" t="str">
        <f t="shared" si="614"/>
        <v>022020</v>
      </c>
      <c r="B3720" s="11">
        <v>43883</v>
      </c>
      <c r="C3720" s="2" t="s">
        <v>992</v>
      </c>
      <c r="D3720" s="2" t="s">
        <v>318</v>
      </c>
      <c r="E3720" s="2" t="s">
        <v>5771</v>
      </c>
      <c r="F3720" s="2">
        <v>64409</v>
      </c>
      <c r="G3720" s="2"/>
      <c r="H3720" s="2"/>
      <c r="I3720" s="2"/>
      <c r="J3720" s="2">
        <v>54583.55</v>
      </c>
      <c r="K3720" s="2"/>
      <c r="L3720" s="2">
        <f t="shared" si="615"/>
        <v>9825.0390000000007</v>
      </c>
      <c r="M3720" s="2">
        <f t="shared" si="616"/>
        <v>4912.5195000000003</v>
      </c>
      <c r="N3720" s="2">
        <f t="shared" si="617"/>
        <v>4912.5195000000003</v>
      </c>
      <c r="O3720" s="2">
        <f t="shared" si="618"/>
        <v>0</v>
      </c>
      <c r="P3720" s="2">
        <f t="shared" si="619"/>
        <v>64408.589000000007</v>
      </c>
      <c r="Q3720" s="14">
        <f t="shared" si="620"/>
        <v>-0.41099999999278225</v>
      </c>
      <c r="R3720" s="2"/>
      <c r="S3720" s="2"/>
      <c r="T3720" s="1" t="e">
        <v>#N/A</v>
      </c>
    </row>
    <row r="3721" spans="1:20" x14ac:dyDescent="0.25">
      <c r="A3721" s="2" t="str">
        <f t="shared" si="614"/>
        <v>022020</v>
      </c>
      <c r="B3721" s="11">
        <v>43883</v>
      </c>
      <c r="C3721" s="2" t="s">
        <v>993</v>
      </c>
      <c r="D3721" s="2" t="s">
        <v>318</v>
      </c>
      <c r="E3721" s="2" t="s">
        <v>5771</v>
      </c>
      <c r="F3721" s="2">
        <v>94705</v>
      </c>
      <c r="G3721" s="2"/>
      <c r="H3721" s="2"/>
      <c r="I3721" s="2"/>
      <c r="J3721" s="2">
        <v>80258.45</v>
      </c>
      <c r="K3721" s="2"/>
      <c r="L3721" s="2">
        <f t="shared" si="615"/>
        <v>14446.520999999999</v>
      </c>
      <c r="M3721" s="2">
        <f t="shared" si="616"/>
        <v>7223.2604999999994</v>
      </c>
      <c r="N3721" s="2">
        <f t="shared" si="617"/>
        <v>7223.2604999999994</v>
      </c>
      <c r="O3721" s="2">
        <f t="shared" si="618"/>
        <v>0</v>
      </c>
      <c r="P3721" s="2">
        <f t="shared" si="619"/>
        <v>94704.97099999999</v>
      </c>
      <c r="Q3721" s="14">
        <f t="shared" si="620"/>
        <v>-2.9000000009546056E-2</v>
      </c>
      <c r="R3721" s="2"/>
      <c r="S3721" s="2"/>
      <c r="T3721" s="1" t="e">
        <v>#N/A</v>
      </c>
    </row>
    <row r="3722" spans="1:20" x14ac:dyDescent="0.25">
      <c r="A3722" s="2" t="str">
        <f t="shared" si="614"/>
        <v>022020</v>
      </c>
      <c r="B3722" s="11">
        <v>43883</v>
      </c>
      <c r="C3722" s="2" t="s">
        <v>994</v>
      </c>
      <c r="D3722" s="2" t="s">
        <v>318</v>
      </c>
      <c r="E3722" s="2" t="s">
        <v>5771</v>
      </c>
      <c r="F3722" s="2">
        <v>35248</v>
      </c>
      <c r="G3722" s="2"/>
      <c r="H3722" s="2"/>
      <c r="I3722" s="2"/>
      <c r="J3722" s="2">
        <v>29871</v>
      </c>
      <c r="K3722" s="2"/>
      <c r="L3722" s="2">
        <f t="shared" si="615"/>
        <v>5376.78</v>
      </c>
      <c r="M3722" s="2">
        <f t="shared" si="616"/>
        <v>2688.39</v>
      </c>
      <c r="N3722" s="2">
        <f t="shared" si="617"/>
        <v>2688.39</v>
      </c>
      <c r="O3722" s="2">
        <f t="shared" si="618"/>
        <v>0</v>
      </c>
      <c r="P3722" s="2">
        <f t="shared" si="619"/>
        <v>35247.78</v>
      </c>
      <c r="Q3722" s="14">
        <f t="shared" si="620"/>
        <v>-0.22000000000116415</v>
      </c>
      <c r="R3722" s="2"/>
      <c r="S3722" s="2"/>
      <c r="T3722" s="1" t="e">
        <v>#N/A</v>
      </c>
    </row>
    <row r="3723" spans="1:20" x14ac:dyDescent="0.25">
      <c r="A3723" s="2" t="str">
        <f t="shared" si="614"/>
        <v>022020</v>
      </c>
      <c r="B3723" s="11">
        <v>43883</v>
      </c>
      <c r="C3723" s="2" t="s">
        <v>995</v>
      </c>
      <c r="D3723" s="2" t="s">
        <v>318</v>
      </c>
      <c r="E3723" s="2" t="s">
        <v>5771</v>
      </c>
      <c r="F3723" s="2">
        <v>125823</v>
      </c>
      <c r="G3723" s="2"/>
      <c r="H3723" s="2"/>
      <c r="I3723" s="2"/>
      <c r="J3723" s="2">
        <v>106629.6</v>
      </c>
      <c r="K3723" s="2"/>
      <c r="L3723" s="2">
        <f t="shared" si="615"/>
        <v>19193.328000000001</v>
      </c>
      <c r="M3723" s="2">
        <f t="shared" si="616"/>
        <v>9596.6640000000007</v>
      </c>
      <c r="N3723" s="2">
        <f t="shared" si="617"/>
        <v>9596.6640000000007</v>
      </c>
      <c r="O3723" s="2">
        <f t="shared" si="618"/>
        <v>0</v>
      </c>
      <c r="P3723" s="2">
        <f t="shared" si="619"/>
        <v>125822.92800000001</v>
      </c>
      <c r="Q3723" s="14">
        <f t="shared" si="620"/>
        <v>-7.19999999855645E-2</v>
      </c>
      <c r="R3723" s="2"/>
      <c r="S3723" s="2"/>
      <c r="T3723" s="1" t="e">
        <v>#N/A</v>
      </c>
    </row>
    <row r="3724" spans="1:20" x14ac:dyDescent="0.25">
      <c r="A3724" s="2" t="str">
        <f t="shared" si="614"/>
        <v>022020</v>
      </c>
      <c r="B3724" s="11">
        <v>43887</v>
      </c>
      <c r="C3724" s="2" t="s">
        <v>996</v>
      </c>
      <c r="D3724" s="2" t="s">
        <v>318</v>
      </c>
      <c r="E3724" s="2" t="s">
        <v>5771</v>
      </c>
      <c r="F3724" s="2">
        <v>2074</v>
      </c>
      <c r="G3724" s="2"/>
      <c r="H3724" s="2"/>
      <c r="I3724" s="2"/>
      <c r="J3724" s="2">
        <v>1757.75</v>
      </c>
      <c r="K3724" s="2"/>
      <c r="L3724" s="2">
        <f t="shared" si="615"/>
        <v>316.39499999999998</v>
      </c>
      <c r="M3724" s="2">
        <f t="shared" si="616"/>
        <v>158.19749999999999</v>
      </c>
      <c r="N3724" s="2">
        <f t="shared" si="617"/>
        <v>158.19749999999999</v>
      </c>
      <c r="O3724" s="2">
        <f t="shared" si="618"/>
        <v>0</v>
      </c>
      <c r="P3724" s="2">
        <f t="shared" si="619"/>
        <v>2074.145</v>
      </c>
      <c r="Q3724" s="14">
        <f t="shared" si="620"/>
        <v>0.14499999999998181</v>
      </c>
      <c r="R3724" s="2"/>
      <c r="S3724" s="2"/>
      <c r="T3724" s="1" t="e">
        <v>#N/A</v>
      </c>
    </row>
    <row r="3725" spans="1:20" x14ac:dyDescent="0.25">
      <c r="A3725" s="2" t="str">
        <f t="shared" si="614"/>
        <v>022020</v>
      </c>
      <c r="B3725" s="11">
        <v>43889</v>
      </c>
      <c r="C3725" s="2" t="s">
        <v>997</v>
      </c>
      <c r="D3725" s="2" t="s">
        <v>318</v>
      </c>
      <c r="E3725" s="2" t="s">
        <v>5771</v>
      </c>
      <c r="F3725" s="2">
        <v>69071</v>
      </c>
      <c r="G3725" s="2"/>
      <c r="H3725" s="2"/>
      <c r="I3725" s="2"/>
      <c r="J3725" s="2">
        <v>58535.1</v>
      </c>
      <c r="K3725" s="2"/>
      <c r="L3725" s="2">
        <f t="shared" si="615"/>
        <v>10536.318000000001</v>
      </c>
      <c r="M3725" s="2">
        <f t="shared" si="616"/>
        <v>5268.1590000000006</v>
      </c>
      <c r="N3725" s="2">
        <f t="shared" si="617"/>
        <v>5268.1590000000006</v>
      </c>
      <c r="O3725" s="2">
        <f t="shared" si="618"/>
        <v>0</v>
      </c>
      <c r="P3725" s="2">
        <f t="shared" si="619"/>
        <v>69071.418000000005</v>
      </c>
      <c r="Q3725" s="14">
        <f t="shared" si="620"/>
        <v>0.41800000000512227</v>
      </c>
      <c r="R3725" s="2"/>
      <c r="S3725" s="2"/>
      <c r="T3725" s="1" t="e">
        <v>#N/A</v>
      </c>
    </row>
    <row r="3726" spans="1:20" x14ac:dyDescent="0.25">
      <c r="A3726" s="2" t="str">
        <f t="shared" si="614"/>
        <v>032020</v>
      </c>
      <c r="B3726" s="11">
        <v>43894</v>
      </c>
      <c r="C3726" s="2" t="s">
        <v>1541</v>
      </c>
      <c r="D3726" s="2" t="s">
        <v>318</v>
      </c>
      <c r="E3726" s="2" t="s">
        <v>5771</v>
      </c>
      <c r="F3726" s="2">
        <v>49772</v>
      </c>
      <c r="G3726" s="2"/>
      <c r="H3726" s="2"/>
      <c r="I3726" s="2"/>
      <c r="J3726" s="2">
        <v>42179.6</v>
      </c>
      <c r="K3726" s="2"/>
      <c r="L3726" s="2">
        <f t="shared" si="615"/>
        <v>7592.3279999999995</v>
      </c>
      <c r="M3726" s="2">
        <f t="shared" si="616"/>
        <v>3796.1639999999998</v>
      </c>
      <c r="N3726" s="2">
        <f t="shared" si="617"/>
        <v>3796.1639999999998</v>
      </c>
      <c r="O3726" s="2">
        <f t="shared" si="618"/>
        <v>0</v>
      </c>
      <c r="P3726" s="2">
        <f t="shared" si="619"/>
        <v>49771.928</v>
      </c>
      <c r="Q3726" s="14">
        <f t="shared" si="620"/>
        <v>-7.2000000000116415E-2</v>
      </c>
      <c r="R3726" s="2"/>
      <c r="S3726" s="2"/>
      <c r="T3726" s="1" t="e">
        <v>#N/A</v>
      </c>
    </row>
    <row r="3727" spans="1:20" x14ac:dyDescent="0.25">
      <c r="A3727" s="2" t="str">
        <f t="shared" ref="A3727:A3790" si="621">TEXT(B3727,"MMYYYY")</f>
        <v>032020</v>
      </c>
      <c r="B3727" s="11">
        <v>43894</v>
      </c>
      <c r="C3727" s="2" t="s">
        <v>1542</v>
      </c>
      <c r="D3727" s="2" t="s">
        <v>318</v>
      </c>
      <c r="E3727" s="2" t="s">
        <v>5771</v>
      </c>
      <c r="F3727" s="2">
        <v>30234</v>
      </c>
      <c r="G3727" s="2"/>
      <c r="H3727" s="2"/>
      <c r="I3727" s="2"/>
      <c r="J3727" s="2">
        <v>25622.44</v>
      </c>
      <c r="K3727" s="2"/>
      <c r="L3727" s="2">
        <f t="shared" si="615"/>
        <v>4612.0392000000002</v>
      </c>
      <c r="M3727" s="2">
        <f t="shared" si="616"/>
        <v>2306.0196000000001</v>
      </c>
      <c r="N3727" s="2">
        <f t="shared" si="617"/>
        <v>2306.0196000000001</v>
      </c>
      <c r="O3727" s="2">
        <f t="shared" si="618"/>
        <v>0</v>
      </c>
      <c r="P3727" s="2">
        <f t="shared" si="619"/>
        <v>30234.479199999998</v>
      </c>
      <c r="Q3727" s="14">
        <f t="shared" si="620"/>
        <v>0.47919999999794527</v>
      </c>
      <c r="R3727" s="2"/>
      <c r="S3727" s="2"/>
      <c r="T3727" s="1" t="e">
        <v>#N/A</v>
      </c>
    </row>
    <row r="3728" spans="1:20" x14ac:dyDescent="0.25">
      <c r="A3728" s="2" t="str">
        <f t="shared" si="621"/>
        <v>032020</v>
      </c>
      <c r="B3728" s="11">
        <v>43896</v>
      </c>
      <c r="C3728" s="2" t="s">
        <v>1543</v>
      </c>
      <c r="D3728" s="2" t="s">
        <v>318</v>
      </c>
      <c r="E3728" s="2" t="s">
        <v>5771</v>
      </c>
      <c r="F3728" s="2">
        <v>27741</v>
      </c>
      <c r="G3728" s="2"/>
      <c r="H3728" s="2"/>
      <c r="I3728" s="2"/>
      <c r="J3728" s="2">
        <v>23509.1</v>
      </c>
      <c r="K3728" s="2"/>
      <c r="L3728" s="2">
        <f t="shared" si="615"/>
        <v>4231.6379999999999</v>
      </c>
      <c r="M3728" s="2">
        <f t="shared" si="616"/>
        <v>2115.819</v>
      </c>
      <c r="N3728" s="2">
        <f t="shared" si="617"/>
        <v>2115.819</v>
      </c>
      <c r="O3728" s="2">
        <f t="shared" si="618"/>
        <v>0</v>
      </c>
      <c r="P3728" s="2">
        <f t="shared" si="619"/>
        <v>27740.737999999998</v>
      </c>
      <c r="Q3728" s="14">
        <f t="shared" si="620"/>
        <v>-0.26200000000244472</v>
      </c>
      <c r="R3728" s="2"/>
      <c r="S3728" s="2"/>
      <c r="T3728" s="1" t="e">
        <v>#N/A</v>
      </c>
    </row>
    <row r="3729" spans="1:20" x14ac:dyDescent="0.25">
      <c r="A3729" s="2" t="str">
        <f t="shared" si="621"/>
        <v>032020</v>
      </c>
      <c r="B3729" s="11">
        <v>43896</v>
      </c>
      <c r="C3729" s="2" t="s">
        <v>1544</v>
      </c>
      <c r="D3729" s="2" t="s">
        <v>318</v>
      </c>
      <c r="E3729" s="2" t="s">
        <v>5771</v>
      </c>
      <c r="F3729" s="2">
        <v>16822</v>
      </c>
      <c r="G3729" s="2"/>
      <c r="H3729" s="2"/>
      <c r="I3729" s="2"/>
      <c r="J3729" s="2">
        <v>14255.7</v>
      </c>
      <c r="K3729" s="2"/>
      <c r="L3729" s="2">
        <f t="shared" si="615"/>
        <v>2566.0259999999998</v>
      </c>
      <c r="M3729" s="2">
        <f t="shared" si="616"/>
        <v>1283.0129999999999</v>
      </c>
      <c r="N3729" s="2">
        <f t="shared" si="617"/>
        <v>1283.0129999999999</v>
      </c>
      <c r="O3729" s="2">
        <f t="shared" si="618"/>
        <v>0</v>
      </c>
      <c r="P3729" s="2">
        <f t="shared" si="619"/>
        <v>16821.726000000002</v>
      </c>
      <c r="Q3729" s="14">
        <f t="shared" si="620"/>
        <v>-0.27399999999761349</v>
      </c>
      <c r="R3729" s="2"/>
      <c r="S3729" s="2"/>
      <c r="T3729" s="1" t="e">
        <v>#N/A</v>
      </c>
    </row>
    <row r="3730" spans="1:20" x14ac:dyDescent="0.25">
      <c r="A3730" s="2" t="str">
        <f t="shared" si="621"/>
        <v>032020</v>
      </c>
      <c r="B3730" s="11">
        <v>43896</v>
      </c>
      <c r="C3730" s="2" t="s">
        <v>1545</v>
      </c>
      <c r="D3730" s="2" t="s">
        <v>318</v>
      </c>
      <c r="E3730" s="2" t="s">
        <v>5771</v>
      </c>
      <c r="F3730" s="2">
        <v>110699</v>
      </c>
      <c r="G3730" s="2"/>
      <c r="H3730" s="2"/>
      <c r="I3730" s="2"/>
      <c r="J3730" s="2">
        <v>93812.4</v>
      </c>
      <c r="K3730" s="2"/>
      <c r="L3730" s="2">
        <f t="shared" si="615"/>
        <v>16886.232</v>
      </c>
      <c r="M3730" s="2">
        <f t="shared" si="616"/>
        <v>8443.116</v>
      </c>
      <c r="N3730" s="2">
        <f t="shared" si="617"/>
        <v>8443.116</v>
      </c>
      <c r="O3730" s="2">
        <f t="shared" si="618"/>
        <v>0</v>
      </c>
      <c r="P3730" s="2">
        <f t="shared" si="619"/>
        <v>110698.632</v>
      </c>
      <c r="Q3730" s="14">
        <f t="shared" si="620"/>
        <v>-0.36800000000221189</v>
      </c>
      <c r="R3730" s="2"/>
      <c r="S3730" s="2"/>
      <c r="T3730" s="1" t="e">
        <v>#N/A</v>
      </c>
    </row>
    <row r="3731" spans="1:20" x14ac:dyDescent="0.25">
      <c r="A3731" s="2" t="str">
        <f t="shared" si="621"/>
        <v>032020</v>
      </c>
      <c r="B3731" s="11">
        <v>43900</v>
      </c>
      <c r="C3731" s="2" t="s">
        <v>1546</v>
      </c>
      <c r="D3731" s="2" t="s">
        <v>318</v>
      </c>
      <c r="E3731" s="2" t="s">
        <v>5771</v>
      </c>
      <c r="F3731" s="2">
        <v>4725</v>
      </c>
      <c r="G3731" s="2"/>
      <c r="H3731" s="2"/>
      <c r="I3731" s="2"/>
      <c r="J3731" s="2">
        <v>4004</v>
      </c>
      <c r="K3731" s="2"/>
      <c r="L3731" s="2">
        <f t="shared" si="615"/>
        <v>720.72</v>
      </c>
      <c r="M3731" s="2">
        <f t="shared" si="616"/>
        <v>360.36</v>
      </c>
      <c r="N3731" s="2">
        <f t="shared" si="617"/>
        <v>360.36</v>
      </c>
      <c r="O3731" s="2">
        <f t="shared" si="618"/>
        <v>0</v>
      </c>
      <c r="P3731" s="2">
        <f t="shared" si="619"/>
        <v>4724.72</v>
      </c>
      <c r="Q3731" s="14">
        <f t="shared" si="620"/>
        <v>-0.27999999999974534</v>
      </c>
      <c r="R3731" s="2"/>
      <c r="S3731" s="2"/>
      <c r="T3731" s="1" t="e">
        <v>#N/A</v>
      </c>
    </row>
    <row r="3732" spans="1:20" x14ac:dyDescent="0.25">
      <c r="A3732" s="2" t="str">
        <f t="shared" si="621"/>
        <v>032020</v>
      </c>
      <c r="B3732" s="11">
        <v>43900</v>
      </c>
      <c r="C3732" s="2" t="s">
        <v>1547</v>
      </c>
      <c r="D3732" s="2" t="s">
        <v>318</v>
      </c>
      <c r="E3732" s="2" t="s">
        <v>5771</v>
      </c>
      <c r="F3732" s="2">
        <v>23337</v>
      </c>
      <c r="G3732" s="2"/>
      <c r="H3732" s="2"/>
      <c r="I3732" s="2"/>
      <c r="J3732" s="2">
        <v>19777.419999999998</v>
      </c>
      <c r="K3732" s="2"/>
      <c r="L3732" s="2">
        <f t="shared" si="615"/>
        <v>3559.9355999999993</v>
      </c>
      <c r="M3732" s="2">
        <f t="shared" si="616"/>
        <v>1779.9677999999997</v>
      </c>
      <c r="N3732" s="2">
        <f t="shared" si="617"/>
        <v>1779.9677999999997</v>
      </c>
      <c r="O3732" s="2">
        <f t="shared" si="618"/>
        <v>0</v>
      </c>
      <c r="P3732" s="2">
        <f t="shared" si="619"/>
        <v>23337.355599999999</v>
      </c>
      <c r="Q3732" s="14">
        <f t="shared" si="620"/>
        <v>0.35559999999895808</v>
      </c>
      <c r="R3732" s="2"/>
      <c r="S3732" s="2"/>
      <c r="T3732" s="1" t="e">
        <v>#N/A</v>
      </c>
    </row>
    <row r="3733" spans="1:20" x14ac:dyDescent="0.25">
      <c r="A3733" s="2" t="str">
        <f t="shared" si="621"/>
        <v>032020</v>
      </c>
      <c r="B3733" s="11">
        <v>43900</v>
      </c>
      <c r="C3733" s="2" t="s">
        <v>1548</v>
      </c>
      <c r="D3733" s="2" t="s">
        <v>318</v>
      </c>
      <c r="E3733" s="2" t="s">
        <v>5771</v>
      </c>
      <c r="F3733" s="2">
        <v>88627</v>
      </c>
      <c r="G3733" s="2"/>
      <c r="H3733" s="2"/>
      <c r="I3733" s="2"/>
      <c r="J3733" s="2">
        <v>75108</v>
      </c>
      <c r="K3733" s="2"/>
      <c r="L3733" s="2">
        <f t="shared" si="615"/>
        <v>13519.44</v>
      </c>
      <c r="M3733" s="2">
        <f t="shared" si="616"/>
        <v>6759.72</v>
      </c>
      <c r="N3733" s="2">
        <f t="shared" si="617"/>
        <v>6759.72</v>
      </c>
      <c r="O3733" s="2">
        <f t="shared" si="618"/>
        <v>0</v>
      </c>
      <c r="P3733" s="2">
        <f t="shared" si="619"/>
        <v>88627.44</v>
      </c>
      <c r="Q3733" s="14">
        <f t="shared" si="620"/>
        <v>0.44000000000232831</v>
      </c>
      <c r="R3733" s="2"/>
      <c r="S3733" s="2"/>
      <c r="T3733" s="1" t="e">
        <v>#N/A</v>
      </c>
    </row>
    <row r="3734" spans="1:20" x14ac:dyDescent="0.25">
      <c r="A3734" s="2" t="str">
        <f t="shared" si="621"/>
        <v>032020</v>
      </c>
      <c r="B3734" s="11">
        <v>43902</v>
      </c>
      <c r="C3734" s="2" t="s">
        <v>1549</v>
      </c>
      <c r="D3734" s="2" t="s">
        <v>318</v>
      </c>
      <c r="E3734" s="2" t="s">
        <v>5771</v>
      </c>
      <c r="F3734" s="2">
        <v>36845</v>
      </c>
      <c r="G3734" s="2"/>
      <c r="H3734" s="2"/>
      <c r="I3734" s="2"/>
      <c r="J3734" s="2">
        <v>31224.6</v>
      </c>
      <c r="K3734" s="2"/>
      <c r="L3734" s="2">
        <f t="shared" si="615"/>
        <v>5620.427999999999</v>
      </c>
      <c r="M3734" s="2">
        <f t="shared" si="616"/>
        <v>2810.2139999999995</v>
      </c>
      <c r="N3734" s="2">
        <f t="shared" si="617"/>
        <v>2810.2139999999995</v>
      </c>
      <c r="O3734" s="2">
        <f t="shared" si="618"/>
        <v>0</v>
      </c>
      <c r="P3734" s="2">
        <f t="shared" si="619"/>
        <v>36845.027999999998</v>
      </c>
      <c r="Q3734" s="14">
        <f t="shared" si="620"/>
        <v>2.7999999998428393E-2</v>
      </c>
      <c r="R3734" s="2"/>
      <c r="S3734" s="2"/>
      <c r="T3734" s="1" t="e">
        <v>#N/A</v>
      </c>
    </row>
    <row r="3735" spans="1:20" x14ac:dyDescent="0.25">
      <c r="A3735" s="2" t="str">
        <f t="shared" si="621"/>
        <v>032020</v>
      </c>
      <c r="B3735" s="11">
        <v>43902</v>
      </c>
      <c r="C3735" s="2" t="s">
        <v>1550</v>
      </c>
      <c r="D3735" s="2" t="s">
        <v>318</v>
      </c>
      <c r="E3735" s="2" t="s">
        <v>5771</v>
      </c>
      <c r="F3735" s="2">
        <v>55462</v>
      </c>
      <c r="G3735" s="2"/>
      <c r="H3735" s="2"/>
      <c r="I3735" s="2"/>
      <c r="J3735" s="2">
        <v>47001.45</v>
      </c>
      <c r="K3735" s="2"/>
      <c r="L3735" s="2">
        <f t="shared" si="615"/>
        <v>8460.2610000000004</v>
      </c>
      <c r="M3735" s="2">
        <f t="shared" si="616"/>
        <v>4230.1305000000002</v>
      </c>
      <c r="N3735" s="2">
        <f t="shared" si="617"/>
        <v>4230.1305000000002</v>
      </c>
      <c r="O3735" s="2">
        <f t="shared" si="618"/>
        <v>0</v>
      </c>
      <c r="P3735" s="2">
        <f t="shared" si="619"/>
        <v>55461.710999999996</v>
      </c>
      <c r="Q3735" s="14">
        <f t="shared" si="620"/>
        <v>-0.28900000000430737</v>
      </c>
      <c r="R3735" s="2"/>
      <c r="S3735" s="2"/>
      <c r="T3735" s="1" t="e">
        <v>#N/A</v>
      </c>
    </row>
    <row r="3736" spans="1:20" x14ac:dyDescent="0.25">
      <c r="A3736" s="2" t="str">
        <f t="shared" si="621"/>
        <v>032020</v>
      </c>
      <c r="B3736" s="11">
        <v>43904</v>
      </c>
      <c r="C3736" s="2" t="s">
        <v>1551</v>
      </c>
      <c r="D3736" s="2" t="s">
        <v>318</v>
      </c>
      <c r="E3736" s="2" t="s">
        <v>5771</v>
      </c>
      <c r="F3736" s="2">
        <v>19335</v>
      </c>
      <c r="G3736" s="2"/>
      <c r="H3736" s="2"/>
      <c r="I3736" s="2"/>
      <c r="J3736" s="2">
        <v>16385.599999999999</v>
      </c>
      <c r="K3736" s="2"/>
      <c r="L3736" s="2">
        <f t="shared" si="615"/>
        <v>2949.4079999999999</v>
      </c>
      <c r="M3736" s="2">
        <f t="shared" si="616"/>
        <v>1474.704</v>
      </c>
      <c r="N3736" s="2">
        <f t="shared" si="617"/>
        <v>1474.704</v>
      </c>
      <c r="O3736" s="2">
        <f t="shared" si="618"/>
        <v>0</v>
      </c>
      <c r="P3736" s="2">
        <f t="shared" si="619"/>
        <v>19335.007999999998</v>
      </c>
      <c r="Q3736" s="14">
        <f t="shared" si="620"/>
        <v>7.9999999979918357E-3</v>
      </c>
      <c r="R3736" s="2"/>
      <c r="S3736" s="2"/>
      <c r="T3736" s="1" t="e">
        <v>#N/A</v>
      </c>
    </row>
    <row r="3737" spans="1:20" x14ac:dyDescent="0.25">
      <c r="A3737" s="2" t="str">
        <f t="shared" si="621"/>
        <v>032020</v>
      </c>
      <c r="B3737" s="11">
        <v>43906</v>
      </c>
      <c r="C3737" s="2" t="s">
        <v>1552</v>
      </c>
      <c r="D3737" s="2" t="s">
        <v>318</v>
      </c>
      <c r="E3737" s="2" t="s">
        <v>5771</v>
      </c>
      <c r="F3737" s="2">
        <v>87720</v>
      </c>
      <c r="G3737" s="2"/>
      <c r="H3737" s="2"/>
      <c r="I3737" s="2"/>
      <c r="J3737" s="2">
        <v>74339.100000000006</v>
      </c>
      <c r="K3737" s="2"/>
      <c r="L3737" s="2">
        <f t="shared" si="615"/>
        <v>13381.038</v>
      </c>
      <c r="M3737" s="2">
        <f t="shared" si="616"/>
        <v>6690.5190000000002</v>
      </c>
      <c r="N3737" s="2">
        <f t="shared" si="617"/>
        <v>6690.5190000000002</v>
      </c>
      <c r="O3737" s="2">
        <f t="shared" si="618"/>
        <v>0</v>
      </c>
      <c r="P3737" s="2">
        <f t="shared" si="619"/>
        <v>87720.138000000006</v>
      </c>
      <c r="Q3737" s="14">
        <f t="shared" si="620"/>
        <v>0.13800000000628643</v>
      </c>
      <c r="R3737" s="2"/>
      <c r="S3737" s="2"/>
      <c r="T3737" s="1" t="e">
        <v>#N/A</v>
      </c>
    </row>
    <row r="3738" spans="1:20" x14ac:dyDescent="0.25">
      <c r="A3738" s="2" t="str">
        <f t="shared" si="621"/>
        <v>032020</v>
      </c>
      <c r="B3738" s="11">
        <v>43906</v>
      </c>
      <c r="C3738" s="2" t="s">
        <v>1553</v>
      </c>
      <c r="D3738" s="2" t="s">
        <v>318</v>
      </c>
      <c r="E3738" s="2" t="s">
        <v>5771</v>
      </c>
      <c r="F3738" s="2">
        <v>4966</v>
      </c>
      <c r="G3738" s="2"/>
      <c r="H3738" s="2"/>
      <c r="I3738" s="2"/>
      <c r="J3738" s="2">
        <v>4208.05</v>
      </c>
      <c r="K3738" s="2"/>
      <c r="L3738" s="2">
        <f t="shared" si="615"/>
        <v>757.44900000000007</v>
      </c>
      <c r="M3738" s="2">
        <f t="shared" si="616"/>
        <v>378.72450000000003</v>
      </c>
      <c r="N3738" s="2">
        <f t="shared" si="617"/>
        <v>378.72450000000003</v>
      </c>
      <c r="O3738" s="2">
        <f t="shared" si="618"/>
        <v>0</v>
      </c>
      <c r="P3738" s="2">
        <f t="shared" si="619"/>
        <v>4965.4989999999998</v>
      </c>
      <c r="Q3738" s="14">
        <f t="shared" si="620"/>
        <v>-0.50100000000020373</v>
      </c>
      <c r="R3738" s="2"/>
      <c r="S3738" s="2"/>
      <c r="T3738" s="1" t="e">
        <v>#N/A</v>
      </c>
    </row>
    <row r="3739" spans="1:20" x14ac:dyDescent="0.25">
      <c r="A3739" s="2" t="str">
        <f t="shared" si="621"/>
        <v>032020</v>
      </c>
      <c r="B3739" s="11">
        <v>43910</v>
      </c>
      <c r="C3739" s="2" t="s">
        <v>1554</v>
      </c>
      <c r="D3739" s="2" t="s">
        <v>318</v>
      </c>
      <c r="E3739" s="2" t="s">
        <v>5771</v>
      </c>
      <c r="F3739" s="2">
        <v>82241</v>
      </c>
      <c r="G3739" s="2"/>
      <c r="H3739" s="2"/>
      <c r="I3739" s="2"/>
      <c r="J3739" s="2">
        <v>69696</v>
      </c>
      <c r="K3739" s="2"/>
      <c r="L3739" s="2">
        <f t="shared" si="615"/>
        <v>12545.28</v>
      </c>
      <c r="M3739" s="2">
        <f t="shared" si="616"/>
        <v>6272.64</v>
      </c>
      <c r="N3739" s="2">
        <f t="shared" si="617"/>
        <v>6272.64</v>
      </c>
      <c r="O3739" s="2">
        <f t="shared" si="618"/>
        <v>0</v>
      </c>
      <c r="P3739" s="2">
        <f t="shared" si="619"/>
        <v>82241.279999999999</v>
      </c>
      <c r="Q3739" s="14">
        <f t="shared" si="620"/>
        <v>0.27999999999883585</v>
      </c>
      <c r="R3739" s="2"/>
      <c r="S3739" s="2"/>
      <c r="T3739" s="1" t="e">
        <v>#N/A</v>
      </c>
    </row>
    <row r="3740" spans="1:20" x14ac:dyDescent="0.25">
      <c r="A3740" s="2" t="str">
        <f t="shared" si="621"/>
        <v>032020</v>
      </c>
      <c r="B3740" s="11">
        <v>43910</v>
      </c>
      <c r="C3740" s="2" t="s">
        <v>1555</v>
      </c>
      <c r="D3740" s="2" t="s">
        <v>318</v>
      </c>
      <c r="E3740" s="2" t="s">
        <v>5771</v>
      </c>
      <c r="F3740" s="2">
        <v>5960</v>
      </c>
      <c r="G3740" s="2"/>
      <c r="H3740" s="2"/>
      <c r="I3740" s="2"/>
      <c r="J3740" s="2">
        <v>5051.2</v>
      </c>
      <c r="K3740" s="2"/>
      <c r="L3740" s="2">
        <f t="shared" si="615"/>
        <v>909.21599999999989</v>
      </c>
      <c r="M3740" s="2">
        <f t="shared" si="616"/>
        <v>454.60799999999995</v>
      </c>
      <c r="N3740" s="2">
        <f t="shared" si="617"/>
        <v>454.60799999999995</v>
      </c>
      <c r="O3740" s="2">
        <f t="shared" si="618"/>
        <v>0</v>
      </c>
      <c r="P3740" s="2">
        <f t="shared" si="619"/>
        <v>5960.4159999999993</v>
      </c>
      <c r="Q3740" s="14">
        <f t="shared" si="620"/>
        <v>0.41599999999925785</v>
      </c>
      <c r="R3740" s="2"/>
      <c r="S3740" s="2"/>
      <c r="T3740" s="1" t="e">
        <v>#N/A</v>
      </c>
    </row>
    <row r="3741" spans="1:20" x14ac:dyDescent="0.25">
      <c r="A3741" s="2" t="str">
        <f t="shared" si="621"/>
        <v>032020</v>
      </c>
      <c r="B3741" s="11">
        <v>43914</v>
      </c>
      <c r="C3741" s="2" t="s">
        <v>1556</v>
      </c>
      <c r="D3741" s="2" t="s">
        <v>318</v>
      </c>
      <c r="E3741" s="2" t="s">
        <v>5771</v>
      </c>
      <c r="F3741" s="2">
        <v>172523</v>
      </c>
      <c r="G3741" s="2"/>
      <c r="H3741" s="2"/>
      <c r="I3741" s="2"/>
      <c r="J3741" s="2">
        <v>146206.1</v>
      </c>
      <c r="K3741" s="2"/>
      <c r="L3741" s="2">
        <f t="shared" ref="L3741:L3804" si="622">+(H3741*$H$1/100)+(I3741*$I$1/100)+(J3741*$J$1/100)+(K3741*$K$1/100)</f>
        <v>26317.098000000002</v>
      </c>
      <c r="M3741" s="2">
        <f t="shared" ref="M3741:M3804" si="623">+IF(VALUE(LEFT(D3741,2))=33,L3741/2,0)</f>
        <v>13158.549000000001</v>
      </c>
      <c r="N3741" s="2">
        <f t="shared" ref="N3741:N3804" si="624">+M3741</f>
        <v>13158.549000000001</v>
      </c>
      <c r="O3741" s="2">
        <f t="shared" ref="O3741:O3804" si="625">+IF(VALUE(LEFT(D3741,2))=33,0,L3741)</f>
        <v>0</v>
      </c>
      <c r="P3741" s="2">
        <f t="shared" ref="P3741:P3804" si="626">H3741+I3741+J3741+K3741+L3741+G3741</f>
        <v>172523.198</v>
      </c>
      <c r="Q3741" s="14">
        <f t="shared" ref="Q3741:Q3804" si="627">P3741-F3741</f>
        <v>0.19800000000395812</v>
      </c>
      <c r="R3741" s="2"/>
      <c r="S3741" s="2"/>
      <c r="T3741" s="1" t="e">
        <v>#N/A</v>
      </c>
    </row>
    <row r="3742" spans="1:20" x14ac:dyDescent="0.25">
      <c r="A3742" s="2" t="str">
        <f t="shared" si="621"/>
        <v>032020</v>
      </c>
      <c r="B3742" s="11">
        <v>43914</v>
      </c>
      <c r="C3742" s="2" t="s">
        <v>1557</v>
      </c>
      <c r="D3742" s="2" t="s">
        <v>318</v>
      </c>
      <c r="E3742" s="2" t="s">
        <v>5771</v>
      </c>
      <c r="F3742" s="2">
        <v>134086</v>
      </c>
      <c r="G3742" s="2"/>
      <c r="H3742" s="2"/>
      <c r="I3742" s="2"/>
      <c r="J3742" s="2">
        <v>113632.2</v>
      </c>
      <c r="K3742" s="2"/>
      <c r="L3742" s="2">
        <f t="shared" si="622"/>
        <v>20453.795999999998</v>
      </c>
      <c r="M3742" s="2">
        <f t="shared" si="623"/>
        <v>10226.897999999999</v>
      </c>
      <c r="N3742" s="2">
        <f t="shared" si="624"/>
        <v>10226.897999999999</v>
      </c>
      <c r="O3742" s="2">
        <f t="shared" si="625"/>
        <v>0</v>
      </c>
      <c r="P3742" s="2">
        <f t="shared" si="626"/>
        <v>134085.99599999998</v>
      </c>
      <c r="Q3742" s="14">
        <f t="shared" si="627"/>
        <v>-4.0000000153668225E-3</v>
      </c>
      <c r="R3742" s="2"/>
      <c r="S3742" s="2"/>
      <c r="T3742" s="1" t="e">
        <v>#N/A</v>
      </c>
    </row>
    <row r="3743" spans="1:20" x14ac:dyDescent="0.25">
      <c r="A3743" s="2" t="str">
        <f t="shared" si="621"/>
        <v>032020</v>
      </c>
      <c r="B3743" s="11">
        <v>43914</v>
      </c>
      <c r="C3743" s="2" t="s">
        <v>1558</v>
      </c>
      <c r="D3743" s="2" t="s">
        <v>318</v>
      </c>
      <c r="E3743" s="2" t="s">
        <v>5771</v>
      </c>
      <c r="F3743" s="2">
        <v>130670</v>
      </c>
      <c r="G3743" s="2"/>
      <c r="H3743" s="2"/>
      <c r="I3743" s="2"/>
      <c r="J3743" s="2">
        <v>110736.96000000001</v>
      </c>
      <c r="K3743" s="2"/>
      <c r="L3743" s="2">
        <f t="shared" si="622"/>
        <v>19932.6528</v>
      </c>
      <c r="M3743" s="2">
        <f t="shared" si="623"/>
        <v>9966.3263999999999</v>
      </c>
      <c r="N3743" s="2">
        <f t="shared" si="624"/>
        <v>9966.3263999999999</v>
      </c>
      <c r="O3743" s="2">
        <f t="shared" si="625"/>
        <v>0</v>
      </c>
      <c r="P3743" s="2">
        <f t="shared" si="626"/>
        <v>130669.6128</v>
      </c>
      <c r="Q3743" s="14">
        <f t="shared" si="627"/>
        <v>-0.3871999999973923</v>
      </c>
      <c r="R3743" s="2"/>
      <c r="S3743" s="2"/>
      <c r="T3743" s="1" t="e">
        <v>#N/A</v>
      </c>
    </row>
    <row r="3744" spans="1:20" x14ac:dyDescent="0.25">
      <c r="A3744" s="2" t="str">
        <f t="shared" si="621"/>
        <v>032020</v>
      </c>
      <c r="B3744" s="11">
        <v>43914</v>
      </c>
      <c r="C3744" s="2" t="s">
        <v>1559</v>
      </c>
      <c r="D3744" s="2" t="s">
        <v>318</v>
      </c>
      <c r="E3744" s="2" t="s">
        <v>5771</v>
      </c>
      <c r="F3744" s="2">
        <v>94539</v>
      </c>
      <c r="G3744" s="2"/>
      <c r="H3744" s="2"/>
      <c r="I3744" s="2"/>
      <c r="J3744" s="2">
        <v>80117.399999999994</v>
      </c>
      <c r="K3744" s="2"/>
      <c r="L3744" s="2">
        <f t="shared" si="622"/>
        <v>14421.132</v>
      </c>
      <c r="M3744" s="2">
        <f t="shared" si="623"/>
        <v>7210.5659999999998</v>
      </c>
      <c r="N3744" s="2">
        <f t="shared" si="624"/>
        <v>7210.5659999999998</v>
      </c>
      <c r="O3744" s="2">
        <f t="shared" si="625"/>
        <v>0</v>
      </c>
      <c r="P3744" s="2">
        <f t="shared" si="626"/>
        <v>94538.531999999992</v>
      </c>
      <c r="Q3744" s="14">
        <f t="shared" si="627"/>
        <v>-0.46800000000803266</v>
      </c>
      <c r="R3744" s="2"/>
      <c r="S3744" s="2"/>
      <c r="T3744" s="1" t="e">
        <v>#N/A</v>
      </c>
    </row>
    <row r="3745" spans="1:20" x14ac:dyDescent="0.25">
      <c r="A3745" s="2" t="str">
        <f t="shared" si="621"/>
        <v>042019</v>
      </c>
      <c r="B3745" s="11">
        <v>43557</v>
      </c>
      <c r="C3745" s="2" t="s">
        <v>1980</v>
      </c>
      <c r="D3745" s="2" t="s">
        <v>318</v>
      </c>
      <c r="E3745" s="2" t="s">
        <v>5771</v>
      </c>
      <c r="F3745" s="2">
        <v>97303</v>
      </c>
      <c r="G3745" s="2"/>
      <c r="H3745" s="2"/>
      <c r="I3745" s="2"/>
      <c r="J3745" s="2">
        <v>82460.399999999994</v>
      </c>
      <c r="K3745" s="2"/>
      <c r="L3745" s="2">
        <f t="shared" si="622"/>
        <v>14842.871999999999</v>
      </c>
      <c r="M3745" s="2">
        <f t="shared" si="623"/>
        <v>7421.4359999999997</v>
      </c>
      <c r="N3745" s="2">
        <f t="shared" si="624"/>
        <v>7421.4359999999997</v>
      </c>
      <c r="O3745" s="2">
        <f t="shared" si="625"/>
        <v>0</v>
      </c>
      <c r="P3745" s="2">
        <f t="shared" si="626"/>
        <v>97303.271999999997</v>
      </c>
      <c r="Q3745" s="14">
        <f t="shared" si="627"/>
        <v>0.27199999999720603</v>
      </c>
      <c r="R3745" s="2"/>
      <c r="S3745" s="2"/>
      <c r="T3745" s="1" t="e">
        <v>#N/A</v>
      </c>
    </row>
    <row r="3746" spans="1:20" x14ac:dyDescent="0.25">
      <c r="A3746" s="2" t="str">
        <f t="shared" si="621"/>
        <v>042019</v>
      </c>
      <c r="B3746" s="11">
        <v>43557</v>
      </c>
      <c r="C3746" s="2" t="s">
        <v>1981</v>
      </c>
      <c r="D3746" s="2" t="s">
        <v>318</v>
      </c>
      <c r="E3746" s="2" t="s">
        <v>5771</v>
      </c>
      <c r="F3746" s="2">
        <v>70656</v>
      </c>
      <c r="G3746" s="2"/>
      <c r="H3746" s="2"/>
      <c r="I3746" s="2"/>
      <c r="J3746" s="2">
        <v>59877.599999999999</v>
      </c>
      <c r="K3746" s="2"/>
      <c r="L3746" s="2">
        <f t="shared" si="622"/>
        <v>10777.968000000001</v>
      </c>
      <c r="M3746" s="2">
        <f t="shared" si="623"/>
        <v>5388.9840000000004</v>
      </c>
      <c r="N3746" s="2">
        <f t="shared" si="624"/>
        <v>5388.9840000000004</v>
      </c>
      <c r="O3746" s="2">
        <f t="shared" si="625"/>
        <v>0</v>
      </c>
      <c r="P3746" s="2">
        <f t="shared" si="626"/>
        <v>70655.567999999999</v>
      </c>
      <c r="Q3746" s="14">
        <f t="shared" si="627"/>
        <v>-0.43200000000069849</v>
      </c>
      <c r="R3746" s="2"/>
      <c r="S3746" s="2"/>
      <c r="T3746" s="1" t="e">
        <v>#N/A</v>
      </c>
    </row>
    <row r="3747" spans="1:20" x14ac:dyDescent="0.25">
      <c r="A3747" s="2" t="str">
        <f t="shared" si="621"/>
        <v>042019</v>
      </c>
      <c r="B3747" s="11">
        <v>43557</v>
      </c>
      <c r="C3747" s="2" t="s">
        <v>1982</v>
      </c>
      <c r="D3747" s="2" t="s">
        <v>318</v>
      </c>
      <c r="E3747" s="2" t="s">
        <v>5771</v>
      </c>
      <c r="F3747" s="2">
        <v>45429</v>
      </c>
      <c r="G3747" s="2"/>
      <c r="H3747" s="2"/>
      <c r="I3747" s="2"/>
      <c r="J3747" s="2">
        <v>38499.54</v>
      </c>
      <c r="K3747" s="2"/>
      <c r="L3747" s="2">
        <f t="shared" si="622"/>
        <v>6929.9171999999999</v>
      </c>
      <c r="M3747" s="2">
        <f t="shared" si="623"/>
        <v>3464.9585999999999</v>
      </c>
      <c r="N3747" s="2">
        <f t="shared" si="624"/>
        <v>3464.9585999999999</v>
      </c>
      <c r="O3747" s="2">
        <f t="shared" si="625"/>
        <v>0</v>
      </c>
      <c r="P3747" s="2">
        <f t="shared" si="626"/>
        <v>45429.457200000004</v>
      </c>
      <c r="Q3747" s="14">
        <f t="shared" si="627"/>
        <v>0.45720000000437722</v>
      </c>
      <c r="R3747" s="2"/>
      <c r="S3747" s="2"/>
      <c r="T3747" s="1" t="e">
        <v>#N/A</v>
      </c>
    </row>
    <row r="3748" spans="1:20" x14ac:dyDescent="0.25">
      <c r="A3748" s="2" t="str">
        <f t="shared" si="621"/>
        <v>042019</v>
      </c>
      <c r="B3748" s="11">
        <v>43557</v>
      </c>
      <c r="C3748" s="2" t="s">
        <v>1983</v>
      </c>
      <c r="D3748" s="2" t="s">
        <v>318</v>
      </c>
      <c r="E3748" s="2" t="s">
        <v>5771</v>
      </c>
      <c r="F3748" s="2">
        <v>16883</v>
      </c>
      <c r="G3748" s="2"/>
      <c r="H3748" s="2"/>
      <c r="I3748" s="2"/>
      <c r="J3748" s="2">
        <v>14308</v>
      </c>
      <c r="K3748" s="2"/>
      <c r="L3748" s="2">
        <f t="shared" si="622"/>
        <v>2575.44</v>
      </c>
      <c r="M3748" s="2">
        <f t="shared" si="623"/>
        <v>1287.72</v>
      </c>
      <c r="N3748" s="2">
        <f t="shared" si="624"/>
        <v>1287.72</v>
      </c>
      <c r="O3748" s="2">
        <f t="shared" si="625"/>
        <v>0</v>
      </c>
      <c r="P3748" s="2">
        <f t="shared" si="626"/>
        <v>16883.439999999999</v>
      </c>
      <c r="Q3748" s="14">
        <f t="shared" si="627"/>
        <v>0.43999999999869033</v>
      </c>
      <c r="R3748" s="2"/>
      <c r="S3748" s="2"/>
      <c r="T3748" s="1" t="e">
        <v>#N/A</v>
      </c>
    </row>
    <row r="3749" spans="1:20" x14ac:dyDescent="0.25">
      <c r="A3749" s="2" t="str">
        <f t="shared" si="621"/>
        <v>042019</v>
      </c>
      <c r="B3749" s="11">
        <v>43557</v>
      </c>
      <c r="C3749" s="2" t="s">
        <v>1984</v>
      </c>
      <c r="D3749" s="2" t="s">
        <v>318</v>
      </c>
      <c r="E3749" s="2" t="s">
        <v>5771</v>
      </c>
      <c r="F3749" s="2">
        <v>12753</v>
      </c>
      <c r="G3749" s="2"/>
      <c r="H3749" s="2"/>
      <c r="I3749" s="2"/>
      <c r="J3749" s="2">
        <v>10808</v>
      </c>
      <c r="K3749" s="2"/>
      <c r="L3749" s="2">
        <f t="shared" si="622"/>
        <v>1945.44</v>
      </c>
      <c r="M3749" s="2">
        <f t="shared" si="623"/>
        <v>972.72</v>
      </c>
      <c r="N3749" s="2">
        <f t="shared" si="624"/>
        <v>972.72</v>
      </c>
      <c r="O3749" s="2">
        <f t="shared" si="625"/>
        <v>0</v>
      </c>
      <c r="P3749" s="2">
        <f t="shared" si="626"/>
        <v>12753.44</v>
      </c>
      <c r="Q3749" s="14">
        <f t="shared" si="627"/>
        <v>0.44000000000050932</v>
      </c>
      <c r="R3749" s="2"/>
      <c r="S3749" s="2"/>
      <c r="T3749" s="1" t="e">
        <v>#N/A</v>
      </c>
    </row>
    <row r="3750" spans="1:20" x14ac:dyDescent="0.25">
      <c r="A3750" s="2" t="str">
        <f t="shared" si="621"/>
        <v>042019</v>
      </c>
      <c r="B3750" s="11">
        <v>43559</v>
      </c>
      <c r="C3750" s="2" t="s">
        <v>1985</v>
      </c>
      <c r="D3750" s="2" t="s">
        <v>318</v>
      </c>
      <c r="E3750" s="2" t="s">
        <v>5771</v>
      </c>
      <c r="F3750" s="2">
        <v>30334</v>
      </c>
      <c r="G3750" s="2"/>
      <c r="H3750" s="2"/>
      <c r="I3750" s="2"/>
      <c r="J3750" s="2">
        <v>25707</v>
      </c>
      <c r="K3750" s="2"/>
      <c r="L3750" s="2">
        <f t="shared" si="622"/>
        <v>4627.26</v>
      </c>
      <c r="M3750" s="2">
        <f t="shared" si="623"/>
        <v>2313.63</v>
      </c>
      <c r="N3750" s="2">
        <f t="shared" si="624"/>
        <v>2313.63</v>
      </c>
      <c r="O3750" s="2">
        <f t="shared" si="625"/>
        <v>0</v>
      </c>
      <c r="P3750" s="2">
        <f t="shared" si="626"/>
        <v>30334.260000000002</v>
      </c>
      <c r="Q3750" s="14">
        <f t="shared" si="627"/>
        <v>0.26000000000203727</v>
      </c>
      <c r="R3750" s="2"/>
      <c r="S3750" s="2"/>
      <c r="T3750" s="1" t="e">
        <v>#N/A</v>
      </c>
    </row>
    <row r="3751" spans="1:20" x14ac:dyDescent="0.25">
      <c r="A3751" s="2" t="str">
        <f t="shared" si="621"/>
        <v>042019</v>
      </c>
      <c r="B3751" s="11">
        <v>43560</v>
      </c>
      <c r="C3751" s="2" t="s">
        <v>1986</v>
      </c>
      <c r="D3751" s="2" t="s">
        <v>318</v>
      </c>
      <c r="E3751" s="2" t="s">
        <v>5771</v>
      </c>
      <c r="F3751" s="2">
        <v>43652</v>
      </c>
      <c r="G3751" s="2"/>
      <c r="H3751" s="2"/>
      <c r="I3751" s="2"/>
      <c r="J3751" s="2">
        <v>36993</v>
      </c>
      <c r="K3751" s="2"/>
      <c r="L3751" s="2">
        <f t="shared" si="622"/>
        <v>6658.74</v>
      </c>
      <c r="M3751" s="2">
        <f t="shared" si="623"/>
        <v>3329.37</v>
      </c>
      <c r="N3751" s="2">
        <f t="shared" si="624"/>
        <v>3329.37</v>
      </c>
      <c r="O3751" s="2">
        <f t="shared" si="625"/>
        <v>0</v>
      </c>
      <c r="P3751" s="2">
        <f t="shared" si="626"/>
        <v>43651.74</v>
      </c>
      <c r="Q3751" s="14">
        <f t="shared" si="627"/>
        <v>-0.26000000000203727</v>
      </c>
      <c r="R3751" s="2"/>
      <c r="S3751" s="2"/>
      <c r="T3751" s="1" t="e">
        <v>#N/A</v>
      </c>
    </row>
    <row r="3752" spans="1:20" x14ac:dyDescent="0.25">
      <c r="A3752" s="2" t="str">
        <f t="shared" si="621"/>
        <v>042019</v>
      </c>
      <c r="B3752" s="11">
        <v>43560</v>
      </c>
      <c r="C3752" s="2" t="s">
        <v>1987</v>
      </c>
      <c r="D3752" s="2" t="s">
        <v>318</v>
      </c>
      <c r="E3752" s="2" t="s">
        <v>5771</v>
      </c>
      <c r="F3752" s="2">
        <v>116801</v>
      </c>
      <c r="G3752" s="2"/>
      <c r="H3752" s="2"/>
      <c r="I3752" s="2"/>
      <c r="J3752" s="2">
        <v>98983.5</v>
      </c>
      <c r="K3752" s="2"/>
      <c r="L3752" s="2">
        <f t="shared" si="622"/>
        <v>17817.03</v>
      </c>
      <c r="M3752" s="2">
        <f t="shared" si="623"/>
        <v>8908.5149999999994</v>
      </c>
      <c r="N3752" s="2">
        <f t="shared" si="624"/>
        <v>8908.5149999999994</v>
      </c>
      <c r="O3752" s="2">
        <f t="shared" si="625"/>
        <v>0</v>
      </c>
      <c r="P3752" s="2">
        <f t="shared" si="626"/>
        <v>116800.53</v>
      </c>
      <c r="Q3752" s="14">
        <f t="shared" si="627"/>
        <v>-0.47000000000116415</v>
      </c>
      <c r="R3752" s="2"/>
      <c r="S3752" s="2"/>
      <c r="T3752" s="1" t="e">
        <v>#N/A</v>
      </c>
    </row>
    <row r="3753" spans="1:20" x14ac:dyDescent="0.25">
      <c r="A3753" s="2" t="str">
        <f t="shared" si="621"/>
        <v>042019</v>
      </c>
      <c r="B3753" s="11">
        <v>43560</v>
      </c>
      <c r="C3753" s="2" t="s">
        <v>1988</v>
      </c>
      <c r="D3753" s="2" t="s">
        <v>318</v>
      </c>
      <c r="E3753" s="2" t="s">
        <v>5771</v>
      </c>
      <c r="F3753" s="2">
        <v>44312</v>
      </c>
      <c r="G3753" s="2"/>
      <c r="H3753" s="2"/>
      <c r="I3753" s="2"/>
      <c r="J3753" s="2">
        <v>37552.9</v>
      </c>
      <c r="K3753" s="2"/>
      <c r="L3753" s="2">
        <f t="shared" si="622"/>
        <v>6759.5220000000008</v>
      </c>
      <c r="M3753" s="2">
        <f t="shared" si="623"/>
        <v>3379.7610000000004</v>
      </c>
      <c r="N3753" s="2">
        <f t="shared" si="624"/>
        <v>3379.7610000000004</v>
      </c>
      <c r="O3753" s="2">
        <f t="shared" si="625"/>
        <v>0</v>
      </c>
      <c r="P3753" s="2">
        <f t="shared" si="626"/>
        <v>44312.422000000006</v>
      </c>
      <c r="Q3753" s="14">
        <f t="shared" si="627"/>
        <v>0.42200000000593718</v>
      </c>
      <c r="R3753" s="2"/>
      <c r="S3753" s="2"/>
      <c r="T3753" s="1" t="e">
        <v>#N/A</v>
      </c>
    </row>
    <row r="3754" spans="1:20" x14ac:dyDescent="0.25">
      <c r="A3754" s="2" t="str">
        <f t="shared" si="621"/>
        <v>042019</v>
      </c>
      <c r="B3754" s="11">
        <v>43560</v>
      </c>
      <c r="C3754" s="2" t="s">
        <v>1989</v>
      </c>
      <c r="D3754" s="2" t="s">
        <v>318</v>
      </c>
      <c r="E3754" s="2" t="s">
        <v>5771</v>
      </c>
      <c r="F3754" s="2">
        <v>11639</v>
      </c>
      <c r="G3754" s="2"/>
      <c r="H3754" s="2"/>
      <c r="I3754" s="2"/>
      <c r="J3754" s="2">
        <v>9863.7000000000007</v>
      </c>
      <c r="K3754" s="2"/>
      <c r="L3754" s="2">
        <f t="shared" si="622"/>
        <v>1775.4660000000001</v>
      </c>
      <c r="M3754" s="2">
        <f t="shared" si="623"/>
        <v>887.73300000000006</v>
      </c>
      <c r="N3754" s="2">
        <f t="shared" si="624"/>
        <v>887.73300000000006</v>
      </c>
      <c r="O3754" s="2">
        <f t="shared" si="625"/>
        <v>0</v>
      </c>
      <c r="P3754" s="2">
        <f t="shared" si="626"/>
        <v>11639.166000000001</v>
      </c>
      <c r="Q3754" s="14">
        <f t="shared" si="627"/>
        <v>0.16600000000107684</v>
      </c>
      <c r="R3754" s="2"/>
      <c r="S3754" s="2"/>
      <c r="T3754" s="1" t="e">
        <v>#N/A</v>
      </c>
    </row>
    <row r="3755" spans="1:20" x14ac:dyDescent="0.25">
      <c r="A3755" s="2" t="str">
        <f t="shared" si="621"/>
        <v>042019</v>
      </c>
      <c r="B3755" s="11">
        <v>43561</v>
      </c>
      <c r="C3755" s="2" t="s">
        <v>1990</v>
      </c>
      <c r="D3755" s="2" t="s">
        <v>318</v>
      </c>
      <c r="E3755" s="2" t="s">
        <v>5771</v>
      </c>
      <c r="F3755" s="2">
        <v>106397</v>
      </c>
      <c r="G3755" s="2"/>
      <c r="H3755" s="2"/>
      <c r="I3755" s="2"/>
      <c r="J3755" s="2">
        <v>90166.54</v>
      </c>
      <c r="K3755" s="2"/>
      <c r="L3755" s="2">
        <f t="shared" si="622"/>
        <v>16229.977199999999</v>
      </c>
      <c r="M3755" s="2">
        <f t="shared" si="623"/>
        <v>8114.9885999999997</v>
      </c>
      <c r="N3755" s="2">
        <f t="shared" si="624"/>
        <v>8114.9885999999997</v>
      </c>
      <c r="O3755" s="2">
        <f t="shared" si="625"/>
        <v>0</v>
      </c>
      <c r="P3755" s="2">
        <f t="shared" si="626"/>
        <v>106396.51719999999</v>
      </c>
      <c r="Q3755" s="14">
        <f t="shared" si="627"/>
        <v>-0.48280000001250301</v>
      </c>
      <c r="R3755" s="2"/>
      <c r="S3755" s="2"/>
      <c r="T3755" s="1" t="e">
        <v>#N/A</v>
      </c>
    </row>
    <row r="3756" spans="1:20" x14ac:dyDescent="0.25">
      <c r="A3756" s="2" t="str">
        <f t="shared" si="621"/>
        <v>042019</v>
      </c>
      <c r="B3756" s="11">
        <v>43561</v>
      </c>
      <c r="C3756" s="2" t="s">
        <v>1991</v>
      </c>
      <c r="D3756" s="2" t="s">
        <v>318</v>
      </c>
      <c r="E3756" s="2" t="s">
        <v>5771</v>
      </c>
      <c r="F3756" s="2">
        <v>44406</v>
      </c>
      <c r="G3756" s="2"/>
      <c r="H3756" s="2"/>
      <c r="I3756" s="2"/>
      <c r="J3756" s="2">
        <v>37632.199999999997</v>
      </c>
      <c r="K3756" s="2"/>
      <c r="L3756" s="2">
        <f t="shared" si="622"/>
        <v>6773.7959999999994</v>
      </c>
      <c r="M3756" s="2">
        <f t="shared" si="623"/>
        <v>3386.8979999999997</v>
      </c>
      <c r="N3756" s="2">
        <f t="shared" si="624"/>
        <v>3386.8979999999997</v>
      </c>
      <c r="O3756" s="2">
        <f t="shared" si="625"/>
        <v>0</v>
      </c>
      <c r="P3756" s="2">
        <f t="shared" si="626"/>
        <v>44405.995999999999</v>
      </c>
      <c r="Q3756" s="14">
        <f t="shared" si="627"/>
        <v>-4.0000000008149073E-3</v>
      </c>
      <c r="R3756" s="2"/>
      <c r="S3756" s="2"/>
      <c r="T3756" s="1" t="e">
        <v>#N/A</v>
      </c>
    </row>
    <row r="3757" spans="1:20" x14ac:dyDescent="0.25">
      <c r="A3757" s="2" t="str">
        <f t="shared" si="621"/>
        <v>042019</v>
      </c>
      <c r="B3757" s="11">
        <v>43563</v>
      </c>
      <c r="C3757" s="2" t="s">
        <v>1992</v>
      </c>
      <c r="D3757" s="2" t="s">
        <v>318</v>
      </c>
      <c r="E3757" s="2" t="s">
        <v>5771</v>
      </c>
      <c r="F3757" s="2">
        <v>41370</v>
      </c>
      <c r="G3757" s="2"/>
      <c r="H3757" s="2"/>
      <c r="I3757" s="2"/>
      <c r="J3757" s="2">
        <v>35059.1</v>
      </c>
      <c r="K3757" s="2"/>
      <c r="L3757" s="2">
        <f t="shared" si="622"/>
        <v>6310.637999999999</v>
      </c>
      <c r="M3757" s="2">
        <f t="shared" si="623"/>
        <v>3155.3189999999995</v>
      </c>
      <c r="N3757" s="2">
        <f t="shared" si="624"/>
        <v>3155.3189999999995</v>
      </c>
      <c r="O3757" s="2">
        <f t="shared" si="625"/>
        <v>0</v>
      </c>
      <c r="P3757" s="2">
        <f t="shared" si="626"/>
        <v>41369.737999999998</v>
      </c>
      <c r="Q3757" s="14">
        <f t="shared" si="627"/>
        <v>-0.26200000000244472</v>
      </c>
      <c r="R3757" s="2"/>
      <c r="S3757" s="2"/>
      <c r="T3757" s="1" t="e">
        <v>#N/A</v>
      </c>
    </row>
    <row r="3758" spans="1:20" x14ac:dyDescent="0.25">
      <c r="A3758" s="2" t="str">
        <f t="shared" si="621"/>
        <v>042019</v>
      </c>
      <c r="B3758" s="11">
        <v>43563</v>
      </c>
      <c r="C3758" s="2" t="s">
        <v>1993</v>
      </c>
      <c r="D3758" s="2" t="s">
        <v>318</v>
      </c>
      <c r="E3758" s="2" t="s">
        <v>5771</v>
      </c>
      <c r="F3758" s="2">
        <v>9883</v>
      </c>
      <c r="G3758" s="2"/>
      <c r="H3758" s="2"/>
      <c r="I3758" s="2"/>
      <c r="J3758" s="2">
        <v>8375.4</v>
      </c>
      <c r="K3758" s="2"/>
      <c r="L3758" s="2">
        <f t="shared" si="622"/>
        <v>1507.5719999999999</v>
      </c>
      <c r="M3758" s="2">
        <f t="shared" si="623"/>
        <v>753.78599999999994</v>
      </c>
      <c r="N3758" s="2">
        <f t="shared" si="624"/>
        <v>753.78599999999994</v>
      </c>
      <c r="O3758" s="2">
        <f t="shared" si="625"/>
        <v>0</v>
      </c>
      <c r="P3758" s="2">
        <f t="shared" si="626"/>
        <v>9882.9719999999998</v>
      </c>
      <c r="Q3758" s="14">
        <f t="shared" si="627"/>
        <v>-2.8000000000247383E-2</v>
      </c>
      <c r="R3758" s="2"/>
      <c r="S3758" s="2"/>
      <c r="T3758" s="1" t="e">
        <v>#N/A</v>
      </c>
    </row>
    <row r="3759" spans="1:20" x14ac:dyDescent="0.25">
      <c r="A3759" s="2" t="str">
        <f t="shared" si="621"/>
        <v>042019</v>
      </c>
      <c r="B3759" s="11">
        <v>43563</v>
      </c>
      <c r="C3759" s="2" t="s">
        <v>1994</v>
      </c>
      <c r="D3759" s="2" t="s">
        <v>318</v>
      </c>
      <c r="E3759" s="2" t="s">
        <v>5771</v>
      </c>
      <c r="F3759" s="2">
        <v>4557</v>
      </c>
      <c r="G3759" s="2"/>
      <c r="H3759" s="2"/>
      <c r="I3759" s="2"/>
      <c r="J3759" s="2">
        <v>3861.55</v>
      </c>
      <c r="K3759" s="2"/>
      <c r="L3759" s="2">
        <f t="shared" si="622"/>
        <v>695.07900000000006</v>
      </c>
      <c r="M3759" s="2">
        <f t="shared" si="623"/>
        <v>347.53950000000003</v>
      </c>
      <c r="N3759" s="2">
        <f t="shared" si="624"/>
        <v>347.53950000000003</v>
      </c>
      <c r="O3759" s="2">
        <f t="shared" si="625"/>
        <v>0</v>
      </c>
      <c r="P3759" s="2">
        <f t="shared" si="626"/>
        <v>4556.6289999999999</v>
      </c>
      <c r="Q3759" s="14">
        <f t="shared" si="627"/>
        <v>-0.37100000000009459</v>
      </c>
      <c r="R3759" s="2"/>
      <c r="S3759" s="2"/>
      <c r="T3759" s="1" t="e">
        <v>#N/A</v>
      </c>
    </row>
    <row r="3760" spans="1:20" x14ac:dyDescent="0.25">
      <c r="A3760" s="2" t="str">
        <f t="shared" si="621"/>
        <v>042019</v>
      </c>
      <c r="B3760" s="11">
        <v>43571</v>
      </c>
      <c r="C3760" s="2" t="s">
        <v>1995</v>
      </c>
      <c r="D3760" s="2" t="s">
        <v>318</v>
      </c>
      <c r="E3760" s="2" t="s">
        <v>5771</v>
      </c>
      <c r="F3760" s="2">
        <v>50442</v>
      </c>
      <c r="G3760" s="2"/>
      <c r="H3760" s="2"/>
      <c r="I3760" s="2"/>
      <c r="J3760" s="2">
        <v>42747</v>
      </c>
      <c r="K3760" s="2"/>
      <c r="L3760" s="2">
        <f t="shared" si="622"/>
        <v>7694.46</v>
      </c>
      <c r="M3760" s="2">
        <f t="shared" si="623"/>
        <v>3847.23</v>
      </c>
      <c r="N3760" s="2">
        <f t="shared" si="624"/>
        <v>3847.23</v>
      </c>
      <c r="O3760" s="2">
        <f t="shared" si="625"/>
        <v>0</v>
      </c>
      <c r="P3760" s="2">
        <f t="shared" si="626"/>
        <v>50441.46</v>
      </c>
      <c r="Q3760" s="14">
        <f t="shared" si="627"/>
        <v>-0.54000000000087311</v>
      </c>
      <c r="R3760" s="2"/>
      <c r="S3760" s="2"/>
      <c r="T3760" s="1" t="e">
        <v>#N/A</v>
      </c>
    </row>
    <row r="3761" spans="1:20" x14ac:dyDescent="0.25">
      <c r="A3761" s="2" t="str">
        <f t="shared" si="621"/>
        <v>042019</v>
      </c>
      <c r="B3761" s="11">
        <v>43566</v>
      </c>
      <c r="C3761" s="2" t="s">
        <v>1996</v>
      </c>
      <c r="D3761" s="2" t="s">
        <v>318</v>
      </c>
      <c r="E3761" s="2" t="s">
        <v>5771</v>
      </c>
      <c r="F3761" s="2">
        <v>96267</v>
      </c>
      <c r="G3761" s="2"/>
      <c r="H3761" s="2"/>
      <c r="I3761" s="2"/>
      <c r="J3761" s="2">
        <v>81582.600000000006</v>
      </c>
      <c r="K3761" s="2"/>
      <c r="L3761" s="2">
        <f t="shared" si="622"/>
        <v>14684.868</v>
      </c>
      <c r="M3761" s="2">
        <f t="shared" si="623"/>
        <v>7342.4340000000002</v>
      </c>
      <c r="N3761" s="2">
        <f t="shared" si="624"/>
        <v>7342.4340000000002</v>
      </c>
      <c r="O3761" s="2">
        <f t="shared" si="625"/>
        <v>0</v>
      </c>
      <c r="P3761" s="2">
        <f t="shared" si="626"/>
        <v>96267.468000000008</v>
      </c>
      <c r="Q3761" s="14">
        <f t="shared" si="627"/>
        <v>0.46800000000803266</v>
      </c>
      <c r="R3761" s="2"/>
      <c r="S3761" s="2"/>
      <c r="T3761" s="1" t="e">
        <v>#N/A</v>
      </c>
    </row>
    <row r="3762" spans="1:20" x14ac:dyDescent="0.25">
      <c r="A3762" s="2" t="str">
        <f t="shared" si="621"/>
        <v>042019</v>
      </c>
      <c r="B3762" s="11">
        <v>43566</v>
      </c>
      <c r="C3762" s="2" t="s">
        <v>1997</v>
      </c>
      <c r="D3762" s="2" t="s">
        <v>318</v>
      </c>
      <c r="E3762" s="2" t="s">
        <v>5771</v>
      </c>
      <c r="F3762" s="2">
        <v>67757</v>
      </c>
      <c r="G3762" s="2"/>
      <c r="H3762" s="2"/>
      <c r="I3762" s="2"/>
      <c r="J3762" s="2">
        <v>57421.2</v>
      </c>
      <c r="K3762" s="2"/>
      <c r="L3762" s="2">
        <f t="shared" si="622"/>
        <v>10335.815999999999</v>
      </c>
      <c r="M3762" s="2">
        <f t="shared" si="623"/>
        <v>5167.9079999999994</v>
      </c>
      <c r="N3762" s="2">
        <f t="shared" si="624"/>
        <v>5167.9079999999994</v>
      </c>
      <c r="O3762" s="2">
        <f t="shared" si="625"/>
        <v>0</v>
      </c>
      <c r="P3762" s="2">
        <f t="shared" si="626"/>
        <v>67757.016000000003</v>
      </c>
      <c r="Q3762" s="14">
        <f t="shared" si="627"/>
        <v>1.6000000003259629E-2</v>
      </c>
      <c r="R3762" s="2"/>
      <c r="S3762" s="2"/>
      <c r="T3762" s="1" t="e">
        <v>#N/A</v>
      </c>
    </row>
    <row r="3763" spans="1:20" x14ac:dyDescent="0.25">
      <c r="A3763" s="2" t="str">
        <f t="shared" si="621"/>
        <v>042019</v>
      </c>
      <c r="B3763" s="11">
        <v>43567</v>
      </c>
      <c r="C3763" s="2" t="s">
        <v>1998</v>
      </c>
      <c r="D3763" s="2" t="s">
        <v>318</v>
      </c>
      <c r="E3763" s="2" t="s">
        <v>5771</v>
      </c>
      <c r="F3763" s="2">
        <v>31714</v>
      </c>
      <c r="G3763" s="2"/>
      <c r="H3763" s="2"/>
      <c r="I3763" s="2"/>
      <c r="J3763" s="2">
        <v>26875.9</v>
      </c>
      <c r="K3763" s="2"/>
      <c r="L3763" s="2">
        <f t="shared" si="622"/>
        <v>4837.6620000000003</v>
      </c>
      <c r="M3763" s="2">
        <f t="shared" si="623"/>
        <v>2418.8310000000001</v>
      </c>
      <c r="N3763" s="2">
        <f t="shared" si="624"/>
        <v>2418.8310000000001</v>
      </c>
      <c r="O3763" s="2">
        <f t="shared" si="625"/>
        <v>0</v>
      </c>
      <c r="P3763" s="2">
        <f t="shared" si="626"/>
        <v>31713.562000000002</v>
      </c>
      <c r="Q3763" s="14">
        <f t="shared" si="627"/>
        <v>-0.43799999999828287</v>
      </c>
      <c r="R3763" s="2"/>
      <c r="S3763" s="2"/>
      <c r="T3763" s="1" t="e">
        <v>#N/A</v>
      </c>
    </row>
    <row r="3764" spans="1:20" x14ac:dyDescent="0.25">
      <c r="A3764" s="2" t="str">
        <f t="shared" si="621"/>
        <v>042019</v>
      </c>
      <c r="B3764" s="11">
        <v>43572</v>
      </c>
      <c r="C3764" s="2" t="s">
        <v>1999</v>
      </c>
      <c r="D3764" s="2" t="s">
        <v>318</v>
      </c>
      <c r="E3764" s="2" t="s">
        <v>5771</v>
      </c>
      <c r="F3764" s="2">
        <v>25347</v>
      </c>
      <c r="G3764" s="2"/>
      <c r="H3764" s="2"/>
      <c r="I3764" s="2"/>
      <c r="J3764" s="2">
        <v>21480.54</v>
      </c>
      <c r="K3764" s="2"/>
      <c r="L3764" s="2">
        <f t="shared" si="622"/>
        <v>3866.4972000000002</v>
      </c>
      <c r="M3764" s="2">
        <f t="shared" si="623"/>
        <v>1933.2486000000001</v>
      </c>
      <c r="N3764" s="2">
        <f t="shared" si="624"/>
        <v>1933.2486000000001</v>
      </c>
      <c r="O3764" s="2">
        <f t="shared" si="625"/>
        <v>0</v>
      </c>
      <c r="P3764" s="2">
        <f t="shared" si="626"/>
        <v>25347.037200000002</v>
      </c>
      <c r="Q3764" s="14">
        <f t="shared" si="627"/>
        <v>3.7200000002485467E-2</v>
      </c>
      <c r="R3764" s="2"/>
      <c r="S3764" s="2"/>
      <c r="T3764" s="1" t="e">
        <v>#N/A</v>
      </c>
    </row>
    <row r="3765" spans="1:20" x14ac:dyDescent="0.25">
      <c r="A3765" s="2" t="str">
        <f t="shared" si="621"/>
        <v>042019</v>
      </c>
      <c r="B3765" s="11">
        <v>43572</v>
      </c>
      <c r="C3765" s="2" t="s">
        <v>2000</v>
      </c>
      <c r="D3765" s="2" t="s">
        <v>318</v>
      </c>
      <c r="E3765" s="2" t="s">
        <v>5771</v>
      </c>
      <c r="F3765" s="2">
        <v>240766</v>
      </c>
      <c r="G3765" s="2"/>
      <c r="H3765" s="2"/>
      <c r="I3765" s="2"/>
      <c r="J3765" s="2">
        <v>204039</v>
      </c>
      <c r="K3765" s="2"/>
      <c r="L3765" s="2">
        <f t="shared" si="622"/>
        <v>36727.019999999997</v>
      </c>
      <c r="M3765" s="2">
        <f t="shared" si="623"/>
        <v>18363.509999999998</v>
      </c>
      <c r="N3765" s="2">
        <f t="shared" si="624"/>
        <v>18363.509999999998</v>
      </c>
      <c r="O3765" s="2">
        <f t="shared" si="625"/>
        <v>0</v>
      </c>
      <c r="P3765" s="2">
        <f t="shared" si="626"/>
        <v>240766.02</v>
      </c>
      <c r="Q3765" s="14">
        <f t="shared" si="627"/>
        <v>1.9999999989522621E-2</v>
      </c>
      <c r="R3765" s="2"/>
      <c r="S3765" s="2"/>
      <c r="T3765" s="1" t="e">
        <v>#N/A</v>
      </c>
    </row>
    <row r="3766" spans="1:20" x14ac:dyDescent="0.25">
      <c r="A3766" s="2" t="str">
        <f t="shared" si="621"/>
        <v>042019</v>
      </c>
      <c r="B3766" s="11">
        <v>43572</v>
      </c>
      <c r="C3766" s="2" t="s">
        <v>2001</v>
      </c>
      <c r="D3766" s="2" t="s">
        <v>318</v>
      </c>
      <c r="E3766" s="2" t="s">
        <v>5771</v>
      </c>
      <c r="F3766" s="2">
        <v>50189</v>
      </c>
      <c r="G3766" s="2"/>
      <c r="H3766" s="2"/>
      <c r="I3766" s="2"/>
      <c r="J3766" s="2">
        <v>42533.45</v>
      </c>
      <c r="K3766" s="2"/>
      <c r="L3766" s="2">
        <f t="shared" si="622"/>
        <v>7656.0209999999997</v>
      </c>
      <c r="M3766" s="2">
        <f t="shared" si="623"/>
        <v>3828.0104999999999</v>
      </c>
      <c r="N3766" s="2">
        <f t="shared" si="624"/>
        <v>3828.0104999999999</v>
      </c>
      <c r="O3766" s="2">
        <f t="shared" si="625"/>
        <v>0</v>
      </c>
      <c r="P3766" s="2">
        <f t="shared" si="626"/>
        <v>50189.470999999998</v>
      </c>
      <c r="Q3766" s="14">
        <f t="shared" si="627"/>
        <v>0.4709999999977299</v>
      </c>
      <c r="R3766" s="2"/>
      <c r="S3766" s="2"/>
      <c r="T3766" s="1" t="e">
        <v>#N/A</v>
      </c>
    </row>
    <row r="3767" spans="1:20" x14ac:dyDescent="0.25">
      <c r="A3767" s="2" t="str">
        <f t="shared" si="621"/>
        <v>042019</v>
      </c>
      <c r="B3767" s="11">
        <v>43579</v>
      </c>
      <c r="C3767" s="2" t="s">
        <v>2002</v>
      </c>
      <c r="D3767" s="2" t="s">
        <v>318</v>
      </c>
      <c r="E3767" s="2" t="s">
        <v>5771</v>
      </c>
      <c r="F3767" s="2">
        <v>69883</v>
      </c>
      <c r="G3767" s="2"/>
      <c r="H3767" s="2"/>
      <c r="I3767" s="2"/>
      <c r="J3767" s="2">
        <v>59223.05</v>
      </c>
      <c r="K3767" s="2"/>
      <c r="L3767" s="2">
        <f t="shared" si="622"/>
        <v>10660.149000000001</v>
      </c>
      <c r="M3767" s="2">
        <f t="shared" si="623"/>
        <v>5330.0745000000006</v>
      </c>
      <c r="N3767" s="2">
        <f t="shared" si="624"/>
        <v>5330.0745000000006</v>
      </c>
      <c r="O3767" s="2">
        <f t="shared" si="625"/>
        <v>0</v>
      </c>
      <c r="P3767" s="2">
        <f t="shared" si="626"/>
        <v>69883.199000000008</v>
      </c>
      <c r="Q3767" s="14">
        <f t="shared" si="627"/>
        <v>0.19900000000779983</v>
      </c>
      <c r="R3767" s="2"/>
      <c r="S3767" s="2"/>
      <c r="T3767" s="1" t="e">
        <v>#N/A</v>
      </c>
    </row>
    <row r="3768" spans="1:20" x14ac:dyDescent="0.25">
      <c r="A3768" s="2" t="str">
        <f t="shared" si="621"/>
        <v>042019</v>
      </c>
      <c r="B3768" s="11">
        <v>43579</v>
      </c>
      <c r="C3768" s="2" t="s">
        <v>2003</v>
      </c>
      <c r="D3768" s="2" t="s">
        <v>318</v>
      </c>
      <c r="E3768" s="2" t="s">
        <v>5771</v>
      </c>
      <c r="F3768" s="2">
        <v>30132</v>
      </c>
      <c r="G3768" s="2"/>
      <c r="H3768" s="2"/>
      <c r="I3768" s="2"/>
      <c r="J3768" s="2">
        <v>25535.82</v>
      </c>
      <c r="K3768" s="2"/>
      <c r="L3768" s="2">
        <f t="shared" si="622"/>
        <v>4596.4476000000004</v>
      </c>
      <c r="M3768" s="2">
        <f t="shared" si="623"/>
        <v>2298.2238000000002</v>
      </c>
      <c r="N3768" s="2">
        <f t="shared" si="624"/>
        <v>2298.2238000000002</v>
      </c>
      <c r="O3768" s="2">
        <f t="shared" si="625"/>
        <v>0</v>
      </c>
      <c r="P3768" s="2">
        <f t="shared" si="626"/>
        <v>30132.267599999999</v>
      </c>
      <c r="Q3768" s="14">
        <f t="shared" si="627"/>
        <v>0.26759999999922002</v>
      </c>
      <c r="R3768" s="2"/>
      <c r="S3768" s="2"/>
      <c r="T3768" s="1" t="e">
        <v>#N/A</v>
      </c>
    </row>
    <row r="3769" spans="1:20" x14ac:dyDescent="0.25">
      <c r="A3769" s="2" t="str">
        <f t="shared" si="621"/>
        <v>042019</v>
      </c>
      <c r="B3769" s="11">
        <v>43579</v>
      </c>
      <c r="C3769" s="2" t="s">
        <v>2004</v>
      </c>
      <c r="D3769" s="2" t="s">
        <v>318</v>
      </c>
      <c r="E3769" s="2" t="s">
        <v>5771</v>
      </c>
      <c r="F3769" s="2">
        <v>34384</v>
      </c>
      <c r="G3769" s="2"/>
      <c r="H3769" s="2"/>
      <c r="I3769" s="2"/>
      <c r="J3769" s="2">
        <v>29139</v>
      </c>
      <c r="K3769" s="2"/>
      <c r="L3769" s="2">
        <f t="shared" si="622"/>
        <v>5245.02</v>
      </c>
      <c r="M3769" s="2">
        <f t="shared" si="623"/>
        <v>2622.51</v>
      </c>
      <c r="N3769" s="2">
        <f t="shared" si="624"/>
        <v>2622.51</v>
      </c>
      <c r="O3769" s="2">
        <f t="shared" si="625"/>
        <v>0</v>
      </c>
      <c r="P3769" s="2">
        <f t="shared" si="626"/>
        <v>34384.020000000004</v>
      </c>
      <c r="Q3769" s="14">
        <f t="shared" si="627"/>
        <v>2.0000000004074536E-2</v>
      </c>
      <c r="R3769" s="2"/>
      <c r="S3769" s="2"/>
      <c r="T3769" s="1" t="e">
        <v>#N/A</v>
      </c>
    </row>
    <row r="3770" spans="1:20" x14ac:dyDescent="0.25">
      <c r="A3770" s="2" t="str">
        <f t="shared" si="621"/>
        <v>042019</v>
      </c>
      <c r="B3770" s="11">
        <v>43579</v>
      </c>
      <c r="C3770" s="2" t="s">
        <v>2005</v>
      </c>
      <c r="D3770" s="2" t="s">
        <v>318</v>
      </c>
      <c r="E3770" s="2" t="s">
        <v>5771</v>
      </c>
      <c r="F3770" s="2">
        <v>17609</v>
      </c>
      <c r="G3770" s="2"/>
      <c r="H3770" s="2"/>
      <c r="I3770" s="2"/>
      <c r="J3770" s="2">
        <v>14922.6</v>
      </c>
      <c r="K3770" s="2"/>
      <c r="L3770" s="2">
        <f t="shared" si="622"/>
        <v>2686.0679999999998</v>
      </c>
      <c r="M3770" s="2">
        <f t="shared" si="623"/>
        <v>1343.0339999999999</v>
      </c>
      <c r="N3770" s="2">
        <f t="shared" si="624"/>
        <v>1343.0339999999999</v>
      </c>
      <c r="O3770" s="2">
        <f t="shared" si="625"/>
        <v>0</v>
      </c>
      <c r="P3770" s="2">
        <f t="shared" si="626"/>
        <v>17608.668000000001</v>
      </c>
      <c r="Q3770" s="14">
        <f t="shared" si="627"/>
        <v>-0.3319999999985157</v>
      </c>
      <c r="R3770" s="2"/>
      <c r="S3770" s="2"/>
      <c r="T3770" s="1" t="e">
        <v>#N/A</v>
      </c>
    </row>
    <row r="3771" spans="1:20" x14ac:dyDescent="0.25">
      <c r="A3771" s="2" t="str">
        <f t="shared" si="621"/>
        <v>042019</v>
      </c>
      <c r="B3771" s="11">
        <v>43580</v>
      </c>
      <c r="C3771" s="2" t="s">
        <v>2006</v>
      </c>
      <c r="D3771" s="2" t="s">
        <v>318</v>
      </c>
      <c r="E3771" s="2" t="s">
        <v>5771</v>
      </c>
      <c r="F3771" s="2">
        <v>18497</v>
      </c>
      <c r="G3771" s="2"/>
      <c r="H3771" s="2"/>
      <c r="I3771" s="2"/>
      <c r="J3771" s="2">
        <v>15675</v>
      </c>
      <c r="K3771" s="2"/>
      <c r="L3771" s="2">
        <f t="shared" si="622"/>
        <v>2821.5</v>
      </c>
      <c r="M3771" s="2">
        <f t="shared" si="623"/>
        <v>1410.75</v>
      </c>
      <c r="N3771" s="2">
        <f t="shared" si="624"/>
        <v>1410.75</v>
      </c>
      <c r="O3771" s="2">
        <f t="shared" si="625"/>
        <v>0</v>
      </c>
      <c r="P3771" s="2">
        <f t="shared" si="626"/>
        <v>18496.5</v>
      </c>
      <c r="Q3771" s="14">
        <f t="shared" si="627"/>
        <v>-0.5</v>
      </c>
      <c r="R3771" s="2"/>
      <c r="S3771" s="2"/>
      <c r="T3771" s="1" t="e">
        <v>#N/A</v>
      </c>
    </row>
    <row r="3772" spans="1:20" x14ac:dyDescent="0.25">
      <c r="A3772" s="2" t="str">
        <f t="shared" si="621"/>
        <v>042019</v>
      </c>
      <c r="B3772" s="11">
        <v>43582</v>
      </c>
      <c r="C3772" s="2" t="s">
        <v>2007</v>
      </c>
      <c r="D3772" s="2" t="s">
        <v>318</v>
      </c>
      <c r="E3772" s="2" t="s">
        <v>5771</v>
      </c>
      <c r="F3772" s="2">
        <v>35067</v>
      </c>
      <c r="G3772" s="2"/>
      <c r="H3772" s="2"/>
      <c r="I3772" s="2"/>
      <c r="J3772" s="2">
        <v>29718.15</v>
      </c>
      <c r="K3772" s="2"/>
      <c r="L3772" s="2">
        <f t="shared" si="622"/>
        <v>5349.2670000000007</v>
      </c>
      <c r="M3772" s="2">
        <f t="shared" si="623"/>
        <v>2674.6335000000004</v>
      </c>
      <c r="N3772" s="2">
        <f t="shared" si="624"/>
        <v>2674.6335000000004</v>
      </c>
      <c r="O3772" s="2">
        <f t="shared" si="625"/>
        <v>0</v>
      </c>
      <c r="P3772" s="2">
        <f t="shared" si="626"/>
        <v>35067.417000000001</v>
      </c>
      <c r="Q3772" s="14">
        <f t="shared" si="627"/>
        <v>0.41700000000128057</v>
      </c>
      <c r="R3772" s="2"/>
      <c r="S3772" s="2"/>
      <c r="T3772" s="1" t="e">
        <v>#N/A</v>
      </c>
    </row>
    <row r="3773" spans="1:20" x14ac:dyDescent="0.25">
      <c r="A3773" s="2" t="str">
        <f t="shared" si="621"/>
        <v>042019</v>
      </c>
      <c r="B3773" s="11">
        <v>43582</v>
      </c>
      <c r="C3773" s="2" t="s">
        <v>2008</v>
      </c>
      <c r="D3773" s="2" t="s">
        <v>318</v>
      </c>
      <c r="E3773" s="2" t="s">
        <v>5771</v>
      </c>
      <c r="F3773" s="2">
        <v>19685</v>
      </c>
      <c r="G3773" s="2"/>
      <c r="H3773" s="2"/>
      <c r="I3773" s="2"/>
      <c r="J3773" s="2">
        <v>16682.05</v>
      </c>
      <c r="K3773" s="2"/>
      <c r="L3773" s="2">
        <f t="shared" si="622"/>
        <v>3002.7689999999998</v>
      </c>
      <c r="M3773" s="2">
        <f t="shared" si="623"/>
        <v>1501.3844999999999</v>
      </c>
      <c r="N3773" s="2">
        <f t="shared" si="624"/>
        <v>1501.3844999999999</v>
      </c>
      <c r="O3773" s="2">
        <f t="shared" si="625"/>
        <v>0</v>
      </c>
      <c r="P3773" s="2">
        <f t="shared" si="626"/>
        <v>19684.819</v>
      </c>
      <c r="Q3773" s="14">
        <f t="shared" si="627"/>
        <v>-0.18100000000049477</v>
      </c>
      <c r="R3773" s="2"/>
      <c r="S3773" s="2"/>
      <c r="T3773" s="1" t="e">
        <v>#N/A</v>
      </c>
    </row>
    <row r="3774" spans="1:20" x14ac:dyDescent="0.25">
      <c r="A3774" s="2" t="str">
        <f t="shared" si="621"/>
        <v>042019</v>
      </c>
      <c r="B3774" s="11">
        <v>43582</v>
      </c>
      <c r="C3774" s="2" t="s">
        <v>2009</v>
      </c>
      <c r="D3774" s="2" t="s">
        <v>318</v>
      </c>
      <c r="E3774" s="2" t="s">
        <v>5771</v>
      </c>
      <c r="F3774" s="2">
        <v>178867</v>
      </c>
      <c r="G3774" s="2"/>
      <c r="H3774" s="2"/>
      <c r="I3774" s="2"/>
      <c r="J3774" s="2">
        <v>151582.20000000001</v>
      </c>
      <c r="K3774" s="2"/>
      <c r="L3774" s="2">
        <f t="shared" si="622"/>
        <v>27284.796000000002</v>
      </c>
      <c r="M3774" s="2">
        <f t="shared" si="623"/>
        <v>13642.398000000001</v>
      </c>
      <c r="N3774" s="2">
        <f t="shared" si="624"/>
        <v>13642.398000000001</v>
      </c>
      <c r="O3774" s="2">
        <f t="shared" si="625"/>
        <v>0</v>
      </c>
      <c r="P3774" s="2">
        <f t="shared" si="626"/>
        <v>178866.99600000001</v>
      </c>
      <c r="Q3774" s="14">
        <f t="shared" si="627"/>
        <v>-3.999999986262992E-3</v>
      </c>
      <c r="R3774" s="2"/>
      <c r="S3774" s="2"/>
      <c r="T3774" s="1" t="e">
        <v>#N/A</v>
      </c>
    </row>
    <row r="3775" spans="1:20" x14ac:dyDescent="0.25">
      <c r="A3775" s="2" t="str">
        <f t="shared" si="621"/>
        <v>042019</v>
      </c>
      <c r="B3775" s="11">
        <v>43585</v>
      </c>
      <c r="C3775" s="2" t="s">
        <v>2010</v>
      </c>
      <c r="D3775" s="2" t="s">
        <v>318</v>
      </c>
      <c r="E3775" s="2" t="s">
        <v>5771</v>
      </c>
      <c r="F3775" s="2">
        <v>17450</v>
      </c>
      <c r="G3775" s="2"/>
      <c r="H3775" s="2"/>
      <c r="I3775" s="2"/>
      <c r="J3775" s="2">
        <v>14787.85</v>
      </c>
      <c r="K3775" s="2"/>
      <c r="L3775" s="2">
        <f t="shared" si="622"/>
        <v>2661.8130000000001</v>
      </c>
      <c r="M3775" s="2">
        <f t="shared" si="623"/>
        <v>1330.9065000000001</v>
      </c>
      <c r="N3775" s="2">
        <f t="shared" si="624"/>
        <v>1330.9065000000001</v>
      </c>
      <c r="O3775" s="2">
        <f t="shared" si="625"/>
        <v>0</v>
      </c>
      <c r="P3775" s="2">
        <f t="shared" si="626"/>
        <v>17449.663</v>
      </c>
      <c r="Q3775" s="14">
        <f t="shared" si="627"/>
        <v>-0.33699999999953434</v>
      </c>
      <c r="R3775" s="2"/>
      <c r="S3775" s="2"/>
      <c r="T3775" s="1" t="e">
        <v>#N/A</v>
      </c>
    </row>
    <row r="3776" spans="1:20" x14ac:dyDescent="0.25">
      <c r="A3776" s="2" t="str">
        <f t="shared" si="621"/>
        <v>042019</v>
      </c>
      <c r="B3776" s="11">
        <v>43585</v>
      </c>
      <c r="C3776" s="2" t="s">
        <v>2011</v>
      </c>
      <c r="D3776" s="2" t="s">
        <v>318</v>
      </c>
      <c r="E3776" s="2" t="s">
        <v>5771</v>
      </c>
      <c r="F3776" s="2">
        <v>38911</v>
      </c>
      <c r="G3776" s="2"/>
      <c r="H3776" s="2"/>
      <c r="I3776" s="2"/>
      <c r="J3776" s="2">
        <v>32975.25</v>
      </c>
      <c r="K3776" s="2"/>
      <c r="L3776" s="2">
        <f t="shared" si="622"/>
        <v>5935.5450000000001</v>
      </c>
      <c r="M3776" s="2">
        <f t="shared" si="623"/>
        <v>2967.7725</v>
      </c>
      <c r="N3776" s="2">
        <f t="shared" si="624"/>
        <v>2967.7725</v>
      </c>
      <c r="O3776" s="2">
        <f t="shared" si="625"/>
        <v>0</v>
      </c>
      <c r="P3776" s="2">
        <f t="shared" si="626"/>
        <v>38910.794999999998</v>
      </c>
      <c r="Q3776" s="14">
        <f t="shared" si="627"/>
        <v>-0.20500000000174623</v>
      </c>
      <c r="R3776" s="2"/>
      <c r="S3776" s="2"/>
      <c r="T3776" s="1" t="e">
        <v>#N/A</v>
      </c>
    </row>
    <row r="3777" spans="1:20" x14ac:dyDescent="0.25">
      <c r="A3777" s="2" t="str">
        <f t="shared" si="621"/>
        <v>052019</v>
      </c>
      <c r="B3777" s="11">
        <v>43588</v>
      </c>
      <c r="C3777" s="2" t="s">
        <v>2354</v>
      </c>
      <c r="D3777" s="2" t="s">
        <v>318</v>
      </c>
      <c r="E3777" s="2" t="s">
        <v>5771</v>
      </c>
      <c r="F3777" s="2">
        <v>7282</v>
      </c>
      <c r="G3777" s="2"/>
      <c r="H3777" s="2"/>
      <c r="I3777" s="2"/>
      <c r="J3777" s="2">
        <v>6171.55</v>
      </c>
      <c r="K3777" s="2"/>
      <c r="L3777" s="2">
        <f t="shared" si="622"/>
        <v>1110.8790000000001</v>
      </c>
      <c r="M3777" s="2">
        <f t="shared" si="623"/>
        <v>555.43950000000007</v>
      </c>
      <c r="N3777" s="2">
        <f t="shared" si="624"/>
        <v>555.43950000000007</v>
      </c>
      <c r="O3777" s="2">
        <f t="shared" si="625"/>
        <v>0</v>
      </c>
      <c r="P3777" s="2">
        <f t="shared" si="626"/>
        <v>7282.4290000000001</v>
      </c>
      <c r="Q3777" s="14">
        <f t="shared" si="627"/>
        <v>0.42900000000008731</v>
      </c>
      <c r="R3777" s="2"/>
      <c r="S3777" s="2"/>
      <c r="T3777" s="1" t="e">
        <v>#N/A</v>
      </c>
    </row>
    <row r="3778" spans="1:20" x14ac:dyDescent="0.25">
      <c r="A3778" s="2" t="str">
        <f t="shared" si="621"/>
        <v>052019</v>
      </c>
      <c r="B3778" s="11">
        <v>43589</v>
      </c>
      <c r="C3778" s="2" t="s">
        <v>2355</v>
      </c>
      <c r="D3778" s="2" t="s">
        <v>318</v>
      </c>
      <c r="E3778" s="2" t="s">
        <v>5771</v>
      </c>
      <c r="F3778" s="2">
        <v>16416</v>
      </c>
      <c r="G3778" s="2"/>
      <c r="H3778" s="2"/>
      <c r="I3778" s="2"/>
      <c r="J3778" s="2">
        <v>13911.66</v>
      </c>
      <c r="K3778" s="2"/>
      <c r="L3778" s="2">
        <f t="shared" si="622"/>
        <v>2504.0988000000002</v>
      </c>
      <c r="M3778" s="2">
        <f t="shared" si="623"/>
        <v>1252.0494000000001</v>
      </c>
      <c r="N3778" s="2">
        <f t="shared" si="624"/>
        <v>1252.0494000000001</v>
      </c>
      <c r="O3778" s="2">
        <f t="shared" si="625"/>
        <v>0</v>
      </c>
      <c r="P3778" s="2">
        <f t="shared" si="626"/>
        <v>16415.7588</v>
      </c>
      <c r="Q3778" s="14">
        <f t="shared" si="627"/>
        <v>-0.24120000000038999</v>
      </c>
      <c r="R3778" s="2"/>
      <c r="S3778" s="2"/>
      <c r="T3778" s="1" t="e">
        <v>#N/A</v>
      </c>
    </row>
    <row r="3779" spans="1:20" x14ac:dyDescent="0.25">
      <c r="A3779" s="2" t="str">
        <f t="shared" si="621"/>
        <v>052019</v>
      </c>
      <c r="B3779" s="11">
        <v>43592</v>
      </c>
      <c r="C3779" s="2" t="s">
        <v>2356</v>
      </c>
      <c r="D3779" s="2" t="s">
        <v>318</v>
      </c>
      <c r="E3779" s="2" t="s">
        <v>5771</v>
      </c>
      <c r="F3779" s="2">
        <v>8536</v>
      </c>
      <c r="G3779" s="2"/>
      <c r="H3779" s="2"/>
      <c r="I3779" s="2"/>
      <c r="J3779" s="2">
        <v>7234.15</v>
      </c>
      <c r="K3779" s="2"/>
      <c r="L3779" s="2">
        <f t="shared" si="622"/>
        <v>1302.1469999999999</v>
      </c>
      <c r="M3779" s="2">
        <f t="shared" si="623"/>
        <v>651.07349999999997</v>
      </c>
      <c r="N3779" s="2">
        <f t="shared" si="624"/>
        <v>651.07349999999997</v>
      </c>
      <c r="O3779" s="2">
        <f t="shared" si="625"/>
        <v>0</v>
      </c>
      <c r="P3779" s="2">
        <f t="shared" si="626"/>
        <v>8536.2969999999987</v>
      </c>
      <c r="Q3779" s="14">
        <f t="shared" si="627"/>
        <v>0.29699999999866122</v>
      </c>
      <c r="R3779" s="2"/>
      <c r="S3779" s="2"/>
      <c r="T3779" s="1" t="e">
        <v>#N/A</v>
      </c>
    </row>
    <row r="3780" spans="1:20" x14ac:dyDescent="0.25">
      <c r="A3780" s="2" t="str">
        <f t="shared" si="621"/>
        <v>052019</v>
      </c>
      <c r="B3780" s="11">
        <v>43592</v>
      </c>
      <c r="C3780" s="2" t="s">
        <v>2357</v>
      </c>
      <c r="D3780" s="2" t="s">
        <v>318</v>
      </c>
      <c r="E3780" s="2" t="s">
        <v>5771</v>
      </c>
      <c r="F3780" s="2">
        <v>40366</v>
      </c>
      <c r="G3780" s="2"/>
      <c r="H3780" s="2"/>
      <c r="I3780" s="2"/>
      <c r="J3780" s="2">
        <v>34208.800000000003</v>
      </c>
      <c r="K3780" s="2"/>
      <c r="L3780" s="2">
        <f t="shared" si="622"/>
        <v>6157.5839999999998</v>
      </c>
      <c r="M3780" s="2">
        <f t="shared" si="623"/>
        <v>3078.7919999999999</v>
      </c>
      <c r="N3780" s="2">
        <f t="shared" si="624"/>
        <v>3078.7919999999999</v>
      </c>
      <c r="O3780" s="2">
        <f t="shared" si="625"/>
        <v>0</v>
      </c>
      <c r="P3780" s="2">
        <f t="shared" si="626"/>
        <v>40366.384000000005</v>
      </c>
      <c r="Q3780" s="14">
        <f t="shared" si="627"/>
        <v>0.38400000000547152</v>
      </c>
      <c r="R3780" s="2"/>
      <c r="S3780" s="2"/>
      <c r="T3780" s="1" t="e">
        <v>#N/A</v>
      </c>
    </row>
    <row r="3781" spans="1:20" x14ac:dyDescent="0.25">
      <c r="A3781" s="2" t="str">
        <f t="shared" si="621"/>
        <v>052019</v>
      </c>
      <c r="B3781" s="11">
        <v>43592</v>
      </c>
      <c r="C3781" s="2" t="s">
        <v>2358</v>
      </c>
      <c r="D3781" s="2" t="s">
        <v>318</v>
      </c>
      <c r="E3781" s="2" t="s">
        <v>5771</v>
      </c>
      <c r="F3781" s="2">
        <v>6213</v>
      </c>
      <c r="G3781" s="2"/>
      <c r="H3781" s="2"/>
      <c r="I3781" s="2"/>
      <c r="J3781" s="2">
        <v>5265</v>
      </c>
      <c r="K3781" s="2"/>
      <c r="L3781" s="2">
        <f t="shared" si="622"/>
        <v>947.7</v>
      </c>
      <c r="M3781" s="2">
        <f t="shared" si="623"/>
        <v>473.85</v>
      </c>
      <c r="N3781" s="2">
        <f t="shared" si="624"/>
        <v>473.85</v>
      </c>
      <c r="O3781" s="2">
        <f t="shared" si="625"/>
        <v>0</v>
      </c>
      <c r="P3781" s="2">
        <f t="shared" si="626"/>
        <v>6212.7</v>
      </c>
      <c r="Q3781" s="14">
        <f t="shared" si="627"/>
        <v>-0.3000000000001819</v>
      </c>
      <c r="R3781" s="2"/>
      <c r="S3781" s="2"/>
      <c r="T3781" s="1" t="e">
        <v>#N/A</v>
      </c>
    </row>
    <row r="3782" spans="1:20" x14ac:dyDescent="0.25">
      <c r="A3782" s="2" t="str">
        <f t="shared" si="621"/>
        <v>052019</v>
      </c>
      <c r="B3782" s="11">
        <v>43594</v>
      </c>
      <c r="C3782" s="2" t="s">
        <v>2359</v>
      </c>
      <c r="D3782" s="2" t="s">
        <v>318</v>
      </c>
      <c r="E3782" s="2" t="s">
        <v>5771</v>
      </c>
      <c r="F3782" s="2">
        <v>29154</v>
      </c>
      <c r="G3782" s="2"/>
      <c r="H3782" s="2"/>
      <c r="I3782" s="2"/>
      <c r="J3782" s="2">
        <v>24706.95</v>
      </c>
      <c r="K3782" s="2"/>
      <c r="L3782" s="2">
        <f t="shared" si="622"/>
        <v>4447.2510000000002</v>
      </c>
      <c r="M3782" s="2">
        <f t="shared" si="623"/>
        <v>2223.6255000000001</v>
      </c>
      <c r="N3782" s="2">
        <f t="shared" si="624"/>
        <v>2223.6255000000001</v>
      </c>
      <c r="O3782" s="2">
        <f t="shared" si="625"/>
        <v>0</v>
      </c>
      <c r="P3782" s="2">
        <f t="shared" si="626"/>
        <v>29154.201000000001</v>
      </c>
      <c r="Q3782" s="14">
        <f t="shared" si="627"/>
        <v>0.20100000000093132</v>
      </c>
      <c r="R3782" s="2"/>
      <c r="S3782" s="2"/>
      <c r="T3782" s="1" t="e">
        <v>#N/A</v>
      </c>
    </row>
    <row r="3783" spans="1:20" x14ac:dyDescent="0.25">
      <c r="A3783" s="2" t="str">
        <f t="shared" si="621"/>
        <v>052019</v>
      </c>
      <c r="B3783" s="11">
        <v>43595</v>
      </c>
      <c r="C3783" s="2" t="s">
        <v>2360</v>
      </c>
      <c r="D3783" s="2" t="s">
        <v>318</v>
      </c>
      <c r="E3783" s="2" t="s">
        <v>5771</v>
      </c>
      <c r="F3783" s="2">
        <v>8077</v>
      </c>
      <c r="G3783" s="2"/>
      <c r="H3783" s="2"/>
      <c r="I3783" s="2"/>
      <c r="J3783" s="2">
        <v>6845.3</v>
      </c>
      <c r="K3783" s="2"/>
      <c r="L3783" s="2">
        <f t="shared" si="622"/>
        <v>1232.154</v>
      </c>
      <c r="M3783" s="2">
        <f t="shared" si="623"/>
        <v>616.077</v>
      </c>
      <c r="N3783" s="2">
        <f t="shared" si="624"/>
        <v>616.077</v>
      </c>
      <c r="O3783" s="2">
        <f t="shared" si="625"/>
        <v>0</v>
      </c>
      <c r="P3783" s="2">
        <f t="shared" si="626"/>
        <v>8077.4539999999997</v>
      </c>
      <c r="Q3783" s="14">
        <f t="shared" si="627"/>
        <v>0.45399999999972351</v>
      </c>
      <c r="R3783" s="2"/>
      <c r="S3783" s="2"/>
      <c r="T3783" s="1" t="e">
        <v>#N/A</v>
      </c>
    </row>
    <row r="3784" spans="1:20" x14ac:dyDescent="0.25">
      <c r="A3784" s="2" t="str">
        <f t="shared" si="621"/>
        <v>052019</v>
      </c>
      <c r="B3784" s="11">
        <v>43595</v>
      </c>
      <c r="C3784" s="2" t="s">
        <v>2361</v>
      </c>
      <c r="D3784" s="2" t="s">
        <v>318</v>
      </c>
      <c r="E3784" s="2" t="s">
        <v>5771</v>
      </c>
      <c r="F3784" s="2">
        <v>27012</v>
      </c>
      <c r="G3784" s="2"/>
      <c r="H3784" s="2"/>
      <c r="I3784" s="2"/>
      <c r="J3784" s="2">
        <v>22891.1</v>
      </c>
      <c r="K3784" s="2"/>
      <c r="L3784" s="2">
        <f t="shared" si="622"/>
        <v>4120.3980000000001</v>
      </c>
      <c r="M3784" s="2">
        <f t="shared" si="623"/>
        <v>2060.1990000000001</v>
      </c>
      <c r="N3784" s="2">
        <f t="shared" si="624"/>
        <v>2060.1990000000001</v>
      </c>
      <c r="O3784" s="2">
        <f t="shared" si="625"/>
        <v>0</v>
      </c>
      <c r="P3784" s="2">
        <f t="shared" si="626"/>
        <v>27011.498</v>
      </c>
      <c r="Q3784" s="14">
        <f t="shared" si="627"/>
        <v>-0.50200000000040745</v>
      </c>
      <c r="R3784" s="2"/>
      <c r="S3784" s="2"/>
      <c r="T3784" s="1" t="e">
        <v>#N/A</v>
      </c>
    </row>
    <row r="3785" spans="1:20" x14ac:dyDescent="0.25">
      <c r="A3785" s="2" t="str">
        <f t="shared" si="621"/>
        <v>052019</v>
      </c>
      <c r="B3785" s="11">
        <v>43595</v>
      </c>
      <c r="C3785" s="2" t="s">
        <v>2362</v>
      </c>
      <c r="D3785" s="2" t="s">
        <v>318</v>
      </c>
      <c r="E3785" s="2" t="s">
        <v>5771</v>
      </c>
      <c r="F3785" s="2">
        <v>141555</v>
      </c>
      <c r="G3785" s="2"/>
      <c r="H3785" s="2"/>
      <c r="I3785" s="2"/>
      <c r="J3785" s="2">
        <v>119962</v>
      </c>
      <c r="K3785" s="2"/>
      <c r="L3785" s="2">
        <f t="shared" si="622"/>
        <v>21593.16</v>
      </c>
      <c r="M3785" s="2">
        <f t="shared" si="623"/>
        <v>10796.58</v>
      </c>
      <c r="N3785" s="2">
        <f t="shared" si="624"/>
        <v>10796.58</v>
      </c>
      <c r="O3785" s="2">
        <f t="shared" si="625"/>
        <v>0</v>
      </c>
      <c r="P3785" s="2">
        <f t="shared" si="626"/>
        <v>141555.16</v>
      </c>
      <c r="Q3785" s="14">
        <f t="shared" si="627"/>
        <v>0.16000000000349246</v>
      </c>
      <c r="R3785" s="2"/>
      <c r="S3785" s="2"/>
      <c r="T3785" s="1" t="e">
        <v>#N/A</v>
      </c>
    </row>
    <row r="3786" spans="1:20" x14ac:dyDescent="0.25">
      <c r="A3786" s="2" t="str">
        <f t="shared" si="621"/>
        <v>052019</v>
      </c>
      <c r="B3786" s="11">
        <v>43596</v>
      </c>
      <c r="C3786" s="2" t="s">
        <v>2363</v>
      </c>
      <c r="D3786" s="2" t="s">
        <v>318</v>
      </c>
      <c r="E3786" s="2" t="s">
        <v>5771</v>
      </c>
      <c r="F3786" s="2">
        <v>6824</v>
      </c>
      <c r="G3786" s="2"/>
      <c r="H3786" s="2"/>
      <c r="I3786" s="2"/>
      <c r="J3786" s="2">
        <v>5782.8</v>
      </c>
      <c r="K3786" s="2"/>
      <c r="L3786" s="2">
        <f t="shared" si="622"/>
        <v>1040.904</v>
      </c>
      <c r="M3786" s="2">
        <f t="shared" si="623"/>
        <v>520.452</v>
      </c>
      <c r="N3786" s="2">
        <f t="shared" si="624"/>
        <v>520.452</v>
      </c>
      <c r="O3786" s="2">
        <f t="shared" si="625"/>
        <v>0</v>
      </c>
      <c r="P3786" s="2">
        <f t="shared" si="626"/>
        <v>6823.7039999999997</v>
      </c>
      <c r="Q3786" s="14">
        <f t="shared" si="627"/>
        <v>-0.29600000000027649</v>
      </c>
      <c r="R3786" s="2"/>
      <c r="S3786" s="2"/>
      <c r="T3786" s="1" t="e">
        <v>#N/A</v>
      </c>
    </row>
    <row r="3787" spans="1:20" x14ac:dyDescent="0.25">
      <c r="A3787" s="2" t="str">
        <f t="shared" si="621"/>
        <v>052019</v>
      </c>
      <c r="B3787" s="11">
        <v>43598</v>
      </c>
      <c r="C3787" s="2" t="s">
        <v>563</v>
      </c>
      <c r="D3787" s="2" t="s">
        <v>318</v>
      </c>
      <c r="E3787" s="2" t="s">
        <v>5771</v>
      </c>
      <c r="F3787" s="2">
        <v>153130</v>
      </c>
      <c r="G3787" s="2"/>
      <c r="H3787" s="2"/>
      <c r="I3787" s="2"/>
      <c r="J3787" s="2">
        <v>129771</v>
      </c>
      <c r="K3787" s="2"/>
      <c r="L3787" s="2">
        <f t="shared" si="622"/>
        <v>23358.78</v>
      </c>
      <c r="M3787" s="2">
        <f t="shared" si="623"/>
        <v>11679.39</v>
      </c>
      <c r="N3787" s="2">
        <f t="shared" si="624"/>
        <v>11679.39</v>
      </c>
      <c r="O3787" s="2">
        <f t="shared" si="625"/>
        <v>0</v>
      </c>
      <c r="P3787" s="2">
        <f t="shared" si="626"/>
        <v>153129.78</v>
      </c>
      <c r="Q3787" s="14">
        <f t="shared" si="627"/>
        <v>-0.22000000000116415</v>
      </c>
      <c r="R3787" s="2"/>
      <c r="S3787" s="2"/>
      <c r="T3787" s="1" t="e">
        <v>#N/A</v>
      </c>
    </row>
    <row r="3788" spans="1:20" x14ac:dyDescent="0.25">
      <c r="A3788" s="2" t="str">
        <f t="shared" si="621"/>
        <v>052019</v>
      </c>
      <c r="B3788" s="11">
        <v>43598</v>
      </c>
      <c r="C3788" s="2" t="s">
        <v>2364</v>
      </c>
      <c r="D3788" s="2" t="s">
        <v>318</v>
      </c>
      <c r="E3788" s="2" t="s">
        <v>5771</v>
      </c>
      <c r="F3788" s="2">
        <v>86817</v>
      </c>
      <c r="G3788" s="2"/>
      <c r="H3788" s="2"/>
      <c r="I3788" s="2"/>
      <c r="J3788" s="2">
        <v>73573.5</v>
      </c>
      <c r="K3788" s="2"/>
      <c r="L3788" s="2">
        <f t="shared" si="622"/>
        <v>13243.23</v>
      </c>
      <c r="M3788" s="2">
        <f t="shared" si="623"/>
        <v>6621.6149999999998</v>
      </c>
      <c r="N3788" s="2">
        <f t="shared" si="624"/>
        <v>6621.6149999999998</v>
      </c>
      <c r="O3788" s="2">
        <f t="shared" si="625"/>
        <v>0</v>
      </c>
      <c r="P3788" s="2">
        <f t="shared" si="626"/>
        <v>86816.73</v>
      </c>
      <c r="Q3788" s="14">
        <f t="shared" si="627"/>
        <v>-0.27000000000407454</v>
      </c>
      <c r="R3788" s="2"/>
      <c r="S3788" s="2"/>
      <c r="T3788" s="1" t="e">
        <v>#N/A</v>
      </c>
    </row>
    <row r="3789" spans="1:20" x14ac:dyDescent="0.25">
      <c r="A3789" s="2" t="str">
        <f t="shared" si="621"/>
        <v>052019</v>
      </c>
      <c r="B3789" s="11">
        <v>43598</v>
      </c>
      <c r="C3789" s="2" t="s">
        <v>2365</v>
      </c>
      <c r="D3789" s="2" t="s">
        <v>318</v>
      </c>
      <c r="E3789" s="2" t="s">
        <v>5771</v>
      </c>
      <c r="F3789" s="2">
        <v>39183</v>
      </c>
      <c r="G3789" s="2"/>
      <c r="H3789" s="2"/>
      <c r="I3789" s="2"/>
      <c r="J3789" s="2">
        <v>33205.96</v>
      </c>
      <c r="K3789" s="2"/>
      <c r="L3789" s="2">
        <f t="shared" si="622"/>
        <v>5977.0727999999999</v>
      </c>
      <c r="M3789" s="2">
        <f t="shared" si="623"/>
        <v>2988.5364</v>
      </c>
      <c r="N3789" s="2">
        <f t="shared" si="624"/>
        <v>2988.5364</v>
      </c>
      <c r="O3789" s="2">
        <f t="shared" si="625"/>
        <v>0</v>
      </c>
      <c r="P3789" s="2">
        <f t="shared" si="626"/>
        <v>39183.032800000001</v>
      </c>
      <c r="Q3789" s="14">
        <f t="shared" si="627"/>
        <v>3.2800000000861473E-2</v>
      </c>
      <c r="R3789" s="2"/>
      <c r="S3789" s="2"/>
      <c r="T3789" s="1" t="e">
        <v>#N/A</v>
      </c>
    </row>
    <row r="3790" spans="1:20" x14ac:dyDescent="0.25">
      <c r="A3790" s="2" t="str">
        <f t="shared" si="621"/>
        <v>052019</v>
      </c>
      <c r="B3790" s="11">
        <v>43599</v>
      </c>
      <c r="C3790" s="2" t="s">
        <v>2366</v>
      </c>
      <c r="D3790" s="2" t="s">
        <v>318</v>
      </c>
      <c r="E3790" s="2" t="s">
        <v>5771</v>
      </c>
      <c r="F3790" s="2">
        <v>3012</v>
      </c>
      <c r="G3790" s="2"/>
      <c r="H3790" s="2"/>
      <c r="I3790" s="2"/>
      <c r="J3790" s="2">
        <v>2552.5500000000002</v>
      </c>
      <c r="K3790" s="2"/>
      <c r="L3790" s="2">
        <f t="shared" si="622"/>
        <v>459.459</v>
      </c>
      <c r="M3790" s="2">
        <f t="shared" si="623"/>
        <v>229.7295</v>
      </c>
      <c r="N3790" s="2">
        <f t="shared" si="624"/>
        <v>229.7295</v>
      </c>
      <c r="O3790" s="2">
        <f t="shared" si="625"/>
        <v>0</v>
      </c>
      <c r="P3790" s="2">
        <f t="shared" si="626"/>
        <v>3012.009</v>
      </c>
      <c r="Q3790" s="14">
        <f t="shared" si="627"/>
        <v>9.0000000000145519E-3</v>
      </c>
      <c r="R3790" s="2"/>
      <c r="S3790" s="2"/>
      <c r="T3790" s="1" t="e">
        <v>#N/A</v>
      </c>
    </row>
    <row r="3791" spans="1:20" x14ac:dyDescent="0.25">
      <c r="A3791" s="2" t="str">
        <f t="shared" ref="A3791:A3854" si="628">TEXT(B3791,"MMYYYY")</f>
        <v>052019</v>
      </c>
      <c r="B3791" s="11">
        <v>43599</v>
      </c>
      <c r="C3791" s="2" t="s">
        <v>2367</v>
      </c>
      <c r="D3791" s="2" t="s">
        <v>318</v>
      </c>
      <c r="E3791" s="2" t="s">
        <v>5771</v>
      </c>
      <c r="F3791" s="2">
        <v>22233</v>
      </c>
      <c r="G3791" s="2"/>
      <c r="H3791" s="2"/>
      <c r="I3791" s="2"/>
      <c r="J3791" s="2">
        <v>18841.599999999999</v>
      </c>
      <c r="K3791" s="2"/>
      <c r="L3791" s="2">
        <f t="shared" si="622"/>
        <v>3391.4879999999998</v>
      </c>
      <c r="M3791" s="2">
        <f t="shared" si="623"/>
        <v>1695.7439999999999</v>
      </c>
      <c r="N3791" s="2">
        <f t="shared" si="624"/>
        <v>1695.7439999999999</v>
      </c>
      <c r="O3791" s="2">
        <f t="shared" si="625"/>
        <v>0</v>
      </c>
      <c r="P3791" s="2">
        <f t="shared" si="626"/>
        <v>22233.088</v>
      </c>
      <c r="Q3791" s="14">
        <f t="shared" si="627"/>
        <v>8.7999999999738066E-2</v>
      </c>
      <c r="R3791" s="2"/>
      <c r="S3791" s="2"/>
      <c r="T3791" s="1" t="e">
        <v>#N/A</v>
      </c>
    </row>
    <row r="3792" spans="1:20" x14ac:dyDescent="0.25">
      <c r="A3792" s="2" t="str">
        <f t="shared" si="628"/>
        <v>052019</v>
      </c>
      <c r="B3792" s="11">
        <v>43600</v>
      </c>
      <c r="C3792" s="2" t="s">
        <v>2368</v>
      </c>
      <c r="D3792" s="2" t="s">
        <v>318</v>
      </c>
      <c r="E3792" s="2" t="s">
        <v>5771</v>
      </c>
      <c r="F3792" s="2">
        <v>14801</v>
      </c>
      <c r="G3792" s="2"/>
      <c r="H3792" s="2"/>
      <c r="I3792" s="2"/>
      <c r="J3792" s="2">
        <v>12542.82</v>
      </c>
      <c r="K3792" s="2"/>
      <c r="L3792" s="2">
        <f t="shared" si="622"/>
        <v>2257.7076000000002</v>
      </c>
      <c r="M3792" s="2">
        <f t="shared" si="623"/>
        <v>1128.8538000000001</v>
      </c>
      <c r="N3792" s="2">
        <f t="shared" si="624"/>
        <v>1128.8538000000001</v>
      </c>
      <c r="O3792" s="2">
        <f t="shared" si="625"/>
        <v>0</v>
      </c>
      <c r="P3792" s="2">
        <f t="shared" si="626"/>
        <v>14800.527599999999</v>
      </c>
      <c r="Q3792" s="14">
        <f t="shared" si="627"/>
        <v>-0.4724000000005617</v>
      </c>
      <c r="R3792" s="2"/>
      <c r="S3792" s="2"/>
      <c r="T3792" s="1" t="e">
        <v>#N/A</v>
      </c>
    </row>
    <row r="3793" spans="1:20" x14ac:dyDescent="0.25">
      <c r="A3793" s="2" t="str">
        <f t="shared" si="628"/>
        <v>052019</v>
      </c>
      <c r="B3793" s="11">
        <v>43605</v>
      </c>
      <c r="C3793" s="2" t="s">
        <v>2369</v>
      </c>
      <c r="D3793" s="2" t="s">
        <v>318</v>
      </c>
      <c r="E3793" s="2" t="s">
        <v>5771</v>
      </c>
      <c r="F3793" s="2">
        <v>45459</v>
      </c>
      <c r="G3793" s="2"/>
      <c r="H3793" s="2"/>
      <c r="I3793" s="2"/>
      <c r="J3793" s="2">
        <v>38524.800000000003</v>
      </c>
      <c r="K3793" s="2"/>
      <c r="L3793" s="2">
        <f t="shared" si="622"/>
        <v>6934.4639999999999</v>
      </c>
      <c r="M3793" s="2">
        <f t="shared" si="623"/>
        <v>3467.232</v>
      </c>
      <c r="N3793" s="2">
        <f t="shared" si="624"/>
        <v>3467.232</v>
      </c>
      <c r="O3793" s="2">
        <f t="shared" si="625"/>
        <v>0</v>
      </c>
      <c r="P3793" s="2">
        <f t="shared" si="626"/>
        <v>45459.264000000003</v>
      </c>
      <c r="Q3793" s="14">
        <f t="shared" si="627"/>
        <v>0.26400000000285218</v>
      </c>
      <c r="R3793" s="2"/>
      <c r="S3793" s="2"/>
      <c r="T3793" s="1" t="e">
        <v>#N/A</v>
      </c>
    </row>
    <row r="3794" spans="1:20" x14ac:dyDescent="0.25">
      <c r="A3794" s="2" t="str">
        <f t="shared" si="628"/>
        <v>052019</v>
      </c>
      <c r="B3794" s="11">
        <v>43606</v>
      </c>
      <c r="C3794" s="2" t="s">
        <v>2370</v>
      </c>
      <c r="D3794" s="2" t="s">
        <v>318</v>
      </c>
      <c r="E3794" s="2" t="s">
        <v>5771</v>
      </c>
      <c r="F3794" s="2">
        <v>34448</v>
      </c>
      <c r="G3794" s="2"/>
      <c r="H3794" s="2"/>
      <c r="I3794" s="2"/>
      <c r="J3794" s="2">
        <v>29193.599999999999</v>
      </c>
      <c r="K3794" s="2"/>
      <c r="L3794" s="2">
        <f t="shared" si="622"/>
        <v>5254.847999999999</v>
      </c>
      <c r="M3794" s="2">
        <f t="shared" si="623"/>
        <v>2627.4239999999995</v>
      </c>
      <c r="N3794" s="2">
        <f t="shared" si="624"/>
        <v>2627.4239999999995</v>
      </c>
      <c r="O3794" s="2">
        <f t="shared" si="625"/>
        <v>0</v>
      </c>
      <c r="P3794" s="2">
        <f t="shared" si="626"/>
        <v>34448.447999999997</v>
      </c>
      <c r="Q3794" s="14">
        <f t="shared" si="627"/>
        <v>0.44799999999668216</v>
      </c>
      <c r="R3794" s="2"/>
      <c r="S3794" s="2"/>
      <c r="T3794" s="1" t="e">
        <v>#N/A</v>
      </c>
    </row>
    <row r="3795" spans="1:20" x14ac:dyDescent="0.25">
      <c r="A3795" s="2" t="str">
        <f t="shared" si="628"/>
        <v>052019</v>
      </c>
      <c r="B3795" s="11">
        <v>43606</v>
      </c>
      <c r="C3795" s="2" t="s">
        <v>2371</v>
      </c>
      <c r="D3795" s="2" t="s">
        <v>318</v>
      </c>
      <c r="E3795" s="2" t="s">
        <v>5771</v>
      </c>
      <c r="F3795" s="2">
        <v>13944</v>
      </c>
      <c r="G3795" s="2"/>
      <c r="H3795" s="2"/>
      <c r="I3795" s="2"/>
      <c r="J3795" s="2">
        <v>11816.92</v>
      </c>
      <c r="K3795" s="2"/>
      <c r="L3795" s="2">
        <f t="shared" si="622"/>
        <v>2127.0455999999999</v>
      </c>
      <c r="M3795" s="2">
        <f t="shared" si="623"/>
        <v>1063.5228</v>
      </c>
      <c r="N3795" s="2">
        <f t="shared" si="624"/>
        <v>1063.5228</v>
      </c>
      <c r="O3795" s="2">
        <f t="shared" si="625"/>
        <v>0</v>
      </c>
      <c r="P3795" s="2">
        <f t="shared" si="626"/>
        <v>13943.9656</v>
      </c>
      <c r="Q3795" s="14">
        <f t="shared" si="627"/>
        <v>-3.4400000000459841E-2</v>
      </c>
      <c r="R3795" s="2"/>
      <c r="S3795" s="2"/>
      <c r="T3795" s="1" t="e">
        <v>#N/A</v>
      </c>
    </row>
    <row r="3796" spans="1:20" x14ac:dyDescent="0.25">
      <c r="A3796" s="2" t="str">
        <f t="shared" si="628"/>
        <v>052019</v>
      </c>
      <c r="B3796" s="11">
        <v>43607</v>
      </c>
      <c r="C3796" s="2" t="s">
        <v>2372</v>
      </c>
      <c r="D3796" s="2" t="s">
        <v>318</v>
      </c>
      <c r="E3796" s="2" t="s">
        <v>5771</v>
      </c>
      <c r="F3796" s="2">
        <v>32133</v>
      </c>
      <c r="G3796" s="2"/>
      <c r="H3796" s="2"/>
      <c r="I3796" s="2"/>
      <c r="J3796" s="2">
        <v>27231.62</v>
      </c>
      <c r="K3796" s="2"/>
      <c r="L3796" s="2">
        <f t="shared" si="622"/>
        <v>4901.6916000000001</v>
      </c>
      <c r="M3796" s="2">
        <f t="shared" si="623"/>
        <v>2450.8458000000001</v>
      </c>
      <c r="N3796" s="2">
        <f t="shared" si="624"/>
        <v>2450.8458000000001</v>
      </c>
      <c r="O3796" s="2">
        <f t="shared" si="625"/>
        <v>0</v>
      </c>
      <c r="P3796" s="2">
        <f t="shared" si="626"/>
        <v>32133.311600000001</v>
      </c>
      <c r="Q3796" s="14">
        <f t="shared" si="627"/>
        <v>0.31160000000090804</v>
      </c>
      <c r="R3796" s="2"/>
      <c r="S3796" s="2"/>
      <c r="T3796" s="1" t="e">
        <v>#N/A</v>
      </c>
    </row>
    <row r="3797" spans="1:20" x14ac:dyDescent="0.25">
      <c r="A3797" s="2" t="str">
        <f t="shared" si="628"/>
        <v>052019</v>
      </c>
      <c r="B3797" s="11">
        <v>43608</v>
      </c>
      <c r="C3797" s="2" t="s">
        <v>2373</v>
      </c>
      <c r="D3797" s="2" t="s">
        <v>318</v>
      </c>
      <c r="E3797" s="2" t="s">
        <v>5771</v>
      </c>
      <c r="F3797" s="2">
        <v>36328</v>
      </c>
      <c r="G3797" s="2"/>
      <c r="H3797" s="2"/>
      <c r="I3797" s="2"/>
      <c r="J3797" s="2">
        <v>30786.15</v>
      </c>
      <c r="K3797" s="2"/>
      <c r="L3797" s="2">
        <f t="shared" si="622"/>
        <v>5541.5070000000005</v>
      </c>
      <c r="M3797" s="2">
        <f t="shared" si="623"/>
        <v>2770.7535000000003</v>
      </c>
      <c r="N3797" s="2">
        <f t="shared" si="624"/>
        <v>2770.7535000000003</v>
      </c>
      <c r="O3797" s="2">
        <f t="shared" si="625"/>
        <v>0</v>
      </c>
      <c r="P3797" s="2">
        <f t="shared" si="626"/>
        <v>36327.656999999999</v>
      </c>
      <c r="Q3797" s="14">
        <f t="shared" si="627"/>
        <v>-0.3430000000007567</v>
      </c>
      <c r="R3797" s="2"/>
      <c r="S3797" s="2"/>
      <c r="T3797" s="1" t="e">
        <v>#N/A</v>
      </c>
    </row>
    <row r="3798" spans="1:20" x14ac:dyDescent="0.25">
      <c r="A3798" s="2" t="str">
        <f t="shared" si="628"/>
        <v>052019</v>
      </c>
      <c r="B3798" s="11">
        <v>43608</v>
      </c>
      <c r="C3798" s="2" t="s">
        <v>2374</v>
      </c>
      <c r="D3798" s="2" t="s">
        <v>318</v>
      </c>
      <c r="E3798" s="2" t="s">
        <v>5771</v>
      </c>
      <c r="F3798" s="2">
        <v>4325</v>
      </c>
      <c r="G3798" s="2"/>
      <c r="H3798" s="2"/>
      <c r="I3798" s="2"/>
      <c r="J3798" s="2">
        <v>3665.2</v>
      </c>
      <c r="K3798" s="2"/>
      <c r="L3798" s="2">
        <f t="shared" si="622"/>
        <v>659.73599999999988</v>
      </c>
      <c r="M3798" s="2">
        <f t="shared" si="623"/>
        <v>329.86799999999994</v>
      </c>
      <c r="N3798" s="2">
        <f t="shared" si="624"/>
        <v>329.86799999999994</v>
      </c>
      <c r="O3798" s="2">
        <f t="shared" si="625"/>
        <v>0</v>
      </c>
      <c r="P3798" s="2">
        <f t="shared" si="626"/>
        <v>4324.9359999999997</v>
      </c>
      <c r="Q3798" s="14">
        <f t="shared" si="627"/>
        <v>-6.400000000030559E-2</v>
      </c>
      <c r="R3798" s="2"/>
      <c r="S3798" s="2"/>
      <c r="T3798" s="1" t="e">
        <v>#N/A</v>
      </c>
    </row>
    <row r="3799" spans="1:20" x14ac:dyDescent="0.25">
      <c r="A3799" s="2" t="str">
        <f t="shared" si="628"/>
        <v>052019</v>
      </c>
      <c r="B3799" s="11">
        <v>43610</v>
      </c>
      <c r="C3799" s="2" t="s">
        <v>2375</v>
      </c>
      <c r="D3799" s="2" t="s">
        <v>318</v>
      </c>
      <c r="E3799" s="2" t="s">
        <v>5771</v>
      </c>
      <c r="F3799" s="2">
        <v>89874</v>
      </c>
      <c r="G3799" s="2"/>
      <c r="H3799" s="2"/>
      <c r="I3799" s="2"/>
      <c r="J3799" s="2">
        <v>76164</v>
      </c>
      <c r="K3799" s="2"/>
      <c r="L3799" s="2">
        <f t="shared" si="622"/>
        <v>13709.52</v>
      </c>
      <c r="M3799" s="2">
        <f t="shared" si="623"/>
        <v>6854.76</v>
      </c>
      <c r="N3799" s="2">
        <f t="shared" si="624"/>
        <v>6854.76</v>
      </c>
      <c r="O3799" s="2">
        <f t="shared" si="625"/>
        <v>0</v>
      </c>
      <c r="P3799" s="2">
        <f t="shared" si="626"/>
        <v>89873.52</v>
      </c>
      <c r="Q3799" s="14">
        <f t="shared" si="627"/>
        <v>-0.47999999999592546</v>
      </c>
      <c r="R3799" s="2"/>
      <c r="S3799" s="2"/>
      <c r="T3799" s="1" t="e">
        <v>#N/A</v>
      </c>
    </row>
    <row r="3800" spans="1:20" x14ac:dyDescent="0.25">
      <c r="A3800" s="2" t="str">
        <f t="shared" si="628"/>
        <v>052019</v>
      </c>
      <c r="B3800" s="11">
        <v>43613</v>
      </c>
      <c r="C3800" s="2" t="s">
        <v>2376</v>
      </c>
      <c r="D3800" s="2" t="s">
        <v>318</v>
      </c>
      <c r="E3800" s="2" t="s">
        <v>5771</v>
      </c>
      <c r="F3800" s="2">
        <v>22124</v>
      </c>
      <c r="G3800" s="2"/>
      <c r="H3800" s="2"/>
      <c r="I3800" s="2"/>
      <c r="J3800" s="2">
        <v>18749.5</v>
      </c>
      <c r="K3800" s="2"/>
      <c r="L3800" s="2">
        <f t="shared" si="622"/>
        <v>3374.91</v>
      </c>
      <c r="M3800" s="2">
        <f t="shared" si="623"/>
        <v>1687.4549999999999</v>
      </c>
      <c r="N3800" s="2">
        <f t="shared" si="624"/>
        <v>1687.4549999999999</v>
      </c>
      <c r="O3800" s="2">
        <f t="shared" si="625"/>
        <v>0</v>
      </c>
      <c r="P3800" s="2">
        <f t="shared" si="626"/>
        <v>22124.41</v>
      </c>
      <c r="Q3800" s="14">
        <f t="shared" si="627"/>
        <v>0.40999999999985448</v>
      </c>
      <c r="R3800" s="2"/>
      <c r="S3800" s="2"/>
      <c r="T3800" s="1" t="e">
        <v>#N/A</v>
      </c>
    </row>
    <row r="3801" spans="1:20" x14ac:dyDescent="0.25">
      <c r="A3801" s="2" t="str">
        <f t="shared" si="628"/>
        <v>052019</v>
      </c>
      <c r="B3801" s="11">
        <v>43614</v>
      </c>
      <c r="C3801" s="2" t="s">
        <v>2377</v>
      </c>
      <c r="D3801" s="2" t="s">
        <v>318</v>
      </c>
      <c r="E3801" s="2" t="s">
        <v>5771</v>
      </c>
      <c r="F3801" s="2">
        <v>128913</v>
      </c>
      <c r="G3801" s="2"/>
      <c r="H3801" s="2"/>
      <c r="I3801" s="2"/>
      <c r="J3801" s="2">
        <v>109248.56</v>
      </c>
      <c r="K3801" s="2"/>
      <c r="L3801" s="2">
        <f t="shared" si="622"/>
        <v>19664.7408</v>
      </c>
      <c r="M3801" s="2">
        <f t="shared" si="623"/>
        <v>9832.3703999999998</v>
      </c>
      <c r="N3801" s="2">
        <f t="shared" si="624"/>
        <v>9832.3703999999998</v>
      </c>
      <c r="O3801" s="2">
        <f t="shared" si="625"/>
        <v>0</v>
      </c>
      <c r="P3801" s="2">
        <f t="shared" si="626"/>
        <v>128913.3008</v>
      </c>
      <c r="Q3801" s="14">
        <f t="shared" si="627"/>
        <v>0.3007999999972526</v>
      </c>
      <c r="R3801" s="2"/>
      <c r="S3801" s="2"/>
      <c r="T3801" s="1" t="e">
        <v>#N/A</v>
      </c>
    </row>
    <row r="3802" spans="1:20" x14ac:dyDescent="0.25">
      <c r="A3802" s="2" t="str">
        <f t="shared" si="628"/>
        <v>052019</v>
      </c>
      <c r="B3802" s="11">
        <v>43614</v>
      </c>
      <c r="C3802" s="2" t="s">
        <v>2378</v>
      </c>
      <c r="D3802" s="2" t="s">
        <v>318</v>
      </c>
      <c r="E3802" s="2" t="s">
        <v>5771</v>
      </c>
      <c r="F3802" s="2">
        <v>15301</v>
      </c>
      <c r="G3802" s="2"/>
      <c r="H3802" s="2"/>
      <c r="I3802" s="2"/>
      <c r="J3802" s="2">
        <v>12966.8</v>
      </c>
      <c r="K3802" s="2"/>
      <c r="L3802" s="2">
        <f t="shared" si="622"/>
        <v>2334.0239999999999</v>
      </c>
      <c r="M3802" s="2">
        <f t="shared" si="623"/>
        <v>1167.0119999999999</v>
      </c>
      <c r="N3802" s="2">
        <f t="shared" si="624"/>
        <v>1167.0119999999999</v>
      </c>
      <c r="O3802" s="2">
        <f t="shared" si="625"/>
        <v>0</v>
      </c>
      <c r="P3802" s="2">
        <f t="shared" si="626"/>
        <v>15300.823999999999</v>
      </c>
      <c r="Q3802" s="14">
        <f t="shared" si="627"/>
        <v>-0.17600000000129512</v>
      </c>
      <c r="R3802" s="2"/>
      <c r="S3802" s="2"/>
      <c r="T3802" s="1" t="e">
        <v>#N/A</v>
      </c>
    </row>
    <row r="3803" spans="1:20" x14ac:dyDescent="0.25">
      <c r="A3803" s="2" t="str">
        <f t="shared" si="628"/>
        <v>052019</v>
      </c>
      <c r="B3803" s="11">
        <v>43614</v>
      </c>
      <c r="C3803" s="2" t="s">
        <v>2379</v>
      </c>
      <c r="D3803" s="2" t="s">
        <v>318</v>
      </c>
      <c r="E3803" s="2" t="s">
        <v>5771</v>
      </c>
      <c r="F3803" s="2">
        <v>18524</v>
      </c>
      <c r="G3803" s="2"/>
      <c r="H3803" s="2"/>
      <c r="I3803" s="2"/>
      <c r="J3803" s="2">
        <v>15698.1</v>
      </c>
      <c r="K3803" s="2"/>
      <c r="L3803" s="2">
        <f t="shared" si="622"/>
        <v>2825.6579999999999</v>
      </c>
      <c r="M3803" s="2">
        <f t="shared" si="623"/>
        <v>1412.829</v>
      </c>
      <c r="N3803" s="2">
        <f t="shared" si="624"/>
        <v>1412.829</v>
      </c>
      <c r="O3803" s="2">
        <f t="shared" si="625"/>
        <v>0</v>
      </c>
      <c r="P3803" s="2">
        <f t="shared" si="626"/>
        <v>18523.758000000002</v>
      </c>
      <c r="Q3803" s="14">
        <f t="shared" si="627"/>
        <v>-0.24199999999837019</v>
      </c>
      <c r="R3803" s="2"/>
      <c r="S3803" s="2"/>
      <c r="T3803" s="1" t="e">
        <v>#N/A</v>
      </c>
    </row>
    <row r="3804" spans="1:20" x14ac:dyDescent="0.25">
      <c r="A3804" s="2" t="str">
        <f t="shared" si="628"/>
        <v>052019</v>
      </c>
      <c r="B3804" s="11">
        <v>43615</v>
      </c>
      <c r="C3804" s="2" t="s">
        <v>2380</v>
      </c>
      <c r="D3804" s="2" t="s">
        <v>318</v>
      </c>
      <c r="E3804" s="2" t="s">
        <v>5771</v>
      </c>
      <c r="F3804" s="2">
        <v>40481</v>
      </c>
      <c r="G3804" s="2"/>
      <c r="H3804" s="2"/>
      <c r="I3804" s="2"/>
      <c r="J3804" s="2">
        <v>34305.599999999999</v>
      </c>
      <c r="K3804" s="2"/>
      <c r="L3804" s="2">
        <f t="shared" si="622"/>
        <v>6175.0079999999989</v>
      </c>
      <c r="M3804" s="2">
        <f t="shared" si="623"/>
        <v>3087.5039999999995</v>
      </c>
      <c r="N3804" s="2">
        <f t="shared" si="624"/>
        <v>3087.5039999999995</v>
      </c>
      <c r="O3804" s="2">
        <f t="shared" si="625"/>
        <v>0</v>
      </c>
      <c r="P3804" s="2">
        <f t="shared" si="626"/>
        <v>40480.608</v>
      </c>
      <c r="Q3804" s="14">
        <f t="shared" si="627"/>
        <v>-0.39199999999982538</v>
      </c>
      <c r="R3804" s="2"/>
      <c r="S3804" s="2"/>
      <c r="T3804" s="1" t="e">
        <v>#N/A</v>
      </c>
    </row>
    <row r="3805" spans="1:20" x14ac:dyDescent="0.25">
      <c r="A3805" s="2" t="str">
        <f t="shared" si="628"/>
        <v>052019</v>
      </c>
      <c r="B3805" s="11">
        <v>43615</v>
      </c>
      <c r="C3805" s="2" t="s">
        <v>2381</v>
      </c>
      <c r="D3805" s="2" t="s">
        <v>318</v>
      </c>
      <c r="E3805" s="2" t="s">
        <v>5771</v>
      </c>
      <c r="F3805" s="2">
        <v>2499</v>
      </c>
      <c r="G3805" s="2"/>
      <c r="H3805" s="2"/>
      <c r="I3805" s="2"/>
      <c r="J3805" s="2">
        <v>2117.5</v>
      </c>
      <c r="K3805" s="2"/>
      <c r="L3805" s="2">
        <f t="shared" ref="L3805:L3868" si="629">+(H3805*$H$1/100)+(I3805*$I$1/100)+(J3805*$J$1/100)+(K3805*$K$1/100)</f>
        <v>381.15</v>
      </c>
      <c r="M3805" s="2">
        <f t="shared" ref="M3805:M3868" si="630">+IF(VALUE(LEFT(D3805,2))=33,L3805/2,0)</f>
        <v>190.57499999999999</v>
      </c>
      <c r="N3805" s="2">
        <f t="shared" ref="N3805:N3868" si="631">+M3805</f>
        <v>190.57499999999999</v>
      </c>
      <c r="O3805" s="2">
        <f t="shared" ref="O3805:O3868" si="632">+IF(VALUE(LEFT(D3805,2))=33,0,L3805)</f>
        <v>0</v>
      </c>
      <c r="P3805" s="2">
        <f t="shared" ref="P3805:P3868" si="633">H3805+I3805+J3805+K3805+L3805+G3805</f>
        <v>2498.65</v>
      </c>
      <c r="Q3805" s="14">
        <f t="shared" ref="Q3805:Q3868" si="634">P3805-F3805</f>
        <v>-0.34999999999990905</v>
      </c>
      <c r="R3805" s="2"/>
      <c r="S3805" s="2"/>
      <c r="T3805" s="1" t="e">
        <v>#N/A</v>
      </c>
    </row>
    <row r="3806" spans="1:20" x14ac:dyDescent="0.25">
      <c r="A3806" s="2" t="str">
        <f t="shared" si="628"/>
        <v>052019</v>
      </c>
      <c r="B3806" s="11">
        <v>43616</v>
      </c>
      <c r="C3806" s="2" t="s">
        <v>2382</v>
      </c>
      <c r="D3806" s="2" t="s">
        <v>318</v>
      </c>
      <c r="E3806" s="2" t="s">
        <v>5771</v>
      </c>
      <c r="F3806" s="2">
        <v>98690</v>
      </c>
      <c r="G3806" s="2"/>
      <c r="H3806" s="2"/>
      <c r="I3806" s="2"/>
      <c r="J3806" s="2">
        <v>83635.199999999997</v>
      </c>
      <c r="K3806" s="2"/>
      <c r="L3806" s="2">
        <f t="shared" si="629"/>
        <v>15054.335999999999</v>
      </c>
      <c r="M3806" s="2">
        <f t="shared" si="630"/>
        <v>7527.1679999999997</v>
      </c>
      <c r="N3806" s="2">
        <f t="shared" si="631"/>
        <v>7527.1679999999997</v>
      </c>
      <c r="O3806" s="2">
        <f t="shared" si="632"/>
        <v>0</v>
      </c>
      <c r="P3806" s="2">
        <f t="shared" si="633"/>
        <v>98689.535999999993</v>
      </c>
      <c r="Q3806" s="14">
        <f t="shared" si="634"/>
        <v>-0.46400000000721775</v>
      </c>
      <c r="R3806" s="2"/>
      <c r="S3806" s="2"/>
      <c r="T3806" s="1" t="e">
        <v>#N/A</v>
      </c>
    </row>
    <row r="3807" spans="1:20" x14ac:dyDescent="0.25">
      <c r="A3807" s="2" t="str">
        <f t="shared" si="628"/>
        <v>052019</v>
      </c>
      <c r="B3807" s="11">
        <v>43616</v>
      </c>
      <c r="C3807" s="2" t="s">
        <v>2383</v>
      </c>
      <c r="D3807" s="2" t="s">
        <v>318</v>
      </c>
      <c r="E3807" s="2" t="s">
        <v>5771</v>
      </c>
      <c r="F3807" s="2">
        <v>53667</v>
      </c>
      <c r="G3807" s="2"/>
      <c r="H3807" s="2"/>
      <c r="I3807" s="2"/>
      <c r="J3807" s="2">
        <v>45480.5</v>
      </c>
      <c r="K3807" s="2"/>
      <c r="L3807" s="2">
        <f t="shared" si="629"/>
        <v>8186.49</v>
      </c>
      <c r="M3807" s="2">
        <f t="shared" si="630"/>
        <v>4093.2449999999999</v>
      </c>
      <c r="N3807" s="2">
        <f t="shared" si="631"/>
        <v>4093.2449999999999</v>
      </c>
      <c r="O3807" s="2">
        <f t="shared" si="632"/>
        <v>0</v>
      </c>
      <c r="P3807" s="2">
        <f t="shared" si="633"/>
        <v>53666.99</v>
      </c>
      <c r="Q3807" s="14">
        <f t="shared" si="634"/>
        <v>-1.0000000002037268E-2</v>
      </c>
      <c r="R3807" s="2"/>
      <c r="S3807" s="2"/>
      <c r="T3807" s="1" t="e">
        <v>#N/A</v>
      </c>
    </row>
    <row r="3808" spans="1:20" x14ac:dyDescent="0.25">
      <c r="A3808" s="2" t="str">
        <f t="shared" si="628"/>
        <v>062019</v>
      </c>
      <c r="B3808" s="11">
        <v>43633</v>
      </c>
      <c r="C3808" s="2" t="s">
        <v>2817</v>
      </c>
      <c r="D3808" s="2" t="s">
        <v>318</v>
      </c>
      <c r="E3808" s="2" t="s">
        <v>5771</v>
      </c>
      <c r="F3808" s="2">
        <v>137264</v>
      </c>
      <c r="G3808" s="2"/>
      <c r="H3808" s="2"/>
      <c r="I3808" s="2"/>
      <c r="J3808" s="2">
        <v>116325</v>
      </c>
      <c r="K3808" s="2"/>
      <c r="L3808" s="2">
        <f t="shared" si="629"/>
        <v>20938.5</v>
      </c>
      <c r="M3808" s="2">
        <f t="shared" si="630"/>
        <v>10469.25</v>
      </c>
      <c r="N3808" s="2">
        <f t="shared" si="631"/>
        <v>10469.25</v>
      </c>
      <c r="O3808" s="2">
        <f t="shared" si="632"/>
        <v>0</v>
      </c>
      <c r="P3808" s="2">
        <f t="shared" si="633"/>
        <v>137263.5</v>
      </c>
      <c r="Q3808" s="14">
        <f t="shared" si="634"/>
        <v>-0.5</v>
      </c>
      <c r="R3808" s="2"/>
      <c r="S3808" s="2"/>
      <c r="T3808" s="1" t="e">
        <v>#N/A</v>
      </c>
    </row>
    <row r="3809" spans="1:20" x14ac:dyDescent="0.25">
      <c r="A3809" s="2" t="str">
        <f t="shared" si="628"/>
        <v>062019</v>
      </c>
      <c r="B3809" s="11">
        <v>43635</v>
      </c>
      <c r="C3809" s="2" t="s">
        <v>2818</v>
      </c>
      <c r="D3809" s="2" t="s">
        <v>318</v>
      </c>
      <c r="E3809" s="2" t="s">
        <v>5771</v>
      </c>
      <c r="F3809" s="2">
        <v>96675</v>
      </c>
      <c r="G3809" s="2"/>
      <c r="H3809" s="2"/>
      <c r="I3809" s="2"/>
      <c r="J3809" s="2">
        <v>81927.899999999994</v>
      </c>
      <c r="K3809" s="2"/>
      <c r="L3809" s="2">
        <f t="shared" si="629"/>
        <v>14747.021999999999</v>
      </c>
      <c r="M3809" s="2">
        <f t="shared" si="630"/>
        <v>7373.5109999999995</v>
      </c>
      <c r="N3809" s="2">
        <f t="shared" si="631"/>
        <v>7373.5109999999995</v>
      </c>
      <c r="O3809" s="2">
        <f t="shared" si="632"/>
        <v>0</v>
      </c>
      <c r="P3809" s="2">
        <f t="shared" si="633"/>
        <v>96674.921999999991</v>
      </c>
      <c r="Q3809" s="14">
        <f t="shared" si="634"/>
        <v>-7.8000000008614734E-2</v>
      </c>
      <c r="R3809" s="2"/>
      <c r="S3809" s="2"/>
      <c r="T3809" s="1" t="e">
        <v>#N/A</v>
      </c>
    </row>
    <row r="3810" spans="1:20" x14ac:dyDescent="0.25">
      <c r="A3810" s="2" t="str">
        <f t="shared" si="628"/>
        <v>062019</v>
      </c>
      <c r="B3810" s="11">
        <v>43635</v>
      </c>
      <c r="C3810" s="2" t="s">
        <v>2819</v>
      </c>
      <c r="D3810" s="2" t="s">
        <v>318</v>
      </c>
      <c r="E3810" s="2" t="s">
        <v>5771</v>
      </c>
      <c r="F3810" s="2">
        <v>85824</v>
      </c>
      <c r="G3810" s="2"/>
      <c r="H3810" s="2"/>
      <c r="I3810" s="2"/>
      <c r="J3810" s="2">
        <v>72732</v>
      </c>
      <c r="K3810" s="2"/>
      <c r="L3810" s="2">
        <f t="shared" si="629"/>
        <v>13091.76</v>
      </c>
      <c r="M3810" s="2">
        <f t="shared" si="630"/>
        <v>6545.88</v>
      </c>
      <c r="N3810" s="2">
        <f t="shared" si="631"/>
        <v>6545.88</v>
      </c>
      <c r="O3810" s="2">
        <f t="shared" si="632"/>
        <v>0</v>
      </c>
      <c r="P3810" s="2">
        <f t="shared" si="633"/>
        <v>85823.76</v>
      </c>
      <c r="Q3810" s="14">
        <f t="shared" si="634"/>
        <v>-0.24000000000523869</v>
      </c>
      <c r="R3810" s="2"/>
      <c r="S3810" s="2"/>
      <c r="T3810" s="1" t="e">
        <v>#N/A</v>
      </c>
    </row>
    <row r="3811" spans="1:20" x14ac:dyDescent="0.25">
      <c r="A3811" s="2" t="str">
        <f t="shared" si="628"/>
        <v>062019</v>
      </c>
      <c r="B3811" s="11">
        <v>43637</v>
      </c>
      <c r="C3811" s="2" t="s">
        <v>2820</v>
      </c>
      <c r="D3811" s="2" t="s">
        <v>318</v>
      </c>
      <c r="E3811" s="2" t="s">
        <v>5771</v>
      </c>
      <c r="F3811" s="2">
        <v>151406</v>
      </c>
      <c r="G3811" s="2"/>
      <c r="H3811" s="2"/>
      <c r="I3811" s="2"/>
      <c r="J3811" s="2">
        <v>128309.84</v>
      </c>
      <c r="K3811" s="2"/>
      <c r="L3811" s="2">
        <f t="shared" si="629"/>
        <v>23095.771200000003</v>
      </c>
      <c r="M3811" s="2">
        <f t="shared" si="630"/>
        <v>11547.885600000001</v>
      </c>
      <c r="N3811" s="2">
        <f t="shared" si="631"/>
        <v>11547.885600000001</v>
      </c>
      <c r="O3811" s="2">
        <f t="shared" si="632"/>
        <v>0</v>
      </c>
      <c r="P3811" s="2">
        <f t="shared" si="633"/>
        <v>151405.61119999998</v>
      </c>
      <c r="Q3811" s="14">
        <f t="shared" si="634"/>
        <v>-0.38880000001518056</v>
      </c>
      <c r="R3811" s="2"/>
      <c r="S3811" s="2"/>
      <c r="T3811" s="1" t="e">
        <v>#N/A</v>
      </c>
    </row>
    <row r="3812" spans="1:20" x14ac:dyDescent="0.25">
      <c r="A3812" s="2" t="str">
        <f t="shared" si="628"/>
        <v>062019</v>
      </c>
      <c r="B3812" s="11">
        <v>43637</v>
      </c>
      <c r="C3812" s="2" t="s">
        <v>2821</v>
      </c>
      <c r="D3812" s="2" t="s">
        <v>318</v>
      </c>
      <c r="E3812" s="2" t="s">
        <v>5771</v>
      </c>
      <c r="F3812" s="2">
        <v>33336</v>
      </c>
      <c r="G3812" s="2"/>
      <c r="H3812" s="2"/>
      <c r="I3812" s="2"/>
      <c r="J3812" s="2">
        <v>28251</v>
      </c>
      <c r="K3812" s="2"/>
      <c r="L3812" s="2">
        <f t="shared" si="629"/>
        <v>5085.18</v>
      </c>
      <c r="M3812" s="2">
        <f t="shared" si="630"/>
        <v>2542.59</v>
      </c>
      <c r="N3812" s="2">
        <f t="shared" si="631"/>
        <v>2542.59</v>
      </c>
      <c r="O3812" s="2">
        <f t="shared" si="632"/>
        <v>0</v>
      </c>
      <c r="P3812" s="2">
        <f t="shared" si="633"/>
        <v>33336.18</v>
      </c>
      <c r="Q3812" s="14">
        <f t="shared" si="634"/>
        <v>0.18000000000029104</v>
      </c>
      <c r="R3812" s="2"/>
      <c r="S3812" s="2"/>
      <c r="T3812" s="1" t="e">
        <v>#N/A</v>
      </c>
    </row>
    <row r="3813" spans="1:20" x14ac:dyDescent="0.25">
      <c r="A3813" s="2" t="str">
        <f t="shared" si="628"/>
        <v>062019</v>
      </c>
      <c r="B3813" s="11">
        <v>43640</v>
      </c>
      <c r="C3813" s="2" t="s">
        <v>2822</v>
      </c>
      <c r="D3813" s="2" t="s">
        <v>318</v>
      </c>
      <c r="E3813" s="2" t="s">
        <v>5771</v>
      </c>
      <c r="F3813" s="2">
        <v>181889</v>
      </c>
      <c r="G3813" s="2"/>
      <c r="H3813" s="2"/>
      <c r="I3813" s="2"/>
      <c r="J3813" s="2">
        <v>154143</v>
      </c>
      <c r="K3813" s="2"/>
      <c r="L3813" s="2">
        <f t="shared" si="629"/>
        <v>27745.74</v>
      </c>
      <c r="M3813" s="2">
        <f t="shared" si="630"/>
        <v>13872.87</v>
      </c>
      <c r="N3813" s="2">
        <f t="shared" si="631"/>
        <v>13872.87</v>
      </c>
      <c r="O3813" s="2">
        <f t="shared" si="632"/>
        <v>0</v>
      </c>
      <c r="P3813" s="2">
        <f t="shared" si="633"/>
        <v>181888.74</v>
      </c>
      <c r="Q3813" s="14">
        <f t="shared" si="634"/>
        <v>-0.26000000000931323</v>
      </c>
      <c r="R3813" s="2"/>
      <c r="S3813" s="2"/>
      <c r="T3813" s="1" t="e">
        <v>#N/A</v>
      </c>
    </row>
    <row r="3814" spans="1:20" x14ac:dyDescent="0.25">
      <c r="A3814" s="2" t="str">
        <f t="shared" si="628"/>
        <v>062019</v>
      </c>
      <c r="B3814" s="11">
        <v>43642</v>
      </c>
      <c r="C3814" s="2" t="s">
        <v>2823</v>
      </c>
      <c r="D3814" s="2" t="s">
        <v>318</v>
      </c>
      <c r="E3814" s="2" t="s">
        <v>5771</v>
      </c>
      <c r="F3814" s="2">
        <v>38349</v>
      </c>
      <c r="G3814" s="2"/>
      <c r="H3814" s="2"/>
      <c r="I3814" s="2"/>
      <c r="J3814" s="2">
        <v>32498.75</v>
      </c>
      <c r="K3814" s="2"/>
      <c r="L3814" s="2">
        <f t="shared" si="629"/>
        <v>5849.7749999999996</v>
      </c>
      <c r="M3814" s="2">
        <f t="shared" si="630"/>
        <v>2924.8874999999998</v>
      </c>
      <c r="N3814" s="2">
        <f t="shared" si="631"/>
        <v>2924.8874999999998</v>
      </c>
      <c r="O3814" s="2">
        <f t="shared" si="632"/>
        <v>0</v>
      </c>
      <c r="P3814" s="2">
        <f t="shared" si="633"/>
        <v>38348.525000000001</v>
      </c>
      <c r="Q3814" s="14">
        <f t="shared" si="634"/>
        <v>-0.47499999999854481</v>
      </c>
      <c r="R3814" s="2"/>
      <c r="S3814" s="2"/>
      <c r="T3814" s="1" t="e">
        <v>#N/A</v>
      </c>
    </row>
    <row r="3815" spans="1:20" x14ac:dyDescent="0.25">
      <c r="A3815" s="2" t="str">
        <f t="shared" si="628"/>
        <v>062019</v>
      </c>
      <c r="B3815" s="11">
        <v>43643</v>
      </c>
      <c r="C3815" s="2" t="s">
        <v>2824</v>
      </c>
      <c r="D3815" s="2" t="s">
        <v>318</v>
      </c>
      <c r="E3815" s="2" t="s">
        <v>5771</v>
      </c>
      <c r="F3815" s="2">
        <v>18956</v>
      </c>
      <c r="G3815" s="2"/>
      <c r="H3815" s="2"/>
      <c r="I3815" s="2"/>
      <c r="J3815" s="2">
        <v>16064.75</v>
      </c>
      <c r="K3815" s="2"/>
      <c r="L3815" s="2">
        <f t="shared" si="629"/>
        <v>2891.6550000000002</v>
      </c>
      <c r="M3815" s="2">
        <f t="shared" si="630"/>
        <v>1445.8275000000001</v>
      </c>
      <c r="N3815" s="2">
        <f t="shared" si="631"/>
        <v>1445.8275000000001</v>
      </c>
      <c r="O3815" s="2">
        <f t="shared" si="632"/>
        <v>0</v>
      </c>
      <c r="P3815" s="2">
        <f t="shared" si="633"/>
        <v>18956.404999999999</v>
      </c>
      <c r="Q3815" s="14">
        <f t="shared" si="634"/>
        <v>0.40499999999883585</v>
      </c>
      <c r="R3815" s="2"/>
      <c r="S3815" s="2"/>
      <c r="T3815" s="1" t="e">
        <v>#N/A</v>
      </c>
    </row>
    <row r="3816" spans="1:20" x14ac:dyDescent="0.25">
      <c r="A3816" s="2" t="str">
        <f t="shared" si="628"/>
        <v>062019</v>
      </c>
      <c r="B3816" s="11">
        <v>43643</v>
      </c>
      <c r="C3816" s="2" t="s">
        <v>2825</v>
      </c>
      <c r="D3816" s="2" t="s">
        <v>318</v>
      </c>
      <c r="E3816" s="2" t="s">
        <v>5771</v>
      </c>
      <c r="F3816" s="2">
        <v>12634</v>
      </c>
      <c r="G3816" s="2"/>
      <c r="H3816" s="2"/>
      <c r="I3816" s="2"/>
      <c r="J3816" s="2">
        <v>10706.85</v>
      </c>
      <c r="K3816" s="2"/>
      <c r="L3816" s="2">
        <f t="shared" si="629"/>
        <v>1927.2330000000002</v>
      </c>
      <c r="M3816" s="2">
        <f t="shared" si="630"/>
        <v>963.61650000000009</v>
      </c>
      <c r="N3816" s="2">
        <f t="shared" si="631"/>
        <v>963.61650000000009</v>
      </c>
      <c r="O3816" s="2">
        <f t="shared" si="632"/>
        <v>0</v>
      </c>
      <c r="P3816" s="2">
        <f t="shared" si="633"/>
        <v>12634.083000000001</v>
      </c>
      <c r="Q3816" s="14">
        <f t="shared" si="634"/>
        <v>8.3000000000538421E-2</v>
      </c>
      <c r="R3816" s="2"/>
      <c r="S3816" s="2"/>
      <c r="T3816" s="1" t="e">
        <v>#N/A</v>
      </c>
    </row>
    <row r="3817" spans="1:20" x14ac:dyDescent="0.25">
      <c r="A3817" s="2" t="str">
        <f t="shared" si="628"/>
        <v>062019</v>
      </c>
      <c r="B3817" s="11">
        <v>43643</v>
      </c>
      <c r="C3817" s="2" t="s">
        <v>2826</v>
      </c>
      <c r="D3817" s="2" t="s">
        <v>318</v>
      </c>
      <c r="E3817" s="2" t="s">
        <v>5771</v>
      </c>
      <c r="F3817" s="2">
        <v>5379</v>
      </c>
      <c r="G3817" s="2"/>
      <c r="H3817" s="2"/>
      <c r="I3817" s="2"/>
      <c r="J3817" s="2">
        <v>4558.3999999999996</v>
      </c>
      <c r="K3817" s="2"/>
      <c r="L3817" s="2">
        <f t="shared" si="629"/>
        <v>820.51199999999994</v>
      </c>
      <c r="M3817" s="2">
        <f t="shared" si="630"/>
        <v>410.25599999999997</v>
      </c>
      <c r="N3817" s="2">
        <f t="shared" si="631"/>
        <v>410.25599999999997</v>
      </c>
      <c r="O3817" s="2">
        <f t="shared" si="632"/>
        <v>0</v>
      </c>
      <c r="P3817" s="2">
        <f t="shared" si="633"/>
        <v>5378.9119999999994</v>
      </c>
      <c r="Q3817" s="14">
        <f t="shared" si="634"/>
        <v>-8.800000000064756E-2</v>
      </c>
      <c r="R3817" s="2"/>
      <c r="S3817" s="2"/>
      <c r="T3817" s="1" t="e">
        <v>#N/A</v>
      </c>
    </row>
    <row r="3818" spans="1:20" x14ac:dyDescent="0.25">
      <c r="A3818" s="2" t="str">
        <f t="shared" si="628"/>
        <v>062019</v>
      </c>
      <c r="B3818" s="11">
        <v>43644</v>
      </c>
      <c r="C3818" s="2" t="s">
        <v>2827</v>
      </c>
      <c r="D3818" s="2" t="s">
        <v>318</v>
      </c>
      <c r="E3818" s="2" t="s">
        <v>5771</v>
      </c>
      <c r="F3818" s="2">
        <v>4816</v>
      </c>
      <c r="G3818" s="2"/>
      <c r="H3818" s="2"/>
      <c r="I3818" s="2"/>
      <c r="J3818" s="2">
        <v>4081</v>
      </c>
      <c r="K3818" s="2"/>
      <c r="L3818" s="2">
        <f t="shared" si="629"/>
        <v>734.58</v>
      </c>
      <c r="M3818" s="2">
        <f t="shared" si="630"/>
        <v>367.29</v>
      </c>
      <c r="N3818" s="2">
        <f t="shared" si="631"/>
        <v>367.29</v>
      </c>
      <c r="O3818" s="2">
        <f t="shared" si="632"/>
        <v>0</v>
      </c>
      <c r="P3818" s="2">
        <f t="shared" si="633"/>
        <v>4815.58</v>
      </c>
      <c r="Q3818" s="14">
        <f t="shared" si="634"/>
        <v>-0.42000000000007276</v>
      </c>
      <c r="R3818" s="2"/>
      <c r="S3818" s="2"/>
      <c r="T3818" s="1" t="e">
        <v>#N/A</v>
      </c>
    </row>
    <row r="3819" spans="1:20" x14ac:dyDescent="0.25">
      <c r="A3819" s="2" t="str">
        <f t="shared" si="628"/>
        <v>062019</v>
      </c>
      <c r="B3819" s="11">
        <v>43620</v>
      </c>
      <c r="C3819" s="2" t="s">
        <v>2828</v>
      </c>
      <c r="D3819" s="2" t="s">
        <v>318</v>
      </c>
      <c r="E3819" s="2" t="s">
        <v>5771</v>
      </c>
      <c r="F3819" s="2">
        <v>74458</v>
      </c>
      <c r="G3819" s="2"/>
      <c r="H3819" s="2"/>
      <c r="I3819" s="2"/>
      <c r="J3819" s="2">
        <v>63100</v>
      </c>
      <c r="K3819" s="2"/>
      <c r="L3819" s="2">
        <f t="shared" si="629"/>
        <v>11358</v>
      </c>
      <c r="M3819" s="2">
        <f t="shared" si="630"/>
        <v>5679</v>
      </c>
      <c r="N3819" s="2">
        <f t="shared" si="631"/>
        <v>5679</v>
      </c>
      <c r="O3819" s="2">
        <f t="shared" si="632"/>
        <v>0</v>
      </c>
      <c r="P3819" s="2">
        <f t="shared" si="633"/>
        <v>74458</v>
      </c>
      <c r="Q3819" s="14">
        <f t="shared" si="634"/>
        <v>0</v>
      </c>
      <c r="R3819" s="2"/>
      <c r="S3819" s="2"/>
      <c r="T3819" s="1" t="e">
        <v>#N/A</v>
      </c>
    </row>
    <row r="3820" spans="1:20" x14ac:dyDescent="0.25">
      <c r="A3820" s="2" t="str">
        <f t="shared" si="628"/>
        <v>062019</v>
      </c>
      <c r="B3820" s="11">
        <v>43620</v>
      </c>
      <c r="C3820" s="2" t="s">
        <v>2829</v>
      </c>
      <c r="D3820" s="2" t="s">
        <v>318</v>
      </c>
      <c r="E3820" s="2" t="s">
        <v>5771</v>
      </c>
      <c r="F3820" s="2">
        <v>160705</v>
      </c>
      <c r="G3820" s="2"/>
      <c r="H3820" s="2"/>
      <c r="I3820" s="2"/>
      <c r="J3820" s="2">
        <v>136191</v>
      </c>
      <c r="K3820" s="2"/>
      <c r="L3820" s="2">
        <f t="shared" si="629"/>
        <v>24514.38</v>
      </c>
      <c r="M3820" s="2">
        <f t="shared" si="630"/>
        <v>12257.19</v>
      </c>
      <c r="N3820" s="2">
        <f t="shared" si="631"/>
        <v>12257.19</v>
      </c>
      <c r="O3820" s="2">
        <f t="shared" si="632"/>
        <v>0</v>
      </c>
      <c r="P3820" s="2">
        <f t="shared" si="633"/>
        <v>160705.38</v>
      </c>
      <c r="Q3820" s="14">
        <f t="shared" si="634"/>
        <v>0.38000000000465661</v>
      </c>
      <c r="R3820" s="2"/>
      <c r="S3820" s="2"/>
      <c r="T3820" s="1" t="e">
        <v>#N/A</v>
      </c>
    </row>
    <row r="3821" spans="1:20" x14ac:dyDescent="0.25">
      <c r="A3821" s="2" t="str">
        <f t="shared" si="628"/>
        <v>062019</v>
      </c>
      <c r="B3821" s="11">
        <v>43621</v>
      </c>
      <c r="C3821" s="2" t="s">
        <v>2830</v>
      </c>
      <c r="D3821" s="2" t="s">
        <v>318</v>
      </c>
      <c r="E3821" s="2" t="s">
        <v>5771</v>
      </c>
      <c r="F3821" s="2">
        <v>34494</v>
      </c>
      <c r="G3821" s="2"/>
      <c r="H3821" s="2"/>
      <c r="I3821" s="2"/>
      <c r="J3821" s="2">
        <v>29232</v>
      </c>
      <c r="K3821" s="2"/>
      <c r="L3821" s="2">
        <f t="shared" si="629"/>
        <v>5261.76</v>
      </c>
      <c r="M3821" s="2">
        <f t="shared" si="630"/>
        <v>2630.88</v>
      </c>
      <c r="N3821" s="2">
        <f t="shared" si="631"/>
        <v>2630.88</v>
      </c>
      <c r="O3821" s="2">
        <f t="shared" si="632"/>
        <v>0</v>
      </c>
      <c r="P3821" s="2">
        <f t="shared" si="633"/>
        <v>34493.760000000002</v>
      </c>
      <c r="Q3821" s="14">
        <f t="shared" si="634"/>
        <v>-0.23999999999796273</v>
      </c>
      <c r="R3821" s="2"/>
      <c r="S3821" s="2"/>
      <c r="T3821" s="1" t="e">
        <v>#N/A</v>
      </c>
    </row>
    <row r="3822" spans="1:20" x14ac:dyDescent="0.25">
      <c r="A3822" s="2" t="str">
        <f t="shared" si="628"/>
        <v>062019</v>
      </c>
      <c r="B3822" s="11">
        <v>43621</v>
      </c>
      <c r="C3822" s="2" t="s">
        <v>2831</v>
      </c>
      <c r="D3822" s="2" t="s">
        <v>318</v>
      </c>
      <c r="E3822" s="2" t="s">
        <v>5771</v>
      </c>
      <c r="F3822" s="2">
        <v>23517</v>
      </c>
      <c r="G3822" s="2"/>
      <c r="H3822" s="2"/>
      <c r="I3822" s="2"/>
      <c r="J3822" s="2">
        <v>19929.919999999998</v>
      </c>
      <c r="K3822" s="2"/>
      <c r="L3822" s="2">
        <f t="shared" si="629"/>
        <v>3587.3855999999996</v>
      </c>
      <c r="M3822" s="2">
        <f t="shared" si="630"/>
        <v>1793.6927999999998</v>
      </c>
      <c r="N3822" s="2">
        <f t="shared" si="631"/>
        <v>1793.6927999999998</v>
      </c>
      <c r="O3822" s="2">
        <f t="shared" si="632"/>
        <v>0</v>
      </c>
      <c r="P3822" s="2">
        <f t="shared" si="633"/>
        <v>23517.3056</v>
      </c>
      <c r="Q3822" s="14">
        <f t="shared" si="634"/>
        <v>0.30559999999968568</v>
      </c>
      <c r="R3822" s="2"/>
      <c r="S3822" s="2"/>
      <c r="T3822" s="1" t="e">
        <v>#N/A</v>
      </c>
    </row>
    <row r="3823" spans="1:20" x14ac:dyDescent="0.25">
      <c r="A3823" s="2" t="str">
        <f t="shared" si="628"/>
        <v>062019</v>
      </c>
      <c r="B3823" s="11">
        <v>43623</v>
      </c>
      <c r="C3823" s="2" t="s">
        <v>2832</v>
      </c>
      <c r="D3823" s="2" t="s">
        <v>318</v>
      </c>
      <c r="E3823" s="2" t="s">
        <v>5771</v>
      </c>
      <c r="F3823" s="2">
        <v>31907</v>
      </c>
      <c r="G3823" s="2"/>
      <c r="H3823" s="2"/>
      <c r="I3823" s="2"/>
      <c r="J3823" s="2">
        <v>27040.2</v>
      </c>
      <c r="K3823" s="2"/>
      <c r="L3823" s="2">
        <f t="shared" si="629"/>
        <v>4867.2360000000008</v>
      </c>
      <c r="M3823" s="2">
        <f t="shared" si="630"/>
        <v>2433.6180000000004</v>
      </c>
      <c r="N3823" s="2">
        <f t="shared" si="631"/>
        <v>2433.6180000000004</v>
      </c>
      <c r="O3823" s="2">
        <f t="shared" si="632"/>
        <v>0</v>
      </c>
      <c r="P3823" s="2">
        <f t="shared" si="633"/>
        <v>31907.436000000002</v>
      </c>
      <c r="Q3823" s="14">
        <f t="shared" si="634"/>
        <v>0.4360000000015134</v>
      </c>
      <c r="R3823" s="2"/>
      <c r="S3823" s="2"/>
      <c r="T3823" s="1" t="e">
        <v>#N/A</v>
      </c>
    </row>
    <row r="3824" spans="1:20" x14ac:dyDescent="0.25">
      <c r="A3824" s="2" t="str">
        <f t="shared" si="628"/>
        <v>062019</v>
      </c>
      <c r="B3824" s="11">
        <v>43624</v>
      </c>
      <c r="C3824" s="2" t="s">
        <v>2833</v>
      </c>
      <c r="D3824" s="2" t="s">
        <v>318</v>
      </c>
      <c r="E3824" s="2" t="s">
        <v>5771</v>
      </c>
      <c r="F3824" s="2">
        <v>1861</v>
      </c>
      <c r="G3824" s="2"/>
      <c r="H3824" s="2"/>
      <c r="I3824" s="2"/>
      <c r="J3824" s="2">
        <v>1577.46</v>
      </c>
      <c r="K3824" s="2"/>
      <c r="L3824" s="2">
        <f t="shared" si="629"/>
        <v>283.94279999999998</v>
      </c>
      <c r="M3824" s="2">
        <f t="shared" si="630"/>
        <v>141.97139999999999</v>
      </c>
      <c r="N3824" s="2">
        <f t="shared" si="631"/>
        <v>141.97139999999999</v>
      </c>
      <c r="O3824" s="2">
        <f t="shared" si="632"/>
        <v>0</v>
      </c>
      <c r="P3824" s="2">
        <f t="shared" si="633"/>
        <v>1861.4028000000001</v>
      </c>
      <c r="Q3824" s="14">
        <f t="shared" si="634"/>
        <v>0.40280000000007021</v>
      </c>
      <c r="R3824" s="2"/>
      <c r="S3824" s="2"/>
      <c r="T3824" s="1" t="e">
        <v>#N/A</v>
      </c>
    </row>
    <row r="3825" spans="1:20" x14ac:dyDescent="0.25">
      <c r="A3825" s="2" t="str">
        <f t="shared" si="628"/>
        <v>062019</v>
      </c>
      <c r="B3825" s="11">
        <v>43624</v>
      </c>
      <c r="C3825" s="2" t="s">
        <v>2834</v>
      </c>
      <c r="D3825" s="2" t="s">
        <v>318</v>
      </c>
      <c r="E3825" s="2" t="s">
        <v>5771</v>
      </c>
      <c r="F3825" s="2">
        <v>38769</v>
      </c>
      <c r="G3825" s="2"/>
      <c r="H3825" s="2"/>
      <c r="I3825" s="2"/>
      <c r="J3825" s="2">
        <v>32855.300000000003</v>
      </c>
      <c r="K3825" s="2"/>
      <c r="L3825" s="2">
        <f t="shared" si="629"/>
        <v>5913.9540000000006</v>
      </c>
      <c r="M3825" s="2">
        <f t="shared" si="630"/>
        <v>2956.9770000000003</v>
      </c>
      <c r="N3825" s="2">
        <f t="shared" si="631"/>
        <v>2956.9770000000003</v>
      </c>
      <c r="O3825" s="2">
        <f t="shared" si="632"/>
        <v>0</v>
      </c>
      <c r="P3825" s="2">
        <f t="shared" si="633"/>
        <v>38769.254000000001</v>
      </c>
      <c r="Q3825" s="14">
        <f t="shared" si="634"/>
        <v>0.25400000000081491</v>
      </c>
      <c r="R3825" s="2"/>
      <c r="S3825" s="2"/>
      <c r="T3825" s="1" t="e">
        <v>#N/A</v>
      </c>
    </row>
    <row r="3826" spans="1:20" x14ac:dyDescent="0.25">
      <c r="A3826" s="2" t="str">
        <f t="shared" si="628"/>
        <v>062019</v>
      </c>
      <c r="B3826" s="11">
        <v>43627</v>
      </c>
      <c r="C3826" s="2" t="s">
        <v>2835</v>
      </c>
      <c r="D3826" s="2" t="s">
        <v>318</v>
      </c>
      <c r="E3826" s="2" t="s">
        <v>5771</v>
      </c>
      <c r="F3826" s="2">
        <v>12003</v>
      </c>
      <c r="G3826" s="2"/>
      <c r="H3826" s="2"/>
      <c r="I3826" s="2"/>
      <c r="J3826" s="2">
        <v>10171.700000000001</v>
      </c>
      <c r="K3826" s="2"/>
      <c r="L3826" s="2">
        <f t="shared" si="629"/>
        <v>1830.9059999999999</v>
      </c>
      <c r="M3826" s="2">
        <f t="shared" si="630"/>
        <v>915.45299999999997</v>
      </c>
      <c r="N3826" s="2">
        <f t="shared" si="631"/>
        <v>915.45299999999997</v>
      </c>
      <c r="O3826" s="2">
        <f t="shared" si="632"/>
        <v>0</v>
      </c>
      <c r="P3826" s="2">
        <f t="shared" si="633"/>
        <v>12002.606</v>
      </c>
      <c r="Q3826" s="14">
        <f t="shared" si="634"/>
        <v>-0.39400000000023283</v>
      </c>
      <c r="R3826" s="2"/>
      <c r="S3826" s="2"/>
      <c r="T3826" s="1" t="e">
        <v>#N/A</v>
      </c>
    </row>
    <row r="3827" spans="1:20" x14ac:dyDescent="0.25">
      <c r="A3827" s="2" t="str">
        <f t="shared" si="628"/>
        <v>062019</v>
      </c>
      <c r="B3827" s="11">
        <v>43627</v>
      </c>
      <c r="C3827" s="2" t="s">
        <v>2836</v>
      </c>
      <c r="D3827" s="2" t="s">
        <v>318</v>
      </c>
      <c r="E3827" s="2" t="s">
        <v>5771</v>
      </c>
      <c r="F3827" s="2">
        <v>23435</v>
      </c>
      <c r="G3827" s="2"/>
      <c r="H3827" s="2"/>
      <c r="I3827" s="2"/>
      <c r="J3827" s="2">
        <v>19860</v>
      </c>
      <c r="K3827" s="2"/>
      <c r="L3827" s="2">
        <f t="shared" si="629"/>
        <v>3574.8</v>
      </c>
      <c r="M3827" s="2">
        <f t="shared" si="630"/>
        <v>1787.4</v>
      </c>
      <c r="N3827" s="2">
        <f t="shared" si="631"/>
        <v>1787.4</v>
      </c>
      <c r="O3827" s="2">
        <f t="shared" si="632"/>
        <v>0</v>
      </c>
      <c r="P3827" s="2">
        <f t="shared" si="633"/>
        <v>23434.799999999999</v>
      </c>
      <c r="Q3827" s="14">
        <f t="shared" si="634"/>
        <v>-0.2000000000007276</v>
      </c>
      <c r="R3827" s="2"/>
      <c r="S3827" s="2"/>
      <c r="T3827" s="1" t="e">
        <v>#N/A</v>
      </c>
    </row>
    <row r="3828" spans="1:20" x14ac:dyDescent="0.25">
      <c r="A3828" s="2" t="str">
        <f t="shared" si="628"/>
        <v>062019</v>
      </c>
      <c r="B3828" s="11">
        <v>43627</v>
      </c>
      <c r="C3828" s="2" t="s">
        <v>2837</v>
      </c>
      <c r="D3828" s="2" t="s">
        <v>318</v>
      </c>
      <c r="E3828" s="2" t="s">
        <v>5771</v>
      </c>
      <c r="F3828" s="2">
        <v>22342</v>
      </c>
      <c r="G3828" s="2"/>
      <c r="H3828" s="2"/>
      <c r="I3828" s="2"/>
      <c r="J3828" s="2">
        <v>18933.75</v>
      </c>
      <c r="K3828" s="2"/>
      <c r="L3828" s="2">
        <f t="shared" si="629"/>
        <v>3408.0749999999998</v>
      </c>
      <c r="M3828" s="2">
        <f t="shared" si="630"/>
        <v>1704.0374999999999</v>
      </c>
      <c r="N3828" s="2">
        <f t="shared" si="631"/>
        <v>1704.0374999999999</v>
      </c>
      <c r="O3828" s="2">
        <f t="shared" si="632"/>
        <v>0</v>
      </c>
      <c r="P3828" s="2">
        <f t="shared" si="633"/>
        <v>22341.825000000001</v>
      </c>
      <c r="Q3828" s="14">
        <f t="shared" si="634"/>
        <v>-0.1749999999992724</v>
      </c>
      <c r="R3828" s="2"/>
      <c r="S3828" s="2"/>
      <c r="T3828" s="1" t="e">
        <v>#N/A</v>
      </c>
    </row>
    <row r="3829" spans="1:20" x14ac:dyDescent="0.25">
      <c r="A3829" s="2" t="str">
        <f t="shared" si="628"/>
        <v>062019</v>
      </c>
      <c r="B3829" s="11">
        <v>43627</v>
      </c>
      <c r="C3829" s="2" t="s">
        <v>2838</v>
      </c>
      <c r="D3829" s="2" t="s">
        <v>318</v>
      </c>
      <c r="E3829" s="2" t="s">
        <v>5771</v>
      </c>
      <c r="F3829" s="2">
        <v>9845</v>
      </c>
      <c r="G3829" s="2"/>
      <c r="H3829" s="2"/>
      <c r="I3829" s="2"/>
      <c r="J3829" s="2">
        <v>8342.9500000000007</v>
      </c>
      <c r="K3829" s="2"/>
      <c r="L3829" s="2">
        <f t="shared" si="629"/>
        <v>1501.731</v>
      </c>
      <c r="M3829" s="2">
        <f t="shared" si="630"/>
        <v>750.8655</v>
      </c>
      <c r="N3829" s="2">
        <f t="shared" si="631"/>
        <v>750.8655</v>
      </c>
      <c r="O3829" s="2">
        <f t="shared" si="632"/>
        <v>0</v>
      </c>
      <c r="P3829" s="2">
        <f t="shared" si="633"/>
        <v>9844.6810000000005</v>
      </c>
      <c r="Q3829" s="14">
        <f t="shared" si="634"/>
        <v>-0.31899999999950523</v>
      </c>
      <c r="R3829" s="2"/>
      <c r="S3829" s="2"/>
      <c r="T3829" s="1" t="e">
        <v>#N/A</v>
      </c>
    </row>
    <row r="3830" spans="1:20" x14ac:dyDescent="0.25">
      <c r="A3830" s="2" t="str">
        <f t="shared" si="628"/>
        <v>062019</v>
      </c>
      <c r="B3830" s="11">
        <v>43627</v>
      </c>
      <c r="C3830" s="2" t="s">
        <v>2839</v>
      </c>
      <c r="D3830" s="2" t="s">
        <v>318</v>
      </c>
      <c r="E3830" s="2" t="s">
        <v>5771</v>
      </c>
      <c r="F3830" s="2">
        <v>18581</v>
      </c>
      <c r="G3830" s="2"/>
      <c r="H3830" s="2"/>
      <c r="I3830" s="2"/>
      <c r="J3830" s="2">
        <v>15746.5</v>
      </c>
      <c r="K3830" s="2"/>
      <c r="L3830" s="2">
        <f t="shared" si="629"/>
        <v>2834.37</v>
      </c>
      <c r="M3830" s="2">
        <f t="shared" si="630"/>
        <v>1417.1849999999999</v>
      </c>
      <c r="N3830" s="2">
        <f t="shared" si="631"/>
        <v>1417.1849999999999</v>
      </c>
      <c r="O3830" s="2">
        <f t="shared" si="632"/>
        <v>0</v>
      </c>
      <c r="P3830" s="2">
        <f t="shared" si="633"/>
        <v>18580.87</v>
      </c>
      <c r="Q3830" s="14">
        <f t="shared" si="634"/>
        <v>-0.13000000000101863</v>
      </c>
      <c r="R3830" s="2"/>
      <c r="S3830" s="2"/>
      <c r="T3830" s="1" t="e">
        <v>#N/A</v>
      </c>
    </row>
    <row r="3831" spans="1:20" x14ac:dyDescent="0.25">
      <c r="A3831" s="2" t="str">
        <f t="shared" si="628"/>
        <v>062019</v>
      </c>
      <c r="B3831" s="11">
        <v>43628</v>
      </c>
      <c r="C3831" s="2" t="s">
        <v>2840</v>
      </c>
      <c r="D3831" s="2" t="s">
        <v>318</v>
      </c>
      <c r="E3831" s="2" t="s">
        <v>5771</v>
      </c>
      <c r="F3831" s="2">
        <v>5888</v>
      </c>
      <c r="G3831" s="2"/>
      <c r="H3831" s="2"/>
      <c r="I3831" s="2"/>
      <c r="J3831" s="2">
        <v>4989.55</v>
      </c>
      <c r="K3831" s="2"/>
      <c r="L3831" s="2">
        <f t="shared" si="629"/>
        <v>898.11900000000014</v>
      </c>
      <c r="M3831" s="2">
        <f t="shared" si="630"/>
        <v>449.05950000000007</v>
      </c>
      <c r="N3831" s="2">
        <f t="shared" si="631"/>
        <v>449.05950000000007</v>
      </c>
      <c r="O3831" s="2">
        <f t="shared" si="632"/>
        <v>0</v>
      </c>
      <c r="P3831" s="2">
        <f t="shared" si="633"/>
        <v>5887.6689999999999</v>
      </c>
      <c r="Q3831" s="14">
        <f t="shared" si="634"/>
        <v>-0.33100000000013097</v>
      </c>
      <c r="R3831" s="2"/>
      <c r="S3831" s="2"/>
      <c r="T3831" s="1" t="e">
        <v>#N/A</v>
      </c>
    </row>
    <row r="3832" spans="1:20" x14ac:dyDescent="0.25">
      <c r="A3832" s="2" t="str">
        <f t="shared" si="628"/>
        <v>062019</v>
      </c>
      <c r="B3832" s="11">
        <v>43633</v>
      </c>
      <c r="C3832" s="2" t="s">
        <v>2841</v>
      </c>
      <c r="D3832" s="2" t="s">
        <v>318</v>
      </c>
      <c r="E3832" s="2" t="s">
        <v>5771</v>
      </c>
      <c r="F3832" s="2">
        <v>22750</v>
      </c>
      <c r="G3832" s="2"/>
      <c r="H3832" s="2"/>
      <c r="I3832" s="2"/>
      <c r="J3832" s="2">
        <v>19280.05</v>
      </c>
      <c r="K3832" s="2"/>
      <c r="L3832" s="2">
        <f t="shared" si="629"/>
        <v>3470.4089999999997</v>
      </c>
      <c r="M3832" s="2">
        <f t="shared" si="630"/>
        <v>1735.2044999999998</v>
      </c>
      <c r="N3832" s="2">
        <f t="shared" si="631"/>
        <v>1735.2044999999998</v>
      </c>
      <c r="O3832" s="2">
        <f t="shared" si="632"/>
        <v>0</v>
      </c>
      <c r="P3832" s="2">
        <f t="shared" si="633"/>
        <v>22750.458999999999</v>
      </c>
      <c r="Q3832" s="14">
        <f t="shared" si="634"/>
        <v>0.45899999999892316</v>
      </c>
      <c r="R3832" s="2"/>
      <c r="S3832" s="2"/>
      <c r="T3832" s="1" t="e">
        <v>#N/A</v>
      </c>
    </row>
    <row r="3833" spans="1:20" x14ac:dyDescent="0.25">
      <c r="A3833" s="2" t="str">
        <f t="shared" si="628"/>
        <v>072019</v>
      </c>
      <c r="B3833" s="11">
        <v>43650</v>
      </c>
      <c r="C3833" s="2" t="s">
        <v>3296</v>
      </c>
      <c r="D3833" s="2" t="s">
        <v>318</v>
      </c>
      <c r="E3833" s="2" t="s">
        <v>5771</v>
      </c>
      <c r="F3833" s="2">
        <v>58198.25</v>
      </c>
      <c r="G3833" s="2"/>
      <c r="H3833" s="2"/>
      <c r="I3833" s="2"/>
      <c r="J3833" s="2">
        <v>49320.55</v>
      </c>
      <c r="K3833" s="2"/>
      <c r="L3833" s="2">
        <f t="shared" si="629"/>
        <v>8877.6990000000005</v>
      </c>
      <c r="M3833" s="2">
        <f t="shared" si="630"/>
        <v>4438.8495000000003</v>
      </c>
      <c r="N3833" s="2">
        <f t="shared" si="631"/>
        <v>4438.8495000000003</v>
      </c>
      <c r="O3833" s="2">
        <f t="shared" si="632"/>
        <v>0</v>
      </c>
      <c r="P3833" s="2">
        <f t="shared" si="633"/>
        <v>58198.249000000003</v>
      </c>
      <c r="Q3833" s="14">
        <f t="shared" si="634"/>
        <v>-9.9999999656574801E-4</v>
      </c>
      <c r="R3833" s="2"/>
      <c r="S3833" s="2"/>
      <c r="T3833" s="1" t="e">
        <v>#N/A</v>
      </c>
    </row>
    <row r="3834" spans="1:20" x14ac:dyDescent="0.25">
      <c r="A3834" s="2" t="str">
        <f t="shared" si="628"/>
        <v>072019</v>
      </c>
      <c r="B3834" s="11">
        <v>43650</v>
      </c>
      <c r="C3834" s="2" t="s">
        <v>3297</v>
      </c>
      <c r="D3834" s="2" t="s">
        <v>318</v>
      </c>
      <c r="E3834" s="2" t="s">
        <v>5771</v>
      </c>
      <c r="F3834" s="2">
        <v>69168</v>
      </c>
      <c r="G3834" s="2"/>
      <c r="H3834" s="2"/>
      <c r="I3834" s="2"/>
      <c r="J3834" s="2">
        <v>58616.6</v>
      </c>
      <c r="K3834" s="2"/>
      <c r="L3834" s="2">
        <f t="shared" si="629"/>
        <v>10550.988000000001</v>
      </c>
      <c r="M3834" s="2">
        <f t="shared" si="630"/>
        <v>5275.4940000000006</v>
      </c>
      <c r="N3834" s="2">
        <f t="shared" si="631"/>
        <v>5275.4940000000006</v>
      </c>
      <c r="O3834" s="2">
        <f t="shared" si="632"/>
        <v>0</v>
      </c>
      <c r="P3834" s="2">
        <f t="shared" si="633"/>
        <v>69167.588000000003</v>
      </c>
      <c r="Q3834" s="14">
        <f t="shared" si="634"/>
        <v>-0.41199999999662396</v>
      </c>
      <c r="R3834" s="2"/>
      <c r="S3834" s="2"/>
      <c r="T3834" s="1" t="e">
        <v>#N/A</v>
      </c>
    </row>
    <row r="3835" spans="1:20" x14ac:dyDescent="0.25">
      <c r="A3835" s="2" t="str">
        <f t="shared" si="628"/>
        <v>072019</v>
      </c>
      <c r="B3835" s="11">
        <v>43650</v>
      </c>
      <c r="C3835" s="2" t="s">
        <v>3298</v>
      </c>
      <c r="D3835" s="2" t="s">
        <v>318</v>
      </c>
      <c r="E3835" s="2" t="s">
        <v>5771</v>
      </c>
      <c r="F3835" s="2">
        <v>18858</v>
      </c>
      <c r="G3835" s="2"/>
      <c r="H3835" s="2"/>
      <c r="I3835" s="2"/>
      <c r="J3835" s="2">
        <v>15981.35</v>
      </c>
      <c r="K3835" s="2"/>
      <c r="L3835" s="2">
        <f t="shared" si="629"/>
        <v>2876.643</v>
      </c>
      <c r="M3835" s="2">
        <f t="shared" si="630"/>
        <v>1438.3215</v>
      </c>
      <c r="N3835" s="2">
        <f t="shared" si="631"/>
        <v>1438.3215</v>
      </c>
      <c r="O3835" s="2">
        <f t="shared" si="632"/>
        <v>0</v>
      </c>
      <c r="P3835" s="2">
        <f t="shared" si="633"/>
        <v>18857.993000000002</v>
      </c>
      <c r="Q3835" s="14">
        <f t="shared" si="634"/>
        <v>-6.9999999977881089E-3</v>
      </c>
      <c r="R3835" s="2"/>
      <c r="S3835" s="2"/>
      <c r="T3835" s="1" t="e">
        <v>#N/A</v>
      </c>
    </row>
    <row r="3836" spans="1:20" x14ac:dyDescent="0.25">
      <c r="A3836" s="2" t="str">
        <f t="shared" si="628"/>
        <v>072019</v>
      </c>
      <c r="B3836" s="11">
        <v>43650</v>
      </c>
      <c r="C3836" s="2" t="s">
        <v>3299</v>
      </c>
      <c r="D3836" s="2" t="s">
        <v>318</v>
      </c>
      <c r="E3836" s="2" t="s">
        <v>5771</v>
      </c>
      <c r="F3836" s="2">
        <v>49868</v>
      </c>
      <c r="G3836" s="2"/>
      <c r="H3836" s="2"/>
      <c r="I3836" s="2"/>
      <c r="J3836" s="2">
        <v>42260.65</v>
      </c>
      <c r="K3836" s="2"/>
      <c r="L3836" s="2">
        <f t="shared" si="629"/>
        <v>7606.9170000000004</v>
      </c>
      <c r="M3836" s="2">
        <f t="shared" si="630"/>
        <v>3803.4585000000002</v>
      </c>
      <c r="N3836" s="2">
        <f t="shared" si="631"/>
        <v>3803.4585000000002</v>
      </c>
      <c r="O3836" s="2">
        <f t="shared" si="632"/>
        <v>0</v>
      </c>
      <c r="P3836" s="2">
        <f t="shared" si="633"/>
        <v>49867.567000000003</v>
      </c>
      <c r="Q3836" s="14">
        <f t="shared" si="634"/>
        <v>-0.43299999999726424</v>
      </c>
      <c r="R3836" s="2"/>
      <c r="S3836" s="2"/>
      <c r="T3836" s="1" t="e">
        <v>#N/A</v>
      </c>
    </row>
    <row r="3837" spans="1:20" x14ac:dyDescent="0.25">
      <c r="A3837" s="2" t="str">
        <f t="shared" si="628"/>
        <v>072019</v>
      </c>
      <c r="B3837" s="11">
        <v>43650</v>
      </c>
      <c r="C3837" s="2" t="s">
        <v>3300</v>
      </c>
      <c r="D3837" s="2" t="s">
        <v>318</v>
      </c>
      <c r="E3837" s="2" t="s">
        <v>5771</v>
      </c>
      <c r="F3837" s="2">
        <v>16586</v>
      </c>
      <c r="G3837" s="2"/>
      <c r="H3837" s="2"/>
      <c r="I3837" s="2"/>
      <c r="J3837" s="2">
        <v>14056.35</v>
      </c>
      <c r="K3837" s="2"/>
      <c r="L3837" s="2">
        <f t="shared" si="629"/>
        <v>2530.143</v>
      </c>
      <c r="M3837" s="2">
        <f t="shared" si="630"/>
        <v>1265.0715</v>
      </c>
      <c r="N3837" s="2">
        <f t="shared" si="631"/>
        <v>1265.0715</v>
      </c>
      <c r="O3837" s="2">
        <f t="shared" si="632"/>
        <v>0</v>
      </c>
      <c r="P3837" s="2">
        <f t="shared" si="633"/>
        <v>16586.493000000002</v>
      </c>
      <c r="Q3837" s="14">
        <f t="shared" si="634"/>
        <v>0.49300000000221189</v>
      </c>
      <c r="R3837" s="2"/>
      <c r="S3837" s="2"/>
      <c r="T3837" s="1" t="e">
        <v>#N/A</v>
      </c>
    </row>
    <row r="3838" spans="1:20" x14ac:dyDescent="0.25">
      <c r="A3838" s="2" t="str">
        <f t="shared" si="628"/>
        <v>072019</v>
      </c>
      <c r="B3838" s="11">
        <v>43650</v>
      </c>
      <c r="C3838" s="2" t="s">
        <v>3301</v>
      </c>
      <c r="D3838" s="2" t="s">
        <v>318</v>
      </c>
      <c r="E3838" s="2" t="s">
        <v>5771</v>
      </c>
      <c r="F3838" s="2">
        <v>13942</v>
      </c>
      <c r="G3838" s="2"/>
      <c r="H3838" s="2"/>
      <c r="I3838" s="2"/>
      <c r="J3838" s="2">
        <v>11815.65</v>
      </c>
      <c r="K3838" s="2"/>
      <c r="L3838" s="2">
        <f t="shared" si="629"/>
        <v>2126.817</v>
      </c>
      <c r="M3838" s="2">
        <f t="shared" si="630"/>
        <v>1063.4085</v>
      </c>
      <c r="N3838" s="2">
        <f t="shared" si="631"/>
        <v>1063.4085</v>
      </c>
      <c r="O3838" s="2">
        <f t="shared" si="632"/>
        <v>0</v>
      </c>
      <c r="P3838" s="2">
        <f t="shared" si="633"/>
        <v>13942.467000000001</v>
      </c>
      <c r="Q3838" s="14">
        <f t="shared" si="634"/>
        <v>0.46700000000055297</v>
      </c>
      <c r="R3838" s="2"/>
      <c r="S3838" s="2"/>
      <c r="T3838" s="1" t="e">
        <v>#N/A</v>
      </c>
    </row>
    <row r="3839" spans="1:20" x14ac:dyDescent="0.25">
      <c r="A3839" s="2" t="str">
        <f t="shared" si="628"/>
        <v>072019</v>
      </c>
      <c r="B3839" s="11">
        <v>43650</v>
      </c>
      <c r="C3839" s="2" t="s">
        <v>3302</v>
      </c>
      <c r="D3839" s="2" t="s">
        <v>318</v>
      </c>
      <c r="E3839" s="2" t="s">
        <v>5771</v>
      </c>
      <c r="F3839" s="2">
        <v>7120</v>
      </c>
      <c r="G3839" s="2"/>
      <c r="H3839" s="2"/>
      <c r="I3839" s="2"/>
      <c r="J3839" s="2">
        <v>6033.75</v>
      </c>
      <c r="K3839" s="2"/>
      <c r="L3839" s="2">
        <f t="shared" si="629"/>
        <v>1086.075</v>
      </c>
      <c r="M3839" s="2">
        <f t="shared" si="630"/>
        <v>543.03750000000002</v>
      </c>
      <c r="N3839" s="2">
        <f t="shared" si="631"/>
        <v>543.03750000000002</v>
      </c>
      <c r="O3839" s="2">
        <f t="shared" si="632"/>
        <v>0</v>
      </c>
      <c r="P3839" s="2">
        <f t="shared" si="633"/>
        <v>7119.8249999999998</v>
      </c>
      <c r="Q3839" s="14">
        <f t="shared" si="634"/>
        <v>-0.1750000000001819</v>
      </c>
      <c r="R3839" s="2"/>
      <c r="S3839" s="2"/>
      <c r="T3839" s="1" t="e">
        <v>#N/A</v>
      </c>
    </row>
    <row r="3840" spans="1:20" x14ac:dyDescent="0.25">
      <c r="A3840" s="2" t="str">
        <f t="shared" si="628"/>
        <v>072019</v>
      </c>
      <c r="B3840" s="11">
        <v>43650</v>
      </c>
      <c r="C3840" s="2" t="s">
        <v>3303</v>
      </c>
      <c r="D3840" s="2" t="s">
        <v>318</v>
      </c>
      <c r="E3840" s="2" t="s">
        <v>5771</v>
      </c>
      <c r="F3840" s="2">
        <v>1850</v>
      </c>
      <c r="G3840" s="2"/>
      <c r="H3840" s="2"/>
      <c r="I3840" s="2"/>
      <c r="J3840" s="2">
        <v>1567.5</v>
      </c>
      <c r="K3840" s="2"/>
      <c r="L3840" s="2">
        <f t="shared" si="629"/>
        <v>282.14999999999998</v>
      </c>
      <c r="M3840" s="2">
        <f t="shared" si="630"/>
        <v>141.07499999999999</v>
      </c>
      <c r="N3840" s="2">
        <f t="shared" si="631"/>
        <v>141.07499999999999</v>
      </c>
      <c r="O3840" s="2">
        <f t="shared" si="632"/>
        <v>0</v>
      </c>
      <c r="P3840" s="2">
        <f t="shared" si="633"/>
        <v>1849.65</v>
      </c>
      <c r="Q3840" s="14">
        <f t="shared" si="634"/>
        <v>-0.34999999999990905</v>
      </c>
      <c r="R3840" s="2"/>
      <c r="S3840" s="2"/>
      <c r="T3840" s="1" t="e">
        <v>#N/A</v>
      </c>
    </row>
    <row r="3841" spans="1:20" x14ac:dyDescent="0.25">
      <c r="A3841" s="2" t="str">
        <f t="shared" si="628"/>
        <v>072019</v>
      </c>
      <c r="B3841" s="11">
        <v>43651</v>
      </c>
      <c r="C3841" s="2" t="s">
        <v>3304</v>
      </c>
      <c r="D3841" s="2" t="s">
        <v>318</v>
      </c>
      <c r="E3841" s="2" t="s">
        <v>5771</v>
      </c>
      <c r="F3841" s="2">
        <v>16322</v>
      </c>
      <c r="G3841" s="2"/>
      <c r="H3841" s="2"/>
      <c r="I3841" s="2"/>
      <c r="J3841" s="2">
        <v>13832</v>
      </c>
      <c r="K3841" s="2"/>
      <c r="L3841" s="2">
        <f t="shared" si="629"/>
        <v>2489.7600000000002</v>
      </c>
      <c r="M3841" s="2">
        <f t="shared" si="630"/>
        <v>1244.8800000000001</v>
      </c>
      <c r="N3841" s="2">
        <f t="shared" si="631"/>
        <v>1244.8800000000001</v>
      </c>
      <c r="O3841" s="2">
        <f t="shared" si="632"/>
        <v>0</v>
      </c>
      <c r="P3841" s="2">
        <f t="shared" si="633"/>
        <v>16321.76</v>
      </c>
      <c r="Q3841" s="14">
        <f t="shared" si="634"/>
        <v>-0.23999999999978172</v>
      </c>
      <c r="R3841" s="2"/>
      <c r="S3841" s="2"/>
      <c r="T3841" s="1" t="e">
        <v>#N/A</v>
      </c>
    </row>
    <row r="3842" spans="1:20" x14ac:dyDescent="0.25">
      <c r="A3842" s="2" t="str">
        <f t="shared" si="628"/>
        <v>072019</v>
      </c>
      <c r="B3842" s="11">
        <v>43651</v>
      </c>
      <c r="C3842" s="2" t="s">
        <v>3305</v>
      </c>
      <c r="D3842" s="2" t="s">
        <v>318</v>
      </c>
      <c r="E3842" s="2" t="s">
        <v>5771</v>
      </c>
      <c r="F3842" s="2">
        <v>1876</v>
      </c>
      <c r="G3842" s="2"/>
      <c r="H3842" s="2"/>
      <c r="I3842" s="2"/>
      <c r="J3842" s="2">
        <v>1590.05</v>
      </c>
      <c r="K3842" s="2"/>
      <c r="L3842" s="2">
        <f t="shared" si="629"/>
        <v>286.209</v>
      </c>
      <c r="M3842" s="2">
        <f t="shared" si="630"/>
        <v>143.1045</v>
      </c>
      <c r="N3842" s="2">
        <f t="shared" si="631"/>
        <v>143.1045</v>
      </c>
      <c r="O3842" s="2">
        <f t="shared" si="632"/>
        <v>0</v>
      </c>
      <c r="P3842" s="2">
        <f t="shared" si="633"/>
        <v>1876.259</v>
      </c>
      <c r="Q3842" s="14">
        <f t="shared" si="634"/>
        <v>0.25900000000001455</v>
      </c>
      <c r="R3842" s="2"/>
      <c r="S3842" s="2"/>
      <c r="T3842" s="1" t="e">
        <v>#N/A</v>
      </c>
    </row>
    <row r="3843" spans="1:20" x14ac:dyDescent="0.25">
      <c r="A3843" s="2" t="str">
        <f t="shared" si="628"/>
        <v>072019</v>
      </c>
      <c r="B3843" s="11">
        <v>43652</v>
      </c>
      <c r="C3843" s="2" t="s">
        <v>3306</v>
      </c>
      <c r="D3843" s="2" t="s">
        <v>318</v>
      </c>
      <c r="E3843" s="2" t="s">
        <v>5771</v>
      </c>
      <c r="F3843" s="2">
        <v>59615</v>
      </c>
      <c r="G3843" s="2"/>
      <c r="H3843" s="2"/>
      <c r="I3843" s="2"/>
      <c r="J3843" s="2">
        <v>50521.42</v>
      </c>
      <c r="K3843" s="2"/>
      <c r="L3843" s="2">
        <f t="shared" si="629"/>
        <v>9093.855599999999</v>
      </c>
      <c r="M3843" s="2">
        <f t="shared" si="630"/>
        <v>4546.9277999999995</v>
      </c>
      <c r="N3843" s="2">
        <f t="shared" si="631"/>
        <v>4546.9277999999995</v>
      </c>
      <c r="O3843" s="2">
        <f t="shared" si="632"/>
        <v>0</v>
      </c>
      <c r="P3843" s="2">
        <f t="shared" si="633"/>
        <v>59615.275599999994</v>
      </c>
      <c r="Q3843" s="14">
        <f t="shared" si="634"/>
        <v>0.27559999999357387</v>
      </c>
      <c r="R3843" s="2"/>
      <c r="S3843" s="2"/>
      <c r="T3843" s="1" t="e">
        <v>#N/A</v>
      </c>
    </row>
    <row r="3844" spans="1:20" x14ac:dyDescent="0.25">
      <c r="A3844" s="2" t="str">
        <f t="shared" si="628"/>
        <v>072019</v>
      </c>
      <c r="B3844" s="11">
        <v>43655</v>
      </c>
      <c r="C3844" s="2" t="s">
        <v>3307</v>
      </c>
      <c r="D3844" s="2" t="s">
        <v>318</v>
      </c>
      <c r="E3844" s="2" t="s">
        <v>5771</v>
      </c>
      <c r="F3844" s="2">
        <v>11321</v>
      </c>
      <c r="G3844" s="2"/>
      <c r="H3844" s="2"/>
      <c r="I3844" s="2"/>
      <c r="J3844" s="2">
        <v>9593.9500000000007</v>
      </c>
      <c r="K3844" s="2"/>
      <c r="L3844" s="2">
        <f t="shared" si="629"/>
        <v>1726.9110000000001</v>
      </c>
      <c r="M3844" s="2">
        <f t="shared" si="630"/>
        <v>863.45550000000003</v>
      </c>
      <c r="N3844" s="2">
        <f t="shared" si="631"/>
        <v>863.45550000000003</v>
      </c>
      <c r="O3844" s="2">
        <f t="shared" si="632"/>
        <v>0</v>
      </c>
      <c r="P3844" s="2">
        <f t="shared" si="633"/>
        <v>11320.861000000001</v>
      </c>
      <c r="Q3844" s="14">
        <f t="shared" si="634"/>
        <v>-0.1389999999992142</v>
      </c>
      <c r="R3844" s="2"/>
      <c r="S3844" s="2"/>
      <c r="T3844" s="1" t="e">
        <v>#N/A</v>
      </c>
    </row>
    <row r="3845" spans="1:20" x14ac:dyDescent="0.25">
      <c r="A3845" s="2" t="str">
        <f t="shared" si="628"/>
        <v>072019</v>
      </c>
      <c r="B3845" s="11">
        <v>43655</v>
      </c>
      <c r="C3845" s="2" t="s">
        <v>3308</v>
      </c>
      <c r="D3845" s="2" t="s">
        <v>318</v>
      </c>
      <c r="E3845" s="2" t="s">
        <v>5771</v>
      </c>
      <c r="F3845" s="2">
        <v>822</v>
      </c>
      <c r="G3845" s="2"/>
      <c r="H3845" s="2"/>
      <c r="I3845" s="2"/>
      <c r="J3845" s="2">
        <v>696.6</v>
      </c>
      <c r="K3845" s="2"/>
      <c r="L3845" s="2">
        <f t="shared" si="629"/>
        <v>125.38800000000001</v>
      </c>
      <c r="M3845" s="2">
        <f t="shared" si="630"/>
        <v>62.694000000000003</v>
      </c>
      <c r="N3845" s="2">
        <f t="shared" si="631"/>
        <v>62.694000000000003</v>
      </c>
      <c r="O3845" s="2">
        <f t="shared" si="632"/>
        <v>0</v>
      </c>
      <c r="P3845" s="2">
        <f t="shared" si="633"/>
        <v>821.98800000000006</v>
      </c>
      <c r="Q3845" s="14">
        <f t="shared" si="634"/>
        <v>-1.1999999999943611E-2</v>
      </c>
      <c r="R3845" s="2"/>
      <c r="S3845" s="2"/>
      <c r="T3845" s="1" t="e">
        <v>#N/A</v>
      </c>
    </row>
    <row r="3846" spans="1:20" x14ac:dyDescent="0.25">
      <c r="A3846" s="2" t="str">
        <f t="shared" si="628"/>
        <v>072019</v>
      </c>
      <c r="B3846" s="11">
        <v>43656</v>
      </c>
      <c r="C3846" s="2" t="s">
        <v>3309</v>
      </c>
      <c r="D3846" s="2" t="s">
        <v>318</v>
      </c>
      <c r="E3846" s="2" t="s">
        <v>5771</v>
      </c>
      <c r="F3846" s="2">
        <v>7652</v>
      </c>
      <c r="G3846" s="2"/>
      <c r="H3846" s="2"/>
      <c r="I3846" s="2"/>
      <c r="J3846" s="2">
        <v>6485.15</v>
      </c>
      <c r="K3846" s="2"/>
      <c r="L3846" s="2">
        <f t="shared" si="629"/>
        <v>1167.327</v>
      </c>
      <c r="M3846" s="2">
        <f t="shared" si="630"/>
        <v>583.6635</v>
      </c>
      <c r="N3846" s="2">
        <f t="shared" si="631"/>
        <v>583.6635</v>
      </c>
      <c r="O3846" s="2">
        <f t="shared" si="632"/>
        <v>0</v>
      </c>
      <c r="P3846" s="2">
        <f t="shared" si="633"/>
        <v>7652.4769999999999</v>
      </c>
      <c r="Q3846" s="14">
        <f t="shared" si="634"/>
        <v>0.47699999999986176</v>
      </c>
      <c r="R3846" s="2"/>
      <c r="S3846" s="2"/>
      <c r="T3846" s="1" t="e">
        <v>#N/A</v>
      </c>
    </row>
    <row r="3847" spans="1:20" x14ac:dyDescent="0.25">
      <c r="A3847" s="2" t="str">
        <f t="shared" si="628"/>
        <v>072019</v>
      </c>
      <c r="B3847" s="11">
        <v>43657</v>
      </c>
      <c r="C3847" s="2" t="s">
        <v>3310</v>
      </c>
      <c r="D3847" s="2" t="s">
        <v>318</v>
      </c>
      <c r="E3847" s="2" t="s">
        <v>5771</v>
      </c>
      <c r="F3847" s="2">
        <v>18691</v>
      </c>
      <c r="G3847" s="2"/>
      <c r="H3847" s="2"/>
      <c r="I3847" s="2"/>
      <c r="J3847" s="2">
        <v>15839.55</v>
      </c>
      <c r="K3847" s="2"/>
      <c r="L3847" s="2">
        <f t="shared" si="629"/>
        <v>2851.1189999999997</v>
      </c>
      <c r="M3847" s="2">
        <f t="shared" si="630"/>
        <v>1425.5594999999998</v>
      </c>
      <c r="N3847" s="2">
        <f t="shared" si="631"/>
        <v>1425.5594999999998</v>
      </c>
      <c r="O3847" s="2">
        <f t="shared" si="632"/>
        <v>0</v>
      </c>
      <c r="P3847" s="2">
        <f t="shared" si="633"/>
        <v>18690.668999999998</v>
      </c>
      <c r="Q3847" s="14">
        <f t="shared" si="634"/>
        <v>-0.33100000000194996</v>
      </c>
      <c r="R3847" s="2"/>
      <c r="S3847" s="2"/>
      <c r="T3847" s="1" t="e">
        <v>#N/A</v>
      </c>
    </row>
    <row r="3848" spans="1:20" x14ac:dyDescent="0.25">
      <c r="A3848" s="2" t="str">
        <f t="shared" si="628"/>
        <v>072019</v>
      </c>
      <c r="B3848" s="11">
        <v>43664</v>
      </c>
      <c r="C3848" s="2" t="s">
        <v>3311</v>
      </c>
      <c r="D3848" s="2" t="s">
        <v>318</v>
      </c>
      <c r="E3848" s="2" t="s">
        <v>5771</v>
      </c>
      <c r="F3848" s="2">
        <v>270380</v>
      </c>
      <c r="G3848" s="2"/>
      <c r="H3848" s="2"/>
      <c r="I3848" s="2"/>
      <c r="J3848" s="2">
        <v>229135.5</v>
      </c>
      <c r="K3848" s="2"/>
      <c r="L3848" s="2">
        <f t="shared" si="629"/>
        <v>41244.39</v>
      </c>
      <c r="M3848" s="2">
        <f t="shared" si="630"/>
        <v>20622.195</v>
      </c>
      <c r="N3848" s="2">
        <f t="shared" si="631"/>
        <v>20622.195</v>
      </c>
      <c r="O3848" s="2">
        <f t="shared" si="632"/>
        <v>0</v>
      </c>
      <c r="P3848" s="2">
        <f t="shared" si="633"/>
        <v>270379.89</v>
      </c>
      <c r="Q3848" s="14">
        <f t="shared" si="634"/>
        <v>-0.10999999998603016</v>
      </c>
      <c r="R3848" s="2"/>
      <c r="S3848" s="2"/>
      <c r="T3848" s="1" t="e">
        <v>#N/A</v>
      </c>
    </row>
    <row r="3849" spans="1:20" x14ac:dyDescent="0.25">
      <c r="A3849" s="2" t="str">
        <f t="shared" si="628"/>
        <v>072019</v>
      </c>
      <c r="B3849" s="11">
        <v>43664</v>
      </c>
      <c r="C3849" s="2" t="s">
        <v>3312</v>
      </c>
      <c r="D3849" s="2" t="s">
        <v>318</v>
      </c>
      <c r="E3849" s="2" t="s">
        <v>5771</v>
      </c>
      <c r="F3849" s="2">
        <v>41152</v>
      </c>
      <c r="G3849" s="2"/>
      <c r="H3849" s="2"/>
      <c r="I3849" s="2"/>
      <c r="J3849" s="2">
        <v>34874.949999999997</v>
      </c>
      <c r="K3849" s="2"/>
      <c r="L3849" s="2">
        <f t="shared" si="629"/>
        <v>6277.491</v>
      </c>
      <c r="M3849" s="2">
        <f t="shared" si="630"/>
        <v>3138.7455</v>
      </c>
      <c r="N3849" s="2">
        <f t="shared" si="631"/>
        <v>3138.7455</v>
      </c>
      <c r="O3849" s="2">
        <f t="shared" si="632"/>
        <v>0</v>
      </c>
      <c r="P3849" s="2">
        <f t="shared" si="633"/>
        <v>41152.440999999999</v>
      </c>
      <c r="Q3849" s="14">
        <f t="shared" si="634"/>
        <v>0.44099999999889405</v>
      </c>
      <c r="R3849" s="2"/>
      <c r="S3849" s="2"/>
      <c r="T3849" s="1" t="e">
        <v>#N/A</v>
      </c>
    </row>
    <row r="3850" spans="1:20" x14ac:dyDescent="0.25">
      <c r="A3850" s="2" t="str">
        <f t="shared" si="628"/>
        <v>072019</v>
      </c>
      <c r="B3850" s="11">
        <v>43664</v>
      </c>
      <c r="C3850" s="2" t="s">
        <v>3313</v>
      </c>
      <c r="D3850" s="2" t="s">
        <v>318</v>
      </c>
      <c r="E3850" s="2" t="s">
        <v>5771</v>
      </c>
      <c r="F3850" s="2">
        <v>17150</v>
      </c>
      <c r="G3850" s="2"/>
      <c r="H3850" s="2"/>
      <c r="I3850" s="2"/>
      <c r="J3850" s="2">
        <v>14533.75</v>
      </c>
      <c r="K3850" s="2"/>
      <c r="L3850" s="2">
        <f t="shared" si="629"/>
        <v>2616.0749999999998</v>
      </c>
      <c r="M3850" s="2">
        <f t="shared" si="630"/>
        <v>1308.0374999999999</v>
      </c>
      <c r="N3850" s="2">
        <f t="shared" si="631"/>
        <v>1308.0374999999999</v>
      </c>
      <c r="O3850" s="2">
        <f t="shared" si="632"/>
        <v>0</v>
      </c>
      <c r="P3850" s="2">
        <f t="shared" si="633"/>
        <v>17149.825000000001</v>
      </c>
      <c r="Q3850" s="14">
        <f t="shared" si="634"/>
        <v>-0.1749999999992724</v>
      </c>
      <c r="R3850" s="2"/>
      <c r="S3850" s="2"/>
      <c r="T3850" s="1" t="e">
        <v>#N/A</v>
      </c>
    </row>
    <row r="3851" spans="1:20" x14ac:dyDescent="0.25">
      <c r="A3851" s="2" t="str">
        <f t="shared" si="628"/>
        <v>072019</v>
      </c>
      <c r="B3851" s="11">
        <v>43664</v>
      </c>
      <c r="C3851" s="2" t="s">
        <v>3314</v>
      </c>
      <c r="D3851" s="2" t="s">
        <v>318</v>
      </c>
      <c r="E3851" s="2" t="s">
        <v>5771</v>
      </c>
      <c r="F3851" s="2">
        <v>11330</v>
      </c>
      <c r="G3851" s="2"/>
      <c r="H3851" s="2"/>
      <c r="I3851" s="2"/>
      <c r="J3851" s="2">
        <v>9601.9</v>
      </c>
      <c r="K3851" s="2"/>
      <c r="L3851" s="2">
        <f t="shared" si="629"/>
        <v>1728.3419999999999</v>
      </c>
      <c r="M3851" s="2">
        <f t="shared" si="630"/>
        <v>864.17099999999994</v>
      </c>
      <c r="N3851" s="2">
        <f t="shared" si="631"/>
        <v>864.17099999999994</v>
      </c>
      <c r="O3851" s="2">
        <f t="shared" si="632"/>
        <v>0</v>
      </c>
      <c r="P3851" s="2">
        <f t="shared" si="633"/>
        <v>11330.242</v>
      </c>
      <c r="Q3851" s="14">
        <f t="shared" si="634"/>
        <v>0.24200000000018917</v>
      </c>
      <c r="R3851" s="2"/>
      <c r="S3851" s="2"/>
      <c r="T3851" s="1" t="e">
        <v>#N/A</v>
      </c>
    </row>
    <row r="3852" spans="1:20" x14ac:dyDescent="0.25">
      <c r="A3852" s="2" t="str">
        <f t="shared" si="628"/>
        <v>072019</v>
      </c>
      <c r="B3852" s="11">
        <v>43665</v>
      </c>
      <c r="C3852" s="2" t="s">
        <v>3315</v>
      </c>
      <c r="D3852" s="2" t="s">
        <v>318</v>
      </c>
      <c r="E3852" s="2" t="s">
        <v>5771</v>
      </c>
      <c r="F3852" s="2">
        <v>17191</v>
      </c>
      <c r="G3852" s="2"/>
      <c r="H3852" s="2"/>
      <c r="I3852" s="2"/>
      <c r="J3852" s="2">
        <v>14568.4</v>
      </c>
      <c r="K3852" s="2"/>
      <c r="L3852" s="2">
        <f t="shared" si="629"/>
        <v>2622.3119999999999</v>
      </c>
      <c r="M3852" s="2">
        <f t="shared" si="630"/>
        <v>1311.1559999999999</v>
      </c>
      <c r="N3852" s="2">
        <f t="shared" si="631"/>
        <v>1311.1559999999999</v>
      </c>
      <c r="O3852" s="2">
        <f t="shared" si="632"/>
        <v>0</v>
      </c>
      <c r="P3852" s="2">
        <f t="shared" si="633"/>
        <v>17190.712</v>
      </c>
      <c r="Q3852" s="14">
        <f t="shared" si="634"/>
        <v>-0.28800000000046566</v>
      </c>
      <c r="R3852" s="2"/>
      <c r="S3852" s="2"/>
      <c r="T3852" s="1" t="e">
        <v>#N/A</v>
      </c>
    </row>
    <row r="3853" spans="1:20" x14ac:dyDescent="0.25">
      <c r="A3853" s="2" t="str">
        <f t="shared" si="628"/>
        <v>072019</v>
      </c>
      <c r="B3853" s="11">
        <v>43669</v>
      </c>
      <c r="C3853" s="2" t="s">
        <v>3316</v>
      </c>
      <c r="D3853" s="2" t="s">
        <v>318</v>
      </c>
      <c r="E3853" s="2" t="s">
        <v>5771</v>
      </c>
      <c r="F3853" s="2">
        <v>24916</v>
      </c>
      <c r="G3853" s="2"/>
      <c r="H3853" s="2"/>
      <c r="I3853" s="2"/>
      <c r="J3853" s="2">
        <v>21115.25</v>
      </c>
      <c r="K3853" s="2"/>
      <c r="L3853" s="2">
        <f t="shared" si="629"/>
        <v>3800.7449999999999</v>
      </c>
      <c r="M3853" s="2">
        <f t="shared" si="630"/>
        <v>1900.3724999999999</v>
      </c>
      <c r="N3853" s="2">
        <f t="shared" si="631"/>
        <v>1900.3724999999999</v>
      </c>
      <c r="O3853" s="2">
        <f t="shared" si="632"/>
        <v>0</v>
      </c>
      <c r="P3853" s="2">
        <f t="shared" si="633"/>
        <v>24915.994999999999</v>
      </c>
      <c r="Q3853" s="14">
        <f t="shared" si="634"/>
        <v>-5.0000000010186341E-3</v>
      </c>
      <c r="R3853" s="2"/>
      <c r="S3853" s="2"/>
      <c r="T3853" s="1" t="e">
        <v>#N/A</v>
      </c>
    </row>
    <row r="3854" spans="1:20" x14ac:dyDescent="0.25">
      <c r="A3854" s="2" t="str">
        <f t="shared" si="628"/>
        <v>072019</v>
      </c>
      <c r="B3854" s="11">
        <v>43669</v>
      </c>
      <c r="C3854" s="2" t="s">
        <v>3317</v>
      </c>
      <c r="D3854" s="2" t="s">
        <v>318</v>
      </c>
      <c r="E3854" s="2" t="s">
        <v>5771</v>
      </c>
      <c r="F3854" s="2">
        <v>91430</v>
      </c>
      <c r="G3854" s="2"/>
      <c r="H3854" s="2"/>
      <c r="I3854" s="2"/>
      <c r="J3854" s="2">
        <v>77483.42</v>
      </c>
      <c r="K3854" s="2"/>
      <c r="L3854" s="2">
        <f t="shared" si="629"/>
        <v>13947.015600000001</v>
      </c>
      <c r="M3854" s="2">
        <f t="shared" si="630"/>
        <v>6973.5078000000003</v>
      </c>
      <c r="N3854" s="2">
        <f t="shared" si="631"/>
        <v>6973.5078000000003</v>
      </c>
      <c r="O3854" s="2">
        <f t="shared" si="632"/>
        <v>0</v>
      </c>
      <c r="P3854" s="2">
        <f t="shared" si="633"/>
        <v>91430.435599999997</v>
      </c>
      <c r="Q3854" s="14">
        <f t="shared" si="634"/>
        <v>0.43559999999706633</v>
      </c>
      <c r="R3854" s="2"/>
      <c r="S3854" s="2"/>
      <c r="T3854" s="1" t="e">
        <v>#N/A</v>
      </c>
    </row>
    <row r="3855" spans="1:20" x14ac:dyDescent="0.25">
      <c r="A3855" s="2" t="str">
        <f t="shared" ref="A3855:A3918" si="635">TEXT(B3855,"MMYYYY")</f>
        <v>072019</v>
      </c>
      <c r="B3855" s="11">
        <v>43670</v>
      </c>
      <c r="C3855" s="2" t="s">
        <v>3318</v>
      </c>
      <c r="D3855" s="2" t="s">
        <v>318</v>
      </c>
      <c r="E3855" s="2" t="s">
        <v>5771</v>
      </c>
      <c r="F3855" s="2">
        <v>99609</v>
      </c>
      <c r="G3855" s="2"/>
      <c r="H3855" s="2"/>
      <c r="I3855" s="2"/>
      <c r="J3855" s="2">
        <v>84414</v>
      </c>
      <c r="K3855" s="2"/>
      <c r="L3855" s="2">
        <f t="shared" si="629"/>
        <v>15194.52</v>
      </c>
      <c r="M3855" s="2">
        <f t="shared" si="630"/>
        <v>7597.26</v>
      </c>
      <c r="N3855" s="2">
        <f t="shared" si="631"/>
        <v>7597.26</v>
      </c>
      <c r="O3855" s="2">
        <f t="shared" si="632"/>
        <v>0</v>
      </c>
      <c r="P3855" s="2">
        <f t="shared" si="633"/>
        <v>99608.52</v>
      </c>
      <c r="Q3855" s="14">
        <f t="shared" si="634"/>
        <v>-0.47999999999592546</v>
      </c>
      <c r="R3855" s="2"/>
      <c r="S3855" s="2"/>
      <c r="T3855" s="1" t="e">
        <v>#N/A</v>
      </c>
    </row>
    <row r="3856" spans="1:20" x14ac:dyDescent="0.25">
      <c r="A3856" s="2" t="str">
        <f t="shared" si="635"/>
        <v>072019</v>
      </c>
      <c r="B3856" s="11">
        <v>43670</v>
      </c>
      <c r="C3856" s="2" t="s">
        <v>3319</v>
      </c>
      <c r="D3856" s="2" t="s">
        <v>318</v>
      </c>
      <c r="E3856" s="2" t="s">
        <v>5771</v>
      </c>
      <c r="F3856" s="2">
        <v>202215</v>
      </c>
      <c r="G3856" s="2"/>
      <c r="H3856" s="2"/>
      <c r="I3856" s="2"/>
      <c r="J3856" s="2">
        <v>171369</v>
      </c>
      <c r="K3856" s="2"/>
      <c r="L3856" s="2">
        <f t="shared" si="629"/>
        <v>30846.42</v>
      </c>
      <c r="M3856" s="2">
        <f t="shared" si="630"/>
        <v>15423.21</v>
      </c>
      <c r="N3856" s="2">
        <f t="shared" si="631"/>
        <v>15423.21</v>
      </c>
      <c r="O3856" s="2">
        <f t="shared" si="632"/>
        <v>0</v>
      </c>
      <c r="P3856" s="2">
        <f t="shared" si="633"/>
        <v>202215.41999999998</v>
      </c>
      <c r="Q3856" s="14">
        <f t="shared" si="634"/>
        <v>0.41999999998370185</v>
      </c>
      <c r="R3856" s="2"/>
      <c r="S3856" s="2"/>
      <c r="T3856" s="1" t="e">
        <v>#N/A</v>
      </c>
    </row>
    <row r="3857" spans="1:20" x14ac:dyDescent="0.25">
      <c r="A3857" s="2" t="str">
        <f t="shared" si="635"/>
        <v>072019</v>
      </c>
      <c r="B3857" s="11">
        <v>43675</v>
      </c>
      <c r="C3857" s="2" t="s">
        <v>3320</v>
      </c>
      <c r="D3857" s="2" t="s">
        <v>318</v>
      </c>
      <c r="E3857" s="2" t="s">
        <v>5771</v>
      </c>
      <c r="F3857" s="2">
        <v>29425</v>
      </c>
      <c r="G3857" s="2"/>
      <c r="H3857" s="2"/>
      <c r="I3857" s="2"/>
      <c r="J3857" s="2">
        <v>24936.799999999999</v>
      </c>
      <c r="K3857" s="2"/>
      <c r="L3857" s="2">
        <f t="shared" si="629"/>
        <v>4488.6239999999998</v>
      </c>
      <c r="M3857" s="2">
        <f t="shared" si="630"/>
        <v>2244.3119999999999</v>
      </c>
      <c r="N3857" s="2">
        <f t="shared" si="631"/>
        <v>2244.3119999999999</v>
      </c>
      <c r="O3857" s="2">
        <f t="shared" si="632"/>
        <v>0</v>
      </c>
      <c r="P3857" s="2">
        <f t="shared" si="633"/>
        <v>29425.423999999999</v>
      </c>
      <c r="Q3857" s="14">
        <f t="shared" si="634"/>
        <v>0.42399999999906868</v>
      </c>
      <c r="R3857" s="2"/>
      <c r="S3857" s="2"/>
      <c r="T3857" s="1" t="e">
        <v>#N/A</v>
      </c>
    </row>
    <row r="3858" spans="1:20" x14ac:dyDescent="0.25">
      <c r="A3858" s="2" t="str">
        <f t="shared" si="635"/>
        <v>082019</v>
      </c>
      <c r="B3858" s="11">
        <v>43679</v>
      </c>
      <c r="C3858" s="2" t="s">
        <v>3704</v>
      </c>
      <c r="D3858" s="2" t="s">
        <v>318</v>
      </c>
      <c r="E3858" s="2" t="s">
        <v>5771</v>
      </c>
      <c r="F3858" s="2">
        <v>18763</v>
      </c>
      <c r="G3858" s="2"/>
      <c r="H3858" s="2"/>
      <c r="I3858" s="2"/>
      <c r="J3858" s="2">
        <v>15900.5</v>
      </c>
      <c r="K3858" s="2"/>
      <c r="L3858" s="2">
        <f t="shared" si="629"/>
        <v>2862.09</v>
      </c>
      <c r="M3858" s="2">
        <f t="shared" si="630"/>
        <v>1431.0450000000001</v>
      </c>
      <c r="N3858" s="2">
        <f t="shared" si="631"/>
        <v>1431.0450000000001</v>
      </c>
      <c r="O3858" s="2">
        <f t="shared" si="632"/>
        <v>0</v>
      </c>
      <c r="P3858" s="2">
        <f t="shared" si="633"/>
        <v>18762.59</v>
      </c>
      <c r="Q3858" s="14">
        <f t="shared" si="634"/>
        <v>-0.40999999999985448</v>
      </c>
      <c r="R3858" s="2"/>
      <c r="S3858" s="2"/>
      <c r="T3858" s="1" t="e">
        <v>#N/A</v>
      </c>
    </row>
    <row r="3859" spans="1:20" x14ac:dyDescent="0.25">
      <c r="A3859" s="2" t="str">
        <f t="shared" si="635"/>
        <v>082019</v>
      </c>
      <c r="B3859" s="11">
        <v>43680</v>
      </c>
      <c r="C3859" s="2" t="s">
        <v>3705</v>
      </c>
      <c r="D3859" s="2" t="s">
        <v>318</v>
      </c>
      <c r="E3859" s="2" t="s">
        <v>5771</v>
      </c>
      <c r="F3859" s="2">
        <v>3239</v>
      </c>
      <c r="G3859" s="2"/>
      <c r="H3859" s="2"/>
      <c r="I3859" s="2"/>
      <c r="J3859" s="2">
        <v>2745.05</v>
      </c>
      <c r="K3859" s="2"/>
      <c r="L3859" s="2">
        <f t="shared" si="629"/>
        <v>494.10900000000004</v>
      </c>
      <c r="M3859" s="2">
        <f t="shared" si="630"/>
        <v>247.05450000000002</v>
      </c>
      <c r="N3859" s="2">
        <f t="shared" si="631"/>
        <v>247.05450000000002</v>
      </c>
      <c r="O3859" s="2">
        <f t="shared" si="632"/>
        <v>0</v>
      </c>
      <c r="P3859" s="2">
        <f t="shared" si="633"/>
        <v>3239.1590000000001</v>
      </c>
      <c r="Q3859" s="14">
        <f t="shared" si="634"/>
        <v>0.1590000000001055</v>
      </c>
      <c r="R3859" s="2"/>
      <c r="S3859" s="2"/>
      <c r="T3859" s="1" t="e">
        <v>#N/A</v>
      </c>
    </row>
    <row r="3860" spans="1:20" x14ac:dyDescent="0.25">
      <c r="A3860" s="2" t="str">
        <f t="shared" si="635"/>
        <v>082019</v>
      </c>
      <c r="B3860" s="11">
        <v>43682</v>
      </c>
      <c r="C3860" s="2" t="s">
        <v>3706</v>
      </c>
      <c r="D3860" s="2" t="s">
        <v>318</v>
      </c>
      <c r="E3860" s="2" t="s">
        <v>5771</v>
      </c>
      <c r="F3860" s="2">
        <v>5394</v>
      </c>
      <c r="G3860" s="2"/>
      <c r="H3860" s="2"/>
      <c r="I3860" s="2"/>
      <c r="J3860" s="2">
        <v>4571.25</v>
      </c>
      <c r="K3860" s="2"/>
      <c r="L3860" s="2">
        <f t="shared" si="629"/>
        <v>822.82500000000005</v>
      </c>
      <c r="M3860" s="2">
        <f t="shared" si="630"/>
        <v>411.41250000000002</v>
      </c>
      <c r="N3860" s="2">
        <f t="shared" si="631"/>
        <v>411.41250000000002</v>
      </c>
      <c r="O3860" s="2">
        <f t="shared" si="632"/>
        <v>0</v>
      </c>
      <c r="P3860" s="2">
        <f t="shared" si="633"/>
        <v>5394.0749999999998</v>
      </c>
      <c r="Q3860" s="14">
        <f t="shared" si="634"/>
        <v>7.4999999999818101E-2</v>
      </c>
      <c r="R3860" s="2"/>
      <c r="S3860" s="2"/>
      <c r="T3860" s="1" t="e">
        <v>#N/A</v>
      </c>
    </row>
    <row r="3861" spans="1:20" x14ac:dyDescent="0.25">
      <c r="A3861" s="2" t="str">
        <f t="shared" si="635"/>
        <v>082019</v>
      </c>
      <c r="B3861" s="11">
        <v>43683</v>
      </c>
      <c r="C3861" s="2" t="s">
        <v>3707</v>
      </c>
      <c r="D3861" s="2" t="s">
        <v>318</v>
      </c>
      <c r="E3861" s="2" t="s">
        <v>5771</v>
      </c>
      <c r="F3861" s="2">
        <v>7407</v>
      </c>
      <c r="G3861" s="2"/>
      <c r="H3861" s="2"/>
      <c r="I3861" s="2"/>
      <c r="J3861" s="2">
        <v>6277.5</v>
      </c>
      <c r="K3861" s="2"/>
      <c r="L3861" s="2">
        <f t="shared" si="629"/>
        <v>1129.95</v>
      </c>
      <c r="M3861" s="2">
        <f t="shared" si="630"/>
        <v>564.97500000000002</v>
      </c>
      <c r="N3861" s="2">
        <f t="shared" si="631"/>
        <v>564.97500000000002</v>
      </c>
      <c r="O3861" s="2">
        <f t="shared" si="632"/>
        <v>0</v>
      </c>
      <c r="P3861" s="2">
        <f t="shared" si="633"/>
        <v>7407.45</v>
      </c>
      <c r="Q3861" s="14">
        <f t="shared" si="634"/>
        <v>0.4499999999998181</v>
      </c>
      <c r="R3861" s="2"/>
      <c r="S3861" s="2"/>
      <c r="T3861" s="1" t="e">
        <v>#N/A</v>
      </c>
    </row>
    <row r="3862" spans="1:20" x14ac:dyDescent="0.25">
      <c r="A3862" s="2" t="str">
        <f t="shared" si="635"/>
        <v>082019</v>
      </c>
      <c r="B3862" s="11">
        <v>43687</v>
      </c>
      <c r="C3862" s="2" t="s">
        <v>3708</v>
      </c>
      <c r="D3862" s="2" t="s">
        <v>318</v>
      </c>
      <c r="E3862" s="2" t="s">
        <v>5771</v>
      </c>
      <c r="F3862" s="2">
        <v>40742</v>
      </c>
      <c r="G3862" s="2"/>
      <c r="H3862" s="2"/>
      <c r="I3862" s="2"/>
      <c r="J3862" s="2">
        <v>34526.800000000003</v>
      </c>
      <c r="K3862" s="2"/>
      <c r="L3862" s="2">
        <f t="shared" si="629"/>
        <v>6214.8240000000005</v>
      </c>
      <c r="M3862" s="2">
        <f t="shared" si="630"/>
        <v>3107.4120000000003</v>
      </c>
      <c r="N3862" s="2">
        <f t="shared" si="631"/>
        <v>3107.4120000000003</v>
      </c>
      <c r="O3862" s="2">
        <f t="shared" si="632"/>
        <v>0</v>
      </c>
      <c r="P3862" s="2">
        <f t="shared" si="633"/>
        <v>40741.624000000003</v>
      </c>
      <c r="Q3862" s="14">
        <f t="shared" si="634"/>
        <v>-0.37599999999656575</v>
      </c>
      <c r="R3862" s="2"/>
      <c r="S3862" s="2"/>
      <c r="T3862" s="1" t="e">
        <v>#N/A</v>
      </c>
    </row>
    <row r="3863" spans="1:20" x14ac:dyDescent="0.25">
      <c r="A3863" s="2" t="str">
        <f t="shared" si="635"/>
        <v>082019</v>
      </c>
      <c r="B3863" s="11">
        <v>43687</v>
      </c>
      <c r="C3863" s="2" t="s">
        <v>3709</v>
      </c>
      <c r="D3863" s="2" t="s">
        <v>318</v>
      </c>
      <c r="E3863" s="2" t="s">
        <v>5771</v>
      </c>
      <c r="F3863" s="2">
        <v>212009</v>
      </c>
      <c r="G3863" s="2"/>
      <c r="H3863" s="2"/>
      <c r="I3863" s="2"/>
      <c r="J3863" s="2">
        <v>179668.5</v>
      </c>
      <c r="K3863" s="2"/>
      <c r="L3863" s="2">
        <f t="shared" si="629"/>
        <v>32340.33</v>
      </c>
      <c r="M3863" s="2">
        <f t="shared" si="630"/>
        <v>16170.165000000001</v>
      </c>
      <c r="N3863" s="2">
        <f t="shared" si="631"/>
        <v>16170.165000000001</v>
      </c>
      <c r="O3863" s="2">
        <f t="shared" si="632"/>
        <v>0</v>
      </c>
      <c r="P3863" s="2">
        <f t="shared" si="633"/>
        <v>212008.83000000002</v>
      </c>
      <c r="Q3863" s="14">
        <f t="shared" si="634"/>
        <v>-0.16999999998370185</v>
      </c>
      <c r="R3863" s="2"/>
      <c r="S3863" s="2"/>
      <c r="T3863" s="1" t="e">
        <v>#N/A</v>
      </c>
    </row>
    <row r="3864" spans="1:20" x14ac:dyDescent="0.25">
      <c r="A3864" s="2" t="str">
        <f t="shared" si="635"/>
        <v>082019</v>
      </c>
      <c r="B3864" s="11">
        <v>43689</v>
      </c>
      <c r="C3864" s="2" t="s">
        <v>3710</v>
      </c>
      <c r="D3864" s="2" t="s">
        <v>318</v>
      </c>
      <c r="E3864" s="2" t="s">
        <v>5771</v>
      </c>
      <c r="F3864" s="2">
        <v>37694</v>
      </c>
      <c r="G3864" s="2"/>
      <c r="H3864" s="2"/>
      <c r="I3864" s="2"/>
      <c r="J3864" s="2">
        <v>31944</v>
      </c>
      <c r="K3864" s="2"/>
      <c r="L3864" s="2">
        <f t="shared" si="629"/>
        <v>5749.92</v>
      </c>
      <c r="M3864" s="2">
        <f t="shared" si="630"/>
        <v>2874.96</v>
      </c>
      <c r="N3864" s="2">
        <f t="shared" si="631"/>
        <v>2874.96</v>
      </c>
      <c r="O3864" s="2">
        <f t="shared" si="632"/>
        <v>0</v>
      </c>
      <c r="P3864" s="2">
        <f t="shared" si="633"/>
        <v>37693.919999999998</v>
      </c>
      <c r="Q3864" s="14">
        <f t="shared" si="634"/>
        <v>-8.000000000174623E-2</v>
      </c>
      <c r="R3864" s="2"/>
      <c r="S3864" s="2"/>
      <c r="T3864" s="1" t="e">
        <v>#N/A</v>
      </c>
    </row>
    <row r="3865" spans="1:20" x14ac:dyDescent="0.25">
      <c r="A3865" s="2" t="str">
        <f t="shared" si="635"/>
        <v>082019</v>
      </c>
      <c r="B3865" s="11">
        <v>43691</v>
      </c>
      <c r="C3865" s="2" t="s">
        <v>3711</v>
      </c>
      <c r="D3865" s="2" t="s">
        <v>318</v>
      </c>
      <c r="E3865" s="2" t="s">
        <v>5771</v>
      </c>
      <c r="F3865" s="2">
        <v>120916</v>
      </c>
      <c r="G3865" s="2"/>
      <c r="H3865" s="2"/>
      <c r="I3865" s="2"/>
      <c r="J3865" s="2">
        <v>102471.6</v>
      </c>
      <c r="K3865" s="2"/>
      <c r="L3865" s="2">
        <f t="shared" si="629"/>
        <v>18444.887999999999</v>
      </c>
      <c r="M3865" s="2">
        <f t="shared" si="630"/>
        <v>9222.4439999999995</v>
      </c>
      <c r="N3865" s="2">
        <f t="shared" si="631"/>
        <v>9222.4439999999995</v>
      </c>
      <c r="O3865" s="2">
        <f t="shared" si="632"/>
        <v>0</v>
      </c>
      <c r="P3865" s="2">
        <f t="shared" si="633"/>
        <v>120916.48800000001</v>
      </c>
      <c r="Q3865" s="14">
        <f t="shared" si="634"/>
        <v>0.48800000001210719</v>
      </c>
      <c r="R3865" s="2"/>
      <c r="S3865" s="2"/>
      <c r="T3865" s="1" t="e">
        <v>#N/A</v>
      </c>
    </row>
    <row r="3866" spans="1:20" x14ac:dyDescent="0.25">
      <c r="A3866" s="2" t="str">
        <f t="shared" si="635"/>
        <v>082019</v>
      </c>
      <c r="B3866" s="11">
        <v>43694</v>
      </c>
      <c r="C3866" s="2" t="s">
        <v>3712</v>
      </c>
      <c r="D3866" s="2" t="s">
        <v>318</v>
      </c>
      <c r="E3866" s="2" t="s">
        <v>5771</v>
      </c>
      <c r="F3866" s="2">
        <v>8412</v>
      </c>
      <c r="G3866" s="2"/>
      <c r="H3866" s="2"/>
      <c r="I3866" s="2"/>
      <c r="J3866" s="2">
        <v>7128.4</v>
      </c>
      <c r="K3866" s="2"/>
      <c r="L3866" s="2">
        <f t="shared" si="629"/>
        <v>1283.1120000000001</v>
      </c>
      <c r="M3866" s="2">
        <f t="shared" si="630"/>
        <v>641.55600000000004</v>
      </c>
      <c r="N3866" s="2">
        <f t="shared" si="631"/>
        <v>641.55600000000004</v>
      </c>
      <c r="O3866" s="2">
        <f t="shared" si="632"/>
        <v>0</v>
      </c>
      <c r="P3866" s="2">
        <f t="shared" si="633"/>
        <v>8411.5119999999988</v>
      </c>
      <c r="Q3866" s="14">
        <f t="shared" si="634"/>
        <v>-0.48800000000119326</v>
      </c>
      <c r="R3866" s="2"/>
      <c r="S3866" s="2"/>
      <c r="T3866" s="1" t="e">
        <v>#N/A</v>
      </c>
    </row>
    <row r="3867" spans="1:20" x14ac:dyDescent="0.25">
      <c r="A3867" s="2" t="str">
        <f t="shared" si="635"/>
        <v>082019</v>
      </c>
      <c r="B3867" s="11">
        <v>43694</v>
      </c>
      <c r="C3867" s="2" t="s">
        <v>3713</v>
      </c>
      <c r="D3867" s="2" t="s">
        <v>318</v>
      </c>
      <c r="E3867" s="2" t="s">
        <v>5771</v>
      </c>
      <c r="F3867" s="2">
        <v>15297</v>
      </c>
      <c r="G3867" s="2"/>
      <c r="H3867" s="2"/>
      <c r="I3867" s="2"/>
      <c r="J3867" s="2">
        <v>12963.75</v>
      </c>
      <c r="K3867" s="2"/>
      <c r="L3867" s="2">
        <f t="shared" si="629"/>
        <v>2333.4749999999999</v>
      </c>
      <c r="M3867" s="2">
        <f t="shared" si="630"/>
        <v>1166.7375</v>
      </c>
      <c r="N3867" s="2">
        <f t="shared" si="631"/>
        <v>1166.7375</v>
      </c>
      <c r="O3867" s="2">
        <f t="shared" si="632"/>
        <v>0</v>
      </c>
      <c r="P3867" s="2">
        <f t="shared" si="633"/>
        <v>15297.225</v>
      </c>
      <c r="Q3867" s="14">
        <f t="shared" si="634"/>
        <v>0.2250000000003638</v>
      </c>
      <c r="R3867" s="2"/>
      <c r="S3867" s="2"/>
      <c r="T3867" s="1" t="e">
        <v>#N/A</v>
      </c>
    </row>
    <row r="3868" spans="1:20" x14ac:dyDescent="0.25">
      <c r="A3868" s="2" t="str">
        <f t="shared" si="635"/>
        <v>082019</v>
      </c>
      <c r="B3868" s="11">
        <v>43694</v>
      </c>
      <c r="C3868" s="2" t="s">
        <v>3714</v>
      </c>
      <c r="D3868" s="2" t="s">
        <v>318</v>
      </c>
      <c r="E3868" s="2" t="s">
        <v>5771</v>
      </c>
      <c r="F3868" s="2">
        <v>37483</v>
      </c>
      <c r="G3868" s="2"/>
      <c r="H3868" s="2"/>
      <c r="I3868" s="2"/>
      <c r="J3868" s="2">
        <v>31764.85</v>
      </c>
      <c r="K3868" s="2"/>
      <c r="L3868" s="2">
        <f t="shared" si="629"/>
        <v>5717.6729999999989</v>
      </c>
      <c r="M3868" s="2">
        <f t="shared" si="630"/>
        <v>2858.8364999999994</v>
      </c>
      <c r="N3868" s="2">
        <f t="shared" si="631"/>
        <v>2858.8364999999994</v>
      </c>
      <c r="O3868" s="2">
        <f t="shared" si="632"/>
        <v>0</v>
      </c>
      <c r="P3868" s="2">
        <f t="shared" si="633"/>
        <v>37482.523000000001</v>
      </c>
      <c r="Q3868" s="14">
        <f t="shared" si="634"/>
        <v>-0.47699999999895226</v>
      </c>
      <c r="R3868" s="2"/>
      <c r="S3868" s="2"/>
      <c r="T3868" s="1" t="e">
        <v>#N/A</v>
      </c>
    </row>
    <row r="3869" spans="1:20" x14ac:dyDescent="0.25">
      <c r="A3869" s="2" t="str">
        <f t="shared" si="635"/>
        <v>082019</v>
      </c>
      <c r="B3869" s="11">
        <v>43696</v>
      </c>
      <c r="C3869" s="2" t="s">
        <v>3715</v>
      </c>
      <c r="D3869" s="2" t="s">
        <v>318</v>
      </c>
      <c r="E3869" s="2" t="s">
        <v>5771</v>
      </c>
      <c r="F3869" s="2">
        <v>38705</v>
      </c>
      <c r="G3869" s="2"/>
      <c r="H3869" s="2"/>
      <c r="I3869" s="2"/>
      <c r="J3869" s="2">
        <v>32801.25</v>
      </c>
      <c r="K3869" s="2"/>
      <c r="L3869" s="2">
        <f t="shared" ref="L3869:L3932" si="636">+(H3869*$H$1/100)+(I3869*$I$1/100)+(J3869*$J$1/100)+(K3869*$K$1/100)</f>
        <v>5904.2250000000004</v>
      </c>
      <c r="M3869" s="2">
        <f t="shared" ref="M3869:M3932" si="637">+IF(VALUE(LEFT(D3869,2))=33,L3869/2,0)</f>
        <v>2952.1125000000002</v>
      </c>
      <c r="N3869" s="2">
        <f t="shared" ref="N3869:N3932" si="638">+M3869</f>
        <v>2952.1125000000002</v>
      </c>
      <c r="O3869" s="2">
        <f t="shared" ref="O3869:O3932" si="639">+IF(VALUE(LEFT(D3869,2))=33,0,L3869)</f>
        <v>0</v>
      </c>
      <c r="P3869" s="2">
        <f t="shared" ref="P3869:P3932" si="640">H3869+I3869+J3869+K3869+L3869+G3869</f>
        <v>38705.474999999999</v>
      </c>
      <c r="Q3869" s="14">
        <f t="shared" ref="Q3869:Q3932" si="641">P3869-F3869</f>
        <v>0.47499999999854481</v>
      </c>
      <c r="R3869" s="2"/>
      <c r="S3869" s="2"/>
      <c r="T3869" s="1" t="e">
        <v>#N/A</v>
      </c>
    </row>
    <row r="3870" spans="1:20" x14ac:dyDescent="0.25">
      <c r="A3870" s="2" t="str">
        <f t="shared" si="635"/>
        <v>082019</v>
      </c>
      <c r="B3870" s="11">
        <v>43697</v>
      </c>
      <c r="C3870" s="2" t="s">
        <v>3716</v>
      </c>
      <c r="D3870" s="2" t="s">
        <v>318</v>
      </c>
      <c r="E3870" s="2" t="s">
        <v>5771</v>
      </c>
      <c r="F3870" s="2">
        <v>7732</v>
      </c>
      <c r="G3870" s="2"/>
      <c r="H3870" s="2"/>
      <c r="I3870" s="2"/>
      <c r="J3870" s="2">
        <v>6552.7</v>
      </c>
      <c r="K3870" s="2"/>
      <c r="L3870" s="2">
        <f t="shared" si="636"/>
        <v>1179.4859999999999</v>
      </c>
      <c r="M3870" s="2">
        <f t="shared" si="637"/>
        <v>589.74299999999994</v>
      </c>
      <c r="N3870" s="2">
        <f t="shared" si="638"/>
        <v>589.74299999999994</v>
      </c>
      <c r="O3870" s="2">
        <f t="shared" si="639"/>
        <v>0</v>
      </c>
      <c r="P3870" s="2">
        <f t="shared" si="640"/>
        <v>7732.1859999999997</v>
      </c>
      <c r="Q3870" s="14">
        <f t="shared" si="641"/>
        <v>0.18599999999969441</v>
      </c>
      <c r="R3870" s="2"/>
      <c r="S3870" s="2"/>
      <c r="T3870" s="1" t="e">
        <v>#N/A</v>
      </c>
    </row>
    <row r="3871" spans="1:20" x14ac:dyDescent="0.25">
      <c r="A3871" s="2" t="str">
        <f t="shared" si="635"/>
        <v>082019</v>
      </c>
      <c r="B3871" s="11">
        <v>43698</v>
      </c>
      <c r="C3871" s="2" t="s">
        <v>3717</v>
      </c>
      <c r="D3871" s="2" t="s">
        <v>318</v>
      </c>
      <c r="E3871" s="2" t="s">
        <v>5771</v>
      </c>
      <c r="F3871" s="2">
        <v>3148</v>
      </c>
      <c r="G3871" s="2"/>
      <c r="H3871" s="2"/>
      <c r="I3871" s="2"/>
      <c r="J3871" s="2">
        <v>2668.05</v>
      </c>
      <c r="K3871" s="2"/>
      <c r="L3871" s="2">
        <f t="shared" si="636"/>
        <v>480.24900000000002</v>
      </c>
      <c r="M3871" s="2">
        <f t="shared" si="637"/>
        <v>240.12450000000001</v>
      </c>
      <c r="N3871" s="2">
        <f t="shared" si="638"/>
        <v>240.12450000000001</v>
      </c>
      <c r="O3871" s="2">
        <f t="shared" si="639"/>
        <v>0</v>
      </c>
      <c r="P3871" s="2">
        <f t="shared" si="640"/>
        <v>3148.299</v>
      </c>
      <c r="Q3871" s="14">
        <f t="shared" si="641"/>
        <v>0.29899999999997817</v>
      </c>
      <c r="R3871" s="2"/>
      <c r="S3871" s="2"/>
      <c r="T3871" s="1" t="e">
        <v>#N/A</v>
      </c>
    </row>
    <row r="3872" spans="1:20" x14ac:dyDescent="0.25">
      <c r="A3872" s="2" t="str">
        <f t="shared" si="635"/>
        <v>082019</v>
      </c>
      <c r="B3872" s="11">
        <v>43701</v>
      </c>
      <c r="C3872" s="2" t="s">
        <v>3718</v>
      </c>
      <c r="D3872" s="2" t="s">
        <v>318</v>
      </c>
      <c r="E3872" s="2" t="s">
        <v>5771</v>
      </c>
      <c r="F3872" s="2">
        <v>16522</v>
      </c>
      <c r="G3872" s="2"/>
      <c r="H3872" s="2"/>
      <c r="I3872" s="2"/>
      <c r="J3872" s="2">
        <v>14001.35</v>
      </c>
      <c r="K3872" s="2"/>
      <c r="L3872" s="2">
        <f t="shared" si="636"/>
        <v>2520.2430000000004</v>
      </c>
      <c r="M3872" s="2">
        <f t="shared" si="637"/>
        <v>1260.1215000000002</v>
      </c>
      <c r="N3872" s="2">
        <f t="shared" si="638"/>
        <v>1260.1215000000002</v>
      </c>
      <c r="O3872" s="2">
        <f t="shared" si="639"/>
        <v>0</v>
      </c>
      <c r="P3872" s="2">
        <f t="shared" si="640"/>
        <v>16521.593000000001</v>
      </c>
      <c r="Q3872" s="14">
        <f t="shared" si="641"/>
        <v>-0.4069999999992433</v>
      </c>
      <c r="R3872" s="2"/>
      <c r="S3872" s="2"/>
      <c r="T3872" s="1" t="e">
        <v>#N/A</v>
      </c>
    </row>
    <row r="3873" spans="1:20" x14ac:dyDescent="0.25">
      <c r="A3873" s="2" t="str">
        <f t="shared" si="635"/>
        <v>082019</v>
      </c>
      <c r="B3873" s="11">
        <v>43701</v>
      </c>
      <c r="C3873" s="2" t="s">
        <v>3719</v>
      </c>
      <c r="D3873" s="2" t="s">
        <v>318</v>
      </c>
      <c r="E3873" s="2" t="s">
        <v>5771</v>
      </c>
      <c r="F3873" s="2">
        <v>49412</v>
      </c>
      <c r="G3873" s="2"/>
      <c r="H3873" s="2"/>
      <c r="I3873" s="2"/>
      <c r="J3873" s="2">
        <v>41874.75</v>
      </c>
      <c r="K3873" s="2"/>
      <c r="L3873" s="2">
        <f t="shared" si="636"/>
        <v>7537.4549999999999</v>
      </c>
      <c r="M3873" s="2">
        <f t="shared" si="637"/>
        <v>3768.7275</v>
      </c>
      <c r="N3873" s="2">
        <f t="shared" si="638"/>
        <v>3768.7275</v>
      </c>
      <c r="O3873" s="2">
        <f t="shared" si="639"/>
        <v>0</v>
      </c>
      <c r="P3873" s="2">
        <f t="shared" si="640"/>
        <v>49412.205000000002</v>
      </c>
      <c r="Q3873" s="14">
        <f t="shared" si="641"/>
        <v>0.20500000000174623</v>
      </c>
      <c r="R3873" s="2"/>
      <c r="S3873" s="2"/>
      <c r="T3873" s="1" t="e">
        <v>#N/A</v>
      </c>
    </row>
    <row r="3874" spans="1:20" x14ac:dyDescent="0.25">
      <c r="A3874" s="2" t="str">
        <f t="shared" si="635"/>
        <v>082019</v>
      </c>
      <c r="B3874" s="11">
        <v>43706</v>
      </c>
      <c r="C3874" s="2" t="s">
        <v>3720</v>
      </c>
      <c r="D3874" s="2" t="s">
        <v>318</v>
      </c>
      <c r="E3874" s="2" t="s">
        <v>5771</v>
      </c>
      <c r="F3874" s="2">
        <v>73097</v>
      </c>
      <c r="G3874" s="2"/>
      <c r="H3874" s="2"/>
      <c r="I3874" s="2"/>
      <c r="J3874" s="2">
        <v>61946.720000000001</v>
      </c>
      <c r="K3874" s="2"/>
      <c r="L3874" s="2">
        <f t="shared" si="636"/>
        <v>11150.409599999999</v>
      </c>
      <c r="M3874" s="2">
        <f t="shared" si="637"/>
        <v>5575.2047999999995</v>
      </c>
      <c r="N3874" s="2">
        <f t="shared" si="638"/>
        <v>5575.2047999999995</v>
      </c>
      <c r="O3874" s="2">
        <f t="shared" si="639"/>
        <v>0</v>
      </c>
      <c r="P3874" s="2">
        <f t="shared" si="640"/>
        <v>73097.1296</v>
      </c>
      <c r="Q3874" s="14">
        <f t="shared" si="641"/>
        <v>0.12960000000020955</v>
      </c>
      <c r="R3874" s="2"/>
      <c r="S3874" s="2"/>
      <c r="T3874" s="1" t="e">
        <v>#N/A</v>
      </c>
    </row>
    <row r="3875" spans="1:20" x14ac:dyDescent="0.25">
      <c r="A3875" s="2" t="str">
        <f t="shared" si="635"/>
        <v>082019</v>
      </c>
      <c r="B3875" s="11">
        <v>43706</v>
      </c>
      <c r="C3875" s="2" t="s">
        <v>3721</v>
      </c>
      <c r="D3875" s="2" t="s">
        <v>318</v>
      </c>
      <c r="E3875" s="2" t="s">
        <v>5771</v>
      </c>
      <c r="F3875" s="2">
        <v>297579</v>
      </c>
      <c r="G3875" s="2"/>
      <c r="H3875" s="2"/>
      <c r="I3875" s="2"/>
      <c r="J3875" s="2">
        <v>252186</v>
      </c>
      <c r="K3875" s="2"/>
      <c r="L3875" s="2">
        <f t="shared" si="636"/>
        <v>45393.48</v>
      </c>
      <c r="M3875" s="2">
        <f t="shared" si="637"/>
        <v>22696.74</v>
      </c>
      <c r="N3875" s="2">
        <f t="shared" si="638"/>
        <v>22696.74</v>
      </c>
      <c r="O3875" s="2">
        <f t="shared" si="639"/>
        <v>0</v>
      </c>
      <c r="P3875" s="2">
        <f t="shared" si="640"/>
        <v>297579.48</v>
      </c>
      <c r="Q3875" s="14">
        <f t="shared" si="641"/>
        <v>0.47999999998137355</v>
      </c>
      <c r="R3875" s="2"/>
      <c r="S3875" s="2"/>
      <c r="T3875" s="1" t="e">
        <v>#N/A</v>
      </c>
    </row>
    <row r="3876" spans="1:20" x14ac:dyDescent="0.25">
      <c r="A3876" s="2" t="str">
        <f t="shared" si="635"/>
        <v>082019</v>
      </c>
      <c r="B3876" s="11">
        <v>43706</v>
      </c>
      <c r="C3876" s="2" t="s">
        <v>3722</v>
      </c>
      <c r="D3876" s="2" t="s">
        <v>318</v>
      </c>
      <c r="E3876" s="2" t="s">
        <v>5771</v>
      </c>
      <c r="F3876" s="2">
        <v>70009</v>
      </c>
      <c r="G3876" s="2"/>
      <c r="H3876" s="2"/>
      <c r="I3876" s="2"/>
      <c r="J3876" s="2">
        <v>59329.35</v>
      </c>
      <c r="K3876" s="2"/>
      <c r="L3876" s="2">
        <f t="shared" si="636"/>
        <v>10679.283000000001</v>
      </c>
      <c r="M3876" s="2">
        <f t="shared" si="637"/>
        <v>5339.6415000000006</v>
      </c>
      <c r="N3876" s="2">
        <f t="shared" si="638"/>
        <v>5339.6415000000006</v>
      </c>
      <c r="O3876" s="2">
        <f t="shared" si="639"/>
        <v>0</v>
      </c>
      <c r="P3876" s="2">
        <f t="shared" si="640"/>
        <v>70008.633000000002</v>
      </c>
      <c r="Q3876" s="14">
        <f t="shared" si="641"/>
        <v>-0.36699999999837019</v>
      </c>
      <c r="R3876" s="2"/>
      <c r="S3876" s="2"/>
      <c r="T3876" s="1" t="e">
        <v>#N/A</v>
      </c>
    </row>
    <row r="3877" spans="1:20" x14ac:dyDescent="0.25">
      <c r="A3877" s="2" t="str">
        <f t="shared" si="635"/>
        <v>082019</v>
      </c>
      <c r="B3877" s="11">
        <v>43707</v>
      </c>
      <c r="C3877" s="2" t="s">
        <v>3723</v>
      </c>
      <c r="D3877" s="2" t="s">
        <v>318</v>
      </c>
      <c r="E3877" s="2" t="s">
        <v>5771</v>
      </c>
      <c r="F3877" s="2">
        <v>12395</v>
      </c>
      <c r="G3877" s="2"/>
      <c r="H3877" s="2"/>
      <c r="I3877" s="2"/>
      <c r="J3877" s="2">
        <v>10504.2</v>
      </c>
      <c r="K3877" s="2"/>
      <c r="L3877" s="2">
        <f t="shared" si="636"/>
        <v>1890.7560000000001</v>
      </c>
      <c r="M3877" s="2">
        <f t="shared" si="637"/>
        <v>945.37800000000004</v>
      </c>
      <c r="N3877" s="2">
        <f t="shared" si="638"/>
        <v>945.37800000000004</v>
      </c>
      <c r="O3877" s="2">
        <f t="shared" si="639"/>
        <v>0</v>
      </c>
      <c r="P3877" s="2">
        <f t="shared" si="640"/>
        <v>12394.956</v>
      </c>
      <c r="Q3877" s="14">
        <f t="shared" si="641"/>
        <v>-4.3999999999869033E-2</v>
      </c>
      <c r="R3877" s="2"/>
      <c r="S3877" s="2"/>
      <c r="T3877" s="1" t="e">
        <v>#N/A</v>
      </c>
    </row>
    <row r="3878" spans="1:20" x14ac:dyDescent="0.25">
      <c r="A3878" s="2" t="str">
        <f t="shared" si="635"/>
        <v>082019</v>
      </c>
      <c r="B3878" s="11">
        <v>43707</v>
      </c>
      <c r="C3878" s="2" t="s">
        <v>3724</v>
      </c>
      <c r="D3878" s="2" t="s">
        <v>318</v>
      </c>
      <c r="E3878" s="2" t="s">
        <v>5771</v>
      </c>
      <c r="F3878" s="2">
        <v>46084</v>
      </c>
      <c r="G3878" s="2"/>
      <c r="H3878" s="2"/>
      <c r="I3878" s="2"/>
      <c r="J3878" s="2">
        <v>39054.400000000001</v>
      </c>
      <c r="K3878" s="2"/>
      <c r="L3878" s="2">
        <f t="shared" si="636"/>
        <v>7029.7920000000004</v>
      </c>
      <c r="M3878" s="2">
        <f t="shared" si="637"/>
        <v>3514.8960000000002</v>
      </c>
      <c r="N3878" s="2">
        <f t="shared" si="638"/>
        <v>3514.8960000000002</v>
      </c>
      <c r="O3878" s="2">
        <f t="shared" si="639"/>
        <v>0</v>
      </c>
      <c r="P3878" s="2">
        <f t="shared" si="640"/>
        <v>46084.192000000003</v>
      </c>
      <c r="Q3878" s="14">
        <f t="shared" si="641"/>
        <v>0.19200000000273576</v>
      </c>
      <c r="R3878" s="2"/>
      <c r="S3878" s="2"/>
      <c r="T3878" s="1" t="e">
        <v>#N/A</v>
      </c>
    </row>
    <row r="3879" spans="1:20" x14ac:dyDescent="0.25">
      <c r="A3879" s="2" t="str">
        <f t="shared" si="635"/>
        <v>092019</v>
      </c>
      <c r="B3879" s="11">
        <v>43713</v>
      </c>
      <c r="C3879" s="2" t="s">
        <v>4207</v>
      </c>
      <c r="D3879" s="2" t="s">
        <v>318</v>
      </c>
      <c r="E3879" s="2" t="s">
        <v>5771</v>
      </c>
      <c r="F3879" s="2">
        <v>30110</v>
      </c>
      <c r="G3879" s="2"/>
      <c r="H3879" s="2"/>
      <c r="I3879" s="2"/>
      <c r="J3879" s="2">
        <v>25517.35</v>
      </c>
      <c r="K3879" s="2"/>
      <c r="L3879" s="2">
        <f t="shared" si="636"/>
        <v>4593.1229999999996</v>
      </c>
      <c r="M3879" s="2">
        <f t="shared" si="637"/>
        <v>2296.5614999999998</v>
      </c>
      <c r="N3879" s="2">
        <f t="shared" si="638"/>
        <v>2296.5614999999998</v>
      </c>
      <c r="O3879" s="2">
        <f t="shared" si="639"/>
        <v>0</v>
      </c>
      <c r="P3879" s="2">
        <f t="shared" si="640"/>
        <v>30110.472999999998</v>
      </c>
      <c r="Q3879" s="14">
        <f t="shared" si="641"/>
        <v>0.47299999999813735</v>
      </c>
      <c r="R3879" s="2"/>
      <c r="S3879" s="2"/>
      <c r="T3879" s="1" t="e">
        <v>#N/A</v>
      </c>
    </row>
    <row r="3880" spans="1:20" x14ac:dyDescent="0.25">
      <c r="A3880" s="2" t="str">
        <f t="shared" si="635"/>
        <v>092019</v>
      </c>
      <c r="B3880" s="11">
        <v>43713</v>
      </c>
      <c r="C3880" s="2" t="s">
        <v>4208</v>
      </c>
      <c r="D3880" s="2" t="s">
        <v>318</v>
      </c>
      <c r="E3880" s="2" t="s">
        <v>5771</v>
      </c>
      <c r="F3880" s="2">
        <v>25109</v>
      </c>
      <c r="G3880" s="2"/>
      <c r="H3880" s="2"/>
      <c r="I3880" s="2"/>
      <c r="J3880" s="2">
        <v>21278.95</v>
      </c>
      <c r="K3880" s="2"/>
      <c r="L3880" s="2">
        <f t="shared" si="636"/>
        <v>3830.2110000000002</v>
      </c>
      <c r="M3880" s="2">
        <f t="shared" si="637"/>
        <v>1915.1055000000001</v>
      </c>
      <c r="N3880" s="2">
        <f t="shared" si="638"/>
        <v>1915.1055000000001</v>
      </c>
      <c r="O3880" s="2">
        <f t="shared" si="639"/>
        <v>0</v>
      </c>
      <c r="P3880" s="2">
        <f t="shared" si="640"/>
        <v>25109.161</v>
      </c>
      <c r="Q3880" s="14">
        <f t="shared" si="641"/>
        <v>0.16100000000005821</v>
      </c>
      <c r="R3880" s="2"/>
      <c r="S3880" s="2"/>
      <c r="T3880" s="1" t="e">
        <v>#N/A</v>
      </c>
    </row>
    <row r="3881" spans="1:20" x14ac:dyDescent="0.25">
      <c r="A3881" s="2" t="str">
        <f t="shared" si="635"/>
        <v>092019</v>
      </c>
      <c r="B3881" s="11">
        <v>43713</v>
      </c>
      <c r="C3881" s="2" t="s">
        <v>4209</v>
      </c>
      <c r="D3881" s="2" t="s">
        <v>318</v>
      </c>
      <c r="E3881" s="2" t="s">
        <v>5771</v>
      </c>
      <c r="F3881" s="2">
        <v>41835</v>
      </c>
      <c r="G3881" s="2"/>
      <c r="H3881" s="2"/>
      <c r="I3881" s="2"/>
      <c r="J3881" s="2">
        <v>35453.800000000003</v>
      </c>
      <c r="K3881" s="2"/>
      <c r="L3881" s="2">
        <f t="shared" si="636"/>
        <v>6381.6840000000002</v>
      </c>
      <c r="M3881" s="2">
        <f t="shared" si="637"/>
        <v>3190.8420000000001</v>
      </c>
      <c r="N3881" s="2">
        <f t="shared" si="638"/>
        <v>3190.8420000000001</v>
      </c>
      <c r="O3881" s="2">
        <f t="shared" si="639"/>
        <v>0</v>
      </c>
      <c r="P3881" s="2">
        <f t="shared" si="640"/>
        <v>41835.484000000004</v>
      </c>
      <c r="Q3881" s="14">
        <f t="shared" si="641"/>
        <v>0.48400000000401633</v>
      </c>
      <c r="R3881" s="2"/>
      <c r="S3881" s="2"/>
      <c r="T3881" s="1" t="e">
        <v>#N/A</v>
      </c>
    </row>
    <row r="3882" spans="1:20" x14ac:dyDescent="0.25">
      <c r="A3882" s="2" t="str">
        <f t="shared" si="635"/>
        <v>092019</v>
      </c>
      <c r="B3882" s="11">
        <v>43714</v>
      </c>
      <c r="C3882" s="2" t="s">
        <v>4210</v>
      </c>
      <c r="D3882" s="2" t="s">
        <v>318</v>
      </c>
      <c r="E3882" s="2" t="s">
        <v>5771</v>
      </c>
      <c r="F3882" s="2">
        <v>60509</v>
      </c>
      <c r="G3882" s="2"/>
      <c r="H3882" s="2"/>
      <c r="I3882" s="2"/>
      <c r="J3882" s="2">
        <v>51279.040000000001</v>
      </c>
      <c r="K3882" s="2"/>
      <c r="L3882" s="2">
        <f t="shared" si="636"/>
        <v>9230.2271999999994</v>
      </c>
      <c r="M3882" s="2">
        <f t="shared" si="637"/>
        <v>4615.1135999999997</v>
      </c>
      <c r="N3882" s="2">
        <f t="shared" si="638"/>
        <v>4615.1135999999997</v>
      </c>
      <c r="O3882" s="2">
        <f t="shared" si="639"/>
        <v>0</v>
      </c>
      <c r="P3882" s="2">
        <f t="shared" si="640"/>
        <v>60509.267200000002</v>
      </c>
      <c r="Q3882" s="14">
        <f t="shared" si="641"/>
        <v>0.26720000000204891</v>
      </c>
      <c r="R3882" s="2"/>
      <c r="S3882" s="2"/>
      <c r="T3882" s="1" t="e">
        <v>#N/A</v>
      </c>
    </row>
    <row r="3883" spans="1:20" x14ac:dyDescent="0.25">
      <c r="A3883" s="2" t="str">
        <f t="shared" si="635"/>
        <v>092019</v>
      </c>
      <c r="B3883" s="11">
        <v>43717</v>
      </c>
      <c r="C3883" s="2" t="s">
        <v>4211</v>
      </c>
      <c r="D3883" s="2" t="s">
        <v>318</v>
      </c>
      <c r="E3883" s="2" t="s">
        <v>5771</v>
      </c>
      <c r="F3883" s="2">
        <v>15355</v>
      </c>
      <c r="G3883" s="2"/>
      <c r="H3883" s="2"/>
      <c r="I3883" s="2"/>
      <c r="J3883" s="2">
        <v>13012.5</v>
      </c>
      <c r="K3883" s="2"/>
      <c r="L3883" s="2">
        <f t="shared" si="636"/>
        <v>2342.25</v>
      </c>
      <c r="M3883" s="2">
        <f t="shared" si="637"/>
        <v>1171.125</v>
      </c>
      <c r="N3883" s="2">
        <f t="shared" si="638"/>
        <v>1171.125</v>
      </c>
      <c r="O3883" s="2">
        <f t="shared" si="639"/>
        <v>0</v>
      </c>
      <c r="P3883" s="2">
        <f t="shared" si="640"/>
        <v>15354.75</v>
      </c>
      <c r="Q3883" s="14">
        <f t="shared" si="641"/>
        <v>-0.25</v>
      </c>
      <c r="R3883" s="2"/>
      <c r="S3883" s="2"/>
      <c r="T3883" s="1" t="e">
        <v>#N/A</v>
      </c>
    </row>
    <row r="3884" spans="1:20" x14ac:dyDescent="0.25">
      <c r="A3884" s="2" t="str">
        <f t="shared" si="635"/>
        <v>092019</v>
      </c>
      <c r="B3884" s="11">
        <v>43717</v>
      </c>
      <c r="C3884" s="2" t="s">
        <v>4212</v>
      </c>
      <c r="D3884" s="2" t="s">
        <v>318</v>
      </c>
      <c r="E3884" s="2" t="s">
        <v>5771</v>
      </c>
      <c r="F3884" s="2">
        <v>81852</v>
      </c>
      <c r="G3884" s="2"/>
      <c r="H3884" s="2"/>
      <c r="I3884" s="2"/>
      <c r="J3884" s="2">
        <v>69366</v>
      </c>
      <c r="K3884" s="2"/>
      <c r="L3884" s="2">
        <f t="shared" si="636"/>
        <v>12485.88</v>
      </c>
      <c r="M3884" s="2">
        <f t="shared" si="637"/>
        <v>6242.94</v>
      </c>
      <c r="N3884" s="2">
        <f t="shared" si="638"/>
        <v>6242.94</v>
      </c>
      <c r="O3884" s="2">
        <f t="shared" si="639"/>
        <v>0</v>
      </c>
      <c r="P3884" s="2">
        <f t="shared" si="640"/>
        <v>81851.88</v>
      </c>
      <c r="Q3884" s="14">
        <f t="shared" si="641"/>
        <v>-0.11999999999534339</v>
      </c>
      <c r="R3884" s="2"/>
      <c r="S3884" s="2"/>
      <c r="T3884" s="1" t="e">
        <v>#N/A</v>
      </c>
    </row>
    <row r="3885" spans="1:20" x14ac:dyDescent="0.25">
      <c r="A3885" s="2" t="str">
        <f t="shared" si="635"/>
        <v>092019</v>
      </c>
      <c r="B3885" s="11">
        <v>43717</v>
      </c>
      <c r="C3885" s="2" t="s">
        <v>4213</v>
      </c>
      <c r="D3885" s="2" t="s">
        <v>318</v>
      </c>
      <c r="E3885" s="2" t="s">
        <v>5771</v>
      </c>
      <c r="F3885" s="2">
        <v>29904</v>
      </c>
      <c r="G3885" s="2"/>
      <c r="H3885" s="2"/>
      <c r="I3885" s="2"/>
      <c r="J3885" s="2">
        <v>25342.05</v>
      </c>
      <c r="K3885" s="2"/>
      <c r="L3885" s="2">
        <f t="shared" si="636"/>
        <v>4561.5689999999995</v>
      </c>
      <c r="M3885" s="2">
        <f t="shared" si="637"/>
        <v>2280.7844999999998</v>
      </c>
      <c r="N3885" s="2">
        <f t="shared" si="638"/>
        <v>2280.7844999999998</v>
      </c>
      <c r="O3885" s="2">
        <f t="shared" si="639"/>
        <v>0</v>
      </c>
      <c r="P3885" s="2">
        <f t="shared" si="640"/>
        <v>29903.618999999999</v>
      </c>
      <c r="Q3885" s="14">
        <f t="shared" si="641"/>
        <v>-0.38100000000122236</v>
      </c>
      <c r="R3885" s="2"/>
      <c r="S3885" s="2"/>
      <c r="T3885" s="1" t="e">
        <v>#N/A</v>
      </c>
    </row>
    <row r="3886" spans="1:20" x14ac:dyDescent="0.25">
      <c r="A3886" s="2" t="str">
        <f t="shared" si="635"/>
        <v>092019</v>
      </c>
      <c r="B3886" s="11">
        <v>43718</v>
      </c>
      <c r="C3886" s="2" t="s">
        <v>4214</v>
      </c>
      <c r="D3886" s="2" t="s">
        <v>318</v>
      </c>
      <c r="E3886" s="2" t="s">
        <v>5771</v>
      </c>
      <c r="F3886" s="2">
        <v>54594</v>
      </c>
      <c r="G3886" s="2"/>
      <c r="H3886" s="2"/>
      <c r="I3886" s="2"/>
      <c r="J3886" s="2">
        <v>46266</v>
      </c>
      <c r="K3886" s="2"/>
      <c r="L3886" s="2">
        <f t="shared" si="636"/>
        <v>8327.8799999999992</v>
      </c>
      <c r="M3886" s="2">
        <f t="shared" si="637"/>
        <v>4163.9399999999996</v>
      </c>
      <c r="N3886" s="2">
        <f t="shared" si="638"/>
        <v>4163.9399999999996</v>
      </c>
      <c r="O3886" s="2">
        <f t="shared" si="639"/>
        <v>0</v>
      </c>
      <c r="P3886" s="2">
        <f t="shared" si="640"/>
        <v>54593.88</v>
      </c>
      <c r="Q3886" s="14">
        <f t="shared" si="641"/>
        <v>-0.12000000000261934</v>
      </c>
      <c r="R3886" s="2"/>
      <c r="S3886" s="2"/>
      <c r="T3886" s="1" t="e">
        <v>#N/A</v>
      </c>
    </row>
    <row r="3887" spans="1:20" x14ac:dyDescent="0.25">
      <c r="A3887" s="2" t="str">
        <f t="shared" si="635"/>
        <v>092019</v>
      </c>
      <c r="B3887" s="11">
        <v>43718</v>
      </c>
      <c r="C3887" s="2" t="s">
        <v>4215</v>
      </c>
      <c r="D3887" s="2" t="s">
        <v>318</v>
      </c>
      <c r="E3887" s="2" t="s">
        <v>5771</v>
      </c>
      <c r="F3887" s="2">
        <v>44990</v>
      </c>
      <c r="G3887" s="2"/>
      <c r="H3887" s="2"/>
      <c r="I3887" s="2"/>
      <c r="J3887" s="2">
        <v>38127.440000000002</v>
      </c>
      <c r="K3887" s="2"/>
      <c r="L3887" s="2">
        <f t="shared" si="636"/>
        <v>6862.9392000000007</v>
      </c>
      <c r="M3887" s="2">
        <f t="shared" si="637"/>
        <v>3431.4696000000004</v>
      </c>
      <c r="N3887" s="2">
        <f t="shared" si="638"/>
        <v>3431.4696000000004</v>
      </c>
      <c r="O3887" s="2">
        <f t="shared" si="639"/>
        <v>0</v>
      </c>
      <c r="P3887" s="2">
        <f t="shared" si="640"/>
        <v>44990.379200000003</v>
      </c>
      <c r="Q3887" s="14">
        <f t="shared" si="641"/>
        <v>0.37920000000303844</v>
      </c>
      <c r="R3887" s="2"/>
      <c r="S3887" s="2"/>
      <c r="T3887" s="1" t="e">
        <v>#N/A</v>
      </c>
    </row>
    <row r="3888" spans="1:20" x14ac:dyDescent="0.25">
      <c r="A3888" s="2" t="str">
        <f t="shared" si="635"/>
        <v>092019</v>
      </c>
      <c r="B3888" s="11">
        <v>43718</v>
      </c>
      <c r="C3888" s="2" t="s">
        <v>4216</v>
      </c>
      <c r="D3888" s="2" t="s">
        <v>318</v>
      </c>
      <c r="E3888" s="2" t="s">
        <v>5771</v>
      </c>
      <c r="F3888" s="2">
        <v>18635</v>
      </c>
      <c r="G3888" s="2"/>
      <c r="H3888" s="2"/>
      <c r="I3888" s="2"/>
      <c r="J3888" s="2">
        <v>15792.7</v>
      </c>
      <c r="K3888" s="2"/>
      <c r="L3888" s="2">
        <f t="shared" si="636"/>
        <v>2842.6860000000001</v>
      </c>
      <c r="M3888" s="2">
        <f t="shared" si="637"/>
        <v>1421.3430000000001</v>
      </c>
      <c r="N3888" s="2">
        <f t="shared" si="638"/>
        <v>1421.3430000000001</v>
      </c>
      <c r="O3888" s="2">
        <f t="shared" si="639"/>
        <v>0</v>
      </c>
      <c r="P3888" s="2">
        <f t="shared" si="640"/>
        <v>18635.386000000002</v>
      </c>
      <c r="Q3888" s="14">
        <f t="shared" si="641"/>
        <v>0.38600000000224099</v>
      </c>
      <c r="R3888" s="2"/>
      <c r="S3888" s="2"/>
      <c r="T3888" s="1" t="e">
        <v>#N/A</v>
      </c>
    </row>
    <row r="3889" spans="1:20" x14ac:dyDescent="0.25">
      <c r="A3889" s="2" t="str">
        <f t="shared" si="635"/>
        <v>092019</v>
      </c>
      <c r="B3889" s="11">
        <v>43720</v>
      </c>
      <c r="C3889" s="2" t="s">
        <v>4217</v>
      </c>
      <c r="D3889" s="2" t="s">
        <v>318</v>
      </c>
      <c r="E3889" s="2" t="s">
        <v>5771</v>
      </c>
      <c r="F3889" s="2">
        <v>34298</v>
      </c>
      <c r="G3889" s="2"/>
      <c r="H3889" s="2"/>
      <c r="I3889" s="2"/>
      <c r="J3889" s="2">
        <v>29066.25</v>
      </c>
      <c r="K3889" s="2"/>
      <c r="L3889" s="2">
        <f t="shared" si="636"/>
        <v>5231.9250000000002</v>
      </c>
      <c r="M3889" s="2">
        <f t="shared" si="637"/>
        <v>2615.9625000000001</v>
      </c>
      <c r="N3889" s="2">
        <f t="shared" si="638"/>
        <v>2615.9625000000001</v>
      </c>
      <c r="O3889" s="2">
        <f t="shared" si="639"/>
        <v>0</v>
      </c>
      <c r="P3889" s="2">
        <f t="shared" si="640"/>
        <v>34298.175000000003</v>
      </c>
      <c r="Q3889" s="14">
        <f t="shared" si="641"/>
        <v>0.17500000000291038</v>
      </c>
      <c r="R3889" s="2"/>
      <c r="S3889" s="2"/>
      <c r="T3889" s="1" t="e">
        <v>#N/A</v>
      </c>
    </row>
    <row r="3890" spans="1:20" x14ac:dyDescent="0.25">
      <c r="A3890" s="2" t="str">
        <f t="shared" si="635"/>
        <v>092019</v>
      </c>
      <c r="B3890" s="11">
        <v>43721</v>
      </c>
      <c r="C3890" s="2" t="s">
        <v>4218</v>
      </c>
      <c r="D3890" s="2" t="s">
        <v>318</v>
      </c>
      <c r="E3890" s="2" t="s">
        <v>5771</v>
      </c>
      <c r="F3890" s="2">
        <v>32487</v>
      </c>
      <c r="G3890" s="2"/>
      <c r="H3890" s="2"/>
      <c r="I3890" s="2"/>
      <c r="J3890" s="2">
        <v>27531.35</v>
      </c>
      <c r="K3890" s="2"/>
      <c r="L3890" s="2">
        <f t="shared" si="636"/>
        <v>4955.643</v>
      </c>
      <c r="M3890" s="2">
        <f t="shared" si="637"/>
        <v>2477.8215</v>
      </c>
      <c r="N3890" s="2">
        <f t="shared" si="638"/>
        <v>2477.8215</v>
      </c>
      <c r="O3890" s="2">
        <f t="shared" si="639"/>
        <v>0</v>
      </c>
      <c r="P3890" s="2">
        <f t="shared" si="640"/>
        <v>32486.992999999999</v>
      </c>
      <c r="Q3890" s="14">
        <f t="shared" si="641"/>
        <v>-7.0000000014260877E-3</v>
      </c>
      <c r="R3890" s="2"/>
      <c r="S3890" s="2"/>
      <c r="T3890" s="1" t="e">
        <v>#N/A</v>
      </c>
    </row>
    <row r="3891" spans="1:20" x14ac:dyDescent="0.25">
      <c r="A3891" s="2" t="str">
        <f t="shared" si="635"/>
        <v>092019</v>
      </c>
      <c r="B3891" s="11">
        <v>43722</v>
      </c>
      <c r="C3891" s="2" t="s">
        <v>4219</v>
      </c>
      <c r="D3891" s="2" t="s">
        <v>318</v>
      </c>
      <c r="E3891" s="2" t="s">
        <v>5771</v>
      </c>
      <c r="F3891" s="2">
        <v>37478</v>
      </c>
      <c r="G3891" s="2"/>
      <c r="H3891" s="2"/>
      <c r="I3891" s="2"/>
      <c r="J3891" s="2">
        <v>31760.6</v>
      </c>
      <c r="K3891" s="2"/>
      <c r="L3891" s="2">
        <f t="shared" si="636"/>
        <v>5716.9079999999994</v>
      </c>
      <c r="M3891" s="2">
        <f t="shared" si="637"/>
        <v>2858.4539999999997</v>
      </c>
      <c r="N3891" s="2">
        <f t="shared" si="638"/>
        <v>2858.4539999999997</v>
      </c>
      <c r="O3891" s="2">
        <f t="shared" si="639"/>
        <v>0</v>
      </c>
      <c r="P3891" s="2">
        <f t="shared" si="640"/>
        <v>37477.508000000002</v>
      </c>
      <c r="Q3891" s="14">
        <f t="shared" si="641"/>
        <v>-0.49199999999837019</v>
      </c>
      <c r="R3891" s="2"/>
      <c r="S3891" s="2"/>
      <c r="T3891" s="1" t="e">
        <v>#N/A</v>
      </c>
    </row>
    <row r="3892" spans="1:20" x14ac:dyDescent="0.25">
      <c r="A3892" s="2" t="str">
        <f t="shared" si="635"/>
        <v>092019</v>
      </c>
      <c r="B3892" s="11">
        <v>43724</v>
      </c>
      <c r="C3892" s="2" t="s">
        <v>4220</v>
      </c>
      <c r="D3892" s="2" t="s">
        <v>318</v>
      </c>
      <c r="E3892" s="2" t="s">
        <v>5771</v>
      </c>
      <c r="F3892" s="2">
        <v>110998</v>
      </c>
      <c r="G3892" s="2"/>
      <c r="H3892" s="2"/>
      <c r="I3892" s="2"/>
      <c r="J3892" s="2">
        <v>94066.5</v>
      </c>
      <c r="K3892" s="2"/>
      <c r="L3892" s="2">
        <f t="shared" si="636"/>
        <v>16931.97</v>
      </c>
      <c r="M3892" s="2">
        <f t="shared" si="637"/>
        <v>8465.9850000000006</v>
      </c>
      <c r="N3892" s="2">
        <f t="shared" si="638"/>
        <v>8465.9850000000006</v>
      </c>
      <c r="O3892" s="2">
        <f t="shared" si="639"/>
        <v>0</v>
      </c>
      <c r="P3892" s="2">
        <f t="shared" si="640"/>
        <v>110998.47</v>
      </c>
      <c r="Q3892" s="14">
        <f t="shared" si="641"/>
        <v>0.47000000000116415</v>
      </c>
      <c r="R3892" s="2"/>
      <c r="S3892" s="2"/>
      <c r="T3892" s="1" t="e">
        <v>#N/A</v>
      </c>
    </row>
    <row r="3893" spans="1:20" x14ac:dyDescent="0.25">
      <c r="A3893" s="2" t="str">
        <f t="shared" si="635"/>
        <v>092019</v>
      </c>
      <c r="B3893" s="11">
        <v>43724</v>
      </c>
      <c r="C3893" s="2" t="s">
        <v>4221</v>
      </c>
      <c r="D3893" s="2" t="s">
        <v>318</v>
      </c>
      <c r="E3893" s="2" t="s">
        <v>5771</v>
      </c>
      <c r="F3893" s="2">
        <v>35932</v>
      </c>
      <c r="G3893" s="2"/>
      <c r="H3893" s="2"/>
      <c r="I3893" s="2"/>
      <c r="J3893" s="2">
        <v>30450.45</v>
      </c>
      <c r="K3893" s="2"/>
      <c r="L3893" s="2">
        <f t="shared" si="636"/>
        <v>5481.0810000000001</v>
      </c>
      <c r="M3893" s="2">
        <f t="shared" si="637"/>
        <v>2740.5405000000001</v>
      </c>
      <c r="N3893" s="2">
        <f t="shared" si="638"/>
        <v>2740.5405000000001</v>
      </c>
      <c r="O3893" s="2">
        <f t="shared" si="639"/>
        <v>0</v>
      </c>
      <c r="P3893" s="2">
        <f t="shared" si="640"/>
        <v>35931.531000000003</v>
      </c>
      <c r="Q3893" s="14">
        <f t="shared" si="641"/>
        <v>-0.46899999999732245</v>
      </c>
      <c r="R3893" s="2"/>
      <c r="S3893" s="2"/>
      <c r="T3893" s="1" t="e">
        <v>#N/A</v>
      </c>
    </row>
    <row r="3894" spans="1:20" x14ac:dyDescent="0.25">
      <c r="A3894" s="2" t="str">
        <f t="shared" si="635"/>
        <v>092019</v>
      </c>
      <c r="B3894" s="11">
        <v>43726</v>
      </c>
      <c r="C3894" s="2" t="s">
        <v>4222</v>
      </c>
      <c r="D3894" s="2" t="s">
        <v>318</v>
      </c>
      <c r="E3894" s="2" t="s">
        <v>5771</v>
      </c>
      <c r="F3894" s="2">
        <v>34713</v>
      </c>
      <c r="G3894" s="2"/>
      <c r="H3894" s="2"/>
      <c r="I3894" s="2"/>
      <c r="J3894" s="2">
        <v>29417.95</v>
      </c>
      <c r="K3894" s="2"/>
      <c r="L3894" s="2">
        <f t="shared" si="636"/>
        <v>5295.2309999999998</v>
      </c>
      <c r="M3894" s="2">
        <f t="shared" si="637"/>
        <v>2647.6154999999999</v>
      </c>
      <c r="N3894" s="2">
        <f t="shared" si="638"/>
        <v>2647.6154999999999</v>
      </c>
      <c r="O3894" s="2">
        <f t="shared" si="639"/>
        <v>0</v>
      </c>
      <c r="P3894" s="2">
        <f t="shared" si="640"/>
        <v>34713.180999999997</v>
      </c>
      <c r="Q3894" s="14">
        <f t="shared" si="641"/>
        <v>0.18099999999685679</v>
      </c>
      <c r="R3894" s="2"/>
      <c r="S3894" s="2"/>
      <c r="T3894" s="1" t="e">
        <v>#N/A</v>
      </c>
    </row>
    <row r="3895" spans="1:20" x14ac:dyDescent="0.25">
      <c r="A3895" s="2" t="str">
        <f t="shared" si="635"/>
        <v>092019</v>
      </c>
      <c r="B3895" s="11">
        <v>43726</v>
      </c>
      <c r="C3895" s="2" t="s">
        <v>4223</v>
      </c>
      <c r="D3895" s="2" t="s">
        <v>318</v>
      </c>
      <c r="E3895" s="2" t="s">
        <v>5771</v>
      </c>
      <c r="F3895" s="2">
        <v>80132</v>
      </c>
      <c r="G3895" s="2"/>
      <c r="H3895" s="2"/>
      <c r="I3895" s="2"/>
      <c r="J3895" s="2">
        <v>67908.86</v>
      </c>
      <c r="K3895" s="2"/>
      <c r="L3895" s="2">
        <f t="shared" si="636"/>
        <v>12223.594799999999</v>
      </c>
      <c r="M3895" s="2">
        <f t="shared" si="637"/>
        <v>6111.7973999999995</v>
      </c>
      <c r="N3895" s="2">
        <f t="shared" si="638"/>
        <v>6111.7973999999995</v>
      </c>
      <c r="O3895" s="2">
        <f t="shared" si="639"/>
        <v>0</v>
      </c>
      <c r="P3895" s="2">
        <f t="shared" si="640"/>
        <v>80132.454800000007</v>
      </c>
      <c r="Q3895" s="14">
        <f t="shared" si="641"/>
        <v>0.45480000000679865</v>
      </c>
      <c r="R3895" s="2"/>
      <c r="S3895" s="2"/>
      <c r="T3895" s="1" t="e">
        <v>#N/A</v>
      </c>
    </row>
    <row r="3896" spans="1:20" x14ac:dyDescent="0.25">
      <c r="A3896" s="2" t="str">
        <f t="shared" si="635"/>
        <v>092019</v>
      </c>
      <c r="B3896" s="11">
        <v>43726</v>
      </c>
      <c r="C3896" s="2" t="s">
        <v>4224</v>
      </c>
      <c r="D3896" s="2" t="s">
        <v>318</v>
      </c>
      <c r="E3896" s="2" t="s">
        <v>5771</v>
      </c>
      <c r="F3896" s="2">
        <v>99803</v>
      </c>
      <c r="G3896" s="2"/>
      <c r="H3896" s="2"/>
      <c r="I3896" s="2"/>
      <c r="J3896" s="2">
        <v>84579</v>
      </c>
      <c r="K3896" s="2"/>
      <c r="L3896" s="2">
        <f t="shared" si="636"/>
        <v>15224.22</v>
      </c>
      <c r="M3896" s="2">
        <f t="shared" si="637"/>
        <v>7612.11</v>
      </c>
      <c r="N3896" s="2">
        <f t="shared" si="638"/>
        <v>7612.11</v>
      </c>
      <c r="O3896" s="2">
        <f t="shared" si="639"/>
        <v>0</v>
      </c>
      <c r="P3896" s="2">
        <f t="shared" si="640"/>
        <v>99803.22</v>
      </c>
      <c r="Q3896" s="14">
        <f t="shared" si="641"/>
        <v>0.22000000000116415</v>
      </c>
      <c r="R3896" s="2"/>
      <c r="S3896" s="2"/>
      <c r="T3896" s="1" t="e">
        <v>#N/A</v>
      </c>
    </row>
    <row r="3897" spans="1:20" x14ac:dyDescent="0.25">
      <c r="A3897" s="2" t="str">
        <f t="shared" si="635"/>
        <v>092019</v>
      </c>
      <c r="B3897" s="11">
        <v>43727</v>
      </c>
      <c r="C3897" s="2" t="s">
        <v>4225</v>
      </c>
      <c r="D3897" s="2" t="s">
        <v>318</v>
      </c>
      <c r="E3897" s="2" t="s">
        <v>5771</v>
      </c>
      <c r="F3897" s="2">
        <v>16311</v>
      </c>
      <c r="G3897" s="2"/>
      <c r="H3897" s="2"/>
      <c r="I3897" s="2"/>
      <c r="J3897" s="2">
        <v>13822.75</v>
      </c>
      <c r="K3897" s="2"/>
      <c r="L3897" s="2">
        <f t="shared" si="636"/>
        <v>2488.0949999999998</v>
      </c>
      <c r="M3897" s="2">
        <f t="shared" si="637"/>
        <v>1244.0474999999999</v>
      </c>
      <c r="N3897" s="2">
        <f t="shared" si="638"/>
        <v>1244.0474999999999</v>
      </c>
      <c r="O3897" s="2">
        <f t="shared" si="639"/>
        <v>0</v>
      </c>
      <c r="P3897" s="2">
        <f t="shared" si="640"/>
        <v>16310.844999999999</v>
      </c>
      <c r="Q3897" s="14">
        <f t="shared" si="641"/>
        <v>-0.15500000000065484</v>
      </c>
      <c r="R3897" s="2"/>
      <c r="S3897" s="2"/>
      <c r="T3897" s="1" t="e">
        <v>#N/A</v>
      </c>
    </row>
    <row r="3898" spans="1:20" x14ac:dyDescent="0.25">
      <c r="A3898" s="2" t="str">
        <f t="shared" si="635"/>
        <v>092019</v>
      </c>
      <c r="B3898" s="11">
        <v>43728</v>
      </c>
      <c r="C3898" s="2" t="s">
        <v>4226</v>
      </c>
      <c r="D3898" s="2" t="s">
        <v>318</v>
      </c>
      <c r="E3898" s="2" t="s">
        <v>5771</v>
      </c>
      <c r="F3898" s="2">
        <v>40143</v>
      </c>
      <c r="G3898" s="2"/>
      <c r="H3898" s="2"/>
      <c r="I3898" s="2"/>
      <c r="J3898" s="2">
        <v>34019.699999999997</v>
      </c>
      <c r="K3898" s="2"/>
      <c r="L3898" s="2">
        <f t="shared" si="636"/>
        <v>6123.5459999999994</v>
      </c>
      <c r="M3898" s="2">
        <f t="shared" si="637"/>
        <v>3061.7729999999997</v>
      </c>
      <c r="N3898" s="2">
        <f t="shared" si="638"/>
        <v>3061.7729999999997</v>
      </c>
      <c r="O3898" s="2">
        <f t="shared" si="639"/>
        <v>0</v>
      </c>
      <c r="P3898" s="2">
        <f t="shared" si="640"/>
        <v>40143.245999999999</v>
      </c>
      <c r="Q3898" s="14">
        <f t="shared" si="641"/>
        <v>0.24599999999918509</v>
      </c>
      <c r="R3898" s="2"/>
      <c r="S3898" s="2"/>
      <c r="T3898" s="1" t="e">
        <v>#N/A</v>
      </c>
    </row>
    <row r="3899" spans="1:20" x14ac:dyDescent="0.25">
      <c r="A3899" s="2" t="str">
        <f t="shared" si="635"/>
        <v>092019</v>
      </c>
      <c r="B3899" s="11">
        <v>43728</v>
      </c>
      <c r="C3899" s="2" t="s">
        <v>4227</v>
      </c>
      <c r="D3899" s="2" t="s">
        <v>318</v>
      </c>
      <c r="E3899" s="2" t="s">
        <v>5771</v>
      </c>
      <c r="F3899" s="2">
        <v>55373</v>
      </c>
      <c r="G3899" s="2"/>
      <c r="H3899" s="2"/>
      <c r="I3899" s="2"/>
      <c r="J3899" s="2">
        <v>46926</v>
      </c>
      <c r="K3899" s="2"/>
      <c r="L3899" s="2">
        <f t="shared" si="636"/>
        <v>8446.68</v>
      </c>
      <c r="M3899" s="2">
        <f t="shared" si="637"/>
        <v>4223.34</v>
      </c>
      <c r="N3899" s="2">
        <f t="shared" si="638"/>
        <v>4223.34</v>
      </c>
      <c r="O3899" s="2">
        <f t="shared" si="639"/>
        <v>0</v>
      </c>
      <c r="P3899" s="2">
        <f t="shared" si="640"/>
        <v>55372.68</v>
      </c>
      <c r="Q3899" s="14">
        <f t="shared" si="641"/>
        <v>-0.31999999999970896</v>
      </c>
      <c r="R3899" s="2"/>
      <c r="S3899" s="2"/>
      <c r="T3899" s="1" t="e">
        <v>#N/A</v>
      </c>
    </row>
    <row r="3900" spans="1:20" x14ac:dyDescent="0.25">
      <c r="A3900" s="2" t="str">
        <f t="shared" si="635"/>
        <v>092019</v>
      </c>
      <c r="B3900" s="11">
        <v>43729</v>
      </c>
      <c r="C3900" s="2" t="s">
        <v>4228</v>
      </c>
      <c r="D3900" s="2" t="s">
        <v>318</v>
      </c>
      <c r="E3900" s="2" t="s">
        <v>5771</v>
      </c>
      <c r="F3900" s="2">
        <v>19621</v>
      </c>
      <c r="G3900" s="2"/>
      <c r="H3900" s="2"/>
      <c r="I3900" s="2"/>
      <c r="J3900" s="2">
        <v>16628.150000000001</v>
      </c>
      <c r="K3900" s="2"/>
      <c r="L3900" s="2">
        <f t="shared" si="636"/>
        <v>2993.067</v>
      </c>
      <c r="M3900" s="2">
        <f t="shared" si="637"/>
        <v>1496.5335</v>
      </c>
      <c r="N3900" s="2">
        <f t="shared" si="638"/>
        <v>1496.5335</v>
      </c>
      <c r="O3900" s="2">
        <f t="shared" si="639"/>
        <v>0</v>
      </c>
      <c r="P3900" s="2">
        <f t="shared" si="640"/>
        <v>19621.217000000001</v>
      </c>
      <c r="Q3900" s="14">
        <f t="shared" si="641"/>
        <v>0.21700000000055297</v>
      </c>
      <c r="R3900" s="2"/>
      <c r="S3900" s="2"/>
      <c r="T3900" s="1" t="e">
        <v>#N/A</v>
      </c>
    </row>
    <row r="3901" spans="1:20" x14ac:dyDescent="0.25">
      <c r="A3901" s="2" t="str">
        <f t="shared" si="635"/>
        <v>092019</v>
      </c>
      <c r="B3901" s="11">
        <v>43732</v>
      </c>
      <c r="C3901" s="2" t="s">
        <v>4229</v>
      </c>
      <c r="D3901" s="2" t="s">
        <v>318</v>
      </c>
      <c r="E3901" s="2" t="s">
        <v>5771</v>
      </c>
      <c r="F3901" s="2">
        <v>53103</v>
      </c>
      <c r="G3901" s="2"/>
      <c r="H3901" s="2"/>
      <c r="I3901" s="2"/>
      <c r="J3901" s="2">
        <v>45002.95</v>
      </c>
      <c r="K3901" s="2"/>
      <c r="L3901" s="2">
        <f t="shared" si="636"/>
        <v>8100.5309999999999</v>
      </c>
      <c r="M3901" s="2">
        <f t="shared" si="637"/>
        <v>4050.2655</v>
      </c>
      <c r="N3901" s="2">
        <f t="shared" si="638"/>
        <v>4050.2655</v>
      </c>
      <c r="O3901" s="2">
        <f t="shared" si="639"/>
        <v>0</v>
      </c>
      <c r="P3901" s="2">
        <f t="shared" si="640"/>
        <v>53103.481</v>
      </c>
      <c r="Q3901" s="14">
        <f t="shared" si="641"/>
        <v>0.48099999999976717</v>
      </c>
      <c r="R3901" s="2"/>
      <c r="S3901" s="2"/>
      <c r="T3901" s="1" t="e">
        <v>#N/A</v>
      </c>
    </row>
    <row r="3902" spans="1:20" x14ac:dyDescent="0.25">
      <c r="A3902" s="2" t="str">
        <f t="shared" si="635"/>
        <v>092019</v>
      </c>
      <c r="B3902" s="11">
        <v>43733</v>
      </c>
      <c r="C3902" s="2" t="s">
        <v>4230</v>
      </c>
      <c r="D3902" s="2" t="s">
        <v>318</v>
      </c>
      <c r="E3902" s="2" t="s">
        <v>5771</v>
      </c>
      <c r="F3902" s="2">
        <v>16740</v>
      </c>
      <c r="G3902" s="2"/>
      <c r="H3902" s="2"/>
      <c r="I3902" s="2"/>
      <c r="J3902" s="2">
        <v>14186.25</v>
      </c>
      <c r="K3902" s="2"/>
      <c r="L3902" s="2">
        <f t="shared" si="636"/>
        <v>2553.5250000000001</v>
      </c>
      <c r="M3902" s="2">
        <f t="shared" si="637"/>
        <v>1276.7625</v>
      </c>
      <c r="N3902" s="2">
        <f t="shared" si="638"/>
        <v>1276.7625</v>
      </c>
      <c r="O3902" s="2">
        <f t="shared" si="639"/>
        <v>0</v>
      </c>
      <c r="P3902" s="2">
        <f t="shared" si="640"/>
        <v>16739.775000000001</v>
      </c>
      <c r="Q3902" s="14">
        <f t="shared" si="641"/>
        <v>-0.22499999999854481</v>
      </c>
      <c r="R3902" s="2"/>
      <c r="S3902" s="2"/>
      <c r="T3902" s="1" t="e">
        <v>#N/A</v>
      </c>
    </row>
    <row r="3903" spans="1:20" x14ac:dyDescent="0.25">
      <c r="A3903" s="2" t="str">
        <f t="shared" si="635"/>
        <v>092019</v>
      </c>
      <c r="B3903" s="11">
        <v>43733</v>
      </c>
      <c r="C3903" s="2" t="s">
        <v>111</v>
      </c>
      <c r="D3903" s="2" t="s">
        <v>318</v>
      </c>
      <c r="E3903" s="2" t="s">
        <v>5771</v>
      </c>
      <c r="F3903" s="2">
        <v>27409</v>
      </c>
      <c r="G3903" s="2"/>
      <c r="H3903" s="2"/>
      <c r="I3903" s="2"/>
      <c r="J3903" s="2">
        <v>23227.58</v>
      </c>
      <c r="K3903" s="2"/>
      <c r="L3903" s="2">
        <f t="shared" si="636"/>
        <v>4180.9644000000008</v>
      </c>
      <c r="M3903" s="2">
        <f t="shared" si="637"/>
        <v>2090.4822000000004</v>
      </c>
      <c r="N3903" s="2">
        <f t="shared" si="638"/>
        <v>2090.4822000000004</v>
      </c>
      <c r="O3903" s="2">
        <f t="shared" si="639"/>
        <v>0</v>
      </c>
      <c r="P3903" s="2">
        <f t="shared" si="640"/>
        <v>27408.544400000002</v>
      </c>
      <c r="Q3903" s="14">
        <f t="shared" si="641"/>
        <v>-0.45559999999750289</v>
      </c>
      <c r="R3903" s="2"/>
      <c r="S3903" s="2"/>
      <c r="T3903" s="1" t="e">
        <v>#N/A</v>
      </c>
    </row>
    <row r="3904" spans="1:20" x14ac:dyDescent="0.25">
      <c r="A3904" s="2" t="str">
        <f t="shared" si="635"/>
        <v>092019</v>
      </c>
      <c r="B3904" s="11">
        <v>43734</v>
      </c>
      <c r="C3904" s="2" t="s">
        <v>4231</v>
      </c>
      <c r="D3904" s="2" t="s">
        <v>318</v>
      </c>
      <c r="E3904" s="2" t="s">
        <v>5771</v>
      </c>
      <c r="F3904" s="2">
        <v>58046</v>
      </c>
      <c r="G3904" s="2"/>
      <c r="H3904" s="2"/>
      <c r="I3904" s="2"/>
      <c r="J3904" s="2">
        <v>49191.4</v>
      </c>
      <c r="K3904" s="2"/>
      <c r="L3904" s="2">
        <f t="shared" si="636"/>
        <v>8854.4520000000011</v>
      </c>
      <c r="M3904" s="2">
        <f t="shared" si="637"/>
        <v>4427.2260000000006</v>
      </c>
      <c r="N3904" s="2">
        <f t="shared" si="638"/>
        <v>4427.2260000000006</v>
      </c>
      <c r="O3904" s="2">
        <f t="shared" si="639"/>
        <v>0</v>
      </c>
      <c r="P3904" s="2">
        <f t="shared" si="640"/>
        <v>58045.851999999999</v>
      </c>
      <c r="Q3904" s="14">
        <f t="shared" si="641"/>
        <v>-0.14800000000104774</v>
      </c>
      <c r="R3904" s="2"/>
      <c r="S3904" s="2"/>
      <c r="T3904" s="1" t="e">
        <v>#N/A</v>
      </c>
    </row>
    <row r="3905" spans="1:20" x14ac:dyDescent="0.25">
      <c r="A3905" s="2" t="str">
        <f t="shared" si="635"/>
        <v>092019</v>
      </c>
      <c r="B3905" s="11">
        <v>43734</v>
      </c>
      <c r="C3905" s="2" t="s">
        <v>4232</v>
      </c>
      <c r="D3905" s="2" t="s">
        <v>318</v>
      </c>
      <c r="E3905" s="2" t="s">
        <v>5771</v>
      </c>
      <c r="F3905" s="2">
        <v>128599</v>
      </c>
      <c r="G3905" s="2"/>
      <c r="H3905" s="2"/>
      <c r="I3905" s="2"/>
      <c r="J3905" s="2">
        <v>108982.5</v>
      </c>
      <c r="K3905" s="2"/>
      <c r="L3905" s="2">
        <f t="shared" si="636"/>
        <v>19616.849999999999</v>
      </c>
      <c r="M3905" s="2">
        <f t="shared" si="637"/>
        <v>9808.4249999999993</v>
      </c>
      <c r="N3905" s="2">
        <f t="shared" si="638"/>
        <v>9808.4249999999993</v>
      </c>
      <c r="O3905" s="2">
        <f t="shared" si="639"/>
        <v>0</v>
      </c>
      <c r="P3905" s="2">
        <f t="shared" si="640"/>
        <v>128599.35</v>
      </c>
      <c r="Q3905" s="14">
        <f t="shared" si="641"/>
        <v>0.35000000000582077</v>
      </c>
      <c r="R3905" s="2"/>
      <c r="S3905" s="2"/>
      <c r="T3905" s="1" t="e">
        <v>#N/A</v>
      </c>
    </row>
    <row r="3906" spans="1:20" x14ac:dyDescent="0.25">
      <c r="A3906" s="2" t="str">
        <f t="shared" si="635"/>
        <v>092019</v>
      </c>
      <c r="B3906" s="11">
        <v>43734</v>
      </c>
      <c r="C3906" s="2" t="s">
        <v>4233</v>
      </c>
      <c r="D3906" s="2" t="s">
        <v>318</v>
      </c>
      <c r="E3906" s="2" t="s">
        <v>5771</v>
      </c>
      <c r="F3906" s="2">
        <v>7926</v>
      </c>
      <c r="G3906" s="2"/>
      <c r="H3906" s="2"/>
      <c r="I3906" s="2"/>
      <c r="J3906" s="2">
        <v>6717.3</v>
      </c>
      <c r="K3906" s="2"/>
      <c r="L3906" s="2">
        <f t="shared" si="636"/>
        <v>1209.114</v>
      </c>
      <c r="M3906" s="2">
        <f t="shared" si="637"/>
        <v>604.55700000000002</v>
      </c>
      <c r="N3906" s="2">
        <f t="shared" si="638"/>
        <v>604.55700000000002</v>
      </c>
      <c r="O3906" s="2">
        <f t="shared" si="639"/>
        <v>0</v>
      </c>
      <c r="P3906" s="2">
        <f t="shared" si="640"/>
        <v>7926.4140000000007</v>
      </c>
      <c r="Q3906" s="14">
        <f t="shared" si="641"/>
        <v>0.41400000000066939</v>
      </c>
      <c r="R3906" s="2"/>
      <c r="S3906" s="2"/>
      <c r="T3906" s="1" t="e">
        <v>#N/A</v>
      </c>
    </row>
    <row r="3907" spans="1:20" x14ac:dyDescent="0.25">
      <c r="A3907" s="2" t="str">
        <f t="shared" si="635"/>
        <v>092019</v>
      </c>
      <c r="B3907" s="11">
        <v>43738</v>
      </c>
      <c r="C3907" s="2" t="s">
        <v>4234</v>
      </c>
      <c r="D3907" s="2" t="s">
        <v>318</v>
      </c>
      <c r="E3907" s="2" t="s">
        <v>5771</v>
      </c>
      <c r="F3907" s="2">
        <v>37687</v>
      </c>
      <c r="G3907" s="2"/>
      <c r="H3907" s="2"/>
      <c r="I3907" s="2"/>
      <c r="J3907" s="2">
        <v>31938.15</v>
      </c>
      <c r="K3907" s="2"/>
      <c r="L3907" s="2">
        <f t="shared" si="636"/>
        <v>5748.8670000000011</v>
      </c>
      <c r="M3907" s="2">
        <f t="shared" si="637"/>
        <v>2874.4335000000005</v>
      </c>
      <c r="N3907" s="2">
        <f t="shared" si="638"/>
        <v>2874.4335000000005</v>
      </c>
      <c r="O3907" s="2">
        <f t="shared" si="639"/>
        <v>0</v>
      </c>
      <c r="P3907" s="2">
        <f t="shared" si="640"/>
        <v>37687.017</v>
      </c>
      <c r="Q3907" s="14">
        <f t="shared" si="641"/>
        <v>1.6999999999825377E-2</v>
      </c>
      <c r="R3907" s="2"/>
      <c r="S3907" s="2"/>
      <c r="T3907" s="1" t="e">
        <v>#N/A</v>
      </c>
    </row>
    <row r="3908" spans="1:20" x14ac:dyDescent="0.25">
      <c r="A3908" s="2" t="str">
        <f t="shared" si="635"/>
        <v>092019</v>
      </c>
      <c r="B3908" s="11">
        <v>43738</v>
      </c>
      <c r="C3908" s="2" t="s">
        <v>4235</v>
      </c>
      <c r="D3908" s="2" t="s">
        <v>318</v>
      </c>
      <c r="E3908" s="2" t="s">
        <v>5771</v>
      </c>
      <c r="F3908" s="2">
        <v>72956</v>
      </c>
      <c r="G3908" s="2"/>
      <c r="H3908" s="2"/>
      <c r="I3908" s="2"/>
      <c r="J3908" s="2">
        <v>61826.75</v>
      </c>
      <c r="K3908" s="2"/>
      <c r="L3908" s="2">
        <f t="shared" si="636"/>
        <v>11128.815000000001</v>
      </c>
      <c r="M3908" s="2">
        <f t="shared" si="637"/>
        <v>5564.4075000000003</v>
      </c>
      <c r="N3908" s="2">
        <f t="shared" si="638"/>
        <v>5564.4075000000003</v>
      </c>
      <c r="O3908" s="2">
        <f t="shared" si="639"/>
        <v>0</v>
      </c>
      <c r="P3908" s="2">
        <f t="shared" si="640"/>
        <v>72955.565000000002</v>
      </c>
      <c r="Q3908" s="14">
        <f t="shared" si="641"/>
        <v>-0.43499999999767169</v>
      </c>
      <c r="R3908" s="2"/>
      <c r="S3908" s="2"/>
      <c r="T3908" s="1" t="e">
        <v>#N/A</v>
      </c>
    </row>
    <row r="3909" spans="1:20" x14ac:dyDescent="0.25">
      <c r="A3909" s="2" t="str">
        <f t="shared" si="635"/>
        <v>102019</v>
      </c>
      <c r="B3909" s="11">
        <v>43739</v>
      </c>
      <c r="C3909" s="2" t="s">
        <v>4709</v>
      </c>
      <c r="D3909" s="2" t="s">
        <v>318</v>
      </c>
      <c r="E3909" s="2" t="s">
        <v>5771</v>
      </c>
      <c r="F3909" s="2">
        <v>39747</v>
      </c>
      <c r="G3909" s="2"/>
      <c r="H3909" s="2"/>
      <c r="I3909" s="2"/>
      <c r="J3909" s="2">
        <v>33684.199999999997</v>
      </c>
      <c r="K3909" s="2"/>
      <c r="L3909" s="2">
        <f t="shared" si="636"/>
        <v>6063.1559999999999</v>
      </c>
      <c r="M3909" s="2">
        <f t="shared" si="637"/>
        <v>3031.578</v>
      </c>
      <c r="N3909" s="2">
        <f t="shared" si="638"/>
        <v>3031.578</v>
      </c>
      <c r="O3909" s="2">
        <f t="shared" si="639"/>
        <v>0</v>
      </c>
      <c r="P3909" s="2">
        <f t="shared" si="640"/>
        <v>39747.356</v>
      </c>
      <c r="Q3909" s="14">
        <f t="shared" si="641"/>
        <v>0.35599999999976717</v>
      </c>
      <c r="R3909" s="2"/>
      <c r="S3909" s="2"/>
      <c r="T3909" s="1" t="e">
        <v>#N/A</v>
      </c>
    </row>
    <row r="3910" spans="1:20" x14ac:dyDescent="0.25">
      <c r="A3910" s="2" t="str">
        <f t="shared" si="635"/>
        <v>102019</v>
      </c>
      <c r="B3910" s="11">
        <v>43741</v>
      </c>
      <c r="C3910" s="2" t="s">
        <v>4710</v>
      </c>
      <c r="D3910" s="2" t="s">
        <v>318</v>
      </c>
      <c r="E3910" s="2" t="s">
        <v>5771</v>
      </c>
      <c r="F3910" s="2">
        <v>156944</v>
      </c>
      <c r="G3910" s="2"/>
      <c r="H3910" s="2"/>
      <c r="I3910" s="2"/>
      <c r="J3910" s="2">
        <v>133003.20000000001</v>
      </c>
      <c r="K3910" s="2"/>
      <c r="L3910" s="2">
        <f t="shared" si="636"/>
        <v>23940.576000000001</v>
      </c>
      <c r="M3910" s="2">
        <f t="shared" si="637"/>
        <v>11970.288</v>
      </c>
      <c r="N3910" s="2">
        <f t="shared" si="638"/>
        <v>11970.288</v>
      </c>
      <c r="O3910" s="2">
        <f t="shared" si="639"/>
        <v>0</v>
      </c>
      <c r="P3910" s="2">
        <f t="shared" si="640"/>
        <v>156943.77600000001</v>
      </c>
      <c r="Q3910" s="14">
        <f t="shared" si="641"/>
        <v>-0.22399999998742715</v>
      </c>
      <c r="R3910" s="2"/>
      <c r="S3910" s="2"/>
      <c r="T3910" s="1" t="e">
        <v>#N/A</v>
      </c>
    </row>
    <row r="3911" spans="1:20" x14ac:dyDescent="0.25">
      <c r="A3911" s="2" t="str">
        <f t="shared" si="635"/>
        <v>102019</v>
      </c>
      <c r="B3911" s="11">
        <v>43741</v>
      </c>
      <c r="C3911" s="2" t="s">
        <v>4711</v>
      </c>
      <c r="D3911" s="2" t="s">
        <v>318</v>
      </c>
      <c r="E3911" s="2" t="s">
        <v>5771</v>
      </c>
      <c r="F3911" s="2">
        <v>47755</v>
      </c>
      <c r="G3911" s="2"/>
      <c r="H3911" s="2"/>
      <c r="I3911" s="2"/>
      <c r="J3911" s="2">
        <v>40470.6</v>
      </c>
      <c r="K3911" s="2"/>
      <c r="L3911" s="2">
        <f t="shared" si="636"/>
        <v>7284.7079999999996</v>
      </c>
      <c r="M3911" s="2">
        <f t="shared" si="637"/>
        <v>3642.3539999999998</v>
      </c>
      <c r="N3911" s="2">
        <f t="shared" si="638"/>
        <v>3642.3539999999998</v>
      </c>
      <c r="O3911" s="2">
        <f t="shared" si="639"/>
        <v>0</v>
      </c>
      <c r="P3911" s="2">
        <f t="shared" si="640"/>
        <v>47755.307999999997</v>
      </c>
      <c r="Q3911" s="14">
        <f t="shared" si="641"/>
        <v>0.30799999999726424</v>
      </c>
      <c r="R3911" s="2"/>
      <c r="S3911" s="2"/>
      <c r="T3911" s="1" t="e">
        <v>#N/A</v>
      </c>
    </row>
    <row r="3912" spans="1:20" x14ac:dyDescent="0.25">
      <c r="A3912" s="2" t="str">
        <f t="shared" si="635"/>
        <v>102019</v>
      </c>
      <c r="B3912" s="11">
        <v>43743</v>
      </c>
      <c r="C3912" s="2" t="s">
        <v>4712</v>
      </c>
      <c r="D3912" s="2" t="s">
        <v>318</v>
      </c>
      <c r="E3912" s="2" t="s">
        <v>5771</v>
      </c>
      <c r="F3912" s="2">
        <v>51868</v>
      </c>
      <c r="G3912" s="2"/>
      <c r="H3912" s="2"/>
      <c r="I3912" s="2"/>
      <c r="J3912" s="2">
        <v>43956</v>
      </c>
      <c r="K3912" s="2"/>
      <c r="L3912" s="2">
        <f t="shared" si="636"/>
        <v>7912.08</v>
      </c>
      <c r="M3912" s="2">
        <f t="shared" si="637"/>
        <v>3956.04</v>
      </c>
      <c r="N3912" s="2">
        <f t="shared" si="638"/>
        <v>3956.04</v>
      </c>
      <c r="O3912" s="2">
        <f t="shared" si="639"/>
        <v>0</v>
      </c>
      <c r="P3912" s="2">
        <f t="shared" si="640"/>
        <v>51868.08</v>
      </c>
      <c r="Q3912" s="14">
        <f t="shared" si="641"/>
        <v>8.000000000174623E-2</v>
      </c>
      <c r="R3912" s="2"/>
      <c r="S3912" s="2"/>
      <c r="T3912" s="1" t="e">
        <v>#N/A</v>
      </c>
    </row>
    <row r="3913" spans="1:20" x14ac:dyDescent="0.25">
      <c r="A3913" s="2" t="str">
        <f t="shared" si="635"/>
        <v>102019</v>
      </c>
      <c r="B3913" s="11">
        <v>43743</v>
      </c>
      <c r="C3913" s="2" t="s">
        <v>4713</v>
      </c>
      <c r="D3913" s="2" t="s">
        <v>318</v>
      </c>
      <c r="E3913" s="2" t="s">
        <v>5771</v>
      </c>
      <c r="F3913" s="2">
        <v>75544</v>
      </c>
      <c r="G3913" s="2"/>
      <c r="H3913" s="2"/>
      <c r="I3913" s="2"/>
      <c r="J3913" s="2">
        <v>64020.3</v>
      </c>
      <c r="K3913" s="2"/>
      <c r="L3913" s="2">
        <f t="shared" si="636"/>
        <v>11523.654000000002</v>
      </c>
      <c r="M3913" s="2">
        <f t="shared" si="637"/>
        <v>5761.8270000000011</v>
      </c>
      <c r="N3913" s="2">
        <f t="shared" si="638"/>
        <v>5761.8270000000011</v>
      </c>
      <c r="O3913" s="2">
        <f t="shared" si="639"/>
        <v>0</v>
      </c>
      <c r="P3913" s="2">
        <f t="shared" si="640"/>
        <v>75543.953999999998</v>
      </c>
      <c r="Q3913" s="14">
        <f t="shared" si="641"/>
        <v>-4.6000000002095476E-2</v>
      </c>
      <c r="R3913" s="2"/>
      <c r="S3913" s="2"/>
      <c r="T3913" s="1" t="e">
        <v>#N/A</v>
      </c>
    </row>
    <row r="3914" spans="1:20" x14ac:dyDescent="0.25">
      <c r="A3914" s="2" t="str">
        <f t="shared" si="635"/>
        <v>102019</v>
      </c>
      <c r="B3914" s="11">
        <v>43748</v>
      </c>
      <c r="C3914" s="2" t="s">
        <v>4714</v>
      </c>
      <c r="D3914" s="2" t="s">
        <v>318</v>
      </c>
      <c r="E3914" s="2" t="s">
        <v>5771</v>
      </c>
      <c r="F3914" s="2">
        <v>5215</v>
      </c>
      <c r="G3914" s="2"/>
      <c r="H3914" s="2"/>
      <c r="I3914" s="2"/>
      <c r="J3914" s="2">
        <v>4419.8</v>
      </c>
      <c r="K3914" s="2"/>
      <c r="L3914" s="2">
        <f t="shared" si="636"/>
        <v>795.56400000000008</v>
      </c>
      <c r="M3914" s="2">
        <f t="shared" si="637"/>
        <v>397.78200000000004</v>
      </c>
      <c r="N3914" s="2">
        <f t="shared" si="638"/>
        <v>397.78200000000004</v>
      </c>
      <c r="O3914" s="2">
        <f t="shared" si="639"/>
        <v>0</v>
      </c>
      <c r="P3914" s="2">
        <f t="shared" si="640"/>
        <v>5215.3640000000005</v>
      </c>
      <c r="Q3914" s="14">
        <f t="shared" si="641"/>
        <v>0.36400000000048749</v>
      </c>
      <c r="R3914" s="2"/>
      <c r="S3914" s="2"/>
      <c r="T3914" s="1" t="e">
        <v>#N/A</v>
      </c>
    </row>
    <row r="3915" spans="1:20" x14ac:dyDescent="0.25">
      <c r="A3915" s="2" t="str">
        <f t="shared" si="635"/>
        <v>102019</v>
      </c>
      <c r="B3915" s="11">
        <v>43748</v>
      </c>
      <c r="C3915" s="2" t="s">
        <v>4715</v>
      </c>
      <c r="D3915" s="2" t="s">
        <v>318</v>
      </c>
      <c r="E3915" s="2" t="s">
        <v>5771</v>
      </c>
      <c r="F3915" s="2">
        <v>73854</v>
      </c>
      <c r="G3915" s="2"/>
      <c r="H3915" s="2"/>
      <c r="I3915" s="2"/>
      <c r="J3915" s="2">
        <v>62587.8</v>
      </c>
      <c r="K3915" s="2"/>
      <c r="L3915" s="2">
        <f t="shared" si="636"/>
        <v>11265.804000000002</v>
      </c>
      <c r="M3915" s="2">
        <f t="shared" si="637"/>
        <v>5632.902000000001</v>
      </c>
      <c r="N3915" s="2">
        <f t="shared" si="638"/>
        <v>5632.902000000001</v>
      </c>
      <c r="O3915" s="2">
        <f t="shared" si="639"/>
        <v>0</v>
      </c>
      <c r="P3915" s="2">
        <f t="shared" si="640"/>
        <v>73853.604000000007</v>
      </c>
      <c r="Q3915" s="14">
        <f t="shared" si="641"/>
        <v>-0.39599999999336433</v>
      </c>
      <c r="R3915" s="2"/>
      <c r="S3915" s="2"/>
      <c r="T3915" s="1" t="e">
        <v>#N/A</v>
      </c>
    </row>
    <row r="3916" spans="1:20" x14ac:dyDescent="0.25">
      <c r="A3916" s="2" t="str">
        <f t="shared" si="635"/>
        <v>102019</v>
      </c>
      <c r="B3916" s="11">
        <v>43750</v>
      </c>
      <c r="C3916" s="2" t="s">
        <v>4716</v>
      </c>
      <c r="D3916" s="2" t="s">
        <v>318</v>
      </c>
      <c r="E3916" s="2" t="s">
        <v>5771</v>
      </c>
      <c r="F3916" s="2">
        <v>40140</v>
      </c>
      <c r="G3916" s="2"/>
      <c r="H3916" s="2"/>
      <c r="I3916" s="2"/>
      <c r="J3916" s="2">
        <v>34017.35</v>
      </c>
      <c r="K3916" s="2"/>
      <c r="L3916" s="2">
        <f t="shared" si="636"/>
        <v>6123.1229999999996</v>
      </c>
      <c r="M3916" s="2">
        <f t="shared" si="637"/>
        <v>3061.5614999999998</v>
      </c>
      <c r="N3916" s="2">
        <f t="shared" si="638"/>
        <v>3061.5614999999998</v>
      </c>
      <c r="O3916" s="2">
        <f t="shared" si="639"/>
        <v>0</v>
      </c>
      <c r="P3916" s="2">
        <f t="shared" si="640"/>
        <v>40140.472999999998</v>
      </c>
      <c r="Q3916" s="14">
        <f t="shared" si="641"/>
        <v>0.47299999999813735</v>
      </c>
      <c r="R3916" s="2"/>
      <c r="S3916" s="2"/>
      <c r="T3916" s="1" t="e">
        <v>#N/A</v>
      </c>
    </row>
    <row r="3917" spans="1:20" x14ac:dyDescent="0.25">
      <c r="A3917" s="2" t="str">
        <f t="shared" si="635"/>
        <v>102019</v>
      </c>
      <c r="B3917" s="11">
        <v>43750</v>
      </c>
      <c r="C3917" s="2" t="s">
        <v>4717</v>
      </c>
      <c r="D3917" s="2" t="s">
        <v>318</v>
      </c>
      <c r="E3917" s="2" t="s">
        <v>5771</v>
      </c>
      <c r="F3917" s="2">
        <v>33558</v>
      </c>
      <c r="G3917" s="2"/>
      <c r="H3917" s="2"/>
      <c r="I3917" s="2"/>
      <c r="J3917" s="2">
        <v>28438.85</v>
      </c>
      <c r="K3917" s="2"/>
      <c r="L3917" s="2">
        <f t="shared" si="636"/>
        <v>5118.9929999999995</v>
      </c>
      <c r="M3917" s="2">
        <f t="shared" si="637"/>
        <v>2559.4964999999997</v>
      </c>
      <c r="N3917" s="2">
        <f t="shared" si="638"/>
        <v>2559.4964999999997</v>
      </c>
      <c r="O3917" s="2">
        <f t="shared" si="639"/>
        <v>0</v>
      </c>
      <c r="P3917" s="2">
        <f t="shared" si="640"/>
        <v>33557.843000000001</v>
      </c>
      <c r="Q3917" s="14">
        <f t="shared" si="641"/>
        <v>-0.1569999999992433</v>
      </c>
      <c r="R3917" s="2"/>
      <c r="S3917" s="2"/>
      <c r="T3917" s="1" t="e">
        <v>#N/A</v>
      </c>
    </row>
    <row r="3918" spans="1:20" x14ac:dyDescent="0.25">
      <c r="A3918" s="2" t="str">
        <f t="shared" si="635"/>
        <v>102019</v>
      </c>
      <c r="B3918" s="11">
        <v>43750</v>
      </c>
      <c r="C3918" s="2" t="s">
        <v>4718</v>
      </c>
      <c r="D3918" s="2" t="s">
        <v>318</v>
      </c>
      <c r="E3918" s="2" t="s">
        <v>5771</v>
      </c>
      <c r="F3918" s="2">
        <v>12866</v>
      </c>
      <c r="G3918" s="2"/>
      <c r="H3918" s="2"/>
      <c r="I3918" s="2"/>
      <c r="J3918" s="2">
        <v>10903.14</v>
      </c>
      <c r="K3918" s="2"/>
      <c r="L3918" s="2">
        <f t="shared" si="636"/>
        <v>1962.5652</v>
      </c>
      <c r="M3918" s="2">
        <f t="shared" si="637"/>
        <v>981.2826</v>
      </c>
      <c r="N3918" s="2">
        <f t="shared" si="638"/>
        <v>981.2826</v>
      </c>
      <c r="O3918" s="2">
        <f t="shared" si="639"/>
        <v>0</v>
      </c>
      <c r="P3918" s="2">
        <f t="shared" si="640"/>
        <v>12865.7052</v>
      </c>
      <c r="Q3918" s="14">
        <f t="shared" si="641"/>
        <v>-0.29479999999966822</v>
      </c>
      <c r="R3918" s="2"/>
      <c r="S3918" s="2"/>
      <c r="T3918" s="1" t="e">
        <v>#N/A</v>
      </c>
    </row>
    <row r="3919" spans="1:20" x14ac:dyDescent="0.25">
      <c r="A3919" s="2" t="str">
        <f t="shared" ref="A3919:A3982" si="642">TEXT(B3919,"MMYYYY")</f>
        <v>102019</v>
      </c>
      <c r="B3919" s="11">
        <v>43753</v>
      </c>
      <c r="C3919" s="2" t="s">
        <v>4719</v>
      </c>
      <c r="D3919" s="2" t="s">
        <v>318</v>
      </c>
      <c r="E3919" s="2" t="s">
        <v>5771</v>
      </c>
      <c r="F3919" s="2">
        <v>35624</v>
      </c>
      <c r="G3919" s="2"/>
      <c r="H3919" s="2"/>
      <c r="I3919" s="2"/>
      <c r="J3919" s="2">
        <v>30189.599999999999</v>
      </c>
      <c r="K3919" s="2"/>
      <c r="L3919" s="2">
        <f t="shared" si="636"/>
        <v>5434.1279999999997</v>
      </c>
      <c r="M3919" s="2">
        <f t="shared" si="637"/>
        <v>2717.0639999999999</v>
      </c>
      <c r="N3919" s="2">
        <f t="shared" si="638"/>
        <v>2717.0639999999999</v>
      </c>
      <c r="O3919" s="2">
        <f t="shared" si="639"/>
        <v>0</v>
      </c>
      <c r="P3919" s="2">
        <f t="shared" si="640"/>
        <v>35623.727999999996</v>
      </c>
      <c r="Q3919" s="14">
        <f t="shared" si="641"/>
        <v>-0.27200000000448199</v>
      </c>
      <c r="R3919" s="2"/>
      <c r="S3919" s="2"/>
      <c r="T3919" s="1" t="e">
        <v>#N/A</v>
      </c>
    </row>
    <row r="3920" spans="1:20" x14ac:dyDescent="0.25">
      <c r="A3920" s="2" t="str">
        <f t="shared" si="642"/>
        <v>102019</v>
      </c>
      <c r="B3920" s="11">
        <v>43753</v>
      </c>
      <c r="C3920" s="2" t="s">
        <v>4720</v>
      </c>
      <c r="D3920" s="2" t="s">
        <v>318</v>
      </c>
      <c r="E3920" s="2" t="s">
        <v>5771</v>
      </c>
      <c r="F3920" s="2">
        <v>7223</v>
      </c>
      <c r="G3920" s="2"/>
      <c r="H3920" s="2"/>
      <c r="I3920" s="2"/>
      <c r="J3920" s="2">
        <v>6121.5</v>
      </c>
      <c r="K3920" s="2"/>
      <c r="L3920" s="2">
        <f t="shared" si="636"/>
        <v>1101.8699999999999</v>
      </c>
      <c r="M3920" s="2">
        <f t="shared" si="637"/>
        <v>550.93499999999995</v>
      </c>
      <c r="N3920" s="2">
        <f t="shared" si="638"/>
        <v>550.93499999999995</v>
      </c>
      <c r="O3920" s="2">
        <f t="shared" si="639"/>
        <v>0</v>
      </c>
      <c r="P3920" s="2">
        <f t="shared" si="640"/>
        <v>7223.37</v>
      </c>
      <c r="Q3920" s="14">
        <f t="shared" si="641"/>
        <v>0.36999999999989086</v>
      </c>
      <c r="R3920" s="2"/>
      <c r="S3920" s="2"/>
      <c r="T3920" s="1" t="e">
        <v>#N/A</v>
      </c>
    </row>
    <row r="3921" spans="1:20" x14ac:dyDescent="0.25">
      <c r="A3921" s="2" t="str">
        <f t="shared" si="642"/>
        <v>102019</v>
      </c>
      <c r="B3921" s="11">
        <v>43755</v>
      </c>
      <c r="C3921" s="2" t="s">
        <v>4721</v>
      </c>
      <c r="D3921" s="2" t="s">
        <v>318</v>
      </c>
      <c r="E3921" s="2" t="s">
        <v>5771</v>
      </c>
      <c r="F3921" s="2">
        <v>259823</v>
      </c>
      <c r="G3921" s="2"/>
      <c r="H3921" s="2"/>
      <c r="I3921" s="2"/>
      <c r="J3921" s="2">
        <v>220189.2</v>
      </c>
      <c r="K3921" s="2"/>
      <c r="L3921" s="2">
        <f t="shared" si="636"/>
        <v>39634.056000000004</v>
      </c>
      <c r="M3921" s="2">
        <f t="shared" si="637"/>
        <v>19817.028000000002</v>
      </c>
      <c r="N3921" s="2">
        <f t="shared" si="638"/>
        <v>19817.028000000002</v>
      </c>
      <c r="O3921" s="2">
        <f t="shared" si="639"/>
        <v>0</v>
      </c>
      <c r="P3921" s="2">
        <f t="shared" si="640"/>
        <v>259823.25600000002</v>
      </c>
      <c r="Q3921" s="14">
        <f t="shared" si="641"/>
        <v>0.25600000002305023</v>
      </c>
      <c r="R3921" s="2"/>
      <c r="S3921" s="2"/>
      <c r="T3921" s="1" t="e">
        <v>#N/A</v>
      </c>
    </row>
    <row r="3922" spans="1:20" x14ac:dyDescent="0.25">
      <c r="A3922" s="2" t="str">
        <f t="shared" si="642"/>
        <v>102019</v>
      </c>
      <c r="B3922" s="11">
        <v>43755</v>
      </c>
      <c r="C3922" s="2" t="s">
        <v>4722</v>
      </c>
      <c r="D3922" s="2" t="s">
        <v>318</v>
      </c>
      <c r="E3922" s="2" t="s">
        <v>5771</v>
      </c>
      <c r="F3922" s="2">
        <v>42137</v>
      </c>
      <c r="G3922" s="2"/>
      <c r="H3922" s="2"/>
      <c r="I3922" s="2"/>
      <c r="J3922" s="2">
        <v>35709.449999999997</v>
      </c>
      <c r="K3922" s="2"/>
      <c r="L3922" s="2">
        <f t="shared" si="636"/>
        <v>6427.701</v>
      </c>
      <c r="M3922" s="2">
        <f t="shared" si="637"/>
        <v>3213.8505</v>
      </c>
      <c r="N3922" s="2">
        <f t="shared" si="638"/>
        <v>3213.8505</v>
      </c>
      <c r="O3922" s="2">
        <f t="shared" si="639"/>
        <v>0</v>
      </c>
      <c r="P3922" s="2">
        <f t="shared" si="640"/>
        <v>42137.150999999998</v>
      </c>
      <c r="Q3922" s="14">
        <f t="shared" si="641"/>
        <v>0.15099999999802094</v>
      </c>
      <c r="R3922" s="2"/>
      <c r="S3922" s="2"/>
      <c r="T3922" s="1" t="e">
        <v>#N/A</v>
      </c>
    </row>
    <row r="3923" spans="1:20" x14ac:dyDescent="0.25">
      <c r="A3923" s="2" t="str">
        <f t="shared" si="642"/>
        <v>102019</v>
      </c>
      <c r="B3923" s="11">
        <v>43760</v>
      </c>
      <c r="C3923" s="2" t="s">
        <v>4723</v>
      </c>
      <c r="D3923" s="2" t="s">
        <v>318</v>
      </c>
      <c r="E3923" s="2" t="s">
        <v>5771</v>
      </c>
      <c r="F3923" s="2">
        <v>68968</v>
      </c>
      <c r="G3923" s="2"/>
      <c r="H3923" s="2"/>
      <c r="I3923" s="2"/>
      <c r="J3923" s="2">
        <v>58447.6</v>
      </c>
      <c r="K3923" s="2"/>
      <c r="L3923" s="2">
        <f t="shared" si="636"/>
        <v>10520.568000000001</v>
      </c>
      <c r="M3923" s="2">
        <f t="shared" si="637"/>
        <v>5260.2840000000006</v>
      </c>
      <c r="N3923" s="2">
        <f t="shared" si="638"/>
        <v>5260.2840000000006</v>
      </c>
      <c r="O3923" s="2">
        <f t="shared" si="639"/>
        <v>0</v>
      </c>
      <c r="P3923" s="2">
        <f t="shared" si="640"/>
        <v>68968.168000000005</v>
      </c>
      <c r="Q3923" s="14">
        <f t="shared" si="641"/>
        <v>0.16800000000512227</v>
      </c>
      <c r="R3923" s="2"/>
      <c r="S3923" s="2"/>
      <c r="T3923" s="1" t="e">
        <v>#N/A</v>
      </c>
    </row>
    <row r="3924" spans="1:20" x14ac:dyDescent="0.25">
      <c r="A3924" s="2" t="str">
        <f t="shared" si="642"/>
        <v>102019</v>
      </c>
      <c r="B3924" s="11">
        <v>43760</v>
      </c>
      <c r="C3924" s="2" t="s">
        <v>4724</v>
      </c>
      <c r="D3924" s="2" t="s">
        <v>318</v>
      </c>
      <c r="E3924" s="2" t="s">
        <v>5771</v>
      </c>
      <c r="F3924" s="2">
        <v>19985</v>
      </c>
      <c r="G3924" s="2"/>
      <c r="H3924" s="2"/>
      <c r="I3924" s="2"/>
      <c r="J3924" s="2">
        <v>16936.04</v>
      </c>
      <c r="K3924" s="2"/>
      <c r="L3924" s="2">
        <f t="shared" si="636"/>
        <v>3048.4872000000005</v>
      </c>
      <c r="M3924" s="2">
        <f t="shared" si="637"/>
        <v>1524.2436000000002</v>
      </c>
      <c r="N3924" s="2">
        <f t="shared" si="638"/>
        <v>1524.2436000000002</v>
      </c>
      <c r="O3924" s="2">
        <f t="shared" si="639"/>
        <v>0</v>
      </c>
      <c r="P3924" s="2">
        <f t="shared" si="640"/>
        <v>19984.5272</v>
      </c>
      <c r="Q3924" s="14">
        <f t="shared" si="641"/>
        <v>-0.4727999999995518</v>
      </c>
      <c r="R3924" s="2"/>
      <c r="S3924" s="2"/>
      <c r="T3924" s="1" t="e">
        <v>#N/A</v>
      </c>
    </row>
    <row r="3925" spans="1:20" x14ac:dyDescent="0.25">
      <c r="A3925" s="2" t="str">
        <f t="shared" si="642"/>
        <v>102019</v>
      </c>
      <c r="B3925" s="11">
        <v>43761</v>
      </c>
      <c r="C3925" s="2" t="s">
        <v>4725</v>
      </c>
      <c r="D3925" s="2" t="s">
        <v>318</v>
      </c>
      <c r="E3925" s="2" t="s">
        <v>5771</v>
      </c>
      <c r="F3925" s="2">
        <v>112653</v>
      </c>
      <c r="G3925" s="2"/>
      <c r="H3925" s="2"/>
      <c r="I3925" s="2"/>
      <c r="J3925" s="2">
        <v>95469</v>
      </c>
      <c r="K3925" s="2"/>
      <c r="L3925" s="2">
        <f t="shared" si="636"/>
        <v>17184.419999999998</v>
      </c>
      <c r="M3925" s="2">
        <f t="shared" si="637"/>
        <v>8592.2099999999991</v>
      </c>
      <c r="N3925" s="2">
        <f t="shared" si="638"/>
        <v>8592.2099999999991</v>
      </c>
      <c r="O3925" s="2">
        <f t="shared" si="639"/>
        <v>0</v>
      </c>
      <c r="P3925" s="2">
        <f t="shared" si="640"/>
        <v>112653.42</v>
      </c>
      <c r="Q3925" s="14">
        <f t="shared" si="641"/>
        <v>0.41999999999825377</v>
      </c>
      <c r="R3925" s="2"/>
      <c r="S3925" s="2"/>
      <c r="T3925" s="1" t="e">
        <v>#N/A</v>
      </c>
    </row>
    <row r="3926" spans="1:20" x14ac:dyDescent="0.25">
      <c r="A3926" s="2" t="str">
        <f t="shared" si="642"/>
        <v>102019</v>
      </c>
      <c r="B3926" s="11">
        <v>43761</v>
      </c>
      <c r="C3926" s="2" t="s">
        <v>4726</v>
      </c>
      <c r="D3926" s="2" t="s">
        <v>318</v>
      </c>
      <c r="E3926" s="2" t="s">
        <v>5771</v>
      </c>
      <c r="F3926" s="2">
        <v>111661</v>
      </c>
      <c r="G3926" s="2"/>
      <c r="H3926" s="2"/>
      <c r="I3926" s="2"/>
      <c r="J3926" s="2">
        <v>94628.08</v>
      </c>
      <c r="K3926" s="2"/>
      <c r="L3926" s="2">
        <f t="shared" si="636"/>
        <v>17033.054400000001</v>
      </c>
      <c r="M3926" s="2">
        <f t="shared" si="637"/>
        <v>8516.5272000000004</v>
      </c>
      <c r="N3926" s="2">
        <f t="shared" si="638"/>
        <v>8516.5272000000004</v>
      </c>
      <c r="O3926" s="2">
        <f t="shared" si="639"/>
        <v>0</v>
      </c>
      <c r="P3926" s="2">
        <f t="shared" si="640"/>
        <v>111661.13440000001</v>
      </c>
      <c r="Q3926" s="14">
        <f t="shared" si="641"/>
        <v>0.13440000000991859</v>
      </c>
      <c r="R3926" s="2"/>
      <c r="S3926" s="2"/>
      <c r="T3926" s="1" t="e">
        <v>#N/A</v>
      </c>
    </row>
    <row r="3927" spans="1:20" x14ac:dyDescent="0.25">
      <c r="A3927" s="2" t="str">
        <f t="shared" si="642"/>
        <v>102019</v>
      </c>
      <c r="B3927" s="11">
        <v>43762</v>
      </c>
      <c r="C3927" s="2" t="s">
        <v>4727</v>
      </c>
      <c r="D3927" s="2" t="s">
        <v>318</v>
      </c>
      <c r="E3927" s="2" t="s">
        <v>5771</v>
      </c>
      <c r="F3927" s="2">
        <v>30938</v>
      </c>
      <c r="G3927" s="2"/>
      <c r="H3927" s="2"/>
      <c r="I3927" s="2"/>
      <c r="J3927" s="2">
        <v>26218.7</v>
      </c>
      <c r="K3927" s="2"/>
      <c r="L3927" s="2">
        <f t="shared" si="636"/>
        <v>4719.366</v>
      </c>
      <c r="M3927" s="2">
        <f t="shared" si="637"/>
        <v>2359.683</v>
      </c>
      <c r="N3927" s="2">
        <f t="shared" si="638"/>
        <v>2359.683</v>
      </c>
      <c r="O3927" s="2">
        <f t="shared" si="639"/>
        <v>0</v>
      </c>
      <c r="P3927" s="2">
        <f t="shared" si="640"/>
        <v>30938.065999999999</v>
      </c>
      <c r="Q3927" s="14">
        <f t="shared" si="641"/>
        <v>6.5999999998894054E-2</v>
      </c>
      <c r="R3927" s="2"/>
      <c r="S3927" s="2"/>
      <c r="T3927" s="1" t="e">
        <v>#N/A</v>
      </c>
    </row>
    <row r="3928" spans="1:20" x14ac:dyDescent="0.25">
      <c r="A3928" s="2" t="str">
        <f t="shared" si="642"/>
        <v>102019</v>
      </c>
      <c r="B3928" s="11">
        <v>43762</v>
      </c>
      <c r="C3928" s="2" t="s">
        <v>4728</v>
      </c>
      <c r="D3928" s="2" t="s">
        <v>318</v>
      </c>
      <c r="E3928" s="2" t="s">
        <v>5771</v>
      </c>
      <c r="F3928" s="2">
        <v>32276</v>
      </c>
      <c r="G3928" s="2"/>
      <c r="H3928" s="2"/>
      <c r="I3928" s="2"/>
      <c r="J3928" s="2">
        <v>27352.5</v>
      </c>
      <c r="K3928" s="2"/>
      <c r="L3928" s="2">
        <f t="shared" si="636"/>
        <v>4923.45</v>
      </c>
      <c r="M3928" s="2">
        <f t="shared" si="637"/>
        <v>2461.7249999999999</v>
      </c>
      <c r="N3928" s="2">
        <f t="shared" si="638"/>
        <v>2461.7249999999999</v>
      </c>
      <c r="O3928" s="2">
        <f t="shared" si="639"/>
        <v>0</v>
      </c>
      <c r="P3928" s="2">
        <f t="shared" si="640"/>
        <v>32275.95</v>
      </c>
      <c r="Q3928" s="14">
        <f t="shared" si="641"/>
        <v>-4.9999999999272404E-2</v>
      </c>
      <c r="R3928" s="2"/>
      <c r="S3928" s="2"/>
      <c r="T3928" s="1" t="e">
        <v>#N/A</v>
      </c>
    </row>
    <row r="3929" spans="1:20" x14ac:dyDescent="0.25">
      <c r="A3929" s="2" t="str">
        <f t="shared" si="642"/>
        <v>102019</v>
      </c>
      <c r="B3929" s="11">
        <v>43767</v>
      </c>
      <c r="C3929" s="2" t="s">
        <v>4729</v>
      </c>
      <c r="D3929" s="2" t="s">
        <v>318</v>
      </c>
      <c r="E3929" s="2" t="s">
        <v>5771</v>
      </c>
      <c r="F3929" s="2">
        <v>312805</v>
      </c>
      <c r="G3929" s="2"/>
      <c r="H3929" s="2"/>
      <c r="I3929" s="2"/>
      <c r="J3929" s="2">
        <v>265089</v>
      </c>
      <c r="K3929" s="2"/>
      <c r="L3929" s="2">
        <f t="shared" si="636"/>
        <v>47716.02</v>
      </c>
      <c r="M3929" s="2">
        <f t="shared" si="637"/>
        <v>23858.01</v>
      </c>
      <c r="N3929" s="2">
        <f t="shared" si="638"/>
        <v>23858.01</v>
      </c>
      <c r="O3929" s="2">
        <f t="shared" si="639"/>
        <v>0</v>
      </c>
      <c r="P3929" s="2">
        <f t="shared" si="640"/>
        <v>312805.02</v>
      </c>
      <c r="Q3929" s="14">
        <f t="shared" si="641"/>
        <v>2.0000000018626451E-2</v>
      </c>
      <c r="R3929" s="2"/>
      <c r="S3929" s="2"/>
      <c r="T3929" s="1" t="e">
        <v>#N/A</v>
      </c>
    </row>
    <row r="3930" spans="1:20" x14ac:dyDescent="0.25">
      <c r="A3930" s="2" t="str">
        <f t="shared" si="642"/>
        <v>102019</v>
      </c>
      <c r="B3930" s="11">
        <v>43767</v>
      </c>
      <c r="C3930" s="2" t="s">
        <v>4730</v>
      </c>
      <c r="D3930" s="2" t="s">
        <v>318</v>
      </c>
      <c r="E3930" s="2" t="s">
        <v>5771</v>
      </c>
      <c r="F3930" s="2">
        <v>33823</v>
      </c>
      <c r="G3930" s="2"/>
      <c r="H3930" s="2"/>
      <c r="I3930" s="2"/>
      <c r="J3930" s="2">
        <v>28663.9</v>
      </c>
      <c r="K3930" s="2"/>
      <c r="L3930" s="2">
        <f t="shared" si="636"/>
        <v>5159.5020000000004</v>
      </c>
      <c r="M3930" s="2">
        <f t="shared" si="637"/>
        <v>2579.7510000000002</v>
      </c>
      <c r="N3930" s="2">
        <f t="shared" si="638"/>
        <v>2579.7510000000002</v>
      </c>
      <c r="O3930" s="2">
        <f t="shared" si="639"/>
        <v>0</v>
      </c>
      <c r="P3930" s="2">
        <f t="shared" si="640"/>
        <v>33823.402000000002</v>
      </c>
      <c r="Q3930" s="14">
        <f t="shared" si="641"/>
        <v>0.40200000000186265</v>
      </c>
      <c r="R3930" s="2"/>
      <c r="S3930" s="2"/>
      <c r="T3930" s="1" t="e">
        <v>#N/A</v>
      </c>
    </row>
    <row r="3931" spans="1:20" x14ac:dyDescent="0.25">
      <c r="A3931" s="2" t="str">
        <f t="shared" si="642"/>
        <v>102019</v>
      </c>
      <c r="B3931" s="11">
        <v>43767</v>
      </c>
      <c r="C3931" s="2" t="s">
        <v>4731</v>
      </c>
      <c r="D3931" s="2" t="s">
        <v>318</v>
      </c>
      <c r="E3931" s="2" t="s">
        <v>5771</v>
      </c>
      <c r="F3931" s="2">
        <v>70540</v>
      </c>
      <c r="G3931" s="2"/>
      <c r="H3931" s="2"/>
      <c r="I3931" s="2"/>
      <c r="J3931" s="2">
        <v>59780</v>
      </c>
      <c r="K3931" s="2"/>
      <c r="L3931" s="2">
        <f t="shared" si="636"/>
        <v>10760.4</v>
      </c>
      <c r="M3931" s="2">
        <f t="shared" si="637"/>
        <v>5380.2</v>
      </c>
      <c r="N3931" s="2">
        <f t="shared" si="638"/>
        <v>5380.2</v>
      </c>
      <c r="O3931" s="2">
        <f t="shared" si="639"/>
        <v>0</v>
      </c>
      <c r="P3931" s="2">
        <f t="shared" si="640"/>
        <v>70540.399999999994</v>
      </c>
      <c r="Q3931" s="14">
        <f t="shared" si="641"/>
        <v>0.39999999999417923</v>
      </c>
      <c r="R3931" s="2"/>
      <c r="S3931" s="2"/>
      <c r="T3931" s="1" t="e">
        <v>#N/A</v>
      </c>
    </row>
    <row r="3932" spans="1:20" x14ac:dyDescent="0.25">
      <c r="A3932" s="2" t="str">
        <f t="shared" si="642"/>
        <v>102019</v>
      </c>
      <c r="B3932" s="11">
        <v>43767</v>
      </c>
      <c r="C3932" s="2" t="s">
        <v>4732</v>
      </c>
      <c r="D3932" s="2" t="s">
        <v>318</v>
      </c>
      <c r="E3932" s="2" t="s">
        <v>5771</v>
      </c>
      <c r="F3932" s="2">
        <v>41090</v>
      </c>
      <c r="G3932" s="2"/>
      <c r="H3932" s="2"/>
      <c r="I3932" s="2"/>
      <c r="J3932" s="2">
        <v>34822.300000000003</v>
      </c>
      <c r="K3932" s="2"/>
      <c r="L3932" s="2">
        <f t="shared" si="636"/>
        <v>6268.0140000000001</v>
      </c>
      <c r="M3932" s="2">
        <f t="shared" si="637"/>
        <v>3134.0070000000001</v>
      </c>
      <c r="N3932" s="2">
        <f t="shared" si="638"/>
        <v>3134.0070000000001</v>
      </c>
      <c r="O3932" s="2">
        <f t="shared" si="639"/>
        <v>0</v>
      </c>
      <c r="P3932" s="2">
        <f t="shared" si="640"/>
        <v>41090.314000000006</v>
      </c>
      <c r="Q3932" s="14">
        <f t="shared" si="641"/>
        <v>0.31400000000576256</v>
      </c>
      <c r="R3932" s="2"/>
      <c r="S3932" s="2"/>
      <c r="T3932" s="1" t="e">
        <v>#N/A</v>
      </c>
    </row>
    <row r="3933" spans="1:20" x14ac:dyDescent="0.25">
      <c r="A3933" s="2" t="str">
        <f t="shared" si="642"/>
        <v>102019</v>
      </c>
      <c r="B3933" s="11">
        <v>43768</v>
      </c>
      <c r="C3933" s="2" t="s">
        <v>4733</v>
      </c>
      <c r="D3933" s="2" t="s">
        <v>318</v>
      </c>
      <c r="E3933" s="2" t="s">
        <v>5771</v>
      </c>
      <c r="F3933" s="2">
        <v>36046</v>
      </c>
      <c r="G3933" s="2"/>
      <c r="H3933" s="2"/>
      <c r="I3933" s="2"/>
      <c r="J3933" s="2">
        <v>30547.58</v>
      </c>
      <c r="K3933" s="2"/>
      <c r="L3933" s="2">
        <f t="shared" ref="L3933:L3981" si="643">+(H3933*$H$1/100)+(I3933*$I$1/100)+(J3933*$J$1/100)+(K3933*$K$1/100)</f>
        <v>5498.5644000000002</v>
      </c>
      <c r="M3933" s="2">
        <f t="shared" ref="M3933:M3981" si="644">+IF(VALUE(LEFT(D3933,2))=33,L3933/2,0)</f>
        <v>2749.2822000000001</v>
      </c>
      <c r="N3933" s="2">
        <f t="shared" ref="N3933:N3981" si="645">+M3933</f>
        <v>2749.2822000000001</v>
      </c>
      <c r="O3933" s="2">
        <f t="shared" ref="O3933:O3981" si="646">+IF(VALUE(LEFT(D3933,2))=33,0,L3933)</f>
        <v>0</v>
      </c>
      <c r="P3933" s="2">
        <f t="shared" ref="P3933:P3981" si="647">H3933+I3933+J3933+K3933+L3933+G3933</f>
        <v>36046.144400000005</v>
      </c>
      <c r="Q3933" s="14">
        <f t="shared" ref="Q3933:Q3981" si="648">P3933-F3933</f>
        <v>0.1444000000046799</v>
      </c>
      <c r="R3933" s="2"/>
      <c r="S3933" s="2"/>
      <c r="T3933" s="1" t="e">
        <v>#N/A</v>
      </c>
    </row>
    <row r="3934" spans="1:20" x14ac:dyDescent="0.25">
      <c r="A3934" s="2" t="str">
        <f t="shared" si="642"/>
        <v>102019</v>
      </c>
      <c r="B3934" s="11">
        <v>43769</v>
      </c>
      <c r="C3934" s="2" t="s">
        <v>4734</v>
      </c>
      <c r="D3934" s="2" t="s">
        <v>318</v>
      </c>
      <c r="E3934" s="2" t="s">
        <v>5771</v>
      </c>
      <c r="F3934" s="2">
        <v>18185</v>
      </c>
      <c r="G3934" s="2"/>
      <c r="H3934" s="2"/>
      <c r="I3934" s="2"/>
      <c r="J3934" s="2">
        <v>15411</v>
      </c>
      <c r="K3934" s="2"/>
      <c r="L3934" s="2">
        <f t="shared" si="643"/>
        <v>2773.98</v>
      </c>
      <c r="M3934" s="2">
        <f t="shared" si="644"/>
        <v>1386.99</v>
      </c>
      <c r="N3934" s="2">
        <f t="shared" si="645"/>
        <v>1386.99</v>
      </c>
      <c r="O3934" s="2">
        <f t="shared" si="646"/>
        <v>0</v>
      </c>
      <c r="P3934" s="2">
        <f t="shared" si="647"/>
        <v>18184.98</v>
      </c>
      <c r="Q3934" s="14">
        <f t="shared" si="648"/>
        <v>-2.0000000000436557E-2</v>
      </c>
      <c r="R3934" s="2"/>
      <c r="S3934" s="2"/>
      <c r="T3934" s="1" t="e">
        <v>#N/A</v>
      </c>
    </row>
    <row r="3935" spans="1:20" x14ac:dyDescent="0.25">
      <c r="A3935" s="2" t="str">
        <f t="shared" si="642"/>
        <v>112019</v>
      </c>
      <c r="B3935" s="11">
        <v>43771</v>
      </c>
      <c r="C3935" s="2" t="s">
        <v>5110</v>
      </c>
      <c r="D3935" s="2" t="s">
        <v>318</v>
      </c>
      <c r="E3935" s="2" t="s">
        <v>5771</v>
      </c>
      <c r="F3935" s="2">
        <v>36444</v>
      </c>
      <c r="G3935" s="2"/>
      <c r="H3935" s="2"/>
      <c r="I3935" s="2"/>
      <c r="J3935" s="2">
        <v>30885</v>
      </c>
      <c r="K3935" s="2"/>
      <c r="L3935" s="2">
        <f t="shared" si="643"/>
        <v>5559.3</v>
      </c>
      <c r="M3935" s="2">
        <f t="shared" si="644"/>
        <v>2779.65</v>
      </c>
      <c r="N3935" s="2">
        <f t="shared" si="645"/>
        <v>2779.65</v>
      </c>
      <c r="O3935" s="2">
        <f t="shared" si="646"/>
        <v>0</v>
      </c>
      <c r="P3935" s="2">
        <f t="shared" si="647"/>
        <v>36444.300000000003</v>
      </c>
      <c r="Q3935" s="14">
        <f t="shared" si="648"/>
        <v>0.30000000000291038</v>
      </c>
      <c r="R3935" s="2"/>
      <c r="S3935" s="2"/>
      <c r="T3935" s="1" t="e">
        <v>#N/A</v>
      </c>
    </row>
    <row r="3936" spans="1:20" x14ac:dyDescent="0.25">
      <c r="A3936" s="2" t="str">
        <f t="shared" si="642"/>
        <v>112019</v>
      </c>
      <c r="B3936" s="11">
        <v>43773</v>
      </c>
      <c r="C3936" s="2" t="s">
        <v>5111</v>
      </c>
      <c r="D3936" s="2" t="s">
        <v>318</v>
      </c>
      <c r="E3936" s="2" t="s">
        <v>5771</v>
      </c>
      <c r="F3936" s="2">
        <v>67737</v>
      </c>
      <c r="G3936" s="2"/>
      <c r="H3936" s="2"/>
      <c r="I3936" s="2"/>
      <c r="J3936" s="2">
        <v>57404.15</v>
      </c>
      <c r="K3936" s="2"/>
      <c r="L3936" s="2">
        <f t="shared" si="643"/>
        <v>10332.747000000001</v>
      </c>
      <c r="M3936" s="2">
        <f t="shared" si="644"/>
        <v>5166.3735000000006</v>
      </c>
      <c r="N3936" s="2">
        <f t="shared" si="645"/>
        <v>5166.3735000000006</v>
      </c>
      <c r="O3936" s="2">
        <f t="shared" si="646"/>
        <v>0</v>
      </c>
      <c r="P3936" s="2">
        <f t="shared" si="647"/>
        <v>67736.896999999997</v>
      </c>
      <c r="Q3936" s="14">
        <f t="shared" si="648"/>
        <v>-0.10300000000279397</v>
      </c>
      <c r="R3936" s="2"/>
      <c r="S3936" s="2"/>
      <c r="T3936" s="1" t="e">
        <v>#N/A</v>
      </c>
    </row>
    <row r="3937" spans="1:20" x14ac:dyDescent="0.25">
      <c r="A3937" s="2" t="str">
        <f t="shared" si="642"/>
        <v>112019</v>
      </c>
      <c r="B3937" s="11">
        <v>43776</v>
      </c>
      <c r="C3937" s="2" t="s">
        <v>5112</v>
      </c>
      <c r="D3937" s="2" t="s">
        <v>318</v>
      </c>
      <c r="E3937" s="2" t="s">
        <v>5771</v>
      </c>
      <c r="F3937" s="2">
        <v>8105</v>
      </c>
      <c r="G3937" s="2"/>
      <c r="H3937" s="2"/>
      <c r="I3937" s="2"/>
      <c r="J3937" s="2">
        <v>6868.4</v>
      </c>
      <c r="K3937" s="2"/>
      <c r="L3937" s="2">
        <f t="shared" si="643"/>
        <v>1236.3119999999999</v>
      </c>
      <c r="M3937" s="2">
        <f t="shared" si="644"/>
        <v>618.15599999999995</v>
      </c>
      <c r="N3937" s="2">
        <f t="shared" si="645"/>
        <v>618.15599999999995</v>
      </c>
      <c r="O3937" s="2">
        <f t="shared" si="646"/>
        <v>0</v>
      </c>
      <c r="P3937" s="2">
        <f t="shared" si="647"/>
        <v>8104.7119999999995</v>
      </c>
      <c r="Q3937" s="14">
        <f t="shared" si="648"/>
        <v>-0.28800000000046566</v>
      </c>
      <c r="R3937" s="2"/>
      <c r="S3937" s="2"/>
      <c r="T3937" s="1" t="e">
        <v>#N/A</v>
      </c>
    </row>
    <row r="3938" spans="1:20" x14ac:dyDescent="0.25">
      <c r="A3938" s="2" t="str">
        <f t="shared" si="642"/>
        <v>112019</v>
      </c>
      <c r="B3938" s="11">
        <v>43776</v>
      </c>
      <c r="C3938" s="2" t="s">
        <v>5113</v>
      </c>
      <c r="D3938" s="2" t="s">
        <v>318</v>
      </c>
      <c r="E3938" s="2" t="s">
        <v>5771</v>
      </c>
      <c r="F3938" s="2">
        <v>63978</v>
      </c>
      <c r="G3938" s="2"/>
      <c r="H3938" s="2"/>
      <c r="I3938" s="2"/>
      <c r="J3938" s="2">
        <v>54219</v>
      </c>
      <c r="K3938" s="2"/>
      <c r="L3938" s="2">
        <f t="shared" si="643"/>
        <v>9759.42</v>
      </c>
      <c r="M3938" s="2">
        <f t="shared" si="644"/>
        <v>4879.71</v>
      </c>
      <c r="N3938" s="2">
        <f t="shared" si="645"/>
        <v>4879.71</v>
      </c>
      <c r="O3938" s="2">
        <f t="shared" si="646"/>
        <v>0</v>
      </c>
      <c r="P3938" s="2">
        <f t="shared" si="647"/>
        <v>63978.42</v>
      </c>
      <c r="Q3938" s="14">
        <f t="shared" si="648"/>
        <v>0.41999999999825377</v>
      </c>
      <c r="R3938" s="2"/>
      <c r="S3938" s="2"/>
      <c r="T3938" s="1" t="e">
        <v>#N/A</v>
      </c>
    </row>
    <row r="3939" spans="1:20" x14ac:dyDescent="0.25">
      <c r="A3939" s="2" t="str">
        <f t="shared" si="642"/>
        <v>112019</v>
      </c>
      <c r="B3939" s="11">
        <v>43776</v>
      </c>
      <c r="C3939" s="2" t="s">
        <v>5114</v>
      </c>
      <c r="D3939" s="2" t="s">
        <v>318</v>
      </c>
      <c r="E3939" s="2" t="s">
        <v>5771</v>
      </c>
      <c r="F3939" s="2">
        <v>22620</v>
      </c>
      <c r="G3939" s="2"/>
      <c r="H3939" s="2"/>
      <c r="I3939" s="2"/>
      <c r="J3939" s="2">
        <v>19169.86</v>
      </c>
      <c r="K3939" s="2"/>
      <c r="L3939" s="2">
        <f t="shared" si="643"/>
        <v>3450.5747999999999</v>
      </c>
      <c r="M3939" s="2">
        <f t="shared" si="644"/>
        <v>1725.2873999999999</v>
      </c>
      <c r="N3939" s="2">
        <f t="shared" si="645"/>
        <v>1725.2873999999999</v>
      </c>
      <c r="O3939" s="2">
        <f t="shared" si="646"/>
        <v>0</v>
      </c>
      <c r="P3939" s="2">
        <f t="shared" si="647"/>
        <v>22620.434799999999</v>
      </c>
      <c r="Q3939" s="14">
        <f t="shared" si="648"/>
        <v>0.43479999999908614</v>
      </c>
      <c r="R3939" s="2"/>
      <c r="S3939" s="2"/>
      <c r="T3939" s="1" t="e">
        <v>#N/A</v>
      </c>
    </row>
    <row r="3940" spans="1:20" x14ac:dyDescent="0.25">
      <c r="A3940" s="2" t="str">
        <f t="shared" si="642"/>
        <v>112019</v>
      </c>
      <c r="B3940" s="11">
        <v>43777</v>
      </c>
      <c r="C3940" s="2" t="s">
        <v>5115</v>
      </c>
      <c r="D3940" s="2" t="s">
        <v>318</v>
      </c>
      <c r="E3940" s="2" t="s">
        <v>5771</v>
      </c>
      <c r="F3940" s="2">
        <v>16357</v>
      </c>
      <c r="G3940" s="2"/>
      <c r="H3940" s="2"/>
      <c r="I3940" s="2"/>
      <c r="J3940" s="2">
        <v>13861.7</v>
      </c>
      <c r="K3940" s="2"/>
      <c r="L3940" s="2">
        <f t="shared" si="643"/>
        <v>2495.1060000000002</v>
      </c>
      <c r="M3940" s="2">
        <f t="shared" si="644"/>
        <v>1247.5530000000001</v>
      </c>
      <c r="N3940" s="2">
        <f t="shared" si="645"/>
        <v>1247.5530000000001</v>
      </c>
      <c r="O3940" s="2">
        <f t="shared" si="646"/>
        <v>0</v>
      </c>
      <c r="P3940" s="2">
        <f t="shared" si="647"/>
        <v>16356.806</v>
      </c>
      <c r="Q3940" s="14">
        <f t="shared" si="648"/>
        <v>-0.19399999999950523</v>
      </c>
      <c r="R3940" s="2"/>
      <c r="S3940" s="2"/>
      <c r="T3940" s="1" t="e">
        <v>#N/A</v>
      </c>
    </row>
    <row r="3941" spans="1:20" x14ac:dyDescent="0.25">
      <c r="A3941" s="2" t="str">
        <f t="shared" si="642"/>
        <v>112019</v>
      </c>
      <c r="B3941" s="11">
        <v>43778</v>
      </c>
      <c r="C3941" s="2" t="s">
        <v>5116</v>
      </c>
      <c r="D3941" s="2" t="s">
        <v>318</v>
      </c>
      <c r="E3941" s="2" t="s">
        <v>5771</v>
      </c>
      <c r="F3941" s="2">
        <v>24398</v>
      </c>
      <c r="G3941" s="2"/>
      <c r="H3941" s="2"/>
      <c r="I3941" s="2"/>
      <c r="J3941" s="2">
        <v>20676.560000000001</v>
      </c>
      <c r="K3941" s="2"/>
      <c r="L3941" s="2">
        <f t="shared" si="643"/>
        <v>3721.7808</v>
      </c>
      <c r="M3941" s="2">
        <f t="shared" si="644"/>
        <v>1860.8904</v>
      </c>
      <c r="N3941" s="2">
        <f t="shared" si="645"/>
        <v>1860.8904</v>
      </c>
      <c r="O3941" s="2">
        <f t="shared" si="646"/>
        <v>0</v>
      </c>
      <c r="P3941" s="2">
        <f t="shared" si="647"/>
        <v>24398.340800000002</v>
      </c>
      <c r="Q3941" s="14">
        <f t="shared" si="648"/>
        <v>0.34080000000176369</v>
      </c>
      <c r="R3941" s="2"/>
      <c r="S3941" s="2"/>
      <c r="T3941" s="1" t="e">
        <v>#N/A</v>
      </c>
    </row>
    <row r="3942" spans="1:20" x14ac:dyDescent="0.25">
      <c r="A3942" s="2" t="str">
        <f t="shared" si="642"/>
        <v>112019</v>
      </c>
      <c r="B3942" s="11">
        <v>43778</v>
      </c>
      <c r="C3942" s="2" t="s">
        <v>5117</v>
      </c>
      <c r="D3942" s="2" t="s">
        <v>318</v>
      </c>
      <c r="E3942" s="2" t="s">
        <v>5771</v>
      </c>
      <c r="F3942" s="2">
        <v>48340</v>
      </c>
      <c r="G3942" s="2"/>
      <c r="H3942" s="2"/>
      <c r="I3942" s="2"/>
      <c r="J3942" s="2">
        <v>40966.199999999997</v>
      </c>
      <c r="K3942" s="2"/>
      <c r="L3942" s="2">
        <f t="shared" si="643"/>
        <v>7373.9160000000002</v>
      </c>
      <c r="M3942" s="2">
        <f t="shared" si="644"/>
        <v>3686.9580000000001</v>
      </c>
      <c r="N3942" s="2">
        <f t="shared" si="645"/>
        <v>3686.9580000000001</v>
      </c>
      <c r="O3942" s="2">
        <f t="shared" si="646"/>
        <v>0</v>
      </c>
      <c r="P3942" s="2">
        <f t="shared" si="647"/>
        <v>48340.115999999995</v>
      </c>
      <c r="Q3942" s="14">
        <f t="shared" si="648"/>
        <v>0.11599999999452848</v>
      </c>
      <c r="R3942" s="2"/>
      <c r="S3942" s="2"/>
      <c r="T3942" s="1" t="e">
        <v>#N/A</v>
      </c>
    </row>
    <row r="3943" spans="1:20" x14ac:dyDescent="0.25">
      <c r="A3943" s="2" t="str">
        <f t="shared" si="642"/>
        <v>112019</v>
      </c>
      <c r="B3943" s="11">
        <v>43778</v>
      </c>
      <c r="C3943" s="2" t="s">
        <v>5118</v>
      </c>
      <c r="D3943" s="2" t="s">
        <v>318</v>
      </c>
      <c r="E3943" s="2" t="s">
        <v>5771</v>
      </c>
      <c r="F3943" s="2">
        <v>22604</v>
      </c>
      <c r="G3943" s="2"/>
      <c r="H3943" s="2"/>
      <c r="I3943" s="2"/>
      <c r="J3943" s="2">
        <v>19155.8</v>
      </c>
      <c r="K3943" s="2"/>
      <c r="L3943" s="2">
        <f t="shared" si="643"/>
        <v>3448.0439999999999</v>
      </c>
      <c r="M3943" s="2">
        <f t="shared" si="644"/>
        <v>1724.0219999999999</v>
      </c>
      <c r="N3943" s="2">
        <f t="shared" si="645"/>
        <v>1724.0219999999999</v>
      </c>
      <c r="O3943" s="2">
        <f t="shared" si="646"/>
        <v>0</v>
      </c>
      <c r="P3943" s="2">
        <f t="shared" si="647"/>
        <v>22603.843999999997</v>
      </c>
      <c r="Q3943" s="14">
        <f t="shared" si="648"/>
        <v>-0.15600000000267755</v>
      </c>
      <c r="R3943" s="2"/>
      <c r="S3943" s="2"/>
      <c r="T3943" s="1" t="e">
        <v>#N/A</v>
      </c>
    </row>
    <row r="3944" spans="1:20" x14ac:dyDescent="0.25">
      <c r="A3944" s="2" t="str">
        <f t="shared" si="642"/>
        <v>112019</v>
      </c>
      <c r="B3944" s="11">
        <v>43781</v>
      </c>
      <c r="C3944" s="2" t="s">
        <v>5119</v>
      </c>
      <c r="D3944" s="2" t="s">
        <v>318</v>
      </c>
      <c r="E3944" s="2" t="s">
        <v>5771</v>
      </c>
      <c r="F3944" s="2">
        <v>4359</v>
      </c>
      <c r="G3944" s="2"/>
      <c r="H3944" s="2"/>
      <c r="I3944" s="2"/>
      <c r="J3944" s="2">
        <v>3693.75</v>
      </c>
      <c r="K3944" s="2"/>
      <c r="L3944" s="2">
        <f t="shared" si="643"/>
        <v>664.875</v>
      </c>
      <c r="M3944" s="2">
        <f t="shared" si="644"/>
        <v>332.4375</v>
      </c>
      <c r="N3944" s="2">
        <f t="shared" si="645"/>
        <v>332.4375</v>
      </c>
      <c r="O3944" s="2">
        <f t="shared" si="646"/>
        <v>0</v>
      </c>
      <c r="P3944" s="2">
        <f t="shared" si="647"/>
        <v>4358.625</v>
      </c>
      <c r="Q3944" s="14">
        <f t="shared" si="648"/>
        <v>-0.375</v>
      </c>
      <c r="R3944" s="2"/>
      <c r="S3944" s="2"/>
      <c r="T3944" s="1" t="e">
        <v>#N/A</v>
      </c>
    </row>
    <row r="3945" spans="1:20" x14ac:dyDescent="0.25">
      <c r="A3945" s="2" t="str">
        <f t="shared" si="642"/>
        <v>112019</v>
      </c>
      <c r="B3945" s="11">
        <v>43782</v>
      </c>
      <c r="C3945" s="2" t="s">
        <v>5120</v>
      </c>
      <c r="D3945" s="2" t="s">
        <v>318</v>
      </c>
      <c r="E3945" s="2" t="s">
        <v>5771</v>
      </c>
      <c r="F3945" s="2">
        <v>59633</v>
      </c>
      <c r="G3945" s="2"/>
      <c r="H3945" s="2"/>
      <c r="I3945" s="2"/>
      <c r="J3945" s="2">
        <v>50536.25</v>
      </c>
      <c r="K3945" s="2"/>
      <c r="L3945" s="2">
        <f t="shared" si="643"/>
        <v>9096.5249999999996</v>
      </c>
      <c r="M3945" s="2">
        <f t="shared" si="644"/>
        <v>4548.2624999999998</v>
      </c>
      <c r="N3945" s="2">
        <f t="shared" si="645"/>
        <v>4548.2624999999998</v>
      </c>
      <c r="O3945" s="2">
        <f t="shared" si="646"/>
        <v>0</v>
      </c>
      <c r="P3945" s="2">
        <f t="shared" si="647"/>
        <v>59632.775000000001</v>
      </c>
      <c r="Q3945" s="14">
        <f t="shared" si="648"/>
        <v>-0.22499999999854481</v>
      </c>
      <c r="R3945" s="2"/>
      <c r="S3945" s="2"/>
      <c r="T3945" s="1" t="e">
        <v>#N/A</v>
      </c>
    </row>
    <row r="3946" spans="1:20" x14ac:dyDescent="0.25">
      <c r="A3946" s="2" t="str">
        <f t="shared" si="642"/>
        <v>112019</v>
      </c>
      <c r="B3946" s="11">
        <v>43784</v>
      </c>
      <c r="C3946" s="2" t="s">
        <v>5121</v>
      </c>
      <c r="D3946" s="2" t="s">
        <v>318</v>
      </c>
      <c r="E3946" s="2" t="s">
        <v>5771</v>
      </c>
      <c r="F3946" s="2">
        <v>60208</v>
      </c>
      <c r="G3946" s="2"/>
      <c r="H3946" s="2"/>
      <c r="I3946" s="2"/>
      <c r="J3946" s="2">
        <v>51023.6</v>
      </c>
      <c r="K3946" s="2"/>
      <c r="L3946" s="2">
        <f t="shared" si="643"/>
        <v>9184.2479999999996</v>
      </c>
      <c r="M3946" s="2">
        <f t="shared" si="644"/>
        <v>4592.1239999999998</v>
      </c>
      <c r="N3946" s="2">
        <f t="shared" si="645"/>
        <v>4592.1239999999998</v>
      </c>
      <c r="O3946" s="2">
        <f t="shared" si="646"/>
        <v>0</v>
      </c>
      <c r="P3946" s="2">
        <f t="shared" si="647"/>
        <v>60207.847999999998</v>
      </c>
      <c r="Q3946" s="14">
        <f t="shared" si="648"/>
        <v>-0.15200000000186265</v>
      </c>
      <c r="R3946" s="2"/>
      <c r="S3946" s="2"/>
      <c r="T3946" s="1" t="e">
        <v>#N/A</v>
      </c>
    </row>
    <row r="3947" spans="1:20" x14ac:dyDescent="0.25">
      <c r="A3947" s="2" t="str">
        <f t="shared" si="642"/>
        <v>112019</v>
      </c>
      <c r="B3947" s="11">
        <v>43787</v>
      </c>
      <c r="C3947" s="2" t="s">
        <v>5122</v>
      </c>
      <c r="D3947" s="2" t="s">
        <v>318</v>
      </c>
      <c r="E3947" s="2" t="s">
        <v>5771</v>
      </c>
      <c r="F3947" s="2">
        <v>183968</v>
      </c>
      <c r="G3947" s="2"/>
      <c r="H3947" s="2"/>
      <c r="I3947" s="2"/>
      <c r="J3947" s="2">
        <v>155905.20000000001</v>
      </c>
      <c r="K3947" s="2"/>
      <c r="L3947" s="2">
        <f t="shared" si="643"/>
        <v>28062.936000000002</v>
      </c>
      <c r="M3947" s="2">
        <f t="shared" si="644"/>
        <v>14031.468000000001</v>
      </c>
      <c r="N3947" s="2">
        <f t="shared" si="645"/>
        <v>14031.468000000001</v>
      </c>
      <c r="O3947" s="2">
        <f t="shared" si="646"/>
        <v>0</v>
      </c>
      <c r="P3947" s="2">
        <f t="shared" si="647"/>
        <v>183968.136</v>
      </c>
      <c r="Q3947" s="14">
        <f t="shared" si="648"/>
        <v>0.13599999999860302</v>
      </c>
      <c r="R3947" s="2"/>
      <c r="S3947" s="2"/>
      <c r="T3947" s="1" t="e">
        <v>#N/A</v>
      </c>
    </row>
    <row r="3948" spans="1:20" x14ac:dyDescent="0.25">
      <c r="A3948" s="2" t="str">
        <f t="shared" si="642"/>
        <v>112019</v>
      </c>
      <c r="B3948" s="11">
        <v>43788</v>
      </c>
      <c r="C3948" s="2" t="s">
        <v>5123</v>
      </c>
      <c r="D3948" s="2" t="s">
        <v>318</v>
      </c>
      <c r="E3948" s="2" t="s">
        <v>5771</v>
      </c>
      <c r="F3948" s="2">
        <v>12134</v>
      </c>
      <c r="G3948" s="2"/>
      <c r="H3948" s="2"/>
      <c r="I3948" s="2"/>
      <c r="J3948" s="2">
        <v>10283.35</v>
      </c>
      <c r="K3948" s="2"/>
      <c r="L3948" s="2">
        <f t="shared" si="643"/>
        <v>1851.0030000000002</v>
      </c>
      <c r="M3948" s="2">
        <f t="shared" si="644"/>
        <v>925.50150000000008</v>
      </c>
      <c r="N3948" s="2">
        <f t="shared" si="645"/>
        <v>925.50150000000008</v>
      </c>
      <c r="O3948" s="2">
        <f t="shared" si="646"/>
        <v>0</v>
      </c>
      <c r="P3948" s="2">
        <f t="shared" si="647"/>
        <v>12134.353000000001</v>
      </c>
      <c r="Q3948" s="14">
        <f t="shared" si="648"/>
        <v>0.35300000000097498</v>
      </c>
      <c r="R3948" s="2"/>
      <c r="S3948" s="2"/>
      <c r="T3948" s="1" t="e">
        <v>#N/A</v>
      </c>
    </row>
    <row r="3949" spans="1:20" x14ac:dyDescent="0.25">
      <c r="A3949" s="2" t="str">
        <f t="shared" si="642"/>
        <v>112019</v>
      </c>
      <c r="B3949" s="11">
        <v>43788</v>
      </c>
      <c r="C3949" s="2" t="s">
        <v>5124</v>
      </c>
      <c r="D3949" s="2" t="s">
        <v>318</v>
      </c>
      <c r="E3949" s="2" t="s">
        <v>5771</v>
      </c>
      <c r="F3949" s="2">
        <v>8278</v>
      </c>
      <c r="G3949" s="2"/>
      <c r="H3949" s="2"/>
      <c r="I3949" s="2"/>
      <c r="J3949" s="2">
        <v>7015</v>
      </c>
      <c r="K3949" s="2"/>
      <c r="L3949" s="2">
        <f t="shared" si="643"/>
        <v>1262.7</v>
      </c>
      <c r="M3949" s="2">
        <f t="shared" si="644"/>
        <v>631.35</v>
      </c>
      <c r="N3949" s="2">
        <f t="shared" si="645"/>
        <v>631.35</v>
      </c>
      <c r="O3949" s="2">
        <f t="shared" si="646"/>
        <v>0</v>
      </c>
      <c r="P3949" s="2">
        <f t="shared" si="647"/>
        <v>8277.7000000000007</v>
      </c>
      <c r="Q3949" s="14">
        <f t="shared" si="648"/>
        <v>-0.2999999999992724</v>
      </c>
      <c r="R3949" s="2"/>
      <c r="S3949" s="2"/>
      <c r="T3949" s="1" t="e">
        <v>#N/A</v>
      </c>
    </row>
    <row r="3950" spans="1:20" x14ac:dyDescent="0.25">
      <c r="A3950" s="2" t="str">
        <f t="shared" si="642"/>
        <v>112019</v>
      </c>
      <c r="B3950" s="11">
        <v>43790</v>
      </c>
      <c r="C3950" s="2" t="s">
        <v>5125</v>
      </c>
      <c r="D3950" s="2" t="s">
        <v>318</v>
      </c>
      <c r="E3950" s="2" t="s">
        <v>5771</v>
      </c>
      <c r="F3950" s="2">
        <v>95289</v>
      </c>
      <c r="G3950" s="2"/>
      <c r="H3950" s="2"/>
      <c r="I3950" s="2"/>
      <c r="J3950" s="2">
        <v>80753.05</v>
      </c>
      <c r="K3950" s="2"/>
      <c r="L3950" s="2">
        <f t="shared" si="643"/>
        <v>14535.549000000001</v>
      </c>
      <c r="M3950" s="2">
        <f t="shared" si="644"/>
        <v>7267.7745000000004</v>
      </c>
      <c r="N3950" s="2">
        <f t="shared" si="645"/>
        <v>7267.7745000000004</v>
      </c>
      <c r="O3950" s="2">
        <f t="shared" si="646"/>
        <v>0</v>
      </c>
      <c r="P3950" s="2">
        <f t="shared" si="647"/>
        <v>95288.599000000002</v>
      </c>
      <c r="Q3950" s="14">
        <f t="shared" si="648"/>
        <v>-0.40099999999802094</v>
      </c>
      <c r="R3950" s="2"/>
      <c r="S3950" s="2"/>
      <c r="T3950" s="1" t="e">
        <v>#N/A</v>
      </c>
    </row>
    <row r="3951" spans="1:20" x14ac:dyDescent="0.25">
      <c r="A3951" s="2" t="str">
        <f t="shared" si="642"/>
        <v>112019</v>
      </c>
      <c r="B3951" s="11">
        <v>43791</v>
      </c>
      <c r="C3951" s="2" t="s">
        <v>5126</v>
      </c>
      <c r="D3951" s="2" t="s">
        <v>318</v>
      </c>
      <c r="E3951" s="2" t="s">
        <v>5771</v>
      </c>
      <c r="F3951" s="2">
        <v>24186</v>
      </c>
      <c r="G3951" s="2"/>
      <c r="H3951" s="2"/>
      <c r="I3951" s="2"/>
      <c r="J3951" s="2">
        <v>20497</v>
      </c>
      <c r="K3951" s="2"/>
      <c r="L3951" s="2">
        <f t="shared" si="643"/>
        <v>3689.46</v>
      </c>
      <c r="M3951" s="2">
        <f t="shared" si="644"/>
        <v>1844.73</v>
      </c>
      <c r="N3951" s="2">
        <f t="shared" si="645"/>
        <v>1844.73</v>
      </c>
      <c r="O3951" s="2">
        <f t="shared" si="646"/>
        <v>0</v>
      </c>
      <c r="P3951" s="2">
        <f t="shared" si="647"/>
        <v>24186.46</v>
      </c>
      <c r="Q3951" s="14">
        <f t="shared" si="648"/>
        <v>0.45999999999912689</v>
      </c>
      <c r="R3951" s="2"/>
      <c r="S3951" s="2"/>
      <c r="T3951" s="1" t="e">
        <v>#N/A</v>
      </c>
    </row>
    <row r="3952" spans="1:20" x14ac:dyDescent="0.25">
      <c r="A3952" s="2" t="str">
        <f t="shared" si="642"/>
        <v>112019</v>
      </c>
      <c r="B3952" s="11">
        <v>43796</v>
      </c>
      <c r="C3952" s="2" t="s">
        <v>669</v>
      </c>
      <c r="D3952" s="2" t="s">
        <v>318</v>
      </c>
      <c r="E3952" s="2" t="s">
        <v>5771</v>
      </c>
      <c r="F3952" s="2">
        <v>42451</v>
      </c>
      <c r="G3952" s="2"/>
      <c r="H3952" s="2"/>
      <c r="I3952" s="2"/>
      <c r="J3952" s="2">
        <v>35975.25</v>
      </c>
      <c r="K3952" s="2"/>
      <c r="L3952" s="2">
        <f t="shared" si="643"/>
        <v>6475.5450000000001</v>
      </c>
      <c r="M3952" s="2">
        <f t="shared" si="644"/>
        <v>3237.7725</v>
      </c>
      <c r="N3952" s="2">
        <f t="shared" si="645"/>
        <v>3237.7725</v>
      </c>
      <c r="O3952" s="2">
        <f t="shared" si="646"/>
        <v>0</v>
      </c>
      <c r="P3952" s="2">
        <f t="shared" si="647"/>
        <v>42450.794999999998</v>
      </c>
      <c r="Q3952" s="14">
        <f t="shared" si="648"/>
        <v>-0.20500000000174623</v>
      </c>
      <c r="R3952" s="2"/>
      <c r="S3952" s="2"/>
      <c r="T3952" s="1" t="e">
        <v>#N/A</v>
      </c>
    </row>
    <row r="3953" spans="1:20" x14ac:dyDescent="0.25">
      <c r="A3953" s="2" t="str">
        <f t="shared" si="642"/>
        <v>112019</v>
      </c>
      <c r="B3953" s="11">
        <v>43796</v>
      </c>
      <c r="C3953" s="2" t="s">
        <v>670</v>
      </c>
      <c r="D3953" s="2" t="s">
        <v>318</v>
      </c>
      <c r="E3953" s="2" t="s">
        <v>5771</v>
      </c>
      <c r="F3953" s="2">
        <v>137934</v>
      </c>
      <c r="G3953" s="2"/>
      <c r="H3953" s="2"/>
      <c r="I3953" s="2"/>
      <c r="J3953" s="2">
        <v>116893.08</v>
      </c>
      <c r="K3953" s="2"/>
      <c r="L3953" s="2">
        <f t="shared" si="643"/>
        <v>21040.754399999998</v>
      </c>
      <c r="M3953" s="2">
        <f t="shared" si="644"/>
        <v>10520.377199999999</v>
      </c>
      <c r="N3953" s="2">
        <f t="shared" si="645"/>
        <v>10520.377199999999</v>
      </c>
      <c r="O3953" s="2">
        <f t="shared" si="646"/>
        <v>0</v>
      </c>
      <c r="P3953" s="2">
        <f t="shared" si="647"/>
        <v>137933.83439999999</v>
      </c>
      <c r="Q3953" s="14">
        <f t="shared" si="648"/>
        <v>-0.16560000000754371</v>
      </c>
      <c r="R3953" s="2"/>
      <c r="S3953" s="2"/>
      <c r="T3953" s="1" t="e">
        <v>#N/A</v>
      </c>
    </row>
    <row r="3954" spans="1:20" x14ac:dyDescent="0.25">
      <c r="A3954" s="2" t="str">
        <f t="shared" si="642"/>
        <v>112019</v>
      </c>
      <c r="B3954" s="11">
        <v>43796</v>
      </c>
      <c r="C3954" s="2" t="s">
        <v>5127</v>
      </c>
      <c r="D3954" s="2" t="s">
        <v>318</v>
      </c>
      <c r="E3954" s="2" t="s">
        <v>5771</v>
      </c>
      <c r="F3954" s="2">
        <v>187076</v>
      </c>
      <c r="G3954" s="2"/>
      <c r="H3954" s="2"/>
      <c r="I3954" s="2"/>
      <c r="J3954" s="2">
        <v>158538.6</v>
      </c>
      <c r="K3954" s="2"/>
      <c r="L3954" s="2">
        <f t="shared" si="643"/>
        <v>28536.948000000004</v>
      </c>
      <c r="M3954" s="2">
        <f t="shared" si="644"/>
        <v>14268.474000000002</v>
      </c>
      <c r="N3954" s="2">
        <f t="shared" si="645"/>
        <v>14268.474000000002</v>
      </c>
      <c r="O3954" s="2">
        <f t="shared" si="646"/>
        <v>0</v>
      </c>
      <c r="P3954" s="2">
        <f t="shared" si="647"/>
        <v>187075.54800000001</v>
      </c>
      <c r="Q3954" s="14">
        <f t="shared" si="648"/>
        <v>-0.45199999999022111</v>
      </c>
      <c r="R3954" s="2"/>
      <c r="S3954" s="2"/>
      <c r="T3954" s="1" t="e">
        <v>#N/A</v>
      </c>
    </row>
    <row r="3955" spans="1:20" x14ac:dyDescent="0.25">
      <c r="A3955" s="2" t="str">
        <f t="shared" si="642"/>
        <v>112019</v>
      </c>
      <c r="B3955" s="11">
        <v>43796</v>
      </c>
      <c r="C3955" s="2" t="s">
        <v>5128</v>
      </c>
      <c r="D3955" s="2" t="s">
        <v>318</v>
      </c>
      <c r="E3955" s="2" t="s">
        <v>5771</v>
      </c>
      <c r="F3955" s="2">
        <v>28810</v>
      </c>
      <c r="G3955" s="2"/>
      <c r="H3955" s="2"/>
      <c r="I3955" s="2"/>
      <c r="J3955" s="2">
        <v>24414.85</v>
      </c>
      <c r="K3955" s="2"/>
      <c r="L3955" s="2">
        <f t="shared" si="643"/>
        <v>4394.6729999999998</v>
      </c>
      <c r="M3955" s="2">
        <f t="shared" si="644"/>
        <v>2197.3364999999999</v>
      </c>
      <c r="N3955" s="2">
        <f t="shared" si="645"/>
        <v>2197.3364999999999</v>
      </c>
      <c r="O3955" s="2">
        <f t="shared" si="646"/>
        <v>0</v>
      </c>
      <c r="P3955" s="2">
        <f t="shared" si="647"/>
        <v>28809.522999999997</v>
      </c>
      <c r="Q3955" s="14">
        <f t="shared" si="648"/>
        <v>-0.47700000000259024</v>
      </c>
      <c r="R3955" s="2"/>
      <c r="S3955" s="2"/>
      <c r="T3955" s="1" t="e">
        <v>#N/A</v>
      </c>
    </row>
    <row r="3956" spans="1:20" x14ac:dyDescent="0.25">
      <c r="A3956" s="2" t="str">
        <f t="shared" si="642"/>
        <v>112019</v>
      </c>
      <c r="B3956" s="11">
        <v>43799</v>
      </c>
      <c r="C3956" s="2" t="s">
        <v>5129</v>
      </c>
      <c r="D3956" s="2" t="s">
        <v>318</v>
      </c>
      <c r="E3956" s="2" t="s">
        <v>5771</v>
      </c>
      <c r="F3956" s="2">
        <v>45130</v>
      </c>
      <c r="G3956" s="2"/>
      <c r="H3956" s="2"/>
      <c r="I3956" s="2"/>
      <c r="J3956" s="2">
        <v>38245.9</v>
      </c>
      <c r="K3956" s="2"/>
      <c r="L3956" s="2">
        <f t="shared" si="643"/>
        <v>6884.2620000000006</v>
      </c>
      <c r="M3956" s="2">
        <f t="shared" si="644"/>
        <v>3442.1310000000003</v>
      </c>
      <c r="N3956" s="2">
        <f t="shared" si="645"/>
        <v>3442.1310000000003</v>
      </c>
      <c r="O3956" s="2">
        <f t="shared" si="646"/>
        <v>0</v>
      </c>
      <c r="P3956" s="2">
        <f t="shared" si="647"/>
        <v>45130.162000000004</v>
      </c>
      <c r="Q3956" s="14">
        <f t="shared" si="648"/>
        <v>0.16200000000389991</v>
      </c>
      <c r="R3956" s="2"/>
      <c r="S3956" s="2"/>
      <c r="T3956" s="1" t="e">
        <v>#N/A</v>
      </c>
    </row>
    <row r="3957" spans="1:20" x14ac:dyDescent="0.25">
      <c r="A3957" s="2" t="str">
        <f t="shared" si="642"/>
        <v>112019</v>
      </c>
      <c r="B3957" s="11">
        <v>43799</v>
      </c>
      <c r="C3957" s="2" t="s">
        <v>5130</v>
      </c>
      <c r="D3957" s="2" t="s">
        <v>318</v>
      </c>
      <c r="E3957" s="2" t="s">
        <v>5771</v>
      </c>
      <c r="F3957" s="2">
        <v>115781</v>
      </c>
      <c r="G3957" s="2"/>
      <c r="H3957" s="2"/>
      <c r="I3957" s="2"/>
      <c r="J3957" s="2">
        <v>98119.2</v>
      </c>
      <c r="K3957" s="2"/>
      <c r="L3957" s="2">
        <f t="shared" si="643"/>
        <v>17661.455999999998</v>
      </c>
      <c r="M3957" s="2">
        <f t="shared" si="644"/>
        <v>8830.7279999999992</v>
      </c>
      <c r="N3957" s="2">
        <f t="shared" si="645"/>
        <v>8830.7279999999992</v>
      </c>
      <c r="O3957" s="2">
        <f t="shared" si="646"/>
        <v>0</v>
      </c>
      <c r="P3957" s="2">
        <f t="shared" si="647"/>
        <v>115780.65599999999</v>
      </c>
      <c r="Q3957" s="14">
        <f t="shared" si="648"/>
        <v>-0.34400000001187436</v>
      </c>
      <c r="R3957" s="2"/>
      <c r="S3957" s="2"/>
      <c r="T3957" s="1" t="e">
        <v>#N/A</v>
      </c>
    </row>
    <row r="3958" spans="1:20" x14ac:dyDescent="0.25">
      <c r="A3958" s="2" t="str">
        <f t="shared" si="642"/>
        <v>112019</v>
      </c>
      <c r="B3958" s="11">
        <v>43799</v>
      </c>
      <c r="C3958" s="2" t="s">
        <v>5131</v>
      </c>
      <c r="D3958" s="2" t="s">
        <v>318</v>
      </c>
      <c r="E3958" s="2" t="s">
        <v>5771</v>
      </c>
      <c r="F3958" s="2">
        <v>18798</v>
      </c>
      <c r="G3958" s="2"/>
      <c r="H3958" s="2"/>
      <c r="I3958" s="2"/>
      <c r="J3958" s="2">
        <v>15930.76</v>
      </c>
      <c r="K3958" s="2"/>
      <c r="L3958" s="2">
        <f t="shared" si="643"/>
        <v>2867.5367999999999</v>
      </c>
      <c r="M3958" s="2">
        <f t="shared" si="644"/>
        <v>1433.7683999999999</v>
      </c>
      <c r="N3958" s="2">
        <f t="shared" si="645"/>
        <v>1433.7683999999999</v>
      </c>
      <c r="O3958" s="2">
        <f t="shared" si="646"/>
        <v>0</v>
      </c>
      <c r="P3958" s="2">
        <f t="shared" si="647"/>
        <v>18798.2968</v>
      </c>
      <c r="Q3958" s="14">
        <f t="shared" si="648"/>
        <v>0.29680000000007567</v>
      </c>
      <c r="R3958" s="2"/>
      <c r="S3958" s="2"/>
      <c r="T3958" s="1" t="e">
        <v>#N/A</v>
      </c>
    </row>
    <row r="3959" spans="1:20" x14ac:dyDescent="0.25">
      <c r="A3959" s="2" t="str">
        <f t="shared" si="642"/>
        <v>122019</v>
      </c>
      <c r="B3959" s="11">
        <v>43806</v>
      </c>
      <c r="C3959" s="2" t="s">
        <v>5508</v>
      </c>
      <c r="D3959" s="2" t="s">
        <v>318</v>
      </c>
      <c r="E3959" s="2" t="s">
        <v>5771</v>
      </c>
      <c r="F3959" s="2">
        <v>167901</v>
      </c>
      <c r="G3959" s="2"/>
      <c r="H3959" s="2"/>
      <c r="I3959" s="2"/>
      <c r="J3959" s="2">
        <v>142288.6</v>
      </c>
      <c r="K3959" s="2"/>
      <c r="L3959" s="2">
        <f t="shared" si="643"/>
        <v>25611.948000000004</v>
      </c>
      <c r="M3959" s="2">
        <f t="shared" si="644"/>
        <v>12805.974000000002</v>
      </c>
      <c r="N3959" s="2">
        <f t="shared" si="645"/>
        <v>12805.974000000002</v>
      </c>
      <c r="O3959" s="2">
        <f t="shared" si="646"/>
        <v>0</v>
      </c>
      <c r="P3959" s="2">
        <f t="shared" si="647"/>
        <v>167900.54800000001</v>
      </c>
      <c r="Q3959" s="14">
        <f t="shared" si="648"/>
        <v>-0.45199999999022111</v>
      </c>
      <c r="R3959" s="2"/>
      <c r="S3959" s="2"/>
      <c r="T3959" s="1" t="e">
        <v>#N/A</v>
      </c>
    </row>
    <row r="3960" spans="1:20" x14ac:dyDescent="0.25">
      <c r="A3960" s="2" t="str">
        <f t="shared" si="642"/>
        <v>122019</v>
      </c>
      <c r="B3960" s="11">
        <v>43806</v>
      </c>
      <c r="C3960" s="2" t="s">
        <v>5509</v>
      </c>
      <c r="D3960" s="2" t="s">
        <v>318</v>
      </c>
      <c r="E3960" s="2" t="s">
        <v>5771</v>
      </c>
      <c r="F3960" s="2">
        <v>56231</v>
      </c>
      <c r="G3960" s="2"/>
      <c r="H3960" s="2"/>
      <c r="I3960" s="2"/>
      <c r="J3960" s="2">
        <v>47653.7</v>
      </c>
      <c r="K3960" s="2"/>
      <c r="L3960" s="2">
        <f t="shared" si="643"/>
        <v>8577.6659999999993</v>
      </c>
      <c r="M3960" s="2">
        <f t="shared" si="644"/>
        <v>4288.8329999999996</v>
      </c>
      <c r="N3960" s="2">
        <f t="shared" si="645"/>
        <v>4288.8329999999996</v>
      </c>
      <c r="O3960" s="2">
        <f t="shared" si="646"/>
        <v>0</v>
      </c>
      <c r="P3960" s="2">
        <f t="shared" si="647"/>
        <v>56231.365999999995</v>
      </c>
      <c r="Q3960" s="14">
        <f t="shared" si="648"/>
        <v>0.36599999999452848</v>
      </c>
      <c r="R3960" s="2"/>
      <c r="S3960" s="2"/>
      <c r="T3960" s="1" t="e">
        <v>#N/A</v>
      </c>
    </row>
    <row r="3961" spans="1:20" x14ac:dyDescent="0.25">
      <c r="A3961" s="2" t="str">
        <f t="shared" si="642"/>
        <v>122019</v>
      </c>
      <c r="B3961" s="11">
        <v>43806</v>
      </c>
      <c r="C3961" s="2" t="s">
        <v>5510</v>
      </c>
      <c r="D3961" s="2" t="s">
        <v>318</v>
      </c>
      <c r="E3961" s="2" t="s">
        <v>5771</v>
      </c>
      <c r="F3961" s="2">
        <v>20659</v>
      </c>
      <c r="G3961" s="2"/>
      <c r="H3961" s="2"/>
      <c r="I3961" s="2"/>
      <c r="J3961" s="2">
        <v>17507.2</v>
      </c>
      <c r="K3961" s="2"/>
      <c r="L3961" s="2">
        <f t="shared" si="643"/>
        <v>3151.2960000000003</v>
      </c>
      <c r="M3961" s="2">
        <f t="shared" si="644"/>
        <v>1575.6480000000001</v>
      </c>
      <c r="N3961" s="2">
        <f t="shared" si="645"/>
        <v>1575.6480000000001</v>
      </c>
      <c r="O3961" s="2">
        <f t="shared" si="646"/>
        <v>0</v>
      </c>
      <c r="P3961" s="2">
        <f t="shared" si="647"/>
        <v>20658.495999999999</v>
      </c>
      <c r="Q3961" s="14">
        <f t="shared" si="648"/>
        <v>-0.50400000000081491</v>
      </c>
      <c r="R3961" s="2"/>
      <c r="S3961" s="2"/>
      <c r="T3961" s="1" t="e">
        <v>#N/A</v>
      </c>
    </row>
    <row r="3962" spans="1:20" x14ac:dyDescent="0.25">
      <c r="A3962" s="2" t="str">
        <f t="shared" si="642"/>
        <v>122019</v>
      </c>
      <c r="B3962" s="11">
        <v>43806</v>
      </c>
      <c r="C3962" s="2" t="s">
        <v>5511</v>
      </c>
      <c r="D3962" s="2" t="s">
        <v>318</v>
      </c>
      <c r="E3962" s="2" t="s">
        <v>5771</v>
      </c>
      <c r="F3962" s="2">
        <v>136134</v>
      </c>
      <c r="G3962" s="2"/>
      <c r="H3962" s="2"/>
      <c r="I3962" s="2"/>
      <c r="J3962" s="2">
        <v>115368</v>
      </c>
      <c r="K3962" s="2"/>
      <c r="L3962" s="2">
        <f t="shared" si="643"/>
        <v>20766.240000000002</v>
      </c>
      <c r="M3962" s="2">
        <f t="shared" si="644"/>
        <v>10383.120000000001</v>
      </c>
      <c r="N3962" s="2">
        <f t="shared" si="645"/>
        <v>10383.120000000001</v>
      </c>
      <c r="O3962" s="2">
        <f t="shared" si="646"/>
        <v>0</v>
      </c>
      <c r="P3962" s="2">
        <f t="shared" si="647"/>
        <v>136134.24</v>
      </c>
      <c r="Q3962" s="14">
        <f t="shared" si="648"/>
        <v>0.23999999999068677</v>
      </c>
      <c r="R3962" s="2"/>
      <c r="S3962" s="2"/>
      <c r="T3962" s="1" t="e">
        <v>#N/A</v>
      </c>
    </row>
    <row r="3963" spans="1:20" x14ac:dyDescent="0.25">
      <c r="A3963" s="2" t="str">
        <f t="shared" si="642"/>
        <v>122019</v>
      </c>
      <c r="B3963" s="11">
        <v>43810</v>
      </c>
      <c r="C3963" s="2" t="s">
        <v>5512</v>
      </c>
      <c r="D3963" s="2" t="s">
        <v>318</v>
      </c>
      <c r="E3963" s="2" t="s">
        <v>5771</v>
      </c>
      <c r="F3963" s="2">
        <v>39334</v>
      </c>
      <c r="G3963" s="2"/>
      <c r="H3963" s="2"/>
      <c r="I3963" s="2"/>
      <c r="J3963" s="2">
        <v>33334.06</v>
      </c>
      <c r="K3963" s="2"/>
      <c r="L3963" s="2">
        <f t="shared" si="643"/>
        <v>6000.1307999999999</v>
      </c>
      <c r="M3963" s="2">
        <f t="shared" si="644"/>
        <v>3000.0654</v>
      </c>
      <c r="N3963" s="2">
        <f t="shared" si="645"/>
        <v>3000.0654</v>
      </c>
      <c r="O3963" s="2">
        <f t="shared" si="646"/>
        <v>0</v>
      </c>
      <c r="P3963" s="2">
        <f t="shared" si="647"/>
        <v>39334.190799999997</v>
      </c>
      <c r="Q3963" s="14">
        <f t="shared" si="648"/>
        <v>0.19079999999667052</v>
      </c>
      <c r="R3963" s="2"/>
      <c r="S3963" s="2"/>
      <c r="T3963" s="1" t="e">
        <v>#N/A</v>
      </c>
    </row>
    <row r="3964" spans="1:20" x14ac:dyDescent="0.25">
      <c r="A3964" s="2" t="str">
        <f t="shared" si="642"/>
        <v>122019</v>
      </c>
      <c r="B3964" s="11">
        <v>43810</v>
      </c>
      <c r="C3964" s="2" t="s">
        <v>5513</v>
      </c>
      <c r="D3964" s="2" t="s">
        <v>318</v>
      </c>
      <c r="E3964" s="2" t="s">
        <v>5771</v>
      </c>
      <c r="F3964" s="2">
        <v>29051</v>
      </c>
      <c r="G3964" s="2"/>
      <c r="H3964" s="2"/>
      <c r="I3964" s="2"/>
      <c r="J3964" s="2">
        <v>24619.25</v>
      </c>
      <c r="K3964" s="2"/>
      <c r="L3964" s="2">
        <f t="shared" si="643"/>
        <v>4431.4650000000001</v>
      </c>
      <c r="M3964" s="2">
        <f t="shared" si="644"/>
        <v>2215.7325000000001</v>
      </c>
      <c r="N3964" s="2">
        <f t="shared" si="645"/>
        <v>2215.7325000000001</v>
      </c>
      <c r="O3964" s="2">
        <f t="shared" si="646"/>
        <v>0</v>
      </c>
      <c r="P3964" s="2">
        <f t="shared" si="647"/>
        <v>29050.715</v>
      </c>
      <c r="Q3964" s="14">
        <f t="shared" si="648"/>
        <v>-0.28499999999985448</v>
      </c>
      <c r="R3964" s="2"/>
      <c r="S3964" s="2"/>
      <c r="T3964" s="1" t="e">
        <v>#N/A</v>
      </c>
    </row>
    <row r="3965" spans="1:20" x14ac:dyDescent="0.25">
      <c r="A3965" s="2" t="str">
        <f t="shared" si="642"/>
        <v>122019</v>
      </c>
      <c r="B3965" s="11">
        <v>43811</v>
      </c>
      <c r="C3965" s="2" t="s">
        <v>5514</v>
      </c>
      <c r="D3965" s="2" t="s">
        <v>318</v>
      </c>
      <c r="E3965" s="2" t="s">
        <v>5771</v>
      </c>
      <c r="F3965" s="2">
        <v>2776</v>
      </c>
      <c r="G3965" s="2"/>
      <c r="H3965" s="2"/>
      <c r="I3965" s="2"/>
      <c r="J3965" s="2">
        <v>2352.35</v>
      </c>
      <c r="K3965" s="2"/>
      <c r="L3965" s="2">
        <f t="shared" si="643"/>
        <v>423.42299999999994</v>
      </c>
      <c r="M3965" s="2">
        <f t="shared" si="644"/>
        <v>211.71149999999997</v>
      </c>
      <c r="N3965" s="2">
        <f t="shared" si="645"/>
        <v>211.71149999999997</v>
      </c>
      <c r="O3965" s="2">
        <f t="shared" si="646"/>
        <v>0</v>
      </c>
      <c r="P3965" s="2">
        <f t="shared" si="647"/>
        <v>2775.7729999999997</v>
      </c>
      <c r="Q3965" s="14">
        <f t="shared" si="648"/>
        <v>-0.2270000000003165</v>
      </c>
      <c r="R3965" s="2"/>
      <c r="S3965" s="2"/>
      <c r="T3965" s="1" t="e">
        <v>#N/A</v>
      </c>
    </row>
    <row r="3966" spans="1:20" x14ac:dyDescent="0.25">
      <c r="A3966" s="2" t="str">
        <f t="shared" si="642"/>
        <v>122019</v>
      </c>
      <c r="B3966" s="11">
        <v>43815</v>
      </c>
      <c r="C3966" s="2" t="s">
        <v>5515</v>
      </c>
      <c r="D3966" s="2" t="s">
        <v>318</v>
      </c>
      <c r="E3966" s="2" t="s">
        <v>5771</v>
      </c>
      <c r="F3966" s="2">
        <v>11239</v>
      </c>
      <c r="G3966" s="2"/>
      <c r="H3966" s="2"/>
      <c r="I3966" s="2"/>
      <c r="J3966" s="2">
        <v>9524.9</v>
      </c>
      <c r="K3966" s="2"/>
      <c r="L3966" s="2">
        <f t="shared" si="643"/>
        <v>1714.4819999999997</v>
      </c>
      <c r="M3966" s="2">
        <f t="shared" si="644"/>
        <v>857.24099999999987</v>
      </c>
      <c r="N3966" s="2">
        <f t="shared" si="645"/>
        <v>857.24099999999987</v>
      </c>
      <c r="O3966" s="2">
        <f t="shared" si="646"/>
        <v>0</v>
      </c>
      <c r="P3966" s="2">
        <f t="shared" si="647"/>
        <v>11239.382</v>
      </c>
      <c r="Q3966" s="14">
        <f t="shared" si="648"/>
        <v>0.3819999999996071</v>
      </c>
      <c r="R3966" s="2"/>
      <c r="S3966" s="2"/>
      <c r="T3966" s="1" t="e">
        <v>#N/A</v>
      </c>
    </row>
    <row r="3967" spans="1:20" x14ac:dyDescent="0.25">
      <c r="A3967" s="2" t="str">
        <f t="shared" si="642"/>
        <v>122019</v>
      </c>
      <c r="B3967" s="11">
        <v>43815</v>
      </c>
      <c r="C3967" s="2" t="s">
        <v>5516</v>
      </c>
      <c r="D3967" s="2" t="s">
        <v>318</v>
      </c>
      <c r="E3967" s="2" t="s">
        <v>5771</v>
      </c>
      <c r="F3967" s="2">
        <v>43990</v>
      </c>
      <c r="G3967" s="2"/>
      <c r="H3967" s="2"/>
      <c r="I3967" s="2"/>
      <c r="J3967" s="2">
        <v>37280</v>
      </c>
      <c r="K3967" s="2"/>
      <c r="L3967" s="2">
        <f t="shared" si="643"/>
        <v>6710.4</v>
      </c>
      <c r="M3967" s="2">
        <f t="shared" si="644"/>
        <v>3355.2</v>
      </c>
      <c r="N3967" s="2">
        <f t="shared" si="645"/>
        <v>3355.2</v>
      </c>
      <c r="O3967" s="2">
        <f t="shared" si="646"/>
        <v>0</v>
      </c>
      <c r="P3967" s="2">
        <f t="shared" si="647"/>
        <v>43990.400000000001</v>
      </c>
      <c r="Q3967" s="14">
        <f t="shared" si="648"/>
        <v>0.40000000000145519</v>
      </c>
      <c r="R3967" s="2"/>
      <c r="S3967" s="2"/>
      <c r="T3967" s="1" t="e">
        <v>#N/A</v>
      </c>
    </row>
    <row r="3968" spans="1:20" x14ac:dyDescent="0.25">
      <c r="A3968" s="2" t="str">
        <f t="shared" si="642"/>
        <v>122019</v>
      </c>
      <c r="B3968" s="11">
        <v>43816</v>
      </c>
      <c r="C3968" s="2" t="s">
        <v>5517</v>
      </c>
      <c r="D3968" s="2" t="s">
        <v>318</v>
      </c>
      <c r="E3968" s="2" t="s">
        <v>5771</v>
      </c>
      <c r="F3968" s="2">
        <v>32928</v>
      </c>
      <c r="G3968" s="2"/>
      <c r="H3968" s="2"/>
      <c r="I3968" s="2"/>
      <c r="J3968" s="2">
        <v>27904.799999999999</v>
      </c>
      <c r="K3968" s="2"/>
      <c r="L3968" s="2">
        <f t="shared" si="643"/>
        <v>5022.8639999999996</v>
      </c>
      <c r="M3968" s="2">
        <f t="shared" si="644"/>
        <v>2511.4319999999998</v>
      </c>
      <c r="N3968" s="2">
        <f t="shared" si="645"/>
        <v>2511.4319999999998</v>
      </c>
      <c r="O3968" s="2">
        <f t="shared" si="646"/>
        <v>0</v>
      </c>
      <c r="P3968" s="2">
        <f t="shared" si="647"/>
        <v>32927.663999999997</v>
      </c>
      <c r="Q3968" s="14">
        <f t="shared" si="648"/>
        <v>-0.33600000000296859</v>
      </c>
      <c r="R3968" s="2"/>
      <c r="S3968" s="2"/>
      <c r="T3968" s="1" t="e">
        <v>#N/A</v>
      </c>
    </row>
    <row r="3969" spans="1:20" x14ac:dyDescent="0.25">
      <c r="A3969" s="2" t="str">
        <f t="shared" si="642"/>
        <v>122019</v>
      </c>
      <c r="B3969" s="11">
        <v>43816</v>
      </c>
      <c r="C3969" s="2" t="s">
        <v>5518</v>
      </c>
      <c r="D3969" s="2" t="s">
        <v>318</v>
      </c>
      <c r="E3969" s="2" t="s">
        <v>5771</v>
      </c>
      <c r="F3969" s="2">
        <v>44380</v>
      </c>
      <c r="G3969" s="2"/>
      <c r="H3969" s="2"/>
      <c r="I3969" s="2"/>
      <c r="J3969" s="2">
        <v>37610.1</v>
      </c>
      <c r="K3969" s="2"/>
      <c r="L3969" s="2">
        <f t="shared" si="643"/>
        <v>6769.8179999999993</v>
      </c>
      <c r="M3969" s="2">
        <f t="shared" si="644"/>
        <v>3384.9089999999997</v>
      </c>
      <c r="N3969" s="2">
        <f t="shared" si="645"/>
        <v>3384.9089999999997</v>
      </c>
      <c r="O3969" s="2">
        <f t="shared" si="646"/>
        <v>0</v>
      </c>
      <c r="P3969" s="2">
        <f t="shared" si="647"/>
        <v>44379.917999999998</v>
      </c>
      <c r="Q3969" s="14">
        <f t="shared" si="648"/>
        <v>-8.2000000002153683E-2</v>
      </c>
      <c r="R3969" s="2"/>
      <c r="S3969" s="2"/>
      <c r="T3969" s="1" t="e">
        <v>#N/A</v>
      </c>
    </row>
    <row r="3970" spans="1:20" x14ac:dyDescent="0.25">
      <c r="A3970" s="2" t="str">
        <f t="shared" si="642"/>
        <v>122019</v>
      </c>
      <c r="B3970" s="11">
        <v>43818</v>
      </c>
      <c r="C3970" s="2" t="s">
        <v>5519</v>
      </c>
      <c r="D3970" s="2" t="s">
        <v>318</v>
      </c>
      <c r="E3970" s="2" t="s">
        <v>5771</v>
      </c>
      <c r="F3970" s="2">
        <v>43234</v>
      </c>
      <c r="G3970" s="2"/>
      <c r="H3970" s="2"/>
      <c r="I3970" s="2"/>
      <c r="J3970" s="2">
        <v>36638.699999999997</v>
      </c>
      <c r="K3970" s="2"/>
      <c r="L3970" s="2">
        <f t="shared" si="643"/>
        <v>6594.9659999999994</v>
      </c>
      <c r="M3970" s="2">
        <f t="shared" si="644"/>
        <v>3297.4829999999997</v>
      </c>
      <c r="N3970" s="2">
        <f t="shared" si="645"/>
        <v>3297.4829999999997</v>
      </c>
      <c r="O3970" s="2">
        <f t="shared" si="646"/>
        <v>0</v>
      </c>
      <c r="P3970" s="2">
        <f t="shared" si="647"/>
        <v>43233.665999999997</v>
      </c>
      <c r="Q3970" s="14">
        <f t="shared" si="648"/>
        <v>-0.33400000000256114</v>
      </c>
      <c r="R3970" s="2"/>
      <c r="S3970" s="2"/>
      <c r="T3970" s="1" t="e">
        <v>#N/A</v>
      </c>
    </row>
    <row r="3971" spans="1:20" x14ac:dyDescent="0.25">
      <c r="A3971" s="2" t="str">
        <f t="shared" si="642"/>
        <v>122019</v>
      </c>
      <c r="B3971" s="11">
        <v>43820</v>
      </c>
      <c r="C3971" s="2" t="s">
        <v>5520</v>
      </c>
      <c r="D3971" s="2" t="s">
        <v>318</v>
      </c>
      <c r="E3971" s="2" t="s">
        <v>5771</v>
      </c>
      <c r="F3971" s="2">
        <v>97536</v>
      </c>
      <c r="G3971" s="2"/>
      <c r="H3971" s="2"/>
      <c r="I3971" s="2"/>
      <c r="J3971" s="2">
        <v>82657.55</v>
      </c>
      <c r="K3971" s="2"/>
      <c r="L3971" s="2">
        <f t="shared" si="643"/>
        <v>14878.359000000002</v>
      </c>
      <c r="M3971" s="2">
        <f t="shared" si="644"/>
        <v>7439.1795000000011</v>
      </c>
      <c r="N3971" s="2">
        <f t="shared" si="645"/>
        <v>7439.1795000000011</v>
      </c>
      <c r="O3971" s="2">
        <f t="shared" si="646"/>
        <v>0</v>
      </c>
      <c r="P3971" s="2">
        <f t="shared" si="647"/>
        <v>97535.909</v>
      </c>
      <c r="Q3971" s="14">
        <f t="shared" si="648"/>
        <v>-9.1000000000349246E-2</v>
      </c>
      <c r="R3971" s="2"/>
      <c r="S3971" s="2"/>
      <c r="T3971" s="1" t="e">
        <v>#N/A</v>
      </c>
    </row>
    <row r="3972" spans="1:20" x14ac:dyDescent="0.25">
      <c r="A3972" s="2" t="str">
        <f t="shared" si="642"/>
        <v>122019</v>
      </c>
      <c r="B3972" s="11">
        <v>43820</v>
      </c>
      <c r="C3972" s="2" t="s">
        <v>5521</v>
      </c>
      <c r="D3972" s="2" t="s">
        <v>318</v>
      </c>
      <c r="E3972" s="2" t="s">
        <v>5771</v>
      </c>
      <c r="F3972" s="2">
        <v>3637</v>
      </c>
      <c r="G3972" s="2"/>
      <c r="H3972" s="2"/>
      <c r="I3972" s="2"/>
      <c r="J3972" s="2">
        <v>3082.5</v>
      </c>
      <c r="K3972" s="2"/>
      <c r="L3972" s="2">
        <f t="shared" si="643"/>
        <v>554.85</v>
      </c>
      <c r="M3972" s="2">
        <f t="shared" si="644"/>
        <v>277.42500000000001</v>
      </c>
      <c r="N3972" s="2">
        <f t="shared" si="645"/>
        <v>277.42500000000001</v>
      </c>
      <c r="O3972" s="2">
        <f t="shared" si="646"/>
        <v>0</v>
      </c>
      <c r="P3972" s="2">
        <f t="shared" si="647"/>
        <v>3637.35</v>
      </c>
      <c r="Q3972" s="14">
        <f t="shared" si="648"/>
        <v>0.34999999999990905</v>
      </c>
      <c r="R3972" s="2"/>
      <c r="S3972" s="2"/>
      <c r="T3972" s="1" t="e">
        <v>#N/A</v>
      </c>
    </row>
    <row r="3973" spans="1:20" x14ac:dyDescent="0.25">
      <c r="A3973" s="2" t="str">
        <f t="shared" si="642"/>
        <v>122019</v>
      </c>
      <c r="B3973" s="11">
        <v>43820</v>
      </c>
      <c r="C3973" s="2" t="s">
        <v>5522</v>
      </c>
      <c r="D3973" s="2" t="s">
        <v>318</v>
      </c>
      <c r="E3973" s="2" t="s">
        <v>5771</v>
      </c>
      <c r="F3973" s="2">
        <v>14075</v>
      </c>
      <c r="G3973" s="2"/>
      <c r="H3973" s="2"/>
      <c r="I3973" s="2"/>
      <c r="J3973" s="2">
        <v>11928</v>
      </c>
      <c r="K3973" s="2"/>
      <c r="L3973" s="2">
        <f t="shared" si="643"/>
        <v>2147.04</v>
      </c>
      <c r="M3973" s="2">
        <f t="shared" si="644"/>
        <v>1073.52</v>
      </c>
      <c r="N3973" s="2">
        <f t="shared" si="645"/>
        <v>1073.52</v>
      </c>
      <c r="O3973" s="2">
        <f t="shared" si="646"/>
        <v>0</v>
      </c>
      <c r="P3973" s="2">
        <f t="shared" si="647"/>
        <v>14075.04</v>
      </c>
      <c r="Q3973" s="14">
        <f t="shared" si="648"/>
        <v>4.0000000000873115E-2</v>
      </c>
      <c r="R3973" s="2"/>
      <c r="S3973" s="2"/>
      <c r="T3973" s="1" t="e">
        <v>#N/A</v>
      </c>
    </row>
    <row r="3974" spans="1:20" x14ac:dyDescent="0.25">
      <c r="A3974" s="2" t="str">
        <f t="shared" si="642"/>
        <v>122019</v>
      </c>
      <c r="B3974" s="11">
        <v>43822</v>
      </c>
      <c r="C3974" s="2" t="s">
        <v>5523</v>
      </c>
      <c r="D3974" s="2" t="s">
        <v>318</v>
      </c>
      <c r="E3974" s="2" t="s">
        <v>5771</v>
      </c>
      <c r="F3974" s="2">
        <v>4884</v>
      </c>
      <c r="G3974" s="2"/>
      <c r="H3974" s="2"/>
      <c r="I3974" s="2"/>
      <c r="J3974" s="2">
        <v>4138.75</v>
      </c>
      <c r="K3974" s="2"/>
      <c r="L3974" s="2">
        <f t="shared" si="643"/>
        <v>744.97500000000002</v>
      </c>
      <c r="M3974" s="2">
        <f t="shared" si="644"/>
        <v>372.48750000000001</v>
      </c>
      <c r="N3974" s="2">
        <f t="shared" si="645"/>
        <v>372.48750000000001</v>
      </c>
      <c r="O3974" s="2">
        <f t="shared" si="646"/>
        <v>0</v>
      </c>
      <c r="P3974" s="2">
        <f t="shared" si="647"/>
        <v>4883.7250000000004</v>
      </c>
      <c r="Q3974" s="14">
        <f t="shared" si="648"/>
        <v>-0.2749999999996362</v>
      </c>
      <c r="R3974" s="2"/>
      <c r="S3974" s="2"/>
      <c r="T3974" s="1" t="e">
        <v>#N/A</v>
      </c>
    </row>
    <row r="3975" spans="1:20" x14ac:dyDescent="0.25">
      <c r="A3975" s="2" t="str">
        <f t="shared" si="642"/>
        <v>122019</v>
      </c>
      <c r="B3975" s="11">
        <v>43822</v>
      </c>
      <c r="C3975" s="2" t="s">
        <v>5524</v>
      </c>
      <c r="D3975" s="2" t="s">
        <v>318</v>
      </c>
      <c r="E3975" s="2" t="s">
        <v>5771</v>
      </c>
      <c r="F3975" s="2">
        <v>197994</v>
      </c>
      <c r="G3975" s="2"/>
      <c r="H3975" s="2"/>
      <c r="I3975" s="2"/>
      <c r="J3975" s="2">
        <v>167791.8</v>
      </c>
      <c r="K3975" s="2"/>
      <c r="L3975" s="2">
        <f t="shared" si="643"/>
        <v>30202.523999999998</v>
      </c>
      <c r="M3975" s="2">
        <f t="shared" si="644"/>
        <v>15101.261999999999</v>
      </c>
      <c r="N3975" s="2">
        <f t="shared" si="645"/>
        <v>15101.261999999999</v>
      </c>
      <c r="O3975" s="2">
        <f t="shared" si="646"/>
        <v>0</v>
      </c>
      <c r="P3975" s="2">
        <f t="shared" si="647"/>
        <v>197994.32399999999</v>
      </c>
      <c r="Q3975" s="14">
        <f t="shared" si="648"/>
        <v>0.32399999999324791</v>
      </c>
      <c r="R3975" s="2"/>
      <c r="S3975" s="2"/>
      <c r="T3975" s="1" t="e">
        <v>#N/A</v>
      </c>
    </row>
    <row r="3976" spans="1:20" x14ac:dyDescent="0.25">
      <c r="A3976" s="2" t="str">
        <f t="shared" si="642"/>
        <v>122019</v>
      </c>
      <c r="B3976" s="11">
        <v>43823</v>
      </c>
      <c r="C3976" s="2" t="s">
        <v>5525</v>
      </c>
      <c r="D3976" s="2" t="s">
        <v>318</v>
      </c>
      <c r="E3976" s="2" t="s">
        <v>5771</v>
      </c>
      <c r="F3976" s="2">
        <v>8564</v>
      </c>
      <c r="G3976" s="2"/>
      <c r="H3976" s="2"/>
      <c r="I3976" s="2"/>
      <c r="J3976" s="2">
        <v>7257.25</v>
      </c>
      <c r="K3976" s="2"/>
      <c r="L3976" s="2">
        <f t="shared" si="643"/>
        <v>1306.3050000000001</v>
      </c>
      <c r="M3976" s="2">
        <f t="shared" si="644"/>
        <v>653.15250000000003</v>
      </c>
      <c r="N3976" s="2">
        <f t="shared" si="645"/>
        <v>653.15250000000003</v>
      </c>
      <c r="O3976" s="2">
        <f t="shared" si="646"/>
        <v>0</v>
      </c>
      <c r="P3976" s="2">
        <f t="shared" si="647"/>
        <v>8563.5550000000003</v>
      </c>
      <c r="Q3976" s="14">
        <f t="shared" si="648"/>
        <v>-0.44499999999970896</v>
      </c>
      <c r="R3976" s="2"/>
      <c r="S3976" s="2"/>
      <c r="T3976" s="1" t="e">
        <v>#N/A</v>
      </c>
    </row>
    <row r="3977" spans="1:20" x14ac:dyDescent="0.25">
      <c r="A3977" s="2" t="str">
        <f t="shared" si="642"/>
        <v>122019</v>
      </c>
      <c r="B3977" s="11">
        <v>43827</v>
      </c>
      <c r="C3977" s="2" t="s">
        <v>5526</v>
      </c>
      <c r="D3977" s="2" t="s">
        <v>318</v>
      </c>
      <c r="E3977" s="2" t="s">
        <v>5771</v>
      </c>
      <c r="F3977" s="2">
        <v>72595</v>
      </c>
      <c r="G3977" s="2"/>
      <c r="H3977" s="2"/>
      <c r="I3977" s="2"/>
      <c r="J3977" s="2">
        <v>61521.1</v>
      </c>
      <c r="K3977" s="2"/>
      <c r="L3977" s="2">
        <f t="shared" si="643"/>
        <v>11073.798000000001</v>
      </c>
      <c r="M3977" s="2">
        <f t="shared" si="644"/>
        <v>5536.8990000000003</v>
      </c>
      <c r="N3977" s="2">
        <f t="shared" si="645"/>
        <v>5536.8990000000003</v>
      </c>
      <c r="O3977" s="2">
        <f t="shared" si="646"/>
        <v>0</v>
      </c>
      <c r="P3977" s="2">
        <f t="shared" si="647"/>
        <v>72594.898000000001</v>
      </c>
      <c r="Q3977" s="14">
        <f t="shared" si="648"/>
        <v>-0.10199999999895226</v>
      </c>
      <c r="R3977" s="2"/>
      <c r="S3977" s="2"/>
      <c r="T3977" s="1" t="e">
        <v>#N/A</v>
      </c>
    </row>
    <row r="3978" spans="1:20" x14ac:dyDescent="0.25">
      <c r="A3978" s="2" t="str">
        <f t="shared" si="642"/>
        <v>122019</v>
      </c>
      <c r="B3978" s="11">
        <v>43827</v>
      </c>
      <c r="C3978" s="2" t="s">
        <v>5527</v>
      </c>
      <c r="D3978" s="2" t="s">
        <v>318</v>
      </c>
      <c r="E3978" s="2" t="s">
        <v>5771</v>
      </c>
      <c r="F3978" s="2">
        <v>46896</v>
      </c>
      <c r="G3978" s="2"/>
      <c r="H3978" s="2"/>
      <c r="I3978" s="2"/>
      <c r="J3978" s="2">
        <v>39742.720000000001</v>
      </c>
      <c r="K3978" s="2"/>
      <c r="L3978" s="2">
        <f t="shared" si="643"/>
        <v>7153.6895999999997</v>
      </c>
      <c r="M3978" s="2">
        <f t="shared" si="644"/>
        <v>3576.8447999999999</v>
      </c>
      <c r="N3978" s="2">
        <f t="shared" si="645"/>
        <v>3576.8447999999999</v>
      </c>
      <c r="O3978" s="2">
        <f t="shared" si="646"/>
        <v>0</v>
      </c>
      <c r="P3978" s="2">
        <f t="shared" si="647"/>
        <v>46896.409599999999</v>
      </c>
      <c r="Q3978" s="14">
        <f t="shared" si="648"/>
        <v>0.40959999999904539</v>
      </c>
      <c r="R3978" s="2"/>
      <c r="S3978" s="2"/>
      <c r="T3978" s="1" t="e">
        <v>#N/A</v>
      </c>
    </row>
    <row r="3979" spans="1:20" x14ac:dyDescent="0.25">
      <c r="A3979" s="2" t="str">
        <f t="shared" si="642"/>
        <v>122019</v>
      </c>
      <c r="B3979" s="11">
        <v>43829</v>
      </c>
      <c r="C3979" s="2" t="s">
        <v>5528</v>
      </c>
      <c r="D3979" s="2" t="s">
        <v>318</v>
      </c>
      <c r="E3979" s="2" t="s">
        <v>5771</v>
      </c>
      <c r="F3979" s="2">
        <v>40381</v>
      </c>
      <c r="G3979" s="2"/>
      <c r="H3979" s="2"/>
      <c r="I3979" s="2"/>
      <c r="J3979" s="2">
        <v>34221</v>
      </c>
      <c r="K3979" s="2"/>
      <c r="L3979" s="2">
        <f t="shared" si="643"/>
        <v>6159.78</v>
      </c>
      <c r="M3979" s="2">
        <f t="shared" si="644"/>
        <v>3079.89</v>
      </c>
      <c r="N3979" s="2">
        <f t="shared" si="645"/>
        <v>3079.89</v>
      </c>
      <c r="O3979" s="2">
        <f t="shared" si="646"/>
        <v>0</v>
      </c>
      <c r="P3979" s="2">
        <f t="shared" si="647"/>
        <v>40380.78</v>
      </c>
      <c r="Q3979" s="14">
        <f t="shared" si="648"/>
        <v>-0.22000000000116415</v>
      </c>
      <c r="R3979" s="2"/>
      <c r="S3979" s="2"/>
      <c r="T3979" s="1" t="e">
        <v>#N/A</v>
      </c>
    </row>
    <row r="3980" spans="1:20" x14ac:dyDescent="0.25">
      <c r="A3980" s="2" t="str">
        <f t="shared" si="642"/>
        <v>122019</v>
      </c>
      <c r="B3980" s="11">
        <v>43829</v>
      </c>
      <c r="C3980" s="2" t="s">
        <v>5529</v>
      </c>
      <c r="D3980" s="2" t="s">
        <v>318</v>
      </c>
      <c r="E3980" s="2" t="s">
        <v>5771</v>
      </c>
      <c r="F3980" s="2">
        <v>41224</v>
      </c>
      <c r="G3980" s="2"/>
      <c r="H3980" s="2"/>
      <c r="I3980" s="2"/>
      <c r="J3980" s="2">
        <v>34935.599999999999</v>
      </c>
      <c r="K3980" s="2"/>
      <c r="L3980" s="2">
        <f t="shared" si="643"/>
        <v>6288.4079999999994</v>
      </c>
      <c r="M3980" s="2">
        <f t="shared" si="644"/>
        <v>3144.2039999999997</v>
      </c>
      <c r="N3980" s="2">
        <f t="shared" si="645"/>
        <v>3144.2039999999997</v>
      </c>
      <c r="O3980" s="2">
        <f t="shared" si="646"/>
        <v>0</v>
      </c>
      <c r="P3980" s="2">
        <f t="shared" si="647"/>
        <v>41224.008000000002</v>
      </c>
      <c r="Q3980" s="14">
        <f t="shared" si="648"/>
        <v>8.0000000016298145E-3</v>
      </c>
      <c r="R3980" s="2"/>
      <c r="S3980" s="2"/>
      <c r="T3980" s="1" t="e">
        <v>#N/A</v>
      </c>
    </row>
    <row r="3981" spans="1:20" x14ac:dyDescent="0.25">
      <c r="A3981" s="2" t="str">
        <f t="shared" si="642"/>
        <v>122019</v>
      </c>
      <c r="B3981" s="11">
        <v>43829</v>
      </c>
      <c r="C3981" s="2" t="s">
        <v>5530</v>
      </c>
      <c r="D3981" s="2" t="s">
        <v>318</v>
      </c>
      <c r="E3981" s="2" t="s">
        <v>5771</v>
      </c>
      <c r="F3981" s="2">
        <v>20468</v>
      </c>
      <c r="G3981" s="2"/>
      <c r="H3981" s="2"/>
      <c r="I3981" s="2"/>
      <c r="J3981" s="2">
        <v>17345.7</v>
      </c>
      <c r="K3981" s="2"/>
      <c r="L3981" s="2">
        <f t="shared" si="643"/>
        <v>3122.2260000000006</v>
      </c>
      <c r="M3981" s="2">
        <f t="shared" si="644"/>
        <v>1561.1130000000003</v>
      </c>
      <c r="N3981" s="2">
        <f t="shared" si="645"/>
        <v>1561.1130000000003</v>
      </c>
      <c r="O3981" s="2">
        <f t="shared" si="646"/>
        <v>0</v>
      </c>
      <c r="P3981" s="2">
        <f t="shared" si="647"/>
        <v>20467.925999999999</v>
      </c>
      <c r="Q3981" s="14">
        <f t="shared" si="648"/>
        <v>-7.4000000000523869E-2</v>
      </c>
      <c r="R3981" s="2"/>
      <c r="S3981" s="2"/>
      <c r="T3981" s="1" t="e">
        <v>#N/A</v>
      </c>
    </row>
    <row r="3982" spans="1:20" x14ac:dyDescent="0.25">
      <c r="A3982" s="2" t="str">
        <f t="shared" si="642"/>
        <v>012020</v>
      </c>
      <c r="B3982" s="11">
        <v>43843</v>
      </c>
      <c r="C3982" s="2" t="s">
        <v>541</v>
      </c>
      <c r="D3982" s="2" t="s">
        <v>539</v>
      </c>
      <c r="E3982" s="2" t="s">
        <v>5789</v>
      </c>
      <c r="F3982" s="2">
        <v>3068000</v>
      </c>
      <c r="J3982" s="2">
        <v>2600000</v>
      </c>
      <c r="L3982" s="2">
        <f t="shared" ref="L3982:L4036" si="649">+(H3982*$H$1/100)+(I3982*$I$1/100)+(J3982*$J$1/100)+(K3982*$K$1/100)</f>
        <v>468000</v>
      </c>
      <c r="M3982" s="2">
        <f t="shared" ref="M3982:M4036" si="650">+IF(VALUE(LEFT(D3982,2))=33,L3982/2,0)</f>
        <v>0</v>
      </c>
      <c r="N3982" s="2">
        <f t="shared" ref="N3982:N4036" si="651">+M3982</f>
        <v>0</v>
      </c>
      <c r="O3982" s="2">
        <f t="shared" ref="O3982:O4036" si="652">+IF(VALUE(LEFT(D3982,2))=33,0,L3982)</f>
        <v>468000</v>
      </c>
      <c r="P3982" s="2">
        <f t="shared" ref="P3982:P4036" si="653">H3982+I3982+J3982+K3982+L3982+G3982</f>
        <v>3068000</v>
      </c>
      <c r="Q3982" s="14">
        <f t="shared" ref="Q3982:Q4036" si="654">P3982-F3982</f>
        <v>0</v>
      </c>
      <c r="T3982" s="1" t="e">
        <v>#N/A</v>
      </c>
    </row>
    <row r="3983" spans="1:20" x14ac:dyDescent="0.25">
      <c r="A3983" s="2" t="str">
        <f t="shared" ref="A3983:A4046" si="655">TEXT(B3983,"MMYYYY")</f>
        <v>012020</v>
      </c>
      <c r="B3983" s="11">
        <v>43851</v>
      </c>
      <c r="C3983" s="2" t="s">
        <v>542</v>
      </c>
      <c r="D3983" s="2" t="s">
        <v>539</v>
      </c>
      <c r="E3983" s="2" t="s">
        <v>5789</v>
      </c>
      <c r="F3983" s="2">
        <v>1911600</v>
      </c>
      <c r="J3983" s="2">
        <v>1620000</v>
      </c>
      <c r="L3983" s="2">
        <f t="shared" si="649"/>
        <v>291600</v>
      </c>
      <c r="M3983" s="2">
        <f t="shared" si="650"/>
        <v>0</v>
      </c>
      <c r="N3983" s="2">
        <f t="shared" si="651"/>
        <v>0</v>
      </c>
      <c r="O3983" s="2">
        <f t="shared" si="652"/>
        <v>291600</v>
      </c>
      <c r="P3983" s="2">
        <f t="shared" si="653"/>
        <v>1911600</v>
      </c>
      <c r="Q3983" s="14">
        <f t="shared" si="654"/>
        <v>0</v>
      </c>
      <c r="T3983" s="1" t="e">
        <v>#N/A</v>
      </c>
    </row>
    <row r="3984" spans="1:20" x14ac:dyDescent="0.25">
      <c r="A3984" s="2" t="str">
        <f t="shared" si="655"/>
        <v>032020</v>
      </c>
      <c r="B3984" s="11">
        <v>43894</v>
      </c>
      <c r="C3984" s="2" t="s">
        <v>1704</v>
      </c>
      <c r="D3984" s="2" t="s">
        <v>539</v>
      </c>
      <c r="E3984" s="2" t="s">
        <v>5789</v>
      </c>
      <c r="F3984" s="2">
        <v>158002</v>
      </c>
      <c r="J3984" s="2">
        <v>133900</v>
      </c>
      <c r="L3984" s="2">
        <f t="shared" si="649"/>
        <v>24102</v>
      </c>
      <c r="M3984" s="2">
        <f t="shared" si="650"/>
        <v>0</v>
      </c>
      <c r="N3984" s="2">
        <f t="shared" si="651"/>
        <v>0</v>
      </c>
      <c r="O3984" s="2">
        <f t="shared" si="652"/>
        <v>24102</v>
      </c>
      <c r="P3984" s="2">
        <f t="shared" si="653"/>
        <v>158002</v>
      </c>
      <c r="Q3984" s="14">
        <f t="shared" si="654"/>
        <v>0</v>
      </c>
      <c r="T3984" s="1" t="e">
        <v>#N/A</v>
      </c>
    </row>
    <row r="3985" spans="1:20" x14ac:dyDescent="0.25">
      <c r="A3985" s="2" t="str">
        <f t="shared" si="655"/>
        <v>032020</v>
      </c>
      <c r="B3985" s="11">
        <v>43895</v>
      </c>
      <c r="C3985" s="2" t="s">
        <v>1705</v>
      </c>
      <c r="D3985" s="2" t="s">
        <v>539</v>
      </c>
      <c r="E3985" s="2" t="s">
        <v>5789</v>
      </c>
      <c r="F3985" s="2">
        <v>711540</v>
      </c>
      <c r="J3985" s="2">
        <v>603000</v>
      </c>
      <c r="L3985" s="2">
        <f t="shared" si="649"/>
        <v>108540</v>
      </c>
      <c r="M3985" s="2">
        <f t="shared" si="650"/>
        <v>0</v>
      </c>
      <c r="N3985" s="2">
        <f t="shared" si="651"/>
        <v>0</v>
      </c>
      <c r="O3985" s="2">
        <f t="shared" si="652"/>
        <v>108540</v>
      </c>
      <c r="P3985" s="2">
        <f t="shared" si="653"/>
        <v>711540</v>
      </c>
      <c r="Q3985" s="14">
        <f t="shared" si="654"/>
        <v>0</v>
      </c>
      <c r="T3985" s="1" t="e">
        <v>#N/A</v>
      </c>
    </row>
    <row r="3986" spans="1:20" x14ac:dyDescent="0.25">
      <c r="A3986" s="2" t="str">
        <f t="shared" si="655"/>
        <v>042019</v>
      </c>
      <c r="B3986" s="11">
        <v>43575</v>
      </c>
      <c r="C3986" s="2" t="s">
        <v>2083</v>
      </c>
      <c r="D3986" s="2" t="s">
        <v>539</v>
      </c>
      <c r="E3986" s="2" t="s">
        <v>5789</v>
      </c>
      <c r="F3986" s="2">
        <v>1262600</v>
      </c>
      <c r="J3986" s="2">
        <v>1070000</v>
      </c>
      <c r="L3986" s="2">
        <f t="shared" si="649"/>
        <v>192600</v>
      </c>
      <c r="M3986" s="2">
        <f t="shared" si="650"/>
        <v>0</v>
      </c>
      <c r="N3986" s="2">
        <f t="shared" si="651"/>
        <v>0</v>
      </c>
      <c r="O3986" s="2">
        <f t="shared" si="652"/>
        <v>192600</v>
      </c>
      <c r="P3986" s="2">
        <f t="shared" si="653"/>
        <v>1262600</v>
      </c>
      <c r="Q3986" s="14">
        <f t="shared" si="654"/>
        <v>0</v>
      </c>
      <c r="T3986" s="1" t="e">
        <v>#N/A</v>
      </c>
    </row>
    <row r="3987" spans="1:20" x14ac:dyDescent="0.25">
      <c r="A3987" s="2" t="str">
        <f t="shared" si="655"/>
        <v>052019</v>
      </c>
      <c r="B3987" s="11">
        <v>43609</v>
      </c>
      <c r="C3987" s="2" t="s">
        <v>2493</v>
      </c>
      <c r="D3987" s="2" t="s">
        <v>539</v>
      </c>
      <c r="E3987" s="2" t="s">
        <v>5789</v>
      </c>
      <c r="F3987" s="2">
        <v>1380600</v>
      </c>
      <c r="J3987" s="2">
        <v>1170000</v>
      </c>
      <c r="L3987" s="2">
        <f t="shared" si="649"/>
        <v>210600</v>
      </c>
      <c r="M3987" s="2">
        <f t="shared" si="650"/>
        <v>0</v>
      </c>
      <c r="N3987" s="2">
        <f t="shared" si="651"/>
        <v>0</v>
      </c>
      <c r="O3987" s="2">
        <f t="shared" si="652"/>
        <v>210600</v>
      </c>
      <c r="P3987" s="2">
        <f t="shared" si="653"/>
        <v>1380600</v>
      </c>
      <c r="Q3987" s="14">
        <f t="shared" si="654"/>
        <v>0</v>
      </c>
      <c r="T3987" s="1" t="e">
        <v>#N/A</v>
      </c>
    </row>
    <row r="3988" spans="1:20" x14ac:dyDescent="0.25">
      <c r="A3988" s="2" t="str">
        <f t="shared" si="655"/>
        <v>122019</v>
      </c>
      <c r="B3988" s="11">
        <v>43806</v>
      </c>
      <c r="C3988" s="2" t="s">
        <v>5666</v>
      </c>
      <c r="D3988" s="2" t="s">
        <v>539</v>
      </c>
      <c r="E3988" s="2" t="s">
        <v>5789</v>
      </c>
      <c r="F3988" s="2">
        <v>292050</v>
      </c>
      <c r="J3988" s="2">
        <v>247500</v>
      </c>
      <c r="L3988" s="2">
        <f t="shared" si="649"/>
        <v>44550</v>
      </c>
      <c r="M3988" s="2">
        <f t="shared" si="650"/>
        <v>0</v>
      </c>
      <c r="N3988" s="2">
        <f t="shared" si="651"/>
        <v>0</v>
      </c>
      <c r="O3988" s="2">
        <f t="shared" si="652"/>
        <v>44550</v>
      </c>
      <c r="P3988" s="2">
        <f t="shared" si="653"/>
        <v>292050</v>
      </c>
      <c r="Q3988" s="14">
        <f t="shared" si="654"/>
        <v>0</v>
      </c>
      <c r="T3988" s="1" t="e">
        <v>#N/A</v>
      </c>
    </row>
    <row r="3989" spans="1:20" x14ac:dyDescent="0.25">
      <c r="A3989" s="2" t="str">
        <f t="shared" si="655"/>
        <v>122019</v>
      </c>
      <c r="B3989" s="11">
        <v>43812</v>
      </c>
      <c r="C3989" s="2" t="s">
        <v>5667</v>
      </c>
      <c r="D3989" s="2" t="s">
        <v>539</v>
      </c>
      <c r="E3989" s="2" t="s">
        <v>5789</v>
      </c>
      <c r="F3989" s="2">
        <v>290280</v>
      </c>
      <c r="J3989" s="2">
        <v>246000</v>
      </c>
      <c r="L3989" s="2">
        <f t="shared" si="649"/>
        <v>44280</v>
      </c>
      <c r="M3989" s="2">
        <f t="shared" si="650"/>
        <v>0</v>
      </c>
      <c r="N3989" s="2">
        <f t="shared" si="651"/>
        <v>0</v>
      </c>
      <c r="O3989" s="2">
        <f t="shared" si="652"/>
        <v>44280</v>
      </c>
      <c r="P3989" s="2">
        <f t="shared" si="653"/>
        <v>290280</v>
      </c>
      <c r="Q3989" s="14">
        <f t="shared" si="654"/>
        <v>0</v>
      </c>
      <c r="T3989" s="1" t="e">
        <v>#N/A</v>
      </c>
    </row>
    <row r="3990" spans="1:20" x14ac:dyDescent="0.25">
      <c r="A3990" s="2" t="str">
        <f t="shared" si="655"/>
        <v>082019</v>
      </c>
      <c r="B3990" s="11">
        <v>43693</v>
      </c>
      <c r="C3990" s="2" t="s">
        <v>3483</v>
      </c>
      <c r="D3990" s="2" t="s">
        <v>2534</v>
      </c>
      <c r="E3990" s="2" t="s">
        <v>2535</v>
      </c>
      <c r="F3990" s="2">
        <v>3575400</v>
      </c>
      <c r="J3990" s="2">
        <v>3030000</v>
      </c>
      <c r="L3990" s="2">
        <f t="shared" si="649"/>
        <v>545400</v>
      </c>
      <c r="M3990" s="2">
        <f t="shared" si="650"/>
        <v>0</v>
      </c>
      <c r="N3990" s="2">
        <f t="shared" si="651"/>
        <v>0</v>
      </c>
      <c r="O3990" s="2">
        <f t="shared" si="652"/>
        <v>545400</v>
      </c>
      <c r="P3990" s="2">
        <f t="shared" si="653"/>
        <v>3575400</v>
      </c>
      <c r="Q3990" s="14">
        <f t="shared" si="654"/>
        <v>0</v>
      </c>
      <c r="T3990" s="1" t="e">
        <v>#N/A</v>
      </c>
    </row>
    <row r="3991" spans="1:20" x14ac:dyDescent="0.25">
      <c r="A3991" s="2" t="str">
        <f t="shared" si="655"/>
        <v>112019</v>
      </c>
      <c r="B3991" s="11">
        <v>43775</v>
      </c>
      <c r="C3991" s="2" t="s">
        <v>4868</v>
      </c>
      <c r="D3991" s="2" t="s">
        <v>2534</v>
      </c>
      <c r="E3991" s="2" t="s">
        <v>2535</v>
      </c>
      <c r="F3991" s="2">
        <v>1185900</v>
      </c>
      <c r="J3991" s="2">
        <v>1005000</v>
      </c>
      <c r="L3991" s="2">
        <f t="shared" si="649"/>
        <v>180900</v>
      </c>
      <c r="M3991" s="2">
        <f t="shared" si="650"/>
        <v>0</v>
      </c>
      <c r="N3991" s="2">
        <f t="shared" si="651"/>
        <v>0</v>
      </c>
      <c r="O3991" s="2">
        <f t="shared" si="652"/>
        <v>180900</v>
      </c>
      <c r="P3991" s="2">
        <f t="shared" si="653"/>
        <v>1185900</v>
      </c>
      <c r="Q3991" s="14">
        <f t="shared" si="654"/>
        <v>0</v>
      </c>
      <c r="T3991" s="1" t="e">
        <v>#N/A</v>
      </c>
    </row>
    <row r="3992" spans="1:20" x14ac:dyDescent="0.25">
      <c r="A3992" s="2" t="str">
        <f t="shared" si="655"/>
        <v>122019</v>
      </c>
      <c r="B3992" s="11">
        <v>43808</v>
      </c>
      <c r="C3992" s="2" t="s">
        <v>5270</v>
      </c>
      <c r="D3992" s="2" t="s">
        <v>2534</v>
      </c>
      <c r="E3992" s="2" t="s">
        <v>2535</v>
      </c>
      <c r="F3992" s="2">
        <v>1805400</v>
      </c>
      <c r="J3992" s="2">
        <v>1530000</v>
      </c>
      <c r="L3992" s="2">
        <f t="shared" si="649"/>
        <v>275400</v>
      </c>
      <c r="M3992" s="2">
        <f t="shared" si="650"/>
        <v>0</v>
      </c>
      <c r="N3992" s="2">
        <f t="shared" si="651"/>
        <v>0</v>
      </c>
      <c r="O3992" s="2">
        <f t="shared" si="652"/>
        <v>275400</v>
      </c>
      <c r="P3992" s="2">
        <f t="shared" si="653"/>
        <v>1805400</v>
      </c>
      <c r="Q3992" s="14">
        <f t="shared" si="654"/>
        <v>0</v>
      </c>
      <c r="T3992" s="1" t="e">
        <v>#N/A</v>
      </c>
    </row>
    <row r="3993" spans="1:20" x14ac:dyDescent="0.25">
      <c r="A3993" s="2" t="str">
        <f t="shared" si="655"/>
        <v>122019</v>
      </c>
      <c r="B3993" s="11">
        <v>43816</v>
      </c>
      <c r="C3993" s="2" t="s">
        <v>5271</v>
      </c>
      <c r="D3993" s="2" t="s">
        <v>2534</v>
      </c>
      <c r="E3993" s="2" t="s">
        <v>2535</v>
      </c>
      <c r="F3993" s="2">
        <v>1392400</v>
      </c>
      <c r="J3993" s="2">
        <v>1180000</v>
      </c>
      <c r="L3993" s="2">
        <f t="shared" si="649"/>
        <v>212400</v>
      </c>
      <c r="M3993" s="2">
        <f t="shared" si="650"/>
        <v>0</v>
      </c>
      <c r="N3993" s="2">
        <f t="shared" si="651"/>
        <v>0</v>
      </c>
      <c r="O3993" s="2">
        <f t="shared" si="652"/>
        <v>212400</v>
      </c>
      <c r="P3993" s="2">
        <f t="shared" si="653"/>
        <v>1392400</v>
      </c>
      <c r="Q3993" s="14">
        <f t="shared" si="654"/>
        <v>0</v>
      </c>
      <c r="T3993" s="1" t="e">
        <v>#N/A</v>
      </c>
    </row>
    <row r="3994" spans="1:20" x14ac:dyDescent="0.25">
      <c r="A3994" s="2" t="str">
        <f t="shared" si="655"/>
        <v>062019</v>
      </c>
      <c r="B3994" s="11">
        <v>43630</v>
      </c>
      <c r="C3994" s="2" t="s">
        <v>2557</v>
      </c>
      <c r="D3994" s="2" t="s">
        <v>621</v>
      </c>
      <c r="E3994" s="2" t="s">
        <v>622</v>
      </c>
      <c r="F3994" s="2">
        <v>2185950</v>
      </c>
      <c r="J3994" s="2">
        <v>1852500</v>
      </c>
      <c r="L3994" s="2">
        <f t="shared" si="649"/>
        <v>333450</v>
      </c>
      <c r="M3994" s="2">
        <f t="shared" si="650"/>
        <v>0</v>
      </c>
      <c r="N3994" s="2">
        <f t="shared" si="651"/>
        <v>0</v>
      </c>
      <c r="O3994" s="2">
        <f t="shared" si="652"/>
        <v>333450</v>
      </c>
      <c r="P3994" s="2">
        <f t="shared" si="653"/>
        <v>2185950</v>
      </c>
      <c r="Q3994" s="14">
        <f t="shared" si="654"/>
        <v>0</v>
      </c>
      <c r="T3994" s="1" t="e">
        <v>#N/A</v>
      </c>
    </row>
    <row r="3995" spans="1:20" x14ac:dyDescent="0.25">
      <c r="A3995" s="2" t="str">
        <f t="shared" si="655"/>
        <v>082019</v>
      </c>
      <c r="B3995" s="11">
        <v>43683</v>
      </c>
      <c r="C3995" s="2" t="s">
        <v>3490</v>
      </c>
      <c r="D3995" s="2" t="s">
        <v>621</v>
      </c>
      <c r="E3995" s="2" t="s">
        <v>622</v>
      </c>
      <c r="F3995" s="2">
        <v>2027535</v>
      </c>
      <c r="J3995" s="2">
        <v>1718250</v>
      </c>
      <c r="L3995" s="2">
        <f t="shared" si="649"/>
        <v>309285</v>
      </c>
      <c r="M3995" s="2">
        <f t="shared" si="650"/>
        <v>0</v>
      </c>
      <c r="N3995" s="2">
        <f t="shared" si="651"/>
        <v>0</v>
      </c>
      <c r="O3995" s="2">
        <f t="shared" si="652"/>
        <v>309285</v>
      </c>
      <c r="P3995" s="2">
        <f t="shared" si="653"/>
        <v>2027535</v>
      </c>
      <c r="Q3995" s="14">
        <f t="shared" si="654"/>
        <v>0</v>
      </c>
      <c r="T3995" s="1" t="e">
        <v>#N/A</v>
      </c>
    </row>
    <row r="3996" spans="1:20" x14ac:dyDescent="0.25">
      <c r="A3996" s="2" t="str">
        <f t="shared" si="655"/>
        <v>082019</v>
      </c>
      <c r="B3996" s="11">
        <v>43683</v>
      </c>
      <c r="C3996" s="2" t="s">
        <v>3491</v>
      </c>
      <c r="D3996" s="2" t="s">
        <v>621</v>
      </c>
      <c r="E3996" s="2" t="s">
        <v>622</v>
      </c>
      <c r="F3996" s="2">
        <v>2306900</v>
      </c>
      <c r="J3996" s="2">
        <v>1955000</v>
      </c>
      <c r="L3996" s="2">
        <f t="shared" si="649"/>
        <v>351900</v>
      </c>
      <c r="M3996" s="2">
        <f t="shared" si="650"/>
        <v>0</v>
      </c>
      <c r="N3996" s="2">
        <f t="shared" si="651"/>
        <v>0</v>
      </c>
      <c r="O3996" s="2">
        <f t="shared" si="652"/>
        <v>351900</v>
      </c>
      <c r="P3996" s="2">
        <f t="shared" si="653"/>
        <v>2306900</v>
      </c>
      <c r="Q3996" s="14">
        <f t="shared" si="654"/>
        <v>0</v>
      </c>
      <c r="T3996" s="1" t="e">
        <v>#N/A</v>
      </c>
    </row>
    <row r="3997" spans="1:20" x14ac:dyDescent="0.25">
      <c r="A3997" s="2" t="str">
        <f t="shared" si="655"/>
        <v>082019</v>
      </c>
      <c r="B3997" s="11">
        <v>43698</v>
      </c>
      <c r="C3997" s="2" t="s">
        <v>3492</v>
      </c>
      <c r="D3997" s="2" t="s">
        <v>621</v>
      </c>
      <c r="E3997" s="2" t="s">
        <v>622</v>
      </c>
      <c r="F3997" s="2">
        <v>1209500</v>
      </c>
      <c r="J3997" s="2">
        <v>1025000</v>
      </c>
      <c r="L3997" s="2">
        <f t="shared" si="649"/>
        <v>184500</v>
      </c>
      <c r="M3997" s="2">
        <f t="shared" si="650"/>
        <v>0</v>
      </c>
      <c r="N3997" s="2">
        <f t="shared" si="651"/>
        <v>0</v>
      </c>
      <c r="O3997" s="2">
        <f t="shared" si="652"/>
        <v>184500</v>
      </c>
      <c r="P3997" s="2">
        <f t="shared" si="653"/>
        <v>1209500</v>
      </c>
      <c r="Q3997" s="14">
        <f t="shared" si="654"/>
        <v>0</v>
      </c>
      <c r="T3997" s="1" t="e">
        <v>#N/A</v>
      </c>
    </row>
    <row r="3998" spans="1:20" x14ac:dyDescent="0.25">
      <c r="A3998" s="2" t="str">
        <f t="shared" si="655"/>
        <v>092019</v>
      </c>
      <c r="B3998" s="11">
        <v>43714</v>
      </c>
      <c r="C3998" s="2" t="s">
        <v>3898</v>
      </c>
      <c r="D3998" s="2" t="s">
        <v>621</v>
      </c>
      <c r="E3998" s="2" t="s">
        <v>622</v>
      </c>
      <c r="F3998" s="2">
        <v>2306900</v>
      </c>
      <c r="J3998" s="2">
        <v>1955000</v>
      </c>
      <c r="L3998" s="2">
        <f t="shared" si="649"/>
        <v>351900</v>
      </c>
      <c r="M3998" s="2">
        <f t="shared" si="650"/>
        <v>0</v>
      </c>
      <c r="N3998" s="2">
        <f t="shared" si="651"/>
        <v>0</v>
      </c>
      <c r="O3998" s="2">
        <f t="shared" si="652"/>
        <v>351900</v>
      </c>
      <c r="P3998" s="2">
        <f t="shared" si="653"/>
        <v>2306900</v>
      </c>
      <c r="Q3998" s="14">
        <f t="shared" si="654"/>
        <v>0</v>
      </c>
      <c r="T3998" s="1" t="e">
        <v>#N/A</v>
      </c>
    </row>
    <row r="3999" spans="1:20" x14ac:dyDescent="0.25">
      <c r="A3999" s="2" t="str">
        <f t="shared" si="655"/>
        <v>022020</v>
      </c>
      <c r="B3999" s="11">
        <v>43879</v>
      </c>
      <c r="C3999" s="2" t="s">
        <v>812</v>
      </c>
      <c r="D3999" s="2" t="s">
        <v>811</v>
      </c>
      <c r="E3999" s="2" t="s">
        <v>682</v>
      </c>
      <c r="F3999" s="2">
        <v>1917500</v>
      </c>
      <c r="J3999" s="2">
        <v>1625000</v>
      </c>
      <c r="L3999" s="2">
        <f t="shared" si="649"/>
        <v>292500</v>
      </c>
      <c r="M3999" s="2">
        <f t="shared" si="650"/>
        <v>0</v>
      </c>
      <c r="N3999" s="2">
        <f t="shared" si="651"/>
        <v>0</v>
      </c>
      <c r="O3999" s="2">
        <f t="shared" si="652"/>
        <v>292500</v>
      </c>
      <c r="P3999" s="2">
        <f t="shared" si="653"/>
        <v>1917500</v>
      </c>
      <c r="Q3999" s="14">
        <f t="shared" si="654"/>
        <v>0</v>
      </c>
      <c r="T3999" s="1" t="e">
        <v>#N/A</v>
      </c>
    </row>
    <row r="4000" spans="1:20" x14ac:dyDescent="0.25">
      <c r="A4000" s="2" t="str">
        <f t="shared" si="655"/>
        <v>072019</v>
      </c>
      <c r="B4000" s="11">
        <v>43659</v>
      </c>
      <c r="C4000" s="2" t="s">
        <v>3131</v>
      </c>
      <c r="D4000" s="2" t="s">
        <v>811</v>
      </c>
      <c r="E4000" s="2" t="s">
        <v>682</v>
      </c>
      <c r="F4000" s="2">
        <v>424800</v>
      </c>
      <c r="J4000" s="2">
        <v>360000</v>
      </c>
      <c r="L4000" s="2">
        <f t="shared" si="649"/>
        <v>64800</v>
      </c>
      <c r="M4000" s="2">
        <f t="shared" si="650"/>
        <v>0</v>
      </c>
      <c r="N4000" s="2">
        <f t="shared" si="651"/>
        <v>0</v>
      </c>
      <c r="O4000" s="2">
        <f t="shared" si="652"/>
        <v>64800</v>
      </c>
      <c r="P4000" s="2">
        <f t="shared" si="653"/>
        <v>424800</v>
      </c>
      <c r="Q4000" s="14">
        <f t="shared" si="654"/>
        <v>0</v>
      </c>
      <c r="T4000" s="1" t="e">
        <v>#N/A</v>
      </c>
    </row>
    <row r="4001" spans="1:20" x14ac:dyDescent="0.25">
      <c r="A4001" s="2" t="str">
        <f t="shared" si="655"/>
        <v>072019</v>
      </c>
      <c r="B4001" s="11">
        <v>43673</v>
      </c>
      <c r="C4001" s="2" t="s">
        <v>3132</v>
      </c>
      <c r="D4001" s="2" t="s">
        <v>811</v>
      </c>
      <c r="E4001" s="2" t="s">
        <v>682</v>
      </c>
      <c r="F4001" s="2">
        <v>637200</v>
      </c>
      <c r="J4001" s="2">
        <v>540000</v>
      </c>
      <c r="L4001" s="2">
        <f t="shared" si="649"/>
        <v>97200</v>
      </c>
      <c r="M4001" s="2">
        <f t="shared" si="650"/>
        <v>0</v>
      </c>
      <c r="N4001" s="2">
        <f t="shared" si="651"/>
        <v>0</v>
      </c>
      <c r="O4001" s="2">
        <f t="shared" si="652"/>
        <v>97200</v>
      </c>
      <c r="P4001" s="2">
        <f t="shared" si="653"/>
        <v>637200</v>
      </c>
      <c r="Q4001" s="14">
        <f t="shared" si="654"/>
        <v>0</v>
      </c>
      <c r="T4001" s="1" t="e">
        <v>#N/A</v>
      </c>
    </row>
    <row r="4002" spans="1:20" x14ac:dyDescent="0.25">
      <c r="A4002" s="2" t="str">
        <f t="shared" si="655"/>
        <v>022020</v>
      </c>
      <c r="B4002" s="11">
        <v>43868</v>
      </c>
      <c r="C4002" s="2" t="s">
        <v>1206</v>
      </c>
      <c r="D4002" s="2" t="s">
        <v>1204</v>
      </c>
      <c r="E4002" s="2" t="s">
        <v>1205</v>
      </c>
      <c r="F4002" s="2">
        <v>319615</v>
      </c>
      <c r="J4002" s="2">
        <v>270860</v>
      </c>
      <c r="L4002" s="2">
        <f t="shared" si="649"/>
        <v>48754.8</v>
      </c>
      <c r="M4002" s="2">
        <f t="shared" si="650"/>
        <v>0</v>
      </c>
      <c r="N4002" s="2">
        <f t="shared" si="651"/>
        <v>0</v>
      </c>
      <c r="O4002" s="2">
        <f t="shared" si="652"/>
        <v>48754.8</v>
      </c>
      <c r="P4002" s="2">
        <f t="shared" si="653"/>
        <v>319614.8</v>
      </c>
      <c r="Q4002" s="14">
        <f t="shared" si="654"/>
        <v>-0.20000000001164153</v>
      </c>
      <c r="T4002" s="1" t="e">
        <v>#N/A</v>
      </c>
    </row>
    <row r="4003" spans="1:20" x14ac:dyDescent="0.25">
      <c r="A4003" s="2" t="str">
        <f t="shared" si="655"/>
        <v>022020</v>
      </c>
      <c r="B4003" s="11">
        <v>43868</v>
      </c>
      <c r="C4003" s="2" t="s">
        <v>1207</v>
      </c>
      <c r="D4003" s="2" t="s">
        <v>1204</v>
      </c>
      <c r="E4003" s="2" t="s">
        <v>1205</v>
      </c>
      <c r="F4003" s="2">
        <v>692813</v>
      </c>
      <c r="J4003" s="2">
        <v>587130</v>
      </c>
      <c r="L4003" s="2">
        <f t="shared" si="649"/>
        <v>105683.4</v>
      </c>
      <c r="M4003" s="2">
        <f t="shared" si="650"/>
        <v>0</v>
      </c>
      <c r="N4003" s="2">
        <f t="shared" si="651"/>
        <v>0</v>
      </c>
      <c r="O4003" s="2">
        <f t="shared" si="652"/>
        <v>105683.4</v>
      </c>
      <c r="P4003" s="2">
        <f t="shared" si="653"/>
        <v>692813.4</v>
      </c>
      <c r="Q4003" s="14">
        <f t="shared" si="654"/>
        <v>0.40000000002328306</v>
      </c>
      <c r="T4003" s="1" t="e">
        <v>#N/A</v>
      </c>
    </row>
    <row r="4004" spans="1:20" x14ac:dyDescent="0.25">
      <c r="A4004" s="2" t="str">
        <f t="shared" si="655"/>
        <v>022020</v>
      </c>
      <c r="B4004" s="11">
        <v>43876</v>
      </c>
      <c r="C4004" s="2" t="s">
        <v>1208</v>
      </c>
      <c r="D4004" s="2" t="s">
        <v>1204</v>
      </c>
      <c r="E4004" s="2" t="s">
        <v>1205</v>
      </c>
      <c r="F4004" s="2">
        <v>474006</v>
      </c>
      <c r="J4004" s="2">
        <v>401700</v>
      </c>
      <c r="L4004" s="2">
        <f t="shared" si="649"/>
        <v>72306</v>
      </c>
      <c r="M4004" s="2">
        <f t="shared" si="650"/>
        <v>0</v>
      </c>
      <c r="N4004" s="2">
        <f t="shared" si="651"/>
        <v>0</v>
      </c>
      <c r="O4004" s="2">
        <f t="shared" si="652"/>
        <v>72306</v>
      </c>
      <c r="P4004" s="2">
        <f t="shared" si="653"/>
        <v>474006</v>
      </c>
      <c r="Q4004" s="14">
        <f t="shared" si="654"/>
        <v>0</v>
      </c>
      <c r="T4004" s="1" t="e">
        <v>#N/A</v>
      </c>
    </row>
    <row r="4005" spans="1:20" x14ac:dyDescent="0.25">
      <c r="A4005" s="2" t="str">
        <f t="shared" si="655"/>
        <v>032020</v>
      </c>
      <c r="B4005" s="11">
        <v>43904</v>
      </c>
      <c r="C4005" s="2" t="s">
        <v>1753</v>
      </c>
      <c r="D4005" s="2" t="s">
        <v>1204</v>
      </c>
      <c r="E4005" s="2" t="s">
        <v>1205</v>
      </c>
      <c r="F4005" s="2">
        <v>20827</v>
      </c>
      <c r="J4005" s="2">
        <v>17650</v>
      </c>
      <c r="L4005" s="2">
        <f t="shared" si="649"/>
        <v>3177</v>
      </c>
      <c r="M4005" s="2">
        <f t="shared" si="650"/>
        <v>0</v>
      </c>
      <c r="N4005" s="2">
        <f t="shared" si="651"/>
        <v>0</v>
      </c>
      <c r="O4005" s="2">
        <f t="shared" si="652"/>
        <v>3177</v>
      </c>
      <c r="P4005" s="2">
        <f t="shared" si="653"/>
        <v>20827</v>
      </c>
      <c r="Q4005" s="14">
        <f t="shared" si="654"/>
        <v>0</v>
      </c>
      <c r="T4005" s="1" t="e">
        <v>#N/A</v>
      </c>
    </row>
    <row r="4006" spans="1:20" x14ac:dyDescent="0.25">
      <c r="A4006" s="2" t="str">
        <f t="shared" si="655"/>
        <v>032020</v>
      </c>
      <c r="B4006" s="11">
        <v>43910</v>
      </c>
      <c r="C4006" s="2" t="s">
        <v>1754</v>
      </c>
      <c r="D4006" s="2" t="s">
        <v>1204</v>
      </c>
      <c r="E4006" s="2" t="s">
        <v>1205</v>
      </c>
      <c r="F4006" s="2">
        <v>46197</v>
      </c>
      <c r="J4006" s="2">
        <v>39150</v>
      </c>
      <c r="L4006" s="2">
        <f t="shared" si="649"/>
        <v>7047</v>
      </c>
      <c r="M4006" s="2">
        <f t="shared" si="650"/>
        <v>0</v>
      </c>
      <c r="N4006" s="2">
        <f t="shared" si="651"/>
        <v>0</v>
      </c>
      <c r="O4006" s="2">
        <f t="shared" si="652"/>
        <v>7047</v>
      </c>
      <c r="P4006" s="2">
        <f t="shared" si="653"/>
        <v>46197</v>
      </c>
      <c r="Q4006" s="14">
        <f t="shared" si="654"/>
        <v>0</v>
      </c>
      <c r="T4006" s="1" t="e">
        <v>#N/A</v>
      </c>
    </row>
    <row r="4007" spans="1:20" x14ac:dyDescent="0.25">
      <c r="A4007" s="2" t="str">
        <f t="shared" si="655"/>
        <v>052019</v>
      </c>
      <c r="B4007" s="11">
        <v>43594</v>
      </c>
      <c r="C4007" s="2" t="s">
        <v>2528</v>
      </c>
      <c r="D4007" s="2" t="s">
        <v>1204</v>
      </c>
      <c r="E4007" s="2" t="s">
        <v>1205</v>
      </c>
      <c r="F4007" s="2">
        <v>59354</v>
      </c>
      <c r="J4007" s="2">
        <v>50300</v>
      </c>
      <c r="L4007" s="2">
        <f t="shared" si="649"/>
        <v>9054</v>
      </c>
      <c r="M4007" s="2">
        <f t="shared" si="650"/>
        <v>0</v>
      </c>
      <c r="N4007" s="2">
        <f t="shared" si="651"/>
        <v>0</v>
      </c>
      <c r="O4007" s="2">
        <f t="shared" si="652"/>
        <v>9054</v>
      </c>
      <c r="P4007" s="2">
        <f t="shared" si="653"/>
        <v>59354</v>
      </c>
      <c r="Q4007" s="14">
        <f t="shared" si="654"/>
        <v>0</v>
      </c>
      <c r="T4007" s="1" t="e">
        <v>#N/A</v>
      </c>
    </row>
    <row r="4008" spans="1:20" x14ac:dyDescent="0.25">
      <c r="A4008" s="2" t="str">
        <f t="shared" si="655"/>
        <v>072019</v>
      </c>
      <c r="B4008" s="11">
        <v>43664</v>
      </c>
      <c r="C4008" s="2" t="s">
        <v>3454</v>
      </c>
      <c r="D4008" s="2" t="s">
        <v>1204</v>
      </c>
      <c r="E4008" s="2" t="s">
        <v>1205</v>
      </c>
      <c r="F4008" s="2">
        <v>59236</v>
      </c>
      <c r="J4008" s="2">
        <v>50200</v>
      </c>
      <c r="L4008" s="2">
        <f t="shared" si="649"/>
        <v>9036</v>
      </c>
      <c r="M4008" s="2">
        <f t="shared" si="650"/>
        <v>0</v>
      </c>
      <c r="N4008" s="2">
        <f t="shared" si="651"/>
        <v>0</v>
      </c>
      <c r="O4008" s="2">
        <f t="shared" si="652"/>
        <v>9036</v>
      </c>
      <c r="P4008" s="2">
        <f t="shared" si="653"/>
        <v>59236</v>
      </c>
      <c r="Q4008" s="14">
        <f t="shared" si="654"/>
        <v>0</v>
      </c>
      <c r="T4008" s="1" t="e">
        <v>#N/A</v>
      </c>
    </row>
    <row r="4009" spans="1:20" x14ac:dyDescent="0.25">
      <c r="A4009" s="2" t="str">
        <f t="shared" si="655"/>
        <v>082019</v>
      </c>
      <c r="B4009" s="11">
        <v>43682</v>
      </c>
      <c r="C4009" s="2" t="s">
        <v>3868</v>
      </c>
      <c r="D4009" s="2" t="s">
        <v>1204</v>
      </c>
      <c r="E4009" s="2" t="s">
        <v>1205</v>
      </c>
      <c r="F4009" s="2">
        <v>177708</v>
      </c>
      <c r="J4009" s="2">
        <v>150600</v>
      </c>
      <c r="L4009" s="2">
        <f t="shared" si="649"/>
        <v>27108</v>
      </c>
      <c r="M4009" s="2">
        <f t="shared" si="650"/>
        <v>0</v>
      </c>
      <c r="N4009" s="2">
        <f t="shared" si="651"/>
        <v>0</v>
      </c>
      <c r="O4009" s="2">
        <f t="shared" si="652"/>
        <v>27108</v>
      </c>
      <c r="P4009" s="2">
        <f t="shared" si="653"/>
        <v>177708</v>
      </c>
      <c r="Q4009" s="14">
        <f t="shared" si="654"/>
        <v>0</v>
      </c>
      <c r="T4009" s="1" t="e">
        <v>#N/A</v>
      </c>
    </row>
    <row r="4010" spans="1:20" x14ac:dyDescent="0.25">
      <c r="A4010" s="2" t="str">
        <f t="shared" si="655"/>
        <v>082019</v>
      </c>
      <c r="B4010" s="11">
        <v>43694</v>
      </c>
      <c r="C4010" s="2" t="s">
        <v>3869</v>
      </c>
      <c r="D4010" s="2" t="s">
        <v>1204</v>
      </c>
      <c r="E4010" s="2" t="s">
        <v>1205</v>
      </c>
      <c r="F4010" s="2">
        <v>1301186</v>
      </c>
      <c r="J4010" s="2">
        <v>1102700</v>
      </c>
      <c r="L4010" s="2">
        <f t="shared" si="649"/>
        <v>198486</v>
      </c>
      <c r="M4010" s="2">
        <f t="shared" si="650"/>
        <v>0</v>
      </c>
      <c r="N4010" s="2">
        <f t="shared" si="651"/>
        <v>0</v>
      </c>
      <c r="O4010" s="2">
        <f t="shared" si="652"/>
        <v>198486</v>
      </c>
      <c r="P4010" s="2">
        <f t="shared" si="653"/>
        <v>1301186</v>
      </c>
      <c r="Q4010" s="14">
        <f t="shared" si="654"/>
        <v>0</v>
      </c>
      <c r="T4010" s="1" t="e">
        <v>#N/A</v>
      </c>
    </row>
    <row r="4011" spans="1:20" x14ac:dyDescent="0.25">
      <c r="A4011" s="2" t="str">
        <f t="shared" si="655"/>
        <v>082019</v>
      </c>
      <c r="B4011" s="11">
        <v>43697</v>
      </c>
      <c r="C4011" s="2" t="s">
        <v>3870</v>
      </c>
      <c r="D4011" s="2" t="s">
        <v>1204</v>
      </c>
      <c r="E4011" s="2" t="s">
        <v>1205</v>
      </c>
      <c r="F4011" s="2">
        <v>29701</v>
      </c>
      <c r="J4011" s="2">
        <v>25170</v>
      </c>
      <c r="L4011" s="2">
        <f t="shared" si="649"/>
        <v>4530.6000000000004</v>
      </c>
      <c r="M4011" s="2">
        <f t="shared" si="650"/>
        <v>0</v>
      </c>
      <c r="N4011" s="2">
        <f t="shared" si="651"/>
        <v>0</v>
      </c>
      <c r="O4011" s="2">
        <f t="shared" si="652"/>
        <v>4530.6000000000004</v>
      </c>
      <c r="P4011" s="2">
        <f t="shared" si="653"/>
        <v>29700.6</v>
      </c>
      <c r="Q4011" s="14">
        <f t="shared" si="654"/>
        <v>-0.40000000000145519</v>
      </c>
      <c r="T4011" s="1" t="e">
        <v>#N/A</v>
      </c>
    </row>
    <row r="4012" spans="1:20" x14ac:dyDescent="0.25">
      <c r="A4012" s="2" t="str">
        <f t="shared" si="655"/>
        <v>082019</v>
      </c>
      <c r="B4012" s="11">
        <v>43708</v>
      </c>
      <c r="C4012" s="2" t="s">
        <v>3871</v>
      </c>
      <c r="D4012" s="2" t="s">
        <v>1204</v>
      </c>
      <c r="E4012" s="2" t="s">
        <v>1205</v>
      </c>
      <c r="F4012" s="2">
        <v>141541</v>
      </c>
      <c r="J4012" s="2">
        <v>119950</v>
      </c>
      <c r="L4012" s="2">
        <f t="shared" si="649"/>
        <v>21591</v>
      </c>
      <c r="M4012" s="2">
        <f t="shared" si="650"/>
        <v>0</v>
      </c>
      <c r="N4012" s="2">
        <f t="shared" si="651"/>
        <v>0</v>
      </c>
      <c r="O4012" s="2">
        <f t="shared" si="652"/>
        <v>21591</v>
      </c>
      <c r="P4012" s="2">
        <f t="shared" si="653"/>
        <v>141541</v>
      </c>
      <c r="Q4012" s="14">
        <f t="shared" si="654"/>
        <v>0</v>
      </c>
      <c r="T4012" s="1" t="e">
        <v>#N/A</v>
      </c>
    </row>
    <row r="4013" spans="1:20" x14ac:dyDescent="0.25">
      <c r="A4013" s="2" t="str">
        <f t="shared" si="655"/>
        <v>102019</v>
      </c>
      <c r="B4013" s="11">
        <v>43756</v>
      </c>
      <c r="C4013" s="2" t="s">
        <v>4851</v>
      </c>
      <c r="D4013" s="2" t="s">
        <v>1204</v>
      </c>
      <c r="E4013" s="2" t="s">
        <v>1205</v>
      </c>
      <c r="F4013" s="2">
        <v>435503</v>
      </c>
      <c r="J4013" s="2">
        <v>369070</v>
      </c>
      <c r="L4013" s="2">
        <f t="shared" si="649"/>
        <v>66432.600000000006</v>
      </c>
      <c r="M4013" s="2">
        <f t="shared" si="650"/>
        <v>0</v>
      </c>
      <c r="N4013" s="2">
        <f t="shared" si="651"/>
        <v>0</v>
      </c>
      <c r="O4013" s="2">
        <f t="shared" si="652"/>
        <v>66432.600000000006</v>
      </c>
      <c r="P4013" s="2">
        <f t="shared" si="653"/>
        <v>435502.6</v>
      </c>
      <c r="Q4013" s="14">
        <f t="shared" si="654"/>
        <v>-0.40000000002328306</v>
      </c>
      <c r="T4013" s="1" t="e">
        <v>#N/A</v>
      </c>
    </row>
    <row r="4014" spans="1:20" x14ac:dyDescent="0.25">
      <c r="A4014" s="2" t="str">
        <f t="shared" si="655"/>
        <v>102019</v>
      </c>
      <c r="B4014" s="11">
        <v>43754</v>
      </c>
      <c r="C4014" s="2" t="s">
        <v>5390</v>
      </c>
      <c r="D4014" s="2" t="s">
        <v>2121</v>
      </c>
      <c r="E4014" s="2" t="s">
        <v>2122</v>
      </c>
      <c r="F4014" s="2">
        <v>173186</v>
      </c>
      <c r="J4014" s="2">
        <v>146768</v>
      </c>
      <c r="L4014" s="2">
        <f t="shared" si="649"/>
        <v>26418.240000000002</v>
      </c>
      <c r="M4014" s="2">
        <f t="shared" si="650"/>
        <v>0</v>
      </c>
      <c r="N4014" s="2">
        <f t="shared" si="651"/>
        <v>0</v>
      </c>
      <c r="O4014" s="2">
        <f t="shared" si="652"/>
        <v>26418.240000000002</v>
      </c>
      <c r="P4014" s="2">
        <f t="shared" si="653"/>
        <v>173186.24</v>
      </c>
      <c r="Q4014" s="14">
        <f t="shared" si="654"/>
        <v>0.23999999999068677</v>
      </c>
      <c r="T4014" s="1" t="e">
        <v>#N/A</v>
      </c>
    </row>
    <row r="4015" spans="1:20" x14ac:dyDescent="0.25">
      <c r="A4015" s="2" t="str">
        <f t="shared" si="655"/>
        <v>112019</v>
      </c>
      <c r="B4015" s="11">
        <v>43791</v>
      </c>
      <c r="C4015" s="2" t="s">
        <v>5391</v>
      </c>
      <c r="D4015" s="2" t="s">
        <v>2121</v>
      </c>
      <c r="E4015" s="2" t="s">
        <v>2122</v>
      </c>
      <c r="F4015" s="2">
        <v>516766</v>
      </c>
      <c r="J4015" s="2">
        <v>437937.5</v>
      </c>
      <c r="L4015" s="2">
        <f t="shared" si="649"/>
        <v>78828.75</v>
      </c>
      <c r="M4015" s="2">
        <f t="shared" si="650"/>
        <v>0</v>
      </c>
      <c r="N4015" s="2">
        <f t="shared" si="651"/>
        <v>0</v>
      </c>
      <c r="O4015" s="2">
        <f t="shared" si="652"/>
        <v>78828.75</v>
      </c>
      <c r="P4015" s="2">
        <f t="shared" si="653"/>
        <v>516766.25</v>
      </c>
      <c r="Q4015" s="14">
        <f t="shared" si="654"/>
        <v>0.25</v>
      </c>
      <c r="T4015" s="1" t="e">
        <v>#N/A</v>
      </c>
    </row>
    <row r="4016" spans="1:20" x14ac:dyDescent="0.25">
      <c r="A4016" s="2" t="str">
        <f t="shared" si="655"/>
        <v>122019</v>
      </c>
      <c r="B4016" s="11">
        <v>43817</v>
      </c>
      <c r="C4016" s="2" t="s">
        <v>5392</v>
      </c>
      <c r="D4016" s="2" t="s">
        <v>2121</v>
      </c>
      <c r="E4016" s="2" t="s">
        <v>2122</v>
      </c>
      <c r="F4016" s="2">
        <v>648468</v>
      </c>
      <c r="J4016" s="2">
        <v>549549</v>
      </c>
      <c r="L4016" s="2">
        <f t="shared" si="649"/>
        <v>98918.82</v>
      </c>
      <c r="M4016" s="2">
        <f t="shared" si="650"/>
        <v>0</v>
      </c>
      <c r="N4016" s="2">
        <f t="shared" si="651"/>
        <v>0</v>
      </c>
      <c r="O4016" s="2">
        <f t="shared" si="652"/>
        <v>98918.82</v>
      </c>
      <c r="P4016" s="2">
        <f t="shared" si="653"/>
        <v>648467.82000000007</v>
      </c>
      <c r="Q4016" s="14">
        <f t="shared" si="654"/>
        <v>-0.17999999993480742</v>
      </c>
      <c r="T4016" s="1" t="e">
        <v>#N/A</v>
      </c>
    </row>
    <row r="4017" spans="1:20" x14ac:dyDescent="0.25">
      <c r="A4017" s="2" t="str">
        <f t="shared" si="655"/>
        <v>122019</v>
      </c>
      <c r="B4017" s="11">
        <v>43817</v>
      </c>
      <c r="C4017" s="2" t="s">
        <v>5393</v>
      </c>
      <c r="D4017" s="2" t="s">
        <v>2121</v>
      </c>
      <c r="E4017" s="2" t="s">
        <v>2122</v>
      </c>
      <c r="F4017" s="2">
        <v>1311110</v>
      </c>
      <c r="J4017" s="2">
        <v>1111110</v>
      </c>
      <c r="L4017" s="2">
        <f t="shared" si="649"/>
        <v>199999.8</v>
      </c>
      <c r="M4017" s="2">
        <f t="shared" si="650"/>
        <v>0</v>
      </c>
      <c r="N4017" s="2">
        <f t="shared" si="651"/>
        <v>0</v>
      </c>
      <c r="O4017" s="2">
        <f t="shared" si="652"/>
        <v>199999.8</v>
      </c>
      <c r="P4017" s="2">
        <f t="shared" si="653"/>
        <v>1311109.8</v>
      </c>
      <c r="Q4017" s="14">
        <f t="shared" si="654"/>
        <v>-0.19999999995343387</v>
      </c>
      <c r="T4017" s="1" t="e">
        <v>#N/A</v>
      </c>
    </row>
    <row r="4018" spans="1:20" x14ac:dyDescent="0.25">
      <c r="A4018" s="2" t="str">
        <f t="shared" si="655"/>
        <v>012020</v>
      </c>
      <c r="B4018" s="11">
        <v>43851</v>
      </c>
      <c r="C4018" s="2" t="s">
        <v>1398</v>
      </c>
      <c r="D4018" s="2" t="s">
        <v>1396</v>
      </c>
      <c r="E4018" s="2" t="s">
        <v>6162</v>
      </c>
      <c r="F4018" s="2">
        <v>914500</v>
      </c>
      <c r="G4018" s="2"/>
      <c r="J4018" s="2">
        <v>775000</v>
      </c>
      <c r="L4018" s="2">
        <f t="shared" si="649"/>
        <v>139500</v>
      </c>
      <c r="M4018" s="2">
        <f t="shared" si="650"/>
        <v>0</v>
      </c>
      <c r="N4018" s="2">
        <f t="shared" si="651"/>
        <v>0</v>
      </c>
      <c r="O4018" s="2">
        <f t="shared" si="652"/>
        <v>139500</v>
      </c>
      <c r="P4018" s="2">
        <f t="shared" si="653"/>
        <v>914500</v>
      </c>
      <c r="Q4018" s="14">
        <f t="shared" si="654"/>
        <v>0</v>
      </c>
      <c r="T4018" s="1" t="e">
        <v>#N/A</v>
      </c>
    </row>
    <row r="4019" spans="1:20" x14ac:dyDescent="0.25">
      <c r="A4019" s="2" t="str">
        <f t="shared" si="655"/>
        <v>092019</v>
      </c>
      <c r="B4019" s="11">
        <v>43735</v>
      </c>
      <c r="C4019" s="2" t="s">
        <v>4008</v>
      </c>
      <c r="D4019" s="2" t="s">
        <v>1396</v>
      </c>
      <c r="E4019" s="2" t="s">
        <v>6162</v>
      </c>
      <c r="F4019" s="2">
        <v>3681600</v>
      </c>
      <c r="G4019" s="2"/>
      <c r="J4019" s="2">
        <v>3120000</v>
      </c>
      <c r="L4019" s="2">
        <f t="shared" si="649"/>
        <v>561600</v>
      </c>
      <c r="M4019" s="2">
        <f t="shared" si="650"/>
        <v>0</v>
      </c>
      <c r="N4019" s="2">
        <f t="shared" si="651"/>
        <v>0</v>
      </c>
      <c r="O4019" s="2">
        <f t="shared" si="652"/>
        <v>561600</v>
      </c>
      <c r="P4019" s="2">
        <f t="shared" si="653"/>
        <v>3681600</v>
      </c>
      <c r="Q4019" s="14">
        <f t="shared" si="654"/>
        <v>0</v>
      </c>
      <c r="T4019" s="1" t="e">
        <v>#N/A</v>
      </c>
    </row>
    <row r="4020" spans="1:20" x14ac:dyDescent="0.25">
      <c r="A4020" s="2" t="str">
        <f t="shared" si="655"/>
        <v>112019</v>
      </c>
      <c r="B4020" s="11">
        <v>43792</v>
      </c>
      <c r="C4020" s="2" t="s">
        <v>3045</v>
      </c>
      <c r="D4020" s="2" t="s">
        <v>1396</v>
      </c>
      <c r="E4020" s="2" t="s">
        <v>6162</v>
      </c>
      <c r="F4020" s="2">
        <v>139417</v>
      </c>
      <c r="G4020" s="2"/>
      <c r="J4020" s="2">
        <v>118150</v>
      </c>
      <c r="L4020" s="2">
        <f t="shared" si="649"/>
        <v>21267</v>
      </c>
      <c r="M4020" s="2">
        <f t="shared" si="650"/>
        <v>0</v>
      </c>
      <c r="N4020" s="2">
        <f t="shared" si="651"/>
        <v>0</v>
      </c>
      <c r="O4020" s="2">
        <f t="shared" si="652"/>
        <v>21267</v>
      </c>
      <c r="P4020" s="2">
        <f t="shared" si="653"/>
        <v>139417</v>
      </c>
      <c r="Q4020" s="14">
        <f t="shared" si="654"/>
        <v>0</v>
      </c>
      <c r="T4020" s="1" t="e">
        <v>#N/A</v>
      </c>
    </row>
    <row r="4021" spans="1:20" x14ac:dyDescent="0.25">
      <c r="A4021" s="2" t="str">
        <f t="shared" si="655"/>
        <v>022020</v>
      </c>
      <c r="B4021" s="11">
        <v>43873</v>
      </c>
      <c r="C4021" s="2" t="s">
        <v>731</v>
      </c>
      <c r="D4021" s="2" t="s">
        <v>729</v>
      </c>
      <c r="E4021" s="2" t="s">
        <v>730</v>
      </c>
      <c r="F4021" s="2">
        <v>14269</v>
      </c>
      <c r="J4021" s="2">
        <v>12092</v>
      </c>
      <c r="L4021" s="2">
        <f t="shared" si="649"/>
        <v>2176.56</v>
      </c>
      <c r="M4021" s="2">
        <f t="shared" si="650"/>
        <v>0</v>
      </c>
      <c r="N4021" s="2">
        <f t="shared" si="651"/>
        <v>0</v>
      </c>
      <c r="O4021" s="2">
        <f t="shared" si="652"/>
        <v>2176.56</v>
      </c>
      <c r="P4021" s="2">
        <f t="shared" si="653"/>
        <v>14268.56</v>
      </c>
      <c r="Q4021" s="14">
        <f t="shared" si="654"/>
        <v>-0.44000000000050932</v>
      </c>
      <c r="T4021" s="1" t="e">
        <v>#N/A</v>
      </c>
    </row>
    <row r="4022" spans="1:20" x14ac:dyDescent="0.25">
      <c r="A4022" s="2" t="str">
        <f t="shared" si="655"/>
        <v>022020</v>
      </c>
      <c r="B4022" s="11">
        <v>43871</v>
      </c>
      <c r="C4022" s="2" t="s">
        <v>732</v>
      </c>
      <c r="D4022" s="2" t="s">
        <v>729</v>
      </c>
      <c r="E4022" s="2" t="s">
        <v>730</v>
      </c>
      <c r="F4022" s="2">
        <v>690300</v>
      </c>
      <c r="J4022" s="2">
        <v>585000</v>
      </c>
      <c r="L4022" s="2">
        <f t="shared" si="649"/>
        <v>105300</v>
      </c>
      <c r="M4022" s="2">
        <f t="shared" si="650"/>
        <v>0</v>
      </c>
      <c r="N4022" s="2">
        <f t="shared" si="651"/>
        <v>0</v>
      </c>
      <c r="O4022" s="2">
        <f t="shared" si="652"/>
        <v>105300</v>
      </c>
      <c r="P4022" s="2">
        <f t="shared" si="653"/>
        <v>690300</v>
      </c>
      <c r="Q4022" s="14">
        <f t="shared" si="654"/>
        <v>0</v>
      </c>
      <c r="T4022" s="1" t="e">
        <v>#N/A</v>
      </c>
    </row>
    <row r="4023" spans="1:20" x14ac:dyDescent="0.25">
      <c r="A4023" s="2" t="str">
        <f t="shared" si="655"/>
        <v>052019</v>
      </c>
      <c r="B4023" s="11">
        <v>43587</v>
      </c>
      <c r="C4023" s="2" t="s">
        <v>2151</v>
      </c>
      <c r="D4023" s="2" t="s">
        <v>729</v>
      </c>
      <c r="E4023" s="2" t="s">
        <v>730</v>
      </c>
      <c r="F4023" s="2">
        <v>297360</v>
      </c>
      <c r="J4023" s="2">
        <v>252000</v>
      </c>
      <c r="L4023" s="2">
        <f t="shared" si="649"/>
        <v>45360</v>
      </c>
      <c r="M4023" s="2">
        <f t="shared" si="650"/>
        <v>0</v>
      </c>
      <c r="N4023" s="2">
        <f t="shared" si="651"/>
        <v>0</v>
      </c>
      <c r="O4023" s="2">
        <f t="shared" si="652"/>
        <v>45360</v>
      </c>
      <c r="P4023" s="2">
        <f t="shared" si="653"/>
        <v>297360</v>
      </c>
      <c r="Q4023" s="14">
        <f t="shared" si="654"/>
        <v>0</v>
      </c>
      <c r="T4023" s="1" t="e">
        <v>#N/A</v>
      </c>
    </row>
    <row r="4024" spans="1:20" x14ac:dyDescent="0.25">
      <c r="A4024" s="2" t="str">
        <f t="shared" si="655"/>
        <v>052019</v>
      </c>
      <c r="B4024" s="11">
        <v>43601</v>
      </c>
      <c r="C4024" s="2" t="s">
        <v>2152</v>
      </c>
      <c r="D4024" s="2" t="s">
        <v>729</v>
      </c>
      <c r="E4024" s="2" t="s">
        <v>730</v>
      </c>
      <c r="F4024" s="2">
        <v>297360</v>
      </c>
      <c r="J4024" s="2">
        <v>252000</v>
      </c>
      <c r="L4024" s="2">
        <f t="shared" si="649"/>
        <v>45360</v>
      </c>
      <c r="M4024" s="2">
        <f t="shared" si="650"/>
        <v>0</v>
      </c>
      <c r="N4024" s="2">
        <f t="shared" si="651"/>
        <v>0</v>
      </c>
      <c r="O4024" s="2">
        <f t="shared" si="652"/>
        <v>45360</v>
      </c>
      <c r="P4024" s="2">
        <f t="shared" si="653"/>
        <v>297360</v>
      </c>
      <c r="Q4024" s="14">
        <f t="shared" si="654"/>
        <v>0</v>
      </c>
      <c r="T4024" s="1" t="e">
        <v>#N/A</v>
      </c>
    </row>
    <row r="4025" spans="1:20" x14ac:dyDescent="0.25">
      <c r="A4025" s="2" t="str">
        <f t="shared" si="655"/>
        <v>062019</v>
      </c>
      <c r="B4025" s="11">
        <v>43622</v>
      </c>
      <c r="C4025" s="2" t="s">
        <v>2570</v>
      </c>
      <c r="D4025" s="2" t="s">
        <v>729</v>
      </c>
      <c r="E4025" s="2" t="s">
        <v>730</v>
      </c>
      <c r="F4025" s="2">
        <v>309160</v>
      </c>
      <c r="J4025" s="2">
        <v>262000</v>
      </c>
      <c r="L4025" s="2">
        <f t="shared" si="649"/>
        <v>47160</v>
      </c>
      <c r="M4025" s="2">
        <f t="shared" si="650"/>
        <v>0</v>
      </c>
      <c r="N4025" s="2">
        <f t="shared" si="651"/>
        <v>0</v>
      </c>
      <c r="O4025" s="2">
        <f t="shared" si="652"/>
        <v>47160</v>
      </c>
      <c r="P4025" s="2">
        <f t="shared" si="653"/>
        <v>309160</v>
      </c>
      <c r="Q4025" s="14">
        <f t="shared" si="654"/>
        <v>0</v>
      </c>
      <c r="T4025" s="1" t="e">
        <v>#N/A</v>
      </c>
    </row>
    <row r="4026" spans="1:20" x14ac:dyDescent="0.25">
      <c r="A4026" s="2" t="str">
        <f t="shared" si="655"/>
        <v>062019</v>
      </c>
      <c r="B4026" s="11">
        <v>43637</v>
      </c>
      <c r="C4026" s="2" t="s">
        <v>2571</v>
      </c>
      <c r="D4026" s="2" t="s">
        <v>729</v>
      </c>
      <c r="E4026" s="2" t="s">
        <v>730</v>
      </c>
      <c r="F4026" s="2">
        <v>154580</v>
      </c>
      <c r="J4026" s="2">
        <v>131000</v>
      </c>
      <c r="L4026" s="2">
        <f t="shared" si="649"/>
        <v>23580</v>
      </c>
      <c r="M4026" s="2">
        <f t="shared" si="650"/>
        <v>0</v>
      </c>
      <c r="N4026" s="2">
        <f t="shared" si="651"/>
        <v>0</v>
      </c>
      <c r="O4026" s="2">
        <f t="shared" si="652"/>
        <v>23580</v>
      </c>
      <c r="P4026" s="2">
        <f t="shared" si="653"/>
        <v>154580</v>
      </c>
      <c r="Q4026" s="14">
        <f t="shared" si="654"/>
        <v>0</v>
      </c>
      <c r="T4026" s="1" t="e">
        <v>#N/A</v>
      </c>
    </row>
    <row r="4027" spans="1:20" x14ac:dyDescent="0.25">
      <c r="A4027" s="2" t="str">
        <f t="shared" si="655"/>
        <v>062019</v>
      </c>
      <c r="B4027" s="11">
        <v>43641</v>
      </c>
      <c r="C4027" s="2" t="s">
        <v>2572</v>
      </c>
      <c r="D4027" s="2" t="s">
        <v>729</v>
      </c>
      <c r="E4027" s="2" t="s">
        <v>730</v>
      </c>
      <c r="F4027" s="2">
        <v>772900</v>
      </c>
      <c r="J4027" s="2">
        <v>655000</v>
      </c>
      <c r="L4027" s="2">
        <f t="shared" si="649"/>
        <v>117900</v>
      </c>
      <c r="M4027" s="2">
        <f t="shared" si="650"/>
        <v>0</v>
      </c>
      <c r="N4027" s="2">
        <f t="shared" si="651"/>
        <v>0</v>
      </c>
      <c r="O4027" s="2">
        <f t="shared" si="652"/>
        <v>117900</v>
      </c>
      <c r="P4027" s="2">
        <f t="shared" si="653"/>
        <v>772900</v>
      </c>
      <c r="Q4027" s="14">
        <f t="shared" si="654"/>
        <v>0</v>
      </c>
      <c r="T4027" s="1" t="e">
        <v>#N/A</v>
      </c>
    </row>
    <row r="4028" spans="1:20" x14ac:dyDescent="0.25">
      <c r="A4028" s="2" t="str">
        <f t="shared" si="655"/>
        <v>082019</v>
      </c>
      <c r="B4028" s="11">
        <v>43705</v>
      </c>
      <c r="C4028" s="2" t="s">
        <v>3506</v>
      </c>
      <c r="D4028" s="2" t="s">
        <v>729</v>
      </c>
      <c r="E4028" s="2" t="s">
        <v>730</v>
      </c>
      <c r="F4028" s="2">
        <v>15270</v>
      </c>
      <c r="J4028" s="2">
        <v>12940</v>
      </c>
      <c r="L4028" s="2">
        <f t="shared" si="649"/>
        <v>2329.1999999999998</v>
      </c>
      <c r="M4028" s="2">
        <f t="shared" si="650"/>
        <v>0</v>
      </c>
      <c r="N4028" s="2">
        <f t="shared" si="651"/>
        <v>0</v>
      </c>
      <c r="O4028" s="2">
        <f t="shared" si="652"/>
        <v>2329.1999999999998</v>
      </c>
      <c r="P4028" s="2">
        <f t="shared" si="653"/>
        <v>15269.2</v>
      </c>
      <c r="Q4028" s="14">
        <f t="shared" si="654"/>
        <v>-0.7999999999992724</v>
      </c>
      <c r="T4028" s="1" t="e">
        <v>#N/A</v>
      </c>
    </row>
    <row r="4029" spans="1:20" x14ac:dyDescent="0.25">
      <c r="A4029" s="2" t="str">
        <f t="shared" si="655"/>
        <v>082019</v>
      </c>
      <c r="B4029" s="11">
        <v>43698</v>
      </c>
      <c r="C4029" s="2" t="s">
        <v>3507</v>
      </c>
      <c r="D4029" s="2" t="s">
        <v>729</v>
      </c>
      <c r="E4029" s="2" t="s">
        <v>730</v>
      </c>
      <c r="F4029" s="2">
        <v>772900</v>
      </c>
      <c r="J4029" s="2">
        <v>655000</v>
      </c>
      <c r="L4029" s="2">
        <f t="shared" si="649"/>
        <v>117900</v>
      </c>
      <c r="M4029" s="2">
        <f t="shared" si="650"/>
        <v>0</v>
      </c>
      <c r="N4029" s="2">
        <f t="shared" si="651"/>
        <v>0</v>
      </c>
      <c r="O4029" s="2">
        <f t="shared" si="652"/>
        <v>117900</v>
      </c>
      <c r="P4029" s="2">
        <f t="shared" si="653"/>
        <v>772900</v>
      </c>
      <c r="Q4029" s="14">
        <f t="shared" si="654"/>
        <v>0</v>
      </c>
      <c r="T4029" s="1" t="e">
        <v>#N/A</v>
      </c>
    </row>
    <row r="4030" spans="1:20" x14ac:dyDescent="0.25">
      <c r="A4030" s="2" t="str">
        <f t="shared" si="655"/>
        <v>092019</v>
      </c>
      <c r="B4030" s="11">
        <v>43738</v>
      </c>
      <c r="C4030" s="2" t="s">
        <v>3921</v>
      </c>
      <c r="D4030" s="2" t="s">
        <v>729</v>
      </c>
      <c r="E4030" s="2" t="s">
        <v>730</v>
      </c>
      <c r="F4030" s="2">
        <v>15270</v>
      </c>
      <c r="J4030" s="2">
        <v>12940</v>
      </c>
      <c r="L4030" s="2">
        <f t="shared" si="649"/>
        <v>2329.1999999999998</v>
      </c>
      <c r="M4030" s="2">
        <f t="shared" si="650"/>
        <v>0</v>
      </c>
      <c r="N4030" s="2">
        <f t="shared" si="651"/>
        <v>0</v>
      </c>
      <c r="O4030" s="2">
        <f t="shared" si="652"/>
        <v>2329.1999999999998</v>
      </c>
      <c r="P4030" s="2">
        <f t="shared" si="653"/>
        <v>15269.2</v>
      </c>
      <c r="Q4030" s="14">
        <f t="shared" si="654"/>
        <v>-0.7999999999992724</v>
      </c>
      <c r="T4030" s="1" t="e">
        <v>#N/A</v>
      </c>
    </row>
    <row r="4031" spans="1:20" x14ac:dyDescent="0.25">
      <c r="A4031" s="2" t="str">
        <f t="shared" si="655"/>
        <v>092019</v>
      </c>
      <c r="B4031" s="11">
        <v>43734</v>
      </c>
      <c r="C4031" s="2" t="s">
        <v>3922</v>
      </c>
      <c r="D4031" s="2" t="s">
        <v>729</v>
      </c>
      <c r="E4031" s="2" t="s">
        <v>730</v>
      </c>
      <c r="F4031" s="2">
        <v>772900</v>
      </c>
      <c r="J4031" s="2">
        <v>655000</v>
      </c>
      <c r="L4031" s="2">
        <f t="shared" si="649"/>
        <v>117900</v>
      </c>
      <c r="M4031" s="2">
        <f t="shared" si="650"/>
        <v>0</v>
      </c>
      <c r="N4031" s="2">
        <f t="shared" si="651"/>
        <v>0</v>
      </c>
      <c r="O4031" s="2">
        <f t="shared" si="652"/>
        <v>117900</v>
      </c>
      <c r="P4031" s="2">
        <f t="shared" si="653"/>
        <v>772900</v>
      </c>
      <c r="Q4031" s="14">
        <f t="shared" si="654"/>
        <v>0</v>
      </c>
      <c r="T4031" s="1" t="e">
        <v>#N/A</v>
      </c>
    </row>
    <row r="4032" spans="1:20" x14ac:dyDescent="0.25">
      <c r="A4032" s="2" t="str">
        <f t="shared" si="655"/>
        <v>112019</v>
      </c>
      <c r="B4032" s="11">
        <v>43795</v>
      </c>
      <c r="C4032" s="2" t="s">
        <v>4882</v>
      </c>
      <c r="D4032" s="2" t="s">
        <v>729</v>
      </c>
      <c r="E4032" s="2" t="s">
        <v>730</v>
      </c>
      <c r="F4032" s="2">
        <v>14411</v>
      </c>
      <c r="J4032" s="2">
        <v>12213</v>
      </c>
      <c r="L4032" s="2">
        <f t="shared" si="649"/>
        <v>2198.34</v>
      </c>
      <c r="M4032" s="2">
        <f t="shared" si="650"/>
        <v>0</v>
      </c>
      <c r="N4032" s="2">
        <f t="shared" si="651"/>
        <v>0</v>
      </c>
      <c r="O4032" s="2">
        <f t="shared" si="652"/>
        <v>2198.34</v>
      </c>
      <c r="P4032" s="2">
        <f t="shared" si="653"/>
        <v>14411.34</v>
      </c>
      <c r="Q4032" s="14">
        <f t="shared" si="654"/>
        <v>0.34000000000014552</v>
      </c>
      <c r="T4032" s="1" t="e">
        <v>#N/A</v>
      </c>
    </row>
    <row r="4033" spans="1:20" x14ac:dyDescent="0.25">
      <c r="A4033" s="2" t="str">
        <f t="shared" si="655"/>
        <v>112019</v>
      </c>
      <c r="B4033" s="11">
        <v>43791</v>
      </c>
      <c r="C4033" s="2" t="s">
        <v>4883</v>
      </c>
      <c r="D4033" s="2" t="s">
        <v>729</v>
      </c>
      <c r="E4033" s="2" t="s">
        <v>730</v>
      </c>
      <c r="F4033" s="2">
        <v>702100</v>
      </c>
      <c r="J4033" s="2">
        <v>595000</v>
      </c>
      <c r="L4033" s="2">
        <f t="shared" si="649"/>
        <v>107100</v>
      </c>
      <c r="M4033" s="2">
        <f t="shared" si="650"/>
        <v>0</v>
      </c>
      <c r="N4033" s="2">
        <f t="shared" si="651"/>
        <v>0</v>
      </c>
      <c r="O4033" s="2">
        <f t="shared" si="652"/>
        <v>107100</v>
      </c>
      <c r="P4033" s="2">
        <f t="shared" si="653"/>
        <v>702100</v>
      </c>
      <c r="Q4033" s="14">
        <f t="shared" si="654"/>
        <v>0</v>
      </c>
      <c r="T4033" s="1" t="e">
        <v>#N/A</v>
      </c>
    </row>
    <row r="4034" spans="1:20" x14ac:dyDescent="0.25">
      <c r="A4034" s="2" t="str">
        <f t="shared" si="655"/>
        <v>122019</v>
      </c>
      <c r="B4034" s="11">
        <v>43815</v>
      </c>
      <c r="C4034" s="2" t="s">
        <v>5282</v>
      </c>
      <c r="D4034" s="2" t="s">
        <v>729</v>
      </c>
      <c r="E4034" s="2" t="s">
        <v>730</v>
      </c>
      <c r="F4034" s="2">
        <v>14411</v>
      </c>
      <c r="J4034" s="2">
        <v>12213</v>
      </c>
      <c r="L4034" s="2">
        <f t="shared" si="649"/>
        <v>2198.34</v>
      </c>
      <c r="M4034" s="2">
        <f t="shared" si="650"/>
        <v>0</v>
      </c>
      <c r="N4034" s="2">
        <f t="shared" si="651"/>
        <v>0</v>
      </c>
      <c r="O4034" s="2">
        <f t="shared" si="652"/>
        <v>2198.34</v>
      </c>
      <c r="P4034" s="2">
        <f t="shared" si="653"/>
        <v>14411.34</v>
      </c>
      <c r="Q4034" s="14">
        <f t="shared" si="654"/>
        <v>0.34000000000014552</v>
      </c>
      <c r="T4034" s="1" t="e">
        <v>#N/A</v>
      </c>
    </row>
    <row r="4035" spans="1:20" x14ac:dyDescent="0.25">
      <c r="A4035" s="2" t="str">
        <f t="shared" si="655"/>
        <v>122019</v>
      </c>
      <c r="B4035" s="11">
        <v>43815</v>
      </c>
      <c r="C4035" s="2" t="s">
        <v>5283</v>
      </c>
      <c r="D4035" s="2" t="s">
        <v>729</v>
      </c>
      <c r="E4035" s="2" t="s">
        <v>730</v>
      </c>
      <c r="F4035" s="2">
        <v>702100</v>
      </c>
      <c r="J4035" s="2">
        <v>595000</v>
      </c>
      <c r="L4035" s="2">
        <f t="shared" si="649"/>
        <v>107100</v>
      </c>
      <c r="M4035" s="2">
        <f t="shared" si="650"/>
        <v>0</v>
      </c>
      <c r="N4035" s="2">
        <f t="shared" si="651"/>
        <v>0</v>
      </c>
      <c r="O4035" s="2">
        <f t="shared" si="652"/>
        <v>107100</v>
      </c>
      <c r="P4035" s="2">
        <f t="shared" si="653"/>
        <v>702100</v>
      </c>
      <c r="Q4035" s="14">
        <f t="shared" si="654"/>
        <v>0</v>
      </c>
      <c r="T4035" s="1" t="e">
        <v>#N/A</v>
      </c>
    </row>
    <row r="4036" spans="1:20" x14ac:dyDescent="0.25">
      <c r="A4036" s="2" t="str">
        <f t="shared" si="655"/>
        <v>062019</v>
      </c>
      <c r="B4036" s="11">
        <v>43645</v>
      </c>
      <c r="C4036" s="2" t="s">
        <v>5733</v>
      </c>
      <c r="D4036" s="2" t="s">
        <v>729</v>
      </c>
      <c r="E4036" s="2" t="s">
        <v>730</v>
      </c>
      <c r="F4036" s="2">
        <v>15270</v>
      </c>
      <c r="J4036" s="2">
        <v>12940</v>
      </c>
      <c r="L4036" s="2">
        <f t="shared" si="649"/>
        <v>2329.1999999999998</v>
      </c>
      <c r="M4036" s="2">
        <f t="shared" si="650"/>
        <v>0</v>
      </c>
      <c r="N4036" s="2">
        <f t="shared" si="651"/>
        <v>0</v>
      </c>
      <c r="O4036" s="2">
        <f t="shared" si="652"/>
        <v>2329.1999999999998</v>
      </c>
      <c r="P4036" s="2">
        <f t="shared" si="653"/>
        <v>15269.2</v>
      </c>
      <c r="Q4036" s="14">
        <f t="shared" si="654"/>
        <v>-0.7999999999992724</v>
      </c>
      <c r="T4036" s="1" t="e">
        <v>#N/A</v>
      </c>
    </row>
    <row r="4037" spans="1:20" x14ac:dyDescent="0.25">
      <c r="A4037" s="2" t="str">
        <f t="shared" si="655"/>
        <v>012020</v>
      </c>
      <c r="B4037" s="11">
        <v>43833</v>
      </c>
      <c r="C4037" s="2" t="s">
        <v>583</v>
      </c>
      <c r="D4037" s="2" t="s">
        <v>581</v>
      </c>
      <c r="E4037" s="2" t="s">
        <v>582</v>
      </c>
      <c r="F4037" s="2">
        <v>99887</v>
      </c>
      <c r="J4037" s="2">
        <v>84650</v>
      </c>
      <c r="L4037" s="2">
        <f t="shared" ref="L4037:L4098" si="656">+(H4037*$H$1/100)+(I4037*$I$1/100)+(J4037*$J$1/100)+(K4037*$K$1/100)</f>
        <v>15237</v>
      </c>
      <c r="M4037" s="2">
        <f t="shared" ref="M4037:M4098" si="657">+IF(VALUE(LEFT(D4037,2))=33,L4037/2,0)</f>
        <v>0</v>
      </c>
      <c r="N4037" s="2">
        <f t="shared" ref="N4037:N4098" si="658">+M4037</f>
        <v>0</v>
      </c>
      <c r="O4037" s="2">
        <f t="shared" ref="O4037:O4098" si="659">+IF(VALUE(LEFT(D4037,2))=33,0,L4037)</f>
        <v>15237</v>
      </c>
      <c r="P4037" s="2">
        <f t="shared" ref="P4037:P4098" si="660">H4037+I4037+J4037+K4037+L4037+G4037</f>
        <v>99887</v>
      </c>
      <c r="Q4037" s="14">
        <f t="shared" ref="Q4037:Q4098" si="661">P4037-F4037</f>
        <v>0</v>
      </c>
      <c r="T4037" s="1" t="e">
        <v>#N/A</v>
      </c>
    </row>
    <row r="4038" spans="1:20" x14ac:dyDescent="0.25">
      <c r="A4038" s="2" t="str">
        <f t="shared" si="655"/>
        <v>012020</v>
      </c>
      <c r="B4038" s="11">
        <v>43834</v>
      </c>
      <c r="C4038" s="2" t="s">
        <v>584</v>
      </c>
      <c r="D4038" s="2" t="s">
        <v>581</v>
      </c>
      <c r="E4038" s="2" t="s">
        <v>582</v>
      </c>
      <c r="F4038" s="2">
        <v>52217</v>
      </c>
      <c r="J4038" s="2">
        <v>44252</v>
      </c>
      <c r="L4038" s="2">
        <f t="shared" si="656"/>
        <v>7965.36</v>
      </c>
      <c r="M4038" s="2">
        <f t="shared" si="657"/>
        <v>0</v>
      </c>
      <c r="N4038" s="2">
        <f t="shared" si="658"/>
        <v>0</v>
      </c>
      <c r="O4038" s="2">
        <f t="shared" si="659"/>
        <v>7965.36</v>
      </c>
      <c r="P4038" s="2">
        <f t="shared" si="660"/>
        <v>52217.36</v>
      </c>
      <c r="Q4038" s="14">
        <f t="shared" si="661"/>
        <v>0.36000000000058208</v>
      </c>
      <c r="T4038" s="1" t="e">
        <v>#N/A</v>
      </c>
    </row>
    <row r="4039" spans="1:20" x14ac:dyDescent="0.25">
      <c r="A4039" s="2" t="str">
        <f t="shared" si="655"/>
        <v>012020</v>
      </c>
      <c r="B4039" s="11">
        <v>43839</v>
      </c>
      <c r="C4039" s="2" t="s">
        <v>585</v>
      </c>
      <c r="D4039" s="2" t="s">
        <v>581</v>
      </c>
      <c r="E4039" s="2" t="s">
        <v>582</v>
      </c>
      <c r="F4039" s="2">
        <v>13202</v>
      </c>
      <c r="J4039" s="2">
        <v>11188</v>
      </c>
      <c r="L4039" s="2">
        <f t="shared" si="656"/>
        <v>2013.84</v>
      </c>
      <c r="M4039" s="2">
        <f t="shared" si="657"/>
        <v>0</v>
      </c>
      <c r="N4039" s="2">
        <f t="shared" si="658"/>
        <v>0</v>
      </c>
      <c r="O4039" s="2">
        <f t="shared" si="659"/>
        <v>2013.84</v>
      </c>
      <c r="P4039" s="2">
        <f t="shared" si="660"/>
        <v>13201.84</v>
      </c>
      <c r="Q4039" s="14">
        <f t="shared" si="661"/>
        <v>-0.15999999999985448</v>
      </c>
      <c r="T4039" s="1" t="e">
        <v>#N/A</v>
      </c>
    </row>
    <row r="4040" spans="1:20" x14ac:dyDescent="0.25">
      <c r="A4040" s="2" t="str">
        <f t="shared" si="655"/>
        <v>012020</v>
      </c>
      <c r="B4040" s="11">
        <v>43840</v>
      </c>
      <c r="C4040" s="2" t="s">
        <v>586</v>
      </c>
      <c r="D4040" s="2" t="s">
        <v>581</v>
      </c>
      <c r="E4040" s="2" t="s">
        <v>582</v>
      </c>
      <c r="F4040" s="2">
        <v>102841</v>
      </c>
      <c r="J4040" s="2">
        <v>87153</v>
      </c>
      <c r="L4040" s="2">
        <f t="shared" si="656"/>
        <v>15687.54</v>
      </c>
      <c r="M4040" s="2">
        <f t="shared" si="657"/>
        <v>0</v>
      </c>
      <c r="N4040" s="2">
        <f t="shared" si="658"/>
        <v>0</v>
      </c>
      <c r="O4040" s="2">
        <f t="shared" si="659"/>
        <v>15687.54</v>
      </c>
      <c r="P4040" s="2">
        <f t="shared" si="660"/>
        <v>102840.54000000001</v>
      </c>
      <c r="Q4040" s="14">
        <f t="shared" si="661"/>
        <v>-0.45999999999185093</v>
      </c>
      <c r="T4040" s="1" t="e">
        <v>#N/A</v>
      </c>
    </row>
    <row r="4041" spans="1:20" x14ac:dyDescent="0.25">
      <c r="A4041" s="2" t="str">
        <f t="shared" si="655"/>
        <v>012020</v>
      </c>
      <c r="B4041" s="11">
        <v>43857</v>
      </c>
      <c r="C4041" s="2" t="s">
        <v>587</v>
      </c>
      <c r="D4041" s="2" t="s">
        <v>581</v>
      </c>
      <c r="E4041" s="2" t="s">
        <v>582</v>
      </c>
      <c r="F4041" s="2">
        <v>25459</v>
      </c>
      <c r="J4041" s="2">
        <v>21575</v>
      </c>
      <c r="L4041" s="2">
        <f t="shared" si="656"/>
        <v>3883.5</v>
      </c>
      <c r="M4041" s="2">
        <f t="shared" si="657"/>
        <v>0</v>
      </c>
      <c r="N4041" s="2">
        <f t="shared" si="658"/>
        <v>0</v>
      </c>
      <c r="O4041" s="2">
        <f t="shared" si="659"/>
        <v>3883.5</v>
      </c>
      <c r="P4041" s="2">
        <f t="shared" si="660"/>
        <v>25458.5</v>
      </c>
      <c r="Q4041" s="14">
        <f t="shared" si="661"/>
        <v>-0.5</v>
      </c>
      <c r="T4041" s="1" t="e">
        <v>#N/A</v>
      </c>
    </row>
    <row r="4042" spans="1:20" x14ac:dyDescent="0.25">
      <c r="A4042" s="2" t="str">
        <f t="shared" si="655"/>
        <v>012020</v>
      </c>
      <c r="B4042" s="11">
        <v>43857</v>
      </c>
      <c r="C4042" s="2" t="s">
        <v>588</v>
      </c>
      <c r="D4042" s="2" t="s">
        <v>581</v>
      </c>
      <c r="E4042" s="2" t="s">
        <v>582</v>
      </c>
      <c r="F4042" s="2">
        <v>16540</v>
      </c>
      <c r="J4042" s="2">
        <v>14017</v>
      </c>
      <c r="L4042" s="2">
        <f t="shared" si="656"/>
        <v>2523.06</v>
      </c>
      <c r="M4042" s="2">
        <f t="shared" si="657"/>
        <v>0</v>
      </c>
      <c r="N4042" s="2">
        <f t="shared" si="658"/>
        <v>0</v>
      </c>
      <c r="O4042" s="2">
        <f t="shared" si="659"/>
        <v>2523.06</v>
      </c>
      <c r="P4042" s="2">
        <f t="shared" si="660"/>
        <v>16540.060000000001</v>
      </c>
      <c r="Q4042" s="14">
        <f t="shared" si="661"/>
        <v>6.0000000001309672E-2</v>
      </c>
      <c r="T4042" s="1" t="e">
        <v>#N/A</v>
      </c>
    </row>
    <row r="4043" spans="1:20" x14ac:dyDescent="0.25">
      <c r="A4043" s="2" t="str">
        <f t="shared" si="655"/>
        <v>012020</v>
      </c>
      <c r="B4043" s="11">
        <v>43860</v>
      </c>
      <c r="C4043" s="2" t="s">
        <v>589</v>
      </c>
      <c r="D4043" s="2" t="s">
        <v>581</v>
      </c>
      <c r="E4043" s="2" t="s">
        <v>582</v>
      </c>
      <c r="F4043" s="2">
        <v>149801</v>
      </c>
      <c r="J4043" s="2">
        <v>126950</v>
      </c>
      <c r="L4043" s="2">
        <f t="shared" si="656"/>
        <v>22851</v>
      </c>
      <c r="M4043" s="2">
        <f t="shared" si="657"/>
        <v>0</v>
      </c>
      <c r="N4043" s="2">
        <f t="shared" si="658"/>
        <v>0</v>
      </c>
      <c r="O4043" s="2">
        <f t="shared" si="659"/>
        <v>22851</v>
      </c>
      <c r="P4043" s="2">
        <f t="shared" si="660"/>
        <v>149801</v>
      </c>
      <c r="Q4043" s="14">
        <f t="shared" si="661"/>
        <v>0</v>
      </c>
      <c r="T4043" s="1" t="e">
        <v>#N/A</v>
      </c>
    </row>
    <row r="4044" spans="1:20" x14ac:dyDescent="0.25">
      <c r="A4044" s="2" t="str">
        <f t="shared" si="655"/>
        <v>022020</v>
      </c>
      <c r="B4044" s="11">
        <v>43864</v>
      </c>
      <c r="C4044" s="2" t="s">
        <v>1178</v>
      </c>
      <c r="D4044" s="2" t="s">
        <v>581</v>
      </c>
      <c r="E4044" s="2" t="s">
        <v>582</v>
      </c>
      <c r="F4044" s="2">
        <v>37096</v>
      </c>
      <c r="J4044" s="2">
        <v>31437</v>
      </c>
      <c r="L4044" s="2">
        <f t="shared" si="656"/>
        <v>5658.66</v>
      </c>
      <c r="M4044" s="2">
        <f t="shared" si="657"/>
        <v>0</v>
      </c>
      <c r="N4044" s="2">
        <f t="shared" si="658"/>
        <v>0</v>
      </c>
      <c r="O4044" s="2">
        <f t="shared" si="659"/>
        <v>5658.66</v>
      </c>
      <c r="P4044" s="2">
        <f t="shared" si="660"/>
        <v>37095.660000000003</v>
      </c>
      <c r="Q4044" s="14">
        <f t="shared" si="661"/>
        <v>-0.33999999999650754</v>
      </c>
      <c r="T4044" s="1" t="e">
        <v>#N/A</v>
      </c>
    </row>
    <row r="4045" spans="1:20" x14ac:dyDescent="0.25">
      <c r="A4045" s="2" t="str">
        <f t="shared" si="655"/>
        <v>022020</v>
      </c>
      <c r="B4045" s="11">
        <v>43867</v>
      </c>
      <c r="C4045" s="2" t="s">
        <v>1179</v>
      </c>
      <c r="D4045" s="2" t="s">
        <v>581</v>
      </c>
      <c r="E4045" s="2" t="s">
        <v>582</v>
      </c>
      <c r="F4045" s="2">
        <v>39281</v>
      </c>
      <c r="J4045" s="2">
        <v>33289</v>
      </c>
      <c r="L4045" s="2">
        <f t="shared" si="656"/>
        <v>5992.02</v>
      </c>
      <c r="M4045" s="2">
        <f t="shared" si="657"/>
        <v>0</v>
      </c>
      <c r="N4045" s="2">
        <f t="shared" si="658"/>
        <v>0</v>
      </c>
      <c r="O4045" s="2">
        <f t="shared" si="659"/>
        <v>5992.02</v>
      </c>
      <c r="P4045" s="2">
        <f t="shared" si="660"/>
        <v>39281.020000000004</v>
      </c>
      <c r="Q4045" s="14">
        <f t="shared" si="661"/>
        <v>2.0000000004074536E-2</v>
      </c>
      <c r="T4045" s="1" t="e">
        <v>#N/A</v>
      </c>
    </row>
    <row r="4046" spans="1:20" x14ac:dyDescent="0.25">
      <c r="A4046" s="2" t="str">
        <f t="shared" si="655"/>
        <v>022020</v>
      </c>
      <c r="B4046" s="11">
        <v>43868</v>
      </c>
      <c r="C4046" s="2" t="s">
        <v>1180</v>
      </c>
      <c r="D4046" s="2" t="s">
        <v>581</v>
      </c>
      <c r="E4046" s="2" t="s">
        <v>582</v>
      </c>
      <c r="F4046" s="2">
        <v>53222</v>
      </c>
      <c r="J4046" s="2">
        <v>45103</v>
      </c>
      <c r="L4046" s="2">
        <f t="shared" si="656"/>
        <v>8118.54</v>
      </c>
      <c r="M4046" s="2">
        <f t="shared" si="657"/>
        <v>0</v>
      </c>
      <c r="N4046" s="2">
        <f t="shared" si="658"/>
        <v>0</v>
      </c>
      <c r="O4046" s="2">
        <f t="shared" si="659"/>
        <v>8118.54</v>
      </c>
      <c r="P4046" s="2">
        <f t="shared" si="660"/>
        <v>53221.54</v>
      </c>
      <c r="Q4046" s="14">
        <f t="shared" si="661"/>
        <v>-0.45999999999912689</v>
      </c>
      <c r="T4046" s="1" t="e">
        <v>#N/A</v>
      </c>
    </row>
    <row r="4047" spans="1:20" x14ac:dyDescent="0.25">
      <c r="A4047" s="2" t="str">
        <f t="shared" ref="A4047:A4106" si="662">TEXT(B4047,"MMYYYY")</f>
        <v>022020</v>
      </c>
      <c r="B4047" s="11">
        <v>43878</v>
      </c>
      <c r="C4047" s="2" t="s">
        <v>1181</v>
      </c>
      <c r="D4047" s="2" t="s">
        <v>581</v>
      </c>
      <c r="E4047" s="2" t="s">
        <v>582</v>
      </c>
      <c r="F4047" s="2">
        <v>18370</v>
      </c>
      <c r="J4047" s="2">
        <v>15568</v>
      </c>
      <c r="L4047" s="2">
        <f t="shared" si="656"/>
        <v>2802.24</v>
      </c>
      <c r="M4047" s="2">
        <f t="shared" si="657"/>
        <v>0</v>
      </c>
      <c r="N4047" s="2">
        <f t="shared" si="658"/>
        <v>0</v>
      </c>
      <c r="O4047" s="2">
        <f t="shared" si="659"/>
        <v>2802.24</v>
      </c>
      <c r="P4047" s="2">
        <f t="shared" si="660"/>
        <v>18370.239999999998</v>
      </c>
      <c r="Q4047" s="14">
        <f t="shared" si="661"/>
        <v>0.23999999999796273</v>
      </c>
      <c r="T4047" s="1" t="e">
        <v>#N/A</v>
      </c>
    </row>
    <row r="4048" spans="1:20" x14ac:dyDescent="0.25">
      <c r="A4048" s="2" t="str">
        <f t="shared" si="662"/>
        <v>032020</v>
      </c>
      <c r="B4048" s="11">
        <v>43903</v>
      </c>
      <c r="C4048" s="2" t="s">
        <v>1731</v>
      </c>
      <c r="D4048" s="2" t="s">
        <v>581</v>
      </c>
      <c r="E4048" s="2" t="s">
        <v>582</v>
      </c>
      <c r="F4048" s="2">
        <v>26818</v>
      </c>
      <c r="J4048" s="2">
        <v>22727</v>
      </c>
      <c r="L4048" s="2">
        <f t="shared" si="656"/>
        <v>4090.86</v>
      </c>
      <c r="M4048" s="2">
        <f t="shared" si="657"/>
        <v>0</v>
      </c>
      <c r="N4048" s="2">
        <f t="shared" si="658"/>
        <v>0</v>
      </c>
      <c r="O4048" s="2">
        <f t="shared" si="659"/>
        <v>4090.86</v>
      </c>
      <c r="P4048" s="2">
        <f t="shared" si="660"/>
        <v>26817.86</v>
      </c>
      <c r="Q4048" s="14">
        <f t="shared" si="661"/>
        <v>-0.13999999999941792</v>
      </c>
      <c r="T4048" s="1" t="e">
        <v>#N/A</v>
      </c>
    </row>
    <row r="4049" spans="1:20" x14ac:dyDescent="0.25">
      <c r="A4049" s="2" t="str">
        <f t="shared" si="662"/>
        <v>042019</v>
      </c>
      <c r="B4049" s="11">
        <v>43566</v>
      </c>
      <c r="C4049" s="2" t="s">
        <v>2101</v>
      </c>
      <c r="D4049" s="2" t="s">
        <v>581</v>
      </c>
      <c r="E4049" s="2" t="s">
        <v>582</v>
      </c>
      <c r="F4049" s="2">
        <v>99691</v>
      </c>
      <c r="J4049" s="2">
        <v>84484</v>
      </c>
      <c r="L4049" s="2">
        <f t="shared" si="656"/>
        <v>15207.12</v>
      </c>
      <c r="M4049" s="2">
        <f t="shared" si="657"/>
        <v>0</v>
      </c>
      <c r="N4049" s="2">
        <f t="shared" si="658"/>
        <v>0</v>
      </c>
      <c r="O4049" s="2">
        <f t="shared" si="659"/>
        <v>15207.12</v>
      </c>
      <c r="P4049" s="2">
        <f t="shared" si="660"/>
        <v>99691.12</v>
      </c>
      <c r="Q4049" s="14">
        <f t="shared" si="661"/>
        <v>0.11999999999534339</v>
      </c>
      <c r="T4049" s="1" t="e">
        <v>#N/A</v>
      </c>
    </row>
    <row r="4050" spans="1:20" x14ac:dyDescent="0.25">
      <c r="A4050" s="2" t="str">
        <f t="shared" si="662"/>
        <v>042019</v>
      </c>
      <c r="B4050" s="11">
        <v>43570</v>
      </c>
      <c r="C4050" s="2" t="s">
        <v>2016</v>
      </c>
      <c r="D4050" s="2" t="s">
        <v>581</v>
      </c>
      <c r="E4050" s="2" t="s">
        <v>582</v>
      </c>
      <c r="F4050" s="2">
        <v>283389</v>
      </c>
      <c r="J4050" s="2">
        <v>240160</v>
      </c>
      <c r="L4050" s="2">
        <f t="shared" si="656"/>
        <v>43228.800000000003</v>
      </c>
      <c r="M4050" s="2">
        <f t="shared" si="657"/>
        <v>0</v>
      </c>
      <c r="N4050" s="2">
        <f t="shared" si="658"/>
        <v>0</v>
      </c>
      <c r="O4050" s="2">
        <f t="shared" si="659"/>
        <v>43228.800000000003</v>
      </c>
      <c r="P4050" s="2">
        <f t="shared" si="660"/>
        <v>283388.79999999999</v>
      </c>
      <c r="Q4050" s="14">
        <f t="shared" si="661"/>
        <v>-0.20000000001164153</v>
      </c>
      <c r="T4050" s="1" t="e">
        <v>#N/A</v>
      </c>
    </row>
    <row r="4051" spans="1:20" x14ac:dyDescent="0.25">
      <c r="A4051" s="2" t="str">
        <f t="shared" si="662"/>
        <v>042019</v>
      </c>
      <c r="B4051" s="11">
        <v>43585</v>
      </c>
      <c r="C4051" s="2" t="s">
        <v>2102</v>
      </c>
      <c r="D4051" s="2" t="s">
        <v>581</v>
      </c>
      <c r="E4051" s="2" t="s">
        <v>582</v>
      </c>
      <c r="F4051" s="2">
        <v>21202</v>
      </c>
      <c r="J4051" s="2">
        <v>17968</v>
      </c>
      <c r="L4051" s="2">
        <f t="shared" si="656"/>
        <v>3234.24</v>
      </c>
      <c r="M4051" s="2">
        <f t="shared" si="657"/>
        <v>0</v>
      </c>
      <c r="N4051" s="2">
        <f t="shared" si="658"/>
        <v>0</v>
      </c>
      <c r="O4051" s="2">
        <f t="shared" si="659"/>
        <v>3234.24</v>
      </c>
      <c r="P4051" s="2">
        <f t="shared" si="660"/>
        <v>21202.239999999998</v>
      </c>
      <c r="Q4051" s="14">
        <f t="shared" si="661"/>
        <v>0.23999999999796273</v>
      </c>
      <c r="T4051" s="1" t="e">
        <v>#N/A</v>
      </c>
    </row>
    <row r="4052" spans="1:20" x14ac:dyDescent="0.25">
      <c r="A4052" s="2" t="str">
        <f t="shared" si="662"/>
        <v>062019</v>
      </c>
      <c r="B4052" s="11">
        <v>43626</v>
      </c>
      <c r="C4052" s="2" t="s">
        <v>3020</v>
      </c>
      <c r="D4052" s="2" t="s">
        <v>581</v>
      </c>
      <c r="E4052" s="2" t="s">
        <v>582</v>
      </c>
      <c r="F4052" s="2">
        <v>78430</v>
      </c>
      <c r="J4052" s="2">
        <v>66466</v>
      </c>
      <c r="L4052" s="2">
        <f t="shared" si="656"/>
        <v>11963.88</v>
      </c>
      <c r="M4052" s="2">
        <f t="shared" si="657"/>
        <v>0</v>
      </c>
      <c r="N4052" s="2">
        <f t="shared" si="658"/>
        <v>0</v>
      </c>
      <c r="O4052" s="2">
        <f t="shared" si="659"/>
        <v>11963.88</v>
      </c>
      <c r="P4052" s="2">
        <f t="shared" si="660"/>
        <v>78429.88</v>
      </c>
      <c r="Q4052" s="14">
        <f t="shared" si="661"/>
        <v>-0.11999999999534339</v>
      </c>
      <c r="T4052" s="1" t="e">
        <v>#N/A</v>
      </c>
    </row>
    <row r="4053" spans="1:20" x14ac:dyDescent="0.25">
      <c r="A4053" s="2" t="str">
        <f t="shared" si="662"/>
        <v>062019</v>
      </c>
      <c r="B4053" s="11">
        <v>43630</v>
      </c>
      <c r="C4053" s="2" t="s">
        <v>3021</v>
      </c>
      <c r="D4053" s="2" t="s">
        <v>581</v>
      </c>
      <c r="E4053" s="2" t="s">
        <v>582</v>
      </c>
      <c r="F4053" s="2">
        <v>291474</v>
      </c>
      <c r="J4053" s="2">
        <v>247012</v>
      </c>
      <c r="L4053" s="2">
        <f t="shared" si="656"/>
        <v>44462.16</v>
      </c>
      <c r="M4053" s="2">
        <f t="shared" si="657"/>
        <v>0</v>
      </c>
      <c r="N4053" s="2">
        <f t="shared" si="658"/>
        <v>0</v>
      </c>
      <c r="O4053" s="2">
        <f t="shared" si="659"/>
        <v>44462.16</v>
      </c>
      <c r="P4053" s="2">
        <f t="shared" si="660"/>
        <v>291474.16000000003</v>
      </c>
      <c r="Q4053" s="14">
        <f t="shared" si="661"/>
        <v>0.16000000003259629</v>
      </c>
      <c r="T4053" s="1" t="e">
        <v>#N/A</v>
      </c>
    </row>
    <row r="4054" spans="1:20" x14ac:dyDescent="0.25">
      <c r="A4054" s="2" t="str">
        <f t="shared" si="662"/>
        <v>062019</v>
      </c>
      <c r="B4054" s="11">
        <v>43640</v>
      </c>
      <c r="C4054" s="2" t="s">
        <v>3022</v>
      </c>
      <c r="D4054" s="2" t="s">
        <v>581</v>
      </c>
      <c r="E4054" s="2" t="s">
        <v>582</v>
      </c>
      <c r="F4054" s="2">
        <v>63548</v>
      </c>
      <c r="J4054" s="2">
        <v>53854</v>
      </c>
      <c r="L4054" s="2">
        <f t="shared" si="656"/>
        <v>9693.7199999999993</v>
      </c>
      <c r="M4054" s="2">
        <f t="shared" si="657"/>
        <v>0</v>
      </c>
      <c r="N4054" s="2">
        <f t="shared" si="658"/>
        <v>0</v>
      </c>
      <c r="O4054" s="2">
        <f t="shared" si="659"/>
        <v>9693.7199999999993</v>
      </c>
      <c r="P4054" s="2">
        <f t="shared" si="660"/>
        <v>63547.72</v>
      </c>
      <c r="Q4054" s="14">
        <f t="shared" si="661"/>
        <v>-0.27999999999883585</v>
      </c>
      <c r="T4054" s="1" t="e">
        <v>#N/A</v>
      </c>
    </row>
    <row r="4055" spans="1:20" x14ac:dyDescent="0.25">
      <c r="A4055" s="2" t="str">
        <f t="shared" si="662"/>
        <v>062019</v>
      </c>
      <c r="B4055" s="11">
        <v>43643</v>
      </c>
      <c r="C4055" s="2" t="s">
        <v>2849</v>
      </c>
      <c r="D4055" s="2" t="s">
        <v>581</v>
      </c>
      <c r="E4055" s="2" t="s">
        <v>582</v>
      </c>
      <c r="F4055" s="2">
        <v>76541</v>
      </c>
      <c r="J4055" s="2">
        <v>64865</v>
      </c>
      <c r="L4055" s="2">
        <f t="shared" si="656"/>
        <v>11675.7</v>
      </c>
      <c r="M4055" s="2">
        <f t="shared" si="657"/>
        <v>0</v>
      </c>
      <c r="N4055" s="2">
        <f t="shared" si="658"/>
        <v>0</v>
      </c>
      <c r="O4055" s="2">
        <f t="shared" si="659"/>
        <v>11675.7</v>
      </c>
      <c r="P4055" s="2">
        <f t="shared" si="660"/>
        <v>76540.7</v>
      </c>
      <c r="Q4055" s="14">
        <f t="shared" si="661"/>
        <v>-0.30000000000291038</v>
      </c>
      <c r="T4055" s="1" t="e">
        <v>#N/A</v>
      </c>
    </row>
    <row r="4056" spans="1:20" x14ac:dyDescent="0.25">
      <c r="A4056" s="2" t="str">
        <f t="shared" si="662"/>
        <v>072019</v>
      </c>
      <c r="B4056" s="11">
        <v>43652</v>
      </c>
      <c r="C4056" s="2" t="s">
        <v>3432</v>
      </c>
      <c r="D4056" s="2" t="s">
        <v>581</v>
      </c>
      <c r="E4056" s="2" t="s">
        <v>582</v>
      </c>
      <c r="F4056" s="2">
        <v>103413</v>
      </c>
      <c r="J4056" s="2">
        <v>87638</v>
      </c>
      <c r="L4056" s="2">
        <f t="shared" si="656"/>
        <v>15774.84</v>
      </c>
      <c r="M4056" s="2">
        <f t="shared" si="657"/>
        <v>0</v>
      </c>
      <c r="N4056" s="2">
        <f t="shared" si="658"/>
        <v>0</v>
      </c>
      <c r="O4056" s="2">
        <f t="shared" si="659"/>
        <v>15774.84</v>
      </c>
      <c r="P4056" s="2">
        <f t="shared" si="660"/>
        <v>103412.84</v>
      </c>
      <c r="Q4056" s="14">
        <f t="shared" si="661"/>
        <v>-0.16000000000349246</v>
      </c>
      <c r="T4056" s="1" t="e">
        <v>#N/A</v>
      </c>
    </row>
    <row r="4057" spans="1:20" x14ac:dyDescent="0.25">
      <c r="A4057" s="2" t="str">
        <f t="shared" si="662"/>
        <v>072019</v>
      </c>
      <c r="B4057" s="11">
        <v>43662</v>
      </c>
      <c r="C4057" s="2" t="s">
        <v>3433</v>
      </c>
      <c r="D4057" s="2" t="s">
        <v>581</v>
      </c>
      <c r="E4057" s="2" t="s">
        <v>582</v>
      </c>
      <c r="F4057" s="2">
        <v>251060</v>
      </c>
      <c r="J4057" s="2">
        <v>212763</v>
      </c>
      <c r="L4057" s="2">
        <f t="shared" si="656"/>
        <v>38297.339999999997</v>
      </c>
      <c r="M4057" s="2">
        <f t="shared" si="657"/>
        <v>0</v>
      </c>
      <c r="N4057" s="2">
        <f t="shared" si="658"/>
        <v>0</v>
      </c>
      <c r="O4057" s="2">
        <f t="shared" si="659"/>
        <v>38297.339999999997</v>
      </c>
      <c r="P4057" s="2">
        <f t="shared" si="660"/>
        <v>251060.34</v>
      </c>
      <c r="Q4057" s="14">
        <f t="shared" si="661"/>
        <v>0.33999999999650754</v>
      </c>
      <c r="T4057" s="1" t="e">
        <v>#N/A</v>
      </c>
    </row>
    <row r="4058" spans="1:20" x14ac:dyDescent="0.25">
      <c r="A4058" s="2" t="str">
        <f t="shared" si="662"/>
        <v>072019</v>
      </c>
      <c r="B4058" s="11">
        <v>43662</v>
      </c>
      <c r="C4058" s="2" t="s">
        <v>3434</v>
      </c>
      <c r="D4058" s="2" t="s">
        <v>581</v>
      </c>
      <c r="E4058" s="2" t="s">
        <v>582</v>
      </c>
      <c r="F4058" s="2">
        <v>251060</v>
      </c>
      <c r="J4058" s="2">
        <v>212763</v>
      </c>
      <c r="L4058" s="2">
        <f t="shared" si="656"/>
        <v>38297.339999999997</v>
      </c>
      <c r="M4058" s="2">
        <f t="shared" si="657"/>
        <v>0</v>
      </c>
      <c r="N4058" s="2">
        <f t="shared" si="658"/>
        <v>0</v>
      </c>
      <c r="O4058" s="2">
        <f t="shared" si="659"/>
        <v>38297.339999999997</v>
      </c>
      <c r="P4058" s="2">
        <f t="shared" si="660"/>
        <v>251060.34</v>
      </c>
      <c r="Q4058" s="14">
        <f t="shared" si="661"/>
        <v>0.33999999999650754</v>
      </c>
      <c r="T4058" s="1" t="e">
        <v>#N/A</v>
      </c>
    </row>
    <row r="4059" spans="1:20" x14ac:dyDescent="0.25">
      <c r="A4059" s="2" t="str">
        <f t="shared" si="662"/>
        <v>072019</v>
      </c>
      <c r="B4059" s="11">
        <v>43665</v>
      </c>
      <c r="C4059" s="2" t="s">
        <v>3435</v>
      </c>
      <c r="D4059" s="2" t="s">
        <v>581</v>
      </c>
      <c r="E4059" s="2" t="s">
        <v>582</v>
      </c>
      <c r="F4059" s="2">
        <v>70930</v>
      </c>
      <c r="J4059" s="2">
        <v>60110</v>
      </c>
      <c r="L4059" s="2">
        <f t="shared" si="656"/>
        <v>10819.8</v>
      </c>
      <c r="M4059" s="2">
        <f t="shared" si="657"/>
        <v>0</v>
      </c>
      <c r="N4059" s="2">
        <f t="shared" si="658"/>
        <v>0</v>
      </c>
      <c r="O4059" s="2">
        <f t="shared" si="659"/>
        <v>10819.8</v>
      </c>
      <c r="P4059" s="2">
        <f t="shared" si="660"/>
        <v>70929.8</v>
      </c>
      <c r="Q4059" s="14">
        <f t="shared" si="661"/>
        <v>-0.19999999999708962</v>
      </c>
      <c r="T4059" s="1" t="e">
        <v>#N/A</v>
      </c>
    </row>
    <row r="4060" spans="1:20" x14ac:dyDescent="0.25">
      <c r="A4060" s="2" t="str">
        <f t="shared" si="662"/>
        <v>072019</v>
      </c>
      <c r="B4060" s="11">
        <v>43668</v>
      </c>
      <c r="C4060" s="2" t="s">
        <v>3436</v>
      </c>
      <c r="D4060" s="2" t="s">
        <v>581</v>
      </c>
      <c r="E4060" s="2" t="s">
        <v>582</v>
      </c>
      <c r="F4060" s="2">
        <v>21497</v>
      </c>
      <c r="J4060" s="2">
        <v>18218</v>
      </c>
      <c r="L4060" s="2">
        <f t="shared" si="656"/>
        <v>3279.24</v>
      </c>
      <c r="M4060" s="2">
        <f t="shared" si="657"/>
        <v>0</v>
      </c>
      <c r="N4060" s="2">
        <f t="shared" si="658"/>
        <v>0</v>
      </c>
      <c r="O4060" s="2">
        <f t="shared" si="659"/>
        <v>3279.24</v>
      </c>
      <c r="P4060" s="2">
        <f t="shared" si="660"/>
        <v>21497.239999999998</v>
      </c>
      <c r="Q4060" s="14">
        <f t="shared" si="661"/>
        <v>0.23999999999796273</v>
      </c>
      <c r="T4060" s="1" t="e">
        <v>#N/A</v>
      </c>
    </row>
    <row r="4061" spans="1:20" x14ac:dyDescent="0.25">
      <c r="A4061" s="2" t="str">
        <f t="shared" si="662"/>
        <v>072019</v>
      </c>
      <c r="B4061" s="11">
        <v>43676</v>
      </c>
      <c r="C4061" s="2" t="s">
        <v>3437</v>
      </c>
      <c r="D4061" s="2" t="s">
        <v>581</v>
      </c>
      <c r="E4061" s="2" t="s">
        <v>582</v>
      </c>
      <c r="F4061" s="2">
        <v>43645</v>
      </c>
      <c r="J4061" s="2">
        <v>36987</v>
      </c>
      <c r="L4061" s="2">
        <f t="shared" si="656"/>
        <v>6657.66</v>
      </c>
      <c r="M4061" s="2">
        <f t="shared" si="657"/>
        <v>0</v>
      </c>
      <c r="N4061" s="2">
        <f t="shared" si="658"/>
        <v>0</v>
      </c>
      <c r="O4061" s="2">
        <f t="shared" si="659"/>
        <v>6657.66</v>
      </c>
      <c r="P4061" s="2">
        <f t="shared" si="660"/>
        <v>43644.66</v>
      </c>
      <c r="Q4061" s="14">
        <f t="shared" si="661"/>
        <v>-0.33999999999650754</v>
      </c>
      <c r="T4061" s="1" t="e">
        <v>#N/A</v>
      </c>
    </row>
    <row r="4062" spans="1:20" x14ac:dyDescent="0.25">
      <c r="A4062" s="2" t="str">
        <f t="shared" si="662"/>
        <v>072019</v>
      </c>
      <c r="B4062" s="11">
        <v>43676</v>
      </c>
      <c r="C4062" s="2" t="s">
        <v>3438</v>
      </c>
      <c r="D4062" s="2" t="s">
        <v>581</v>
      </c>
      <c r="E4062" s="2" t="s">
        <v>582</v>
      </c>
      <c r="F4062" s="2">
        <v>215625</v>
      </c>
      <c r="J4062" s="2">
        <v>182733</v>
      </c>
      <c r="L4062" s="2">
        <f t="shared" si="656"/>
        <v>32891.94</v>
      </c>
      <c r="M4062" s="2">
        <f t="shared" si="657"/>
        <v>0</v>
      </c>
      <c r="N4062" s="2">
        <f t="shared" si="658"/>
        <v>0</v>
      </c>
      <c r="O4062" s="2">
        <f t="shared" si="659"/>
        <v>32891.94</v>
      </c>
      <c r="P4062" s="2">
        <f t="shared" si="660"/>
        <v>215624.94</v>
      </c>
      <c r="Q4062" s="14">
        <f t="shared" si="661"/>
        <v>-5.9999999997671694E-2</v>
      </c>
      <c r="T4062" s="1" t="e">
        <v>#N/A</v>
      </c>
    </row>
    <row r="4063" spans="1:20" x14ac:dyDescent="0.25">
      <c r="A4063" s="2" t="str">
        <f t="shared" si="662"/>
        <v>082019</v>
      </c>
      <c r="B4063" s="11">
        <v>43693</v>
      </c>
      <c r="C4063" s="2" t="s">
        <v>3858</v>
      </c>
      <c r="D4063" s="2" t="s">
        <v>581</v>
      </c>
      <c r="E4063" s="2" t="s">
        <v>582</v>
      </c>
      <c r="F4063" s="2">
        <v>258737</v>
      </c>
      <c r="J4063" s="2">
        <v>219269</v>
      </c>
      <c r="L4063" s="2">
        <f t="shared" si="656"/>
        <v>39468.42</v>
      </c>
      <c r="M4063" s="2">
        <f t="shared" si="657"/>
        <v>0</v>
      </c>
      <c r="N4063" s="2">
        <f t="shared" si="658"/>
        <v>0</v>
      </c>
      <c r="O4063" s="2">
        <f t="shared" si="659"/>
        <v>39468.42</v>
      </c>
      <c r="P4063" s="2">
        <f t="shared" si="660"/>
        <v>258737.41999999998</v>
      </c>
      <c r="Q4063" s="14">
        <f t="shared" si="661"/>
        <v>0.41999999998370185</v>
      </c>
      <c r="T4063" s="1" t="e">
        <v>#N/A</v>
      </c>
    </row>
    <row r="4064" spans="1:20" x14ac:dyDescent="0.25">
      <c r="A4064" s="2" t="str">
        <f t="shared" si="662"/>
        <v>082019</v>
      </c>
      <c r="B4064" s="11">
        <v>43700</v>
      </c>
      <c r="C4064" s="2" t="s">
        <v>3859</v>
      </c>
      <c r="D4064" s="2" t="s">
        <v>581</v>
      </c>
      <c r="E4064" s="2" t="s">
        <v>582</v>
      </c>
      <c r="F4064" s="2">
        <v>57524</v>
      </c>
      <c r="J4064" s="2">
        <v>48749</v>
      </c>
      <c r="L4064" s="2">
        <f t="shared" si="656"/>
        <v>8774.82</v>
      </c>
      <c r="M4064" s="2">
        <f t="shared" si="657"/>
        <v>0</v>
      </c>
      <c r="N4064" s="2">
        <f t="shared" si="658"/>
        <v>0</v>
      </c>
      <c r="O4064" s="2">
        <f t="shared" si="659"/>
        <v>8774.82</v>
      </c>
      <c r="P4064" s="2">
        <f t="shared" si="660"/>
        <v>57523.82</v>
      </c>
      <c r="Q4064" s="14">
        <f t="shared" si="661"/>
        <v>-0.18000000000029104</v>
      </c>
      <c r="T4064" s="1" t="e">
        <v>#N/A</v>
      </c>
    </row>
    <row r="4065" spans="1:20" x14ac:dyDescent="0.25">
      <c r="A4065" s="2" t="str">
        <f t="shared" si="662"/>
        <v>082019</v>
      </c>
      <c r="B4065" s="11">
        <v>43708</v>
      </c>
      <c r="C4065" s="2" t="s">
        <v>3860</v>
      </c>
      <c r="D4065" s="2" t="s">
        <v>581</v>
      </c>
      <c r="E4065" s="2" t="s">
        <v>582</v>
      </c>
      <c r="F4065" s="2">
        <v>103425</v>
      </c>
      <c r="J4065" s="2">
        <v>87648</v>
      </c>
      <c r="L4065" s="2">
        <f t="shared" si="656"/>
        <v>15776.64</v>
      </c>
      <c r="M4065" s="2">
        <f t="shared" si="657"/>
        <v>0</v>
      </c>
      <c r="N4065" s="2">
        <f t="shared" si="658"/>
        <v>0</v>
      </c>
      <c r="O4065" s="2">
        <f t="shared" si="659"/>
        <v>15776.64</v>
      </c>
      <c r="P4065" s="2">
        <f t="shared" si="660"/>
        <v>103424.64</v>
      </c>
      <c r="Q4065" s="14">
        <f t="shared" si="661"/>
        <v>-0.36000000000058208</v>
      </c>
      <c r="T4065" s="1" t="e">
        <v>#N/A</v>
      </c>
    </row>
    <row r="4066" spans="1:20" x14ac:dyDescent="0.25">
      <c r="A4066" s="2" t="str">
        <f t="shared" si="662"/>
        <v>092019</v>
      </c>
      <c r="B4066" s="11">
        <v>43717</v>
      </c>
      <c r="C4066" s="2" t="s">
        <v>4441</v>
      </c>
      <c r="D4066" s="2" t="s">
        <v>581</v>
      </c>
      <c r="E4066" s="2" t="s">
        <v>582</v>
      </c>
      <c r="F4066" s="2">
        <v>177236</v>
      </c>
      <c r="J4066" s="2">
        <v>150200</v>
      </c>
      <c r="L4066" s="2">
        <f t="shared" si="656"/>
        <v>27036</v>
      </c>
      <c r="M4066" s="2">
        <f t="shared" si="657"/>
        <v>0</v>
      </c>
      <c r="N4066" s="2">
        <f t="shared" si="658"/>
        <v>0</v>
      </c>
      <c r="O4066" s="2">
        <f t="shared" si="659"/>
        <v>27036</v>
      </c>
      <c r="P4066" s="2">
        <f t="shared" si="660"/>
        <v>177236</v>
      </c>
      <c r="Q4066" s="14">
        <f t="shared" si="661"/>
        <v>0</v>
      </c>
      <c r="T4066" s="1" t="e">
        <v>#N/A</v>
      </c>
    </row>
    <row r="4067" spans="1:20" x14ac:dyDescent="0.25">
      <c r="A4067" s="2" t="str">
        <f t="shared" si="662"/>
        <v>092019</v>
      </c>
      <c r="B4067" s="11">
        <v>43724</v>
      </c>
      <c r="C4067" s="2" t="s">
        <v>4442</v>
      </c>
      <c r="D4067" s="2" t="s">
        <v>581</v>
      </c>
      <c r="E4067" s="2" t="s">
        <v>582</v>
      </c>
      <c r="F4067" s="2">
        <v>42404</v>
      </c>
      <c r="J4067" s="2">
        <v>35936</v>
      </c>
      <c r="L4067" s="2">
        <f t="shared" si="656"/>
        <v>6468.48</v>
      </c>
      <c r="M4067" s="2">
        <f t="shared" si="657"/>
        <v>0</v>
      </c>
      <c r="N4067" s="2">
        <f t="shared" si="658"/>
        <v>0</v>
      </c>
      <c r="O4067" s="2">
        <f t="shared" si="659"/>
        <v>6468.48</v>
      </c>
      <c r="P4067" s="2">
        <f t="shared" si="660"/>
        <v>42404.479999999996</v>
      </c>
      <c r="Q4067" s="14">
        <f t="shared" si="661"/>
        <v>0.47999999999592546</v>
      </c>
      <c r="T4067" s="1" t="e">
        <v>#N/A</v>
      </c>
    </row>
    <row r="4068" spans="1:20" x14ac:dyDescent="0.25">
      <c r="A4068" s="2" t="str">
        <f t="shared" si="662"/>
        <v>092019</v>
      </c>
      <c r="B4068" s="11">
        <v>43726</v>
      </c>
      <c r="C4068" s="2" t="s">
        <v>4443</v>
      </c>
      <c r="D4068" s="2" t="s">
        <v>581</v>
      </c>
      <c r="E4068" s="2" t="s">
        <v>582</v>
      </c>
      <c r="F4068" s="2">
        <v>129989</v>
      </c>
      <c r="J4068" s="2">
        <v>110160</v>
      </c>
      <c r="L4068" s="2">
        <f t="shared" si="656"/>
        <v>19828.8</v>
      </c>
      <c r="M4068" s="2">
        <f t="shared" si="657"/>
        <v>0</v>
      </c>
      <c r="N4068" s="2">
        <f t="shared" si="658"/>
        <v>0</v>
      </c>
      <c r="O4068" s="2">
        <f t="shared" si="659"/>
        <v>19828.8</v>
      </c>
      <c r="P4068" s="2">
        <f t="shared" si="660"/>
        <v>129988.8</v>
      </c>
      <c r="Q4068" s="14">
        <f t="shared" si="661"/>
        <v>-0.19999999999708962</v>
      </c>
      <c r="T4068" s="1" t="e">
        <v>#N/A</v>
      </c>
    </row>
    <row r="4069" spans="1:20" x14ac:dyDescent="0.25">
      <c r="A4069" s="2" t="str">
        <f t="shared" si="662"/>
        <v>092019</v>
      </c>
      <c r="B4069" s="11">
        <v>43732</v>
      </c>
      <c r="C4069" s="2" t="s">
        <v>4444</v>
      </c>
      <c r="D4069" s="2" t="s">
        <v>581</v>
      </c>
      <c r="E4069" s="2" t="s">
        <v>582</v>
      </c>
      <c r="F4069" s="2">
        <v>23683</v>
      </c>
      <c r="J4069" s="2">
        <v>20070</v>
      </c>
      <c r="L4069" s="2">
        <f t="shared" si="656"/>
        <v>3612.6</v>
      </c>
      <c r="M4069" s="2">
        <f t="shared" si="657"/>
        <v>0</v>
      </c>
      <c r="N4069" s="2">
        <f t="shared" si="658"/>
        <v>0</v>
      </c>
      <c r="O4069" s="2">
        <f t="shared" si="659"/>
        <v>3612.6</v>
      </c>
      <c r="P4069" s="2">
        <f t="shared" si="660"/>
        <v>23682.6</v>
      </c>
      <c r="Q4069" s="14">
        <f t="shared" si="661"/>
        <v>-0.40000000000145519</v>
      </c>
      <c r="T4069" s="1" t="e">
        <v>#N/A</v>
      </c>
    </row>
    <row r="4070" spans="1:20" x14ac:dyDescent="0.25">
      <c r="A4070" s="2" t="str">
        <f t="shared" si="662"/>
        <v>102019</v>
      </c>
      <c r="B4070" s="11">
        <v>43742</v>
      </c>
      <c r="C4070" s="2" t="s">
        <v>4833</v>
      </c>
      <c r="D4070" s="2" t="s">
        <v>581</v>
      </c>
      <c r="E4070" s="2" t="s">
        <v>582</v>
      </c>
      <c r="F4070" s="2">
        <v>41400</v>
      </c>
      <c r="J4070" s="2">
        <v>35085</v>
      </c>
      <c r="L4070" s="2">
        <f t="shared" si="656"/>
        <v>6315.3</v>
      </c>
      <c r="M4070" s="2">
        <f t="shared" si="657"/>
        <v>0</v>
      </c>
      <c r="N4070" s="2">
        <f t="shared" si="658"/>
        <v>0</v>
      </c>
      <c r="O4070" s="2">
        <f t="shared" si="659"/>
        <v>6315.3</v>
      </c>
      <c r="P4070" s="2">
        <f t="shared" si="660"/>
        <v>41400.300000000003</v>
      </c>
      <c r="Q4070" s="14">
        <f t="shared" si="661"/>
        <v>0.30000000000291038</v>
      </c>
      <c r="T4070" s="1" t="e">
        <v>#N/A</v>
      </c>
    </row>
    <row r="4071" spans="1:20" x14ac:dyDescent="0.25">
      <c r="A4071" s="2" t="str">
        <f t="shared" si="662"/>
        <v>102019</v>
      </c>
      <c r="B4071" s="11">
        <v>43742</v>
      </c>
      <c r="C4071" s="2" t="s">
        <v>4834</v>
      </c>
      <c r="D4071" s="2" t="s">
        <v>581</v>
      </c>
      <c r="E4071" s="2" t="s">
        <v>582</v>
      </c>
      <c r="F4071" s="2">
        <v>44708</v>
      </c>
      <c r="J4071" s="2">
        <v>37888</v>
      </c>
      <c r="L4071" s="2">
        <f t="shared" si="656"/>
        <v>6819.84</v>
      </c>
      <c r="M4071" s="2">
        <f t="shared" si="657"/>
        <v>0</v>
      </c>
      <c r="N4071" s="2">
        <f t="shared" si="658"/>
        <v>0</v>
      </c>
      <c r="O4071" s="2">
        <f t="shared" si="659"/>
        <v>6819.84</v>
      </c>
      <c r="P4071" s="2">
        <f t="shared" si="660"/>
        <v>44707.839999999997</v>
      </c>
      <c r="Q4071" s="14">
        <f t="shared" si="661"/>
        <v>-0.16000000000349246</v>
      </c>
      <c r="T4071" s="1" t="e">
        <v>#N/A</v>
      </c>
    </row>
    <row r="4072" spans="1:20" x14ac:dyDescent="0.25">
      <c r="A4072" s="2" t="str">
        <f t="shared" si="662"/>
        <v>102019</v>
      </c>
      <c r="B4072" s="11">
        <v>43743</v>
      </c>
      <c r="C4072" s="2" t="s">
        <v>4835</v>
      </c>
      <c r="D4072" s="2" t="s">
        <v>581</v>
      </c>
      <c r="E4072" s="2" t="s">
        <v>582</v>
      </c>
      <c r="F4072" s="2">
        <v>56166</v>
      </c>
      <c r="J4072" s="2">
        <v>47598</v>
      </c>
      <c r="L4072" s="2">
        <f t="shared" si="656"/>
        <v>8567.64</v>
      </c>
      <c r="M4072" s="2">
        <f t="shared" si="657"/>
        <v>0</v>
      </c>
      <c r="N4072" s="2">
        <f t="shared" si="658"/>
        <v>0</v>
      </c>
      <c r="O4072" s="2">
        <f t="shared" si="659"/>
        <v>8567.64</v>
      </c>
      <c r="P4072" s="2">
        <f t="shared" si="660"/>
        <v>56165.64</v>
      </c>
      <c r="Q4072" s="14">
        <f t="shared" si="661"/>
        <v>-0.36000000000058208</v>
      </c>
      <c r="T4072" s="1" t="e">
        <v>#N/A</v>
      </c>
    </row>
    <row r="4073" spans="1:20" x14ac:dyDescent="0.25">
      <c r="A4073" s="2" t="str">
        <f t="shared" si="662"/>
        <v>102019</v>
      </c>
      <c r="B4073" s="11">
        <v>43750</v>
      </c>
      <c r="C4073" s="2" t="s">
        <v>4836</v>
      </c>
      <c r="D4073" s="2" t="s">
        <v>581</v>
      </c>
      <c r="E4073" s="2" t="s">
        <v>582</v>
      </c>
      <c r="F4073" s="2">
        <v>28649</v>
      </c>
      <c r="J4073" s="2">
        <v>24279</v>
      </c>
      <c r="L4073" s="2">
        <f t="shared" si="656"/>
        <v>4370.22</v>
      </c>
      <c r="M4073" s="2">
        <f t="shared" si="657"/>
        <v>0</v>
      </c>
      <c r="N4073" s="2">
        <f t="shared" si="658"/>
        <v>0</v>
      </c>
      <c r="O4073" s="2">
        <f t="shared" si="659"/>
        <v>4370.22</v>
      </c>
      <c r="P4073" s="2">
        <f t="shared" si="660"/>
        <v>28649.22</v>
      </c>
      <c r="Q4073" s="14">
        <f t="shared" si="661"/>
        <v>0.22000000000116415</v>
      </c>
      <c r="T4073" s="1" t="e">
        <v>#N/A</v>
      </c>
    </row>
    <row r="4074" spans="1:20" x14ac:dyDescent="0.25">
      <c r="A4074" s="2" t="str">
        <f t="shared" si="662"/>
        <v>102019</v>
      </c>
      <c r="B4074" s="11">
        <v>43753</v>
      </c>
      <c r="C4074" s="2" t="s">
        <v>4837</v>
      </c>
      <c r="D4074" s="2" t="s">
        <v>581</v>
      </c>
      <c r="E4074" s="2" t="s">
        <v>582</v>
      </c>
      <c r="F4074" s="2">
        <v>35500</v>
      </c>
      <c r="J4074" s="2">
        <v>30085</v>
      </c>
      <c r="L4074" s="2">
        <f t="shared" si="656"/>
        <v>5415.3</v>
      </c>
      <c r="M4074" s="2">
        <f t="shared" si="657"/>
        <v>0</v>
      </c>
      <c r="N4074" s="2">
        <f t="shared" si="658"/>
        <v>0</v>
      </c>
      <c r="O4074" s="2">
        <f t="shared" si="659"/>
        <v>5415.3</v>
      </c>
      <c r="P4074" s="2">
        <f t="shared" si="660"/>
        <v>35500.300000000003</v>
      </c>
      <c r="Q4074" s="14">
        <f t="shared" si="661"/>
        <v>0.30000000000291038</v>
      </c>
      <c r="T4074" s="1" t="e">
        <v>#N/A</v>
      </c>
    </row>
    <row r="4075" spans="1:20" x14ac:dyDescent="0.25">
      <c r="A4075" s="2" t="str">
        <f t="shared" si="662"/>
        <v>102019</v>
      </c>
      <c r="B4075" s="11">
        <v>43755</v>
      </c>
      <c r="C4075" s="2" t="s">
        <v>4838</v>
      </c>
      <c r="D4075" s="2" t="s">
        <v>581</v>
      </c>
      <c r="E4075" s="2" t="s">
        <v>582</v>
      </c>
      <c r="F4075" s="2">
        <v>23568</v>
      </c>
      <c r="J4075" s="2">
        <v>19973</v>
      </c>
      <c r="L4075" s="2">
        <f t="shared" si="656"/>
        <v>3595.14</v>
      </c>
      <c r="M4075" s="2">
        <f t="shared" si="657"/>
        <v>0</v>
      </c>
      <c r="N4075" s="2">
        <f t="shared" si="658"/>
        <v>0</v>
      </c>
      <c r="O4075" s="2">
        <f t="shared" si="659"/>
        <v>3595.14</v>
      </c>
      <c r="P4075" s="2">
        <f t="shared" si="660"/>
        <v>23568.14</v>
      </c>
      <c r="Q4075" s="14">
        <f t="shared" si="661"/>
        <v>0.13999999999941792</v>
      </c>
      <c r="T4075" s="1" t="e">
        <v>#N/A</v>
      </c>
    </row>
    <row r="4076" spans="1:20" x14ac:dyDescent="0.25">
      <c r="A4076" s="2" t="str">
        <f t="shared" si="662"/>
        <v>112019</v>
      </c>
      <c r="B4076" s="11">
        <v>43778</v>
      </c>
      <c r="C4076" s="2" t="s">
        <v>5233</v>
      </c>
      <c r="D4076" s="2" t="s">
        <v>581</v>
      </c>
      <c r="E4076" s="2" t="s">
        <v>582</v>
      </c>
      <c r="F4076" s="2">
        <v>78326</v>
      </c>
      <c r="J4076" s="2">
        <v>66378</v>
      </c>
      <c r="L4076" s="2">
        <f t="shared" si="656"/>
        <v>11948.04</v>
      </c>
      <c r="M4076" s="2">
        <f t="shared" si="657"/>
        <v>0</v>
      </c>
      <c r="N4076" s="2">
        <f t="shared" si="658"/>
        <v>0</v>
      </c>
      <c r="O4076" s="2">
        <f t="shared" si="659"/>
        <v>11948.04</v>
      </c>
      <c r="P4076" s="2">
        <f t="shared" si="660"/>
        <v>78326.040000000008</v>
      </c>
      <c r="Q4076" s="14">
        <f t="shared" si="661"/>
        <v>4.0000000008149073E-2</v>
      </c>
      <c r="T4076" s="1" t="e">
        <v>#N/A</v>
      </c>
    </row>
    <row r="4077" spans="1:20" x14ac:dyDescent="0.25">
      <c r="A4077" s="2" t="str">
        <f t="shared" si="662"/>
        <v>112019</v>
      </c>
      <c r="B4077" s="11">
        <v>43780</v>
      </c>
      <c r="C4077" s="2" t="s">
        <v>5234</v>
      </c>
      <c r="D4077" s="2" t="s">
        <v>581</v>
      </c>
      <c r="E4077" s="2" t="s">
        <v>582</v>
      </c>
      <c r="F4077" s="2">
        <v>291349</v>
      </c>
      <c r="J4077" s="2">
        <v>246906</v>
      </c>
      <c r="L4077" s="2">
        <f t="shared" si="656"/>
        <v>44443.08</v>
      </c>
      <c r="M4077" s="2">
        <f t="shared" si="657"/>
        <v>0</v>
      </c>
      <c r="N4077" s="2">
        <f t="shared" si="658"/>
        <v>0</v>
      </c>
      <c r="O4077" s="2">
        <f t="shared" si="659"/>
        <v>44443.08</v>
      </c>
      <c r="P4077" s="2">
        <f t="shared" si="660"/>
        <v>291349.08</v>
      </c>
      <c r="Q4077" s="14">
        <f t="shared" si="661"/>
        <v>8.0000000016298145E-2</v>
      </c>
      <c r="T4077" s="1" t="e">
        <v>#N/A</v>
      </c>
    </row>
    <row r="4078" spans="1:20" x14ac:dyDescent="0.25">
      <c r="A4078" s="2" t="str">
        <f t="shared" si="662"/>
        <v>112019</v>
      </c>
      <c r="B4078" s="11">
        <v>43782</v>
      </c>
      <c r="C4078" s="2" t="s">
        <v>5235</v>
      </c>
      <c r="D4078" s="2" t="s">
        <v>581</v>
      </c>
      <c r="E4078" s="2" t="s">
        <v>582</v>
      </c>
      <c r="F4078" s="2">
        <v>397007</v>
      </c>
      <c r="J4078" s="2">
        <v>336447</v>
      </c>
      <c r="L4078" s="2">
        <f t="shared" si="656"/>
        <v>60560.46</v>
      </c>
      <c r="M4078" s="2">
        <f t="shared" si="657"/>
        <v>0</v>
      </c>
      <c r="N4078" s="2">
        <f t="shared" si="658"/>
        <v>0</v>
      </c>
      <c r="O4078" s="2">
        <f t="shared" si="659"/>
        <v>60560.46</v>
      </c>
      <c r="P4078" s="2">
        <f t="shared" si="660"/>
        <v>397007.46</v>
      </c>
      <c r="Q4078" s="14">
        <f t="shared" si="661"/>
        <v>0.46000000002095476</v>
      </c>
      <c r="T4078" s="1" t="e">
        <v>#N/A</v>
      </c>
    </row>
    <row r="4079" spans="1:20" x14ac:dyDescent="0.25">
      <c r="A4079" s="2" t="str">
        <f t="shared" si="662"/>
        <v>112019</v>
      </c>
      <c r="B4079" s="11">
        <v>43783</v>
      </c>
      <c r="C4079" s="2" t="s">
        <v>1266</v>
      </c>
      <c r="D4079" s="2" t="s">
        <v>581</v>
      </c>
      <c r="E4079" s="2" t="s">
        <v>582</v>
      </c>
      <c r="F4079" s="2">
        <v>70352</v>
      </c>
      <c r="J4079" s="2">
        <v>59620</v>
      </c>
      <c r="L4079" s="2">
        <f t="shared" si="656"/>
        <v>10731.6</v>
      </c>
      <c r="M4079" s="2">
        <f t="shared" si="657"/>
        <v>0</v>
      </c>
      <c r="N4079" s="2">
        <f t="shared" si="658"/>
        <v>0</v>
      </c>
      <c r="O4079" s="2">
        <f t="shared" si="659"/>
        <v>10731.6</v>
      </c>
      <c r="P4079" s="2">
        <f t="shared" si="660"/>
        <v>70351.600000000006</v>
      </c>
      <c r="Q4079" s="14">
        <f t="shared" si="661"/>
        <v>-0.39999999999417923</v>
      </c>
      <c r="T4079" s="1" t="e">
        <v>#N/A</v>
      </c>
    </row>
    <row r="4080" spans="1:20" x14ac:dyDescent="0.25">
      <c r="A4080" s="2" t="str">
        <f t="shared" si="662"/>
        <v>112019</v>
      </c>
      <c r="B4080" s="11">
        <v>43783</v>
      </c>
      <c r="C4080" s="2" t="s">
        <v>5236</v>
      </c>
      <c r="D4080" s="2" t="s">
        <v>581</v>
      </c>
      <c r="E4080" s="2" t="s">
        <v>582</v>
      </c>
      <c r="F4080" s="2">
        <v>513964</v>
      </c>
      <c r="J4080" s="2">
        <v>435563</v>
      </c>
      <c r="L4080" s="2">
        <f t="shared" si="656"/>
        <v>78401.34</v>
      </c>
      <c r="M4080" s="2">
        <f t="shared" si="657"/>
        <v>0</v>
      </c>
      <c r="N4080" s="2">
        <f t="shared" si="658"/>
        <v>0</v>
      </c>
      <c r="O4080" s="2">
        <f t="shared" si="659"/>
        <v>78401.34</v>
      </c>
      <c r="P4080" s="2">
        <f t="shared" si="660"/>
        <v>513964.33999999997</v>
      </c>
      <c r="Q4080" s="14">
        <f t="shared" si="661"/>
        <v>0.33999999996740371</v>
      </c>
      <c r="T4080" s="1" t="e">
        <v>#N/A</v>
      </c>
    </row>
    <row r="4081" spans="1:20" x14ac:dyDescent="0.25">
      <c r="A4081" s="2" t="str">
        <f t="shared" si="662"/>
        <v>112019</v>
      </c>
      <c r="B4081" s="11">
        <v>43785</v>
      </c>
      <c r="C4081" s="2" t="s">
        <v>5237</v>
      </c>
      <c r="D4081" s="2" t="s">
        <v>581</v>
      </c>
      <c r="E4081" s="2" t="s">
        <v>582</v>
      </c>
      <c r="F4081" s="2">
        <v>21915</v>
      </c>
      <c r="J4081" s="2">
        <v>18572</v>
      </c>
      <c r="L4081" s="2">
        <f t="shared" si="656"/>
        <v>3342.96</v>
      </c>
      <c r="M4081" s="2">
        <f t="shared" si="657"/>
        <v>0</v>
      </c>
      <c r="N4081" s="2">
        <f t="shared" si="658"/>
        <v>0</v>
      </c>
      <c r="O4081" s="2">
        <f t="shared" si="659"/>
        <v>3342.96</v>
      </c>
      <c r="P4081" s="2">
        <f t="shared" si="660"/>
        <v>21914.959999999999</v>
      </c>
      <c r="Q4081" s="14">
        <f t="shared" si="661"/>
        <v>-4.0000000000873115E-2</v>
      </c>
      <c r="T4081" s="1" t="e">
        <v>#N/A</v>
      </c>
    </row>
    <row r="4082" spans="1:20" x14ac:dyDescent="0.25">
      <c r="A4082" s="2" t="str">
        <f t="shared" si="662"/>
        <v>112019</v>
      </c>
      <c r="B4082" s="11">
        <v>43785</v>
      </c>
      <c r="C4082" s="2" t="s">
        <v>5238</v>
      </c>
      <c r="D4082" s="2" t="s">
        <v>581</v>
      </c>
      <c r="E4082" s="2" t="s">
        <v>582</v>
      </c>
      <c r="F4082" s="2">
        <v>106060</v>
      </c>
      <c r="J4082" s="2">
        <v>89881</v>
      </c>
      <c r="L4082" s="2">
        <f t="shared" si="656"/>
        <v>16178.58</v>
      </c>
      <c r="M4082" s="2">
        <f t="shared" si="657"/>
        <v>0</v>
      </c>
      <c r="N4082" s="2">
        <f t="shared" si="658"/>
        <v>0</v>
      </c>
      <c r="O4082" s="2">
        <f t="shared" si="659"/>
        <v>16178.58</v>
      </c>
      <c r="P4082" s="2">
        <f t="shared" si="660"/>
        <v>106059.58</v>
      </c>
      <c r="Q4082" s="14">
        <f t="shared" si="661"/>
        <v>-0.41999999999825377</v>
      </c>
      <c r="T4082" s="1" t="e">
        <v>#N/A</v>
      </c>
    </row>
    <row r="4083" spans="1:20" x14ac:dyDescent="0.25">
      <c r="A4083" s="2" t="str">
        <f t="shared" si="662"/>
        <v>112019</v>
      </c>
      <c r="B4083" s="11">
        <v>43788</v>
      </c>
      <c r="C4083" s="2" t="s">
        <v>5239</v>
      </c>
      <c r="D4083" s="2" t="s">
        <v>581</v>
      </c>
      <c r="E4083" s="2" t="s">
        <v>582</v>
      </c>
      <c r="F4083" s="2">
        <v>73601</v>
      </c>
      <c r="J4083" s="2">
        <v>62374</v>
      </c>
      <c r="L4083" s="2">
        <f t="shared" si="656"/>
        <v>11227.32</v>
      </c>
      <c r="M4083" s="2">
        <f t="shared" si="657"/>
        <v>0</v>
      </c>
      <c r="N4083" s="2">
        <f t="shared" si="658"/>
        <v>0</v>
      </c>
      <c r="O4083" s="2">
        <f t="shared" si="659"/>
        <v>11227.32</v>
      </c>
      <c r="P4083" s="2">
        <f t="shared" si="660"/>
        <v>73601.320000000007</v>
      </c>
      <c r="Q4083" s="14">
        <f t="shared" si="661"/>
        <v>0.32000000000698492</v>
      </c>
      <c r="T4083" s="1" t="e">
        <v>#N/A</v>
      </c>
    </row>
    <row r="4084" spans="1:20" x14ac:dyDescent="0.25">
      <c r="A4084" s="2" t="str">
        <f t="shared" si="662"/>
        <v>112019</v>
      </c>
      <c r="B4084" s="11">
        <v>43791</v>
      </c>
      <c r="C4084" s="2" t="s">
        <v>5240</v>
      </c>
      <c r="D4084" s="2" t="s">
        <v>581</v>
      </c>
      <c r="E4084" s="2" t="s">
        <v>582</v>
      </c>
      <c r="F4084" s="2">
        <v>20320</v>
      </c>
      <c r="J4084" s="2">
        <v>17220</v>
      </c>
      <c r="L4084" s="2">
        <f t="shared" si="656"/>
        <v>3099.6</v>
      </c>
      <c r="M4084" s="2">
        <f t="shared" si="657"/>
        <v>0</v>
      </c>
      <c r="N4084" s="2">
        <f t="shared" si="658"/>
        <v>0</v>
      </c>
      <c r="O4084" s="2">
        <f t="shared" si="659"/>
        <v>3099.6</v>
      </c>
      <c r="P4084" s="2">
        <f t="shared" si="660"/>
        <v>20319.599999999999</v>
      </c>
      <c r="Q4084" s="14">
        <f t="shared" si="661"/>
        <v>-0.40000000000145519</v>
      </c>
      <c r="T4084" s="1" t="e">
        <v>#N/A</v>
      </c>
    </row>
    <row r="4085" spans="1:20" x14ac:dyDescent="0.25">
      <c r="A4085" s="2" t="str">
        <f t="shared" si="662"/>
        <v>112019</v>
      </c>
      <c r="B4085" s="11">
        <v>43791</v>
      </c>
      <c r="C4085" s="2" t="s">
        <v>5241</v>
      </c>
      <c r="D4085" s="2" t="s">
        <v>581</v>
      </c>
      <c r="E4085" s="2" t="s">
        <v>582</v>
      </c>
      <c r="F4085" s="2">
        <v>78444</v>
      </c>
      <c r="J4085" s="2">
        <v>66478</v>
      </c>
      <c r="L4085" s="2">
        <f t="shared" si="656"/>
        <v>11966.04</v>
      </c>
      <c r="M4085" s="2">
        <f t="shared" si="657"/>
        <v>0</v>
      </c>
      <c r="N4085" s="2">
        <f t="shared" si="658"/>
        <v>0</v>
      </c>
      <c r="O4085" s="2">
        <f t="shared" si="659"/>
        <v>11966.04</v>
      </c>
      <c r="P4085" s="2">
        <f t="shared" si="660"/>
        <v>78444.040000000008</v>
      </c>
      <c r="Q4085" s="14">
        <f t="shared" si="661"/>
        <v>4.0000000008149073E-2</v>
      </c>
      <c r="T4085" s="1" t="e">
        <v>#N/A</v>
      </c>
    </row>
    <row r="4086" spans="1:20" x14ac:dyDescent="0.25">
      <c r="A4086" s="2" t="str">
        <f t="shared" si="662"/>
        <v>112019</v>
      </c>
      <c r="B4086" s="11">
        <v>43796</v>
      </c>
      <c r="C4086" s="2" t="s">
        <v>5242</v>
      </c>
      <c r="D4086" s="2" t="s">
        <v>581</v>
      </c>
      <c r="E4086" s="2" t="s">
        <v>582</v>
      </c>
      <c r="F4086" s="2">
        <v>104908</v>
      </c>
      <c r="J4086" s="2">
        <v>88905</v>
      </c>
      <c r="L4086" s="2">
        <f t="shared" si="656"/>
        <v>16002.9</v>
      </c>
      <c r="M4086" s="2">
        <f t="shared" si="657"/>
        <v>0</v>
      </c>
      <c r="N4086" s="2">
        <f t="shared" si="658"/>
        <v>0</v>
      </c>
      <c r="O4086" s="2">
        <f t="shared" si="659"/>
        <v>16002.9</v>
      </c>
      <c r="P4086" s="2">
        <f t="shared" si="660"/>
        <v>104907.9</v>
      </c>
      <c r="Q4086" s="14">
        <f t="shared" si="661"/>
        <v>-0.10000000000582077</v>
      </c>
      <c r="T4086" s="1" t="e">
        <v>#N/A</v>
      </c>
    </row>
    <row r="4087" spans="1:20" x14ac:dyDescent="0.25">
      <c r="A4087" s="2" t="str">
        <f t="shared" si="662"/>
        <v>112019</v>
      </c>
      <c r="B4087" s="11">
        <v>43798</v>
      </c>
      <c r="C4087" s="2" t="s">
        <v>5243</v>
      </c>
      <c r="D4087" s="2" t="s">
        <v>581</v>
      </c>
      <c r="E4087" s="2" t="s">
        <v>582</v>
      </c>
      <c r="F4087" s="2">
        <v>27881</v>
      </c>
      <c r="J4087" s="2">
        <v>23628</v>
      </c>
      <c r="L4087" s="2">
        <f t="shared" si="656"/>
        <v>4253.04</v>
      </c>
      <c r="M4087" s="2">
        <f t="shared" si="657"/>
        <v>0</v>
      </c>
      <c r="N4087" s="2">
        <f t="shared" si="658"/>
        <v>0</v>
      </c>
      <c r="O4087" s="2">
        <f t="shared" si="659"/>
        <v>4253.04</v>
      </c>
      <c r="P4087" s="2">
        <f t="shared" si="660"/>
        <v>27881.040000000001</v>
      </c>
      <c r="Q4087" s="14">
        <f t="shared" si="661"/>
        <v>4.0000000000873115E-2</v>
      </c>
      <c r="T4087" s="1" t="e">
        <v>#N/A</v>
      </c>
    </row>
    <row r="4088" spans="1:20" x14ac:dyDescent="0.25">
      <c r="A4088" s="2" t="str">
        <f t="shared" si="662"/>
        <v>112019</v>
      </c>
      <c r="B4088" s="11">
        <v>43798</v>
      </c>
      <c r="C4088" s="2" t="s">
        <v>5244</v>
      </c>
      <c r="D4088" s="2" t="s">
        <v>581</v>
      </c>
      <c r="E4088" s="2" t="s">
        <v>582</v>
      </c>
      <c r="F4088" s="2">
        <v>23096</v>
      </c>
      <c r="J4088" s="2">
        <v>19573</v>
      </c>
      <c r="L4088" s="2">
        <f t="shared" si="656"/>
        <v>3523.14</v>
      </c>
      <c r="M4088" s="2">
        <f t="shared" si="657"/>
        <v>0</v>
      </c>
      <c r="N4088" s="2">
        <f t="shared" si="658"/>
        <v>0</v>
      </c>
      <c r="O4088" s="2">
        <f t="shared" si="659"/>
        <v>3523.14</v>
      </c>
      <c r="P4088" s="2">
        <f t="shared" si="660"/>
        <v>23096.14</v>
      </c>
      <c r="Q4088" s="14">
        <f t="shared" si="661"/>
        <v>0.13999999999941792</v>
      </c>
      <c r="T4088" s="1" t="e">
        <v>#N/A</v>
      </c>
    </row>
    <row r="4089" spans="1:20" x14ac:dyDescent="0.25">
      <c r="A4089" s="2" t="str">
        <f t="shared" si="662"/>
        <v>112019</v>
      </c>
      <c r="B4089" s="11">
        <v>43798</v>
      </c>
      <c r="C4089" s="2" t="s">
        <v>5245</v>
      </c>
      <c r="D4089" s="2" t="s">
        <v>581</v>
      </c>
      <c r="E4089" s="2" t="s">
        <v>582</v>
      </c>
      <c r="F4089" s="2">
        <v>248152</v>
      </c>
      <c r="J4089" s="2">
        <v>210298</v>
      </c>
      <c r="L4089" s="2">
        <f t="shared" si="656"/>
        <v>37853.64</v>
      </c>
      <c r="M4089" s="2">
        <f t="shared" si="657"/>
        <v>0</v>
      </c>
      <c r="N4089" s="2">
        <f t="shared" si="658"/>
        <v>0</v>
      </c>
      <c r="O4089" s="2">
        <f t="shared" si="659"/>
        <v>37853.64</v>
      </c>
      <c r="P4089" s="2">
        <f t="shared" si="660"/>
        <v>248151.64</v>
      </c>
      <c r="Q4089" s="14">
        <f t="shared" si="661"/>
        <v>-0.35999999998603016</v>
      </c>
      <c r="T4089" s="1" t="e">
        <v>#N/A</v>
      </c>
    </row>
    <row r="4090" spans="1:20" x14ac:dyDescent="0.25">
      <c r="A4090" s="2" t="str">
        <f t="shared" si="662"/>
        <v>122019</v>
      </c>
      <c r="B4090" s="11">
        <v>43805</v>
      </c>
      <c r="C4090" s="2" t="s">
        <v>5681</v>
      </c>
      <c r="D4090" s="2" t="s">
        <v>581</v>
      </c>
      <c r="E4090" s="2" t="s">
        <v>582</v>
      </c>
      <c r="F4090" s="2">
        <v>33138</v>
      </c>
      <c r="J4090" s="2">
        <v>28083</v>
      </c>
      <c r="L4090" s="2">
        <f t="shared" si="656"/>
        <v>5054.9399999999996</v>
      </c>
      <c r="M4090" s="2">
        <f t="shared" si="657"/>
        <v>0</v>
      </c>
      <c r="N4090" s="2">
        <f t="shared" si="658"/>
        <v>0</v>
      </c>
      <c r="O4090" s="2">
        <f t="shared" si="659"/>
        <v>5054.9399999999996</v>
      </c>
      <c r="P4090" s="2">
        <f t="shared" si="660"/>
        <v>33137.94</v>
      </c>
      <c r="Q4090" s="14">
        <f t="shared" si="661"/>
        <v>-5.9999999997671694E-2</v>
      </c>
      <c r="T4090" s="1" t="e">
        <v>#N/A</v>
      </c>
    </row>
    <row r="4091" spans="1:20" x14ac:dyDescent="0.25">
      <c r="A4091" s="2" t="str">
        <f t="shared" si="662"/>
        <v>122019</v>
      </c>
      <c r="B4091" s="11">
        <v>43808</v>
      </c>
      <c r="C4091" s="2" t="s">
        <v>5682</v>
      </c>
      <c r="D4091" s="2" t="s">
        <v>581</v>
      </c>
      <c r="E4091" s="2" t="s">
        <v>582</v>
      </c>
      <c r="F4091" s="2">
        <v>216608</v>
      </c>
      <c r="J4091" s="2">
        <v>183566</v>
      </c>
      <c r="L4091" s="2">
        <f t="shared" si="656"/>
        <v>33041.879999999997</v>
      </c>
      <c r="M4091" s="2">
        <f t="shared" si="657"/>
        <v>0</v>
      </c>
      <c r="N4091" s="2">
        <f t="shared" si="658"/>
        <v>0</v>
      </c>
      <c r="O4091" s="2">
        <f t="shared" si="659"/>
        <v>33041.879999999997</v>
      </c>
      <c r="P4091" s="2">
        <f t="shared" si="660"/>
        <v>216607.88</v>
      </c>
      <c r="Q4091" s="14">
        <f t="shared" si="661"/>
        <v>-0.11999999999534339</v>
      </c>
      <c r="T4091" s="1" t="e">
        <v>#N/A</v>
      </c>
    </row>
    <row r="4092" spans="1:20" x14ac:dyDescent="0.25">
      <c r="A4092" s="2" t="str">
        <f t="shared" si="662"/>
        <v>122019</v>
      </c>
      <c r="B4092" s="11">
        <v>43811</v>
      </c>
      <c r="C4092" s="2" t="s">
        <v>5683</v>
      </c>
      <c r="D4092" s="2" t="s">
        <v>581</v>
      </c>
      <c r="E4092" s="2" t="s">
        <v>582</v>
      </c>
      <c r="F4092" s="2">
        <v>26700</v>
      </c>
      <c r="J4092" s="2">
        <v>22627</v>
      </c>
      <c r="L4092" s="2">
        <f t="shared" si="656"/>
        <v>4072.86</v>
      </c>
      <c r="M4092" s="2">
        <f t="shared" si="657"/>
        <v>0</v>
      </c>
      <c r="N4092" s="2">
        <f t="shared" si="658"/>
        <v>0</v>
      </c>
      <c r="O4092" s="2">
        <f t="shared" si="659"/>
        <v>4072.86</v>
      </c>
      <c r="P4092" s="2">
        <f t="shared" si="660"/>
        <v>26699.86</v>
      </c>
      <c r="Q4092" s="14">
        <f t="shared" si="661"/>
        <v>-0.13999999999941792</v>
      </c>
      <c r="T4092" s="1" t="e">
        <v>#N/A</v>
      </c>
    </row>
    <row r="4093" spans="1:20" x14ac:dyDescent="0.25">
      <c r="A4093" s="2" t="str">
        <f t="shared" si="662"/>
        <v>122019</v>
      </c>
      <c r="B4093" s="11">
        <v>43815</v>
      </c>
      <c r="C4093" s="2" t="s">
        <v>5684</v>
      </c>
      <c r="D4093" s="2" t="s">
        <v>581</v>
      </c>
      <c r="E4093" s="2" t="s">
        <v>582</v>
      </c>
      <c r="F4093" s="2">
        <v>42826</v>
      </c>
      <c r="J4093" s="2">
        <v>36293</v>
      </c>
      <c r="L4093" s="2">
        <f t="shared" si="656"/>
        <v>6532.74</v>
      </c>
      <c r="M4093" s="2">
        <f t="shared" si="657"/>
        <v>0</v>
      </c>
      <c r="N4093" s="2">
        <f t="shared" si="658"/>
        <v>0</v>
      </c>
      <c r="O4093" s="2">
        <f t="shared" si="659"/>
        <v>6532.74</v>
      </c>
      <c r="P4093" s="2">
        <f t="shared" si="660"/>
        <v>42825.74</v>
      </c>
      <c r="Q4093" s="14">
        <f t="shared" si="661"/>
        <v>-0.26000000000203727</v>
      </c>
      <c r="T4093" s="1" t="e">
        <v>#N/A</v>
      </c>
    </row>
    <row r="4094" spans="1:20" x14ac:dyDescent="0.25">
      <c r="A4094" s="2" t="str">
        <f t="shared" si="662"/>
        <v>122019</v>
      </c>
      <c r="B4094" s="11">
        <v>43815</v>
      </c>
      <c r="C4094" s="2" t="s">
        <v>5685</v>
      </c>
      <c r="D4094" s="2" t="s">
        <v>581</v>
      </c>
      <c r="E4094" s="2" t="s">
        <v>582</v>
      </c>
      <c r="F4094" s="2">
        <v>149801</v>
      </c>
      <c r="J4094" s="2">
        <v>126950</v>
      </c>
      <c r="L4094" s="2">
        <f t="shared" si="656"/>
        <v>22851</v>
      </c>
      <c r="M4094" s="2">
        <f t="shared" si="657"/>
        <v>0</v>
      </c>
      <c r="N4094" s="2">
        <f t="shared" si="658"/>
        <v>0</v>
      </c>
      <c r="O4094" s="2">
        <f t="shared" si="659"/>
        <v>22851</v>
      </c>
      <c r="P4094" s="2">
        <f t="shared" si="660"/>
        <v>149801</v>
      </c>
      <c r="Q4094" s="14">
        <f t="shared" si="661"/>
        <v>0</v>
      </c>
      <c r="T4094" s="1" t="e">
        <v>#N/A</v>
      </c>
    </row>
    <row r="4095" spans="1:20" x14ac:dyDescent="0.25">
      <c r="A4095" s="2" t="str">
        <f t="shared" si="662"/>
        <v>122019</v>
      </c>
      <c r="B4095" s="11">
        <v>43816</v>
      </c>
      <c r="C4095" s="2" t="s">
        <v>5686</v>
      </c>
      <c r="D4095" s="2" t="s">
        <v>581</v>
      </c>
      <c r="E4095" s="2" t="s">
        <v>582</v>
      </c>
      <c r="F4095" s="2">
        <v>293045</v>
      </c>
      <c r="J4095" s="2">
        <v>248343</v>
      </c>
      <c r="L4095" s="2">
        <f t="shared" si="656"/>
        <v>44701.74</v>
      </c>
      <c r="M4095" s="2">
        <f t="shared" si="657"/>
        <v>0</v>
      </c>
      <c r="N4095" s="2">
        <f t="shared" si="658"/>
        <v>0</v>
      </c>
      <c r="O4095" s="2">
        <f t="shared" si="659"/>
        <v>44701.74</v>
      </c>
      <c r="P4095" s="2">
        <f t="shared" si="660"/>
        <v>293044.74</v>
      </c>
      <c r="Q4095" s="14">
        <f t="shared" si="661"/>
        <v>-0.26000000000931323</v>
      </c>
      <c r="T4095" s="1" t="e">
        <v>#N/A</v>
      </c>
    </row>
    <row r="4096" spans="1:20" x14ac:dyDescent="0.25">
      <c r="A4096" s="2" t="str">
        <f t="shared" si="662"/>
        <v>122019</v>
      </c>
      <c r="B4096" s="11">
        <v>43819</v>
      </c>
      <c r="C4096" s="2" t="s">
        <v>5687</v>
      </c>
      <c r="D4096" s="2" t="s">
        <v>581</v>
      </c>
      <c r="E4096" s="2" t="s">
        <v>582</v>
      </c>
      <c r="F4096" s="2">
        <v>33138</v>
      </c>
      <c r="J4096" s="2">
        <v>28083</v>
      </c>
      <c r="L4096" s="2">
        <f t="shared" si="656"/>
        <v>5054.9399999999996</v>
      </c>
      <c r="M4096" s="2">
        <f t="shared" si="657"/>
        <v>0</v>
      </c>
      <c r="N4096" s="2">
        <f t="shared" si="658"/>
        <v>0</v>
      </c>
      <c r="O4096" s="2">
        <f t="shared" si="659"/>
        <v>5054.9399999999996</v>
      </c>
      <c r="P4096" s="2">
        <f t="shared" si="660"/>
        <v>33137.94</v>
      </c>
      <c r="Q4096" s="14">
        <f t="shared" si="661"/>
        <v>-5.9999999997671694E-2</v>
      </c>
      <c r="T4096" s="1" t="e">
        <v>#N/A</v>
      </c>
    </row>
    <row r="4097" spans="1:20" x14ac:dyDescent="0.25">
      <c r="A4097" s="2" t="str">
        <f t="shared" si="662"/>
        <v>122019</v>
      </c>
      <c r="B4097" s="11">
        <v>43819</v>
      </c>
      <c r="C4097" s="2" t="s">
        <v>5688</v>
      </c>
      <c r="D4097" s="2" t="s">
        <v>581</v>
      </c>
      <c r="E4097" s="2" t="s">
        <v>582</v>
      </c>
      <c r="F4097" s="2">
        <v>99710</v>
      </c>
      <c r="J4097" s="2">
        <v>84500</v>
      </c>
      <c r="L4097" s="2">
        <f t="shared" si="656"/>
        <v>15210</v>
      </c>
      <c r="M4097" s="2">
        <f t="shared" si="657"/>
        <v>0</v>
      </c>
      <c r="N4097" s="2">
        <f t="shared" si="658"/>
        <v>0</v>
      </c>
      <c r="O4097" s="2">
        <f t="shared" si="659"/>
        <v>15210</v>
      </c>
      <c r="P4097" s="2">
        <f t="shared" si="660"/>
        <v>99710</v>
      </c>
      <c r="Q4097" s="14">
        <f t="shared" si="661"/>
        <v>0</v>
      </c>
      <c r="T4097" s="1" t="e">
        <v>#N/A</v>
      </c>
    </row>
    <row r="4098" spans="1:20" x14ac:dyDescent="0.25">
      <c r="A4098" s="2" t="str">
        <f t="shared" si="662"/>
        <v>122019</v>
      </c>
      <c r="B4098" s="11">
        <v>43826</v>
      </c>
      <c r="C4098" s="2" t="s">
        <v>5689</v>
      </c>
      <c r="D4098" s="2" t="s">
        <v>581</v>
      </c>
      <c r="E4098" s="2" t="s">
        <v>582</v>
      </c>
      <c r="F4098" s="2">
        <v>69465</v>
      </c>
      <c r="J4098" s="2">
        <v>58869</v>
      </c>
      <c r="L4098" s="2">
        <f t="shared" si="656"/>
        <v>10596.42</v>
      </c>
      <c r="M4098" s="2">
        <f t="shared" si="657"/>
        <v>0</v>
      </c>
      <c r="N4098" s="2">
        <f t="shared" si="658"/>
        <v>0</v>
      </c>
      <c r="O4098" s="2">
        <f t="shared" si="659"/>
        <v>10596.42</v>
      </c>
      <c r="P4098" s="2">
        <f t="shared" si="660"/>
        <v>69465.42</v>
      </c>
      <c r="Q4098" s="14">
        <f t="shared" si="661"/>
        <v>0.41999999999825377</v>
      </c>
      <c r="T4098" s="1" t="e">
        <v>#N/A</v>
      </c>
    </row>
    <row r="4099" spans="1:20" x14ac:dyDescent="0.25">
      <c r="A4099" s="2" t="str">
        <f t="shared" si="662"/>
        <v>012020</v>
      </c>
      <c r="B4099" s="11">
        <v>43847</v>
      </c>
      <c r="C4099" s="2" t="s">
        <v>150</v>
      </c>
      <c r="D4099" s="2" t="s">
        <v>148</v>
      </c>
      <c r="E4099" s="2" t="s">
        <v>149</v>
      </c>
      <c r="F4099" s="2">
        <v>245322</v>
      </c>
      <c r="J4099" s="2">
        <v>207900</v>
      </c>
      <c r="L4099" s="2">
        <f t="shared" ref="L4099:L4106" si="663">+(H4099*$H$1/100)+(I4099*$I$1/100)+(J4099*$J$1/100)+(K4099*$K$1/100)</f>
        <v>37422</v>
      </c>
      <c r="M4099" s="2">
        <f t="shared" ref="M4099:M4106" si="664">+IF(VALUE(LEFT(D4099,2))=33,L4099/2,0)</f>
        <v>0</v>
      </c>
      <c r="N4099" s="2">
        <f t="shared" ref="N4099:N4106" si="665">+M4099</f>
        <v>0</v>
      </c>
      <c r="O4099" s="2">
        <f t="shared" ref="O4099:O4106" si="666">+IF(VALUE(LEFT(D4099,2))=33,0,L4099)</f>
        <v>37422</v>
      </c>
      <c r="P4099" s="2">
        <f t="shared" ref="P4099:P4106" si="667">H4099+I4099+J4099+K4099+L4099+G4099</f>
        <v>245322</v>
      </c>
      <c r="Q4099" s="14">
        <f t="shared" ref="Q4099:Q4106" si="668">P4099-F4099</f>
        <v>0</v>
      </c>
      <c r="T4099" s="1" t="e">
        <v>#N/A</v>
      </c>
    </row>
    <row r="4100" spans="1:20" x14ac:dyDescent="0.25">
      <c r="A4100" s="2" t="str">
        <f t="shared" si="662"/>
        <v>012020</v>
      </c>
      <c r="B4100" s="11">
        <v>43847</v>
      </c>
      <c r="C4100" s="2" t="s">
        <v>151</v>
      </c>
      <c r="D4100" s="2" t="s">
        <v>148</v>
      </c>
      <c r="E4100" s="2" t="s">
        <v>149</v>
      </c>
      <c r="F4100" s="2">
        <v>3186</v>
      </c>
      <c r="J4100" s="2">
        <v>2700</v>
      </c>
      <c r="L4100" s="2">
        <f t="shared" si="663"/>
        <v>486</v>
      </c>
      <c r="M4100" s="2">
        <f t="shared" si="664"/>
        <v>0</v>
      </c>
      <c r="N4100" s="2">
        <f t="shared" si="665"/>
        <v>0</v>
      </c>
      <c r="O4100" s="2">
        <f t="shared" si="666"/>
        <v>486</v>
      </c>
      <c r="P4100" s="2">
        <f t="shared" si="667"/>
        <v>3186</v>
      </c>
      <c r="Q4100" s="14">
        <f t="shared" si="668"/>
        <v>0</v>
      </c>
      <c r="T4100" s="1" t="e">
        <v>#N/A</v>
      </c>
    </row>
    <row r="4101" spans="1:20" x14ac:dyDescent="0.25">
      <c r="A4101" s="2" t="str">
        <f t="shared" si="662"/>
        <v>012020</v>
      </c>
      <c r="B4101" s="11">
        <v>43854</v>
      </c>
      <c r="C4101" s="2" t="s">
        <v>152</v>
      </c>
      <c r="D4101" s="2" t="s">
        <v>148</v>
      </c>
      <c r="E4101" s="2" t="s">
        <v>149</v>
      </c>
      <c r="F4101" s="2">
        <v>144078</v>
      </c>
      <c r="J4101" s="2">
        <v>122100</v>
      </c>
      <c r="L4101" s="2">
        <f t="shared" si="663"/>
        <v>21978</v>
      </c>
      <c r="M4101" s="2">
        <f t="shared" si="664"/>
        <v>0</v>
      </c>
      <c r="N4101" s="2">
        <f t="shared" si="665"/>
        <v>0</v>
      </c>
      <c r="O4101" s="2">
        <f t="shared" si="666"/>
        <v>21978</v>
      </c>
      <c r="P4101" s="2">
        <f t="shared" si="667"/>
        <v>144078</v>
      </c>
      <c r="Q4101" s="14">
        <f t="shared" si="668"/>
        <v>0</v>
      </c>
      <c r="T4101" s="1" t="e">
        <v>#N/A</v>
      </c>
    </row>
    <row r="4102" spans="1:20" x14ac:dyDescent="0.25">
      <c r="A4102" s="2" t="str">
        <f t="shared" si="662"/>
        <v>012020</v>
      </c>
      <c r="B4102" s="11">
        <v>43854</v>
      </c>
      <c r="C4102" s="2" t="s">
        <v>153</v>
      </c>
      <c r="D4102" s="2" t="s">
        <v>148</v>
      </c>
      <c r="E4102" s="2" t="s">
        <v>149</v>
      </c>
      <c r="F4102" s="2">
        <v>97350</v>
      </c>
      <c r="J4102" s="2">
        <v>82500</v>
      </c>
      <c r="L4102" s="2">
        <f t="shared" si="663"/>
        <v>14850</v>
      </c>
      <c r="M4102" s="2">
        <f t="shared" si="664"/>
        <v>0</v>
      </c>
      <c r="N4102" s="2">
        <f t="shared" si="665"/>
        <v>0</v>
      </c>
      <c r="O4102" s="2">
        <f t="shared" si="666"/>
        <v>14850</v>
      </c>
      <c r="P4102" s="2">
        <f t="shared" si="667"/>
        <v>97350</v>
      </c>
      <c r="Q4102" s="14">
        <f t="shared" si="668"/>
        <v>0</v>
      </c>
      <c r="T4102" s="1" t="e">
        <v>#N/A</v>
      </c>
    </row>
    <row r="4103" spans="1:20" x14ac:dyDescent="0.25">
      <c r="A4103" s="2" t="str">
        <f t="shared" si="662"/>
        <v>022020</v>
      </c>
      <c r="B4103" s="11">
        <v>43873</v>
      </c>
      <c r="C4103" s="2" t="s">
        <v>805</v>
      </c>
      <c r="D4103" s="2" t="s">
        <v>148</v>
      </c>
      <c r="E4103" s="2" t="s">
        <v>149</v>
      </c>
      <c r="F4103" s="2">
        <v>42480</v>
      </c>
      <c r="J4103" s="2">
        <v>36000</v>
      </c>
      <c r="L4103" s="2">
        <f t="shared" si="663"/>
        <v>6480</v>
      </c>
      <c r="M4103" s="2">
        <f t="shared" si="664"/>
        <v>0</v>
      </c>
      <c r="N4103" s="2">
        <f t="shared" si="665"/>
        <v>0</v>
      </c>
      <c r="O4103" s="2">
        <f t="shared" si="666"/>
        <v>6480</v>
      </c>
      <c r="P4103" s="2">
        <f t="shared" si="667"/>
        <v>42480</v>
      </c>
      <c r="Q4103" s="14">
        <f t="shared" si="668"/>
        <v>0</v>
      </c>
      <c r="T4103" s="1" t="e">
        <v>#N/A</v>
      </c>
    </row>
    <row r="4104" spans="1:20" x14ac:dyDescent="0.25">
      <c r="A4104" s="2" t="str">
        <f t="shared" si="662"/>
        <v>072019</v>
      </c>
      <c r="B4104" s="11">
        <v>43652</v>
      </c>
      <c r="C4104" s="2" t="s">
        <v>3111</v>
      </c>
      <c r="D4104" s="2" t="s">
        <v>148</v>
      </c>
      <c r="E4104" s="2" t="s">
        <v>149</v>
      </c>
      <c r="F4104" s="2">
        <v>389400</v>
      </c>
      <c r="J4104" s="2">
        <v>330000</v>
      </c>
      <c r="L4104" s="2">
        <f t="shared" si="663"/>
        <v>59400</v>
      </c>
      <c r="M4104" s="2">
        <f t="shared" si="664"/>
        <v>0</v>
      </c>
      <c r="N4104" s="2">
        <f t="shared" si="665"/>
        <v>0</v>
      </c>
      <c r="O4104" s="2">
        <f t="shared" si="666"/>
        <v>59400</v>
      </c>
      <c r="P4104" s="2">
        <f t="shared" si="667"/>
        <v>389400</v>
      </c>
      <c r="Q4104" s="14">
        <f t="shared" si="668"/>
        <v>0</v>
      </c>
      <c r="T4104" s="1" t="e">
        <v>#N/A</v>
      </c>
    </row>
    <row r="4105" spans="1:20" x14ac:dyDescent="0.25">
      <c r="A4105" s="2" t="str">
        <f t="shared" si="662"/>
        <v>072019</v>
      </c>
      <c r="B4105" s="11">
        <v>43663</v>
      </c>
      <c r="C4105" s="2" t="s">
        <v>3112</v>
      </c>
      <c r="D4105" s="2" t="s">
        <v>148</v>
      </c>
      <c r="E4105" s="2" t="s">
        <v>149</v>
      </c>
      <c r="F4105" s="2">
        <v>681450</v>
      </c>
      <c r="J4105" s="2">
        <v>577500</v>
      </c>
      <c r="L4105" s="2">
        <f t="shared" si="663"/>
        <v>103950</v>
      </c>
      <c r="M4105" s="2">
        <f t="shared" si="664"/>
        <v>0</v>
      </c>
      <c r="N4105" s="2">
        <f t="shared" si="665"/>
        <v>0</v>
      </c>
      <c r="O4105" s="2">
        <f t="shared" si="666"/>
        <v>103950</v>
      </c>
      <c r="P4105" s="2">
        <f t="shared" si="667"/>
        <v>681450</v>
      </c>
      <c r="Q4105" s="14">
        <f t="shared" si="668"/>
        <v>0</v>
      </c>
      <c r="T4105" s="1" t="e">
        <v>#N/A</v>
      </c>
    </row>
    <row r="4106" spans="1:20" x14ac:dyDescent="0.25">
      <c r="A4106" s="2" t="str">
        <f t="shared" si="662"/>
        <v>122019</v>
      </c>
      <c r="B4106" s="11">
        <v>43820</v>
      </c>
      <c r="C4106" s="2" t="s">
        <v>5352</v>
      </c>
      <c r="D4106" s="2" t="s">
        <v>148</v>
      </c>
      <c r="E4106" s="2" t="s">
        <v>149</v>
      </c>
      <c r="F4106" s="2">
        <v>389400</v>
      </c>
      <c r="J4106" s="2">
        <v>330000</v>
      </c>
      <c r="L4106" s="2">
        <f t="shared" si="663"/>
        <v>59400</v>
      </c>
      <c r="M4106" s="2">
        <f t="shared" si="664"/>
        <v>0</v>
      </c>
      <c r="N4106" s="2">
        <f t="shared" si="665"/>
        <v>0</v>
      </c>
      <c r="O4106" s="2">
        <f t="shared" si="666"/>
        <v>59400</v>
      </c>
      <c r="P4106" s="2">
        <f t="shared" si="667"/>
        <v>389400</v>
      </c>
      <c r="Q4106" s="14">
        <f t="shared" si="668"/>
        <v>0</v>
      </c>
      <c r="T4106" s="1" t="e">
        <v>#N/A</v>
      </c>
    </row>
    <row r="4107" spans="1:20" x14ac:dyDescent="0.25">
      <c r="A4107" s="2" t="str">
        <f t="shared" ref="A4107:A4170" si="669">TEXT(B4107,"MMYYYY")</f>
        <v>022020</v>
      </c>
      <c r="B4107" s="11">
        <v>43889</v>
      </c>
      <c r="C4107" s="2" t="s">
        <v>1021</v>
      </c>
      <c r="D4107" s="2" t="s">
        <v>1019</v>
      </c>
      <c r="E4107" s="2" t="s">
        <v>1020</v>
      </c>
      <c r="F4107" s="2">
        <v>112749</v>
      </c>
      <c r="J4107" s="2">
        <v>95550</v>
      </c>
      <c r="L4107" s="2">
        <f t="shared" ref="L4107:L4122" si="670">+(H4107*$H$1/100)+(I4107*$I$1/100)+(J4107*$J$1/100)+(K4107*$K$1/100)</f>
        <v>17199</v>
      </c>
      <c r="M4107" s="2">
        <f t="shared" ref="M4107:M4122" si="671">+IF(VALUE(LEFT(D4107,2))=33,L4107/2,0)</f>
        <v>0</v>
      </c>
      <c r="N4107" s="2">
        <f t="shared" ref="N4107:N4122" si="672">+M4107</f>
        <v>0</v>
      </c>
      <c r="O4107" s="2">
        <f t="shared" ref="O4107:O4122" si="673">+IF(VALUE(LEFT(D4107,2))=33,0,L4107)</f>
        <v>17199</v>
      </c>
      <c r="P4107" s="2">
        <f t="shared" ref="P4107:P4122" si="674">H4107+I4107+J4107+K4107+L4107+G4107</f>
        <v>112749</v>
      </c>
      <c r="Q4107" s="14">
        <f t="shared" ref="Q4107:Q4122" si="675">P4107-F4107</f>
        <v>0</v>
      </c>
      <c r="T4107" s="1" t="e">
        <v>#N/A</v>
      </c>
    </row>
    <row r="4108" spans="1:20" x14ac:dyDescent="0.25">
      <c r="A4108" s="2" t="str">
        <f t="shared" si="669"/>
        <v>022020</v>
      </c>
      <c r="B4108" s="11">
        <v>43889</v>
      </c>
      <c r="C4108" s="2" t="s">
        <v>1022</v>
      </c>
      <c r="D4108" s="2" t="s">
        <v>1019</v>
      </c>
      <c r="E4108" s="2" t="s">
        <v>1020</v>
      </c>
      <c r="F4108" s="2">
        <v>120909.9</v>
      </c>
      <c r="J4108" s="2">
        <v>102466</v>
      </c>
      <c r="L4108" s="2">
        <f t="shared" si="670"/>
        <v>18443.88</v>
      </c>
      <c r="M4108" s="2">
        <f t="shared" si="671"/>
        <v>0</v>
      </c>
      <c r="N4108" s="2">
        <f t="shared" si="672"/>
        <v>0</v>
      </c>
      <c r="O4108" s="2">
        <f t="shared" si="673"/>
        <v>18443.88</v>
      </c>
      <c r="P4108" s="2">
        <f t="shared" si="674"/>
        <v>120909.88</v>
      </c>
      <c r="Q4108" s="14">
        <f t="shared" si="675"/>
        <v>-1.9999999989522621E-2</v>
      </c>
      <c r="T4108" s="1" t="e">
        <v>#N/A</v>
      </c>
    </row>
    <row r="4109" spans="1:20" x14ac:dyDescent="0.25">
      <c r="A4109" s="2" t="str">
        <f t="shared" si="669"/>
        <v>022020</v>
      </c>
      <c r="B4109" s="11">
        <v>43889</v>
      </c>
      <c r="C4109" s="2" t="s">
        <v>1023</v>
      </c>
      <c r="D4109" s="2" t="s">
        <v>1019</v>
      </c>
      <c r="E4109" s="2" t="s">
        <v>1020</v>
      </c>
      <c r="F4109" s="2">
        <v>233122</v>
      </c>
      <c r="J4109" s="2">
        <v>197561</v>
      </c>
      <c r="L4109" s="2">
        <f t="shared" si="670"/>
        <v>35560.980000000003</v>
      </c>
      <c r="M4109" s="2">
        <f t="shared" si="671"/>
        <v>0</v>
      </c>
      <c r="N4109" s="2">
        <f t="shared" si="672"/>
        <v>0</v>
      </c>
      <c r="O4109" s="2">
        <f t="shared" si="673"/>
        <v>35560.980000000003</v>
      </c>
      <c r="P4109" s="2">
        <f t="shared" si="674"/>
        <v>233121.98</v>
      </c>
      <c r="Q4109" s="14">
        <f t="shared" si="675"/>
        <v>-1.9999999989522621E-2</v>
      </c>
      <c r="T4109" s="1" t="e">
        <v>#N/A</v>
      </c>
    </row>
    <row r="4110" spans="1:20" x14ac:dyDescent="0.25">
      <c r="A4110" s="2" t="str">
        <f t="shared" si="669"/>
        <v>022020</v>
      </c>
      <c r="B4110" s="11">
        <v>43890</v>
      </c>
      <c r="C4110" s="2" t="s">
        <v>1024</v>
      </c>
      <c r="D4110" s="2" t="s">
        <v>1019</v>
      </c>
      <c r="E4110" s="2" t="s">
        <v>1020</v>
      </c>
      <c r="F4110" s="2">
        <v>87969</v>
      </c>
      <c r="J4110" s="2">
        <v>74550</v>
      </c>
      <c r="L4110" s="2">
        <f t="shared" si="670"/>
        <v>13419</v>
      </c>
      <c r="M4110" s="2">
        <f t="shared" si="671"/>
        <v>0</v>
      </c>
      <c r="N4110" s="2">
        <f t="shared" si="672"/>
        <v>0</v>
      </c>
      <c r="O4110" s="2">
        <f t="shared" si="673"/>
        <v>13419</v>
      </c>
      <c r="P4110" s="2">
        <f t="shared" si="674"/>
        <v>87969</v>
      </c>
      <c r="Q4110" s="14">
        <f t="shared" si="675"/>
        <v>0</v>
      </c>
      <c r="T4110" s="1" t="e">
        <v>#N/A</v>
      </c>
    </row>
    <row r="4111" spans="1:20" x14ac:dyDescent="0.25">
      <c r="A4111" s="2" t="str">
        <f t="shared" si="669"/>
        <v>032020</v>
      </c>
      <c r="B4111" s="11">
        <v>43903</v>
      </c>
      <c r="C4111" s="2" t="s">
        <v>1582</v>
      </c>
      <c r="D4111" s="2" t="s">
        <v>1019</v>
      </c>
      <c r="E4111" s="2" t="s">
        <v>1020</v>
      </c>
      <c r="F4111" s="2">
        <v>19865.3</v>
      </c>
      <c r="J4111" s="2">
        <v>16835</v>
      </c>
      <c r="L4111" s="2">
        <f t="shared" si="670"/>
        <v>3030.3</v>
      </c>
      <c r="M4111" s="2">
        <f t="shared" si="671"/>
        <v>0</v>
      </c>
      <c r="N4111" s="2">
        <f t="shared" si="672"/>
        <v>0</v>
      </c>
      <c r="O4111" s="2">
        <f t="shared" si="673"/>
        <v>3030.3</v>
      </c>
      <c r="P4111" s="2">
        <f t="shared" si="674"/>
        <v>19865.3</v>
      </c>
      <c r="Q4111" s="14">
        <f t="shared" si="675"/>
        <v>0</v>
      </c>
      <c r="T4111" s="1" t="e">
        <v>#N/A</v>
      </c>
    </row>
    <row r="4112" spans="1:20" x14ac:dyDescent="0.25">
      <c r="A4112" s="2" t="str">
        <f t="shared" si="669"/>
        <v>052019</v>
      </c>
      <c r="B4112" s="11">
        <v>43593</v>
      </c>
      <c r="C4112" s="2" t="s">
        <v>2414</v>
      </c>
      <c r="D4112" s="2" t="s">
        <v>1019</v>
      </c>
      <c r="E4112" s="2" t="s">
        <v>1020</v>
      </c>
      <c r="F4112" s="2">
        <v>209302.5</v>
      </c>
      <c r="J4112" s="2">
        <v>177375</v>
      </c>
      <c r="L4112" s="2">
        <f t="shared" si="670"/>
        <v>31927.5</v>
      </c>
      <c r="M4112" s="2">
        <f t="shared" si="671"/>
        <v>0</v>
      </c>
      <c r="N4112" s="2">
        <f t="shared" si="672"/>
        <v>0</v>
      </c>
      <c r="O4112" s="2">
        <f t="shared" si="673"/>
        <v>31927.5</v>
      </c>
      <c r="P4112" s="2">
        <f t="shared" si="674"/>
        <v>209302.5</v>
      </c>
      <c r="Q4112" s="14">
        <f t="shared" si="675"/>
        <v>0</v>
      </c>
      <c r="T4112" s="1" t="e">
        <v>#N/A</v>
      </c>
    </row>
    <row r="4113" spans="1:20" x14ac:dyDescent="0.25">
      <c r="A4113" s="2" t="str">
        <f t="shared" si="669"/>
        <v>052019</v>
      </c>
      <c r="B4113" s="11">
        <v>43607</v>
      </c>
      <c r="C4113" s="2" t="s">
        <v>2415</v>
      </c>
      <c r="D4113" s="2" t="s">
        <v>1019</v>
      </c>
      <c r="E4113" s="2" t="s">
        <v>1020</v>
      </c>
      <c r="F4113" s="2">
        <v>112749</v>
      </c>
      <c r="J4113" s="2">
        <v>95550</v>
      </c>
      <c r="L4113" s="2">
        <f t="shared" si="670"/>
        <v>17199</v>
      </c>
      <c r="M4113" s="2">
        <f t="shared" si="671"/>
        <v>0</v>
      </c>
      <c r="N4113" s="2">
        <f t="shared" si="672"/>
        <v>0</v>
      </c>
      <c r="O4113" s="2">
        <f t="shared" si="673"/>
        <v>17199</v>
      </c>
      <c r="P4113" s="2">
        <f t="shared" si="674"/>
        <v>112749</v>
      </c>
      <c r="Q4113" s="14">
        <f t="shared" si="675"/>
        <v>0</v>
      </c>
      <c r="T4113" s="1" t="e">
        <v>#N/A</v>
      </c>
    </row>
    <row r="4114" spans="1:20" x14ac:dyDescent="0.25">
      <c r="A4114" s="2" t="str">
        <f t="shared" si="669"/>
        <v>062019</v>
      </c>
      <c r="B4114" s="11">
        <v>43630</v>
      </c>
      <c r="C4114" s="2" t="s">
        <v>2860</v>
      </c>
      <c r="D4114" s="2" t="s">
        <v>1019</v>
      </c>
      <c r="E4114" s="2" t="s">
        <v>1020</v>
      </c>
      <c r="F4114" s="2">
        <v>131540.5</v>
      </c>
      <c r="J4114" s="2">
        <v>111475</v>
      </c>
      <c r="L4114" s="2">
        <f t="shared" si="670"/>
        <v>20065.5</v>
      </c>
      <c r="M4114" s="2">
        <f t="shared" si="671"/>
        <v>0</v>
      </c>
      <c r="N4114" s="2">
        <f t="shared" si="672"/>
        <v>0</v>
      </c>
      <c r="O4114" s="2">
        <f t="shared" si="673"/>
        <v>20065.5</v>
      </c>
      <c r="P4114" s="2">
        <f t="shared" si="674"/>
        <v>131540.5</v>
      </c>
      <c r="Q4114" s="14">
        <f t="shared" si="675"/>
        <v>0</v>
      </c>
      <c r="T4114" s="1" t="e">
        <v>#N/A</v>
      </c>
    </row>
    <row r="4115" spans="1:20" x14ac:dyDescent="0.25">
      <c r="A4115" s="2" t="str">
        <f t="shared" si="669"/>
        <v>062019</v>
      </c>
      <c r="B4115" s="11">
        <v>43630</v>
      </c>
      <c r="C4115" s="2" t="s">
        <v>2861</v>
      </c>
      <c r="D4115" s="2" t="s">
        <v>1019</v>
      </c>
      <c r="E4115" s="2" t="s">
        <v>1020</v>
      </c>
      <c r="F4115" s="2">
        <v>115817</v>
      </c>
      <c r="J4115" s="2">
        <v>98150</v>
      </c>
      <c r="L4115" s="2">
        <f t="shared" si="670"/>
        <v>17667</v>
      </c>
      <c r="M4115" s="2">
        <f t="shared" si="671"/>
        <v>0</v>
      </c>
      <c r="N4115" s="2">
        <f t="shared" si="672"/>
        <v>0</v>
      </c>
      <c r="O4115" s="2">
        <f t="shared" si="673"/>
        <v>17667</v>
      </c>
      <c r="P4115" s="2">
        <f t="shared" si="674"/>
        <v>115817</v>
      </c>
      <c r="Q4115" s="14">
        <f t="shared" si="675"/>
        <v>0</v>
      </c>
      <c r="T4115" s="1" t="e">
        <v>#N/A</v>
      </c>
    </row>
    <row r="4116" spans="1:20" x14ac:dyDescent="0.25">
      <c r="A4116" s="2" t="str">
        <f t="shared" si="669"/>
        <v>062019</v>
      </c>
      <c r="B4116" s="11">
        <v>43638</v>
      </c>
      <c r="C4116" s="2" t="s">
        <v>2862</v>
      </c>
      <c r="D4116" s="2" t="s">
        <v>1019</v>
      </c>
      <c r="E4116" s="2" t="s">
        <v>1020</v>
      </c>
      <c r="F4116" s="2">
        <v>53896.5</v>
      </c>
      <c r="J4116" s="2">
        <v>45675</v>
      </c>
      <c r="L4116" s="2">
        <f t="shared" si="670"/>
        <v>8221.5</v>
      </c>
      <c r="M4116" s="2">
        <f t="shared" si="671"/>
        <v>0</v>
      </c>
      <c r="N4116" s="2">
        <f t="shared" si="672"/>
        <v>0</v>
      </c>
      <c r="O4116" s="2">
        <f t="shared" si="673"/>
        <v>8221.5</v>
      </c>
      <c r="P4116" s="2">
        <f t="shared" si="674"/>
        <v>53896.5</v>
      </c>
      <c r="Q4116" s="14">
        <f t="shared" si="675"/>
        <v>0</v>
      </c>
      <c r="T4116" s="1" t="e">
        <v>#N/A</v>
      </c>
    </row>
    <row r="4117" spans="1:20" x14ac:dyDescent="0.25">
      <c r="A4117" s="2" t="str">
        <f t="shared" si="669"/>
        <v>062019</v>
      </c>
      <c r="B4117" s="11">
        <v>43645</v>
      </c>
      <c r="C4117" s="2" t="s">
        <v>2863</v>
      </c>
      <c r="D4117" s="2" t="s">
        <v>1019</v>
      </c>
      <c r="E4117" s="2" t="s">
        <v>1020</v>
      </c>
      <c r="F4117" s="2">
        <v>18791.5</v>
      </c>
      <c r="J4117" s="2">
        <v>15925</v>
      </c>
      <c r="L4117" s="2">
        <f t="shared" si="670"/>
        <v>2866.5</v>
      </c>
      <c r="M4117" s="2">
        <f t="shared" si="671"/>
        <v>0</v>
      </c>
      <c r="N4117" s="2">
        <f t="shared" si="672"/>
        <v>0</v>
      </c>
      <c r="O4117" s="2">
        <f t="shared" si="673"/>
        <v>2866.5</v>
      </c>
      <c r="P4117" s="2">
        <f t="shared" si="674"/>
        <v>18791.5</v>
      </c>
      <c r="Q4117" s="14">
        <f t="shared" si="675"/>
        <v>0</v>
      </c>
      <c r="T4117" s="1" t="e">
        <v>#N/A</v>
      </c>
    </row>
    <row r="4118" spans="1:20" x14ac:dyDescent="0.25">
      <c r="A4118" s="2" t="str">
        <f t="shared" si="669"/>
        <v>072019</v>
      </c>
      <c r="B4118" s="11">
        <v>43675</v>
      </c>
      <c r="C4118" s="2" t="s">
        <v>3333</v>
      </c>
      <c r="D4118" s="2" t="s">
        <v>1019</v>
      </c>
      <c r="E4118" s="2" t="s">
        <v>1020</v>
      </c>
      <c r="F4118" s="2">
        <v>449063.17</v>
      </c>
      <c r="J4118" s="2">
        <v>380562</v>
      </c>
      <c r="L4118" s="2">
        <f t="shared" si="670"/>
        <v>68501.16</v>
      </c>
      <c r="M4118" s="2">
        <f t="shared" si="671"/>
        <v>0</v>
      </c>
      <c r="N4118" s="2">
        <f t="shared" si="672"/>
        <v>0</v>
      </c>
      <c r="O4118" s="2">
        <f t="shared" si="673"/>
        <v>68501.16</v>
      </c>
      <c r="P4118" s="2">
        <f t="shared" si="674"/>
        <v>449063.16000000003</v>
      </c>
      <c r="Q4118" s="14">
        <f t="shared" si="675"/>
        <v>-9.9999999511055648E-3</v>
      </c>
      <c r="T4118" s="1" t="e">
        <v>#N/A</v>
      </c>
    </row>
    <row r="4119" spans="1:20" x14ac:dyDescent="0.25">
      <c r="A4119" s="2" t="str">
        <f t="shared" si="669"/>
        <v>072019</v>
      </c>
      <c r="B4119" s="11">
        <v>43677</v>
      </c>
      <c r="C4119" s="2" t="s">
        <v>3334</v>
      </c>
      <c r="D4119" s="2" t="s">
        <v>1019</v>
      </c>
      <c r="E4119" s="2" t="s">
        <v>1020</v>
      </c>
      <c r="F4119" s="2">
        <v>35931</v>
      </c>
      <c r="J4119" s="2">
        <v>30450</v>
      </c>
      <c r="L4119" s="2">
        <f t="shared" si="670"/>
        <v>5481</v>
      </c>
      <c r="M4119" s="2">
        <f t="shared" si="671"/>
        <v>0</v>
      </c>
      <c r="N4119" s="2">
        <f t="shared" si="672"/>
        <v>0</v>
      </c>
      <c r="O4119" s="2">
        <f t="shared" si="673"/>
        <v>5481</v>
      </c>
      <c r="P4119" s="2">
        <f t="shared" si="674"/>
        <v>35931</v>
      </c>
      <c r="Q4119" s="14">
        <f t="shared" si="675"/>
        <v>0</v>
      </c>
      <c r="T4119" s="1" t="e">
        <v>#N/A</v>
      </c>
    </row>
    <row r="4120" spans="1:20" x14ac:dyDescent="0.25">
      <c r="A4120" s="2" t="str">
        <f t="shared" si="669"/>
        <v>082019</v>
      </c>
      <c r="B4120" s="11">
        <v>43685</v>
      </c>
      <c r="C4120" s="2" t="s">
        <v>3747</v>
      </c>
      <c r="D4120" s="2" t="s">
        <v>1019</v>
      </c>
      <c r="E4120" s="2" t="s">
        <v>1020</v>
      </c>
      <c r="F4120" s="2">
        <v>18791.5</v>
      </c>
      <c r="J4120" s="2">
        <v>15925</v>
      </c>
      <c r="L4120" s="2">
        <f t="shared" si="670"/>
        <v>2866.5</v>
      </c>
      <c r="M4120" s="2">
        <f t="shared" si="671"/>
        <v>0</v>
      </c>
      <c r="N4120" s="2">
        <f t="shared" si="672"/>
        <v>0</v>
      </c>
      <c r="O4120" s="2">
        <f t="shared" si="673"/>
        <v>2866.5</v>
      </c>
      <c r="P4120" s="2">
        <f t="shared" si="674"/>
        <v>18791.5</v>
      </c>
      <c r="Q4120" s="14">
        <f t="shared" si="675"/>
        <v>0</v>
      </c>
      <c r="T4120" s="1" t="e">
        <v>#N/A</v>
      </c>
    </row>
    <row r="4121" spans="1:20" x14ac:dyDescent="0.25">
      <c r="A4121" s="2" t="str">
        <f t="shared" si="669"/>
        <v>102019</v>
      </c>
      <c r="B4121" s="11">
        <v>43769</v>
      </c>
      <c r="C4121" s="2" t="s">
        <v>4748</v>
      </c>
      <c r="D4121" s="2" t="s">
        <v>1019</v>
      </c>
      <c r="E4121" s="2" t="s">
        <v>1020</v>
      </c>
      <c r="F4121" s="2">
        <v>131540.5</v>
      </c>
      <c r="J4121" s="2">
        <v>111475</v>
      </c>
      <c r="L4121" s="2">
        <f t="shared" si="670"/>
        <v>20065.5</v>
      </c>
      <c r="M4121" s="2">
        <f t="shared" si="671"/>
        <v>0</v>
      </c>
      <c r="N4121" s="2">
        <f t="shared" si="672"/>
        <v>0</v>
      </c>
      <c r="O4121" s="2">
        <f t="shared" si="673"/>
        <v>20065.5</v>
      </c>
      <c r="P4121" s="2">
        <f t="shared" si="674"/>
        <v>131540.5</v>
      </c>
      <c r="Q4121" s="14">
        <f t="shared" si="675"/>
        <v>0</v>
      </c>
      <c r="T4121" s="1" t="e">
        <v>#N/A</v>
      </c>
    </row>
    <row r="4122" spans="1:20" x14ac:dyDescent="0.25">
      <c r="A4122" s="2" t="str">
        <f t="shared" si="669"/>
        <v>122019</v>
      </c>
      <c r="B4122" s="11">
        <v>43827</v>
      </c>
      <c r="C4122" s="2" t="s">
        <v>5565</v>
      </c>
      <c r="D4122" s="2" t="s">
        <v>1019</v>
      </c>
      <c r="E4122" s="2" t="s">
        <v>1020</v>
      </c>
      <c r="F4122" s="2">
        <v>206706.5</v>
      </c>
      <c r="J4122" s="2">
        <v>175175</v>
      </c>
      <c r="L4122" s="2">
        <f t="shared" si="670"/>
        <v>31531.5</v>
      </c>
      <c r="M4122" s="2">
        <f t="shared" si="671"/>
        <v>0</v>
      </c>
      <c r="N4122" s="2">
        <f t="shared" si="672"/>
        <v>0</v>
      </c>
      <c r="O4122" s="2">
        <f t="shared" si="673"/>
        <v>31531.5</v>
      </c>
      <c r="P4122" s="2">
        <f t="shared" si="674"/>
        <v>206706.5</v>
      </c>
      <c r="Q4122" s="14">
        <f t="shared" si="675"/>
        <v>0</v>
      </c>
      <c r="T4122" s="1" t="e">
        <v>#N/A</v>
      </c>
    </row>
    <row r="4123" spans="1:20" x14ac:dyDescent="0.25">
      <c r="A4123" s="2" t="str">
        <f t="shared" si="669"/>
        <v>032020</v>
      </c>
      <c r="B4123" s="11">
        <v>43903</v>
      </c>
      <c r="C4123" s="2" t="s">
        <v>1405</v>
      </c>
      <c r="D4123" s="2" t="s">
        <v>1403</v>
      </c>
      <c r="E4123" s="2" t="s">
        <v>1404</v>
      </c>
      <c r="F4123" s="2">
        <v>134520</v>
      </c>
      <c r="H4123" s="2"/>
      <c r="I4123" s="2"/>
      <c r="J4123" s="2">
        <v>114000</v>
      </c>
      <c r="L4123" s="2">
        <f t="shared" ref="L4123:L4126" si="676">+(H4123*$H$1/100)+(I4123*$I$1/100)+(J4123*$J$1/100)+(K4123*$K$1/100)</f>
        <v>20520</v>
      </c>
      <c r="M4123" s="2">
        <f t="shared" ref="M4123:M4126" si="677">+IF(VALUE(LEFT(D4123,2))=33,L4123/2,0)</f>
        <v>0</v>
      </c>
      <c r="N4123" s="2">
        <f t="shared" ref="N4123:N4126" si="678">+M4123</f>
        <v>0</v>
      </c>
      <c r="O4123" s="2">
        <f t="shared" ref="O4123:O4126" si="679">+IF(VALUE(LEFT(D4123,2))=33,0,L4123)</f>
        <v>20520</v>
      </c>
      <c r="P4123" s="2">
        <f t="shared" ref="P4123:P4126" si="680">H4123+I4123+J4123+K4123+L4123+G4123</f>
        <v>134520</v>
      </c>
      <c r="Q4123" s="14">
        <f t="shared" ref="Q4123:Q4126" si="681">P4123-F4123</f>
        <v>0</v>
      </c>
      <c r="T4123" s="1" t="e">
        <v>#N/A</v>
      </c>
    </row>
    <row r="4124" spans="1:20" x14ac:dyDescent="0.25">
      <c r="A4124" s="2" t="str">
        <f t="shared" si="669"/>
        <v>062019</v>
      </c>
      <c r="B4124" s="11">
        <v>43637</v>
      </c>
      <c r="C4124" s="2" t="s">
        <v>2669</v>
      </c>
      <c r="D4124" s="2" t="s">
        <v>1403</v>
      </c>
      <c r="E4124" s="2" t="s">
        <v>1404</v>
      </c>
      <c r="F4124" s="2">
        <v>95310</v>
      </c>
      <c r="H4124" s="2">
        <v>52000</v>
      </c>
      <c r="I4124" s="2"/>
      <c r="J4124" s="2">
        <v>34500</v>
      </c>
      <c r="L4124" s="2">
        <f t="shared" si="676"/>
        <v>8810</v>
      </c>
      <c r="M4124" s="2">
        <f t="shared" si="677"/>
        <v>0</v>
      </c>
      <c r="N4124" s="2">
        <f t="shared" si="678"/>
        <v>0</v>
      </c>
      <c r="O4124" s="2">
        <f t="shared" si="679"/>
        <v>8810</v>
      </c>
      <c r="P4124" s="2">
        <f t="shared" si="680"/>
        <v>95310</v>
      </c>
      <c r="Q4124" s="14">
        <f t="shared" si="681"/>
        <v>0</v>
      </c>
      <c r="T4124" s="1" t="e">
        <v>#N/A</v>
      </c>
    </row>
    <row r="4125" spans="1:20" x14ac:dyDescent="0.25">
      <c r="A4125" s="2" t="str">
        <f t="shared" si="669"/>
        <v>082019</v>
      </c>
      <c r="B4125" s="11">
        <v>43699</v>
      </c>
      <c r="C4125" s="2" t="s">
        <v>3555</v>
      </c>
      <c r="D4125" s="2" t="s">
        <v>1403</v>
      </c>
      <c r="E4125" s="2" t="s">
        <v>1404</v>
      </c>
      <c r="F4125" s="2">
        <v>357535</v>
      </c>
      <c r="H4125" s="2">
        <v>13500</v>
      </c>
      <c r="I4125" s="2">
        <v>20000</v>
      </c>
      <c r="J4125" s="2">
        <v>272000</v>
      </c>
      <c r="L4125" s="2">
        <f t="shared" si="676"/>
        <v>52035</v>
      </c>
      <c r="M4125" s="2">
        <f t="shared" si="677"/>
        <v>0</v>
      </c>
      <c r="N4125" s="2">
        <f t="shared" si="678"/>
        <v>0</v>
      </c>
      <c r="O4125" s="2">
        <f t="shared" si="679"/>
        <v>52035</v>
      </c>
      <c r="P4125" s="2">
        <f t="shared" si="680"/>
        <v>357535</v>
      </c>
      <c r="Q4125" s="14">
        <f t="shared" si="681"/>
        <v>0</v>
      </c>
      <c r="T4125" s="1" t="e">
        <v>#N/A</v>
      </c>
    </row>
    <row r="4126" spans="1:20" x14ac:dyDescent="0.25">
      <c r="A4126" s="2" t="str">
        <f t="shared" si="669"/>
        <v>112019</v>
      </c>
      <c r="B4126" s="11">
        <v>43794</v>
      </c>
      <c r="C4126" s="2" t="s">
        <v>4935</v>
      </c>
      <c r="D4126" s="2" t="s">
        <v>1403</v>
      </c>
      <c r="E4126" s="2" t="s">
        <v>1404</v>
      </c>
      <c r="F4126" s="2">
        <v>239655</v>
      </c>
      <c r="H4126" s="2">
        <v>15000</v>
      </c>
      <c r="I4126" s="2"/>
      <c r="J4126" s="2">
        <v>189750</v>
      </c>
      <c r="L4126" s="2">
        <f t="shared" si="676"/>
        <v>34905</v>
      </c>
      <c r="M4126" s="2">
        <f t="shared" si="677"/>
        <v>0</v>
      </c>
      <c r="N4126" s="2">
        <f t="shared" si="678"/>
        <v>0</v>
      </c>
      <c r="O4126" s="2">
        <f t="shared" si="679"/>
        <v>34905</v>
      </c>
      <c r="P4126" s="2">
        <f t="shared" si="680"/>
        <v>239655</v>
      </c>
      <c r="Q4126" s="14">
        <f t="shared" si="681"/>
        <v>0</v>
      </c>
      <c r="T4126" s="1" t="e">
        <v>#N/A</v>
      </c>
    </row>
    <row r="4127" spans="1:20" x14ac:dyDescent="0.25">
      <c r="A4127" s="2" t="str">
        <f t="shared" si="669"/>
        <v>012020</v>
      </c>
      <c r="B4127" s="11">
        <v>43855</v>
      </c>
      <c r="C4127" s="2" t="s">
        <v>439</v>
      </c>
      <c r="D4127" s="2" t="s">
        <v>437</v>
      </c>
      <c r="E4127" s="2" t="s">
        <v>438</v>
      </c>
      <c r="F4127" s="2">
        <v>200600</v>
      </c>
      <c r="J4127" s="2">
        <v>170000</v>
      </c>
      <c r="L4127" s="2">
        <f t="shared" ref="L4127:L4135" si="682">+(H4127*$H$1/100)+(I4127*$I$1/100)+(J4127*$J$1/100)+(K4127*$K$1/100)</f>
        <v>30600</v>
      </c>
      <c r="M4127" s="2">
        <f t="shared" ref="M4127:M4135" si="683">+IF(VALUE(LEFT(D4127,2))=33,L4127/2,0)</f>
        <v>0</v>
      </c>
      <c r="N4127" s="2">
        <f t="shared" ref="N4127:N4135" si="684">+M4127</f>
        <v>0</v>
      </c>
      <c r="O4127" s="2">
        <f t="shared" ref="O4127:O4135" si="685">+IF(VALUE(LEFT(D4127,2))=33,0,L4127)</f>
        <v>30600</v>
      </c>
      <c r="P4127" s="2">
        <f t="shared" ref="P4127:P4135" si="686">H4127+I4127+J4127+K4127+L4127+G4127</f>
        <v>200600</v>
      </c>
      <c r="Q4127" s="14">
        <f t="shared" ref="Q4127:Q4135" si="687">P4127-F4127</f>
        <v>0</v>
      </c>
      <c r="T4127" s="1" t="e">
        <v>#N/A</v>
      </c>
    </row>
    <row r="4128" spans="1:20" x14ac:dyDescent="0.25">
      <c r="A4128" s="2" t="str">
        <f t="shared" si="669"/>
        <v>042019</v>
      </c>
      <c r="B4128" s="11">
        <v>43573</v>
      </c>
      <c r="C4128" s="2" t="s">
        <v>2036</v>
      </c>
      <c r="D4128" s="2" t="s">
        <v>437</v>
      </c>
      <c r="E4128" s="2" t="s">
        <v>438</v>
      </c>
      <c r="F4128" s="2">
        <v>21063</v>
      </c>
      <c r="J4128" s="2">
        <v>17850</v>
      </c>
      <c r="L4128" s="2">
        <f t="shared" si="682"/>
        <v>3213</v>
      </c>
      <c r="M4128" s="2">
        <f t="shared" si="683"/>
        <v>0</v>
      </c>
      <c r="N4128" s="2">
        <f t="shared" si="684"/>
        <v>0</v>
      </c>
      <c r="O4128" s="2">
        <f t="shared" si="685"/>
        <v>3213</v>
      </c>
      <c r="P4128" s="2">
        <f t="shared" si="686"/>
        <v>21063</v>
      </c>
      <c r="Q4128" s="14">
        <f t="shared" si="687"/>
        <v>0</v>
      </c>
      <c r="T4128" s="1" t="e">
        <v>#N/A</v>
      </c>
    </row>
    <row r="4129" spans="1:20" x14ac:dyDescent="0.25">
      <c r="A4129" s="2" t="str">
        <f t="shared" si="669"/>
        <v>062019</v>
      </c>
      <c r="B4129" s="11">
        <v>43635</v>
      </c>
      <c r="C4129" s="2" t="s">
        <v>2928</v>
      </c>
      <c r="D4129" s="2" t="s">
        <v>437</v>
      </c>
      <c r="E4129" s="2" t="s">
        <v>438</v>
      </c>
      <c r="F4129" s="2">
        <v>18956.7</v>
      </c>
      <c r="J4129" s="2">
        <v>16065</v>
      </c>
      <c r="L4129" s="2">
        <f t="shared" si="682"/>
        <v>2891.7</v>
      </c>
      <c r="M4129" s="2">
        <f t="shared" si="683"/>
        <v>0</v>
      </c>
      <c r="N4129" s="2">
        <f t="shared" si="684"/>
        <v>0</v>
      </c>
      <c r="O4129" s="2">
        <f t="shared" si="685"/>
        <v>2891.7</v>
      </c>
      <c r="P4129" s="2">
        <f t="shared" si="686"/>
        <v>18956.7</v>
      </c>
      <c r="Q4129" s="14">
        <f t="shared" si="687"/>
        <v>0</v>
      </c>
      <c r="T4129" s="1" t="e">
        <v>#N/A</v>
      </c>
    </row>
    <row r="4130" spans="1:20" x14ac:dyDescent="0.25">
      <c r="A4130" s="2" t="str">
        <f t="shared" si="669"/>
        <v>092019</v>
      </c>
      <c r="B4130" s="11">
        <v>43727</v>
      </c>
      <c r="C4130" s="2" t="s">
        <v>4313</v>
      </c>
      <c r="D4130" s="2" t="s">
        <v>437</v>
      </c>
      <c r="E4130" s="2" t="s">
        <v>438</v>
      </c>
      <c r="F4130" s="2">
        <v>18957</v>
      </c>
      <c r="J4130" s="2">
        <v>16065</v>
      </c>
      <c r="L4130" s="2">
        <f t="shared" si="682"/>
        <v>2891.7</v>
      </c>
      <c r="M4130" s="2">
        <f t="shared" si="683"/>
        <v>0</v>
      </c>
      <c r="N4130" s="2">
        <f t="shared" si="684"/>
        <v>0</v>
      </c>
      <c r="O4130" s="2">
        <f t="shared" si="685"/>
        <v>2891.7</v>
      </c>
      <c r="P4130" s="2">
        <f t="shared" si="686"/>
        <v>18956.7</v>
      </c>
      <c r="Q4130" s="14">
        <f t="shared" si="687"/>
        <v>-0.2999999999992724</v>
      </c>
      <c r="T4130" s="1" t="e">
        <v>#N/A</v>
      </c>
    </row>
    <row r="4131" spans="1:20" x14ac:dyDescent="0.25">
      <c r="A4131" s="2" t="str">
        <f t="shared" si="669"/>
        <v>112019</v>
      </c>
      <c r="B4131" s="11">
        <v>43792</v>
      </c>
      <c r="C4131" s="2" t="s">
        <v>5175</v>
      </c>
      <c r="D4131" s="2" t="s">
        <v>437</v>
      </c>
      <c r="E4131" s="2" t="s">
        <v>438</v>
      </c>
      <c r="F4131" s="2">
        <v>170510</v>
      </c>
      <c r="J4131" s="2">
        <v>144500</v>
      </c>
      <c r="L4131" s="2">
        <f t="shared" si="682"/>
        <v>26010</v>
      </c>
      <c r="M4131" s="2">
        <f t="shared" si="683"/>
        <v>0</v>
      </c>
      <c r="N4131" s="2">
        <f t="shared" si="684"/>
        <v>0</v>
      </c>
      <c r="O4131" s="2">
        <f t="shared" si="685"/>
        <v>26010</v>
      </c>
      <c r="P4131" s="2">
        <f t="shared" si="686"/>
        <v>170510</v>
      </c>
      <c r="Q4131" s="14">
        <f t="shared" si="687"/>
        <v>0</v>
      </c>
      <c r="T4131" s="1" t="e">
        <v>#N/A</v>
      </c>
    </row>
    <row r="4132" spans="1:20" x14ac:dyDescent="0.25">
      <c r="A4132" s="2" t="str">
        <f t="shared" si="669"/>
        <v>122019</v>
      </c>
      <c r="B4132" s="11">
        <v>43812</v>
      </c>
      <c r="C4132" s="2" t="s">
        <v>5619</v>
      </c>
      <c r="D4132" s="2" t="s">
        <v>437</v>
      </c>
      <c r="E4132" s="2" t="s">
        <v>438</v>
      </c>
      <c r="F4132" s="2">
        <v>31595</v>
      </c>
      <c r="J4132" s="2">
        <v>26775</v>
      </c>
      <c r="L4132" s="2">
        <f t="shared" si="682"/>
        <v>4819.5</v>
      </c>
      <c r="M4132" s="2">
        <f t="shared" si="683"/>
        <v>0</v>
      </c>
      <c r="N4132" s="2">
        <f t="shared" si="684"/>
        <v>0</v>
      </c>
      <c r="O4132" s="2">
        <f t="shared" si="685"/>
        <v>4819.5</v>
      </c>
      <c r="P4132" s="2">
        <f t="shared" si="686"/>
        <v>31594.5</v>
      </c>
      <c r="Q4132" s="14">
        <f t="shared" si="687"/>
        <v>-0.5</v>
      </c>
      <c r="T4132" s="1" t="e">
        <v>#N/A</v>
      </c>
    </row>
    <row r="4133" spans="1:20" x14ac:dyDescent="0.25">
      <c r="A4133" s="2" t="str">
        <f t="shared" si="669"/>
        <v>122019</v>
      </c>
      <c r="B4133" s="11">
        <v>43830</v>
      </c>
      <c r="C4133" s="2" t="s">
        <v>5620</v>
      </c>
      <c r="D4133" s="2" t="s">
        <v>437</v>
      </c>
      <c r="E4133" s="2" t="s">
        <v>438</v>
      </c>
      <c r="F4133" s="2">
        <v>501500</v>
      </c>
      <c r="J4133" s="2">
        <v>425000</v>
      </c>
      <c r="L4133" s="2">
        <f t="shared" si="682"/>
        <v>76500</v>
      </c>
      <c r="M4133" s="2">
        <f t="shared" si="683"/>
        <v>0</v>
      </c>
      <c r="N4133" s="2">
        <f t="shared" si="684"/>
        <v>0</v>
      </c>
      <c r="O4133" s="2">
        <f t="shared" si="685"/>
        <v>76500</v>
      </c>
      <c r="P4133" s="2">
        <f t="shared" si="686"/>
        <v>501500</v>
      </c>
      <c r="Q4133" s="14">
        <f t="shared" si="687"/>
        <v>0</v>
      </c>
      <c r="T4133" s="1" t="e">
        <v>#N/A</v>
      </c>
    </row>
    <row r="4134" spans="1:20" x14ac:dyDescent="0.25">
      <c r="A4134" s="2" t="str">
        <f t="shared" si="669"/>
        <v>122019</v>
      </c>
      <c r="B4134" s="11">
        <v>43830</v>
      </c>
      <c r="C4134" s="2" t="s">
        <v>5621</v>
      </c>
      <c r="D4134" s="2" t="s">
        <v>437</v>
      </c>
      <c r="E4134" s="2" t="s">
        <v>438</v>
      </c>
      <c r="F4134" s="2">
        <v>100300</v>
      </c>
      <c r="J4134" s="2">
        <v>85000</v>
      </c>
      <c r="L4134" s="2">
        <f t="shared" si="682"/>
        <v>15300</v>
      </c>
      <c r="M4134" s="2">
        <f t="shared" si="683"/>
        <v>0</v>
      </c>
      <c r="N4134" s="2">
        <f t="shared" si="684"/>
        <v>0</v>
      </c>
      <c r="O4134" s="2">
        <f t="shared" si="685"/>
        <v>15300</v>
      </c>
      <c r="P4134" s="2">
        <f t="shared" si="686"/>
        <v>100300</v>
      </c>
      <c r="Q4134" s="14">
        <f t="shared" si="687"/>
        <v>0</v>
      </c>
      <c r="T4134" s="1" t="e">
        <v>#N/A</v>
      </c>
    </row>
    <row r="4135" spans="1:20" x14ac:dyDescent="0.25">
      <c r="A4135" s="2" t="str">
        <f t="shared" si="669"/>
        <v>122019</v>
      </c>
      <c r="B4135" s="11">
        <v>43830</v>
      </c>
      <c r="C4135" s="2" t="s">
        <v>5622</v>
      </c>
      <c r="D4135" s="2" t="s">
        <v>437</v>
      </c>
      <c r="E4135" s="2" t="s">
        <v>438</v>
      </c>
      <c r="F4135" s="2">
        <v>531590</v>
      </c>
      <c r="J4135" s="2">
        <v>450500</v>
      </c>
      <c r="L4135" s="2">
        <f t="shared" si="682"/>
        <v>81090</v>
      </c>
      <c r="M4135" s="2">
        <f t="shared" si="683"/>
        <v>0</v>
      </c>
      <c r="N4135" s="2">
        <f t="shared" si="684"/>
        <v>0</v>
      </c>
      <c r="O4135" s="2">
        <f t="shared" si="685"/>
        <v>81090</v>
      </c>
      <c r="P4135" s="2">
        <f t="shared" si="686"/>
        <v>531590</v>
      </c>
      <c r="Q4135" s="14">
        <f t="shared" si="687"/>
        <v>0</v>
      </c>
      <c r="T4135" s="1" t="e">
        <v>#N/A</v>
      </c>
    </row>
    <row r="4136" spans="1:20" x14ac:dyDescent="0.25">
      <c r="A4136" s="2" t="str">
        <f t="shared" si="669"/>
        <v>022020</v>
      </c>
      <c r="B4136" s="11">
        <v>43879</v>
      </c>
      <c r="C4136" s="2" t="s">
        <v>1352</v>
      </c>
      <c r="D4136" s="2" t="s">
        <v>1350</v>
      </c>
      <c r="E4136" s="2" t="s">
        <v>1351</v>
      </c>
      <c r="F4136" s="2">
        <v>54660</v>
      </c>
      <c r="I4136" s="2">
        <v>33000</v>
      </c>
      <c r="J4136" s="2">
        <v>15000</v>
      </c>
      <c r="L4136" s="2">
        <f t="shared" ref="L4136:L4137" si="688">+(H4136*$H$1/100)+(I4136*$I$1/100)+(J4136*$J$1/100)+(K4136*$K$1/100)</f>
        <v>6660</v>
      </c>
      <c r="M4136" s="2">
        <f t="shared" ref="M4136:M4137" si="689">+IF(VALUE(LEFT(D4136,2))=33,L4136/2,0)</f>
        <v>0</v>
      </c>
      <c r="N4136" s="2">
        <f t="shared" ref="N4136:N4137" si="690">+M4136</f>
        <v>0</v>
      </c>
      <c r="O4136" s="2">
        <f t="shared" ref="O4136:O4137" si="691">+IF(VALUE(LEFT(D4136,2))=33,0,L4136)</f>
        <v>6660</v>
      </c>
      <c r="P4136" s="2">
        <f t="shared" ref="P4136:P4137" si="692">H4136+I4136+J4136+K4136+L4136+G4136</f>
        <v>54660</v>
      </c>
      <c r="Q4136" s="14">
        <f t="shared" ref="Q4136:Q4137" si="693">P4136-F4136</f>
        <v>0</v>
      </c>
      <c r="T4136" s="1" t="e">
        <v>#N/A</v>
      </c>
    </row>
    <row r="4137" spans="1:20" x14ac:dyDescent="0.25">
      <c r="A4137" s="2" t="str">
        <f t="shared" si="669"/>
        <v>122019</v>
      </c>
      <c r="B4137" s="11">
        <v>43802</v>
      </c>
      <c r="C4137" s="2" t="s">
        <v>4495</v>
      </c>
      <c r="D4137" s="2" t="s">
        <v>1350</v>
      </c>
      <c r="E4137" s="2" t="s">
        <v>1351</v>
      </c>
      <c r="F4137" s="2">
        <v>11200</v>
      </c>
      <c r="I4137" s="2">
        <v>10000</v>
      </c>
      <c r="L4137" s="2">
        <f t="shared" si="688"/>
        <v>1200</v>
      </c>
      <c r="M4137" s="2">
        <f t="shared" si="689"/>
        <v>0</v>
      </c>
      <c r="N4137" s="2">
        <f t="shared" si="690"/>
        <v>0</v>
      </c>
      <c r="O4137" s="2">
        <f t="shared" si="691"/>
        <v>1200</v>
      </c>
      <c r="P4137" s="2">
        <f t="shared" si="692"/>
        <v>11200</v>
      </c>
      <c r="Q4137" s="14">
        <f t="shared" si="693"/>
        <v>0</v>
      </c>
      <c r="T4137" s="1" t="e">
        <v>#N/A</v>
      </c>
    </row>
    <row r="4138" spans="1:20" x14ac:dyDescent="0.25">
      <c r="A4138" s="2" t="str">
        <f t="shared" si="669"/>
        <v>042019</v>
      </c>
      <c r="B4138" s="11">
        <v>43584</v>
      </c>
      <c r="C4138" s="2" t="s">
        <v>1805</v>
      </c>
      <c r="D4138" s="2" t="s">
        <v>1234</v>
      </c>
      <c r="E4138" s="2" t="s">
        <v>1235</v>
      </c>
      <c r="F4138" s="2">
        <v>26213.200000000001</v>
      </c>
      <c r="J4138" s="2">
        <v>22213.200000000001</v>
      </c>
      <c r="L4138" s="2">
        <f t="shared" ref="L4138:L4150" si="694">+(H4138*$H$1/100)+(I4138*$I$1/100)+(J4138*$J$1/100)+(K4138*$K$1/100)</f>
        <v>3998.3760000000002</v>
      </c>
      <c r="M4138" s="2">
        <f t="shared" ref="M4138:M4150" si="695">+IF(VALUE(LEFT(D4138,2))=33,L4138/2,0)</f>
        <v>1999.1880000000001</v>
      </c>
      <c r="N4138" s="2">
        <f t="shared" ref="N4138:N4150" si="696">+M4138</f>
        <v>1999.1880000000001</v>
      </c>
      <c r="O4138" s="2">
        <f t="shared" ref="O4138:O4150" si="697">+IF(VALUE(LEFT(D4138,2))=33,0,L4138)</f>
        <v>0</v>
      </c>
      <c r="P4138" s="2">
        <f t="shared" ref="P4138:P4150" si="698">H4138+I4138+J4138+K4138+L4138+G4138</f>
        <v>26211.576000000001</v>
      </c>
      <c r="Q4138" s="14">
        <f t="shared" ref="Q4138:Q4150" si="699">P4138-F4138</f>
        <v>-1.6239999999997963</v>
      </c>
      <c r="T4138" s="1" t="e">
        <v>#N/A</v>
      </c>
    </row>
    <row r="4139" spans="1:20" x14ac:dyDescent="0.25">
      <c r="A4139" s="2" t="str">
        <f t="shared" si="669"/>
        <v>042019</v>
      </c>
      <c r="B4139" s="11">
        <v>43584</v>
      </c>
      <c r="C4139" s="2" t="s">
        <v>1806</v>
      </c>
      <c r="D4139" s="2" t="s">
        <v>1234</v>
      </c>
      <c r="E4139" s="2" t="s">
        <v>1235</v>
      </c>
      <c r="F4139" s="2">
        <v>27482.400000000001</v>
      </c>
      <c r="J4139" s="2">
        <v>23290.400000000001</v>
      </c>
      <c r="L4139" s="2">
        <f t="shared" si="694"/>
        <v>4192.2719999999999</v>
      </c>
      <c r="M4139" s="2">
        <f t="shared" si="695"/>
        <v>2096.136</v>
      </c>
      <c r="N4139" s="2">
        <f t="shared" si="696"/>
        <v>2096.136</v>
      </c>
      <c r="O4139" s="2">
        <f t="shared" si="697"/>
        <v>0</v>
      </c>
      <c r="P4139" s="2">
        <f t="shared" si="698"/>
        <v>27482.672000000002</v>
      </c>
      <c r="Q4139" s="14">
        <f t="shared" si="699"/>
        <v>0.27200000000084401</v>
      </c>
      <c r="T4139" s="1" t="e">
        <v>#N/A</v>
      </c>
    </row>
    <row r="4140" spans="1:20" x14ac:dyDescent="0.25">
      <c r="A4140" s="2" t="str">
        <f t="shared" si="669"/>
        <v>052019</v>
      </c>
      <c r="B4140" s="11">
        <v>43609</v>
      </c>
      <c r="C4140" s="2" t="s">
        <v>2138</v>
      </c>
      <c r="D4140" s="2" t="s">
        <v>1234</v>
      </c>
      <c r="E4140" s="2" t="s">
        <v>1235</v>
      </c>
      <c r="F4140" s="2">
        <v>7185</v>
      </c>
      <c r="J4140" s="2">
        <v>6089</v>
      </c>
      <c r="L4140" s="2">
        <f t="shared" si="694"/>
        <v>1096.02</v>
      </c>
      <c r="M4140" s="2">
        <f t="shared" si="695"/>
        <v>548.01</v>
      </c>
      <c r="N4140" s="2">
        <f t="shared" si="696"/>
        <v>548.01</v>
      </c>
      <c r="O4140" s="2">
        <f t="shared" si="697"/>
        <v>0</v>
      </c>
      <c r="P4140" s="2">
        <f t="shared" si="698"/>
        <v>7185.02</v>
      </c>
      <c r="Q4140" s="14">
        <f t="shared" si="699"/>
        <v>2.0000000000436557E-2</v>
      </c>
      <c r="T4140" s="1" t="e">
        <v>#N/A</v>
      </c>
    </row>
    <row r="4141" spans="1:20" x14ac:dyDescent="0.25">
      <c r="A4141" s="2" t="str">
        <f t="shared" si="669"/>
        <v>052019</v>
      </c>
      <c r="B4141" s="11">
        <v>43609</v>
      </c>
      <c r="C4141" s="2" t="s">
        <v>2139</v>
      </c>
      <c r="D4141" s="2" t="s">
        <v>1234</v>
      </c>
      <c r="E4141" s="2" t="s">
        <v>1235</v>
      </c>
      <c r="F4141" s="2">
        <v>23304</v>
      </c>
      <c r="J4141" s="2">
        <v>19750</v>
      </c>
      <c r="L4141" s="2">
        <f t="shared" si="694"/>
        <v>3555</v>
      </c>
      <c r="M4141" s="2">
        <f t="shared" si="695"/>
        <v>1777.5</v>
      </c>
      <c r="N4141" s="2">
        <f t="shared" si="696"/>
        <v>1777.5</v>
      </c>
      <c r="O4141" s="2">
        <f t="shared" si="697"/>
        <v>0</v>
      </c>
      <c r="P4141" s="2">
        <f t="shared" si="698"/>
        <v>23305</v>
      </c>
      <c r="Q4141" s="14">
        <f t="shared" si="699"/>
        <v>1</v>
      </c>
      <c r="T4141" s="1" t="e">
        <v>#N/A</v>
      </c>
    </row>
    <row r="4142" spans="1:20" x14ac:dyDescent="0.25">
      <c r="A4142" s="2" t="str">
        <f t="shared" si="669"/>
        <v>052019</v>
      </c>
      <c r="B4142" s="11">
        <v>43609</v>
      </c>
      <c r="C4142" s="2" t="s">
        <v>2140</v>
      </c>
      <c r="D4142" s="2" t="s">
        <v>1234</v>
      </c>
      <c r="E4142" s="2" t="s">
        <v>1235</v>
      </c>
      <c r="F4142" s="2">
        <v>33501.4</v>
      </c>
      <c r="J4142" s="2">
        <v>28389.4</v>
      </c>
      <c r="L4142" s="2">
        <f t="shared" si="694"/>
        <v>5110.0920000000006</v>
      </c>
      <c r="M4142" s="2">
        <f t="shared" si="695"/>
        <v>2555.0460000000003</v>
      </c>
      <c r="N4142" s="2">
        <f t="shared" si="696"/>
        <v>2555.0460000000003</v>
      </c>
      <c r="O4142" s="2">
        <f t="shared" si="697"/>
        <v>0</v>
      </c>
      <c r="P4142" s="2">
        <f t="shared" si="698"/>
        <v>33499.491999999998</v>
      </c>
      <c r="Q4142" s="14">
        <f t="shared" si="699"/>
        <v>-1.908000000003085</v>
      </c>
      <c r="T4142" s="1" t="e">
        <v>#N/A</v>
      </c>
    </row>
    <row r="4143" spans="1:20" x14ac:dyDescent="0.25">
      <c r="A4143" s="2" t="str">
        <f t="shared" si="669"/>
        <v>052019</v>
      </c>
      <c r="B4143" s="11">
        <v>43613</v>
      </c>
      <c r="C4143" s="2" t="s">
        <v>2141</v>
      </c>
      <c r="D4143" s="2" t="s">
        <v>1234</v>
      </c>
      <c r="E4143" s="2" t="s">
        <v>1235</v>
      </c>
      <c r="F4143" s="2">
        <v>96006.78</v>
      </c>
      <c r="J4143" s="2">
        <v>81362.78</v>
      </c>
      <c r="L4143" s="2">
        <f t="shared" si="694"/>
        <v>14645.3004</v>
      </c>
      <c r="M4143" s="2">
        <f t="shared" si="695"/>
        <v>7322.6502</v>
      </c>
      <c r="N4143" s="2">
        <f t="shared" si="696"/>
        <v>7322.6502</v>
      </c>
      <c r="O4143" s="2">
        <f t="shared" si="697"/>
        <v>0</v>
      </c>
      <c r="P4143" s="2">
        <f t="shared" si="698"/>
        <v>96008.080400000006</v>
      </c>
      <c r="Q4143" s="14">
        <f t="shared" si="699"/>
        <v>1.3004000000073574</v>
      </c>
      <c r="T4143" s="1" t="e">
        <v>#N/A</v>
      </c>
    </row>
    <row r="4144" spans="1:20" x14ac:dyDescent="0.25">
      <c r="A4144" s="2" t="str">
        <f t="shared" si="669"/>
        <v>052019</v>
      </c>
      <c r="B4144" s="11">
        <v>43613</v>
      </c>
      <c r="C4144" s="2" t="s">
        <v>2142</v>
      </c>
      <c r="D4144" s="2" t="s">
        <v>1234</v>
      </c>
      <c r="E4144" s="2" t="s">
        <v>1235</v>
      </c>
      <c r="F4144" s="2">
        <v>41914.400000000001</v>
      </c>
      <c r="J4144" s="2">
        <v>35520.400000000001</v>
      </c>
      <c r="L4144" s="2">
        <f t="shared" si="694"/>
        <v>6393.6720000000005</v>
      </c>
      <c r="M4144" s="2">
        <f t="shared" si="695"/>
        <v>3196.8360000000002</v>
      </c>
      <c r="N4144" s="2">
        <f t="shared" si="696"/>
        <v>3196.8360000000002</v>
      </c>
      <c r="O4144" s="2">
        <f t="shared" si="697"/>
        <v>0</v>
      </c>
      <c r="P4144" s="2">
        <f t="shared" si="698"/>
        <v>41914.072</v>
      </c>
      <c r="Q4144" s="14">
        <f t="shared" si="699"/>
        <v>-0.32800000000133878</v>
      </c>
      <c r="T4144" s="1" t="e">
        <v>#N/A</v>
      </c>
    </row>
    <row r="4145" spans="1:20" x14ac:dyDescent="0.25">
      <c r="A4145" s="2" t="str">
        <f t="shared" si="669"/>
        <v>062019</v>
      </c>
      <c r="B4145" s="11">
        <v>43635</v>
      </c>
      <c r="C4145" s="2" t="s">
        <v>2558</v>
      </c>
      <c r="D4145" s="2" t="s">
        <v>1234</v>
      </c>
      <c r="E4145" s="2" t="s">
        <v>1235</v>
      </c>
      <c r="F4145" s="2">
        <v>53323.22</v>
      </c>
      <c r="J4145" s="2">
        <v>45189.22</v>
      </c>
      <c r="L4145" s="2">
        <f t="shared" si="694"/>
        <v>8134.0595999999996</v>
      </c>
      <c r="M4145" s="2">
        <f t="shared" si="695"/>
        <v>4067.0297999999998</v>
      </c>
      <c r="N4145" s="2">
        <f t="shared" si="696"/>
        <v>4067.0297999999998</v>
      </c>
      <c r="O4145" s="2">
        <f t="shared" si="697"/>
        <v>0</v>
      </c>
      <c r="P4145" s="2">
        <f t="shared" si="698"/>
        <v>53323.279600000002</v>
      </c>
      <c r="Q4145" s="14">
        <f t="shared" si="699"/>
        <v>5.9600000000500586E-2</v>
      </c>
      <c r="T4145" s="1" t="e">
        <v>#N/A</v>
      </c>
    </row>
    <row r="4146" spans="1:20" x14ac:dyDescent="0.25">
      <c r="A4146" s="2" t="str">
        <f t="shared" si="669"/>
        <v>082019</v>
      </c>
      <c r="B4146" s="11">
        <v>43682</v>
      </c>
      <c r="C4146" s="2" t="s">
        <v>3493</v>
      </c>
      <c r="D4146" s="2" t="s">
        <v>1234</v>
      </c>
      <c r="E4146" s="2" t="s">
        <v>1235</v>
      </c>
      <c r="F4146" s="2">
        <v>95130.880000000005</v>
      </c>
      <c r="J4146" s="2">
        <v>80618.880000000005</v>
      </c>
      <c r="L4146" s="2">
        <f t="shared" si="694"/>
        <v>14511.3984</v>
      </c>
      <c r="M4146" s="2">
        <f t="shared" si="695"/>
        <v>7255.6992</v>
      </c>
      <c r="N4146" s="2">
        <f t="shared" si="696"/>
        <v>7255.6992</v>
      </c>
      <c r="O4146" s="2">
        <f t="shared" si="697"/>
        <v>0</v>
      </c>
      <c r="P4146" s="2">
        <f t="shared" si="698"/>
        <v>95130.27840000001</v>
      </c>
      <c r="Q4146" s="14">
        <f t="shared" si="699"/>
        <v>-0.6015999999945052</v>
      </c>
      <c r="T4146" s="1" t="e">
        <v>#N/A</v>
      </c>
    </row>
    <row r="4147" spans="1:20" x14ac:dyDescent="0.25">
      <c r="A4147" s="2" t="str">
        <f t="shared" si="669"/>
        <v>082019</v>
      </c>
      <c r="B4147" s="11">
        <v>43693</v>
      </c>
      <c r="C4147" s="2" t="s">
        <v>3494</v>
      </c>
      <c r="D4147" s="2" t="s">
        <v>1234</v>
      </c>
      <c r="E4147" s="2" t="s">
        <v>1235</v>
      </c>
      <c r="F4147" s="2">
        <v>4248</v>
      </c>
      <c r="J4147" s="2">
        <v>3600</v>
      </c>
      <c r="L4147" s="2">
        <f t="shared" si="694"/>
        <v>648</v>
      </c>
      <c r="M4147" s="2">
        <f t="shared" si="695"/>
        <v>324</v>
      </c>
      <c r="N4147" s="2">
        <f t="shared" si="696"/>
        <v>324</v>
      </c>
      <c r="O4147" s="2">
        <f t="shared" si="697"/>
        <v>0</v>
      </c>
      <c r="P4147" s="2">
        <f t="shared" si="698"/>
        <v>4248</v>
      </c>
      <c r="Q4147" s="14">
        <f t="shared" si="699"/>
        <v>0</v>
      </c>
      <c r="T4147" s="1" t="e">
        <v>#N/A</v>
      </c>
    </row>
    <row r="4148" spans="1:20" x14ac:dyDescent="0.25">
      <c r="A4148" s="2" t="str">
        <f t="shared" si="669"/>
        <v>042019</v>
      </c>
      <c r="B4148" s="11">
        <v>43559</v>
      </c>
      <c r="C4148" s="2" t="s">
        <v>2112</v>
      </c>
      <c r="D4148" s="2" t="s">
        <v>702</v>
      </c>
      <c r="E4148" s="2" t="s">
        <v>703</v>
      </c>
      <c r="F4148" s="2">
        <v>17465.18</v>
      </c>
      <c r="J4148" s="2">
        <v>14801</v>
      </c>
      <c r="L4148" s="2">
        <f t="shared" si="694"/>
        <v>2664.18</v>
      </c>
      <c r="M4148" s="2">
        <f t="shared" si="695"/>
        <v>0</v>
      </c>
      <c r="N4148" s="2">
        <f t="shared" si="696"/>
        <v>0</v>
      </c>
      <c r="O4148" s="2">
        <f t="shared" si="697"/>
        <v>2664.18</v>
      </c>
      <c r="P4148" s="2">
        <f t="shared" si="698"/>
        <v>17465.18</v>
      </c>
      <c r="Q4148" s="14">
        <f t="shared" si="699"/>
        <v>0</v>
      </c>
      <c r="T4148" s="1" t="e">
        <v>#N/A</v>
      </c>
    </row>
    <row r="4149" spans="1:20" x14ac:dyDescent="0.25">
      <c r="A4149" s="2" t="str">
        <f t="shared" si="669"/>
        <v>092019</v>
      </c>
      <c r="B4149" s="11">
        <v>43726</v>
      </c>
      <c r="C4149" s="2" t="s">
        <v>4467</v>
      </c>
      <c r="D4149" s="2" t="s">
        <v>702</v>
      </c>
      <c r="E4149" s="2" t="s">
        <v>703</v>
      </c>
      <c r="F4149" s="2">
        <v>126560.9</v>
      </c>
      <c r="J4149" s="2">
        <v>107255</v>
      </c>
      <c r="L4149" s="2">
        <f t="shared" si="694"/>
        <v>19305.900000000001</v>
      </c>
      <c r="M4149" s="2">
        <f t="shared" si="695"/>
        <v>0</v>
      </c>
      <c r="N4149" s="2">
        <f t="shared" si="696"/>
        <v>0</v>
      </c>
      <c r="O4149" s="2">
        <f t="shared" si="697"/>
        <v>19305.900000000001</v>
      </c>
      <c r="P4149" s="2">
        <f t="shared" si="698"/>
        <v>126560.9</v>
      </c>
      <c r="Q4149" s="14">
        <f t="shared" si="699"/>
        <v>0</v>
      </c>
      <c r="T4149" s="1" t="e">
        <v>#N/A</v>
      </c>
    </row>
    <row r="4150" spans="1:20" x14ac:dyDescent="0.25">
      <c r="A4150" s="2" t="str">
        <f t="shared" si="669"/>
        <v>122019</v>
      </c>
      <c r="B4150" s="11">
        <v>43801</v>
      </c>
      <c r="C4150" s="2" t="s">
        <v>5708</v>
      </c>
      <c r="D4150" s="2" t="s">
        <v>702</v>
      </c>
      <c r="E4150" s="2" t="s">
        <v>703</v>
      </c>
      <c r="F4150" s="2">
        <v>295656.08</v>
      </c>
      <c r="J4150" s="2">
        <v>250556</v>
      </c>
      <c r="L4150" s="2">
        <f t="shared" si="694"/>
        <v>45100.08</v>
      </c>
      <c r="M4150" s="2">
        <f t="shared" si="695"/>
        <v>0</v>
      </c>
      <c r="N4150" s="2">
        <f t="shared" si="696"/>
        <v>0</v>
      </c>
      <c r="O4150" s="2">
        <f t="shared" si="697"/>
        <v>45100.08</v>
      </c>
      <c r="P4150" s="2">
        <f t="shared" si="698"/>
        <v>295656.08</v>
      </c>
      <c r="Q4150" s="14">
        <f t="shared" si="699"/>
        <v>0</v>
      </c>
      <c r="T4150" s="1" t="e">
        <v>#N/A</v>
      </c>
    </row>
    <row r="4151" spans="1:20" x14ac:dyDescent="0.25">
      <c r="A4151" s="2" t="str">
        <f t="shared" si="669"/>
        <v>042019</v>
      </c>
      <c r="B4151" s="11">
        <v>43567</v>
      </c>
      <c r="C4151" s="2" t="s">
        <v>2854</v>
      </c>
      <c r="D4151" s="2" t="s">
        <v>2852</v>
      </c>
      <c r="E4151" s="2" t="s">
        <v>5777</v>
      </c>
      <c r="F4151" s="2">
        <v>72475.600000000006</v>
      </c>
      <c r="J4151" s="2">
        <v>61420</v>
      </c>
      <c r="L4151" s="2">
        <f t="shared" ref="L4151:L4155" si="700">+(H4151*$H$1/100)+(I4151*$I$1/100)+(J4151*$J$1/100)+(K4151*$K$1/100)</f>
        <v>11055.6</v>
      </c>
      <c r="M4151" s="2">
        <f t="shared" ref="M4151:M4155" si="701">+IF(VALUE(LEFT(D4151,2))=33,L4151/2,0)</f>
        <v>0</v>
      </c>
      <c r="N4151" s="2">
        <f t="shared" ref="N4151:N4155" si="702">+M4151</f>
        <v>0</v>
      </c>
      <c r="O4151" s="2">
        <f t="shared" ref="O4151:O4155" si="703">+IF(VALUE(LEFT(D4151,2))=33,0,L4151)</f>
        <v>11055.6</v>
      </c>
      <c r="P4151" s="2">
        <f t="shared" ref="P4151:P4155" si="704">H4151+I4151+J4151+K4151+L4151+G4151</f>
        <v>72475.600000000006</v>
      </c>
      <c r="Q4151" s="14">
        <f t="shared" ref="Q4151:Q4155" si="705">P4151-F4151</f>
        <v>0</v>
      </c>
      <c r="T4151" s="1" t="e">
        <v>#N/A</v>
      </c>
    </row>
    <row r="4152" spans="1:20" x14ac:dyDescent="0.25">
      <c r="A4152" s="2" t="str">
        <f t="shared" si="669"/>
        <v>042019</v>
      </c>
      <c r="B4152" s="11">
        <v>43559</v>
      </c>
      <c r="C4152" s="2" t="s">
        <v>2855</v>
      </c>
      <c r="D4152" s="2" t="s">
        <v>2852</v>
      </c>
      <c r="E4152" s="2" t="s">
        <v>5777</v>
      </c>
      <c r="F4152" s="2">
        <v>163693.14000000001</v>
      </c>
      <c r="J4152" s="2">
        <v>138723</v>
      </c>
      <c r="L4152" s="2">
        <f t="shared" si="700"/>
        <v>24970.14</v>
      </c>
      <c r="M4152" s="2">
        <f t="shared" si="701"/>
        <v>0</v>
      </c>
      <c r="N4152" s="2">
        <f t="shared" si="702"/>
        <v>0</v>
      </c>
      <c r="O4152" s="2">
        <f t="shared" si="703"/>
        <v>24970.14</v>
      </c>
      <c r="P4152" s="2">
        <f t="shared" si="704"/>
        <v>163693.14000000001</v>
      </c>
      <c r="Q4152" s="14">
        <f t="shared" si="705"/>
        <v>0</v>
      </c>
      <c r="T4152" s="1" t="e">
        <v>#N/A</v>
      </c>
    </row>
    <row r="4153" spans="1:20" x14ac:dyDescent="0.25">
      <c r="A4153" s="2" t="str">
        <f t="shared" si="669"/>
        <v>112019</v>
      </c>
      <c r="B4153" s="11">
        <v>43783</v>
      </c>
      <c r="C4153" s="2" t="s">
        <v>5544</v>
      </c>
      <c r="D4153" s="2" t="s">
        <v>2852</v>
      </c>
      <c r="E4153" s="2" t="s">
        <v>5777</v>
      </c>
      <c r="F4153" s="2">
        <v>13157</v>
      </c>
      <c r="J4153" s="2">
        <v>11150</v>
      </c>
      <c r="L4153" s="2">
        <f t="shared" si="700"/>
        <v>2007</v>
      </c>
      <c r="M4153" s="2">
        <f t="shared" si="701"/>
        <v>0</v>
      </c>
      <c r="N4153" s="2">
        <f t="shared" si="702"/>
        <v>0</v>
      </c>
      <c r="O4153" s="2">
        <f t="shared" si="703"/>
        <v>2007</v>
      </c>
      <c r="P4153" s="2">
        <f t="shared" si="704"/>
        <v>13157</v>
      </c>
      <c r="Q4153" s="14">
        <f t="shared" si="705"/>
        <v>0</v>
      </c>
      <c r="T4153" s="1" t="e">
        <v>#N/A</v>
      </c>
    </row>
    <row r="4154" spans="1:20" x14ac:dyDescent="0.25">
      <c r="A4154" s="2" t="str">
        <f t="shared" si="669"/>
        <v>122019</v>
      </c>
      <c r="B4154" s="11">
        <v>43810</v>
      </c>
      <c r="C4154" s="2" t="s">
        <v>5545</v>
      </c>
      <c r="D4154" s="2" t="s">
        <v>2852</v>
      </c>
      <c r="E4154" s="2" t="s">
        <v>5777</v>
      </c>
      <c r="F4154" s="2">
        <v>26337.599999999999</v>
      </c>
      <c r="J4154" s="2">
        <v>22320</v>
      </c>
      <c r="L4154" s="2">
        <f t="shared" si="700"/>
        <v>4017.6</v>
      </c>
      <c r="M4154" s="2">
        <f t="shared" si="701"/>
        <v>0</v>
      </c>
      <c r="N4154" s="2">
        <f t="shared" si="702"/>
        <v>0</v>
      </c>
      <c r="O4154" s="2">
        <f t="shared" si="703"/>
        <v>4017.6</v>
      </c>
      <c r="P4154" s="2">
        <f t="shared" si="704"/>
        <v>26337.599999999999</v>
      </c>
      <c r="Q4154" s="14">
        <f t="shared" si="705"/>
        <v>0</v>
      </c>
      <c r="T4154" s="1" t="e">
        <v>#N/A</v>
      </c>
    </row>
    <row r="4155" spans="1:20" x14ac:dyDescent="0.25">
      <c r="A4155" s="2" t="str">
        <f t="shared" si="669"/>
        <v>122019</v>
      </c>
      <c r="B4155" s="11">
        <v>43815</v>
      </c>
      <c r="C4155" s="2" t="s">
        <v>5546</v>
      </c>
      <c r="D4155" s="2" t="s">
        <v>2852</v>
      </c>
      <c r="E4155" s="2" t="s">
        <v>5777</v>
      </c>
      <c r="F4155" s="2">
        <v>6667</v>
      </c>
      <c r="J4155" s="2">
        <v>5650</v>
      </c>
      <c r="L4155" s="2">
        <f t="shared" si="700"/>
        <v>1017</v>
      </c>
      <c r="M4155" s="2">
        <f t="shared" si="701"/>
        <v>0</v>
      </c>
      <c r="N4155" s="2">
        <f t="shared" si="702"/>
        <v>0</v>
      </c>
      <c r="O4155" s="2">
        <f t="shared" si="703"/>
        <v>1017</v>
      </c>
      <c r="P4155" s="2">
        <f t="shared" si="704"/>
        <v>6667</v>
      </c>
      <c r="Q4155" s="14">
        <f t="shared" si="705"/>
        <v>0</v>
      </c>
      <c r="T4155" s="1" t="e">
        <v>#N/A</v>
      </c>
    </row>
    <row r="4156" spans="1:20" x14ac:dyDescent="0.25">
      <c r="A4156" s="2" t="str">
        <f t="shared" si="669"/>
        <v>052019</v>
      </c>
      <c r="B4156" s="11">
        <v>43606</v>
      </c>
      <c r="C4156" s="2" t="s">
        <v>2208</v>
      </c>
      <c r="D4156" s="2" t="s">
        <v>2206</v>
      </c>
      <c r="E4156" s="2" t="s">
        <v>2207</v>
      </c>
      <c r="F4156" s="2">
        <v>7670</v>
      </c>
      <c r="J4156" s="2">
        <v>6500</v>
      </c>
      <c r="L4156" s="2">
        <f t="shared" ref="L4156:L4160" si="706">+(H4156*$H$1/100)+(I4156*$I$1/100)+(J4156*$J$1/100)+(K4156*$K$1/100)</f>
        <v>1170</v>
      </c>
      <c r="M4156" s="2">
        <f t="shared" ref="M4156:M4160" si="707">+IF(VALUE(LEFT(D4156,2))=33,L4156/2,0)</f>
        <v>0</v>
      </c>
      <c r="N4156" s="2">
        <f t="shared" ref="N4156:N4160" si="708">+M4156</f>
        <v>0</v>
      </c>
      <c r="O4156" s="2">
        <f t="shared" ref="O4156:O4160" si="709">+IF(VALUE(LEFT(D4156,2))=33,0,L4156)</f>
        <v>1170</v>
      </c>
      <c r="P4156" s="2">
        <f t="shared" ref="P4156:P4160" si="710">H4156+I4156+J4156+K4156+L4156+G4156</f>
        <v>7670</v>
      </c>
      <c r="Q4156" s="14">
        <f t="shared" ref="Q4156:Q4160" si="711">P4156-F4156</f>
        <v>0</v>
      </c>
      <c r="T4156" s="1" t="e">
        <v>#N/A</v>
      </c>
    </row>
    <row r="4157" spans="1:20" x14ac:dyDescent="0.25">
      <c r="A4157" s="2" t="str">
        <f t="shared" si="669"/>
        <v>062019</v>
      </c>
      <c r="B4157" s="11">
        <v>43626</v>
      </c>
      <c r="C4157" s="2" t="s">
        <v>2640</v>
      </c>
      <c r="D4157" s="2" t="s">
        <v>2206</v>
      </c>
      <c r="E4157" s="2" t="s">
        <v>2207</v>
      </c>
      <c r="F4157" s="2">
        <v>9558</v>
      </c>
      <c r="J4157" s="2">
        <v>8100</v>
      </c>
      <c r="L4157" s="2">
        <f t="shared" si="706"/>
        <v>1458</v>
      </c>
      <c r="M4157" s="2">
        <f t="shared" si="707"/>
        <v>0</v>
      </c>
      <c r="N4157" s="2">
        <f t="shared" si="708"/>
        <v>0</v>
      </c>
      <c r="O4157" s="2">
        <f t="shared" si="709"/>
        <v>1458</v>
      </c>
      <c r="P4157" s="2">
        <f t="shared" si="710"/>
        <v>9558</v>
      </c>
      <c r="Q4157" s="14">
        <f t="shared" si="711"/>
        <v>0</v>
      </c>
      <c r="T4157" s="1" t="e">
        <v>#N/A</v>
      </c>
    </row>
    <row r="4158" spans="1:20" x14ac:dyDescent="0.25">
      <c r="A4158" s="2" t="str">
        <f t="shared" si="669"/>
        <v>062019</v>
      </c>
      <c r="B4158" s="11">
        <v>43645</v>
      </c>
      <c r="C4158" s="2" t="s">
        <v>2641</v>
      </c>
      <c r="D4158" s="2" t="s">
        <v>2206</v>
      </c>
      <c r="E4158" s="2" t="s">
        <v>2207</v>
      </c>
      <c r="F4158" s="2">
        <v>21240</v>
      </c>
      <c r="J4158" s="2">
        <v>18000</v>
      </c>
      <c r="L4158" s="2">
        <f t="shared" si="706"/>
        <v>3240</v>
      </c>
      <c r="M4158" s="2">
        <f t="shared" si="707"/>
        <v>0</v>
      </c>
      <c r="N4158" s="2">
        <f t="shared" si="708"/>
        <v>0</v>
      </c>
      <c r="O4158" s="2">
        <f t="shared" si="709"/>
        <v>3240</v>
      </c>
      <c r="P4158" s="2">
        <f t="shared" si="710"/>
        <v>21240</v>
      </c>
      <c r="Q4158" s="14">
        <f t="shared" si="711"/>
        <v>0</v>
      </c>
      <c r="T4158" s="1" t="e">
        <v>#N/A</v>
      </c>
    </row>
    <row r="4159" spans="1:20" x14ac:dyDescent="0.25">
      <c r="A4159" s="2" t="str">
        <f t="shared" si="669"/>
        <v>072019</v>
      </c>
      <c r="B4159" s="11">
        <v>43656</v>
      </c>
      <c r="C4159" s="2" t="s">
        <v>3120</v>
      </c>
      <c r="D4159" s="2" t="s">
        <v>2206</v>
      </c>
      <c r="E4159" s="2" t="s">
        <v>2207</v>
      </c>
      <c r="F4159" s="2">
        <v>77408</v>
      </c>
      <c r="J4159" s="2">
        <v>65600</v>
      </c>
      <c r="L4159" s="2">
        <f t="shared" si="706"/>
        <v>11808</v>
      </c>
      <c r="M4159" s="2">
        <f t="shared" si="707"/>
        <v>0</v>
      </c>
      <c r="N4159" s="2">
        <f t="shared" si="708"/>
        <v>0</v>
      </c>
      <c r="O4159" s="2">
        <f t="shared" si="709"/>
        <v>11808</v>
      </c>
      <c r="P4159" s="2">
        <f t="shared" si="710"/>
        <v>77408</v>
      </c>
      <c r="Q4159" s="14">
        <f t="shared" si="711"/>
        <v>0</v>
      </c>
      <c r="T4159" s="1" t="e">
        <v>#N/A</v>
      </c>
    </row>
    <row r="4160" spans="1:20" x14ac:dyDescent="0.25">
      <c r="A4160" s="2" t="str">
        <f t="shared" si="669"/>
        <v>092019</v>
      </c>
      <c r="B4160" s="11">
        <v>43733</v>
      </c>
      <c r="C4160" s="2" t="s">
        <v>3997</v>
      </c>
      <c r="D4160" s="2" t="s">
        <v>2206</v>
      </c>
      <c r="E4160" s="2" t="s">
        <v>2207</v>
      </c>
      <c r="F4160" s="2">
        <v>20060</v>
      </c>
      <c r="J4160" s="2">
        <v>17000</v>
      </c>
      <c r="L4160" s="2">
        <f t="shared" si="706"/>
        <v>3060</v>
      </c>
      <c r="M4160" s="2">
        <f t="shared" si="707"/>
        <v>0</v>
      </c>
      <c r="N4160" s="2">
        <f t="shared" si="708"/>
        <v>0</v>
      </c>
      <c r="O4160" s="2">
        <f t="shared" si="709"/>
        <v>3060</v>
      </c>
      <c r="P4160" s="2">
        <f t="shared" si="710"/>
        <v>20060</v>
      </c>
      <c r="Q4160" s="14">
        <f t="shared" si="711"/>
        <v>0</v>
      </c>
      <c r="T4160" s="1" t="e">
        <v>#N/A</v>
      </c>
    </row>
    <row r="4161" spans="1:20" x14ac:dyDescent="0.25">
      <c r="A4161" s="2" t="str">
        <f t="shared" si="669"/>
        <v>012020</v>
      </c>
      <c r="B4161" s="11">
        <v>43843</v>
      </c>
      <c r="C4161" s="2" t="s">
        <v>389</v>
      </c>
      <c r="D4161" s="2" t="s">
        <v>387</v>
      </c>
      <c r="E4161" s="2" t="s">
        <v>388</v>
      </c>
      <c r="F4161" s="2">
        <v>2950000</v>
      </c>
      <c r="J4161" s="2">
        <v>2500000</v>
      </c>
      <c r="L4161" s="2">
        <f t="shared" ref="L4161" si="712">+(H4161*$H$1/100)+(I4161*$I$1/100)+(J4161*$J$1/100)+(K4161*$K$1/100)</f>
        <v>450000</v>
      </c>
      <c r="M4161" s="2">
        <f t="shared" ref="M4161" si="713">+IF(VALUE(LEFT(D4161,2))=33,L4161/2,0)</f>
        <v>0</v>
      </c>
      <c r="N4161" s="2">
        <f t="shared" ref="N4161" si="714">+M4161</f>
        <v>0</v>
      </c>
      <c r="O4161" s="2">
        <f t="shared" ref="O4161" si="715">+IF(VALUE(LEFT(D4161,2))=33,0,L4161)</f>
        <v>450000</v>
      </c>
      <c r="P4161" s="2">
        <f t="shared" ref="P4161" si="716">H4161+I4161+J4161+K4161+L4161+G4161</f>
        <v>2950000</v>
      </c>
      <c r="Q4161" s="14">
        <f t="shared" ref="Q4161" si="717">P4161-F4161</f>
        <v>0</v>
      </c>
      <c r="T4161" s="1" t="e">
        <v>#N/A</v>
      </c>
    </row>
    <row r="4162" spans="1:20" x14ac:dyDescent="0.25">
      <c r="A4162" s="2" t="str">
        <f t="shared" si="669"/>
        <v>032020</v>
      </c>
      <c r="B4162" s="11">
        <v>43919</v>
      </c>
      <c r="C4162" s="2" t="s">
        <v>1416</v>
      </c>
      <c r="D4162" s="2" t="s">
        <v>1414</v>
      </c>
      <c r="E4162" s="2" t="s">
        <v>1415</v>
      </c>
      <c r="F4162" s="2">
        <v>879446.92</v>
      </c>
      <c r="J4162" s="2">
        <v>745294</v>
      </c>
      <c r="L4162" s="2">
        <f t="shared" ref="L4162:L4163" si="718">+(H4162*$H$1/100)+(I4162*$I$1/100)+(J4162*$J$1/100)+(K4162*$K$1/100)</f>
        <v>134152.92000000001</v>
      </c>
      <c r="M4162" s="2">
        <f t="shared" ref="M4162:M4163" si="719">+IF(VALUE(LEFT(D4162,2))=33,L4162/2,0)</f>
        <v>0</v>
      </c>
      <c r="N4162" s="2">
        <f t="shared" ref="N4162:N4163" si="720">+M4162</f>
        <v>0</v>
      </c>
      <c r="O4162" s="2">
        <f t="shared" ref="O4162:O4163" si="721">+IF(VALUE(LEFT(D4162,2))=33,0,L4162)</f>
        <v>134152.92000000001</v>
      </c>
      <c r="P4162" s="2">
        <f t="shared" ref="P4162:P4163" si="722">H4162+I4162+J4162+K4162+L4162+G4162</f>
        <v>879446.92</v>
      </c>
      <c r="Q4162" s="14">
        <f t="shared" ref="Q4162:Q4163" si="723">P4162-F4162</f>
        <v>0</v>
      </c>
      <c r="T4162" s="1" t="e">
        <v>#N/A</v>
      </c>
    </row>
    <row r="4163" spans="1:20" x14ac:dyDescent="0.25">
      <c r="A4163" s="2" t="str">
        <f t="shared" si="669"/>
        <v>032020</v>
      </c>
      <c r="B4163" s="11">
        <v>43919</v>
      </c>
      <c r="C4163" s="2" t="s">
        <v>1417</v>
      </c>
      <c r="D4163" s="2" t="s">
        <v>1414</v>
      </c>
      <c r="E4163" s="2" t="s">
        <v>1415</v>
      </c>
      <c r="F4163" s="2">
        <v>871031.16</v>
      </c>
      <c r="J4163" s="2">
        <v>738162</v>
      </c>
      <c r="L4163" s="2">
        <f t="shared" si="718"/>
        <v>132869.16</v>
      </c>
      <c r="M4163" s="2">
        <f t="shared" si="719"/>
        <v>0</v>
      </c>
      <c r="N4163" s="2">
        <f t="shared" si="720"/>
        <v>0</v>
      </c>
      <c r="O4163" s="2">
        <f t="shared" si="721"/>
        <v>132869.16</v>
      </c>
      <c r="P4163" s="2">
        <f t="shared" si="722"/>
        <v>871031.16</v>
      </c>
      <c r="Q4163" s="14">
        <f t="shared" si="723"/>
        <v>0</v>
      </c>
      <c r="T4163" s="1" t="e">
        <v>#N/A</v>
      </c>
    </row>
    <row r="4164" spans="1:20" x14ac:dyDescent="0.25">
      <c r="A4164" s="2" t="str">
        <f t="shared" si="669"/>
        <v>032020</v>
      </c>
      <c r="B4164" s="11">
        <v>43899</v>
      </c>
      <c r="C4164" s="2" t="s">
        <v>1448</v>
      </c>
      <c r="D4164" s="2" t="s">
        <v>1446</v>
      </c>
      <c r="E4164" s="2" t="s">
        <v>1447</v>
      </c>
      <c r="F4164" s="2">
        <v>58181.67</v>
      </c>
      <c r="J4164" s="2">
        <v>49306.5</v>
      </c>
      <c r="L4164" s="2">
        <f t="shared" ref="L4164:L4168" si="724">+(H4164*$H$1/100)+(I4164*$I$1/100)+(J4164*$J$1/100)+(K4164*$K$1/100)</f>
        <v>8875.17</v>
      </c>
      <c r="M4164" s="2">
        <f t="shared" ref="M4164:M4168" si="725">+IF(VALUE(LEFT(D4164,2))=33,L4164/2,0)</f>
        <v>0</v>
      </c>
      <c r="N4164" s="2">
        <f t="shared" ref="N4164:N4168" si="726">+M4164</f>
        <v>0</v>
      </c>
      <c r="O4164" s="2">
        <f t="shared" ref="O4164:O4168" si="727">+IF(VALUE(LEFT(D4164,2))=33,0,L4164)</f>
        <v>8875.17</v>
      </c>
      <c r="P4164" s="2">
        <f t="shared" ref="P4164:P4168" si="728">H4164+I4164+J4164+K4164+L4164+G4164</f>
        <v>58181.67</v>
      </c>
      <c r="Q4164" s="14">
        <f t="shared" ref="Q4164:Q4168" si="729">P4164-F4164</f>
        <v>0</v>
      </c>
      <c r="T4164" s="1" t="e">
        <v>#N/A</v>
      </c>
    </row>
    <row r="4165" spans="1:20" x14ac:dyDescent="0.25">
      <c r="A4165" s="2" t="str">
        <f t="shared" si="669"/>
        <v>102019</v>
      </c>
      <c r="B4165" s="11">
        <v>43740</v>
      </c>
      <c r="C4165" s="2" t="s">
        <v>5394</v>
      </c>
      <c r="D4165" s="2" t="s">
        <v>1446</v>
      </c>
      <c r="E4165" s="2" t="s">
        <v>1447</v>
      </c>
      <c r="F4165" s="2">
        <v>483800</v>
      </c>
      <c r="J4165" s="2">
        <v>410000</v>
      </c>
      <c r="L4165" s="2">
        <f t="shared" si="724"/>
        <v>73800</v>
      </c>
      <c r="M4165" s="2">
        <f t="shared" si="725"/>
        <v>0</v>
      </c>
      <c r="N4165" s="2">
        <f t="shared" si="726"/>
        <v>0</v>
      </c>
      <c r="O4165" s="2">
        <f t="shared" si="727"/>
        <v>73800</v>
      </c>
      <c r="P4165" s="2">
        <f t="shared" si="728"/>
        <v>483800</v>
      </c>
      <c r="Q4165" s="14">
        <f t="shared" si="729"/>
        <v>0</v>
      </c>
      <c r="T4165" s="1" t="e">
        <v>#N/A</v>
      </c>
    </row>
    <row r="4166" spans="1:20" x14ac:dyDescent="0.25">
      <c r="A4166" s="2" t="str">
        <f t="shared" si="669"/>
        <v>102019</v>
      </c>
      <c r="B4166" s="11">
        <v>43740</v>
      </c>
      <c r="C4166" s="2" t="s">
        <v>4501</v>
      </c>
      <c r="D4166" s="2" t="s">
        <v>1446</v>
      </c>
      <c r="E4166" s="2" t="s">
        <v>1447</v>
      </c>
      <c r="F4166" s="2">
        <v>68204</v>
      </c>
      <c r="J4166" s="2">
        <v>57800</v>
      </c>
      <c r="L4166" s="2">
        <f t="shared" si="724"/>
        <v>10404</v>
      </c>
      <c r="M4166" s="2">
        <f t="shared" si="725"/>
        <v>0</v>
      </c>
      <c r="N4166" s="2">
        <f t="shared" si="726"/>
        <v>0</v>
      </c>
      <c r="O4166" s="2">
        <f t="shared" si="727"/>
        <v>10404</v>
      </c>
      <c r="P4166" s="2">
        <f t="shared" si="728"/>
        <v>68204</v>
      </c>
      <c r="Q4166" s="14">
        <f t="shared" si="729"/>
        <v>0</v>
      </c>
      <c r="T4166" s="1" t="e">
        <v>#N/A</v>
      </c>
    </row>
    <row r="4167" spans="1:20" x14ac:dyDescent="0.25">
      <c r="A4167" s="2" t="str">
        <f t="shared" si="669"/>
        <v>102019</v>
      </c>
      <c r="B4167" s="11">
        <v>43740</v>
      </c>
      <c r="C4167" s="2" t="s">
        <v>3468</v>
      </c>
      <c r="D4167" s="2" t="s">
        <v>1446</v>
      </c>
      <c r="E4167" s="2" t="s">
        <v>1447</v>
      </c>
      <c r="F4167" s="2">
        <v>144285.68</v>
      </c>
      <c r="J4167" s="2">
        <v>122276</v>
      </c>
      <c r="L4167" s="2">
        <f t="shared" si="724"/>
        <v>22009.68</v>
      </c>
      <c r="M4167" s="2">
        <f t="shared" si="725"/>
        <v>0</v>
      </c>
      <c r="N4167" s="2">
        <f t="shared" si="726"/>
        <v>0</v>
      </c>
      <c r="O4167" s="2">
        <f t="shared" si="727"/>
        <v>22009.68</v>
      </c>
      <c r="P4167" s="2">
        <f t="shared" si="728"/>
        <v>144285.68</v>
      </c>
      <c r="Q4167" s="14">
        <f t="shared" si="729"/>
        <v>0</v>
      </c>
      <c r="T4167" s="1" t="e">
        <v>#N/A</v>
      </c>
    </row>
    <row r="4168" spans="1:20" x14ac:dyDescent="0.25">
      <c r="A4168" s="2" t="str">
        <f t="shared" si="669"/>
        <v>102019</v>
      </c>
      <c r="B4168" s="11">
        <v>43740</v>
      </c>
      <c r="C4168" s="2" t="s">
        <v>2384</v>
      </c>
      <c r="D4168" s="2" t="s">
        <v>1446</v>
      </c>
      <c r="E4168" s="2" t="s">
        <v>1447</v>
      </c>
      <c r="F4168" s="2">
        <v>29264</v>
      </c>
      <c r="J4168" s="2">
        <v>24800</v>
      </c>
      <c r="L4168" s="2">
        <f t="shared" si="724"/>
        <v>4464</v>
      </c>
      <c r="M4168" s="2">
        <f t="shared" si="725"/>
        <v>0</v>
      </c>
      <c r="N4168" s="2">
        <f t="shared" si="726"/>
        <v>0</v>
      </c>
      <c r="O4168" s="2">
        <f t="shared" si="727"/>
        <v>4464</v>
      </c>
      <c r="P4168" s="2">
        <f t="shared" si="728"/>
        <v>29264</v>
      </c>
      <c r="Q4168" s="14">
        <f t="shared" si="729"/>
        <v>0</v>
      </c>
      <c r="T4168" s="1" t="e">
        <v>#N/A</v>
      </c>
    </row>
    <row r="4169" spans="1:20" x14ac:dyDescent="0.25">
      <c r="A4169" s="2" t="str">
        <f t="shared" si="669"/>
        <v>032020</v>
      </c>
      <c r="B4169" s="11">
        <v>43921</v>
      </c>
      <c r="C4169" s="2" t="s">
        <v>1566</v>
      </c>
      <c r="D4169" s="2" t="s">
        <v>1564</v>
      </c>
      <c r="E4169" s="2" t="s">
        <v>1565</v>
      </c>
      <c r="F4169" s="2">
        <v>2408209</v>
      </c>
      <c r="I4169" s="2">
        <v>2150186.4</v>
      </c>
      <c r="L4169" s="2">
        <f t="shared" ref="L4169" si="730">+(H4169*$H$1/100)+(I4169*$I$1/100)+(J4169*$J$1/100)+(K4169*$K$1/100)</f>
        <v>258022.36799999996</v>
      </c>
      <c r="M4169" s="2">
        <f t="shared" ref="M4169" si="731">+IF(VALUE(LEFT(D4169,2))=33,L4169/2,0)</f>
        <v>129011.18399999998</v>
      </c>
      <c r="N4169" s="2">
        <f t="shared" ref="N4169" si="732">+M4169</f>
        <v>129011.18399999998</v>
      </c>
      <c r="O4169" s="2">
        <f t="shared" ref="O4169" si="733">+IF(VALUE(LEFT(D4169,2))=33,0,L4169)</f>
        <v>0</v>
      </c>
      <c r="P4169" s="2">
        <f t="shared" ref="P4169" si="734">H4169+I4169+J4169+K4169+L4169+G4169</f>
        <v>2408208.7679999997</v>
      </c>
      <c r="Q4169" s="14">
        <f t="shared" ref="Q4169" si="735">P4169-F4169</f>
        <v>-0.23200000030919909</v>
      </c>
      <c r="T4169" s="1" t="e">
        <v>#N/A</v>
      </c>
    </row>
    <row r="4170" spans="1:20" x14ac:dyDescent="0.25">
      <c r="A4170" s="2" t="str">
        <f t="shared" si="669"/>
        <v>032020</v>
      </c>
      <c r="B4170" s="11">
        <v>43910</v>
      </c>
      <c r="C4170" s="2" t="s">
        <v>1714</v>
      </c>
      <c r="D4170" s="2" t="s">
        <v>1712</v>
      </c>
      <c r="E4170" s="2" t="s">
        <v>1713</v>
      </c>
      <c r="F4170" s="2">
        <v>7080</v>
      </c>
      <c r="J4170" s="2">
        <v>6000</v>
      </c>
      <c r="L4170" s="2">
        <f t="shared" ref="L4170:L4171" si="736">+(H4170*$H$1/100)+(I4170*$I$1/100)+(J4170*$J$1/100)+(K4170*$K$1/100)</f>
        <v>1080</v>
      </c>
      <c r="M4170" s="2">
        <f t="shared" ref="M4170:M4171" si="737">+IF(VALUE(LEFT(D4170,2))=33,L4170/2,0)</f>
        <v>0</v>
      </c>
      <c r="N4170" s="2">
        <f t="shared" ref="N4170:N4171" si="738">+M4170</f>
        <v>0</v>
      </c>
      <c r="O4170" s="2">
        <f t="shared" ref="O4170:O4171" si="739">+IF(VALUE(LEFT(D4170,2))=33,0,L4170)</f>
        <v>1080</v>
      </c>
      <c r="P4170" s="2">
        <f t="shared" ref="P4170:P4171" si="740">H4170+I4170+J4170+K4170+L4170+G4170</f>
        <v>7080</v>
      </c>
      <c r="Q4170" s="14">
        <f t="shared" ref="Q4170:Q4171" si="741">P4170-F4170</f>
        <v>0</v>
      </c>
      <c r="T4170" s="1" t="e">
        <v>#N/A</v>
      </c>
    </row>
    <row r="4171" spans="1:20" x14ac:dyDescent="0.25">
      <c r="A4171" s="2" t="str">
        <f t="shared" ref="A4171:A4234" si="742">TEXT(B4171,"MMYYYY")</f>
        <v>092019</v>
      </c>
      <c r="B4171" s="11">
        <v>43715</v>
      </c>
      <c r="C4171" s="2" t="s">
        <v>4405</v>
      </c>
      <c r="D4171" s="2" t="s">
        <v>1712</v>
      </c>
      <c r="E4171" s="2" t="s">
        <v>1713</v>
      </c>
      <c r="F4171" s="2">
        <v>667290</v>
      </c>
      <c r="J4171" s="2">
        <v>565500</v>
      </c>
      <c r="L4171" s="2">
        <f t="shared" si="736"/>
        <v>101790</v>
      </c>
      <c r="M4171" s="2">
        <f t="shared" si="737"/>
        <v>0</v>
      </c>
      <c r="N4171" s="2">
        <f t="shared" si="738"/>
        <v>0</v>
      </c>
      <c r="O4171" s="2">
        <f t="shared" si="739"/>
        <v>101790</v>
      </c>
      <c r="P4171" s="2">
        <f t="shared" si="740"/>
        <v>667290</v>
      </c>
      <c r="Q4171" s="14">
        <f t="shared" si="741"/>
        <v>0</v>
      </c>
      <c r="T4171" s="1" t="e">
        <v>#N/A</v>
      </c>
    </row>
    <row r="4172" spans="1:20" x14ac:dyDescent="0.25">
      <c r="A4172" s="2" t="str">
        <f t="shared" si="742"/>
        <v>042019</v>
      </c>
      <c r="B4172" s="11">
        <v>43558</v>
      </c>
      <c r="C4172" s="2" t="s">
        <v>2037</v>
      </c>
      <c r="D4172" s="2" t="s">
        <v>462</v>
      </c>
      <c r="E4172" s="2" t="s">
        <v>463</v>
      </c>
      <c r="F4172" s="2">
        <v>25960</v>
      </c>
      <c r="H4172" s="2"/>
      <c r="J4172" s="17">
        <v>22000</v>
      </c>
      <c r="L4172" s="2">
        <f t="shared" ref="L4172:L4203" si="743">+(H4172*$H$1/100)+(I4172*$I$1/100)+(J4172*$J$1/100)+(K4172*$K$1/100)</f>
        <v>3960</v>
      </c>
      <c r="M4172" s="2">
        <f t="shared" ref="M4172:M4203" si="744">+IF(VALUE(LEFT(D4172,2))=33,L4172/2,0)</f>
        <v>1980</v>
      </c>
      <c r="N4172" s="2">
        <f t="shared" ref="N4172:N4203" si="745">+M4172</f>
        <v>1980</v>
      </c>
      <c r="O4172" s="2">
        <f t="shared" ref="O4172:O4203" si="746">+IF(VALUE(LEFT(D4172,2))=33,0,L4172)</f>
        <v>0</v>
      </c>
      <c r="P4172" s="2">
        <f t="shared" ref="P4172:P4203" si="747">H4172+I4172+J4172+K4172+L4172+G4172</f>
        <v>25960</v>
      </c>
      <c r="Q4172" s="14">
        <f t="shared" ref="Q4172:Q4203" si="748">P4172-F4172</f>
        <v>0</v>
      </c>
      <c r="T4172" s="1" t="e">
        <v>#N/A</v>
      </c>
    </row>
    <row r="4173" spans="1:20" x14ac:dyDescent="0.25">
      <c r="A4173" s="2" t="str">
        <f t="shared" si="742"/>
        <v>042019</v>
      </c>
      <c r="B4173" s="11">
        <v>43559</v>
      </c>
      <c r="C4173" s="2" t="s">
        <v>2038</v>
      </c>
      <c r="D4173" s="2" t="s">
        <v>462</v>
      </c>
      <c r="E4173" s="2" t="s">
        <v>463</v>
      </c>
      <c r="F4173" s="2">
        <v>10620</v>
      </c>
      <c r="H4173" s="2"/>
      <c r="J4173" s="17">
        <v>9000</v>
      </c>
      <c r="L4173" s="2">
        <f t="shared" si="743"/>
        <v>1620</v>
      </c>
      <c r="M4173" s="2">
        <f t="shared" si="744"/>
        <v>810</v>
      </c>
      <c r="N4173" s="2">
        <f t="shared" si="745"/>
        <v>810</v>
      </c>
      <c r="O4173" s="2">
        <f t="shared" si="746"/>
        <v>0</v>
      </c>
      <c r="P4173" s="2">
        <f t="shared" si="747"/>
        <v>10620</v>
      </c>
      <c r="Q4173" s="14">
        <f t="shared" si="748"/>
        <v>0</v>
      </c>
      <c r="T4173" s="1" t="e">
        <v>#N/A</v>
      </c>
    </row>
    <row r="4174" spans="1:20" x14ac:dyDescent="0.25">
      <c r="A4174" s="2" t="str">
        <f t="shared" si="742"/>
        <v>042019</v>
      </c>
      <c r="B4174" s="11">
        <v>43560</v>
      </c>
      <c r="C4174" s="2" t="s">
        <v>2039</v>
      </c>
      <c r="D4174" s="2" t="s">
        <v>462</v>
      </c>
      <c r="E4174" s="2" t="s">
        <v>463</v>
      </c>
      <c r="F4174" s="2">
        <v>191160</v>
      </c>
      <c r="H4174" s="2"/>
      <c r="J4174" s="17">
        <v>162000</v>
      </c>
      <c r="L4174" s="2">
        <f t="shared" si="743"/>
        <v>29160</v>
      </c>
      <c r="M4174" s="2">
        <f t="shared" si="744"/>
        <v>14580</v>
      </c>
      <c r="N4174" s="2">
        <f t="shared" si="745"/>
        <v>14580</v>
      </c>
      <c r="O4174" s="2">
        <f t="shared" si="746"/>
        <v>0</v>
      </c>
      <c r="P4174" s="2">
        <f t="shared" si="747"/>
        <v>191160</v>
      </c>
      <c r="Q4174" s="14">
        <f t="shared" si="748"/>
        <v>0</v>
      </c>
      <c r="T4174" s="1" t="e">
        <v>#N/A</v>
      </c>
    </row>
    <row r="4175" spans="1:20" x14ac:dyDescent="0.25">
      <c r="A4175" s="2" t="str">
        <f t="shared" si="742"/>
        <v>042019</v>
      </c>
      <c r="B4175" s="11">
        <v>43580</v>
      </c>
      <c r="C4175" s="2" t="s">
        <v>2040</v>
      </c>
      <c r="D4175" s="2" t="s">
        <v>462</v>
      </c>
      <c r="E4175" s="2" t="s">
        <v>463</v>
      </c>
      <c r="F4175" s="2">
        <v>70210</v>
      </c>
      <c r="H4175" s="2"/>
      <c r="J4175" s="17">
        <v>59500</v>
      </c>
      <c r="L4175" s="2">
        <f t="shared" si="743"/>
        <v>10710</v>
      </c>
      <c r="M4175" s="2">
        <f t="shared" si="744"/>
        <v>5355</v>
      </c>
      <c r="N4175" s="2">
        <f t="shared" si="745"/>
        <v>5355</v>
      </c>
      <c r="O4175" s="2">
        <f t="shared" si="746"/>
        <v>0</v>
      </c>
      <c r="P4175" s="2">
        <f t="shared" si="747"/>
        <v>70210</v>
      </c>
      <c r="Q4175" s="14">
        <f t="shared" si="748"/>
        <v>0</v>
      </c>
      <c r="T4175" s="1" t="e">
        <v>#N/A</v>
      </c>
    </row>
    <row r="4176" spans="1:20" x14ac:dyDescent="0.25">
      <c r="A4176" s="2" t="str">
        <f t="shared" si="742"/>
        <v>052019</v>
      </c>
      <c r="B4176" s="11">
        <v>43587</v>
      </c>
      <c r="C4176" s="2" t="s">
        <v>2440</v>
      </c>
      <c r="D4176" s="2" t="s">
        <v>462</v>
      </c>
      <c r="E4176" s="2" t="s">
        <v>463</v>
      </c>
      <c r="F4176" s="2">
        <v>81738</v>
      </c>
      <c r="H4176" s="2"/>
      <c r="I4176" s="17">
        <v>36000</v>
      </c>
      <c r="J4176" s="17">
        <v>35100</v>
      </c>
      <c r="L4176" s="2">
        <f t="shared" si="743"/>
        <v>10638</v>
      </c>
      <c r="M4176" s="2">
        <f t="shared" si="744"/>
        <v>5319</v>
      </c>
      <c r="N4176" s="2">
        <f t="shared" si="745"/>
        <v>5319</v>
      </c>
      <c r="O4176" s="2">
        <f t="shared" si="746"/>
        <v>0</v>
      </c>
      <c r="P4176" s="2">
        <f t="shared" si="747"/>
        <v>81738</v>
      </c>
      <c r="Q4176" s="14">
        <f t="shared" si="748"/>
        <v>0</v>
      </c>
      <c r="T4176" s="1" t="e">
        <v>#N/A</v>
      </c>
    </row>
    <row r="4177" spans="1:20" x14ac:dyDescent="0.25">
      <c r="A4177" s="2" t="str">
        <f t="shared" si="742"/>
        <v>052019</v>
      </c>
      <c r="B4177" s="11">
        <v>43587</v>
      </c>
      <c r="C4177" s="2" t="s">
        <v>2441</v>
      </c>
      <c r="D4177" s="2" t="s">
        <v>462</v>
      </c>
      <c r="E4177" s="2" t="s">
        <v>463</v>
      </c>
      <c r="F4177" s="2">
        <v>5163</v>
      </c>
      <c r="H4177" s="2"/>
      <c r="J4177" s="17">
        <v>4375</v>
      </c>
      <c r="L4177" s="2">
        <f t="shared" si="743"/>
        <v>787.5</v>
      </c>
      <c r="M4177" s="2">
        <f t="shared" si="744"/>
        <v>393.75</v>
      </c>
      <c r="N4177" s="2">
        <f t="shared" si="745"/>
        <v>393.75</v>
      </c>
      <c r="O4177" s="2">
        <f t="shared" si="746"/>
        <v>0</v>
      </c>
      <c r="P4177" s="2">
        <f t="shared" si="747"/>
        <v>5162.5</v>
      </c>
      <c r="Q4177" s="14">
        <f t="shared" si="748"/>
        <v>-0.5</v>
      </c>
      <c r="T4177" s="1" t="e">
        <v>#N/A</v>
      </c>
    </row>
    <row r="4178" spans="1:20" x14ac:dyDescent="0.25">
      <c r="A4178" s="2" t="str">
        <f t="shared" si="742"/>
        <v>052019</v>
      </c>
      <c r="B4178" s="11">
        <v>43588</v>
      </c>
      <c r="C4178" s="2" t="s">
        <v>2442</v>
      </c>
      <c r="D4178" s="2" t="s">
        <v>462</v>
      </c>
      <c r="E4178" s="2" t="s">
        <v>463</v>
      </c>
      <c r="F4178" s="2">
        <v>136880</v>
      </c>
      <c r="H4178" s="2"/>
      <c r="J4178" s="17">
        <v>116000</v>
      </c>
      <c r="L4178" s="2">
        <f t="shared" si="743"/>
        <v>20880</v>
      </c>
      <c r="M4178" s="2">
        <f t="shared" si="744"/>
        <v>10440</v>
      </c>
      <c r="N4178" s="2">
        <f t="shared" si="745"/>
        <v>10440</v>
      </c>
      <c r="O4178" s="2">
        <f t="shared" si="746"/>
        <v>0</v>
      </c>
      <c r="P4178" s="2">
        <f t="shared" si="747"/>
        <v>136880</v>
      </c>
      <c r="Q4178" s="14">
        <f t="shared" si="748"/>
        <v>0</v>
      </c>
      <c r="T4178" s="1" t="e">
        <v>#N/A</v>
      </c>
    </row>
    <row r="4179" spans="1:20" x14ac:dyDescent="0.25">
      <c r="A4179" s="2" t="str">
        <f t="shared" si="742"/>
        <v>052019</v>
      </c>
      <c r="B4179" s="11">
        <v>43594</v>
      </c>
      <c r="C4179" s="2" t="s">
        <v>2443</v>
      </c>
      <c r="D4179" s="2" t="s">
        <v>462</v>
      </c>
      <c r="E4179" s="2" t="s">
        <v>463</v>
      </c>
      <c r="F4179" s="2">
        <v>26668</v>
      </c>
      <c r="H4179" s="2"/>
      <c r="J4179" s="17">
        <v>22600</v>
      </c>
      <c r="L4179" s="2">
        <f t="shared" si="743"/>
        <v>4068</v>
      </c>
      <c r="M4179" s="2">
        <f t="shared" si="744"/>
        <v>2034</v>
      </c>
      <c r="N4179" s="2">
        <f t="shared" si="745"/>
        <v>2034</v>
      </c>
      <c r="O4179" s="2">
        <f t="shared" si="746"/>
        <v>0</v>
      </c>
      <c r="P4179" s="2">
        <f t="shared" si="747"/>
        <v>26668</v>
      </c>
      <c r="Q4179" s="14">
        <f t="shared" si="748"/>
        <v>0</v>
      </c>
      <c r="T4179" s="1" t="e">
        <v>#N/A</v>
      </c>
    </row>
    <row r="4180" spans="1:20" x14ac:dyDescent="0.25">
      <c r="A4180" s="2" t="str">
        <f t="shared" si="742"/>
        <v>052019</v>
      </c>
      <c r="B4180" s="11">
        <v>43596</v>
      </c>
      <c r="C4180" s="2" t="s">
        <v>2444</v>
      </c>
      <c r="D4180" s="2" t="s">
        <v>462</v>
      </c>
      <c r="E4180" s="2" t="s">
        <v>463</v>
      </c>
      <c r="F4180" s="2">
        <v>26668</v>
      </c>
      <c r="H4180" s="2"/>
      <c r="J4180" s="17">
        <v>22600</v>
      </c>
      <c r="L4180" s="2">
        <f t="shared" si="743"/>
        <v>4068</v>
      </c>
      <c r="M4180" s="2">
        <f t="shared" si="744"/>
        <v>2034</v>
      </c>
      <c r="N4180" s="2">
        <f t="shared" si="745"/>
        <v>2034</v>
      </c>
      <c r="O4180" s="2">
        <f t="shared" si="746"/>
        <v>0</v>
      </c>
      <c r="P4180" s="2">
        <f t="shared" si="747"/>
        <v>26668</v>
      </c>
      <c r="Q4180" s="14">
        <f t="shared" si="748"/>
        <v>0</v>
      </c>
      <c r="T4180" s="1" t="e">
        <v>#N/A</v>
      </c>
    </row>
    <row r="4181" spans="1:20" x14ac:dyDescent="0.25">
      <c r="A4181" s="2" t="str">
        <f t="shared" si="742"/>
        <v>052019</v>
      </c>
      <c r="B4181" s="11">
        <v>43599</v>
      </c>
      <c r="C4181" s="2" t="s">
        <v>2445</v>
      </c>
      <c r="D4181" s="2" t="s">
        <v>462</v>
      </c>
      <c r="E4181" s="2" t="s">
        <v>463</v>
      </c>
      <c r="F4181" s="2">
        <v>68440</v>
      </c>
      <c r="H4181" s="2"/>
      <c r="J4181" s="17">
        <v>58000</v>
      </c>
      <c r="L4181" s="2">
        <f t="shared" si="743"/>
        <v>10440</v>
      </c>
      <c r="M4181" s="2">
        <f t="shared" si="744"/>
        <v>5220</v>
      </c>
      <c r="N4181" s="2">
        <f t="shared" si="745"/>
        <v>5220</v>
      </c>
      <c r="O4181" s="2">
        <f t="shared" si="746"/>
        <v>0</v>
      </c>
      <c r="P4181" s="2">
        <f t="shared" si="747"/>
        <v>68440</v>
      </c>
      <c r="Q4181" s="14">
        <f t="shared" si="748"/>
        <v>0</v>
      </c>
      <c r="T4181" s="1" t="e">
        <v>#N/A</v>
      </c>
    </row>
    <row r="4182" spans="1:20" x14ac:dyDescent="0.25">
      <c r="A4182" s="2" t="str">
        <f t="shared" si="742"/>
        <v>052019</v>
      </c>
      <c r="B4182" s="11">
        <v>43600</v>
      </c>
      <c r="C4182" s="2" t="s">
        <v>2446</v>
      </c>
      <c r="D4182" s="2" t="s">
        <v>462</v>
      </c>
      <c r="E4182" s="2" t="s">
        <v>463</v>
      </c>
      <c r="F4182" s="2">
        <v>136880</v>
      </c>
      <c r="H4182" s="2"/>
      <c r="J4182" s="17">
        <v>116000</v>
      </c>
      <c r="L4182" s="2">
        <f t="shared" si="743"/>
        <v>20880</v>
      </c>
      <c r="M4182" s="2">
        <f t="shared" si="744"/>
        <v>10440</v>
      </c>
      <c r="N4182" s="2">
        <f t="shared" si="745"/>
        <v>10440</v>
      </c>
      <c r="O4182" s="2">
        <f t="shared" si="746"/>
        <v>0</v>
      </c>
      <c r="P4182" s="2">
        <f t="shared" si="747"/>
        <v>136880</v>
      </c>
      <c r="Q4182" s="14">
        <f t="shared" si="748"/>
        <v>0</v>
      </c>
      <c r="T4182" s="1" t="e">
        <v>#N/A</v>
      </c>
    </row>
    <row r="4183" spans="1:20" x14ac:dyDescent="0.25">
      <c r="A4183" s="2" t="str">
        <f t="shared" si="742"/>
        <v>052019</v>
      </c>
      <c r="B4183" s="11">
        <v>43601</v>
      </c>
      <c r="C4183" s="2" t="s">
        <v>2447</v>
      </c>
      <c r="D4183" s="2" t="s">
        <v>462</v>
      </c>
      <c r="E4183" s="2" t="s">
        <v>463</v>
      </c>
      <c r="F4183" s="2">
        <v>27612</v>
      </c>
      <c r="H4183" s="2"/>
      <c r="J4183" s="17">
        <v>23400</v>
      </c>
      <c r="L4183" s="2">
        <f t="shared" si="743"/>
        <v>4212</v>
      </c>
      <c r="M4183" s="2">
        <f t="shared" si="744"/>
        <v>2106</v>
      </c>
      <c r="N4183" s="2">
        <f t="shared" si="745"/>
        <v>2106</v>
      </c>
      <c r="O4183" s="2">
        <f t="shared" si="746"/>
        <v>0</v>
      </c>
      <c r="P4183" s="2">
        <f t="shared" si="747"/>
        <v>27612</v>
      </c>
      <c r="Q4183" s="14">
        <f t="shared" si="748"/>
        <v>0</v>
      </c>
      <c r="T4183" s="1" t="e">
        <v>#N/A</v>
      </c>
    </row>
    <row r="4184" spans="1:20" x14ac:dyDescent="0.25">
      <c r="A4184" s="2" t="str">
        <f t="shared" si="742"/>
        <v>052019</v>
      </c>
      <c r="B4184" s="11">
        <v>43601</v>
      </c>
      <c r="C4184" s="2" t="s">
        <v>2448</v>
      </c>
      <c r="D4184" s="2" t="s">
        <v>462</v>
      </c>
      <c r="E4184" s="2" t="s">
        <v>463</v>
      </c>
      <c r="F4184" s="2">
        <v>38203</v>
      </c>
      <c r="I4184" s="2"/>
      <c r="J4184" s="17">
        <v>32375</v>
      </c>
      <c r="L4184" s="2">
        <f t="shared" si="743"/>
        <v>5827.5</v>
      </c>
      <c r="M4184" s="2">
        <f t="shared" si="744"/>
        <v>2913.75</v>
      </c>
      <c r="N4184" s="2">
        <f t="shared" si="745"/>
        <v>2913.75</v>
      </c>
      <c r="O4184" s="2">
        <f t="shared" si="746"/>
        <v>0</v>
      </c>
      <c r="P4184" s="2">
        <f t="shared" si="747"/>
        <v>38202.5</v>
      </c>
      <c r="Q4184" s="14">
        <f t="shared" si="748"/>
        <v>-0.5</v>
      </c>
      <c r="T4184" s="1" t="e">
        <v>#N/A</v>
      </c>
    </row>
    <row r="4185" spans="1:20" x14ac:dyDescent="0.25">
      <c r="A4185" s="2" t="str">
        <f t="shared" si="742"/>
        <v>052019</v>
      </c>
      <c r="B4185" s="11">
        <v>43602</v>
      </c>
      <c r="C4185" s="2" t="s">
        <v>2449</v>
      </c>
      <c r="D4185" s="2" t="s">
        <v>462</v>
      </c>
      <c r="E4185" s="2" t="s">
        <v>463</v>
      </c>
      <c r="F4185" s="2">
        <v>41300</v>
      </c>
      <c r="I4185" s="2"/>
      <c r="J4185" s="17">
        <v>35000</v>
      </c>
      <c r="L4185" s="2">
        <f t="shared" si="743"/>
        <v>6300</v>
      </c>
      <c r="M4185" s="2">
        <f t="shared" si="744"/>
        <v>3150</v>
      </c>
      <c r="N4185" s="2">
        <f t="shared" si="745"/>
        <v>3150</v>
      </c>
      <c r="O4185" s="2">
        <f t="shared" si="746"/>
        <v>0</v>
      </c>
      <c r="P4185" s="2">
        <f t="shared" si="747"/>
        <v>41300</v>
      </c>
      <c r="Q4185" s="14">
        <f t="shared" si="748"/>
        <v>0</v>
      </c>
      <c r="T4185" s="1" t="e">
        <v>#N/A</v>
      </c>
    </row>
    <row r="4186" spans="1:20" x14ac:dyDescent="0.25">
      <c r="A4186" s="2" t="str">
        <f t="shared" si="742"/>
        <v>052019</v>
      </c>
      <c r="B4186" s="11">
        <v>43608</v>
      </c>
      <c r="C4186" s="2" t="s">
        <v>2450</v>
      </c>
      <c r="D4186" s="2" t="s">
        <v>462</v>
      </c>
      <c r="E4186" s="2" t="s">
        <v>463</v>
      </c>
      <c r="F4186" s="2">
        <v>33488</v>
      </c>
      <c r="I4186" s="2"/>
      <c r="J4186" s="17">
        <v>28380</v>
      </c>
      <c r="L4186" s="2">
        <f t="shared" si="743"/>
        <v>5108.3999999999996</v>
      </c>
      <c r="M4186" s="2">
        <f t="shared" si="744"/>
        <v>2554.1999999999998</v>
      </c>
      <c r="N4186" s="2">
        <f t="shared" si="745"/>
        <v>2554.1999999999998</v>
      </c>
      <c r="O4186" s="2">
        <f t="shared" si="746"/>
        <v>0</v>
      </c>
      <c r="P4186" s="2">
        <f t="shared" si="747"/>
        <v>33488.400000000001</v>
      </c>
      <c r="Q4186" s="14">
        <f t="shared" si="748"/>
        <v>0.40000000000145519</v>
      </c>
      <c r="T4186" s="1" t="e">
        <v>#N/A</v>
      </c>
    </row>
    <row r="4187" spans="1:20" x14ac:dyDescent="0.25">
      <c r="A4187" s="2" t="str">
        <f t="shared" si="742"/>
        <v>052019</v>
      </c>
      <c r="B4187" s="11">
        <v>43609</v>
      </c>
      <c r="C4187" s="2" t="s">
        <v>2451</v>
      </c>
      <c r="D4187" s="2" t="s">
        <v>462</v>
      </c>
      <c r="E4187" s="2" t="s">
        <v>463</v>
      </c>
      <c r="F4187" s="2">
        <v>1785</v>
      </c>
      <c r="H4187" s="17">
        <v>1700</v>
      </c>
      <c r="I4187" s="2"/>
      <c r="L4187" s="2">
        <f t="shared" si="743"/>
        <v>85</v>
      </c>
      <c r="M4187" s="2">
        <f t="shared" si="744"/>
        <v>42.5</v>
      </c>
      <c r="N4187" s="2">
        <f t="shared" si="745"/>
        <v>42.5</v>
      </c>
      <c r="O4187" s="2">
        <f t="shared" si="746"/>
        <v>0</v>
      </c>
      <c r="P4187" s="2">
        <f t="shared" si="747"/>
        <v>1785</v>
      </c>
      <c r="Q4187" s="14">
        <f t="shared" si="748"/>
        <v>0</v>
      </c>
      <c r="T4187" s="1" t="e">
        <v>#N/A</v>
      </c>
    </row>
    <row r="4188" spans="1:20" x14ac:dyDescent="0.25">
      <c r="A4188" s="2" t="str">
        <f t="shared" si="742"/>
        <v>052019</v>
      </c>
      <c r="B4188" s="11">
        <v>43610</v>
      </c>
      <c r="C4188" s="2" t="s">
        <v>2452</v>
      </c>
      <c r="D4188" s="2" t="s">
        <v>462</v>
      </c>
      <c r="E4188" s="2" t="s">
        <v>463</v>
      </c>
      <c r="F4188" s="2">
        <v>69620</v>
      </c>
      <c r="I4188" s="2"/>
      <c r="J4188" s="17">
        <v>59000</v>
      </c>
      <c r="L4188" s="2">
        <f t="shared" si="743"/>
        <v>10620</v>
      </c>
      <c r="M4188" s="2">
        <f t="shared" si="744"/>
        <v>5310</v>
      </c>
      <c r="N4188" s="2">
        <f t="shared" si="745"/>
        <v>5310</v>
      </c>
      <c r="O4188" s="2">
        <f t="shared" si="746"/>
        <v>0</v>
      </c>
      <c r="P4188" s="2">
        <f t="shared" si="747"/>
        <v>69620</v>
      </c>
      <c r="Q4188" s="14">
        <f t="shared" si="748"/>
        <v>0</v>
      </c>
      <c r="T4188" s="1" t="e">
        <v>#N/A</v>
      </c>
    </row>
    <row r="4189" spans="1:20" x14ac:dyDescent="0.25">
      <c r="A4189" s="2" t="str">
        <f t="shared" si="742"/>
        <v>052019</v>
      </c>
      <c r="B4189" s="11">
        <v>43610</v>
      </c>
      <c r="C4189" s="2" t="s">
        <v>2453</v>
      </c>
      <c r="D4189" s="2" t="s">
        <v>462</v>
      </c>
      <c r="E4189" s="2" t="s">
        <v>463</v>
      </c>
      <c r="F4189" s="2">
        <v>13688</v>
      </c>
      <c r="I4189" s="2"/>
      <c r="J4189" s="17">
        <v>11600</v>
      </c>
      <c r="L4189" s="2">
        <f t="shared" si="743"/>
        <v>2088</v>
      </c>
      <c r="M4189" s="2">
        <f t="shared" si="744"/>
        <v>1044</v>
      </c>
      <c r="N4189" s="2">
        <f t="shared" si="745"/>
        <v>1044</v>
      </c>
      <c r="O4189" s="2">
        <f t="shared" si="746"/>
        <v>0</v>
      </c>
      <c r="P4189" s="2">
        <f t="shared" si="747"/>
        <v>13688</v>
      </c>
      <c r="Q4189" s="14">
        <f t="shared" si="748"/>
        <v>0</v>
      </c>
      <c r="T4189" s="1" t="e">
        <v>#N/A</v>
      </c>
    </row>
    <row r="4190" spans="1:20" x14ac:dyDescent="0.25">
      <c r="A4190" s="2" t="str">
        <f t="shared" si="742"/>
        <v>052019</v>
      </c>
      <c r="B4190" s="11">
        <v>43612</v>
      </c>
      <c r="C4190" s="2" t="s">
        <v>2454</v>
      </c>
      <c r="D4190" s="2" t="s">
        <v>462</v>
      </c>
      <c r="E4190" s="2" t="s">
        <v>463</v>
      </c>
      <c r="F4190" s="2">
        <v>27612</v>
      </c>
      <c r="I4190" s="2"/>
      <c r="J4190" s="17">
        <v>23400</v>
      </c>
      <c r="L4190" s="2">
        <f t="shared" si="743"/>
        <v>4212</v>
      </c>
      <c r="M4190" s="2">
        <f t="shared" si="744"/>
        <v>2106</v>
      </c>
      <c r="N4190" s="2">
        <f t="shared" si="745"/>
        <v>2106</v>
      </c>
      <c r="O4190" s="2">
        <f t="shared" si="746"/>
        <v>0</v>
      </c>
      <c r="P4190" s="2">
        <f t="shared" si="747"/>
        <v>27612</v>
      </c>
      <c r="Q4190" s="14">
        <f t="shared" si="748"/>
        <v>0</v>
      </c>
      <c r="T4190" s="1" t="e">
        <v>#N/A</v>
      </c>
    </row>
    <row r="4191" spans="1:20" x14ac:dyDescent="0.25">
      <c r="A4191" s="2" t="str">
        <f t="shared" si="742"/>
        <v>052019</v>
      </c>
      <c r="B4191" s="11">
        <v>43614</v>
      </c>
      <c r="C4191" s="2" t="s">
        <v>2455</v>
      </c>
      <c r="D4191" s="2" t="s">
        <v>462</v>
      </c>
      <c r="E4191" s="2" t="s">
        <v>463</v>
      </c>
      <c r="F4191" s="2">
        <v>154871</v>
      </c>
      <c r="H4191" s="17">
        <v>1850</v>
      </c>
      <c r="I4191" s="2"/>
      <c r="J4191" s="17">
        <v>129600</v>
      </c>
      <c r="L4191" s="2">
        <f t="shared" si="743"/>
        <v>23420.5</v>
      </c>
      <c r="M4191" s="2">
        <f t="shared" si="744"/>
        <v>11710.25</v>
      </c>
      <c r="N4191" s="2">
        <f t="shared" si="745"/>
        <v>11710.25</v>
      </c>
      <c r="O4191" s="2">
        <f t="shared" si="746"/>
        <v>0</v>
      </c>
      <c r="P4191" s="2">
        <f t="shared" si="747"/>
        <v>154870.5</v>
      </c>
      <c r="Q4191" s="14">
        <f t="shared" si="748"/>
        <v>-0.5</v>
      </c>
      <c r="T4191" s="1" t="e">
        <v>#N/A</v>
      </c>
    </row>
    <row r="4192" spans="1:20" x14ac:dyDescent="0.25">
      <c r="A4192" s="2" t="str">
        <f t="shared" si="742"/>
        <v>052019</v>
      </c>
      <c r="B4192" s="11">
        <v>43614</v>
      </c>
      <c r="C4192" s="2" t="s">
        <v>2456</v>
      </c>
      <c r="D4192" s="2" t="s">
        <v>462</v>
      </c>
      <c r="E4192" s="2" t="s">
        <v>463</v>
      </c>
      <c r="F4192" s="2">
        <v>43542</v>
      </c>
      <c r="I4192" s="2"/>
      <c r="J4192" s="17">
        <v>36900</v>
      </c>
      <c r="L4192" s="2">
        <f t="shared" si="743"/>
        <v>6642</v>
      </c>
      <c r="M4192" s="2">
        <f t="shared" si="744"/>
        <v>3321</v>
      </c>
      <c r="N4192" s="2">
        <f t="shared" si="745"/>
        <v>3321</v>
      </c>
      <c r="O4192" s="2">
        <f t="shared" si="746"/>
        <v>0</v>
      </c>
      <c r="P4192" s="2">
        <f t="shared" si="747"/>
        <v>43542</v>
      </c>
      <c r="Q4192" s="14">
        <f t="shared" si="748"/>
        <v>0</v>
      </c>
      <c r="T4192" s="1" t="e">
        <v>#N/A</v>
      </c>
    </row>
    <row r="4193" spans="1:20" x14ac:dyDescent="0.25">
      <c r="A4193" s="2" t="str">
        <f t="shared" si="742"/>
        <v>052019</v>
      </c>
      <c r="B4193" s="11">
        <v>43615</v>
      </c>
      <c r="C4193" s="2" t="s">
        <v>2457</v>
      </c>
      <c r="D4193" s="2" t="s">
        <v>462</v>
      </c>
      <c r="E4193" s="2" t="s">
        <v>463</v>
      </c>
      <c r="F4193" s="2">
        <v>178652</v>
      </c>
      <c r="I4193" s="2"/>
      <c r="J4193" s="17">
        <v>151400</v>
      </c>
      <c r="L4193" s="2">
        <f t="shared" si="743"/>
        <v>27252</v>
      </c>
      <c r="M4193" s="2">
        <f t="shared" si="744"/>
        <v>13626</v>
      </c>
      <c r="N4193" s="2">
        <f t="shared" si="745"/>
        <v>13626</v>
      </c>
      <c r="O4193" s="2">
        <f t="shared" si="746"/>
        <v>0</v>
      </c>
      <c r="P4193" s="2">
        <f t="shared" si="747"/>
        <v>178652</v>
      </c>
      <c r="Q4193" s="14">
        <f t="shared" si="748"/>
        <v>0</v>
      </c>
      <c r="T4193" s="1" t="e">
        <v>#N/A</v>
      </c>
    </row>
    <row r="4194" spans="1:20" x14ac:dyDescent="0.25">
      <c r="A4194" s="2" t="str">
        <f t="shared" si="742"/>
        <v>062019</v>
      </c>
      <c r="B4194" s="11">
        <v>43617</v>
      </c>
      <c r="C4194" s="2" t="s">
        <v>2937</v>
      </c>
      <c r="D4194" s="2" t="s">
        <v>462</v>
      </c>
      <c r="E4194" s="2" t="s">
        <v>463</v>
      </c>
      <c r="F4194" s="2">
        <v>68440</v>
      </c>
      <c r="I4194" s="2"/>
      <c r="J4194" s="17">
        <v>58000</v>
      </c>
      <c r="L4194" s="2">
        <f t="shared" si="743"/>
        <v>10440</v>
      </c>
      <c r="M4194" s="2">
        <f t="shared" si="744"/>
        <v>5220</v>
      </c>
      <c r="N4194" s="2">
        <f t="shared" si="745"/>
        <v>5220</v>
      </c>
      <c r="O4194" s="2">
        <f t="shared" si="746"/>
        <v>0</v>
      </c>
      <c r="P4194" s="2">
        <f t="shared" si="747"/>
        <v>68440</v>
      </c>
      <c r="Q4194" s="14">
        <f t="shared" si="748"/>
        <v>0</v>
      </c>
      <c r="T4194" s="1" t="e">
        <v>#N/A</v>
      </c>
    </row>
    <row r="4195" spans="1:20" x14ac:dyDescent="0.25">
      <c r="A4195" s="2" t="str">
        <f t="shared" si="742"/>
        <v>062019</v>
      </c>
      <c r="B4195" s="11">
        <v>43622</v>
      </c>
      <c r="C4195" s="2" t="s">
        <v>2938</v>
      </c>
      <c r="D4195" s="2" t="s">
        <v>462</v>
      </c>
      <c r="E4195" s="2" t="s">
        <v>463</v>
      </c>
      <c r="F4195" s="2">
        <v>84744</v>
      </c>
      <c r="I4195" s="2">
        <v>39000</v>
      </c>
      <c r="J4195" s="17">
        <v>34800</v>
      </c>
      <c r="L4195" s="2">
        <f t="shared" si="743"/>
        <v>10944</v>
      </c>
      <c r="M4195" s="2">
        <f t="shared" si="744"/>
        <v>5472</v>
      </c>
      <c r="N4195" s="2">
        <f t="shared" si="745"/>
        <v>5472</v>
      </c>
      <c r="O4195" s="2">
        <f t="shared" si="746"/>
        <v>0</v>
      </c>
      <c r="P4195" s="2">
        <f t="shared" si="747"/>
        <v>84744</v>
      </c>
      <c r="Q4195" s="14">
        <f t="shared" si="748"/>
        <v>0</v>
      </c>
      <c r="T4195" s="1" t="e">
        <v>#N/A</v>
      </c>
    </row>
    <row r="4196" spans="1:20" x14ac:dyDescent="0.25">
      <c r="A4196" s="2" t="str">
        <f t="shared" si="742"/>
        <v>062019</v>
      </c>
      <c r="B4196" s="11">
        <v>43622</v>
      </c>
      <c r="C4196" s="2" t="s">
        <v>2939</v>
      </c>
      <c r="D4196" s="2" t="s">
        <v>462</v>
      </c>
      <c r="E4196" s="2" t="s">
        <v>463</v>
      </c>
      <c r="F4196" s="2">
        <v>10856</v>
      </c>
      <c r="I4196" s="2"/>
      <c r="J4196" s="17">
        <v>9200</v>
      </c>
      <c r="L4196" s="2">
        <f t="shared" si="743"/>
        <v>1656</v>
      </c>
      <c r="M4196" s="2">
        <f t="shared" si="744"/>
        <v>828</v>
      </c>
      <c r="N4196" s="2">
        <f t="shared" si="745"/>
        <v>828</v>
      </c>
      <c r="O4196" s="2">
        <f t="shared" si="746"/>
        <v>0</v>
      </c>
      <c r="P4196" s="2">
        <f t="shared" si="747"/>
        <v>10856</v>
      </c>
      <c r="Q4196" s="14">
        <f t="shared" si="748"/>
        <v>0</v>
      </c>
      <c r="T4196" s="1" t="e">
        <v>#N/A</v>
      </c>
    </row>
    <row r="4197" spans="1:20" x14ac:dyDescent="0.25">
      <c r="A4197" s="2" t="str">
        <f t="shared" si="742"/>
        <v>062019</v>
      </c>
      <c r="B4197" s="11">
        <v>43623</v>
      </c>
      <c r="C4197" s="2" t="s">
        <v>2940</v>
      </c>
      <c r="D4197" s="2" t="s">
        <v>462</v>
      </c>
      <c r="E4197" s="2" t="s">
        <v>463</v>
      </c>
      <c r="F4197" s="2">
        <v>1785</v>
      </c>
      <c r="H4197" s="17">
        <v>1700</v>
      </c>
      <c r="I4197" s="2"/>
      <c r="L4197" s="2">
        <f t="shared" si="743"/>
        <v>85</v>
      </c>
      <c r="M4197" s="2">
        <f t="shared" si="744"/>
        <v>42.5</v>
      </c>
      <c r="N4197" s="2">
        <f t="shared" si="745"/>
        <v>42.5</v>
      </c>
      <c r="O4197" s="2">
        <f t="shared" si="746"/>
        <v>0</v>
      </c>
      <c r="P4197" s="2">
        <f t="shared" si="747"/>
        <v>1785</v>
      </c>
      <c r="Q4197" s="14">
        <f t="shared" si="748"/>
        <v>0</v>
      </c>
      <c r="T4197" s="1" t="e">
        <v>#N/A</v>
      </c>
    </row>
    <row r="4198" spans="1:20" x14ac:dyDescent="0.25">
      <c r="A4198" s="2" t="str">
        <f t="shared" si="742"/>
        <v>062019</v>
      </c>
      <c r="B4198" s="11">
        <v>43623</v>
      </c>
      <c r="C4198" s="2" t="s">
        <v>2941</v>
      </c>
      <c r="D4198" s="2" t="s">
        <v>462</v>
      </c>
      <c r="E4198" s="2" t="s">
        <v>463</v>
      </c>
      <c r="F4198" s="2">
        <v>5664</v>
      </c>
      <c r="I4198" s="2"/>
      <c r="J4198" s="17">
        <v>4800</v>
      </c>
      <c r="L4198" s="2">
        <f t="shared" si="743"/>
        <v>864</v>
      </c>
      <c r="M4198" s="2">
        <f t="shared" si="744"/>
        <v>432</v>
      </c>
      <c r="N4198" s="2">
        <f t="shared" si="745"/>
        <v>432</v>
      </c>
      <c r="O4198" s="2">
        <f t="shared" si="746"/>
        <v>0</v>
      </c>
      <c r="P4198" s="2">
        <f t="shared" si="747"/>
        <v>5664</v>
      </c>
      <c r="Q4198" s="14">
        <f t="shared" si="748"/>
        <v>0</v>
      </c>
      <c r="T4198" s="1" t="e">
        <v>#N/A</v>
      </c>
    </row>
    <row r="4199" spans="1:20" x14ac:dyDescent="0.25">
      <c r="A4199" s="2" t="str">
        <f t="shared" si="742"/>
        <v>062019</v>
      </c>
      <c r="B4199" s="11">
        <v>43627</v>
      </c>
      <c r="C4199" s="2" t="s">
        <v>2942</v>
      </c>
      <c r="D4199" s="2" t="s">
        <v>462</v>
      </c>
      <c r="E4199" s="2" t="s">
        <v>463</v>
      </c>
      <c r="F4199" s="2">
        <v>208860</v>
      </c>
      <c r="I4199" s="2"/>
      <c r="J4199" s="17">
        <v>177000</v>
      </c>
      <c r="L4199" s="2">
        <f t="shared" si="743"/>
        <v>31860</v>
      </c>
      <c r="M4199" s="2">
        <f t="shared" si="744"/>
        <v>15930</v>
      </c>
      <c r="N4199" s="2">
        <f t="shared" si="745"/>
        <v>15930</v>
      </c>
      <c r="O4199" s="2">
        <f t="shared" si="746"/>
        <v>0</v>
      </c>
      <c r="P4199" s="2">
        <f t="shared" si="747"/>
        <v>208860</v>
      </c>
      <c r="Q4199" s="14">
        <f t="shared" si="748"/>
        <v>0</v>
      </c>
      <c r="T4199" s="1" t="e">
        <v>#N/A</v>
      </c>
    </row>
    <row r="4200" spans="1:20" x14ac:dyDescent="0.25">
      <c r="A4200" s="2" t="str">
        <f t="shared" si="742"/>
        <v>062019</v>
      </c>
      <c r="B4200" s="11">
        <v>43634</v>
      </c>
      <c r="C4200" s="2" t="s">
        <v>2943</v>
      </c>
      <c r="D4200" s="2" t="s">
        <v>462</v>
      </c>
      <c r="E4200" s="2" t="s">
        <v>463</v>
      </c>
      <c r="F4200" s="2">
        <v>53336</v>
      </c>
      <c r="I4200" s="2"/>
      <c r="J4200" s="17">
        <v>45200</v>
      </c>
      <c r="L4200" s="2">
        <f t="shared" si="743"/>
        <v>8136</v>
      </c>
      <c r="M4200" s="2">
        <f t="shared" si="744"/>
        <v>4068</v>
      </c>
      <c r="N4200" s="2">
        <f t="shared" si="745"/>
        <v>4068</v>
      </c>
      <c r="O4200" s="2">
        <f t="shared" si="746"/>
        <v>0</v>
      </c>
      <c r="P4200" s="2">
        <f t="shared" si="747"/>
        <v>53336</v>
      </c>
      <c r="Q4200" s="14">
        <f t="shared" si="748"/>
        <v>0</v>
      </c>
      <c r="T4200" s="1" t="e">
        <v>#N/A</v>
      </c>
    </row>
    <row r="4201" spans="1:20" x14ac:dyDescent="0.25">
      <c r="A4201" s="2" t="str">
        <f t="shared" si="742"/>
        <v>062019</v>
      </c>
      <c r="B4201" s="11">
        <v>43637</v>
      </c>
      <c r="C4201" s="2" t="s">
        <v>2944</v>
      </c>
      <c r="D4201" s="2" t="s">
        <v>462</v>
      </c>
      <c r="E4201" s="2" t="s">
        <v>463</v>
      </c>
      <c r="F4201" s="2">
        <v>142992</v>
      </c>
      <c r="I4201" s="2"/>
      <c r="J4201" s="17">
        <v>121180</v>
      </c>
      <c r="L4201" s="2">
        <f t="shared" si="743"/>
        <v>21812.400000000001</v>
      </c>
      <c r="M4201" s="2">
        <f t="shared" si="744"/>
        <v>10906.2</v>
      </c>
      <c r="N4201" s="2">
        <f t="shared" si="745"/>
        <v>10906.2</v>
      </c>
      <c r="O4201" s="2">
        <f t="shared" si="746"/>
        <v>0</v>
      </c>
      <c r="P4201" s="2">
        <f t="shared" si="747"/>
        <v>142992.4</v>
      </c>
      <c r="Q4201" s="14">
        <f t="shared" si="748"/>
        <v>0.39999999999417923</v>
      </c>
      <c r="T4201" s="1" t="e">
        <v>#N/A</v>
      </c>
    </row>
    <row r="4202" spans="1:20" x14ac:dyDescent="0.25">
      <c r="A4202" s="2" t="str">
        <f t="shared" si="742"/>
        <v>062019</v>
      </c>
      <c r="B4202" s="11">
        <v>43638</v>
      </c>
      <c r="C4202" s="2" t="s">
        <v>2945</v>
      </c>
      <c r="D4202" s="2" t="s">
        <v>462</v>
      </c>
      <c r="E4202" s="2" t="s">
        <v>463</v>
      </c>
      <c r="F4202" s="2">
        <v>4200</v>
      </c>
      <c r="H4202" s="17">
        <v>4000</v>
      </c>
      <c r="I4202" s="2"/>
      <c r="L4202" s="2">
        <f t="shared" si="743"/>
        <v>200</v>
      </c>
      <c r="M4202" s="2">
        <f t="shared" si="744"/>
        <v>100</v>
      </c>
      <c r="N4202" s="2">
        <f t="shared" si="745"/>
        <v>100</v>
      </c>
      <c r="O4202" s="2">
        <f t="shared" si="746"/>
        <v>0</v>
      </c>
      <c r="P4202" s="2">
        <f t="shared" si="747"/>
        <v>4200</v>
      </c>
      <c r="Q4202" s="14">
        <f t="shared" si="748"/>
        <v>0</v>
      </c>
      <c r="T4202" s="1" t="e">
        <v>#N/A</v>
      </c>
    </row>
    <row r="4203" spans="1:20" x14ac:dyDescent="0.25">
      <c r="A4203" s="2" t="str">
        <f t="shared" si="742"/>
        <v>062019</v>
      </c>
      <c r="B4203" s="11">
        <v>43642</v>
      </c>
      <c r="C4203" s="2" t="s">
        <v>2946</v>
      </c>
      <c r="D4203" s="2" t="s">
        <v>462</v>
      </c>
      <c r="E4203" s="2" t="s">
        <v>463</v>
      </c>
      <c r="F4203" s="2">
        <v>17464</v>
      </c>
      <c r="I4203" s="2"/>
      <c r="J4203" s="17">
        <v>14800</v>
      </c>
      <c r="L4203" s="2">
        <f t="shared" si="743"/>
        <v>2664</v>
      </c>
      <c r="M4203" s="2">
        <f t="shared" si="744"/>
        <v>1332</v>
      </c>
      <c r="N4203" s="2">
        <f t="shared" si="745"/>
        <v>1332</v>
      </c>
      <c r="O4203" s="2">
        <f t="shared" si="746"/>
        <v>0</v>
      </c>
      <c r="P4203" s="2">
        <f t="shared" si="747"/>
        <v>17464</v>
      </c>
      <c r="Q4203" s="14">
        <f t="shared" si="748"/>
        <v>0</v>
      </c>
      <c r="T4203" s="1" t="e">
        <v>#N/A</v>
      </c>
    </row>
    <row r="4204" spans="1:20" x14ac:dyDescent="0.25">
      <c r="A4204" s="2" t="str">
        <f t="shared" si="742"/>
        <v>062019</v>
      </c>
      <c r="B4204" s="11">
        <v>43642</v>
      </c>
      <c r="C4204" s="2" t="s">
        <v>2947</v>
      </c>
      <c r="D4204" s="2" t="s">
        <v>462</v>
      </c>
      <c r="E4204" s="2" t="s">
        <v>463</v>
      </c>
      <c r="F4204" s="2">
        <v>37760</v>
      </c>
      <c r="J4204" s="2">
        <v>32000</v>
      </c>
      <c r="L4204" s="2">
        <f t="shared" ref="L4204:L4235" si="749">+(H4204*$H$1/100)+(I4204*$I$1/100)+(J4204*$J$1/100)+(K4204*$K$1/100)</f>
        <v>5760</v>
      </c>
      <c r="M4204" s="2">
        <f t="shared" ref="M4204:M4235" si="750">+IF(VALUE(LEFT(D4204,2))=33,L4204/2,0)</f>
        <v>2880</v>
      </c>
      <c r="N4204" s="2">
        <f t="shared" ref="N4204:N4235" si="751">+M4204</f>
        <v>2880</v>
      </c>
      <c r="O4204" s="2">
        <f t="shared" ref="O4204:O4235" si="752">+IF(VALUE(LEFT(D4204,2))=33,0,L4204)</f>
        <v>0</v>
      </c>
      <c r="P4204" s="2">
        <f t="shared" ref="P4204:P4235" si="753">H4204+I4204+J4204+K4204+L4204+G4204</f>
        <v>37760</v>
      </c>
      <c r="Q4204" s="14">
        <f t="shared" ref="Q4204:Q4235" si="754">P4204-F4204</f>
        <v>0</v>
      </c>
      <c r="T4204" s="1" t="e">
        <v>#N/A</v>
      </c>
    </row>
    <row r="4205" spans="1:20" x14ac:dyDescent="0.25">
      <c r="A4205" s="2" t="str">
        <f t="shared" si="742"/>
        <v>062019</v>
      </c>
      <c r="B4205" s="11">
        <v>43642</v>
      </c>
      <c r="C4205" s="2" t="s">
        <v>2948</v>
      </c>
      <c r="D4205" s="2" t="s">
        <v>462</v>
      </c>
      <c r="E4205" s="2" t="s">
        <v>463</v>
      </c>
      <c r="F4205" s="2">
        <v>41440</v>
      </c>
      <c r="I4205" s="17">
        <v>37000</v>
      </c>
      <c r="J4205" s="2"/>
      <c r="L4205" s="2">
        <f t="shared" si="749"/>
        <v>4440</v>
      </c>
      <c r="M4205" s="2">
        <f t="shared" si="750"/>
        <v>2220</v>
      </c>
      <c r="N4205" s="2">
        <f t="shared" si="751"/>
        <v>2220</v>
      </c>
      <c r="O4205" s="2">
        <f t="shared" si="752"/>
        <v>0</v>
      </c>
      <c r="P4205" s="2">
        <f t="shared" si="753"/>
        <v>41440</v>
      </c>
      <c r="Q4205" s="14">
        <f t="shared" si="754"/>
        <v>0</v>
      </c>
      <c r="T4205" s="1" t="e">
        <v>#N/A</v>
      </c>
    </row>
    <row r="4206" spans="1:20" x14ac:dyDescent="0.25">
      <c r="A4206" s="2" t="str">
        <f t="shared" si="742"/>
        <v>072019</v>
      </c>
      <c r="B4206" s="11">
        <v>43649</v>
      </c>
      <c r="C4206" s="2" t="s">
        <v>3369</v>
      </c>
      <c r="D4206" s="2" t="s">
        <v>462</v>
      </c>
      <c r="E4206" s="2" t="s">
        <v>463</v>
      </c>
      <c r="F4206" s="2">
        <v>65490</v>
      </c>
      <c r="J4206" s="2">
        <v>55500</v>
      </c>
      <c r="L4206" s="2">
        <f t="shared" si="749"/>
        <v>9990</v>
      </c>
      <c r="M4206" s="2">
        <f t="shared" si="750"/>
        <v>4995</v>
      </c>
      <c r="N4206" s="2">
        <f t="shared" si="751"/>
        <v>4995</v>
      </c>
      <c r="O4206" s="2">
        <f t="shared" si="752"/>
        <v>0</v>
      </c>
      <c r="P4206" s="2">
        <f t="shared" si="753"/>
        <v>65490</v>
      </c>
      <c r="Q4206" s="14">
        <f t="shared" si="754"/>
        <v>0</v>
      </c>
      <c r="T4206" s="1" t="e">
        <v>#N/A</v>
      </c>
    </row>
    <row r="4207" spans="1:20" x14ac:dyDescent="0.25">
      <c r="A4207" s="2" t="str">
        <f t="shared" si="742"/>
        <v>072019</v>
      </c>
      <c r="B4207" s="11">
        <v>43649</v>
      </c>
      <c r="C4207" s="2" t="s">
        <v>3370</v>
      </c>
      <c r="D4207" s="2" t="s">
        <v>462</v>
      </c>
      <c r="E4207" s="2" t="s">
        <v>463</v>
      </c>
      <c r="F4207" s="2">
        <v>10238</v>
      </c>
      <c r="H4207" s="17">
        <v>9750</v>
      </c>
      <c r="J4207" s="2"/>
      <c r="L4207" s="2">
        <f t="shared" si="749"/>
        <v>487.5</v>
      </c>
      <c r="M4207" s="2">
        <f t="shared" si="750"/>
        <v>243.75</v>
      </c>
      <c r="N4207" s="2">
        <f t="shared" si="751"/>
        <v>243.75</v>
      </c>
      <c r="O4207" s="2">
        <f t="shared" si="752"/>
        <v>0</v>
      </c>
      <c r="P4207" s="2">
        <f t="shared" si="753"/>
        <v>10237.5</v>
      </c>
      <c r="Q4207" s="14">
        <f t="shared" si="754"/>
        <v>-0.5</v>
      </c>
      <c r="T4207" s="1" t="e">
        <v>#N/A</v>
      </c>
    </row>
    <row r="4208" spans="1:20" x14ac:dyDescent="0.25">
      <c r="A4208" s="2" t="str">
        <f t="shared" si="742"/>
        <v>072019</v>
      </c>
      <c r="B4208" s="11">
        <v>43654</v>
      </c>
      <c r="C4208" s="2" t="s">
        <v>3371</v>
      </c>
      <c r="D4208" s="2" t="s">
        <v>462</v>
      </c>
      <c r="E4208" s="2" t="s">
        <v>463</v>
      </c>
      <c r="F4208" s="2">
        <v>32686</v>
      </c>
      <c r="J4208" s="2">
        <v>27700</v>
      </c>
      <c r="L4208" s="2">
        <f t="shared" si="749"/>
        <v>4986</v>
      </c>
      <c r="M4208" s="2">
        <f t="shared" si="750"/>
        <v>2493</v>
      </c>
      <c r="N4208" s="2">
        <f t="shared" si="751"/>
        <v>2493</v>
      </c>
      <c r="O4208" s="2">
        <f t="shared" si="752"/>
        <v>0</v>
      </c>
      <c r="P4208" s="2">
        <f t="shared" si="753"/>
        <v>32686</v>
      </c>
      <c r="Q4208" s="14">
        <f t="shared" si="754"/>
        <v>0</v>
      </c>
      <c r="T4208" s="1" t="e">
        <v>#N/A</v>
      </c>
    </row>
    <row r="4209" spans="1:20" x14ac:dyDescent="0.25">
      <c r="A4209" s="2" t="str">
        <f t="shared" si="742"/>
        <v>072019</v>
      </c>
      <c r="B4209" s="11">
        <v>43657</v>
      </c>
      <c r="C4209" s="2" t="s">
        <v>3372</v>
      </c>
      <c r="D4209" s="2" t="s">
        <v>462</v>
      </c>
      <c r="E4209" s="2" t="s">
        <v>463</v>
      </c>
      <c r="F4209" s="2">
        <v>19913</v>
      </c>
      <c r="J4209" s="2">
        <v>16875</v>
      </c>
      <c r="L4209" s="2">
        <f t="shared" si="749"/>
        <v>3037.5</v>
      </c>
      <c r="M4209" s="2">
        <f t="shared" si="750"/>
        <v>1518.75</v>
      </c>
      <c r="N4209" s="2">
        <f t="shared" si="751"/>
        <v>1518.75</v>
      </c>
      <c r="O4209" s="2">
        <f t="shared" si="752"/>
        <v>0</v>
      </c>
      <c r="P4209" s="2">
        <f t="shared" si="753"/>
        <v>19912.5</v>
      </c>
      <c r="Q4209" s="14">
        <f t="shared" si="754"/>
        <v>-0.5</v>
      </c>
      <c r="T4209" s="1" t="e">
        <v>#N/A</v>
      </c>
    </row>
    <row r="4210" spans="1:20" x14ac:dyDescent="0.25">
      <c r="A4210" s="2" t="str">
        <f t="shared" si="742"/>
        <v>072019</v>
      </c>
      <c r="B4210" s="11">
        <v>43661</v>
      </c>
      <c r="C4210" s="2" t="s">
        <v>3373</v>
      </c>
      <c r="D4210" s="2" t="s">
        <v>462</v>
      </c>
      <c r="E4210" s="2" t="s">
        <v>463</v>
      </c>
      <c r="F4210" s="2">
        <v>82128</v>
      </c>
      <c r="J4210" s="2">
        <v>69600</v>
      </c>
      <c r="L4210" s="2">
        <f t="shared" si="749"/>
        <v>12528</v>
      </c>
      <c r="M4210" s="2">
        <f t="shared" si="750"/>
        <v>6264</v>
      </c>
      <c r="N4210" s="2">
        <f t="shared" si="751"/>
        <v>6264</v>
      </c>
      <c r="O4210" s="2">
        <f t="shared" si="752"/>
        <v>0</v>
      </c>
      <c r="P4210" s="2">
        <f t="shared" si="753"/>
        <v>82128</v>
      </c>
      <c r="Q4210" s="14">
        <f t="shared" si="754"/>
        <v>0</v>
      </c>
      <c r="T4210" s="1" t="e">
        <v>#N/A</v>
      </c>
    </row>
    <row r="4211" spans="1:20" x14ac:dyDescent="0.25">
      <c r="A4211" s="2" t="str">
        <f t="shared" si="742"/>
        <v>072019</v>
      </c>
      <c r="B4211" s="11">
        <v>43661</v>
      </c>
      <c r="C4211" s="2" t="s">
        <v>3374</v>
      </c>
      <c r="D4211" s="2" t="s">
        <v>462</v>
      </c>
      <c r="E4211" s="2" t="s">
        <v>463</v>
      </c>
      <c r="F4211" s="2">
        <v>41418</v>
      </c>
      <c r="J4211" s="2">
        <v>35100</v>
      </c>
      <c r="L4211" s="2">
        <f t="shared" si="749"/>
        <v>6318</v>
      </c>
      <c r="M4211" s="2">
        <f t="shared" si="750"/>
        <v>3159</v>
      </c>
      <c r="N4211" s="2">
        <f t="shared" si="751"/>
        <v>3159</v>
      </c>
      <c r="O4211" s="2">
        <f t="shared" si="752"/>
        <v>0</v>
      </c>
      <c r="P4211" s="2">
        <f t="shared" si="753"/>
        <v>41418</v>
      </c>
      <c r="Q4211" s="14">
        <f t="shared" si="754"/>
        <v>0</v>
      </c>
      <c r="T4211" s="1" t="e">
        <v>#N/A</v>
      </c>
    </row>
    <row r="4212" spans="1:20" x14ac:dyDescent="0.25">
      <c r="A4212" s="2" t="str">
        <f t="shared" si="742"/>
        <v>072019</v>
      </c>
      <c r="B4212" s="11">
        <v>43662</v>
      </c>
      <c r="C4212" s="2" t="s">
        <v>3375</v>
      </c>
      <c r="D4212" s="2" t="s">
        <v>462</v>
      </c>
      <c r="E4212" s="2" t="s">
        <v>463</v>
      </c>
      <c r="F4212" s="2">
        <v>143096</v>
      </c>
      <c r="I4212" s="17">
        <v>5550</v>
      </c>
      <c r="J4212" s="2">
        <v>116000</v>
      </c>
      <c r="L4212" s="2">
        <f t="shared" si="749"/>
        <v>21546</v>
      </c>
      <c r="M4212" s="2">
        <f t="shared" si="750"/>
        <v>10773</v>
      </c>
      <c r="N4212" s="2">
        <f t="shared" si="751"/>
        <v>10773</v>
      </c>
      <c r="O4212" s="2">
        <f t="shared" si="752"/>
        <v>0</v>
      </c>
      <c r="P4212" s="2">
        <f t="shared" si="753"/>
        <v>143096</v>
      </c>
      <c r="Q4212" s="14">
        <f t="shared" si="754"/>
        <v>0</v>
      </c>
      <c r="T4212" s="1" t="e">
        <v>#N/A</v>
      </c>
    </row>
    <row r="4213" spans="1:20" x14ac:dyDescent="0.25">
      <c r="A4213" s="2" t="str">
        <f t="shared" si="742"/>
        <v>072019</v>
      </c>
      <c r="B4213" s="11">
        <v>43663</v>
      </c>
      <c r="C4213" s="2" t="s">
        <v>3376</v>
      </c>
      <c r="D4213" s="2" t="s">
        <v>462</v>
      </c>
      <c r="E4213" s="2" t="s">
        <v>463</v>
      </c>
      <c r="F4213" s="2">
        <v>82158</v>
      </c>
      <c r="J4213" s="2">
        <v>69625</v>
      </c>
      <c r="L4213" s="2">
        <f t="shared" si="749"/>
        <v>12532.5</v>
      </c>
      <c r="M4213" s="2">
        <f t="shared" si="750"/>
        <v>6266.25</v>
      </c>
      <c r="N4213" s="2">
        <f t="shared" si="751"/>
        <v>6266.25</v>
      </c>
      <c r="O4213" s="2">
        <f t="shared" si="752"/>
        <v>0</v>
      </c>
      <c r="P4213" s="2">
        <f t="shared" si="753"/>
        <v>82157.5</v>
      </c>
      <c r="Q4213" s="14">
        <f t="shared" si="754"/>
        <v>-0.5</v>
      </c>
      <c r="T4213" s="1" t="e">
        <v>#N/A</v>
      </c>
    </row>
    <row r="4214" spans="1:20" x14ac:dyDescent="0.25">
      <c r="A4214" s="2" t="str">
        <f t="shared" si="742"/>
        <v>072019</v>
      </c>
      <c r="B4214" s="11">
        <v>43664</v>
      </c>
      <c r="C4214" s="2" t="s">
        <v>3377</v>
      </c>
      <c r="D4214" s="2" t="s">
        <v>462</v>
      </c>
      <c r="E4214" s="2" t="s">
        <v>463</v>
      </c>
      <c r="F4214" s="2">
        <v>25300</v>
      </c>
      <c r="H4214" s="17">
        <v>7800</v>
      </c>
      <c r="J4214" s="2">
        <v>14500</v>
      </c>
      <c r="L4214" s="2">
        <f t="shared" si="749"/>
        <v>3000</v>
      </c>
      <c r="M4214" s="2">
        <f t="shared" si="750"/>
        <v>1500</v>
      </c>
      <c r="N4214" s="2">
        <f t="shared" si="751"/>
        <v>1500</v>
      </c>
      <c r="O4214" s="2">
        <f t="shared" si="752"/>
        <v>0</v>
      </c>
      <c r="P4214" s="2">
        <f t="shared" si="753"/>
        <v>25300</v>
      </c>
      <c r="Q4214" s="14">
        <f t="shared" si="754"/>
        <v>0</v>
      </c>
      <c r="T4214" s="1" t="e">
        <v>#N/A</v>
      </c>
    </row>
    <row r="4215" spans="1:20" x14ac:dyDescent="0.25">
      <c r="A4215" s="2" t="str">
        <f t="shared" si="742"/>
        <v>072019</v>
      </c>
      <c r="B4215" s="11">
        <v>43669</v>
      </c>
      <c r="C4215" s="2" t="s">
        <v>3378</v>
      </c>
      <c r="D4215" s="2" t="s">
        <v>462</v>
      </c>
      <c r="E4215" s="2" t="s">
        <v>463</v>
      </c>
      <c r="F4215" s="2">
        <v>35224</v>
      </c>
      <c r="I4215" s="17">
        <v>31450</v>
      </c>
      <c r="J4215" s="2"/>
      <c r="L4215" s="2">
        <f t="shared" si="749"/>
        <v>3774</v>
      </c>
      <c r="M4215" s="2">
        <f t="shared" si="750"/>
        <v>1887</v>
      </c>
      <c r="N4215" s="2">
        <f t="shared" si="751"/>
        <v>1887</v>
      </c>
      <c r="O4215" s="2">
        <f t="shared" si="752"/>
        <v>0</v>
      </c>
      <c r="P4215" s="2">
        <f t="shared" si="753"/>
        <v>35224</v>
      </c>
      <c r="Q4215" s="14">
        <f t="shared" si="754"/>
        <v>0</v>
      </c>
      <c r="T4215" s="1" t="e">
        <v>#N/A</v>
      </c>
    </row>
    <row r="4216" spans="1:20" x14ac:dyDescent="0.25">
      <c r="A4216" s="2" t="str">
        <f t="shared" si="742"/>
        <v>072019</v>
      </c>
      <c r="B4216" s="11">
        <v>43670</v>
      </c>
      <c r="C4216" s="2" t="s">
        <v>3379</v>
      </c>
      <c r="D4216" s="2" t="s">
        <v>462</v>
      </c>
      <c r="E4216" s="2" t="s">
        <v>463</v>
      </c>
      <c r="F4216" s="2">
        <v>27612</v>
      </c>
      <c r="J4216" s="2">
        <v>23400</v>
      </c>
      <c r="L4216" s="2">
        <f t="shared" si="749"/>
        <v>4212</v>
      </c>
      <c r="M4216" s="2">
        <f t="shared" si="750"/>
        <v>2106</v>
      </c>
      <c r="N4216" s="2">
        <f t="shared" si="751"/>
        <v>2106</v>
      </c>
      <c r="O4216" s="2">
        <f t="shared" si="752"/>
        <v>0</v>
      </c>
      <c r="P4216" s="2">
        <f t="shared" si="753"/>
        <v>27612</v>
      </c>
      <c r="Q4216" s="14">
        <f t="shared" si="754"/>
        <v>0</v>
      </c>
      <c r="T4216" s="1" t="e">
        <v>#N/A</v>
      </c>
    </row>
    <row r="4217" spans="1:20" x14ac:dyDescent="0.25">
      <c r="A4217" s="2" t="str">
        <f t="shared" si="742"/>
        <v>072019</v>
      </c>
      <c r="B4217" s="11">
        <v>43671</v>
      </c>
      <c r="C4217" s="2" t="s">
        <v>3380</v>
      </c>
      <c r="D4217" s="2" t="s">
        <v>462</v>
      </c>
      <c r="E4217" s="2" t="s">
        <v>463</v>
      </c>
      <c r="F4217" s="2">
        <v>17110</v>
      </c>
      <c r="J4217" s="2">
        <v>14500</v>
      </c>
      <c r="L4217" s="2">
        <f t="shared" si="749"/>
        <v>2610</v>
      </c>
      <c r="M4217" s="2">
        <f t="shared" si="750"/>
        <v>1305</v>
      </c>
      <c r="N4217" s="2">
        <f t="shared" si="751"/>
        <v>1305</v>
      </c>
      <c r="O4217" s="2">
        <f t="shared" si="752"/>
        <v>0</v>
      </c>
      <c r="P4217" s="2">
        <f t="shared" si="753"/>
        <v>17110</v>
      </c>
      <c r="Q4217" s="14">
        <f t="shared" si="754"/>
        <v>0</v>
      </c>
      <c r="T4217" s="1" t="e">
        <v>#N/A</v>
      </c>
    </row>
    <row r="4218" spans="1:20" x14ac:dyDescent="0.25">
      <c r="A4218" s="2" t="str">
        <f t="shared" si="742"/>
        <v>072019</v>
      </c>
      <c r="B4218" s="11">
        <v>43673</v>
      </c>
      <c r="C4218" s="2" t="s">
        <v>3381</v>
      </c>
      <c r="D4218" s="2" t="s">
        <v>462</v>
      </c>
      <c r="E4218" s="2" t="s">
        <v>463</v>
      </c>
      <c r="F4218" s="2">
        <v>34220</v>
      </c>
      <c r="J4218" s="2">
        <v>29000</v>
      </c>
      <c r="L4218" s="2">
        <f t="shared" si="749"/>
        <v>5220</v>
      </c>
      <c r="M4218" s="2">
        <f t="shared" si="750"/>
        <v>2610</v>
      </c>
      <c r="N4218" s="2">
        <f t="shared" si="751"/>
        <v>2610</v>
      </c>
      <c r="O4218" s="2">
        <f t="shared" si="752"/>
        <v>0</v>
      </c>
      <c r="P4218" s="2">
        <f t="shared" si="753"/>
        <v>34220</v>
      </c>
      <c r="Q4218" s="14">
        <f t="shared" si="754"/>
        <v>0</v>
      </c>
      <c r="T4218" s="1" t="e">
        <v>#N/A</v>
      </c>
    </row>
    <row r="4219" spans="1:20" x14ac:dyDescent="0.25">
      <c r="A4219" s="2" t="str">
        <f t="shared" si="742"/>
        <v>072019</v>
      </c>
      <c r="B4219" s="11">
        <v>43677</v>
      </c>
      <c r="C4219" s="2" t="s">
        <v>3382</v>
      </c>
      <c r="D4219" s="2" t="s">
        <v>462</v>
      </c>
      <c r="E4219" s="2" t="s">
        <v>463</v>
      </c>
      <c r="F4219" s="2">
        <f>67006-1800</f>
        <v>65206</v>
      </c>
      <c r="I4219" s="17">
        <v>18500</v>
      </c>
      <c r="J4219" s="2">
        <v>37700</v>
      </c>
      <c r="L4219" s="2">
        <f t="shared" si="749"/>
        <v>9006</v>
      </c>
      <c r="M4219" s="2">
        <f t="shared" si="750"/>
        <v>4503</v>
      </c>
      <c r="N4219" s="2">
        <f t="shared" si="751"/>
        <v>4503</v>
      </c>
      <c r="O4219" s="2">
        <f t="shared" si="752"/>
        <v>0</v>
      </c>
      <c r="P4219" s="2">
        <f t="shared" si="753"/>
        <v>65206</v>
      </c>
      <c r="Q4219" s="14">
        <f t="shared" si="754"/>
        <v>0</v>
      </c>
      <c r="T4219" s="1" t="e">
        <v>#N/A</v>
      </c>
    </row>
    <row r="4220" spans="1:20" x14ac:dyDescent="0.25">
      <c r="A4220" s="2" t="str">
        <f t="shared" si="742"/>
        <v>082019</v>
      </c>
      <c r="B4220" s="11">
        <v>43679</v>
      </c>
      <c r="C4220" s="2" t="s">
        <v>3780</v>
      </c>
      <c r="D4220" s="2" t="s">
        <v>462</v>
      </c>
      <c r="E4220" s="2" t="s">
        <v>463</v>
      </c>
      <c r="F4220" s="2">
        <v>20720</v>
      </c>
      <c r="I4220" s="17">
        <v>18500</v>
      </c>
      <c r="J4220" s="2"/>
      <c r="L4220" s="2">
        <f t="shared" si="749"/>
        <v>2220</v>
      </c>
      <c r="M4220" s="2">
        <f t="shared" si="750"/>
        <v>1110</v>
      </c>
      <c r="N4220" s="2">
        <f t="shared" si="751"/>
        <v>1110</v>
      </c>
      <c r="O4220" s="2">
        <f t="shared" si="752"/>
        <v>0</v>
      </c>
      <c r="P4220" s="2">
        <f t="shared" si="753"/>
        <v>20720</v>
      </c>
      <c r="Q4220" s="14">
        <f t="shared" si="754"/>
        <v>0</v>
      </c>
      <c r="T4220" s="1" t="e">
        <v>#N/A</v>
      </c>
    </row>
    <row r="4221" spans="1:20" x14ac:dyDescent="0.25">
      <c r="A4221" s="2" t="str">
        <f t="shared" si="742"/>
        <v>082019</v>
      </c>
      <c r="B4221" s="11">
        <v>43682</v>
      </c>
      <c r="C4221" s="2" t="s">
        <v>3781</v>
      </c>
      <c r="D4221" s="2" t="s">
        <v>462</v>
      </c>
      <c r="E4221" s="2" t="s">
        <v>463</v>
      </c>
      <c r="F4221" s="2">
        <v>178320</v>
      </c>
      <c r="I4221" s="17">
        <v>37000</v>
      </c>
      <c r="J4221" s="2">
        <v>116000</v>
      </c>
      <c r="L4221" s="2">
        <f t="shared" si="749"/>
        <v>25320</v>
      </c>
      <c r="M4221" s="2">
        <f t="shared" si="750"/>
        <v>12660</v>
      </c>
      <c r="N4221" s="2">
        <f t="shared" si="751"/>
        <v>12660</v>
      </c>
      <c r="O4221" s="2">
        <f t="shared" si="752"/>
        <v>0</v>
      </c>
      <c r="P4221" s="2">
        <f t="shared" si="753"/>
        <v>178320</v>
      </c>
      <c r="Q4221" s="14">
        <f t="shared" si="754"/>
        <v>0</v>
      </c>
      <c r="T4221" s="1" t="e">
        <v>#N/A</v>
      </c>
    </row>
    <row r="4222" spans="1:20" x14ac:dyDescent="0.25">
      <c r="A4222" s="2" t="str">
        <f t="shared" si="742"/>
        <v>082019</v>
      </c>
      <c r="B4222" s="11">
        <v>43682</v>
      </c>
      <c r="C4222" s="2" t="s">
        <v>3782</v>
      </c>
      <c r="D4222" s="2" t="s">
        <v>462</v>
      </c>
      <c r="E4222" s="2" t="s">
        <v>463</v>
      </c>
      <c r="F4222" s="2">
        <v>69974</v>
      </c>
      <c r="J4222" s="2">
        <v>59300</v>
      </c>
      <c r="L4222" s="2">
        <f t="shared" si="749"/>
        <v>10674</v>
      </c>
      <c r="M4222" s="2">
        <f t="shared" si="750"/>
        <v>5337</v>
      </c>
      <c r="N4222" s="2">
        <f t="shared" si="751"/>
        <v>5337</v>
      </c>
      <c r="O4222" s="2">
        <f t="shared" si="752"/>
        <v>0</v>
      </c>
      <c r="P4222" s="2">
        <f t="shared" si="753"/>
        <v>69974</v>
      </c>
      <c r="Q4222" s="14">
        <f t="shared" si="754"/>
        <v>0</v>
      </c>
      <c r="T4222" s="1" t="e">
        <v>#N/A</v>
      </c>
    </row>
    <row r="4223" spans="1:20" x14ac:dyDescent="0.25">
      <c r="A4223" s="2" t="str">
        <f t="shared" si="742"/>
        <v>082019</v>
      </c>
      <c r="B4223" s="11">
        <v>43687</v>
      </c>
      <c r="C4223" s="2" t="s">
        <v>3783</v>
      </c>
      <c r="D4223" s="2" t="s">
        <v>462</v>
      </c>
      <c r="E4223" s="2" t="s">
        <v>463</v>
      </c>
      <c r="F4223" s="2">
        <v>134520</v>
      </c>
      <c r="J4223" s="2">
        <v>114000</v>
      </c>
      <c r="L4223" s="2">
        <f t="shared" si="749"/>
        <v>20520</v>
      </c>
      <c r="M4223" s="2">
        <f t="shared" si="750"/>
        <v>10260</v>
      </c>
      <c r="N4223" s="2">
        <f t="shared" si="751"/>
        <v>10260</v>
      </c>
      <c r="O4223" s="2">
        <f t="shared" si="752"/>
        <v>0</v>
      </c>
      <c r="P4223" s="2">
        <f t="shared" si="753"/>
        <v>134520</v>
      </c>
      <c r="Q4223" s="14">
        <f t="shared" si="754"/>
        <v>0</v>
      </c>
      <c r="T4223" s="1" t="e">
        <v>#N/A</v>
      </c>
    </row>
    <row r="4224" spans="1:20" x14ac:dyDescent="0.25">
      <c r="A4224" s="2" t="str">
        <f t="shared" si="742"/>
        <v>082019</v>
      </c>
      <c r="B4224" s="11">
        <v>43689</v>
      </c>
      <c r="C4224" s="2" t="s">
        <v>3784</v>
      </c>
      <c r="D4224" s="2" t="s">
        <v>462</v>
      </c>
      <c r="E4224" s="2" t="s">
        <v>463</v>
      </c>
      <c r="F4224" s="2">
        <v>10238</v>
      </c>
      <c r="H4224" s="17">
        <v>9750</v>
      </c>
      <c r="J4224" s="2"/>
      <c r="L4224" s="2">
        <f t="shared" si="749"/>
        <v>487.5</v>
      </c>
      <c r="M4224" s="2">
        <f t="shared" si="750"/>
        <v>243.75</v>
      </c>
      <c r="N4224" s="2">
        <f t="shared" si="751"/>
        <v>243.75</v>
      </c>
      <c r="O4224" s="2">
        <f t="shared" si="752"/>
        <v>0</v>
      </c>
      <c r="P4224" s="2">
        <f t="shared" si="753"/>
        <v>10237.5</v>
      </c>
      <c r="Q4224" s="14">
        <f t="shared" si="754"/>
        <v>-0.5</v>
      </c>
      <c r="T4224" s="1" t="e">
        <v>#N/A</v>
      </c>
    </row>
    <row r="4225" spans="1:20" x14ac:dyDescent="0.25">
      <c r="A4225" s="2" t="str">
        <f t="shared" si="742"/>
        <v>082019</v>
      </c>
      <c r="B4225" s="11">
        <v>43689</v>
      </c>
      <c r="C4225" s="2" t="s">
        <v>3785</v>
      </c>
      <c r="D4225" s="2" t="s">
        <v>462</v>
      </c>
      <c r="E4225" s="2" t="s">
        <v>463</v>
      </c>
      <c r="F4225" s="2">
        <v>96760</v>
      </c>
      <c r="J4225" s="2">
        <v>82000</v>
      </c>
      <c r="L4225" s="2">
        <f t="shared" si="749"/>
        <v>14760</v>
      </c>
      <c r="M4225" s="2">
        <f t="shared" si="750"/>
        <v>7380</v>
      </c>
      <c r="N4225" s="2">
        <f t="shared" si="751"/>
        <v>7380</v>
      </c>
      <c r="O4225" s="2">
        <f t="shared" si="752"/>
        <v>0</v>
      </c>
      <c r="P4225" s="2">
        <f t="shared" si="753"/>
        <v>96760</v>
      </c>
      <c r="Q4225" s="14">
        <f t="shared" si="754"/>
        <v>0</v>
      </c>
      <c r="T4225" s="1" t="e">
        <v>#N/A</v>
      </c>
    </row>
    <row r="4226" spans="1:20" x14ac:dyDescent="0.25">
      <c r="A4226" s="2" t="str">
        <f t="shared" si="742"/>
        <v>082019</v>
      </c>
      <c r="B4226" s="11">
        <v>43691</v>
      </c>
      <c r="C4226" s="2" t="s">
        <v>3786</v>
      </c>
      <c r="D4226" s="2" t="s">
        <v>462</v>
      </c>
      <c r="E4226" s="2" t="s">
        <v>463</v>
      </c>
      <c r="F4226" s="2">
        <v>10148</v>
      </c>
      <c r="J4226" s="2">
        <v>8600</v>
      </c>
      <c r="L4226" s="2">
        <f t="shared" si="749"/>
        <v>1548</v>
      </c>
      <c r="M4226" s="2">
        <f t="shared" si="750"/>
        <v>774</v>
      </c>
      <c r="N4226" s="2">
        <f t="shared" si="751"/>
        <v>774</v>
      </c>
      <c r="O4226" s="2">
        <f t="shared" si="752"/>
        <v>0</v>
      </c>
      <c r="P4226" s="2">
        <f t="shared" si="753"/>
        <v>10148</v>
      </c>
      <c r="Q4226" s="14">
        <f t="shared" si="754"/>
        <v>0</v>
      </c>
      <c r="T4226" s="1" t="e">
        <v>#N/A</v>
      </c>
    </row>
    <row r="4227" spans="1:20" x14ac:dyDescent="0.25">
      <c r="A4227" s="2" t="str">
        <f t="shared" si="742"/>
        <v>082019</v>
      </c>
      <c r="B4227" s="11">
        <v>43694</v>
      </c>
      <c r="C4227" s="2" t="s">
        <v>3787</v>
      </c>
      <c r="D4227" s="2" t="s">
        <v>462</v>
      </c>
      <c r="E4227" s="2" t="s">
        <v>463</v>
      </c>
      <c r="F4227" s="2">
        <v>41440</v>
      </c>
      <c r="I4227" s="17">
        <v>37000</v>
      </c>
      <c r="J4227" s="2"/>
      <c r="L4227" s="2">
        <f t="shared" si="749"/>
        <v>4440</v>
      </c>
      <c r="M4227" s="2">
        <f t="shared" si="750"/>
        <v>2220</v>
      </c>
      <c r="N4227" s="2">
        <f t="shared" si="751"/>
        <v>2220</v>
      </c>
      <c r="O4227" s="2">
        <f t="shared" si="752"/>
        <v>0</v>
      </c>
      <c r="P4227" s="2">
        <f t="shared" si="753"/>
        <v>41440</v>
      </c>
      <c r="Q4227" s="14">
        <f t="shared" si="754"/>
        <v>0</v>
      </c>
      <c r="T4227" s="1" t="e">
        <v>#N/A</v>
      </c>
    </row>
    <row r="4228" spans="1:20" x14ac:dyDescent="0.25">
      <c r="A4228" s="2" t="str">
        <f t="shared" si="742"/>
        <v>082019</v>
      </c>
      <c r="B4228" s="11">
        <v>43694</v>
      </c>
      <c r="C4228" s="2" t="s">
        <v>3788</v>
      </c>
      <c r="D4228" s="2" t="s">
        <v>462</v>
      </c>
      <c r="E4228" s="2" t="s">
        <v>463</v>
      </c>
      <c r="F4228" s="2">
        <v>202370</v>
      </c>
      <c r="J4228" s="2">
        <v>171500</v>
      </c>
      <c r="L4228" s="2">
        <f t="shared" si="749"/>
        <v>30870</v>
      </c>
      <c r="M4228" s="2">
        <f t="shared" si="750"/>
        <v>15435</v>
      </c>
      <c r="N4228" s="2">
        <f t="shared" si="751"/>
        <v>15435</v>
      </c>
      <c r="O4228" s="2">
        <f t="shared" si="752"/>
        <v>0</v>
      </c>
      <c r="P4228" s="2">
        <f t="shared" si="753"/>
        <v>202370</v>
      </c>
      <c r="Q4228" s="14">
        <f t="shared" si="754"/>
        <v>0</v>
      </c>
      <c r="T4228" s="1" t="e">
        <v>#N/A</v>
      </c>
    </row>
    <row r="4229" spans="1:20" x14ac:dyDescent="0.25">
      <c r="A4229" s="2" t="str">
        <f t="shared" si="742"/>
        <v>082019</v>
      </c>
      <c r="B4229" s="11">
        <v>43694</v>
      </c>
      <c r="C4229" s="2" t="s">
        <v>3789</v>
      </c>
      <c r="D4229" s="2" t="s">
        <v>462</v>
      </c>
      <c r="E4229" s="2" t="s">
        <v>463</v>
      </c>
      <c r="F4229" s="2">
        <v>27376</v>
      </c>
      <c r="J4229" s="2">
        <v>23200</v>
      </c>
      <c r="L4229" s="2">
        <f t="shared" si="749"/>
        <v>4176</v>
      </c>
      <c r="M4229" s="2">
        <f t="shared" si="750"/>
        <v>2088</v>
      </c>
      <c r="N4229" s="2">
        <f t="shared" si="751"/>
        <v>2088</v>
      </c>
      <c r="O4229" s="2">
        <f t="shared" si="752"/>
        <v>0</v>
      </c>
      <c r="P4229" s="2">
        <f t="shared" si="753"/>
        <v>27376</v>
      </c>
      <c r="Q4229" s="14">
        <f t="shared" si="754"/>
        <v>0</v>
      </c>
      <c r="T4229" s="1" t="e">
        <v>#N/A</v>
      </c>
    </row>
    <row r="4230" spans="1:20" x14ac:dyDescent="0.25">
      <c r="A4230" s="2" t="str">
        <f t="shared" si="742"/>
        <v>082019</v>
      </c>
      <c r="B4230" s="11">
        <v>43699</v>
      </c>
      <c r="C4230" s="2" t="s">
        <v>3790</v>
      </c>
      <c r="D4230" s="2" t="s">
        <v>462</v>
      </c>
      <c r="E4230" s="2" t="s">
        <v>463</v>
      </c>
      <c r="F4230" s="2">
        <v>27376</v>
      </c>
      <c r="J4230" s="2">
        <v>23200</v>
      </c>
      <c r="L4230" s="2">
        <f t="shared" si="749"/>
        <v>4176</v>
      </c>
      <c r="M4230" s="2">
        <f t="shared" si="750"/>
        <v>2088</v>
      </c>
      <c r="N4230" s="2">
        <f t="shared" si="751"/>
        <v>2088</v>
      </c>
      <c r="O4230" s="2">
        <f t="shared" si="752"/>
        <v>0</v>
      </c>
      <c r="P4230" s="2">
        <f t="shared" si="753"/>
        <v>27376</v>
      </c>
      <c r="Q4230" s="14">
        <f t="shared" si="754"/>
        <v>0</v>
      </c>
      <c r="T4230" s="1" t="e">
        <v>#N/A</v>
      </c>
    </row>
    <row r="4231" spans="1:20" x14ac:dyDescent="0.25">
      <c r="A4231" s="2" t="str">
        <f t="shared" si="742"/>
        <v>082019</v>
      </c>
      <c r="B4231" s="11">
        <v>43701</v>
      </c>
      <c r="C4231" s="2" t="s">
        <v>3791</v>
      </c>
      <c r="D4231" s="2" t="s">
        <v>462</v>
      </c>
      <c r="E4231" s="2" t="s">
        <v>463</v>
      </c>
      <c r="F4231" s="2">
        <v>68440</v>
      </c>
      <c r="J4231" s="2">
        <v>58000</v>
      </c>
      <c r="L4231" s="2">
        <f t="shared" si="749"/>
        <v>10440</v>
      </c>
      <c r="M4231" s="2">
        <f t="shared" si="750"/>
        <v>5220</v>
      </c>
      <c r="N4231" s="2">
        <f t="shared" si="751"/>
        <v>5220</v>
      </c>
      <c r="O4231" s="2">
        <f t="shared" si="752"/>
        <v>0</v>
      </c>
      <c r="P4231" s="2">
        <f t="shared" si="753"/>
        <v>68440</v>
      </c>
      <c r="Q4231" s="14">
        <f t="shared" si="754"/>
        <v>0</v>
      </c>
      <c r="T4231" s="1" t="e">
        <v>#N/A</v>
      </c>
    </row>
    <row r="4232" spans="1:20" x14ac:dyDescent="0.25">
      <c r="A4232" s="2" t="str">
        <f t="shared" si="742"/>
        <v>082019</v>
      </c>
      <c r="B4232" s="11">
        <v>43701</v>
      </c>
      <c r="C4232" s="2" t="s">
        <v>3792</v>
      </c>
      <c r="D4232" s="2" t="s">
        <v>462</v>
      </c>
      <c r="E4232" s="2" t="s">
        <v>463</v>
      </c>
      <c r="F4232" s="2">
        <v>30444</v>
      </c>
      <c r="J4232" s="2">
        <v>25800</v>
      </c>
      <c r="L4232" s="2">
        <f t="shared" si="749"/>
        <v>4644</v>
      </c>
      <c r="M4232" s="2">
        <f t="shared" si="750"/>
        <v>2322</v>
      </c>
      <c r="N4232" s="2">
        <f t="shared" si="751"/>
        <v>2322</v>
      </c>
      <c r="O4232" s="2">
        <f t="shared" si="752"/>
        <v>0</v>
      </c>
      <c r="P4232" s="2">
        <f t="shared" si="753"/>
        <v>30444</v>
      </c>
      <c r="Q4232" s="14">
        <f t="shared" si="754"/>
        <v>0</v>
      </c>
      <c r="T4232" s="1" t="e">
        <v>#N/A</v>
      </c>
    </row>
    <row r="4233" spans="1:20" x14ac:dyDescent="0.25">
      <c r="A4233" s="2" t="str">
        <f t="shared" si="742"/>
        <v>082019</v>
      </c>
      <c r="B4233" s="11">
        <v>43701</v>
      </c>
      <c r="C4233" s="2" t="s">
        <v>3793</v>
      </c>
      <c r="D4233" s="2" t="s">
        <v>462</v>
      </c>
      <c r="E4233" s="2" t="s">
        <v>463</v>
      </c>
      <c r="F4233" s="2">
        <v>8850</v>
      </c>
      <c r="J4233" s="2">
        <v>7500</v>
      </c>
      <c r="L4233" s="2">
        <f t="shared" si="749"/>
        <v>1350</v>
      </c>
      <c r="M4233" s="2">
        <f t="shared" si="750"/>
        <v>675</v>
      </c>
      <c r="N4233" s="2">
        <f t="shared" si="751"/>
        <v>675</v>
      </c>
      <c r="O4233" s="2">
        <f t="shared" si="752"/>
        <v>0</v>
      </c>
      <c r="P4233" s="2">
        <f t="shared" si="753"/>
        <v>8850</v>
      </c>
      <c r="Q4233" s="14">
        <f t="shared" si="754"/>
        <v>0</v>
      </c>
      <c r="T4233" s="1" t="e">
        <v>#N/A</v>
      </c>
    </row>
    <row r="4234" spans="1:20" x14ac:dyDescent="0.25">
      <c r="A4234" s="2" t="str">
        <f t="shared" si="742"/>
        <v>082019</v>
      </c>
      <c r="B4234" s="11">
        <v>43704</v>
      </c>
      <c r="C4234" s="2" t="s">
        <v>3794</v>
      </c>
      <c r="D4234" s="2" t="s">
        <v>462</v>
      </c>
      <c r="E4234" s="2" t="s">
        <v>463</v>
      </c>
      <c r="F4234" s="2">
        <v>4956</v>
      </c>
      <c r="J4234" s="2">
        <v>4200</v>
      </c>
      <c r="L4234" s="2">
        <f t="shared" si="749"/>
        <v>756</v>
      </c>
      <c r="M4234" s="2">
        <f t="shared" si="750"/>
        <v>378</v>
      </c>
      <c r="N4234" s="2">
        <f t="shared" si="751"/>
        <v>378</v>
      </c>
      <c r="O4234" s="2">
        <f t="shared" si="752"/>
        <v>0</v>
      </c>
      <c r="P4234" s="2">
        <f t="shared" si="753"/>
        <v>4956</v>
      </c>
      <c r="Q4234" s="14">
        <f t="shared" si="754"/>
        <v>0</v>
      </c>
      <c r="T4234" s="1" t="e">
        <v>#N/A</v>
      </c>
    </row>
    <row r="4235" spans="1:20" x14ac:dyDescent="0.25">
      <c r="A4235" s="2" t="str">
        <f t="shared" ref="A4235:A4298" si="755">TEXT(B4235,"MMYYYY")</f>
        <v>082019</v>
      </c>
      <c r="B4235" s="11">
        <v>43705</v>
      </c>
      <c r="C4235" s="2" t="s">
        <v>3795</v>
      </c>
      <c r="D4235" s="2" t="s">
        <v>462</v>
      </c>
      <c r="E4235" s="2" t="s">
        <v>463</v>
      </c>
      <c r="F4235" s="2">
        <v>95767</v>
      </c>
      <c r="H4235" s="17">
        <v>9906.58</v>
      </c>
      <c r="J4235" s="2">
        <v>72343.42</v>
      </c>
      <c r="L4235" s="2">
        <f t="shared" si="749"/>
        <v>13517.1446</v>
      </c>
      <c r="M4235" s="2">
        <f t="shared" si="750"/>
        <v>6758.5722999999998</v>
      </c>
      <c r="N4235" s="2">
        <f t="shared" si="751"/>
        <v>6758.5722999999998</v>
      </c>
      <c r="O4235" s="2">
        <f t="shared" si="752"/>
        <v>0</v>
      </c>
      <c r="P4235" s="2">
        <f t="shared" si="753"/>
        <v>95767.1446</v>
      </c>
      <c r="Q4235" s="14">
        <f t="shared" si="754"/>
        <v>0.14459999999962747</v>
      </c>
      <c r="T4235" s="1" t="e">
        <v>#N/A</v>
      </c>
    </row>
    <row r="4236" spans="1:20" x14ac:dyDescent="0.25">
      <c r="A4236" s="2" t="str">
        <f t="shared" si="755"/>
        <v>082019</v>
      </c>
      <c r="B4236" s="11">
        <v>43708</v>
      </c>
      <c r="C4236" s="2" t="s">
        <v>3796</v>
      </c>
      <c r="D4236" s="2" t="s">
        <v>462</v>
      </c>
      <c r="E4236" s="2" t="s">
        <v>463</v>
      </c>
      <c r="F4236" s="2">
        <v>20296</v>
      </c>
      <c r="J4236" s="2">
        <v>17200</v>
      </c>
      <c r="L4236" s="2">
        <f t="shared" ref="L4236:L4267" si="756">+(H4236*$H$1/100)+(I4236*$I$1/100)+(J4236*$J$1/100)+(K4236*$K$1/100)</f>
        <v>3096</v>
      </c>
      <c r="M4236" s="2">
        <f t="shared" ref="M4236:M4267" si="757">+IF(VALUE(LEFT(D4236,2))=33,L4236/2,0)</f>
        <v>1548</v>
      </c>
      <c r="N4236" s="2">
        <f t="shared" ref="N4236:N4267" si="758">+M4236</f>
        <v>1548</v>
      </c>
      <c r="O4236" s="2">
        <f t="shared" ref="O4236:O4267" si="759">+IF(VALUE(LEFT(D4236,2))=33,0,L4236)</f>
        <v>0</v>
      </c>
      <c r="P4236" s="2">
        <f t="shared" ref="P4236:P4267" si="760">H4236+I4236+J4236+K4236+L4236+G4236</f>
        <v>20296</v>
      </c>
      <c r="Q4236" s="14">
        <f t="shared" ref="Q4236:Q4267" si="761">P4236-F4236</f>
        <v>0</v>
      </c>
      <c r="T4236" s="1" t="e">
        <v>#N/A</v>
      </c>
    </row>
    <row r="4237" spans="1:20" x14ac:dyDescent="0.25">
      <c r="A4237" s="2" t="str">
        <f t="shared" si="755"/>
        <v>092019</v>
      </c>
      <c r="B4237" s="11">
        <v>43712</v>
      </c>
      <c r="C4237" s="2" t="s">
        <v>4335</v>
      </c>
      <c r="D4237" s="2" t="s">
        <v>462</v>
      </c>
      <c r="E4237" s="2" t="s">
        <v>463</v>
      </c>
      <c r="F4237" s="2">
        <v>27800</v>
      </c>
      <c r="I4237" s="17">
        <v>18500</v>
      </c>
      <c r="J4237" s="2">
        <v>6000</v>
      </c>
      <c r="L4237" s="2">
        <f t="shared" si="756"/>
        <v>3300</v>
      </c>
      <c r="M4237" s="2">
        <f t="shared" si="757"/>
        <v>1650</v>
      </c>
      <c r="N4237" s="2">
        <f t="shared" si="758"/>
        <v>1650</v>
      </c>
      <c r="O4237" s="2">
        <f t="shared" si="759"/>
        <v>0</v>
      </c>
      <c r="P4237" s="2">
        <f t="shared" si="760"/>
        <v>27800</v>
      </c>
      <c r="Q4237" s="14">
        <f t="shared" si="761"/>
        <v>0</v>
      </c>
      <c r="T4237" s="1" t="e">
        <v>#N/A</v>
      </c>
    </row>
    <row r="4238" spans="1:20" x14ac:dyDescent="0.25">
      <c r="A4238" s="2" t="str">
        <f t="shared" si="755"/>
        <v>092019</v>
      </c>
      <c r="B4238" s="11">
        <v>43712</v>
      </c>
      <c r="C4238" s="2" t="s">
        <v>4336</v>
      </c>
      <c r="D4238" s="2" t="s">
        <v>462</v>
      </c>
      <c r="E4238" s="2" t="s">
        <v>463</v>
      </c>
      <c r="F4238" s="2">
        <v>61596</v>
      </c>
      <c r="J4238" s="2">
        <v>52200</v>
      </c>
      <c r="L4238" s="2">
        <f t="shared" si="756"/>
        <v>9396</v>
      </c>
      <c r="M4238" s="2">
        <f t="shared" si="757"/>
        <v>4698</v>
      </c>
      <c r="N4238" s="2">
        <f t="shared" si="758"/>
        <v>4698</v>
      </c>
      <c r="O4238" s="2">
        <f t="shared" si="759"/>
        <v>0</v>
      </c>
      <c r="P4238" s="2">
        <f t="shared" si="760"/>
        <v>61596</v>
      </c>
      <c r="Q4238" s="14">
        <f t="shared" si="761"/>
        <v>0</v>
      </c>
      <c r="T4238" s="1" t="e">
        <v>#N/A</v>
      </c>
    </row>
    <row r="4239" spans="1:20" x14ac:dyDescent="0.25">
      <c r="A4239" s="2" t="str">
        <f t="shared" si="755"/>
        <v>092019</v>
      </c>
      <c r="B4239" s="11">
        <v>43715</v>
      </c>
      <c r="C4239" s="2" t="s">
        <v>4337</v>
      </c>
      <c r="D4239" s="2" t="s">
        <v>462</v>
      </c>
      <c r="E4239" s="2" t="s">
        <v>463</v>
      </c>
      <c r="F4239" s="2">
        <v>136880</v>
      </c>
      <c r="J4239" s="2">
        <v>116000</v>
      </c>
      <c r="L4239" s="2">
        <f t="shared" si="756"/>
        <v>20880</v>
      </c>
      <c r="M4239" s="2">
        <f t="shared" si="757"/>
        <v>10440</v>
      </c>
      <c r="N4239" s="2">
        <f t="shared" si="758"/>
        <v>10440</v>
      </c>
      <c r="O4239" s="2">
        <f t="shared" si="759"/>
        <v>0</v>
      </c>
      <c r="P4239" s="2">
        <f t="shared" si="760"/>
        <v>136880</v>
      </c>
      <c r="Q4239" s="14">
        <f t="shared" si="761"/>
        <v>0</v>
      </c>
      <c r="T4239" s="1" t="e">
        <v>#N/A</v>
      </c>
    </row>
    <row r="4240" spans="1:20" x14ac:dyDescent="0.25">
      <c r="A4240" s="2" t="str">
        <f t="shared" si="755"/>
        <v>092019</v>
      </c>
      <c r="B4240" s="11">
        <v>43715</v>
      </c>
      <c r="C4240" s="2" t="s">
        <v>4338</v>
      </c>
      <c r="D4240" s="2" t="s">
        <v>462</v>
      </c>
      <c r="E4240" s="2" t="s">
        <v>463</v>
      </c>
      <c r="F4240" s="2">
        <v>27966</v>
      </c>
      <c r="J4240" s="2">
        <v>23700</v>
      </c>
      <c r="L4240" s="2">
        <f t="shared" si="756"/>
        <v>4266</v>
      </c>
      <c r="M4240" s="2">
        <f t="shared" si="757"/>
        <v>2133</v>
      </c>
      <c r="N4240" s="2">
        <f t="shared" si="758"/>
        <v>2133</v>
      </c>
      <c r="O4240" s="2">
        <f t="shared" si="759"/>
        <v>0</v>
      </c>
      <c r="P4240" s="2">
        <f t="shared" si="760"/>
        <v>27966</v>
      </c>
      <c r="Q4240" s="14">
        <f t="shared" si="761"/>
        <v>0</v>
      </c>
      <c r="T4240" s="1" t="e">
        <v>#N/A</v>
      </c>
    </row>
    <row r="4241" spans="1:20" x14ac:dyDescent="0.25">
      <c r="A4241" s="2" t="str">
        <f t="shared" si="755"/>
        <v>092019</v>
      </c>
      <c r="B4241" s="11">
        <v>43715</v>
      </c>
      <c r="C4241" s="2" t="s">
        <v>4339</v>
      </c>
      <c r="D4241" s="2" t="s">
        <v>462</v>
      </c>
      <c r="E4241" s="2" t="s">
        <v>463</v>
      </c>
      <c r="F4241" s="2">
        <v>14898</v>
      </c>
      <c r="J4241" s="2">
        <v>12625</v>
      </c>
      <c r="L4241" s="2">
        <f t="shared" si="756"/>
        <v>2272.5</v>
      </c>
      <c r="M4241" s="2">
        <f t="shared" si="757"/>
        <v>1136.25</v>
      </c>
      <c r="N4241" s="2">
        <f t="shared" si="758"/>
        <v>1136.25</v>
      </c>
      <c r="O4241" s="2">
        <f t="shared" si="759"/>
        <v>0</v>
      </c>
      <c r="P4241" s="2">
        <f t="shared" si="760"/>
        <v>14897.5</v>
      </c>
      <c r="Q4241" s="14">
        <f t="shared" si="761"/>
        <v>-0.5</v>
      </c>
      <c r="T4241" s="1" t="e">
        <v>#N/A</v>
      </c>
    </row>
    <row r="4242" spans="1:20" x14ac:dyDescent="0.25">
      <c r="A4242" s="2" t="str">
        <f t="shared" si="755"/>
        <v>092019</v>
      </c>
      <c r="B4242" s="11">
        <v>43717</v>
      </c>
      <c r="C4242" s="2" t="s">
        <v>4340</v>
      </c>
      <c r="D4242" s="2" t="s">
        <v>462</v>
      </c>
      <c r="E4242" s="2" t="s">
        <v>463</v>
      </c>
      <c r="F4242" s="2">
        <v>129420</v>
      </c>
      <c r="I4242" s="17">
        <v>55500</v>
      </c>
      <c r="J4242" s="2">
        <v>57000</v>
      </c>
      <c r="L4242" s="2">
        <f t="shared" si="756"/>
        <v>16920</v>
      </c>
      <c r="M4242" s="2">
        <f t="shared" si="757"/>
        <v>8460</v>
      </c>
      <c r="N4242" s="2">
        <f t="shared" si="758"/>
        <v>8460</v>
      </c>
      <c r="O4242" s="2">
        <f t="shared" si="759"/>
        <v>0</v>
      </c>
      <c r="P4242" s="2">
        <f t="shared" si="760"/>
        <v>129420</v>
      </c>
      <c r="Q4242" s="14">
        <f t="shared" si="761"/>
        <v>0</v>
      </c>
      <c r="T4242" s="1" t="e">
        <v>#N/A</v>
      </c>
    </row>
    <row r="4243" spans="1:20" x14ac:dyDescent="0.25">
      <c r="A4243" s="2" t="str">
        <f t="shared" si="755"/>
        <v>092019</v>
      </c>
      <c r="B4243" s="11">
        <v>43717</v>
      </c>
      <c r="C4243" s="2" t="s">
        <v>4341</v>
      </c>
      <c r="D4243" s="2" t="s">
        <v>462</v>
      </c>
      <c r="E4243" s="2" t="s">
        <v>463</v>
      </c>
      <c r="F4243" s="2">
        <v>13806</v>
      </c>
      <c r="J4243" s="2">
        <v>11700</v>
      </c>
      <c r="L4243" s="2">
        <f t="shared" si="756"/>
        <v>2106</v>
      </c>
      <c r="M4243" s="2">
        <f t="shared" si="757"/>
        <v>1053</v>
      </c>
      <c r="N4243" s="2">
        <f t="shared" si="758"/>
        <v>1053</v>
      </c>
      <c r="O4243" s="2">
        <f t="shared" si="759"/>
        <v>0</v>
      </c>
      <c r="P4243" s="2">
        <f t="shared" si="760"/>
        <v>13806</v>
      </c>
      <c r="Q4243" s="14">
        <f t="shared" si="761"/>
        <v>0</v>
      </c>
      <c r="T4243" s="1" t="e">
        <v>#N/A</v>
      </c>
    </row>
    <row r="4244" spans="1:20" x14ac:dyDescent="0.25">
      <c r="A4244" s="2" t="str">
        <f t="shared" si="755"/>
        <v>092019</v>
      </c>
      <c r="B4244" s="11">
        <v>43720</v>
      </c>
      <c r="C4244" s="2" t="s">
        <v>4342</v>
      </c>
      <c r="D4244" s="2" t="s">
        <v>462</v>
      </c>
      <c r="E4244" s="2" t="s">
        <v>463</v>
      </c>
      <c r="F4244" s="2">
        <v>64664</v>
      </c>
      <c r="J4244" s="2">
        <v>54800</v>
      </c>
      <c r="L4244" s="2">
        <f t="shared" si="756"/>
        <v>9864</v>
      </c>
      <c r="M4244" s="2">
        <f t="shared" si="757"/>
        <v>4932</v>
      </c>
      <c r="N4244" s="2">
        <f t="shared" si="758"/>
        <v>4932</v>
      </c>
      <c r="O4244" s="2">
        <f t="shared" si="759"/>
        <v>0</v>
      </c>
      <c r="P4244" s="2">
        <f t="shared" si="760"/>
        <v>64664</v>
      </c>
      <c r="Q4244" s="14">
        <f t="shared" si="761"/>
        <v>0</v>
      </c>
      <c r="T4244" s="1" t="e">
        <v>#N/A</v>
      </c>
    </row>
    <row r="4245" spans="1:20" x14ac:dyDescent="0.25">
      <c r="A4245" s="2" t="str">
        <f t="shared" si="755"/>
        <v>092019</v>
      </c>
      <c r="B4245" s="11">
        <v>43726</v>
      </c>
      <c r="C4245" s="2" t="s">
        <v>4343</v>
      </c>
      <c r="D4245" s="2" t="s">
        <v>462</v>
      </c>
      <c r="E4245" s="2" t="s">
        <v>463</v>
      </c>
      <c r="F4245" s="2">
        <v>82128</v>
      </c>
      <c r="J4245" s="2">
        <v>69600</v>
      </c>
      <c r="L4245" s="2">
        <f t="shared" si="756"/>
        <v>12528</v>
      </c>
      <c r="M4245" s="2">
        <f t="shared" si="757"/>
        <v>6264</v>
      </c>
      <c r="N4245" s="2">
        <f t="shared" si="758"/>
        <v>6264</v>
      </c>
      <c r="O4245" s="2">
        <f t="shared" si="759"/>
        <v>0</v>
      </c>
      <c r="P4245" s="2">
        <f t="shared" si="760"/>
        <v>82128</v>
      </c>
      <c r="Q4245" s="14">
        <f t="shared" si="761"/>
        <v>0</v>
      </c>
      <c r="T4245" s="1" t="e">
        <v>#N/A</v>
      </c>
    </row>
    <row r="4246" spans="1:20" x14ac:dyDescent="0.25">
      <c r="A4246" s="2" t="str">
        <f t="shared" si="755"/>
        <v>092019</v>
      </c>
      <c r="B4246" s="11">
        <v>43726</v>
      </c>
      <c r="C4246" s="2" t="s">
        <v>4344</v>
      </c>
      <c r="D4246" s="2" t="s">
        <v>462</v>
      </c>
      <c r="E4246" s="2" t="s">
        <v>463</v>
      </c>
      <c r="F4246" s="2">
        <v>136880</v>
      </c>
      <c r="J4246" s="2">
        <v>116000</v>
      </c>
      <c r="L4246" s="2">
        <f t="shared" si="756"/>
        <v>20880</v>
      </c>
      <c r="M4246" s="2">
        <f t="shared" si="757"/>
        <v>10440</v>
      </c>
      <c r="N4246" s="2">
        <f t="shared" si="758"/>
        <v>10440</v>
      </c>
      <c r="O4246" s="2">
        <f t="shared" si="759"/>
        <v>0</v>
      </c>
      <c r="P4246" s="2">
        <f t="shared" si="760"/>
        <v>136880</v>
      </c>
      <c r="Q4246" s="14">
        <f t="shared" si="761"/>
        <v>0</v>
      </c>
      <c r="T4246" s="1" t="e">
        <v>#N/A</v>
      </c>
    </row>
    <row r="4247" spans="1:20" x14ac:dyDescent="0.25">
      <c r="A4247" s="2" t="str">
        <f t="shared" si="755"/>
        <v>092019</v>
      </c>
      <c r="B4247" s="11">
        <v>43726</v>
      </c>
      <c r="C4247" s="2" t="s">
        <v>4345</v>
      </c>
      <c r="D4247" s="2" t="s">
        <v>462</v>
      </c>
      <c r="E4247" s="2" t="s">
        <v>463</v>
      </c>
      <c r="F4247" s="2">
        <v>95875</v>
      </c>
      <c r="J4247" s="2">
        <v>81250</v>
      </c>
      <c r="L4247" s="2">
        <f t="shared" si="756"/>
        <v>14625</v>
      </c>
      <c r="M4247" s="2">
        <f t="shared" si="757"/>
        <v>7312.5</v>
      </c>
      <c r="N4247" s="2">
        <f t="shared" si="758"/>
        <v>7312.5</v>
      </c>
      <c r="O4247" s="2">
        <f t="shared" si="759"/>
        <v>0</v>
      </c>
      <c r="P4247" s="2">
        <f t="shared" si="760"/>
        <v>95875</v>
      </c>
      <c r="Q4247" s="14">
        <f t="shared" si="761"/>
        <v>0</v>
      </c>
      <c r="T4247" s="1" t="e">
        <v>#N/A</v>
      </c>
    </row>
    <row r="4248" spans="1:20" x14ac:dyDescent="0.25">
      <c r="A4248" s="2" t="str">
        <f t="shared" si="755"/>
        <v>092019</v>
      </c>
      <c r="B4248" s="11">
        <v>43729</v>
      </c>
      <c r="C4248" s="2" t="s">
        <v>4346</v>
      </c>
      <c r="D4248" s="2" t="s">
        <v>462</v>
      </c>
      <c r="E4248" s="2" t="s">
        <v>463</v>
      </c>
      <c r="F4248" s="2">
        <v>10502</v>
      </c>
      <c r="J4248" s="2">
        <v>8900</v>
      </c>
      <c r="L4248" s="2">
        <f t="shared" si="756"/>
        <v>1602</v>
      </c>
      <c r="M4248" s="2">
        <f t="shared" si="757"/>
        <v>801</v>
      </c>
      <c r="N4248" s="2">
        <f t="shared" si="758"/>
        <v>801</v>
      </c>
      <c r="O4248" s="2">
        <f t="shared" si="759"/>
        <v>0</v>
      </c>
      <c r="P4248" s="2">
        <f t="shared" si="760"/>
        <v>10502</v>
      </c>
      <c r="Q4248" s="14">
        <f t="shared" si="761"/>
        <v>0</v>
      </c>
      <c r="T4248" s="1" t="e">
        <v>#N/A</v>
      </c>
    </row>
    <row r="4249" spans="1:20" x14ac:dyDescent="0.25">
      <c r="A4249" s="2" t="str">
        <f t="shared" si="755"/>
        <v>092019</v>
      </c>
      <c r="B4249" s="11">
        <v>43731</v>
      </c>
      <c r="C4249" s="2" t="s">
        <v>4347</v>
      </c>
      <c r="D4249" s="2" t="s">
        <v>462</v>
      </c>
      <c r="E4249" s="2" t="s">
        <v>463</v>
      </c>
      <c r="F4249" s="2">
        <v>41064</v>
      </c>
      <c r="J4249" s="2">
        <v>34800</v>
      </c>
      <c r="L4249" s="2">
        <f t="shared" si="756"/>
        <v>6264</v>
      </c>
      <c r="M4249" s="2">
        <f t="shared" si="757"/>
        <v>3132</v>
      </c>
      <c r="N4249" s="2">
        <f t="shared" si="758"/>
        <v>3132</v>
      </c>
      <c r="O4249" s="2">
        <f t="shared" si="759"/>
        <v>0</v>
      </c>
      <c r="P4249" s="2">
        <f t="shared" si="760"/>
        <v>41064</v>
      </c>
      <c r="Q4249" s="14">
        <f t="shared" si="761"/>
        <v>0</v>
      </c>
      <c r="T4249" s="1" t="e">
        <v>#N/A</v>
      </c>
    </row>
    <row r="4250" spans="1:20" x14ac:dyDescent="0.25">
      <c r="A4250" s="2" t="str">
        <f t="shared" si="755"/>
        <v>092019</v>
      </c>
      <c r="B4250" s="11">
        <v>43732</v>
      </c>
      <c r="C4250" s="2" t="s">
        <v>4348</v>
      </c>
      <c r="D4250" s="2" t="s">
        <v>462</v>
      </c>
      <c r="E4250" s="2" t="s">
        <v>463</v>
      </c>
      <c r="F4250" s="2">
        <v>20296</v>
      </c>
      <c r="J4250" s="2">
        <v>17200</v>
      </c>
      <c r="L4250" s="2">
        <f t="shared" si="756"/>
        <v>3096</v>
      </c>
      <c r="M4250" s="2">
        <f t="shared" si="757"/>
        <v>1548</v>
      </c>
      <c r="N4250" s="2">
        <f t="shared" si="758"/>
        <v>1548</v>
      </c>
      <c r="O4250" s="2">
        <f t="shared" si="759"/>
        <v>0</v>
      </c>
      <c r="P4250" s="2">
        <f t="shared" si="760"/>
        <v>20296</v>
      </c>
      <c r="Q4250" s="14">
        <f t="shared" si="761"/>
        <v>0</v>
      </c>
      <c r="T4250" s="1" t="e">
        <v>#N/A</v>
      </c>
    </row>
    <row r="4251" spans="1:20" x14ac:dyDescent="0.25">
      <c r="A4251" s="2" t="str">
        <f t="shared" si="755"/>
        <v>092019</v>
      </c>
      <c r="B4251" s="11">
        <v>43734</v>
      </c>
      <c r="C4251" s="2" t="s">
        <v>4349</v>
      </c>
      <c r="D4251" s="2" t="s">
        <v>462</v>
      </c>
      <c r="E4251" s="2" t="s">
        <v>463</v>
      </c>
      <c r="F4251" s="2">
        <v>17346</v>
      </c>
      <c r="J4251" s="2">
        <v>14700</v>
      </c>
      <c r="L4251" s="2">
        <f t="shared" si="756"/>
        <v>2646</v>
      </c>
      <c r="M4251" s="2">
        <f t="shared" si="757"/>
        <v>1323</v>
      </c>
      <c r="N4251" s="2">
        <f t="shared" si="758"/>
        <v>1323</v>
      </c>
      <c r="O4251" s="2">
        <f t="shared" si="759"/>
        <v>0</v>
      </c>
      <c r="P4251" s="2">
        <f t="shared" si="760"/>
        <v>17346</v>
      </c>
      <c r="Q4251" s="14">
        <f t="shared" si="761"/>
        <v>0</v>
      </c>
      <c r="T4251" s="1" t="e">
        <v>#N/A</v>
      </c>
    </row>
    <row r="4252" spans="1:20" x14ac:dyDescent="0.25">
      <c r="A4252" s="2" t="str">
        <f t="shared" si="755"/>
        <v>092019</v>
      </c>
      <c r="B4252" s="11">
        <v>43734</v>
      </c>
      <c r="C4252" s="2" t="s">
        <v>4350</v>
      </c>
      <c r="D4252" s="2" t="s">
        <v>462</v>
      </c>
      <c r="E4252" s="2" t="s">
        <v>463</v>
      </c>
      <c r="F4252" s="2">
        <v>80712</v>
      </c>
      <c r="J4252" s="2">
        <v>68400</v>
      </c>
      <c r="L4252" s="2">
        <f t="shared" si="756"/>
        <v>12312</v>
      </c>
      <c r="M4252" s="2">
        <f t="shared" si="757"/>
        <v>6156</v>
      </c>
      <c r="N4252" s="2">
        <f t="shared" si="758"/>
        <v>6156</v>
      </c>
      <c r="O4252" s="2">
        <f t="shared" si="759"/>
        <v>0</v>
      </c>
      <c r="P4252" s="2">
        <f t="shared" si="760"/>
        <v>80712</v>
      </c>
      <c r="Q4252" s="14">
        <f t="shared" si="761"/>
        <v>0</v>
      </c>
      <c r="T4252" s="1" t="e">
        <v>#N/A</v>
      </c>
    </row>
    <row r="4253" spans="1:20" x14ac:dyDescent="0.25">
      <c r="A4253" s="2" t="str">
        <f t="shared" si="755"/>
        <v>092019</v>
      </c>
      <c r="B4253" s="11">
        <v>43734</v>
      </c>
      <c r="C4253" s="2" t="s">
        <v>4351</v>
      </c>
      <c r="D4253" s="2" t="s">
        <v>462</v>
      </c>
      <c r="E4253" s="2" t="s">
        <v>463</v>
      </c>
      <c r="F4253" s="2">
        <v>16815</v>
      </c>
      <c r="J4253" s="2">
        <v>14250</v>
      </c>
      <c r="L4253" s="2">
        <f t="shared" si="756"/>
        <v>2565</v>
      </c>
      <c r="M4253" s="2">
        <f t="shared" si="757"/>
        <v>1282.5</v>
      </c>
      <c r="N4253" s="2">
        <f t="shared" si="758"/>
        <v>1282.5</v>
      </c>
      <c r="O4253" s="2">
        <f t="shared" si="759"/>
        <v>0</v>
      </c>
      <c r="P4253" s="2">
        <f t="shared" si="760"/>
        <v>16815</v>
      </c>
      <c r="Q4253" s="14">
        <f t="shared" si="761"/>
        <v>0</v>
      </c>
      <c r="T4253" s="1" t="e">
        <v>#N/A</v>
      </c>
    </row>
    <row r="4254" spans="1:20" x14ac:dyDescent="0.25">
      <c r="A4254" s="2" t="str">
        <f t="shared" si="755"/>
        <v>092019</v>
      </c>
      <c r="B4254" s="11">
        <v>43736</v>
      </c>
      <c r="C4254" s="2" t="s">
        <v>4352</v>
      </c>
      <c r="D4254" s="2" t="s">
        <v>462</v>
      </c>
      <c r="E4254" s="2" t="s">
        <v>463</v>
      </c>
      <c r="F4254" s="2">
        <v>30444</v>
      </c>
      <c r="J4254" s="2">
        <v>25800</v>
      </c>
      <c r="L4254" s="2">
        <f t="shared" si="756"/>
        <v>4644</v>
      </c>
      <c r="M4254" s="2">
        <f t="shared" si="757"/>
        <v>2322</v>
      </c>
      <c r="N4254" s="2">
        <f t="shared" si="758"/>
        <v>2322</v>
      </c>
      <c r="O4254" s="2">
        <f t="shared" si="759"/>
        <v>0</v>
      </c>
      <c r="P4254" s="2">
        <f t="shared" si="760"/>
        <v>30444</v>
      </c>
      <c r="Q4254" s="14">
        <f t="shared" si="761"/>
        <v>0</v>
      </c>
      <c r="T4254" s="1" t="e">
        <v>#N/A</v>
      </c>
    </row>
    <row r="4255" spans="1:20" x14ac:dyDescent="0.25">
      <c r="A4255" s="2" t="str">
        <f t="shared" si="755"/>
        <v>092019</v>
      </c>
      <c r="B4255" s="11">
        <v>43738</v>
      </c>
      <c r="C4255" s="2" t="s">
        <v>4353</v>
      </c>
      <c r="D4255" s="2" t="s">
        <v>462</v>
      </c>
      <c r="E4255" s="2" t="s">
        <v>463</v>
      </c>
      <c r="F4255" s="2">
        <v>64428</v>
      </c>
      <c r="J4255" s="2">
        <v>54600</v>
      </c>
      <c r="L4255" s="2">
        <f t="shared" si="756"/>
        <v>9828</v>
      </c>
      <c r="M4255" s="2">
        <f t="shared" si="757"/>
        <v>4914</v>
      </c>
      <c r="N4255" s="2">
        <f t="shared" si="758"/>
        <v>4914</v>
      </c>
      <c r="O4255" s="2">
        <f t="shared" si="759"/>
        <v>0</v>
      </c>
      <c r="P4255" s="2">
        <f t="shared" si="760"/>
        <v>64428</v>
      </c>
      <c r="Q4255" s="14">
        <f t="shared" si="761"/>
        <v>0</v>
      </c>
      <c r="T4255" s="1" t="e">
        <v>#N/A</v>
      </c>
    </row>
    <row r="4256" spans="1:20" x14ac:dyDescent="0.25">
      <c r="A4256" s="2" t="str">
        <f t="shared" si="755"/>
        <v>092019</v>
      </c>
      <c r="B4256" s="11">
        <v>43738</v>
      </c>
      <c r="C4256" s="2" t="s">
        <v>4354</v>
      </c>
      <c r="D4256" s="2" t="s">
        <v>462</v>
      </c>
      <c r="E4256" s="2" t="s">
        <v>463</v>
      </c>
      <c r="F4256" s="2">
        <v>96170</v>
      </c>
      <c r="J4256" s="2">
        <v>81500</v>
      </c>
      <c r="L4256" s="2">
        <f t="shared" si="756"/>
        <v>14670</v>
      </c>
      <c r="M4256" s="2">
        <f t="shared" si="757"/>
        <v>7335</v>
      </c>
      <c r="N4256" s="2">
        <f t="shared" si="758"/>
        <v>7335</v>
      </c>
      <c r="O4256" s="2">
        <f t="shared" si="759"/>
        <v>0</v>
      </c>
      <c r="P4256" s="2">
        <f t="shared" si="760"/>
        <v>96170</v>
      </c>
      <c r="Q4256" s="14">
        <f t="shared" si="761"/>
        <v>0</v>
      </c>
      <c r="T4256" s="1" t="e">
        <v>#N/A</v>
      </c>
    </row>
    <row r="4257" spans="1:20" x14ac:dyDescent="0.25">
      <c r="A4257" s="2" t="str">
        <f t="shared" si="755"/>
        <v>092019</v>
      </c>
      <c r="B4257" s="11">
        <v>43738</v>
      </c>
      <c r="C4257" s="2" t="s">
        <v>4355</v>
      </c>
      <c r="D4257" s="2" t="s">
        <v>462</v>
      </c>
      <c r="E4257" s="2" t="s">
        <v>463</v>
      </c>
      <c r="F4257" s="2">
        <v>30444</v>
      </c>
      <c r="J4257" s="2">
        <v>25800</v>
      </c>
      <c r="L4257" s="2">
        <f t="shared" si="756"/>
        <v>4644</v>
      </c>
      <c r="M4257" s="2">
        <f t="shared" si="757"/>
        <v>2322</v>
      </c>
      <c r="N4257" s="2">
        <f t="shared" si="758"/>
        <v>2322</v>
      </c>
      <c r="O4257" s="2">
        <f t="shared" si="759"/>
        <v>0</v>
      </c>
      <c r="P4257" s="2">
        <f t="shared" si="760"/>
        <v>30444</v>
      </c>
      <c r="Q4257" s="14">
        <f t="shared" si="761"/>
        <v>0</v>
      </c>
      <c r="T4257" s="1" t="e">
        <v>#N/A</v>
      </c>
    </row>
    <row r="4258" spans="1:20" x14ac:dyDescent="0.25">
      <c r="A4258" s="2" t="str">
        <f t="shared" si="755"/>
        <v>102019</v>
      </c>
      <c r="B4258" s="11">
        <v>43739</v>
      </c>
      <c r="C4258" s="2" t="s">
        <v>4788</v>
      </c>
      <c r="D4258" s="2" t="s">
        <v>462</v>
      </c>
      <c r="E4258" s="2" t="s">
        <v>463</v>
      </c>
      <c r="F4258" s="2">
        <v>136880</v>
      </c>
      <c r="J4258" s="2">
        <v>116000</v>
      </c>
      <c r="L4258" s="2">
        <f t="shared" si="756"/>
        <v>20880</v>
      </c>
      <c r="M4258" s="2">
        <f t="shared" si="757"/>
        <v>10440</v>
      </c>
      <c r="N4258" s="2">
        <f t="shared" si="758"/>
        <v>10440</v>
      </c>
      <c r="O4258" s="2">
        <f t="shared" si="759"/>
        <v>0</v>
      </c>
      <c r="P4258" s="2">
        <f t="shared" si="760"/>
        <v>136880</v>
      </c>
      <c r="Q4258" s="14">
        <f t="shared" si="761"/>
        <v>0</v>
      </c>
      <c r="T4258" s="1" t="e">
        <v>#N/A</v>
      </c>
    </row>
    <row r="4259" spans="1:20" x14ac:dyDescent="0.25">
      <c r="A4259" s="2" t="str">
        <f t="shared" si="755"/>
        <v>102019</v>
      </c>
      <c r="B4259" s="11">
        <v>43739</v>
      </c>
      <c r="C4259" s="2" t="s">
        <v>4789</v>
      </c>
      <c r="D4259" s="2" t="s">
        <v>462</v>
      </c>
      <c r="E4259" s="2" t="s">
        <v>463</v>
      </c>
      <c r="F4259" s="2">
        <v>11123</v>
      </c>
      <c r="H4259" s="17">
        <v>9750</v>
      </c>
      <c r="J4259" s="2">
        <v>750</v>
      </c>
      <c r="L4259" s="2">
        <f t="shared" si="756"/>
        <v>622.5</v>
      </c>
      <c r="M4259" s="2">
        <f t="shared" si="757"/>
        <v>311.25</v>
      </c>
      <c r="N4259" s="2">
        <f t="shared" si="758"/>
        <v>311.25</v>
      </c>
      <c r="O4259" s="2">
        <f t="shared" si="759"/>
        <v>0</v>
      </c>
      <c r="P4259" s="2">
        <f t="shared" si="760"/>
        <v>11122.5</v>
      </c>
      <c r="Q4259" s="14">
        <f t="shared" si="761"/>
        <v>-0.5</v>
      </c>
      <c r="T4259" s="1" t="e">
        <v>#N/A</v>
      </c>
    </row>
    <row r="4260" spans="1:20" x14ac:dyDescent="0.25">
      <c r="A4260" s="2" t="str">
        <f t="shared" si="755"/>
        <v>102019</v>
      </c>
      <c r="B4260" s="11">
        <v>43742</v>
      </c>
      <c r="C4260" s="2" t="s">
        <v>4790</v>
      </c>
      <c r="D4260" s="2" t="s">
        <v>462</v>
      </c>
      <c r="E4260" s="2" t="s">
        <v>463</v>
      </c>
      <c r="F4260" s="2">
        <v>54221</v>
      </c>
      <c r="J4260" s="2">
        <v>45950</v>
      </c>
      <c r="L4260" s="2">
        <f t="shared" si="756"/>
        <v>8271</v>
      </c>
      <c r="M4260" s="2">
        <f t="shared" si="757"/>
        <v>4135.5</v>
      </c>
      <c r="N4260" s="2">
        <f t="shared" si="758"/>
        <v>4135.5</v>
      </c>
      <c r="O4260" s="2">
        <f t="shared" si="759"/>
        <v>0</v>
      </c>
      <c r="P4260" s="2">
        <f t="shared" si="760"/>
        <v>54221</v>
      </c>
      <c r="Q4260" s="14">
        <f t="shared" si="761"/>
        <v>0</v>
      </c>
      <c r="T4260" s="1" t="e">
        <v>#N/A</v>
      </c>
    </row>
    <row r="4261" spans="1:20" x14ac:dyDescent="0.25">
      <c r="A4261" s="2" t="str">
        <f t="shared" si="755"/>
        <v>102019</v>
      </c>
      <c r="B4261" s="11">
        <v>43743</v>
      </c>
      <c r="C4261" s="2" t="s">
        <v>4791</v>
      </c>
      <c r="D4261" s="2" t="s">
        <v>462</v>
      </c>
      <c r="E4261" s="2" t="s">
        <v>463</v>
      </c>
      <c r="F4261" s="2">
        <v>41440</v>
      </c>
      <c r="I4261" s="17">
        <v>37000</v>
      </c>
      <c r="J4261" s="2"/>
      <c r="L4261" s="2">
        <f t="shared" si="756"/>
        <v>4440</v>
      </c>
      <c r="M4261" s="2">
        <f t="shared" si="757"/>
        <v>2220</v>
      </c>
      <c r="N4261" s="2">
        <f t="shared" si="758"/>
        <v>2220</v>
      </c>
      <c r="O4261" s="2">
        <f t="shared" si="759"/>
        <v>0</v>
      </c>
      <c r="P4261" s="2">
        <f t="shared" si="760"/>
        <v>41440</v>
      </c>
      <c r="Q4261" s="14">
        <f t="shared" si="761"/>
        <v>0</v>
      </c>
      <c r="T4261" s="1" t="e">
        <v>#N/A</v>
      </c>
    </row>
    <row r="4262" spans="1:20" x14ac:dyDescent="0.25">
      <c r="A4262" s="2" t="str">
        <f t="shared" si="755"/>
        <v>102019</v>
      </c>
      <c r="B4262" s="11">
        <v>43743</v>
      </c>
      <c r="C4262" s="2" t="s">
        <v>4792</v>
      </c>
      <c r="D4262" s="2" t="s">
        <v>462</v>
      </c>
      <c r="E4262" s="2" t="s">
        <v>463</v>
      </c>
      <c r="F4262" s="2">
        <v>54162</v>
      </c>
      <c r="J4262" s="2">
        <v>45900</v>
      </c>
      <c r="L4262" s="2">
        <f t="shared" si="756"/>
        <v>8262</v>
      </c>
      <c r="M4262" s="2">
        <f t="shared" si="757"/>
        <v>4131</v>
      </c>
      <c r="N4262" s="2">
        <f t="shared" si="758"/>
        <v>4131</v>
      </c>
      <c r="O4262" s="2">
        <f t="shared" si="759"/>
        <v>0</v>
      </c>
      <c r="P4262" s="2">
        <f t="shared" si="760"/>
        <v>54162</v>
      </c>
      <c r="Q4262" s="14">
        <f t="shared" si="761"/>
        <v>0</v>
      </c>
      <c r="T4262" s="1" t="e">
        <v>#N/A</v>
      </c>
    </row>
    <row r="4263" spans="1:20" x14ac:dyDescent="0.25">
      <c r="A4263" s="2" t="str">
        <f t="shared" si="755"/>
        <v>102019</v>
      </c>
      <c r="B4263" s="11">
        <v>43747</v>
      </c>
      <c r="C4263" s="2" t="s">
        <v>4793</v>
      </c>
      <c r="D4263" s="2" t="s">
        <v>462</v>
      </c>
      <c r="E4263" s="2" t="s">
        <v>463</v>
      </c>
      <c r="F4263" s="2">
        <v>6785</v>
      </c>
      <c r="J4263" s="2">
        <v>5750</v>
      </c>
      <c r="L4263" s="2">
        <f t="shared" si="756"/>
        <v>1035</v>
      </c>
      <c r="M4263" s="2">
        <f t="shared" si="757"/>
        <v>517.5</v>
      </c>
      <c r="N4263" s="2">
        <f t="shared" si="758"/>
        <v>517.5</v>
      </c>
      <c r="O4263" s="2">
        <f t="shared" si="759"/>
        <v>0</v>
      </c>
      <c r="P4263" s="2">
        <f t="shared" si="760"/>
        <v>6785</v>
      </c>
      <c r="Q4263" s="14">
        <f t="shared" si="761"/>
        <v>0</v>
      </c>
      <c r="T4263" s="1" t="e">
        <v>#N/A</v>
      </c>
    </row>
    <row r="4264" spans="1:20" x14ac:dyDescent="0.25">
      <c r="A4264" s="2" t="str">
        <f t="shared" si="755"/>
        <v>102019</v>
      </c>
      <c r="B4264" s="11">
        <v>43750</v>
      </c>
      <c r="C4264" s="2" t="s">
        <v>4794</v>
      </c>
      <c r="D4264" s="2" t="s">
        <v>462</v>
      </c>
      <c r="E4264" s="2" t="s">
        <v>463</v>
      </c>
      <c r="F4264" s="2">
        <v>68440</v>
      </c>
      <c r="J4264" s="2">
        <v>58000</v>
      </c>
      <c r="L4264" s="2">
        <f t="shared" si="756"/>
        <v>10440</v>
      </c>
      <c r="M4264" s="2">
        <f t="shared" si="757"/>
        <v>5220</v>
      </c>
      <c r="N4264" s="2">
        <f t="shared" si="758"/>
        <v>5220</v>
      </c>
      <c r="O4264" s="2">
        <f t="shared" si="759"/>
        <v>0</v>
      </c>
      <c r="P4264" s="2">
        <f t="shared" si="760"/>
        <v>68440</v>
      </c>
      <c r="Q4264" s="14">
        <f t="shared" si="761"/>
        <v>0</v>
      </c>
      <c r="T4264" s="1" t="e">
        <v>#N/A</v>
      </c>
    </row>
    <row r="4265" spans="1:20" x14ac:dyDescent="0.25">
      <c r="A4265" s="2" t="str">
        <f t="shared" si="755"/>
        <v>102019</v>
      </c>
      <c r="B4265" s="11">
        <v>43750</v>
      </c>
      <c r="C4265" s="2" t="s">
        <v>4795</v>
      </c>
      <c r="D4265" s="2" t="s">
        <v>462</v>
      </c>
      <c r="E4265" s="2" t="s">
        <v>463</v>
      </c>
      <c r="F4265" s="2">
        <v>62540</v>
      </c>
      <c r="J4265" s="2">
        <v>53000</v>
      </c>
      <c r="L4265" s="2">
        <f t="shared" si="756"/>
        <v>9540</v>
      </c>
      <c r="M4265" s="2">
        <f t="shared" si="757"/>
        <v>4770</v>
      </c>
      <c r="N4265" s="2">
        <f t="shared" si="758"/>
        <v>4770</v>
      </c>
      <c r="O4265" s="2">
        <f t="shared" si="759"/>
        <v>0</v>
      </c>
      <c r="P4265" s="2">
        <f t="shared" si="760"/>
        <v>62540</v>
      </c>
      <c r="Q4265" s="14">
        <f t="shared" si="761"/>
        <v>0</v>
      </c>
      <c r="T4265" s="1" t="e">
        <v>#N/A</v>
      </c>
    </row>
    <row r="4266" spans="1:20" x14ac:dyDescent="0.25">
      <c r="A4266" s="2" t="str">
        <f t="shared" si="755"/>
        <v>102019</v>
      </c>
      <c r="B4266" s="11">
        <v>43752</v>
      </c>
      <c r="C4266" s="2" t="s">
        <v>4796</v>
      </c>
      <c r="D4266" s="2" t="s">
        <v>462</v>
      </c>
      <c r="E4266" s="2" t="s">
        <v>463</v>
      </c>
      <c r="F4266" s="2">
        <v>104430</v>
      </c>
      <c r="J4266" s="2">
        <v>88500</v>
      </c>
      <c r="L4266" s="2">
        <f t="shared" si="756"/>
        <v>15930</v>
      </c>
      <c r="M4266" s="2">
        <f t="shared" si="757"/>
        <v>7965</v>
      </c>
      <c r="N4266" s="2">
        <f t="shared" si="758"/>
        <v>7965</v>
      </c>
      <c r="O4266" s="2">
        <f t="shared" si="759"/>
        <v>0</v>
      </c>
      <c r="P4266" s="2">
        <f t="shared" si="760"/>
        <v>104430</v>
      </c>
      <c r="Q4266" s="14">
        <f t="shared" si="761"/>
        <v>0</v>
      </c>
      <c r="T4266" s="1" t="e">
        <v>#N/A</v>
      </c>
    </row>
    <row r="4267" spans="1:20" x14ac:dyDescent="0.25">
      <c r="A4267" s="2" t="str">
        <f t="shared" si="755"/>
        <v>102019</v>
      </c>
      <c r="B4267" s="11">
        <v>43752</v>
      </c>
      <c r="C4267" s="2" t="s">
        <v>4797</v>
      </c>
      <c r="D4267" s="2" t="s">
        <v>462</v>
      </c>
      <c r="E4267" s="2" t="s">
        <v>463</v>
      </c>
      <c r="F4267" s="2">
        <v>16402</v>
      </c>
      <c r="J4267" s="2">
        <v>13900</v>
      </c>
      <c r="L4267" s="2">
        <f t="shared" si="756"/>
        <v>2502</v>
      </c>
      <c r="M4267" s="2">
        <f t="shared" si="757"/>
        <v>1251</v>
      </c>
      <c r="N4267" s="2">
        <f t="shared" si="758"/>
        <v>1251</v>
      </c>
      <c r="O4267" s="2">
        <f t="shared" si="759"/>
        <v>0</v>
      </c>
      <c r="P4267" s="2">
        <f t="shared" si="760"/>
        <v>16402</v>
      </c>
      <c r="Q4267" s="14">
        <f t="shared" si="761"/>
        <v>0</v>
      </c>
      <c r="T4267" s="1" t="e">
        <v>#N/A</v>
      </c>
    </row>
    <row r="4268" spans="1:20" x14ac:dyDescent="0.25">
      <c r="A4268" s="2" t="str">
        <f t="shared" si="755"/>
        <v>102019</v>
      </c>
      <c r="B4268" s="11">
        <v>43752</v>
      </c>
      <c r="C4268" s="2" t="s">
        <v>4798</v>
      </c>
      <c r="D4268" s="2" t="s">
        <v>462</v>
      </c>
      <c r="E4268" s="2" t="s">
        <v>463</v>
      </c>
      <c r="F4268" s="2">
        <v>13688</v>
      </c>
      <c r="J4268" s="2">
        <v>11600</v>
      </c>
      <c r="L4268" s="2">
        <f t="shared" ref="L4268:L4299" si="762">+(H4268*$H$1/100)+(I4268*$I$1/100)+(J4268*$J$1/100)+(K4268*$K$1/100)</f>
        <v>2088</v>
      </c>
      <c r="M4268" s="2">
        <f t="shared" ref="M4268:M4299" si="763">+IF(VALUE(LEFT(D4268,2))=33,L4268/2,0)</f>
        <v>1044</v>
      </c>
      <c r="N4268" s="2">
        <f t="shared" ref="N4268:N4299" si="764">+M4268</f>
        <v>1044</v>
      </c>
      <c r="O4268" s="2">
        <f t="shared" ref="O4268:O4299" si="765">+IF(VALUE(LEFT(D4268,2))=33,0,L4268)</f>
        <v>0</v>
      </c>
      <c r="P4268" s="2">
        <f t="shared" ref="P4268:P4299" si="766">H4268+I4268+J4268+K4268+L4268+G4268</f>
        <v>13688</v>
      </c>
      <c r="Q4268" s="14">
        <f t="shared" ref="Q4268:Q4299" si="767">P4268-F4268</f>
        <v>0</v>
      </c>
      <c r="T4268" s="1" t="e">
        <v>#N/A</v>
      </c>
    </row>
    <row r="4269" spans="1:20" x14ac:dyDescent="0.25">
      <c r="A4269" s="2" t="str">
        <f t="shared" si="755"/>
        <v>102019</v>
      </c>
      <c r="B4269" s="11">
        <v>43754</v>
      </c>
      <c r="C4269" s="2" t="s">
        <v>4799</v>
      </c>
      <c r="D4269" s="2" t="s">
        <v>462</v>
      </c>
      <c r="E4269" s="2" t="s">
        <v>463</v>
      </c>
      <c r="F4269" s="2">
        <v>10360</v>
      </c>
      <c r="I4269" s="17">
        <v>9250</v>
      </c>
      <c r="J4269" s="2"/>
      <c r="L4269" s="2">
        <f t="shared" si="762"/>
        <v>1110</v>
      </c>
      <c r="M4269" s="2">
        <f t="shared" si="763"/>
        <v>555</v>
      </c>
      <c r="N4269" s="2">
        <f t="shared" si="764"/>
        <v>555</v>
      </c>
      <c r="O4269" s="2">
        <f t="shared" si="765"/>
        <v>0</v>
      </c>
      <c r="P4269" s="2">
        <f t="shared" si="766"/>
        <v>10360</v>
      </c>
      <c r="Q4269" s="14">
        <f t="shared" si="767"/>
        <v>0</v>
      </c>
      <c r="T4269" s="1" t="e">
        <v>#N/A</v>
      </c>
    </row>
    <row r="4270" spans="1:20" x14ac:dyDescent="0.25">
      <c r="A4270" s="2" t="str">
        <f t="shared" si="755"/>
        <v>102019</v>
      </c>
      <c r="B4270" s="11">
        <v>43755</v>
      </c>
      <c r="C4270" s="2" t="s">
        <v>4800</v>
      </c>
      <c r="D4270" s="2" t="s">
        <v>462</v>
      </c>
      <c r="E4270" s="2" t="s">
        <v>463</v>
      </c>
      <c r="F4270" s="2">
        <v>114224</v>
      </c>
      <c r="J4270" s="2">
        <v>96800</v>
      </c>
      <c r="L4270" s="2">
        <f t="shared" si="762"/>
        <v>17424</v>
      </c>
      <c r="M4270" s="2">
        <f t="shared" si="763"/>
        <v>8712</v>
      </c>
      <c r="N4270" s="2">
        <f t="shared" si="764"/>
        <v>8712</v>
      </c>
      <c r="O4270" s="2">
        <f t="shared" si="765"/>
        <v>0</v>
      </c>
      <c r="P4270" s="2">
        <f t="shared" si="766"/>
        <v>114224</v>
      </c>
      <c r="Q4270" s="14">
        <f t="shared" si="767"/>
        <v>0</v>
      </c>
      <c r="T4270" s="1" t="e">
        <v>#N/A</v>
      </c>
    </row>
    <row r="4271" spans="1:20" x14ac:dyDescent="0.25">
      <c r="A4271" s="2" t="str">
        <f t="shared" si="755"/>
        <v>102019</v>
      </c>
      <c r="B4271" s="11">
        <v>43755</v>
      </c>
      <c r="C4271" s="2" t="s">
        <v>4801</v>
      </c>
      <c r="D4271" s="2" t="s">
        <v>462</v>
      </c>
      <c r="E4271" s="2" t="s">
        <v>463</v>
      </c>
      <c r="F4271" s="2">
        <v>78883</v>
      </c>
      <c r="J4271" s="2">
        <v>66850</v>
      </c>
      <c r="L4271" s="2">
        <f t="shared" si="762"/>
        <v>12033</v>
      </c>
      <c r="M4271" s="2">
        <f t="shared" si="763"/>
        <v>6016.5</v>
      </c>
      <c r="N4271" s="2">
        <f t="shared" si="764"/>
        <v>6016.5</v>
      </c>
      <c r="O4271" s="2">
        <f t="shared" si="765"/>
        <v>0</v>
      </c>
      <c r="P4271" s="2">
        <f t="shared" si="766"/>
        <v>78883</v>
      </c>
      <c r="Q4271" s="14">
        <f t="shared" si="767"/>
        <v>0</v>
      </c>
      <c r="T4271" s="1" t="e">
        <v>#N/A</v>
      </c>
    </row>
    <row r="4272" spans="1:20" x14ac:dyDescent="0.25">
      <c r="A4272" s="2" t="str">
        <f t="shared" si="755"/>
        <v>102019</v>
      </c>
      <c r="B4272" s="11">
        <v>43756</v>
      </c>
      <c r="C4272" s="2" t="s">
        <v>4802</v>
      </c>
      <c r="D4272" s="2" t="s">
        <v>462</v>
      </c>
      <c r="E4272" s="2" t="s">
        <v>463</v>
      </c>
      <c r="F4272" s="2">
        <v>13146</v>
      </c>
      <c r="H4272" s="17">
        <v>7800</v>
      </c>
      <c r="J4272" s="2">
        <v>4200</v>
      </c>
      <c r="L4272" s="2">
        <f t="shared" si="762"/>
        <v>1146</v>
      </c>
      <c r="M4272" s="2">
        <f t="shared" si="763"/>
        <v>573</v>
      </c>
      <c r="N4272" s="2">
        <f t="shared" si="764"/>
        <v>573</v>
      </c>
      <c r="O4272" s="2">
        <f t="shared" si="765"/>
        <v>0</v>
      </c>
      <c r="P4272" s="2">
        <f t="shared" si="766"/>
        <v>13146</v>
      </c>
      <c r="Q4272" s="14">
        <f t="shared" si="767"/>
        <v>0</v>
      </c>
      <c r="T4272" s="1" t="e">
        <v>#N/A</v>
      </c>
    </row>
    <row r="4273" spans="1:20" x14ac:dyDescent="0.25">
      <c r="A4273" s="2" t="str">
        <f t="shared" si="755"/>
        <v>102019</v>
      </c>
      <c r="B4273" s="11">
        <v>43757</v>
      </c>
      <c r="C4273" s="2" t="s">
        <v>4803</v>
      </c>
      <c r="D4273" s="2" t="s">
        <v>462</v>
      </c>
      <c r="E4273" s="2" t="s">
        <v>463</v>
      </c>
      <c r="F4273" s="2">
        <v>25134</v>
      </c>
      <c r="J4273" s="2">
        <v>21300</v>
      </c>
      <c r="L4273" s="2">
        <f t="shared" si="762"/>
        <v>3834</v>
      </c>
      <c r="M4273" s="2">
        <f t="shared" si="763"/>
        <v>1917</v>
      </c>
      <c r="N4273" s="2">
        <f t="shared" si="764"/>
        <v>1917</v>
      </c>
      <c r="O4273" s="2">
        <f t="shared" si="765"/>
        <v>0</v>
      </c>
      <c r="P4273" s="2">
        <f t="shared" si="766"/>
        <v>25134</v>
      </c>
      <c r="Q4273" s="14">
        <f t="shared" si="767"/>
        <v>0</v>
      </c>
      <c r="T4273" s="1" t="e">
        <v>#N/A</v>
      </c>
    </row>
    <row r="4274" spans="1:20" x14ac:dyDescent="0.25">
      <c r="A4274" s="2" t="str">
        <f t="shared" si="755"/>
        <v>102019</v>
      </c>
      <c r="B4274" s="11">
        <v>43762</v>
      </c>
      <c r="C4274" s="2" t="s">
        <v>4804</v>
      </c>
      <c r="D4274" s="2" t="s">
        <v>462</v>
      </c>
      <c r="E4274" s="2" t="s">
        <v>463</v>
      </c>
      <c r="F4274" s="2">
        <v>20720</v>
      </c>
      <c r="I4274" s="17">
        <v>18500</v>
      </c>
      <c r="J4274" s="2"/>
      <c r="L4274" s="2">
        <f t="shared" si="762"/>
        <v>2220</v>
      </c>
      <c r="M4274" s="2">
        <f t="shared" si="763"/>
        <v>1110</v>
      </c>
      <c r="N4274" s="2">
        <f t="shared" si="764"/>
        <v>1110</v>
      </c>
      <c r="O4274" s="2">
        <f t="shared" si="765"/>
        <v>0</v>
      </c>
      <c r="P4274" s="2">
        <f t="shared" si="766"/>
        <v>20720</v>
      </c>
      <c r="Q4274" s="14">
        <f t="shared" si="767"/>
        <v>0</v>
      </c>
      <c r="T4274" s="1" t="e">
        <v>#N/A</v>
      </c>
    </row>
    <row r="4275" spans="1:20" x14ac:dyDescent="0.25">
      <c r="A4275" s="2" t="str">
        <f t="shared" si="755"/>
        <v>102019</v>
      </c>
      <c r="B4275" s="11">
        <v>43762</v>
      </c>
      <c r="C4275" s="2" t="s">
        <v>4805</v>
      </c>
      <c r="D4275" s="2" t="s">
        <v>462</v>
      </c>
      <c r="E4275" s="2" t="s">
        <v>463</v>
      </c>
      <c r="F4275" s="2">
        <v>136880</v>
      </c>
      <c r="J4275" s="2">
        <v>116000</v>
      </c>
      <c r="L4275" s="2">
        <f t="shared" si="762"/>
        <v>20880</v>
      </c>
      <c r="M4275" s="2">
        <f t="shared" si="763"/>
        <v>10440</v>
      </c>
      <c r="N4275" s="2">
        <f t="shared" si="764"/>
        <v>10440</v>
      </c>
      <c r="O4275" s="2">
        <f t="shared" si="765"/>
        <v>0</v>
      </c>
      <c r="P4275" s="2">
        <f t="shared" si="766"/>
        <v>136880</v>
      </c>
      <c r="Q4275" s="14">
        <f t="shared" si="767"/>
        <v>0</v>
      </c>
      <c r="T4275" s="1" t="e">
        <v>#N/A</v>
      </c>
    </row>
    <row r="4276" spans="1:20" x14ac:dyDescent="0.25">
      <c r="A4276" s="2" t="str">
        <f t="shared" si="755"/>
        <v>102019</v>
      </c>
      <c r="B4276" s="11">
        <v>43762</v>
      </c>
      <c r="C4276" s="2" t="s">
        <v>4806</v>
      </c>
      <c r="D4276" s="2" t="s">
        <v>462</v>
      </c>
      <c r="E4276" s="2" t="s">
        <v>463</v>
      </c>
      <c r="F4276" s="2">
        <v>64380</v>
      </c>
      <c r="I4276" s="17">
        <v>18500</v>
      </c>
      <c r="J4276" s="2">
        <v>37000</v>
      </c>
      <c r="L4276" s="2">
        <f t="shared" si="762"/>
        <v>8880</v>
      </c>
      <c r="M4276" s="2">
        <f t="shared" si="763"/>
        <v>4440</v>
      </c>
      <c r="N4276" s="2">
        <f t="shared" si="764"/>
        <v>4440</v>
      </c>
      <c r="O4276" s="2">
        <f t="shared" si="765"/>
        <v>0</v>
      </c>
      <c r="P4276" s="2">
        <f t="shared" si="766"/>
        <v>64380</v>
      </c>
      <c r="Q4276" s="14">
        <f t="shared" si="767"/>
        <v>0</v>
      </c>
      <c r="T4276" s="1" t="e">
        <v>#N/A</v>
      </c>
    </row>
    <row r="4277" spans="1:20" x14ac:dyDescent="0.25">
      <c r="A4277" s="2" t="str">
        <f t="shared" si="755"/>
        <v>102019</v>
      </c>
      <c r="B4277" s="11">
        <v>43763</v>
      </c>
      <c r="C4277" s="2" t="s">
        <v>4807</v>
      </c>
      <c r="D4277" s="2" t="s">
        <v>462</v>
      </c>
      <c r="E4277" s="2" t="s">
        <v>463</v>
      </c>
      <c r="F4277" s="2">
        <v>41253</v>
      </c>
      <c r="J4277" s="2">
        <v>34960</v>
      </c>
      <c r="L4277" s="2">
        <f t="shared" si="762"/>
        <v>6292.8</v>
      </c>
      <c r="M4277" s="2">
        <f t="shared" si="763"/>
        <v>3146.4</v>
      </c>
      <c r="N4277" s="2">
        <f t="shared" si="764"/>
        <v>3146.4</v>
      </c>
      <c r="O4277" s="2">
        <f t="shared" si="765"/>
        <v>0</v>
      </c>
      <c r="P4277" s="2">
        <f t="shared" si="766"/>
        <v>41252.800000000003</v>
      </c>
      <c r="Q4277" s="14">
        <f t="shared" si="767"/>
        <v>-0.19999999999708962</v>
      </c>
      <c r="T4277" s="1" t="e">
        <v>#N/A</v>
      </c>
    </row>
    <row r="4278" spans="1:20" x14ac:dyDescent="0.25">
      <c r="A4278" s="2" t="str">
        <f t="shared" si="755"/>
        <v>112019</v>
      </c>
      <c r="B4278" s="11">
        <v>43773</v>
      </c>
      <c r="C4278" s="2" t="s">
        <v>5184</v>
      </c>
      <c r="D4278" s="2" t="s">
        <v>462</v>
      </c>
      <c r="E4278" s="2" t="s">
        <v>463</v>
      </c>
      <c r="F4278" s="2">
        <v>14160</v>
      </c>
      <c r="J4278" s="2">
        <v>12000</v>
      </c>
      <c r="L4278" s="2">
        <f t="shared" si="762"/>
        <v>2160</v>
      </c>
      <c r="M4278" s="2">
        <f t="shared" si="763"/>
        <v>1080</v>
      </c>
      <c r="N4278" s="2">
        <f t="shared" si="764"/>
        <v>1080</v>
      </c>
      <c r="O4278" s="2">
        <f t="shared" si="765"/>
        <v>0</v>
      </c>
      <c r="P4278" s="2">
        <f t="shared" si="766"/>
        <v>14160</v>
      </c>
      <c r="Q4278" s="14">
        <f t="shared" si="767"/>
        <v>0</v>
      </c>
      <c r="T4278" s="1" t="e">
        <v>#N/A</v>
      </c>
    </row>
    <row r="4279" spans="1:20" x14ac:dyDescent="0.25">
      <c r="A4279" s="2" t="str">
        <f t="shared" si="755"/>
        <v>112019</v>
      </c>
      <c r="B4279" s="11">
        <v>43774</v>
      </c>
      <c r="C4279" s="2" t="s">
        <v>5185</v>
      </c>
      <c r="D4279" s="2" t="s">
        <v>462</v>
      </c>
      <c r="E4279" s="2" t="s">
        <v>463</v>
      </c>
      <c r="F4279" s="2">
        <v>14160</v>
      </c>
      <c r="J4279" s="2">
        <v>12000</v>
      </c>
      <c r="L4279" s="2">
        <f t="shared" si="762"/>
        <v>2160</v>
      </c>
      <c r="M4279" s="2">
        <f t="shared" si="763"/>
        <v>1080</v>
      </c>
      <c r="N4279" s="2">
        <f t="shared" si="764"/>
        <v>1080</v>
      </c>
      <c r="O4279" s="2">
        <f t="shared" si="765"/>
        <v>0</v>
      </c>
      <c r="P4279" s="2">
        <f t="shared" si="766"/>
        <v>14160</v>
      </c>
      <c r="Q4279" s="14">
        <f t="shared" si="767"/>
        <v>0</v>
      </c>
      <c r="T4279" s="1" t="e">
        <v>#N/A</v>
      </c>
    </row>
    <row r="4280" spans="1:20" x14ac:dyDescent="0.25">
      <c r="A4280" s="2" t="str">
        <f t="shared" si="755"/>
        <v>112019</v>
      </c>
      <c r="B4280" s="11">
        <v>43774</v>
      </c>
      <c r="C4280" s="2" t="s">
        <v>5186</v>
      </c>
      <c r="D4280" s="2" t="s">
        <v>462</v>
      </c>
      <c r="E4280" s="2" t="s">
        <v>463</v>
      </c>
      <c r="F4280" s="2">
        <v>9912</v>
      </c>
      <c r="J4280" s="2">
        <v>8400</v>
      </c>
      <c r="L4280" s="2">
        <f t="shared" si="762"/>
        <v>1512</v>
      </c>
      <c r="M4280" s="2">
        <f t="shared" si="763"/>
        <v>756</v>
      </c>
      <c r="N4280" s="2">
        <f t="shared" si="764"/>
        <v>756</v>
      </c>
      <c r="O4280" s="2">
        <f t="shared" si="765"/>
        <v>0</v>
      </c>
      <c r="P4280" s="2">
        <f t="shared" si="766"/>
        <v>9912</v>
      </c>
      <c r="Q4280" s="14">
        <f t="shared" si="767"/>
        <v>0</v>
      </c>
      <c r="T4280" s="1" t="e">
        <v>#N/A</v>
      </c>
    </row>
    <row r="4281" spans="1:20" x14ac:dyDescent="0.25">
      <c r="A4281" s="2" t="str">
        <f t="shared" si="755"/>
        <v>112019</v>
      </c>
      <c r="B4281" s="11">
        <v>43775</v>
      </c>
      <c r="C4281" s="2" t="s">
        <v>5187</v>
      </c>
      <c r="D4281" s="2" t="s">
        <v>462</v>
      </c>
      <c r="E4281" s="2" t="s">
        <v>463</v>
      </c>
      <c r="F4281" s="2">
        <v>61903</v>
      </c>
      <c r="J4281" s="2">
        <v>52460</v>
      </c>
      <c r="L4281" s="2">
        <f t="shared" si="762"/>
        <v>9442.7999999999993</v>
      </c>
      <c r="M4281" s="2">
        <f t="shared" si="763"/>
        <v>4721.3999999999996</v>
      </c>
      <c r="N4281" s="2">
        <f t="shared" si="764"/>
        <v>4721.3999999999996</v>
      </c>
      <c r="O4281" s="2">
        <f t="shared" si="765"/>
        <v>0</v>
      </c>
      <c r="P4281" s="2">
        <f t="shared" si="766"/>
        <v>61902.8</v>
      </c>
      <c r="Q4281" s="14">
        <f t="shared" si="767"/>
        <v>-0.19999999999708962</v>
      </c>
      <c r="T4281" s="1" t="e">
        <v>#N/A</v>
      </c>
    </row>
    <row r="4282" spans="1:20" x14ac:dyDescent="0.25">
      <c r="A4282" s="2" t="str">
        <f t="shared" si="755"/>
        <v>112019</v>
      </c>
      <c r="B4282" s="11">
        <v>43775</v>
      </c>
      <c r="C4282" s="2" t="s">
        <v>5188</v>
      </c>
      <c r="D4282" s="2" t="s">
        <v>462</v>
      </c>
      <c r="E4282" s="2" t="s">
        <v>463</v>
      </c>
      <c r="F4282" s="2">
        <v>16992</v>
      </c>
      <c r="J4282" s="2">
        <v>14400</v>
      </c>
      <c r="L4282" s="2">
        <f t="shared" si="762"/>
        <v>2592</v>
      </c>
      <c r="M4282" s="2">
        <f t="shared" si="763"/>
        <v>1296</v>
      </c>
      <c r="N4282" s="2">
        <f t="shared" si="764"/>
        <v>1296</v>
      </c>
      <c r="O4282" s="2">
        <f t="shared" si="765"/>
        <v>0</v>
      </c>
      <c r="P4282" s="2">
        <f t="shared" si="766"/>
        <v>16992</v>
      </c>
      <c r="Q4282" s="14">
        <f t="shared" si="767"/>
        <v>0</v>
      </c>
      <c r="T4282" s="1" t="e">
        <v>#N/A</v>
      </c>
    </row>
    <row r="4283" spans="1:20" x14ac:dyDescent="0.25">
      <c r="A4283" s="2" t="str">
        <f t="shared" si="755"/>
        <v>112019</v>
      </c>
      <c r="B4283" s="11">
        <v>43775</v>
      </c>
      <c r="C4283" s="2" t="s">
        <v>5189</v>
      </c>
      <c r="D4283" s="2" t="s">
        <v>462</v>
      </c>
      <c r="E4283" s="2" t="s">
        <v>463</v>
      </c>
      <c r="F4283" s="2">
        <v>28320</v>
      </c>
      <c r="J4283" s="2">
        <v>24000</v>
      </c>
      <c r="L4283" s="2">
        <f t="shared" si="762"/>
        <v>4320</v>
      </c>
      <c r="M4283" s="2">
        <f t="shared" si="763"/>
        <v>2160</v>
      </c>
      <c r="N4283" s="2">
        <f t="shared" si="764"/>
        <v>2160</v>
      </c>
      <c r="O4283" s="2">
        <f t="shared" si="765"/>
        <v>0</v>
      </c>
      <c r="P4283" s="2">
        <f t="shared" si="766"/>
        <v>28320</v>
      </c>
      <c r="Q4283" s="14">
        <f t="shared" si="767"/>
        <v>0</v>
      </c>
      <c r="T4283" s="1" t="e">
        <v>#N/A</v>
      </c>
    </row>
    <row r="4284" spans="1:20" x14ac:dyDescent="0.25">
      <c r="A4284" s="2" t="str">
        <f t="shared" si="755"/>
        <v>112019</v>
      </c>
      <c r="B4284" s="11">
        <v>43775</v>
      </c>
      <c r="C4284" s="2" t="s">
        <v>5190</v>
      </c>
      <c r="D4284" s="2" t="s">
        <v>462</v>
      </c>
      <c r="E4284" s="2" t="s">
        <v>463</v>
      </c>
      <c r="F4284" s="2">
        <v>31742</v>
      </c>
      <c r="J4284" s="2">
        <v>26900</v>
      </c>
      <c r="L4284" s="2">
        <f t="shared" si="762"/>
        <v>4842</v>
      </c>
      <c r="M4284" s="2">
        <f t="shared" si="763"/>
        <v>2421</v>
      </c>
      <c r="N4284" s="2">
        <f t="shared" si="764"/>
        <v>2421</v>
      </c>
      <c r="O4284" s="2">
        <f t="shared" si="765"/>
        <v>0</v>
      </c>
      <c r="P4284" s="2">
        <f t="shared" si="766"/>
        <v>31742</v>
      </c>
      <c r="Q4284" s="14">
        <f t="shared" si="767"/>
        <v>0</v>
      </c>
      <c r="T4284" s="1" t="e">
        <v>#N/A</v>
      </c>
    </row>
    <row r="4285" spans="1:20" x14ac:dyDescent="0.25">
      <c r="A4285" s="2" t="str">
        <f t="shared" si="755"/>
        <v>112019</v>
      </c>
      <c r="B4285" s="11">
        <v>43777</v>
      </c>
      <c r="C4285" s="2" t="s">
        <v>5191</v>
      </c>
      <c r="D4285" s="2" t="s">
        <v>462</v>
      </c>
      <c r="E4285" s="2" t="s">
        <v>463</v>
      </c>
      <c r="F4285" s="2">
        <v>27376</v>
      </c>
      <c r="J4285" s="2">
        <v>23200</v>
      </c>
      <c r="L4285" s="2">
        <f t="shared" si="762"/>
        <v>4176</v>
      </c>
      <c r="M4285" s="2">
        <f t="shared" si="763"/>
        <v>2088</v>
      </c>
      <c r="N4285" s="2">
        <f t="shared" si="764"/>
        <v>2088</v>
      </c>
      <c r="O4285" s="2">
        <f t="shared" si="765"/>
        <v>0</v>
      </c>
      <c r="P4285" s="2">
        <f t="shared" si="766"/>
        <v>27376</v>
      </c>
      <c r="Q4285" s="14">
        <f t="shared" si="767"/>
        <v>0</v>
      </c>
      <c r="T4285" s="1" t="e">
        <v>#N/A</v>
      </c>
    </row>
    <row r="4286" spans="1:20" x14ac:dyDescent="0.25">
      <c r="A4286" s="2" t="str">
        <f t="shared" si="755"/>
        <v>112019</v>
      </c>
      <c r="B4286" s="11">
        <v>43780</v>
      </c>
      <c r="C4286" s="2" t="s">
        <v>5192</v>
      </c>
      <c r="D4286" s="2" t="s">
        <v>462</v>
      </c>
      <c r="E4286" s="2" t="s">
        <v>463</v>
      </c>
      <c r="F4286" s="2">
        <v>106554</v>
      </c>
      <c r="J4286" s="2">
        <v>90300</v>
      </c>
      <c r="L4286" s="2">
        <f t="shared" si="762"/>
        <v>16254</v>
      </c>
      <c r="M4286" s="2">
        <f t="shared" si="763"/>
        <v>8127</v>
      </c>
      <c r="N4286" s="2">
        <f t="shared" si="764"/>
        <v>8127</v>
      </c>
      <c r="O4286" s="2">
        <f t="shared" si="765"/>
        <v>0</v>
      </c>
      <c r="P4286" s="2">
        <f t="shared" si="766"/>
        <v>106554</v>
      </c>
      <c r="Q4286" s="14">
        <f t="shared" si="767"/>
        <v>0</v>
      </c>
      <c r="T4286" s="1" t="e">
        <v>#N/A</v>
      </c>
    </row>
    <row r="4287" spans="1:20" x14ac:dyDescent="0.25">
      <c r="A4287" s="2" t="str">
        <f t="shared" si="755"/>
        <v>112019</v>
      </c>
      <c r="B4287" s="11">
        <v>43780</v>
      </c>
      <c r="C4287" s="2" t="s">
        <v>5193</v>
      </c>
      <c r="D4287" s="2" t="s">
        <v>462</v>
      </c>
      <c r="E4287" s="2" t="s">
        <v>463</v>
      </c>
      <c r="F4287" s="2">
        <v>136880</v>
      </c>
      <c r="J4287" s="2">
        <v>116000</v>
      </c>
      <c r="L4287" s="2">
        <f t="shared" si="762"/>
        <v>20880</v>
      </c>
      <c r="M4287" s="2">
        <f t="shared" si="763"/>
        <v>10440</v>
      </c>
      <c r="N4287" s="2">
        <f t="shared" si="764"/>
        <v>10440</v>
      </c>
      <c r="O4287" s="2">
        <f t="shared" si="765"/>
        <v>0</v>
      </c>
      <c r="P4287" s="2">
        <f t="shared" si="766"/>
        <v>136880</v>
      </c>
      <c r="Q4287" s="14">
        <f t="shared" si="767"/>
        <v>0</v>
      </c>
      <c r="T4287" s="1" t="e">
        <v>#N/A</v>
      </c>
    </row>
    <row r="4288" spans="1:20" x14ac:dyDescent="0.25">
      <c r="A4288" s="2" t="str">
        <f t="shared" si="755"/>
        <v>112019</v>
      </c>
      <c r="B4288" s="11">
        <v>43794</v>
      </c>
      <c r="C4288" s="2" t="s">
        <v>5194</v>
      </c>
      <c r="D4288" s="2" t="s">
        <v>462</v>
      </c>
      <c r="E4288" s="2" t="s">
        <v>463</v>
      </c>
      <c r="F4288" s="2">
        <v>9588</v>
      </c>
      <c r="J4288" s="2">
        <v>8125</v>
      </c>
      <c r="L4288" s="2">
        <f t="shared" si="762"/>
        <v>1462.5</v>
      </c>
      <c r="M4288" s="2">
        <f t="shared" si="763"/>
        <v>731.25</v>
      </c>
      <c r="N4288" s="2">
        <f t="shared" si="764"/>
        <v>731.25</v>
      </c>
      <c r="O4288" s="2">
        <f t="shared" si="765"/>
        <v>0</v>
      </c>
      <c r="P4288" s="2">
        <f t="shared" si="766"/>
        <v>9587.5</v>
      </c>
      <c r="Q4288" s="14">
        <f t="shared" si="767"/>
        <v>-0.5</v>
      </c>
      <c r="T4288" s="1" t="e">
        <v>#N/A</v>
      </c>
    </row>
    <row r="4289" spans="1:20" x14ac:dyDescent="0.25">
      <c r="A4289" s="2" t="str">
        <f t="shared" si="755"/>
        <v>112019</v>
      </c>
      <c r="B4289" s="11">
        <v>43799</v>
      </c>
      <c r="C4289" s="2" t="s">
        <v>5195</v>
      </c>
      <c r="D4289" s="2" t="s">
        <v>462</v>
      </c>
      <c r="E4289" s="2" t="s">
        <v>463</v>
      </c>
      <c r="F4289" s="2">
        <v>55224</v>
      </c>
      <c r="J4289" s="2">
        <v>46800</v>
      </c>
      <c r="L4289" s="2">
        <f t="shared" si="762"/>
        <v>8424</v>
      </c>
      <c r="M4289" s="2">
        <f t="shared" si="763"/>
        <v>4212</v>
      </c>
      <c r="N4289" s="2">
        <f t="shared" si="764"/>
        <v>4212</v>
      </c>
      <c r="O4289" s="2">
        <f t="shared" si="765"/>
        <v>0</v>
      </c>
      <c r="P4289" s="2">
        <f t="shared" si="766"/>
        <v>55224</v>
      </c>
      <c r="Q4289" s="14">
        <f t="shared" si="767"/>
        <v>0</v>
      </c>
      <c r="T4289" s="1" t="e">
        <v>#N/A</v>
      </c>
    </row>
    <row r="4290" spans="1:20" x14ac:dyDescent="0.25">
      <c r="A4290" s="2" t="str">
        <f t="shared" si="755"/>
        <v>112019</v>
      </c>
      <c r="B4290" s="11">
        <v>43799</v>
      </c>
      <c r="C4290" s="2" t="s">
        <v>5196</v>
      </c>
      <c r="D4290" s="2" t="s">
        <v>462</v>
      </c>
      <c r="E4290" s="2" t="s">
        <v>463</v>
      </c>
      <c r="F4290" s="2">
        <v>20720</v>
      </c>
      <c r="I4290" s="17">
        <v>18500</v>
      </c>
      <c r="J4290" s="2"/>
      <c r="L4290" s="2">
        <f t="shared" si="762"/>
        <v>2220</v>
      </c>
      <c r="M4290" s="2">
        <f t="shared" si="763"/>
        <v>1110</v>
      </c>
      <c r="N4290" s="2">
        <f t="shared" si="764"/>
        <v>1110</v>
      </c>
      <c r="O4290" s="2">
        <f t="shared" si="765"/>
        <v>0</v>
      </c>
      <c r="P4290" s="2">
        <f t="shared" si="766"/>
        <v>20720</v>
      </c>
      <c r="Q4290" s="14">
        <f t="shared" si="767"/>
        <v>0</v>
      </c>
      <c r="T4290" s="1" t="e">
        <v>#N/A</v>
      </c>
    </row>
    <row r="4291" spans="1:20" x14ac:dyDescent="0.25">
      <c r="A4291" s="2" t="str">
        <f t="shared" si="755"/>
        <v>122019</v>
      </c>
      <c r="B4291" s="11">
        <v>43804</v>
      </c>
      <c r="C4291" s="2" t="s">
        <v>5629</v>
      </c>
      <c r="D4291" s="2" t="s">
        <v>462</v>
      </c>
      <c r="E4291" s="2" t="s">
        <v>463</v>
      </c>
      <c r="F4291" s="2">
        <v>3752</v>
      </c>
      <c r="J4291" s="2">
        <v>3180</v>
      </c>
      <c r="L4291" s="2">
        <f t="shared" si="762"/>
        <v>572.4</v>
      </c>
      <c r="M4291" s="2">
        <f t="shared" si="763"/>
        <v>286.2</v>
      </c>
      <c r="N4291" s="2">
        <f t="shared" si="764"/>
        <v>286.2</v>
      </c>
      <c r="O4291" s="2">
        <f t="shared" si="765"/>
        <v>0</v>
      </c>
      <c r="P4291" s="2">
        <f t="shared" si="766"/>
        <v>3752.4</v>
      </c>
      <c r="Q4291" s="14">
        <f t="shared" si="767"/>
        <v>0.40000000000009095</v>
      </c>
      <c r="T4291" s="1" t="e">
        <v>#N/A</v>
      </c>
    </row>
    <row r="4292" spans="1:20" x14ac:dyDescent="0.25">
      <c r="A4292" s="2" t="str">
        <f t="shared" si="755"/>
        <v>122019</v>
      </c>
      <c r="B4292" s="11">
        <v>43808</v>
      </c>
      <c r="C4292" s="2" t="s">
        <v>5630</v>
      </c>
      <c r="D4292" s="2" t="s">
        <v>462</v>
      </c>
      <c r="E4292" s="2" t="s">
        <v>463</v>
      </c>
      <c r="F4292" s="2">
        <v>68440</v>
      </c>
      <c r="J4292" s="2">
        <v>58000</v>
      </c>
      <c r="L4292" s="2">
        <f t="shared" si="762"/>
        <v>10440</v>
      </c>
      <c r="M4292" s="2">
        <f t="shared" si="763"/>
        <v>5220</v>
      </c>
      <c r="N4292" s="2">
        <f t="shared" si="764"/>
        <v>5220</v>
      </c>
      <c r="O4292" s="2">
        <f t="shared" si="765"/>
        <v>0</v>
      </c>
      <c r="P4292" s="2">
        <f t="shared" si="766"/>
        <v>68440</v>
      </c>
      <c r="Q4292" s="14">
        <f t="shared" si="767"/>
        <v>0</v>
      </c>
      <c r="T4292" s="1" t="e">
        <v>#N/A</v>
      </c>
    </row>
    <row r="4293" spans="1:20" x14ac:dyDescent="0.25">
      <c r="A4293" s="2" t="str">
        <f t="shared" si="755"/>
        <v>122019</v>
      </c>
      <c r="B4293" s="11">
        <v>43809</v>
      </c>
      <c r="C4293" s="2" t="s">
        <v>5631</v>
      </c>
      <c r="D4293" s="2" t="s">
        <v>462</v>
      </c>
      <c r="E4293" s="2" t="s">
        <v>463</v>
      </c>
      <c r="F4293" s="2">
        <v>8190</v>
      </c>
      <c r="H4293" s="17">
        <v>7800</v>
      </c>
      <c r="J4293" s="2"/>
      <c r="L4293" s="2">
        <f t="shared" si="762"/>
        <v>390</v>
      </c>
      <c r="M4293" s="2">
        <f t="shared" si="763"/>
        <v>195</v>
      </c>
      <c r="N4293" s="2">
        <f t="shared" si="764"/>
        <v>195</v>
      </c>
      <c r="O4293" s="2">
        <f t="shared" si="765"/>
        <v>0</v>
      </c>
      <c r="P4293" s="2">
        <f t="shared" si="766"/>
        <v>8190</v>
      </c>
      <c r="Q4293" s="14">
        <f t="shared" si="767"/>
        <v>0</v>
      </c>
      <c r="T4293" s="1" t="e">
        <v>#N/A</v>
      </c>
    </row>
    <row r="4294" spans="1:20" x14ac:dyDescent="0.25">
      <c r="A4294" s="2" t="str">
        <f t="shared" si="755"/>
        <v>122019</v>
      </c>
      <c r="B4294" s="11">
        <v>43818</v>
      </c>
      <c r="C4294" s="2" t="s">
        <v>5632</v>
      </c>
      <c r="D4294" s="2" t="s">
        <v>462</v>
      </c>
      <c r="E4294" s="2" t="s">
        <v>463</v>
      </c>
      <c r="F4294" s="2">
        <v>14514</v>
      </c>
      <c r="J4294" s="2">
        <v>12300</v>
      </c>
      <c r="L4294" s="2">
        <f t="shared" si="762"/>
        <v>2214</v>
      </c>
      <c r="M4294" s="2">
        <f t="shared" si="763"/>
        <v>1107</v>
      </c>
      <c r="N4294" s="2">
        <f t="shared" si="764"/>
        <v>1107</v>
      </c>
      <c r="O4294" s="2">
        <f t="shared" si="765"/>
        <v>0</v>
      </c>
      <c r="P4294" s="2">
        <f t="shared" si="766"/>
        <v>14514</v>
      </c>
      <c r="Q4294" s="14">
        <f t="shared" si="767"/>
        <v>0</v>
      </c>
      <c r="T4294" s="1" t="e">
        <v>#N/A</v>
      </c>
    </row>
    <row r="4295" spans="1:20" x14ac:dyDescent="0.25">
      <c r="A4295" s="2" t="str">
        <f t="shared" si="755"/>
        <v>122019</v>
      </c>
      <c r="B4295" s="11">
        <v>43822</v>
      </c>
      <c r="C4295" s="2" t="s">
        <v>5633</v>
      </c>
      <c r="D4295" s="2" t="s">
        <v>462</v>
      </c>
      <c r="E4295" s="2" t="s">
        <v>463</v>
      </c>
      <c r="F4295" s="2">
        <v>29028</v>
      </c>
      <c r="J4295" s="2">
        <v>24600</v>
      </c>
      <c r="L4295" s="2">
        <f t="shared" si="762"/>
        <v>4428</v>
      </c>
      <c r="M4295" s="2">
        <f t="shared" si="763"/>
        <v>2214</v>
      </c>
      <c r="N4295" s="2">
        <f t="shared" si="764"/>
        <v>2214</v>
      </c>
      <c r="O4295" s="2">
        <f t="shared" si="765"/>
        <v>0</v>
      </c>
      <c r="P4295" s="2">
        <f t="shared" si="766"/>
        <v>29028</v>
      </c>
      <c r="Q4295" s="14">
        <f t="shared" si="767"/>
        <v>0</v>
      </c>
      <c r="T4295" s="1" t="e">
        <v>#N/A</v>
      </c>
    </row>
    <row r="4296" spans="1:20" x14ac:dyDescent="0.25">
      <c r="A4296" s="2" t="str">
        <f t="shared" si="755"/>
        <v>122019</v>
      </c>
      <c r="B4296" s="11">
        <v>43823</v>
      </c>
      <c r="C4296" s="2" t="s">
        <v>5634</v>
      </c>
      <c r="D4296" s="2" t="s">
        <v>462</v>
      </c>
      <c r="E4296" s="2" t="s">
        <v>463</v>
      </c>
      <c r="F4296" s="2">
        <v>28331</v>
      </c>
      <c r="I4296" s="17">
        <v>18500</v>
      </c>
      <c r="J4296" s="2">
        <v>6450</v>
      </c>
      <c r="L4296" s="2">
        <f t="shared" si="762"/>
        <v>3381</v>
      </c>
      <c r="M4296" s="2">
        <f t="shared" si="763"/>
        <v>1690.5</v>
      </c>
      <c r="N4296" s="2">
        <f t="shared" si="764"/>
        <v>1690.5</v>
      </c>
      <c r="O4296" s="2">
        <f t="shared" si="765"/>
        <v>0</v>
      </c>
      <c r="P4296" s="2">
        <f t="shared" si="766"/>
        <v>28331</v>
      </c>
      <c r="Q4296" s="14">
        <f t="shared" si="767"/>
        <v>0</v>
      </c>
      <c r="T4296" s="1" t="e">
        <v>#N/A</v>
      </c>
    </row>
    <row r="4297" spans="1:20" x14ac:dyDescent="0.25">
      <c r="A4297" s="2" t="str">
        <f t="shared" si="755"/>
        <v>122019</v>
      </c>
      <c r="B4297" s="11">
        <v>43826</v>
      </c>
      <c r="C4297" s="2" t="s">
        <v>5635</v>
      </c>
      <c r="D4297" s="2" t="s">
        <v>462</v>
      </c>
      <c r="E4297" s="2" t="s">
        <v>463</v>
      </c>
      <c r="F4297" s="2">
        <v>154816</v>
      </c>
      <c r="J4297" s="2">
        <v>131200</v>
      </c>
      <c r="L4297" s="2">
        <f t="shared" si="762"/>
        <v>23616</v>
      </c>
      <c r="M4297" s="2">
        <f t="shared" si="763"/>
        <v>11808</v>
      </c>
      <c r="N4297" s="2">
        <f t="shared" si="764"/>
        <v>11808</v>
      </c>
      <c r="O4297" s="2">
        <f t="shared" si="765"/>
        <v>0</v>
      </c>
      <c r="P4297" s="2">
        <f t="shared" si="766"/>
        <v>154816</v>
      </c>
      <c r="Q4297" s="14">
        <f t="shared" si="767"/>
        <v>0</v>
      </c>
      <c r="T4297" s="1" t="e">
        <v>#N/A</v>
      </c>
    </row>
    <row r="4298" spans="1:20" x14ac:dyDescent="0.25">
      <c r="A4298" s="2" t="str">
        <f t="shared" si="755"/>
        <v>122019</v>
      </c>
      <c r="B4298" s="11">
        <v>43826</v>
      </c>
      <c r="C4298" s="2" t="s">
        <v>5636</v>
      </c>
      <c r="D4298" s="2" t="s">
        <v>462</v>
      </c>
      <c r="E4298" s="2" t="s">
        <v>463</v>
      </c>
      <c r="F4298" s="2">
        <v>20720</v>
      </c>
      <c r="I4298" s="17">
        <v>18500</v>
      </c>
      <c r="J4298" s="2"/>
      <c r="L4298" s="2">
        <f t="shared" si="762"/>
        <v>2220</v>
      </c>
      <c r="M4298" s="2">
        <f t="shared" si="763"/>
        <v>1110</v>
      </c>
      <c r="N4298" s="2">
        <f t="shared" si="764"/>
        <v>1110</v>
      </c>
      <c r="O4298" s="2">
        <f t="shared" si="765"/>
        <v>0</v>
      </c>
      <c r="P4298" s="2">
        <f t="shared" si="766"/>
        <v>20720</v>
      </c>
      <c r="Q4298" s="14">
        <f t="shared" si="767"/>
        <v>0</v>
      </c>
      <c r="T4298" s="1" t="e">
        <v>#N/A</v>
      </c>
    </row>
    <row r="4299" spans="1:20" x14ac:dyDescent="0.25">
      <c r="A4299" s="2" t="str">
        <f t="shared" ref="A4299:A4362" si="768">TEXT(B4299,"MMYYYY")</f>
        <v>012020</v>
      </c>
      <c r="B4299" s="11">
        <v>43837</v>
      </c>
      <c r="C4299" s="2" t="s">
        <v>464</v>
      </c>
      <c r="D4299" s="2" t="s">
        <v>462</v>
      </c>
      <c r="E4299" s="2" t="s">
        <v>463</v>
      </c>
      <c r="F4299" s="2">
        <v>13334</v>
      </c>
      <c r="J4299" s="2">
        <v>11300</v>
      </c>
      <c r="L4299" s="2">
        <f t="shared" si="762"/>
        <v>2034</v>
      </c>
      <c r="M4299" s="2">
        <f t="shared" si="763"/>
        <v>1017</v>
      </c>
      <c r="N4299" s="2">
        <f t="shared" si="764"/>
        <v>1017</v>
      </c>
      <c r="O4299" s="2">
        <f t="shared" si="765"/>
        <v>0</v>
      </c>
      <c r="P4299" s="2">
        <f t="shared" si="766"/>
        <v>13334</v>
      </c>
      <c r="Q4299" s="14">
        <f t="shared" si="767"/>
        <v>0</v>
      </c>
      <c r="T4299" s="1" t="e">
        <v>#N/A</v>
      </c>
    </row>
    <row r="4300" spans="1:20" x14ac:dyDescent="0.25">
      <c r="A4300" s="2" t="str">
        <f t="shared" si="768"/>
        <v>012020</v>
      </c>
      <c r="B4300" s="11">
        <v>43844</v>
      </c>
      <c r="C4300" s="2" t="s">
        <v>465</v>
      </c>
      <c r="D4300" s="2" t="s">
        <v>462</v>
      </c>
      <c r="E4300" s="2" t="s">
        <v>463</v>
      </c>
      <c r="F4300" s="2">
        <v>40002</v>
      </c>
      <c r="J4300" s="2">
        <v>33900</v>
      </c>
      <c r="L4300" s="2">
        <f t="shared" ref="L4300:L4326" si="769">+(H4300*$H$1/100)+(I4300*$I$1/100)+(J4300*$J$1/100)+(K4300*$K$1/100)</f>
        <v>6102</v>
      </c>
      <c r="M4300" s="2">
        <f t="shared" ref="M4300:M4326" si="770">+IF(VALUE(LEFT(D4300,2))=33,L4300/2,0)</f>
        <v>3051</v>
      </c>
      <c r="N4300" s="2">
        <f t="shared" ref="N4300:N4326" si="771">+M4300</f>
        <v>3051</v>
      </c>
      <c r="O4300" s="2">
        <f t="shared" ref="O4300:O4326" si="772">+IF(VALUE(LEFT(D4300,2))=33,0,L4300)</f>
        <v>0</v>
      </c>
      <c r="P4300" s="2">
        <f t="shared" ref="P4300:P4326" si="773">H4300+I4300+J4300+K4300+L4300+G4300</f>
        <v>40002</v>
      </c>
      <c r="Q4300" s="14">
        <f t="shared" ref="Q4300:Q4326" si="774">P4300-F4300</f>
        <v>0</v>
      </c>
      <c r="T4300" s="1" t="e">
        <v>#N/A</v>
      </c>
    </row>
    <row r="4301" spans="1:20" x14ac:dyDescent="0.25">
      <c r="A4301" s="2" t="str">
        <f t="shared" si="768"/>
        <v>012020</v>
      </c>
      <c r="B4301" s="11">
        <v>43844</v>
      </c>
      <c r="C4301" s="2" t="s">
        <v>466</v>
      </c>
      <c r="D4301" s="2" t="s">
        <v>462</v>
      </c>
      <c r="E4301" s="2" t="s">
        <v>463</v>
      </c>
      <c r="F4301" s="2">
        <v>71980</v>
      </c>
      <c r="J4301" s="2">
        <v>61000</v>
      </c>
      <c r="L4301" s="2">
        <f t="shared" si="769"/>
        <v>10980</v>
      </c>
      <c r="M4301" s="2">
        <f t="shared" si="770"/>
        <v>5490</v>
      </c>
      <c r="N4301" s="2">
        <f t="shared" si="771"/>
        <v>5490</v>
      </c>
      <c r="O4301" s="2">
        <f t="shared" si="772"/>
        <v>0</v>
      </c>
      <c r="P4301" s="2">
        <f t="shared" si="773"/>
        <v>71980</v>
      </c>
      <c r="Q4301" s="14">
        <f t="shared" si="774"/>
        <v>0</v>
      </c>
      <c r="T4301" s="1" t="e">
        <v>#N/A</v>
      </c>
    </row>
    <row r="4302" spans="1:20" x14ac:dyDescent="0.25">
      <c r="A4302" s="2" t="str">
        <f t="shared" si="768"/>
        <v>012020</v>
      </c>
      <c r="B4302" s="11">
        <v>43857</v>
      </c>
      <c r="C4302" s="2" t="s">
        <v>467</v>
      </c>
      <c r="D4302" s="2" t="s">
        <v>462</v>
      </c>
      <c r="E4302" s="2" t="s">
        <v>463</v>
      </c>
      <c r="F4302" s="2">
        <v>68440</v>
      </c>
      <c r="J4302" s="2">
        <v>58000</v>
      </c>
      <c r="L4302" s="2">
        <f t="shared" si="769"/>
        <v>10440</v>
      </c>
      <c r="M4302" s="2">
        <f t="shared" si="770"/>
        <v>5220</v>
      </c>
      <c r="N4302" s="2">
        <f t="shared" si="771"/>
        <v>5220</v>
      </c>
      <c r="O4302" s="2">
        <f t="shared" si="772"/>
        <v>0</v>
      </c>
      <c r="P4302" s="2">
        <f t="shared" si="773"/>
        <v>68440</v>
      </c>
      <c r="Q4302" s="14">
        <f t="shared" si="774"/>
        <v>0</v>
      </c>
      <c r="T4302" s="1" t="e">
        <v>#N/A</v>
      </c>
    </row>
    <row r="4303" spans="1:20" x14ac:dyDescent="0.25">
      <c r="A4303" s="2" t="str">
        <f t="shared" si="768"/>
        <v>012020</v>
      </c>
      <c r="B4303" s="11">
        <v>43859</v>
      </c>
      <c r="C4303" s="2" t="s">
        <v>468</v>
      </c>
      <c r="D4303" s="2" t="s">
        <v>462</v>
      </c>
      <c r="E4303" s="2" t="s">
        <v>463</v>
      </c>
      <c r="F4303" s="2">
        <v>65490</v>
      </c>
      <c r="J4303" s="2">
        <v>55500</v>
      </c>
      <c r="L4303" s="2">
        <f t="shared" si="769"/>
        <v>9990</v>
      </c>
      <c r="M4303" s="2">
        <f t="shared" si="770"/>
        <v>4995</v>
      </c>
      <c r="N4303" s="2">
        <f t="shared" si="771"/>
        <v>4995</v>
      </c>
      <c r="O4303" s="2">
        <f t="shared" si="772"/>
        <v>0</v>
      </c>
      <c r="P4303" s="2">
        <f t="shared" si="773"/>
        <v>65490</v>
      </c>
      <c r="Q4303" s="14">
        <f t="shared" si="774"/>
        <v>0</v>
      </c>
      <c r="T4303" s="1" t="e">
        <v>#N/A</v>
      </c>
    </row>
    <row r="4304" spans="1:20" x14ac:dyDescent="0.25">
      <c r="A4304" s="2" t="str">
        <f t="shared" si="768"/>
        <v>012020</v>
      </c>
      <c r="B4304" s="11">
        <v>43859</v>
      </c>
      <c r="C4304" s="2" t="s">
        <v>469</v>
      </c>
      <c r="D4304" s="2" t="s">
        <v>462</v>
      </c>
      <c r="E4304" s="2" t="s">
        <v>463</v>
      </c>
      <c r="F4304" s="2">
        <v>8190</v>
      </c>
      <c r="H4304" s="17">
        <v>7800</v>
      </c>
      <c r="J4304" s="2"/>
      <c r="L4304" s="2">
        <f t="shared" si="769"/>
        <v>390</v>
      </c>
      <c r="M4304" s="2">
        <f t="shared" si="770"/>
        <v>195</v>
      </c>
      <c r="N4304" s="2">
        <f t="shared" si="771"/>
        <v>195</v>
      </c>
      <c r="O4304" s="2">
        <f t="shared" si="772"/>
        <v>0</v>
      </c>
      <c r="P4304" s="2">
        <f t="shared" si="773"/>
        <v>8190</v>
      </c>
      <c r="Q4304" s="14">
        <f t="shared" si="774"/>
        <v>0</v>
      </c>
      <c r="T4304" s="1" t="e">
        <v>#N/A</v>
      </c>
    </row>
    <row r="4305" spans="1:20" x14ac:dyDescent="0.25">
      <c r="A4305" s="2" t="str">
        <f t="shared" si="768"/>
        <v>012020</v>
      </c>
      <c r="B4305" s="11">
        <v>43861</v>
      </c>
      <c r="C4305" s="2" t="s">
        <v>470</v>
      </c>
      <c r="D4305" s="2" t="s">
        <v>462</v>
      </c>
      <c r="E4305" s="2" t="s">
        <v>463</v>
      </c>
      <c r="F4305" s="2">
        <v>29028</v>
      </c>
      <c r="J4305" s="2">
        <v>24600</v>
      </c>
      <c r="L4305" s="2">
        <f t="shared" si="769"/>
        <v>4428</v>
      </c>
      <c r="M4305" s="2">
        <f t="shared" si="770"/>
        <v>2214</v>
      </c>
      <c r="N4305" s="2">
        <f t="shared" si="771"/>
        <v>2214</v>
      </c>
      <c r="O4305" s="2">
        <f t="shared" si="772"/>
        <v>0</v>
      </c>
      <c r="P4305" s="2">
        <f t="shared" si="773"/>
        <v>29028</v>
      </c>
      <c r="Q4305" s="14">
        <f t="shared" si="774"/>
        <v>0</v>
      </c>
      <c r="T4305" s="1" t="e">
        <v>#N/A</v>
      </c>
    </row>
    <row r="4306" spans="1:20" x14ac:dyDescent="0.25">
      <c r="A4306" s="2" t="str">
        <f t="shared" si="768"/>
        <v>022020</v>
      </c>
      <c r="B4306" s="11">
        <v>43864</v>
      </c>
      <c r="C4306" s="2" t="s">
        <v>1082</v>
      </c>
      <c r="D4306" s="2" t="s">
        <v>462</v>
      </c>
      <c r="E4306" s="2" t="s">
        <v>463</v>
      </c>
      <c r="F4306" s="2">
        <v>8288</v>
      </c>
      <c r="I4306" s="17">
        <v>7400</v>
      </c>
      <c r="J4306" s="2"/>
      <c r="L4306" s="2">
        <f t="shared" si="769"/>
        <v>888</v>
      </c>
      <c r="M4306" s="2">
        <f t="shared" si="770"/>
        <v>444</v>
      </c>
      <c r="N4306" s="2">
        <f t="shared" si="771"/>
        <v>444</v>
      </c>
      <c r="O4306" s="2">
        <f t="shared" si="772"/>
        <v>0</v>
      </c>
      <c r="P4306" s="2">
        <f t="shared" si="773"/>
        <v>8288</v>
      </c>
      <c r="Q4306" s="14">
        <f t="shared" si="774"/>
        <v>0</v>
      </c>
      <c r="T4306" s="1" t="e">
        <v>#N/A</v>
      </c>
    </row>
    <row r="4307" spans="1:20" x14ac:dyDescent="0.25">
      <c r="A4307" s="2" t="str">
        <f t="shared" si="768"/>
        <v>022020</v>
      </c>
      <c r="B4307" s="11">
        <v>43868</v>
      </c>
      <c r="C4307" s="2" t="s">
        <v>1083</v>
      </c>
      <c r="D4307" s="2" t="s">
        <v>462</v>
      </c>
      <c r="E4307" s="2" t="s">
        <v>463</v>
      </c>
      <c r="F4307" s="2">
        <v>136880</v>
      </c>
      <c r="J4307" s="2">
        <v>116000</v>
      </c>
      <c r="L4307" s="2">
        <f t="shared" si="769"/>
        <v>20880</v>
      </c>
      <c r="M4307" s="2">
        <f t="shared" si="770"/>
        <v>10440</v>
      </c>
      <c r="N4307" s="2">
        <f t="shared" si="771"/>
        <v>10440</v>
      </c>
      <c r="O4307" s="2">
        <f t="shared" si="772"/>
        <v>0</v>
      </c>
      <c r="P4307" s="2">
        <f t="shared" si="773"/>
        <v>136880</v>
      </c>
      <c r="Q4307" s="14">
        <f t="shared" si="774"/>
        <v>0</v>
      </c>
      <c r="T4307" s="1" t="e">
        <v>#N/A</v>
      </c>
    </row>
    <row r="4308" spans="1:20" x14ac:dyDescent="0.25">
      <c r="A4308" s="2" t="str">
        <f t="shared" si="768"/>
        <v>022020</v>
      </c>
      <c r="B4308" s="11">
        <v>43869</v>
      </c>
      <c r="C4308" s="2" t="s">
        <v>1084</v>
      </c>
      <c r="D4308" s="2" t="s">
        <v>462</v>
      </c>
      <c r="E4308" s="2" t="s">
        <v>463</v>
      </c>
      <c r="F4308" s="2">
        <v>9145</v>
      </c>
      <c r="J4308" s="2">
        <v>7750</v>
      </c>
      <c r="L4308" s="2">
        <f t="shared" si="769"/>
        <v>1395</v>
      </c>
      <c r="M4308" s="2">
        <f t="shared" si="770"/>
        <v>697.5</v>
      </c>
      <c r="N4308" s="2">
        <f t="shared" si="771"/>
        <v>697.5</v>
      </c>
      <c r="O4308" s="2">
        <f t="shared" si="772"/>
        <v>0</v>
      </c>
      <c r="P4308" s="2">
        <f t="shared" si="773"/>
        <v>9145</v>
      </c>
      <c r="Q4308" s="14">
        <f t="shared" si="774"/>
        <v>0</v>
      </c>
      <c r="T4308" s="1" t="e">
        <v>#N/A</v>
      </c>
    </row>
    <row r="4309" spans="1:20" x14ac:dyDescent="0.25">
      <c r="A4309" s="2" t="str">
        <f t="shared" si="768"/>
        <v>022020</v>
      </c>
      <c r="B4309" s="11">
        <v>43872</v>
      </c>
      <c r="C4309" s="2" t="s">
        <v>1085</v>
      </c>
      <c r="D4309" s="2" t="s">
        <v>462</v>
      </c>
      <c r="E4309" s="2" t="s">
        <v>463</v>
      </c>
      <c r="F4309" s="2">
        <v>7080</v>
      </c>
      <c r="J4309" s="2">
        <v>6000</v>
      </c>
      <c r="L4309" s="2">
        <f t="shared" si="769"/>
        <v>1080</v>
      </c>
      <c r="M4309" s="2">
        <f t="shared" si="770"/>
        <v>540</v>
      </c>
      <c r="N4309" s="2">
        <f t="shared" si="771"/>
        <v>540</v>
      </c>
      <c r="O4309" s="2">
        <f t="shared" si="772"/>
        <v>0</v>
      </c>
      <c r="P4309" s="2">
        <f t="shared" si="773"/>
        <v>7080</v>
      </c>
      <c r="Q4309" s="14">
        <f t="shared" si="774"/>
        <v>0</v>
      </c>
      <c r="T4309" s="1" t="e">
        <v>#N/A</v>
      </c>
    </row>
    <row r="4310" spans="1:20" x14ac:dyDescent="0.25">
      <c r="A4310" s="2" t="str">
        <f t="shared" si="768"/>
        <v>022020</v>
      </c>
      <c r="B4310" s="11">
        <v>43874</v>
      </c>
      <c r="C4310" s="2" t="s">
        <v>1086</v>
      </c>
      <c r="D4310" s="2" t="s">
        <v>462</v>
      </c>
      <c r="E4310" s="2" t="s">
        <v>463</v>
      </c>
      <c r="F4310" s="2">
        <v>12432</v>
      </c>
      <c r="I4310" s="17">
        <v>11100</v>
      </c>
      <c r="J4310" s="2"/>
      <c r="L4310" s="2">
        <f t="shared" si="769"/>
        <v>1332</v>
      </c>
      <c r="M4310" s="2">
        <f t="shared" si="770"/>
        <v>666</v>
      </c>
      <c r="N4310" s="2">
        <f t="shared" si="771"/>
        <v>666</v>
      </c>
      <c r="O4310" s="2">
        <f t="shared" si="772"/>
        <v>0</v>
      </c>
      <c r="P4310" s="2">
        <f t="shared" si="773"/>
        <v>12432</v>
      </c>
      <c r="Q4310" s="14">
        <f t="shared" si="774"/>
        <v>0</v>
      </c>
      <c r="T4310" s="1" t="e">
        <v>#N/A</v>
      </c>
    </row>
    <row r="4311" spans="1:20" x14ac:dyDescent="0.25">
      <c r="A4311" s="2" t="str">
        <f t="shared" si="768"/>
        <v>022020</v>
      </c>
      <c r="B4311" s="11">
        <v>43879</v>
      </c>
      <c r="C4311" s="2" t="s">
        <v>1087</v>
      </c>
      <c r="D4311" s="2" t="s">
        <v>462</v>
      </c>
      <c r="E4311" s="2" t="s">
        <v>463</v>
      </c>
      <c r="F4311" s="2">
        <v>29028</v>
      </c>
      <c r="J4311" s="2">
        <v>24600</v>
      </c>
      <c r="L4311" s="2">
        <f t="shared" si="769"/>
        <v>4428</v>
      </c>
      <c r="M4311" s="2">
        <f t="shared" si="770"/>
        <v>2214</v>
      </c>
      <c r="N4311" s="2">
        <f t="shared" si="771"/>
        <v>2214</v>
      </c>
      <c r="O4311" s="2">
        <f t="shared" si="772"/>
        <v>0</v>
      </c>
      <c r="P4311" s="2">
        <f t="shared" si="773"/>
        <v>29028</v>
      </c>
      <c r="Q4311" s="14">
        <f t="shared" si="774"/>
        <v>0</v>
      </c>
      <c r="T4311" s="1" t="e">
        <v>#N/A</v>
      </c>
    </row>
    <row r="4312" spans="1:20" x14ac:dyDescent="0.25">
      <c r="A4312" s="2" t="str">
        <f t="shared" si="768"/>
        <v>022020</v>
      </c>
      <c r="B4312" s="11">
        <v>43879</v>
      </c>
      <c r="C4312" s="2" t="s">
        <v>1088</v>
      </c>
      <c r="D4312" s="2" t="s">
        <v>462</v>
      </c>
      <c r="E4312" s="2" t="s">
        <v>463</v>
      </c>
      <c r="F4312" s="2">
        <v>4425</v>
      </c>
      <c r="J4312" s="2">
        <v>3750</v>
      </c>
      <c r="L4312" s="2">
        <f t="shared" si="769"/>
        <v>675</v>
      </c>
      <c r="M4312" s="2">
        <f t="shared" si="770"/>
        <v>337.5</v>
      </c>
      <c r="N4312" s="2">
        <f t="shared" si="771"/>
        <v>337.5</v>
      </c>
      <c r="O4312" s="2">
        <f t="shared" si="772"/>
        <v>0</v>
      </c>
      <c r="P4312" s="2">
        <f t="shared" si="773"/>
        <v>4425</v>
      </c>
      <c r="Q4312" s="14">
        <f t="shared" si="774"/>
        <v>0</v>
      </c>
      <c r="T4312" s="1" t="e">
        <v>#N/A</v>
      </c>
    </row>
    <row r="4313" spans="1:20" x14ac:dyDescent="0.25">
      <c r="A4313" s="2" t="str">
        <f t="shared" si="768"/>
        <v>022020</v>
      </c>
      <c r="B4313" s="11">
        <v>43881</v>
      </c>
      <c r="C4313" s="2" t="s">
        <v>1089</v>
      </c>
      <c r="D4313" s="2" t="s">
        <v>462</v>
      </c>
      <c r="E4313" s="2" t="s">
        <v>463</v>
      </c>
      <c r="F4313" s="2">
        <v>77880</v>
      </c>
      <c r="J4313" s="2">
        <v>66000</v>
      </c>
      <c r="L4313" s="2">
        <f t="shared" si="769"/>
        <v>11880</v>
      </c>
      <c r="M4313" s="2">
        <f t="shared" si="770"/>
        <v>5940</v>
      </c>
      <c r="N4313" s="2">
        <f t="shared" si="771"/>
        <v>5940</v>
      </c>
      <c r="O4313" s="2">
        <f t="shared" si="772"/>
        <v>0</v>
      </c>
      <c r="P4313" s="2">
        <f t="shared" si="773"/>
        <v>77880</v>
      </c>
      <c r="Q4313" s="14">
        <f t="shared" si="774"/>
        <v>0</v>
      </c>
      <c r="T4313" s="1" t="e">
        <v>#N/A</v>
      </c>
    </row>
    <row r="4314" spans="1:20" x14ac:dyDescent="0.25">
      <c r="A4314" s="2" t="str">
        <f t="shared" si="768"/>
        <v>022020</v>
      </c>
      <c r="B4314" s="11">
        <v>43882</v>
      </c>
      <c r="C4314" s="2" t="s">
        <v>1090</v>
      </c>
      <c r="D4314" s="2" t="s">
        <v>462</v>
      </c>
      <c r="E4314" s="2" t="s">
        <v>463</v>
      </c>
      <c r="F4314" s="2">
        <v>41440</v>
      </c>
      <c r="I4314" s="17">
        <v>37000</v>
      </c>
      <c r="J4314" s="2"/>
      <c r="L4314" s="2">
        <f t="shared" si="769"/>
        <v>4440</v>
      </c>
      <c r="M4314" s="2">
        <f t="shared" si="770"/>
        <v>2220</v>
      </c>
      <c r="N4314" s="2">
        <f t="shared" si="771"/>
        <v>2220</v>
      </c>
      <c r="O4314" s="2">
        <f t="shared" si="772"/>
        <v>0</v>
      </c>
      <c r="P4314" s="2">
        <f t="shared" si="773"/>
        <v>41440</v>
      </c>
      <c r="Q4314" s="14">
        <f t="shared" si="774"/>
        <v>0</v>
      </c>
      <c r="T4314" s="1" t="e">
        <v>#N/A</v>
      </c>
    </row>
    <row r="4315" spans="1:20" x14ac:dyDescent="0.25">
      <c r="A4315" s="2" t="str">
        <f t="shared" si="768"/>
        <v>022020</v>
      </c>
      <c r="B4315" s="11">
        <v>43882</v>
      </c>
      <c r="C4315" s="2" t="s">
        <v>1091</v>
      </c>
      <c r="D4315" s="2" t="s">
        <v>462</v>
      </c>
      <c r="E4315" s="2" t="s">
        <v>463</v>
      </c>
      <c r="F4315" s="2">
        <v>68440</v>
      </c>
      <c r="J4315" s="2">
        <v>58000</v>
      </c>
      <c r="L4315" s="2">
        <f t="shared" si="769"/>
        <v>10440</v>
      </c>
      <c r="M4315" s="2">
        <f t="shared" si="770"/>
        <v>5220</v>
      </c>
      <c r="N4315" s="2">
        <f t="shared" si="771"/>
        <v>5220</v>
      </c>
      <c r="O4315" s="2">
        <f t="shared" si="772"/>
        <v>0</v>
      </c>
      <c r="P4315" s="2">
        <f t="shared" si="773"/>
        <v>68440</v>
      </c>
      <c r="Q4315" s="14">
        <f t="shared" si="774"/>
        <v>0</v>
      </c>
      <c r="T4315" s="1" t="e">
        <v>#N/A</v>
      </c>
    </row>
    <row r="4316" spans="1:20" x14ac:dyDescent="0.25">
      <c r="A4316" s="2" t="str">
        <f t="shared" si="768"/>
        <v>022020</v>
      </c>
      <c r="B4316" s="11">
        <v>43888</v>
      </c>
      <c r="C4316" s="2" t="s">
        <v>1092</v>
      </c>
      <c r="D4316" s="2" t="s">
        <v>462</v>
      </c>
      <c r="E4316" s="2" t="s">
        <v>463</v>
      </c>
      <c r="F4316" s="2">
        <v>29028</v>
      </c>
      <c r="J4316" s="2">
        <v>24600</v>
      </c>
      <c r="L4316" s="2">
        <f t="shared" si="769"/>
        <v>4428</v>
      </c>
      <c r="M4316" s="2">
        <f t="shared" si="770"/>
        <v>2214</v>
      </c>
      <c r="N4316" s="2">
        <f t="shared" si="771"/>
        <v>2214</v>
      </c>
      <c r="O4316" s="2">
        <f t="shared" si="772"/>
        <v>0</v>
      </c>
      <c r="P4316" s="2">
        <f t="shared" si="773"/>
        <v>29028</v>
      </c>
      <c r="Q4316" s="14">
        <f t="shared" si="774"/>
        <v>0</v>
      </c>
      <c r="T4316" s="1" t="e">
        <v>#N/A</v>
      </c>
    </row>
    <row r="4317" spans="1:20" x14ac:dyDescent="0.25">
      <c r="A4317" s="2" t="str">
        <f t="shared" si="768"/>
        <v>022020</v>
      </c>
      <c r="B4317" s="11">
        <v>43888</v>
      </c>
      <c r="C4317" s="2" t="s">
        <v>1093</v>
      </c>
      <c r="D4317" s="2" t="s">
        <v>462</v>
      </c>
      <c r="E4317" s="2" t="s">
        <v>463</v>
      </c>
      <c r="F4317" s="2">
        <v>30951</v>
      </c>
      <c r="J4317" s="2">
        <v>26230</v>
      </c>
      <c r="L4317" s="2">
        <f t="shared" si="769"/>
        <v>4721.3999999999996</v>
      </c>
      <c r="M4317" s="2">
        <f t="shared" si="770"/>
        <v>2360.6999999999998</v>
      </c>
      <c r="N4317" s="2">
        <f t="shared" si="771"/>
        <v>2360.6999999999998</v>
      </c>
      <c r="O4317" s="2">
        <f t="shared" si="772"/>
        <v>0</v>
      </c>
      <c r="P4317" s="2">
        <f t="shared" si="773"/>
        <v>30951.4</v>
      </c>
      <c r="Q4317" s="14">
        <f t="shared" si="774"/>
        <v>0.40000000000145519</v>
      </c>
      <c r="T4317" s="1" t="e">
        <v>#N/A</v>
      </c>
    </row>
    <row r="4318" spans="1:20" x14ac:dyDescent="0.25">
      <c r="A4318" s="2" t="str">
        <f t="shared" si="768"/>
        <v>022020</v>
      </c>
      <c r="B4318" s="11">
        <v>43890</v>
      </c>
      <c r="C4318" s="2" t="s">
        <v>1094</v>
      </c>
      <c r="D4318" s="2" t="s">
        <v>462</v>
      </c>
      <c r="E4318" s="2" t="s">
        <v>463</v>
      </c>
      <c r="F4318" s="2">
        <v>145140</v>
      </c>
      <c r="J4318" s="2">
        <v>123000</v>
      </c>
      <c r="L4318" s="2">
        <f t="shared" si="769"/>
        <v>22140</v>
      </c>
      <c r="M4318" s="2">
        <f t="shared" si="770"/>
        <v>11070</v>
      </c>
      <c r="N4318" s="2">
        <f t="shared" si="771"/>
        <v>11070</v>
      </c>
      <c r="O4318" s="2">
        <f t="shared" si="772"/>
        <v>0</v>
      </c>
      <c r="P4318" s="2">
        <f t="shared" si="773"/>
        <v>145140</v>
      </c>
      <c r="Q4318" s="14">
        <f t="shared" si="774"/>
        <v>0</v>
      </c>
      <c r="T4318" s="1" t="e">
        <v>#N/A</v>
      </c>
    </row>
    <row r="4319" spans="1:20" x14ac:dyDescent="0.25">
      <c r="A4319" s="2" t="str">
        <f t="shared" si="768"/>
        <v>032020</v>
      </c>
      <c r="B4319" s="11">
        <v>43907</v>
      </c>
      <c r="C4319" s="2" t="s">
        <v>1655</v>
      </c>
      <c r="D4319" s="2" t="s">
        <v>462</v>
      </c>
      <c r="E4319" s="2" t="s">
        <v>463</v>
      </c>
      <c r="F4319" s="2">
        <v>21840</v>
      </c>
      <c r="I4319" s="17">
        <v>19500</v>
      </c>
      <c r="J4319" s="2"/>
      <c r="L4319" s="2">
        <f t="shared" si="769"/>
        <v>2340</v>
      </c>
      <c r="M4319" s="2">
        <f t="shared" si="770"/>
        <v>1170</v>
      </c>
      <c r="N4319" s="2">
        <f t="shared" si="771"/>
        <v>1170</v>
      </c>
      <c r="O4319" s="2">
        <f t="shared" si="772"/>
        <v>0</v>
      </c>
      <c r="P4319" s="2">
        <f t="shared" si="773"/>
        <v>21840</v>
      </c>
      <c r="Q4319" s="14">
        <f t="shared" si="774"/>
        <v>0</v>
      </c>
      <c r="T4319" s="1" t="e">
        <v>#N/A</v>
      </c>
    </row>
    <row r="4320" spans="1:20" x14ac:dyDescent="0.25">
      <c r="A4320" s="2" t="str">
        <f t="shared" si="768"/>
        <v>032020</v>
      </c>
      <c r="B4320" s="11">
        <v>43907</v>
      </c>
      <c r="C4320" s="2" t="s">
        <v>1656</v>
      </c>
      <c r="D4320" s="2" t="s">
        <v>462</v>
      </c>
      <c r="E4320" s="2" t="s">
        <v>463</v>
      </c>
      <c r="F4320" s="2">
        <v>10266</v>
      </c>
      <c r="J4320" s="2">
        <v>8700</v>
      </c>
      <c r="L4320" s="2">
        <f t="shared" si="769"/>
        <v>1566</v>
      </c>
      <c r="M4320" s="2">
        <f t="shared" si="770"/>
        <v>783</v>
      </c>
      <c r="N4320" s="2">
        <f t="shared" si="771"/>
        <v>783</v>
      </c>
      <c r="O4320" s="2">
        <f t="shared" si="772"/>
        <v>0</v>
      </c>
      <c r="P4320" s="2">
        <f t="shared" si="773"/>
        <v>10266</v>
      </c>
      <c r="Q4320" s="14">
        <f t="shared" si="774"/>
        <v>0</v>
      </c>
      <c r="T4320" s="1" t="e">
        <v>#N/A</v>
      </c>
    </row>
    <row r="4321" spans="1:20" x14ac:dyDescent="0.25">
      <c r="A4321" s="2" t="str">
        <f t="shared" si="768"/>
        <v>032020</v>
      </c>
      <c r="B4321" s="11">
        <v>43909</v>
      </c>
      <c r="C4321" s="2" t="s">
        <v>1657</v>
      </c>
      <c r="D4321" s="2" t="s">
        <v>462</v>
      </c>
      <c r="E4321" s="2" t="s">
        <v>463</v>
      </c>
      <c r="F4321" s="2">
        <v>56640</v>
      </c>
      <c r="J4321" s="2">
        <v>48000</v>
      </c>
      <c r="L4321" s="2">
        <f t="shared" si="769"/>
        <v>8640</v>
      </c>
      <c r="M4321" s="2">
        <f t="shared" si="770"/>
        <v>4320</v>
      </c>
      <c r="N4321" s="2">
        <f t="shared" si="771"/>
        <v>4320</v>
      </c>
      <c r="O4321" s="2">
        <f t="shared" si="772"/>
        <v>0</v>
      </c>
      <c r="P4321" s="2">
        <f t="shared" si="773"/>
        <v>56640</v>
      </c>
      <c r="Q4321" s="14">
        <f t="shared" si="774"/>
        <v>0</v>
      </c>
      <c r="T4321" s="1" t="e">
        <v>#N/A</v>
      </c>
    </row>
    <row r="4322" spans="1:20" x14ac:dyDescent="0.25">
      <c r="A4322" s="2" t="str">
        <f t="shared" si="768"/>
        <v>032020</v>
      </c>
      <c r="B4322" s="11">
        <v>43909</v>
      </c>
      <c r="C4322" s="2" t="s">
        <v>1658</v>
      </c>
      <c r="D4322" s="2" t="s">
        <v>462</v>
      </c>
      <c r="E4322" s="2" t="s">
        <v>463</v>
      </c>
      <c r="F4322" s="2">
        <v>67850</v>
      </c>
      <c r="J4322" s="2">
        <v>57500</v>
      </c>
      <c r="L4322" s="2">
        <f t="shared" si="769"/>
        <v>10350</v>
      </c>
      <c r="M4322" s="2">
        <f t="shared" si="770"/>
        <v>5175</v>
      </c>
      <c r="N4322" s="2">
        <f t="shared" si="771"/>
        <v>5175</v>
      </c>
      <c r="O4322" s="2">
        <f t="shared" si="772"/>
        <v>0</v>
      </c>
      <c r="P4322" s="2">
        <f t="shared" si="773"/>
        <v>67850</v>
      </c>
      <c r="Q4322" s="14">
        <f t="shared" si="774"/>
        <v>0</v>
      </c>
      <c r="T4322" s="1" t="e">
        <v>#N/A</v>
      </c>
    </row>
    <row r="4323" spans="1:20" x14ac:dyDescent="0.25">
      <c r="A4323" s="2" t="str">
        <f t="shared" si="768"/>
        <v>032020</v>
      </c>
      <c r="B4323" s="11">
        <v>43909</v>
      </c>
      <c r="C4323" s="2" t="s">
        <v>1659</v>
      </c>
      <c r="D4323" s="2" t="s">
        <v>462</v>
      </c>
      <c r="E4323" s="2" t="s">
        <v>463</v>
      </c>
      <c r="F4323" s="2">
        <v>9450</v>
      </c>
      <c r="H4323" s="17">
        <v>9000</v>
      </c>
      <c r="J4323" s="2"/>
      <c r="L4323" s="2">
        <f t="shared" si="769"/>
        <v>450</v>
      </c>
      <c r="M4323" s="2">
        <f t="shared" si="770"/>
        <v>225</v>
      </c>
      <c r="N4323" s="2">
        <f t="shared" si="771"/>
        <v>225</v>
      </c>
      <c r="O4323" s="2">
        <f t="shared" si="772"/>
        <v>0</v>
      </c>
      <c r="P4323" s="2">
        <f t="shared" si="773"/>
        <v>9450</v>
      </c>
      <c r="Q4323" s="14">
        <f t="shared" si="774"/>
        <v>0</v>
      </c>
      <c r="T4323" s="1" t="e">
        <v>#N/A</v>
      </c>
    </row>
    <row r="4324" spans="1:20" x14ac:dyDescent="0.25">
      <c r="A4324" s="2" t="str">
        <f t="shared" si="768"/>
        <v>032020</v>
      </c>
      <c r="B4324" s="11">
        <v>43909</v>
      </c>
      <c r="C4324" s="2" t="s">
        <v>1660</v>
      </c>
      <c r="D4324" s="2" t="s">
        <v>462</v>
      </c>
      <c r="E4324" s="2" t="s">
        <v>463</v>
      </c>
      <c r="F4324" s="2">
        <v>13688</v>
      </c>
      <c r="J4324" s="2">
        <v>11600</v>
      </c>
      <c r="L4324" s="2">
        <f t="shared" si="769"/>
        <v>2088</v>
      </c>
      <c r="M4324" s="2">
        <f t="shared" si="770"/>
        <v>1044</v>
      </c>
      <c r="N4324" s="2">
        <f t="shared" si="771"/>
        <v>1044</v>
      </c>
      <c r="O4324" s="2">
        <f t="shared" si="772"/>
        <v>0</v>
      </c>
      <c r="P4324" s="2">
        <f t="shared" si="773"/>
        <v>13688</v>
      </c>
      <c r="Q4324" s="14">
        <f t="shared" si="774"/>
        <v>0</v>
      </c>
      <c r="T4324" s="1" t="e">
        <v>#N/A</v>
      </c>
    </row>
    <row r="4325" spans="1:20" x14ac:dyDescent="0.25">
      <c r="A4325" s="2" t="str">
        <f t="shared" si="768"/>
        <v>032020</v>
      </c>
      <c r="B4325" s="11">
        <v>43913</v>
      </c>
      <c r="C4325" s="2" t="s">
        <v>1661</v>
      </c>
      <c r="D4325" s="2" t="s">
        <v>462</v>
      </c>
      <c r="E4325" s="2" t="s">
        <v>463</v>
      </c>
      <c r="F4325" s="2">
        <v>27376</v>
      </c>
      <c r="J4325" s="2">
        <v>23200</v>
      </c>
      <c r="L4325" s="2">
        <f t="shared" si="769"/>
        <v>4176</v>
      </c>
      <c r="M4325" s="2">
        <f t="shared" si="770"/>
        <v>2088</v>
      </c>
      <c r="N4325" s="2">
        <f t="shared" si="771"/>
        <v>2088</v>
      </c>
      <c r="O4325" s="2">
        <f t="shared" si="772"/>
        <v>0</v>
      </c>
      <c r="P4325" s="2">
        <f t="shared" si="773"/>
        <v>27376</v>
      </c>
      <c r="Q4325" s="14">
        <f t="shared" si="774"/>
        <v>0</v>
      </c>
      <c r="T4325" s="1" t="e">
        <v>#N/A</v>
      </c>
    </row>
    <row r="4326" spans="1:20" x14ac:dyDescent="0.25">
      <c r="A4326" s="2" t="str">
        <f t="shared" si="768"/>
        <v>032020</v>
      </c>
      <c r="B4326" s="11">
        <v>43914</v>
      </c>
      <c r="C4326" s="2" t="s">
        <v>1662</v>
      </c>
      <c r="D4326" s="2" t="s">
        <v>462</v>
      </c>
      <c r="E4326" s="2" t="s">
        <v>463</v>
      </c>
      <c r="F4326" s="2">
        <v>35400</v>
      </c>
      <c r="J4326" s="2">
        <v>30000</v>
      </c>
      <c r="L4326" s="2">
        <f t="shared" si="769"/>
        <v>5400</v>
      </c>
      <c r="M4326" s="2">
        <f t="shared" si="770"/>
        <v>2700</v>
      </c>
      <c r="N4326" s="2">
        <f t="shared" si="771"/>
        <v>2700</v>
      </c>
      <c r="O4326" s="2">
        <f t="shared" si="772"/>
        <v>0</v>
      </c>
      <c r="P4326" s="2">
        <f t="shared" si="773"/>
        <v>35400</v>
      </c>
      <c r="Q4326" s="14">
        <f t="shared" si="774"/>
        <v>0</v>
      </c>
      <c r="T4326" s="1" t="e">
        <v>#N/A</v>
      </c>
    </row>
    <row r="4327" spans="1:20" x14ac:dyDescent="0.25">
      <c r="A4327" s="2" t="str">
        <f t="shared" si="768"/>
        <v>032020</v>
      </c>
      <c r="B4327" s="11">
        <v>43908</v>
      </c>
      <c r="C4327" s="2" t="s">
        <v>1760</v>
      </c>
      <c r="D4327" s="2" t="s">
        <v>1276</v>
      </c>
      <c r="E4327" s="2" t="s">
        <v>5952</v>
      </c>
      <c r="F4327" s="2">
        <v>397188</v>
      </c>
      <c r="J4327" s="2">
        <v>336600</v>
      </c>
      <c r="L4327" s="2">
        <f t="shared" ref="L4327:L4334" si="775">+(H4327*$H$1/100)+(I4327*$I$1/100)+(J4327*$J$1/100)+(K4327*$K$1/100)</f>
        <v>60588</v>
      </c>
      <c r="M4327" s="2">
        <f t="shared" ref="M4327:M4334" si="776">+IF(VALUE(LEFT(D4327,2))=33,L4327/2,0)</f>
        <v>30294</v>
      </c>
      <c r="N4327" s="2">
        <f t="shared" ref="N4327:N4334" si="777">+M4327</f>
        <v>30294</v>
      </c>
      <c r="O4327" s="2">
        <f t="shared" ref="O4327:O4334" si="778">+IF(VALUE(LEFT(D4327,2))=33,0,L4327)</f>
        <v>0</v>
      </c>
      <c r="P4327" s="2">
        <f t="shared" ref="P4327:P4334" si="779">H4327+I4327+J4327+K4327+L4327+G4327</f>
        <v>397188</v>
      </c>
      <c r="Q4327" s="14">
        <f t="shared" ref="Q4327:Q4334" si="780">P4327-F4327</f>
        <v>0</v>
      </c>
      <c r="T4327" s="1" t="e">
        <v>#N/A</v>
      </c>
    </row>
    <row r="4328" spans="1:20" x14ac:dyDescent="0.25">
      <c r="A4328" s="2" t="str">
        <f t="shared" si="768"/>
        <v>042019</v>
      </c>
      <c r="B4328" s="11">
        <v>43560</v>
      </c>
      <c r="C4328" s="2" t="s">
        <v>2118</v>
      </c>
      <c r="D4328" s="2" t="s">
        <v>1276</v>
      </c>
      <c r="E4328" s="2" t="s">
        <v>5952</v>
      </c>
      <c r="F4328" s="2">
        <v>159890</v>
      </c>
      <c r="J4328" s="2">
        <v>135500</v>
      </c>
      <c r="L4328" s="2">
        <f t="shared" si="775"/>
        <v>24390</v>
      </c>
      <c r="M4328" s="2">
        <f t="shared" si="776"/>
        <v>12195</v>
      </c>
      <c r="N4328" s="2">
        <f t="shared" si="777"/>
        <v>12195</v>
      </c>
      <c r="O4328" s="2">
        <f t="shared" si="778"/>
        <v>0</v>
      </c>
      <c r="P4328" s="2">
        <f t="shared" si="779"/>
        <v>159890</v>
      </c>
      <c r="Q4328" s="14">
        <f t="shared" si="780"/>
        <v>0</v>
      </c>
      <c r="T4328" s="1" t="e">
        <v>#N/A</v>
      </c>
    </row>
    <row r="4329" spans="1:20" x14ac:dyDescent="0.25">
      <c r="A4329" s="2" t="str">
        <f t="shared" si="768"/>
        <v>052019</v>
      </c>
      <c r="B4329" s="11">
        <v>43595</v>
      </c>
      <c r="C4329" s="2" t="s">
        <v>2530</v>
      </c>
      <c r="D4329" s="2" t="s">
        <v>1276</v>
      </c>
      <c r="E4329" s="2" t="s">
        <v>5952</v>
      </c>
      <c r="F4329" s="2">
        <v>279424</v>
      </c>
      <c r="J4329" s="2">
        <v>236800</v>
      </c>
      <c r="L4329" s="2">
        <f t="shared" si="775"/>
        <v>42624</v>
      </c>
      <c r="M4329" s="2">
        <f t="shared" si="776"/>
        <v>21312</v>
      </c>
      <c r="N4329" s="2">
        <f t="shared" si="777"/>
        <v>21312</v>
      </c>
      <c r="O4329" s="2">
        <f t="shared" si="778"/>
        <v>0</v>
      </c>
      <c r="P4329" s="2">
        <f t="shared" si="779"/>
        <v>279424</v>
      </c>
      <c r="Q4329" s="14">
        <f t="shared" si="780"/>
        <v>0</v>
      </c>
      <c r="T4329" s="1" t="e">
        <v>#N/A</v>
      </c>
    </row>
    <row r="4330" spans="1:20" x14ac:dyDescent="0.25">
      <c r="A4330" s="2" t="str">
        <f t="shared" si="768"/>
        <v>072019</v>
      </c>
      <c r="B4330" s="11">
        <v>43656</v>
      </c>
      <c r="C4330" s="2" t="s">
        <v>3463</v>
      </c>
      <c r="D4330" s="2" t="s">
        <v>1276</v>
      </c>
      <c r="E4330" s="2" t="s">
        <v>5952</v>
      </c>
      <c r="F4330" s="2">
        <v>159890</v>
      </c>
      <c r="J4330" s="2">
        <v>135500</v>
      </c>
      <c r="L4330" s="2">
        <f t="shared" si="775"/>
        <v>24390</v>
      </c>
      <c r="M4330" s="2">
        <f t="shared" si="776"/>
        <v>12195</v>
      </c>
      <c r="N4330" s="2">
        <f t="shared" si="777"/>
        <v>12195</v>
      </c>
      <c r="O4330" s="2">
        <f t="shared" si="778"/>
        <v>0</v>
      </c>
      <c r="P4330" s="2">
        <f t="shared" si="779"/>
        <v>159890</v>
      </c>
      <c r="Q4330" s="14">
        <f t="shared" si="780"/>
        <v>0</v>
      </c>
      <c r="T4330" s="1" t="e">
        <v>#N/A</v>
      </c>
    </row>
    <row r="4331" spans="1:20" x14ac:dyDescent="0.25">
      <c r="A4331" s="2" t="str">
        <f t="shared" si="768"/>
        <v>072019</v>
      </c>
      <c r="B4331" s="11">
        <v>43666</v>
      </c>
      <c r="C4331" s="2" t="s">
        <v>3464</v>
      </c>
      <c r="D4331" s="2" t="s">
        <v>1276</v>
      </c>
      <c r="E4331" s="2" t="s">
        <v>5952</v>
      </c>
      <c r="F4331" s="2">
        <v>159890</v>
      </c>
      <c r="J4331" s="2">
        <v>135500</v>
      </c>
      <c r="L4331" s="2">
        <f t="shared" si="775"/>
        <v>24390</v>
      </c>
      <c r="M4331" s="2">
        <f t="shared" si="776"/>
        <v>12195</v>
      </c>
      <c r="N4331" s="2">
        <f t="shared" si="777"/>
        <v>12195</v>
      </c>
      <c r="O4331" s="2">
        <f t="shared" si="778"/>
        <v>0</v>
      </c>
      <c r="P4331" s="2">
        <f t="shared" si="779"/>
        <v>159890</v>
      </c>
      <c r="Q4331" s="14">
        <f t="shared" si="780"/>
        <v>0</v>
      </c>
      <c r="T4331" s="1" t="e">
        <v>#N/A</v>
      </c>
    </row>
    <row r="4332" spans="1:20" x14ac:dyDescent="0.25">
      <c r="A4332" s="2" t="str">
        <f t="shared" si="768"/>
        <v>072019</v>
      </c>
      <c r="B4332" s="11">
        <v>43676</v>
      </c>
      <c r="C4332" s="2" t="s">
        <v>3465</v>
      </c>
      <c r="D4332" s="2" t="s">
        <v>1276</v>
      </c>
      <c r="E4332" s="2" t="s">
        <v>5952</v>
      </c>
      <c r="F4332" s="2">
        <v>159418</v>
      </c>
      <c r="J4332" s="2">
        <v>135100</v>
      </c>
      <c r="L4332" s="2">
        <f t="shared" si="775"/>
        <v>24318</v>
      </c>
      <c r="M4332" s="2">
        <f t="shared" si="776"/>
        <v>12159</v>
      </c>
      <c r="N4332" s="2">
        <f t="shared" si="777"/>
        <v>12159</v>
      </c>
      <c r="O4332" s="2">
        <f t="shared" si="778"/>
        <v>0</v>
      </c>
      <c r="P4332" s="2">
        <f t="shared" si="779"/>
        <v>159418</v>
      </c>
      <c r="Q4332" s="14">
        <f t="shared" si="780"/>
        <v>0</v>
      </c>
      <c r="T4332" s="1" t="e">
        <v>#N/A</v>
      </c>
    </row>
    <row r="4333" spans="1:20" x14ac:dyDescent="0.25">
      <c r="A4333" s="2" t="str">
        <f t="shared" si="768"/>
        <v>082019</v>
      </c>
      <c r="B4333" s="11">
        <v>43708</v>
      </c>
      <c r="C4333" s="2" t="s">
        <v>3881</v>
      </c>
      <c r="D4333" s="2" t="s">
        <v>1276</v>
      </c>
      <c r="E4333" s="2" t="s">
        <v>5952</v>
      </c>
      <c r="F4333" s="2">
        <v>155760</v>
      </c>
      <c r="J4333" s="2">
        <v>132000</v>
      </c>
      <c r="L4333" s="2">
        <f t="shared" si="775"/>
        <v>23760</v>
      </c>
      <c r="M4333" s="2">
        <f t="shared" si="776"/>
        <v>11880</v>
      </c>
      <c r="N4333" s="2">
        <f t="shared" si="777"/>
        <v>11880</v>
      </c>
      <c r="O4333" s="2">
        <f t="shared" si="778"/>
        <v>0</v>
      </c>
      <c r="P4333" s="2">
        <f t="shared" si="779"/>
        <v>155760</v>
      </c>
      <c r="Q4333" s="14">
        <f t="shared" si="780"/>
        <v>0</v>
      </c>
      <c r="T4333" s="1" t="e">
        <v>#N/A</v>
      </c>
    </row>
    <row r="4334" spans="1:20" x14ac:dyDescent="0.25">
      <c r="A4334" s="2" t="str">
        <f t="shared" si="768"/>
        <v>092019</v>
      </c>
      <c r="B4334" s="11">
        <v>43726</v>
      </c>
      <c r="C4334" s="2" t="s">
        <v>4490</v>
      </c>
      <c r="D4334" s="2" t="s">
        <v>1276</v>
      </c>
      <c r="E4334" s="2" t="s">
        <v>5952</v>
      </c>
      <c r="F4334" s="2">
        <v>244260</v>
      </c>
      <c r="J4334" s="2">
        <v>207000</v>
      </c>
      <c r="L4334" s="2">
        <f t="shared" si="775"/>
        <v>37260</v>
      </c>
      <c r="M4334" s="2">
        <f t="shared" si="776"/>
        <v>18630</v>
      </c>
      <c r="N4334" s="2">
        <f t="shared" si="777"/>
        <v>18630</v>
      </c>
      <c r="O4334" s="2">
        <f t="shared" si="778"/>
        <v>0</v>
      </c>
      <c r="P4334" s="2">
        <f t="shared" si="779"/>
        <v>244260</v>
      </c>
      <c r="Q4334" s="14">
        <f t="shared" si="780"/>
        <v>0</v>
      </c>
      <c r="T4334" s="1" t="e">
        <v>#N/A</v>
      </c>
    </row>
    <row r="4335" spans="1:20" x14ac:dyDescent="0.25">
      <c r="A4335" s="2" t="str">
        <f t="shared" si="768"/>
        <v>012020</v>
      </c>
      <c r="B4335" s="11">
        <v>43840</v>
      </c>
      <c r="C4335" s="2" t="s">
        <v>126</v>
      </c>
      <c r="D4335" s="2" t="s">
        <v>124</v>
      </c>
      <c r="E4335" s="2" t="s">
        <v>6255</v>
      </c>
      <c r="F4335" s="2">
        <v>7019</v>
      </c>
      <c r="J4335" s="2">
        <v>5948.56</v>
      </c>
      <c r="L4335" s="2">
        <f t="shared" ref="L4335" si="781">+(H4335*$H$1/100)+(I4335*$I$1/100)+(J4335*$J$1/100)+(K4335*$K$1/100)</f>
        <v>1070.7408</v>
      </c>
      <c r="M4335" s="2">
        <f t="shared" ref="M4335" si="782">+IF(VALUE(LEFT(D4335,2))=33,L4335/2,0)</f>
        <v>535.37040000000002</v>
      </c>
      <c r="N4335" s="2">
        <f t="shared" ref="N4335" si="783">+M4335</f>
        <v>535.37040000000002</v>
      </c>
      <c r="O4335" s="2">
        <f t="shared" ref="O4335" si="784">+IF(VALUE(LEFT(D4335,2))=33,0,L4335)</f>
        <v>0</v>
      </c>
      <c r="P4335" s="2">
        <f t="shared" ref="P4335" si="785">H4335+I4335+J4335+K4335+L4335+G4335</f>
        <v>7019.3008000000009</v>
      </c>
      <c r="Q4335" s="14">
        <f t="shared" ref="Q4335" si="786">P4335-F4335</f>
        <v>0.30080000000089058</v>
      </c>
      <c r="T4335" s="1" t="e">
        <v>#N/A</v>
      </c>
    </row>
    <row r="4336" spans="1:20" x14ac:dyDescent="0.25">
      <c r="A4336" s="2" t="str">
        <f t="shared" si="768"/>
        <v>012020</v>
      </c>
      <c r="B4336" s="11">
        <v>43844</v>
      </c>
      <c r="C4336" s="2" t="s">
        <v>127</v>
      </c>
      <c r="D4336" s="2" t="s">
        <v>124</v>
      </c>
      <c r="E4336" s="2" t="s">
        <v>6255</v>
      </c>
      <c r="F4336" s="2">
        <v>7020</v>
      </c>
      <c r="J4336" s="2">
        <v>5949.16</v>
      </c>
      <c r="L4336" s="2">
        <f t="shared" ref="L4336:L4392" si="787">+(H4336*$H$1/100)+(I4336*$I$1/100)+(J4336*$J$1/100)+(K4336*$K$1/100)</f>
        <v>1070.8488</v>
      </c>
      <c r="M4336" s="2">
        <f t="shared" ref="M4336:M4392" si="788">+IF(VALUE(LEFT(D4336,2))=33,L4336/2,0)</f>
        <v>535.42439999999999</v>
      </c>
      <c r="N4336" s="2">
        <f t="shared" ref="N4336:N4392" si="789">+M4336</f>
        <v>535.42439999999999</v>
      </c>
      <c r="O4336" s="2">
        <f t="shared" ref="O4336:O4392" si="790">+IF(VALUE(LEFT(D4336,2))=33,0,L4336)</f>
        <v>0</v>
      </c>
      <c r="P4336" s="2">
        <f t="shared" ref="P4336:P4392" si="791">H4336+I4336+J4336+K4336+L4336+G4336</f>
        <v>7020.0087999999996</v>
      </c>
      <c r="Q4336" s="14">
        <f t="shared" ref="Q4336:Q4392" si="792">P4336-F4336</f>
        <v>8.7999999996100087E-3</v>
      </c>
      <c r="T4336" s="1" t="e">
        <v>#N/A</v>
      </c>
    </row>
    <row r="4337" spans="1:20" x14ac:dyDescent="0.25">
      <c r="A4337" s="2" t="str">
        <f t="shared" si="768"/>
        <v>012020</v>
      </c>
      <c r="B4337" s="11">
        <v>43852</v>
      </c>
      <c r="C4337" s="2" t="s">
        <v>128</v>
      </c>
      <c r="D4337" s="2" t="s">
        <v>124</v>
      </c>
      <c r="E4337" s="2" t="s">
        <v>6255</v>
      </c>
      <c r="F4337" s="2">
        <v>10558</v>
      </c>
      <c r="J4337" s="2">
        <v>8947.2999999999993</v>
      </c>
      <c r="L4337" s="2">
        <f t="shared" si="787"/>
        <v>1610.5139999999999</v>
      </c>
      <c r="M4337" s="2">
        <f t="shared" si="788"/>
        <v>805.25699999999995</v>
      </c>
      <c r="N4337" s="2">
        <f t="shared" si="789"/>
        <v>805.25699999999995</v>
      </c>
      <c r="O4337" s="2">
        <f t="shared" si="790"/>
        <v>0</v>
      </c>
      <c r="P4337" s="2">
        <f t="shared" si="791"/>
        <v>10557.813999999998</v>
      </c>
      <c r="Q4337" s="14">
        <f t="shared" si="792"/>
        <v>-0.1860000000015134</v>
      </c>
      <c r="T4337" s="1" t="e">
        <v>#N/A</v>
      </c>
    </row>
    <row r="4338" spans="1:20" x14ac:dyDescent="0.25">
      <c r="A4338" s="2" t="str">
        <f t="shared" si="768"/>
        <v>012020</v>
      </c>
      <c r="B4338" s="11">
        <v>43852</v>
      </c>
      <c r="C4338" s="2" t="s">
        <v>129</v>
      </c>
      <c r="D4338" s="2" t="s">
        <v>124</v>
      </c>
      <c r="E4338" s="2" t="s">
        <v>6255</v>
      </c>
      <c r="F4338" s="2">
        <v>3540</v>
      </c>
      <c r="J4338" s="2">
        <v>3000</v>
      </c>
      <c r="L4338" s="2">
        <f t="shared" si="787"/>
        <v>540</v>
      </c>
      <c r="M4338" s="2">
        <f t="shared" si="788"/>
        <v>270</v>
      </c>
      <c r="N4338" s="2">
        <f t="shared" si="789"/>
        <v>270</v>
      </c>
      <c r="O4338" s="2">
        <f t="shared" si="790"/>
        <v>0</v>
      </c>
      <c r="P4338" s="2">
        <f t="shared" si="791"/>
        <v>3540</v>
      </c>
      <c r="Q4338" s="14">
        <f t="shared" si="792"/>
        <v>0</v>
      </c>
      <c r="T4338" s="1" t="e">
        <v>#N/A</v>
      </c>
    </row>
    <row r="4339" spans="1:20" x14ac:dyDescent="0.25">
      <c r="A4339" s="2" t="str">
        <f t="shared" si="768"/>
        <v>012020</v>
      </c>
      <c r="B4339" s="11">
        <v>43860</v>
      </c>
      <c r="C4339" s="2" t="s">
        <v>130</v>
      </c>
      <c r="D4339" s="2" t="s">
        <v>124</v>
      </c>
      <c r="E4339" s="2" t="s">
        <v>6255</v>
      </c>
      <c r="F4339" s="2">
        <v>7018</v>
      </c>
      <c r="J4339" s="2">
        <v>5947.3</v>
      </c>
      <c r="L4339" s="2">
        <f t="shared" si="787"/>
        <v>1070.5140000000001</v>
      </c>
      <c r="M4339" s="2">
        <f t="shared" si="788"/>
        <v>535.25700000000006</v>
      </c>
      <c r="N4339" s="2">
        <f t="shared" si="789"/>
        <v>535.25700000000006</v>
      </c>
      <c r="O4339" s="2">
        <f t="shared" si="790"/>
        <v>0</v>
      </c>
      <c r="P4339" s="2">
        <f t="shared" si="791"/>
        <v>7017.8140000000003</v>
      </c>
      <c r="Q4339" s="14">
        <f t="shared" si="792"/>
        <v>-0.18599999999969441</v>
      </c>
      <c r="T4339" s="1" t="e">
        <v>#N/A</v>
      </c>
    </row>
    <row r="4340" spans="1:20" x14ac:dyDescent="0.25">
      <c r="A4340" s="2" t="str">
        <f t="shared" si="768"/>
        <v>022020</v>
      </c>
      <c r="B4340" s="11">
        <v>43865</v>
      </c>
      <c r="C4340" s="2" t="s">
        <v>780</v>
      </c>
      <c r="D4340" s="2" t="s">
        <v>124</v>
      </c>
      <c r="E4340" s="2" t="s">
        <v>6255</v>
      </c>
      <c r="F4340" s="2">
        <v>10570</v>
      </c>
      <c r="J4340" s="2">
        <v>8957.5</v>
      </c>
      <c r="L4340" s="2">
        <f t="shared" si="787"/>
        <v>1612.35</v>
      </c>
      <c r="M4340" s="2">
        <f t="shared" si="788"/>
        <v>806.17499999999995</v>
      </c>
      <c r="N4340" s="2">
        <f t="shared" si="789"/>
        <v>806.17499999999995</v>
      </c>
      <c r="O4340" s="2">
        <f t="shared" si="790"/>
        <v>0</v>
      </c>
      <c r="P4340" s="2">
        <f t="shared" si="791"/>
        <v>10569.85</v>
      </c>
      <c r="Q4340" s="14">
        <f t="shared" si="792"/>
        <v>-0.1499999999996362</v>
      </c>
      <c r="T4340" s="1" t="e">
        <v>#N/A</v>
      </c>
    </row>
    <row r="4341" spans="1:20" x14ac:dyDescent="0.25">
      <c r="A4341" s="2" t="str">
        <f t="shared" si="768"/>
        <v>022020</v>
      </c>
      <c r="B4341" s="11">
        <v>43865</v>
      </c>
      <c r="C4341" s="2" t="s">
        <v>781</v>
      </c>
      <c r="D4341" s="2" t="s">
        <v>124</v>
      </c>
      <c r="E4341" s="2" t="s">
        <v>6255</v>
      </c>
      <c r="F4341" s="2">
        <v>3540</v>
      </c>
      <c r="J4341" s="2">
        <v>3000</v>
      </c>
      <c r="L4341" s="2">
        <f t="shared" si="787"/>
        <v>540</v>
      </c>
      <c r="M4341" s="2">
        <f t="shared" si="788"/>
        <v>270</v>
      </c>
      <c r="N4341" s="2">
        <f t="shared" si="789"/>
        <v>270</v>
      </c>
      <c r="O4341" s="2">
        <f t="shared" si="790"/>
        <v>0</v>
      </c>
      <c r="P4341" s="2">
        <f t="shared" si="791"/>
        <v>3540</v>
      </c>
      <c r="Q4341" s="14">
        <f t="shared" si="792"/>
        <v>0</v>
      </c>
      <c r="T4341" s="1" t="e">
        <v>#N/A</v>
      </c>
    </row>
    <row r="4342" spans="1:20" x14ac:dyDescent="0.25">
      <c r="A4342" s="2" t="str">
        <f t="shared" si="768"/>
        <v>022020</v>
      </c>
      <c r="B4342" s="11">
        <v>43872</v>
      </c>
      <c r="C4342" s="2" t="s">
        <v>782</v>
      </c>
      <c r="D4342" s="2" t="s">
        <v>124</v>
      </c>
      <c r="E4342" s="2" t="s">
        <v>6255</v>
      </c>
      <c r="F4342" s="2">
        <v>10570</v>
      </c>
      <c r="J4342" s="2">
        <v>8957.5</v>
      </c>
      <c r="L4342" s="2">
        <f t="shared" si="787"/>
        <v>1612.35</v>
      </c>
      <c r="M4342" s="2">
        <f t="shared" si="788"/>
        <v>806.17499999999995</v>
      </c>
      <c r="N4342" s="2">
        <f t="shared" si="789"/>
        <v>806.17499999999995</v>
      </c>
      <c r="O4342" s="2">
        <f t="shared" si="790"/>
        <v>0</v>
      </c>
      <c r="P4342" s="2">
        <f t="shared" si="791"/>
        <v>10569.85</v>
      </c>
      <c r="Q4342" s="14">
        <f t="shared" si="792"/>
        <v>-0.1499999999996362</v>
      </c>
      <c r="T4342" s="1" t="e">
        <v>#N/A</v>
      </c>
    </row>
    <row r="4343" spans="1:20" x14ac:dyDescent="0.25">
      <c r="A4343" s="2" t="str">
        <f t="shared" si="768"/>
        <v>022020</v>
      </c>
      <c r="B4343" s="11">
        <v>43872</v>
      </c>
      <c r="C4343" s="2" t="s">
        <v>783</v>
      </c>
      <c r="D4343" s="2" t="s">
        <v>124</v>
      </c>
      <c r="E4343" s="2" t="s">
        <v>6255</v>
      </c>
      <c r="F4343" s="2">
        <v>13225</v>
      </c>
      <c r="J4343" s="2">
        <v>11207.5</v>
      </c>
      <c r="L4343" s="2">
        <f t="shared" si="787"/>
        <v>2017.35</v>
      </c>
      <c r="M4343" s="2">
        <f t="shared" si="788"/>
        <v>1008.675</v>
      </c>
      <c r="N4343" s="2">
        <f t="shared" si="789"/>
        <v>1008.675</v>
      </c>
      <c r="O4343" s="2">
        <f t="shared" si="790"/>
        <v>0</v>
      </c>
      <c r="P4343" s="2">
        <f t="shared" si="791"/>
        <v>13224.85</v>
      </c>
      <c r="Q4343" s="14">
        <f t="shared" si="792"/>
        <v>-0.1499999999996362</v>
      </c>
      <c r="T4343" s="1" t="e">
        <v>#N/A</v>
      </c>
    </row>
    <row r="4344" spans="1:20" x14ac:dyDescent="0.25">
      <c r="A4344" s="2" t="str">
        <f t="shared" si="768"/>
        <v>022020</v>
      </c>
      <c r="B4344" s="11">
        <v>43873</v>
      </c>
      <c r="C4344" s="2" t="s">
        <v>784</v>
      </c>
      <c r="D4344" s="2" t="s">
        <v>124</v>
      </c>
      <c r="E4344" s="2" t="s">
        <v>6255</v>
      </c>
      <c r="F4344" s="2">
        <v>10567</v>
      </c>
      <c r="J4344" s="2">
        <v>8955.4</v>
      </c>
      <c r="L4344" s="2">
        <f t="shared" si="787"/>
        <v>1611.9719999999998</v>
      </c>
      <c r="M4344" s="2">
        <f t="shared" si="788"/>
        <v>805.98599999999988</v>
      </c>
      <c r="N4344" s="2">
        <f t="shared" si="789"/>
        <v>805.98599999999988</v>
      </c>
      <c r="O4344" s="2">
        <f t="shared" si="790"/>
        <v>0</v>
      </c>
      <c r="P4344" s="2">
        <f t="shared" si="791"/>
        <v>10567.371999999999</v>
      </c>
      <c r="Q4344" s="14">
        <f t="shared" si="792"/>
        <v>0.37199999999938882</v>
      </c>
      <c r="T4344" s="1" t="e">
        <v>#N/A</v>
      </c>
    </row>
    <row r="4345" spans="1:20" x14ac:dyDescent="0.25">
      <c r="A4345" s="2" t="str">
        <f t="shared" si="768"/>
        <v>022020</v>
      </c>
      <c r="B4345" s="11">
        <v>43873</v>
      </c>
      <c r="C4345" s="2" t="s">
        <v>785</v>
      </c>
      <c r="D4345" s="2" t="s">
        <v>124</v>
      </c>
      <c r="E4345" s="2" t="s">
        <v>6255</v>
      </c>
      <c r="F4345" s="2">
        <v>3540</v>
      </c>
      <c r="J4345" s="2">
        <v>3000</v>
      </c>
      <c r="L4345" s="2">
        <f t="shared" si="787"/>
        <v>540</v>
      </c>
      <c r="M4345" s="2">
        <f t="shared" si="788"/>
        <v>270</v>
      </c>
      <c r="N4345" s="2">
        <f t="shared" si="789"/>
        <v>270</v>
      </c>
      <c r="O4345" s="2">
        <f t="shared" si="790"/>
        <v>0</v>
      </c>
      <c r="P4345" s="2">
        <f t="shared" si="791"/>
        <v>3540</v>
      </c>
      <c r="Q4345" s="14">
        <f t="shared" si="792"/>
        <v>0</v>
      </c>
      <c r="T4345" s="1" t="e">
        <v>#N/A</v>
      </c>
    </row>
    <row r="4346" spans="1:20" x14ac:dyDescent="0.25">
      <c r="A4346" s="2" t="str">
        <f t="shared" si="768"/>
        <v>022020</v>
      </c>
      <c r="B4346" s="11">
        <v>43885</v>
      </c>
      <c r="C4346" s="2" t="s">
        <v>786</v>
      </c>
      <c r="D4346" s="2" t="s">
        <v>124</v>
      </c>
      <c r="E4346" s="2" t="s">
        <v>6255</v>
      </c>
      <c r="F4346" s="2">
        <v>7030</v>
      </c>
      <c r="J4346" s="2">
        <v>5957.5</v>
      </c>
      <c r="L4346" s="2">
        <f t="shared" si="787"/>
        <v>1072.3499999999999</v>
      </c>
      <c r="M4346" s="2">
        <f t="shared" si="788"/>
        <v>536.17499999999995</v>
      </c>
      <c r="N4346" s="2">
        <f t="shared" si="789"/>
        <v>536.17499999999995</v>
      </c>
      <c r="O4346" s="2">
        <f t="shared" si="790"/>
        <v>0</v>
      </c>
      <c r="P4346" s="2">
        <f t="shared" si="791"/>
        <v>7029.85</v>
      </c>
      <c r="Q4346" s="14">
        <f t="shared" si="792"/>
        <v>-0.1499999999996362</v>
      </c>
      <c r="T4346" s="1" t="e">
        <v>#N/A</v>
      </c>
    </row>
    <row r="4347" spans="1:20" x14ac:dyDescent="0.25">
      <c r="A4347" s="2" t="str">
        <f t="shared" si="768"/>
        <v>022020</v>
      </c>
      <c r="B4347" s="11">
        <v>43887</v>
      </c>
      <c r="C4347" s="2" t="s">
        <v>787</v>
      </c>
      <c r="D4347" s="2" t="s">
        <v>124</v>
      </c>
      <c r="E4347" s="2" t="s">
        <v>6255</v>
      </c>
      <c r="F4347" s="2">
        <v>10572</v>
      </c>
      <c r="J4347" s="2">
        <v>8959.1200000000008</v>
      </c>
      <c r="L4347" s="2">
        <f t="shared" si="787"/>
        <v>1612.6415999999999</v>
      </c>
      <c r="M4347" s="2">
        <f t="shared" si="788"/>
        <v>806.32079999999996</v>
      </c>
      <c r="N4347" s="2">
        <f t="shared" si="789"/>
        <v>806.32079999999996</v>
      </c>
      <c r="O4347" s="2">
        <f t="shared" si="790"/>
        <v>0</v>
      </c>
      <c r="P4347" s="2">
        <f t="shared" si="791"/>
        <v>10571.761600000002</v>
      </c>
      <c r="Q4347" s="14">
        <f t="shared" si="792"/>
        <v>-0.23839999999836436</v>
      </c>
      <c r="T4347" s="1" t="e">
        <v>#N/A</v>
      </c>
    </row>
    <row r="4348" spans="1:20" x14ac:dyDescent="0.25">
      <c r="A4348" s="2" t="str">
        <f t="shared" si="768"/>
        <v>022020</v>
      </c>
      <c r="B4348" s="11">
        <v>43887</v>
      </c>
      <c r="C4348" s="2" t="s">
        <v>788</v>
      </c>
      <c r="D4348" s="2" t="s">
        <v>124</v>
      </c>
      <c r="E4348" s="2" t="s">
        <v>6255</v>
      </c>
      <c r="F4348" s="2">
        <v>3540</v>
      </c>
      <c r="J4348" s="2">
        <v>3000</v>
      </c>
      <c r="L4348" s="2">
        <f t="shared" si="787"/>
        <v>540</v>
      </c>
      <c r="M4348" s="2">
        <f t="shared" si="788"/>
        <v>270</v>
      </c>
      <c r="N4348" s="2">
        <f t="shared" si="789"/>
        <v>270</v>
      </c>
      <c r="O4348" s="2">
        <f t="shared" si="790"/>
        <v>0</v>
      </c>
      <c r="P4348" s="2">
        <f t="shared" si="791"/>
        <v>3540</v>
      </c>
      <c r="Q4348" s="14">
        <f t="shared" si="792"/>
        <v>0</v>
      </c>
      <c r="T4348" s="1" t="e">
        <v>#N/A</v>
      </c>
    </row>
    <row r="4349" spans="1:20" x14ac:dyDescent="0.25">
      <c r="A4349" s="2" t="str">
        <f t="shared" si="768"/>
        <v>022020</v>
      </c>
      <c r="B4349" s="11">
        <v>43889</v>
      </c>
      <c r="C4349" s="2" t="s">
        <v>789</v>
      </c>
      <c r="D4349" s="2" t="s">
        <v>124</v>
      </c>
      <c r="E4349" s="2" t="s">
        <v>6255</v>
      </c>
      <c r="F4349" s="2">
        <v>7027</v>
      </c>
      <c r="J4349" s="2">
        <v>5955.4</v>
      </c>
      <c r="L4349" s="2">
        <f t="shared" si="787"/>
        <v>1071.972</v>
      </c>
      <c r="M4349" s="2">
        <f t="shared" si="788"/>
        <v>535.98599999999999</v>
      </c>
      <c r="N4349" s="2">
        <f t="shared" si="789"/>
        <v>535.98599999999999</v>
      </c>
      <c r="O4349" s="2">
        <f t="shared" si="790"/>
        <v>0</v>
      </c>
      <c r="P4349" s="2">
        <f t="shared" si="791"/>
        <v>7027.3719999999994</v>
      </c>
      <c r="Q4349" s="14">
        <f t="shared" si="792"/>
        <v>0.37199999999938882</v>
      </c>
      <c r="T4349" s="1" t="e">
        <v>#N/A</v>
      </c>
    </row>
    <row r="4350" spans="1:20" x14ac:dyDescent="0.25">
      <c r="A4350" s="2" t="str">
        <f t="shared" si="768"/>
        <v>032020</v>
      </c>
      <c r="B4350" s="11">
        <v>43892</v>
      </c>
      <c r="C4350" s="2" t="s">
        <v>1333</v>
      </c>
      <c r="D4350" s="2" t="s">
        <v>124</v>
      </c>
      <c r="E4350" s="2" t="s">
        <v>6255</v>
      </c>
      <c r="F4350" s="2">
        <v>10442</v>
      </c>
      <c r="J4350" s="2">
        <v>8849.24</v>
      </c>
      <c r="L4350" s="2">
        <f t="shared" si="787"/>
        <v>1592.8632</v>
      </c>
      <c r="M4350" s="2">
        <f t="shared" si="788"/>
        <v>796.4316</v>
      </c>
      <c r="N4350" s="2">
        <f t="shared" si="789"/>
        <v>796.4316</v>
      </c>
      <c r="O4350" s="2">
        <f t="shared" si="790"/>
        <v>0</v>
      </c>
      <c r="P4350" s="2">
        <f t="shared" si="791"/>
        <v>10442.1032</v>
      </c>
      <c r="Q4350" s="14">
        <f t="shared" si="792"/>
        <v>0.10319999999956053</v>
      </c>
      <c r="T4350" s="1" t="e">
        <v>#N/A</v>
      </c>
    </row>
    <row r="4351" spans="1:20" x14ac:dyDescent="0.25">
      <c r="A4351" s="2" t="str">
        <f t="shared" si="768"/>
        <v>032020</v>
      </c>
      <c r="B4351" s="11">
        <v>43892</v>
      </c>
      <c r="C4351" s="2" t="s">
        <v>1334</v>
      </c>
      <c r="D4351" s="2" t="s">
        <v>124</v>
      </c>
      <c r="E4351" s="2" t="s">
        <v>6255</v>
      </c>
      <c r="F4351" s="2">
        <v>3540</v>
      </c>
      <c r="J4351" s="2">
        <v>3000</v>
      </c>
      <c r="L4351" s="2">
        <f t="shared" si="787"/>
        <v>540</v>
      </c>
      <c r="M4351" s="2">
        <f t="shared" si="788"/>
        <v>270</v>
      </c>
      <c r="N4351" s="2">
        <f t="shared" si="789"/>
        <v>270</v>
      </c>
      <c r="O4351" s="2">
        <f t="shared" si="790"/>
        <v>0</v>
      </c>
      <c r="P4351" s="2">
        <f t="shared" si="791"/>
        <v>3540</v>
      </c>
      <c r="Q4351" s="14">
        <f t="shared" si="792"/>
        <v>0</v>
      </c>
      <c r="T4351" s="1" t="e">
        <v>#N/A</v>
      </c>
    </row>
    <row r="4352" spans="1:20" x14ac:dyDescent="0.25">
      <c r="A4352" s="2" t="str">
        <f t="shared" si="768"/>
        <v>032020</v>
      </c>
      <c r="B4352" s="11">
        <v>43893</v>
      </c>
      <c r="C4352" s="2" t="s">
        <v>1335</v>
      </c>
      <c r="D4352" s="2" t="s">
        <v>124</v>
      </c>
      <c r="E4352" s="2" t="s">
        <v>6255</v>
      </c>
      <c r="F4352" s="2">
        <v>10572</v>
      </c>
      <c r="J4352" s="2">
        <v>8959.24</v>
      </c>
      <c r="L4352" s="2">
        <f t="shared" si="787"/>
        <v>1612.6632</v>
      </c>
      <c r="M4352" s="2">
        <f t="shared" si="788"/>
        <v>806.33159999999998</v>
      </c>
      <c r="N4352" s="2">
        <f t="shared" si="789"/>
        <v>806.33159999999998</v>
      </c>
      <c r="O4352" s="2">
        <f t="shared" si="790"/>
        <v>0</v>
      </c>
      <c r="P4352" s="2">
        <f t="shared" si="791"/>
        <v>10571.903200000001</v>
      </c>
      <c r="Q4352" s="14">
        <f t="shared" si="792"/>
        <v>-9.6799999999348074E-2</v>
      </c>
      <c r="T4352" s="1" t="e">
        <v>#N/A</v>
      </c>
    </row>
    <row r="4353" spans="1:20" x14ac:dyDescent="0.25">
      <c r="A4353" s="2" t="str">
        <f t="shared" si="768"/>
        <v>032020</v>
      </c>
      <c r="B4353" s="11">
        <v>43893</v>
      </c>
      <c r="C4353" s="2" t="s">
        <v>1336</v>
      </c>
      <c r="D4353" s="2" t="s">
        <v>124</v>
      </c>
      <c r="E4353" s="2" t="s">
        <v>6255</v>
      </c>
      <c r="F4353" s="2">
        <v>3540</v>
      </c>
      <c r="J4353" s="2">
        <v>3000</v>
      </c>
      <c r="L4353" s="2">
        <f t="shared" si="787"/>
        <v>540</v>
      </c>
      <c r="M4353" s="2">
        <f t="shared" si="788"/>
        <v>270</v>
      </c>
      <c r="N4353" s="2">
        <f t="shared" si="789"/>
        <v>270</v>
      </c>
      <c r="O4353" s="2">
        <f t="shared" si="790"/>
        <v>0</v>
      </c>
      <c r="P4353" s="2">
        <f t="shared" si="791"/>
        <v>3540</v>
      </c>
      <c r="Q4353" s="14">
        <f t="shared" si="792"/>
        <v>0</v>
      </c>
      <c r="T4353" s="1" t="e">
        <v>#N/A</v>
      </c>
    </row>
    <row r="4354" spans="1:20" x14ac:dyDescent="0.25">
      <c r="A4354" s="2" t="str">
        <f t="shared" si="768"/>
        <v>032020</v>
      </c>
      <c r="B4354" s="11">
        <v>43900</v>
      </c>
      <c r="C4354" s="2" t="s">
        <v>1337</v>
      </c>
      <c r="D4354" s="2" t="s">
        <v>124</v>
      </c>
      <c r="E4354" s="2" t="s">
        <v>6255</v>
      </c>
      <c r="F4354" s="2">
        <v>10450</v>
      </c>
      <c r="J4354" s="2">
        <v>8855.6</v>
      </c>
      <c r="L4354" s="2">
        <f t="shared" si="787"/>
        <v>1594.0080000000003</v>
      </c>
      <c r="M4354" s="2">
        <f t="shared" si="788"/>
        <v>797.00400000000013</v>
      </c>
      <c r="N4354" s="2">
        <f t="shared" si="789"/>
        <v>797.00400000000013</v>
      </c>
      <c r="O4354" s="2">
        <f t="shared" si="790"/>
        <v>0</v>
      </c>
      <c r="P4354" s="2">
        <f t="shared" si="791"/>
        <v>10449.608</v>
      </c>
      <c r="Q4354" s="14">
        <f t="shared" si="792"/>
        <v>-0.39199999999982538</v>
      </c>
      <c r="T4354" s="1" t="e">
        <v>#N/A</v>
      </c>
    </row>
    <row r="4355" spans="1:20" x14ac:dyDescent="0.25">
      <c r="A4355" s="2" t="str">
        <f t="shared" si="768"/>
        <v>032020</v>
      </c>
      <c r="B4355" s="11">
        <v>43901</v>
      </c>
      <c r="C4355" s="2" t="s">
        <v>1338</v>
      </c>
      <c r="D4355" s="2" t="s">
        <v>124</v>
      </c>
      <c r="E4355" s="2" t="s">
        <v>6255</v>
      </c>
      <c r="F4355" s="2">
        <v>6902</v>
      </c>
      <c r="J4355" s="2">
        <v>5849.24</v>
      </c>
      <c r="L4355" s="2">
        <f t="shared" si="787"/>
        <v>1052.8632</v>
      </c>
      <c r="M4355" s="2">
        <f t="shared" si="788"/>
        <v>526.4316</v>
      </c>
      <c r="N4355" s="2">
        <f t="shared" si="789"/>
        <v>526.4316</v>
      </c>
      <c r="O4355" s="2">
        <f t="shared" si="790"/>
        <v>0</v>
      </c>
      <c r="P4355" s="2">
        <f t="shared" si="791"/>
        <v>6902.1031999999996</v>
      </c>
      <c r="Q4355" s="14">
        <f t="shared" si="792"/>
        <v>0.10319999999956053</v>
      </c>
      <c r="T4355" s="1" t="e">
        <v>#N/A</v>
      </c>
    </row>
    <row r="4356" spans="1:20" x14ac:dyDescent="0.25">
      <c r="A4356" s="2" t="str">
        <f t="shared" si="768"/>
        <v>032020</v>
      </c>
      <c r="B4356" s="11">
        <v>43901</v>
      </c>
      <c r="C4356" s="2" t="s">
        <v>1339</v>
      </c>
      <c r="D4356" s="2" t="s">
        <v>124</v>
      </c>
      <c r="E4356" s="2" t="s">
        <v>6255</v>
      </c>
      <c r="F4356" s="2">
        <v>7032</v>
      </c>
      <c r="J4356" s="2">
        <v>5959.24</v>
      </c>
      <c r="L4356" s="2">
        <f t="shared" si="787"/>
        <v>1072.6632</v>
      </c>
      <c r="M4356" s="2">
        <f t="shared" si="788"/>
        <v>536.33159999999998</v>
      </c>
      <c r="N4356" s="2">
        <f t="shared" si="789"/>
        <v>536.33159999999998</v>
      </c>
      <c r="O4356" s="2">
        <f t="shared" si="790"/>
        <v>0</v>
      </c>
      <c r="P4356" s="2">
        <f t="shared" si="791"/>
        <v>7031.9031999999997</v>
      </c>
      <c r="Q4356" s="14">
        <f t="shared" si="792"/>
        <v>-9.6800000000257569E-2</v>
      </c>
      <c r="T4356" s="1" t="e">
        <v>#N/A</v>
      </c>
    </row>
    <row r="4357" spans="1:20" x14ac:dyDescent="0.25">
      <c r="A4357" s="2" t="str">
        <f t="shared" si="768"/>
        <v>032020</v>
      </c>
      <c r="B4357" s="11">
        <v>43904</v>
      </c>
      <c r="C4357" s="2" t="s">
        <v>1340</v>
      </c>
      <c r="D4357" s="2" t="s">
        <v>124</v>
      </c>
      <c r="E4357" s="2" t="s">
        <v>6255</v>
      </c>
      <c r="F4357" s="2">
        <v>11722</v>
      </c>
      <c r="J4357" s="2">
        <v>9934</v>
      </c>
      <c r="L4357" s="2">
        <f t="shared" si="787"/>
        <v>1788.12</v>
      </c>
      <c r="M4357" s="2">
        <f t="shared" si="788"/>
        <v>894.06</v>
      </c>
      <c r="N4357" s="2">
        <f t="shared" si="789"/>
        <v>894.06</v>
      </c>
      <c r="O4357" s="2">
        <f t="shared" si="790"/>
        <v>0</v>
      </c>
      <c r="P4357" s="2">
        <f t="shared" si="791"/>
        <v>11722.119999999999</v>
      </c>
      <c r="Q4357" s="14">
        <f t="shared" si="792"/>
        <v>0.11999999999898137</v>
      </c>
      <c r="T4357" s="1" t="e">
        <v>#N/A</v>
      </c>
    </row>
    <row r="4358" spans="1:20" x14ac:dyDescent="0.25">
      <c r="A4358" s="2" t="str">
        <f t="shared" si="768"/>
        <v>032020</v>
      </c>
      <c r="B4358" s="11">
        <v>43907</v>
      </c>
      <c r="C4358" s="2" t="s">
        <v>1341</v>
      </c>
      <c r="D4358" s="2" t="s">
        <v>124</v>
      </c>
      <c r="E4358" s="2" t="s">
        <v>6255</v>
      </c>
      <c r="F4358" s="2">
        <v>7032</v>
      </c>
      <c r="J4358" s="2">
        <v>5959.12</v>
      </c>
      <c r="L4358" s="2">
        <f t="shared" si="787"/>
        <v>1072.6415999999999</v>
      </c>
      <c r="M4358" s="2">
        <f t="shared" si="788"/>
        <v>536.32079999999996</v>
      </c>
      <c r="N4358" s="2">
        <f t="shared" si="789"/>
        <v>536.32079999999996</v>
      </c>
      <c r="O4358" s="2">
        <f t="shared" si="790"/>
        <v>0</v>
      </c>
      <c r="P4358" s="2">
        <f t="shared" si="791"/>
        <v>7031.7615999999998</v>
      </c>
      <c r="Q4358" s="14">
        <f t="shared" si="792"/>
        <v>-0.23840000000018335</v>
      </c>
      <c r="T4358" s="1" t="e">
        <v>#N/A</v>
      </c>
    </row>
    <row r="4359" spans="1:20" x14ac:dyDescent="0.25">
      <c r="A4359" s="2" t="str">
        <f t="shared" si="768"/>
        <v>032020</v>
      </c>
      <c r="B4359" s="11">
        <v>43914</v>
      </c>
      <c r="C4359" s="2" t="s">
        <v>1342</v>
      </c>
      <c r="D4359" s="2" t="s">
        <v>124</v>
      </c>
      <c r="E4359" s="2" t="s">
        <v>6255</v>
      </c>
      <c r="F4359" s="2">
        <v>10585</v>
      </c>
      <c r="J4359" s="2">
        <v>8970.0400000000009</v>
      </c>
      <c r="L4359" s="2">
        <f t="shared" si="787"/>
        <v>1614.6072000000004</v>
      </c>
      <c r="M4359" s="2">
        <f t="shared" si="788"/>
        <v>807.30360000000019</v>
      </c>
      <c r="N4359" s="2">
        <f t="shared" si="789"/>
        <v>807.30360000000019</v>
      </c>
      <c r="O4359" s="2">
        <f t="shared" si="790"/>
        <v>0</v>
      </c>
      <c r="P4359" s="2">
        <f t="shared" si="791"/>
        <v>10584.647200000001</v>
      </c>
      <c r="Q4359" s="14">
        <f t="shared" si="792"/>
        <v>-0.35279999999875145</v>
      </c>
      <c r="T4359" s="1" t="e">
        <v>#N/A</v>
      </c>
    </row>
    <row r="4360" spans="1:20" x14ac:dyDescent="0.25">
      <c r="A4360" s="2" t="str">
        <f t="shared" si="768"/>
        <v>032020</v>
      </c>
      <c r="B4360" s="11">
        <v>43914</v>
      </c>
      <c r="C4360" s="2" t="s">
        <v>1343</v>
      </c>
      <c r="D4360" s="2" t="s">
        <v>124</v>
      </c>
      <c r="E4360" s="2" t="s">
        <v>6255</v>
      </c>
      <c r="F4360" s="2">
        <v>3540</v>
      </c>
      <c r="J4360" s="2">
        <v>3000</v>
      </c>
      <c r="L4360" s="2">
        <f t="shared" si="787"/>
        <v>540</v>
      </c>
      <c r="M4360" s="2">
        <f t="shared" si="788"/>
        <v>270</v>
      </c>
      <c r="N4360" s="2">
        <f t="shared" si="789"/>
        <v>270</v>
      </c>
      <c r="O4360" s="2">
        <f t="shared" si="790"/>
        <v>0</v>
      </c>
      <c r="P4360" s="2">
        <f t="shared" si="791"/>
        <v>3540</v>
      </c>
      <c r="Q4360" s="14">
        <f t="shared" si="792"/>
        <v>0</v>
      </c>
      <c r="T4360" s="1" t="e">
        <v>#N/A</v>
      </c>
    </row>
    <row r="4361" spans="1:20" x14ac:dyDescent="0.25">
      <c r="A4361" s="2" t="str">
        <f t="shared" si="768"/>
        <v>042019</v>
      </c>
      <c r="B4361" s="11">
        <v>43556</v>
      </c>
      <c r="C4361" s="2" t="s">
        <v>1858</v>
      </c>
      <c r="D4361" s="2" t="s">
        <v>124</v>
      </c>
      <c r="E4361" s="2" t="s">
        <v>6255</v>
      </c>
      <c r="F4361" s="2">
        <v>9659</v>
      </c>
      <c r="J4361" s="2">
        <v>8185.62</v>
      </c>
      <c r="L4361" s="2">
        <f t="shared" si="787"/>
        <v>1473.4116000000001</v>
      </c>
      <c r="M4361" s="2">
        <f t="shared" si="788"/>
        <v>736.70580000000007</v>
      </c>
      <c r="N4361" s="2">
        <f t="shared" si="789"/>
        <v>736.70580000000007</v>
      </c>
      <c r="O4361" s="2">
        <f t="shared" si="790"/>
        <v>0</v>
      </c>
      <c r="P4361" s="2">
        <f t="shared" si="791"/>
        <v>9659.0316000000003</v>
      </c>
      <c r="Q4361" s="14">
        <f t="shared" si="792"/>
        <v>3.1600000000253203E-2</v>
      </c>
      <c r="T4361" s="1" t="e">
        <v>#N/A</v>
      </c>
    </row>
    <row r="4362" spans="1:20" x14ac:dyDescent="0.25">
      <c r="A4362" s="2" t="str">
        <f t="shared" si="768"/>
        <v>042019</v>
      </c>
      <c r="B4362" s="11">
        <v>43557</v>
      </c>
      <c r="C4362" s="2" t="s">
        <v>1859</v>
      </c>
      <c r="D4362" s="2" t="s">
        <v>124</v>
      </c>
      <c r="E4362" s="2" t="s">
        <v>6255</v>
      </c>
      <c r="F4362" s="2">
        <v>45705</v>
      </c>
      <c r="G4362" s="2">
        <v>35625</v>
      </c>
      <c r="J4362" s="2">
        <v>8542.5</v>
      </c>
      <c r="L4362" s="2">
        <f t="shared" si="787"/>
        <v>1537.65</v>
      </c>
      <c r="M4362" s="2">
        <f t="shared" si="788"/>
        <v>768.82500000000005</v>
      </c>
      <c r="N4362" s="2">
        <f t="shared" si="789"/>
        <v>768.82500000000005</v>
      </c>
      <c r="O4362" s="2">
        <f t="shared" si="790"/>
        <v>0</v>
      </c>
      <c r="P4362" s="2">
        <f t="shared" si="791"/>
        <v>45705.15</v>
      </c>
      <c r="Q4362" s="14">
        <f t="shared" si="792"/>
        <v>0.15000000000145519</v>
      </c>
      <c r="T4362" s="1" t="e">
        <v>#N/A</v>
      </c>
    </row>
    <row r="4363" spans="1:20" x14ac:dyDescent="0.25">
      <c r="A4363" s="2" t="str">
        <f t="shared" ref="A4363:A4426" si="793">TEXT(B4363,"MMYYYY")</f>
        <v>042019</v>
      </c>
      <c r="B4363" s="11">
        <v>43557</v>
      </c>
      <c r="C4363" s="2" t="s">
        <v>1860</v>
      </c>
      <c r="D4363" s="2" t="s">
        <v>124</v>
      </c>
      <c r="E4363" s="2" t="s">
        <v>6255</v>
      </c>
      <c r="F4363" s="2">
        <v>2950</v>
      </c>
      <c r="J4363" s="2">
        <v>2500</v>
      </c>
      <c r="L4363" s="2">
        <f t="shared" si="787"/>
        <v>450</v>
      </c>
      <c r="M4363" s="2">
        <f t="shared" si="788"/>
        <v>225</v>
      </c>
      <c r="N4363" s="2">
        <f t="shared" si="789"/>
        <v>225</v>
      </c>
      <c r="O4363" s="2">
        <f t="shared" si="790"/>
        <v>0</v>
      </c>
      <c r="P4363" s="2">
        <f t="shared" si="791"/>
        <v>2950</v>
      </c>
      <c r="Q4363" s="14">
        <f t="shared" si="792"/>
        <v>0</v>
      </c>
      <c r="T4363" s="1" t="e">
        <v>#N/A</v>
      </c>
    </row>
    <row r="4364" spans="1:20" x14ac:dyDescent="0.25">
      <c r="A4364" s="2" t="str">
        <f t="shared" si="793"/>
        <v>042019</v>
      </c>
      <c r="B4364" s="11">
        <v>43563</v>
      </c>
      <c r="C4364" s="2" t="s">
        <v>1861</v>
      </c>
      <c r="D4364" s="2" t="s">
        <v>124</v>
      </c>
      <c r="E4364" s="2" t="s">
        <v>6255</v>
      </c>
      <c r="F4364" s="2">
        <v>9781</v>
      </c>
      <c r="J4364" s="2">
        <v>8288.9</v>
      </c>
      <c r="L4364" s="2">
        <f t="shared" si="787"/>
        <v>1492.0019999999997</v>
      </c>
      <c r="M4364" s="2">
        <f t="shared" si="788"/>
        <v>746.00099999999986</v>
      </c>
      <c r="N4364" s="2">
        <f t="shared" si="789"/>
        <v>746.00099999999986</v>
      </c>
      <c r="O4364" s="2">
        <f t="shared" si="790"/>
        <v>0</v>
      </c>
      <c r="P4364" s="2">
        <f t="shared" si="791"/>
        <v>9780.902</v>
      </c>
      <c r="Q4364" s="14">
        <f t="shared" si="792"/>
        <v>-9.7999999999956344E-2</v>
      </c>
      <c r="T4364" s="1" t="e">
        <v>#N/A</v>
      </c>
    </row>
    <row r="4365" spans="1:20" x14ac:dyDescent="0.25">
      <c r="A4365" s="2" t="str">
        <f t="shared" si="793"/>
        <v>042019</v>
      </c>
      <c r="B4365" s="11">
        <v>43565</v>
      </c>
      <c r="C4365" s="2" t="s">
        <v>1862</v>
      </c>
      <c r="D4365" s="2" t="s">
        <v>124</v>
      </c>
      <c r="E4365" s="2" t="s">
        <v>6255</v>
      </c>
      <c r="F4365" s="2">
        <v>46546</v>
      </c>
      <c r="G4365" s="2">
        <v>35330</v>
      </c>
      <c r="J4365" s="2">
        <v>9504.9599999999991</v>
      </c>
      <c r="L4365" s="2">
        <f t="shared" si="787"/>
        <v>1710.8927999999996</v>
      </c>
      <c r="M4365" s="2">
        <f t="shared" si="788"/>
        <v>855.44639999999981</v>
      </c>
      <c r="N4365" s="2">
        <f t="shared" si="789"/>
        <v>855.44639999999981</v>
      </c>
      <c r="O4365" s="2">
        <f t="shared" si="790"/>
        <v>0</v>
      </c>
      <c r="P4365" s="2">
        <f t="shared" si="791"/>
        <v>46545.852800000001</v>
      </c>
      <c r="Q4365" s="14">
        <f t="shared" si="792"/>
        <v>-0.14719999999942956</v>
      </c>
      <c r="T4365" s="1" t="e">
        <v>#N/A</v>
      </c>
    </row>
    <row r="4366" spans="1:20" x14ac:dyDescent="0.25">
      <c r="A4366" s="2" t="str">
        <f t="shared" si="793"/>
        <v>042019</v>
      </c>
      <c r="B4366" s="11">
        <v>43565</v>
      </c>
      <c r="C4366" s="2" t="s">
        <v>1863</v>
      </c>
      <c r="D4366" s="2" t="s">
        <v>124</v>
      </c>
      <c r="E4366" s="2" t="s">
        <v>6255</v>
      </c>
      <c r="F4366" s="2">
        <v>2950</v>
      </c>
      <c r="J4366" s="2">
        <v>2500</v>
      </c>
      <c r="L4366" s="2">
        <f t="shared" si="787"/>
        <v>450</v>
      </c>
      <c r="M4366" s="2">
        <f t="shared" si="788"/>
        <v>225</v>
      </c>
      <c r="N4366" s="2">
        <f t="shared" si="789"/>
        <v>225</v>
      </c>
      <c r="O4366" s="2">
        <f t="shared" si="790"/>
        <v>0</v>
      </c>
      <c r="P4366" s="2">
        <f t="shared" si="791"/>
        <v>2950</v>
      </c>
      <c r="Q4366" s="14">
        <f t="shared" si="792"/>
        <v>0</v>
      </c>
      <c r="T4366" s="1" t="e">
        <v>#N/A</v>
      </c>
    </row>
    <row r="4367" spans="1:20" x14ac:dyDescent="0.25">
      <c r="A4367" s="2" t="str">
        <f t="shared" si="793"/>
        <v>042019</v>
      </c>
      <c r="B4367" s="11">
        <v>43574</v>
      </c>
      <c r="C4367" s="2" t="s">
        <v>1864</v>
      </c>
      <c r="D4367" s="2" t="s">
        <v>124</v>
      </c>
      <c r="E4367" s="2" t="s">
        <v>6255</v>
      </c>
      <c r="F4367" s="2">
        <v>7000</v>
      </c>
      <c r="J4367" s="2">
        <v>5932.5</v>
      </c>
      <c r="L4367" s="2">
        <f t="shared" si="787"/>
        <v>1067.8499999999999</v>
      </c>
      <c r="M4367" s="2">
        <f t="shared" si="788"/>
        <v>533.92499999999995</v>
      </c>
      <c r="N4367" s="2">
        <f t="shared" si="789"/>
        <v>533.92499999999995</v>
      </c>
      <c r="O4367" s="2">
        <f t="shared" si="790"/>
        <v>0</v>
      </c>
      <c r="P4367" s="2">
        <f t="shared" si="791"/>
        <v>7000.35</v>
      </c>
      <c r="Q4367" s="14">
        <f t="shared" si="792"/>
        <v>0.3500000000003638</v>
      </c>
      <c r="T4367" s="1" t="e">
        <v>#N/A</v>
      </c>
    </row>
    <row r="4368" spans="1:20" x14ac:dyDescent="0.25">
      <c r="A4368" s="2" t="str">
        <f t="shared" si="793"/>
        <v>042019</v>
      </c>
      <c r="B4368" s="11">
        <v>43577</v>
      </c>
      <c r="C4368" s="2" t="s">
        <v>1865</v>
      </c>
      <c r="D4368" s="2" t="s">
        <v>124</v>
      </c>
      <c r="E4368" s="2" t="s">
        <v>6255</v>
      </c>
      <c r="F4368" s="2">
        <v>6996</v>
      </c>
      <c r="J4368" s="2">
        <v>5928.96</v>
      </c>
      <c r="L4368" s="2">
        <f t="shared" si="787"/>
        <v>1067.2128</v>
      </c>
      <c r="M4368" s="2">
        <f t="shared" si="788"/>
        <v>533.60640000000001</v>
      </c>
      <c r="N4368" s="2">
        <f t="shared" si="789"/>
        <v>533.60640000000001</v>
      </c>
      <c r="O4368" s="2">
        <f t="shared" si="790"/>
        <v>0</v>
      </c>
      <c r="P4368" s="2">
        <f t="shared" si="791"/>
        <v>6996.1728000000003</v>
      </c>
      <c r="Q4368" s="14">
        <f t="shared" si="792"/>
        <v>0.1728000000002794</v>
      </c>
      <c r="T4368" s="1" t="e">
        <v>#N/A</v>
      </c>
    </row>
    <row r="4369" spans="1:20" x14ac:dyDescent="0.25">
      <c r="A4369" s="2" t="str">
        <f t="shared" si="793"/>
        <v>052019</v>
      </c>
      <c r="B4369" s="11">
        <v>43588</v>
      </c>
      <c r="C4369" s="2" t="s">
        <v>2186</v>
      </c>
      <c r="D4369" s="2" t="s">
        <v>124</v>
      </c>
      <c r="E4369" s="2" t="s">
        <v>6255</v>
      </c>
      <c r="F4369" s="2">
        <v>46187</v>
      </c>
      <c r="G4369" s="2">
        <v>36100</v>
      </c>
      <c r="J4369" s="2">
        <v>8548.2000000000007</v>
      </c>
      <c r="L4369" s="2">
        <f t="shared" si="787"/>
        <v>1538.6760000000002</v>
      </c>
      <c r="M4369" s="2">
        <f t="shared" si="788"/>
        <v>769.33800000000008</v>
      </c>
      <c r="N4369" s="2">
        <f t="shared" si="789"/>
        <v>769.33800000000008</v>
      </c>
      <c r="O4369" s="2">
        <f t="shared" si="790"/>
        <v>0</v>
      </c>
      <c r="P4369" s="2">
        <f t="shared" si="791"/>
        <v>46186.876000000004</v>
      </c>
      <c r="Q4369" s="14">
        <f t="shared" si="792"/>
        <v>-0.12399999999615829</v>
      </c>
      <c r="T4369" s="1" t="e">
        <v>#N/A</v>
      </c>
    </row>
    <row r="4370" spans="1:20" x14ac:dyDescent="0.25">
      <c r="A4370" s="2" t="str">
        <f t="shared" si="793"/>
        <v>052019</v>
      </c>
      <c r="B4370" s="11">
        <v>43588</v>
      </c>
      <c r="C4370" s="2" t="s">
        <v>2187</v>
      </c>
      <c r="D4370" s="2" t="s">
        <v>124</v>
      </c>
      <c r="E4370" s="2" t="s">
        <v>6255</v>
      </c>
      <c r="F4370" s="2">
        <v>2950</v>
      </c>
      <c r="J4370" s="2">
        <v>2500</v>
      </c>
      <c r="L4370" s="2">
        <f t="shared" si="787"/>
        <v>450</v>
      </c>
      <c r="M4370" s="2">
        <f t="shared" si="788"/>
        <v>225</v>
      </c>
      <c r="N4370" s="2">
        <f t="shared" si="789"/>
        <v>225</v>
      </c>
      <c r="O4370" s="2">
        <f t="shared" si="790"/>
        <v>0</v>
      </c>
      <c r="P4370" s="2">
        <f t="shared" si="791"/>
        <v>2950</v>
      </c>
      <c r="Q4370" s="14">
        <f t="shared" si="792"/>
        <v>0</v>
      </c>
      <c r="T4370" s="1" t="e">
        <v>#N/A</v>
      </c>
    </row>
    <row r="4371" spans="1:20" x14ac:dyDescent="0.25">
      <c r="A4371" s="2" t="str">
        <f t="shared" si="793"/>
        <v>052019</v>
      </c>
      <c r="B4371" s="11">
        <v>43596</v>
      </c>
      <c r="C4371" s="2" t="s">
        <v>2188</v>
      </c>
      <c r="D4371" s="2" t="s">
        <v>124</v>
      </c>
      <c r="E4371" s="2" t="s">
        <v>6255</v>
      </c>
      <c r="F4371" s="2">
        <v>45817</v>
      </c>
      <c r="G4371" s="2">
        <v>35735</v>
      </c>
      <c r="J4371" s="2">
        <v>8543.82</v>
      </c>
      <c r="L4371" s="2">
        <f t="shared" si="787"/>
        <v>1537.8876</v>
      </c>
      <c r="M4371" s="2">
        <f t="shared" si="788"/>
        <v>768.94380000000001</v>
      </c>
      <c r="N4371" s="2">
        <f t="shared" si="789"/>
        <v>768.94380000000001</v>
      </c>
      <c r="O4371" s="2">
        <f t="shared" si="790"/>
        <v>0</v>
      </c>
      <c r="P4371" s="2">
        <f t="shared" si="791"/>
        <v>45816.707600000002</v>
      </c>
      <c r="Q4371" s="14">
        <f t="shared" si="792"/>
        <v>-0.29239999999845168</v>
      </c>
      <c r="T4371" s="1" t="e">
        <v>#N/A</v>
      </c>
    </row>
    <row r="4372" spans="1:20" x14ac:dyDescent="0.25">
      <c r="A4372" s="2" t="str">
        <f t="shared" si="793"/>
        <v>052019</v>
      </c>
      <c r="B4372" s="11">
        <v>43596</v>
      </c>
      <c r="C4372" s="2" t="s">
        <v>2189</v>
      </c>
      <c r="D4372" s="2" t="s">
        <v>124</v>
      </c>
      <c r="E4372" s="2" t="s">
        <v>6255</v>
      </c>
      <c r="F4372" s="2">
        <v>2950</v>
      </c>
      <c r="J4372" s="2">
        <v>2500</v>
      </c>
      <c r="L4372" s="2">
        <f t="shared" si="787"/>
        <v>450</v>
      </c>
      <c r="M4372" s="2">
        <f t="shared" si="788"/>
        <v>225</v>
      </c>
      <c r="N4372" s="2">
        <f t="shared" si="789"/>
        <v>225</v>
      </c>
      <c r="O4372" s="2">
        <f t="shared" si="790"/>
        <v>0</v>
      </c>
      <c r="P4372" s="2">
        <f t="shared" si="791"/>
        <v>2950</v>
      </c>
      <c r="Q4372" s="14">
        <f t="shared" si="792"/>
        <v>0</v>
      </c>
      <c r="T4372" s="1" t="e">
        <v>#N/A</v>
      </c>
    </row>
    <row r="4373" spans="1:20" x14ac:dyDescent="0.25">
      <c r="A4373" s="2" t="str">
        <f t="shared" si="793"/>
        <v>052019</v>
      </c>
      <c r="B4373" s="11">
        <v>43605</v>
      </c>
      <c r="C4373" s="2" t="s">
        <v>2190</v>
      </c>
      <c r="D4373" s="2" t="s">
        <v>124</v>
      </c>
      <c r="E4373" s="2" t="s">
        <v>6255</v>
      </c>
      <c r="F4373" s="2">
        <v>81279</v>
      </c>
      <c r="G4373" s="2">
        <v>68666</v>
      </c>
      <c r="J4373" s="2">
        <v>10688.68</v>
      </c>
      <c r="L4373" s="2">
        <f t="shared" si="787"/>
        <v>1923.9623999999999</v>
      </c>
      <c r="M4373" s="2">
        <f t="shared" si="788"/>
        <v>961.98119999999994</v>
      </c>
      <c r="N4373" s="2">
        <f t="shared" si="789"/>
        <v>961.98119999999994</v>
      </c>
      <c r="O4373" s="2">
        <f t="shared" si="790"/>
        <v>0</v>
      </c>
      <c r="P4373" s="2">
        <f t="shared" si="791"/>
        <v>81278.642399999997</v>
      </c>
      <c r="Q4373" s="14">
        <f t="shared" si="792"/>
        <v>-0.35760000000300352</v>
      </c>
      <c r="T4373" s="1" t="e">
        <v>#N/A</v>
      </c>
    </row>
    <row r="4374" spans="1:20" x14ac:dyDescent="0.25">
      <c r="A4374" s="2" t="str">
        <f t="shared" si="793"/>
        <v>052019</v>
      </c>
      <c r="B4374" s="11">
        <v>43606</v>
      </c>
      <c r="C4374" s="2" t="s">
        <v>2191</v>
      </c>
      <c r="D4374" s="2" t="s">
        <v>124</v>
      </c>
      <c r="E4374" s="2" t="s">
        <v>6255</v>
      </c>
      <c r="F4374" s="2">
        <v>47408</v>
      </c>
      <c r="G4374" s="2">
        <v>36180</v>
      </c>
      <c r="J4374" s="2">
        <v>9515.16</v>
      </c>
      <c r="L4374" s="2">
        <f t="shared" si="787"/>
        <v>1712.7288000000001</v>
      </c>
      <c r="M4374" s="2">
        <f t="shared" si="788"/>
        <v>856.36440000000005</v>
      </c>
      <c r="N4374" s="2">
        <f t="shared" si="789"/>
        <v>856.36440000000005</v>
      </c>
      <c r="O4374" s="2">
        <f t="shared" si="790"/>
        <v>0</v>
      </c>
      <c r="P4374" s="2">
        <f t="shared" si="791"/>
        <v>47407.888800000001</v>
      </c>
      <c r="Q4374" s="14">
        <f t="shared" si="792"/>
        <v>-0.11119999999937136</v>
      </c>
      <c r="T4374" s="1" t="e">
        <v>#N/A</v>
      </c>
    </row>
    <row r="4375" spans="1:20" x14ac:dyDescent="0.25">
      <c r="A4375" s="2" t="str">
        <f t="shared" si="793"/>
        <v>052019</v>
      </c>
      <c r="B4375" s="11">
        <v>43606</v>
      </c>
      <c r="C4375" s="2" t="s">
        <v>2192</v>
      </c>
      <c r="D4375" s="2" t="s">
        <v>124</v>
      </c>
      <c r="E4375" s="2" t="s">
        <v>6255</v>
      </c>
      <c r="F4375" s="2">
        <v>2950</v>
      </c>
      <c r="J4375" s="2">
        <v>2500</v>
      </c>
      <c r="L4375" s="2">
        <f t="shared" si="787"/>
        <v>450</v>
      </c>
      <c r="M4375" s="2">
        <f t="shared" si="788"/>
        <v>225</v>
      </c>
      <c r="N4375" s="2">
        <f t="shared" si="789"/>
        <v>225</v>
      </c>
      <c r="O4375" s="2">
        <f t="shared" si="790"/>
        <v>0</v>
      </c>
      <c r="P4375" s="2">
        <f t="shared" si="791"/>
        <v>2950</v>
      </c>
      <c r="Q4375" s="14">
        <f t="shared" si="792"/>
        <v>0</v>
      </c>
      <c r="T4375" s="1" t="e">
        <v>#N/A</v>
      </c>
    </row>
    <row r="4376" spans="1:20" x14ac:dyDescent="0.25">
      <c r="A4376" s="2" t="str">
        <f t="shared" si="793"/>
        <v>052019</v>
      </c>
      <c r="B4376" s="11">
        <v>43606</v>
      </c>
      <c r="C4376" s="2" t="s">
        <v>2193</v>
      </c>
      <c r="D4376" s="2" t="s">
        <v>124</v>
      </c>
      <c r="E4376" s="2" t="s">
        <v>6255</v>
      </c>
      <c r="F4376" s="2">
        <v>7007</v>
      </c>
      <c r="J4376" s="2">
        <v>5938.2</v>
      </c>
      <c r="L4376" s="2">
        <f t="shared" si="787"/>
        <v>1068.876</v>
      </c>
      <c r="M4376" s="2">
        <f t="shared" si="788"/>
        <v>534.43799999999999</v>
      </c>
      <c r="N4376" s="2">
        <f t="shared" si="789"/>
        <v>534.43799999999999</v>
      </c>
      <c r="O4376" s="2">
        <f t="shared" si="790"/>
        <v>0</v>
      </c>
      <c r="P4376" s="2">
        <f t="shared" si="791"/>
        <v>7007.076</v>
      </c>
      <c r="Q4376" s="14">
        <f t="shared" si="792"/>
        <v>7.6000000000021828E-2</v>
      </c>
      <c r="T4376" s="1" t="e">
        <v>#N/A</v>
      </c>
    </row>
    <row r="4377" spans="1:20" x14ac:dyDescent="0.25">
      <c r="A4377" s="2" t="str">
        <f t="shared" si="793"/>
        <v>052019</v>
      </c>
      <c r="B4377" s="11">
        <v>43607</v>
      </c>
      <c r="C4377" s="2" t="s">
        <v>2194</v>
      </c>
      <c r="D4377" s="2" t="s">
        <v>124</v>
      </c>
      <c r="E4377" s="2" t="s">
        <v>6255</v>
      </c>
      <c r="F4377" s="2">
        <v>7002</v>
      </c>
      <c r="J4377" s="2">
        <v>5933.82</v>
      </c>
      <c r="L4377" s="2">
        <f t="shared" si="787"/>
        <v>1068.0875999999998</v>
      </c>
      <c r="M4377" s="2">
        <f t="shared" si="788"/>
        <v>534.04379999999992</v>
      </c>
      <c r="N4377" s="2">
        <f t="shared" si="789"/>
        <v>534.04379999999992</v>
      </c>
      <c r="O4377" s="2">
        <f t="shared" si="790"/>
        <v>0</v>
      </c>
      <c r="P4377" s="2">
        <f t="shared" si="791"/>
        <v>7001.9075999999995</v>
      </c>
      <c r="Q4377" s="14">
        <f t="shared" si="792"/>
        <v>-9.2400000000452565E-2</v>
      </c>
      <c r="T4377" s="1" t="e">
        <v>#N/A</v>
      </c>
    </row>
    <row r="4378" spans="1:20" x14ac:dyDescent="0.25">
      <c r="A4378" s="2" t="str">
        <f t="shared" si="793"/>
        <v>052019</v>
      </c>
      <c r="B4378" s="11">
        <v>43613</v>
      </c>
      <c r="C4378" s="2" t="s">
        <v>2195</v>
      </c>
      <c r="D4378" s="2" t="s">
        <v>124</v>
      </c>
      <c r="E4378" s="2" t="s">
        <v>6255</v>
      </c>
      <c r="F4378" s="2">
        <v>45974</v>
      </c>
      <c r="G4378" s="2">
        <v>35890</v>
      </c>
      <c r="J4378" s="2">
        <v>8545.68</v>
      </c>
      <c r="L4378" s="2">
        <f t="shared" si="787"/>
        <v>1538.2223999999999</v>
      </c>
      <c r="M4378" s="2">
        <f t="shared" si="788"/>
        <v>769.11119999999994</v>
      </c>
      <c r="N4378" s="2">
        <f t="shared" si="789"/>
        <v>769.11119999999994</v>
      </c>
      <c r="O4378" s="2">
        <f t="shared" si="790"/>
        <v>0</v>
      </c>
      <c r="P4378" s="2">
        <f t="shared" si="791"/>
        <v>45973.902399999999</v>
      </c>
      <c r="Q4378" s="14">
        <f t="shared" si="792"/>
        <v>-9.7600000000966247E-2</v>
      </c>
      <c r="T4378" s="1" t="e">
        <v>#N/A</v>
      </c>
    </row>
    <row r="4379" spans="1:20" x14ac:dyDescent="0.25">
      <c r="A4379" s="2" t="str">
        <f t="shared" si="793"/>
        <v>052019</v>
      </c>
      <c r="B4379" s="11">
        <v>43613</v>
      </c>
      <c r="C4379" s="2" t="s">
        <v>2196</v>
      </c>
      <c r="D4379" s="2" t="s">
        <v>124</v>
      </c>
      <c r="E4379" s="2" t="s">
        <v>6255</v>
      </c>
      <c r="F4379" s="2">
        <v>2950</v>
      </c>
      <c r="J4379" s="2">
        <v>2500</v>
      </c>
      <c r="L4379" s="2">
        <f t="shared" si="787"/>
        <v>450</v>
      </c>
      <c r="M4379" s="2">
        <f t="shared" si="788"/>
        <v>225</v>
      </c>
      <c r="N4379" s="2">
        <f t="shared" si="789"/>
        <v>225</v>
      </c>
      <c r="O4379" s="2">
        <f t="shared" si="790"/>
        <v>0</v>
      </c>
      <c r="P4379" s="2">
        <f t="shared" si="791"/>
        <v>2950</v>
      </c>
      <c r="Q4379" s="14">
        <f t="shared" si="792"/>
        <v>0</v>
      </c>
      <c r="T4379" s="1" t="e">
        <v>#N/A</v>
      </c>
    </row>
    <row r="4380" spans="1:20" x14ac:dyDescent="0.25">
      <c r="A4380" s="2" t="str">
        <f t="shared" si="793"/>
        <v>062019</v>
      </c>
      <c r="B4380" s="11">
        <v>43620</v>
      </c>
      <c r="C4380" s="2" t="s">
        <v>2608</v>
      </c>
      <c r="D4380" s="2" t="s">
        <v>124</v>
      </c>
      <c r="E4380" s="2" t="s">
        <v>6255</v>
      </c>
      <c r="F4380" s="2">
        <v>7008</v>
      </c>
      <c r="J4380" s="2">
        <v>5939.16</v>
      </c>
      <c r="L4380" s="2">
        <f t="shared" si="787"/>
        <v>1069.0488</v>
      </c>
      <c r="M4380" s="2">
        <f t="shared" si="788"/>
        <v>534.52440000000001</v>
      </c>
      <c r="N4380" s="2">
        <f t="shared" si="789"/>
        <v>534.52440000000001</v>
      </c>
      <c r="O4380" s="2">
        <f t="shared" si="790"/>
        <v>0</v>
      </c>
      <c r="P4380" s="2">
        <f t="shared" si="791"/>
        <v>7008.2088000000003</v>
      </c>
      <c r="Q4380" s="14">
        <f t="shared" si="792"/>
        <v>0.2088000000003376</v>
      </c>
      <c r="T4380" s="1" t="e">
        <v>#N/A</v>
      </c>
    </row>
    <row r="4381" spans="1:20" x14ac:dyDescent="0.25">
      <c r="A4381" s="2" t="str">
        <f t="shared" si="793"/>
        <v>062019</v>
      </c>
      <c r="B4381" s="11">
        <v>43622</v>
      </c>
      <c r="C4381" s="2" t="s">
        <v>2609</v>
      </c>
      <c r="D4381" s="2" t="s">
        <v>124</v>
      </c>
      <c r="E4381" s="2" t="s">
        <v>6255</v>
      </c>
      <c r="F4381" s="2">
        <v>10084</v>
      </c>
      <c r="J4381" s="2">
        <v>8546.16</v>
      </c>
      <c r="L4381" s="2">
        <f t="shared" si="787"/>
        <v>1538.3088</v>
      </c>
      <c r="M4381" s="2">
        <f t="shared" si="788"/>
        <v>769.15440000000001</v>
      </c>
      <c r="N4381" s="2">
        <f t="shared" si="789"/>
        <v>769.15440000000001</v>
      </c>
      <c r="O4381" s="2">
        <f t="shared" si="790"/>
        <v>0</v>
      </c>
      <c r="P4381" s="2">
        <f t="shared" si="791"/>
        <v>10084.468800000001</v>
      </c>
      <c r="Q4381" s="14">
        <f t="shared" si="792"/>
        <v>0.46880000000055588</v>
      </c>
      <c r="T4381" s="1" t="e">
        <v>#N/A</v>
      </c>
    </row>
    <row r="4382" spans="1:20" x14ac:dyDescent="0.25">
      <c r="A4382" s="2" t="str">
        <f t="shared" si="793"/>
        <v>062019</v>
      </c>
      <c r="B4382" s="11">
        <v>43622</v>
      </c>
      <c r="C4382" s="2" t="s">
        <v>2610</v>
      </c>
      <c r="D4382" s="2" t="s">
        <v>124</v>
      </c>
      <c r="E4382" s="2" t="s">
        <v>6255</v>
      </c>
      <c r="F4382" s="2">
        <v>2950</v>
      </c>
      <c r="J4382" s="2">
        <v>2500</v>
      </c>
      <c r="L4382" s="2">
        <f t="shared" si="787"/>
        <v>450</v>
      </c>
      <c r="M4382" s="2">
        <f t="shared" si="788"/>
        <v>225</v>
      </c>
      <c r="N4382" s="2">
        <f t="shared" si="789"/>
        <v>225</v>
      </c>
      <c r="O4382" s="2">
        <f t="shared" si="790"/>
        <v>0</v>
      </c>
      <c r="P4382" s="2">
        <f t="shared" si="791"/>
        <v>2950</v>
      </c>
      <c r="Q4382" s="14">
        <f t="shared" si="792"/>
        <v>0</v>
      </c>
      <c r="T4382" s="1" t="e">
        <v>#N/A</v>
      </c>
    </row>
    <row r="4383" spans="1:20" x14ac:dyDescent="0.25">
      <c r="A4383" s="2" t="str">
        <f t="shared" si="793"/>
        <v>062019</v>
      </c>
      <c r="B4383" s="11">
        <v>43628</v>
      </c>
      <c r="C4383" s="2" t="s">
        <v>2611</v>
      </c>
      <c r="D4383" s="2" t="s">
        <v>124</v>
      </c>
      <c r="E4383" s="2" t="s">
        <v>6255</v>
      </c>
      <c r="F4383" s="2">
        <v>12607</v>
      </c>
      <c r="J4383" s="2">
        <v>10684.06</v>
      </c>
      <c r="L4383" s="2">
        <f t="shared" si="787"/>
        <v>1923.1307999999999</v>
      </c>
      <c r="M4383" s="2">
        <f t="shared" si="788"/>
        <v>961.56539999999995</v>
      </c>
      <c r="N4383" s="2">
        <f t="shared" si="789"/>
        <v>961.56539999999995</v>
      </c>
      <c r="O4383" s="2">
        <f t="shared" si="790"/>
        <v>0</v>
      </c>
      <c r="P4383" s="2">
        <f t="shared" si="791"/>
        <v>12607.1908</v>
      </c>
      <c r="Q4383" s="14">
        <f t="shared" si="792"/>
        <v>0.1908000000003085</v>
      </c>
      <c r="T4383" s="1" t="e">
        <v>#N/A</v>
      </c>
    </row>
    <row r="4384" spans="1:20" x14ac:dyDescent="0.25">
      <c r="A4384" s="2" t="str">
        <f t="shared" si="793"/>
        <v>062019</v>
      </c>
      <c r="B4384" s="11">
        <v>43628</v>
      </c>
      <c r="C4384" s="2" t="s">
        <v>2612</v>
      </c>
      <c r="D4384" s="2" t="s">
        <v>124</v>
      </c>
      <c r="E4384" s="2" t="s">
        <v>6255</v>
      </c>
      <c r="F4384" s="2">
        <v>2950</v>
      </c>
      <c r="J4384" s="2">
        <v>2500</v>
      </c>
      <c r="L4384" s="2">
        <f t="shared" si="787"/>
        <v>450</v>
      </c>
      <c r="M4384" s="2">
        <f t="shared" si="788"/>
        <v>225</v>
      </c>
      <c r="N4384" s="2">
        <f t="shared" si="789"/>
        <v>225</v>
      </c>
      <c r="O4384" s="2">
        <f t="shared" si="790"/>
        <v>0</v>
      </c>
      <c r="P4384" s="2">
        <f t="shared" si="791"/>
        <v>2950</v>
      </c>
      <c r="Q4384" s="14">
        <f t="shared" si="792"/>
        <v>0</v>
      </c>
      <c r="T4384" s="1" t="e">
        <v>#N/A</v>
      </c>
    </row>
    <row r="4385" spans="1:20" x14ac:dyDescent="0.25">
      <c r="A4385" s="2" t="str">
        <f t="shared" si="793"/>
        <v>062019</v>
      </c>
      <c r="B4385" s="11">
        <v>43633</v>
      </c>
      <c r="C4385" s="2" t="s">
        <v>2613</v>
      </c>
      <c r="D4385" s="2" t="s">
        <v>124</v>
      </c>
      <c r="E4385" s="2" t="s">
        <v>6255</v>
      </c>
      <c r="F4385" s="2">
        <v>9657</v>
      </c>
      <c r="J4385" s="2">
        <v>8184.06</v>
      </c>
      <c r="L4385" s="2">
        <f t="shared" si="787"/>
        <v>1473.1308000000001</v>
      </c>
      <c r="M4385" s="2">
        <f t="shared" si="788"/>
        <v>736.56540000000007</v>
      </c>
      <c r="N4385" s="2">
        <f t="shared" si="789"/>
        <v>736.56540000000007</v>
      </c>
      <c r="O4385" s="2">
        <f t="shared" si="790"/>
        <v>0</v>
      </c>
      <c r="P4385" s="2">
        <f t="shared" si="791"/>
        <v>9657.1908000000003</v>
      </c>
      <c r="Q4385" s="14">
        <f t="shared" si="792"/>
        <v>0.1908000000003085</v>
      </c>
      <c r="T4385" s="1" t="e">
        <v>#N/A</v>
      </c>
    </row>
    <row r="4386" spans="1:20" x14ac:dyDescent="0.25">
      <c r="A4386" s="2" t="str">
        <f t="shared" si="793"/>
        <v>062019</v>
      </c>
      <c r="B4386" s="11">
        <v>43635</v>
      </c>
      <c r="C4386" s="2" t="s">
        <v>2614</v>
      </c>
      <c r="D4386" s="2" t="s">
        <v>124</v>
      </c>
      <c r="E4386" s="2" t="s">
        <v>6255</v>
      </c>
      <c r="F4386" s="2">
        <v>7004</v>
      </c>
      <c r="J4386" s="2">
        <v>5935.68</v>
      </c>
      <c r="L4386" s="2">
        <f t="shared" si="787"/>
        <v>1068.4224000000002</v>
      </c>
      <c r="M4386" s="2">
        <f t="shared" si="788"/>
        <v>534.21120000000008</v>
      </c>
      <c r="N4386" s="2">
        <f t="shared" si="789"/>
        <v>534.21120000000008</v>
      </c>
      <c r="O4386" s="2">
        <f t="shared" si="790"/>
        <v>0</v>
      </c>
      <c r="P4386" s="2">
        <f t="shared" si="791"/>
        <v>7004.1024000000007</v>
      </c>
      <c r="Q4386" s="14">
        <f t="shared" si="792"/>
        <v>0.10240000000067084</v>
      </c>
      <c r="T4386" s="1" t="e">
        <v>#N/A</v>
      </c>
    </row>
    <row r="4387" spans="1:20" x14ac:dyDescent="0.25">
      <c r="A4387" s="2" t="str">
        <f t="shared" si="793"/>
        <v>062019</v>
      </c>
      <c r="B4387" s="11">
        <v>43635</v>
      </c>
      <c r="C4387" s="2" t="s">
        <v>2615</v>
      </c>
      <c r="D4387" s="2" t="s">
        <v>124</v>
      </c>
      <c r="E4387" s="2" t="s">
        <v>6255</v>
      </c>
      <c r="F4387" s="2">
        <v>10085</v>
      </c>
      <c r="J4387" s="2">
        <v>8546.82</v>
      </c>
      <c r="L4387" s="2">
        <f t="shared" si="787"/>
        <v>1538.4276</v>
      </c>
      <c r="M4387" s="2">
        <f t="shared" si="788"/>
        <v>769.21379999999999</v>
      </c>
      <c r="N4387" s="2">
        <f t="shared" si="789"/>
        <v>769.21379999999999</v>
      </c>
      <c r="O4387" s="2">
        <f t="shared" si="790"/>
        <v>0</v>
      </c>
      <c r="P4387" s="2">
        <f t="shared" si="791"/>
        <v>10085.247599999999</v>
      </c>
      <c r="Q4387" s="14">
        <f t="shared" si="792"/>
        <v>0.24759999999878346</v>
      </c>
      <c r="T4387" s="1" t="e">
        <v>#N/A</v>
      </c>
    </row>
    <row r="4388" spans="1:20" x14ac:dyDescent="0.25">
      <c r="A4388" s="2" t="str">
        <f t="shared" si="793"/>
        <v>062019</v>
      </c>
      <c r="B4388" s="11">
        <v>43635</v>
      </c>
      <c r="C4388" s="2" t="s">
        <v>2616</v>
      </c>
      <c r="D4388" s="2" t="s">
        <v>124</v>
      </c>
      <c r="E4388" s="2" t="s">
        <v>6255</v>
      </c>
      <c r="F4388" s="2">
        <v>2950</v>
      </c>
      <c r="J4388" s="2">
        <v>2500</v>
      </c>
      <c r="L4388" s="2">
        <f t="shared" si="787"/>
        <v>450</v>
      </c>
      <c r="M4388" s="2">
        <f t="shared" si="788"/>
        <v>225</v>
      </c>
      <c r="N4388" s="2">
        <f t="shared" si="789"/>
        <v>225</v>
      </c>
      <c r="O4388" s="2">
        <f t="shared" si="790"/>
        <v>0</v>
      </c>
      <c r="P4388" s="2">
        <f t="shared" si="791"/>
        <v>2950</v>
      </c>
      <c r="Q4388" s="14">
        <f t="shared" si="792"/>
        <v>0</v>
      </c>
      <c r="T4388" s="1" t="e">
        <v>#N/A</v>
      </c>
    </row>
    <row r="4389" spans="1:20" x14ac:dyDescent="0.25">
      <c r="A4389" s="2" t="str">
        <f t="shared" si="793"/>
        <v>062019</v>
      </c>
      <c r="B4389" s="11">
        <v>43637</v>
      </c>
      <c r="C4389" s="2" t="s">
        <v>2617</v>
      </c>
      <c r="D4389" s="2" t="s">
        <v>124</v>
      </c>
      <c r="E4389" s="2" t="s">
        <v>6255</v>
      </c>
      <c r="F4389" s="2">
        <v>7005</v>
      </c>
      <c r="J4389" s="2">
        <v>5936.16</v>
      </c>
      <c r="L4389" s="2">
        <f t="shared" si="787"/>
        <v>1068.5088000000001</v>
      </c>
      <c r="M4389" s="2">
        <f t="shared" si="788"/>
        <v>534.25440000000003</v>
      </c>
      <c r="N4389" s="2">
        <f t="shared" si="789"/>
        <v>534.25440000000003</v>
      </c>
      <c r="O4389" s="2">
        <f t="shared" si="790"/>
        <v>0</v>
      </c>
      <c r="P4389" s="2">
        <f t="shared" si="791"/>
        <v>7004.6687999999995</v>
      </c>
      <c r="Q4389" s="14">
        <f t="shared" si="792"/>
        <v>-0.33120000000053551</v>
      </c>
      <c r="T4389" s="1" t="e">
        <v>#N/A</v>
      </c>
    </row>
    <row r="4390" spans="1:20" x14ac:dyDescent="0.25">
      <c r="A4390" s="2" t="str">
        <f t="shared" si="793"/>
        <v>062019</v>
      </c>
      <c r="B4390" s="11">
        <v>43645</v>
      </c>
      <c r="C4390" s="2" t="s">
        <v>2618</v>
      </c>
      <c r="D4390" s="2" t="s">
        <v>124</v>
      </c>
      <c r="E4390" s="2" t="s">
        <v>6255</v>
      </c>
      <c r="F4390" s="2">
        <v>10079</v>
      </c>
      <c r="J4390" s="2">
        <v>8541.2999999999993</v>
      </c>
      <c r="L4390" s="2">
        <f t="shared" si="787"/>
        <v>1537.434</v>
      </c>
      <c r="M4390" s="2">
        <f t="shared" si="788"/>
        <v>768.71699999999998</v>
      </c>
      <c r="N4390" s="2">
        <f t="shared" si="789"/>
        <v>768.71699999999998</v>
      </c>
      <c r="O4390" s="2">
        <f t="shared" si="790"/>
        <v>0</v>
      </c>
      <c r="P4390" s="2">
        <f t="shared" si="791"/>
        <v>10078.733999999999</v>
      </c>
      <c r="Q4390" s="14">
        <f t="shared" si="792"/>
        <v>-0.26600000000144064</v>
      </c>
      <c r="T4390" s="1" t="e">
        <v>#N/A</v>
      </c>
    </row>
    <row r="4391" spans="1:20" x14ac:dyDescent="0.25">
      <c r="A4391" s="2" t="str">
        <f t="shared" si="793"/>
        <v>062019</v>
      </c>
      <c r="B4391" s="11">
        <v>43645</v>
      </c>
      <c r="C4391" s="2" t="s">
        <v>2619</v>
      </c>
      <c r="D4391" s="2" t="s">
        <v>124</v>
      </c>
      <c r="E4391" s="2" t="s">
        <v>6255</v>
      </c>
      <c r="F4391" s="2">
        <v>2950</v>
      </c>
      <c r="J4391" s="2">
        <v>2500</v>
      </c>
      <c r="L4391" s="2">
        <f t="shared" si="787"/>
        <v>450</v>
      </c>
      <c r="M4391" s="2">
        <f t="shared" si="788"/>
        <v>225</v>
      </c>
      <c r="N4391" s="2">
        <f t="shared" si="789"/>
        <v>225</v>
      </c>
      <c r="O4391" s="2">
        <f t="shared" si="790"/>
        <v>0</v>
      </c>
      <c r="P4391" s="2">
        <f t="shared" si="791"/>
        <v>2950</v>
      </c>
      <c r="Q4391" s="14">
        <f t="shared" si="792"/>
        <v>0</v>
      </c>
      <c r="T4391" s="1" t="e">
        <v>#N/A</v>
      </c>
    </row>
    <row r="4392" spans="1:20" x14ac:dyDescent="0.25">
      <c r="A4392" s="2" t="str">
        <f t="shared" si="793"/>
        <v>072019</v>
      </c>
      <c r="B4392" s="11">
        <v>43654</v>
      </c>
      <c r="C4392" s="2" t="s">
        <v>3099</v>
      </c>
      <c r="D4392" s="2" t="s">
        <v>124</v>
      </c>
      <c r="E4392" s="2" t="s">
        <v>6255</v>
      </c>
      <c r="F4392" s="2">
        <v>7005</v>
      </c>
      <c r="J4392" s="2">
        <v>5936.82</v>
      </c>
      <c r="L4392" s="2">
        <f t="shared" si="787"/>
        <v>1068.6276</v>
      </c>
      <c r="M4392" s="2">
        <f t="shared" si="788"/>
        <v>534.31380000000001</v>
      </c>
      <c r="N4392" s="2">
        <f t="shared" si="789"/>
        <v>534.31380000000001</v>
      </c>
      <c r="O4392" s="2">
        <f t="shared" si="790"/>
        <v>0</v>
      </c>
      <c r="P4392" s="2">
        <f t="shared" si="791"/>
        <v>7005.4475999999995</v>
      </c>
      <c r="Q4392" s="14">
        <f t="shared" si="792"/>
        <v>0.44759999999951106</v>
      </c>
      <c r="T4392" s="1" t="e">
        <v>#N/A</v>
      </c>
    </row>
    <row r="4393" spans="1:20" x14ac:dyDescent="0.25">
      <c r="A4393" s="2" t="str">
        <f t="shared" si="793"/>
        <v>072019</v>
      </c>
      <c r="B4393" s="11">
        <v>43659</v>
      </c>
      <c r="C4393" s="2" t="s">
        <v>3100</v>
      </c>
      <c r="D4393" s="2" t="s">
        <v>124</v>
      </c>
      <c r="E4393" s="2" t="s">
        <v>6255</v>
      </c>
      <c r="F4393" s="2">
        <v>10075</v>
      </c>
      <c r="J4393" s="2">
        <v>8538.24</v>
      </c>
      <c r="L4393" s="2">
        <f t="shared" ref="L4393:L4456" si="794">+(H4393*$H$1/100)+(I4393*$I$1/100)+(J4393*$J$1/100)+(K4393*$K$1/100)</f>
        <v>1536.8832</v>
      </c>
      <c r="M4393" s="2">
        <f t="shared" ref="M4393:M4456" si="795">+IF(VALUE(LEFT(D4393,2))=33,L4393/2,0)</f>
        <v>768.44159999999999</v>
      </c>
      <c r="N4393" s="2">
        <f t="shared" ref="N4393:N4456" si="796">+M4393</f>
        <v>768.44159999999999</v>
      </c>
      <c r="O4393" s="2">
        <f t="shared" ref="O4393:O4456" si="797">+IF(VALUE(LEFT(D4393,2))=33,0,L4393)</f>
        <v>0</v>
      </c>
      <c r="P4393" s="2">
        <f t="shared" ref="P4393:P4456" si="798">H4393+I4393+J4393+K4393+L4393+G4393</f>
        <v>10075.1232</v>
      </c>
      <c r="Q4393" s="14">
        <f t="shared" ref="Q4393:Q4456" si="799">P4393-F4393</f>
        <v>0.12319999999999709</v>
      </c>
      <c r="T4393" s="1" t="e">
        <v>#N/A</v>
      </c>
    </row>
    <row r="4394" spans="1:20" x14ac:dyDescent="0.25">
      <c r="A4394" s="2" t="str">
        <f t="shared" si="793"/>
        <v>072019</v>
      </c>
      <c r="B4394" s="11">
        <v>43659</v>
      </c>
      <c r="C4394" s="2" t="s">
        <v>3101</v>
      </c>
      <c r="D4394" s="2" t="s">
        <v>124</v>
      </c>
      <c r="E4394" s="2" t="s">
        <v>6255</v>
      </c>
      <c r="F4394" s="2">
        <v>2950</v>
      </c>
      <c r="J4394" s="2">
        <v>2500</v>
      </c>
      <c r="L4394" s="2">
        <f t="shared" si="794"/>
        <v>450</v>
      </c>
      <c r="M4394" s="2">
        <f t="shared" si="795"/>
        <v>225</v>
      </c>
      <c r="N4394" s="2">
        <f t="shared" si="796"/>
        <v>225</v>
      </c>
      <c r="O4394" s="2">
        <f t="shared" si="797"/>
        <v>0</v>
      </c>
      <c r="P4394" s="2">
        <f t="shared" si="798"/>
        <v>2950</v>
      </c>
      <c r="Q4394" s="14">
        <f t="shared" si="799"/>
        <v>0</v>
      </c>
      <c r="T4394" s="1" t="e">
        <v>#N/A</v>
      </c>
    </row>
    <row r="4395" spans="1:20" x14ac:dyDescent="0.25">
      <c r="A4395" s="2" t="str">
        <f t="shared" si="793"/>
        <v>072019</v>
      </c>
      <c r="B4395" s="11">
        <v>43664</v>
      </c>
      <c r="C4395" s="2" t="s">
        <v>3102</v>
      </c>
      <c r="D4395" s="2" t="s">
        <v>124</v>
      </c>
      <c r="E4395" s="2" t="s">
        <v>6255</v>
      </c>
      <c r="F4395" s="2">
        <v>6999</v>
      </c>
      <c r="J4395" s="2">
        <v>5931.3</v>
      </c>
      <c r="L4395" s="2">
        <f t="shared" si="794"/>
        <v>1067.634</v>
      </c>
      <c r="M4395" s="2">
        <f t="shared" si="795"/>
        <v>533.81700000000001</v>
      </c>
      <c r="N4395" s="2">
        <f t="shared" si="796"/>
        <v>533.81700000000001</v>
      </c>
      <c r="O4395" s="2">
        <f t="shared" si="797"/>
        <v>0</v>
      </c>
      <c r="P4395" s="2">
        <f t="shared" si="798"/>
        <v>6998.9340000000002</v>
      </c>
      <c r="Q4395" s="14">
        <f t="shared" si="799"/>
        <v>-6.5999999999803549E-2</v>
      </c>
      <c r="T4395" s="1" t="e">
        <v>#N/A</v>
      </c>
    </row>
    <row r="4396" spans="1:20" x14ac:dyDescent="0.25">
      <c r="A4396" s="2" t="str">
        <f t="shared" si="793"/>
        <v>072019</v>
      </c>
      <c r="B4396" s="11">
        <v>43672</v>
      </c>
      <c r="C4396" s="2" t="s">
        <v>3103</v>
      </c>
      <c r="D4396" s="2" t="s">
        <v>124</v>
      </c>
      <c r="E4396" s="2" t="s">
        <v>6255</v>
      </c>
      <c r="F4396" s="2">
        <v>6995</v>
      </c>
      <c r="J4396" s="2">
        <v>5928.24</v>
      </c>
      <c r="L4396" s="2">
        <f t="shared" si="794"/>
        <v>1067.0832</v>
      </c>
      <c r="M4396" s="2">
        <f t="shared" si="795"/>
        <v>533.54160000000002</v>
      </c>
      <c r="N4396" s="2">
        <f t="shared" si="796"/>
        <v>533.54160000000002</v>
      </c>
      <c r="O4396" s="2">
        <f t="shared" si="797"/>
        <v>0</v>
      </c>
      <c r="P4396" s="2">
        <f t="shared" si="798"/>
        <v>6995.3231999999998</v>
      </c>
      <c r="Q4396" s="14">
        <f t="shared" si="799"/>
        <v>0.32319999999981519</v>
      </c>
      <c r="T4396" s="1" t="e">
        <v>#N/A</v>
      </c>
    </row>
    <row r="4397" spans="1:20" x14ac:dyDescent="0.25">
      <c r="A4397" s="2" t="str">
        <f t="shared" si="793"/>
        <v>072019</v>
      </c>
      <c r="B4397" s="11">
        <v>43675</v>
      </c>
      <c r="C4397" s="2" t="s">
        <v>3104</v>
      </c>
      <c r="D4397" s="2" t="s">
        <v>124</v>
      </c>
      <c r="E4397" s="2" t="s">
        <v>6255</v>
      </c>
      <c r="F4397" s="2">
        <v>10079</v>
      </c>
      <c r="J4397" s="2">
        <v>8541.5400000000009</v>
      </c>
      <c r="L4397" s="2">
        <f t="shared" si="794"/>
        <v>1537.4772000000003</v>
      </c>
      <c r="M4397" s="2">
        <f t="shared" si="795"/>
        <v>768.73860000000013</v>
      </c>
      <c r="N4397" s="2">
        <f t="shared" si="796"/>
        <v>768.73860000000013</v>
      </c>
      <c r="O4397" s="2">
        <f t="shared" si="797"/>
        <v>0</v>
      </c>
      <c r="P4397" s="2">
        <f t="shared" si="798"/>
        <v>10079.017200000002</v>
      </c>
      <c r="Q4397" s="14">
        <f t="shared" si="799"/>
        <v>1.720000000204891E-2</v>
      </c>
      <c r="T4397" s="1" t="e">
        <v>#N/A</v>
      </c>
    </row>
    <row r="4398" spans="1:20" x14ac:dyDescent="0.25">
      <c r="A4398" s="2" t="str">
        <f t="shared" si="793"/>
        <v>072019</v>
      </c>
      <c r="B4398" s="11">
        <v>43675</v>
      </c>
      <c r="C4398" s="2" t="s">
        <v>3105</v>
      </c>
      <c r="D4398" s="2" t="s">
        <v>124</v>
      </c>
      <c r="E4398" s="2" t="s">
        <v>6255</v>
      </c>
      <c r="F4398" s="2">
        <v>2950</v>
      </c>
      <c r="J4398" s="2">
        <v>2500</v>
      </c>
      <c r="L4398" s="2">
        <f t="shared" si="794"/>
        <v>450</v>
      </c>
      <c r="M4398" s="2">
        <f t="shared" si="795"/>
        <v>225</v>
      </c>
      <c r="N4398" s="2">
        <f t="shared" si="796"/>
        <v>225</v>
      </c>
      <c r="O4398" s="2">
        <f t="shared" si="797"/>
        <v>0</v>
      </c>
      <c r="P4398" s="2">
        <f t="shared" si="798"/>
        <v>2950</v>
      </c>
      <c r="Q4398" s="14">
        <f t="shared" si="799"/>
        <v>0</v>
      </c>
      <c r="T4398" s="1" t="e">
        <v>#N/A</v>
      </c>
    </row>
    <row r="4399" spans="1:20" x14ac:dyDescent="0.25">
      <c r="A4399" s="2" t="str">
        <f t="shared" si="793"/>
        <v>082019</v>
      </c>
      <c r="B4399" s="11">
        <v>43683</v>
      </c>
      <c r="C4399" s="2" t="s">
        <v>3530</v>
      </c>
      <c r="D4399" s="2" t="s">
        <v>124</v>
      </c>
      <c r="E4399" s="2" t="s">
        <v>6255</v>
      </c>
      <c r="F4399" s="2">
        <v>10080</v>
      </c>
      <c r="J4399" s="2">
        <v>8542.56</v>
      </c>
      <c r="L4399" s="2">
        <f t="shared" si="794"/>
        <v>1537.6607999999999</v>
      </c>
      <c r="M4399" s="2">
        <f t="shared" si="795"/>
        <v>768.83039999999994</v>
      </c>
      <c r="N4399" s="2">
        <f t="shared" si="796"/>
        <v>768.83039999999994</v>
      </c>
      <c r="O4399" s="2">
        <f t="shared" si="797"/>
        <v>0</v>
      </c>
      <c r="P4399" s="2">
        <f t="shared" si="798"/>
        <v>10080.220799999999</v>
      </c>
      <c r="Q4399" s="14">
        <f t="shared" si="799"/>
        <v>0.22079999999914435</v>
      </c>
      <c r="T4399" s="1" t="e">
        <v>#N/A</v>
      </c>
    </row>
    <row r="4400" spans="1:20" x14ac:dyDescent="0.25">
      <c r="A4400" s="2" t="str">
        <f t="shared" si="793"/>
        <v>082019</v>
      </c>
      <c r="B4400" s="11">
        <v>43683</v>
      </c>
      <c r="C4400" s="2" t="s">
        <v>3531</v>
      </c>
      <c r="D4400" s="2" t="s">
        <v>124</v>
      </c>
      <c r="E4400" s="2" t="s">
        <v>6255</v>
      </c>
      <c r="F4400" s="2">
        <v>2950</v>
      </c>
      <c r="J4400" s="2">
        <v>2500</v>
      </c>
      <c r="L4400" s="2">
        <f t="shared" si="794"/>
        <v>450</v>
      </c>
      <c r="M4400" s="2">
        <f t="shared" si="795"/>
        <v>225</v>
      </c>
      <c r="N4400" s="2">
        <f t="shared" si="796"/>
        <v>225</v>
      </c>
      <c r="O4400" s="2">
        <f t="shared" si="797"/>
        <v>0</v>
      </c>
      <c r="P4400" s="2">
        <f t="shared" si="798"/>
        <v>2950</v>
      </c>
      <c r="Q4400" s="14">
        <f t="shared" si="799"/>
        <v>0</v>
      </c>
      <c r="T4400" s="1" t="e">
        <v>#N/A</v>
      </c>
    </row>
    <row r="4401" spans="1:20" x14ac:dyDescent="0.25">
      <c r="A4401" s="2" t="str">
        <f t="shared" si="793"/>
        <v>082019</v>
      </c>
      <c r="B4401" s="11">
        <v>43684</v>
      </c>
      <c r="C4401" s="2" t="s">
        <v>3532</v>
      </c>
      <c r="D4401" s="2" t="s">
        <v>124</v>
      </c>
      <c r="E4401" s="2" t="s">
        <v>6255</v>
      </c>
      <c r="F4401" s="2">
        <v>6999</v>
      </c>
      <c r="J4401" s="2">
        <v>5931.54</v>
      </c>
      <c r="L4401" s="2">
        <f t="shared" si="794"/>
        <v>1067.6772000000001</v>
      </c>
      <c r="M4401" s="2">
        <f t="shared" si="795"/>
        <v>533.83860000000004</v>
      </c>
      <c r="N4401" s="2">
        <f t="shared" si="796"/>
        <v>533.83860000000004</v>
      </c>
      <c r="O4401" s="2">
        <f t="shared" si="797"/>
        <v>0</v>
      </c>
      <c r="P4401" s="2">
        <f t="shared" si="798"/>
        <v>6999.2172</v>
      </c>
      <c r="Q4401" s="14">
        <f t="shared" si="799"/>
        <v>0.21720000000004802</v>
      </c>
      <c r="T4401" s="1" t="e">
        <v>#N/A</v>
      </c>
    </row>
    <row r="4402" spans="1:20" x14ac:dyDescent="0.25">
      <c r="A4402" s="2" t="str">
        <f t="shared" si="793"/>
        <v>082019</v>
      </c>
      <c r="B4402" s="11">
        <v>43698</v>
      </c>
      <c r="C4402" s="2" t="s">
        <v>3533</v>
      </c>
      <c r="D4402" s="2" t="s">
        <v>124</v>
      </c>
      <c r="E4402" s="2" t="s">
        <v>6255</v>
      </c>
      <c r="F4402" s="2">
        <v>7000</v>
      </c>
      <c r="J4402" s="2">
        <v>5932.56</v>
      </c>
      <c r="L4402" s="2">
        <f t="shared" si="794"/>
        <v>1067.8607999999999</v>
      </c>
      <c r="M4402" s="2">
        <f t="shared" si="795"/>
        <v>533.93039999999996</v>
      </c>
      <c r="N4402" s="2">
        <f t="shared" si="796"/>
        <v>533.93039999999996</v>
      </c>
      <c r="O4402" s="2">
        <f t="shared" si="797"/>
        <v>0</v>
      </c>
      <c r="P4402" s="2">
        <f t="shared" si="798"/>
        <v>7000.4207999999999</v>
      </c>
      <c r="Q4402" s="14">
        <f t="shared" si="799"/>
        <v>0.42079999999987194</v>
      </c>
      <c r="T4402" s="1" t="e">
        <v>#N/A</v>
      </c>
    </row>
    <row r="4403" spans="1:20" x14ac:dyDescent="0.25">
      <c r="A4403" s="2" t="str">
        <f t="shared" si="793"/>
        <v>082019</v>
      </c>
      <c r="B4403" s="11">
        <v>43699</v>
      </c>
      <c r="C4403" s="2" t="s">
        <v>3534</v>
      </c>
      <c r="D4403" s="2" t="s">
        <v>124</v>
      </c>
      <c r="E4403" s="2" t="s">
        <v>6255</v>
      </c>
      <c r="F4403" s="2">
        <v>9966</v>
      </c>
      <c r="J4403" s="2">
        <v>8446.06</v>
      </c>
      <c r="L4403" s="2">
        <f t="shared" si="794"/>
        <v>1520.2907999999998</v>
      </c>
      <c r="M4403" s="2">
        <f t="shared" si="795"/>
        <v>760.14539999999988</v>
      </c>
      <c r="N4403" s="2">
        <f t="shared" si="796"/>
        <v>760.14539999999988</v>
      </c>
      <c r="O4403" s="2">
        <f t="shared" si="797"/>
        <v>0</v>
      </c>
      <c r="P4403" s="2">
        <f t="shared" si="798"/>
        <v>9966.3508000000002</v>
      </c>
      <c r="Q4403" s="14">
        <f t="shared" si="799"/>
        <v>0.35080000000016298</v>
      </c>
      <c r="T4403" s="1" t="e">
        <v>#N/A</v>
      </c>
    </row>
    <row r="4404" spans="1:20" x14ac:dyDescent="0.25">
      <c r="A4404" s="2" t="str">
        <f t="shared" si="793"/>
        <v>082019</v>
      </c>
      <c r="B4404" s="11">
        <v>43704</v>
      </c>
      <c r="C4404" s="2" t="s">
        <v>3535</v>
      </c>
      <c r="D4404" s="2" t="s">
        <v>124</v>
      </c>
      <c r="E4404" s="2" t="s">
        <v>6255</v>
      </c>
      <c r="F4404" s="2">
        <v>11237</v>
      </c>
      <c r="J4404" s="2">
        <v>9522.7800000000007</v>
      </c>
      <c r="L4404" s="2">
        <f t="shared" si="794"/>
        <v>1714.1004</v>
      </c>
      <c r="M4404" s="2">
        <f t="shared" si="795"/>
        <v>857.05020000000002</v>
      </c>
      <c r="N4404" s="2">
        <f t="shared" si="796"/>
        <v>857.05020000000002</v>
      </c>
      <c r="O4404" s="2">
        <f t="shared" si="797"/>
        <v>0</v>
      </c>
      <c r="P4404" s="2">
        <f t="shared" si="798"/>
        <v>11236.8804</v>
      </c>
      <c r="Q4404" s="14">
        <f t="shared" si="799"/>
        <v>-0.11959999999999127</v>
      </c>
      <c r="T4404" s="1" t="e">
        <v>#N/A</v>
      </c>
    </row>
    <row r="4405" spans="1:20" x14ac:dyDescent="0.25">
      <c r="A4405" s="2" t="str">
        <f t="shared" si="793"/>
        <v>082019</v>
      </c>
      <c r="B4405" s="11">
        <v>43704</v>
      </c>
      <c r="C4405" s="2" t="s">
        <v>3536</v>
      </c>
      <c r="D4405" s="2" t="s">
        <v>124</v>
      </c>
      <c r="E4405" s="2" t="s">
        <v>6255</v>
      </c>
      <c r="F4405" s="2">
        <v>2950</v>
      </c>
      <c r="J4405" s="2">
        <v>2500</v>
      </c>
      <c r="L4405" s="2">
        <f t="shared" si="794"/>
        <v>450</v>
      </c>
      <c r="M4405" s="2">
        <f t="shared" si="795"/>
        <v>225</v>
      </c>
      <c r="N4405" s="2">
        <f t="shared" si="796"/>
        <v>225</v>
      </c>
      <c r="O4405" s="2">
        <f t="shared" si="797"/>
        <v>0</v>
      </c>
      <c r="P4405" s="2">
        <f t="shared" si="798"/>
        <v>2950</v>
      </c>
      <c r="Q4405" s="14">
        <f t="shared" si="799"/>
        <v>0</v>
      </c>
      <c r="T4405" s="1" t="e">
        <v>#N/A</v>
      </c>
    </row>
    <row r="4406" spans="1:20" x14ac:dyDescent="0.25">
      <c r="A4406" s="2" t="str">
        <f t="shared" si="793"/>
        <v>092019</v>
      </c>
      <c r="B4406" s="11">
        <v>43712</v>
      </c>
      <c r="C4406" s="2" t="s">
        <v>3950</v>
      </c>
      <c r="D4406" s="2" t="s">
        <v>124</v>
      </c>
      <c r="E4406" s="2" t="s">
        <v>6255</v>
      </c>
      <c r="F4406" s="2">
        <v>7017</v>
      </c>
      <c r="J4406" s="2">
        <v>5946.78</v>
      </c>
      <c r="L4406" s="2">
        <f t="shared" si="794"/>
        <v>1070.4204</v>
      </c>
      <c r="M4406" s="2">
        <f t="shared" si="795"/>
        <v>535.21019999999999</v>
      </c>
      <c r="N4406" s="2">
        <f t="shared" si="796"/>
        <v>535.21019999999999</v>
      </c>
      <c r="O4406" s="2">
        <f t="shared" si="797"/>
        <v>0</v>
      </c>
      <c r="P4406" s="2">
        <f t="shared" si="798"/>
        <v>7017.2003999999997</v>
      </c>
      <c r="Q4406" s="14">
        <f t="shared" si="799"/>
        <v>0.20039999999971769</v>
      </c>
      <c r="T4406" s="1" t="e">
        <v>#N/A</v>
      </c>
    </row>
    <row r="4407" spans="1:20" x14ac:dyDescent="0.25">
      <c r="A4407" s="2" t="str">
        <f t="shared" si="793"/>
        <v>092019</v>
      </c>
      <c r="B4407" s="11">
        <v>43712</v>
      </c>
      <c r="C4407" s="2" t="s">
        <v>3951</v>
      </c>
      <c r="D4407" s="2" t="s">
        <v>124</v>
      </c>
      <c r="E4407" s="2" t="s">
        <v>6255</v>
      </c>
      <c r="F4407" s="2">
        <v>10429</v>
      </c>
      <c r="J4407" s="2">
        <v>8838.4599999999991</v>
      </c>
      <c r="L4407" s="2">
        <f t="shared" si="794"/>
        <v>1590.9227999999996</v>
      </c>
      <c r="M4407" s="2">
        <f t="shared" si="795"/>
        <v>795.4613999999998</v>
      </c>
      <c r="N4407" s="2">
        <f t="shared" si="796"/>
        <v>795.4613999999998</v>
      </c>
      <c r="O4407" s="2">
        <f t="shared" si="797"/>
        <v>0</v>
      </c>
      <c r="P4407" s="2">
        <f t="shared" si="798"/>
        <v>10429.382799999999</v>
      </c>
      <c r="Q4407" s="14">
        <f t="shared" si="799"/>
        <v>0.38279999999940628</v>
      </c>
      <c r="T4407" s="1" t="e">
        <v>#N/A</v>
      </c>
    </row>
    <row r="4408" spans="1:20" x14ac:dyDescent="0.25">
      <c r="A4408" s="2" t="str">
        <f t="shared" si="793"/>
        <v>092019</v>
      </c>
      <c r="B4408" s="11">
        <v>43712</v>
      </c>
      <c r="C4408" s="2" t="s">
        <v>3952</v>
      </c>
      <c r="D4408" s="2" t="s">
        <v>124</v>
      </c>
      <c r="E4408" s="2" t="s">
        <v>6255</v>
      </c>
      <c r="F4408" s="2">
        <v>3540</v>
      </c>
      <c r="J4408" s="2">
        <v>3000</v>
      </c>
      <c r="L4408" s="2">
        <f t="shared" si="794"/>
        <v>540</v>
      </c>
      <c r="M4408" s="2">
        <f t="shared" si="795"/>
        <v>270</v>
      </c>
      <c r="N4408" s="2">
        <f t="shared" si="796"/>
        <v>270</v>
      </c>
      <c r="O4408" s="2">
        <f t="shared" si="797"/>
        <v>0</v>
      </c>
      <c r="P4408" s="2">
        <f t="shared" si="798"/>
        <v>3540</v>
      </c>
      <c r="Q4408" s="14">
        <f t="shared" si="799"/>
        <v>0</v>
      </c>
      <c r="T4408" s="1" t="e">
        <v>#N/A</v>
      </c>
    </row>
    <row r="4409" spans="1:20" x14ac:dyDescent="0.25">
      <c r="A4409" s="2" t="str">
        <f t="shared" si="793"/>
        <v>092019</v>
      </c>
      <c r="B4409" s="11">
        <v>43719</v>
      </c>
      <c r="C4409" s="2" t="s">
        <v>3953</v>
      </c>
      <c r="D4409" s="2" t="s">
        <v>124</v>
      </c>
      <c r="E4409" s="2" t="s">
        <v>6255</v>
      </c>
      <c r="F4409" s="2">
        <v>2180</v>
      </c>
      <c r="J4409" s="2">
        <v>1847.75</v>
      </c>
      <c r="L4409" s="2">
        <f t="shared" si="794"/>
        <v>332.59500000000003</v>
      </c>
      <c r="M4409" s="2">
        <f t="shared" si="795"/>
        <v>166.29750000000001</v>
      </c>
      <c r="N4409" s="2">
        <f t="shared" si="796"/>
        <v>166.29750000000001</v>
      </c>
      <c r="O4409" s="2">
        <f t="shared" si="797"/>
        <v>0</v>
      </c>
      <c r="P4409" s="2">
        <f t="shared" si="798"/>
        <v>2180.3450000000003</v>
      </c>
      <c r="Q4409" s="14">
        <f t="shared" si="799"/>
        <v>0.34500000000025466</v>
      </c>
      <c r="T4409" s="1" t="e">
        <v>#N/A</v>
      </c>
    </row>
    <row r="4410" spans="1:20" x14ac:dyDescent="0.25">
      <c r="A4410" s="2" t="str">
        <f t="shared" si="793"/>
        <v>092019</v>
      </c>
      <c r="B4410" s="11">
        <v>43721</v>
      </c>
      <c r="C4410" s="2" t="s">
        <v>3954</v>
      </c>
      <c r="D4410" s="2" t="s">
        <v>124</v>
      </c>
      <c r="E4410" s="2" t="s">
        <v>6255</v>
      </c>
      <c r="F4410" s="2">
        <v>10439</v>
      </c>
      <c r="J4410" s="2">
        <v>8846.2999999999993</v>
      </c>
      <c r="L4410" s="2">
        <f t="shared" si="794"/>
        <v>1592.3339999999998</v>
      </c>
      <c r="M4410" s="2">
        <f t="shared" si="795"/>
        <v>796.16699999999992</v>
      </c>
      <c r="N4410" s="2">
        <f t="shared" si="796"/>
        <v>796.16699999999992</v>
      </c>
      <c r="O4410" s="2">
        <f t="shared" si="797"/>
        <v>0</v>
      </c>
      <c r="P4410" s="2">
        <f t="shared" si="798"/>
        <v>10438.633999999998</v>
      </c>
      <c r="Q4410" s="14">
        <f t="shared" si="799"/>
        <v>-0.36600000000180444</v>
      </c>
      <c r="T4410" s="1" t="e">
        <v>#N/A</v>
      </c>
    </row>
    <row r="4411" spans="1:20" x14ac:dyDescent="0.25">
      <c r="A4411" s="2" t="str">
        <f t="shared" si="793"/>
        <v>092019</v>
      </c>
      <c r="B4411" s="11">
        <v>43721</v>
      </c>
      <c r="C4411" s="2" t="s">
        <v>3955</v>
      </c>
      <c r="D4411" s="2" t="s">
        <v>124</v>
      </c>
      <c r="E4411" s="2" t="s">
        <v>6255</v>
      </c>
      <c r="F4411" s="2">
        <v>3540</v>
      </c>
      <c r="J4411" s="2">
        <v>3000</v>
      </c>
      <c r="L4411" s="2">
        <f t="shared" si="794"/>
        <v>540</v>
      </c>
      <c r="M4411" s="2">
        <f t="shared" si="795"/>
        <v>270</v>
      </c>
      <c r="N4411" s="2">
        <f t="shared" si="796"/>
        <v>270</v>
      </c>
      <c r="O4411" s="2">
        <f t="shared" si="797"/>
        <v>0</v>
      </c>
      <c r="P4411" s="2">
        <f t="shared" si="798"/>
        <v>3540</v>
      </c>
      <c r="Q4411" s="14">
        <f t="shared" si="799"/>
        <v>0</v>
      </c>
      <c r="T4411" s="1" t="e">
        <v>#N/A</v>
      </c>
    </row>
    <row r="4412" spans="1:20" x14ac:dyDescent="0.25">
      <c r="A4412" s="2" t="str">
        <f t="shared" si="793"/>
        <v>092019</v>
      </c>
      <c r="B4412" s="11">
        <v>43721</v>
      </c>
      <c r="C4412" s="2" t="s">
        <v>3956</v>
      </c>
      <c r="D4412" s="2" t="s">
        <v>124</v>
      </c>
      <c r="E4412" s="2" t="s">
        <v>6255</v>
      </c>
      <c r="F4412" s="2">
        <v>6901</v>
      </c>
      <c r="J4412" s="2">
        <v>5848.46</v>
      </c>
      <c r="L4412" s="2">
        <f t="shared" si="794"/>
        <v>1052.7228</v>
      </c>
      <c r="M4412" s="2">
        <f t="shared" si="795"/>
        <v>526.3614</v>
      </c>
      <c r="N4412" s="2">
        <f t="shared" si="796"/>
        <v>526.3614</v>
      </c>
      <c r="O4412" s="2">
        <f t="shared" si="797"/>
        <v>0</v>
      </c>
      <c r="P4412" s="2">
        <f t="shared" si="798"/>
        <v>6901.1828000000005</v>
      </c>
      <c r="Q4412" s="14">
        <f t="shared" si="799"/>
        <v>0.18280000000049768</v>
      </c>
      <c r="T4412" s="1" t="e">
        <v>#N/A</v>
      </c>
    </row>
    <row r="4413" spans="1:20" x14ac:dyDescent="0.25">
      <c r="A4413" s="2" t="str">
        <f t="shared" si="793"/>
        <v>092019</v>
      </c>
      <c r="B4413" s="11">
        <v>43726</v>
      </c>
      <c r="C4413" s="2" t="s">
        <v>3957</v>
      </c>
      <c r="D4413" s="2" t="s">
        <v>124</v>
      </c>
      <c r="E4413" s="2" t="s">
        <v>6255</v>
      </c>
      <c r="F4413" s="2">
        <v>6899</v>
      </c>
      <c r="J4413" s="2">
        <v>5846.3</v>
      </c>
      <c r="L4413" s="2">
        <f t="shared" si="794"/>
        <v>1052.3340000000001</v>
      </c>
      <c r="M4413" s="2">
        <f t="shared" si="795"/>
        <v>526.16700000000003</v>
      </c>
      <c r="N4413" s="2">
        <f t="shared" si="796"/>
        <v>526.16700000000003</v>
      </c>
      <c r="O4413" s="2">
        <f t="shared" si="797"/>
        <v>0</v>
      </c>
      <c r="P4413" s="2">
        <f t="shared" si="798"/>
        <v>6898.634</v>
      </c>
      <c r="Q4413" s="14">
        <f t="shared" si="799"/>
        <v>-0.36599999999998545</v>
      </c>
      <c r="T4413" s="1" t="e">
        <v>#N/A</v>
      </c>
    </row>
    <row r="4414" spans="1:20" x14ac:dyDescent="0.25">
      <c r="A4414" s="2" t="str">
        <f t="shared" si="793"/>
        <v>092019</v>
      </c>
      <c r="B4414" s="11">
        <v>43733</v>
      </c>
      <c r="C4414" s="2" t="s">
        <v>3958</v>
      </c>
      <c r="D4414" s="2" t="s">
        <v>124</v>
      </c>
      <c r="E4414" s="2" t="s">
        <v>6255</v>
      </c>
      <c r="F4414" s="2">
        <v>10434</v>
      </c>
      <c r="J4414" s="2">
        <v>8842.2199999999993</v>
      </c>
      <c r="L4414" s="2">
        <f t="shared" si="794"/>
        <v>1591.5996</v>
      </c>
      <c r="M4414" s="2">
        <f t="shared" si="795"/>
        <v>795.7998</v>
      </c>
      <c r="N4414" s="2">
        <f t="shared" si="796"/>
        <v>795.7998</v>
      </c>
      <c r="O4414" s="2">
        <f t="shared" si="797"/>
        <v>0</v>
      </c>
      <c r="P4414" s="2">
        <f t="shared" si="798"/>
        <v>10433.819599999999</v>
      </c>
      <c r="Q4414" s="14">
        <f t="shared" si="799"/>
        <v>-0.18040000000110012</v>
      </c>
      <c r="T4414" s="1" t="e">
        <v>#N/A</v>
      </c>
    </row>
    <row r="4415" spans="1:20" x14ac:dyDescent="0.25">
      <c r="A4415" s="2" t="str">
        <f t="shared" si="793"/>
        <v>092019</v>
      </c>
      <c r="B4415" s="11">
        <v>43733</v>
      </c>
      <c r="C4415" s="2" t="s">
        <v>3959</v>
      </c>
      <c r="D4415" s="2" t="s">
        <v>124</v>
      </c>
      <c r="E4415" s="2" t="s">
        <v>6255</v>
      </c>
      <c r="F4415" s="2">
        <v>3540</v>
      </c>
      <c r="J4415" s="2">
        <v>3000</v>
      </c>
      <c r="L4415" s="2">
        <f t="shared" si="794"/>
        <v>540</v>
      </c>
      <c r="M4415" s="2">
        <f t="shared" si="795"/>
        <v>270</v>
      </c>
      <c r="N4415" s="2">
        <f t="shared" si="796"/>
        <v>270</v>
      </c>
      <c r="O4415" s="2">
        <f t="shared" si="797"/>
        <v>0</v>
      </c>
      <c r="P4415" s="2">
        <f t="shared" si="798"/>
        <v>3540</v>
      </c>
      <c r="Q4415" s="14">
        <f t="shared" si="799"/>
        <v>0</v>
      </c>
      <c r="T4415" s="1" t="e">
        <v>#N/A</v>
      </c>
    </row>
    <row r="4416" spans="1:20" x14ac:dyDescent="0.25">
      <c r="A4416" s="2" t="str">
        <f t="shared" si="793"/>
        <v>092019</v>
      </c>
      <c r="B4416" s="11">
        <v>43733</v>
      </c>
      <c r="C4416" s="2" t="s">
        <v>3960</v>
      </c>
      <c r="D4416" s="2" t="s">
        <v>124</v>
      </c>
      <c r="E4416" s="2" t="s">
        <v>6255</v>
      </c>
      <c r="F4416" s="2">
        <v>3540</v>
      </c>
      <c r="J4416" s="2">
        <v>3000</v>
      </c>
      <c r="L4416" s="2">
        <f t="shared" si="794"/>
        <v>540</v>
      </c>
      <c r="M4416" s="2">
        <f t="shared" si="795"/>
        <v>270</v>
      </c>
      <c r="N4416" s="2">
        <f t="shared" si="796"/>
        <v>270</v>
      </c>
      <c r="O4416" s="2">
        <f t="shared" si="797"/>
        <v>0</v>
      </c>
      <c r="P4416" s="2">
        <f t="shared" si="798"/>
        <v>3540</v>
      </c>
      <c r="Q4416" s="14">
        <f t="shared" si="799"/>
        <v>0</v>
      </c>
      <c r="T4416" s="1" t="e">
        <v>#N/A</v>
      </c>
    </row>
    <row r="4417" spans="1:20" x14ac:dyDescent="0.25">
      <c r="A4417" s="2" t="str">
        <f t="shared" si="793"/>
        <v>092019</v>
      </c>
      <c r="B4417" s="11">
        <v>43733</v>
      </c>
      <c r="C4417" s="2" t="s">
        <v>3961</v>
      </c>
      <c r="D4417" s="2" t="s">
        <v>124</v>
      </c>
      <c r="E4417" s="2" t="s">
        <v>6255</v>
      </c>
      <c r="F4417" s="2">
        <v>13089</v>
      </c>
      <c r="J4417" s="2">
        <v>11092.22</v>
      </c>
      <c r="L4417" s="2">
        <f t="shared" si="794"/>
        <v>1996.5996</v>
      </c>
      <c r="M4417" s="2">
        <f t="shared" si="795"/>
        <v>998.2998</v>
      </c>
      <c r="N4417" s="2">
        <f t="shared" si="796"/>
        <v>998.2998</v>
      </c>
      <c r="O4417" s="2">
        <f t="shared" si="797"/>
        <v>0</v>
      </c>
      <c r="P4417" s="2">
        <f t="shared" si="798"/>
        <v>13088.819599999999</v>
      </c>
      <c r="Q4417" s="14">
        <f t="shared" si="799"/>
        <v>-0.18040000000110012</v>
      </c>
      <c r="T4417" s="1" t="e">
        <v>#N/A</v>
      </c>
    </row>
    <row r="4418" spans="1:20" x14ac:dyDescent="0.25">
      <c r="A4418" s="2" t="str">
        <f t="shared" si="793"/>
        <v>092019</v>
      </c>
      <c r="B4418" s="11">
        <v>43733</v>
      </c>
      <c r="C4418" s="2" t="s">
        <v>3962</v>
      </c>
      <c r="D4418" s="2" t="s">
        <v>124</v>
      </c>
      <c r="E4418" s="2" t="s">
        <v>6255</v>
      </c>
      <c r="F4418" s="2">
        <v>3540</v>
      </c>
      <c r="J4418" s="2">
        <v>3000</v>
      </c>
      <c r="L4418" s="2">
        <f t="shared" si="794"/>
        <v>540</v>
      </c>
      <c r="M4418" s="2">
        <f t="shared" si="795"/>
        <v>270</v>
      </c>
      <c r="N4418" s="2">
        <f t="shared" si="796"/>
        <v>270</v>
      </c>
      <c r="O4418" s="2">
        <f t="shared" si="797"/>
        <v>0</v>
      </c>
      <c r="P4418" s="2">
        <f t="shared" si="798"/>
        <v>3540</v>
      </c>
      <c r="Q4418" s="14">
        <f t="shared" si="799"/>
        <v>0</v>
      </c>
      <c r="T4418" s="1" t="e">
        <v>#N/A</v>
      </c>
    </row>
    <row r="4419" spans="1:20" x14ac:dyDescent="0.25">
      <c r="A4419" s="2" t="str">
        <f t="shared" si="793"/>
        <v>092019</v>
      </c>
      <c r="B4419" s="11">
        <v>43738</v>
      </c>
      <c r="C4419" s="2" t="s">
        <v>3963</v>
      </c>
      <c r="D4419" s="2" t="s">
        <v>124</v>
      </c>
      <c r="E4419" s="2" t="s">
        <v>6255</v>
      </c>
      <c r="F4419" s="2">
        <v>6894</v>
      </c>
      <c r="J4419" s="2">
        <v>5842.22</v>
      </c>
      <c r="L4419" s="2">
        <f t="shared" si="794"/>
        <v>1051.5996</v>
      </c>
      <c r="M4419" s="2">
        <f t="shared" si="795"/>
        <v>525.7998</v>
      </c>
      <c r="N4419" s="2">
        <f t="shared" si="796"/>
        <v>525.7998</v>
      </c>
      <c r="O4419" s="2">
        <f t="shared" si="797"/>
        <v>0</v>
      </c>
      <c r="P4419" s="2">
        <f t="shared" si="798"/>
        <v>6893.8196000000007</v>
      </c>
      <c r="Q4419" s="14">
        <f t="shared" si="799"/>
        <v>-0.18039999999928114</v>
      </c>
      <c r="T4419" s="1" t="e">
        <v>#N/A</v>
      </c>
    </row>
    <row r="4420" spans="1:20" x14ac:dyDescent="0.25">
      <c r="A4420" s="2" t="str">
        <f t="shared" si="793"/>
        <v>092019</v>
      </c>
      <c r="B4420" s="11">
        <v>43738</v>
      </c>
      <c r="C4420" s="2" t="s">
        <v>3964</v>
      </c>
      <c r="D4420" s="2" t="s">
        <v>124</v>
      </c>
      <c r="E4420" s="2" t="s">
        <v>6255</v>
      </c>
      <c r="F4420" s="2">
        <v>6894</v>
      </c>
      <c r="J4420" s="2">
        <v>5842.22</v>
      </c>
      <c r="L4420" s="2">
        <f t="shared" si="794"/>
        <v>1051.5996</v>
      </c>
      <c r="M4420" s="2">
        <f t="shared" si="795"/>
        <v>525.7998</v>
      </c>
      <c r="N4420" s="2">
        <f t="shared" si="796"/>
        <v>525.7998</v>
      </c>
      <c r="O4420" s="2">
        <f t="shared" si="797"/>
        <v>0</v>
      </c>
      <c r="P4420" s="2">
        <f t="shared" si="798"/>
        <v>6893.8196000000007</v>
      </c>
      <c r="Q4420" s="14">
        <f t="shared" si="799"/>
        <v>-0.18039999999928114</v>
      </c>
      <c r="T4420" s="1" t="e">
        <v>#N/A</v>
      </c>
    </row>
    <row r="4421" spans="1:20" x14ac:dyDescent="0.25">
      <c r="A4421" s="2" t="str">
        <f t="shared" si="793"/>
        <v>102019</v>
      </c>
      <c r="B4421" s="11">
        <v>43746</v>
      </c>
      <c r="C4421" s="2" t="s">
        <v>4544</v>
      </c>
      <c r="D4421" s="2" t="s">
        <v>124</v>
      </c>
      <c r="E4421" s="2" t="s">
        <v>6255</v>
      </c>
      <c r="F4421" s="2">
        <v>10434</v>
      </c>
      <c r="J4421" s="2">
        <v>8842.7000000000007</v>
      </c>
      <c r="L4421" s="2">
        <f t="shared" si="794"/>
        <v>1591.6860000000001</v>
      </c>
      <c r="M4421" s="2">
        <f t="shared" si="795"/>
        <v>795.84300000000007</v>
      </c>
      <c r="N4421" s="2">
        <f t="shared" si="796"/>
        <v>795.84300000000007</v>
      </c>
      <c r="O4421" s="2">
        <f t="shared" si="797"/>
        <v>0</v>
      </c>
      <c r="P4421" s="2">
        <f t="shared" si="798"/>
        <v>10434.386</v>
      </c>
      <c r="Q4421" s="14">
        <f t="shared" si="799"/>
        <v>0.38600000000042201</v>
      </c>
      <c r="T4421" s="1" t="e">
        <v>#N/A</v>
      </c>
    </row>
    <row r="4422" spans="1:20" x14ac:dyDescent="0.25">
      <c r="A4422" s="2" t="str">
        <f t="shared" si="793"/>
        <v>102019</v>
      </c>
      <c r="B4422" s="11">
        <v>43746</v>
      </c>
      <c r="C4422" s="2" t="s">
        <v>4545</v>
      </c>
      <c r="D4422" s="2" t="s">
        <v>124</v>
      </c>
      <c r="E4422" s="2" t="s">
        <v>6255</v>
      </c>
      <c r="F4422" s="2">
        <v>3540</v>
      </c>
      <c r="J4422" s="2">
        <v>3000</v>
      </c>
      <c r="L4422" s="2">
        <f t="shared" si="794"/>
        <v>540</v>
      </c>
      <c r="M4422" s="2">
        <f t="shared" si="795"/>
        <v>270</v>
      </c>
      <c r="N4422" s="2">
        <f t="shared" si="796"/>
        <v>270</v>
      </c>
      <c r="O4422" s="2">
        <f t="shared" si="797"/>
        <v>0</v>
      </c>
      <c r="P4422" s="2">
        <f t="shared" si="798"/>
        <v>3540</v>
      </c>
      <c r="Q4422" s="14">
        <f t="shared" si="799"/>
        <v>0</v>
      </c>
      <c r="T4422" s="1" t="e">
        <v>#N/A</v>
      </c>
    </row>
    <row r="4423" spans="1:20" x14ac:dyDescent="0.25">
      <c r="A4423" s="2" t="str">
        <f t="shared" si="793"/>
        <v>102019</v>
      </c>
      <c r="B4423" s="11">
        <v>43746</v>
      </c>
      <c r="C4423" s="2" t="s">
        <v>4546</v>
      </c>
      <c r="D4423" s="2" t="s">
        <v>124</v>
      </c>
      <c r="E4423" s="2" t="s">
        <v>6255</v>
      </c>
      <c r="F4423" s="2">
        <v>3540</v>
      </c>
      <c r="J4423" s="2">
        <v>3000</v>
      </c>
      <c r="L4423" s="2">
        <f t="shared" si="794"/>
        <v>540</v>
      </c>
      <c r="M4423" s="2">
        <f t="shared" si="795"/>
        <v>270</v>
      </c>
      <c r="N4423" s="2">
        <f t="shared" si="796"/>
        <v>270</v>
      </c>
      <c r="O4423" s="2">
        <f t="shared" si="797"/>
        <v>0</v>
      </c>
      <c r="P4423" s="2">
        <f t="shared" si="798"/>
        <v>3540</v>
      </c>
      <c r="Q4423" s="14">
        <f t="shared" si="799"/>
        <v>0</v>
      </c>
      <c r="T4423" s="1" t="e">
        <v>#N/A</v>
      </c>
    </row>
    <row r="4424" spans="1:20" x14ac:dyDescent="0.25">
      <c r="A4424" s="2" t="str">
        <f t="shared" si="793"/>
        <v>102019</v>
      </c>
      <c r="B4424" s="11">
        <v>43746</v>
      </c>
      <c r="C4424" s="2" t="s">
        <v>4547</v>
      </c>
      <c r="D4424" s="2" t="s">
        <v>124</v>
      </c>
      <c r="E4424" s="2" t="s">
        <v>6255</v>
      </c>
      <c r="F4424" s="2">
        <v>10434</v>
      </c>
      <c r="J4424" s="2">
        <v>8842.7000000000007</v>
      </c>
      <c r="L4424" s="2">
        <f t="shared" si="794"/>
        <v>1591.6860000000001</v>
      </c>
      <c r="M4424" s="2">
        <f t="shared" si="795"/>
        <v>795.84300000000007</v>
      </c>
      <c r="N4424" s="2">
        <f t="shared" si="796"/>
        <v>795.84300000000007</v>
      </c>
      <c r="O4424" s="2">
        <f t="shared" si="797"/>
        <v>0</v>
      </c>
      <c r="P4424" s="2">
        <f t="shared" si="798"/>
        <v>10434.386</v>
      </c>
      <c r="Q4424" s="14">
        <f t="shared" si="799"/>
        <v>0.38600000000042201</v>
      </c>
      <c r="T4424" s="1" t="e">
        <v>#N/A</v>
      </c>
    </row>
    <row r="4425" spans="1:20" x14ac:dyDescent="0.25">
      <c r="A4425" s="2" t="str">
        <f t="shared" si="793"/>
        <v>102019</v>
      </c>
      <c r="B4425" s="11">
        <v>43746</v>
      </c>
      <c r="C4425" s="2" t="s">
        <v>4548</v>
      </c>
      <c r="D4425" s="2" t="s">
        <v>124</v>
      </c>
      <c r="E4425" s="2" t="s">
        <v>6255</v>
      </c>
      <c r="F4425" s="2">
        <v>3540</v>
      </c>
      <c r="J4425" s="2">
        <v>3000</v>
      </c>
      <c r="L4425" s="2">
        <f t="shared" si="794"/>
        <v>540</v>
      </c>
      <c r="M4425" s="2">
        <f t="shared" si="795"/>
        <v>270</v>
      </c>
      <c r="N4425" s="2">
        <f t="shared" si="796"/>
        <v>270</v>
      </c>
      <c r="O4425" s="2">
        <f t="shared" si="797"/>
        <v>0</v>
      </c>
      <c r="P4425" s="2">
        <f t="shared" si="798"/>
        <v>3540</v>
      </c>
      <c r="Q4425" s="14">
        <f t="shared" si="799"/>
        <v>0</v>
      </c>
      <c r="T4425" s="1" t="e">
        <v>#N/A</v>
      </c>
    </row>
    <row r="4426" spans="1:20" x14ac:dyDescent="0.25">
      <c r="A4426" s="2" t="str">
        <f t="shared" si="793"/>
        <v>102019</v>
      </c>
      <c r="B4426" s="11">
        <v>43746</v>
      </c>
      <c r="C4426" s="2" t="s">
        <v>4549</v>
      </c>
      <c r="D4426" s="2" t="s">
        <v>124</v>
      </c>
      <c r="E4426" s="2" t="s">
        <v>6255</v>
      </c>
      <c r="F4426" s="2">
        <v>10434</v>
      </c>
      <c r="J4426" s="2">
        <v>8842.7000000000007</v>
      </c>
      <c r="L4426" s="2">
        <f t="shared" si="794"/>
        <v>1591.6860000000001</v>
      </c>
      <c r="M4426" s="2">
        <f t="shared" si="795"/>
        <v>795.84300000000007</v>
      </c>
      <c r="N4426" s="2">
        <f t="shared" si="796"/>
        <v>795.84300000000007</v>
      </c>
      <c r="O4426" s="2">
        <f t="shared" si="797"/>
        <v>0</v>
      </c>
      <c r="P4426" s="2">
        <f t="shared" si="798"/>
        <v>10434.386</v>
      </c>
      <c r="Q4426" s="14">
        <f t="shared" si="799"/>
        <v>0.38600000000042201</v>
      </c>
      <c r="T4426" s="1" t="e">
        <v>#N/A</v>
      </c>
    </row>
    <row r="4427" spans="1:20" x14ac:dyDescent="0.25">
      <c r="A4427" s="2" t="str">
        <f t="shared" ref="A4427:A4490" si="800">TEXT(B4427,"MMYYYY")</f>
        <v>102019</v>
      </c>
      <c r="B4427" s="11">
        <v>43746</v>
      </c>
      <c r="C4427" s="2" t="s">
        <v>4550</v>
      </c>
      <c r="D4427" s="2" t="s">
        <v>124</v>
      </c>
      <c r="E4427" s="2" t="s">
        <v>6255</v>
      </c>
      <c r="F4427" s="2">
        <v>3540</v>
      </c>
      <c r="J4427" s="2">
        <v>3000</v>
      </c>
      <c r="L4427" s="2">
        <f t="shared" si="794"/>
        <v>540</v>
      </c>
      <c r="M4427" s="2">
        <f t="shared" si="795"/>
        <v>270</v>
      </c>
      <c r="N4427" s="2">
        <f t="shared" si="796"/>
        <v>270</v>
      </c>
      <c r="O4427" s="2">
        <f t="shared" si="797"/>
        <v>0</v>
      </c>
      <c r="P4427" s="2">
        <f t="shared" si="798"/>
        <v>3540</v>
      </c>
      <c r="Q4427" s="14">
        <f t="shared" si="799"/>
        <v>0</v>
      </c>
      <c r="T4427" s="1" t="e">
        <v>#N/A</v>
      </c>
    </row>
    <row r="4428" spans="1:20" x14ac:dyDescent="0.25">
      <c r="A4428" s="2" t="str">
        <f t="shared" si="800"/>
        <v>102019</v>
      </c>
      <c r="B4428" s="11">
        <v>43755</v>
      </c>
      <c r="C4428" s="2" t="s">
        <v>4551</v>
      </c>
      <c r="D4428" s="2" t="s">
        <v>124</v>
      </c>
      <c r="E4428" s="2" t="s">
        <v>6255</v>
      </c>
      <c r="F4428" s="2">
        <v>6894</v>
      </c>
      <c r="J4428" s="2">
        <v>5842.7</v>
      </c>
      <c r="L4428" s="2">
        <f t="shared" si="794"/>
        <v>1051.6859999999999</v>
      </c>
      <c r="M4428" s="2">
        <f t="shared" si="795"/>
        <v>525.84299999999996</v>
      </c>
      <c r="N4428" s="2">
        <f t="shared" si="796"/>
        <v>525.84299999999996</v>
      </c>
      <c r="O4428" s="2">
        <f t="shared" si="797"/>
        <v>0</v>
      </c>
      <c r="P4428" s="2">
        <f t="shared" si="798"/>
        <v>6894.3859999999995</v>
      </c>
      <c r="Q4428" s="14">
        <f t="shared" si="799"/>
        <v>0.38599999999951251</v>
      </c>
      <c r="T4428" s="1" t="e">
        <v>#N/A</v>
      </c>
    </row>
    <row r="4429" spans="1:20" x14ac:dyDescent="0.25">
      <c r="A4429" s="2" t="str">
        <f t="shared" si="800"/>
        <v>102019</v>
      </c>
      <c r="B4429" s="11">
        <v>43755</v>
      </c>
      <c r="C4429" s="2" t="s">
        <v>4552</v>
      </c>
      <c r="D4429" s="2" t="s">
        <v>124</v>
      </c>
      <c r="E4429" s="2" t="s">
        <v>6255</v>
      </c>
      <c r="F4429" s="2">
        <v>6894</v>
      </c>
      <c r="J4429" s="2">
        <v>5842.7</v>
      </c>
      <c r="L4429" s="2">
        <f t="shared" si="794"/>
        <v>1051.6859999999999</v>
      </c>
      <c r="M4429" s="2">
        <f t="shared" si="795"/>
        <v>525.84299999999996</v>
      </c>
      <c r="N4429" s="2">
        <f t="shared" si="796"/>
        <v>525.84299999999996</v>
      </c>
      <c r="O4429" s="2">
        <f t="shared" si="797"/>
        <v>0</v>
      </c>
      <c r="P4429" s="2">
        <f t="shared" si="798"/>
        <v>6894.3859999999995</v>
      </c>
      <c r="Q4429" s="14">
        <f t="shared" si="799"/>
        <v>0.38599999999951251</v>
      </c>
      <c r="T4429" s="1" t="e">
        <v>#N/A</v>
      </c>
    </row>
    <row r="4430" spans="1:20" x14ac:dyDescent="0.25">
      <c r="A4430" s="2" t="str">
        <f t="shared" si="800"/>
        <v>102019</v>
      </c>
      <c r="B4430" s="11">
        <v>43755</v>
      </c>
      <c r="C4430" s="2" t="s">
        <v>4553</v>
      </c>
      <c r="D4430" s="2" t="s">
        <v>124</v>
      </c>
      <c r="E4430" s="2" t="s">
        <v>6255</v>
      </c>
      <c r="F4430" s="2">
        <v>6894</v>
      </c>
      <c r="J4430" s="2">
        <v>5842.7</v>
      </c>
      <c r="L4430" s="2">
        <f t="shared" si="794"/>
        <v>1051.6859999999999</v>
      </c>
      <c r="M4430" s="2">
        <f t="shared" si="795"/>
        <v>525.84299999999996</v>
      </c>
      <c r="N4430" s="2">
        <f t="shared" si="796"/>
        <v>525.84299999999996</v>
      </c>
      <c r="O4430" s="2">
        <f t="shared" si="797"/>
        <v>0</v>
      </c>
      <c r="P4430" s="2">
        <f t="shared" si="798"/>
        <v>6894.3859999999995</v>
      </c>
      <c r="Q4430" s="14">
        <f t="shared" si="799"/>
        <v>0.38599999999951251</v>
      </c>
      <c r="T4430" s="1" t="e">
        <v>#N/A</v>
      </c>
    </row>
    <row r="4431" spans="1:20" x14ac:dyDescent="0.25">
      <c r="A4431" s="2" t="str">
        <f t="shared" si="800"/>
        <v>102019</v>
      </c>
      <c r="B4431" s="11">
        <v>43755</v>
      </c>
      <c r="C4431" s="2" t="s">
        <v>4554</v>
      </c>
      <c r="D4431" s="2" t="s">
        <v>124</v>
      </c>
      <c r="E4431" s="2" t="s">
        <v>6255</v>
      </c>
      <c r="F4431" s="2">
        <v>6894</v>
      </c>
      <c r="J4431" s="2">
        <v>5842.7</v>
      </c>
      <c r="L4431" s="2">
        <f t="shared" si="794"/>
        <v>1051.6859999999999</v>
      </c>
      <c r="M4431" s="2">
        <f t="shared" si="795"/>
        <v>525.84299999999996</v>
      </c>
      <c r="N4431" s="2">
        <f t="shared" si="796"/>
        <v>525.84299999999996</v>
      </c>
      <c r="O4431" s="2">
        <f t="shared" si="797"/>
        <v>0</v>
      </c>
      <c r="P4431" s="2">
        <f t="shared" si="798"/>
        <v>6894.3859999999995</v>
      </c>
      <c r="Q4431" s="14">
        <f t="shared" si="799"/>
        <v>0.38599999999951251</v>
      </c>
      <c r="T4431" s="1" t="e">
        <v>#N/A</v>
      </c>
    </row>
    <row r="4432" spans="1:20" x14ac:dyDescent="0.25">
      <c r="A4432" s="2" t="str">
        <f t="shared" si="800"/>
        <v>102019</v>
      </c>
      <c r="B4432" s="11">
        <v>43755</v>
      </c>
      <c r="C4432" s="2" t="s">
        <v>4555</v>
      </c>
      <c r="D4432" s="2" t="s">
        <v>124</v>
      </c>
      <c r="E4432" s="2" t="s">
        <v>6255</v>
      </c>
      <c r="F4432" s="2">
        <v>9549</v>
      </c>
      <c r="J4432" s="2">
        <v>8092.22</v>
      </c>
      <c r="L4432" s="2">
        <f t="shared" si="794"/>
        <v>1456.5996</v>
      </c>
      <c r="M4432" s="2">
        <f t="shared" si="795"/>
        <v>728.2998</v>
      </c>
      <c r="N4432" s="2">
        <f t="shared" si="796"/>
        <v>728.2998</v>
      </c>
      <c r="O4432" s="2">
        <f t="shared" si="797"/>
        <v>0</v>
      </c>
      <c r="P4432" s="2">
        <f t="shared" si="798"/>
        <v>9548.8196000000007</v>
      </c>
      <c r="Q4432" s="14">
        <f t="shared" si="799"/>
        <v>-0.18039999999928114</v>
      </c>
      <c r="T4432" s="1" t="e">
        <v>#N/A</v>
      </c>
    </row>
    <row r="4433" spans="1:20" x14ac:dyDescent="0.25">
      <c r="A4433" s="2" t="str">
        <f t="shared" si="800"/>
        <v>102019</v>
      </c>
      <c r="B4433" s="11">
        <v>43755</v>
      </c>
      <c r="C4433" s="2" t="s">
        <v>4556</v>
      </c>
      <c r="D4433" s="2" t="s">
        <v>124</v>
      </c>
      <c r="E4433" s="2" t="s">
        <v>6255</v>
      </c>
      <c r="F4433" s="2">
        <v>10440</v>
      </c>
      <c r="J4433" s="2">
        <v>8847.6200000000008</v>
      </c>
      <c r="L4433" s="2">
        <f t="shared" si="794"/>
        <v>1592.5716</v>
      </c>
      <c r="M4433" s="2">
        <f t="shared" si="795"/>
        <v>796.28579999999999</v>
      </c>
      <c r="N4433" s="2">
        <f t="shared" si="796"/>
        <v>796.28579999999999</v>
      </c>
      <c r="O4433" s="2">
        <f t="shared" si="797"/>
        <v>0</v>
      </c>
      <c r="P4433" s="2">
        <f t="shared" si="798"/>
        <v>10440.1916</v>
      </c>
      <c r="Q4433" s="14">
        <f t="shared" si="799"/>
        <v>0.19160000000010768</v>
      </c>
      <c r="T4433" s="1" t="e">
        <v>#N/A</v>
      </c>
    </row>
    <row r="4434" spans="1:20" x14ac:dyDescent="0.25">
      <c r="A4434" s="2" t="str">
        <f t="shared" si="800"/>
        <v>102019</v>
      </c>
      <c r="B4434" s="11">
        <v>43755</v>
      </c>
      <c r="C4434" s="2" t="s">
        <v>4557</v>
      </c>
      <c r="D4434" s="2" t="s">
        <v>124</v>
      </c>
      <c r="E4434" s="2" t="s">
        <v>6255</v>
      </c>
      <c r="F4434" s="2">
        <v>10440</v>
      </c>
      <c r="J4434" s="2">
        <v>8847.6200000000008</v>
      </c>
      <c r="L4434" s="2">
        <f t="shared" si="794"/>
        <v>1592.5716</v>
      </c>
      <c r="M4434" s="2">
        <f t="shared" si="795"/>
        <v>796.28579999999999</v>
      </c>
      <c r="N4434" s="2">
        <f t="shared" si="796"/>
        <v>796.28579999999999</v>
      </c>
      <c r="O4434" s="2">
        <f t="shared" si="797"/>
        <v>0</v>
      </c>
      <c r="P4434" s="2">
        <f t="shared" si="798"/>
        <v>10440.1916</v>
      </c>
      <c r="Q4434" s="14">
        <f t="shared" si="799"/>
        <v>0.19160000000010768</v>
      </c>
      <c r="T4434" s="1" t="e">
        <v>#N/A</v>
      </c>
    </row>
    <row r="4435" spans="1:20" x14ac:dyDescent="0.25">
      <c r="A4435" s="2" t="str">
        <f t="shared" si="800"/>
        <v>102019</v>
      </c>
      <c r="B4435" s="11">
        <v>43755</v>
      </c>
      <c r="C4435" s="2" t="s">
        <v>4558</v>
      </c>
      <c r="D4435" s="2" t="s">
        <v>124</v>
      </c>
      <c r="E4435" s="2" t="s">
        <v>6255</v>
      </c>
      <c r="F4435" s="2">
        <v>3540</v>
      </c>
      <c r="J4435" s="2">
        <v>3000</v>
      </c>
      <c r="L4435" s="2">
        <f t="shared" si="794"/>
        <v>540</v>
      </c>
      <c r="M4435" s="2">
        <f t="shared" si="795"/>
        <v>270</v>
      </c>
      <c r="N4435" s="2">
        <f t="shared" si="796"/>
        <v>270</v>
      </c>
      <c r="O4435" s="2">
        <f t="shared" si="797"/>
        <v>0</v>
      </c>
      <c r="P4435" s="2">
        <f t="shared" si="798"/>
        <v>3540</v>
      </c>
      <c r="Q4435" s="14">
        <f t="shared" si="799"/>
        <v>0</v>
      </c>
      <c r="T4435" s="1" t="e">
        <v>#N/A</v>
      </c>
    </row>
    <row r="4436" spans="1:20" x14ac:dyDescent="0.25">
      <c r="A4436" s="2" t="str">
        <f t="shared" si="800"/>
        <v>102019</v>
      </c>
      <c r="B4436" s="11">
        <v>43768</v>
      </c>
      <c r="C4436" s="2" t="s">
        <v>4559</v>
      </c>
      <c r="D4436" s="2" t="s">
        <v>124</v>
      </c>
      <c r="E4436" s="2" t="s">
        <v>6255</v>
      </c>
      <c r="F4436" s="2">
        <v>10694</v>
      </c>
      <c r="J4436" s="2">
        <v>9062.2800000000007</v>
      </c>
      <c r="L4436" s="2">
        <f t="shared" si="794"/>
        <v>1631.2104000000002</v>
      </c>
      <c r="M4436" s="2">
        <f t="shared" si="795"/>
        <v>815.60520000000008</v>
      </c>
      <c r="N4436" s="2">
        <f t="shared" si="796"/>
        <v>815.60520000000008</v>
      </c>
      <c r="O4436" s="2">
        <f t="shared" si="797"/>
        <v>0</v>
      </c>
      <c r="P4436" s="2">
        <f t="shared" si="798"/>
        <v>10693.490400000001</v>
      </c>
      <c r="Q4436" s="14">
        <f t="shared" si="799"/>
        <v>-0.50959999999940919</v>
      </c>
      <c r="T4436" s="1" t="e">
        <v>#N/A</v>
      </c>
    </row>
    <row r="4437" spans="1:20" x14ac:dyDescent="0.25">
      <c r="A4437" s="2" t="str">
        <f t="shared" si="800"/>
        <v>102019</v>
      </c>
      <c r="B4437" s="11">
        <v>43768</v>
      </c>
      <c r="C4437" s="2" t="s">
        <v>4560</v>
      </c>
      <c r="D4437" s="2" t="s">
        <v>124</v>
      </c>
      <c r="E4437" s="2" t="s">
        <v>6255</v>
      </c>
      <c r="F4437" s="2">
        <v>3540</v>
      </c>
      <c r="J4437" s="2">
        <v>3000</v>
      </c>
      <c r="L4437" s="2">
        <f t="shared" si="794"/>
        <v>540</v>
      </c>
      <c r="M4437" s="2">
        <f t="shared" si="795"/>
        <v>270</v>
      </c>
      <c r="N4437" s="2">
        <f t="shared" si="796"/>
        <v>270</v>
      </c>
      <c r="O4437" s="2">
        <f t="shared" si="797"/>
        <v>0</v>
      </c>
      <c r="P4437" s="2">
        <f t="shared" si="798"/>
        <v>3540</v>
      </c>
      <c r="Q4437" s="14">
        <f t="shared" si="799"/>
        <v>0</v>
      </c>
      <c r="T4437" s="1" t="e">
        <v>#N/A</v>
      </c>
    </row>
    <row r="4438" spans="1:20" x14ac:dyDescent="0.25">
      <c r="A4438" s="2" t="str">
        <f t="shared" si="800"/>
        <v>102019</v>
      </c>
      <c r="B4438" s="11">
        <v>43769</v>
      </c>
      <c r="C4438" s="2" t="s">
        <v>4561</v>
      </c>
      <c r="D4438" s="2" t="s">
        <v>124</v>
      </c>
      <c r="E4438" s="2" t="s">
        <v>6255</v>
      </c>
      <c r="F4438" s="2">
        <v>6900</v>
      </c>
      <c r="J4438" s="2">
        <v>5847.62</v>
      </c>
      <c r="L4438" s="2">
        <f t="shared" si="794"/>
        <v>1052.5716</v>
      </c>
      <c r="M4438" s="2">
        <f t="shared" si="795"/>
        <v>526.28579999999999</v>
      </c>
      <c r="N4438" s="2">
        <f t="shared" si="796"/>
        <v>526.28579999999999</v>
      </c>
      <c r="O4438" s="2">
        <f t="shared" si="797"/>
        <v>0</v>
      </c>
      <c r="P4438" s="2">
        <f t="shared" si="798"/>
        <v>6900.1916000000001</v>
      </c>
      <c r="Q4438" s="14">
        <f t="shared" si="799"/>
        <v>0.19160000000010768</v>
      </c>
      <c r="T4438" s="1" t="e">
        <v>#N/A</v>
      </c>
    </row>
    <row r="4439" spans="1:20" x14ac:dyDescent="0.25">
      <c r="A4439" s="2" t="str">
        <f t="shared" si="800"/>
        <v>112019</v>
      </c>
      <c r="B4439" s="11">
        <v>43773</v>
      </c>
      <c r="C4439" s="2" t="s">
        <v>4913</v>
      </c>
      <c r="D4439" s="2" t="s">
        <v>124</v>
      </c>
      <c r="E4439" s="2" t="s">
        <v>6255</v>
      </c>
      <c r="F4439" s="2">
        <v>10069</v>
      </c>
      <c r="J4439" s="2">
        <v>8532.75</v>
      </c>
      <c r="L4439" s="2">
        <f t="shared" si="794"/>
        <v>1535.895</v>
      </c>
      <c r="M4439" s="2">
        <f t="shared" si="795"/>
        <v>767.94749999999999</v>
      </c>
      <c r="N4439" s="2">
        <f t="shared" si="796"/>
        <v>767.94749999999999</v>
      </c>
      <c r="O4439" s="2">
        <f t="shared" si="797"/>
        <v>0</v>
      </c>
      <c r="P4439" s="2">
        <f t="shared" si="798"/>
        <v>10068.645</v>
      </c>
      <c r="Q4439" s="14">
        <f t="shared" si="799"/>
        <v>-0.35499999999956344</v>
      </c>
      <c r="T4439" s="1" t="e">
        <v>#N/A</v>
      </c>
    </row>
    <row r="4440" spans="1:20" x14ac:dyDescent="0.25">
      <c r="A4440" s="2" t="str">
        <f t="shared" si="800"/>
        <v>112019</v>
      </c>
      <c r="B4440" s="11">
        <v>43773</v>
      </c>
      <c r="C4440" s="2" t="s">
        <v>4914</v>
      </c>
      <c r="D4440" s="2" t="s">
        <v>124</v>
      </c>
      <c r="E4440" s="2" t="s">
        <v>6255</v>
      </c>
      <c r="F4440" s="2">
        <v>3540</v>
      </c>
      <c r="J4440" s="2">
        <v>3000</v>
      </c>
      <c r="L4440" s="2">
        <f t="shared" si="794"/>
        <v>540</v>
      </c>
      <c r="M4440" s="2">
        <f t="shared" si="795"/>
        <v>270</v>
      </c>
      <c r="N4440" s="2">
        <f t="shared" si="796"/>
        <v>270</v>
      </c>
      <c r="O4440" s="2">
        <f t="shared" si="797"/>
        <v>0</v>
      </c>
      <c r="P4440" s="2">
        <f t="shared" si="798"/>
        <v>3540</v>
      </c>
      <c r="Q4440" s="14">
        <f t="shared" si="799"/>
        <v>0</v>
      </c>
      <c r="T4440" s="1" t="e">
        <v>#N/A</v>
      </c>
    </row>
    <row r="4441" spans="1:20" x14ac:dyDescent="0.25">
      <c r="A4441" s="2" t="str">
        <f t="shared" si="800"/>
        <v>112019</v>
      </c>
      <c r="B4441" s="11">
        <v>43773</v>
      </c>
      <c r="C4441" s="2" t="s">
        <v>4915</v>
      </c>
      <c r="D4441" s="2" t="s">
        <v>124</v>
      </c>
      <c r="E4441" s="2" t="s">
        <v>6255</v>
      </c>
      <c r="F4441" s="2">
        <v>9990</v>
      </c>
      <c r="J4441" s="2">
        <v>8466</v>
      </c>
      <c r="L4441" s="2">
        <f t="shared" si="794"/>
        <v>1523.88</v>
      </c>
      <c r="M4441" s="2">
        <f t="shared" si="795"/>
        <v>761.94</v>
      </c>
      <c r="N4441" s="2">
        <f t="shared" si="796"/>
        <v>761.94</v>
      </c>
      <c r="O4441" s="2">
        <f t="shared" si="797"/>
        <v>0</v>
      </c>
      <c r="P4441" s="2">
        <f t="shared" si="798"/>
        <v>9989.880000000001</v>
      </c>
      <c r="Q4441" s="14">
        <f t="shared" si="799"/>
        <v>-0.11999999999898137</v>
      </c>
      <c r="T4441" s="1" t="e">
        <v>#N/A</v>
      </c>
    </row>
    <row r="4442" spans="1:20" x14ac:dyDescent="0.25">
      <c r="A4442" s="2" t="str">
        <f t="shared" si="800"/>
        <v>112019</v>
      </c>
      <c r="B4442" s="11">
        <v>43773</v>
      </c>
      <c r="C4442" s="2" t="s">
        <v>4916</v>
      </c>
      <c r="D4442" s="2" t="s">
        <v>124</v>
      </c>
      <c r="E4442" s="2" t="s">
        <v>6255</v>
      </c>
      <c r="F4442" s="2">
        <v>3540</v>
      </c>
      <c r="J4442" s="2">
        <v>3000</v>
      </c>
      <c r="L4442" s="2">
        <f t="shared" si="794"/>
        <v>540</v>
      </c>
      <c r="M4442" s="2">
        <f t="shared" si="795"/>
        <v>270</v>
      </c>
      <c r="N4442" s="2">
        <f t="shared" si="796"/>
        <v>270</v>
      </c>
      <c r="O4442" s="2">
        <f t="shared" si="797"/>
        <v>0</v>
      </c>
      <c r="P4442" s="2">
        <f t="shared" si="798"/>
        <v>3540</v>
      </c>
      <c r="Q4442" s="14">
        <f t="shared" si="799"/>
        <v>0</v>
      </c>
      <c r="T4442" s="1" t="e">
        <v>#N/A</v>
      </c>
    </row>
    <row r="4443" spans="1:20" x14ac:dyDescent="0.25">
      <c r="A4443" s="2" t="str">
        <f t="shared" si="800"/>
        <v>112019</v>
      </c>
      <c r="B4443" s="11">
        <v>43774</v>
      </c>
      <c r="C4443" s="2" t="s">
        <v>4917</v>
      </c>
      <c r="D4443" s="2" t="s">
        <v>124</v>
      </c>
      <c r="E4443" s="2" t="s">
        <v>6255</v>
      </c>
      <c r="F4443" s="2">
        <v>2065</v>
      </c>
      <c r="J4443" s="2">
        <v>1750</v>
      </c>
      <c r="L4443" s="2">
        <f t="shared" si="794"/>
        <v>315</v>
      </c>
      <c r="M4443" s="2">
        <f t="shared" si="795"/>
        <v>157.5</v>
      </c>
      <c r="N4443" s="2">
        <f t="shared" si="796"/>
        <v>157.5</v>
      </c>
      <c r="O4443" s="2">
        <f t="shared" si="797"/>
        <v>0</v>
      </c>
      <c r="P4443" s="2">
        <f t="shared" si="798"/>
        <v>2065</v>
      </c>
      <c r="Q4443" s="14">
        <f t="shared" si="799"/>
        <v>0</v>
      </c>
      <c r="T4443" s="1" t="e">
        <v>#N/A</v>
      </c>
    </row>
    <row r="4444" spans="1:20" x14ac:dyDescent="0.25">
      <c r="A4444" s="2" t="str">
        <f t="shared" si="800"/>
        <v>112019</v>
      </c>
      <c r="B4444" s="11">
        <v>43774</v>
      </c>
      <c r="C4444" s="2" t="s">
        <v>4918</v>
      </c>
      <c r="D4444" s="2" t="s">
        <v>124</v>
      </c>
      <c r="E4444" s="2" t="s">
        <v>6255</v>
      </c>
      <c r="F4444" s="2">
        <v>2065</v>
      </c>
      <c r="J4444" s="2">
        <v>1750</v>
      </c>
      <c r="L4444" s="2">
        <f t="shared" si="794"/>
        <v>315</v>
      </c>
      <c r="M4444" s="2">
        <f t="shared" si="795"/>
        <v>157.5</v>
      </c>
      <c r="N4444" s="2">
        <f t="shared" si="796"/>
        <v>157.5</v>
      </c>
      <c r="O4444" s="2">
        <f t="shared" si="797"/>
        <v>0</v>
      </c>
      <c r="P4444" s="2">
        <f t="shared" si="798"/>
        <v>2065</v>
      </c>
      <c r="Q4444" s="14">
        <f t="shared" si="799"/>
        <v>0</v>
      </c>
      <c r="T4444" s="1" t="e">
        <v>#N/A</v>
      </c>
    </row>
    <row r="4445" spans="1:20" x14ac:dyDescent="0.25">
      <c r="A4445" s="2" t="str">
        <f t="shared" si="800"/>
        <v>112019</v>
      </c>
      <c r="B4445" s="11">
        <v>43775</v>
      </c>
      <c r="C4445" s="2" t="s">
        <v>4919</v>
      </c>
      <c r="D4445" s="2" t="s">
        <v>124</v>
      </c>
      <c r="E4445" s="2" t="s">
        <v>6255</v>
      </c>
      <c r="F4445" s="2">
        <v>6900</v>
      </c>
      <c r="J4445" s="2">
        <v>5847.62</v>
      </c>
      <c r="L4445" s="2">
        <f t="shared" si="794"/>
        <v>1052.5716</v>
      </c>
      <c r="M4445" s="2">
        <f t="shared" si="795"/>
        <v>526.28579999999999</v>
      </c>
      <c r="N4445" s="2">
        <f t="shared" si="796"/>
        <v>526.28579999999999</v>
      </c>
      <c r="O4445" s="2">
        <f t="shared" si="797"/>
        <v>0</v>
      </c>
      <c r="P4445" s="2">
        <f t="shared" si="798"/>
        <v>6900.1916000000001</v>
      </c>
      <c r="Q4445" s="14">
        <f t="shared" si="799"/>
        <v>0.19160000000010768</v>
      </c>
      <c r="T4445" s="1" t="e">
        <v>#N/A</v>
      </c>
    </row>
    <row r="4446" spans="1:20" x14ac:dyDescent="0.25">
      <c r="A4446" s="2" t="str">
        <f t="shared" si="800"/>
        <v>112019</v>
      </c>
      <c r="B4446" s="11">
        <v>43777</v>
      </c>
      <c r="C4446" s="2" t="s">
        <v>4920</v>
      </c>
      <c r="D4446" s="2" t="s">
        <v>124</v>
      </c>
      <c r="E4446" s="2" t="s">
        <v>6255</v>
      </c>
      <c r="F4446" s="2">
        <v>10692</v>
      </c>
      <c r="J4446" s="2">
        <v>9061.14</v>
      </c>
      <c r="L4446" s="2">
        <f t="shared" si="794"/>
        <v>1631.0051999999998</v>
      </c>
      <c r="M4446" s="2">
        <f t="shared" si="795"/>
        <v>815.50259999999992</v>
      </c>
      <c r="N4446" s="2">
        <f t="shared" si="796"/>
        <v>815.50259999999992</v>
      </c>
      <c r="O4446" s="2">
        <f t="shared" si="797"/>
        <v>0</v>
      </c>
      <c r="P4446" s="2">
        <f t="shared" si="798"/>
        <v>10692.145199999999</v>
      </c>
      <c r="Q4446" s="14">
        <f t="shared" si="799"/>
        <v>0.14519999999902211</v>
      </c>
      <c r="T4446" s="1" t="e">
        <v>#N/A</v>
      </c>
    </row>
    <row r="4447" spans="1:20" x14ac:dyDescent="0.25">
      <c r="A4447" s="2" t="str">
        <f t="shared" si="800"/>
        <v>112019</v>
      </c>
      <c r="B4447" s="11">
        <v>43777</v>
      </c>
      <c r="C4447" s="2" t="s">
        <v>4921</v>
      </c>
      <c r="D4447" s="2" t="s">
        <v>124</v>
      </c>
      <c r="E4447" s="2" t="s">
        <v>6255</v>
      </c>
      <c r="F4447" s="2">
        <v>3540</v>
      </c>
      <c r="J4447" s="2">
        <v>3000</v>
      </c>
      <c r="L4447" s="2">
        <f t="shared" si="794"/>
        <v>540</v>
      </c>
      <c r="M4447" s="2">
        <f t="shared" si="795"/>
        <v>270</v>
      </c>
      <c r="N4447" s="2">
        <f t="shared" si="796"/>
        <v>270</v>
      </c>
      <c r="O4447" s="2">
        <f t="shared" si="797"/>
        <v>0</v>
      </c>
      <c r="P4447" s="2">
        <f t="shared" si="798"/>
        <v>3540</v>
      </c>
      <c r="Q4447" s="14">
        <f t="shared" si="799"/>
        <v>0</v>
      </c>
      <c r="T4447" s="1" t="e">
        <v>#N/A</v>
      </c>
    </row>
    <row r="4448" spans="1:20" x14ac:dyDescent="0.25">
      <c r="A4448" s="2" t="str">
        <f t="shared" si="800"/>
        <v>112019</v>
      </c>
      <c r="B4448" s="11">
        <v>43794</v>
      </c>
      <c r="C4448" s="2" t="s">
        <v>4922</v>
      </c>
      <c r="D4448" s="2" t="s">
        <v>124</v>
      </c>
      <c r="E4448" s="2" t="s">
        <v>6255</v>
      </c>
      <c r="F4448" s="2">
        <v>7022</v>
      </c>
      <c r="J4448" s="2">
        <v>5951.14</v>
      </c>
      <c r="L4448" s="2">
        <f t="shared" si="794"/>
        <v>1071.2052000000001</v>
      </c>
      <c r="M4448" s="2">
        <f t="shared" si="795"/>
        <v>535.60260000000005</v>
      </c>
      <c r="N4448" s="2">
        <f t="shared" si="796"/>
        <v>535.60260000000005</v>
      </c>
      <c r="O4448" s="2">
        <f t="shared" si="797"/>
        <v>0</v>
      </c>
      <c r="P4448" s="2">
        <f t="shared" si="798"/>
        <v>7022.3452000000007</v>
      </c>
      <c r="Q4448" s="14">
        <f t="shared" si="799"/>
        <v>0.3452000000006592</v>
      </c>
      <c r="T4448" s="1" t="e">
        <v>#N/A</v>
      </c>
    </row>
    <row r="4449" spans="1:20" x14ac:dyDescent="0.25">
      <c r="A4449" s="2" t="str">
        <f t="shared" si="800"/>
        <v>112019</v>
      </c>
      <c r="B4449" s="11">
        <v>43798</v>
      </c>
      <c r="C4449" s="2" t="s">
        <v>4923</v>
      </c>
      <c r="D4449" s="2" t="s">
        <v>124</v>
      </c>
      <c r="E4449" s="2" t="s">
        <v>6255</v>
      </c>
      <c r="F4449" s="2">
        <v>9869</v>
      </c>
      <c r="J4449" s="2">
        <v>8363.9500000000007</v>
      </c>
      <c r="L4449" s="2">
        <f t="shared" si="794"/>
        <v>1505.511</v>
      </c>
      <c r="M4449" s="2">
        <f t="shared" si="795"/>
        <v>752.75549999999998</v>
      </c>
      <c r="N4449" s="2">
        <f t="shared" si="796"/>
        <v>752.75549999999998</v>
      </c>
      <c r="O4449" s="2">
        <f t="shared" si="797"/>
        <v>0</v>
      </c>
      <c r="P4449" s="2">
        <f t="shared" si="798"/>
        <v>9869.4610000000011</v>
      </c>
      <c r="Q4449" s="14">
        <f t="shared" si="799"/>
        <v>0.4610000000011496</v>
      </c>
      <c r="T4449" s="1" t="e">
        <v>#N/A</v>
      </c>
    </row>
    <row r="4450" spans="1:20" x14ac:dyDescent="0.25">
      <c r="A4450" s="2" t="str">
        <f t="shared" si="800"/>
        <v>122019</v>
      </c>
      <c r="B4450" s="11">
        <v>43804</v>
      </c>
      <c r="C4450" s="2" t="s">
        <v>5319</v>
      </c>
      <c r="D4450" s="2" t="s">
        <v>124</v>
      </c>
      <c r="E4450" s="2" t="s">
        <v>6255</v>
      </c>
      <c r="F4450" s="2">
        <v>7024</v>
      </c>
      <c r="J4450" s="2">
        <v>5952.28</v>
      </c>
      <c r="L4450" s="2">
        <f t="shared" si="794"/>
        <v>1071.4104</v>
      </c>
      <c r="M4450" s="2">
        <f t="shared" si="795"/>
        <v>535.70519999999999</v>
      </c>
      <c r="N4450" s="2">
        <f t="shared" si="796"/>
        <v>535.70519999999999</v>
      </c>
      <c r="O4450" s="2">
        <f t="shared" si="797"/>
        <v>0</v>
      </c>
      <c r="P4450" s="2">
        <f t="shared" si="798"/>
        <v>7023.6903999999995</v>
      </c>
      <c r="Q4450" s="14">
        <f t="shared" si="799"/>
        <v>-0.30960000000050059</v>
      </c>
      <c r="T4450" s="1" t="e">
        <v>#N/A</v>
      </c>
    </row>
    <row r="4451" spans="1:20" x14ac:dyDescent="0.25">
      <c r="A4451" s="2" t="str">
        <f t="shared" si="800"/>
        <v>122019</v>
      </c>
      <c r="B4451" s="11">
        <v>43808</v>
      </c>
      <c r="C4451" s="2" t="s">
        <v>5320</v>
      </c>
      <c r="D4451" s="2" t="s">
        <v>124</v>
      </c>
      <c r="E4451" s="2" t="s">
        <v>6255</v>
      </c>
      <c r="F4451" s="2">
        <v>2065</v>
      </c>
      <c r="J4451" s="2">
        <v>1750</v>
      </c>
      <c r="L4451" s="2">
        <f t="shared" si="794"/>
        <v>315</v>
      </c>
      <c r="M4451" s="2">
        <f t="shared" si="795"/>
        <v>157.5</v>
      </c>
      <c r="N4451" s="2">
        <f t="shared" si="796"/>
        <v>157.5</v>
      </c>
      <c r="O4451" s="2">
        <f t="shared" si="797"/>
        <v>0</v>
      </c>
      <c r="P4451" s="2">
        <f t="shared" si="798"/>
        <v>2065</v>
      </c>
      <c r="Q4451" s="14">
        <f t="shared" si="799"/>
        <v>0</v>
      </c>
      <c r="T4451" s="1" t="e">
        <v>#N/A</v>
      </c>
    </row>
    <row r="4452" spans="1:20" x14ac:dyDescent="0.25">
      <c r="A4452" s="2" t="str">
        <f t="shared" si="800"/>
        <v>122019</v>
      </c>
      <c r="B4452" s="11">
        <v>43808</v>
      </c>
      <c r="C4452" s="2" t="s">
        <v>5321</v>
      </c>
      <c r="D4452" s="2" t="s">
        <v>124</v>
      </c>
      <c r="E4452" s="2" t="s">
        <v>6255</v>
      </c>
      <c r="F4452" s="2">
        <v>2065</v>
      </c>
      <c r="J4452" s="2">
        <v>1750</v>
      </c>
      <c r="L4452" s="2">
        <f t="shared" si="794"/>
        <v>315</v>
      </c>
      <c r="M4452" s="2">
        <f t="shared" si="795"/>
        <v>157.5</v>
      </c>
      <c r="N4452" s="2">
        <f t="shared" si="796"/>
        <v>157.5</v>
      </c>
      <c r="O4452" s="2">
        <f t="shared" si="797"/>
        <v>0</v>
      </c>
      <c r="P4452" s="2">
        <f t="shared" si="798"/>
        <v>2065</v>
      </c>
      <c r="Q4452" s="14">
        <f t="shared" si="799"/>
        <v>0</v>
      </c>
      <c r="T4452" s="1" t="e">
        <v>#N/A</v>
      </c>
    </row>
    <row r="4453" spans="1:20" x14ac:dyDescent="0.25">
      <c r="A4453" s="2" t="str">
        <f t="shared" si="800"/>
        <v>122019</v>
      </c>
      <c r="B4453" s="11">
        <v>43811</v>
      </c>
      <c r="C4453" s="2" t="s">
        <v>5322</v>
      </c>
      <c r="D4453" s="2" t="s">
        <v>124</v>
      </c>
      <c r="E4453" s="2" t="s">
        <v>6255</v>
      </c>
      <c r="F4453" s="2">
        <v>10690</v>
      </c>
      <c r="J4453" s="2">
        <v>9059.34</v>
      </c>
      <c r="L4453" s="2">
        <f t="shared" si="794"/>
        <v>1630.6812</v>
      </c>
      <c r="M4453" s="2">
        <f t="shared" si="795"/>
        <v>815.34059999999999</v>
      </c>
      <c r="N4453" s="2">
        <f t="shared" si="796"/>
        <v>815.34059999999999</v>
      </c>
      <c r="O4453" s="2">
        <f t="shared" si="797"/>
        <v>0</v>
      </c>
      <c r="P4453" s="2">
        <f t="shared" si="798"/>
        <v>10690.021199999999</v>
      </c>
      <c r="Q4453" s="14">
        <f t="shared" si="799"/>
        <v>2.1199999999225838E-2</v>
      </c>
      <c r="T4453" s="1" t="e">
        <v>#N/A</v>
      </c>
    </row>
    <row r="4454" spans="1:20" x14ac:dyDescent="0.25">
      <c r="A4454" s="2" t="str">
        <f t="shared" si="800"/>
        <v>122019</v>
      </c>
      <c r="B4454" s="11">
        <v>43811</v>
      </c>
      <c r="C4454" s="2" t="s">
        <v>5323</v>
      </c>
      <c r="D4454" s="2" t="s">
        <v>124</v>
      </c>
      <c r="E4454" s="2" t="s">
        <v>6255</v>
      </c>
      <c r="F4454" s="2">
        <v>3540</v>
      </c>
      <c r="J4454" s="2">
        <v>3000</v>
      </c>
      <c r="L4454" s="2">
        <f t="shared" si="794"/>
        <v>540</v>
      </c>
      <c r="M4454" s="2">
        <f t="shared" si="795"/>
        <v>270</v>
      </c>
      <c r="N4454" s="2">
        <f t="shared" si="796"/>
        <v>270</v>
      </c>
      <c r="O4454" s="2">
        <f t="shared" si="797"/>
        <v>0</v>
      </c>
      <c r="P4454" s="2">
        <f t="shared" si="798"/>
        <v>3540</v>
      </c>
      <c r="Q4454" s="14">
        <f t="shared" si="799"/>
        <v>0</v>
      </c>
      <c r="T4454" s="1" t="e">
        <v>#N/A</v>
      </c>
    </row>
    <row r="4455" spans="1:20" x14ac:dyDescent="0.25">
      <c r="A4455" s="2" t="str">
        <f t="shared" si="800"/>
        <v>122019</v>
      </c>
      <c r="B4455" s="11">
        <v>43823</v>
      </c>
      <c r="C4455" s="2" t="s">
        <v>5324</v>
      </c>
      <c r="D4455" s="2" t="s">
        <v>124</v>
      </c>
      <c r="E4455" s="2" t="s">
        <v>6255</v>
      </c>
      <c r="F4455" s="2">
        <v>10689</v>
      </c>
      <c r="J4455" s="2">
        <v>9058.56</v>
      </c>
      <c r="L4455" s="2">
        <f t="shared" si="794"/>
        <v>1630.5407999999998</v>
      </c>
      <c r="M4455" s="2">
        <f t="shared" si="795"/>
        <v>815.27039999999988</v>
      </c>
      <c r="N4455" s="2">
        <f t="shared" si="796"/>
        <v>815.27039999999988</v>
      </c>
      <c r="O4455" s="2">
        <f t="shared" si="797"/>
        <v>0</v>
      </c>
      <c r="P4455" s="2">
        <f t="shared" si="798"/>
        <v>10689.1008</v>
      </c>
      <c r="Q4455" s="14">
        <f t="shared" si="799"/>
        <v>0.10080000000016298</v>
      </c>
      <c r="T4455" s="1" t="e">
        <v>#N/A</v>
      </c>
    </row>
    <row r="4456" spans="1:20" x14ac:dyDescent="0.25">
      <c r="A4456" s="2" t="str">
        <f t="shared" si="800"/>
        <v>122019</v>
      </c>
      <c r="B4456" s="11">
        <v>43823</v>
      </c>
      <c r="C4456" s="2" t="s">
        <v>5325</v>
      </c>
      <c r="D4456" s="2" t="s">
        <v>124</v>
      </c>
      <c r="E4456" s="2" t="s">
        <v>6255</v>
      </c>
      <c r="F4456" s="2">
        <v>3540</v>
      </c>
      <c r="J4456" s="2">
        <v>3000</v>
      </c>
      <c r="L4456" s="2">
        <f t="shared" si="794"/>
        <v>540</v>
      </c>
      <c r="M4456" s="2">
        <f t="shared" si="795"/>
        <v>270</v>
      </c>
      <c r="N4456" s="2">
        <f t="shared" si="796"/>
        <v>270</v>
      </c>
      <c r="O4456" s="2">
        <f t="shared" si="797"/>
        <v>0</v>
      </c>
      <c r="P4456" s="2">
        <f t="shared" si="798"/>
        <v>3540</v>
      </c>
      <c r="Q4456" s="14">
        <f t="shared" si="799"/>
        <v>0</v>
      </c>
      <c r="T4456" s="1" t="e">
        <v>#N/A</v>
      </c>
    </row>
    <row r="4457" spans="1:20" x14ac:dyDescent="0.25">
      <c r="A4457" s="2" t="str">
        <f t="shared" si="800"/>
        <v>122019</v>
      </c>
      <c r="B4457" s="11">
        <v>43825</v>
      </c>
      <c r="C4457" s="2" t="s">
        <v>5326</v>
      </c>
      <c r="D4457" s="2" t="s">
        <v>124</v>
      </c>
      <c r="E4457" s="2" t="s">
        <v>6255</v>
      </c>
      <c r="F4457" s="2">
        <v>7020</v>
      </c>
      <c r="J4457" s="2">
        <v>5949.34</v>
      </c>
      <c r="L4457" s="2">
        <f t="shared" ref="L4457:L4459" si="801">+(H4457*$H$1/100)+(I4457*$I$1/100)+(J4457*$J$1/100)+(K4457*$K$1/100)</f>
        <v>1070.8812</v>
      </c>
      <c r="M4457" s="2">
        <f t="shared" ref="M4457:M4459" si="802">+IF(VALUE(LEFT(D4457,2))=33,L4457/2,0)</f>
        <v>535.44060000000002</v>
      </c>
      <c r="N4457" s="2">
        <f t="shared" ref="N4457:N4459" si="803">+M4457</f>
        <v>535.44060000000002</v>
      </c>
      <c r="O4457" s="2">
        <f t="shared" ref="O4457:O4459" si="804">+IF(VALUE(LEFT(D4457,2))=33,0,L4457)</f>
        <v>0</v>
      </c>
      <c r="P4457" s="2">
        <f t="shared" ref="P4457:P4459" si="805">H4457+I4457+J4457+K4457+L4457+G4457</f>
        <v>7020.2212</v>
      </c>
      <c r="Q4457" s="14">
        <f t="shared" ref="Q4457:Q4459" si="806">P4457-F4457</f>
        <v>0.22119999999995343</v>
      </c>
      <c r="T4457" s="1" t="e">
        <v>#N/A</v>
      </c>
    </row>
    <row r="4458" spans="1:20" x14ac:dyDescent="0.25">
      <c r="A4458" s="2" t="str">
        <f t="shared" si="800"/>
        <v>122019</v>
      </c>
      <c r="B4458" s="11">
        <v>43829</v>
      </c>
      <c r="C4458" s="2" t="s">
        <v>5327</v>
      </c>
      <c r="D4458" s="2" t="s">
        <v>124</v>
      </c>
      <c r="E4458" s="2" t="s">
        <v>6255</v>
      </c>
      <c r="F4458" s="2">
        <v>10690</v>
      </c>
      <c r="J4458" s="2">
        <v>9059.16</v>
      </c>
      <c r="L4458" s="2">
        <f t="shared" si="801"/>
        <v>1630.6487999999999</v>
      </c>
      <c r="M4458" s="2">
        <f t="shared" si="802"/>
        <v>815.32439999999997</v>
      </c>
      <c r="N4458" s="2">
        <f t="shared" si="803"/>
        <v>815.32439999999997</v>
      </c>
      <c r="O4458" s="2">
        <f t="shared" si="804"/>
        <v>0</v>
      </c>
      <c r="P4458" s="2">
        <f t="shared" si="805"/>
        <v>10689.808799999999</v>
      </c>
      <c r="Q4458" s="14">
        <f t="shared" si="806"/>
        <v>-0.19120000000111759</v>
      </c>
      <c r="T4458" s="1" t="e">
        <v>#N/A</v>
      </c>
    </row>
    <row r="4459" spans="1:20" x14ac:dyDescent="0.25">
      <c r="A4459" s="2" t="str">
        <f t="shared" si="800"/>
        <v>122019</v>
      </c>
      <c r="B4459" s="11">
        <v>43829</v>
      </c>
      <c r="C4459" s="2" t="s">
        <v>5328</v>
      </c>
      <c r="D4459" s="2" t="s">
        <v>124</v>
      </c>
      <c r="E4459" s="2" t="s">
        <v>6255</v>
      </c>
      <c r="F4459" s="2">
        <v>3540</v>
      </c>
      <c r="J4459" s="2">
        <v>3000</v>
      </c>
      <c r="L4459" s="2">
        <f t="shared" si="801"/>
        <v>540</v>
      </c>
      <c r="M4459" s="2">
        <f t="shared" si="802"/>
        <v>270</v>
      </c>
      <c r="N4459" s="2">
        <f t="shared" si="803"/>
        <v>270</v>
      </c>
      <c r="O4459" s="2">
        <f t="shared" si="804"/>
        <v>0</v>
      </c>
      <c r="P4459" s="2">
        <f t="shared" si="805"/>
        <v>3540</v>
      </c>
      <c r="Q4459" s="14">
        <f t="shared" si="806"/>
        <v>0</v>
      </c>
      <c r="T4459" s="1" t="e">
        <v>#N/A</v>
      </c>
    </row>
    <row r="4460" spans="1:20" x14ac:dyDescent="0.25">
      <c r="A4460" s="2" t="str">
        <f t="shared" si="800"/>
        <v>012020</v>
      </c>
      <c r="B4460" s="11">
        <v>43834</v>
      </c>
      <c r="C4460" s="2" t="s">
        <v>245</v>
      </c>
      <c r="D4460" s="2" t="s">
        <v>243</v>
      </c>
      <c r="E4460" s="2" t="s">
        <v>5917</v>
      </c>
      <c r="F4460" s="2">
        <v>225262</v>
      </c>
      <c r="J4460" s="2">
        <v>190900</v>
      </c>
      <c r="L4460" s="2">
        <f t="shared" ref="L4460:L4470" si="807">+(H4460*$H$1/100)+(I4460*$I$1/100)+(J4460*$J$1/100)+(K4460*$K$1/100)</f>
        <v>34362</v>
      </c>
      <c r="M4460" s="2">
        <f t="shared" ref="M4460:M4470" si="808">+IF(VALUE(LEFT(D4460,2))=33,L4460/2,0)</f>
        <v>0</v>
      </c>
      <c r="N4460" s="2">
        <f t="shared" ref="N4460:N4470" si="809">+M4460</f>
        <v>0</v>
      </c>
      <c r="O4460" s="2">
        <f t="shared" ref="O4460:O4470" si="810">+IF(VALUE(LEFT(D4460,2))=33,0,L4460)</f>
        <v>34362</v>
      </c>
      <c r="P4460" s="2">
        <f t="shared" ref="P4460:P4470" si="811">H4460+I4460+J4460+K4460+L4460+G4460</f>
        <v>225262</v>
      </c>
      <c r="Q4460" s="14">
        <f t="shared" ref="Q4460:Q4470" si="812">P4460-F4460</f>
        <v>0</v>
      </c>
      <c r="T4460" s="1" t="e">
        <v>#N/A</v>
      </c>
    </row>
    <row r="4461" spans="1:20" x14ac:dyDescent="0.25">
      <c r="A4461" s="2" t="str">
        <f t="shared" si="800"/>
        <v>042019</v>
      </c>
      <c r="B4461" s="11">
        <v>43574</v>
      </c>
      <c r="C4461" s="2" t="s">
        <v>1928</v>
      </c>
      <c r="D4461" s="2" t="s">
        <v>243</v>
      </c>
      <c r="E4461" s="2" t="s">
        <v>5917</v>
      </c>
      <c r="F4461" s="2">
        <v>655785</v>
      </c>
      <c r="J4461" s="2">
        <v>555750</v>
      </c>
      <c r="L4461" s="2">
        <f t="shared" si="807"/>
        <v>100035</v>
      </c>
      <c r="M4461" s="2">
        <f t="shared" si="808"/>
        <v>0</v>
      </c>
      <c r="N4461" s="2">
        <f t="shared" si="809"/>
        <v>0</v>
      </c>
      <c r="O4461" s="2">
        <f t="shared" si="810"/>
        <v>100035</v>
      </c>
      <c r="P4461" s="2">
        <f t="shared" si="811"/>
        <v>655785</v>
      </c>
      <c r="Q4461" s="14">
        <f t="shared" si="812"/>
        <v>0</v>
      </c>
      <c r="T4461" s="1" t="e">
        <v>#N/A</v>
      </c>
    </row>
    <row r="4462" spans="1:20" x14ac:dyDescent="0.25">
      <c r="A4462" s="2" t="str">
        <f t="shared" si="800"/>
        <v>052019</v>
      </c>
      <c r="B4462" s="11">
        <v>43600</v>
      </c>
      <c r="C4462" s="2" t="s">
        <v>2264</v>
      </c>
      <c r="D4462" s="2" t="s">
        <v>243</v>
      </c>
      <c r="E4462" s="2" t="s">
        <v>5917</v>
      </c>
      <c r="F4462" s="2">
        <v>1065422</v>
      </c>
      <c r="J4462" s="2">
        <v>902900</v>
      </c>
      <c r="L4462" s="2">
        <f t="shared" si="807"/>
        <v>162522</v>
      </c>
      <c r="M4462" s="2">
        <f t="shared" si="808"/>
        <v>0</v>
      </c>
      <c r="N4462" s="2">
        <f t="shared" si="809"/>
        <v>0</v>
      </c>
      <c r="O4462" s="2">
        <f t="shared" si="810"/>
        <v>162522</v>
      </c>
      <c r="P4462" s="2">
        <f t="shared" si="811"/>
        <v>1065422</v>
      </c>
      <c r="Q4462" s="14">
        <f t="shared" si="812"/>
        <v>0</v>
      </c>
      <c r="T4462" s="1" t="e">
        <v>#N/A</v>
      </c>
    </row>
    <row r="4463" spans="1:20" x14ac:dyDescent="0.25">
      <c r="A4463" s="2" t="str">
        <f t="shared" si="800"/>
        <v>062019</v>
      </c>
      <c r="B4463" s="11">
        <v>43633</v>
      </c>
      <c r="C4463" s="2" t="s">
        <v>2733</v>
      </c>
      <c r="D4463" s="2" t="s">
        <v>243</v>
      </c>
      <c r="E4463" s="2" t="s">
        <v>5917</v>
      </c>
      <c r="F4463" s="2">
        <v>532711</v>
      </c>
      <c r="J4463" s="2">
        <v>451450</v>
      </c>
      <c r="L4463" s="2">
        <f t="shared" si="807"/>
        <v>81261</v>
      </c>
      <c r="M4463" s="2">
        <f t="shared" si="808"/>
        <v>0</v>
      </c>
      <c r="N4463" s="2">
        <f t="shared" si="809"/>
        <v>0</v>
      </c>
      <c r="O4463" s="2">
        <f t="shared" si="810"/>
        <v>81261</v>
      </c>
      <c r="P4463" s="2">
        <f t="shared" si="811"/>
        <v>532711</v>
      </c>
      <c r="Q4463" s="14">
        <f t="shared" si="812"/>
        <v>0</v>
      </c>
      <c r="T4463" s="1" t="e">
        <v>#N/A</v>
      </c>
    </row>
    <row r="4464" spans="1:20" x14ac:dyDescent="0.25">
      <c r="A4464" s="2" t="str">
        <f t="shared" si="800"/>
        <v>062019</v>
      </c>
      <c r="B4464" s="11">
        <v>43638</v>
      </c>
      <c r="C4464" s="2" t="s">
        <v>2734</v>
      </c>
      <c r="D4464" s="2" t="s">
        <v>243</v>
      </c>
      <c r="E4464" s="2" t="s">
        <v>5917</v>
      </c>
      <c r="F4464" s="2">
        <v>104253</v>
      </c>
      <c r="J4464" s="2">
        <v>88350</v>
      </c>
      <c r="L4464" s="2">
        <f t="shared" si="807"/>
        <v>15903</v>
      </c>
      <c r="M4464" s="2">
        <f t="shared" si="808"/>
        <v>0</v>
      </c>
      <c r="N4464" s="2">
        <f t="shared" si="809"/>
        <v>0</v>
      </c>
      <c r="O4464" s="2">
        <f t="shared" si="810"/>
        <v>15903</v>
      </c>
      <c r="P4464" s="2">
        <f t="shared" si="811"/>
        <v>104253</v>
      </c>
      <c r="Q4464" s="14">
        <f t="shared" si="812"/>
        <v>0</v>
      </c>
      <c r="T4464" s="1" t="e">
        <v>#N/A</v>
      </c>
    </row>
    <row r="4465" spans="1:20" x14ac:dyDescent="0.25">
      <c r="A4465" s="2" t="str">
        <f t="shared" si="800"/>
        <v>062019</v>
      </c>
      <c r="B4465" s="11">
        <v>43641</v>
      </c>
      <c r="C4465" s="2" t="s">
        <v>2735</v>
      </c>
      <c r="D4465" s="2" t="s">
        <v>243</v>
      </c>
      <c r="E4465" s="2" t="s">
        <v>5917</v>
      </c>
      <c r="F4465" s="2">
        <v>781337</v>
      </c>
      <c r="J4465" s="2">
        <v>662150</v>
      </c>
      <c r="L4465" s="2">
        <f t="shared" si="807"/>
        <v>119187</v>
      </c>
      <c r="M4465" s="2">
        <f t="shared" si="808"/>
        <v>0</v>
      </c>
      <c r="N4465" s="2">
        <f t="shared" si="809"/>
        <v>0</v>
      </c>
      <c r="O4465" s="2">
        <f t="shared" si="810"/>
        <v>119187</v>
      </c>
      <c r="P4465" s="2">
        <f t="shared" si="811"/>
        <v>781337</v>
      </c>
      <c r="Q4465" s="14">
        <f t="shared" si="812"/>
        <v>0</v>
      </c>
      <c r="T4465" s="1" t="e">
        <v>#N/A</v>
      </c>
    </row>
    <row r="4466" spans="1:20" x14ac:dyDescent="0.25">
      <c r="A4466" s="2" t="str">
        <f t="shared" si="800"/>
        <v>072019</v>
      </c>
      <c r="B4466" s="11">
        <v>43665</v>
      </c>
      <c r="C4466" s="2" t="s">
        <v>3208</v>
      </c>
      <c r="D4466" s="2" t="s">
        <v>243</v>
      </c>
      <c r="E4466" s="2" t="s">
        <v>5917</v>
      </c>
      <c r="F4466" s="2">
        <v>417012</v>
      </c>
      <c r="J4466" s="2">
        <v>353400</v>
      </c>
      <c r="L4466" s="2">
        <f t="shared" si="807"/>
        <v>63612</v>
      </c>
      <c r="M4466" s="2">
        <f t="shared" si="808"/>
        <v>0</v>
      </c>
      <c r="N4466" s="2">
        <f t="shared" si="809"/>
        <v>0</v>
      </c>
      <c r="O4466" s="2">
        <f t="shared" si="810"/>
        <v>63612</v>
      </c>
      <c r="P4466" s="2">
        <f t="shared" si="811"/>
        <v>417012</v>
      </c>
      <c r="Q4466" s="14">
        <f t="shared" si="812"/>
        <v>0</v>
      </c>
      <c r="T4466" s="1" t="e">
        <v>#N/A</v>
      </c>
    </row>
    <row r="4467" spans="1:20" x14ac:dyDescent="0.25">
      <c r="A4467" s="2" t="str">
        <f t="shared" si="800"/>
        <v>082019</v>
      </c>
      <c r="B4467" s="11">
        <v>43680</v>
      </c>
      <c r="C4467" s="2" t="s">
        <v>3618</v>
      </c>
      <c r="D4467" s="2" t="s">
        <v>243</v>
      </c>
      <c r="E4467" s="2" t="s">
        <v>5917</v>
      </c>
      <c r="F4467" s="2">
        <v>781337</v>
      </c>
      <c r="J4467" s="2">
        <v>662150</v>
      </c>
      <c r="L4467" s="2">
        <f t="shared" si="807"/>
        <v>119187</v>
      </c>
      <c r="M4467" s="2">
        <f t="shared" si="808"/>
        <v>0</v>
      </c>
      <c r="N4467" s="2">
        <f t="shared" si="809"/>
        <v>0</v>
      </c>
      <c r="O4467" s="2">
        <f t="shared" si="810"/>
        <v>119187</v>
      </c>
      <c r="P4467" s="2">
        <f t="shared" si="811"/>
        <v>781337</v>
      </c>
      <c r="Q4467" s="14">
        <f t="shared" si="812"/>
        <v>0</v>
      </c>
      <c r="T4467" s="1" t="e">
        <v>#N/A</v>
      </c>
    </row>
    <row r="4468" spans="1:20" x14ac:dyDescent="0.25">
      <c r="A4468" s="2" t="str">
        <f t="shared" si="800"/>
        <v>082019</v>
      </c>
      <c r="B4468" s="11">
        <v>43690</v>
      </c>
      <c r="C4468" s="2" t="s">
        <v>3619</v>
      </c>
      <c r="D4468" s="2" t="s">
        <v>243</v>
      </c>
      <c r="E4468" s="2" t="s">
        <v>5917</v>
      </c>
      <c r="F4468" s="2">
        <v>520852</v>
      </c>
      <c r="J4468" s="2">
        <v>441400</v>
      </c>
      <c r="L4468" s="2">
        <f t="shared" si="807"/>
        <v>79452</v>
      </c>
      <c r="M4468" s="2">
        <f t="shared" si="808"/>
        <v>0</v>
      </c>
      <c r="N4468" s="2">
        <f t="shared" si="809"/>
        <v>0</v>
      </c>
      <c r="O4468" s="2">
        <f t="shared" si="810"/>
        <v>79452</v>
      </c>
      <c r="P4468" s="2">
        <f t="shared" si="811"/>
        <v>520852</v>
      </c>
      <c r="Q4468" s="14">
        <f t="shared" si="812"/>
        <v>0</v>
      </c>
      <c r="T4468" s="1" t="e">
        <v>#N/A</v>
      </c>
    </row>
    <row r="4469" spans="1:20" x14ac:dyDescent="0.25">
      <c r="A4469" s="2" t="str">
        <f t="shared" si="800"/>
        <v>092019</v>
      </c>
      <c r="B4469" s="11">
        <v>43729</v>
      </c>
      <c r="C4469" s="2" t="s">
        <v>4109</v>
      </c>
      <c r="D4469" s="2" t="s">
        <v>243</v>
      </c>
      <c r="E4469" s="2" t="s">
        <v>5917</v>
      </c>
      <c r="F4469" s="2">
        <v>1544502</v>
      </c>
      <c r="J4469" s="2">
        <v>1308900</v>
      </c>
      <c r="L4469" s="2">
        <f t="shared" si="807"/>
        <v>235602</v>
      </c>
      <c r="M4469" s="2">
        <f t="shared" si="808"/>
        <v>0</v>
      </c>
      <c r="N4469" s="2">
        <f t="shared" si="809"/>
        <v>0</v>
      </c>
      <c r="O4469" s="2">
        <f t="shared" si="810"/>
        <v>235602</v>
      </c>
      <c r="P4469" s="2">
        <f t="shared" si="811"/>
        <v>1544502</v>
      </c>
      <c r="Q4469" s="14">
        <f t="shared" si="812"/>
        <v>0</v>
      </c>
      <c r="T4469" s="1" t="e">
        <v>#N/A</v>
      </c>
    </row>
    <row r="4470" spans="1:20" x14ac:dyDescent="0.25">
      <c r="A4470" s="2" t="str">
        <f t="shared" si="800"/>
        <v>122019</v>
      </c>
      <c r="B4470" s="11">
        <v>43824</v>
      </c>
      <c r="C4470" s="2" t="s">
        <v>5423</v>
      </c>
      <c r="D4470" s="2" t="s">
        <v>243</v>
      </c>
      <c r="E4470" s="2" t="s">
        <v>5917</v>
      </c>
      <c r="F4470" s="2">
        <v>180245</v>
      </c>
      <c r="J4470" s="2">
        <v>152750</v>
      </c>
      <c r="L4470" s="2">
        <f t="shared" si="807"/>
        <v>27495</v>
      </c>
      <c r="M4470" s="2">
        <f t="shared" si="808"/>
        <v>0</v>
      </c>
      <c r="N4470" s="2">
        <f t="shared" si="809"/>
        <v>0</v>
      </c>
      <c r="O4470" s="2">
        <f t="shared" si="810"/>
        <v>27495</v>
      </c>
      <c r="P4470" s="2">
        <f t="shared" si="811"/>
        <v>180245</v>
      </c>
      <c r="Q4470" s="14">
        <f t="shared" si="812"/>
        <v>0</v>
      </c>
      <c r="T4470" s="1" t="e">
        <v>#N/A</v>
      </c>
    </row>
    <row r="4471" spans="1:20" x14ac:dyDescent="0.25">
      <c r="A4471" s="2" t="str">
        <f t="shared" si="800"/>
        <v>012020</v>
      </c>
      <c r="B4471" s="11">
        <v>43841</v>
      </c>
      <c r="C4471" s="2" t="s">
        <v>248</v>
      </c>
      <c r="D4471" s="2" t="s">
        <v>246</v>
      </c>
      <c r="E4471" s="2" t="s">
        <v>247</v>
      </c>
      <c r="F4471" s="2">
        <v>76700</v>
      </c>
      <c r="J4471" s="2">
        <v>65000</v>
      </c>
      <c r="L4471" s="2">
        <f t="shared" ref="L4471:L4475" si="813">+(H4471*$H$1/100)+(I4471*$I$1/100)+(J4471*$J$1/100)+(K4471*$K$1/100)</f>
        <v>11700</v>
      </c>
      <c r="M4471" s="2">
        <f t="shared" ref="M4471:M4475" si="814">+IF(VALUE(LEFT(D4471,2))=33,L4471/2,0)</f>
        <v>0</v>
      </c>
      <c r="N4471" s="2">
        <f t="shared" ref="N4471:N4475" si="815">+M4471</f>
        <v>0</v>
      </c>
      <c r="O4471" s="2">
        <f t="shared" ref="O4471:O4475" si="816">+IF(VALUE(LEFT(D4471,2))=33,0,L4471)</f>
        <v>11700</v>
      </c>
      <c r="P4471" s="2">
        <f t="shared" ref="P4471:P4475" si="817">H4471+I4471+J4471+K4471+L4471+G4471</f>
        <v>76700</v>
      </c>
      <c r="Q4471" s="14">
        <f t="shared" ref="Q4471:Q4475" si="818">P4471-F4471</f>
        <v>0</v>
      </c>
      <c r="T4471" s="1" t="e">
        <v>#N/A</v>
      </c>
    </row>
    <row r="4472" spans="1:20" x14ac:dyDescent="0.25">
      <c r="A4472" s="2" t="str">
        <f t="shared" si="800"/>
        <v>022020</v>
      </c>
      <c r="B4472" s="11">
        <v>43862</v>
      </c>
      <c r="C4472" s="2" t="s">
        <v>890</v>
      </c>
      <c r="D4472" s="2" t="s">
        <v>246</v>
      </c>
      <c r="E4472" s="2" t="s">
        <v>247</v>
      </c>
      <c r="F4472" s="2">
        <v>75520</v>
      </c>
      <c r="J4472" s="2">
        <v>64000</v>
      </c>
      <c r="L4472" s="2">
        <f t="shared" si="813"/>
        <v>11520</v>
      </c>
      <c r="M4472" s="2">
        <f t="shared" si="814"/>
        <v>0</v>
      </c>
      <c r="N4472" s="2">
        <f t="shared" si="815"/>
        <v>0</v>
      </c>
      <c r="O4472" s="2">
        <f t="shared" si="816"/>
        <v>11520</v>
      </c>
      <c r="P4472" s="2">
        <f t="shared" si="817"/>
        <v>75520</v>
      </c>
      <c r="Q4472" s="14">
        <f t="shared" si="818"/>
        <v>0</v>
      </c>
      <c r="T4472" s="1" t="e">
        <v>#N/A</v>
      </c>
    </row>
    <row r="4473" spans="1:20" x14ac:dyDescent="0.25">
      <c r="A4473" s="2" t="str">
        <f t="shared" si="800"/>
        <v>092019</v>
      </c>
      <c r="B4473" s="11">
        <v>43729</v>
      </c>
      <c r="C4473" s="2" t="s">
        <v>4118</v>
      </c>
      <c r="D4473" s="2" t="s">
        <v>246</v>
      </c>
      <c r="E4473" s="2" t="s">
        <v>247</v>
      </c>
      <c r="F4473" s="2">
        <v>365800</v>
      </c>
      <c r="J4473" s="2">
        <v>310000</v>
      </c>
      <c r="L4473" s="2">
        <f t="shared" si="813"/>
        <v>55800</v>
      </c>
      <c r="M4473" s="2">
        <f t="shared" si="814"/>
        <v>0</v>
      </c>
      <c r="N4473" s="2">
        <f t="shared" si="815"/>
        <v>0</v>
      </c>
      <c r="O4473" s="2">
        <f t="shared" si="816"/>
        <v>55800</v>
      </c>
      <c r="P4473" s="2">
        <f t="shared" si="817"/>
        <v>365800</v>
      </c>
      <c r="Q4473" s="14">
        <f t="shared" si="818"/>
        <v>0</v>
      </c>
      <c r="T4473" s="1" t="e">
        <v>#N/A</v>
      </c>
    </row>
    <row r="4474" spans="1:20" x14ac:dyDescent="0.25">
      <c r="A4474" s="2" t="str">
        <f t="shared" si="800"/>
        <v>112019</v>
      </c>
      <c r="B4474" s="11">
        <v>43792</v>
      </c>
      <c r="C4474" s="2" t="s">
        <v>5023</v>
      </c>
      <c r="D4474" s="2" t="s">
        <v>246</v>
      </c>
      <c r="E4474" s="2" t="s">
        <v>247</v>
      </c>
      <c r="F4474" s="2">
        <v>271400</v>
      </c>
      <c r="J4474" s="2">
        <v>230000</v>
      </c>
      <c r="L4474" s="2">
        <f t="shared" si="813"/>
        <v>41400</v>
      </c>
      <c r="M4474" s="2">
        <f t="shared" si="814"/>
        <v>0</v>
      </c>
      <c r="N4474" s="2">
        <f t="shared" si="815"/>
        <v>0</v>
      </c>
      <c r="O4474" s="2">
        <f t="shared" si="816"/>
        <v>41400</v>
      </c>
      <c r="P4474" s="2">
        <f t="shared" si="817"/>
        <v>271400</v>
      </c>
      <c r="Q4474" s="14">
        <f t="shared" si="818"/>
        <v>0</v>
      </c>
      <c r="T4474" s="1" t="e">
        <v>#N/A</v>
      </c>
    </row>
    <row r="4475" spans="1:20" x14ac:dyDescent="0.25">
      <c r="A4475" s="2" t="str">
        <f t="shared" si="800"/>
        <v>122019</v>
      </c>
      <c r="B4475" s="11">
        <v>43806</v>
      </c>
      <c r="C4475" s="2" t="s">
        <v>5428</v>
      </c>
      <c r="D4475" s="2" t="s">
        <v>246</v>
      </c>
      <c r="E4475" s="2" t="s">
        <v>247</v>
      </c>
      <c r="F4475" s="2">
        <v>223020</v>
      </c>
      <c r="J4475" s="2">
        <v>189000</v>
      </c>
      <c r="L4475" s="2">
        <f t="shared" si="813"/>
        <v>34020</v>
      </c>
      <c r="M4475" s="2">
        <f t="shared" si="814"/>
        <v>0</v>
      </c>
      <c r="N4475" s="2">
        <f t="shared" si="815"/>
        <v>0</v>
      </c>
      <c r="O4475" s="2">
        <f t="shared" si="816"/>
        <v>34020</v>
      </c>
      <c r="P4475" s="2">
        <f t="shared" si="817"/>
        <v>223020</v>
      </c>
      <c r="Q4475" s="14">
        <f t="shared" si="818"/>
        <v>0</v>
      </c>
      <c r="T4475" s="1" t="e">
        <v>#N/A</v>
      </c>
    </row>
    <row r="4476" spans="1:20" x14ac:dyDescent="0.25">
      <c r="A4476" s="2" t="str">
        <f t="shared" si="800"/>
        <v>012020</v>
      </c>
      <c r="B4476" s="11">
        <v>43832</v>
      </c>
      <c r="C4476" s="2" t="s">
        <v>482</v>
      </c>
      <c r="D4476" s="2" t="s">
        <v>480</v>
      </c>
      <c r="E4476" s="2" t="s">
        <v>6168</v>
      </c>
      <c r="F4476" s="2">
        <v>70800</v>
      </c>
      <c r="J4476" s="2">
        <v>60000</v>
      </c>
      <c r="L4476" s="2">
        <f t="shared" ref="L4476:L4481" si="819">+(H4476*$H$1/100)+(I4476*$I$1/100)+(J4476*$J$1/100)+(K4476*$K$1/100)</f>
        <v>10800</v>
      </c>
      <c r="M4476" s="2">
        <f t="shared" ref="M4476:M4481" si="820">+IF(VALUE(LEFT(D4476,2))=33,L4476/2,0)</f>
        <v>0</v>
      </c>
      <c r="N4476" s="2">
        <f t="shared" ref="N4476:N4481" si="821">+M4476</f>
        <v>0</v>
      </c>
      <c r="O4476" s="2">
        <f t="shared" ref="O4476:O4481" si="822">+IF(VALUE(LEFT(D4476,2))=33,0,L4476)</f>
        <v>10800</v>
      </c>
      <c r="P4476" s="2">
        <f t="shared" ref="P4476:P4481" si="823">H4476+I4476+J4476+K4476+L4476+G4476</f>
        <v>70800</v>
      </c>
      <c r="Q4476" s="14">
        <f t="shared" ref="Q4476:Q4481" si="824">P4476-F4476</f>
        <v>0</v>
      </c>
      <c r="T4476" s="1" t="e">
        <v>#N/A</v>
      </c>
    </row>
    <row r="4477" spans="1:20" x14ac:dyDescent="0.25">
      <c r="A4477" s="2" t="str">
        <f t="shared" si="800"/>
        <v>012020</v>
      </c>
      <c r="B4477" s="11">
        <v>43840</v>
      </c>
      <c r="C4477" s="2" t="s">
        <v>483</v>
      </c>
      <c r="D4477" s="2" t="s">
        <v>480</v>
      </c>
      <c r="E4477" s="2" t="s">
        <v>6168</v>
      </c>
      <c r="F4477" s="2">
        <v>105315</v>
      </c>
      <c r="J4477" s="2">
        <v>89250</v>
      </c>
      <c r="L4477" s="2">
        <f t="shared" si="819"/>
        <v>16065</v>
      </c>
      <c r="M4477" s="2">
        <f t="shared" si="820"/>
        <v>0</v>
      </c>
      <c r="N4477" s="2">
        <f t="shared" si="821"/>
        <v>0</v>
      </c>
      <c r="O4477" s="2">
        <f t="shared" si="822"/>
        <v>16065</v>
      </c>
      <c r="P4477" s="2">
        <f t="shared" si="823"/>
        <v>105315</v>
      </c>
      <c r="Q4477" s="14">
        <f t="shared" si="824"/>
        <v>0</v>
      </c>
      <c r="T4477" s="1" t="e">
        <v>#N/A</v>
      </c>
    </row>
    <row r="4478" spans="1:20" x14ac:dyDescent="0.25">
      <c r="A4478" s="2" t="str">
        <f t="shared" si="800"/>
        <v>022020</v>
      </c>
      <c r="B4478" s="11">
        <v>43868</v>
      </c>
      <c r="C4478" s="2" t="s">
        <v>1102</v>
      </c>
      <c r="D4478" s="2" t="s">
        <v>480</v>
      </c>
      <c r="E4478" s="2" t="s">
        <v>6168</v>
      </c>
      <c r="F4478" s="2">
        <v>57525</v>
      </c>
      <c r="J4478" s="2">
        <v>48750</v>
      </c>
      <c r="L4478" s="2">
        <f t="shared" si="819"/>
        <v>8775</v>
      </c>
      <c r="M4478" s="2">
        <f t="shared" si="820"/>
        <v>0</v>
      </c>
      <c r="N4478" s="2">
        <f t="shared" si="821"/>
        <v>0</v>
      </c>
      <c r="O4478" s="2">
        <f t="shared" si="822"/>
        <v>8775</v>
      </c>
      <c r="P4478" s="2">
        <f t="shared" si="823"/>
        <v>57525</v>
      </c>
      <c r="Q4478" s="14">
        <f t="shared" si="824"/>
        <v>0</v>
      </c>
      <c r="T4478" s="1" t="e">
        <v>#N/A</v>
      </c>
    </row>
    <row r="4479" spans="1:20" x14ac:dyDescent="0.25">
      <c r="A4479" s="2" t="str">
        <f t="shared" si="800"/>
        <v>082019</v>
      </c>
      <c r="B4479" s="11">
        <v>43708</v>
      </c>
      <c r="C4479" s="2" t="s">
        <v>2398</v>
      </c>
      <c r="D4479" s="2" t="s">
        <v>480</v>
      </c>
      <c r="E4479" s="2" t="s">
        <v>6168</v>
      </c>
      <c r="F4479" s="2">
        <v>33630</v>
      </c>
      <c r="J4479" s="2">
        <v>28500</v>
      </c>
      <c r="L4479" s="2">
        <f t="shared" si="819"/>
        <v>5130</v>
      </c>
      <c r="M4479" s="2">
        <f t="shared" si="820"/>
        <v>0</v>
      </c>
      <c r="N4479" s="2">
        <f t="shared" si="821"/>
        <v>0</v>
      </c>
      <c r="O4479" s="2">
        <f t="shared" si="822"/>
        <v>5130</v>
      </c>
      <c r="P4479" s="2">
        <f t="shared" si="823"/>
        <v>33630</v>
      </c>
      <c r="Q4479" s="14">
        <f t="shared" si="824"/>
        <v>0</v>
      </c>
      <c r="T4479" s="1" t="e">
        <v>#N/A</v>
      </c>
    </row>
    <row r="4480" spans="1:20" x14ac:dyDescent="0.25">
      <c r="A4480" s="2" t="str">
        <f t="shared" si="800"/>
        <v>092019</v>
      </c>
      <c r="B4480" s="11">
        <v>43715</v>
      </c>
      <c r="C4480" s="2" t="s">
        <v>4364</v>
      </c>
      <c r="D4480" s="2" t="s">
        <v>480</v>
      </c>
      <c r="E4480" s="2" t="s">
        <v>6168</v>
      </c>
      <c r="F4480" s="2">
        <v>16520</v>
      </c>
      <c r="J4480" s="2">
        <v>14000</v>
      </c>
      <c r="L4480" s="2">
        <f t="shared" si="819"/>
        <v>2520</v>
      </c>
      <c r="M4480" s="2">
        <f t="shared" si="820"/>
        <v>0</v>
      </c>
      <c r="N4480" s="2">
        <f t="shared" si="821"/>
        <v>0</v>
      </c>
      <c r="O4480" s="2">
        <f t="shared" si="822"/>
        <v>2520</v>
      </c>
      <c r="P4480" s="2">
        <f t="shared" si="823"/>
        <v>16520</v>
      </c>
      <c r="Q4480" s="14">
        <f t="shared" si="824"/>
        <v>0</v>
      </c>
      <c r="T4480" s="1" t="e">
        <v>#N/A</v>
      </c>
    </row>
    <row r="4481" spans="1:20" x14ac:dyDescent="0.25">
      <c r="A4481" s="2" t="str">
        <f t="shared" si="800"/>
        <v>122019</v>
      </c>
      <c r="B4481" s="11">
        <v>43811</v>
      </c>
      <c r="C4481" s="2" t="s">
        <v>5646</v>
      </c>
      <c r="D4481" s="2" t="s">
        <v>480</v>
      </c>
      <c r="E4481" s="2" t="s">
        <v>6168</v>
      </c>
      <c r="F4481" s="2">
        <v>172575</v>
      </c>
      <c r="J4481" s="2">
        <v>146250</v>
      </c>
      <c r="L4481" s="2">
        <f t="shared" si="819"/>
        <v>26325</v>
      </c>
      <c r="M4481" s="2">
        <f t="shared" si="820"/>
        <v>0</v>
      </c>
      <c r="N4481" s="2">
        <f t="shared" si="821"/>
        <v>0</v>
      </c>
      <c r="O4481" s="2">
        <f t="shared" si="822"/>
        <v>26325</v>
      </c>
      <c r="P4481" s="2">
        <f t="shared" si="823"/>
        <v>172575</v>
      </c>
      <c r="Q4481" s="14">
        <f t="shared" si="824"/>
        <v>0</v>
      </c>
      <c r="T4481" s="1" t="e">
        <v>#N/A</v>
      </c>
    </row>
    <row r="4482" spans="1:20" x14ac:dyDescent="0.25">
      <c r="A4482" s="2" t="str">
        <f t="shared" si="800"/>
        <v>012020</v>
      </c>
      <c r="B4482" s="11">
        <v>43859</v>
      </c>
      <c r="C4482" s="2" t="s">
        <v>615</v>
      </c>
      <c r="D4482" s="2" t="s">
        <v>613</v>
      </c>
      <c r="E4482" s="2" t="s">
        <v>614</v>
      </c>
      <c r="F4482" s="2">
        <v>144738.79999999999</v>
      </c>
      <c r="J4482" s="2">
        <v>122660</v>
      </c>
      <c r="L4482" s="2">
        <f t="shared" ref="L4482:L4488" si="825">+(H4482*$H$1/100)+(I4482*$I$1/100)+(J4482*$J$1/100)+(K4482*$K$1/100)</f>
        <v>22078.799999999999</v>
      </c>
      <c r="M4482" s="2">
        <f t="shared" ref="M4482:M4488" si="826">+IF(VALUE(LEFT(D4482,2))=33,L4482/2,0)</f>
        <v>11039.4</v>
      </c>
      <c r="N4482" s="2">
        <f t="shared" ref="N4482:N4488" si="827">+M4482</f>
        <v>11039.4</v>
      </c>
      <c r="O4482" s="2">
        <f t="shared" ref="O4482:O4488" si="828">+IF(VALUE(LEFT(D4482,2))=33,0,L4482)</f>
        <v>0</v>
      </c>
      <c r="P4482" s="2">
        <f t="shared" ref="P4482:P4488" si="829">H4482+I4482+J4482+K4482+L4482+G4482</f>
        <v>144738.79999999999</v>
      </c>
      <c r="Q4482" s="14">
        <f t="shared" ref="Q4482:Q4488" si="830">P4482-F4482</f>
        <v>0</v>
      </c>
      <c r="T4482" s="1" t="e">
        <v>#N/A</v>
      </c>
    </row>
    <row r="4483" spans="1:20" x14ac:dyDescent="0.25">
      <c r="A4483" s="2" t="str">
        <f t="shared" si="800"/>
        <v>022020</v>
      </c>
      <c r="B4483" s="11">
        <v>43888</v>
      </c>
      <c r="C4483" s="2" t="s">
        <v>1209</v>
      </c>
      <c r="D4483" s="2" t="s">
        <v>613</v>
      </c>
      <c r="E4483" s="2" t="s">
        <v>614</v>
      </c>
      <c r="F4483" s="2">
        <v>187856</v>
      </c>
      <c r="J4483" s="2">
        <v>159200</v>
      </c>
      <c r="L4483" s="2">
        <f t="shared" si="825"/>
        <v>28656</v>
      </c>
      <c r="M4483" s="2">
        <f t="shared" si="826"/>
        <v>14328</v>
      </c>
      <c r="N4483" s="2">
        <f t="shared" si="827"/>
        <v>14328</v>
      </c>
      <c r="O4483" s="2">
        <f t="shared" si="828"/>
        <v>0</v>
      </c>
      <c r="P4483" s="2">
        <f t="shared" si="829"/>
        <v>187856</v>
      </c>
      <c r="Q4483" s="14">
        <f t="shared" si="830"/>
        <v>0</v>
      </c>
      <c r="T4483" s="1" t="e">
        <v>#N/A</v>
      </c>
    </row>
    <row r="4484" spans="1:20" x14ac:dyDescent="0.25">
      <c r="A4484" s="2" t="str">
        <f t="shared" si="800"/>
        <v>022020</v>
      </c>
      <c r="B4484" s="11">
        <v>43888</v>
      </c>
      <c r="C4484" s="2" t="s">
        <v>1210</v>
      </c>
      <c r="D4484" s="2" t="s">
        <v>613</v>
      </c>
      <c r="E4484" s="2" t="s">
        <v>614</v>
      </c>
      <c r="F4484" s="2">
        <v>91155</v>
      </c>
      <c r="J4484" s="2">
        <v>77250</v>
      </c>
      <c r="L4484" s="2">
        <f t="shared" si="825"/>
        <v>13905</v>
      </c>
      <c r="M4484" s="2">
        <f t="shared" si="826"/>
        <v>6952.5</v>
      </c>
      <c r="N4484" s="2">
        <f t="shared" si="827"/>
        <v>6952.5</v>
      </c>
      <c r="O4484" s="2">
        <f t="shared" si="828"/>
        <v>0</v>
      </c>
      <c r="P4484" s="2">
        <f t="shared" si="829"/>
        <v>91155</v>
      </c>
      <c r="Q4484" s="14">
        <f t="shared" si="830"/>
        <v>0</v>
      </c>
      <c r="T4484" s="1" t="e">
        <v>#N/A</v>
      </c>
    </row>
    <row r="4485" spans="1:20" x14ac:dyDescent="0.25">
      <c r="A4485" s="2" t="str">
        <f t="shared" si="800"/>
        <v>072019</v>
      </c>
      <c r="B4485" s="11">
        <v>43656</v>
      </c>
      <c r="C4485" s="2" t="s">
        <v>3461</v>
      </c>
      <c r="D4485" s="2" t="s">
        <v>613</v>
      </c>
      <c r="E4485" s="2" t="s">
        <v>614</v>
      </c>
      <c r="F4485" s="2">
        <v>61950</v>
      </c>
      <c r="J4485" s="2">
        <v>52500</v>
      </c>
      <c r="L4485" s="2">
        <f t="shared" si="825"/>
        <v>9450</v>
      </c>
      <c r="M4485" s="2">
        <f t="shared" si="826"/>
        <v>4725</v>
      </c>
      <c r="N4485" s="2">
        <f t="shared" si="827"/>
        <v>4725</v>
      </c>
      <c r="O4485" s="2">
        <f t="shared" si="828"/>
        <v>0</v>
      </c>
      <c r="P4485" s="2">
        <f t="shared" si="829"/>
        <v>61950</v>
      </c>
      <c r="Q4485" s="14">
        <f t="shared" si="830"/>
        <v>0</v>
      </c>
      <c r="T4485" s="1" t="e">
        <v>#N/A</v>
      </c>
    </row>
    <row r="4486" spans="1:20" x14ac:dyDescent="0.25">
      <c r="A4486" s="2" t="str">
        <f t="shared" si="800"/>
        <v>092019</v>
      </c>
      <c r="B4486" s="11">
        <v>43712</v>
      </c>
      <c r="C4486" s="2" t="s">
        <v>4476</v>
      </c>
      <c r="D4486" s="2" t="s">
        <v>613</v>
      </c>
      <c r="E4486" s="2" t="s">
        <v>614</v>
      </c>
      <c r="F4486" s="2">
        <v>89739</v>
      </c>
      <c r="J4486" s="2">
        <v>76050</v>
      </c>
      <c r="L4486" s="2">
        <f t="shared" si="825"/>
        <v>13689</v>
      </c>
      <c r="M4486" s="2">
        <f t="shared" si="826"/>
        <v>6844.5</v>
      </c>
      <c r="N4486" s="2">
        <f t="shared" si="827"/>
        <v>6844.5</v>
      </c>
      <c r="O4486" s="2">
        <f t="shared" si="828"/>
        <v>0</v>
      </c>
      <c r="P4486" s="2">
        <f t="shared" si="829"/>
        <v>89739</v>
      </c>
      <c r="Q4486" s="14">
        <f t="shared" si="830"/>
        <v>0</v>
      </c>
      <c r="T4486" s="1" t="e">
        <v>#N/A</v>
      </c>
    </row>
    <row r="4487" spans="1:20" x14ac:dyDescent="0.25">
      <c r="A4487" s="2" t="str">
        <f t="shared" si="800"/>
        <v>092019</v>
      </c>
      <c r="B4487" s="11">
        <v>43712</v>
      </c>
      <c r="C4487" s="2" t="s">
        <v>4477</v>
      </c>
      <c r="D4487" s="2" t="s">
        <v>613</v>
      </c>
      <c r="E4487" s="2" t="s">
        <v>614</v>
      </c>
      <c r="F4487" s="2">
        <v>21240</v>
      </c>
      <c r="J4487" s="2">
        <v>18000</v>
      </c>
      <c r="L4487" s="2">
        <f t="shared" si="825"/>
        <v>3240</v>
      </c>
      <c r="M4487" s="2">
        <f t="shared" si="826"/>
        <v>1620</v>
      </c>
      <c r="N4487" s="2">
        <f t="shared" si="827"/>
        <v>1620</v>
      </c>
      <c r="O4487" s="2">
        <f t="shared" si="828"/>
        <v>0</v>
      </c>
      <c r="P4487" s="2">
        <f t="shared" si="829"/>
        <v>21240</v>
      </c>
      <c r="Q4487" s="14">
        <f t="shared" si="830"/>
        <v>0</v>
      </c>
      <c r="T4487" s="1" t="e">
        <v>#N/A</v>
      </c>
    </row>
    <row r="4488" spans="1:20" x14ac:dyDescent="0.25">
      <c r="A4488" s="2" t="str">
        <f t="shared" si="800"/>
        <v>092019</v>
      </c>
      <c r="B4488" s="11">
        <v>43738</v>
      </c>
      <c r="C4488" s="2" t="s">
        <v>4478</v>
      </c>
      <c r="D4488" s="2" t="s">
        <v>613</v>
      </c>
      <c r="E4488" s="2" t="s">
        <v>614</v>
      </c>
      <c r="F4488" s="2">
        <v>213650.8</v>
      </c>
      <c r="J4488" s="2">
        <v>181060</v>
      </c>
      <c r="L4488" s="2">
        <f t="shared" si="825"/>
        <v>32590.799999999999</v>
      </c>
      <c r="M4488" s="2">
        <f t="shared" si="826"/>
        <v>16295.4</v>
      </c>
      <c r="N4488" s="2">
        <f t="shared" si="827"/>
        <v>16295.4</v>
      </c>
      <c r="O4488" s="2">
        <f t="shared" si="828"/>
        <v>0</v>
      </c>
      <c r="P4488" s="2">
        <f t="shared" si="829"/>
        <v>213650.8</v>
      </c>
      <c r="Q4488" s="14">
        <f t="shared" si="830"/>
        <v>0</v>
      </c>
      <c r="T4488" s="1" t="e">
        <v>#N/A</v>
      </c>
    </row>
    <row r="4489" spans="1:20" x14ac:dyDescent="0.25">
      <c r="A4489" s="2" t="str">
        <f t="shared" si="800"/>
        <v>012020</v>
      </c>
      <c r="B4489" s="11">
        <v>43835</v>
      </c>
      <c r="C4489" s="2" t="s">
        <v>1460</v>
      </c>
      <c r="D4489" s="2" t="s">
        <v>658</v>
      </c>
      <c r="E4489" s="2" t="s">
        <v>659</v>
      </c>
      <c r="F4489" s="2">
        <v>341145</v>
      </c>
      <c r="H4489" s="2">
        <v>324900</v>
      </c>
      <c r="J4489" s="2"/>
      <c r="L4489" s="2">
        <f t="shared" ref="L4489:L4490" si="831">+(H4489*$H$1/100)+(I4489*$I$1/100)+(J4489*$J$1/100)+(K4489*$K$1/100)</f>
        <v>16245</v>
      </c>
      <c r="M4489" s="2">
        <f t="shared" ref="M4489:M4490" si="832">+IF(VALUE(LEFT(D4489,2))=33,L4489/2,0)</f>
        <v>8122.5</v>
      </c>
      <c r="N4489" s="2">
        <f t="shared" ref="N4489:N4490" si="833">+M4489</f>
        <v>8122.5</v>
      </c>
      <c r="O4489" s="2">
        <f t="shared" ref="O4489:O4490" si="834">+IF(VALUE(LEFT(D4489,2))=33,0,L4489)</f>
        <v>0</v>
      </c>
      <c r="P4489" s="2">
        <f t="shared" ref="P4489:P4490" si="835">H4489+I4489+J4489+K4489+L4489+G4489</f>
        <v>341145</v>
      </c>
      <c r="Q4489" s="14">
        <f t="shared" ref="Q4489:Q4490" si="836">P4489-F4489</f>
        <v>0</v>
      </c>
      <c r="T4489" s="1" t="e">
        <v>#N/A</v>
      </c>
    </row>
    <row r="4490" spans="1:20" x14ac:dyDescent="0.25">
      <c r="A4490" s="2" t="str">
        <f t="shared" si="800"/>
        <v>012020</v>
      </c>
      <c r="B4490" s="11">
        <v>43849</v>
      </c>
      <c r="C4490" s="2" t="s">
        <v>1461</v>
      </c>
      <c r="D4490" s="2" t="s">
        <v>658</v>
      </c>
      <c r="E4490" s="2" t="s">
        <v>659</v>
      </c>
      <c r="F4490" s="2">
        <v>337554</v>
      </c>
      <c r="H4490" s="2">
        <v>321480</v>
      </c>
      <c r="J4490" s="2"/>
      <c r="L4490" s="2">
        <f t="shared" si="831"/>
        <v>16074</v>
      </c>
      <c r="M4490" s="2">
        <f t="shared" si="832"/>
        <v>8037</v>
      </c>
      <c r="N4490" s="2">
        <f t="shared" si="833"/>
        <v>8037</v>
      </c>
      <c r="O4490" s="2">
        <f t="shared" si="834"/>
        <v>0</v>
      </c>
      <c r="P4490" s="2">
        <f t="shared" si="835"/>
        <v>337554</v>
      </c>
      <c r="Q4490" s="14">
        <f t="shared" si="836"/>
        <v>0</v>
      </c>
      <c r="T4490" s="1" t="e">
        <v>#N/A</v>
      </c>
    </row>
    <row r="4491" spans="1:20" x14ac:dyDescent="0.25">
      <c r="A4491" s="2" t="str">
        <f t="shared" ref="A4491:A4554" si="837">TEXT(B4491,"MMYYYY")</f>
        <v>012020</v>
      </c>
      <c r="B4491" s="11">
        <v>43850</v>
      </c>
      <c r="C4491" s="2" t="s">
        <v>551</v>
      </c>
      <c r="D4491" s="2" t="s">
        <v>549</v>
      </c>
      <c r="E4491" s="2" t="s">
        <v>550</v>
      </c>
      <c r="F4491" s="2">
        <v>26546</v>
      </c>
      <c r="J4491" s="2">
        <v>22497</v>
      </c>
      <c r="L4491" s="2">
        <f t="shared" ref="L4491" si="838">+(H4491*$H$1/100)+(I4491*$I$1/100)+(J4491*$J$1/100)+(K4491*$K$1/100)</f>
        <v>4049.46</v>
      </c>
      <c r="M4491" s="2">
        <f t="shared" ref="M4491" si="839">+IF(VALUE(LEFT(D4491,2))=33,L4491/2,0)</f>
        <v>2024.73</v>
      </c>
      <c r="N4491" s="2">
        <f t="shared" ref="N4491" si="840">+M4491</f>
        <v>2024.73</v>
      </c>
      <c r="O4491" s="2">
        <f t="shared" ref="O4491" si="841">+IF(VALUE(LEFT(D4491,2))=33,0,L4491)</f>
        <v>0</v>
      </c>
      <c r="P4491" s="2">
        <f t="shared" ref="P4491" si="842">H4491+I4491+J4491+K4491+L4491+G4491</f>
        <v>26546.46</v>
      </c>
      <c r="Q4491" s="14">
        <f t="shared" ref="Q4491" si="843">P4491-F4491</f>
        <v>0.45999999999912689</v>
      </c>
    </row>
    <row r="4492" spans="1:20" x14ac:dyDescent="0.25">
      <c r="A4492" s="2" t="str">
        <f t="shared" si="837"/>
        <v>022020</v>
      </c>
      <c r="B4492" s="11">
        <v>43872</v>
      </c>
      <c r="C4492" s="2" t="s">
        <v>1137</v>
      </c>
      <c r="D4492" s="2" t="s">
        <v>549</v>
      </c>
      <c r="E4492" s="2" t="s">
        <v>550</v>
      </c>
      <c r="F4492" s="2">
        <v>330675</v>
      </c>
      <c r="G4492" s="2">
        <v>309784</v>
      </c>
      <c r="J4492" s="2">
        <v>17705</v>
      </c>
      <c r="L4492" s="2">
        <f t="shared" ref="L4492:L4524" si="844">+(H4492*$H$1/100)+(I4492*$I$1/100)+(J4492*$J$1/100)+(K4492*$K$1/100)</f>
        <v>3186.9</v>
      </c>
      <c r="M4492" s="2">
        <f t="shared" ref="M4492:M4524" si="845">+IF(VALUE(LEFT(D4492,2))=33,L4492/2,0)</f>
        <v>1593.45</v>
      </c>
      <c r="N4492" s="2">
        <f t="shared" ref="N4492:N4524" si="846">+M4492</f>
        <v>1593.45</v>
      </c>
      <c r="O4492" s="2">
        <f t="shared" ref="O4492:O4524" si="847">+IF(VALUE(LEFT(D4492,2))=33,0,L4492)</f>
        <v>0</v>
      </c>
      <c r="P4492" s="2">
        <f t="shared" ref="P4492:P4524" si="848">H4492+I4492+J4492+K4492+L4492+G4492</f>
        <v>330675.90000000002</v>
      </c>
      <c r="Q4492" s="14">
        <f t="shared" ref="Q4492:Q4524" si="849">P4492-F4492</f>
        <v>0.90000000002328306</v>
      </c>
    </row>
    <row r="4493" spans="1:20" x14ac:dyDescent="0.25">
      <c r="A4493" s="2" t="str">
        <f t="shared" si="837"/>
        <v>022020</v>
      </c>
      <c r="B4493" s="11">
        <v>43879</v>
      </c>
      <c r="C4493" s="2" t="s">
        <v>1138</v>
      </c>
      <c r="D4493" s="2" t="s">
        <v>549</v>
      </c>
      <c r="E4493" s="2" t="s">
        <v>550</v>
      </c>
      <c r="F4493" s="2">
        <v>53623</v>
      </c>
      <c r="G4493" s="2">
        <v>5950</v>
      </c>
      <c r="J4493" s="2">
        <v>40401</v>
      </c>
      <c r="L4493" s="2">
        <f t="shared" si="844"/>
        <v>7272.18</v>
      </c>
      <c r="M4493" s="2">
        <f t="shared" si="845"/>
        <v>3636.09</v>
      </c>
      <c r="N4493" s="2">
        <f t="shared" si="846"/>
        <v>3636.09</v>
      </c>
      <c r="O4493" s="2">
        <f t="shared" si="847"/>
        <v>0</v>
      </c>
      <c r="P4493" s="2">
        <f t="shared" si="848"/>
        <v>53623.18</v>
      </c>
      <c r="Q4493" s="14">
        <f t="shared" si="849"/>
        <v>0.18000000000029104</v>
      </c>
    </row>
    <row r="4494" spans="1:20" x14ac:dyDescent="0.25">
      <c r="A4494" s="2" t="str">
        <f t="shared" si="837"/>
        <v>022020</v>
      </c>
      <c r="B4494" s="11">
        <v>43879</v>
      </c>
      <c r="C4494" s="2" t="s">
        <v>1139</v>
      </c>
      <c r="D4494" s="2" t="s">
        <v>549</v>
      </c>
      <c r="E4494" s="2" t="s">
        <v>550</v>
      </c>
      <c r="F4494" s="2">
        <v>39001</v>
      </c>
      <c r="G4494" s="2">
        <v>2616</v>
      </c>
      <c r="J4494" s="2">
        <v>30835</v>
      </c>
      <c r="L4494" s="2">
        <f t="shared" si="844"/>
        <v>5550.3</v>
      </c>
      <c r="M4494" s="2">
        <f t="shared" si="845"/>
        <v>2775.15</v>
      </c>
      <c r="N4494" s="2">
        <f t="shared" si="846"/>
        <v>2775.15</v>
      </c>
      <c r="O4494" s="2">
        <f t="shared" si="847"/>
        <v>0</v>
      </c>
      <c r="P4494" s="2">
        <f t="shared" si="848"/>
        <v>39001.300000000003</v>
      </c>
      <c r="Q4494" s="14">
        <f t="shared" si="849"/>
        <v>0.30000000000291038</v>
      </c>
    </row>
    <row r="4495" spans="1:20" x14ac:dyDescent="0.25">
      <c r="A4495" s="2" t="str">
        <f t="shared" si="837"/>
        <v>032020</v>
      </c>
      <c r="B4495" s="11">
        <v>43892</v>
      </c>
      <c r="C4495" s="2" t="s">
        <v>1709</v>
      </c>
      <c r="D4495" s="2" t="s">
        <v>549</v>
      </c>
      <c r="E4495" s="2" t="s">
        <v>550</v>
      </c>
      <c r="F4495" s="2">
        <v>147652</v>
      </c>
      <c r="G4495" s="2">
        <v>137040</v>
      </c>
      <c r="J4495" s="2">
        <v>8994</v>
      </c>
      <c r="L4495" s="2">
        <f t="shared" si="844"/>
        <v>1618.92</v>
      </c>
      <c r="M4495" s="2">
        <f t="shared" si="845"/>
        <v>809.46</v>
      </c>
      <c r="N4495" s="2">
        <f t="shared" si="846"/>
        <v>809.46</v>
      </c>
      <c r="O4495" s="2">
        <f t="shared" si="847"/>
        <v>0</v>
      </c>
      <c r="P4495" s="2">
        <f t="shared" si="848"/>
        <v>147652.92000000001</v>
      </c>
      <c r="Q4495" s="14">
        <f t="shared" si="849"/>
        <v>0.92000000001280569</v>
      </c>
    </row>
    <row r="4496" spans="1:20" x14ac:dyDescent="0.25">
      <c r="A4496" s="2" t="str">
        <f t="shared" si="837"/>
        <v>032020</v>
      </c>
      <c r="B4496" s="11">
        <v>43892</v>
      </c>
      <c r="C4496" s="2" t="s">
        <v>1710</v>
      </c>
      <c r="D4496" s="2" t="s">
        <v>549</v>
      </c>
      <c r="E4496" s="2" t="s">
        <v>550</v>
      </c>
      <c r="F4496" s="2">
        <v>319435</v>
      </c>
      <c r="G4496" s="2">
        <v>304200</v>
      </c>
      <c r="J4496" s="2">
        <v>12911</v>
      </c>
      <c r="L4496" s="2">
        <f t="shared" si="844"/>
        <v>2323.98</v>
      </c>
      <c r="M4496" s="2">
        <f t="shared" si="845"/>
        <v>1161.99</v>
      </c>
      <c r="N4496" s="2">
        <f t="shared" si="846"/>
        <v>1161.99</v>
      </c>
      <c r="O4496" s="2">
        <f t="shared" si="847"/>
        <v>0</v>
      </c>
      <c r="P4496" s="2">
        <f t="shared" si="848"/>
        <v>319434.98</v>
      </c>
      <c r="Q4496" s="14">
        <f t="shared" si="849"/>
        <v>-2.0000000018626451E-2</v>
      </c>
    </row>
    <row r="4497" spans="1:17" x14ac:dyDescent="0.25">
      <c r="A4497" s="2" t="str">
        <f t="shared" si="837"/>
        <v>042019</v>
      </c>
      <c r="B4497" s="11">
        <v>43563</v>
      </c>
      <c r="C4497" s="2" t="s">
        <v>2087</v>
      </c>
      <c r="D4497" s="2" t="s">
        <v>549</v>
      </c>
      <c r="E4497" s="2" t="s">
        <v>550</v>
      </c>
      <c r="F4497" s="2">
        <v>287914</v>
      </c>
      <c r="G4497" s="2">
        <v>271040</v>
      </c>
      <c r="J4497" s="2">
        <v>14300</v>
      </c>
      <c r="L4497" s="2">
        <f t="shared" si="844"/>
        <v>2574</v>
      </c>
      <c r="M4497" s="2">
        <f t="shared" si="845"/>
        <v>1287</v>
      </c>
      <c r="N4497" s="2">
        <f t="shared" si="846"/>
        <v>1287</v>
      </c>
      <c r="O4497" s="2">
        <f t="shared" si="847"/>
        <v>0</v>
      </c>
      <c r="P4497" s="2">
        <f t="shared" si="848"/>
        <v>287914</v>
      </c>
      <c r="Q4497" s="14">
        <f t="shared" si="849"/>
        <v>0</v>
      </c>
    </row>
    <row r="4498" spans="1:17" x14ac:dyDescent="0.25">
      <c r="A4498" s="2" t="str">
        <f t="shared" si="837"/>
        <v>042019</v>
      </c>
      <c r="B4498" s="11">
        <v>43566</v>
      </c>
      <c r="C4498" s="2" t="s">
        <v>2088</v>
      </c>
      <c r="D4498" s="2" t="s">
        <v>549</v>
      </c>
      <c r="E4498" s="2" t="s">
        <v>550</v>
      </c>
      <c r="F4498" s="2">
        <v>59354</v>
      </c>
      <c r="G4498" s="2">
        <v>51708</v>
      </c>
      <c r="J4498" s="2">
        <v>6480</v>
      </c>
      <c r="L4498" s="2">
        <f t="shared" si="844"/>
        <v>1166.4000000000001</v>
      </c>
      <c r="M4498" s="2">
        <f t="shared" si="845"/>
        <v>583.20000000000005</v>
      </c>
      <c r="N4498" s="2">
        <f t="shared" si="846"/>
        <v>583.20000000000005</v>
      </c>
      <c r="O4498" s="2">
        <f t="shared" si="847"/>
        <v>0</v>
      </c>
      <c r="P4498" s="2">
        <f t="shared" si="848"/>
        <v>59354.400000000001</v>
      </c>
      <c r="Q4498" s="14">
        <f t="shared" si="849"/>
        <v>0.40000000000145519</v>
      </c>
    </row>
    <row r="4499" spans="1:17" x14ac:dyDescent="0.25">
      <c r="A4499" s="2" t="str">
        <f t="shared" si="837"/>
        <v>052019</v>
      </c>
      <c r="B4499" s="11">
        <v>43592</v>
      </c>
      <c r="C4499" s="2" t="s">
        <v>2494</v>
      </c>
      <c r="D4499" s="2" t="s">
        <v>549</v>
      </c>
      <c r="E4499" s="2" t="s">
        <v>550</v>
      </c>
      <c r="F4499" s="2">
        <v>79106</v>
      </c>
      <c r="G4499" s="2">
        <v>70400</v>
      </c>
      <c r="J4499" s="2">
        <v>7378</v>
      </c>
      <c r="L4499" s="2">
        <f t="shared" si="844"/>
        <v>1328.04</v>
      </c>
      <c r="M4499" s="2">
        <f t="shared" si="845"/>
        <v>664.02</v>
      </c>
      <c r="N4499" s="2">
        <f t="shared" si="846"/>
        <v>664.02</v>
      </c>
      <c r="O4499" s="2">
        <f t="shared" si="847"/>
        <v>0</v>
      </c>
      <c r="P4499" s="2">
        <f t="shared" si="848"/>
        <v>79106.040000000008</v>
      </c>
      <c r="Q4499" s="14">
        <f t="shared" si="849"/>
        <v>4.0000000008149073E-2</v>
      </c>
    </row>
    <row r="4500" spans="1:17" x14ac:dyDescent="0.25">
      <c r="A4500" s="2" t="str">
        <f t="shared" si="837"/>
        <v>052019</v>
      </c>
      <c r="B4500" s="11">
        <v>43599</v>
      </c>
      <c r="C4500" s="2" t="s">
        <v>2495</v>
      </c>
      <c r="D4500" s="2" t="s">
        <v>549</v>
      </c>
      <c r="E4500" s="2" t="s">
        <v>550</v>
      </c>
      <c r="F4500" s="2">
        <v>17198</v>
      </c>
      <c r="G4500" s="2">
        <v>10000</v>
      </c>
      <c r="J4500" s="2">
        <v>6100</v>
      </c>
      <c r="L4500" s="2">
        <f t="shared" si="844"/>
        <v>1098</v>
      </c>
      <c r="M4500" s="2">
        <f t="shared" si="845"/>
        <v>549</v>
      </c>
      <c r="N4500" s="2">
        <f t="shared" si="846"/>
        <v>549</v>
      </c>
      <c r="O4500" s="2">
        <f t="shared" si="847"/>
        <v>0</v>
      </c>
      <c r="P4500" s="2">
        <f t="shared" si="848"/>
        <v>17198</v>
      </c>
      <c r="Q4500" s="14">
        <f t="shared" si="849"/>
        <v>0</v>
      </c>
    </row>
    <row r="4501" spans="1:17" x14ac:dyDescent="0.25">
      <c r="A4501" s="2" t="str">
        <f t="shared" si="837"/>
        <v>052019</v>
      </c>
      <c r="B4501" s="11">
        <v>43610</v>
      </c>
      <c r="C4501" s="2" t="s">
        <v>2496</v>
      </c>
      <c r="D4501" s="2" t="s">
        <v>549</v>
      </c>
      <c r="E4501" s="2" t="s">
        <v>550</v>
      </c>
      <c r="F4501" s="2">
        <v>12600</v>
      </c>
      <c r="J4501" s="2">
        <v>10678</v>
      </c>
      <c r="L4501" s="2">
        <f t="shared" si="844"/>
        <v>1922.04</v>
      </c>
      <c r="M4501" s="2">
        <f t="shared" si="845"/>
        <v>961.02</v>
      </c>
      <c r="N4501" s="2">
        <f t="shared" si="846"/>
        <v>961.02</v>
      </c>
      <c r="O4501" s="2">
        <f t="shared" si="847"/>
        <v>0</v>
      </c>
      <c r="P4501" s="2">
        <f t="shared" si="848"/>
        <v>12600.04</v>
      </c>
      <c r="Q4501" s="14">
        <f t="shared" si="849"/>
        <v>4.0000000000873115E-2</v>
      </c>
    </row>
    <row r="4502" spans="1:17" x14ac:dyDescent="0.25">
      <c r="A4502" s="2" t="str">
        <f t="shared" si="837"/>
        <v>052019</v>
      </c>
      <c r="B4502" s="11">
        <v>43614</v>
      </c>
      <c r="C4502" s="2" t="s">
        <v>2497</v>
      </c>
      <c r="D4502" s="2" t="s">
        <v>549</v>
      </c>
      <c r="E4502" s="2" t="s">
        <v>550</v>
      </c>
      <c r="F4502" s="2">
        <v>226826</v>
      </c>
      <c r="G4502" s="2">
        <v>217251</v>
      </c>
      <c r="J4502" s="2">
        <v>8115</v>
      </c>
      <c r="L4502" s="2">
        <f t="shared" si="844"/>
        <v>1460.7</v>
      </c>
      <c r="M4502" s="2">
        <f t="shared" si="845"/>
        <v>730.35</v>
      </c>
      <c r="N4502" s="2">
        <f t="shared" si="846"/>
        <v>730.35</v>
      </c>
      <c r="O4502" s="2">
        <f t="shared" si="847"/>
        <v>0</v>
      </c>
      <c r="P4502" s="2">
        <f t="shared" si="848"/>
        <v>226826.7</v>
      </c>
      <c r="Q4502" s="14">
        <f t="shared" si="849"/>
        <v>0.70000000001164153</v>
      </c>
    </row>
    <row r="4503" spans="1:17" x14ac:dyDescent="0.25">
      <c r="A4503" s="2" t="str">
        <f t="shared" si="837"/>
        <v>062019</v>
      </c>
      <c r="B4503" s="11">
        <v>43631</v>
      </c>
      <c r="C4503" s="2" t="s">
        <v>2996</v>
      </c>
      <c r="D4503" s="2" t="s">
        <v>549</v>
      </c>
      <c r="E4503" s="2" t="s">
        <v>550</v>
      </c>
      <c r="F4503" s="2">
        <v>320112</v>
      </c>
      <c r="G4503" s="2">
        <v>305101</v>
      </c>
      <c r="J4503" s="2">
        <v>12721</v>
      </c>
      <c r="L4503" s="2">
        <f t="shared" si="844"/>
        <v>2289.7800000000002</v>
      </c>
      <c r="M4503" s="2">
        <f t="shared" si="845"/>
        <v>1144.8900000000001</v>
      </c>
      <c r="N4503" s="2">
        <f t="shared" si="846"/>
        <v>1144.8900000000001</v>
      </c>
      <c r="O4503" s="2">
        <f t="shared" si="847"/>
        <v>0</v>
      </c>
      <c r="P4503" s="2">
        <f t="shared" si="848"/>
        <v>320111.78000000003</v>
      </c>
      <c r="Q4503" s="14">
        <f t="shared" si="849"/>
        <v>-0.21999999997206032</v>
      </c>
    </row>
    <row r="4504" spans="1:17" x14ac:dyDescent="0.25">
      <c r="A4504" s="2" t="str">
        <f t="shared" si="837"/>
        <v>062019</v>
      </c>
      <c r="B4504" s="11">
        <v>43637</v>
      </c>
      <c r="C4504" s="2" t="s">
        <v>2997</v>
      </c>
      <c r="D4504" s="2" t="s">
        <v>549</v>
      </c>
      <c r="E4504" s="2" t="s">
        <v>550</v>
      </c>
      <c r="F4504" s="2">
        <v>31241</v>
      </c>
      <c r="G4504" s="2">
        <v>13145</v>
      </c>
      <c r="J4504" s="2">
        <v>15336</v>
      </c>
      <c r="L4504" s="2">
        <f t="shared" si="844"/>
        <v>2760.48</v>
      </c>
      <c r="M4504" s="2">
        <f t="shared" si="845"/>
        <v>1380.24</v>
      </c>
      <c r="N4504" s="2">
        <f t="shared" si="846"/>
        <v>1380.24</v>
      </c>
      <c r="O4504" s="2">
        <f t="shared" si="847"/>
        <v>0</v>
      </c>
      <c r="P4504" s="2">
        <f t="shared" si="848"/>
        <v>31241.48</v>
      </c>
      <c r="Q4504" s="14">
        <f t="shared" si="849"/>
        <v>0.47999999999956344</v>
      </c>
    </row>
    <row r="4505" spans="1:17" x14ac:dyDescent="0.25">
      <c r="A4505" s="2" t="str">
        <f t="shared" si="837"/>
        <v>062019</v>
      </c>
      <c r="B4505" s="11">
        <v>43642</v>
      </c>
      <c r="C4505" s="2" t="s">
        <v>2998</v>
      </c>
      <c r="D4505" s="2" t="s">
        <v>549</v>
      </c>
      <c r="E4505" s="2" t="s">
        <v>550</v>
      </c>
      <c r="F4505" s="2">
        <v>14474</v>
      </c>
      <c r="G4505" s="2">
        <v>7146</v>
      </c>
      <c r="J4505" s="2">
        <v>6210</v>
      </c>
      <c r="L4505" s="2">
        <f t="shared" si="844"/>
        <v>1117.8</v>
      </c>
      <c r="M4505" s="2">
        <f t="shared" si="845"/>
        <v>558.9</v>
      </c>
      <c r="N4505" s="2">
        <f t="shared" si="846"/>
        <v>558.9</v>
      </c>
      <c r="O4505" s="2">
        <f t="shared" si="847"/>
        <v>0</v>
      </c>
      <c r="P4505" s="2">
        <f t="shared" si="848"/>
        <v>14473.8</v>
      </c>
      <c r="Q4505" s="14">
        <f t="shared" si="849"/>
        <v>-0.2000000000007276</v>
      </c>
    </row>
    <row r="4506" spans="1:17" x14ac:dyDescent="0.25">
      <c r="A4506" s="2" t="str">
        <f t="shared" si="837"/>
        <v>062019</v>
      </c>
      <c r="B4506" s="11">
        <v>43645</v>
      </c>
      <c r="C4506" s="2" t="s">
        <v>694</v>
      </c>
      <c r="D4506" s="2" t="s">
        <v>549</v>
      </c>
      <c r="E4506" s="2" t="s">
        <v>550</v>
      </c>
      <c r="F4506" s="2">
        <v>54856</v>
      </c>
      <c r="G4506" s="2">
        <v>47080</v>
      </c>
      <c r="J4506" s="2">
        <v>6590</v>
      </c>
      <c r="L4506" s="2">
        <f t="shared" si="844"/>
        <v>1186.2</v>
      </c>
      <c r="M4506" s="2">
        <f t="shared" si="845"/>
        <v>593.1</v>
      </c>
      <c r="N4506" s="2">
        <f t="shared" si="846"/>
        <v>593.1</v>
      </c>
      <c r="O4506" s="2">
        <f t="shared" si="847"/>
        <v>0</v>
      </c>
      <c r="P4506" s="2">
        <f t="shared" si="848"/>
        <v>54856.2</v>
      </c>
      <c r="Q4506" s="14">
        <f t="shared" si="849"/>
        <v>0.19999999999708962</v>
      </c>
    </row>
    <row r="4507" spans="1:17" x14ac:dyDescent="0.25">
      <c r="A4507" s="2" t="str">
        <f t="shared" si="837"/>
        <v>072019</v>
      </c>
      <c r="B4507" s="11">
        <v>43654</v>
      </c>
      <c r="C4507" s="2" t="s">
        <v>1269</v>
      </c>
      <c r="D4507" s="2" t="s">
        <v>549</v>
      </c>
      <c r="E4507" s="2" t="s">
        <v>550</v>
      </c>
      <c r="F4507" s="2">
        <v>1770</v>
      </c>
      <c r="J4507" s="2">
        <v>1500</v>
      </c>
      <c r="L4507" s="2">
        <f t="shared" si="844"/>
        <v>270</v>
      </c>
      <c r="M4507" s="2">
        <f t="shared" si="845"/>
        <v>135</v>
      </c>
      <c r="N4507" s="2">
        <f t="shared" si="846"/>
        <v>135</v>
      </c>
      <c r="O4507" s="2">
        <f t="shared" si="847"/>
        <v>0</v>
      </c>
      <c r="P4507" s="2">
        <f t="shared" si="848"/>
        <v>1770</v>
      </c>
      <c r="Q4507" s="14">
        <f t="shared" si="849"/>
        <v>0</v>
      </c>
    </row>
    <row r="4508" spans="1:17" x14ac:dyDescent="0.25">
      <c r="A4508" s="2" t="str">
        <f t="shared" si="837"/>
        <v>072019</v>
      </c>
      <c r="B4508" s="11">
        <v>43654</v>
      </c>
      <c r="C4508" s="2" t="s">
        <v>3416</v>
      </c>
      <c r="D4508" s="2" t="s">
        <v>549</v>
      </c>
      <c r="E4508" s="2" t="s">
        <v>550</v>
      </c>
      <c r="F4508" s="2">
        <v>214486</v>
      </c>
      <c r="G4508" s="2">
        <v>197316</v>
      </c>
      <c r="J4508" s="2">
        <v>14550</v>
      </c>
      <c r="L4508" s="2">
        <f t="shared" si="844"/>
        <v>2619</v>
      </c>
      <c r="M4508" s="2">
        <f t="shared" si="845"/>
        <v>1309.5</v>
      </c>
      <c r="N4508" s="2">
        <f t="shared" si="846"/>
        <v>1309.5</v>
      </c>
      <c r="O4508" s="2">
        <f t="shared" si="847"/>
        <v>0</v>
      </c>
      <c r="P4508" s="2">
        <f t="shared" si="848"/>
        <v>214485</v>
      </c>
      <c r="Q4508" s="14">
        <f t="shared" si="849"/>
        <v>-1</v>
      </c>
    </row>
    <row r="4509" spans="1:17" x14ac:dyDescent="0.25">
      <c r="A4509" s="2" t="str">
        <f t="shared" si="837"/>
        <v>072019</v>
      </c>
      <c r="B4509" s="11">
        <v>43656</v>
      </c>
      <c r="C4509" s="2" t="s">
        <v>695</v>
      </c>
      <c r="D4509" s="2" t="s">
        <v>549</v>
      </c>
      <c r="E4509" s="2" t="s">
        <v>550</v>
      </c>
      <c r="F4509" s="2">
        <v>92983</v>
      </c>
      <c r="G4509" s="2">
        <v>57160</v>
      </c>
      <c r="J4509" s="2">
        <v>30359</v>
      </c>
      <c r="L4509" s="2">
        <f t="shared" si="844"/>
        <v>5464.62</v>
      </c>
      <c r="M4509" s="2">
        <f t="shared" si="845"/>
        <v>2732.31</v>
      </c>
      <c r="N4509" s="2">
        <f t="shared" si="846"/>
        <v>2732.31</v>
      </c>
      <c r="O4509" s="2">
        <f t="shared" si="847"/>
        <v>0</v>
      </c>
      <c r="P4509" s="2">
        <f t="shared" si="848"/>
        <v>92983.62</v>
      </c>
      <c r="Q4509" s="14">
        <f t="shared" si="849"/>
        <v>0.61999999999534339</v>
      </c>
    </row>
    <row r="4510" spans="1:17" x14ac:dyDescent="0.25">
      <c r="A4510" s="2" t="str">
        <f t="shared" si="837"/>
        <v>072019</v>
      </c>
      <c r="B4510" s="11">
        <v>43673</v>
      </c>
      <c r="C4510" s="2" t="s">
        <v>1785</v>
      </c>
      <c r="D4510" s="2" t="s">
        <v>549</v>
      </c>
      <c r="E4510" s="2" t="s">
        <v>550</v>
      </c>
      <c r="F4510" s="2">
        <v>45632</v>
      </c>
      <c r="G4510" s="2">
        <v>38121</v>
      </c>
      <c r="J4510" s="2">
        <v>6365</v>
      </c>
      <c r="L4510" s="2">
        <f t="shared" si="844"/>
        <v>1145.7</v>
      </c>
      <c r="M4510" s="2">
        <f t="shared" si="845"/>
        <v>572.85</v>
      </c>
      <c r="N4510" s="2">
        <f t="shared" si="846"/>
        <v>572.85</v>
      </c>
      <c r="O4510" s="2">
        <f t="shared" si="847"/>
        <v>0</v>
      </c>
      <c r="P4510" s="2">
        <f t="shared" si="848"/>
        <v>45631.7</v>
      </c>
      <c r="Q4510" s="14">
        <f t="shared" si="849"/>
        <v>-0.30000000000291038</v>
      </c>
    </row>
    <row r="4511" spans="1:17" x14ac:dyDescent="0.25">
      <c r="A4511" s="2" t="str">
        <f t="shared" si="837"/>
        <v>072019</v>
      </c>
      <c r="B4511" s="11">
        <v>43673</v>
      </c>
      <c r="C4511" s="2" t="s">
        <v>1786</v>
      </c>
      <c r="D4511" s="2" t="s">
        <v>549</v>
      </c>
      <c r="E4511" s="2" t="s">
        <v>550</v>
      </c>
      <c r="F4511" s="2">
        <v>30257</v>
      </c>
      <c r="G4511" s="2">
        <v>22702</v>
      </c>
      <c r="J4511" s="2">
        <v>6403</v>
      </c>
      <c r="L4511" s="2">
        <f t="shared" si="844"/>
        <v>1152.54</v>
      </c>
      <c r="M4511" s="2">
        <f t="shared" si="845"/>
        <v>576.27</v>
      </c>
      <c r="N4511" s="2">
        <f t="shared" si="846"/>
        <v>576.27</v>
      </c>
      <c r="O4511" s="2">
        <f t="shared" si="847"/>
        <v>0</v>
      </c>
      <c r="P4511" s="2">
        <f t="shared" si="848"/>
        <v>30257.54</v>
      </c>
      <c r="Q4511" s="14">
        <f t="shared" si="849"/>
        <v>0.54000000000087311</v>
      </c>
    </row>
    <row r="4512" spans="1:17" x14ac:dyDescent="0.25">
      <c r="A4512" s="2" t="str">
        <f t="shared" si="837"/>
        <v>072019</v>
      </c>
      <c r="B4512" s="11">
        <v>43677</v>
      </c>
      <c r="C4512" s="2" t="s">
        <v>1787</v>
      </c>
      <c r="D4512" s="2" t="s">
        <v>549</v>
      </c>
      <c r="E4512" s="2" t="s">
        <v>550</v>
      </c>
      <c r="F4512" s="2">
        <v>35431</v>
      </c>
      <c r="G4512" s="2">
        <v>26930</v>
      </c>
      <c r="J4512" s="2">
        <v>7205</v>
      </c>
      <c r="L4512" s="2">
        <f t="shared" si="844"/>
        <v>1296.9000000000001</v>
      </c>
      <c r="M4512" s="2">
        <f t="shared" si="845"/>
        <v>648.45000000000005</v>
      </c>
      <c r="N4512" s="2">
        <f t="shared" si="846"/>
        <v>648.45000000000005</v>
      </c>
      <c r="O4512" s="2">
        <f t="shared" si="847"/>
        <v>0</v>
      </c>
      <c r="P4512" s="2">
        <f t="shared" si="848"/>
        <v>35431.9</v>
      </c>
      <c r="Q4512" s="14">
        <f t="shared" si="849"/>
        <v>0.90000000000145519</v>
      </c>
    </row>
    <row r="4513" spans="1:17" x14ac:dyDescent="0.25">
      <c r="A4513" s="2" t="str">
        <f t="shared" si="837"/>
        <v>082019</v>
      </c>
      <c r="B4513" s="11">
        <v>43684</v>
      </c>
      <c r="C4513" s="2" t="s">
        <v>1271</v>
      </c>
      <c r="D4513" s="2" t="s">
        <v>549</v>
      </c>
      <c r="E4513" s="2" t="s">
        <v>550</v>
      </c>
      <c r="F4513" s="2">
        <v>319211</v>
      </c>
      <c r="G4513" s="2">
        <v>304200</v>
      </c>
      <c r="J4513" s="2">
        <v>12721</v>
      </c>
      <c r="L4513" s="2">
        <f t="shared" si="844"/>
        <v>2289.7800000000002</v>
      </c>
      <c r="M4513" s="2">
        <f t="shared" si="845"/>
        <v>1144.8900000000001</v>
      </c>
      <c r="N4513" s="2">
        <f t="shared" si="846"/>
        <v>1144.8900000000001</v>
      </c>
      <c r="O4513" s="2">
        <f t="shared" si="847"/>
        <v>0</v>
      </c>
      <c r="P4513" s="2">
        <f t="shared" si="848"/>
        <v>319210.78000000003</v>
      </c>
      <c r="Q4513" s="14">
        <f t="shared" si="849"/>
        <v>-0.21999999997206032</v>
      </c>
    </row>
    <row r="4514" spans="1:17" x14ac:dyDescent="0.25">
      <c r="A4514" s="2" t="str">
        <f t="shared" si="837"/>
        <v>082019</v>
      </c>
      <c r="B4514" s="11">
        <v>43685</v>
      </c>
      <c r="C4514" s="2" t="s">
        <v>2974</v>
      </c>
      <c r="D4514" s="2" t="s">
        <v>549</v>
      </c>
      <c r="E4514" s="2" t="s">
        <v>550</v>
      </c>
      <c r="F4514" s="2">
        <v>85897</v>
      </c>
      <c r="G4514" s="2">
        <v>76852</v>
      </c>
      <c r="J4514" s="2">
        <v>7665</v>
      </c>
      <c r="L4514" s="2">
        <f t="shared" si="844"/>
        <v>1379.7</v>
      </c>
      <c r="M4514" s="2">
        <f t="shared" si="845"/>
        <v>689.85</v>
      </c>
      <c r="N4514" s="2">
        <f t="shared" si="846"/>
        <v>689.85</v>
      </c>
      <c r="O4514" s="2">
        <f t="shared" si="847"/>
        <v>0</v>
      </c>
      <c r="P4514" s="2">
        <f t="shared" si="848"/>
        <v>85896.7</v>
      </c>
      <c r="Q4514" s="14">
        <f t="shared" si="849"/>
        <v>-0.30000000000291038</v>
      </c>
    </row>
    <row r="4515" spans="1:17" x14ac:dyDescent="0.25">
      <c r="A4515" s="2" t="str">
        <f t="shared" si="837"/>
        <v>082019</v>
      </c>
      <c r="B4515" s="11">
        <v>43696</v>
      </c>
      <c r="C4515" s="2" t="s">
        <v>3824</v>
      </c>
      <c r="D4515" s="2" t="s">
        <v>549</v>
      </c>
      <c r="E4515" s="2" t="s">
        <v>550</v>
      </c>
      <c r="F4515" s="2">
        <v>29838</v>
      </c>
      <c r="G4515" s="2">
        <v>19492</v>
      </c>
      <c r="J4515" s="2">
        <v>8768</v>
      </c>
      <c r="L4515" s="2">
        <f t="shared" si="844"/>
        <v>1578.24</v>
      </c>
      <c r="M4515" s="2">
        <f t="shared" si="845"/>
        <v>789.12</v>
      </c>
      <c r="N4515" s="2">
        <f t="shared" si="846"/>
        <v>789.12</v>
      </c>
      <c r="O4515" s="2">
        <f t="shared" si="847"/>
        <v>0</v>
      </c>
      <c r="P4515" s="2">
        <f t="shared" si="848"/>
        <v>29838.239999999998</v>
      </c>
      <c r="Q4515" s="14">
        <f t="shared" si="849"/>
        <v>0.23999999999796273</v>
      </c>
    </row>
    <row r="4516" spans="1:17" x14ac:dyDescent="0.25">
      <c r="A4516" s="2" t="str">
        <f t="shared" si="837"/>
        <v>082019</v>
      </c>
      <c r="B4516" s="11">
        <v>43696</v>
      </c>
      <c r="C4516" s="2" t="s">
        <v>3825</v>
      </c>
      <c r="D4516" s="2" t="s">
        <v>549</v>
      </c>
      <c r="E4516" s="2" t="s">
        <v>550</v>
      </c>
      <c r="F4516" s="2">
        <v>13806</v>
      </c>
      <c r="G4516" s="2">
        <v>6608</v>
      </c>
      <c r="J4516" s="2">
        <v>6100</v>
      </c>
      <c r="L4516" s="2">
        <f t="shared" si="844"/>
        <v>1098</v>
      </c>
      <c r="M4516" s="2">
        <f t="shared" si="845"/>
        <v>549</v>
      </c>
      <c r="N4516" s="2">
        <f t="shared" si="846"/>
        <v>549</v>
      </c>
      <c r="O4516" s="2">
        <f t="shared" si="847"/>
        <v>0</v>
      </c>
      <c r="P4516" s="2">
        <f t="shared" si="848"/>
        <v>13806</v>
      </c>
      <c r="Q4516" s="14">
        <f t="shared" si="849"/>
        <v>0</v>
      </c>
    </row>
    <row r="4517" spans="1:17" x14ac:dyDescent="0.25">
      <c r="A4517" s="2" t="str">
        <f t="shared" si="837"/>
        <v>082019</v>
      </c>
      <c r="B4517" s="11">
        <v>43700</v>
      </c>
      <c r="C4517" s="2" t="s">
        <v>3826</v>
      </c>
      <c r="D4517" s="2" t="s">
        <v>549</v>
      </c>
      <c r="E4517" s="2" t="s">
        <v>550</v>
      </c>
      <c r="F4517" s="2">
        <v>143168</v>
      </c>
      <c r="G4517" s="2">
        <v>134400</v>
      </c>
      <c r="J4517" s="2">
        <v>7430</v>
      </c>
      <c r="L4517" s="2">
        <f t="shared" si="844"/>
        <v>1337.4</v>
      </c>
      <c r="M4517" s="2">
        <f t="shared" si="845"/>
        <v>668.7</v>
      </c>
      <c r="N4517" s="2">
        <f t="shared" si="846"/>
        <v>668.7</v>
      </c>
      <c r="O4517" s="2">
        <f t="shared" si="847"/>
        <v>0</v>
      </c>
      <c r="P4517" s="2">
        <f t="shared" si="848"/>
        <v>143167.4</v>
      </c>
      <c r="Q4517" s="14">
        <f t="shared" si="849"/>
        <v>-0.60000000000582077</v>
      </c>
    </row>
    <row r="4518" spans="1:17" x14ac:dyDescent="0.25">
      <c r="A4518" s="2" t="str">
        <f t="shared" si="837"/>
        <v>082019</v>
      </c>
      <c r="B4518" s="11">
        <v>43700</v>
      </c>
      <c r="C4518" s="2" t="s">
        <v>3827</v>
      </c>
      <c r="D4518" s="2" t="s">
        <v>549</v>
      </c>
      <c r="E4518" s="2" t="s">
        <v>550</v>
      </c>
      <c r="F4518" s="2">
        <v>109125</v>
      </c>
      <c r="G4518" s="2">
        <v>101393</v>
      </c>
      <c r="J4518" s="2">
        <v>6552</v>
      </c>
      <c r="L4518" s="2">
        <f t="shared" si="844"/>
        <v>1179.3599999999999</v>
      </c>
      <c r="M4518" s="2">
        <f t="shared" si="845"/>
        <v>589.67999999999995</v>
      </c>
      <c r="N4518" s="2">
        <f t="shared" si="846"/>
        <v>589.67999999999995</v>
      </c>
      <c r="O4518" s="2">
        <f t="shared" si="847"/>
        <v>0</v>
      </c>
      <c r="P4518" s="2">
        <f t="shared" si="848"/>
        <v>109124.36</v>
      </c>
      <c r="Q4518" s="14">
        <f t="shared" si="849"/>
        <v>-0.63999999999941792</v>
      </c>
    </row>
    <row r="4519" spans="1:17" x14ac:dyDescent="0.25">
      <c r="A4519" s="2" t="str">
        <f t="shared" si="837"/>
        <v>082019</v>
      </c>
      <c r="B4519" s="11">
        <v>43706</v>
      </c>
      <c r="C4519" s="2" t="s">
        <v>3797</v>
      </c>
      <c r="D4519" s="2" t="s">
        <v>549</v>
      </c>
      <c r="E4519" s="2" t="s">
        <v>550</v>
      </c>
      <c r="F4519" s="2">
        <v>20684</v>
      </c>
      <c r="G4519" s="2">
        <v>13486</v>
      </c>
      <c r="J4519" s="2">
        <v>6100</v>
      </c>
      <c r="L4519" s="2">
        <f t="shared" si="844"/>
        <v>1098</v>
      </c>
      <c r="M4519" s="2">
        <f t="shared" si="845"/>
        <v>549</v>
      </c>
      <c r="N4519" s="2">
        <f t="shared" si="846"/>
        <v>549</v>
      </c>
      <c r="O4519" s="2">
        <f t="shared" si="847"/>
        <v>0</v>
      </c>
      <c r="P4519" s="2">
        <f t="shared" si="848"/>
        <v>20684</v>
      </c>
      <c r="Q4519" s="14">
        <f t="shared" si="849"/>
        <v>0</v>
      </c>
    </row>
    <row r="4520" spans="1:17" x14ac:dyDescent="0.25">
      <c r="A4520" s="2" t="str">
        <f t="shared" si="837"/>
        <v>082019</v>
      </c>
      <c r="B4520" s="11">
        <v>43706</v>
      </c>
      <c r="C4520" s="2" t="s">
        <v>3828</v>
      </c>
      <c r="D4520" s="2" t="s">
        <v>549</v>
      </c>
      <c r="E4520" s="2" t="s">
        <v>550</v>
      </c>
      <c r="F4520" s="2">
        <v>14870</v>
      </c>
      <c r="G4520" s="2">
        <v>7540</v>
      </c>
      <c r="J4520" s="2">
        <v>6210</v>
      </c>
      <c r="L4520" s="2">
        <f t="shared" si="844"/>
        <v>1117.8</v>
      </c>
      <c r="M4520" s="2">
        <f t="shared" si="845"/>
        <v>558.9</v>
      </c>
      <c r="N4520" s="2">
        <f t="shared" si="846"/>
        <v>558.9</v>
      </c>
      <c r="O4520" s="2">
        <f t="shared" si="847"/>
        <v>0</v>
      </c>
      <c r="P4520" s="2">
        <f t="shared" si="848"/>
        <v>14867.8</v>
      </c>
      <c r="Q4520" s="14">
        <f t="shared" si="849"/>
        <v>-2.2000000000007276</v>
      </c>
    </row>
    <row r="4521" spans="1:17" x14ac:dyDescent="0.25">
      <c r="A4521" s="2" t="str">
        <f t="shared" si="837"/>
        <v>082019</v>
      </c>
      <c r="B4521" s="11">
        <v>43708</v>
      </c>
      <c r="C4521" s="2" t="s">
        <v>1384</v>
      </c>
      <c r="D4521" s="2" t="s">
        <v>549</v>
      </c>
      <c r="E4521" s="2" t="s">
        <v>550</v>
      </c>
      <c r="F4521" s="2">
        <v>48421</v>
      </c>
      <c r="G4521" s="2">
        <v>40650</v>
      </c>
      <c r="J4521" s="2">
        <v>6585</v>
      </c>
      <c r="L4521" s="2">
        <f t="shared" si="844"/>
        <v>1185.3</v>
      </c>
      <c r="M4521" s="2">
        <f t="shared" si="845"/>
        <v>592.65</v>
      </c>
      <c r="N4521" s="2">
        <f t="shared" si="846"/>
        <v>592.65</v>
      </c>
      <c r="O4521" s="2">
        <f t="shared" si="847"/>
        <v>0</v>
      </c>
      <c r="P4521" s="2">
        <f t="shared" si="848"/>
        <v>48420.3</v>
      </c>
      <c r="Q4521" s="14">
        <f t="shared" si="849"/>
        <v>-0.69999999999708962</v>
      </c>
    </row>
    <row r="4522" spans="1:17" x14ac:dyDescent="0.25">
      <c r="A4522" s="2" t="str">
        <f t="shared" si="837"/>
        <v>092019</v>
      </c>
      <c r="B4522" s="11">
        <v>43734</v>
      </c>
      <c r="C4522" s="2" t="s">
        <v>4398</v>
      </c>
      <c r="D4522" s="2" t="s">
        <v>549</v>
      </c>
      <c r="E4522" s="2" t="s">
        <v>550</v>
      </c>
      <c r="F4522" s="2">
        <v>426531</v>
      </c>
      <c r="G4522" s="2">
        <v>409485</v>
      </c>
      <c r="J4522" s="2">
        <v>14446</v>
      </c>
      <c r="L4522" s="2">
        <f t="shared" si="844"/>
        <v>2600.2800000000002</v>
      </c>
      <c r="M4522" s="2">
        <f t="shared" si="845"/>
        <v>1300.1400000000001</v>
      </c>
      <c r="N4522" s="2">
        <f t="shared" si="846"/>
        <v>1300.1400000000001</v>
      </c>
      <c r="O4522" s="2">
        <f t="shared" si="847"/>
        <v>0</v>
      </c>
      <c r="P4522" s="2">
        <f t="shared" si="848"/>
        <v>426531.28</v>
      </c>
      <c r="Q4522" s="14">
        <f t="shared" si="849"/>
        <v>0.28000000002793968</v>
      </c>
    </row>
    <row r="4523" spans="1:17" x14ac:dyDescent="0.25">
      <c r="A4523" s="2" t="str">
        <f t="shared" si="837"/>
        <v>092019</v>
      </c>
      <c r="B4523" s="11">
        <v>43738</v>
      </c>
      <c r="C4523" s="2" t="s">
        <v>1773</v>
      </c>
      <c r="D4523" s="2" t="s">
        <v>549</v>
      </c>
      <c r="E4523" s="2" t="s">
        <v>550</v>
      </c>
      <c r="F4523" s="2">
        <v>13666</v>
      </c>
      <c r="G4523" s="2">
        <v>7884</v>
      </c>
      <c r="J4523" s="2">
        <v>4900</v>
      </c>
      <c r="L4523" s="2">
        <f t="shared" si="844"/>
        <v>882</v>
      </c>
      <c r="M4523" s="2">
        <f t="shared" si="845"/>
        <v>441</v>
      </c>
      <c r="N4523" s="2">
        <f t="shared" si="846"/>
        <v>441</v>
      </c>
      <c r="O4523" s="2">
        <f t="shared" si="847"/>
        <v>0</v>
      </c>
      <c r="P4523" s="2">
        <f t="shared" si="848"/>
        <v>13666</v>
      </c>
      <c r="Q4523" s="14">
        <f t="shared" si="849"/>
        <v>0</v>
      </c>
    </row>
    <row r="4524" spans="1:17" x14ac:dyDescent="0.25">
      <c r="A4524" s="2" t="str">
        <f t="shared" si="837"/>
        <v>102019</v>
      </c>
      <c r="B4524" s="11">
        <v>43756</v>
      </c>
      <c r="C4524" s="2" t="s">
        <v>1782</v>
      </c>
      <c r="D4524" s="2" t="s">
        <v>549</v>
      </c>
      <c r="E4524" s="2" t="s">
        <v>550</v>
      </c>
      <c r="F4524" s="2">
        <v>321087</v>
      </c>
      <c r="G4524" s="2">
        <v>304200</v>
      </c>
      <c r="J4524" s="2">
        <v>14311</v>
      </c>
      <c r="L4524" s="2">
        <f t="shared" si="844"/>
        <v>2575.98</v>
      </c>
      <c r="M4524" s="2">
        <f t="shared" si="845"/>
        <v>1287.99</v>
      </c>
      <c r="N4524" s="2">
        <f t="shared" si="846"/>
        <v>1287.99</v>
      </c>
      <c r="O4524" s="2">
        <f t="shared" si="847"/>
        <v>0</v>
      </c>
      <c r="P4524" s="2">
        <f t="shared" si="848"/>
        <v>321086.98</v>
      </c>
      <c r="Q4524" s="14">
        <f t="shared" si="849"/>
        <v>-2.0000000018626451E-2</v>
      </c>
    </row>
    <row r="4525" spans="1:17" x14ac:dyDescent="0.25">
      <c r="A4525" s="2" t="str">
        <f t="shared" si="837"/>
        <v>102019</v>
      </c>
      <c r="B4525" s="11">
        <v>43761</v>
      </c>
      <c r="C4525" s="2" t="s">
        <v>4493</v>
      </c>
      <c r="D4525" s="2" t="s">
        <v>549</v>
      </c>
      <c r="E4525" s="2" t="s">
        <v>550</v>
      </c>
      <c r="F4525" s="2">
        <v>46687</v>
      </c>
      <c r="G4525" s="2">
        <v>38220</v>
      </c>
      <c r="J4525" s="2">
        <v>7175</v>
      </c>
      <c r="L4525" s="2">
        <f t="shared" ref="L4525:L4533" si="850">+(H4525*$H$1/100)+(I4525*$I$1/100)+(J4525*$J$1/100)+(K4525*$K$1/100)</f>
        <v>1291.5</v>
      </c>
      <c r="M4525" s="2">
        <f t="shared" ref="M4525:M4533" si="851">+IF(VALUE(LEFT(D4525,2))=33,L4525/2,0)</f>
        <v>645.75</v>
      </c>
      <c r="N4525" s="2">
        <f t="shared" ref="N4525:N4533" si="852">+M4525</f>
        <v>645.75</v>
      </c>
      <c r="O4525" s="2">
        <f t="shared" ref="O4525:O4533" si="853">+IF(VALUE(LEFT(D4525,2))=33,0,L4525)</f>
        <v>0</v>
      </c>
      <c r="P4525" s="2">
        <f t="shared" ref="P4525:P4533" si="854">H4525+I4525+J4525+K4525+L4525+G4525</f>
        <v>46686.5</v>
      </c>
      <c r="Q4525" s="14">
        <f t="shared" ref="Q4525:Q4533" si="855">P4525-F4525</f>
        <v>-0.5</v>
      </c>
    </row>
    <row r="4526" spans="1:17" x14ac:dyDescent="0.25">
      <c r="A4526" s="2" t="str">
        <f t="shared" si="837"/>
        <v>112019</v>
      </c>
      <c r="B4526" s="11">
        <v>43787</v>
      </c>
      <c r="C4526" s="2" t="s">
        <v>5218</v>
      </c>
      <c r="D4526" s="2" t="s">
        <v>549</v>
      </c>
      <c r="E4526" s="2" t="s">
        <v>550</v>
      </c>
      <c r="F4526" s="2">
        <v>323341</v>
      </c>
      <c r="G4526" s="2">
        <v>304200</v>
      </c>
      <c r="J4526" s="2">
        <v>16221</v>
      </c>
      <c r="L4526" s="2">
        <f t="shared" si="850"/>
        <v>2919.78</v>
      </c>
      <c r="M4526" s="2">
        <f t="shared" si="851"/>
        <v>1459.89</v>
      </c>
      <c r="N4526" s="2">
        <f t="shared" si="852"/>
        <v>1459.89</v>
      </c>
      <c r="O4526" s="2">
        <f t="shared" si="853"/>
        <v>0</v>
      </c>
      <c r="P4526" s="2">
        <f t="shared" si="854"/>
        <v>323340.78000000003</v>
      </c>
      <c r="Q4526" s="14">
        <f t="shared" si="855"/>
        <v>-0.21999999997206032</v>
      </c>
    </row>
    <row r="4527" spans="1:17" x14ac:dyDescent="0.25">
      <c r="A4527" s="2" t="str">
        <f t="shared" si="837"/>
        <v>112019</v>
      </c>
      <c r="B4527" s="11">
        <v>43787</v>
      </c>
      <c r="C4527" s="2" t="s">
        <v>5219</v>
      </c>
      <c r="D4527" s="2" t="s">
        <v>549</v>
      </c>
      <c r="E4527" s="2" t="s">
        <v>550</v>
      </c>
      <c r="F4527" s="2">
        <v>239784</v>
      </c>
      <c r="G4527" s="2">
        <v>223280</v>
      </c>
      <c r="J4527" s="2">
        <v>13986</v>
      </c>
      <c r="L4527" s="2">
        <f t="shared" si="850"/>
        <v>2517.48</v>
      </c>
      <c r="M4527" s="2">
        <f t="shared" si="851"/>
        <v>1258.74</v>
      </c>
      <c r="N4527" s="2">
        <f t="shared" si="852"/>
        <v>1258.74</v>
      </c>
      <c r="O4527" s="2">
        <f t="shared" si="853"/>
        <v>0</v>
      </c>
      <c r="P4527" s="2">
        <f t="shared" si="854"/>
        <v>239783.48</v>
      </c>
      <c r="Q4527" s="14">
        <f t="shared" si="855"/>
        <v>-0.51999999998952262</v>
      </c>
    </row>
    <row r="4528" spans="1:17" x14ac:dyDescent="0.25">
      <c r="A4528" s="2" t="str">
        <f t="shared" si="837"/>
        <v>112019</v>
      </c>
      <c r="B4528" s="11">
        <v>43795</v>
      </c>
      <c r="C4528" s="2" t="s">
        <v>5220</v>
      </c>
      <c r="D4528" s="2" t="s">
        <v>549</v>
      </c>
      <c r="E4528" s="2" t="s">
        <v>550</v>
      </c>
      <c r="F4528" s="2">
        <v>96756</v>
      </c>
      <c r="G4528" s="2">
        <v>88365</v>
      </c>
      <c r="J4528" s="2">
        <v>7111</v>
      </c>
      <c r="L4528" s="2">
        <f t="shared" si="850"/>
        <v>1279.98</v>
      </c>
      <c r="M4528" s="2">
        <f t="shared" si="851"/>
        <v>639.99</v>
      </c>
      <c r="N4528" s="2">
        <f t="shared" si="852"/>
        <v>639.99</v>
      </c>
      <c r="O4528" s="2">
        <f t="shared" si="853"/>
        <v>0</v>
      </c>
      <c r="P4528" s="2">
        <f t="shared" si="854"/>
        <v>96755.98</v>
      </c>
      <c r="Q4528" s="14">
        <f t="shared" si="855"/>
        <v>-2.0000000004074536E-2</v>
      </c>
    </row>
    <row r="4529" spans="1:17" x14ac:dyDescent="0.25">
      <c r="A4529" s="2" t="str">
        <f t="shared" si="837"/>
        <v>112019</v>
      </c>
      <c r="B4529" s="11">
        <v>43797</v>
      </c>
      <c r="C4529" s="2" t="s">
        <v>5221</v>
      </c>
      <c r="D4529" s="2" t="s">
        <v>549</v>
      </c>
      <c r="E4529" s="2" t="s">
        <v>550</v>
      </c>
      <c r="F4529" s="2">
        <v>47816</v>
      </c>
      <c r="G4529" s="2">
        <v>40288</v>
      </c>
      <c r="J4529" s="2">
        <v>6380</v>
      </c>
      <c r="L4529" s="2">
        <f t="shared" si="850"/>
        <v>1148.4000000000001</v>
      </c>
      <c r="M4529" s="2">
        <f t="shared" si="851"/>
        <v>574.20000000000005</v>
      </c>
      <c r="N4529" s="2">
        <f t="shared" si="852"/>
        <v>574.20000000000005</v>
      </c>
      <c r="O4529" s="2">
        <f t="shared" si="853"/>
        <v>0</v>
      </c>
      <c r="P4529" s="2">
        <f t="shared" si="854"/>
        <v>47816.4</v>
      </c>
      <c r="Q4529" s="14">
        <f t="shared" si="855"/>
        <v>0.40000000000145519</v>
      </c>
    </row>
    <row r="4530" spans="1:17" x14ac:dyDescent="0.25">
      <c r="A4530" s="2" t="str">
        <f t="shared" si="837"/>
        <v>112019</v>
      </c>
      <c r="B4530" s="11">
        <v>43798</v>
      </c>
      <c r="C4530" s="2" t="s">
        <v>5222</v>
      </c>
      <c r="D4530" s="2" t="s">
        <v>549</v>
      </c>
      <c r="E4530" s="2" t="s">
        <v>550</v>
      </c>
      <c r="F4530" s="2">
        <v>79463</v>
      </c>
      <c r="G4530" s="2">
        <v>71468</v>
      </c>
      <c r="J4530" s="2">
        <v>6775</v>
      </c>
      <c r="L4530" s="2">
        <f t="shared" si="850"/>
        <v>1219.5</v>
      </c>
      <c r="M4530" s="2">
        <f t="shared" si="851"/>
        <v>609.75</v>
      </c>
      <c r="N4530" s="2">
        <f t="shared" si="852"/>
        <v>609.75</v>
      </c>
      <c r="O4530" s="2">
        <f t="shared" si="853"/>
        <v>0</v>
      </c>
      <c r="P4530" s="2">
        <f t="shared" si="854"/>
        <v>79462.5</v>
      </c>
      <c r="Q4530" s="14">
        <f t="shared" si="855"/>
        <v>-0.5</v>
      </c>
    </row>
    <row r="4531" spans="1:17" x14ac:dyDescent="0.25">
      <c r="A4531" s="2" t="str">
        <f t="shared" si="837"/>
        <v>122019</v>
      </c>
      <c r="B4531" s="11">
        <v>43801</v>
      </c>
      <c r="C4531" s="2" t="s">
        <v>5668</v>
      </c>
      <c r="D4531" s="2" t="s">
        <v>549</v>
      </c>
      <c r="E4531" s="2" t="s">
        <v>550</v>
      </c>
      <c r="F4531" s="2">
        <v>28316</v>
      </c>
      <c r="G4531" s="2">
        <v>20812</v>
      </c>
      <c r="J4531" s="2">
        <v>6360</v>
      </c>
      <c r="L4531" s="2">
        <f t="shared" si="850"/>
        <v>1144.8</v>
      </c>
      <c r="M4531" s="2">
        <f t="shared" si="851"/>
        <v>572.4</v>
      </c>
      <c r="N4531" s="2">
        <f t="shared" si="852"/>
        <v>572.4</v>
      </c>
      <c r="O4531" s="2">
        <f t="shared" si="853"/>
        <v>0</v>
      </c>
      <c r="P4531" s="2">
        <f t="shared" si="854"/>
        <v>28316.799999999999</v>
      </c>
      <c r="Q4531" s="14">
        <f t="shared" si="855"/>
        <v>0.7999999999992724</v>
      </c>
    </row>
    <row r="4532" spans="1:17" x14ac:dyDescent="0.25">
      <c r="A4532" s="2" t="str">
        <f t="shared" si="837"/>
        <v>122019</v>
      </c>
      <c r="B4532" s="11">
        <v>43822</v>
      </c>
      <c r="C4532" s="2" t="s">
        <v>5669</v>
      </c>
      <c r="D4532" s="2" t="s">
        <v>549</v>
      </c>
      <c r="E4532" s="2" t="s">
        <v>550</v>
      </c>
      <c r="F4532" s="2">
        <v>93598</v>
      </c>
      <c r="J4532" s="2">
        <v>79320</v>
      </c>
      <c r="L4532" s="2">
        <f t="shared" si="850"/>
        <v>14277.6</v>
      </c>
      <c r="M4532" s="2">
        <f t="shared" si="851"/>
        <v>7138.8</v>
      </c>
      <c r="N4532" s="2">
        <f t="shared" si="852"/>
        <v>7138.8</v>
      </c>
      <c r="O4532" s="2">
        <f t="shared" si="853"/>
        <v>0</v>
      </c>
      <c r="P4532" s="2">
        <f t="shared" si="854"/>
        <v>93597.6</v>
      </c>
      <c r="Q4532" s="14">
        <f t="shared" si="855"/>
        <v>-0.39999999999417923</v>
      </c>
    </row>
    <row r="4533" spans="1:17" x14ac:dyDescent="0.25">
      <c r="A4533" s="2" t="str">
        <f t="shared" si="837"/>
        <v>122019</v>
      </c>
      <c r="B4533" s="11">
        <v>43829</v>
      </c>
      <c r="C4533" s="2" t="s">
        <v>5198</v>
      </c>
      <c r="D4533" s="2" t="s">
        <v>549</v>
      </c>
      <c r="E4533" s="2" t="s">
        <v>550</v>
      </c>
      <c r="F4533" s="2">
        <v>8877</v>
      </c>
      <c r="J4533" s="2">
        <v>7523</v>
      </c>
      <c r="L4533" s="2">
        <f t="shared" si="850"/>
        <v>1354.14</v>
      </c>
      <c r="M4533" s="2">
        <f t="shared" si="851"/>
        <v>677.07</v>
      </c>
      <c r="N4533" s="2">
        <f t="shared" si="852"/>
        <v>677.07</v>
      </c>
      <c r="O4533" s="2">
        <f t="shared" si="853"/>
        <v>0</v>
      </c>
      <c r="P4533" s="2">
        <f t="shared" si="854"/>
        <v>8877.14</v>
      </c>
      <c r="Q4533" s="14">
        <f t="shared" si="855"/>
        <v>0.13999999999941792</v>
      </c>
    </row>
    <row r="4534" spans="1:17" x14ac:dyDescent="0.25">
      <c r="A4534" s="2" t="str">
        <f t="shared" si="837"/>
        <v>022020</v>
      </c>
      <c r="B4534" s="11">
        <v>43868</v>
      </c>
      <c r="C4534" s="2" t="s">
        <v>792</v>
      </c>
      <c r="D4534" s="2" t="s">
        <v>790</v>
      </c>
      <c r="E4534" s="2" t="s">
        <v>6001</v>
      </c>
      <c r="F4534" s="2">
        <v>77290</v>
      </c>
      <c r="J4534" s="2">
        <v>65500</v>
      </c>
      <c r="L4534" s="2">
        <f t="shared" ref="L4534:L4542" si="856">+(H4534*$H$1/100)+(I4534*$I$1/100)+(J4534*$J$1/100)+(K4534*$K$1/100)</f>
        <v>11790</v>
      </c>
      <c r="M4534" s="2">
        <f t="shared" ref="M4534:M4542" si="857">+IF(VALUE(LEFT(D4534,2))=33,L4534/2,0)</f>
        <v>5895</v>
      </c>
      <c r="N4534" s="2">
        <f t="shared" ref="N4534:N4542" si="858">+M4534</f>
        <v>5895</v>
      </c>
      <c r="O4534" s="2">
        <f t="shared" ref="O4534:O4542" si="859">+IF(VALUE(LEFT(D4534,2))=33,0,L4534)</f>
        <v>0</v>
      </c>
      <c r="P4534" s="2">
        <f t="shared" ref="P4534:P4542" si="860">H4534+I4534+J4534+K4534+L4534+G4534</f>
        <v>77290</v>
      </c>
      <c r="Q4534" s="14">
        <f t="shared" ref="Q4534:Q4542" si="861">P4534-F4534</f>
        <v>0</v>
      </c>
    </row>
    <row r="4535" spans="1:17" x14ac:dyDescent="0.25">
      <c r="A4535" s="2" t="str">
        <f t="shared" si="837"/>
        <v>022020</v>
      </c>
      <c r="B4535" s="11">
        <v>43873</v>
      </c>
      <c r="C4535" s="2" t="s">
        <v>793</v>
      </c>
      <c r="D4535" s="2" t="s">
        <v>790</v>
      </c>
      <c r="E4535" s="2" t="s">
        <v>6001</v>
      </c>
      <c r="F4535" s="2">
        <v>22125</v>
      </c>
      <c r="J4535" s="2">
        <v>18750</v>
      </c>
      <c r="L4535" s="2">
        <f t="shared" si="856"/>
        <v>3375</v>
      </c>
      <c r="M4535" s="2">
        <f t="shared" si="857"/>
        <v>1687.5</v>
      </c>
      <c r="N4535" s="2">
        <f t="shared" si="858"/>
        <v>1687.5</v>
      </c>
      <c r="O4535" s="2">
        <f t="shared" si="859"/>
        <v>0</v>
      </c>
      <c r="P4535" s="2">
        <f t="shared" si="860"/>
        <v>22125</v>
      </c>
      <c r="Q4535" s="14">
        <f t="shared" si="861"/>
        <v>0</v>
      </c>
    </row>
    <row r="4536" spans="1:17" x14ac:dyDescent="0.25">
      <c r="A4536" s="2" t="str">
        <f t="shared" si="837"/>
        <v>022020</v>
      </c>
      <c r="B4536" s="11">
        <v>43873</v>
      </c>
      <c r="C4536" s="2" t="s">
        <v>794</v>
      </c>
      <c r="D4536" s="2" t="s">
        <v>790</v>
      </c>
      <c r="E4536" s="2" t="s">
        <v>6001</v>
      </c>
      <c r="F4536" s="2">
        <v>17700</v>
      </c>
      <c r="J4536" s="2">
        <v>15000</v>
      </c>
      <c r="L4536" s="2">
        <f t="shared" si="856"/>
        <v>2700</v>
      </c>
      <c r="M4536" s="2">
        <f t="shared" si="857"/>
        <v>1350</v>
      </c>
      <c r="N4536" s="2">
        <f t="shared" si="858"/>
        <v>1350</v>
      </c>
      <c r="O4536" s="2">
        <f t="shared" si="859"/>
        <v>0</v>
      </c>
      <c r="P4536" s="2">
        <f t="shared" si="860"/>
        <v>17700</v>
      </c>
      <c r="Q4536" s="14">
        <f t="shared" si="861"/>
        <v>0</v>
      </c>
    </row>
    <row r="4537" spans="1:17" x14ac:dyDescent="0.25">
      <c r="A4537" s="2" t="str">
        <f t="shared" si="837"/>
        <v>072019</v>
      </c>
      <c r="B4537" s="11">
        <v>43671</v>
      </c>
      <c r="C4537" s="2" t="s">
        <v>3106</v>
      </c>
      <c r="D4537" s="2" t="s">
        <v>790</v>
      </c>
      <c r="E4537" s="2" t="s">
        <v>6001</v>
      </c>
      <c r="F4537" s="2">
        <v>69384</v>
      </c>
      <c r="J4537" s="2">
        <v>58800</v>
      </c>
      <c r="L4537" s="2">
        <f t="shared" si="856"/>
        <v>10584</v>
      </c>
      <c r="M4537" s="2">
        <f t="shared" si="857"/>
        <v>5292</v>
      </c>
      <c r="N4537" s="2">
        <f t="shared" si="858"/>
        <v>5292</v>
      </c>
      <c r="O4537" s="2">
        <f t="shared" si="859"/>
        <v>0</v>
      </c>
      <c r="P4537" s="2">
        <f t="shared" si="860"/>
        <v>69384</v>
      </c>
      <c r="Q4537" s="14">
        <f t="shared" si="861"/>
        <v>0</v>
      </c>
    </row>
    <row r="4538" spans="1:17" x14ac:dyDescent="0.25">
      <c r="A4538" s="2" t="str">
        <f t="shared" si="837"/>
        <v>092019</v>
      </c>
      <c r="B4538" s="11">
        <v>43718</v>
      </c>
      <c r="C4538" s="2" t="s">
        <v>3965</v>
      </c>
      <c r="D4538" s="2" t="s">
        <v>790</v>
      </c>
      <c r="E4538" s="2" t="s">
        <v>6001</v>
      </c>
      <c r="F4538" s="2">
        <v>38350</v>
      </c>
      <c r="J4538" s="2">
        <v>32500</v>
      </c>
      <c r="L4538" s="2">
        <f t="shared" si="856"/>
        <v>5850</v>
      </c>
      <c r="M4538" s="2">
        <f t="shared" si="857"/>
        <v>2925</v>
      </c>
      <c r="N4538" s="2">
        <f t="shared" si="858"/>
        <v>2925</v>
      </c>
      <c r="O4538" s="2">
        <f t="shared" si="859"/>
        <v>0</v>
      </c>
      <c r="P4538" s="2">
        <f t="shared" si="860"/>
        <v>38350</v>
      </c>
      <c r="Q4538" s="14">
        <f t="shared" si="861"/>
        <v>0</v>
      </c>
    </row>
    <row r="4539" spans="1:17" x14ac:dyDescent="0.25">
      <c r="A4539" s="2" t="str">
        <f t="shared" si="837"/>
        <v>092019</v>
      </c>
      <c r="B4539" s="11">
        <v>43719</v>
      </c>
      <c r="C4539" s="2" t="s">
        <v>3966</v>
      </c>
      <c r="D4539" s="2" t="s">
        <v>790</v>
      </c>
      <c r="E4539" s="2" t="s">
        <v>6001</v>
      </c>
      <c r="F4539" s="2">
        <v>8142</v>
      </c>
      <c r="J4539" s="2">
        <v>6900</v>
      </c>
      <c r="L4539" s="2">
        <f t="shared" si="856"/>
        <v>1242</v>
      </c>
      <c r="M4539" s="2">
        <f t="shared" si="857"/>
        <v>621</v>
      </c>
      <c r="N4539" s="2">
        <f t="shared" si="858"/>
        <v>621</v>
      </c>
      <c r="O4539" s="2">
        <f t="shared" si="859"/>
        <v>0</v>
      </c>
      <c r="P4539" s="2">
        <f t="shared" si="860"/>
        <v>8142</v>
      </c>
      <c r="Q4539" s="14">
        <f t="shared" si="861"/>
        <v>0</v>
      </c>
    </row>
    <row r="4540" spans="1:17" x14ac:dyDescent="0.25">
      <c r="A4540" s="2" t="str">
        <f t="shared" si="837"/>
        <v>112019</v>
      </c>
      <c r="B4540" s="11">
        <v>43773</v>
      </c>
      <c r="C4540" s="2" t="s">
        <v>4924</v>
      </c>
      <c r="D4540" s="2" t="s">
        <v>790</v>
      </c>
      <c r="E4540" s="2" t="s">
        <v>6001</v>
      </c>
      <c r="F4540" s="2">
        <v>13275</v>
      </c>
      <c r="J4540" s="2">
        <v>11250</v>
      </c>
      <c r="L4540" s="2">
        <f t="shared" si="856"/>
        <v>2025</v>
      </c>
      <c r="M4540" s="2">
        <f t="shared" si="857"/>
        <v>1012.5</v>
      </c>
      <c r="N4540" s="2">
        <f t="shared" si="858"/>
        <v>1012.5</v>
      </c>
      <c r="O4540" s="2">
        <f t="shared" si="859"/>
        <v>0</v>
      </c>
      <c r="P4540" s="2">
        <f t="shared" si="860"/>
        <v>13275</v>
      </c>
      <c r="Q4540" s="14">
        <f t="shared" si="861"/>
        <v>0</v>
      </c>
    </row>
    <row r="4541" spans="1:17" x14ac:dyDescent="0.25">
      <c r="A4541" s="2" t="str">
        <f t="shared" si="837"/>
        <v>122019</v>
      </c>
      <c r="B4541" s="11">
        <v>43818</v>
      </c>
      <c r="C4541" s="2" t="s">
        <v>5330</v>
      </c>
      <c r="D4541" s="2" t="s">
        <v>790</v>
      </c>
      <c r="E4541" s="2" t="s">
        <v>6001</v>
      </c>
      <c r="F4541" s="2">
        <v>38350</v>
      </c>
      <c r="J4541" s="2">
        <v>32500</v>
      </c>
      <c r="L4541" s="2">
        <f t="shared" si="856"/>
        <v>5850</v>
      </c>
      <c r="M4541" s="2">
        <f t="shared" si="857"/>
        <v>2925</v>
      </c>
      <c r="N4541" s="2">
        <f t="shared" si="858"/>
        <v>2925</v>
      </c>
      <c r="O4541" s="2">
        <f t="shared" si="859"/>
        <v>0</v>
      </c>
      <c r="P4541" s="2">
        <f t="shared" si="860"/>
        <v>38350</v>
      </c>
      <c r="Q4541" s="14">
        <f t="shared" si="861"/>
        <v>0</v>
      </c>
    </row>
    <row r="4542" spans="1:17" x14ac:dyDescent="0.25">
      <c r="A4542" s="2" t="str">
        <f t="shared" si="837"/>
        <v>122019</v>
      </c>
      <c r="B4542" s="11">
        <v>43830</v>
      </c>
      <c r="C4542" s="2" t="s">
        <v>5331</v>
      </c>
      <c r="D4542" s="2" t="s">
        <v>790</v>
      </c>
      <c r="E4542" s="2" t="s">
        <v>6001</v>
      </c>
      <c r="F4542" s="2">
        <v>19175</v>
      </c>
      <c r="J4542" s="2">
        <v>16250</v>
      </c>
      <c r="L4542" s="2">
        <f t="shared" si="856"/>
        <v>2925</v>
      </c>
      <c r="M4542" s="2">
        <f t="shared" si="857"/>
        <v>1462.5</v>
      </c>
      <c r="N4542" s="2">
        <f t="shared" si="858"/>
        <v>1462.5</v>
      </c>
      <c r="O4542" s="2">
        <f t="shared" si="859"/>
        <v>0</v>
      </c>
      <c r="P4542" s="2">
        <f t="shared" si="860"/>
        <v>19175</v>
      </c>
      <c r="Q4542" s="14">
        <f t="shared" si="861"/>
        <v>0</v>
      </c>
    </row>
    <row r="4543" spans="1:17" x14ac:dyDescent="0.25">
      <c r="A4543" s="2" t="str">
        <f t="shared" si="837"/>
        <v>032020</v>
      </c>
      <c r="B4543" s="11">
        <v>43899</v>
      </c>
      <c r="C4543" s="2" t="s">
        <v>1741</v>
      </c>
      <c r="D4543" s="2" t="s">
        <v>1739</v>
      </c>
      <c r="E4543" s="2" t="s">
        <v>6584</v>
      </c>
      <c r="F4543" s="2">
        <v>42500</v>
      </c>
      <c r="J4543" s="2">
        <v>36017.22</v>
      </c>
      <c r="L4543" s="2">
        <f t="shared" ref="L4543:L4547" si="862">+(H4543*$H$1/100)+(I4543*$I$1/100)+(J4543*$J$1/100)+(K4543*$K$1/100)</f>
        <v>6483.0995999999996</v>
      </c>
      <c r="M4543" s="2">
        <f t="shared" ref="M4543:M4547" si="863">+IF(VALUE(LEFT(D4543,2))=33,L4543/2,0)</f>
        <v>3241.5497999999998</v>
      </c>
      <c r="N4543" s="2">
        <f t="shared" ref="N4543:N4547" si="864">+M4543</f>
        <v>3241.5497999999998</v>
      </c>
      <c r="O4543" s="2">
        <f t="shared" ref="O4543:O4547" si="865">+IF(VALUE(LEFT(D4543,2))=33,0,L4543)</f>
        <v>0</v>
      </c>
      <c r="P4543" s="2">
        <f t="shared" ref="P4543:P4547" si="866">H4543+I4543+J4543+K4543+L4543+G4543</f>
        <v>42500.319600000003</v>
      </c>
      <c r="Q4543" s="14">
        <f t="shared" ref="Q4543:Q4547" si="867">P4543-F4543</f>
        <v>0.31960000000253785</v>
      </c>
    </row>
    <row r="4544" spans="1:17" x14ac:dyDescent="0.25">
      <c r="A4544" s="2" t="str">
        <f t="shared" si="837"/>
        <v>082019</v>
      </c>
      <c r="B4544" s="11">
        <v>43685</v>
      </c>
      <c r="C4544" s="2" t="s">
        <v>3865</v>
      </c>
      <c r="D4544" s="2" t="s">
        <v>1739</v>
      </c>
      <c r="E4544" s="2" t="s">
        <v>6584</v>
      </c>
      <c r="F4544" s="2">
        <v>28000</v>
      </c>
      <c r="J4544" s="2">
        <v>23728.799999999999</v>
      </c>
      <c r="L4544" s="2">
        <f t="shared" si="862"/>
        <v>4271.1839999999993</v>
      </c>
      <c r="M4544" s="2">
        <f t="shared" si="863"/>
        <v>2135.5919999999996</v>
      </c>
      <c r="N4544" s="2">
        <f t="shared" si="864"/>
        <v>2135.5919999999996</v>
      </c>
      <c r="O4544" s="2">
        <f t="shared" si="865"/>
        <v>0</v>
      </c>
      <c r="P4544" s="2">
        <f t="shared" si="866"/>
        <v>27999.983999999997</v>
      </c>
      <c r="Q4544" s="14">
        <f t="shared" si="867"/>
        <v>-1.6000000003259629E-2</v>
      </c>
    </row>
    <row r="4545" spans="1:17" x14ac:dyDescent="0.25">
      <c r="A4545" s="2" t="str">
        <f t="shared" si="837"/>
        <v>092019</v>
      </c>
      <c r="B4545" s="11">
        <v>43712</v>
      </c>
      <c r="C4545" s="2" t="s">
        <v>4456</v>
      </c>
      <c r="D4545" s="2" t="s">
        <v>1739</v>
      </c>
      <c r="E4545" s="2" t="s">
        <v>6584</v>
      </c>
      <c r="F4545" s="2">
        <v>21000</v>
      </c>
      <c r="J4545" s="2">
        <v>17796.599999999999</v>
      </c>
      <c r="L4545" s="2">
        <f t="shared" si="862"/>
        <v>3203.3879999999999</v>
      </c>
      <c r="M4545" s="2">
        <f t="shared" si="863"/>
        <v>1601.694</v>
      </c>
      <c r="N4545" s="2">
        <f t="shared" si="864"/>
        <v>1601.694</v>
      </c>
      <c r="O4545" s="2">
        <f t="shared" si="865"/>
        <v>0</v>
      </c>
      <c r="P4545" s="2">
        <f t="shared" si="866"/>
        <v>20999.987999999998</v>
      </c>
      <c r="Q4545" s="14">
        <f t="shared" si="867"/>
        <v>-1.2000000002444722E-2</v>
      </c>
    </row>
    <row r="4546" spans="1:17" x14ac:dyDescent="0.25">
      <c r="A4546" s="2" t="str">
        <f t="shared" si="837"/>
        <v>092019</v>
      </c>
      <c r="B4546" s="11">
        <v>43718</v>
      </c>
      <c r="C4546" s="2" t="s">
        <v>4457</v>
      </c>
      <c r="D4546" s="2" t="s">
        <v>1739</v>
      </c>
      <c r="E4546" s="2" t="s">
        <v>6584</v>
      </c>
      <c r="F4546" s="2">
        <v>38650</v>
      </c>
      <c r="J4546" s="2">
        <v>32754.28</v>
      </c>
      <c r="L4546" s="2">
        <f t="shared" si="862"/>
        <v>5895.7704000000003</v>
      </c>
      <c r="M4546" s="2">
        <f t="shared" si="863"/>
        <v>2947.8852000000002</v>
      </c>
      <c r="N4546" s="2">
        <f t="shared" si="864"/>
        <v>2947.8852000000002</v>
      </c>
      <c r="O4546" s="2">
        <f t="shared" si="865"/>
        <v>0</v>
      </c>
      <c r="P4546" s="2">
        <f t="shared" si="866"/>
        <v>38650.0504</v>
      </c>
      <c r="Q4546" s="14">
        <f t="shared" si="867"/>
        <v>5.0400000000081491E-2</v>
      </c>
    </row>
    <row r="4547" spans="1:17" x14ac:dyDescent="0.25">
      <c r="A4547" s="2" t="str">
        <f t="shared" si="837"/>
        <v>122019</v>
      </c>
      <c r="B4547" s="11">
        <v>43826</v>
      </c>
      <c r="C4547" s="2" t="s">
        <v>5702</v>
      </c>
      <c r="D4547" s="2" t="s">
        <v>1739</v>
      </c>
      <c r="E4547" s="2" t="s">
        <v>6584</v>
      </c>
      <c r="F4547" s="2">
        <v>7600</v>
      </c>
      <c r="J4547" s="2">
        <v>6440.68</v>
      </c>
      <c r="L4547" s="2">
        <f t="shared" si="862"/>
        <v>1159.3224</v>
      </c>
      <c r="M4547" s="2">
        <f t="shared" si="863"/>
        <v>579.66120000000001</v>
      </c>
      <c r="N4547" s="2">
        <f t="shared" si="864"/>
        <v>579.66120000000001</v>
      </c>
      <c r="O4547" s="2">
        <f t="shared" si="865"/>
        <v>0</v>
      </c>
      <c r="P4547" s="2">
        <f t="shared" si="866"/>
        <v>7600.0024000000003</v>
      </c>
      <c r="Q4547" s="14">
        <f t="shared" si="867"/>
        <v>2.4000000003070454E-3</v>
      </c>
    </row>
    <row r="4548" spans="1:17" x14ac:dyDescent="0.25">
      <c r="A4548" s="2" t="str">
        <f t="shared" si="837"/>
        <v>042019</v>
      </c>
      <c r="B4548" s="11">
        <v>43558</v>
      </c>
      <c r="C4548" s="2" t="s">
        <v>2106</v>
      </c>
      <c r="D4548" s="2" t="s">
        <v>2104</v>
      </c>
      <c r="E4548" s="2" t="s">
        <v>5989</v>
      </c>
      <c r="F4548" s="2">
        <v>15576</v>
      </c>
      <c r="J4548" s="2">
        <v>13200</v>
      </c>
      <c r="L4548" s="2">
        <f t="shared" ref="L4548:L4550" si="868">+(H4548*$H$1/100)+(I4548*$I$1/100)+(J4548*$J$1/100)+(K4548*$K$1/100)</f>
        <v>2376</v>
      </c>
      <c r="M4548" s="2">
        <f t="shared" ref="M4548:M4550" si="869">+IF(VALUE(LEFT(D4548,2))=33,L4548/2,0)</f>
        <v>1188</v>
      </c>
      <c r="N4548" s="2">
        <f t="shared" ref="N4548:N4550" si="870">+M4548</f>
        <v>1188</v>
      </c>
      <c r="O4548" s="2">
        <f t="shared" ref="O4548:O4550" si="871">+IF(VALUE(LEFT(D4548,2))=33,0,L4548)</f>
        <v>0</v>
      </c>
      <c r="P4548" s="2">
        <f t="shared" ref="P4548:P4550" si="872">H4548+I4548+J4548+K4548+L4548+G4548</f>
        <v>15576</v>
      </c>
      <c r="Q4548" s="14">
        <f t="shared" ref="Q4548:Q4550" si="873">P4548-F4548</f>
        <v>0</v>
      </c>
    </row>
    <row r="4549" spans="1:17" x14ac:dyDescent="0.25">
      <c r="A4549" s="2" t="str">
        <f t="shared" si="837"/>
        <v>042019</v>
      </c>
      <c r="B4549" s="11">
        <v>43560</v>
      </c>
      <c r="C4549" s="2" t="s">
        <v>2099</v>
      </c>
      <c r="D4549" s="2" t="s">
        <v>2104</v>
      </c>
      <c r="E4549" s="2" t="s">
        <v>5989</v>
      </c>
      <c r="F4549" s="2">
        <v>34250</v>
      </c>
      <c r="J4549" s="2">
        <v>29025</v>
      </c>
      <c r="L4549" s="2">
        <f t="shared" si="868"/>
        <v>5224.5</v>
      </c>
      <c r="M4549" s="2">
        <f t="shared" si="869"/>
        <v>2612.25</v>
      </c>
      <c r="N4549" s="2">
        <f t="shared" si="870"/>
        <v>2612.25</v>
      </c>
      <c r="O4549" s="2">
        <f t="shared" si="871"/>
        <v>0</v>
      </c>
      <c r="P4549" s="2">
        <f t="shared" si="872"/>
        <v>34249.5</v>
      </c>
      <c r="Q4549" s="14">
        <f t="shared" si="873"/>
        <v>-0.5</v>
      </c>
    </row>
    <row r="4550" spans="1:17" x14ac:dyDescent="0.25">
      <c r="A4550" s="2" t="str">
        <f t="shared" si="837"/>
        <v>042019</v>
      </c>
      <c r="B4550" s="11">
        <v>43556</v>
      </c>
      <c r="C4550" s="2" t="s">
        <v>1362</v>
      </c>
      <c r="D4550" s="2" t="s">
        <v>2104</v>
      </c>
      <c r="E4550" s="2" t="s">
        <v>5989</v>
      </c>
      <c r="F4550" s="2">
        <v>9912</v>
      </c>
      <c r="J4550" s="2">
        <v>8400</v>
      </c>
      <c r="L4550" s="2">
        <f t="shared" si="868"/>
        <v>1512</v>
      </c>
      <c r="M4550" s="2">
        <f t="shared" si="869"/>
        <v>756</v>
      </c>
      <c r="N4550" s="2">
        <f t="shared" si="870"/>
        <v>756</v>
      </c>
      <c r="O4550" s="2">
        <f t="shared" si="871"/>
        <v>0</v>
      </c>
      <c r="P4550" s="2">
        <f t="shared" si="872"/>
        <v>9912</v>
      </c>
      <c r="Q4550" s="14">
        <f t="shared" si="873"/>
        <v>0</v>
      </c>
    </row>
    <row r="4551" spans="1:17" x14ac:dyDescent="0.25">
      <c r="A4551" s="2" t="str">
        <f t="shared" si="837"/>
        <v>012020</v>
      </c>
      <c r="B4551" s="11">
        <v>43858</v>
      </c>
      <c r="C4551" s="2" t="s">
        <v>224</v>
      </c>
      <c r="D4551" s="2" t="s">
        <v>222</v>
      </c>
      <c r="E4551" s="2" t="s">
        <v>6550</v>
      </c>
      <c r="F4551" s="2">
        <v>7646</v>
      </c>
      <c r="J4551" s="2">
        <v>6480</v>
      </c>
      <c r="L4551" s="2">
        <f t="shared" ref="L4551:L4565" si="874">+(H4551*$H$1/100)+(I4551*$I$1/100)+(J4551*$J$1/100)+(K4551*$K$1/100)</f>
        <v>1166.4000000000001</v>
      </c>
      <c r="M4551" s="2">
        <f t="shared" ref="M4551:M4565" si="875">+IF(VALUE(LEFT(D4551,2))=33,L4551/2,0)</f>
        <v>583.20000000000005</v>
      </c>
      <c r="N4551" s="2">
        <f t="shared" ref="N4551:N4565" si="876">+M4551</f>
        <v>583.20000000000005</v>
      </c>
      <c r="O4551" s="2">
        <f t="shared" ref="O4551:O4565" si="877">+IF(VALUE(LEFT(D4551,2))=33,0,L4551)</f>
        <v>0</v>
      </c>
      <c r="P4551" s="2">
        <f t="shared" ref="P4551:P4565" si="878">H4551+I4551+J4551+K4551+L4551+G4551</f>
        <v>7646.4</v>
      </c>
      <c r="Q4551" s="14">
        <f t="shared" ref="Q4551:Q4565" si="879">P4551-F4551</f>
        <v>0.3999999999996362</v>
      </c>
    </row>
    <row r="4552" spans="1:17" x14ac:dyDescent="0.25">
      <c r="A4552" s="2" t="str">
        <f t="shared" si="837"/>
        <v>022020</v>
      </c>
      <c r="B4552" s="11">
        <v>43883</v>
      </c>
      <c r="C4552" s="2" t="s">
        <v>863</v>
      </c>
      <c r="D4552" s="2" t="s">
        <v>222</v>
      </c>
      <c r="E4552" s="2" t="s">
        <v>6550</v>
      </c>
      <c r="F4552" s="2">
        <v>2478</v>
      </c>
      <c r="J4552" s="2">
        <v>2100</v>
      </c>
      <c r="L4552" s="2">
        <f t="shared" si="874"/>
        <v>378</v>
      </c>
      <c r="M4552" s="2">
        <f t="shared" si="875"/>
        <v>189</v>
      </c>
      <c r="N4552" s="2">
        <f t="shared" si="876"/>
        <v>189</v>
      </c>
      <c r="O4552" s="2">
        <f t="shared" si="877"/>
        <v>0</v>
      </c>
      <c r="P4552" s="2">
        <f t="shared" si="878"/>
        <v>2478</v>
      </c>
      <c r="Q4552" s="14">
        <f t="shared" si="879"/>
        <v>0</v>
      </c>
    </row>
    <row r="4553" spans="1:17" x14ac:dyDescent="0.25">
      <c r="A4553" s="2" t="str">
        <f t="shared" si="837"/>
        <v>032020</v>
      </c>
      <c r="B4553" s="11">
        <v>43911</v>
      </c>
      <c r="C4553" s="2" t="s">
        <v>1458</v>
      </c>
      <c r="D4553" s="2" t="s">
        <v>222</v>
      </c>
      <c r="E4553" s="2" t="s">
        <v>6550</v>
      </c>
      <c r="F4553" s="2">
        <v>5900</v>
      </c>
      <c r="J4553" s="2">
        <v>5000</v>
      </c>
      <c r="L4553" s="2">
        <f t="shared" si="874"/>
        <v>900</v>
      </c>
      <c r="M4553" s="2">
        <f t="shared" si="875"/>
        <v>450</v>
      </c>
      <c r="N4553" s="2">
        <f t="shared" si="876"/>
        <v>450</v>
      </c>
      <c r="O4553" s="2">
        <f t="shared" si="877"/>
        <v>0</v>
      </c>
      <c r="P4553" s="2">
        <f t="shared" si="878"/>
        <v>5900</v>
      </c>
      <c r="Q4553" s="14">
        <f t="shared" si="879"/>
        <v>0</v>
      </c>
    </row>
    <row r="4554" spans="1:17" x14ac:dyDescent="0.25">
      <c r="A4554" s="2" t="str">
        <f t="shared" si="837"/>
        <v>032020</v>
      </c>
      <c r="B4554" s="11">
        <v>43911</v>
      </c>
      <c r="C4554" s="2" t="s">
        <v>1459</v>
      </c>
      <c r="D4554" s="2" t="s">
        <v>222</v>
      </c>
      <c r="E4554" s="2" t="s">
        <v>6550</v>
      </c>
      <c r="F4554" s="2">
        <v>1876</v>
      </c>
      <c r="J4554" s="2">
        <v>1590</v>
      </c>
      <c r="L4554" s="2">
        <f t="shared" si="874"/>
        <v>286.2</v>
      </c>
      <c r="M4554" s="2">
        <f t="shared" si="875"/>
        <v>143.1</v>
      </c>
      <c r="N4554" s="2">
        <f t="shared" si="876"/>
        <v>143.1</v>
      </c>
      <c r="O4554" s="2">
        <f t="shared" si="877"/>
        <v>0</v>
      </c>
      <c r="P4554" s="2">
        <f t="shared" si="878"/>
        <v>1876.2</v>
      </c>
      <c r="Q4554" s="14">
        <f t="shared" si="879"/>
        <v>0.20000000000004547</v>
      </c>
    </row>
    <row r="4555" spans="1:17" x14ac:dyDescent="0.25">
      <c r="A4555" s="2" t="str">
        <f t="shared" ref="A4555:A4598" si="880">TEXT(B4555,"MMYYYY")</f>
        <v>042019</v>
      </c>
      <c r="B4555" s="11">
        <v>43557</v>
      </c>
      <c r="C4555" s="2" t="s">
        <v>1906</v>
      </c>
      <c r="D4555" s="2" t="s">
        <v>222</v>
      </c>
      <c r="E4555" s="2" t="s">
        <v>6550</v>
      </c>
      <c r="F4555" s="2">
        <v>6018</v>
      </c>
      <c r="J4555" s="2">
        <v>5100</v>
      </c>
      <c r="L4555" s="2">
        <f t="shared" si="874"/>
        <v>918</v>
      </c>
      <c r="M4555" s="2">
        <f t="shared" si="875"/>
        <v>459</v>
      </c>
      <c r="N4555" s="2">
        <f t="shared" si="876"/>
        <v>459</v>
      </c>
      <c r="O4555" s="2">
        <f t="shared" si="877"/>
        <v>0</v>
      </c>
      <c r="P4555" s="2">
        <f t="shared" si="878"/>
        <v>6018</v>
      </c>
      <c r="Q4555" s="14">
        <f t="shared" si="879"/>
        <v>0</v>
      </c>
    </row>
    <row r="4556" spans="1:17" x14ac:dyDescent="0.25">
      <c r="A4556" s="2" t="str">
        <f t="shared" si="880"/>
        <v>052019</v>
      </c>
      <c r="B4556" s="11">
        <v>43589</v>
      </c>
      <c r="C4556" s="2" t="s">
        <v>2245</v>
      </c>
      <c r="D4556" s="2" t="s">
        <v>222</v>
      </c>
      <c r="E4556" s="2" t="s">
        <v>6550</v>
      </c>
      <c r="F4556" s="2">
        <v>10035</v>
      </c>
      <c r="J4556" s="2">
        <v>8505</v>
      </c>
      <c r="L4556" s="2">
        <f t="shared" si="874"/>
        <v>1530.9</v>
      </c>
      <c r="M4556" s="2">
        <f t="shared" si="875"/>
        <v>765.45</v>
      </c>
      <c r="N4556" s="2">
        <f t="shared" si="876"/>
        <v>765.45</v>
      </c>
      <c r="O4556" s="2">
        <f t="shared" si="877"/>
        <v>0</v>
      </c>
      <c r="P4556" s="2">
        <f t="shared" si="878"/>
        <v>10035.9</v>
      </c>
      <c r="Q4556" s="14">
        <f t="shared" si="879"/>
        <v>0.8999999999996362</v>
      </c>
    </row>
    <row r="4557" spans="1:17" x14ac:dyDescent="0.25">
      <c r="A4557" s="2" t="str">
        <f t="shared" si="880"/>
        <v>062019</v>
      </c>
      <c r="B4557" s="11">
        <v>43638</v>
      </c>
      <c r="C4557" s="2" t="s">
        <v>2719</v>
      </c>
      <c r="D4557" s="2" t="s">
        <v>222</v>
      </c>
      <c r="E4557" s="2" t="s">
        <v>6550</v>
      </c>
      <c r="F4557" s="2">
        <v>14278</v>
      </c>
      <c r="J4557" s="2">
        <v>12100</v>
      </c>
      <c r="L4557" s="2">
        <f t="shared" si="874"/>
        <v>2178</v>
      </c>
      <c r="M4557" s="2">
        <f t="shared" si="875"/>
        <v>1089</v>
      </c>
      <c r="N4557" s="2">
        <f t="shared" si="876"/>
        <v>1089</v>
      </c>
      <c r="O4557" s="2">
        <f t="shared" si="877"/>
        <v>0</v>
      </c>
      <c r="P4557" s="2">
        <f t="shared" si="878"/>
        <v>14278</v>
      </c>
      <c r="Q4557" s="14">
        <f t="shared" si="879"/>
        <v>0</v>
      </c>
    </row>
    <row r="4558" spans="1:17" x14ac:dyDescent="0.25">
      <c r="A4558" s="2" t="str">
        <f t="shared" si="880"/>
        <v>062019</v>
      </c>
      <c r="B4558" s="11">
        <v>43643</v>
      </c>
      <c r="C4558" s="2" t="s">
        <v>2720</v>
      </c>
      <c r="D4558" s="2" t="s">
        <v>222</v>
      </c>
      <c r="E4558" s="2" t="s">
        <v>6550</v>
      </c>
      <c r="F4558" s="2">
        <v>1558</v>
      </c>
      <c r="J4558" s="2">
        <v>1320</v>
      </c>
      <c r="L4558" s="2">
        <f t="shared" si="874"/>
        <v>237.6</v>
      </c>
      <c r="M4558" s="2">
        <f t="shared" si="875"/>
        <v>118.8</v>
      </c>
      <c r="N4558" s="2">
        <f t="shared" si="876"/>
        <v>118.8</v>
      </c>
      <c r="O4558" s="2">
        <f t="shared" si="877"/>
        <v>0</v>
      </c>
      <c r="P4558" s="2">
        <f t="shared" si="878"/>
        <v>1557.6</v>
      </c>
      <c r="Q4558" s="14">
        <f t="shared" si="879"/>
        <v>-0.40000000000009095</v>
      </c>
    </row>
    <row r="4559" spans="1:17" x14ac:dyDescent="0.25">
      <c r="A4559" s="2" t="str">
        <f t="shared" si="880"/>
        <v>062019</v>
      </c>
      <c r="B4559" s="11">
        <v>43645</v>
      </c>
      <c r="C4559" s="2" t="s">
        <v>2721</v>
      </c>
      <c r="D4559" s="2" t="s">
        <v>222</v>
      </c>
      <c r="E4559" s="2" t="s">
        <v>6550</v>
      </c>
      <c r="F4559" s="2">
        <v>7757</v>
      </c>
      <c r="J4559" s="2">
        <v>6575</v>
      </c>
      <c r="L4559" s="2">
        <f t="shared" si="874"/>
        <v>1183.5</v>
      </c>
      <c r="M4559" s="2">
        <f t="shared" si="875"/>
        <v>591.75</v>
      </c>
      <c r="N4559" s="2">
        <f t="shared" si="876"/>
        <v>591.75</v>
      </c>
      <c r="O4559" s="2">
        <f t="shared" si="877"/>
        <v>0</v>
      </c>
      <c r="P4559" s="2">
        <f t="shared" si="878"/>
        <v>7758.5</v>
      </c>
      <c r="Q4559" s="14">
        <f t="shared" si="879"/>
        <v>1.5</v>
      </c>
    </row>
    <row r="4560" spans="1:17" x14ac:dyDescent="0.25">
      <c r="A4560" s="2" t="str">
        <f t="shared" si="880"/>
        <v>062019</v>
      </c>
      <c r="B4560" s="11">
        <v>43645</v>
      </c>
      <c r="C4560" s="2" t="s">
        <v>2722</v>
      </c>
      <c r="D4560" s="2" t="s">
        <v>222</v>
      </c>
      <c r="E4560" s="2" t="s">
        <v>6550</v>
      </c>
      <c r="F4560" s="2">
        <v>1711</v>
      </c>
      <c r="J4560" s="2">
        <v>1450</v>
      </c>
      <c r="L4560" s="2">
        <f t="shared" si="874"/>
        <v>261</v>
      </c>
      <c r="M4560" s="2">
        <f t="shared" si="875"/>
        <v>130.5</v>
      </c>
      <c r="N4560" s="2">
        <f t="shared" si="876"/>
        <v>130.5</v>
      </c>
      <c r="O4560" s="2">
        <f t="shared" si="877"/>
        <v>0</v>
      </c>
      <c r="P4560" s="2">
        <f t="shared" si="878"/>
        <v>1711</v>
      </c>
      <c r="Q4560" s="14">
        <f t="shared" si="879"/>
        <v>0</v>
      </c>
    </row>
    <row r="4561" spans="1:17" x14ac:dyDescent="0.25">
      <c r="A4561" s="2" t="str">
        <f t="shared" si="880"/>
        <v>072019</v>
      </c>
      <c r="B4561" s="11">
        <v>43668</v>
      </c>
      <c r="C4561" s="2" t="s">
        <v>3184</v>
      </c>
      <c r="D4561" s="2" t="s">
        <v>222</v>
      </c>
      <c r="E4561" s="2" t="s">
        <v>6550</v>
      </c>
      <c r="F4561" s="2">
        <v>12036</v>
      </c>
      <c r="J4561" s="2">
        <v>10200</v>
      </c>
      <c r="L4561" s="2">
        <f t="shared" si="874"/>
        <v>1836</v>
      </c>
      <c r="M4561" s="2">
        <f t="shared" si="875"/>
        <v>918</v>
      </c>
      <c r="N4561" s="2">
        <f t="shared" si="876"/>
        <v>918</v>
      </c>
      <c r="O4561" s="2">
        <f t="shared" si="877"/>
        <v>0</v>
      </c>
      <c r="P4561" s="2">
        <f t="shared" si="878"/>
        <v>12036</v>
      </c>
      <c r="Q4561" s="14">
        <f t="shared" si="879"/>
        <v>0</v>
      </c>
    </row>
    <row r="4562" spans="1:17" x14ac:dyDescent="0.25">
      <c r="A4562" s="2" t="str">
        <f t="shared" si="880"/>
        <v>072019</v>
      </c>
      <c r="B4562" s="11">
        <v>43674</v>
      </c>
      <c r="C4562" s="2" t="s">
        <v>3185</v>
      </c>
      <c r="D4562" s="2" t="s">
        <v>222</v>
      </c>
      <c r="E4562" s="2" t="s">
        <v>6550</v>
      </c>
      <c r="F4562" s="2">
        <v>6018</v>
      </c>
      <c r="J4562" s="2">
        <v>5100</v>
      </c>
      <c r="L4562" s="2">
        <f t="shared" si="874"/>
        <v>918</v>
      </c>
      <c r="M4562" s="2">
        <f t="shared" si="875"/>
        <v>459</v>
      </c>
      <c r="N4562" s="2">
        <f t="shared" si="876"/>
        <v>459</v>
      </c>
      <c r="O4562" s="2">
        <f t="shared" si="877"/>
        <v>0</v>
      </c>
      <c r="P4562" s="2">
        <f t="shared" si="878"/>
        <v>6018</v>
      </c>
      <c r="Q4562" s="14">
        <f t="shared" si="879"/>
        <v>0</v>
      </c>
    </row>
    <row r="4563" spans="1:17" x14ac:dyDescent="0.25">
      <c r="A4563" s="2" t="str">
        <f t="shared" si="880"/>
        <v>092019</v>
      </c>
      <c r="B4563" s="11">
        <v>43712</v>
      </c>
      <c r="C4563" s="2" t="s">
        <v>4078</v>
      </c>
      <c r="D4563" s="2" t="s">
        <v>222</v>
      </c>
      <c r="E4563" s="2" t="s">
        <v>6550</v>
      </c>
      <c r="F4563" s="2">
        <v>6018</v>
      </c>
      <c r="J4563" s="2">
        <v>5100</v>
      </c>
      <c r="L4563" s="2">
        <f t="shared" si="874"/>
        <v>918</v>
      </c>
      <c r="M4563" s="2">
        <f t="shared" si="875"/>
        <v>459</v>
      </c>
      <c r="N4563" s="2">
        <f t="shared" si="876"/>
        <v>459</v>
      </c>
      <c r="O4563" s="2">
        <f t="shared" si="877"/>
        <v>0</v>
      </c>
      <c r="P4563" s="2">
        <f t="shared" si="878"/>
        <v>6018</v>
      </c>
      <c r="Q4563" s="14">
        <f t="shared" si="879"/>
        <v>0</v>
      </c>
    </row>
    <row r="4564" spans="1:17" x14ac:dyDescent="0.25">
      <c r="A4564" s="2" t="str">
        <f t="shared" si="880"/>
        <v>092019</v>
      </c>
      <c r="B4564" s="11">
        <v>43736</v>
      </c>
      <c r="C4564" s="2" t="s">
        <v>1249</v>
      </c>
      <c r="D4564" s="2" t="s">
        <v>222</v>
      </c>
      <c r="E4564" s="2" t="s">
        <v>6550</v>
      </c>
      <c r="F4564" s="2">
        <v>2596</v>
      </c>
      <c r="J4564" s="2">
        <v>2200</v>
      </c>
      <c r="L4564" s="2">
        <f t="shared" si="874"/>
        <v>396</v>
      </c>
      <c r="M4564" s="2">
        <f t="shared" si="875"/>
        <v>198</v>
      </c>
      <c r="N4564" s="2">
        <f t="shared" si="876"/>
        <v>198</v>
      </c>
      <c r="O4564" s="2">
        <f t="shared" si="877"/>
        <v>0</v>
      </c>
      <c r="P4564" s="2">
        <f t="shared" si="878"/>
        <v>2596</v>
      </c>
      <c r="Q4564" s="14">
        <f t="shared" si="879"/>
        <v>0</v>
      </c>
    </row>
    <row r="4565" spans="1:17" x14ac:dyDescent="0.25">
      <c r="A4565" s="2" t="str">
        <f t="shared" si="880"/>
        <v>112019</v>
      </c>
      <c r="B4565" s="11">
        <v>43770</v>
      </c>
      <c r="C4565" s="2" t="s">
        <v>1768</v>
      </c>
      <c r="D4565" s="2" t="s">
        <v>222</v>
      </c>
      <c r="E4565" s="2" t="s">
        <v>6550</v>
      </c>
      <c r="F4565" s="2">
        <v>5900</v>
      </c>
      <c r="J4565" s="2">
        <v>5000</v>
      </c>
      <c r="L4565" s="2">
        <f t="shared" si="874"/>
        <v>900</v>
      </c>
      <c r="M4565" s="2">
        <f t="shared" si="875"/>
        <v>450</v>
      </c>
      <c r="N4565" s="2">
        <f t="shared" si="876"/>
        <v>450</v>
      </c>
      <c r="O4565" s="2">
        <f t="shared" si="877"/>
        <v>0</v>
      </c>
      <c r="P4565" s="2">
        <f t="shared" si="878"/>
        <v>5900</v>
      </c>
      <c r="Q4565" s="14">
        <f t="shared" si="879"/>
        <v>0</v>
      </c>
    </row>
    <row r="4566" spans="1:17" x14ac:dyDescent="0.25">
      <c r="A4566" s="2" t="str">
        <f t="shared" si="880"/>
        <v>012020</v>
      </c>
      <c r="B4566" s="11">
        <v>43860</v>
      </c>
      <c r="C4566" s="2" t="s">
        <v>1665</v>
      </c>
      <c r="D4566" s="2" t="s">
        <v>1663</v>
      </c>
      <c r="E4566" s="2" t="s">
        <v>6434</v>
      </c>
      <c r="F4566" s="2">
        <v>11328</v>
      </c>
      <c r="J4566" s="2">
        <v>9600</v>
      </c>
      <c r="L4566" s="2">
        <f t="shared" ref="L4566:L4573" si="881">+(H4566*$H$1/100)+(I4566*$I$1/100)+(J4566*$J$1/100)+(K4566*$K$1/100)</f>
        <v>1728</v>
      </c>
      <c r="M4566" s="2">
        <f t="shared" ref="M4566:M4573" si="882">+IF(VALUE(LEFT(D4566,2))=33,L4566/2,0)</f>
        <v>864</v>
      </c>
      <c r="N4566" s="2">
        <f t="shared" ref="N4566:N4573" si="883">+M4566</f>
        <v>864</v>
      </c>
      <c r="O4566" s="2">
        <f t="shared" ref="O4566:O4573" si="884">+IF(VALUE(LEFT(D4566,2))=33,0,L4566)</f>
        <v>0</v>
      </c>
      <c r="P4566" s="2">
        <f t="shared" ref="P4566:P4573" si="885">H4566+I4566+J4566+K4566+L4566+G4566</f>
        <v>11328</v>
      </c>
      <c r="Q4566" s="14">
        <f t="shared" ref="Q4566:Q4573" si="886">P4566-F4566</f>
        <v>0</v>
      </c>
    </row>
    <row r="4567" spans="1:17" x14ac:dyDescent="0.25">
      <c r="A4567" s="2" t="str">
        <f t="shared" si="880"/>
        <v>032020</v>
      </c>
      <c r="B4567" s="11">
        <v>43894</v>
      </c>
      <c r="C4567" s="2" t="s">
        <v>1666</v>
      </c>
      <c r="D4567" s="2" t="s">
        <v>1663</v>
      </c>
      <c r="E4567" s="2" t="s">
        <v>6434</v>
      </c>
      <c r="F4567" s="2">
        <v>6726</v>
      </c>
      <c r="J4567" s="2">
        <v>5700</v>
      </c>
      <c r="L4567" s="2">
        <f t="shared" si="881"/>
        <v>1026</v>
      </c>
      <c r="M4567" s="2">
        <f t="shared" si="882"/>
        <v>513</v>
      </c>
      <c r="N4567" s="2">
        <f t="shared" si="883"/>
        <v>513</v>
      </c>
      <c r="O4567" s="2">
        <f t="shared" si="884"/>
        <v>0</v>
      </c>
      <c r="P4567" s="2">
        <f t="shared" si="885"/>
        <v>6726</v>
      </c>
      <c r="Q4567" s="14">
        <f t="shared" si="886"/>
        <v>0</v>
      </c>
    </row>
    <row r="4568" spans="1:17" x14ac:dyDescent="0.25">
      <c r="A4568" s="2" t="str">
        <f t="shared" si="880"/>
        <v>032020</v>
      </c>
      <c r="B4568" s="11">
        <v>43907</v>
      </c>
      <c r="C4568" s="2" t="s">
        <v>1667</v>
      </c>
      <c r="D4568" s="2" t="s">
        <v>1663</v>
      </c>
      <c r="E4568" s="2" t="s">
        <v>6434</v>
      </c>
      <c r="F4568" s="2">
        <v>5829.2</v>
      </c>
      <c r="J4568" s="2">
        <v>4940</v>
      </c>
      <c r="L4568" s="2">
        <f t="shared" si="881"/>
        <v>889.2</v>
      </c>
      <c r="M4568" s="2">
        <f t="shared" si="882"/>
        <v>444.6</v>
      </c>
      <c r="N4568" s="2">
        <f t="shared" si="883"/>
        <v>444.6</v>
      </c>
      <c r="O4568" s="2">
        <f t="shared" si="884"/>
        <v>0</v>
      </c>
      <c r="P4568" s="2">
        <f t="shared" si="885"/>
        <v>5829.2</v>
      </c>
      <c r="Q4568" s="14">
        <f t="shared" si="886"/>
        <v>0</v>
      </c>
    </row>
    <row r="4569" spans="1:17" x14ac:dyDescent="0.25">
      <c r="A4569" s="2" t="str">
        <f t="shared" si="880"/>
        <v>052019</v>
      </c>
      <c r="B4569" s="11">
        <v>43602</v>
      </c>
      <c r="C4569" s="2" t="s">
        <v>2952</v>
      </c>
      <c r="D4569" s="2" t="s">
        <v>1663</v>
      </c>
      <c r="E4569" s="2" t="s">
        <v>6434</v>
      </c>
      <c r="F4569" s="2">
        <v>28214</v>
      </c>
      <c r="J4569" s="2">
        <v>23910</v>
      </c>
      <c r="L4569" s="2">
        <f t="shared" si="881"/>
        <v>4303.8</v>
      </c>
      <c r="M4569" s="2">
        <f t="shared" si="882"/>
        <v>2151.9</v>
      </c>
      <c r="N4569" s="2">
        <f t="shared" si="883"/>
        <v>2151.9</v>
      </c>
      <c r="O4569" s="2">
        <f t="shared" si="884"/>
        <v>0</v>
      </c>
      <c r="P4569" s="2">
        <f t="shared" si="885"/>
        <v>28213.8</v>
      </c>
      <c r="Q4569" s="14">
        <f t="shared" si="886"/>
        <v>-0.2000000000007276</v>
      </c>
    </row>
    <row r="4570" spans="1:17" x14ac:dyDescent="0.25">
      <c r="A4570" s="2" t="str">
        <f t="shared" si="880"/>
        <v>052019</v>
      </c>
      <c r="B4570" s="11">
        <v>43609</v>
      </c>
      <c r="C4570" s="2" t="s">
        <v>2953</v>
      </c>
      <c r="D4570" s="2" t="s">
        <v>1663</v>
      </c>
      <c r="E4570" s="2" t="s">
        <v>6434</v>
      </c>
      <c r="F4570" s="2">
        <v>45500</v>
      </c>
      <c r="J4570" s="2">
        <v>38559</v>
      </c>
      <c r="L4570" s="2">
        <f t="shared" si="881"/>
        <v>6940.62</v>
      </c>
      <c r="M4570" s="2">
        <f t="shared" si="882"/>
        <v>3470.31</v>
      </c>
      <c r="N4570" s="2">
        <f t="shared" si="883"/>
        <v>3470.31</v>
      </c>
      <c r="O4570" s="2">
        <f t="shared" si="884"/>
        <v>0</v>
      </c>
      <c r="P4570" s="2">
        <f t="shared" si="885"/>
        <v>45499.62</v>
      </c>
      <c r="Q4570" s="14">
        <f t="shared" si="886"/>
        <v>-0.37999999999738066</v>
      </c>
    </row>
    <row r="4571" spans="1:17" x14ac:dyDescent="0.25">
      <c r="A4571" s="2" t="str">
        <f t="shared" si="880"/>
        <v>062019</v>
      </c>
      <c r="B4571" s="11">
        <v>43622</v>
      </c>
      <c r="C4571" s="2" t="s">
        <v>2954</v>
      </c>
      <c r="D4571" s="2" t="s">
        <v>1663</v>
      </c>
      <c r="E4571" s="2" t="s">
        <v>6434</v>
      </c>
      <c r="F4571" s="2">
        <v>11505</v>
      </c>
      <c r="J4571" s="2">
        <v>9750</v>
      </c>
      <c r="L4571" s="2">
        <f t="shared" si="881"/>
        <v>1755</v>
      </c>
      <c r="M4571" s="2">
        <f t="shared" si="882"/>
        <v>877.5</v>
      </c>
      <c r="N4571" s="2">
        <f t="shared" si="883"/>
        <v>877.5</v>
      </c>
      <c r="O4571" s="2">
        <f t="shared" si="884"/>
        <v>0</v>
      </c>
      <c r="P4571" s="2">
        <f t="shared" si="885"/>
        <v>11505</v>
      </c>
      <c r="Q4571" s="14">
        <f t="shared" si="886"/>
        <v>0</v>
      </c>
    </row>
    <row r="4572" spans="1:17" x14ac:dyDescent="0.25">
      <c r="A4572" s="2" t="str">
        <f t="shared" si="880"/>
        <v>072019</v>
      </c>
      <c r="B4572" s="11">
        <v>43677</v>
      </c>
      <c r="C4572" s="2" t="s">
        <v>4362</v>
      </c>
      <c r="D4572" s="2" t="s">
        <v>1663</v>
      </c>
      <c r="E4572" s="2" t="s">
        <v>6434</v>
      </c>
      <c r="F4572" s="2">
        <v>1133</v>
      </c>
      <c r="J4572" s="2">
        <v>960</v>
      </c>
      <c r="L4572" s="2">
        <f t="shared" si="881"/>
        <v>172.8</v>
      </c>
      <c r="M4572" s="2">
        <f t="shared" si="882"/>
        <v>86.4</v>
      </c>
      <c r="N4572" s="2">
        <f t="shared" si="883"/>
        <v>86.4</v>
      </c>
      <c r="O4572" s="2">
        <f t="shared" si="884"/>
        <v>0</v>
      </c>
      <c r="P4572" s="2">
        <f t="shared" si="885"/>
        <v>1132.8</v>
      </c>
      <c r="Q4572" s="14">
        <f t="shared" si="886"/>
        <v>-0.20000000000004547</v>
      </c>
    </row>
    <row r="4573" spans="1:17" x14ac:dyDescent="0.25">
      <c r="A4573" s="2" t="str">
        <f t="shared" si="880"/>
        <v>082019</v>
      </c>
      <c r="B4573" s="11">
        <v>43708</v>
      </c>
      <c r="C4573" s="2" t="s">
        <v>4363</v>
      </c>
      <c r="D4573" s="2" t="s">
        <v>1663</v>
      </c>
      <c r="E4573" s="2" t="s">
        <v>6434</v>
      </c>
      <c r="F4573" s="2">
        <v>991</v>
      </c>
      <c r="J4573" s="2">
        <v>840</v>
      </c>
      <c r="L4573" s="2">
        <f t="shared" si="881"/>
        <v>151.19999999999999</v>
      </c>
      <c r="M4573" s="2">
        <f t="shared" si="882"/>
        <v>75.599999999999994</v>
      </c>
      <c r="N4573" s="2">
        <f t="shared" si="883"/>
        <v>75.599999999999994</v>
      </c>
      <c r="O4573" s="2">
        <f t="shared" si="884"/>
        <v>0</v>
      </c>
      <c r="P4573" s="2">
        <f t="shared" si="885"/>
        <v>991.2</v>
      </c>
      <c r="Q4573" s="14">
        <f t="shared" si="886"/>
        <v>0.20000000000004547</v>
      </c>
    </row>
    <row r="4574" spans="1:17" x14ac:dyDescent="0.25">
      <c r="A4574" s="2" t="str">
        <f t="shared" si="880"/>
        <v>042019</v>
      </c>
      <c r="B4574" s="11">
        <v>43569</v>
      </c>
      <c r="C4574" s="2" t="s">
        <v>2110</v>
      </c>
      <c r="D4574" s="2" t="s">
        <v>1272</v>
      </c>
      <c r="E4574" s="2" t="s">
        <v>1273</v>
      </c>
      <c r="F4574" s="2">
        <v>33630</v>
      </c>
      <c r="J4574" s="2">
        <v>28500</v>
      </c>
      <c r="L4574" s="2">
        <f t="shared" ref="L4574:L4576" si="887">+(H4574*$H$1/100)+(I4574*$I$1/100)+(J4574*$J$1/100)+(K4574*$K$1/100)</f>
        <v>5130</v>
      </c>
      <c r="M4574" s="2">
        <f t="shared" ref="M4574:M4576" si="888">+IF(VALUE(LEFT(D4574,2))=33,L4574/2,0)</f>
        <v>0</v>
      </c>
      <c r="N4574" s="2">
        <f t="shared" ref="N4574:N4576" si="889">+M4574</f>
        <v>0</v>
      </c>
      <c r="O4574" s="2">
        <f t="shared" ref="O4574:O4576" si="890">+IF(VALUE(LEFT(D4574,2))=33,0,L4574)</f>
        <v>5130</v>
      </c>
      <c r="P4574" s="2">
        <f t="shared" ref="P4574:P4576" si="891">H4574+I4574+J4574+K4574+L4574+G4574</f>
        <v>33630</v>
      </c>
      <c r="Q4574" s="14">
        <f t="shared" ref="Q4574:Q4576" si="892">P4574-F4574</f>
        <v>0</v>
      </c>
    </row>
    <row r="4575" spans="1:17" x14ac:dyDescent="0.25">
      <c r="A4575" s="2" t="str">
        <f t="shared" si="880"/>
        <v>102019</v>
      </c>
      <c r="B4575" s="11">
        <v>43752</v>
      </c>
      <c r="C4575" s="2" t="s">
        <v>4848</v>
      </c>
      <c r="D4575" s="2" t="s">
        <v>1272</v>
      </c>
      <c r="E4575" s="2" t="s">
        <v>1273</v>
      </c>
      <c r="F4575" s="2">
        <v>690300</v>
      </c>
      <c r="J4575" s="2">
        <v>585000</v>
      </c>
      <c r="L4575" s="2">
        <f t="shared" si="887"/>
        <v>105300</v>
      </c>
      <c r="M4575" s="2">
        <f t="shared" si="888"/>
        <v>0</v>
      </c>
      <c r="N4575" s="2">
        <f t="shared" si="889"/>
        <v>0</v>
      </c>
      <c r="O4575" s="2">
        <f t="shared" si="890"/>
        <v>105300</v>
      </c>
      <c r="P4575" s="2">
        <f t="shared" si="891"/>
        <v>690300</v>
      </c>
      <c r="Q4575" s="14">
        <f t="shared" si="892"/>
        <v>0</v>
      </c>
    </row>
    <row r="4576" spans="1:17" x14ac:dyDescent="0.25">
      <c r="A4576" s="2" t="str">
        <f t="shared" si="880"/>
        <v>102019</v>
      </c>
      <c r="B4576" s="11">
        <v>43755</v>
      </c>
      <c r="C4576" s="2" t="s">
        <v>4849</v>
      </c>
      <c r="D4576" s="2" t="s">
        <v>1272</v>
      </c>
      <c r="E4576" s="2" t="s">
        <v>1273</v>
      </c>
      <c r="F4576" s="2">
        <v>471705</v>
      </c>
      <c r="J4576" s="2">
        <v>399750</v>
      </c>
      <c r="L4576" s="2">
        <f t="shared" si="887"/>
        <v>71955</v>
      </c>
      <c r="M4576" s="2">
        <f t="shared" si="888"/>
        <v>0</v>
      </c>
      <c r="N4576" s="2">
        <f t="shared" si="889"/>
        <v>0</v>
      </c>
      <c r="O4576" s="2">
        <f t="shared" si="890"/>
        <v>71955</v>
      </c>
      <c r="P4576" s="2">
        <f t="shared" si="891"/>
        <v>471705</v>
      </c>
      <c r="Q4576" s="14">
        <f t="shared" si="892"/>
        <v>0</v>
      </c>
    </row>
    <row r="4577" spans="1:17" x14ac:dyDescent="0.25">
      <c r="A4577" s="2" t="str">
        <f t="shared" si="880"/>
        <v>042019</v>
      </c>
      <c r="B4577" s="11">
        <v>43581</v>
      </c>
      <c r="C4577" s="2" t="s">
        <v>2695</v>
      </c>
      <c r="D4577" s="2" t="s">
        <v>2693</v>
      </c>
      <c r="E4577" s="2" t="s">
        <v>6465</v>
      </c>
      <c r="F4577" s="2">
        <v>4543</v>
      </c>
      <c r="J4577" s="2">
        <v>3850</v>
      </c>
      <c r="L4577" s="2">
        <f t="shared" ref="L4577:L4598" si="893">+(H4577*$H$1/100)+(I4577*$I$1/100)+(J4577*$J$1/100)+(K4577*$K$1/100)</f>
        <v>693</v>
      </c>
      <c r="M4577" s="2">
        <f t="shared" ref="M4577:M4598" si="894">+IF(VALUE(LEFT(D4577,2))=33,L4577/2,0)</f>
        <v>346.5</v>
      </c>
      <c r="N4577" s="2">
        <f t="shared" ref="N4577:N4598" si="895">+M4577</f>
        <v>346.5</v>
      </c>
      <c r="O4577" s="2">
        <f t="shared" ref="O4577:O4598" si="896">+IF(VALUE(LEFT(D4577,2))=33,0,L4577)</f>
        <v>0</v>
      </c>
      <c r="P4577" s="2">
        <f t="shared" ref="P4577:P4598" si="897">H4577+I4577+J4577+K4577+L4577+G4577</f>
        <v>4543</v>
      </c>
      <c r="Q4577" s="14">
        <f t="shared" ref="Q4577:Q4598" si="898">P4577-F4577</f>
        <v>0</v>
      </c>
    </row>
    <row r="4578" spans="1:17" x14ac:dyDescent="0.25">
      <c r="A4578" s="2" t="str">
        <f t="shared" si="880"/>
        <v>052019</v>
      </c>
      <c r="B4578" s="11">
        <v>43588</v>
      </c>
      <c r="C4578" s="2" t="s">
        <v>2696</v>
      </c>
      <c r="D4578" s="2" t="s">
        <v>2693</v>
      </c>
      <c r="E4578" s="2" t="s">
        <v>6465</v>
      </c>
      <c r="F4578" s="2">
        <v>14402</v>
      </c>
      <c r="J4578" s="2">
        <v>12205</v>
      </c>
      <c r="L4578" s="2">
        <f t="shared" si="893"/>
        <v>2196.9</v>
      </c>
      <c r="M4578" s="2">
        <f t="shared" si="894"/>
        <v>1098.45</v>
      </c>
      <c r="N4578" s="2">
        <f t="shared" si="895"/>
        <v>1098.45</v>
      </c>
      <c r="O4578" s="2">
        <f t="shared" si="896"/>
        <v>0</v>
      </c>
      <c r="P4578" s="2">
        <f t="shared" si="897"/>
        <v>14401.9</v>
      </c>
      <c r="Q4578" s="14">
        <f t="shared" si="898"/>
        <v>-0.1000000000003638</v>
      </c>
    </row>
    <row r="4579" spans="1:17" x14ac:dyDescent="0.25">
      <c r="A4579" s="2" t="str">
        <f t="shared" si="880"/>
        <v>052019</v>
      </c>
      <c r="B4579" s="11">
        <v>43591</v>
      </c>
      <c r="C4579" s="2" t="s">
        <v>2697</v>
      </c>
      <c r="D4579" s="2" t="s">
        <v>2693</v>
      </c>
      <c r="E4579" s="2" t="s">
        <v>6465</v>
      </c>
      <c r="F4579" s="2">
        <v>19222</v>
      </c>
      <c r="J4579" s="2">
        <v>16290</v>
      </c>
      <c r="L4579" s="2">
        <f t="shared" si="893"/>
        <v>2932.2</v>
      </c>
      <c r="M4579" s="2">
        <f t="shared" si="894"/>
        <v>1466.1</v>
      </c>
      <c r="N4579" s="2">
        <f t="shared" si="895"/>
        <v>1466.1</v>
      </c>
      <c r="O4579" s="2">
        <f t="shared" si="896"/>
        <v>0</v>
      </c>
      <c r="P4579" s="2">
        <f t="shared" si="897"/>
        <v>19222.2</v>
      </c>
      <c r="Q4579" s="14">
        <f t="shared" si="898"/>
        <v>0.2000000000007276</v>
      </c>
    </row>
    <row r="4580" spans="1:17" x14ac:dyDescent="0.25">
      <c r="A4580" s="2" t="str">
        <f t="shared" si="880"/>
        <v>052019</v>
      </c>
      <c r="B4580" s="11">
        <v>43601</v>
      </c>
      <c r="C4580" s="2" t="s">
        <v>2698</v>
      </c>
      <c r="D4580" s="2" t="s">
        <v>2693</v>
      </c>
      <c r="E4580" s="2" t="s">
        <v>6465</v>
      </c>
      <c r="F4580" s="2">
        <v>8968</v>
      </c>
      <c r="J4580" s="2">
        <v>7600</v>
      </c>
      <c r="L4580" s="2">
        <f t="shared" si="893"/>
        <v>1368</v>
      </c>
      <c r="M4580" s="2">
        <f t="shared" si="894"/>
        <v>684</v>
      </c>
      <c r="N4580" s="2">
        <f t="shared" si="895"/>
        <v>684</v>
      </c>
      <c r="O4580" s="2">
        <f t="shared" si="896"/>
        <v>0</v>
      </c>
      <c r="P4580" s="2">
        <f t="shared" si="897"/>
        <v>8968</v>
      </c>
      <c r="Q4580" s="14">
        <f t="shared" si="898"/>
        <v>0</v>
      </c>
    </row>
    <row r="4581" spans="1:17" x14ac:dyDescent="0.25">
      <c r="A4581" s="2" t="str">
        <f t="shared" si="880"/>
        <v>052019</v>
      </c>
      <c r="B4581" s="11">
        <v>43602</v>
      </c>
      <c r="C4581" s="2" t="s">
        <v>2699</v>
      </c>
      <c r="D4581" s="2" t="s">
        <v>2693</v>
      </c>
      <c r="E4581" s="2" t="s">
        <v>6465</v>
      </c>
      <c r="F4581" s="2">
        <v>10915</v>
      </c>
      <c r="J4581" s="2">
        <v>9250</v>
      </c>
      <c r="L4581" s="2">
        <f t="shared" si="893"/>
        <v>1665</v>
      </c>
      <c r="M4581" s="2">
        <f t="shared" si="894"/>
        <v>832.5</v>
      </c>
      <c r="N4581" s="2">
        <f t="shared" si="895"/>
        <v>832.5</v>
      </c>
      <c r="O4581" s="2">
        <f t="shared" si="896"/>
        <v>0</v>
      </c>
      <c r="P4581" s="2">
        <f t="shared" si="897"/>
        <v>10915</v>
      </c>
      <c r="Q4581" s="14">
        <f t="shared" si="898"/>
        <v>0</v>
      </c>
    </row>
    <row r="4582" spans="1:17" x14ac:dyDescent="0.25">
      <c r="A4582" s="2" t="str">
        <f t="shared" si="880"/>
        <v>052019</v>
      </c>
      <c r="B4582" s="11">
        <v>43605</v>
      </c>
      <c r="C4582" s="2" t="s">
        <v>2700</v>
      </c>
      <c r="D4582" s="2" t="s">
        <v>2693</v>
      </c>
      <c r="E4582" s="2" t="s">
        <v>6465</v>
      </c>
      <c r="F4582" s="2">
        <v>4224</v>
      </c>
      <c r="J4582" s="2">
        <v>3580</v>
      </c>
      <c r="L4582" s="2">
        <f t="shared" si="893"/>
        <v>644.4</v>
      </c>
      <c r="M4582" s="2">
        <f t="shared" si="894"/>
        <v>322.2</v>
      </c>
      <c r="N4582" s="2">
        <f t="shared" si="895"/>
        <v>322.2</v>
      </c>
      <c r="O4582" s="2">
        <f t="shared" si="896"/>
        <v>0</v>
      </c>
      <c r="P4582" s="2">
        <f t="shared" si="897"/>
        <v>4224.3999999999996</v>
      </c>
      <c r="Q4582" s="14">
        <f t="shared" si="898"/>
        <v>0.3999999999996362</v>
      </c>
    </row>
    <row r="4583" spans="1:17" x14ac:dyDescent="0.25">
      <c r="A4583" s="2" t="str">
        <f t="shared" si="880"/>
        <v>052019</v>
      </c>
      <c r="B4583" s="11">
        <v>43615</v>
      </c>
      <c r="C4583" s="2" t="s">
        <v>2701</v>
      </c>
      <c r="D4583" s="2" t="s">
        <v>2693</v>
      </c>
      <c r="E4583" s="2" t="s">
        <v>6465</v>
      </c>
      <c r="F4583" s="2">
        <v>40592</v>
      </c>
      <c r="J4583" s="2">
        <v>34400</v>
      </c>
      <c r="L4583" s="2">
        <f t="shared" si="893"/>
        <v>6192</v>
      </c>
      <c r="M4583" s="2">
        <f t="shared" si="894"/>
        <v>3096</v>
      </c>
      <c r="N4583" s="2">
        <f t="shared" si="895"/>
        <v>3096</v>
      </c>
      <c r="O4583" s="2">
        <f t="shared" si="896"/>
        <v>0</v>
      </c>
      <c r="P4583" s="2">
        <f t="shared" si="897"/>
        <v>40592</v>
      </c>
      <c r="Q4583" s="14">
        <f t="shared" si="898"/>
        <v>0</v>
      </c>
    </row>
    <row r="4584" spans="1:17" x14ac:dyDescent="0.25">
      <c r="A4584" s="2" t="str">
        <f t="shared" si="880"/>
        <v>062019</v>
      </c>
      <c r="B4584" s="11">
        <v>43624</v>
      </c>
      <c r="C4584" s="2" t="s">
        <v>2702</v>
      </c>
      <c r="D4584" s="2" t="s">
        <v>2693</v>
      </c>
      <c r="E4584" s="2" t="s">
        <v>6465</v>
      </c>
      <c r="F4584" s="2">
        <v>12095</v>
      </c>
      <c r="J4584" s="2">
        <v>10250</v>
      </c>
      <c r="L4584" s="2">
        <f t="shared" si="893"/>
        <v>1845</v>
      </c>
      <c r="M4584" s="2">
        <f t="shared" si="894"/>
        <v>922.5</v>
      </c>
      <c r="N4584" s="2">
        <f t="shared" si="895"/>
        <v>922.5</v>
      </c>
      <c r="O4584" s="2">
        <f t="shared" si="896"/>
        <v>0</v>
      </c>
      <c r="P4584" s="2">
        <f t="shared" si="897"/>
        <v>12095</v>
      </c>
      <c r="Q4584" s="14">
        <f t="shared" si="898"/>
        <v>0</v>
      </c>
    </row>
    <row r="4585" spans="1:17" x14ac:dyDescent="0.25">
      <c r="A4585" s="2" t="str">
        <f t="shared" si="880"/>
        <v>062019</v>
      </c>
      <c r="B4585" s="11">
        <v>43630</v>
      </c>
      <c r="C4585" s="2" t="s">
        <v>2703</v>
      </c>
      <c r="D4585" s="2" t="s">
        <v>2693</v>
      </c>
      <c r="E4585" s="2" t="s">
        <v>6465</v>
      </c>
      <c r="F4585" s="2">
        <v>13664</v>
      </c>
      <c r="J4585" s="2">
        <v>11580</v>
      </c>
      <c r="L4585" s="2">
        <f t="shared" si="893"/>
        <v>2084.4</v>
      </c>
      <c r="M4585" s="2">
        <f t="shared" si="894"/>
        <v>1042.2</v>
      </c>
      <c r="N4585" s="2">
        <f t="shared" si="895"/>
        <v>1042.2</v>
      </c>
      <c r="O4585" s="2">
        <f t="shared" si="896"/>
        <v>0</v>
      </c>
      <c r="P4585" s="2">
        <f t="shared" si="897"/>
        <v>13664.4</v>
      </c>
      <c r="Q4585" s="14">
        <f t="shared" si="898"/>
        <v>0.3999999999996362</v>
      </c>
    </row>
    <row r="4586" spans="1:17" x14ac:dyDescent="0.25">
      <c r="A4586" s="2" t="str">
        <f t="shared" si="880"/>
        <v>062019</v>
      </c>
      <c r="B4586" s="11">
        <v>43638</v>
      </c>
      <c r="C4586" s="2" t="s">
        <v>2704</v>
      </c>
      <c r="D4586" s="2" t="s">
        <v>2693</v>
      </c>
      <c r="E4586" s="2" t="s">
        <v>6465</v>
      </c>
      <c r="F4586" s="2">
        <v>19918</v>
      </c>
      <c r="J4586" s="2">
        <v>16880</v>
      </c>
      <c r="L4586" s="2">
        <f t="shared" si="893"/>
        <v>3038.4</v>
      </c>
      <c r="M4586" s="2">
        <f t="shared" si="894"/>
        <v>1519.2</v>
      </c>
      <c r="N4586" s="2">
        <f t="shared" si="895"/>
        <v>1519.2</v>
      </c>
      <c r="O4586" s="2">
        <f t="shared" si="896"/>
        <v>0</v>
      </c>
      <c r="P4586" s="2">
        <f t="shared" si="897"/>
        <v>19918.400000000001</v>
      </c>
      <c r="Q4586" s="14">
        <f t="shared" si="898"/>
        <v>0.40000000000145519</v>
      </c>
    </row>
    <row r="4587" spans="1:17" x14ac:dyDescent="0.25">
      <c r="A4587" s="2" t="str">
        <f t="shared" si="880"/>
        <v>062019</v>
      </c>
      <c r="B4587" s="11">
        <v>43641</v>
      </c>
      <c r="C4587" s="2" t="s">
        <v>2705</v>
      </c>
      <c r="D4587" s="2" t="s">
        <v>2693</v>
      </c>
      <c r="E4587" s="2" t="s">
        <v>6465</v>
      </c>
      <c r="F4587" s="2">
        <v>19470</v>
      </c>
      <c r="J4587" s="2">
        <v>16500</v>
      </c>
      <c r="L4587" s="2">
        <f t="shared" si="893"/>
        <v>2970</v>
      </c>
      <c r="M4587" s="2">
        <f t="shared" si="894"/>
        <v>1485</v>
      </c>
      <c r="N4587" s="2">
        <f t="shared" si="895"/>
        <v>1485</v>
      </c>
      <c r="O4587" s="2">
        <f t="shared" si="896"/>
        <v>0</v>
      </c>
      <c r="P4587" s="2">
        <f t="shared" si="897"/>
        <v>19470</v>
      </c>
      <c r="Q4587" s="14">
        <f t="shared" si="898"/>
        <v>0</v>
      </c>
    </row>
    <row r="4588" spans="1:17" x14ac:dyDescent="0.25">
      <c r="A4588" s="2" t="str">
        <f t="shared" si="880"/>
        <v>072019</v>
      </c>
      <c r="B4588" s="11">
        <v>43656</v>
      </c>
      <c r="C4588" s="2" t="s">
        <v>4039</v>
      </c>
      <c r="D4588" s="2" t="s">
        <v>2693</v>
      </c>
      <c r="E4588" s="2" t="s">
        <v>6465</v>
      </c>
      <c r="F4588" s="2">
        <v>21978</v>
      </c>
      <c r="J4588" s="2">
        <v>18625</v>
      </c>
      <c r="L4588" s="2">
        <f t="shared" si="893"/>
        <v>3352.5</v>
      </c>
      <c r="M4588" s="2">
        <f t="shared" si="894"/>
        <v>1676.25</v>
      </c>
      <c r="N4588" s="2">
        <f t="shared" si="895"/>
        <v>1676.25</v>
      </c>
      <c r="O4588" s="2">
        <f t="shared" si="896"/>
        <v>0</v>
      </c>
      <c r="P4588" s="2">
        <f t="shared" si="897"/>
        <v>21977.5</v>
      </c>
      <c r="Q4588" s="14">
        <f t="shared" si="898"/>
        <v>-0.5</v>
      </c>
    </row>
    <row r="4589" spans="1:17" x14ac:dyDescent="0.25">
      <c r="A4589" s="2" t="str">
        <f t="shared" si="880"/>
        <v>072019</v>
      </c>
      <c r="B4589" s="11">
        <v>43661</v>
      </c>
      <c r="C4589" s="2" t="s">
        <v>4040</v>
      </c>
      <c r="D4589" s="2" t="s">
        <v>2693</v>
      </c>
      <c r="E4589" s="2" t="s">
        <v>6465</v>
      </c>
      <c r="F4589" s="2">
        <v>12473</v>
      </c>
      <c r="J4589" s="2">
        <v>10570</v>
      </c>
      <c r="L4589" s="2">
        <f t="shared" si="893"/>
        <v>1902.6</v>
      </c>
      <c r="M4589" s="2">
        <f t="shared" si="894"/>
        <v>951.3</v>
      </c>
      <c r="N4589" s="2">
        <f t="shared" si="895"/>
        <v>951.3</v>
      </c>
      <c r="O4589" s="2">
        <f t="shared" si="896"/>
        <v>0</v>
      </c>
      <c r="P4589" s="2">
        <f t="shared" si="897"/>
        <v>12472.6</v>
      </c>
      <c r="Q4589" s="14">
        <f t="shared" si="898"/>
        <v>-0.3999999999996362</v>
      </c>
    </row>
    <row r="4590" spans="1:17" x14ac:dyDescent="0.25">
      <c r="A4590" s="2" t="str">
        <f t="shared" si="880"/>
        <v>072019</v>
      </c>
      <c r="B4590" s="11">
        <v>43668</v>
      </c>
      <c r="C4590" s="2" t="s">
        <v>4041</v>
      </c>
      <c r="D4590" s="2" t="s">
        <v>2693</v>
      </c>
      <c r="E4590" s="2" t="s">
        <v>6465</v>
      </c>
      <c r="F4590" s="2">
        <v>10968</v>
      </c>
      <c r="J4590" s="2">
        <v>9295</v>
      </c>
      <c r="L4590" s="2">
        <f t="shared" si="893"/>
        <v>1673.1</v>
      </c>
      <c r="M4590" s="2">
        <f t="shared" si="894"/>
        <v>836.55</v>
      </c>
      <c r="N4590" s="2">
        <f t="shared" si="895"/>
        <v>836.55</v>
      </c>
      <c r="O4590" s="2">
        <f t="shared" si="896"/>
        <v>0</v>
      </c>
      <c r="P4590" s="2">
        <f t="shared" si="897"/>
        <v>10968.1</v>
      </c>
      <c r="Q4590" s="14">
        <f t="shared" si="898"/>
        <v>0.1000000000003638</v>
      </c>
    </row>
    <row r="4591" spans="1:17" x14ac:dyDescent="0.25">
      <c r="A4591" s="2" t="str">
        <f t="shared" si="880"/>
        <v>082019</v>
      </c>
      <c r="B4591" s="11">
        <v>43684</v>
      </c>
      <c r="C4591" s="2" t="s">
        <v>4042</v>
      </c>
      <c r="D4591" s="2" t="s">
        <v>2693</v>
      </c>
      <c r="E4591" s="2" t="s">
        <v>6465</v>
      </c>
      <c r="F4591" s="2">
        <v>12685</v>
      </c>
      <c r="J4591" s="2">
        <v>10750</v>
      </c>
      <c r="L4591" s="2">
        <f t="shared" si="893"/>
        <v>1935</v>
      </c>
      <c r="M4591" s="2">
        <f t="shared" si="894"/>
        <v>967.5</v>
      </c>
      <c r="N4591" s="2">
        <f t="shared" si="895"/>
        <v>967.5</v>
      </c>
      <c r="O4591" s="2">
        <f t="shared" si="896"/>
        <v>0</v>
      </c>
      <c r="P4591" s="2">
        <f t="shared" si="897"/>
        <v>12685</v>
      </c>
      <c r="Q4591" s="14">
        <f t="shared" si="898"/>
        <v>0</v>
      </c>
    </row>
    <row r="4592" spans="1:17" x14ac:dyDescent="0.25">
      <c r="A4592" s="2" t="str">
        <f t="shared" si="880"/>
        <v>082019</v>
      </c>
      <c r="B4592" s="11">
        <v>43689</v>
      </c>
      <c r="C4592" s="2" t="s">
        <v>4043</v>
      </c>
      <c r="D4592" s="2" t="s">
        <v>2693</v>
      </c>
      <c r="E4592" s="2" t="s">
        <v>6465</v>
      </c>
      <c r="F4592" s="2">
        <v>6962</v>
      </c>
      <c r="J4592" s="2">
        <v>5900</v>
      </c>
      <c r="L4592" s="2">
        <f t="shared" si="893"/>
        <v>1062</v>
      </c>
      <c r="M4592" s="2">
        <f t="shared" si="894"/>
        <v>531</v>
      </c>
      <c r="N4592" s="2">
        <f t="shared" si="895"/>
        <v>531</v>
      </c>
      <c r="O4592" s="2">
        <f t="shared" si="896"/>
        <v>0</v>
      </c>
      <c r="P4592" s="2">
        <f t="shared" si="897"/>
        <v>6962</v>
      </c>
      <c r="Q4592" s="14">
        <f t="shared" si="898"/>
        <v>0</v>
      </c>
    </row>
    <row r="4593" spans="1:17" x14ac:dyDescent="0.25">
      <c r="A4593" s="2" t="str">
        <f t="shared" si="880"/>
        <v>082019</v>
      </c>
      <c r="B4593" s="11">
        <v>43697</v>
      </c>
      <c r="C4593" s="2" t="s">
        <v>4044</v>
      </c>
      <c r="D4593" s="2" t="s">
        <v>2693</v>
      </c>
      <c r="E4593" s="2" t="s">
        <v>6465</v>
      </c>
      <c r="F4593" s="2">
        <v>8319</v>
      </c>
      <c r="J4593" s="2">
        <v>7050</v>
      </c>
      <c r="L4593" s="2">
        <f t="shared" si="893"/>
        <v>1269</v>
      </c>
      <c r="M4593" s="2">
        <f t="shared" si="894"/>
        <v>634.5</v>
      </c>
      <c r="N4593" s="2">
        <f t="shared" si="895"/>
        <v>634.5</v>
      </c>
      <c r="O4593" s="2">
        <f t="shared" si="896"/>
        <v>0</v>
      </c>
      <c r="P4593" s="2">
        <f t="shared" si="897"/>
        <v>8319</v>
      </c>
      <c r="Q4593" s="14">
        <f t="shared" si="898"/>
        <v>0</v>
      </c>
    </row>
    <row r="4594" spans="1:17" x14ac:dyDescent="0.25">
      <c r="A4594" s="2" t="str">
        <f t="shared" si="880"/>
        <v>082019</v>
      </c>
      <c r="B4594" s="11">
        <v>43703</v>
      </c>
      <c r="C4594" s="2" t="s">
        <v>4045</v>
      </c>
      <c r="D4594" s="2" t="s">
        <v>2693</v>
      </c>
      <c r="E4594" s="2" t="s">
        <v>6465</v>
      </c>
      <c r="F4594" s="2">
        <v>14296</v>
      </c>
      <c r="J4594" s="2">
        <v>12115</v>
      </c>
      <c r="L4594" s="2">
        <f t="shared" si="893"/>
        <v>2180.6999999999998</v>
      </c>
      <c r="M4594" s="2">
        <f t="shared" si="894"/>
        <v>1090.3499999999999</v>
      </c>
      <c r="N4594" s="2">
        <f t="shared" si="895"/>
        <v>1090.3499999999999</v>
      </c>
      <c r="O4594" s="2">
        <f t="shared" si="896"/>
        <v>0</v>
      </c>
      <c r="P4594" s="2">
        <f t="shared" si="897"/>
        <v>14295.7</v>
      </c>
      <c r="Q4594" s="14">
        <f t="shared" si="898"/>
        <v>-0.2999999999992724</v>
      </c>
    </row>
    <row r="4595" spans="1:17" x14ac:dyDescent="0.25">
      <c r="A4595" s="2" t="str">
        <f t="shared" si="880"/>
        <v>092019</v>
      </c>
      <c r="B4595" s="11">
        <v>43722</v>
      </c>
      <c r="C4595" s="2" t="s">
        <v>4046</v>
      </c>
      <c r="D4595" s="2" t="s">
        <v>2693</v>
      </c>
      <c r="E4595" s="2" t="s">
        <v>6465</v>
      </c>
      <c r="F4595" s="2">
        <v>6584</v>
      </c>
      <c r="J4595" s="2">
        <v>5580</v>
      </c>
      <c r="L4595" s="2">
        <f t="shared" si="893"/>
        <v>1004.4</v>
      </c>
      <c r="M4595" s="2">
        <f t="shared" si="894"/>
        <v>502.2</v>
      </c>
      <c r="N4595" s="2">
        <f t="shared" si="895"/>
        <v>502.2</v>
      </c>
      <c r="O4595" s="2">
        <f t="shared" si="896"/>
        <v>0</v>
      </c>
      <c r="P4595" s="2">
        <f t="shared" si="897"/>
        <v>6584.4</v>
      </c>
      <c r="Q4595" s="14">
        <f t="shared" si="898"/>
        <v>0.3999999999996362</v>
      </c>
    </row>
    <row r="4596" spans="1:17" x14ac:dyDescent="0.25">
      <c r="A4596" s="2" t="str">
        <f t="shared" si="880"/>
        <v>102019</v>
      </c>
      <c r="B4596" s="11">
        <v>43746</v>
      </c>
      <c r="C4596" s="2" t="s">
        <v>5378</v>
      </c>
      <c r="D4596" s="2" t="s">
        <v>2693</v>
      </c>
      <c r="E4596" s="2" t="s">
        <v>6465</v>
      </c>
      <c r="F4596" s="2">
        <v>7800</v>
      </c>
      <c r="J4596" s="2">
        <v>6610</v>
      </c>
      <c r="L4596" s="2">
        <f t="shared" si="893"/>
        <v>1189.8</v>
      </c>
      <c r="M4596" s="2">
        <f t="shared" si="894"/>
        <v>594.9</v>
      </c>
      <c r="N4596" s="2">
        <f t="shared" si="895"/>
        <v>594.9</v>
      </c>
      <c r="O4596" s="2">
        <f t="shared" si="896"/>
        <v>0</v>
      </c>
      <c r="P4596" s="2">
        <f t="shared" si="897"/>
        <v>7799.8</v>
      </c>
      <c r="Q4596" s="14">
        <f t="shared" si="898"/>
        <v>-0.1999999999998181</v>
      </c>
    </row>
    <row r="4597" spans="1:17" x14ac:dyDescent="0.25">
      <c r="A4597" s="2" t="str">
        <f t="shared" si="880"/>
        <v>102019</v>
      </c>
      <c r="B4597" s="11">
        <v>43763</v>
      </c>
      <c r="C4597" s="2" t="s">
        <v>5379</v>
      </c>
      <c r="D4597" s="2" t="s">
        <v>2693</v>
      </c>
      <c r="E4597" s="2" t="s">
        <v>6465</v>
      </c>
      <c r="F4597" s="2">
        <v>13169</v>
      </c>
      <c r="J4597" s="2">
        <v>11160</v>
      </c>
      <c r="L4597" s="2">
        <f t="shared" si="893"/>
        <v>2008.8</v>
      </c>
      <c r="M4597" s="2">
        <f t="shared" si="894"/>
        <v>1004.4</v>
      </c>
      <c r="N4597" s="2">
        <f t="shared" si="895"/>
        <v>1004.4</v>
      </c>
      <c r="O4597" s="2">
        <f t="shared" si="896"/>
        <v>0</v>
      </c>
      <c r="P4597" s="2">
        <f t="shared" si="897"/>
        <v>13168.8</v>
      </c>
      <c r="Q4597" s="14">
        <f t="shared" si="898"/>
        <v>-0.2000000000007276</v>
      </c>
    </row>
    <row r="4598" spans="1:17" x14ac:dyDescent="0.25">
      <c r="A4598" s="2" t="str">
        <f t="shared" si="880"/>
        <v>112019</v>
      </c>
      <c r="B4598" s="11">
        <v>43780</v>
      </c>
      <c r="C4598" s="2" t="s">
        <v>5380</v>
      </c>
      <c r="D4598" s="2" t="s">
        <v>2693</v>
      </c>
      <c r="E4598" s="2" t="s">
        <v>6465</v>
      </c>
      <c r="F4598" s="2">
        <v>13216</v>
      </c>
      <c r="J4598" s="2">
        <v>11200</v>
      </c>
      <c r="L4598" s="2">
        <f t="shared" si="893"/>
        <v>2016</v>
      </c>
      <c r="M4598" s="2">
        <f t="shared" si="894"/>
        <v>1008</v>
      </c>
      <c r="N4598" s="2">
        <f t="shared" si="895"/>
        <v>1008</v>
      </c>
      <c r="O4598" s="2">
        <f t="shared" si="896"/>
        <v>0</v>
      </c>
      <c r="P4598" s="2">
        <f t="shared" si="897"/>
        <v>13216</v>
      </c>
      <c r="Q4598" s="14">
        <f t="shared" si="898"/>
        <v>0</v>
      </c>
    </row>
    <row r="4599" spans="1:17" x14ac:dyDescent="0.25">
      <c r="B4599" s="11">
        <v>43589</v>
      </c>
      <c r="C4599" s="2" t="s">
        <v>2237</v>
      </c>
      <c r="D4599" s="2" t="s">
        <v>2235</v>
      </c>
      <c r="E4599" s="2" t="s">
        <v>2236</v>
      </c>
      <c r="F4599" s="2">
        <v>13452</v>
      </c>
      <c r="J4599" s="2">
        <v>11400</v>
      </c>
      <c r="L4599" s="2">
        <f t="shared" ref="L4599:L4602" si="899">+(H4599*$H$1/100)+(I4599*$I$1/100)+(J4599*$J$1/100)+(K4599*$K$1/100)</f>
        <v>2052</v>
      </c>
      <c r="M4599" s="2">
        <f t="shared" ref="M4599:M4602" si="900">+IF(VALUE(LEFT(D4599,2))=33,L4599/2,0)</f>
        <v>0</v>
      </c>
      <c r="N4599" s="2">
        <f t="shared" ref="N4599:N4602" si="901">+M4599</f>
        <v>0</v>
      </c>
      <c r="O4599" s="2">
        <f t="shared" ref="O4599:O4602" si="902">+IF(VALUE(LEFT(D4599,2))=33,0,L4599)</f>
        <v>2052</v>
      </c>
      <c r="P4599" s="2">
        <f t="shared" ref="P4599:P4602" si="903">H4599+I4599+J4599+K4599+L4599+G4599</f>
        <v>13452</v>
      </c>
      <c r="Q4599" s="14">
        <f t="shared" ref="Q4599:Q4602" si="904">P4599-F4599</f>
        <v>0</v>
      </c>
    </row>
    <row r="4600" spans="1:17" x14ac:dyDescent="0.25">
      <c r="B4600" s="11">
        <v>43643</v>
      </c>
      <c r="C4600" s="2" t="s">
        <v>2711</v>
      </c>
      <c r="D4600" s="2" t="s">
        <v>2235</v>
      </c>
      <c r="E4600" s="2" t="s">
        <v>2236</v>
      </c>
      <c r="F4600" s="2">
        <v>318599.43</v>
      </c>
      <c r="J4600" s="2">
        <v>269999.52</v>
      </c>
      <c r="L4600" s="2">
        <f t="shared" si="899"/>
        <v>48599.9136</v>
      </c>
      <c r="M4600" s="2">
        <f t="shared" si="900"/>
        <v>0</v>
      </c>
      <c r="N4600" s="2">
        <f t="shared" si="901"/>
        <v>0</v>
      </c>
      <c r="O4600" s="2">
        <f t="shared" si="902"/>
        <v>48599.9136</v>
      </c>
      <c r="P4600" s="2">
        <f t="shared" si="903"/>
        <v>318599.43359999999</v>
      </c>
      <c r="Q4600" s="14">
        <f t="shared" si="904"/>
        <v>3.599999996367842E-3</v>
      </c>
    </row>
    <row r="4601" spans="1:17" x14ac:dyDescent="0.25">
      <c r="B4601" s="11">
        <v>43698</v>
      </c>
      <c r="C4601" s="2" t="s">
        <v>3579</v>
      </c>
      <c r="D4601" s="2" t="s">
        <v>2235</v>
      </c>
      <c r="E4601" s="2" t="s">
        <v>2236</v>
      </c>
      <c r="F4601" s="2">
        <v>214577.1</v>
      </c>
      <c r="J4601" s="2">
        <v>181845</v>
      </c>
      <c r="L4601" s="2">
        <f t="shared" si="899"/>
        <v>32732.1</v>
      </c>
      <c r="M4601" s="2">
        <f t="shared" si="900"/>
        <v>0</v>
      </c>
      <c r="N4601" s="2">
        <f t="shared" si="901"/>
        <v>0</v>
      </c>
      <c r="O4601" s="2">
        <f t="shared" si="902"/>
        <v>32732.1</v>
      </c>
      <c r="P4601" s="2">
        <f t="shared" si="903"/>
        <v>214577.1</v>
      </c>
      <c r="Q4601" s="14">
        <f t="shared" si="904"/>
        <v>0</v>
      </c>
    </row>
    <row r="4602" spans="1:17" x14ac:dyDescent="0.25">
      <c r="B4602" s="11">
        <v>43699</v>
      </c>
      <c r="C4602" s="2" t="s">
        <v>1243</v>
      </c>
      <c r="D4602" s="2" t="s">
        <v>2235</v>
      </c>
      <c r="E4602" s="2" t="s">
        <v>2236</v>
      </c>
      <c r="F4602" s="2">
        <v>40922.400000000001</v>
      </c>
      <c r="J4602" s="2">
        <v>34680</v>
      </c>
      <c r="L4602" s="2">
        <f t="shared" si="899"/>
        <v>6242.4</v>
      </c>
      <c r="M4602" s="2">
        <f t="shared" si="900"/>
        <v>0</v>
      </c>
      <c r="N4602" s="2">
        <f t="shared" si="901"/>
        <v>0</v>
      </c>
      <c r="O4602" s="2">
        <f t="shared" si="902"/>
        <v>6242.4</v>
      </c>
      <c r="P4602" s="2">
        <f t="shared" si="903"/>
        <v>40922.400000000001</v>
      </c>
      <c r="Q4602" s="14">
        <f t="shared" si="904"/>
        <v>0</v>
      </c>
    </row>
    <row r="4603" spans="1:17" x14ac:dyDescent="0.25">
      <c r="B4603" s="11">
        <v>43717</v>
      </c>
      <c r="C4603" s="2" t="s">
        <v>3998</v>
      </c>
      <c r="D4603" s="2" t="s">
        <v>3884</v>
      </c>
      <c r="E4603" s="2" t="s">
        <v>3885</v>
      </c>
      <c r="F4603" s="2">
        <v>212400</v>
      </c>
      <c r="J4603" s="2">
        <v>180000</v>
      </c>
      <c r="L4603" s="2">
        <f t="shared" ref="L4603:L4610" si="905">+(H4603*$H$1/100)+(I4603*$I$1/100)+(J4603*$J$1/100)+(K4603*$K$1/100)</f>
        <v>32400</v>
      </c>
      <c r="M4603" s="2">
        <f t="shared" ref="M4603:M4610" si="906">+IF(VALUE(LEFT(D4603,2))=33,L4603/2,0)</f>
        <v>0</v>
      </c>
      <c r="N4603" s="2">
        <f t="shared" ref="N4603:N4610" si="907">+M4603</f>
        <v>0</v>
      </c>
      <c r="O4603" s="2">
        <f t="shared" ref="O4603:O4610" si="908">+IF(VALUE(LEFT(D4603,2))=33,0,L4603)</f>
        <v>32400</v>
      </c>
      <c r="P4603" s="2">
        <f t="shared" ref="P4603:P4610" si="909">H4603+I4603+J4603+K4603+L4603+G4603</f>
        <v>212400</v>
      </c>
      <c r="Q4603" s="14">
        <f t="shared" ref="Q4603:Q4610" si="910">P4603-F4603</f>
        <v>0</v>
      </c>
    </row>
    <row r="4604" spans="1:17" x14ac:dyDescent="0.25">
      <c r="B4604" s="11">
        <v>43722</v>
      </c>
      <c r="C4604" s="2" t="s">
        <v>3999</v>
      </c>
      <c r="D4604" s="2" t="s">
        <v>3884</v>
      </c>
      <c r="E4604" s="2" t="s">
        <v>3885</v>
      </c>
      <c r="F4604" s="2">
        <v>212400</v>
      </c>
      <c r="J4604" s="2">
        <v>180000</v>
      </c>
      <c r="L4604" s="2">
        <f t="shared" si="905"/>
        <v>32400</v>
      </c>
      <c r="M4604" s="2">
        <f t="shared" si="906"/>
        <v>0</v>
      </c>
      <c r="N4604" s="2">
        <f t="shared" si="907"/>
        <v>0</v>
      </c>
      <c r="O4604" s="2">
        <f t="shared" si="908"/>
        <v>32400</v>
      </c>
      <c r="P4604" s="2">
        <f t="shared" si="909"/>
        <v>212400</v>
      </c>
      <c r="Q4604" s="14">
        <f t="shared" si="910"/>
        <v>0</v>
      </c>
    </row>
    <row r="4605" spans="1:17" x14ac:dyDescent="0.25">
      <c r="B4605" s="11">
        <v>43731</v>
      </c>
      <c r="C4605" s="2" t="s">
        <v>4000</v>
      </c>
      <c r="D4605" s="2" t="s">
        <v>3884</v>
      </c>
      <c r="E4605" s="2" t="s">
        <v>3885</v>
      </c>
      <c r="F4605" s="2">
        <v>70800</v>
      </c>
      <c r="J4605" s="2">
        <v>60000</v>
      </c>
      <c r="L4605" s="2">
        <f t="shared" si="905"/>
        <v>10800</v>
      </c>
      <c r="M4605" s="2">
        <f t="shared" si="906"/>
        <v>0</v>
      </c>
      <c r="N4605" s="2">
        <f t="shared" si="907"/>
        <v>0</v>
      </c>
      <c r="O4605" s="2">
        <f t="shared" si="908"/>
        <v>10800</v>
      </c>
      <c r="P4605" s="2">
        <f t="shared" si="909"/>
        <v>70800</v>
      </c>
      <c r="Q4605" s="14">
        <f t="shared" si="910"/>
        <v>0</v>
      </c>
    </row>
    <row r="4606" spans="1:17" x14ac:dyDescent="0.25">
      <c r="B4606" s="11">
        <v>43736</v>
      </c>
      <c r="C4606" s="2" t="s">
        <v>4001</v>
      </c>
      <c r="D4606" s="2" t="s">
        <v>3884</v>
      </c>
      <c r="E4606" s="2" t="s">
        <v>3885</v>
      </c>
      <c r="F4606" s="2">
        <v>141600</v>
      </c>
      <c r="J4606" s="2">
        <v>120000</v>
      </c>
      <c r="L4606" s="2">
        <f t="shared" si="905"/>
        <v>21600</v>
      </c>
      <c r="M4606" s="2">
        <f t="shared" si="906"/>
        <v>0</v>
      </c>
      <c r="N4606" s="2">
        <f t="shared" si="907"/>
        <v>0</v>
      </c>
      <c r="O4606" s="2">
        <f t="shared" si="908"/>
        <v>21600</v>
      </c>
      <c r="P4606" s="2">
        <f t="shared" si="909"/>
        <v>141600</v>
      </c>
      <c r="Q4606" s="14">
        <f t="shared" si="910"/>
        <v>0</v>
      </c>
    </row>
    <row r="4607" spans="1:17" x14ac:dyDescent="0.25">
      <c r="B4607" s="11">
        <v>43740</v>
      </c>
      <c r="C4607" s="2" t="s">
        <v>4572</v>
      </c>
      <c r="D4607" s="2" t="s">
        <v>3884</v>
      </c>
      <c r="E4607" s="2" t="s">
        <v>3885</v>
      </c>
      <c r="F4607" s="2">
        <v>141600</v>
      </c>
      <c r="J4607" s="2">
        <v>120000</v>
      </c>
      <c r="L4607" s="2">
        <f t="shared" si="905"/>
        <v>21600</v>
      </c>
      <c r="M4607" s="2">
        <f t="shared" si="906"/>
        <v>0</v>
      </c>
      <c r="N4607" s="2">
        <f t="shared" si="907"/>
        <v>0</v>
      </c>
      <c r="O4607" s="2">
        <f t="shared" si="908"/>
        <v>21600</v>
      </c>
      <c r="P4607" s="2">
        <f t="shared" si="909"/>
        <v>141600</v>
      </c>
      <c r="Q4607" s="14">
        <f t="shared" si="910"/>
        <v>0</v>
      </c>
    </row>
    <row r="4608" spans="1:17" x14ac:dyDescent="0.25">
      <c r="B4608" s="11">
        <v>43762</v>
      </c>
      <c r="C4608" s="2" t="s">
        <v>4573</v>
      </c>
      <c r="D4608" s="2" t="s">
        <v>3884</v>
      </c>
      <c r="E4608" s="2" t="s">
        <v>3885</v>
      </c>
      <c r="F4608" s="2">
        <v>70800</v>
      </c>
      <c r="J4608" s="2">
        <v>60000</v>
      </c>
      <c r="L4608" s="2">
        <f t="shared" si="905"/>
        <v>10800</v>
      </c>
      <c r="M4608" s="2">
        <f t="shared" si="906"/>
        <v>0</v>
      </c>
      <c r="N4608" s="2">
        <f t="shared" si="907"/>
        <v>0</v>
      </c>
      <c r="O4608" s="2">
        <f t="shared" si="908"/>
        <v>10800</v>
      </c>
      <c r="P4608" s="2">
        <f t="shared" si="909"/>
        <v>70800</v>
      </c>
      <c r="Q4608" s="14">
        <f t="shared" si="910"/>
        <v>0</v>
      </c>
    </row>
    <row r="4609" spans="2:17" x14ac:dyDescent="0.25">
      <c r="B4609" s="11">
        <v>43859</v>
      </c>
      <c r="C4609" s="2" t="s">
        <v>377</v>
      </c>
      <c r="D4609" s="2" t="s">
        <v>375</v>
      </c>
      <c r="E4609" s="2" t="s">
        <v>376</v>
      </c>
      <c r="F4609" s="2">
        <v>104666</v>
      </c>
      <c r="J4609" s="2">
        <v>88700</v>
      </c>
      <c r="L4609" s="2">
        <f t="shared" si="905"/>
        <v>15966</v>
      </c>
      <c r="M4609" s="2">
        <f t="shared" si="906"/>
        <v>0</v>
      </c>
      <c r="N4609" s="2">
        <f t="shared" si="907"/>
        <v>0</v>
      </c>
      <c r="O4609" s="2">
        <f t="shared" si="908"/>
        <v>15966</v>
      </c>
      <c r="P4609" s="2">
        <f t="shared" si="909"/>
        <v>104666</v>
      </c>
      <c r="Q4609" s="14">
        <f t="shared" si="910"/>
        <v>0</v>
      </c>
    </row>
    <row r="4610" spans="2:17" x14ac:dyDescent="0.25">
      <c r="B4610" s="11">
        <v>43781</v>
      </c>
      <c r="C4610" s="2" t="s">
        <v>5156</v>
      </c>
      <c r="D4610" s="2" t="s">
        <v>375</v>
      </c>
      <c r="E4610" s="2" t="s">
        <v>376</v>
      </c>
      <c r="F4610" s="2">
        <v>127029</v>
      </c>
      <c r="J4610" s="2">
        <v>107651.43</v>
      </c>
      <c r="L4610" s="2">
        <f t="shared" si="905"/>
        <v>19377.257399999999</v>
      </c>
      <c r="M4610" s="2">
        <f t="shared" si="906"/>
        <v>0</v>
      </c>
      <c r="N4610" s="2">
        <f t="shared" si="907"/>
        <v>0</v>
      </c>
      <c r="O4610" s="2">
        <f t="shared" si="908"/>
        <v>19377.257399999999</v>
      </c>
      <c r="P4610" s="2">
        <f t="shared" si="909"/>
        <v>127028.6874</v>
      </c>
      <c r="Q4610" s="14">
        <f t="shared" si="910"/>
        <v>-0.31260000000474975</v>
      </c>
    </row>
  </sheetData>
  <pageMargins left="0.7" right="0.7" top="0.75" bottom="0.75" header="0.3" footer="0.3"/>
  <pageSetup paperSize="9"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598"/>
  <sheetViews>
    <sheetView topLeftCell="O1" workbookViewId="0">
      <selection activeCell="S19" sqref="S19"/>
    </sheetView>
  </sheetViews>
  <sheetFormatPr defaultRowHeight="15" x14ac:dyDescent="0.25"/>
  <cols>
    <col min="1" max="1" width="19.42578125" style="1" bestFit="1" customWidth="1"/>
    <col min="2" max="2" width="17.42578125" style="1" bestFit="1" customWidth="1"/>
    <col min="3" max="3" width="14.28515625" style="1" bestFit="1" customWidth="1"/>
    <col min="4" max="4" width="15.140625" style="1" bestFit="1" customWidth="1"/>
    <col min="5" max="5" width="14.28515625" style="1" bestFit="1" customWidth="1"/>
    <col min="6" max="6" width="4.7109375" style="1" customWidth="1"/>
    <col min="7" max="7" width="17.42578125" style="1" customWidth="1"/>
    <col min="8" max="8" width="14.28515625" style="1" customWidth="1"/>
    <col min="9" max="9" width="15.140625" style="1" customWidth="1"/>
    <col min="10" max="10" width="14.28515625" style="1" customWidth="1"/>
    <col min="11" max="11" width="5.7109375" style="1" customWidth="1"/>
    <col min="12" max="12" width="17.42578125" style="1" customWidth="1"/>
    <col min="13" max="13" width="14" style="1" customWidth="1"/>
    <col min="14" max="14" width="15.140625" style="1" customWidth="1"/>
    <col min="15" max="15" width="12.5703125" style="1" customWidth="1"/>
    <col min="16" max="16" width="17" style="1" customWidth="1"/>
    <col min="17" max="17" width="15.28515625" style="1" customWidth="1"/>
    <col min="18" max="18" width="9.140625" style="1" customWidth="1"/>
    <col min="19" max="19" width="9.140625" style="1"/>
    <col min="20" max="20" width="17.42578125" style="1" bestFit="1" customWidth="1"/>
    <col min="21" max="21" width="14" style="1" bestFit="1" customWidth="1"/>
    <col min="22" max="22" width="15.140625" style="1" bestFit="1" customWidth="1"/>
    <col min="23" max="23" width="6.5703125" style="1" bestFit="1" customWidth="1"/>
    <col min="24" max="24" width="9.140625" style="1"/>
    <col min="25" max="25" width="17.42578125" style="1" bestFit="1" customWidth="1"/>
    <col min="26" max="26" width="14" style="1" bestFit="1" customWidth="1"/>
    <col min="27" max="27" width="15.140625" style="1" bestFit="1" customWidth="1"/>
    <col min="28" max="28" width="6.5703125" style="1" bestFit="1" customWidth="1"/>
    <col min="29" max="16384" width="9.140625" style="1"/>
  </cols>
  <sheetData>
    <row r="1" spans="1:28" s="10" customFormat="1" ht="14.25" customHeight="1" x14ac:dyDescent="0.25">
      <c r="A1" s="8"/>
      <c r="B1" s="22" t="s">
        <v>5736</v>
      </c>
      <c r="C1" s="23"/>
      <c r="D1" s="23"/>
      <c r="E1" s="24"/>
      <c r="G1" s="22" t="s">
        <v>5740</v>
      </c>
      <c r="H1" s="23"/>
      <c r="I1" s="23"/>
      <c r="J1" s="24"/>
      <c r="L1" s="21" t="s">
        <v>7338</v>
      </c>
      <c r="M1" s="21"/>
      <c r="N1" s="21"/>
      <c r="O1" s="21"/>
      <c r="P1" s="8"/>
      <c r="Q1" s="8"/>
      <c r="T1" s="22" t="s">
        <v>7926</v>
      </c>
      <c r="U1" s="23"/>
      <c r="V1" s="23"/>
      <c r="W1" s="24"/>
      <c r="Y1" s="22" t="s">
        <v>7925</v>
      </c>
      <c r="Z1" s="23"/>
      <c r="AA1" s="23"/>
      <c r="AB1" s="24"/>
    </row>
    <row r="2" spans="1:28" x14ac:dyDescent="0.25">
      <c r="A2" s="8" t="s">
        <v>21</v>
      </c>
      <c r="B2" s="8" t="s">
        <v>31</v>
      </c>
      <c r="C2" s="8" t="s">
        <v>32</v>
      </c>
      <c r="D2" s="8" t="s">
        <v>33</v>
      </c>
      <c r="E2" s="8" t="s">
        <v>5739</v>
      </c>
      <c r="G2" s="8" t="s">
        <v>31</v>
      </c>
      <c r="H2" s="8" t="s">
        <v>32</v>
      </c>
      <c r="I2" s="8" t="s">
        <v>33</v>
      </c>
      <c r="J2" s="8" t="s">
        <v>5739</v>
      </c>
      <c r="K2" s="15"/>
      <c r="L2" s="8" t="s">
        <v>31</v>
      </c>
      <c r="M2" s="8" t="s">
        <v>32</v>
      </c>
      <c r="N2" s="8" t="s">
        <v>33</v>
      </c>
      <c r="O2" s="8" t="s">
        <v>5739</v>
      </c>
      <c r="P2" s="8" t="s">
        <v>7341</v>
      </c>
      <c r="Q2" s="8" t="s">
        <v>7340</v>
      </c>
      <c r="T2" s="8" t="s">
        <v>31</v>
      </c>
      <c r="U2" s="8" t="s">
        <v>32</v>
      </c>
      <c r="V2" s="8" t="s">
        <v>33</v>
      </c>
      <c r="W2" s="8" t="s">
        <v>5739</v>
      </c>
      <c r="Y2" s="8" t="s">
        <v>31</v>
      </c>
      <c r="Z2" s="8" t="s">
        <v>32</v>
      </c>
      <c r="AA2" s="8" t="s">
        <v>33</v>
      </c>
      <c r="AB2" s="8" t="s">
        <v>5739</v>
      </c>
    </row>
    <row r="3" spans="1:28" x14ac:dyDescent="0.25">
      <c r="A3" s="2" t="s">
        <v>38</v>
      </c>
      <c r="B3" s="3">
        <f>SUMIF(GSTR2A!E:E,'GSTR2A VS GLOBAL BOOKS'!A3,GSTR2A!O:O)</f>
        <v>80460</v>
      </c>
      <c r="C3" s="3">
        <f>SUMIF(GSTR2A!E:E,'GSTR2A VS GLOBAL BOOKS'!A3,GSTR2A!P:P)</f>
        <v>0</v>
      </c>
      <c r="D3" s="3">
        <f>SUMIF(GSTR2A!E:E,'GSTR2A VS GLOBAL BOOKS'!A3,GSTR2A!Q:Q)</f>
        <v>0</v>
      </c>
      <c r="E3" s="3">
        <f>B3+C3+D3</f>
        <v>80460</v>
      </c>
      <c r="F3" s="6"/>
      <c r="G3" s="3">
        <f>SUMIF('GLOBAL BOOKS'!D:D,'GSTR2A VS GLOBAL BOOKS'!A3,'GLOBAL BOOKS'!O:O)</f>
        <v>80460</v>
      </c>
      <c r="H3" s="3">
        <f>SUMIF('GLOBAL BOOKS'!D:D,'GSTR2A VS GLOBAL BOOKS'!A3,'GLOBAL BOOKS'!M:M)</f>
        <v>0</v>
      </c>
      <c r="I3" s="3">
        <f>SUMIF('GLOBAL BOOKS'!D:D,'GSTR2A VS GLOBAL BOOKS'!A3,'GLOBAL BOOKS'!N:N)</f>
        <v>0</v>
      </c>
      <c r="J3" s="3">
        <f>SUM(G3:I3)</f>
        <v>80460</v>
      </c>
      <c r="K3" s="6"/>
      <c r="L3" s="3">
        <f>B3-G3</f>
        <v>0</v>
      </c>
      <c r="M3" s="3">
        <f t="shared" ref="M3:N3" si="0">C3-H3</f>
        <v>0</v>
      </c>
      <c r="N3" s="3">
        <f t="shared" si="0"/>
        <v>0</v>
      </c>
      <c r="O3" s="3">
        <v>0</v>
      </c>
      <c r="P3" s="2" t="s">
        <v>7339</v>
      </c>
      <c r="Q3" s="2"/>
    </row>
    <row r="4" spans="1:28" x14ac:dyDescent="0.25">
      <c r="A4" s="2" t="s">
        <v>45</v>
      </c>
      <c r="B4" s="3">
        <f>SUMIF(GSTR2A!E:E,'GSTR2A VS GLOBAL BOOKS'!A4,GSTR2A!O:O)</f>
        <v>0</v>
      </c>
      <c r="C4" s="3">
        <f>SUMIF(GSTR2A!E:E,'GSTR2A VS GLOBAL BOOKS'!A4,GSTR2A!P:P)</f>
        <v>20832.149999999998</v>
      </c>
      <c r="D4" s="3">
        <f>SUMIF(GSTR2A!E:E,'GSTR2A VS GLOBAL BOOKS'!A4,GSTR2A!Q:Q)</f>
        <v>20832.149999999998</v>
      </c>
      <c r="E4" s="3">
        <f t="shared" ref="E4:E67" si="1">B4+C4+D4</f>
        <v>41664.299999999996</v>
      </c>
      <c r="F4" s="6"/>
      <c r="G4" s="3">
        <f>SUMIF('GLOBAL BOOKS'!D:D,'GSTR2A VS GLOBAL BOOKS'!A4,'GLOBAL BOOKS'!O:O)</f>
        <v>0</v>
      </c>
      <c r="H4" s="3">
        <f>SUMIF('GLOBAL BOOKS'!D:D,'GSTR2A VS GLOBAL BOOKS'!A4,'GLOBAL BOOKS'!M:M)</f>
        <v>0</v>
      </c>
      <c r="I4" s="3">
        <f>SUMIF('GLOBAL BOOKS'!D:D,'GSTR2A VS GLOBAL BOOKS'!A4,'GLOBAL BOOKS'!N:N)</f>
        <v>0</v>
      </c>
      <c r="J4" s="3">
        <f t="shared" ref="J4:J67" si="2">SUM(G4:I4)</f>
        <v>0</v>
      </c>
      <c r="K4" s="6"/>
      <c r="L4" s="3">
        <f t="shared" ref="L4:L67" si="3">B4-G4</f>
        <v>0</v>
      </c>
      <c r="M4" s="3">
        <f t="shared" ref="M4:M67" si="4">C4-H4</f>
        <v>20832.149999999998</v>
      </c>
      <c r="N4" s="3">
        <f t="shared" ref="N4:N67" si="5">D4-I4</f>
        <v>20832.149999999998</v>
      </c>
      <c r="O4" s="3">
        <f t="shared" ref="O4:O67" si="6">E4-J4</f>
        <v>41664.299999999996</v>
      </c>
      <c r="P4" s="2" t="s">
        <v>5815</v>
      </c>
      <c r="Q4" s="2" t="s">
        <v>6245</v>
      </c>
    </row>
    <row r="5" spans="1:28" x14ac:dyDescent="0.25">
      <c r="A5" s="2" t="s">
        <v>49</v>
      </c>
      <c r="B5" s="3">
        <f>SUMIF(GSTR2A!E:E,'GSTR2A VS GLOBAL BOOKS'!A5,GSTR2A!O:O)</f>
        <v>3600</v>
      </c>
      <c r="C5" s="3">
        <f>SUMIF(GSTR2A!E:E,'GSTR2A VS GLOBAL BOOKS'!A5,GSTR2A!P:P)</f>
        <v>0</v>
      </c>
      <c r="D5" s="3">
        <f>SUMIF(GSTR2A!E:E,'GSTR2A VS GLOBAL BOOKS'!A5,GSTR2A!Q:Q)</f>
        <v>0</v>
      </c>
      <c r="E5" s="3">
        <f t="shared" si="1"/>
        <v>3600</v>
      </c>
      <c r="F5" s="6"/>
      <c r="G5" s="3">
        <f>SUMIF('GLOBAL BOOKS'!D:D,'GSTR2A VS GLOBAL BOOKS'!A5,'GLOBAL BOOKS'!O:O)</f>
        <v>3600</v>
      </c>
      <c r="H5" s="3">
        <f>SUMIF('GLOBAL BOOKS'!D:D,'GSTR2A VS GLOBAL BOOKS'!A5,'GLOBAL BOOKS'!M:M)</f>
        <v>0</v>
      </c>
      <c r="I5" s="3">
        <f>SUMIF('GLOBAL BOOKS'!D:D,'GSTR2A VS GLOBAL BOOKS'!A5,'GLOBAL BOOKS'!N:N)</f>
        <v>0</v>
      </c>
      <c r="J5" s="3">
        <f t="shared" si="2"/>
        <v>3600</v>
      </c>
      <c r="K5" s="6"/>
      <c r="L5" s="3">
        <f t="shared" si="3"/>
        <v>0</v>
      </c>
      <c r="M5" s="3">
        <f t="shared" si="4"/>
        <v>0</v>
      </c>
      <c r="N5" s="3">
        <f t="shared" si="5"/>
        <v>0</v>
      </c>
      <c r="O5" s="3">
        <v>0</v>
      </c>
      <c r="P5" s="2" t="s">
        <v>7339</v>
      </c>
      <c r="Q5" s="2"/>
    </row>
    <row r="6" spans="1:28" x14ac:dyDescent="0.25">
      <c r="A6" s="2" t="s">
        <v>52</v>
      </c>
      <c r="B6" s="3">
        <f>SUMIF(GSTR2A!E:E,'GSTR2A VS GLOBAL BOOKS'!A6,GSTR2A!O:O)</f>
        <v>0</v>
      </c>
      <c r="C6" s="3">
        <f>SUMIF(GSTR2A!E:E,'GSTR2A VS GLOBAL BOOKS'!A6,GSTR2A!P:P)</f>
        <v>280355.30999999994</v>
      </c>
      <c r="D6" s="3">
        <f>SUMIF(GSTR2A!E:E,'GSTR2A VS GLOBAL BOOKS'!A6,GSTR2A!Q:Q)</f>
        <v>280355.30999999994</v>
      </c>
      <c r="E6" s="3">
        <f t="shared" si="1"/>
        <v>560710.61999999988</v>
      </c>
      <c r="F6" s="6"/>
      <c r="G6" s="3">
        <f>SUMIF('GLOBAL BOOKS'!D:D,'GSTR2A VS GLOBAL BOOKS'!A6,'GLOBAL BOOKS'!O:O)</f>
        <v>0</v>
      </c>
      <c r="H6" s="3">
        <f>SUMIF('GLOBAL BOOKS'!D:D,'GSTR2A VS GLOBAL BOOKS'!A6,'GLOBAL BOOKS'!M:M)</f>
        <v>280355.09129999991</v>
      </c>
      <c r="I6" s="3">
        <f>SUMIF('GLOBAL BOOKS'!D:D,'GSTR2A VS GLOBAL BOOKS'!A6,'GLOBAL BOOKS'!N:N)</f>
        <v>280355.09129999991</v>
      </c>
      <c r="J6" s="3">
        <f t="shared" si="2"/>
        <v>560710.18259999983</v>
      </c>
      <c r="K6" s="6"/>
      <c r="L6" s="3">
        <f t="shared" si="3"/>
        <v>0</v>
      </c>
      <c r="M6" s="3">
        <f t="shared" si="4"/>
        <v>0.21870000002672896</v>
      </c>
      <c r="N6" s="3">
        <f t="shared" si="5"/>
        <v>0.21870000002672896</v>
      </c>
      <c r="O6" s="3">
        <f t="shared" si="6"/>
        <v>0.43740000005345792</v>
      </c>
      <c r="P6" s="2" t="s">
        <v>7339</v>
      </c>
      <c r="Q6" s="2"/>
    </row>
    <row r="7" spans="1:28" x14ac:dyDescent="0.25">
      <c r="A7" s="2" t="s">
        <v>56</v>
      </c>
      <c r="B7" s="3">
        <f>SUMIF(GSTR2A!E:E,'GSTR2A VS GLOBAL BOOKS'!A7,GSTR2A!O:O)</f>
        <v>886095</v>
      </c>
      <c r="C7" s="3">
        <f>SUMIF(GSTR2A!E:E,'GSTR2A VS GLOBAL BOOKS'!A7,GSTR2A!P:P)</f>
        <v>0</v>
      </c>
      <c r="D7" s="3">
        <f>SUMIF(GSTR2A!E:E,'GSTR2A VS GLOBAL BOOKS'!A7,GSTR2A!Q:Q)</f>
        <v>0</v>
      </c>
      <c r="E7" s="3">
        <f t="shared" si="1"/>
        <v>886095</v>
      </c>
      <c r="F7" s="6"/>
      <c r="G7" s="3">
        <f>SUMIF('GLOBAL BOOKS'!D:D,'GSTR2A VS GLOBAL BOOKS'!A7,'GLOBAL BOOKS'!O:O)</f>
        <v>886095</v>
      </c>
      <c r="H7" s="3">
        <f>SUMIF('GLOBAL BOOKS'!D:D,'GSTR2A VS GLOBAL BOOKS'!A7,'GLOBAL BOOKS'!M:M)</f>
        <v>0</v>
      </c>
      <c r="I7" s="3">
        <f>SUMIF('GLOBAL BOOKS'!D:D,'GSTR2A VS GLOBAL BOOKS'!A7,'GLOBAL BOOKS'!N:N)</f>
        <v>0</v>
      </c>
      <c r="J7" s="3">
        <f t="shared" si="2"/>
        <v>886095</v>
      </c>
      <c r="K7" s="6"/>
      <c r="L7" s="3">
        <f t="shared" si="3"/>
        <v>0</v>
      </c>
      <c r="M7" s="3">
        <f t="shared" si="4"/>
        <v>0</v>
      </c>
      <c r="N7" s="3">
        <f t="shared" si="5"/>
        <v>0</v>
      </c>
      <c r="O7" s="3">
        <v>0</v>
      </c>
      <c r="P7" s="2" t="s">
        <v>7339</v>
      </c>
      <c r="Q7" s="2"/>
    </row>
    <row r="8" spans="1:28" x14ac:dyDescent="0.25">
      <c r="A8" s="2" t="s">
        <v>59</v>
      </c>
      <c r="B8" s="3">
        <f>SUMIF(GSTR2A!E:E,'GSTR2A VS GLOBAL BOOKS'!A8,GSTR2A!O:O)</f>
        <v>0</v>
      </c>
      <c r="C8" s="3">
        <f>SUMIF(GSTR2A!E:E,'GSTR2A VS GLOBAL BOOKS'!A8,GSTR2A!P:P)</f>
        <v>23204</v>
      </c>
      <c r="D8" s="3">
        <f>SUMIF(GSTR2A!E:E,'GSTR2A VS GLOBAL BOOKS'!A8,GSTR2A!Q:Q)</f>
        <v>23204</v>
      </c>
      <c r="E8" s="3">
        <f t="shared" si="1"/>
        <v>46408</v>
      </c>
      <c r="F8" s="6"/>
      <c r="G8" s="3">
        <f>SUMIF('GLOBAL BOOKS'!D:D,'GSTR2A VS GLOBAL BOOKS'!A8,'GLOBAL BOOKS'!O:O)</f>
        <v>0</v>
      </c>
      <c r="H8" s="3">
        <f>SUMIF('GLOBAL BOOKS'!D:D,'GSTR2A VS GLOBAL BOOKS'!A8,'GLOBAL BOOKS'!M:M)</f>
        <v>23200.559999999998</v>
      </c>
      <c r="I8" s="3">
        <f>SUMIF('GLOBAL BOOKS'!D:D,'GSTR2A VS GLOBAL BOOKS'!A8,'GLOBAL BOOKS'!N:N)</f>
        <v>23200.559999999998</v>
      </c>
      <c r="J8" s="3">
        <f t="shared" si="2"/>
        <v>46401.119999999995</v>
      </c>
      <c r="K8" s="6"/>
      <c r="L8" s="3">
        <f t="shared" si="3"/>
        <v>0</v>
      </c>
      <c r="M8" s="3">
        <f t="shared" si="4"/>
        <v>3.4400000000023283</v>
      </c>
      <c r="N8" s="3">
        <f t="shared" si="5"/>
        <v>3.4400000000023283</v>
      </c>
      <c r="O8" s="3">
        <v>0</v>
      </c>
      <c r="P8" s="2" t="s">
        <v>7339</v>
      </c>
      <c r="Q8" s="2"/>
    </row>
    <row r="9" spans="1:28" x14ac:dyDescent="0.25">
      <c r="A9" s="2" t="s">
        <v>63</v>
      </c>
      <c r="B9" s="3">
        <f>SUMIF(GSTR2A!E:E,'GSTR2A VS GLOBAL BOOKS'!A9,GSTR2A!O:O)</f>
        <v>57807</v>
      </c>
      <c r="C9" s="3">
        <f>SUMIF(GSTR2A!E:E,'GSTR2A VS GLOBAL BOOKS'!A9,GSTR2A!P:P)</f>
        <v>0</v>
      </c>
      <c r="D9" s="3">
        <f>SUMIF(GSTR2A!E:E,'GSTR2A VS GLOBAL BOOKS'!A9,GSTR2A!Q:Q)</f>
        <v>0</v>
      </c>
      <c r="E9" s="3">
        <f t="shared" si="1"/>
        <v>57807</v>
      </c>
      <c r="F9" s="6"/>
      <c r="G9" s="3">
        <f>SUMIF('GLOBAL BOOKS'!D:D,'GSTR2A VS GLOBAL BOOKS'!A9,'GLOBAL BOOKS'!O:O)</f>
        <v>0</v>
      </c>
      <c r="H9" s="3">
        <f>SUMIF('GLOBAL BOOKS'!D:D,'GSTR2A VS GLOBAL BOOKS'!A9,'GLOBAL BOOKS'!M:M)</f>
        <v>0</v>
      </c>
      <c r="I9" s="3">
        <f>SUMIF('GLOBAL BOOKS'!D:D,'GSTR2A VS GLOBAL BOOKS'!A9,'GLOBAL BOOKS'!N:N)</f>
        <v>0</v>
      </c>
      <c r="J9" s="3">
        <f t="shared" si="2"/>
        <v>0</v>
      </c>
      <c r="K9" s="6"/>
      <c r="L9" s="3">
        <f t="shared" si="3"/>
        <v>57807</v>
      </c>
      <c r="M9" s="3">
        <f t="shared" si="4"/>
        <v>0</v>
      </c>
      <c r="N9" s="3">
        <f t="shared" si="5"/>
        <v>0</v>
      </c>
      <c r="O9" s="3">
        <f t="shared" si="6"/>
        <v>57807</v>
      </c>
      <c r="P9" s="2" t="s">
        <v>5815</v>
      </c>
      <c r="Q9" s="2" t="s">
        <v>5815</v>
      </c>
    </row>
    <row r="10" spans="1:28" x14ac:dyDescent="0.25">
      <c r="A10" s="2" t="s">
        <v>66</v>
      </c>
      <c r="B10" s="3">
        <f>SUMIF(GSTR2A!E:E,'GSTR2A VS GLOBAL BOOKS'!A10,GSTR2A!O:O)</f>
        <v>0</v>
      </c>
      <c r="C10" s="3">
        <f>SUMIF(GSTR2A!E:E,'GSTR2A VS GLOBAL BOOKS'!A10,GSTR2A!P:P)</f>
        <v>14030.279999999999</v>
      </c>
      <c r="D10" s="3">
        <f>SUMIF(GSTR2A!E:E,'GSTR2A VS GLOBAL BOOKS'!A10,GSTR2A!Q:Q)</f>
        <v>14030.279999999999</v>
      </c>
      <c r="E10" s="3">
        <f t="shared" si="1"/>
        <v>28060.559999999998</v>
      </c>
      <c r="F10" s="6"/>
      <c r="G10" s="3">
        <f>SUMIF('GLOBAL BOOKS'!D:D,'GSTR2A VS GLOBAL BOOKS'!A10,'GLOBAL BOOKS'!O:O)</f>
        <v>0</v>
      </c>
      <c r="H10" s="3">
        <f>SUMIF('GLOBAL BOOKS'!D:D,'GSTR2A VS GLOBAL BOOKS'!A10,'GLOBAL BOOKS'!M:M)</f>
        <v>14030.279999999999</v>
      </c>
      <c r="I10" s="3">
        <f>SUMIF('GLOBAL BOOKS'!D:D,'GSTR2A VS GLOBAL BOOKS'!A10,'GLOBAL BOOKS'!N:N)</f>
        <v>14030.279999999999</v>
      </c>
      <c r="J10" s="3">
        <f t="shared" si="2"/>
        <v>28060.559999999998</v>
      </c>
      <c r="K10" s="6"/>
      <c r="L10" s="3">
        <f t="shared" si="3"/>
        <v>0</v>
      </c>
      <c r="M10" s="3">
        <f t="shared" si="4"/>
        <v>0</v>
      </c>
      <c r="N10" s="3">
        <f t="shared" si="5"/>
        <v>0</v>
      </c>
      <c r="O10" s="3">
        <v>0</v>
      </c>
      <c r="P10" s="2" t="s">
        <v>7339</v>
      </c>
      <c r="Q10" s="2"/>
    </row>
    <row r="11" spans="1:28" x14ac:dyDescent="0.25">
      <c r="A11" s="2" t="s">
        <v>69</v>
      </c>
      <c r="B11" s="3">
        <f>SUMIF(GSTR2A!E:E,'GSTR2A VS GLOBAL BOOKS'!A11,GSTR2A!O:O)</f>
        <v>0</v>
      </c>
      <c r="C11" s="3">
        <f>SUMIF(GSTR2A!E:E,'GSTR2A VS GLOBAL BOOKS'!A11,GSTR2A!P:P)</f>
        <v>6439.28</v>
      </c>
      <c r="D11" s="3">
        <f>SUMIF(GSTR2A!E:E,'GSTR2A VS GLOBAL BOOKS'!A11,GSTR2A!Q:Q)</f>
        <v>6439.28</v>
      </c>
      <c r="E11" s="3">
        <f t="shared" si="1"/>
        <v>12878.56</v>
      </c>
      <c r="F11" s="6"/>
      <c r="G11" s="3">
        <f>SUMIF('GLOBAL BOOKS'!D:D,'GSTR2A VS GLOBAL BOOKS'!A11,'GLOBAL BOOKS'!O:O)</f>
        <v>0</v>
      </c>
      <c r="H11" s="3">
        <f>SUMIF('GLOBAL BOOKS'!D:D,'GSTR2A VS GLOBAL BOOKS'!A11,'GLOBAL BOOKS'!M:M)</f>
        <v>6439.2821999999996</v>
      </c>
      <c r="I11" s="3">
        <f>SUMIF('GLOBAL BOOKS'!D:D,'GSTR2A VS GLOBAL BOOKS'!A11,'GLOBAL BOOKS'!N:N)</f>
        <v>6439.2821999999996</v>
      </c>
      <c r="J11" s="3">
        <f t="shared" si="2"/>
        <v>12878.564399999999</v>
      </c>
      <c r="K11" s="6"/>
      <c r="L11" s="3">
        <f t="shared" si="3"/>
        <v>0</v>
      </c>
      <c r="M11" s="3">
        <f t="shared" si="4"/>
        <v>-2.1999999999025022E-3</v>
      </c>
      <c r="N11" s="3">
        <f t="shared" si="5"/>
        <v>-2.1999999999025022E-3</v>
      </c>
      <c r="O11" s="3">
        <v>0</v>
      </c>
      <c r="P11" s="2" t="s">
        <v>7339</v>
      </c>
      <c r="Q11" s="2"/>
    </row>
    <row r="12" spans="1:28" x14ac:dyDescent="0.25">
      <c r="A12" s="2" t="s">
        <v>74</v>
      </c>
      <c r="B12" s="3">
        <f>SUMIF(GSTR2A!E:E,'GSTR2A VS GLOBAL BOOKS'!A12,GSTR2A!O:O)</f>
        <v>0</v>
      </c>
      <c r="C12" s="3">
        <f>SUMIF(GSTR2A!E:E,'GSTR2A VS GLOBAL BOOKS'!A12,GSTR2A!P:P)</f>
        <v>540</v>
      </c>
      <c r="D12" s="3">
        <f>SUMIF(GSTR2A!E:E,'GSTR2A VS GLOBAL BOOKS'!A12,GSTR2A!Q:Q)</f>
        <v>540</v>
      </c>
      <c r="E12" s="3">
        <f t="shared" si="1"/>
        <v>1080</v>
      </c>
      <c r="F12" s="6"/>
      <c r="G12" s="3">
        <f>SUMIF('GLOBAL BOOKS'!D:D,'GSTR2A VS GLOBAL BOOKS'!A12,'GLOBAL BOOKS'!O:O)</f>
        <v>0</v>
      </c>
      <c r="H12" s="3">
        <f>SUMIF('GLOBAL BOOKS'!D:D,'GSTR2A VS GLOBAL BOOKS'!A12,'GLOBAL BOOKS'!M:M)</f>
        <v>540</v>
      </c>
      <c r="I12" s="3">
        <f>SUMIF('GLOBAL BOOKS'!D:D,'GSTR2A VS GLOBAL BOOKS'!A12,'GLOBAL BOOKS'!N:N)</f>
        <v>540</v>
      </c>
      <c r="J12" s="3">
        <f t="shared" si="2"/>
        <v>1080</v>
      </c>
      <c r="K12" s="6"/>
      <c r="L12" s="3">
        <f t="shared" si="3"/>
        <v>0</v>
      </c>
      <c r="M12" s="3">
        <f t="shared" si="4"/>
        <v>0</v>
      </c>
      <c r="N12" s="3">
        <f t="shared" si="5"/>
        <v>0</v>
      </c>
      <c r="O12" s="3">
        <v>0</v>
      </c>
      <c r="P12" s="2" t="s">
        <v>7339</v>
      </c>
      <c r="Q12" s="2"/>
    </row>
    <row r="13" spans="1:28" x14ac:dyDescent="0.25">
      <c r="A13" s="2" t="s">
        <v>77</v>
      </c>
      <c r="B13" s="3">
        <f>SUMIF(GSTR2A!E:E,'GSTR2A VS GLOBAL BOOKS'!A13,GSTR2A!O:O)</f>
        <v>0</v>
      </c>
      <c r="C13" s="3">
        <f>SUMIF(GSTR2A!E:E,'GSTR2A VS GLOBAL BOOKS'!A13,GSTR2A!P:P)</f>
        <v>3042.9</v>
      </c>
      <c r="D13" s="3">
        <f>SUMIF(GSTR2A!E:E,'GSTR2A VS GLOBAL BOOKS'!A13,GSTR2A!Q:Q)</f>
        <v>3042.9</v>
      </c>
      <c r="E13" s="3">
        <f t="shared" si="1"/>
        <v>6085.8</v>
      </c>
      <c r="F13" s="6"/>
      <c r="G13" s="3">
        <f>SUMIF('GLOBAL BOOKS'!D:D,'GSTR2A VS GLOBAL BOOKS'!A13,'GLOBAL BOOKS'!O:O)</f>
        <v>0</v>
      </c>
      <c r="H13" s="3">
        <f>SUMIF('GLOBAL BOOKS'!D:D,'GSTR2A VS GLOBAL BOOKS'!A13,'GLOBAL BOOKS'!M:M)</f>
        <v>3042.9</v>
      </c>
      <c r="I13" s="3">
        <f>SUMIF('GLOBAL BOOKS'!D:D,'GSTR2A VS GLOBAL BOOKS'!A13,'GLOBAL BOOKS'!N:N)</f>
        <v>3042.9</v>
      </c>
      <c r="J13" s="3">
        <f t="shared" si="2"/>
        <v>6085.8</v>
      </c>
      <c r="K13" s="6"/>
      <c r="L13" s="3">
        <f t="shared" si="3"/>
        <v>0</v>
      </c>
      <c r="M13" s="3">
        <f t="shared" si="4"/>
        <v>0</v>
      </c>
      <c r="N13" s="3">
        <f t="shared" si="5"/>
        <v>0</v>
      </c>
      <c r="O13" s="3">
        <v>0</v>
      </c>
      <c r="P13" s="2" t="s">
        <v>7339</v>
      </c>
      <c r="Q13" s="2"/>
    </row>
    <row r="14" spans="1:28" x14ac:dyDescent="0.25">
      <c r="A14" s="2" t="s">
        <v>81</v>
      </c>
      <c r="B14" s="3">
        <f>SUMIF(GSTR2A!E:E,'GSTR2A VS GLOBAL BOOKS'!A14,GSTR2A!O:O)</f>
        <v>677</v>
      </c>
      <c r="C14" s="3">
        <f>SUMIF(GSTR2A!E:E,'GSTR2A VS GLOBAL BOOKS'!A14,GSTR2A!P:P)</f>
        <v>0</v>
      </c>
      <c r="D14" s="3">
        <f>SUMIF(GSTR2A!E:E,'GSTR2A VS GLOBAL BOOKS'!A14,GSTR2A!Q:Q)</f>
        <v>0</v>
      </c>
      <c r="E14" s="3">
        <f t="shared" si="1"/>
        <v>677</v>
      </c>
      <c r="F14" s="6"/>
      <c r="G14" s="3">
        <f>SUMIF('GLOBAL BOOKS'!D:D,'GSTR2A VS GLOBAL BOOKS'!A14,'GLOBAL BOOKS'!O:O)</f>
        <v>0</v>
      </c>
      <c r="H14" s="3">
        <f>SUMIF('GLOBAL BOOKS'!D:D,'GSTR2A VS GLOBAL BOOKS'!A14,'GLOBAL BOOKS'!M:M)</f>
        <v>0</v>
      </c>
      <c r="I14" s="3">
        <f>SUMIF('GLOBAL BOOKS'!D:D,'GSTR2A VS GLOBAL BOOKS'!A14,'GLOBAL BOOKS'!N:N)</f>
        <v>0</v>
      </c>
      <c r="J14" s="3">
        <f t="shared" si="2"/>
        <v>0</v>
      </c>
      <c r="K14" s="6"/>
      <c r="L14" s="3">
        <f t="shared" si="3"/>
        <v>677</v>
      </c>
      <c r="M14" s="3">
        <f t="shared" si="4"/>
        <v>0</v>
      </c>
      <c r="N14" s="3">
        <f t="shared" si="5"/>
        <v>0</v>
      </c>
      <c r="O14" s="3">
        <f t="shared" si="6"/>
        <v>677</v>
      </c>
      <c r="P14" s="2" t="str">
        <f t="shared" ref="P14:P16" si="7">IF(O14&gt;0,"EXCESS IN GSTR2A","SHORT IN GSTR2A")</f>
        <v>EXCESS IN GSTR2A</v>
      </c>
      <c r="Q14" s="2"/>
    </row>
    <row r="15" spans="1:28" x14ac:dyDescent="0.25">
      <c r="A15" s="2" t="s">
        <v>84</v>
      </c>
      <c r="B15" s="3">
        <f>SUMIF(GSTR2A!E:E,'GSTR2A VS GLOBAL BOOKS'!A15,GSTR2A!O:O)</f>
        <v>28186</v>
      </c>
      <c r="C15" s="3">
        <f>SUMIF(GSTR2A!E:E,'GSTR2A VS GLOBAL BOOKS'!A15,GSTR2A!P:P)</f>
        <v>0</v>
      </c>
      <c r="D15" s="3">
        <f>SUMIF(GSTR2A!E:E,'GSTR2A VS GLOBAL BOOKS'!A15,GSTR2A!Q:Q)</f>
        <v>0</v>
      </c>
      <c r="E15" s="3">
        <f t="shared" si="1"/>
        <v>28186</v>
      </c>
      <c r="F15" s="6"/>
      <c r="G15" s="3">
        <f>SUMIF('GLOBAL BOOKS'!D:D,'GSTR2A VS GLOBAL BOOKS'!A15,'GLOBAL BOOKS'!O:O)</f>
        <v>26386.2</v>
      </c>
      <c r="H15" s="3">
        <f>SUMIF('GLOBAL BOOKS'!D:D,'GSTR2A VS GLOBAL BOOKS'!A15,'GLOBAL BOOKS'!M:M)</f>
        <v>0</v>
      </c>
      <c r="I15" s="3">
        <f>SUMIF('GLOBAL BOOKS'!D:D,'GSTR2A VS GLOBAL BOOKS'!A15,'GLOBAL BOOKS'!N:N)</f>
        <v>0</v>
      </c>
      <c r="J15" s="3">
        <f t="shared" si="2"/>
        <v>26386.2</v>
      </c>
      <c r="K15" s="6"/>
      <c r="L15" s="3">
        <f t="shared" si="3"/>
        <v>1799.7999999999993</v>
      </c>
      <c r="M15" s="3">
        <f t="shared" si="4"/>
        <v>0</v>
      </c>
      <c r="N15" s="3">
        <f t="shared" si="5"/>
        <v>0</v>
      </c>
      <c r="O15" s="3">
        <f t="shared" si="6"/>
        <v>1799.7999999999993</v>
      </c>
      <c r="P15" s="2" t="str">
        <f t="shared" si="7"/>
        <v>EXCESS IN GSTR2A</v>
      </c>
      <c r="Q15" s="2"/>
    </row>
    <row r="16" spans="1:28" x14ac:dyDescent="0.25">
      <c r="A16" s="2" t="s">
        <v>87</v>
      </c>
      <c r="B16" s="3">
        <f>SUMIF(GSTR2A!E:E,'GSTR2A VS GLOBAL BOOKS'!A16,GSTR2A!O:O)</f>
        <v>0</v>
      </c>
      <c r="C16" s="3">
        <f>SUMIF(GSTR2A!E:E,'GSTR2A VS GLOBAL BOOKS'!A16,GSTR2A!P:P)</f>
        <v>19592.37</v>
      </c>
      <c r="D16" s="3">
        <f>SUMIF(GSTR2A!E:E,'GSTR2A VS GLOBAL BOOKS'!A16,GSTR2A!Q:Q)</f>
        <v>19592.37</v>
      </c>
      <c r="E16" s="3">
        <f t="shared" si="1"/>
        <v>39184.74</v>
      </c>
      <c r="F16" s="6"/>
      <c r="G16" s="3">
        <f>SUMIF('GLOBAL BOOKS'!D:D,'GSTR2A VS GLOBAL BOOKS'!A16,'GLOBAL BOOKS'!O:O)</f>
        <v>0</v>
      </c>
      <c r="H16" s="3">
        <f>SUMIF('GLOBAL BOOKS'!D:D,'GSTR2A VS GLOBAL BOOKS'!A16,'GLOBAL BOOKS'!M:M)</f>
        <v>11319.12</v>
      </c>
      <c r="I16" s="3">
        <f>SUMIF('GLOBAL BOOKS'!D:D,'GSTR2A VS GLOBAL BOOKS'!A16,'GLOBAL BOOKS'!N:N)</f>
        <v>11319.12</v>
      </c>
      <c r="J16" s="3">
        <f t="shared" si="2"/>
        <v>22638.240000000002</v>
      </c>
      <c r="K16" s="6"/>
      <c r="L16" s="3">
        <f t="shared" si="3"/>
        <v>0</v>
      </c>
      <c r="M16" s="3">
        <f t="shared" si="4"/>
        <v>8273.2499999999982</v>
      </c>
      <c r="N16" s="3">
        <f t="shared" si="5"/>
        <v>8273.2499999999982</v>
      </c>
      <c r="O16" s="3">
        <f t="shared" si="6"/>
        <v>16546.499999999996</v>
      </c>
      <c r="P16" s="2" t="str">
        <f t="shared" si="7"/>
        <v>EXCESS IN GSTR2A</v>
      </c>
      <c r="Q16" s="2"/>
    </row>
    <row r="17" spans="1:17" x14ac:dyDescent="0.25">
      <c r="A17" s="2" t="s">
        <v>93</v>
      </c>
      <c r="B17" s="3">
        <f>SUMIF(GSTR2A!E:E,'GSTR2A VS GLOBAL BOOKS'!A17,GSTR2A!O:O)</f>
        <v>0</v>
      </c>
      <c r="C17" s="3">
        <f>SUMIF(GSTR2A!E:E,'GSTR2A VS GLOBAL BOOKS'!A17,GSTR2A!P:P)</f>
        <v>8740.17</v>
      </c>
      <c r="D17" s="3">
        <f>SUMIF(GSTR2A!E:E,'GSTR2A VS GLOBAL BOOKS'!A17,GSTR2A!Q:Q)</f>
        <v>8740.17</v>
      </c>
      <c r="E17" s="3">
        <f t="shared" si="1"/>
        <v>17480.34</v>
      </c>
      <c r="F17" s="6"/>
      <c r="G17" s="3">
        <f>SUMIF('GLOBAL BOOKS'!D:D,'GSTR2A VS GLOBAL BOOKS'!A17,'GLOBAL BOOKS'!O:O)</f>
        <v>0</v>
      </c>
      <c r="H17" s="3">
        <f>SUMIF('GLOBAL BOOKS'!D:D,'GSTR2A VS GLOBAL BOOKS'!A17,'GLOBAL BOOKS'!M:M)</f>
        <v>0</v>
      </c>
      <c r="I17" s="3">
        <f>SUMIF('GLOBAL BOOKS'!D:D,'GSTR2A VS GLOBAL BOOKS'!A17,'GLOBAL BOOKS'!N:N)</f>
        <v>0</v>
      </c>
      <c r="J17" s="3">
        <f t="shared" si="2"/>
        <v>0</v>
      </c>
      <c r="K17" s="6"/>
      <c r="L17" s="3">
        <f t="shared" si="3"/>
        <v>0</v>
      </c>
      <c r="M17" s="3">
        <f t="shared" si="4"/>
        <v>8740.17</v>
      </c>
      <c r="N17" s="3">
        <f t="shared" si="5"/>
        <v>8740.17</v>
      </c>
      <c r="O17" s="3">
        <v>0</v>
      </c>
      <c r="P17" s="2" t="s">
        <v>5815</v>
      </c>
      <c r="Q17" s="2" t="s">
        <v>6245</v>
      </c>
    </row>
    <row r="18" spans="1:17" x14ac:dyDescent="0.25">
      <c r="A18" s="2" t="s">
        <v>98</v>
      </c>
      <c r="B18" s="3">
        <f>SUMIF(GSTR2A!E:E,'GSTR2A VS GLOBAL BOOKS'!A18,GSTR2A!O:O)</f>
        <v>0</v>
      </c>
      <c r="C18" s="3">
        <f>SUMIF(GSTR2A!E:E,'GSTR2A VS GLOBAL BOOKS'!A18,GSTR2A!P:P)</f>
        <v>6145.92</v>
      </c>
      <c r="D18" s="3">
        <f>SUMIF(GSTR2A!E:E,'GSTR2A VS GLOBAL BOOKS'!A18,GSTR2A!Q:Q)</f>
        <v>6145.92</v>
      </c>
      <c r="E18" s="3">
        <f t="shared" si="1"/>
        <v>12291.84</v>
      </c>
      <c r="F18" s="6"/>
      <c r="G18" s="3">
        <f>SUMIF('GLOBAL BOOKS'!D:D,'GSTR2A VS GLOBAL BOOKS'!A18,'GLOBAL BOOKS'!O:O)</f>
        <v>0</v>
      </c>
      <c r="H18" s="3">
        <f>SUMIF('GLOBAL BOOKS'!D:D,'GSTR2A VS GLOBAL BOOKS'!A18,'GLOBAL BOOKS'!M:M)</f>
        <v>6145.920000000001</v>
      </c>
      <c r="I18" s="3">
        <f>SUMIF('GLOBAL BOOKS'!D:D,'GSTR2A VS GLOBAL BOOKS'!A18,'GLOBAL BOOKS'!N:N)</f>
        <v>6145.920000000001</v>
      </c>
      <c r="J18" s="3">
        <f t="shared" si="2"/>
        <v>12291.840000000002</v>
      </c>
      <c r="K18" s="6"/>
      <c r="L18" s="3">
        <f t="shared" si="3"/>
        <v>0</v>
      </c>
      <c r="M18" s="3">
        <f t="shared" si="4"/>
        <v>0</v>
      </c>
      <c r="N18" s="3">
        <f t="shared" si="5"/>
        <v>0</v>
      </c>
      <c r="O18" s="3">
        <v>0</v>
      </c>
      <c r="P18" s="2" t="s">
        <v>7339</v>
      </c>
      <c r="Q18" s="2"/>
    </row>
    <row r="19" spans="1:17" x14ac:dyDescent="0.25">
      <c r="A19" s="2" t="s">
        <v>101</v>
      </c>
      <c r="B19" s="3">
        <f>SUMIF(GSTR2A!E:E,'GSTR2A VS GLOBAL BOOKS'!A19,GSTR2A!O:O)</f>
        <v>0</v>
      </c>
      <c r="C19" s="3">
        <f>SUMIF(GSTR2A!E:E,'GSTR2A VS GLOBAL BOOKS'!A19,GSTR2A!P:P)</f>
        <v>119703.63000000011</v>
      </c>
      <c r="D19" s="3">
        <f>SUMIF(GSTR2A!E:E,'GSTR2A VS GLOBAL BOOKS'!A19,GSTR2A!Q:Q)</f>
        <v>119703.63000000011</v>
      </c>
      <c r="E19" s="3">
        <f t="shared" si="1"/>
        <v>239407.26000000021</v>
      </c>
      <c r="F19" s="6"/>
      <c r="G19" s="3">
        <f>SUMIF('GLOBAL BOOKS'!D:D,'GSTR2A VS GLOBAL BOOKS'!A19,'GLOBAL BOOKS'!O:O)</f>
        <v>0</v>
      </c>
      <c r="H19" s="3">
        <f>SUMIF('GLOBAL BOOKS'!D:D,'GSTR2A VS GLOBAL BOOKS'!A19,'GLOBAL BOOKS'!M:M)</f>
        <v>114806.57040000003</v>
      </c>
      <c r="I19" s="3">
        <f>SUMIF('GLOBAL BOOKS'!D:D,'GSTR2A VS GLOBAL BOOKS'!A19,'GLOBAL BOOKS'!N:N)</f>
        <v>114806.57040000003</v>
      </c>
      <c r="J19" s="3">
        <f t="shared" si="2"/>
        <v>229613.14080000005</v>
      </c>
      <c r="K19" s="6"/>
      <c r="L19" s="3">
        <f t="shared" si="3"/>
        <v>0</v>
      </c>
      <c r="M19" s="3">
        <f t="shared" si="4"/>
        <v>4897.0596000000805</v>
      </c>
      <c r="N19" s="3">
        <f t="shared" si="5"/>
        <v>4897.0596000000805</v>
      </c>
      <c r="O19" s="3">
        <f t="shared" si="6"/>
        <v>9794.1192000001611</v>
      </c>
      <c r="P19" s="2" t="str">
        <f t="shared" ref="P19:P34" si="8">IF(O19&gt;0,"EXCESS IN GSTR2A","SHORT IN GSTR2A")</f>
        <v>EXCESS IN GSTR2A</v>
      </c>
      <c r="Q19" s="2"/>
    </row>
    <row r="20" spans="1:17" x14ac:dyDescent="0.25">
      <c r="A20" s="2" t="s">
        <v>124</v>
      </c>
      <c r="B20" s="3">
        <f>SUMIF(GSTR2A!E:E,'GSTR2A VS GLOBAL BOOKS'!A20,GSTR2A!O:O)</f>
        <v>0</v>
      </c>
      <c r="C20" s="3">
        <f>SUMIF(GSTR2A!E:E,'GSTR2A VS GLOBAL BOOKS'!A20,GSTR2A!P:P)</f>
        <v>67268.76999999999</v>
      </c>
      <c r="D20" s="3">
        <f>SUMIF(GSTR2A!E:E,'GSTR2A VS GLOBAL BOOKS'!A20,GSTR2A!Q:Q)</f>
        <v>67268.76999999999</v>
      </c>
      <c r="E20" s="3">
        <f t="shared" si="1"/>
        <v>134537.53999999998</v>
      </c>
      <c r="F20" s="6"/>
      <c r="G20" s="3">
        <f>SUMIF('GLOBAL BOOKS'!D:D,'GSTR2A VS GLOBAL BOOKS'!A20,'GLOBAL BOOKS'!O:O)</f>
        <v>0</v>
      </c>
      <c r="H20" s="3">
        <f>SUMIF('GLOBAL BOOKS'!D:D,'GSTR2A VS GLOBAL BOOKS'!A20,'GLOBAL BOOKS'!M:M)</f>
        <v>67268.742299999998</v>
      </c>
      <c r="I20" s="3">
        <f>SUMIF('GLOBAL BOOKS'!D:D,'GSTR2A VS GLOBAL BOOKS'!A20,'GLOBAL BOOKS'!N:N)</f>
        <v>67268.742299999998</v>
      </c>
      <c r="J20" s="3">
        <f t="shared" si="2"/>
        <v>134537.4846</v>
      </c>
      <c r="K20" s="6"/>
      <c r="L20" s="3">
        <f t="shared" si="3"/>
        <v>0</v>
      </c>
      <c r="M20" s="3">
        <f t="shared" si="4"/>
        <v>2.7699999991455115E-2</v>
      </c>
      <c r="N20" s="3">
        <f t="shared" si="5"/>
        <v>2.7699999991455115E-2</v>
      </c>
      <c r="O20" s="3">
        <f t="shared" si="6"/>
        <v>5.5399999982910231E-2</v>
      </c>
      <c r="P20" s="2" t="s">
        <v>7339</v>
      </c>
      <c r="Q20" s="2"/>
    </row>
    <row r="21" spans="1:17" x14ac:dyDescent="0.25">
      <c r="A21" s="2" t="s">
        <v>131</v>
      </c>
      <c r="B21" s="3">
        <f>SUMIF(GSTR2A!E:E,'GSTR2A VS GLOBAL BOOKS'!A21,GSTR2A!O:O)</f>
        <v>0</v>
      </c>
      <c r="C21" s="3">
        <f>SUMIF(GSTR2A!E:E,'GSTR2A VS GLOBAL BOOKS'!A21,GSTR2A!P:P)</f>
        <v>62077.5</v>
      </c>
      <c r="D21" s="3">
        <f>SUMIF(GSTR2A!E:E,'GSTR2A VS GLOBAL BOOKS'!A21,GSTR2A!Q:Q)</f>
        <v>62077.5</v>
      </c>
      <c r="E21" s="3">
        <f t="shared" si="1"/>
        <v>124155</v>
      </c>
      <c r="F21" s="6"/>
      <c r="G21" s="3">
        <f>SUMIF('GLOBAL BOOKS'!D:D,'GSTR2A VS GLOBAL BOOKS'!A21,'GLOBAL BOOKS'!O:O)</f>
        <v>0</v>
      </c>
      <c r="H21" s="3">
        <f>SUMIF('GLOBAL BOOKS'!D:D,'GSTR2A VS GLOBAL BOOKS'!A21,'GLOBAL BOOKS'!M:M)</f>
        <v>60702.3</v>
      </c>
      <c r="I21" s="3">
        <f>SUMIF('GLOBAL BOOKS'!D:D,'GSTR2A VS GLOBAL BOOKS'!A21,'GLOBAL BOOKS'!N:N)</f>
        <v>60702.3</v>
      </c>
      <c r="J21" s="3">
        <f t="shared" si="2"/>
        <v>121404.6</v>
      </c>
      <c r="K21" s="6"/>
      <c r="L21" s="3">
        <f t="shared" si="3"/>
        <v>0</v>
      </c>
      <c r="M21" s="3">
        <f t="shared" si="4"/>
        <v>1375.1999999999971</v>
      </c>
      <c r="N21" s="3">
        <f t="shared" si="5"/>
        <v>1375.1999999999971</v>
      </c>
      <c r="O21" s="3">
        <f t="shared" si="6"/>
        <v>2750.3999999999942</v>
      </c>
      <c r="P21" s="2" t="str">
        <f t="shared" si="8"/>
        <v>EXCESS IN GSTR2A</v>
      </c>
      <c r="Q21" s="2"/>
    </row>
    <row r="22" spans="1:17" x14ac:dyDescent="0.25">
      <c r="A22" s="2" t="s">
        <v>135</v>
      </c>
      <c r="B22" s="3">
        <f>SUMIF(GSTR2A!E:E,'GSTR2A VS GLOBAL BOOKS'!A22,GSTR2A!O:O)</f>
        <v>0</v>
      </c>
      <c r="C22" s="3">
        <f>SUMIF(GSTR2A!E:E,'GSTR2A VS GLOBAL BOOKS'!A22,GSTR2A!P:P)</f>
        <v>927</v>
      </c>
      <c r="D22" s="3">
        <f>SUMIF(GSTR2A!E:E,'GSTR2A VS GLOBAL BOOKS'!A22,GSTR2A!Q:Q)</f>
        <v>927</v>
      </c>
      <c r="E22" s="3">
        <f t="shared" si="1"/>
        <v>1854</v>
      </c>
      <c r="F22" s="6"/>
      <c r="G22" s="3">
        <f>SUMIF('GLOBAL BOOKS'!D:D,'GSTR2A VS GLOBAL BOOKS'!A22,'GLOBAL BOOKS'!O:O)</f>
        <v>0</v>
      </c>
      <c r="H22" s="3">
        <f>SUMIF('GLOBAL BOOKS'!D:D,'GSTR2A VS GLOBAL BOOKS'!A22,'GLOBAL BOOKS'!M:M)</f>
        <v>0</v>
      </c>
      <c r="I22" s="3">
        <f>SUMIF('GLOBAL BOOKS'!D:D,'GSTR2A VS GLOBAL BOOKS'!A22,'GLOBAL BOOKS'!N:N)</f>
        <v>0</v>
      </c>
      <c r="J22" s="3">
        <f t="shared" si="2"/>
        <v>0</v>
      </c>
      <c r="K22" s="6"/>
      <c r="L22" s="3">
        <f t="shared" si="3"/>
        <v>0</v>
      </c>
      <c r="M22" s="3">
        <f t="shared" si="4"/>
        <v>927</v>
      </c>
      <c r="N22" s="3">
        <f t="shared" si="5"/>
        <v>927</v>
      </c>
      <c r="O22" s="3">
        <f t="shared" si="6"/>
        <v>1854</v>
      </c>
      <c r="P22" s="2" t="str">
        <f t="shared" si="8"/>
        <v>EXCESS IN GSTR2A</v>
      </c>
      <c r="Q22" s="2"/>
    </row>
    <row r="23" spans="1:17" x14ac:dyDescent="0.25">
      <c r="A23" s="2" t="s">
        <v>138</v>
      </c>
      <c r="B23" s="3">
        <f>SUMIF(GSTR2A!E:E,'GSTR2A VS GLOBAL BOOKS'!A23,GSTR2A!O:O)</f>
        <v>0</v>
      </c>
      <c r="C23" s="3">
        <f>SUMIF(GSTR2A!E:E,'GSTR2A VS GLOBAL BOOKS'!A23,GSTR2A!P:P)</f>
        <v>53600.969999999994</v>
      </c>
      <c r="D23" s="3">
        <f>SUMIF(GSTR2A!E:E,'GSTR2A VS GLOBAL BOOKS'!A23,GSTR2A!Q:Q)</f>
        <v>53600.969999999994</v>
      </c>
      <c r="E23" s="3">
        <f t="shared" si="1"/>
        <v>107201.93999999999</v>
      </c>
      <c r="F23" s="6"/>
      <c r="G23" s="3">
        <f>SUMIF('GLOBAL BOOKS'!D:D,'GSTR2A VS GLOBAL BOOKS'!A23,'GLOBAL BOOKS'!O:O)</f>
        <v>0</v>
      </c>
      <c r="H23" s="3">
        <f>SUMIF('GLOBAL BOOKS'!D:D,'GSTR2A VS GLOBAL BOOKS'!A23,'GLOBAL BOOKS'!M:M)</f>
        <v>44915.234999999993</v>
      </c>
      <c r="I23" s="3">
        <f>SUMIF('GLOBAL BOOKS'!D:D,'GSTR2A VS GLOBAL BOOKS'!A23,'GLOBAL BOOKS'!N:N)</f>
        <v>44915.234999999993</v>
      </c>
      <c r="J23" s="3">
        <f t="shared" si="2"/>
        <v>89830.469999999987</v>
      </c>
      <c r="K23" s="6"/>
      <c r="L23" s="3">
        <f t="shared" si="3"/>
        <v>0</v>
      </c>
      <c r="M23" s="3">
        <f t="shared" si="4"/>
        <v>8685.7350000000006</v>
      </c>
      <c r="N23" s="3">
        <f t="shared" si="5"/>
        <v>8685.7350000000006</v>
      </c>
      <c r="O23" s="3">
        <f t="shared" si="6"/>
        <v>17371.47</v>
      </c>
      <c r="P23" s="2" t="str">
        <f t="shared" si="8"/>
        <v>EXCESS IN GSTR2A</v>
      </c>
      <c r="Q23" s="2"/>
    </row>
    <row r="24" spans="1:17" x14ac:dyDescent="0.25">
      <c r="A24" s="2" t="s">
        <v>145</v>
      </c>
      <c r="B24" s="3">
        <f>SUMIF(GSTR2A!E:E,'GSTR2A VS GLOBAL BOOKS'!A24,GSTR2A!O:O)</f>
        <v>0</v>
      </c>
      <c r="C24" s="3">
        <f>SUMIF(GSTR2A!E:E,'GSTR2A VS GLOBAL BOOKS'!A24,GSTR2A!P:P)</f>
        <v>441.28999999999996</v>
      </c>
      <c r="D24" s="3">
        <f>SUMIF(GSTR2A!E:E,'GSTR2A VS GLOBAL BOOKS'!A24,GSTR2A!Q:Q)</f>
        <v>441.28999999999996</v>
      </c>
      <c r="E24" s="3">
        <f t="shared" si="1"/>
        <v>882.57999999999993</v>
      </c>
      <c r="F24" s="6"/>
      <c r="G24" s="3">
        <f>SUMIF('GLOBAL BOOKS'!D:D,'GSTR2A VS GLOBAL BOOKS'!A24,'GLOBAL BOOKS'!O:O)</f>
        <v>0</v>
      </c>
      <c r="H24" s="3">
        <f>SUMIF('GLOBAL BOOKS'!D:D,'GSTR2A VS GLOBAL BOOKS'!A24,'GLOBAL BOOKS'!M:M)</f>
        <v>0</v>
      </c>
      <c r="I24" s="3">
        <f>SUMIF('GLOBAL BOOKS'!D:D,'GSTR2A VS GLOBAL BOOKS'!A24,'GLOBAL BOOKS'!N:N)</f>
        <v>0</v>
      </c>
      <c r="J24" s="3">
        <f t="shared" si="2"/>
        <v>0</v>
      </c>
      <c r="K24" s="6"/>
      <c r="L24" s="3">
        <f t="shared" si="3"/>
        <v>0</v>
      </c>
      <c r="M24" s="3">
        <f t="shared" si="4"/>
        <v>441.28999999999996</v>
      </c>
      <c r="N24" s="3">
        <f t="shared" si="5"/>
        <v>441.28999999999996</v>
      </c>
      <c r="O24" s="3">
        <f t="shared" si="6"/>
        <v>882.57999999999993</v>
      </c>
      <c r="P24" s="2" t="str">
        <f t="shared" si="8"/>
        <v>EXCESS IN GSTR2A</v>
      </c>
      <c r="Q24" s="2"/>
    </row>
    <row r="25" spans="1:17" x14ac:dyDescent="0.25">
      <c r="A25" s="2" t="s">
        <v>148</v>
      </c>
      <c r="B25" s="3">
        <f>SUMIF(GSTR2A!E:E,'GSTR2A VS GLOBAL BOOKS'!A25,GSTR2A!O:O)</f>
        <v>303966</v>
      </c>
      <c r="C25" s="3">
        <f>SUMIF(GSTR2A!E:E,'GSTR2A VS GLOBAL BOOKS'!A25,GSTR2A!P:P)</f>
        <v>0</v>
      </c>
      <c r="D25" s="3">
        <f>SUMIF(GSTR2A!E:E,'GSTR2A VS GLOBAL BOOKS'!A25,GSTR2A!Q:Q)</f>
        <v>0</v>
      </c>
      <c r="E25" s="3">
        <f t="shared" si="1"/>
        <v>303966</v>
      </c>
      <c r="F25" s="6"/>
      <c r="G25" s="3">
        <f>SUMIF('GLOBAL BOOKS'!D:D,'GSTR2A VS GLOBAL BOOKS'!A25,'GLOBAL BOOKS'!O:O)</f>
        <v>303966</v>
      </c>
      <c r="H25" s="3">
        <f>SUMIF('GLOBAL BOOKS'!D:D,'GSTR2A VS GLOBAL BOOKS'!A25,'GLOBAL BOOKS'!M:M)</f>
        <v>0</v>
      </c>
      <c r="I25" s="3">
        <f>SUMIF('GLOBAL BOOKS'!D:D,'GSTR2A VS GLOBAL BOOKS'!A25,'GLOBAL BOOKS'!N:N)</f>
        <v>0</v>
      </c>
      <c r="J25" s="3">
        <f t="shared" si="2"/>
        <v>303966</v>
      </c>
      <c r="K25" s="6"/>
      <c r="L25" s="3">
        <f t="shared" si="3"/>
        <v>0</v>
      </c>
      <c r="M25" s="3">
        <f t="shared" si="4"/>
        <v>0</v>
      </c>
      <c r="N25" s="3">
        <f t="shared" si="5"/>
        <v>0</v>
      </c>
      <c r="O25" s="3">
        <v>0</v>
      </c>
      <c r="P25" s="2" t="s">
        <v>7339</v>
      </c>
      <c r="Q25" s="2"/>
    </row>
    <row r="26" spans="1:17" x14ac:dyDescent="0.25">
      <c r="A26" s="2" t="s">
        <v>154</v>
      </c>
      <c r="B26" s="3">
        <f>SUMIF(GSTR2A!E:E,'GSTR2A VS GLOBAL BOOKS'!A26,GSTR2A!O:O)</f>
        <v>33768</v>
      </c>
      <c r="C26" s="3">
        <f>SUMIF(GSTR2A!E:E,'GSTR2A VS GLOBAL BOOKS'!A26,GSTR2A!P:P)</f>
        <v>0</v>
      </c>
      <c r="D26" s="3">
        <f>SUMIF(GSTR2A!E:E,'GSTR2A VS GLOBAL BOOKS'!A26,GSTR2A!Q:Q)</f>
        <v>0</v>
      </c>
      <c r="E26" s="3">
        <f t="shared" si="1"/>
        <v>33768</v>
      </c>
      <c r="F26" s="6"/>
      <c r="G26" s="3">
        <f>SUMIF('GLOBAL BOOKS'!D:D,'GSTR2A VS GLOBAL BOOKS'!A26,'GLOBAL BOOKS'!O:O)</f>
        <v>0</v>
      </c>
      <c r="H26" s="3">
        <f>SUMIF('GLOBAL BOOKS'!D:D,'GSTR2A VS GLOBAL BOOKS'!A26,'GLOBAL BOOKS'!M:M)</f>
        <v>0</v>
      </c>
      <c r="I26" s="3">
        <f>SUMIF('GLOBAL BOOKS'!D:D,'GSTR2A VS GLOBAL BOOKS'!A26,'GLOBAL BOOKS'!N:N)</f>
        <v>0</v>
      </c>
      <c r="J26" s="3">
        <f t="shared" si="2"/>
        <v>0</v>
      </c>
      <c r="K26" s="6"/>
      <c r="L26" s="3">
        <f t="shared" si="3"/>
        <v>33768</v>
      </c>
      <c r="M26" s="3">
        <f t="shared" si="4"/>
        <v>0</v>
      </c>
      <c r="N26" s="3">
        <f t="shared" si="5"/>
        <v>0</v>
      </c>
      <c r="O26" s="3">
        <f t="shared" si="6"/>
        <v>33768</v>
      </c>
      <c r="P26" s="2" t="s">
        <v>5815</v>
      </c>
      <c r="Q26" s="2" t="s">
        <v>5815</v>
      </c>
    </row>
    <row r="27" spans="1:17" x14ac:dyDescent="0.25">
      <c r="A27" s="2" t="s">
        <v>157</v>
      </c>
      <c r="B27" s="3">
        <f>SUMIF(GSTR2A!E:E,'GSTR2A VS GLOBAL BOOKS'!A27,GSTR2A!O:O)</f>
        <v>1440</v>
      </c>
      <c r="C27" s="3">
        <f>SUMIF(GSTR2A!E:E,'GSTR2A VS GLOBAL BOOKS'!A27,GSTR2A!P:P)</f>
        <v>0</v>
      </c>
      <c r="D27" s="3">
        <f>SUMIF(GSTR2A!E:E,'GSTR2A VS GLOBAL BOOKS'!A27,GSTR2A!Q:Q)</f>
        <v>0</v>
      </c>
      <c r="E27" s="3">
        <f t="shared" si="1"/>
        <v>1440</v>
      </c>
      <c r="F27" s="6"/>
      <c r="G27" s="3">
        <f>SUMIF('GLOBAL BOOKS'!D:D,'GSTR2A VS GLOBAL BOOKS'!A27,'GLOBAL BOOKS'!O:O)</f>
        <v>0</v>
      </c>
      <c r="H27" s="3">
        <f>SUMIF('GLOBAL BOOKS'!D:D,'GSTR2A VS GLOBAL BOOKS'!A27,'GLOBAL BOOKS'!M:M)</f>
        <v>0</v>
      </c>
      <c r="I27" s="3">
        <f>SUMIF('GLOBAL BOOKS'!D:D,'GSTR2A VS GLOBAL BOOKS'!A27,'GLOBAL BOOKS'!N:N)</f>
        <v>0</v>
      </c>
      <c r="J27" s="3">
        <f t="shared" si="2"/>
        <v>0</v>
      </c>
      <c r="K27" s="6"/>
      <c r="L27" s="3">
        <f t="shared" si="3"/>
        <v>1440</v>
      </c>
      <c r="M27" s="3">
        <f t="shared" si="4"/>
        <v>0</v>
      </c>
      <c r="N27" s="3">
        <f t="shared" si="5"/>
        <v>0</v>
      </c>
      <c r="O27" s="3">
        <f t="shared" si="6"/>
        <v>1440</v>
      </c>
      <c r="P27" s="2" t="str">
        <f t="shared" si="8"/>
        <v>EXCESS IN GSTR2A</v>
      </c>
      <c r="Q27" s="2"/>
    </row>
    <row r="28" spans="1:17" x14ac:dyDescent="0.25">
      <c r="A28" s="2" t="s">
        <v>161</v>
      </c>
      <c r="B28" s="3">
        <f>SUMIF(GSTR2A!E:E,'GSTR2A VS GLOBAL BOOKS'!A28,GSTR2A!O:O)</f>
        <v>0</v>
      </c>
      <c r="C28" s="3">
        <f>SUMIF(GSTR2A!E:E,'GSTR2A VS GLOBAL BOOKS'!A28,GSTR2A!P:P)</f>
        <v>1912.95</v>
      </c>
      <c r="D28" s="3">
        <f>SUMIF(GSTR2A!E:E,'GSTR2A VS GLOBAL BOOKS'!A28,GSTR2A!Q:Q)</f>
        <v>1912.95</v>
      </c>
      <c r="E28" s="3">
        <f t="shared" si="1"/>
        <v>3825.9</v>
      </c>
      <c r="F28" s="6"/>
      <c r="G28" s="3">
        <f>SUMIF('GLOBAL BOOKS'!D:D,'GSTR2A VS GLOBAL BOOKS'!A28,'GLOBAL BOOKS'!O:O)</f>
        <v>0</v>
      </c>
      <c r="H28" s="3">
        <f>SUMIF('GLOBAL BOOKS'!D:D,'GSTR2A VS GLOBAL BOOKS'!A28,'GLOBAL BOOKS'!M:M)</f>
        <v>1143</v>
      </c>
      <c r="I28" s="3">
        <f>SUMIF('GLOBAL BOOKS'!D:D,'GSTR2A VS GLOBAL BOOKS'!A28,'GLOBAL BOOKS'!N:N)</f>
        <v>1143</v>
      </c>
      <c r="J28" s="3">
        <f t="shared" si="2"/>
        <v>2286</v>
      </c>
      <c r="K28" s="6"/>
      <c r="L28" s="3">
        <f t="shared" si="3"/>
        <v>0</v>
      </c>
      <c r="M28" s="3">
        <f t="shared" si="4"/>
        <v>769.95</v>
      </c>
      <c r="N28" s="3">
        <f t="shared" si="5"/>
        <v>769.95</v>
      </c>
      <c r="O28" s="3">
        <f t="shared" si="6"/>
        <v>1539.9</v>
      </c>
      <c r="P28" s="2" t="str">
        <f t="shared" si="8"/>
        <v>EXCESS IN GSTR2A</v>
      </c>
      <c r="Q28" s="2"/>
    </row>
    <row r="29" spans="1:17" x14ac:dyDescent="0.25">
      <c r="A29" s="2" t="s">
        <v>164</v>
      </c>
      <c r="B29" s="3">
        <f>SUMIF(GSTR2A!E:E,'GSTR2A VS GLOBAL BOOKS'!A29,GSTR2A!O:O)</f>
        <v>1231765</v>
      </c>
      <c r="C29" s="3">
        <f>SUMIF(GSTR2A!E:E,'GSTR2A VS GLOBAL BOOKS'!A29,GSTR2A!P:P)</f>
        <v>0</v>
      </c>
      <c r="D29" s="3">
        <f>SUMIF(GSTR2A!E:E,'GSTR2A VS GLOBAL BOOKS'!A29,GSTR2A!Q:Q)</f>
        <v>0</v>
      </c>
      <c r="E29" s="3">
        <f t="shared" si="1"/>
        <v>1231765</v>
      </c>
      <c r="F29" s="6"/>
      <c r="G29" s="3">
        <f>SUMIF('GLOBAL BOOKS'!D:D,'GSTR2A VS GLOBAL BOOKS'!A29,'GLOBAL BOOKS'!O:O)</f>
        <v>1231765</v>
      </c>
      <c r="H29" s="3">
        <f>SUMIF('GLOBAL BOOKS'!D:D,'GSTR2A VS GLOBAL BOOKS'!A29,'GLOBAL BOOKS'!M:M)</f>
        <v>0</v>
      </c>
      <c r="I29" s="3">
        <f>SUMIF('GLOBAL BOOKS'!D:D,'GSTR2A VS GLOBAL BOOKS'!A29,'GLOBAL BOOKS'!N:N)</f>
        <v>0</v>
      </c>
      <c r="J29" s="3">
        <f t="shared" si="2"/>
        <v>1231765</v>
      </c>
      <c r="K29" s="6"/>
      <c r="L29" s="3">
        <f t="shared" si="3"/>
        <v>0</v>
      </c>
      <c r="M29" s="3">
        <f t="shared" si="4"/>
        <v>0</v>
      </c>
      <c r="N29" s="3">
        <f t="shared" si="5"/>
        <v>0</v>
      </c>
      <c r="O29" s="3">
        <v>0</v>
      </c>
      <c r="P29" s="2" t="s">
        <v>7339</v>
      </c>
      <c r="Q29" s="2"/>
    </row>
    <row r="30" spans="1:17" x14ac:dyDescent="0.25">
      <c r="A30" s="2" t="s">
        <v>167</v>
      </c>
      <c r="B30" s="3">
        <f>SUMIF(GSTR2A!E:E,'GSTR2A VS GLOBAL BOOKS'!A30,GSTR2A!O:O)</f>
        <v>0</v>
      </c>
      <c r="C30" s="3">
        <f>SUMIF(GSTR2A!E:E,'GSTR2A VS GLOBAL BOOKS'!A30,GSTR2A!P:P)</f>
        <v>102597</v>
      </c>
      <c r="D30" s="3">
        <f>SUMIF(GSTR2A!E:E,'GSTR2A VS GLOBAL BOOKS'!A30,GSTR2A!Q:Q)</f>
        <v>102597</v>
      </c>
      <c r="E30" s="3">
        <f t="shared" si="1"/>
        <v>205194</v>
      </c>
      <c r="F30" s="6"/>
      <c r="G30" s="3">
        <f>SUMIF('GLOBAL BOOKS'!D:D,'GSTR2A VS GLOBAL BOOKS'!A30,'GLOBAL BOOKS'!O:O)</f>
        <v>0</v>
      </c>
      <c r="H30" s="3">
        <f>SUMIF('GLOBAL BOOKS'!D:D,'GSTR2A VS GLOBAL BOOKS'!A30,'GLOBAL BOOKS'!M:M)</f>
        <v>0</v>
      </c>
      <c r="I30" s="3">
        <f>SUMIF('GLOBAL BOOKS'!D:D,'GSTR2A VS GLOBAL BOOKS'!A30,'GLOBAL BOOKS'!N:N)</f>
        <v>0</v>
      </c>
      <c r="J30" s="3">
        <f t="shared" si="2"/>
        <v>0</v>
      </c>
      <c r="K30" s="6"/>
      <c r="L30" s="3">
        <f t="shared" si="3"/>
        <v>0</v>
      </c>
      <c r="M30" s="3">
        <f t="shared" si="4"/>
        <v>102597</v>
      </c>
      <c r="N30" s="3">
        <f t="shared" si="5"/>
        <v>102597</v>
      </c>
      <c r="O30" s="3">
        <f t="shared" si="6"/>
        <v>205194</v>
      </c>
      <c r="P30" s="2" t="s">
        <v>5815</v>
      </c>
      <c r="Q30" s="2" t="s">
        <v>5815</v>
      </c>
    </row>
    <row r="31" spans="1:17" x14ac:dyDescent="0.25">
      <c r="A31" s="2" t="s">
        <v>171</v>
      </c>
      <c r="B31" s="3">
        <f>SUMIF(GSTR2A!E:E,'GSTR2A VS GLOBAL BOOKS'!A31,GSTR2A!O:O)</f>
        <v>0</v>
      </c>
      <c r="C31" s="3">
        <f>SUMIF(GSTR2A!E:E,'GSTR2A VS GLOBAL BOOKS'!A31,GSTR2A!P:P)</f>
        <v>89709.889999999985</v>
      </c>
      <c r="D31" s="3">
        <f>SUMIF(GSTR2A!E:E,'GSTR2A VS GLOBAL BOOKS'!A31,GSTR2A!Q:Q)</f>
        <v>89709.889999999985</v>
      </c>
      <c r="E31" s="3">
        <f t="shared" si="1"/>
        <v>179419.77999999997</v>
      </c>
      <c r="F31" s="6"/>
      <c r="G31" s="3">
        <f>SUMIF('GLOBAL BOOKS'!D:D,'GSTR2A VS GLOBAL BOOKS'!A31,'GLOBAL BOOKS'!O:O)</f>
        <v>0</v>
      </c>
      <c r="H31" s="3">
        <f>SUMIF('GLOBAL BOOKS'!D:D,'GSTR2A VS GLOBAL BOOKS'!A31,'GLOBAL BOOKS'!M:M)</f>
        <v>84450.585600000006</v>
      </c>
      <c r="I31" s="3">
        <f>SUMIF('GLOBAL BOOKS'!D:D,'GSTR2A VS GLOBAL BOOKS'!A31,'GLOBAL BOOKS'!N:N)</f>
        <v>84450.585600000006</v>
      </c>
      <c r="J31" s="3">
        <f t="shared" si="2"/>
        <v>168901.17120000001</v>
      </c>
      <c r="K31" s="6"/>
      <c r="L31" s="3">
        <f t="shared" si="3"/>
        <v>0</v>
      </c>
      <c r="M31" s="3">
        <f t="shared" si="4"/>
        <v>5259.3043999999791</v>
      </c>
      <c r="N31" s="3">
        <f t="shared" si="5"/>
        <v>5259.3043999999791</v>
      </c>
      <c r="O31" s="3">
        <f t="shared" si="6"/>
        <v>10518.608799999958</v>
      </c>
      <c r="P31" s="2" t="str">
        <f t="shared" si="8"/>
        <v>EXCESS IN GSTR2A</v>
      </c>
      <c r="Q31" s="2"/>
    </row>
    <row r="32" spans="1:17" x14ac:dyDescent="0.25">
      <c r="A32" s="2" t="s">
        <v>174</v>
      </c>
      <c r="B32" s="3">
        <f>SUMIF(GSTR2A!E:E,'GSTR2A VS GLOBAL BOOKS'!A32,GSTR2A!O:O)</f>
        <v>36493.56</v>
      </c>
      <c r="C32" s="3">
        <f>SUMIF(GSTR2A!E:E,'GSTR2A VS GLOBAL BOOKS'!A32,GSTR2A!P:P)</f>
        <v>0</v>
      </c>
      <c r="D32" s="3">
        <f>SUMIF(GSTR2A!E:E,'GSTR2A VS GLOBAL BOOKS'!A32,GSTR2A!Q:Q)</f>
        <v>0</v>
      </c>
      <c r="E32" s="3">
        <f t="shared" si="1"/>
        <v>36493.56</v>
      </c>
      <c r="F32" s="6"/>
      <c r="G32" s="3">
        <f>SUMIF('GLOBAL BOOKS'!D:D,'GSTR2A VS GLOBAL BOOKS'!A32,'GLOBAL BOOKS'!O:O)</f>
        <v>34547.236799999999</v>
      </c>
      <c r="H32" s="3">
        <f>SUMIF('GLOBAL BOOKS'!D:D,'GSTR2A VS GLOBAL BOOKS'!A32,'GLOBAL BOOKS'!M:M)</f>
        <v>0</v>
      </c>
      <c r="I32" s="3">
        <f>SUMIF('GLOBAL BOOKS'!D:D,'GSTR2A VS GLOBAL BOOKS'!A32,'GLOBAL BOOKS'!N:N)</f>
        <v>0</v>
      </c>
      <c r="J32" s="3">
        <f t="shared" si="2"/>
        <v>34547.236799999999</v>
      </c>
      <c r="K32" s="6"/>
      <c r="L32" s="3">
        <f t="shared" si="3"/>
        <v>1946.3231999999989</v>
      </c>
      <c r="M32" s="3">
        <f t="shared" si="4"/>
        <v>0</v>
      </c>
      <c r="N32" s="3">
        <f t="shared" si="5"/>
        <v>0</v>
      </c>
      <c r="O32" s="3">
        <f t="shared" si="6"/>
        <v>1946.3231999999989</v>
      </c>
      <c r="P32" s="2" t="str">
        <f t="shared" si="8"/>
        <v>EXCESS IN GSTR2A</v>
      </c>
      <c r="Q32" s="2"/>
    </row>
    <row r="33" spans="1:17" x14ac:dyDescent="0.25">
      <c r="A33" s="2" t="s">
        <v>177</v>
      </c>
      <c r="B33" s="3">
        <f>SUMIF(GSTR2A!E:E,'GSTR2A VS GLOBAL BOOKS'!A33,GSTR2A!O:O)</f>
        <v>0</v>
      </c>
      <c r="C33" s="3">
        <f>SUMIF(GSTR2A!E:E,'GSTR2A VS GLOBAL BOOKS'!A33,GSTR2A!P:P)</f>
        <v>0</v>
      </c>
      <c r="D33" s="3">
        <f>SUMIF(GSTR2A!E:E,'GSTR2A VS GLOBAL BOOKS'!A33,GSTR2A!Q:Q)</f>
        <v>0</v>
      </c>
      <c r="E33" s="3">
        <f t="shared" si="1"/>
        <v>0</v>
      </c>
      <c r="F33" s="6"/>
      <c r="G33" s="3">
        <f>SUMIF('GLOBAL BOOKS'!D:D,'GSTR2A VS GLOBAL BOOKS'!A33,'GLOBAL BOOKS'!O:O)</f>
        <v>0</v>
      </c>
      <c r="H33" s="3">
        <f>SUMIF('GLOBAL BOOKS'!D:D,'GSTR2A VS GLOBAL BOOKS'!A33,'GLOBAL BOOKS'!M:M)</f>
        <v>0</v>
      </c>
      <c r="I33" s="3">
        <f>SUMIF('GLOBAL BOOKS'!D:D,'GSTR2A VS GLOBAL BOOKS'!A33,'GLOBAL BOOKS'!N:N)</f>
        <v>0</v>
      </c>
      <c r="J33" s="3">
        <f t="shared" si="2"/>
        <v>0</v>
      </c>
      <c r="K33" s="6"/>
      <c r="L33" s="3">
        <f t="shared" si="3"/>
        <v>0</v>
      </c>
      <c r="M33" s="3">
        <f t="shared" si="4"/>
        <v>0</v>
      </c>
      <c r="N33" s="3">
        <f t="shared" si="5"/>
        <v>0</v>
      </c>
      <c r="O33" s="3">
        <v>0</v>
      </c>
      <c r="P33" s="2" t="s">
        <v>7339</v>
      </c>
      <c r="Q33" s="2"/>
    </row>
    <row r="34" spans="1:17" x14ac:dyDescent="0.25">
      <c r="A34" s="2" t="s">
        <v>178</v>
      </c>
      <c r="B34" s="3">
        <f>SUMIF(GSTR2A!E:E,'GSTR2A VS GLOBAL BOOKS'!A34,GSTR2A!O:O)</f>
        <v>5400</v>
      </c>
      <c r="C34" s="3">
        <f>SUMIF(GSTR2A!E:E,'GSTR2A VS GLOBAL BOOKS'!A34,GSTR2A!P:P)</f>
        <v>0</v>
      </c>
      <c r="D34" s="3">
        <f>SUMIF(GSTR2A!E:E,'GSTR2A VS GLOBAL BOOKS'!A34,GSTR2A!Q:Q)</f>
        <v>0</v>
      </c>
      <c r="E34" s="3">
        <f t="shared" si="1"/>
        <v>5400</v>
      </c>
      <c r="F34" s="6"/>
      <c r="G34" s="3">
        <f>SUMIF('GLOBAL BOOKS'!D:D,'GSTR2A VS GLOBAL BOOKS'!A34,'GLOBAL BOOKS'!O:O)</f>
        <v>0</v>
      </c>
      <c r="H34" s="3">
        <f>SUMIF('GLOBAL BOOKS'!D:D,'GSTR2A VS GLOBAL BOOKS'!A34,'GLOBAL BOOKS'!M:M)</f>
        <v>0</v>
      </c>
      <c r="I34" s="3">
        <f>SUMIF('GLOBAL BOOKS'!D:D,'GSTR2A VS GLOBAL BOOKS'!A34,'GLOBAL BOOKS'!N:N)</f>
        <v>0</v>
      </c>
      <c r="J34" s="3">
        <f t="shared" si="2"/>
        <v>0</v>
      </c>
      <c r="K34" s="6"/>
      <c r="L34" s="3">
        <f t="shared" si="3"/>
        <v>5400</v>
      </c>
      <c r="M34" s="3">
        <f t="shared" si="4"/>
        <v>0</v>
      </c>
      <c r="N34" s="3">
        <f t="shared" si="5"/>
        <v>0</v>
      </c>
      <c r="O34" s="3">
        <f t="shared" si="6"/>
        <v>5400</v>
      </c>
      <c r="P34" s="2" t="str">
        <f t="shared" si="8"/>
        <v>EXCESS IN GSTR2A</v>
      </c>
      <c r="Q34" s="2"/>
    </row>
    <row r="35" spans="1:17" x14ac:dyDescent="0.25">
      <c r="A35" s="2" t="s">
        <v>181</v>
      </c>
      <c r="B35" s="3">
        <f>SUMIF(GSTR2A!E:E,'GSTR2A VS GLOBAL BOOKS'!A35,GSTR2A!O:O)</f>
        <v>0</v>
      </c>
      <c r="C35" s="3">
        <f>SUMIF(GSTR2A!E:E,'GSTR2A VS GLOBAL BOOKS'!A35,GSTR2A!P:P)</f>
        <v>863.19</v>
      </c>
      <c r="D35" s="3">
        <f>SUMIF(GSTR2A!E:E,'GSTR2A VS GLOBAL BOOKS'!A35,GSTR2A!Q:Q)</f>
        <v>863.19</v>
      </c>
      <c r="E35" s="3">
        <f t="shared" si="1"/>
        <v>1726.38</v>
      </c>
      <c r="F35" s="6"/>
      <c r="G35" s="3">
        <f>SUMIF('GLOBAL BOOKS'!D:D,'GSTR2A VS GLOBAL BOOKS'!A35,'GLOBAL BOOKS'!O:O)</f>
        <v>0</v>
      </c>
      <c r="H35" s="3">
        <f>SUMIF('GLOBAL BOOKS'!D:D,'GSTR2A VS GLOBAL BOOKS'!A35,'GLOBAL BOOKS'!M:M)</f>
        <v>863.19270000000006</v>
      </c>
      <c r="I35" s="3">
        <f>SUMIF('GLOBAL BOOKS'!D:D,'GSTR2A VS GLOBAL BOOKS'!A35,'GLOBAL BOOKS'!N:N)</f>
        <v>863.19270000000006</v>
      </c>
      <c r="J35" s="3">
        <f t="shared" si="2"/>
        <v>1726.3854000000001</v>
      </c>
      <c r="K35" s="6"/>
      <c r="L35" s="3">
        <f t="shared" si="3"/>
        <v>0</v>
      </c>
      <c r="M35" s="3">
        <f t="shared" si="4"/>
        <v>-2.7000000000043656E-3</v>
      </c>
      <c r="N35" s="3">
        <f t="shared" si="5"/>
        <v>-2.7000000000043656E-3</v>
      </c>
      <c r="O35" s="3">
        <v>0</v>
      </c>
      <c r="P35" s="2" t="s">
        <v>7339</v>
      </c>
      <c r="Q35" s="2"/>
    </row>
    <row r="36" spans="1:17" x14ac:dyDescent="0.25">
      <c r="A36" s="2" t="s">
        <v>184</v>
      </c>
      <c r="B36" s="3">
        <f>SUMIF(GSTR2A!E:E,'GSTR2A VS GLOBAL BOOKS'!A36,GSTR2A!O:O)</f>
        <v>0</v>
      </c>
      <c r="C36" s="3">
        <f>SUMIF(GSTR2A!E:E,'GSTR2A VS GLOBAL BOOKS'!A36,GSTR2A!P:P)</f>
        <v>8548.2000000000007</v>
      </c>
      <c r="D36" s="3">
        <f>SUMIF(GSTR2A!E:E,'GSTR2A VS GLOBAL BOOKS'!A36,GSTR2A!Q:Q)</f>
        <v>8548.2000000000007</v>
      </c>
      <c r="E36" s="3">
        <f t="shared" si="1"/>
        <v>17096.400000000001</v>
      </c>
      <c r="F36" s="6"/>
      <c r="G36" s="3">
        <f>SUMIF('GLOBAL BOOKS'!D:D,'GSTR2A VS GLOBAL BOOKS'!A36,'GLOBAL BOOKS'!O:O)</f>
        <v>0</v>
      </c>
      <c r="H36" s="3">
        <f>SUMIF('GLOBAL BOOKS'!D:D,'GSTR2A VS GLOBAL BOOKS'!A36,'GLOBAL BOOKS'!M:M)</f>
        <v>8548.2000000000007</v>
      </c>
      <c r="I36" s="3">
        <f>SUMIF('GLOBAL BOOKS'!D:D,'GSTR2A VS GLOBAL BOOKS'!A36,'GLOBAL BOOKS'!N:N)</f>
        <v>8548.2000000000007</v>
      </c>
      <c r="J36" s="3">
        <f t="shared" si="2"/>
        <v>17096.400000000001</v>
      </c>
      <c r="K36" s="6"/>
      <c r="L36" s="3">
        <f t="shared" si="3"/>
        <v>0</v>
      </c>
      <c r="M36" s="3">
        <f t="shared" si="4"/>
        <v>0</v>
      </c>
      <c r="N36" s="3">
        <f t="shared" si="5"/>
        <v>0</v>
      </c>
      <c r="O36" s="3">
        <v>0</v>
      </c>
      <c r="P36" s="2" t="s">
        <v>7339</v>
      </c>
      <c r="Q36" s="2"/>
    </row>
    <row r="37" spans="1:17" x14ac:dyDescent="0.25">
      <c r="A37" s="2" t="s">
        <v>187</v>
      </c>
      <c r="B37" s="3">
        <f>SUMIF(GSTR2A!E:E,'GSTR2A VS GLOBAL BOOKS'!A37,GSTR2A!O:O)</f>
        <v>0</v>
      </c>
      <c r="C37" s="3">
        <f>SUMIF(GSTR2A!E:E,'GSTR2A VS GLOBAL BOOKS'!A37,GSTR2A!P:P)</f>
        <v>11627.699999999999</v>
      </c>
      <c r="D37" s="3">
        <f>SUMIF(GSTR2A!E:E,'GSTR2A VS GLOBAL BOOKS'!A37,GSTR2A!Q:Q)</f>
        <v>11627.699999999999</v>
      </c>
      <c r="E37" s="3">
        <f t="shared" si="1"/>
        <v>23255.399999999998</v>
      </c>
      <c r="F37" s="6"/>
      <c r="G37" s="3">
        <f>SUMIF('GLOBAL BOOKS'!D:D,'GSTR2A VS GLOBAL BOOKS'!A37,'GLOBAL BOOKS'!O:O)</f>
        <v>0</v>
      </c>
      <c r="H37" s="3">
        <f>SUMIF('GLOBAL BOOKS'!D:D,'GSTR2A VS GLOBAL BOOKS'!A37,'GLOBAL BOOKS'!M:M)</f>
        <v>11617.578</v>
      </c>
      <c r="I37" s="3">
        <f>SUMIF('GLOBAL BOOKS'!D:D,'GSTR2A VS GLOBAL BOOKS'!A37,'GLOBAL BOOKS'!N:N)</f>
        <v>11617.578</v>
      </c>
      <c r="J37" s="3">
        <f t="shared" si="2"/>
        <v>23235.155999999999</v>
      </c>
      <c r="K37" s="6"/>
      <c r="L37" s="3">
        <f t="shared" si="3"/>
        <v>0</v>
      </c>
      <c r="M37" s="3">
        <f t="shared" si="4"/>
        <v>10.121999999999389</v>
      </c>
      <c r="N37" s="3">
        <f t="shared" si="5"/>
        <v>10.121999999999389</v>
      </c>
      <c r="O37" s="3">
        <f t="shared" si="6"/>
        <v>20.243999999998778</v>
      </c>
      <c r="P37" s="2" t="str">
        <f>IF(O37&gt;0,"EXCESS IN GSTR2A","SHORT IN GSTR2A")</f>
        <v>EXCESS IN GSTR2A</v>
      </c>
      <c r="Q37" s="2"/>
    </row>
    <row r="38" spans="1:17" x14ac:dyDescent="0.25">
      <c r="A38" s="2" t="s">
        <v>192</v>
      </c>
      <c r="B38" s="3">
        <f>SUMIF(GSTR2A!E:E,'GSTR2A VS GLOBAL BOOKS'!A38,GSTR2A!O:O)</f>
        <v>0</v>
      </c>
      <c r="C38" s="3">
        <f>SUMIF(GSTR2A!E:E,'GSTR2A VS GLOBAL BOOKS'!A38,GSTR2A!P:P)</f>
        <v>16695</v>
      </c>
      <c r="D38" s="3">
        <f>SUMIF(GSTR2A!E:E,'GSTR2A VS GLOBAL BOOKS'!A38,GSTR2A!Q:Q)</f>
        <v>16695</v>
      </c>
      <c r="E38" s="3">
        <f t="shared" si="1"/>
        <v>33390</v>
      </c>
      <c r="F38" s="6"/>
      <c r="G38" s="3">
        <f>SUMIF('GLOBAL BOOKS'!D:D,'GSTR2A VS GLOBAL BOOKS'!A38,'GLOBAL BOOKS'!O:O)</f>
        <v>0</v>
      </c>
      <c r="H38" s="3">
        <f>SUMIF('GLOBAL BOOKS'!D:D,'GSTR2A VS GLOBAL BOOKS'!A38,'GLOBAL BOOKS'!M:M)</f>
        <v>16695</v>
      </c>
      <c r="I38" s="3">
        <f>SUMIF('GLOBAL BOOKS'!D:D,'GSTR2A VS GLOBAL BOOKS'!A38,'GLOBAL BOOKS'!N:N)</f>
        <v>16695</v>
      </c>
      <c r="J38" s="3">
        <f t="shared" si="2"/>
        <v>33390</v>
      </c>
      <c r="K38" s="6"/>
      <c r="L38" s="3">
        <f t="shared" si="3"/>
        <v>0</v>
      </c>
      <c r="M38" s="3">
        <f t="shared" si="4"/>
        <v>0</v>
      </c>
      <c r="N38" s="3">
        <f t="shared" si="5"/>
        <v>0</v>
      </c>
      <c r="O38" s="3">
        <v>0</v>
      </c>
      <c r="P38" s="2" t="s">
        <v>7339</v>
      </c>
      <c r="Q38" s="2"/>
    </row>
    <row r="39" spans="1:17" x14ac:dyDescent="0.25">
      <c r="A39" s="2" t="s">
        <v>195</v>
      </c>
      <c r="B39" s="3">
        <f>SUMIF(GSTR2A!E:E,'GSTR2A VS GLOBAL BOOKS'!A39,GSTR2A!O:O)</f>
        <v>0</v>
      </c>
      <c r="C39" s="3">
        <f>SUMIF(GSTR2A!E:E,'GSTR2A VS GLOBAL BOOKS'!A39,GSTR2A!P:P)</f>
        <v>7628.4</v>
      </c>
      <c r="D39" s="3">
        <f>SUMIF(GSTR2A!E:E,'GSTR2A VS GLOBAL BOOKS'!A39,GSTR2A!Q:Q)</f>
        <v>7628.4</v>
      </c>
      <c r="E39" s="3">
        <f t="shared" si="1"/>
        <v>15256.8</v>
      </c>
      <c r="F39" s="6"/>
      <c r="G39" s="3">
        <f>SUMIF('GLOBAL BOOKS'!D:D,'GSTR2A VS GLOBAL BOOKS'!A39,'GLOBAL BOOKS'!O:O)</f>
        <v>0</v>
      </c>
      <c r="H39" s="3">
        <f>SUMIF('GLOBAL BOOKS'!D:D,'GSTR2A VS GLOBAL BOOKS'!A39,'GLOBAL BOOKS'!M:M)</f>
        <v>5792.9249999999993</v>
      </c>
      <c r="I39" s="3">
        <f>SUMIF('GLOBAL BOOKS'!D:D,'GSTR2A VS GLOBAL BOOKS'!A39,'GLOBAL BOOKS'!N:N)</f>
        <v>5792.9249999999993</v>
      </c>
      <c r="J39" s="3">
        <f t="shared" si="2"/>
        <v>11585.849999999999</v>
      </c>
      <c r="K39" s="6"/>
      <c r="L39" s="3">
        <f t="shared" si="3"/>
        <v>0</v>
      </c>
      <c r="M39" s="3">
        <f t="shared" si="4"/>
        <v>1835.4750000000004</v>
      </c>
      <c r="N39" s="3">
        <f t="shared" si="5"/>
        <v>1835.4750000000004</v>
      </c>
      <c r="O39" s="3">
        <f t="shared" si="6"/>
        <v>3670.9500000000007</v>
      </c>
      <c r="P39" s="2" t="str">
        <f t="shared" ref="P39:P41" si="9">IF(O39&gt;0,"EXCESS IN GSTR2A","SHORT IN GSTR2A")</f>
        <v>EXCESS IN GSTR2A</v>
      </c>
      <c r="Q39" s="2"/>
    </row>
    <row r="40" spans="1:17" x14ac:dyDescent="0.25">
      <c r="A40" s="2" t="s">
        <v>199</v>
      </c>
      <c r="B40" s="3">
        <f>SUMIF(GSTR2A!E:E,'GSTR2A VS GLOBAL BOOKS'!A40,GSTR2A!O:O)</f>
        <v>0</v>
      </c>
      <c r="C40" s="3">
        <f>SUMIF(GSTR2A!E:E,'GSTR2A VS GLOBAL BOOKS'!A40,GSTR2A!P:P)</f>
        <v>3679.6499999999983</v>
      </c>
      <c r="D40" s="3">
        <f>SUMIF(GSTR2A!E:E,'GSTR2A VS GLOBAL BOOKS'!A40,GSTR2A!Q:Q)</f>
        <v>3679.6499999999983</v>
      </c>
      <c r="E40" s="3">
        <f t="shared" si="1"/>
        <v>7359.2999999999965</v>
      </c>
      <c r="F40" s="6"/>
      <c r="G40" s="3">
        <f>SUMIF('GLOBAL BOOKS'!D:D,'GSTR2A VS GLOBAL BOOKS'!A40,'GLOBAL BOOKS'!O:O)</f>
        <v>0</v>
      </c>
      <c r="H40" s="3">
        <f>SUMIF('GLOBAL BOOKS'!D:D,'GSTR2A VS GLOBAL BOOKS'!A40,'GLOBAL BOOKS'!M:M)</f>
        <v>3056.85</v>
      </c>
      <c r="I40" s="3">
        <f>SUMIF('GLOBAL BOOKS'!D:D,'GSTR2A VS GLOBAL BOOKS'!A40,'GLOBAL BOOKS'!N:N)</f>
        <v>3056.85</v>
      </c>
      <c r="J40" s="3">
        <f t="shared" si="2"/>
        <v>6113.7</v>
      </c>
      <c r="K40" s="6"/>
      <c r="L40" s="3">
        <f t="shared" si="3"/>
        <v>0</v>
      </c>
      <c r="M40" s="3">
        <f t="shared" si="4"/>
        <v>622.79999999999836</v>
      </c>
      <c r="N40" s="3">
        <f t="shared" si="5"/>
        <v>622.79999999999836</v>
      </c>
      <c r="O40" s="3">
        <f t="shared" si="6"/>
        <v>1245.5999999999967</v>
      </c>
      <c r="P40" s="2" t="str">
        <f t="shared" si="9"/>
        <v>EXCESS IN GSTR2A</v>
      </c>
      <c r="Q40" s="2"/>
    </row>
    <row r="41" spans="1:17" x14ac:dyDescent="0.25">
      <c r="A41" s="2" t="s">
        <v>206</v>
      </c>
      <c r="B41" s="3">
        <f>SUMIF(GSTR2A!E:E,'GSTR2A VS GLOBAL BOOKS'!A41,GSTR2A!O:O)</f>
        <v>0</v>
      </c>
      <c r="C41" s="3">
        <f>SUMIF(GSTR2A!E:E,'GSTR2A VS GLOBAL BOOKS'!A41,GSTR2A!P:P)</f>
        <v>146.69999999999999</v>
      </c>
      <c r="D41" s="3">
        <f>SUMIF(GSTR2A!E:E,'GSTR2A VS GLOBAL BOOKS'!A41,GSTR2A!Q:Q)</f>
        <v>146.69999999999999</v>
      </c>
      <c r="E41" s="3">
        <f t="shared" si="1"/>
        <v>293.39999999999998</v>
      </c>
      <c r="F41" s="6"/>
      <c r="G41" s="3">
        <f>SUMIF('GLOBAL BOOKS'!D:D,'GSTR2A VS GLOBAL BOOKS'!A41,'GLOBAL BOOKS'!O:O)</f>
        <v>0</v>
      </c>
      <c r="H41" s="3">
        <f>SUMIF('GLOBAL BOOKS'!D:D,'GSTR2A VS GLOBAL BOOKS'!A41,'GLOBAL BOOKS'!M:M)</f>
        <v>0</v>
      </c>
      <c r="I41" s="3">
        <f>SUMIF('GLOBAL BOOKS'!D:D,'GSTR2A VS GLOBAL BOOKS'!A41,'GLOBAL BOOKS'!N:N)</f>
        <v>0</v>
      </c>
      <c r="J41" s="3">
        <f t="shared" si="2"/>
        <v>0</v>
      </c>
      <c r="K41" s="6"/>
      <c r="L41" s="3">
        <f t="shared" si="3"/>
        <v>0</v>
      </c>
      <c r="M41" s="3">
        <f t="shared" si="4"/>
        <v>146.69999999999999</v>
      </c>
      <c r="N41" s="3">
        <f t="shared" si="5"/>
        <v>146.69999999999999</v>
      </c>
      <c r="O41" s="3">
        <f t="shared" si="6"/>
        <v>293.39999999999998</v>
      </c>
      <c r="P41" s="2" t="str">
        <f t="shared" si="9"/>
        <v>EXCESS IN GSTR2A</v>
      </c>
      <c r="Q41" s="2"/>
    </row>
    <row r="42" spans="1:17" x14ac:dyDescent="0.25">
      <c r="A42" s="2" t="s">
        <v>209</v>
      </c>
      <c r="B42" s="3">
        <f>SUMIF(GSTR2A!E:E,'GSTR2A VS GLOBAL BOOKS'!A42,GSTR2A!O:O)</f>
        <v>271242</v>
      </c>
      <c r="C42" s="3">
        <f>SUMIF(GSTR2A!E:E,'GSTR2A VS GLOBAL BOOKS'!A42,GSTR2A!P:P)</f>
        <v>0</v>
      </c>
      <c r="D42" s="3">
        <f>SUMIF(GSTR2A!E:E,'GSTR2A VS GLOBAL BOOKS'!A42,GSTR2A!Q:Q)</f>
        <v>0</v>
      </c>
      <c r="E42" s="3">
        <f t="shared" si="1"/>
        <v>271242</v>
      </c>
      <c r="F42" s="6"/>
      <c r="G42" s="3">
        <f>SUMIF('GLOBAL BOOKS'!D:D,'GSTR2A VS GLOBAL BOOKS'!A42,'GLOBAL BOOKS'!O:O)</f>
        <v>271242</v>
      </c>
      <c r="H42" s="3">
        <f>SUMIF('GLOBAL BOOKS'!D:D,'GSTR2A VS GLOBAL BOOKS'!A42,'GLOBAL BOOKS'!M:M)</f>
        <v>0</v>
      </c>
      <c r="I42" s="3">
        <f>SUMIF('GLOBAL BOOKS'!D:D,'GSTR2A VS GLOBAL BOOKS'!A42,'GLOBAL BOOKS'!N:N)</f>
        <v>0</v>
      </c>
      <c r="J42" s="3">
        <f t="shared" si="2"/>
        <v>271242</v>
      </c>
      <c r="K42" s="6"/>
      <c r="L42" s="3">
        <f t="shared" si="3"/>
        <v>0</v>
      </c>
      <c r="M42" s="3">
        <f t="shared" si="4"/>
        <v>0</v>
      </c>
      <c r="N42" s="3">
        <f t="shared" si="5"/>
        <v>0</v>
      </c>
      <c r="O42" s="3">
        <v>0</v>
      </c>
      <c r="P42" s="2" t="s">
        <v>7339</v>
      </c>
      <c r="Q42" s="2"/>
    </row>
    <row r="43" spans="1:17" x14ac:dyDescent="0.25">
      <c r="A43" s="2" t="s">
        <v>212</v>
      </c>
      <c r="B43" s="3">
        <f>SUMIF(GSTR2A!E:E,'GSTR2A VS GLOBAL BOOKS'!A43,GSTR2A!O:O)</f>
        <v>0</v>
      </c>
      <c r="C43" s="3">
        <f>SUMIF(GSTR2A!E:E,'GSTR2A VS GLOBAL BOOKS'!A43,GSTR2A!P:P)</f>
        <v>2670.02</v>
      </c>
      <c r="D43" s="3">
        <f>SUMIF(GSTR2A!E:E,'GSTR2A VS GLOBAL BOOKS'!A43,GSTR2A!Q:Q)</f>
        <v>2670.02</v>
      </c>
      <c r="E43" s="3">
        <f t="shared" si="1"/>
        <v>5340.04</v>
      </c>
      <c r="F43" s="6"/>
      <c r="G43" s="3">
        <f>SUMIF('GLOBAL BOOKS'!D:D,'GSTR2A VS GLOBAL BOOKS'!A43,'GLOBAL BOOKS'!O:O)</f>
        <v>0</v>
      </c>
      <c r="H43" s="3">
        <f>SUMIF('GLOBAL BOOKS'!D:D,'GSTR2A VS GLOBAL BOOKS'!A43,'GLOBAL BOOKS'!M:M)</f>
        <v>2670.0599999999995</v>
      </c>
      <c r="I43" s="3">
        <f>SUMIF('GLOBAL BOOKS'!D:D,'GSTR2A VS GLOBAL BOOKS'!A43,'GLOBAL BOOKS'!N:N)</f>
        <v>2670.0599999999995</v>
      </c>
      <c r="J43" s="3">
        <f t="shared" si="2"/>
        <v>5340.119999999999</v>
      </c>
      <c r="K43" s="6"/>
      <c r="L43" s="3">
        <f t="shared" si="3"/>
        <v>0</v>
      </c>
      <c r="M43" s="3">
        <f t="shared" si="4"/>
        <v>-3.9999999999508873E-2</v>
      </c>
      <c r="N43" s="3">
        <f t="shared" si="5"/>
        <v>-3.9999999999508873E-2</v>
      </c>
      <c r="O43" s="3">
        <v>0</v>
      </c>
      <c r="P43" s="2" t="s">
        <v>7339</v>
      </c>
      <c r="Q43" s="2"/>
    </row>
    <row r="44" spans="1:17" x14ac:dyDescent="0.25">
      <c r="A44" s="2" t="s">
        <v>217</v>
      </c>
      <c r="B44" s="3">
        <f>SUMIF(GSTR2A!E:E,'GSTR2A VS GLOBAL BOOKS'!A44,GSTR2A!O:O)</f>
        <v>0</v>
      </c>
      <c r="C44" s="3">
        <f>SUMIF(GSTR2A!E:E,'GSTR2A VS GLOBAL BOOKS'!A44,GSTR2A!P:P)</f>
        <v>0</v>
      </c>
      <c r="D44" s="3">
        <f>SUMIF(GSTR2A!E:E,'GSTR2A VS GLOBAL BOOKS'!A44,GSTR2A!Q:Q)</f>
        <v>0</v>
      </c>
      <c r="E44" s="3">
        <f t="shared" si="1"/>
        <v>0</v>
      </c>
      <c r="F44" s="6"/>
      <c r="G44" s="3">
        <f>SUMIF('GLOBAL BOOKS'!D:D,'GSTR2A VS GLOBAL BOOKS'!A44,'GLOBAL BOOKS'!O:O)</f>
        <v>0</v>
      </c>
      <c r="H44" s="3">
        <f>SUMIF('GLOBAL BOOKS'!D:D,'GSTR2A VS GLOBAL BOOKS'!A44,'GLOBAL BOOKS'!M:M)</f>
        <v>0</v>
      </c>
      <c r="I44" s="3">
        <f>SUMIF('GLOBAL BOOKS'!D:D,'GSTR2A VS GLOBAL BOOKS'!A44,'GLOBAL BOOKS'!N:N)</f>
        <v>0</v>
      </c>
      <c r="J44" s="3">
        <f t="shared" si="2"/>
        <v>0</v>
      </c>
      <c r="K44" s="6"/>
      <c r="L44" s="3">
        <f t="shared" si="3"/>
        <v>0</v>
      </c>
      <c r="M44" s="3">
        <f t="shared" si="4"/>
        <v>0</v>
      </c>
      <c r="N44" s="3">
        <f t="shared" si="5"/>
        <v>0</v>
      </c>
      <c r="O44" s="3">
        <v>0</v>
      </c>
      <c r="P44" s="2" t="s">
        <v>7339</v>
      </c>
      <c r="Q44" s="2"/>
    </row>
    <row r="45" spans="1:17" x14ac:dyDescent="0.25">
      <c r="A45" s="2" t="s">
        <v>218</v>
      </c>
      <c r="B45" s="3">
        <f>SUMIF(GSTR2A!E:E,'GSTR2A VS GLOBAL BOOKS'!A45,GSTR2A!O:O)</f>
        <v>0</v>
      </c>
      <c r="C45" s="3">
        <f>SUMIF(GSTR2A!E:E,'GSTR2A VS GLOBAL BOOKS'!A45,GSTR2A!P:P)</f>
        <v>1904</v>
      </c>
      <c r="D45" s="3">
        <f>SUMIF(GSTR2A!E:E,'GSTR2A VS GLOBAL BOOKS'!A45,GSTR2A!Q:Q)</f>
        <v>1904</v>
      </c>
      <c r="E45" s="3">
        <f t="shared" si="1"/>
        <v>3808</v>
      </c>
      <c r="F45" s="6"/>
      <c r="G45" s="3">
        <f>SUMIF('GLOBAL BOOKS'!D:D,'GSTR2A VS GLOBAL BOOKS'!A45,'GLOBAL BOOKS'!O:O)</f>
        <v>0</v>
      </c>
      <c r="H45" s="3">
        <f>SUMIF('GLOBAL BOOKS'!D:D,'GSTR2A VS GLOBAL BOOKS'!A45,'GLOBAL BOOKS'!M:M)</f>
        <v>0</v>
      </c>
      <c r="I45" s="3">
        <f>SUMIF('GLOBAL BOOKS'!D:D,'GSTR2A VS GLOBAL BOOKS'!A45,'GLOBAL BOOKS'!N:N)</f>
        <v>0</v>
      </c>
      <c r="J45" s="3">
        <f t="shared" si="2"/>
        <v>0</v>
      </c>
      <c r="K45" s="6"/>
      <c r="L45" s="3">
        <f t="shared" si="3"/>
        <v>0</v>
      </c>
      <c r="M45" s="3">
        <f t="shared" si="4"/>
        <v>1904</v>
      </c>
      <c r="N45" s="3">
        <f t="shared" si="5"/>
        <v>1904</v>
      </c>
      <c r="O45" s="3">
        <f t="shared" si="6"/>
        <v>3808</v>
      </c>
      <c r="P45" s="2" t="str">
        <f t="shared" ref="P45:P49" si="10">IF(O45&gt;0,"EXCESS IN GSTR2A","SHORT IN GSTR2A")</f>
        <v>EXCESS IN GSTR2A</v>
      </c>
      <c r="Q45" s="2"/>
    </row>
    <row r="46" spans="1:17" x14ac:dyDescent="0.25">
      <c r="A46" s="2" t="s">
        <v>222</v>
      </c>
      <c r="B46" s="3">
        <f>SUMIF(GSTR2A!E:E,'GSTR2A VS GLOBAL BOOKS'!A46,GSTR2A!O:O)</f>
        <v>0</v>
      </c>
      <c r="C46" s="3">
        <f>SUMIF(GSTR2A!E:E,'GSTR2A VS GLOBAL BOOKS'!A46,GSTR2A!P:P)</f>
        <v>7003.8</v>
      </c>
      <c r="D46" s="3">
        <f>SUMIF(GSTR2A!E:E,'GSTR2A VS GLOBAL BOOKS'!A46,GSTR2A!Q:Q)</f>
        <v>7003.8</v>
      </c>
      <c r="E46" s="3">
        <f t="shared" si="1"/>
        <v>14007.6</v>
      </c>
      <c r="F46" s="6"/>
      <c r="G46" s="3">
        <f>SUMIF('GLOBAL BOOKS'!D:D,'GSTR2A VS GLOBAL BOOKS'!A46,'GLOBAL BOOKS'!O:O)</f>
        <v>0</v>
      </c>
      <c r="H46" s="3">
        <f>SUMIF('GLOBAL BOOKS'!D:D,'GSTR2A VS GLOBAL BOOKS'!A46,'GLOBAL BOOKS'!M:M)</f>
        <v>7003.8</v>
      </c>
      <c r="I46" s="3">
        <f>SUMIF('GLOBAL BOOKS'!D:D,'GSTR2A VS GLOBAL BOOKS'!A46,'GLOBAL BOOKS'!N:N)</f>
        <v>7003.8</v>
      </c>
      <c r="J46" s="3">
        <f t="shared" si="2"/>
        <v>14007.6</v>
      </c>
      <c r="K46" s="6"/>
      <c r="L46" s="3">
        <f t="shared" si="3"/>
        <v>0</v>
      </c>
      <c r="M46" s="3">
        <f t="shared" si="4"/>
        <v>0</v>
      </c>
      <c r="N46" s="3">
        <f t="shared" si="5"/>
        <v>0</v>
      </c>
      <c r="O46" s="3">
        <f t="shared" si="6"/>
        <v>0</v>
      </c>
      <c r="P46" s="2" t="s">
        <v>7339</v>
      </c>
      <c r="Q46" s="2"/>
    </row>
    <row r="47" spans="1:17" x14ac:dyDescent="0.25">
      <c r="A47" s="2" t="s">
        <v>225</v>
      </c>
      <c r="B47" s="3">
        <f>SUMIF(GSTR2A!E:E,'GSTR2A VS GLOBAL BOOKS'!A47,GSTR2A!O:O)</f>
        <v>0</v>
      </c>
      <c r="C47" s="3">
        <f>SUMIF(GSTR2A!E:E,'GSTR2A VS GLOBAL BOOKS'!A47,GSTR2A!P:P)</f>
        <v>6023528.2799999993</v>
      </c>
      <c r="D47" s="3">
        <f>SUMIF(GSTR2A!E:E,'GSTR2A VS GLOBAL BOOKS'!A47,GSTR2A!Q:Q)</f>
        <v>6023528.2799999993</v>
      </c>
      <c r="E47" s="3">
        <f t="shared" si="1"/>
        <v>12047056.559999999</v>
      </c>
      <c r="F47" s="6"/>
      <c r="G47" s="3">
        <f>SUMIF('GLOBAL BOOKS'!D:D,'GSTR2A VS GLOBAL BOOKS'!A47,'GLOBAL BOOKS'!O:O)</f>
        <v>0</v>
      </c>
      <c r="H47" s="3">
        <f>SUMIF('GLOBAL BOOKS'!D:D,'GSTR2A VS GLOBAL BOOKS'!A47,'GLOBAL BOOKS'!M:M)</f>
        <v>6023528.2799999993</v>
      </c>
      <c r="I47" s="3">
        <f>SUMIF('GLOBAL BOOKS'!D:D,'GSTR2A VS GLOBAL BOOKS'!A47,'GLOBAL BOOKS'!N:N)</f>
        <v>6023528.2799999993</v>
      </c>
      <c r="J47" s="3">
        <f t="shared" si="2"/>
        <v>12047056.559999999</v>
      </c>
      <c r="K47" s="6"/>
      <c r="L47" s="3">
        <f t="shared" si="3"/>
        <v>0</v>
      </c>
      <c r="M47" s="3">
        <f t="shared" si="4"/>
        <v>0</v>
      </c>
      <c r="N47" s="3">
        <f t="shared" si="5"/>
        <v>0</v>
      </c>
      <c r="O47" s="3">
        <v>0</v>
      </c>
      <c r="P47" s="2" t="s">
        <v>7339</v>
      </c>
      <c r="Q47" s="2"/>
    </row>
    <row r="48" spans="1:17" x14ac:dyDescent="0.25">
      <c r="A48" s="2" t="s">
        <v>234</v>
      </c>
      <c r="B48" s="3">
        <f>SUMIF(GSTR2A!E:E,'GSTR2A VS GLOBAL BOOKS'!A48,GSTR2A!O:O)</f>
        <v>0</v>
      </c>
      <c r="C48" s="3">
        <f>SUMIF(GSTR2A!E:E,'GSTR2A VS GLOBAL BOOKS'!A48,GSTR2A!P:P)</f>
        <v>14209.559999999996</v>
      </c>
      <c r="D48" s="3">
        <f>SUMIF(GSTR2A!E:E,'GSTR2A VS GLOBAL BOOKS'!A48,GSTR2A!Q:Q)</f>
        <v>14209.559999999996</v>
      </c>
      <c r="E48" s="3">
        <f t="shared" si="1"/>
        <v>28419.119999999992</v>
      </c>
      <c r="F48" s="6"/>
      <c r="G48" s="3">
        <f>SUMIF('GLOBAL BOOKS'!D:D,'GSTR2A VS GLOBAL BOOKS'!A48,'GLOBAL BOOKS'!O:O)</f>
        <v>0</v>
      </c>
      <c r="H48" s="3">
        <f>SUMIF('GLOBAL BOOKS'!D:D,'GSTR2A VS GLOBAL BOOKS'!A48,'GLOBAL BOOKS'!M:M)</f>
        <v>0</v>
      </c>
      <c r="I48" s="3">
        <f>SUMIF('GLOBAL BOOKS'!D:D,'GSTR2A VS GLOBAL BOOKS'!A48,'GLOBAL BOOKS'!N:N)</f>
        <v>0</v>
      </c>
      <c r="J48" s="3">
        <f t="shared" si="2"/>
        <v>0</v>
      </c>
      <c r="K48" s="6"/>
      <c r="L48" s="3">
        <f t="shared" si="3"/>
        <v>0</v>
      </c>
      <c r="M48" s="3">
        <f t="shared" si="4"/>
        <v>14209.559999999996</v>
      </c>
      <c r="N48" s="3">
        <f t="shared" si="5"/>
        <v>14209.559999999996</v>
      </c>
      <c r="O48" s="3">
        <f t="shared" si="6"/>
        <v>28419.119999999992</v>
      </c>
      <c r="P48" s="2" t="str">
        <f t="shared" si="10"/>
        <v>EXCESS IN GSTR2A</v>
      </c>
      <c r="Q48" s="2"/>
    </row>
    <row r="49" spans="1:17" x14ac:dyDescent="0.25">
      <c r="A49" s="2" t="s">
        <v>240</v>
      </c>
      <c r="B49" s="3">
        <f>SUMIF(GSTR2A!E:E,'GSTR2A VS GLOBAL BOOKS'!A49,GSTR2A!O:O)</f>
        <v>0</v>
      </c>
      <c r="C49" s="3">
        <f>SUMIF(GSTR2A!E:E,'GSTR2A VS GLOBAL BOOKS'!A49,GSTR2A!P:P)</f>
        <v>18140.240000000005</v>
      </c>
      <c r="D49" s="3">
        <f>SUMIF(GSTR2A!E:E,'GSTR2A VS GLOBAL BOOKS'!A49,GSTR2A!Q:Q)</f>
        <v>18140.240000000005</v>
      </c>
      <c r="E49" s="3">
        <f t="shared" si="1"/>
        <v>36280.48000000001</v>
      </c>
      <c r="F49" s="6"/>
      <c r="G49" s="3">
        <f>SUMIF('GLOBAL BOOKS'!D:D,'GSTR2A VS GLOBAL BOOKS'!A49,'GLOBAL BOOKS'!O:O)</f>
        <v>0</v>
      </c>
      <c r="H49" s="3">
        <f>SUMIF('GLOBAL BOOKS'!D:D,'GSTR2A VS GLOBAL BOOKS'!A49,'GLOBAL BOOKS'!M:M)</f>
        <v>18536.228999999999</v>
      </c>
      <c r="I49" s="3">
        <f>SUMIF('GLOBAL BOOKS'!D:D,'GSTR2A VS GLOBAL BOOKS'!A49,'GLOBAL BOOKS'!N:N)</f>
        <v>18536.228999999999</v>
      </c>
      <c r="J49" s="3">
        <f t="shared" si="2"/>
        <v>37072.457999999999</v>
      </c>
      <c r="K49" s="6"/>
      <c r="L49" s="3">
        <f t="shared" si="3"/>
        <v>0</v>
      </c>
      <c r="M49" s="3">
        <f t="shared" si="4"/>
        <v>-395.98899999999412</v>
      </c>
      <c r="N49" s="3">
        <f t="shared" si="5"/>
        <v>-395.98899999999412</v>
      </c>
      <c r="O49" s="3">
        <f t="shared" si="6"/>
        <v>-791.97799999998824</v>
      </c>
      <c r="P49" s="2" t="str">
        <f t="shared" si="10"/>
        <v>SHORT IN GSTR2A</v>
      </c>
      <c r="Q49" s="2"/>
    </row>
    <row r="50" spans="1:17" x14ac:dyDescent="0.25">
      <c r="A50" s="2" t="s">
        <v>243</v>
      </c>
      <c r="B50" s="3">
        <f>SUMIF(GSTR2A!E:E,'GSTR2A VS GLOBAL BOOKS'!A50,GSTR2A!O:O)</f>
        <v>1038618</v>
      </c>
      <c r="C50" s="3">
        <f>SUMIF(GSTR2A!E:E,'GSTR2A VS GLOBAL BOOKS'!A50,GSTR2A!P:P)</f>
        <v>0</v>
      </c>
      <c r="D50" s="3">
        <f>SUMIF(GSTR2A!E:E,'GSTR2A VS GLOBAL BOOKS'!A50,GSTR2A!Q:Q)</f>
        <v>0</v>
      </c>
      <c r="E50" s="3">
        <f t="shared" si="1"/>
        <v>1038618</v>
      </c>
      <c r="F50" s="6"/>
      <c r="G50" s="3">
        <f>SUMIF('GLOBAL BOOKS'!D:D,'GSTR2A VS GLOBAL BOOKS'!A50,'GLOBAL BOOKS'!O:O)</f>
        <v>1038618</v>
      </c>
      <c r="H50" s="3">
        <f>SUMIF('GLOBAL BOOKS'!D:D,'GSTR2A VS GLOBAL BOOKS'!A50,'GLOBAL BOOKS'!M:M)</f>
        <v>0</v>
      </c>
      <c r="I50" s="3">
        <f>SUMIF('GLOBAL BOOKS'!D:D,'GSTR2A VS GLOBAL BOOKS'!A50,'GLOBAL BOOKS'!N:N)</f>
        <v>0</v>
      </c>
      <c r="J50" s="3">
        <f t="shared" si="2"/>
        <v>1038618</v>
      </c>
      <c r="K50" s="6"/>
      <c r="L50" s="3">
        <f t="shared" si="3"/>
        <v>0</v>
      </c>
      <c r="M50" s="3">
        <f t="shared" si="4"/>
        <v>0</v>
      </c>
      <c r="N50" s="3">
        <f t="shared" si="5"/>
        <v>0</v>
      </c>
      <c r="O50" s="3">
        <f t="shared" si="6"/>
        <v>0</v>
      </c>
      <c r="P50" s="2" t="s">
        <v>7339</v>
      </c>
      <c r="Q50" s="2"/>
    </row>
    <row r="51" spans="1:17" x14ac:dyDescent="0.25">
      <c r="A51" s="2" t="s">
        <v>246</v>
      </c>
      <c r="B51" s="3">
        <f>SUMIF(GSTR2A!E:E,'GSTR2A VS GLOBAL BOOKS'!A51,GSTR2A!O:O)</f>
        <v>113040</v>
      </c>
      <c r="C51" s="3">
        <f>SUMIF(GSTR2A!E:E,'GSTR2A VS GLOBAL BOOKS'!A51,GSTR2A!P:P)</f>
        <v>20700</v>
      </c>
      <c r="D51" s="3">
        <f>SUMIF(GSTR2A!E:E,'GSTR2A VS GLOBAL BOOKS'!A51,GSTR2A!Q:Q)</f>
        <v>20700</v>
      </c>
      <c r="E51" s="3">
        <f t="shared" si="1"/>
        <v>154440</v>
      </c>
      <c r="F51" s="6"/>
      <c r="G51" s="3">
        <f>SUMIF('GLOBAL BOOKS'!D:D,'GSTR2A VS GLOBAL BOOKS'!A51,'GLOBAL BOOKS'!O:O)</f>
        <v>154440</v>
      </c>
      <c r="H51" s="3">
        <f>SUMIF('GLOBAL BOOKS'!D:D,'GSTR2A VS GLOBAL BOOKS'!A51,'GLOBAL BOOKS'!M:M)</f>
        <v>0</v>
      </c>
      <c r="I51" s="3">
        <f>SUMIF('GLOBAL BOOKS'!D:D,'GSTR2A VS GLOBAL BOOKS'!A51,'GLOBAL BOOKS'!N:N)</f>
        <v>0</v>
      </c>
      <c r="J51" s="3">
        <f t="shared" si="2"/>
        <v>154440</v>
      </c>
      <c r="K51" s="6"/>
      <c r="L51" s="3">
        <f t="shared" si="3"/>
        <v>-41400</v>
      </c>
      <c r="M51" s="3">
        <f t="shared" si="4"/>
        <v>20700</v>
      </c>
      <c r="N51" s="3">
        <f t="shared" si="5"/>
        <v>20700</v>
      </c>
      <c r="O51" s="3">
        <f t="shared" si="6"/>
        <v>0</v>
      </c>
      <c r="P51" s="2" t="s">
        <v>7339</v>
      </c>
      <c r="Q51" s="2"/>
    </row>
    <row r="52" spans="1:17" x14ac:dyDescent="0.25">
      <c r="A52" s="2" t="s">
        <v>250</v>
      </c>
      <c r="B52" s="3">
        <f>SUMIF(GSTR2A!E:E,'GSTR2A VS GLOBAL BOOKS'!A52,GSTR2A!O:O)</f>
        <v>0</v>
      </c>
      <c r="C52" s="3">
        <f>SUMIF(GSTR2A!E:E,'GSTR2A VS GLOBAL BOOKS'!A52,GSTR2A!P:P)</f>
        <v>1278795.05</v>
      </c>
      <c r="D52" s="3">
        <f>SUMIF(GSTR2A!E:E,'GSTR2A VS GLOBAL BOOKS'!A52,GSTR2A!Q:Q)</f>
        <v>1278795.05</v>
      </c>
      <c r="E52" s="3">
        <f t="shared" si="1"/>
        <v>2557590.1</v>
      </c>
      <c r="F52" s="6"/>
      <c r="G52" s="3">
        <f>SUMIF('GLOBAL BOOKS'!D:D,'GSTR2A VS GLOBAL BOOKS'!A52,'GLOBAL BOOKS'!O:O)</f>
        <v>0</v>
      </c>
      <c r="H52" s="3">
        <f>SUMIF('GLOBAL BOOKS'!D:D,'GSTR2A VS GLOBAL BOOKS'!A52,'GLOBAL BOOKS'!M:M)</f>
        <v>1278788.655000001</v>
      </c>
      <c r="I52" s="3">
        <f>SUMIF('GLOBAL BOOKS'!D:D,'GSTR2A VS GLOBAL BOOKS'!A52,'GLOBAL BOOKS'!N:N)</f>
        <v>1278788.655000001</v>
      </c>
      <c r="J52" s="3">
        <f t="shared" si="2"/>
        <v>2557577.3100000019</v>
      </c>
      <c r="K52" s="6"/>
      <c r="L52" s="3">
        <f t="shared" si="3"/>
        <v>0</v>
      </c>
      <c r="M52" s="3">
        <f t="shared" si="4"/>
        <v>6.3949999990873039</v>
      </c>
      <c r="N52" s="3">
        <f t="shared" si="5"/>
        <v>6.3949999990873039</v>
      </c>
      <c r="O52" s="3">
        <f t="shared" si="6"/>
        <v>12.789999998174608</v>
      </c>
      <c r="P52" s="2" t="s">
        <v>7339</v>
      </c>
      <c r="Q52" s="2"/>
    </row>
    <row r="53" spans="1:17" x14ac:dyDescent="0.25">
      <c r="A53" s="2" t="s">
        <v>300</v>
      </c>
      <c r="B53" s="3">
        <f>SUMIF(GSTR2A!E:E,'GSTR2A VS GLOBAL BOOKS'!A53,GSTR2A!O:O)</f>
        <v>0</v>
      </c>
      <c r="C53" s="3">
        <f>SUMIF(GSTR2A!E:E,'GSTR2A VS GLOBAL BOOKS'!A53,GSTR2A!P:P)</f>
        <v>895.16</v>
      </c>
      <c r="D53" s="3">
        <f>SUMIF(GSTR2A!E:E,'GSTR2A VS GLOBAL BOOKS'!A53,GSTR2A!Q:Q)</f>
        <v>895.16</v>
      </c>
      <c r="E53" s="3">
        <f t="shared" si="1"/>
        <v>1790.32</v>
      </c>
      <c r="F53" s="6"/>
      <c r="G53" s="3">
        <f>SUMIF('GLOBAL BOOKS'!D:D,'GSTR2A VS GLOBAL BOOKS'!A53,'GLOBAL BOOKS'!O:O)</f>
        <v>0</v>
      </c>
      <c r="H53" s="3">
        <f>SUMIF('GLOBAL BOOKS'!D:D,'GSTR2A VS GLOBAL BOOKS'!A53,'GLOBAL BOOKS'!M:M)</f>
        <v>0</v>
      </c>
      <c r="I53" s="3">
        <f>SUMIF('GLOBAL BOOKS'!D:D,'GSTR2A VS GLOBAL BOOKS'!A53,'GLOBAL BOOKS'!N:N)</f>
        <v>0</v>
      </c>
      <c r="J53" s="3">
        <f t="shared" si="2"/>
        <v>0</v>
      </c>
      <c r="K53" s="6"/>
      <c r="L53" s="3">
        <f t="shared" si="3"/>
        <v>0</v>
      </c>
      <c r="M53" s="3">
        <f t="shared" si="4"/>
        <v>895.16</v>
      </c>
      <c r="N53" s="3">
        <f t="shared" si="5"/>
        <v>895.16</v>
      </c>
      <c r="O53" s="3">
        <v>0</v>
      </c>
      <c r="P53" s="2" t="s">
        <v>5815</v>
      </c>
      <c r="Q53" s="2" t="s">
        <v>5815</v>
      </c>
    </row>
    <row r="54" spans="1:17" x14ac:dyDescent="0.25">
      <c r="A54" s="2" t="s">
        <v>303</v>
      </c>
      <c r="B54" s="3">
        <f>SUMIF(GSTR2A!E:E,'GSTR2A VS GLOBAL BOOKS'!A54,GSTR2A!O:O)</f>
        <v>288</v>
      </c>
      <c r="C54" s="3">
        <f>SUMIF(GSTR2A!E:E,'GSTR2A VS GLOBAL BOOKS'!A54,GSTR2A!P:P)</f>
        <v>0</v>
      </c>
      <c r="D54" s="3">
        <f>SUMIF(GSTR2A!E:E,'GSTR2A VS GLOBAL BOOKS'!A54,GSTR2A!Q:Q)</f>
        <v>0</v>
      </c>
      <c r="E54" s="3">
        <f t="shared" si="1"/>
        <v>288</v>
      </c>
      <c r="F54" s="6"/>
      <c r="G54" s="3">
        <f>SUMIF('GLOBAL BOOKS'!D:D,'GSTR2A VS GLOBAL BOOKS'!A54,'GLOBAL BOOKS'!O:O)</f>
        <v>0</v>
      </c>
      <c r="H54" s="3">
        <f>SUMIF('GLOBAL BOOKS'!D:D,'GSTR2A VS GLOBAL BOOKS'!A54,'GLOBAL BOOKS'!M:M)</f>
        <v>0</v>
      </c>
      <c r="I54" s="3">
        <f>SUMIF('GLOBAL BOOKS'!D:D,'GSTR2A VS GLOBAL BOOKS'!A54,'GLOBAL BOOKS'!N:N)</f>
        <v>0</v>
      </c>
      <c r="J54" s="3">
        <f t="shared" si="2"/>
        <v>0</v>
      </c>
      <c r="K54" s="6"/>
      <c r="L54" s="3">
        <f t="shared" si="3"/>
        <v>288</v>
      </c>
      <c r="M54" s="3">
        <f t="shared" si="4"/>
        <v>0</v>
      </c>
      <c r="N54" s="3">
        <f t="shared" si="5"/>
        <v>0</v>
      </c>
      <c r="O54" s="3">
        <f t="shared" si="6"/>
        <v>288</v>
      </c>
      <c r="P54" s="2" t="str">
        <f>IF(O54&gt;0,"EXCESS IN GSTR2A","SHORT IN GSTR2A")</f>
        <v>EXCESS IN GSTR2A</v>
      </c>
      <c r="Q54" s="2"/>
    </row>
    <row r="55" spans="1:17" x14ac:dyDescent="0.25">
      <c r="A55" s="2" t="s">
        <v>307</v>
      </c>
      <c r="B55" s="3">
        <f>SUMIF(GSTR2A!E:E,'GSTR2A VS GLOBAL BOOKS'!A55,GSTR2A!O:O)</f>
        <v>0</v>
      </c>
      <c r="C55" s="3">
        <f>SUMIF(GSTR2A!E:E,'GSTR2A VS GLOBAL BOOKS'!A55,GSTR2A!P:P)</f>
        <v>6750</v>
      </c>
      <c r="D55" s="3">
        <f>SUMIF(GSTR2A!E:E,'GSTR2A VS GLOBAL BOOKS'!A55,GSTR2A!Q:Q)</f>
        <v>6750</v>
      </c>
      <c r="E55" s="3">
        <f t="shared" si="1"/>
        <v>13500</v>
      </c>
      <c r="F55" s="6"/>
      <c r="G55" s="3">
        <f>SUMIF('GLOBAL BOOKS'!D:D,'GSTR2A VS GLOBAL BOOKS'!A55,'GLOBAL BOOKS'!O:O)</f>
        <v>0</v>
      </c>
      <c r="H55" s="3">
        <f>SUMIF('GLOBAL BOOKS'!D:D,'GSTR2A VS GLOBAL BOOKS'!A55,'GLOBAL BOOKS'!M:M)</f>
        <v>6750</v>
      </c>
      <c r="I55" s="3">
        <f>SUMIF('GLOBAL BOOKS'!D:D,'GSTR2A VS GLOBAL BOOKS'!A55,'GLOBAL BOOKS'!N:N)</f>
        <v>6750</v>
      </c>
      <c r="J55" s="3">
        <f t="shared" si="2"/>
        <v>13500</v>
      </c>
      <c r="K55" s="6"/>
      <c r="L55" s="3">
        <f t="shared" si="3"/>
        <v>0</v>
      </c>
      <c r="M55" s="3">
        <f t="shared" si="4"/>
        <v>0</v>
      </c>
      <c r="N55" s="3">
        <f t="shared" si="5"/>
        <v>0</v>
      </c>
      <c r="O55" s="3">
        <v>0</v>
      </c>
      <c r="P55" s="2" t="s">
        <v>7339</v>
      </c>
      <c r="Q55" s="2"/>
    </row>
    <row r="56" spans="1:17" x14ac:dyDescent="0.25">
      <c r="A56" s="2" t="s">
        <v>311</v>
      </c>
      <c r="B56" s="3">
        <f>SUMIF(GSTR2A!E:E,'GSTR2A VS GLOBAL BOOKS'!A56,GSTR2A!O:O)</f>
        <v>0</v>
      </c>
      <c r="C56" s="3">
        <f>SUMIF(GSTR2A!E:E,'GSTR2A VS GLOBAL BOOKS'!A56,GSTR2A!P:P)</f>
        <v>3081</v>
      </c>
      <c r="D56" s="3">
        <f>SUMIF(GSTR2A!E:E,'GSTR2A VS GLOBAL BOOKS'!A56,GSTR2A!Q:Q)</f>
        <v>3081</v>
      </c>
      <c r="E56" s="3">
        <f t="shared" si="1"/>
        <v>6162</v>
      </c>
      <c r="F56" s="6"/>
      <c r="G56" s="3">
        <f>SUMIF('GLOBAL BOOKS'!D:D,'GSTR2A VS GLOBAL BOOKS'!A56,'GLOBAL BOOKS'!O:O)</f>
        <v>0</v>
      </c>
      <c r="H56" s="3">
        <f>SUMIF('GLOBAL BOOKS'!D:D,'GSTR2A VS GLOBAL BOOKS'!A56,'GLOBAL BOOKS'!M:M)</f>
        <v>0</v>
      </c>
      <c r="I56" s="3">
        <f>SUMIF('GLOBAL BOOKS'!D:D,'GSTR2A VS GLOBAL BOOKS'!A56,'GLOBAL BOOKS'!N:N)</f>
        <v>0</v>
      </c>
      <c r="J56" s="3">
        <f t="shared" si="2"/>
        <v>0</v>
      </c>
      <c r="K56" s="6"/>
      <c r="L56" s="3">
        <f t="shared" si="3"/>
        <v>0</v>
      </c>
      <c r="M56" s="3">
        <f t="shared" si="4"/>
        <v>3081</v>
      </c>
      <c r="N56" s="3">
        <f t="shared" si="5"/>
        <v>3081</v>
      </c>
      <c r="O56" s="3">
        <f t="shared" si="6"/>
        <v>6162</v>
      </c>
      <c r="P56" s="2" t="str">
        <f>IF(O56&gt;0,"EXCESS IN GSTR2A","SHORT IN GSTR2A")</f>
        <v>EXCESS IN GSTR2A</v>
      </c>
      <c r="Q56" s="2"/>
    </row>
    <row r="57" spans="1:17" x14ac:dyDescent="0.25">
      <c r="A57" s="2" t="s">
        <v>315</v>
      </c>
      <c r="B57" s="3">
        <f>SUMIF(GSTR2A!E:E,'GSTR2A VS GLOBAL BOOKS'!A57,GSTR2A!O:O)</f>
        <v>6858</v>
      </c>
      <c r="C57" s="3">
        <f>SUMIF(GSTR2A!E:E,'GSTR2A VS GLOBAL BOOKS'!A57,GSTR2A!P:P)</f>
        <v>0</v>
      </c>
      <c r="D57" s="3">
        <f>SUMIF(GSTR2A!E:E,'GSTR2A VS GLOBAL BOOKS'!A57,GSTR2A!Q:Q)</f>
        <v>0</v>
      </c>
      <c r="E57" s="3">
        <f t="shared" si="1"/>
        <v>6858</v>
      </c>
      <c r="F57" s="6"/>
      <c r="G57" s="3">
        <f>SUMIF('GLOBAL BOOKS'!D:D,'GSTR2A VS GLOBAL BOOKS'!A57,'GLOBAL BOOKS'!O:O)</f>
        <v>6858</v>
      </c>
      <c r="H57" s="3">
        <f>SUMIF('GLOBAL BOOKS'!D:D,'GSTR2A VS GLOBAL BOOKS'!A57,'GLOBAL BOOKS'!M:M)</f>
        <v>0</v>
      </c>
      <c r="I57" s="3">
        <f>SUMIF('GLOBAL BOOKS'!D:D,'GSTR2A VS GLOBAL BOOKS'!A57,'GLOBAL BOOKS'!N:N)</f>
        <v>0</v>
      </c>
      <c r="J57" s="3">
        <f t="shared" si="2"/>
        <v>6858</v>
      </c>
      <c r="K57" s="6"/>
      <c r="L57" s="3">
        <f t="shared" si="3"/>
        <v>0</v>
      </c>
      <c r="M57" s="3">
        <f t="shared" si="4"/>
        <v>0</v>
      </c>
      <c r="N57" s="3">
        <f t="shared" si="5"/>
        <v>0</v>
      </c>
      <c r="O57" s="3">
        <v>0</v>
      </c>
      <c r="P57" s="2" t="s">
        <v>7339</v>
      </c>
      <c r="Q57" s="2"/>
    </row>
    <row r="58" spans="1:17" x14ac:dyDescent="0.25">
      <c r="A58" s="2" t="s">
        <v>318</v>
      </c>
      <c r="B58" s="3">
        <f>SUMIF(GSTR2A!E:E,'GSTR2A VS GLOBAL BOOKS'!A58,GSTR2A!O:O)</f>
        <v>0</v>
      </c>
      <c r="C58" s="3">
        <f>SUMIF(GSTR2A!E:E,'GSTR2A VS GLOBAL BOOKS'!A58,GSTR2A!P:P)</f>
        <v>1221553.9799999997</v>
      </c>
      <c r="D58" s="3">
        <f>SUMIF(GSTR2A!E:E,'GSTR2A VS GLOBAL BOOKS'!A58,GSTR2A!Q:Q)</f>
        <v>1221553.9799999997</v>
      </c>
      <c r="E58" s="3">
        <f t="shared" si="1"/>
        <v>2443107.9599999995</v>
      </c>
      <c r="F58" s="6"/>
      <c r="G58" s="3">
        <f>SUMIF('GLOBAL BOOKS'!D:D,'GSTR2A VS GLOBAL BOOKS'!A58,'GLOBAL BOOKS'!O:O)</f>
        <v>0</v>
      </c>
      <c r="H58" s="3">
        <f>SUMIF('GLOBAL BOOKS'!D:D,'GSTR2A VS GLOBAL BOOKS'!A58,'GLOBAL BOOKS'!M:M)</f>
        <v>1221553.9907999998</v>
      </c>
      <c r="I58" s="3">
        <f>SUMIF('GLOBAL BOOKS'!D:D,'GSTR2A VS GLOBAL BOOKS'!A58,'GLOBAL BOOKS'!N:N)</f>
        <v>1221553.9907999998</v>
      </c>
      <c r="J58" s="3">
        <f t="shared" si="2"/>
        <v>2443107.9815999996</v>
      </c>
      <c r="K58" s="6"/>
      <c r="L58" s="3">
        <f t="shared" si="3"/>
        <v>0</v>
      </c>
      <c r="M58" s="3">
        <f t="shared" si="4"/>
        <v>-1.0800000047311187E-2</v>
      </c>
      <c r="N58" s="3">
        <f t="shared" si="5"/>
        <v>-1.0800000047311187E-2</v>
      </c>
      <c r="O58" s="3">
        <v>0</v>
      </c>
      <c r="P58" s="2" t="s">
        <v>7339</v>
      </c>
      <c r="Q58" s="2"/>
    </row>
    <row r="59" spans="1:17" x14ac:dyDescent="0.25">
      <c r="A59" s="2" t="s">
        <v>345</v>
      </c>
      <c r="B59" s="3">
        <f>SUMIF(GSTR2A!E:E,'GSTR2A VS GLOBAL BOOKS'!A59,GSTR2A!O:O)</f>
        <v>0</v>
      </c>
      <c r="C59" s="3">
        <f>SUMIF(GSTR2A!E:E,'GSTR2A VS GLOBAL BOOKS'!A59,GSTR2A!P:P)</f>
        <v>4130.9599999999991</v>
      </c>
      <c r="D59" s="3">
        <f>SUMIF(GSTR2A!E:E,'GSTR2A VS GLOBAL BOOKS'!A59,GSTR2A!Q:Q)</f>
        <v>4130.9599999999991</v>
      </c>
      <c r="E59" s="3">
        <f t="shared" si="1"/>
        <v>8261.9199999999983</v>
      </c>
      <c r="F59" s="6"/>
      <c r="G59" s="3">
        <f>SUMIF('GLOBAL BOOKS'!D:D,'GSTR2A VS GLOBAL BOOKS'!A59,'GLOBAL BOOKS'!O:O)</f>
        <v>0</v>
      </c>
      <c r="H59" s="3">
        <f>SUMIF('GLOBAL BOOKS'!D:D,'GSTR2A VS GLOBAL BOOKS'!A59,'GLOBAL BOOKS'!M:M)</f>
        <v>4388.1780000000008</v>
      </c>
      <c r="I59" s="3">
        <f>SUMIF('GLOBAL BOOKS'!D:D,'GSTR2A VS GLOBAL BOOKS'!A59,'GLOBAL BOOKS'!N:N)</f>
        <v>4388.1780000000008</v>
      </c>
      <c r="J59" s="3">
        <f t="shared" si="2"/>
        <v>8776.3560000000016</v>
      </c>
      <c r="K59" s="6"/>
      <c r="L59" s="3">
        <f t="shared" si="3"/>
        <v>0</v>
      </c>
      <c r="M59" s="3">
        <f t="shared" si="4"/>
        <v>-257.21800000000167</v>
      </c>
      <c r="N59" s="3">
        <f t="shared" si="5"/>
        <v>-257.21800000000167</v>
      </c>
      <c r="O59" s="3">
        <f t="shared" si="6"/>
        <v>-514.43600000000333</v>
      </c>
      <c r="P59" s="2" t="str">
        <f t="shared" ref="P59" si="11">IF(O59&gt;0,"EXCESS IN GSTR2A","SHORT IN GSTR2A")</f>
        <v>SHORT IN GSTR2A</v>
      </c>
      <c r="Q59" s="2"/>
    </row>
    <row r="60" spans="1:17" x14ac:dyDescent="0.25">
      <c r="A60" s="2" t="s">
        <v>348</v>
      </c>
      <c r="B60" s="3">
        <f>SUMIF(GSTR2A!E:E,'GSTR2A VS GLOBAL BOOKS'!A60,GSTR2A!O:O)</f>
        <v>0</v>
      </c>
      <c r="C60" s="3">
        <f>SUMIF(GSTR2A!E:E,'GSTR2A VS GLOBAL BOOKS'!A60,GSTR2A!P:P)</f>
        <v>30312.000000000004</v>
      </c>
      <c r="D60" s="3">
        <f>SUMIF(GSTR2A!E:E,'GSTR2A VS GLOBAL BOOKS'!A60,GSTR2A!Q:Q)</f>
        <v>30312.000000000004</v>
      </c>
      <c r="E60" s="3">
        <f t="shared" si="1"/>
        <v>60624.000000000007</v>
      </c>
      <c r="F60" s="6"/>
      <c r="G60" s="3">
        <f>SUMIF('GLOBAL BOOKS'!D:D,'GSTR2A VS GLOBAL BOOKS'!A60,'GLOBAL BOOKS'!O:O)</f>
        <v>0</v>
      </c>
      <c r="H60" s="3">
        <f>SUMIF('GLOBAL BOOKS'!D:D,'GSTR2A VS GLOBAL BOOKS'!A60,'GLOBAL BOOKS'!M:M)</f>
        <v>0</v>
      </c>
      <c r="I60" s="3">
        <f>SUMIF('GLOBAL BOOKS'!D:D,'GSTR2A VS GLOBAL BOOKS'!A60,'GLOBAL BOOKS'!N:N)</f>
        <v>0</v>
      </c>
      <c r="J60" s="3">
        <f t="shared" si="2"/>
        <v>0</v>
      </c>
      <c r="K60" s="6"/>
      <c r="L60" s="3">
        <f t="shared" si="3"/>
        <v>0</v>
      </c>
      <c r="M60" s="3">
        <f t="shared" si="4"/>
        <v>30312.000000000004</v>
      </c>
      <c r="N60" s="3">
        <f t="shared" si="5"/>
        <v>30312.000000000004</v>
      </c>
      <c r="O60" s="3">
        <f t="shared" si="6"/>
        <v>60624.000000000007</v>
      </c>
      <c r="P60" s="2" t="s">
        <v>5815</v>
      </c>
      <c r="Q60" s="2" t="s">
        <v>6245</v>
      </c>
    </row>
    <row r="61" spans="1:17" x14ac:dyDescent="0.25">
      <c r="A61" s="2" t="s">
        <v>351</v>
      </c>
      <c r="B61" s="3">
        <f>SUMIF(GSTR2A!E:E,'GSTR2A VS GLOBAL BOOKS'!A61,GSTR2A!O:O)</f>
        <v>0</v>
      </c>
      <c r="C61" s="3">
        <f>SUMIF(GSTR2A!E:E,'GSTR2A VS GLOBAL BOOKS'!A61,GSTR2A!P:P)</f>
        <v>12839.96</v>
      </c>
      <c r="D61" s="3">
        <f>SUMIF(GSTR2A!E:E,'GSTR2A VS GLOBAL BOOKS'!A61,GSTR2A!Q:Q)</f>
        <v>12839.96</v>
      </c>
      <c r="E61" s="3">
        <f t="shared" si="1"/>
        <v>25679.919999999998</v>
      </c>
      <c r="F61" s="6"/>
      <c r="G61" s="3">
        <f>SUMIF('GLOBAL BOOKS'!D:D,'GSTR2A VS GLOBAL BOOKS'!A61,'GLOBAL BOOKS'!O:O)</f>
        <v>0</v>
      </c>
      <c r="H61" s="3">
        <f>SUMIF('GLOBAL BOOKS'!D:D,'GSTR2A VS GLOBAL BOOKS'!A61,'GLOBAL BOOKS'!M:M)</f>
        <v>12839.994000000001</v>
      </c>
      <c r="I61" s="3">
        <f>SUMIF('GLOBAL BOOKS'!D:D,'GSTR2A VS GLOBAL BOOKS'!A61,'GLOBAL BOOKS'!N:N)</f>
        <v>12839.994000000001</v>
      </c>
      <c r="J61" s="3">
        <f t="shared" si="2"/>
        <v>25679.988000000001</v>
      </c>
      <c r="K61" s="6"/>
      <c r="L61" s="3">
        <f t="shared" si="3"/>
        <v>0</v>
      </c>
      <c r="M61" s="3">
        <f t="shared" si="4"/>
        <v>-3.4000000001469743E-2</v>
      </c>
      <c r="N61" s="3">
        <f t="shared" si="5"/>
        <v>-3.4000000001469743E-2</v>
      </c>
      <c r="O61" s="3">
        <v>0</v>
      </c>
      <c r="P61" s="2" t="s">
        <v>7339</v>
      </c>
      <c r="Q61" s="2"/>
    </row>
    <row r="62" spans="1:17" x14ac:dyDescent="0.25">
      <c r="A62" s="2" t="s">
        <v>355</v>
      </c>
      <c r="B62" s="3">
        <f>SUMIF(GSTR2A!E:E,'GSTR2A VS GLOBAL BOOKS'!A62,GSTR2A!O:O)</f>
        <v>0</v>
      </c>
      <c r="C62" s="3">
        <f>SUMIF(GSTR2A!E:E,'GSTR2A VS GLOBAL BOOKS'!A62,GSTR2A!P:P)</f>
        <v>26588.079999999998</v>
      </c>
      <c r="D62" s="3">
        <f>SUMIF(GSTR2A!E:E,'GSTR2A VS GLOBAL BOOKS'!A62,GSTR2A!Q:Q)</f>
        <v>26588.079999999998</v>
      </c>
      <c r="E62" s="3">
        <f t="shared" si="1"/>
        <v>53176.159999999996</v>
      </c>
      <c r="F62" s="6"/>
      <c r="G62" s="3">
        <f>SUMIF('GLOBAL BOOKS'!D:D,'GSTR2A VS GLOBAL BOOKS'!A62,'GLOBAL BOOKS'!O:O)</f>
        <v>0</v>
      </c>
      <c r="H62" s="3">
        <f>SUMIF('GLOBAL BOOKS'!D:D,'GSTR2A VS GLOBAL BOOKS'!A62,'GLOBAL BOOKS'!M:M)</f>
        <v>27147.810399999998</v>
      </c>
      <c r="I62" s="3">
        <f>SUMIF('GLOBAL BOOKS'!D:D,'GSTR2A VS GLOBAL BOOKS'!A62,'GLOBAL BOOKS'!N:N)</f>
        <v>27147.810399999998</v>
      </c>
      <c r="J62" s="3">
        <f t="shared" si="2"/>
        <v>54295.620799999997</v>
      </c>
      <c r="K62" s="6"/>
      <c r="L62" s="3">
        <f t="shared" si="3"/>
        <v>0</v>
      </c>
      <c r="M62" s="3">
        <f t="shared" si="4"/>
        <v>-559.73040000000037</v>
      </c>
      <c r="N62" s="3">
        <f t="shared" si="5"/>
        <v>-559.73040000000037</v>
      </c>
      <c r="O62" s="3">
        <f t="shared" si="6"/>
        <v>-1119.4608000000007</v>
      </c>
      <c r="P62" s="2" t="str">
        <f>IF(O62&gt;0,"EXCESS IN GSTR2A","SHORT IN GSTR2A")</f>
        <v>SHORT IN GSTR2A</v>
      </c>
      <c r="Q62" s="2"/>
    </row>
    <row r="63" spans="1:17" x14ac:dyDescent="0.25">
      <c r="A63" s="2" t="s">
        <v>358</v>
      </c>
      <c r="B63" s="3">
        <f>SUMIF(GSTR2A!E:E,'GSTR2A VS GLOBAL BOOKS'!A63,GSTR2A!O:O)</f>
        <v>0</v>
      </c>
      <c r="C63" s="3">
        <f>SUMIF(GSTR2A!E:E,'GSTR2A VS GLOBAL BOOKS'!A63,GSTR2A!P:P)</f>
        <v>11075.26</v>
      </c>
      <c r="D63" s="3">
        <f>SUMIF(GSTR2A!E:E,'GSTR2A VS GLOBAL BOOKS'!A63,GSTR2A!Q:Q)</f>
        <v>11075.26</v>
      </c>
      <c r="E63" s="3">
        <f t="shared" si="1"/>
        <v>22150.52</v>
      </c>
      <c r="F63" s="6"/>
      <c r="G63" s="3">
        <f>SUMIF('GLOBAL BOOKS'!D:D,'GSTR2A VS GLOBAL BOOKS'!A63,'GLOBAL BOOKS'!O:O)</f>
        <v>0</v>
      </c>
      <c r="H63" s="3">
        <f>SUMIF('GLOBAL BOOKS'!D:D,'GSTR2A VS GLOBAL BOOKS'!A63,'GLOBAL BOOKS'!M:M)</f>
        <v>0</v>
      </c>
      <c r="I63" s="3">
        <f>SUMIF('GLOBAL BOOKS'!D:D,'GSTR2A VS GLOBAL BOOKS'!A63,'GLOBAL BOOKS'!N:N)</f>
        <v>0</v>
      </c>
      <c r="J63" s="3">
        <f t="shared" si="2"/>
        <v>0</v>
      </c>
      <c r="K63" s="6"/>
      <c r="L63" s="3">
        <f t="shared" si="3"/>
        <v>0</v>
      </c>
      <c r="M63" s="3">
        <f t="shared" si="4"/>
        <v>11075.26</v>
      </c>
      <c r="N63" s="3">
        <f t="shared" si="5"/>
        <v>11075.26</v>
      </c>
      <c r="O63" s="3">
        <v>0</v>
      </c>
      <c r="P63" s="2" t="s">
        <v>5815</v>
      </c>
      <c r="Q63" s="2" t="s">
        <v>5815</v>
      </c>
    </row>
    <row r="64" spans="1:17" x14ac:dyDescent="0.25">
      <c r="A64" s="2" t="s">
        <v>362</v>
      </c>
      <c r="B64" s="3">
        <f>SUMIF(GSTR2A!E:E,'GSTR2A VS GLOBAL BOOKS'!A64,GSTR2A!O:O)</f>
        <v>29070</v>
      </c>
      <c r="C64" s="3">
        <f>SUMIF(GSTR2A!E:E,'GSTR2A VS GLOBAL BOOKS'!A64,GSTR2A!P:P)</f>
        <v>0</v>
      </c>
      <c r="D64" s="3">
        <f>SUMIF(GSTR2A!E:E,'GSTR2A VS GLOBAL BOOKS'!A64,GSTR2A!Q:Q)</f>
        <v>0</v>
      </c>
      <c r="E64" s="3">
        <f t="shared" si="1"/>
        <v>29070</v>
      </c>
      <c r="F64" s="6"/>
      <c r="G64" s="3">
        <f>SUMIF('GLOBAL BOOKS'!D:D,'GSTR2A VS GLOBAL BOOKS'!A64,'GLOBAL BOOKS'!O:O)</f>
        <v>29070</v>
      </c>
      <c r="H64" s="3">
        <f>SUMIF('GLOBAL BOOKS'!D:D,'GSTR2A VS GLOBAL BOOKS'!A64,'GLOBAL BOOKS'!M:M)</f>
        <v>0</v>
      </c>
      <c r="I64" s="3">
        <f>SUMIF('GLOBAL BOOKS'!D:D,'GSTR2A VS GLOBAL BOOKS'!A64,'GLOBAL BOOKS'!N:N)</f>
        <v>0</v>
      </c>
      <c r="J64" s="3">
        <f t="shared" si="2"/>
        <v>29070</v>
      </c>
      <c r="K64" s="6"/>
      <c r="L64" s="3">
        <f t="shared" si="3"/>
        <v>0</v>
      </c>
      <c r="M64" s="3">
        <f t="shared" si="4"/>
        <v>0</v>
      </c>
      <c r="N64" s="3">
        <f t="shared" si="5"/>
        <v>0</v>
      </c>
      <c r="O64" s="3">
        <v>0</v>
      </c>
      <c r="P64" s="2" t="s">
        <v>7339</v>
      </c>
      <c r="Q64" s="2"/>
    </row>
    <row r="65" spans="1:17" x14ac:dyDescent="0.25">
      <c r="A65" s="2" t="s">
        <v>365</v>
      </c>
      <c r="B65" s="3">
        <f>SUMIF(GSTR2A!E:E,'GSTR2A VS GLOBAL BOOKS'!A65,GSTR2A!O:O)</f>
        <v>0</v>
      </c>
      <c r="C65" s="3">
        <f>SUMIF(GSTR2A!E:E,'GSTR2A VS GLOBAL BOOKS'!A65,GSTR2A!P:P)</f>
        <v>648.57000000000005</v>
      </c>
      <c r="D65" s="3">
        <f>SUMIF(GSTR2A!E:E,'GSTR2A VS GLOBAL BOOKS'!A65,GSTR2A!Q:Q)</f>
        <v>648.57000000000005</v>
      </c>
      <c r="E65" s="3">
        <f t="shared" si="1"/>
        <v>1297.1400000000001</v>
      </c>
      <c r="F65" s="6"/>
      <c r="G65" s="3">
        <f>SUMIF('GLOBAL BOOKS'!D:D,'GSTR2A VS GLOBAL BOOKS'!A65,'GLOBAL BOOKS'!O:O)</f>
        <v>0</v>
      </c>
      <c r="H65" s="3">
        <f>SUMIF('GLOBAL BOOKS'!D:D,'GSTR2A VS GLOBAL BOOKS'!A65,'GLOBAL BOOKS'!M:M)</f>
        <v>0</v>
      </c>
      <c r="I65" s="3">
        <f>SUMIF('GLOBAL BOOKS'!D:D,'GSTR2A VS GLOBAL BOOKS'!A65,'GLOBAL BOOKS'!N:N)</f>
        <v>0</v>
      </c>
      <c r="J65" s="3">
        <f t="shared" si="2"/>
        <v>0</v>
      </c>
      <c r="K65" s="6"/>
      <c r="L65" s="3">
        <f t="shared" si="3"/>
        <v>0</v>
      </c>
      <c r="M65" s="3">
        <f t="shared" si="4"/>
        <v>648.57000000000005</v>
      </c>
      <c r="N65" s="3">
        <f t="shared" si="5"/>
        <v>648.57000000000005</v>
      </c>
      <c r="O65" s="3">
        <f t="shared" si="6"/>
        <v>1297.1400000000001</v>
      </c>
      <c r="P65" s="2" t="str">
        <f>IF(O65&gt;0,"EXCESS IN GSTR2A","SHORT IN GSTR2A")</f>
        <v>EXCESS IN GSTR2A</v>
      </c>
      <c r="Q65" s="2"/>
    </row>
    <row r="66" spans="1:17" x14ac:dyDescent="0.25">
      <c r="A66" s="2" t="s">
        <v>369</v>
      </c>
      <c r="B66" s="3">
        <f>SUMIF(GSTR2A!E:E,'GSTR2A VS GLOBAL BOOKS'!A66,GSTR2A!O:O)</f>
        <v>0</v>
      </c>
      <c r="C66" s="3">
        <f>SUMIF(GSTR2A!E:E,'GSTR2A VS GLOBAL BOOKS'!A66,GSTR2A!P:P)</f>
        <v>1248</v>
      </c>
      <c r="D66" s="3">
        <f>SUMIF(GSTR2A!E:E,'GSTR2A VS GLOBAL BOOKS'!A66,GSTR2A!Q:Q)</f>
        <v>1248</v>
      </c>
      <c r="E66" s="3">
        <f t="shared" si="1"/>
        <v>2496</v>
      </c>
      <c r="F66" s="6"/>
      <c r="G66" s="3">
        <f>SUMIF('GLOBAL BOOKS'!D:D,'GSTR2A VS GLOBAL BOOKS'!A66,'GLOBAL BOOKS'!O:O)</f>
        <v>0</v>
      </c>
      <c r="H66" s="3">
        <f>SUMIF('GLOBAL BOOKS'!D:D,'GSTR2A VS GLOBAL BOOKS'!A66,'GLOBAL BOOKS'!M:M)</f>
        <v>1248</v>
      </c>
      <c r="I66" s="3">
        <f>SUMIF('GLOBAL BOOKS'!D:D,'GSTR2A VS GLOBAL BOOKS'!A66,'GLOBAL BOOKS'!N:N)</f>
        <v>1248</v>
      </c>
      <c r="J66" s="3">
        <f t="shared" si="2"/>
        <v>2496</v>
      </c>
      <c r="K66" s="6"/>
      <c r="L66" s="3">
        <f t="shared" si="3"/>
        <v>0</v>
      </c>
      <c r="M66" s="3">
        <f t="shared" si="4"/>
        <v>0</v>
      </c>
      <c r="N66" s="3">
        <f t="shared" si="5"/>
        <v>0</v>
      </c>
      <c r="O66" s="3">
        <v>0</v>
      </c>
      <c r="P66" s="2" t="s">
        <v>7339</v>
      </c>
      <c r="Q66" s="2"/>
    </row>
    <row r="67" spans="1:17" x14ac:dyDescent="0.25">
      <c r="A67" s="2" t="s">
        <v>372</v>
      </c>
      <c r="B67" s="3">
        <f>SUMIF(GSTR2A!E:E,'GSTR2A VS GLOBAL BOOKS'!A67,GSTR2A!O:O)</f>
        <v>0</v>
      </c>
      <c r="C67" s="3">
        <f>SUMIF(GSTR2A!E:E,'GSTR2A VS GLOBAL BOOKS'!A67,GSTR2A!P:P)</f>
        <v>1336.5</v>
      </c>
      <c r="D67" s="3">
        <f>SUMIF(GSTR2A!E:E,'GSTR2A VS GLOBAL BOOKS'!A67,GSTR2A!Q:Q)</f>
        <v>1336.5</v>
      </c>
      <c r="E67" s="3">
        <f t="shared" si="1"/>
        <v>2673</v>
      </c>
      <c r="F67" s="6"/>
      <c r="G67" s="3">
        <f>SUMIF('GLOBAL BOOKS'!D:D,'GSTR2A VS GLOBAL BOOKS'!A67,'GLOBAL BOOKS'!O:O)</f>
        <v>0</v>
      </c>
      <c r="H67" s="3">
        <f>SUMIF('GLOBAL BOOKS'!D:D,'GSTR2A VS GLOBAL BOOKS'!A67,'GLOBAL BOOKS'!M:M)</f>
        <v>0</v>
      </c>
      <c r="I67" s="3">
        <f>SUMIF('GLOBAL BOOKS'!D:D,'GSTR2A VS GLOBAL BOOKS'!A67,'GLOBAL BOOKS'!N:N)</f>
        <v>0</v>
      </c>
      <c r="J67" s="3">
        <f t="shared" si="2"/>
        <v>0</v>
      </c>
      <c r="K67" s="6"/>
      <c r="L67" s="3">
        <f t="shared" si="3"/>
        <v>0</v>
      </c>
      <c r="M67" s="3">
        <f t="shared" si="4"/>
        <v>1336.5</v>
      </c>
      <c r="N67" s="3">
        <f t="shared" si="5"/>
        <v>1336.5</v>
      </c>
      <c r="O67" s="3">
        <f t="shared" si="6"/>
        <v>2673</v>
      </c>
      <c r="P67" s="2" t="str">
        <f t="shared" ref="P67:P68" si="12">IF(O67&gt;0,"EXCESS IN GSTR2A","SHORT IN GSTR2A")</f>
        <v>EXCESS IN GSTR2A</v>
      </c>
      <c r="Q67" s="2"/>
    </row>
    <row r="68" spans="1:17" x14ac:dyDescent="0.25">
      <c r="A68" s="2" t="s">
        <v>375</v>
      </c>
      <c r="B68" s="3">
        <f>SUMIF(GSTR2A!E:E,'GSTR2A VS GLOBAL BOOKS'!A68,GSTR2A!O:O)</f>
        <v>35343.259999999995</v>
      </c>
      <c r="C68" s="3">
        <f>SUMIF(GSTR2A!E:E,'GSTR2A VS GLOBAL BOOKS'!A68,GSTR2A!P:P)</f>
        <v>0</v>
      </c>
      <c r="D68" s="3">
        <f>SUMIF(GSTR2A!E:E,'GSTR2A VS GLOBAL BOOKS'!A68,GSTR2A!Q:Q)</f>
        <v>0</v>
      </c>
      <c r="E68" s="3">
        <f t="shared" ref="E68:E131" si="13">B68+C68+D68</f>
        <v>35343.259999999995</v>
      </c>
      <c r="F68" s="6"/>
      <c r="G68" s="3">
        <f>SUMIF('GLOBAL BOOKS'!D:D,'GSTR2A VS GLOBAL BOOKS'!A68,'GLOBAL BOOKS'!O:O)</f>
        <v>35343.257400000002</v>
      </c>
      <c r="H68" s="3">
        <f>SUMIF('GLOBAL BOOKS'!D:D,'GSTR2A VS GLOBAL BOOKS'!A68,'GLOBAL BOOKS'!M:M)</f>
        <v>0</v>
      </c>
      <c r="I68" s="3">
        <f>SUMIF('GLOBAL BOOKS'!D:D,'GSTR2A VS GLOBAL BOOKS'!A68,'GLOBAL BOOKS'!N:N)</f>
        <v>0</v>
      </c>
      <c r="J68" s="3">
        <f t="shared" ref="J68:J131" si="14">SUM(G68:I68)</f>
        <v>35343.257400000002</v>
      </c>
      <c r="K68" s="6"/>
      <c r="L68" s="3">
        <f t="shared" ref="L68:L131" si="15">B68-G68</f>
        <v>2.5999999925261363E-3</v>
      </c>
      <c r="M68" s="3">
        <f t="shared" ref="M68:M131" si="16">C68-H68</f>
        <v>0</v>
      </c>
      <c r="N68" s="3">
        <f t="shared" ref="N68:N131" si="17">D68-I68</f>
        <v>0</v>
      </c>
      <c r="O68" s="3">
        <f t="shared" ref="O68:O131" si="18">E68-J68</f>
        <v>2.5999999925261363E-3</v>
      </c>
      <c r="P68" s="2" t="str">
        <f t="shared" si="12"/>
        <v>EXCESS IN GSTR2A</v>
      </c>
      <c r="Q68" s="2"/>
    </row>
    <row r="69" spans="1:17" x14ac:dyDescent="0.25">
      <c r="A69" s="2" t="s">
        <v>378</v>
      </c>
      <c r="B69" s="3">
        <f>SUMIF(GSTR2A!E:E,'GSTR2A VS GLOBAL BOOKS'!A69,GSTR2A!O:O)</f>
        <v>0</v>
      </c>
      <c r="C69" s="3">
        <f>SUMIF(GSTR2A!E:E,'GSTR2A VS GLOBAL BOOKS'!A69,GSTR2A!P:P)</f>
        <v>2745</v>
      </c>
      <c r="D69" s="3">
        <f>SUMIF(GSTR2A!E:E,'GSTR2A VS GLOBAL BOOKS'!A69,GSTR2A!Q:Q)</f>
        <v>2745</v>
      </c>
      <c r="E69" s="3">
        <f t="shared" si="13"/>
        <v>5490</v>
      </c>
      <c r="F69" s="6"/>
      <c r="G69" s="3">
        <f>SUMIF('GLOBAL BOOKS'!D:D,'GSTR2A VS GLOBAL BOOKS'!A69,'GLOBAL BOOKS'!O:O)</f>
        <v>0</v>
      </c>
      <c r="H69" s="3">
        <f>SUMIF('GLOBAL BOOKS'!D:D,'GSTR2A VS GLOBAL BOOKS'!A69,'GLOBAL BOOKS'!M:M)</f>
        <v>2745</v>
      </c>
      <c r="I69" s="3">
        <f>SUMIF('GLOBAL BOOKS'!D:D,'GSTR2A VS GLOBAL BOOKS'!A69,'GLOBAL BOOKS'!N:N)</f>
        <v>2745</v>
      </c>
      <c r="J69" s="3">
        <f t="shared" si="14"/>
        <v>5490</v>
      </c>
      <c r="K69" s="6"/>
      <c r="L69" s="3">
        <f t="shared" si="15"/>
        <v>0</v>
      </c>
      <c r="M69" s="3">
        <f t="shared" si="16"/>
        <v>0</v>
      </c>
      <c r="N69" s="3">
        <f t="shared" si="17"/>
        <v>0</v>
      </c>
      <c r="O69" s="3">
        <v>0</v>
      </c>
      <c r="P69" s="2" t="s">
        <v>7339</v>
      </c>
      <c r="Q69" s="2"/>
    </row>
    <row r="70" spans="1:17" x14ac:dyDescent="0.25">
      <c r="A70" s="2" t="s">
        <v>381</v>
      </c>
      <c r="B70" s="3">
        <f>SUMIF(GSTR2A!E:E,'GSTR2A VS GLOBAL BOOKS'!A70,GSTR2A!O:O)</f>
        <v>3007.82</v>
      </c>
      <c r="C70" s="3">
        <f>SUMIF(GSTR2A!E:E,'GSTR2A VS GLOBAL BOOKS'!A70,GSTR2A!P:P)</f>
        <v>0</v>
      </c>
      <c r="D70" s="3">
        <f>SUMIF(GSTR2A!E:E,'GSTR2A VS GLOBAL BOOKS'!A70,GSTR2A!Q:Q)</f>
        <v>0</v>
      </c>
      <c r="E70" s="3">
        <f t="shared" si="13"/>
        <v>3007.82</v>
      </c>
      <c r="F70" s="6"/>
      <c r="G70" s="3">
        <f>SUMIF('GLOBAL BOOKS'!D:D,'GSTR2A VS GLOBAL BOOKS'!A70,'GLOBAL BOOKS'!O:O)</f>
        <v>0</v>
      </c>
      <c r="H70" s="3">
        <f>SUMIF('GLOBAL BOOKS'!D:D,'GSTR2A VS GLOBAL BOOKS'!A70,'GLOBAL BOOKS'!M:M)</f>
        <v>0</v>
      </c>
      <c r="I70" s="3">
        <f>SUMIF('GLOBAL BOOKS'!D:D,'GSTR2A VS GLOBAL BOOKS'!A70,'GLOBAL BOOKS'!N:N)</f>
        <v>0</v>
      </c>
      <c r="J70" s="3">
        <f t="shared" si="14"/>
        <v>0</v>
      </c>
      <c r="K70" s="6"/>
      <c r="L70" s="3">
        <f t="shared" si="15"/>
        <v>3007.82</v>
      </c>
      <c r="M70" s="3">
        <f t="shared" si="16"/>
        <v>0</v>
      </c>
      <c r="N70" s="3">
        <f t="shared" si="17"/>
        <v>0</v>
      </c>
      <c r="O70" s="3">
        <f t="shared" si="18"/>
        <v>3007.82</v>
      </c>
      <c r="P70" s="2" t="str">
        <f t="shared" ref="P70:P76" si="19">IF(O70&gt;0,"EXCESS IN GSTR2A","SHORT IN GSTR2A")</f>
        <v>EXCESS IN GSTR2A</v>
      </c>
      <c r="Q70" s="2"/>
    </row>
    <row r="71" spans="1:17" x14ac:dyDescent="0.25">
      <c r="A71" s="2" t="s">
        <v>384</v>
      </c>
      <c r="B71" s="3">
        <f>SUMIF(GSTR2A!E:E,'GSTR2A VS GLOBAL BOOKS'!A71,GSTR2A!O:O)</f>
        <v>0</v>
      </c>
      <c r="C71" s="3">
        <f>SUMIF(GSTR2A!E:E,'GSTR2A VS GLOBAL BOOKS'!A71,GSTR2A!P:P)</f>
        <v>19988.399999999998</v>
      </c>
      <c r="D71" s="3">
        <f>SUMIF(GSTR2A!E:E,'GSTR2A VS GLOBAL BOOKS'!A71,GSTR2A!Q:Q)</f>
        <v>19988.399999999998</v>
      </c>
      <c r="E71" s="3">
        <f t="shared" si="13"/>
        <v>39976.799999999996</v>
      </c>
      <c r="F71" s="6"/>
      <c r="G71" s="3">
        <f>SUMIF('GLOBAL BOOKS'!D:D,'GSTR2A VS GLOBAL BOOKS'!A71,'GLOBAL BOOKS'!O:O)</f>
        <v>0</v>
      </c>
      <c r="H71" s="3">
        <f>SUMIF('GLOBAL BOOKS'!D:D,'GSTR2A VS GLOBAL BOOKS'!A71,'GLOBAL BOOKS'!M:M)</f>
        <v>20151.929699999997</v>
      </c>
      <c r="I71" s="3">
        <f>SUMIF('GLOBAL BOOKS'!D:D,'GSTR2A VS GLOBAL BOOKS'!A71,'GLOBAL BOOKS'!N:N)</f>
        <v>20151.929699999997</v>
      </c>
      <c r="J71" s="3">
        <f t="shared" si="14"/>
        <v>40303.859399999994</v>
      </c>
      <c r="K71" s="6"/>
      <c r="L71" s="3">
        <f t="shared" si="15"/>
        <v>0</v>
      </c>
      <c r="M71" s="3">
        <f t="shared" si="16"/>
        <v>-163.52969999999914</v>
      </c>
      <c r="N71" s="3">
        <f t="shared" si="17"/>
        <v>-163.52969999999914</v>
      </c>
      <c r="O71" s="3">
        <f t="shared" si="18"/>
        <v>-327.05939999999828</v>
      </c>
      <c r="P71" s="2" t="str">
        <f t="shared" si="19"/>
        <v>SHORT IN GSTR2A</v>
      </c>
      <c r="Q71" s="2"/>
    </row>
    <row r="72" spans="1:17" x14ac:dyDescent="0.25">
      <c r="A72" s="2" t="s">
        <v>387</v>
      </c>
      <c r="B72" s="3">
        <f>SUMIF(GSTR2A!E:E,'GSTR2A VS GLOBAL BOOKS'!A72,GSTR2A!O:O)</f>
        <v>450000</v>
      </c>
      <c r="C72" s="3">
        <f>SUMIF(GSTR2A!E:E,'GSTR2A VS GLOBAL BOOKS'!A72,GSTR2A!P:P)</f>
        <v>0</v>
      </c>
      <c r="D72" s="3">
        <f>SUMIF(GSTR2A!E:E,'GSTR2A VS GLOBAL BOOKS'!A72,GSTR2A!Q:Q)</f>
        <v>0</v>
      </c>
      <c r="E72" s="3">
        <f t="shared" si="13"/>
        <v>450000</v>
      </c>
      <c r="F72" s="6"/>
      <c r="G72" s="3">
        <f>SUMIF('GLOBAL BOOKS'!D:D,'GSTR2A VS GLOBAL BOOKS'!A72,'GLOBAL BOOKS'!O:O)</f>
        <v>450000</v>
      </c>
      <c r="H72" s="3">
        <f>SUMIF('GLOBAL BOOKS'!D:D,'GSTR2A VS GLOBAL BOOKS'!A72,'GLOBAL BOOKS'!M:M)</f>
        <v>0</v>
      </c>
      <c r="I72" s="3">
        <f>SUMIF('GLOBAL BOOKS'!D:D,'GSTR2A VS GLOBAL BOOKS'!A72,'GLOBAL BOOKS'!N:N)</f>
        <v>0</v>
      </c>
      <c r="J72" s="3">
        <f t="shared" si="14"/>
        <v>450000</v>
      </c>
      <c r="K72" s="6"/>
      <c r="L72" s="3">
        <f t="shared" si="15"/>
        <v>0</v>
      </c>
      <c r="M72" s="3">
        <f t="shared" si="16"/>
        <v>0</v>
      </c>
      <c r="N72" s="3">
        <f t="shared" si="17"/>
        <v>0</v>
      </c>
      <c r="O72" s="3">
        <f t="shared" si="18"/>
        <v>0</v>
      </c>
      <c r="P72" s="2" t="s">
        <v>7339</v>
      </c>
      <c r="Q72" s="2"/>
    </row>
    <row r="73" spans="1:17" x14ac:dyDescent="0.25">
      <c r="A73" s="2" t="s">
        <v>390</v>
      </c>
      <c r="B73" s="3">
        <f>SUMIF(GSTR2A!E:E,'GSTR2A VS GLOBAL BOOKS'!A73,GSTR2A!O:O)</f>
        <v>17725.5</v>
      </c>
      <c r="C73" s="3">
        <f>SUMIF(GSTR2A!E:E,'GSTR2A VS GLOBAL BOOKS'!A73,GSTR2A!P:P)</f>
        <v>0</v>
      </c>
      <c r="D73" s="3">
        <f>SUMIF(GSTR2A!E:E,'GSTR2A VS GLOBAL BOOKS'!A73,GSTR2A!Q:Q)</f>
        <v>0</v>
      </c>
      <c r="E73" s="3">
        <f t="shared" si="13"/>
        <v>17725.5</v>
      </c>
      <c r="F73" s="6"/>
      <c r="G73" s="3">
        <f>SUMIF('GLOBAL BOOKS'!D:D,'GSTR2A VS GLOBAL BOOKS'!A73,'GLOBAL BOOKS'!O:O)</f>
        <v>16078.5</v>
      </c>
      <c r="H73" s="3">
        <f>SUMIF('GLOBAL BOOKS'!D:D,'GSTR2A VS GLOBAL BOOKS'!A73,'GLOBAL BOOKS'!M:M)</f>
        <v>0</v>
      </c>
      <c r="I73" s="3">
        <f>SUMIF('GLOBAL BOOKS'!D:D,'GSTR2A VS GLOBAL BOOKS'!A73,'GLOBAL BOOKS'!N:N)</f>
        <v>0</v>
      </c>
      <c r="J73" s="3">
        <f t="shared" si="14"/>
        <v>16078.5</v>
      </c>
      <c r="K73" s="6"/>
      <c r="L73" s="3">
        <f t="shared" si="15"/>
        <v>1647</v>
      </c>
      <c r="M73" s="3">
        <f t="shared" si="16"/>
        <v>0</v>
      </c>
      <c r="N73" s="3">
        <f t="shared" si="17"/>
        <v>0</v>
      </c>
      <c r="O73" s="3">
        <f t="shared" si="18"/>
        <v>1647</v>
      </c>
      <c r="P73" s="2" t="str">
        <f t="shared" si="19"/>
        <v>EXCESS IN GSTR2A</v>
      </c>
      <c r="Q73" s="2"/>
    </row>
    <row r="74" spans="1:17" x14ac:dyDescent="0.25">
      <c r="A74" s="2" t="s">
        <v>393</v>
      </c>
      <c r="B74" s="3">
        <f>SUMIF(GSTR2A!E:E,'GSTR2A VS GLOBAL BOOKS'!A74,GSTR2A!O:O)</f>
        <v>259196.16</v>
      </c>
      <c r="C74" s="3">
        <f>SUMIF(GSTR2A!E:E,'GSTR2A VS GLOBAL BOOKS'!A74,GSTR2A!P:P)</f>
        <v>0</v>
      </c>
      <c r="D74" s="3">
        <f>SUMIF(GSTR2A!E:E,'GSTR2A VS GLOBAL BOOKS'!A74,GSTR2A!Q:Q)</f>
        <v>0</v>
      </c>
      <c r="E74" s="3">
        <f t="shared" si="13"/>
        <v>259196.16</v>
      </c>
      <c r="F74" s="6"/>
      <c r="G74" s="3">
        <f>SUMIF('GLOBAL BOOKS'!D:D,'GSTR2A VS GLOBAL BOOKS'!A74,'GLOBAL BOOKS'!O:O)</f>
        <v>0</v>
      </c>
      <c r="H74" s="3">
        <f>SUMIF('GLOBAL BOOKS'!D:D,'GSTR2A VS GLOBAL BOOKS'!A74,'GLOBAL BOOKS'!M:M)</f>
        <v>0</v>
      </c>
      <c r="I74" s="3">
        <f>SUMIF('GLOBAL BOOKS'!D:D,'GSTR2A VS GLOBAL BOOKS'!A74,'GLOBAL BOOKS'!N:N)</f>
        <v>0</v>
      </c>
      <c r="J74" s="3">
        <f t="shared" si="14"/>
        <v>0</v>
      </c>
      <c r="K74" s="6"/>
      <c r="L74" s="3">
        <f t="shared" si="15"/>
        <v>259196.16</v>
      </c>
      <c r="M74" s="3">
        <f t="shared" si="16"/>
        <v>0</v>
      </c>
      <c r="N74" s="3">
        <f t="shared" si="17"/>
        <v>0</v>
      </c>
      <c r="O74" s="3">
        <f t="shared" si="18"/>
        <v>259196.16</v>
      </c>
      <c r="P74" s="2" t="s">
        <v>5815</v>
      </c>
      <c r="Q74" s="2" t="s">
        <v>5815</v>
      </c>
    </row>
    <row r="75" spans="1:17" x14ac:dyDescent="0.25">
      <c r="A75" s="2" t="s">
        <v>396</v>
      </c>
      <c r="B75" s="3">
        <f>SUMIF(GSTR2A!E:E,'GSTR2A VS GLOBAL BOOKS'!A75,GSTR2A!O:O)</f>
        <v>0</v>
      </c>
      <c r="C75" s="3">
        <f>SUMIF(GSTR2A!E:E,'GSTR2A VS GLOBAL BOOKS'!A75,GSTR2A!P:P)</f>
        <v>9285.630000000001</v>
      </c>
      <c r="D75" s="3">
        <f>SUMIF(GSTR2A!E:E,'GSTR2A VS GLOBAL BOOKS'!A75,GSTR2A!Q:Q)</f>
        <v>9285.630000000001</v>
      </c>
      <c r="E75" s="3">
        <f t="shared" si="13"/>
        <v>18571.260000000002</v>
      </c>
      <c r="F75" s="6"/>
      <c r="G75" s="3">
        <f>SUMIF('GLOBAL BOOKS'!D:D,'GSTR2A VS GLOBAL BOOKS'!A75,'GLOBAL BOOKS'!O:O)</f>
        <v>0</v>
      </c>
      <c r="H75" s="3">
        <f>SUMIF('GLOBAL BOOKS'!D:D,'GSTR2A VS GLOBAL BOOKS'!A75,'GLOBAL BOOKS'!M:M)</f>
        <v>8100</v>
      </c>
      <c r="I75" s="3">
        <f>SUMIF('GLOBAL BOOKS'!D:D,'GSTR2A VS GLOBAL BOOKS'!A75,'GLOBAL BOOKS'!N:N)</f>
        <v>8100</v>
      </c>
      <c r="J75" s="3">
        <f t="shared" si="14"/>
        <v>16200</v>
      </c>
      <c r="K75" s="6"/>
      <c r="L75" s="3">
        <f t="shared" si="15"/>
        <v>0</v>
      </c>
      <c r="M75" s="3">
        <f t="shared" si="16"/>
        <v>1185.630000000001</v>
      </c>
      <c r="N75" s="3">
        <f t="shared" si="17"/>
        <v>1185.630000000001</v>
      </c>
      <c r="O75" s="3">
        <f t="shared" si="18"/>
        <v>2371.260000000002</v>
      </c>
      <c r="P75" s="2" t="str">
        <f t="shared" si="19"/>
        <v>EXCESS IN GSTR2A</v>
      </c>
      <c r="Q75" s="2"/>
    </row>
    <row r="76" spans="1:17" x14ac:dyDescent="0.25">
      <c r="A76" s="2" t="s">
        <v>399</v>
      </c>
      <c r="B76" s="3">
        <f>SUMIF(GSTR2A!E:E,'GSTR2A VS GLOBAL BOOKS'!A76,GSTR2A!O:O)</f>
        <v>0</v>
      </c>
      <c r="C76" s="3">
        <f>SUMIF(GSTR2A!E:E,'GSTR2A VS GLOBAL BOOKS'!A76,GSTR2A!P:P)</f>
        <v>35385.430000000008</v>
      </c>
      <c r="D76" s="3">
        <f>SUMIF(GSTR2A!E:E,'GSTR2A VS GLOBAL BOOKS'!A76,GSTR2A!Q:Q)</f>
        <v>35385.430000000008</v>
      </c>
      <c r="E76" s="3">
        <f t="shared" si="13"/>
        <v>70770.860000000015</v>
      </c>
      <c r="F76" s="6"/>
      <c r="G76" s="3">
        <f>SUMIF('GLOBAL BOOKS'!D:D,'GSTR2A VS GLOBAL BOOKS'!A76,'GLOBAL BOOKS'!O:O)</f>
        <v>0</v>
      </c>
      <c r="H76" s="3">
        <f>SUMIF('GLOBAL BOOKS'!D:D,'GSTR2A VS GLOBAL BOOKS'!A76,'GLOBAL BOOKS'!M:M)</f>
        <v>34934.122499999983</v>
      </c>
      <c r="I76" s="3">
        <f>SUMIF('GLOBAL BOOKS'!D:D,'GSTR2A VS GLOBAL BOOKS'!A76,'GLOBAL BOOKS'!N:N)</f>
        <v>34934.122499999983</v>
      </c>
      <c r="J76" s="3">
        <f t="shared" si="14"/>
        <v>69868.244999999966</v>
      </c>
      <c r="K76" s="6"/>
      <c r="L76" s="3">
        <f t="shared" si="15"/>
        <v>0</v>
      </c>
      <c r="M76" s="3">
        <f t="shared" si="16"/>
        <v>451.30750000002445</v>
      </c>
      <c r="N76" s="3">
        <f t="shared" si="17"/>
        <v>451.30750000002445</v>
      </c>
      <c r="O76" s="3">
        <f t="shared" si="18"/>
        <v>902.61500000004889</v>
      </c>
      <c r="P76" s="2" t="str">
        <f t="shared" si="19"/>
        <v>EXCESS IN GSTR2A</v>
      </c>
      <c r="Q76" s="2"/>
    </row>
    <row r="77" spans="1:17" x14ac:dyDescent="0.25">
      <c r="A77" s="2" t="s">
        <v>409</v>
      </c>
      <c r="B77" s="3">
        <f>SUMIF(GSTR2A!E:E,'GSTR2A VS GLOBAL BOOKS'!A77,GSTR2A!O:O)</f>
        <v>0</v>
      </c>
      <c r="C77" s="3">
        <f>SUMIF(GSTR2A!E:E,'GSTR2A VS GLOBAL BOOKS'!A77,GSTR2A!P:P)</f>
        <v>16200</v>
      </c>
      <c r="D77" s="3">
        <f>SUMIF(GSTR2A!E:E,'GSTR2A VS GLOBAL BOOKS'!A77,GSTR2A!Q:Q)</f>
        <v>16200</v>
      </c>
      <c r="E77" s="3">
        <f t="shared" si="13"/>
        <v>32400</v>
      </c>
      <c r="F77" s="6"/>
      <c r="G77" s="3">
        <f>SUMIF('GLOBAL BOOKS'!D:D,'GSTR2A VS GLOBAL BOOKS'!A77,'GLOBAL BOOKS'!O:O)</f>
        <v>0</v>
      </c>
      <c r="H77" s="3">
        <f>SUMIF('GLOBAL BOOKS'!D:D,'GSTR2A VS GLOBAL BOOKS'!A77,'GLOBAL BOOKS'!M:M)</f>
        <v>0</v>
      </c>
      <c r="I77" s="3">
        <f>SUMIF('GLOBAL BOOKS'!D:D,'GSTR2A VS GLOBAL BOOKS'!A77,'GLOBAL BOOKS'!N:N)</f>
        <v>0</v>
      </c>
      <c r="J77" s="3">
        <f t="shared" si="14"/>
        <v>0</v>
      </c>
      <c r="K77" s="6"/>
      <c r="L77" s="3">
        <f t="shared" si="15"/>
        <v>0</v>
      </c>
      <c r="M77" s="3">
        <f t="shared" si="16"/>
        <v>16200</v>
      </c>
      <c r="N77" s="3">
        <f t="shared" si="17"/>
        <v>16200</v>
      </c>
      <c r="O77" s="3">
        <v>0</v>
      </c>
      <c r="P77" s="2" t="s">
        <v>5815</v>
      </c>
      <c r="Q77" s="2" t="s">
        <v>5815</v>
      </c>
    </row>
    <row r="78" spans="1:17" x14ac:dyDescent="0.25">
      <c r="A78" s="2" t="s">
        <v>413</v>
      </c>
      <c r="B78" s="3">
        <f>SUMIF(GSTR2A!E:E,'GSTR2A VS GLOBAL BOOKS'!A78,GSTR2A!O:O)</f>
        <v>141625.67000000001</v>
      </c>
      <c r="C78" s="3">
        <f>SUMIF(GSTR2A!E:E,'GSTR2A VS GLOBAL BOOKS'!A78,GSTR2A!P:P)</f>
        <v>157.5</v>
      </c>
      <c r="D78" s="3">
        <f>SUMIF(GSTR2A!E:E,'GSTR2A VS GLOBAL BOOKS'!A78,GSTR2A!Q:Q)</f>
        <v>157.5</v>
      </c>
      <c r="E78" s="3">
        <f t="shared" si="13"/>
        <v>141940.67000000001</v>
      </c>
      <c r="F78" s="6"/>
      <c r="G78" s="3">
        <f>SUMIF('GLOBAL BOOKS'!D:D,'GSTR2A VS GLOBAL BOOKS'!A78,'GLOBAL BOOKS'!O:O)</f>
        <v>0</v>
      </c>
      <c r="H78" s="3">
        <f>SUMIF('GLOBAL BOOKS'!D:D,'GSTR2A VS GLOBAL BOOKS'!A78,'GLOBAL BOOKS'!M:M)</f>
        <v>50834.360699999997</v>
      </c>
      <c r="I78" s="3">
        <f>SUMIF('GLOBAL BOOKS'!D:D,'GSTR2A VS GLOBAL BOOKS'!A78,'GLOBAL BOOKS'!N:N)</f>
        <v>50834.360699999997</v>
      </c>
      <c r="J78" s="3">
        <f t="shared" si="14"/>
        <v>101668.72139999999</v>
      </c>
      <c r="K78" s="6"/>
      <c r="L78" s="3">
        <f t="shared" si="15"/>
        <v>141625.67000000001</v>
      </c>
      <c r="M78" s="3">
        <f t="shared" si="16"/>
        <v>-50676.860699999997</v>
      </c>
      <c r="N78" s="3">
        <f t="shared" si="17"/>
        <v>-50676.860699999997</v>
      </c>
      <c r="O78" s="3">
        <f t="shared" si="18"/>
        <v>40271.948600000018</v>
      </c>
      <c r="P78" s="2" t="str">
        <f t="shared" ref="P78:P79" si="20">IF(O78&gt;0,"EXCESS IN GSTR2A","SHORT IN GSTR2A")</f>
        <v>EXCESS IN GSTR2A</v>
      </c>
      <c r="Q78" s="2"/>
    </row>
    <row r="79" spans="1:17" x14ac:dyDescent="0.25">
      <c r="A79" s="2" t="s">
        <v>419</v>
      </c>
      <c r="B79" s="3">
        <f>SUMIF(GSTR2A!E:E,'GSTR2A VS GLOBAL BOOKS'!A79,GSTR2A!O:O)</f>
        <v>0</v>
      </c>
      <c r="C79" s="3">
        <f>SUMIF(GSTR2A!E:E,'GSTR2A VS GLOBAL BOOKS'!A79,GSTR2A!P:P)</f>
        <v>1698.3</v>
      </c>
      <c r="D79" s="3">
        <f>SUMIF(GSTR2A!E:E,'GSTR2A VS GLOBAL BOOKS'!A79,GSTR2A!Q:Q)</f>
        <v>1698.3</v>
      </c>
      <c r="E79" s="3">
        <f t="shared" si="13"/>
        <v>3396.6</v>
      </c>
      <c r="F79" s="6"/>
      <c r="G79" s="3">
        <f>SUMIF('GLOBAL BOOKS'!D:D,'GSTR2A VS GLOBAL BOOKS'!A79,'GLOBAL BOOKS'!O:O)</f>
        <v>0</v>
      </c>
      <c r="H79" s="3">
        <f>SUMIF('GLOBAL BOOKS'!D:D,'GSTR2A VS GLOBAL BOOKS'!A79,'GLOBAL BOOKS'!M:M)</f>
        <v>2065.5</v>
      </c>
      <c r="I79" s="3">
        <f>SUMIF('GLOBAL BOOKS'!D:D,'GSTR2A VS GLOBAL BOOKS'!A79,'GLOBAL BOOKS'!N:N)</f>
        <v>2065.5</v>
      </c>
      <c r="J79" s="3">
        <f t="shared" si="14"/>
        <v>4131</v>
      </c>
      <c r="K79" s="6"/>
      <c r="L79" s="3">
        <f t="shared" si="15"/>
        <v>0</v>
      </c>
      <c r="M79" s="3">
        <f t="shared" si="16"/>
        <v>-367.20000000000005</v>
      </c>
      <c r="N79" s="3">
        <f t="shared" si="17"/>
        <v>-367.20000000000005</v>
      </c>
      <c r="O79" s="3">
        <f t="shared" si="18"/>
        <v>-734.40000000000009</v>
      </c>
      <c r="P79" s="2" t="str">
        <f t="shared" si="20"/>
        <v>SHORT IN GSTR2A</v>
      </c>
      <c r="Q79" s="2"/>
    </row>
    <row r="80" spans="1:17" x14ac:dyDescent="0.25">
      <c r="A80" s="2" t="s">
        <v>422</v>
      </c>
      <c r="B80" s="3">
        <f>SUMIF(GSTR2A!E:E,'GSTR2A VS GLOBAL BOOKS'!A80,GSTR2A!O:O)</f>
        <v>0</v>
      </c>
      <c r="C80" s="3">
        <f>SUMIF(GSTR2A!E:E,'GSTR2A VS GLOBAL BOOKS'!A80,GSTR2A!P:P)</f>
        <v>4500</v>
      </c>
      <c r="D80" s="3">
        <f>SUMIF(GSTR2A!E:E,'GSTR2A VS GLOBAL BOOKS'!A80,GSTR2A!Q:Q)</f>
        <v>4500</v>
      </c>
      <c r="E80" s="3">
        <f t="shared" si="13"/>
        <v>9000</v>
      </c>
      <c r="F80" s="6"/>
      <c r="G80" s="3">
        <f>SUMIF('GLOBAL BOOKS'!D:D,'GSTR2A VS GLOBAL BOOKS'!A80,'GLOBAL BOOKS'!O:O)</f>
        <v>0</v>
      </c>
      <c r="H80" s="3">
        <f>SUMIF('GLOBAL BOOKS'!D:D,'GSTR2A VS GLOBAL BOOKS'!A80,'GLOBAL BOOKS'!M:M)</f>
        <v>4500</v>
      </c>
      <c r="I80" s="3">
        <f>SUMIF('GLOBAL BOOKS'!D:D,'GSTR2A VS GLOBAL BOOKS'!A80,'GLOBAL BOOKS'!N:N)</f>
        <v>4500</v>
      </c>
      <c r="J80" s="3">
        <f t="shared" si="14"/>
        <v>9000</v>
      </c>
      <c r="K80" s="6"/>
      <c r="L80" s="3">
        <f t="shared" si="15"/>
        <v>0</v>
      </c>
      <c r="M80" s="3">
        <f t="shared" si="16"/>
        <v>0</v>
      </c>
      <c r="N80" s="3">
        <f t="shared" si="17"/>
        <v>0</v>
      </c>
      <c r="O80" s="3">
        <v>0</v>
      </c>
      <c r="P80" s="2" t="s">
        <v>7339</v>
      </c>
      <c r="Q80" s="2"/>
    </row>
    <row r="81" spans="1:17" x14ac:dyDescent="0.25">
      <c r="A81" s="2" t="s">
        <v>425</v>
      </c>
      <c r="B81" s="3">
        <f>SUMIF(GSTR2A!E:E,'GSTR2A VS GLOBAL BOOKS'!A81,GSTR2A!O:O)</f>
        <v>0</v>
      </c>
      <c r="C81" s="3">
        <f>SUMIF(GSTR2A!E:E,'GSTR2A VS GLOBAL BOOKS'!A81,GSTR2A!P:P)</f>
        <v>8607.02</v>
      </c>
      <c r="D81" s="3">
        <f>SUMIF(GSTR2A!E:E,'GSTR2A VS GLOBAL BOOKS'!A81,GSTR2A!Q:Q)</f>
        <v>8607.02</v>
      </c>
      <c r="E81" s="3">
        <f t="shared" si="13"/>
        <v>17214.04</v>
      </c>
      <c r="F81" s="6"/>
      <c r="G81" s="3">
        <f>SUMIF('GLOBAL BOOKS'!D:D,'GSTR2A VS GLOBAL BOOKS'!A81,'GLOBAL BOOKS'!O:O)</f>
        <v>0</v>
      </c>
      <c r="H81" s="3">
        <f>SUMIF('GLOBAL BOOKS'!D:D,'GSTR2A VS GLOBAL BOOKS'!A81,'GLOBAL BOOKS'!M:M)</f>
        <v>8607.0420000000013</v>
      </c>
      <c r="I81" s="3">
        <f>SUMIF('GLOBAL BOOKS'!D:D,'GSTR2A VS GLOBAL BOOKS'!A81,'GLOBAL BOOKS'!N:N)</f>
        <v>8607.0420000000013</v>
      </c>
      <c r="J81" s="3">
        <f t="shared" si="14"/>
        <v>17214.084000000003</v>
      </c>
      <c r="K81" s="6"/>
      <c r="L81" s="3">
        <f t="shared" si="15"/>
        <v>0</v>
      </c>
      <c r="M81" s="3">
        <f t="shared" si="16"/>
        <v>-2.2000000000844011E-2</v>
      </c>
      <c r="N81" s="3">
        <f t="shared" si="17"/>
        <v>-2.2000000000844011E-2</v>
      </c>
      <c r="O81" s="3">
        <v>0</v>
      </c>
      <c r="P81" s="2" t="s">
        <v>7339</v>
      </c>
      <c r="Q81" s="2"/>
    </row>
    <row r="82" spans="1:17" x14ac:dyDescent="0.25">
      <c r="A82" s="2" t="s">
        <v>430</v>
      </c>
      <c r="B82" s="3">
        <f>SUMIF(GSTR2A!E:E,'GSTR2A VS GLOBAL BOOKS'!A82,GSTR2A!O:O)</f>
        <v>2277</v>
      </c>
      <c r="C82" s="3">
        <f>SUMIF(GSTR2A!E:E,'GSTR2A VS GLOBAL BOOKS'!A82,GSTR2A!P:P)</f>
        <v>0</v>
      </c>
      <c r="D82" s="3">
        <f>SUMIF(GSTR2A!E:E,'GSTR2A VS GLOBAL BOOKS'!A82,GSTR2A!Q:Q)</f>
        <v>0</v>
      </c>
      <c r="E82" s="3">
        <f t="shared" si="13"/>
        <v>2277</v>
      </c>
      <c r="F82" s="6"/>
      <c r="G82" s="3">
        <f>SUMIF('GLOBAL BOOKS'!D:D,'GSTR2A VS GLOBAL BOOKS'!A82,'GLOBAL BOOKS'!O:O)</f>
        <v>0</v>
      </c>
      <c r="H82" s="3">
        <f>SUMIF('GLOBAL BOOKS'!D:D,'GSTR2A VS GLOBAL BOOKS'!A82,'GLOBAL BOOKS'!M:M)</f>
        <v>0</v>
      </c>
      <c r="I82" s="3">
        <f>SUMIF('GLOBAL BOOKS'!D:D,'GSTR2A VS GLOBAL BOOKS'!A82,'GLOBAL BOOKS'!N:N)</f>
        <v>0</v>
      </c>
      <c r="J82" s="3">
        <f t="shared" si="14"/>
        <v>0</v>
      </c>
      <c r="K82" s="6"/>
      <c r="L82" s="3">
        <f t="shared" si="15"/>
        <v>2277</v>
      </c>
      <c r="M82" s="3">
        <f t="shared" si="16"/>
        <v>0</v>
      </c>
      <c r="N82" s="3">
        <f t="shared" si="17"/>
        <v>0</v>
      </c>
      <c r="O82" s="3">
        <f t="shared" si="18"/>
        <v>2277</v>
      </c>
      <c r="P82" s="2" t="str">
        <f t="shared" ref="P82:P85" si="21">IF(O82&gt;0,"EXCESS IN GSTR2A","SHORT IN GSTR2A")</f>
        <v>EXCESS IN GSTR2A</v>
      </c>
      <c r="Q82" s="2"/>
    </row>
    <row r="83" spans="1:17" x14ac:dyDescent="0.25">
      <c r="A83" s="2" t="s">
        <v>433</v>
      </c>
      <c r="B83" s="3">
        <f>SUMIF(GSTR2A!E:E,'GSTR2A VS GLOBAL BOOKS'!A83,GSTR2A!O:O)</f>
        <v>0</v>
      </c>
      <c r="C83" s="3">
        <f>SUMIF(GSTR2A!E:E,'GSTR2A VS GLOBAL BOOKS'!A83,GSTR2A!P:P)</f>
        <v>58308.659999999996</v>
      </c>
      <c r="D83" s="3">
        <f>SUMIF(GSTR2A!E:E,'GSTR2A VS GLOBAL BOOKS'!A83,GSTR2A!Q:Q)</f>
        <v>58308.659999999996</v>
      </c>
      <c r="E83" s="3">
        <f t="shared" si="13"/>
        <v>116617.31999999999</v>
      </c>
      <c r="F83" s="6"/>
      <c r="G83" s="3">
        <f>SUMIF('GLOBAL BOOKS'!D:D,'GSTR2A VS GLOBAL BOOKS'!A83,'GLOBAL BOOKS'!O:O)</f>
        <v>0</v>
      </c>
      <c r="H83" s="3">
        <f>SUMIF('GLOBAL BOOKS'!D:D,'GSTR2A VS GLOBAL BOOKS'!A83,'GLOBAL BOOKS'!M:M)</f>
        <v>0</v>
      </c>
      <c r="I83" s="3">
        <f>SUMIF('GLOBAL BOOKS'!D:D,'GSTR2A VS GLOBAL BOOKS'!A83,'GLOBAL BOOKS'!N:N)</f>
        <v>0</v>
      </c>
      <c r="J83" s="3">
        <f t="shared" si="14"/>
        <v>0</v>
      </c>
      <c r="K83" s="6"/>
      <c r="L83" s="3">
        <f t="shared" si="15"/>
        <v>0</v>
      </c>
      <c r="M83" s="3">
        <f t="shared" si="16"/>
        <v>58308.659999999996</v>
      </c>
      <c r="N83" s="3">
        <f t="shared" si="17"/>
        <v>58308.659999999996</v>
      </c>
      <c r="O83" s="3">
        <f t="shared" si="18"/>
        <v>116617.31999999999</v>
      </c>
      <c r="P83" s="2" t="s">
        <v>5815</v>
      </c>
      <c r="Q83" s="2" t="s">
        <v>6245</v>
      </c>
    </row>
    <row r="84" spans="1:17" x14ac:dyDescent="0.25">
      <c r="A84" s="2" t="s">
        <v>437</v>
      </c>
      <c r="B84" s="3">
        <f>SUMIF(GSTR2A!E:E,'GSTR2A VS GLOBAL BOOKS'!A84,GSTR2A!O:O)</f>
        <v>243315.9</v>
      </c>
      <c r="C84" s="3">
        <f>SUMIF(GSTR2A!E:E,'GSTR2A VS GLOBAL BOOKS'!A84,GSTR2A!P:P)</f>
        <v>0</v>
      </c>
      <c r="D84" s="3">
        <f>SUMIF(GSTR2A!E:E,'GSTR2A VS GLOBAL BOOKS'!A84,GSTR2A!Q:Q)</f>
        <v>0</v>
      </c>
      <c r="E84" s="3">
        <f t="shared" si="13"/>
        <v>243315.9</v>
      </c>
      <c r="F84" s="6"/>
      <c r="G84" s="3">
        <f>SUMIF('GLOBAL BOOKS'!D:D,'GSTR2A VS GLOBAL BOOKS'!A84,'GLOBAL BOOKS'!O:O)</f>
        <v>243315.9</v>
      </c>
      <c r="H84" s="3">
        <f>SUMIF('GLOBAL BOOKS'!D:D,'GSTR2A VS GLOBAL BOOKS'!A84,'GLOBAL BOOKS'!M:M)</f>
        <v>0</v>
      </c>
      <c r="I84" s="3">
        <f>SUMIF('GLOBAL BOOKS'!D:D,'GSTR2A VS GLOBAL BOOKS'!A84,'GLOBAL BOOKS'!N:N)</f>
        <v>0</v>
      </c>
      <c r="J84" s="3">
        <f t="shared" si="14"/>
        <v>243315.9</v>
      </c>
      <c r="K84" s="6"/>
      <c r="L84" s="3">
        <f t="shared" si="15"/>
        <v>0</v>
      </c>
      <c r="M84" s="3">
        <f t="shared" si="16"/>
        <v>0</v>
      </c>
      <c r="N84" s="3">
        <f t="shared" si="17"/>
        <v>0</v>
      </c>
      <c r="O84" s="3">
        <f t="shared" si="18"/>
        <v>0</v>
      </c>
      <c r="P84" s="2" t="s">
        <v>7339</v>
      </c>
      <c r="Q84" s="2"/>
    </row>
    <row r="85" spans="1:17" x14ac:dyDescent="0.25">
      <c r="A85" s="2" t="s">
        <v>440</v>
      </c>
      <c r="B85" s="3">
        <f>SUMIF(GSTR2A!E:E,'GSTR2A VS GLOBAL BOOKS'!A85,GSTR2A!O:O)</f>
        <v>0</v>
      </c>
      <c r="C85" s="3">
        <f>SUMIF(GSTR2A!E:E,'GSTR2A VS GLOBAL BOOKS'!A85,GSTR2A!P:P)</f>
        <v>119626.15</v>
      </c>
      <c r="D85" s="3">
        <f>SUMIF(GSTR2A!E:E,'GSTR2A VS GLOBAL BOOKS'!A85,GSTR2A!Q:Q)</f>
        <v>119626.15</v>
      </c>
      <c r="E85" s="3">
        <f t="shared" si="13"/>
        <v>239252.3</v>
      </c>
      <c r="F85" s="6"/>
      <c r="G85" s="3">
        <f>SUMIF('GLOBAL BOOKS'!D:D,'GSTR2A VS GLOBAL BOOKS'!A85,'GLOBAL BOOKS'!O:O)</f>
        <v>0</v>
      </c>
      <c r="H85" s="3">
        <f>SUMIF('GLOBAL BOOKS'!D:D,'GSTR2A VS GLOBAL BOOKS'!A85,'GLOBAL BOOKS'!M:M)</f>
        <v>114807.84</v>
      </c>
      <c r="I85" s="3">
        <f>SUMIF('GLOBAL BOOKS'!D:D,'GSTR2A VS GLOBAL BOOKS'!A85,'GLOBAL BOOKS'!N:N)</f>
        <v>114807.84</v>
      </c>
      <c r="J85" s="3">
        <f t="shared" si="14"/>
        <v>229615.68</v>
      </c>
      <c r="K85" s="6"/>
      <c r="L85" s="3">
        <f t="shared" si="15"/>
        <v>0</v>
      </c>
      <c r="M85" s="3">
        <f t="shared" si="16"/>
        <v>4818.3099999999977</v>
      </c>
      <c r="N85" s="3">
        <f t="shared" si="17"/>
        <v>4818.3099999999977</v>
      </c>
      <c r="O85" s="3">
        <f t="shared" si="18"/>
        <v>9636.6199999999953</v>
      </c>
      <c r="P85" s="2" t="str">
        <f t="shared" si="21"/>
        <v>EXCESS IN GSTR2A</v>
      </c>
      <c r="Q85" s="2"/>
    </row>
    <row r="86" spans="1:17" x14ac:dyDescent="0.25">
      <c r="A86" s="2" t="s">
        <v>443</v>
      </c>
      <c r="B86" s="3">
        <f>SUMIF(GSTR2A!E:E,'GSTR2A VS GLOBAL BOOKS'!A86,GSTR2A!O:O)</f>
        <v>0</v>
      </c>
      <c r="C86" s="3">
        <f>SUMIF(GSTR2A!E:E,'GSTR2A VS GLOBAL BOOKS'!A86,GSTR2A!P:P)</f>
        <v>1976.25</v>
      </c>
      <c r="D86" s="3">
        <f>SUMIF(GSTR2A!E:E,'GSTR2A VS GLOBAL BOOKS'!A86,GSTR2A!Q:Q)</f>
        <v>1976.25</v>
      </c>
      <c r="E86" s="3">
        <f t="shared" si="13"/>
        <v>3952.5</v>
      </c>
      <c r="F86" s="6"/>
      <c r="G86" s="3">
        <f>SUMIF('GLOBAL BOOKS'!D:D,'GSTR2A VS GLOBAL BOOKS'!A86,'GLOBAL BOOKS'!O:O)</f>
        <v>0</v>
      </c>
      <c r="H86" s="3">
        <f>SUMIF('GLOBAL BOOKS'!D:D,'GSTR2A VS GLOBAL BOOKS'!A86,'GLOBAL BOOKS'!M:M)</f>
        <v>1976.25</v>
      </c>
      <c r="I86" s="3">
        <f>SUMIF('GLOBAL BOOKS'!D:D,'GSTR2A VS GLOBAL BOOKS'!A86,'GLOBAL BOOKS'!N:N)</f>
        <v>1976.25</v>
      </c>
      <c r="J86" s="3">
        <f t="shared" si="14"/>
        <v>3952.5</v>
      </c>
      <c r="K86" s="6"/>
      <c r="L86" s="3">
        <f t="shared" si="15"/>
        <v>0</v>
      </c>
      <c r="M86" s="3">
        <f t="shared" si="16"/>
        <v>0</v>
      </c>
      <c r="N86" s="3">
        <f t="shared" si="17"/>
        <v>0</v>
      </c>
      <c r="O86" s="3">
        <v>0</v>
      </c>
      <c r="P86" s="2" t="s">
        <v>7339</v>
      </c>
      <c r="Q86" s="2"/>
    </row>
    <row r="87" spans="1:17" x14ac:dyDescent="0.25">
      <c r="A87" s="2" t="s">
        <v>447</v>
      </c>
      <c r="B87" s="3">
        <f>SUMIF(GSTR2A!E:E,'GSTR2A VS GLOBAL BOOKS'!A87,GSTR2A!O:O)</f>
        <v>165056.4</v>
      </c>
      <c r="C87" s="3">
        <f>SUMIF(GSTR2A!E:E,'GSTR2A VS GLOBAL BOOKS'!A87,GSTR2A!P:P)</f>
        <v>0</v>
      </c>
      <c r="D87" s="3">
        <f>SUMIF(GSTR2A!E:E,'GSTR2A VS GLOBAL BOOKS'!A87,GSTR2A!Q:Q)</f>
        <v>0</v>
      </c>
      <c r="E87" s="3">
        <f t="shared" si="13"/>
        <v>165056.4</v>
      </c>
      <c r="F87" s="6"/>
      <c r="G87" s="3">
        <f>SUMIF('GLOBAL BOOKS'!D:D,'GSTR2A VS GLOBAL BOOKS'!A87,'GLOBAL BOOKS'!O:O)</f>
        <v>0</v>
      </c>
      <c r="H87" s="3">
        <f>SUMIF('GLOBAL BOOKS'!D:D,'GSTR2A VS GLOBAL BOOKS'!A87,'GLOBAL BOOKS'!M:M)</f>
        <v>0</v>
      </c>
      <c r="I87" s="3">
        <f>SUMIF('GLOBAL BOOKS'!D:D,'GSTR2A VS GLOBAL BOOKS'!A87,'GLOBAL BOOKS'!N:N)</f>
        <v>0</v>
      </c>
      <c r="J87" s="3">
        <f t="shared" si="14"/>
        <v>0</v>
      </c>
      <c r="K87" s="6"/>
      <c r="L87" s="3">
        <f t="shared" si="15"/>
        <v>165056.4</v>
      </c>
      <c r="M87" s="3">
        <f t="shared" si="16"/>
        <v>0</v>
      </c>
      <c r="N87" s="3">
        <f t="shared" si="17"/>
        <v>0</v>
      </c>
      <c r="O87" s="3">
        <v>0</v>
      </c>
      <c r="P87" s="2" t="s">
        <v>5815</v>
      </c>
      <c r="Q87" s="2" t="s">
        <v>5815</v>
      </c>
    </row>
    <row r="88" spans="1:17" x14ac:dyDescent="0.25">
      <c r="A88" s="2" t="s">
        <v>450</v>
      </c>
      <c r="B88" s="3">
        <f>SUMIF(GSTR2A!E:E,'GSTR2A VS GLOBAL BOOKS'!A88,GSTR2A!O:O)</f>
        <v>0</v>
      </c>
      <c r="C88" s="3">
        <f>SUMIF(GSTR2A!E:E,'GSTR2A VS GLOBAL BOOKS'!A88,GSTR2A!P:P)</f>
        <v>0</v>
      </c>
      <c r="D88" s="3">
        <f>SUMIF(GSTR2A!E:E,'GSTR2A VS GLOBAL BOOKS'!A88,GSTR2A!Q:Q)</f>
        <v>0</v>
      </c>
      <c r="E88" s="3">
        <f t="shared" si="13"/>
        <v>0</v>
      </c>
      <c r="F88" s="6"/>
      <c r="G88" s="3">
        <f>SUMIF('GLOBAL BOOKS'!D:D,'GSTR2A VS GLOBAL BOOKS'!A88,'GLOBAL BOOKS'!O:O)</f>
        <v>0</v>
      </c>
      <c r="H88" s="3">
        <f>SUMIF('GLOBAL BOOKS'!D:D,'GSTR2A VS GLOBAL BOOKS'!A88,'GLOBAL BOOKS'!M:M)</f>
        <v>0</v>
      </c>
      <c r="I88" s="3">
        <f>SUMIF('GLOBAL BOOKS'!D:D,'GSTR2A VS GLOBAL BOOKS'!A88,'GLOBAL BOOKS'!N:N)</f>
        <v>0</v>
      </c>
      <c r="J88" s="3">
        <f t="shared" si="14"/>
        <v>0</v>
      </c>
      <c r="K88" s="6"/>
      <c r="L88" s="3">
        <f t="shared" si="15"/>
        <v>0</v>
      </c>
      <c r="M88" s="3">
        <f t="shared" si="16"/>
        <v>0</v>
      </c>
      <c r="N88" s="3">
        <f t="shared" si="17"/>
        <v>0</v>
      </c>
      <c r="O88" s="3">
        <v>0</v>
      </c>
      <c r="P88" s="2" t="s">
        <v>7339</v>
      </c>
      <c r="Q88" s="2"/>
    </row>
    <row r="89" spans="1:17" x14ac:dyDescent="0.25">
      <c r="A89" s="2" t="s">
        <v>456</v>
      </c>
      <c r="B89" s="3">
        <f>SUMIF(GSTR2A!E:E,'GSTR2A VS GLOBAL BOOKS'!A89,GSTR2A!O:O)</f>
        <v>0</v>
      </c>
      <c r="C89" s="3">
        <f>SUMIF(GSTR2A!E:E,'GSTR2A VS GLOBAL BOOKS'!A89,GSTR2A!P:P)</f>
        <v>167185.80000000002</v>
      </c>
      <c r="D89" s="3">
        <f>SUMIF(GSTR2A!E:E,'GSTR2A VS GLOBAL BOOKS'!A89,GSTR2A!Q:Q)</f>
        <v>167185.80000000002</v>
      </c>
      <c r="E89" s="3">
        <f t="shared" si="13"/>
        <v>334371.60000000003</v>
      </c>
      <c r="F89" s="6"/>
      <c r="G89" s="3">
        <f>SUMIF('GLOBAL BOOKS'!D:D,'GSTR2A VS GLOBAL BOOKS'!A89,'GLOBAL BOOKS'!O:O)</f>
        <v>0</v>
      </c>
      <c r="H89" s="3">
        <f>SUMIF('GLOBAL BOOKS'!D:D,'GSTR2A VS GLOBAL BOOKS'!A89,'GLOBAL BOOKS'!M:M)</f>
        <v>165363.24000000002</v>
      </c>
      <c r="I89" s="3">
        <f>SUMIF('GLOBAL BOOKS'!D:D,'GSTR2A VS GLOBAL BOOKS'!A89,'GLOBAL BOOKS'!N:N)</f>
        <v>165363.24000000002</v>
      </c>
      <c r="J89" s="3">
        <f t="shared" si="14"/>
        <v>330726.48000000004</v>
      </c>
      <c r="K89" s="6"/>
      <c r="L89" s="3">
        <f t="shared" si="15"/>
        <v>0</v>
      </c>
      <c r="M89" s="3">
        <f t="shared" si="16"/>
        <v>1822.5599999999977</v>
      </c>
      <c r="N89" s="3">
        <f t="shared" si="17"/>
        <v>1822.5599999999977</v>
      </c>
      <c r="O89" s="3">
        <f t="shared" si="18"/>
        <v>3645.1199999999953</v>
      </c>
      <c r="P89" s="2" t="str">
        <f>IF(O89&gt;0,"EXCESS IN GSTR2A","SHORT IN GSTR2A")</f>
        <v>EXCESS IN GSTR2A</v>
      </c>
      <c r="Q89" s="2"/>
    </row>
    <row r="90" spans="1:17" x14ac:dyDescent="0.25">
      <c r="A90" s="2" t="s">
        <v>459</v>
      </c>
      <c r="B90" s="3">
        <f>SUMIF(GSTR2A!E:E,'GSTR2A VS GLOBAL BOOKS'!A90,GSTR2A!O:O)</f>
        <v>0</v>
      </c>
      <c r="C90" s="3">
        <f>SUMIF(GSTR2A!E:E,'GSTR2A VS GLOBAL BOOKS'!A90,GSTR2A!P:P)</f>
        <v>8178.93</v>
      </c>
      <c r="D90" s="3">
        <f>SUMIF(GSTR2A!E:E,'GSTR2A VS GLOBAL BOOKS'!A90,GSTR2A!Q:Q)</f>
        <v>8178.93</v>
      </c>
      <c r="E90" s="3">
        <f t="shared" si="13"/>
        <v>16357.86</v>
      </c>
      <c r="F90" s="6"/>
      <c r="G90" s="3">
        <f>SUMIF('GLOBAL BOOKS'!D:D,'GSTR2A VS GLOBAL BOOKS'!A90,'GLOBAL BOOKS'!O:O)</f>
        <v>0</v>
      </c>
      <c r="H90" s="3">
        <f>SUMIF('GLOBAL BOOKS'!D:D,'GSTR2A VS GLOBAL BOOKS'!A90,'GLOBAL BOOKS'!M:M)</f>
        <v>8178.93</v>
      </c>
      <c r="I90" s="3">
        <f>SUMIF('GLOBAL BOOKS'!D:D,'GSTR2A VS GLOBAL BOOKS'!A90,'GLOBAL BOOKS'!N:N)</f>
        <v>8178.93</v>
      </c>
      <c r="J90" s="3">
        <f t="shared" si="14"/>
        <v>16357.86</v>
      </c>
      <c r="K90" s="6"/>
      <c r="L90" s="3">
        <f t="shared" si="15"/>
        <v>0</v>
      </c>
      <c r="M90" s="3">
        <f t="shared" si="16"/>
        <v>0</v>
      </c>
      <c r="N90" s="3">
        <f t="shared" si="17"/>
        <v>0</v>
      </c>
      <c r="O90" s="3">
        <v>0</v>
      </c>
      <c r="P90" s="2" t="s">
        <v>7339</v>
      </c>
      <c r="Q90" s="2"/>
    </row>
    <row r="91" spans="1:17" x14ac:dyDescent="0.25">
      <c r="A91" s="2" t="s">
        <v>462</v>
      </c>
      <c r="B91" s="3">
        <f>SUMIF(GSTR2A!E:E,'GSTR2A VS GLOBAL BOOKS'!A91,GSTR2A!O:O)</f>
        <v>0</v>
      </c>
      <c r="C91" s="3">
        <f>SUMIF(GSTR2A!E:E,'GSTR2A VS GLOBAL BOOKS'!A91,GSTR2A!P:P)</f>
        <v>598514.65999999992</v>
      </c>
      <c r="D91" s="3">
        <f>SUMIF(GSTR2A!E:E,'GSTR2A VS GLOBAL BOOKS'!A91,GSTR2A!Q:Q)</f>
        <v>598514.65999999992</v>
      </c>
      <c r="E91" s="3">
        <f t="shared" si="13"/>
        <v>1197029.3199999998</v>
      </c>
      <c r="F91" s="6"/>
      <c r="G91" s="3">
        <f>SUMIF('GLOBAL BOOKS'!D:D,'GSTR2A VS GLOBAL BOOKS'!A91,'GLOBAL BOOKS'!O:O)</f>
        <v>0</v>
      </c>
      <c r="H91" s="3">
        <f>SUMIF('GLOBAL BOOKS'!D:D,'GSTR2A VS GLOBAL BOOKS'!A91,'GLOBAL BOOKS'!M:M)</f>
        <v>598514.67229999998</v>
      </c>
      <c r="I91" s="3">
        <f>SUMIF('GLOBAL BOOKS'!D:D,'GSTR2A VS GLOBAL BOOKS'!A91,'GLOBAL BOOKS'!N:N)</f>
        <v>598514.67229999998</v>
      </c>
      <c r="J91" s="3">
        <f t="shared" si="14"/>
        <v>1197029.3446</v>
      </c>
      <c r="K91" s="6"/>
      <c r="L91" s="3">
        <f t="shared" si="15"/>
        <v>0</v>
      </c>
      <c r="M91" s="3">
        <f t="shared" si="16"/>
        <v>-1.2300000060349703E-2</v>
      </c>
      <c r="N91" s="3">
        <f t="shared" si="17"/>
        <v>-1.2300000060349703E-2</v>
      </c>
      <c r="O91" s="3">
        <f t="shared" si="18"/>
        <v>-2.4600000120699406E-2</v>
      </c>
      <c r="P91" s="2" t="s">
        <v>7339</v>
      </c>
      <c r="Q91" s="2"/>
    </row>
    <row r="92" spans="1:17" x14ac:dyDescent="0.25">
      <c r="A92" s="2" t="s">
        <v>471</v>
      </c>
      <c r="B92" s="3">
        <f>SUMIF(GSTR2A!E:E,'GSTR2A VS GLOBAL BOOKS'!A92,GSTR2A!O:O)</f>
        <v>0</v>
      </c>
      <c r="C92" s="3">
        <f>SUMIF(GSTR2A!E:E,'GSTR2A VS GLOBAL BOOKS'!A92,GSTR2A!P:P)</f>
        <v>11709</v>
      </c>
      <c r="D92" s="3">
        <f>SUMIF(GSTR2A!E:E,'GSTR2A VS GLOBAL BOOKS'!A92,GSTR2A!Q:Q)</f>
        <v>11709</v>
      </c>
      <c r="E92" s="3">
        <f t="shared" si="13"/>
        <v>23418</v>
      </c>
      <c r="F92" s="6"/>
      <c r="G92" s="3">
        <f>SUMIF('GLOBAL BOOKS'!D:D,'GSTR2A VS GLOBAL BOOKS'!A92,'GLOBAL BOOKS'!O:O)</f>
        <v>0</v>
      </c>
      <c r="H92" s="3">
        <f>SUMIF('GLOBAL BOOKS'!D:D,'GSTR2A VS GLOBAL BOOKS'!A92,'GLOBAL BOOKS'!M:M)</f>
        <v>12915</v>
      </c>
      <c r="I92" s="3">
        <f>SUMIF('GLOBAL BOOKS'!D:D,'GSTR2A VS GLOBAL BOOKS'!A92,'GLOBAL BOOKS'!N:N)</f>
        <v>12915</v>
      </c>
      <c r="J92" s="3">
        <f t="shared" si="14"/>
        <v>25830</v>
      </c>
      <c r="K92" s="6"/>
      <c r="L92" s="3">
        <f t="shared" si="15"/>
        <v>0</v>
      </c>
      <c r="M92" s="3">
        <f t="shared" si="16"/>
        <v>-1206</v>
      </c>
      <c r="N92" s="3">
        <f t="shared" si="17"/>
        <v>-1206</v>
      </c>
      <c r="O92" s="3">
        <f t="shared" si="18"/>
        <v>-2412</v>
      </c>
      <c r="P92" s="2" t="str">
        <f t="shared" ref="P92" si="22">IF(O92&gt;0,"EXCESS IN GSTR2A","SHORT IN GSTR2A")</f>
        <v>SHORT IN GSTR2A</v>
      </c>
      <c r="Q92" s="2"/>
    </row>
    <row r="93" spans="1:17" x14ac:dyDescent="0.25">
      <c r="A93" s="2" t="s">
        <v>474</v>
      </c>
      <c r="B93" s="3">
        <f>SUMIF(GSTR2A!E:E,'GSTR2A VS GLOBAL BOOKS'!A93,GSTR2A!O:O)</f>
        <v>0</v>
      </c>
      <c r="C93" s="3">
        <f>SUMIF(GSTR2A!E:E,'GSTR2A VS GLOBAL BOOKS'!A93,GSTR2A!P:P)</f>
        <v>1211.57</v>
      </c>
      <c r="D93" s="3">
        <f>SUMIF(GSTR2A!E:E,'GSTR2A VS GLOBAL BOOKS'!A93,GSTR2A!Q:Q)</f>
        <v>1211.57</v>
      </c>
      <c r="E93" s="3">
        <f t="shared" si="13"/>
        <v>2423.14</v>
      </c>
      <c r="F93" s="6"/>
      <c r="G93" s="3">
        <f>SUMIF('GLOBAL BOOKS'!D:D,'GSTR2A VS GLOBAL BOOKS'!A93,'GLOBAL BOOKS'!O:O)</f>
        <v>0</v>
      </c>
      <c r="H93" s="3">
        <f>SUMIF('GLOBAL BOOKS'!D:D,'GSTR2A VS GLOBAL BOOKS'!A93,'GLOBAL BOOKS'!M:M)</f>
        <v>1211.5674000000001</v>
      </c>
      <c r="I93" s="3">
        <f>SUMIF('GLOBAL BOOKS'!D:D,'GSTR2A VS GLOBAL BOOKS'!A93,'GLOBAL BOOKS'!N:N)</f>
        <v>1211.5674000000001</v>
      </c>
      <c r="J93" s="3">
        <f t="shared" si="14"/>
        <v>2423.1348000000003</v>
      </c>
      <c r="K93" s="6"/>
      <c r="L93" s="3">
        <f t="shared" si="15"/>
        <v>0</v>
      </c>
      <c r="M93" s="3">
        <f t="shared" si="16"/>
        <v>2.599999999802094E-3</v>
      </c>
      <c r="N93" s="3">
        <f t="shared" si="17"/>
        <v>2.599999999802094E-3</v>
      </c>
      <c r="O93" s="3">
        <v>0</v>
      </c>
      <c r="P93" s="2" t="s">
        <v>7339</v>
      </c>
      <c r="Q93" s="2"/>
    </row>
    <row r="94" spans="1:17" x14ac:dyDescent="0.25">
      <c r="A94" s="2" t="s">
        <v>477</v>
      </c>
      <c r="B94" s="3">
        <f>SUMIF(GSTR2A!E:E,'GSTR2A VS GLOBAL BOOKS'!A94,GSTR2A!O:O)</f>
        <v>0</v>
      </c>
      <c r="C94" s="3">
        <f>SUMIF(GSTR2A!E:E,'GSTR2A VS GLOBAL BOOKS'!A94,GSTR2A!P:P)</f>
        <v>6750</v>
      </c>
      <c r="D94" s="3">
        <f>SUMIF(GSTR2A!E:E,'GSTR2A VS GLOBAL BOOKS'!A94,GSTR2A!Q:Q)</f>
        <v>6750</v>
      </c>
      <c r="E94" s="3">
        <f t="shared" si="13"/>
        <v>13500</v>
      </c>
      <c r="F94" s="6"/>
      <c r="G94" s="3">
        <f>SUMIF('GLOBAL BOOKS'!D:D,'GSTR2A VS GLOBAL BOOKS'!A94,'GLOBAL BOOKS'!O:O)</f>
        <v>0</v>
      </c>
      <c r="H94" s="3">
        <f>SUMIF('GLOBAL BOOKS'!D:D,'GSTR2A VS GLOBAL BOOKS'!A94,'GLOBAL BOOKS'!M:M)</f>
        <v>630</v>
      </c>
      <c r="I94" s="3">
        <f>SUMIF('GLOBAL BOOKS'!D:D,'GSTR2A VS GLOBAL BOOKS'!A94,'GLOBAL BOOKS'!N:N)</f>
        <v>630</v>
      </c>
      <c r="J94" s="3">
        <f t="shared" si="14"/>
        <v>1260</v>
      </c>
      <c r="K94" s="6"/>
      <c r="L94" s="3">
        <f t="shared" si="15"/>
        <v>0</v>
      </c>
      <c r="M94" s="3">
        <f t="shared" si="16"/>
        <v>6120</v>
      </c>
      <c r="N94" s="3">
        <f t="shared" si="17"/>
        <v>6120</v>
      </c>
      <c r="O94" s="3">
        <f t="shared" si="18"/>
        <v>12240</v>
      </c>
      <c r="P94" s="2" t="str">
        <f t="shared" ref="P94" si="23">IF(O94&gt;0,"EXCESS IN GSTR2A","SHORT IN GSTR2A")</f>
        <v>EXCESS IN GSTR2A</v>
      </c>
      <c r="Q94" s="2"/>
    </row>
    <row r="95" spans="1:17" x14ac:dyDescent="0.25">
      <c r="A95" s="2" t="s">
        <v>480</v>
      </c>
      <c r="B95" s="3">
        <f>SUMIF(GSTR2A!E:E,'GSTR2A VS GLOBAL BOOKS'!A95,GSTR2A!O:O)</f>
        <v>69615</v>
      </c>
      <c r="C95" s="3">
        <f>SUMIF(GSTR2A!E:E,'GSTR2A VS GLOBAL BOOKS'!A95,GSTR2A!P:P)</f>
        <v>0</v>
      </c>
      <c r="D95" s="3">
        <f>SUMIF(GSTR2A!E:E,'GSTR2A VS GLOBAL BOOKS'!A95,GSTR2A!Q:Q)</f>
        <v>0</v>
      </c>
      <c r="E95" s="3">
        <f t="shared" si="13"/>
        <v>69615</v>
      </c>
      <c r="F95" s="6"/>
      <c r="G95" s="3">
        <f>SUMIF('GLOBAL BOOKS'!D:D,'GSTR2A VS GLOBAL BOOKS'!A95,'GLOBAL BOOKS'!O:O)</f>
        <v>69615</v>
      </c>
      <c r="H95" s="3">
        <f>SUMIF('GLOBAL BOOKS'!D:D,'GSTR2A VS GLOBAL BOOKS'!A95,'GLOBAL BOOKS'!M:M)</f>
        <v>0</v>
      </c>
      <c r="I95" s="3">
        <f>SUMIF('GLOBAL BOOKS'!D:D,'GSTR2A VS GLOBAL BOOKS'!A95,'GLOBAL BOOKS'!N:N)</f>
        <v>0</v>
      </c>
      <c r="J95" s="3">
        <f t="shared" si="14"/>
        <v>69615</v>
      </c>
      <c r="K95" s="6"/>
      <c r="L95" s="3">
        <f t="shared" si="15"/>
        <v>0</v>
      </c>
      <c r="M95" s="3">
        <f t="shared" si="16"/>
        <v>0</v>
      </c>
      <c r="N95" s="3">
        <f t="shared" si="17"/>
        <v>0</v>
      </c>
      <c r="O95" s="3">
        <f t="shared" si="18"/>
        <v>0</v>
      </c>
      <c r="P95" s="2" t="s">
        <v>7339</v>
      </c>
      <c r="Q95" s="2"/>
    </row>
    <row r="96" spans="1:17" x14ac:dyDescent="0.25">
      <c r="A96" s="2" t="s">
        <v>484</v>
      </c>
      <c r="B96" s="3">
        <f>SUMIF(GSTR2A!E:E,'GSTR2A VS GLOBAL BOOKS'!A96,GSTR2A!O:O)</f>
        <v>0</v>
      </c>
      <c r="C96" s="3">
        <f>SUMIF(GSTR2A!E:E,'GSTR2A VS GLOBAL BOOKS'!A96,GSTR2A!P:P)</f>
        <v>8455.0499999999993</v>
      </c>
      <c r="D96" s="3">
        <f>SUMIF(GSTR2A!E:E,'GSTR2A VS GLOBAL BOOKS'!A96,GSTR2A!Q:Q)</f>
        <v>8455.0499999999993</v>
      </c>
      <c r="E96" s="3">
        <f t="shared" si="13"/>
        <v>16910.099999999999</v>
      </c>
      <c r="F96" s="6"/>
      <c r="G96" s="3">
        <f>SUMIF('GLOBAL BOOKS'!D:D,'GSTR2A VS GLOBAL BOOKS'!A96,'GLOBAL BOOKS'!O:O)</f>
        <v>0</v>
      </c>
      <c r="H96" s="3">
        <f>SUMIF('GLOBAL BOOKS'!D:D,'GSTR2A VS GLOBAL BOOKS'!A96,'GLOBAL BOOKS'!M:M)</f>
        <v>8455.0499999999993</v>
      </c>
      <c r="I96" s="3">
        <f>SUMIF('GLOBAL BOOKS'!D:D,'GSTR2A VS GLOBAL BOOKS'!A96,'GLOBAL BOOKS'!N:N)</f>
        <v>8455.0499999999993</v>
      </c>
      <c r="J96" s="3">
        <f t="shared" si="14"/>
        <v>16910.099999999999</v>
      </c>
      <c r="K96" s="6"/>
      <c r="L96" s="3">
        <f t="shared" si="15"/>
        <v>0</v>
      </c>
      <c r="M96" s="3">
        <f t="shared" si="16"/>
        <v>0</v>
      </c>
      <c r="N96" s="3">
        <f t="shared" si="17"/>
        <v>0</v>
      </c>
      <c r="O96" s="3">
        <v>0</v>
      </c>
      <c r="P96" s="2" t="s">
        <v>7339</v>
      </c>
      <c r="Q96" s="2"/>
    </row>
    <row r="97" spans="1:17" x14ac:dyDescent="0.25">
      <c r="A97" s="2" t="s">
        <v>487</v>
      </c>
      <c r="B97" s="3">
        <f>SUMIF(GSTR2A!E:E,'GSTR2A VS GLOBAL BOOKS'!A97,GSTR2A!O:O)</f>
        <v>0</v>
      </c>
      <c r="C97" s="3">
        <f>SUMIF(GSTR2A!E:E,'GSTR2A VS GLOBAL BOOKS'!A97,GSTR2A!P:P)</f>
        <v>162634.25</v>
      </c>
      <c r="D97" s="3">
        <f>SUMIF(GSTR2A!E:E,'GSTR2A VS GLOBAL BOOKS'!A97,GSTR2A!Q:Q)</f>
        <v>162634.25</v>
      </c>
      <c r="E97" s="3">
        <f t="shared" si="13"/>
        <v>325268.5</v>
      </c>
      <c r="F97" s="6"/>
      <c r="G97" s="3">
        <f>SUMIF('GLOBAL BOOKS'!D:D,'GSTR2A VS GLOBAL BOOKS'!A97,'GLOBAL BOOKS'!O:O)</f>
        <v>0</v>
      </c>
      <c r="H97" s="3">
        <f>SUMIF('GLOBAL BOOKS'!D:D,'GSTR2A VS GLOBAL BOOKS'!A97,'GLOBAL BOOKS'!M:M)</f>
        <v>0</v>
      </c>
      <c r="I97" s="3">
        <f>SUMIF('GLOBAL BOOKS'!D:D,'GSTR2A VS GLOBAL BOOKS'!A97,'GLOBAL BOOKS'!N:N)</f>
        <v>0</v>
      </c>
      <c r="J97" s="3">
        <f t="shared" si="14"/>
        <v>0</v>
      </c>
      <c r="K97" s="6"/>
      <c r="L97" s="3">
        <f t="shared" si="15"/>
        <v>0</v>
      </c>
      <c r="M97" s="3">
        <f t="shared" si="16"/>
        <v>162634.25</v>
      </c>
      <c r="N97" s="3">
        <f t="shared" si="17"/>
        <v>162634.25</v>
      </c>
      <c r="O97" s="3">
        <f t="shared" si="18"/>
        <v>325268.5</v>
      </c>
      <c r="P97" s="2" t="s">
        <v>5815</v>
      </c>
      <c r="Q97" s="2" t="s">
        <v>5815</v>
      </c>
    </row>
    <row r="98" spans="1:17" x14ac:dyDescent="0.25">
      <c r="A98" s="2" t="s">
        <v>490</v>
      </c>
      <c r="B98" s="3">
        <f>SUMIF(GSTR2A!E:E,'GSTR2A VS GLOBAL BOOKS'!A98,GSTR2A!O:O)</f>
        <v>0</v>
      </c>
      <c r="C98" s="3">
        <f>SUMIF(GSTR2A!E:E,'GSTR2A VS GLOBAL BOOKS'!A98,GSTR2A!P:P)</f>
        <v>42585.42</v>
      </c>
      <c r="D98" s="3">
        <f>SUMIF(GSTR2A!E:E,'GSTR2A VS GLOBAL BOOKS'!A98,GSTR2A!Q:Q)</f>
        <v>42585.42</v>
      </c>
      <c r="E98" s="3">
        <f t="shared" si="13"/>
        <v>85170.84</v>
      </c>
      <c r="F98" s="6"/>
      <c r="G98" s="3">
        <f>SUMIF('GLOBAL BOOKS'!D:D,'GSTR2A VS GLOBAL BOOKS'!A98,'GLOBAL BOOKS'!O:O)</f>
        <v>0</v>
      </c>
      <c r="H98" s="3">
        <f>SUMIF('GLOBAL BOOKS'!D:D,'GSTR2A VS GLOBAL BOOKS'!A98,'GLOBAL BOOKS'!M:M)</f>
        <v>0</v>
      </c>
      <c r="I98" s="3">
        <f>SUMIF('GLOBAL BOOKS'!D:D,'GSTR2A VS GLOBAL BOOKS'!A98,'GLOBAL BOOKS'!N:N)</f>
        <v>0</v>
      </c>
      <c r="J98" s="3">
        <f t="shared" si="14"/>
        <v>0</v>
      </c>
      <c r="K98" s="6"/>
      <c r="L98" s="3">
        <f t="shared" si="15"/>
        <v>0</v>
      </c>
      <c r="M98" s="3">
        <f t="shared" si="16"/>
        <v>42585.42</v>
      </c>
      <c r="N98" s="3">
        <f t="shared" si="17"/>
        <v>42585.42</v>
      </c>
      <c r="O98" s="3">
        <f t="shared" si="18"/>
        <v>85170.84</v>
      </c>
      <c r="P98" s="2" t="s">
        <v>5815</v>
      </c>
      <c r="Q98" s="2" t="s">
        <v>6245</v>
      </c>
    </row>
    <row r="99" spans="1:17" x14ac:dyDescent="0.25">
      <c r="A99" s="2" t="s">
        <v>493</v>
      </c>
      <c r="B99" s="3">
        <f>SUMIF(GSTR2A!E:E,'GSTR2A VS GLOBAL BOOKS'!A99,GSTR2A!O:O)</f>
        <v>0</v>
      </c>
      <c r="C99" s="3">
        <f>SUMIF(GSTR2A!E:E,'GSTR2A VS GLOBAL BOOKS'!A99,GSTR2A!P:P)</f>
        <v>11231.55</v>
      </c>
      <c r="D99" s="3">
        <f>SUMIF(GSTR2A!E:E,'GSTR2A VS GLOBAL BOOKS'!A99,GSTR2A!Q:Q)</f>
        <v>11231.55</v>
      </c>
      <c r="E99" s="3">
        <f t="shared" si="13"/>
        <v>22463.1</v>
      </c>
      <c r="F99" s="6"/>
      <c r="G99" s="3">
        <f>SUMIF('GLOBAL BOOKS'!D:D,'GSTR2A VS GLOBAL BOOKS'!A99,'GLOBAL BOOKS'!O:O)</f>
        <v>0</v>
      </c>
      <c r="H99" s="3">
        <f>SUMIF('GLOBAL BOOKS'!D:D,'GSTR2A VS GLOBAL BOOKS'!A99,'GLOBAL BOOKS'!M:M)</f>
        <v>11123.523000000001</v>
      </c>
      <c r="I99" s="3">
        <f>SUMIF('GLOBAL BOOKS'!D:D,'GSTR2A VS GLOBAL BOOKS'!A99,'GLOBAL BOOKS'!N:N)</f>
        <v>11123.523000000001</v>
      </c>
      <c r="J99" s="3">
        <f t="shared" si="14"/>
        <v>22247.046000000002</v>
      </c>
      <c r="K99" s="6"/>
      <c r="L99" s="3">
        <f t="shared" si="15"/>
        <v>0</v>
      </c>
      <c r="M99" s="3">
        <f t="shared" si="16"/>
        <v>108.02699999999822</v>
      </c>
      <c r="N99" s="3">
        <f t="shared" si="17"/>
        <v>108.02699999999822</v>
      </c>
      <c r="O99" s="3">
        <f t="shared" si="18"/>
        <v>216.05399999999645</v>
      </c>
      <c r="P99" s="2" t="str">
        <f t="shared" ref="P99:P104" si="24">IF(O99&gt;0,"EXCESS IN GSTR2A","SHORT IN GSTR2A")</f>
        <v>EXCESS IN GSTR2A</v>
      </c>
      <c r="Q99" s="2"/>
    </row>
    <row r="100" spans="1:17" x14ac:dyDescent="0.25">
      <c r="A100" s="2" t="s">
        <v>496</v>
      </c>
      <c r="B100" s="3">
        <f>SUMIF(GSTR2A!E:E,'GSTR2A VS GLOBAL BOOKS'!A100,GSTR2A!O:O)</f>
        <v>0</v>
      </c>
      <c r="C100" s="3">
        <f>SUMIF(GSTR2A!E:E,'GSTR2A VS GLOBAL BOOKS'!A100,GSTR2A!P:P)</f>
        <v>58344.3</v>
      </c>
      <c r="D100" s="3">
        <f>SUMIF(GSTR2A!E:E,'GSTR2A VS GLOBAL BOOKS'!A100,GSTR2A!Q:Q)</f>
        <v>58344.3</v>
      </c>
      <c r="E100" s="3">
        <f t="shared" si="13"/>
        <v>116688.6</v>
      </c>
      <c r="F100" s="6"/>
      <c r="G100" s="3">
        <f>SUMIF('GLOBAL BOOKS'!D:D,'GSTR2A VS GLOBAL BOOKS'!A100,'GLOBAL BOOKS'!O:O)</f>
        <v>0</v>
      </c>
      <c r="H100" s="3">
        <f>SUMIF('GLOBAL BOOKS'!D:D,'GSTR2A VS GLOBAL BOOKS'!A100,'GLOBAL BOOKS'!M:M)</f>
        <v>0</v>
      </c>
      <c r="I100" s="3">
        <f>SUMIF('GLOBAL BOOKS'!D:D,'GSTR2A VS GLOBAL BOOKS'!A100,'GLOBAL BOOKS'!N:N)</f>
        <v>0</v>
      </c>
      <c r="J100" s="3">
        <f t="shared" si="14"/>
        <v>0</v>
      </c>
      <c r="K100" s="6"/>
      <c r="L100" s="3">
        <f t="shared" si="15"/>
        <v>0</v>
      </c>
      <c r="M100" s="3">
        <f t="shared" si="16"/>
        <v>58344.3</v>
      </c>
      <c r="N100" s="3">
        <f t="shared" si="17"/>
        <v>58344.3</v>
      </c>
      <c r="O100" s="3">
        <f t="shared" si="18"/>
        <v>116688.6</v>
      </c>
      <c r="P100" s="2" t="s">
        <v>5815</v>
      </c>
      <c r="Q100" s="2" t="s">
        <v>6245</v>
      </c>
    </row>
    <row r="101" spans="1:17" x14ac:dyDescent="0.25">
      <c r="A101" s="2" t="s">
        <v>499</v>
      </c>
      <c r="B101" s="3">
        <f>SUMIF(GSTR2A!E:E,'GSTR2A VS GLOBAL BOOKS'!A101,GSTR2A!O:O)</f>
        <v>8735</v>
      </c>
      <c r="C101" s="3">
        <f>SUMIF(GSTR2A!E:E,'GSTR2A VS GLOBAL BOOKS'!A101,GSTR2A!P:P)</f>
        <v>0</v>
      </c>
      <c r="D101" s="3">
        <f>SUMIF(GSTR2A!E:E,'GSTR2A VS GLOBAL BOOKS'!A101,GSTR2A!Q:Q)</f>
        <v>0</v>
      </c>
      <c r="E101" s="3">
        <f t="shared" si="13"/>
        <v>8735</v>
      </c>
      <c r="F101" s="6"/>
      <c r="G101" s="3">
        <f>SUMIF('GLOBAL BOOKS'!D:D,'GSTR2A VS GLOBAL BOOKS'!A101,'GLOBAL BOOKS'!O:O)</f>
        <v>4898.7</v>
      </c>
      <c r="H101" s="3">
        <f>SUMIF('GLOBAL BOOKS'!D:D,'GSTR2A VS GLOBAL BOOKS'!A101,'GLOBAL BOOKS'!M:M)</f>
        <v>0</v>
      </c>
      <c r="I101" s="3">
        <f>SUMIF('GLOBAL BOOKS'!D:D,'GSTR2A VS GLOBAL BOOKS'!A101,'GLOBAL BOOKS'!N:N)</f>
        <v>0</v>
      </c>
      <c r="J101" s="3">
        <f t="shared" si="14"/>
        <v>4898.7</v>
      </c>
      <c r="K101" s="6"/>
      <c r="L101" s="3">
        <f t="shared" si="15"/>
        <v>3836.3</v>
      </c>
      <c r="M101" s="3">
        <f t="shared" si="16"/>
        <v>0</v>
      </c>
      <c r="N101" s="3">
        <f t="shared" si="17"/>
        <v>0</v>
      </c>
      <c r="O101" s="3">
        <f t="shared" si="18"/>
        <v>3836.3</v>
      </c>
      <c r="P101" s="2" t="str">
        <f t="shared" si="24"/>
        <v>EXCESS IN GSTR2A</v>
      </c>
      <c r="Q101" s="2"/>
    </row>
    <row r="102" spans="1:17" x14ac:dyDescent="0.25">
      <c r="A102" s="2" t="s">
        <v>503</v>
      </c>
      <c r="B102" s="3">
        <f>SUMIF(GSTR2A!E:E,'GSTR2A VS GLOBAL BOOKS'!A102,GSTR2A!O:O)</f>
        <v>0</v>
      </c>
      <c r="C102" s="3">
        <f>SUMIF(GSTR2A!E:E,'GSTR2A VS GLOBAL BOOKS'!A102,GSTR2A!P:P)</f>
        <v>14512.5</v>
      </c>
      <c r="D102" s="3">
        <f>SUMIF(GSTR2A!E:E,'GSTR2A VS GLOBAL BOOKS'!A102,GSTR2A!Q:Q)</f>
        <v>14512.5</v>
      </c>
      <c r="E102" s="3">
        <f t="shared" si="13"/>
        <v>29025</v>
      </c>
      <c r="F102" s="6"/>
      <c r="G102" s="3">
        <f>SUMIF('GLOBAL BOOKS'!D:D,'GSTR2A VS GLOBAL BOOKS'!A102,'GLOBAL BOOKS'!O:O)</f>
        <v>0</v>
      </c>
      <c r="H102" s="3">
        <f>SUMIF('GLOBAL BOOKS'!D:D,'GSTR2A VS GLOBAL BOOKS'!A102,'GLOBAL BOOKS'!M:M)</f>
        <v>13783.5</v>
      </c>
      <c r="I102" s="3">
        <f>SUMIF('GLOBAL BOOKS'!D:D,'GSTR2A VS GLOBAL BOOKS'!A102,'GLOBAL BOOKS'!N:N)</f>
        <v>13783.5</v>
      </c>
      <c r="J102" s="3">
        <f t="shared" si="14"/>
        <v>27567</v>
      </c>
      <c r="K102" s="6"/>
      <c r="L102" s="3">
        <f t="shared" si="15"/>
        <v>0</v>
      </c>
      <c r="M102" s="3">
        <f t="shared" si="16"/>
        <v>729</v>
      </c>
      <c r="N102" s="3">
        <f t="shared" si="17"/>
        <v>729</v>
      </c>
      <c r="O102" s="3">
        <f t="shared" si="18"/>
        <v>1458</v>
      </c>
      <c r="P102" s="2" t="str">
        <f t="shared" si="24"/>
        <v>EXCESS IN GSTR2A</v>
      </c>
      <c r="Q102" s="2"/>
    </row>
    <row r="103" spans="1:17" x14ac:dyDescent="0.25">
      <c r="A103" s="2" t="s">
        <v>507</v>
      </c>
      <c r="B103" s="3">
        <f>SUMIF(GSTR2A!E:E,'GSTR2A VS GLOBAL BOOKS'!A103,GSTR2A!O:O)</f>
        <v>0</v>
      </c>
      <c r="C103" s="3">
        <f>SUMIF(GSTR2A!E:E,'GSTR2A VS GLOBAL BOOKS'!A103,GSTR2A!P:P)</f>
        <v>5879.46</v>
      </c>
      <c r="D103" s="3">
        <f>SUMIF(GSTR2A!E:E,'GSTR2A VS GLOBAL BOOKS'!A103,GSTR2A!Q:Q)</f>
        <v>5879.46</v>
      </c>
      <c r="E103" s="3">
        <f t="shared" si="13"/>
        <v>11758.92</v>
      </c>
      <c r="F103" s="6"/>
      <c r="G103" s="3">
        <f>SUMIF('GLOBAL BOOKS'!D:D,'GSTR2A VS GLOBAL BOOKS'!A103,'GLOBAL BOOKS'!O:O)</f>
        <v>0</v>
      </c>
      <c r="H103" s="3">
        <f>SUMIF('GLOBAL BOOKS'!D:D,'GSTR2A VS GLOBAL BOOKS'!A103,'GLOBAL BOOKS'!M:M)</f>
        <v>0</v>
      </c>
      <c r="I103" s="3">
        <f>SUMIF('GLOBAL BOOKS'!D:D,'GSTR2A VS GLOBAL BOOKS'!A103,'GLOBAL BOOKS'!N:N)</f>
        <v>0</v>
      </c>
      <c r="J103" s="3">
        <f t="shared" si="14"/>
        <v>0</v>
      </c>
      <c r="K103" s="6"/>
      <c r="L103" s="3">
        <f t="shared" si="15"/>
        <v>0</v>
      </c>
      <c r="M103" s="3">
        <f t="shared" si="16"/>
        <v>5879.46</v>
      </c>
      <c r="N103" s="3">
        <f t="shared" si="17"/>
        <v>5879.46</v>
      </c>
      <c r="O103" s="3">
        <f t="shared" si="18"/>
        <v>11758.92</v>
      </c>
      <c r="P103" s="2" t="str">
        <f t="shared" si="24"/>
        <v>EXCESS IN GSTR2A</v>
      </c>
      <c r="Q103" s="2"/>
    </row>
    <row r="104" spans="1:17" x14ac:dyDescent="0.25">
      <c r="A104" s="2" t="s">
        <v>511</v>
      </c>
      <c r="B104" s="3">
        <f>SUMIF(GSTR2A!E:E,'GSTR2A VS GLOBAL BOOKS'!A104,GSTR2A!O:O)</f>
        <v>0</v>
      </c>
      <c r="C104" s="3">
        <f>SUMIF(GSTR2A!E:E,'GSTR2A VS GLOBAL BOOKS'!A104,GSTR2A!P:P)</f>
        <v>6732</v>
      </c>
      <c r="D104" s="3">
        <f>SUMIF(GSTR2A!E:E,'GSTR2A VS GLOBAL BOOKS'!A104,GSTR2A!Q:Q)</f>
        <v>6732</v>
      </c>
      <c r="E104" s="3">
        <f t="shared" si="13"/>
        <v>13464</v>
      </c>
      <c r="F104" s="6"/>
      <c r="G104" s="3">
        <f>SUMIF('GLOBAL BOOKS'!D:D,'GSTR2A VS GLOBAL BOOKS'!A104,'GLOBAL BOOKS'!O:O)</f>
        <v>0</v>
      </c>
      <c r="H104" s="3">
        <f>SUMIF('GLOBAL BOOKS'!D:D,'GSTR2A VS GLOBAL BOOKS'!A104,'GLOBAL BOOKS'!M:M)</f>
        <v>450</v>
      </c>
      <c r="I104" s="3">
        <f>SUMIF('GLOBAL BOOKS'!D:D,'GSTR2A VS GLOBAL BOOKS'!A104,'GLOBAL BOOKS'!N:N)</f>
        <v>450</v>
      </c>
      <c r="J104" s="3">
        <f t="shared" si="14"/>
        <v>900</v>
      </c>
      <c r="K104" s="6"/>
      <c r="L104" s="3">
        <f t="shared" si="15"/>
        <v>0</v>
      </c>
      <c r="M104" s="3">
        <f t="shared" si="16"/>
        <v>6282</v>
      </c>
      <c r="N104" s="3">
        <f t="shared" si="17"/>
        <v>6282</v>
      </c>
      <c r="O104" s="3">
        <f t="shared" si="18"/>
        <v>12564</v>
      </c>
      <c r="P104" s="2" t="str">
        <f t="shared" si="24"/>
        <v>EXCESS IN GSTR2A</v>
      </c>
      <c r="Q104" s="2"/>
    </row>
    <row r="105" spans="1:17" x14ac:dyDescent="0.25">
      <c r="A105" s="2" t="s">
        <v>514</v>
      </c>
      <c r="B105" s="3">
        <f>SUMIF(GSTR2A!E:E,'GSTR2A VS GLOBAL BOOKS'!A105,GSTR2A!O:O)</f>
        <v>0</v>
      </c>
      <c r="C105" s="3">
        <f>SUMIF(GSTR2A!E:E,'GSTR2A VS GLOBAL BOOKS'!A105,GSTR2A!P:P)</f>
        <v>215.88</v>
      </c>
      <c r="D105" s="3">
        <f>SUMIF(GSTR2A!E:E,'GSTR2A VS GLOBAL BOOKS'!A105,GSTR2A!Q:Q)</f>
        <v>215.88</v>
      </c>
      <c r="E105" s="3">
        <f t="shared" si="13"/>
        <v>431.76</v>
      </c>
      <c r="F105" s="6"/>
      <c r="G105" s="3">
        <f>SUMIF('GLOBAL BOOKS'!D:D,'GSTR2A VS GLOBAL BOOKS'!A105,'GLOBAL BOOKS'!O:O)</f>
        <v>0</v>
      </c>
      <c r="H105" s="3">
        <f>SUMIF('GLOBAL BOOKS'!D:D,'GSTR2A VS GLOBAL BOOKS'!A105,'GLOBAL BOOKS'!M:M)</f>
        <v>215.875</v>
      </c>
      <c r="I105" s="3">
        <f>SUMIF('GLOBAL BOOKS'!D:D,'GSTR2A VS GLOBAL BOOKS'!A105,'GLOBAL BOOKS'!N:N)</f>
        <v>215.875</v>
      </c>
      <c r="J105" s="3">
        <f t="shared" si="14"/>
        <v>431.75</v>
      </c>
      <c r="K105" s="6"/>
      <c r="L105" s="3">
        <f t="shared" si="15"/>
        <v>0</v>
      </c>
      <c r="M105" s="3">
        <f t="shared" si="16"/>
        <v>4.9999999999954525E-3</v>
      </c>
      <c r="N105" s="3">
        <f t="shared" si="17"/>
        <v>4.9999999999954525E-3</v>
      </c>
      <c r="O105" s="3">
        <v>0</v>
      </c>
      <c r="P105" s="2" t="s">
        <v>7339</v>
      </c>
      <c r="Q105" s="2"/>
    </row>
    <row r="106" spans="1:17" x14ac:dyDescent="0.25">
      <c r="A106" s="2" t="s">
        <v>517</v>
      </c>
      <c r="B106" s="3">
        <f>SUMIF(GSTR2A!E:E,'GSTR2A VS GLOBAL BOOKS'!A106,GSTR2A!O:O)</f>
        <v>0</v>
      </c>
      <c r="C106" s="3">
        <f>SUMIF(GSTR2A!E:E,'GSTR2A VS GLOBAL BOOKS'!A106,GSTR2A!P:P)</f>
        <v>0</v>
      </c>
      <c r="D106" s="3">
        <f>SUMIF(GSTR2A!E:E,'GSTR2A VS GLOBAL BOOKS'!A106,GSTR2A!Q:Q)</f>
        <v>0</v>
      </c>
      <c r="E106" s="3">
        <f t="shared" si="13"/>
        <v>0</v>
      </c>
      <c r="F106" s="6"/>
      <c r="G106" s="3">
        <f>SUMIF('GLOBAL BOOKS'!D:D,'GSTR2A VS GLOBAL BOOKS'!A106,'GLOBAL BOOKS'!O:O)</f>
        <v>0</v>
      </c>
      <c r="H106" s="3">
        <f>SUMIF('GLOBAL BOOKS'!D:D,'GSTR2A VS GLOBAL BOOKS'!A106,'GLOBAL BOOKS'!M:M)</f>
        <v>0</v>
      </c>
      <c r="I106" s="3">
        <f>SUMIF('GLOBAL BOOKS'!D:D,'GSTR2A VS GLOBAL BOOKS'!A106,'GLOBAL BOOKS'!N:N)</f>
        <v>0</v>
      </c>
      <c r="J106" s="3">
        <f t="shared" si="14"/>
        <v>0</v>
      </c>
      <c r="K106" s="6"/>
      <c r="L106" s="3">
        <f t="shared" si="15"/>
        <v>0</v>
      </c>
      <c r="M106" s="3">
        <f t="shared" si="16"/>
        <v>0</v>
      </c>
      <c r="N106" s="3">
        <f t="shared" si="17"/>
        <v>0</v>
      </c>
      <c r="O106" s="3">
        <v>0</v>
      </c>
      <c r="P106" s="2" t="s">
        <v>7339</v>
      </c>
      <c r="Q106" s="2"/>
    </row>
    <row r="107" spans="1:17" x14ac:dyDescent="0.25">
      <c r="A107" s="2" t="s">
        <v>518</v>
      </c>
      <c r="B107" s="3">
        <f>SUMIF(GSTR2A!E:E,'GSTR2A VS GLOBAL BOOKS'!A107,GSTR2A!O:O)</f>
        <v>0</v>
      </c>
      <c r="C107" s="3">
        <f>SUMIF(GSTR2A!E:E,'GSTR2A VS GLOBAL BOOKS'!A107,GSTR2A!P:P)</f>
        <v>56657.520000000004</v>
      </c>
      <c r="D107" s="3">
        <f>SUMIF(GSTR2A!E:E,'GSTR2A VS GLOBAL BOOKS'!A107,GSTR2A!Q:Q)</f>
        <v>56657.520000000004</v>
      </c>
      <c r="E107" s="3">
        <f t="shared" si="13"/>
        <v>113315.04000000001</v>
      </c>
      <c r="F107" s="6"/>
      <c r="G107" s="3">
        <f>SUMIF('GLOBAL BOOKS'!D:D,'GSTR2A VS GLOBAL BOOKS'!A107,'GLOBAL BOOKS'!O:O)</f>
        <v>0</v>
      </c>
      <c r="H107" s="3">
        <f>SUMIF('GLOBAL BOOKS'!D:D,'GSTR2A VS GLOBAL BOOKS'!A107,'GLOBAL BOOKS'!M:M)</f>
        <v>0</v>
      </c>
      <c r="I107" s="3">
        <f>SUMIF('GLOBAL BOOKS'!D:D,'GSTR2A VS GLOBAL BOOKS'!A107,'GLOBAL BOOKS'!N:N)</f>
        <v>0</v>
      </c>
      <c r="J107" s="3">
        <f t="shared" si="14"/>
        <v>0</v>
      </c>
      <c r="K107" s="6"/>
      <c r="L107" s="3">
        <f t="shared" si="15"/>
        <v>0</v>
      </c>
      <c r="M107" s="3">
        <f t="shared" si="16"/>
        <v>56657.520000000004</v>
      </c>
      <c r="N107" s="3">
        <f t="shared" si="17"/>
        <v>56657.520000000004</v>
      </c>
      <c r="O107" s="3">
        <f t="shared" si="18"/>
        <v>113315.04000000001</v>
      </c>
      <c r="P107" s="2" t="s">
        <v>5815</v>
      </c>
      <c r="Q107" s="2" t="s">
        <v>5815</v>
      </c>
    </row>
    <row r="108" spans="1:17" x14ac:dyDescent="0.25">
      <c r="A108" s="2" t="s">
        <v>522</v>
      </c>
      <c r="B108" s="3">
        <f>SUMIF(GSTR2A!E:E,'GSTR2A VS GLOBAL BOOKS'!A108,GSTR2A!O:O)</f>
        <v>0</v>
      </c>
      <c r="C108" s="3">
        <f>SUMIF(GSTR2A!E:E,'GSTR2A VS GLOBAL BOOKS'!A108,GSTR2A!P:P)</f>
        <v>38160</v>
      </c>
      <c r="D108" s="3">
        <f>SUMIF(GSTR2A!E:E,'GSTR2A VS GLOBAL BOOKS'!A108,GSTR2A!Q:Q)</f>
        <v>38160</v>
      </c>
      <c r="E108" s="3">
        <f t="shared" si="13"/>
        <v>76320</v>
      </c>
      <c r="F108" s="6"/>
      <c r="G108" s="3">
        <f>SUMIF('GLOBAL BOOKS'!D:D,'GSTR2A VS GLOBAL BOOKS'!A108,'GLOBAL BOOKS'!O:O)</f>
        <v>0</v>
      </c>
      <c r="H108" s="3">
        <f>SUMIF('GLOBAL BOOKS'!D:D,'GSTR2A VS GLOBAL BOOKS'!A108,'GLOBAL BOOKS'!M:M)</f>
        <v>0</v>
      </c>
      <c r="I108" s="3">
        <f>SUMIF('GLOBAL BOOKS'!D:D,'GSTR2A VS GLOBAL BOOKS'!A108,'GLOBAL BOOKS'!N:N)</f>
        <v>0</v>
      </c>
      <c r="J108" s="3">
        <f t="shared" si="14"/>
        <v>0</v>
      </c>
      <c r="K108" s="6"/>
      <c r="L108" s="3">
        <f t="shared" si="15"/>
        <v>0</v>
      </c>
      <c r="M108" s="3">
        <f t="shared" si="16"/>
        <v>38160</v>
      </c>
      <c r="N108" s="3">
        <f t="shared" si="17"/>
        <v>38160</v>
      </c>
      <c r="O108" s="3">
        <f t="shared" si="18"/>
        <v>76320</v>
      </c>
      <c r="P108" s="2" t="s">
        <v>5815</v>
      </c>
      <c r="Q108" s="2" t="s">
        <v>5815</v>
      </c>
    </row>
    <row r="109" spans="1:17" x14ac:dyDescent="0.25">
      <c r="A109" s="2" t="s">
        <v>525</v>
      </c>
      <c r="B109" s="3">
        <f>SUMIF(GSTR2A!E:E,'GSTR2A VS GLOBAL BOOKS'!A109,GSTR2A!O:O)</f>
        <v>8087.85</v>
      </c>
      <c r="C109" s="3">
        <f>SUMIF(GSTR2A!E:E,'GSTR2A VS GLOBAL BOOKS'!A109,GSTR2A!P:P)</f>
        <v>0</v>
      </c>
      <c r="D109" s="3">
        <f>SUMIF(GSTR2A!E:E,'GSTR2A VS GLOBAL BOOKS'!A109,GSTR2A!Q:Q)</f>
        <v>0</v>
      </c>
      <c r="E109" s="3">
        <f t="shared" si="13"/>
        <v>8087.85</v>
      </c>
      <c r="F109" s="6"/>
      <c r="G109" s="3">
        <f>SUMIF('GLOBAL BOOKS'!D:D,'GSTR2A VS GLOBAL BOOKS'!A109,'GLOBAL BOOKS'!O:O)</f>
        <v>8087.76</v>
      </c>
      <c r="H109" s="3">
        <f>SUMIF('GLOBAL BOOKS'!D:D,'GSTR2A VS GLOBAL BOOKS'!A109,'GLOBAL BOOKS'!M:M)</f>
        <v>0</v>
      </c>
      <c r="I109" s="3">
        <f>SUMIF('GLOBAL BOOKS'!D:D,'GSTR2A VS GLOBAL BOOKS'!A109,'GLOBAL BOOKS'!N:N)</f>
        <v>0</v>
      </c>
      <c r="J109" s="3">
        <f t="shared" si="14"/>
        <v>8087.76</v>
      </c>
      <c r="K109" s="6"/>
      <c r="L109" s="3">
        <f t="shared" si="15"/>
        <v>9.0000000000145519E-2</v>
      </c>
      <c r="M109" s="3">
        <f t="shared" si="16"/>
        <v>0</v>
      </c>
      <c r="N109" s="3">
        <f t="shared" si="17"/>
        <v>0</v>
      </c>
      <c r="O109" s="3">
        <v>0</v>
      </c>
      <c r="P109" s="2" t="s">
        <v>7339</v>
      </c>
      <c r="Q109" s="2"/>
    </row>
    <row r="110" spans="1:17" x14ac:dyDescent="0.25">
      <c r="A110" s="2" t="s">
        <v>529</v>
      </c>
      <c r="B110" s="3">
        <f>SUMIF(GSTR2A!E:E,'GSTR2A VS GLOBAL BOOKS'!A110,GSTR2A!O:O)</f>
        <v>0</v>
      </c>
      <c r="C110" s="3">
        <f>SUMIF(GSTR2A!E:E,'GSTR2A VS GLOBAL BOOKS'!A110,GSTR2A!P:P)</f>
        <v>247911</v>
      </c>
      <c r="D110" s="3">
        <f>SUMIF(GSTR2A!E:E,'GSTR2A VS GLOBAL BOOKS'!A110,GSTR2A!Q:Q)</f>
        <v>247911</v>
      </c>
      <c r="E110" s="3">
        <f t="shared" si="13"/>
        <v>495822</v>
      </c>
      <c r="F110" s="6"/>
      <c r="G110" s="3">
        <f>SUMIF('GLOBAL BOOKS'!D:D,'GSTR2A VS GLOBAL BOOKS'!A110,'GLOBAL BOOKS'!O:O)</f>
        <v>0</v>
      </c>
      <c r="H110" s="3">
        <f>SUMIF('GLOBAL BOOKS'!D:D,'GSTR2A VS GLOBAL BOOKS'!A110,'GLOBAL BOOKS'!M:M)</f>
        <v>0</v>
      </c>
      <c r="I110" s="3">
        <f>SUMIF('GLOBAL BOOKS'!D:D,'GSTR2A VS GLOBAL BOOKS'!A110,'GLOBAL BOOKS'!N:N)</f>
        <v>0</v>
      </c>
      <c r="J110" s="3">
        <f t="shared" si="14"/>
        <v>0</v>
      </c>
      <c r="K110" s="6"/>
      <c r="L110" s="3">
        <f t="shared" si="15"/>
        <v>0</v>
      </c>
      <c r="M110" s="3">
        <f t="shared" si="16"/>
        <v>247911</v>
      </c>
      <c r="N110" s="3">
        <f t="shared" si="17"/>
        <v>247911</v>
      </c>
      <c r="O110" s="3">
        <f t="shared" si="18"/>
        <v>495822</v>
      </c>
      <c r="P110" s="2" t="str">
        <f t="shared" ref="P110" si="25">IF(O110&gt;0,"EXCESS IN GSTR2A","SHORT IN GSTR2A")</f>
        <v>EXCESS IN GSTR2A</v>
      </c>
      <c r="Q110" s="2"/>
    </row>
    <row r="111" spans="1:17" x14ac:dyDescent="0.25">
      <c r="A111" s="2" t="s">
        <v>539</v>
      </c>
      <c r="B111" s="3">
        <f>SUMIF(GSTR2A!E:E,'GSTR2A VS GLOBAL BOOKS'!A111,GSTR2A!O:O)</f>
        <v>1384272</v>
      </c>
      <c r="C111" s="3">
        <f>SUMIF(GSTR2A!E:E,'GSTR2A VS GLOBAL BOOKS'!A111,GSTR2A!P:P)</f>
        <v>0</v>
      </c>
      <c r="D111" s="3">
        <f>SUMIF(GSTR2A!E:E,'GSTR2A VS GLOBAL BOOKS'!A111,GSTR2A!Q:Q)</f>
        <v>0</v>
      </c>
      <c r="E111" s="3">
        <f t="shared" si="13"/>
        <v>1384272</v>
      </c>
      <c r="F111" s="6"/>
      <c r="G111" s="3">
        <f>SUMIF('GLOBAL BOOKS'!D:D,'GSTR2A VS GLOBAL BOOKS'!A111,'GLOBAL BOOKS'!O:O)</f>
        <v>1384272</v>
      </c>
      <c r="H111" s="3">
        <f>SUMIF('GLOBAL BOOKS'!D:D,'GSTR2A VS GLOBAL BOOKS'!A111,'GLOBAL BOOKS'!M:M)</f>
        <v>0</v>
      </c>
      <c r="I111" s="3">
        <f>SUMIF('GLOBAL BOOKS'!D:D,'GSTR2A VS GLOBAL BOOKS'!A111,'GLOBAL BOOKS'!N:N)</f>
        <v>0</v>
      </c>
      <c r="J111" s="3">
        <f t="shared" si="14"/>
        <v>1384272</v>
      </c>
      <c r="K111" s="6"/>
      <c r="L111" s="3">
        <f t="shared" si="15"/>
        <v>0</v>
      </c>
      <c r="M111" s="3">
        <f t="shared" si="16"/>
        <v>0</v>
      </c>
      <c r="N111" s="3">
        <f t="shared" si="17"/>
        <v>0</v>
      </c>
      <c r="O111" s="3">
        <f t="shared" si="18"/>
        <v>0</v>
      </c>
      <c r="P111" s="2" t="s">
        <v>7339</v>
      </c>
      <c r="Q111" s="2"/>
    </row>
    <row r="112" spans="1:17" x14ac:dyDescent="0.25">
      <c r="A112" s="2" t="s">
        <v>543</v>
      </c>
      <c r="B112" s="3">
        <f>SUMIF(GSTR2A!E:E,'GSTR2A VS GLOBAL BOOKS'!A112,GSTR2A!O:O)</f>
        <v>52290</v>
      </c>
      <c r="C112" s="3">
        <f>SUMIF(GSTR2A!E:E,'GSTR2A VS GLOBAL BOOKS'!A112,GSTR2A!P:P)</f>
        <v>0</v>
      </c>
      <c r="D112" s="3">
        <f>SUMIF(GSTR2A!E:E,'GSTR2A VS GLOBAL BOOKS'!A112,GSTR2A!Q:Q)</f>
        <v>0</v>
      </c>
      <c r="E112" s="3">
        <f t="shared" si="13"/>
        <v>52290</v>
      </c>
      <c r="F112" s="6"/>
      <c r="G112" s="3">
        <f>SUMIF('GLOBAL BOOKS'!D:D,'GSTR2A VS GLOBAL BOOKS'!A112,'GLOBAL BOOKS'!O:O)</f>
        <v>52290</v>
      </c>
      <c r="H112" s="3">
        <f>SUMIF('GLOBAL BOOKS'!D:D,'GSTR2A VS GLOBAL BOOKS'!A112,'GLOBAL BOOKS'!M:M)</f>
        <v>0</v>
      </c>
      <c r="I112" s="3">
        <f>SUMIF('GLOBAL BOOKS'!D:D,'GSTR2A VS GLOBAL BOOKS'!A112,'GLOBAL BOOKS'!N:N)</f>
        <v>0</v>
      </c>
      <c r="J112" s="3">
        <f t="shared" si="14"/>
        <v>52290</v>
      </c>
      <c r="K112" s="6"/>
      <c r="L112" s="3">
        <f t="shared" si="15"/>
        <v>0</v>
      </c>
      <c r="M112" s="3">
        <f t="shared" si="16"/>
        <v>0</v>
      </c>
      <c r="N112" s="3">
        <f t="shared" si="17"/>
        <v>0</v>
      </c>
      <c r="O112" s="3">
        <v>0</v>
      </c>
      <c r="P112" s="2" t="s">
        <v>7339</v>
      </c>
      <c r="Q112" s="2"/>
    </row>
    <row r="113" spans="1:17" x14ac:dyDescent="0.25">
      <c r="A113" s="2" t="s">
        <v>549</v>
      </c>
      <c r="B113" s="3">
        <f>SUMIF(GSTR2A!E:E,'GSTR2A VS GLOBAL BOOKS'!A113,GSTR2A!O:O)</f>
        <v>0</v>
      </c>
      <c r="C113" s="3">
        <f>SUMIF(GSTR2A!E:E,'GSTR2A VS GLOBAL BOOKS'!A113,GSTR2A!P:P)</f>
        <v>49164.5</v>
      </c>
      <c r="D113" s="3">
        <f>SUMIF(GSTR2A!E:E,'GSTR2A VS GLOBAL BOOKS'!A113,GSTR2A!Q:Q)</f>
        <v>49164.5</v>
      </c>
      <c r="E113" s="3">
        <f t="shared" si="13"/>
        <v>98329</v>
      </c>
      <c r="F113" s="6"/>
      <c r="G113" s="3">
        <f>SUMIF('GLOBAL BOOKS'!D:D,'GSTR2A VS GLOBAL BOOKS'!A113,'GLOBAL BOOKS'!O:O)</f>
        <v>0</v>
      </c>
      <c r="H113" s="3">
        <f>SUMIF('GLOBAL BOOKS'!D:D,'GSTR2A VS GLOBAL BOOKS'!A113,'GLOBAL BOOKS'!M:M)</f>
        <v>49164.480000000003</v>
      </c>
      <c r="I113" s="3">
        <f>SUMIF('GLOBAL BOOKS'!D:D,'GSTR2A VS GLOBAL BOOKS'!A113,'GLOBAL BOOKS'!N:N)</f>
        <v>49164.480000000003</v>
      </c>
      <c r="J113" s="3">
        <f t="shared" si="14"/>
        <v>98328.960000000006</v>
      </c>
      <c r="K113" s="6"/>
      <c r="L113" s="3">
        <f t="shared" si="15"/>
        <v>0</v>
      </c>
      <c r="M113" s="3">
        <f t="shared" si="16"/>
        <v>1.9999999996798579E-2</v>
      </c>
      <c r="N113" s="3">
        <f t="shared" si="17"/>
        <v>1.9999999996798579E-2</v>
      </c>
      <c r="O113" s="3">
        <f t="shared" si="18"/>
        <v>3.9999999993597157E-2</v>
      </c>
      <c r="P113" s="2" t="s">
        <v>7339</v>
      </c>
      <c r="Q113" s="2"/>
    </row>
    <row r="114" spans="1:17" x14ac:dyDescent="0.25">
      <c r="A114" s="2" t="s">
        <v>552</v>
      </c>
      <c r="B114" s="3">
        <f>SUMIF(GSTR2A!E:E,'GSTR2A VS GLOBAL BOOKS'!A114,GSTR2A!O:O)</f>
        <v>0</v>
      </c>
      <c r="C114" s="3">
        <f>SUMIF(GSTR2A!E:E,'GSTR2A VS GLOBAL BOOKS'!A114,GSTR2A!P:P)</f>
        <v>1054.5</v>
      </c>
      <c r="D114" s="3">
        <f>SUMIF(GSTR2A!E:E,'GSTR2A VS GLOBAL BOOKS'!A114,GSTR2A!Q:Q)</f>
        <v>1054.5</v>
      </c>
      <c r="E114" s="3">
        <f t="shared" si="13"/>
        <v>2109</v>
      </c>
      <c r="F114" s="6"/>
      <c r="G114" s="3">
        <f>SUMIF('GLOBAL BOOKS'!D:D,'GSTR2A VS GLOBAL BOOKS'!A114,'GLOBAL BOOKS'!O:O)</f>
        <v>0</v>
      </c>
      <c r="H114" s="3">
        <f>SUMIF('GLOBAL BOOKS'!D:D,'GSTR2A VS GLOBAL BOOKS'!A114,'GLOBAL BOOKS'!M:M)</f>
        <v>0</v>
      </c>
      <c r="I114" s="3">
        <f>SUMIF('GLOBAL BOOKS'!D:D,'GSTR2A VS GLOBAL BOOKS'!A114,'GLOBAL BOOKS'!N:N)</f>
        <v>0</v>
      </c>
      <c r="J114" s="3">
        <f t="shared" si="14"/>
        <v>0</v>
      </c>
      <c r="K114" s="6"/>
      <c r="L114" s="3">
        <f t="shared" si="15"/>
        <v>0</v>
      </c>
      <c r="M114" s="3">
        <f t="shared" si="16"/>
        <v>1054.5</v>
      </c>
      <c r="N114" s="3">
        <f t="shared" si="17"/>
        <v>1054.5</v>
      </c>
      <c r="O114" s="3">
        <f t="shared" si="18"/>
        <v>2109</v>
      </c>
      <c r="P114" s="2" t="str">
        <f t="shared" ref="P114" si="26">IF(O114&gt;0,"EXCESS IN GSTR2A","SHORT IN GSTR2A")</f>
        <v>EXCESS IN GSTR2A</v>
      </c>
      <c r="Q114" s="2"/>
    </row>
    <row r="115" spans="1:17" x14ac:dyDescent="0.25">
      <c r="A115" s="2" t="s">
        <v>555</v>
      </c>
      <c r="B115" s="3">
        <f>SUMIF(GSTR2A!E:E,'GSTR2A VS GLOBAL BOOKS'!A115,GSTR2A!O:O)</f>
        <v>8457.5600000000013</v>
      </c>
      <c r="C115" s="3">
        <f>SUMIF(GSTR2A!E:E,'GSTR2A VS GLOBAL BOOKS'!A115,GSTR2A!P:P)</f>
        <v>0</v>
      </c>
      <c r="D115" s="3">
        <f>SUMIF(GSTR2A!E:E,'GSTR2A VS GLOBAL BOOKS'!A115,GSTR2A!Q:Q)</f>
        <v>0</v>
      </c>
      <c r="E115" s="3">
        <f t="shared" si="13"/>
        <v>8457.5600000000013</v>
      </c>
      <c r="F115" s="6"/>
      <c r="G115" s="3">
        <f>SUMIF('GLOBAL BOOKS'!D:D,'GSTR2A VS GLOBAL BOOKS'!A115,'GLOBAL BOOKS'!O:O)</f>
        <v>8457.5591999999997</v>
      </c>
      <c r="H115" s="3">
        <f>SUMIF('GLOBAL BOOKS'!D:D,'GSTR2A VS GLOBAL BOOKS'!A115,'GLOBAL BOOKS'!M:M)</f>
        <v>0</v>
      </c>
      <c r="I115" s="3">
        <f>SUMIF('GLOBAL BOOKS'!D:D,'GSTR2A VS GLOBAL BOOKS'!A115,'GLOBAL BOOKS'!N:N)</f>
        <v>0</v>
      </c>
      <c r="J115" s="3">
        <f t="shared" si="14"/>
        <v>8457.5591999999997</v>
      </c>
      <c r="K115" s="6"/>
      <c r="L115" s="3">
        <f t="shared" si="15"/>
        <v>8.0000000161817297E-4</v>
      </c>
      <c r="M115" s="3">
        <f t="shared" si="16"/>
        <v>0</v>
      </c>
      <c r="N115" s="3">
        <f t="shared" si="17"/>
        <v>0</v>
      </c>
      <c r="O115" s="3">
        <v>0</v>
      </c>
      <c r="P115" s="2" t="s">
        <v>7339</v>
      </c>
      <c r="Q115" s="2"/>
    </row>
    <row r="116" spans="1:17" x14ac:dyDescent="0.25">
      <c r="A116" s="2" t="s">
        <v>558</v>
      </c>
      <c r="B116" s="3">
        <f>SUMIF(GSTR2A!E:E,'GSTR2A VS GLOBAL BOOKS'!A116,GSTR2A!O:O)</f>
        <v>8949895.1999999993</v>
      </c>
      <c r="C116" s="3">
        <f>SUMIF(GSTR2A!E:E,'GSTR2A VS GLOBAL BOOKS'!A116,GSTR2A!P:P)</f>
        <v>0</v>
      </c>
      <c r="D116" s="3">
        <f>SUMIF(GSTR2A!E:E,'GSTR2A VS GLOBAL BOOKS'!A116,GSTR2A!Q:Q)</f>
        <v>0</v>
      </c>
      <c r="E116" s="3">
        <f t="shared" si="13"/>
        <v>8949895.1999999993</v>
      </c>
      <c r="F116" s="6"/>
      <c r="G116" s="3">
        <f>SUMIF('GLOBAL BOOKS'!D:D,'GSTR2A VS GLOBAL BOOKS'!A116,'GLOBAL BOOKS'!O:O)</f>
        <v>8949895.1999999993</v>
      </c>
      <c r="H116" s="3">
        <f>SUMIF('GLOBAL BOOKS'!D:D,'GSTR2A VS GLOBAL BOOKS'!A116,'GLOBAL BOOKS'!M:M)</f>
        <v>0</v>
      </c>
      <c r="I116" s="3">
        <f>SUMIF('GLOBAL BOOKS'!D:D,'GSTR2A VS GLOBAL BOOKS'!A116,'GLOBAL BOOKS'!N:N)</f>
        <v>0</v>
      </c>
      <c r="J116" s="3">
        <f t="shared" si="14"/>
        <v>8949895.1999999993</v>
      </c>
      <c r="K116" s="6"/>
      <c r="L116" s="3">
        <f t="shared" si="15"/>
        <v>0</v>
      </c>
      <c r="M116" s="3">
        <f t="shared" si="16"/>
        <v>0</v>
      </c>
      <c r="N116" s="3">
        <f t="shared" si="17"/>
        <v>0</v>
      </c>
      <c r="O116" s="3">
        <v>0</v>
      </c>
      <c r="P116" s="2" t="s">
        <v>7339</v>
      </c>
      <c r="Q116" s="2"/>
    </row>
    <row r="117" spans="1:17" x14ac:dyDescent="0.25">
      <c r="A117" s="2" t="s">
        <v>561</v>
      </c>
      <c r="B117" s="3">
        <f>SUMIF(GSTR2A!E:E,'GSTR2A VS GLOBAL BOOKS'!A117,GSTR2A!O:O)</f>
        <v>0</v>
      </c>
      <c r="C117" s="3">
        <f>SUMIF(GSTR2A!E:E,'GSTR2A VS GLOBAL BOOKS'!A117,GSTR2A!P:P)</f>
        <v>32218.339999999997</v>
      </c>
      <c r="D117" s="3">
        <f>SUMIF(GSTR2A!E:E,'GSTR2A VS GLOBAL BOOKS'!A117,GSTR2A!Q:Q)</f>
        <v>32218.339999999997</v>
      </c>
      <c r="E117" s="3">
        <f t="shared" si="13"/>
        <v>64436.679999999993</v>
      </c>
      <c r="F117" s="6"/>
      <c r="G117" s="3">
        <f>SUMIF('GLOBAL BOOKS'!D:D,'GSTR2A VS GLOBAL BOOKS'!A117,'GLOBAL BOOKS'!O:O)</f>
        <v>0</v>
      </c>
      <c r="H117" s="3">
        <f>SUMIF('GLOBAL BOOKS'!D:D,'GSTR2A VS GLOBAL BOOKS'!A117,'GLOBAL BOOKS'!M:M)</f>
        <v>24765.030000000002</v>
      </c>
      <c r="I117" s="3">
        <f>SUMIF('GLOBAL BOOKS'!D:D,'GSTR2A VS GLOBAL BOOKS'!A117,'GLOBAL BOOKS'!N:N)</f>
        <v>24765.030000000002</v>
      </c>
      <c r="J117" s="3">
        <f t="shared" si="14"/>
        <v>49530.060000000005</v>
      </c>
      <c r="K117" s="6"/>
      <c r="L117" s="3">
        <f t="shared" si="15"/>
        <v>0</v>
      </c>
      <c r="M117" s="3">
        <f t="shared" si="16"/>
        <v>7453.309999999994</v>
      </c>
      <c r="N117" s="3">
        <f t="shared" si="17"/>
        <v>7453.309999999994</v>
      </c>
      <c r="O117" s="3">
        <f t="shared" si="18"/>
        <v>14906.619999999988</v>
      </c>
      <c r="P117" s="2" t="str">
        <f t="shared" ref="P117" si="27">IF(O117&gt;0,"EXCESS IN GSTR2A","SHORT IN GSTR2A")</f>
        <v>EXCESS IN GSTR2A</v>
      </c>
      <c r="Q117" s="2"/>
    </row>
    <row r="118" spans="1:17" x14ac:dyDescent="0.25">
      <c r="A118" s="2" t="s">
        <v>565</v>
      </c>
      <c r="B118" s="3">
        <f>SUMIF(GSTR2A!E:E,'GSTR2A VS GLOBAL BOOKS'!A118,GSTR2A!O:O)</f>
        <v>0</v>
      </c>
      <c r="C118" s="3">
        <f>SUMIF(GSTR2A!E:E,'GSTR2A VS GLOBAL BOOKS'!A118,GSTR2A!P:P)</f>
        <v>18359.099999999999</v>
      </c>
      <c r="D118" s="3">
        <f>SUMIF(GSTR2A!E:E,'GSTR2A VS GLOBAL BOOKS'!A118,GSTR2A!Q:Q)</f>
        <v>18359.099999999999</v>
      </c>
      <c r="E118" s="3">
        <f t="shared" si="13"/>
        <v>36718.199999999997</v>
      </c>
      <c r="F118" s="6"/>
      <c r="G118" s="3">
        <f>SUMIF('GLOBAL BOOKS'!D:D,'GSTR2A VS GLOBAL BOOKS'!A118,'GLOBAL BOOKS'!O:O)</f>
        <v>0</v>
      </c>
      <c r="H118" s="3">
        <f>SUMIF('GLOBAL BOOKS'!D:D,'GSTR2A VS GLOBAL BOOKS'!A118,'GLOBAL BOOKS'!M:M)</f>
        <v>18359.099999999999</v>
      </c>
      <c r="I118" s="3">
        <f>SUMIF('GLOBAL BOOKS'!D:D,'GSTR2A VS GLOBAL BOOKS'!A118,'GLOBAL BOOKS'!N:N)</f>
        <v>18359.099999999999</v>
      </c>
      <c r="J118" s="3">
        <f t="shared" si="14"/>
        <v>36718.199999999997</v>
      </c>
      <c r="K118" s="6"/>
      <c r="L118" s="3">
        <f t="shared" si="15"/>
        <v>0</v>
      </c>
      <c r="M118" s="3">
        <f t="shared" si="16"/>
        <v>0</v>
      </c>
      <c r="N118" s="3">
        <f t="shared" si="17"/>
        <v>0</v>
      </c>
      <c r="O118" s="3">
        <v>0</v>
      </c>
      <c r="P118" s="2" t="s">
        <v>7339</v>
      </c>
      <c r="Q118" s="2"/>
    </row>
    <row r="119" spans="1:17" x14ac:dyDescent="0.25">
      <c r="A119" s="2" t="s">
        <v>571</v>
      </c>
      <c r="B119" s="3">
        <f>SUMIF(GSTR2A!E:E,'GSTR2A VS GLOBAL BOOKS'!A119,GSTR2A!O:O)</f>
        <v>0</v>
      </c>
      <c r="C119" s="3">
        <f>SUMIF(GSTR2A!E:E,'GSTR2A VS GLOBAL BOOKS'!A119,GSTR2A!P:P)</f>
        <v>214082.55</v>
      </c>
      <c r="D119" s="3">
        <f>SUMIF(GSTR2A!E:E,'GSTR2A VS GLOBAL BOOKS'!A119,GSTR2A!Q:Q)</f>
        <v>214082.55</v>
      </c>
      <c r="E119" s="3">
        <f t="shared" si="13"/>
        <v>428165.1</v>
      </c>
      <c r="F119" s="6"/>
      <c r="G119" s="3">
        <f>SUMIF('GLOBAL BOOKS'!D:D,'GSTR2A VS GLOBAL BOOKS'!A119,'GLOBAL BOOKS'!O:O)</f>
        <v>0</v>
      </c>
      <c r="H119" s="3">
        <f>SUMIF('GLOBAL BOOKS'!D:D,'GSTR2A VS GLOBAL BOOKS'!A119,'GLOBAL BOOKS'!M:M)</f>
        <v>213747.75</v>
      </c>
      <c r="I119" s="3">
        <f>SUMIF('GLOBAL BOOKS'!D:D,'GSTR2A VS GLOBAL BOOKS'!A119,'GLOBAL BOOKS'!N:N)</f>
        <v>213747.75</v>
      </c>
      <c r="J119" s="3">
        <f t="shared" si="14"/>
        <v>427495.5</v>
      </c>
      <c r="K119" s="6"/>
      <c r="L119" s="3">
        <f t="shared" si="15"/>
        <v>0</v>
      </c>
      <c r="M119" s="3">
        <f t="shared" si="16"/>
        <v>334.79999999998836</v>
      </c>
      <c r="N119" s="3">
        <f t="shared" si="17"/>
        <v>334.79999999998836</v>
      </c>
      <c r="O119" s="3">
        <f t="shared" si="18"/>
        <v>669.59999999997672</v>
      </c>
      <c r="P119" s="2" t="str">
        <f t="shared" ref="P119:P122" si="28">IF(O119&gt;0,"EXCESS IN GSTR2A","SHORT IN GSTR2A")</f>
        <v>EXCESS IN GSTR2A</v>
      </c>
      <c r="Q119" s="2"/>
    </row>
    <row r="120" spans="1:17" x14ac:dyDescent="0.25">
      <c r="A120" s="2" t="s">
        <v>576</v>
      </c>
      <c r="B120" s="3">
        <f>SUMIF(GSTR2A!E:E,'GSTR2A VS GLOBAL BOOKS'!A120,GSTR2A!O:O)</f>
        <v>0</v>
      </c>
      <c r="C120" s="3">
        <f>SUMIF(GSTR2A!E:E,'GSTR2A VS GLOBAL BOOKS'!A120,GSTR2A!P:P)</f>
        <v>67376.349999999991</v>
      </c>
      <c r="D120" s="3">
        <f>SUMIF(GSTR2A!E:E,'GSTR2A VS GLOBAL BOOKS'!A120,GSTR2A!Q:Q)</f>
        <v>67376.349999999991</v>
      </c>
      <c r="E120" s="3">
        <f t="shared" si="13"/>
        <v>134752.69999999998</v>
      </c>
      <c r="F120" s="6"/>
      <c r="G120" s="3">
        <f>SUMIF('GLOBAL BOOKS'!D:D,'GSTR2A VS GLOBAL BOOKS'!A120,'GLOBAL BOOKS'!O:O)</f>
        <v>0</v>
      </c>
      <c r="H120" s="3">
        <f>SUMIF('GLOBAL BOOKS'!D:D,'GSTR2A VS GLOBAL BOOKS'!A120,'GLOBAL BOOKS'!M:M)</f>
        <v>58382.171999999999</v>
      </c>
      <c r="I120" s="3">
        <f>SUMIF('GLOBAL BOOKS'!D:D,'GSTR2A VS GLOBAL BOOKS'!A120,'GLOBAL BOOKS'!N:N)</f>
        <v>58382.171999999999</v>
      </c>
      <c r="J120" s="3">
        <f t="shared" si="14"/>
        <v>116764.344</v>
      </c>
      <c r="K120" s="6"/>
      <c r="L120" s="3">
        <f t="shared" si="15"/>
        <v>0</v>
      </c>
      <c r="M120" s="3">
        <f t="shared" si="16"/>
        <v>8994.1779999999926</v>
      </c>
      <c r="N120" s="3">
        <f t="shared" si="17"/>
        <v>8994.1779999999926</v>
      </c>
      <c r="O120" s="3">
        <f t="shared" si="18"/>
        <v>17988.355999999985</v>
      </c>
      <c r="P120" s="2" t="str">
        <f t="shared" si="28"/>
        <v>EXCESS IN GSTR2A</v>
      </c>
      <c r="Q120" s="2"/>
    </row>
    <row r="121" spans="1:17" x14ac:dyDescent="0.25">
      <c r="A121" s="2" t="s">
        <v>581</v>
      </c>
      <c r="B121" s="3">
        <f>SUMIF(GSTR2A!E:E,'GSTR2A VS GLOBAL BOOKS'!A121,GSTR2A!O:O)</f>
        <v>999004.85999999975</v>
      </c>
      <c r="C121" s="3">
        <f>SUMIF(GSTR2A!E:E,'GSTR2A VS GLOBAL BOOKS'!A121,GSTR2A!P:P)</f>
        <v>0</v>
      </c>
      <c r="D121" s="3">
        <f>SUMIF(GSTR2A!E:E,'GSTR2A VS GLOBAL BOOKS'!A121,GSTR2A!Q:Q)</f>
        <v>0</v>
      </c>
      <c r="E121" s="3">
        <f t="shared" si="13"/>
        <v>999004.85999999975</v>
      </c>
      <c r="F121" s="6"/>
      <c r="G121" s="3">
        <f>SUMIF('GLOBAL BOOKS'!D:D,'GSTR2A VS GLOBAL BOOKS'!A121,'GLOBAL BOOKS'!O:O)</f>
        <v>999004.85999999975</v>
      </c>
      <c r="H121" s="3">
        <f>SUMIF('GLOBAL BOOKS'!D:D,'GSTR2A VS GLOBAL BOOKS'!A121,'GLOBAL BOOKS'!M:M)</f>
        <v>0</v>
      </c>
      <c r="I121" s="3">
        <f>SUMIF('GLOBAL BOOKS'!D:D,'GSTR2A VS GLOBAL BOOKS'!A121,'GLOBAL BOOKS'!N:N)</f>
        <v>0</v>
      </c>
      <c r="J121" s="3">
        <f t="shared" si="14"/>
        <v>999004.85999999975</v>
      </c>
      <c r="K121" s="6"/>
      <c r="L121" s="3">
        <f t="shared" si="15"/>
        <v>0</v>
      </c>
      <c r="M121" s="3">
        <f t="shared" si="16"/>
        <v>0</v>
      </c>
      <c r="N121" s="3">
        <f t="shared" si="17"/>
        <v>0</v>
      </c>
      <c r="O121" s="3">
        <v>0</v>
      </c>
      <c r="P121" s="2" t="s">
        <v>7339</v>
      </c>
      <c r="Q121" s="2"/>
    </row>
    <row r="122" spans="1:17" x14ac:dyDescent="0.25">
      <c r="A122" s="2" t="s">
        <v>590</v>
      </c>
      <c r="B122" s="3">
        <f>SUMIF(GSTR2A!E:E,'GSTR2A VS GLOBAL BOOKS'!A122,GSTR2A!O:O)</f>
        <v>0</v>
      </c>
      <c r="C122" s="3">
        <f>SUMIF(GSTR2A!E:E,'GSTR2A VS GLOBAL BOOKS'!A122,GSTR2A!P:P)</f>
        <v>582082.35</v>
      </c>
      <c r="D122" s="3">
        <f>SUMIF(GSTR2A!E:E,'GSTR2A VS GLOBAL BOOKS'!A122,GSTR2A!Q:Q)</f>
        <v>582082.35</v>
      </c>
      <c r="E122" s="3">
        <f t="shared" si="13"/>
        <v>1164164.7</v>
      </c>
      <c r="F122" s="6"/>
      <c r="G122" s="3">
        <f>SUMIF('GLOBAL BOOKS'!D:D,'GSTR2A VS GLOBAL BOOKS'!A122,'GLOBAL BOOKS'!O:O)</f>
        <v>0</v>
      </c>
      <c r="H122" s="3">
        <f>SUMIF('GLOBAL BOOKS'!D:D,'GSTR2A VS GLOBAL BOOKS'!A122,'GLOBAL BOOKS'!M:M)</f>
        <v>579765.49540000013</v>
      </c>
      <c r="I122" s="3">
        <f>SUMIF('GLOBAL BOOKS'!D:D,'GSTR2A VS GLOBAL BOOKS'!A122,'GLOBAL BOOKS'!N:N)</f>
        <v>579765.49540000013</v>
      </c>
      <c r="J122" s="3">
        <f t="shared" si="14"/>
        <v>1159530.9908000003</v>
      </c>
      <c r="K122" s="6"/>
      <c r="L122" s="3">
        <f t="shared" si="15"/>
        <v>0</v>
      </c>
      <c r="M122" s="3">
        <f t="shared" si="16"/>
        <v>2316.854599999846</v>
      </c>
      <c r="N122" s="3">
        <f t="shared" si="17"/>
        <v>2316.854599999846</v>
      </c>
      <c r="O122" s="3">
        <f t="shared" si="18"/>
        <v>4633.7091999996919</v>
      </c>
      <c r="P122" s="2" t="str">
        <f t="shared" si="28"/>
        <v>EXCESS IN GSTR2A</v>
      </c>
      <c r="Q122" s="2"/>
    </row>
    <row r="123" spans="1:17" x14ac:dyDescent="0.25">
      <c r="A123" s="2" t="s">
        <v>596</v>
      </c>
      <c r="B123" s="3">
        <f>SUMIF(GSTR2A!E:E,'GSTR2A VS GLOBAL BOOKS'!A123,GSTR2A!O:O)</f>
        <v>0</v>
      </c>
      <c r="C123" s="3">
        <f>SUMIF(GSTR2A!E:E,'GSTR2A VS GLOBAL BOOKS'!A123,GSTR2A!P:P)</f>
        <v>2745</v>
      </c>
      <c r="D123" s="3">
        <f>SUMIF(GSTR2A!E:E,'GSTR2A VS GLOBAL BOOKS'!A123,GSTR2A!Q:Q)</f>
        <v>2745</v>
      </c>
      <c r="E123" s="3">
        <f t="shared" si="13"/>
        <v>5490</v>
      </c>
      <c r="F123" s="6"/>
      <c r="G123" s="3">
        <f>SUMIF('GLOBAL BOOKS'!D:D,'GSTR2A VS GLOBAL BOOKS'!A123,'GLOBAL BOOKS'!O:O)</f>
        <v>0</v>
      </c>
      <c r="H123" s="3">
        <f>SUMIF('GLOBAL BOOKS'!D:D,'GSTR2A VS GLOBAL BOOKS'!A123,'GLOBAL BOOKS'!M:M)</f>
        <v>2745</v>
      </c>
      <c r="I123" s="3">
        <f>SUMIF('GLOBAL BOOKS'!D:D,'GSTR2A VS GLOBAL BOOKS'!A123,'GLOBAL BOOKS'!N:N)</f>
        <v>2745</v>
      </c>
      <c r="J123" s="3">
        <f t="shared" si="14"/>
        <v>5490</v>
      </c>
      <c r="K123" s="6"/>
      <c r="L123" s="3">
        <f t="shared" si="15"/>
        <v>0</v>
      </c>
      <c r="M123" s="3">
        <f t="shared" si="16"/>
        <v>0</v>
      </c>
      <c r="N123" s="3">
        <f t="shared" si="17"/>
        <v>0</v>
      </c>
      <c r="O123" s="3">
        <v>0</v>
      </c>
      <c r="P123" s="2" t="s">
        <v>7339</v>
      </c>
      <c r="Q123" s="2"/>
    </row>
    <row r="124" spans="1:17" x14ac:dyDescent="0.25">
      <c r="A124" s="2" t="s">
        <v>599</v>
      </c>
      <c r="B124" s="3">
        <f>SUMIF(GSTR2A!E:E,'GSTR2A VS GLOBAL BOOKS'!A124,GSTR2A!O:O)</f>
        <v>0</v>
      </c>
      <c r="C124" s="3">
        <f>SUMIF(GSTR2A!E:E,'GSTR2A VS GLOBAL BOOKS'!A124,GSTR2A!P:P)</f>
        <v>32768.400000000001</v>
      </c>
      <c r="D124" s="3">
        <f>SUMIF(GSTR2A!E:E,'GSTR2A VS GLOBAL BOOKS'!A124,GSTR2A!Q:Q)</f>
        <v>32768.400000000001</v>
      </c>
      <c r="E124" s="3">
        <f t="shared" si="13"/>
        <v>65536.800000000003</v>
      </c>
      <c r="F124" s="6"/>
      <c r="G124" s="3">
        <f>SUMIF('GLOBAL BOOKS'!D:D,'GSTR2A VS GLOBAL BOOKS'!A124,'GLOBAL BOOKS'!O:O)</f>
        <v>0</v>
      </c>
      <c r="H124" s="3">
        <f>SUMIF('GLOBAL BOOKS'!D:D,'GSTR2A VS GLOBAL BOOKS'!A124,'GLOBAL BOOKS'!M:M)</f>
        <v>25511.230000000003</v>
      </c>
      <c r="I124" s="3">
        <f>SUMIF('GLOBAL BOOKS'!D:D,'GSTR2A VS GLOBAL BOOKS'!A124,'GLOBAL BOOKS'!N:N)</f>
        <v>25511.230000000003</v>
      </c>
      <c r="J124" s="3">
        <f t="shared" si="14"/>
        <v>51022.460000000006</v>
      </c>
      <c r="K124" s="6"/>
      <c r="L124" s="3">
        <f t="shared" si="15"/>
        <v>0</v>
      </c>
      <c r="M124" s="3">
        <f t="shared" si="16"/>
        <v>7257.1699999999983</v>
      </c>
      <c r="N124" s="3">
        <f t="shared" si="17"/>
        <v>7257.1699999999983</v>
      </c>
      <c r="O124" s="3">
        <f t="shared" si="18"/>
        <v>14514.339999999997</v>
      </c>
      <c r="P124" s="2" t="str">
        <f t="shared" ref="P124:P125" si="29">IF(O124&gt;0,"EXCESS IN GSTR2A","SHORT IN GSTR2A")</f>
        <v>EXCESS IN GSTR2A</v>
      </c>
      <c r="Q124" s="2"/>
    </row>
    <row r="125" spans="1:17" x14ac:dyDescent="0.25">
      <c r="A125" s="2" t="s">
        <v>603</v>
      </c>
      <c r="B125" s="3">
        <f>SUMIF(GSTR2A!E:E,'GSTR2A VS GLOBAL BOOKS'!A125,GSTR2A!O:O)</f>
        <v>0</v>
      </c>
      <c r="C125" s="3">
        <f>SUMIF(GSTR2A!E:E,'GSTR2A VS GLOBAL BOOKS'!A125,GSTR2A!P:P)</f>
        <v>35569.980000000003</v>
      </c>
      <c r="D125" s="3">
        <f>SUMIF(GSTR2A!E:E,'GSTR2A VS GLOBAL BOOKS'!A125,GSTR2A!Q:Q)</f>
        <v>35569.980000000003</v>
      </c>
      <c r="E125" s="3">
        <f t="shared" si="13"/>
        <v>71139.960000000006</v>
      </c>
      <c r="F125" s="6"/>
      <c r="G125" s="3">
        <f>SUMIF('GLOBAL BOOKS'!D:D,'GSTR2A VS GLOBAL BOOKS'!A125,'GLOBAL BOOKS'!O:O)</f>
        <v>0</v>
      </c>
      <c r="H125" s="3">
        <f>SUMIF('GLOBAL BOOKS'!D:D,'GSTR2A VS GLOBAL BOOKS'!A125,'GLOBAL BOOKS'!M:M)</f>
        <v>31681.380000000005</v>
      </c>
      <c r="I125" s="3">
        <f>SUMIF('GLOBAL BOOKS'!D:D,'GSTR2A VS GLOBAL BOOKS'!A125,'GLOBAL BOOKS'!N:N)</f>
        <v>31681.380000000005</v>
      </c>
      <c r="J125" s="3">
        <f t="shared" si="14"/>
        <v>63362.760000000009</v>
      </c>
      <c r="K125" s="6"/>
      <c r="L125" s="3">
        <f t="shared" si="15"/>
        <v>0</v>
      </c>
      <c r="M125" s="3">
        <f t="shared" si="16"/>
        <v>3888.5999999999985</v>
      </c>
      <c r="N125" s="3">
        <f t="shared" si="17"/>
        <v>3888.5999999999985</v>
      </c>
      <c r="O125" s="3">
        <f t="shared" si="18"/>
        <v>7777.1999999999971</v>
      </c>
      <c r="P125" s="2" t="str">
        <f t="shared" si="29"/>
        <v>EXCESS IN GSTR2A</v>
      </c>
      <c r="Q125" s="2"/>
    </row>
    <row r="126" spans="1:17" x14ac:dyDescent="0.25">
      <c r="A126" s="2" t="s">
        <v>607</v>
      </c>
      <c r="B126" s="3">
        <f>SUMIF(GSTR2A!E:E,'GSTR2A VS GLOBAL BOOKS'!A126,GSTR2A!O:O)</f>
        <v>0</v>
      </c>
      <c r="C126" s="3">
        <f>SUMIF(GSTR2A!E:E,'GSTR2A VS GLOBAL BOOKS'!A126,GSTR2A!P:P)</f>
        <v>37791.9</v>
      </c>
      <c r="D126" s="3">
        <f>SUMIF(GSTR2A!E:E,'GSTR2A VS GLOBAL BOOKS'!A126,GSTR2A!Q:Q)</f>
        <v>37791.9</v>
      </c>
      <c r="E126" s="3">
        <f t="shared" si="13"/>
        <v>75583.8</v>
      </c>
      <c r="F126" s="6"/>
      <c r="G126" s="3">
        <f>SUMIF('GLOBAL BOOKS'!D:D,'GSTR2A VS GLOBAL BOOKS'!A126,'GLOBAL BOOKS'!O:O)</f>
        <v>0</v>
      </c>
      <c r="H126" s="3">
        <f>SUMIF('GLOBAL BOOKS'!D:D,'GSTR2A VS GLOBAL BOOKS'!A126,'GLOBAL BOOKS'!M:M)</f>
        <v>0</v>
      </c>
      <c r="I126" s="3">
        <f>SUMIF('GLOBAL BOOKS'!D:D,'GSTR2A VS GLOBAL BOOKS'!A126,'GLOBAL BOOKS'!N:N)</f>
        <v>0</v>
      </c>
      <c r="J126" s="3">
        <f t="shared" si="14"/>
        <v>0</v>
      </c>
      <c r="K126" s="6"/>
      <c r="L126" s="3">
        <f t="shared" si="15"/>
        <v>0</v>
      </c>
      <c r="M126" s="3">
        <f t="shared" si="16"/>
        <v>37791.9</v>
      </c>
      <c r="N126" s="3">
        <f t="shared" si="17"/>
        <v>37791.9</v>
      </c>
      <c r="O126" s="3">
        <v>0</v>
      </c>
      <c r="P126" s="2" t="s">
        <v>5815</v>
      </c>
      <c r="Q126" s="2" t="s">
        <v>5815</v>
      </c>
    </row>
    <row r="127" spans="1:17" x14ac:dyDescent="0.25">
      <c r="A127" s="2" t="s">
        <v>610</v>
      </c>
      <c r="B127" s="3">
        <f>SUMIF(GSTR2A!E:E,'GSTR2A VS GLOBAL BOOKS'!A127,GSTR2A!O:O)</f>
        <v>0</v>
      </c>
      <c r="C127" s="3">
        <f>SUMIF(GSTR2A!E:E,'GSTR2A VS GLOBAL BOOKS'!A127,GSTR2A!P:P)</f>
        <v>12690</v>
      </c>
      <c r="D127" s="3">
        <f>SUMIF(GSTR2A!E:E,'GSTR2A VS GLOBAL BOOKS'!A127,GSTR2A!Q:Q)</f>
        <v>12690</v>
      </c>
      <c r="E127" s="3">
        <f t="shared" si="13"/>
        <v>25380</v>
      </c>
      <c r="F127" s="6"/>
      <c r="G127" s="3">
        <f>SUMIF('GLOBAL BOOKS'!D:D,'GSTR2A VS GLOBAL BOOKS'!A127,'GLOBAL BOOKS'!O:O)</f>
        <v>0</v>
      </c>
      <c r="H127" s="3">
        <f>SUMIF('GLOBAL BOOKS'!D:D,'GSTR2A VS GLOBAL BOOKS'!A127,'GLOBAL BOOKS'!M:M)</f>
        <v>0</v>
      </c>
      <c r="I127" s="3">
        <f>SUMIF('GLOBAL BOOKS'!D:D,'GSTR2A VS GLOBAL BOOKS'!A127,'GLOBAL BOOKS'!N:N)</f>
        <v>0</v>
      </c>
      <c r="J127" s="3">
        <f t="shared" si="14"/>
        <v>0</v>
      </c>
      <c r="K127" s="6"/>
      <c r="L127" s="3">
        <f t="shared" si="15"/>
        <v>0</v>
      </c>
      <c r="M127" s="3">
        <f t="shared" si="16"/>
        <v>12690</v>
      </c>
      <c r="N127" s="3">
        <f t="shared" si="17"/>
        <v>12690</v>
      </c>
      <c r="O127" s="3">
        <f t="shared" si="18"/>
        <v>25380</v>
      </c>
      <c r="P127" s="2" t="s">
        <v>5815</v>
      </c>
      <c r="Q127" s="2" t="s">
        <v>5815</v>
      </c>
    </row>
    <row r="128" spans="1:17" x14ac:dyDescent="0.25">
      <c r="A128" s="2" t="s">
        <v>613</v>
      </c>
      <c r="B128" s="3">
        <f>SUMIF(GSTR2A!E:E,'GSTR2A VS GLOBAL BOOKS'!A128,GSTR2A!O:O)</f>
        <v>0</v>
      </c>
      <c r="C128" s="3">
        <f>SUMIF(GSTR2A!E:E,'GSTR2A VS GLOBAL BOOKS'!A128,GSTR2A!P:P)</f>
        <v>61804.800000000003</v>
      </c>
      <c r="D128" s="3">
        <f>SUMIF(GSTR2A!E:E,'GSTR2A VS GLOBAL BOOKS'!A128,GSTR2A!Q:Q)</f>
        <v>61804.800000000003</v>
      </c>
      <c r="E128" s="3">
        <f t="shared" si="13"/>
        <v>123609.60000000001</v>
      </c>
      <c r="F128" s="6"/>
      <c r="G128" s="3">
        <f>SUMIF('GLOBAL BOOKS'!D:D,'GSTR2A VS GLOBAL BOOKS'!A128,'GLOBAL BOOKS'!O:O)</f>
        <v>0</v>
      </c>
      <c r="H128" s="3">
        <f>SUMIF('GLOBAL BOOKS'!D:D,'GSTR2A VS GLOBAL BOOKS'!A128,'GLOBAL BOOKS'!M:M)</f>
        <v>61804.800000000003</v>
      </c>
      <c r="I128" s="3">
        <f>SUMIF('GLOBAL BOOKS'!D:D,'GSTR2A VS GLOBAL BOOKS'!A128,'GLOBAL BOOKS'!N:N)</f>
        <v>61804.800000000003</v>
      </c>
      <c r="J128" s="3">
        <f t="shared" si="14"/>
        <v>123609.60000000001</v>
      </c>
      <c r="K128" s="6"/>
      <c r="L128" s="3">
        <f t="shared" si="15"/>
        <v>0</v>
      </c>
      <c r="M128" s="3">
        <f t="shared" si="16"/>
        <v>0</v>
      </c>
      <c r="N128" s="3">
        <f t="shared" si="17"/>
        <v>0</v>
      </c>
      <c r="O128" s="3">
        <f t="shared" si="18"/>
        <v>0</v>
      </c>
      <c r="P128" s="2" t="s">
        <v>7339</v>
      </c>
      <c r="Q128" s="2"/>
    </row>
    <row r="129" spans="1:17" x14ac:dyDescent="0.25">
      <c r="A129" s="2" t="s">
        <v>616</v>
      </c>
      <c r="B129" s="3">
        <f>SUMIF(GSTR2A!E:E,'GSTR2A VS GLOBAL BOOKS'!A129,GSTR2A!O:O)</f>
        <v>0</v>
      </c>
      <c r="C129" s="3">
        <f>SUMIF(GSTR2A!E:E,'GSTR2A VS GLOBAL BOOKS'!A129,GSTR2A!P:P)</f>
        <v>12954.099999999999</v>
      </c>
      <c r="D129" s="3">
        <f>SUMIF(GSTR2A!E:E,'GSTR2A VS GLOBAL BOOKS'!A129,GSTR2A!Q:Q)</f>
        <v>12954.099999999999</v>
      </c>
      <c r="E129" s="3">
        <f t="shared" si="13"/>
        <v>25908.199999999997</v>
      </c>
      <c r="F129" s="6"/>
      <c r="G129" s="3">
        <f>SUMIF('GLOBAL BOOKS'!D:D,'GSTR2A VS GLOBAL BOOKS'!A129,'GLOBAL BOOKS'!O:O)</f>
        <v>0</v>
      </c>
      <c r="H129" s="3">
        <f>SUMIF('GLOBAL BOOKS'!D:D,'GSTR2A VS GLOBAL BOOKS'!A129,'GLOBAL BOOKS'!M:M)</f>
        <v>10071.200627999999</v>
      </c>
      <c r="I129" s="3">
        <f>SUMIF('GLOBAL BOOKS'!D:D,'GSTR2A VS GLOBAL BOOKS'!A129,'GLOBAL BOOKS'!N:N)</f>
        <v>10071.200627999999</v>
      </c>
      <c r="J129" s="3">
        <f t="shared" si="14"/>
        <v>20142.401255999997</v>
      </c>
      <c r="K129" s="6"/>
      <c r="L129" s="3">
        <f t="shared" si="15"/>
        <v>0</v>
      </c>
      <c r="M129" s="3">
        <f t="shared" si="16"/>
        <v>2882.8993719999999</v>
      </c>
      <c r="N129" s="3">
        <f t="shared" si="17"/>
        <v>2882.8993719999999</v>
      </c>
      <c r="O129" s="3">
        <f t="shared" si="18"/>
        <v>5765.7987439999997</v>
      </c>
      <c r="P129" s="2" t="str">
        <f t="shared" ref="P129:P137" si="30">IF(O129&gt;0,"EXCESS IN GSTR2A","SHORT IN GSTR2A")</f>
        <v>EXCESS IN GSTR2A</v>
      </c>
      <c r="Q129" s="2"/>
    </row>
    <row r="130" spans="1:17" x14ac:dyDescent="0.25">
      <c r="A130" s="2" t="s">
        <v>619</v>
      </c>
      <c r="B130" s="3">
        <f>SUMIF(GSTR2A!E:E,'GSTR2A VS GLOBAL BOOKS'!A130,GSTR2A!O:O)</f>
        <v>29990.78</v>
      </c>
      <c r="C130" s="3">
        <f>SUMIF(GSTR2A!E:E,'GSTR2A VS GLOBAL BOOKS'!A130,GSTR2A!P:P)</f>
        <v>0</v>
      </c>
      <c r="D130" s="3">
        <f>SUMIF(GSTR2A!E:E,'GSTR2A VS GLOBAL BOOKS'!A130,GSTR2A!Q:Q)</f>
        <v>0</v>
      </c>
      <c r="E130" s="3">
        <f t="shared" si="13"/>
        <v>29990.78</v>
      </c>
      <c r="F130" s="6"/>
      <c r="G130" s="3">
        <f>SUMIF('GLOBAL BOOKS'!D:D,'GSTR2A VS GLOBAL BOOKS'!A130,'GLOBAL BOOKS'!O:O)</f>
        <v>22538.784599999999</v>
      </c>
      <c r="H130" s="3">
        <f>SUMIF('GLOBAL BOOKS'!D:D,'GSTR2A VS GLOBAL BOOKS'!A130,'GLOBAL BOOKS'!M:M)</f>
        <v>0</v>
      </c>
      <c r="I130" s="3">
        <f>SUMIF('GLOBAL BOOKS'!D:D,'GSTR2A VS GLOBAL BOOKS'!A130,'GLOBAL BOOKS'!N:N)</f>
        <v>0</v>
      </c>
      <c r="J130" s="3">
        <f t="shared" si="14"/>
        <v>22538.784599999999</v>
      </c>
      <c r="K130" s="6"/>
      <c r="L130" s="3">
        <f t="shared" si="15"/>
        <v>7451.9953999999998</v>
      </c>
      <c r="M130" s="3">
        <f t="shared" si="16"/>
        <v>0</v>
      </c>
      <c r="N130" s="3">
        <f t="shared" si="17"/>
        <v>0</v>
      </c>
      <c r="O130" s="3">
        <f t="shared" si="18"/>
        <v>7451.9953999999998</v>
      </c>
      <c r="P130" s="2" t="str">
        <f t="shared" si="30"/>
        <v>EXCESS IN GSTR2A</v>
      </c>
      <c r="Q130" s="2"/>
    </row>
    <row r="131" spans="1:17" x14ac:dyDescent="0.25">
      <c r="A131" s="2" t="s">
        <v>714</v>
      </c>
      <c r="B131" s="3">
        <f>SUMIF(GSTR2A!E:E,'GSTR2A VS GLOBAL BOOKS'!A131,GSTR2A!O:O)</f>
        <v>990</v>
      </c>
      <c r="C131" s="3">
        <f>SUMIF(GSTR2A!E:E,'GSTR2A VS GLOBAL BOOKS'!A131,GSTR2A!P:P)</f>
        <v>0</v>
      </c>
      <c r="D131" s="3">
        <f>SUMIF(GSTR2A!E:E,'GSTR2A VS GLOBAL BOOKS'!A131,GSTR2A!Q:Q)</f>
        <v>0</v>
      </c>
      <c r="E131" s="3">
        <f t="shared" si="13"/>
        <v>990</v>
      </c>
      <c r="F131" s="6"/>
      <c r="G131" s="3">
        <f>SUMIF('GLOBAL BOOKS'!D:D,'GSTR2A VS GLOBAL BOOKS'!A131,'GLOBAL BOOKS'!O:O)</f>
        <v>0</v>
      </c>
      <c r="H131" s="3">
        <f>SUMIF('GLOBAL BOOKS'!D:D,'GSTR2A VS GLOBAL BOOKS'!A131,'GLOBAL BOOKS'!M:M)</f>
        <v>0</v>
      </c>
      <c r="I131" s="3">
        <f>SUMIF('GLOBAL BOOKS'!D:D,'GSTR2A VS GLOBAL BOOKS'!A131,'GLOBAL BOOKS'!N:N)</f>
        <v>0</v>
      </c>
      <c r="J131" s="3">
        <f t="shared" si="14"/>
        <v>0</v>
      </c>
      <c r="K131" s="6"/>
      <c r="L131" s="3">
        <f t="shared" si="15"/>
        <v>990</v>
      </c>
      <c r="M131" s="3">
        <f t="shared" si="16"/>
        <v>0</v>
      </c>
      <c r="N131" s="3">
        <f t="shared" si="17"/>
        <v>0</v>
      </c>
      <c r="O131" s="3">
        <f t="shared" si="18"/>
        <v>990</v>
      </c>
      <c r="P131" s="2" t="str">
        <f t="shared" si="30"/>
        <v>EXCESS IN GSTR2A</v>
      </c>
      <c r="Q131" s="2"/>
    </row>
    <row r="132" spans="1:17" x14ac:dyDescent="0.25">
      <c r="A132" s="2" t="s">
        <v>717</v>
      </c>
      <c r="B132" s="3">
        <f>SUMIF(GSTR2A!E:E,'GSTR2A VS GLOBAL BOOKS'!A132,GSTR2A!O:O)</f>
        <v>6750</v>
      </c>
      <c r="C132" s="3">
        <f>SUMIF(GSTR2A!E:E,'GSTR2A VS GLOBAL BOOKS'!A132,GSTR2A!P:P)</f>
        <v>0</v>
      </c>
      <c r="D132" s="3">
        <f>SUMIF(GSTR2A!E:E,'GSTR2A VS GLOBAL BOOKS'!A132,GSTR2A!Q:Q)</f>
        <v>0</v>
      </c>
      <c r="E132" s="3">
        <f t="shared" ref="E132:E195" si="31">B132+C132+D132</f>
        <v>6750</v>
      </c>
      <c r="F132" s="6"/>
      <c r="G132" s="3">
        <f>SUMIF('GLOBAL BOOKS'!D:D,'GSTR2A VS GLOBAL BOOKS'!A132,'GLOBAL BOOKS'!O:O)</f>
        <v>6390</v>
      </c>
      <c r="H132" s="3">
        <f>SUMIF('GLOBAL BOOKS'!D:D,'GSTR2A VS GLOBAL BOOKS'!A132,'GLOBAL BOOKS'!M:M)</f>
        <v>0</v>
      </c>
      <c r="I132" s="3">
        <f>SUMIF('GLOBAL BOOKS'!D:D,'GSTR2A VS GLOBAL BOOKS'!A132,'GLOBAL BOOKS'!N:N)</f>
        <v>0</v>
      </c>
      <c r="J132" s="3">
        <f t="shared" ref="J132:J195" si="32">SUM(G132:I132)</f>
        <v>6390</v>
      </c>
      <c r="K132" s="6"/>
      <c r="L132" s="3">
        <f t="shared" ref="L132:L195" si="33">B132-G132</f>
        <v>360</v>
      </c>
      <c r="M132" s="3">
        <f t="shared" ref="M132:M195" si="34">C132-H132</f>
        <v>0</v>
      </c>
      <c r="N132" s="3">
        <f t="shared" ref="N132:N195" si="35">D132-I132</f>
        <v>0</v>
      </c>
      <c r="O132" s="3">
        <f t="shared" ref="O132:O195" si="36">E132-J132</f>
        <v>360</v>
      </c>
      <c r="P132" s="2" t="str">
        <f t="shared" si="30"/>
        <v>EXCESS IN GSTR2A</v>
      </c>
      <c r="Q132" s="2"/>
    </row>
    <row r="133" spans="1:17" x14ac:dyDescent="0.25">
      <c r="A133" s="2" t="s">
        <v>723</v>
      </c>
      <c r="B133" s="3">
        <f>SUMIF(GSTR2A!E:E,'GSTR2A VS GLOBAL BOOKS'!A133,GSTR2A!O:O)</f>
        <v>0</v>
      </c>
      <c r="C133" s="3">
        <f>SUMIF(GSTR2A!E:E,'GSTR2A VS GLOBAL BOOKS'!A133,GSTR2A!P:P)</f>
        <v>533.70000000000005</v>
      </c>
      <c r="D133" s="3">
        <f>SUMIF(GSTR2A!E:E,'GSTR2A VS GLOBAL BOOKS'!A133,GSTR2A!Q:Q)</f>
        <v>533.70000000000005</v>
      </c>
      <c r="E133" s="3">
        <f t="shared" si="31"/>
        <v>1067.4000000000001</v>
      </c>
      <c r="F133" s="6"/>
      <c r="G133" s="3">
        <f>SUMIF('GLOBAL BOOKS'!D:D,'GSTR2A VS GLOBAL BOOKS'!A133,'GLOBAL BOOKS'!O:O)</f>
        <v>0</v>
      </c>
      <c r="H133" s="3">
        <f>SUMIF('GLOBAL BOOKS'!D:D,'GSTR2A VS GLOBAL BOOKS'!A133,'GLOBAL BOOKS'!M:M)</f>
        <v>0</v>
      </c>
      <c r="I133" s="3">
        <f>SUMIF('GLOBAL BOOKS'!D:D,'GSTR2A VS GLOBAL BOOKS'!A133,'GLOBAL BOOKS'!N:N)</f>
        <v>0</v>
      </c>
      <c r="J133" s="3">
        <f t="shared" si="32"/>
        <v>0</v>
      </c>
      <c r="K133" s="6"/>
      <c r="L133" s="3">
        <f t="shared" si="33"/>
        <v>0</v>
      </c>
      <c r="M133" s="3">
        <f t="shared" si="34"/>
        <v>533.70000000000005</v>
      </c>
      <c r="N133" s="3">
        <f t="shared" si="35"/>
        <v>533.70000000000005</v>
      </c>
      <c r="O133" s="3">
        <f t="shared" si="36"/>
        <v>1067.4000000000001</v>
      </c>
      <c r="P133" s="2" t="str">
        <f t="shared" si="30"/>
        <v>EXCESS IN GSTR2A</v>
      </c>
      <c r="Q133" s="2"/>
    </row>
    <row r="134" spans="1:17" x14ac:dyDescent="0.25">
      <c r="A134" s="2" t="s">
        <v>729</v>
      </c>
      <c r="B134" s="3">
        <f>SUMIF(GSTR2A!E:E,'GSTR2A VS GLOBAL BOOKS'!A134,GSTR2A!O:O)</f>
        <v>848222.56</v>
      </c>
      <c r="C134" s="3">
        <f>SUMIF(GSTR2A!E:E,'GSTR2A VS GLOBAL BOOKS'!A134,GSTR2A!P:P)</f>
        <v>0</v>
      </c>
      <c r="D134" s="3">
        <f>SUMIF(GSTR2A!E:E,'GSTR2A VS GLOBAL BOOKS'!A134,GSTR2A!Q:Q)</f>
        <v>0</v>
      </c>
      <c r="E134" s="3">
        <f t="shared" si="31"/>
        <v>848222.56</v>
      </c>
      <c r="F134" s="6"/>
      <c r="G134" s="3">
        <f>SUMIF('GLOBAL BOOKS'!D:D,'GSTR2A VS GLOBAL BOOKS'!A134,'GLOBAL BOOKS'!O:O)</f>
        <v>848220.83999999985</v>
      </c>
      <c r="H134" s="3">
        <f>SUMIF('GLOBAL BOOKS'!D:D,'GSTR2A VS GLOBAL BOOKS'!A134,'GLOBAL BOOKS'!M:M)</f>
        <v>0</v>
      </c>
      <c r="I134" s="3">
        <f>SUMIF('GLOBAL BOOKS'!D:D,'GSTR2A VS GLOBAL BOOKS'!A134,'GLOBAL BOOKS'!N:N)</f>
        <v>0</v>
      </c>
      <c r="J134" s="3">
        <f t="shared" si="32"/>
        <v>848220.83999999985</v>
      </c>
      <c r="K134" s="6"/>
      <c r="L134" s="3">
        <f t="shared" si="33"/>
        <v>1.720000000204891</v>
      </c>
      <c r="M134" s="3">
        <f t="shared" si="34"/>
        <v>0</v>
      </c>
      <c r="N134" s="3">
        <f t="shared" si="35"/>
        <v>0</v>
      </c>
      <c r="O134" s="3">
        <v>0</v>
      </c>
      <c r="P134" s="2" t="s">
        <v>7339</v>
      </c>
      <c r="Q134" s="2"/>
    </row>
    <row r="135" spans="1:17" x14ac:dyDescent="0.25">
      <c r="A135" s="2" t="s">
        <v>733</v>
      </c>
      <c r="B135" s="3">
        <f>SUMIF(GSTR2A!E:E,'GSTR2A VS GLOBAL BOOKS'!A135,GSTR2A!O:O)</f>
        <v>2220.12</v>
      </c>
      <c r="C135" s="3">
        <f>SUMIF(GSTR2A!E:E,'GSTR2A VS GLOBAL BOOKS'!A135,GSTR2A!P:P)</f>
        <v>0</v>
      </c>
      <c r="D135" s="3">
        <f>SUMIF(GSTR2A!E:E,'GSTR2A VS GLOBAL BOOKS'!A135,GSTR2A!Q:Q)</f>
        <v>0</v>
      </c>
      <c r="E135" s="3">
        <f t="shared" si="31"/>
        <v>2220.12</v>
      </c>
      <c r="F135" s="6"/>
      <c r="G135" s="3">
        <f>SUMIF('GLOBAL BOOKS'!D:D,'GSTR2A VS GLOBAL BOOKS'!A135,'GLOBAL BOOKS'!O:O)</f>
        <v>1794.6</v>
      </c>
      <c r="H135" s="3">
        <f>SUMIF('GLOBAL BOOKS'!D:D,'GSTR2A VS GLOBAL BOOKS'!A135,'GLOBAL BOOKS'!M:M)</f>
        <v>0</v>
      </c>
      <c r="I135" s="3">
        <f>SUMIF('GLOBAL BOOKS'!D:D,'GSTR2A VS GLOBAL BOOKS'!A135,'GLOBAL BOOKS'!N:N)</f>
        <v>0</v>
      </c>
      <c r="J135" s="3">
        <f t="shared" si="32"/>
        <v>1794.6</v>
      </c>
      <c r="K135" s="6"/>
      <c r="L135" s="3">
        <f t="shared" si="33"/>
        <v>425.52</v>
      </c>
      <c r="M135" s="3">
        <f t="shared" si="34"/>
        <v>0</v>
      </c>
      <c r="N135" s="3">
        <f t="shared" si="35"/>
        <v>0</v>
      </c>
      <c r="O135" s="3">
        <f t="shared" si="36"/>
        <v>425.52</v>
      </c>
      <c r="P135" s="2" t="str">
        <f t="shared" si="30"/>
        <v>EXCESS IN GSTR2A</v>
      </c>
      <c r="Q135" s="2"/>
    </row>
    <row r="136" spans="1:17" x14ac:dyDescent="0.25">
      <c r="A136" s="2" t="s">
        <v>738</v>
      </c>
      <c r="B136" s="3">
        <f>SUMIF(GSTR2A!E:E,'GSTR2A VS GLOBAL BOOKS'!A136,GSTR2A!O:O)</f>
        <v>0</v>
      </c>
      <c r="C136" s="3">
        <f>SUMIF(GSTR2A!E:E,'GSTR2A VS GLOBAL BOOKS'!A136,GSTR2A!P:P)</f>
        <v>3653.0099999999998</v>
      </c>
      <c r="D136" s="3">
        <f>SUMIF(GSTR2A!E:E,'GSTR2A VS GLOBAL BOOKS'!A136,GSTR2A!Q:Q)</f>
        <v>3653.0099999999998</v>
      </c>
      <c r="E136" s="3">
        <f t="shared" si="31"/>
        <v>7306.0199999999995</v>
      </c>
      <c r="F136" s="6"/>
      <c r="G136" s="3">
        <f>SUMIF('GLOBAL BOOKS'!D:D,'GSTR2A VS GLOBAL BOOKS'!A136,'GLOBAL BOOKS'!O:O)</f>
        <v>0</v>
      </c>
      <c r="H136" s="3">
        <f>SUMIF('GLOBAL BOOKS'!D:D,'GSTR2A VS GLOBAL BOOKS'!A136,'GLOBAL BOOKS'!M:M)</f>
        <v>0</v>
      </c>
      <c r="I136" s="3">
        <f>SUMIF('GLOBAL BOOKS'!D:D,'GSTR2A VS GLOBAL BOOKS'!A136,'GLOBAL BOOKS'!N:N)</f>
        <v>0</v>
      </c>
      <c r="J136" s="3">
        <f t="shared" si="32"/>
        <v>0</v>
      </c>
      <c r="K136" s="6"/>
      <c r="L136" s="3">
        <f t="shared" si="33"/>
        <v>0</v>
      </c>
      <c r="M136" s="3">
        <f t="shared" si="34"/>
        <v>3653.0099999999998</v>
      </c>
      <c r="N136" s="3">
        <f t="shared" si="35"/>
        <v>3653.0099999999998</v>
      </c>
      <c r="O136" s="3">
        <f t="shared" si="36"/>
        <v>7306.0199999999995</v>
      </c>
      <c r="P136" s="2" t="str">
        <f t="shared" si="30"/>
        <v>EXCESS IN GSTR2A</v>
      </c>
      <c r="Q136" s="2"/>
    </row>
    <row r="137" spans="1:17" x14ac:dyDescent="0.25">
      <c r="A137" s="2" t="s">
        <v>741</v>
      </c>
      <c r="B137" s="3">
        <f>SUMIF(GSTR2A!E:E,'GSTR2A VS GLOBAL BOOKS'!A137,GSTR2A!O:O)</f>
        <v>0</v>
      </c>
      <c r="C137" s="3">
        <f>SUMIF(GSTR2A!E:E,'GSTR2A VS GLOBAL BOOKS'!A137,GSTR2A!P:P)</f>
        <v>9161.5499999999993</v>
      </c>
      <c r="D137" s="3">
        <f>SUMIF(GSTR2A!E:E,'GSTR2A VS GLOBAL BOOKS'!A137,GSTR2A!Q:Q)</f>
        <v>9161.5499999999993</v>
      </c>
      <c r="E137" s="3">
        <f t="shared" si="31"/>
        <v>18323.099999999999</v>
      </c>
      <c r="F137" s="6"/>
      <c r="G137" s="3">
        <f>SUMIF('GLOBAL BOOKS'!D:D,'GSTR2A VS GLOBAL BOOKS'!A137,'GLOBAL BOOKS'!O:O)</f>
        <v>0</v>
      </c>
      <c r="H137" s="3">
        <f>SUMIF('GLOBAL BOOKS'!D:D,'GSTR2A VS GLOBAL BOOKS'!A137,'GLOBAL BOOKS'!M:M)</f>
        <v>8297.5499999999993</v>
      </c>
      <c r="I137" s="3">
        <f>SUMIF('GLOBAL BOOKS'!D:D,'GSTR2A VS GLOBAL BOOKS'!A137,'GLOBAL BOOKS'!N:N)</f>
        <v>8297.5499999999993</v>
      </c>
      <c r="J137" s="3">
        <f t="shared" si="32"/>
        <v>16595.099999999999</v>
      </c>
      <c r="K137" s="6"/>
      <c r="L137" s="3">
        <f t="shared" si="33"/>
        <v>0</v>
      </c>
      <c r="M137" s="3">
        <f t="shared" si="34"/>
        <v>864</v>
      </c>
      <c r="N137" s="3">
        <f t="shared" si="35"/>
        <v>864</v>
      </c>
      <c r="O137" s="3">
        <f t="shared" si="36"/>
        <v>1728</v>
      </c>
      <c r="P137" s="2" t="str">
        <f t="shared" si="30"/>
        <v>EXCESS IN GSTR2A</v>
      </c>
      <c r="Q137" s="2"/>
    </row>
    <row r="138" spans="1:17" x14ac:dyDescent="0.25">
      <c r="A138" s="2" t="s">
        <v>746</v>
      </c>
      <c r="B138" s="3">
        <f>SUMIF(GSTR2A!E:E,'GSTR2A VS GLOBAL BOOKS'!A138,GSTR2A!O:O)</f>
        <v>0</v>
      </c>
      <c r="C138" s="3">
        <f>SUMIF(GSTR2A!E:E,'GSTR2A VS GLOBAL BOOKS'!A138,GSTR2A!P:P)</f>
        <v>435.41999999999996</v>
      </c>
      <c r="D138" s="3">
        <f>SUMIF(GSTR2A!E:E,'GSTR2A VS GLOBAL BOOKS'!A138,GSTR2A!Q:Q)</f>
        <v>435.41999999999996</v>
      </c>
      <c r="E138" s="3">
        <f t="shared" si="31"/>
        <v>870.83999999999992</v>
      </c>
      <c r="F138" s="6"/>
      <c r="G138" s="3">
        <f>SUMIF('GLOBAL BOOKS'!D:D,'GSTR2A VS GLOBAL BOOKS'!A138,'GLOBAL BOOKS'!O:O)</f>
        <v>0</v>
      </c>
      <c r="H138" s="3">
        <f>SUMIF('GLOBAL BOOKS'!D:D,'GSTR2A VS GLOBAL BOOKS'!A138,'GLOBAL BOOKS'!M:M)</f>
        <v>435.41999999999996</v>
      </c>
      <c r="I138" s="3">
        <f>SUMIF('GLOBAL BOOKS'!D:D,'GSTR2A VS GLOBAL BOOKS'!A138,'GLOBAL BOOKS'!N:N)</f>
        <v>435.41999999999996</v>
      </c>
      <c r="J138" s="3">
        <f t="shared" si="32"/>
        <v>870.83999999999992</v>
      </c>
      <c r="K138" s="6"/>
      <c r="L138" s="3">
        <f t="shared" si="33"/>
        <v>0</v>
      </c>
      <c r="M138" s="3">
        <f t="shared" si="34"/>
        <v>0</v>
      </c>
      <c r="N138" s="3">
        <f t="shared" si="35"/>
        <v>0</v>
      </c>
      <c r="O138" s="3">
        <v>0</v>
      </c>
      <c r="P138" s="2" t="s">
        <v>7339</v>
      </c>
      <c r="Q138" s="2"/>
    </row>
    <row r="139" spans="1:17" x14ac:dyDescent="0.25">
      <c r="A139" s="2" t="s">
        <v>629</v>
      </c>
      <c r="B139" s="3">
        <f>SUMIF(GSTR2A!E:E,'GSTR2A VS GLOBAL BOOKS'!A139,GSTR2A!O:O)</f>
        <v>0</v>
      </c>
      <c r="C139" s="3">
        <f>SUMIF(GSTR2A!E:E,'GSTR2A VS GLOBAL BOOKS'!A139,GSTR2A!P:P)</f>
        <v>3923.75</v>
      </c>
      <c r="D139" s="3">
        <f>SUMIF(GSTR2A!E:E,'GSTR2A VS GLOBAL BOOKS'!A139,GSTR2A!Q:Q)</f>
        <v>3923.75</v>
      </c>
      <c r="E139" s="3">
        <f t="shared" si="31"/>
        <v>7847.5</v>
      </c>
      <c r="F139" s="6"/>
      <c r="G139" s="3">
        <f>SUMIF('GLOBAL BOOKS'!D:D,'GSTR2A VS GLOBAL BOOKS'!A139,'GLOBAL BOOKS'!O:O)</f>
        <v>0</v>
      </c>
      <c r="H139" s="3">
        <f>SUMIF('GLOBAL BOOKS'!D:D,'GSTR2A VS GLOBAL BOOKS'!A139,'GLOBAL BOOKS'!M:M)</f>
        <v>1587.75</v>
      </c>
      <c r="I139" s="3">
        <f>SUMIF('GLOBAL BOOKS'!D:D,'GSTR2A VS GLOBAL BOOKS'!A139,'GLOBAL BOOKS'!N:N)</f>
        <v>1587.75</v>
      </c>
      <c r="J139" s="3">
        <f t="shared" si="32"/>
        <v>3175.5</v>
      </c>
      <c r="K139" s="6"/>
      <c r="L139" s="3">
        <f t="shared" si="33"/>
        <v>0</v>
      </c>
      <c r="M139" s="3">
        <f t="shared" si="34"/>
        <v>2336</v>
      </c>
      <c r="N139" s="3">
        <f t="shared" si="35"/>
        <v>2336</v>
      </c>
      <c r="O139" s="3">
        <f t="shared" si="36"/>
        <v>4672</v>
      </c>
      <c r="P139" s="2" t="str">
        <f>IF(O139&gt;0,"EXCESS IN GSTR2A","SHORT IN GSTR2A")</f>
        <v>EXCESS IN GSTR2A</v>
      </c>
      <c r="Q139" s="2"/>
    </row>
    <row r="140" spans="1:17" x14ac:dyDescent="0.25">
      <c r="A140" s="2" t="s">
        <v>752</v>
      </c>
      <c r="B140" s="3">
        <f>SUMIF(GSTR2A!E:E,'GSTR2A VS GLOBAL BOOKS'!A140,GSTR2A!O:O)</f>
        <v>0</v>
      </c>
      <c r="C140" s="3">
        <f>SUMIF(GSTR2A!E:E,'GSTR2A VS GLOBAL BOOKS'!A140,GSTR2A!P:P)</f>
        <v>139.5</v>
      </c>
      <c r="D140" s="3">
        <f>SUMIF(GSTR2A!E:E,'GSTR2A VS GLOBAL BOOKS'!A140,GSTR2A!Q:Q)</f>
        <v>139.5</v>
      </c>
      <c r="E140" s="3">
        <f t="shared" si="31"/>
        <v>279</v>
      </c>
      <c r="F140" s="6"/>
      <c r="G140" s="3">
        <f>SUMIF('GLOBAL BOOKS'!D:D,'GSTR2A VS GLOBAL BOOKS'!A140,'GLOBAL BOOKS'!O:O)</f>
        <v>0</v>
      </c>
      <c r="H140" s="3">
        <f>SUMIF('GLOBAL BOOKS'!D:D,'GSTR2A VS GLOBAL BOOKS'!A140,'GLOBAL BOOKS'!M:M)</f>
        <v>139.5</v>
      </c>
      <c r="I140" s="3">
        <f>SUMIF('GLOBAL BOOKS'!D:D,'GSTR2A VS GLOBAL BOOKS'!A140,'GLOBAL BOOKS'!N:N)</f>
        <v>139.5</v>
      </c>
      <c r="J140" s="3">
        <f t="shared" si="32"/>
        <v>279</v>
      </c>
      <c r="K140" s="6"/>
      <c r="L140" s="3">
        <f t="shared" si="33"/>
        <v>0</v>
      </c>
      <c r="M140" s="3">
        <f t="shared" si="34"/>
        <v>0</v>
      </c>
      <c r="N140" s="3">
        <f t="shared" si="35"/>
        <v>0</v>
      </c>
      <c r="O140" s="3">
        <v>0</v>
      </c>
      <c r="P140" s="2" t="s">
        <v>7339</v>
      </c>
      <c r="Q140" s="2"/>
    </row>
    <row r="141" spans="1:17" x14ac:dyDescent="0.25">
      <c r="A141" s="2" t="s">
        <v>759</v>
      </c>
      <c r="B141" s="3">
        <f>SUMIF(GSTR2A!E:E,'GSTR2A VS GLOBAL BOOKS'!A141,GSTR2A!O:O)</f>
        <v>0</v>
      </c>
      <c r="C141" s="3">
        <f>SUMIF(GSTR2A!E:E,'GSTR2A VS GLOBAL BOOKS'!A141,GSTR2A!P:P)</f>
        <v>103.5</v>
      </c>
      <c r="D141" s="3">
        <f>SUMIF(GSTR2A!E:E,'GSTR2A VS GLOBAL BOOKS'!A141,GSTR2A!Q:Q)</f>
        <v>103.5</v>
      </c>
      <c r="E141" s="3">
        <f t="shared" si="31"/>
        <v>207</v>
      </c>
      <c r="F141" s="6"/>
      <c r="G141" s="3">
        <f>SUMIF('GLOBAL BOOKS'!D:D,'GSTR2A VS GLOBAL BOOKS'!A141,'GLOBAL BOOKS'!O:O)</f>
        <v>0</v>
      </c>
      <c r="H141" s="3">
        <f>SUMIF('GLOBAL BOOKS'!D:D,'GSTR2A VS GLOBAL BOOKS'!A141,'GLOBAL BOOKS'!M:M)</f>
        <v>103.5</v>
      </c>
      <c r="I141" s="3">
        <f>SUMIF('GLOBAL BOOKS'!D:D,'GSTR2A VS GLOBAL BOOKS'!A141,'GLOBAL BOOKS'!N:N)</f>
        <v>103.5</v>
      </c>
      <c r="J141" s="3">
        <f t="shared" si="32"/>
        <v>207</v>
      </c>
      <c r="K141" s="6"/>
      <c r="L141" s="3">
        <f t="shared" si="33"/>
        <v>0</v>
      </c>
      <c r="M141" s="3">
        <f t="shared" si="34"/>
        <v>0</v>
      </c>
      <c r="N141" s="3">
        <f t="shared" si="35"/>
        <v>0</v>
      </c>
      <c r="O141" s="3">
        <v>0</v>
      </c>
      <c r="P141" s="2" t="s">
        <v>7339</v>
      </c>
      <c r="Q141" s="2"/>
    </row>
    <row r="142" spans="1:17" x14ac:dyDescent="0.25">
      <c r="A142" s="2" t="s">
        <v>790</v>
      </c>
      <c r="B142" s="3">
        <f>SUMIF(GSTR2A!E:E,'GSTR2A VS GLOBAL BOOKS'!A142,GSTR2A!O:O)</f>
        <v>0</v>
      </c>
      <c r="C142" s="3">
        <f>SUMIF(GSTR2A!E:E,'GSTR2A VS GLOBAL BOOKS'!A142,GSTR2A!P:P)</f>
        <v>23170.5</v>
      </c>
      <c r="D142" s="3">
        <f>SUMIF(GSTR2A!E:E,'GSTR2A VS GLOBAL BOOKS'!A142,GSTR2A!Q:Q)</f>
        <v>23170.5</v>
      </c>
      <c r="E142" s="3">
        <f t="shared" si="31"/>
        <v>46341</v>
      </c>
      <c r="F142" s="6"/>
      <c r="G142" s="3">
        <f>SUMIF('GLOBAL BOOKS'!D:D,'GSTR2A VS GLOBAL BOOKS'!A142,'GLOBAL BOOKS'!O:O)</f>
        <v>0</v>
      </c>
      <c r="H142" s="3">
        <f>SUMIF('GLOBAL BOOKS'!D:D,'GSTR2A VS GLOBAL BOOKS'!A142,'GLOBAL BOOKS'!M:M)</f>
        <v>23170.5</v>
      </c>
      <c r="I142" s="3">
        <f>SUMIF('GLOBAL BOOKS'!D:D,'GSTR2A VS GLOBAL BOOKS'!A142,'GLOBAL BOOKS'!N:N)</f>
        <v>23170.5</v>
      </c>
      <c r="J142" s="3">
        <f t="shared" si="32"/>
        <v>46341</v>
      </c>
      <c r="K142" s="6"/>
      <c r="L142" s="3">
        <f t="shared" si="33"/>
        <v>0</v>
      </c>
      <c r="M142" s="3">
        <f t="shared" si="34"/>
        <v>0</v>
      </c>
      <c r="N142" s="3">
        <f t="shared" si="35"/>
        <v>0</v>
      </c>
      <c r="O142" s="3">
        <f t="shared" si="36"/>
        <v>0</v>
      </c>
      <c r="P142" s="2" t="s">
        <v>7339</v>
      </c>
      <c r="Q142" s="2"/>
    </row>
    <row r="143" spans="1:17" x14ac:dyDescent="0.25">
      <c r="A143" s="2" t="s">
        <v>795</v>
      </c>
      <c r="B143" s="3">
        <f>SUMIF(GSTR2A!E:E,'GSTR2A VS GLOBAL BOOKS'!A143,GSTR2A!O:O)</f>
        <v>0</v>
      </c>
      <c r="C143" s="3">
        <f>SUMIF(GSTR2A!E:E,'GSTR2A VS GLOBAL BOOKS'!A143,GSTR2A!P:P)</f>
        <v>8281.07</v>
      </c>
      <c r="D143" s="3">
        <f>SUMIF(GSTR2A!E:E,'GSTR2A VS GLOBAL BOOKS'!A143,GSTR2A!Q:Q)</f>
        <v>8281.07</v>
      </c>
      <c r="E143" s="3">
        <f t="shared" si="31"/>
        <v>16562.14</v>
      </c>
      <c r="F143" s="6"/>
      <c r="G143" s="3">
        <f>SUMIF('GLOBAL BOOKS'!D:D,'GSTR2A VS GLOBAL BOOKS'!A143,'GLOBAL BOOKS'!O:O)</f>
        <v>0</v>
      </c>
      <c r="H143" s="3">
        <f>SUMIF('GLOBAL BOOKS'!D:D,'GSTR2A VS GLOBAL BOOKS'!A143,'GLOBAL BOOKS'!M:M)</f>
        <v>9325.066499999999</v>
      </c>
      <c r="I143" s="3">
        <f>SUMIF('GLOBAL BOOKS'!D:D,'GSTR2A VS GLOBAL BOOKS'!A143,'GLOBAL BOOKS'!N:N)</f>
        <v>9325.066499999999</v>
      </c>
      <c r="J143" s="3">
        <f t="shared" si="32"/>
        <v>18650.132999999998</v>
      </c>
      <c r="K143" s="6"/>
      <c r="L143" s="3">
        <f t="shared" si="33"/>
        <v>0</v>
      </c>
      <c r="M143" s="3">
        <f t="shared" si="34"/>
        <v>-1043.9964999999993</v>
      </c>
      <c r="N143" s="3">
        <f t="shared" si="35"/>
        <v>-1043.9964999999993</v>
      </c>
      <c r="O143" s="3">
        <f t="shared" si="36"/>
        <v>-2087.9929999999986</v>
      </c>
      <c r="P143" s="2" t="str">
        <f t="shared" ref="P143:P148" si="37">IF(O143&gt;0,"EXCESS IN GSTR2A","SHORT IN GSTR2A")</f>
        <v>SHORT IN GSTR2A</v>
      </c>
      <c r="Q143" s="2"/>
    </row>
    <row r="144" spans="1:17" x14ac:dyDescent="0.25">
      <c r="A144" s="2" t="s">
        <v>632</v>
      </c>
      <c r="B144" s="3">
        <f>SUMIF(GSTR2A!E:E,'GSTR2A VS GLOBAL BOOKS'!A144,GSTR2A!O:O)</f>
        <v>1570.5</v>
      </c>
      <c r="C144" s="3">
        <f>SUMIF(GSTR2A!E:E,'GSTR2A VS GLOBAL BOOKS'!A144,GSTR2A!P:P)</f>
        <v>0</v>
      </c>
      <c r="D144" s="3">
        <f>SUMIF(GSTR2A!E:E,'GSTR2A VS GLOBAL BOOKS'!A144,GSTR2A!Q:Q)</f>
        <v>0</v>
      </c>
      <c r="E144" s="3">
        <f t="shared" si="31"/>
        <v>1570.5</v>
      </c>
      <c r="F144" s="6"/>
      <c r="G144" s="3">
        <f>SUMIF('GLOBAL BOOKS'!D:D,'GSTR2A VS GLOBAL BOOKS'!A144,'GLOBAL BOOKS'!O:O)</f>
        <v>1486.74</v>
      </c>
      <c r="H144" s="3">
        <f>SUMIF('GLOBAL BOOKS'!D:D,'GSTR2A VS GLOBAL BOOKS'!A144,'GLOBAL BOOKS'!M:M)</f>
        <v>0</v>
      </c>
      <c r="I144" s="3">
        <f>SUMIF('GLOBAL BOOKS'!D:D,'GSTR2A VS GLOBAL BOOKS'!A144,'GLOBAL BOOKS'!N:N)</f>
        <v>0</v>
      </c>
      <c r="J144" s="3">
        <f t="shared" si="32"/>
        <v>1486.74</v>
      </c>
      <c r="K144" s="6"/>
      <c r="L144" s="3">
        <f t="shared" si="33"/>
        <v>83.759999999999991</v>
      </c>
      <c r="M144" s="3">
        <f t="shared" si="34"/>
        <v>0</v>
      </c>
      <c r="N144" s="3">
        <f t="shared" si="35"/>
        <v>0</v>
      </c>
      <c r="O144" s="3">
        <f t="shared" si="36"/>
        <v>83.759999999999991</v>
      </c>
      <c r="P144" s="2" t="str">
        <f t="shared" si="37"/>
        <v>EXCESS IN GSTR2A</v>
      </c>
      <c r="Q144" s="2"/>
    </row>
    <row r="145" spans="1:17" x14ac:dyDescent="0.25">
      <c r="A145" s="2" t="s">
        <v>811</v>
      </c>
      <c r="B145" s="3">
        <f>SUMIF(GSTR2A!E:E,'GSTR2A VS GLOBAL BOOKS'!A145,GSTR2A!O:O)</f>
        <v>454500</v>
      </c>
      <c r="C145" s="3">
        <f>SUMIF(GSTR2A!E:E,'GSTR2A VS GLOBAL BOOKS'!A145,GSTR2A!P:P)</f>
        <v>0</v>
      </c>
      <c r="D145" s="3">
        <f>SUMIF(GSTR2A!E:E,'GSTR2A VS GLOBAL BOOKS'!A145,GSTR2A!Q:Q)</f>
        <v>0</v>
      </c>
      <c r="E145" s="3">
        <f t="shared" si="31"/>
        <v>454500</v>
      </c>
      <c r="F145" s="6"/>
      <c r="G145" s="3">
        <f>SUMIF('GLOBAL BOOKS'!D:D,'GSTR2A VS GLOBAL BOOKS'!A145,'GLOBAL BOOKS'!O:O)</f>
        <v>454500</v>
      </c>
      <c r="H145" s="3">
        <f>SUMIF('GLOBAL BOOKS'!D:D,'GSTR2A VS GLOBAL BOOKS'!A145,'GLOBAL BOOKS'!M:M)</f>
        <v>0</v>
      </c>
      <c r="I145" s="3">
        <f>SUMIF('GLOBAL BOOKS'!D:D,'GSTR2A VS GLOBAL BOOKS'!A145,'GLOBAL BOOKS'!N:N)</f>
        <v>0</v>
      </c>
      <c r="J145" s="3">
        <f t="shared" si="32"/>
        <v>454500</v>
      </c>
      <c r="K145" s="6"/>
      <c r="L145" s="3">
        <f t="shared" si="33"/>
        <v>0</v>
      </c>
      <c r="M145" s="3">
        <f t="shared" si="34"/>
        <v>0</v>
      </c>
      <c r="N145" s="3">
        <f t="shared" si="35"/>
        <v>0</v>
      </c>
      <c r="O145" s="3">
        <f t="shared" si="36"/>
        <v>0</v>
      </c>
      <c r="P145" s="2" t="s">
        <v>7339</v>
      </c>
      <c r="Q145" s="2"/>
    </row>
    <row r="146" spans="1:17" x14ac:dyDescent="0.25">
      <c r="A146" s="2" t="s">
        <v>638</v>
      </c>
      <c r="B146" s="3">
        <f>SUMIF(GSTR2A!E:E,'GSTR2A VS GLOBAL BOOKS'!A146,GSTR2A!O:O)</f>
        <v>93974.399999999994</v>
      </c>
      <c r="C146" s="3">
        <f>SUMIF(GSTR2A!E:E,'GSTR2A VS GLOBAL BOOKS'!A146,GSTR2A!P:P)</f>
        <v>0</v>
      </c>
      <c r="D146" s="3">
        <f>SUMIF(GSTR2A!E:E,'GSTR2A VS GLOBAL BOOKS'!A146,GSTR2A!Q:Q)</f>
        <v>0</v>
      </c>
      <c r="E146" s="3">
        <f t="shared" si="31"/>
        <v>93974.399999999994</v>
      </c>
      <c r="F146" s="6"/>
      <c r="G146" s="3">
        <f>SUMIF('GLOBAL BOOKS'!D:D,'GSTR2A VS GLOBAL BOOKS'!A146,'GLOBAL BOOKS'!O:O)</f>
        <v>90698.4</v>
      </c>
      <c r="H146" s="3">
        <f>SUMIF('GLOBAL BOOKS'!D:D,'GSTR2A VS GLOBAL BOOKS'!A146,'GLOBAL BOOKS'!M:M)</f>
        <v>0</v>
      </c>
      <c r="I146" s="3">
        <f>SUMIF('GLOBAL BOOKS'!D:D,'GSTR2A VS GLOBAL BOOKS'!A146,'GLOBAL BOOKS'!N:N)</f>
        <v>0</v>
      </c>
      <c r="J146" s="3">
        <f t="shared" si="32"/>
        <v>90698.4</v>
      </c>
      <c r="K146" s="6"/>
      <c r="L146" s="3">
        <f t="shared" si="33"/>
        <v>3276</v>
      </c>
      <c r="M146" s="3">
        <f t="shared" si="34"/>
        <v>0</v>
      </c>
      <c r="N146" s="3">
        <f t="shared" si="35"/>
        <v>0</v>
      </c>
      <c r="O146" s="3">
        <f t="shared" si="36"/>
        <v>3276</v>
      </c>
      <c r="P146" s="2" t="str">
        <f t="shared" si="37"/>
        <v>EXCESS IN GSTR2A</v>
      </c>
      <c r="Q146" s="2"/>
    </row>
    <row r="147" spans="1:17" x14ac:dyDescent="0.25">
      <c r="A147" s="2" t="s">
        <v>820</v>
      </c>
      <c r="B147" s="3">
        <f>SUMIF(GSTR2A!E:E,'GSTR2A VS GLOBAL BOOKS'!A147,GSTR2A!O:O)</f>
        <v>10771.26</v>
      </c>
      <c r="C147" s="3">
        <f>SUMIF(GSTR2A!E:E,'GSTR2A VS GLOBAL BOOKS'!A147,GSTR2A!P:P)</f>
        <v>0</v>
      </c>
      <c r="D147" s="3">
        <f>SUMIF(GSTR2A!E:E,'GSTR2A VS GLOBAL BOOKS'!A147,GSTR2A!Q:Q)</f>
        <v>0</v>
      </c>
      <c r="E147" s="3">
        <f t="shared" si="31"/>
        <v>10771.26</v>
      </c>
      <c r="F147" s="6"/>
      <c r="G147" s="3">
        <f>SUMIF('GLOBAL BOOKS'!D:D,'GSTR2A VS GLOBAL BOOKS'!A147,'GLOBAL BOOKS'!O:O)</f>
        <v>8223.3305999999993</v>
      </c>
      <c r="H147" s="3">
        <f>SUMIF('GLOBAL BOOKS'!D:D,'GSTR2A VS GLOBAL BOOKS'!A147,'GLOBAL BOOKS'!M:M)</f>
        <v>0</v>
      </c>
      <c r="I147" s="3">
        <f>SUMIF('GLOBAL BOOKS'!D:D,'GSTR2A VS GLOBAL BOOKS'!A147,'GLOBAL BOOKS'!N:N)</f>
        <v>0</v>
      </c>
      <c r="J147" s="3">
        <f t="shared" si="32"/>
        <v>8223.3305999999993</v>
      </c>
      <c r="K147" s="6"/>
      <c r="L147" s="3">
        <f t="shared" si="33"/>
        <v>2547.9294000000009</v>
      </c>
      <c r="M147" s="3">
        <f t="shared" si="34"/>
        <v>0</v>
      </c>
      <c r="N147" s="3">
        <f t="shared" si="35"/>
        <v>0</v>
      </c>
      <c r="O147" s="3">
        <f t="shared" si="36"/>
        <v>2547.9294000000009</v>
      </c>
      <c r="P147" s="2" t="str">
        <f t="shared" si="37"/>
        <v>EXCESS IN GSTR2A</v>
      </c>
      <c r="Q147" s="2"/>
    </row>
    <row r="148" spans="1:17" x14ac:dyDescent="0.25">
      <c r="A148" s="2" t="s">
        <v>642</v>
      </c>
      <c r="B148" s="3">
        <f>SUMIF(GSTR2A!E:E,'GSTR2A VS GLOBAL BOOKS'!A148,GSTR2A!O:O)</f>
        <v>0</v>
      </c>
      <c r="C148" s="3">
        <f>SUMIF(GSTR2A!E:E,'GSTR2A VS GLOBAL BOOKS'!A148,GSTR2A!P:P)</f>
        <v>23060.45</v>
      </c>
      <c r="D148" s="3">
        <f>SUMIF(GSTR2A!E:E,'GSTR2A VS GLOBAL BOOKS'!A148,GSTR2A!Q:Q)</f>
        <v>23060.45</v>
      </c>
      <c r="E148" s="3">
        <f t="shared" si="31"/>
        <v>46120.9</v>
      </c>
      <c r="F148" s="6"/>
      <c r="G148" s="3">
        <f>SUMIF('GLOBAL BOOKS'!D:D,'GSTR2A VS GLOBAL BOOKS'!A148,'GLOBAL BOOKS'!O:O)</f>
        <v>0</v>
      </c>
      <c r="H148" s="3">
        <f>SUMIF('GLOBAL BOOKS'!D:D,'GSTR2A VS GLOBAL BOOKS'!A148,'GLOBAL BOOKS'!M:M)</f>
        <v>18473.719499999999</v>
      </c>
      <c r="I148" s="3">
        <f>SUMIF('GLOBAL BOOKS'!D:D,'GSTR2A VS GLOBAL BOOKS'!A148,'GLOBAL BOOKS'!N:N)</f>
        <v>18473.719499999999</v>
      </c>
      <c r="J148" s="3">
        <f t="shared" si="32"/>
        <v>36947.438999999998</v>
      </c>
      <c r="K148" s="6"/>
      <c r="L148" s="3">
        <f t="shared" si="33"/>
        <v>0</v>
      </c>
      <c r="M148" s="3">
        <f t="shared" si="34"/>
        <v>4586.7305000000015</v>
      </c>
      <c r="N148" s="3">
        <f t="shared" si="35"/>
        <v>4586.7305000000015</v>
      </c>
      <c r="O148" s="3">
        <f t="shared" si="36"/>
        <v>9173.461000000003</v>
      </c>
      <c r="P148" s="2" t="str">
        <f t="shared" si="37"/>
        <v>EXCESS IN GSTR2A</v>
      </c>
      <c r="Q148" s="2"/>
    </row>
    <row r="149" spans="1:17" x14ac:dyDescent="0.25">
      <c r="A149" s="2" t="s">
        <v>829</v>
      </c>
      <c r="B149" s="3">
        <f>SUMIF(GSTR2A!E:E,'GSTR2A VS GLOBAL BOOKS'!A149,GSTR2A!O:O)</f>
        <v>0</v>
      </c>
      <c r="C149" s="3">
        <f>SUMIF(GSTR2A!E:E,'GSTR2A VS GLOBAL BOOKS'!A149,GSTR2A!P:P)</f>
        <v>378</v>
      </c>
      <c r="D149" s="3">
        <f>SUMIF(GSTR2A!E:E,'GSTR2A VS GLOBAL BOOKS'!A149,GSTR2A!Q:Q)</f>
        <v>378</v>
      </c>
      <c r="E149" s="3">
        <f t="shared" si="31"/>
        <v>756</v>
      </c>
      <c r="F149" s="6"/>
      <c r="G149" s="3">
        <f>SUMIF('GLOBAL BOOKS'!D:D,'GSTR2A VS GLOBAL BOOKS'!A149,'GLOBAL BOOKS'!O:O)</f>
        <v>0</v>
      </c>
      <c r="H149" s="3">
        <f>SUMIF('GLOBAL BOOKS'!D:D,'GSTR2A VS GLOBAL BOOKS'!A149,'GLOBAL BOOKS'!M:M)</f>
        <v>378</v>
      </c>
      <c r="I149" s="3">
        <f>SUMIF('GLOBAL BOOKS'!D:D,'GSTR2A VS GLOBAL BOOKS'!A149,'GLOBAL BOOKS'!N:N)</f>
        <v>378</v>
      </c>
      <c r="J149" s="3">
        <f t="shared" si="32"/>
        <v>756</v>
      </c>
      <c r="K149" s="6"/>
      <c r="L149" s="3">
        <f t="shared" si="33"/>
        <v>0</v>
      </c>
      <c r="M149" s="3">
        <f t="shared" si="34"/>
        <v>0</v>
      </c>
      <c r="N149" s="3">
        <f t="shared" si="35"/>
        <v>0</v>
      </c>
      <c r="O149" s="3">
        <v>0</v>
      </c>
      <c r="P149" s="2" t="s">
        <v>7339</v>
      </c>
      <c r="Q149" s="2"/>
    </row>
    <row r="150" spans="1:17" x14ac:dyDescent="0.25">
      <c r="A150" s="2" t="s">
        <v>644</v>
      </c>
      <c r="B150" s="3">
        <f>SUMIF(GSTR2A!E:E,'GSTR2A VS GLOBAL BOOKS'!A150,GSTR2A!O:O)</f>
        <v>0</v>
      </c>
      <c r="C150" s="3">
        <f>SUMIF(GSTR2A!E:E,'GSTR2A VS GLOBAL BOOKS'!A150,GSTR2A!P:P)</f>
        <v>4366</v>
      </c>
      <c r="D150" s="3">
        <f>SUMIF(GSTR2A!E:E,'GSTR2A VS GLOBAL BOOKS'!A150,GSTR2A!Q:Q)</f>
        <v>4366</v>
      </c>
      <c r="E150" s="3">
        <f t="shared" si="31"/>
        <v>8732</v>
      </c>
      <c r="F150" s="6"/>
      <c r="G150" s="3">
        <f>SUMIF('GLOBAL BOOKS'!D:D,'GSTR2A VS GLOBAL BOOKS'!A150,'GLOBAL BOOKS'!O:O)</f>
        <v>0</v>
      </c>
      <c r="H150" s="3">
        <f>SUMIF('GLOBAL BOOKS'!D:D,'GSTR2A VS GLOBAL BOOKS'!A150,'GLOBAL BOOKS'!M:M)</f>
        <v>3912.1</v>
      </c>
      <c r="I150" s="3">
        <f>SUMIF('GLOBAL BOOKS'!D:D,'GSTR2A VS GLOBAL BOOKS'!A150,'GLOBAL BOOKS'!N:N)</f>
        <v>3912.1</v>
      </c>
      <c r="J150" s="3">
        <f t="shared" si="32"/>
        <v>7824.2</v>
      </c>
      <c r="K150" s="6"/>
      <c r="L150" s="3">
        <f t="shared" si="33"/>
        <v>0</v>
      </c>
      <c r="M150" s="3">
        <f t="shared" si="34"/>
        <v>453.90000000000009</v>
      </c>
      <c r="N150" s="3">
        <f t="shared" si="35"/>
        <v>453.90000000000009</v>
      </c>
      <c r="O150" s="3">
        <f t="shared" si="36"/>
        <v>907.80000000000018</v>
      </c>
      <c r="P150" s="2" t="str">
        <f t="shared" ref="P150:P154" si="38">IF(O150&gt;0,"EXCESS IN GSTR2A","SHORT IN GSTR2A")</f>
        <v>EXCESS IN GSTR2A</v>
      </c>
      <c r="Q150" s="2"/>
    </row>
    <row r="151" spans="1:17" x14ac:dyDescent="0.25">
      <c r="A151" s="2" t="s">
        <v>647</v>
      </c>
      <c r="B151" s="3">
        <f>SUMIF(GSTR2A!E:E,'GSTR2A VS GLOBAL BOOKS'!A151,GSTR2A!O:O)</f>
        <v>0</v>
      </c>
      <c r="C151" s="3">
        <f>SUMIF(GSTR2A!E:E,'GSTR2A VS GLOBAL BOOKS'!A151,GSTR2A!P:P)</f>
        <v>80728.820000000007</v>
      </c>
      <c r="D151" s="3">
        <f>SUMIF(GSTR2A!E:E,'GSTR2A VS GLOBAL BOOKS'!A151,GSTR2A!Q:Q)</f>
        <v>80728.820000000007</v>
      </c>
      <c r="E151" s="3">
        <f t="shared" si="31"/>
        <v>161457.64000000001</v>
      </c>
      <c r="F151" s="6"/>
      <c r="G151" s="3">
        <f>SUMIF('GLOBAL BOOKS'!D:D,'GSTR2A VS GLOBAL BOOKS'!A151,'GLOBAL BOOKS'!O:O)</f>
        <v>0</v>
      </c>
      <c r="H151" s="3">
        <f>SUMIF('GLOBAL BOOKS'!D:D,'GSTR2A VS GLOBAL BOOKS'!A151,'GLOBAL BOOKS'!M:M)</f>
        <v>81997.671600000016</v>
      </c>
      <c r="I151" s="3">
        <f>SUMIF('GLOBAL BOOKS'!D:D,'GSTR2A VS GLOBAL BOOKS'!A151,'GLOBAL BOOKS'!N:N)</f>
        <v>81997.671600000016</v>
      </c>
      <c r="J151" s="3">
        <f t="shared" si="32"/>
        <v>163995.34320000003</v>
      </c>
      <c r="K151" s="6"/>
      <c r="L151" s="3">
        <f t="shared" si="33"/>
        <v>0</v>
      </c>
      <c r="M151" s="3">
        <f t="shared" si="34"/>
        <v>-1268.8516000000091</v>
      </c>
      <c r="N151" s="3">
        <f t="shared" si="35"/>
        <v>-1268.8516000000091</v>
      </c>
      <c r="O151" s="3">
        <f t="shared" si="36"/>
        <v>-2537.7032000000181</v>
      </c>
      <c r="P151" s="2" t="str">
        <f t="shared" si="38"/>
        <v>SHORT IN GSTR2A</v>
      </c>
      <c r="Q151" s="2"/>
    </row>
    <row r="152" spans="1:17" x14ac:dyDescent="0.25">
      <c r="A152" s="2" t="s">
        <v>837</v>
      </c>
      <c r="B152" s="3">
        <f>SUMIF(GSTR2A!E:E,'GSTR2A VS GLOBAL BOOKS'!A152,GSTR2A!O:O)</f>
        <v>0</v>
      </c>
      <c r="C152" s="3">
        <f>SUMIF(GSTR2A!E:E,'GSTR2A VS GLOBAL BOOKS'!A152,GSTR2A!P:P)</f>
        <v>7155</v>
      </c>
      <c r="D152" s="3">
        <f>SUMIF(GSTR2A!E:E,'GSTR2A VS GLOBAL BOOKS'!A152,GSTR2A!Q:Q)</f>
        <v>7155</v>
      </c>
      <c r="E152" s="3">
        <f t="shared" si="31"/>
        <v>14310</v>
      </c>
      <c r="F152" s="6"/>
      <c r="G152" s="3">
        <f>SUMIF('GLOBAL BOOKS'!D:D,'GSTR2A VS GLOBAL BOOKS'!A152,'GLOBAL BOOKS'!O:O)</f>
        <v>0</v>
      </c>
      <c r="H152" s="3">
        <f>SUMIF('GLOBAL BOOKS'!D:D,'GSTR2A VS GLOBAL BOOKS'!A152,'GLOBAL BOOKS'!M:M)</f>
        <v>7484.52</v>
      </c>
      <c r="I152" s="3">
        <f>SUMIF('GLOBAL BOOKS'!D:D,'GSTR2A VS GLOBAL BOOKS'!A152,'GLOBAL BOOKS'!N:N)</f>
        <v>7484.52</v>
      </c>
      <c r="J152" s="3">
        <f t="shared" si="32"/>
        <v>14969.04</v>
      </c>
      <c r="K152" s="6"/>
      <c r="L152" s="3">
        <f t="shared" si="33"/>
        <v>0</v>
      </c>
      <c r="M152" s="3">
        <f t="shared" si="34"/>
        <v>-329.52000000000044</v>
      </c>
      <c r="N152" s="3">
        <f t="shared" si="35"/>
        <v>-329.52000000000044</v>
      </c>
      <c r="O152" s="3">
        <f t="shared" si="36"/>
        <v>-659.04000000000087</v>
      </c>
      <c r="P152" s="2" t="str">
        <f t="shared" si="38"/>
        <v>SHORT IN GSTR2A</v>
      </c>
      <c r="Q152" s="2"/>
    </row>
    <row r="153" spans="1:17" x14ac:dyDescent="0.25">
      <c r="A153" s="2" t="s">
        <v>650</v>
      </c>
      <c r="B153" s="3">
        <f>SUMIF(GSTR2A!E:E,'GSTR2A VS GLOBAL BOOKS'!A153,GSTR2A!O:O)</f>
        <v>0</v>
      </c>
      <c r="C153" s="3">
        <f>SUMIF(GSTR2A!E:E,'GSTR2A VS GLOBAL BOOKS'!A153,GSTR2A!P:P)</f>
        <v>8284</v>
      </c>
      <c r="D153" s="3">
        <f>SUMIF(GSTR2A!E:E,'GSTR2A VS GLOBAL BOOKS'!A153,GSTR2A!Q:Q)</f>
        <v>8284</v>
      </c>
      <c r="E153" s="3">
        <f t="shared" si="31"/>
        <v>16568</v>
      </c>
      <c r="F153" s="6"/>
      <c r="G153" s="3">
        <f>SUMIF('GLOBAL BOOKS'!D:D,'GSTR2A VS GLOBAL BOOKS'!A153,'GLOBAL BOOKS'!O:O)</f>
        <v>0</v>
      </c>
      <c r="H153" s="3">
        <f>SUMIF('GLOBAL BOOKS'!D:D,'GSTR2A VS GLOBAL BOOKS'!A153,'GLOBAL BOOKS'!M:M)</f>
        <v>0</v>
      </c>
      <c r="I153" s="3">
        <f>SUMIF('GLOBAL BOOKS'!D:D,'GSTR2A VS GLOBAL BOOKS'!A153,'GLOBAL BOOKS'!N:N)</f>
        <v>0</v>
      </c>
      <c r="J153" s="3">
        <f t="shared" si="32"/>
        <v>0</v>
      </c>
      <c r="K153" s="6"/>
      <c r="L153" s="3">
        <f t="shared" si="33"/>
        <v>0</v>
      </c>
      <c r="M153" s="3">
        <f t="shared" si="34"/>
        <v>8284</v>
      </c>
      <c r="N153" s="3">
        <f t="shared" si="35"/>
        <v>8284</v>
      </c>
      <c r="O153" s="3">
        <f t="shared" si="36"/>
        <v>16568</v>
      </c>
      <c r="P153" s="2" t="str">
        <f t="shared" si="38"/>
        <v>EXCESS IN GSTR2A</v>
      </c>
      <c r="Q153" s="2"/>
    </row>
    <row r="154" spans="1:17" x14ac:dyDescent="0.25">
      <c r="A154" s="2" t="s">
        <v>652</v>
      </c>
      <c r="B154" s="3">
        <f>SUMIF(GSTR2A!E:E,'GSTR2A VS GLOBAL BOOKS'!A154,GSTR2A!O:O)</f>
        <v>0</v>
      </c>
      <c r="C154" s="3">
        <f>SUMIF(GSTR2A!E:E,'GSTR2A VS GLOBAL BOOKS'!A154,GSTR2A!P:P)</f>
        <v>216720</v>
      </c>
      <c r="D154" s="3">
        <f>SUMIF(GSTR2A!E:E,'GSTR2A VS GLOBAL BOOKS'!A154,GSTR2A!Q:Q)</f>
        <v>216720</v>
      </c>
      <c r="E154" s="3">
        <f t="shared" si="31"/>
        <v>433440</v>
      </c>
      <c r="F154" s="6"/>
      <c r="G154" s="3">
        <f>SUMIF('GLOBAL BOOKS'!D:D,'GSTR2A VS GLOBAL BOOKS'!A154,'GLOBAL BOOKS'!O:O)</f>
        <v>0</v>
      </c>
      <c r="H154" s="3">
        <f>SUMIF('GLOBAL BOOKS'!D:D,'GSTR2A VS GLOBAL BOOKS'!A154,'GLOBAL BOOKS'!M:M)</f>
        <v>216417.6</v>
      </c>
      <c r="I154" s="3">
        <f>SUMIF('GLOBAL BOOKS'!D:D,'GSTR2A VS GLOBAL BOOKS'!A154,'GLOBAL BOOKS'!N:N)</f>
        <v>216417.6</v>
      </c>
      <c r="J154" s="3">
        <f t="shared" si="32"/>
        <v>432835.2</v>
      </c>
      <c r="K154" s="6"/>
      <c r="L154" s="3">
        <f t="shared" si="33"/>
        <v>0</v>
      </c>
      <c r="M154" s="3">
        <f t="shared" si="34"/>
        <v>302.39999999999418</v>
      </c>
      <c r="N154" s="3">
        <f t="shared" si="35"/>
        <v>302.39999999999418</v>
      </c>
      <c r="O154" s="3">
        <f t="shared" si="36"/>
        <v>604.79999999998836</v>
      </c>
      <c r="P154" s="2" t="str">
        <f t="shared" si="38"/>
        <v>EXCESS IN GSTR2A</v>
      </c>
      <c r="Q154" s="2"/>
    </row>
    <row r="155" spans="1:17" x14ac:dyDescent="0.25">
      <c r="A155" s="2" t="s">
        <v>847</v>
      </c>
      <c r="B155" s="3">
        <f>SUMIF(GSTR2A!E:E,'GSTR2A VS GLOBAL BOOKS'!A155,GSTR2A!O:O)</f>
        <v>0</v>
      </c>
      <c r="C155" s="3">
        <f>SUMIF(GSTR2A!E:E,'GSTR2A VS GLOBAL BOOKS'!A155,GSTR2A!P:P)</f>
        <v>27398.07</v>
      </c>
      <c r="D155" s="3">
        <f>SUMIF(GSTR2A!E:E,'GSTR2A VS GLOBAL BOOKS'!A155,GSTR2A!Q:Q)</f>
        <v>27398.07</v>
      </c>
      <c r="E155" s="3">
        <f t="shared" si="31"/>
        <v>54796.14</v>
      </c>
      <c r="F155" s="6"/>
      <c r="G155" s="3">
        <f>SUMIF('GLOBAL BOOKS'!D:D,'GSTR2A VS GLOBAL BOOKS'!A155,'GLOBAL BOOKS'!O:O)</f>
        <v>0</v>
      </c>
      <c r="H155" s="3">
        <f>SUMIF('GLOBAL BOOKS'!D:D,'GSTR2A VS GLOBAL BOOKS'!A155,'GLOBAL BOOKS'!M:M)</f>
        <v>0</v>
      </c>
      <c r="I155" s="3">
        <f>SUMIF('GLOBAL BOOKS'!D:D,'GSTR2A VS GLOBAL BOOKS'!A155,'GLOBAL BOOKS'!N:N)</f>
        <v>0</v>
      </c>
      <c r="J155" s="3">
        <f t="shared" si="32"/>
        <v>0</v>
      </c>
      <c r="K155" s="6"/>
      <c r="L155" s="3">
        <f t="shared" si="33"/>
        <v>0</v>
      </c>
      <c r="M155" s="3">
        <f t="shared" si="34"/>
        <v>27398.07</v>
      </c>
      <c r="N155" s="3">
        <f t="shared" si="35"/>
        <v>27398.07</v>
      </c>
      <c r="O155" s="3">
        <v>0</v>
      </c>
      <c r="P155" s="2" t="s">
        <v>5815</v>
      </c>
      <c r="Q155" s="2" t="s">
        <v>6245</v>
      </c>
    </row>
    <row r="156" spans="1:17" x14ac:dyDescent="0.25">
      <c r="A156" s="2" t="s">
        <v>851</v>
      </c>
      <c r="B156" s="3">
        <f>SUMIF(GSTR2A!E:E,'GSTR2A VS GLOBAL BOOKS'!A156,GSTR2A!O:O)</f>
        <v>0</v>
      </c>
      <c r="C156" s="3">
        <f>SUMIF(GSTR2A!E:E,'GSTR2A VS GLOBAL BOOKS'!A156,GSTR2A!P:P)</f>
        <v>4518</v>
      </c>
      <c r="D156" s="3">
        <f>SUMIF(GSTR2A!E:E,'GSTR2A VS GLOBAL BOOKS'!A156,GSTR2A!Q:Q)</f>
        <v>4518</v>
      </c>
      <c r="E156" s="3">
        <f t="shared" si="31"/>
        <v>9036</v>
      </c>
      <c r="F156" s="6"/>
      <c r="G156" s="3">
        <f>SUMIF('GLOBAL BOOKS'!D:D,'GSTR2A VS GLOBAL BOOKS'!A156,'GLOBAL BOOKS'!O:O)</f>
        <v>0</v>
      </c>
      <c r="H156" s="3">
        <f>SUMIF('GLOBAL BOOKS'!D:D,'GSTR2A VS GLOBAL BOOKS'!A156,'GLOBAL BOOKS'!M:M)</f>
        <v>0</v>
      </c>
      <c r="I156" s="3">
        <f>SUMIF('GLOBAL BOOKS'!D:D,'GSTR2A VS GLOBAL BOOKS'!A156,'GLOBAL BOOKS'!N:N)</f>
        <v>0</v>
      </c>
      <c r="J156" s="3">
        <f t="shared" si="32"/>
        <v>0</v>
      </c>
      <c r="K156" s="6"/>
      <c r="L156" s="3">
        <f t="shared" si="33"/>
        <v>0</v>
      </c>
      <c r="M156" s="3">
        <f t="shared" si="34"/>
        <v>4518</v>
      </c>
      <c r="N156" s="3">
        <f t="shared" si="35"/>
        <v>4518</v>
      </c>
      <c r="O156" s="3">
        <v>0</v>
      </c>
      <c r="P156" s="2" t="s">
        <v>5815</v>
      </c>
      <c r="Q156" s="2" t="s">
        <v>5815</v>
      </c>
    </row>
    <row r="157" spans="1:17" x14ac:dyDescent="0.25">
      <c r="A157" s="2" t="s">
        <v>654</v>
      </c>
      <c r="B157" s="3">
        <f>SUMIF(GSTR2A!E:E,'GSTR2A VS GLOBAL BOOKS'!A157,GSTR2A!O:O)</f>
        <v>0</v>
      </c>
      <c r="C157" s="3">
        <f>SUMIF(GSTR2A!E:E,'GSTR2A VS GLOBAL BOOKS'!A157,GSTR2A!P:P)</f>
        <v>121429.63</v>
      </c>
      <c r="D157" s="3">
        <f>SUMIF(GSTR2A!E:E,'GSTR2A VS GLOBAL BOOKS'!A157,GSTR2A!Q:Q)</f>
        <v>121429.63</v>
      </c>
      <c r="E157" s="3">
        <f t="shared" si="31"/>
        <v>242859.26</v>
      </c>
      <c r="F157" s="6"/>
      <c r="G157" s="3">
        <f>SUMIF('GLOBAL BOOKS'!D:D,'GSTR2A VS GLOBAL BOOKS'!A157,'GLOBAL BOOKS'!O:O)</f>
        <v>0</v>
      </c>
      <c r="H157" s="3">
        <f>SUMIF('GLOBAL BOOKS'!D:D,'GSTR2A VS GLOBAL BOOKS'!A157,'GLOBAL BOOKS'!M:M)</f>
        <v>115108.05499999999</v>
      </c>
      <c r="I157" s="3">
        <f>SUMIF('GLOBAL BOOKS'!D:D,'GSTR2A VS GLOBAL BOOKS'!A157,'GLOBAL BOOKS'!N:N)</f>
        <v>115108.05499999999</v>
      </c>
      <c r="J157" s="3">
        <f t="shared" si="32"/>
        <v>230216.11</v>
      </c>
      <c r="K157" s="6"/>
      <c r="L157" s="3">
        <f t="shared" si="33"/>
        <v>0</v>
      </c>
      <c r="M157" s="3">
        <f t="shared" si="34"/>
        <v>6321.5750000000116</v>
      </c>
      <c r="N157" s="3">
        <f t="shared" si="35"/>
        <v>6321.5750000000116</v>
      </c>
      <c r="O157" s="3">
        <f t="shared" si="36"/>
        <v>12643.150000000023</v>
      </c>
      <c r="P157" s="2" t="str">
        <f t="shared" ref="P157:P160" si="39">IF(O157&gt;0,"EXCESS IN GSTR2A","SHORT IN GSTR2A")</f>
        <v>EXCESS IN GSTR2A</v>
      </c>
      <c r="Q157" s="2"/>
    </row>
    <row r="158" spans="1:17" x14ac:dyDescent="0.25">
      <c r="A158" s="2" t="s">
        <v>656</v>
      </c>
      <c r="B158" s="3">
        <f>SUMIF(GSTR2A!E:E,'GSTR2A VS GLOBAL BOOKS'!A158,GSTR2A!O:O)</f>
        <v>0</v>
      </c>
      <c r="C158" s="3">
        <f>SUMIF(GSTR2A!E:E,'GSTR2A VS GLOBAL BOOKS'!A158,GSTR2A!P:P)</f>
        <v>65226.33</v>
      </c>
      <c r="D158" s="3">
        <f>SUMIF(GSTR2A!E:E,'GSTR2A VS GLOBAL BOOKS'!A158,GSTR2A!Q:Q)</f>
        <v>65226.33</v>
      </c>
      <c r="E158" s="3">
        <f t="shared" si="31"/>
        <v>130452.66</v>
      </c>
      <c r="F158" s="6"/>
      <c r="G158" s="3">
        <f>SUMIF('GLOBAL BOOKS'!D:D,'GSTR2A VS GLOBAL BOOKS'!A158,'GLOBAL BOOKS'!O:O)</f>
        <v>0</v>
      </c>
      <c r="H158" s="3">
        <f>SUMIF('GLOBAL BOOKS'!D:D,'GSTR2A VS GLOBAL BOOKS'!A158,'GLOBAL BOOKS'!M:M)</f>
        <v>65142.090000000004</v>
      </c>
      <c r="I158" s="3">
        <f>SUMIF('GLOBAL BOOKS'!D:D,'GSTR2A VS GLOBAL BOOKS'!A158,'GLOBAL BOOKS'!N:N)</f>
        <v>65142.090000000004</v>
      </c>
      <c r="J158" s="3">
        <f t="shared" si="32"/>
        <v>130284.18000000001</v>
      </c>
      <c r="K158" s="6"/>
      <c r="L158" s="3">
        <f t="shared" si="33"/>
        <v>0</v>
      </c>
      <c r="M158" s="3">
        <f t="shared" si="34"/>
        <v>84.239999999997963</v>
      </c>
      <c r="N158" s="3">
        <f t="shared" si="35"/>
        <v>84.239999999997963</v>
      </c>
      <c r="O158" s="3">
        <f t="shared" si="36"/>
        <v>168.47999999999593</v>
      </c>
      <c r="P158" s="2" t="str">
        <f t="shared" si="39"/>
        <v>EXCESS IN GSTR2A</v>
      </c>
      <c r="Q158" s="2"/>
    </row>
    <row r="159" spans="1:17" x14ac:dyDescent="0.25">
      <c r="A159" s="2" t="s">
        <v>967</v>
      </c>
      <c r="B159" s="3">
        <f>SUMIF(GSTR2A!E:E,'GSTR2A VS GLOBAL BOOKS'!A159,GSTR2A!O:O)</f>
        <v>622.77</v>
      </c>
      <c r="C159" s="3">
        <f>SUMIF(GSTR2A!E:E,'GSTR2A VS GLOBAL BOOKS'!A159,GSTR2A!P:P)</f>
        <v>0</v>
      </c>
      <c r="D159" s="3">
        <f>SUMIF(GSTR2A!E:E,'GSTR2A VS GLOBAL BOOKS'!A159,GSTR2A!Q:Q)</f>
        <v>0</v>
      </c>
      <c r="E159" s="3">
        <f t="shared" si="31"/>
        <v>622.77</v>
      </c>
      <c r="F159" s="6"/>
      <c r="G159" s="3">
        <f>SUMIF('GLOBAL BOOKS'!D:D,'GSTR2A VS GLOBAL BOOKS'!A159,'GLOBAL BOOKS'!O:O)</f>
        <v>0</v>
      </c>
      <c r="H159" s="3">
        <f>SUMIF('GLOBAL BOOKS'!D:D,'GSTR2A VS GLOBAL BOOKS'!A159,'GLOBAL BOOKS'!M:M)</f>
        <v>0</v>
      </c>
      <c r="I159" s="3">
        <f>SUMIF('GLOBAL BOOKS'!D:D,'GSTR2A VS GLOBAL BOOKS'!A159,'GLOBAL BOOKS'!N:N)</f>
        <v>0</v>
      </c>
      <c r="J159" s="3">
        <f t="shared" si="32"/>
        <v>0</v>
      </c>
      <c r="K159" s="6"/>
      <c r="L159" s="3">
        <f t="shared" si="33"/>
        <v>622.77</v>
      </c>
      <c r="M159" s="3">
        <f t="shared" si="34"/>
        <v>0</v>
      </c>
      <c r="N159" s="3">
        <f t="shared" si="35"/>
        <v>0</v>
      </c>
      <c r="O159" s="3">
        <f t="shared" si="36"/>
        <v>622.77</v>
      </c>
      <c r="P159" s="2" t="str">
        <f t="shared" si="39"/>
        <v>EXCESS IN GSTR2A</v>
      </c>
      <c r="Q159" s="2"/>
    </row>
    <row r="160" spans="1:17" x14ac:dyDescent="0.25">
      <c r="A160" s="2" t="s">
        <v>971</v>
      </c>
      <c r="B160" s="3">
        <f>SUMIF(GSTR2A!E:E,'GSTR2A VS GLOBAL BOOKS'!A160,GSTR2A!O:O)</f>
        <v>49302</v>
      </c>
      <c r="C160" s="3">
        <f>SUMIF(GSTR2A!E:E,'GSTR2A VS GLOBAL BOOKS'!A160,GSTR2A!P:P)</f>
        <v>0</v>
      </c>
      <c r="D160" s="3">
        <f>SUMIF(GSTR2A!E:E,'GSTR2A VS GLOBAL BOOKS'!A160,GSTR2A!Q:Q)</f>
        <v>0</v>
      </c>
      <c r="E160" s="3">
        <f t="shared" si="31"/>
        <v>49302</v>
      </c>
      <c r="F160" s="6"/>
      <c r="G160" s="3">
        <f>SUMIF('GLOBAL BOOKS'!D:D,'GSTR2A VS GLOBAL BOOKS'!A160,'GLOBAL BOOKS'!O:O)</f>
        <v>25902</v>
      </c>
      <c r="H160" s="3">
        <f>SUMIF('GLOBAL BOOKS'!D:D,'GSTR2A VS GLOBAL BOOKS'!A160,'GLOBAL BOOKS'!M:M)</f>
        <v>0</v>
      </c>
      <c r="I160" s="3">
        <f>SUMIF('GLOBAL BOOKS'!D:D,'GSTR2A VS GLOBAL BOOKS'!A160,'GLOBAL BOOKS'!N:N)</f>
        <v>0</v>
      </c>
      <c r="J160" s="3">
        <f t="shared" si="32"/>
        <v>25902</v>
      </c>
      <c r="K160" s="6"/>
      <c r="L160" s="3">
        <f t="shared" si="33"/>
        <v>23400</v>
      </c>
      <c r="M160" s="3">
        <f t="shared" si="34"/>
        <v>0</v>
      </c>
      <c r="N160" s="3">
        <f t="shared" si="35"/>
        <v>0</v>
      </c>
      <c r="O160" s="3">
        <f t="shared" si="36"/>
        <v>23400</v>
      </c>
      <c r="P160" s="2" t="str">
        <f t="shared" si="39"/>
        <v>EXCESS IN GSTR2A</v>
      </c>
      <c r="Q160" s="2"/>
    </row>
    <row r="161" spans="1:17" x14ac:dyDescent="0.25">
      <c r="A161" s="2" t="s">
        <v>672</v>
      </c>
      <c r="B161" s="3">
        <f>SUMIF(GSTR2A!E:E,'GSTR2A VS GLOBAL BOOKS'!A161,GSTR2A!O:O)</f>
        <v>0</v>
      </c>
      <c r="C161" s="3">
        <f>SUMIF(GSTR2A!E:E,'GSTR2A VS GLOBAL BOOKS'!A161,GSTR2A!P:P)</f>
        <v>2655</v>
      </c>
      <c r="D161" s="3">
        <f>SUMIF(GSTR2A!E:E,'GSTR2A VS GLOBAL BOOKS'!A161,GSTR2A!Q:Q)</f>
        <v>2655</v>
      </c>
      <c r="E161" s="3">
        <f t="shared" si="31"/>
        <v>5310</v>
      </c>
      <c r="F161" s="6"/>
      <c r="G161" s="3">
        <f>SUMIF('GLOBAL BOOKS'!D:D,'GSTR2A VS GLOBAL BOOKS'!A161,'GLOBAL BOOKS'!O:O)</f>
        <v>0</v>
      </c>
      <c r="H161" s="3">
        <f>SUMIF('GLOBAL BOOKS'!D:D,'GSTR2A VS GLOBAL BOOKS'!A161,'GLOBAL BOOKS'!M:M)</f>
        <v>2655</v>
      </c>
      <c r="I161" s="3">
        <f>SUMIF('GLOBAL BOOKS'!D:D,'GSTR2A VS GLOBAL BOOKS'!A161,'GLOBAL BOOKS'!N:N)</f>
        <v>2655</v>
      </c>
      <c r="J161" s="3">
        <f t="shared" si="32"/>
        <v>5310</v>
      </c>
      <c r="K161" s="6"/>
      <c r="L161" s="3">
        <f t="shared" si="33"/>
        <v>0</v>
      </c>
      <c r="M161" s="3">
        <f t="shared" si="34"/>
        <v>0</v>
      </c>
      <c r="N161" s="3">
        <f t="shared" si="35"/>
        <v>0</v>
      </c>
      <c r="O161" s="3">
        <v>0</v>
      </c>
      <c r="P161" s="2" t="s">
        <v>7339</v>
      </c>
      <c r="Q161" s="2"/>
    </row>
    <row r="162" spans="1:17" x14ac:dyDescent="0.25">
      <c r="A162" s="2" t="s">
        <v>1005</v>
      </c>
      <c r="B162" s="3">
        <f>SUMIF(GSTR2A!E:E,'GSTR2A VS GLOBAL BOOKS'!A162,GSTR2A!O:O)</f>
        <v>0</v>
      </c>
      <c r="C162" s="3">
        <f>SUMIF(GSTR2A!E:E,'GSTR2A VS GLOBAL BOOKS'!A162,GSTR2A!P:P)</f>
        <v>13225.14</v>
      </c>
      <c r="D162" s="3">
        <f>SUMIF(GSTR2A!E:E,'GSTR2A VS GLOBAL BOOKS'!A162,GSTR2A!Q:Q)</f>
        <v>13225.14</v>
      </c>
      <c r="E162" s="3">
        <f t="shared" si="31"/>
        <v>26450.28</v>
      </c>
      <c r="F162" s="6"/>
      <c r="G162" s="3">
        <f>SUMIF('GLOBAL BOOKS'!D:D,'GSTR2A VS GLOBAL BOOKS'!A162,'GLOBAL BOOKS'!O:O)</f>
        <v>0</v>
      </c>
      <c r="H162" s="3">
        <f>SUMIF('GLOBAL BOOKS'!D:D,'GSTR2A VS GLOBAL BOOKS'!A162,'GLOBAL BOOKS'!M:M)</f>
        <v>13225.09</v>
      </c>
      <c r="I162" s="3">
        <f>SUMIF('GLOBAL BOOKS'!D:D,'GSTR2A VS GLOBAL BOOKS'!A162,'GLOBAL BOOKS'!N:N)</f>
        <v>13225.09</v>
      </c>
      <c r="J162" s="3">
        <f t="shared" si="32"/>
        <v>26450.18</v>
      </c>
      <c r="K162" s="6"/>
      <c r="L162" s="3">
        <f t="shared" si="33"/>
        <v>0</v>
      </c>
      <c r="M162" s="3">
        <f t="shared" si="34"/>
        <v>4.9999999999272404E-2</v>
      </c>
      <c r="N162" s="3">
        <f t="shared" si="35"/>
        <v>4.9999999999272404E-2</v>
      </c>
      <c r="O162" s="3">
        <v>0</v>
      </c>
      <c r="P162" s="2" t="s">
        <v>7339</v>
      </c>
      <c r="Q162" s="2"/>
    </row>
    <row r="163" spans="1:17" x14ac:dyDescent="0.25">
      <c r="A163" s="2" t="s">
        <v>1011</v>
      </c>
      <c r="B163" s="3">
        <f>SUMIF(GSTR2A!E:E,'GSTR2A VS GLOBAL BOOKS'!A163,GSTR2A!O:O)</f>
        <v>204</v>
      </c>
      <c r="C163" s="3">
        <f>SUMIF(GSTR2A!E:E,'GSTR2A VS GLOBAL BOOKS'!A163,GSTR2A!P:P)</f>
        <v>0</v>
      </c>
      <c r="D163" s="3">
        <f>SUMIF(GSTR2A!E:E,'GSTR2A VS GLOBAL BOOKS'!A163,GSTR2A!Q:Q)</f>
        <v>0</v>
      </c>
      <c r="E163" s="3">
        <f t="shared" si="31"/>
        <v>204</v>
      </c>
      <c r="F163" s="6"/>
      <c r="G163" s="3">
        <f>SUMIF('GLOBAL BOOKS'!D:D,'GSTR2A VS GLOBAL BOOKS'!A163,'GLOBAL BOOKS'!O:O)</f>
        <v>0</v>
      </c>
      <c r="H163" s="3">
        <f>SUMIF('GLOBAL BOOKS'!D:D,'GSTR2A VS GLOBAL BOOKS'!A163,'GLOBAL BOOKS'!M:M)</f>
        <v>0</v>
      </c>
      <c r="I163" s="3">
        <f>SUMIF('GLOBAL BOOKS'!D:D,'GSTR2A VS GLOBAL BOOKS'!A163,'GLOBAL BOOKS'!N:N)</f>
        <v>0</v>
      </c>
      <c r="J163" s="3">
        <f t="shared" si="32"/>
        <v>0</v>
      </c>
      <c r="K163" s="6"/>
      <c r="L163" s="3">
        <f t="shared" si="33"/>
        <v>204</v>
      </c>
      <c r="M163" s="3">
        <f t="shared" si="34"/>
        <v>0</v>
      </c>
      <c r="N163" s="3">
        <f t="shared" si="35"/>
        <v>0</v>
      </c>
      <c r="O163" s="3">
        <f t="shared" si="36"/>
        <v>204</v>
      </c>
      <c r="P163" s="2" t="str">
        <f t="shared" ref="P163:P164" si="40">IF(O163&gt;0,"EXCESS IN GSTR2A","SHORT IN GSTR2A")</f>
        <v>EXCESS IN GSTR2A</v>
      </c>
      <c r="Q163" s="2"/>
    </row>
    <row r="164" spans="1:17" x14ac:dyDescent="0.25">
      <c r="A164" s="2" t="s">
        <v>1014</v>
      </c>
      <c r="B164" s="3">
        <f>SUMIF(GSTR2A!E:E,'GSTR2A VS GLOBAL BOOKS'!A164,GSTR2A!O:O)</f>
        <v>8629.5</v>
      </c>
      <c r="C164" s="3">
        <f>SUMIF(GSTR2A!E:E,'GSTR2A VS GLOBAL BOOKS'!A164,GSTR2A!P:P)</f>
        <v>0</v>
      </c>
      <c r="D164" s="3">
        <f>SUMIF(GSTR2A!E:E,'GSTR2A VS GLOBAL BOOKS'!A164,GSTR2A!Q:Q)</f>
        <v>0</v>
      </c>
      <c r="E164" s="3">
        <f t="shared" si="31"/>
        <v>8629.5</v>
      </c>
      <c r="F164" s="6"/>
      <c r="G164" s="3">
        <f>SUMIF('GLOBAL BOOKS'!D:D,'GSTR2A VS GLOBAL BOOKS'!A164,'GLOBAL BOOKS'!O:O)</f>
        <v>2416.2600000000002</v>
      </c>
      <c r="H164" s="3">
        <f>SUMIF('GLOBAL BOOKS'!D:D,'GSTR2A VS GLOBAL BOOKS'!A164,'GLOBAL BOOKS'!M:M)</f>
        <v>0</v>
      </c>
      <c r="I164" s="3">
        <f>SUMIF('GLOBAL BOOKS'!D:D,'GSTR2A VS GLOBAL BOOKS'!A164,'GLOBAL BOOKS'!N:N)</f>
        <v>0</v>
      </c>
      <c r="J164" s="3">
        <f t="shared" si="32"/>
        <v>2416.2600000000002</v>
      </c>
      <c r="K164" s="6"/>
      <c r="L164" s="3">
        <f t="shared" si="33"/>
        <v>6213.24</v>
      </c>
      <c r="M164" s="3">
        <f t="shared" si="34"/>
        <v>0</v>
      </c>
      <c r="N164" s="3">
        <f t="shared" si="35"/>
        <v>0</v>
      </c>
      <c r="O164" s="3">
        <f t="shared" si="36"/>
        <v>6213.24</v>
      </c>
      <c r="P164" s="2" t="str">
        <f t="shared" si="40"/>
        <v>EXCESS IN GSTR2A</v>
      </c>
      <c r="Q164" s="2"/>
    </row>
    <row r="165" spans="1:17" x14ac:dyDescent="0.25">
      <c r="A165" s="2" t="s">
        <v>1019</v>
      </c>
      <c r="B165" s="3">
        <f>SUMIF(GSTR2A!E:E,'GSTR2A VS GLOBAL BOOKS'!A165,GSTR2A!O:O)</f>
        <v>314045.82000000007</v>
      </c>
      <c r="C165" s="3">
        <f>SUMIF(GSTR2A!E:E,'GSTR2A VS GLOBAL BOOKS'!A165,GSTR2A!P:P)</f>
        <v>0</v>
      </c>
      <c r="D165" s="3">
        <f>SUMIF(GSTR2A!E:E,'GSTR2A VS GLOBAL BOOKS'!A165,GSTR2A!Q:Q)</f>
        <v>0</v>
      </c>
      <c r="E165" s="3">
        <f t="shared" si="31"/>
        <v>314045.82000000007</v>
      </c>
      <c r="F165" s="6"/>
      <c r="G165" s="3">
        <f>SUMIF('GLOBAL BOOKS'!D:D,'GSTR2A VS GLOBAL BOOKS'!A165,'GLOBAL BOOKS'!O:O)</f>
        <v>314045.82000000007</v>
      </c>
      <c r="H165" s="3">
        <f>SUMIF('GLOBAL BOOKS'!D:D,'GSTR2A VS GLOBAL BOOKS'!A165,'GLOBAL BOOKS'!M:M)</f>
        <v>0</v>
      </c>
      <c r="I165" s="3">
        <f>SUMIF('GLOBAL BOOKS'!D:D,'GSTR2A VS GLOBAL BOOKS'!A165,'GLOBAL BOOKS'!N:N)</f>
        <v>0</v>
      </c>
      <c r="J165" s="3">
        <f t="shared" si="32"/>
        <v>314045.82000000007</v>
      </c>
      <c r="K165" s="6"/>
      <c r="L165" s="3">
        <f t="shared" si="33"/>
        <v>0</v>
      </c>
      <c r="M165" s="3">
        <f t="shared" si="34"/>
        <v>0</v>
      </c>
      <c r="N165" s="3">
        <f t="shared" si="35"/>
        <v>0</v>
      </c>
      <c r="O165" s="3">
        <f t="shared" si="36"/>
        <v>0</v>
      </c>
      <c r="P165" s="2" t="s">
        <v>7339</v>
      </c>
      <c r="Q165" s="2"/>
    </row>
    <row r="166" spans="1:17" x14ac:dyDescent="0.25">
      <c r="A166" s="2" t="s">
        <v>1025</v>
      </c>
      <c r="B166" s="3">
        <f>SUMIF(GSTR2A!E:E,'GSTR2A VS GLOBAL BOOKS'!A166,GSTR2A!O:O)</f>
        <v>0</v>
      </c>
      <c r="C166" s="3">
        <f>SUMIF(GSTR2A!E:E,'GSTR2A VS GLOBAL BOOKS'!A166,GSTR2A!P:P)</f>
        <v>1433.65</v>
      </c>
      <c r="D166" s="3">
        <f>SUMIF(GSTR2A!E:E,'GSTR2A VS GLOBAL BOOKS'!A166,GSTR2A!Q:Q)</f>
        <v>1433.65</v>
      </c>
      <c r="E166" s="3">
        <f t="shared" si="31"/>
        <v>2867.3</v>
      </c>
      <c r="F166" s="6"/>
      <c r="G166" s="3">
        <f>SUMIF('GLOBAL BOOKS'!D:D,'GSTR2A VS GLOBAL BOOKS'!A166,'GLOBAL BOOKS'!O:O)</f>
        <v>0</v>
      </c>
      <c r="H166" s="3">
        <f>SUMIF('GLOBAL BOOKS'!D:D,'GSTR2A VS GLOBAL BOOKS'!A166,'GLOBAL BOOKS'!M:M)</f>
        <v>1433.7</v>
      </c>
      <c r="I166" s="3">
        <f>SUMIF('GLOBAL BOOKS'!D:D,'GSTR2A VS GLOBAL BOOKS'!A166,'GLOBAL BOOKS'!N:N)</f>
        <v>1433.7</v>
      </c>
      <c r="J166" s="3">
        <f t="shared" si="32"/>
        <v>2867.4</v>
      </c>
      <c r="K166" s="6"/>
      <c r="L166" s="3">
        <f t="shared" si="33"/>
        <v>0</v>
      </c>
      <c r="M166" s="3">
        <f t="shared" si="34"/>
        <v>-4.9999999999954525E-2</v>
      </c>
      <c r="N166" s="3">
        <f t="shared" si="35"/>
        <v>-4.9999999999954525E-2</v>
      </c>
      <c r="O166" s="3">
        <v>0</v>
      </c>
      <c r="P166" s="2" t="s">
        <v>7339</v>
      </c>
      <c r="Q166" s="2"/>
    </row>
    <row r="167" spans="1:17" x14ac:dyDescent="0.25">
      <c r="A167" s="2" t="s">
        <v>1028</v>
      </c>
      <c r="B167" s="3">
        <f>SUMIF(GSTR2A!E:E,'GSTR2A VS GLOBAL BOOKS'!A167,GSTR2A!O:O)</f>
        <v>11376</v>
      </c>
      <c r="C167" s="3">
        <f>SUMIF(GSTR2A!E:E,'GSTR2A VS GLOBAL BOOKS'!A167,GSTR2A!P:P)</f>
        <v>0</v>
      </c>
      <c r="D167" s="3">
        <f>SUMIF(GSTR2A!E:E,'GSTR2A VS GLOBAL BOOKS'!A167,GSTR2A!Q:Q)</f>
        <v>0</v>
      </c>
      <c r="E167" s="3">
        <f t="shared" si="31"/>
        <v>11376</v>
      </c>
      <c r="F167" s="6"/>
      <c r="G167" s="3">
        <f>SUMIF('GLOBAL BOOKS'!D:D,'GSTR2A VS GLOBAL BOOKS'!A167,'GLOBAL BOOKS'!O:O)</f>
        <v>0</v>
      </c>
      <c r="H167" s="3">
        <f>SUMIF('GLOBAL BOOKS'!D:D,'GSTR2A VS GLOBAL BOOKS'!A167,'GLOBAL BOOKS'!M:M)</f>
        <v>0</v>
      </c>
      <c r="I167" s="3">
        <f>SUMIF('GLOBAL BOOKS'!D:D,'GSTR2A VS GLOBAL BOOKS'!A167,'GLOBAL BOOKS'!N:N)</f>
        <v>0</v>
      </c>
      <c r="J167" s="3">
        <f t="shared" si="32"/>
        <v>0</v>
      </c>
      <c r="K167" s="6"/>
      <c r="L167" s="3">
        <f t="shared" si="33"/>
        <v>11376</v>
      </c>
      <c r="M167" s="3">
        <f t="shared" si="34"/>
        <v>0</v>
      </c>
      <c r="N167" s="3">
        <f t="shared" si="35"/>
        <v>0</v>
      </c>
      <c r="O167" s="3">
        <f t="shared" si="36"/>
        <v>11376</v>
      </c>
      <c r="P167" s="2" t="s">
        <v>5815</v>
      </c>
      <c r="Q167" s="2" t="s">
        <v>5815</v>
      </c>
    </row>
    <row r="168" spans="1:17" x14ac:dyDescent="0.25">
      <c r="A168" s="2" t="s">
        <v>1032</v>
      </c>
      <c r="B168" s="3">
        <f>SUMIF(GSTR2A!E:E,'GSTR2A VS GLOBAL BOOKS'!A168,GSTR2A!O:O)</f>
        <v>0</v>
      </c>
      <c r="C168" s="3">
        <f>SUMIF(GSTR2A!E:E,'GSTR2A VS GLOBAL BOOKS'!A168,GSTR2A!P:P)</f>
        <v>18137.34</v>
      </c>
      <c r="D168" s="3">
        <f>SUMIF(GSTR2A!E:E,'GSTR2A VS GLOBAL BOOKS'!A168,GSTR2A!Q:Q)</f>
        <v>18137.34</v>
      </c>
      <c r="E168" s="3">
        <f t="shared" si="31"/>
        <v>36274.68</v>
      </c>
      <c r="F168" s="6"/>
      <c r="G168" s="3">
        <f>SUMIF('GLOBAL BOOKS'!D:D,'GSTR2A VS GLOBAL BOOKS'!A168,'GLOBAL BOOKS'!O:O)</f>
        <v>0</v>
      </c>
      <c r="H168" s="3">
        <f>SUMIF('GLOBAL BOOKS'!D:D,'GSTR2A VS GLOBAL BOOKS'!A168,'GLOBAL BOOKS'!M:M)</f>
        <v>0</v>
      </c>
      <c r="I168" s="3">
        <f>SUMIF('GLOBAL BOOKS'!D:D,'GSTR2A VS GLOBAL BOOKS'!A168,'GLOBAL BOOKS'!N:N)</f>
        <v>0</v>
      </c>
      <c r="J168" s="3">
        <f t="shared" si="32"/>
        <v>0</v>
      </c>
      <c r="K168" s="6"/>
      <c r="L168" s="3">
        <f t="shared" si="33"/>
        <v>0</v>
      </c>
      <c r="M168" s="3">
        <f t="shared" si="34"/>
        <v>18137.34</v>
      </c>
      <c r="N168" s="3">
        <f t="shared" si="35"/>
        <v>18137.34</v>
      </c>
      <c r="O168" s="3">
        <v>0</v>
      </c>
      <c r="P168" s="2" t="s">
        <v>5815</v>
      </c>
      <c r="Q168" s="2" t="s">
        <v>6245</v>
      </c>
    </row>
    <row r="169" spans="1:17" x14ac:dyDescent="0.25">
      <c r="A169" s="2" t="s">
        <v>1052</v>
      </c>
      <c r="B169" s="3">
        <f>SUMIF(GSTR2A!E:E,'GSTR2A VS GLOBAL BOOKS'!A169,GSTR2A!O:O)</f>
        <v>0</v>
      </c>
      <c r="C169" s="3">
        <f>SUMIF(GSTR2A!E:E,'GSTR2A VS GLOBAL BOOKS'!A169,GSTR2A!P:P)</f>
        <v>4697.1499999999996</v>
      </c>
      <c r="D169" s="3">
        <f>SUMIF(GSTR2A!E:E,'GSTR2A VS GLOBAL BOOKS'!A169,GSTR2A!Q:Q)</f>
        <v>4697.1499999999996</v>
      </c>
      <c r="E169" s="3">
        <f t="shared" si="31"/>
        <v>9394.2999999999993</v>
      </c>
      <c r="F169" s="6"/>
      <c r="G169" s="3">
        <f>SUMIF('GLOBAL BOOKS'!D:D,'GSTR2A VS GLOBAL BOOKS'!A169,'GLOBAL BOOKS'!O:O)</f>
        <v>0</v>
      </c>
      <c r="H169" s="3">
        <f>SUMIF('GLOBAL BOOKS'!D:D,'GSTR2A VS GLOBAL BOOKS'!A169,'GLOBAL BOOKS'!M:M)</f>
        <v>4697.1450000000004</v>
      </c>
      <c r="I169" s="3">
        <f>SUMIF('GLOBAL BOOKS'!D:D,'GSTR2A VS GLOBAL BOOKS'!A169,'GLOBAL BOOKS'!N:N)</f>
        <v>4697.1450000000004</v>
      </c>
      <c r="J169" s="3">
        <f t="shared" si="32"/>
        <v>9394.2900000000009</v>
      </c>
      <c r="K169" s="6"/>
      <c r="L169" s="3">
        <f t="shared" si="33"/>
        <v>0</v>
      </c>
      <c r="M169" s="3">
        <f t="shared" si="34"/>
        <v>4.9999999991996447E-3</v>
      </c>
      <c r="N169" s="3">
        <f t="shared" si="35"/>
        <v>4.9999999991996447E-3</v>
      </c>
      <c r="O169" s="3">
        <v>0</v>
      </c>
      <c r="P169" s="2" t="s">
        <v>7339</v>
      </c>
      <c r="Q169" s="2"/>
    </row>
    <row r="170" spans="1:17" x14ac:dyDescent="0.25">
      <c r="A170" s="2" t="s">
        <v>1069</v>
      </c>
      <c r="B170" s="3">
        <f>SUMIF(GSTR2A!E:E,'GSTR2A VS GLOBAL BOOKS'!A170,GSTR2A!O:O)</f>
        <v>0</v>
      </c>
      <c r="C170" s="3">
        <f>SUMIF(GSTR2A!E:E,'GSTR2A VS GLOBAL BOOKS'!A170,GSTR2A!P:P)</f>
        <v>10800</v>
      </c>
      <c r="D170" s="3">
        <f>SUMIF(GSTR2A!E:E,'GSTR2A VS GLOBAL BOOKS'!A170,GSTR2A!Q:Q)</f>
        <v>10800</v>
      </c>
      <c r="E170" s="3">
        <f t="shared" si="31"/>
        <v>21600</v>
      </c>
      <c r="F170" s="6"/>
      <c r="G170" s="3">
        <f>SUMIF('GLOBAL BOOKS'!D:D,'GSTR2A VS GLOBAL BOOKS'!A170,'GLOBAL BOOKS'!O:O)</f>
        <v>0</v>
      </c>
      <c r="H170" s="3">
        <f>SUMIF('GLOBAL BOOKS'!D:D,'GSTR2A VS GLOBAL BOOKS'!A170,'GLOBAL BOOKS'!M:M)</f>
        <v>10800</v>
      </c>
      <c r="I170" s="3">
        <f>SUMIF('GLOBAL BOOKS'!D:D,'GSTR2A VS GLOBAL BOOKS'!A170,'GLOBAL BOOKS'!N:N)</f>
        <v>10800</v>
      </c>
      <c r="J170" s="3">
        <f t="shared" si="32"/>
        <v>21600</v>
      </c>
      <c r="K170" s="6"/>
      <c r="L170" s="3">
        <f t="shared" si="33"/>
        <v>0</v>
      </c>
      <c r="M170" s="3">
        <f t="shared" si="34"/>
        <v>0</v>
      </c>
      <c r="N170" s="3">
        <f t="shared" si="35"/>
        <v>0</v>
      </c>
      <c r="O170" s="3">
        <v>0</v>
      </c>
      <c r="P170" s="2" t="s">
        <v>7339</v>
      </c>
      <c r="Q170" s="2"/>
    </row>
    <row r="171" spans="1:17" x14ac:dyDescent="0.25">
      <c r="A171" s="2" t="s">
        <v>1072</v>
      </c>
      <c r="B171" s="3">
        <f>SUMIF(GSTR2A!E:E,'GSTR2A VS GLOBAL BOOKS'!A171,GSTR2A!O:O)</f>
        <v>0</v>
      </c>
      <c r="C171" s="3">
        <f>SUMIF(GSTR2A!E:E,'GSTR2A VS GLOBAL BOOKS'!A171,GSTR2A!P:P)</f>
        <v>202.5</v>
      </c>
      <c r="D171" s="3">
        <f>SUMIF(GSTR2A!E:E,'GSTR2A VS GLOBAL BOOKS'!A171,GSTR2A!Q:Q)</f>
        <v>202.5</v>
      </c>
      <c r="E171" s="3">
        <f t="shared" si="31"/>
        <v>405</v>
      </c>
      <c r="F171" s="6"/>
      <c r="G171" s="3">
        <f>SUMIF('GLOBAL BOOKS'!D:D,'GSTR2A VS GLOBAL BOOKS'!A171,'GLOBAL BOOKS'!O:O)</f>
        <v>0</v>
      </c>
      <c r="H171" s="3">
        <f>SUMIF('GLOBAL BOOKS'!D:D,'GSTR2A VS GLOBAL BOOKS'!A171,'GLOBAL BOOKS'!M:M)</f>
        <v>202.5</v>
      </c>
      <c r="I171" s="3">
        <f>SUMIF('GLOBAL BOOKS'!D:D,'GSTR2A VS GLOBAL BOOKS'!A171,'GLOBAL BOOKS'!N:N)</f>
        <v>202.5</v>
      </c>
      <c r="J171" s="3">
        <f t="shared" si="32"/>
        <v>405</v>
      </c>
      <c r="K171" s="6"/>
      <c r="L171" s="3">
        <f t="shared" si="33"/>
        <v>0</v>
      </c>
      <c r="M171" s="3">
        <f t="shared" si="34"/>
        <v>0</v>
      </c>
      <c r="N171" s="3">
        <f t="shared" si="35"/>
        <v>0</v>
      </c>
      <c r="O171" s="3">
        <v>0</v>
      </c>
      <c r="P171" s="2" t="s">
        <v>7339</v>
      </c>
      <c r="Q171" s="2"/>
    </row>
    <row r="172" spans="1:17" x14ac:dyDescent="0.25">
      <c r="A172" s="2" t="s">
        <v>1078</v>
      </c>
      <c r="B172" s="3">
        <f>SUMIF(GSTR2A!E:E,'GSTR2A VS GLOBAL BOOKS'!A172,GSTR2A!O:O)</f>
        <v>8172</v>
      </c>
      <c r="C172" s="3">
        <f>SUMIF(GSTR2A!E:E,'GSTR2A VS GLOBAL BOOKS'!A172,GSTR2A!P:P)</f>
        <v>0</v>
      </c>
      <c r="D172" s="3">
        <f>SUMIF(GSTR2A!E:E,'GSTR2A VS GLOBAL BOOKS'!A172,GSTR2A!Q:Q)</f>
        <v>0</v>
      </c>
      <c r="E172" s="3">
        <f t="shared" si="31"/>
        <v>8172</v>
      </c>
      <c r="F172" s="6"/>
      <c r="G172" s="3">
        <f>SUMIF('GLOBAL BOOKS'!D:D,'GSTR2A VS GLOBAL BOOKS'!A172,'GLOBAL BOOKS'!O:O)</f>
        <v>8172</v>
      </c>
      <c r="H172" s="3">
        <f>SUMIF('GLOBAL BOOKS'!D:D,'GSTR2A VS GLOBAL BOOKS'!A172,'GLOBAL BOOKS'!M:M)</f>
        <v>0</v>
      </c>
      <c r="I172" s="3">
        <f>SUMIF('GLOBAL BOOKS'!D:D,'GSTR2A VS GLOBAL BOOKS'!A172,'GLOBAL BOOKS'!N:N)</f>
        <v>0</v>
      </c>
      <c r="J172" s="3">
        <f t="shared" si="32"/>
        <v>8172</v>
      </c>
      <c r="K172" s="6"/>
      <c r="L172" s="3">
        <f t="shared" si="33"/>
        <v>0</v>
      </c>
      <c r="M172" s="3">
        <f t="shared" si="34"/>
        <v>0</v>
      </c>
      <c r="N172" s="3">
        <f t="shared" si="35"/>
        <v>0</v>
      </c>
      <c r="O172" s="3">
        <v>0</v>
      </c>
      <c r="P172" s="2" t="s">
        <v>7339</v>
      </c>
      <c r="Q172" s="2"/>
    </row>
    <row r="173" spans="1:17" x14ac:dyDescent="0.25">
      <c r="A173" s="2" t="s">
        <v>684</v>
      </c>
      <c r="B173" s="3">
        <f>SUMIF(GSTR2A!E:E,'GSTR2A VS GLOBAL BOOKS'!A173,GSTR2A!O:O)</f>
        <v>0</v>
      </c>
      <c r="C173" s="3">
        <f>SUMIF(GSTR2A!E:E,'GSTR2A VS GLOBAL BOOKS'!A173,GSTR2A!P:P)</f>
        <v>16348.05</v>
      </c>
      <c r="D173" s="3">
        <f>SUMIF(GSTR2A!E:E,'GSTR2A VS GLOBAL BOOKS'!A173,GSTR2A!Q:Q)</f>
        <v>16348.05</v>
      </c>
      <c r="E173" s="3">
        <f t="shared" si="31"/>
        <v>32696.1</v>
      </c>
      <c r="F173" s="6"/>
      <c r="G173" s="3">
        <f>SUMIF('GLOBAL BOOKS'!D:D,'GSTR2A VS GLOBAL BOOKS'!A173,'GLOBAL BOOKS'!O:O)</f>
        <v>0</v>
      </c>
      <c r="H173" s="3">
        <f>SUMIF('GLOBAL BOOKS'!D:D,'GSTR2A VS GLOBAL BOOKS'!A173,'GLOBAL BOOKS'!M:M)</f>
        <v>16144.289999999999</v>
      </c>
      <c r="I173" s="3">
        <f>SUMIF('GLOBAL BOOKS'!D:D,'GSTR2A VS GLOBAL BOOKS'!A173,'GLOBAL BOOKS'!N:N)</f>
        <v>16144.289999999999</v>
      </c>
      <c r="J173" s="3">
        <f t="shared" si="32"/>
        <v>32288.579999999998</v>
      </c>
      <c r="K173" s="6"/>
      <c r="L173" s="3">
        <f t="shared" si="33"/>
        <v>0</v>
      </c>
      <c r="M173" s="3">
        <f t="shared" si="34"/>
        <v>203.76000000000022</v>
      </c>
      <c r="N173" s="3">
        <f t="shared" si="35"/>
        <v>203.76000000000022</v>
      </c>
      <c r="O173" s="3">
        <f t="shared" si="36"/>
        <v>407.52000000000044</v>
      </c>
      <c r="P173" s="2" t="str">
        <f>IF(O173&gt;0,"EXCESS IN GSTR2A","SHORT IN GSTR2A")</f>
        <v>EXCESS IN GSTR2A</v>
      </c>
      <c r="Q173" s="2"/>
    </row>
    <row r="174" spans="1:17" x14ac:dyDescent="0.25">
      <c r="A174" s="2" t="s">
        <v>686</v>
      </c>
      <c r="B174" s="3">
        <f>SUMIF(GSTR2A!E:E,'GSTR2A VS GLOBAL BOOKS'!A174,GSTR2A!O:O)</f>
        <v>0</v>
      </c>
      <c r="C174" s="3">
        <f>SUMIF(GSTR2A!E:E,'GSTR2A VS GLOBAL BOOKS'!A174,GSTR2A!P:P)</f>
        <v>145073.26</v>
      </c>
      <c r="D174" s="3">
        <f>SUMIF(GSTR2A!E:E,'GSTR2A VS GLOBAL BOOKS'!A174,GSTR2A!Q:Q)</f>
        <v>145073.26</v>
      </c>
      <c r="E174" s="3">
        <f t="shared" si="31"/>
        <v>290146.52</v>
      </c>
      <c r="F174" s="6"/>
      <c r="G174" s="3">
        <f>SUMIF('GLOBAL BOOKS'!D:D,'GSTR2A VS GLOBAL BOOKS'!A174,'GLOBAL BOOKS'!O:O)</f>
        <v>0</v>
      </c>
      <c r="H174" s="3">
        <f>SUMIF('GLOBAL BOOKS'!D:D,'GSTR2A VS GLOBAL BOOKS'!A174,'GLOBAL BOOKS'!M:M)</f>
        <v>145073.01879999999</v>
      </c>
      <c r="I174" s="3">
        <f>SUMIF('GLOBAL BOOKS'!D:D,'GSTR2A VS GLOBAL BOOKS'!A174,'GLOBAL BOOKS'!N:N)</f>
        <v>145073.01879999999</v>
      </c>
      <c r="J174" s="3">
        <f t="shared" si="32"/>
        <v>290146.03759999998</v>
      </c>
      <c r="K174" s="6"/>
      <c r="L174" s="3">
        <f t="shared" si="33"/>
        <v>0</v>
      </c>
      <c r="M174" s="3">
        <f t="shared" si="34"/>
        <v>0.24120000001857989</v>
      </c>
      <c r="N174" s="3">
        <f t="shared" si="35"/>
        <v>0.24120000001857989</v>
      </c>
      <c r="O174" s="3">
        <v>0</v>
      </c>
      <c r="P174" s="2" t="s">
        <v>7339</v>
      </c>
      <c r="Q174" s="2"/>
    </row>
    <row r="175" spans="1:17" x14ac:dyDescent="0.25">
      <c r="A175" s="2" t="s">
        <v>1104</v>
      </c>
      <c r="B175" s="3">
        <f>SUMIF(GSTR2A!E:E,'GSTR2A VS GLOBAL BOOKS'!A175,GSTR2A!O:O)</f>
        <v>0</v>
      </c>
      <c r="C175" s="3">
        <f>SUMIF(GSTR2A!E:E,'GSTR2A VS GLOBAL BOOKS'!A175,GSTR2A!P:P)</f>
        <v>89.25</v>
      </c>
      <c r="D175" s="3">
        <f>SUMIF(GSTR2A!E:E,'GSTR2A VS GLOBAL BOOKS'!A175,GSTR2A!Q:Q)</f>
        <v>89.25</v>
      </c>
      <c r="E175" s="3">
        <f t="shared" si="31"/>
        <v>178.5</v>
      </c>
      <c r="F175" s="6"/>
      <c r="G175" s="3">
        <f>SUMIF('GLOBAL BOOKS'!D:D,'GSTR2A VS GLOBAL BOOKS'!A175,'GLOBAL BOOKS'!O:O)</f>
        <v>0</v>
      </c>
      <c r="H175" s="3">
        <f>SUMIF('GLOBAL BOOKS'!D:D,'GSTR2A VS GLOBAL BOOKS'!A175,'GLOBAL BOOKS'!M:M)</f>
        <v>0</v>
      </c>
      <c r="I175" s="3">
        <f>SUMIF('GLOBAL BOOKS'!D:D,'GSTR2A VS GLOBAL BOOKS'!A175,'GLOBAL BOOKS'!N:N)</f>
        <v>0</v>
      </c>
      <c r="J175" s="3">
        <f t="shared" si="32"/>
        <v>0</v>
      </c>
      <c r="K175" s="6"/>
      <c r="L175" s="3">
        <f t="shared" si="33"/>
        <v>0</v>
      </c>
      <c r="M175" s="3">
        <f t="shared" si="34"/>
        <v>89.25</v>
      </c>
      <c r="N175" s="3">
        <f t="shared" si="35"/>
        <v>89.25</v>
      </c>
      <c r="O175" s="3">
        <f t="shared" si="36"/>
        <v>178.5</v>
      </c>
      <c r="P175" s="2" t="str">
        <f t="shared" ref="P175:P177" si="41">IF(O175&gt;0,"EXCESS IN GSTR2A","SHORT IN GSTR2A")</f>
        <v>EXCESS IN GSTR2A</v>
      </c>
      <c r="Q175" s="2"/>
    </row>
    <row r="176" spans="1:17" x14ac:dyDescent="0.25">
      <c r="A176" s="2" t="s">
        <v>1116</v>
      </c>
      <c r="B176" s="3">
        <f>SUMIF(GSTR2A!E:E,'GSTR2A VS GLOBAL BOOKS'!A176,GSTR2A!O:O)</f>
        <v>38115</v>
      </c>
      <c r="C176" s="3">
        <f>SUMIF(GSTR2A!E:E,'GSTR2A VS GLOBAL BOOKS'!A176,GSTR2A!P:P)</f>
        <v>0</v>
      </c>
      <c r="D176" s="3">
        <f>SUMIF(GSTR2A!E:E,'GSTR2A VS GLOBAL BOOKS'!A176,GSTR2A!Q:Q)</f>
        <v>0</v>
      </c>
      <c r="E176" s="3">
        <f t="shared" si="31"/>
        <v>38115</v>
      </c>
      <c r="F176" s="6"/>
      <c r="G176" s="3">
        <f>SUMIF('GLOBAL BOOKS'!D:D,'GSTR2A VS GLOBAL BOOKS'!A176,'GLOBAL BOOKS'!O:O)</f>
        <v>15309</v>
      </c>
      <c r="H176" s="3">
        <f>SUMIF('GLOBAL BOOKS'!D:D,'GSTR2A VS GLOBAL BOOKS'!A176,'GLOBAL BOOKS'!M:M)</f>
        <v>0</v>
      </c>
      <c r="I176" s="3">
        <f>SUMIF('GLOBAL BOOKS'!D:D,'GSTR2A VS GLOBAL BOOKS'!A176,'GLOBAL BOOKS'!N:N)</f>
        <v>0</v>
      </c>
      <c r="J176" s="3">
        <f t="shared" si="32"/>
        <v>15309</v>
      </c>
      <c r="K176" s="6"/>
      <c r="L176" s="3">
        <f t="shared" si="33"/>
        <v>22806</v>
      </c>
      <c r="M176" s="3">
        <f t="shared" si="34"/>
        <v>0</v>
      </c>
      <c r="N176" s="3">
        <f t="shared" si="35"/>
        <v>0</v>
      </c>
      <c r="O176" s="3">
        <f t="shared" si="36"/>
        <v>22806</v>
      </c>
      <c r="P176" s="2" t="str">
        <f t="shared" si="41"/>
        <v>EXCESS IN GSTR2A</v>
      </c>
      <c r="Q176" s="2"/>
    </row>
    <row r="177" spans="1:17" x14ac:dyDescent="0.25">
      <c r="A177" s="2" t="s">
        <v>1120</v>
      </c>
      <c r="B177" s="3">
        <f>SUMIF(GSTR2A!E:E,'GSTR2A VS GLOBAL BOOKS'!A177,GSTR2A!O:O)</f>
        <v>0</v>
      </c>
      <c r="C177" s="3">
        <f>SUMIF(GSTR2A!E:E,'GSTR2A VS GLOBAL BOOKS'!A177,GSTR2A!P:P)</f>
        <v>4351.25</v>
      </c>
      <c r="D177" s="3">
        <f>SUMIF(GSTR2A!E:E,'GSTR2A VS GLOBAL BOOKS'!A177,GSTR2A!Q:Q)</f>
        <v>4351.25</v>
      </c>
      <c r="E177" s="3">
        <f t="shared" si="31"/>
        <v>8702.5</v>
      </c>
      <c r="F177" s="6"/>
      <c r="G177" s="3">
        <f>SUMIF('GLOBAL BOOKS'!D:D,'GSTR2A VS GLOBAL BOOKS'!A177,'GLOBAL BOOKS'!O:O)</f>
        <v>0</v>
      </c>
      <c r="H177" s="3">
        <f>SUMIF('GLOBAL BOOKS'!D:D,'GSTR2A VS GLOBAL BOOKS'!A177,'GLOBAL BOOKS'!M:M)</f>
        <v>4477.5</v>
      </c>
      <c r="I177" s="3">
        <f>SUMIF('GLOBAL BOOKS'!D:D,'GSTR2A VS GLOBAL BOOKS'!A177,'GLOBAL BOOKS'!N:N)</f>
        <v>4477.5</v>
      </c>
      <c r="J177" s="3">
        <f t="shared" si="32"/>
        <v>8955</v>
      </c>
      <c r="K177" s="6"/>
      <c r="L177" s="3">
        <f t="shared" si="33"/>
        <v>0</v>
      </c>
      <c r="M177" s="3">
        <f t="shared" si="34"/>
        <v>-126.25</v>
      </c>
      <c r="N177" s="3">
        <f t="shared" si="35"/>
        <v>-126.25</v>
      </c>
      <c r="O177" s="3">
        <f t="shared" si="36"/>
        <v>-252.5</v>
      </c>
      <c r="P177" s="2" t="str">
        <f t="shared" si="41"/>
        <v>SHORT IN GSTR2A</v>
      </c>
      <c r="Q177" s="2"/>
    </row>
    <row r="178" spans="1:17" x14ac:dyDescent="0.25">
      <c r="A178" s="2" t="s">
        <v>1124</v>
      </c>
      <c r="B178" s="3">
        <f>SUMIF(GSTR2A!E:E,'GSTR2A VS GLOBAL BOOKS'!A178,GSTR2A!O:O)</f>
        <v>0</v>
      </c>
      <c r="C178" s="3">
        <f>SUMIF(GSTR2A!E:E,'GSTR2A VS GLOBAL BOOKS'!A178,GSTR2A!P:P)</f>
        <v>1304.24</v>
      </c>
      <c r="D178" s="3">
        <f>SUMIF(GSTR2A!E:E,'GSTR2A VS GLOBAL BOOKS'!A178,GSTR2A!Q:Q)</f>
        <v>1304.24</v>
      </c>
      <c r="E178" s="3">
        <f t="shared" si="31"/>
        <v>2608.48</v>
      </c>
      <c r="F178" s="6"/>
      <c r="G178" s="3">
        <f>SUMIF('GLOBAL BOOKS'!D:D,'GSTR2A VS GLOBAL BOOKS'!A178,'GLOBAL BOOKS'!O:O)</f>
        <v>0</v>
      </c>
      <c r="H178" s="3">
        <f>SUMIF('GLOBAL BOOKS'!D:D,'GSTR2A VS GLOBAL BOOKS'!A178,'GLOBAL BOOKS'!M:M)</f>
        <v>1304.28</v>
      </c>
      <c r="I178" s="3">
        <f>SUMIF('GLOBAL BOOKS'!D:D,'GSTR2A VS GLOBAL BOOKS'!A178,'GLOBAL BOOKS'!N:N)</f>
        <v>1304.28</v>
      </c>
      <c r="J178" s="3">
        <f t="shared" si="32"/>
        <v>2608.56</v>
      </c>
      <c r="K178" s="6"/>
      <c r="L178" s="3">
        <f t="shared" si="33"/>
        <v>0</v>
      </c>
      <c r="M178" s="3">
        <f t="shared" si="34"/>
        <v>-3.999999999996362E-2</v>
      </c>
      <c r="N178" s="3">
        <f t="shared" si="35"/>
        <v>-3.999999999996362E-2</v>
      </c>
      <c r="O178" s="3">
        <v>0</v>
      </c>
      <c r="P178" s="2" t="s">
        <v>7339</v>
      </c>
      <c r="Q178" s="2"/>
    </row>
    <row r="179" spans="1:17" x14ac:dyDescent="0.25">
      <c r="A179" s="2" t="s">
        <v>1127</v>
      </c>
      <c r="B179" s="3">
        <f>SUMIF(GSTR2A!E:E,'GSTR2A VS GLOBAL BOOKS'!A179,GSTR2A!O:O)</f>
        <v>0</v>
      </c>
      <c r="C179" s="3">
        <f>SUMIF(GSTR2A!E:E,'GSTR2A VS GLOBAL BOOKS'!A179,GSTR2A!P:P)</f>
        <v>0</v>
      </c>
      <c r="D179" s="3">
        <f>SUMIF(GSTR2A!E:E,'GSTR2A VS GLOBAL BOOKS'!A179,GSTR2A!Q:Q)</f>
        <v>0</v>
      </c>
      <c r="E179" s="3">
        <f t="shared" si="31"/>
        <v>0</v>
      </c>
      <c r="F179" s="6"/>
      <c r="G179" s="3">
        <f>SUMIF('GLOBAL BOOKS'!D:D,'GSTR2A VS GLOBAL BOOKS'!A179,'GLOBAL BOOKS'!O:O)</f>
        <v>0</v>
      </c>
      <c r="H179" s="3">
        <f>SUMIF('GLOBAL BOOKS'!D:D,'GSTR2A VS GLOBAL BOOKS'!A179,'GLOBAL BOOKS'!M:M)</f>
        <v>0</v>
      </c>
      <c r="I179" s="3">
        <f>SUMIF('GLOBAL BOOKS'!D:D,'GSTR2A VS GLOBAL BOOKS'!A179,'GLOBAL BOOKS'!N:N)</f>
        <v>0</v>
      </c>
      <c r="J179" s="3">
        <f t="shared" si="32"/>
        <v>0</v>
      </c>
      <c r="K179" s="6"/>
      <c r="L179" s="3">
        <f t="shared" si="33"/>
        <v>0</v>
      </c>
      <c r="M179" s="3">
        <f t="shared" si="34"/>
        <v>0</v>
      </c>
      <c r="N179" s="3">
        <f t="shared" si="35"/>
        <v>0</v>
      </c>
      <c r="O179" s="3">
        <v>0</v>
      </c>
      <c r="P179" s="2" t="s">
        <v>7339</v>
      </c>
      <c r="Q179" s="2"/>
    </row>
    <row r="180" spans="1:17" x14ac:dyDescent="0.25">
      <c r="A180" s="2" t="s">
        <v>1140</v>
      </c>
      <c r="B180" s="3">
        <f>SUMIF(GSTR2A!E:E,'GSTR2A VS GLOBAL BOOKS'!A180,GSTR2A!O:O)</f>
        <v>0</v>
      </c>
      <c r="C180" s="3">
        <f>SUMIF(GSTR2A!E:E,'GSTR2A VS GLOBAL BOOKS'!A180,GSTR2A!P:P)</f>
        <v>6688.2</v>
      </c>
      <c r="D180" s="3">
        <f>SUMIF(GSTR2A!E:E,'GSTR2A VS GLOBAL BOOKS'!A180,GSTR2A!Q:Q)</f>
        <v>6688.2</v>
      </c>
      <c r="E180" s="3">
        <f t="shared" si="31"/>
        <v>13376.4</v>
      </c>
      <c r="F180" s="6"/>
      <c r="G180" s="3">
        <f>SUMIF('GLOBAL BOOKS'!D:D,'GSTR2A VS GLOBAL BOOKS'!A180,'GLOBAL BOOKS'!O:O)</f>
        <v>0</v>
      </c>
      <c r="H180" s="3">
        <f>SUMIF('GLOBAL BOOKS'!D:D,'GSTR2A VS GLOBAL BOOKS'!A180,'GLOBAL BOOKS'!M:M)</f>
        <v>6688.1905999999999</v>
      </c>
      <c r="I180" s="3">
        <f>SUMIF('GLOBAL BOOKS'!D:D,'GSTR2A VS GLOBAL BOOKS'!A180,'GLOBAL BOOKS'!N:N)</f>
        <v>6688.1905999999999</v>
      </c>
      <c r="J180" s="3">
        <f t="shared" si="32"/>
        <v>13376.3812</v>
      </c>
      <c r="K180" s="6"/>
      <c r="L180" s="3">
        <f t="shared" si="33"/>
        <v>0</v>
      </c>
      <c r="M180" s="3">
        <f t="shared" si="34"/>
        <v>9.3999999999141437E-3</v>
      </c>
      <c r="N180" s="3">
        <f t="shared" si="35"/>
        <v>9.3999999999141437E-3</v>
      </c>
      <c r="O180" s="3">
        <v>0</v>
      </c>
      <c r="P180" s="2" t="s">
        <v>7339</v>
      </c>
      <c r="Q180" s="2"/>
    </row>
    <row r="181" spans="1:17" x14ac:dyDescent="0.25">
      <c r="A181" s="2" t="s">
        <v>1155</v>
      </c>
      <c r="B181" s="3">
        <f>SUMIF(GSTR2A!E:E,'GSTR2A VS GLOBAL BOOKS'!A181,GSTR2A!O:O)</f>
        <v>10584</v>
      </c>
      <c r="C181" s="3">
        <f>SUMIF(GSTR2A!E:E,'GSTR2A VS GLOBAL BOOKS'!A181,GSTR2A!P:P)</f>
        <v>0</v>
      </c>
      <c r="D181" s="3">
        <f>SUMIF(GSTR2A!E:E,'GSTR2A VS GLOBAL BOOKS'!A181,GSTR2A!Q:Q)</f>
        <v>0</v>
      </c>
      <c r="E181" s="3">
        <f t="shared" si="31"/>
        <v>10584</v>
      </c>
      <c r="F181" s="6"/>
      <c r="G181" s="3">
        <f>SUMIF('GLOBAL BOOKS'!D:D,'GSTR2A VS GLOBAL BOOKS'!A181,'GLOBAL BOOKS'!O:O)</f>
        <v>0</v>
      </c>
      <c r="H181" s="3">
        <f>SUMIF('GLOBAL BOOKS'!D:D,'GSTR2A VS GLOBAL BOOKS'!A181,'GLOBAL BOOKS'!M:M)</f>
        <v>0</v>
      </c>
      <c r="I181" s="3">
        <f>SUMIF('GLOBAL BOOKS'!D:D,'GSTR2A VS GLOBAL BOOKS'!A181,'GLOBAL BOOKS'!N:N)</f>
        <v>0</v>
      </c>
      <c r="J181" s="3">
        <f t="shared" si="32"/>
        <v>0</v>
      </c>
      <c r="K181" s="6"/>
      <c r="L181" s="3">
        <f t="shared" si="33"/>
        <v>10584</v>
      </c>
      <c r="M181" s="3">
        <f t="shared" si="34"/>
        <v>0</v>
      </c>
      <c r="N181" s="3">
        <f t="shared" si="35"/>
        <v>0</v>
      </c>
      <c r="O181" s="3">
        <f t="shared" si="36"/>
        <v>10584</v>
      </c>
      <c r="P181" s="2" t="s">
        <v>5815</v>
      </c>
      <c r="Q181" s="2" t="s">
        <v>5815</v>
      </c>
    </row>
    <row r="182" spans="1:17" x14ac:dyDescent="0.25">
      <c r="A182" s="2" t="s">
        <v>1160</v>
      </c>
      <c r="B182" s="3">
        <f>SUMIF(GSTR2A!E:E,'GSTR2A VS GLOBAL BOOKS'!A182,GSTR2A!O:O)</f>
        <v>4774.92</v>
      </c>
      <c r="C182" s="3">
        <f>SUMIF(GSTR2A!E:E,'GSTR2A VS GLOBAL BOOKS'!A182,GSTR2A!P:P)</f>
        <v>0</v>
      </c>
      <c r="D182" s="3">
        <f>SUMIF(GSTR2A!E:E,'GSTR2A VS GLOBAL BOOKS'!A182,GSTR2A!Q:Q)</f>
        <v>0</v>
      </c>
      <c r="E182" s="3">
        <f t="shared" si="31"/>
        <v>4774.92</v>
      </c>
      <c r="F182" s="6"/>
      <c r="G182" s="3">
        <f>SUMIF('GLOBAL BOOKS'!D:D,'GSTR2A VS GLOBAL BOOKS'!A182,'GLOBAL BOOKS'!O:O)</f>
        <v>4520.2485120000001</v>
      </c>
      <c r="H182" s="3">
        <f>SUMIF('GLOBAL BOOKS'!D:D,'GSTR2A VS GLOBAL BOOKS'!A182,'GLOBAL BOOKS'!M:M)</f>
        <v>0</v>
      </c>
      <c r="I182" s="3">
        <f>SUMIF('GLOBAL BOOKS'!D:D,'GSTR2A VS GLOBAL BOOKS'!A182,'GLOBAL BOOKS'!N:N)</f>
        <v>0</v>
      </c>
      <c r="J182" s="3">
        <f t="shared" si="32"/>
        <v>4520.2485120000001</v>
      </c>
      <c r="K182" s="6"/>
      <c r="L182" s="3">
        <f t="shared" si="33"/>
        <v>254.67148799999995</v>
      </c>
      <c r="M182" s="3">
        <f t="shared" si="34"/>
        <v>0</v>
      </c>
      <c r="N182" s="3">
        <f t="shared" si="35"/>
        <v>0</v>
      </c>
      <c r="O182" s="3">
        <f t="shared" si="36"/>
        <v>254.67148799999995</v>
      </c>
      <c r="P182" s="2" t="str">
        <f t="shared" ref="P182:P183" si="42">IF(O182&gt;0,"EXCESS IN GSTR2A","SHORT IN GSTR2A")</f>
        <v>EXCESS IN GSTR2A</v>
      </c>
      <c r="Q182" s="2"/>
    </row>
    <row r="183" spans="1:17" x14ac:dyDescent="0.25">
      <c r="A183" s="2" t="s">
        <v>1167</v>
      </c>
      <c r="B183" s="3">
        <f>SUMIF(GSTR2A!E:E,'GSTR2A VS GLOBAL BOOKS'!A183,GSTR2A!O:O)</f>
        <v>23489.360000000001</v>
      </c>
      <c r="C183" s="3">
        <f>SUMIF(GSTR2A!E:E,'GSTR2A VS GLOBAL BOOKS'!A183,GSTR2A!P:P)</f>
        <v>0</v>
      </c>
      <c r="D183" s="3">
        <f>SUMIF(GSTR2A!E:E,'GSTR2A VS GLOBAL BOOKS'!A183,GSTR2A!Q:Q)</f>
        <v>0</v>
      </c>
      <c r="E183" s="3">
        <f t="shared" si="31"/>
        <v>23489.360000000001</v>
      </c>
      <c r="F183" s="6"/>
      <c r="G183" s="3">
        <f>SUMIF('GLOBAL BOOKS'!D:D,'GSTR2A VS GLOBAL BOOKS'!A183,'GLOBAL BOOKS'!O:O)</f>
        <v>0</v>
      </c>
      <c r="H183" s="3">
        <f>SUMIF('GLOBAL BOOKS'!D:D,'GSTR2A VS GLOBAL BOOKS'!A183,'GLOBAL BOOKS'!M:M)</f>
        <v>0</v>
      </c>
      <c r="I183" s="3">
        <f>SUMIF('GLOBAL BOOKS'!D:D,'GSTR2A VS GLOBAL BOOKS'!A183,'GLOBAL BOOKS'!N:N)</f>
        <v>0</v>
      </c>
      <c r="J183" s="3">
        <f t="shared" si="32"/>
        <v>0</v>
      </c>
      <c r="K183" s="6"/>
      <c r="L183" s="3">
        <f t="shared" si="33"/>
        <v>23489.360000000001</v>
      </c>
      <c r="M183" s="3">
        <f t="shared" si="34"/>
        <v>0</v>
      </c>
      <c r="N183" s="3">
        <f t="shared" si="35"/>
        <v>0</v>
      </c>
      <c r="O183" s="3">
        <f t="shared" si="36"/>
        <v>23489.360000000001</v>
      </c>
      <c r="P183" s="2" t="str">
        <f t="shared" si="42"/>
        <v>EXCESS IN GSTR2A</v>
      </c>
      <c r="Q183" s="2"/>
    </row>
    <row r="184" spans="1:17" x14ac:dyDescent="0.25">
      <c r="A184" s="2" t="s">
        <v>1171</v>
      </c>
      <c r="B184" s="3">
        <f>SUMIF(GSTR2A!E:E,'GSTR2A VS GLOBAL BOOKS'!A184,GSTR2A!O:O)</f>
        <v>0</v>
      </c>
      <c r="C184" s="3">
        <f>SUMIF(GSTR2A!E:E,'GSTR2A VS GLOBAL BOOKS'!A184,GSTR2A!P:P)</f>
        <v>789.3</v>
      </c>
      <c r="D184" s="3">
        <f>SUMIF(GSTR2A!E:E,'GSTR2A VS GLOBAL BOOKS'!A184,GSTR2A!Q:Q)</f>
        <v>789.3</v>
      </c>
      <c r="E184" s="3">
        <f t="shared" si="31"/>
        <v>1578.6</v>
      </c>
      <c r="F184" s="6"/>
      <c r="G184" s="3">
        <f>SUMIF('GLOBAL BOOKS'!D:D,'GSTR2A VS GLOBAL BOOKS'!A184,'GLOBAL BOOKS'!O:O)</f>
        <v>0</v>
      </c>
      <c r="H184" s="3">
        <f>SUMIF('GLOBAL BOOKS'!D:D,'GSTR2A VS GLOBAL BOOKS'!A184,'GLOBAL BOOKS'!M:M)</f>
        <v>789.3</v>
      </c>
      <c r="I184" s="3">
        <f>SUMIF('GLOBAL BOOKS'!D:D,'GSTR2A VS GLOBAL BOOKS'!A184,'GLOBAL BOOKS'!N:N)</f>
        <v>789.3</v>
      </c>
      <c r="J184" s="3">
        <f t="shared" si="32"/>
        <v>1578.6</v>
      </c>
      <c r="K184" s="6"/>
      <c r="L184" s="3">
        <f t="shared" si="33"/>
        <v>0</v>
      </c>
      <c r="M184" s="3">
        <f t="shared" si="34"/>
        <v>0</v>
      </c>
      <c r="N184" s="3">
        <f t="shared" si="35"/>
        <v>0</v>
      </c>
      <c r="O184" s="3">
        <v>0</v>
      </c>
      <c r="P184" s="2" t="s">
        <v>7339</v>
      </c>
      <c r="Q184" s="2"/>
    </row>
    <row r="185" spans="1:17" x14ac:dyDescent="0.25">
      <c r="A185" s="2" t="s">
        <v>1174</v>
      </c>
      <c r="B185" s="3">
        <f>SUMIF(GSTR2A!E:E,'GSTR2A VS GLOBAL BOOKS'!A185,GSTR2A!O:O)</f>
        <v>18666</v>
      </c>
      <c r="C185" s="3">
        <f>SUMIF(GSTR2A!E:E,'GSTR2A VS GLOBAL BOOKS'!A185,GSTR2A!P:P)</f>
        <v>0</v>
      </c>
      <c r="D185" s="3">
        <f>SUMIF(GSTR2A!E:E,'GSTR2A VS GLOBAL BOOKS'!A185,GSTR2A!Q:Q)</f>
        <v>0</v>
      </c>
      <c r="E185" s="3">
        <f t="shared" si="31"/>
        <v>18666</v>
      </c>
      <c r="F185" s="6"/>
      <c r="G185" s="3">
        <f>SUMIF('GLOBAL BOOKS'!D:D,'GSTR2A VS GLOBAL BOOKS'!A185,'GLOBAL BOOKS'!O:O)</f>
        <v>17310.48</v>
      </c>
      <c r="H185" s="3">
        <f>SUMIF('GLOBAL BOOKS'!D:D,'GSTR2A VS GLOBAL BOOKS'!A185,'GLOBAL BOOKS'!M:M)</f>
        <v>0</v>
      </c>
      <c r="I185" s="3">
        <f>SUMIF('GLOBAL BOOKS'!D:D,'GSTR2A VS GLOBAL BOOKS'!A185,'GLOBAL BOOKS'!N:N)</f>
        <v>0</v>
      </c>
      <c r="J185" s="3">
        <f t="shared" si="32"/>
        <v>17310.48</v>
      </c>
      <c r="K185" s="6"/>
      <c r="L185" s="3">
        <f t="shared" si="33"/>
        <v>1355.5200000000004</v>
      </c>
      <c r="M185" s="3">
        <f t="shared" si="34"/>
        <v>0</v>
      </c>
      <c r="N185" s="3">
        <f t="shared" si="35"/>
        <v>0</v>
      </c>
      <c r="O185" s="3">
        <f t="shared" si="36"/>
        <v>1355.5200000000004</v>
      </c>
      <c r="P185" s="2" t="str">
        <f>IF(O185&gt;0,"EXCESS IN GSTR2A","SHORT IN GSTR2A")</f>
        <v>EXCESS IN GSTR2A</v>
      </c>
      <c r="Q185" s="2"/>
    </row>
    <row r="186" spans="1:17" x14ac:dyDescent="0.25">
      <c r="A186" s="2" t="s">
        <v>1182</v>
      </c>
      <c r="B186" s="3">
        <f>SUMIF(GSTR2A!E:E,'GSTR2A VS GLOBAL BOOKS'!A186,GSTR2A!O:O)</f>
        <v>0</v>
      </c>
      <c r="C186" s="3">
        <f>SUMIF(GSTR2A!E:E,'GSTR2A VS GLOBAL BOOKS'!A186,GSTR2A!P:P)</f>
        <v>40905</v>
      </c>
      <c r="D186" s="3">
        <f>SUMIF(GSTR2A!E:E,'GSTR2A VS GLOBAL BOOKS'!A186,GSTR2A!Q:Q)</f>
        <v>40905</v>
      </c>
      <c r="E186" s="3">
        <f t="shared" si="31"/>
        <v>81810</v>
      </c>
      <c r="F186" s="6"/>
      <c r="G186" s="3">
        <f>SUMIF('GLOBAL BOOKS'!D:D,'GSTR2A VS GLOBAL BOOKS'!A186,'GLOBAL BOOKS'!O:O)</f>
        <v>0</v>
      </c>
      <c r="H186" s="3">
        <f>SUMIF('GLOBAL BOOKS'!D:D,'GSTR2A VS GLOBAL BOOKS'!A186,'GLOBAL BOOKS'!M:M)</f>
        <v>40905</v>
      </c>
      <c r="I186" s="3">
        <f>SUMIF('GLOBAL BOOKS'!D:D,'GSTR2A VS GLOBAL BOOKS'!A186,'GLOBAL BOOKS'!N:N)</f>
        <v>40905</v>
      </c>
      <c r="J186" s="3">
        <f t="shared" si="32"/>
        <v>81810</v>
      </c>
      <c r="K186" s="6"/>
      <c r="L186" s="3">
        <f t="shared" si="33"/>
        <v>0</v>
      </c>
      <c r="M186" s="3">
        <f t="shared" si="34"/>
        <v>0</v>
      </c>
      <c r="N186" s="3">
        <f t="shared" si="35"/>
        <v>0</v>
      </c>
      <c r="O186" s="3">
        <v>0</v>
      </c>
      <c r="P186" s="2" t="s">
        <v>7339</v>
      </c>
      <c r="Q186" s="2"/>
    </row>
    <row r="187" spans="1:17" x14ac:dyDescent="0.25">
      <c r="A187" s="2" t="s">
        <v>1188</v>
      </c>
      <c r="B187" s="3">
        <f>SUMIF(GSTR2A!E:E,'GSTR2A VS GLOBAL BOOKS'!A187,GSTR2A!O:O)</f>
        <v>0</v>
      </c>
      <c r="C187" s="3">
        <f>SUMIF(GSTR2A!E:E,'GSTR2A VS GLOBAL BOOKS'!A187,GSTR2A!P:P)</f>
        <v>517.5</v>
      </c>
      <c r="D187" s="3">
        <f>SUMIF(GSTR2A!E:E,'GSTR2A VS GLOBAL BOOKS'!A187,GSTR2A!Q:Q)</f>
        <v>517.5</v>
      </c>
      <c r="E187" s="3">
        <f t="shared" si="31"/>
        <v>1035</v>
      </c>
      <c r="F187" s="6"/>
      <c r="G187" s="3">
        <f>SUMIF('GLOBAL BOOKS'!D:D,'GSTR2A VS GLOBAL BOOKS'!A187,'GLOBAL BOOKS'!O:O)</f>
        <v>0</v>
      </c>
      <c r="H187" s="3">
        <f>SUMIF('GLOBAL BOOKS'!D:D,'GSTR2A VS GLOBAL BOOKS'!A187,'GLOBAL BOOKS'!M:M)</f>
        <v>517.5</v>
      </c>
      <c r="I187" s="3">
        <f>SUMIF('GLOBAL BOOKS'!D:D,'GSTR2A VS GLOBAL BOOKS'!A187,'GLOBAL BOOKS'!N:N)</f>
        <v>517.5</v>
      </c>
      <c r="J187" s="3">
        <f t="shared" si="32"/>
        <v>1035</v>
      </c>
      <c r="K187" s="6"/>
      <c r="L187" s="3">
        <f t="shared" si="33"/>
        <v>0</v>
      </c>
      <c r="M187" s="3">
        <f t="shared" si="34"/>
        <v>0</v>
      </c>
      <c r="N187" s="3">
        <f t="shared" si="35"/>
        <v>0</v>
      </c>
      <c r="O187" s="3">
        <v>0</v>
      </c>
      <c r="P187" s="2" t="s">
        <v>7339</v>
      </c>
      <c r="Q187" s="2"/>
    </row>
    <row r="188" spans="1:17" x14ac:dyDescent="0.25">
      <c r="A188" s="2" t="s">
        <v>1192</v>
      </c>
      <c r="B188" s="3">
        <f>SUMIF(GSTR2A!E:E,'GSTR2A VS GLOBAL BOOKS'!A188,GSTR2A!O:O)</f>
        <v>0</v>
      </c>
      <c r="C188" s="3">
        <f>SUMIF(GSTR2A!E:E,'GSTR2A VS GLOBAL BOOKS'!A188,GSTR2A!P:P)</f>
        <v>119.97999999999999</v>
      </c>
      <c r="D188" s="3">
        <f>SUMIF(GSTR2A!E:E,'GSTR2A VS GLOBAL BOOKS'!A188,GSTR2A!Q:Q)</f>
        <v>119.97999999999999</v>
      </c>
      <c r="E188" s="3">
        <f t="shared" si="31"/>
        <v>239.95999999999998</v>
      </c>
      <c r="F188" s="6"/>
      <c r="G188" s="3">
        <f>SUMIF('GLOBAL BOOKS'!D:D,'GSTR2A VS GLOBAL BOOKS'!A188,'GLOBAL BOOKS'!O:O)</f>
        <v>0</v>
      </c>
      <c r="H188" s="3">
        <f>SUMIF('GLOBAL BOOKS'!D:D,'GSTR2A VS GLOBAL BOOKS'!A188,'GLOBAL BOOKS'!M:M)</f>
        <v>0</v>
      </c>
      <c r="I188" s="3">
        <f>SUMIF('GLOBAL BOOKS'!D:D,'GSTR2A VS GLOBAL BOOKS'!A188,'GLOBAL BOOKS'!N:N)</f>
        <v>0</v>
      </c>
      <c r="J188" s="3">
        <f t="shared" si="32"/>
        <v>0</v>
      </c>
      <c r="K188" s="6"/>
      <c r="L188" s="3">
        <f t="shared" si="33"/>
        <v>0</v>
      </c>
      <c r="M188" s="3">
        <f t="shared" si="34"/>
        <v>119.97999999999999</v>
      </c>
      <c r="N188" s="3">
        <f t="shared" si="35"/>
        <v>119.97999999999999</v>
      </c>
      <c r="O188" s="3">
        <f t="shared" si="36"/>
        <v>239.95999999999998</v>
      </c>
      <c r="P188" s="2" t="str">
        <f t="shared" ref="P188:P196" si="43">IF(O188&gt;0,"EXCESS IN GSTR2A","SHORT IN GSTR2A")</f>
        <v>EXCESS IN GSTR2A</v>
      </c>
      <c r="Q188" s="2"/>
    </row>
    <row r="189" spans="1:17" x14ac:dyDescent="0.25">
      <c r="A189" s="2" t="s">
        <v>1195</v>
      </c>
      <c r="B189" s="3">
        <f>SUMIF(GSTR2A!E:E,'GSTR2A VS GLOBAL BOOKS'!A189,GSTR2A!O:O)</f>
        <v>0</v>
      </c>
      <c r="C189" s="3">
        <f>SUMIF(GSTR2A!E:E,'GSTR2A VS GLOBAL BOOKS'!A189,GSTR2A!P:P)</f>
        <v>28812.5</v>
      </c>
      <c r="D189" s="3">
        <f>SUMIF(GSTR2A!E:E,'GSTR2A VS GLOBAL BOOKS'!A189,GSTR2A!Q:Q)</f>
        <v>28812.5</v>
      </c>
      <c r="E189" s="3">
        <f t="shared" si="31"/>
        <v>57625</v>
      </c>
      <c r="F189" s="6"/>
      <c r="G189" s="3">
        <f>SUMIF('GLOBAL BOOKS'!D:D,'GSTR2A VS GLOBAL BOOKS'!A189,'GLOBAL BOOKS'!O:O)</f>
        <v>0</v>
      </c>
      <c r="H189" s="3">
        <f>SUMIF('GLOBAL BOOKS'!D:D,'GSTR2A VS GLOBAL BOOKS'!A189,'GLOBAL BOOKS'!M:M)</f>
        <v>28800</v>
      </c>
      <c r="I189" s="3">
        <f>SUMIF('GLOBAL BOOKS'!D:D,'GSTR2A VS GLOBAL BOOKS'!A189,'GLOBAL BOOKS'!N:N)</f>
        <v>28800</v>
      </c>
      <c r="J189" s="3">
        <f t="shared" si="32"/>
        <v>57600</v>
      </c>
      <c r="K189" s="6"/>
      <c r="L189" s="3">
        <f t="shared" si="33"/>
        <v>0</v>
      </c>
      <c r="M189" s="3">
        <f t="shared" si="34"/>
        <v>12.5</v>
      </c>
      <c r="N189" s="3">
        <f t="shared" si="35"/>
        <v>12.5</v>
      </c>
      <c r="O189" s="3">
        <f t="shared" si="36"/>
        <v>25</v>
      </c>
      <c r="P189" s="2" t="str">
        <f t="shared" si="43"/>
        <v>EXCESS IN GSTR2A</v>
      </c>
      <c r="Q189" s="2"/>
    </row>
    <row r="190" spans="1:17" x14ac:dyDescent="0.25">
      <c r="A190" s="2" t="s">
        <v>1199</v>
      </c>
      <c r="B190" s="3">
        <f>SUMIF(GSTR2A!E:E,'GSTR2A VS GLOBAL BOOKS'!A190,GSTR2A!O:O)</f>
        <v>266686.56</v>
      </c>
      <c r="C190" s="3">
        <f>SUMIF(GSTR2A!E:E,'GSTR2A VS GLOBAL BOOKS'!A190,GSTR2A!P:P)</f>
        <v>0</v>
      </c>
      <c r="D190" s="3">
        <f>SUMIF(GSTR2A!E:E,'GSTR2A VS GLOBAL BOOKS'!A190,GSTR2A!Q:Q)</f>
        <v>0</v>
      </c>
      <c r="E190" s="3">
        <f t="shared" si="31"/>
        <v>266686.56</v>
      </c>
      <c r="F190" s="6"/>
      <c r="G190" s="3">
        <f>SUMIF('GLOBAL BOOKS'!D:D,'GSTR2A VS GLOBAL BOOKS'!A190,'GLOBAL BOOKS'!O:O)</f>
        <v>263416.20480000001</v>
      </c>
      <c r="H190" s="3">
        <f>SUMIF('GLOBAL BOOKS'!D:D,'GSTR2A VS GLOBAL BOOKS'!A190,'GLOBAL BOOKS'!M:M)</f>
        <v>0</v>
      </c>
      <c r="I190" s="3">
        <f>SUMIF('GLOBAL BOOKS'!D:D,'GSTR2A VS GLOBAL BOOKS'!A190,'GLOBAL BOOKS'!N:N)</f>
        <v>0</v>
      </c>
      <c r="J190" s="3">
        <f t="shared" si="32"/>
        <v>263416.20480000001</v>
      </c>
      <c r="K190" s="6"/>
      <c r="L190" s="3">
        <f t="shared" si="33"/>
        <v>3270.3551999999909</v>
      </c>
      <c r="M190" s="3">
        <f t="shared" si="34"/>
        <v>0</v>
      </c>
      <c r="N190" s="3">
        <f t="shared" si="35"/>
        <v>0</v>
      </c>
      <c r="O190" s="3">
        <f t="shared" si="36"/>
        <v>3270.3551999999909</v>
      </c>
      <c r="P190" s="2" t="str">
        <f t="shared" si="43"/>
        <v>EXCESS IN GSTR2A</v>
      </c>
      <c r="Q190" s="2"/>
    </row>
    <row r="191" spans="1:17" x14ac:dyDescent="0.25">
      <c r="A191" s="2" t="s">
        <v>1202</v>
      </c>
      <c r="B191" s="3">
        <f>SUMIF(GSTR2A!E:E,'GSTR2A VS GLOBAL BOOKS'!A191,GSTR2A!O:O)</f>
        <v>2313.9</v>
      </c>
      <c r="C191" s="3">
        <f>SUMIF(GSTR2A!E:E,'GSTR2A VS GLOBAL BOOKS'!A191,GSTR2A!P:P)</f>
        <v>0</v>
      </c>
      <c r="D191" s="3">
        <f>SUMIF(GSTR2A!E:E,'GSTR2A VS GLOBAL BOOKS'!A191,GSTR2A!Q:Q)</f>
        <v>0</v>
      </c>
      <c r="E191" s="3">
        <f t="shared" si="31"/>
        <v>2313.9</v>
      </c>
      <c r="F191" s="6"/>
      <c r="G191" s="3">
        <f>SUMIF('GLOBAL BOOKS'!D:D,'GSTR2A VS GLOBAL BOOKS'!A191,'GLOBAL BOOKS'!O:O)</f>
        <v>0</v>
      </c>
      <c r="H191" s="3">
        <f>SUMIF('GLOBAL BOOKS'!D:D,'GSTR2A VS GLOBAL BOOKS'!A191,'GLOBAL BOOKS'!M:M)</f>
        <v>0</v>
      </c>
      <c r="I191" s="3">
        <f>SUMIF('GLOBAL BOOKS'!D:D,'GSTR2A VS GLOBAL BOOKS'!A191,'GLOBAL BOOKS'!N:N)</f>
        <v>0</v>
      </c>
      <c r="J191" s="3">
        <f t="shared" si="32"/>
        <v>0</v>
      </c>
      <c r="K191" s="6"/>
      <c r="L191" s="3">
        <f t="shared" si="33"/>
        <v>2313.9</v>
      </c>
      <c r="M191" s="3">
        <f t="shared" si="34"/>
        <v>0</v>
      </c>
      <c r="N191" s="3">
        <f t="shared" si="35"/>
        <v>0</v>
      </c>
      <c r="O191" s="3">
        <f t="shared" si="36"/>
        <v>2313.9</v>
      </c>
      <c r="P191" s="2" t="str">
        <f t="shared" si="43"/>
        <v>EXCESS IN GSTR2A</v>
      </c>
      <c r="Q191" s="2"/>
    </row>
    <row r="192" spans="1:17" x14ac:dyDescent="0.25">
      <c r="A192" s="2" t="s">
        <v>1204</v>
      </c>
      <c r="B192" s="3">
        <f>SUMIF(GSTR2A!E:E,'GSTR2A VS GLOBAL BOOKS'!A192,GSTR2A!O:O)</f>
        <v>573206.4</v>
      </c>
      <c r="C192" s="3">
        <f>SUMIF(GSTR2A!E:E,'GSTR2A VS GLOBAL BOOKS'!A192,GSTR2A!P:P)</f>
        <v>0</v>
      </c>
      <c r="D192" s="3">
        <f>SUMIF(GSTR2A!E:E,'GSTR2A VS GLOBAL BOOKS'!A192,GSTR2A!Q:Q)</f>
        <v>0</v>
      </c>
      <c r="E192" s="3">
        <f t="shared" si="31"/>
        <v>573206.4</v>
      </c>
      <c r="F192" s="6"/>
      <c r="G192" s="3">
        <f>SUMIF('GLOBAL BOOKS'!D:D,'GSTR2A VS GLOBAL BOOKS'!A192,'GLOBAL BOOKS'!O:O)</f>
        <v>573206.4</v>
      </c>
      <c r="H192" s="3">
        <f>SUMIF('GLOBAL BOOKS'!D:D,'GSTR2A VS GLOBAL BOOKS'!A192,'GLOBAL BOOKS'!M:M)</f>
        <v>0</v>
      </c>
      <c r="I192" s="3">
        <f>SUMIF('GLOBAL BOOKS'!D:D,'GSTR2A VS GLOBAL BOOKS'!A192,'GLOBAL BOOKS'!N:N)</f>
        <v>0</v>
      </c>
      <c r="J192" s="3">
        <f t="shared" si="32"/>
        <v>573206.4</v>
      </c>
      <c r="K192" s="6"/>
      <c r="L192" s="3">
        <f t="shared" si="33"/>
        <v>0</v>
      </c>
      <c r="M192" s="3">
        <f t="shared" si="34"/>
        <v>0</v>
      </c>
      <c r="N192" s="3">
        <f t="shared" si="35"/>
        <v>0</v>
      </c>
      <c r="O192" s="3">
        <f t="shared" si="36"/>
        <v>0</v>
      </c>
      <c r="P192" s="2" t="s">
        <v>7339</v>
      </c>
      <c r="Q192" s="2"/>
    </row>
    <row r="193" spans="1:17" x14ac:dyDescent="0.25">
      <c r="A193" s="2" t="s">
        <v>1211</v>
      </c>
      <c r="B193" s="3">
        <f>SUMIF(GSTR2A!E:E,'GSTR2A VS GLOBAL BOOKS'!A193,GSTR2A!O:O)</f>
        <v>245064.23999999996</v>
      </c>
      <c r="C193" s="3">
        <f>SUMIF(GSTR2A!E:E,'GSTR2A VS GLOBAL BOOKS'!A193,GSTR2A!P:P)</f>
        <v>0</v>
      </c>
      <c r="D193" s="3">
        <f>SUMIF(GSTR2A!E:E,'GSTR2A VS GLOBAL BOOKS'!A193,GSTR2A!Q:Q)</f>
        <v>0</v>
      </c>
      <c r="E193" s="3">
        <f t="shared" si="31"/>
        <v>245064.23999999996</v>
      </c>
      <c r="F193" s="6"/>
      <c r="G193" s="3">
        <f>SUMIF('GLOBAL BOOKS'!D:D,'GSTR2A VS GLOBAL BOOKS'!A193,'GLOBAL BOOKS'!O:O)</f>
        <v>219421.72560000001</v>
      </c>
      <c r="H193" s="3">
        <f>SUMIF('GLOBAL BOOKS'!D:D,'GSTR2A VS GLOBAL BOOKS'!A193,'GLOBAL BOOKS'!M:M)</f>
        <v>0</v>
      </c>
      <c r="I193" s="3">
        <f>SUMIF('GLOBAL BOOKS'!D:D,'GSTR2A VS GLOBAL BOOKS'!A193,'GLOBAL BOOKS'!N:N)</f>
        <v>0</v>
      </c>
      <c r="J193" s="3">
        <f t="shared" si="32"/>
        <v>219421.72560000001</v>
      </c>
      <c r="K193" s="6"/>
      <c r="L193" s="3">
        <f t="shared" si="33"/>
        <v>25642.514399999956</v>
      </c>
      <c r="M193" s="3">
        <f t="shared" si="34"/>
        <v>0</v>
      </c>
      <c r="N193" s="3">
        <f t="shared" si="35"/>
        <v>0</v>
      </c>
      <c r="O193" s="3">
        <f t="shared" si="36"/>
        <v>25642.514399999956</v>
      </c>
      <c r="P193" s="2" t="str">
        <f t="shared" si="43"/>
        <v>EXCESS IN GSTR2A</v>
      </c>
      <c r="Q193" s="2"/>
    </row>
    <row r="194" spans="1:17" x14ac:dyDescent="0.25">
      <c r="A194" s="2" t="s">
        <v>1215</v>
      </c>
      <c r="B194" s="3">
        <f>SUMIF(GSTR2A!E:E,'GSTR2A VS GLOBAL BOOKS'!A194,GSTR2A!O:O)</f>
        <v>0</v>
      </c>
      <c r="C194" s="3">
        <f>SUMIF(GSTR2A!E:E,'GSTR2A VS GLOBAL BOOKS'!A194,GSTR2A!P:P)</f>
        <v>11593.26</v>
      </c>
      <c r="D194" s="3">
        <f>SUMIF(GSTR2A!E:E,'GSTR2A VS GLOBAL BOOKS'!A194,GSTR2A!Q:Q)</f>
        <v>11593.26</v>
      </c>
      <c r="E194" s="3">
        <f t="shared" si="31"/>
        <v>23186.52</v>
      </c>
      <c r="F194" s="6"/>
      <c r="G194" s="3">
        <f>SUMIF('GLOBAL BOOKS'!D:D,'GSTR2A VS GLOBAL BOOKS'!A194,'GLOBAL BOOKS'!O:O)</f>
        <v>0</v>
      </c>
      <c r="H194" s="3">
        <f>SUMIF('GLOBAL BOOKS'!D:D,'GSTR2A VS GLOBAL BOOKS'!A194,'GLOBAL BOOKS'!M:M)</f>
        <v>0</v>
      </c>
      <c r="I194" s="3">
        <f>SUMIF('GLOBAL BOOKS'!D:D,'GSTR2A VS GLOBAL BOOKS'!A194,'GLOBAL BOOKS'!N:N)</f>
        <v>0</v>
      </c>
      <c r="J194" s="3">
        <f t="shared" si="32"/>
        <v>0</v>
      </c>
      <c r="K194" s="6"/>
      <c r="L194" s="3">
        <f t="shared" si="33"/>
        <v>0</v>
      </c>
      <c r="M194" s="3">
        <f t="shared" si="34"/>
        <v>11593.26</v>
      </c>
      <c r="N194" s="3">
        <f t="shared" si="35"/>
        <v>11593.26</v>
      </c>
      <c r="O194" s="3">
        <f t="shared" si="36"/>
        <v>23186.52</v>
      </c>
      <c r="P194" s="2" t="str">
        <f t="shared" si="43"/>
        <v>EXCESS IN GSTR2A</v>
      </c>
      <c r="Q194" s="2"/>
    </row>
    <row r="195" spans="1:17" x14ac:dyDescent="0.25">
      <c r="A195" s="2" t="s">
        <v>709</v>
      </c>
      <c r="B195" s="3">
        <f>SUMIF(GSTR2A!E:E,'GSTR2A VS GLOBAL BOOKS'!A195,GSTR2A!O:O)</f>
        <v>0</v>
      </c>
      <c r="C195" s="3">
        <f>SUMIF(GSTR2A!E:E,'GSTR2A VS GLOBAL BOOKS'!A195,GSTR2A!P:P)</f>
        <v>1791</v>
      </c>
      <c r="D195" s="3">
        <f>SUMIF(GSTR2A!E:E,'GSTR2A VS GLOBAL BOOKS'!A195,GSTR2A!Q:Q)</f>
        <v>1791</v>
      </c>
      <c r="E195" s="3">
        <f t="shared" si="31"/>
        <v>3582</v>
      </c>
      <c r="F195" s="6"/>
      <c r="G195" s="3">
        <f>SUMIF('GLOBAL BOOKS'!D:D,'GSTR2A VS GLOBAL BOOKS'!A195,'GLOBAL BOOKS'!O:O)</f>
        <v>0</v>
      </c>
      <c r="H195" s="3">
        <f>SUMIF('GLOBAL BOOKS'!D:D,'GSTR2A VS GLOBAL BOOKS'!A195,'GLOBAL BOOKS'!M:M)</f>
        <v>0</v>
      </c>
      <c r="I195" s="3">
        <f>SUMIF('GLOBAL BOOKS'!D:D,'GSTR2A VS GLOBAL BOOKS'!A195,'GLOBAL BOOKS'!N:N)</f>
        <v>0</v>
      </c>
      <c r="J195" s="3">
        <f t="shared" si="32"/>
        <v>0</v>
      </c>
      <c r="K195" s="6"/>
      <c r="L195" s="3">
        <f t="shared" si="33"/>
        <v>0</v>
      </c>
      <c r="M195" s="3">
        <f t="shared" si="34"/>
        <v>1791</v>
      </c>
      <c r="N195" s="3">
        <f t="shared" si="35"/>
        <v>1791</v>
      </c>
      <c r="O195" s="3">
        <f t="shared" si="36"/>
        <v>3582</v>
      </c>
      <c r="P195" s="2" t="str">
        <f t="shared" si="43"/>
        <v>EXCESS IN GSTR2A</v>
      </c>
      <c r="Q195" s="2"/>
    </row>
    <row r="196" spans="1:17" x14ac:dyDescent="0.25">
      <c r="A196" s="2" t="s">
        <v>1219</v>
      </c>
      <c r="B196" s="3">
        <f>SUMIF(GSTR2A!E:E,'GSTR2A VS GLOBAL BOOKS'!A196,GSTR2A!O:O)</f>
        <v>0</v>
      </c>
      <c r="C196" s="3">
        <f>SUMIF(GSTR2A!E:E,'GSTR2A VS GLOBAL BOOKS'!A196,GSTR2A!P:P)</f>
        <v>58144.06</v>
      </c>
      <c r="D196" s="3">
        <f>SUMIF(GSTR2A!E:E,'GSTR2A VS GLOBAL BOOKS'!A196,GSTR2A!Q:Q)</f>
        <v>58144.06</v>
      </c>
      <c r="E196" s="3">
        <f t="shared" ref="E196:E259" si="44">B196+C196+D196</f>
        <v>116288.12</v>
      </c>
      <c r="F196" s="6"/>
      <c r="G196" s="3">
        <f>SUMIF('GLOBAL BOOKS'!D:D,'GSTR2A VS GLOBAL BOOKS'!A196,'GLOBAL BOOKS'!O:O)</f>
        <v>0</v>
      </c>
      <c r="H196" s="3">
        <f>SUMIF('GLOBAL BOOKS'!D:D,'GSTR2A VS GLOBAL BOOKS'!A196,'GLOBAL BOOKS'!M:M)</f>
        <v>56950.65</v>
      </c>
      <c r="I196" s="3">
        <f>SUMIF('GLOBAL BOOKS'!D:D,'GSTR2A VS GLOBAL BOOKS'!A196,'GLOBAL BOOKS'!N:N)</f>
        <v>56950.65</v>
      </c>
      <c r="J196" s="3">
        <f t="shared" ref="J196:J259" si="45">SUM(G196:I196)</f>
        <v>113901.3</v>
      </c>
      <c r="K196" s="6"/>
      <c r="L196" s="3">
        <f t="shared" ref="L196:L259" si="46">B196-G196</f>
        <v>0</v>
      </c>
      <c r="M196" s="3">
        <f t="shared" ref="M196:M259" si="47">C196-H196</f>
        <v>1193.4099999999962</v>
      </c>
      <c r="N196" s="3">
        <f t="shared" ref="N196:N259" si="48">D196-I196</f>
        <v>1193.4099999999962</v>
      </c>
      <c r="O196" s="3">
        <f t="shared" ref="O196:O258" si="49">E196-J196</f>
        <v>2386.8199999999924</v>
      </c>
      <c r="P196" s="2" t="str">
        <f t="shared" si="43"/>
        <v>EXCESS IN GSTR2A</v>
      </c>
      <c r="Q196" s="2"/>
    </row>
    <row r="197" spans="1:17" x14ac:dyDescent="0.25">
      <c r="A197" s="2" t="s">
        <v>1224</v>
      </c>
      <c r="B197" s="3">
        <f>SUMIF(GSTR2A!E:E,'GSTR2A VS GLOBAL BOOKS'!A197,GSTR2A!O:O)</f>
        <v>0</v>
      </c>
      <c r="C197" s="3">
        <f>SUMIF(GSTR2A!E:E,'GSTR2A VS GLOBAL BOOKS'!A197,GSTR2A!P:P)</f>
        <v>855</v>
      </c>
      <c r="D197" s="3">
        <f>SUMIF(GSTR2A!E:E,'GSTR2A VS GLOBAL BOOKS'!A197,GSTR2A!Q:Q)</f>
        <v>855</v>
      </c>
      <c r="E197" s="3">
        <f t="shared" si="44"/>
        <v>1710</v>
      </c>
      <c r="F197" s="6"/>
      <c r="G197" s="3">
        <f>SUMIF('GLOBAL BOOKS'!D:D,'GSTR2A VS GLOBAL BOOKS'!A197,'GLOBAL BOOKS'!O:O)</f>
        <v>0</v>
      </c>
      <c r="H197" s="3">
        <f>SUMIF('GLOBAL BOOKS'!D:D,'GSTR2A VS GLOBAL BOOKS'!A197,'GLOBAL BOOKS'!M:M)</f>
        <v>855</v>
      </c>
      <c r="I197" s="3">
        <f>SUMIF('GLOBAL BOOKS'!D:D,'GSTR2A VS GLOBAL BOOKS'!A197,'GLOBAL BOOKS'!N:N)</f>
        <v>855</v>
      </c>
      <c r="J197" s="3">
        <f t="shared" si="45"/>
        <v>1710</v>
      </c>
      <c r="K197" s="6"/>
      <c r="L197" s="3">
        <f t="shared" si="46"/>
        <v>0</v>
      </c>
      <c r="M197" s="3">
        <f t="shared" si="47"/>
        <v>0</v>
      </c>
      <c r="N197" s="3">
        <f t="shared" si="48"/>
        <v>0</v>
      </c>
      <c r="O197" s="3">
        <v>0</v>
      </c>
      <c r="P197" s="2" t="s">
        <v>7339</v>
      </c>
      <c r="Q197" s="2"/>
    </row>
    <row r="198" spans="1:17" x14ac:dyDescent="0.25">
      <c r="A198" s="2" t="s">
        <v>1227</v>
      </c>
      <c r="B198" s="3">
        <f>SUMIF(GSTR2A!E:E,'GSTR2A VS GLOBAL BOOKS'!A198,GSTR2A!O:O)</f>
        <v>0</v>
      </c>
      <c r="C198" s="3">
        <f>SUMIF(GSTR2A!E:E,'GSTR2A VS GLOBAL BOOKS'!A198,GSTR2A!P:P)</f>
        <v>4554.8999999999996</v>
      </c>
      <c r="D198" s="3">
        <f>SUMIF(GSTR2A!E:E,'GSTR2A VS GLOBAL BOOKS'!A198,GSTR2A!Q:Q)</f>
        <v>4554.8999999999996</v>
      </c>
      <c r="E198" s="3">
        <f t="shared" si="44"/>
        <v>9109.7999999999993</v>
      </c>
      <c r="F198" s="6"/>
      <c r="G198" s="3">
        <f>SUMIF('GLOBAL BOOKS'!D:D,'GSTR2A VS GLOBAL BOOKS'!A198,'GLOBAL BOOKS'!O:O)</f>
        <v>0</v>
      </c>
      <c r="H198" s="3">
        <f>SUMIF('GLOBAL BOOKS'!D:D,'GSTR2A VS GLOBAL BOOKS'!A198,'GLOBAL BOOKS'!M:M)</f>
        <v>4947.2999999999993</v>
      </c>
      <c r="I198" s="3">
        <f>SUMIF('GLOBAL BOOKS'!D:D,'GSTR2A VS GLOBAL BOOKS'!A198,'GLOBAL BOOKS'!N:N)</f>
        <v>4947.2999999999993</v>
      </c>
      <c r="J198" s="3">
        <f t="shared" si="45"/>
        <v>9894.5999999999985</v>
      </c>
      <c r="K198" s="6"/>
      <c r="L198" s="3">
        <f t="shared" si="46"/>
        <v>0</v>
      </c>
      <c r="M198" s="3">
        <f t="shared" si="47"/>
        <v>-392.39999999999964</v>
      </c>
      <c r="N198" s="3">
        <f t="shared" si="48"/>
        <v>-392.39999999999964</v>
      </c>
      <c r="O198" s="3">
        <f t="shared" si="49"/>
        <v>-784.79999999999927</v>
      </c>
      <c r="P198" s="2" t="str">
        <f>IF(O198&gt;0,"EXCESS IN GSTR2A","SHORT IN GSTR2A")</f>
        <v>SHORT IN GSTR2A</v>
      </c>
      <c r="Q198" s="2"/>
    </row>
    <row r="199" spans="1:17" x14ac:dyDescent="0.25">
      <c r="A199" s="2" t="s">
        <v>1284</v>
      </c>
      <c r="B199" s="3">
        <f>SUMIF(GSTR2A!E:E,'GSTR2A VS GLOBAL BOOKS'!A199,GSTR2A!O:O)</f>
        <v>0</v>
      </c>
      <c r="C199" s="3">
        <f>SUMIF(GSTR2A!E:E,'GSTR2A VS GLOBAL BOOKS'!A199,GSTR2A!P:P)</f>
        <v>225</v>
      </c>
      <c r="D199" s="3">
        <f>SUMIF(GSTR2A!E:E,'GSTR2A VS GLOBAL BOOKS'!A199,GSTR2A!Q:Q)</f>
        <v>225</v>
      </c>
      <c r="E199" s="3">
        <f t="shared" si="44"/>
        <v>450</v>
      </c>
      <c r="F199" s="6"/>
      <c r="G199" s="3">
        <f>SUMIF('GLOBAL BOOKS'!D:D,'GSTR2A VS GLOBAL BOOKS'!A199,'GLOBAL BOOKS'!O:O)</f>
        <v>0</v>
      </c>
      <c r="H199" s="3">
        <f>SUMIF('GLOBAL BOOKS'!D:D,'GSTR2A VS GLOBAL BOOKS'!A199,'GLOBAL BOOKS'!M:M)</f>
        <v>225</v>
      </c>
      <c r="I199" s="3">
        <f>SUMIF('GLOBAL BOOKS'!D:D,'GSTR2A VS GLOBAL BOOKS'!A199,'GLOBAL BOOKS'!N:N)</f>
        <v>225</v>
      </c>
      <c r="J199" s="3">
        <f t="shared" si="45"/>
        <v>450</v>
      </c>
      <c r="K199" s="6"/>
      <c r="L199" s="3">
        <f t="shared" si="46"/>
        <v>0</v>
      </c>
      <c r="M199" s="3">
        <f t="shared" si="47"/>
        <v>0</v>
      </c>
      <c r="N199" s="3">
        <f t="shared" si="48"/>
        <v>0</v>
      </c>
      <c r="O199" s="3">
        <v>0</v>
      </c>
      <c r="P199" s="2" t="s">
        <v>7339</v>
      </c>
      <c r="Q199" s="2"/>
    </row>
    <row r="200" spans="1:17" x14ac:dyDescent="0.25">
      <c r="A200" s="2" t="s">
        <v>1290</v>
      </c>
      <c r="B200" s="3">
        <f>SUMIF(GSTR2A!E:E,'GSTR2A VS GLOBAL BOOKS'!A200,GSTR2A!O:O)</f>
        <v>0</v>
      </c>
      <c r="C200" s="3">
        <f>SUMIF(GSTR2A!E:E,'GSTR2A VS GLOBAL BOOKS'!A200,GSTR2A!P:P)</f>
        <v>6129.21</v>
      </c>
      <c r="D200" s="3">
        <f>SUMIF(GSTR2A!E:E,'GSTR2A VS GLOBAL BOOKS'!A200,GSTR2A!Q:Q)</f>
        <v>6129.21</v>
      </c>
      <c r="E200" s="3">
        <f t="shared" si="44"/>
        <v>12258.42</v>
      </c>
      <c r="F200" s="6"/>
      <c r="G200" s="3">
        <f>SUMIF('GLOBAL BOOKS'!D:D,'GSTR2A VS GLOBAL BOOKS'!A200,'GLOBAL BOOKS'!O:O)</f>
        <v>0</v>
      </c>
      <c r="H200" s="3">
        <f>SUMIF('GLOBAL BOOKS'!D:D,'GSTR2A VS GLOBAL BOOKS'!A200,'GLOBAL BOOKS'!M:M)</f>
        <v>6519.21</v>
      </c>
      <c r="I200" s="3">
        <f>SUMIF('GLOBAL BOOKS'!D:D,'GSTR2A VS GLOBAL BOOKS'!A200,'GLOBAL BOOKS'!N:N)</f>
        <v>6519.21</v>
      </c>
      <c r="J200" s="3">
        <f t="shared" si="45"/>
        <v>13038.42</v>
      </c>
      <c r="K200" s="6"/>
      <c r="L200" s="3">
        <f t="shared" si="46"/>
        <v>0</v>
      </c>
      <c r="M200" s="3">
        <f t="shared" si="47"/>
        <v>-390</v>
      </c>
      <c r="N200" s="3">
        <f t="shared" si="48"/>
        <v>-390</v>
      </c>
      <c r="O200" s="3">
        <f t="shared" si="49"/>
        <v>-780</v>
      </c>
      <c r="P200" s="2" t="str">
        <f t="shared" ref="P200:P203" si="50">IF(O200&gt;0,"EXCESS IN GSTR2A","SHORT IN GSTR2A")</f>
        <v>SHORT IN GSTR2A</v>
      </c>
      <c r="Q200" s="2"/>
    </row>
    <row r="201" spans="1:17" x14ac:dyDescent="0.25">
      <c r="A201" s="2" t="s">
        <v>625</v>
      </c>
      <c r="B201" s="3">
        <f>SUMIF(GSTR2A!E:E,'GSTR2A VS GLOBAL BOOKS'!A201,GSTR2A!O:O)</f>
        <v>0</v>
      </c>
      <c r="C201" s="3">
        <f>SUMIF(GSTR2A!E:E,'GSTR2A VS GLOBAL BOOKS'!A201,GSTR2A!P:P)</f>
        <v>6895.7999999999993</v>
      </c>
      <c r="D201" s="3">
        <f>SUMIF(GSTR2A!E:E,'GSTR2A VS GLOBAL BOOKS'!A201,GSTR2A!Q:Q)</f>
        <v>6895.7999999999993</v>
      </c>
      <c r="E201" s="3">
        <f t="shared" si="44"/>
        <v>13791.599999999999</v>
      </c>
      <c r="F201" s="6"/>
      <c r="G201" s="3">
        <f>SUMIF('GLOBAL BOOKS'!D:D,'GSTR2A VS GLOBAL BOOKS'!A201,'GLOBAL BOOKS'!O:O)</f>
        <v>0</v>
      </c>
      <c r="H201" s="3">
        <f>SUMIF('GLOBAL BOOKS'!D:D,'GSTR2A VS GLOBAL BOOKS'!A201,'GLOBAL BOOKS'!M:M)</f>
        <v>6883.7729999999992</v>
      </c>
      <c r="I201" s="3">
        <f>SUMIF('GLOBAL BOOKS'!D:D,'GSTR2A VS GLOBAL BOOKS'!A201,'GLOBAL BOOKS'!N:N)</f>
        <v>6883.7729999999992</v>
      </c>
      <c r="J201" s="3">
        <f t="shared" si="45"/>
        <v>13767.545999999998</v>
      </c>
      <c r="K201" s="6"/>
      <c r="L201" s="3">
        <f t="shared" si="46"/>
        <v>0</v>
      </c>
      <c r="M201" s="3">
        <f t="shared" si="47"/>
        <v>12.027000000000044</v>
      </c>
      <c r="N201" s="3">
        <f t="shared" si="48"/>
        <v>12.027000000000044</v>
      </c>
      <c r="O201" s="3">
        <f t="shared" si="49"/>
        <v>24.054000000000087</v>
      </c>
      <c r="P201" s="2" t="str">
        <f t="shared" si="50"/>
        <v>EXCESS IN GSTR2A</v>
      </c>
      <c r="Q201" s="2"/>
    </row>
    <row r="202" spans="1:17" x14ac:dyDescent="0.25">
      <c r="A202" s="2" t="s">
        <v>1241</v>
      </c>
      <c r="B202" s="3">
        <f>SUMIF(GSTR2A!E:E,'GSTR2A VS GLOBAL BOOKS'!A202,GSTR2A!O:O)</f>
        <v>3222</v>
      </c>
      <c r="C202" s="3">
        <f>SUMIF(GSTR2A!E:E,'GSTR2A VS GLOBAL BOOKS'!A202,GSTR2A!P:P)</f>
        <v>0</v>
      </c>
      <c r="D202" s="3">
        <f>SUMIF(GSTR2A!E:E,'GSTR2A VS GLOBAL BOOKS'!A202,GSTR2A!Q:Q)</f>
        <v>0</v>
      </c>
      <c r="E202" s="3">
        <f t="shared" si="44"/>
        <v>3222</v>
      </c>
      <c r="F202" s="6"/>
      <c r="G202" s="3">
        <f>SUMIF('GLOBAL BOOKS'!D:D,'GSTR2A VS GLOBAL BOOKS'!A202,'GLOBAL BOOKS'!O:O)</f>
        <v>2790</v>
      </c>
      <c r="H202" s="3">
        <f>SUMIF('GLOBAL BOOKS'!D:D,'GSTR2A VS GLOBAL BOOKS'!A202,'GLOBAL BOOKS'!M:M)</f>
        <v>0</v>
      </c>
      <c r="I202" s="3">
        <f>SUMIF('GLOBAL BOOKS'!D:D,'GSTR2A VS GLOBAL BOOKS'!A202,'GLOBAL BOOKS'!N:N)</f>
        <v>0</v>
      </c>
      <c r="J202" s="3">
        <f t="shared" si="45"/>
        <v>2790</v>
      </c>
      <c r="K202" s="6"/>
      <c r="L202" s="3">
        <f t="shared" si="46"/>
        <v>432</v>
      </c>
      <c r="M202" s="3">
        <f t="shared" si="47"/>
        <v>0</v>
      </c>
      <c r="N202" s="3">
        <f t="shared" si="48"/>
        <v>0</v>
      </c>
      <c r="O202" s="3">
        <f t="shared" si="49"/>
        <v>432</v>
      </c>
      <c r="P202" s="2" t="str">
        <f t="shared" si="50"/>
        <v>EXCESS IN GSTR2A</v>
      </c>
      <c r="Q202" s="2"/>
    </row>
    <row r="203" spans="1:17" x14ac:dyDescent="0.25">
      <c r="A203" s="2" t="s">
        <v>1308</v>
      </c>
      <c r="B203" s="3">
        <f>SUMIF(GSTR2A!E:E,'GSTR2A VS GLOBAL BOOKS'!A203,GSTR2A!O:O)</f>
        <v>0</v>
      </c>
      <c r="C203" s="3">
        <f>SUMIF(GSTR2A!E:E,'GSTR2A VS GLOBAL BOOKS'!A203,GSTR2A!P:P)</f>
        <v>1912.5</v>
      </c>
      <c r="D203" s="3">
        <f>SUMIF(GSTR2A!E:E,'GSTR2A VS GLOBAL BOOKS'!A203,GSTR2A!Q:Q)</f>
        <v>1912.5</v>
      </c>
      <c r="E203" s="3">
        <f t="shared" si="44"/>
        <v>3825</v>
      </c>
      <c r="F203" s="6"/>
      <c r="G203" s="3">
        <f>SUMIF('GLOBAL BOOKS'!D:D,'GSTR2A VS GLOBAL BOOKS'!A203,'GLOBAL BOOKS'!O:O)</f>
        <v>0</v>
      </c>
      <c r="H203" s="3">
        <f>SUMIF('GLOBAL BOOKS'!D:D,'GSTR2A VS GLOBAL BOOKS'!A203,'GLOBAL BOOKS'!M:M)</f>
        <v>1810.5</v>
      </c>
      <c r="I203" s="3">
        <f>SUMIF('GLOBAL BOOKS'!D:D,'GSTR2A VS GLOBAL BOOKS'!A203,'GLOBAL BOOKS'!N:N)</f>
        <v>1810.5</v>
      </c>
      <c r="J203" s="3">
        <f t="shared" si="45"/>
        <v>3621</v>
      </c>
      <c r="K203" s="6"/>
      <c r="L203" s="3">
        <f t="shared" si="46"/>
        <v>0</v>
      </c>
      <c r="M203" s="3">
        <f t="shared" si="47"/>
        <v>102</v>
      </c>
      <c r="N203" s="3">
        <f t="shared" si="48"/>
        <v>102</v>
      </c>
      <c r="O203" s="3">
        <f t="shared" si="49"/>
        <v>204</v>
      </c>
      <c r="P203" s="2" t="str">
        <f t="shared" si="50"/>
        <v>EXCESS IN GSTR2A</v>
      </c>
      <c r="Q203" s="2"/>
    </row>
    <row r="204" spans="1:17" x14ac:dyDescent="0.25">
      <c r="A204" s="2" t="s">
        <v>1311</v>
      </c>
      <c r="B204" s="3">
        <f>SUMIF(GSTR2A!E:E,'GSTR2A VS GLOBAL BOOKS'!A204,GSTR2A!O:O)</f>
        <v>0</v>
      </c>
      <c r="C204" s="3">
        <f>SUMIF(GSTR2A!E:E,'GSTR2A VS GLOBAL BOOKS'!A204,GSTR2A!P:P)</f>
        <v>4376.3999999999996</v>
      </c>
      <c r="D204" s="3">
        <f>SUMIF(GSTR2A!E:E,'GSTR2A VS GLOBAL BOOKS'!A204,GSTR2A!Q:Q)</f>
        <v>4376.3999999999996</v>
      </c>
      <c r="E204" s="3">
        <f t="shared" si="44"/>
        <v>8752.7999999999993</v>
      </c>
      <c r="F204" s="6"/>
      <c r="G204" s="3">
        <f>SUMIF('GLOBAL BOOKS'!D:D,'GSTR2A VS GLOBAL BOOKS'!A204,'GLOBAL BOOKS'!O:O)</f>
        <v>0</v>
      </c>
      <c r="H204" s="3">
        <f>SUMIF('GLOBAL BOOKS'!D:D,'GSTR2A VS GLOBAL BOOKS'!A204,'GLOBAL BOOKS'!M:M)</f>
        <v>4376.3399999999992</v>
      </c>
      <c r="I204" s="3">
        <f>SUMIF('GLOBAL BOOKS'!D:D,'GSTR2A VS GLOBAL BOOKS'!A204,'GLOBAL BOOKS'!N:N)</f>
        <v>4376.3399999999992</v>
      </c>
      <c r="J204" s="3">
        <f t="shared" si="45"/>
        <v>8752.6799999999985</v>
      </c>
      <c r="K204" s="6"/>
      <c r="L204" s="3">
        <f t="shared" si="46"/>
        <v>0</v>
      </c>
      <c r="M204" s="3">
        <f t="shared" si="47"/>
        <v>6.0000000000400178E-2</v>
      </c>
      <c r="N204" s="3">
        <f t="shared" si="48"/>
        <v>6.0000000000400178E-2</v>
      </c>
      <c r="O204" s="3">
        <v>0</v>
      </c>
      <c r="P204" s="2" t="s">
        <v>7339</v>
      </c>
      <c r="Q204" s="2"/>
    </row>
    <row r="205" spans="1:17" x14ac:dyDescent="0.25">
      <c r="A205" s="2" t="s">
        <v>1347</v>
      </c>
      <c r="B205" s="3">
        <f>SUMIF(GSTR2A!E:E,'GSTR2A VS GLOBAL BOOKS'!A205,GSTR2A!O:O)</f>
        <v>542250</v>
      </c>
      <c r="C205" s="3">
        <f>SUMIF(GSTR2A!E:E,'GSTR2A VS GLOBAL BOOKS'!A205,GSTR2A!P:P)</f>
        <v>0</v>
      </c>
      <c r="D205" s="3">
        <f>SUMIF(GSTR2A!E:E,'GSTR2A VS GLOBAL BOOKS'!A205,GSTR2A!Q:Q)</f>
        <v>0</v>
      </c>
      <c r="E205" s="3">
        <f t="shared" si="44"/>
        <v>542250</v>
      </c>
      <c r="F205" s="6"/>
      <c r="G205" s="3">
        <f>SUMIF('GLOBAL BOOKS'!D:D,'GSTR2A VS GLOBAL BOOKS'!A205,'GLOBAL BOOKS'!O:O)</f>
        <v>522330</v>
      </c>
      <c r="H205" s="3">
        <f>SUMIF('GLOBAL BOOKS'!D:D,'GSTR2A VS GLOBAL BOOKS'!A205,'GLOBAL BOOKS'!M:M)</f>
        <v>0</v>
      </c>
      <c r="I205" s="3">
        <f>SUMIF('GLOBAL BOOKS'!D:D,'GSTR2A VS GLOBAL BOOKS'!A205,'GLOBAL BOOKS'!N:N)</f>
        <v>0</v>
      </c>
      <c r="J205" s="3">
        <f t="shared" si="45"/>
        <v>522330</v>
      </c>
      <c r="K205" s="6"/>
      <c r="L205" s="3">
        <f t="shared" si="46"/>
        <v>19920</v>
      </c>
      <c r="M205" s="3">
        <f t="shared" si="47"/>
        <v>0</v>
      </c>
      <c r="N205" s="3">
        <f t="shared" si="48"/>
        <v>0</v>
      </c>
      <c r="O205" s="3">
        <f t="shared" si="49"/>
        <v>19920</v>
      </c>
      <c r="P205" s="2" t="str">
        <f t="shared" ref="P205" si="51">IF(O205&gt;0,"EXCESS IN GSTR2A","SHORT IN GSTR2A")</f>
        <v>EXCESS IN GSTR2A</v>
      </c>
      <c r="Q205" s="2"/>
    </row>
    <row r="206" spans="1:17" x14ac:dyDescent="0.25">
      <c r="A206" s="2" t="s">
        <v>1350</v>
      </c>
      <c r="B206" s="3">
        <f>SUMIF(GSTR2A!E:E,'GSTR2A VS GLOBAL BOOKS'!A206,GSTR2A!O:O)</f>
        <v>7860</v>
      </c>
      <c r="C206" s="3">
        <f>SUMIF(GSTR2A!E:E,'GSTR2A VS GLOBAL BOOKS'!A206,GSTR2A!P:P)</f>
        <v>0</v>
      </c>
      <c r="D206" s="3">
        <f>SUMIF(GSTR2A!E:E,'GSTR2A VS GLOBAL BOOKS'!A206,GSTR2A!Q:Q)</f>
        <v>0</v>
      </c>
      <c r="E206" s="3">
        <f t="shared" si="44"/>
        <v>7860</v>
      </c>
      <c r="F206" s="6"/>
      <c r="G206" s="3">
        <f>SUMIF('GLOBAL BOOKS'!D:D,'GSTR2A VS GLOBAL BOOKS'!A206,'GLOBAL BOOKS'!O:O)</f>
        <v>7860</v>
      </c>
      <c r="H206" s="3">
        <f>SUMIF('GLOBAL BOOKS'!D:D,'GSTR2A VS GLOBAL BOOKS'!A206,'GLOBAL BOOKS'!M:M)</f>
        <v>0</v>
      </c>
      <c r="I206" s="3">
        <f>SUMIF('GLOBAL BOOKS'!D:D,'GSTR2A VS GLOBAL BOOKS'!A206,'GLOBAL BOOKS'!N:N)</f>
        <v>0</v>
      </c>
      <c r="J206" s="3">
        <f t="shared" si="45"/>
        <v>7860</v>
      </c>
      <c r="K206" s="6"/>
      <c r="L206" s="3">
        <f t="shared" si="46"/>
        <v>0</v>
      </c>
      <c r="M206" s="3">
        <f t="shared" si="47"/>
        <v>0</v>
      </c>
      <c r="N206" s="3">
        <f t="shared" si="48"/>
        <v>0</v>
      </c>
      <c r="O206" s="3">
        <f t="shared" si="49"/>
        <v>0</v>
      </c>
      <c r="P206" s="2" t="s">
        <v>7339</v>
      </c>
      <c r="Q206" s="2"/>
    </row>
    <row r="207" spans="1:17" x14ac:dyDescent="0.25">
      <c r="A207" s="2" t="s">
        <v>1353</v>
      </c>
      <c r="B207" s="3">
        <f>SUMIF(GSTR2A!E:E,'GSTR2A VS GLOBAL BOOKS'!A207,GSTR2A!O:O)</f>
        <v>0</v>
      </c>
      <c r="C207" s="3">
        <f>SUMIF(GSTR2A!E:E,'GSTR2A VS GLOBAL BOOKS'!A207,GSTR2A!P:P)</f>
        <v>842.4</v>
      </c>
      <c r="D207" s="3">
        <f>SUMIF(GSTR2A!E:E,'GSTR2A VS GLOBAL BOOKS'!A207,GSTR2A!Q:Q)</f>
        <v>842.4</v>
      </c>
      <c r="E207" s="3">
        <f t="shared" si="44"/>
        <v>1684.8</v>
      </c>
      <c r="F207" s="6"/>
      <c r="G207" s="3">
        <f>SUMIF('GLOBAL BOOKS'!D:D,'GSTR2A VS GLOBAL BOOKS'!A207,'GLOBAL BOOKS'!O:O)</f>
        <v>0</v>
      </c>
      <c r="H207" s="3">
        <f>SUMIF('GLOBAL BOOKS'!D:D,'GSTR2A VS GLOBAL BOOKS'!A207,'GLOBAL BOOKS'!M:M)</f>
        <v>842.4</v>
      </c>
      <c r="I207" s="3">
        <f>SUMIF('GLOBAL BOOKS'!D:D,'GSTR2A VS GLOBAL BOOKS'!A207,'GLOBAL BOOKS'!N:N)</f>
        <v>842.4</v>
      </c>
      <c r="J207" s="3">
        <f t="shared" si="45"/>
        <v>1684.8</v>
      </c>
      <c r="K207" s="6"/>
      <c r="L207" s="3">
        <f t="shared" si="46"/>
        <v>0</v>
      </c>
      <c r="M207" s="3">
        <f t="shared" si="47"/>
        <v>0</v>
      </c>
      <c r="N207" s="3">
        <f t="shared" si="48"/>
        <v>0</v>
      </c>
      <c r="O207" s="3">
        <v>0</v>
      </c>
      <c r="P207" s="2" t="s">
        <v>7339</v>
      </c>
      <c r="Q207" s="2"/>
    </row>
    <row r="208" spans="1:17" x14ac:dyDescent="0.25">
      <c r="A208" s="2" t="s">
        <v>1356</v>
      </c>
      <c r="B208" s="3">
        <f>SUMIF(GSTR2A!E:E,'GSTR2A VS GLOBAL BOOKS'!A208,GSTR2A!O:O)</f>
        <v>0</v>
      </c>
      <c r="C208" s="3">
        <f>SUMIF(GSTR2A!E:E,'GSTR2A VS GLOBAL BOOKS'!A208,GSTR2A!P:P)</f>
        <v>1426680</v>
      </c>
      <c r="D208" s="3">
        <f>SUMIF(GSTR2A!E:E,'GSTR2A VS GLOBAL BOOKS'!A208,GSTR2A!Q:Q)</f>
        <v>1426680</v>
      </c>
      <c r="E208" s="3">
        <f t="shared" si="44"/>
        <v>2853360</v>
      </c>
      <c r="F208" s="6"/>
      <c r="G208" s="3">
        <f>SUMIF('GLOBAL BOOKS'!D:D,'GSTR2A VS GLOBAL BOOKS'!A208,'GLOBAL BOOKS'!O:O)</f>
        <v>0</v>
      </c>
      <c r="H208" s="3">
        <f>SUMIF('GLOBAL BOOKS'!D:D,'GSTR2A VS GLOBAL BOOKS'!A208,'GLOBAL BOOKS'!M:M)</f>
        <v>1426680</v>
      </c>
      <c r="I208" s="3">
        <f>SUMIF('GLOBAL BOOKS'!D:D,'GSTR2A VS GLOBAL BOOKS'!A208,'GLOBAL BOOKS'!N:N)</f>
        <v>1426680</v>
      </c>
      <c r="J208" s="3">
        <f t="shared" si="45"/>
        <v>2853360</v>
      </c>
      <c r="K208" s="6"/>
      <c r="L208" s="3">
        <f t="shared" si="46"/>
        <v>0</v>
      </c>
      <c r="M208" s="3">
        <f t="shared" si="47"/>
        <v>0</v>
      </c>
      <c r="N208" s="3">
        <f t="shared" si="48"/>
        <v>0</v>
      </c>
      <c r="O208" s="3">
        <v>0</v>
      </c>
      <c r="P208" s="2" t="s">
        <v>7339</v>
      </c>
      <c r="Q208" s="2"/>
    </row>
    <row r="209" spans="1:17" x14ac:dyDescent="0.25">
      <c r="A209" s="2" t="s">
        <v>1368</v>
      </c>
      <c r="B209" s="3">
        <f>SUMIF(GSTR2A!E:E,'GSTR2A VS GLOBAL BOOKS'!A209,GSTR2A!O:O)</f>
        <v>0</v>
      </c>
      <c r="C209" s="3">
        <f>SUMIF(GSTR2A!E:E,'GSTR2A VS GLOBAL BOOKS'!A209,GSTR2A!P:P)</f>
        <v>120943.15999999999</v>
      </c>
      <c r="D209" s="3">
        <f>SUMIF(GSTR2A!E:E,'GSTR2A VS GLOBAL BOOKS'!A209,GSTR2A!Q:Q)</f>
        <v>120943.15999999999</v>
      </c>
      <c r="E209" s="3">
        <f t="shared" si="44"/>
        <v>241886.31999999998</v>
      </c>
      <c r="F209" s="6"/>
      <c r="G209" s="3">
        <f>SUMIF('GLOBAL BOOKS'!D:D,'GSTR2A VS GLOBAL BOOKS'!A209,'GLOBAL BOOKS'!O:O)</f>
        <v>0</v>
      </c>
      <c r="H209" s="3">
        <f>SUMIF('GLOBAL BOOKS'!D:D,'GSTR2A VS GLOBAL BOOKS'!A209,'GLOBAL BOOKS'!M:M)</f>
        <v>115033.29999999999</v>
      </c>
      <c r="I209" s="3">
        <f>SUMIF('GLOBAL BOOKS'!D:D,'GSTR2A VS GLOBAL BOOKS'!A209,'GLOBAL BOOKS'!N:N)</f>
        <v>115033.29999999999</v>
      </c>
      <c r="J209" s="3">
        <f t="shared" si="45"/>
        <v>230066.59999999998</v>
      </c>
      <c r="K209" s="6"/>
      <c r="L209" s="3">
        <f t="shared" si="46"/>
        <v>0</v>
      </c>
      <c r="M209" s="3">
        <f t="shared" si="47"/>
        <v>5909.8600000000006</v>
      </c>
      <c r="N209" s="3">
        <f t="shared" si="48"/>
        <v>5909.8600000000006</v>
      </c>
      <c r="O209" s="3">
        <f t="shared" si="49"/>
        <v>11819.720000000001</v>
      </c>
      <c r="P209" s="2" t="str">
        <f t="shared" ref="P209:P212" si="52">IF(O209&gt;0,"EXCESS IN GSTR2A","SHORT IN GSTR2A")</f>
        <v>EXCESS IN GSTR2A</v>
      </c>
      <c r="Q209" s="2"/>
    </row>
    <row r="210" spans="1:17" x14ac:dyDescent="0.25">
      <c r="A210" s="2" t="s">
        <v>1376</v>
      </c>
      <c r="B210" s="3">
        <f>SUMIF(GSTR2A!E:E,'GSTR2A VS GLOBAL BOOKS'!A210,GSTR2A!O:O)</f>
        <v>1170</v>
      </c>
      <c r="C210" s="3">
        <f>SUMIF(GSTR2A!E:E,'GSTR2A VS GLOBAL BOOKS'!A210,GSTR2A!P:P)</f>
        <v>0</v>
      </c>
      <c r="D210" s="3">
        <f>SUMIF(GSTR2A!E:E,'GSTR2A VS GLOBAL BOOKS'!A210,GSTR2A!Q:Q)</f>
        <v>0</v>
      </c>
      <c r="E210" s="3">
        <f t="shared" si="44"/>
        <v>1170</v>
      </c>
      <c r="F210" s="6"/>
      <c r="G210" s="3">
        <f>SUMIF('GLOBAL BOOKS'!D:D,'GSTR2A VS GLOBAL BOOKS'!A210,'GLOBAL BOOKS'!O:O)</f>
        <v>1107.5999999999999</v>
      </c>
      <c r="H210" s="3">
        <f>SUMIF('GLOBAL BOOKS'!D:D,'GSTR2A VS GLOBAL BOOKS'!A210,'GLOBAL BOOKS'!M:M)</f>
        <v>0</v>
      </c>
      <c r="I210" s="3">
        <f>SUMIF('GLOBAL BOOKS'!D:D,'GSTR2A VS GLOBAL BOOKS'!A210,'GLOBAL BOOKS'!N:N)</f>
        <v>0</v>
      </c>
      <c r="J210" s="3">
        <f t="shared" si="45"/>
        <v>1107.5999999999999</v>
      </c>
      <c r="K210" s="6"/>
      <c r="L210" s="3">
        <f t="shared" si="46"/>
        <v>62.400000000000091</v>
      </c>
      <c r="M210" s="3">
        <f t="shared" si="47"/>
        <v>0</v>
      </c>
      <c r="N210" s="3">
        <f t="shared" si="48"/>
        <v>0</v>
      </c>
      <c r="O210" s="3">
        <f t="shared" si="49"/>
        <v>62.400000000000091</v>
      </c>
      <c r="P210" s="2" t="str">
        <f t="shared" si="52"/>
        <v>EXCESS IN GSTR2A</v>
      </c>
      <c r="Q210" s="2"/>
    </row>
    <row r="211" spans="1:17" x14ac:dyDescent="0.25">
      <c r="A211" s="2" t="s">
        <v>1379</v>
      </c>
      <c r="B211" s="3">
        <f>SUMIF(GSTR2A!E:E,'GSTR2A VS GLOBAL BOOKS'!A211,GSTR2A!O:O)</f>
        <v>0</v>
      </c>
      <c r="C211" s="3">
        <f>SUMIF(GSTR2A!E:E,'GSTR2A VS GLOBAL BOOKS'!A211,GSTR2A!P:P)</f>
        <v>139.86000000000001</v>
      </c>
      <c r="D211" s="3">
        <f>SUMIF(GSTR2A!E:E,'GSTR2A VS GLOBAL BOOKS'!A211,GSTR2A!Q:Q)</f>
        <v>139.86000000000001</v>
      </c>
      <c r="E211" s="3">
        <f t="shared" si="44"/>
        <v>279.72000000000003</v>
      </c>
      <c r="F211" s="6"/>
      <c r="G211" s="3">
        <f>SUMIF('GLOBAL BOOKS'!D:D,'GSTR2A VS GLOBAL BOOKS'!A211,'GLOBAL BOOKS'!O:O)</f>
        <v>0</v>
      </c>
      <c r="H211" s="3">
        <f>SUMIF('GLOBAL BOOKS'!D:D,'GSTR2A VS GLOBAL BOOKS'!A211,'GLOBAL BOOKS'!M:M)</f>
        <v>0</v>
      </c>
      <c r="I211" s="3">
        <f>SUMIF('GLOBAL BOOKS'!D:D,'GSTR2A VS GLOBAL BOOKS'!A211,'GLOBAL BOOKS'!N:N)</f>
        <v>0</v>
      </c>
      <c r="J211" s="3">
        <f t="shared" si="45"/>
        <v>0</v>
      </c>
      <c r="K211" s="6"/>
      <c r="L211" s="3">
        <f t="shared" si="46"/>
        <v>0</v>
      </c>
      <c r="M211" s="3">
        <f t="shared" si="47"/>
        <v>139.86000000000001</v>
      </c>
      <c r="N211" s="3">
        <f t="shared" si="48"/>
        <v>139.86000000000001</v>
      </c>
      <c r="O211" s="3">
        <f t="shared" si="49"/>
        <v>279.72000000000003</v>
      </c>
      <c r="P211" s="2" t="str">
        <f t="shared" si="52"/>
        <v>EXCESS IN GSTR2A</v>
      </c>
      <c r="Q211" s="2"/>
    </row>
    <row r="212" spans="1:17" x14ac:dyDescent="0.25">
      <c r="A212" s="2" t="s">
        <v>1389</v>
      </c>
      <c r="B212" s="3">
        <f>SUMIF(GSTR2A!E:E,'GSTR2A VS GLOBAL BOOKS'!A212,GSTR2A!O:O)</f>
        <v>0</v>
      </c>
      <c r="C212" s="3">
        <f>SUMIF(GSTR2A!E:E,'GSTR2A VS GLOBAL BOOKS'!A212,GSTR2A!P:P)</f>
        <v>5400</v>
      </c>
      <c r="D212" s="3">
        <f>SUMIF(GSTR2A!E:E,'GSTR2A VS GLOBAL BOOKS'!A212,GSTR2A!Q:Q)</f>
        <v>5400</v>
      </c>
      <c r="E212" s="3">
        <f t="shared" si="44"/>
        <v>10800</v>
      </c>
      <c r="F212" s="6"/>
      <c r="G212" s="3">
        <f>SUMIF('GLOBAL BOOKS'!D:D,'GSTR2A VS GLOBAL BOOKS'!A212,'GLOBAL BOOKS'!O:O)</f>
        <v>0</v>
      </c>
      <c r="H212" s="3">
        <f>SUMIF('GLOBAL BOOKS'!D:D,'GSTR2A VS GLOBAL BOOKS'!A212,'GLOBAL BOOKS'!M:M)</f>
        <v>0</v>
      </c>
      <c r="I212" s="3">
        <f>SUMIF('GLOBAL BOOKS'!D:D,'GSTR2A VS GLOBAL BOOKS'!A212,'GLOBAL BOOKS'!N:N)</f>
        <v>0</v>
      </c>
      <c r="J212" s="3">
        <f t="shared" si="45"/>
        <v>0</v>
      </c>
      <c r="K212" s="6"/>
      <c r="L212" s="3">
        <f t="shared" si="46"/>
        <v>0</v>
      </c>
      <c r="M212" s="3">
        <f t="shared" si="47"/>
        <v>5400</v>
      </c>
      <c r="N212" s="3">
        <f t="shared" si="48"/>
        <v>5400</v>
      </c>
      <c r="O212" s="3">
        <f t="shared" si="49"/>
        <v>10800</v>
      </c>
      <c r="P212" s="2" t="str">
        <f t="shared" si="52"/>
        <v>EXCESS IN GSTR2A</v>
      </c>
      <c r="Q212" s="2"/>
    </row>
    <row r="213" spans="1:17" x14ac:dyDescent="0.25">
      <c r="A213" s="2" t="s">
        <v>1393</v>
      </c>
      <c r="B213" s="3">
        <f>SUMIF(GSTR2A!E:E,'GSTR2A VS GLOBAL BOOKS'!A213,GSTR2A!O:O)</f>
        <v>0</v>
      </c>
      <c r="C213" s="3">
        <f>SUMIF(GSTR2A!E:E,'GSTR2A VS GLOBAL BOOKS'!A213,GSTR2A!P:P)</f>
        <v>3723.39</v>
      </c>
      <c r="D213" s="3">
        <f>SUMIF(GSTR2A!E:E,'GSTR2A VS GLOBAL BOOKS'!A213,GSTR2A!Q:Q)</f>
        <v>3723.39</v>
      </c>
      <c r="E213" s="3">
        <f t="shared" si="44"/>
        <v>7446.78</v>
      </c>
      <c r="F213" s="6"/>
      <c r="G213" s="3">
        <f>SUMIF('GLOBAL BOOKS'!D:D,'GSTR2A VS GLOBAL BOOKS'!A213,'GLOBAL BOOKS'!O:O)</f>
        <v>0</v>
      </c>
      <c r="H213" s="3">
        <f>SUMIF('GLOBAL BOOKS'!D:D,'GSTR2A VS GLOBAL BOOKS'!A213,'GLOBAL BOOKS'!M:M)</f>
        <v>3723.39</v>
      </c>
      <c r="I213" s="3">
        <f>SUMIF('GLOBAL BOOKS'!D:D,'GSTR2A VS GLOBAL BOOKS'!A213,'GLOBAL BOOKS'!N:N)</f>
        <v>3723.39</v>
      </c>
      <c r="J213" s="3">
        <f t="shared" si="45"/>
        <v>7446.78</v>
      </c>
      <c r="K213" s="6"/>
      <c r="L213" s="3">
        <f t="shared" si="46"/>
        <v>0</v>
      </c>
      <c r="M213" s="3">
        <f t="shared" si="47"/>
        <v>0</v>
      </c>
      <c r="N213" s="3">
        <f t="shared" si="48"/>
        <v>0</v>
      </c>
      <c r="O213" s="3">
        <v>0</v>
      </c>
      <c r="P213" s="2" t="s">
        <v>7339</v>
      </c>
      <c r="Q213" s="2"/>
    </row>
    <row r="214" spans="1:17" x14ac:dyDescent="0.25">
      <c r="A214" s="2" t="s">
        <v>1396</v>
      </c>
      <c r="B214" s="3">
        <f>SUMIF(GSTR2A!E:E,'GSTR2A VS GLOBAL BOOKS'!A214,GSTR2A!O:O)</f>
        <v>722367</v>
      </c>
      <c r="C214" s="3">
        <f>SUMIF(GSTR2A!E:E,'GSTR2A VS GLOBAL BOOKS'!A214,GSTR2A!P:P)</f>
        <v>0</v>
      </c>
      <c r="D214" s="3">
        <f>SUMIF(GSTR2A!E:E,'GSTR2A VS GLOBAL BOOKS'!A214,GSTR2A!Q:Q)</f>
        <v>0</v>
      </c>
      <c r="E214" s="3">
        <f t="shared" si="44"/>
        <v>722367</v>
      </c>
      <c r="F214" s="6"/>
      <c r="G214" s="3">
        <f>SUMIF('GLOBAL BOOKS'!D:D,'GSTR2A VS GLOBAL BOOKS'!A214,'GLOBAL BOOKS'!O:O)</f>
        <v>722367</v>
      </c>
      <c r="H214" s="3">
        <f>SUMIF('GLOBAL BOOKS'!D:D,'GSTR2A VS GLOBAL BOOKS'!A214,'GLOBAL BOOKS'!M:M)</f>
        <v>0</v>
      </c>
      <c r="I214" s="3">
        <f>SUMIF('GLOBAL BOOKS'!D:D,'GSTR2A VS GLOBAL BOOKS'!A214,'GLOBAL BOOKS'!N:N)</f>
        <v>0</v>
      </c>
      <c r="J214" s="3">
        <f t="shared" si="45"/>
        <v>722367</v>
      </c>
      <c r="K214" s="6"/>
      <c r="L214" s="3">
        <f t="shared" si="46"/>
        <v>0</v>
      </c>
      <c r="M214" s="3">
        <f t="shared" si="47"/>
        <v>0</v>
      </c>
      <c r="N214" s="3">
        <f t="shared" si="48"/>
        <v>0</v>
      </c>
      <c r="O214" s="3">
        <v>0</v>
      </c>
      <c r="P214" s="2" t="s">
        <v>7339</v>
      </c>
      <c r="Q214" s="2"/>
    </row>
    <row r="215" spans="1:17" x14ac:dyDescent="0.25">
      <c r="A215" s="2" t="s">
        <v>636</v>
      </c>
      <c r="B215" s="3">
        <f>SUMIF(GSTR2A!E:E,'GSTR2A VS GLOBAL BOOKS'!A215,GSTR2A!O:O)</f>
        <v>0</v>
      </c>
      <c r="C215" s="3">
        <f>SUMIF(GSTR2A!E:E,'GSTR2A VS GLOBAL BOOKS'!A215,GSTR2A!P:P)</f>
        <v>3518.01</v>
      </c>
      <c r="D215" s="3">
        <f>SUMIF(GSTR2A!E:E,'GSTR2A VS GLOBAL BOOKS'!A215,GSTR2A!Q:Q)</f>
        <v>3518.01</v>
      </c>
      <c r="E215" s="3">
        <f t="shared" si="44"/>
        <v>7036.02</v>
      </c>
      <c r="F215" s="6"/>
      <c r="G215" s="3">
        <f>SUMIF('GLOBAL BOOKS'!D:D,'GSTR2A VS GLOBAL BOOKS'!A215,'GLOBAL BOOKS'!O:O)</f>
        <v>0</v>
      </c>
      <c r="H215" s="3">
        <f>SUMIF('GLOBAL BOOKS'!D:D,'GSTR2A VS GLOBAL BOOKS'!A215,'GLOBAL BOOKS'!M:M)</f>
        <v>4827.6499999999996</v>
      </c>
      <c r="I215" s="3">
        <f>SUMIF('GLOBAL BOOKS'!D:D,'GSTR2A VS GLOBAL BOOKS'!A215,'GLOBAL BOOKS'!N:N)</f>
        <v>4827.6499999999996</v>
      </c>
      <c r="J215" s="3">
        <f t="shared" si="45"/>
        <v>9655.2999999999993</v>
      </c>
      <c r="K215" s="6"/>
      <c r="L215" s="3">
        <f t="shared" si="46"/>
        <v>0</v>
      </c>
      <c r="M215" s="3">
        <f t="shared" si="47"/>
        <v>-1309.6399999999994</v>
      </c>
      <c r="N215" s="3">
        <f t="shared" si="48"/>
        <v>-1309.6399999999994</v>
      </c>
      <c r="O215" s="3">
        <f t="shared" si="49"/>
        <v>-2619.2799999999988</v>
      </c>
      <c r="P215" s="2" t="str">
        <f t="shared" ref="P215:P218" si="53">IF(O215&gt;0,"EXCESS IN GSTR2A","SHORT IN GSTR2A")</f>
        <v>SHORT IN GSTR2A</v>
      </c>
      <c r="Q215" s="2"/>
    </row>
    <row r="216" spans="1:17" x14ac:dyDescent="0.25">
      <c r="A216" s="2" t="s">
        <v>1403</v>
      </c>
      <c r="B216" s="3">
        <f>SUMIF(GSTR2A!E:E,'GSTR2A VS GLOBAL BOOKS'!A216,GSTR2A!O:O)</f>
        <v>116270</v>
      </c>
      <c r="C216" s="3">
        <f>SUMIF(GSTR2A!E:E,'GSTR2A VS GLOBAL BOOKS'!A216,GSTR2A!P:P)</f>
        <v>0</v>
      </c>
      <c r="D216" s="3">
        <f>SUMIF(GSTR2A!E:E,'GSTR2A VS GLOBAL BOOKS'!A216,GSTR2A!Q:Q)</f>
        <v>0</v>
      </c>
      <c r="E216" s="3">
        <f t="shared" si="44"/>
        <v>116270</v>
      </c>
      <c r="F216" s="6"/>
      <c r="G216" s="3">
        <f>SUMIF('GLOBAL BOOKS'!D:D,'GSTR2A VS GLOBAL BOOKS'!A216,'GLOBAL BOOKS'!O:O)</f>
        <v>116270</v>
      </c>
      <c r="H216" s="3">
        <f>SUMIF('GLOBAL BOOKS'!D:D,'GSTR2A VS GLOBAL BOOKS'!A216,'GLOBAL BOOKS'!M:M)</f>
        <v>0</v>
      </c>
      <c r="I216" s="3">
        <f>SUMIF('GLOBAL BOOKS'!D:D,'GSTR2A VS GLOBAL BOOKS'!A216,'GLOBAL BOOKS'!N:N)</f>
        <v>0</v>
      </c>
      <c r="J216" s="3">
        <f t="shared" si="45"/>
        <v>116270</v>
      </c>
      <c r="K216" s="6"/>
      <c r="L216" s="3">
        <f t="shared" si="46"/>
        <v>0</v>
      </c>
      <c r="M216" s="3">
        <f t="shared" si="47"/>
        <v>0</v>
      </c>
      <c r="N216" s="3">
        <f t="shared" si="48"/>
        <v>0</v>
      </c>
      <c r="O216" s="3">
        <f t="shared" si="49"/>
        <v>0</v>
      </c>
      <c r="P216" s="2" t="s">
        <v>7339</v>
      </c>
      <c r="Q216" s="2"/>
    </row>
    <row r="217" spans="1:17" x14ac:dyDescent="0.25">
      <c r="A217" s="2" t="s">
        <v>1406</v>
      </c>
      <c r="B217" s="3">
        <f>SUMIF(GSTR2A!E:E,'GSTR2A VS GLOBAL BOOKS'!A217,GSTR2A!O:O)</f>
        <v>4608</v>
      </c>
      <c r="C217" s="3">
        <f>SUMIF(GSTR2A!E:E,'GSTR2A VS GLOBAL BOOKS'!A217,GSTR2A!P:P)</f>
        <v>0</v>
      </c>
      <c r="D217" s="3">
        <f>SUMIF(GSTR2A!E:E,'GSTR2A VS GLOBAL BOOKS'!A217,GSTR2A!Q:Q)</f>
        <v>0</v>
      </c>
      <c r="E217" s="3">
        <f t="shared" si="44"/>
        <v>4608</v>
      </c>
      <c r="F217" s="6"/>
      <c r="G217" s="3">
        <f>SUMIF('GLOBAL BOOKS'!D:D,'GSTR2A VS GLOBAL BOOKS'!A217,'GLOBAL BOOKS'!O:O)</f>
        <v>2772</v>
      </c>
      <c r="H217" s="3">
        <f>SUMIF('GLOBAL BOOKS'!D:D,'GSTR2A VS GLOBAL BOOKS'!A217,'GLOBAL BOOKS'!M:M)</f>
        <v>0</v>
      </c>
      <c r="I217" s="3">
        <f>SUMIF('GLOBAL BOOKS'!D:D,'GSTR2A VS GLOBAL BOOKS'!A217,'GLOBAL BOOKS'!N:N)</f>
        <v>0</v>
      </c>
      <c r="J217" s="3">
        <f t="shared" si="45"/>
        <v>2772</v>
      </c>
      <c r="K217" s="6"/>
      <c r="L217" s="3">
        <f t="shared" si="46"/>
        <v>1836</v>
      </c>
      <c r="M217" s="3">
        <f t="shared" si="47"/>
        <v>0</v>
      </c>
      <c r="N217" s="3">
        <f t="shared" si="48"/>
        <v>0</v>
      </c>
      <c r="O217" s="3">
        <f t="shared" si="49"/>
        <v>1836</v>
      </c>
      <c r="P217" s="2" t="str">
        <f t="shared" si="53"/>
        <v>EXCESS IN GSTR2A</v>
      </c>
      <c r="Q217" s="2"/>
    </row>
    <row r="218" spans="1:17" x14ac:dyDescent="0.25">
      <c r="A218" s="2" t="s">
        <v>1411</v>
      </c>
      <c r="B218" s="3">
        <f>SUMIF(GSTR2A!E:E,'GSTR2A VS GLOBAL BOOKS'!A218,GSTR2A!O:O)</f>
        <v>338</v>
      </c>
      <c r="C218" s="3">
        <f>SUMIF(GSTR2A!E:E,'GSTR2A VS GLOBAL BOOKS'!A218,GSTR2A!P:P)</f>
        <v>0</v>
      </c>
      <c r="D218" s="3">
        <f>SUMIF(GSTR2A!E:E,'GSTR2A VS GLOBAL BOOKS'!A218,GSTR2A!Q:Q)</f>
        <v>0</v>
      </c>
      <c r="E218" s="3">
        <f t="shared" si="44"/>
        <v>338</v>
      </c>
      <c r="F218" s="6"/>
      <c r="G218" s="3">
        <f>SUMIF('GLOBAL BOOKS'!D:D,'GSTR2A VS GLOBAL BOOKS'!A218,'GLOBAL BOOKS'!O:O)</f>
        <v>0</v>
      </c>
      <c r="H218" s="3">
        <f>SUMIF('GLOBAL BOOKS'!D:D,'GSTR2A VS GLOBAL BOOKS'!A218,'GLOBAL BOOKS'!M:M)</f>
        <v>0</v>
      </c>
      <c r="I218" s="3">
        <f>SUMIF('GLOBAL BOOKS'!D:D,'GSTR2A VS GLOBAL BOOKS'!A218,'GLOBAL BOOKS'!N:N)</f>
        <v>0</v>
      </c>
      <c r="J218" s="3">
        <f t="shared" si="45"/>
        <v>0</v>
      </c>
      <c r="K218" s="6"/>
      <c r="L218" s="3">
        <f t="shared" si="46"/>
        <v>338</v>
      </c>
      <c r="M218" s="3">
        <f t="shared" si="47"/>
        <v>0</v>
      </c>
      <c r="N218" s="3">
        <f t="shared" si="48"/>
        <v>0</v>
      </c>
      <c r="O218" s="3">
        <f t="shared" si="49"/>
        <v>338</v>
      </c>
      <c r="P218" s="2" t="str">
        <f t="shared" si="53"/>
        <v>EXCESS IN GSTR2A</v>
      </c>
      <c r="Q218" s="2"/>
    </row>
    <row r="219" spans="1:17" x14ac:dyDescent="0.25">
      <c r="A219" s="2" t="s">
        <v>1414</v>
      </c>
      <c r="B219" s="3">
        <f>SUMIF(GSTR2A!E:E,'GSTR2A VS GLOBAL BOOKS'!A219,GSTR2A!O:O)</f>
        <v>267022.08000000002</v>
      </c>
      <c r="C219" s="3">
        <f>SUMIF(GSTR2A!E:E,'GSTR2A VS GLOBAL BOOKS'!A219,GSTR2A!P:P)</f>
        <v>0</v>
      </c>
      <c r="D219" s="3">
        <f>SUMIF(GSTR2A!E:E,'GSTR2A VS GLOBAL BOOKS'!A219,GSTR2A!Q:Q)</f>
        <v>0</v>
      </c>
      <c r="E219" s="3">
        <f t="shared" si="44"/>
        <v>267022.08000000002</v>
      </c>
      <c r="F219" s="6"/>
      <c r="G219" s="3">
        <f>SUMIF('GLOBAL BOOKS'!D:D,'GSTR2A VS GLOBAL BOOKS'!A219,'GLOBAL BOOKS'!O:O)</f>
        <v>267022.08000000002</v>
      </c>
      <c r="H219" s="3">
        <f>SUMIF('GLOBAL BOOKS'!D:D,'GSTR2A VS GLOBAL BOOKS'!A219,'GLOBAL BOOKS'!M:M)</f>
        <v>0</v>
      </c>
      <c r="I219" s="3">
        <f>SUMIF('GLOBAL BOOKS'!D:D,'GSTR2A VS GLOBAL BOOKS'!A219,'GLOBAL BOOKS'!N:N)</f>
        <v>0</v>
      </c>
      <c r="J219" s="3">
        <f t="shared" si="45"/>
        <v>267022.08000000002</v>
      </c>
      <c r="K219" s="6"/>
      <c r="L219" s="3">
        <f t="shared" si="46"/>
        <v>0</v>
      </c>
      <c r="M219" s="3">
        <f t="shared" si="47"/>
        <v>0</v>
      </c>
      <c r="N219" s="3">
        <f t="shared" si="48"/>
        <v>0</v>
      </c>
      <c r="O219" s="3">
        <f t="shared" si="49"/>
        <v>0</v>
      </c>
      <c r="P219" s="2" t="s">
        <v>7339</v>
      </c>
      <c r="Q219" s="2"/>
    </row>
    <row r="220" spans="1:17" x14ac:dyDescent="0.25">
      <c r="A220" s="2" t="s">
        <v>1419</v>
      </c>
      <c r="B220" s="3">
        <f>SUMIF(GSTR2A!E:E,'GSTR2A VS GLOBAL BOOKS'!A220,GSTR2A!O:O)</f>
        <v>0</v>
      </c>
      <c r="C220" s="3">
        <f>SUMIF(GSTR2A!E:E,'GSTR2A VS GLOBAL BOOKS'!A220,GSTR2A!P:P)</f>
        <v>212.4</v>
      </c>
      <c r="D220" s="3">
        <f>SUMIF(GSTR2A!E:E,'GSTR2A VS GLOBAL BOOKS'!A220,GSTR2A!Q:Q)</f>
        <v>212.4</v>
      </c>
      <c r="E220" s="3">
        <f t="shared" si="44"/>
        <v>424.8</v>
      </c>
      <c r="F220" s="6"/>
      <c r="G220" s="3">
        <f>SUMIF('GLOBAL BOOKS'!D:D,'GSTR2A VS GLOBAL BOOKS'!A220,'GLOBAL BOOKS'!O:O)</f>
        <v>0</v>
      </c>
      <c r="H220" s="3">
        <f>SUMIF('GLOBAL BOOKS'!D:D,'GSTR2A VS GLOBAL BOOKS'!A220,'GLOBAL BOOKS'!M:M)</f>
        <v>212.4</v>
      </c>
      <c r="I220" s="3">
        <f>SUMIF('GLOBAL BOOKS'!D:D,'GSTR2A VS GLOBAL BOOKS'!A220,'GLOBAL BOOKS'!N:N)</f>
        <v>212.4</v>
      </c>
      <c r="J220" s="3">
        <f t="shared" si="45"/>
        <v>424.8</v>
      </c>
      <c r="K220" s="6"/>
      <c r="L220" s="3">
        <f t="shared" si="46"/>
        <v>0</v>
      </c>
      <c r="M220" s="3">
        <f t="shared" si="47"/>
        <v>0</v>
      </c>
      <c r="N220" s="3">
        <f t="shared" si="48"/>
        <v>0</v>
      </c>
      <c r="O220" s="3">
        <v>0</v>
      </c>
      <c r="P220" s="2" t="s">
        <v>7339</v>
      </c>
      <c r="Q220" s="2"/>
    </row>
    <row r="221" spans="1:17" x14ac:dyDescent="0.25">
      <c r="A221" s="2" t="s">
        <v>646</v>
      </c>
      <c r="B221" s="3">
        <f>SUMIF(GSTR2A!E:E,'GSTR2A VS GLOBAL BOOKS'!A221,GSTR2A!O:O)</f>
        <v>0</v>
      </c>
      <c r="C221" s="3">
        <f>SUMIF(GSTR2A!E:E,'GSTR2A VS GLOBAL BOOKS'!A221,GSTR2A!P:P)</f>
        <v>0</v>
      </c>
      <c r="D221" s="3">
        <f>SUMIF(GSTR2A!E:E,'GSTR2A VS GLOBAL BOOKS'!A221,GSTR2A!Q:Q)</f>
        <v>0</v>
      </c>
      <c r="E221" s="3">
        <f t="shared" si="44"/>
        <v>0</v>
      </c>
      <c r="F221" s="6"/>
      <c r="G221" s="3">
        <f>SUMIF('GLOBAL BOOKS'!D:D,'GSTR2A VS GLOBAL BOOKS'!A221,'GLOBAL BOOKS'!O:O)</f>
        <v>0</v>
      </c>
      <c r="H221" s="3">
        <f>SUMIF('GLOBAL BOOKS'!D:D,'GSTR2A VS GLOBAL BOOKS'!A221,'GLOBAL BOOKS'!M:M)</f>
        <v>0</v>
      </c>
      <c r="I221" s="3">
        <f>SUMIF('GLOBAL BOOKS'!D:D,'GSTR2A VS GLOBAL BOOKS'!A221,'GLOBAL BOOKS'!N:N)</f>
        <v>0</v>
      </c>
      <c r="J221" s="3">
        <f t="shared" si="45"/>
        <v>0</v>
      </c>
      <c r="K221" s="6"/>
      <c r="L221" s="3">
        <f t="shared" si="46"/>
        <v>0</v>
      </c>
      <c r="M221" s="3">
        <f t="shared" si="47"/>
        <v>0</v>
      </c>
      <c r="N221" s="3">
        <f t="shared" si="48"/>
        <v>0</v>
      </c>
      <c r="O221" s="3">
        <v>0</v>
      </c>
      <c r="P221" s="2" t="s">
        <v>7339</v>
      </c>
      <c r="Q221" s="2"/>
    </row>
    <row r="222" spans="1:17" x14ac:dyDescent="0.25">
      <c r="A222" s="2" t="s">
        <v>1428</v>
      </c>
      <c r="B222" s="3">
        <f>SUMIF(GSTR2A!E:E,'GSTR2A VS GLOBAL BOOKS'!A222,GSTR2A!O:O)</f>
        <v>0</v>
      </c>
      <c r="C222" s="3">
        <f>SUMIF(GSTR2A!E:E,'GSTR2A VS GLOBAL BOOKS'!A222,GSTR2A!P:P)</f>
        <v>6133</v>
      </c>
      <c r="D222" s="3">
        <f>SUMIF(GSTR2A!E:E,'GSTR2A VS GLOBAL BOOKS'!A222,GSTR2A!Q:Q)</f>
        <v>6133</v>
      </c>
      <c r="E222" s="3">
        <f t="shared" si="44"/>
        <v>12266</v>
      </c>
      <c r="F222" s="6"/>
      <c r="G222" s="3">
        <f>SUMIF('GLOBAL BOOKS'!D:D,'GSTR2A VS GLOBAL BOOKS'!A222,'GLOBAL BOOKS'!O:O)</f>
        <v>0</v>
      </c>
      <c r="H222" s="3">
        <f>SUMIF('GLOBAL BOOKS'!D:D,'GSTR2A VS GLOBAL BOOKS'!A222,'GLOBAL BOOKS'!M:M)</f>
        <v>0</v>
      </c>
      <c r="I222" s="3">
        <f>SUMIF('GLOBAL BOOKS'!D:D,'GSTR2A VS GLOBAL BOOKS'!A222,'GLOBAL BOOKS'!N:N)</f>
        <v>0</v>
      </c>
      <c r="J222" s="3">
        <f t="shared" si="45"/>
        <v>0</v>
      </c>
      <c r="K222" s="6"/>
      <c r="L222" s="3">
        <f t="shared" si="46"/>
        <v>0</v>
      </c>
      <c r="M222" s="3">
        <f t="shared" si="47"/>
        <v>6133</v>
      </c>
      <c r="N222" s="3">
        <f t="shared" si="48"/>
        <v>6133</v>
      </c>
      <c r="O222" s="3">
        <v>0</v>
      </c>
      <c r="P222" s="2" t="s">
        <v>5815</v>
      </c>
      <c r="Q222" s="2" t="s">
        <v>6245</v>
      </c>
    </row>
    <row r="223" spans="1:17" x14ac:dyDescent="0.25">
      <c r="A223" s="2" t="s">
        <v>1433</v>
      </c>
      <c r="B223" s="3">
        <f>SUMIF(GSTR2A!E:E,'GSTR2A VS GLOBAL BOOKS'!A223,GSTR2A!O:O)</f>
        <v>11434.5</v>
      </c>
      <c r="C223" s="3">
        <f>SUMIF(GSTR2A!E:E,'GSTR2A VS GLOBAL BOOKS'!A223,GSTR2A!P:P)</f>
        <v>0</v>
      </c>
      <c r="D223" s="3">
        <f>SUMIF(GSTR2A!E:E,'GSTR2A VS GLOBAL BOOKS'!A223,GSTR2A!Q:Q)</f>
        <v>0</v>
      </c>
      <c r="E223" s="3">
        <f t="shared" si="44"/>
        <v>11434.5</v>
      </c>
      <c r="F223" s="6"/>
      <c r="G223" s="3">
        <f>SUMIF('GLOBAL BOOKS'!D:D,'GSTR2A VS GLOBAL BOOKS'!A223,'GLOBAL BOOKS'!O:O)</f>
        <v>11434.5</v>
      </c>
      <c r="H223" s="3">
        <f>SUMIF('GLOBAL BOOKS'!D:D,'GSTR2A VS GLOBAL BOOKS'!A223,'GLOBAL BOOKS'!M:M)</f>
        <v>0</v>
      </c>
      <c r="I223" s="3">
        <f>SUMIF('GLOBAL BOOKS'!D:D,'GSTR2A VS GLOBAL BOOKS'!A223,'GLOBAL BOOKS'!N:N)</f>
        <v>0</v>
      </c>
      <c r="J223" s="3">
        <f t="shared" si="45"/>
        <v>11434.5</v>
      </c>
      <c r="K223" s="6"/>
      <c r="L223" s="3">
        <f t="shared" si="46"/>
        <v>0</v>
      </c>
      <c r="M223" s="3">
        <f t="shared" si="47"/>
        <v>0</v>
      </c>
      <c r="N223" s="3">
        <f t="shared" si="48"/>
        <v>0</v>
      </c>
      <c r="O223" s="3">
        <v>0</v>
      </c>
      <c r="P223" s="2" t="s">
        <v>7339</v>
      </c>
      <c r="Q223" s="2"/>
    </row>
    <row r="224" spans="1:17" x14ac:dyDescent="0.25">
      <c r="A224" s="2" t="s">
        <v>1439</v>
      </c>
      <c r="B224" s="3">
        <f>SUMIF(GSTR2A!E:E,'GSTR2A VS GLOBAL BOOKS'!A224,GSTR2A!O:O)</f>
        <v>0</v>
      </c>
      <c r="C224" s="3">
        <f>SUMIF(GSTR2A!E:E,'GSTR2A VS GLOBAL BOOKS'!A224,GSTR2A!P:P)</f>
        <v>5265</v>
      </c>
      <c r="D224" s="3">
        <f>SUMIF(GSTR2A!E:E,'GSTR2A VS GLOBAL BOOKS'!A224,GSTR2A!Q:Q)</f>
        <v>5265</v>
      </c>
      <c r="E224" s="3">
        <f t="shared" si="44"/>
        <v>10530</v>
      </c>
      <c r="F224" s="6"/>
      <c r="G224" s="3">
        <f>SUMIF('GLOBAL BOOKS'!D:D,'GSTR2A VS GLOBAL BOOKS'!A224,'GLOBAL BOOKS'!O:O)</f>
        <v>0</v>
      </c>
      <c r="H224" s="3">
        <f>SUMIF('GLOBAL BOOKS'!D:D,'GSTR2A VS GLOBAL BOOKS'!A224,'GLOBAL BOOKS'!M:M)</f>
        <v>0</v>
      </c>
      <c r="I224" s="3">
        <f>SUMIF('GLOBAL BOOKS'!D:D,'GSTR2A VS GLOBAL BOOKS'!A224,'GLOBAL BOOKS'!N:N)</f>
        <v>0</v>
      </c>
      <c r="J224" s="3">
        <f t="shared" si="45"/>
        <v>0</v>
      </c>
      <c r="K224" s="6"/>
      <c r="L224" s="3">
        <f t="shared" si="46"/>
        <v>0</v>
      </c>
      <c r="M224" s="3">
        <f t="shared" si="47"/>
        <v>5265</v>
      </c>
      <c r="N224" s="3">
        <f t="shared" si="48"/>
        <v>5265</v>
      </c>
      <c r="O224" s="3">
        <f t="shared" si="49"/>
        <v>10530</v>
      </c>
      <c r="P224" s="2" t="str">
        <f t="shared" ref="P224:P229" si="54">IF(O224&gt;0,"EXCESS IN GSTR2A","SHORT IN GSTR2A")</f>
        <v>EXCESS IN GSTR2A</v>
      </c>
      <c r="Q224" s="2"/>
    </row>
    <row r="225" spans="1:17" x14ac:dyDescent="0.25">
      <c r="A225" s="2" t="s">
        <v>1443</v>
      </c>
      <c r="B225" s="3">
        <f>SUMIF(GSTR2A!E:E,'GSTR2A VS GLOBAL BOOKS'!A225,GSTR2A!O:O)</f>
        <v>0</v>
      </c>
      <c r="C225" s="3">
        <f>SUMIF(GSTR2A!E:E,'GSTR2A VS GLOBAL BOOKS'!A225,GSTR2A!P:P)</f>
        <v>3129.3</v>
      </c>
      <c r="D225" s="3">
        <f>SUMIF(GSTR2A!E:E,'GSTR2A VS GLOBAL BOOKS'!A225,GSTR2A!Q:Q)</f>
        <v>3129.3</v>
      </c>
      <c r="E225" s="3">
        <f t="shared" si="44"/>
        <v>6258.6</v>
      </c>
      <c r="F225" s="6"/>
      <c r="G225" s="3">
        <f>SUMIF('GLOBAL BOOKS'!D:D,'GSTR2A VS GLOBAL BOOKS'!A225,'GLOBAL BOOKS'!O:O)</f>
        <v>0</v>
      </c>
      <c r="H225" s="3">
        <f>SUMIF('GLOBAL BOOKS'!D:D,'GSTR2A VS GLOBAL BOOKS'!A225,'GLOBAL BOOKS'!M:M)</f>
        <v>3101.1000000000004</v>
      </c>
      <c r="I225" s="3">
        <f>SUMIF('GLOBAL BOOKS'!D:D,'GSTR2A VS GLOBAL BOOKS'!A225,'GLOBAL BOOKS'!N:N)</f>
        <v>3101.1000000000004</v>
      </c>
      <c r="J225" s="3">
        <f t="shared" si="45"/>
        <v>6202.2000000000007</v>
      </c>
      <c r="K225" s="6"/>
      <c r="L225" s="3">
        <f t="shared" si="46"/>
        <v>0</v>
      </c>
      <c r="M225" s="3">
        <f t="shared" si="47"/>
        <v>28.199999999999818</v>
      </c>
      <c r="N225" s="3">
        <f t="shared" si="48"/>
        <v>28.199999999999818</v>
      </c>
      <c r="O225" s="3">
        <f t="shared" si="49"/>
        <v>56.399999999999636</v>
      </c>
      <c r="P225" s="2" t="str">
        <f t="shared" si="54"/>
        <v>EXCESS IN GSTR2A</v>
      </c>
      <c r="Q225" s="2"/>
    </row>
    <row r="226" spans="1:17" x14ac:dyDescent="0.25">
      <c r="A226" s="2" t="s">
        <v>1446</v>
      </c>
      <c r="B226" s="3">
        <f>SUMIF(GSTR2A!E:E,'GSTR2A VS GLOBAL BOOKS'!A226,GSTR2A!O:O)</f>
        <v>119552.85</v>
      </c>
      <c r="C226" s="3">
        <f>SUMIF(GSTR2A!E:E,'GSTR2A VS GLOBAL BOOKS'!A226,GSTR2A!P:P)</f>
        <v>0</v>
      </c>
      <c r="D226" s="3">
        <f>SUMIF(GSTR2A!E:E,'GSTR2A VS GLOBAL BOOKS'!A226,GSTR2A!Q:Q)</f>
        <v>0</v>
      </c>
      <c r="E226" s="3">
        <f t="shared" si="44"/>
        <v>119552.85</v>
      </c>
      <c r="F226" s="6"/>
      <c r="G226" s="3">
        <f>SUMIF('GLOBAL BOOKS'!D:D,'GSTR2A VS GLOBAL BOOKS'!A226,'GLOBAL BOOKS'!O:O)</f>
        <v>119552.85</v>
      </c>
      <c r="H226" s="3">
        <f>SUMIF('GLOBAL BOOKS'!D:D,'GSTR2A VS GLOBAL BOOKS'!A226,'GLOBAL BOOKS'!M:M)</f>
        <v>0</v>
      </c>
      <c r="I226" s="3">
        <f>SUMIF('GLOBAL BOOKS'!D:D,'GSTR2A VS GLOBAL BOOKS'!A226,'GLOBAL BOOKS'!N:N)</f>
        <v>0</v>
      </c>
      <c r="J226" s="3">
        <f t="shared" si="45"/>
        <v>119552.85</v>
      </c>
      <c r="K226" s="6"/>
      <c r="L226" s="3">
        <f t="shared" si="46"/>
        <v>0</v>
      </c>
      <c r="M226" s="3">
        <f t="shared" si="47"/>
        <v>0</v>
      </c>
      <c r="N226" s="3">
        <f t="shared" si="48"/>
        <v>0</v>
      </c>
      <c r="O226" s="3">
        <f t="shared" si="49"/>
        <v>0</v>
      </c>
      <c r="P226" s="2" t="s">
        <v>7339</v>
      </c>
      <c r="Q226" s="2"/>
    </row>
    <row r="227" spans="1:17" x14ac:dyDescent="0.25">
      <c r="A227" s="2" t="s">
        <v>658</v>
      </c>
      <c r="B227" s="3">
        <f>SUMIF(GSTR2A!E:E,'GSTR2A VS GLOBAL BOOKS'!A227,GSTR2A!O:O)</f>
        <v>0</v>
      </c>
      <c r="C227" s="3">
        <f>SUMIF(GSTR2A!E:E,'GSTR2A VS GLOBAL BOOKS'!A227,GSTR2A!P:P)</f>
        <v>16159.5</v>
      </c>
      <c r="D227" s="3">
        <f>SUMIF(GSTR2A!E:E,'GSTR2A VS GLOBAL BOOKS'!A227,GSTR2A!Q:Q)</f>
        <v>16159.5</v>
      </c>
      <c r="E227" s="3">
        <f t="shared" si="44"/>
        <v>32319</v>
      </c>
      <c r="F227" s="6"/>
      <c r="G227" s="3">
        <f>SUMIF('GLOBAL BOOKS'!D:D,'GSTR2A VS GLOBAL BOOKS'!A227,'GLOBAL BOOKS'!O:O)</f>
        <v>0</v>
      </c>
      <c r="H227" s="3">
        <f>SUMIF('GLOBAL BOOKS'!D:D,'GSTR2A VS GLOBAL BOOKS'!A227,'GLOBAL BOOKS'!M:M)</f>
        <v>16159.5</v>
      </c>
      <c r="I227" s="3">
        <f>SUMIF('GLOBAL BOOKS'!D:D,'GSTR2A VS GLOBAL BOOKS'!A227,'GLOBAL BOOKS'!N:N)</f>
        <v>16159.5</v>
      </c>
      <c r="J227" s="3">
        <f t="shared" si="45"/>
        <v>32319</v>
      </c>
      <c r="K227" s="6"/>
      <c r="L227" s="3">
        <f t="shared" si="46"/>
        <v>0</v>
      </c>
      <c r="M227" s="3">
        <f t="shared" si="47"/>
        <v>0</v>
      </c>
      <c r="N227" s="3">
        <f t="shared" si="48"/>
        <v>0</v>
      </c>
      <c r="O227" s="3">
        <f t="shared" si="49"/>
        <v>0</v>
      </c>
      <c r="P227" s="2" t="s">
        <v>7339</v>
      </c>
      <c r="Q227" s="2"/>
    </row>
    <row r="228" spans="1:17" x14ac:dyDescent="0.25">
      <c r="A228" s="2" t="s">
        <v>1472</v>
      </c>
      <c r="B228" s="3">
        <f>SUMIF(GSTR2A!E:E,'GSTR2A VS GLOBAL BOOKS'!A228,GSTR2A!O:O)</f>
        <v>0</v>
      </c>
      <c r="C228" s="3">
        <f>SUMIF(GSTR2A!E:E,'GSTR2A VS GLOBAL BOOKS'!A228,GSTR2A!P:P)</f>
        <v>0</v>
      </c>
      <c r="D228" s="3">
        <f>SUMIF(GSTR2A!E:E,'GSTR2A VS GLOBAL BOOKS'!A228,GSTR2A!Q:Q)</f>
        <v>0</v>
      </c>
      <c r="E228" s="3">
        <f t="shared" si="44"/>
        <v>0</v>
      </c>
      <c r="F228" s="6"/>
      <c r="G228" s="3">
        <f>SUMIF('GLOBAL BOOKS'!D:D,'GSTR2A VS GLOBAL BOOKS'!A228,'GLOBAL BOOKS'!O:O)</f>
        <v>0</v>
      </c>
      <c r="H228" s="3">
        <f>SUMIF('GLOBAL BOOKS'!D:D,'GSTR2A VS GLOBAL BOOKS'!A228,'GLOBAL BOOKS'!M:M)</f>
        <v>0</v>
      </c>
      <c r="I228" s="3">
        <f>SUMIF('GLOBAL BOOKS'!D:D,'GSTR2A VS GLOBAL BOOKS'!A228,'GLOBAL BOOKS'!N:N)</f>
        <v>0</v>
      </c>
      <c r="J228" s="3">
        <f t="shared" si="45"/>
        <v>0</v>
      </c>
      <c r="K228" s="6"/>
      <c r="L228" s="3">
        <f t="shared" si="46"/>
        <v>0</v>
      </c>
      <c r="M228" s="3">
        <f t="shared" si="47"/>
        <v>0</v>
      </c>
      <c r="N228" s="3">
        <f t="shared" si="48"/>
        <v>0</v>
      </c>
      <c r="O228" s="3">
        <v>0</v>
      </c>
      <c r="P228" s="2" t="s">
        <v>7339</v>
      </c>
      <c r="Q228" s="2"/>
    </row>
    <row r="229" spans="1:17" x14ac:dyDescent="0.25">
      <c r="A229" s="2" t="s">
        <v>1480</v>
      </c>
      <c r="B229" s="3">
        <f>SUMIF(GSTR2A!E:E,'GSTR2A VS GLOBAL BOOKS'!A229,GSTR2A!O:O)</f>
        <v>0</v>
      </c>
      <c r="C229" s="3">
        <f>SUMIF(GSTR2A!E:E,'GSTR2A VS GLOBAL BOOKS'!A229,GSTR2A!P:P)</f>
        <v>4860</v>
      </c>
      <c r="D229" s="3">
        <f>SUMIF(GSTR2A!E:E,'GSTR2A VS GLOBAL BOOKS'!A229,GSTR2A!Q:Q)</f>
        <v>4860</v>
      </c>
      <c r="E229" s="3">
        <f t="shared" si="44"/>
        <v>9720</v>
      </c>
      <c r="F229" s="6"/>
      <c r="G229" s="3">
        <f>SUMIF('GLOBAL BOOKS'!D:D,'GSTR2A VS GLOBAL BOOKS'!A229,'GLOBAL BOOKS'!O:O)</f>
        <v>0</v>
      </c>
      <c r="H229" s="3">
        <f>SUMIF('GLOBAL BOOKS'!D:D,'GSTR2A VS GLOBAL BOOKS'!A229,'GLOBAL BOOKS'!M:M)</f>
        <v>4600.8</v>
      </c>
      <c r="I229" s="3">
        <f>SUMIF('GLOBAL BOOKS'!D:D,'GSTR2A VS GLOBAL BOOKS'!A229,'GLOBAL BOOKS'!N:N)</f>
        <v>4600.8</v>
      </c>
      <c r="J229" s="3">
        <f t="shared" si="45"/>
        <v>9201.6</v>
      </c>
      <c r="K229" s="6"/>
      <c r="L229" s="3">
        <f t="shared" si="46"/>
        <v>0</v>
      </c>
      <c r="M229" s="3">
        <f t="shared" si="47"/>
        <v>259.19999999999982</v>
      </c>
      <c r="N229" s="3">
        <f t="shared" si="48"/>
        <v>259.19999999999982</v>
      </c>
      <c r="O229" s="3">
        <f t="shared" si="49"/>
        <v>518.39999999999964</v>
      </c>
      <c r="P229" s="2" t="str">
        <f t="shared" si="54"/>
        <v>EXCESS IN GSTR2A</v>
      </c>
      <c r="Q229" s="2"/>
    </row>
    <row r="230" spans="1:17" x14ac:dyDescent="0.25">
      <c r="A230" s="2" t="s">
        <v>1483</v>
      </c>
      <c r="B230" s="3">
        <f>SUMIF(GSTR2A!E:E,'GSTR2A VS GLOBAL BOOKS'!A230,GSTR2A!O:O)</f>
        <v>85336.74</v>
      </c>
      <c r="C230" s="3">
        <f>SUMIF(GSTR2A!E:E,'GSTR2A VS GLOBAL BOOKS'!A230,GSTR2A!P:P)</f>
        <v>0</v>
      </c>
      <c r="D230" s="3">
        <f>SUMIF(GSTR2A!E:E,'GSTR2A VS GLOBAL BOOKS'!A230,GSTR2A!Q:Q)</f>
        <v>0</v>
      </c>
      <c r="E230" s="3">
        <f t="shared" si="44"/>
        <v>85336.74</v>
      </c>
      <c r="F230" s="6"/>
      <c r="G230" s="3">
        <f>SUMIF('GLOBAL BOOKS'!D:D,'GSTR2A VS GLOBAL BOOKS'!A230,'GLOBAL BOOKS'!O:O)</f>
        <v>0</v>
      </c>
      <c r="H230" s="3">
        <f>SUMIF('GLOBAL BOOKS'!D:D,'GSTR2A VS GLOBAL BOOKS'!A230,'GLOBAL BOOKS'!M:M)</f>
        <v>0</v>
      </c>
      <c r="I230" s="3">
        <f>SUMIF('GLOBAL BOOKS'!D:D,'GSTR2A VS GLOBAL BOOKS'!A230,'GLOBAL BOOKS'!N:N)</f>
        <v>0</v>
      </c>
      <c r="J230" s="3">
        <f t="shared" si="45"/>
        <v>0</v>
      </c>
      <c r="K230" s="6"/>
      <c r="L230" s="3">
        <f t="shared" si="46"/>
        <v>85336.74</v>
      </c>
      <c r="M230" s="3">
        <f t="shared" si="47"/>
        <v>0</v>
      </c>
      <c r="N230" s="3">
        <f t="shared" si="48"/>
        <v>0</v>
      </c>
      <c r="O230" s="3">
        <v>0</v>
      </c>
      <c r="P230" s="2" t="s">
        <v>5815</v>
      </c>
      <c r="Q230" s="2" t="s">
        <v>5815</v>
      </c>
    </row>
    <row r="231" spans="1:17" x14ac:dyDescent="0.25">
      <c r="A231" s="2" t="s">
        <v>1486</v>
      </c>
      <c r="B231" s="3">
        <f>SUMIF(GSTR2A!E:E,'GSTR2A VS GLOBAL BOOKS'!A231,GSTR2A!O:O)</f>
        <v>12996</v>
      </c>
      <c r="C231" s="3">
        <f>SUMIF(GSTR2A!E:E,'GSTR2A VS GLOBAL BOOKS'!A231,GSTR2A!P:P)</f>
        <v>0</v>
      </c>
      <c r="D231" s="3">
        <f>SUMIF(GSTR2A!E:E,'GSTR2A VS GLOBAL BOOKS'!A231,GSTR2A!Q:Q)</f>
        <v>0</v>
      </c>
      <c r="E231" s="3">
        <f t="shared" si="44"/>
        <v>12996</v>
      </c>
      <c r="F231" s="6"/>
      <c r="G231" s="3">
        <f>SUMIF('GLOBAL BOOKS'!D:D,'GSTR2A VS GLOBAL BOOKS'!A231,'GLOBAL BOOKS'!O:O)</f>
        <v>9756</v>
      </c>
      <c r="H231" s="3">
        <f>SUMIF('GLOBAL BOOKS'!D:D,'GSTR2A VS GLOBAL BOOKS'!A231,'GLOBAL BOOKS'!M:M)</f>
        <v>0</v>
      </c>
      <c r="I231" s="3">
        <f>SUMIF('GLOBAL BOOKS'!D:D,'GSTR2A VS GLOBAL BOOKS'!A231,'GLOBAL BOOKS'!N:N)</f>
        <v>0</v>
      </c>
      <c r="J231" s="3">
        <f t="shared" si="45"/>
        <v>9756</v>
      </c>
      <c r="K231" s="6"/>
      <c r="L231" s="3">
        <f t="shared" si="46"/>
        <v>3240</v>
      </c>
      <c r="M231" s="3">
        <f t="shared" si="47"/>
        <v>0</v>
      </c>
      <c r="N231" s="3">
        <f t="shared" si="48"/>
        <v>0</v>
      </c>
      <c r="O231" s="3">
        <f t="shared" si="49"/>
        <v>3240</v>
      </c>
      <c r="P231" s="2" t="str">
        <f t="shared" ref="P231:P239" si="55">IF(O231&gt;0,"EXCESS IN GSTR2A","SHORT IN GSTR2A")</f>
        <v>EXCESS IN GSTR2A</v>
      </c>
      <c r="Q231" s="2"/>
    </row>
    <row r="232" spans="1:17" x14ac:dyDescent="0.25">
      <c r="A232" s="2" t="s">
        <v>661</v>
      </c>
      <c r="B232" s="3">
        <f>SUMIF(GSTR2A!E:E,'GSTR2A VS GLOBAL BOOKS'!A232,GSTR2A!O:O)</f>
        <v>0</v>
      </c>
      <c r="C232" s="3">
        <f>SUMIF(GSTR2A!E:E,'GSTR2A VS GLOBAL BOOKS'!A232,GSTR2A!P:P)</f>
        <v>30478.5</v>
      </c>
      <c r="D232" s="3">
        <f>SUMIF(GSTR2A!E:E,'GSTR2A VS GLOBAL BOOKS'!A232,GSTR2A!Q:Q)</f>
        <v>30478.5</v>
      </c>
      <c r="E232" s="3">
        <f t="shared" si="44"/>
        <v>60957</v>
      </c>
      <c r="F232" s="6"/>
      <c r="G232" s="3">
        <f>SUMIF('GLOBAL BOOKS'!D:D,'GSTR2A VS GLOBAL BOOKS'!A232,'GLOBAL BOOKS'!O:O)</f>
        <v>0</v>
      </c>
      <c r="H232" s="3">
        <f>SUMIF('GLOBAL BOOKS'!D:D,'GSTR2A VS GLOBAL BOOKS'!A232,'GLOBAL BOOKS'!M:M)</f>
        <v>26849.7</v>
      </c>
      <c r="I232" s="3">
        <f>SUMIF('GLOBAL BOOKS'!D:D,'GSTR2A VS GLOBAL BOOKS'!A232,'GLOBAL BOOKS'!N:N)</f>
        <v>26849.7</v>
      </c>
      <c r="J232" s="3">
        <f t="shared" si="45"/>
        <v>53699.4</v>
      </c>
      <c r="K232" s="6"/>
      <c r="L232" s="3">
        <f t="shared" si="46"/>
        <v>0</v>
      </c>
      <c r="M232" s="3">
        <f t="shared" si="47"/>
        <v>3628.7999999999993</v>
      </c>
      <c r="N232" s="3">
        <f t="shared" si="48"/>
        <v>3628.7999999999993</v>
      </c>
      <c r="O232" s="3">
        <f t="shared" si="49"/>
        <v>7257.5999999999985</v>
      </c>
      <c r="P232" s="2" t="str">
        <f t="shared" si="55"/>
        <v>EXCESS IN GSTR2A</v>
      </c>
      <c r="Q232" s="2"/>
    </row>
    <row r="233" spans="1:17" x14ac:dyDescent="0.25">
      <c r="A233" s="2" t="s">
        <v>1533</v>
      </c>
      <c r="B233" s="3">
        <f>SUMIF(GSTR2A!E:E,'GSTR2A VS GLOBAL BOOKS'!A233,GSTR2A!O:O)</f>
        <v>0</v>
      </c>
      <c r="C233" s="3">
        <f>SUMIF(GSTR2A!E:E,'GSTR2A VS GLOBAL BOOKS'!A233,GSTR2A!P:P)</f>
        <v>374.4</v>
      </c>
      <c r="D233" s="3">
        <f>SUMIF(GSTR2A!E:E,'GSTR2A VS GLOBAL BOOKS'!A233,GSTR2A!Q:Q)</f>
        <v>374.4</v>
      </c>
      <c r="E233" s="3">
        <f t="shared" si="44"/>
        <v>748.8</v>
      </c>
      <c r="F233" s="6"/>
      <c r="G233" s="3">
        <f>SUMIF('GLOBAL BOOKS'!D:D,'GSTR2A VS GLOBAL BOOKS'!A233,'GLOBAL BOOKS'!O:O)</f>
        <v>0</v>
      </c>
      <c r="H233" s="3">
        <f>SUMIF('GLOBAL BOOKS'!D:D,'GSTR2A VS GLOBAL BOOKS'!A233,'GLOBAL BOOKS'!M:M)</f>
        <v>358.2</v>
      </c>
      <c r="I233" s="3">
        <f>SUMIF('GLOBAL BOOKS'!D:D,'GSTR2A VS GLOBAL BOOKS'!A233,'GLOBAL BOOKS'!N:N)</f>
        <v>358.2</v>
      </c>
      <c r="J233" s="3">
        <f t="shared" si="45"/>
        <v>716.4</v>
      </c>
      <c r="K233" s="6"/>
      <c r="L233" s="3">
        <f t="shared" si="46"/>
        <v>0</v>
      </c>
      <c r="M233" s="3">
        <f t="shared" si="47"/>
        <v>16.199999999999989</v>
      </c>
      <c r="N233" s="3">
        <f t="shared" si="48"/>
        <v>16.199999999999989</v>
      </c>
      <c r="O233" s="3">
        <f t="shared" si="49"/>
        <v>32.399999999999977</v>
      </c>
      <c r="P233" s="2" t="str">
        <f t="shared" si="55"/>
        <v>EXCESS IN GSTR2A</v>
      </c>
      <c r="Q233" s="2"/>
    </row>
    <row r="234" spans="1:17" x14ac:dyDescent="0.25">
      <c r="A234" s="2" t="s">
        <v>1536</v>
      </c>
      <c r="B234" s="3">
        <f>SUMIF(GSTR2A!E:E,'GSTR2A VS GLOBAL BOOKS'!A234,GSTR2A!O:O)</f>
        <v>950850</v>
      </c>
      <c r="C234" s="3">
        <f>SUMIF(GSTR2A!E:E,'GSTR2A VS GLOBAL BOOKS'!A234,GSTR2A!P:P)</f>
        <v>0</v>
      </c>
      <c r="D234" s="3">
        <f>SUMIF(GSTR2A!E:E,'GSTR2A VS GLOBAL BOOKS'!A234,GSTR2A!Q:Q)</f>
        <v>0</v>
      </c>
      <c r="E234" s="3">
        <f t="shared" si="44"/>
        <v>950850</v>
      </c>
      <c r="F234" s="6"/>
      <c r="G234" s="3">
        <f>SUMIF('GLOBAL BOOKS'!D:D,'GSTR2A VS GLOBAL BOOKS'!A234,'GLOBAL BOOKS'!O:O)</f>
        <v>946338</v>
      </c>
      <c r="H234" s="3">
        <f>SUMIF('GLOBAL BOOKS'!D:D,'GSTR2A VS GLOBAL BOOKS'!A234,'GLOBAL BOOKS'!M:M)</f>
        <v>0</v>
      </c>
      <c r="I234" s="3">
        <f>SUMIF('GLOBAL BOOKS'!D:D,'GSTR2A VS GLOBAL BOOKS'!A234,'GLOBAL BOOKS'!N:N)</f>
        <v>0</v>
      </c>
      <c r="J234" s="3">
        <f t="shared" si="45"/>
        <v>946338</v>
      </c>
      <c r="K234" s="6"/>
      <c r="L234" s="3">
        <f t="shared" si="46"/>
        <v>4512</v>
      </c>
      <c r="M234" s="3">
        <f t="shared" si="47"/>
        <v>0</v>
      </c>
      <c r="N234" s="3">
        <f t="shared" si="48"/>
        <v>0</v>
      </c>
      <c r="O234" s="3">
        <f t="shared" si="49"/>
        <v>4512</v>
      </c>
      <c r="P234" s="2" t="str">
        <f t="shared" si="55"/>
        <v>EXCESS IN GSTR2A</v>
      </c>
      <c r="Q234" s="2"/>
    </row>
    <row r="235" spans="1:17" x14ac:dyDescent="0.25">
      <c r="A235" s="2" t="s">
        <v>1252</v>
      </c>
      <c r="B235" s="3">
        <f>SUMIF(GSTR2A!E:E,'GSTR2A VS GLOBAL BOOKS'!A235,GSTR2A!O:O)</f>
        <v>0</v>
      </c>
      <c r="C235" s="3">
        <f>SUMIF(GSTR2A!E:E,'GSTR2A VS GLOBAL BOOKS'!A235,GSTR2A!P:P)</f>
        <v>22764.6</v>
      </c>
      <c r="D235" s="3">
        <f>SUMIF(GSTR2A!E:E,'GSTR2A VS GLOBAL BOOKS'!A235,GSTR2A!Q:Q)</f>
        <v>22764.6</v>
      </c>
      <c r="E235" s="3">
        <f t="shared" si="44"/>
        <v>45529.2</v>
      </c>
      <c r="F235" s="6"/>
      <c r="G235" s="3">
        <f>SUMIF('GLOBAL BOOKS'!D:D,'GSTR2A VS GLOBAL BOOKS'!A235,'GLOBAL BOOKS'!O:O)</f>
        <v>0</v>
      </c>
      <c r="H235" s="3">
        <f>SUMIF('GLOBAL BOOKS'!D:D,'GSTR2A VS GLOBAL BOOKS'!A235,'GLOBAL BOOKS'!M:M)</f>
        <v>22485.599999999999</v>
      </c>
      <c r="I235" s="3">
        <f>SUMIF('GLOBAL BOOKS'!D:D,'GSTR2A VS GLOBAL BOOKS'!A235,'GLOBAL BOOKS'!N:N)</f>
        <v>22485.599999999999</v>
      </c>
      <c r="J235" s="3">
        <f t="shared" si="45"/>
        <v>44971.199999999997</v>
      </c>
      <c r="K235" s="6"/>
      <c r="L235" s="3">
        <f t="shared" si="46"/>
        <v>0</v>
      </c>
      <c r="M235" s="3">
        <f t="shared" si="47"/>
        <v>279</v>
      </c>
      <c r="N235" s="3">
        <f t="shared" si="48"/>
        <v>279</v>
      </c>
      <c r="O235" s="3">
        <f t="shared" si="49"/>
        <v>558</v>
      </c>
      <c r="P235" s="2" t="str">
        <f t="shared" si="55"/>
        <v>EXCESS IN GSTR2A</v>
      </c>
      <c r="Q235" s="2"/>
    </row>
    <row r="236" spans="1:17" x14ac:dyDescent="0.25">
      <c r="A236" s="2" t="s">
        <v>1560</v>
      </c>
      <c r="B236" s="3">
        <f>SUMIF(GSTR2A!E:E,'GSTR2A VS GLOBAL BOOKS'!A236,GSTR2A!O:O)</f>
        <v>522</v>
      </c>
      <c r="C236" s="3">
        <f>SUMIF(GSTR2A!E:E,'GSTR2A VS GLOBAL BOOKS'!A236,GSTR2A!P:P)</f>
        <v>0</v>
      </c>
      <c r="D236" s="3">
        <f>SUMIF(GSTR2A!E:E,'GSTR2A VS GLOBAL BOOKS'!A236,GSTR2A!Q:Q)</f>
        <v>0</v>
      </c>
      <c r="E236" s="3">
        <f t="shared" si="44"/>
        <v>522</v>
      </c>
      <c r="F236" s="6"/>
      <c r="G236" s="3">
        <f>SUMIF('GLOBAL BOOKS'!D:D,'GSTR2A VS GLOBAL BOOKS'!A236,'GLOBAL BOOKS'!O:O)</f>
        <v>0</v>
      </c>
      <c r="H236" s="3">
        <f>SUMIF('GLOBAL BOOKS'!D:D,'GSTR2A VS GLOBAL BOOKS'!A236,'GLOBAL BOOKS'!M:M)</f>
        <v>0</v>
      </c>
      <c r="I236" s="3">
        <f>SUMIF('GLOBAL BOOKS'!D:D,'GSTR2A VS GLOBAL BOOKS'!A236,'GLOBAL BOOKS'!N:N)</f>
        <v>0</v>
      </c>
      <c r="J236" s="3">
        <f t="shared" si="45"/>
        <v>0</v>
      </c>
      <c r="K236" s="6"/>
      <c r="L236" s="3">
        <f t="shared" si="46"/>
        <v>522</v>
      </c>
      <c r="M236" s="3">
        <f t="shared" si="47"/>
        <v>0</v>
      </c>
      <c r="N236" s="3">
        <f t="shared" si="48"/>
        <v>0</v>
      </c>
      <c r="O236" s="3">
        <f t="shared" si="49"/>
        <v>522</v>
      </c>
      <c r="P236" s="2" t="str">
        <f t="shared" si="55"/>
        <v>EXCESS IN GSTR2A</v>
      </c>
      <c r="Q236" s="2"/>
    </row>
    <row r="237" spans="1:17" x14ac:dyDescent="0.25">
      <c r="A237" s="2" t="s">
        <v>1564</v>
      </c>
      <c r="B237" s="3">
        <f>SUMIF(GSTR2A!E:E,'GSTR2A VS GLOBAL BOOKS'!A237,GSTR2A!O:O)</f>
        <v>0</v>
      </c>
      <c r="C237" s="3">
        <f>SUMIF(GSTR2A!E:E,'GSTR2A VS GLOBAL BOOKS'!A237,GSTR2A!P:P)</f>
        <v>129011.18</v>
      </c>
      <c r="D237" s="3">
        <f>SUMIF(GSTR2A!E:E,'GSTR2A VS GLOBAL BOOKS'!A237,GSTR2A!Q:Q)</f>
        <v>129011.18</v>
      </c>
      <c r="E237" s="3">
        <f t="shared" si="44"/>
        <v>258022.36</v>
      </c>
      <c r="F237" s="6"/>
      <c r="G237" s="3">
        <f>SUMIF('GLOBAL BOOKS'!D:D,'GSTR2A VS GLOBAL BOOKS'!A237,'GLOBAL BOOKS'!O:O)</f>
        <v>0</v>
      </c>
      <c r="H237" s="3">
        <f>SUMIF('GLOBAL BOOKS'!D:D,'GSTR2A VS GLOBAL BOOKS'!A237,'GLOBAL BOOKS'!M:M)</f>
        <v>129011.18399999998</v>
      </c>
      <c r="I237" s="3">
        <f>SUMIF('GLOBAL BOOKS'!D:D,'GSTR2A VS GLOBAL BOOKS'!A237,'GLOBAL BOOKS'!N:N)</f>
        <v>129011.18399999998</v>
      </c>
      <c r="J237" s="3">
        <f t="shared" si="45"/>
        <v>258022.36799999996</v>
      </c>
      <c r="K237" s="6"/>
      <c r="L237" s="3">
        <f t="shared" si="46"/>
        <v>0</v>
      </c>
      <c r="M237" s="3">
        <f t="shared" si="47"/>
        <v>-3.999999986262992E-3</v>
      </c>
      <c r="N237" s="3">
        <f t="shared" si="48"/>
        <v>-3.999999986262992E-3</v>
      </c>
      <c r="O237" s="3">
        <f t="shared" si="49"/>
        <v>-7.999999972525984E-3</v>
      </c>
      <c r="P237" s="2" t="s">
        <v>7339</v>
      </c>
      <c r="Q237" s="2"/>
    </row>
    <row r="238" spans="1:17" x14ac:dyDescent="0.25">
      <c r="A238" s="2" t="s">
        <v>1254</v>
      </c>
      <c r="B238" s="3">
        <f>SUMIF(GSTR2A!E:E,'GSTR2A VS GLOBAL BOOKS'!A238,GSTR2A!O:O)</f>
        <v>1051</v>
      </c>
      <c r="C238" s="3">
        <f>SUMIF(GSTR2A!E:E,'GSTR2A VS GLOBAL BOOKS'!A238,GSTR2A!P:P)</f>
        <v>0</v>
      </c>
      <c r="D238" s="3">
        <f>SUMIF(GSTR2A!E:E,'GSTR2A VS GLOBAL BOOKS'!A238,GSTR2A!Q:Q)</f>
        <v>0</v>
      </c>
      <c r="E238" s="3">
        <f t="shared" si="44"/>
        <v>1051</v>
      </c>
      <c r="F238" s="6"/>
      <c r="G238" s="3">
        <f>SUMIF('GLOBAL BOOKS'!D:D,'GSTR2A VS GLOBAL BOOKS'!A238,'GLOBAL BOOKS'!O:O)</f>
        <v>0</v>
      </c>
      <c r="H238" s="3">
        <f>SUMIF('GLOBAL BOOKS'!D:D,'GSTR2A VS GLOBAL BOOKS'!A238,'GLOBAL BOOKS'!M:M)</f>
        <v>0</v>
      </c>
      <c r="I238" s="3">
        <f>SUMIF('GLOBAL BOOKS'!D:D,'GSTR2A VS GLOBAL BOOKS'!A238,'GLOBAL BOOKS'!N:N)</f>
        <v>0</v>
      </c>
      <c r="J238" s="3">
        <f t="shared" si="45"/>
        <v>0</v>
      </c>
      <c r="K238" s="6"/>
      <c r="L238" s="3">
        <f t="shared" si="46"/>
        <v>1051</v>
      </c>
      <c r="M238" s="3">
        <f t="shared" si="47"/>
        <v>0</v>
      </c>
      <c r="N238" s="3">
        <f t="shared" si="48"/>
        <v>0</v>
      </c>
      <c r="O238" s="3">
        <f t="shared" si="49"/>
        <v>1051</v>
      </c>
      <c r="P238" s="2" t="str">
        <f t="shared" si="55"/>
        <v>EXCESS IN GSTR2A</v>
      </c>
      <c r="Q238" s="2"/>
    </row>
    <row r="239" spans="1:17" x14ac:dyDescent="0.25">
      <c r="A239" s="2" t="s">
        <v>1258</v>
      </c>
      <c r="B239" s="3">
        <f>SUMIF(GSTR2A!E:E,'GSTR2A VS GLOBAL BOOKS'!A239,GSTR2A!O:O)</f>
        <v>0</v>
      </c>
      <c r="C239" s="3">
        <f>SUMIF(GSTR2A!E:E,'GSTR2A VS GLOBAL BOOKS'!A239,GSTR2A!P:P)</f>
        <v>144462.74999999997</v>
      </c>
      <c r="D239" s="3">
        <f>SUMIF(GSTR2A!E:E,'GSTR2A VS GLOBAL BOOKS'!A239,GSTR2A!Q:Q)</f>
        <v>144462.74999999997</v>
      </c>
      <c r="E239" s="3">
        <f t="shared" si="44"/>
        <v>288925.49999999994</v>
      </c>
      <c r="F239" s="6"/>
      <c r="G239" s="3">
        <f>SUMIF('GLOBAL BOOKS'!D:D,'GSTR2A VS GLOBAL BOOKS'!A239,'GLOBAL BOOKS'!O:O)</f>
        <v>0</v>
      </c>
      <c r="H239" s="3">
        <f>SUMIF('GLOBAL BOOKS'!D:D,'GSTR2A VS GLOBAL BOOKS'!A239,'GLOBAL BOOKS'!M:M)</f>
        <v>0</v>
      </c>
      <c r="I239" s="3">
        <f>SUMIF('GLOBAL BOOKS'!D:D,'GSTR2A VS GLOBAL BOOKS'!A239,'GLOBAL BOOKS'!N:N)</f>
        <v>0</v>
      </c>
      <c r="J239" s="3">
        <f t="shared" si="45"/>
        <v>0</v>
      </c>
      <c r="K239" s="6"/>
      <c r="L239" s="3">
        <f t="shared" si="46"/>
        <v>0</v>
      </c>
      <c r="M239" s="3">
        <f t="shared" si="47"/>
        <v>144462.74999999997</v>
      </c>
      <c r="N239" s="3">
        <f t="shared" si="48"/>
        <v>144462.74999999997</v>
      </c>
      <c r="O239" s="3">
        <f t="shared" si="49"/>
        <v>288925.49999999994</v>
      </c>
      <c r="P239" s="2" t="str">
        <f t="shared" si="55"/>
        <v>EXCESS IN GSTR2A</v>
      </c>
      <c r="Q239" s="2"/>
    </row>
    <row r="240" spans="1:17" x14ac:dyDescent="0.25">
      <c r="A240" s="2" t="s">
        <v>674</v>
      </c>
      <c r="B240" s="3">
        <f>SUMIF(GSTR2A!E:E,'GSTR2A VS GLOBAL BOOKS'!A240,GSTR2A!O:O)</f>
        <v>0</v>
      </c>
      <c r="C240" s="3">
        <f>SUMIF(GSTR2A!E:E,'GSTR2A VS GLOBAL BOOKS'!A240,GSTR2A!P:P)</f>
        <v>5330.16</v>
      </c>
      <c r="D240" s="3">
        <f>SUMIF(GSTR2A!E:E,'GSTR2A VS GLOBAL BOOKS'!A240,GSTR2A!Q:Q)</f>
        <v>5330.16</v>
      </c>
      <c r="E240" s="3">
        <f t="shared" si="44"/>
        <v>10660.32</v>
      </c>
      <c r="F240" s="6"/>
      <c r="G240" s="3">
        <f>SUMIF('GLOBAL BOOKS'!D:D,'GSTR2A VS GLOBAL BOOKS'!A240,'GLOBAL BOOKS'!O:O)</f>
        <v>0</v>
      </c>
      <c r="H240" s="3">
        <f>SUMIF('GLOBAL BOOKS'!D:D,'GSTR2A VS GLOBAL BOOKS'!A240,'GLOBAL BOOKS'!M:M)</f>
        <v>5330</v>
      </c>
      <c r="I240" s="3">
        <f>SUMIF('GLOBAL BOOKS'!D:D,'GSTR2A VS GLOBAL BOOKS'!A240,'GLOBAL BOOKS'!N:N)</f>
        <v>5330</v>
      </c>
      <c r="J240" s="3">
        <f t="shared" si="45"/>
        <v>10660</v>
      </c>
      <c r="K240" s="6"/>
      <c r="L240" s="3">
        <f t="shared" si="46"/>
        <v>0</v>
      </c>
      <c r="M240" s="3">
        <f t="shared" si="47"/>
        <v>0.15999999999985448</v>
      </c>
      <c r="N240" s="3">
        <f t="shared" si="48"/>
        <v>0.15999999999985448</v>
      </c>
      <c r="O240" s="3">
        <v>0</v>
      </c>
      <c r="P240" s="2" t="s">
        <v>7339</v>
      </c>
      <c r="Q240" s="2"/>
    </row>
    <row r="241" spans="1:17" x14ac:dyDescent="0.25">
      <c r="A241" s="2" t="s">
        <v>1572</v>
      </c>
      <c r="B241" s="3">
        <f>SUMIF(GSTR2A!E:E,'GSTR2A VS GLOBAL BOOKS'!A241,GSTR2A!O:O)</f>
        <v>0</v>
      </c>
      <c r="C241" s="3">
        <f>SUMIF(GSTR2A!E:E,'GSTR2A VS GLOBAL BOOKS'!A241,GSTR2A!P:P)</f>
        <v>12530.61</v>
      </c>
      <c r="D241" s="3">
        <f>SUMIF(GSTR2A!E:E,'GSTR2A VS GLOBAL BOOKS'!A241,GSTR2A!Q:Q)</f>
        <v>12530.61</v>
      </c>
      <c r="E241" s="3">
        <f t="shared" si="44"/>
        <v>25061.22</v>
      </c>
      <c r="F241" s="6"/>
      <c r="G241" s="3">
        <f>SUMIF('GLOBAL BOOKS'!D:D,'GSTR2A VS GLOBAL BOOKS'!A241,'GLOBAL BOOKS'!O:O)</f>
        <v>0</v>
      </c>
      <c r="H241" s="3">
        <f>SUMIF('GLOBAL BOOKS'!D:D,'GSTR2A VS GLOBAL BOOKS'!A241,'GLOBAL BOOKS'!M:M)</f>
        <v>0</v>
      </c>
      <c r="I241" s="3">
        <f>SUMIF('GLOBAL BOOKS'!D:D,'GSTR2A VS GLOBAL BOOKS'!A241,'GLOBAL BOOKS'!N:N)</f>
        <v>0</v>
      </c>
      <c r="J241" s="3">
        <f t="shared" si="45"/>
        <v>0</v>
      </c>
      <c r="K241" s="6"/>
      <c r="L241" s="3">
        <f t="shared" si="46"/>
        <v>0</v>
      </c>
      <c r="M241" s="3">
        <f t="shared" si="47"/>
        <v>12530.61</v>
      </c>
      <c r="N241" s="3">
        <f t="shared" si="48"/>
        <v>12530.61</v>
      </c>
      <c r="O241" s="3">
        <v>0</v>
      </c>
      <c r="P241" s="2" t="s">
        <v>5815</v>
      </c>
      <c r="Q241" s="2" t="s">
        <v>6245</v>
      </c>
    </row>
    <row r="242" spans="1:17" x14ac:dyDescent="0.25">
      <c r="A242" s="2" t="s">
        <v>1575</v>
      </c>
      <c r="B242" s="3">
        <f>SUMIF(GSTR2A!E:E,'GSTR2A VS GLOBAL BOOKS'!A242,GSTR2A!O:O)</f>
        <v>0</v>
      </c>
      <c r="C242" s="3">
        <f>SUMIF(GSTR2A!E:E,'GSTR2A VS GLOBAL BOOKS'!A242,GSTR2A!P:P)</f>
        <v>1800</v>
      </c>
      <c r="D242" s="3">
        <f>SUMIF(GSTR2A!E:E,'GSTR2A VS GLOBAL BOOKS'!A242,GSTR2A!Q:Q)</f>
        <v>1800</v>
      </c>
      <c r="E242" s="3">
        <f t="shared" si="44"/>
        <v>3600</v>
      </c>
      <c r="F242" s="6"/>
      <c r="G242" s="3">
        <f>SUMIF('GLOBAL BOOKS'!D:D,'GSTR2A VS GLOBAL BOOKS'!A242,'GLOBAL BOOKS'!O:O)</f>
        <v>0</v>
      </c>
      <c r="H242" s="3">
        <f>SUMIF('GLOBAL BOOKS'!D:D,'GSTR2A VS GLOBAL BOOKS'!A242,'GLOBAL BOOKS'!M:M)</f>
        <v>0</v>
      </c>
      <c r="I242" s="3">
        <f>SUMIF('GLOBAL BOOKS'!D:D,'GSTR2A VS GLOBAL BOOKS'!A242,'GLOBAL BOOKS'!N:N)</f>
        <v>0</v>
      </c>
      <c r="J242" s="3">
        <f t="shared" si="45"/>
        <v>0</v>
      </c>
      <c r="K242" s="6"/>
      <c r="L242" s="3">
        <f t="shared" si="46"/>
        <v>0</v>
      </c>
      <c r="M242" s="3">
        <f t="shared" si="47"/>
        <v>1800</v>
      </c>
      <c r="N242" s="3">
        <f t="shared" si="48"/>
        <v>1800</v>
      </c>
      <c r="O242" s="3">
        <f t="shared" si="49"/>
        <v>3600</v>
      </c>
      <c r="P242" s="2" t="str">
        <f t="shared" ref="P242:P258" si="56">IF(O242&gt;0,"EXCESS IN GSTR2A","SHORT IN GSTR2A")</f>
        <v>EXCESS IN GSTR2A</v>
      </c>
      <c r="Q242" s="2"/>
    </row>
    <row r="243" spans="1:17" x14ac:dyDescent="0.25">
      <c r="A243" s="2" t="s">
        <v>1578</v>
      </c>
      <c r="B243" s="3">
        <f>SUMIF(GSTR2A!E:E,'GSTR2A VS GLOBAL BOOKS'!A243,GSTR2A!O:O)</f>
        <v>6732.0000000000009</v>
      </c>
      <c r="C243" s="3">
        <f>SUMIF(GSTR2A!E:E,'GSTR2A VS GLOBAL BOOKS'!A243,GSTR2A!P:P)</f>
        <v>0</v>
      </c>
      <c r="D243" s="3">
        <f>SUMIF(GSTR2A!E:E,'GSTR2A VS GLOBAL BOOKS'!A243,GSTR2A!Q:Q)</f>
        <v>0</v>
      </c>
      <c r="E243" s="3">
        <f t="shared" si="44"/>
        <v>6732.0000000000009</v>
      </c>
      <c r="F243" s="6"/>
      <c r="G243" s="3">
        <f>SUMIF('GLOBAL BOOKS'!D:D,'GSTR2A VS GLOBAL BOOKS'!A243,'GLOBAL BOOKS'!O:O)</f>
        <v>7340.4000000000015</v>
      </c>
      <c r="H243" s="3">
        <f>SUMIF('GLOBAL BOOKS'!D:D,'GSTR2A VS GLOBAL BOOKS'!A243,'GLOBAL BOOKS'!M:M)</f>
        <v>0</v>
      </c>
      <c r="I243" s="3">
        <f>SUMIF('GLOBAL BOOKS'!D:D,'GSTR2A VS GLOBAL BOOKS'!A243,'GLOBAL BOOKS'!N:N)</f>
        <v>0</v>
      </c>
      <c r="J243" s="3">
        <f t="shared" si="45"/>
        <v>7340.4000000000015</v>
      </c>
      <c r="K243" s="6"/>
      <c r="L243" s="3">
        <f t="shared" si="46"/>
        <v>-608.40000000000055</v>
      </c>
      <c r="M243" s="3">
        <f t="shared" si="47"/>
        <v>0</v>
      </c>
      <c r="N243" s="3">
        <f t="shared" si="48"/>
        <v>0</v>
      </c>
      <c r="O243" s="3">
        <f t="shared" si="49"/>
        <v>-608.40000000000055</v>
      </c>
      <c r="P243" s="2" t="str">
        <f t="shared" si="56"/>
        <v>SHORT IN GSTR2A</v>
      </c>
      <c r="Q243" s="2"/>
    </row>
    <row r="244" spans="1:17" x14ac:dyDescent="0.25">
      <c r="A244" s="2" t="s">
        <v>1585</v>
      </c>
      <c r="B244" s="3">
        <f>SUMIF(GSTR2A!E:E,'GSTR2A VS GLOBAL BOOKS'!A244,GSTR2A!O:O)</f>
        <v>1289.7</v>
      </c>
      <c r="C244" s="3">
        <f>SUMIF(GSTR2A!E:E,'GSTR2A VS GLOBAL BOOKS'!A244,GSTR2A!P:P)</f>
        <v>0</v>
      </c>
      <c r="D244" s="3">
        <f>SUMIF(GSTR2A!E:E,'GSTR2A VS GLOBAL BOOKS'!A244,GSTR2A!Q:Q)</f>
        <v>0</v>
      </c>
      <c r="E244" s="3">
        <f t="shared" si="44"/>
        <v>1289.7</v>
      </c>
      <c r="F244" s="6"/>
      <c r="G244" s="3">
        <f>SUMIF('GLOBAL BOOKS'!D:D,'GSTR2A VS GLOBAL BOOKS'!A244,'GLOBAL BOOKS'!O:O)</f>
        <v>0</v>
      </c>
      <c r="H244" s="3">
        <f>SUMIF('GLOBAL BOOKS'!D:D,'GSTR2A VS GLOBAL BOOKS'!A244,'GLOBAL BOOKS'!M:M)</f>
        <v>0</v>
      </c>
      <c r="I244" s="3">
        <f>SUMIF('GLOBAL BOOKS'!D:D,'GSTR2A VS GLOBAL BOOKS'!A244,'GLOBAL BOOKS'!N:N)</f>
        <v>0</v>
      </c>
      <c r="J244" s="3">
        <f t="shared" si="45"/>
        <v>0</v>
      </c>
      <c r="K244" s="6"/>
      <c r="L244" s="3">
        <f t="shared" si="46"/>
        <v>1289.7</v>
      </c>
      <c r="M244" s="3">
        <f t="shared" si="47"/>
        <v>0</v>
      </c>
      <c r="N244" s="3">
        <f t="shared" si="48"/>
        <v>0</v>
      </c>
      <c r="O244" s="3">
        <f t="shared" si="49"/>
        <v>1289.7</v>
      </c>
      <c r="P244" s="2" t="str">
        <f t="shared" si="56"/>
        <v>EXCESS IN GSTR2A</v>
      </c>
      <c r="Q244" s="2"/>
    </row>
    <row r="245" spans="1:17" x14ac:dyDescent="0.25">
      <c r="A245" s="2" t="s">
        <v>1598</v>
      </c>
      <c r="B245" s="3">
        <f>SUMIF(GSTR2A!E:E,'GSTR2A VS GLOBAL BOOKS'!A245,GSTR2A!O:O)</f>
        <v>20757.88</v>
      </c>
      <c r="C245" s="3">
        <f>SUMIF(GSTR2A!E:E,'GSTR2A VS GLOBAL BOOKS'!A245,GSTR2A!P:P)</f>
        <v>0</v>
      </c>
      <c r="D245" s="3">
        <f>SUMIF(GSTR2A!E:E,'GSTR2A VS GLOBAL BOOKS'!A245,GSTR2A!Q:Q)</f>
        <v>0</v>
      </c>
      <c r="E245" s="3">
        <f t="shared" si="44"/>
        <v>20757.88</v>
      </c>
      <c r="F245" s="6"/>
      <c r="G245" s="3">
        <f>SUMIF('GLOBAL BOOKS'!D:D,'GSTR2A VS GLOBAL BOOKS'!A245,'GLOBAL BOOKS'!O:O)</f>
        <v>16237.08</v>
      </c>
      <c r="H245" s="3">
        <f>SUMIF('GLOBAL BOOKS'!D:D,'GSTR2A VS GLOBAL BOOKS'!A245,'GLOBAL BOOKS'!M:M)</f>
        <v>0</v>
      </c>
      <c r="I245" s="3">
        <f>SUMIF('GLOBAL BOOKS'!D:D,'GSTR2A VS GLOBAL BOOKS'!A245,'GLOBAL BOOKS'!N:N)</f>
        <v>0</v>
      </c>
      <c r="J245" s="3">
        <f t="shared" si="45"/>
        <v>16237.08</v>
      </c>
      <c r="K245" s="6"/>
      <c r="L245" s="3">
        <f t="shared" si="46"/>
        <v>4520.8000000000011</v>
      </c>
      <c r="M245" s="3">
        <f t="shared" si="47"/>
        <v>0</v>
      </c>
      <c r="N245" s="3">
        <f t="shared" si="48"/>
        <v>0</v>
      </c>
      <c r="O245" s="3">
        <f t="shared" si="49"/>
        <v>4520.8000000000011</v>
      </c>
      <c r="P245" s="2" t="str">
        <f t="shared" si="56"/>
        <v>EXCESS IN GSTR2A</v>
      </c>
      <c r="Q245" s="2"/>
    </row>
    <row r="246" spans="1:17" x14ac:dyDescent="0.25">
      <c r="A246" s="2" t="s">
        <v>1601</v>
      </c>
      <c r="B246" s="3">
        <f>SUMIF(GSTR2A!E:E,'GSTR2A VS GLOBAL BOOKS'!A246,GSTR2A!O:O)</f>
        <v>3456</v>
      </c>
      <c r="C246" s="3">
        <f>SUMIF(GSTR2A!E:E,'GSTR2A VS GLOBAL BOOKS'!A246,GSTR2A!P:P)</f>
        <v>0</v>
      </c>
      <c r="D246" s="3">
        <f>SUMIF(GSTR2A!E:E,'GSTR2A VS GLOBAL BOOKS'!A246,GSTR2A!Q:Q)</f>
        <v>0</v>
      </c>
      <c r="E246" s="3">
        <f t="shared" si="44"/>
        <v>3456</v>
      </c>
      <c r="F246" s="6"/>
      <c r="G246" s="3">
        <f>SUMIF('GLOBAL BOOKS'!D:D,'GSTR2A VS GLOBAL BOOKS'!A246,'GLOBAL BOOKS'!O:O)</f>
        <v>0</v>
      </c>
      <c r="H246" s="3">
        <f>SUMIF('GLOBAL BOOKS'!D:D,'GSTR2A VS GLOBAL BOOKS'!A246,'GLOBAL BOOKS'!M:M)</f>
        <v>0</v>
      </c>
      <c r="I246" s="3">
        <f>SUMIF('GLOBAL BOOKS'!D:D,'GSTR2A VS GLOBAL BOOKS'!A246,'GLOBAL BOOKS'!N:N)</f>
        <v>0</v>
      </c>
      <c r="J246" s="3">
        <f t="shared" si="45"/>
        <v>0</v>
      </c>
      <c r="K246" s="6"/>
      <c r="L246" s="3">
        <f t="shared" si="46"/>
        <v>3456</v>
      </c>
      <c r="M246" s="3">
        <f t="shared" si="47"/>
        <v>0</v>
      </c>
      <c r="N246" s="3">
        <f t="shared" si="48"/>
        <v>0</v>
      </c>
      <c r="O246" s="3">
        <f t="shared" si="49"/>
        <v>3456</v>
      </c>
      <c r="P246" s="2" t="str">
        <f t="shared" si="56"/>
        <v>EXCESS IN GSTR2A</v>
      </c>
      <c r="Q246" s="2"/>
    </row>
    <row r="247" spans="1:17" x14ac:dyDescent="0.25">
      <c r="A247" s="2" t="s">
        <v>1604</v>
      </c>
      <c r="B247" s="3">
        <f>SUMIF(GSTR2A!E:E,'GSTR2A VS GLOBAL BOOKS'!A247,GSTR2A!O:O)</f>
        <v>0</v>
      </c>
      <c r="C247" s="3">
        <f>SUMIF(GSTR2A!E:E,'GSTR2A VS GLOBAL BOOKS'!A247,GSTR2A!P:P)</f>
        <v>105561</v>
      </c>
      <c r="D247" s="3">
        <f>SUMIF(GSTR2A!E:E,'GSTR2A VS GLOBAL BOOKS'!A247,GSTR2A!Q:Q)</f>
        <v>105561</v>
      </c>
      <c r="E247" s="3">
        <f t="shared" si="44"/>
        <v>211122</v>
      </c>
      <c r="F247" s="6"/>
      <c r="G247" s="3">
        <f>SUMIF('GLOBAL BOOKS'!D:D,'GSTR2A VS GLOBAL BOOKS'!A247,'GLOBAL BOOKS'!O:O)</f>
        <v>0</v>
      </c>
      <c r="H247" s="3">
        <f>SUMIF('GLOBAL BOOKS'!D:D,'GSTR2A VS GLOBAL BOOKS'!A247,'GLOBAL BOOKS'!M:M)</f>
        <v>106704.7308</v>
      </c>
      <c r="I247" s="3">
        <f>SUMIF('GLOBAL BOOKS'!D:D,'GSTR2A VS GLOBAL BOOKS'!A247,'GLOBAL BOOKS'!N:N)</f>
        <v>106704.7308</v>
      </c>
      <c r="J247" s="3">
        <f t="shared" si="45"/>
        <v>213409.46160000001</v>
      </c>
      <c r="K247" s="6"/>
      <c r="L247" s="3">
        <f t="shared" si="46"/>
        <v>0</v>
      </c>
      <c r="M247" s="3">
        <f t="shared" si="47"/>
        <v>-1143.7308000000048</v>
      </c>
      <c r="N247" s="3">
        <f t="shared" si="48"/>
        <v>-1143.7308000000048</v>
      </c>
      <c r="O247" s="3">
        <f t="shared" si="49"/>
        <v>-2287.4616000000096</v>
      </c>
      <c r="P247" s="2" t="str">
        <f t="shared" si="56"/>
        <v>SHORT IN GSTR2A</v>
      </c>
      <c r="Q247" s="2"/>
    </row>
    <row r="248" spans="1:17" x14ac:dyDescent="0.25">
      <c r="A248" s="2" t="s">
        <v>1642</v>
      </c>
      <c r="B248" s="3">
        <f>SUMIF(GSTR2A!E:E,'GSTR2A VS GLOBAL BOOKS'!A248,GSTR2A!O:O)</f>
        <v>9000</v>
      </c>
      <c r="C248" s="3">
        <f>SUMIF(GSTR2A!E:E,'GSTR2A VS GLOBAL BOOKS'!A248,GSTR2A!P:P)</f>
        <v>0</v>
      </c>
      <c r="D248" s="3">
        <f>SUMIF(GSTR2A!E:E,'GSTR2A VS GLOBAL BOOKS'!A248,GSTR2A!Q:Q)</f>
        <v>0</v>
      </c>
      <c r="E248" s="3">
        <f t="shared" si="44"/>
        <v>9000</v>
      </c>
      <c r="F248" s="6"/>
      <c r="G248" s="3">
        <f>SUMIF('GLOBAL BOOKS'!D:D,'GSTR2A VS GLOBAL BOOKS'!A248,'GLOBAL BOOKS'!O:O)</f>
        <v>0</v>
      </c>
      <c r="H248" s="3">
        <f>SUMIF('GLOBAL BOOKS'!D:D,'GSTR2A VS GLOBAL BOOKS'!A248,'GLOBAL BOOKS'!M:M)</f>
        <v>0</v>
      </c>
      <c r="I248" s="3">
        <f>SUMIF('GLOBAL BOOKS'!D:D,'GSTR2A VS GLOBAL BOOKS'!A248,'GLOBAL BOOKS'!N:N)</f>
        <v>0</v>
      </c>
      <c r="J248" s="3">
        <f t="shared" si="45"/>
        <v>0</v>
      </c>
      <c r="K248" s="6"/>
      <c r="L248" s="3">
        <f t="shared" si="46"/>
        <v>9000</v>
      </c>
      <c r="M248" s="3">
        <f t="shared" si="47"/>
        <v>0</v>
      </c>
      <c r="N248" s="3">
        <f t="shared" si="48"/>
        <v>0</v>
      </c>
      <c r="O248" s="3">
        <f t="shared" si="49"/>
        <v>9000</v>
      </c>
      <c r="P248" s="2" t="str">
        <f t="shared" si="56"/>
        <v>EXCESS IN GSTR2A</v>
      </c>
      <c r="Q248" s="2"/>
    </row>
    <row r="249" spans="1:17" x14ac:dyDescent="0.25">
      <c r="A249" s="2" t="s">
        <v>1649</v>
      </c>
      <c r="B249" s="3">
        <f>SUMIF(GSTR2A!E:E,'GSTR2A VS GLOBAL BOOKS'!A249,GSTR2A!O:O)</f>
        <v>0</v>
      </c>
      <c r="C249" s="3">
        <f>SUMIF(GSTR2A!E:E,'GSTR2A VS GLOBAL BOOKS'!A249,GSTR2A!P:P)</f>
        <v>1258.5</v>
      </c>
      <c r="D249" s="3">
        <f>SUMIF(GSTR2A!E:E,'GSTR2A VS GLOBAL BOOKS'!A249,GSTR2A!Q:Q)</f>
        <v>1258.5</v>
      </c>
      <c r="E249" s="3">
        <f t="shared" si="44"/>
        <v>2517</v>
      </c>
      <c r="F249" s="6"/>
      <c r="G249" s="3">
        <f>SUMIF('GLOBAL BOOKS'!D:D,'GSTR2A VS GLOBAL BOOKS'!A249,'GLOBAL BOOKS'!O:O)</f>
        <v>0</v>
      </c>
      <c r="H249" s="3">
        <f>SUMIF('GLOBAL BOOKS'!D:D,'GSTR2A VS GLOBAL BOOKS'!A249,'GLOBAL BOOKS'!M:M)</f>
        <v>0</v>
      </c>
      <c r="I249" s="3">
        <f>SUMIF('GLOBAL BOOKS'!D:D,'GSTR2A VS GLOBAL BOOKS'!A249,'GLOBAL BOOKS'!N:N)</f>
        <v>0</v>
      </c>
      <c r="J249" s="3">
        <f t="shared" si="45"/>
        <v>0</v>
      </c>
      <c r="K249" s="6"/>
      <c r="L249" s="3">
        <f t="shared" si="46"/>
        <v>0</v>
      </c>
      <c r="M249" s="3">
        <f t="shared" si="47"/>
        <v>1258.5</v>
      </c>
      <c r="N249" s="3">
        <f t="shared" si="48"/>
        <v>1258.5</v>
      </c>
      <c r="O249" s="3">
        <f t="shared" si="49"/>
        <v>2517</v>
      </c>
      <c r="P249" s="2" t="str">
        <f t="shared" si="56"/>
        <v>EXCESS IN GSTR2A</v>
      </c>
      <c r="Q249" s="2"/>
    </row>
    <row r="250" spans="1:17" x14ac:dyDescent="0.25">
      <c r="A250" s="2" t="s">
        <v>1652</v>
      </c>
      <c r="B250" s="3">
        <f>SUMIF(GSTR2A!E:E,'GSTR2A VS GLOBAL BOOKS'!A250,GSTR2A!O:O)</f>
        <v>0</v>
      </c>
      <c r="C250" s="3">
        <f>SUMIF(GSTR2A!E:E,'GSTR2A VS GLOBAL BOOKS'!A250,GSTR2A!P:P)</f>
        <v>1226.25</v>
      </c>
      <c r="D250" s="3">
        <f>SUMIF(GSTR2A!E:E,'GSTR2A VS GLOBAL BOOKS'!A250,GSTR2A!Q:Q)</f>
        <v>1226.25</v>
      </c>
      <c r="E250" s="3">
        <f t="shared" si="44"/>
        <v>2452.5</v>
      </c>
      <c r="F250" s="6"/>
      <c r="G250" s="3">
        <f>SUMIF('GLOBAL BOOKS'!D:D,'GSTR2A VS GLOBAL BOOKS'!A250,'GLOBAL BOOKS'!O:O)</f>
        <v>0</v>
      </c>
      <c r="H250" s="3">
        <f>SUMIF('GLOBAL BOOKS'!D:D,'GSTR2A VS GLOBAL BOOKS'!A250,'GLOBAL BOOKS'!M:M)</f>
        <v>1205.1300000000001</v>
      </c>
      <c r="I250" s="3">
        <f>SUMIF('GLOBAL BOOKS'!D:D,'GSTR2A VS GLOBAL BOOKS'!A250,'GLOBAL BOOKS'!N:N)</f>
        <v>1205.1300000000001</v>
      </c>
      <c r="J250" s="3">
        <f t="shared" si="45"/>
        <v>2410.2600000000002</v>
      </c>
      <c r="K250" s="6"/>
      <c r="L250" s="3">
        <f t="shared" si="46"/>
        <v>0</v>
      </c>
      <c r="M250" s="3">
        <f t="shared" si="47"/>
        <v>21.119999999999891</v>
      </c>
      <c r="N250" s="3">
        <f t="shared" si="48"/>
        <v>21.119999999999891</v>
      </c>
      <c r="O250" s="3">
        <f t="shared" si="49"/>
        <v>42.239999999999782</v>
      </c>
      <c r="P250" s="2" t="str">
        <f t="shared" si="56"/>
        <v>EXCESS IN GSTR2A</v>
      </c>
      <c r="Q250" s="2"/>
    </row>
    <row r="251" spans="1:17" x14ac:dyDescent="0.25">
      <c r="A251" s="2" t="s">
        <v>1663</v>
      </c>
      <c r="B251" s="3">
        <f>SUMIF(GSTR2A!E:E,'GSTR2A VS GLOBAL BOOKS'!A251,GSTR2A!O:O)</f>
        <v>0</v>
      </c>
      <c r="C251" s="3">
        <f>SUMIF(GSTR2A!E:E,'GSTR2A VS GLOBAL BOOKS'!A251,GSTR2A!P:P)</f>
        <v>8483.31</v>
      </c>
      <c r="D251" s="3">
        <f>SUMIF(GSTR2A!E:E,'GSTR2A VS GLOBAL BOOKS'!A251,GSTR2A!Q:Q)</f>
        <v>8483.31</v>
      </c>
      <c r="E251" s="3">
        <f t="shared" si="44"/>
        <v>16966.62</v>
      </c>
      <c r="F251" s="6"/>
      <c r="G251" s="3">
        <f>SUMIF('GLOBAL BOOKS'!D:D,'GSTR2A VS GLOBAL BOOKS'!A251,'GLOBAL BOOKS'!O:O)</f>
        <v>0</v>
      </c>
      <c r="H251" s="3">
        <f>SUMIF('GLOBAL BOOKS'!D:D,'GSTR2A VS GLOBAL BOOKS'!A251,'GLOBAL BOOKS'!M:M)</f>
        <v>8483.31</v>
      </c>
      <c r="I251" s="3">
        <f>SUMIF('GLOBAL BOOKS'!D:D,'GSTR2A VS GLOBAL BOOKS'!A251,'GLOBAL BOOKS'!N:N)</f>
        <v>8483.31</v>
      </c>
      <c r="J251" s="3">
        <f t="shared" si="45"/>
        <v>16966.62</v>
      </c>
      <c r="K251" s="6"/>
      <c r="L251" s="3">
        <f t="shared" si="46"/>
        <v>0</v>
      </c>
      <c r="M251" s="3">
        <f t="shared" si="47"/>
        <v>0</v>
      </c>
      <c r="N251" s="3">
        <f t="shared" si="48"/>
        <v>0</v>
      </c>
      <c r="O251" s="3">
        <f t="shared" si="49"/>
        <v>0</v>
      </c>
      <c r="P251" s="2" t="s">
        <v>7339</v>
      </c>
      <c r="Q251" s="2"/>
    </row>
    <row r="252" spans="1:17" x14ac:dyDescent="0.25">
      <c r="A252" s="2" t="s">
        <v>1263</v>
      </c>
      <c r="B252" s="3">
        <f>SUMIF(GSTR2A!E:E,'GSTR2A VS GLOBAL BOOKS'!A252,GSTR2A!O:O)</f>
        <v>0</v>
      </c>
      <c r="C252" s="3">
        <f>SUMIF(GSTR2A!E:E,'GSTR2A VS GLOBAL BOOKS'!A252,GSTR2A!P:P)</f>
        <v>274050</v>
      </c>
      <c r="D252" s="3">
        <f>SUMIF(GSTR2A!E:E,'GSTR2A VS GLOBAL BOOKS'!A252,GSTR2A!Q:Q)</f>
        <v>274050</v>
      </c>
      <c r="E252" s="3">
        <f t="shared" si="44"/>
        <v>548100</v>
      </c>
      <c r="F252" s="6"/>
      <c r="G252" s="3">
        <f>SUMIF('GLOBAL BOOKS'!D:D,'GSTR2A VS GLOBAL BOOKS'!A252,'GLOBAL BOOKS'!O:O)</f>
        <v>0</v>
      </c>
      <c r="H252" s="3">
        <f>SUMIF('GLOBAL BOOKS'!D:D,'GSTR2A VS GLOBAL BOOKS'!A252,'GLOBAL BOOKS'!M:M)</f>
        <v>273159.59999999998</v>
      </c>
      <c r="I252" s="3">
        <f>SUMIF('GLOBAL BOOKS'!D:D,'GSTR2A VS GLOBAL BOOKS'!A252,'GLOBAL BOOKS'!N:N)</f>
        <v>273159.59999999998</v>
      </c>
      <c r="J252" s="3">
        <f t="shared" si="45"/>
        <v>546319.19999999995</v>
      </c>
      <c r="K252" s="6"/>
      <c r="L252" s="3">
        <f t="shared" si="46"/>
        <v>0</v>
      </c>
      <c r="M252" s="3">
        <f t="shared" si="47"/>
        <v>890.40000000002328</v>
      </c>
      <c r="N252" s="3">
        <f t="shared" si="48"/>
        <v>890.40000000002328</v>
      </c>
      <c r="O252" s="3">
        <f t="shared" si="49"/>
        <v>1780.8000000000466</v>
      </c>
      <c r="P252" s="2" t="str">
        <f t="shared" si="56"/>
        <v>EXCESS IN GSTR2A</v>
      </c>
      <c r="Q252" s="2"/>
    </row>
    <row r="253" spans="1:17" x14ac:dyDescent="0.25">
      <c r="A253" s="2" t="s">
        <v>1672</v>
      </c>
      <c r="B253" s="3">
        <f>SUMIF(GSTR2A!E:E,'GSTR2A VS GLOBAL BOOKS'!A253,GSTR2A!O:O)</f>
        <v>772.14</v>
      </c>
      <c r="C253" s="3">
        <f>SUMIF(GSTR2A!E:E,'GSTR2A VS GLOBAL BOOKS'!A253,GSTR2A!P:P)</f>
        <v>0</v>
      </c>
      <c r="D253" s="3">
        <f>SUMIF(GSTR2A!E:E,'GSTR2A VS GLOBAL BOOKS'!A253,GSTR2A!Q:Q)</f>
        <v>0</v>
      </c>
      <c r="E253" s="3">
        <f t="shared" si="44"/>
        <v>772.14</v>
      </c>
      <c r="F253" s="6"/>
      <c r="G253" s="3">
        <f>SUMIF('GLOBAL BOOKS'!D:D,'GSTR2A VS GLOBAL BOOKS'!A253,'GLOBAL BOOKS'!O:O)</f>
        <v>0</v>
      </c>
      <c r="H253" s="3">
        <f>SUMIF('GLOBAL BOOKS'!D:D,'GSTR2A VS GLOBAL BOOKS'!A253,'GLOBAL BOOKS'!M:M)</f>
        <v>0</v>
      </c>
      <c r="I253" s="3">
        <f>SUMIF('GLOBAL BOOKS'!D:D,'GSTR2A VS GLOBAL BOOKS'!A253,'GLOBAL BOOKS'!N:N)</f>
        <v>0</v>
      </c>
      <c r="J253" s="3">
        <f t="shared" si="45"/>
        <v>0</v>
      </c>
      <c r="K253" s="6"/>
      <c r="L253" s="3">
        <f t="shared" si="46"/>
        <v>772.14</v>
      </c>
      <c r="M253" s="3">
        <f t="shared" si="47"/>
        <v>0</v>
      </c>
      <c r="N253" s="3">
        <f t="shared" si="48"/>
        <v>0</v>
      </c>
      <c r="O253" s="3">
        <f t="shared" si="49"/>
        <v>772.14</v>
      </c>
      <c r="P253" s="2" t="str">
        <f t="shared" si="56"/>
        <v>EXCESS IN GSTR2A</v>
      </c>
      <c r="Q253" s="2"/>
    </row>
    <row r="254" spans="1:17" x14ac:dyDescent="0.25">
      <c r="A254" s="2" t="s">
        <v>1675</v>
      </c>
      <c r="B254" s="3">
        <f>SUMIF(GSTR2A!E:E,'GSTR2A VS GLOBAL BOOKS'!A254,GSTR2A!O:O)</f>
        <v>0</v>
      </c>
      <c r="C254" s="3">
        <f>SUMIF(GSTR2A!E:E,'GSTR2A VS GLOBAL BOOKS'!A254,GSTR2A!P:P)</f>
        <v>1244.4299999999998</v>
      </c>
      <c r="D254" s="3">
        <f>SUMIF(GSTR2A!E:E,'GSTR2A VS GLOBAL BOOKS'!A254,GSTR2A!Q:Q)</f>
        <v>1244.4299999999998</v>
      </c>
      <c r="E254" s="3">
        <f t="shared" si="44"/>
        <v>2488.8599999999997</v>
      </c>
      <c r="F254" s="6"/>
      <c r="G254" s="3">
        <f>SUMIF('GLOBAL BOOKS'!D:D,'GSTR2A VS GLOBAL BOOKS'!A254,'GLOBAL BOOKS'!O:O)</f>
        <v>0</v>
      </c>
      <c r="H254" s="3">
        <f>SUMIF('GLOBAL BOOKS'!D:D,'GSTR2A VS GLOBAL BOOKS'!A254,'GLOBAL BOOKS'!M:M)</f>
        <v>250.24</v>
      </c>
      <c r="I254" s="3">
        <f>SUMIF('GLOBAL BOOKS'!D:D,'GSTR2A VS GLOBAL BOOKS'!A254,'GLOBAL BOOKS'!N:N)</f>
        <v>250.24</v>
      </c>
      <c r="J254" s="3">
        <f t="shared" si="45"/>
        <v>500.48</v>
      </c>
      <c r="K254" s="6"/>
      <c r="L254" s="3">
        <f t="shared" si="46"/>
        <v>0</v>
      </c>
      <c r="M254" s="3">
        <f t="shared" si="47"/>
        <v>994.18999999999983</v>
      </c>
      <c r="N254" s="3">
        <f t="shared" si="48"/>
        <v>994.18999999999983</v>
      </c>
      <c r="O254" s="3">
        <f t="shared" si="49"/>
        <v>1988.3799999999997</v>
      </c>
      <c r="P254" s="2" t="str">
        <f t="shared" si="56"/>
        <v>EXCESS IN GSTR2A</v>
      </c>
      <c r="Q254" s="2"/>
    </row>
    <row r="255" spans="1:17" x14ac:dyDescent="0.25">
      <c r="A255" s="2" t="s">
        <v>1683</v>
      </c>
      <c r="B255" s="3">
        <f>SUMIF(GSTR2A!E:E,'GSTR2A VS GLOBAL BOOKS'!A255,GSTR2A!O:O)</f>
        <v>0</v>
      </c>
      <c r="C255" s="3">
        <f>SUMIF(GSTR2A!E:E,'GSTR2A VS GLOBAL BOOKS'!A255,GSTR2A!P:P)</f>
        <v>5686.88</v>
      </c>
      <c r="D255" s="3">
        <f>SUMIF(GSTR2A!E:E,'GSTR2A VS GLOBAL BOOKS'!A255,GSTR2A!Q:Q)</f>
        <v>5686.88</v>
      </c>
      <c r="E255" s="3">
        <f t="shared" si="44"/>
        <v>11373.76</v>
      </c>
      <c r="F255" s="6"/>
      <c r="G255" s="3">
        <f>SUMIF('GLOBAL BOOKS'!D:D,'GSTR2A VS GLOBAL BOOKS'!A255,'GLOBAL BOOKS'!O:O)</f>
        <v>0</v>
      </c>
      <c r="H255" s="3">
        <f>SUMIF('GLOBAL BOOKS'!D:D,'GSTR2A VS GLOBAL BOOKS'!A255,'GLOBAL BOOKS'!M:M)</f>
        <v>5861.1668000000009</v>
      </c>
      <c r="I255" s="3">
        <f>SUMIF('GLOBAL BOOKS'!D:D,'GSTR2A VS GLOBAL BOOKS'!A255,'GLOBAL BOOKS'!N:N)</f>
        <v>5861.1668000000009</v>
      </c>
      <c r="J255" s="3">
        <f t="shared" si="45"/>
        <v>11722.333600000002</v>
      </c>
      <c r="K255" s="6"/>
      <c r="L255" s="3">
        <f t="shared" si="46"/>
        <v>0</v>
      </c>
      <c r="M255" s="3">
        <f t="shared" si="47"/>
        <v>-174.28680000000077</v>
      </c>
      <c r="N255" s="3">
        <f t="shared" si="48"/>
        <v>-174.28680000000077</v>
      </c>
      <c r="O255" s="3">
        <f t="shared" si="49"/>
        <v>-348.57360000000153</v>
      </c>
      <c r="P255" s="2" t="str">
        <f t="shared" si="56"/>
        <v>SHORT IN GSTR2A</v>
      </c>
      <c r="Q255" s="2"/>
    </row>
    <row r="256" spans="1:17" x14ac:dyDescent="0.25">
      <c r="A256" s="2" t="s">
        <v>1686</v>
      </c>
      <c r="B256" s="3">
        <f>SUMIF(GSTR2A!E:E,'GSTR2A VS GLOBAL BOOKS'!A256,GSTR2A!O:O)</f>
        <v>0</v>
      </c>
      <c r="C256" s="3">
        <f>SUMIF(GSTR2A!E:E,'GSTR2A VS GLOBAL BOOKS'!A256,GSTR2A!P:P)</f>
        <v>4406.2699999999995</v>
      </c>
      <c r="D256" s="3">
        <f>SUMIF(GSTR2A!E:E,'GSTR2A VS GLOBAL BOOKS'!A256,GSTR2A!Q:Q)</f>
        <v>4406.2699999999995</v>
      </c>
      <c r="E256" s="3">
        <f t="shared" si="44"/>
        <v>8812.5399999999991</v>
      </c>
      <c r="F256" s="6"/>
      <c r="G256" s="3">
        <f>SUMIF('GLOBAL BOOKS'!D:D,'GSTR2A VS GLOBAL BOOKS'!A256,'GLOBAL BOOKS'!O:O)</f>
        <v>0</v>
      </c>
      <c r="H256" s="3">
        <f>SUMIF('GLOBAL BOOKS'!D:D,'GSTR2A VS GLOBAL BOOKS'!A256,'GLOBAL BOOKS'!M:M)</f>
        <v>0</v>
      </c>
      <c r="I256" s="3">
        <f>SUMIF('GLOBAL BOOKS'!D:D,'GSTR2A VS GLOBAL BOOKS'!A256,'GLOBAL BOOKS'!N:N)</f>
        <v>0</v>
      </c>
      <c r="J256" s="3">
        <f t="shared" si="45"/>
        <v>0</v>
      </c>
      <c r="K256" s="6"/>
      <c r="L256" s="3">
        <f t="shared" si="46"/>
        <v>0</v>
      </c>
      <c r="M256" s="3">
        <f t="shared" si="47"/>
        <v>4406.2699999999995</v>
      </c>
      <c r="N256" s="3">
        <f t="shared" si="48"/>
        <v>4406.2699999999995</v>
      </c>
      <c r="O256" s="3">
        <f t="shared" si="49"/>
        <v>8812.5399999999991</v>
      </c>
      <c r="P256" s="2" t="str">
        <f t="shared" si="56"/>
        <v>EXCESS IN GSTR2A</v>
      </c>
      <c r="Q256" s="2"/>
    </row>
    <row r="257" spans="1:17" x14ac:dyDescent="0.25">
      <c r="A257" s="2" t="s">
        <v>692</v>
      </c>
      <c r="B257" s="3">
        <f>SUMIF(GSTR2A!E:E,'GSTR2A VS GLOBAL BOOKS'!A257,GSTR2A!O:O)</f>
        <v>0</v>
      </c>
      <c r="C257" s="3">
        <f>SUMIF(GSTR2A!E:E,'GSTR2A VS GLOBAL BOOKS'!A257,GSTR2A!P:P)</f>
        <v>20712.5</v>
      </c>
      <c r="D257" s="3">
        <f>SUMIF(GSTR2A!E:E,'GSTR2A VS GLOBAL BOOKS'!A257,GSTR2A!Q:Q)</f>
        <v>20712.5</v>
      </c>
      <c r="E257" s="3">
        <f t="shared" si="44"/>
        <v>41425</v>
      </c>
      <c r="F257" s="6"/>
      <c r="G257" s="3">
        <f>SUMIF('GLOBAL BOOKS'!D:D,'GSTR2A VS GLOBAL BOOKS'!A257,'GLOBAL BOOKS'!O:O)</f>
        <v>0</v>
      </c>
      <c r="H257" s="3">
        <f>SUMIF('GLOBAL BOOKS'!D:D,'GSTR2A VS GLOBAL BOOKS'!A257,'GLOBAL BOOKS'!M:M)</f>
        <v>13150</v>
      </c>
      <c r="I257" s="3">
        <f>SUMIF('GLOBAL BOOKS'!D:D,'GSTR2A VS GLOBAL BOOKS'!A257,'GLOBAL BOOKS'!N:N)</f>
        <v>13150</v>
      </c>
      <c r="J257" s="3">
        <f t="shared" si="45"/>
        <v>26300</v>
      </c>
      <c r="K257" s="6"/>
      <c r="L257" s="3">
        <f t="shared" si="46"/>
        <v>0</v>
      </c>
      <c r="M257" s="3">
        <f t="shared" si="47"/>
        <v>7562.5</v>
      </c>
      <c r="N257" s="3">
        <f t="shared" si="48"/>
        <v>7562.5</v>
      </c>
      <c r="O257" s="3">
        <f t="shared" si="49"/>
        <v>15125</v>
      </c>
      <c r="P257" s="2" t="str">
        <f t="shared" si="56"/>
        <v>EXCESS IN GSTR2A</v>
      </c>
      <c r="Q257" s="2"/>
    </row>
    <row r="258" spans="1:17" x14ac:dyDescent="0.25">
      <c r="A258" s="2" t="s">
        <v>1692</v>
      </c>
      <c r="B258" s="3">
        <f>SUMIF(GSTR2A!E:E,'GSTR2A VS GLOBAL BOOKS'!A258,GSTR2A!O:O)</f>
        <v>0</v>
      </c>
      <c r="C258" s="3">
        <f>SUMIF(GSTR2A!E:E,'GSTR2A VS GLOBAL BOOKS'!A258,GSTR2A!P:P)</f>
        <v>1282.5</v>
      </c>
      <c r="D258" s="3">
        <f>SUMIF(GSTR2A!E:E,'GSTR2A VS GLOBAL BOOKS'!A258,GSTR2A!Q:Q)</f>
        <v>1282.5</v>
      </c>
      <c r="E258" s="3">
        <f t="shared" si="44"/>
        <v>2565</v>
      </c>
      <c r="F258" s="6"/>
      <c r="G258" s="3">
        <f>SUMIF('GLOBAL BOOKS'!D:D,'GSTR2A VS GLOBAL BOOKS'!A258,'GLOBAL BOOKS'!O:O)</f>
        <v>0</v>
      </c>
      <c r="H258" s="3">
        <f>SUMIF('GLOBAL BOOKS'!D:D,'GSTR2A VS GLOBAL BOOKS'!A258,'GLOBAL BOOKS'!M:M)</f>
        <v>2160</v>
      </c>
      <c r="I258" s="3">
        <f>SUMIF('GLOBAL BOOKS'!D:D,'GSTR2A VS GLOBAL BOOKS'!A258,'GLOBAL BOOKS'!N:N)</f>
        <v>2160</v>
      </c>
      <c r="J258" s="3">
        <f t="shared" si="45"/>
        <v>4320</v>
      </c>
      <c r="K258" s="6"/>
      <c r="L258" s="3">
        <f t="shared" si="46"/>
        <v>0</v>
      </c>
      <c r="M258" s="3">
        <f t="shared" si="47"/>
        <v>-877.5</v>
      </c>
      <c r="N258" s="3">
        <f t="shared" si="48"/>
        <v>-877.5</v>
      </c>
      <c r="O258" s="3">
        <f t="shared" si="49"/>
        <v>-1755</v>
      </c>
      <c r="P258" s="2" t="str">
        <f t="shared" si="56"/>
        <v>SHORT IN GSTR2A</v>
      </c>
      <c r="Q258" s="2"/>
    </row>
    <row r="259" spans="1:17" x14ac:dyDescent="0.25">
      <c r="A259" s="2" t="s">
        <v>1697</v>
      </c>
      <c r="B259" s="3">
        <f>SUMIF(GSTR2A!E:E,'GSTR2A VS GLOBAL BOOKS'!A259,GSTR2A!O:O)</f>
        <v>0</v>
      </c>
      <c r="C259" s="3">
        <f>SUMIF(GSTR2A!E:E,'GSTR2A VS GLOBAL BOOKS'!A259,GSTR2A!P:P)</f>
        <v>2250</v>
      </c>
      <c r="D259" s="3">
        <f>SUMIF(GSTR2A!E:E,'GSTR2A VS GLOBAL BOOKS'!A259,GSTR2A!Q:Q)</f>
        <v>2250</v>
      </c>
      <c r="E259" s="3">
        <f t="shared" si="44"/>
        <v>4500</v>
      </c>
      <c r="F259" s="6"/>
      <c r="G259" s="3">
        <f>SUMIF('GLOBAL BOOKS'!D:D,'GSTR2A VS GLOBAL BOOKS'!A259,'GLOBAL BOOKS'!O:O)</f>
        <v>0</v>
      </c>
      <c r="H259" s="3">
        <f>SUMIF('GLOBAL BOOKS'!D:D,'GSTR2A VS GLOBAL BOOKS'!A259,'GLOBAL BOOKS'!M:M)</f>
        <v>2250</v>
      </c>
      <c r="I259" s="3">
        <f>SUMIF('GLOBAL BOOKS'!D:D,'GSTR2A VS GLOBAL BOOKS'!A259,'GLOBAL BOOKS'!N:N)</f>
        <v>2250</v>
      </c>
      <c r="J259" s="3">
        <f t="shared" si="45"/>
        <v>4500</v>
      </c>
      <c r="K259" s="6"/>
      <c r="L259" s="3">
        <f t="shared" si="46"/>
        <v>0</v>
      </c>
      <c r="M259" s="3">
        <f t="shared" si="47"/>
        <v>0</v>
      </c>
      <c r="N259" s="3">
        <f t="shared" si="48"/>
        <v>0</v>
      </c>
      <c r="O259" s="3">
        <v>0</v>
      </c>
      <c r="P259" s="2" t="s">
        <v>7339</v>
      </c>
      <c r="Q259" s="2"/>
    </row>
    <row r="260" spans="1:17" x14ac:dyDescent="0.25">
      <c r="A260" s="2" t="s">
        <v>1700</v>
      </c>
      <c r="B260" s="3">
        <f>SUMIF(GSTR2A!E:E,'GSTR2A VS GLOBAL BOOKS'!A260,GSTR2A!O:O)</f>
        <v>0</v>
      </c>
      <c r="C260" s="3">
        <f>SUMIF(GSTR2A!E:E,'GSTR2A VS GLOBAL BOOKS'!A260,GSTR2A!P:P)</f>
        <v>265.5</v>
      </c>
      <c r="D260" s="3">
        <f>SUMIF(GSTR2A!E:E,'GSTR2A VS GLOBAL BOOKS'!A260,GSTR2A!Q:Q)</f>
        <v>265.5</v>
      </c>
      <c r="E260" s="3">
        <f t="shared" ref="E260:E323" si="57">B260+C260+D260</f>
        <v>531</v>
      </c>
      <c r="F260" s="6"/>
      <c r="G260" s="3">
        <f>SUMIF('GLOBAL BOOKS'!D:D,'GSTR2A VS GLOBAL BOOKS'!A260,'GLOBAL BOOKS'!O:O)</f>
        <v>0</v>
      </c>
      <c r="H260" s="3">
        <f>SUMIF('GLOBAL BOOKS'!D:D,'GSTR2A VS GLOBAL BOOKS'!A260,'GLOBAL BOOKS'!M:M)</f>
        <v>0</v>
      </c>
      <c r="I260" s="3">
        <f>SUMIF('GLOBAL BOOKS'!D:D,'GSTR2A VS GLOBAL BOOKS'!A260,'GLOBAL BOOKS'!N:N)</f>
        <v>0</v>
      </c>
      <c r="J260" s="3">
        <f t="shared" ref="J260:J323" si="58">SUM(G260:I260)</f>
        <v>0</v>
      </c>
      <c r="K260" s="6"/>
      <c r="L260" s="3">
        <f t="shared" ref="L260:L323" si="59">B260-G260</f>
        <v>0</v>
      </c>
      <c r="M260" s="3">
        <f t="shared" ref="M260:M323" si="60">C260-H260</f>
        <v>265.5</v>
      </c>
      <c r="N260" s="3">
        <f t="shared" ref="N260:N323" si="61">D260-I260</f>
        <v>265.5</v>
      </c>
      <c r="O260" s="3">
        <f t="shared" ref="O260:O323" si="62">E260-J260</f>
        <v>531</v>
      </c>
      <c r="P260" s="2" t="str">
        <f t="shared" ref="P260:P263" si="63">IF(O260&gt;0,"EXCESS IN GSTR2A","SHORT IN GSTR2A")</f>
        <v>EXCESS IN GSTR2A</v>
      </c>
      <c r="Q260" s="2"/>
    </row>
    <row r="261" spans="1:17" x14ac:dyDescent="0.25">
      <c r="A261" s="2" t="s">
        <v>1712</v>
      </c>
      <c r="B261" s="3">
        <f>SUMIF(GSTR2A!E:E,'GSTR2A VS GLOBAL BOOKS'!A261,GSTR2A!O:O)</f>
        <v>102870</v>
      </c>
      <c r="C261" s="3">
        <f>SUMIF(GSTR2A!E:E,'GSTR2A VS GLOBAL BOOKS'!A261,GSTR2A!P:P)</f>
        <v>0</v>
      </c>
      <c r="D261" s="3">
        <f>SUMIF(GSTR2A!E:E,'GSTR2A VS GLOBAL BOOKS'!A261,GSTR2A!Q:Q)</f>
        <v>0</v>
      </c>
      <c r="E261" s="3">
        <f t="shared" si="57"/>
        <v>102870</v>
      </c>
      <c r="F261" s="6"/>
      <c r="G261" s="3">
        <f>SUMIF('GLOBAL BOOKS'!D:D,'GSTR2A VS GLOBAL BOOKS'!A261,'GLOBAL BOOKS'!O:O)</f>
        <v>102870</v>
      </c>
      <c r="H261" s="3">
        <f>SUMIF('GLOBAL BOOKS'!D:D,'GSTR2A VS GLOBAL BOOKS'!A261,'GLOBAL BOOKS'!M:M)</f>
        <v>0</v>
      </c>
      <c r="I261" s="3">
        <f>SUMIF('GLOBAL BOOKS'!D:D,'GSTR2A VS GLOBAL BOOKS'!A261,'GLOBAL BOOKS'!N:N)</f>
        <v>0</v>
      </c>
      <c r="J261" s="3">
        <f t="shared" si="58"/>
        <v>102870</v>
      </c>
      <c r="K261" s="6"/>
      <c r="L261" s="3">
        <f t="shared" si="59"/>
        <v>0</v>
      </c>
      <c r="M261" s="3">
        <f t="shared" si="60"/>
        <v>0</v>
      </c>
      <c r="N261" s="3">
        <f t="shared" si="61"/>
        <v>0</v>
      </c>
      <c r="O261" s="3">
        <f t="shared" si="62"/>
        <v>0</v>
      </c>
      <c r="P261" s="2" t="s">
        <v>7339</v>
      </c>
      <c r="Q261" s="2"/>
    </row>
    <row r="262" spans="1:17" x14ac:dyDescent="0.25">
      <c r="A262" s="2" t="s">
        <v>1715</v>
      </c>
      <c r="B262" s="3">
        <f>SUMIF(GSTR2A!E:E,'GSTR2A VS GLOBAL BOOKS'!A262,GSTR2A!O:O)</f>
        <v>1800</v>
      </c>
      <c r="C262" s="3">
        <f>SUMIF(GSTR2A!E:E,'GSTR2A VS GLOBAL BOOKS'!A262,GSTR2A!P:P)</f>
        <v>0</v>
      </c>
      <c r="D262" s="3">
        <f>SUMIF(GSTR2A!E:E,'GSTR2A VS GLOBAL BOOKS'!A262,GSTR2A!Q:Q)</f>
        <v>0</v>
      </c>
      <c r="E262" s="3">
        <f t="shared" si="57"/>
        <v>1800</v>
      </c>
      <c r="F262" s="6"/>
      <c r="G262" s="3">
        <f>SUMIF('GLOBAL BOOKS'!D:D,'GSTR2A VS GLOBAL BOOKS'!A262,'GLOBAL BOOKS'!O:O)</f>
        <v>1704</v>
      </c>
      <c r="H262" s="3">
        <f>SUMIF('GLOBAL BOOKS'!D:D,'GSTR2A VS GLOBAL BOOKS'!A262,'GLOBAL BOOKS'!M:M)</f>
        <v>0</v>
      </c>
      <c r="I262" s="3">
        <f>SUMIF('GLOBAL BOOKS'!D:D,'GSTR2A VS GLOBAL BOOKS'!A262,'GLOBAL BOOKS'!N:N)</f>
        <v>0</v>
      </c>
      <c r="J262" s="3">
        <f t="shared" si="58"/>
        <v>1704</v>
      </c>
      <c r="K262" s="6"/>
      <c r="L262" s="3">
        <f t="shared" si="59"/>
        <v>96</v>
      </c>
      <c r="M262" s="3">
        <f t="shared" si="60"/>
        <v>0</v>
      </c>
      <c r="N262" s="3">
        <f t="shared" si="61"/>
        <v>0</v>
      </c>
      <c r="O262" s="3">
        <f t="shared" si="62"/>
        <v>96</v>
      </c>
      <c r="P262" s="2" t="str">
        <f t="shared" si="63"/>
        <v>EXCESS IN GSTR2A</v>
      </c>
      <c r="Q262" s="2"/>
    </row>
    <row r="263" spans="1:17" x14ac:dyDescent="0.25">
      <c r="A263" s="2" t="s">
        <v>696</v>
      </c>
      <c r="B263" s="3">
        <f>SUMIF(GSTR2A!E:E,'GSTR2A VS GLOBAL BOOKS'!A263,GSTR2A!O:O)</f>
        <v>112.5</v>
      </c>
      <c r="C263" s="3">
        <f>SUMIF(GSTR2A!E:E,'GSTR2A VS GLOBAL BOOKS'!A263,GSTR2A!P:P)</f>
        <v>0</v>
      </c>
      <c r="D263" s="3">
        <f>SUMIF(GSTR2A!E:E,'GSTR2A VS GLOBAL BOOKS'!A263,GSTR2A!Q:Q)</f>
        <v>0</v>
      </c>
      <c r="E263" s="3">
        <f t="shared" si="57"/>
        <v>112.5</v>
      </c>
      <c r="F263" s="6"/>
      <c r="G263" s="3">
        <f>SUMIF('GLOBAL BOOKS'!D:D,'GSTR2A VS GLOBAL BOOKS'!A263,'GLOBAL BOOKS'!O:O)</f>
        <v>0</v>
      </c>
      <c r="H263" s="3">
        <f>SUMIF('GLOBAL BOOKS'!D:D,'GSTR2A VS GLOBAL BOOKS'!A263,'GLOBAL BOOKS'!M:M)</f>
        <v>0</v>
      </c>
      <c r="I263" s="3">
        <f>SUMIF('GLOBAL BOOKS'!D:D,'GSTR2A VS GLOBAL BOOKS'!A263,'GLOBAL BOOKS'!N:N)</f>
        <v>0</v>
      </c>
      <c r="J263" s="3">
        <f t="shared" si="58"/>
        <v>0</v>
      </c>
      <c r="K263" s="6"/>
      <c r="L263" s="3">
        <f t="shared" si="59"/>
        <v>112.5</v>
      </c>
      <c r="M263" s="3">
        <f t="shared" si="60"/>
        <v>0</v>
      </c>
      <c r="N263" s="3">
        <f t="shared" si="61"/>
        <v>0</v>
      </c>
      <c r="O263" s="3">
        <f t="shared" si="62"/>
        <v>112.5</v>
      </c>
      <c r="P263" s="2" t="str">
        <f t="shared" si="63"/>
        <v>EXCESS IN GSTR2A</v>
      </c>
      <c r="Q263" s="2"/>
    </row>
    <row r="264" spans="1:17" x14ac:dyDescent="0.25">
      <c r="A264" s="2" t="s">
        <v>1719</v>
      </c>
      <c r="B264" s="3">
        <f>SUMIF(GSTR2A!E:E,'GSTR2A VS GLOBAL BOOKS'!A264,GSTR2A!O:O)</f>
        <v>0</v>
      </c>
      <c r="C264" s="3">
        <f>SUMIF(GSTR2A!E:E,'GSTR2A VS GLOBAL BOOKS'!A264,GSTR2A!P:P)</f>
        <v>15012.230000000001</v>
      </c>
      <c r="D264" s="3">
        <f>SUMIF(GSTR2A!E:E,'GSTR2A VS GLOBAL BOOKS'!A264,GSTR2A!Q:Q)</f>
        <v>15012.230000000001</v>
      </c>
      <c r="E264" s="3">
        <f t="shared" si="57"/>
        <v>30024.460000000003</v>
      </c>
      <c r="F264" s="6"/>
      <c r="G264" s="3">
        <f>SUMIF('GLOBAL BOOKS'!D:D,'GSTR2A VS GLOBAL BOOKS'!A264,'GLOBAL BOOKS'!O:O)</f>
        <v>0</v>
      </c>
      <c r="H264" s="3">
        <f>SUMIF('GLOBAL BOOKS'!D:D,'GSTR2A VS GLOBAL BOOKS'!A264,'GLOBAL BOOKS'!M:M)</f>
        <v>0</v>
      </c>
      <c r="I264" s="3">
        <f>SUMIF('GLOBAL BOOKS'!D:D,'GSTR2A VS GLOBAL BOOKS'!A264,'GLOBAL BOOKS'!N:N)</f>
        <v>0</v>
      </c>
      <c r="J264" s="3">
        <f t="shared" si="58"/>
        <v>0</v>
      </c>
      <c r="K264" s="6"/>
      <c r="L264" s="3">
        <f t="shared" si="59"/>
        <v>0</v>
      </c>
      <c r="M264" s="3">
        <f t="shared" si="60"/>
        <v>15012.230000000001</v>
      </c>
      <c r="N264" s="3">
        <f t="shared" si="61"/>
        <v>15012.230000000001</v>
      </c>
      <c r="O264" s="3">
        <v>0</v>
      </c>
      <c r="P264" s="2" t="s">
        <v>5815</v>
      </c>
      <c r="Q264" s="2" t="s">
        <v>6245</v>
      </c>
    </row>
    <row r="265" spans="1:17" x14ac:dyDescent="0.25">
      <c r="A265" s="2" t="s">
        <v>1733</v>
      </c>
      <c r="B265" s="3">
        <f>SUMIF(GSTR2A!E:E,'GSTR2A VS GLOBAL BOOKS'!A265,GSTR2A!O:O)</f>
        <v>878.38</v>
      </c>
      <c r="C265" s="3">
        <f>SUMIF(GSTR2A!E:E,'GSTR2A VS GLOBAL BOOKS'!A265,GSTR2A!P:P)</f>
        <v>0</v>
      </c>
      <c r="D265" s="3">
        <f>SUMIF(GSTR2A!E:E,'GSTR2A VS GLOBAL BOOKS'!A265,GSTR2A!Q:Q)</f>
        <v>0</v>
      </c>
      <c r="E265" s="3">
        <f t="shared" si="57"/>
        <v>878.38</v>
      </c>
      <c r="F265" s="6"/>
      <c r="G265" s="3">
        <f>SUMIF('GLOBAL BOOKS'!D:D,'GSTR2A VS GLOBAL BOOKS'!A265,'GLOBAL BOOKS'!O:O)</f>
        <v>0</v>
      </c>
      <c r="H265" s="3">
        <f>SUMIF('GLOBAL BOOKS'!D:D,'GSTR2A VS GLOBAL BOOKS'!A265,'GLOBAL BOOKS'!M:M)</f>
        <v>0</v>
      </c>
      <c r="I265" s="3">
        <f>SUMIF('GLOBAL BOOKS'!D:D,'GSTR2A VS GLOBAL BOOKS'!A265,'GLOBAL BOOKS'!N:N)</f>
        <v>0</v>
      </c>
      <c r="J265" s="3">
        <f t="shared" si="58"/>
        <v>0</v>
      </c>
      <c r="K265" s="6"/>
      <c r="L265" s="3">
        <f t="shared" si="59"/>
        <v>878.38</v>
      </c>
      <c r="M265" s="3">
        <f t="shared" si="60"/>
        <v>0</v>
      </c>
      <c r="N265" s="3">
        <f t="shared" si="61"/>
        <v>0</v>
      </c>
      <c r="O265" s="3">
        <f t="shared" si="62"/>
        <v>878.38</v>
      </c>
      <c r="P265" s="2" t="str">
        <f t="shared" ref="P265:P266" si="64">IF(O265&gt;0,"EXCESS IN GSTR2A","SHORT IN GSTR2A")</f>
        <v>EXCESS IN GSTR2A</v>
      </c>
      <c r="Q265" s="2"/>
    </row>
    <row r="266" spans="1:17" x14ac:dyDescent="0.25">
      <c r="A266" s="2" t="s">
        <v>1736</v>
      </c>
      <c r="B266" s="3">
        <f>SUMIF(GSTR2A!E:E,'GSTR2A VS GLOBAL BOOKS'!A266,GSTR2A!O:O)</f>
        <v>13542.400000000001</v>
      </c>
      <c r="C266" s="3">
        <f>SUMIF(GSTR2A!E:E,'GSTR2A VS GLOBAL BOOKS'!A266,GSTR2A!P:P)</f>
        <v>0</v>
      </c>
      <c r="D266" s="3">
        <f>SUMIF(GSTR2A!E:E,'GSTR2A VS GLOBAL BOOKS'!A266,GSTR2A!Q:Q)</f>
        <v>0</v>
      </c>
      <c r="E266" s="3">
        <f t="shared" si="57"/>
        <v>13542.400000000001</v>
      </c>
      <c r="F266" s="6"/>
      <c r="G266" s="3">
        <f>SUMIF('GLOBAL BOOKS'!D:D,'GSTR2A VS GLOBAL BOOKS'!A266,'GLOBAL BOOKS'!O:O)</f>
        <v>5012.0999999999995</v>
      </c>
      <c r="H266" s="3">
        <f>SUMIF('GLOBAL BOOKS'!D:D,'GSTR2A VS GLOBAL BOOKS'!A266,'GLOBAL BOOKS'!M:M)</f>
        <v>0</v>
      </c>
      <c r="I266" s="3">
        <f>SUMIF('GLOBAL BOOKS'!D:D,'GSTR2A VS GLOBAL BOOKS'!A266,'GLOBAL BOOKS'!N:N)</f>
        <v>0</v>
      </c>
      <c r="J266" s="3">
        <f t="shared" si="58"/>
        <v>5012.0999999999995</v>
      </c>
      <c r="K266" s="6"/>
      <c r="L266" s="3">
        <f t="shared" si="59"/>
        <v>8530.3000000000029</v>
      </c>
      <c r="M266" s="3">
        <f t="shared" si="60"/>
        <v>0</v>
      </c>
      <c r="N266" s="3">
        <f t="shared" si="61"/>
        <v>0</v>
      </c>
      <c r="O266" s="3">
        <f t="shared" si="62"/>
        <v>8530.3000000000029</v>
      </c>
      <c r="P266" s="2" t="str">
        <f t="shared" si="64"/>
        <v>EXCESS IN GSTR2A</v>
      </c>
      <c r="Q266" s="2"/>
    </row>
    <row r="267" spans="1:17" x14ac:dyDescent="0.25">
      <c r="A267" s="2" t="s">
        <v>1739</v>
      </c>
      <c r="B267" s="3">
        <f>SUMIF(GSTR2A!E:E,'GSTR2A VS GLOBAL BOOKS'!A267,GSTR2A!O:O)</f>
        <v>0</v>
      </c>
      <c r="C267" s="3">
        <f>SUMIF(GSTR2A!E:E,'GSTR2A VS GLOBAL BOOKS'!A267,GSTR2A!P:P)</f>
        <v>10506.369999999999</v>
      </c>
      <c r="D267" s="3">
        <f>SUMIF(GSTR2A!E:E,'GSTR2A VS GLOBAL BOOKS'!A267,GSTR2A!Q:Q)</f>
        <v>10506.369999999999</v>
      </c>
      <c r="E267" s="3">
        <f t="shared" si="57"/>
        <v>21012.739999999998</v>
      </c>
      <c r="F267" s="6"/>
      <c r="G267" s="3">
        <f>SUMIF('GLOBAL BOOKS'!D:D,'GSTR2A VS GLOBAL BOOKS'!A267,'GLOBAL BOOKS'!O:O)</f>
        <v>0</v>
      </c>
      <c r="H267" s="3">
        <f>SUMIF('GLOBAL BOOKS'!D:D,'GSTR2A VS GLOBAL BOOKS'!A267,'GLOBAL BOOKS'!M:M)</f>
        <v>10506.3822</v>
      </c>
      <c r="I267" s="3">
        <f>SUMIF('GLOBAL BOOKS'!D:D,'GSTR2A VS GLOBAL BOOKS'!A267,'GLOBAL BOOKS'!N:N)</f>
        <v>10506.3822</v>
      </c>
      <c r="J267" s="3">
        <f t="shared" si="58"/>
        <v>21012.7644</v>
      </c>
      <c r="K267" s="6"/>
      <c r="L267" s="3">
        <f t="shared" si="59"/>
        <v>0</v>
      </c>
      <c r="M267" s="3">
        <f t="shared" si="60"/>
        <v>-1.2200000001030276E-2</v>
      </c>
      <c r="N267" s="3">
        <f t="shared" si="61"/>
        <v>-1.2200000001030276E-2</v>
      </c>
      <c r="O267" s="3">
        <f t="shared" si="62"/>
        <v>-2.4400000002060551E-2</v>
      </c>
      <c r="P267" s="2" t="s">
        <v>7339</v>
      </c>
      <c r="Q267" s="2"/>
    </row>
    <row r="268" spans="1:17" x14ac:dyDescent="0.25">
      <c r="A268" s="2" t="s">
        <v>1743</v>
      </c>
      <c r="B268" s="3">
        <f>SUMIF(GSTR2A!E:E,'GSTR2A VS GLOBAL BOOKS'!A268,GSTR2A!O:O)</f>
        <v>0</v>
      </c>
      <c r="C268" s="3">
        <f>SUMIF(GSTR2A!E:E,'GSTR2A VS GLOBAL BOOKS'!A268,GSTR2A!P:P)</f>
        <v>388.8</v>
      </c>
      <c r="D268" s="3">
        <f>SUMIF(GSTR2A!E:E,'GSTR2A VS GLOBAL BOOKS'!A268,GSTR2A!Q:Q)</f>
        <v>388.8</v>
      </c>
      <c r="E268" s="3">
        <f t="shared" si="57"/>
        <v>777.6</v>
      </c>
      <c r="F268" s="6"/>
      <c r="G268" s="3">
        <f>SUMIF('GLOBAL BOOKS'!D:D,'GSTR2A VS GLOBAL BOOKS'!A268,'GLOBAL BOOKS'!O:O)</f>
        <v>0</v>
      </c>
      <c r="H268" s="3">
        <f>SUMIF('GLOBAL BOOKS'!D:D,'GSTR2A VS GLOBAL BOOKS'!A268,'GLOBAL BOOKS'!M:M)</f>
        <v>388.8</v>
      </c>
      <c r="I268" s="3">
        <f>SUMIF('GLOBAL BOOKS'!D:D,'GSTR2A VS GLOBAL BOOKS'!A268,'GLOBAL BOOKS'!N:N)</f>
        <v>388.8</v>
      </c>
      <c r="J268" s="3">
        <f t="shared" si="58"/>
        <v>777.6</v>
      </c>
      <c r="K268" s="6"/>
      <c r="L268" s="3">
        <f t="shared" si="59"/>
        <v>0</v>
      </c>
      <c r="M268" s="3">
        <f t="shared" si="60"/>
        <v>0</v>
      </c>
      <c r="N268" s="3">
        <f t="shared" si="61"/>
        <v>0</v>
      </c>
      <c r="O268" s="3">
        <v>0</v>
      </c>
      <c r="P268" s="2" t="s">
        <v>7339</v>
      </c>
      <c r="Q268" s="2"/>
    </row>
    <row r="269" spans="1:17" x14ac:dyDescent="0.25">
      <c r="A269" s="2" t="s">
        <v>1746</v>
      </c>
      <c r="B269" s="3">
        <f>SUMIF(GSTR2A!E:E,'GSTR2A VS GLOBAL BOOKS'!A269,GSTR2A!O:O)</f>
        <v>0</v>
      </c>
      <c r="C269" s="3">
        <f>SUMIF(GSTR2A!E:E,'GSTR2A VS GLOBAL BOOKS'!A269,GSTR2A!P:P)</f>
        <v>1468.53</v>
      </c>
      <c r="D269" s="3">
        <f>SUMIF(GSTR2A!E:E,'GSTR2A VS GLOBAL BOOKS'!A269,GSTR2A!Q:Q)</f>
        <v>1468.53</v>
      </c>
      <c r="E269" s="3">
        <f t="shared" si="57"/>
        <v>2937.06</v>
      </c>
      <c r="F269" s="6"/>
      <c r="G269" s="3">
        <f>SUMIF('GLOBAL BOOKS'!D:D,'GSTR2A VS GLOBAL BOOKS'!A269,'GLOBAL BOOKS'!O:O)</f>
        <v>0</v>
      </c>
      <c r="H269" s="3">
        <f>SUMIF('GLOBAL BOOKS'!D:D,'GSTR2A VS GLOBAL BOOKS'!A269,'GLOBAL BOOKS'!M:M)</f>
        <v>1034.28</v>
      </c>
      <c r="I269" s="3">
        <f>SUMIF('GLOBAL BOOKS'!D:D,'GSTR2A VS GLOBAL BOOKS'!A269,'GLOBAL BOOKS'!N:N)</f>
        <v>1034.28</v>
      </c>
      <c r="J269" s="3">
        <f t="shared" si="58"/>
        <v>2068.56</v>
      </c>
      <c r="K269" s="6"/>
      <c r="L269" s="3">
        <f t="shared" si="59"/>
        <v>0</v>
      </c>
      <c r="M269" s="3">
        <f t="shared" si="60"/>
        <v>434.25</v>
      </c>
      <c r="N269" s="3">
        <f t="shared" si="61"/>
        <v>434.25</v>
      </c>
      <c r="O269" s="3">
        <f t="shared" si="62"/>
        <v>868.5</v>
      </c>
      <c r="P269" s="2" t="str">
        <f t="shared" ref="P269:P270" si="65">IF(O269&gt;0,"EXCESS IN GSTR2A","SHORT IN GSTR2A")</f>
        <v>EXCESS IN GSTR2A</v>
      </c>
      <c r="Q269" s="2"/>
    </row>
    <row r="270" spans="1:17" x14ac:dyDescent="0.25">
      <c r="A270" s="2" t="s">
        <v>1750</v>
      </c>
      <c r="B270" s="3">
        <f>SUMIF(GSTR2A!E:E,'GSTR2A VS GLOBAL BOOKS'!A270,GSTR2A!O:O)</f>
        <v>0</v>
      </c>
      <c r="C270" s="3">
        <f>SUMIF(GSTR2A!E:E,'GSTR2A VS GLOBAL BOOKS'!A270,GSTR2A!P:P)</f>
        <v>154.04</v>
      </c>
      <c r="D270" s="3">
        <f>SUMIF(GSTR2A!E:E,'GSTR2A VS GLOBAL BOOKS'!A270,GSTR2A!Q:Q)</f>
        <v>154.04</v>
      </c>
      <c r="E270" s="3">
        <f t="shared" si="57"/>
        <v>308.08</v>
      </c>
      <c r="F270" s="6"/>
      <c r="G270" s="3">
        <f>SUMIF('GLOBAL BOOKS'!D:D,'GSTR2A VS GLOBAL BOOKS'!A270,'GLOBAL BOOKS'!O:O)</f>
        <v>0</v>
      </c>
      <c r="H270" s="3">
        <f>SUMIF('GLOBAL BOOKS'!D:D,'GSTR2A VS GLOBAL BOOKS'!A270,'GLOBAL BOOKS'!M:M)</f>
        <v>0</v>
      </c>
      <c r="I270" s="3">
        <f>SUMIF('GLOBAL BOOKS'!D:D,'GSTR2A VS GLOBAL BOOKS'!A270,'GLOBAL BOOKS'!N:N)</f>
        <v>0</v>
      </c>
      <c r="J270" s="3">
        <f t="shared" si="58"/>
        <v>0</v>
      </c>
      <c r="K270" s="6"/>
      <c r="L270" s="3">
        <f t="shared" si="59"/>
        <v>0</v>
      </c>
      <c r="M270" s="3">
        <f t="shared" si="60"/>
        <v>154.04</v>
      </c>
      <c r="N270" s="3">
        <f t="shared" si="61"/>
        <v>154.04</v>
      </c>
      <c r="O270" s="3">
        <f t="shared" si="62"/>
        <v>308.08</v>
      </c>
      <c r="P270" s="2" t="str">
        <f t="shared" si="65"/>
        <v>EXCESS IN GSTR2A</v>
      </c>
      <c r="Q270" s="2"/>
    </row>
    <row r="271" spans="1:17" x14ac:dyDescent="0.25">
      <c r="A271" s="2" t="s">
        <v>706</v>
      </c>
      <c r="B271" s="3">
        <f>SUMIF(GSTR2A!E:E,'GSTR2A VS GLOBAL BOOKS'!A271,GSTR2A!O:O)</f>
        <v>0</v>
      </c>
      <c r="C271" s="3">
        <f>SUMIF(GSTR2A!E:E,'GSTR2A VS GLOBAL BOOKS'!A271,GSTR2A!P:P)</f>
        <v>13260</v>
      </c>
      <c r="D271" s="3">
        <f>SUMIF(GSTR2A!E:E,'GSTR2A VS GLOBAL BOOKS'!A271,GSTR2A!Q:Q)</f>
        <v>13260</v>
      </c>
      <c r="E271" s="3">
        <f t="shared" si="57"/>
        <v>26520</v>
      </c>
      <c r="F271" s="6"/>
      <c r="G271" s="3">
        <f>SUMIF('GLOBAL BOOKS'!D:D,'GSTR2A VS GLOBAL BOOKS'!A271,'GLOBAL BOOKS'!O:O)</f>
        <v>0</v>
      </c>
      <c r="H271" s="3">
        <f>SUMIF('GLOBAL BOOKS'!D:D,'GSTR2A VS GLOBAL BOOKS'!A271,'GLOBAL BOOKS'!M:M)</f>
        <v>13260</v>
      </c>
      <c r="I271" s="3">
        <f>SUMIF('GLOBAL BOOKS'!D:D,'GSTR2A VS GLOBAL BOOKS'!A271,'GLOBAL BOOKS'!N:N)</f>
        <v>13260</v>
      </c>
      <c r="J271" s="3">
        <f t="shared" si="58"/>
        <v>26520</v>
      </c>
      <c r="K271" s="6"/>
      <c r="L271" s="3">
        <f t="shared" si="59"/>
        <v>0</v>
      </c>
      <c r="M271" s="3">
        <f t="shared" si="60"/>
        <v>0</v>
      </c>
      <c r="N271" s="3">
        <f t="shared" si="61"/>
        <v>0</v>
      </c>
      <c r="O271" s="3">
        <v>0</v>
      </c>
      <c r="P271" s="2" t="s">
        <v>7339</v>
      </c>
      <c r="Q271" s="2"/>
    </row>
    <row r="272" spans="1:17" x14ac:dyDescent="0.25">
      <c r="A272" s="2" t="s">
        <v>1757</v>
      </c>
      <c r="B272" s="3">
        <f>SUMIF(GSTR2A!E:E,'GSTR2A VS GLOBAL BOOKS'!A272,GSTR2A!O:O)</f>
        <v>0</v>
      </c>
      <c r="C272" s="3">
        <f>SUMIF(GSTR2A!E:E,'GSTR2A VS GLOBAL BOOKS'!A272,GSTR2A!P:P)</f>
        <v>5268.33</v>
      </c>
      <c r="D272" s="3">
        <f>SUMIF(GSTR2A!E:E,'GSTR2A VS GLOBAL BOOKS'!A272,GSTR2A!Q:Q)</f>
        <v>5268.33</v>
      </c>
      <c r="E272" s="3">
        <f t="shared" si="57"/>
        <v>10536.66</v>
      </c>
      <c r="F272" s="6"/>
      <c r="G272" s="3">
        <f>SUMIF('GLOBAL BOOKS'!D:D,'GSTR2A VS GLOBAL BOOKS'!A272,'GLOBAL BOOKS'!O:O)</f>
        <v>0</v>
      </c>
      <c r="H272" s="3">
        <f>SUMIF('GLOBAL BOOKS'!D:D,'GSTR2A VS GLOBAL BOOKS'!A272,'GLOBAL BOOKS'!M:M)</f>
        <v>0</v>
      </c>
      <c r="I272" s="3">
        <f>SUMIF('GLOBAL BOOKS'!D:D,'GSTR2A VS GLOBAL BOOKS'!A272,'GLOBAL BOOKS'!N:N)</f>
        <v>0</v>
      </c>
      <c r="J272" s="3">
        <f t="shared" si="58"/>
        <v>0</v>
      </c>
      <c r="K272" s="6"/>
      <c r="L272" s="3">
        <f t="shared" si="59"/>
        <v>0</v>
      </c>
      <c r="M272" s="3">
        <f t="shared" si="60"/>
        <v>5268.33</v>
      </c>
      <c r="N272" s="3">
        <f t="shared" si="61"/>
        <v>5268.33</v>
      </c>
      <c r="O272" s="3">
        <f t="shared" si="62"/>
        <v>10536.66</v>
      </c>
      <c r="P272" s="2" t="str">
        <f t="shared" ref="P272:P274" si="66">IF(O272&gt;0,"EXCESS IN GSTR2A","SHORT IN GSTR2A")</f>
        <v>EXCESS IN GSTR2A</v>
      </c>
      <c r="Q272" s="2"/>
    </row>
    <row r="273" spans="1:17" x14ac:dyDescent="0.25">
      <c r="A273" s="2" t="s">
        <v>1276</v>
      </c>
      <c r="B273" s="3">
        <f>SUMIF(GSTR2A!E:E,'GSTR2A VS GLOBAL BOOKS'!A273,GSTR2A!O:O)</f>
        <v>0</v>
      </c>
      <c r="C273" s="3">
        <f>SUMIF(GSTR2A!E:E,'GSTR2A VS GLOBAL BOOKS'!A273,GSTR2A!P:P)</f>
        <v>130860</v>
      </c>
      <c r="D273" s="3">
        <f>SUMIF(GSTR2A!E:E,'GSTR2A VS GLOBAL BOOKS'!A273,GSTR2A!Q:Q)</f>
        <v>130860</v>
      </c>
      <c r="E273" s="3">
        <f t="shared" si="57"/>
        <v>261720</v>
      </c>
      <c r="F273" s="6"/>
      <c r="G273" s="3">
        <f>SUMIF('GLOBAL BOOKS'!D:D,'GSTR2A VS GLOBAL BOOKS'!A273,'GLOBAL BOOKS'!O:O)</f>
        <v>0</v>
      </c>
      <c r="H273" s="3">
        <f>SUMIF('GLOBAL BOOKS'!D:D,'GSTR2A VS GLOBAL BOOKS'!A273,'GLOBAL BOOKS'!M:M)</f>
        <v>130860</v>
      </c>
      <c r="I273" s="3">
        <f>SUMIF('GLOBAL BOOKS'!D:D,'GSTR2A VS GLOBAL BOOKS'!A273,'GLOBAL BOOKS'!N:N)</f>
        <v>130860</v>
      </c>
      <c r="J273" s="3">
        <f t="shared" si="58"/>
        <v>261720</v>
      </c>
      <c r="K273" s="6"/>
      <c r="L273" s="3">
        <f t="shared" si="59"/>
        <v>0</v>
      </c>
      <c r="M273" s="3">
        <f t="shared" si="60"/>
        <v>0</v>
      </c>
      <c r="N273" s="3">
        <f t="shared" si="61"/>
        <v>0</v>
      </c>
      <c r="O273" s="3">
        <f t="shared" si="62"/>
        <v>0</v>
      </c>
      <c r="P273" s="2" t="s">
        <v>7339</v>
      </c>
      <c r="Q273" s="2"/>
    </row>
    <row r="274" spans="1:17" x14ac:dyDescent="0.25">
      <c r="A274" s="2" t="s">
        <v>710</v>
      </c>
      <c r="B274" s="3">
        <f>SUMIF(GSTR2A!E:E,'GSTR2A VS GLOBAL BOOKS'!A274,GSTR2A!O:O)</f>
        <v>0</v>
      </c>
      <c r="C274" s="3">
        <f>SUMIF(GSTR2A!E:E,'GSTR2A VS GLOBAL BOOKS'!A274,GSTR2A!P:P)</f>
        <v>4410</v>
      </c>
      <c r="D274" s="3">
        <f>SUMIF(GSTR2A!E:E,'GSTR2A VS GLOBAL BOOKS'!A274,GSTR2A!Q:Q)</f>
        <v>4410</v>
      </c>
      <c r="E274" s="3">
        <f t="shared" si="57"/>
        <v>8820</v>
      </c>
      <c r="F274" s="6"/>
      <c r="G274" s="3">
        <f>SUMIF('GLOBAL BOOKS'!D:D,'GSTR2A VS GLOBAL BOOKS'!A274,'GLOBAL BOOKS'!O:O)</f>
        <v>0</v>
      </c>
      <c r="H274" s="3">
        <f>SUMIF('GLOBAL BOOKS'!D:D,'GSTR2A VS GLOBAL BOOKS'!A274,'GLOBAL BOOKS'!M:M)</f>
        <v>3780</v>
      </c>
      <c r="I274" s="3">
        <f>SUMIF('GLOBAL BOOKS'!D:D,'GSTR2A VS GLOBAL BOOKS'!A274,'GLOBAL BOOKS'!N:N)</f>
        <v>3780</v>
      </c>
      <c r="J274" s="3">
        <f t="shared" si="58"/>
        <v>7560</v>
      </c>
      <c r="K274" s="6"/>
      <c r="L274" s="3">
        <f t="shared" si="59"/>
        <v>0</v>
      </c>
      <c r="M274" s="3">
        <f t="shared" si="60"/>
        <v>630</v>
      </c>
      <c r="N274" s="3">
        <f t="shared" si="61"/>
        <v>630</v>
      </c>
      <c r="O274" s="3">
        <f t="shared" si="62"/>
        <v>1260</v>
      </c>
      <c r="P274" s="2" t="str">
        <f t="shared" si="66"/>
        <v>EXCESS IN GSTR2A</v>
      </c>
      <c r="Q274" s="2"/>
    </row>
    <row r="275" spans="1:17" x14ac:dyDescent="0.25">
      <c r="A275" s="2" t="s">
        <v>1800</v>
      </c>
      <c r="B275" s="3">
        <f>SUMIF(GSTR2A!E:E,'GSTR2A VS GLOBAL BOOKS'!A275,GSTR2A!O:O)</f>
        <v>0</v>
      </c>
      <c r="C275" s="3">
        <f>SUMIF(GSTR2A!E:E,'GSTR2A VS GLOBAL BOOKS'!A275,GSTR2A!P:P)</f>
        <v>70.739999999999995</v>
      </c>
      <c r="D275" s="3">
        <f>SUMIF(GSTR2A!E:E,'GSTR2A VS GLOBAL BOOKS'!A275,GSTR2A!Q:Q)</f>
        <v>70.739999999999995</v>
      </c>
      <c r="E275" s="3">
        <f t="shared" si="57"/>
        <v>141.47999999999999</v>
      </c>
      <c r="F275" s="6"/>
      <c r="G275" s="3">
        <f>SUMIF('GLOBAL BOOKS'!D:D,'GSTR2A VS GLOBAL BOOKS'!A275,'GLOBAL BOOKS'!O:O)</f>
        <v>0</v>
      </c>
      <c r="H275" s="3">
        <f>SUMIF('GLOBAL BOOKS'!D:D,'GSTR2A VS GLOBAL BOOKS'!A275,'GLOBAL BOOKS'!M:M)</f>
        <v>70.739999999999995</v>
      </c>
      <c r="I275" s="3">
        <f>SUMIF('GLOBAL BOOKS'!D:D,'GSTR2A VS GLOBAL BOOKS'!A275,'GLOBAL BOOKS'!N:N)</f>
        <v>70.739999999999995</v>
      </c>
      <c r="J275" s="3">
        <f t="shared" si="58"/>
        <v>141.47999999999999</v>
      </c>
      <c r="K275" s="6"/>
      <c r="L275" s="3">
        <f t="shared" si="59"/>
        <v>0</v>
      </c>
      <c r="M275" s="3">
        <f t="shared" si="60"/>
        <v>0</v>
      </c>
      <c r="N275" s="3">
        <f t="shared" si="61"/>
        <v>0</v>
      </c>
      <c r="O275" s="3">
        <v>0</v>
      </c>
      <c r="P275" s="2" t="s">
        <v>7339</v>
      </c>
      <c r="Q275" s="2"/>
    </row>
    <row r="276" spans="1:17" x14ac:dyDescent="0.25">
      <c r="A276" s="2" t="s">
        <v>1232</v>
      </c>
      <c r="B276" s="3">
        <f>SUMIF(GSTR2A!E:E,'GSTR2A VS GLOBAL BOOKS'!A276,GSTR2A!O:O)</f>
        <v>0</v>
      </c>
      <c r="C276" s="3">
        <f>SUMIF(GSTR2A!E:E,'GSTR2A VS GLOBAL BOOKS'!A276,GSTR2A!P:P)</f>
        <v>5502.6900000000005</v>
      </c>
      <c r="D276" s="3">
        <f>SUMIF(GSTR2A!E:E,'GSTR2A VS GLOBAL BOOKS'!A276,GSTR2A!Q:Q)</f>
        <v>5502.6900000000005</v>
      </c>
      <c r="E276" s="3">
        <f t="shared" si="57"/>
        <v>11005.380000000001</v>
      </c>
      <c r="F276" s="6"/>
      <c r="G276" s="3">
        <f>SUMIF('GLOBAL BOOKS'!D:D,'GSTR2A VS GLOBAL BOOKS'!A276,'GLOBAL BOOKS'!O:O)</f>
        <v>0</v>
      </c>
      <c r="H276" s="3">
        <f>SUMIF('GLOBAL BOOKS'!D:D,'GSTR2A VS GLOBAL BOOKS'!A276,'GLOBAL BOOKS'!M:M)</f>
        <v>5502.6900000000005</v>
      </c>
      <c r="I276" s="3">
        <f>SUMIF('GLOBAL BOOKS'!D:D,'GSTR2A VS GLOBAL BOOKS'!A276,'GLOBAL BOOKS'!N:N)</f>
        <v>5502.6900000000005</v>
      </c>
      <c r="J276" s="3">
        <f t="shared" si="58"/>
        <v>11005.380000000001</v>
      </c>
      <c r="K276" s="6"/>
      <c r="L276" s="3">
        <f t="shared" si="59"/>
        <v>0</v>
      </c>
      <c r="M276" s="3">
        <f t="shared" si="60"/>
        <v>0</v>
      </c>
      <c r="N276" s="3">
        <f t="shared" si="61"/>
        <v>0</v>
      </c>
      <c r="O276" s="3">
        <v>0</v>
      </c>
      <c r="P276" s="2" t="s">
        <v>7339</v>
      </c>
      <c r="Q276" s="2"/>
    </row>
    <row r="277" spans="1:17" x14ac:dyDescent="0.25">
      <c r="A277" s="2" t="s">
        <v>1234</v>
      </c>
      <c r="B277" s="3">
        <f>SUMIF(GSTR2A!E:E,'GSTR2A VS GLOBAL BOOKS'!A277,GSTR2A!O:O)</f>
        <v>0</v>
      </c>
      <c r="C277" s="3">
        <f>SUMIF(GSTR2A!E:E,'GSTR2A VS GLOBAL BOOKS'!A277,GSTR2A!P:P)</f>
        <v>31142.109999999997</v>
      </c>
      <c r="D277" s="3">
        <f>SUMIF(GSTR2A!E:E,'GSTR2A VS GLOBAL BOOKS'!A277,GSTR2A!Q:Q)</f>
        <v>31142.109999999997</v>
      </c>
      <c r="E277" s="3">
        <f t="shared" si="57"/>
        <v>62284.219999999994</v>
      </c>
      <c r="F277" s="6"/>
      <c r="G277" s="3">
        <f>SUMIF('GLOBAL BOOKS'!D:D,'GSTR2A VS GLOBAL BOOKS'!A277,'GLOBAL BOOKS'!O:O)</f>
        <v>0</v>
      </c>
      <c r="H277" s="3">
        <f>SUMIF('GLOBAL BOOKS'!D:D,'GSTR2A VS GLOBAL BOOKS'!A277,'GLOBAL BOOKS'!M:M)</f>
        <v>31142.0952</v>
      </c>
      <c r="I277" s="3">
        <f>SUMIF('GLOBAL BOOKS'!D:D,'GSTR2A VS GLOBAL BOOKS'!A277,'GLOBAL BOOKS'!N:N)</f>
        <v>31142.0952</v>
      </c>
      <c r="J277" s="3">
        <f t="shared" si="58"/>
        <v>62284.190399999999</v>
      </c>
      <c r="K277" s="6"/>
      <c r="L277" s="3">
        <f t="shared" si="59"/>
        <v>0</v>
      </c>
      <c r="M277" s="3">
        <f t="shared" si="60"/>
        <v>1.4799999997194391E-2</v>
      </c>
      <c r="N277" s="3">
        <f t="shared" si="61"/>
        <v>1.4799999997194391E-2</v>
      </c>
      <c r="O277" s="3">
        <f t="shared" si="62"/>
        <v>2.9599999994388781E-2</v>
      </c>
      <c r="P277" s="2" t="s">
        <v>7339</v>
      </c>
      <c r="Q277" s="2"/>
    </row>
    <row r="278" spans="1:17" x14ac:dyDescent="0.25">
      <c r="A278" s="2" t="s">
        <v>1809</v>
      </c>
      <c r="B278" s="3">
        <f>SUMIF(GSTR2A!E:E,'GSTR2A VS GLOBAL BOOKS'!A278,GSTR2A!O:O)</f>
        <v>12600</v>
      </c>
      <c r="C278" s="3">
        <f>SUMIF(GSTR2A!E:E,'GSTR2A VS GLOBAL BOOKS'!A278,GSTR2A!P:P)</f>
        <v>0</v>
      </c>
      <c r="D278" s="3">
        <f>SUMIF(GSTR2A!E:E,'GSTR2A VS GLOBAL BOOKS'!A278,GSTR2A!Q:Q)</f>
        <v>0</v>
      </c>
      <c r="E278" s="3">
        <f t="shared" si="57"/>
        <v>12600</v>
      </c>
      <c r="F278" s="6"/>
      <c r="G278" s="3">
        <f>SUMIF('GLOBAL BOOKS'!D:D,'GSTR2A VS GLOBAL BOOKS'!A278,'GLOBAL BOOKS'!O:O)</f>
        <v>12600</v>
      </c>
      <c r="H278" s="3">
        <f>SUMIF('GLOBAL BOOKS'!D:D,'GSTR2A VS GLOBAL BOOKS'!A278,'GLOBAL BOOKS'!M:M)</f>
        <v>0</v>
      </c>
      <c r="I278" s="3">
        <f>SUMIF('GLOBAL BOOKS'!D:D,'GSTR2A VS GLOBAL BOOKS'!A278,'GLOBAL BOOKS'!N:N)</f>
        <v>0</v>
      </c>
      <c r="J278" s="3">
        <f t="shared" si="58"/>
        <v>12600</v>
      </c>
      <c r="K278" s="6"/>
      <c r="L278" s="3">
        <f t="shared" si="59"/>
        <v>0</v>
      </c>
      <c r="M278" s="3">
        <f t="shared" si="60"/>
        <v>0</v>
      </c>
      <c r="N278" s="3">
        <f t="shared" si="61"/>
        <v>0</v>
      </c>
      <c r="O278" s="3">
        <v>0</v>
      </c>
      <c r="P278" s="2" t="s">
        <v>7339</v>
      </c>
      <c r="Q278" s="2"/>
    </row>
    <row r="279" spans="1:17" x14ac:dyDescent="0.25">
      <c r="A279" s="2" t="s">
        <v>1815</v>
      </c>
      <c r="B279" s="3">
        <f>SUMIF(GSTR2A!E:E,'GSTR2A VS GLOBAL BOOKS'!A279,GSTR2A!O:O)</f>
        <v>0</v>
      </c>
      <c r="C279" s="3">
        <f>SUMIF(GSTR2A!E:E,'GSTR2A VS GLOBAL BOOKS'!A279,GSTR2A!P:P)</f>
        <v>371.25</v>
      </c>
      <c r="D279" s="3">
        <f>SUMIF(GSTR2A!E:E,'GSTR2A VS GLOBAL BOOKS'!A279,GSTR2A!Q:Q)</f>
        <v>371.25</v>
      </c>
      <c r="E279" s="3">
        <f t="shared" si="57"/>
        <v>742.5</v>
      </c>
      <c r="F279" s="6"/>
      <c r="G279" s="3">
        <f>SUMIF('GLOBAL BOOKS'!D:D,'GSTR2A VS GLOBAL BOOKS'!A279,'GLOBAL BOOKS'!O:O)</f>
        <v>0</v>
      </c>
      <c r="H279" s="3">
        <f>SUMIF('GLOBAL BOOKS'!D:D,'GSTR2A VS GLOBAL BOOKS'!A279,'GLOBAL BOOKS'!M:M)</f>
        <v>371.25</v>
      </c>
      <c r="I279" s="3">
        <f>SUMIF('GLOBAL BOOKS'!D:D,'GSTR2A VS GLOBAL BOOKS'!A279,'GLOBAL BOOKS'!N:N)</f>
        <v>371.25</v>
      </c>
      <c r="J279" s="3">
        <f t="shared" si="58"/>
        <v>742.5</v>
      </c>
      <c r="K279" s="6"/>
      <c r="L279" s="3">
        <f t="shared" si="59"/>
        <v>0</v>
      </c>
      <c r="M279" s="3">
        <f t="shared" si="60"/>
        <v>0</v>
      </c>
      <c r="N279" s="3">
        <f t="shared" si="61"/>
        <v>0</v>
      </c>
      <c r="O279" s="3">
        <v>0</v>
      </c>
      <c r="P279" s="2" t="s">
        <v>7339</v>
      </c>
      <c r="Q279" s="2"/>
    </row>
    <row r="280" spans="1:17" x14ac:dyDescent="0.25">
      <c r="A280" s="2" t="s">
        <v>1819</v>
      </c>
      <c r="B280" s="3">
        <f>SUMIF(GSTR2A!E:E,'GSTR2A VS GLOBAL BOOKS'!A280,GSTR2A!O:O)</f>
        <v>0</v>
      </c>
      <c r="C280" s="3">
        <f>SUMIF(GSTR2A!E:E,'GSTR2A VS GLOBAL BOOKS'!A280,GSTR2A!P:P)</f>
        <v>1098.58</v>
      </c>
      <c r="D280" s="3">
        <f>SUMIF(GSTR2A!E:E,'GSTR2A VS GLOBAL BOOKS'!A280,GSTR2A!Q:Q)</f>
        <v>1098.58</v>
      </c>
      <c r="E280" s="3">
        <f t="shared" si="57"/>
        <v>2197.16</v>
      </c>
      <c r="F280" s="6"/>
      <c r="G280" s="3">
        <f>SUMIF('GLOBAL BOOKS'!D:D,'GSTR2A VS GLOBAL BOOKS'!A280,'GLOBAL BOOKS'!O:O)</f>
        <v>0</v>
      </c>
      <c r="H280" s="3">
        <f>SUMIF('GLOBAL BOOKS'!D:D,'GSTR2A VS GLOBAL BOOKS'!A280,'GLOBAL BOOKS'!M:M)</f>
        <v>1098.576</v>
      </c>
      <c r="I280" s="3">
        <f>SUMIF('GLOBAL BOOKS'!D:D,'GSTR2A VS GLOBAL BOOKS'!A280,'GLOBAL BOOKS'!N:N)</f>
        <v>1098.576</v>
      </c>
      <c r="J280" s="3">
        <f t="shared" si="58"/>
        <v>2197.152</v>
      </c>
      <c r="K280" s="6"/>
      <c r="L280" s="3">
        <f t="shared" si="59"/>
        <v>0</v>
      </c>
      <c r="M280" s="3">
        <f t="shared" si="60"/>
        <v>3.9999999999054126E-3</v>
      </c>
      <c r="N280" s="3">
        <f t="shared" si="61"/>
        <v>3.9999999999054126E-3</v>
      </c>
      <c r="O280" s="3">
        <v>0</v>
      </c>
      <c r="P280" s="2" t="s">
        <v>7339</v>
      </c>
      <c r="Q280" s="2"/>
    </row>
    <row r="281" spans="1:17" x14ac:dyDescent="0.25">
      <c r="A281" s="2" t="s">
        <v>1824</v>
      </c>
      <c r="B281" s="3">
        <f>SUMIF(GSTR2A!E:E,'GSTR2A VS GLOBAL BOOKS'!A281,GSTR2A!O:O)</f>
        <v>77715</v>
      </c>
      <c r="C281" s="3">
        <f>SUMIF(GSTR2A!E:E,'GSTR2A VS GLOBAL BOOKS'!A281,GSTR2A!P:P)</f>
        <v>0</v>
      </c>
      <c r="D281" s="3">
        <f>SUMIF(GSTR2A!E:E,'GSTR2A VS GLOBAL BOOKS'!A281,GSTR2A!Q:Q)</f>
        <v>0</v>
      </c>
      <c r="E281" s="3">
        <f t="shared" si="57"/>
        <v>77715</v>
      </c>
      <c r="F281" s="6"/>
      <c r="G281" s="3">
        <f>SUMIF('GLOBAL BOOKS'!D:D,'GSTR2A VS GLOBAL BOOKS'!A281,'GLOBAL BOOKS'!O:O)</f>
        <v>77715</v>
      </c>
      <c r="H281" s="3">
        <f>SUMIF('GLOBAL BOOKS'!D:D,'GSTR2A VS GLOBAL BOOKS'!A281,'GLOBAL BOOKS'!M:M)</f>
        <v>0</v>
      </c>
      <c r="I281" s="3">
        <f>SUMIF('GLOBAL BOOKS'!D:D,'GSTR2A VS GLOBAL BOOKS'!A281,'GLOBAL BOOKS'!N:N)</f>
        <v>0</v>
      </c>
      <c r="J281" s="3">
        <f t="shared" si="58"/>
        <v>77715</v>
      </c>
      <c r="K281" s="6"/>
      <c r="L281" s="3">
        <f t="shared" si="59"/>
        <v>0</v>
      </c>
      <c r="M281" s="3">
        <f t="shared" si="60"/>
        <v>0</v>
      </c>
      <c r="N281" s="3">
        <f t="shared" si="61"/>
        <v>0</v>
      </c>
      <c r="O281" s="3">
        <v>0</v>
      </c>
      <c r="P281" s="2" t="s">
        <v>7339</v>
      </c>
      <c r="Q281" s="2"/>
    </row>
    <row r="282" spans="1:17" x14ac:dyDescent="0.25">
      <c r="A282" s="2" t="s">
        <v>1827</v>
      </c>
      <c r="B282" s="3">
        <f>SUMIF(GSTR2A!E:E,'GSTR2A VS GLOBAL BOOKS'!A282,GSTR2A!O:O)</f>
        <v>8634.61</v>
      </c>
      <c r="C282" s="3">
        <f>SUMIF(GSTR2A!E:E,'GSTR2A VS GLOBAL BOOKS'!A282,GSTR2A!P:P)</f>
        <v>0</v>
      </c>
      <c r="D282" s="3">
        <f>SUMIF(GSTR2A!E:E,'GSTR2A VS GLOBAL BOOKS'!A282,GSTR2A!Q:Q)</f>
        <v>0</v>
      </c>
      <c r="E282" s="3">
        <f t="shared" si="57"/>
        <v>8634.61</v>
      </c>
      <c r="F282" s="6"/>
      <c r="G282" s="3">
        <f>SUMIF('GLOBAL BOOKS'!D:D,'GSTR2A VS GLOBAL BOOKS'!A282,'GLOBAL BOOKS'!O:O)</f>
        <v>0</v>
      </c>
      <c r="H282" s="3">
        <f>SUMIF('GLOBAL BOOKS'!D:D,'GSTR2A VS GLOBAL BOOKS'!A282,'GLOBAL BOOKS'!M:M)</f>
        <v>0</v>
      </c>
      <c r="I282" s="3">
        <f>SUMIF('GLOBAL BOOKS'!D:D,'GSTR2A VS GLOBAL BOOKS'!A282,'GLOBAL BOOKS'!N:N)</f>
        <v>0</v>
      </c>
      <c r="J282" s="3">
        <f t="shared" si="58"/>
        <v>0</v>
      </c>
      <c r="K282" s="6"/>
      <c r="L282" s="3">
        <f t="shared" si="59"/>
        <v>8634.61</v>
      </c>
      <c r="M282" s="3">
        <f t="shared" si="60"/>
        <v>0</v>
      </c>
      <c r="N282" s="3">
        <f t="shared" si="61"/>
        <v>0</v>
      </c>
      <c r="O282" s="3">
        <f t="shared" si="62"/>
        <v>8634.61</v>
      </c>
      <c r="P282" s="2" t="str">
        <f>IF(O282&gt;0,"EXCESS IN GSTR2A","SHORT IN GSTR2A")</f>
        <v>EXCESS IN GSTR2A</v>
      </c>
      <c r="Q282" s="2"/>
    </row>
    <row r="283" spans="1:17" x14ac:dyDescent="0.25">
      <c r="A283" s="2" t="s">
        <v>1831</v>
      </c>
      <c r="B283" s="3">
        <f>SUMIF(GSTR2A!E:E,'GSTR2A VS GLOBAL BOOKS'!A283,GSTR2A!O:O)</f>
        <v>120825</v>
      </c>
      <c r="C283" s="3">
        <f>SUMIF(GSTR2A!E:E,'GSTR2A VS GLOBAL BOOKS'!A283,GSTR2A!P:P)</f>
        <v>0</v>
      </c>
      <c r="D283" s="3">
        <f>SUMIF(GSTR2A!E:E,'GSTR2A VS GLOBAL BOOKS'!A283,GSTR2A!Q:Q)</f>
        <v>0</v>
      </c>
      <c r="E283" s="3">
        <f t="shared" si="57"/>
        <v>120825</v>
      </c>
      <c r="F283" s="6"/>
      <c r="G283" s="3">
        <f>SUMIF('GLOBAL BOOKS'!D:D,'GSTR2A VS GLOBAL BOOKS'!A283,'GLOBAL BOOKS'!O:O)</f>
        <v>120825</v>
      </c>
      <c r="H283" s="3">
        <f>SUMIF('GLOBAL BOOKS'!D:D,'GSTR2A VS GLOBAL BOOKS'!A283,'GLOBAL BOOKS'!M:M)</f>
        <v>0</v>
      </c>
      <c r="I283" s="3">
        <f>SUMIF('GLOBAL BOOKS'!D:D,'GSTR2A VS GLOBAL BOOKS'!A283,'GLOBAL BOOKS'!N:N)</f>
        <v>0</v>
      </c>
      <c r="J283" s="3">
        <f t="shared" si="58"/>
        <v>120825</v>
      </c>
      <c r="K283" s="6"/>
      <c r="L283" s="3">
        <f t="shared" si="59"/>
        <v>0</v>
      </c>
      <c r="M283" s="3">
        <f t="shared" si="60"/>
        <v>0</v>
      </c>
      <c r="N283" s="3">
        <f t="shared" si="61"/>
        <v>0</v>
      </c>
      <c r="O283" s="3">
        <v>0</v>
      </c>
      <c r="P283" s="2" t="s">
        <v>7339</v>
      </c>
      <c r="Q283" s="2"/>
    </row>
    <row r="284" spans="1:17" x14ac:dyDescent="0.25">
      <c r="A284" s="2" t="s">
        <v>627</v>
      </c>
      <c r="B284" s="3">
        <f>SUMIF(GSTR2A!E:E,'GSTR2A VS GLOBAL BOOKS'!A284,GSTR2A!O:O)</f>
        <v>358200</v>
      </c>
      <c r="C284" s="3">
        <f>SUMIF(GSTR2A!E:E,'GSTR2A VS GLOBAL BOOKS'!A284,GSTR2A!P:P)</f>
        <v>0</v>
      </c>
      <c r="D284" s="3">
        <f>SUMIF(GSTR2A!E:E,'GSTR2A VS GLOBAL BOOKS'!A284,GSTR2A!Q:Q)</f>
        <v>0</v>
      </c>
      <c r="E284" s="3">
        <f t="shared" si="57"/>
        <v>358200</v>
      </c>
      <c r="F284" s="6"/>
      <c r="G284" s="3">
        <f>SUMIF('GLOBAL BOOKS'!D:D,'GSTR2A VS GLOBAL BOOKS'!A284,'GLOBAL BOOKS'!O:O)</f>
        <v>358200</v>
      </c>
      <c r="H284" s="3">
        <f>SUMIF('GLOBAL BOOKS'!D:D,'GSTR2A VS GLOBAL BOOKS'!A284,'GLOBAL BOOKS'!M:M)</f>
        <v>0</v>
      </c>
      <c r="I284" s="3">
        <f>SUMIF('GLOBAL BOOKS'!D:D,'GSTR2A VS GLOBAL BOOKS'!A284,'GLOBAL BOOKS'!N:N)</f>
        <v>0</v>
      </c>
      <c r="J284" s="3">
        <f t="shared" si="58"/>
        <v>358200</v>
      </c>
      <c r="K284" s="6"/>
      <c r="L284" s="3">
        <f t="shared" si="59"/>
        <v>0</v>
      </c>
      <c r="M284" s="3">
        <f t="shared" si="60"/>
        <v>0</v>
      </c>
      <c r="N284" s="3">
        <f t="shared" si="61"/>
        <v>0</v>
      </c>
      <c r="O284" s="3">
        <v>0</v>
      </c>
      <c r="P284" s="2" t="s">
        <v>7339</v>
      </c>
      <c r="Q284" s="2"/>
    </row>
    <row r="285" spans="1:17" x14ac:dyDescent="0.25">
      <c r="A285" s="2" t="s">
        <v>1838</v>
      </c>
      <c r="B285" s="3">
        <f>SUMIF(GSTR2A!E:E,'GSTR2A VS GLOBAL BOOKS'!A285,GSTR2A!O:O)</f>
        <v>0</v>
      </c>
      <c r="C285" s="3">
        <f>SUMIF(GSTR2A!E:E,'GSTR2A VS GLOBAL BOOKS'!A285,GSTR2A!P:P)</f>
        <v>2489.85</v>
      </c>
      <c r="D285" s="3">
        <f>SUMIF(GSTR2A!E:E,'GSTR2A VS GLOBAL BOOKS'!A285,GSTR2A!Q:Q)</f>
        <v>2489.85</v>
      </c>
      <c r="E285" s="3">
        <f t="shared" si="57"/>
        <v>4979.7</v>
      </c>
      <c r="F285" s="6"/>
      <c r="G285" s="3">
        <f>SUMIF('GLOBAL BOOKS'!D:D,'GSTR2A VS GLOBAL BOOKS'!A285,'GLOBAL BOOKS'!O:O)</f>
        <v>0</v>
      </c>
      <c r="H285" s="3">
        <f>SUMIF('GLOBAL BOOKS'!D:D,'GSTR2A VS GLOBAL BOOKS'!A285,'GLOBAL BOOKS'!M:M)</f>
        <v>2489.85</v>
      </c>
      <c r="I285" s="3">
        <f>SUMIF('GLOBAL BOOKS'!D:D,'GSTR2A VS GLOBAL BOOKS'!A285,'GLOBAL BOOKS'!N:N)</f>
        <v>2489.85</v>
      </c>
      <c r="J285" s="3">
        <f t="shared" si="58"/>
        <v>4979.7</v>
      </c>
      <c r="K285" s="6"/>
      <c r="L285" s="3">
        <f t="shared" si="59"/>
        <v>0</v>
      </c>
      <c r="M285" s="3">
        <f t="shared" si="60"/>
        <v>0</v>
      </c>
      <c r="N285" s="3">
        <f t="shared" si="61"/>
        <v>0</v>
      </c>
      <c r="O285" s="3">
        <v>0</v>
      </c>
      <c r="P285" s="2" t="s">
        <v>7339</v>
      </c>
      <c r="Q285" s="2"/>
    </row>
    <row r="286" spans="1:17" x14ac:dyDescent="0.25">
      <c r="A286" s="2" t="s">
        <v>1868</v>
      </c>
      <c r="B286" s="3">
        <f>SUMIF(GSTR2A!E:E,'GSTR2A VS GLOBAL BOOKS'!A286,GSTR2A!O:O)</f>
        <v>1071</v>
      </c>
      <c r="C286" s="3">
        <f>SUMIF(GSTR2A!E:E,'GSTR2A VS GLOBAL BOOKS'!A286,GSTR2A!P:P)</f>
        <v>0</v>
      </c>
      <c r="D286" s="3">
        <f>SUMIF(GSTR2A!E:E,'GSTR2A VS GLOBAL BOOKS'!A286,GSTR2A!Q:Q)</f>
        <v>0</v>
      </c>
      <c r="E286" s="3">
        <f t="shared" si="57"/>
        <v>1071</v>
      </c>
      <c r="F286" s="6"/>
      <c r="G286" s="3">
        <f>SUMIF('GLOBAL BOOKS'!D:D,'GSTR2A VS GLOBAL BOOKS'!A286,'GLOBAL BOOKS'!O:O)</f>
        <v>1071</v>
      </c>
      <c r="H286" s="3">
        <f>SUMIF('GLOBAL BOOKS'!D:D,'GSTR2A VS GLOBAL BOOKS'!A286,'GLOBAL BOOKS'!M:M)</f>
        <v>0</v>
      </c>
      <c r="I286" s="3">
        <f>SUMIF('GLOBAL BOOKS'!D:D,'GSTR2A VS GLOBAL BOOKS'!A286,'GLOBAL BOOKS'!N:N)</f>
        <v>0</v>
      </c>
      <c r="J286" s="3">
        <f t="shared" si="58"/>
        <v>1071</v>
      </c>
      <c r="K286" s="6"/>
      <c r="L286" s="3">
        <f t="shared" si="59"/>
        <v>0</v>
      </c>
      <c r="M286" s="3">
        <f t="shared" si="60"/>
        <v>0</v>
      </c>
      <c r="N286" s="3">
        <f t="shared" si="61"/>
        <v>0</v>
      </c>
      <c r="O286" s="3">
        <v>0</v>
      </c>
      <c r="P286" s="2" t="s">
        <v>7339</v>
      </c>
      <c r="Q286" s="2"/>
    </row>
    <row r="287" spans="1:17" x14ac:dyDescent="0.25">
      <c r="A287" s="2" t="s">
        <v>640</v>
      </c>
      <c r="B287" s="3">
        <f>SUMIF(GSTR2A!E:E,'GSTR2A VS GLOBAL BOOKS'!A287,GSTR2A!O:O)</f>
        <v>0</v>
      </c>
      <c r="C287" s="3">
        <f>SUMIF(GSTR2A!E:E,'GSTR2A VS GLOBAL BOOKS'!A287,GSTR2A!P:P)</f>
        <v>1043.24</v>
      </c>
      <c r="D287" s="3">
        <f>SUMIF(GSTR2A!E:E,'GSTR2A VS GLOBAL BOOKS'!A287,GSTR2A!Q:Q)</f>
        <v>1043.24</v>
      </c>
      <c r="E287" s="3">
        <f t="shared" si="57"/>
        <v>2086.48</v>
      </c>
      <c r="F287" s="6"/>
      <c r="G287" s="3">
        <f>SUMIF('GLOBAL BOOKS'!D:D,'GSTR2A VS GLOBAL BOOKS'!A287,'GLOBAL BOOKS'!O:O)</f>
        <v>0</v>
      </c>
      <c r="H287" s="3">
        <f>SUMIF('GLOBAL BOOKS'!D:D,'GSTR2A VS GLOBAL BOOKS'!A287,'GLOBAL BOOKS'!M:M)</f>
        <v>344.88</v>
      </c>
      <c r="I287" s="3">
        <f>SUMIF('GLOBAL BOOKS'!D:D,'GSTR2A VS GLOBAL BOOKS'!A287,'GLOBAL BOOKS'!N:N)</f>
        <v>344.88</v>
      </c>
      <c r="J287" s="3">
        <f t="shared" si="58"/>
        <v>689.76</v>
      </c>
      <c r="K287" s="6"/>
      <c r="L287" s="3">
        <f t="shared" si="59"/>
        <v>0</v>
      </c>
      <c r="M287" s="3">
        <f t="shared" si="60"/>
        <v>698.36</v>
      </c>
      <c r="N287" s="3">
        <f t="shared" si="61"/>
        <v>698.36</v>
      </c>
      <c r="O287" s="3">
        <f t="shared" si="62"/>
        <v>1396.72</v>
      </c>
      <c r="P287" s="2" t="str">
        <f t="shared" ref="P287:P288" si="67">IF(O287&gt;0,"EXCESS IN GSTR2A","SHORT IN GSTR2A")</f>
        <v>EXCESS IN GSTR2A</v>
      </c>
      <c r="Q287" s="2"/>
    </row>
    <row r="288" spans="1:17" x14ac:dyDescent="0.25">
      <c r="A288" s="2" t="s">
        <v>1883</v>
      </c>
      <c r="B288" s="3">
        <f>SUMIF(GSTR2A!E:E,'GSTR2A VS GLOBAL BOOKS'!A288,GSTR2A!O:O)</f>
        <v>16067.02</v>
      </c>
      <c r="C288" s="3">
        <f>SUMIF(GSTR2A!E:E,'GSTR2A VS GLOBAL BOOKS'!A288,GSTR2A!P:P)</f>
        <v>0</v>
      </c>
      <c r="D288" s="3">
        <f>SUMIF(GSTR2A!E:E,'GSTR2A VS GLOBAL BOOKS'!A288,GSTR2A!Q:Q)</f>
        <v>0</v>
      </c>
      <c r="E288" s="3">
        <f t="shared" si="57"/>
        <v>16067.02</v>
      </c>
      <c r="F288" s="6"/>
      <c r="G288" s="3">
        <f>SUMIF('GLOBAL BOOKS'!D:D,'GSTR2A VS GLOBAL BOOKS'!A288,'GLOBAL BOOKS'!O:O)</f>
        <v>11665.98</v>
      </c>
      <c r="H288" s="3">
        <f>SUMIF('GLOBAL BOOKS'!D:D,'GSTR2A VS GLOBAL BOOKS'!A288,'GLOBAL BOOKS'!M:M)</f>
        <v>0</v>
      </c>
      <c r="I288" s="3">
        <f>SUMIF('GLOBAL BOOKS'!D:D,'GSTR2A VS GLOBAL BOOKS'!A288,'GLOBAL BOOKS'!N:N)</f>
        <v>0</v>
      </c>
      <c r="J288" s="3">
        <f t="shared" si="58"/>
        <v>11665.98</v>
      </c>
      <c r="K288" s="6"/>
      <c r="L288" s="3">
        <f t="shared" si="59"/>
        <v>4401.0400000000009</v>
      </c>
      <c r="M288" s="3">
        <f t="shared" si="60"/>
        <v>0</v>
      </c>
      <c r="N288" s="3">
        <f t="shared" si="61"/>
        <v>0</v>
      </c>
      <c r="O288" s="3">
        <f t="shared" si="62"/>
        <v>4401.0400000000009</v>
      </c>
      <c r="P288" s="2" t="str">
        <f t="shared" si="67"/>
        <v>EXCESS IN GSTR2A</v>
      </c>
      <c r="Q288" s="2"/>
    </row>
    <row r="289" spans="1:17" x14ac:dyDescent="0.25">
      <c r="A289" s="2" t="s">
        <v>1888</v>
      </c>
      <c r="B289" s="3">
        <f>SUMIF(GSTR2A!E:E,'GSTR2A VS GLOBAL BOOKS'!A289,GSTR2A!O:O)</f>
        <v>0</v>
      </c>
      <c r="C289" s="3">
        <f>SUMIF(GSTR2A!E:E,'GSTR2A VS GLOBAL BOOKS'!A289,GSTR2A!P:P)</f>
        <v>53901</v>
      </c>
      <c r="D289" s="3">
        <f>SUMIF(GSTR2A!E:E,'GSTR2A VS GLOBAL BOOKS'!A289,GSTR2A!Q:Q)</f>
        <v>53901</v>
      </c>
      <c r="E289" s="3">
        <f t="shared" si="57"/>
        <v>107802</v>
      </c>
      <c r="F289" s="6"/>
      <c r="G289" s="3">
        <f>SUMIF('GLOBAL BOOKS'!D:D,'GSTR2A VS GLOBAL BOOKS'!A289,'GLOBAL BOOKS'!O:O)</f>
        <v>0</v>
      </c>
      <c r="H289" s="3">
        <f>SUMIF('GLOBAL BOOKS'!D:D,'GSTR2A VS GLOBAL BOOKS'!A289,'GLOBAL BOOKS'!M:M)</f>
        <v>53901</v>
      </c>
      <c r="I289" s="3">
        <f>SUMIF('GLOBAL BOOKS'!D:D,'GSTR2A VS GLOBAL BOOKS'!A289,'GLOBAL BOOKS'!N:N)</f>
        <v>53901</v>
      </c>
      <c r="J289" s="3">
        <f t="shared" si="58"/>
        <v>107802</v>
      </c>
      <c r="K289" s="6"/>
      <c r="L289" s="3">
        <f t="shared" si="59"/>
        <v>0</v>
      </c>
      <c r="M289" s="3">
        <f t="shared" si="60"/>
        <v>0</v>
      </c>
      <c r="N289" s="3">
        <f t="shared" si="61"/>
        <v>0</v>
      </c>
      <c r="O289" s="3">
        <v>0</v>
      </c>
      <c r="P289" s="2" t="s">
        <v>7339</v>
      </c>
      <c r="Q289" s="2"/>
    </row>
    <row r="290" spans="1:17" x14ac:dyDescent="0.25">
      <c r="A290" s="2" t="s">
        <v>1894</v>
      </c>
      <c r="B290" s="3">
        <f>SUMIF(GSTR2A!E:E,'GSTR2A VS GLOBAL BOOKS'!A290,GSTR2A!O:O)</f>
        <v>0</v>
      </c>
      <c r="C290" s="3">
        <f>SUMIF(GSTR2A!E:E,'GSTR2A VS GLOBAL BOOKS'!A290,GSTR2A!P:P)</f>
        <v>14580</v>
      </c>
      <c r="D290" s="3">
        <f>SUMIF(GSTR2A!E:E,'GSTR2A VS GLOBAL BOOKS'!A290,GSTR2A!Q:Q)</f>
        <v>14580</v>
      </c>
      <c r="E290" s="3">
        <f t="shared" si="57"/>
        <v>29160</v>
      </c>
      <c r="F290" s="6"/>
      <c r="G290" s="3">
        <f>SUMIF('GLOBAL BOOKS'!D:D,'GSTR2A VS GLOBAL BOOKS'!A290,'GLOBAL BOOKS'!O:O)</f>
        <v>0</v>
      </c>
      <c r="H290" s="3">
        <f>SUMIF('GLOBAL BOOKS'!D:D,'GSTR2A VS GLOBAL BOOKS'!A290,'GLOBAL BOOKS'!M:M)</f>
        <v>0</v>
      </c>
      <c r="I290" s="3">
        <f>SUMIF('GLOBAL BOOKS'!D:D,'GSTR2A VS GLOBAL BOOKS'!A290,'GLOBAL BOOKS'!N:N)</f>
        <v>0</v>
      </c>
      <c r="J290" s="3">
        <f t="shared" si="58"/>
        <v>0</v>
      </c>
      <c r="K290" s="6"/>
      <c r="L290" s="3">
        <f t="shared" si="59"/>
        <v>0</v>
      </c>
      <c r="M290" s="3">
        <f t="shared" si="60"/>
        <v>14580</v>
      </c>
      <c r="N290" s="3">
        <f t="shared" si="61"/>
        <v>14580</v>
      </c>
      <c r="O290" s="3">
        <v>0</v>
      </c>
      <c r="P290" s="2" t="s">
        <v>5815</v>
      </c>
      <c r="Q290" s="2" t="s">
        <v>5815</v>
      </c>
    </row>
    <row r="291" spans="1:17" x14ac:dyDescent="0.25">
      <c r="A291" s="2" t="s">
        <v>1898</v>
      </c>
      <c r="B291" s="3">
        <f>SUMIF(GSTR2A!E:E,'GSTR2A VS GLOBAL BOOKS'!A291,GSTR2A!O:O)</f>
        <v>0</v>
      </c>
      <c r="C291" s="3">
        <f>SUMIF(GSTR2A!E:E,'GSTR2A VS GLOBAL BOOKS'!A291,GSTR2A!P:P)</f>
        <v>1052.8800000000001</v>
      </c>
      <c r="D291" s="3">
        <f>SUMIF(GSTR2A!E:E,'GSTR2A VS GLOBAL BOOKS'!A291,GSTR2A!Q:Q)</f>
        <v>1052.8800000000001</v>
      </c>
      <c r="E291" s="3">
        <f t="shared" si="57"/>
        <v>2105.7600000000002</v>
      </c>
      <c r="F291" s="6"/>
      <c r="G291" s="3">
        <f>SUMIF('GLOBAL BOOKS'!D:D,'GSTR2A VS GLOBAL BOOKS'!A291,'GLOBAL BOOKS'!O:O)</f>
        <v>0</v>
      </c>
      <c r="H291" s="3">
        <f>SUMIF('GLOBAL BOOKS'!D:D,'GSTR2A VS GLOBAL BOOKS'!A291,'GLOBAL BOOKS'!M:M)</f>
        <v>1052.8784999999998</v>
      </c>
      <c r="I291" s="3">
        <f>SUMIF('GLOBAL BOOKS'!D:D,'GSTR2A VS GLOBAL BOOKS'!A291,'GLOBAL BOOKS'!N:N)</f>
        <v>1052.8784999999998</v>
      </c>
      <c r="J291" s="3">
        <f t="shared" si="58"/>
        <v>2105.7569999999996</v>
      </c>
      <c r="K291" s="6"/>
      <c r="L291" s="3">
        <f t="shared" si="59"/>
        <v>0</v>
      </c>
      <c r="M291" s="3">
        <f t="shared" si="60"/>
        <v>1.5000000003055902E-3</v>
      </c>
      <c r="N291" s="3">
        <f t="shared" si="61"/>
        <v>1.5000000003055902E-3</v>
      </c>
      <c r="O291" s="3">
        <v>0</v>
      </c>
      <c r="P291" s="2" t="s">
        <v>7339</v>
      </c>
      <c r="Q291" s="2"/>
    </row>
    <row r="292" spans="1:17" x14ac:dyDescent="0.25">
      <c r="A292" s="2" t="s">
        <v>1769</v>
      </c>
      <c r="B292" s="3">
        <f>SUMIF(GSTR2A!E:E,'GSTR2A VS GLOBAL BOOKS'!A292,GSTR2A!O:O)</f>
        <v>82.38</v>
      </c>
      <c r="C292" s="3">
        <f>SUMIF(GSTR2A!E:E,'GSTR2A VS GLOBAL BOOKS'!A292,GSTR2A!P:P)</f>
        <v>0</v>
      </c>
      <c r="D292" s="3">
        <f>SUMIF(GSTR2A!E:E,'GSTR2A VS GLOBAL BOOKS'!A292,GSTR2A!Q:Q)</f>
        <v>0</v>
      </c>
      <c r="E292" s="3">
        <f t="shared" si="57"/>
        <v>82.38</v>
      </c>
      <c r="F292" s="6"/>
      <c r="G292" s="3">
        <f>SUMIF('GLOBAL BOOKS'!D:D,'GSTR2A VS GLOBAL BOOKS'!A292,'GLOBAL BOOKS'!O:O)</f>
        <v>0</v>
      </c>
      <c r="H292" s="3">
        <f>SUMIF('GLOBAL BOOKS'!D:D,'GSTR2A VS GLOBAL BOOKS'!A292,'GLOBAL BOOKS'!M:M)</f>
        <v>0</v>
      </c>
      <c r="I292" s="3">
        <f>SUMIF('GLOBAL BOOKS'!D:D,'GSTR2A VS GLOBAL BOOKS'!A292,'GLOBAL BOOKS'!N:N)</f>
        <v>0</v>
      </c>
      <c r="J292" s="3">
        <f t="shared" si="58"/>
        <v>0</v>
      </c>
      <c r="K292" s="6"/>
      <c r="L292" s="3">
        <f t="shared" si="59"/>
        <v>82.38</v>
      </c>
      <c r="M292" s="3">
        <f t="shared" si="60"/>
        <v>0</v>
      </c>
      <c r="N292" s="3">
        <f t="shared" si="61"/>
        <v>0</v>
      </c>
      <c r="O292" s="3">
        <f t="shared" si="62"/>
        <v>82.38</v>
      </c>
      <c r="P292" s="2" t="str">
        <f t="shared" ref="P292:P293" si="68">IF(O292&gt;0,"EXCESS IN GSTR2A","SHORT IN GSTR2A")</f>
        <v>EXCESS IN GSTR2A</v>
      </c>
      <c r="Q292" s="2"/>
    </row>
    <row r="293" spans="1:17" x14ac:dyDescent="0.25">
      <c r="A293" s="2" t="s">
        <v>1250</v>
      </c>
      <c r="B293" s="3">
        <f>SUMIF(GSTR2A!E:E,'GSTR2A VS GLOBAL BOOKS'!A293,GSTR2A!O:O)</f>
        <v>0</v>
      </c>
      <c r="C293" s="3">
        <f>SUMIF(GSTR2A!E:E,'GSTR2A VS GLOBAL BOOKS'!A293,GSTR2A!P:P)</f>
        <v>4742.1900000000005</v>
      </c>
      <c r="D293" s="3">
        <f>SUMIF(GSTR2A!E:E,'GSTR2A VS GLOBAL BOOKS'!A293,GSTR2A!Q:Q)</f>
        <v>4742.1900000000005</v>
      </c>
      <c r="E293" s="3">
        <f t="shared" si="57"/>
        <v>9484.380000000001</v>
      </c>
      <c r="F293" s="6"/>
      <c r="G293" s="3">
        <f>SUMIF('GLOBAL BOOKS'!D:D,'GSTR2A VS GLOBAL BOOKS'!A293,'GLOBAL BOOKS'!O:O)</f>
        <v>0</v>
      </c>
      <c r="H293" s="3">
        <f>SUMIF('GLOBAL BOOKS'!D:D,'GSTR2A VS GLOBAL BOOKS'!A293,'GLOBAL BOOKS'!M:M)</f>
        <v>4784.5637999999999</v>
      </c>
      <c r="I293" s="3">
        <f>SUMIF('GLOBAL BOOKS'!D:D,'GSTR2A VS GLOBAL BOOKS'!A293,'GLOBAL BOOKS'!N:N)</f>
        <v>4784.5637999999999</v>
      </c>
      <c r="J293" s="3">
        <f t="shared" si="58"/>
        <v>9569.1275999999998</v>
      </c>
      <c r="K293" s="6"/>
      <c r="L293" s="3">
        <f t="shared" si="59"/>
        <v>0</v>
      </c>
      <c r="M293" s="3">
        <f t="shared" si="60"/>
        <v>-42.373799999999392</v>
      </c>
      <c r="N293" s="3">
        <f t="shared" si="61"/>
        <v>-42.373799999999392</v>
      </c>
      <c r="O293" s="3">
        <f t="shared" si="62"/>
        <v>-84.747599999998783</v>
      </c>
      <c r="P293" s="2" t="str">
        <f t="shared" si="68"/>
        <v>SHORT IN GSTR2A</v>
      </c>
      <c r="Q293" s="2"/>
    </row>
    <row r="294" spans="1:17" x14ac:dyDescent="0.25">
      <c r="A294" s="2" t="s">
        <v>667</v>
      </c>
      <c r="B294" s="3">
        <f>SUMIF(GSTR2A!E:E,'GSTR2A VS GLOBAL BOOKS'!A294,GSTR2A!O:O)</f>
        <v>0</v>
      </c>
      <c r="C294" s="3">
        <f>SUMIF(GSTR2A!E:E,'GSTR2A VS GLOBAL BOOKS'!A294,GSTR2A!P:P)</f>
        <v>2466.4499999999998</v>
      </c>
      <c r="D294" s="3">
        <f>SUMIF(GSTR2A!E:E,'GSTR2A VS GLOBAL BOOKS'!A294,GSTR2A!Q:Q)</f>
        <v>2466.4499999999998</v>
      </c>
      <c r="E294" s="3">
        <f t="shared" si="57"/>
        <v>4932.8999999999996</v>
      </c>
      <c r="F294" s="6"/>
      <c r="G294" s="3">
        <f>SUMIF('GLOBAL BOOKS'!D:D,'GSTR2A VS GLOBAL BOOKS'!A294,'GLOBAL BOOKS'!O:O)</f>
        <v>0</v>
      </c>
      <c r="H294" s="3">
        <f>SUMIF('GLOBAL BOOKS'!D:D,'GSTR2A VS GLOBAL BOOKS'!A294,'GLOBAL BOOKS'!M:M)</f>
        <v>2466.4499999999998</v>
      </c>
      <c r="I294" s="3">
        <f>SUMIF('GLOBAL BOOKS'!D:D,'GSTR2A VS GLOBAL BOOKS'!A294,'GLOBAL BOOKS'!N:N)</f>
        <v>2466.4499999999998</v>
      </c>
      <c r="J294" s="3">
        <f t="shared" si="58"/>
        <v>4932.8999999999996</v>
      </c>
      <c r="K294" s="6"/>
      <c r="L294" s="3">
        <f t="shared" si="59"/>
        <v>0</v>
      </c>
      <c r="M294" s="3">
        <f t="shared" si="60"/>
        <v>0</v>
      </c>
      <c r="N294" s="3">
        <f t="shared" si="61"/>
        <v>0</v>
      </c>
      <c r="O294" s="3">
        <v>0</v>
      </c>
      <c r="P294" s="2" t="s">
        <v>7339</v>
      </c>
      <c r="Q294" s="2"/>
    </row>
    <row r="295" spans="1:17" x14ac:dyDescent="0.25">
      <c r="A295" s="2" t="s">
        <v>1974</v>
      </c>
      <c r="B295" s="3">
        <f>SUMIF(GSTR2A!E:E,'GSTR2A VS GLOBAL BOOKS'!A295,GSTR2A!O:O)</f>
        <v>0</v>
      </c>
      <c r="C295" s="3">
        <f>SUMIF(GSTR2A!E:E,'GSTR2A VS GLOBAL BOOKS'!A295,GSTR2A!P:P)</f>
        <v>33644.659999999996</v>
      </c>
      <c r="D295" s="3">
        <f>SUMIF(GSTR2A!E:E,'GSTR2A VS GLOBAL BOOKS'!A295,GSTR2A!Q:Q)</f>
        <v>33644.659999999996</v>
      </c>
      <c r="E295" s="3">
        <f t="shared" si="57"/>
        <v>67289.319999999992</v>
      </c>
      <c r="F295" s="6"/>
      <c r="G295" s="3">
        <f>SUMIF('GLOBAL BOOKS'!D:D,'GSTR2A VS GLOBAL BOOKS'!A295,'GLOBAL BOOKS'!O:O)</f>
        <v>0</v>
      </c>
      <c r="H295" s="3">
        <f>SUMIF('GLOBAL BOOKS'!D:D,'GSTR2A VS GLOBAL BOOKS'!A295,'GLOBAL BOOKS'!M:M)</f>
        <v>0</v>
      </c>
      <c r="I295" s="3">
        <f>SUMIF('GLOBAL BOOKS'!D:D,'GSTR2A VS GLOBAL BOOKS'!A295,'GLOBAL BOOKS'!N:N)</f>
        <v>0</v>
      </c>
      <c r="J295" s="3">
        <f t="shared" si="58"/>
        <v>0</v>
      </c>
      <c r="K295" s="6"/>
      <c r="L295" s="3">
        <f t="shared" si="59"/>
        <v>0</v>
      </c>
      <c r="M295" s="3">
        <f t="shared" si="60"/>
        <v>33644.659999999996</v>
      </c>
      <c r="N295" s="3">
        <f t="shared" si="61"/>
        <v>33644.659999999996</v>
      </c>
      <c r="O295" s="3">
        <f t="shared" si="62"/>
        <v>67289.319999999992</v>
      </c>
      <c r="P295" s="2" t="s">
        <v>5815</v>
      </c>
      <c r="Q295" s="2" t="s">
        <v>5815</v>
      </c>
    </row>
    <row r="296" spans="1:17" x14ac:dyDescent="0.25">
      <c r="A296" s="2" t="s">
        <v>1978</v>
      </c>
      <c r="B296" s="3">
        <f>SUMIF(GSTR2A!E:E,'GSTR2A VS GLOBAL BOOKS'!A296,GSTR2A!O:O)</f>
        <v>0</v>
      </c>
      <c r="C296" s="3">
        <f>SUMIF(GSTR2A!E:E,'GSTR2A VS GLOBAL BOOKS'!A296,GSTR2A!P:P)</f>
        <v>17538.16</v>
      </c>
      <c r="D296" s="3">
        <f>SUMIF(GSTR2A!E:E,'GSTR2A VS GLOBAL BOOKS'!A296,GSTR2A!Q:Q)</f>
        <v>17538.16</v>
      </c>
      <c r="E296" s="3">
        <f t="shared" si="57"/>
        <v>35076.32</v>
      </c>
      <c r="F296" s="6"/>
      <c r="G296" s="3">
        <f>SUMIF('GLOBAL BOOKS'!D:D,'GSTR2A VS GLOBAL BOOKS'!A296,'GLOBAL BOOKS'!O:O)</f>
        <v>0</v>
      </c>
      <c r="H296" s="3">
        <f>SUMIF('GLOBAL BOOKS'!D:D,'GSTR2A VS GLOBAL BOOKS'!A296,'GLOBAL BOOKS'!M:M)</f>
        <v>0</v>
      </c>
      <c r="I296" s="3">
        <f>SUMIF('GLOBAL BOOKS'!D:D,'GSTR2A VS GLOBAL BOOKS'!A296,'GLOBAL BOOKS'!N:N)</f>
        <v>0</v>
      </c>
      <c r="J296" s="3">
        <f t="shared" si="58"/>
        <v>0</v>
      </c>
      <c r="K296" s="6"/>
      <c r="L296" s="3">
        <f t="shared" si="59"/>
        <v>0</v>
      </c>
      <c r="M296" s="3">
        <f t="shared" si="60"/>
        <v>17538.16</v>
      </c>
      <c r="N296" s="3">
        <f t="shared" si="61"/>
        <v>17538.16</v>
      </c>
      <c r="O296" s="3">
        <f t="shared" si="62"/>
        <v>35076.32</v>
      </c>
      <c r="P296" s="2" t="s">
        <v>5815</v>
      </c>
      <c r="Q296" s="2" t="s">
        <v>5815</v>
      </c>
    </row>
    <row r="297" spans="1:17" x14ac:dyDescent="0.25">
      <c r="A297" s="2" t="s">
        <v>2014</v>
      </c>
      <c r="B297" s="3">
        <f>SUMIF(GSTR2A!E:E,'GSTR2A VS GLOBAL BOOKS'!A297,GSTR2A!O:O)</f>
        <v>122921.3</v>
      </c>
      <c r="C297" s="3">
        <f>SUMIF(GSTR2A!E:E,'GSTR2A VS GLOBAL BOOKS'!A297,GSTR2A!P:P)</f>
        <v>0</v>
      </c>
      <c r="D297" s="3">
        <f>SUMIF(GSTR2A!E:E,'GSTR2A VS GLOBAL BOOKS'!A297,GSTR2A!Q:Q)</f>
        <v>0</v>
      </c>
      <c r="E297" s="3">
        <f t="shared" si="57"/>
        <v>122921.3</v>
      </c>
      <c r="F297" s="6"/>
      <c r="G297" s="3">
        <f>SUMIF('GLOBAL BOOKS'!D:D,'GSTR2A VS GLOBAL BOOKS'!A297,'GLOBAL BOOKS'!O:O)</f>
        <v>122921.291</v>
      </c>
      <c r="H297" s="3">
        <f>SUMIF('GLOBAL BOOKS'!D:D,'GSTR2A VS GLOBAL BOOKS'!A297,'GLOBAL BOOKS'!M:M)</f>
        <v>0</v>
      </c>
      <c r="I297" s="3">
        <f>SUMIF('GLOBAL BOOKS'!D:D,'GSTR2A VS GLOBAL BOOKS'!A297,'GLOBAL BOOKS'!N:N)</f>
        <v>0</v>
      </c>
      <c r="J297" s="3">
        <f t="shared" si="58"/>
        <v>122921.291</v>
      </c>
      <c r="K297" s="6"/>
      <c r="L297" s="3">
        <f t="shared" si="59"/>
        <v>9.0000000054715201E-3</v>
      </c>
      <c r="M297" s="3">
        <f t="shared" si="60"/>
        <v>0</v>
      </c>
      <c r="N297" s="3">
        <f t="shared" si="61"/>
        <v>0</v>
      </c>
      <c r="O297" s="3">
        <v>0</v>
      </c>
      <c r="P297" s="2" t="s">
        <v>7339</v>
      </c>
      <c r="Q297" s="2"/>
    </row>
    <row r="298" spans="1:17" x14ac:dyDescent="0.25">
      <c r="A298" s="2" t="s">
        <v>2019</v>
      </c>
      <c r="B298" s="3">
        <f>SUMIF(GSTR2A!E:E,'GSTR2A VS GLOBAL BOOKS'!A298,GSTR2A!O:O)</f>
        <v>365.4</v>
      </c>
      <c r="C298" s="3">
        <f>SUMIF(GSTR2A!E:E,'GSTR2A VS GLOBAL BOOKS'!A298,GSTR2A!P:P)</f>
        <v>0</v>
      </c>
      <c r="D298" s="3">
        <f>SUMIF(GSTR2A!E:E,'GSTR2A VS GLOBAL BOOKS'!A298,GSTR2A!Q:Q)</f>
        <v>0</v>
      </c>
      <c r="E298" s="3">
        <f t="shared" si="57"/>
        <v>365.4</v>
      </c>
      <c r="F298" s="6"/>
      <c r="G298" s="3">
        <f>SUMIF('GLOBAL BOOKS'!D:D,'GSTR2A VS GLOBAL BOOKS'!A298,'GLOBAL BOOKS'!O:O)</f>
        <v>0</v>
      </c>
      <c r="H298" s="3">
        <f>SUMIF('GLOBAL BOOKS'!D:D,'GSTR2A VS GLOBAL BOOKS'!A298,'GLOBAL BOOKS'!M:M)</f>
        <v>0</v>
      </c>
      <c r="I298" s="3">
        <f>SUMIF('GLOBAL BOOKS'!D:D,'GSTR2A VS GLOBAL BOOKS'!A298,'GLOBAL BOOKS'!N:N)</f>
        <v>0</v>
      </c>
      <c r="J298" s="3">
        <f t="shared" si="58"/>
        <v>0</v>
      </c>
      <c r="K298" s="6"/>
      <c r="L298" s="3">
        <f t="shared" si="59"/>
        <v>365.4</v>
      </c>
      <c r="M298" s="3">
        <f t="shared" si="60"/>
        <v>0</v>
      </c>
      <c r="N298" s="3">
        <f t="shared" si="61"/>
        <v>0</v>
      </c>
      <c r="O298" s="3">
        <v>0</v>
      </c>
      <c r="P298" s="2" t="s">
        <v>5815</v>
      </c>
      <c r="Q298" s="2" t="s">
        <v>5815</v>
      </c>
    </row>
    <row r="299" spans="1:17" x14ac:dyDescent="0.25">
      <c r="A299" s="2" t="s">
        <v>2032</v>
      </c>
      <c r="B299" s="3">
        <f>SUMIF(GSTR2A!E:E,'GSTR2A VS GLOBAL BOOKS'!A299,GSTR2A!O:O)</f>
        <v>0</v>
      </c>
      <c r="C299" s="3">
        <f>SUMIF(GSTR2A!E:E,'GSTR2A VS GLOBAL BOOKS'!A299,GSTR2A!P:P)</f>
        <v>2202.44</v>
      </c>
      <c r="D299" s="3">
        <f>SUMIF(GSTR2A!E:E,'GSTR2A VS GLOBAL BOOKS'!A299,GSTR2A!Q:Q)</f>
        <v>2202.44</v>
      </c>
      <c r="E299" s="3">
        <f t="shared" si="57"/>
        <v>4404.88</v>
      </c>
      <c r="F299" s="6"/>
      <c r="G299" s="3">
        <f>SUMIF('GLOBAL BOOKS'!D:D,'GSTR2A VS GLOBAL BOOKS'!A299,'GLOBAL BOOKS'!O:O)</f>
        <v>0</v>
      </c>
      <c r="H299" s="3">
        <f>SUMIF('GLOBAL BOOKS'!D:D,'GSTR2A VS GLOBAL BOOKS'!A299,'GLOBAL BOOKS'!M:M)</f>
        <v>2202.39</v>
      </c>
      <c r="I299" s="3">
        <f>SUMIF('GLOBAL BOOKS'!D:D,'GSTR2A VS GLOBAL BOOKS'!A299,'GLOBAL BOOKS'!N:N)</f>
        <v>2202.39</v>
      </c>
      <c r="J299" s="3">
        <f t="shared" si="58"/>
        <v>4404.78</v>
      </c>
      <c r="K299" s="6"/>
      <c r="L299" s="3">
        <f t="shared" si="59"/>
        <v>0</v>
      </c>
      <c r="M299" s="3">
        <f t="shared" si="60"/>
        <v>5.0000000000181899E-2</v>
      </c>
      <c r="N299" s="3">
        <f t="shared" si="61"/>
        <v>5.0000000000181899E-2</v>
      </c>
      <c r="O299" s="3">
        <v>0</v>
      </c>
      <c r="P299" s="2" t="s">
        <v>7339</v>
      </c>
      <c r="Q299" s="2"/>
    </row>
    <row r="300" spans="1:17" x14ac:dyDescent="0.25">
      <c r="A300" s="2" t="s">
        <v>2041</v>
      </c>
      <c r="B300" s="3">
        <f>SUMIF(GSTR2A!E:E,'GSTR2A VS GLOBAL BOOKS'!A300,GSTR2A!O:O)</f>
        <v>0</v>
      </c>
      <c r="C300" s="3">
        <f>SUMIF(GSTR2A!E:E,'GSTR2A VS GLOBAL BOOKS'!A300,GSTR2A!P:P)</f>
        <v>190.68</v>
      </c>
      <c r="D300" s="3">
        <f>SUMIF(GSTR2A!E:E,'GSTR2A VS GLOBAL BOOKS'!A300,GSTR2A!Q:Q)</f>
        <v>190.68</v>
      </c>
      <c r="E300" s="3">
        <f t="shared" si="57"/>
        <v>381.36</v>
      </c>
      <c r="F300" s="6"/>
      <c r="G300" s="3">
        <f>SUMIF('GLOBAL BOOKS'!D:D,'GSTR2A VS GLOBAL BOOKS'!A300,'GLOBAL BOOKS'!O:O)</f>
        <v>0</v>
      </c>
      <c r="H300" s="3">
        <f>SUMIF('GLOBAL BOOKS'!D:D,'GSTR2A VS GLOBAL BOOKS'!A300,'GLOBAL BOOKS'!M:M)</f>
        <v>0</v>
      </c>
      <c r="I300" s="3">
        <f>SUMIF('GLOBAL BOOKS'!D:D,'GSTR2A VS GLOBAL BOOKS'!A300,'GLOBAL BOOKS'!N:N)</f>
        <v>0</v>
      </c>
      <c r="J300" s="3">
        <f t="shared" si="58"/>
        <v>0</v>
      </c>
      <c r="K300" s="6"/>
      <c r="L300" s="3">
        <f t="shared" si="59"/>
        <v>0</v>
      </c>
      <c r="M300" s="3">
        <f t="shared" si="60"/>
        <v>190.68</v>
      </c>
      <c r="N300" s="3">
        <f t="shared" si="61"/>
        <v>190.68</v>
      </c>
      <c r="O300" s="3">
        <f t="shared" si="62"/>
        <v>381.36</v>
      </c>
      <c r="P300" s="2" t="s">
        <v>5815</v>
      </c>
      <c r="Q300" s="2" t="s">
        <v>6245</v>
      </c>
    </row>
    <row r="301" spans="1:17" x14ac:dyDescent="0.25">
      <c r="A301" s="2" t="s">
        <v>1776</v>
      </c>
      <c r="B301" s="3">
        <f>SUMIF(GSTR2A!E:E,'GSTR2A VS GLOBAL BOOKS'!A301,GSTR2A!O:O)</f>
        <v>263</v>
      </c>
      <c r="C301" s="3">
        <f>SUMIF(GSTR2A!E:E,'GSTR2A VS GLOBAL BOOKS'!A301,GSTR2A!P:P)</f>
        <v>0</v>
      </c>
      <c r="D301" s="3">
        <f>SUMIF(GSTR2A!E:E,'GSTR2A VS GLOBAL BOOKS'!A301,GSTR2A!Q:Q)</f>
        <v>0</v>
      </c>
      <c r="E301" s="3">
        <f t="shared" si="57"/>
        <v>263</v>
      </c>
      <c r="F301" s="6"/>
      <c r="G301" s="3">
        <f>SUMIF('GLOBAL BOOKS'!D:D,'GSTR2A VS GLOBAL BOOKS'!A301,'GLOBAL BOOKS'!O:O)</f>
        <v>0</v>
      </c>
      <c r="H301" s="3">
        <f>SUMIF('GLOBAL BOOKS'!D:D,'GSTR2A VS GLOBAL BOOKS'!A301,'GLOBAL BOOKS'!M:M)</f>
        <v>0</v>
      </c>
      <c r="I301" s="3">
        <f>SUMIF('GLOBAL BOOKS'!D:D,'GSTR2A VS GLOBAL BOOKS'!A301,'GLOBAL BOOKS'!N:N)</f>
        <v>0</v>
      </c>
      <c r="J301" s="3">
        <f t="shared" si="58"/>
        <v>0</v>
      </c>
      <c r="K301" s="6"/>
      <c r="L301" s="3">
        <f t="shared" si="59"/>
        <v>263</v>
      </c>
      <c r="M301" s="3">
        <f t="shared" si="60"/>
        <v>0</v>
      </c>
      <c r="N301" s="3">
        <f t="shared" si="61"/>
        <v>0</v>
      </c>
      <c r="O301" s="3">
        <f t="shared" si="62"/>
        <v>263</v>
      </c>
      <c r="P301" s="2" t="str">
        <f t="shared" ref="P301" si="69">IF(O301&gt;0,"EXCESS IN GSTR2A","SHORT IN GSTR2A")</f>
        <v>EXCESS IN GSTR2A</v>
      </c>
      <c r="Q301" s="2"/>
    </row>
    <row r="302" spans="1:17" x14ac:dyDescent="0.25">
      <c r="A302" s="2" t="s">
        <v>2048</v>
      </c>
      <c r="B302" s="3">
        <f>SUMIF(GSTR2A!E:E,'GSTR2A VS GLOBAL BOOKS'!A302,GSTR2A!O:O)</f>
        <v>0</v>
      </c>
      <c r="C302" s="3">
        <f>SUMIF(GSTR2A!E:E,'GSTR2A VS GLOBAL BOOKS'!A302,GSTR2A!P:P)</f>
        <v>122.4</v>
      </c>
      <c r="D302" s="3">
        <f>SUMIF(GSTR2A!E:E,'GSTR2A VS GLOBAL BOOKS'!A302,GSTR2A!Q:Q)</f>
        <v>122.4</v>
      </c>
      <c r="E302" s="3">
        <f t="shared" si="57"/>
        <v>244.8</v>
      </c>
      <c r="F302" s="6"/>
      <c r="G302" s="3">
        <f>SUMIF('GLOBAL BOOKS'!D:D,'GSTR2A VS GLOBAL BOOKS'!A302,'GLOBAL BOOKS'!O:O)</f>
        <v>0</v>
      </c>
      <c r="H302" s="3">
        <f>SUMIF('GLOBAL BOOKS'!D:D,'GSTR2A VS GLOBAL BOOKS'!A302,'GLOBAL BOOKS'!M:M)</f>
        <v>122.4</v>
      </c>
      <c r="I302" s="3">
        <f>SUMIF('GLOBAL BOOKS'!D:D,'GSTR2A VS GLOBAL BOOKS'!A302,'GLOBAL BOOKS'!N:N)</f>
        <v>122.4</v>
      </c>
      <c r="J302" s="3">
        <f t="shared" si="58"/>
        <v>244.8</v>
      </c>
      <c r="K302" s="6"/>
      <c r="L302" s="3">
        <f t="shared" si="59"/>
        <v>0</v>
      </c>
      <c r="M302" s="3">
        <f t="shared" si="60"/>
        <v>0</v>
      </c>
      <c r="N302" s="3">
        <f t="shared" si="61"/>
        <v>0</v>
      </c>
      <c r="O302" s="3">
        <v>0</v>
      </c>
      <c r="P302" s="2" t="s">
        <v>7339</v>
      </c>
      <c r="Q302" s="2"/>
    </row>
    <row r="303" spans="1:17" x14ac:dyDescent="0.25">
      <c r="A303" s="2" t="s">
        <v>689</v>
      </c>
      <c r="B303" s="3">
        <f>SUMIF(GSTR2A!E:E,'GSTR2A VS GLOBAL BOOKS'!A303,GSTR2A!O:O)</f>
        <v>15354</v>
      </c>
      <c r="C303" s="3">
        <f>SUMIF(GSTR2A!E:E,'GSTR2A VS GLOBAL BOOKS'!A303,GSTR2A!P:P)</f>
        <v>0</v>
      </c>
      <c r="D303" s="3">
        <f>SUMIF(GSTR2A!E:E,'GSTR2A VS GLOBAL BOOKS'!A303,GSTR2A!Q:Q)</f>
        <v>0</v>
      </c>
      <c r="E303" s="3">
        <f t="shared" si="57"/>
        <v>15354</v>
      </c>
      <c r="F303" s="6"/>
      <c r="G303" s="3">
        <f>SUMIF('GLOBAL BOOKS'!D:D,'GSTR2A VS GLOBAL BOOKS'!A303,'GLOBAL BOOKS'!O:O)</f>
        <v>0</v>
      </c>
      <c r="H303" s="3">
        <f>SUMIF('GLOBAL BOOKS'!D:D,'GSTR2A VS GLOBAL BOOKS'!A303,'GLOBAL BOOKS'!M:M)</f>
        <v>0</v>
      </c>
      <c r="I303" s="3">
        <f>SUMIF('GLOBAL BOOKS'!D:D,'GSTR2A VS GLOBAL BOOKS'!A303,'GLOBAL BOOKS'!N:N)</f>
        <v>0</v>
      </c>
      <c r="J303" s="3">
        <f t="shared" si="58"/>
        <v>0</v>
      </c>
      <c r="K303" s="6"/>
      <c r="L303" s="3">
        <f t="shared" si="59"/>
        <v>15354</v>
      </c>
      <c r="M303" s="3">
        <f t="shared" si="60"/>
        <v>0</v>
      </c>
      <c r="N303" s="3">
        <f t="shared" si="61"/>
        <v>0</v>
      </c>
      <c r="O303" s="3">
        <v>0</v>
      </c>
      <c r="P303" s="2" t="s">
        <v>5815</v>
      </c>
      <c r="Q303" s="2" t="s">
        <v>5815</v>
      </c>
    </row>
    <row r="304" spans="1:17" x14ac:dyDescent="0.25">
      <c r="A304" s="2" t="s">
        <v>2065</v>
      </c>
      <c r="B304" s="3">
        <f>SUMIF(GSTR2A!E:E,'GSTR2A VS GLOBAL BOOKS'!A304,GSTR2A!O:O)</f>
        <v>0</v>
      </c>
      <c r="C304" s="3">
        <f>SUMIF(GSTR2A!E:E,'GSTR2A VS GLOBAL BOOKS'!A304,GSTR2A!P:P)</f>
        <v>1124.6099999999999</v>
      </c>
      <c r="D304" s="3">
        <f>SUMIF(GSTR2A!E:E,'GSTR2A VS GLOBAL BOOKS'!A304,GSTR2A!Q:Q)</f>
        <v>1124.6099999999999</v>
      </c>
      <c r="E304" s="3">
        <f t="shared" si="57"/>
        <v>2249.2199999999998</v>
      </c>
      <c r="F304" s="6"/>
      <c r="G304" s="3">
        <f>SUMIF('GLOBAL BOOKS'!D:D,'GSTR2A VS GLOBAL BOOKS'!A304,'GLOBAL BOOKS'!O:O)</f>
        <v>0</v>
      </c>
      <c r="H304" s="3">
        <f>SUMIF('GLOBAL BOOKS'!D:D,'GSTR2A VS GLOBAL BOOKS'!A304,'GLOBAL BOOKS'!M:M)</f>
        <v>1123.6186000000002</v>
      </c>
      <c r="I304" s="3">
        <f>SUMIF('GLOBAL BOOKS'!D:D,'GSTR2A VS GLOBAL BOOKS'!A304,'GLOBAL BOOKS'!N:N)</f>
        <v>1123.6186000000002</v>
      </c>
      <c r="J304" s="3">
        <f t="shared" si="58"/>
        <v>2247.2372000000005</v>
      </c>
      <c r="K304" s="6"/>
      <c r="L304" s="3">
        <f t="shared" si="59"/>
        <v>0</v>
      </c>
      <c r="M304" s="3">
        <f t="shared" si="60"/>
        <v>0.99139999999965767</v>
      </c>
      <c r="N304" s="3">
        <f t="shared" si="61"/>
        <v>0.99139999999965767</v>
      </c>
      <c r="O304" s="3">
        <v>0</v>
      </c>
      <c r="P304" s="2" t="s">
        <v>7339</v>
      </c>
      <c r="Q304" s="2"/>
    </row>
    <row r="305" spans="1:17" x14ac:dyDescent="0.25">
      <c r="A305" s="2" t="s">
        <v>1789</v>
      </c>
      <c r="B305" s="3">
        <f>SUMIF(GSTR2A!E:E,'GSTR2A VS GLOBAL BOOKS'!A305,GSTR2A!O:O)</f>
        <v>0</v>
      </c>
      <c r="C305" s="3">
        <f>SUMIF(GSTR2A!E:E,'GSTR2A VS GLOBAL BOOKS'!A305,GSTR2A!P:P)</f>
        <v>20236.21</v>
      </c>
      <c r="D305" s="3">
        <f>SUMIF(GSTR2A!E:E,'GSTR2A VS GLOBAL BOOKS'!A305,GSTR2A!Q:Q)</f>
        <v>20236.21</v>
      </c>
      <c r="E305" s="3">
        <f t="shared" si="57"/>
        <v>40472.42</v>
      </c>
      <c r="F305" s="6"/>
      <c r="G305" s="3">
        <f>SUMIF('GLOBAL BOOKS'!D:D,'GSTR2A VS GLOBAL BOOKS'!A305,'GLOBAL BOOKS'!O:O)</f>
        <v>0</v>
      </c>
      <c r="H305" s="3">
        <f>SUMIF('GLOBAL BOOKS'!D:D,'GSTR2A VS GLOBAL BOOKS'!A305,'GLOBAL BOOKS'!M:M)</f>
        <v>20236.210200000001</v>
      </c>
      <c r="I305" s="3">
        <f>SUMIF('GLOBAL BOOKS'!D:D,'GSTR2A VS GLOBAL BOOKS'!A305,'GLOBAL BOOKS'!N:N)</f>
        <v>20236.210200000001</v>
      </c>
      <c r="J305" s="3">
        <f t="shared" si="58"/>
        <v>40472.420400000003</v>
      </c>
      <c r="K305" s="6"/>
      <c r="L305" s="3">
        <f t="shared" si="59"/>
        <v>0</v>
      </c>
      <c r="M305" s="3">
        <f t="shared" si="60"/>
        <v>-2.0000000222353265E-4</v>
      </c>
      <c r="N305" s="3">
        <f t="shared" si="61"/>
        <v>-2.0000000222353265E-4</v>
      </c>
      <c r="O305" s="3">
        <v>0</v>
      </c>
      <c r="P305" s="2" t="s">
        <v>7339</v>
      </c>
      <c r="Q305" s="2"/>
    </row>
    <row r="306" spans="1:17" x14ac:dyDescent="0.25">
      <c r="A306" s="2" t="s">
        <v>2077</v>
      </c>
      <c r="B306" s="3">
        <f>SUMIF(GSTR2A!E:E,'GSTR2A VS GLOBAL BOOKS'!A306,GSTR2A!O:O)</f>
        <v>0</v>
      </c>
      <c r="C306" s="3">
        <f>SUMIF(GSTR2A!E:E,'GSTR2A VS GLOBAL BOOKS'!A306,GSTR2A!P:P)</f>
        <v>4527</v>
      </c>
      <c r="D306" s="3">
        <f>SUMIF(GSTR2A!E:E,'GSTR2A VS GLOBAL BOOKS'!A306,GSTR2A!Q:Q)</f>
        <v>4527</v>
      </c>
      <c r="E306" s="3">
        <f t="shared" si="57"/>
        <v>9054</v>
      </c>
      <c r="F306" s="6"/>
      <c r="G306" s="3">
        <f>SUMIF('GLOBAL BOOKS'!D:D,'GSTR2A VS GLOBAL BOOKS'!A306,'GLOBAL BOOKS'!O:O)</f>
        <v>0</v>
      </c>
      <c r="H306" s="3">
        <f>SUMIF('GLOBAL BOOKS'!D:D,'GSTR2A VS GLOBAL BOOKS'!A306,'GLOBAL BOOKS'!M:M)</f>
        <v>0</v>
      </c>
      <c r="I306" s="3">
        <f>SUMIF('GLOBAL BOOKS'!D:D,'GSTR2A VS GLOBAL BOOKS'!A306,'GLOBAL BOOKS'!N:N)</f>
        <v>0</v>
      </c>
      <c r="J306" s="3">
        <f t="shared" si="58"/>
        <v>0</v>
      </c>
      <c r="K306" s="6"/>
      <c r="L306" s="3">
        <f t="shared" si="59"/>
        <v>0</v>
      </c>
      <c r="M306" s="3">
        <f t="shared" si="60"/>
        <v>4527</v>
      </c>
      <c r="N306" s="3">
        <f t="shared" si="61"/>
        <v>4527</v>
      </c>
      <c r="O306" s="3">
        <f t="shared" si="62"/>
        <v>9054</v>
      </c>
      <c r="P306" s="2" t="str">
        <f>IF(O306&gt;0,"EXCESS IN GSTR2A","SHORT IN GSTR2A")</f>
        <v>EXCESS IN GSTR2A</v>
      </c>
      <c r="Q306" s="2"/>
    </row>
    <row r="307" spans="1:17" x14ac:dyDescent="0.25">
      <c r="A307" s="2" t="s">
        <v>2080</v>
      </c>
      <c r="B307" s="3">
        <f>SUMIF(GSTR2A!E:E,'GSTR2A VS GLOBAL BOOKS'!A307,GSTR2A!O:O)</f>
        <v>7560</v>
      </c>
      <c r="C307" s="3">
        <f>SUMIF(GSTR2A!E:E,'GSTR2A VS GLOBAL BOOKS'!A307,GSTR2A!P:P)</f>
        <v>0</v>
      </c>
      <c r="D307" s="3">
        <f>SUMIF(GSTR2A!E:E,'GSTR2A VS GLOBAL BOOKS'!A307,GSTR2A!Q:Q)</f>
        <v>0</v>
      </c>
      <c r="E307" s="3">
        <f t="shared" si="57"/>
        <v>7560</v>
      </c>
      <c r="F307" s="6"/>
      <c r="G307" s="3">
        <f>SUMIF('GLOBAL BOOKS'!D:D,'GSTR2A VS GLOBAL BOOKS'!A307,'GLOBAL BOOKS'!O:O)</f>
        <v>7560</v>
      </c>
      <c r="H307" s="3">
        <f>SUMIF('GLOBAL BOOKS'!D:D,'GSTR2A VS GLOBAL BOOKS'!A307,'GLOBAL BOOKS'!M:M)</f>
        <v>0</v>
      </c>
      <c r="I307" s="3">
        <f>SUMIF('GLOBAL BOOKS'!D:D,'GSTR2A VS GLOBAL BOOKS'!A307,'GLOBAL BOOKS'!N:N)</f>
        <v>0</v>
      </c>
      <c r="J307" s="3">
        <f t="shared" si="58"/>
        <v>7560</v>
      </c>
      <c r="K307" s="6"/>
      <c r="L307" s="3">
        <f t="shared" si="59"/>
        <v>0</v>
      </c>
      <c r="M307" s="3">
        <f t="shared" si="60"/>
        <v>0</v>
      </c>
      <c r="N307" s="3">
        <f t="shared" si="61"/>
        <v>0</v>
      </c>
      <c r="O307" s="3">
        <v>0</v>
      </c>
      <c r="P307" s="2" t="s">
        <v>7339</v>
      </c>
      <c r="Q307" s="2"/>
    </row>
    <row r="308" spans="1:17" x14ac:dyDescent="0.25">
      <c r="A308" s="2" t="s">
        <v>2084</v>
      </c>
      <c r="B308" s="3">
        <f>SUMIF(GSTR2A!E:E,'GSTR2A VS GLOBAL BOOKS'!A308,GSTR2A!O:O)</f>
        <v>0</v>
      </c>
      <c r="C308" s="3">
        <f>SUMIF(GSTR2A!E:E,'GSTR2A VS GLOBAL BOOKS'!A308,GSTR2A!P:P)</f>
        <v>7020</v>
      </c>
      <c r="D308" s="3">
        <f>SUMIF(GSTR2A!E:E,'GSTR2A VS GLOBAL BOOKS'!A308,GSTR2A!Q:Q)</f>
        <v>7020</v>
      </c>
      <c r="E308" s="3">
        <f t="shared" si="57"/>
        <v>14040</v>
      </c>
      <c r="F308" s="6"/>
      <c r="G308" s="3">
        <f>SUMIF('GLOBAL BOOKS'!D:D,'GSTR2A VS GLOBAL BOOKS'!A308,'GLOBAL BOOKS'!O:O)</f>
        <v>0</v>
      </c>
      <c r="H308" s="3">
        <f>SUMIF('GLOBAL BOOKS'!D:D,'GSTR2A VS GLOBAL BOOKS'!A308,'GLOBAL BOOKS'!M:M)</f>
        <v>0</v>
      </c>
      <c r="I308" s="3">
        <f>SUMIF('GLOBAL BOOKS'!D:D,'GSTR2A VS GLOBAL BOOKS'!A308,'GLOBAL BOOKS'!N:N)</f>
        <v>0</v>
      </c>
      <c r="J308" s="3">
        <f t="shared" si="58"/>
        <v>0</v>
      </c>
      <c r="K308" s="6"/>
      <c r="L308" s="3">
        <f t="shared" si="59"/>
        <v>0</v>
      </c>
      <c r="M308" s="3">
        <f t="shared" si="60"/>
        <v>7020</v>
      </c>
      <c r="N308" s="3">
        <f t="shared" si="61"/>
        <v>7020</v>
      </c>
      <c r="O308" s="3">
        <v>0</v>
      </c>
      <c r="P308" s="2" t="s">
        <v>5815</v>
      </c>
      <c r="Q308" s="2" t="s">
        <v>6245</v>
      </c>
    </row>
    <row r="309" spans="1:17" x14ac:dyDescent="0.25">
      <c r="A309" s="2" t="s">
        <v>1791</v>
      </c>
      <c r="B309" s="3">
        <f>SUMIF(GSTR2A!E:E,'GSTR2A VS GLOBAL BOOKS'!A309,GSTR2A!O:O)</f>
        <v>0</v>
      </c>
      <c r="C309" s="3">
        <f>SUMIF(GSTR2A!E:E,'GSTR2A VS GLOBAL BOOKS'!A309,GSTR2A!P:P)</f>
        <v>2209.87</v>
      </c>
      <c r="D309" s="3">
        <f>SUMIF(GSTR2A!E:E,'GSTR2A VS GLOBAL BOOKS'!A309,GSTR2A!Q:Q)</f>
        <v>2209.87</v>
      </c>
      <c r="E309" s="3">
        <f t="shared" si="57"/>
        <v>4419.74</v>
      </c>
      <c r="F309" s="6"/>
      <c r="G309" s="3">
        <f>SUMIF('GLOBAL BOOKS'!D:D,'GSTR2A VS GLOBAL BOOKS'!A309,'GLOBAL BOOKS'!O:O)</f>
        <v>0</v>
      </c>
      <c r="H309" s="3">
        <f>SUMIF('GLOBAL BOOKS'!D:D,'GSTR2A VS GLOBAL BOOKS'!A309,'GLOBAL BOOKS'!M:M)</f>
        <v>2722.8825000000002</v>
      </c>
      <c r="I309" s="3">
        <f>SUMIF('GLOBAL BOOKS'!D:D,'GSTR2A VS GLOBAL BOOKS'!A309,'GLOBAL BOOKS'!N:N)</f>
        <v>2722.8825000000002</v>
      </c>
      <c r="J309" s="3">
        <f t="shared" si="58"/>
        <v>5445.7650000000003</v>
      </c>
      <c r="K309" s="6"/>
      <c r="L309" s="3">
        <f t="shared" si="59"/>
        <v>0</v>
      </c>
      <c r="M309" s="3">
        <f t="shared" si="60"/>
        <v>-513.01250000000027</v>
      </c>
      <c r="N309" s="3">
        <f t="shared" si="61"/>
        <v>-513.01250000000027</v>
      </c>
      <c r="O309" s="3">
        <f t="shared" si="62"/>
        <v>-1026.0250000000005</v>
      </c>
      <c r="P309" s="2" t="str">
        <f>IF(O309&gt;0,"EXCESS IN GSTR2A","SHORT IN GSTR2A")</f>
        <v>SHORT IN GSTR2A</v>
      </c>
      <c r="Q309" s="2"/>
    </row>
    <row r="310" spans="1:17" x14ac:dyDescent="0.25">
      <c r="A310" s="2" t="s">
        <v>2091</v>
      </c>
      <c r="B310" s="3">
        <f>SUMIF(GSTR2A!E:E,'GSTR2A VS GLOBAL BOOKS'!A310,GSTR2A!O:O)</f>
        <v>0</v>
      </c>
      <c r="C310" s="3">
        <f>SUMIF(GSTR2A!E:E,'GSTR2A VS GLOBAL BOOKS'!A310,GSTR2A!P:P)</f>
        <v>5748.12</v>
      </c>
      <c r="D310" s="3">
        <f>SUMIF(GSTR2A!E:E,'GSTR2A VS GLOBAL BOOKS'!A310,GSTR2A!Q:Q)</f>
        <v>5748.12</v>
      </c>
      <c r="E310" s="3">
        <f t="shared" si="57"/>
        <v>11496.24</v>
      </c>
      <c r="F310" s="6"/>
      <c r="G310" s="3">
        <f>SUMIF('GLOBAL BOOKS'!D:D,'GSTR2A VS GLOBAL BOOKS'!A310,'GLOBAL BOOKS'!O:O)</f>
        <v>0</v>
      </c>
      <c r="H310" s="3">
        <f>SUMIF('GLOBAL BOOKS'!D:D,'GSTR2A VS GLOBAL BOOKS'!A310,'GLOBAL BOOKS'!M:M)</f>
        <v>5748.12</v>
      </c>
      <c r="I310" s="3">
        <f>SUMIF('GLOBAL BOOKS'!D:D,'GSTR2A VS GLOBAL BOOKS'!A310,'GLOBAL BOOKS'!N:N)</f>
        <v>5748.12</v>
      </c>
      <c r="J310" s="3">
        <f t="shared" si="58"/>
        <v>11496.24</v>
      </c>
      <c r="K310" s="6"/>
      <c r="L310" s="3">
        <f t="shared" si="59"/>
        <v>0</v>
      </c>
      <c r="M310" s="3">
        <f t="shared" si="60"/>
        <v>0</v>
      </c>
      <c r="N310" s="3">
        <f t="shared" si="61"/>
        <v>0</v>
      </c>
      <c r="O310" s="3">
        <v>0</v>
      </c>
      <c r="P310" s="2" t="s">
        <v>7339</v>
      </c>
      <c r="Q310" s="2"/>
    </row>
    <row r="311" spans="1:17" x14ac:dyDescent="0.25">
      <c r="A311" s="2" t="s">
        <v>2097</v>
      </c>
      <c r="B311" s="3">
        <f>SUMIF(GSTR2A!E:E,'GSTR2A VS GLOBAL BOOKS'!A311,GSTR2A!O:O)</f>
        <v>0</v>
      </c>
      <c r="C311" s="3">
        <f>SUMIF(GSTR2A!E:E,'GSTR2A VS GLOBAL BOOKS'!A311,GSTR2A!P:P)</f>
        <v>0</v>
      </c>
      <c r="D311" s="3">
        <f>SUMIF(GSTR2A!E:E,'GSTR2A VS GLOBAL BOOKS'!A311,GSTR2A!Q:Q)</f>
        <v>0</v>
      </c>
      <c r="E311" s="3">
        <f t="shared" si="57"/>
        <v>0</v>
      </c>
      <c r="F311" s="6"/>
      <c r="G311" s="3">
        <f>SUMIF('GLOBAL BOOKS'!D:D,'GSTR2A VS GLOBAL BOOKS'!A311,'GLOBAL BOOKS'!O:O)</f>
        <v>0</v>
      </c>
      <c r="H311" s="3">
        <f>SUMIF('GLOBAL BOOKS'!D:D,'GSTR2A VS GLOBAL BOOKS'!A311,'GLOBAL BOOKS'!M:M)</f>
        <v>0</v>
      </c>
      <c r="I311" s="3">
        <f>SUMIF('GLOBAL BOOKS'!D:D,'GSTR2A VS GLOBAL BOOKS'!A311,'GLOBAL BOOKS'!N:N)</f>
        <v>0</v>
      </c>
      <c r="J311" s="3">
        <f t="shared" si="58"/>
        <v>0</v>
      </c>
      <c r="K311" s="6"/>
      <c r="L311" s="3">
        <f t="shared" si="59"/>
        <v>0</v>
      </c>
      <c r="M311" s="3">
        <f t="shared" si="60"/>
        <v>0</v>
      </c>
      <c r="N311" s="3">
        <f t="shared" si="61"/>
        <v>0</v>
      </c>
      <c r="O311" s="3">
        <v>0</v>
      </c>
      <c r="P311" s="2" t="s">
        <v>7339</v>
      </c>
      <c r="Q311" s="2"/>
    </row>
    <row r="312" spans="1:17" x14ac:dyDescent="0.25">
      <c r="A312" s="2" t="s">
        <v>2104</v>
      </c>
      <c r="B312" s="3">
        <f>SUMIF(GSTR2A!E:E,'GSTR2A VS GLOBAL BOOKS'!A312,GSTR2A!O:O)</f>
        <v>0</v>
      </c>
      <c r="C312" s="3">
        <f>SUMIF(GSTR2A!E:E,'GSTR2A VS GLOBAL BOOKS'!A312,GSTR2A!P:P)</f>
        <v>4556.25</v>
      </c>
      <c r="D312" s="3">
        <f>SUMIF(GSTR2A!E:E,'GSTR2A VS GLOBAL BOOKS'!A312,GSTR2A!Q:Q)</f>
        <v>4556.25</v>
      </c>
      <c r="E312" s="3">
        <f t="shared" si="57"/>
        <v>9112.5</v>
      </c>
      <c r="F312" s="6"/>
      <c r="G312" s="3">
        <f>SUMIF('GLOBAL BOOKS'!D:D,'GSTR2A VS GLOBAL BOOKS'!A312,'GLOBAL BOOKS'!O:O)</f>
        <v>0</v>
      </c>
      <c r="H312" s="3">
        <f>SUMIF('GLOBAL BOOKS'!D:D,'GSTR2A VS GLOBAL BOOKS'!A312,'GLOBAL BOOKS'!M:M)</f>
        <v>4556.25</v>
      </c>
      <c r="I312" s="3">
        <f>SUMIF('GLOBAL BOOKS'!D:D,'GSTR2A VS GLOBAL BOOKS'!A312,'GLOBAL BOOKS'!N:N)</f>
        <v>4556.25</v>
      </c>
      <c r="J312" s="3">
        <f t="shared" si="58"/>
        <v>9112.5</v>
      </c>
      <c r="K312" s="6"/>
      <c r="L312" s="3">
        <f t="shared" si="59"/>
        <v>0</v>
      </c>
      <c r="M312" s="3">
        <f t="shared" si="60"/>
        <v>0</v>
      </c>
      <c r="N312" s="3">
        <f t="shared" si="61"/>
        <v>0</v>
      </c>
      <c r="O312" s="3">
        <f t="shared" si="62"/>
        <v>0</v>
      </c>
      <c r="P312" s="2" t="s">
        <v>7339</v>
      </c>
      <c r="Q312" s="2"/>
    </row>
    <row r="313" spans="1:17" x14ac:dyDescent="0.25">
      <c r="A313" s="2" t="s">
        <v>2109</v>
      </c>
      <c r="B313" s="3">
        <f>SUMIF(GSTR2A!E:E,'GSTR2A VS GLOBAL BOOKS'!A313,GSTR2A!O:O)</f>
        <v>0</v>
      </c>
      <c r="C313" s="3">
        <f>SUMIF(GSTR2A!E:E,'GSTR2A VS GLOBAL BOOKS'!A313,GSTR2A!P:P)</f>
        <v>0</v>
      </c>
      <c r="D313" s="3">
        <f>SUMIF(GSTR2A!E:E,'GSTR2A VS GLOBAL BOOKS'!A313,GSTR2A!Q:Q)</f>
        <v>0</v>
      </c>
      <c r="E313" s="3">
        <f t="shared" si="57"/>
        <v>0</v>
      </c>
      <c r="F313" s="6"/>
      <c r="G313" s="3">
        <f>SUMIF('GLOBAL BOOKS'!D:D,'GSTR2A VS GLOBAL BOOKS'!A313,'GLOBAL BOOKS'!O:O)</f>
        <v>0</v>
      </c>
      <c r="H313" s="3">
        <f>SUMIF('GLOBAL BOOKS'!D:D,'GSTR2A VS GLOBAL BOOKS'!A313,'GLOBAL BOOKS'!M:M)</f>
        <v>0</v>
      </c>
      <c r="I313" s="3">
        <f>SUMIF('GLOBAL BOOKS'!D:D,'GSTR2A VS GLOBAL BOOKS'!A313,'GLOBAL BOOKS'!N:N)</f>
        <v>0</v>
      </c>
      <c r="J313" s="3">
        <f t="shared" si="58"/>
        <v>0</v>
      </c>
      <c r="K313" s="6"/>
      <c r="L313" s="3">
        <f t="shared" si="59"/>
        <v>0</v>
      </c>
      <c r="M313" s="3">
        <f t="shared" si="60"/>
        <v>0</v>
      </c>
      <c r="N313" s="3">
        <f t="shared" si="61"/>
        <v>0</v>
      </c>
      <c r="O313" s="3">
        <v>0</v>
      </c>
      <c r="P313" s="2" t="s">
        <v>7339</v>
      </c>
      <c r="Q313" s="2"/>
    </row>
    <row r="314" spans="1:17" x14ac:dyDescent="0.25">
      <c r="A314" s="2" t="s">
        <v>1272</v>
      </c>
      <c r="B314" s="3">
        <f>SUMIF(GSTR2A!E:E,'GSTR2A VS GLOBAL BOOKS'!A314,GSTR2A!O:O)</f>
        <v>182385</v>
      </c>
      <c r="C314" s="3">
        <f>SUMIF(GSTR2A!E:E,'GSTR2A VS GLOBAL BOOKS'!A314,GSTR2A!P:P)</f>
        <v>0</v>
      </c>
      <c r="D314" s="3">
        <f>SUMIF(GSTR2A!E:E,'GSTR2A VS GLOBAL BOOKS'!A314,GSTR2A!Q:Q)</f>
        <v>0</v>
      </c>
      <c r="E314" s="3">
        <f t="shared" si="57"/>
        <v>182385</v>
      </c>
      <c r="F314" s="6"/>
      <c r="G314" s="3">
        <f>SUMIF('GLOBAL BOOKS'!D:D,'GSTR2A VS GLOBAL BOOKS'!A314,'GLOBAL BOOKS'!O:O)</f>
        <v>182385</v>
      </c>
      <c r="H314" s="3">
        <f>SUMIF('GLOBAL BOOKS'!D:D,'GSTR2A VS GLOBAL BOOKS'!A314,'GLOBAL BOOKS'!M:M)</f>
        <v>0</v>
      </c>
      <c r="I314" s="3">
        <f>SUMIF('GLOBAL BOOKS'!D:D,'GSTR2A VS GLOBAL BOOKS'!A314,'GLOBAL BOOKS'!N:N)</f>
        <v>0</v>
      </c>
      <c r="J314" s="3">
        <f t="shared" si="58"/>
        <v>182385</v>
      </c>
      <c r="K314" s="6"/>
      <c r="L314" s="3">
        <f t="shared" si="59"/>
        <v>0</v>
      </c>
      <c r="M314" s="3">
        <f t="shared" si="60"/>
        <v>0</v>
      </c>
      <c r="N314" s="3">
        <f t="shared" si="61"/>
        <v>0</v>
      </c>
      <c r="O314" s="3">
        <f t="shared" si="62"/>
        <v>0</v>
      </c>
      <c r="P314" s="2" t="s">
        <v>7339</v>
      </c>
      <c r="Q314" s="2"/>
    </row>
    <row r="315" spans="1:17" x14ac:dyDescent="0.25">
      <c r="A315" s="2" t="s">
        <v>702</v>
      </c>
      <c r="B315" s="3">
        <f>SUMIF(GSTR2A!E:E,'GSTR2A VS GLOBAL BOOKS'!A315,GSTR2A!O:O)</f>
        <v>67070.16</v>
      </c>
      <c r="C315" s="3">
        <f>SUMIF(GSTR2A!E:E,'GSTR2A VS GLOBAL BOOKS'!A315,GSTR2A!P:P)</f>
        <v>0</v>
      </c>
      <c r="D315" s="3">
        <f>SUMIF(GSTR2A!E:E,'GSTR2A VS GLOBAL BOOKS'!A315,GSTR2A!Q:Q)</f>
        <v>0</v>
      </c>
      <c r="E315" s="3">
        <f t="shared" si="57"/>
        <v>67070.16</v>
      </c>
      <c r="F315" s="6"/>
      <c r="G315" s="3">
        <f>SUMIF('GLOBAL BOOKS'!D:D,'GSTR2A VS GLOBAL BOOKS'!A315,'GLOBAL BOOKS'!O:O)</f>
        <v>67070.16</v>
      </c>
      <c r="H315" s="3">
        <f>SUMIF('GLOBAL BOOKS'!D:D,'GSTR2A VS GLOBAL BOOKS'!A315,'GLOBAL BOOKS'!M:M)</f>
        <v>0</v>
      </c>
      <c r="I315" s="3">
        <f>SUMIF('GLOBAL BOOKS'!D:D,'GSTR2A VS GLOBAL BOOKS'!A315,'GLOBAL BOOKS'!N:N)</f>
        <v>0</v>
      </c>
      <c r="J315" s="3">
        <f t="shared" si="58"/>
        <v>67070.16</v>
      </c>
      <c r="K315" s="6"/>
      <c r="L315" s="3">
        <f t="shared" si="59"/>
        <v>0</v>
      </c>
      <c r="M315" s="3">
        <f t="shared" si="60"/>
        <v>0</v>
      </c>
      <c r="N315" s="3">
        <f t="shared" si="61"/>
        <v>0</v>
      </c>
      <c r="O315" s="3">
        <f t="shared" si="62"/>
        <v>0</v>
      </c>
      <c r="P315" s="2" t="s">
        <v>7339</v>
      </c>
      <c r="Q315" s="2"/>
    </row>
    <row r="316" spans="1:17" x14ac:dyDescent="0.25">
      <c r="A316" s="2" t="s">
        <v>2113</v>
      </c>
      <c r="B316" s="3">
        <f>SUMIF(GSTR2A!E:E,'GSTR2A VS GLOBAL BOOKS'!A316,GSTR2A!O:O)</f>
        <v>0</v>
      </c>
      <c r="C316" s="3">
        <f>SUMIF(GSTR2A!E:E,'GSTR2A VS GLOBAL BOOKS'!A316,GSTR2A!P:P)</f>
        <v>1479.69</v>
      </c>
      <c r="D316" s="3">
        <f>SUMIF(GSTR2A!E:E,'GSTR2A VS GLOBAL BOOKS'!A316,GSTR2A!Q:Q)</f>
        <v>1479.69</v>
      </c>
      <c r="E316" s="3">
        <f t="shared" si="57"/>
        <v>2959.38</v>
      </c>
      <c r="F316" s="6"/>
      <c r="G316" s="3">
        <f>SUMIF('GLOBAL BOOKS'!D:D,'GSTR2A VS GLOBAL BOOKS'!A316,'GLOBAL BOOKS'!O:O)</f>
        <v>0</v>
      </c>
      <c r="H316" s="3">
        <f>SUMIF('GLOBAL BOOKS'!D:D,'GSTR2A VS GLOBAL BOOKS'!A316,'GLOBAL BOOKS'!M:M)</f>
        <v>2722.8797999999997</v>
      </c>
      <c r="I316" s="3">
        <f>SUMIF('GLOBAL BOOKS'!D:D,'GSTR2A VS GLOBAL BOOKS'!A316,'GLOBAL BOOKS'!N:N)</f>
        <v>2722.8797999999997</v>
      </c>
      <c r="J316" s="3">
        <f t="shared" si="58"/>
        <v>5445.7595999999994</v>
      </c>
      <c r="K316" s="6"/>
      <c r="L316" s="3">
        <f t="shared" si="59"/>
        <v>0</v>
      </c>
      <c r="M316" s="3">
        <f t="shared" si="60"/>
        <v>-1243.1897999999997</v>
      </c>
      <c r="N316" s="3">
        <f t="shared" si="61"/>
        <v>-1243.1897999999997</v>
      </c>
      <c r="O316" s="3">
        <f t="shared" si="62"/>
        <v>-2486.3795999999993</v>
      </c>
      <c r="P316" s="2" t="str">
        <f t="shared" ref="P316:P322" si="70">IF(O316&gt;0,"EXCESS IN GSTR2A","SHORT IN GSTR2A")</f>
        <v>SHORT IN GSTR2A</v>
      </c>
      <c r="Q316" s="2"/>
    </row>
    <row r="317" spans="1:17" x14ac:dyDescent="0.25">
      <c r="A317" s="2" t="s">
        <v>2116</v>
      </c>
      <c r="B317" s="3">
        <f>SUMIF(GSTR2A!E:E,'GSTR2A VS GLOBAL BOOKS'!A317,GSTR2A!O:O)</f>
        <v>0</v>
      </c>
      <c r="C317" s="3">
        <f>SUMIF(GSTR2A!E:E,'GSTR2A VS GLOBAL BOOKS'!A317,GSTR2A!P:P)</f>
        <v>0</v>
      </c>
      <c r="D317" s="3">
        <f>SUMIF(GSTR2A!E:E,'GSTR2A VS GLOBAL BOOKS'!A317,GSTR2A!Q:Q)</f>
        <v>0</v>
      </c>
      <c r="E317" s="3">
        <f t="shared" si="57"/>
        <v>0</v>
      </c>
      <c r="F317" s="6"/>
      <c r="G317" s="3">
        <f>SUMIF('GLOBAL BOOKS'!D:D,'GSTR2A VS GLOBAL BOOKS'!A317,'GLOBAL BOOKS'!O:O)</f>
        <v>0</v>
      </c>
      <c r="H317" s="3">
        <f>SUMIF('GLOBAL BOOKS'!D:D,'GSTR2A VS GLOBAL BOOKS'!A317,'GLOBAL BOOKS'!M:M)</f>
        <v>0</v>
      </c>
      <c r="I317" s="3">
        <f>SUMIF('GLOBAL BOOKS'!D:D,'GSTR2A VS GLOBAL BOOKS'!A317,'GLOBAL BOOKS'!N:N)</f>
        <v>0</v>
      </c>
      <c r="J317" s="3">
        <f t="shared" si="58"/>
        <v>0</v>
      </c>
      <c r="K317" s="6"/>
      <c r="L317" s="3">
        <f t="shared" si="59"/>
        <v>0</v>
      </c>
      <c r="M317" s="3">
        <f t="shared" si="60"/>
        <v>0</v>
      </c>
      <c r="N317" s="3">
        <f t="shared" si="61"/>
        <v>0</v>
      </c>
      <c r="O317" s="3">
        <v>0</v>
      </c>
      <c r="P317" s="2" t="s">
        <v>7339</v>
      </c>
      <c r="Q317" s="2"/>
    </row>
    <row r="318" spans="1:17" x14ac:dyDescent="0.25">
      <c r="A318" s="2" t="s">
        <v>2130</v>
      </c>
      <c r="B318" s="3">
        <f>SUMIF(GSTR2A!E:E,'GSTR2A VS GLOBAL BOOKS'!A318,GSTR2A!O:O)</f>
        <v>0</v>
      </c>
      <c r="C318" s="3">
        <f>SUMIF(GSTR2A!E:E,'GSTR2A VS GLOBAL BOOKS'!A318,GSTR2A!P:P)</f>
        <v>1655.07</v>
      </c>
      <c r="D318" s="3">
        <f>SUMIF(GSTR2A!E:E,'GSTR2A VS GLOBAL BOOKS'!A318,GSTR2A!Q:Q)</f>
        <v>1655.07</v>
      </c>
      <c r="E318" s="3">
        <f t="shared" si="57"/>
        <v>3310.14</v>
      </c>
      <c r="F318" s="6"/>
      <c r="G318" s="3">
        <f>SUMIF('GLOBAL BOOKS'!D:D,'GSTR2A VS GLOBAL BOOKS'!A318,'GLOBAL BOOKS'!O:O)</f>
        <v>0</v>
      </c>
      <c r="H318" s="3">
        <f>SUMIF('GLOBAL BOOKS'!D:D,'GSTR2A VS GLOBAL BOOKS'!A318,'GLOBAL BOOKS'!M:M)</f>
        <v>2105.1</v>
      </c>
      <c r="I318" s="3">
        <f>SUMIF('GLOBAL BOOKS'!D:D,'GSTR2A VS GLOBAL BOOKS'!A318,'GLOBAL BOOKS'!N:N)</f>
        <v>2105.1</v>
      </c>
      <c r="J318" s="3">
        <f t="shared" si="58"/>
        <v>4210.2</v>
      </c>
      <c r="K318" s="6"/>
      <c r="L318" s="3">
        <f t="shared" si="59"/>
        <v>0</v>
      </c>
      <c r="M318" s="3">
        <f t="shared" si="60"/>
        <v>-450.03</v>
      </c>
      <c r="N318" s="3">
        <f t="shared" si="61"/>
        <v>-450.03</v>
      </c>
      <c r="O318" s="3">
        <f t="shared" si="62"/>
        <v>-900.06</v>
      </c>
      <c r="P318" s="2" t="str">
        <f t="shared" si="70"/>
        <v>SHORT IN GSTR2A</v>
      </c>
      <c r="Q318" s="2"/>
    </row>
    <row r="319" spans="1:17" x14ac:dyDescent="0.25">
      <c r="A319" s="2" t="s">
        <v>2132</v>
      </c>
      <c r="B319" s="3">
        <f>SUMIF(GSTR2A!E:E,'GSTR2A VS GLOBAL BOOKS'!A319,GSTR2A!O:O)</f>
        <v>0</v>
      </c>
      <c r="C319" s="3">
        <f>SUMIF(GSTR2A!E:E,'GSTR2A VS GLOBAL BOOKS'!A319,GSTR2A!P:P)</f>
        <v>360</v>
      </c>
      <c r="D319" s="3">
        <f>SUMIF(GSTR2A!E:E,'GSTR2A VS GLOBAL BOOKS'!A319,GSTR2A!Q:Q)</f>
        <v>360</v>
      </c>
      <c r="E319" s="3">
        <f t="shared" si="57"/>
        <v>720</v>
      </c>
      <c r="F319" s="6"/>
      <c r="G319" s="3">
        <f>SUMIF('GLOBAL BOOKS'!D:D,'GSTR2A VS GLOBAL BOOKS'!A319,'GLOBAL BOOKS'!O:O)</f>
        <v>0</v>
      </c>
      <c r="H319" s="3">
        <f>SUMIF('GLOBAL BOOKS'!D:D,'GSTR2A VS GLOBAL BOOKS'!A319,'GLOBAL BOOKS'!M:M)</f>
        <v>0</v>
      </c>
      <c r="I319" s="3">
        <f>SUMIF('GLOBAL BOOKS'!D:D,'GSTR2A VS GLOBAL BOOKS'!A319,'GLOBAL BOOKS'!N:N)</f>
        <v>0</v>
      </c>
      <c r="J319" s="3">
        <f t="shared" si="58"/>
        <v>0</v>
      </c>
      <c r="K319" s="6"/>
      <c r="L319" s="3">
        <f t="shared" si="59"/>
        <v>0</v>
      </c>
      <c r="M319" s="3">
        <f t="shared" si="60"/>
        <v>360</v>
      </c>
      <c r="N319" s="3">
        <f t="shared" si="61"/>
        <v>360</v>
      </c>
      <c r="O319" s="3">
        <f t="shared" si="62"/>
        <v>720</v>
      </c>
      <c r="P319" s="2" t="str">
        <f t="shared" si="70"/>
        <v>EXCESS IN GSTR2A</v>
      </c>
      <c r="Q319" s="2"/>
    </row>
    <row r="320" spans="1:17" x14ac:dyDescent="0.25">
      <c r="A320" s="2" t="s">
        <v>2136</v>
      </c>
      <c r="B320" s="3">
        <f>SUMIF(GSTR2A!E:E,'GSTR2A VS GLOBAL BOOKS'!A320,GSTR2A!O:O)</f>
        <v>0</v>
      </c>
      <c r="C320" s="3">
        <f>SUMIF(GSTR2A!E:E,'GSTR2A VS GLOBAL BOOKS'!A320,GSTR2A!P:P)</f>
        <v>13.5</v>
      </c>
      <c r="D320" s="3">
        <f>SUMIF(GSTR2A!E:E,'GSTR2A VS GLOBAL BOOKS'!A320,GSTR2A!Q:Q)</f>
        <v>13.5</v>
      </c>
      <c r="E320" s="3">
        <f t="shared" si="57"/>
        <v>27</v>
      </c>
      <c r="F320" s="6"/>
      <c r="G320" s="3">
        <f>SUMIF('GLOBAL BOOKS'!D:D,'GSTR2A VS GLOBAL BOOKS'!A320,'GLOBAL BOOKS'!O:O)</f>
        <v>0</v>
      </c>
      <c r="H320" s="3">
        <f>SUMIF('GLOBAL BOOKS'!D:D,'GSTR2A VS GLOBAL BOOKS'!A320,'GLOBAL BOOKS'!M:M)</f>
        <v>0</v>
      </c>
      <c r="I320" s="3">
        <f>SUMIF('GLOBAL BOOKS'!D:D,'GSTR2A VS GLOBAL BOOKS'!A320,'GLOBAL BOOKS'!N:N)</f>
        <v>0</v>
      </c>
      <c r="J320" s="3">
        <f t="shared" si="58"/>
        <v>0</v>
      </c>
      <c r="K320" s="6"/>
      <c r="L320" s="3">
        <f t="shared" si="59"/>
        <v>0</v>
      </c>
      <c r="M320" s="3">
        <f t="shared" si="60"/>
        <v>13.5</v>
      </c>
      <c r="N320" s="3">
        <f t="shared" si="61"/>
        <v>13.5</v>
      </c>
      <c r="O320" s="3">
        <f t="shared" si="62"/>
        <v>27</v>
      </c>
      <c r="P320" s="2" t="str">
        <f t="shared" si="70"/>
        <v>EXCESS IN GSTR2A</v>
      </c>
      <c r="Q320" s="2"/>
    </row>
    <row r="321" spans="1:17" x14ac:dyDescent="0.25">
      <c r="A321" s="2" t="s">
        <v>2143</v>
      </c>
      <c r="B321" s="3">
        <f>SUMIF(GSTR2A!E:E,'GSTR2A VS GLOBAL BOOKS'!A321,GSTR2A!O:O)</f>
        <v>0</v>
      </c>
      <c r="C321" s="3">
        <f>SUMIF(GSTR2A!E:E,'GSTR2A VS GLOBAL BOOKS'!A321,GSTR2A!P:P)</f>
        <v>172.5</v>
      </c>
      <c r="D321" s="3">
        <f>SUMIF(GSTR2A!E:E,'GSTR2A VS GLOBAL BOOKS'!A321,GSTR2A!Q:Q)</f>
        <v>172.5</v>
      </c>
      <c r="E321" s="3">
        <f t="shared" si="57"/>
        <v>345</v>
      </c>
      <c r="F321" s="6"/>
      <c r="G321" s="3">
        <f>SUMIF('GLOBAL BOOKS'!D:D,'GSTR2A VS GLOBAL BOOKS'!A321,'GLOBAL BOOKS'!O:O)</f>
        <v>0</v>
      </c>
      <c r="H321" s="3">
        <f>SUMIF('GLOBAL BOOKS'!D:D,'GSTR2A VS GLOBAL BOOKS'!A321,'GLOBAL BOOKS'!M:M)</f>
        <v>793.5</v>
      </c>
      <c r="I321" s="3">
        <f>SUMIF('GLOBAL BOOKS'!D:D,'GSTR2A VS GLOBAL BOOKS'!A321,'GLOBAL BOOKS'!N:N)</f>
        <v>793.5</v>
      </c>
      <c r="J321" s="3">
        <f t="shared" si="58"/>
        <v>1587</v>
      </c>
      <c r="K321" s="6"/>
      <c r="L321" s="3">
        <f t="shared" si="59"/>
        <v>0</v>
      </c>
      <c r="M321" s="3">
        <f t="shared" si="60"/>
        <v>-621</v>
      </c>
      <c r="N321" s="3">
        <f t="shared" si="61"/>
        <v>-621</v>
      </c>
      <c r="O321" s="3">
        <f t="shared" si="62"/>
        <v>-1242</v>
      </c>
      <c r="P321" s="2" t="str">
        <f t="shared" si="70"/>
        <v>SHORT IN GSTR2A</v>
      </c>
      <c r="Q321" s="2"/>
    </row>
    <row r="322" spans="1:17" x14ac:dyDescent="0.25">
      <c r="A322" s="2" t="s">
        <v>2148</v>
      </c>
      <c r="B322" s="3">
        <f>SUMIF(GSTR2A!E:E,'GSTR2A VS GLOBAL BOOKS'!A322,GSTR2A!O:O)</f>
        <v>0</v>
      </c>
      <c r="C322" s="3">
        <f>SUMIF(GSTR2A!E:E,'GSTR2A VS GLOBAL BOOKS'!A322,GSTR2A!P:P)</f>
        <v>121.5</v>
      </c>
      <c r="D322" s="3">
        <f>SUMIF(GSTR2A!E:E,'GSTR2A VS GLOBAL BOOKS'!A322,GSTR2A!Q:Q)</f>
        <v>121.5</v>
      </c>
      <c r="E322" s="3">
        <f t="shared" si="57"/>
        <v>243</v>
      </c>
      <c r="F322" s="6"/>
      <c r="G322" s="3">
        <f>SUMIF('GLOBAL BOOKS'!D:D,'GSTR2A VS GLOBAL BOOKS'!A322,'GLOBAL BOOKS'!O:O)</f>
        <v>0</v>
      </c>
      <c r="H322" s="3">
        <f>SUMIF('GLOBAL BOOKS'!D:D,'GSTR2A VS GLOBAL BOOKS'!A322,'GLOBAL BOOKS'!M:M)</f>
        <v>0</v>
      </c>
      <c r="I322" s="3">
        <f>SUMIF('GLOBAL BOOKS'!D:D,'GSTR2A VS GLOBAL BOOKS'!A322,'GLOBAL BOOKS'!N:N)</f>
        <v>0</v>
      </c>
      <c r="J322" s="3">
        <f t="shared" si="58"/>
        <v>0</v>
      </c>
      <c r="K322" s="6"/>
      <c r="L322" s="3">
        <f t="shared" si="59"/>
        <v>0</v>
      </c>
      <c r="M322" s="3">
        <f t="shared" si="60"/>
        <v>121.5</v>
      </c>
      <c r="N322" s="3">
        <f t="shared" si="61"/>
        <v>121.5</v>
      </c>
      <c r="O322" s="3">
        <f t="shared" si="62"/>
        <v>243</v>
      </c>
      <c r="P322" s="2" t="str">
        <f t="shared" si="70"/>
        <v>EXCESS IN GSTR2A</v>
      </c>
      <c r="Q322" s="2"/>
    </row>
    <row r="323" spans="1:17" x14ac:dyDescent="0.25">
      <c r="A323" s="2" t="s">
        <v>2158</v>
      </c>
      <c r="B323" s="3">
        <f>SUMIF(GSTR2A!E:E,'GSTR2A VS GLOBAL BOOKS'!A323,GSTR2A!O:O)</f>
        <v>15427.180000000006</v>
      </c>
      <c r="C323" s="3">
        <f>SUMIF(GSTR2A!E:E,'GSTR2A VS GLOBAL BOOKS'!A323,GSTR2A!P:P)</f>
        <v>0</v>
      </c>
      <c r="D323" s="3">
        <f>SUMIF(GSTR2A!E:E,'GSTR2A VS GLOBAL BOOKS'!A323,GSTR2A!Q:Q)</f>
        <v>0</v>
      </c>
      <c r="E323" s="3">
        <f t="shared" si="57"/>
        <v>15427.180000000006</v>
      </c>
      <c r="F323" s="6"/>
      <c r="G323" s="3">
        <f>SUMIF('GLOBAL BOOKS'!D:D,'GSTR2A VS GLOBAL BOOKS'!A323,'GLOBAL BOOKS'!O:O)</f>
        <v>0</v>
      </c>
      <c r="H323" s="3">
        <f>SUMIF('GLOBAL BOOKS'!D:D,'GSTR2A VS GLOBAL BOOKS'!A323,'GLOBAL BOOKS'!M:M)</f>
        <v>0</v>
      </c>
      <c r="I323" s="3">
        <f>SUMIF('GLOBAL BOOKS'!D:D,'GSTR2A VS GLOBAL BOOKS'!A323,'GLOBAL BOOKS'!N:N)</f>
        <v>0</v>
      </c>
      <c r="J323" s="3">
        <f t="shared" si="58"/>
        <v>0</v>
      </c>
      <c r="K323" s="6"/>
      <c r="L323" s="3">
        <f t="shared" si="59"/>
        <v>15427.180000000006</v>
      </c>
      <c r="M323" s="3">
        <f t="shared" si="60"/>
        <v>0</v>
      </c>
      <c r="N323" s="3">
        <f t="shared" si="61"/>
        <v>0</v>
      </c>
      <c r="O323" s="3">
        <f t="shared" si="62"/>
        <v>15427.180000000006</v>
      </c>
      <c r="P323" s="2" t="s">
        <v>5815</v>
      </c>
      <c r="Q323" s="2" t="s">
        <v>6245</v>
      </c>
    </row>
    <row r="324" spans="1:17" x14ac:dyDescent="0.25">
      <c r="A324" s="2" t="s">
        <v>2163</v>
      </c>
      <c r="B324" s="3">
        <f>SUMIF(GSTR2A!E:E,'GSTR2A VS GLOBAL BOOKS'!A324,GSTR2A!O:O)</f>
        <v>0</v>
      </c>
      <c r="C324" s="3">
        <f>SUMIF(GSTR2A!E:E,'GSTR2A VS GLOBAL BOOKS'!A324,GSTR2A!P:P)</f>
        <v>1530</v>
      </c>
      <c r="D324" s="3">
        <f>SUMIF(GSTR2A!E:E,'GSTR2A VS GLOBAL BOOKS'!A324,GSTR2A!Q:Q)</f>
        <v>1530</v>
      </c>
      <c r="E324" s="3">
        <f t="shared" ref="E324:E387" si="71">B324+C324+D324</f>
        <v>3060</v>
      </c>
      <c r="F324" s="6"/>
      <c r="G324" s="3">
        <f>SUMIF('GLOBAL BOOKS'!D:D,'GSTR2A VS GLOBAL BOOKS'!A324,'GLOBAL BOOKS'!O:O)</f>
        <v>0</v>
      </c>
      <c r="H324" s="3">
        <f>SUMIF('GLOBAL BOOKS'!D:D,'GSTR2A VS GLOBAL BOOKS'!A324,'GLOBAL BOOKS'!M:M)</f>
        <v>0</v>
      </c>
      <c r="I324" s="3">
        <f>SUMIF('GLOBAL BOOKS'!D:D,'GSTR2A VS GLOBAL BOOKS'!A324,'GLOBAL BOOKS'!N:N)</f>
        <v>0</v>
      </c>
      <c r="J324" s="3">
        <f t="shared" ref="J324:J387" si="72">SUM(G324:I324)</f>
        <v>0</v>
      </c>
      <c r="K324" s="6"/>
      <c r="L324" s="3">
        <f t="shared" ref="L324:L387" si="73">B324-G324</f>
        <v>0</v>
      </c>
      <c r="M324" s="3">
        <f t="shared" ref="M324:M387" si="74">C324-H324</f>
        <v>1530</v>
      </c>
      <c r="N324" s="3">
        <f t="shared" ref="N324:N387" si="75">D324-I324</f>
        <v>1530</v>
      </c>
      <c r="O324" s="3">
        <v>0</v>
      </c>
      <c r="P324" s="2" t="s">
        <v>5815</v>
      </c>
      <c r="Q324" s="2" t="s">
        <v>6245</v>
      </c>
    </row>
    <row r="325" spans="1:17" x14ac:dyDescent="0.25">
      <c r="A325" s="2" t="s">
        <v>2202</v>
      </c>
      <c r="B325" s="3">
        <f>SUMIF(GSTR2A!E:E,'GSTR2A VS GLOBAL BOOKS'!A325,GSTR2A!O:O)</f>
        <v>5670</v>
      </c>
      <c r="C325" s="3">
        <f>SUMIF(GSTR2A!E:E,'GSTR2A VS GLOBAL BOOKS'!A325,GSTR2A!P:P)</f>
        <v>0</v>
      </c>
      <c r="D325" s="3">
        <f>SUMIF(GSTR2A!E:E,'GSTR2A VS GLOBAL BOOKS'!A325,GSTR2A!Q:Q)</f>
        <v>0</v>
      </c>
      <c r="E325" s="3">
        <f t="shared" si="71"/>
        <v>5670</v>
      </c>
      <c r="F325" s="6"/>
      <c r="G325" s="3">
        <f>SUMIF('GLOBAL BOOKS'!D:D,'GSTR2A VS GLOBAL BOOKS'!A325,'GLOBAL BOOKS'!O:O)</f>
        <v>5670</v>
      </c>
      <c r="H325" s="3">
        <f>SUMIF('GLOBAL BOOKS'!D:D,'GSTR2A VS GLOBAL BOOKS'!A325,'GLOBAL BOOKS'!M:M)</f>
        <v>0</v>
      </c>
      <c r="I325" s="3">
        <f>SUMIF('GLOBAL BOOKS'!D:D,'GSTR2A VS GLOBAL BOOKS'!A325,'GLOBAL BOOKS'!N:N)</f>
        <v>0</v>
      </c>
      <c r="J325" s="3">
        <f t="shared" si="72"/>
        <v>5670</v>
      </c>
      <c r="K325" s="6"/>
      <c r="L325" s="3">
        <f t="shared" si="73"/>
        <v>0</v>
      </c>
      <c r="M325" s="3">
        <f t="shared" si="74"/>
        <v>0</v>
      </c>
      <c r="N325" s="3">
        <f t="shared" si="75"/>
        <v>0</v>
      </c>
      <c r="O325" s="3">
        <v>0</v>
      </c>
      <c r="P325" s="2" t="s">
        <v>7339</v>
      </c>
      <c r="Q325" s="2"/>
    </row>
    <row r="326" spans="1:17" x14ac:dyDescent="0.25">
      <c r="A326" s="2" t="s">
        <v>2206</v>
      </c>
      <c r="B326" s="3">
        <f>SUMIF(GSTR2A!E:E,'GSTR2A VS GLOBAL BOOKS'!A326,GSTR2A!O:O)</f>
        <v>20736</v>
      </c>
      <c r="C326" s="3">
        <f>SUMIF(GSTR2A!E:E,'GSTR2A VS GLOBAL BOOKS'!A326,GSTR2A!P:P)</f>
        <v>0</v>
      </c>
      <c r="D326" s="3">
        <f>SUMIF(GSTR2A!E:E,'GSTR2A VS GLOBAL BOOKS'!A326,GSTR2A!Q:Q)</f>
        <v>0</v>
      </c>
      <c r="E326" s="3">
        <f t="shared" si="71"/>
        <v>20736</v>
      </c>
      <c r="F326" s="6"/>
      <c r="G326" s="3">
        <f>SUMIF('GLOBAL BOOKS'!D:D,'GSTR2A VS GLOBAL BOOKS'!A326,'GLOBAL BOOKS'!O:O)</f>
        <v>20736</v>
      </c>
      <c r="H326" s="3">
        <f>SUMIF('GLOBAL BOOKS'!D:D,'GSTR2A VS GLOBAL BOOKS'!A326,'GLOBAL BOOKS'!M:M)</f>
        <v>0</v>
      </c>
      <c r="I326" s="3">
        <f>SUMIF('GLOBAL BOOKS'!D:D,'GSTR2A VS GLOBAL BOOKS'!A326,'GLOBAL BOOKS'!N:N)</f>
        <v>0</v>
      </c>
      <c r="J326" s="3">
        <f t="shared" si="72"/>
        <v>20736</v>
      </c>
      <c r="K326" s="6"/>
      <c r="L326" s="3">
        <f t="shared" si="73"/>
        <v>0</v>
      </c>
      <c r="M326" s="3">
        <f t="shared" si="74"/>
        <v>0</v>
      </c>
      <c r="N326" s="3">
        <f t="shared" si="75"/>
        <v>0</v>
      </c>
      <c r="O326" s="3">
        <f t="shared" ref="O326:O386" si="76">E326-J326</f>
        <v>0</v>
      </c>
      <c r="P326" s="2" t="s">
        <v>7339</v>
      </c>
      <c r="Q326" s="2"/>
    </row>
    <row r="327" spans="1:17" x14ac:dyDescent="0.25">
      <c r="A327" s="2" t="s">
        <v>2209</v>
      </c>
      <c r="B327" s="3">
        <f>SUMIF(GSTR2A!E:E,'GSTR2A VS GLOBAL BOOKS'!A327,GSTR2A!O:O)</f>
        <v>0</v>
      </c>
      <c r="C327" s="3">
        <f>SUMIF(GSTR2A!E:E,'GSTR2A VS GLOBAL BOOKS'!A327,GSTR2A!P:P)</f>
        <v>2592.4899999999998</v>
      </c>
      <c r="D327" s="3">
        <f>SUMIF(GSTR2A!E:E,'GSTR2A VS GLOBAL BOOKS'!A327,GSTR2A!Q:Q)</f>
        <v>2592.4899999999998</v>
      </c>
      <c r="E327" s="3">
        <f t="shared" si="71"/>
        <v>5184.9799999999996</v>
      </c>
      <c r="F327" s="6"/>
      <c r="G327" s="3">
        <f>SUMIF('GLOBAL BOOKS'!D:D,'GSTR2A VS GLOBAL BOOKS'!A327,'GLOBAL BOOKS'!O:O)</f>
        <v>0</v>
      </c>
      <c r="H327" s="3">
        <f>SUMIF('GLOBAL BOOKS'!D:D,'GSTR2A VS GLOBAL BOOKS'!A327,'GLOBAL BOOKS'!M:M)</f>
        <v>0</v>
      </c>
      <c r="I327" s="3">
        <f>SUMIF('GLOBAL BOOKS'!D:D,'GSTR2A VS GLOBAL BOOKS'!A327,'GLOBAL BOOKS'!N:N)</f>
        <v>0</v>
      </c>
      <c r="J327" s="3">
        <f t="shared" si="72"/>
        <v>0</v>
      </c>
      <c r="K327" s="6"/>
      <c r="L327" s="3">
        <f t="shared" si="73"/>
        <v>0</v>
      </c>
      <c r="M327" s="3">
        <f t="shared" si="74"/>
        <v>2592.4899999999998</v>
      </c>
      <c r="N327" s="3">
        <f t="shared" si="75"/>
        <v>2592.4899999999998</v>
      </c>
      <c r="O327" s="3">
        <f t="shared" si="76"/>
        <v>5184.9799999999996</v>
      </c>
      <c r="P327" s="2" t="str">
        <f t="shared" ref="P327:P328" si="77">IF(O327&gt;0,"EXCESS IN GSTR2A","SHORT IN GSTR2A")</f>
        <v>EXCESS IN GSTR2A</v>
      </c>
      <c r="Q327" s="2"/>
    </row>
    <row r="328" spans="1:17" x14ac:dyDescent="0.25">
      <c r="A328" s="2" t="s">
        <v>2217</v>
      </c>
      <c r="B328" s="3">
        <f>SUMIF(GSTR2A!E:E,'GSTR2A VS GLOBAL BOOKS'!A328,GSTR2A!O:O)</f>
        <v>80461.8</v>
      </c>
      <c r="C328" s="3">
        <f>SUMIF(GSTR2A!E:E,'GSTR2A VS GLOBAL BOOKS'!A328,GSTR2A!P:P)</f>
        <v>0</v>
      </c>
      <c r="D328" s="3">
        <f>SUMIF(GSTR2A!E:E,'GSTR2A VS GLOBAL BOOKS'!A328,GSTR2A!Q:Q)</f>
        <v>0</v>
      </c>
      <c r="E328" s="3">
        <f t="shared" si="71"/>
        <v>80461.8</v>
      </c>
      <c r="F328" s="6"/>
      <c r="G328" s="3">
        <f>SUMIF('GLOBAL BOOKS'!D:D,'GSTR2A VS GLOBAL BOOKS'!A328,'GLOBAL BOOKS'!O:O)</f>
        <v>62605.8</v>
      </c>
      <c r="H328" s="3">
        <f>SUMIF('GLOBAL BOOKS'!D:D,'GSTR2A VS GLOBAL BOOKS'!A328,'GLOBAL BOOKS'!M:M)</f>
        <v>0</v>
      </c>
      <c r="I328" s="3">
        <f>SUMIF('GLOBAL BOOKS'!D:D,'GSTR2A VS GLOBAL BOOKS'!A328,'GLOBAL BOOKS'!N:N)</f>
        <v>0</v>
      </c>
      <c r="J328" s="3">
        <f t="shared" si="72"/>
        <v>62605.8</v>
      </c>
      <c r="K328" s="6"/>
      <c r="L328" s="3">
        <f t="shared" si="73"/>
        <v>17856</v>
      </c>
      <c r="M328" s="3">
        <f t="shared" si="74"/>
        <v>0</v>
      </c>
      <c r="N328" s="3">
        <f t="shared" si="75"/>
        <v>0</v>
      </c>
      <c r="O328" s="3">
        <f t="shared" si="76"/>
        <v>17856</v>
      </c>
      <c r="P328" s="2" t="str">
        <f t="shared" si="77"/>
        <v>EXCESS IN GSTR2A</v>
      </c>
      <c r="Q328" s="2"/>
    </row>
    <row r="329" spans="1:17" x14ac:dyDescent="0.25">
      <c r="A329" s="2" t="s">
        <v>2219</v>
      </c>
      <c r="B329" s="3">
        <f>SUMIF(GSTR2A!E:E,'GSTR2A VS GLOBAL BOOKS'!A329,GSTR2A!O:O)</f>
        <v>0</v>
      </c>
      <c r="C329" s="3">
        <f>SUMIF(GSTR2A!E:E,'GSTR2A VS GLOBAL BOOKS'!A329,GSTR2A!P:P)</f>
        <v>1312.83</v>
      </c>
      <c r="D329" s="3">
        <f>SUMIF(GSTR2A!E:E,'GSTR2A VS GLOBAL BOOKS'!A329,GSTR2A!Q:Q)</f>
        <v>1312.83</v>
      </c>
      <c r="E329" s="3">
        <f t="shared" si="71"/>
        <v>2625.66</v>
      </c>
      <c r="F329" s="6"/>
      <c r="G329" s="3">
        <f>SUMIF('GLOBAL BOOKS'!D:D,'GSTR2A VS GLOBAL BOOKS'!A329,'GLOBAL BOOKS'!O:O)</f>
        <v>0</v>
      </c>
      <c r="H329" s="3">
        <f>SUMIF('GLOBAL BOOKS'!D:D,'GSTR2A VS GLOBAL BOOKS'!A329,'GLOBAL BOOKS'!M:M)</f>
        <v>1312.9505999999999</v>
      </c>
      <c r="I329" s="3">
        <f>SUMIF('GLOBAL BOOKS'!D:D,'GSTR2A VS GLOBAL BOOKS'!A329,'GLOBAL BOOKS'!N:N)</f>
        <v>1312.9505999999999</v>
      </c>
      <c r="J329" s="3">
        <f t="shared" si="72"/>
        <v>2625.9011999999998</v>
      </c>
      <c r="K329" s="6"/>
      <c r="L329" s="3">
        <f t="shared" si="73"/>
        <v>0</v>
      </c>
      <c r="M329" s="3">
        <f t="shared" si="74"/>
        <v>-0.12059999999996762</v>
      </c>
      <c r="N329" s="3">
        <f t="shared" si="75"/>
        <v>-0.12059999999996762</v>
      </c>
      <c r="O329" s="3">
        <v>0</v>
      </c>
      <c r="P329" s="2" t="s">
        <v>7339</v>
      </c>
      <c r="Q329" s="2"/>
    </row>
    <row r="330" spans="1:17" x14ac:dyDescent="0.25">
      <c r="A330" s="2" t="s">
        <v>649</v>
      </c>
      <c r="B330" s="3">
        <f>SUMIF(GSTR2A!E:E,'GSTR2A VS GLOBAL BOOKS'!A330,GSTR2A!O:O)</f>
        <v>0</v>
      </c>
      <c r="C330" s="3">
        <f>SUMIF(GSTR2A!E:E,'GSTR2A VS GLOBAL BOOKS'!A330,GSTR2A!P:P)</f>
        <v>0</v>
      </c>
      <c r="D330" s="3">
        <f>SUMIF(GSTR2A!E:E,'GSTR2A VS GLOBAL BOOKS'!A330,GSTR2A!Q:Q)</f>
        <v>0</v>
      </c>
      <c r="E330" s="3">
        <f t="shared" si="71"/>
        <v>0</v>
      </c>
      <c r="F330" s="6"/>
      <c r="G330" s="3">
        <f>SUMIF('GLOBAL BOOKS'!D:D,'GSTR2A VS GLOBAL BOOKS'!A330,'GLOBAL BOOKS'!O:O)</f>
        <v>0</v>
      </c>
      <c r="H330" s="3">
        <f>SUMIF('GLOBAL BOOKS'!D:D,'GSTR2A VS GLOBAL BOOKS'!A330,'GLOBAL BOOKS'!M:M)</f>
        <v>0</v>
      </c>
      <c r="I330" s="3">
        <f>SUMIF('GLOBAL BOOKS'!D:D,'GSTR2A VS GLOBAL BOOKS'!A330,'GLOBAL BOOKS'!N:N)</f>
        <v>0</v>
      </c>
      <c r="J330" s="3">
        <f t="shared" si="72"/>
        <v>0</v>
      </c>
      <c r="K330" s="6"/>
      <c r="L330" s="3">
        <f t="shared" si="73"/>
        <v>0</v>
      </c>
      <c r="M330" s="3">
        <f t="shared" si="74"/>
        <v>0</v>
      </c>
      <c r="N330" s="3">
        <f t="shared" si="75"/>
        <v>0</v>
      </c>
      <c r="O330" s="3">
        <v>0</v>
      </c>
      <c r="P330" s="2" t="s">
        <v>7339</v>
      </c>
      <c r="Q330" s="2"/>
    </row>
    <row r="331" spans="1:17" x14ac:dyDescent="0.25">
      <c r="A331" s="2" t="s">
        <v>2225</v>
      </c>
      <c r="B331" s="3">
        <f>SUMIF(GSTR2A!E:E,'GSTR2A VS GLOBAL BOOKS'!A331,GSTR2A!O:O)</f>
        <v>0</v>
      </c>
      <c r="C331" s="3">
        <f>SUMIF(GSTR2A!E:E,'GSTR2A VS GLOBAL BOOKS'!A331,GSTR2A!P:P)</f>
        <v>11880</v>
      </c>
      <c r="D331" s="3">
        <f>SUMIF(GSTR2A!E:E,'GSTR2A VS GLOBAL BOOKS'!A331,GSTR2A!Q:Q)</f>
        <v>11880</v>
      </c>
      <c r="E331" s="3">
        <f t="shared" si="71"/>
        <v>23760</v>
      </c>
      <c r="F331" s="6"/>
      <c r="G331" s="3">
        <f>SUMIF('GLOBAL BOOKS'!D:D,'GSTR2A VS GLOBAL BOOKS'!A331,'GLOBAL BOOKS'!O:O)</f>
        <v>0</v>
      </c>
      <c r="H331" s="3">
        <f>SUMIF('GLOBAL BOOKS'!D:D,'GSTR2A VS GLOBAL BOOKS'!A331,'GLOBAL BOOKS'!M:M)</f>
        <v>0</v>
      </c>
      <c r="I331" s="3">
        <f>SUMIF('GLOBAL BOOKS'!D:D,'GSTR2A VS GLOBAL BOOKS'!A331,'GLOBAL BOOKS'!N:N)</f>
        <v>0</v>
      </c>
      <c r="J331" s="3">
        <f t="shared" si="72"/>
        <v>0</v>
      </c>
      <c r="K331" s="6"/>
      <c r="L331" s="3">
        <f t="shared" si="73"/>
        <v>0</v>
      </c>
      <c r="M331" s="3">
        <f t="shared" si="74"/>
        <v>11880</v>
      </c>
      <c r="N331" s="3">
        <f t="shared" si="75"/>
        <v>11880</v>
      </c>
      <c r="O331" s="3">
        <v>0</v>
      </c>
      <c r="P331" s="2" t="s">
        <v>5815</v>
      </c>
      <c r="Q331" s="2" t="s">
        <v>6245</v>
      </c>
    </row>
    <row r="332" spans="1:17" x14ac:dyDescent="0.25">
      <c r="A332" s="2" t="s">
        <v>2235</v>
      </c>
      <c r="B332" s="3">
        <f>SUMIF(GSTR2A!E:E,'GSTR2A VS GLOBAL BOOKS'!A332,GSTR2A!O:O)</f>
        <v>89626.41</v>
      </c>
      <c r="C332" s="3">
        <f>SUMIF(GSTR2A!E:E,'GSTR2A VS GLOBAL BOOKS'!A332,GSTR2A!P:P)</f>
        <v>0</v>
      </c>
      <c r="D332" s="3">
        <f>SUMIF(GSTR2A!E:E,'GSTR2A VS GLOBAL BOOKS'!A332,GSTR2A!Q:Q)</f>
        <v>0</v>
      </c>
      <c r="E332" s="3">
        <f t="shared" si="71"/>
        <v>89626.41</v>
      </c>
      <c r="F332" s="6"/>
      <c r="G332" s="3">
        <f>SUMIF('GLOBAL BOOKS'!D:D,'GSTR2A VS GLOBAL BOOKS'!A332,'GLOBAL BOOKS'!O:O)</f>
        <v>89626.4136</v>
      </c>
      <c r="H332" s="3">
        <f>SUMIF('GLOBAL BOOKS'!D:D,'GSTR2A VS GLOBAL BOOKS'!A332,'GLOBAL BOOKS'!M:M)</f>
        <v>0</v>
      </c>
      <c r="I332" s="3">
        <f>SUMIF('GLOBAL BOOKS'!D:D,'GSTR2A VS GLOBAL BOOKS'!A332,'GLOBAL BOOKS'!N:N)</f>
        <v>0</v>
      </c>
      <c r="J332" s="3">
        <f t="shared" si="72"/>
        <v>89626.4136</v>
      </c>
      <c r="K332" s="6"/>
      <c r="L332" s="3">
        <f t="shared" si="73"/>
        <v>-3.599999996367842E-3</v>
      </c>
      <c r="M332" s="3">
        <f t="shared" si="74"/>
        <v>0</v>
      </c>
      <c r="N332" s="3">
        <f t="shared" si="75"/>
        <v>0</v>
      </c>
      <c r="O332" s="3">
        <f t="shared" si="76"/>
        <v>-3.599999996367842E-3</v>
      </c>
      <c r="P332" s="2" t="s">
        <v>7339</v>
      </c>
      <c r="Q332" s="2"/>
    </row>
    <row r="333" spans="1:17" x14ac:dyDescent="0.25">
      <c r="A333" s="2" t="s">
        <v>2339</v>
      </c>
      <c r="B333" s="3">
        <f>SUMIF(GSTR2A!E:E,'GSTR2A VS GLOBAL BOOKS'!A333,GSTR2A!O:O)</f>
        <v>0</v>
      </c>
      <c r="C333" s="3">
        <f>SUMIF(GSTR2A!E:E,'GSTR2A VS GLOBAL BOOKS'!A333,GSTR2A!P:P)</f>
        <v>791.19</v>
      </c>
      <c r="D333" s="3">
        <f>SUMIF(GSTR2A!E:E,'GSTR2A VS GLOBAL BOOKS'!A333,GSTR2A!Q:Q)</f>
        <v>791.19</v>
      </c>
      <c r="E333" s="3">
        <f t="shared" si="71"/>
        <v>1582.38</v>
      </c>
      <c r="F333" s="6"/>
      <c r="G333" s="3">
        <f>SUMIF('GLOBAL BOOKS'!D:D,'GSTR2A VS GLOBAL BOOKS'!A333,'GLOBAL BOOKS'!O:O)</f>
        <v>0</v>
      </c>
      <c r="H333" s="3">
        <f>SUMIF('GLOBAL BOOKS'!D:D,'GSTR2A VS GLOBAL BOOKS'!A333,'GLOBAL BOOKS'!M:M)</f>
        <v>791.19</v>
      </c>
      <c r="I333" s="3">
        <f>SUMIF('GLOBAL BOOKS'!D:D,'GSTR2A VS GLOBAL BOOKS'!A333,'GLOBAL BOOKS'!N:N)</f>
        <v>791.19</v>
      </c>
      <c r="J333" s="3">
        <f t="shared" si="72"/>
        <v>1582.38</v>
      </c>
      <c r="K333" s="6"/>
      <c r="L333" s="3">
        <f t="shared" si="73"/>
        <v>0</v>
      </c>
      <c r="M333" s="3">
        <f t="shared" si="74"/>
        <v>0</v>
      </c>
      <c r="N333" s="3">
        <f t="shared" si="75"/>
        <v>0</v>
      </c>
      <c r="O333" s="3">
        <v>0</v>
      </c>
      <c r="P333" s="2" t="s">
        <v>7339</v>
      </c>
      <c r="Q333" s="2"/>
    </row>
    <row r="334" spans="1:17" x14ac:dyDescent="0.25">
      <c r="A334" s="2" t="s">
        <v>2343</v>
      </c>
      <c r="B334" s="3">
        <f>SUMIF(GSTR2A!E:E,'GSTR2A VS GLOBAL BOOKS'!A334,GSTR2A!O:O)</f>
        <v>0</v>
      </c>
      <c r="C334" s="3">
        <f>SUMIF(GSTR2A!E:E,'GSTR2A VS GLOBAL BOOKS'!A334,GSTR2A!P:P)</f>
        <v>76050</v>
      </c>
      <c r="D334" s="3">
        <f>SUMIF(GSTR2A!E:E,'GSTR2A VS GLOBAL BOOKS'!A334,GSTR2A!Q:Q)</f>
        <v>76050</v>
      </c>
      <c r="E334" s="3">
        <f t="shared" si="71"/>
        <v>152100</v>
      </c>
      <c r="F334" s="6"/>
      <c r="G334" s="3">
        <f>SUMIF('GLOBAL BOOKS'!D:D,'GSTR2A VS GLOBAL BOOKS'!A334,'GLOBAL BOOKS'!O:O)</f>
        <v>0</v>
      </c>
      <c r="H334" s="3">
        <f>SUMIF('GLOBAL BOOKS'!D:D,'GSTR2A VS GLOBAL BOOKS'!A334,'GLOBAL BOOKS'!M:M)</f>
        <v>76050</v>
      </c>
      <c r="I334" s="3">
        <f>SUMIF('GLOBAL BOOKS'!D:D,'GSTR2A VS GLOBAL BOOKS'!A334,'GLOBAL BOOKS'!N:N)</f>
        <v>76050</v>
      </c>
      <c r="J334" s="3">
        <f t="shared" si="72"/>
        <v>152100</v>
      </c>
      <c r="K334" s="6"/>
      <c r="L334" s="3">
        <f t="shared" si="73"/>
        <v>0</v>
      </c>
      <c r="M334" s="3">
        <f t="shared" si="74"/>
        <v>0</v>
      </c>
      <c r="N334" s="3">
        <f t="shared" si="75"/>
        <v>0</v>
      </c>
      <c r="O334" s="3">
        <v>0</v>
      </c>
      <c r="P334" s="2" t="s">
        <v>7339</v>
      </c>
      <c r="Q334" s="2"/>
    </row>
    <row r="335" spans="1:17" x14ac:dyDescent="0.25">
      <c r="A335" s="2" t="s">
        <v>2346</v>
      </c>
      <c r="B335" s="3">
        <f>SUMIF(GSTR2A!E:E,'GSTR2A VS GLOBAL BOOKS'!A335,GSTR2A!O:O)</f>
        <v>2475</v>
      </c>
      <c r="C335" s="3">
        <f>SUMIF(GSTR2A!E:E,'GSTR2A VS GLOBAL BOOKS'!A335,GSTR2A!P:P)</f>
        <v>0</v>
      </c>
      <c r="D335" s="3">
        <f>SUMIF(GSTR2A!E:E,'GSTR2A VS GLOBAL BOOKS'!A335,GSTR2A!Q:Q)</f>
        <v>0</v>
      </c>
      <c r="E335" s="3">
        <f t="shared" si="71"/>
        <v>2475</v>
      </c>
      <c r="F335" s="6"/>
      <c r="G335" s="3">
        <f>SUMIF('GLOBAL BOOKS'!D:D,'GSTR2A VS GLOBAL BOOKS'!A335,'GLOBAL BOOKS'!O:O)</f>
        <v>0</v>
      </c>
      <c r="H335" s="3">
        <f>SUMIF('GLOBAL BOOKS'!D:D,'GSTR2A VS GLOBAL BOOKS'!A335,'GLOBAL BOOKS'!M:M)</f>
        <v>0</v>
      </c>
      <c r="I335" s="3">
        <f>SUMIF('GLOBAL BOOKS'!D:D,'GSTR2A VS GLOBAL BOOKS'!A335,'GLOBAL BOOKS'!N:N)</f>
        <v>0</v>
      </c>
      <c r="J335" s="3">
        <f t="shared" si="72"/>
        <v>0</v>
      </c>
      <c r="K335" s="6"/>
      <c r="L335" s="3">
        <f t="shared" si="73"/>
        <v>2475</v>
      </c>
      <c r="M335" s="3">
        <f t="shared" si="74"/>
        <v>0</v>
      </c>
      <c r="N335" s="3">
        <f t="shared" si="75"/>
        <v>0</v>
      </c>
      <c r="O335" s="3">
        <f t="shared" si="76"/>
        <v>2475</v>
      </c>
      <c r="P335" s="2" t="str">
        <f t="shared" ref="P335:P336" si="78">IF(O335&gt;0,"EXCESS IN GSTR2A","SHORT IN GSTR2A")</f>
        <v>EXCESS IN GSTR2A</v>
      </c>
      <c r="Q335" s="2"/>
    </row>
    <row r="336" spans="1:17" x14ac:dyDescent="0.25">
      <c r="A336" s="2" t="s">
        <v>2349</v>
      </c>
      <c r="B336" s="3">
        <f>SUMIF(GSTR2A!E:E,'GSTR2A VS GLOBAL BOOKS'!A336,GSTR2A!O:O)</f>
        <v>38.340000000000003</v>
      </c>
      <c r="C336" s="3">
        <f>SUMIF(GSTR2A!E:E,'GSTR2A VS GLOBAL BOOKS'!A336,GSTR2A!P:P)</f>
        <v>0</v>
      </c>
      <c r="D336" s="3">
        <f>SUMIF(GSTR2A!E:E,'GSTR2A VS GLOBAL BOOKS'!A336,GSTR2A!Q:Q)</f>
        <v>0</v>
      </c>
      <c r="E336" s="3">
        <f t="shared" si="71"/>
        <v>38.340000000000003</v>
      </c>
      <c r="F336" s="6"/>
      <c r="G336" s="3">
        <f>SUMIF('GLOBAL BOOKS'!D:D,'GSTR2A VS GLOBAL BOOKS'!A336,'GLOBAL BOOKS'!O:O)</f>
        <v>0</v>
      </c>
      <c r="H336" s="3">
        <f>SUMIF('GLOBAL BOOKS'!D:D,'GSTR2A VS GLOBAL BOOKS'!A336,'GLOBAL BOOKS'!M:M)</f>
        <v>0</v>
      </c>
      <c r="I336" s="3">
        <f>SUMIF('GLOBAL BOOKS'!D:D,'GSTR2A VS GLOBAL BOOKS'!A336,'GLOBAL BOOKS'!N:N)</f>
        <v>0</v>
      </c>
      <c r="J336" s="3">
        <f t="shared" si="72"/>
        <v>0</v>
      </c>
      <c r="K336" s="6"/>
      <c r="L336" s="3">
        <f t="shared" si="73"/>
        <v>38.340000000000003</v>
      </c>
      <c r="M336" s="3">
        <f t="shared" si="74"/>
        <v>0</v>
      </c>
      <c r="N336" s="3">
        <f t="shared" si="75"/>
        <v>0</v>
      </c>
      <c r="O336" s="3">
        <f t="shared" si="76"/>
        <v>38.340000000000003</v>
      </c>
      <c r="P336" s="2" t="str">
        <f t="shared" si="78"/>
        <v>EXCESS IN GSTR2A</v>
      </c>
      <c r="Q336" s="2"/>
    </row>
    <row r="337" spans="1:17" x14ac:dyDescent="0.25">
      <c r="A337" s="2" t="s">
        <v>2385</v>
      </c>
      <c r="B337" s="3">
        <f>SUMIF(GSTR2A!E:E,'GSTR2A VS GLOBAL BOOKS'!A337,GSTR2A!O:O)</f>
        <v>0</v>
      </c>
      <c r="C337" s="3">
        <f>SUMIF(GSTR2A!E:E,'GSTR2A VS GLOBAL BOOKS'!A337,GSTR2A!P:P)</f>
        <v>7114.5</v>
      </c>
      <c r="D337" s="3">
        <f>SUMIF(GSTR2A!E:E,'GSTR2A VS GLOBAL BOOKS'!A337,GSTR2A!Q:Q)</f>
        <v>7114.5</v>
      </c>
      <c r="E337" s="3">
        <f t="shared" si="71"/>
        <v>14229</v>
      </c>
      <c r="F337" s="6"/>
      <c r="G337" s="3">
        <f>SUMIF('GLOBAL BOOKS'!D:D,'GSTR2A VS GLOBAL BOOKS'!A337,'GLOBAL BOOKS'!O:O)</f>
        <v>0</v>
      </c>
      <c r="H337" s="3">
        <f>SUMIF('GLOBAL BOOKS'!D:D,'GSTR2A VS GLOBAL BOOKS'!A337,'GLOBAL BOOKS'!M:M)</f>
        <v>0</v>
      </c>
      <c r="I337" s="3">
        <f>SUMIF('GLOBAL BOOKS'!D:D,'GSTR2A VS GLOBAL BOOKS'!A337,'GLOBAL BOOKS'!N:N)</f>
        <v>0</v>
      </c>
      <c r="J337" s="3">
        <f t="shared" si="72"/>
        <v>0</v>
      </c>
      <c r="K337" s="6"/>
      <c r="L337" s="3">
        <f t="shared" si="73"/>
        <v>0</v>
      </c>
      <c r="M337" s="3">
        <f t="shared" si="74"/>
        <v>7114.5</v>
      </c>
      <c r="N337" s="3">
        <f t="shared" si="75"/>
        <v>7114.5</v>
      </c>
      <c r="O337" s="3">
        <v>0</v>
      </c>
      <c r="P337" s="2" t="s">
        <v>5815</v>
      </c>
      <c r="Q337" s="2" t="s">
        <v>6245</v>
      </c>
    </row>
    <row r="338" spans="1:17" x14ac:dyDescent="0.25">
      <c r="A338" s="2" t="s">
        <v>2390</v>
      </c>
      <c r="B338" s="3">
        <f>SUMIF(GSTR2A!E:E,'GSTR2A VS GLOBAL BOOKS'!A338,GSTR2A!O:O)</f>
        <v>0</v>
      </c>
      <c r="C338" s="3">
        <f>SUMIF(GSTR2A!E:E,'GSTR2A VS GLOBAL BOOKS'!A338,GSTR2A!P:P)</f>
        <v>12578.69</v>
      </c>
      <c r="D338" s="3">
        <f>SUMIF(GSTR2A!E:E,'GSTR2A VS GLOBAL BOOKS'!A338,GSTR2A!Q:Q)</f>
        <v>12578.69</v>
      </c>
      <c r="E338" s="3">
        <f t="shared" si="71"/>
        <v>25157.38</v>
      </c>
      <c r="F338" s="6"/>
      <c r="G338" s="3">
        <f>SUMIF('GLOBAL BOOKS'!D:D,'GSTR2A VS GLOBAL BOOKS'!A338,'GLOBAL BOOKS'!O:O)</f>
        <v>0</v>
      </c>
      <c r="H338" s="3">
        <f>SUMIF('GLOBAL BOOKS'!D:D,'GSTR2A VS GLOBAL BOOKS'!A338,'GLOBAL BOOKS'!M:M)</f>
        <v>12578.67</v>
      </c>
      <c r="I338" s="3">
        <f>SUMIF('GLOBAL BOOKS'!D:D,'GSTR2A VS GLOBAL BOOKS'!A338,'GLOBAL BOOKS'!N:N)</f>
        <v>12578.67</v>
      </c>
      <c r="J338" s="3">
        <f t="shared" si="72"/>
        <v>25157.34</v>
      </c>
      <c r="K338" s="6"/>
      <c r="L338" s="3">
        <f t="shared" si="73"/>
        <v>0</v>
      </c>
      <c r="M338" s="3">
        <f t="shared" si="74"/>
        <v>2.0000000000436557E-2</v>
      </c>
      <c r="N338" s="3">
        <f t="shared" si="75"/>
        <v>2.0000000000436557E-2</v>
      </c>
      <c r="O338" s="3">
        <v>0</v>
      </c>
      <c r="P338" s="2" t="s">
        <v>7339</v>
      </c>
      <c r="Q338" s="2"/>
    </row>
    <row r="339" spans="1:17" x14ac:dyDescent="0.25">
      <c r="A339" s="2" t="s">
        <v>2396</v>
      </c>
      <c r="B339" s="3">
        <f>SUMIF(GSTR2A!E:E,'GSTR2A VS GLOBAL BOOKS'!A339,GSTR2A!O:O)</f>
        <v>0</v>
      </c>
      <c r="C339" s="3">
        <f>SUMIF(GSTR2A!E:E,'GSTR2A VS GLOBAL BOOKS'!A339,GSTR2A!P:P)</f>
        <v>40.5</v>
      </c>
      <c r="D339" s="3">
        <f>SUMIF(GSTR2A!E:E,'GSTR2A VS GLOBAL BOOKS'!A339,GSTR2A!Q:Q)</f>
        <v>40.5</v>
      </c>
      <c r="E339" s="3">
        <f t="shared" si="71"/>
        <v>81</v>
      </c>
      <c r="F339" s="6"/>
      <c r="G339" s="3">
        <f>SUMIF('GLOBAL BOOKS'!D:D,'GSTR2A VS GLOBAL BOOKS'!A339,'GLOBAL BOOKS'!O:O)</f>
        <v>0</v>
      </c>
      <c r="H339" s="3">
        <f>SUMIF('GLOBAL BOOKS'!D:D,'GSTR2A VS GLOBAL BOOKS'!A339,'GLOBAL BOOKS'!M:M)</f>
        <v>0</v>
      </c>
      <c r="I339" s="3">
        <f>SUMIF('GLOBAL BOOKS'!D:D,'GSTR2A VS GLOBAL BOOKS'!A339,'GLOBAL BOOKS'!N:N)</f>
        <v>0</v>
      </c>
      <c r="J339" s="3">
        <f t="shared" si="72"/>
        <v>0</v>
      </c>
      <c r="K339" s="6"/>
      <c r="L339" s="3">
        <f t="shared" si="73"/>
        <v>0</v>
      </c>
      <c r="M339" s="3">
        <f t="shared" si="74"/>
        <v>40.5</v>
      </c>
      <c r="N339" s="3">
        <f t="shared" si="75"/>
        <v>40.5</v>
      </c>
      <c r="O339" s="3">
        <f t="shared" si="76"/>
        <v>81</v>
      </c>
      <c r="P339" s="2" t="str">
        <f t="shared" ref="P339:P340" si="79">IF(O339&gt;0,"EXCESS IN GSTR2A","SHORT IN GSTR2A")</f>
        <v>EXCESS IN GSTR2A</v>
      </c>
      <c r="Q339" s="2"/>
    </row>
    <row r="340" spans="1:17" x14ac:dyDescent="0.25">
      <c r="A340" s="2" t="s">
        <v>1260</v>
      </c>
      <c r="B340" s="3">
        <f>SUMIF(GSTR2A!E:E,'GSTR2A VS GLOBAL BOOKS'!A340,GSTR2A!O:O)</f>
        <v>0</v>
      </c>
      <c r="C340" s="3">
        <f>SUMIF(GSTR2A!E:E,'GSTR2A VS GLOBAL BOOKS'!A340,GSTR2A!P:P)</f>
        <v>39456.5</v>
      </c>
      <c r="D340" s="3">
        <f>SUMIF(GSTR2A!E:E,'GSTR2A VS GLOBAL BOOKS'!A340,GSTR2A!Q:Q)</f>
        <v>39456.5</v>
      </c>
      <c r="E340" s="3">
        <f t="shared" si="71"/>
        <v>78913</v>
      </c>
      <c r="F340" s="6"/>
      <c r="G340" s="3">
        <f>SUMIF('GLOBAL BOOKS'!D:D,'GSTR2A VS GLOBAL BOOKS'!A340,'GLOBAL BOOKS'!O:O)</f>
        <v>0</v>
      </c>
      <c r="H340" s="3">
        <f>SUMIF('GLOBAL BOOKS'!D:D,'GSTR2A VS GLOBAL BOOKS'!A340,'GLOBAL BOOKS'!M:M)</f>
        <v>40825.214999999997</v>
      </c>
      <c r="I340" s="3">
        <f>SUMIF('GLOBAL BOOKS'!D:D,'GSTR2A VS GLOBAL BOOKS'!A340,'GLOBAL BOOKS'!N:N)</f>
        <v>40825.214999999997</v>
      </c>
      <c r="J340" s="3">
        <f t="shared" si="72"/>
        <v>81650.429999999993</v>
      </c>
      <c r="K340" s="6"/>
      <c r="L340" s="3">
        <f t="shared" si="73"/>
        <v>0</v>
      </c>
      <c r="M340" s="3">
        <f t="shared" si="74"/>
        <v>-1368.7149999999965</v>
      </c>
      <c r="N340" s="3">
        <f t="shared" si="75"/>
        <v>-1368.7149999999965</v>
      </c>
      <c r="O340" s="3">
        <f t="shared" si="76"/>
        <v>-2737.429999999993</v>
      </c>
      <c r="P340" s="2" t="str">
        <f t="shared" si="79"/>
        <v>SHORT IN GSTR2A</v>
      </c>
      <c r="Q340" s="2"/>
    </row>
    <row r="341" spans="1:17" x14ac:dyDescent="0.25">
      <c r="A341" s="2" t="s">
        <v>2408</v>
      </c>
      <c r="B341" s="3">
        <f>SUMIF(GSTR2A!E:E,'GSTR2A VS GLOBAL BOOKS'!A341,GSTR2A!O:O)</f>
        <v>0</v>
      </c>
      <c r="C341" s="3">
        <f>SUMIF(GSTR2A!E:E,'GSTR2A VS GLOBAL BOOKS'!A341,GSTR2A!P:P)</f>
        <v>418.5</v>
      </c>
      <c r="D341" s="3">
        <f>SUMIF(GSTR2A!E:E,'GSTR2A VS GLOBAL BOOKS'!A341,GSTR2A!Q:Q)</f>
        <v>418.5</v>
      </c>
      <c r="E341" s="3">
        <f t="shared" si="71"/>
        <v>837</v>
      </c>
      <c r="F341" s="6"/>
      <c r="G341" s="3">
        <f>SUMIF('GLOBAL BOOKS'!D:D,'GSTR2A VS GLOBAL BOOKS'!A341,'GLOBAL BOOKS'!O:O)</f>
        <v>0</v>
      </c>
      <c r="H341" s="3">
        <f>SUMIF('GLOBAL BOOKS'!D:D,'GSTR2A VS GLOBAL BOOKS'!A341,'GLOBAL BOOKS'!M:M)</f>
        <v>418.5</v>
      </c>
      <c r="I341" s="3">
        <f>SUMIF('GLOBAL BOOKS'!D:D,'GSTR2A VS GLOBAL BOOKS'!A341,'GLOBAL BOOKS'!N:N)</f>
        <v>418.5</v>
      </c>
      <c r="J341" s="3">
        <f t="shared" si="72"/>
        <v>837</v>
      </c>
      <c r="K341" s="6"/>
      <c r="L341" s="3">
        <f t="shared" si="73"/>
        <v>0</v>
      </c>
      <c r="M341" s="3">
        <f t="shared" si="74"/>
        <v>0</v>
      </c>
      <c r="N341" s="3">
        <f t="shared" si="75"/>
        <v>0</v>
      </c>
      <c r="O341" s="3">
        <v>0</v>
      </c>
      <c r="P341" s="2" t="s">
        <v>7339</v>
      </c>
      <c r="Q341" s="2"/>
    </row>
    <row r="342" spans="1:17" x14ac:dyDescent="0.25">
      <c r="A342" s="2" t="s">
        <v>2411</v>
      </c>
      <c r="B342" s="3">
        <f>SUMIF(GSTR2A!E:E,'GSTR2A VS GLOBAL BOOKS'!A342,GSTR2A!O:O)</f>
        <v>94500</v>
      </c>
      <c r="C342" s="3">
        <f>SUMIF(GSTR2A!E:E,'GSTR2A VS GLOBAL BOOKS'!A342,GSTR2A!P:P)</f>
        <v>0</v>
      </c>
      <c r="D342" s="3">
        <f>SUMIF(GSTR2A!E:E,'GSTR2A VS GLOBAL BOOKS'!A342,GSTR2A!Q:Q)</f>
        <v>0</v>
      </c>
      <c r="E342" s="3">
        <f t="shared" si="71"/>
        <v>94500</v>
      </c>
      <c r="F342" s="6"/>
      <c r="G342" s="3">
        <f>SUMIF('GLOBAL BOOKS'!D:D,'GSTR2A VS GLOBAL BOOKS'!A342,'GLOBAL BOOKS'!O:O)</f>
        <v>94500</v>
      </c>
      <c r="H342" s="3">
        <f>SUMIF('GLOBAL BOOKS'!D:D,'GSTR2A VS GLOBAL BOOKS'!A342,'GLOBAL BOOKS'!M:M)</f>
        <v>0</v>
      </c>
      <c r="I342" s="3">
        <f>SUMIF('GLOBAL BOOKS'!D:D,'GSTR2A VS GLOBAL BOOKS'!A342,'GLOBAL BOOKS'!N:N)</f>
        <v>0</v>
      </c>
      <c r="J342" s="3">
        <f t="shared" si="72"/>
        <v>94500</v>
      </c>
      <c r="K342" s="6"/>
      <c r="L342" s="3">
        <f t="shared" si="73"/>
        <v>0</v>
      </c>
      <c r="M342" s="3">
        <f t="shared" si="74"/>
        <v>0</v>
      </c>
      <c r="N342" s="3">
        <f t="shared" si="75"/>
        <v>0</v>
      </c>
      <c r="O342" s="3">
        <v>0</v>
      </c>
      <c r="P342" s="2" t="s">
        <v>7339</v>
      </c>
      <c r="Q342" s="2"/>
    </row>
    <row r="343" spans="1:17" x14ac:dyDescent="0.25">
      <c r="A343" s="2" t="s">
        <v>2431</v>
      </c>
      <c r="B343" s="3">
        <f>SUMIF(GSTR2A!E:E,'GSTR2A VS GLOBAL BOOKS'!A343,GSTR2A!O:O)</f>
        <v>0</v>
      </c>
      <c r="C343" s="3">
        <f>SUMIF(GSTR2A!E:E,'GSTR2A VS GLOBAL BOOKS'!A343,GSTR2A!P:P)</f>
        <v>2134.84</v>
      </c>
      <c r="D343" s="3">
        <f>SUMIF(GSTR2A!E:E,'GSTR2A VS GLOBAL BOOKS'!A343,GSTR2A!Q:Q)</f>
        <v>2134.84</v>
      </c>
      <c r="E343" s="3">
        <f t="shared" si="71"/>
        <v>4269.68</v>
      </c>
      <c r="F343" s="6"/>
      <c r="G343" s="3">
        <f>SUMIF('GLOBAL BOOKS'!D:D,'GSTR2A VS GLOBAL BOOKS'!A343,'GLOBAL BOOKS'!O:O)</f>
        <v>0</v>
      </c>
      <c r="H343" s="3">
        <f>SUMIF('GLOBAL BOOKS'!D:D,'GSTR2A VS GLOBAL BOOKS'!A343,'GLOBAL BOOKS'!M:M)</f>
        <v>777.20399999999995</v>
      </c>
      <c r="I343" s="3">
        <f>SUMIF('GLOBAL BOOKS'!D:D,'GSTR2A VS GLOBAL BOOKS'!A343,'GLOBAL BOOKS'!N:N)</f>
        <v>777.20399999999995</v>
      </c>
      <c r="J343" s="3">
        <f t="shared" si="72"/>
        <v>1554.4079999999999</v>
      </c>
      <c r="K343" s="6"/>
      <c r="L343" s="3">
        <f t="shared" si="73"/>
        <v>0</v>
      </c>
      <c r="M343" s="3">
        <f t="shared" si="74"/>
        <v>1357.6360000000002</v>
      </c>
      <c r="N343" s="3">
        <f t="shared" si="75"/>
        <v>1357.6360000000002</v>
      </c>
      <c r="O343" s="3">
        <f t="shared" si="76"/>
        <v>2715.2720000000004</v>
      </c>
      <c r="P343" s="2" t="str">
        <f>IF(O343&gt;0,"EXCESS IN GSTR2A","SHORT IN GSTR2A")</f>
        <v>EXCESS IN GSTR2A</v>
      </c>
      <c r="Q343" s="2"/>
    </row>
    <row r="344" spans="1:17" x14ac:dyDescent="0.25">
      <c r="A344" s="2" t="s">
        <v>2436</v>
      </c>
      <c r="B344" s="3">
        <f>SUMIF(GSTR2A!E:E,'GSTR2A VS GLOBAL BOOKS'!A344,GSTR2A!O:O)</f>
        <v>0</v>
      </c>
      <c r="C344" s="3">
        <f>SUMIF(GSTR2A!E:E,'GSTR2A VS GLOBAL BOOKS'!A344,GSTR2A!P:P)</f>
        <v>9899.64</v>
      </c>
      <c r="D344" s="3">
        <f>SUMIF(GSTR2A!E:E,'GSTR2A VS GLOBAL BOOKS'!A344,GSTR2A!Q:Q)</f>
        <v>9899.64</v>
      </c>
      <c r="E344" s="3">
        <f t="shared" si="71"/>
        <v>19799.28</v>
      </c>
      <c r="F344" s="6"/>
      <c r="G344" s="3">
        <f>SUMIF('GLOBAL BOOKS'!D:D,'GSTR2A VS GLOBAL BOOKS'!A344,'GLOBAL BOOKS'!O:O)</f>
        <v>0</v>
      </c>
      <c r="H344" s="3">
        <f>SUMIF('GLOBAL BOOKS'!D:D,'GSTR2A VS GLOBAL BOOKS'!A344,'GLOBAL BOOKS'!M:M)</f>
        <v>9899.6723999999995</v>
      </c>
      <c r="I344" s="3">
        <f>SUMIF('GLOBAL BOOKS'!D:D,'GSTR2A VS GLOBAL BOOKS'!A344,'GLOBAL BOOKS'!N:N)</f>
        <v>9899.6723999999995</v>
      </c>
      <c r="J344" s="3">
        <f t="shared" si="72"/>
        <v>19799.344799999999</v>
      </c>
      <c r="K344" s="6"/>
      <c r="L344" s="3">
        <f t="shared" si="73"/>
        <v>0</v>
      </c>
      <c r="M344" s="3">
        <f t="shared" si="74"/>
        <v>-3.2400000000052387E-2</v>
      </c>
      <c r="N344" s="3">
        <f t="shared" si="75"/>
        <v>-3.2400000000052387E-2</v>
      </c>
      <c r="O344" s="3">
        <v>0</v>
      </c>
      <c r="P344" s="2" t="s">
        <v>7339</v>
      </c>
      <c r="Q344" s="2"/>
    </row>
    <row r="345" spans="1:17" x14ac:dyDescent="0.25">
      <c r="A345" s="2" t="s">
        <v>1777</v>
      </c>
      <c r="B345" s="3">
        <f>SUMIF(GSTR2A!E:E,'GSTR2A VS GLOBAL BOOKS'!A345,GSTR2A!O:O)</f>
        <v>0</v>
      </c>
      <c r="C345" s="3">
        <f>SUMIF(GSTR2A!E:E,'GSTR2A VS GLOBAL BOOKS'!A345,GSTR2A!P:P)</f>
        <v>1417.6799999999998</v>
      </c>
      <c r="D345" s="3">
        <f>SUMIF(GSTR2A!E:E,'GSTR2A VS GLOBAL BOOKS'!A345,GSTR2A!Q:Q)</f>
        <v>1417.6799999999998</v>
      </c>
      <c r="E345" s="3">
        <f t="shared" si="71"/>
        <v>2835.3599999999997</v>
      </c>
      <c r="F345" s="6"/>
      <c r="G345" s="3">
        <f>SUMIF('GLOBAL BOOKS'!D:D,'GSTR2A VS GLOBAL BOOKS'!A345,'GLOBAL BOOKS'!O:O)</f>
        <v>0</v>
      </c>
      <c r="H345" s="3">
        <f>SUMIF('GLOBAL BOOKS'!D:D,'GSTR2A VS GLOBAL BOOKS'!A345,'GLOBAL BOOKS'!M:M)</f>
        <v>3612.6</v>
      </c>
      <c r="I345" s="3">
        <f>SUMIF('GLOBAL BOOKS'!D:D,'GSTR2A VS GLOBAL BOOKS'!A345,'GLOBAL BOOKS'!N:N)</f>
        <v>3612.6</v>
      </c>
      <c r="J345" s="3">
        <f t="shared" si="72"/>
        <v>7225.2</v>
      </c>
      <c r="K345" s="6"/>
      <c r="L345" s="3">
        <f t="shared" si="73"/>
        <v>0</v>
      </c>
      <c r="M345" s="3">
        <f t="shared" si="74"/>
        <v>-2194.92</v>
      </c>
      <c r="N345" s="3">
        <f t="shared" si="75"/>
        <v>-2194.92</v>
      </c>
      <c r="O345" s="3">
        <f t="shared" si="76"/>
        <v>-4389.84</v>
      </c>
      <c r="P345" s="2" t="str">
        <f t="shared" ref="P345:P347" si="80">IF(O345&gt;0,"EXCESS IN GSTR2A","SHORT IN GSTR2A")</f>
        <v>SHORT IN GSTR2A</v>
      </c>
      <c r="Q345" s="2"/>
    </row>
    <row r="346" spans="1:17" x14ac:dyDescent="0.25">
      <c r="A346" s="2" t="s">
        <v>2475</v>
      </c>
      <c r="B346" s="3">
        <f>SUMIF(GSTR2A!E:E,'GSTR2A VS GLOBAL BOOKS'!A346,GSTR2A!O:O)</f>
        <v>0</v>
      </c>
      <c r="C346" s="3">
        <f>SUMIF(GSTR2A!E:E,'GSTR2A VS GLOBAL BOOKS'!A346,GSTR2A!P:P)</f>
        <v>95.4</v>
      </c>
      <c r="D346" s="3">
        <f>SUMIF(GSTR2A!E:E,'GSTR2A VS GLOBAL BOOKS'!A346,GSTR2A!Q:Q)</f>
        <v>95.4</v>
      </c>
      <c r="E346" s="3">
        <f t="shared" si="71"/>
        <v>190.8</v>
      </c>
      <c r="F346" s="6"/>
      <c r="G346" s="3">
        <f>SUMIF('GLOBAL BOOKS'!D:D,'GSTR2A VS GLOBAL BOOKS'!A346,'GLOBAL BOOKS'!O:O)</f>
        <v>0</v>
      </c>
      <c r="H346" s="3">
        <f>SUMIF('GLOBAL BOOKS'!D:D,'GSTR2A VS GLOBAL BOOKS'!A346,'GLOBAL BOOKS'!M:M)</f>
        <v>0</v>
      </c>
      <c r="I346" s="3">
        <f>SUMIF('GLOBAL BOOKS'!D:D,'GSTR2A VS GLOBAL BOOKS'!A346,'GLOBAL BOOKS'!N:N)</f>
        <v>0</v>
      </c>
      <c r="J346" s="3">
        <f t="shared" si="72"/>
        <v>0</v>
      </c>
      <c r="K346" s="6"/>
      <c r="L346" s="3">
        <f t="shared" si="73"/>
        <v>0</v>
      </c>
      <c r="M346" s="3">
        <f t="shared" si="74"/>
        <v>95.4</v>
      </c>
      <c r="N346" s="3">
        <f t="shared" si="75"/>
        <v>95.4</v>
      </c>
      <c r="O346" s="3">
        <f t="shared" si="76"/>
        <v>190.8</v>
      </c>
      <c r="P346" s="2" t="str">
        <f t="shared" si="80"/>
        <v>EXCESS IN GSTR2A</v>
      </c>
      <c r="Q346" s="2"/>
    </row>
    <row r="347" spans="1:17" x14ac:dyDescent="0.25">
      <c r="A347" s="2" t="s">
        <v>2503</v>
      </c>
      <c r="B347" s="3">
        <f>SUMIF(GSTR2A!E:E,'GSTR2A VS GLOBAL BOOKS'!A347,GSTR2A!O:O)</f>
        <v>0</v>
      </c>
      <c r="C347" s="3">
        <f>SUMIF(GSTR2A!E:E,'GSTR2A VS GLOBAL BOOKS'!A347,GSTR2A!P:P)</f>
        <v>19596.21</v>
      </c>
      <c r="D347" s="3">
        <f>SUMIF(GSTR2A!E:E,'GSTR2A VS GLOBAL BOOKS'!A347,GSTR2A!Q:Q)</f>
        <v>19596.21</v>
      </c>
      <c r="E347" s="3">
        <f t="shared" si="71"/>
        <v>39192.42</v>
      </c>
      <c r="F347" s="6"/>
      <c r="G347" s="3">
        <f>SUMIF('GLOBAL BOOKS'!D:D,'GSTR2A VS GLOBAL BOOKS'!A347,'GLOBAL BOOKS'!O:O)</f>
        <v>0</v>
      </c>
      <c r="H347" s="3">
        <f>SUMIF('GLOBAL BOOKS'!D:D,'GSTR2A VS GLOBAL BOOKS'!A347,'GLOBAL BOOKS'!M:M)</f>
        <v>19389.21</v>
      </c>
      <c r="I347" s="3">
        <f>SUMIF('GLOBAL BOOKS'!D:D,'GSTR2A VS GLOBAL BOOKS'!A347,'GLOBAL BOOKS'!N:N)</f>
        <v>19389.21</v>
      </c>
      <c r="J347" s="3">
        <f t="shared" si="72"/>
        <v>38778.42</v>
      </c>
      <c r="K347" s="6"/>
      <c r="L347" s="3">
        <f t="shared" si="73"/>
        <v>0</v>
      </c>
      <c r="M347" s="3">
        <f t="shared" si="74"/>
        <v>207</v>
      </c>
      <c r="N347" s="3">
        <f t="shared" si="75"/>
        <v>207</v>
      </c>
      <c r="O347" s="3">
        <f t="shared" si="76"/>
        <v>414</v>
      </c>
      <c r="P347" s="2" t="str">
        <f t="shared" si="80"/>
        <v>EXCESS IN GSTR2A</v>
      </c>
      <c r="Q347" s="2"/>
    </row>
    <row r="348" spans="1:17" x14ac:dyDescent="0.25">
      <c r="A348" s="2" t="s">
        <v>2506</v>
      </c>
      <c r="B348" s="3">
        <f>SUMIF(GSTR2A!E:E,'GSTR2A VS GLOBAL BOOKS'!A348,GSTR2A!O:O)</f>
        <v>1125</v>
      </c>
      <c r="C348" s="3">
        <f>SUMIF(GSTR2A!E:E,'GSTR2A VS GLOBAL BOOKS'!A348,GSTR2A!P:P)</f>
        <v>0</v>
      </c>
      <c r="D348" s="3">
        <f>SUMIF(GSTR2A!E:E,'GSTR2A VS GLOBAL BOOKS'!A348,GSTR2A!Q:Q)</f>
        <v>0</v>
      </c>
      <c r="E348" s="3">
        <f t="shared" si="71"/>
        <v>1125</v>
      </c>
      <c r="F348" s="6"/>
      <c r="G348" s="3">
        <f>SUMIF('GLOBAL BOOKS'!D:D,'GSTR2A VS GLOBAL BOOKS'!A348,'GLOBAL BOOKS'!O:O)</f>
        <v>1125</v>
      </c>
      <c r="H348" s="3">
        <f>SUMIF('GLOBAL BOOKS'!D:D,'GSTR2A VS GLOBAL BOOKS'!A348,'GLOBAL BOOKS'!M:M)</f>
        <v>0</v>
      </c>
      <c r="I348" s="3">
        <f>SUMIF('GLOBAL BOOKS'!D:D,'GSTR2A VS GLOBAL BOOKS'!A348,'GLOBAL BOOKS'!N:N)</f>
        <v>0</v>
      </c>
      <c r="J348" s="3">
        <f t="shared" si="72"/>
        <v>1125</v>
      </c>
      <c r="K348" s="6"/>
      <c r="L348" s="3">
        <f t="shared" si="73"/>
        <v>0</v>
      </c>
      <c r="M348" s="3">
        <f t="shared" si="74"/>
        <v>0</v>
      </c>
      <c r="N348" s="3">
        <f t="shared" si="75"/>
        <v>0</v>
      </c>
      <c r="O348" s="3">
        <v>0</v>
      </c>
      <c r="P348" s="2" t="s">
        <v>7339</v>
      </c>
      <c r="Q348" s="2"/>
    </row>
    <row r="349" spans="1:17" x14ac:dyDescent="0.25">
      <c r="A349" s="2" t="s">
        <v>2510</v>
      </c>
      <c r="B349" s="3">
        <f>SUMIF(GSTR2A!E:E,'GSTR2A VS GLOBAL BOOKS'!A349,GSTR2A!O:O)</f>
        <v>29136.6</v>
      </c>
      <c r="C349" s="3">
        <f>SUMIF(GSTR2A!E:E,'GSTR2A VS GLOBAL BOOKS'!A349,GSTR2A!P:P)</f>
        <v>0</v>
      </c>
      <c r="D349" s="3">
        <f>SUMIF(GSTR2A!E:E,'GSTR2A VS GLOBAL BOOKS'!A349,GSTR2A!Q:Q)</f>
        <v>0</v>
      </c>
      <c r="E349" s="3">
        <f t="shared" si="71"/>
        <v>29136.6</v>
      </c>
      <c r="F349" s="6"/>
      <c r="G349" s="3">
        <f>SUMIF('GLOBAL BOOKS'!D:D,'GSTR2A VS GLOBAL BOOKS'!A349,'GLOBAL BOOKS'!O:O)</f>
        <v>22500</v>
      </c>
      <c r="H349" s="3">
        <f>SUMIF('GLOBAL BOOKS'!D:D,'GSTR2A VS GLOBAL BOOKS'!A349,'GLOBAL BOOKS'!M:M)</f>
        <v>0</v>
      </c>
      <c r="I349" s="3">
        <f>SUMIF('GLOBAL BOOKS'!D:D,'GSTR2A VS GLOBAL BOOKS'!A349,'GLOBAL BOOKS'!N:N)</f>
        <v>0</v>
      </c>
      <c r="J349" s="3">
        <f t="shared" si="72"/>
        <v>22500</v>
      </c>
      <c r="K349" s="6"/>
      <c r="L349" s="3">
        <f t="shared" si="73"/>
        <v>6636.5999999999985</v>
      </c>
      <c r="M349" s="3">
        <f t="shared" si="74"/>
        <v>0</v>
      </c>
      <c r="N349" s="3">
        <f t="shared" si="75"/>
        <v>0</v>
      </c>
      <c r="O349" s="3">
        <f t="shared" si="76"/>
        <v>6636.5999999999985</v>
      </c>
      <c r="P349" s="2" t="str">
        <f>IF(O349&gt;0,"EXCESS IN GSTR2A","SHORT IN GSTR2A")</f>
        <v>EXCESS IN GSTR2A</v>
      </c>
      <c r="Q349" s="2"/>
    </row>
    <row r="350" spans="1:17" x14ac:dyDescent="0.25">
      <c r="A350" s="2" t="s">
        <v>2516</v>
      </c>
      <c r="B350" s="3">
        <f>SUMIF(GSTR2A!E:E,'GSTR2A VS GLOBAL BOOKS'!A350,GSTR2A!O:O)</f>
        <v>756000</v>
      </c>
      <c r="C350" s="3">
        <f>SUMIF(GSTR2A!E:E,'GSTR2A VS GLOBAL BOOKS'!A350,GSTR2A!P:P)</f>
        <v>0</v>
      </c>
      <c r="D350" s="3">
        <f>SUMIF(GSTR2A!E:E,'GSTR2A VS GLOBAL BOOKS'!A350,GSTR2A!Q:Q)</f>
        <v>0</v>
      </c>
      <c r="E350" s="3">
        <f t="shared" si="71"/>
        <v>756000</v>
      </c>
      <c r="F350" s="6"/>
      <c r="G350" s="3">
        <f>SUMIF('GLOBAL BOOKS'!D:D,'GSTR2A VS GLOBAL BOOKS'!A350,'GLOBAL BOOKS'!O:O)</f>
        <v>756000</v>
      </c>
      <c r="H350" s="3">
        <f>SUMIF('GLOBAL BOOKS'!D:D,'GSTR2A VS GLOBAL BOOKS'!A350,'GLOBAL BOOKS'!M:M)</f>
        <v>0</v>
      </c>
      <c r="I350" s="3">
        <f>SUMIF('GLOBAL BOOKS'!D:D,'GSTR2A VS GLOBAL BOOKS'!A350,'GLOBAL BOOKS'!N:N)</f>
        <v>0</v>
      </c>
      <c r="J350" s="3">
        <f t="shared" si="72"/>
        <v>756000</v>
      </c>
      <c r="K350" s="6"/>
      <c r="L350" s="3">
        <f t="shared" si="73"/>
        <v>0</v>
      </c>
      <c r="M350" s="3">
        <f t="shared" si="74"/>
        <v>0</v>
      </c>
      <c r="N350" s="3">
        <f t="shared" si="75"/>
        <v>0</v>
      </c>
      <c r="O350" s="3">
        <v>0</v>
      </c>
      <c r="P350" s="2" t="s">
        <v>7339</v>
      </c>
      <c r="Q350" s="2"/>
    </row>
    <row r="351" spans="1:17" x14ac:dyDescent="0.25">
      <c r="A351" s="2" t="s">
        <v>1795</v>
      </c>
      <c r="B351" s="3">
        <f>SUMIF(GSTR2A!E:E,'GSTR2A VS GLOBAL BOOKS'!A351,GSTR2A!O:O)</f>
        <v>10163</v>
      </c>
      <c r="C351" s="3">
        <f>SUMIF(GSTR2A!E:E,'GSTR2A VS GLOBAL BOOKS'!A351,GSTR2A!P:P)</f>
        <v>0</v>
      </c>
      <c r="D351" s="3">
        <f>SUMIF(GSTR2A!E:E,'GSTR2A VS GLOBAL BOOKS'!A351,GSTR2A!Q:Q)</f>
        <v>0</v>
      </c>
      <c r="E351" s="3">
        <f t="shared" si="71"/>
        <v>10163</v>
      </c>
      <c r="F351" s="6"/>
      <c r="G351" s="3">
        <f>SUMIF('GLOBAL BOOKS'!D:D,'GSTR2A VS GLOBAL BOOKS'!A351,'GLOBAL BOOKS'!O:O)</f>
        <v>10202.5548</v>
      </c>
      <c r="H351" s="3">
        <f>SUMIF('GLOBAL BOOKS'!D:D,'GSTR2A VS GLOBAL BOOKS'!A351,'GLOBAL BOOKS'!M:M)</f>
        <v>0</v>
      </c>
      <c r="I351" s="3">
        <f>SUMIF('GLOBAL BOOKS'!D:D,'GSTR2A VS GLOBAL BOOKS'!A351,'GLOBAL BOOKS'!N:N)</f>
        <v>0</v>
      </c>
      <c r="J351" s="3">
        <f t="shared" si="72"/>
        <v>10202.5548</v>
      </c>
      <c r="K351" s="6"/>
      <c r="L351" s="3">
        <f t="shared" si="73"/>
        <v>-39.554799999999886</v>
      </c>
      <c r="M351" s="3">
        <f t="shared" si="74"/>
        <v>0</v>
      </c>
      <c r="N351" s="3">
        <f t="shared" si="75"/>
        <v>0</v>
      </c>
      <c r="O351" s="3">
        <f t="shared" si="76"/>
        <v>-39.554799999999886</v>
      </c>
      <c r="P351" s="2" t="str">
        <f t="shared" ref="P351:P352" si="81">IF(O351&gt;0,"EXCESS IN GSTR2A","SHORT IN GSTR2A")</f>
        <v>SHORT IN GSTR2A</v>
      </c>
      <c r="Q351" s="2"/>
    </row>
    <row r="352" spans="1:17" x14ac:dyDescent="0.25">
      <c r="A352" s="2" t="s">
        <v>2524</v>
      </c>
      <c r="B352" s="3">
        <f>SUMIF(GSTR2A!E:E,'GSTR2A VS GLOBAL BOOKS'!A352,GSTR2A!O:O)</f>
        <v>0</v>
      </c>
      <c r="C352" s="3">
        <f>SUMIF(GSTR2A!E:E,'GSTR2A VS GLOBAL BOOKS'!A352,GSTR2A!P:P)</f>
        <v>455.49</v>
      </c>
      <c r="D352" s="3">
        <f>SUMIF(GSTR2A!E:E,'GSTR2A VS GLOBAL BOOKS'!A352,GSTR2A!Q:Q)</f>
        <v>455.49</v>
      </c>
      <c r="E352" s="3">
        <f t="shared" si="71"/>
        <v>910.98</v>
      </c>
      <c r="F352" s="6"/>
      <c r="G352" s="3">
        <f>SUMIF('GLOBAL BOOKS'!D:D,'GSTR2A VS GLOBAL BOOKS'!A352,'GLOBAL BOOKS'!O:O)</f>
        <v>0</v>
      </c>
      <c r="H352" s="3">
        <f>SUMIF('GLOBAL BOOKS'!D:D,'GSTR2A VS GLOBAL BOOKS'!A352,'GLOBAL BOOKS'!M:M)</f>
        <v>0</v>
      </c>
      <c r="I352" s="3">
        <f>SUMIF('GLOBAL BOOKS'!D:D,'GSTR2A VS GLOBAL BOOKS'!A352,'GLOBAL BOOKS'!N:N)</f>
        <v>0</v>
      </c>
      <c r="J352" s="3">
        <f t="shared" si="72"/>
        <v>0</v>
      </c>
      <c r="K352" s="6"/>
      <c r="L352" s="3">
        <f t="shared" si="73"/>
        <v>0</v>
      </c>
      <c r="M352" s="3">
        <f t="shared" si="74"/>
        <v>455.49</v>
      </c>
      <c r="N352" s="3">
        <f t="shared" si="75"/>
        <v>455.49</v>
      </c>
      <c r="O352" s="3">
        <f t="shared" si="76"/>
        <v>910.98</v>
      </c>
      <c r="P352" s="2" t="str">
        <f t="shared" si="81"/>
        <v>EXCESS IN GSTR2A</v>
      </c>
      <c r="Q352" s="2"/>
    </row>
    <row r="353" spans="1:17" x14ac:dyDescent="0.25">
      <c r="A353" s="2" t="s">
        <v>1274</v>
      </c>
      <c r="B353" s="3">
        <f>SUMIF(GSTR2A!E:E,'GSTR2A VS GLOBAL BOOKS'!A353,GSTR2A!O:O)</f>
        <v>0</v>
      </c>
      <c r="C353" s="3">
        <f>SUMIF(GSTR2A!E:E,'GSTR2A VS GLOBAL BOOKS'!A353,GSTR2A!P:P)</f>
        <v>169074.16999999998</v>
      </c>
      <c r="D353" s="3">
        <f>SUMIF(GSTR2A!E:E,'GSTR2A VS GLOBAL BOOKS'!A353,GSTR2A!Q:Q)</f>
        <v>169074.16999999998</v>
      </c>
      <c r="E353" s="3">
        <f t="shared" si="71"/>
        <v>338148.33999999997</v>
      </c>
      <c r="F353" s="6"/>
      <c r="G353" s="3">
        <f>SUMIF('GLOBAL BOOKS'!D:D,'GSTR2A VS GLOBAL BOOKS'!A353,'GLOBAL BOOKS'!O:O)</f>
        <v>0</v>
      </c>
      <c r="H353" s="3">
        <f>SUMIF('GLOBAL BOOKS'!D:D,'GSTR2A VS GLOBAL BOOKS'!A353,'GLOBAL BOOKS'!M:M)</f>
        <v>169074.16499999998</v>
      </c>
      <c r="I353" s="3">
        <f>SUMIF('GLOBAL BOOKS'!D:D,'GSTR2A VS GLOBAL BOOKS'!A353,'GLOBAL BOOKS'!N:N)</f>
        <v>169074.16499999998</v>
      </c>
      <c r="J353" s="3">
        <f t="shared" si="72"/>
        <v>338148.32999999996</v>
      </c>
      <c r="K353" s="6"/>
      <c r="L353" s="3">
        <f t="shared" si="73"/>
        <v>0</v>
      </c>
      <c r="M353" s="3">
        <f t="shared" si="74"/>
        <v>5.0000000046566129E-3</v>
      </c>
      <c r="N353" s="3">
        <f t="shared" si="75"/>
        <v>5.0000000046566129E-3</v>
      </c>
      <c r="O353" s="3">
        <v>0</v>
      </c>
      <c r="P353" s="2" t="s">
        <v>7339</v>
      </c>
      <c r="Q353" s="2"/>
    </row>
    <row r="354" spans="1:17" x14ac:dyDescent="0.25">
      <c r="A354" s="2" t="s">
        <v>2550</v>
      </c>
      <c r="B354" s="3">
        <f>SUMIF(GSTR2A!E:E,'GSTR2A VS GLOBAL BOOKS'!A354,GSTR2A!O:O)</f>
        <v>2511</v>
      </c>
      <c r="C354" s="3">
        <f>SUMIF(GSTR2A!E:E,'GSTR2A VS GLOBAL BOOKS'!A354,GSTR2A!P:P)</f>
        <v>0</v>
      </c>
      <c r="D354" s="3">
        <f>SUMIF(GSTR2A!E:E,'GSTR2A VS GLOBAL BOOKS'!A354,GSTR2A!Q:Q)</f>
        <v>0</v>
      </c>
      <c r="E354" s="3">
        <f t="shared" si="71"/>
        <v>2511</v>
      </c>
      <c r="F354" s="6"/>
      <c r="G354" s="3">
        <f>SUMIF('GLOBAL BOOKS'!D:D,'GSTR2A VS GLOBAL BOOKS'!A354,'GLOBAL BOOKS'!O:O)</f>
        <v>2511</v>
      </c>
      <c r="H354" s="3">
        <f>SUMIF('GLOBAL BOOKS'!D:D,'GSTR2A VS GLOBAL BOOKS'!A354,'GLOBAL BOOKS'!M:M)</f>
        <v>0</v>
      </c>
      <c r="I354" s="3">
        <f>SUMIF('GLOBAL BOOKS'!D:D,'GSTR2A VS GLOBAL BOOKS'!A354,'GLOBAL BOOKS'!N:N)</f>
        <v>0</v>
      </c>
      <c r="J354" s="3">
        <f t="shared" si="72"/>
        <v>2511</v>
      </c>
      <c r="K354" s="6"/>
      <c r="L354" s="3">
        <f t="shared" si="73"/>
        <v>0</v>
      </c>
      <c r="M354" s="3">
        <f t="shared" si="74"/>
        <v>0</v>
      </c>
      <c r="N354" s="3">
        <f t="shared" si="75"/>
        <v>0</v>
      </c>
      <c r="O354" s="3">
        <v>0</v>
      </c>
      <c r="P354" s="2" t="s">
        <v>7339</v>
      </c>
      <c r="Q354" s="2"/>
    </row>
    <row r="355" spans="1:17" x14ac:dyDescent="0.25">
      <c r="A355" s="2" t="s">
        <v>2554</v>
      </c>
      <c r="B355" s="3">
        <f>SUMIF(GSTR2A!E:E,'GSTR2A VS GLOBAL BOOKS'!A355,GSTR2A!O:O)</f>
        <v>0</v>
      </c>
      <c r="C355" s="3">
        <f>SUMIF(GSTR2A!E:E,'GSTR2A VS GLOBAL BOOKS'!A355,GSTR2A!P:P)</f>
        <v>556.78</v>
      </c>
      <c r="D355" s="3">
        <f>SUMIF(GSTR2A!E:E,'GSTR2A VS GLOBAL BOOKS'!A355,GSTR2A!Q:Q)</f>
        <v>556.78</v>
      </c>
      <c r="E355" s="3">
        <f t="shared" si="71"/>
        <v>1113.56</v>
      </c>
      <c r="F355" s="6"/>
      <c r="G355" s="3">
        <f>SUMIF('GLOBAL BOOKS'!D:D,'GSTR2A VS GLOBAL BOOKS'!A355,'GLOBAL BOOKS'!O:O)</f>
        <v>0</v>
      </c>
      <c r="H355" s="3">
        <f>SUMIF('GLOBAL BOOKS'!D:D,'GSTR2A VS GLOBAL BOOKS'!A355,'GLOBAL BOOKS'!M:M)</f>
        <v>556.77959999999996</v>
      </c>
      <c r="I355" s="3">
        <f>SUMIF('GLOBAL BOOKS'!D:D,'GSTR2A VS GLOBAL BOOKS'!A355,'GLOBAL BOOKS'!N:N)</f>
        <v>556.77959999999996</v>
      </c>
      <c r="J355" s="3">
        <f t="shared" si="72"/>
        <v>1113.5591999999999</v>
      </c>
      <c r="K355" s="6"/>
      <c r="L355" s="3">
        <f t="shared" si="73"/>
        <v>0</v>
      </c>
      <c r="M355" s="3">
        <f t="shared" si="74"/>
        <v>4.0000000001327862E-4</v>
      </c>
      <c r="N355" s="3">
        <f t="shared" si="75"/>
        <v>4.0000000001327862E-4</v>
      </c>
      <c r="O355" s="3">
        <v>0</v>
      </c>
      <c r="P355" s="2" t="s">
        <v>7339</v>
      </c>
      <c r="Q355" s="2"/>
    </row>
    <row r="356" spans="1:17" x14ac:dyDescent="0.25">
      <c r="A356" s="2" t="s">
        <v>621</v>
      </c>
      <c r="B356" s="3">
        <f>SUMIF(GSTR2A!E:E,'GSTR2A VS GLOBAL BOOKS'!A356,GSTR2A!O:O)</f>
        <v>1531035</v>
      </c>
      <c r="C356" s="3">
        <f>SUMIF(GSTR2A!E:E,'GSTR2A VS GLOBAL BOOKS'!A356,GSTR2A!P:P)</f>
        <v>0</v>
      </c>
      <c r="D356" s="3">
        <f>SUMIF(GSTR2A!E:E,'GSTR2A VS GLOBAL BOOKS'!A356,GSTR2A!Q:Q)</f>
        <v>0</v>
      </c>
      <c r="E356" s="3">
        <f t="shared" si="71"/>
        <v>1531035</v>
      </c>
      <c r="F356" s="6"/>
      <c r="G356" s="3">
        <f>SUMIF('GLOBAL BOOKS'!D:D,'GSTR2A VS GLOBAL BOOKS'!A356,'GLOBAL BOOKS'!O:O)</f>
        <v>1531035</v>
      </c>
      <c r="H356" s="3">
        <f>SUMIF('GLOBAL BOOKS'!D:D,'GSTR2A VS GLOBAL BOOKS'!A356,'GLOBAL BOOKS'!M:M)</f>
        <v>0</v>
      </c>
      <c r="I356" s="3">
        <f>SUMIF('GLOBAL BOOKS'!D:D,'GSTR2A VS GLOBAL BOOKS'!A356,'GLOBAL BOOKS'!N:N)</f>
        <v>0</v>
      </c>
      <c r="J356" s="3">
        <f t="shared" si="72"/>
        <v>1531035</v>
      </c>
      <c r="K356" s="6"/>
      <c r="L356" s="3">
        <f t="shared" si="73"/>
        <v>0</v>
      </c>
      <c r="M356" s="3">
        <f t="shared" si="74"/>
        <v>0</v>
      </c>
      <c r="N356" s="3">
        <f t="shared" si="75"/>
        <v>0</v>
      </c>
      <c r="O356" s="3">
        <f t="shared" si="76"/>
        <v>0</v>
      </c>
      <c r="P356" s="2" t="s">
        <v>7339</v>
      </c>
      <c r="Q356" s="2"/>
    </row>
    <row r="357" spans="1:17" x14ac:dyDescent="0.25">
      <c r="A357" s="2" t="s">
        <v>2559</v>
      </c>
      <c r="B357" s="3">
        <f>SUMIF(GSTR2A!E:E,'GSTR2A VS GLOBAL BOOKS'!A357,GSTR2A!O:O)</f>
        <v>0</v>
      </c>
      <c r="C357" s="3">
        <f>SUMIF(GSTR2A!E:E,'GSTR2A VS GLOBAL BOOKS'!A357,GSTR2A!P:P)</f>
        <v>53.28</v>
      </c>
      <c r="D357" s="3">
        <f>SUMIF(GSTR2A!E:E,'GSTR2A VS GLOBAL BOOKS'!A357,GSTR2A!Q:Q)</f>
        <v>53.28</v>
      </c>
      <c r="E357" s="3">
        <f t="shared" si="71"/>
        <v>106.56</v>
      </c>
      <c r="F357" s="6"/>
      <c r="G357" s="3">
        <f>SUMIF('GLOBAL BOOKS'!D:D,'GSTR2A VS GLOBAL BOOKS'!A357,'GLOBAL BOOKS'!O:O)</f>
        <v>0</v>
      </c>
      <c r="H357" s="3">
        <f>SUMIF('GLOBAL BOOKS'!D:D,'GSTR2A VS GLOBAL BOOKS'!A357,'GLOBAL BOOKS'!M:M)</f>
        <v>53.319600000000008</v>
      </c>
      <c r="I357" s="3">
        <f>SUMIF('GLOBAL BOOKS'!D:D,'GSTR2A VS GLOBAL BOOKS'!A357,'GLOBAL BOOKS'!N:N)</f>
        <v>53.319600000000008</v>
      </c>
      <c r="J357" s="3">
        <f t="shared" si="72"/>
        <v>106.63920000000002</v>
      </c>
      <c r="K357" s="6"/>
      <c r="L357" s="3">
        <f t="shared" si="73"/>
        <v>0</v>
      </c>
      <c r="M357" s="3">
        <f t="shared" si="74"/>
        <v>-3.9600000000007185E-2</v>
      </c>
      <c r="N357" s="3">
        <f t="shared" si="75"/>
        <v>-3.9600000000007185E-2</v>
      </c>
      <c r="O357" s="3">
        <v>0</v>
      </c>
      <c r="P357" s="2" t="s">
        <v>7339</v>
      </c>
      <c r="Q357" s="2"/>
    </row>
    <row r="358" spans="1:17" x14ac:dyDescent="0.25">
      <c r="A358" s="2" t="s">
        <v>2562</v>
      </c>
      <c r="B358" s="3">
        <f>SUMIF(GSTR2A!E:E,'GSTR2A VS GLOBAL BOOKS'!A358,GSTR2A!O:O)</f>
        <v>4900.25</v>
      </c>
      <c r="C358" s="3">
        <f>SUMIF(GSTR2A!E:E,'GSTR2A VS GLOBAL BOOKS'!A358,GSTR2A!P:P)</f>
        <v>0</v>
      </c>
      <c r="D358" s="3">
        <f>SUMIF(GSTR2A!E:E,'GSTR2A VS GLOBAL BOOKS'!A358,GSTR2A!Q:Q)</f>
        <v>0</v>
      </c>
      <c r="E358" s="3">
        <f t="shared" si="71"/>
        <v>4900.25</v>
      </c>
      <c r="F358" s="6"/>
      <c r="G358" s="3">
        <f>SUMIF('GLOBAL BOOKS'!D:D,'GSTR2A VS GLOBAL BOOKS'!A358,'GLOBAL BOOKS'!O:O)</f>
        <v>4900.25</v>
      </c>
      <c r="H358" s="3">
        <f>SUMIF('GLOBAL BOOKS'!D:D,'GSTR2A VS GLOBAL BOOKS'!A358,'GLOBAL BOOKS'!M:M)</f>
        <v>0</v>
      </c>
      <c r="I358" s="3">
        <f>SUMIF('GLOBAL BOOKS'!D:D,'GSTR2A VS GLOBAL BOOKS'!A358,'GLOBAL BOOKS'!N:N)</f>
        <v>0</v>
      </c>
      <c r="J358" s="3">
        <f t="shared" si="72"/>
        <v>4900.25</v>
      </c>
      <c r="K358" s="6"/>
      <c r="L358" s="3">
        <f t="shared" si="73"/>
        <v>0</v>
      </c>
      <c r="M358" s="3">
        <f t="shared" si="74"/>
        <v>0</v>
      </c>
      <c r="N358" s="3">
        <f t="shared" si="75"/>
        <v>0</v>
      </c>
      <c r="O358" s="3">
        <v>0</v>
      </c>
      <c r="P358" s="2" t="s">
        <v>7339</v>
      </c>
      <c r="Q358" s="2"/>
    </row>
    <row r="359" spans="1:17" x14ac:dyDescent="0.25">
      <c r="A359" s="2" t="s">
        <v>2565</v>
      </c>
      <c r="B359" s="3">
        <f>SUMIF(GSTR2A!E:E,'GSTR2A VS GLOBAL BOOKS'!A359,GSTR2A!O:O)</f>
        <v>2775</v>
      </c>
      <c r="C359" s="3">
        <f>SUMIF(GSTR2A!E:E,'GSTR2A VS GLOBAL BOOKS'!A359,GSTR2A!P:P)</f>
        <v>0</v>
      </c>
      <c r="D359" s="3">
        <f>SUMIF(GSTR2A!E:E,'GSTR2A VS GLOBAL BOOKS'!A359,GSTR2A!Q:Q)</f>
        <v>0</v>
      </c>
      <c r="E359" s="3">
        <f t="shared" si="71"/>
        <v>2775</v>
      </c>
      <c r="F359" s="6"/>
      <c r="G359" s="3">
        <f>SUMIF('GLOBAL BOOKS'!D:D,'GSTR2A VS GLOBAL BOOKS'!A359,'GLOBAL BOOKS'!O:O)</f>
        <v>2775.42</v>
      </c>
      <c r="H359" s="3">
        <f>SUMIF('GLOBAL BOOKS'!D:D,'GSTR2A VS GLOBAL BOOKS'!A359,'GLOBAL BOOKS'!M:M)</f>
        <v>0</v>
      </c>
      <c r="I359" s="3">
        <f>SUMIF('GLOBAL BOOKS'!D:D,'GSTR2A VS GLOBAL BOOKS'!A359,'GLOBAL BOOKS'!N:N)</f>
        <v>0</v>
      </c>
      <c r="J359" s="3">
        <f t="shared" si="72"/>
        <v>2775.42</v>
      </c>
      <c r="K359" s="6"/>
      <c r="L359" s="3">
        <f t="shared" si="73"/>
        <v>-0.42000000000007276</v>
      </c>
      <c r="M359" s="3">
        <f t="shared" si="74"/>
        <v>0</v>
      </c>
      <c r="N359" s="3">
        <f t="shared" si="75"/>
        <v>0</v>
      </c>
      <c r="O359" s="3">
        <v>0</v>
      </c>
      <c r="P359" s="2" t="s">
        <v>7339</v>
      </c>
      <c r="Q359" s="2"/>
    </row>
    <row r="360" spans="1:17" x14ac:dyDescent="0.25">
      <c r="A360" s="2" t="s">
        <v>2573</v>
      </c>
      <c r="B360" s="3">
        <f>SUMIF(GSTR2A!E:E,'GSTR2A VS GLOBAL BOOKS'!A360,GSTR2A!O:O)</f>
        <v>0</v>
      </c>
      <c r="C360" s="3">
        <f>SUMIF(GSTR2A!E:E,'GSTR2A VS GLOBAL BOOKS'!A360,GSTR2A!P:P)</f>
        <v>10760.95</v>
      </c>
      <c r="D360" s="3">
        <f>SUMIF(GSTR2A!E:E,'GSTR2A VS GLOBAL BOOKS'!A360,GSTR2A!Q:Q)</f>
        <v>10760.95</v>
      </c>
      <c r="E360" s="3">
        <f t="shared" si="71"/>
        <v>21521.9</v>
      </c>
      <c r="F360" s="6"/>
      <c r="G360" s="3">
        <f>SUMIF('GLOBAL BOOKS'!D:D,'GSTR2A VS GLOBAL BOOKS'!A360,'GLOBAL BOOKS'!O:O)</f>
        <v>0</v>
      </c>
      <c r="H360" s="3">
        <f>SUMIF('GLOBAL BOOKS'!D:D,'GSTR2A VS GLOBAL BOOKS'!A360,'GLOBAL BOOKS'!M:M)</f>
        <v>0</v>
      </c>
      <c r="I360" s="3">
        <f>SUMIF('GLOBAL BOOKS'!D:D,'GSTR2A VS GLOBAL BOOKS'!A360,'GLOBAL BOOKS'!N:N)</f>
        <v>0</v>
      </c>
      <c r="J360" s="3">
        <f t="shared" si="72"/>
        <v>0</v>
      </c>
      <c r="K360" s="6"/>
      <c r="L360" s="3">
        <f t="shared" si="73"/>
        <v>0</v>
      </c>
      <c r="M360" s="3">
        <f t="shared" si="74"/>
        <v>10760.95</v>
      </c>
      <c r="N360" s="3">
        <f t="shared" si="75"/>
        <v>10760.95</v>
      </c>
      <c r="O360" s="3">
        <f t="shared" si="76"/>
        <v>21521.9</v>
      </c>
      <c r="P360" s="2" t="str">
        <f t="shared" ref="P360:P361" si="82">IF(O360&gt;0,"EXCESS IN GSTR2A","SHORT IN GSTR2A")</f>
        <v>EXCESS IN GSTR2A</v>
      </c>
      <c r="Q360" s="2"/>
    </row>
    <row r="361" spans="1:17" x14ac:dyDescent="0.25">
      <c r="A361" s="2" t="s">
        <v>2577</v>
      </c>
      <c r="B361" s="3">
        <f>SUMIF(GSTR2A!E:E,'GSTR2A VS GLOBAL BOOKS'!A361,GSTR2A!O:O)</f>
        <v>439.92</v>
      </c>
      <c r="C361" s="3">
        <f>SUMIF(GSTR2A!E:E,'GSTR2A VS GLOBAL BOOKS'!A361,GSTR2A!P:P)</f>
        <v>0</v>
      </c>
      <c r="D361" s="3">
        <f>SUMIF(GSTR2A!E:E,'GSTR2A VS GLOBAL BOOKS'!A361,GSTR2A!Q:Q)</f>
        <v>0</v>
      </c>
      <c r="E361" s="3">
        <f t="shared" si="71"/>
        <v>439.92</v>
      </c>
      <c r="F361" s="6"/>
      <c r="G361" s="3">
        <f>SUMIF('GLOBAL BOOKS'!D:D,'GSTR2A VS GLOBAL BOOKS'!A361,'GLOBAL BOOKS'!O:O)</f>
        <v>502.93440000000004</v>
      </c>
      <c r="H361" s="3">
        <f>SUMIF('GLOBAL BOOKS'!D:D,'GSTR2A VS GLOBAL BOOKS'!A361,'GLOBAL BOOKS'!M:M)</f>
        <v>0</v>
      </c>
      <c r="I361" s="3">
        <f>SUMIF('GLOBAL BOOKS'!D:D,'GSTR2A VS GLOBAL BOOKS'!A361,'GLOBAL BOOKS'!N:N)</f>
        <v>0</v>
      </c>
      <c r="J361" s="3">
        <f t="shared" si="72"/>
        <v>502.93440000000004</v>
      </c>
      <c r="K361" s="6"/>
      <c r="L361" s="3">
        <f t="shared" si="73"/>
        <v>-63.014400000000023</v>
      </c>
      <c r="M361" s="3">
        <f t="shared" si="74"/>
        <v>0</v>
      </c>
      <c r="N361" s="3">
        <f t="shared" si="75"/>
        <v>0</v>
      </c>
      <c r="O361" s="3">
        <f t="shared" si="76"/>
        <v>-63.014400000000023</v>
      </c>
      <c r="P361" s="2" t="str">
        <f t="shared" si="82"/>
        <v>SHORT IN GSTR2A</v>
      </c>
      <c r="Q361" s="2"/>
    </row>
    <row r="362" spans="1:17" x14ac:dyDescent="0.25">
      <c r="A362" s="2" t="s">
        <v>2591</v>
      </c>
      <c r="B362" s="3">
        <f>SUMIF(GSTR2A!E:E,'GSTR2A VS GLOBAL BOOKS'!A362,GSTR2A!O:O)</f>
        <v>0</v>
      </c>
      <c r="C362" s="3">
        <f>SUMIF(GSTR2A!E:E,'GSTR2A VS GLOBAL BOOKS'!A362,GSTR2A!P:P)</f>
        <v>360</v>
      </c>
      <c r="D362" s="3">
        <f>SUMIF(GSTR2A!E:E,'GSTR2A VS GLOBAL BOOKS'!A362,GSTR2A!Q:Q)</f>
        <v>360</v>
      </c>
      <c r="E362" s="3">
        <f t="shared" si="71"/>
        <v>720</v>
      </c>
      <c r="F362" s="6"/>
      <c r="G362" s="3">
        <f>SUMIF('GLOBAL BOOKS'!D:D,'GSTR2A VS GLOBAL BOOKS'!A362,'GLOBAL BOOKS'!O:O)</f>
        <v>0</v>
      </c>
      <c r="H362" s="3">
        <f>SUMIF('GLOBAL BOOKS'!D:D,'GSTR2A VS GLOBAL BOOKS'!A362,'GLOBAL BOOKS'!M:M)</f>
        <v>360</v>
      </c>
      <c r="I362" s="3">
        <f>SUMIF('GLOBAL BOOKS'!D:D,'GSTR2A VS GLOBAL BOOKS'!A362,'GLOBAL BOOKS'!N:N)</f>
        <v>360</v>
      </c>
      <c r="J362" s="3">
        <f t="shared" si="72"/>
        <v>720</v>
      </c>
      <c r="K362" s="6"/>
      <c r="L362" s="3">
        <f t="shared" si="73"/>
        <v>0</v>
      </c>
      <c r="M362" s="3">
        <f t="shared" si="74"/>
        <v>0</v>
      </c>
      <c r="N362" s="3">
        <f t="shared" si="75"/>
        <v>0</v>
      </c>
      <c r="O362" s="3">
        <v>0</v>
      </c>
      <c r="P362" s="2" t="s">
        <v>7339</v>
      </c>
      <c r="Q362" s="2"/>
    </row>
    <row r="363" spans="1:17" x14ac:dyDescent="0.25">
      <c r="A363" s="2" t="s">
        <v>1245</v>
      </c>
      <c r="B363" s="3">
        <f>SUMIF(GSTR2A!E:E,'GSTR2A VS GLOBAL BOOKS'!A363,GSTR2A!O:O)</f>
        <v>3960</v>
      </c>
      <c r="C363" s="3">
        <f>SUMIF(GSTR2A!E:E,'GSTR2A VS GLOBAL BOOKS'!A363,GSTR2A!P:P)</f>
        <v>0</v>
      </c>
      <c r="D363" s="3">
        <f>SUMIF(GSTR2A!E:E,'GSTR2A VS GLOBAL BOOKS'!A363,GSTR2A!Q:Q)</f>
        <v>0</v>
      </c>
      <c r="E363" s="3">
        <f t="shared" si="71"/>
        <v>3960</v>
      </c>
      <c r="F363" s="6"/>
      <c r="G363" s="3">
        <f>SUMIF('GLOBAL BOOKS'!D:D,'GSTR2A VS GLOBAL BOOKS'!A363,'GLOBAL BOOKS'!O:O)</f>
        <v>3960</v>
      </c>
      <c r="H363" s="3">
        <f>SUMIF('GLOBAL BOOKS'!D:D,'GSTR2A VS GLOBAL BOOKS'!A363,'GLOBAL BOOKS'!M:M)</f>
        <v>0</v>
      </c>
      <c r="I363" s="3">
        <f>SUMIF('GLOBAL BOOKS'!D:D,'GSTR2A VS GLOBAL BOOKS'!A363,'GLOBAL BOOKS'!N:N)</f>
        <v>0</v>
      </c>
      <c r="J363" s="3">
        <f t="shared" si="72"/>
        <v>3960</v>
      </c>
      <c r="K363" s="6"/>
      <c r="L363" s="3">
        <f t="shared" si="73"/>
        <v>0</v>
      </c>
      <c r="M363" s="3">
        <f t="shared" si="74"/>
        <v>0</v>
      </c>
      <c r="N363" s="3">
        <f t="shared" si="75"/>
        <v>0</v>
      </c>
      <c r="O363" s="3">
        <v>0</v>
      </c>
      <c r="P363" s="2" t="s">
        <v>7339</v>
      </c>
      <c r="Q363" s="2"/>
    </row>
    <row r="364" spans="1:17" x14ac:dyDescent="0.25">
      <c r="A364" s="2" t="s">
        <v>2631</v>
      </c>
      <c r="B364" s="3">
        <f>SUMIF(GSTR2A!E:E,'GSTR2A VS GLOBAL BOOKS'!A364,GSTR2A!O:O)</f>
        <v>0</v>
      </c>
      <c r="C364" s="3">
        <f>SUMIF(GSTR2A!E:E,'GSTR2A VS GLOBAL BOOKS'!A364,GSTR2A!P:P)</f>
        <v>243</v>
      </c>
      <c r="D364" s="3">
        <f>SUMIF(GSTR2A!E:E,'GSTR2A VS GLOBAL BOOKS'!A364,GSTR2A!Q:Q)</f>
        <v>243</v>
      </c>
      <c r="E364" s="3">
        <f t="shared" si="71"/>
        <v>486</v>
      </c>
      <c r="F364" s="6"/>
      <c r="G364" s="3">
        <f>SUMIF('GLOBAL BOOKS'!D:D,'GSTR2A VS GLOBAL BOOKS'!A364,'GLOBAL BOOKS'!O:O)</f>
        <v>0</v>
      </c>
      <c r="H364" s="3">
        <f>SUMIF('GLOBAL BOOKS'!D:D,'GSTR2A VS GLOBAL BOOKS'!A364,'GLOBAL BOOKS'!M:M)</f>
        <v>0</v>
      </c>
      <c r="I364" s="3">
        <f>SUMIF('GLOBAL BOOKS'!D:D,'GSTR2A VS GLOBAL BOOKS'!A364,'GLOBAL BOOKS'!N:N)</f>
        <v>0</v>
      </c>
      <c r="J364" s="3">
        <f t="shared" si="72"/>
        <v>0</v>
      </c>
      <c r="K364" s="6"/>
      <c r="L364" s="3">
        <f t="shared" si="73"/>
        <v>0</v>
      </c>
      <c r="M364" s="3">
        <f t="shared" si="74"/>
        <v>243</v>
      </c>
      <c r="N364" s="3">
        <f t="shared" si="75"/>
        <v>243</v>
      </c>
      <c r="O364" s="3">
        <f t="shared" si="76"/>
        <v>486</v>
      </c>
      <c r="P364" s="2" t="str">
        <f>IF(O364&gt;0,"EXCESS IN GSTR2A","SHORT IN GSTR2A")</f>
        <v>EXCESS IN GSTR2A</v>
      </c>
      <c r="Q364" s="2"/>
    </row>
    <row r="365" spans="1:17" x14ac:dyDescent="0.25">
      <c r="A365" s="2" t="s">
        <v>2634</v>
      </c>
      <c r="B365" s="3">
        <f>SUMIF(GSTR2A!E:E,'GSTR2A VS GLOBAL BOOKS'!A365,GSTR2A!O:O)</f>
        <v>0</v>
      </c>
      <c r="C365" s="3">
        <f>SUMIF(GSTR2A!E:E,'GSTR2A VS GLOBAL BOOKS'!A365,GSTR2A!P:P)</f>
        <v>72</v>
      </c>
      <c r="D365" s="3">
        <f>SUMIF(GSTR2A!E:E,'GSTR2A VS GLOBAL BOOKS'!A365,GSTR2A!Q:Q)</f>
        <v>72</v>
      </c>
      <c r="E365" s="3">
        <f t="shared" si="71"/>
        <v>144</v>
      </c>
      <c r="F365" s="6"/>
      <c r="G365" s="3">
        <f>SUMIF('GLOBAL BOOKS'!D:D,'GSTR2A VS GLOBAL BOOKS'!A365,'GLOBAL BOOKS'!O:O)</f>
        <v>0</v>
      </c>
      <c r="H365" s="3">
        <f>SUMIF('GLOBAL BOOKS'!D:D,'GSTR2A VS GLOBAL BOOKS'!A365,'GLOBAL BOOKS'!M:M)</f>
        <v>72</v>
      </c>
      <c r="I365" s="3">
        <f>SUMIF('GLOBAL BOOKS'!D:D,'GSTR2A VS GLOBAL BOOKS'!A365,'GLOBAL BOOKS'!N:N)</f>
        <v>72</v>
      </c>
      <c r="J365" s="3">
        <f t="shared" si="72"/>
        <v>144</v>
      </c>
      <c r="K365" s="6"/>
      <c r="L365" s="3">
        <f t="shared" si="73"/>
        <v>0</v>
      </c>
      <c r="M365" s="3">
        <f t="shared" si="74"/>
        <v>0</v>
      </c>
      <c r="N365" s="3">
        <f t="shared" si="75"/>
        <v>0</v>
      </c>
      <c r="O365" s="3">
        <v>0</v>
      </c>
      <c r="P365" s="2" t="s">
        <v>7339</v>
      </c>
      <c r="Q365" s="2"/>
    </row>
    <row r="366" spans="1:17" x14ac:dyDescent="0.25">
      <c r="A366" s="2" t="s">
        <v>634</v>
      </c>
      <c r="B366" s="3">
        <f>SUMIF(GSTR2A!E:E,'GSTR2A VS GLOBAL BOOKS'!A366,GSTR2A!O:O)</f>
        <v>0</v>
      </c>
      <c r="C366" s="3">
        <f>SUMIF(GSTR2A!E:E,'GSTR2A VS GLOBAL BOOKS'!A366,GSTR2A!P:P)</f>
        <v>16748.150000000001</v>
      </c>
      <c r="D366" s="3">
        <f>SUMIF(GSTR2A!E:E,'GSTR2A VS GLOBAL BOOKS'!A366,GSTR2A!Q:Q)</f>
        <v>16748.150000000001</v>
      </c>
      <c r="E366" s="3">
        <f t="shared" si="71"/>
        <v>33496.300000000003</v>
      </c>
      <c r="F366" s="6"/>
      <c r="G366" s="3">
        <f>SUMIF('GLOBAL BOOKS'!D:D,'GSTR2A VS GLOBAL BOOKS'!A366,'GLOBAL BOOKS'!O:O)</f>
        <v>0</v>
      </c>
      <c r="H366" s="3">
        <f>SUMIF('GLOBAL BOOKS'!D:D,'GSTR2A VS GLOBAL BOOKS'!A366,'GLOBAL BOOKS'!M:M)</f>
        <v>16748.163</v>
      </c>
      <c r="I366" s="3">
        <f>SUMIF('GLOBAL BOOKS'!D:D,'GSTR2A VS GLOBAL BOOKS'!A366,'GLOBAL BOOKS'!N:N)</f>
        <v>16748.163</v>
      </c>
      <c r="J366" s="3">
        <f t="shared" si="72"/>
        <v>33496.326000000001</v>
      </c>
      <c r="K366" s="6"/>
      <c r="L366" s="3">
        <f t="shared" si="73"/>
        <v>0</v>
      </c>
      <c r="M366" s="3">
        <f t="shared" si="74"/>
        <v>-1.299999999901047E-2</v>
      </c>
      <c r="N366" s="3">
        <f t="shared" si="75"/>
        <v>-1.299999999901047E-2</v>
      </c>
      <c r="O366" s="3">
        <v>0</v>
      </c>
      <c r="P366" s="2" t="s">
        <v>7339</v>
      </c>
      <c r="Q366" s="2"/>
    </row>
    <row r="367" spans="1:17" x14ac:dyDescent="0.25">
      <c r="A367" s="2" t="s">
        <v>2642</v>
      </c>
      <c r="B367" s="3">
        <f>SUMIF(GSTR2A!E:E,'GSTR2A VS GLOBAL BOOKS'!A367,GSTR2A!O:O)</f>
        <v>282528</v>
      </c>
      <c r="C367" s="3">
        <f>SUMIF(GSTR2A!E:E,'GSTR2A VS GLOBAL BOOKS'!A367,GSTR2A!P:P)</f>
        <v>0</v>
      </c>
      <c r="D367" s="3">
        <f>SUMIF(GSTR2A!E:E,'GSTR2A VS GLOBAL BOOKS'!A367,GSTR2A!Q:Q)</f>
        <v>0</v>
      </c>
      <c r="E367" s="3">
        <f t="shared" si="71"/>
        <v>282528</v>
      </c>
      <c r="F367" s="6"/>
      <c r="G367" s="3">
        <f>SUMIF('GLOBAL BOOKS'!D:D,'GSTR2A VS GLOBAL BOOKS'!A367,'GLOBAL BOOKS'!O:O)</f>
        <v>282528</v>
      </c>
      <c r="H367" s="3">
        <f>SUMIF('GLOBAL BOOKS'!D:D,'GSTR2A VS GLOBAL BOOKS'!A367,'GLOBAL BOOKS'!M:M)</f>
        <v>0</v>
      </c>
      <c r="I367" s="3">
        <f>SUMIF('GLOBAL BOOKS'!D:D,'GSTR2A VS GLOBAL BOOKS'!A367,'GLOBAL BOOKS'!N:N)</f>
        <v>0</v>
      </c>
      <c r="J367" s="3">
        <f t="shared" si="72"/>
        <v>282528</v>
      </c>
      <c r="K367" s="6"/>
      <c r="L367" s="3">
        <f t="shared" si="73"/>
        <v>0</v>
      </c>
      <c r="M367" s="3">
        <f t="shared" si="74"/>
        <v>0</v>
      </c>
      <c r="N367" s="3">
        <f t="shared" si="75"/>
        <v>0</v>
      </c>
      <c r="O367" s="3">
        <v>0</v>
      </c>
      <c r="P367" s="2" t="s">
        <v>7339</v>
      </c>
      <c r="Q367" s="2"/>
    </row>
    <row r="368" spans="1:17" x14ac:dyDescent="0.25">
      <c r="A368" s="2" t="s">
        <v>2645</v>
      </c>
      <c r="B368" s="3">
        <f>SUMIF(GSTR2A!E:E,'GSTR2A VS GLOBAL BOOKS'!A368,GSTR2A!O:O)</f>
        <v>0</v>
      </c>
      <c r="C368" s="3">
        <f>SUMIF(GSTR2A!E:E,'GSTR2A VS GLOBAL BOOKS'!A368,GSTR2A!P:P)</f>
        <v>462.69</v>
      </c>
      <c r="D368" s="3">
        <f>SUMIF(GSTR2A!E:E,'GSTR2A VS GLOBAL BOOKS'!A368,GSTR2A!Q:Q)</f>
        <v>462.69</v>
      </c>
      <c r="E368" s="3">
        <f t="shared" si="71"/>
        <v>925.38</v>
      </c>
      <c r="F368" s="6"/>
      <c r="G368" s="3">
        <f>SUMIF('GLOBAL BOOKS'!D:D,'GSTR2A VS GLOBAL BOOKS'!A368,'GLOBAL BOOKS'!O:O)</f>
        <v>0</v>
      </c>
      <c r="H368" s="3">
        <f>SUMIF('GLOBAL BOOKS'!D:D,'GSTR2A VS GLOBAL BOOKS'!A368,'GLOBAL BOOKS'!M:M)</f>
        <v>462.69</v>
      </c>
      <c r="I368" s="3">
        <f>SUMIF('GLOBAL BOOKS'!D:D,'GSTR2A VS GLOBAL BOOKS'!A368,'GLOBAL BOOKS'!N:N)</f>
        <v>462.69</v>
      </c>
      <c r="J368" s="3">
        <f t="shared" si="72"/>
        <v>925.38</v>
      </c>
      <c r="K368" s="6"/>
      <c r="L368" s="3">
        <f t="shared" si="73"/>
        <v>0</v>
      </c>
      <c r="M368" s="3">
        <f t="shared" si="74"/>
        <v>0</v>
      </c>
      <c r="N368" s="3">
        <f t="shared" si="75"/>
        <v>0</v>
      </c>
      <c r="O368" s="3">
        <v>0</v>
      </c>
      <c r="P368" s="2" t="s">
        <v>7339</v>
      </c>
      <c r="Q368" s="2"/>
    </row>
    <row r="369" spans="1:17" x14ac:dyDescent="0.25">
      <c r="A369" s="2" t="s">
        <v>2653</v>
      </c>
      <c r="B369" s="3">
        <f>SUMIF(GSTR2A!E:E,'GSTR2A VS GLOBAL BOOKS'!A369,GSTR2A!O:O)</f>
        <v>0</v>
      </c>
      <c r="C369" s="3">
        <f>SUMIF(GSTR2A!E:E,'GSTR2A VS GLOBAL BOOKS'!A369,GSTR2A!P:P)</f>
        <v>432</v>
      </c>
      <c r="D369" s="3">
        <f>SUMIF(GSTR2A!E:E,'GSTR2A VS GLOBAL BOOKS'!A369,GSTR2A!Q:Q)</f>
        <v>432</v>
      </c>
      <c r="E369" s="3">
        <f t="shared" si="71"/>
        <v>864</v>
      </c>
      <c r="F369" s="6"/>
      <c r="G369" s="3">
        <f>SUMIF('GLOBAL BOOKS'!D:D,'GSTR2A VS GLOBAL BOOKS'!A369,'GLOBAL BOOKS'!O:O)</f>
        <v>0</v>
      </c>
      <c r="H369" s="3">
        <f>SUMIF('GLOBAL BOOKS'!D:D,'GSTR2A VS GLOBAL BOOKS'!A369,'GLOBAL BOOKS'!M:M)</f>
        <v>432</v>
      </c>
      <c r="I369" s="3">
        <f>SUMIF('GLOBAL BOOKS'!D:D,'GSTR2A VS GLOBAL BOOKS'!A369,'GLOBAL BOOKS'!N:N)</f>
        <v>432</v>
      </c>
      <c r="J369" s="3">
        <f t="shared" si="72"/>
        <v>864</v>
      </c>
      <c r="K369" s="6"/>
      <c r="L369" s="3">
        <f t="shared" si="73"/>
        <v>0</v>
      </c>
      <c r="M369" s="3">
        <f t="shared" si="74"/>
        <v>0</v>
      </c>
      <c r="N369" s="3">
        <f t="shared" si="75"/>
        <v>0</v>
      </c>
      <c r="O369" s="3">
        <v>0</v>
      </c>
      <c r="P369" s="2" t="s">
        <v>7339</v>
      </c>
      <c r="Q369" s="2"/>
    </row>
    <row r="370" spans="1:17" x14ac:dyDescent="0.25">
      <c r="A370" s="2" t="s">
        <v>2657</v>
      </c>
      <c r="B370" s="3">
        <f>SUMIF(GSTR2A!E:E,'GSTR2A VS GLOBAL BOOKS'!A370,GSTR2A!O:O)</f>
        <v>0</v>
      </c>
      <c r="C370" s="3">
        <f>SUMIF(GSTR2A!E:E,'GSTR2A VS GLOBAL BOOKS'!A370,GSTR2A!P:P)</f>
        <v>20371.5</v>
      </c>
      <c r="D370" s="3">
        <f>SUMIF(GSTR2A!E:E,'GSTR2A VS GLOBAL BOOKS'!A370,GSTR2A!Q:Q)</f>
        <v>20371.5</v>
      </c>
      <c r="E370" s="3">
        <f t="shared" si="71"/>
        <v>40743</v>
      </c>
      <c r="F370" s="6"/>
      <c r="G370" s="3">
        <f>SUMIF('GLOBAL BOOKS'!D:D,'GSTR2A VS GLOBAL BOOKS'!A370,'GLOBAL BOOKS'!O:O)</f>
        <v>0</v>
      </c>
      <c r="H370" s="3">
        <f>SUMIF('GLOBAL BOOKS'!D:D,'GSTR2A VS GLOBAL BOOKS'!A370,'GLOBAL BOOKS'!M:M)</f>
        <v>0</v>
      </c>
      <c r="I370" s="3">
        <f>SUMIF('GLOBAL BOOKS'!D:D,'GSTR2A VS GLOBAL BOOKS'!A370,'GLOBAL BOOKS'!N:N)</f>
        <v>0</v>
      </c>
      <c r="J370" s="3">
        <f t="shared" si="72"/>
        <v>0</v>
      </c>
      <c r="K370" s="6"/>
      <c r="L370" s="3">
        <f t="shared" si="73"/>
        <v>0</v>
      </c>
      <c r="M370" s="3">
        <f t="shared" si="74"/>
        <v>20371.5</v>
      </c>
      <c r="N370" s="3">
        <f t="shared" si="75"/>
        <v>20371.5</v>
      </c>
      <c r="O370" s="3">
        <v>0</v>
      </c>
      <c r="P370" s="2" t="s">
        <v>5815</v>
      </c>
      <c r="Q370" s="2" t="s">
        <v>6245</v>
      </c>
    </row>
    <row r="371" spans="1:17" x14ac:dyDescent="0.25">
      <c r="A371" s="2" t="s">
        <v>2660</v>
      </c>
      <c r="B371" s="3">
        <f>SUMIF(GSTR2A!E:E,'GSTR2A VS GLOBAL BOOKS'!A371,GSTR2A!O:O)</f>
        <v>26640</v>
      </c>
      <c r="C371" s="3">
        <f>SUMIF(GSTR2A!E:E,'GSTR2A VS GLOBAL BOOKS'!A371,GSTR2A!P:P)</f>
        <v>0</v>
      </c>
      <c r="D371" s="3">
        <f>SUMIF(GSTR2A!E:E,'GSTR2A VS GLOBAL BOOKS'!A371,GSTR2A!Q:Q)</f>
        <v>0</v>
      </c>
      <c r="E371" s="3">
        <f t="shared" si="71"/>
        <v>26640</v>
      </c>
      <c r="F371" s="6"/>
      <c r="G371" s="3">
        <f>SUMIF('GLOBAL BOOKS'!D:D,'GSTR2A VS GLOBAL BOOKS'!A371,'GLOBAL BOOKS'!O:O)</f>
        <v>18000</v>
      </c>
      <c r="H371" s="3">
        <f>SUMIF('GLOBAL BOOKS'!D:D,'GSTR2A VS GLOBAL BOOKS'!A371,'GLOBAL BOOKS'!M:M)</f>
        <v>0</v>
      </c>
      <c r="I371" s="3">
        <f>SUMIF('GLOBAL BOOKS'!D:D,'GSTR2A VS GLOBAL BOOKS'!A371,'GLOBAL BOOKS'!N:N)</f>
        <v>0</v>
      </c>
      <c r="J371" s="3">
        <f t="shared" si="72"/>
        <v>18000</v>
      </c>
      <c r="K371" s="6"/>
      <c r="L371" s="3">
        <f t="shared" si="73"/>
        <v>8640</v>
      </c>
      <c r="M371" s="3">
        <f t="shared" si="74"/>
        <v>0</v>
      </c>
      <c r="N371" s="3">
        <f t="shared" si="75"/>
        <v>0</v>
      </c>
      <c r="O371" s="3">
        <f t="shared" si="76"/>
        <v>8640</v>
      </c>
      <c r="P371" s="2" t="str">
        <f>IF(O371&gt;0,"EXCESS IN GSTR2A","SHORT IN GSTR2A")</f>
        <v>EXCESS IN GSTR2A</v>
      </c>
      <c r="Q371" s="2"/>
    </row>
    <row r="372" spans="1:17" x14ac:dyDescent="0.25">
      <c r="A372" s="2" t="s">
        <v>2663</v>
      </c>
      <c r="B372" s="3">
        <f>SUMIF(GSTR2A!E:E,'GSTR2A VS GLOBAL BOOKS'!A372,GSTR2A!O:O)</f>
        <v>0</v>
      </c>
      <c r="C372" s="3">
        <f>SUMIF(GSTR2A!E:E,'GSTR2A VS GLOBAL BOOKS'!A372,GSTR2A!P:P)</f>
        <v>119.8</v>
      </c>
      <c r="D372" s="3">
        <f>SUMIF(GSTR2A!E:E,'GSTR2A VS GLOBAL BOOKS'!A372,GSTR2A!Q:Q)</f>
        <v>119.8</v>
      </c>
      <c r="E372" s="3">
        <f t="shared" si="71"/>
        <v>239.6</v>
      </c>
      <c r="F372" s="6"/>
      <c r="G372" s="3">
        <f>SUMIF('GLOBAL BOOKS'!D:D,'GSTR2A VS GLOBAL BOOKS'!A372,'GLOBAL BOOKS'!O:O)</f>
        <v>0</v>
      </c>
      <c r="H372" s="3">
        <f>SUMIF('GLOBAL BOOKS'!D:D,'GSTR2A VS GLOBAL BOOKS'!A372,'GLOBAL BOOKS'!M:M)</f>
        <v>120.0274</v>
      </c>
      <c r="I372" s="3">
        <f>SUMIF('GLOBAL BOOKS'!D:D,'GSTR2A VS GLOBAL BOOKS'!A372,'GLOBAL BOOKS'!N:N)</f>
        <v>120.0274</v>
      </c>
      <c r="J372" s="3">
        <f t="shared" si="72"/>
        <v>240.0548</v>
      </c>
      <c r="K372" s="6"/>
      <c r="L372" s="3">
        <f t="shared" si="73"/>
        <v>0</v>
      </c>
      <c r="M372" s="3">
        <f t="shared" si="74"/>
        <v>-0.22740000000000293</v>
      </c>
      <c r="N372" s="3">
        <f t="shared" si="75"/>
        <v>-0.22740000000000293</v>
      </c>
      <c r="O372" s="3">
        <v>0</v>
      </c>
      <c r="P372" s="2" t="s">
        <v>7339</v>
      </c>
      <c r="Q372" s="2"/>
    </row>
    <row r="373" spans="1:17" x14ac:dyDescent="0.25">
      <c r="A373" s="2" t="s">
        <v>2666</v>
      </c>
      <c r="B373" s="3">
        <f>SUMIF(GSTR2A!E:E,'GSTR2A VS GLOBAL BOOKS'!A373,GSTR2A!O:O)</f>
        <v>15868.46</v>
      </c>
      <c r="C373" s="3">
        <f>SUMIF(GSTR2A!E:E,'GSTR2A VS GLOBAL BOOKS'!A373,GSTR2A!P:P)</f>
        <v>0</v>
      </c>
      <c r="D373" s="3">
        <f>SUMIF(GSTR2A!E:E,'GSTR2A VS GLOBAL BOOKS'!A373,GSTR2A!Q:Q)</f>
        <v>0</v>
      </c>
      <c r="E373" s="3">
        <f t="shared" si="71"/>
        <v>15868.46</v>
      </c>
      <c r="F373" s="6"/>
      <c r="G373" s="3">
        <f>SUMIF('GLOBAL BOOKS'!D:D,'GSTR2A VS GLOBAL BOOKS'!A373,'GLOBAL BOOKS'!O:O)</f>
        <v>15868.458000000001</v>
      </c>
      <c r="H373" s="3">
        <f>SUMIF('GLOBAL BOOKS'!D:D,'GSTR2A VS GLOBAL BOOKS'!A373,'GLOBAL BOOKS'!M:M)</f>
        <v>0</v>
      </c>
      <c r="I373" s="3">
        <f>SUMIF('GLOBAL BOOKS'!D:D,'GSTR2A VS GLOBAL BOOKS'!A373,'GLOBAL BOOKS'!N:N)</f>
        <v>0</v>
      </c>
      <c r="J373" s="3">
        <f t="shared" si="72"/>
        <v>15868.458000000001</v>
      </c>
      <c r="K373" s="6"/>
      <c r="L373" s="3">
        <f t="shared" si="73"/>
        <v>1.9999999985884642E-3</v>
      </c>
      <c r="M373" s="3">
        <f t="shared" si="74"/>
        <v>0</v>
      </c>
      <c r="N373" s="3">
        <f t="shared" si="75"/>
        <v>0</v>
      </c>
      <c r="O373" s="3">
        <v>0</v>
      </c>
      <c r="P373" s="2" t="s">
        <v>7339</v>
      </c>
      <c r="Q373" s="2"/>
    </row>
    <row r="374" spans="1:17" x14ac:dyDescent="0.25">
      <c r="A374" s="2" t="s">
        <v>2681</v>
      </c>
      <c r="B374" s="3">
        <f>SUMIF(GSTR2A!E:E,'GSTR2A VS GLOBAL BOOKS'!A374,GSTR2A!O:O)</f>
        <v>0</v>
      </c>
      <c r="C374" s="3">
        <f>SUMIF(GSTR2A!E:E,'GSTR2A VS GLOBAL BOOKS'!A374,GSTR2A!P:P)</f>
        <v>675</v>
      </c>
      <c r="D374" s="3">
        <f>SUMIF(GSTR2A!E:E,'GSTR2A VS GLOBAL BOOKS'!A374,GSTR2A!Q:Q)</f>
        <v>675</v>
      </c>
      <c r="E374" s="3">
        <f t="shared" si="71"/>
        <v>1350</v>
      </c>
      <c r="F374" s="6"/>
      <c r="G374" s="3">
        <f>SUMIF('GLOBAL BOOKS'!D:D,'GSTR2A VS GLOBAL BOOKS'!A374,'GLOBAL BOOKS'!O:O)</f>
        <v>0</v>
      </c>
      <c r="H374" s="3">
        <f>SUMIF('GLOBAL BOOKS'!D:D,'GSTR2A VS GLOBAL BOOKS'!A374,'GLOBAL BOOKS'!M:M)</f>
        <v>675</v>
      </c>
      <c r="I374" s="3">
        <f>SUMIF('GLOBAL BOOKS'!D:D,'GSTR2A VS GLOBAL BOOKS'!A374,'GLOBAL BOOKS'!N:N)</f>
        <v>675</v>
      </c>
      <c r="J374" s="3">
        <f t="shared" si="72"/>
        <v>1350</v>
      </c>
      <c r="K374" s="6"/>
      <c r="L374" s="3">
        <f t="shared" si="73"/>
        <v>0</v>
      </c>
      <c r="M374" s="3">
        <f t="shared" si="74"/>
        <v>0</v>
      </c>
      <c r="N374" s="3">
        <f t="shared" si="75"/>
        <v>0</v>
      </c>
      <c r="O374" s="3">
        <v>0</v>
      </c>
      <c r="P374" s="2" t="s">
        <v>7339</v>
      </c>
      <c r="Q374" s="2"/>
    </row>
    <row r="375" spans="1:17" x14ac:dyDescent="0.25">
      <c r="A375" s="2" t="s">
        <v>2684</v>
      </c>
      <c r="B375" s="3">
        <f>SUMIF(GSTR2A!E:E,'GSTR2A VS GLOBAL BOOKS'!A375,GSTR2A!O:O)</f>
        <v>0</v>
      </c>
      <c r="C375" s="3">
        <f>SUMIF(GSTR2A!E:E,'GSTR2A VS GLOBAL BOOKS'!A375,GSTR2A!P:P)</f>
        <v>296</v>
      </c>
      <c r="D375" s="3">
        <f>SUMIF(GSTR2A!E:E,'GSTR2A VS GLOBAL BOOKS'!A375,GSTR2A!Q:Q)</f>
        <v>296</v>
      </c>
      <c r="E375" s="3">
        <f t="shared" si="71"/>
        <v>592</v>
      </c>
      <c r="F375" s="6"/>
      <c r="G375" s="3">
        <f>SUMIF('GLOBAL BOOKS'!D:D,'GSTR2A VS GLOBAL BOOKS'!A375,'GLOBAL BOOKS'!O:O)</f>
        <v>0</v>
      </c>
      <c r="H375" s="3">
        <f>SUMIF('GLOBAL BOOKS'!D:D,'GSTR2A VS GLOBAL BOOKS'!A375,'GLOBAL BOOKS'!M:M)</f>
        <v>296.04000000000002</v>
      </c>
      <c r="I375" s="3">
        <f>SUMIF('GLOBAL BOOKS'!D:D,'GSTR2A VS GLOBAL BOOKS'!A375,'GLOBAL BOOKS'!N:N)</f>
        <v>296.04000000000002</v>
      </c>
      <c r="J375" s="3">
        <f t="shared" si="72"/>
        <v>592.08000000000004</v>
      </c>
      <c r="K375" s="6"/>
      <c r="L375" s="3">
        <f t="shared" si="73"/>
        <v>0</v>
      </c>
      <c r="M375" s="3">
        <f t="shared" si="74"/>
        <v>-4.0000000000020464E-2</v>
      </c>
      <c r="N375" s="3">
        <f t="shared" si="75"/>
        <v>-4.0000000000020464E-2</v>
      </c>
      <c r="O375" s="3">
        <v>0</v>
      </c>
      <c r="P375" s="2" t="s">
        <v>7339</v>
      </c>
      <c r="Q375" s="2"/>
    </row>
    <row r="376" spans="1:17" x14ac:dyDescent="0.25">
      <c r="A376" s="2" t="s">
        <v>2689</v>
      </c>
      <c r="B376" s="3">
        <f>SUMIF(GSTR2A!E:E,'GSTR2A VS GLOBAL BOOKS'!A376,GSTR2A!O:O)</f>
        <v>2275</v>
      </c>
      <c r="C376" s="3">
        <f>SUMIF(GSTR2A!E:E,'GSTR2A VS GLOBAL BOOKS'!A376,GSTR2A!P:P)</f>
        <v>0</v>
      </c>
      <c r="D376" s="3">
        <f>SUMIF(GSTR2A!E:E,'GSTR2A VS GLOBAL BOOKS'!A376,GSTR2A!Q:Q)</f>
        <v>0</v>
      </c>
      <c r="E376" s="3">
        <f t="shared" si="71"/>
        <v>2275</v>
      </c>
      <c r="F376" s="6"/>
      <c r="G376" s="3">
        <f>SUMIF('GLOBAL BOOKS'!D:D,'GSTR2A VS GLOBAL BOOKS'!A376,'GLOBAL BOOKS'!O:O)</f>
        <v>2202.5</v>
      </c>
      <c r="H376" s="3">
        <f>SUMIF('GLOBAL BOOKS'!D:D,'GSTR2A VS GLOBAL BOOKS'!A376,'GLOBAL BOOKS'!M:M)</f>
        <v>0</v>
      </c>
      <c r="I376" s="3">
        <f>SUMIF('GLOBAL BOOKS'!D:D,'GSTR2A VS GLOBAL BOOKS'!A376,'GLOBAL BOOKS'!N:N)</f>
        <v>0</v>
      </c>
      <c r="J376" s="3">
        <f t="shared" si="72"/>
        <v>2202.5</v>
      </c>
      <c r="K376" s="6"/>
      <c r="L376" s="3">
        <f t="shared" si="73"/>
        <v>72.5</v>
      </c>
      <c r="M376" s="3">
        <f t="shared" si="74"/>
        <v>0</v>
      </c>
      <c r="N376" s="3">
        <f t="shared" si="75"/>
        <v>0</v>
      </c>
      <c r="O376" s="3">
        <f t="shared" si="76"/>
        <v>72.5</v>
      </c>
      <c r="P376" s="2" t="str">
        <f t="shared" ref="P376:P377" si="83">IF(O376&gt;0,"EXCESS IN GSTR2A","SHORT IN GSTR2A")</f>
        <v>EXCESS IN GSTR2A</v>
      </c>
      <c r="Q376" s="2"/>
    </row>
    <row r="377" spans="1:17" x14ac:dyDescent="0.25">
      <c r="A377" s="2" t="s">
        <v>2693</v>
      </c>
      <c r="B377" s="3">
        <f>SUMIF(GSTR2A!E:E,'GSTR2A VS GLOBAL BOOKS'!A377,GSTR2A!O:O)</f>
        <v>0</v>
      </c>
      <c r="C377" s="3">
        <f>SUMIF(GSTR2A!E:E,'GSTR2A VS GLOBAL BOOKS'!A377,GSTR2A!P:P)</f>
        <v>20725.8</v>
      </c>
      <c r="D377" s="3">
        <f>SUMIF(GSTR2A!E:E,'GSTR2A VS GLOBAL BOOKS'!A377,GSTR2A!Q:Q)</f>
        <v>20725.8</v>
      </c>
      <c r="E377" s="3">
        <f t="shared" si="71"/>
        <v>41451.599999999999</v>
      </c>
      <c r="F377" s="6"/>
      <c r="G377" s="3">
        <f>SUMIF('GLOBAL BOOKS'!D:D,'GSTR2A VS GLOBAL BOOKS'!A377,'GLOBAL BOOKS'!O:O)</f>
        <v>0</v>
      </c>
      <c r="H377" s="3">
        <f>SUMIF('GLOBAL BOOKS'!D:D,'GSTR2A VS GLOBAL BOOKS'!A377,'GLOBAL BOOKS'!M:M)</f>
        <v>22611.600000000002</v>
      </c>
      <c r="I377" s="3">
        <f>SUMIF('GLOBAL BOOKS'!D:D,'GSTR2A VS GLOBAL BOOKS'!A377,'GLOBAL BOOKS'!N:N)</f>
        <v>22611.600000000002</v>
      </c>
      <c r="J377" s="3">
        <f t="shared" si="72"/>
        <v>45223.200000000004</v>
      </c>
      <c r="K377" s="6"/>
      <c r="L377" s="3">
        <f t="shared" si="73"/>
        <v>0</v>
      </c>
      <c r="M377" s="3">
        <f t="shared" si="74"/>
        <v>-1885.8000000000029</v>
      </c>
      <c r="N377" s="3">
        <f t="shared" si="75"/>
        <v>-1885.8000000000029</v>
      </c>
      <c r="O377" s="3">
        <f t="shared" si="76"/>
        <v>-3771.6000000000058</v>
      </c>
      <c r="P377" s="2" t="str">
        <f t="shared" si="83"/>
        <v>SHORT IN GSTR2A</v>
      </c>
      <c r="Q377" s="2"/>
    </row>
    <row r="378" spans="1:17" x14ac:dyDescent="0.25">
      <c r="A378" s="2" t="s">
        <v>2543</v>
      </c>
      <c r="B378" s="3">
        <f>SUMIF(GSTR2A!E:E,'GSTR2A VS GLOBAL BOOKS'!A378,GSTR2A!O:O)</f>
        <v>279923</v>
      </c>
      <c r="C378" s="3">
        <f>SUMIF(GSTR2A!E:E,'GSTR2A VS GLOBAL BOOKS'!A378,GSTR2A!P:P)</f>
        <v>0</v>
      </c>
      <c r="D378" s="3">
        <f>SUMIF(GSTR2A!E:E,'GSTR2A VS GLOBAL BOOKS'!A378,GSTR2A!Q:Q)</f>
        <v>0</v>
      </c>
      <c r="E378" s="3">
        <f t="shared" si="71"/>
        <v>279923</v>
      </c>
      <c r="F378" s="6"/>
      <c r="G378" s="3">
        <f>SUMIF('GLOBAL BOOKS'!D:D,'GSTR2A VS GLOBAL BOOKS'!A378,'GLOBAL BOOKS'!O:O)</f>
        <v>279923.40000000002</v>
      </c>
      <c r="H378" s="3">
        <f>SUMIF('GLOBAL BOOKS'!D:D,'GSTR2A VS GLOBAL BOOKS'!A378,'GLOBAL BOOKS'!M:M)</f>
        <v>0</v>
      </c>
      <c r="I378" s="3">
        <f>SUMIF('GLOBAL BOOKS'!D:D,'GSTR2A VS GLOBAL BOOKS'!A378,'GLOBAL BOOKS'!N:N)</f>
        <v>0</v>
      </c>
      <c r="J378" s="3">
        <f t="shared" si="72"/>
        <v>279923.40000000002</v>
      </c>
      <c r="K378" s="6"/>
      <c r="L378" s="3">
        <f t="shared" si="73"/>
        <v>-0.40000000002328306</v>
      </c>
      <c r="M378" s="3">
        <f t="shared" si="74"/>
        <v>0</v>
      </c>
      <c r="N378" s="3">
        <f t="shared" si="75"/>
        <v>0</v>
      </c>
      <c r="O378" s="3">
        <v>0</v>
      </c>
      <c r="P378" s="2" t="s">
        <v>7339</v>
      </c>
      <c r="Q378" s="2"/>
    </row>
    <row r="379" spans="1:17" x14ac:dyDescent="0.25">
      <c r="A379" s="2" t="s">
        <v>2741</v>
      </c>
      <c r="B379" s="3">
        <f>SUMIF(GSTR2A!E:E,'GSTR2A VS GLOBAL BOOKS'!A379,GSTR2A!O:O)</f>
        <v>0</v>
      </c>
      <c r="C379" s="3">
        <f>SUMIF(GSTR2A!E:E,'GSTR2A VS GLOBAL BOOKS'!A379,GSTR2A!P:P)</f>
        <v>855</v>
      </c>
      <c r="D379" s="3">
        <f>SUMIF(GSTR2A!E:E,'GSTR2A VS GLOBAL BOOKS'!A379,GSTR2A!Q:Q)</f>
        <v>855</v>
      </c>
      <c r="E379" s="3">
        <f t="shared" si="71"/>
        <v>1710</v>
      </c>
      <c r="F379" s="6"/>
      <c r="G379" s="3">
        <f>SUMIF('GLOBAL BOOKS'!D:D,'GSTR2A VS GLOBAL BOOKS'!A379,'GLOBAL BOOKS'!O:O)</f>
        <v>0</v>
      </c>
      <c r="H379" s="3">
        <f>SUMIF('GLOBAL BOOKS'!D:D,'GSTR2A VS GLOBAL BOOKS'!A379,'GLOBAL BOOKS'!M:M)</f>
        <v>855</v>
      </c>
      <c r="I379" s="3">
        <f>SUMIF('GLOBAL BOOKS'!D:D,'GSTR2A VS GLOBAL BOOKS'!A379,'GLOBAL BOOKS'!N:N)</f>
        <v>855</v>
      </c>
      <c r="J379" s="3">
        <f t="shared" si="72"/>
        <v>1710</v>
      </c>
      <c r="K379" s="6"/>
      <c r="L379" s="3">
        <f t="shared" si="73"/>
        <v>0</v>
      </c>
      <c r="M379" s="3">
        <f t="shared" si="74"/>
        <v>0</v>
      </c>
      <c r="N379" s="3">
        <f t="shared" si="75"/>
        <v>0</v>
      </c>
      <c r="O379" s="3">
        <v>0</v>
      </c>
      <c r="P379" s="2" t="s">
        <v>7339</v>
      </c>
      <c r="Q379" s="2"/>
    </row>
    <row r="380" spans="1:17" x14ac:dyDescent="0.25">
      <c r="A380" s="2" t="s">
        <v>2804</v>
      </c>
      <c r="B380" s="3">
        <f>SUMIF(GSTR2A!E:E,'GSTR2A VS GLOBAL BOOKS'!A380,GSTR2A!O:O)</f>
        <v>0</v>
      </c>
      <c r="C380" s="3">
        <f>SUMIF(GSTR2A!E:E,'GSTR2A VS GLOBAL BOOKS'!A380,GSTR2A!P:P)</f>
        <v>6727.95</v>
      </c>
      <c r="D380" s="3">
        <f>SUMIF(GSTR2A!E:E,'GSTR2A VS GLOBAL BOOKS'!A380,GSTR2A!Q:Q)</f>
        <v>6727.95</v>
      </c>
      <c r="E380" s="3">
        <f t="shared" si="71"/>
        <v>13455.9</v>
      </c>
      <c r="F380" s="6"/>
      <c r="G380" s="3">
        <f>SUMIF('GLOBAL BOOKS'!D:D,'GSTR2A VS GLOBAL BOOKS'!A380,'GLOBAL BOOKS'!O:O)</f>
        <v>0</v>
      </c>
      <c r="H380" s="3">
        <f>SUMIF('GLOBAL BOOKS'!D:D,'GSTR2A VS GLOBAL BOOKS'!A380,'GLOBAL BOOKS'!M:M)</f>
        <v>6727.95</v>
      </c>
      <c r="I380" s="3">
        <f>SUMIF('GLOBAL BOOKS'!D:D,'GSTR2A VS GLOBAL BOOKS'!A380,'GLOBAL BOOKS'!N:N)</f>
        <v>6727.95</v>
      </c>
      <c r="J380" s="3">
        <f t="shared" si="72"/>
        <v>13455.9</v>
      </c>
      <c r="K380" s="6"/>
      <c r="L380" s="3">
        <f t="shared" si="73"/>
        <v>0</v>
      </c>
      <c r="M380" s="3">
        <f t="shared" si="74"/>
        <v>0</v>
      </c>
      <c r="N380" s="3">
        <f t="shared" si="75"/>
        <v>0</v>
      </c>
      <c r="O380" s="3">
        <v>0</v>
      </c>
      <c r="P380" s="2" t="s">
        <v>7339</v>
      </c>
      <c r="Q380" s="2"/>
    </row>
    <row r="381" spans="1:17" x14ac:dyDescent="0.25">
      <c r="A381" s="2" t="s">
        <v>2807</v>
      </c>
      <c r="B381" s="3">
        <f>SUMIF(GSTR2A!E:E,'GSTR2A VS GLOBAL BOOKS'!A381,GSTR2A!O:O)</f>
        <v>0</v>
      </c>
      <c r="C381" s="3">
        <f>SUMIF(GSTR2A!E:E,'GSTR2A VS GLOBAL BOOKS'!A381,GSTR2A!P:P)</f>
        <v>7723.08</v>
      </c>
      <c r="D381" s="3">
        <f>SUMIF(GSTR2A!E:E,'GSTR2A VS GLOBAL BOOKS'!A381,GSTR2A!Q:Q)</f>
        <v>7723.08</v>
      </c>
      <c r="E381" s="3">
        <f t="shared" si="71"/>
        <v>15446.16</v>
      </c>
      <c r="F381" s="6"/>
      <c r="G381" s="3">
        <f>SUMIF('GLOBAL BOOKS'!D:D,'GSTR2A VS GLOBAL BOOKS'!A381,'GLOBAL BOOKS'!O:O)</f>
        <v>0</v>
      </c>
      <c r="H381" s="3">
        <f>SUMIF('GLOBAL BOOKS'!D:D,'GSTR2A VS GLOBAL BOOKS'!A381,'GLOBAL BOOKS'!M:M)</f>
        <v>7504.38</v>
      </c>
      <c r="I381" s="3">
        <f>SUMIF('GLOBAL BOOKS'!D:D,'GSTR2A VS GLOBAL BOOKS'!A381,'GLOBAL BOOKS'!N:N)</f>
        <v>7504.38</v>
      </c>
      <c r="J381" s="3">
        <f t="shared" si="72"/>
        <v>15008.76</v>
      </c>
      <c r="K381" s="6"/>
      <c r="L381" s="3">
        <f t="shared" si="73"/>
        <v>0</v>
      </c>
      <c r="M381" s="3">
        <f t="shared" si="74"/>
        <v>218.69999999999982</v>
      </c>
      <c r="N381" s="3">
        <f t="shared" si="75"/>
        <v>218.69999999999982</v>
      </c>
      <c r="O381" s="3">
        <f t="shared" si="76"/>
        <v>437.39999999999964</v>
      </c>
      <c r="P381" s="2" t="str">
        <f t="shared" ref="P381:P382" si="84">IF(O381&gt;0,"EXCESS IN GSTR2A","SHORT IN GSTR2A")</f>
        <v>EXCESS IN GSTR2A</v>
      </c>
      <c r="Q381" s="2"/>
    </row>
    <row r="382" spans="1:17" x14ac:dyDescent="0.25">
      <c r="A382" s="2" t="s">
        <v>2810</v>
      </c>
      <c r="B382" s="3">
        <f>SUMIF(GSTR2A!E:E,'GSTR2A VS GLOBAL BOOKS'!A382,GSTR2A!O:O)</f>
        <v>0</v>
      </c>
      <c r="C382" s="3">
        <f>SUMIF(GSTR2A!E:E,'GSTR2A VS GLOBAL BOOKS'!A382,GSTR2A!P:P)</f>
        <v>1242</v>
      </c>
      <c r="D382" s="3">
        <f>SUMIF(GSTR2A!E:E,'GSTR2A VS GLOBAL BOOKS'!A382,GSTR2A!Q:Q)</f>
        <v>1242</v>
      </c>
      <c r="E382" s="3">
        <f t="shared" si="71"/>
        <v>2484</v>
      </c>
      <c r="F382" s="6"/>
      <c r="G382" s="3">
        <f>SUMIF('GLOBAL BOOKS'!D:D,'GSTR2A VS GLOBAL BOOKS'!A382,'GLOBAL BOOKS'!O:O)</f>
        <v>0</v>
      </c>
      <c r="H382" s="3">
        <f>SUMIF('GLOBAL BOOKS'!D:D,'GSTR2A VS GLOBAL BOOKS'!A382,'GLOBAL BOOKS'!M:M)</f>
        <v>1656</v>
      </c>
      <c r="I382" s="3">
        <f>SUMIF('GLOBAL BOOKS'!D:D,'GSTR2A VS GLOBAL BOOKS'!A382,'GLOBAL BOOKS'!N:N)</f>
        <v>1656</v>
      </c>
      <c r="J382" s="3">
        <f t="shared" si="72"/>
        <v>3312</v>
      </c>
      <c r="K382" s="6"/>
      <c r="L382" s="3">
        <f t="shared" si="73"/>
        <v>0</v>
      </c>
      <c r="M382" s="3">
        <f t="shared" si="74"/>
        <v>-414</v>
      </c>
      <c r="N382" s="3">
        <f t="shared" si="75"/>
        <v>-414</v>
      </c>
      <c r="O382" s="3">
        <f t="shared" si="76"/>
        <v>-828</v>
      </c>
      <c r="P382" s="2" t="str">
        <f t="shared" si="84"/>
        <v>SHORT IN GSTR2A</v>
      </c>
      <c r="Q382" s="2"/>
    </row>
    <row r="383" spans="1:17" x14ac:dyDescent="0.25">
      <c r="A383" s="2" t="s">
        <v>2813</v>
      </c>
      <c r="B383" s="3">
        <f>SUMIF(GSTR2A!E:E,'GSTR2A VS GLOBAL BOOKS'!A383,GSTR2A!O:O)</f>
        <v>17820</v>
      </c>
      <c r="C383" s="3">
        <f>SUMIF(GSTR2A!E:E,'GSTR2A VS GLOBAL BOOKS'!A383,GSTR2A!P:P)</f>
        <v>0</v>
      </c>
      <c r="D383" s="3">
        <f>SUMIF(GSTR2A!E:E,'GSTR2A VS GLOBAL BOOKS'!A383,GSTR2A!Q:Q)</f>
        <v>0</v>
      </c>
      <c r="E383" s="3">
        <f t="shared" si="71"/>
        <v>17820</v>
      </c>
      <c r="F383" s="6"/>
      <c r="G383" s="3">
        <f>SUMIF('GLOBAL BOOKS'!D:D,'GSTR2A VS GLOBAL BOOKS'!A383,'GLOBAL BOOKS'!O:O)</f>
        <v>17820</v>
      </c>
      <c r="H383" s="3">
        <f>SUMIF('GLOBAL BOOKS'!D:D,'GSTR2A VS GLOBAL BOOKS'!A383,'GLOBAL BOOKS'!M:M)</f>
        <v>0</v>
      </c>
      <c r="I383" s="3">
        <f>SUMIF('GLOBAL BOOKS'!D:D,'GSTR2A VS GLOBAL BOOKS'!A383,'GLOBAL BOOKS'!N:N)</f>
        <v>0</v>
      </c>
      <c r="J383" s="3">
        <f t="shared" si="72"/>
        <v>17820</v>
      </c>
      <c r="K383" s="6"/>
      <c r="L383" s="3">
        <f t="shared" si="73"/>
        <v>0</v>
      </c>
      <c r="M383" s="3">
        <f t="shared" si="74"/>
        <v>0</v>
      </c>
      <c r="N383" s="3">
        <f t="shared" si="75"/>
        <v>0</v>
      </c>
      <c r="O383" s="3">
        <v>0</v>
      </c>
      <c r="P383" s="2" t="s">
        <v>7339</v>
      </c>
      <c r="Q383" s="2"/>
    </row>
    <row r="384" spans="1:17" x14ac:dyDescent="0.25">
      <c r="A384" s="2" t="s">
        <v>2844</v>
      </c>
      <c r="B384" s="3">
        <f>SUMIF(GSTR2A!E:E,'GSTR2A VS GLOBAL BOOKS'!A384,GSTR2A!O:O)</f>
        <v>0</v>
      </c>
      <c r="C384" s="3">
        <f>SUMIF(GSTR2A!E:E,'GSTR2A VS GLOBAL BOOKS'!A384,GSTR2A!P:P)</f>
        <v>2768.4</v>
      </c>
      <c r="D384" s="3">
        <f>SUMIF(GSTR2A!E:E,'GSTR2A VS GLOBAL BOOKS'!A384,GSTR2A!Q:Q)</f>
        <v>2768.4</v>
      </c>
      <c r="E384" s="3">
        <f t="shared" si="71"/>
        <v>5536.8</v>
      </c>
      <c r="F384" s="6"/>
      <c r="G384" s="3">
        <f>SUMIF('GLOBAL BOOKS'!D:D,'GSTR2A VS GLOBAL BOOKS'!A384,'GLOBAL BOOKS'!O:O)</f>
        <v>0</v>
      </c>
      <c r="H384" s="3">
        <f>SUMIF('GLOBAL BOOKS'!D:D,'GSTR2A VS GLOBAL BOOKS'!A384,'GLOBAL BOOKS'!M:M)</f>
        <v>0</v>
      </c>
      <c r="I384" s="3">
        <f>SUMIF('GLOBAL BOOKS'!D:D,'GSTR2A VS GLOBAL BOOKS'!A384,'GLOBAL BOOKS'!N:N)</f>
        <v>0</v>
      </c>
      <c r="J384" s="3">
        <f t="shared" si="72"/>
        <v>0</v>
      </c>
      <c r="K384" s="6"/>
      <c r="L384" s="3">
        <f t="shared" si="73"/>
        <v>0</v>
      </c>
      <c r="M384" s="3">
        <f t="shared" si="74"/>
        <v>2768.4</v>
      </c>
      <c r="N384" s="3">
        <f t="shared" si="75"/>
        <v>2768.4</v>
      </c>
      <c r="O384" s="3">
        <v>0</v>
      </c>
      <c r="P384" s="2" t="s">
        <v>5815</v>
      </c>
      <c r="Q384" s="2" t="s">
        <v>5815</v>
      </c>
    </row>
    <row r="385" spans="1:17" x14ac:dyDescent="0.25">
      <c r="A385" s="2" t="s">
        <v>2852</v>
      </c>
      <c r="B385" s="3">
        <f>SUMIF(GSTR2A!E:E,'GSTR2A VS GLOBAL BOOKS'!A385,GSTR2A!O:O)</f>
        <v>43067.34</v>
      </c>
      <c r="C385" s="3">
        <f>SUMIF(GSTR2A!E:E,'GSTR2A VS GLOBAL BOOKS'!A385,GSTR2A!P:P)</f>
        <v>0</v>
      </c>
      <c r="D385" s="3">
        <f>SUMIF(GSTR2A!E:E,'GSTR2A VS GLOBAL BOOKS'!A385,GSTR2A!Q:Q)</f>
        <v>0</v>
      </c>
      <c r="E385" s="3">
        <f t="shared" si="71"/>
        <v>43067.34</v>
      </c>
      <c r="F385" s="6"/>
      <c r="G385" s="3">
        <f>SUMIF('GLOBAL BOOKS'!D:D,'GSTR2A VS GLOBAL BOOKS'!A385,'GLOBAL BOOKS'!O:O)</f>
        <v>43067.34</v>
      </c>
      <c r="H385" s="3">
        <f>SUMIF('GLOBAL BOOKS'!D:D,'GSTR2A VS GLOBAL BOOKS'!A385,'GLOBAL BOOKS'!M:M)</f>
        <v>0</v>
      </c>
      <c r="I385" s="3">
        <f>SUMIF('GLOBAL BOOKS'!D:D,'GSTR2A VS GLOBAL BOOKS'!A385,'GLOBAL BOOKS'!N:N)</f>
        <v>0</v>
      </c>
      <c r="J385" s="3">
        <f t="shared" si="72"/>
        <v>43067.34</v>
      </c>
      <c r="K385" s="6"/>
      <c r="L385" s="3">
        <f t="shared" si="73"/>
        <v>0</v>
      </c>
      <c r="M385" s="3">
        <f t="shared" si="74"/>
        <v>0</v>
      </c>
      <c r="N385" s="3">
        <f t="shared" si="75"/>
        <v>0</v>
      </c>
      <c r="O385" s="3">
        <f t="shared" si="76"/>
        <v>0</v>
      </c>
      <c r="P385" s="2" t="s">
        <v>7339</v>
      </c>
      <c r="Q385" s="2"/>
    </row>
    <row r="386" spans="1:17" x14ac:dyDescent="0.25">
      <c r="A386" s="2" t="s">
        <v>676</v>
      </c>
      <c r="B386" s="3">
        <f>SUMIF(GSTR2A!E:E,'GSTR2A VS GLOBAL BOOKS'!A386,GSTR2A!O:O)</f>
        <v>0</v>
      </c>
      <c r="C386" s="3">
        <f>SUMIF(GSTR2A!E:E,'GSTR2A VS GLOBAL BOOKS'!A386,GSTR2A!P:P)</f>
        <v>2184.5700000000002</v>
      </c>
      <c r="D386" s="3">
        <f>SUMIF(GSTR2A!E:E,'GSTR2A VS GLOBAL BOOKS'!A386,GSTR2A!Q:Q)</f>
        <v>2184.5700000000002</v>
      </c>
      <c r="E386" s="3">
        <f t="shared" si="71"/>
        <v>4369.1400000000003</v>
      </c>
      <c r="F386" s="6"/>
      <c r="G386" s="3">
        <f>SUMIF('GLOBAL BOOKS'!D:D,'GSTR2A VS GLOBAL BOOKS'!A386,'GLOBAL BOOKS'!O:O)</f>
        <v>0</v>
      </c>
      <c r="H386" s="3">
        <f>SUMIF('GLOBAL BOOKS'!D:D,'GSTR2A VS GLOBAL BOOKS'!A386,'GLOBAL BOOKS'!M:M)</f>
        <v>1993.7295000000001</v>
      </c>
      <c r="I386" s="3">
        <f>SUMIF('GLOBAL BOOKS'!D:D,'GSTR2A VS GLOBAL BOOKS'!A386,'GLOBAL BOOKS'!N:N)</f>
        <v>1993.7295000000001</v>
      </c>
      <c r="J386" s="3">
        <f t="shared" si="72"/>
        <v>3987.4590000000003</v>
      </c>
      <c r="K386" s="6"/>
      <c r="L386" s="3">
        <f t="shared" si="73"/>
        <v>0</v>
      </c>
      <c r="M386" s="3">
        <f t="shared" si="74"/>
        <v>190.84050000000002</v>
      </c>
      <c r="N386" s="3">
        <f t="shared" si="75"/>
        <v>190.84050000000002</v>
      </c>
      <c r="O386" s="3">
        <f t="shared" si="76"/>
        <v>381.68100000000004</v>
      </c>
      <c r="P386" s="2" t="str">
        <f t="shared" ref="P386" si="85">IF(O386&gt;0,"EXCESS IN GSTR2A","SHORT IN GSTR2A")</f>
        <v>EXCESS IN GSTR2A</v>
      </c>
      <c r="Q386" s="2"/>
    </row>
    <row r="387" spans="1:17" x14ac:dyDescent="0.25">
      <c r="A387" s="2" t="s">
        <v>680</v>
      </c>
      <c r="B387" s="3">
        <f>SUMIF(GSTR2A!E:E,'GSTR2A VS GLOBAL BOOKS'!A387,GSTR2A!O:O)</f>
        <v>0</v>
      </c>
      <c r="C387" s="3">
        <f>SUMIF(GSTR2A!E:E,'GSTR2A VS GLOBAL BOOKS'!A387,GSTR2A!P:P)</f>
        <v>53870.31</v>
      </c>
      <c r="D387" s="3">
        <f>SUMIF(GSTR2A!E:E,'GSTR2A VS GLOBAL BOOKS'!A387,GSTR2A!Q:Q)</f>
        <v>53870.31</v>
      </c>
      <c r="E387" s="3">
        <f t="shared" si="71"/>
        <v>107740.62</v>
      </c>
      <c r="F387" s="6"/>
      <c r="G387" s="3">
        <f>SUMIF('GLOBAL BOOKS'!D:D,'GSTR2A VS GLOBAL BOOKS'!A387,'GLOBAL BOOKS'!O:O)</f>
        <v>0</v>
      </c>
      <c r="H387" s="3">
        <f>SUMIF('GLOBAL BOOKS'!D:D,'GSTR2A VS GLOBAL BOOKS'!A387,'GLOBAL BOOKS'!M:M)</f>
        <v>0</v>
      </c>
      <c r="I387" s="3">
        <f>SUMIF('GLOBAL BOOKS'!D:D,'GSTR2A VS GLOBAL BOOKS'!A387,'GLOBAL BOOKS'!N:N)</f>
        <v>0</v>
      </c>
      <c r="J387" s="3">
        <f t="shared" si="72"/>
        <v>0</v>
      </c>
      <c r="K387" s="6"/>
      <c r="L387" s="3">
        <f t="shared" si="73"/>
        <v>0</v>
      </c>
      <c r="M387" s="3">
        <f t="shared" si="74"/>
        <v>53870.31</v>
      </c>
      <c r="N387" s="3">
        <f t="shared" si="75"/>
        <v>53870.31</v>
      </c>
      <c r="O387" s="3">
        <v>0</v>
      </c>
      <c r="P387" s="2" t="s">
        <v>5815</v>
      </c>
      <c r="Q387" s="2" t="s">
        <v>5815</v>
      </c>
    </row>
    <row r="388" spans="1:17" x14ac:dyDescent="0.25">
      <c r="A388" s="2" t="s">
        <v>2865</v>
      </c>
      <c r="B388" s="3">
        <f>SUMIF(GSTR2A!E:E,'GSTR2A VS GLOBAL BOOKS'!A388,GSTR2A!O:O)</f>
        <v>0</v>
      </c>
      <c r="C388" s="3">
        <f>SUMIF(GSTR2A!E:E,'GSTR2A VS GLOBAL BOOKS'!A388,GSTR2A!P:P)</f>
        <v>11059.32</v>
      </c>
      <c r="D388" s="3">
        <f>SUMIF(GSTR2A!E:E,'GSTR2A VS GLOBAL BOOKS'!A388,GSTR2A!Q:Q)</f>
        <v>11059.32</v>
      </c>
      <c r="E388" s="3">
        <f t="shared" ref="E388:E451" si="86">B388+C388+D388</f>
        <v>22118.639999999999</v>
      </c>
      <c r="F388" s="6"/>
      <c r="G388" s="3">
        <f>SUMIF('GLOBAL BOOKS'!D:D,'GSTR2A VS GLOBAL BOOKS'!A388,'GLOBAL BOOKS'!O:O)</f>
        <v>0</v>
      </c>
      <c r="H388" s="3">
        <f>SUMIF('GLOBAL BOOKS'!D:D,'GSTR2A VS GLOBAL BOOKS'!A388,'GLOBAL BOOKS'!M:M)</f>
        <v>0</v>
      </c>
      <c r="I388" s="3">
        <f>SUMIF('GLOBAL BOOKS'!D:D,'GSTR2A VS GLOBAL BOOKS'!A388,'GLOBAL BOOKS'!N:N)</f>
        <v>0</v>
      </c>
      <c r="J388" s="3">
        <f t="shared" ref="J388:J451" si="87">SUM(G388:I388)</f>
        <v>0</v>
      </c>
      <c r="K388" s="6"/>
      <c r="L388" s="3">
        <f t="shared" ref="L388:L451" si="88">B388-G388</f>
        <v>0</v>
      </c>
      <c r="M388" s="3">
        <f t="shared" ref="M388:M451" si="89">C388-H388</f>
        <v>11059.32</v>
      </c>
      <c r="N388" s="3">
        <f t="shared" ref="N388:N451" si="90">D388-I388</f>
        <v>11059.32</v>
      </c>
      <c r="O388" s="3">
        <v>0</v>
      </c>
      <c r="P388" s="2" t="s">
        <v>5815</v>
      </c>
      <c r="Q388" s="2" t="s">
        <v>5815</v>
      </c>
    </row>
    <row r="389" spans="1:17" x14ac:dyDescent="0.25">
      <c r="A389" s="2" t="s">
        <v>2885</v>
      </c>
      <c r="B389" s="3">
        <f>SUMIF(GSTR2A!E:E,'GSTR2A VS GLOBAL BOOKS'!A389,GSTR2A!O:O)</f>
        <v>0</v>
      </c>
      <c r="C389" s="3">
        <f>SUMIF(GSTR2A!E:E,'GSTR2A VS GLOBAL BOOKS'!A389,GSTR2A!P:P)</f>
        <v>1226.0100000000002</v>
      </c>
      <c r="D389" s="3">
        <f>SUMIF(GSTR2A!E:E,'GSTR2A VS GLOBAL BOOKS'!A389,GSTR2A!Q:Q)</f>
        <v>1226.0100000000002</v>
      </c>
      <c r="E389" s="3">
        <f t="shared" si="86"/>
        <v>2452.0200000000004</v>
      </c>
      <c r="F389" s="6"/>
      <c r="G389" s="3">
        <f>SUMIF('GLOBAL BOOKS'!D:D,'GSTR2A VS GLOBAL BOOKS'!A389,'GLOBAL BOOKS'!O:O)</f>
        <v>0</v>
      </c>
      <c r="H389" s="3">
        <f>SUMIF('GLOBAL BOOKS'!D:D,'GSTR2A VS GLOBAL BOOKS'!A389,'GLOBAL BOOKS'!M:M)</f>
        <v>1225.8799999999999</v>
      </c>
      <c r="I389" s="3">
        <f>SUMIF('GLOBAL BOOKS'!D:D,'GSTR2A VS GLOBAL BOOKS'!A389,'GLOBAL BOOKS'!N:N)</f>
        <v>1225.8799999999999</v>
      </c>
      <c r="J389" s="3">
        <f t="shared" si="87"/>
        <v>2451.7599999999998</v>
      </c>
      <c r="K389" s="6"/>
      <c r="L389" s="3">
        <f t="shared" si="88"/>
        <v>0</v>
      </c>
      <c r="M389" s="3">
        <f t="shared" si="89"/>
        <v>0.13000000000033651</v>
      </c>
      <c r="N389" s="3">
        <f t="shared" si="90"/>
        <v>0.13000000000033651</v>
      </c>
      <c r="O389" s="3">
        <v>0</v>
      </c>
      <c r="P389" s="2" t="s">
        <v>7339</v>
      </c>
      <c r="Q389" s="2"/>
    </row>
    <row r="390" spans="1:17" x14ac:dyDescent="0.25">
      <c r="A390" s="2" t="s">
        <v>2888</v>
      </c>
      <c r="B390" s="3">
        <f>SUMIF(GSTR2A!E:E,'GSTR2A VS GLOBAL BOOKS'!A390,GSTR2A!O:O)</f>
        <v>0</v>
      </c>
      <c r="C390" s="3">
        <f>SUMIF(GSTR2A!E:E,'GSTR2A VS GLOBAL BOOKS'!A390,GSTR2A!P:P)</f>
        <v>3402</v>
      </c>
      <c r="D390" s="3">
        <f>SUMIF(GSTR2A!E:E,'GSTR2A VS GLOBAL BOOKS'!A390,GSTR2A!Q:Q)</f>
        <v>3402</v>
      </c>
      <c r="E390" s="3">
        <f t="shared" si="86"/>
        <v>6804</v>
      </c>
      <c r="F390" s="6"/>
      <c r="G390" s="3">
        <f>SUMIF('GLOBAL BOOKS'!D:D,'GSTR2A VS GLOBAL BOOKS'!A390,'GLOBAL BOOKS'!O:O)</f>
        <v>0</v>
      </c>
      <c r="H390" s="3">
        <f>SUMIF('GLOBAL BOOKS'!D:D,'GSTR2A VS GLOBAL BOOKS'!A390,'GLOBAL BOOKS'!M:M)</f>
        <v>0</v>
      </c>
      <c r="I390" s="3">
        <f>SUMIF('GLOBAL BOOKS'!D:D,'GSTR2A VS GLOBAL BOOKS'!A390,'GLOBAL BOOKS'!N:N)</f>
        <v>0</v>
      </c>
      <c r="J390" s="3">
        <f t="shared" si="87"/>
        <v>0</v>
      </c>
      <c r="K390" s="6"/>
      <c r="L390" s="3">
        <f t="shared" si="88"/>
        <v>0</v>
      </c>
      <c r="M390" s="3">
        <f t="shared" si="89"/>
        <v>3402</v>
      </c>
      <c r="N390" s="3">
        <f t="shared" si="90"/>
        <v>3402</v>
      </c>
      <c r="O390" s="3">
        <v>0</v>
      </c>
      <c r="P390" s="2" t="s">
        <v>5815</v>
      </c>
      <c r="Q390" s="2" t="s">
        <v>6245</v>
      </c>
    </row>
    <row r="391" spans="1:17" x14ac:dyDescent="0.25">
      <c r="A391" s="2" t="s">
        <v>2917</v>
      </c>
      <c r="B391" s="3">
        <f>SUMIF(GSTR2A!E:E,'GSTR2A VS GLOBAL BOOKS'!A391,GSTR2A!O:O)</f>
        <v>0</v>
      </c>
      <c r="C391" s="3">
        <f>SUMIF(GSTR2A!E:E,'GSTR2A VS GLOBAL BOOKS'!A391,GSTR2A!P:P)</f>
        <v>553.5</v>
      </c>
      <c r="D391" s="3">
        <f>SUMIF(GSTR2A!E:E,'GSTR2A VS GLOBAL BOOKS'!A391,GSTR2A!Q:Q)</f>
        <v>553.5</v>
      </c>
      <c r="E391" s="3">
        <f t="shared" si="86"/>
        <v>1107</v>
      </c>
      <c r="F391" s="6"/>
      <c r="G391" s="3">
        <f>SUMIF('GLOBAL BOOKS'!D:D,'GSTR2A VS GLOBAL BOOKS'!A391,'GLOBAL BOOKS'!O:O)</f>
        <v>0</v>
      </c>
      <c r="H391" s="3">
        <f>SUMIF('GLOBAL BOOKS'!D:D,'GSTR2A VS GLOBAL BOOKS'!A391,'GLOBAL BOOKS'!M:M)</f>
        <v>553.5</v>
      </c>
      <c r="I391" s="3">
        <f>SUMIF('GLOBAL BOOKS'!D:D,'GSTR2A VS GLOBAL BOOKS'!A391,'GLOBAL BOOKS'!N:N)</f>
        <v>553.5</v>
      </c>
      <c r="J391" s="3">
        <f t="shared" si="87"/>
        <v>1107</v>
      </c>
      <c r="K391" s="6"/>
      <c r="L391" s="3">
        <f t="shared" si="88"/>
        <v>0</v>
      </c>
      <c r="M391" s="3">
        <f t="shared" si="89"/>
        <v>0</v>
      </c>
      <c r="N391" s="3">
        <f t="shared" si="90"/>
        <v>0</v>
      </c>
      <c r="O391" s="3">
        <v>0</v>
      </c>
      <c r="P391" s="2" t="s">
        <v>7339</v>
      </c>
      <c r="Q391" s="2"/>
    </row>
    <row r="392" spans="1:17" x14ac:dyDescent="0.25">
      <c r="A392" s="2" t="s">
        <v>2920</v>
      </c>
      <c r="B392" s="3">
        <f>SUMIF(GSTR2A!E:E,'GSTR2A VS GLOBAL BOOKS'!A392,GSTR2A!O:O)</f>
        <v>1152</v>
      </c>
      <c r="C392" s="3">
        <f>SUMIF(GSTR2A!E:E,'GSTR2A VS GLOBAL BOOKS'!A392,GSTR2A!P:P)</f>
        <v>0</v>
      </c>
      <c r="D392" s="3">
        <f>SUMIF(GSTR2A!E:E,'GSTR2A VS GLOBAL BOOKS'!A392,GSTR2A!Q:Q)</f>
        <v>0</v>
      </c>
      <c r="E392" s="3">
        <f t="shared" si="86"/>
        <v>1152</v>
      </c>
      <c r="F392" s="6"/>
      <c r="G392" s="3">
        <f>SUMIF('GLOBAL BOOKS'!D:D,'GSTR2A VS GLOBAL BOOKS'!A392,'GLOBAL BOOKS'!O:O)</f>
        <v>1152</v>
      </c>
      <c r="H392" s="3">
        <f>SUMIF('GLOBAL BOOKS'!D:D,'GSTR2A VS GLOBAL BOOKS'!A392,'GLOBAL BOOKS'!M:M)</f>
        <v>0</v>
      </c>
      <c r="I392" s="3">
        <f>SUMIF('GLOBAL BOOKS'!D:D,'GSTR2A VS GLOBAL BOOKS'!A392,'GLOBAL BOOKS'!N:N)</f>
        <v>0</v>
      </c>
      <c r="J392" s="3">
        <f t="shared" si="87"/>
        <v>1152</v>
      </c>
      <c r="K392" s="6"/>
      <c r="L392" s="3">
        <f t="shared" si="88"/>
        <v>0</v>
      </c>
      <c r="M392" s="3">
        <f t="shared" si="89"/>
        <v>0</v>
      </c>
      <c r="N392" s="3">
        <f t="shared" si="90"/>
        <v>0</v>
      </c>
      <c r="O392" s="3">
        <v>0</v>
      </c>
      <c r="P392" s="2" t="s">
        <v>7339</v>
      </c>
      <c r="Q392" s="2"/>
    </row>
    <row r="393" spans="1:17" x14ac:dyDescent="0.25">
      <c r="A393" s="2" t="s">
        <v>2923</v>
      </c>
      <c r="B393" s="3">
        <f>SUMIF(GSTR2A!E:E,'GSTR2A VS GLOBAL BOOKS'!A393,GSTR2A!O:O)</f>
        <v>0</v>
      </c>
      <c r="C393" s="3">
        <f>SUMIF(GSTR2A!E:E,'GSTR2A VS GLOBAL BOOKS'!A393,GSTR2A!P:P)</f>
        <v>391.86</v>
      </c>
      <c r="D393" s="3">
        <f>SUMIF(GSTR2A!E:E,'GSTR2A VS GLOBAL BOOKS'!A393,GSTR2A!Q:Q)</f>
        <v>391.86</v>
      </c>
      <c r="E393" s="3">
        <f t="shared" si="86"/>
        <v>783.72</v>
      </c>
      <c r="F393" s="6"/>
      <c r="G393" s="3">
        <f>SUMIF('GLOBAL BOOKS'!D:D,'GSTR2A VS GLOBAL BOOKS'!A393,'GLOBAL BOOKS'!O:O)</f>
        <v>0</v>
      </c>
      <c r="H393" s="3">
        <f>SUMIF('GLOBAL BOOKS'!D:D,'GSTR2A VS GLOBAL BOOKS'!A393,'GLOBAL BOOKS'!M:M)</f>
        <v>0</v>
      </c>
      <c r="I393" s="3">
        <f>SUMIF('GLOBAL BOOKS'!D:D,'GSTR2A VS GLOBAL BOOKS'!A393,'GLOBAL BOOKS'!N:N)</f>
        <v>0</v>
      </c>
      <c r="J393" s="3">
        <f t="shared" si="87"/>
        <v>0</v>
      </c>
      <c r="K393" s="6"/>
      <c r="L393" s="3">
        <f t="shared" si="88"/>
        <v>0</v>
      </c>
      <c r="M393" s="3">
        <f t="shared" si="89"/>
        <v>391.86</v>
      </c>
      <c r="N393" s="3">
        <f t="shared" si="90"/>
        <v>391.86</v>
      </c>
      <c r="O393" s="3">
        <f t="shared" ref="O393:O450" si="91">E393-J393</f>
        <v>783.72</v>
      </c>
      <c r="P393" s="2" t="str">
        <f>IF(O393&gt;0,"EXCESS IN GSTR2A","SHORT IN GSTR2A")</f>
        <v>EXCESS IN GSTR2A</v>
      </c>
      <c r="Q393" s="2"/>
    </row>
    <row r="394" spans="1:17" x14ac:dyDescent="0.25">
      <c r="A394" s="2" t="s">
        <v>2929</v>
      </c>
      <c r="B394" s="3">
        <f>SUMIF(GSTR2A!E:E,'GSTR2A VS GLOBAL BOOKS'!A394,GSTR2A!O:O)</f>
        <v>0</v>
      </c>
      <c r="C394" s="3">
        <f>SUMIF(GSTR2A!E:E,'GSTR2A VS GLOBAL BOOKS'!A394,GSTR2A!P:P)</f>
        <v>778.5</v>
      </c>
      <c r="D394" s="3">
        <f>SUMIF(GSTR2A!E:E,'GSTR2A VS GLOBAL BOOKS'!A394,GSTR2A!Q:Q)</f>
        <v>778.5</v>
      </c>
      <c r="E394" s="3">
        <f t="shared" si="86"/>
        <v>1557</v>
      </c>
      <c r="F394" s="6"/>
      <c r="G394" s="3">
        <f>SUMIF('GLOBAL BOOKS'!D:D,'GSTR2A VS GLOBAL BOOKS'!A394,'GLOBAL BOOKS'!O:O)</f>
        <v>0</v>
      </c>
      <c r="H394" s="3">
        <f>SUMIF('GLOBAL BOOKS'!D:D,'GSTR2A VS GLOBAL BOOKS'!A394,'GLOBAL BOOKS'!M:M)</f>
        <v>778.5</v>
      </c>
      <c r="I394" s="3">
        <f>SUMIF('GLOBAL BOOKS'!D:D,'GSTR2A VS GLOBAL BOOKS'!A394,'GLOBAL BOOKS'!N:N)</f>
        <v>778.5</v>
      </c>
      <c r="J394" s="3">
        <f t="shared" si="87"/>
        <v>1557</v>
      </c>
      <c r="K394" s="6"/>
      <c r="L394" s="3">
        <f t="shared" si="88"/>
        <v>0</v>
      </c>
      <c r="M394" s="3">
        <f t="shared" si="89"/>
        <v>0</v>
      </c>
      <c r="N394" s="3">
        <f t="shared" si="90"/>
        <v>0</v>
      </c>
      <c r="O394" s="3">
        <v>0</v>
      </c>
      <c r="P394" s="2" t="s">
        <v>7339</v>
      </c>
      <c r="Q394" s="2"/>
    </row>
    <row r="395" spans="1:17" x14ac:dyDescent="0.25">
      <c r="A395" s="2" t="s">
        <v>2932</v>
      </c>
      <c r="B395" s="3">
        <f>SUMIF(GSTR2A!E:E,'GSTR2A VS GLOBAL BOOKS'!A395,GSTR2A!O:O)</f>
        <v>0</v>
      </c>
      <c r="C395" s="3">
        <f>SUMIF(GSTR2A!E:E,'GSTR2A VS GLOBAL BOOKS'!A395,GSTR2A!P:P)</f>
        <v>301.32</v>
      </c>
      <c r="D395" s="3">
        <f>SUMIF(GSTR2A!E:E,'GSTR2A VS GLOBAL BOOKS'!A395,GSTR2A!Q:Q)</f>
        <v>301.32</v>
      </c>
      <c r="E395" s="3">
        <f t="shared" si="86"/>
        <v>602.64</v>
      </c>
      <c r="F395" s="6"/>
      <c r="G395" s="3">
        <f>SUMIF('GLOBAL BOOKS'!D:D,'GSTR2A VS GLOBAL BOOKS'!A395,'GLOBAL BOOKS'!O:O)</f>
        <v>0</v>
      </c>
      <c r="H395" s="3">
        <f>SUMIF('GLOBAL BOOKS'!D:D,'GSTR2A VS GLOBAL BOOKS'!A395,'GLOBAL BOOKS'!M:M)</f>
        <v>301.32</v>
      </c>
      <c r="I395" s="3">
        <f>SUMIF('GLOBAL BOOKS'!D:D,'GSTR2A VS GLOBAL BOOKS'!A395,'GLOBAL BOOKS'!N:N)</f>
        <v>301.32</v>
      </c>
      <c r="J395" s="3">
        <f t="shared" si="87"/>
        <v>602.64</v>
      </c>
      <c r="K395" s="6"/>
      <c r="L395" s="3">
        <f t="shared" si="88"/>
        <v>0</v>
      </c>
      <c r="M395" s="3">
        <f t="shared" si="89"/>
        <v>0</v>
      </c>
      <c r="N395" s="3">
        <f t="shared" si="90"/>
        <v>0</v>
      </c>
      <c r="O395" s="3">
        <v>0</v>
      </c>
      <c r="P395" s="2" t="s">
        <v>7339</v>
      </c>
      <c r="Q395" s="2"/>
    </row>
    <row r="396" spans="1:17" x14ac:dyDescent="0.25">
      <c r="A396" s="2" t="s">
        <v>2957</v>
      </c>
      <c r="B396" s="3">
        <f>SUMIF(GSTR2A!E:E,'GSTR2A VS GLOBAL BOOKS'!A396,GSTR2A!O:O)</f>
        <v>0</v>
      </c>
      <c r="C396" s="3">
        <f>SUMIF(GSTR2A!E:E,'GSTR2A VS GLOBAL BOOKS'!A396,GSTR2A!P:P)</f>
        <v>480.51</v>
      </c>
      <c r="D396" s="3">
        <f>SUMIF(GSTR2A!E:E,'GSTR2A VS GLOBAL BOOKS'!A396,GSTR2A!Q:Q)</f>
        <v>480.51</v>
      </c>
      <c r="E396" s="3">
        <f t="shared" si="86"/>
        <v>961.02</v>
      </c>
      <c r="F396" s="6"/>
      <c r="G396" s="3">
        <f>SUMIF('GLOBAL BOOKS'!D:D,'GSTR2A VS GLOBAL BOOKS'!A396,'GLOBAL BOOKS'!O:O)</f>
        <v>0</v>
      </c>
      <c r="H396" s="3">
        <f>SUMIF('GLOBAL BOOKS'!D:D,'GSTR2A VS GLOBAL BOOKS'!A396,'GLOBAL BOOKS'!M:M)</f>
        <v>480.50819999999999</v>
      </c>
      <c r="I396" s="3">
        <f>SUMIF('GLOBAL BOOKS'!D:D,'GSTR2A VS GLOBAL BOOKS'!A396,'GLOBAL BOOKS'!N:N)</f>
        <v>480.50819999999999</v>
      </c>
      <c r="J396" s="3">
        <f t="shared" si="87"/>
        <v>961.01639999999998</v>
      </c>
      <c r="K396" s="6"/>
      <c r="L396" s="3">
        <f t="shared" si="88"/>
        <v>0</v>
      </c>
      <c r="M396" s="3">
        <f t="shared" si="89"/>
        <v>1.8000000000029104E-3</v>
      </c>
      <c r="N396" s="3">
        <f t="shared" si="90"/>
        <v>1.8000000000029104E-3</v>
      </c>
      <c r="O396" s="3">
        <v>0</v>
      </c>
      <c r="P396" s="2" t="s">
        <v>7339</v>
      </c>
      <c r="Q396" s="2"/>
    </row>
    <row r="397" spans="1:17" x14ac:dyDescent="0.25">
      <c r="A397" s="2" t="s">
        <v>1779</v>
      </c>
      <c r="B397" s="3">
        <f>SUMIF(GSTR2A!E:E,'GSTR2A VS GLOBAL BOOKS'!A397,GSTR2A!O:O)</f>
        <v>0</v>
      </c>
      <c r="C397" s="3">
        <f>SUMIF(GSTR2A!E:E,'GSTR2A VS GLOBAL BOOKS'!A397,GSTR2A!P:P)</f>
        <v>5670.17</v>
      </c>
      <c r="D397" s="3">
        <f>SUMIF(GSTR2A!E:E,'GSTR2A VS GLOBAL BOOKS'!A397,GSTR2A!Q:Q)</f>
        <v>5670.17</v>
      </c>
      <c r="E397" s="3">
        <f t="shared" si="86"/>
        <v>11340.34</v>
      </c>
      <c r="F397" s="6"/>
      <c r="G397" s="3">
        <f>SUMIF('GLOBAL BOOKS'!D:D,'GSTR2A VS GLOBAL BOOKS'!A397,'GLOBAL BOOKS'!O:O)</f>
        <v>0</v>
      </c>
      <c r="H397" s="3">
        <f>SUMIF('GLOBAL BOOKS'!D:D,'GSTR2A VS GLOBAL BOOKS'!A397,'GLOBAL BOOKS'!M:M)</f>
        <v>0</v>
      </c>
      <c r="I397" s="3">
        <f>SUMIF('GLOBAL BOOKS'!D:D,'GSTR2A VS GLOBAL BOOKS'!A397,'GLOBAL BOOKS'!N:N)</f>
        <v>0</v>
      </c>
      <c r="J397" s="3">
        <f t="shared" si="87"/>
        <v>0</v>
      </c>
      <c r="K397" s="6"/>
      <c r="L397" s="3">
        <f t="shared" si="88"/>
        <v>0</v>
      </c>
      <c r="M397" s="3">
        <f t="shared" si="89"/>
        <v>5670.17</v>
      </c>
      <c r="N397" s="3">
        <f t="shared" si="90"/>
        <v>5670.17</v>
      </c>
      <c r="O397" s="3">
        <f t="shared" si="91"/>
        <v>11340.34</v>
      </c>
      <c r="P397" s="2" t="str">
        <f t="shared" ref="P397:P398" si="92">IF(O397&gt;0,"EXCESS IN GSTR2A","SHORT IN GSTR2A")</f>
        <v>EXCESS IN GSTR2A</v>
      </c>
      <c r="Q397" s="2"/>
    </row>
    <row r="398" spans="1:17" x14ac:dyDescent="0.25">
      <c r="A398" s="2" t="s">
        <v>2963</v>
      </c>
      <c r="B398" s="3">
        <f>SUMIF(GSTR2A!E:E,'GSTR2A VS GLOBAL BOOKS'!A398,GSTR2A!O:O)</f>
        <v>9630</v>
      </c>
      <c r="C398" s="3">
        <f>SUMIF(GSTR2A!E:E,'GSTR2A VS GLOBAL BOOKS'!A398,GSTR2A!P:P)</f>
        <v>0</v>
      </c>
      <c r="D398" s="3">
        <f>SUMIF(GSTR2A!E:E,'GSTR2A VS GLOBAL BOOKS'!A398,GSTR2A!Q:Q)</f>
        <v>0</v>
      </c>
      <c r="E398" s="3">
        <f t="shared" si="86"/>
        <v>9630</v>
      </c>
      <c r="F398" s="6"/>
      <c r="G398" s="3">
        <f>SUMIF('GLOBAL BOOKS'!D:D,'GSTR2A VS GLOBAL BOOKS'!A398,'GLOBAL BOOKS'!O:O)</f>
        <v>0</v>
      </c>
      <c r="H398" s="3">
        <f>SUMIF('GLOBAL BOOKS'!D:D,'GSTR2A VS GLOBAL BOOKS'!A398,'GLOBAL BOOKS'!M:M)</f>
        <v>0</v>
      </c>
      <c r="I398" s="3">
        <f>SUMIF('GLOBAL BOOKS'!D:D,'GSTR2A VS GLOBAL BOOKS'!A398,'GLOBAL BOOKS'!N:N)</f>
        <v>0</v>
      </c>
      <c r="J398" s="3">
        <f t="shared" si="87"/>
        <v>0</v>
      </c>
      <c r="K398" s="6"/>
      <c r="L398" s="3">
        <f t="shared" si="88"/>
        <v>9630</v>
      </c>
      <c r="M398" s="3">
        <f t="shared" si="89"/>
        <v>0</v>
      </c>
      <c r="N398" s="3">
        <f t="shared" si="90"/>
        <v>0</v>
      </c>
      <c r="O398" s="3">
        <f t="shared" si="91"/>
        <v>9630</v>
      </c>
      <c r="P398" s="2" t="str">
        <f t="shared" si="92"/>
        <v>EXCESS IN GSTR2A</v>
      </c>
      <c r="Q398" s="2"/>
    </row>
    <row r="399" spans="1:17" x14ac:dyDescent="0.25">
      <c r="A399" s="2" t="s">
        <v>2978</v>
      </c>
      <c r="B399" s="3">
        <f>SUMIF(GSTR2A!E:E,'GSTR2A VS GLOBAL BOOKS'!A399,GSTR2A!O:O)</f>
        <v>0</v>
      </c>
      <c r="C399" s="3">
        <f>SUMIF(GSTR2A!E:E,'GSTR2A VS GLOBAL BOOKS'!A399,GSTR2A!P:P)</f>
        <v>139011.84</v>
      </c>
      <c r="D399" s="3">
        <f>SUMIF(GSTR2A!E:E,'GSTR2A VS GLOBAL BOOKS'!A399,GSTR2A!Q:Q)</f>
        <v>139011.84</v>
      </c>
      <c r="E399" s="3">
        <f t="shared" si="86"/>
        <v>278023.67999999999</v>
      </c>
      <c r="F399" s="6"/>
      <c r="G399" s="3">
        <f>SUMIF('GLOBAL BOOKS'!D:D,'GSTR2A VS GLOBAL BOOKS'!A399,'GLOBAL BOOKS'!O:O)</f>
        <v>0</v>
      </c>
      <c r="H399" s="3">
        <f>SUMIF('GLOBAL BOOKS'!D:D,'GSTR2A VS GLOBAL BOOKS'!A399,'GLOBAL BOOKS'!M:M)</f>
        <v>0</v>
      </c>
      <c r="I399" s="3">
        <f>SUMIF('GLOBAL BOOKS'!D:D,'GSTR2A VS GLOBAL BOOKS'!A399,'GLOBAL BOOKS'!N:N)</f>
        <v>0</v>
      </c>
      <c r="J399" s="3">
        <f t="shared" si="87"/>
        <v>0</v>
      </c>
      <c r="K399" s="6"/>
      <c r="L399" s="3">
        <f t="shared" si="88"/>
        <v>0</v>
      </c>
      <c r="M399" s="3">
        <f t="shared" si="89"/>
        <v>139011.84</v>
      </c>
      <c r="N399" s="3">
        <f t="shared" si="90"/>
        <v>139011.84</v>
      </c>
      <c r="O399" s="3">
        <f t="shared" si="91"/>
        <v>278023.67999999999</v>
      </c>
      <c r="P399" s="2" t="s">
        <v>5815</v>
      </c>
      <c r="Q399" s="2" t="s">
        <v>6245</v>
      </c>
    </row>
    <row r="400" spans="1:17" x14ac:dyDescent="0.25">
      <c r="A400" s="2" t="s">
        <v>2982</v>
      </c>
      <c r="B400" s="3">
        <f>SUMIF(GSTR2A!E:E,'GSTR2A VS GLOBAL BOOKS'!A400,GSTR2A!O:O)</f>
        <v>0</v>
      </c>
      <c r="C400" s="3">
        <f>SUMIF(GSTR2A!E:E,'GSTR2A VS GLOBAL BOOKS'!A400,GSTR2A!P:P)</f>
        <v>620.1</v>
      </c>
      <c r="D400" s="3">
        <f>SUMIF(GSTR2A!E:E,'GSTR2A VS GLOBAL BOOKS'!A400,GSTR2A!Q:Q)</f>
        <v>620.1</v>
      </c>
      <c r="E400" s="3">
        <f t="shared" si="86"/>
        <v>1240.2</v>
      </c>
      <c r="F400" s="6"/>
      <c r="G400" s="3">
        <f>SUMIF('GLOBAL BOOKS'!D:D,'GSTR2A VS GLOBAL BOOKS'!A400,'GLOBAL BOOKS'!O:O)</f>
        <v>0</v>
      </c>
      <c r="H400" s="3">
        <f>SUMIF('GLOBAL BOOKS'!D:D,'GSTR2A VS GLOBAL BOOKS'!A400,'GLOBAL BOOKS'!M:M)</f>
        <v>620.1</v>
      </c>
      <c r="I400" s="3">
        <f>SUMIF('GLOBAL BOOKS'!D:D,'GSTR2A VS GLOBAL BOOKS'!A400,'GLOBAL BOOKS'!N:N)</f>
        <v>620.1</v>
      </c>
      <c r="J400" s="3">
        <f t="shared" si="87"/>
        <v>1240.2</v>
      </c>
      <c r="K400" s="6"/>
      <c r="L400" s="3">
        <f t="shared" si="88"/>
        <v>0</v>
      </c>
      <c r="M400" s="3">
        <f t="shared" si="89"/>
        <v>0</v>
      </c>
      <c r="N400" s="3">
        <f t="shared" si="90"/>
        <v>0</v>
      </c>
      <c r="O400" s="3">
        <v>0</v>
      </c>
      <c r="P400" s="2" t="s">
        <v>7339</v>
      </c>
      <c r="Q400" s="2"/>
    </row>
    <row r="401" spans="1:17" x14ac:dyDescent="0.25">
      <c r="A401" s="2" t="s">
        <v>2985</v>
      </c>
      <c r="B401" s="3">
        <f>SUMIF(GSTR2A!E:E,'GSTR2A VS GLOBAL BOOKS'!A401,GSTR2A!O:O)</f>
        <v>0</v>
      </c>
      <c r="C401" s="3">
        <f>SUMIF(GSTR2A!E:E,'GSTR2A VS GLOBAL BOOKS'!A401,GSTR2A!P:P)</f>
        <v>3140.8</v>
      </c>
      <c r="D401" s="3">
        <f>SUMIF(GSTR2A!E:E,'GSTR2A VS GLOBAL BOOKS'!A401,GSTR2A!Q:Q)</f>
        <v>3140.8</v>
      </c>
      <c r="E401" s="3">
        <f t="shared" si="86"/>
        <v>6281.6</v>
      </c>
      <c r="F401" s="6"/>
      <c r="G401" s="3">
        <f>SUMIF('GLOBAL BOOKS'!D:D,'GSTR2A VS GLOBAL BOOKS'!A401,'GLOBAL BOOKS'!O:O)</f>
        <v>0</v>
      </c>
      <c r="H401" s="3">
        <f>SUMIF('GLOBAL BOOKS'!D:D,'GSTR2A VS GLOBAL BOOKS'!A401,'GLOBAL BOOKS'!M:M)</f>
        <v>3140.8</v>
      </c>
      <c r="I401" s="3">
        <f>SUMIF('GLOBAL BOOKS'!D:D,'GSTR2A VS GLOBAL BOOKS'!A401,'GLOBAL BOOKS'!N:N)</f>
        <v>3140.8</v>
      </c>
      <c r="J401" s="3">
        <f t="shared" si="87"/>
        <v>6281.6</v>
      </c>
      <c r="K401" s="6"/>
      <c r="L401" s="3">
        <f t="shared" si="88"/>
        <v>0</v>
      </c>
      <c r="M401" s="3">
        <f t="shared" si="89"/>
        <v>0</v>
      </c>
      <c r="N401" s="3">
        <f t="shared" si="90"/>
        <v>0</v>
      </c>
      <c r="O401" s="3">
        <v>0</v>
      </c>
      <c r="P401" s="2" t="s">
        <v>7339</v>
      </c>
      <c r="Q401" s="2"/>
    </row>
    <row r="402" spans="1:17" x14ac:dyDescent="0.25">
      <c r="A402" s="2" t="s">
        <v>2993</v>
      </c>
      <c r="B402" s="3">
        <f>SUMIF(GSTR2A!E:E,'GSTR2A VS GLOBAL BOOKS'!A402,GSTR2A!O:O)</f>
        <v>2970.9</v>
      </c>
      <c r="C402" s="3">
        <f>SUMIF(GSTR2A!E:E,'GSTR2A VS GLOBAL BOOKS'!A402,GSTR2A!P:P)</f>
        <v>0</v>
      </c>
      <c r="D402" s="3">
        <f>SUMIF(GSTR2A!E:E,'GSTR2A VS GLOBAL BOOKS'!A402,GSTR2A!Q:Q)</f>
        <v>0</v>
      </c>
      <c r="E402" s="3">
        <f t="shared" si="86"/>
        <v>2970.9</v>
      </c>
      <c r="F402" s="6"/>
      <c r="G402" s="3">
        <f>SUMIF('GLOBAL BOOKS'!D:D,'GSTR2A VS GLOBAL BOOKS'!A402,'GLOBAL BOOKS'!O:O)</f>
        <v>0</v>
      </c>
      <c r="H402" s="3">
        <f>SUMIF('GLOBAL BOOKS'!D:D,'GSTR2A VS GLOBAL BOOKS'!A402,'GLOBAL BOOKS'!M:M)</f>
        <v>0</v>
      </c>
      <c r="I402" s="3">
        <f>SUMIF('GLOBAL BOOKS'!D:D,'GSTR2A VS GLOBAL BOOKS'!A402,'GLOBAL BOOKS'!N:N)</f>
        <v>0</v>
      </c>
      <c r="J402" s="3">
        <f t="shared" si="87"/>
        <v>0</v>
      </c>
      <c r="K402" s="6"/>
      <c r="L402" s="3">
        <f t="shared" si="88"/>
        <v>2970.9</v>
      </c>
      <c r="M402" s="3">
        <f t="shared" si="89"/>
        <v>0</v>
      </c>
      <c r="N402" s="3">
        <f t="shared" si="90"/>
        <v>0</v>
      </c>
      <c r="O402" s="3">
        <f t="shared" si="91"/>
        <v>2970.9</v>
      </c>
      <c r="P402" s="2" t="s">
        <v>5815</v>
      </c>
      <c r="Q402" s="2" t="s">
        <v>6245</v>
      </c>
    </row>
    <row r="403" spans="1:17" x14ac:dyDescent="0.25">
      <c r="A403" s="2" t="s">
        <v>3000</v>
      </c>
      <c r="B403" s="3">
        <f>SUMIF(GSTR2A!E:E,'GSTR2A VS GLOBAL BOOKS'!A403,GSTR2A!O:O)</f>
        <v>28548</v>
      </c>
      <c r="C403" s="3">
        <f>SUMIF(GSTR2A!E:E,'GSTR2A VS GLOBAL BOOKS'!A403,GSTR2A!P:P)</f>
        <v>0</v>
      </c>
      <c r="D403" s="3">
        <f>SUMIF(GSTR2A!E:E,'GSTR2A VS GLOBAL BOOKS'!A403,GSTR2A!Q:Q)</f>
        <v>0</v>
      </c>
      <c r="E403" s="3">
        <f t="shared" si="86"/>
        <v>28548</v>
      </c>
      <c r="F403" s="6"/>
      <c r="G403" s="3">
        <f>SUMIF('GLOBAL BOOKS'!D:D,'GSTR2A VS GLOBAL BOOKS'!A403,'GLOBAL BOOKS'!O:O)</f>
        <v>0</v>
      </c>
      <c r="H403" s="3">
        <f>SUMIF('GLOBAL BOOKS'!D:D,'GSTR2A VS GLOBAL BOOKS'!A403,'GLOBAL BOOKS'!M:M)</f>
        <v>0</v>
      </c>
      <c r="I403" s="3">
        <f>SUMIF('GLOBAL BOOKS'!D:D,'GSTR2A VS GLOBAL BOOKS'!A403,'GLOBAL BOOKS'!N:N)</f>
        <v>0</v>
      </c>
      <c r="J403" s="3">
        <f t="shared" si="87"/>
        <v>0</v>
      </c>
      <c r="K403" s="6"/>
      <c r="L403" s="3">
        <f t="shared" si="88"/>
        <v>28548</v>
      </c>
      <c r="M403" s="3">
        <f t="shared" si="89"/>
        <v>0</v>
      </c>
      <c r="N403" s="3">
        <f t="shared" si="90"/>
        <v>0</v>
      </c>
      <c r="O403" s="3">
        <v>0</v>
      </c>
      <c r="P403" s="2" t="s">
        <v>5815</v>
      </c>
      <c r="Q403" s="2" t="s">
        <v>5815</v>
      </c>
    </row>
    <row r="404" spans="1:17" x14ac:dyDescent="0.25">
      <c r="A404" s="2" t="s">
        <v>3011</v>
      </c>
      <c r="B404" s="3">
        <f>SUMIF(GSTR2A!E:E,'GSTR2A VS GLOBAL BOOKS'!A404,GSTR2A!O:O)</f>
        <v>0</v>
      </c>
      <c r="C404" s="3">
        <f>SUMIF(GSTR2A!E:E,'GSTR2A VS GLOBAL BOOKS'!A404,GSTR2A!P:P)</f>
        <v>694.57999999999993</v>
      </c>
      <c r="D404" s="3">
        <f>SUMIF(GSTR2A!E:E,'GSTR2A VS GLOBAL BOOKS'!A404,GSTR2A!Q:Q)</f>
        <v>694.57999999999993</v>
      </c>
      <c r="E404" s="3">
        <f t="shared" si="86"/>
        <v>1389.1599999999999</v>
      </c>
      <c r="F404" s="6"/>
      <c r="G404" s="3">
        <f>SUMIF('GLOBAL BOOKS'!D:D,'GSTR2A VS GLOBAL BOOKS'!A404,'GLOBAL BOOKS'!O:O)</f>
        <v>0</v>
      </c>
      <c r="H404" s="3">
        <f>SUMIF('GLOBAL BOOKS'!D:D,'GSTR2A VS GLOBAL BOOKS'!A404,'GLOBAL BOOKS'!M:M)</f>
        <v>694.58400000000006</v>
      </c>
      <c r="I404" s="3">
        <f>SUMIF('GLOBAL BOOKS'!D:D,'GSTR2A VS GLOBAL BOOKS'!A404,'GLOBAL BOOKS'!N:N)</f>
        <v>694.58400000000006</v>
      </c>
      <c r="J404" s="3">
        <f t="shared" si="87"/>
        <v>1389.1680000000001</v>
      </c>
      <c r="K404" s="6"/>
      <c r="L404" s="3">
        <f t="shared" si="88"/>
        <v>0</v>
      </c>
      <c r="M404" s="3">
        <f t="shared" si="89"/>
        <v>-4.0000000001327862E-3</v>
      </c>
      <c r="N404" s="3">
        <f t="shared" si="90"/>
        <v>-4.0000000001327862E-3</v>
      </c>
      <c r="O404" s="3">
        <v>0</v>
      </c>
      <c r="P404" s="2" t="s">
        <v>7339</v>
      </c>
      <c r="Q404" s="2"/>
    </row>
    <row r="405" spans="1:17" x14ac:dyDescent="0.25">
      <c r="A405" s="2" t="s">
        <v>3032</v>
      </c>
      <c r="B405" s="3">
        <f>SUMIF(GSTR2A!E:E,'GSTR2A VS GLOBAL BOOKS'!A405,GSTR2A!O:O)</f>
        <v>0</v>
      </c>
      <c r="C405" s="3">
        <f>SUMIF(GSTR2A!E:E,'GSTR2A VS GLOBAL BOOKS'!A405,GSTR2A!P:P)</f>
        <v>108</v>
      </c>
      <c r="D405" s="3">
        <f>SUMIF(GSTR2A!E:E,'GSTR2A VS GLOBAL BOOKS'!A405,GSTR2A!Q:Q)</f>
        <v>108</v>
      </c>
      <c r="E405" s="3">
        <f t="shared" si="86"/>
        <v>216</v>
      </c>
      <c r="F405" s="6"/>
      <c r="G405" s="3">
        <f>SUMIF('GLOBAL BOOKS'!D:D,'GSTR2A VS GLOBAL BOOKS'!A405,'GLOBAL BOOKS'!O:O)</f>
        <v>0</v>
      </c>
      <c r="H405" s="3">
        <f>SUMIF('GLOBAL BOOKS'!D:D,'GSTR2A VS GLOBAL BOOKS'!A405,'GLOBAL BOOKS'!M:M)</f>
        <v>0</v>
      </c>
      <c r="I405" s="3">
        <f>SUMIF('GLOBAL BOOKS'!D:D,'GSTR2A VS GLOBAL BOOKS'!A405,'GLOBAL BOOKS'!N:N)</f>
        <v>0</v>
      </c>
      <c r="J405" s="3">
        <f t="shared" si="87"/>
        <v>0</v>
      </c>
      <c r="K405" s="6"/>
      <c r="L405" s="3">
        <f t="shared" si="88"/>
        <v>0</v>
      </c>
      <c r="M405" s="3">
        <f t="shared" si="89"/>
        <v>108</v>
      </c>
      <c r="N405" s="3">
        <f t="shared" si="90"/>
        <v>108</v>
      </c>
      <c r="O405" s="3">
        <f t="shared" si="91"/>
        <v>216</v>
      </c>
      <c r="P405" s="2" t="s">
        <v>5815</v>
      </c>
      <c r="Q405" s="2" t="s">
        <v>5815</v>
      </c>
    </row>
    <row r="406" spans="1:17" x14ac:dyDescent="0.25">
      <c r="A406" s="2" t="s">
        <v>708</v>
      </c>
      <c r="B406" s="3">
        <f>SUMIF(GSTR2A!E:E,'GSTR2A VS GLOBAL BOOKS'!A406,GSTR2A!O:O)</f>
        <v>0</v>
      </c>
      <c r="C406" s="3">
        <f>SUMIF(GSTR2A!E:E,'GSTR2A VS GLOBAL BOOKS'!A406,GSTR2A!P:P)</f>
        <v>0</v>
      </c>
      <c r="D406" s="3">
        <f>SUMIF(GSTR2A!E:E,'GSTR2A VS GLOBAL BOOKS'!A406,GSTR2A!Q:Q)</f>
        <v>0</v>
      </c>
      <c r="E406" s="3">
        <f t="shared" si="86"/>
        <v>0</v>
      </c>
      <c r="F406" s="6"/>
      <c r="G406" s="3">
        <f>SUMIF('GLOBAL BOOKS'!D:D,'GSTR2A VS GLOBAL BOOKS'!A406,'GLOBAL BOOKS'!O:O)</f>
        <v>0</v>
      </c>
      <c r="H406" s="3">
        <f>SUMIF('GLOBAL BOOKS'!D:D,'GSTR2A VS GLOBAL BOOKS'!A406,'GLOBAL BOOKS'!M:M)</f>
        <v>0</v>
      </c>
      <c r="I406" s="3">
        <f>SUMIF('GLOBAL BOOKS'!D:D,'GSTR2A VS GLOBAL BOOKS'!A406,'GLOBAL BOOKS'!N:N)</f>
        <v>0</v>
      </c>
      <c r="J406" s="3">
        <f t="shared" si="87"/>
        <v>0</v>
      </c>
      <c r="K406" s="6"/>
      <c r="L406" s="3">
        <f t="shared" si="88"/>
        <v>0</v>
      </c>
      <c r="M406" s="3">
        <f t="shared" si="89"/>
        <v>0</v>
      </c>
      <c r="N406" s="3">
        <f t="shared" si="90"/>
        <v>0</v>
      </c>
      <c r="O406" s="3">
        <v>0</v>
      </c>
      <c r="P406" s="2" t="s">
        <v>7339</v>
      </c>
      <c r="Q406" s="2"/>
    </row>
    <row r="407" spans="1:17" x14ac:dyDescent="0.25">
      <c r="A407" s="2" t="s">
        <v>3049</v>
      </c>
      <c r="B407" s="3">
        <f>SUMIF(GSTR2A!E:E,'GSTR2A VS GLOBAL BOOKS'!A407,GSTR2A!O:O)</f>
        <v>0</v>
      </c>
      <c r="C407" s="3">
        <f>SUMIF(GSTR2A!E:E,'GSTR2A VS GLOBAL BOOKS'!A407,GSTR2A!P:P)</f>
        <v>720</v>
      </c>
      <c r="D407" s="3">
        <f>SUMIF(GSTR2A!E:E,'GSTR2A VS GLOBAL BOOKS'!A407,GSTR2A!Q:Q)</f>
        <v>720</v>
      </c>
      <c r="E407" s="3">
        <f t="shared" si="86"/>
        <v>1440</v>
      </c>
      <c r="F407" s="6"/>
      <c r="G407" s="3">
        <f>SUMIF('GLOBAL BOOKS'!D:D,'GSTR2A VS GLOBAL BOOKS'!A407,'GLOBAL BOOKS'!O:O)</f>
        <v>0</v>
      </c>
      <c r="H407" s="3">
        <f>SUMIF('GLOBAL BOOKS'!D:D,'GSTR2A VS GLOBAL BOOKS'!A407,'GLOBAL BOOKS'!M:M)</f>
        <v>720</v>
      </c>
      <c r="I407" s="3">
        <f>SUMIF('GLOBAL BOOKS'!D:D,'GSTR2A VS GLOBAL BOOKS'!A407,'GLOBAL BOOKS'!N:N)</f>
        <v>720</v>
      </c>
      <c r="J407" s="3">
        <f t="shared" si="87"/>
        <v>1440</v>
      </c>
      <c r="K407" s="6"/>
      <c r="L407" s="3">
        <f t="shared" si="88"/>
        <v>0</v>
      </c>
      <c r="M407" s="3">
        <f t="shared" si="89"/>
        <v>0</v>
      </c>
      <c r="N407" s="3">
        <f t="shared" si="90"/>
        <v>0</v>
      </c>
      <c r="O407" s="3">
        <v>0</v>
      </c>
      <c r="P407" s="2" t="s">
        <v>7339</v>
      </c>
      <c r="Q407" s="2"/>
    </row>
    <row r="408" spans="1:17" x14ac:dyDescent="0.25">
      <c r="A408" s="2" t="s">
        <v>3052</v>
      </c>
      <c r="B408" s="3">
        <f>SUMIF(GSTR2A!E:E,'GSTR2A VS GLOBAL BOOKS'!A408,GSTR2A!O:O)</f>
        <v>0</v>
      </c>
      <c r="C408" s="3">
        <f>SUMIF(GSTR2A!E:E,'GSTR2A VS GLOBAL BOOKS'!A408,GSTR2A!P:P)</f>
        <v>10857.29</v>
      </c>
      <c r="D408" s="3">
        <f>SUMIF(GSTR2A!E:E,'GSTR2A VS GLOBAL BOOKS'!A408,GSTR2A!Q:Q)</f>
        <v>10857.29</v>
      </c>
      <c r="E408" s="3">
        <f t="shared" si="86"/>
        <v>21714.58</v>
      </c>
      <c r="F408" s="6"/>
      <c r="G408" s="3">
        <f>SUMIF('GLOBAL BOOKS'!D:D,'GSTR2A VS GLOBAL BOOKS'!A408,'GLOBAL BOOKS'!O:O)</f>
        <v>0</v>
      </c>
      <c r="H408" s="3">
        <f>SUMIF('GLOBAL BOOKS'!D:D,'GSTR2A VS GLOBAL BOOKS'!A408,'GLOBAL BOOKS'!M:M)</f>
        <v>8877.2849999999999</v>
      </c>
      <c r="I408" s="3">
        <f>SUMIF('GLOBAL BOOKS'!D:D,'GSTR2A VS GLOBAL BOOKS'!A408,'GLOBAL BOOKS'!N:N)</f>
        <v>8877.2849999999999</v>
      </c>
      <c r="J408" s="3">
        <f t="shared" si="87"/>
        <v>17754.57</v>
      </c>
      <c r="K408" s="6"/>
      <c r="L408" s="3">
        <f t="shared" si="88"/>
        <v>0</v>
      </c>
      <c r="M408" s="3">
        <f t="shared" si="89"/>
        <v>1980.005000000001</v>
      </c>
      <c r="N408" s="3">
        <f t="shared" si="90"/>
        <v>1980.005000000001</v>
      </c>
      <c r="O408" s="3">
        <f t="shared" si="91"/>
        <v>3960.010000000002</v>
      </c>
      <c r="P408" s="2" t="str">
        <f>IF(O408&gt;0,"EXCESS IN GSTR2A","SHORT IN GSTR2A")</f>
        <v>EXCESS IN GSTR2A</v>
      </c>
      <c r="Q408" s="2"/>
    </row>
    <row r="409" spans="1:17" x14ac:dyDescent="0.25">
      <c r="A409" s="2" t="s">
        <v>623</v>
      </c>
      <c r="B409" s="3">
        <f>SUMIF(GSTR2A!E:E,'GSTR2A VS GLOBAL BOOKS'!A409,GSTR2A!O:O)</f>
        <v>0</v>
      </c>
      <c r="C409" s="3">
        <f>SUMIF(GSTR2A!E:E,'GSTR2A VS GLOBAL BOOKS'!A409,GSTR2A!P:P)</f>
        <v>5086.8899999999994</v>
      </c>
      <c r="D409" s="3">
        <f>SUMIF(GSTR2A!E:E,'GSTR2A VS GLOBAL BOOKS'!A409,GSTR2A!Q:Q)</f>
        <v>5086.8899999999994</v>
      </c>
      <c r="E409" s="3">
        <f t="shared" si="86"/>
        <v>10173.779999999999</v>
      </c>
      <c r="F409" s="6"/>
      <c r="G409" s="3">
        <f>SUMIF('GLOBAL BOOKS'!D:D,'GSTR2A VS GLOBAL BOOKS'!A409,'GLOBAL BOOKS'!O:O)</f>
        <v>0</v>
      </c>
      <c r="H409" s="3">
        <f>SUMIF('GLOBAL BOOKS'!D:D,'GSTR2A VS GLOBAL BOOKS'!A409,'GLOBAL BOOKS'!M:M)</f>
        <v>5086.8899999999994</v>
      </c>
      <c r="I409" s="3">
        <f>SUMIF('GLOBAL BOOKS'!D:D,'GSTR2A VS GLOBAL BOOKS'!A409,'GLOBAL BOOKS'!N:N)</f>
        <v>5086.8899999999994</v>
      </c>
      <c r="J409" s="3">
        <f t="shared" si="87"/>
        <v>10173.779999999999</v>
      </c>
      <c r="K409" s="6"/>
      <c r="L409" s="3">
        <f t="shared" si="88"/>
        <v>0</v>
      </c>
      <c r="M409" s="3">
        <f t="shared" si="89"/>
        <v>0</v>
      </c>
      <c r="N409" s="3">
        <f t="shared" si="90"/>
        <v>0</v>
      </c>
      <c r="O409" s="3">
        <v>0</v>
      </c>
      <c r="P409" s="2" t="s">
        <v>7339</v>
      </c>
      <c r="Q409" s="2"/>
    </row>
    <row r="410" spans="1:17" x14ac:dyDescent="0.25">
      <c r="A410" s="2" t="s">
        <v>3056</v>
      </c>
      <c r="B410" s="3">
        <f>SUMIF(GSTR2A!E:E,'GSTR2A VS GLOBAL BOOKS'!A410,GSTR2A!O:O)</f>
        <v>0</v>
      </c>
      <c r="C410" s="3">
        <f>SUMIF(GSTR2A!E:E,'GSTR2A VS GLOBAL BOOKS'!A410,GSTR2A!P:P)</f>
        <v>1728</v>
      </c>
      <c r="D410" s="3">
        <f>SUMIF(GSTR2A!E:E,'GSTR2A VS GLOBAL BOOKS'!A410,GSTR2A!Q:Q)</f>
        <v>1728</v>
      </c>
      <c r="E410" s="3">
        <f t="shared" si="86"/>
        <v>3456</v>
      </c>
      <c r="F410" s="6"/>
      <c r="G410" s="3">
        <f>SUMIF('GLOBAL BOOKS'!D:D,'GSTR2A VS GLOBAL BOOKS'!A410,'GLOBAL BOOKS'!O:O)</f>
        <v>0</v>
      </c>
      <c r="H410" s="3">
        <f>SUMIF('GLOBAL BOOKS'!D:D,'GSTR2A VS GLOBAL BOOKS'!A410,'GLOBAL BOOKS'!M:M)</f>
        <v>1728</v>
      </c>
      <c r="I410" s="3">
        <f>SUMIF('GLOBAL BOOKS'!D:D,'GSTR2A VS GLOBAL BOOKS'!A410,'GLOBAL BOOKS'!N:N)</f>
        <v>1728</v>
      </c>
      <c r="J410" s="3">
        <f t="shared" si="87"/>
        <v>3456</v>
      </c>
      <c r="K410" s="6"/>
      <c r="L410" s="3">
        <f t="shared" si="88"/>
        <v>0</v>
      </c>
      <c r="M410" s="3">
        <f t="shared" si="89"/>
        <v>0</v>
      </c>
      <c r="N410" s="3">
        <f t="shared" si="90"/>
        <v>0</v>
      </c>
      <c r="O410" s="3">
        <v>0</v>
      </c>
      <c r="P410" s="2" t="s">
        <v>7339</v>
      </c>
      <c r="Q410" s="2"/>
    </row>
    <row r="411" spans="1:17" x14ac:dyDescent="0.25">
      <c r="A411" s="2" t="s">
        <v>3063</v>
      </c>
      <c r="B411" s="3">
        <f>SUMIF(GSTR2A!E:E,'GSTR2A VS GLOBAL BOOKS'!A411,GSTR2A!O:O)</f>
        <v>0</v>
      </c>
      <c r="C411" s="3">
        <f>SUMIF(GSTR2A!E:E,'GSTR2A VS GLOBAL BOOKS'!A411,GSTR2A!P:P)</f>
        <v>16.829999999999998</v>
      </c>
      <c r="D411" s="3">
        <f>SUMIF(GSTR2A!E:E,'GSTR2A VS GLOBAL BOOKS'!A411,GSTR2A!Q:Q)</f>
        <v>16.829999999999998</v>
      </c>
      <c r="E411" s="3">
        <f t="shared" si="86"/>
        <v>33.659999999999997</v>
      </c>
      <c r="F411" s="6"/>
      <c r="G411" s="3">
        <f>SUMIF('GLOBAL BOOKS'!D:D,'GSTR2A VS GLOBAL BOOKS'!A411,'GLOBAL BOOKS'!O:O)</f>
        <v>0</v>
      </c>
      <c r="H411" s="3">
        <f>SUMIF('GLOBAL BOOKS'!D:D,'GSTR2A VS GLOBAL BOOKS'!A411,'GLOBAL BOOKS'!M:M)</f>
        <v>0</v>
      </c>
      <c r="I411" s="3">
        <f>SUMIF('GLOBAL BOOKS'!D:D,'GSTR2A VS GLOBAL BOOKS'!A411,'GLOBAL BOOKS'!N:N)</f>
        <v>0</v>
      </c>
      <c r="J411" s="3">
        <f t="shared" si="87"/>
        <v>0</v>
      </c>
      <c r="K411" s="6"/>
      <c r="L411" s="3">
        <f t="shared" si="88"/>
        <v>0</v>
      </c>
      <c r="M411" s="3">
        <f t="shared" si="89"/>
        <v>16.829999999999998</v>
      </c>
      <c r="N411" s="3">
        <f t="shared" si="90"/>
        <v>16.829999999999998</v>
      </c>
      <c r="O411" s="3">
        <f t="shared" si="91"/>
        <v>33.659999999999997</v>
      </c>
      <c r="P411" s="2" t="str">
        <f t="shared" ref="P411:P412" si="93">IF(O411&gt;0,"EXCESS IN GSTR2A","SHORT IN GSTR2A")</f>
        <v>EXCESS IN GSTR2A</v>
      </c>
      <c r="Q411" s="2"/>
    </row>
    <row r="412" spans="1:17" x14ac:dyDescent="0.25">
      <c r="A412" s="2" t="s">
        <v>3072</v>
      </c>
      <c r="B412" s="3">
        <f>SUMIF(GSTR2A!E:E,'GSTR2A VS GLOBAL BOOKS'!A412,GSTR2A!O:O)</f>
        <v>25908.48</v>
      </c>
      <c r="C412" s="3">
        <f>SUMIF(GSTR2A!E:E,'GSTR2A VS GLOBAL BOOKS'!A412,GSTR2A!P:P)</f>
        <v>0</v>
      </c>
      <c r="D412" s="3">
        <f>SUMIF(GSTR2A!E:E,'GSTR2A VS GLOBAL BOOKS'!A412,GSTR2A!Q:Q)</f>
        <v>0</v>
      </c>
      <c r="E412" s="3">
        <f t="shared" si="86"/>
        <v>25908.48</v>
      </c>
      <c r="F412" s="6"/>
      <c r="G412" s="3">
        <f>SUMIF('GLOBAL BOOKS'!D:D,'GSTR2A VS GLOBAL BOOKS'!A412,'GLOBAL BOOKS'!O:O)</f>
        <v>0</v>
      </c>
      <c r="H412" s="3">
        <f>SUMIF('GLOBAL BOOKS'!D:D,'GSTR2A VS GLOBAL BOOKS'!A412,'GLOBAL BOOKS'!M:M)</f>
        <v>0</v>
      </c>
      <c r="I412" s="3">
        <f>SUMIF('GLOBAL BOOKS'!D:D,'GSTR2A VS GLOBAL BOOKS'!A412,'GLOBAL BOOKS'!N:N)</f>
        <v>0</v>
      </c>
      <c r="J412" s="3">
        <f t="shared" si="87"/>
        <v>0</v>
      </c>
      <c r="K412" s="6"/>
      <c r="L412" s="3">
        <f t="shared" si="88"/>
        <v>25908.48</v>
      </c>
      <c r="M412" s="3">
        <f t="shared" si="89"/>
        <v>0</v>
      </c>
      <c r="N412" s="3">
        <f t="shared" si="90"/>
        <v>0</v>
      </c>
      <c r="O412" s="3">
        <f t="shared" si="91"/>
        <v>25908.48</v>
      </c>
      <c r="P412" s="2" t="str">
        <f t="shared" si="93"/>
        <v>EXCESS IN GSTR2A</v>
      </c>
      <c r="Q412" s="2"/>
    </row>
    <row r="413" spans="1:17" x14ac:dyDescent="0.25">
      <c r="A413" s="2" t="s">
        <v>3074</v>
      </c>
      <c r="B413" s="3">
        <f>SUMIF(GSTR2A!E:E,'GSTR2A VS GLOBAL BOOKS'!A413,GSTR2A!O:O)</f>
        <v>0</v>
      </c>
      <c r="C413" s="3">
        <f>SUMIF(GSTR2A!E:E,'GSTR2A VS GLOBAL BOOKS'!A413,GSTR2A!P:P)</f>
        <v>9837.9</v>
      </c>
      <c r="D413" s="3">
        <f>SUMIF(GSTR2A!E:E,'GSTR2A VS GLOBAL BOOKS'!A413,GSTR2A!Q:Q)</f>
        <v>9837.9</v>
      </c>
      <c r="E413" s="3">
        <f t="shared" si="86"/>
        <v>19675.8</v>
      </c>
      <c r="F413" s="6"/>
      <c r="G413" s="3">
        <f>SUMIF('GLOBAL BOOKS'!D:D,'GSTR2A VS GLOBAL BOOKS'!A413,'GLOBAL BOOKS'!O:O)</f>
        <v>0</v>
      </c>
      <c r="H413" s="3">
        <f>SUMIF('GLOBAL BOOKS'!D:D,'GSTR2A VS GLOBAL BOOKS'!A413,'GLOBAL BOOKS'!M:M)</f>
        <v>0</v>
      </c>
      <c r="I413" s="3">
        <f>SUMIF('GLOBAL BOOKS'!D:D,'GSTR2A VS GLOBAL BOOKS'!A413,'GLOBAL BOOKS'!N:N)</f>
        <v>0</v>
      </c>
      <c r="J413" s="3">
        <f t="shared" si="87"/>
        <v>0</v>
      </c>
      <c r="K413" s="6"/>
      <c r="L413" s="3">
        <f t="shared" si="88"/>
        <v>0</v>
      </c>
      <c r="M413" s="3">
        <f t="shared" si="89"/>
        <v>9837.9</v>
      </c>
      <c r="N413" s="3">
        <f t="shared" si="90"/>
        <v>9837.9</v>
      </c>
      <c r="O413" s="3">
        <v>0</v>
      </c>
      <c r="P413" s="2" t="s">
        <v>5815</v>
      </c>
      <c r="Q413" s="2" t="s">
        <v>5815</v>
      </c>
    </row>
    <row r="414" spans="1:17" x14ac:dyDescent="0.25">
      <c r="A414" s="2" t="s">
        <v>3113</v>
      </c>
      <c r="B414" s="3">
        <f>SUMIF(GSTR2A!E:E,'GSTR2A VS GLOBAL BOOKS'!A414,GSTR2A!O:O)</f>
        <v>0</v>
      </c>
      <c r="C414" s="3">
        <f>SUMIF(GSTR2A!E:E,'GSTR2A VS GLOBAL BOOKS'!A414,GSTR2A!P:P)</f>
        <v>351</v>
      </c>
      <c r="D414" s="3">
        <f>SUMIF(GSTR2A!E:E,'GSTR2A VS GLOBAL BOOKS'!A414,GSTR2A!Q:Q)</f>
        <v>351</v>
      </c>
      <c r="E414" s="3">
        <f t="shared" si="86"/>
        <v>702</v>
      </c>
      <c r="F414" s="6"/>
      <c r="G414" s="3">
        <f>SUMIF('GLOBAL BOOKS'!D:D,'GSTR2A VS GLOBAL BOOKS'!A414,'GLOBAL BOOKS'!O:O)</f>
        <v>0</v>
      </c>
      <c r="H414" s="3">
        <f>SUMIF('GLOBAL BOOKS'!D:D,'GSTR2A VS GLOBAL BOOKS'!A414,'GLOBAL BOOKS'!M:M)</f>
        <v>351</v>
      </c>
      <c r="I414" s="3">
        <f>SUMIF('GLOBAL BOOKS'!D:D,'GSTR2A VS GLOBAL BOOKS'!A414,'GLOBAL BOOKS'!N:N)</f>
        <v>351</v>
      </c>
      <c r="J414" s="3">
        <f t="shared" si="87"/>
        <v>702</v>
      </c>
      <c r="K414" s="6"/>
      <c r="L414" s="3">
        <f t="shared" si="88"/>
        <v>0</v>
      </c>
      <c r="M414" s="3">
        <f t="shared" si="89"/>
        <v>0</v>
      </c>
      <c r="N414" s="3">
        <f t="shared" si="90"/>
        <v>0</v>
      </c>
      <c r="O414" s="3">
        <v>0</v>
      </c>
      <c r="P414" s="2" t="s">
        <v>7339</v>
      </c>
      <c r="Q414" s="2"/>
    </row>
    <row r="415" spans="1:17" x14ac:dyDescent="0.25">
      <c r="A415" s="2" t="s">
        <v>3117</v>
      </c>
      <c r="B415" s="3">
        <f>SUMIF(GSTR2A!E:E,'GSTR2A VS GLOBAL BOOKS'!A415,GSTR2A!O:O)</f>
        <v>0</v>
      </c>
      <c r="C415" s="3">
        <f>SUMIF(GSTR2A!E:E,'GSTR2A VS GLOBAL BOOKS'!A415,GSTR2A!P:P)</f>
        <v>255.26</v>
      </c>
      <c r="D415" s="3">
        <f>SUMIF(GSTR2A!E:E,'GSTR2A VS GLOBAL BOOKS'!A415,GSTR2A!Q:Q)</f>
        <v>255.26</v>
      </c>
      <c r="E415" s="3">
        <f t="shared" si="86"/>
        <v>510.52</v>
      </c>
      <c r="F415" s="6"/>
      <c r="G415" s="3">
        <f>SUMIF('GLOBAL BOOKS'!D:D,'GSTR2A VS GLOBAL BOOKS'!A415,'GLOBAL BOOKS'!O:O)</f>
        <v>0</v>
      </c>
      <c r="H415" s="3">
        <f>SUMIF('GLOBAL BOOKS'!D:D,'GSTR2A VS GLOBAL BOOKS'!A415,'GLOBAL BOOKS'!M:M)</f>
        <v>344.53499999999997</v>
      </c>
      <c r="I415" s="3">
        <f>SUMIF('GLOBAL BOOKS'!D:D,'GSTR2A VS GLOBAL BOOKS'!A415,'GLOBAL BOOKS'!N:N)</f>
        <v>344.53499999999997</v>
      </c>
      <c r="J415" s="3">
        <f t="shared" si="87"/>
        <v>689.06999999999994</v>
      </c>
      <c r="K415" s="6"/>
      <c r="L415" s="3">
        <f t="shared" si="88"/>
        <v>0</v>
      </c>
      <c r="M415" s="3">
        <f t="shared" si="89"/>
        <v>-89.274999999999977</v>
      </c>
      <c r="N415" s="3">
        <f t="shared" si="90"/>
        <v>-89.274999999999977</v>
      </c>
      <c r="O415" s="3">
        <f t="shared" si="91"/>
        <v>-178.54999999999995</v>
      </c>
      <c r="P415" s="2" t="str">
        <f>IF(O415&gt;0,"EXCESS IN GSTR2A","SHORT IN GSTR2A")</f>
        <v>SHORT IN GSTR2A</v>
      </c>
      <c r="Q415" s="2"/>
    </row>
    <row r="416" spans="1:17" x14ac:dyDescent="0.25">
      <c r="A416" s="2" t="s">
        <v>3122</v>
      </c>
      <c r="B416" s="3">
        <f>SUMIF(GSTR2A!E:E,'GSTR2A VS GLOBAL BOOKS'!A416,GSTR2A!O:O)</f>
        <v>2969</v>
      </c>
      <c r="C416" s="3">
        <f>SUMIF(GSTR2A!E:E,'GSTR2A VS GLOBAL BOOKS'!A416,GSTR2A!P:P)</f>
        <v>0</v>
      </c>
      <c r="D416" s="3">
        <f>SUMIF(GSTR2A!E:E,'GSTR2A VS GLOBAL BOOKS'!A416,GSTR2A!Q:Q)</f>
        <v>0</v>
      </c>
      <c r="E416" s="3">
        <f t="shared" si="86"/>
        <v>2969</v>
      </c>
      <c r="F416" s="6"/>
      <c r="G416" s="3">
        <f>SUMIF('GLOBAL BOOKS'!D:D,'GSTR2A VS GLOBAL BOOKS'!A416,'GLOBAL BOOKS'!O:O)</f>
        <v>2969.1</v>
      </c>
      <c r="H416" s="3">
        <f>SUMIF('GLOBAL BOOKS'!D:D,'GSTR2A VS GLOBAL BOOKS'!A416,'GLOBAL BOOKS'!M:M)</f>
        <v>0</v>
      </c>
      <c r="I416" s="3">
        <f>SUMIF('GLOBAL BOOKS'!D:D,'GSTR2A VS GLOBAL BOOKS'!A416,'GLOBAL BOOKS'!N:N)</f>
        <v>0</v>
      </c>
      <c r="J416" s="3">
        <f t="shared" si="87"/>
        <v>2969.1</v>
      </c>
      <c r="K416" s="6"/>
      <c r="L416" s="3">
        <f t="shared" si="88"/>
        <v>-9.9999999999909051E-2</v>
      </c>
      <c r="M416" s="3">
        <f t="shared" si="89"/>
        <v>0</v>
      </c>
      <c r="N416" s="3">
        <f t="shared" si="90"/>
        <v>0</v>
      </c>
      <c r="O416" s="3">
        <v>0</v>
      </c>
      <c r="P416" s="2" t="s">
        <v>7339</v>
      </c>
      <c r="Q416" s="2"/>
    </row>
    <row r="417" spans="1:17" x14ac:dyDescent="0.25">
      <c r="A417" s="2" t="s">
        <v>3140</v>
      </c>
      <c r="B417" s="3">
        <f>SUMIF(GSTR2A!E:E,'GSTR2A VS GLOBAL BOOKS'!A417,GSTR2A!O:O)</f>
        <v>0</v>
      </c>
      <c r="C417" s="3">
        <f>SUMIF(GSTR2A!E:E,'GSTR2A VS GLOBAL BOOKS'!A417,GSTR2A!P:P)</f>
        <v>3456</v>
      </c>
      <c r="D417" s="3">
        <f>SUMIF(GSTR2A!E:E,'GSTR2A VS GLOBAL BOOKS'!A417,GSTR2A!Q:Q)</f>
        <v>3456</v>
      </c>
      <c r="E417" s="3">
        <f t="shared" si="86"/>
        <v>6912</v>
      </c>
      <c r="F417" s="6"/>
      <c r="G417" s="3">
        <f>SUMIF('GLOBAL BOOKS'!D:D,'GSTR2A VS GLOBAL BOOKS'!A417,'GLOBAL BOOKS'!O:O)</f>
        <v>0</v>
      </c>
      <c r="H417" s="3">
        <f>SUMIF('GLOBAL BOOKS'!D:D,'GSTR2A VS GLOBAL BOOKS'!A417,'GLOBAL BOOKS'!M:M)</f>
        <v>1296</v>
      </c>
      <c r="I417" s="3">
        <f>SUMIF('GLOBAL BOOKS'!D:D,'GSTR2A VS GLOBAL BOOKS'!A417,'GLOBAL BOOKS'!N:N)</f>
        <v>1296</v>
      </c>
      <c r="J417" s="3">
        <f t="shared" si="87"/>
        <v>2592</v>
      </c>
      <c r="K417" s="6"/>
      <c r="L417" s="3">
        <f t="shared" si="88"/>
        <v>0</v>
      </c>
      <c r="M417" s="3">
        <f t="shared" si="89"/>
        <v>2160</v>
      </c>
      <c r="N417" s="3">
        <f t="shared" si="90"/>
        <v>2160</v>
      </c>
      <c r="O417" s="3">
        <f t="shared" si="91"/>
        <v>4320</v>
      </c>
      <c r="P417" s="2" t="str">
        <f>IF(O417&gt;0,"EXCESS IN GSTR2A","SHORT IN GSTR2A")</f>
        <v>EXCESS IN GSTR2A</v>
      </c>
      <c r="Q417" s="2"/>
    </row>
    <row r="418" spans="1:17" x14ac:dyDescent="0.25">
      <c r="A418" s="2" t="s">
        <v>3174</v>
      </c>
      <c r="B418" s="3">
        <f>SUMIF(GSTR2A!E:E,'GSTR2A VS GLOBAL BOOKS'!A418,GSTR2A!O:O)</f>
        <v>0</v>
      </c>
      <c r="C418" s="3">
        <f>SUMIF(GSTR2A!E:E,'GSTR2A VS GLOBAL BOOKS'!A418,GSTR2A!P:P)</f>
        <v>2348.8200000000002</v>
      </c>
      <c r="D418" s="3">
        <f>SUMIF(GSTR2A!E:E,'GSTR2A VS GLOBAL BOOKS'!A418,GSTR2A!Q:Q)</f>
        <v>2348.8200000000002</v>
      </c>
      <c r="E418" s="3">
        <f t="shared" si="86"/>
        <v>4697.6400000000003</v>
      </c>
      <c r="F418" s="6"/>
      <c r="G418" s="3">
        <f>SUMIF('GLOBAL BOOKS'!D:D,'GSTR2A VS GLOBAL BOOKS'!A418,'GLOBAL BOOKS'!O:O)</f>
        <v>0</v>
      </c>
      <c r="H418" s="3">
        <f>SUMIF('GLOBAL BOOKS'!D:D,'GSTR2A VS GLOBAL BOOKS'!A418,'GLOBAL BOOKS'!M:M)</f>
        <v>2348.8200000000002</v>
      </c>
      <c r="I418" s="3">
        <f>SUMIF('GLOBAL BOOKS'!D:D,'GSTR2A VS GLOBAL BOOKS'!A418,'GLOBAL BOOKS'!N:N)</f>
        <v>2348.8200000000002</v>
      </c>
      <c r="J418" s="3">
        <f t="shared" si="87"/>
        <v>4697.6400000000003</v>
      </c>
      <c r="K418" s="6"/>
      <c r="L418" s="3">
        <f t="shared" si="88"/>
        <v>0</v>
      </c>
      <c r="M418" s="3">
        <f t="shared" si="89"/>
        <v>0</v>
      </c>
      <c r="N418" s="3">
        <f t="shared" si="90"/>
        <v>0</v>
      </c>
      <c r="O418" s="3">
        <v>0</v>
      </c>
      <c r="P418" s="2" t="s">
        <v>7339</v>
      </c>
      <c r="Q418" s="2"/>
    </row>
    <row r="419" spans="1:17" x14ac:dyDescent="0.25">
      <c r="A419" s="2" t="s">
        <v>3291</v>
      </c>
      <c r="B419" s="3">
        <f>SUMIF(GSTR2A!E:E,'GSTR2A VS GLOBAL BOOKS'!A419,GSTR2A!O:O)</f>
        <v>0</v>
      </c>
      <c r="C419" s="3">
        <f>SUMIF(GSTR2A!E:E,'GSTR2A VS GLOBAL BOOKS'!A419,GSTR2A!P:P)</f>
        <v>16779.689999999999</v>
      </c>
      <c r="D419" s="3">
        <f>SUMIF(GSTR2A!E:E,'GSTR2A VS GLOBAL BOOKS'!A419,GSTR2A!Q:Q)</f>
        <v>16779.689999999999</v>
      </c>
      <c r="E419" s="3">
        <f t="shared" si="86"/>
        <v>33559.379999999997</v>
      </c>
      <c r="F419" s="6"/>
      <c r="G419" s="3">
        <f>SUMIF('GLOBAL BOOKS'!D:D,'GSTR2A VS GLOBAL BOOKS'!A419,'GLOBAL BOOKS'!O:O)</f>
        <v>0</v>
      </c>
      <c r="H419" s="3">
        <f>SUMIF('GLOBAL BOOKS'!D:D,'GSTR2A VS GLOBAL BOOKS'!A419,'GLOBAL BOOKS'!M:M)</f>
        <v>16779.689999999999</v>
      </c>
      <c r="I419" s="3">
        <f>SUMIF('GLOBAL BOOKS'!D:D,'GSTR2A VS GLOBAL BOOKS'!A419,'GLOBAL BOOKS'!N:N)</f>
        <v>16779.689999999999</v>
      </c>
      <c r="J419" s="3">
        <f t="shared" si="87"/>
        <v>33559.379999999997</v>
      </c>
      <c r="K419" s="6"/>
      <c r="L419" s="3">
        <f t="shared" si="88"/>
        <v>0</v>
      </c>
      <c r="M419" s="3">
        <f t="shared" si="89"/>
        <v>0</v>
      </c>
      <c r="N419" s="3">
        <f t="shared" si="90"/>
        <v>0</v>
      </c>
      <c r="O419" s="3">
        <v>0</v>
      </c>
      <c r="P419" s="2" t="s">
        <v>7339</v>
      </c>
      <c r="Q419" s="2"/>
    </row>
    <row r="420" spans="1:17" x14ac:dyDescent="0.25">
      <c r="A420" s="2" t="s">
        <v>1256</v>
      </c>
      <c r="B420" s="3">
        <f>SUMIF(GSTR2A!E:E,'GSTR2A VS GLOBAL BOOKS'!A420,GSTR2A!O:O)</f>
        <v>0</v>
      </c>
      <c r="C420" s="3">
        <f>SUMIF(GSTR2A!E:E,'GSTR2A VS GLOBAL BOOKS'!A420,GSTR2A!P:P)</f>
        <v>17550</v>
      </c>
      <c r="D420" s="3">
        <f>SUMIF(GSTR2A!E:E,'GSTR2A VS GLOBAL BOOKS'!A420,GSTR2A!Q:Q)</f>
        <v>17550</v>
      </c>
      <c r="E420" s="3">
        <f t="shared" si="86"/>
        <v>35100</v>
      </c>
      <c r="F420" s="6"/>
      <c r="G420" s="3">
        <f>SUMIF('GLOBAL BOOKS'!D:D,'GSTR2A VS GLOBAL BOOKS'!A420,'GLOBAL BOOKS'!O:O)</f>
        <v>0</v>
      </c>
      <c r="H420" s="3">
        <f>SUMIF('GLOBAL BOOKS'!D:D,'GSTR2A VS GLOBAL BOOKS'!A420,'GLOBAL BOOKS'!M:M)</f>
        <v>17550</v>
      </c>
      <c r="I420" s="3">
        <f>SUMIF('GLOBAL BOOKS'!D:D,'GSTR2A VS GLOBAL BOOKS'!A420,'GLOBAL BOOKS'!N:N)</f>
        <v>17550</v>
      </c>
      <c r="J420" s="3">
        <f t="shared" si="87"/>
        <v>35100</v>
      </c>
      <c r="K420" s="6"/>
      <c r="L420" s="3">
        <f t="shared" si="88"/>
        <v>0</v>
      </c>
      <c r="M420" s="3">
        <f t="shared" si="89"/>
        <v>0</v>
      </c>
      <c r="N420" s="3">
        <f t="shared" si="90"/>
        <v>0</v>
      </c>
      <c r="O420" s="3">
        <v>0</v>
      </c>
      <c r="P420" s="2" t="s">
        <v>7339</v>
      </c>
      <c r="Q420" s="2"/>
    </row>
    <row r="421" spans="1:17" x14ac:dyDescent="0.25">
      <c r="A421" s="2" t="s">
        <v>3340</v>
      </c>
      <c r="B421" s="3">
        <f>SUMIF(GSTR2A!E:E,'GSTR2A VS GLOBAL BOOKS'!A421,GSTR2A!O:O)</f>
        <v>0</v>
      </c>
      <c r="C421" s="3">
        <f>SUMIF(GSTR2A!E:E,'GSTR2A VS GLOBAL BOOKS'!A421,GSTR2A!P:P)</f>
        <v>7923.5999999999995</v>
      </c>
      <c r="D421" s="3">
        <f>SUMIF(GSTR2A!E:E,'GSTR2A VS GLOBAL BOOKS'!A421,GSTR2A!Q:Q)</f>
        <v>7923.5999999999995</v>
      </c>
      <c r="E421" s="3">
        <f t="shared" si="86"/>
        <v>15847.199999999999</v>
      </c>
      <c r="F421" s="6"/>
      <c r="G421" s="3">
        <f>SUMIF('GLOBAL BOOKS'!D:D,'GSTR2A VS GLOBAL BOOKS'!A421,'GLOBAL BOOKS'!O:O)</f>
        <v>0</v>
      </c>
      <c r="H421" s="3">
        <f>SUMIF('GLOBAL BOOKS'!D:D,'GSTR2A VS GLOBAL BOOKS'!A421,'GLOBAL BOOKS'!M:M)</f>
        <v>6618.5999999999995</v>
      </c>
      <c r="I421" s="3">
        <f>SUMIF('GLOBAL BOOKS'!D:D,'GSTR2A VS GLOBAL BOOKS'!A421,'GLOBAL BOOKS'!N:N)</f>
        <v>6618.5999999999995</v>
      </c>
      <c r="J421" s="3">
        <f t="shared" si="87"/>
        <v>13237.199999999999</v>
      </c>
      <c r="K421" s="6"/>
      <c r="L421" s="3">
        <f t="shared" si="88"/>
        <v>0</v>
      </c>
      <c r="M421" s="3">
        <f t="shared" si="89"/>
        <v>1305</v>
      </c>
      <c r="N421" s="3">
        <f t="shared" si="90"/>
        <v>1305</v>
      </c>
      <c r="O421" s="3">
        <f t="shared" si="91"/>
        <v>2610</v>
      </c>
      <c r="P421" s="2" t="str">
        <f t="shared" ref="P421:P424" si="94">IF(O421&gt;0,"EXCESS IN GSTR2A","SHORT IN GSTR2A")</f>
        <v>EXCESS IN GSTR2A</v>
      </c>
      <c r="Q421" s="2"/>
    </row>
    <row r="422" spans="1:17" x14ac:dyDescent="0.25">
      <c r="A422" s="2" t="s">
        <v>3355</v>
      </c>
      <c r="B422" s="3">
        <f>SUMIF(GSTR2A!E:E,'GSTR2A VS GLOBAL BOOKS'!A422,GSTR2A!O:O)</f>
        <v>0</v>
      </c>
      <c r="C422" s="3">
        <f>SUMIF(GSTR2A!E:E,'GSTR2A VS GLOBAL BOOKS'!A422,GSTR2A!P:P)</f>
        <v>1211.8499999999999</v>
      </c>
      <c r="D422" s="3">
        <f>SUMIF(GSTR2A!E:E,'GSTR2A VS GLOBAL BOOKS'!A422,GSTR2A!Q:Q)</f>
        <v>1211.8499999999999</v>
      </c>
      <c r="E422" s="3">
        <f t="shared" si="86"/>
        <v>2423.6999999999998</v>
      </c>
      <c r="F422" s="6"/>
      <c r="G422" s="3">
        <f>SUMIF('GLOBAL BOOKS'!D:D,'GSTR2A VS GLOBAL BOOKS'!A422,'GLOBAL BOOKS'!O:O)</f>
        <v>0</v>
      </c>
      <c r="H422" s="3">
        <f>SUMIF('GLOBAL BOOKS'!D:D,'GSTR2A VS GLOBAL BOOKS'!A422,'GLOBAL BOOKS'!M:M)</f>
        <v>0</v>
      </c>
      <c r="I422" s="3">
        <f>SUMIF('GLOBAL BOOKS'!D:D,'GSTR2A VS GLOBAL BOOKS'!A422,'GLOBAL BOOKS'!N:N)</f>
        <v>0</v>
      </c>
      <c r="J422" s="3">
        <f t="shared" si="87"/>
        <v>0</v>
      </c>
      <c r="K422" s="6"/>
      <c r="L422" s="3">
        <f t="shared" si="88"/>
        <v>0</v>
      </c>
      <c r="M422" s="3">
        <f t="shared" si="89"/>
        <v>1211.8499999999999</v>
      </c>
      <c r="N422" s="3">
        <f t="shared" si="90"/>
        <v>1211.8499999999999</v>
      </c>
      <c r="O422" s="3">
        <f t="shared" si="91"/>
        <v>2423.6999999999998</v>
      </c>
      <c r="P422" s="2" t="str">
        <f t="shared" si="94"/>
        <v>EXCESS IN GSTR2A</v>
      </c>
      <c r="Q422" s="2"/>
    </row>
    <row r="423" spans="1:17" x14ac:dyDescent="0.25">
      <c r="A423" s="2" t="s">
        <v>3387</v>
      </c>
      <c r="B423" s="3">
        <f>SUMIF(GSTR2A!E:E,'GSTR2A VS GLOBAL BOOKS'!A423,GSTR2A!O:O)</f>
        <v>0</v>
      </c>
      <c r="C423" s="3">
        <f>SUMIF(GSTR2A!E:E,'GSTR2A VS GLOBAL BOOKS'!A423,GSTR2A!P:P)</f>
        <v>17099.59</v>
      </c>
      <c r="D423" s="3">
        <f>SUMIF(GSTR2A!E:E,'GSTR2A VS GLOBAL BOOKS'!A423,GSTR2A!Q:Q)</f>
        <v>17099.59</v>
      </c>
      <c r="E423" s="3">
        <f t="shared" si="86"/>
        <v>34199.18</v>
      </c>
      <c r="F423" s="6"/>
      <c r="G423" s="3">
        <f>SUMIF('GLOBAL BOOKS'!D:D,'GSTR2A VS GLOBAL BOOKS'!A423,'GLOBAL BOOKS'!O:O)</f>
        <v>0</v>
      </c>
      <c r="H423" s="3">
        <f>SUMIF('GLOBAL BOOKS'!D:D,'GSTR2A VS GLOBAL BOOKS'!A423,'GLOBAL BOOKS'!M:M)</f>
        <v>15038.605800000001</v>
      </c>
      <c r="I423" s="3">
        <f>SUMIF('GLOBAL BOOKS'!D:D,'GSTR2A VS GLOBAL BOOKS'!A423,'GLOBAL BOOKS'!N:N)</f>
        <v>15038.605800000001</v>
      </c>
      <c r="J423" s="3">
        <f t="shared" si="87"/>
        <v>30077.211600000002</v>
      </c>
      <c r="K423" s="6"/>
      <c r="L423" s="3">
        <f t="shared" si="88"/>
        <v>0</v>
      </c>
      <c r="M423" s="3">
        <f t="shared" si="89"/>
        <v>2060.984199999999</v>
      </c>
      <c r="N423" s="3">
        <f t="shared" si="90"/>
        <v>2060.984199999999</v>
      </c>
      <c r="O423" s="3">
        <f t="shared" si="91"/>
        <v>4121.9683999999979</v>
      </c>
      <c r="P423" s="2" t="str">
        <f t="shared" si="94"/>
        <v>EXCESS IN GSTR2A</v>
      </c>
      <c r="Q423" s="2"/>
    </row>
    <row r="424" spans="1:17" x14ac:dyDescent="0.25">
      <c r="A424" s="2" t="s">
        <v>3408</v>
      </c>
      <c r="B424" s="3">
        <f>SUMIF(GSTR2A!E:E,'GSTR2A VS GLOBAL BOOKS'!A424,GSTR2A!O:O)</f>
        <v>0</v>
      </c>
      <c r="C424" s="3">
        <f>SUMIF(GSTR2A!E:E,'GSTR2A VS GLOBAL BOOKS'!A424,GSTR2A!P:P)</f>
        <v>1989</v>
      </c>
      <c r="D424" s="3">
        <f>SUMIF(GSTR2A!E:E,'GSTR2A VS GLOBAL BOOKS'!A424,GSTR2A!Q:Q)</f>
        <v>1989</v>
      </c>
      <c r="E424" s="3">
        <f t="shared" si="86"/>
        <v>3978</v>
      </c>
      <c r="F424" s="6"/>
      <c r="G424" s="3">
        <f>SUMIF('GLOBAL BOOKS'!D:D,'GSTR2A VS GLOBAL BOOKS'!A424,'GLOBAL BOOKS'!O:O)</f>
        <v>0</v>
      </c>
      <c r="H424" s="3">
        <f>SUMIF('GLOBAL BOOKS'!D:D,'GSTR2A VS GLOBAL BOOKS'!A424,'GLOBAL BOOKS'!M:M)</f>
        <v>2133</v>
      </c>
      <c r="I424" s="3">
        <f>SUMIF('GLOBAL BOOKS'!D:D,'GSTR2A VS GLOBAL BOOKS'!A424,'GLOBAL BOOKS'!N:N)</f>
        <v>2133</v>
      </c>
      <c r="J424" s="3">
        <f t="shared" si="87"/>
        <v>4266</v>
      </c>
      <c r="K424" s="6"/>
      <c r="L424" s="3">
        <f t="shared" si="88"/>
        <v>0</v>
      </c>
      <c r="M424" s="3">
        <f t="shared" si="89"/>
        <v>-144</v>
      </c>
      <c r="N424" s="3">
        <f t="shared" si="90"/>
        <v>-144</v>
      </c>
      <c r="O424" s="3">
        <f t="shared" si="91"/>
        <v>-288</v>
      </c>
      <c r="P424" s="2" t="str">
        <f t="shared" si="94"/>
        <v>SHORT IN GSTR2A</v>
      </c>
      <c r="Q424" s="2"/>
    </row>
    <row r="425" spans="1:17" x14ac:dyDescent="0.25">
      <c r="A425" s="2" t="s">
        <v>3412</v>
      </c>
      <c r="B425" s="3">
        <f>SUMIF(GSTR2A!E:E,'GSTR2A VS GLOBAL BOOKS'!A425,GSTR2A!O:O)</f>
        <v>13042.98</v>
      </c>
      <c r="C425" s="3">
        <f>SUMIF(GSTR2A!E:E,'GSTR2A VS GLOBAL BOOKS'!A425,GSTR2A!P:P)</f>
        <v>0</v>
      </c>
      <c r="D425" s="3">
        <f>SUMIF(GSTR2A!E:E,'GSTR2A VS GLOBAL BOOKS'!A425,GSTR2A!Q:Q)</f>
        <v>0</v>
      </c>
      <c r="E425" s="3">
        <f t="shared" si="86"/>
        <v>13042.98</v>
      </c>
      <c r="F425" s="6"/>
      <c r="G425" s="3">
        <f>SUMIF('GLOBAL BOOKS'!D:D,'GSTR2A VS GLOBAL BOOKS'!A425,'GLOBAL BOOKS'!O:O)</f>
        <v>13042.98</v>
      </c>
      <c r="H425" s="3">
        <f>SUMIF('GLOBAL BOOKS'!D:D,'GSTR2A VS GLOBAL BOOKS'!A425,'GLOBAL BOOKS'!M:M)</f>
        <v>0</v>
      </c>
      <c r="I425" s="3">
        <f>SUMIF('GLOBAL BOOKS'!D:D,'GSTR2A VS GLOBAL BOOKS'!A425,'GLOBAL BOOKS'!N:N)</f>
        <v>0</v>
      </c>
      <c r="J425" s="3">
        <f t="shared" si="87"/>
        <v>13042.98</v>
      </c>
      <c r="K425" s="6"/>
      <c r="L425" s="3">
        <f t="shared" si="88"/>
        <v>0</v>
      </c>
      <c r="M425" s="3">
        <f t="shared" si="89"/>
        <v>0</v>
      </c>
      <c r="N425" s="3">
        <f t="shared" si="90"/>
        <v>0</v>
      </c>
      <c r="O425" s="3">
        <v>0</v>
      </c>
      <c r="P425" s="2" t="s">
        <v>7339</v>
      </c>
      <c r="Q425" s="2"/>
    </row>
    <row r="426" spans="1:17" x14ac:dyDescent="0.25">
      <c r="A426" s="2" t="s">
        <v>3449</v>
      </c>
      <c r="B426" s="3">
        <f>SUMIF(GSTR2A!E:E,'GSTR2A VS GLOBAL BOOKS'!A426,GSTR2A!O:O)</f>
        <v>1798.11</v>
      </c>
      <c r="C426" s="3">
        <f>SUMIF(GSTR2A!E:E,'GSTR2A VS GLOBAL BOOKS'!A426,GSTR2A!P:P)</f>
        <v>0</v>
      </c>
      <c r="D426" s="3">
        <f>SUMIF(GSTR2A!E:E,'GSTR2A VS GLOBAL BOOKS'!A426,GSTR2A!Q:Q)</f>
        <v>0</v>
      </c>
      <c r="E426" s="3">
        <f t="shared" si="86"/>
        <v>1798.11</v>
      </c>
      <c r="F426" s="6"/>
      <c r="G426" s="3">
        <f>SUMIF('GLOBAL BOOKS'!D:D,'GSTR2A VS GLOBAL BOOKS'!A426,'GLOBAL BOOKS'!O:O)</f>
        <v>1798.11</v>
      </c>
      <c r="H426" s="3">
        <f>SUMIF('GLOBAL BOOKS'!D:D,'GSTR2A VS GLOBAL BOOKS'!A426,'GLOBAL BOOKS'!M:M)</f>
        <v>0</v>
      </c>
      <c r="I426" s="3">
        <f>SUMIF('GLOBAL BOOKS'!D:D,'GSTR2A VS GLOBAL BOOKS'!A426,'GLOBAL BOOKS'!N:N)</f>
        <v>0</v>
      </c>
      <c r="J426" s="3">
        <f t="shared" si="87"/>
        <v>1798.11</v>
      </c>
      <c r="K426" s="6"/>
      <c r="L426" s="3">
        <f t="shared" si="88"/>
        <v>0</v>
      </c>
      <c r="M426" s="3">
        <f t="shared" si="89"/>
        <v>0</v>
      </c>
      <c r="N426" s="3">
        <f t="shared" si="90"/>
        <v>0</v>
      </c>
      <c r="O426" s="3">
        <v>0</v>
      </c>
      <c r="P426" s="2" t="s">
        <v>7339</v>
      </c>
      <c r="Q426" s="2"/>
    </row>
    <row r="427" spans="1:17" x14ac:dyDescent="0.25">
      <c r="A427" s="2" t="s">
        <v>3452</v>
      </c>
      <c r="B427" s="3">
        <f>SUMIF(GSTR2A!E:E,'GSTR2A VS GLOBAL BOOKS'!A427,GSTR2A!O:O)</f>
        <v>0</v>
      </c>
      <c r="C427" s="3">
        <f>SUMIF(GSTR2A!E:E,'GSTR2A VS GLOBAL BOOKS'!A427,GSTR2A!P:P)</f>
        <v>11402.46</v>
      </c>
      <c r="D427" s="3">
        <f>SUMIF(GSTR2A!E:E,'GSTR2A VS GLOBAL BOOKS'!A427,GSTR2A!Q:Q)</f>
        <v>11402.46</v>
      </c>
      <c r="E427" s="3">
        <f t="shared" si="86"/>
        <v>22804.92</v>
      </c>
      <c r="F427" s="6"/>
      <c r="G427" s="3">
        <f>SUMIF('GLOBAL BOOKS'!D:D,'GSTR2A VS GLOBAL BOOKS'!A427,'GLOBAL BOOKS'!O:O)</f>
        <v>0</v>
      </c>
      <c r="H427" s="3">
        <f>SUMIF('GLOBAL BOOKS'!D:D,'GSTR2A VS GLOBAL BOOKS'!A427,'GLOBAL BOOKS'!M:M)</f>
        <v>0</v>
      </c>
      <c r="I427" s="3">
        <f>SUMIF('GLOBAL BOOKS'!D:D,'GSTR2A VS GLOBAL BOOKS'!A427,'GLOBAL BOOKS'!N:N)</f>
        <v>0</v>
      </c>
      <c r="J427" s="3">
        <f t="shared" si="87"/>
        <v>0</v>
      </c>
      <c r="K427" s="6"/>
      <c r="L427" s="3">
        <f t="shared" si="88"/>
        <v>0</v>
      </c>
      <c r="M427" s="3">
        <f t="shared" si="89"/>
        <v>11402.46</v>
      </c>
      <c r="N427" s="3">
        <f t="shared" si="90"/>
        <v>11402.46</v>
      </c>
      <c r="O427" s="3">
        <v>0</v>
      </c>
      <c r="P427" s="2" t="s">
        <v>5815</v>
      </c>
      <c r="Q427" s="2" t="s">
        <v>6245</v>
      </c>
    </row>
    <row r="428" spans="1:17" x14ac:dyDescent="0.25">
      <c r="A428" s="2" t="s">
        <v>704</v>
      </c>
      <c r="B428" s="3">
        <f>SUMIF(GSTR2A!E:E,'GSTR2A VS GLOBAL BOOKS'!A428,GSTR2A!O:O)</f>
        <v>0</v>
      </c>
      <c r="C428" s="3">
        <f>SUMIF(GSTR2A!E:E,'GSTR2A VS GLOBAL BOOKS'!A428,GSTR2A!P:P)</f>
        <v>91170.01</v>
      </c>
      <c r="D428" s="3">
        <f>SUMIF(GSTR2A!E:E,'GSTR2A VS GLOBAL BOOKS'!A428,GSTR2A!Q:Q)</f>
        <v>91170.01</v>
      </c>
      <c r="E428" s="3">
        <f t="shared" si="86"/>
        <v>182340.02</v>
      </c>
      <c r="F428" s="6"/>
      <c r="G428" s="3">
        <f>SUMIF('GLOBAL BOOKS'!D:D,'GSTR2A VS GLOBAL BOOKS'!A428,'GLOBAL BOOKS'!O:O)</f>
        <v>0</v>
      </c>
      <c r="H428" s="3">
        <f>SUMIF('GLOBAL BOOKS'!D:D,'GSTR2A VS GLOBAL BOOKS'!A428,'GLOBAL BOOKS'!M:M)</f>
        <v>90950.659199999995</v>
      </c>
      <c r="I428" s="3">
        <f>SUMIF('GLOBAL BOOKS'!D:D,'GSTR2A VS GLOBAL BOOKS'!A428,'GLOBAL BOOKS'!N:N)</f>
        <v>90950.659199999995</v>
      </c>
      <c r="J428" s="3">
        <f t="shared" si="87"/>
        <v>181901.31839999999</v>
      </c>
      <c r="K428" s="6"/>
      <c r="L428" s="3">
        <f t="shared" si="88"/>
        <v>0</v>
      </c>
      <c r="M428" s="3">
        <f t="shared" si="89"/>
        <v>219.35080000000016</v>
      </c>
      <c r="N428" s="3">
        <f t="shared" si="90"/>
        <v>219.35080000000016</v>
      </c>
      <c r="O428" s="3">
        <f t="shared" si="91"/>
        <v>438.70160000000033</v>
      </c>
      <c r="P428" s="2" t="str">
        <f>IF(O428&gt;0,"EXCESS IN GSTR2A","SHORT IN GSTR2A")</f>
        <v>EXCESS IN GSTR2A</v>
      </c>
      <c r="Q428" s="2"/>
    </row>
    <row r="429" spans="1:17" x14ac:dyDescent="0.25">
      <c r="A429" s="2" t="s">
        <v>3458</v>
      </c>
      <c r="B429" s="3">
        <f>SUMIF(GSTR2A!E:E,'GSTR2A VS GLOBAL BOOKS'!A429,GSTR2A!O:O)</f>
        <v>0</v>
      </c>
      <c r="C429" s="3">
        <f>SUMIF(GSTR2A!E:E,'GSTR2A VS GLOBAL BOOKS'!A429,GSTR2A!P:P)</f>
        <v>454.77</v>
      </c>
      <c r="D429" s="3">
        <f>SUMIF(GSTR2A!E:E,'GSTR2A VS GLOBAL BOOKS'!A429,GSTR2A!Q:Q)</f>
        <v>454.77</v>
      </c>
      <c r="E429" s="3">
        <f t="shared" si="86"/>
        <v>909.54</v>
      </c>
      <c r="F429" s="6"/>
      <c r="G429" s="3">
        <f>SUMIF('GLOBAL BOOKS'!D:D,'GSTR2A VS GLOBAL BOOKS'!A429,'GLOBAL BOOKS'!O:O)</f>
        <v>0</v>
      </c>
      <c r="H429" s="3">
        <f>SUMIF('GLOBAL BOOKS'!D:D,'GSTR2A VS GLOBAL BOOKS'!A429,'GLOBAL BOOKS'!M:M)</f>
        <v>454.77</v>
      </c>
      <c r="I429" s="3">
        <f>SUMIF('GLOBAL BOOKS'!D:D,'GSTR2A VS GLOBAL BOOKS'!A429,'GLOBAL BOOKS'!N:N)</f>
        <v>454.77</v>
      </c>
      <c r="J429" s="3">
        <f t="shared" si="87"/>
        <v>909.54</v>
      </c>
      <c r="K429" s="6"/>
      <c r="L429" s="3">
        <f t="shared" si="88"/>
        <v>0</v>
      </c>
      <c r="M429" s="3">
        <f t="shared" si="89"/>
        <v>0</v>
      </c>
      <c r="N429" s="3">
        <f t="shared" si="90"/>
        <v>0</v>
      </c>
      <c r="O429" s="3">
        <v>0</v>
      </c>
      <c r="P429" s="2" t="s">
        <v>7339</v>
      </c>
      <c r="Q429" s="2"/>
    </row>
    <row r="430" spans="1:17" x14ac:dyDescent="0.25">
      <c r="A430" s="2" t="s">
        <v>3466</v>
      </c>
      <c r="B430" s="3">
        <f>SUMIF(GSTR2A!E:E,'GSTR2A VS GLOBAL BOOKS'!A430,GSTR2A!O:O)</f>
        <v>0</v>
      </c>
      <c r="C430" s="3">
        <f>SUMIF(GSTR2A!E:E,'GSTR2A VS GLOBAL BOOKS'!A430,GSTR2A!P:P)</f>
        <v>7929</v>
      </c>
      <c r="D430" s="3">
        <f>SUMIF(GSTR2A!E:E,'GSTR2A VS GLOBAL BOOKS'!A430,GSTR2A!Q:Q)</f>
        <v>7929</v>
      </c>
      <c r="E430" s="3">
        <f t="shared" si="86"/>
        <v>15858</v>
      </c>
      <c r="F430" s="6"/>
      <c r="G430" s="3">
        <f>SUMIF('GLOBAL BOOKS'!D:D,'GSTR2A VS GLOBAL BOOKS'!A430,'GLOBAL BOOKS'!O:O)</f>
        <v>0</v>
      </c>
      <c r="H430" s="3">
        <f>SUMIF('GLOBAL BOOKS'!D:D,'GSTR2A VS GLOBAL BOOKS'!A430,'GLOBAL BOOKS'!M:M)</f>
        <v>7929</v>
      </c>
      <c r="I430" s="3">
        <f>SUMIF('GLOBAL BOOKS'!D:D,'GSTR2A VS GLOBAL BOOKS'!A430,'GLOBAL BOOKS'!N:N)</f>
        <v>7929</v>
      </c>
      <c r="J430" s="3">
        <f t="shared" si="87"/>
        <v>15858</v>
      </c>
      <c r="K430" s="6"/>
      <c r="L430" s="3">
        <f t="shared" si="88"/>
        <v>0</v>
      </c>
      <c r="M430" s="3">
        <f t="shared" si="89"/>
        <v>0</v>
      </c>
      <c r="N430" s="3">
        <f t="shared" si="90"/>
        <v>0</v>
      </c>
      <c r="O430" s="3">
        <v>0</v>
      </c>
      <c r="P430" s="2" t="s">
        <v>7339</v>
      </c>
      <c r="Q430" s="2"/>
    </row>
    <row r="431" spans="1:17" x14ac:dyDescent="0.25">
      <c r="A431" s="2" t="s">
        <v>2534</v>
      </c>
      <c r="B431" s="3">
        <f>SUMIF(GSTR2A!E:E,'GSTR2A VS GLOBAL BOOKS'!A431,GSTR2A!O:O)</f>
        <v>1214100</v>
      </c>
      <c r="C431" s="3">
        <f>SUMIF(GSTR2A!E:E,'GSTR2A VS GLOBAL BOOKS'!A431,GSTR2A!P:P)</f>
        <v>0</v>
      </c>
      <c r="D431" s="3">
        <f>SUMIF(GSTR2A!E:E,'GSTR2A VS GLOBAL BOOKS'!A431,GSTR2A!Q:Q)</f>
        <v>0</v>
      </c>
      <c r="E431" s="3">
        <f t="shared" si="86"/>
        <v>1214100</v>
      </c>
      <c r="F431" s="6"/>
      <c r="G431" s="3">
        <f>SUMIF('GLOBAL BOOKS'!D:D,'GSTR2A VS GLOBAL BOOKS'!A431,'GLOBAL BOOKS'!O:O)</f>
        <v>1214100</v>
      </c>
      <c r="H431" s="3">
        <f>SUMIF('GLOBAL BOOKS'!D:D,'GSTR2A VS GLOBAL BOOKS'!A431,'GLOBAL BOOKS'!M:M)</f>
        <v>0</v>
      </c>
      <c r="I431" s="3">
        <f>SUMIF('GLOBAL BOOKS'!D:D,'GSTR2A VS GLOBAL BOOKS'!A431,'GLOBAL BOOKS'!N:N)</f>
        <v>0</v>
      </c>
      <c r="J431" s="3">
        <f t="shared" si="87"/>
        <v>1214100</v>
      </c>
      <c r="K431" s="6"/>
      <c r="L431" s="3">
        <f t="shared" si="88"/>
        <v>0</v>
      </c>
      <c r="M431" s="3">
        <f t="shared" si="89"/>
        <v>0</v>
      </c>
      <c r="N431" s="3">
        <f t="shared" si="90"/>
        <v>0</v>
      </c>
      <c r="O431" s="3">
        <f t="shared" si="91"/>
        <v>0</v>
      </c>
      <c r="P431" s="2" t="s">
        <v>7339</v>
      </c>
      <c r="Q431" s="2"/>
    </row>
    <row r="432" spans="1:17" x14ac:dyDescent="0.25">
      <c r="A432" s="2" t="s">
        <v>1230</v>
      </c>
      <c r="B432" s="3">
        <f>SUMIF(GSTR2A!E:E,'GSTR2A VS GLOBAL BOOKS'!A432,GSTR2A!O:O)</f>
        <v>0</v>
      </c>
      <c r="C432" s="3">
        <f>SUMIF(GSTR2A!E:E,'GSTR2A VS GLOBAL BOOKS'!A432,GSTR2A!P:P)</f>
        <v>4837.5</v>
      </c>
      <c r="D432" s="3">
        <f>SUMIF(GSTR2A!E:E,'GSTR2A VS GLOBAL BOOKS'!A432,GSTR2A!Q:Q)</f>
        <v>4837.5</v>
      </c>
      <c r="E432" s="3">
        <f t="shared" si="86"/>
        <v>9675</v>
      </c>
      <c r="F432" s="6"/>
      <c r="G432" s="3">
        <f>SUMIF('GLOBAL BOOKS'!D:D,'GSTR2A VS GLOBAL BOOKS'!A432,'GLOBAL BOOKS'!O:O)</f>
        <v>0</v>
      </c>
      <c r="H432" s="3">
        <f>SUMIF('GLOBAL BOOKS'!D:D,'GSTR2A VS GLOBAL BOOKS'!A432,'GLOBAL BOOKS'!M:M)</f>
        <v>4837.5</v>
      </c>
      <c r="I432" s="3">
        <f>SUMIF('GLOBAL BOOKS'!D:D,'GSTR2A VS GLOBAL BOOKS'!A432,'GLOBAL BOOKS'!N:N)</f>
        <v>4837.5</v>
      </c>
      <c r="J432" s="3">
        <f t="shared" si="87"/>
        <v>9675</v>
      </c>
      <c r="K432" s="6"/>
      <c r="L432" s="3">
        <f t="shared" si="88"/>
        <v>0</v>
      </c>
      <c r="M432" s="3">
        <f t="shared" si="89"/>
        <v>0</v>
      </c>
      <c r="N432" s="3">
        <f t="shared" si="90"/>
        <v>0</v>
      </c>
      <c r="O432" s="3">
        <v>0</v>
      </c>
      <c r="P432" s="2" t="s">
        <v>7339</v>
      </c>
      <c r="Q432" s="2"/>
    </row>
    <row r="433" spans="1:17" x14ac:dyDescent="0.25">
      <c r="A433" s="2" t="s">
        <v>3487</v>
      </c>
      <c r="B433" s="3">
        <f>SUMIF(GSTR2A!E:E,'GSTR2A VS GLOBAL BOOKS'!A433,GSTR2A!O:O)</f>
        <v>1346.58</v>
      </c>
      <c r="C433" s="3">
        <f>SUMIF(GSTR2A!E:E,'GSTR2A VS GLOBAL BOOKS'!A433,GSTR2A!P:P)</f>
        <v>0</v>
      </c>
      <c r="D433" s="3">
        <f>SUMIF(GSTR2A!E:E,'GSTR2A VS GLOBAL BOOKS'!A433,GSTR2A!Q:Q)</f>
        <v>0</v>
      </c>
      <c r="E433" s="3">
        <f t="shared" si="86"/>
        <v>1346.58</v>
      </c>
      <c r="F433" s="6"/>
      <c r="G433" s="3">
        <f>SUMIF('GLOBAL BOOKS'!D:D,'GSTR2A VS GLOBAL BOOKS'!A433,'GLOBAL BOOKS'!O:O)</f>
        <v>0</v>
      </c>
      <c r="H433" s="3">
        <f>SUMIF('GLOBAL BOOKS'!D:D,'GSTR2A VS GLOBAL BOOKS'!A433,'GLOBAL BOOKS'!M:M)</f>
        <v>0</v>
      </c>
      <c r="I433" s="3">
        <f>SUMIF('GLOBAL BOOKS'!D:D,'GSTR2A VS GLOBAL BOOKS'!A433,'GLOBAL BOOKS'!N:N)</f>
        <v>0</v>
      </c>
      <c r="J433" s="3">
        <f t="shared" si="87"/>
        <v>0</v>
      </c>
      <c r="K433" s="6"/>
      <c r="L433" s="3">
        <f t="shared" si="88"/>
        <v>1346.58</v>
      </c>
      <c r="M433" s="3">
        <f t="shared" si="89"/>
        <v>0</v>
      </c>
      <c r="N433" s="3">
        <f t="shared" si="90"/>
        <v>0</v>
      </c>
      <c r="O433" s="3">
        <f t="shared" si="91"/>
        <v>1346.58</v>
      </c>
      <c r="P433" s="2" t="str">
        <f>IF(O433&gt;0,"EXCESS IN GSTR2A","SHORT IN GSTR2A")</f>
        <v>EXCESS IN GSTR2A</v>
      </c>
      <c r="Q433" s="2"/>
    </row>
    <row r="434" spans="1:17" x14ac:dyDescent="0.25">
      <c r="A434" s="2" t="s">
        <v>3501</v>
      </c>
      <c r="B434" s="3">
        <f>SUMIF(GSTR2A!E:E,'GSTR2A VS GLOBAL BOOKS'!A434,GSTR2A!O:O)</f>
        <v>0</v>
      </c>
      <c r="C434" s="3">
        <f>SUMIF(GSTR2A!E:E,'GSTR2A VS GLOBAL BOOKS'!A434,GSTR2A!P:P)</f>
        <v>17010</v>
      </c>
      <c r="D434" s="3">
        <f>SUMIF(GSTR2A!E:E,'GSTR2A VS GLOBAL BOOKS'!A434,GSTR2A!Q:Q)</f>
        <v>17010</v>
      </c>
      <c r="E434" s="3">
        <f t="shared" si="86"/>
        <v>34020</v>
      </c>
      <c r="F434" s="6"/>
      <c r="G434" s="3">
        <f>SUMIF('GLOBAL BOOKS'!D:D,'GSTR2A VS GLOBAL BOOKS'!A434,'GLOBAL BOOKS'!O:O)</f>
        <v>0</v>
      </c>
      <c r="H434" s="3">
        <f>SUMIF('GLOBAL BOOKS'!D:D,'GSTR2A VS GLOBAL BOOKS'!A434,'GLOBAL BOOKS'!M:M)</f>
        <v>0</v>
      </c>
      <c r="I434" s="3">
        <f>SUMIF('GLOBAL BOOKS'!D:D,'GSTR2A VS GLOBAL BOOKS'!A434,'GLOBAL BOOKS'!N:N)</f>
        <v>0</v>
      </c>
      <c r="J434" s="3">
        <f t="shared" si="87"/>
        <v>0</v>
      </c>
      <c r="K434" s="6"/>
      <c r="L434" s="3">
        <f t="shared" si="88"/>
        <v>0</v>
      </c>
      <c r="M434" s="3">
        <f t="shared" si="89"/>
        <v>17010</v>
      </c>
      <c r="N434" s="3">
        <f t="shared" si="90"/>
        <v>17010</v>
      </c>
      <c r="O434" s="3">
        <v>0</v>
      </c>
      <c r="P434" s="2" t="s">
        <v>5815</v>
      </c>
      <c r="Q434" s="2" t="s">
        <v>5815</v>
      </c>
    </row>
    <row r="435" spans="1:17" x14ac:dyDescent="0.25">
      <c r="A435" s="2" t="s">
        <v>3513</v>
      </c>
      <c r="B435" s="3">
        <f>SUMIF(GSTR2A!E:E,'GSTR2A VS GLOBAL BOOKS'!A435,GSTR2A!O:O)</f>
        <v>0</v>
      </c>
      <c r="C435" s="3">
        <f>SUMIF(GSTR2A!E:E,'GSTR2A VS GLOBAL BOOKS'!A435,GSTR2A!P:P)</f>
        <v>1864.8600000000001</v>
      </c>
      <c r="D435" s="3">
        <f>SUMIF(GSTR2A!E:E,'GSTR2A VS GLOBAL BOOKS'!A435,GSTR2A!Q:Q)</f>
        <v>1864.8600000000001</v>
      </c>
      <c r="E435" s="3">
        <f t="shared" si="86"/>
        <v>3729.7200000000003</v>
      </c>
      <c r="F435" s="6"/>
      <c r="G435" s="3">
        <f>SUMIF('GLOBAL BOOKS'!D:D,'GSTR2A VS GLOBAL BOOKS'!A435,'GLOBAL BOOKS'!O:O)</f>
        <v>0</v>
      </c>
      <c r="H435" s="3">
        <f>SUMIF('GLOBAL BOOKS'!D:D,'GSTR2A VS GLOBAL BOOKS'!A435,'GLOBAL BOOKS'!M:M)</f>
        <v>1864.8600000000001</v>
      </c>
      <c r="I435" s="3">
        <f>SUMIF('GLOBAL BOOKS'!D:D,'GSTR2A VS GLOBAL BOOKS'!A435,'GLOBAL BOOKS'!N:N)</f>
        <v>1864.8600000000001</v>
      </c>
      <c r="J435" s="3">
        <f t="shared" si="87"/>
        <v>3729.7200000000003</v>
      </c>
      <c r="K435" s="6"/>
      <c r="L435" s="3">
        <f t="shared" si="88"/>
        <v>0</v>
      </c>
      <c r="M435" s="3">
        <f t="shared" si="89"/>
        <v>0</v>
      </c>
      <c r="N435" s="3">
        <f t="shared" si="90"/>
        <v>0</v>
      </c>
      <c r="O435" s="3">
        <v>0</v>
      </c>
      <c r="P435" s="2" t="s">
        <v>7339</v>
      </c>
      <c r="Q435" s="2"/>
    </row>
    <row r="436" spans="1:17" x14ac:dyDescent="0.25">
      <c r="A436" s="2" t="s">
        <v>3699</v>
      </c>
      <c r="B436" s="3">
        <f>SUMIF(GSTR2A!E:E,'GSTR2A VS GLOBAL BOOKS'!A436,GSTR2A!O:O)</f>
        <v>0</v>
      </c>
      <c r="C436" s="3">
        <f>SUMIF(GSTR2A!E:E,'GSTR2A VS GLOBAL BOOKS'!A436,GSTR2A!P:P)</f>
        <v>19.07</v>
      </c>
      <c r="D436" s="3">
        <f>SUMIF(GSTR2A!E:E,'GSTR2A VS GLOBAL BOOKS'!A436,GSTR2A!Q:Q)</f>
        <v>19.07</v>
      </c>
      <c r="E436" s="3">
        <f t="shared" si="86"/>
        <v>38.14</v>
      </c>
      <c r="F436" s="6"/>
      <c r="G436" s="3">
        <f>SUMIF('GLOBAL BOOKS'!D:D,'GSTR2A VS GLOBAL BOOKS'!A436,'GLOBAL BOOKS'!O:O)</f>
        <v>0</v>
      </c>
      <c r="H436" s="3">
        <f>SUMIF('GLOBAL BOOKS'!D:D,'GSTR2A VS GLOBAL BOOKS'!A436,'GLOBAL BOOKS'!M:M)</f>
        <v>0</v>
      </c>
      <c r="I436" s="3">
        <f>SUMIF('GLOBAL BOOKS'!D:D,'GSTR2A VS GLOBAL BOOKS'!A436,'GLOBAL BOOKS'!N:N)</f>
        <v>0</v>
      </c>
      <c r="J436" s="3">
        <f t="shared" si="87"/>
        <v>0</v>
      </c>
      <c r="K436" s="6"/>
      <c r="L436" s="3">
        <f t="shared" si="88"/>
        <v>0</v>
      </c>
      <c r="M436" s="3">
        <f t="shared" si="89"/>
        <v>19.07</v>
      </c>
      <c r="N436" s="3">
        <f t="shared" si="90"/>
        <v>19.07</v>
      </c>
      <c r="O436" s="3">
        <f t="shared" si="91"/>
        <v>38.14</v>
      </c>
      <c r="P436" s="2" t="str">
        <f t="shared" ref="P436:P437" si="95">IF(O436&gt;0,"EXCESS IN GSTR2A","SHORT IN GSTR2A")</f>
        <v>EXCESS IN GSTR2A</v>
      </c>
      <c r="Q436" s="2"/>
    </row>
    <row r="437" spans="1:17" x14ac:dyDescent="0.25">
      <c r="A437" s="2" t="s">
        <v>3732</v>
      </c>
      <c r="B437" s="3">
        <f>SUMIF(GSTR2A!E:E,'GSTR2A VS GLOBAL BOOKS'!A437,GSTR2A!O:O)</f>
        <v>27000</v>
      </c>
      <c r="C437" s="3">
        <f>SUMIF(GSTR2A!E:E,'GSTR2A VS GLOBAL BOOKS'!A437,GSTR2A!P:P)</f>
        <v>0</v>
      </c>
      <c r="D437" s="3">
        <f>SUMIF(GSTR2A!E:E,'GSTR2A VS GLOBAL BOOKS'!A437,GSTR2A!Q:Q)</f>
        <v>0</v>
      </c>
      <c r="E437" s="3">
        <f t="shared" si="86"/>
        <v>27000</v>
      </c>
      <c r="F437" s="6"/>
      <c r="G437" s="3">
        <f>SUMIF('GLOBAL BOOKS'!D:D,'GSTR2A VS GLOBAL BOOKS'!A437,'GLOBAL BOOKS'!O:O)</f>
        <v>0</v>
      </c>
      <c r="H437" s="3">
        <f>SUMIF('GLOBAL BOOKS'!D:D,'GSTR2A VS GLOBAL BOOKS'!A437,'GLOBAL BOOKS'!M:M)</f>
        <v>0</v>
      </c>
      <c r="I437" s="3">
        <f>SUMIF('GLOBAL BOOKS'!D:D,'GSTR2A VS GLOBAL BOOKS'!A437,'GLOBAL BOOKS'!N:N)</f>
        <v>0</v>
      </c>
      <c r="J437" s="3">
        <f t="shared" si="87"/>
        <v>0</v>
      </c>
      <c r="K437" s="6"/>
      <c r="L437" s="3">
        <f t="shared" si="88"/>
        <v>27000</v>
      </c>
      <c r="M437" s="3">
        <f t="shared" si="89"/>
        <v>0</v>
      </c>
      <c r="N437" s="3">
        <f t="shared" si="90"/>
        <v>0</v>
      </c>
      <c r="O437" s="3">
        <f t="shared" si="91"/>
        <v>27000</v>
      </c>
      <c r="P437" s="2" t="str">
        <f t="shared" si="95"/>
        <v>EXCESS IN GSTR2A</v>
      </c>
      <c r="Q437" s="2"/>
    </row>
    <row r="438" spans="1:17" x14ac:dyDescent="0.25">
      <c r="A438" s="2" t="s">
        <v>2120</v>
      </c>
      <c r="B438" s="3">
        <f>SUMIF(GSTR2A!E:E,'GSTR2A VS GLOBAL BOOKS'!A438,GSTR2A!O:O)</f>
        <v>0</v>
      </c>
      <c r="C438" s="3">
        <f>SUMIF(GSTR2A!E:E,'GSTR2A VS GLOBAL BOOKS'!A438,GSTR2A!P:P)</f>
        <v>0</v>
      </c>
      <c r="D438" s="3">
        <f>SUMIF(GSTR2A!E:E,'GSTR2A VS GLOBAL BOOKS'!A438,GSTR2A!Q:Q)</f>
        <v>0</v>
      </c>
      <c r="E438" s="3">
        <f t="shared" si="86"/>
        <v>0</v>
      </c>
      <c r="F438" s="6"/>
      <c r="G438" s="3">
        <f>SUMIF('GLOBAL BOOKS'!D:D,'GSTR2A VS GLOBAL BOOKS'!A438,'GLOBAL BOOKS'!O:O)</f>
        <v>0</v>
      </c>
      <c r="H438" s="3">
        <f>SUMIF('GLOBAL BOOKS'!D:D,'GSTR2A VS GLOBAL BOOKS'!A438,'GLOBAL BOOKS'!M:M)</f>
        <v>0</v>
      </c>
      <c r="I438" s="3">
        <f>SUMIF('GLOBAL BOOKS'!D:D,'GSTR2A VS GLOBAL BOOKS'!A438,'GLOBAL BOOKS'!N:N)</f>
        <v>0</v>
      </c>
      <c r="J438" s="3">
        <f t="shared" si="87"/>
        <v>0</v>
      </c>
      <c r="K438" s="6"/>
      <c r="L438" s="3">
        <f t="shared" si="88"/>
        <v>0</v>
      </c>
      <c r="M438" s="3">
        <f t="shared" si="89"/>
        <v>0</v>
      </c>
      <c r="N438" s="3">
        <f t="shared" si="90"/>
        <v>0</v>
      </c>
      <c r="O438" s="3">
        <v>0</v>
      </c>
      <c r="P438" s="2" t="s">
        <v>7339</v>
      </c>
      <c r="Q438" s="2"/>
    </row>
    <row r="439" spans="1:17" x14ac:dyDescent="0.25">
      <c r="A439" s="2" t="s">
        <v>678</v>
      </c>
      <c r="B439" s="3">
        <f>SUMIF(GSTR2A!E:E,'GSTR2A VS GLOBAL BOOKS'!A439,GSTR2A!O:O)</f>
        <v>4950</v>
      </c>
      <c r="C439" s="3">
        <f>SUMIF(GSTR2A!E:E,'GSTR2A VS GLOBAL BOOKS'!A439,GSTR2A!P:P)</f>
        <v>0</v>
      </c>
      <c r="D439" s="3">
        <f>SUMIF(GSTR2A!E:E,'GSTR2A VS GLOBAL BOOKS'!A439,GSTR2A!Q:Q)</f>
        <v>0</v>
      </c>
      <c r="E439" s="3">
        <f t="shared" si="86"/>
        <v>4950</v>
      </c>
      <c r="F439" s="6"/>
      <c r="G439" s="3">
        <f>SUMIF('GLOBAL BOOKS'!D:D,'GSTR2A VS GLOBAL BOOKS'!A439,'GLOBAL BOOKS'!O:O)</f>
        <v>0</v>
      </c>
      <c r="H439" s="3">
        <f>SUMIF('GLOBAL BOOKS'!D:D,'GSTR2A VS GLOBAL BOOKS'!A439,'GLOBAL BOOKS'!M:M)</f>
        <v>0</v>
      </c>
      <c r="I439" s="3">
        <f>SUMIF('GLOBAL BOOKS'!D:D,'GSTR2A VS GLOBAL BOOKS'!A439,'GLOBAL BOOKS'!N:N)</f>
        <v>0</v>
      </c>
      <c r="J439" s="3">
        <f t="shared" si="87"/>
        <v>0</v>
      </c>
      <c r="K439" s="6"/>
      <c r="L439" s="3">
        <f t="shared" si="88"/>
        <v>4950</v>
      </c>
      <c r="M439" s="3">
        <f t="shared" si="89"/>
        <v>0</v>
      </c>
      <c r="N439" s="3">
        <f t="shared" si="90"/>
        <v>0</v>
      </c>
      <c r="O439" s="3">
        <v>0</v>
      </c>
      <c r="P439" s="2" t="s">
        <v>5815</v>
      </c>
      <c r="Q439" s="2" t="s">
        <v>5815</v>
      </c>
    </row>
    <row r="440" spans="1:17" x14ac:dyDescent="0.25">
      <c r="A440" s="2" t="s">
        <v>3746</v>
      </c>
      <c r="B440" s="3">
        <f>SUMIF(GSTR2A!E:E,'GSTR2A VS GLOBAL BOOKS'!A440,GSTR2A!O:O)</f>
        <v>0</v>
      </c>
      <c r="C440" s="3">
        <f>SUMIF(GSTR2A!E:E,'GSTR2A VS GLOBAL BOOKS'!A440,GSTR2A!P:P)</f>
        <v>0</v>
      </c>
      <c r="D440" s="3">
        <f>SUMIF(GSTR2A!E:E,'GSTR2A VS GLOBAL BOOKS'!A440,GSTR2A!Q:Q)</f>
        <v>0</v>
      </c>
      <c r="E440" s="3">
        <f t="shared" si="86"/>
        <v>0</v>
      </c>
      <c r="F440" s="6"/>
      <c r="G440" s="3">
        <f>SUMIF('GLOBAL BOOKS'!D:D,'GSTR2A VS GLOBAL BOOKS'!A440,'GLOBAL BOOKS'!O:O)</f>
        <v>0</v>
      </c>
      <c r="H440" s="3">
        <f>SUMIF('GLOBAL BOOKS'!D:D,'GSTR2A VS GLOBAL BOOKS'!A440,'GLOBAL BOOKS'!M:M)</f>
        <v>0</v>
      </c>
      <c r="I440" s="3">
        <f>SUMIF('GLOBAL BOOKS'!D:D,'GSTR2A VS GLOBAL BOOKS'!A440,'GLOBAL BOOKS'!N:N)</f>
        <v>0</v>
      </c>
      <c r="J440" s="3">
        <f t="shared" si="87"/>
        <v>0</v>
      </c>
      <c r="K440" s="6"/>
      <c r="L440" s="3">
        <f t="shared" si="88"/>
        <v>0</v>
      </c>
      <c r="M440" s="3">
        <f t="shared" si="89"/>
        <v>0</v>
      </c>
      <c r="N440" s="3">
        <f t="shared" si="90"/>
        <v>0</v>
      </c>
      <c r="O440" s="3">
        <v>0</v>
      </c>
      <c r="P440" s="2" t="s">
        <v>7339</v>
      </c>
      <c r="Q440" s="2"/>
    </row>
    <row r="441" spans="1:17" x14ac:dyDescent="0.25">
      <c r="A441" s="2" t="s">
        <v>3763</v>
      </c>
      <c r="B441" s="3">
        <f>SUMIF(GSTR2A!E:E,'GSTR2A VS GLOBAL BOOKS'!A441,GSTR2A!O:O)</f>
        <v>0</v>
      </c>
      <c r="C441" s="3">
        <f>SUMIF(GSTR2A!E:E,'GSTR2A VS GLOBAL BOOKS'!A441,GSTR2A!P:P)</f>
        <v>309.14999999999998</v>
      </c>
      <c r="D441" s="3">
        <f>SUMIF(GSTR2A!E:E,'GSTR2A VS GLOBAL BOOKS'!A441,GSTR2A!Q:Q)</f>
        <v>309.14999999999998</v>
      </c>
      <c r="E441" s="3">
        <f t="shared" si="86"/>
        <v>618.29999999999995</v>
      </c>
      <c r="F441" s="6"/>
      <c r="G441" s="3">
        <f>SUMIF('GLOBAL BOOKS'!D:D,'GSTR2A VS GLOBAL BOOKS'!A441,'GLOBAL BOOKS'!O:O)</f>
        <v>0</v>
      </c>
      <c r="H441" s="3">
        <f>SUMIF('GLOBAL BOOKS'!D:D,'GSTR2A VS GLOBAL BOOKS'!A441,'GLOBAL BOOKS'!M:M)</f>
        <v>0</v>
      </c>
      <c r="I441" s="3">
        <f>SUMIF('GLOBAL BOOKS'!D:D,'GSTR2A VS GLOBAL BOOKS'!A441,'GLOBAL BOOKS'!N:N)</f>
        <v>0</v>
      </c>
      <c r="J441" s="3">
        <f t="shared" si="87"/>
        <v>0</v>
      </c>
      <c r="K441" s="6"/>
      <c r="L441" s="3">
        <f t="shared" si="88"/>
        <v>0</v>
      </c>
      <c r="M441" s="3">
        <f t="shared" si="89"/>
        <v>309.14999999999998</v>
      </c>
      <c r="N441" s="3">
        <f t="shared" si="90"/>
        <v>309.14999999999998</v>
      </c>
      <c r="O441" s="3">
        <f t="shared" si="91"/>
        <v>618.29999999999995</v>
      </c>
      <c r="P441" s="2" t="str">
        <f t="shared" ref="P441" si="96">IF(O441&gt;0,"EXCESS IN GSTR2A","SHORT IN GSTR2A")</f>
        <v>EXCESS IN GSTR2A</v>
      </c>
      <c r="Q441" s="2"/>
    </row>
    <row r="442" spans="1:17" x14ac:dyDescent="0.25">
      <c r="A442" s="2" t="s">
        <v>1783</v>
      </c>
      <c r="B442" s="3">
        <f>SUMIF(GSTR2A!E:E,'GSTR2A VS GLOBAL BOOKS'!A442,GSTR2A!O:O)</f>
        <v>0</v>
      </c>
      <c r="C442" s="3">
        <f>SUMIF(GSTR2A!E:E,'GSTR2A VS GLOBAL BOOKS'!A442,GSTR2A!P:P)</f>
        <v>3743.82</v>
      </c>
      <c r="D442" s="3">
        <f>SUMIF(GSTR2A!E:E,'GSTR2A VS GLOBAL BOOKS'!A442,GSTR2A!Q:Q)</f>
        <v>3743.82</v>
      </c>
      <c r="E442" s="3">
        <f t="shared" si="86"/>
        <v>7487.64</v>
      </c>
      <c r="F442" s="6"/>
      <c r="G442" s="3">
        <f>SUMIF('GLOBAL BOOKS'!D:D,'GSTR2A VS GLOBAL BOOKS'!A442,'GLOBAL BOOKS'!O:O)</f>
        <v>0</v>
      </c>
      <c r="H442" s="3">
        <f>SUMIF('GLOBAL BOOKS'!D:D,'GSTR2A VS GLOBAL BOOKS'!A442,'GLOBAL BOOKS'!M:M)</f>
        <v>3743.82</v>
      </c>
      <c r="I442" s="3">
        <f>SUMIF('GLOBAL BOOKS'!D:D,'GSTR2A VS GLOBAL BOOKS'!A442,'GLOBAL BOOKS'!N:N)</f>
        <v>3743.82</v>
      </c>
      <c r="J442" s="3">
        <f t="shared" si="87"/>
        <v>7487.64</v>
      </c>
      <c r="K442" s="6"/>
      <c r="L442" s="3">
        <f t="shared" si="88"/>
        <v>0</v>
      </c>
      <c r="M442" s="3">
        <f t="shared" si="89"/>
        <v>0</v>
      </c>
      <c r="N442" s="3">
        <f t="shared" si="90"/>
        <v>0</v>
      </c>
      <c r="O442" s="3">
        <v>0</v>
      </c>
      <c r="P442" s="2" t="s">
        <v>7339</v>
      </c>
      <c r="Q442" s="2"/>
    </row>
    <row r="443" spans="1:17" x14ac:dyDescent="0.25">
      <c r="A443" s="2" t="s">
        <v>3830</v>
      </c>
      <c r="B443" s="3">
        <f>SUMIF(GSTR2A!E:E,'GSTR2A VS GLOBAL BOOKS'!A443,GSTR2A!O:O)</f>
        <v>0</v>
      </c>
      <c r="C443" s="3">
        <f>SUMIF(GSTR2A!E:E,'GSTR2A VS GLOBAL BOOKS'!A443,GSTR2A!P:P)</f>
        <v>1773.9</v>
      </c>
      <c r="D443" s="3">
        <f>SUMIF(GSTR2A!E:E,'GSTR2A VS GLOBAL BOOKS'!A443,GSTR2A!Q:Q)</f>
        <v>1773.9</v>
      </c>
      <c r="E443" s="3">
        <f t="shared" si="86"/>
        <v>3547.8</v>
      </c>
      <c r="F443" s="6"/>
      <c r="G443" s="3">
        <f>SUMIF('GLOBAL BOOKS'!D:D,'GSTR2A VS GLOBAL BOOKS'!A443,'GLOBAL BOOKS'!O:O)</f>
        <v>0</v>
      </c>
      <c r="H443" s="3">
        <f>SUMIF('GLOBAL BOOKS'!D:D,'GSTR2A VS GLOBAL BOOKS'!A443,'GLOBAL BOOKS'!M:M)</f>
        <v>1773.9</v>
      </c>
      <c r="I443" s="3">
        <f>SUMIF('GLOBAL BOOKS'!D:D,'GSTR2A VS GLOBAL BOOKS'!A443,'GLOBAL BOOKS'!N:N)</f>
        <v>1773.9</v>
      </c>
      <c r="J443" s="3">
        <f t="shared" si="87"/>
        <v>3547.8</v>
      </c>
      <c r="K443" s="6"/>
      <c r="L443" s="3">
        <f t="shared" si="88"/>
        <v>0</v>
      </c>
      <c r="M443" s="3">
        <f t="shared" si="89"/>
        <v>0</v>
      </c>
      <c r="N443" s="3">
        <f t="shared" si="90"/>
        <v>0</v>
      </c>
      <c r="O443" s="3">
        <v>0</v>
      </c>
      <c r="P443" s="2" t="s">
        <v>7339</v>
      </c>
      <c r="Q443" s="2"/>
    </row>
    <row r="444" spans="1:17" x14ac:dyDescent="0.25">
      <c r="A444" s="2" t="s">
        <v>1793</v>
      </c>
      <c r="B444" s="3">
        <f>SUMIF(GSTR2A!E:E,'GSTR2A VS GLOBAL BOOKS'!A444,GSTR2A!O:O)</f>
        <v>0</v>
      </c>
      <c r="C444" s="3">
        <f>SUMIF(GSTR2A!E:E,'GSTR2A VS GLOBAL BOOKS'!A444,GSTR2A!P:P)</f>
        <v>0</v>
      </c>
      <c r="D444" s="3">
        <f>SUMIF(GSTR2A!E:E,'GSTR2A VS GLOBAL BOOKS'!A444,GSTR2A!Q:Q)</f>
        <v>0</v>
      </c>
      <c r="E444" s="3">
        <f t="shared" si="86"/>
        <v>0</v>
      </c>
      <c r="F444" s="6"/>
      <c r="G444" s="3">
        <f>SUMIF('GLOBAL BOOKS'!D:D,'GSTR2A VS GLOBAL BOOKS'!A444,'GLOBAL BOOKS'!O:O)</f>
        <v>0</v>
      </c>
      <c r="H444" s="3">
        <f>SUMIF('GLOBAL BOOKS'!D:D,'GSTR2A VS GLOBAL BOOKS'!A444,'GLOBAL BOOKS'!M:M)</f>
        <v>0</v>
      </c>
      <c r="I444" s="3">
        <f>SUMIF('GLOBAL BOOKS'!D:D,'GSTR2A VS GLOBAL BOOKS'!A444,'GLOBAL BOOKS'!N:N)</f>
        <v>0</v>
      </c>
      <c r="J444" s="3">
        <f t="shared" si="87"/>
        <v>0</v>
      </c>
      <c r="K444" s="6"/>
      <c r="L444" s="3">
        <f t="shared" si="88"/>
        <v>0</v>
      </c>
      <c r="M444" s="3">
        <f t="shared" si="89"/>
        <v>0</v>
      </c>
      <c r="N444" s="3">
        <f t="shared" si="90"/>
        <v>0</v>
      </c>
      <c r="O444" s="3">
        <v>0</v>
      </c>
      <c r="P444" s="2" t="s">
        <v>7339</v>
      </c>
      <c r="Q444" s="2"/>
    </row>
    <row r="445" spans="1:17" x14ac:dyDescent="0.25">
      <c r="A445" s="2" t="s">
        <v>1796</v>
      </c>
      <c r="B445" s="3">
        <f>SUMIF(GSTR2A!E:E,'GSTR2A VS GLOBAL BOOKS'!A445,GSTR2A!O:O)</f>
        <v>0</v>
      </c>
      <c r="C445" s="3">
        <f>SUMIF(GSTR2A!E:E,'GSTR2A VS GLOBAL BOOKS'!A445,GSTR2A!P:P)</f>
        <v>679.5</v>
      </c>
      <c r="D445" s="3">
        <f>SUMIF(GSTR2A!E:E,'GSTR2A VS GLOBAL BOOKS'!A445,GSTR2A!Q:Q)</f>
        <v>679.5</v>
      </c>
      <c r="E445" s="3">
        <f t="shared" si="86"/>
        <v>1359</v>
      </c>
      <c r="F445" s="6"/>
      <c r="G445" s="3">
        <f>SUMIF('GLOBAL BOOKS'!D:D,'GSTR2A VS GLOBAL BOOKS'!A445,'GLOBAL BOOKS'!O:O)</f>
        <v>0</v>
      </c>
      <c r="H445" s="3">
        <f>SUMIF('GLOBAL BOOKS'!D:D,'GSTR2A VS GLOBAL BOOKS'!A445,'GLOBAL BOOKS'!M:M)</f>
        <v>0</v>
      </c>
      <c r="I445" s="3">
        <f>SUMIF('GLOBAL BOOKS'!D:D,'GSTR2A VS GLOBAL BOOKS'!A445,'GLOBAL BOOKS'!N:N)</f>
        <v>0</v>
      </c>
      <c r="J445" s="3">
        <f t="shared" si="87"/>
        <v>0</v>
      </c>
      <c r="K445" s="6"/>
      <c r="L445" s="3">
        <f t="shared" si="88"/>
        <v>0</v>
      </c>
      <c r="M445" s="3">
        <f t="shared" si="89"/>
        <v>679.5</v>
      </c>
      <c r="N445" s="3">
        <f t="shared" si="90"/>
        <v>679.5</v>
      </c>
      <c r="O445" s="3">
        <f t="shared" si="91"/>
        <v>1359</v>
      </c>
      <c r="P445" s="2" t="str">
        <f t="shared" ref="P445:P448" si="97">IF(O445&gt;0,"EXCESS IN GSTR2A","SHORT IN GSTR2A")</f>
        <v>EXCESS IN GSTR2A</v>
      </c>
      <c r="Q445" s="2"/>
    </row>
    <row r="446" spans="1:17" x14ac:dyDescent="0.25">
      <c r="A446" s="2" t="s">
        <v>3481</v>
      </c>
      <c r="B446" s="3">
        <f>SUMIF(GSTR2A!E:E,'GSTR2A VS GLOBAL BOOKS'!A446,GSTR2A!O:O)</f>
        <v>6881.76</v>
      </c>
      <c r="C446" s="3">
        <f>SUMIF(GSTR2A!E:E,'GSTR2A VS GLOBAL BOOKS'!A446,GSTR2A!P:P)</f>
        <v>0</v>
      </c>
      <c r="D446" s="3">
        <f>SUMIF(GSTR2A!E:E,'GSTR2A VS GLOBAL BOOKS'!A446,GSTR2A!Q:Q)</f>
        <v>0</v>
      </c>
      <c r="E446" s="3">
        <f t="shared" si="86"/>
        <v>6881.76</v>
      </c>
      <c r="F446" s="6"/>
      <c r="G446" s="3">
        <f>SUMIF('GLOBAL BOOKS'!D:D,'GSTR2A VS GLOBAL BOOKS'!A446,'GLOBAL BOOKS'!O:O)</f>
        <v>7358.76</v>
      </c>
      <c r="H446" s="3">
        <f>SUMIF('GLOBAL BOOKS'!D:D,'GSTR2A VS GLOBAL BOOKS'!A446,'GLOBAL BOOKS'!M:M)</f>
        <v>0</v>
      </c>
      <c r="I446" s="3">
        <f>SUMIF('GLOBAL BOOKS'!D:D,'GSTR2A VS GLOBAL BOOKS'!A446,'GLOBAL BOOKS'!N:N)</f>
        <v>0</v>
      </c>
      <c r="J446" s="3">
        <f t="shared" si="87"/>
        <v>7358.76</v>
      </c>
      <c r="K446" s="6"/>
      <c r="L446" s="3">
        <f t="shared" si="88"/>
        <v>-477</v>
      </c>
      <c r="M446" s="3">
        <f t="shared" si="89"/>
        <v>0</v>
      </c>
      <c r="N446" s="3">
        <f t="shared" si="90"/>
        <v>0</v>
      </c>
      <c r="O446" s="3">
        <f t="shared" si="91"/>
        <v>-477</v>
      </c>
      <c r="P446" s="2" t="str">
        <f t="shared" si="97"/>
        <v>SHORT IN GSTR2A</v>
      </c>
      <c r="Q446" s="2"/>
    </row>
    <row r="447" spans="1:17" x14ac:dyDescent="0.25">
      <c r="A447" s="2" t="s">
        <v>3899</v>
      </c>
      <c r="B447" s="3">
        <f>SUMIF(GSTR2A!E:E,'GSTR2A VS GLOBAL BOOKS'!A447,GSTR2A!O:O)</f>
        <v>1098.75</v>
      </c>
      <c r="C447" s="3">
        <f>SUMIF(GSTR2A!E:E,'GSTR2A VS GLOBAL BOOKS'!A447,GSTR2A!P:P)</f>
        <v>0</v>
      </c>
      <c r="D447" s="3">
        <f>SUMIF(GSTR2A!E:E,'GSTR2A VS GLOBAL BOOKS'!A447,GSTR2A!Q:Q)</f>
        <v>0</v>
      </c>
      <c r="E447" s="3">
        <f t="shared" si="86"/>
        <v>1098.75</v>
      </c>
      <c r="F447" s="6"/>
      <c r="G447" s="3">
        <f>SUMIF('GLOBAL BOOKS'!D:D,'GSTR2A VS GLOBAL BOOKS'!A447,'GLOBAL BOOKS'!O:O)</f>
        <v>0</v>
      </c>
      <c r="H447" s="3">
        <f>SUMIF('GLOBAL BOOKS'!D:D,'GSTR2A VS GLOBAL BOOKS'!A447,'GLOBAL BOOKS'!M:M)</f>
        <v>0</v>
      </c>
      <c r="I447" s="3">
        <f>SUMIF('GLOBAL BOOKS'!D:D,'GSTR2A VS GLOBAL BOOKS'!A447,'GLOBAL BOOKS'!N:N)</f>
        <v>0</v>
      </c>
      <c r="J447" s="3">
        <f t="shared" si="87"/>
        <v>0</v>
      </c>
      <c r="K447" s="6"/>
      <c r="L447" s="3">
        <f t="shared" si="88"/>
        <v>1098.75</v>
      </c>
      <c r="M447" s="3">
        <f t="shared" si="89"/>
        <v>0</v>
      </c>
      <c r="N447" s="3">
        <f t="shared" si="90"/>
        <v>0</v>
      </c>
      <c r="O447" s="3">
        <f t="shared" si="91"/>
        <v>1098.75</v>
      </c>
      <c r="P447" s="2" t="str">
        <f t="shared" si="97"/>
        <v>EXCESS IN GSTR2A</v>
      </c>
      <c r="Q447" s="2"/>
    </row>
    <row r="448" spans="1:17" x14ac:dyDescent="0.25">
      <c r="A448" s="2" t="s">
        <v>1237</v>
      </c>
      <c r="B448" s="3">
        <f>SUMIF(GSTR2A!E:E,'GSTR2A VS GLOBAL BOOKS'!A448,GSTR2A!O:O)</f>
        <v>0</v>
      </c>
      <c r="C448" s="3">
        <f>SUMIF(GSTR2A!E:E,'GSTR2A VS GLOBAL BOOKS'!A448,GSTR2A!P:P)</f>
        <v>6959.43</v>
      </c>
      <c r="D448" s="3">
        <f>SUMIF(GSTR2A!E:E,'GSTR2A VS GLOBAL BOOKS'!A448,GSTR2A!Q:Q)</f>
        <v>6959.43</v>
      </c>
      <c r="E448" s="3">
        <f t="shared" si="86"/>
        <v>13918.86</v>
      </c>
      <c r="F448" s="6"/>
      <c r="G448" s="3">
        <f>SUMIF('GLOBAL BOOKS'!D:D,'GSTR2A VS GLOBAL BOOKS'!A448,'GLOBAL BOOKS'!O:O)</f>
        <v>0</v>
      </c>
      <c r="H448" s="3">
        <f>SUMIF('GLOBAL BOOKS'!D:D,'GSTR2A VS GLOBAL BOOKS'!A448,'GLOBAL BOOKS'!M:M)</f>
        <v>0</v>
      </c>
      <c r="I448" s="3">
        <f>SUMIF('GLOBAL BOOKS'!D:D,'GSTR2A VS GLOBAL BOOKS'!A448,'GLOBAL BOOKS'!N:N)</f>
        <v>0</v>
      </c>
      <c r="J448" s="3">
        <f t="shared" si="87"/>
        <v>0</v>
      </c>
      <c r="K448" s="6"/>
      <c r="L448" s="3">
        <f t="shared" si="88"/>
        <v>0</v>
      </c>
      <c r="M448" s="3">
        <f t="shared" si="89"/>
        <v>6959.43</v>
      </c>
      <c r="N448" s="3">
        <f t="shared" si="90"/>
        <v>6959.43</v>
      </c>
      <c r="O448" s="3">
        <f t="shared" si="91"/>
        <v>13918.86</v>
      </c>
      <c r="P448" s="2" t="str">
        <f t="shared" si="97"/>
        <v>EXCESS IN GSTR2A</v>
      </c>
      <c r="Q448" s="2"/>
    </row>
    <row r="449" spans="1:17" x14ac:dyDescent="0.25">
      <c r="A449" s="2" t="s">
        <v>3906</v>
      </c>
      <c r="B449" s="3">
        <f>SUMIF(GSTR2A!E:E,'GSTR2A VS GLOBAL BOOKS'!A449,GSTR2A!O:O)</f>
        <v>5490</v>
      </c>
      <c r="C449" s="3">
        <f>SUMIF(GSTR2A!E:E,'GSTR2A VS GLOBAL BOOKS'!A449,GSTR2A!P:P)</f>
        <v>0</v>
      </c>
      <c r="D449" s="3">
        <f>SUMIF(GSTR2A!E:E,'GSTR2A VS GLOBAL BOOKS'!A449,GSTR2A!Q:Q)</f>
        <v>0</v>
      </c>
      <c r="E449" s="3">
        <f t="shared" si="86"/>
        <v>5490</v>
      </c>
      <c r="F449" s="6"/>
      <c r="G449" s="3">
        <f>SUMIF('GLOBAL BOOKS'!D:D,'GSTR2A VS GLOBAL BOOKS'!A449,'GLOBAL BOOKS'!O:O)</f>
        <v>5490</v>
      </c>
      <c r="H449" s="3">
        <f>SUMIF('GLOBAL BOOKS'!D:D,'GSTR2A VS GLOBAL BOOKS'!A449,'GLOBAL BOOKS'!M:M)</f>
        <v>0</v>
      </c>
      <c r="I449" s="3">
        <f>SUMIF('GLOBAL BOOKS'!D:D,'GSTR2A VS GLOBAL BOOKS'!A449,'GLOBAL BOOKS'!N:N)</f>
        <v>0</v>
      </c>
      <c r="J449" s="3">
        <f t="shared" si="87"/>
        <v>5490</v>
      </c>
      <c r="K449" s="6"/>
      <c r="L449" s="3">
        <f t="shared" si="88"/>
        <v>0</v>
      </c>
      <c r="M449" s="3">
        <f t="shared" si="89"/>
        <v>0</v>
      </c>
      <c r="N449" s="3">
        <f t="shared" si="90"/>
        <v>0</v>
      </c>
      <c r="O449" s="3">
        <v>0</v>
      </c>
      <c r="P449" s="2" t="s">
        <v>7339</v>
      </c>
      <c r="Q449" s="2"/>
    </row>
    <row r="450" spans="1:17" x14ac:dyDescent="0.25">
      <c r="A450" s="2" t="s">
        <v>3911</v>
      </c>
      <c r="B450" s="3">
        <f>SUMIF(GSTR2A!E:E,'GSTR2A VS GLOBAL BOOKS'!A450,GSTR2A!O:O)</f>
        <v>0</v>
      </c>
      <c r="C450" s="3">
        <f>SUMIF(GSTR2A!E:E,'GSTR2A VS GLOBAL BOOKS'!A450,GSTR2A!P:P)</f>
        <v>1297.4100000000001</v>
      </c>
      <c r="D450" s="3">
        <f>SUMIF(GSTR2A!E:E,'GSTR2A VS GLOBAL BOOKS'!A450,GSTR2A!Q:Q)</f>
        <v>1297.4100000000001</v>
      </c>
      <c r="E450" s="3">
        <f t="shared" si="86"/>
        <v>2594.8200000000002</v>
      </c>
      <c r="F450" s="6"/>
      <c r="G450" s="3">
        <f>SUMIF('GLOBAL BOOKS'!D:D,'GSTR2A VS GLOBAL BOOKS'!A450,'GLOBAL BOOKS'!O:O)</f>
        <v>0</v>
      </c>
      <c r="H450" s="3">
        <f>SUMIF('GLOBAL BOOKS'!D:D,'GSTR2A VS GLOBAL BOOKS'!A450,'GLOBAL BOOKS'!M:M)</f>
        <v>0</v>
      </c>
      <c r="I450" s="3">
        <f>SUMIF('GLOBAL BOOKS'!D:D,'GSTR2A VS GLOBAL BOOKS'!A450,'GLOBAL BOOKS'!N:N)</f>
        <v>0</v>
      </c>
      <c r="J450" s="3">
        <f t="shared" si="87"/>
        <v>0</v>
      </c>
      <c r="K450" s="6"/>
      <c r="L450" s="3">
        <f t="shared" si="88"/>
        <v>0</v>
      </c>
      <c r="M450" s="3">
        <f t="shared" si="89"/>
        <v>1297.4100000000001</v>
      </c>
      <c r="N450" s="3">
        <f t="shared" si="90"/>
        <v>1297.4100000000001</v>
      </c>
      <c r="O450" s="3">
        <f t="shared" si="91"/>
        <v>2594.8200000000002</v>
      </c>
      <c r="P450" s="2" t="str">
        <f>IF(O450&gt;0,"EXCESS IN GSTR2A","SHORT IN GSTR2A")</f>
        <v>EXCESS IN GSTR2A</v>
      </c>
      <c r="Q450" s="2"/>
    </row>
    <row r="451" spans="1:17" x14ac:dyDescent="0.25">
      <c r="A451" s="2" t="s">
        <v>3926</v>
      </c>
      <c r="B451" s="3">
        <f>SUMIF(GSTR2A!E:E,'GSTR2A VS GLOBAL BOOKS'!A451,GSTR2A!O:O)</f>
        <v>883</v>
      </c>
      <c r="C451" s="3">
        <f>SUMIF(GSTR2A!E:E,'GSTR2A VS GLOBAL BOOKS'!A451,GSTR2A!P:P)</f>
        <v>0</v>
      </c>
      <c r="D451" s="3">
        <f>SUMIF(GSTR2A!E:E,'GSTR2A VS GLOBAL BOOKS'!A451,GSTR2A!Q:Q)</f>
        <v>0</v>
      </c>
      <c r="E451" s="3">
        <f t="shared" si="86"/>
        <v>883</v>
      </c>
      <c r="F451" s="6"/>
      <c r="G451" s="3">
        <f>SUMIF('GLOBAL BOOKS'!D:D,'GSTR2A VS GLOBAL BOOKS'!A451,'GLOBAL BOOKS'!O:O)</f>
        <v>882.72</v>
      </c>
      <c r="H451" s="3">
        <f>SUMIF('GLOBAL BOOKS'!D:D,'GSTR2A VS GLOBAL BOOKS'!A451,'GLOBAL BOOKS'!M:M)</f>
        <v>0</v>
      </c>
      <c r="I451" s="3">
        <f>SUMIF('GLOBAL BOOKS'!D:D,'GSTR2A VS GLOBAL BOOKS'!A451,'GLOBAL BOOKS'!N:N)</f>
        <v>0</v>
      </c>
      <c r="J451" s="3">
        <f t="shared" si="87"/>
        <v>882.72</v>
      </c>
      <c r="K451" s="6"/>
      <c r="L451" s="3">
        <f t="shared" si="88"/>
        <v>0.27999999999997272</v>
      </c>
      <c r="M451" s="3">
        <f t="shared" si="89"/>
        <v>0</v>
      </c>
      <c r="N451" s="3">
        <f t="shared" si="90"/>
        <v>0</v>
      </c>
      <c r="O451" s="3">
        <v>0</v>
      </c>
      <c r="P451" s="2" t="s">
        <v>7339</v>
      </c>
      <c r="Q451" s="2"/>
    </row>
    <row r="452" spans="1:17" x14ac:dyDescent="0.25">
      <c r="A452" s="2" t="s">
        <v>3988</v>
      </c>
      <c r="B452" s="3">
        <f>SUMIF(GSTR2A!E:E,'GSTR2A VS GLOBAL BOOKS'!A452,GSTR2A!O:O)</f>
        <v>0</v>
      </c>
      <c r="C452" s="3">
        <f>SUMIF(GSTR2A!E:E,'GSTR2A VS GLOBAL BOOKS'!A452,GSTR2A!P:P)</f>
        <v>1575</v>
      </c>
      <c r="D452" s="3">
        <f>SUMIF(GSTR2A!E:E,'GSTR2A VS GLOBAL BOOKS'!A452,GSTR2A!Q:Q)</f>
        <v>1575</v>
      </c>
      <c r="E452" s="3">
        <f t="shared" ref="E452:E515" si="98">B452+C452+D452</f>
        <v>3150</v>
      </c>
      <c r="F452" s="6"/>
      <c r="G452" s="3">
        <f>SUMIF('GLOBAL BOOKS'!D:D,'GSTR2A VS GLOBAL BOOKS'!A452,'GLOBAL BOOKS'!O:O)</f>
        <v>0</v>
      </c>
      <c r="H452" s="3">
        <f>SUMIF('GLOBAL BOOKS'!D:D,'GSTR2A VS GLOBAL BOOKS'!A452,'GLOBAL BOOKS'!M:M)</f>
        <v>1575</v>
      </c>
      <c r="I452" s="3">
        <f>SUMIF('GLOBAL BOOKS'!D:D,'GSTR2A VS GLOBAL BOOKS'!A452,'GLOBAL BOOKS'!N:N)</f>
        <v>1575</v>
      </c>
      <c r="J452" s="3">
        <f t="shared" ref="J452:J515" si="99">SUM(G452:I452)</f>
        <v>3150</v>
      </c>
      <c r="K452" s="6"/>
      <c r="L452" s="3">
        <f t="shared" ref="L452:L515" si="100">B452-G452</f>
        <v>0</v>
      </c>
      <c r="M452" s="3">
        <f t="shared" ref="M452:M515" si="101">C452-H452</f>
        <v>0</v>
      </c>
      <c r="N452" s="3">
        <f t="shared" ref="N452:N515" si="102">D452-I452</f>
        <v>0</v>
      </c>
      <c r="O452" s="3">
        <v>0</v>
      </c>
      <c r="P452" s="2" t="s">
        <v>7339</v>
      </c>
      <c r="Q452" s="2"/>
    </row>
    <row r="453" spans="1:17" x14ac:dyDescent="0.25">
      <c r="A453" s="2" t="s">
        <v>3994</v>
      </c>
      <c r="B453" s="3">
        <f>SUMIF(GSTR2A!E:E,'GSTR2A VS GLOBAL BOOKS'!A453,GSTR2A!O:O)</f>
        <v>0</v>
      </c>
      <c r="C453" s="3">
        <f>SUMIF(GSTR2A!E:E,'GSTR2A VS GLOBAL BOOKS'!A453,GSTR2A!P:P)</f>
        <v>5670</v>
      </c>
      <c r="D453" s="3">
        <f>SUMIF(GSTR2A!E:E,'GSTR2A VS GLOBAL BOOKS'!A453,GSTR2A!Q:Q)</f>
        <v>5670</v>
      </c>
      <c r="E453" s="3">
        <f t="shared" si="98"/>
        <v>11340</v>
      </c>
      <c r="F453" s="6"/>
      <c r="G453" s="3">
        <f>SUMIF('GLOBAL BOOKS'!D:D,'GSTR2A VS GLOBAL BOOKS'!A453,'GLOBAL BOOKS'!O:O)</f>
        <v>0</v>
      </c>
      <c r="H453" s="3">
        <f>SUMIF('GLOBAL BOOKS'!D:D,'GSTR2A VS GLOBAL BOOKS'!A453,'GLOBAL BOOKS'!M:M)</f>
        <v>5670</v>
      </c>
      <c r="I453" s="3">
        <f>SUMIF('GLOBAL BOOKS'!D:D,'GSTR2A VS GLOBAL BOOKS'!A453,'GLOBAL BOOKS'!N:N)</f>
        <v>5670</v>
      </c>
      <c r="J453" s="3">
        <f t="shared" si="99"/>
        <v>11340</v>
      </c>
      <c r="K453" s="6"/>
      <c r="L453" s="3">
        <f t="shared" si="100"/>
        <v>0</v>
      </c>
      <c r="M453" s="3">
        <f t="shared" si="101"/>
        <v>0</v>
      </c>
      <c r="N453" s="3">
        <f t="shared" si="102"/>
        <v>0</v>
      </c>
      <c r="O453" s="3">
        <v>0</v>
      </c>
      <c r="P453" s="2" t="s">
        <v>7339</v>
      </c>
      <c r="Q453" s="2"/>
    </row>
    <row r="454" spans="1:17" x14ac:dyDescent="0.25">
      <c r="A454" s="2" t="s">
        <v>3884</v>
      </c>
      <c r="B454" s="3">
        <f>SUMIF(GSTR2A!E:E,'GSTR2A VS GLOBAL BOOKS'!A454,GSTR2A!O:O)</f>
        <v>129600</v>
      </c>
      <c r="C454" s="3">
        <f>SUMIF(GSTR2A!E:E,'GSTR2A VS GLOBAL BOOKS'!A454,GSTR2A!P:P)</f>
        <v>0</v>
      </c>
      <c r="D454" s="3">
        <f>SUMIF(GSTR2A!E:E,'GSTR2A VS GLOBAL BOOKS'!A454,GSTR2A!Q:Q)</f>
        <v>0</v>
      </c>
      <c r="E454" s="3">
        <f t="shared" si="98"/>
        <v>129600</v>
      </c>
      <c r="F454" s="6"/>
      <c r="G454" s="3">
        <f>SUMIF('GLOBAL BOOKS'!D:D,'GSTR2A VS GLOBAL BOOKS'!A454,'GLOBAL BOOKS'!O:O)</f>
        <v>129600</v>
      </c>
      <c r="H454" s="3">
        <f>SUMIF('GLOBAL BOOKS'!D:D,'GSTR2A VS GLOBAL BOOKS'!A454,'GLOBAL BOOKS'!M:M)</f>
        <v>0</v>
      </c>
      <c r="I454" s="3">
        <f>SUMIF('GLOBAL BOOKS'!D:D,'GSTR2A VS GLOBAL BOOKS'!A454,'GLOBAL BOOKS'!N:N)</f>
        <v>0</v>
      </c>
      <c r="J454" s="3">
        <f t="shared" si="99"/>
        <v>129600</v>
      </c>
      <c r="K454" s="6"/>
      <c r="L454" s="3">
        <f t="shared" si="100"/>
        <v>0</v>
      </c>
      <c r="M454" s="3">
        <f t="shared" si="101"/>
        <v>0</v>
      </c>
      <c r="N454" s="3">
        <f t="shared" si="102"/>
        <v>0</v>
      </c>
      <c r="O454" s="3">
        <f t="shared" ref="O454:O511" si="103">E454-J454</f>
        <v>0</v>
      </c>
      <c r="P454" s="2" t="s">
        <v>7339</v>
      </c>
      <c r="Q454" s="2"/>
    </row>
    <row r="455" spans="1:17" x14ac:dyDescent="0.25">
      <c r="A455" s="2" t="s">
        <v>4002</v>
      </c>
      <c r="B455" s="3">
        <f>SUMIF(GSTR2A!E:E,'GSTR2A VS GLOBAL BOOKS'!A455,GSTR2A!O:O)</f>
        <v>0</v>
      </c>
      <c r="C455" s="3">
        <f>SUMIF(GSTR2A!E:E,'GSTR2A VS GLOBAL BOOKS'!A455,GSTR2A!P:P)</f>
        <v>783</v>
      </c>
      <c r="D455" s="3">
        <f>SUMIF(GSTR2A!E:E,'GSTR2A VS GLOBAL BOOKS'!A455,GSTR2A!Q:Q)</f>
        <v>783</v>
      </c>
      <c r="E455" s="3">
        <f t="shared" si="98"/>
        <v>1566</v>
      </c>
      <c r="F455" s="6"/>
      <c r="G455" s="3">
        <f>SUMIF('GLOBAL BOOKS'!D:D,'GSTR2A VS GLOBAL BOOKS'!A455,'GLOBAL BOOKS'!O:O)</f>
        <v>0</v>
      </c>
      <c r="H455" s="3">
        <f>SUMIF('GLOBAL BOOKS'!D:D,'GSTR2A VS GLOBAL BOOKS'!A455,'GLOBAL BOOKS'!M:M)</f>
        <v>783</v>
      </c>
      <c r="I455" s="3">
        <f>SUMIF('GLOBAL BOOKS'!D:D,'GSTR2A VS GLOBAL BOOKS'!A455,'GLOBAL BOOKS'!N:N)</f>
        <v>783</v>
      </c>
      <c r="J455" s="3">
        <f t="shared" si="99"/>
        <v>1566</v>
      </c>
      <c r="K455" s="6"/>
      <c r="L455" s="3">
        <f t="shared" si="100"/>
        <v>0</v>
      </c>
      <c r="M455" s="3">
        <f t="shared" si="101"/>
        <v>0</v>
      </c>
      <c r="N455" s="3">
        <f t="shared" si="102"/>
        <v>0</v>
      </c>
      <c r="O455" s="3">
        <v>0</v>
      </c>
      <c r="P455" s="2" t="s">
        <v>7339</v>
      </c>
      <c r="Q455" s="2"/>
    </row>
    <row r="456" spans="1:17" x14ac:dyDescent="0.25">
      <c r="A456" s="2" t="s">
        <v>2536</v>
      </c>
      <c r="B456" s="3">
        <f>SUMIF(GSTR2A!E:E,'GSTR2A VS GLOBAL BOOKS'!A456,GSTR2A!O:O)</f>
        <v>2106</v>
      </c>
      <c r="C456" s="3">
        <f>SUMIF(GSTR2A!E:E,'GSTR2A VS GLOBAL BOOKS'!A456,GSTR2A!P:P)</f>
        <v>0</v>
      </c>
      <c r="D456" s="3">
        <f>SUMIF(GSTR2A!E:E,'GSTR2A VS GLOBAL BOOKS'!A456,GSTR2A!Q:Q)</f>
        <v>0</v>
      </c>
      <c r="E456" s="3">
        <f t="shared" si="98"/>
        <v>2106</v>
      </c>
      <c r="F456" s="6"/>
      <c r="G456" s="3">
        <f>SUMIF('GLOBAL BOOKS'!D:D,'GSTR2A VS GLOBAL BOOKS'!A456,'GLOBAL BOOKS'!O:O)</f>
        <v>0</v>
      </c>
      <c r="H456" s="3">
        <f>SUMIF('GLOBAL BOOKS'!D:D,'GSTR2A VS GLOBAL BOOKS'!A456,'GLOBAL BOOKS'!M:M)</f>
        <v>0</v>
      </c>
      <c r="I456" s="3">
        <f>SUMIF('GLOBAL BOOKS'!D:D,'GSTR2A VS GLOBAL BOOKS'!A456,'GLOBAL BOOKS'!N:N)</f>
        <v>0</v>
      </c>
      <c r="J456" s="3">
        <f t="shared" si="99"/>
        <v>0</v>
      </c>
      <c r="K456" s="6"/>
      <c r="L456" s="3">
        <f t="shared" si="100"/>
        <v>2106</v>
      </c>
      <c r="M456" s="3">
        <f t="shared" si="101"/>
        <v>0</v>
      </c>
      <c r="N456" s="3">
        <f t="shared" si="102"/>
        <v>0</v>
      </c>
      <c r="O456" s="3">
        <f t="shared" si="103"/>
        <v>2106</v>
      </c>
      <c r="P456" s="2" t="str">
        <f t="shared" ref="P456:P458" si="104">IF(O456&gt;0,"EXCESS IN GSTR2A","SHORT IN GSTR2A")</f>
        <v>EXCESS IN GSTR2A</v>
      </c>
      <c r="Q456" s="2"/>
    </row>
    <row r="457" spans="1:17" x14ac:dyDescent="0.25">
      <c r="A457" s="2" t="s">
        <v>4016</v>
      </c>
      <c r="B457" s="3">
        <f>SUMIF(GSTR2A!E:E,'GSTR2A VS GLOBAL BOOKS'!A457,GSTR2A!O:O)</f>
        <v>0</v>
      </c>
      <c r="C457" s="3">
        <f>SUMIF(GSTR2A!E:E,'GSTR2A VS GLOBAL BOOKS'!A457,GSTR2A!P:P)</f>
        <v>37260</v>
      </c>
      <c r="D457" s="3">
        <f>SUMIF(GSTR2A!E:E,'GSTR2A VS GLOBAL BOOKS'!A457,GSTR2A!Q:Q)</f>
        <v>37260</v>
      </c>
      <c r="E457" s="3">
        <f t="shared" si="98"/>
        <v>74520</v>
      </c>
      <c r="F457" s="6"/>
      <c r="G457" s="3">
        <f>SUMIF('GLOBAL BOOKS'!D:D,'GSTR2A VS GLOBAL BOOKS'!A457,'GLOBAL BOOKS'!O:O)</f>
        <v>0</v>
      </c>
      <c r="H457" s="3">
        <f>SUMIF('GLOBAL BOOKS'!D:D,'GSTR2A VS GLOBAL BOOKS'!A457,'GLOBAL BOOKS'!M:M)</f>
        <v>0</v>
      </c>
      <c r="I457" s="3">
        <f>SUMIF('GLOBAL BOOKS'!D:D,'GSTR2A VS GLOBAL BOOKS'!A457,'GLOBAL BOOKS'!N:N)</f>
        <v>0</v>
      </c>
      <c r="J457" s="3">
        <f t="shared" si="99"/>
        <v>0</v>
      </c>
      <c r="K457" s="6"/>
      <c r="L457" s="3">
        <f t="shared" si="100"/>
        <v>0</v>
      </c>
      <c r="M457" s="3">
        <f t="shared" si="101"/>
        <v>37260</v>
      </c>
      <c r="N457" s="3">
        <f t="shared" si="102"/>
        <v>37260</v>
      </c>
      <c r="O457" s="3">
        <f t="shared" si="103"/>
        <v>74520</v>
      </c>
      <c r="P457" s="2" t="s">
        <v>5815</v>
      </c>
      <c r="Q457" s="2" t="s">
        <v>6245</v>
      </c>
    </row>
    <row r="458" spans="1:17" x14ac:dyDescent="0.25">
      <c r="A458" s="2" t="s">
        <v>4025</v>
      </c>
      <c r="B458" s="3">
        <f>SUMIF(GSTR2A!E:E,'GSTR2A VS GLOBAL BOOKS'!A458,GSTR2A!O:O)</f>
        <v>711.12</v>
      </c>
      <c r="C458" s="3">
        <f>SUMIF(GSTR2A!E:E,'GSTR2A VS GLOBAL BOOKS'!A458,GSTR2A!P:P)</f>
        <v>0</v>
      </c>
      <c r="D458" s="3">
        <f>SUMIF(GSTR2A!E:E,'GSTR2A VS GLOBAL BOOKS'!A458,GSTR2A!Q:Q)</f>
        <v>0</v>
      </c>
      <c r="E458" s="3">
        <f t="shared" si="98"/>
        <v>711.12</v>
      </c>
      <c r="F458" s="6"/>
      <c r="G458" s="3">
        <f>SUMIF('GLOBAL BOOKS'!D:D,'GSTR2A VS GLOBAL BOOKS'!A458,'GLOBAL BOOKS'!O:O)</f>
        <v>0</v>
      </c>
      <c r="H458" s="3">
        <f>SUMIF('GLOBAL BOOKS'!D:D,'GSTR2A VS GLOBAL BOOKS'!A458,'GLOBAL BOOKS'!M:M)</f>
        <v>0</v>
      </c>
      <c r="I458" s="3">
        <f>SUMIF('GLOBAL BOOKS'!D:D,'GSTR2A VS GLOBAL BOOKS'!A458,'GLOBAL BOOKS'!N:N)</f>
        <v>0</v>
      </c>
      <c r="J458" s="3">
        <f t="shared" si="99"/>
        <v>0</v>
      </c>
      <c r="K458" s="6"/>
      <c r="L458" s="3">
        <f t="shared" si="100"/>
        <v>711.12</v>
      </c>
      <c r="M458" s="3">
        <f t="shared" si="101"/>
        <v>0</v>
      </c>
      <c r="N458" s="3">
        <f t="shared" si="102"/>
        <v>0</v>
      </c>
      <c r="O458" s="3">
        <f t="shared" si="103"/>
        <v>711.12</v>
      </c>
      <c r="P458" s="2" t="str">
        <f t="shared" si="104"/>
        <v>EXCESS IN GSTR2A</v>
      </c>
      <c r="Q458" s="2"/>
    </row>
    <row r="459" spans="1:17" x14ac:dyDescent="0.25">
      <c r="A459" s="2" t="s">
        <v>3043</v>
      </c>
      <c r="B459" s="3">
        <f>SUMIF(GSTR2A!E:E,'GSTR2A VS GLOBAL BOOKS'!A459,GSTR2A!O:O)</f>
        <v>100620</v>
      </c>
      <c r="C459" s="3">
        <f>SUMIF(GSTR2A!E:E,'GSTR2A VS GLOBAL BOOKS'!A459,GSTR2A!P:P)</f>
        <v>0</v>
      </c>
      <c r="D459" s="3">
        <f>SUMIF(GSTR2A!E:E,'GSTR2A VS GLOBAL BOOKS'!A459,GSTR2A!Q:Q)</f>
        <v>0</v>
      </c>
      <c r="E459" s="3">
        <f t="shared" si="98"/>
        <v>100620</v>
      </c>
      <c r="F459" s="6"/>
      <c r="G459" s="3">
        <f>SUMIF('GLOBAL BOOKS'!D:D,'GSTR2A VS GLOBAL BOOKS'!A459,'GLOBAL BOOKS'!O:O)</f>
        <v>100620</v>
      </c>
      <c r="H459" s="3">
        <f>SUMIF('GLOBAL BOOKS'!D:D,'GSTR2A VS GLOBAL BOOKS'!A459,'GLOBAL BOOKS'!M:M)</f>
        <v>0</v>
      </c>
      <c r="I459" s="3">
        <f>SUMIF('GLOBAL BOOKS'!D:D,'GSTR2A VS GLOBAL BOOKS'!A459,'GLOBAL BOOKS'!N:N)</f>
        <v>0</v>
      </c>
      <c r="J459" s="3">
        <f t="shared" si="99"/>
        <v>100620</v>
      </c>
      <c r="K459" s="6"/>
      <c r="L459" s="3">
        <f t="shared" si="100"/>
        <v>0</v>
      </c>
      <c r="M459" s="3">
        <f t="shared" si="101"/>
        <v>0</v>
      </c>
      <c r="N459" s="3">
        <f t="shared" si="102"/>
        <v>0</v>
      </c>
      <c r="O459" s="3">
        <v>0</v>
      </c>
      <c r="P459" s="2" t="s">
        <v>7339</v>
      </c>
      <c r="Q459" s="2"/>
    </row>
    <row r="460" spans="1:17" x14ac:dyDescent="0.25">
      <c r="A460" s="2" t="s">
        <v>4051</v>
      </c>
      <c r="B460" s="3">
        <f>SUMIF(GSTR2A!E:E,'GSTR2A VS GLOBAL BOOKS'!A460,GSTR2A!O:O)</f>
        <v>0</v>
      </c>
      <c r="C460" s="3">
        <f>SUMIF(GSTR2A!E:E,'GSTR2A VS GLOBAL BOOKS'!A460,GSTR2A!P:P)</f>
        <v>1591.87</v>
      </c>
      <c r="D460" s="3">
        <f>SUMIF(GSTR2A!E:E,'GSTR2A VS GLOBAL BOOKS'!A460,GSTR2A!Q:Q)</f>
        <v>1591.87</v>
      </c>
      <c r="E460" s="3">
        <f t="shared" si="98"/>
        <v>3183.74</v>
      </c>
      <c r="F460" s="6"/>
      <c r="G460" s="3">
        <f>SUMIF('GLOBAL BOOKS'!D:D,'GSTR2A VS GLOBAL BOOKS'!A460,'GLOBAL BOOKS'!O:O)</f>
        <v>0</v>
      </c>
      <c r="H460" s="3">
        <f>SUMIF('GLOBAL BOOKS'!D:D,'GSTR2A VS GLOBAL BOOKS'!A460,'GLOBAL BOOKS'!M:M)</f>
        <v>1591.866</v>
      </c>
      <c r="I460" s="3">
        <f>SUMIF('GLOBAL BOOKS'!D:D,'GSTR2A VS GLOBAL BOOKS'!A460,'GLOBAL BOOKS'!N:N)</f>
        <v>1591.866</v>
      </c>
      <c r="J460" s="3">
        <f t="shared" si="99"/>
        <v>3183.732</v>
      </c>
      <c r="K460" s="6"/>
      <c r="L460" s="3">
        <f t="shared" si="100"/>
        <v>0</v>
      </c>
      <c r="M460" s="3">
        <f t="shared" si="101"/>
        <v>3.9999999999054126E-3</v>
      </c>
      <c r="N460" s="3">
        <f t="shared" si="102"/>
        <v>3.9999999999054126E-3</v>
      </c>
      <c r="O460" s="3">
        <v>0</v>
      </c>
      <c r="P460" s="2" t="s">
        <v>7339</v>
      </c>
      <c r="Q460" s="2"/>
    </row>
    <row r="461" spans="1:17" x14ac:dyDescent="0.25">
      <c r="A461" s="2" t="s">
        <v>4054</v>
      </c>
      <c r="B461" s="3">
        <f>SUMIF(GSTR2A!E:E,'GSTR2A VS GLOBAL BOOKS'!A461,GSTR2A!O:O)</f>
        <v>0</v>
      </c>
      <c r="C461" s="3">
        <f>SUMIF(GSTR2A!E:E,'GSTR2A VS GLOBAL BOOKS'!A461,GSTR2A!P:P)</f>
        <v>539.4</v>
      </c>
      <c r="D461" s="3">
        <f>SUMIF(GSTR2A!E:E,'GSTR2A VS GLOBAL BOOKS'!A461,GSTR2A!Q:Q)</f>
        <v>539.4</v>
      </c>
      <c r="E461" s="3">
        <f t="shared" si="98"/>
        <v>1078.8</v>
      </c>
      <c r="F461" s="6"/>
      <c r="G461" s="3">
        <f>SUMIF('GLOBAL BOOKS'!D:D,'GSTR2A VS GLOBAL BOOKS'!A461,'GLOBAL BOOKS'!O:O)</f>
        <v>0</v>
      </c>
      <c r="H461" s="3">
        <f>SUMIF('GLOBAL BOOKS'!D:D,'GSTR2A VS GLOBAL BOOKS'!A461,'GLOBAL BOOKS'!M:M)</f>
        <v>539.4</v>
      </c>
      <c r="I461" s="3">
        <f>SUMIF('GLOBAL BOOKS'!D:D,'GSTR2A VS GLOBAL BOOKS'!A461,'GLOBAL BOOKS'!N:N)</f>
        <v>539.4</v>
      </c>
      <c r="J461" s="3">
        <f t="shared" si="99"/>
        <v>1078.8</v>
      </c>
      <c r="K461" s="6"/>
      <c r="L461" s="3">
        <f t="shared" si="100"/>
        <v>0</v>
      </c>
      <c r="M461" s="3">
        <f t="shared" si="101"/>
        <v>0</v>
      </c>
      <c r="N461" s="3">
        <f t="shared" si="102"/>
        <v>0</v>
      </c>
      <c r="O461" s="3">
        <v>0</v>
      </c>
      <c r="P461" s="2" t="s">
        <v>7339</v>
      </c>
      <c r="Q461" s="2"/>
    </row>
    <row r="462" spans="1:17" x14ac:dyDescent="0.25">
      <c r="A462" s="2" t="s">
        <v>1771</v>
      </c>
      <c r="B462" s="3">
        <f>SUMIF(GSTR2A!E:E,'GSTR2A VS GLOBAL BOOKS'!A462,GSTR2A!O:O)</f>
        <v>2718.5</v>
      </c>
      <c r="C462" s="3">
        <f>SUMIF(GSTR2A!E:E,'GSTR2A VS GLOBAL BOOKS'!A462,GSTR2A!P:P)</f>
        <v>0</v>
      </c>
      <c r="D462" s="3">
        <f>SUMIF(GSTR2A!E:E,'GSTR2A VS GLOBAL BOOKS'!A462,GSTR2A!Q:Q)</f>
        <v>0</v>
      </c>
      <c r="E462" s="3">
        <f t="shared" si="98"/>
        <v>2718.5</v>
      </c>
      <c r="F462" s="6"/>
      <c r="G462" s="3">
        <f>SUMIF('GLOBAL BOOKS'!D:D,'GSTR2A VS GLOBAL BOOKS'!A462,'GLOBAL BOOKS'!O:O)</f>
        <v>2718.5</v>
      </c>
      <c r="H462" s="3">
        <f>SUMIF('GLOBAL BOOKS'!D:D,'GSTR2A VS GLOBAL BOOKS'!A462,'GLOBAL BOOKS'!M:M)</f>
        <v>0</v>
      </c>
      <c r="I462" s="3">
        <f>SUMIF('GLOBAL BOOKS'!D:D,'GSTR2A VS GLOBAL BOOKS'!A462,'GLOBAL BOOKS'!N:N)</f>
        <v>0</v>
      </c>
      <c r="J462" s="3">
        <f t="shared" si="99"/>
        <v>2718.5</v>
      </c>
      <c r="K462" s="6"/>
      <c r="L462" s="3">
        <f t="shared" si="100"/>
        <v>0</v>
      </c>
      <c r="M462" s="3">
        <f t="shared" si="101"/>
        <v>0</v>
      </c>
      <c r="N462" s="3">
        <f t="shared" si="102"/>
        <v>0</v>
      </c>
      <c r="O462" s="3">
        <v>0</v>
      </c>
      <c r="P462" s="2" t="s">
        <v>7339</v>
      </c>
      <c r="Q462" s="2"/>
    </row>
    <row r="463" spans="1:17" x14ac:dyDescent="0.25">
      <c r="A463" s="2" t="s">
        <v>4113</v>
      </c>
      <c r="B463" s="3">
        <f>SUMIF(GSTR2A!E:E,'GSTR2A VS GLOBAL BOOKS'!A463,GSTR2A!O:O)</f>
        <v>0</v>
      </c>
      <c r="C463" s="3">
        <f>SUMIF(GSTR2A!E:E,'GSTR2A VS GLOBAL BOOKS'!A463,GSTR2A!P:P)</f>
        <v>3060</v>
      </c>
      <c r="D463" s="3">
        <f>SUMIF(GSTR2A!E:E,'GSTR2A VS GLOBAL BOOKS'!A463,GSTR2A!Q:Q)</f>
        <v>3060</v>
      </c>
      <c r="E463" s="3">
        <f t="shared" si="98"/>
        <v>6120</v>
      </c>
      <c r="F463" s="6"/>
      <c r="G463" s="3">
        <f>SUMIF('GLOBAL BOOKS'!D:D,'GSTR2A VS GLOBAL BOOKS'!A463,'GLOBAL BOOKS'!O:O)</f>
        <v>0</v>
      </c>
      <c r="H463" s="3">
        <f>SUMIF('GLOBAL BOOKS'!D:D,'GSTR2A VS GLOBAL BOOKS'!A463,'GLOBAL BOOKS'!M:M)</f>
        <v>0</v>
      </c>
      <c r="I463" s="3">
        <f>SUMIF('GLOBAL BOOKS'!D:D,'GSTR2A VS GLOBAL BOOKS'!A463,'GLOBAL BOOKS'!N:N)</f>
        <v>0</v>
      </c>
      <c r="J463" s="3">
        <f t="shared" si="99"/>
        <v>0</v>
      </c>
      <c r="K463" s="6"/>
      <c r="L463" s="3">
        <f t="shared" si="100"/>
        <v>0</v>
      </c>
      <c r="M463" s="3">
        <f t="shared" si="101"/>
        <v>3060</v>
      </c>
      <c r="N463" s="3">
        <f t="shared" si="102"/>
        <v>3060</v>
      </c>
      <c r="O463" s="3">
        <f t="shared" si="103"/>
        <v>6120</v>
      </c>
      <c r="P463" s="2" t="str">
        <f>IF(O463&gt;0,"EXCESS IN GSTR2A","SHORT IN GSTR2A")</f>
        <v>EXCESS IN GSTR2A</v>
      </c>
      <c r="Q463" s="2"/>
    </row>
    <row r="464" spans="1:17" x14ac:dyDescent="0.25">
      <c r="A464" s="2" t="s">
        <v>4193</v>
      </c>
      <c r="B464" s="3">
        <f>SUMIF(GSTR2A!E:E,'GSTR2A VS GLOBAL BOOKS'!A464,GSTR2A!O:O)</f>
        <v>81675</v>
      </c>
      <c r="C464" s="3">
        <f>SUMIF(GSTR2A!E:E,'GSTR2A VS GLOBAL BOOKS'!A464,GSTR2A!P:P)</f>
        <v>0</v>
      </c>
      <c r="D464" s="3">
        <f>SUMIF(GSTR2A!E:E,'GSTR2A VS GLOBAL BOOKS'!A464,GSTR2A!Q:Q)</f>
        <v>0</v>
      </c>
      <c r="E464" s="3">
        <f t="shared" si="98"/>
        <v>81675</v>
      </c>
      <c r="F464" s="6"/>
      <c r="G464" s="3">
        <f>SUMIF('GLOBAL BOOKS'!D:D,'GSTR2A VS GLOBAL BOOKS'!A464,'GLOBAL BOOKS'!O:O)</f>
        <v>81675</v>
      </c>
      <c r="H464" s="3">
        <f>SUMIF('GLOBAL BOOKS'!D:D,'GSTR2A VS GLOBAL BOOKS'!A464,'GLOBAL BOOKS'!M:M)</f>
        <v>0</v>
      </c>
      <c r="I464" s="3">
        <f>SUMIF('GLOBAL BOOKS'!D:D,'GSTR2A VS GLOBAL BOOKS'!A464,'GLOBAL BOOKS'!N:N)</f>
        <v>0</v>
      </c>
      <c r="J464" s="3">
        <f t="shared" si="99"/>
        <v>81675</v>
      </c>
      <c r="K464" s="6"/>
      <c r="L464" s="3">
        <f t="shared" si="100"/>
        <v>0</v>
      </c>
      <c r="M464" s="3">
        <f t="shared" si="101"/>
        <v>0</v>
      </c>
      <c r="N464" s="3">
        <f t="shared" si="102"/>
        <v>0</v>
      </c>
      <c r="O464" s="3">
        <v>0</v>
      </c>
      <c r="P464" s="2" t="s">
        <v>7339</v>
      </c>
      <c r="Q464" s="2"/>
    </row>
    <row r="465" spans="1:17" x14ac:dyDescent="0.25">
      <c r="A465" s="2" t="s">
        <v>4197</v>
      </c>
      <c r="B465" s="3">
        <f>SUMIF(GSTR2A!E:E,'GSTR2A VS GLOBAL BOOKS'!A465,GSTR2A!O:O)</f>
        <v>576</v>
      </c>
      <c r="C465" s="3">
        <f>SUMIF(GSTR2A!E:E,'GSTR2A VS GLOBAL BOOKS'!A465,GSTR2A!P:P)</f>
        <v>0</v>
      </c>
      <c r="D465" s="3">
        <f>SUMIF(GSTR2A!E:E,'GSTR2A VS GLOBAL BOOKS'!A465,GSTR2A!Q:Q)</f>
        <v>0</v>
      </c>
      <c r="E465" s="3">
        <f t="shared" si="98"/>
        <v>576</v>
      </c>
      <c r="F465" s="6"/>
      <c r="G465" s="3">
        <f>SUMIF('GLOBAL BOOKS'!D:D,'GSTR2A VS GLOBAL BOOKS'!A465,'GLOBAL BOOKS'!O:O)</f>
        <v>540</v>
      </c>
      <c r="H465" s="3">
        <f>SUMIF('GLOBAL BOOKS'!D:D,'GSTR2A VS GLOBAL BOOKS'!A465,'GLOBAL BOOKS'!M:M)</f>
        <v>0</v>
      </c>
      <c r="I465" s="3">
        <f>SUMIF('GLOBAL BOOKS'!D:D,'GSTR2A VS GLOBAL BOOKS'!A465,'GLOBAL BOOKS'!N:N)</f>
        <v>0</v>
      </c>
      <c r="J465" s="3">
        <f t="shared" si="99"/>
        <v>540</v>
      </c>
      <c r="K465" s="6"/>
      <c r="L465" s="3">
        <f t="shared" si="100"/>
        <v>36</v>
      </c>
      <c r="M465" s="3">
        <f t="shared" si="101"/>
        <v>0</v>
      </c>
      <c r="N465" s="3">
        <f t="shared" si="102"/>
        <v>0</v>
      </c>
      <c r="O465" s="3">
        <f t="shared" si="103"/>
        <v>36</v>
      </c>
      <c r="P465" s="2" t="str">
        <f t="shared" ref="P465:P471" si="105">IF(O465&gt;0,"EXCESS IN GSTR2A","SHORT IN GSTR2A")</f>
        <v>EXCESS IN GSTR2A</v>
      </c>
      <c r="Q465" s="2"/>
    </row>
    <row r="466" spans="1:17" x14ac:dyDescent="0.25">
      <c r="A466" s="2" t="s">
        <v>4238</v>
      </c>
      <c r="B466" s="3">
        <f>SUMIF(GSTR2A!E:E,'GSTR2A VS GLOBAL BOOKS'!A466,GSTR2A!O:O)</f>
        <v>5490</v>
      </c>
      <c r="C466" s="3">
        <f>SUMIF(GSTR2A!E:E,'GSTR2A VS GLOBAL BOOKS'!A466,GSTR2A!P:P)</f>
        <v>0</v>
      </c>
      <c r="D466" s="3">
        <f>SUMIF(GSTR2A!E:E,'GSTR2A VS GLOBAL BOOKS'!A466,GSTR2A!Q:Q)</f>
        <v>0</v>
      </c>
      <c r="E466" s="3">
        <f t="shared" si="98"/>
        <v>5490</v>
      </c>
      <c r="F466" s="6"/>
      <c r="G466" s="3">
        <f>SUMIF('GLOBAL BOOKS'!D:D,'GSTR2A VS GLOBAL BOOKS'!A466,'GLOBAL BOOKS'!O:O)</f>
        <v>5310</v>
      </c>
      <c r="H466" s="3">
        <f>SUMIF('GLOBAL BOOKS'!D:D,'GSTR2A VS GLOBAL BOOKS'!A466,'GLOBAL BOOKS'!M:M)</f>
        <v>0</v>
      </c>
      <c r="I466" s="3">
        <f>SUMIF('GLOBAL BOOKS'!D:D,'GSTR2A VS GLOBAL BOOKS'!A466,'GLOBAL BOOKS'!N:N)</f>
        <v>0</v>
      </c>
      <c r="J466" s="3">
        <f t="shared" si="99"/>
        <v>5310</v>
      </c>
      <c r="K466" s="6"/>
      <c r="L466" s="3">
        <f t="shared" si="100"/>
        <v>180</v>
      </c>
      <c r="M466" s="3">
        <f t="shared" si="101"/>
        <v>0</v>
      </c>
      <c r="N466" s="3">
        <f t="shared" si="102"/>
        <v>0</v>
      </c>
      <c r="O466" s="3">
        <f t="shared" si="103"/>
        <v>180</v>
      </c>
      <c r="P466" s="2" t="str">
        <f t="shared" si="105"/>
        <v>EXCESS IN GSTR2A</v>
      </c>
      <c r="Q466" s="2"/>
    </row>
    <row r="467" spans="1:17" x14ac:dyDescent="0.25">
      <c r="A467" s="2" t="s">
        <v>4241</v>
      </c>
      <c r="B467" s="3">
        <f>SUMIF(GSTR2A!E:E,'GSTR2A VS GLOBAL BOOKS'!A467,GSTR2A!O:O)</f>
        <v>0</v>
      </c>
      <c r="C467" s="3">
        <f>SUMIF(GSTR2A!E:E,'GSTR2A VS GLOBAL BOOKS'!A467,GSTR2A!P:P)</f>
        <v>10521.769999999999</v>
      </c>
      <c r="D467" s="3">
        <f>SUMIF(GSTR2A!E:E,'GSTR2A VS GLOBAL BOOKS'!A467,GSTR2A!Q:Q)</f>
        <v>10521.769999999999</v>
      </c>
      <c r="E467" s="3">
        <f t="shared" si="98"/>
        <v>21043.539999999997</v>
      </c>
      <c r="F467" s="6"/>
      <c r="G467" s="3">
        <f>SUMIF('GLOBAL BOOKS'!D:D,'GSTR2A VS GLOBAL BOOKS'!A467,'GLOBAL BOOKS'!O:O)</f>
        <v>0</v>
      </c>
      <c r="H467" s="3">
        <f>SUMIF('GLOBAL BOOKS'!D:D,'GSTR2A VS GLOBAL BOOKS'!A467,'GLOBAL BOOKS'!M:M)</f>
        <v>0</v>
      </c>
      <c r="I467" s="3">
        <f>SUMIF('GLOBAL BOOKS'!D:D,'GSTR2A VS GLOBAL BOOKS'!A467,'GLOBAL BOOKS'!N:N)</f>
        <v>0</v>
      </c>
      <c r="J467" s="3">
        <f t="shared" si="99"/>
        <v>0</v>
      </c>
      <c r="K467" s="6"/>
      <c r="L467" s="3">
        <f t="shared" si="100"/>
        <v>0</v>
      </c>
      <c r="M467" s="3">
        <f t="shared" si="101"/>
        <v>10521.769999999999</v>
      </c>
      <c r="N467" s="3">
        <f t="shared" si="102"/>
        <v>10521.769999999999</v>
      </c>
      <c r="O467" s="3">
        <f t="shared" si="103"/>
        <v>21043.539999999997</v>
      </c>
      <c r="P467" s="2" t="s">
        <v>5815</v>
      </c>
      <c r="Q467" s="2" t="s">
        <v>5815</v>
      </c>
    </row>
    <row r="468" spans="1:17" x14ac:dyDescent="0.25">
      <c r="A468" s="2" t="s">
        <v>4246</v>
      </c>
      <c r="B468" s="3">
        <f>SUMIF(GSTR2A!E:E,'GSTR2A VS GLOBAL BOOKS'!A468,GSTR2A!O:O)</f>
        <v>2497</v>
      </c>
      <c r="C468" s="3">
        <f>SUMIF(GSTR2A!E:E,'GSTR2A VS GLOBAL BOOKS'!A468,GSTR2A!P:P)</f>
        <v>0</v>
      </c>
      <c r="D468" s="3">
        <f>SUMIF(GSTR2A!E:E,'GSTR2A VS GLOBAL BOOKS'!A468,GSTR2A!Q:Q)</f>
        <v>0</v>
      </c>
      <c r="E468" s="3">
        <f t="shared" si="98"/>
        <v>2497</v>
      </c>
      <c r="F468" s="6"/>
      <c r="G468" s="3">
        <f>SUMIF('GLOBAL BOOKS'!D:D,'GSTR2A VS GLOBAL BOOKS'!A468,'GLOBAL BOOKS'!O:O)</f>
        <v>0</v>
      </c>
      <c r="H468" s="3">
        <f>SUMIF('GLOBAL BOOKS'!D:D,'GSTR2A VS GLOBAL BOOKS'!A468,'GLOBAL BOOKS'!M:M)</f>
        <v>0</v>
      </c>
      <c r="I468" s="3">
        <f>SUMIF('GLOBAL BOOKS'!D:D,'GSTR2A VS GLOBAL BOOKS'!A468,'GLOBAL BOOKS'!N:N)</f>
        <v>0</v>
      </c>
      <c r="J468" s="3">
        <f t="shared" si="99"/>
        <v>0</v>
      </c>
      <c r="K468" s="6"/>
      <c r="L468" s="3">
        <f t="shared" si="100"/>
        <v>2497</v>
      </c>
      <c r="M468" s="3">
        <f t="shared" si="101"/>
        <v>0</v>
      </c>
      <c r="N468" s="3">
        <f t="shared" si="102"/>
        <v>0</v>
      </c>
      <c r="O468" s="3">
        <f t="shared" si="103"/>
        <v>2497</v>
      </c>
      <c r="P468" s="2" t="str">
        <f t="shared" si="105"/>
        <v>EXCESS IN GSTR2A</v>
      </c>
      <c r="Q468" s="2"/>
    </row>
    <row r="469" spans="1:17" x14ac:dyDescent="0.25">
      <c r="A469" s="2" t="s">
        <v>4250</v>
      </c>
      <c r="B469" s="3">
        <f>SUMIF(GSTR2A!E:E,'GSTR2A VS GLOBAL BOOKS'!A469,GSTR2A!O:O)</f>
        <v>326.7</v>
      </c>
      <c r="C469" s="3">
        <f>SUMIF(GSTR2A!E:E,'GSTR2A VS GLOBAL BOOKS'!A469,GSTR2A!P:P)</f>
        <v>0</v>
      </c>
      <c r="D469" s="3">
        <f>SUMIF(GSTR2A!E:E,'GSTR2A VS GLOBAL BOOKS'!A469,GSTR2A!Q:Q)</f>
        <v>0</v>
      </c>
      <c r="E469" s="3">
        <f t="shared" si="98"/>
        <v>326.7</v>
      </c>
      <c r="F469" s="6"/>
      <c r="G469" s="3">
        <f>SUMIF('GLOBAL BOOKS'!D:D,'GSTR2A VS GLOBAL BOOKS'!A469,'GLOBAL BOOKS'!O:O)</f>
        <v>0</v>
      </c>
      <c r="H469" s="3">
        <f>SUMIF('GLOBAL BOOKS'!D:D,'GSTR2A VS GLOBAL BOOKS'!A469,'GLOBAL BOOKS'!M:M)</f>
        <v>0</v>
      </c>
      <c r="I469" s="3">
        <f>SUMIF('GLOBAL BOOKS'!D:D,'GSTR2A VS GLOBAL BOOKS'!A469,'GLOBAL BOOKS'!N:N)</f>
        <v>0</v>
      </c>
      <c r="J469" s="3">
        <f t="shared" si="99"/>
        <v>0</v>
      </c>
      <c r="K469" s="6"/>
      <c r="L469" s="3">
        <f t="shared" si="100"/>
        <v>326.7</v>
      </c>
      <c r="M469" s="3">
        <f t="shared" si="101"/>
        <v>0</v>
      </c>
      <c r="N469" s="3">
        <f t="shared" si="102"/>
        <v>0</v>
      </c>
      <c r="O469" s="3">
        <f t="shared" si="103"/>
        <v>326.7</v>
      </c>
      <c r="P469" s="2" t="str">
        <f t="shared" si="105"/>
        <v>EXCESS IN GSTR2A</v>
      </c>
      <c r="Q469" s="2"/>
    </row>
    <row r="470" spans="1:17" x14ac:dyDescent="0.25">
      <c r="A470" s="2" t="s">
        <v>4267</v>
      </c>
      <c r="B470" s="3">
        <f>SUMIF(GSTR2A!E:E,'GSTR2A VS GLOBAL BOOKS'!A470,GSTR2A!O:O)</f>
        <v>0</v>
      </c>
      <c r="C470" s="3">
        <f>SUMIF(GSTR2A!E:E,'GSTR2A VS GLOBAL BOOKS'!A470,GSTR2A!P:P)</f>
        <v>234</v>
      </c>
      <c r="D470" s="3">
        <f>SUMIF(GSTR2A!E:E,'GSTR2A VS GLOBAL BOOKS'!A470,GSTR2A!Q:Q)</f>
        <v>234</v>
      </c>
      <c r="E470" s="3">
        <f t="shared" si="98"/>
        <v>468</v>
      </c>
      <c r="F470" s="6"/>
      <c r="G470" s="3">
        <f>SUMIF('GLOBAL BOOKS'!D:D,'GSTR2A VS GLOBAL BOOKS'!A470,'GLOBAL BOOKS'!O:O)</f>
        <v>0</v>
      </c>
      <c r="H470" s="3">
        <f>SUMIF('GLOBAL BOOKS'!D:D,'GSTR2A VS GLOBAL BOOKS'!A470,'GLOBAL BOOKS'!M:M)</f>
        <v>0</v>
      </c>
      <c r="I470" s="3">
        <f>SUMIF('GLOBAL BOOKS'!D:D,'GSTR2A VS GLOBAL BOOKS'!A470,'GLOBAL BOOKS'!N:N)</f>
        <v>0</v>
      </c>
      <c r="J470" s="3">
        <f t="shared" si="99"/>
        <v>0</v>
      </c>
      <c r="K470" s="6"/>
      <c r="L470" s="3">
        <f t="shared" si="100"/>
        <v>0</v>
      </c>
      <c r="M470" s="3">
        <f t="shared" si="101"/>
        <v>234</v>
      </c>
      <c r="N470" s="3">
        <f t="shared" si="102"/>
        <v>234</v>
      </c>
      <c r="O470" s="3">
        <f t="shared" si="103"/>
        <v>468</v>
      </c>
      <c r="P470" s="2" t="str">
        <f t="shared" si="105"/>
        <v>EXCESS IN GSTR2A</v>
      </c>
      <c r="Q470" s="2"/>
    </row>
    <row r="471" spans="1:17" x14ac:dyDescent="0.25">
      <c r="A471" s="2" t="s">
        <v>4314</v>
      </c>
      <c r="B471" s="3">
        <f>SUMIF(GSTR2A!E:E,'GSTR2A VS GLOBAL BOOKS'!A471,GSTR2A!O:O)</f>
        <v>0</v>
      </c>
      <c r="C471" s="3">
        <f>SUMIF(GSTR2A!E:E,'GSTR2A VS GLOBAL BOOKS'!A471,GSTR2A!P:P)</f>
        <v>4328.6000000000004</v>
      </c>
      <c r="D471" s="3">
        <f>SUMIF(GSTR2A!E:E,'GSTR2A VS GLOBAL BOOKS'!A471,GSTR2A!Q:Q)</f>
        <v>4328.6000000000004</v>
      </c>
      <c r="E471" s="3">
        <f t="shared" si="98"/>
        <v>8657.2000000000007</v>
      </c>
      <c r="F471" s="6"/>
      <c r="G471" s="3">
        <f>SUMIF('GLOBAL BOOKS'!D:D,'GSTR2A VS GLOBAL BOOKS'!A471,'GLOBAL BOOKS'!O:O)</f>
        <v>0</v>
      </c>
      <c r="H471" s="3">
        <f>SUMIF('GLOBAL BOOKS'!D:D,'GSTR2A VS GLOBAL BOOKS'!A471,'GLOBAL BOOKS'!M:M)</f>
        <v>0</v>
      </c>
      <c r="I471" s="3">
        <f>SUMIF('GLOBAL BOOKS'!D:D,'GSTR2A VS GLOBAL BOOKS'!A471,'GLOBAL BOOKS'!N:N)</f>
        <v>0</v>
      </c>
      <c r="J471" s="3">
        <f t="shared" si="99"/>
        <v>0</v>
      </c>
      <c r="K471" s="6"/>
      <c r="L471" s="3">
        <f t="shared" si="100"/>
        <v>0</v>
      </c>
      <c r="M471" s="3">
        <f t="shared" si="101"/>
        <v>4328.6000000000004</v>
      </c>
      <c r="N471" s="3">
        <f t="shared" si="102"/>
        <v>4328.6000000000004</v>
      </c>
      <c r="O471" s="3">
        <f t="shared" si="103"/>
        <v>8657.2000000000007</v>
      </c>
      <c r="P471" s="2" t="str">
        <f t="shared" si="105"/>
        <v>EXCESS IN GSTR2A</v>
      </c>
      <c r="Q471" s="2"/>
    </row>
    <row r="472" spans="1:17" x14ac:dyDescent="0.25">
      <c r="A472" s="2" t="s">
        <v>4326</v>
      </c>
      <c r="B472" s="3">
        <f>SUMIF(GSTR2A!E:E,'GSTR2A VS GLOBAL BOOKS'!A472,GSTR2A!O:O)</f>
        <v>0</v>
      </c>
      <c r="C472" s="3">
        <f>SUMIF(GSTR2A!E:E,'GSTR2A VS GLOBAL BOOKS'!A472,GSTR2A!P:P)</f>
        <v>3203.06</v>
      </c>
      <c r="D472" s="3">
        <f>SUMIF(GSTR2A!E:E,'GSTR2A VS GLOBAL BOOKS'!A472,GSTR2A!Q:Q)</f>
        <v>3203.06</v>
      </c>
      <c r="E472" s="3">
        <f t="shared" si="98"/>
        <v>6406.12</v>
      </c>
      <c r="F472" s="6"/>
      <c r="G472" s="3">
        <f>SUMIF('GLOBAL BOOKS'!D:D,'GSTR2A VS GLOBAL BOOKS'!A472,'GLOBAL BOOKS'!O:O)</f>
        <v>0</v>
      </c>
      <c r="H472" s="3">
        <f>SUMIF('GLOBAL BOOKS'!D:D,'GSTR2A VS GLOBAL BOOKS'!A472,'GLOBAL BOOKS'!M:M)</f>
        <v>3203.0695500000002</v>
      </c>
      <c r="I472" s="3">
        <f>SUMIF('GLOBAL BOOKS'!D:D,'GSTR2A VS GLOBAL BOOKS'!A472,'GLOBAL BOOKS'!N:N)</f>
        <v>3203.0695500000002</v>
      </c>
      <c r="J472" s="3">
        <f t="shared" si="99"/>
        <v>6406.1391000000003</v>
      </c>
      <c r="K472" s="6"/>
      <c r="L472" s="3">
        <f t="shared" si="100"/>
        <v>0</v>
      </c>
      <c r="M472" s="3">
        <f t="shared" si="101"/>
        <v>-9.5500000002175511E-3</v>
      </c>
      <c r="N472" s="3">
        <f t="shared" si="102"/>
        <v>-9.5500000002175511E-3</v>
      </c>
      <c r="O472" s="3">
        <v>0</v>
      </c>
      <c r="P472" s="2" t="s">
        <v>7339</v>
      </c>
      <c r="Q472" s="2"/>
    </row>
    <row r="473" spans="1:17" x14ac:dyDescent="0.25">
      <c r="A473" s="2" t="s">
        <v>4372</v>
      </c>
      <c r="B473" s="3">
        <f>SUMIF(GSTR2A!E:E,'GSTR2A VS GLOBAL BOOKS'!A473,GSTR2A!O:O)</f>
        <v>0</v>
      </c>
      <c r="C473" s="3">
        <f>SUMIF(GSTR2A!E:E,'GSTR2A VS GLOBAL BOOKS'!A473,GSTR2A!P:P)</f>
        <v>4977</v>
      </c>
      <c r="D473" s="3">
        <f>SUMIF(GSTR2A!E:E,'GSTR2A VS GLOBAL BOOKS'!A473,GSTR2A!Q:Q)</f>
        <v>4977</v>
      </c>
      <c r="E473" s="3">
        <f t="shared" si="98"/>
        <v>9954</v>
      </c>
      <c r="F473" s="6"/>
      <c r="G473" s="3">
        <f>SUMIF('GLOBAL BOOKS'!D:D,'GSTR2A VS GLOBAL BOOKS'!A473,'GLOBAL BOOKS'!O:O)</f>
        <v>0</v>
      </c>
      <c r="H473" s="3">
        <f>SUMIF('GLOBAL BOOKS'!D:D,'GSTR2A VS GLOBAL BOOKS'!A473,'GLOBAL BOOKS'!M:M)</f>
        <v>0</v>
      </c>
      <c r="I473" s="3">
        <f>SUMIF('GLOBAL BOOKS'!D:D,'GSTR2A VS GLOBAL BOOKS'!A473,'GLOBAL BOOKS'!N:N)</f>
        <v>0</v>
      </c>
      <c r="J473" s="3">
        <f t="shared" si="99"/>
        <v>0</v>
      </c>
      <c r="K473" s="6"/>
      <c r="L473" s="3">
        <f t="shared" si="100"/>
        <v>0</v>
      </c>
      <c r="M473" s="3">
        <f t="shared" si="101"/>
        <v>4977</v>
      </c>
      <c r="N473" s="3">
        <f t="shared" si="102"/>
        <v>4977</v>
      </c>
      <c r="O473" s="3">
        <v>0</v>
      </c>
      <c r="P473" s="2" t="s">
        <v>5815</v>
      </c>
      <c r="Q473" s="2" t="s">
        <v>5815</v>
      </c>
    </row>
    <row r="474" spans="1:17" x14ac:dyDescent="0.25">
      <c r="A474" s="2" t="s">
        <v>2547</v>
      </c>
      <c r="B474" s="3">
        <f>SUMIF(GSTR2A!E:E,'GSTR2A VS GLOBAL BOOKS'!A474,GSTR2A!O:O)</f>
        <v>0</v>
      </c>
      <c r="C474" s="3">
        <f>SUMIF(GSTR2A!E:E,'GSTR2A VS GLOBAL BOOKS'!A474,GSTR2A!P:P)</f>
        <v>488.72</v>
      </c>
      <c r="D474" s="3">
        <f>SUMIF(GSTR2A!E:E,'GSTR2A VS GLOBAL BOOKS'!A474,GSTR2A!Q:Q)</f>
        <v>488.72</v>
      </c>
      <c r="E474" s="3">
        <f t="shared" si="98"/>
        <v>977.44</v>
      </c>
      <c r="F474" s="6"/>
      <c r="G474" s="3">
        <f>SUMIF('GLOBAL BOOKS'!D:D,'GSTR2A VS GLOBAL BOOKS'!A474,'GLOBAL BOOKS'!O:O)</f>
        <v>0</v>
      </c>
      <c r="H474" s="3">
        <f>SUMIF('GLOBAL BOOKS'!D:D,'GSTR2A VS GLOBAL BOOKS'!A474,'GLOBAL BOOKS'!M:M)</f>
        <v>0</v>
      </c>
      <c r="I474" s="3">
        <f>SUMIF('GLOBAL BOOKS'!D:D,'GSTR2A VS GLOBAL BOOKS'!A474,'GLOBAL BOOKS'!N:N)</f>
        <v>0</v>
      </c>
      <c r="J474" s="3">
        <f t="shared" si="99"/>
        <v>0</v>
      </c>
      <c r="K474" s="6"/>
      <c r="L474" s="3">
        <f t="shared" si="100"/>
        <v>0</v>
      </c>
      <c r="M474" s="3">
        <f t="shared" si="101"/>
        <v>488.72</v>
      </c>
      <c r="N474" s="3">
        <f t="shared" si="102"/>
        <v>488.72</v>
      </c>
      <c r="O474" s="3">
        <f t="shared" si="103"/>
        <v>977.44</v>
      </c>
      <c r="P474" s="2" t="str">
        <f>IF(O474&gt;0,"EXCESS IN GSTR2A","SHORT IN GSTR2A")</f>
        <v>EXCESS IN GSTR2A</v>
      </c>
      <c r="Q474" s="2"/>
    </row>
    <row r="475" spans="1:17" x14ac:dyDescent="0.25">
      <c r="A475" s="2" t="s">
        <v>4388</v>
      </c>
      <c r="B475" s="3">
        <f>SUMIF(GSTR2A!E:E,'GSTR2A VS GLOBAL BOOKS'!A475,GSTR2A!O:O)</f>
        <v>0</v>
      </c>
      <c r="C475" s="3">
        <f>SUMIF(GSTR2A!E:E,'GSTR2A VS GLOBAL BOOKS'!A475,GSTR2A!P:P)</f>
        <v>2043</v>
      </c>
      <c r="D475" s="3">
        <f>SUMIF(GSTR2A!E:E,'GSTR2A VS GLOBAL BOOKS'!A475,GSTR2A!Q:Q)</f>
        <v>2043</v>
      </c>
      <c r="E475" s="3">
        <f t="shared" si="98"/>
        <v>4086</v>
      </c>
      <c r="F475" s="6"/>
      <c r="G475" s="3">
        <f>SUMIF('GLOBAL BOOKS'!D:D,'GSTR2A VS GLOBAL BOOKS'!A475,'GLOBAL BOOKS'!O:O)</f>
        <v>0</v>
      </c>
      <c r="H475" s="3">
        <f>SUMIF('GLOBAL BOOKS'!D:D,'GSTR2A VS GLOBAL BOOKS'!A475,'GLOBAL BOOKS'!M:M)</f>
        <v>0</v>
      </c>
      <c r="I475" s="3">
        <f>SUMIF('GLOBAL BOOKS'!D:D,'GSTR2A VS GLOBAL BOOKS'!A475,'GLOBAL BOOKS'!N:N)</f>
        <v>0</v>
      </c>
      <c r="J475" s="3">
        <f t="shared" si="99"/>
        <v>0</v>
      </c>
      <c r="K475" s="6"/>
      <c r="L475" s="3">
        <f t="shared" si="100"/>
        <v>0</v>
      </c>
      <c r="M475" s="3">
        <f t="shared" si="101"/>
        <v>2043</v>
      </c>
      <c r="N475" s="3">
        <f t="shared" si="102"/>
        <v>2043</v>
      </c>
      <c r="O475" s="3">
        <v>0</v>
      </c>
      <c r="P475" s="2" t="s">
        <v>5815</v>
      </c>
      <c r="Q475" s="2" t="s">
        <v>5815</v>
      </c>
    </row>
    <row r="476" spans="1:17" x14ac:dyDescent="0.25">
      <c r="A476" s="2" t="s">
        <v>4392</v>
      </c>
      <c r="B476" s="3">
        <f>SUMIF(GSTR2A!E:E,'GSTR2A VS GLOBAL BOOKS'!A476,GSTR2A!O:O)</f>
        <v>7114.5</v>
      </c>
      <c r="C476" s="3">
        <f>SUMIF(GSTR2A!E:E,'GSTR2A VS GLOBAL BOOKS'!A476,GSTR2A!P:P)</f>
        <v>0</v>
      </c>
      <c r="D476" s="3">
        <f>SUMIF(GSTR2A!E:E,'GSTR2A VS GLOBAL BOOKS'!A476,GSTR2A!Q:Q)</f>
        <v>0</v>
      </c>
      <c r="E476" s="3">
        <f t="shared" si="98"/>
        <v>7114.5</v>
      </c>
      <c r="F476" s="6"/>
      <c r="G476" s="3">
        <f>SUMIF('GLOBAL BOOKS'!D:D,'GSTR2A VS GLOBAL BOOKS'!A476,'GLOBAL BOOKS'!O:O)</f>
        <v>7114.5</v>
      </c>
      <c r="H476" s="3">
        <f>SUMIF('GLOBAL BOOKS'!D:D,'GSTR2A VS GLOBAL BOOKS'!A476,'GLOBAL BOOKS'!M:M)</f>
        <v>0</v>
      </c>
      <c r="I476" s="3">
        <f>SUMIF('GLOBAL BOOKS'!D:D,'GSTR2A VS GLOBAL BOOKS'!A476,'GLOBAL BOOKS'!N:N)</f>
        <v>0</v>
      </c>
      <c r="J476" s="3">
        <f t="shared" si="99"/>
        <v>7114.5</v>
      </c>
      <c r="K476" s="6"/>
      <c r="L476" s="3">
        <f t="shared" si="100"/>
        <v>0</v>
      </c>
      <c r="M476" s="3">
        <f t="shared" si="101"/>
        <v>0</v>
      </c>
      <c r="N476" s="3">
        <f t="shared" si="102"/>
        <v>0</v>
      </c>
      <c r="O476" s="3">
        <v>0</v>
      </c>
      <c r="P476" s="2" t="s">
        <v>7339</v>
      </c>
      <c r="Q476" s="2"/>
    </row>
    <row r="477" spans="1:17" x14ac:dyDescent="0.25">
      <c r="A477" s="2" t="s">
        <v>4399</v>
      </c>
      <c r="B477" s="3">
        <f>SUMIF(GSTR2A!E:E,'GSTR2A VS GLOBAL BOOKS'!A477,GSTR2A!O:O)</f>
        <v>0</v>
      </c>
      <c r="C477" s="3">
        <f>SUMIF(GSTR2A!E:E,'GSTR2A VS GLOBAL BOOKS'!A477,GSTR2A!P:P)</f>
        <v>1197</v>
      </c>
      <c r="D477" s="3">
        <f>SUMIF(GSTR2A!E:E,'GSTR2A VS GLOBAL BOOKS'!A477,GSTR2A!Q:Q)</f>
        <v>1197</v>
      </c>
      <c r="E477" s="3">
        <f t="shared" si="98"/>
        <v>2394</v>
      </c>
      <c r="F477" s="6"/>
      <c r="G477" s="3">
        <f>SUMIF('GLOBAL BOOKS'!D:D,'GSTR2A VS GLOBAL BOOKS'!A477,'GLOBAL BOOKS'!O:O)</f>
        <v>0</v>
      </c>
      <c r="H477" s="3">
        <f>SUMIF('GLOBAL BOOKS'!D:D,'GSTR2A VS GLOBAL BOOKS'!A477,'GLOBAL BOOKS'!M:M)</f>
        <v>1197</v>
      </c>
      <c r="I477" s="3">
        <f>SUMIF('GLOBAL BOOKS'!D:D,'GSTR2A VS GLOBAL BOOKS'!A477,'GLOBAL BOOKS'!N:N)</f>
        <v>1197</v>
      </c>
      <c r="J477" s="3">
        <f t="shared" si="99"/>
        <v>2394</v>
      </c>
      <c r="K477" s="6"/>
      <c r="L477" s="3">
        <f t="shared" si="100"/>
        <v>0</v>
      </c>
      <c r="M477" s="3">
        <f t="shared" si="101"/>
        <v>0</v>
      </c>
      <c r="N477" s="3">
        <f t="shared" si="102"/>
        <v>0</v>
      </c>
      <c r="O477" s="3">
        <v>0</v>
      </c>
      <c r="P477" s="2" t="s">
        <v>7339</v>
      </c>
      <c r="Q477" s="2"/>
    </row>
    <row r="478" spans="1:17" x14ac:dyDescent="0.25">
      <c r="A478" s="2" t="s">
        <v>4407</v>
      </c>
      <c r="B478" s="3">
        <f>SUMIF(GSTR2A!E:E,'GSTR2A VS GLOBAL BOOKS'!A478,GSTR2A!O:O)</f>
        <v>8271.9000000000015</v>
      </c>
      <c r="C478" s="3">
        <f>SUMIF(GSTR2A!E:E,'GSTR2A VS GLOBAL BOOKS'!A478,GSTR2A!P:P)</f>
        <v>0</v>
      </c>
      <c r="D478" s="3">
        <f>SUMIF(GSTR2A!E:E,'GSTR2A VS GLOBAL BOOKS'!A478,GSTR2A!Q:Q)</f>
        <v>0</v>
      </c>
      <c r="E478" s="3">
        <f t="shared" si="98"/>
        <v>8271.9000000000015</v>
      </c>
      <c r="F478" s="6"/>
      <c r="G478" s="3">
        <f>SUMIF('GLOBAL BOOKS'!D:D,'GSTR2A VS GLOBAL BOOKS'!A478,'GLOBAL BOOKS'!O:O)</f>
        <v>0</v>
      </c>
      <c r="H478" s="3">
        <f>SUMIF('GLOBAL BOOKS'!D:D,'GSTR2A VS GLOBAL BOOKS'!A478,'GLOBAL BOOKS'!M:M)</f>
        <v>0</v>
      </c>
      <c r="I478" s="3">
        <f>SUMIF('GLOBAL BOOKS'!D:D,'GSTR2A VS GLOBAL BOOKS'!A478,'GLOBAL BOOKS'!N:N)</f>
        <v>0</v>
      </c>
      <c r="J478" s="3">
        <f t="shared" si="99"/>
        <v>0</v>
      </c>
      <c r="K478" s="6"/>
      <c r="L478" s="3">
        <f t="shared" si="100"/>
        <v>8271.9000000000015</v>
      </c>
      <c r="M478" s="3">
        <f t="shared" si="101"/>
        <v>0</v>
      </c>
      <c r="N478" s="3">
        <f t="shared" si="102"/>
        <v>0</v>
      </c>
      <c r="O478" s="3">
        <f t="shared" si="103"/>
        <v>8271.9000000000015</v>
      </c>
      <c r="P478" s="2" t="str">
        <f t="shared" ref="P478:P479" si="106">IF(O478&gt;0,"EXCESS IN GSTR2A","SHORT IN GSTR2A")</f>
        <v>EXCESS IN GSTR2A</v>
      </c>
      <c r="Q478" s="2"/>
    </row>
    <row r="479" spans="1:17" x14ac:dyDescent="0.25">
      <c r="A479" s="2" t="s">
        <v>697</v>
      </c>
      <c r="B479" s="3">
        <f>SUMIF(GSTR2A!E:E,'GSTR2A VS GLOBAL BOOKS'!A479,GSTR2A!O:O)</f>
        <v>0</v>
      </c>
      <c r="C479" s="3">
        <f>SUMIF(GSTR2A!E:E,'GSTR2A VS GLOBAL BOOKS'!A479,GSTR2A!P:P)</f>
        <v>704.7</v>
      </c>
      <c r="D479" s="3">
        <f>SUMIF(GSTR2A!E:E,'GSTR2A VS GLOBAL BOOKS'!A479,GSTR2A!Q:Q)</f>
        <v>704.7</v>
      </c>
      <c r="E479" s="3">
        <f t="shared" si="98"/>
        <v>1409.4</v>
      </c>
      <c r="F479" s="6"/>
      <c r="G479" s="3">
        <f>SUMIF('GLOBAL BOOKS'!D:D,'GSTR2A VS GLOBAL BOOKS'!A479,'GLOBAL BOOKS'!O:O)</f>
        <v>0</v>
      </c>
      <c r="H479" s="3">
        <f>SUMIF('GLOBAL BOOKS'!D:D,'GSTR2A VS GLOBAL BOOKS'!A479,'GLOBAL BOOKS'!M:M)</f>
        <v>209.7</v>
      </c>
      <c r="I479" s="3">
        <f>SUMIF('GLOBAL BOOKS'!D:D,'GSTR2A VS GLOBAL BOOKS'!A479,'GLOBAL BOOKS'!N:N)</f>
        <v>209.7</v>
      </c>
      <c r="J479" s="3">
        <f t="shared" si="99"/>
        <v>419.4</v>
      </c>
      <c r="K479" s="6"/>
      <c r="L479" s="3">
        <f t="shared" si="100"/>
        <v>0</v>
      </c>
      <c r="M479" s="3">
        <f t="shared" si="101"/>
        <v>495.00000000000006</v>
      </c>
      <c r="N479" s="3">
        <f t="shared" si="102"/>
        <v>495.00000000000006</v>
      </c>
      <c r="O479" s="3">
        <f t="shared" si="103"/>
        <v>990.00000000000011</v>
      </c>
      <c r="P479" s="2" t="str">
        <f t="shared" si="106"/>
        <v>EXCESS IN GSTR2A</v>
      </c>
      <c r="Q479" s="2"/>
    </row>
    <row r="480" spans="1:17" x14ac:dyDescent="0.25">
      <c r="A480" s="2" t="s">
        <v>4420</v>
      </c>
      <c r="B480" s="3">
        <f>SUMIF(GSTR2A!E:E,'GSTR2A VS GLOBAL BOOKS'!A480,GSTR2A!O:O)</f>
        <v>15175.95</v>
      </c>
      <c r="C480" s="3">
        <f>SUMIF(GSTR2A!E:E,'GSTR2A VS GLOBAL BOOKS'!A480,GSTR2A!P:P)</f>
        <v>0</v>
      </c>
      <c r="D480" s="3">
        <f>SUMIF(GSTR2A!E:E,'GSTR2A VS GLOBAL BOOKS'!A480,GSTR2A!Q:Q)</f>
        <v>0</v>
      </c>
      <c r="E480" s="3">
        <f t="shared" si="98"/>
        <v>15175.95</v>
      </c>
      <c r="F480" s="6"/>
      <c r="G480" s="3">
        <f>SUMIF('GLOBAL BOOKS'!D:D,'GSTR2A VS GLOBAL BOOKS'!A480,'GLOBAL BOOKS'!O:O)</f>
        <v>0</v>
      </c>
      <c r="H480" s="3">
        <f>SUMIF('GLOBAL BOOKS'!D:D,'GSTR2A VS GLOBAL BOOKS'!A480,'GLOBAL BOOKS'!M:M)</f>
        <v>0</v>
      </c>
      <c r="I480" s="3">
        <f>SUMIF('GLOBAL BOOKS'!D:D,'GSTR2A VS GLOBAL BOOKS'!A480,'GLOBAL BOOKS'!N:N)</f>
        <v>0</v>
      </c>
      <c r="J480" s="3">
        <f t="shared" si="99"/>
        <v>0</v>
      </c>
      <c r="K480" s="6"/>
      <c r="L480" s="3">
        <f t="shared" si="100"/>
        <v>15175.95</v>
      </c>
      <c r="M480" s="3">
        <f t="shared" si="101"/>
        <v>0</v>
      </c>
      <c r="N480" s="3">
        <f t="shared" si="102"/>
        <v>0</v>
      </c>
      <c r="O480" s="3">
        <v>0</v>
      </c>
      <c r="P480" s="2" t="s">
        <v>5815</v>
      </c>
      <c r="Q480" s="2" t="s">
        <v>5815</v>
      </c>
    </row>
    <row r="481" spans="1:17" x14ac:dyDescent="0.25">
      <c r="A481" s="2" t="s">
        <v>4423</v>
      </c>
      <c r="B481" s="3">
        <f>SUMIF(GSTR2A!E:E,'GSTR2A VS GLOBAL BOOKS'!A481,GSTR2A!O:O)</f>
        <v>324</v>
      </c>
      <c r="C481" s="3">
        <f>SUMIF(GSTR2A!E:E,'GSTR2A VS GLOBAL BOOKS'!A481,GSTR2A!P:P)</f>
        <v>0</v>
      </c>
      <c r="D481" s="3">
        <f>SUMIF(GSTR2A!E:E,'GSTR2A VS GLOBAL BOOKS'!A481,GSTR2A!Q:Q)</f>
        <v>0</v>
      </c>
      <c r="E481" s="3">
        <f t="shared" si="98"/>
        <v>324</v>
      </c>
      <c r="F481" s="6"/>
      <c r="G481" s="3">
        <f>SUMIF('GLOBAL BOOKS'!D:D,'GSTR2A VS GLOBAL BOOKS'!A481,'GLOBAL BOOKS'!O:O)</f>
        <v>0</v>
      </c>
      <c r="H481" s="3">
        <f>SUMIF('GLOBAL BOOKS'!D:D,'GSTR2A VS GLOBAL BOOKS'!A481,'GLOBAL BOOKS'!M:M)</f>
        <v>0</v>
      </c>
      <c r="I481" s="3">
        <f>SUMIF('GLOBAL BOOKS'!D:D,'GSTR2A VS GLOBAL BOOKS'!A481,'GLOBAL BOOKS'!N:N)</f>
        <v>0</v>
      </c>
      <c r="J481" s="3">
        <f t="shared" si="99"/>
        <v>0</v>
      </c>
      <c r="K481" s="6"/>
      <c r="L481" s="3">
        <f t="shared" si="100"/>
        <v>324</v>
      </c>
      <c r="M481" s="3">
        <f t="shared" si="101"/>
        <v>0</v>
      </c>
      <c r="N481" s="3">
        <f t="shared" si="102"/>
        <v>0</v>
      </c>
      <c r="O481" s="3">
        <f t="shared" si="103"/>
        <v>324</v>
      </c>
      <c r="P481" s="2" t="str">
        <f t="shared" ref="P481" si="107">IF(O481&gt;0,"EXCESS IN GSTR2A","SHORT IN GSTR2A")</f>
        <v>EXCESS IN GSTR2A</v>
      </c>
      <c r="Q481" s="2"/>
    </row>
    <row r="482" spans="1:17" x14ac:dyDescent="0.25">
      <c r="A482" s="2" t="s">
        <v>4447</v>
      </c>
      <c r="B482" s="3">
        <f>SUMIF(GSTR2A!E:E,'GSTR2A VS GLOBAL BOOKS'!A482,GSTR2A!O:O)</f>
        <v>0</v>
      </c>
      <c r="C482" s="3">
        <f>SUMIF(GSTR2A!E:E,'GSTR2A VS GLOBAL BOOKS'!A482,GSTR2A!P:P)</f>
        <v>19743</v>
      </c>
      <c r="D482" s="3">
        <f>SUMIF(GSTR2A!E:E,'GSTR2A VS GLOBAL BOOKS'!A482,GSTR2A!Q:Q)</f>
        <v>19743</v>
      </c>
      <c r="E482" s="3">
        <f t="shared" si="98"/>
        <v>39486</v>
      </c>
      <c r="F482" s="6"/>
      <c r="G482" s="3">
        <f>SUMIF('GLOBAL BOOKS'!D:D,'GSTR2A VS GLOBAL BOOKS'!A482,'GLOBAL BOOKS'!O:O)</f>
        <v>0</v>
      </c>
      <c r="H482" s="3">
        <f>SUMIF('GLOBAL BOOKS'!D:D,'GSTR2A VS GLOBAL BOOKS'!A482,'GLOBAL BOOKS'!M:M)</f>
        <v>0</v>
      </c>
      <c r="I482" s="3">
        <f>SUMIF('GLOBAL BOOKS'!D:D,'GSTR2A VS GLOBAL BOOKS'!A482,'GLOBAL BOOKS'!N:N)</f>
        <v>0</v>
      </c>
      <c r="J482" s="3">
        <f t="shared" si="99"/>
        <v>0</v>
      </c>
      <c r="K482" s="6"/>
      <c r="L482" s="3">
        <f t="shared" si="100"/>
        <v>0</v>
      </c>
      <c r="M482" s="3">
        <f t="shared" si="101"/>
        <v>19743</v>
      </c>
      <c r="N482" s="3">
        <f t="shared" si="102"/>
        <v>19743</v>
      </c>
      <c r="O482" s="3">
        <f t="shared" si="103"/>
        <v>39486</v>
      </c>
      <c r="P482" s="2" t="s">
        <v>5815</v>
      </c>
      <c r="Q482" s="2" t="s">
        <v>5815</v>
      </c>
    </row>
    <row r="483" spans="1:17" x14ac:dyDescent="0.25">
      <c r="A483" s="2" t="s">
        <v>4452</v>
      </c>
      <c r="B483" s="3">
        <f>SUMIF(GSTR2A!E:E,'GSTR2A VS GLOBAL BOOKS'!A483,GSTR2A!O:O)</f>
        <v>0</v>
      </c>
      <c r="C483" s="3">
        <f>SUMIF(GSTR2A!E:E,'GSTR2A VS GLOBAL BOOKS'!A483,GSTR2A!P:P)</f>
        <v>3690</v>
      </c>
      <c r="D483" s="3">
        <f>SUMIF(GSTR2A!E:E,'GSTR2A VS GLOBAL BOOKS'!A483,GSTR2A!Q:Q)</f>
        <v>3690</v>
      </c>
      <c r="E483" s="3">
        <f t="shared" si="98"/>
        <v>7380</v>
      </c>
      <c r="F483" s="6"/>
      <c r="G483" s="3">
        <f>SUMIF('GLOBAL BOOKS'!D:D,'GSTR2A VS GLOBAL BOOKS'!A483,'GLOBAL BOOKS'!O:O)</f>
        <v>0</v>
      </c>
      <c r="H483" s="3">
        <f>SUMIF('GLOBAL BOOKS'!D:D,'GSTR2A VS GLOBAL BOOKS'!A483,'GLOBAL BOOKS'!M:M)</f>
        <v>0</v>
      </c>
      <c r="I483" s="3">
        <f>SUMIF('GLOBAL BOOKS'!D:D,'GSTR2A VS GLOBAL BOOKS'!A483,'GLOBAL BOOKS'!N:N)</f>
        <v>0</v>
      </c>
      <c r="J483" s="3">
        <f t="shared" si="99"/>
        <v>0</v>
      </c>
      <c r="K483" s="6"/>
      <c r="L483" s="3">
        <f t="shared" si="100"/>
        <v>0</v>
      </c>
      <c r="M483" s="3">
        <f t="shared" si="101"/>
        <v>3690</v>
      </c>
      <c r="N483" s="3">
        <f t="shared" si="102"/>
        <v>3690</v>
      </c>
      <c r="O483" s="3">
        <v>0</v>
      </c>
      <c r="P483" s="2" t="s">
        <v>5815</v>
      </c>
      <c r="Q483" s="2" t="s">
        <v>5815</v>
      </c>
    </row>
    <row r="484" spans="1:17" x14ac:dyDescent="0.25">
      <c r="A484" s="2" t="s">
        <v>4482</v>
      </c>
      <c r="B484" s="3">
        <f>SUMIF(GSTR2A!E:E,'GSTR2A VS GLOBAL BOOKS'!A484,GSTR2A!O:O)</f>
        <v>0</v>
      </c>
      <c r="C484" s="3">
        <f>SUMIF(GSTR2A!E:E,'GSTR2A VS GLOBAL BOOKS'!A484,GSTR2A!P:P)</f>
        <v>10228.5</v>
      </c>
      <c r="D484" s="3">
        <f>SUMIF(GSTR2A!E:E,'GSTR2A VS GLOBAL BOOKS'!A484,GSTR2A!Q:Q)</f>
        <v>10228.5</v>
      </c>
      <c r="E484" s="3">
        <f t="shared" si="98"/>
        <v>20457</v>
      </c>
      <c r="F484" s="6"/>
      <c r="G484" s="3">
        <f>SUMIF('GLOBAL BOOKS'!D:D,'GSTR2A VS GLOBAL BOOKS'!A484,'GLOBAL BOOKS'!O:O)</f>
        <v>0</v>
      </c>
      <c r="H484" s="3">
        <f>SUMIF('GLOBAL BOOKS'!D:D,'GSTR2A VS GLOBAL BOOKS'!A484,'GLOBAL BOOKS'!M:M)</f>
        <v>0</v>
      </c>
      <c r="I484" s="3">
        <f>SUMIF('GLOBAL BOOKS'!D:D,'GSTR2A VS GLOBAL BOOKS'!A484,'GLOBAL BOOKS'!N:N)</f>
        <v>0</v>
      </c>
      <c r="J484" s="3">
        <f t="shared" si="99"/>
        <v>0</v>
      </c>
      <c r="K484" s="6"/>
      <c r="L484" s="3">
        <f t="shared" si="100"/>
        <v>0</v>
      </c>
      <c r="M484" s="3">
        <f t="shared" si="101"/>
        <v>10228.5</v>
      </c>
      <c r="N484" s="3">
        <f t="shared" si="102"/>
        <v>10228.5</v>
      </c>
      <c r="O484" s="3">
        <v>0</v>
      </c>
      <c r="P484" s="2" t="s">
        <v>5815</v>
      </c>
      <c r="Q484" s="2" t="s">
        <v>5815</v>
      </c>
    </row>
    <row r="485" spans="1:17" x14ac:dyDescent="0.25">
      <c r="A485" s="2" t="s">
        <v>4485</v>
      </c>
      <c r="B485" s="3">
        <f>SUMIF(GSTR2A!E:E,'GSTR2A VS GLOBAL BOOKS'!A485,GSTR2A!O:O)</f>
        <v>0</v>
      </c>
      <c r="C485" s="3">
        <f>SUMIF(GSTR2A!E:E,'GSTR2A VS GLOBAL BOOKS'!A485,GSTR2A!P:P)</f>
        <v>7479.45</v>
      </c>
      <c r="D485" s="3">
        <f>SUMIF(GSTR2A!E:E,'GSTR2A VS GLOBAL BOOKS'!A485,GSTR2A!Q:Q)</f>
        <v>7479.45</v>
      </c>
      <c r="E485" s="3">
        <f t="shared" si="98"/>
        <v>14958.9</v>
      </c>
      <c r="F485" s="6"/>
      <c r="G485" s="3">
        <f>SUMIF('GLOBAL BOOKS'!D:D,'GSTR2A VS GLOBAL BOOKS'!A485,'GLOBAL BOOKS'!O:O)</f>
        <v>0</v>
      </c>
      <c r="H485" s="3">
        <f>SUMIF('GLOBAL BOOKS'!D:D,'GSTR2A VS GLOBAL BOOKS'!A485,'GLOBAL BOOKS'!M:M)</f>
        <v>0</v>
      </c>
      <c r="I485" s="3">
        <f>SUMIF('GLOBAL BOOKS'!D:D,'GSTR2A VS GLOBAL BOOKS'!A485,'GLOBAL BOOKS'!N:N)</f>
        <v>0</v>
      </c>
      <c r="J485" s="3">
        <f t="shared" si="99"/>
        <v>0</v>
      </c>
      <c r="K485" s="6"/>
      <c r="L485" s="3">
        <f t="shared" si="100"/>
        <v>0</v>
      </c>
      <c r="M485" s="3">
        <f t="shared" si="101"/>
        <v>7479.45</v>
      </c>
      <c r="N485" s="3">
        <f t="shared" si="102"/>
        <v>7479.45</v>
      </c>
      <c r="O485" s="3">
        <v>0</v>
      </c>
      <c r="P485" s="2" t="s">
        <v>5815</v>
      </c>
      <c r="Q485" s="2" t="s">
        <v>5815</v>
      </c>
    </row>
    <row r="486" spans="1:17" x14ac:dyDescent="0.25">
      <c r="A486" s="2" t="s">
        <v>4498</v>
      </c>
      <c r="B486" s="3">
        <f>SUMIF(GSTR2A!E:E,'GSTR2A VS GLOBAL BOOKS'!A486,GSTR2A!O:O)</f>
        <v>0</v>
      </c>
      <c r="C486" s="3">
        <f>SUMIF(GSTR2A!E:E,'GSTR2A VS GLOBAL BOOKS'!A486,GSTR2A!P:P)</f>
        <v>270</v>
      </c>
      <c r="D486" s="3">
        <f>SUMIF(GSTR2A!E:E,'GSTR2A VS GLOBAL BOOKS'!A486,GSTR2A!Q:Q)</f>
        <v>270</v>
      </c>
      <c r="E486" s="3">
        <f t="shared" si="98"/>
        <v>540</v>
      </c>
      <c r="F486" s="6"/>
      <c r="G486" s="3">
        <f>SUMIF('GLOBAL BOOKS'!D:D,'GSTR2A VS GLOBAL BOOKS'!A486,'GLOBAL BOOKS'!O:O)</f>
        <v>0</v>
      </c>
      <c r="H486" s="3">
        <f>SUMIF('GLOBAL BOOKS'!D:D,'GSTR2A VS GLOBAL BOOKS'!A486,'GLOBAL BOOKS'!M:M)</f>
        <v>270</v>
      </c>
      <c r="I486" s="3">
        <f>SUMIF('GLOBAL BOOKS'!D:D,'GSTR2A VS GLOBAL BOOKS'!A486,'GLOBAL BOOKS'!N:N)</f>
        <v>270</v>
      </c>
      <c r="J486" s="3">
        <f t="shared" si="99"/>
        <v>540</v>
      </c>
      <c r="K486" s="6"/>
      <c r="L486" s="3">
        <f t="shared" si="100"/>
        <v>0</v>
      </c>
      <c r="M486" s="3">
        <f t="shared" si="101"/>
        <v>0</v>
      </c>
      <c r="N486" s="3">
        <f t="shared" si="102"/>
        <v>0</v>
      </c>
      <c r="O486" s="3">
        <v>0</v>
      </c>
      <c r="P486" s="2" t="s">
        <v>7339</v>
      </c>
      <c r="Q486" s="2"/>
    </row>
    <row r="487" spans="1:17" x14ac:dyDescent="0.25">
      <c r="A487" s="2" t="s">
        <v>4502</v>
      </c>
      <c r="B487" s="3">
        <f>SUMIF(GSTR2A!E:E,'GSTR2A VS GLOBAL BOOKS'!A487,GSTR2A!O:O)</f>
        <v>0</v>
      </c>
      <c r="C487" s="3">
        <f>SUMIF(GSTR2A!E:E,'GSTR2A VS GLOBAL BOOKS'!A487,GSTR2A!P:P)</f>
        <v>0</v>
      </c>
      <c r="D487" s="3">
        <f>SUMIF(GSTR2A!E:E,'GSTR2A VS GLOBAL BOOKS'!A487,GSTR2A!Q:Q)</f>
        <v>0</v>
      </c>
      <c r="E487" s="3">
        <f t="shared" si="98"/>
        <v>0</v>
      </c>
      <c r="F487" s="6"/>
      <c r="G487" s="3">
        <f>SUMIF('GLOBAL BOOKS'!D:D,'GSTR2A VS GLOBAL BOOKS'!A487,'GLOBAL BOOKS'!O:O)</f>
        <v>0</v>
      </c>
      <c r="H487" s="3">
        <f>SUMIF('GLOBAL BOOKS'!D:D,'GSTR2A VS GLOBAL BOOKS'!A487,'GLOBAL BOOKS'!M:M)</f>
        <v>0</v>
      </c>
      <c r="I487" s="3">
        <f>SUMIF('GLOBAL BOOKS'!D:D,'GSTR2A VS GLOBAL BOOKS'!A487,'GLOBAL BOOKS'!N:N)</f>
        <v>0</v>
      </c>
      <c r="J487" s="3">
        <f t="shared" si="99"/>
        <v>0</v>
      </c>
      <c r="K487" s="6"/>
      <c r="L487" s="3">
        <f t="shared" si="100"/>
        <v>0</v>
      </c>
      <c r="M487" s="3">
        <f t="shared" si="101"/>
        <v>0</v>
      </c>
      <c r="N487" s="3">
        <f t="shared" si="102"/>
        <v>0</v>
      </c>
      <c r="O487" s="3">
        <v>0</v>
      </c>
      <c r="P487" s="2" t="s">
        <v>7339</v>
      </c>
      <c r="Q487" s="2"/>
    </row>
    <row r="488" spans="1:17" x14ac:dyDescent="0.25">
      <c r="A488" s="2" t="s">
        <v>4503</v>
      </c>
      <c r="B488" s="3">
        <f>SUMIF(GSTR2A!E:E,'GSTR2A VS GLOBAL BOOKS'!A488,GSTR2A!O:O)</f>
        <v>0</v>
      </c>
      <c r="C488" s="3">
        <f>SUMIF(GSTR2A!E:E,'GSTR2A VS GLOBAL BOOKS'!A488,GSTR2A!P:P)</f>
        <v>0</v>
      </c>
      <c r="D488" s="3">
        <f>SUMIF(GSTR2A!E:E,'GSTR2A VS GLOBAL BOOKS'!A488,GSTR2A!Q:Q)</f>
        <v>0</v>
      </c>
      <c r="E488" s="3">
        <f t="shared" si="98"/>
        <v>0</v>
      </c>
      <c r="F488" s="6"/>
      <c r="G488" s="3">
        <f>SUMIF('GLOBAL BOOKS'!D:D,'GSTR2A VS GLOBAL BOOKS'!A488,'GLOBAL BOOKS'!O:O)</f>
        <v>0</v>
      </c>
      <c r="H488" s="3">
        <f>SUMIF('GLOBAL BOOKS'!D:D,'GSTR2A VS GLOBAL BOOKS'!A488,'GLOBAL BOOKS'!M:M)</f>
        <v>0</v>
      </c>
      <c r="I488" s="3">
        <f>SUMIF('GLOBAL BOOKS'!D:D,'GSTR2A VS GLOBAL BOOKS'!A488,'GLOBAL BOOKS'!N:N)</f>
        <v>0</v>
      </c>
      <c r="J488" s="3">
        <f t="shared" si="99"/>
        <v>0</v>
      </c>
      <c r="K488" s="6"/>
      <c r="L488" s="3">
        <f t="shared" si="100"/>
        <v>0</v>
      </c>
      <c r="M488" s="3">
        <f t="shared" si="101"/>
        <v>0</v>
      </c>
      <c r="N488" s="3">
        <f t="shared" si="102"/>
        <v>0</v>
      </c>
      <c r="O488" s="3">
        <v>0</v>
      </c>
      <c r="P488" s="2" t="s">
        <v>7339</v>
      </c>
      <c r="Q488" s="2"/>
    </row>
    <row r="489" spans="1:17" x14ac:dyDescent="0.25">
      <c r="A489" s="2" t="s">
        <v>4504</v>
      </c>
      <c r="B489" s="3">
        <f>SUMIF(GSTR2A!E:E,'GSTR2A VS GLOBAL BOOKS'!A489,GSTR2A!O:O)</f>
        <v>0</v>
      </c>
      <c r="C489" s="3">
        <f>SUMIF(GSTR2A!E:E,'GSTR2A VS GLOBAL BOOKS'!A489,GSTR2A!P:P)</f>
        <v>47.6</v>
      </c>
      <c r="D489" s="3">
        <f>SUMIF(GSTR2A!E:E,'GSTR2A VS GLOBAL BOOKS'!A489,GSTR2A!Q:Q)</f>
        <v>47.6</v>
      </c>
      <c r="E489" s="3">
        <f t="shared" si="98"/>
        <v>95.2</v>
      </c>
      <c r="F489" s="6"/>
      <c r="G489" s="3">
        <f>SUMIF('GLOBAL BOOKS'!D:D,'GSTR2A VS GLOBAL BOOKS'!A489,'GLOBAL BOOKS'!O:O)</f>
        <v>0</v>
      </c>
      <c r="H489" s="3">
        <f>SUMIF('GLOBAL BOOKS'!D:D,'GSTR2A VS GLOBAL BOOKS'!A489,'GLOBAL BOOKS'!M:M)</f>
        <v>0</v>
      </c>
      <c r="I489" s="3">
        <f>SUMIF('GLOBAL BOOKS'!D:D,'GSTR2A VS GLOBAL BOOKS'!A489,'GLOBAL BOOKS'!N:N)</f>
        <v>0</v>
      </c>
      <c r="J489" s="3">
        <f t="shared" si="99"/>
        <v>0</v>
      </c>
      <c r="K489" s="6"/>
      <c r="L489" s="3">
        <f t="shared" si="100"/>
        <v>0</v>
      </c>
      <c r="M489" s="3">
        <f t="shared" si="101"/>
        <v>47.6</v>
      </c>
      <c r="N489" s="3">
        <f t="shared" si="102"/>
        <v>47.6</v>
      </c>
      <c r="O489" s="3">
        <f t="shared" si="103"/>
        <v>95.2</v>
      </c>
      <c r="P489" s="2" t="str">
        <f t="shared" ref="P489:P490" si="108">IF(O489&gt;0,"EXCESS IN GSTR2A","SHORT IN GSTR2A")</f>
        <v>EXCESS IN GSTR2A</v>
      </c>
      <c r="Q489" s="2"/>
    </row>
    <row r="490" spans="1:17" x14ac:dyDescent="0.25">
      <c r="A490" s="2" t="s">
        <v>1239</v>
      </c>
      <c r="B490" s="3">
        <f>SUMIF(GSTR2A!E:E,'GSTR2A VS GLOBAL BOOKS'!A490,GSTR2A!O:O)</f>
        <v>0</v>
      </c>
      <c r="C490" s="3">
        <f>SUMIF(GSTR2A!E:E,'GSTR2A VS GLOBAL BOOKS'!A490,GSTR2A!P:P)</f>
        <v>88</v>
      </c>
      <c r="D490" s="3">
        <f>SUMIF(GSTR2A!E:E,'GSTR2A VS GLOBAL BOOKS'!A490,GSTR2A!Q:Q)</f>
        <v>88</v>
      </c>
      <c r="E490" s="3">
        <f t="shared" si="98"/>
        <v>176</v>
      </c>
      <c r="F490" s="6"/>
      <c r="G490" s="3">
        <f>SUMIF('GLOBAL BOOKS'!D:D,'GSTR2A VS GLOBAL BOOKS'!A490,'GLOBAL BOOKS'!O:O)</f>
        <v>0</v>
      </c>
      <c r="H490" s="3">
        <f>SUMIF('GLOBAL BOOKS'!D:D,'GSTR2A VS GLOBAL BOOKS'!A490,'GLOBAL BOOKS'!M:M)</f>
        <v>0</v>
      </c>
      <c r="I490" s="3">
        <f>SUMIF('GLOBAL BOOKS'!D:D,'GSTR2A VS GLOBAL BOOKS'!A490,'GLOBAL BOOKS'!N:N)</f>
        <v>0</v>
      </c>
      <c r="J490" s="3">
        <f t="shared" si="99"/>
        <v>0</v>
      </c>
      <c r="K490" s="6"/>
      <c r="L490" s="3">
        <f t="shared" si="100"/>
        <v>0</v>
      </c>
      <c r="M490" s="3">
        <f t="shared" si="101"/>
        <v>88</v>
      </c>
      <c r="N490" s="3">
        <f t="shared" si="102"/>
        <v>88</v>
      </c>
      <c r="O490" s="3">
        <f t="shared" si="103"/>
        <v>176</v>
      </c>
      <c r="P490" s="2" t="str">
        <f t="shared" si="108"/>
        <v>EXCESS IN GSTR2A</v>
      </c>
      <c r="Q490" s="2"/>
    </row>
    <row r="491" spans="1:17" x14ac:dyDescent="0.25">
      <c r="A491" s="2" t="s">
        <v>2124</v>
      </c>
      <c r="B491" s="3">
        <f>SUMIF(GSTR2A!E:E,'GSTR2A VS GLOBAL BOOKS'!A491,GSTR2A!O:O)</f>
        <v>0</v>
      </c>
      <c r="C491" s="3">
        <f>SUMIF(GSTR2A!E:E,'GSTR2A VS GLOBAL BOOKS'!A491,GSTR2A!P:P)</f>
        <v>0</v>
      </c>
      <c r="D491" s="3">
        <f>SUMIF(GSTR2A!E:E,'GSTR2A VS GLOBAL BOOKS'!A491,GSTR2A!Q:Q)</f>
        <v>0</v>
      </c>
      <c r="E491" s="3">
        <f t="shared" si="98"/>
        <v>0</v>
      </c>
      <c r="F491" s="6"/>
      <c r="G491" s="3">
        <f>SUMIF('GLOBAL BOOKS'!D:D,'GSTR2A VS GLOBAL BOOKS'!A491,'GLOBAL BOOKS'!O:O)</f>
        <v>0</v>
      </c>
      <c r="H491" s="3">
        <f>SUMIF('GLOBAL BOOKS'!D:D,'GSTR2A VS GLOBAL BOOKS'!A491,'GLOBAL BOOKS'!M:M)</f>
        <v>0</v>
      </c>
      <c r="I491" s="3">
        <f>SUMIF('GLOBAL BOOKS'!D:D,'GSTR2A VS GLOBAL BOOKS'!A491,'GLOBAL BOOKS'!N:N)</f>
        <v>0</v>
      </c>
      <c r="J491" s="3">
        <f t="shared" si="99"/>
        <v>0</v>
      </c>
      <c r="K491" s="6"/>
      <c r="L491" s="3">
        <f t="shared" si="100"/>
        <v>0</v>
      </c>
      <c r="M491" s="3">
        <f t="shared" si="101"/>
        <v>0</v>
      </c>
      <c r="N491" s="3">
        <f t="shared" si="102"/>
        <v>0</v>
      </c>
      <c r="O491" s="3">
        <v>0</v>
      </c>
      <c r="P491" s="2" t="s">
        <v>7339</v>
      </c>
      <c r="Q491" s="2"/>
    </row>
    <row r="492" spans="1:17" x14ac:dyDescent="0.25">
      <c r="A492" s="2" t="s">
        <v>4580</v>
      </c>
      <c r="B492" s="3">
        <f>SUMIF(GSTR2A!E:E,'GSTR2A VS GLOBAL BOOKS'!A492,GSTR2A!O:O)</f>
        <v>0</v>
      </c>
      <c r="C492" s="3">
        <f>SUMIF(GSTR2A!E:E,'GSTR2A VS GLOBAL BOOKS'!A492,GSTR2A!P:P)</f>
        <v>686.43</v>
      </c>
      <c r="D492" s="3">
        <f>SUMIF(GSTR2A!E:E,'GSTR2A VS GLOBAL BOOKS'!A492,GSTR2A!Q:Q)</f>
        <v>686.43</v>
      </c>
      <c r="E492" s="3">
        <f t="shared" si="98"/>
        <v>1372.86</v>
      </c>
      <c r="F492" s="6"/>
      <c r="G492" s="3">
        <f>SUMIF('GLOBAL BOOKS'!D:D,'GSTR2A VS GLOBAL BOOKS'!A492,'GLOBAL BOOKS'!O:O)</f>
        <v>0</v>
      </c>
      <c r="H492" s="3">
        <f>SUMIF('GLOBAL BOOKS'!D:D,'GSTR2A VS GLOBAL BOOKS'!A492,'GLOBAL BOOKS'!M:M)</f>
        <v>686.43</v>
      </c>
      <c r="I492" s="3">
        <f>SUMIF('GLOBAL BOOKS'!D:D,'GSTR2A VS GLOBAL BOOKS'!A492,'GLOBAL BOOKS'!N:N)</f>
        <v>686.43</v>
      </c>
      <c r="J492" s="3">
        <f t="shared" si="99"/>
        <v>1372.86</v>
      </c>
      <c r="K492" s="6"/>
      <c r="L492" s="3">
        <f t="shared" si="100"/>
        <v>0</v>
      </c>
      <c r="M492" s="3">
        <f t="shared" si="101"/>
        <v>0</v>
      </c>
      <c r="N492" s="3">
        <f t="shared" si="102"/>
        <v>0</v>
      </c>
      <c r="O492" s="3">
        <v>0</v>
      </c>
      <c r="P492" s="2" t="s">
        <v>7339</v>
      </c>
      <c r="Q492" s="2"/>
    </row>
    <row r="493" spans="1:17" x14ac:dyDescent="0.25">
      <c r="A493" s="2" t="s">
        <v>4603</v>
      </c>
      <c r="B493" s="3">
        <f>SUMIF(GSTR2A!E:E,'GSTR2A VS GLOBAL BOOKS'!A493,GSTR2A!O:O)</f>
        <v>204</v>
      </c>
      <c r="C493" s="3">
        <f>SUMIF(GSTR2A!E:E,'GSTR2A VS GLOBAL BOOKS'!A493,GSTR2A!P:P)</f>
        <v>0</v>
      </c>
      <c r="D493" s="3">
        <f>SUMIF(GSTR2A!E:E,'GSTR2A VS GLOBAL BOOKS'!A493,GSTR2A!Q:Q)</f>
        <v>0</v>
      </c>
      <c r="E493" s="3">
        <f t="shared" si="98"/>
        <v>204</v>
      </c>
      <c r="F493" s="6"/>
      <c r="G493" s="3">
        <f>SUMIF('GLOBAL BOOKS'!D:D,'GSTR2A VS GLOBAL BOOKS'!A493,'GLOBAL BOOKS'!O:O)</f>
        <v>204</v>
      </c>
      <c r="H493" s="3">
        <f>SUMIF('GLOBAL BOOKS'!D:D,'GSTR2A VS GLOBAL BOOKS'!A493,'GLOBAL BOOKS'!M:M)</f>
        <v>0</v>
      </c>
      <c r="I493" s="3">
        <f>SUMIF('GLOBAL BOOKS'!D:D,'GSTR2A VS GLOBAL BOOKS'!A493,'GLOBAL BOOKS'!N:N)</f>
        <v>0</v>
      </c>
      <c r="J493" s="3">
        <f t="shared" si="99"/>
        <v>204</v>
      </c>
      <c r="K493" s="6"/>
      <c r="L493" s="3">
        <f t="shared" si="100"/>
        <v>0</v>
      </c>
      <c r="M493" s="3">
        <f t="shared" si="101"/>
        <v>0</v>
      </c>
      <c r="N493" s="3">
        <f t="shared" si="102"/>
        <v>0</v>
      </c>
      <c r="O493" s="3">
        <v>0</v>
      </c>
      <c r="P493" s="2" t="s">
        <v>7339</v>
      </c>
      <c r="Q493" s="2"/>
    </row>
    <row r="494" spans="1:17" x14ac:dyDescent="0.25">
      <c r="A494" s="2" t="s">
        <v>4738</v>
      </c>
      <c r="B494" s="3">
        <f>SUMIF(GSTR2A!E:E,'GSTR2A VS GLOBAL BOOKS'!A494,GSTR2A!O:O)</f>
        <v>0</v>
      </c>
      <c r="C494" s="3">
        <f>SUMIF(GSTR2A!E:E,'GSTR2A VS GLOBAL BOOKS'!A494,GSTR2A!P:P)</f>
        <v>2001.35</v>
      </c>
      <c r="D494" s="3">
        <f>SUMIF(GSTR2A!E:E,'GSTR2A VS GLOBAL BOOKS'!A494,GSTR2A!Q:Q)</f>
        <v>2001.35</v>
      </c>
      <c r="E494" s="3">
        <f t="shared" si="98"/>
        <v>4002.7</v>
      </c>
      <c r="F494" s="6"/>
      <c r="G494" s="3">
        <f>SUMIF('GLOBAL BOOKS'!D:D,'GSTR2A VS GLOBAL BOOKS'!A494,'GLOBAL BOOKS'!O:O)</f>
        <v>0</v>
      </c>
      <c r="H494" s="3">
        <f>SUMIF('GLOBAL BOOKS'!D:D,'GSTR2A VS GLOBAL BOOKS'!A494,'GLOBAL BOOKS'!M:M)</f>
        <v>0</v>
      </c>
      <c r="I494" s="3">
        <f>SUMIF('GLOBAL BOOKS'!D:D,'GSTR2A VS GLOBAL BOOKS'!A494,'GLOBAL BOOKS'!N:N)</f>
        <v>0</v>
      </c>
      <c r="J494" s="3">
        <f t="shared" si="99"/>
        <v>0</v>
      </c>
      <c r="K494" s="6"/>
      <c r="L494" s="3">
        <f t="shared" si="100"/>
        <v>0</v>
      </c>
      <c r="M494" s="3">
        <f t="shared" si="101"/>
        <v>2001.35</v>
      </c>
      <c r="N494" s="3">
        <f t="shared" si="102"/>
        <v>2001.35</v>
      </c>
      <c r="O494" s="3">
        <v>0</v>
      </c>
      <c r="P494" s="2" t="s">
        <v>5815</v>
      </c>
      <c r="Q494" s="2" t="s">
        <v>6245</v>
      </c>
    </row>
    <row r="495" spans="1:17" x14ac:dyDescent="0.25">
      <c r="A495" s="2" t="s">
        <v>4765</v>
      </c>
      <c r="B495" s="3">
        <f>SUMIF(GSTR2A!E:E,'GSTR2A VS GLOBAL BOOKS'!A495,GSTR2A!O:O)</f>
        <v>0</v>
      </c>
      <c r="C495" s="3">
        <f>SUMIF(GSTR2A!E:E,'GSTR2A VS GLOBAL BOOKS'!A495,GSTR2A!P:P)</f>
        <v>6840.12</v>
      </c>
      <c r="D495" s="3">
        <f>SUMIF(GSTR2A!E:E,'GSTR2A VS GLOBAL BOOKS'!A495,GSTR2A!Q:Q)</f>
        <v>6840.12</v>
      </c>
      <c r="E495" s="3">
        <f t="shared" si="98"/>
        <v>13680.24</v>
      </c>
      <c r="F495" s="6"/>
      <c r="G495" s="3">
        <f>SUMIF('GLOBAL BOOKS'!D:D,'GSTR2A VS GLOBAL BOOKS'!A495,'GLOBAL BOOKS'!O:O)</f>
        <v>0</v>
      </c>
      <c r="H495" s="3">
        <f>SUMIF('GLOBAL BOOKS'!D:D,'GSTR2A VS GLOBAL BOOKS'!A495,'GLOBAL BOOKS'!M:M)</f>
        <v>6840.12</v>
      </c>
      <c r="I495" s="3">
        <f>SUMIF('GLOBAL BOOKS'!D:D,'GSTR2A VS GLOBAL BOOKS'!A495,'GLOBAL BOOKS'!N:N)</f>
        <v>6840.12</v>
      </c>
      <c r="J495" s="3">
        <f t="shared" si="99"/>
        <v>13680.24</v>
      </c>
      <c r="K495" s="6"/>
      <c r="L495" s="3">
        <f t="shared" si="100"/>
        <v>0</v>
      </c>
      <c r="M495" s="3">
        <f t="shared" si="101"/>
        <v>0</v>
      </c>
      <c r="N495" s="3">
        <f t="shared" si="102"/>
        <v>0</v>
      </c>
      <c r="O495" s="3">
        <v>0</v>
      </c>
      <c r="P495" s="2" t="s">
        <v>7339</v>
      </c>
      <c r="Q495" s="2"/>
    </row>
    <row r="496" spans="1:17" x14ac:dyDescent="0.25">
      <c r="A496" s="2" t="s">
        <v>4778</v>
      </c>
      <c r="B496" s="3">
        <f>SUMIF(GSTR2A!E:E,'GSTR2A VS GLOBAL BOOKS'!A496,GSTR2A!O:O)</f>
        <v>0</v>
      </c>
      <c r="C496" s="3">
        <f>SUMIF(GSTR2A!E:E,'GSTR2A VS GLOBAL BOOKS'!A496,GSTR2A!P:P)</f>
        <v>4500</v>
      </c>
      <c r="D496" s="3">
        <f>SUMIF(GSTR2A!E:E,'GSTR2A VS GLOBAL BOOKS'!A496,GSTR2A!Q:Q)</f>
        <v>4500</v>
      </c>
      <c r="E496" s="3">
        <f t="shared" si="98"/>
        <v>9000</v>
      </c>
      <c r="F496" s="6"/>
      <c r="G496" s="3">
        <f>SUMIF('GLOBAL BOOKS'!D:D,'GSTR2A VS GLOBAL BOOKS'!A496,'GLOBAL BOOKS'!O:O)</f>
        <v>0</v>
      </c>
      <c r="H496" s="3">
        <f>SUMIF('GLOBAL BOOKS'!D:D,'GSTR2A VS GLOBAL BOOKS'!A496,'GLOBAL BOOKS'!M:M)</f>
        <v>0</v>
      </c>
      <c r="I496" s="3">
        <f>SUMIF('GLOBAL BOOKS'!D:D,'GSTR2A VS GLOBAL BOOKS'!A496,'GLOBAL BOOKS'!N:N)</f>
        <v>0</v>
      </c>
      <c r="J496" s="3">
        <f t="shared" si="99"/>
        <v>0</v>
      </c>
      <c r="K496" s="6"/>
      <c r="L496" s="3">
        <f t="shared" si="100"/>
        <v>0</v>
      </c>
      <c r="M496" s="3">
        <f t="shared" si="101"/>
        <v>4500</v>
      </c>
      <c r="N496" s="3">
        <f t="shared" si="102"/>
        <v>4500</v>
      </c>
      <c r="O496" s="3">
        <f t="shared" si="103"/>
        <v>9000</v>
      </c>
      <c r="P496" s="2" t="str">
        <f t="shared" ref="P496:P497" si="109">IF(O496&gt;0,"EXCESS IN GSTR2A","SHORT IN GSTR2A")</f>
        <v>EXCESS IN GSTR2A</v>
      </c>
      <c r="Q496" s="2"/>
    </row>
    <row r="497" spans="1:17" x14ac:dyDescent="0.25">
      <c r="A497" s="2" t="s">
        <v>4780</v>
      </c>
      <c r="B497" s="3">
        <f>SUMIF(GSTR2A!E:E,'GSTR2A VS GLOBAL BOOKS'!A497,GSTR2A!O:O)</f>
        <v>7920</v>
      </c>
      <c r="C497" s="3">
        <f>SUMIF(GSTR2A!E:E,'GSTR2A VS GLOBAL BOOKS'!A497,GSTR2A!P:P)</f>
        <v>0</v>
      </c>
      <c r="D497" s="3">
        <f>SUMIF(GSTR2A!E:E,'GSTR2A VS GLOBAL BOOKS'!A497,GSTR2A!Q:Q)</f>
        <v>0</v>
      </c>
      <c r="E497" s="3">
        <f t="shared" si="98"/>
        <v>7920</v>
      </c>
      <c r="F497" s="6"/>
      <c r="G497" s="3">
        <f>SUMIF('GLOBAL BOOKS'!D:D,'GSTR2A VS GLOBAL BOOKS'!A497,'GLOBAL BOOKS'!O:O)</f>
        <v>0</v>
      </c>
      <c r="H497" s="3">
        <f>SUMIF('GLOBAL BOOKS'!D:D,'GSTR2A VS GLOBAL BOOKS'!A497,'GLOBAL BOOKS'!M:M)</f>
        <v>0</v>
      </c>
      <c r="I497" s="3">
        <f>SUMIF('GLOBAL BOOKS'!D:D,'GSTR2A VS GLOBAL BOOKS'!A497,'GLOBAL BOOKS'!N:N)</f>
        <v>0</v>
      </c>
      <c r="J497" s="3">
        <f t="shared" si="99"/>
        <v>0</v>
      </c>
      <c r="K497" s="6"/>
      <c r="L497" s="3">
        <f t="shared" si="100"/>
        <v>7920</v>
      </c>
      <c r="M497" s="3">
        <f t="shared" si="101"/>
        <v>0</v>
      </c>
      <c r="N497" s="3">
        <f t="shared" si="102"/>
        <v>0</v>
      </c>
      <c r="O497" s="3">
        <f t="shared" si="103"/>
        <v>7920</v>
      </c>
      <c r="P497" s="2" t="str">
        <f t="shared" si="109"/>
        <v>EXCESS IN GSTR2A</v>
      </c>
      <c r="Q497" s="2"/>
    </row>
    <row r="498" spans="1:17" x14ac:dyDescent="0.25">
      <c r="A498" s="2" t="s">
        <v>3891</v>
      </c>
      <c r="B498" s="3">
        <f>SUMIF(GSTR2A!E:E,'GSTR2A VS GLOBAL BOOKS'!A498,GSTR2A!O:O)</f>
        <v>0</v>
      </c>
      <c r="C498" s="3">
        <f>SUMIF(GSTR2A!E:E,'GSTR2A VS GLOBAL BOOKS'!A498,GSTR2A!P:P)</f>
        <v>59715</v>
      </c>
      <c r="D498" s="3">
        <f>SUMIF(GSTR2A!E:E,'GSTR2A VS GLOBAL BOOKS'!A498,GSTR2A!Q:Q)</f>
        <v>59715</v>
      </c>
      <c r="E498" s="3">
        <f t="shared" si="98"/>
        <v>119430</v>
      </c>
      <c r="F498" s="6"/>
      <c r="G498" s="3">
        <f>SUMIF('GLOBAL BOOKS'!D:D,'GSTR2A VS GLOBAL BOOKS'!A498,'GLOBAL BOOKS'!O:O)</f>
        <v>0</v>
      </c>
      <c r="H498" s="3">
        <f>SUMIF('GLOBAL BOOKS'!D:D,'GSTR2A VS GLOBAL BOOKS'!A498,'GLOBAL BOOKS'!M:M)</f>
        <v>0</v>
      </c>
      <c r="I498" s="3">
        <f>SUMIF('GLOBAL BOOKS'!D:D,'GSTR2A VS GLOBAL BOOKS'!A498,'GLOBAL BOOKS'!N:N)</f>
        <v>0</v>
      </c>
      <c r="J498" s="3">
        <f t="shared" si="99"/>
        <v>0</v>
      </c>
      <c r="K498" s="6"/>
      <c r="L498" s="3">
        <f t="shared" si="100"/>
        <v>0</v>
      </c>
      <c r="M498" s="3">
        <f t="shared" si="101"/>
        <v>59715</v>
      </c>
      <c r="N498" s="3">
        <f t="shared" si="102"/>
        <v>59715</v>
      </c>
      <c r="O498" s="3">
        <v>0</v>
      </c>
      <c r="P498" s="2" t="s">
        <v>5815</v>
      </c>
      <c r="Q498" s="2" t="s">
        <v>5815</v>
      </c>
    </row>
    <row r="499" spans="1:17" x14ac:dyDescent="0.25">
      <c r="A499" s="2" t="s">
        <v>4812</v>
      </c>
      <c r="B499" s="3">
        <f>SUMIF(GSTR2A!E:E,'GSTR2A VS GLOBAL BOOKS'!A499,GSTR2A!O:O)</f>
        <v>0</v>
      </c>
      <c r="C499" s="3">
        <f>SUMIF(GSTR2A!E:E,'GSTR2A VS GLOBAL BOOKS'!A499,GSTR2A!P:P)</f>
        <v>729</v>
      </c>
      <c r="D499" s="3">
        <f>SUMIF(GSTR2A!E:E,'GSTR2A VS GLOBAL BOOKS'!A499,GSTR2A!Q:Q)</f>
        <v>729</v>
      </c>
      <c r="E499" s="3">
        <f t="shared" si="98"/>
        <v>1458</v>
      </c>
      <c r="F499" s="6"/>
      <c r="G499" s="3">
        <f>SUMIF('GLOBAL BOOKS'!D:D,'GSTR2A VS GLOBAL BOOKS'!A499,'GLOBAL BOOKS'!O:O)</f>
        <v>0</v>
      </c>
      <c r="H499" s="3">
        <f>SUMIF('GLOBAL BOOKS'!D:D,'GSTR2A VS GLOBAL BOOKS'!A499,'GLOBAL BOOKS'!M:M)</f>
        <v>729</v>
      </c>
      <c r="I499" s="3">
        <f>SUMIF('GLOBAL BOOKS'!D:D,'GSTR2A VS GLOBAL BOOKS'!A499,'GLOBAL BOOKS'!N:N)</f>
        <v>729</v>
      </c>
      <c r="J499" s="3">
        <f t="shared" si="99"/>
        <v>1458</v>
      </c>
      <c r="K499" s="6"/>
      <c r="L499" s="3">
        <f t="shared" si="100"/>
        <v>0</v>
      </c>
      <c r="M499" s="3">
        <f t="shared" si="101"/>
        <v>0</v>
      </c>
      <c r="N499" s="3">
        <f t="shared" si="102"/>
        <v>0</v>
      </c>
      <c r="O499" s="3">
        <v>0</v>
      </c>
      <c r="P499" s="2" t="s">
        <v>7339</v>
      </c>
      <c r="Q499" s="2"/>
    </row>
    <row r="500" spans="1:17" x14ac:dyDescent="0.25">
      <c r="A500" s="2" t="s">
        <v>4855</v>
      </c>
      <c r="B500" s="3">
        <f>SUMIF(GSTR2A!E:E,'GSTR2A VS GLOBAL BOOKS'!A500,GSTR2A!O:O)</f>
        <v>0</v>
      </c>
      <c r="C500" s="3">
        <f>SUMIF(GSTR2A!E:E,'GSTR2A VS GLOBAL BOOKS'!A500,GSTR2A!P:P)</f>
        <v>43.2</v>
      </c>
      <c r="D500" s="3">
        <f>SUMIF(GSTR2A!E:E,'GSTR2A VS GLOBAL BOOKS'!A500,GSTR2A!Q:Q)</f>
        <v>43.2</v>
      </c>
      <c r="E500" s="3">
        <f t="shared" si="98"/>
        <v>86.4</v>
      </c>
      <c r="F500" s="6"/>
      <c r="G500" s="3">
        <f>SUMIF('GLOBAL BOOKS'!D:D,'GSTR2A VS GLOBAL BOOKS'!A500,'GLOBAL BOOKS'!O:O)</f>
        <v>0</v>
      </c>
      <c r="H500" s="3">
        <f>SUMIF('GLOBAL BOOKS'!D:D,'GSTR2A VS GLOBAL BOOKS'!A500,'GLOBAL BOOKS'!M:M)</f>
        <v>43.2</v>
      </c>
      <c r="I500" s="3">
        <f>SUMIF('GLOBAL BOOKS'!D:D,'GSTR2A VS GLOBAL BOOKS'!A500,'GLOBAL BOOKS'!N:N)</f>
        <v>43.2</v>
      </c>
      <c r="J500" s="3">
        <f t="shared" si="99"/>
        <v>86.4</v>
      </c>
      <c r="K500" s="6"/>
      <c r="L500" s="3">
        <f t="shared" si="100"/>
        <v>0</v>
      </c>
      <c r="M500" s="3">
        <f t="shared" si="101"/>
        <v>0</v>
      </c>
      <c r="N500" s="3">
        <f t="shared" si="102"/>
        <v>0</v>
      </c>
      <c r="O500" s="3">
        <v>0</v>
      </c>
      <c r="P500" s="2" t="s">
        <v>7339</v>
      </c>
      <c r="Q500" s="2"/>
    </row>
    <row r="501" spans="1:17" x14ac:dyDescent="0.25">
      <c r="A501" s="2" t="s">
        <v>4875</v>
      </c>
      <c r="B501" s="3">
        <f>SUMIF(GSTR2A!E:E,'GSTR2A VS GLOBAL BOOKS'!A501,GSTR2A!O:O)</f>
        <v>0</v>
      </c>
      <c r="C501" s="3">
        <f>SUMIF(GSTR2A!E:E,'GSTR2A VS GLOBAL BOOKS'!A501,GSTR2A!P:P)</f>
        <v>45</v>
      </c>
      <c r="D501" s="3">
        <f>SUMIF(GSTR2A!E:E,'GSTR2A VS GLOBAL BOOKS'!A501,GSTR2A!Q:Q)</f>
        <v>45</v>
      </c>
      <c r="E501" s="3">
        <f t="shared" si="98"/>
        <v>90</v>
      </c>
      <c r="F501" s="6"/>
      <c r="G501" s="3">
        <f>SUMIF('GLOBAL BOOKS'!D:D,'GSTR2A VS GLOBAL BOOKS'!A501,'GLOBAL BOOKS'!O:O)</f>
        <v>0</v>
      </c>
      <c r="H501" s="3">
        <f>SUMIF('GLOBAL BOOKS'!D:D,'GSTR2A VS GLOBAL BOOKS'!A501,'GLOBAL BOOKS'!M:M)</f>
        <v>0</v>
      </c>
      <c r="I501" s="3">
        <f>SUMIF('GLOBAL BOOKS'!D:D,'GSTR2A VS GLOBAL BOOKS'!A501,'GLOBAL BOOKS'!N:N)</f>
        <v>0</v>
      </c>
      <c r="J501" s="3">
        <f t="shared" si="99"/>
        <v>0</v>
      </c>
      <c r="K501" s="6"/>
      <c r="L501" s="3">
        <f t="shared" si="100"/>
        <v>0</v>
      </c>
      <c r="M501" s="3">
        <f t="shared" si="101"/>
        <v>45</v>
      </c>
      <c r="N501" s="3">
        <f t="shared" si="102"/>
        <v>45</v>
      </c>
      <c r="O501" s="3">
        <f t="shared" si="103"/>
        <v>90</v>
      </c>
      <c r="P501" s="2" t="str">
        <f>IF(O501&gt;0,"EXCESS IN GSTR2A","SHORT IN GSTR2A")</f>
        <v>EXCESS IN GSTR2A</v>
      </c>
      <c r="Q501" s="2"/>
    </row>
    <row r="502" spans="1:17" x14ac:dyDescent="0.25">
      <c r="A502" s="2" t="s">
        <v>4887</v>
      </c>
      <c r="B502" s="3">
        <f>SUMIF(GSTR2A!E:E,'GSTR2A VS GLOBAL BOOKS'!A502,GSTR2A!O:O)</f>
        <v>0</v>
      </c>
      <c r="C502" s="3">
        <f>SUMIF(GSTR2A!E:E,'GSTR2A VS GLOBAL BOOKS'!A502,GSTR2A!P:P)</f>
        <v>1440</v>
      </c>
      <c r="D502" s="3">
        <f>SUMIF(GSTR2A!E:E,'GSTR2A VS GLOBAL BOOKS'!A502,GSTR2A!Q:Q)</f>
        <v>1440</v>
      </c>
      <c r="E502" s="3">
        <f t="shared" si="98"/>
        <v>2880</v>
      </c>
      <c r="F502" s="6"/>
      <c r="G502" s="3">
        <f>SUMIF('GLOBAL BOOKS'!D:D,'GSTR2A VS GLOBAL BOOKS'!A502,'GLOBAL BOOKS'!O:O)</f>
        <v>0</v>
      </c>
      <c r="H502" s="3">
        <f>SUMIF('GLOBAL BOOKS'!D:D,'GSTR2A VS GLOBAL BOOKS'!A502,'GLOBAL BOOKS'!M:M)</f>
        <v>1440</v>
      </c>
      <c r="I502" s="3">
        <f>SUMIF('GLOBAL BOOKS'!D:D,'GSTR2A VS GLOBAL BOOKS'!A502,'GLOBAL BOOKS'!N:N)</f>
        <v>1440</v>
      </c>
      <c r="J502" s="3">
        <f t="shared" si="99"/>
        <v>2880</v>
      </c>
      <c r="K502" s="6"/>
      <c r="L502" s="3">
        <f t="shared" si="100"/>
        <v>0</v>
      </c>
      <c r="M502" s="3">
        <f t="shared" si="101"/>
        <v>0</v>
      </c>
      <c r="N502" s="3">
        <f t="shared" si="102"/>
        <v>0</v>
      </c>
      <c r="O502" s="3">
        <v>0</v>
      </c>
      <c r="P502" s="2" t="s">
        <v>7339</v>
      </c>
      <c r="Q502" s="2"/>
    </row>
    <row r="503" spans="1:17" x14ac:dyDescent="0.25">
      <c r="A503" s="2" t="s">
        <v>4933</v>
      </c>
      <c r="B503" s="3">
        <f>SUMIF(GSTR2A!E:E,'GSTR2A VS GLOBAL BOOKS'!A503,GSTR2A!O:O)</f>
        <v>0</v>
      </c>
      <c r="C503" s="3">
        <f>SUMIF(GSTR2A!E:E,'GSTR2A VS GLOBAL BOOKS'!A503,GSTR2A!P:P)</f>
        <v>1613.07</v>
      </c>
      <c r="D503" s="3">
        <f>SUMIF(GSTR2A!E:E,'GSTR2A VS GLOBAL BOOKS'!A503,GSTR2A!Q:Q)</f>
        <v>1613.07</v>
      </c>
      <c r="E503" s="3">
        <f t="shared" si="98"/>
        <v>3226.14</v>
      </c>
      <c r="F503" s="6"/>
      <c r="G503" s="3">
        <f>SUMIF('GLOBAL BOOKS'!D:D,'GSTR2A VS GLOBAL BOOKS'!A503,'GLOBAL BOOKS'!O:O)</f>
        <v>0</v>
      </c>
      <c r="H503" s="3">
        <f>SUMIF('GLOBAL BOOKS'!D:D,'GSTR2A VS GLOBAL BOOKS'!A503,'GLOBAL BOOKS'!M:M)</f>
        <v>0</v>
      </c>
      <c r="I503" s="3">
        <f>SUMIF('GLOBAL BOOKS'!D:D,'GSTR2A VS GLOBAL BOOKS'!A503,'GLOBAL BOOKS'!N:N)</f>
        <v>0</v>
      </c>
      <c r="J503" s="3">
        <f t="shared" si="99"/>
        <v>0</v>
      </c>
      <c r="K503" s="6"/>
      <c r="L503" s="3">
        <f t="shared" si="100"/>
        <v>0</v>
      </c>
      <c r="M503" s="3">
        <f t="shared" si="101"/>
        <v>1613.07</v>
      </c>
      <c r="N503" s="3">
        <f t="shared" si="102"/>
        <v>1613.07</v>
      </c>
      <c r="O503" s="3">
        <f t="shared" si="103"/>
        <v>3226.14</v>
      </c>
      <c r="P503" s="2" t="str">
        <f t="shared" ref="P503:P504" si="110">IF(O503&gt;0,"EXCESS IN GSTR2A","SHORT IN GSTR2A")</f>
        <v>EXCESS IN GSTR2A</v>
      </c>
      <c r="Q503" s="2"/>
    </row>
    <row r="504" spans="1:17" x14ac:dyDescent="0.25">
      <c r="A504" s="2" t="s">
        <v>4939</v>
      </c>
      <c r="B504" s="3">
        <f>SUMIF(GSTR2A!E:E,'GSTR2A VS GLOBAL BOOKS'!A504,GSTR2A!O:O)</f>
        <v>0</v>
      </c>
      <c r="C504" s="3">
        <f>SUMIF(GSTR2A!E:E,'GSTR2A VS GLOBAL BOOKS'!A504,GSTR2A!P:P)</f>
        <v>63</v>
      </c>
      <c r="D504" s="3">
        <f>SUMIF(GSTR2A!E:E,'GSTR2A VS GLOBAL BOOKS'!A504,GSTR2A!Q:Q)</f>
        <v>63</v>
      </c>
      <c r="E504" s="3">
        <f t="shared" si="98"/>
        <v>126</v>
      </c>
      <c r="F504" s="6"/>
      <c r="G504" s="3">
        <f>SUMIF('GLOBAL BOOKS'!D:D,'GSTR2A VS GLOBAL BOOKS'!A504,'GLOBAL BOOKS'!O:O)</f>
        <v>0</v>
      </c>
      <c r="H504" s="3">
        <f>SUMIF('GLOBAL BOOKS'!D:D,'GSTR2A VS GLOBAL BOOKS'!A504,'GLOBAL BOOKS'!M:M)</f>
        <v>0</v>
      </c>
      <c r="I504" s="3">
        <f>SUMIF('GLOBAL BOOKS'!D:D,'GSTR2A VS GLOBAL BOOKS'!A504,'GLOBAL BOOKS'!N:N)</f>
        <v>0</v>
      </c>
      <c r="J504" s="3">
        <f t="shared" si="99"/>
        <v>0</v>
      </c>
      <c r="K504" s="6"/>
      <c r="L504" s="3">
        <f t="shared" si="100"/>
        <v>0</v>
      </c>
      <c r="M504" s="3">
        <f t="shared" si="101"/>
        <v>63</v>
      </c>
      <c r="N504" s="3">
        <f t="shared" si="102"/>
        <v>63</v>
      </c>
      <c r="O504" s="3">
        <f t="shared" si="103"/>
        <v>126</v>
      </c>
      <c r="P504" s="2" t="str">
        <f t="shared" si="110"/>
        <v>EXCESS IN GSTR2A</v>
      </c>
      <c r="Q504" s="2"/>
    </row>
    <row r="505" spans="1:17" x14ac:dyDescent="0.25">
      <c r="A505" s="2" t="s">
        <v>4949</v>
      </c>
      <c r="B505" s="3">
        <f>SUMIF(GSTR2A!E:E,'GSTR2A VS GLOBAL BOOKS'!A505,GSTR2A!O:O)</f>
        <v>1440</v>
      </c>
      <c r="C505" s="3">
        <f>SUMIF(GSTR2A!E:E,'GSTR2A VS GLOBAL BOOKS'!A505,GSTR2A!P:P)</f>
        <v>0</v>
      </c>
      <c r="D505" s="3">
        <f>SUMIF(GSTR2A!E:E,'GSTR2A VS GLOBAL BOOKS'!A505,GSTR2A!Q:Q)</f>
        <v>0</v>
      </c>
      <c r="E505" s="3">
        <f t="shared" si="98"/>
        <v>1440</v>
      </c>
      <c r="F505" s="6"/>
      <c r="G505" s="3">
        <f>SUMIF('GLOBAL BOOKS'!D:D,'GSTR2A VS GLOBAL BOOKS'!A505,'GLOBAL BOOKS'!O:O)</f>
        <v>1440</v>
      </c>
      <c r="H505" s="3">
        <f>SUMIF('GLOBAL BOOKS'!D:D,'GSTR2A VS GLOBAL BOOKS'!A505,'GLOBAL BOOKS'!M:M)</f>
        <v>0</v>
      </c>
      <c r="I505" s="3">
        <f>SUMIF('GLOBAL BOOKS'!D:D,'GSTR2A VS GLOBAL BOOKS'!A505,'GLOBAL BOOKS'!N:N)</f>
        <v>0</v>
      </c>
      <c r="J505" s="3">
        <f t="shared" si="99"/>
        <v>1440</v>
      </c>
      <c r="K505" s="6"/>
      <c r="L505" s="3">
        <f t="shared" si="100"/>
        <v>0</v>
      </c>
      <c r="M505" s="3">
        <f t="shared" si="101"/>
        <v>0</v>
      </c>
      <c r="N505" s="3">
        <f t="shared" si="102"/>
        <v>0</v>
      </c>
      <c r="O505" s="3">
        <v>0</v>
      </c>
      <c r="P505" s="2" t="s">
        <v>7339</v>
      </c>
      <c r="Q505" s="2"/>
    </row>
    <row r="506" spans="1:17" x14ac:dyDescent="0.25">
      <c r="A506" s="2" t="s">
        <v>4863</v>
      </c>
      <c r="B506" s="3">
        <f>SUMIF(GSTR2A!E:E,'GSTR2A VS GLOBAL BOOKS'!A506,GSTR2A!O:O)</f>
        <v>3186</v>
      </c>
      <c r="C506" s="3">
        <f>SUMIF(GSTR2A!E:E,'GSTR2A VS GLOBAL BOOKS'!A506,GSTR2A!P:P)</f>
        <v>0</v>
      </c>
      <c r="D506" s="3">
        <f>SUMIF(GSTR2A!E:E,'GSTR2A VS GLOBAL BOOKS'!A506,GSTR2A!Q:Q)</f>
        <v>0</v>
      </c>
      <c r="E506" s="3">
        <f t="shared" si="98"/>
        <v>3186</v>
      </c>
      <c r="F506" s="6"/>
      <c r="G506" s="3">
        <f>SUMIF('GLOBAL BOOKS'!D:D,'GSTR2A VS GLOBAL BOOKS'!A506,'GLOBAL BOOKS'!O:O)</f>
        <v>3186</v>
      </c>
      <c r="H506" s="3">
        <f>SUMIF('GLOBAL BOOKS'!D:D,'GSTR2A VS GLOBAL BOOKS'!A506,'GLOBAL BOOKS'!M:M)</f>
        <v>0</v>
      </c>
      <c r="I506" s="3">
        <f>SUMIF('GLOBAL BOOKS'!D:D,'GSTR2A VS GLOBAL BOOKS'!A506,'GLOBAL BOOKS'!N:N)</f>
        <v>0</v>
      </c>
      <c r="J506" s="3">
        <f t="shared" si="99"/>
        <v>3186</v>
      </c>
      <c r="K506" s="6"/>
      <c r="L506" s="3">
        <f t="shared" si="100"/>
        <v>0</v>
      </c>
      <c r="M506" s="3">
        <f t="shared" si="101"/>
        <v>0</v>
      </c>
      <c r="N506" s="3">
        <f t="shared" si="102"/>
        <v>0</v>
      </c>
      <c r="O506" s="3">
        <v>0</v>
      </c>
      <c r="P506" s="2" t="s">
        <v>7339</v>
      </c>
      <c r="Q506" s="2"/>
    </row>
    <row r="507" spans="1:17" x14ac:dyDescent="0.25">
      <c r="A507" s="2" t="s">
        <v>5139</v>
      </c>
      <c r="B507" s="3">
        <f>SUMIF(GSTR2A!E:E,'GSTR2A VS GLOBAL BOOKS'!A507,GSTR2A!O:O)</f>
        <v>2650.5</v>
      </c>
      <c r="C507" s="3">
        <f>SUMIF(GSTR2A!E:E,'GSTR2A VS GLOBAL BOOKS'!A507,GSTR2A!P:P)</f>
        <v>0</v>
      </c>
      <c r="D507" s="3">
        <f>SUMIF(GSTR2A!E:E,'GSTR2A VS GLOBAL BOOKS'!A507,GSTR2A!Q:Q)</f>
        <v>0</v>
      </c>
      <c r="E507" s="3">
        <f t="shared" si="98"/>
        <v>2650.5</v>
      </c>
      <c r="F507" s="6"/>
      <c r="G507" s="3">
        <f>SUMIF('GLOBAL BOOKS'!D:D,'GSTR2A VS GLOBAL BOOKS'!A507,'GLOBAL BOOKS'!O:O)</f>
        <v>0</v>
      </c>
      <c r="H507" s="3">
        <f>SUMIF('GLOBAL BOOKS'!D:D,'GSTR2A VS GLOBAL BOOKS'!A507,'GLOBAL BOOKS'!M:M)</f>
        <v>0</v>
      </c>
      <c r="I507" s="3">
        <f>SUMIF('GLOBAL BOOKS'!D:D,'GSTR2A VS GLOBAL BOOKS'!A507,'GLOBAL BOOKS'!N:N)</f>
        <v>0</v>
      </c>
      <c r="J507" s="3">
        <f t="shared" si="99"/>
        <v>0</v>
      </c>
      <c r="K507" s="6"/>
      <c r="L507" s="3">
        <f t="shared" si="100"/>
        <v>2650.5</v>
      </c>
      <c r="M507" s="3">
        <f t="shared" si="101"/>
        <v>0</v>
      </c>
      <c r="N507" s="3">
        <f t="shared" si="102"/>
        <v>0</v>
      </c>
      <c r="O507" s="3">
        <f t="shared" si="103"/>
        <v>2650.5</v>
      </c>
      <c r="P507" s="2" t="str">
        <f>IF(O507&gt;0,"EXCESS IN GSTR2A","SHORT IN GSTR2A")</f>
        <v>EXCESS IN GSTR2A</v>
      </c>
      <c r="Q507" s="2"/>
    </row>
    <row r="508" spans="1:17" x14ac:dyDescent="0.25">
      <c r="A508" s="2" t="s">
        <v>5144</v>
      </c>
      <c r="B508" s="3">
        <f>SUMIF(GSTR2A!E:E,'GSTR2A VS GLOBAL BOOKS'!A508,GSTR2A!O:O)</f>
        <v>47700</v>
      </c>
      <c r="C508" s="3">
        <f>SUMIF(GSTR2A!E:E,'GSTR2A VS GLOBAL BOOKS'!A508,GSTR2A!P:P)</f>
        <v>0</v>
      </c>
      <c r="D508" s="3">
        <f>SUMIF(GSTR2A!E:E,'GSTR2A VS GLOBAL BOOKS'!A508,GSTR2A!Q:Q)</f>
        <v>0</v>
      </c>
      <c r="E508" s="3">
        <f t="shared" si="98"/>
        <v>47700</v>
      </c>
      <c r="F508" s="6"/>
      <c r="G508" s="3">
        <f>SUMIF('GLOBAL BOOKS'!D:D,'GSTR2A VS GLOBAL BOOKS'!A508,'GLOBAL BOOKS'!O:O)</f>
        <v>47700</v>
      </c>
      <c r="H508" s="3">
        <f>SUMIF('GLOBAL BOOKS'!D:D,'GSTR2A VS GLOBAL BOOKS'!A508,'GLOBAL BOOKS'!M:M)</f>
        <v>0</v>
      </c>
      <c r="I508" s="3">
        <f>SUMIF('GLOBAL BOOKS'!D:D,'GSTR2A VS GLOBAL BOOKS'!A508,'GLOBAL BOOKS'!N:N)</f>
        <v>0</v>
      </c>
      <c r="J508" s="3">
        <f t="shared" si="99"/>
        <v>47700</v>
      </c>
      <c r="K508" s="6"/>
      <c r="L508" s="3">
        <f t="shared" si="100"/>
        <v>0</v>
      </c>
      <c r="M508" s="3">
        <f t="shared" si="101"/>
        <v>0</v>
      </c>
      <c r="N508" s="3">
        <f t="shared" si="102"/>
        <v>0</v>
      </c>
      <c r="O508" s="3">
        <v>0</v>
      </c>
      <c r="P508" s="2" t="s">
        <v>7339</v>
      </c>
      <c r="Q508" s="2"/>
    </row>
    <row r="509" spans="1:17" x14ac:dyDescent="0.25">
      <c r="A509" s="2" t="s">
        <v>5172</v>
      </c>
      <c r="B509" s="3">
        <f>SUMIF(GSTR2A!E:E,'GSTR2A VS GLOBAL BOOKS'!A509,GSTR2A!O:O)</f>
        <v>3330</v>
      </c>
      <c r="C509" s="3">
        <f>SUMIF(GSTR2A!E:E,'GSTR2A VS GLOBAL BOOKS'!A509,GSTR2A!P:P)</f>
        <v>0</v>
      </c>
      <c r="D509" s="3">
        <f>SUMIF(GSTR2A!E:E,'GSTR2A VS GLOBAL BOOKS'!A509,GSTR2A!Q:Q)</f>
        <v>0</v>
      </c>
      <c r="E509" s="3">
        <f t="shared" si="98"/>
        <v>3330</v>
      </c>
      <c r="F509" s="6"/>
      <c r="G509" s="3">
        <f>SUMIF('GLOBAL BOOKS'!D:D,'GSTR2A VS GLOBAL BOOKS'!A509,'GLOBAL BOOKS'!O:O)</f>
        <v>0</v>
      </c>
      <c r="H509" s="3">
        <f>SUMIF('GLOBAL BOOKS'!D:D,'GSTR2A VS GLOBAL BOOKS'!A509,'GLOBAL BOOKS'!M:M)</f>
        <v>0</v>
      </c>
      <c r="I509" s="3">
        <f>SUMIF('GLOBAL BOOKS'!D:D,'GSTR2A VS GLOBAL BOOKS'!A509,'GLOBAL BOOKS'!N:N)</f>
        <v>0</v>
      </c>
      <c r="J509" s="3">
        <f t="shared" si="99"/>
        <v>0</v>
      </c>
      <c r="K509" s="6"/>
      <c r="L509" s="3">
        <f t="shared" si="100"/>
        <v>3330</v>
      </c>
      <c r="M509" s="3">
        <f t="shared" si="101"/>
        <v>0</v>
      </c>
      <c r="N509" s="3">
        <f t="shared" si="102"/>
        <v>0</v>
      </c>
      <c r="O509" s="3">
        <f t="shared" si="103"/>
        <v>3330</v>
      </c>
      <c r="P509" s="2" t="str">
        <f t="shared" ref="P509:P511" si="111">IF(O509&gt;0,"EXCESS IN GSTR2A","SHORT IN GSTR2A")</f>
        <v>EXCESS IN GSTR2A</v>
      </c>
      <c r="Q509" s="2"/>
    </row>
    <row r="510" spans="1:17" x14ac:dyDescent="0.25">
      <c r="A510" s="2" t="s">
        <v>5206</v>
      </c>
      <c r="B510" s="3">
        <f>SUMIF(GSTR2A!E:E,'GSTR2A VS GLOBAL BOOKS'!A510,GSTR2A!O:O)</f>
        <v>29515.5</v>
      </c>
      <c r="C510" s="3">
        <f>SUMIF(GSTR2A!E:E,'GSTR2A VS GLOBAL BOOKS'!A510,GSTR2A!P:P)</f>
        <v>0</v>
      </c>
      <c r="D510" s="3">
        <f>SUMIF(GSTR2A!E:E,'GSTR2A VS GLOBAL BOOKS'!A510,GSTR2A!Q:Q)</f>
        <v>0</v>
      </c>
      <c r="E510" s="3">
        <f t="shared" si="98"/>
        <v>29515.5</v>
      </c>
      <c r="F510" s="6"/>
      <c r="G510" s="3">
        <f>SUMIF('GLOBAL BOOKS'!D:D,'GSTR2A VS GLOBAL BOOKS'!A510,'GLOBAL BOOKS'!O:O)</f>
        <v>0</v>
      </c>
      <c r="H510" s="3">
        <f>SUMIF('GLOBAL BOOKS'!D:D,'GSTR2A VS GLOBAL BOOKS'!A510,'GLOBAL BOOKS'!M:M)</f>
        <v>0</v>
      </c>
      <c r="I510" s="3">
        <f>SUMIF('GLOBAL BOOKS'!D:D,'GSTR2A VS GLOBAL BOOKS'!A510,'GLOBAL BOOKS'!N:N)</f>
        <v>0</v>
      </c>
      <c r="J510" s="3">
        <f t="shared" si="99"/>
        <v>0</v>
      </c>
      <c r="K510" s="6"/>
      <c r="L510" s="3">
        <f t="shared" si="100"/>
        <v>29515.5</v>
      </c>
      <c r="M510" s="3">
        <f t="shared" si="101"/>
        <v>0</v>
      </c>
      <c r="N510" s="3">
        <f t="shared" si="102"/>
        <v>0</v>
      </c>
      <c r="O510" s="3">
        <f t="shared" si="103"/>
        <v>29515.5</v>
      </c>
      <c r="P510" s="2" t="str">
        <f t="shared" si="111"/>
        <v>EXCESS IN GSTR2A</v>
      </c>
      <c r="Q510" s="2"/>
    </row>
    <row r="511" spans="1:17" x14ac:dyDescent="0.25">
      <c r="A511" s="2" t="s">
        <v>5265</v>
      </c>
      <c r="B511" s="3">
        <f>SUMIF(GSTR2A!E:E,'GSTR2A VS GLOBAL BOOKS'!A511,GSTR2A!O:O)</f>
        <v>0</v>
      </c>
      <c r="C511" s="3">
        <f>SUMIF(GSTR2A!E:E,'GSTR2A VS GLOBAL BOOKS'!A511,GSTR2A!P:P)</f>
        <v>30046</v>
      </c>
      <c r="D511" s="3">
        <f>SUMIF(GSTR2A!E:E,'GSTR2A VS GLOBAL BOOKS'!A511,GSTR2A!Q:Q)</f>
        <v>30046</v>
      </c>
      <c r="E511" s="3">
        <f t="shared" si="98"/>
        <v>60092</v>
      </c>
      <c r="F511" s="6"/>
      <c r="G511" s="3">
        <f>SUMIF('GLOBAL BOOKS'!D:D,'GSTR2A VS GLOBAL BOOKS'!A511,'GLOBAL BOOKS'!O:O)</f>
        <v>0</v>
      </c>
      <c r="H511" s="3">
        <f>SUMIF('GLOBAL BOOKS'!D:D,'GSTR2A VS GLOBAL BOOKS'!A511,'GLOBAL BOOKS'!M:M)</f>
        <v>0</v>
      </c>
      <c r="I511" s="3">
        <f>SUMIF('GLOBAL BOOKS'!D:D,'GSTR2A VS GLOBAL BOOKS'!A511,'GLOBAL BOOKS'!N:N)</f>
        <v>0</v>
      </c>
      <c r="J511" s="3">
        <f t="shared" si="99"/>
        <v>0</v>
      </c>
      <c r="K511" s="6"/>
      <c r="L511" s="3">
        <f t="shared" si="100"/>
        <v>0</v>
      </c>
      <c r="M511" s="3">
        <f t="shared" si="101"/>
        <v>30046</v>
      </c>
      <c r="N511" s="3">
        <f t="shared" si="102"/>
        <v>30046</v>
      </c>
      <c r="O511" s="3">
        <f t="shared" si="103"/>
        <v>60092</v>
      </c>
      <c r="P511" s="2" t="str">
        <f t="shared" si="111"/>
        <v>EXCESS IN GSTR2A</v>
      </c>
      <c r="Q511" s="2"/>
    </row>
    <row r="512" spans="1:17" x14ac:dyDescent="0.25">
      <c r="A512" s="2" t="s">
        <v>1766</v>
      </c>
      <c r="B512" s="3">
        <f>SUMIF(GSTR2A!E:E,'GSTR2A VS GLOBAL BOOKS'!A512,GSTR2A!O:O)</f>
        <v>0</v>
      </c>
      <c r="C512" s="3">
        <f>SUMIF(GSTR2A!E:E,'GSTR2A VS GLOBAL BOOKS'!A512,GSTR2A!P:P)</f>
        <v>1350</v>
      </c>
      <c r="D512" s="3">
        <f>SUMIF(GSTR2A!E:E,'GSTR2A VS GLOBAL BOOKS'!A512,GSTR2A!Q:Q)</f>
        <v>1350</v>
      </c>
      <c r="E512" s="3">
        <f t="shared" si="98"/>
        <v>2700</v>
      </c>
      <c r="F512" s="6"/>
      <c r="G512" s="3">
        <f>SUMIF('GLOBAL BOOKS'!D:D,'GSTR2A VS GLOBAL BOOKS'!A512,'GLOBAL BOOKS'!O:O)</f>
        <v>0</v>
      </c>
      <c r="H512" s="3">
        <f>SUMIF('GLOBAL BOOKS'!D:D,'GSTR2A VS GLOBAL BOOKS'!A512,'GLOBAL BOOKS'!M:M)</f>
        <v>1350</v>
      </c>
      <c r="I512" s="3">
        <f>SUMIF('GLOBAL BOOKS'!D:D,'GSTR2A VS GLOBAL BOOKS'!A512,'GLOBAL BOOKS'!N:N)</f>
        <v>1350</v>
      </c>
      <c r="J512" s="3">
        <f t="shared" si="99"/>
        <v>2700</v>
      </c>
      <c r="K512" s="6"/>
      <c r="L512" s="3">
        <f t="shared" si="100"/>
        <v>0</v>
      </c>
      <c r="M512" s="3">
        <f t="shared" si="101"/>
        <v>0</v>
      </c>
      <c r="N512" s="3">
        <f t="shared" si="102"/>
        <v>0</v>
      </c>
      <c r="O512" s="3">
        <v>0</v>
      </c>
      <c r="P512" s="2" t="s">
        <v>7339</v>
      </c>
      <c r="Q512" s="2"/>
    </row>
    <row r="513" spans="1:17" x14ac:dyDescent="0.25">
      <c r="A513" s="2" t="s">
        <v>3882</v>
      </c>
      <c r="B513" s="3">
        <f>SUMIF(GSTR2A!E:E,'GSTR2A VS GLOBAL BOOKS'!A513,GSTR2A!O:O)</f>
        <v>0</v>
      </c>
      <c r="C513" s="3">
        <f>SUMIF(GSTR2A!E:E,'GSTR2A VS GLOBAL BOOKS'!A513,GSTR2A!P:P)</f>
        <v>2359.62</v>
      </c>
      <c r="D513" s="3">
        <f>SUMIF(GSTR2A!E:E,'GSTR2A VS GLOBAL BOOKS'!A513,GSTR2A!Q:Q)</f>
        <v>2359.62</v>
      </c>
      <c r="E513" s="3">
        <f t="shared" si="98"/>
        <v>4719.24</v>
      </c>
      <c r="F513" s="6"/>
      <c r="G513" s="3">
        <f>SUMIF('GLOBAL BOOKS'!D:D,'GSTR2A VS GLOBAL BOOKS'!A513,'GLOBAL BOOKS'!O:O)</f>
        <v>0</v>
      </c>
      <c r="H513" s="3">
        <f>SUMIF('GLOBAL BOOKS'!D:D,'GSTR2A VS GLOBAL BOOKS'!A513,'GLOBAL BOOKS'!M:M)</f>
        <v>0</v>
      </c>
      <c r="I513" s="3">
        <f>SUMIF('GLOBAL BOOKS'!D:D,'GSTR2A VS GLOBAL BOOKS'!A513,'GLOBAL BOOKS'!N:N)</f>
        <v>0</v>
      </c>
      <c r="J513" s="3">
        <f t="shared" si="99"/>
        <v>0</v>
      </c>
      <c r="K513" s="6"/>
      <c r="L513" s="3">
        <f t="shared" si="100"/>
        <v>0</v>
      </c>
      <c r="M513" s="3">
        <f t="shared" si="101"/>
        <v>2359.62</v>
      </c>
      <c r="N513" s="3">
        <f t="shared" si="102"/>
        <v>2359.62</v>
      </c>
      <c r="O513" s="3">
        <v>0</v>
      </c>
      <c r="P513" s="2" t="s">
        <v>5815</v>
      </c>
      <c r="Q513" s="2" t="s">
        <v>5815</v>
      </c>
    </row>
    <row r="514" spans="1:17" x14ac:dyDescent="0.25">
      <c r="A514" s="2" t="s">
        <v>5349</v>
      </c>
      <c r="B514" s="3">
        <f>SUMIF(GSTR2A!E:E,'GSTR2A VS GLOBAL BOOKS'!A514,GSTR2A!O:O)</f>
        <v>0</v>
      </c>
      <c r="C514" s="3">
        <f>SUMIF(GSTR2A!E:E,'GSTR2A VS GLOBAL BOOKS'!A514,GSTR2A!P:P)</f>
        <v>7290</v>
      </c>
      <c r="D514" s="3">
        <f>SUMIF(GSTR2A!E:E,'GSTR2A VS GLOBAL BOOKS'!A514,GSTR2A!Q:Q)</f>
        <v>7290</v>
      </c>
      <c r="E514" s="3">
        <f t="shared" si="98"/>
        <v>14580</v>
      </c>
      <c r="F514" s="6"/>
      <c r="G514" s="3">
        <f>SUMIF('GLOBAL BOOKS'!D:D,'GSTR2A VS GLOBAL BOOKS'!A514,'GLOBAL BOOKS'!O:O)</f>
        <v>0</v>
      </c>
      <c r="H514" s="3">
        <f>SUMIF('GLOBAL BOOKS'!D:D,'GSTR2A VS GLOBAL BOOKS'!A514,'GLOBAL BOOKS'!M:M)</f>
        <v>7290</v>
      </c>
      <c r="I514" s="3">
        <f>SUMIF('GLOBAL BOOKS'!D:D,'GSTR2A VS GLOBAL BOOKS'!A514,'GLOBAL BOOKS'!N:N)</f>
        <v>7290</v>
      </c>
      <c r="J514" s="3">
        <f t="shared" si="99"/>
        <v>14580</v>
      </c>
      <c r="K514" s="6"/>
      <c r="L514" s="3">
        <f t="shared" si="100"/>
        <v>0</v>
      </c>
      <c r="M514" s="3">
        <f t="shared" si="101"/>
        <v>0</v>
      </c>
      <c r="N514" s="3">
        <f t="shared" si="102"/>
        <v>0</v>
      </c>
      <c r="O514" s="3">
        <v>0</v>
      </c>
      <c r="P514" s="2" t="s">
        <v>7339</v>
      </c>
      <c r="Q514" s="2"/>
    </row>
    <row r="515" spans="1:17" x14ac:dyDescent="0.25">
      <c r="A515" s="2" t="s">
        <v>2538</v>
      </c>
      <c r="B515" s="3">
        <f>SUMIF(GSTR2A!E:E,'GSTR2A VS GLOBAL BOOKS'!A515,GSTR2A!O:O)</f>
        <v>1188</v>
      </c>
      <c r="C515" s="3">
        <f>SUMIF(GSTR2A!E:E,'GSTR2A VS GLOBAL BOOKS'!A515,GSTR2A!P:P)</f>
        <v>0</v>
      </c>
      <c r="D515" s="3">
        <f>SUMIF(GSTR2A!E:E,'GSTR2A VS GLOBAL BOOKS'!A515,GSTR2A!Q:Q)</f>
        <v>0</v>
      </c>
      <c r="E515" s="3">
        <f t="shared" si="98"/>
        <v>1188</v>
      </c>
      <c r="F515" s="6"/>
      <c r="G515" s="3">
        <f>SUMIF('GLOBAL BOOKS'!D:D,'GSTR2A VS GLOBAL BOOKS'!A515,'GLOBAL BOOKS'!O:O)</f>
        <v>1188</v>
      </c>
      <c r="H515" s="3">
        <f>SUMIF('GLOBAL BOOKS'!D:D,'GSTR2A VS GLOBAL BOOKS'!A515,'GLOBAL BOOKS'!M:M)</f>
        <v>0</v>
      </c>
      <c r="I515" s="3">
        <f>SUMIF('GLOBAL BOOKS'!D:D,'GSTR2A VS GLOBAL BOOKS'!A515,'GLOBAL BOOKS'!N:N)</f>
        <v>0</v>
      </c>
      <c r="J515" s="3">
        <f t="shared" si="99"/>
        <v>1188</v>
      </c>
      <c r="K515" s="6"/>
      <c r="L515" s="3">
        <f t="shared" si="100"/>
        <v>0</v>
      </c>
      <c r="M515" s="3">
        <f t="shared" si="101"/>
        <v>0</v>
      </c>
      <c r="N515" s="3">
        <f t="shared" si="102"/>
        <v>0</v>
      </c>
      <c r="O515" s="3">
        <v>0</v>
      </c>
      <c r="P515" s="2" t="s">
        <v>7339</v>
      </c>
      <c r="Q515" s="2"/>
    </row>
    <row r="516" spans="1:17" x14ac:dyDescent="0.25">
      <c r="A516" s="2" t="s">
        <v>5375</v>
      </c>
      <c r="B516" s="3">
        <f>SUMIF(GSTR2A!E:E,'GSTR2A VS GLOBAL BOOKS'!A516,GSTR2A!O:O)</f>
        <v>0</v>
      </c>
      <c r="C516" s="3">
        <f>SUMIF(GSTR2A!E:E,'GSTR2A VS GLOBAL BOOKS'!A516,GSTR2A!P:P)</f>
        <v>188.1</v>
      </c>
      <c r="D516" s="3">
        <f>SUMIF(GSTR2A!E:E,'GSTR2A VS GLOBAL BOOKS'!A516,GSTR2A!Q:Q)</f>
        <v>188.1</v>
      </c>
      <c r="E516" s="3">
        <f t="shared" ref="E516:E579" si="112">B516+C516+D516</f>
        <v>376.2</v>
      </c>
      <c r="F516" s="6"/>
      <c r="G516" s="3">
        <f>SUMIF('GLOBAL BOOKS'!D:D,'GSTR2A VS GLOBAL BOOKS'!A516,'GLOBAL BOOKS'!O:O)</f>
        <v>0</v>
      </c>
      <c r="H516" s="3">
        <f>SUMIF('GLOBAL BOOKS'!D:D,'GSTR2A VS GLOBAL BOOKS'!A516,'GLOBAL BOOKS'!M:M)</f>
        <v>0</v>
      </c>
      <c r="I516" s="3">
        <f>SUMIF('GLOBAL BOOKS'!D:D,'GSTR2A VS GLOBAL BOOKS'!A516,'GLOBAL BOOKS'!N:N)</f>
        <v>0</v>
      </c>
      <c r="J516" s="3">
        <f t="shared" ref="J516:J579" si="113">SUM(G516:I516)</f>
        <v>0</v>
      </c>
      <c r="K516" s="6"/>
      <c r="L516" s="3">
        <f t="shared" ref="L516:L579" si="114">B516-G516</f>
        <v>0</v>
      </c>
      <c r="M516" s="3">
        <f t="shared" ref="M516:M579" si="115">C516-H516</f>
        <v>188.1</v>
      </c>
      <c r="N516" s="3">
        <f t="shared" ref="N516:N579" si="116">D516-I516</f>
        <v>188.1</v>
      </c>
      <c r="O516" s="3">
        <f t="shared" ref="O516:O577" si="117">E516-J516</f>
        <v>376.2</v>
      </c>
      <c r="P516" s="2" t="str">
        <f t="shared" ref="P516:P518" si="118">IF(O516&gt;0,"EXCESS IN GSTR2A","SHORT IN GSTR2A")</f>
        <v>EXCESS IN GSTR2A</v>
      </c>
      <c r="Q516" s="2"/>
    </row>
    <row r="517" spans="1:17" x14ac:dyDescent="0.25">
      <c r="A517" s="2" t="s">
        <v>2121</v>
      </c>
      <c r="B517" s="3">
        <f>SUMIF(GSTR2A!E:E,'GSTR2A VS GLOBAL BOOKS'!A517,GSTR2A!O:O)</f>
        <v>404165.61</v>
      </c>
      <c r="C517" s="3">
        <f>SUMIF(GSTR2A!E:E,'GSTR2A VS GLOBAL BOOKS'!A517,GSTR2A!P:P)</f>
        <v>0</v>
      </c>
      <c r="D517" s="3">
        <f>SUMIF(GSTR2A!E:E,'GSTR2A VS GLOBAL BOOKS'!A517,GSTR2A!Q:Q)</f>
        <v>0</v>
      </c>
      <c r="E517" s="3">
        <f t="shared" si="112"/>
        <v>404165.61</v>
      </c>
      <c r="F517" s="6"/>
      <c r="G517" s="3">
        <f>SUMIF('GLOBAL BOOKS'!D:D,'GSTR2A VS GLOBAL BOOKS'!A517,'GLOBAL BOOKS'!O:O)</f>
        <v>404165.61</v>
      </c>
      <c r="H517" s="3">
        <f>SUMIF('GLOBAL BOOKS'!D:D,'GSTR2A VS GLOBAL BOOKS'!A517,'GLOBAL BOOKS'!M:M)</f>
        <v>0</v>
      </c>
      <c r="I517" s="3">
        <f>SUMIF('GLOBAL BOOKS'!D:D,'GSTR2A VS GLOBAL BOOKS'!A517,'GLOBAL BOOKS'!N:N)</f>
        <v>0</v>
      </c>
      <c r="J517" s="3">
        <f t="shared" si="113"/>
        <v>404165.61</v>
      </c>
      <c r="K517" s="6"/>
      <c r="L517" s="3">
        <f t="shared" si="114"/>
        <v>0</v>
      </c>
      <c r="M517" s="3">
        <f t="shared" si="115"/>
        <v>0</v>
      </c>
      <c r="N517" s="3">
        <f t="shared" si="116"/>
        <v>0</v>
      </c>
      <c r="O517" s="3">
        <v>0</v>
      </c>
      <c r="P517" s="2" t="s">
        <v>7339</v>
      </c>
      <c r="Q517" s="2"/>
    </row>
    <row r="518" spans="1:17" x14ac:dyDescent="0.25">
      <c r="A518" s="2" t="s">
        <v>5424</v>
      </c>
      <c r="B518" s="3">
        <f>SUMIF(GSTR2A!E:E,'GSTR2A VS GLOBAL BOOKS'!A518,GSTR2A!O:O)</f>
        <v>0</v>
      </c>
      <c r="C518" s="3">
        <f>SUMIF(GSTR2A!E:E,'GSTR2A VS GLOBAL BOOKS'!A518,GSTR2A!P:P)</f>
        <v>414</v>
      </c>
      <c r="D518" s="3">
        <f>SUMIF(GSTR2A!E:E,'GSTR2A VS GLOBAL BOOKS'!A518,GSTR2A!Q:Q)</f>
        <v>414</v>
      </c>
      <c r="E518" s="3">
        <f t="shared" si="112"/>
        <v>828</v>
      </c>
      <c r="F518" s="6"/>
      <c r="G518" s="3">
        <f>SUMIF('GLOBAL BOOKS'!D:D,'GSTR2A VS GLOBAL BOOKS'!A518,'GLOBAL BOOKS'!O:O)</f>
        <v>0</v>
      </c>
      <c r="H518" s="3">
        <f>SUMIF('GLOBAL BOOKS'!D:D,'GSTR2A VS GLOBAL BOOKS'!A518,'GLOBAL BOOKS'!M:M)</f>
        <v>0</v>
      </c>
      <c r="I518" s="3">
        <f>SUMIF('GLOBAL BOOKS'!D:D,'GSTR2A VS GLOBAL BOOKS'!A518,'GLOBAL BOOKS'!N:N)</f>
        <v>0</v>
      </c>
      <c r="J518" s="3">
        <f t="shared" si="113"/>
        <v>0</v>
      </c>
      <c r="K518" s="6"/>
      <c r="L518" s="3">
        <f t="shared" si="114"/>
        <v>0</v>
      </c>
      <c r="M518" s="3">
        <f t="shared" si="115"/>
        <v>414</v>
      </c>
      <c r="N518" s="3">
        <f t="shared" si="116"/>
        <v>414</v>
      </c>
      <c r="O518" s="3">
        <f t="shared" si="117"/>
        <v>828</v>
      </c>
      <c r="P518" s="2" t="str">
        <f t="shared" si="118"/>
        <v>EXCESS IN GSTR2A</v>
      </c>
      <c r="Q518" s="2"/>
    </row>
    <row r="519" spans="1:17" x14ac:dyDescent="0.25">
      <c r="A519" s="2" t="s">
        <v>5536</v>
      </c>
      <c r="B519" s="3">
        <f>SUMIF(GSTR2A!E:E,'GSTR2A VS GLOBAL BOOKS'!A519,GSTR2A!O:O)</f>
        <v>5433.41</v>
      </c>
      <c r="C519" s="3">
        <f>SUMIF(GSTR2A!E:E,'GSTR2A VS GLOBAL BOOKS'!A519,GSTR2A!P:P)</f>
        <v>0</v>
      </c>
      <c r="D519" s="3">
        <f>SUMIF(GSTR2A!E:E,'GSTR2A VS GLOBAL BOOKS'!A519,GSTR2A!Q:Q)</f>
        <v>0</v>
      </c>
      <c r="E519" s="3">
        <f t="shared" si="112"/>
        <v>5433.41</v>
      </c>
      <c r="F519" s="6"/>
      <c r="G519" s="3">
        <f>SUMIF('GLOBAL BOOKS'!D:D,'GSTR2A VS GLOBAL BOOKS'!A519,'GLOBAL BOOKS'!O:O)</f>
        <v>5433.48</v>
      </c>
      <c r="H519" s="3">
        <f>SUMIF('GLOBAL BOOKS'!D:D,'GSTR2A VS GLOBAL BOOKS'!A519,'GLOBAL BOOKS'!M:M)</f>
        <v>0</v>
      </c>
      <c r="I519" s="3">
        <f>SUMIF('GLOBAL BOOKS'!D:D,'GSTR2A VS GLOBAL BOOKS'!A519,'GLOBAL BOOKS'!N:N)</f>
        <v>0</v>
      </c>
      <c r="J519" s="3">
        <f t="shared" si="113"/>
        <v>5433.48</v>
      </c>
      <c r="K519" s="6"/>
      <c r="L519" s="3">
        <f t="shared" si="114"/>
        <v>-6.9999999999708962E-2</v>
      </c>
      <c r="M519" s="3">
        <f t="shared" si="115"/>
        <v>0</v>
      </c>
      <c r="N519" s="3">
        <f t="shared" si="116"/>
        <v>0</v>
      </c>
      <c r="O519" s="3">
        <v>0</v>
      </c>
      <c r="P519" s="2" t="s">
        <v>7339</v>
      </c>
      <c r="Q519" s="2"/>
    </row>
    <row r="520" spans="1:17" x14ac:dyDescent="0.25">
      <c r="A520" s="2" t="s">
        <v>5540</v>
      </c>
      <c r="B520" s="3">
        <f>SUMIF(GSTR2A!E:E,'GSTR2A VS GLOBAL BOOKS'!A520,GSTR2A!O:O)</f>
        <v>0</v>
      </c>
      <c r="C520" s="3">
        <f>SUMIF(GSTR2A!E:E,'GSTR2A VS GLOBAL BOOKS'!A520,GSTR2A!P:P)</f>
        <v>15412.5</v>
      </c>
      <c r="D520" s="3">
        <f>SUMIF(GSTR2A!E:E,'GSTR2A VS GLOBAL BOOKS'!A520,GSTR2A!Q:Q)</f>
        <v>15412.5</v>
      </c>
      <c r="E520" s="3">
        <f t="shared" si="112"/>
        <v>30825</v>
      </c>
      <c r="F520" s="6"/>
      <c r="G520" s="3">
        <f>SUMIF('GLOBAL BOOKS'!D:D,'GSTR2A VS GLOBAL BOOKS'!A520,'GLOBAL BOOKS'!O:O)</f>
        <v>0</v>
      </c>
      <c r="H520" s="3">
        <f>SUMIF('GLOBAL BOOKS'!D:D,'GSTR2A VS GLOBAL BOOKS'!A520,'GLOBAL BOOKS'!M:M)</f>
        <v>0</v>
      </c>
      <c r="I520" s="3">
        <f>SUMIF('GLOBAL BOOKS'!D:D,'GSTR2A VS GLOBAL BOOKS'!A520,'GLOBAL BOOKS'!N:N)</f>
        <v>0</v>
      </c>
      <c r="J520" s="3">
        <f t="shared" si="113"/>
        <v>0</v>
      </c>
      <c r="K520" s="6"/>
      <c r="L520" s="3">
        <f t="shared" si="114"/>
        <v>0</v>
      </c>
      <c r="M520" s="3">
        <f t="shared" si="115"/>
        <v>15412.5</v>
      </c>
      <c r="N520" s="3">
        <f t="shared" si="116"/>
        <v>15412.5</v>
      </c>
      <c r="O520" s="3">
        <v>0</v>
      </c>
      <c r="P520" s="2" t="s">
        <v>5815</v>
      </c>
      <c r="Q520" s="2" t="s">
        <v>5815</v>
      </c>
    </row>
    <row r="521" spans="1:17" x14ac:dyDescent="0.25">
      <c r="A521" s="2" t="s">
        <v>5553</v>
      </c>
      <c r="B521" s="3">
        <f>SUMIF(GSTR2A!E:E,'GSTR2A VS GLOBAL BOOKS'!A521,GSTR2A!O:O)</f>
        <v>12240</v>
      </c>
      <c r="C521" s="3">
        <f>SUMIF(GSTR2A!E:E,'GSTR2A VS GLOBAL BOOKS'!A521,GSTR2A!P:P)</f>
        <v>0</v>
      </c>
      <c r="D521" s="3">
        <f>SUMIF(GSTR2A!E:E,'GSTR2A VS GLOBAL BOOKS'!A521,GSTR2A!Q:Q)</f>
        <v>0</v>
      </c>
      <c r="E521" s="3">
        <f t="shared" si="112"/>
        <v>12240</v>
      </c>
      <c r="F521" s="6"/>
      <c r="G521" s="3">
        <f>SUMIF('GLOBAL BOOKS'!D:D,'GSTR2A VS GLOBAL BOOKS'!A521,'GLOBAL BOOKS'!O:O)</f>
        <v>12240</v>
      </c>
      <c r="H521" s="3">
        <f>SUMIF('GLOBAL BOOKS'!D:D,'GSTR2A VS GLOBAL BOOKS'!A521,'GLOBAL BOOKS'!M:M)</f>
        <v>0</v>
      </c>
      <c r="I521" s="3">
        <f>SUMIF('GLOBAL BOOKS'!D:D,'GSTR2A VS GLOBAL BOOKS'!A521,'GLOBAL BOOKS'!N:N)</f>
        <v>0</v>
      </c>
      <c r="J521" s="3">
        <f t="shared" si="113"/>
        <v>12240</v>
      </c>
      <c r="K521" s="6"/>
      <c r="L521" s="3">
        <f t="shared" si="114"/>
        <v>0</v>
      </c>
      <c r="M521" s="3">
        <f t="shared" si="115"/>
        <v>0</v>
      </c>
      <c r="N521" s="3">
        <f t="shared" si="116"/>
        <v>0</v>
      </c>
      <c r="O521" s="3">
        <v>0</v>
      </c>
      <c r="P521" s="2" t="s">
        <v>7339</v>
      </c>
      <c r="Q521" s="2"/>
    </row>
    <row r="522" spans="1:17" x14ac:dyDescent="0.25">
      <c r="A522" s="2" t="s">
        <v>5579</v>
      </c>
      <c r="B522" s="3">
        <f>SUMIF(GSTR2A!E:E,'GSTR2A VS GLOBAL BOOKS'!A522,GSTR2A!O:O)</f>
        <v>0</v>
      </c>
      <c r="C522" s="3">
        <f>SUMIF(GSTR2A!E:E,'GSTR2A VS GLOBAL BOOKS'!A522,GSTR2A!P:P)</f>
        <v>157.5</v>
      </c>
      <c r="D522" s="3">
        <f>SUMIF(GSTR2A!E:E,'GSTR2A VS GLOBAL BOOKS'!A522,GSTR2A!Q:Q)</f>
        <v>157.5</v>
      </c>
      <c r="E522" s="3">
        <f t="shared" si="112"/>
        <v>315</v>
      </c>
      <c r="F522" s="6"/>
      <c r="G522" s="3">
        <f>SUMIF('GLOBAL BOOKS'!D:D,'GSTR2A VS GLOBAL BOOKS'!A522,'GLOBAL BOOKS'!O:O)</f>
        <v>0</v>
      </c>
      <c r="H522" s="3">
        <f>SUMIF('GLOBAL BOOKS'!D:D,'GSTR2A VS GLOBAL BOOKS'!A522,'GLOBAL BOOKS'!M:M)</f>
        <v>157.5</v>
      </c>
      <c r="I522" s="3">
        <f>SUMIF('GLOBAL BOOKS'!D:D,'GSTR2A VS GLOBAL BOOKS'!A522,'GLOBAL BOOKS'!N:N)</f>
        <v>157.5</v>
      </c>
      <c r="J522" s="3">
        <f t="shared" si="113"/>
        <v>315</v>
      </c>
      <c r="K522" s="6"/>
      <c r="L522" s="3">
        <f t="shared" si="114"/>
        <v>0</v>
      </c>
      <c r="M522" s="3">
        <f t="shared" si="115"/>
        <v>0</v>
      </c>
      <c r="N522" s="3">
        <f t="shared" si="116"/>
        <v>0</v>
      </c>
      <c r="O522" s="3">
        <v>0</v>
      </c>
      <c r="P522" s="2" t="s">
        <v>7339</v>
      </c>
      <c r="Q522" s="2"/>
    </row>
    <row r="523" spans="1:17" x14ac:dyDescent="0.25">
      <c r="A523" s="2" t="s">
        <v>5638</v>
      </c>
      <c r="B523" s="3">
        <f>SUMIF(GSTR2A!E:E,'GSTR2A VS GLOBAL BOOKS'!A523,GSTR2A!O:O)</f>
        <v>0</v>
      </c>
      <c r="C523" s="3">
        <f>SUMIF(GSTR2A!E:E,'GSTR2A VS GLOBAL BOOKS'!A523,GSTR2A!P:P)</f>
        <v>276.48</v>
      </c>
      <c r="D523" s="3">
        <f>SUMIF(GSTR2A!E:E,'GSTR2A VS GLOBAL BOOKS'!A523,GSTR2A!Q:Q)</f>
        <v>276.48</v>
      </c>
      <c r="E523" s="3">
        <f t="shared" si="112"/>
        <v>552.96</v>
      </c>
      <c r="F523" s="6"/>
      <c r="G523" s="3">
        <f>SUMIF('GLOBAL BOOKS'!D:D,'GSTR2A VS GLOBAL BOOKS'!A523,'GLOBAL BOOKS'!O:O)</f>
        <v>0</v>
      </c>
      <c r="H523" s="3">
        <f>SUMIF('GLOBAL BOOKS'!D:D,'GSTR2A VS GLOBAL BOOKS'!A523,'GLOBAL BOOKS'!M:M)</f>
        <v>276.48270000000002</v>
      </c>
      <c r="I523" s="3">
        <f>SUMIF('GLOBAL BOOKS'!D:D,'GSTR2A VS GLOBAL BOOKS'!A523,'GLOBAL BOOKS'!N:N)</f>
        <v>276.48270000000002</v>
      </c>
      <c r="J523" s="3">
        <f t="shared" si="113"/>
        <v>552.96540000000005</v>
      </c>
      <c r="K523" s="6"/>
      <c r="L523" s="3">
        <f t="shared" si="114"/>
        <v>0</v>
      </c>
      <c r="M523" s="3">
        <f t="shared" si="115"/>
        <v>-2.7000000000043656E-3</v>
      </c>
      <c r="N523" s="3">
        <f t="shared" si="116"/>
        <v>-2.7000000000043656E-3</v>
      </c>
      <c r="O523" s="3">
        <v>0</v>
      </c>
      <c r="P523" s="2" t="s">
        <v>7339</v>
      </c>
      <c r="Q523" s="2"/>
    </row>
    <row r="524" spans="1:17" x14ac:dyDescent="0.25">
      <c r="A524" s="2" t="s">
        <v>5641</v>
      </c>
      <c r="B524" s="3">
        <f>SUMIF(GSTR2A!E:E,'GSTR2A VS GLOBAL BOOKS'!A524,GSTR2A!O:O)</f>
        <v>12180</v>
      </c>
      <c r="C524" s="3">
        <f>SUMIF(GSTR2A!E:E,'GSTR2A VS GLOBAL BOOKS'!A524,GSTR2A!P:P)</f>
        <v>0</v>
      </c>
      <c r="D524" s="3">
        <f>SUMIF(GSTR2A!E:E,'GSTR2A VS GLOBAL BOOKS'!A524,GSTR2A!Q:Q)</f>
        <v>0</v>
      </c>
      <c r="E524" s="3">
        <f t="shared" si="112"/>
        <v>12180</v>
      </c>
      <c r="F524" s="6"/>
      <c r="G524" s="3">
        <f>SUMIF('GLOBAL BOOKS'!D:D,'GSTR2A VS GLOBAL BOOKS'!A524,'GLOBAL BOOKS'!O:O)</f>
        <v>12180</v>
      </c>
      <c r="H524" s="3">
        <f>SUMIF('GLOBAL BOOKS'!D:D,'GSTR2A VS GLOBAL BOOKS'!A524,'GLOBAL BOOKS'!M:M)</f>
        <v>0</v>
      </c>
      <c r="I524" s="3">
        <f>SUMIF('GLOBAL BOOKS'!D:D,'GSTR2A VS GLOBAL BOOKS'!A524,'GLOBAL BOOKS'!N:N)</f>
        <v>0</v>
      </c>
      <c r="J524" s="3">
        <f t="shared" si="113"/>
        <v>12180</v>
      </c>
      <c r="K524" s="6"/>
      <c r="L524" s="3">
        <f t="shared" si="114"/>
        <v>0</v>
      </c>
      <c r="M524" s="3">
        <f t="shared" si="115"/>
        <v>0</v>
      </c>
      <c r="N524" s="3">
        <f t="shared" si="116"/>
        <v>0</v>
      </c>
      <c r="O524" s="3">
        <v>0</v>
      </c>
      <c r="P524" s="2" t="s">
        <v>7339</v>
      </c>
      <c r="Q524" s="2"/>
    </row>
    <row r="525" spans="1:17" x14ac:dyDescent="0.25">
      <c r="A525" s="2" t="s">
        <v>5654</v>
      </c>
      <c r="B525" s="3">
        <f>SUMIF(GSTR2A!E:E,'GSTR2A VS GLOBAL BOOKS'!A525,GSTR2A!O:O)</f>
        <v>0</v>
      </c>
      <c r="C525" s="3">
        <f>SUMIF(GSTR2A!E:E,'GSTR2A VS GLOBAL BOOKS'!A525,GSTR2A!P:P)</f>
        <v>2430</v>
      </c>
      <c r="D525" s="3">
        <f>SUMIF(GSTR2A!E:E,'GSTR2A VS GLOBAL BOOKS'!A525,GSTR2A!Q:Q)</f>
        <v>2430</v>
      </c>
      <c r="E525" s="3">
        <f t="shared" si="112"/>
        <v>4860</v>
      </c>
      <c r="F525" s="6"/>
      <c r="G525" s="3">
        <f>SUMIF('GLOBAL BOOKS'!D:D,'GSTR2A VS GLOBAL BOOKS'!A525,'GLOBAL BOOKS'!O:O)</f>
        <v>0</v>
      </c>
      <c r="H525" s="3">
        <f>SUMIF('GLOBAL BOOKS'!D:D,'GSTR2A VS GLOBAL BOOKS'!A525,'GLOBAL BOOKS'!M:M)</f>
        <v>2430</v>
      </c>
      <c r="I525" s="3">
        <f>SUMIF('GLOBAL BOOKS'!D:D,'GSTR2A VS GLOBAL BOOKS'!A525,'GLOBAL BOOKS'!N:N)</f>
        <v>2430</v>
      </c>
      <c r="J525" s="3">
        <f t="shared" si="113"/>
        <v>4860</v>
      </c>
      <c r="K525" s="6"/>
      <c r="L525" s="3">
        <f t="shared" si="114"/>
        <v>0</v>
      </c>
      <c r="M525" s="3">
        <f t="shared" si="115"/>
        <v>0</v>
      </c>
      <c r="N525" s="3">
        <f t="shared" si="116"/>
        <v>0</v>
      </c>
      <c r="O525" s="3">
        <v>0</v>
      </c>
      <c r="P525" s="2" t="s">
        <v>7339</v>
      </c>
      <c r="Q525" s="2"/>
    </row>
    <row r="526" spans="1:17" x14ac:dyDescent="0.25">
      <c r="A526" s="2" t="s">
        <v>5705</v>
      </c>
      <c r="B526" s="3">
        <f>SUMIF(GSTR2A!E:E,'GSTR2A VS GLOBAL BOOKS'!A526,GSTR2A!O:O)</f>
        <v>0</v>
      </c>
      <c r="C526" s="3">
        <f>SUMIF(GSTR2A!E:E,'GSTR2A VS GLOBAL BOOKS'!A526,GSTR2A!P:P)</f>
        <v>18689.759999999998</v>
      </c>
      <c r="D526" s="3">
        <f>SUMIF(GSTR2A!E:E,'GSTR2A VS GLOBAL BOOKS'!A526,GSTR2A!Q:Q)</f>
        <v>18689.759999999998</v>
      </c>
      <c r="E526" s="3">
        <f t="shared" si="112"/>
        <v>37379.519999999997</v>
      </c>
      <c r="F526" s="6"/>
      <c r="G526" s="3">
        <f>SUMIF('GLOBAL BOOKS'!D:D,'GSTR2A VS GLOBAL BOOKS'!A526,'GLOBAL BOOKS'!O:O)</f>
        <v>0</v>
      </c>
      <c r="H526" s="3">
        <f>SUMIF('GLOBAL BOOKS'!D:D,'GSTR2A VS GLOBAL BOOKS'!A526,'GLOBAL BOOKS'!M:M)</f>
        <v>0</v>
      </c>
      <c r="I526" s="3">
        <f>SUMIF('GLOBAL BOOKS'!D:D,'GSTR2A VS GLOBAL BOOKS'!A526,'GLOBAL BOOKS'!N:N)</f>
        <v>0</v>
      </c>
      <c r="J526" s="3">
        <f t="shared" si="113"/>
        <v>0</v>
      </c>
      <c r="K526" s="6"/>
      <c r="L526" s="3">
        <f t="shared" si="114"/>
        <v>0</v>
      </c>
      <c r="M526" s="3">
        <f t="shared" si="115"/>
        <v>18689.759999999998</v>
      </c>
      <c r="N526" s="3">
        <f t="shared" si="116"/>
        <v>18689.759999999998</v>
      </c>
      <c r="O526" s="3">
        <v>0</v>
      </c>
      <c r="P526" s="2" t="s">
        <v>5815</v>
      </c>
      <c r="Q526" s="2" t="s">
        <v>5815</v>
      </c>
    </row>
    <row r="527" spans="1:17" x14ac:dyDescent="0.25">
      <c r="A527" s="2" t="s">
        <v>5709</v>
      </c>
      <c r="B527" s="3">
        <f>SUMIF(GSTR2A!E:E,'GSTR2A VS GLOBAL BOOKS'!A527,GSTR2A!O:O)</f>
        <v>24168.240000000002</v>
      </c>
      <c r="C527" s="3">
        <f>SUMIF(GSTR2A!E:E,'GSTR2A VS GLOBAL BOOKS'!A527,GSTR2A!P:P)</f>
        <v>0</v>
      </c>
      <c r="D527" s="3">
        <f>SUMIF(GSTR2A!E:E,'GSTR2A VS GLOBAL BOOKS'!A527,GSTR2A!Q:Q)</f>
        <v>0</v>
      </c>
      <c r="E527" s="3">
        <f t="shared" si="112"/>
        <v>24168.240000000002</v>
      </c>
      <c r="F527" s="6"/>
      <c r="G527" s="3">
        <f>SUMIF('GLOBAL BOOKS'!D:D,'GSTR2A VS GLOBAL BOOKS'!A527,'GLOBAL BOOKS'!O:O)</f>
        <v>0</v>
      </c>
      <c r="H527" s="3">
        <f>SUMIF('GLOBAL BOOKS'!D:D,'GSTR2A VS GLOBAL BOOKS'!A527,'GLOBAL BOOKS'!M:M)</f>
        <v>0</v>
      </c>
      <c r="I527" s="3">
        <f>SUMIF('GLOBAL BOOKS'!D:D,'GSTR2A VS GLOBAL BOOKS'!A527,'GLOBAL BOOKS'!N:N)</f>
        <v>0</v>
      </c>
      <c r="J527" s="3">
        <f t="shared" si="113"/>
        <v>0</v>
      </c>
      <c r="K527" s="6"/>
      <c r="L527" s="3">
        <f t="shared" si="114"/>
        <v>24168.240000000002</v>
      </c>
      <c r="M527" s="3">
        <f t="shared" si="115"/>
        <v>0</v>
      </c>
      <c r="N527" s="3">
        <f t="shared" si="116"/>
        <v>0</v>
      </c>
      <c r="O527" s="3">
        <f t="shared" si="117"/>
        <v>24168.240000000002</v>
      </c>
      <c r="P527" s="2" t="str">
        <f t="shared" ref="P527:P528" si="119">IF(O527&gt;0,"EXCESS IN GSTR2A","SHORT IN GSTR2A")</f>
        <v>EXCESS IN GSTR2A</v>
      </c>
      <c r="Q527" s="2"/>
    </row>
    <row r="528" spans="1:17" x14ac:dyDescent="0.25">
      <c r="A528" s="2" t="s">
        <v>5713</v>
      </c>
      <c r="B528" s="3">
        <f>SUMIF(GSTR2A!E:E,'GSTR2A VS GLOBAL BOOKS'!A528,GSTR2A!O:O)</f>
        <v>27000</v>
      </c>
      <c r="C528" s="3">
        <f>SUMIF(GSTR2A!E:E,'GSTR2A VS GLOBAL BOOKS'!A528,GSTR2A!P:P)</f>
        <v>0</v>
      </c>
      <c r="D528" s="3">
        <f>SUMIF(GSTR2A!E:E,'GSTR2A VS GLOBAL BOOKS'!A528,GSTR2A!Q:Q)</f>
        <v>0</v>
      </c>
      <c r="E528" s="3">
        <f t="shared" si="112"/>
        <v>27000</v>
      </c>
      <c r="F528" s="6"/>
      <c r="G528" s="3">
        <f>SUMIF('GLOBAL BOOKS'!D:D,'GSTR2A VS GLOBAL BOOKS'!A528,'GLOBAL BOOKS'!O:O)</f>
        <v>0</v>
      </c>
      <c r="H528" s="3">
        <f>SUMIF('GLOBAL BOOKS'!D:D,'GSTR2A VS GLOBAL BOOKS'!A528,'GLOBAL BOOKS'!M:M)</f>
        <v>0</v>
      </c>
      <c r="I528" s="3">
        <f>SUMIF('GLOBAL BOOKS'!D:D,'GSTR2A VS GLOBAL BOOKS'!A528,'GLOBAL BOOKS'!N:N)</f>
        <v>0</v>
      </c>
      <c r="J528" s="3">
        <f t="shared" si="113"/>
        <v>0</v>
      </c>
      <c r="K528" s="6"/>
      <c r="L528" s="3">
        <f t="shared" si="114"/>
        <v>27000</v>
      </c>
      <c r="M528" s="3">
        <f t="shared" si="115"/>
        <v>0</v>
      </c>
      <c r="N528" s="3">
        <f t="shared" si="116"/>
        <v>0</v>
      </c>
      <c r="O528" s="3">
        <f t="shared" si="117"/>
        <v>27000</v>
      </c>
      <c r="P528" s="2" t="str">
        <f t="shared" si="119"/>
        <v>EXCESS IN GSTR2A</v>
      </c>
      <c r="Q528" s="2"/>
    </row>
    <row r="529" spans="1:17" x14ac:dyDescent="0.25">
      <c r="A529" s="2" t="s">
        <v>5720</v>
      </c>
      <c r="B529" s="3">
        <f>SUMIF(GSTR2A!E:E,'GSTR2A VS GLOBAL BOOKS'!A529,GSTR2A!O:O)</f>
        <v>0</v>
      </c>
      <c r="C529" s="3">
        <f>SUMIF(GSTR2A!E:E,'GSTR2A VS GLOBAL BOOKS'!A529,GSTR2A!P:P)</f>
        <v>0</v>
      </c>
      <c r="D529" s="3">
        <f>SUMIF(GSTR2A!E:E,'GSTR2A VS GLOBAL BOOKS'!A529,GSTR2A!Q:Q)</f>
        <v>0</v>
      </c>
      <c r="E529" s="3">
        <f t="shared" si="112"/>
        <v>0</v>
      </c>
      <c r="F529" s="6"/>
      <c r="G529" s="3">
        <f>SUMIF('GLOBAL BOOKS'!D:D,'GSTR2A VS GLOBAL BOOKS'!A529,'GLOBAL BOOKS'!O:O)</f>
        <v>0</v>
      </c>
      <c r="H529" s="3">
        <f>SUMIF('GLOBAL BOOKS'!D:D,'GSTR2A VS GLOBAL BOOKS'!A529,'GLOBAL BOOKS'!M:M)</f>
        <v>0</v>
      </c>
      <c r="I529" s="3">
        <f>SUMIF('GLOBAL BOOKS'!D:D,'GSTR2A VS GLOBAL BOOKS'!A529,'GLOBAL BOOKS'!N:N)</f>
        <v>0</v>
      </c>
      <c r="J529" s="3">
        <f t="shared" si="113"/>
        <v>0</v>
      </c>
      <c r="K529" s="6"/>
      <c r="L529" s="3">
        <f t="shared" si="114"/>
        <v>0</v>
      </c>
      <c r="M529" s="3">
        <f t="shared" si="115"/>
        <v>0</v>
      </c>
      <c r="N529" s="3">
        <f t="shared" si="116"/>
        <v>0</v>
      </c>
      <c r="O529" s="3">
        <v>0</v>
      </c>
      <c r="P529" s="2" t="s">
        <v>7339</v>
      </c>
      <c r="Q529" s="2"/>
    </row>
    <row r="530" spans="1:17" x14ac:dyDescent="0.25">
      <c r="A530" s="2" t="s">
        <v>5727</v>
      </c>
      <c r="B530" s="3">
        <f>SUMIF(GSTR2A!E:E,'GSTR2A VS GLOBAL BOOKS'!A530,GSTR2A!O:O)</f>
        <v>0</v>
      </c>
      <c r="C530" s="3">
        <f>SUMIF(GSTR2A!E:E,'GSTR2A VS GLOBAL BOOKS'!A530,GSTR2A!P:P)</f>
        <v>991.8</v>
      </c>
      <c r="D530" s="3">
        <f>SUMIF(GSTR2A!E:E,'GSTR2A VS GLOBAL BOOKS'!A530,GSTR2A!Q:Q)</f>
        <v>991.8</v>
      </c>
      <c r="E530" s="3">
        <f t="shared" si="112"/>
        <v>1983.6</v>
      </c>
      <c r="F530" s="6"/>
      <c r="G530" s="3">
        <f>SUMIF('GLOBAL BOOKS'!D:D,'GSTR2A VS GLOBAL BOOKS'!A530,'GLOBAL BOOKS'!O:O)</f>
        <v>0</v>
      </c>
      <c r="H530" s="3">
        <f>SUMIF('GLOBAL BOOKS'!D:D,'GSTR2A VS GLOBAL BOOKS'!A530,'GLOBAL BOOKS'!M:M)</f>
        <v>0</v>
      </c>
      <c r="I530" s="3">
        <f>SUMIF('GLOBAL BOOKS'!D:D,'GSTR2A VS GLOBAL BOOKS'!A530,'GLOBAL BOOKS'!N:N)</f>
        <v>0</v>
      </c>
      <c r="J530" s="3">
        <f t="shared" si="113"/>
        <v>0</v>
      </c>
      <c r="K530" s="6"/>
      <c r="L530" s="3">
        <f t="shared" si="114"/>
        <v>0</v>
      </c>
      <c r="M530" s="3">
        <f t="shared" si="115"/>
        <v>991.8</v>
      </c>
      <c r="N530" s="3">
        <f t="shared" si="116"/>
        <v>991.8</v>
      </c>
      <c r="O530" s="3">
        <f t="shared" si="117"/>
        <v>1983.6</v>
      </c>
      <c r="P530" s="2" t="str">
        <f t="shared" ref="P530:P532" si="120">IF(O530&gt;0,"EXCESS IN GSTR2A","SHORT IN GSTR2A")</f>
        <v>EXCESS IN GSTR2A</v>
      </c>
      <c r="Q530" s="2"/>
    </row>
    <row r="531" spans="1:17" x14ac:dyDescent="0.25">
      <c r="A531" s="2" t="s">
        <v>5730</v>
      </c>
      <c r="B531" s="3">
        <f>SUMIF(GSTR2A!E:E,'GSTR2A VS GLOBAL BOOKS'!A531,GSTR2A!O:O)</f>
        <v>25488</v>
      </c>
      <c r="C531" s="3">
        <f>SUMIF(GSTR2A!E:E,'GSTR2A VS GLOBAL BOOKS'!A531,GSTR2A!P:P)</f>
        <v>0</v>
      </c>
      <c r="D531" s="3">
        <f>SUMIF(GSTR2A!E:E,'GSTR2A VS GLOBAL BOOKS'!A531,GSTR2A!Q:Q)</f>
        <v>0</v>
      </c>
      <c r="E531" s="3">
        <f t="shared" si="112"/>
        <v>25488</v>
      </c>
      <c r="F531" s="6"/>
      <c r="G531" s="3">
        <f>SUMIF('GLOBAL BOOKS'!D:D,'GSTR2A VS GLOBAL BOOKS'!A531,'GLOBAL BOOKS'!O:O)</f>
        <v>20448</v>
      </c>
      <c r="H531" s="3">
        <f>SUMIF('GLOBAL BOOKS'!D:D,'GSTR2A VS GLOBAL BOOKS'!A531,'GLOBAL BOOKS'!M:M)</f>
        <v>0</v>
      </c>
      <c r="I531" s="3">
        <f>SUMIF('GLOBAL BOOKS'!D:D,'GSTR2A VS GLOBAL BOOKS'!A531,'GLOBAL BOOKS'!N:N)</f>
        <v>0</v>
      </c>
      <c r="J531" s="3">
        <f t="shared" si="113"/>
        <v>20448</v>
      </c>
      <c r="K531" s="6"/>
      <c r="L531" s="3">
        <f t="shared" si="114"/>
        <v>5040</v>
      </c>
      <c r="M531" s="3">
        <f t="shared" si="115"/>
        <v>0</v>
      </c>
      <c r="N531" s="3">
        <f t="shared" si="116"/>
        <v>0</v>
      </c>
      <c r="O531" s="3">
        <f t="shared" si="117"/>
        <v>5040</v>
      </c>
      <c r="P531" s="2" t="str">
        <f t="shared" si="120"/>
        <v>EXCESS IN GSTR2A</v>
      </c>
      <c r="Q531" s="2"/>
    </row>
    <row r="532" spans="1:17" x14ac:dyDescent="0.25">
      <c r="A532" s="2" t="s">
        <v>2540</v>
      </c>
      <c r="B532" s="3">
        <f>SUMIF(GSTR2A!E:E,'GSTR2A VS GLOBAL BOOKS'!A532,GSTR2A!O:O)</f>
        <v>29700</v>
      </c>
      <c r="C532" s="3">
        <f>SUMIF(GSTR2A!E:E,'GSTR2A VS GLOBAL BOOKS'!A532,GSTR2A!P:P)</f>
        <v>0</v>
      </c>
      <c r="D532" s="3">
        <f>SUMIF(GSTR2A!E:E,'GSTR2A VS GLOBAL BOOKS'!A532,GSTR2A!Q:Q)</f>
        <v>0</v>
      </c>
      <c r="E532" s="3">
        <f t="shared" si="112"/>
        <v>29700</v>
      </c>
      <c r="F532" s="6"/>
      <c r="G532" s="3">
        <f>SUMIF('GLOBAL BOOKS'!D:D,'GSTR2A VS GLOBAL BOOKS'!A532,'GLOBAL BOOKS'!O:O)</f>
        <v>28116</v>
      </c>
      <c r="H532" s="3">
        <f>SUMIF('GLOBAL BOOKS'!D:D,'GSTR2A VS GLOBAL BOOKS'!A532,'GLOBAL BOOKS'!M:M)</f>
        <v>0</v>
      </c>
      <c r="I532" s="3">
        <f>SUMIF('GLOBAL BOOKS'!D:D,'GSTR2A VS GLOBAL BOOKS'!A532,'GLOBAL BOOKS'!N:N)</f>
        <v>0</v>
      </c>
      <c r="J532" s="3">
        <f t="shared" si="113"/>
        <v>28116</v>
      </c>
      <c r="K532" s="6"/>
      <c r="L532" s="3">
        <f t="shared" si="114"/>
        <v>1584</v>
      </c>
      <c r="M532" s="3">
        <f t="shared" si="115"/>
        <v>0</v>
      </c>
      <c r="N532" s="3">
        <f t="shared" si="116"/>
        <v>0</v>
      </c>
      <c r="O532" s="3">
        <f t="shared" si="117"/>
        <v>1584</v>
      </c>
      <c r="P532" s="2" t="str">
        <f t="shared" si="120"/>
        <v>EXCESS IN GSTR2A</v>
      </c>
      <c r="Q532" s="2"/>
    </row>
    <row r="533" spans="1:17" x14ac:dyDescent="0.25">
      <c r="A533" s="2" t="s">
        <v>5782</v>
      </c>
      <c r="B533" s="3">
        <f>SUMIF(GSTR2A!E:E,'GSTR2A VS GLOBAL BOOKS'!A533,GSTR2A!O:O)</f>
        <v>0</v>
      </c>
      <c r="C533" s="3">
        <f>SUMIF(GSTR2A!E:E,'GSTR2A VS GLOBAL BOOKS'!A533,GSTR2A!P:P)</f>
        <v>0</v>
      </c>
      <c r="D533" s="3">
        <f>SUMIF(GSTR2A!E:E,'GSTR2A VS GLOBAL BOOKS'!A533,GSTR2A!Q:Q)</f>
        <v>0</v>
      </c>
      <c r="E533" s="3">
        <f t="shared" si="112"/>
        <v>0</v>
      </c>
      <c r="F533" s="6"/>
      <c r="G533" s="3">
        <f>SUMIF('GLOBAL BOOKS'!D:D,'GSTR2A VS GLOBAL BOOKS'!A533,'GLOBAL BOOKS'!O:O)</f>
        <v>0</v>
      </c>
      <c r="H533" s="3">
        <f>SUMIF('GLOBAL BOOKS'!D:D,'GSTR2A VS GLOBAL BOOKS'!A533,'GLOBAL BOOKS'!M:M)</f>
        <v>0</v>
      </c>
      <c r="I533" s="3">
        <f>SUMIF('GLOBAL BOOKS'!D:D,'GSTR2A VS GLOBAL BOOKS'!A533,'GLOBAL BOOKS'!N:N)</f>
        <v>0</v>
      </c>
      <c r="J533" s="3">
        <f t="shared" si="113"/>
        <v>0</v>
      </c>
      <c r="K533" s="6"/>
      <c r="L533" s="3">
        <f t="shared" si="114"/>
        <v>0</v>
      </c>
      <c r="M533" s="3">
        <f t="shared" si="115"/>
        <v>0</v>
      </c>
      <c r="N533" s="3">
        <f t="shared" si="116"/>
        <v>0</v>
      </c>
      <c r="O533" s="16">
        <f t="shared" si="117"/>
        <v>0</v>
      </c>
      <c r="P533" s="2" t="s">
        <v>7339</v>
      </c>
      <c r="Q533" s="2"/>
    </row>
    <row r="534" spans="1:17" x14ac:dyDescent="0.25">
      <c r="A534" s="2" t="s">
        <v>5949</v>
      </c>
      <c r="B534" s="3">
        <f>SUMIF(GSTR2A!E:E,'GSTR2A VS GLOBAL BOOKS'!A534,GSTR2A!O:O)</f>
        <v>0</v>
      </c>
      <c r="C534" s="3">
        <f>SUMIF(GSTR2A!E:E,'GSTR2A VS GLOBAL BOOKS'!A534,GSTR2A!P:P)</f>
        <v>0</v>
      </c>
      <c r="D534" s="3">
        <f>SUMIF(GSTR2A!E:E,'GSTR2A VS GLOBAL BOOKS'!A534,GSTR2A!Q:Q)</f>
        <v>0</v>
      </c>
      <c r="E534" s="3">
        <f t="shared" si="112"/>
        <v>0</v>
      </c>
      <c r="F534" s="6"/>
      <c r="G534" s="3">
        <f>SUMIF('GLOBAL BOOKS'!D:D,'GSTR2A VS GLOBAL BOOKS'!A534,'GLOBAL BOOKS'!O:O)</f>
        <v>0</v>
      </c>
      <c r="H534" s="3">
        <f>SUMIF('GLOBAL BOOKS'!D:D,'GSTR2A VS GLOBAL BOOKS'!A534,'GLOBAL BOOKS'!M:M)</f>
        <v>0</v>
      </c>
      <c r="I534" s="3">
        <f>SUMIF('GLOBAL BOOKS'!D:D,'GSTR2A VS GLOBAL BOOKS'!A534,'GLOBAL BOOKS'!N:N)</f>
        <v>0</v>
      </c>
      <c r="J534" s="3">
        <f t="shared" si="113"/>
        <v>0</v>
      </c>
      <c r="K534" s="6"/>
      <c r="L534" s="3">
        <f t="shared" si="114"/>
        <v>0</v>
      </c>
      <c r="M534" s="3">
        <f t="shared" si="115"/>
        <v>0</v>
      </c>
      <c r="N534" s="3">
        <f t="shared" si="116"/>
        <v>0</v>
      </c>
      <c r="O534" s="16">
        <f t="shared" si="117"/>
        <v>0</v>
      </c>
      <c r="P534" s="2" t="s">
        <v>7339</v>
      </c>
      <c r="Q534" s="2"/>
    </row>
    <row r="535" spans="1:17" x14ac:dyDescent="0.25">
      <c r="A535" s="2" t="s">
        <v>5960</v>
      </c>
      <c r="B535" s="3">
        <f>SUMIF(GSTR2A!E:E,'GSTR2A VS GLOBAL BOOKS'!A535,GSTR2A!O:O)</f>
        <v>0</v>
      </c>
      <c r="C535" s="3">
        <f>SUMIF(GSTR2A!E:E,'GSTR2A VS GLOBAL BOOKS'!A535,GSTR2A!P:P)</f>
        <v>0</v>
      </c>
      <c r="D535" s="3">
        <f>SUMIF(GSTR2A!E:E,'GSTR2A VS GLOBAL BOOKS'!A535,GSTR2A!Q:Q)</f>
        <v>0</v>
      </c>
      <c r="E535" s="3">
        <f t="shared" si="112"/>
        <v>0</v>
      </c>
      <c r="F535" s="6"/>
      <c r="G535" s="3">
        <f>SUMIF('GLOBAL BOOKS'!D:D,'GSTR2A VS GLOBAL BOOKS'!A535,'GLOBAL BOOKS'!O:O)</f>
        <v>0</v>
      </c>
      <c r="H535" s="3">
        <f>SUMIF('GLOBAL BOOKS'!D:D,'GSTR2A VS GLOBAL BOOKS'!A535,'GLOBAL BOOKS'!M:M)</f>
        <v>0</v>
      </c>
      <c r="I535" s="3">
        <f>SUMIF('GLOBAL BOOKS'!D:D,'GSTR2A VS GLOBAL BOOKS'!A535,'GLOBAL BOOKS'!N:N)</f>
        <v>0</v>
      </c>
      <c r="J535" s="3">
        <f t="shared" si="113"/>
        <v>0</v>
      </c>
      <c r="K535" s="6"/>
      <c r="L535" s="3">
        <f t="shared" si="114"/>
        <v>0</v>
      </c>
      <c r="M535" s="3">
        <f t="shared" si="115"/>
        <v>0</v>
      </c>
      <c r="N535" s="3">
        <f t="shared" si="116"/>
        <v>0</v>
      </c>
      <c r="O535" s="16">
        <f t="shared" si="117"/>
        <v>0</v>
      </c>
      <c r="P535" s="2" t="s">
        <v>7339</v>
      </c>
      <c r="Q535" s="2"/>
    </row>
    <row r="536" spans="1:17" x14ac:dyDescent="0.25">
      <c r="A536" s="2" t="s">
        <v>5</v>
      </c>
      <c r="B536" s="3">
        <f>SUMIF(GSTR2A!E:E,'GSTR2A VS GLOBAL BOOKS'!A536,GSTR2A!O:O)</f>
        <v>0</v>
      </c>
      <c r="C536" s="3">
        <f>SUMIF(GSTR2A!E:E,'GSTR2A VS GLOBAL BOOKS'!A536,GSTR2A!P:P)</f>
        <v>0</v>
      </c>
      <c r="D536" s="3">
        <f>SUMIF(GSTR2A!E:E,'GSTR2A VS GLOBAL BOOKS'!A536,GSTR2A!Q:Q)</f>
        <v>0</v>
      </c>
      <c r="E536" s="3">
        <f t="shared" si="112"/>
        <v>0</v>
      </c>
      <c r="F536" s="6"/>
      <c r="G536" s="3">
        <f>SUMIF('GLOBAL BOOKS'!D:D,'GSTR2A VS GLOBAL BOOKS'!A536,'GLOBAL BOOKS'!O:O)</f>
        <v>0</v>
      </c>
      <c r="H536" s="3">
        <f>SUMIF('GLOBAL BOOKS'!D:D,'GSTR2A VS GLOBAL BOOKS'!A536,'GLOBAL BOOKS'!M:M)</f>
        <v>0</v>
      </c>
      <c r="I536" s="3">
        <f>SUMIF('GLOBAL BOOKS'!D:D,'GSTR2A VS GLOBAL BOOKS'!A536,'GLOBAL BOOKS'!N:N)</f>
        <v>0</v>
      </c>
      <c r="J536" s="3">
        <f t="shared" si="113"/>
        <v>0</v>
      </c>
      <c r="K536" s="6"/>
      <c r="L536" s="3">
        <f t="shared" si="114"/>
        <v>0</v>
      </c>
      <c r="M536" s="3">
        <f t="shared" si="115"/>
        <v>0</v>
      </c>
      <c r="N536" s="3">
        <f t="shared" si="116"/>
        <v>0</v>
      </c>
      <c r="O536" s="16">
        <f t="shared" si="117"/>
        <v>0</v>
      </c>
      <c r="P536" s="2" t="s">
        <v>7339</v>
      </c>
      <c r="Q536" s="2"/>
    </row>
    <row r="537" spans="1:17" x14ac:dyDescent="0.25">
      <c r="A537" s="2" t="s">
        <v>6190</v>
      </c>
      <c r="B537" s="3">
        <f>SUMIF(GSTR2A!E:E,'GSTR2A VS GLOBAL BOOKS'!A537,GSTR2A!O:O)</f>
        <v>0</v>
      </c>
      <c r="C537" s="3">
        <f>SUMIF(GSTR2A!E:E,'GSTR2A VS GLOBAL BOOKS'!A537,GSTR2A!P:P)</f>
        <v>0</v>
      </c>
      <c r="D537" s="3">
        <f>SUMIF(GSTR2A!E:E,'GSTR2A VS GLOBAL BOOKS'!A537,GSTR2A!Q:Q)</f>
        <v>0</v>
      </c>
      <c r="E537" s="3">
        <f t="shared" si="112"/>
        <v>0</v>
      </c>
      <c r="F537" s="6"/>
      <c r="G537" s="3">
        <f>SUMIF('GLOBAL BOOKS'!D:D,'GSTR2A VS GLOBAL BOOKS'!A537,'GLOBAL BOOKS'!O:O)</f>
        <v>0</v>
      </c>
      <c r="H537" s="3">
        <f>SUMIF('GLOBAL BOOKS'!D:D,'GSTR2A VS GLOBAL BOOKS'!A537,'GLOBAL BOOKS'!M:M)</f>
        <v>0</v>
      </c>
      <c r="I537" s="3">
        <f>SUMIF('GLOBAL BOOKS'!D:D,'GSTR2A VS GLOBAL BOOKS'!A537,'GLOBAL BOOKS'!N:N)</f>
        <v>0</v>
      </c>
      <c r="J537" s="3">
        <f t="shared" si="113"/>
        <v>0</v>
      </c>
      <c r="K537" s="6"/>
      <c r="L537" s="3">
        <f t="shared" si="114"/>
        <v>0</v>
      </c>
      <c r="M537" s="3">
        <f t="shared" si="115"/>
        <v>0</v>
      </c>
      <c r="N537" s="3">
        <f t="shared" si="116"/>
        <v>0</v>
      </c>
      <c r="O537" s="16">
        <f t="shared" si="117"/>
        <v>0</v>
      </c>
      <c r="P537" s="2" t="s">
        <v>7339</v>
      </c>
      <c r="Q537" s="2"/>
    </row>
    <row r="538" spans="1:17" x14ac:dyDescent="0.25">
      <c r="A538" s="2" t="s">
        <v>6231</v>
      </c>
      <c r="B538" s="3">
        <f>SUMIF(GSTR2A!E:E,'GSTR2A VS GLOBAL BOOKS'!A538,GSTR2A!O:O)</f>
        <v>0</v>
      </c>
      <c r="C538" s="3">
        <f>SUMIF(GSTR2A!E:E,'GSTR2A VS GLOBAL BOOKS'!A538,GSTR2A!P:P)</f>
        <v>0</v>
      </c>
      <c r="D538" s="3">
        <f>SUMIF(GSTR2A!E:E,'GSTR2A VS GLOBAL BOOKS'!A538,GSTR2A!Q:Q)</f>
        <v>0</v>
      </c>
      <c r="E538" s="3">
        <f t="shared" si="112"/>
        <v>0</v>
      </c>
      <c r="F538" s="6"/>
      <c r="G538" s="3">
        <f>SUMIF('GLOBAL BOOKS'!D:D,'GSTR2A VS GLOBAL BOOKS'!A538,'GLOBAL BOOKS'!O:O)</f>
        <v>0</v>
      </c>
      <c r="H538" s="3">
        <f>SUMIF('GLOBAL BOOKS'!D:D,'GSTR2A VS GLOBAL BOOKS'!A538,'GLOBAL BOOKS'!M:M)</f>
        <v>0</v>
      </c>
      <c r="I538" s="3">
        <f>SUMIF('GLOBAL BOOKS'!D:D,'GSTR2A VS GLOBAL BOOKS'!A538,'GLOBAL BOOKS'!N:N)</f>
        <v>0</v>
      </c>
      <c r="J538" s="3">
        <f t="shared" si="113"/>
        <v>0</v>
      </c>
      <c r="K538" s="6"/>
      <c r="L538" s="3">
        <f t="shared" si="114"/>
        <v>0</v>
      </c>
      <c r="M538" s="3">
        <f t="shared" si="115"/>
        <v>0</v>
      </c>
      <c r="N538" s="3">
        <f t="shared" si="116"/>
        <v>0</v>
      </c>
      <c r="O538" s="16">
        <f t="shared" si="117"/>
        <v>0</v>
      </c>
      <c r="P538" s="2" t="s">
        <v>7339</v>
      </c>
      <c r="Q538" s="2"/>
    </row>
    <row r="539" spans="1:17" x14ac:dyDescent="0.25">
      <c r="A539" s="2" t="s">
        <v>6256</v>
      </c>
      <c r="B539" s="3">
        <f>SUMIF(GSTR2A!E:E,'GSTR2A VS GLOBAL BOOKS'!A539,GSTR2A!O:O)</f>
        <v>0</v>
      </c>
      <c r="C539" s="3">
        <f>SUMIF(GSTR2A!E:E,'GSTR2A VS GLOBAL BOOKS'!A539,GSTR2A!P:P)</f>
        <v>0</v>
      </c>
      <c r="D539" s="3">
        <f>SUMIF(GSTR2A!E:E,'GSTR2A VS GLOBAL BOOKS'!A539,GSTR2A!Q:Q)</f>
        <v>0</v>
      </c>
      <c r="E539" s="3">
        <f t="shared" si="112"/>
        <v>0</v>
      </c>
      <c r="F539" s="6"/>
      <c r="G539" s="3">
        <f>SUMIF('GLOBAL BOOKS'!D:D,'GSTR2A VS GLOBAL BOOKS'!A539,'GLOBAL BOOKS'!O:O)</f>
        <v>0</v>
      </c>
      <c r="H539" s="3">
        <f>SUMIF('GLOBAL BOOKS'!D:D,'GSTR2A VS GLOBAL BOOKS'!A539,'GLOBAL BOOKS'!M:M)</f>
        <v>0</v>
      </c>
      <c r="I539" s="3">
        <f>SUMIF('GLOBAL BOOKS'!D:D,'GSTR2A VS GLOBAL BOOKS'!A539,'GLOBAL BOOKS'!N:N)</f>
        <v>0</v>
      </c>
      <c r="J539" s="3">
        <f t="shared" si="113"/>
        <v>0</v>
      </c>
      <c r="K539" s="6"/>
      <c r="L539" s="3">
        <f t="shared" si="114"/>
        <v>0</v>
      </c>
      <c r="M539" s="3">
        <f t="shared" si="115"/>
        <v>0</v>
      </c>
      <c r="N539" s="3">
        <f t="shared" si="116"/>
        <v>0</v>
      </c>
      <c r="O539" s="16">
        <f t="shared" si="117"/>
        <v>0</v>
      </c>
      <c r="P539" s="2" t="s">
        <v>7339</v>
      </c>
      <c r="Q539" s="2"/>
    </row>
    <row r="540" spans="1:17" x14ac:dyDescent="0.25">
      <c r="A540" s="2" t="s">
        <v>6258</v>
      </c>
      <c r="B540" s="3">
        <f>SUMIF(GSTR2A!E:E,'GSTR2A VS GLOBAL BOOKS'!A540,GSTR2A!O:O)</f>
        <v>0</v>
      </c>
      <c r="C540" s="3">
        <f>SUMIF(GSTR2A!E:E,'GSTR2A VS GLOBAL BOOKS'!A540,GSTR2A!P:P)</f>
        <v>0</v>
      </c>
      <c r="D540" s="3">
        <f>SUMIF(GSTR2A!E:E,'GSTR2A VS GLOBAL BOOKS'!A540,GSTR2A!Q:Q)</f>
        <v>0</v>
      </c>
      <c r="E540" s="3">
        <f t="shared" si="112"/>
        <v>0</v>
      </c>
      <c r="F540" s="6"/>
      <c r="G540" s="3">
        <f>SUMIF('GLOBAL BOOKS'!D:D,'GSTR2A VS GLOBAL BOOKS'!A540,'GLOBAL BOOKS'!O:O)</f>
        <v>0</v>
      </c>
      <c r="H540" s="3">
        <f>SUMIF('GLOBAL BOOKS'!D:D,'GSTR2A VS GLOBAL BOOKS'!A540,'GLOBAL BOOKS'!M:M)</f>
        <v>0</v>
      </c>
      <c r="I540" s="3">
        <f>SUMIF('GLOBAL BOOKS'!D:D,'GSTR2A VS GLOBAL BOOKS'!A540,'GLOBAL BOOKS'!N:N)</f>
        <v>0</v>
      </c>
      <c r="J540" s="3">
        <f t="shared" si="113"/>
        <v>0</v>
      </c>
      <c r="K540" s="6"/>
      <c r="L540" s="3">
        <f t="shared" si="114"/>
        <v>0</v>
      </c>
      <c r="M540" s="3">
        <f t="shared" si="115"/>
        <v>0</v>
      </c>
      <c r="N540" s="3">
        <f t="shared" si="116"/>
        <v>0</v>
      </c>
      <c r="O540" s="16">
        <f t="shared" si="117"/>
        <v>0</v>
      </c>
      <c r="P540" s="2" t="s">
        <v>7339</v>
      </c>
      <c r="Q540" s="2"/>
    </row>
    <row r="541" spans="1:17" x14ac:dyDescent="0.25">
      <c r="A541" s="2" t="s">
        <v>6263</v>
      </c>
      <c r="B541" s="3">
        <f>SUMIF(GSTR2A!E:E,'GSTR2A VS GLOBAL BOOKS'!A541,GSTR2A!O:O)</f>
        <v>0</v>
      </c>
      <c r="C541" s="3">
        <f>SUMIF(GSTR2A!E:E,'GSTR2A VS GLOBAL BOOKS'!A541,GSTR2A!P:P)</f>
        <v>0</v>
      </c>
      <c r="D541" s="3">
        <f>SUMIF(GSTR2A!E:E,'GSTR2A VS GLOBAL BOOKS'!A541,GSTR2A!Q:Q)</f>
        <v>0</v>
      </c>
      <c r="E541" s="3">
        <f t="shared" si="112"/>
        <v>0</v>
      </c>
      <c r="F541" s="6"/>
      <c r="G541" s="3">
        <f>SUMIF('GLOBAL BOOKS'!D:D,'GSTR2A VS GLOBAL BOOKS'!A541,'GLOBAL BOOKS'!O:O)</f>
        <v>0</v>
      </c>
      <c r="H541" s="3">
        <f>SUMIF('GLOBAL BOOKS'!D:D,'GSTR2A VS GLOBAL BOOKS'!A541,'GLOBAL BOOKS'!M:M)</f>
        <v>0</v>
      </c>
      <c r="I541" s="3">
        <f>SUMIF('GLOBAL BOOKS'!D:D,'GSTR2A VS GLOBAL BOOKS'!A541,'GLOBAL BOOKS'!N:N)</f>
        <v>0</v>
      </c>
      <c r="J541" s="3">
        <f t="shared" si="113"/>
        <v>0</v>
      </c>
      <c r="K541" s="6"/>
      <c r="L541" s="3">
        <f t="shared" si="114"/>
        <v>0</v>
      </c>
      <c r="M541" s="3">
        <f t="shared" si="115"/>
        <v>0</v>
      </c>
      <c r="N541" s="3">
        <f t="shared" si="116"/>
        <v>0</v>
      </c>
      <c r="O541" s="3">
        <v>0</v>
      </c>
      <c r="P541" s="2" t="s">
        <v>5815</v>
      </c>
      <c r="Q541" s="2" t="s">
        <v>6245</v>
      </c>
    </row>
    <row r="542" spans="1:17" x14ac:dyDescent="0.25">
      <c r="A542" s="2" t="s">
        <v>6266</v>
      </c>
      <c r="B542" s="3">
        <f>SUMIF(GSTR2A!E:E,'GSTR2A VS GLOBAL BOOKS'!A542,GSTR2A!O:O)</f>
        <v>0</v>
      </c>
      <c r="C542" s="3">
        <f>SUMIF(GSTR2A!E:E,'GSTR2A VS GLOBAL BOOKS'!A542,GSTR2A!P:P)</f>
        <v>0</v>
      </c>
      <c r="D542" s="3">
        <f>SUMIF(GSTR2A!E:E,'GSTR2A VS GLOBAL BOOKS'!A542,GSTR2A!Q:Q)</f>
        <v>0</v>
      </c>
      <c r="E542" s="3">
        <f t="shared" si="112"/>
        <v>0</v>
      </c>
      <c r="F542" s="6"/>
      <c r="G542" s="3">
        <f>SUMIF('GLOBAL BOOKS'!D:D,'GSTR2A VS GLOBAL BOOKS'!A542,'GLOBAL BOOKS'!O:O)</f>
        <v>0</v>
      </c>
      <c r="H542" s="3">
        <f>SUMIF('GLOBAL BOOKS'!D:D,'GSTR2A VS GLOBAL BOOKS'!A542,'GLOBAL BOOKS'!M:M)</f>
        <v>0</v>
      </c>
      <c r="I542" s="3">
        <f>SUMIF('GLOBAL BOOKS'!D:D,'GSTR2A VS GLOBAL BOOKS'!A542,'GLOBAL BOOKS'!N:N)</f>
        <v>0</v>
      </c>
      <c r="J542" s="3">
        <f t="shared" si="113"/>
        <v>0</v>
      </c>
      <c r="K542" s="6"/>
      <c r="L542" s="3">
        <f t="shared" si="114"/>
        <v>0</v>
      </c>
      <c r="M542" s="3">
        <f t="shared" si="115"/>
        <v>0</v>
      </c>
      <c r="N542" s="3">
        <f t="shared" si="116"/>
        <v>0</v>
      </c>
      <c r="O542" s="16">
        <f t="shared" si="117"/>
        <v>0</v>
      </c>
      <c r="P542" s="2" t="s">
        <v>7339</v>
      </c>
      <c r="Q542" s="2"/>
    </row>
    <row r="543" spans="1:17" x14ac:dyDescent="0.25">
      <c r="A543" s="2" t="s">
        <v>6283</v>
      </c>
      <c r="B543" s="3">
        <f>SUMIF(GSTR2A!E:E,'GSTR2A VS GLOBAL BOOKS'!A543,GSTR2A!O:O)</f>
        <v>0</v>
      </c>
      <c r="C543" s="3">
        <f>SUMIF(GSTR2A!E:E,'GSTR2A VS GLOBAL BOOKS'!A543,GSTR2A!P:P)</f>
        <v>0</v>
      </c>
      <c r="D543" s="3">
        <f>SUMIF(GSTR2A!E:E,'GSTR2A VS GLOBAL BOOKS'!A543,GSTR2A!Q:Q)</f>
        <v>0</v>
      </c>
      <c r="E543" s="3">
        <f t="shared" si="112"/>
        <v>0</v>
      </c>
      <c r="F543" s="6"/>
      <c r="G543" s="3">
        <f>SUMIF('GLOBAL BOOKS'!D:D,'GSTR2A VS GLOBAL BOOKS'!A543,'GLOBAL BOOKS'!O:O)</f>
        <v>0</v>
      </c>
      <c r="H543" s="3">
        <f>SUMIF('GLOBAL BOOKS'!D:D,'GSTR2A VS GLOBAL BOOKS'!A543,'GLOBAL BOOKS'!M:M)</f>
        <v>0</v>
      </c>
      <c r="I543" s="3">
        <f>SUMIF('GLOBAL BOOKS'!D:D,'GSTR2A VS GLOBAL BOOKS'!A543,'GLOBAL BOOKS'!N:N)</f>
        <v>0</v>
      </c>
      <c r="J543" s="3">
        <f t="shared" si="113"/>
        <v>0</v>
      </c>
      <c r="K543" s="6"/>
      <c r="L543" s="3">
        <f t="shared" si="114"/>
        <v>0</v>
      </c>
      <c r="M543" s="3">
        <f t="shared" si="115"/>
        <v>0</v>
      </c>
      <c r="N543" s="3">
        <f t="shared" si="116"/>
        <v>0</v>
      </c>
      <c r="O543" s="16">
        <f t="shared" si="117"/>
        <v>0</v>
      </c>
      <c r="P543" s="2" t="s">
        <v>7339</v>
      </c>
      <c r="Q543" s="2"/>
    </row>
    <row r="544" spans="1:17" x14ac:dyDescent="0.25">
      <c r="A544" s="2" t="s">
        <v>6288</v>
      </c>
      <c r="B544" s="3">
        <f>SUMIF(GSTR2A!E:E,'GSTR2A VS GLOBAL BOOKS'!A544,GSTR2A!O:O)</f>
        <v>0</v>
      </c>
      <c r="C544" s="3">
        <f>SUMIF(GSTR2A!E:E,'GSTR2A VS GLOBAL BOOKS'!A544,GSTR2A!P:P)</f>
        <v>0</v>
      </c>
      <c r="D544" s="3">
        <f>SUMIF(GSTR2A!E:E,'GSTR2A VS GLOBAL BOOKS'!A544,GSTR2A!Q:Q)</f>
        <v>0</v>
      </c>
      <c r="E544" s="3">
        <f t="shared" si="112"/>
        <v>0</v>
      </c>
      <c r="F544" s="6"/>
      <c r="G544" s="3">
        <f>SUMIF('GLOBAL BOOKS'!D:D,'GSTR2A VS GLOBAL BOOKS'!A544,'GLOBAL BOOKS'!O:O)</f>
        <v>0</v>
      </c>
      <c r="H544" s="3">
        <f>SUMIF('GLOBAL BOOKS'!D:D,'GSTR2A VS GLOBAL BOOKS'!A544,'GLOBAL BOOKS'!M:M)</f>
        <v>0</v>
      </c>
      <c r="I544" s="3">
        <f>SUMIF('GLOBAL BOOKS'!D:D,'GSTR2A VS GLOBAL BOOKS'!A544,'GLOBAL BOOKS'!N:N)</f>
        <v>0</v>
      </c>
      <c r="J544" s="3">
        <f t="shared" si="113"/>
        <v>0</v>
      </c>
      <c r="K544" s="6"/>
      <c r="L544" s="3">
        <f t="shared" si="114"/>
        <v>0</v>
      </c>
      <c r="M544" s="3">
        <f t="shared" si="115"/>
        <v>0</v>
      </c>
      <c r="N544" s="3">
        <f t="shared" si="116"/>
        <v>0</v>
      </c>
      <c r="O544" s="16">
        <f t="shared" si="117"/>
        <v>0</v>
      </c>
      <c r="P544" s="2" t="s">
        <v>7339</v>
      </c>
      <c r="Q544" s="2"/>
    </row>
    <row r="545" spans="1:17" x14ac:dyDescent="0.25">
      <c r="A545" s="2" t="s">
        <v>6290</v>
      </c>
      <c r="B545" s="3">
        <f>SUMIF(GSTR2A!E:E,'GSTR2A VS GLOBAL BOOKS'!A545,GSTR2A!O:O)</f>
        <v>0</v>
      </c>
      <c r="C545" s="3">
        <f>SUMIF(GSTR2A!E:E,'GSTR2A VS GLOBAL BOOKS'!A545,GSTR2A!P:P)</f>
        <v>0</v>
      </c>
      <c r="D545" s="3">
        <f>SUMIF(GSTR2A!E:E,'GSTR2A VS GLOBAL BOOKS'!A545,GSTR2A!Q:Q)</f>
        <v>0</v>
      </c>
      <c r="E545" s="3">
        <f t="shared" si="112"/>
        <v>0</v>
      </c>
      <c r="F545" s="6"/>
      <c r="G545" s="3">
        <f>SUMIF('GLOBAL BOOKS'!D:D,'GSTR2A VS GLOBAL BOOKS'!A545,'GLOBAL BOOKS'!O:O)</f>
        <v>0</v>
      </c>
      <c r="H545" s="3">
        <f>SUMIF('GLOBAL BOOKS'!D:D,'GSTR2A VS GLOBAL BOOKS'!A545,'GLOBAL BOOKS'!M:M)</f>
        <v>0</v>
      </c>
      <c r="I545" s="3">
        <f>SUMIF('GLOBAL BOOKS'!D:D,'GSTR2A VS GLOBAL BOOKS'!A545,'GLOBAL BOOKS'!N:N)</f>
        <v>0</v>
      </c>
      <c r="J545" s="3">
        <f t="shared" si="113"/>
        <v>0</v>
      </c>
      <c r="K545" s="6"/>
      <c r="L545" s="3">
        <f t="shared" si="114"/>
        <v>0</v>
      </c>
      <c r="M545" s="3">
        <f t="shared" si="115"/>
        <v>0</v>
      </c>
      <c r="N545" s="3">
        <f t="shared" si="116"/>
        <v>0</v>
      </c>
      <c r="O545" s="16">
        <f t="shared" si="117"/>
        <v>0</v>
      </c>
      <c r="P545" s="2" t="s">
        <v>7339</v>
      </c>
      <c r="Q545" s="2"/>
    </row>
    <row r="546" spans="1:17" x14ac:dyDescent="0.25">
      <c r="A546" s="2" t="s">
        <v>6310</v>
      </c>
      <c r="B546" s="3">
        <f>SUMIF(GSTR2A!E:E,'GSTR2A VS GLOBAL BOOKS'!A546,GSTR2A!O:O)</f>
        <v>0</v>
      </c>
      <c r="C546" s="3">
        <f>SUMIF(GSTR2A!E:E,'GSTR2A VS GLOBAL BOOKS'!A546,GSTR2A!P:P)</f>
        <v>0</v>
      </c>
      <c r="D546" s="3">
        <f>SUMIF(GSTR2A!E:E,'GSTR2A VS GLOBAL BOOKS'!A546,GSTR2A!Q:Q)</f>
        <v>0</v>
      </c>
      <c r="E546" s="3">
        <f t="shared" si="112"/>
        <v>0</v>
      </c>
      <c r="F546" s="6"/>
      <c r="G546" s="3">
        <f>SUMIF('GLOBAL BOOKS'!D:D,'GSTR2A VS GLOBAL BOOKS'!A546,'GLOBAL BOOKS'!O:O)</f>
        <v>0</v>
      </c>
      <c r="H546" s="3">
        <f>SUMIF('GLOBAL BOOKS'!D:D,'GSTR2A VS GLOBAL BOOKS'!A546,'GLOBAL BOOKS'!M:M)</f>
        <v>0</v>
      </c>
      <c r="I546" s="3">
        <f>SUMIF('GLOBAL BOOKS'!D:D,'GSTR2A VS GLOBAL BOOKS'!A546,'GLOBAL BOOKS'!N:N)</f>
        <v>0</v>
      </c>
      <c r="J546" s="3">
        <f t="shared" si="113"/>
        <v>0</v>
      </c>
      <c r="K546" s="6"/>
      <c r="L546" s="3">
        <f t="shared" si="114"/>
        <v>0</v>
      </c>
      <c r="M546" s="3">
        <f t="shared" si="115"/>
        <v>0</v>
      </c>
      <c r="N546" s="3">
        <f t="shared" si="116"/>
        <v>0</v>
      </c>
      <c r="O546" s="16">
        <f t="shared" si="117"/>
        <v>0</v>
      </c>
      <c r="P546" s="2" t="s">
        <v>7339</v>
      </c>
      <c r="Q546" s="2"/>
    </row>
    <row r="547" spans="1:17" x14ac:dyDescent="0.25">
      <c r="A547" s="2" t="s">
        <v>6317</v>
      </c>
      <c r="B547" s="3">
        <f>SUMIF(GSTR2A!E:E,'GSTR2A VS GLOBAL BOOKS'!A547,GSTR2A!O:O)</f>
        <v>0</v>
      </c>
      <c r="C547" s="3">
        <f>SUMIF(GSTR2A!E:E,'GSTR2A VS GLOBAL BOOKS'!A547,GSTR2A!P:P)</f>
        <v>0</v>
      </c>
      <c r="D547" s="3">
        <f>SUMIF(GSTR2A!E:E,'GSTR2A VS GLOBAL BOOKS'!A547,GSTR2A!Q:Q)</f>
        <v>0</v>
      </c>
      <c r="E547" s="3">
        <f t="shared" si="112"/>
        <v>0</v>
      </c>
      <c r="F547" s="6"/>
      <c r="G547" s="3">
        <f>SUMIF('GLOBAL BOOKS'!D:D,'GSTR2A VS GLOBAL BOOKS'!A547,'GLOBAL BOOKS'!O:O)</f>
        <v>0</v>
      </c>
      <c r="H547" s="3">
        <f>SUMIF('GLOBAL BOOKS'!D:D,'GSTR2A VS GLOBAL BOOKS'!A547,'GLOBAL BOOKS'!M:M)</f>
        <v>0</v>
      </c>
      <c r="I547" s="3">
        <f>SUMIF('GLOBAL BOOKS'!D:D,'GSTR2A VS GLOBAL BOOKS'!A547,'GLOBAL BOOKS'!N:N)</f>
        <v>0</v>
      </c>
      <c r="J547" s="3">
        <f t="shared" si="113"/>
        <v>0</v>
      </c>
      <c r="K547" s="6"/>
      <c r="L547" s="3">
        <f t="shared" si="114"/>
        <v>0</v>
      </c>
      <c r="M547" s="3">
        <f t="shared" si="115"/>
        <v>0</v>
      </c>
      <c r="N547" s="3">
        <f t="shared" si="116"/>
        <v>0</v>
      </c>
      <c r="O547" s="16">
        <f t="shared" si="117"/>
        <v>0</v>
      </c>
      <c r="P547" s="2" t="s">
        <v>7339</v>
      </c>
      <c r="Q547" s="2"/>
    </row>
    <row r="548" spans="1:17" x14ac:dyDescent="0.25">
      <c r="A548" s="2" t="s">
        <v>6321</v>
      </c>
      <c r="B548" s="3">
        <f>SUMIF(GSTR2A!E:E,'GSTR2A VS GLOBAL BOOKS'!A548,GSTR2A!O:O)</f>
        <v>0</v>
      </c>
      <c r="C548" s="3">
        <f>SUMIF(GSTR2A!E:E,'GSTR2A VS GLOBAL BOOKS'!A548,GSTR2A!P:P)</f>
        <v>0</v>
      </c>
      <c r="D548" s="3">
        <f>SUMIF(GSTR2A!E:E,'GSTR2A VS GLOBAL BOOKS'!A548,GSTR2A!Q:Q)</f>
        <v>0</v>
      </c>
      <c r="E548" s="3">
        <f t="shared" si="112"/>
        <v>0</v>
      </c>
      <c r="F548" s="6"/>
      <c r="G548" s="3">
        <f>SUMIF('GLOBAL BOOKS'!D:D,'GSTR2A VS GLOBAL BOOKS'!A548,'GLOBAL BOOKS'!O:O)</f>
        <v>0</v>
      </c>
      <c r="H548" s="3">
        <f>SUMIF('GLOBAL BOOKS'!D:D,'GSTR2A VS GLOBAL BOOKS'!A548,'GLOBAL BOOKS'!M:M)</f>
        <v>0</v>
      </c>
      <c r="I548" s="3">
        <f>SUMIF('GLOBAL BOOKS'!D:D,'GSTR2A VS GLOBAL BOOKS'!A548,'GLOBAL BOOKS'!N:N)</f>
        <v>0</v>
      </c>
      <c r="J548" s="3">
        <f t="shared" si="113"/>
        <v>0</v>
      </c>
      <c r="K548" s="6"/>
      <c r="L548" s="3">
        <f t="shared" si="114"/>
        <v>0</v>
      </c>
      <c r="M548" s="3">
        <f t="shared" si="115"/>
        <v>0</v>
      </c>
      <c r="N548" s="3">
        <f t="shared" si="116"/>
        <v>0</v>
      </c>
      <c r="O548" s="16">
        <f t="shared" si="117"/>
        <v>0</v>
      </c>
      <c r="P548" s="2" t="s">
        <v>7339</v>
      </c>
      <c r="Q548" s="2"/>
    </row>
    <row r="549" spans="1:17" x14ac:dyDescent="0.25">
      <c r="A549" s="2" t="s">
        <v>6323</v>
      </c>
      <c r="B549" s="3">
        <f>SUMIF(GSTR2A!E:E,'GSTR2A VS GLOBAL BOOKS'!A549,GSTR2A!O:O)</f>
        <v>0</v>
      </c>
      <c r="C549" s="3">
        <f>SUMIF(GSTR2A!E:E,'GSTR2A VS GLOBAL BOOKS'!A549,GSTR2A!P:P)</f>
        <v>0</v>
      </c>
      <c r="D549" s="3">
        <f>SUMIF(GSTR2A!E:E,'GSTR2A VS GLOBAL BOOKS'!A549,GSTR2A!Q:Q)</f>
        <v>0</v>
      </c>
      <c r="E549" s="3">
        <f t="shared" si="112"/>
        <v>0</v>
      </c>
      <c r="F549" s="6"/>
      <c r="G549" s="3">
        <f>SUMIF('GLOBAL BOOKS'!D:D,'GSTR2A VS GLOBAL BOOKS'!A549,'GLOBAL BOOKS'!O:O)</f>
        <v>0</v>
      </c>
      <c r="H549" s="3">
        <f>SUMIF('GLOBAL BOOKS'!D:D,'GSTR2A VS GLOBAL BOOKS'!A549,'GLOBAL BOOKS'!M:M)</f>
        <v>0</v>
      </c>
      <c r="I549" s="3">
        <f>SUMIF('GLOBAL BOOKS'!D:D,'GSTR2A VS GLOBAL BOOKS'!A549,'GLOBAL BOOKS'!N:N)</f>
        <v>0</v>
      </c>
      <c r="J549" s="3">
        <f t="shared" si="113"/>
        <v>0</v>
      </c>
      <c r="K549" s="6"/>
      <c r="L549" s="3">
        <f t="shared" si="114"/>
        <v>0</v>
      </c>
      <c r="M549" s="3">
        <f t="shared" si="115"/>
        <v>0</v>
      </c>
      <c r="N549" s="3">
        <f t="shared" si="116"/>
        <v>0</v>
      </c>
      <c r="O549" s="16">
        <f t="shared" si="117"/>
        <v>0</v>
      </c>
      <c r="P549" s="2" t="s">
        <v>7339</v>
      </c>
      <c r="Q549" s="2"/>
    </row>
    <row r="550" spans="1:17" x14ac:dyDescent="0.25">
      <c r="A550" s="2" t="s">
        <v>6341</v>
      </c>
      <c r="B550" s="3">
        <f>SUMIF(GSTR2A!E:E,'GSTR2A VS GLOBAL BOOKS'!A550,GSTR2A!O:O)</f>
        <v>0</v>
      </c>
      <c r="C550" s="3">
        <f>SUMIF(GSTR2A!E:E,'GSTR2A VS GLOBAL BOOKS'!A550,GSTR2A!P:P)</f>
        <v>0</v>
      </c>
      <c r="D550" s="3">
        <f>SUMIF(GSTR2A!E:E,'GSTR2A VS GLOBAL BOOKS'!A550,GSTR2A!Q:Q)</f>
        <v>0</v>
      </c>
      <c r="E550" s="3">
        <f t="shared" si="112"/>
        <v>0</v>
      </c>
      <c r="F550" s="6"/>
      <c r="G550" s="3">
        <f>SUMIF('GLOBAL BOOKS'!D:D,'GSTR2A VS GLOBAL BOOKS'!A550,'GLOBAL BOOKS'!O:O)</f>
        <v>0</v>
      </c>
      <c r="H550" s="3">
        <f>SUMIF('GLOBAL BOOKS'!D:D,'GSTR2A VS GLOBAL BOOKS'!A550,'GLOBAL BOOKS'!M:M)</f>
        <v>0</v>
      </c>
      <c r="I550" s="3">
        <f>SUMIF('GLOBAL BOOKS'!D:D,'GSTR2A VS GLOBAL BOOKS'!A550,'GLOBAL BOOKS'!N:N)</f>
        <v>0</v>
      </c>
      <c r="J550" s="3">
        <f t="shared" si="113"/>
        <v>0</v>
      </c>
      <c r="K550" s="6"/>
      <c r="L550" s="3">
        <f t="shared" si="114"/>
        <v>0</v>
      </c>
      <c r="M550" s="3">
        <f t="shared" si="115"/>
        <v>0</v>
      </c>
      <c r="N550" s="3">
        <f t="shared" si="116"/>
        <v>0</v>
      </c>
      <c r="O550" s="16">
        <f t="shared" si="117"/>
        <v>0</v>
      </c>
      <c r="P550" s="2" t="s">
        <v>7339</v>
      </c>
      <c r="Q550" s="2"/>
    </row>
    <row r="551" spans="1:17" x14ac:dyDescent="0.25">
      <c r="A551" s="2" t="s">
        <v>6358</v>
      </c>
      <c r="B551" s="3">
        <f>SUMIF(GSTR2A!E:E,'GSTR2A VS GLOBAL BOOKS'!A551,GSTR2A!O:O)</f>
        <v>0</v>
      </c>
      <c r="C551" s="3">
        <f>SUMIF(GSTR2A!E:E,'GSTR2A VS GLOBAL BOOKS'!A551,GSTR2A!P:P)</f>
        <v>0</v>
      </c>
      <c r="D551" s="3">
        <f>SUMIF(GSTR2A!E:E,'GSTR2A VS GLOBAL BOOKS'!A551,GSTR2A!Q:Q)</f>
        <v>0</v>
      </c>
      <c r="E551" s="3">
        <f t="shared" si="112"/>
        <v>0</v>
      </c>
      <c r="F551" s="6"/>
      <c r="G551" s="3">
        <f>SUMIF('GLOBAL BOOKS'!D:D,'GSTR2A VS GLOBAL BOOKS'!A551,'GLOBAL BOOKS'!O:O)</f>
        <v>0</v>
      </c>
      <c r="H551" s="3">
        <f>SUMIF('GLOBAL BOOKS'!D:D,'GSTR2A VS GLOBAL BOOKS'!A551,'GLOBAL BOOKS'!M:M)</f>
        <v>0</v>
      </c>
      <c r="I551" s="3">
        <f>SUMIF('GLOBAL BOOKS'!D:D,'GSTR2A VS GLOBAL BOOKS'!A551,'GLOBAL BOOKS'!N:N)</f>
        <v>0</v>
      </c>
      <c r="J551" s="3">
        <f t="shared" si="113"/>
        <v>0</v>
      </c>
      <c r="K551" s="6"/>
      <c r="L551" s="3">
        <f t="shared" si="114"/>
        <v>0</v>
      </c>
      <c r="M551" s="3">
        <f t="shared" si="115"/>
        <v>0</v>
      </c>
      <c r="N551" s="3">
        <f t="shared" si="116"/>
        <v>0</v>
      </c>
      <c r="O551" s="3">
        <v>0</v>
      </c>
      <c r="P551" s="2" t="s">
        <v>5815</v>
      </c>
      <c r="Q551" s="2" t="s">
        <v>5815</v>
      </c>
    </row>
    <row r="552" spans="1:17" x14ac:dyDescent="0.25">
      <c r="A552" s="2" t="s">
        <v>6367</v>
      </c>
      <c r="B552" s="3">
        <f>SUMIF(GSTR2A!E:E,'GSTR2A VS GLOBAL BOOKS'!A552,GSTR2A!O:O)</f>
        <v>0</v>
      </c>
      <c r="C552" s="3">
        <f>SUMIF(GSTR2A!E:E,'GSTR2A VS GLOBAL BOOKS'!A552,GSTR2A!P:P)</f>
        <v>0</v>
      </c>
      <c r="D552" s="3">
        <f>SUMIF(GSTR2A!E:E,'GSTR2A VS GLOBAL BOOKS'!A552,GSTR2A!Q:Q)</f>
        <v>0</v>
      </c>
      <c r="E552" s="3">
        <f t="shared" si="112"/>
        <v>0</v>
      </c>
      <c r="F552" s="6"/>
      <c r="G552" s="3">
        <f>SUMIF('GLOBAL BOOKS'!D:D,'GSTR2A VS GLOBAL BOOKS'!A552,'GLOBAL BOOKS'!O:O)</f>
        <v>0</v>
      </c>
      <c r="H552" s="3">
        <f>SUMIF('GLOBAL BOOKS'!D:D,'GSTR2A VS GLOBAL BOOKS'!A552,'GLOBAL BOOKS'!M:M)</f>
        <v>0</v>
      </c>
      <c r="I552" s="3">
        <f>SUMIF('GLOBAL BOOKS'!D:D,'GSTR2A VS GLOBAL BOOKS'!A552,'GLOBAL BOOKS'!N:N)</f>
        <v>0</v>
      </c>
      <c r="J552" s="3">
        <f t="shared" si="113"/>
        <v>0</v>
      </c>
      <c r="K552" s="6"/>
      <c r="L552" s="3">
        <f t="shared" si="114"/>
        <v>0</v>
      </c>
      <c r="M552" s="3">
        <f t="shared" si="115"/>
        <v>0</v>
      </c>
      <c r="N552" s="3">
        <f t="shared" si="116"/>
        <v>0</v>
      </c>
      <c r="O552" s="3">
        <v>0</v>
      </c>
      <c r="P552" s="2" t="s">
        <v>5815</v>
      </c>
      <c r="Q552" s="2" t="s">
        <v>5815</v>
      </c>
    </row>
    <row r="553" spans="1:17" x14ac:dyDescent="0.25">
      <c r="A553" s="2" t="s">
        <v>6380</v>
      </c>
      <c r="B553" s="3">
        <f>SUMIF(GSTR2A!E:E,'GSTR2A VS GLOBAL BOOKS'!A553,GSTR2A!O:O)</f>
        <v>0</v>
      </c>
      <c r="C553" s="3">
        <f>SUMIF(GSTR2A!E:E,'GSTR2A VS GLOBAL BOOKS'!A553,GSTR2A!P:P)</f>
        <v>0</v>
      </c>
      <c r="D553" s="3">
        <f>SUMIF(GSTR2A!E:E,'GSTR2A VS GLOBAL BOOKS'!A553,GSTR2A!Q:Q)</f>
        <v>0</v>
      </c>
      <c r="E553" s="3">
        <f t="shared" si="112"/>
        <v>0</v>
      </c>
      <c r="F553" s="6"/>
      <c r="G553" s="3">
        <f>SUMIF('GLOBAL BOOKS'!D:D,'GSTR2A VS GLOBAL BOOKS'!A553,'GLOBAL BOOKS'!O:O)</f>
        <v>0</v>
      </c>
      <c r="H553" s="3">
        <f>SUMIF('GLOBAL BOOKS'!D:D,'GSTR2A VS GLOBAL BOOKS'!A553,'GLOBAL BOOKS'!M:M)</f>
        <v>0</v>
      </c>
      <c r="I553" s="3">
        <f>SUMIF('GLOBAL BOOKS'!D:D,'GSTR2A VS GLOBAL BOOKS'!A553,'GLOBAL BOOKS'!N:N)</f>
        <v>0</v>
      </c>
      <c r="J553" s="3">
        <f t="shared" si="113"/>
        <v>0</v>
      </c>
      <c r="K553" s="6"/>
      <c r="L553" s="3">
        <f t="shared" si="114"/>
        <v>0</v>
      </c>
      <c r="M553" s="3">
        <f t="shared" si="115"/>
        <v>0</v>
      </c>
      <c r="N553" s="3">
        <f t="shared" si="116"/>
        <v>0</v>
      </c>
      <c r="O553" s="16">
        <f t="shared" si="117"/>
        <v>0</v>
      </c>
      <c r="P553" s="2" t="s">
        <v>7339</v>
      </c>
      <c r="Q553" s="2"/>
    </row>
    <row r="554" spans="1:17" x14ac:dyDescent="0.25">
      <c r="A554" s="2" t="s">
        <v>6405</v>
      </c>
      <c r="B554" s="3">
        <f>SUMIF(GSTR2A!E:E,'GSTR2A VS GLOBAL BOOKS'!A554,GSTR2A!O:O)</f>
        <v>0</v>
      </c>
      <c r="C554" s="3">
        <f>SUMIF(GSTR2A!E:E,'GSTR2A VS GLOBAL BOOKS'!A554,GSTR2A!P:P)</f>
        <v>0</v>
      </c>
      <c r="D554" s="3">
        <f>SUMIF(GSTR2A!E:E,'GSTR2A VS GLOBAL BOOKS'!A554,GSTR2A!Q:Q)</f>
        <v>0</v>
      </c>
      <c r="E554" s="3">
        <f t="shared" si="112"/>
        <v>0</v>
      </c>
      <c r="F554" s="6"/>
      <c r="G554" s="3">
        <f>SUMIF('GLOBAL BOOKS'!D:D,'GSTR2A VS GLOBAL BOOKS'!A554,'GLOBAL BOOKS'!O:O)</f>
        <v>0</v>
      </c>
      <c r="H554" s="3">
        <f>SUMIF('GLOBAL BOOKS'!D:D,'GSTR2A VS GLOBAL BOOKS'!A554,'GLOBAL BOOKS'!M:M)</f>
        <v>0</v>
      </c>
      <c r="I554" s="3">
        <f>SUMIF('GLOBAL BOOKS'!D:D,'GSTR2A VS GLOBAL BOOKS'!A554,'GLOBAL BOOKS'!N:N)</f>
        <v>0</v>
      </c>
      <c r="J554" s="3">
        <f t="shared" si="113"/>
        <v>0</v>
      </c>
      <c r="K554" s="6"/>
      <c r="L554" s="3">
        <f t="shared" si="114"/>
        <v>0</v>
      </c>
      <c r="M554" s="3">
        <f t="shared" si="115"/>
        <v>0</v>
      </c>
      <c r="N554" s="3">
        <f t="shared" si="116"/>
        <v>0</v>
      </c>
      <c r="O554" s="3">
        <v>0</v>
      </c>
      <c r="P554" s="2" t="s">
        <v>5815</v>
      </c>
      <c r="Q554" s="2" t="s">
        <v>5815</v>
      </c>
    </row>
    <row r="555" spans="1:17" x14ac:dyDescent="0.25">
      <c r="A555" s="2" t="s">
        <v>6493</v>
      </c>
      <c r="B555" s="3">
        <f>SUMIF(GSTR2A!E:E,'GSTR2A VS GLOBAL BOOKS'!A555,GSTR2A!O:O)</f>
        <v>0</v>
      </c>
      <c r="C555" s="3">
        <f>SUMIF(GSTR2A!E:E,'GSTR2A VS GLOBAL BOOKS'!A555,GSTR2A!P:P)</f>
        <v>0</v>
      </c>
      <c r="D555" s="3">
        <f>SUMIF(GSTR2A!E:E,'GSTR2A VS GLOBAL BOOKS'!A555,GSTR2A!Q:Q)</f>
        <v>0</v>
      </c>
      <c r="E555" s="3">
        <f t="shared" si="112"/>
        <v>0</v>
      </c>
      <c r="F555" s="6"/>
      <c r="G555" s="3">
        <f>SUMIF('GLOBAL BOOKS'!D:D,'GSTR2A VS GLOBAL BOOKS'!A555,'GLOBAL BOOKS'!O:O)</f>
        <v>0</v>
      </c>
      <c r="H555" s="3">
        <f>SUMIF('GLOBAL BOOKS'!D:D,'GSTR2A VS GLOBAL BOOKS'!A555,'GLOBAL BOOKS'!M:M)</f>
        <v>0</v>
      </c>
      <c r="I555" s="3">
        <f>SUMIF('GLOBAL BOOKS'!D:D,'GSTR2A VS GLOBAL BOOKS'!A555,'GLOBAL BOOKS'!N:N)</f>
        <v>0</v>
      </c>
      <c r="J555" s="3">
        <f t="shared" si="113"/>
        <v>0</v>
      </c>
      <c r="K555" s="6"/>
      <c r="L555" s="3">
        <f t="shared" si="114"/>
        <v>0</v>
      </c>
      <c r="M555" s="3">
        <f t="shared" si="115"/>
        <v>0</v>
      </c>
      <c r="N555" s="3">
        <f t="shared" si="116"/>
        <v>0</v>
      </c>
      <c r="O555" s="3">
        <v>0</v>
      </c>
      <c r="P555" s="2" t="s">
        <v>7339</v>
      </c>
      <c r="Q555" s="2"/>
    </row>
    <row r="556" spans="1:17" x14ac:dyDescent="0.25">
      <c r="A556" s="2" t="s">
        <v>6502</v>
      </c>
      <c r="B556" s="3">
        <f>SUMIF(GSTR2A!E:E,'GSTR2A VS GLOBAL BOOKS'!A556,GSTR2A!O:O)</f>
        <v>0</v>
      </c>
      <c r="C556" s="3">
        <f>SUMIF(GSTR2A!E:E,'GSTR2A VS GLOBAL BOOKS'!A556,GSTR2A!P:P)</f>
        <v>0</v>
      </c>
      <c r="D556" s="3">
        <f>SUMIF(GSTR2A!E:E,'GSTR2A VS GLOBAL BOOKS'!A556,GSTR2A!Q:Q)</f>
        <v>0</v>
      </c>
      <c r="E556" s="3">
        <f t="shared" si="112"/>
        <v>0</v>
      </c>
      <c r="F556" s="6"/>
      <c r="G556" s="3">
        <f>SUMIF('GLOBAL BOOKS'!D:D,'GSTR2A VS GLOBAL BOOKS'!A556,'GLOBAL BOOKS'!O:O)</f>
        <v>0</v>
      </c>
      <c r="H556" s="3">
        <f>SUMIF('GLOBAL BOOKS'!D:D,'GSTR2A VS GLOBAL BOOKS'!A556,'GLOBAL BOOKS'!M:M)</f>
        <v>0</v>
      </c>
      <c r="I556" s="3">
        <f>SUMIF('GLOBAL BOOKS'!D:D,'GSTR2A VS GLOBAL BOOKS'!A556,'GLOBAL BOOKS'!N:N)</f>
        <v>0</v>
      </c>
      <c r="J556" s="3">
        <f t="shared" si="113"/>
        <v>0</v>
      </c>
      <c r="K556" s="6"/>
      <c r="L556" s="3">
        <f t="shared" si="114"/>
        <v>0</v>
      </c>
      <c r="M556" s="3">
        <f t="shared" si="115"/>
        <v>0</v>
      </c>
      <c r="N556" s="3">
        <f t="shared" si="116"/>
        <v>0</v>
      </c>
      <c r="O556" s="16">
        <f t="shared" si="117"/>
        <v>0</v>
      </c>
      <c r="P556" s="2" t="s">
        <v>7339</v>
      </c>
      <c r="Q556" s="2"/>
    </row>
    <row r="557" spans="1:17" x14ac:dyDescent="0.25">
      <c r="A557" s="2" t="s">
        <v>6510</v>
      </c>
      <c r="B557" s="3">
        <f>SUMIF(GSTR2A!E:E,'GSTR2A VS GLOBAL BOOKS'!A557,GSTR2A!O:O)</f>
        <v>0</v>
      </c>
      <c r="C557" s="3">
        <f>SUMIF(GSTR2A!E:E,'GSTR2A VS GLOBAL BOOKS'!A557,GSTR2A!P:P)</f>
        <v>0</v>
      </c>
      <c r="D557" s="3">
        <f>SUMIF(GSTR2A!E:E,'GSTR2A VS GLOBAL BOOKS'!A557,GSTR2A!Q:Q)</f>
        <v>0</v>
      </c>
      <c r="E557" s="3">
        <f t="shared" si="112"/>
        <v>0</v>
      </c>
      <c r="F557" s="6"/>
      <c r="G557" s="3">
        <f>SUMIF('GLOBAL BOOKS'!D:D,'GSTR2A VS GLOBAL BOOKS'!A557,'GLOBAL BOOKS'!O:O)</f>
        <v>0</v>
      </c>
      <c r="H557" s="3">
        <f>SUMIF('GLOBAL BOOKS'!D:D,'GSTR2A VS GLOBAL BOOKS'!A557,'GLOBAL BOOKS'!M:M)</f>
        <v>0</v>
      </c>
      <c r="I557" s="3">
        <f>SUMIF('GLOBAL BOOKS'!D:D,'GSTR2A VS GLOBAL BOOKS'!A557,'GLOBAL BOOKS'!N:N)</f>
        <v>0</v>
      </c>
      <c r="J557" s="3">
        <f t="shared" si="113"/>
        <v>0</v>
      </c>
      <c r="K557" s="6"/>
      <c r="L557" s="3">
        <f t="shared" si="114"/>
        <v>0</v>
      </c>
      <c r="M557" s="3">
        <f t="shared" si="115"/>
        <v>0</v>
      </c>
      <c r="N557" s="3">
        <f t="shared" si="116"/>
        <v>0</v>
      </c>
      <c r="O557" s="16">
        <f t="shared" si="117"/>
        <v>0</v>
      </c>
      <c r="P557" s="2" t="s">
        <v>7339</v>
      </c>
      <c r="Q557" s="2"/>
    </row>
    <row r="558" spans="1:17" x14ac:dyDescent="0.25">
      <c r="A558" s="2" t="s">
        <v>6519</v>
      </c>
      <c r="B558" s="3">
        <f>SUMIF(GSTR2A!E:E,'GSTR2A VS GLOBAL BOOKS'!A558,GSTR2A!O:O)</f>
        <v>0</v>
      </c>
      <c r="C558" s="3">
        <f>SUMIF(GSTR2A!E:E,'GSTR2A VS GLOBAL BOOKS'!A558,GSTR2A!P:P)</f>
        <v>0</v>
      </c>
      <c r="D558" s="3">
        <f>SUMIF(GSTR2A!E:E,'GSTR2A VS GLOBAL BOOKS'!A558,GSTR2A!Q:Q)</f>
        <v>0</v>
      </c>
      <c r="E558" s="3">
        <f t="shared" si="112"/>
        <v>0</v>
      </c>
      <c r="F558" s="6"/>
      <c r="G558" s="3">
        <f>SUMIF('GLOBAL BOOKS'!D:D,'GSTR2A VS GLOBAL BOOKS'!A558,'GLOBAL BOOKS'!O:O)</f>
        <v>0</v>
      </c>
      <c r="H558" s="3">
        <f>SUMIF('GLOBAL BOOKS'!D:D,'GSTR2A VS GLOBAL BOOKS'!A558,'GLOBAL BOOKS'!M:M)</f>
        <v>0</v>
      </c>
      <c r="I558" s="3">
        <f>SUMIF('GLOBAL BOOKS'!D:D,'GSTR2A VS GLOBAL BOOKS'!A558,'GLOBAL BOOKS'!N:N)</f>
        <v>0</v>
      </c>
      <c r="J558" s="3">
        <f t="shared" si="113"/>
        <v>0</v>
      </c>
      <c r="K558" s="6"/>
      <c r="L558" s="3">
        <f t="shared" si="114"/>
        <v>0</v>
      </c>
      <c r="M558" s="3">
        <f t="shared" si="115"/>
        <v>0</v>
      </c>
      <c r="N558" s="3">
        <f t="shared" si="116"/>
        <v>0</v>
      </c>
      <c r="O558" s="3">
        <v>0</v>
      </c>
      <c r="P558" s="2" t="s">
        <v>7339</v>
      </c>
      <c r="Q558" s="2"/>
    </row>
    <row r="559" spans="1:17" x14ac:dyDescent="0.25">
      <c r="A559" s="2" t="s">
        <v>6525</v>
      </c>
      <c r="B559" s="3">
        <f>SUMIF(GSTR2A!E:E,'GSTR2A VS GLOBAL BOOKS'!A559,GSTR2A!O:O)</f>
        <v>0</v>
      </c>
      <c r="C559" s="3">
        <f>SUMIF(GSTR2A!E:E,'GSTR2A VS GLOBAL BOOKS'!A559,GSTR2A!P:P)</f>
        <v>0</v>
      </c>
      <c r="D559" s="3">
        <f>SUMIF(GSTR2A!E:E,'GSTR2A VS GLOBAL BOOKS'!A559,GSTR2A!Q:Q)</f>
        <v>0</v>
      </c>
      <c r="E559" s="3">
        <f t="shared" si="112"/>
        <v>0</v>
      </c>
      <c r="F559" s="6"/>
      <c r="G559" s="3">
        <f>SUMIF('GLOBAL BOOKS'!D:D,'GSTR2A VS GLOBAL BOOKS'!A559,'GLOBAL BOOKS'!O:O)</f>
        <v>0</v>
      </c>
      <c r="H559" s="3">
        <f>SUMIF('GLOBAL BOOKS'!D:D,'GSTR2A VS GLOBAL BOOKS'!A559,'GLOBAL BOOKS'!M:M)</f>
        <v>0</v>
      </c>
      <c r="I559" s="3">
        <f>SUMIF('GLOBAL BOOKS'!D:D,'GSTR2A VS GLOBAL BOOKS'!A559,'GLOBAL BOOKS'!N:N)</f>
        <v>0</v>
      </c>
      <c r="J559" s="3">
        <f t="shared" si="113"/>
        <v>0</v>
      </c>
      <c r="K559" s="6"/>
      <c r="L559" s="3">
        <f t="shared" si="114"/>
        <v>0</v>
      </c>
      <c r="M559" s="3">
        <f t="shared" si="115"/>
        <v>0</v>
      </c>
      <c r="N559" s="3">
        <f t="shared" si="116"/>
        <v>0</v>
      </c>
      <c r="O559" s="3">
        <v>0</v>
      </c>
      <c r="P559" s="2" t="s">
        <v>7339</v>
      </c>
      <c r="Q559" s="2"/>
    </row>
    <row r="560" spans="1:17" x14ac:dyDescent="0.25">
      <c r="A560" s="2" t="s">
        <v>6530</v>
      </c>
      <c r="B560" s="3">
        <f>SUMIF(GSTR2A!E:E,'GSTR2A VS GLOBAL BOOKS'!A560,GSTR2A!O:O)</f>
        <v>0</v>
      </c>
      <c r="C560" s="3">
        <f>SUMIF(GSTR2A!E:E,'GSTR2A VS GLOBAL BOOKS'!A560,GSTR2A!P:P)</f>
        <v>0</v>
      </c>
      <c r="D560" s="3">
        <f>SUMIF(GSTR2A!E:E,'GSTR2A VS GLOBAL BOOKS'!A560,GSTR2A!Q:Q)</f>
        <v>0</v>
      </c>
      <c r="E560" s="3">
        <f t="shared" si="112"/>
        <v>0</v>
      </c>
      <c r="F560" s="6"/>
      <c r="G560" s="3">
        <f>SUMIF('GLOBAL BOOKS'!D:D,'GSTR2A VS GLOBAL BOOKS'!A560,'GLOBAL BOOKS'!O:O)</f>
        <v>0</v>
      </c>
      <c r="H560" s="3">
        <f>SUMIF('GLOBAL BOOKS'!D:D,'GSTR2A VS GLOBAL BOOKS'!A560,'GLOBAL BOOKS'!M:M)</f>
        <v>0</v>
      </c>
      <c r="I560" s="3">
        <f>SUMIF('GLOBAL BOOKS'!D:D,'GSTR2A VS GLOBAL BOOKS'!A560,'GLOBAL BOOKS'!N:N)</f>
        <v>0</v>
      </c>
      <c r="J560" s="3">
        <f t="shared" si="113"/>
        <v>0</v>
      </c>
      <c r="K560" s="6"/>
      <c r="L560" s="3">
        <f t="shared" si="114"/>
        <v>0</v>
      </c>
      <c r="M560" s="3">
        <f t="shared" si="115"/>
        <v>0</v>
      </c>
      <c r="N560" s="3">
        <f t="shared" si="116"/>
        <v>0</v>
      </c>
      <c r="O560" s="3">
        <v>0</v>
      </c>
      <c r="P560" s="2" t="s">
        <v>7339</v>
      </c>
      <c r="Q560" s="2"/>
    </row>
    <row r="561" spans="1:17" x14ac:dyDescent="0.25">
      <c r="A561" s="2" t="s">
        <v>6542</v>
      </c>
      <c r="B561" s="3">
        <f>SUMIF(GSTR2A!E:E,'GSTR2A VS GLOBAL BOOKS'!A561,GSTR2A!O:O)</f>
        <v>0</v>
      </c>
      <c r="C561" s="3">
        <f>SUMIF(GSTR2A!E:E,'GSTR2A VS GLOBAL BOOKS'!A561,GSTR2A!P:P)</f>
        <v>0</v>
      </c>
      <c r="D561" s="3">
        <f>SUMIF(GSTR2A!E:E,'GSTR2A VS GLOBAL BOOKS'!A561,GSTR2A!Q:Q)</f>
        <v>0</v>
      </c>
      <c r="E561" s="3">
        <f t="shared" si="112"/>
        <v>0</v>
      </c>
      <c r="F561" s="6"/>
      <c r="G561" s="3">
        <f>SUMIF('GLOBAL BOOKS'!D:D,'GSTR2A VS GLOBAL BOOKS'!A561,'GLOBAL BOOKS'!O:O)</f>
        <v>0</v>
      </c>
      <c r="H561" s="3">
        <f>SUMIF('GLOBAL BOOKS'!D:D,'GSTR2A VS GLOBAL BOOKS'!A561,'GLOBAL BOOKS'!M:M)</f>
        <v>0</v>
      </c>
      <c r="I561" s="3">
        <f>SUMIF('GLOBAL BOOKS'!D:D,'GSTR2A VS GLOBAL BOOKS'!A561,'GLOBAL BOOKS'!N:N)</f>
        <v>0</v>
      </c>
      <c r="J561" s="3">
        <f t="shared" si="113"/>
        <v>0</v>
      </c>
      <c r="K561" s="6"/>
      <c r="L561" s="3">
        <f t="shared" si="114"/>
        <v>0</v>
      </c>
      <c r="M561" s="3">
        <f t="shared" si="115"/>
        <v>0</v>
      </c>
      <c r="N561" s="3">
        <f t="shared" si="116"/>
        <v>0</v>
      </c>
      <c r="O561" s="3">
        <v>0</v>
      </c>
      <c r="P561" s="2" t="s">
        <v>7339</v>
      </c>
      <c r="Q561" s="2"/>
    </row>
    <row r="562" spans="1:17" x14ac:dyDescent="0.25">
      <c r="A562" s="2" t="s">
        <v>6547</v>
      </c>
      <c r="B562" s="3">
        <f>SUMIF(GSTR2A!E:E,'GSTR2A VS GLOBAL BOOKS'!A562,GSTR2A!O:O)</f>
        <v>0</v>
      </c>
      <c r="C562" s="3">
        <f>SUMIF(GSTR2A!E:E,'GSTR2A VS GLOBAL BOOKS'!A562,GSTR2A!P:P)</f>
        <v>0</v>
      </c>
      <c r="D562" s="3">
        <f>SUMIF(GSTR2A!E:E,'GSTR2A VS GLOBAL BOOKS'!A562,GSTR2A!Q:Q)</f>
        <v>0</v>
      </c>
      <c r="E562" s="3">
        <f t="shared" si="112"/>
        <v>0</v>
      </c>
      <c r="F562" s="6"/>
      <c r="G562" s="3">
        <f>SUMIF('GLOBAL BOOKS'!D:D,'GSTR2A VS GLOBAL BOOKS'!A562,'GLOBAL BOOKS'!O:O)</f>
        <v>0</v>
      </c>
      <c r="H562" s="3">
        <f>SUMIF('GLOBAL BOOKS'!D:D,'GSTR2A VS GLOBAL BOOKS'!A562,'GLOBAL BOOKS'!M:M)</f>
        <v>0</v>
      </c>
      <c r="I562" s="3">
        <f>SUMIF('GLOBAL BOOKS'!D:D,'GSTR2A VS GLOBAL BOOKS'!A562,'GLOBAL BOOKS'!N:N)</f>
        <v>0</v>
      </c>
      <c r="J562" s="3">
        <f t="shared" si="113"/>
        <v>0</v>
      </c>
      <c r="K562" s="6"/>
      <c r="L562" s="3">
        <f t="shared" si="114"/>
        <v>0</v>
      </c>
      <c r="M562" s="3">
        <f t="shared" si="115"/>
        <v>0</v>
      </c>
      <c r="N562" s="3">
        <f t="shared" si="116"/>
        <v>0</v>
      </c>
      <c r="O562" s="3">
        <v>0</v>
      </c>
      <c r="P562" s="2" t="s">
        <v>7339</v>
      </c>
      <c r="Q562" s="2"/>
    </row>
    <row r="563" spans="1:17" x14ac:dyDescent="0.25">
      <c r="A563" s="2" t="s">
        <v>6566</v>
      </c>
      <c r="B563" s="3">
        <f>SUMIF(GSTR2A!E:E,'GSTR2A VS GLOBAL BOOKS'!A563,GSTR2A!O:O)</f>
        <v>0</v>
      </c>
      <c r="C563" s="3">
        <f>SUMIF(GSTR2A!E:E,'GSTR2A VS GLOBAL BOOKS'!A563,GSTR2A!P:P)</f>
        <v>0</v>
      </c>
      <c r="D563" s="3">
        <f>SUMIF(GSTR2A!E:E,'GSTR2A VS GLOBAL BOOKS'!A563,GSTR2A!Q:Q)</f>
        <v>0</v>
      </c>
      <c r="E563" s="3">
        <f t="shared" si="112"/>
        <v>0</v>
      </c>
      <c r="F563" s="6"/>
      <c r="G563" s="3">
        <f>SUMIF('GLOBAL BOOKS'!D:D,'GSTR2A VS GLOBAL BOOKS'!A563,'GLOBAL BOOKS'!O:O)</f>
        <v>0</v>
      </c>
      <c r="H563" s="3">
        <f>SUMIF('GLOBAL BOOKS'!D:D,'GSTR2A VS GLOBAL BOOKS'!A563,'GLOBAL BOOKS'!M:M)</f>
        <v>0</v>
      </c>
      <c r="I563" s="3">
        <f>SUMIF('GLOBAL BOOKS'!D:D,'GSTR2A VS GLOBAL BOOKS'!A563,'GLOBAL BOOKS'!N:N)</f>
        <v>0</v>
      </c>
      <c r="J563" s="3">
        <f t="shared" si="113"/>
        <v>0</v>
      </c>
      <c r="K563" s="6"/>
      <c r="L563" s="3">
        <f t="shared" si="114"/>
        <v>0</v>
      </c>
      <c r="M563" s="3">
        <f t="shared" si="115"/>
        <v>0</v>
      </c>
      <c r="N563" s="3">
        <f t="shared" si="116"/>
        <v>0</v>
      </c>
      <c r="O563" s="3">
        <v>0</v>
      </c>
      <c r="P563" s="2" t="s">
        <v>7339</v>
      </c>
      <c r="Q563" s="2"/>
    </row>
    <row r="564" spans="1:17" x14ac:dyDescent="0.25">
      <c r="A564" s="2" t="s">
        <v>6600</v>
      </c>
      <c r="B564" s="3">
        <f>SUMIF(GSTR2A!E:E,'GSTR2A VS GLOBAL BOOKS'!A564,GSTR2A!O:O)</f>
        <v>0</v>
      </c>
      <c r="C564" s="3">
        <f>SUMIF(GSTR2A!E:E,'GSTR2A VS GLOBAL BOOKS'!A564,GSTR2A!P:P)</f>
        <v>0</v>
      </c>
      <c r="D564" s="3">
        <f>SUMIF(GSTR2A!E:E,'GSTR2A VS GLOBAL BOOKS'!A564,GSTR2A!Q:Q)</f>
        <v>0</v>
      </c>
      <c r="E564" s="3">
        <f t="shared" si="112"/>
        <v>0</v>
      </c>
      <c r="F564" s="6"/>
      <c r="G564" s="3">
        <f>SUMIF('GLOBAL BOOKS'!D:D,'GSTR2A VS GLOBAL BOOKS'!A564,'GLOBAL BOOKS'!O:O)</f>
        <v>0</v>
      </c>
      <c r="H564" s="3">
        <f>SUMIF('GLOBAL BOOKS'!D:D,'GSTR2A VS GLOBAL BOOKS'!A564,'GLOBAL BOOKS'!M:M)</f>
        <v>0</v>
      </c>
      <c r="I564" s="3">
        <f>SUMIF('GLOBAL BOOKS'!D:D,'GSTR2A VS GLOBAL BOOKS'!A564,'GLOBAL BOOKS'!N:N)</f>
        <v>0</v>
      </c>
      <c r="J564" s="3">
        <f t="shared" si="113"/>
        <v>0</v>
      </c>
      <c r="K564" s="6"/>
      <c r="L564" s="3">
        <f t="shared" si="114"/>
        <v>0</v>
      </c>
      <c r="M564" s="3">
        <f t="shared" si="115"/>
        <v>0</v>
      </c>
      <c r="N564" s="3">
        <f t="shared" si="116"/>
        <v>0</v>
      </c>
      <c r="O564" s="3">
        <v>0</v>
      </c>
      <c r="P564" s="2" t="s">
        <v>7339</v>
      </c>
      <c r="Q564" s="2"/>
    </row>
    <row r="565" spans="1:17" x14ac:dyDescent="0.25">
      <c r="A565" s="2" t="s">
        <v>6629</v>
      </c>
      <c r="B565" s="3">
        <f>SUMIF(GSTR2A!E:E,'GSTR2A VS GLOBAL BOOKS'!A565,GSTR2A!O:O)</f>
        <v>0</v>
      </c>
      <c r="C565" s="3">
        <f>SUMIF(GSTR2A!E:E,'GSTR2A VS GLOBAL BOOKS'!A565,GSTR2A!P:P)</f>
        <v>0</v>
      </c>
      <c r="D565" s="3">
        <f>SUMIF(GSTR2A!E:E,'GSTR2A VS GLOBAL BOOKS'!A565,GSTR2A!Q:Q)</f>
        <v>0</v>
      </c>
      <c r="E565" s="3">
        <f t="shared" si="112"/>
        <v>0</v>
      </c>
      <c r="F565" s="6"/>
      <c r="G565" s="3">
        <f>SUMIF('GLOBAL BOOKS'!D:D,'GSTR2A VS GLOBAL BOOKS'!A565,'GLOBAL BOOKS'!O:O)</f>
        <v>0</v>
      </c>
      <c r="H565" s="3">
        <f>SUMIF('GLOBAL BOOKS'!D:D,'GSTR2A VS GLOBAL BOOKS'!A565,'GLOBAL BOOKS'!M:M)</f>
        <v>0</v>
      </c>
      <c r="I565" s="3">
        <f>SUMIF('GLOBAL BOOKS'!D:D,'GSTR2A VS GLOBAL BOOKS'!A565,'GLOBAL BOOKS'!N:N)</f>
        <v>0</v>
      </c>
      <c r="J565" s="3">
        <f t="shared" si="113"/>
        <v>0</v>
      </c>
      <c r="K565" s="6"/>
      <c r="L565" s="3">
        <f t="shared" si="114"/>
        <v>0</v>
      </c>
      <c r="M565" s="3">
        <f t="shared" si="115"/>
        <v>0</v>
      </c>
      <c r="N565" s="3">
        <f t="shared" si="116"/>
        <v>0</v>
      </c>
      <c r="O565" s="3">
        <v>0</v>
      </c>
      <c r="P565" s="2" t="s">
        <v>7339</v>
      </c>
      <c r="Q565" s="2"/>
    </row>
    <row r="566" spans="1:17" x14ac:dyDescent="0.25">
      <c r="A566" s="2" t="s">
        <v>6631</v>
      </c>
      <c r="B566" s="3">
        <f>SUMIF(GSTR2A!E:E,'GSTR2A VS GLOBAL BOOKS'!A566,GSTR2A!O:O)</f>
        <v>0</v>
      </c>
      <c r="C566" s="3">
        <f>SUMIF(GSTR2A!E:E,'GSTR2A VS GLOBAL BOOKS'!A566,GSTR2A!P:P)</f>
        <v>0</v>
      </c>
      <c r="D566" s="3">
        <f>SUMIF(GSTR2A!E:E,'GSTR2A VS GLOBAL BOOKS'!A566,GSTR2A!Q:Q)</f>
        <v>0</v>
      </c>
      <c r="E566" s="3">
        <f t="shared" si="112"/>
        <v>0</v>
      </c>
      <c r="F566" s="6"/>
      <c r="G566" s="3">
        <f>SUMIF('GLOBAL BOOKS'!D:D,'GSTR2A VS GLOBAL BOOKS'!A566,'GLOBAL BOOKS'!O:O)</f>
        <v>0</v>
      </c>
      <c r="H566" s="3">
        <f>SUMIF('GLOBAL BOOKS'!D:D,'GSTR2A VS GLOBAL BOOKS'!A566,'GLOBAL BOOKS'!M:M)</f>
        <v>0</v>
      </c>
      <c r="I566" s="3">
        <f>SUMIF('GLOBAL BOOKS'!D:D,'GSTR2A VS GLOBAL BOOKS'!A566,'GLOBAL BOOKS'!N:N)</f>
        <v>0</v>
      </c>
      <c r="J566" s="3">
        <f t="shared" si="113"/>
        <v>0</v>
      </c>
      <c r="K566" s="6"/>
      <c r="L566" s="3">
        <f t="shared" si="114"/>
        <v>0</v>
      </c>
      <c r="M566" s="3">
        <f t="shared" si="115"/>
        <v>0</v>
      </c>
      <c r="N566" s="3">
        <f t="shared" si="116"/>
        <v>0</v>
      </c>
      <c r="O566" s="3">
        <v>0</v>
      </c>
      <c r="P566" s="2" t="s">
        <v>7339</v>
      </c>
      <c r="Q566" s="2"/>
    </row>
    <row r="567" spans="1:17" x14ac:dyDescent="0.25">
      <c r="A567" s="2" t="s">
        <v>6633</v>
      </c>
      <c r="B567" s="3">
        <f>SUMIF(GSTR2A!E:E,'GSTR2A VS GLOBAL BOOKS'!A567,GSTR2A!O:O)</f>
        <v>0</v>
      </c>
      <c r="C567" s="3">
        <f>SUMIF(GSTR2A!E:E,'GSTR2A VS GLOBAL BOOKS'!A567,GSTR2A!P:P)</f>
        <v>0</v>
      </c>
      <c r="D567" s="3">
        <f>SUMIF(GSTR2A!E:E,'GSTR2A VS GLOBAL BOOKS'!A567,GSTR2A!Q:Q)</f>
        <v>0</v>
      </c>
      <c r="E567" s="3">
        <f t="shared" si="112"/>
        <v>0</v>
      </c>
      <c r="F567" s="6"/>
      <c r="G567" s="3">
        <f>SUMIF('GLOBAL BOOKS'!D:D,'GSTR2A VS GLOBAL BOOKS'!A567,'GLOBAL BOOKS'!O:O)</f>
        <v>0</v>
      </c>
      <c r="H567" s="3">
        <f>SUMIF('GLOBAL BOOKS'!D:D,'GSTR2A VS GLOBAL BOOKS'!A567,'GLOBAL BOOKS'!M:M)</f>
        <v>0</v>
      </c>
      <c r="I567" s="3">
        <f>SUMIF('GLOBAL BOOKS'!D:D,'GSTR2A VS GLOBAL BOOKS'!A567,'GLOBAL BOOKS'!N:N)</f>
        <v>0</v>
      </c>
      <c r="J567" s="3">
        <f t="shared" si="113"/>
        <v>0</v>
      </c>
      <c r="K567" s="6"/>
      <c r="L567" s="3">
        <f t="shared" si="114"/>
        <v>0</v>
      </c>
      <c r="M567" s="3">
        <f t="shared" si="115"/>
        <v>0</v>
      </c>
      <c r="N567" s="3">
        <f t="shared" si="116"/>
        <v>0</v>
      </c>
      <c r="O567" s="3">
        <v>0</v>
      </c>
      <c r="P567" s="2" t="s">
        <v>7339</v>
      </c>
      <c r="Q567" s="2"/>
    </row>
    <row r="568" spans="1:17" x14ac:dyDescent="0.25">
      <c r="A568" s="2" t="s">
        <v>6669</v>
      </c>
      <c r="B568" s="3">
        <f>SUMIF(GSTR2A!E:E,'GSTR2A VS GLOBAL BOOKS'!A568,GSTR2A!O:O)</f>
        <v>0</v>
      </c>
      <c r="C568" s="3">
        <f>SUMIF(GSTR2A!E:E,'GSTR2A VS GLOBAL BOOKS'!A568,GSTR2A!P:P)</f>
        <v>0</v>
      </c>
      <c r="D568" s="3">
        <f>SUMIF(GSTR2A!E:E,'GSTR2A VS GLOBAL BOOKS'!A568,GSTR2A!Q:Q)</f>
        <v>0</v>
      </c>
      <c r="E568" s="3">
        <f t="shared" si="112"/>
        <v>0</v>
      </c>
      <c r="F568" s="6"/>
      <c r="G568" s="3">
        <f>SUMIF('GLOBAL BOOKS'!D:D,'GSTR2A VS GLOBAL BOOKS'!A568,'GLOBAL BOOKS'!O:O)</f>
        <v>0</v>
      </c>
      <c r="H568" s="3">
        <f>SUMIF('GLOBAL BOOKS'!D:D,'GSTR2A VS GLOBAL BOOKS'!A568,'GLOBAL BOOKS'!M:M)</f>
        <v>0</v>
      </c>
      <c r="I568" s="3">
        <f>SUMIF('GLOBAL BOOKS'!D:D,'GSTR2A VS GLOBAL BOOKS'!A568,'GLOBAL BOOKS'!N:N)</f>
        <v>0</v>
      </c>
      <c r="J568" s="3">
        <f t="shared" si="113"/>
        <v>0</v>
      </c>
      <c r="K568" s="6"/>
      <c r="L568" s="3">
        <f t="shared" si="114"/>
        <v>0</v>
      </c>
      <c r="M568" s="3">
        <f t="shared" si="115"/>
        <v>0</v>
      </c>
      <c r="N568" s="3">
        <f t="shared" si="116"/>
        <v>0</v>
      </c>
      <c r="O568" s="3">
        <v>0</v>
      </c>
      <c r="P568" s="2" t="s">
        <v>5815</v>
      </c>
      <c r="Q568" s="2" t="s">
        <v>5815</v>
      </c>
    </row>
    <row r="569" spans="1:17" x14ac:dyDescent="0.25">
      <c r="A569" s="2" t="s">
        <v>6676</v>
      </c>
      <c r="B569" s="3">
        <f>SUMIF(GSTR2A!E:E,'GSTR2A VS GLOBAL BOOKS'!A569,GSTR2A!O:O)</f>
        <v>0</v>
      </c>
      <c r="C569" s="3">
        <f>SUMIF(GSTR2A!E:E,'GSTR2A VS GLOBAL BOOKS'!A569,GSTR2A!P:P)</f>
        <v>0</v>
      </c>
      <c r="D569" s="3">
        <f>SUMIF(GSTR2A!E:E,'GSTR2A VS GLOBAL BOOKS'!A569,GSTR2A!Q:Q)</f>
        <v>0</v>
      </c>
      <c r="E569" s="3">
        <f t="shared" si="112"/>
        <v>0</v>
      </c>
      <c r="F569" s="6"/>
      <c r="G569" s="3">
        <f>SUMIF('GLOBAL BOOKS'!D:D,'GSTR2A VS GLOBAL BOOKS'!A569,'GLOBAL BOOKS'!O:O)</f>
        <v>0</v>
      </c>
      <c r="H569" s="3">
        <f>SUMIF('GLOBAL BOOKS'!D:D,'GSTR2A VS GLOBAL BOOKS'!A569,'GLOBAL BOOKS'!M:M)</f>
        <v>0</v>
      </c>
      <c r="I569" s="3">
        <f>SUMIF('GLOBAL BOOKS'!D:D,'GSTR2A VS GLOBAL BOOKS'!A569,'GLOBAL BOOKS'!N:N)</f>
        <v>0</v>
      </c>
      <c r="J569" s="3">
        <f t="shared" si="113"/>
        <v>0</v>
      </c>
      <c r="K569" s="6"/>
      <c r="L569" s="3">
        <f t="shared" si="114"/>
        <v>0</v>
      </c>
      <c r="M569" s="3">
        <f t="shared" si="115"/>
        <v>0</v>
      </c>
      <c r="N569" s="3">
        <f t="shared" si="116"/>
        <v>0</v>
      </c>
      <c r="O569" s="16">
        <f t="shared" si="117"/>
        <v>0</v>
      </c>
      <c r="P569" s="2" t="s">
        <v>7339</v>
      </c>
      <c r="Q569" s="2"/>
    </row>
    <row r="570" spans="1:17" x14ac:dyDescent="0.25">
      <c r="A570" s="2" t="s">
        <v>6679</v>
      </c>
      <c r="B570" s="3">
        <f>SUMIF(GSTR2A!E:E,'GSTR2A VS GLOBAL BOOKS'!A570,GSTR2A!O:O)</f>
        <v>0</v>
      </c>
      <c r="C570" s="3">
        <f>SUMIF(GSTR2A!E:E,'GSTR2A VS GLOBAL BOOKS'!A570,GSTR2A!P:P)</f>
        <v>0</v>
      </c>
      <c r="D570" s="3">
        <f>SUMIF(GSTR2A!E:E,'GSTR2A VS GLOBAL BOOKS'!A570,GSTR2A!Q:Q)</f>
        <v>0</v>
      </c>
      <c r="E570" s="3">
        <f t="shared" si="112"/>
        <v>0</v>
      </c>
      <c r="F570" s="6"/>
      <c r="G570" s="3">
        <f>SUMIF('GLOBAL BOOKS'!D:D,'GSTR2A VS GLOBAL BOOKS'!A570,'GLOBAL BOOKS'!O:O)</f>
        <v>0</v>
      </c>
      <c r="H570" s="3">
        <f>SUMIF('GLOBAL BOOKS'!D:D,'GSTR2A VS GLOBAL BOOKS'!A570,'GLOBAL BOOKS'!M:M)</f>
        <v>0</v>
      </c>
      <c r="I570" s="3">
        <f>SUMIF('GLOBAL BOOKS'!D:D,'GSTR2A VS GLOBAL BOOKS'!A570,'GLOBAL BOOKS'!N:N)</f>
        <v>0</v>
      </c>
      <c r="J570" s="3">
        <f t="shared" si="113"/>
        <v>0</v>
      </c>
      <c r="K570" s="6"/>
      <c r="L570" s="3">
        <f t="shared" si="114"/>
        <v>0</v>
      </c>
      <c r="M570" s="3">
        <f t="shared" si="115"/>
        <v>0</v>
      </c>
      <c r="N570" s="3">
        <f t="shared" si="116"/>
        <v>0</v>
      </c>
      <c r="O570" s="3">
        <v>0</v>
      </c>
      <c r="P570" s="2" t="s">
        <v>7339</v>
      </c>
      <c r="Q570" s="2"/>
    </row>
    <row r="571" spans="1:17" x14ac:dyDescent="0.25">
      <c r="A571" s="2" t="s">
        <v>6690</v>
      </c>
      <c r="B571" s="3">
        <f>SUMIF(GSTR2A!E:E,'GSTR2A VS GLOBAL BOOKS'!A571,GSTR2A!O:O)</f>
        <v>0</v>
      </c>
      <c r="C571" s="3">
        <f>SUMIF(GSTR2A!E:E,'GSTR2A VS GLOBAL BOOKS'!A571,GSTR2A!P:P)</f>
        <v>0</v>
      </c>
      <c r="D571" s="3">
        <f>SUMIF(GSTR2A!E:E,'GSTR2A VS GLOBAL BOOKS'!A571,GSTR2A!Q:Q)</f>
        <v>0</v>
      </c>
      <c r="E571" s="3">
        <f t="shared" si="112"/>
        <v>0</v>
      </c>
      <c r="F571" s="6"/>
      <c r="G571" s="3">
        <f>SUMIF('GLOBAL BOOKS'!D:D,'GSTR2A VS GLOBAL BOOKS'!A571,'GLOBAL BOOKS'!O:O)</f>
        <v>0</v>
      </c>
      <c r="H571" s="3">
        <f>SUMIF('GLOBAL BOOKS'!D:D,'GSTR2A VS GLOBAL BOOKS'!A571,'GLOBAL BOOKS'!M:M)</f>
        <v>0</v>
      </c>
      <c r="I571" s="3">
        <f>SUMIF('GLOBAL BOOKS'!D:D,'GSTR2A VS GLOBAL BOOKS'!A571,'GLOBAL BOOKS'!N:N)</f>
        <v>0</v>
      </c>
      <c r="J571" s="3">
        <f t="shared" si="113"/>
        <v>0</v>
      </c>
      <c r="K571" s="6"/>
      <c r="L571" s="3">
        <f t="shared" si="114"/>
        <v>0</v>
      </c>
      <c r="M571" s="3">
        <f t="shared" si="115"/>
        <v>0</v>
      </c>
      <c r="N571" s="3">
        <f t="shared" si="116"/>
        <v>0</v>
      </c>
      <c r="O571" s="16">
        <f t="shared" si="117"/>
        <v>0</v>
      </c>
      <c r="P571" s="2" t="s">
        <v>7339</v>
      </c>
      <c r="Q571" s="2"/>
    </row>
    <row r="572" spans="1:17" x14ac:dyDescent="0.25">
      <c r="A572" s="2" t="s">
        <v>6708</v>
      </c>
      <c r="B572" s="3">
        <f>SUMIF(GSTR2A!E:E,'GSTR2A VS GLOBAL BOOKS'!A572,GSTR2A!O:O)</f>
        <v>0</v>
      </c>
      <c r="C572" s="3">
        <f>SUMIF(GSTR2A!E:E,'GSTR2A VS GLOBAL BOOKS'!A572,GSTR2A!P:P)</f>
        <v>0</v>
      </c>
      <c r="D572" s="3">
        <f>SUMIF(GSTR2A!E:E,'GSTR2A VS GLOBAL BOOKS'!A572,GSTR2A!Q:Q)</f>
        <v>0</v>
      </c>
      <c r="E572" s="3">
        <f t="shared" si="112"/>
        <v>0</v>
      </c>
      <c r="F572" s="6"/>
      <c r="G572" s="3">
        <f>SUMIF('GLOBAL BOOKS'!D:D,'GSTR2A VS GLOBAL BOOKS'!A572,'GLOBAL BOOKS'!O:O)</f>
        <v>0</v>
      </c>
      <c r="H572" s="3">
        <f>SUMIF('GLOBAL BOOKS'!D:D,'GSTR2A VS GLOBAL BOOKS'!A572,'GLOBAL BOOKS'!M:M)</f>
        <v>0</v>
      </c>
      <c r="I572" s="3">
        <f>SUMIF('GLOBAL BOOKS'!D:D,'GSTR2A VS GLOBAL BOOKS'!A572,'GLOBAL BOOKS'!N:N)</f>
        <v>0</v>
      </c>
      <c r="J572" s="3">
        <f t="shared" si="113"/>
        <v>0</v>
      </c>
      <c r="K572" s="6"/>
      <c r="L572" s="3">
        <f t="shared" si="114"/>
        <v>0</v>
      </c>
      <c r="M572" s="3">
        <f t="shared" si="115"/>
        <v>0</v>
      </c>
      <c r="N572" s="3">
        <f t="shared" si="116"/>
        <v>0</v>
      </c>
      <c r="O572" s="16">
        <f t="shared" si="117"/>
        <v>0</v>
      </c>
      <c r="P572" s="2" t="s">
        <v>7339</v>
      </c>
      <c r="Q572" s="2"/>
    </row>
    <row r="573" spans="1:17" x14ac:dyDescent="0.25">
      <c r="A573" s="2" t="s">
        <v>6738</v>
      </c>
      <c r="B573" s="3">
        <f>SUMIF(GSTR2A!E:E,'GSTR2A VS GLOBAL BOOKS'!A573,GSTR2A!O:O)</f>
        <v>0</v>
      </c>
      <c r="C573" s="3">
        <f>SUMIF(GSTR2A!E:E,'GSTR2A VS GLOBAL BOOKS'!A573,GSTR2A!P:P)</f>
        <v>0</v>
      </c>
      <c r="D573" s="3">
        <f>SUMIF(GSTR2A!E:E,'GSTR2A VS GLOBAL BOOKS'!A573,GSTR2A!Q:Q)</f>
        <v>0</v>
      </c>
      <c r="E573" s="3">
        <f t="shared" si="112"/>
        <v>0</v>
      </c>
      <c r="F573" s="6"/>
      <c r="G573" s="3">
        <f>SUMIF('GLOBAL BOOKS'!D:D,'GSTR2A VS GLOBAL BOOKS'!A573,'GLOBAL BOOKS'!O:O)</f>
        <v>0</v>
      </c>
      <c r="H573" s="3">
        <f>SUMIF('GLOBAL BOOKS'!D:D,'GSTR2A VS GLOBAL BOOKS'!A573,'GLOBAL BOOKS'!M:M)</f>
        <v>0</v>
      </c>
      <c r="I573" s="3">
        <f>SUMIF('GLOBAL BOOKS'!D:D,'GSTR2A VS GLOBAL BOOKS'!A573,'GLOBAL BOOKS'!N:N)</f>
        <v>0</v>
      </c>
      <c r="J573" s="3">
        <f t="shared" si="113"/>
        <v>0</v>
      </c>
      <c r="K573" s="6"/>
      <c r="L573" s="3">
        <f t="shared" si="114"/>
        <v>0</v>
      </c>
      <c r="M573" s="3">
        <f t="shared" si="115"/>
        <v>0</v>
      </c>
      <c r="N573" s="3">
        <f t="shared" si="116"/>
        <v>0</v>
      </c>
      <c r="O573" s="16">
        <f t="shared" si="117"/>
        <v>0</v>
      </c>
      <c r="P573" s="2" t="s">
        <v>7339</v>
      </c>
      <c r="Q573" s="2"/>
    </row>
    <row r="574" spans="1:17" x14ac:dyDescent="0.25">
      <c r="A574" s="2" t="s">
        <v>6764</v>
      </c>
      <c r="B574" s="3">
        <f>SUMIF(GSTR2A!E:E,'GSTR2A VS GLOBAL BOOKS'!A574,GSTR2A!O:O)</f>
        <v>0</v>
      </c>
      <c r="C574" s="3">
        <f>SUMIF(GSTR2A!E:E,'GSTR2A VS GLOBAL BOOKS'!A574,GSTR2A!P:P)</f>
        <v>0</v>
      </c>
      <c r="D574" s="3">
        <f>SUMIF(GSTR2A!E:E,'GSTR2A VS GLOBAL BOOKS'!A574,GSTR2A!Q:Q)</f>
        <v>0</v>
      </c>
      <c r="E574" s="3">
        <f t="shared" si="112"/>
        <v>0</v>
      </c>
      <c r="F574" s="6"/>
      <c r="G574" s="3">
        <f>SUMIF('GLOBAL BOOKS'!D:D,'GSTR2A VS GLOBAL BOOKS'!A574,'GLOBAL BOOKS'!O:O)</f>
        <v>0</v>
      </c>
      <c r="H574" s="3">
        <f>SUMIF('GLOBAL BOOKS'!D:D,'GSTR2A VS GLOBAL BOOKS'!A574,'GLOBAL BOOKS'!M:M)</f>
        <v>0</v>
      </c>
      <c r="I574" s="3">
        <f>SUMIF('GLOBAL BOOKS'!D:D,'GSTR2A VS GLOBAL BOOKS'!A574,'GLOBAL BOOKS'!N:N)</f>
        <v>0</v>
      </c>
      <c r="J574" s="3">
        <f t="shared" si="113"/>
        <v>0</v>
      </c>
      <c r="K574" s="6"/>
      <c r="L574" s="3">
        <f t="shared" si="114"/>
        <v>0</v>
      </c>
      <c r="M574" s="3">
        <f t="shared" si="115"/>
        <v>0</v>
      </c>
      <c r="N574" s="3">
        <f t="shared" si="116"/>
        <v>0</v>
      </c>
      <c r="O574" s="16">
        <f t="shared" si="117"/>
        <v>0</v>
      </c>
      <c r="P574" s="2" t="s">
        <v>7339</v>
      </c>
      <c r="Q574" s="2"/>
    </row>
    <row r="575" spans="1:17" x14ac:dyDescent="0.25">
      <c r="A575" s="2" t="s">
        <v>6832</v>
      </c>
      <c r="B575" s="3">
        <f>SUMIF(GSTR2A!E:E,'GSTR2A VS GLOBAL BOOKS'!A575,GSTR2A!O:O)</f>
        <v>0</v>
      </c>
      <c r="C575" s="3">
        <f>SUMIF(GSTR2A!E:E,'GSTR2A VS GLOBAL BOOKS'!A575,GSTR2A!P:P)</f>
        <v>0</v>
      </c>
      <c r="D575" s="3">
        <f>SUMIF(GSTR2A!E:E,'GSTR2A VS GLOBAL BOOKS'!A575,GSTR2A!Q:Q)</f>
        <v>0</v>
      </c>
      <c r="E575" s="3">
        <f t="shared" si="112"/>
        <v>0</v>
      </c>
      <c r="F575" s="6"/>
      <c r="G575" s="3">
        <f>SUMIF('GLOBAL BOOKS'!D:D,'GSTR2A VS GLOBAL BOOKS'!A575,'GLOBAL BOOKS'!O:O)</f>
        <v>0</v>
      </c>
      <c r="H575" s="3">
        <f>SUMIF('GLOBAL BOOKS'!D:D,'GSTR2A VS GLOBAL BOOKS'!A575,'GLOBAL BOOKS'!M:M)</f>
        <v>0</v>
      </c>
      <c r="I575" s="3">
        <f>SUMIF('GLOBAL BOOKS'!D:D,'GSTR2A VS GLOBAL BOOKS'!A575,'GLOBAL BOOKS'!N:N)</f>
        <v>0</v>
      </c>
      <c r="J575" s="3">
        <f t="shared" si="113"/>
        <v>0</v>
      </c>
      <c r="K575" s="6"/>
      <c r="L575" s="3">
        <f t="shared" si="114"/>
        <v>0</v>
      </c>
      <c r="M575" s="3">
        <f t="shared" si="115"/>
        <v>0</v>
      </c>
      <c r="N575" s="3">
        <f t="shared" si="116"/>
        <v>0</v>
      </c>
      <c r="O575" s="3">
        <v>0</v>
      </c>
      <c r="P575" s="2" t="s">
        <v>5815</v>
      </c>
      <c r="Q575" s="2" t="s">
        <v>5815</v>
      </c>
    </row>
    <row r="576" spans="1:17" x14ac:dyDescent="0.25">
      <c r="A576" s="2" t="s">
        <v>6842</v>
      </c>
      <c r="B576" s="3">
        <f>SUMIF(GSTR2A!E:E,'GSTR2A VS GLOBAL BOOKS'!A576,GSTR2A!O:O)</f>
        <v>0</v>
      </c>
      <c r="C576" s="3">
        <f>SUMIF(GSTR2A!E:E,'GSTR2A VS GLOBAL BOOKS'!A576,GSTR2A!P:P)</f>
        <v>0</v>
      </c>
      <c r="D576" s="3">
        <f>SUMIF(GSTR2A!E:E,'GSTR2A VS GLOBAL BOOKS'!A576,GSTR2A!Q:Q)</f>
        <v>0</v>
      </c>
      <c r="E576" s="3">
        <f t="shared" si="112"/>
        <v>0</v>
      </c>
      <c r="F576" s="6"/>
      <c r="G576" s="3">
        <f>SUMIF('GLOBAL BOOKS'!D:D,'GSTR2A VS GLOBAL BOOKS'!A576,'GLOBAL BOOKS'!O:O)</f>
        <v>0</v>
      </c>
      <c r="H576" s="3">
        <f>SUMIF('GLOBAL BOOKS'!D:D,'GSTR2A VS GLOBAL BOOKS'!A576,'GLOBAL BOOKS'!M:M)</f>
        <v>0</v>
      </c>
      <c r="I576" s="3">
        <f>SUMIF('GLOBAL BOOKS'!D:D,'GSTR2A VS GLOBAL BOOKS'!A576,'GLOBAL BOOKS'!N:N)</f>
        <v>0</v>
      </c>
      <c r="J576" s="3">
        <f t="shared" si="113"/>
        <v>0</v>
      </c>
      <c r="K576" s="6"/>
      <c r="L576" s="3">
        <f t="shared" si="114"/>
        <v>0</v>
      </c>
      <c r="M576" s="3">
        <f t="shared" si="115"/>
        <v>0</v>
      </c>
      <c r="N576" s="3">
        <f t="shared" si="116"/>
        <v>0</v>
      </c>
      <c r="O576" s="3">
        <v>0</v>
      </c>
      <c r="P576" s="2" t="s">
        <v>7339</v>
      </c>
      <c r="Q576" s="2"/>
    </row>
    <row r="577" spans="1:17" x14ac:dyDescent="0.25">
      <c r="A577" s="2" t="s">
        <v>6890</v>
      </c>
      <c r="B577" s="3">
        <f>SUMIF(GSTR2A!E:E,'GSTR2A VS GLOBAL BOOKS'!A577,GSTR2A!O:O)</f>
        <v>0</v>
      </c>
      <c r="C577" s="3">
        <f>SUMIF(GSTR2A!E:E,'GSTR2A VS GLOBAL BOOKS'!A577,GSTR2A!P:P)</f>
        <v>0</v>
      </c>
      <c r="D577" s="3">
        <f>SUMIF(GSTR2A!E:E,'GSTR2A VS GLOBAL BOOKS'!A577,GSTR2A!Q:Q)</f>
        <v>0</v>
      </c>
      <c r="E577" s="3">
        <f t="shared" si="112"/>
        <v>0</v>
      </c>
      <c r="F577" s="6"/>
      <c r="G577" s="3">
        <f>SUMIF('GLOBAL BOOKS'!D:D,'GSTR2A VS GLOBAL BOOKS'!A577,'GLOBAL BOOKS'!O:O)</f>
        <v>0</v>
      </c>
      <c r="H577" s="3">
        <f>SUMIF('GLOBAL BOOKS'!D:D,'GSTR2A VS GLOBAL BOOKS'!A577,'GLOBAL BOOKS'!M:M)</f>
        <v>0</v>
      </c>
      <c r="I577" s="3">
        <f>SUMIF('GLOBAL BOOKS'!D:D,'GSTR2A VS GLOBAL BOOKS'!A577,'GLOBAL BOOKS'!N:N)</f>
        <v>0</v>
      </c>
      <c r="J577" s="3">
        <f t="shared" si="113"/>
        <v>0</v>
      </c>
      <c r="K577" s="6"/>
      <c r="L577" s="3">
        <f t="shared" si="114"/>
        <v>0</v>
      </c>
      <c r="M577" s="3">
        <f t="shared" si="115"/>
        <v>0</v>
      </c>
      <c r="N577" s="3">
        <f t="shared" si="116"/>
        <v>0</v>
      </c>
      <c r="O577" s="16">
        <f t="shared" si="117"/>
        <v>0</v>
      </c>
      <c r="P577" s="2" t="s">
        <v>7339</v>
      </c>
      <c r="Q577" s="2"/>
    </row>
    <row r="578" spans="1:17" x14ac:dyDescent="0.25">
      <c r="A578" s="2" t="s">
        <v>6975</v>
      </c>
      <c r="B578" s="3">
        <f>SUMIF(GSTR2A!E:E,'GSTR2A VS GLOBAL BOOKS'!A578,GSTR2A!O:O)</f>
        <v>0</v>
      </c>
      <c r="C578" s="3">
        <f>SUMIF(GSTR2A!E:E,'GSTR2A VS GLOBAL BOOKS'!A578,GSTR2A!P:P)</f>
        <v>0</v>
      </c>
      <c r="D578" s="3">
        <f>SUMIF(GSTR2A!E:E,'GSTR2A VS GLOBAL BOOKS'!A578,GSTR2A!Q:Q)</f>
        <v>0</v>
      </c>
      <c r="E578" s="3">
        <f t="shared" si="112"/>
        <v>0</v>
      </c>
      <c r="F578" s="6"/>
      <c r="G578" s="3">
        <f>SUMIF('GLOBAL BOOKS'!D:D,'GSTR2A VS GLOBAL BOOKS'!A578,'GLOBAL BOOKS'!O:O)</f>
        <v>0</v>
      </c>
      <c r="H578" s="3">
        <f>SUMIF('GLOBAL BOOKS'!D:D,'GSTR2A VS GLOBAL BOOKS'!A578,'GLOBAL BOOKS'!M:M)</f>
        <v>0</v>
      </c>
      <c r="I578" s="3">
        <f>SUMIF('GLOBAL BOOKS'!D:D,'GSTR2A VS GLOBAL BOOKS'!A578,'GLOBAL BOOKS'!N:N)</f>
        <v>0</v>
      </c>
      <c r="J578" s="3">
        <f t="shared" si="113"/>
        <v>0</v>
      </c>
      <c r="K578" s="6"/>
      <c r="L578" s="3">
        <f t="shared" si="114"/>
        <v>0</v>
      </c>
      <c r="M578" s="3">
        <f t="shared" si="115"/>
        <v>0</v>
      </c>
      <c r="N578" s="3">
        <f t="shared" si="116"/>
        <v>0</v>
      </c>
      <c r="O578" s="3">
        <v>0</v>
      </c>
      <c r="P578" s="2" t="s">
        <v>7339</v>
      </c>
      <c r="Q578" s="2"/>
    </row>
    <row r="579" spans="1:17" x14ac:dyDescent="0.25">
      <c r="A579" s="2" t="s">
        <v>6980</v>
      </c>
      <c r="B579" s="3">
        <f>SUMIF(GSTR2A!E:E,'GSTR2A VS GLOBAL BOOKS'!A579,GSTR2A!O:O)</f>
        <v>0</v>
      </c>
      <c r="C579" s="3">
        <f>SUMIF(GSTR2A!E:E,'GSTR2A VS GLOBAL BOOKS'!A579,GSTR2A!P:P)</f>
        <v>0</v>
      </c>
      <c r="D579" s="3">
        <f>SUMIF(GSTR2A!E:E,'GSTR2A VS GLOBAL BOOKS'!A579,GSTR2A!Q:Q)</f>
        <v>0</v>
      </c>
      <c r="E579" s="3">
        <f t="shared" si="112"/>
        <v>0</v>
      </c>
      <c r="F579" s="6"/>
      <c r="G579" s="3">
        <f>SUMIF('GLOBAL BOOKS'!D:D,'GSTR2A VS GLOBAL BOOKS'!A579,'GLOBAL BOOKS'!O:O)</f>
        <v>0</v>
      </c>
      <c r="H579" s="3">
        <f>SUMIF('GLOBAL BOOKS'!D:D,'GSTR2A VS GLOBAL BOOKS'!A579,'GLOBAL BOOKS'!M:M)</f>
        <v>0</v>
      </c>
      <c r="I579" s="3">
        <f>SUMIF('GLOBAL BOOKS'!D:D,'GSTR2A VS GLOBAL BOOKS'!A579,'GLOBAL BOOKS'!N:N)</f>
        <v>0</v>
      </c>
      <c r="J579" s="3">
        <f t="shared" si="113"/>
        <v>0</v>
      </c>
      <c r="K579" s="6"/>
      <c r="L579" s="3">
        <f t="shared" si="114"/>
        <v>0</v>
      </c>
      <c r="M579" s="3">
        <f t="shared" si="115"/>
        <v>0</v>
      </c>
      <c r="N579" s="3">
        <f t="shared" si="116"/>
        <v>0</v>
      </c>
      <c r="O579" s="3">
        <v>0</v>
      </c>
      <c r="P579" s="2" t="s">
        <v>7339</v>
      </c>
      <c r="Q579" s="2"/>
    </row>
    <row r="580" spans="1:17" x14ac:dyDescent="0.25">
      <c r="A580" s="2" t="s">
        <v>7011</v>
      </c>
      <c r="B580" s="3">
        <f>SUMIF(GSTR2A!E:E,'GSTR2A VS GLOBAL BOOKS'!A580,GSTR2A!O:O)</f>
        <v>0</v>
      </c>
      <c r="C580" s="3">
        <f>SUMIF(GSTR2A!E:E,'GSTR2A VS GLOBAL BOOKS'!A580,GSTR2A!P:P)</f>
        <v>0</v>
      </c>
      <c r="D580" s="3">
        <f>SUMIF(GSTR2A!E:E,'GSTR2A VS GLOBAL BOOKS'!A580,GSTR2A!Q:Q)</f>
        <v>0</v>
      </c>
      <c r="E580" s="3">
        <f t="shared" ref="E580:E596" si="121">B580+C580+D580</f>
        <v>0</v>
      </c>
      <c r="F580" s="6"/>
      <c r="G580" s="3">
        <f>SUMIF('GLOBAL BOOKS'!D:D,'GSTR2A VS GLOBAL BOOKS'!A580,'GLOBAL BOOKS'!O:O)</f>
        <v>0</v>
      </c>
      <c r="H580" s="3">
        <f>SUMIF('GLOBAL BOOKS'!D:D,'GSTR2A VS GLOBAL BOOKS'!A580,'GLOBAL BOOKS'!M:M)</f>
        <v>0</v>
      </c>
      <c r="I580" s="3">
        <f>SUMIF('GLOBAL BOOKS'!D:D,'GSTR2A VS GLOBAL BOOKS'!A580,'GLOBAL BOOKS'!N:N)</f>
        <v>0</v>
      </c>
      <c r="J580" s="3">
        <f t="shared" ref="J580:J596" si="122">SUM(G580:I580)</f>
        <v>0</v>
      </c>
      <c r="K580" s="6"/>
      <c r="L580" s="3">
        <f t="shared" ref="L580:L596" si="123">B580-G580</f>
        <v>0</v>
      </c>
      <c r="M580" s="3">
        <f t="shared" ref="M580:M596" si="124">C580-H580</f>
        <v>0</v>
      </c>
      <c r="N580" s="3">
        <f t="shared" ref="N580:N596" si="125">D580-I580</f>
        <v>0</v>
      </c>
      <c r="O580" s="16">
        <f t="shared" ref="O580:O596" si="126">E580-J580</f>
        <v>0</v>
      </c>
      <c r="P580" s="2" t="s">
        <v>7339</v>
      </c>
      <c r="Q580" s="2"/>
    </row>
    <row r="581" spans="1:17" x14ac:dyDescent="0.25">
      <c r="A581" s="2" t="s">
        <v>7028</v>
      </c>
      <c r="B581" s="3">
        <f>SUMIF(GSTR2A!E:E,'GSTR2A VS GLOBAL BOOKS'!A581,GSTR2A!O:O)</f>
        <v>0</v>
      </c>
      <c r="C581" s="3">
        <f>SUMIF(GSTR2A!E:E,'GSTR2A VS GLOBAL BOOKS'!A581,GSTR2A!P:P)</f>
        <v>0</v>
      </c>
      <c r="D581" s="3">
        <f>SUMIF(GSTR2A!E:E,'GSTR2A VS GLOBAL BOOKS'!A581,GSTR2A!Q:Q)</f>
        <v>0</v>
      </c>
      <c r="E581" s="3">
        <f t="shared" si="121"/>
        <v>0</v>
      </c>
      <c r="F581" s="6"/>
      <c r="G581" s="3">
        <f>SUMIF('GLOBAL BOOKS'!D:D,'GSTR2A VS GLOBAL BOOKS'!A581,'GLOBAL BOOKS'!O:O)</f>
        <v>0</v>
      </c>
      <c r="H581" s="3">
        <f>SUMIF('GLOBAL BOOKS'!D:D,'GSTR2A VS GLOBAL BOOKS'!A581,'GLOBAL BOOKS'!M:M)</f>
        <v>0</v>
      </c>
      <c r="I581" s="3">
        <f>SUMIF('GLOBAL BOOKS'!D:D,'GSTR2A VS GLOBAL BOOKS'!A581,'GLOBAL BOOKS'!N:N)</f>
        <v>0</v>
      </c>
      <c r="J581" s="3">
        <f t="shared" si="122"/>
        <v>0</v>
      </c>
      <c r="K581" s="6"/>
      <c r="L581" s="3">
        <f t="shared" si="123"/>
        <v>0</v>
      </c>
      <c r="M581" s="3">
        <f t="shared" si="124"/>
        <v>0</v>
      </c>
      <c r="N581" s="3">
        <f t="shared" si="125"/>
        <v>0</v>
      </c>
      <c r="O581" s="3">
        <v>0</v>
      </c>
      <c r="P581" s="2" t="s">
        <v>7339</v>
      </c>
      <c r="Q581" s="2"/>
    </row>
    <row r="582" spans="1:17" x14ac:dyDescent="0.25">
      <c r="A582" s="2" t="s">
        <v>7039</v>
      </c>
      <c r="B582" s="3">
        <f>SUMIF(GSTR2A!E:E,'GSTR2A VS GLOBAL BOOKS'!A582,GSTR2A!O:O)</f>
        <v>0</v>
      </c>
      <c r="C582" s="3">
        <f>SUMIF(GSTR2A!E:E,'GSTR2A VS GLOBAL BOOKS'!A582,GSTR2A!P:P)</f>
        <v>0</v>
      </c>
      <c r="D582" s="3">
        <f>SUMIF(GSTR2A!E:E,'GSTR2A VS GLOBAL BOOKS'!A582,GSTR2A!Q:Q)</f>
        <v>0</v>
      </c>
      <c r="E582" s="3">
        <f t="shared" si="121"/>
        <v>0</v>
      </c>
      <c r="F582" s="6"/>
      <c r="G582" s="3">
        <f>SUMIF('GLOBAL BOOKS'!D:D,'GSTR2A VS GLOBAL BOOKS'!A582,'GLOBAL BOOKS'!O:O)</f>
        <v>0</v>
      </c>
      <c r="H582" s="3">
        <f>SUMIF('GLOBAL BOOKS'!D:D,'GSTR2A VS GLOBAL BOOKS'!A582,'GLOBAL BOOKS'!M:M)</f>
        <v>0</v>
      </c>
      <c r="I582" s="3">
        <f>SUMIF('GLOBAL BOOKS'!D:D,'GSTR2A VS GLOBAL BOOKS'!A582,'GLOBAL BOOKS'!N:N)</f>
        <v>0</v>
      </c>
      <c r="J582" s="3">
        <f t="shared" si="122"/>
        <v>0</v>
      </c>
      <c r="K582" s="6"/>
      <c r="L582" s="3">
        <f t="shared" si="123"/>
        <v>0</v>
      </c>
      <c r="M582" s="3">
        <f t="shared" si="124"/>
        <v>0</v>
      </c>
      <c r="N582" s="3">
        <f t="shared" si="125"/>
        <v>0</v>
      </c>
      <c r="O582" s="3">
        <v>0</v>
      </c>
      <c r="P582" s="2" t="s">
        <v>5815</v>
      </c>
      <c r="Q582" s="2" t="s">
        <v>5815</v>
      </c>
    </row>
    <row r="583" spans="1:17" x14ac:dyDescent="0.25">
      <c r="A583" s="2" t="s">
        <v>7088</v>
      </c>
      <c r="B583" s="3">
        <f>SUMIF(GSTR2A!E:E,'GSTR2A VS GLOBAL BOOKS'!A583,GSTR2A!O:O)</f>
        <v>0</v>
      </c>
      <c r="C583" s="3">
        <f>SUMIF(GSTR2A!E:E,'GSTR2A VS GLOBAL BOOKS'!A583,GSTR2A!P:P)</f>
        <v>0</v>
      </c>
      <c r="D583" s="3">
        <f>SUMIF(GSTR2A!E:E,'GSTR2A VS GLOBAL BOOKS'!A583,GSTR2A!Q:Q)</f>
        <v>0</v>
      </c>
      <c r="E583" s="3">
        <f t="shared" si="121"/>
        <v>0</v>
      </c>
      <c r="F583" s="6"/>
      <c r="G583" s="3">
        <f>SUMIF('GLOBAL BOOKS'!D:D,'GSTR2A VS GLOBAL BOOKS'!A583,'GLOBAL BOOKS'!O:O)</f>
        <v>0</v>
      </c>
      <c r="H583" s="3">
        <f>SUMIF('GLOBAL BOOKS'!D:D,'GSTR2A VS GLOBAL BOOKS'!A583,'GLOBAL BOOKS'!M:M)</f>
        <v>0</v>
      </c>
      <c r="I583" s="3">
        <f>SUMIF('GLOBAL BOOKS'!D:D,'GSTR2A VS GLOBAL BOOKS'!A583,'GLOBAL BOOKS'!N:N)</f>
        <v>0</v>
      </c>
      <c r="J583" s="3">
        <f t="shared" si="122"/>
        <v>0</v>
      </c>
      <c r="K583" s="6"/>
      <c r="L583" s="3">
        <f t="shared" si="123"/>
        <v>0</v>
      </c>
      <c r="M583" s="3">
        <f t="shared" si="124"/>
        <v>0</v>
      </c>
      <c r="N583" s="3">
        <f t="shared" si="125"/>
        <v>0</v>
      </c>
      <c r="O583" s="16">
        <f t="shared" si="126"/>
        <v>0</v>
      </c>
      <c r="P583" s="2" t="s">
        <v>7339</v>
      </c>
      <c r="Q583" s="2"/>
    </row>
    <row r="584" spans="1:17" x14ac:dyDescent="0.25">
      <c r="A584" s="2" t="s">
        <v>7091</v>
      </c>
      <c r="B584" s="3">
        <f>SUMIF(GSTR2A!E:E,'GSTR2A VS GLOBAL BOOKS'!A584,GSTR2A!O:O)</f>
        <v>0</v>
      </c>
      <c r="C584" s="3">
        <f>SUMIF(GSTR2A!E:E,'GSTR2A VS GLOBAL BOOKS'!A584,GSTR2A!P:P)</f>
        <v>0</v>
      </c>
      <c r="D584" s="3">
        <f>SUMIF(GSTR2A!E:E,'GSTR2A VS GLOBAL BOOKS'!A584,GSTR2A!Q:Q)</f>
        <v>0</v>
      </c>
      <c r="E584" s="3">
        <f t="shared" si="121"/>
        <v>0</v>
      </c>
      <c r="F584" s="6"/>
      <c r="G584" s="3">
        <f>SUMIF('GLOBAL BOOKS'!D:D,'GSTR2A VS GLOBAL BOOKS'!A584,'GLOBAL BOOKS'!O:O)</f>
        <v>0</v>
      </c>
      <c r="H584" s="3">
        <f>SUMIF('GLOBAL BOOKS'!D:D,'GSTR2A VS GLOBAL BOOKS'!A584,'GLOBAL BOOKS'!M:M)</f>
        <v>0</v>
      </c>
      <c r="I584" s="3">
        <f>SUMIF('GLOBAL BOOKS'!D:D,'GSTR2A VS GLOBAL BOOKS'!A584,'GLOBAL BOOKS'!N:N)</f>
        <v>0</v>
      </c>
      <c r="J584" s="3">
        <f t="shared" si="122"/>
        <v>0</v>
      </c>
      <c r="K584" s="6"/>
      <c r="L584" s="3">
        <f t="shared" si="123"/>
        <v>0</v>
      </c>
      <c r="M584" s="3">
        <f t="shared" si="124"/>
        <v>0</v>
      </c>
      <c r="N584" s="3">
        <f t="shared" si="125"/>
        <v>0</v>
      </c>
      <c r="O584" s="3">
        <v>0</v>
      </c>
      <c r="P584" s="2" t="s">
        <v>5815</v>
      </c>
      <c r="Q584" s="2" t="s">
        <v>5815</v>
      </c>
    </row>
    <row r="585" spans="1:17" x14ac:dyDescent="0.25">
      <c r="A585" s="2" t="s">
        <v>7112</v>
      </c>
      <c r="B585" s="3">
        <f>SUMIF(GSTR2A!E:E,'GSTR2A VS GLOBAL BOOKS'!A585,GSTR2A!O:O)</f>
        <v>0</v>
      </c>
      <c r="C585" s="3">
        <f>SUMIF(GSTR2A!E:E,'GSTR2A VS GLOBAL BOOKS'!A585,GSTR2A!P:P)</f>
        <v>0</v>
      </c>
      <c r="D585" s="3">
        <f>SUMIF(GSTR2A!E:E,'GSTR2A VS GLOBAL BOOKS'!A585,GSTR2A!Q:Q)</f>
        <v>0</v>
      </c>
      <c r="E585" s="3">
        <f t="shared" si="121"/>
        <v>0</v>
      </c>
      <c r="F585" s="6"/>
      <c r="G585" s="3">
        <f>SUMIF('GLOBAL BOOKS'!D:D,'GSTR2A VS GLOBAL BOOKS'!A585,'GLOBAL BOOKS'!O:O)</f>
        <v>0</v>
      </c>
      <c r="H585" s="3">
        <f>SUMIF('GLOBAL BOOKS'!D:D,'GSTR2A VS GLOBAL BOOKS'!A585,'GLOBAL BOOKS'!M:M)</f>
        <v>0</v>
      </c>
      <c r="I585" s="3">
        <f>SUMIF('GLOBAL BOOKS'!D:D,'GSTR2A VS GLOBAL BOOKS'!A585,'GLOBAL BOOKS'!N:N)</f>
        <v>0</v>
      </c>
      <c r="J585" s="3">
        <f t="shared" si="122"/>
        <v>0</v>
      </c>
      <c r="K585" s="6"/>
      <c r="L585" s="3">
        <f t="shared" si="123"/>
        <v>0</v>
      </c>
      <c r="M585" s="3">
        <f t="shared" si="124"/>
        <v>0</v>
      </c>
      <c r="N585" s="3">
        <f t="shared" si="125"/>
        <v>0</v>
      </c>
      <c r="O585" s="16">
        <f t="shared" si="126"/>
        <v>0</v>
      </c>
      <c r="P585" s="2" t="s">
        <v>7339</v>
      </c>
      <c r="Q585" s="2"/>
    </row>
    <row r="586" spans="1:17" x14ac:dyDescent="0.25">
      <c r="A586" s="2" t="s">
        <v>7115</v>
      </c>
      <c r="B586" s="3">
        <f>SUMIF(GSTR2A!E:E,'GSTR2A VS GLOBAL BOOKS'!A586,GSTR2A!O:O)</f>
        <v>0</v>
      </c>
      <c r="C586" s="3">
        <f>SUMIF(GSTR2A!E:E,'GSTR2A VS GLOBAL BOOKS'!A586,GSTR2A!P:P)</f>
        <v>0</v>
      </c>
      <c r="D586" s="3">
        <f>SUMIF(GSTR2A!E:E,'GSTR2A VS GLOBAL BOOKS'!A586,GSTR2A!Q:Q)</f>
        <v>0</v>
      </c>
      <c r="E586" s="3">
        <f t="shared" si="121"/>
        <v>0</v>
      </c>
      <c r="F586" s="6"/>
      <c r="G586" s="3">
        <f>SUMIF('GLOBAL BOOKS'!D:D,'GSTR2A VS GLOBAL BOOKS'!A586,'GLOBAL BOOKS'!O:O)</f>
        <v>0</v>
      </c>
      <c r="H586" s="3">
        <f>SUMIF('GLOBAL BOOKS'!D:D,'GSTR2A VS GLOBAL BOOKS'!A586,'GLOBAL BOOKS'!M:M)</f>
        <v>0</v>
      </c>
      <c r="I586" s="3">
        <f>SUMIF('GLOBAL BOOKS'!D:D,'GSTR2A VS GLOBAL BOOKS'!A586,'GLOBAL BOOKS'!N:N)</f>
        <v>0</v>
      </c>
      <c r="J586" s="3">
        <f t="shared" si="122"/>
        <v>0</v>
      </c>
      <c r="K586" s="6"/>
      <c r="L586" s="3">
        <f t="shared" si="123"/>
        <v>0</v>
      </c>
      <c r="M586" s="3">
        <f t="shared" si="124"/>
        <v>0</v>
      </c>
      <c r="N586" s="3">
        <f t="shared" si="125"/>
        <v>0</v>
      </c>
      <c r="O586" s="16">
        <f t="shared" si="126"/>
        <v>0</v>
      </c>
      <c r="P586" s="2" t="s">
        <v>7339</v>
      </c>
      <c r="Q586" s="2"/>
    </row>
    <row r="587" spans="1:17" x14ac:dyDescent="0.25">
      <c r="A587" s="2" t="s">
        <v>7118</v>
      </c>
      <c r="B587" s="3">
        <f>SUMIF(GSTR2A!E:E,'GSTR2A VS GLOBAL BOOKS'!A587,GSTR2A!O:O)</f>
        <v>0</v>
      </c>
      <c r="C587" s="3">
        <f>SUMIF(GSTR2A!E:E,'GSTR2A VS GLOBAL BOOKS'!A587,GSTR2A!P:P)</f>
        <v>0</v>
      </c>
      <c r="D587" s="3">
        <f>SUMIF(GSTR2A!E:E,'GSTR2A VS GLOBAL BOOKS'!A587,GSTR2A!Q:Q)</f>
        <v>0</v>
      </c>
      <c r="E587" s="3">
        <f t="shared" si="121"/>
        <v>0</v>
      </c>
      <c r="F587" s="6"/>
      <c r="G587" s="3">
        <f>SUMIF('GLOBAL BOOKS'!D:D,'GSTR2A VS GLOBAL BOOKS'!A587,'GLOBAL BOOKS'!O:O)</f>
        <v>0</v>
      </c>
      <c r="H587" s="3">
        <f>SUMIF('GLOBAL BOOKS'!D:D,'GSTR2A VS GLOBAL BOOKS'!A587,'GLOBAL BOOKS'!M:M)</f>
        <v>0</v>
      </c>
      <c r="I587" s="3">
        <f>SUMIF('GLOBAL BOOKS'!D:D,'GSTR2A VS GLOBAL BOOKS'!A587,'GLOBAL BOOKS'!N:N)</f>
        <v>0</v>
      </c>
      <c r="J587" s="3">
        <f t="shared" si="122"/>
        <v>0</v>
      </c>
      <c r="K587" s="6"/>
      <c r="L587" s="3">
        <f t="shared" si="123"/>
        <v>0</v>
      </c>
      <c r="M587" s="3">
        <f t="shared" si="124"/>
        <v>0</v>
      </c>
      <c r="N587" s="3">
        <f t="shared" si="125"/>
        <v>0</v>
      </c>
      <c r="O587" s="16">
        <f t="shared" si="126"/>
        <v>0</v>
      </c>
      <c r="P587" s="2" t="s">
        <v>7339</v>
      </c>
      <c r="Q587" s="2"/>
    </row>
    <row r="588" spans="1:17" x14ac:dyDescent="0.25">
      <c r="A588" s="2" t="s">
        <v>7127</v>
      </c>
      <c r="B588" s="3">
        <f>SUMIF(GSTR2A!E:E,'GSTR2A VS GLOBAL BOOKS'!A588,GSTR2A!O:O)</f>
        <v>0</v>
      </c>
      <c r="C588" s="3">
        <f>SUMIF(GSTR2A!E:E,'GSTR2A VS GLOBAL BOOKS'!A588,GSTR2A!P:P)</f>
        <v>0</v>
      </c>
      <c r="D588" s="3">
        <f>SUMIF(GSTR2A!E:E,'GSTR2A VS GLOBAL BOOKS'!A588,GSTR2A!Q:Q)</f>
        <v>0</v>
      </c>
      <c r="E588" s="3">
        <f t="shared" si="121"/>
        <v>0</v>
      </c>
      <c r="F588" s="6"/>
      <c r="G588" s="3">
        <f>SUMIF('GLOBAL BOOKS'!D:D,'GSTR2A VS GLOBAL BOOKS'!A588,'GLOBAL BOOKS'!O:O)</f>
        <v>0</v>
      </c>
      <c r="H588" s="3">
        <f>SUMIF('GLOBAL BOOKS'!D:D,'GSTR2A VS GLOBAL BOOKS'!A588,'GLOBAL BOOKS'!M:M)</f>
        <v>0</v>
      </c>
      <c r="I588" s="3">
        <f>SUMIF('GLOBAL BOOKS'!D:D,'GSTR2A VS GLOBAL BOOKS'!A588,'GLOBAL BOOKS'!N:N)</f>
        <v>0</v>
      </c>
      <c r="J588" s="3">
        <f t="shared" si="122"/>
        <v>0</v>
      </c>
      <c r="K588" s="6"/>
      <c r="L588" s="3">
        <f t="shared" si="123"/>
        <v>0</v>
      </c>
      <c r="M588" s="3">
        <f t="shared" si="124"/>
        <v>0</v>
      </c>
      <c r="N588" s="3">
        <f t="shared" si="125"/>
        <v>0</v>
      </c>
      <c r="O588" s="16">
        <f t="shared" si="126"/>
        <v>0</v>
      </c>
      <c r="P588" s="2" t="s">
        <v>7339</v>
      </c>
      <c r="Q588" s="2"/>
    </row>
    <row r="589" spans="1:17" x14ac:dyDescent="0.25">
      <c r="A589" s="2" t="s">
        <v>7146</v>
      </c>
      <c r="B589" s="3">
        <f>SUMIF(GSTR2A!E:E,'GSTR2A VS GLOBAL BOOKS'!A589,GSTR2A!O:O)</f>
        <v>0</v>
      </c>
      <c r="C589" s="3">
        <f>SUMIF(GSTR2A!E:E,'GSTR2A VS GLOBAL BOOKS'!A589,GSTR2A!P:P)</f>
        <v>0</v>
      </c>
      <c r="D589" s="3">
        <f>SUMIF(GSTR2A!E:E,'GSTR2A VS GLOBAL BOOKS'!A589,GSTR2A!Q:Q)</f>
        <v>0</v>
      </c>
      <c r="E589" s="3">
        <f t="shared" si="121"/>
        <v>0</v>
      </c>
      <c r="F589" s="6"/>
      <c r="G589" s="3">
        <f>SUMIF('GLOBAL BOOKS'!D:D,'GSTR2A VS GLOBAL BOOKS'!A589,'GLOBAL BOOKS'!O:O)</f>
        <v>0</v>
      </c>
      <c r="H589" s="3">
        <f>SUMIF('GLOBAL BOOKS'!D:D,'GSTR2A VS GLOBAL BOOKS'!A589,'GLOBAL BOOKS'!M:M)</f>
        <v>0</v>
      </c>
      <c r="I589" s="3">
        <f>SUMIF('GLOBAL BOOKS'!D:D,'GSTR2A VS GLOBAL BOOKS'!A589,'GLOBAL BOOKS'!N:N)</f>
        <v>0</v>
      </c>
      <c r="J589" s="3">
        <f t="shared" si="122"/>
        <v>0</v>
      </c>
      <c r="K589" s="6"/>
      <c r="L589" s="3">
        <f t="shared" si="123"/>
        <v>0</v>
      </c>
      <c r="M589" s="3">
        <f t="shared" si="124"/>
        <v>0</v>
      </c>
      <c r="N589" s="3">
        <f t="shared" si="125"/>
        <v>0</v>
      </c>
      <c r="O589" s="3">
        <v>0</v>
      </c>
      <c r="P589" s="2" t="s">
        <v>5815</v>
      </c>
      <c r="Q589" s="2" t="s">
        <v>5815</v>
      </c>
    </row>
    <row r="590" spans="1:17" x14ac:dyDescent="0.25">
      <c r="A590" s="2" t="s">
        <v>7153</v>
      </c>
      <c r="B590" s="3">
        <f>SUMIF(GSTR2A!E:E,'GSTR2A VS GLOBAL BOOKS'!A590,GSTR2A!O:O)</f>
        <v>0</v>
      </c>
      <c r="C590" s="3">
        <f>SUMIF(GSTR2A!E:E,'GSTR2A VS GLOBAL BOOKS'!A590,GSTR2A!P:P)</f>
        <v>0</v>
      </c>
      <c r="D590" s="3">
        <f>SUMIF(GSTR2A!E:E,'GSTR2A VS GLOBAL BOOKS'!A590,GSTR2A!Q:Q)</f>
        <v>0</v>
      </c>
      <c r="E590" s="3">
        <f t="shared" si="121"/>
        <v>0</v>
      </c>
      <c r="F590" s="6"/>
      <c r="G590" s="3">
        <f>SUMIF('GLOBAL BOOKS'!D:D,'GSTR2A VS GLOBAL BOOKS'!A590,'GLOBAL BOOKS'!O:O)</f>
        <v>0</v>
      </c>
      <c r="H590" s="3">
        <f>SUMIF('GLOBAL BOOKS'!D:D,'GSTR2A VS GLOBAL BOOKS'!A590,'GLOBAL BOOKS'!M:M)</f>
        <v>0</v>
      </c>
      <c r="I590" s="3">
        <f>SUMIF('GLOBAL BOOKS'!D:D,'GSTR2A VS GLOBAL BOOKS'!A590,'GLOBAL BOOKS'!N:N)</f>
        <v>0</v>
      </c>
      <c r="J590" s="3">
        <f t="shared" si="122"/>
        <v>0</v>
      </c>
      <c r="K590" s="6"/>
      <c r="L590" s="3">
        <f t="shared" si="123"/>
        <v>0</v>
      </c>
      <c r="M590" s="3">
        <f t="shared" si="124"/>
        <v>0</v>
      </c>
      <c r="N590" s="3">
        <f t="shared" si="125"/>
        <v>0</v>
      </c>
      <c r="O590" s="3">
        <v>0</v>
      </c>
      <c r="P590" s="2" t="s">
        <v>5815</v>
      </c>
      <c r="Q590" s="2" t="s">
        <v>5815</v>
      </c>
    </row>
    <row r="591" spans="1:17" x14ac:dyDescent="0.25">
      <c r="A591" s="2" t="s">
        <v>7166</v>
      </c>
      <c r="B591" s="3">
        <f>SUMIF(GSTR2A!E:E,'GSTR2A VS GLOBAL BOOKS'!A591,GSTR2A!O:O)</f>
        <v>0</v>
      </c>
      <c r="C591" s="3">
        <f>SUMIF(GSTR2A!E:E,'GSTR2A VS GLOBAL BOOKS'!A591,GSTR2A!P:P)</f>
        <v>0</v>
      </c>
      <c r="D591" s="3">
        <f>SUMIF(GSTR2A!E:E,'GSTR2A VS GLOBAL BOOKS'!A591,GSTR2A!Q:Q)</f>
        <v>0</v>
      </c>
      <c r="E591" s="3">
        <f t="shared" si="121"/>
        <v>0</v>
      </c>
      <c r="F591" s="6"/>
      <c r="G591" s="3">
        <f>SUMIF('GLOBAL BOOKS'!D:D,'GSTR2A VS GLOBAL BOOKS'!A591,'GLOBAL BOOKS'!O:O)</f>
        <v>0</v>
      </c>
      <c r="H591" s="3">
        <f>SUMIF('GLOBAL BOOKS'!D:D,'GSTR2A VS GLOBAL BOOKS'!A591,'GLOBAL BOOKS'!M:M)</f>
        <v>0</v>
      </c>
      <c r="I591" s="3">
        <f>SUMIF('GLOBAL BOOKS'!D:D,'GSTR2A VS GLOBAL BOOKS'!A591,'GLOBAL BOOKS'!N:N)</f>
        <v>0</v>
      </c>
      <c r="J591" s="3">
        <f t="shared" si="122"/>
        <v>0</v>
      </c>
      <c r="K591" s="6"/>
      <c r="L591" s="3">
        <f t="shared" si="123"/>
        <v>0</v>
      </c>
      <c r="M591" s="3">
        <f t="shared" si="124"/>
        <v>0</v>
      </c>
      <c r="N591" s="3">
        <f t="shared" si="125"/>
        <v>0</v>
      </c>
      <c r="O591" s="16">
        <f t="shared" si="126"/>
        <v>0</v>
      </c>
      <c r="P591" s="2" t="s">
        <v>7339</v>
      </c>
      <c r="Q591" s="2"/>
    </row>
    <row r="592" spans="1:17" x14ac:dyDescent="0.25">
      <c r="A592" s="2" t="s">
        <v>7251</v>
      </c>
      <c r="B592" s="3">
        <f>SUMIF(GSTR2A!E:E,'GSTR2A VS GLOBAL BOOKS'!A592,GSTR2A!O:O)</f>
        <v>0</v>
      </c>
      <c r="C592" s="3">
        <f>SUMIF(GSTR2A!E:E,'GSTR2A VS GLOBAL BOOKS'!A592,GSTR2A!P:P)</f>
        <v>0</v>
      </c>
      <c r="D592" s="3">
        <f>SUMIF(GSTR2A!E:E,'GSTR2A VS GLOBAL BOOKS'!A592,GSTR2A!Q:Q)</f>
        <v>0</v>
      </c>
      <c r="E592" s="3">
        <f t="shared" si="121"/>
        <v>0</v>
      </c>
      <c r="F592" s="6"/>
      <c r="G592" s="3">
        <f>SUMIF('GLOBAL BOOKS'!D:D,'GSTR2A VS GLOBAL BOOKS'!A592,'GLOBAL BOOKS'!O:O)</f>
        <v>0</v>
      </c>
      <c r="H592" s="3">
        <f>SUMIF('GLOBAL BOOKS'!D:D,'GSTR2A VS GLOBAL BOOKS'!A592,'GLOBAL BOOKS'!M:M)</f>
        <v>0</v>
      </c>
      <c r="I592" s="3">
        <f>SUMIF('GLOBAL BOOKS'!D:D,'GSTR2A VS GLOBAL BOOKS'!A592,'GLOBAL BOOKS'!N:N)</f>
        <v>0</v>
      </c>
      <c r="J592" s="3">
        <f t="shared" si="122"/>
        <v>0</v>
      </c>
      <c r="K592" s="6"/>
      <c r="L592" s="3">
        <f t="shared" si="123"/>
        <v>0</v>
      </c>
      <c r="M592" s="3">
        <f t="shared" si="124"/>
        <v>0</v>
      </c>
      <c r="N592" s="3">
        <f t="shared" si="125"/>
        <v>0</v>
      </c>
      <c r="O592" s="3">
        <v>0</v>
      </c>
      <c r="P592" s="2" t="s">
        <v>7339</v>
      </c>
      <c r="Q592" s="2"/>
    </row>
    <row r="593" spans="1:17" x14ac:dyDescent="0.25">
      <c r="A593" s="2" t="s">
        <v>7257</v>
      </c>
      <c r="B593" s="3">
        <f>SUMIF(GSTR2A!E:E,'GSTR2A VS GLOBAL BOOKS'!A593,GSTR2A!O:O)</f>
        <v>0</v>
      </c>
      <c r="C593" s="3">
        <f>SUMIF(GSTR2A!E:E,'GSTR2A VS GLOBAL BOOKS'!A593,GSTR2A!P:P)</f>
        <v>0</v>
      </c>
      <c r="D593" s="3">
        <f>SUMIF(GSTR2A!E:E,'GSTR2A VS GLOBAL BOOKS'!A593,GSTR2A!Q:Q)</f>
        <v>0</v>
      </c>
      <c r="E593" s="3">
        <f t="shared" si="121"/>
        <v>0</v>
      </c>
      <c r="F593" s="6"/>
      <c r="G593" s="3">
        <f>SUMIF('GLOBAL BOOKS'!D:D,'GSTR2A VS GLOBAL BOOKS'!A593,'GLOBAL BOOKS'!O:O)</f>
        <v>0</v>
      </c>
      <c r="H593" s="3">
        <f>SUMIF('GLOBAL BOOKS'!D:D,'GSTR2A VS GLOBAL BOOKS'!A593,'GLOBAL BOOKS'!M:M)</f>
        <v>0</v>
      </c>
      <c r="I593" s="3">
        <f>SUMIF('GLOBAL BOOKS'!D:D,'GSTR2A VS GLOBAL BOOKS'!A593,'GLOBAL BOOKS'!N:N)</f>
        <v>0</v>
      </c>
      <c r="J593" s="3">
        <f t="shared" si="122"/>
        <v>0</v>
      </c>
      <c r="K593" s="6"/>
      <c r="L593" s="3">
        <f t="shared" si="123"/>
        <v>0</v>
      </c>
      <c r="M593" s="3">
        <f t="shared" si="124"/>
        <v>0</v>
      </c>
      <c r="N593" s="3">
        <f t="shared" si="125"/>
        <v>0</v>
      </c>
      <c r="O593" s="16">
        <f t="shared" si="126"/>
        <v>0</v>
      </c>
      <c r="P593" s="2" t="s">
        <v>7339</v>
      </c>
      <c r="Q593" s="2"/>
    </row>
    <row r="594" spans="1:17" x14ac:dyDescent="0.25">
      <c r="A594" s="2" t="s">
        <v>7318</v>
      </c>
      <c r="B594" s="3">
        <f>SUMIF(GSTR2A!E:E,'GSTR2A VS GLOBAL BOOKS'!A594,GSTR2A!O:O)</f>
        <v>0</v>
      </c>
      <c r="C594" s="3">
        <f>SUMIF(GSTR2A!E:E,'GSTR2A VS GLOBAL BOOKS'!A594,GSTR2A!P:P)</f>
        <v>0</v>
      </c>
      <c r="D594" s="3">
        <f>SUMIF(GSTR2A!E:E,'GSTR2A VS GLOBAL BOOKS'!A594,GSTR2A!Q:Q)</f>
        <v>0</v>
      </c>
      <c r="E594" s="3">
        <f t="shared" si="121"/>
        <v>0</v>
      </c>
      <c r="F594" s="6"/>
      <c r="G594" s="3">
        <f>SUMIF('GLOBAL BOOKS'!D:D,'GSTR2A VS GLOBAL BOOKS'!A594,'GLOBAL BOOKS'!O:O)</f>
        <v>0</v>
      </c>
      <c r="H594" s="3">
        <f>SUMIF('GLOBAL BOOKS'!D:D,'GSTR2A VS GLOBAL BOOKS'!A594,'GLOBAL BOOKS'!M:M)</f>
        <v>0</v>
      </c>
      <c r="I594" s="3">
        <f>SUMIF('GLOBAL BOOKS'!D:D,'GSTR2A VS GLOBAL BOOKS'!A594,'GLOBAL BOOKS'!N:N)</f>
        <v>0</v>
      </c>
      <c r="J594" s="3">
        <f t="shared" si="122"/>
        <v>0</v>
      </c>
      <c r="K594" s="6"/>
      <c r="L594" s="3">
        <f t="shared" si="123"/>
        <v>0</v>
      </c>
      <c r="M594" s="3">
        <f t="shared" si="124"/>
        <v>0</v>
      </c>
      <c r="N594" s="3">
        <f t="shared" si="125"/>
        <v>0</v>
      </c>
      <c r="O594" s="16">
        <f t="shared" si="126"/>
        <v>0</v>
      </c>
      <c r="P594" s="2" t="s">
        <v>7339</v>
      </c>
      <c r="Q594" s="2"/>
    </row>
    <row r="595" spans="1:17" x14ac:dyDescent="0.25">
      <c r="A595" s="2" t="s">
        <v>7327</v>
      </c>
      <c r="B595" s="3">
        <f>SUMIF(GSTR2A!E:E,'GSTR2A VS GLOBAL BOOKS'!A595,GSTR2A!O:O)</f>
        <v>0</v>
      </c>
      <c r="C595" s="3">
        <f>SUMIF(GSTR2A!E:E,'GSTR2A VS GLOBAL BOOKS'!A595,GSTR2A!P:P)</f>
        <v>0</v>
      </c>
      <c r="D595" s="3">
        <f>SUMIF(GSTR2A!E:E,'GSTR2A VS GLOBAL BOOKS'!A595,GSTR2A!Q:Q)</f>
        <v>0</v>
      </c>
      <c r="E595" s="3">
        <f t="shared" si="121"/>
        <v>0</v>
      </c>
      <c r="F595" s="6"/>
      <c r="G595" s="3">
        <f>SUMIF('GLOBAL BOOKS'!D:D,'GSTR2A VS GLOBAL BOOKS'!A595,'GLOBAL BOOKS'!O:O)</f>
        <v>0</v>
      </c>
      <c r="H595" s="3">
        <f>SUMIF('GLOBAL BOOKS'!D:D,'GSTR2A VS GLOBAL BOOKS'!A595,'GLOBAL BOOKS'!M:M)</f>
        <v>0</v>
      </c>
      <c r="I595" s="3">
        <f>SUMIF('GLOBAL BOOKS'!D:D,'GSTR2A VS GLOBAL BOOKS'!A595,'GLOBAL BOOKS'!N:N)</f>
        <v>0</v>
      </c>
      <c r="J595" s="3">
        <f t="shared" si="122"/>
        <v>0</v>
      </c>
      <c r="K595" s="6"/>
      <c r="L595" s="3">
        <f t="shared" si="123"/>
        <v>0</v>
      </c>
      <c r="M595" s="3">
        <f t="shared" si="124"/>
        <v>0</v>
      </c>
      <c r="N595" s="3">
        <f t="shared" si="125"/>
        <v>0</v>
      </c>
      <c r="O595" s="16">
        <f t="shared" si="126"/>
        <v>0</v>
      </c>
      <c r="P595" s="2" t="s">
        <v>7339</v>
      </c>
      <c r="Q595" s="2"/>
    </row>
    <row r="596" spans="1:17" x14ac:dyDescent="0.25">
      <c r="A596" s="2" t="s">
        <v>7336</v>
      </c>
      <c r="B596" s="3">
        <f>SUMIF(GSTR2A!E:E,'GSTR2A VS GLOBAL BOOKS'!A596,GSTR2A!O:O)</f>
        <v>0</v>
      </c>
      <c r="C596" s="3">
        <f>SUMIF(GSTR2A!E:E,'GSTR2A VS GLOBAL BOOKS'!A596,GSTR2A!P:P)</f>
        <v>0</v>
      </c>
      <c r="D596" s="3">
        <f>SUMIF(GSTR2A!E:E,'GSTR2A VS GLOBAL BOOKS'!A596,GSTR2A!Q:Q)</f>
        <v>0</v>
      </c>
      <c r="E596" s="3">
        <f t="shared" si="121"/>
        <v>0</v>
      </c>
      <c r="F596" s="6"/>
      <c r="G596" s="3">
        <f>SUMIF('GLOBAL BOOKS'!D:D,'GSTR2A VS GLOBAL BOOKS'!A596,'GLOBAL BOOKS'!O:O)</f>
        <v>0</v>
      </c>
      <c r="H596" s="3">
        <f>SUMIF('GLOBAL BOOKS'!D:D,'GSTR2A VS GLOBAL BOOKS'!A596,'GLOBAL BOOKS'!M:M)</f>
        <v>0</v>
      </c>
      <c r="I596" s="3">
        <f>SUMIF('GLOBAL BOOKS'!D:D,'GSTR2A VS GLOBAL BOOKS'!A596,'GLOBAL BOOKS'!N:N)</f>
        <v>0</v>
      </c>
      <c r="J596" s="3">
        <f t="shared" si="122"/>
        <v>0</v>
      </c>
      <c r="K596" s="6"/>
      <c r="L596" s="3">
        <f t="shared" si="123"/>
        <v>0</v>
      </c>
      <c r="M596" s="3">
        <f t="shared" si="124"/>
        <v>0</v>
      </c>
      <c r="N596" s="3">
        <f t="shared" si="125"/>
        <v>0</v>
      </c>
      <c r="O596" s="16">
        <f t="shared" si="126"/>
        <v>0</v>
      </c>
      <c r="P596" s="2" t="s">
        <v>7339</v>
      </c>
      <c r="Q596" s="2"/>
    </row>
    <row r="598" spans="1:17" x14ac:dyDescent="0.25">
      <c r="B598" s="6">
        <f>SUBTOTAL(9,B3:B597)</f>
        <v>29611683.659999985</v>
      </c>
      <c r="C598" s="6">
        <f>SUBTOTAL(9,C3:C597)</f>
        <v>17472753.380000021</v>
      </c>
      <c r="D598" s="6">
        <f>SUBTOTAL(9,D3:D597)</f>
        <v>17472753.380000021</v>
      </c>
      <c r="E598" s="6">
        <f>SUBTOTAL(9,E3:E597)</f>
        <v>64557190.420000039</v>
      </c>
      <c r="F598" s="6"/>
      <c r="G598" s="6">
        <f>SUM(G3:G597)</f>
        <v>28369388.879312005</v>
      </c>
      <c r="H598" s="6">
        <f>SUM(H3:H597)</f>
        <v>15535387.840277996</v>
      </c>
      <c r="I598" s="6">
        <f>SUM(I3:I597)</f>
        <v>15535387.840277996</v>
      </c>
      <c r="J598" s="6">
        <f>SUM(J3:J597)</f>
        <v>59440164.559867993</v>
      </c>
      <c r="K598" s="6"/>
      <c r="L598" s="6">
        <f>SUM(L3:L597)</f>
        <v>1242294.7806880001</v>
      </c>
      <c r="M598" s="6">
        <f>SUM(M3:M597)</f>
        <v>1937365.5397219996</v>
      </c>
      <c r="N598" s="6">
        <f>SUM(N3:N597)</f>
        <v>1937365.5397219996</v>
      </c>
      <c r="O598" s="6">
        <f>SUM(O3:O597)</f>
        <v>3888480.6580319982</v>
      </c>
    </row>
  </sheetData>
  <mergeCells count="5">
    <mergeCell ref="T1:W1"/>
    <mergeCell ref="Y1:AB1"/>
    <mergeCell ref="L1:O1"/>
    <mergeCell ref="G1:J1"/>
    <mergeCell ref="B1:E1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53"/>
  <sheetViews>
    <sheetView topLeftCell="G28" workbookViewId="0">
      <selection activeCell="N46" sqref="N46"/>
    </sheetView>
  </sheetViews>
  <sheetFormatPr defaultRowHeight="15" x14ac:dyDescent="0.25"/>
  <cols>
    <col min="1" max="1" width="12.85546875" bestFit="1" customWidth="1"/>
    <col min="2" max="2" width="10.42578125" style="18" bestFit="1" customWidth="1"/>
    <col min="3" max="3" width="29" bestFit="1" customWidth="1"/>
    <col min="4" max="4" width="19.42578125" bestFit="1" customWidth="1"/>
    <col min="5" max="5" width="23.85546875" customWidth="1"/>
    <col min="6" max="6" width="17" bestFit="1" customWidth="1"/>
    <col min="7" max="11" width="15.5703125" bestFit="1" customWidth="1"/>
    <col min="12" max="16" width="12" bestFit="1" customWidth="1"/>
    <col min="17" max="17" width="14.28515625" bestFit="1" customWidth="1"/>
    <col min="18" max="18" width="15.28515625" bestFit="1" customWidth="1"/>
    <col min="24" max="27" width="12" bestFit="1" customWidth="1"/>
  </cols>
  <sheetData>
    <row r="1" spans="1:27" x14ac:dyDescent="0.25">
      <c r="A1" t="s">
        <v>7344</v>
      </c>
      <c r="B1" s="18" t="s">
        <v>7344</v>
      </c>
      <c r="C1" t="s">
        <v>7344</v>
      </c>
      <c r="D1" t="s">
        <v>7344</v>
      </c>
      <c r="E1" t="s">
        <v>7344</v>
      </c>
      <c r="F1" t="s">
        <v>7344</v>
      </c>
      <c r="G1">
        <v>0</v>
      </c>
      <c r="H1">
        <v>5</v>
      </c>
      <c r="I1">
        <v>12</v>
      </c>
      <c r="J1">
        <v>18</v>
      </c>
      <c r="K1">
        <v>28</v>
      </c>
      <c r="L1" t="s">
        <v>5741</v>
      </c>
      <c r="M1" t="s">
        <v>4</v>
      </c>
      <c r="N1" t="s">
        <v>3</v>
      </c>
      <c r="O1" t="s">
        <v>2</v>
      </c>
      <c r="P1" t="s">
        <v>5739</v>
      </c>
      <c r="Q1" t="s">
        <v>5742</v>
      </c>
      <c r="R1" t="s">
        <v>7344</v>
      </c>
      <c r="S1" t="s">
        <v>7918</v>
      </c>
      <c r="X1" t="s">
        <v>4</v>
      </c>
      <c r="Y1" t="s">
        <v>3</v>
      </c>
      <c r="Z1" t="s">
        <v>2</v>
      </c>
      <c r="AA1" t="s">
        <v>5739</v>
      </c>
    </row>
    <row r="2" spans="1:27" x14ac:dyDescent="0.25">
      <c r="A2" t="s">
        <v>5743</v>
      </c>
      <c r="B2" s="18" t="s">
        <v>5744</v>
      </c>
      <c r="C2" t="s">
        <v>5745</v>
      </c>
      <c r="D2" t="s">
        <v>5746</v>
      </c>
      <c r="E2" t="s">
        <v>5747</v>
      </c>
      <c r="F2" t="s">
        <v>5748</v>
      </c>
      <c r="G2" t="s">
        <v>5749</v>
      </c>
      <c r="H2" t="s">
        <v>5749</v>
      </c>
      <c r="I2" t="s">
        <v>5749</v>
      </c>
      <c r="J2" t="s">
        <v>5749</v>
      </c>
      <c r="K2" t="s">
        <v>5749</v>
      </c>
      <c r="L2" t="s">
        <v>5741</v>
      </c>
      <c r="M2" t="s">
        <v>4</v>
      </c>
      <c r="N2" t="s">
        <v>3</v>
      </c>
      <c r="O2" t="s">
        <v>2</v>
      </c>
      <c r="P2" t="s">
        <v>5739</v>
      </c>
      <c r="Q2" t="s">
        <v>5742</v>
      </c>
      <c r="R2" t="s">
        <v>5750</v>
      </c>
      <c r="S2" t="s">
        <v>7918</v>
      </c>
      <c r="X2" t="s">
        <v>4</v>
      </c>
      <c r="Y2" t="s">
        <v>3</v>
      </c>
      <c r="Z2" t="s">
        <v>2</v>
      </c>
      <c r="AA2" t="s">
        <v>5739</v>
      </c>
    </row>
    <row r="3" spans="1:27" x14ac:dyDescent="0.25">
      <c r="A3" t="str">
        <f t="shared" ref="A3:A14" si="0">TEXT(B3,"MMYYYY")</f>
        <v>032019</v>
      </c>
      <c r="B3" s="18">
        <v>43554</v>
      </c>
      <c r="C3" t="s">
        <v>7359</v>
      </c>
      <c r="D3" t="s">
        <v>437</v>
      </c>
      <c r="E3" t="s">
        <v>7350</v>
      </c>
      <c r="F3">
        <v>947835</v>
      </c>
      <c r="J3">
        <v>803250</v>
      </c>
      <c r="L3">
        <f t="shared" ref="L3:L13" si="1">+(H3*$H$1/100)+(I3*$I$1/100)+(J3*$J$1/100)+(K3*$K$1/100)</f>
        <v>144585</v>
      </c>
      <c r="M3">
        <f t="shared" ref="M3:M13" si="2">+IF(VALUE(LEFT(D3,2))=33,L3/2,0)</f>
        <v>0</v>
      </c>
      <c r="N3">
        <f t="shared" ref="N3:N13" si="3">+M3</f>
        <v>0</v>
      </c>
      <c r="O3">
        <f t="shared" ref="O3:O13" si="4">+IF(VALUE(LEFT(D3,2))=33,0,L3)</f>
        <v>144585</v>
      </c>
      <c r="P3">
        <f t="shared" ref="P3:P13" si="5">H3+I3+J3+K3+L3+G3</f>
        <v>947835</v>
      </c>
      <c r="Q3">
        <f t="shared" ref="Q3:Q13" si="6">P3-F3</f>
        <v>0</v>
      </c>
      <c r="X3">
        <v>0</v>
      </c>
      <c r="Y3">
        <v>0</v>
      </c>
      <c r="Z3">
        <v>144585</v>
      </c>
      <c r="AA3">
        <v>947835</v>
      </c>
    </row>
    <row r="4" spans="1:27" x14ac:dyDescent="0.25">
      <c r="A4" t="str">
        <f t="shared" si="0"/>
        <v>032019</v>
      </c>
      <c r="B4" s="18">
        <v>43554</v>
      </c>
      <c r="C4" t="s">
        <v>7360</v>
      </c>
      <c r="D4" t="s">
        <v>2852</v>
      </c>
      <c r="E4" t="s">
        <v>5777</v>
      </c>
      <c r="F4">
        <v>140943</v>
      </c>
      <c r="J4">
        <v>119443</v>
      </c>
      <c r="L4">
        <f t="shared" si="1"/>
        <v>21499.74</v>
      </c>
      <c r="M4">
        <f t="shared" si="2"/>
        <v>0</v>
      </c>
      <c r="N4">
        <f t="shared" si="3"/>
        <v>0</v>
      </c>
      <c r="O4">
        <f t="shared" si="4"/>
        <v>21499.74</v>
      </c>
      <c r="P4">
        <f t="shared" si="5"/>
        <v>140942.74</v>
      </c>
      <c r="Q4">
        <f t="shared" si="6"/>
        <v>-0.26000000000931323</v>
      </c>
      <c r="X4">
        <v>0</v>
      </c>
      <c r="Y4">
        <v>0</v>
      </c>
      <c r="Z4">
        <v>21499.74</v>
      </c>
      <c r="AA4">
        <v>140942.74</v>
      </c>
    </row>
    <row r="5" spans="1:27" x14ac:dyDescent="0.25">
      <c r="A5" t="str">
        <f t="shared" si="0"/>
        <v>032019</v>
      </c>
      <c r="B5" s="18">
        <v>43555</v>
      </c>
      <c r="C5" t="s">
        <v>7361</v>
      </c>
      <c r="D5" t="s">
        <v>148</v>
      </c>
      <c r="E5" t="s">
        <v>149</v>
      </c>
      <c r="F5">
        <v>18290</v>
      </c>
      <c r="J5">
        <v>15500</v>
      </c>
      <c r="L5">
        <f t="shared" si="1"/>
        <v>2790</v>
      </c>
      <c r="M5">
        <f t="shared" si="2"/>
        <v>0</v>
      </c>
      <c r="N5">
        <f t="shared" si="3"/>
        <v>0</v>
      </c>
      <c r="O5">
        <f t="shared" si="4"/>
        <v>2790</v>
      </c>
      <c r="P5">
        <f t="shared" si="5"/>
        <v>18290</v>
      </c>
      <c r="Q5">
        <f t="shared" si="6"/>
        <v>0</v>
      </c>
      <c r="X5">
        <v>0</v>
      </c>
      <c r="Y5">
        <v>0</v>
      </c>
      <c r="Z5">
        <v>2790</v>
      </c>
      <c r="AA5">
        <v>18290</v>
      </c>
    </row>
    <row r="6" spans="1:27" x14ac:dyDescent="0.25">
      <c r="A6" t="str">
        <f t="shared" si="0"/>
        <v>032019</v>
      </c>
      <c r="B6" s="18">
        <v>43554</v>
      </c>
      <c r="C6" t="s">
        <v>7362</v>
      </c>
      <c r="D6" t="s">
        <v>250</v>
      </c>
      <c r="E6" t="s">
        <v>7345</v>
      </c>
      <c r="F6">
        <v>10857</v>
      </c>
      <c r="H6" t="s">
        <v>7363</v>
      </c>
      <c r="L6">
        <f t="shared" si="1"/>
        <v>517</v>
      </c>
      <c r="M6">
        <f t="shared" si="2"/>
        <v>258.5</v>
      </c>
      <c r="N6">
        <f t="shared" si="3"/>
        <v>258.5</v>
      </c>
      <c r="O6">
        <f t="shared" si="4"/>
        <v>0</v>
      </c>
      <c r="P6">
        <f t="shared" si="5"/>
        <v>10857</v>
      </c>
      <c r="Q6">
        <f t="shared" si="6"/>
        <v>0</v>
      </c>
      <c r="X6">
        <v>258.5</v>
      </c>
      <c r="Y6">
        <v>258.5</v>
      </c>
      <c r="Z6">
        <v>0</v>
      </c>
      <c r="AA6">
        <v>10857</v>
      </c>
    </row>
    <row r="7" spans="1:27" x14ac:dyDescent="0.25">
      <c r="A7" t="str">
        <f t="shared" si="0"/>
        <v>032019</v>
      </c>
      <c r="B7" s="18">
        <v>43554</v>
      </c>
      <c r="C7" t="s">
        <v>7364</v>
      </c>
      <c r="D7" t="s">
        <v>250</v>
      </c>
      <c r="E7" t="s">
        <v>7345</v>
      </c>
      <c r="F7">
        <v>6195</v>
      </c>
      <c r="J7">
        <v>5250</v>
      </c>
      <c r="L7">
        <f t="shared" si="1"/>
        <v>945</v>
      </c>
      <c r="M7">
        <f t="shared" si="2"/>
        <v>472.5</v>
      </c>
      <c r="N7">
        <f t="shared" si="3"/>
        <v>472.5</v>
      </c>
      <c r="O7">
        <f t="shared" si="4"/>
        <v>0</v>
      </c>
      <c r="P7">
        <f t="shared" si="5"/>
        <v>6195</v>
      </c>
      <c r="Q7">
        <f t="shared" si="6"/>
        <v>0</v>
      </c>
      <c r="X7">
        <v>472.5</v>
      </c>
      <c r="Y7">
        <v>472.5</v>
      </c>
      <c r="Z7">
        <v>0</v>
      </c>
      <c r="AA7">
        <v>6195</v>
      </c>
    </row>
    <row r="8" spans="1:27" x14ac:dyDescent="0.25">
      <c r="A8" t="str">
        <f t="shared" si="0"/>
        <v>032019</v>
      </c>
      <c r="B8" s="18">
        <v>43554</v>
      </c>
      <c r="C8" t="s">
        <v>7365</v>
      </c>
      <c r="D8" t="s">
        <v>250</v>
      </c>
      <c r="E8" t="s">
        <v>7345</v>
      </c>
      <c r="F8">
        <v>63831</v>
      </c>
      <c r="I8">
        <v>56992</v>
      </c>
      <c r="L8">
        <f t="shared" si="1"/>
        <v>6839.04</v>
      </c>
      <c r="M8">
        <f t="shared" si="2"/>
        <v>3419.52</v>
      </c>
      <c r="N8">
        <f t="shared" si="3"/>
        <v>3419.52</v>
      </c>
      <c r="O8">
        <f t="shared" si="4"/>
        <v>0</v>
      </c>
      <c r="P8">
        <f t="shared" si="5"/>
        <v>63831.040000000001</v>
      </c>
      <c r="Q8">
        <f t="shared" si="6"/>
        <v>4.0000000000873115E-2</v>
      </c>
      <c r="X8">
        <v>3419.52</v>
      </c>
      <c r="Y8">
        <v>3419.52</v>
      </c>
      <c r="Z8">
        <v>0</v>
      </c>
      <c r="AA8">
        <v>63831.040000000001</v>
      </c>
    </row>
    <row r="9" spans="1:27" x14ac:dyDescent="0.25">
      <c r="A9" t="str">
        <f t="shared" si="0"/>
        <v>032019</v>
      </c>
      <c r="B9" s="18">
        <v>43554</v>
      </c>
      <c r="C9" t="s">
        <v>7366</v>
      </c>
      <c r="D9" t="s">
        <v>250</v>
      </c>
      <c r="E9" t="s">
        <v>7345</v>
      </c>
      <c r="F9">
        <v>78360</v>
      </c>
      <c r="I9">
        <v>69964</v>
      </c>
      <c r="L9">
        <f t="shared" si="1"/>
        <v>8395.68</v>
      </c>
      <c r="M9">
        <f t="shared" si="2"/>
        <v>4197.84</v>
      </c>
      <c r="N9">
        <f t="shared" si="3"/>
        <v>4197.84</v>
      </c>
      <c r="O9">
        <f t="shared" si="4"/>
        <v>0</v>
      </c>
      <c r="P9">
        <f t="shared" si="5"/>
        <v>78359.679999999993</v>
      </c>
      <c r="Q9">
        <f t="shared" si="6"/>
        <v>-0.32000000000698492</v>
      </c>
      <c r="X9">
        <v>4197.84</v>
      </c>
      <c r="Y9">
        <v>4197.84</v>
      </c>
      <c r="Z9">
        <v>0</v>
      </c>
      <c r="AA9">
        <v>78359.679999999993</v>
      </c>
    </row>
    <row r="10" spans="1:27" x14ac:dyDescent="0.25">
      <c r="A10" t="str">
        <f t="shared" si="0"/>
        <v>032019</v>
      </c>
      <c r="B10" s="18">
        <v>43554</v>
      </c>
      <c r="C10" t="s">
        <v>7367</v>
      </c>
      <c r="D10" t="s">
        <v>250</v>
      </c>
      <c r="E10" t="s">
        <v>7345</v>
      </c>
      <c r="F10">
        <v>24241</v>
      </c>
      <c r="H10" t="s">
        <v>7368</v>
      </c>
      <c r="L10">
        <f t="shared" si="1"/>
        <v>1154.3499999999999</v>
      </c>
      <c r="M10">
        <f t="shared" si="2"/>
        <v>577.17499999999995</v>
      </c>
      <c r="N10">
        <f t="shared" si="3"/>
        <v>577.17499999999995</v>
      </c>
      <c r="O10">
        <f t="shared" si="4"/>
        <v>0</v>
      </c>
      <c r="P10">
        <f t="shared" si="5"/>
        <v>24241.35</v>
      </c>
      <c r="Q10">
        <f t="shared" si="6"/>
        <v>0.34999999999854481</v>
      </c>
      <c r="X10">
        <v>577.17499999999995</v>
      </c>
      <c r="Y10">
        <v>577.17499999999995</v>
      </c>
      <c r="Z10">
        <v>0</v>
      </c>
      <c r="AA10">
        <v>24241.35</v>
      </c>
    </row>
    <row r="11" spans="1:27" x14ac:dyDescent="0.25">
      <c r="A11" t="str">
        <f t="shared" si="0"/>
        <v>032019</v>
      </c>
      <c r="B11" s="18">
        <v>43554</v>
      </c>
      <c r="C11" t="s">
        <v>7369</v>
      </c>
      <c r="D11" t="s">
        <v>250</v>
      </c>
      <c r="E11" t="s">
        <v>7345</v>
      </c>
      <c r="F11">
        <v>61208</v>
      </c>
      <c r="I11">
        <v>54650</v>
      </c>
      <c r="L11">
        <f t="shared" si="1"/>
        <v>6558</v>
      </c>
      <c r="M11">
        <f t="shared" si="2"/>
        <v>3279</v>
      </c>
      <c r="N11">
        <f t="shared" si="3"/>
        <v>3279</v>
      </c>
      <c r="O11">
        <f t="shared" si="4"/>
        <v>0</v>
      </c>
      <c r="P11">
        <f t="shared" si="5"/>
        <v>61208</v>
      </c>
      <c r="Q11">
        <f t="shared" si="6"/>
        <v>0</v>
      </c>
      <c r="X11">
        <v>3279</v>
      </c>
      <c r="Y11">
        <v>3279</v>
      </c>
      <c r="Z11">
        <v>0</v>
      </c>
      <c r="AA11">
        <v>61208</v>
      </c>
    </row>
    <row r="12" spans="1:27" x14ac:dyDescent="0.25">
      <c r="A12" t="str">
        <f t="shared" si="0"/>
        <v>032019</v>
      </c>
      <c r="B12" s="18">
        <v>43554</v>
      </c>
      <c r="C12" t="s">
        <v>7370</v>
      </c>
      <c r="D12" t="s">
        <v>250</v>
      </c>
      <c r="E12" t="s">
        <v>7345</v>
      </c>
      <c r="F12">
        <v>47322</v>
      </c>
      <c r="I12" t="s">
        <v>7371</v>
      </c>
      <c r="L12">
        <f t="shared" si="1"/>
        <v>5070.24</v>
      </c>
      <c r="M12">
        <f t="shared" si="2"/>
        <v>2535.12</v>
      </c>
      <c r="N12">
        <f t="shared" si="3"/>
        <v>2535.12</v>
      </c>
      <c r="O12">
        <f t="shared" si="4"/>
        <v>0</v>
      </c>
      <c r="P12">
        <f t="shared" si="5"/>
        <v>47322.239999999998</v>
      </c>
      <c r="Q12">
        <f t="shared" si="6"/>
        <v>0.23999999999796273</v>
      </c>
      <c r="X12">
        <v>2535.12</v>
      </c>
      <c r="Y12">
        <v>2535.12</v>
      </c>
      <c r="Z12">
        <v>0</v>
      </c>
      <c r="AA12">
        <v>47322.239999999998</v>
      </c>
    </row>
    <row r="13" spans="1:27" x14ac:dyDescent="0.25">
      <c r="A13" t="str">
        <f t="shared" si="0"/>
        <v>032019</v>
      </c>
      <c r="B13" s="18">
        <v>43553</v>
      </c>
      <c r="C13" t="s">
        <v>5803</v>
      </c>
      <c r="D13" t="s">
        <v>1350</v>
      </c>
      <c r="E13" t="s">
        <v>7372</v>
      </c>
      <c r="F13">
        <v>234800</v>
      </c>
      <c r="I13">
        <v>20000</v>
      </c>
      <c r="J13">
        <v>180000</v>
      </c>
      <c r="L13">
        <f t="shared" si="1"/>
        <v>34800</v>
      </c>
      <c r="M13">
        <f t="shared" si="2"/>
        <v>0</v>
      </c>
      <c r="N13">
        <f t="shared" si="3"/>
        <v>0</v>
      </c>
      <c r="O13">
        <f t="shared" si="4"/>
        <v>34800</v>
      </c>
      <c r="P13">
        <f t="shared" si="5"/>
        <v>234800</v>
      </c>
      <c r="Q13">
        <f t="shared" si="6"/>
        <v>0</v>
      </c>
      <c r="X13">
        <v>0</v>
      </c>
      <c r="Y13">
        <v>0</v>
      </c>
      <c r="Z13">
        <v>34800</v>
      </c>
      <c r="AA13">
        <v>234800</v>
      </c>
    </row>
    <row r="14" spans="1:27" x14ac:dyDescent="0.25">
      <c r="A14" t="str">
        <f t="shared" si="0"/>
        <v>032019</v>
      </c>
      <c r="B14" s="18">
        <v>43554</v>
      </c>
      <c r="C14" t="s">
        <v>3282</v>
      </c>
      <c r="D14" t="s">
        <v>250</v>
      </c>
      <c r="E14" t="s">
        <v>7345</v>
      </c>
      <c r="F14">
        <v>77616</v>
      </c>
      <c r="I14">
        <v>69300</v>
      </c>
      <c r="L14">
        <f t="shared" ref="L14:L24" si="7">+(H14*$H$1/100)+(I14*$I$1/100)+(J14*$J$1/100)+(K14*$K$1/100)</f>
        <v>8316</v>
      </c>
      <c r="M14">
        <f t="shared" ref="M14:M24" si="8">+IF(VALUE(LEFT(D14,2))=33,L14/2,0)</f>
        <v>4158</v>
      </c>
      <c r="N14">
        <f t="shared" ref="N14:N24" si="9">+M14</f>
        <v>4158</v>
      </c>
      <c r="O14">
        <f t="shared" ref="O14:O24" si="10">+IF(VALUE(LEFT(D14,2))=33,0,L14)</f>
        <v>0</v>
      </c>
      <c r="P14">
        <f t="shared" ref="P14:P24" si="11">H14+I14+J14+K14+L14+G14</f>
        <v>77616</v>
      </c>
      <c r="Q14">
        <f t="shared" ref="Q14:Q24" si="12">P14-F14</f>
        <v>0</v>
      </c>
      <c r="X14">
        <v>4158</v>
      </c>
      <c r="Y14">
        <v>4158</v>
      </c>
      <c r="Z14">
        <v>0</v>
      </c>
      <c r="AA14">
        <v>77616</v>
      </c>
    </row>
    <row r="15" spans="1:27" x14ac:dyDescent="0.25">
      <c r="A15" t="str">
        <f t="shared" ref="A15:A24" si="13">TEXT(B15,"MMYYYY")</f>
        <v>032019</v>
      </c>
      <c r="B15" s="18">
        <v>43554</v>
      </c>
      <c r="C15" t="s">
        <v>3281</v>
      </c>
      <c r="D15" t="s">
        <v>250</v>
      </c>
      <c r="E15" t="s">
        <v>7345</v>
      </c>
      <c r="F15">
        <v>8894</v>
      </c>
      <c r="H15">
        <v>8470</v>
      </c>
      <c r="L15">
        <f t="shared" si="7"/>
        <v>423.5</v>
      </c>
      <c r="M15">
        <f t="shared" si="8"/>
        <v>211.75</v>
      </c>
      <c r="N15">
        <f t="shared" si="9"/>
        <v>211.75</v>
      </c>
      <c r="O15">
        <f t="shared" si="10"/>
        <v>0</v>
      </c>
      <c r="P15">
        <f t="shared" si="11"/>
        <v>8893.5</v>
      </c>
      <c r="Q15">
        <f t="shared" si="12"/>
        <v>-0.5</v>
      </c>
      <c r="X15">
        <v>211.75</v>
      </c>
      <c r="Y15">
        <v>211.75</v>
      </c>
      <c r="Z15">
        <v>0</v>
      </c>
      <c r="AA15">
        <v>8893.5</v>
      </c>
    </row>
    <row r="16" spans="1:27" x14ac:dyDescent="0.25">
      <c r="A16" t="str">
        <f t="shared" si="13"/>
        <v>032019</v>
      </c>
      <c r="B16" s="18">
        <v>43554</v>
      </c>
      <c r="C16" t="s">
        <v>3280</v>
      </c>
      <c r="D16" t="s">
        <v>250</v>
      </c>
      <c r="E16" t="s">
        <v>7345</v>
      </c>
      <c r="F16">
        <v>4175</v>
      </c>
      <c r="I16">
        <v>3728</v>
      </c>
      <c r="L16">
        <f t="shared" si="7"/>
        <v>447.36</v>
      </c>
      <c r="M16">
        <f t="shared" si="8"/>
        <v>223.68</v>
      </c>
      <c r="N16">
        <f t="shared" si="9"/>
        <v>223.68</v>
      </c>
      <c r="O16">
        <f t="shared" si="10"/>
        <v>0</v>
      </c>
      <c r="P16">
        <f t="shared" si="11"/>
        <v>4175.3599999999997</v>
      </c>
      <c r="Q16">
        <f t="shared" si="12"/>
        <v>0.35999999999967258</v>
      </c>
      <c r="X16">
        <v>223.68</v>
      </c>
      <c r="Y16">
        <v>223.68</v>
      </c>
      <c r="Z16">
        <v>0</v>
      </c>
      <c r="AA16">
        <v>4175.3599999999997</v>
      </c>
    </row>
    <row r="17" spans="1:27" x14ac:dyDescent="0.25">
      <c r="A17" t="str">
        <f t="shared" si="13"/>
        <v>032019</v>
      </c>
      <c r="B17" s="18">
        <v>43554</v>
      </c>
      <c r="C17" t="s">
        <v>3279</v>
      </c>
      <c r="D17" t="s">
        <v>250</v>
      </c>
      <c r="E17" t="s">
        <v>7345</v>
      </c>
      <c r="F17">
        <v>72501</v>
      </c>
      <c r="I17">
        <v>64733</v>
      </c>
      <c r="L17">
        <f t="shared" si="7"/>
        <v>7767.96</v>
      </c>
      <c r="M17">
        <f t="shared" si="8"/>
        <v>3883.98</v>
      </c>
      <c r="N17">
        <f t="shared" si="9"/>
        <v>3883.98</v>
      </c>
      <c r="O17">
        <f t="shared" si="10"/>
        <v>0</v>
      </c>
      <c r="P17">
        <f t="shared" si="11"/>
        <v>72500.960000000006</v>
      </c>
      <c r="Q17">
        <f t="shared" si="12"/>
        <v>-3.9999999993597157E-2</v>
      </c>
      <c r="X17">
        <v>3883.98</v>
      </c>
      <c r="Y17">
        <v>3883.98</v>
      </c>
      <c r="Z17">
        <v>0</v>
      </c>
      <c r="AA17">
        <v>72500.960000000006</v>
      </c>
    </row>
    <row r="18" spans="1:27" x14ac:dyDescent="0.25">
      <c r="A18" t="str">
        <f t="shared" si="13"/>
        <v>032019</v>
      </c>
      <c r="B18" s="18">
        <v>43554</v>
      </c>
      <c r="C18" t="s">
        <v>3278</v>
      </c>
      <c r="D18" t="s">
        <v>250</v>
      </c>
      <c r="E18" t="s">
        <v>7345</v>
      </c>
      <c r="F18">
        <v>72197</v>
      </c>
      <c r="I18">
        <v>64462</v>
      </c>
      <c r="L18">
        <f t="shared" si="7"/>
        <v>7735.44</v>
      </c>
      <c r="M18">
        <f t="shared" si="8"/>
        <v>3867.72</v>
      </c>
      <c r="N18">
        <f t="shared" si="9"/>
        <v>3867.72</v>
      </c>
      <c r="O18">
        <f t="shared" si="10"/>
        <v>0</v>
      </c>
      <c r="P18">
        <f t="shared" si="11"/>
        <v>72197.440000000002</v>
      </c>
      <c r="Q18">
        <f t="shared" si="12"/>
        <v>0.44000000000232831</v>
      </c>
      <c r="X18">
        <v>3867.72</v>
      </c>
      <c r="Y18">
        <v>3867.72</v>
      </c>
      <c r="Z18">
        <v>0</v>
      </c>
      <c r="AA18">
        <v>72197.440000000002</v>
      </c>
    </row>
    <row r="19" spans="1:27" x14ac:dyDescent="0.25">
      <c r="A19" t="str">
        <f t="shared" si="13"/>
        <v>032019</v>
      </c>
      <c r="B19" s="18">
        <v>43553</v>
      </c>
      <c r="C19" t="s">
        <v>7376</v>
      </c>
      <c r="D19" t="s">
        <v>462</v>
      </c>
      <c r="E19" t="s">
        <v>7355</v>
      </c>
      <c r="F19">
        <v>25960</v>
      </c>
      <c r="J19">
        <v>22000</v>
      </c>
      <c r="L19">
        <f t="shared" si="7"/>
        <v>3960</v>
      </c>
      <c r="M19">
        <f t="shared" si="8"/>
        <v>1980</v>
      </c>
      <c r="N19">
        <f t="shared" si="9"/>
        <v>1980</v>
      </c>
      <c r="O19">
        <f t="shared" si="10"/>
        <v>0</v>
      </c>
      <c r="P19">
        <f t="shared" si="11"/>
        <v>25960</v>
      </c>
      <c r="Q19">
        <f t="shared" si="12"/>
        <v>0</v>
      </c>
      <c r="X19">
        <v>1980</v>
      </c>
      <c r="Y19">
        <v>1980</v>
      </c>
      <c r="Z19">
        <v>0</v>
      </c>
      <c r="AA19">
        <v>25960</v>
      </c>
    </row>
    <row r="20" spans="1:27" x14ac:dyDescent="0.25">
      <c r="A20" t="str">
        <f t="shared" si="13"/>
        <v>032019</v>
      </c>
      <c r="B20" s="18">
        <v>43545</v>
      </c>
      <c r="C20" t="s">
        <v>7378</v>
      </c>
      <c r="D20" t="s">
        <v>790</v>
      </c>
      <c r="E20" t="s">
        <v>7379</v>
      </c>
      <c r="F20">
        <v>109150</v>
      </c>
      <c r="J20">
        <v>92500</v>
      </c>
      <c r="L20">
        <f t="shared" si="7"/>
        <v>16650</v>
      </c>
      <c r="M20">
        <f t="shared" si="8"/>
        <v>8325</v>
      </c>
      <c r="N20">
        <f t="shared" si="9"/>
        <v>8325</v>
      </c>
      <c r="O20">
        <f t="shared" si="10"/>
        <v>0</v>
      </c>
      <c r="P20">
        <f t="shared" si="11"/>
        <v>109150</v>
      </c>
      <c r="Q20">
        <f t="shared" si="12"/>
        <v>0</v>
      </c>
      <c r="X20">
        <v>8325</v>
      </c>
      <c r="Y20">
        <v>8325</v>
      </c>
      <c r="Z20">
        <v>0</v>
      </c>
      <c r="AA20">
        <v>109150</v>
      </c>
    </row>
    <row r="21" spans="1:27" x14ac:dyDescent="0.25">
      <c r="A21" t="str">
        <f t="shared" si="13"/>
        <v>032019</v>
      </c>
      <c r="B21" s="18">
        <v>43544</v>
      </c>
      <c r="C21" t="s">
        <v>5813</v>
      </c>
      <c r="D21" t="s">
        <v>518</v>
      </c>
      <c r="E21" t="s">
        <v>5814</v>
      </c>
      <c r="F21">
        <v>20697</v>
      </c>
      <c r="J21">
        <v>17540</v>
      </c>
      <c r="L21">
        <f t="shared" si="7"/>
        <v>3157.2</v>
      </c>
      <c r="M21">
        <v>0</v>
      </c>
      <c r="N21">
        <v>0</v>
      </c>
      <c r="O21">
        <v>0</v>
      </c>
      <c r="P21">
        <f t="shared" si="11"/>
        <v>20697.2</v>
      </c>
      <c r="Q21">
        <f t="shared" si="12"/>
        <v>0.2000000000007276</v>
      </c>
      <c r="R21" t="s">
        <v>5815</v>
      </c>
      <c r="S21" t="s">
        <v>518</v>
      </c>
      <c r="X21">
        <v>1578.6</v>
      </c>
      <c r="Y21">
        <v>1578.6</v>
      </c>
      <c r="Z21">
        <v>0</v>
      </c>
      <c r="AA21">
        <v>20697.2</v>
      </c>
    </row>
    <row r="22" spans="1:27" x14ac:dyDescent="0.25">
      <c r="A22" t="str">
        <f t="shared" si="13"/>
        <v>032019</v>
      </c>
      <c r="B22" s="18">
        <v>43554</v>
      </c>
      <c r="C22" t="s">
        <v>7381</v>
      </c>
      <c r="D22" t="s">
        <v>250</v>
      </c>
      <c r="E22" t="s">
        <v>7345</v>
      </c>
      <c r="F22">
        <v>3780</v>
      </c>
      <c r="H22">
        <v>3600</v>
      </c>
      <c r="L22">
        <f t="shared" si="7"/>
        <v>180</v>
      </c>
      <c r="M22">
        <f t="shared" si="8"/>
        <v>90</v>
      </c>
      <c r="N22">
        <f t="shared" si="9"/>
        <v>90</v>
      </c>
      <c r="O22">
        <f t="shared" si="10"/>
        <v>0</v>
      </c>
      <c r="P22">
        <f t="shared" si="11"/>
        <v>3780</v>
      </c>
      <c r="Q22">
        <f t="shared" si="12"/>
        <v>0</v>
      </c>
      <c r="X22">
        <v>90</v>
      </c>
      <c r="Y22">
        <v>90</v>
      </c>
      <c r="Z22">
        <v>0</v>
      </c>
      <c r="AA22">
        <v>3780</v>
      </c>
    </row>
    <row r="23" spans="1:27" x14ac:dyDescent="0.25">
      <c r="A23" t="str">
        <f t="shared" si="13"/>
        <v>032019</v>
      </c>
      <c r="B23" s="18">
        <v>43554</v>
      </c>
      <c r="C23" t="s">
        <v>7382</v>
      </c>
      <c r="D23" t="s">
        <v>250</v>
      </c>
      <c r="E23" t="s">
        <v>7345</v>
      </c>
      <c r="F23">
        <v>36898</v>
      </c>
      <c r="I23">
        <v>32945</v>
      </c>
      <c r="L23">
        <f t="shared" si="7"/>
        <v>3953.4</v>
      </c>
      <c r="M23">
        <f t="shared" si="8"/>
        <v>1976.7</v>
      </c>
      <c r="N23">
        <f t="shared" si="9"/>
        <v>1976.7</v>
      </c>
      <c r="O23">
        <f t="shared" si="10"/>
        <v>0</v>
      </c>
      <c r="P23">
        <f t="shared" si="11"/>
        <v>36898.400000000001</v>
      </c>
      <c r="Q23">
        <f t="shared" si="12"/>
        <v>0.40000000000145519</v>
      </c>
      <c r="X23">
        <v>1976.7</v>
      </c>
      <c r="Y23">
        <v>1976.7</v>
      </c>
      <c r="Z23">
        <v>0</v>
      </c>
      <c r="AA23">
        <v>36898.400000000001</v>
      </c>
    </row>
    <row r="24" spans="1:27" x14ac:dyDescent="0.25">
      <c r="A24" t="str">
        <f t="shared" si="13"/>
        <v>032019</v>
      </c>
      <c r="B24" s="18">
        <v>43554</v>
      </c>
      <c r="C24" t="s">
        <v>7383</v>
      </c>
      <c r="D24" t="s">
        <v>250</v>
      </c>
      <c r="E24" t="s">
        <v>7345</v>
      </c>
      <c r="F24">
        <v>1770</v>
      </c>
      <c r="J24">
        <v>1500</v>
      </c>
      <c r="L24">
        <f t="shared" si="7"/>
        <v>270</v>
      </c>
      <c r="M24">
        <f t="shared" si="8"/>
        <v>135</v>
      </c>
      <c r="N24">
        <f t="shared" si="9"/>
        <v>135</v>
      </c>
      <c r="O24">
        <f t="shared" si="10"/>
        <v>0</v>
      </c>
      <c r="P24">
        <f t="shared" si="11"/>
        <v>1770</v>
      </c>
      <c r="Q24">
        <f t="shared" si="12"/>
        <v>0</v>
      </c>
      <c r="X24">
        <v>135</v>
      </c>
      <c r="Y24">
        <v>135</v>
      </c>
      <c r="Z24">
        <v>0</v>
      </c>
      <c r="AA24">
        <v>1770</v>
      </c>
    </row>
    <row r="25" spans="1:27" x14ac:dyDescent="0.25">
      <c r="A25" t="str">
        <f t="shared" ref="A25" si="14">TEXT(B25,"MMYYYY")</f>
        <v>032019</v>
      </c>
      <c r="B25" s="18">
        <v>43543</v>
      </c>
      <c r="C25" t="s">
        <v>7449</v>
      </c>
      <c r="D25" t="s">
        <v>2852</v>
      </c>
      <c r="E25" t="s">
        <v>5777</v>
      </c>
      <c r="F25">
        <v>71366</v>
      </c>
      <c r="J25">
        <v>60480</v>
      </c>
      <c r="L25">
        <f t="shared" ref="L25" si="15">+(H25*$H$1/100)+(I25*$I$1/100)+(J25*$J$1/100)+(K25*$K$1/100)</f>
        <v>10886.4</v>
      </c>
      <c r="M25">
        <f t="shared" ref="M25" si="16">+IF(VALUE(LEFT(D25,2))=33,L25/2,0)</f>
        <v>0</v>
      </c>
      <c r="N25">
        <f t="shared" ref="N25" si="17">+M25</f>
        <v>0</v>
      </c>
      <c r="O25">
        <f t="shared" ref="O25" si="18">+IF(VALUE(LEFT(D25,2))=33,0,L25)</f>
        <v>10886.4</v>
      </c>
      <c r="P25">
        <f t="shared" ref="P25" si="19">H25+I25+J25+K25+L25+G25</f>
        <v>71366.399999999994</v>
      </c>
      <c r="Q25">
        <f t="shared" ref="Q25" si="20">P25-F25</f>
        <v>0.39999999999417923</v>
      </c>
      <c r="X25">
        <v>0</v>
      </c>
      <c r="Y25">
        <v>0</v>
      </c>
      <c r="Z25">
        <v>10886.4</v>
      </c>
      <c r="AA25">
        <v>71366.399999999994</v>
      </c>
    </row>
    <row r="26" spans="1:27" x14ac:dyDescent="0.25">
      <c r="A26" t="str">
        <f t="shared" ref="A26" si="21">TEXT(B26,"MMYYYY")</f>
        <v>032019</v>
      </c>
      <c r="B26" s="18">
        <v>43529</v>
      </c>
      <c r="C26" t="s">
        <v>5939</v>
      </c>
      <c r="D26" t="s">
        <v>240</v>
      </c>
      <c r="E26" t="s">
        <v>5892</v>
      </c>
      <c r="F26">
        <v>5192</v>
      </c>
      <c r="J26">
        <v>4400</v>
      </c>
      <c r="L26">
        <f t="shared" ref="L26" si="22">+(H26*$H$1/100)+(I26*$I$1/100)+(J26*$J$1/100)+(K26*$K$1/100)</f>
        <v>792</v>
      </c>
      <c r="M26">
        <f t="shared" ref="M26" si="23">+IF(VALUE(LEFT(D26,2))=33,L26/2,0)</f>
        <v>396</v>
      </c>
      <c r="N26">
        <f t="shared" ref="N26" si="24">+M26</f>
        <v>396</v>
      </c>
      <c r="O26">
        <f t="shared" ref="O26" si="25">+IF(VALUE(LEFT(D26,2))=33,0,L26)</f>
        <v>0</v>
      </c>
      <c r="P26">
        <f t="shared" ref="P26" si="26">H26+I26+J26+K26+L26+G26</f>
        <v>5192</v>
      </c>
      <c r="Q26">
        <f t="shared" ref="Q26" si="27">P26-F26</f>
        <v>0</v>
      </c>
      <c r="X26">
        <v>396</v>
      </c>
      <c r="Y26">
        <v>396</v>
      </c>
      <c r="Z26">
        <v>0</v>
      </c>
      <c r="AA26">
        <v>5192</v>
      </c>
    </row>
    <row r="27" spans="1:27" x14ac:dyDescent="0.25">
      <c r="A27" t="str">
        <f t="shared" ref="A27" si="28">TEXT(B27,"MMYYYY")</f>
        <v>012019</v>
      </c>
      <c r="B27" s="18">
        <v>43493</v>
      </c>
      <c r="C27" t="s">
        <v>7537</v>
      </c>
      <c r="D27" t="s">
        <v>2104</v>
      </c>
      <c r="E27" t="s">
        <v>5989</v>
      </c>
      <c r="F27">
        <v>132750</v>
      </c>
      <c r="J27">
        <v>112500</v>
      </c>
      <c r="L27">
        <f t="shared" ref="L27" si="29">+(H27*$H$1/100)+(I27*$I$1/100)+(J27*$J$1/100)+(K27*$K$1/100)</f>
        <v>20250</v>
      </c>
      <c r="M27">
        <f t="shared" ref="M27" si="30">+IF(VALUE(LEFT(D27,2))=33,L27/2,0)</f>
        <v>10125</v>
      </c>
      <c r="N27">
        <f t="shared" ref="N27" si="31">+M27</f>
        <v>10125</v>
      </c>
      <c r="O27">
        <f t="shared" ref="O27" si="32">+IF(VALUE(LEFT(D27,2))=33,0,L27)</f>
        <v>0</v>
      </c>
      <c r="P27">
        <f t="shared" ref="P27" si="33">H27+I27+J27+K27+L27+G27</f>
        <v>132750</v>
      </c>
      <c r="Q27">
        <f t="shared" ref="Q27" si="34">P27-F27</f>
        <v>0</v>
      </c>
      <c r="X27">
        <v>10125</v>
      </c>
      <c r="Y27">
        <v>10125</v>
      </c>
      <c r="Z27">
        <v>0</v>
      </c>
      <c r="AA27">
        <v>132750</v>
      </c>
    </row>
    <row r="28" spans="1:27" x14ac:dyDescent="0.25">
      <c r="A28" t="str">
        <f t="shared" ref="A28" si="35">TEXT(B28,"MMYYYY")</f>
        <v>012019</v>
      </c>
      <c r="B28" s="18">
        <v>43490</v>
      </c>
      <c r="C28" t="s">
        <v>4356</v>
      </c>
      <c r="D28" t="s">
        <v>561</v>
      </c>
      <c r="E28" t="s">
        <v>562</v>
      </c>
      <c r="F28">
        <v>24080</v>
      </c>
      <c r="I28">
        <v>21500</v>
      </c>
      <c r="L28">
        <f t="shared" ref="L28" si="36">+(H28*$H$1/100)+(I28*$I$1/100)+(J28*$J$1/100)+(K28*$K$1/100)</f>
        <v>2580</v>
      </c>
      <c r="M28">
        <f t="shared" ref="M28" si="37">+IF(VALUE(LEFT(D28,2))=33,L28/2,0)</f>
        <v>1290</v>
      </c>
      <c r="N28">
        <f t="shared" ref="N28" si="38">+M28</f>
        <v>1290</v>
      </c>
      <c r="O28">
        <f t="shared" ref="O28" si="39">+IF(VALUE(LEFT(D28,2))=33,0,L28)</f>
        <v>0</v>
      </c>
      <c r="P28">
        <f t="shared" ref="P28" si="40">H28+I28+J28+K28+L28+G28</f>
        <v>24080</v>
      </c>
      <c r="Q28">
        <f t="shared" ref="Q28" si="41">P28-F28</f>
        <v>0</v>
      </c>
      <c r="X28">
        <v>1290</v>
      </c>
      <c r="Y28">
        <v>1290</v>
      </c>
      <c r="Z28">
        <v>0</v>
      </c>
      <c r="AA28">
        <v>24080</v>
      </c>
    </row>
    <row r="29" spans="1:27" x14ac:dyDescent="0.25">
      <c r="A29" t="str">
        <f t="shared" ref="A29" si="42">TEXT(B29,"MMYYYY")</f>
        <v>012019</v>
      </c>
      <c r="B29" s="18">
        <v>43483</v>
      </c>
      <c r="C29">
        <v>267</v>
      </c>
      <c r="D29" t="s">
        <v>599</v>
      </c>
      <c r="E29" t="s">
        <v>5817</v>
      </c>
      <c r="F29">
        <v>69700</v>
      </c>
      <c r="I29">
        <v>60000</v>
      </c>
      <c r="L29">
        <f t="shared" ref="L29" si="43">+(H29*$H$1/100)+(I29*$I$1/100)+(J29*$J$1/100)+(K29*$K$1/100)</f>
        <v>7200</v>
      </c>
      <c r="M29">
        <f t="shared" ref="M29" si="44">+IF(VALUE(LEFT(D29,2))=33,L29/2,0)</f>
        <v>3600</v>
      </c>
      <c r="N29">
        <f t="shared" ref="N29" si="45">+M29</f>
        <v>3600</v>
      </c>
      <c r="O29">
        <f t="shared" ref="O29" si="46">+IF(VALUE(LEFT(D29,2))=33,0,L29)</f>
        <v>0</v>
      </c>
      <c r="P29">
        <f t="shared" ref="P29" si="47">H29+I29+J29+K29+L29+G29</f>
        <v>67200</v>
      </c>
      <c r="Q29">
        <f t="shared" ref="Q29" si="48">P29-F29</f>
        <v>-2500</v>
      </c>
      <c r="X29">
        <v>3600</v>
      </c>
      <c r="Y29">
        <v>3600</v>
      </c>
      <c r="Z29">
        <v>0</v>
      </c>
      <c r="AA29">
        <v>67200</v>
      </c>
    </row>
    <row r="30" spans="1:27" x14ac:dyDescent="0.25">
      <c r="A30" t="str">
        <f t="shared" ref="A30:A37" si="49">TEXT(B30,"MMYYYY")</f>
        <v>032019</v>
      </c>
      <c r="B30" s="18">
        <v>43554</v>
      </c>
      <c r="C30">
        <v>1983</v>
      </c>
      <c r="D30" t="s">
        <v>3408</v>
      </c>
      <c r="E30" t="s">
        <v>6249</v>
      </c>
      <c r="F30">
        <v>1888</v>
      </c>
      <c r="J30">
        <v>1600</v>
      </c>
      <c r="L30">
        <f t="shared" ref="L30:L37" si="50">+(H30*$H$1/100)+(I30*$I$1/100)+(J30*$J$1/100)+(K30*$K$1/100)</f>
        <v>288</v>
      </c>
      <c r="M30">
        <f t="shared" ref="M30:M37" si="51">+IF(VALUE(LEFT(D30,2))=33,L30/2,0)</f>
        <v>144</v>
      </c>
      <c r="N30">
        <f t="shared" ref="N30:N37" si="52">+M30</f>
        <v>144</v>
      </c>
      <c r="O30">
        <f t="shared" ref="O30:O37" si="53">+IF(VALUE(LEFT(D30,2))=33,0,L30)</f>
        <v>0</v>
      </c>
      <c r="P30">
        <f t="shared" ref="P30:P37" si="54">H30+I30+J30+K30+L30+G30</f>
        <v>1888</v>
      </c>
      <c r="Q30">
        <f t="shared" ref="Q30:Q37" si="55">P30-F30</f>
        <v>0</v>
      </c>
      <c r="X30">
        <v>144</v>
      </c>
      <c r="Y30">
        <v>144</v>
      </c>
      <c r="Z30">
        <v>0</v>
      </c>
      <c r="AA30">
        <v>1888</v>
      </c>
    </row>
    <row r="31" spans="1:27" x14ac:dyDescent="0.25">
      <c r="A31" t="str">
        <f t="shared" si="49"/>
        <v>022019</v>
      </c>
      <c r="B31" s="18">
        <v>43504</v>
      </c>
      <c r="C31">
        <v>1085</v>
      </c>
      <c r="D31" t="s">
        <v>6258</v>
      </c>
      <c r="E31" t="s">
        <v>6259</v>
      </c>
      <c r="F31">
        <v>47869.5</v>
      </c>
      <c r="H31">
        <v>45590</v>
      </c>
      <c r="L31">
        <f t="shared" si="50"/>
        <v>2279.5</v>
      </c>
      <c r="M31">
        <f t="shared" si="51"/>
        <v>1139.75</v>
      </c>
      <c r="N31">
        <f t="shared" si="52"/>
        <v>1139.75</v>
      </c>
      <c r="O31">
        <f t="shared" si="53"/>
        <v>0</v>
      </c>
      <c r="P31">
        <f t="shared" si="54"/>
        <v>47869.5</v>
      </c>
      <c r="Q31">
        <f t="shared" si="55"/>
        <v>0</v>
      </c>
      <c r="X31">
        <v>1139.75</v>
      </c>
      <c r="Y31">
        <v>1139.75</v>
      </c>
      <c r="Z31">
        <v>0</v>
      </c>
      <c r="AA31">
        <v>47869.5</v>
      </c>
    </row>
    <row r="32" spans="1:27" x14ac:dyDescent="0.25">
      <c r="A32" t="str">
        <f t="shared" si="49"/>
        <v>012019</v>
      </c>
      <c r="B32" s="18">
        <v>43494</v>
      </c>
      <c r="C32">
        <v>10400931</v>
      </c>
      <c r="D32" t="s">
        <v>6266</v>
      </c>
      <c r="E32" t="s">
        <v>6267</v>
      </c>
      <c r="F32">
        <v>161660</v>
      </c>
      <c r="J32">
        <v>137000</v>
      </c>
      <c r="L32">
        <f t="shared" si="50"/>
        <v>24660</v>
      </c>
      <c r="M32">
        <f t="shared" si="51"/>
        <v>0</v>
      </c>
      <c r="N32">
        <f t="shared" si="52"/>
        <v>0</v>
      </c>
      <c r="O32">
        <f t="shared" si="53"/>
        <v>24660</v>
      </c>
      <c r="P32">
        <f t="shared" si="54"/>
        <v>161660</v>
      </c>
      <c r="Q32">
        <f t="shared" si="55"/>
        <v>0</v>
      </c>
      <c r="X32">
        <v>0</v>
      </c>
      <c r="Y32">
        <v>0</v>
      </c>
      <c r="Z32">
        <v>24660</v>
      </c>
      <c r="AA32">
        <v>161660</v>
      </c>
    </row>
    <row r="33" spans="1:27" x14ac:dyDescent="0.25">
      <c r="A33" t="str">
        <f t="shared" si="49"/>
        <v>022019</v>
      </c>
      <c r="B33" s="18">
        <v>43508</v>
      </c>
      <c r="C33" t="s">
        <v>6272</v>
      </c>
      <c r="D33" t="s">
        <v>2113</v>
      </c>
      <c r="E33" t="s">
        <v>2114</v>
      </c>
      <c r="F33">
        <v>16300.02</v>
      </c>
      <c r="J33">
        <v>13813.58</v>
      </c>
      <c r="L33">
        <f t="shared" si="50"/>
        <v>2486.4443999999999</v>
      </c>
      <c r="M33">
        <f t="shared" si="51"/>
        <v>1243.2221999999999</v>
      </c>
      <c r="N33">
        <f t="shared" si="52"/>
        <v>1243.2221999999999</v>
      </c>
      <c r="O33">
        <f t="shared" si="53"/>
        <v>0</v>
      </c>
      <c r="P33">
        <f t="shared" si="54"/>
        <v>16300.0244</v>
      </c>
      <c r="Q33">
        <f t="shared" si="55"/>
        <v>4.3999999998050043E-3</v>
      </c>
      <c r="X33">
        <v>1243.2221999999999</v>
      </c>
      <c r="Y33">
        <v>1243.2221999999999</v>
      </c>
      <c r="Z33">
        <v>0</v>
      </c>
      <c r="AA33">
        <v>16300.0244</v>
      </c>
    </row>
    <row r="34" spans="1:27" x14ac:dyDescent="0.25">
      <c r="A34" t="str">
        <f t="shared" si="49"/>
        <v>032019</v>
      </c>
      <c r="B34" s="18">
        <v>43554</v>
      </c>
      <c r="C34">
        <v>1270085259</v>
      </c>
      <c r="D34" t="s">
        <v>1795</v>
      </c>
      <c r="E34" t="s">
        <v>6276</v>
      </c>
      <c r="F34">
        <v>22183.599999999999</v>
      </c>
      <c r="J34">
        <v>18799.63</v>
      </c>
      <c r="L34">
        <f t="shared" si="50"/>
        <v>3383.9334000000003</v>
      </c>
      <c r="M34">
        <f t="shared" si="51"/>
        <v>0</v>
      </c>
      <c r="N34">
        <f t="shared" si="52"/>
        <v>0</v>
      </c>
      <c r="O34">
        <f t="shared" si="53"/>
        <v>3383.9334000000003</v>
      </c>
      <c r="P34">
        <f t="shared" si="54"/>
        <v>22183.563400000003</v>
      </c>
      <c r="Q34">
        <f t="shared" si="55"/>
        <v>-3.6599999995814869E-2</v>
      </c>
      <c r="X34">
        <v>0</v>
      </c>
      <c r="Y34">
        <v>0</v>
      </c>
      <c r="Z34">
        <v>3383.9334000000003</v>
      </c>
      <c r="AA34">
        <v>22183.563400000003</v>
      </c>
    </row>
    <row r="35" spans="1:27" x14ac:dyDescent="0.25">
      <c r="A35" t="str">
        <f t="shared" si="49"/>
        <v>032019</v>
      </c>
      <c r="B35" s="18">
        <v>43547</v>
      </c>
      <c r="C35">
        <v>440</v>
      </c>
      <c r="D35" t="s">
        <v>702</v>
      </c>
      <c r="E35" t="s">
        <v>7780</v>
      </c>
      <c r="F35">
        <v>326674</v>
      </c>
      <c r="J35">
        <v>276842</v>
      </c>
      <c r="L35">
        <f t="shared" si="50"/>
        <v>49831.56</v>
      </c>
      <c r="M35">
        <f t="shared" si="51"/>
        <v>0</v>
      </c>
      <c r="N35">
        <f t="shared" si="52"/>
        <v>0</v>
      </c>
      <c r="O35">
        <f t="shared" si="53"/>
        <v>49831.56</v>
      </c>
      <c r="P35">
        <f t="shared" si="54"/>
        <v>326673.56</v>
      </c>
      <c r="Q35">
        <f t="shared" si="55"/>
        <v>-0.44000000000232831</v>
      </c>
      <c r="X35">
        <v>0</v>
      </c>
      <c r="Y35">
        <v>0</v>
      </c>
      <c r="Z35">
        <v>49831.56</v>
      </c>
      <c r="AA35">
        <v>326673.56</v>
      </c>
    </row>
    <row r="36" spans="1:27" x14ac:dyDescent="0.25">
      <c r="A36" t="str">
        <f t="shared" si="49"/>
        <v>032019</v>
      </c>
      <c r="B36" s="18">
        <v>43554</v>
      </c>
      <c r="C36">
        <v>17854</v>
      </c>
      <c r="D36" t="s">
        <v>1250</v>
      </c>
      <c r="E36" t="s">
        <v>1251</v>
      </c>
      <c r="F36">
        <v>554.6</v>
      </c>
      <c r="J36">
        <v>470</v>
      </c>
      <c r="L36">
        <f t="shared" si="50"/>
        <v>84.6</v>
      </c>
      <c r="M36">
        <f t="shared" si="51"/>
        <v>42.3</v>
      </c>
      <c r="N36">
        <f t="shared" si="52"/>
        <v>42.3</v>
      </c>
      <c r="O36">
        <f t="shared" si="53"/>
        <v>0</v>
      </c>
      <c r="P36">
        <f t="shared" si="54"/>
        <v>554.6</v>
      </c>
      <c r="Q36">
        <f t="shared" si="55"/>
        <v>0</v>
      </c>
      <c r="X36">
        <v>42.3</v>
      </c>
      <c r="Y36">
        <v>42.3</v>
      </c>
      <c r="Z36">
        <v>0</v>
      </c>
      <c r="AA36">
        <v>554.6</v>
      </c>
    </row>
    <row r="37" spans="1:27" x14ac:dyDescent="0.25">
      <c r="A37" t="str">
        <f t="shared" si="49"/>
        <v>032019</v>
      </c>
      <c r="B37" s="18">
        <v>43547</v>
      </c>
      <c r="C37">
        <v>441</v>
      </c>
      <c r="D37" t="s">
        <v>702</v>
      </c>
      <c r="E37" t="s">
        <v>7780</v>
      </c>
      <c r="F37">
        <v>44024.800000000003</v>
      </c>
      <c r="J37">
        <v>37310</v>
      </c>
      <c r="L37">
        <f t="shared" si="50"/>
        <v>6715.8</v>
      </c>
      <c r="M37">
        <f t="shared" si="51"/>
        <v>0</v>
      </c>
      <c r="N37">
        <f t="shared" si="52"/>
        <v>0</v>
      </c>
      <c r="O37">
        <f t="shared" si="53"/>
        <v>6715.8</v>
      </c>
      <c r="P37">
        <f t="shared" si="54"/>
        <v>44025.8</v>
      </c>
      <c r="Q37">
        <f t="shared" si="55"/>
        <v>1</v>
      </c>
      <c r="X37">
        <v>0</v>
      </c>
      <c r="Y37">
        <v>0</v>
      </c>
      <c r="Z37">
        <v>6715.8</v>
      </c>
      <c r="AA37">
        <v>44025.8</v>
      </c>
    </row>
    <row r="38" spans="1:27" x14ac:dyDescent="0.25">
      <c r="A38" t="str">
        <f t="shared" ref="A38:A42" si="56">TEXT(B38,"MMYYYY")</f>
        <v>032019</v>
      </c>
      <c r="B38" s="18">
        <v>43552</v>
      </c>
      <c r="C38">
        <v>310</v>
      </c>
      <c r="D38" t="s">
        <v>1155</v>
      </c>
      <c r="E38" t="s">
        <v>6296</v>
      </c>
      <c r="F38">
        <v>123900</v>
      </c>
      <c r="J38">
        <v>105000</v>
      </c>
      <c r="L38">
        <f t="shared" ref="L38:L42" si="57">+(H38*$H$1/100)+(I38*$I$1/100)+(J38*$J$1/100)+(K38*$K$1/100)</f>
        <v>18900</v>
      </c>
      <c r="M38">
        <v>0</v>
      </c>
      <c r="N38">
        <v>0</v>
      </c>
      <c r="O38">
        <v>0</v>
      </c>
      <c r="P38">
        <f t="shared" ref="P38:P42" si="58">H38+I38+J38+K38+L38+G38</f>
        <v>123900</v>
      </c>
      <c r="Q38">
        <f t="shared" ref="Q38:Q42" si="59">P38-F38</f>
        <v>0</v>
      </c>
      <c r="R38" t="s">
        <v>5815</v>
      </c>
      <c r="S38" t="s">
        <v>1155</v>
      </c>
      <c r="X38">
        <v>0</v>
      </c>
      <c r="Y38">
        <v>0</v>
      </c>
      <c r="Z38">
        <v>18900</v>
      </c>
      <c r="AA38">
        <v>123900</v>
      </c>
    </row>
    <row r="39" spans="1:27" x14ac:dyDescent="0.25">
      <c r="A39" t="str">
        <f t="shared" si="56"/>
        <v>032019</v>
      </c>
      <c r="B39" s="18">
        <v>43552</v>
      </c>
      <c r="C39">
        <v>311</v>
      </c>
      <c r="D39" t="s">
        <v>1155</v>
      </c>
      <c r="E39" t="s">
        <v>6296</v>
      </c>
      <c r="F39">
        <v>187620</v>
      </c>
      <c r="J39">
        <v>159000</v>
      </c>
      <c r="L39">
        <f t="shared" si="57"/>
        <v>28620</v>
      </c>
      <c r="M39">
        <v>0</v>
      </c>
      <c r="N39">
        <v>0</v>
      </c>
      <c r="O39">
        <v>0</v>
      </c>
      <c r="P39">
        <f t="shared" si="58"/>
        <v>187620</v>
      </c>
      <c r="Q39">
        <f t="shared" si="59"/>
        <v>0</v>
      </c>
      <c r="R39" t="s">
        <v>5815</v>
      </c>
      <c r="S39" t="s">
        <v>1155</v>
      </c>
      <c r="X39">
        <v>0</v>
      </c>
      <c r="Y39">
        <v>0</v>
      </c>
      <c r="Z39">
        <v>28620</v>
      </c>
      <c r="AA39">
        <v>187620</v>
      </c>
    </row>
    <row r="40" spans="1:27" x14ac:dyDescent="0.25">
      <c r="A40" t="str">
        <f t="shared" si="56"/>
        <v>032019</v>
      </c>
      <c r="B40" s="18">
        <v>43532</v>
      </c>
      <c r="C40" t="s">
        <v>6302</v>
      </c>
      <c r="D40" t="s">
        <v>1604</v>
      </c>
      <c r="E40" t="s">
        <v>6303</v>
      </c>
      <c r="F40">
        <v>1003</v>
      </c>
      <c r="J40">
        <v>850</v>
      </c>
      <c r="L40">
        <f t="shared" si="57"/>
        <v>153</v>
      </c>
      <c r="M40">
        <f t="shared" ref="M40:M42" si="60">+IF(VALUE(LEFT(D40,2))=33,L40/2,0)</f>
        <v>76.5</v>
      </c>
      <c r="N40">
        <f t="shared" ref="N40:N42" si="61">+M40</f>
        <v>76.5</v>
      </c>
      <c r="O40">
        <f t="shared" ref="O40:O42" si="62">+IF(VALUE(LEFT(D40,2))=33,0,L40)</f>
        <v>0</v>
      </c>
      <c r="P40">
        <f t="shared" si="58"/>
        <v>1003</v>
      </c>
      <c r="Q40">
        <f t="shared" si="59"/>
        <v>0</v>
      </c>
      <c r="X40">
        <v>76.5</v>
      </c>
      <c r="Y40">
        <v>76.5</v>
      </c>
      <c r="Z40">
        <v>0</v>
      </c>
      <c r="AA40">
        <v>1003</v>
      </c>
    </row>
    <row r="41" spans="1:27" x14ac:dyDescent="0.25">
      <c r="A41" t="str">
        <f t="shared" si="56"/>
        <v>032019</v>
      </c>
      <c r="B41" s="18">
        <v>43530</v>
      </c>
      <c r="C41" t="s">
        <v>6316</v>
      </c>
      <c r="D41" t="s">
        <v>6317</v>
      </c>
      <c r="E41" t="s">
        <v>6318</v>
      </c>
      <c r="F41">
        <v>40463</v>
      </c>
      <c r="J41">
        <v>34290.870000000003</v>
      </c>
      <c r="L41">
        <f t="shared" si="57"/>
        <v>6172.3566000000001</v>
      </c>
      <c r="M41">
        <f t="shared" si="60"/>
        <v>0</v>
      </c>
      <c r="N41">
        <f t="shared" si="61"/>
        <v>0</v>
      </c>
      <c r="O41">
        <f t="shared" si="62"/>
        <v>6172.3566000000001</v>
      </c>
      <c r="P41">
        <f t="shared" si="58"/>
        <v>40463.226600000002</v>
      </c>
      <c r="Q41">
        <f t="shared" si="59"/>
        <v>0.22660000000178115</v>
      </c>
      <c r="X41">
        <v>0</v>
      </c>
      <c r="Y41">
        <v>0</v>
      </c>
      <c r="Z41">
        <v>6172.3566000000001</v>
      </c>
      <c r="AA41">
        <v>40463.226600000002</v>
      </c>
    </row>
    <row r="42" spans="1:27" x14ac:dyDescent="0.25">
      <c r="A42" t="str">
        <f t="shared" si="56"/>
        <v>032019</v>
      </c>
      <c r="B42" s="18">
        <v>43553</v>
      </c>
      <c r="C42">
        <v>317</v>
      </c>
      <c r="D42" t="s">
        <v>1120</v>
      </c>
      <c r="E42" t="s">
        <v>1121</v>
      </c>
      <c r="F42">
        <v>5300</v>
      </c>
      <c r="H42">
        <v>5050</v>
      </c>
      <c r="L42">
        <f t="shared" si="57"/>
        <v>252.5</v>
      </c>
      <c r="M42">
        <f t="shared" si="60"/>
        <v>126.25</v>
      </c>
      <c r="N42">
        <f t="shared" si="61"/>
        <v>126.25</v>
      </c>
      <c r="O42">
        <f t="shared" si="62"/>
        <v>0</v>
      </c>
      <c r="P42">
        <f t="shared" si="58"/>
        <v>5302.5</v>
      </c>
      <c r="Q42">
        <f t="shared" si="59"/>
        <v>2.5</v>
      </c>
      <c r="X42">
        <v>126.25</v>
      </c>
      <c r="Y42">
        <v>126.25</v>
      </c>
      <c r="Z42">
        <v>0</v>
      </c>
      <c r="AA42">
        <v>5302.5</v>
      </c>
    </row>
    <row r="43" spans="1:27" x14ac:dyDescent="0.25">
      <c r="A43" t="str">
        <f t="shared" ref="A43" si="63">TEXT(B43,"MMYYYY")</f>
        <v>022019</v>
      </c>
      <c r="B43" s="18">
        <v>43514</v>
      </c>
      <c r="C43" t="s">
        <v>6404</v>
      </c>
      <c r="D43" t="s">
        <v>6405</v>
      </c>
      <c r="E43" t="s">
        <v>6406</v>
      </c>
      <c r="F43">
        <v>1844340</v>
      </c>
      <c r="J43">
        <v>1563000</v>
      </c>
      <c r="L43">
        <f t="shared" ref="L43" si="64">+(H43*$H$1/100)+(I43*$I$1/100)+(J43*$J$1/100)+(K43*$K$1/100)</f>
        <v>281340</v>
      </c>
      <c r="M43">
        <v>0</v>
      </c>
      <c r="N43">
        <v>0</v>
      </c>
      <c r="O43">
        <v>0</v>
      </c>
      <c r="P43">
        <f t="shared" ref="P43" si="65">H43+I43+J43+K43+L43+G43</f>
        <v>1844340</v>
      </c>
      <c r="Q43">
        <f t="shared" ref="Q43" si="66">P43-F43</f>
        <v>0</v>
      </c>
      <c r="R43" t="s">
        <v>5815</v>
      </c>
      <c r="S43" t="s">
        <v>6405</v>
      </c>
      <c r="X43">
        <v>0</v>
      </c>
      <c r="Y43">
        <v>0</v>
      </c>
      <c r="Z43">
        <v>281340</v>
      </c>
      <c r="AA43">
        <v>1844340</v>
      </c>
    </row>
    <row r="44" spans="1:27" x14ac:dyDescent="0.25">
      <c r="A44" t="str">
        <f t="shared" ref="A44" si="67">TEXT(B44,"MMYYYY")</f>
        <v>022019</v>
      </c>
      <c r="B44" s="18">
        <v>43504</v>
      </c>
      <c r="C44" t="s">
        <v>6373</v>
      </c>
      <c r="D44" t="s">
        <v>6367</v>
      </c>
      <c r="E44" t="s">
        <v>6456</v>
      </c>
      <c r="F44">
        <v>263828</v>
      </c>
      <c r="J44">
        <v>223583</v>
      </c>
      <c r="L44">
        <f t="shared" ref="L44" si="68">+(H44*$H$1/100)+(I44*$I$1/100)+(J44*$J$1/100)+(K44*$K$1/100)</f>
        <v>40244.94</v>
      </c>
      <c r="M44">
        <v>0</v>
      </c>
      <c r="N44">
        <v>0</v>
      </c>
      <c r="O44">
        <v>0</v>
      </c>
      <c r="P44">
        <f t="shared" ref="P44" si="69">H44+I44+J44+K44+L44+G44</f>
        <v>263827.94</v>
      </c>
      <c r="Q44">
        <f t="shared" ref="Q44" si="70">P44-F44</f>
        <v>-5.9999999997671694E-2</v>
      </c>
      <c r="R44" t="s">
        <v>5815</v>
      </c>
      <c r="S44" t="s">
        <v>6367</v>
      </c>
      <c r="X44">
        <v>20122.47</v>
      </c>
      <c r="Y44">
        <v>20122.47</v>
      </c>
      <c r="Z44">
        <v>0</v>
      </c>
      <c r="AA44">
        <v>263827.94</v>
      </c>
    </row>
    <row r="45" spans="1:27" x14ac:dyDescent="0.25">
      <c r="A45" t="str">
        <f t="shared" ref="A45:A46" si="71">TEXT(B45,"MMYYYY")</f>
        <v>012019</v>
      </c>
      <c r="B45" s="18">
        <v>43488</v>
      </c>
      <c r="C45" t="s">
        <v>6475</v>
      </c>
      <c r="D45" t="s">
        <v>433</v>
      </c>
      <c r="E45" t="s">
        <v>6474</v>
      </c>
      <c r="F45">
        <v>11679</v>
      </c>
      <c r="J45">
        <v>9897</v>
      </c>
      <c r="L45">
        <f t="shared" ref="L45:L46" si="72">+(H45*$H$1/100)+(I45*$I$1/100)+(J45*$J$1/100)+(K45*$K$1/100)</f>
        <v>1781.46</v>
      </c>
      <c r="M45">
        <v>0</v>
      </c>
      <c r="N45">
        <v>0</v>
      </c>
      <c r="O45">
        <v>0</v>
      </c>
      <c r="P45">
        <f t="shared" ref="P45:P46" si="73">H45+I45+J45+K45+L45+G45</f>
        <v>11678.46</v>
      </c>
      <c r="Q45">
        <f t="shared" ref="Q45:Q46" si="74">P45-F45</f>
        <v>-0.54000000000087311</v>
      </c>
      <c r="S45" t="s">
        <v>433</v>
      </c>
      <c r="X45">
        <v>890.73</v>
      </c>
      <c r="Y45">
        <v>890.73</v>
      </c>
      <c r="Z45">
        <v>0</v>
      </c>
      <c r="AA45">
        <v>11678.46</v>
      </c>
    </row>
    <row r="46" spans="1:27" x14ac:dyDescent="0.25">
      <c r="A46" t="str">
        <f t="shared" si="71"/>
        <v>012019</v>
      </c>
      <c r="B46" s="18">
        <v>43487</v>
      </c>
      <c r="C46" t="s">
        <v>6476</v>
      </c>
      <c r="D46" t="s">
        <v>433</v>
      </c>
      <c r="E46" t="s">
        <v>6474</v>
      </c>
      <c r="F46">
        <v>25960</v>
      </c>
      <c r="J46">
        <v>22000</v>
      </c>
      <c r="L46">
        <f t="shared" si="72"/>
        <v>3960</v>
      </c>
      <c r="M46">
        <v>0</v>
      </c>
      <c r="N46">
        <v>0</v>
      </c>
      <c r="O46">
        <v>0</v>
      </c>
      <c r="P46">
        <f t="shared" si="73"/>
        <v>25960</v>
      </c>
      <c r="Q46">
        <f t="shared" si="74"/>
        <v>0</v>
      </c>
      <c r="S46" t="s">
        <v>433</v>
      </c>
      <c r="X46">
        <v>1980</v>
      </c>
      <c r="Y46">
        <v>1980</v>
      </c>
      <c r="Z46">
        <v>0</v>
      </c>
      <c r="AA46">
        <v>25960</v>
      </c>
    </row>
    <row r="47" spans="1:27" x14ac:dyDescent="0.25">
      <c r="A47" t="str">
        <f t="shared" ref="A47" si="75">TEXT(B47,"MMYYYY")</f>
        <v>012019</v>
      </c>
      <c r="B47" s="18">
        <v>43496</v>
      </c>
      <c r="C47" t="s">
        <v>6514</v>
      </c>
      <c r="D47" t="s">
        <v>610</v>
      </c>
      <c r="E47" t="s">
        <v>6515</v>
      </c>
      <c r="F47">
        <v>188682</v>
      </c>
      <c r="J47">
        <v>159900</v>
      </c>
      <c r="L47">
        <f t="shared" ref="L47" si="76">+(H47*$H$1/100)+(I47*$I$1/100)+(J47*$J$1/100)+(K47*$K$1/100)</f>
        <v>28782</v>
      </c>
      <c r="M47">
        <v>0</v>
      </c>
      <c r="N47">
        <v>0</v>
      </c>
      <c r="O47">
        <v>0</v>
      </c>
      <c r="P47">
        <f t="shared" ref="P47" si="77">H47+I47+J47+K47+L47+G47</f>
        <v>188682</v>
      </c>
      <c r="Q47">
        <f t="shared" ref="Q47" si="78">P47-F47</f>
        <v>0</v>
      </c>
      <c r="R47" t="s">
        <v>5815</v>
      </c>
      <c r="S47" t="s">
        <v>610</v>
      </c>
      <c r="X47">
        <v>14391</v>
      </c>
      <c r="Y47">
        <v>14391</v>
      </c>
      <c r="Z47">
        <v>0</v>
      </c>
      <c r="AA47">
        <v>188682</v>
      </c>
    </row>
    <row r="48" spans="1:27" x14ac:dyDescent="0.25">
      <c r="A48" t="str">
        <f t="shared" ref="A48" si="79">TEXT(B48,"MMYYYY")</f>
        <v>032019</v>
      </c>
      <c r="B48" s="18">
        <v>43543</v>
      </c>
      <c r="C48" t="s">
        <v>6580</v>
      </c>
      <c r="D48" t="s">
        <v>4241</v>
      </c>
      <c r="E48" t="s">
        <v>6581</v>
      </c>
      <c r="F48">
        <v>250400</v>
      </c>
      <c r="J48">
        <v>18983.04</v>
      </c>
      <c r="K48">
        <v>178125</v>
      </c>
      <c r="L48">
        <f t="shared" ref="L48" si="80">+(H48*$H$1/100)+(I48*$I$1/100)+(J48*$J$1/100)+(K48*$K$1/100)</f>
        <v>53291.947200000002</v>
      </c>
      <c r="M48">
        <v>0</v>
      </c>
      <c r="N48">
        <v>0</v>
      </c>
      <c r="O48">
        <v>0</v>
      </c>
      <c r="P48">
        <f t="shared" ref="P48" si="81">H48+I48+J48+K48+L48+G48</f>
        <v>250399.9872</v>
      </c>
      <c r="Q48">
        <f t="shared" ref="Q48" si="82">P48-F48</f>
        <v>-1.2799999996786937E-2</v>
      </c>
      <c r="R48" t="s">
        <v>5815</v>
      </c>
      <c r="S48" t="s">
        <v>4241</v>
      </c>
      <c r="X48">
        <v>26645.973600000001</v>
      </c>
      <c r="Y48">
        <v>26645.973600000001</v>
      </c>
      <c r="Z48">
        <v>0</v>
      </c>
      <c r="AA48">
        <v>250399.9872</v>
      </c>
    </row>
    <row r="49" spans="1:27" x14ac:dyDescent="0.25">
      <c r="A49" t="str">
        <f t="shared" ref="A49" si="83">TEXT(B49,"MMYYYY")</f>
        <v>032019</v>
      </c>
      <c r="B49" s="18">
        <v>43531</v>
      </c>
      <c r="C49" t="s">
        <v>6652</v>
      </c>
      <c r="D49" t="s">
        <v>2538</v>
      </c>
      <c r="E49" t="s">
        <v>6653</v>
      </c>
      <c r="F49">
        <v>7788</v>
      </c>
      <c r="J49">
        <v>6600</v>
      </c>
      <c r="L49">
        <f t="shared" ref="L49" si="84">+(H49*$H$1/100)+(I49*$I$1/100)+(J49*$J$1/100)+(K49*$K$1/100)</f>
        <v>1188</v>
      </c>
      <c r="M49">
        <f t="shared" ref="M49" si="85">+IF(VALUE(LEFT(D49,2))=33,L49/2,0)</f>
        <v>0</v>
      </c>
      <c r="N49">
        <f t="shared" ref="N49" si="86">+M49</f>
        <v>0</v>
      </c>
      <c r="O49">
        <f t="shared" ref="O49" si="87">+IF(VALUE(LEFT(D49,2))=33,0,L49)</f>
        <v>1188</v>
      </c>
      <c r="P49">
        <f t="shared" ref="P49" si="88">H49+I49+J49+K49+L49+G49</f>
        <v>7788</v>
      </c>
      <c r="Q49">
        <f t="shared" ref="Q49" si="89">P49-F49</f>
        <v>0</v>
      </c>
      <c r="X49">
        <v>0</v>
      </c>
      <c r="Y49">
        <v>0</v>
      </c>
      <c r="Z49">
        <v>1188</v>
      </c>
      <c r="AA49">
        <v>7788</v>
      </c>
    </row>
    <row r="50" spans="1:27" x14ac:dyDescent="0.25">
      <c r="A50" t="str">
        <f t="shared" ref="A50" si="90">TEXT(B50,"MMYYYY")</f>
        <v>012019</v>
      </c>
      <c r="B50" s="18">
        <v>43473</v>
      </c>
      <c r="C50" t="s">
        <v>3564</v>
      </c>
      <c r="D50" t="s">
        <v>101</v>
      </c>
      <c r="E50" t="s">
        <v>6250</v>
      </c>
      <c r="F50">
        <v>236</v>
      </c>
      <c r="J50">
        <v>200</v>
      </c>
      <c r="L50">
        <f t="shared" ref="L50" si="91">+(H50*$H$1/100)+(I50*$I$1/100)+(J50*$J$1/100)+(K50*$K$1/100)</f>
        <v>36</v>
      </c>
      <c r="M50">
        <f t="shared" ref="M50" si="92">+IF(VALUE(LEFT(D50,2))=33,L50/2,0)</f>
        <v>18</v>
      </c>
      <c r="N50">
        <f t="shared" ref="N50" si="93">+M50</f>
        <v>18</v>
      </c>
      <c r="O50">
        <f t="shared" ref="O50" si="94">+IF(VALUE(LEFT(D50,2))=33,0,L50)</f>
        <v>0</v>
      </c>
      <c r="P50">
        <f t="shared" ref="P50" si="95">H50+I50+J50+K50+L50+G50</f>
        <v>236</v>
      </c>
      <c r="Q50">
        <f t="shared" ref="Q50" si="96">P50-F50</f>
        <v>0</v>
      </c>
      <c r="X50">
        <v>18</v>
      </c>
      <c r="Y50">
        <v>18</v>
      </c>
      <c r="Z50">
        <v>0</v>
      </c>
      <c r="AA50">
        <v>236</v>
      </c>
    </row>
    <row r="53" spans="1:27" x14ac:dyDescent="0.25">
      <c r="M53" s="26">
        <f>SUM(M3:M52)</f>
        <v>57792.5072</v>
      </c>
      <c r="N53" s="26">
        <f>SUM(N3:N52)</f>
        <v>57792.5072</v>
      </c>
      <c r="O53" s="26">
        <f>SUM(O3:O52)</f>
        <v>306512.78999999998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4352"/>
  <sheetViews>
    <sheetView tabSelected="1" topLeftCell="A4332" workbookViewId="0">
      <selection activeCell="A4353" sqref="A4353"/>
    </sheetView>
  </sheetViews>
  <sheetFormatPr defaultRowHeight="15" x14ac:dyDescent="0.25"/>
  <cols>
    <col min="1" max="1" width="10.5703125" bestFit="1" customWidth="1"/>
    <col min="2" max="2" width="11.5703125" bestFit="1" customWidth="1"/>
    <col min="3" max="3" width="5" bestFit="1" customWidth="1"/>
    <col min="4" max="4" width="10.42578125" style="18" bestFit="1" customWidth="1"/>
    <col min="5" max="5" width="29" bestFit="1" customWidth="1"/>
    <col min="6" max="6" width="19.42578125" bestFit="1" customWidth="1"/>
    <col min="7" max="7" width="55.42578125" bestFit="1" customWidth="1"/>
    <col min="8" max="8" width="14.7109375" bestFit="1" customWidth="1"/>
    <col min="9" max="13" width="13.28515625" bestFit="1" customWidth="1"/>
    <col min="14" max="18" width="12" bestFit="1" customWidth="1"/>
    <col min="19" max="19" width="12.7109375" bestFit="1" customWidth="1"/>
    <col min="20" max="20" width="15.28515625" bestFit="1" customWidth="1"/>
    <col min="21" max="24" width="1.7109375" hidden="1" customWidth="1"/>
    <col min="25" max="27" width="12" hidden="1" customWidth="1"/>
  </cols>
  <sheetData>
    <row r="1" spans="1:27" x14ac:dyDescent="0.25">
      <c r="A1" t="s">
        <v>7344</v>
      </c>
      <c r="B1" t="s">
        <v>7344</v>
      </c>
      <c r="C1" t="s">
        <v>7344</v>
      </c>
      <c r="D1" s="18" t="s">
        <v>7344</v>
      </c>
      <c r="E1" t="s">
        <v>7344</v>
      </c>
      <c r="F1" t="s">
        <v>7344</v>
      </c>
      <c r="G1" t="s">
        <v>7344</v>
      </c>
      <c r="H1" t="s">
        <v>7344</v>
      </c>
      <c r="I1">
        <v>0</v>
      </c>
      <c r="J1">
        <v>5</v>
      </c>
      <c r="K1">
        <v>12</v>
      </c>
      <c r="L1">
        <v>18</v>
      </c>
      <c r="M1">
        <v>28</v>
      </c>
      <c r="N1" t="s">
        <v>5741</v>
      </c>
      <c r="O1" t="s">
        <v>4</v>
      </c>
      <c r="P1" t="s">
        <v>3</v>
      </c>
      <c r="Q1" t="s">
        <v>2</v>
      </c>
      <c r="R1" t="s">
        <v>5739</v>
      </c>
      <c r="S1" t="s">
        <v>5742</v>
      </c>
      <c r="T1" t="s">
        <v>7344</v>
      </c>
      <c r="U1" t="s">
        <v>7924</v>
      </c>
      <c r="V1" t="s">
        <v>7924</v>
      </c>
      <c r="W1" t="s">
        <v>7924</v>
      </c>
      <c r="X1" t="s">
        <v>7924</v>
      </c>
      <c r="Y1" t="s">
        <v>4</v>
      </c>
      <c r="Z1" t="s">
        <v>3</v>
      </c>
      <c r="AA1" t="s">
        <v>2</v>
      </c>
    </row>
    <row r="2" spans="1:27" x14ac:dyDescent="0.25">
      <c r="A2" t="s">
        <v>5743</v>
      </c>
      <c r="B2" t="s">
        <v>7920</v>
      </c>
      <c r="C2" t="s">
        <v>7921</v>
      </c>
      <c r="D2" s="18" t="s">
        <v>5744</v>
      </c>
      <c r="E2" t="s">
        <v>5745</v>
      </c>
      <c r="F2" t="s">
        <v>5746</v>
      </c>
      <c r="G2" t="s">
        <v>5747</v>
      </c>
      <c r="H2" t="s">
        <v>5748</v>
      </c>
      <c r="I2" t="s">
        <v>5749</v>
      </c>
      <c r="J2" t="s">
        <v>5749</v>
      </c>
      <c r="K2" t="s">
        <v>5749</v>
      </c>
      <c r="L2" t="s">
        <v>5749</v>
      </c>
      <c r="M2" t="s">
        <v>5749</v>
      </c>
      <c r="N2" t="s">
        <v>5741</v>
      </c>
      <c r="O2" t="s">
        <v>4</v>
      </c>
      <c r="P2" t="s">
        <v>3</v>
      </c>
      <c r="Q2" t="s">
        <v>2</v>
      </c>
      <c r="R2" t="s">
        <v>5739</v>
      </c>
      <c r="S2" t="s">
        <v>5742</v>
      </c>
      <c r="T2" t="s">
        <v>5750</v>
      </c>
      <c r="U2" t="s">
        <v>7924</v>
      </c>
      <c r="V2" t="s">
        <v>7924</v>
      </c>
      <c r="W2" t="s">
        <v>7924</v>
      </c>
      <c r="X2" t="s">
        <v>7924</v>
      </c>
      <c r="Y2" t="s">
        <v>4</v>
      </c>
      <c r="Z2" t="s">
        <v>3</v>
      </c>
      <c r="AA2" t="s">
        <v>2</v>
      </c>
    </row>
    <row r="3" spans="1:27" x14ac:dyDescent="0.25">
      <c r="A3" t="str">
        <f>TEXT(D3,"MMYYYY")</f>
        <v>042019</v>
      </c>
      <c r="B3">
        <v>4</v>
      </c>
      <c r="C3">
        <v>2019</v>
      </c>
      <c r="D3" s="18">
        <v>43570</v>
      </c>
      <c r="E3" t="s">
        <v>1947</v>
      </c>
      <c r="F3" t="s">
        <v>250</v>
      </c>
      <c r="G3" t="s">
        <v>7345</v>
      </c>
      <c r="H3">
        <v>39532</v>
      </c>
      <c r="J3">
        <v>37650</v>
      </c>
      <c r="N3">
        <f t="shared" ref="N3:N66" si="0">+(J3*$J$1/100)+(K3*$K$1/100)+(L3*$L$1/100)+(M3*$M$1/100)</f>
        <v>1882.5</v>
      </c>
      <c r="O3">
        <f t="shared" ref="O3:O66" si="1">+IF(VALUE(LEFT(F3,2))=33,N3/2,0)</f>
        <v>941.25</v>
      </c>
      <c r="P3">
        <f t="shared" ref="P3:P66" si="2">+O3</f>
        <v>941.25</v>
      </c>
      <c r="Q3">
        <f t="shared" ref="Q3:Q66" si="3">+IF(VALUE(LEFT(F3,2))=33,0,N3)</f>
        <v>0</v>
      </c>
      <c r="R3">
        <f t="shared" ref="R3:R66" si="4">J3+K3+L3+M3+N3+I3</f>
        <v>39532.5</v>
      </c>
      <c r="S3">
        <f t="shared" ref="S3:S66" si="5">R3-H3</f>
        <v>0.5</v>
      </c>
      <c r="Y3">
        <v>941.25</v>
      </c>
      <c r="Z3">
        <v>941.25</v>
      </c>
      <c r="AA3">
        <v>0</v>
      </c>
    </row>
    <row r="4" spans="1:27" x14ac:dyDescent="0.25">
      <c r="A4" t="str">
        <f t="shared" ref="A4:A67" si="6">TEXT(D4,"MMYYYY")</f>
        <v>042019</v>
      </c>
      <c r="B4">
        <v>4</v>
      </c>
      <c r="C4">
        <v>2019</v>
      </c>
      <c r="D4" s="18">
        <v>43570</v>
      </c>
      <c r="E4" t="s">
        <v>1946</v>
      </c>
      <c r="F4" t="s">
        <v>250</v>
      </c>
      <c r="G4" t="s">
        <v>7345</v>
      </c>
      <c r="H4">
        <v>64602</v>
      </c>
      <c r="K4">
        <v>57680</v>
      </c>
      <c r="N4">
        <f t="shared" si="0"/>
        <v>6921.6</v>
      </c>
      <c r="O4">
        <f t="shared" si="1"/>
        <v>3460.8</v>
      </c>
      <c r="P4">
        <f t="shared" si="2"/>
        <v>3460.8</v>
      </c>
      <c r="Q4">
        <f t="shared" si="3"/>
        <v>0</v>
      </c>
      <c r="R4">
        <f t="shared" si="4"/>
        <v>64601.599999999999</v>
      </c>
      <c r="S4">
        <f t="shared" si="5"/>
        <v>-0.40000000000145519</v>
      </c>
      <c r="Y4">
        <v>3460.8</v>
      </c>
      <c r="Z4">
        <v>3460.8</v>
      </c>
      <c r="AA4">
        <v>0</v>
      </c>
    </row>
    <row r="5" spans="1:27" x14ac:dyDescent="0.25">
      <c r="A5" t="str">
        <f t="shared" si="6"/>
        <v>042019</v>
      </c>
      <c r="B5">
        <v>4</v>
      </c>
      <c r="C5">
        <v>2019</v>
      </c>
      <c r="D5" s="18">
        <v>43566</v>
      </c>
      <c r="E5" t="s">
        <v>1942</v>
      </c>
      <c r="F5" t="s">
        <v>250</v>
      </c>
      <c r="G5" t="s">
        <v>7345</v>
      </c>
      <c r="H5">
        <v>8494</v>
      </c>
      <c r="J5">
        <v>8090</v>
      </c>
      <c r="N5">
        <f t="shared" si="0"/>
        <v>404.5</v>
      </c>
      <c r="O5">
        <f t="shared" si="1"/>
        <v>202.25</v>
      </c>
      <c r="P5">
        <f t="shared" si="2"/>
        <v>202.25</v>
      </c>
      <c r="Q5">
        <f t="shared" si="3"/>
        <v>0</v>
      </c>
      <c r="R5">
        <f t="shared" si="4"/>
        <v>8494.5</v>
      </c>
      <c r="S5">
        <f t="shared" si="5"/>
        <v>0.5</v>
      </c>
      <c r="Y5">
        <v>202.25</v>
      </c>
      <c r="Z5">
        <v>202.25</v>
      </c>
      <c r="AA5">
        <v>0</v>
      </c>
    </row>
    <row r="6" spans="1:27" x14ac:dyDescent="0.25">
      <c r="A6" t="str">
        <f t="shared" si="6"/>
        <v>042019</v>
      </c>
      <c r="B6">
        <v>4</v>
      </c>
      <c r="C6">
        <v>2019</v>
      </c>
      <c r="D6" s="18">
        <v>43560</v>
      </c>
      <c r="E6" t="s">
        <v>1944</v>
      </c>
      <c r="F6" t="s">
        <v>250</v>
      </c>
      <c r="G6" t="s">
        <v>7345</v>
      </c>
      <c r="H6">
        <v>6804</v>
      </c>
      <c r="J6">
        <v>6480</v>
      </c>
      <c r="N6">
        <f t="shared" si="0"/>
        <v>324</v>
      </c>
      <c r="O6">
        <f t="shared" si="1"/>
        <v>162</v>
      </c>
      <c r="P6">
        <f t="shared" si="2"/>
        <v>162</v>
      </c>
      <c r="Q6">
        <f t="shared" si="3"/>
        <v>0</v>
      </c>
      <c r="R6">
        <f t="shared" si="4"/>
        <v>6804</v>
      </c>
      <c r="S6">
        <f t="shared" si="5"/>
        <v>0</v>
      </c>
      <c r="Y6">
        <v>162</v>
      </c>
      <c r="Z6">
        <v>162</v>
      </c>
      <c r="AA6">
        <v>0</v>
      </c>
    </row>
    <row r="7" spans="1:27" x14ac:dyDescent="0.25">
      <c r="A7" t="str">
        <f t="shared" si="6"/>
        <v>042019</v>
      </c>
      <c r="B7">
        <v>4</v>
      </c>
      <c r="C7">
        <v>2019</v>
      </c>
      <c r="D7" s="18">
        <v>43560</v>
      </c>
      <c r="E7" t="s">
        <v>7346</v>
      </c>
      <c r="F7" t="s">
        <v>250</v>
      </c>
      <c r="G7" t="s">
        <v>7345</v>
      </c>
      <c r="H7">
        <v>5310</v>
      </c>
      <c r="L7">
        <v>4500</v>
      </c>
      <c r="N7">
        <f t="shared" si="0"/>
        <v>810</v>
      </c>
      <c r="O7">
        <f t="shared" si="1"/>
        <v>405</v>
      </c>
      <c r="P7">
        <f t="shared" si="2"/>
        <v>405</v>
      </c>
      <c r="Q7">
        <f t="shared" si="3"/>
        <v>0</v>
      </c>
      <c r="R7">
        <f t="shared" si="4"/>
        <v>5310</v>
      </c>
      <c r="S7">
        <f t="shared" si="5"/>
        <v>0</v>
      </c>
      <c r="Y7">
        <v>405</v>
      </c>
      <c r="Z7">
        <v>405</v>
      </c>
      <c r="AA7">
        <v>0</v>
      </c>
    </row>
    <row r="8" spans="1:27" x14ac:dyDescent="0.25">
      <c r="A8" t="str">
        <f t="shared" si="6"/>
        <v>042019</v>
      </c>
      <c r="B8">
        <v>4</v>
      </c>
      <c r="C8">
        <v>2019</v>
      </c>
      <c r="D8" s="18">
        <v>43575</v>
      </c>
      <c r="E8" t="s">
        <v>2117</v>
      </c>
      <c r="F8" t="s">
        <v>1211</v>
      </c>
      <c r="G8" t="s">
        <v>5751</v>
      </c>
      <c r="H8">
        <v>39562</v>
      </c>
      <c r="L8">
        <v>33527</v>
      </c>
      <c r="N8">
        <f t="shared" si="0"/>
        <v>6034.86</v>
      </c>
      <c r="O8">
        <f t="shared" si="1"/>
        <v>0</v>
      </c>
      <c r="P8">
        <f t="shared" si="2"/>
        <v>0</v>
      </c>
      <c r="Q8">
        <f t="shared" si="3"/>
        <v>6034.86</v>
      </c>
      <c r="R8">
        <f t="shared" si="4"/>
        <v>39561.86</v>
      </c>
      <c r="S8">
        <f t="shared" si="5"/>
        <v>-0.13999999999941792</v>
      </c>
      <c r="Y8">
        <v>0</v>
      </c>
      <c r="Z8">
        <v>0</v>
      </c>
      <c r="AA8">
        <v>6034.86</v>
      </c>
    </row>
    <row r="9" spans="1:27" x14ac:dyDescent="0.25">
      <c r="A9" t="str">
        <f t="shared" si="6"/>
        <v>042019</v>
      </c>
      <c r="B9">
        <v>4</v>
      </c>
      <c r="C9">
        <v>2019</v>
      </c>
      <c r="D9" s="18">
        <v>43584</v>
      </c>
      <c r="E9" t="s">
        <v>1927</v>
      </c>
      <c r="F9" t="s">
        <v>240</v>
      </c>
      <c r="G9" t="s">
        <v>5752</v>
      </c>
      <c r="H9">
        <v>23738</v>
      </c>
      <c r="L9">
        <v>20116.8</v>
      </c>
      <c r="N9">
        <f t="shared" si="0"/>
        <v>3621.0239999999994</v>
      </c>
      <c r="O9">
        <f t="shared" si="1"/>
        <v>1810.5119999999997</v>
      </c>
      <c r="P9">
        <f t="shared" si="2"/>
        <v>1810.5119999999997</v>
      </c>
      <c r="Q9">
        <f t="shared" si="3"/>
        <v>0</v>
      </c>
      <c r="R9">
        <f t="shared" si="4"/>
        <v>23737.824000000001</v>
      </c>
      <c r="S9">
        <f t="shared" si="5"/>
        <v>-0.17599999999947613</v>
      </c>
      <c r="Y9">
        <v>1810.5119999999997</v>
      </c>
      <c r="Z9">
        <v>1810.5119999999997</v>
      </c>
      <c r="AA9">
        <v>0</v>
      </c>
    </row>
    <row r="10" spans="1:27" x14ac:dyDescent="0.25">
      <c r="A10" t="str">
        <f t="shared" si="6"/>
        <v>042019</v>
      </c>
      <c r="B10">
        <v>4</v>
      </c>
      <c r="C10">
        <v>2019</v>
      </c>
      <c r="D10" s="18">
        <v>43582</v>
      </c>
      <c r="E10" t="s">
        <v>1840</v>
      </c>
      <c r="F10" t="s">
        <v>1838</v>
      </c>
      <c r="G10" t="s">
        <v>5753</v>
      </c>
      <c r="H10">
        <v>2773</v>
      </c>
      <c r="L10">
        <v>2350</v>
      </c>
      <c r="N10">
        <f t="shared" si="0"/>
        <v>423</v>
      </c>
      <c r="O10">
        <f t="shared" si="1"/>
        <v>211.5</v>
      </c>
      <c r="P10">
        <f t="shared" si="2"/>
        <v>211.5</v>
      </c>
      <c r="Q10">
        <f t="shared" si="3"/>
        <v>0</v>
      </c>
      <c r="R10">
        <f t="shared" si="4"/>
        <v>2773</v>
      </c>
      <c r="S10">
        <f t="shared" si="5"/>
        <v>0</v>
      </c>
      <c r="Y10">
        <v>211.5</v>
      </c>
      <c r="Z10">
        <v>211.5</v>
      </c>
      <c r="AA10">
        <v>0</v>
      </c>
    </row>
    <row r="11" spans="1:27" x14ac:dyDescent="0.25">
      <c r="A11" t="str">
        <f t="shared" si="6"/>
        <v>042019</v>
      </c>
      <c r="B11">
        <v>4</v>
      </c>
      <c r="C11">
        <v>2019</v>
      </c>
      <c r="D11" s="18">
        <v>43584</v>
      </c>
      <c r="E11" t="s">
        <v>2108</v>
      </c>
      <c r="F11" t="s">
        <v>603</v>
      </c>
      <c r="G11" t="s">
        <v>5754</v>
      </c>
      <c r="H11">
        <v>43365</v>
      </c>
      <c r="L11">
        <v>36750</v>
      </c>
      <c r="N11">
        <f t="shared" si="0"/>
        <v>6615</v>
      </c>
      <c r="O11">
        <f t="shared" si="1"/>
        <v>3307.5</v>
      </c>
      <c r="P11">
        <f t="shared" si="2"/>
        <v>3307.5</v>
      </c>
      <c r="Q11">
        <f t="shared" si="3"/>
        <v>0</v>
      </c>
      <c r="R11">
        <f t="shared" si="4"/>
        <v>43365</v>
      </c>
      <c r="S11">
        <f t="shared" si="5"/>
        <v>0</v>
      </c>
      <c r="Y11">
        <v>3307.5</v>
      </c>
      <c r="Z11">
        <v>3307.5</v>
      </c>
      <c r="AA11">
        <v>0</v>
      </c>
    </row>
    <row r="12" spans="1:27" x14ac:dyDescent="0.25">
      <c r="A12" t="str">
        <f t="shared" si="6"/>
        <v>042019</v>
      </c>
      <c r="B12">
        <v>4</v>
      </c>
      <c r="C12">
        <v>2019</v>
      </c>
      <c r="D12" s="18">
        <v>43577</v>
      </c>
      <c r="E12" t="s">
        <v>1967</v>
      </c>
      <c r="F12" t="s">
        <v>250</v>
      </c>
      <c r="G12" t="s">
        <v>7345</v>
      </c>
      <c r="H12">
        <v>25016</v>
      </c>
      <c r="J12">
        <v>23825</v>
      </c>
      <c r="N12">
        <f t="shared" si="0"/>
        <v>1191.25</v>
      </c>
      <c r="O12">
        <f t="shared" si="1"/>
        <v>595.625</v>
      </c>
      <c r="P12">
        <f t="shared" si="2"/>
        <v>595.625</v>
      </c>
      <c r="Q12">
        <f t="shared" si="3"/>
        <v>0</v>
      </c>
      <c r="R12">
        <f t="shared" si="4"/>
        <v>25016.25</v>
      </c>
      <c r="S12">
        <f t="shared" si="5"/>
        <v>0.25</v>
      </c>
      <c r="Y12">
        <v>595.625</v>
      </c>
      <c r="Z12">
        <v>595.625</v>
      </c>
      <c r="AA12">
        <v>0</v>
      </c>
    </row>
    <row r="13" spans="1:27" x14ac:dyDescent="0.25">
      <c r="A13" t="str">
        <f t="shared" si="6"/>
        <v>042019</v>
      </c>
      <c r="B13">
        <v>4</v>
      </c>
      <c r="C13">
        <v>2019</v>
      </c>
      <c r="D13" s="18">
        <v>43579</v>
      </c>
      <c r="E13" t="s">
        <v>1970</v>
      </c>
      <c r="F13" t="s">
        <v>250</v>
      </c>
      <c r="G13" t="s">
        <v>7345</v>
      </c>
      <c r="H13">
        <v>5421</v>
      </c>
      <c r="K13">
        <v>4840</v>
      </c>
      <c r="N13">
        <f t="shared" si="0"/>
        <v>580.79999999999995</v>
      </c>
      <c r="O13">
        <f t="shared" si="1"/>
        <v>290.39999999999998</v>
      </c>
      <c r="P13">
        <f t="shared" si="2"/>
        <v>290.39999999999998</v>
      </c>
      <c r="Q13">
        <f t="shared" si="3"/>
        <v>0</v>
      </c>
      <c r="R13">
        <f t="shared" si="4"/>
        <v>5420.8</v>
      </c>
      <c r="S13">
        <f t="shared" si="5"/>
        <v>-0.1999999999998181</v>
      </c>
      <c r="Y13">
        <v>290.39999999999998</v>
      </c>
      <c r="Z13">
        <v>290.39999999999998</v>
      </c>
      <c r="AA13">
        <v>0</v>
      </c>
    </row>
    <row r="14" spans="1:27" x14ac:dyDescent="0.25">
      <c r="A14" t="str">
        <f t="shared" si="6"/>
        <v>042019</v>
      </c>
      <c r="B14">
        <v>4</v>
      </c>
      <c r="C14">
        <v>2019</v>
      </c>
      <c r="D14" s="18">
        <v>43577</v>
      </c>
      <c r="E14" t="s">
        <v>1966</v>
      </c>
      <c r="F14" t="s">
        <v>250</v>
      </c>
      <c r="G14" t="s">
        <v>7345</v>
      </c>
      <c r="H14">
        <v>4168</v>
      </c>
      <c r="L14">
        <v>3532</v>
      </c>
      <c r="N14">
        <f t="shared" si="0"/>
        <v>635.76</v>
      </c>
      <c r="O14">
        <f t="shared" si="1"/>
        <v>317.88</v>
      </c>
      <c r="P14">
        <f t="shared" si="2"/>
        <v>317.88</v>
      </c>
      <c r="Q14">
        <f t="shared" si="3"/>
        <v>0</v>
      </c>
      <c r="R14">
        <f t="shared" si="4"/>
        <v>4167.76</v>
      </c>
      <c r="S14">
        <f t="shared" si="5"/>
        <v>-0.23999999999978172</v>
      </c>
      <c r="Y14">
        <v>317.88</v>
      </c>
      <c r="Z14">
        <v>317.88</v>
      </c>
      <c r="AA14">
        <v>0</v>
      </c>
    </row>
    <row r="15" spans="1:27" x14ac:dyDescent="0.25">
      <c r="A15" t="str">
        <f t="shared" si="6"/>
        <v>042019</v>
      </c>
      <c r="B15">
        <v>4</v>
      </c>
      <c r="C15">
        <v>2019</v>
      </c>
      <c r="D15" s="18">
        <v>43577</v>
      </c>
      <c r="E15" t="s">
        <v>1965</v>
      </c>
      <c r="F15" t="s">
        <v>250</v>
      </c>
      <c r="G15" t="s">
        <v>7345</v>
      </c>
      <c r="H15">
        <v>45125</v>
      </c>
      <c r="K15">
        <v>40290</v>
      </c>
      <c r="N15">
        <f t="shared" si="0"/>
        <v>4834.8</v>
      </c>
      <c r="O15">
        <f t="shared" si="1"/>
        <v>2417.4</v>
      </c>
      <c r="P15">
        <f t="shared" si="2"/>
        <v>2417.4</v>
      </c>
      <c r="Q15">
        <f t="shared" si="3"/>
        <v>0</v>
      </c>
      <c r="R15">
        <f t="shared" si="4"/>
        <v>45124.800000000003</v>
      </c>
      <c r="S15">
        <f t="shared" si="5"/>
        <v>-0.19999999999708962</v>
      </c>
      <c r="Y15">
        <v>2417.4</v>
      </c>
      <c r="Z15">
        <v>2417.4</v>
      </c>
      <c r="AA15">
        <v>0</v>
      </c>
    </row>
    <row r="16" spans="1:27" x14ac:dyDescent="0.25">
      <c r="A16" t="str">
        <f t="shared" si="6"/>
        <v>042019</v>
      </c>
      <c r="B16">
        <v>4</v>
      </c>
      <c r="C16">
        <v>2019</v>
      </c>
      <c r="D16" s="18">
        <v>43577</v>
      </c>
      <c r="E16" t="s">
        <v>1964</v>
      </c>
      <c r="F16" t="s">
        <v>250</v>
      </c>
      <c r="G16" t="s">
        <v>7345</v>
      </c>
      <c r="H16">
        <v>73690</v>
      </c>
      <c r="K16">
        <v>65795</v>
      </c>
      <c r="N16">
        <f t="shared" si="0"/>
        <v>7895.4</v>
      </c>
      <c r="O16">
        <f t="shared" si="1"/>
        <v>3947.7</v>
      </c>
      <c r="P16">
        <f t="shared" si="2"/>
        <v>3947.7</v>
      </c>
      <c r="Q16">
        <f t="shared" si="3"/>
        <v>0</v>
      </c>
      <c r="R16">
        <f t="shared" si="4"/>
        <v>73690.399999999994</v>
      </c>
      <c r="S16">
        <f t="shared" si="5"/>
        <v>0.39999999999417923</v>
      </c>
      <c r="Y16">
        <v>3947.7</v>
      </c>
      <c r="Z16">
        <v>3947.7</v>
      </c>
      <c r="AA16">
        <v>0</v>
      </c>
    </row>
    <row r="17" spans="1:27" x14ac:dyDescent="0.25">
      <c r="A17" t="str">
        <f t="shared" si="6"/>
        <v>042019</v>
      </c>
      <c r="B17">
        <v>4</v>
      </c>
      <c r="C17">
        <v>2019</v>
      </c>
      <c r="D17" s="18">
        <v>43577</v>
      </c>
      <c r="E17" t="s">
        <v>1963</v>
      </c>
      <c r="F17" t="s">
        <v>250</v>
      </c>
      <c r="G17" t="s">
        <v>7345</v>
      </c>
      <c r="H17">
        <v>59556</v>
      </c>
      <c r="K17">
        <v>53175</v>
      </c>
      <c r="N17">
        <f t="shared" si="0"/>
        <v>6381</v>
      </c>
      <c r="O17">
        <f t="shared" si="1"/>
        <v>3190.5</v>
      </c>
      <c r="P17">
        <f t="shared" si="2"/>
        <v>3190.5</v>
      </c>
      <c r="Q17">
        <f t="shared" si="3"/>
        <v>0</v>
      </c>
      <c r="R17">
        <f t="shared" si="4"/>
        <v>59556</v>
      </c>
      <c r="S17">
        <f t="shared" si="5"/>
        <v>0</v>
      </c>
      <c r="Y17">
        <v>3190.5</v>
      </c>
      <c r="Z17">
        <v>3190.5</v>
      </c>
      <c r="AA17">
        <v>0</v>
      </c>
    </row>
    <row r="18" spans="1:27" x14ac:dyDescent="0.25">
      <c r="A18" t="str">
        <f t="shared" si="6"/>
        <v>042019</v>
      </c>
      <c r="B18">
        <v>4</v>
      </c>
      <c r="C18">
        <v>2019</v>
      </c>
      <c r="D18" s="18">
        <v>43581</v>
      </c>
      <c r="E18" t="s">
        <v>2082</v>
      </c>
      <c r="F18" t="s">
        <v>2080</v>
      </c>
      <c r="G18" t="s">
        <v>5755</v>
      </c>
      <c r="H18">
        <v>70560</v>
      </c>
      <c r="K18">
        <v>63000</v>
      </c>
      <c r="N18">
        <f t="shared" si="0"/>
        <v>7560</v>
      </c>
      <c r="O18">
        <f t="shared" si="1"/>
        <v>0</v>
      </c>
      <c r="P18">
        <f t="shared" si="2"/>
        <v>0</v>
      </c>
      <c r="Q18">
        <f t="shared" si="3"/>
        <v>7560</v>
      </c>
      <c r="R18">
        <f t="shared" si="4"/>
        <v>70560</v>
      </c>
      <c r="S18">
        <f t="shared" si="5"/>
        <v>0</v>
      </c>
      <c r="Y18">
        <v>0</v>
      </c>
      <c r="Z18">
        <v>0</v>
      </c>
      <c r="AA18">
        <v>7560</v>
      </c>
    </row>
    <row r="19" spans="1:27" x14ac:dyDescent="0.25">
      <c r="A19" t="str">
        <f t="shared" si="6"/>
        <v>042019</v>
      </c>
      <c r="B19">
        <v>4</v>
      </c>
      <c r="C19">
        <v>2019</v>
      </c>
      <c r="D19" s="18">
        <v>43582</v>
      </c>
      <c r="E19" t="s">
        <v>5756</v>
      </c>
      <c r="F19" t="s">
        <v>590</v>
      </c>
      <c r="G19" t="s">
        <v>5757</v>
      </c>
      <c r="H19">
        <v>171867</v>
      </c>
      <c r="L19">
        <v>145650</v>
      </c>
      <c r="N19">
        <f t="shared" si="0"/>
        <v>26217</v>
      </c>
      <c r="O19">
        <f t="shared" si="1"/>
        <v>13108.5</v>
      </c>
      <c r="P19">
        <f t="shared" si="2"/>
        <v>13108.5</v>
      </c>
      <c r="Q19">
        <f t="shared" si="3"/>
        <v>0</v>
      </c>
      <c r="R19">
        <f t="shared" si="4"/>
        <v>171867</v>
      </c>
      <c r="S19">
        <f t="shared" si="5"/>
        <v>0</v>
      </c>
      <c r="Y19">
        <v>13108.5</v>
      </c>
      <c r="Z19">
        <v>13108.5</v>
      </c>
      <c r="AA19">
        <v>0</v>
      </c>
    </row>
    <row r="20" spans="1:27" x14ac:dyDescent="0.25">
      <c r="A20" t="str">
        <f t="shared" si="6"/>
        <v>042019</v>
      </c>
      <c r="B20">
        <v>4</v>
      </c>
      <c r="C20">
        <v>2019</v>
      </c>
      <c r="D20" s="18">
        <v>43573</v>
      </c>
      <c r="E20" t="s">
        <v>7347</v>
      </c>
      <c r="F20" t="s">
        <v>558</v>
      </c>
      <c r="G20" t="s">
        <v>7348</v>
      </c>
      <c r="H20">
        <v>151559</v>
      </c>
      <c r="L20">
        <v>128440</v>
      </c>
      <c r="N20">
        <f t="shared" si="0"/>
        <v>23119.200000000001</v>
      </c>
      <c r="O20">
        <f t="shared" si="1"/>
        <v>0</v>
      </c>
      <c r="P20">
        <f t="shared" si="2"/>
        <v>0</v>
      </c>
      <c r="Q20">
        <f t="shared" si="3"/>
        <v>23119.200000000001</v>
      </c>
      <c r="R20">
        <f t="shared" si="4"/>
        <v>151559.20000000001</v>
      </c>
      <c r="S20">
        <f t="shared" si="5"/>
        <v>0.20000000001164153</v>
      </c>
      <c r="Y20">
        <v>0</v>
      </c>
      <c r="Z20">
        <v>0</v>
      </c>
      <c r="AA20">
        <v>23119.200000000001</v>
      </c>
    </row>
    <row r="21" spans="1:27" x14ac:dyDescent="0.25">
      <c r="A21" t="str">
        <f t="shared" si="6"/>
        <v>042019</v>
      </c>
      <c r="B21">
        <v>4</v>
      </c>
      <c r="C21">
        <v>2019</v>
      </c>
      <c r="D21" s="18">
        <v>43570</v>
      </c>
      <c r="E21" t="s">
        <v>2016</v>
      </c>
      <c r="F21" t="s">
        <v>2014</v>
      </c>
      <c r="G21" t="s">
        <v>5758</v>
      </c>
      <c r="H21">
        <v>151900</v>
      </c>
      <c r="L21">
        <v>128728.6</v>
      </c>
      <c r="N21">
        <f t="shared" si="0"/>
        <v>23171.148000000001</v>
      </c>
      <c r="O21">
        <f t="shared" si="1"/>
        <v>0</v>
      </c>
      <c r="P21">
        <f t="shared" si="2"/>
        <v>0</v>
      </c>
      <c r="Q21">
        <f t="shared" si="3"/>
        <v>23171.148000000001</v>
      </c>
      <c r="R21">
        <f t="shared" si="4"/>
        <v>151899.74800000002</v>
      </c>
      <c r="S21">
        <f t="shared" si="5"/>
        <v>-0.25199999997857958</v>
      </c>
      <c r="Y21">
        <v>0</v>
      </c>
      <c r="Z21">
        <v>0</v>
      </c>
      <c r="AA21">
        <v>23171.148000000001</v>
      </c>
    </row>
    <row r="22" spans="1:27" x14ac:dyDescent="0.25">
      <c r="A22" t="str">
        <f t="shared" si="6"/>
        <v>042019</v>
      </c>
      <c r="B22">
        <v>4</v>
      </c>
      <c r="C22">
        <v>2019</v>
      </c>
      <c r="D22" s="18">
        <v>43565</v>
      </c>
      <c r="E22" t="s">
        <v>1826</v>
      </c>
      <c r="F22" t="s">
        <v>1824</v>
      </c>
      <c r="G22" t="s">
        <v>5759</v>
      </c>
      <c r="H22">
        <v>509465</v>
      </c>
      <c r="L22">
        <v>431750</v>
      </c>
      <c r="N22">
        <f t="shared" si="0"/>
        <v>77715</v>
      </c>
      <c r="O22">
        <f t="shared" si="1"/>
        <v>0</v>
      </c>
      <c r="P22">
        <f t="shared" si="2"/>
        <v>0</v>
      </c>
      <c r="Q22">
        <f t="shared" si="3"/>
        <v>77715</v>
      </c>
      <c r="R22">
        <f t="shared" si="4"/>
        <v>509465</v>
      </c>
      <c r="S22">
        <f t="shared" si="5"/>
        <v>0</v>
      </c>
      <c r="Y22">
        <v>0</v>
      </c>
      <c r="Z22">
        <v>0</v>
      </c>
      <c r="AA22">
        <v>77715</v>
      </c>
    </row>
    <row r="23" spans="1:27" x14ac:dyDescent="0.25">
      <c r="A23" t="str">
        <f t="shared" si="6"/>
        <v>042019</v>
      </c>
      <c r="B23">
        <v>4</v>
      </c>
      <c r="C23">
        <v>2019</v>
      </c>
      <c r="D23" s="18">
        <v>43582</v>
      </c>
      <c r="E23" t="s">
        <v>1925</v>
      </c>
      <c r="F23" t="s">
        <v>225</v>
      </c>
      <c r="G23" t="s">
        <v>7349</v>
      </c>
      <c r="H23">
        <v>24780</v>
      </c>
      <c r="L23">
        <v>21000</v>
      </c>
      <c r="N23">
        <f t="shared" si="0"/>
        <v>3780</v>
      </c>
      <c r="O23">
        <f t="shared" si="1"/>
        <v>1890</v>
      </c>
      <c r="P23">
        <f t="shared" si="2"/>
        <v>1890</v>
      </c>
      <c r="Q23">
        <f t="shared" si="3"/>
        <v>0</v>
      </c>
      <c r="R23">
        <f t="shared" si="4"/>
        <v>24780</v>
      </c>
      <c r="S23">
        <f t="shared" si="5"/>
        <v>0</v>
      </c>
      <c r="Y23">
        <v>1890</v>
      </c>
      <c r="Z23">
        <v>1890</v>
      </c>
      <c r="AA23">
        <v>0</v>
      </c>
    </row>
    <row r="24" spans="1:27" x14ac:dyDescent="0.25">
      <c r="A24" t="str">
        <f t="shared" si="6"/>
        <v>042019</v>
      </c>
      <c r="B24">
        <v>4</v>
      </c>
      <c r="C24">
        <v>2019</v>
      </c>
      <c r="D24" s="18">
        <v>43580</v>
      </c>
      <c r="E24" t="s">
        <v>1924</v>
      </c>
      <c r="F24" t="s">
        <v>225</v>
      </c>
      <c r="G24" t="s">
        <v>7349</v>
      </c>
      <c r="H24">
        <v>106200</v>
      </c>
      <c r="L24">
        <v>90000</v>
      </c>
      <c r="N24">
        <f t="shared" si="0"/>
        <v>16200</v>
      </c>
      <c r="O24">
        <f t="shared" si="1"/>
        <v>8100</v>
      </c>
      <c r="P24">
        <f t="shared" si="2"/>
        <v>8100</v>
      </c>
      <c r="Q24">
        <f t="shared" si="3"/>
        <v>0</v>
      </c>
      <c r="R24">
        <f t="shared" si="4"/>
        <v>106200</v>
      </c>
      <c r="S24">
        <f t="shared" si="5"/>
        <v>0</v>
      </c>
      <c r="Y24">
        <v>8100</v>
      </c>
      <c r="Z24">
        <v>8100</v>
      </c>
      <c r="AA24">
        <v>0</v>
      </c>
    </row>
    <row r="25" spans="1:27" x14ac:dyDescent="0.25">
      <c r="A25" t="str">
        <f t="shared" si="6"/>
        <v>042019</v>
      </c>
      <c r="B25">
        <v>4</v>
      </c>
      <c r="C25">
        <v>2019</v>
      </c>
      <c r="D25" s="18">
        <v>43580</v>
      </c>
      <c r="E25" t="s">
        <v>1923</v>
      </c>
      <c r="F25" t="s">
        <v>225</v>
      </c>
      <c r="G25" t="s">
        <v>7349</v>
      </c>
      <c r="H25">
        <v>831900</v>
      </c>
      <c r="L25">
        <v>705000</v>
      </c>
      <c r="N25">
        <f t="shared" si="0"/>
        <v>126900</v>
      </c>
      <c r="O25">
        <f t="shared" si="1"/>
        <v>63450</v>
      </c>
      <c r="P25">
        <f t="shared" si="2"/>
        <v>63450</v>
      </c>
      <c r="Q25">
        <f t="shared" si="3"/>
        <v>0</v>
      </c>
      <c r="R25">
        <f t="shared" si="4"/>
        <v>831900</v>
      </c>
      <c r="S25">
        <f t="shared" si="5"/>
        <v>0</v>
      </c>
      <c r="Y25">
        <v>63450</v>
      </c>
      <c r="Z25">
        <v>63450</v>
      </c>
      <c r="AA25">
        <v>0</v>
      </c>
    </row>
    <row r="26" spans="1:27" x14ac:dyDescent="0.25">
      <c r="A26" t="str">
        <f t="shared" si="6"/>
        <v>042019</v>
      </c>
      <c r="B26">
        <v>4</v>
      </c>
      <c r="C26">
        <v>2019</v>
      </c>
      <c r="D26" s="18">
        <v>43584</v>
      </c>
      <c r="E26" t="s">
        <v>2107</v>
      </c>
      <c r="F26" t="s">
        <v>603</v>
      </c>
      <c r="G26" t="s">
        <v>5754</v>
      </c>
      <c r="H26">
        <v>21889</v>
      </c>
      <c r="L26">
        <v>18550</v>
      </c>
      <c r="N26">
        <f t="shared" si="0"/>
        <v>3339</v>
      </c>
      <c r="O26">
        <f t="shared" si="1"/>
        <v>1669.5</v>
      </c>
      <c r="P26">
        <f t="shared" si="2"/>
        <v>1669.5</v>
      </c>
      <c r="Q26">
        <f t="shared" si="3"/>
        <v>0</v>
      </c>
      <c r="R26">
        <f t="shared" si="4"/>
        <v>21889</v>
      </c>
      <c r="S26">
        <f t="shared" si="5"/>
        <v>0</v>
      </c>
      <c r="Y26">
        <v>1669.5</v>
      </c>
      <c r="Z26">
        <v>1669.5</v>
      </c>
      <c r="AA26">
        <v>0</v>
      </c>
    </row>
    <row r="27" spans="1:27" x14ac:dyDescent="0.25">
      <c r="A27" t="str">
        <f t="shared" si="6"/>
        <v>042019</v>
      </c>
      <c r="B27">
        <v>4</v>
      </c>
      <c r="C27">
        <v>2019</v>
      </c>
      <c r="D27" s="18">
        <v>43573</v>
      </c>
      <c r="E27" t="s">
        <v>2036</v>
      </c>
      <c r="F27" t="s">
        <v>437</v>
      </c>
      <c r="G27" t="s">
        <v>7350</v>
      </c>
      <c r="H27">
        <v>21063</v>
      </c>
      <c r="L27">
        <v>17850</v>
      </c>
      <c r="N27">
        <f t="shared" si="0"/>
        <v>3213</v>
      </c>
      <c r="O27">
        <f t="shared" si="1"/>
        <v>0</v>
      </c>
      <c r="P27">
        <f t="shared" si="2"/>
        <v>0</v>
      </c>
      <c r="Q27">
        <f t="shared" si="3"/>
        <v>3213</v>
      </c>
      <c r="R27">
        <f t="shared" si="4"/>
        <v>21063</v>
      </c>
      <c r="S27">
        <f t="shared" si="5"/>
        <v>0</v>
      </c>
      <c r="Y27">
        <v>0</v>
      </c>
      <c r="Z27">
        <v>0</v>
      </c>
      <c r="AA27">
        <v>3213</v>
      </c>
    </row>
    <row r="28" spans="1:27" x14ac:dyDescent="0.25">
      <c r="A28" t="str">
        <f t="shared" si="6"/>
        <v>042019</v>
      </c>
      <c r="B28">
        <v>4</v>
      </c>
      <c r="C28">
        <v>2019</v>
      </c>
      <c r="D28" s="18">
        <v>43581</v>
      </c>
      <c r="E28" t="s">
        <v>1932</v>
      </c>
      <c r="F28" t="s">
        <v>250</v>
      </c>
      <c r="G28" t="s">
        <v>7345</v>
      </c>
      <c r="H28">
        <v>3746</v>
      </c>
      <c r="J28">
        <v>3568</v>
      </c>
      <c r="N28">
        <f t="shared" si="0"/>
        <v>178.4</v>
      </c>
      <c r="O28">
        <f t="shared" si="1"/>
        <v>89.2</v>
      </c>
      <c r="P28">
        <f t="shared" si="2"/>
        <v>89.2</v>
      </c>
      <c r="Q28">
        <f t="shared" si="3"/>
        <v>0</v>
      </c>
      <c r="R28">
        <f t="shared" si="4"/>
        <v>3746.4</v>
      </c>
      <c r="S28">
        <f t="shared" si="5"/>
        <v>0.40000000000009095</v>
      </c>
      <c r="Y28">
        <v>89.2</v>
      </c>
      <c r="Z28">
        <v>89.2</v>
      </c>
      <c r="AA28">
        <v>0</v>
      </c>
    </row>
    <row r="29" spans="1:27" x14ac:dyDescent="0.25">
      <c r="A29" t="str">
        <f t="shared" si="6"/>
        <v>042019</v>
      </c>
      <c r="B29">
        <v>4</v>
      </c>
      <c r="C29">
        <v>2019</v>
      </c>
      <c r="D29" s="18">
        <v>43579</v>
      </c>
      <c r="E29" t="s">
        <v>1878</v>
      </c>
      <c r="F29" t="s">
        <v>642</v>
      </c>
      <c r="G29" t="s">
        <v>5760</v>
      </c>
      <c r="H29">
        <v>4790</v>
      </c>
      <c r="K29">
        <v>3750</v>
      </c>
      <c r="L29">
        <v>500</v>
      </c>
      <c r="N29">
        <f t="shared" si="0"/>
        <v>540</v>
      </c>
      <c r="O29">
        <f t="shared" si="1"/>
        <v>270</v>
      </c>
      <c r="P29">
        <f t="shared" si="2"/>
        <v>270</v>
      </c>
      <c r="Q29">
        <f t="shared" si="3"/>
        <v>0</v>
      </c>
      <c r="R29">
        <f t="shared" si="4"/>
        <v>4790</v>
      </c>
      <c r="S29">
        <f t="shared" si="5"/>
        <v>0</v>
      </c>
      <c r="Y29">
        <v>270</v>
      </c>
      <c r="Z29">
        <v>270</v>
      </c>
      <c r="AA29">
        <v>0</v>
      </c>
    </row>
    <row r="30" spans="1:27" x14ac:dyDescent="0.25">
      <c r="A30" t="str">
        <f t="shared" si="6"/>
        <v>042019</v>
      </c>
      <c r="B30">
        <v>4</v>
      </c>
      <c r="C30">
        <v>2019</v>
      </c>
      <c r="D30" s="18">
        <v>43580</v>
      </c>
      <c r="E30" t="s">
        <v>5761</v>
      </c>
      <c r="F30" t="s">
        <v>1199</v>
      </c>
      <c r="G30" t="s">
        <v>5762</v>
      </c>
      <c r="H30">
        <v>476569</v>
      </c>
      <c r="L30">
        <v>403872</v>
      </c>
      <c r="N30">
        <f t="shared" si="0"/>
        <v>72696.960000000006</v>
      </c>
      <c r="O30">
        <f t="shared" si="1"/>
        <v>0</v>
      </c>
      <c r="P30">
        <f t="shared" si="2"/>
        <v>0</v>
      </c>
      <c r="Q30">
        <f t="shared" si="3"/>
        <v>72696.960000000006</v>
      </c>
      <c r="R30">
        <f t="shared" si="4"/>
        <v>476568.96</v>
      </c>
      <c r="S30">
        <f t="shared" si="5"/>
        <v>-3.9999999979045242E-2</v>
      </c>
      <c r="Y30">
        <v>0</v>
      </c>
      <c r="Z30">
        <v>0</v>
      </c>
      <c r="AA30">
        <v>72696.960000000006</v>
      </c>
    </row>
    <row r="31" spans="1:27" x14ac:dyDescent="0.25">
      <c r="A31" t="str">
        <f t="shared" si="6"/>
        <v>042019</v>
      </c>
      <c r="B31">
        <v>4</v>
      </c>
      <c r="C31">
        <v>2019</v>
      </c>
      <c r="D31" s="18">
        <v>43568</v>
      </c>
      <c r="E31" t="s">
        <v>5763</v>
      </c>
      <c r="F31" t="s">
        <v>1263</v>
      </c>
      <c r="G31" t="s">
        <v>5764</v>
      </c>
      <c r="H31">
        <v>61360</v>
      </c>
      <c r="L31">
        <v>52000</v>
      </c>
      <c r="N31">
        <f t="shared" si="0"/>
        <v>9360</v>
      </c>
      <c r="O31">
        <f t="shared" si="1"/>
        <v>4680</v>
      </c>
      <c r="P31">
        <f t="shared" si="2"/>
        <v>4680</v>
      </c>
      <c r="Q31">
        <f t="shared" si="3"/>
        <v>0</v>
      </c>
      <c r="R31">
        <f t="shared" si="4"/>
        <v>61360</v>
      </c>
      <c r="S31">
        <f t="shared" si="5"/>
        <v>0</v>
      </c>
      <c r="Y31">
        <v>4680</v>
      </c>
      <c r="Z31">
        <v>4680</v>
      </c>
      <c r="AA31">
        <v>0</v>
      </c>
    </row>
    <row r="32" spans="1:27" x14ac:dyDescent="0.25">
      <c r="A32" t="str">
        <f t="shared" si="6"/>
        <v>042019</v>
      </c>
      <c r="B32">
        <v>4</v>
      </c>
      <c r="C32">
        <v>2019</v>
      </c>
      <c r="D32" s="18">
        <v>43569</v>
      </c>
      <c r="E32" t="s">
        <v>2110</v>
      </c>
      <c r="F32" t="s">
        <v>1272</v>
      </c>
      <c r="G32" t="s">
        <v>7351</v>
      </c>
      <c r="H32">
        <v>33630</v>
      </c>
      <c r="L32">
        <v>28500</v>
      </c>
      <c r="N32">
        <f t="shared" si="0"/>
        <v>5130</v>
      </c>
      <c r="O32">
        <f t="shared" si="1"/>
        <v>0</v>
      </c>
      <c r="P32">
        <f t="shared" si="2"/>
        <v>0</v>
      </c>
      <c r="Q32">
        <f t="shared" si="3"/>
        <v>5130</v>
      </c>
      <c r="R32">
        <f t="shared" si="4"/>
        <v>33630</v>
      </c>
      <c r="S32">
        <f t="shared" si="5"/>
        <v>0</v>
      </c>
      <c r="Y32">
        <v>0</v>
      </c>
      <c r="Z32">
        <v>0</v>
      </c>
      <c r="AA32">
        <v>5130</v>
      </c>
    </row>
    <row r="33" spans="1:27" x14ac:dyDescent="0.25">
      <c r="A33" t="str">
        <f t="shared" si="6"/>
        <v>042019</v>
      </c>
      <c r="B33">
        <v>4</v>
      </c>
      <c r="C33">
        <v>2019</v>
      </c>
      <c r="D33" s="18">
        <v>43565</v>
      </c>
      <c r="E33" t="s">
        <v>5765</v>
      </c>
      <c r="F33" t="s">
        <v>1263</v>
      </c>
      <c r="G33" t="s">
        <v>5764</v>
      </c>
      <c r="H33">
        <v>1357000</v>
      </c>
      <c r="L33">
        <v>1150000</v>
      </c>
      <c r="N33">
        <f t="shared" si="0"/>
        <v>207000</v>
      </c>
      <c r="O33">
        <f t="shared" si="1"/>
        <v>103500</v>
      </c>
      <c r="P33">
        <f t="shared" si="2"/>
        <v>103500</v>
      </c>
      <c r="Q33">
        <f t="shared" si="3"/>
        <v>0</v>
      </c>
      <c r="R33">
        <f t="shared" si="4"/>
        <v>1357000</v>
      </c>
      <c r="S33">
        <f t="shared" si="5"/>
        <v>0</v>
      </c>
      <c r="Y33">
        <v>103500</v>
      </c>
      <c r="Z33">
        <v>103500</v>
      </c>
      <c r="AA33">
        <v>0</v>
      </c>
    </row>
    <row r="34" spans="1:27" x14ac:dyDescent="0.25">
      <c r="A34" t="str">
        <f t="shared" si="6"/>
        <v>042019</v>
      </c>
      <c r="B34">
        <v>4</v>
      </c>
      <c r="C34">
        <v>2019</v>
      </c>
      <c r="D34" s="18">
        <v>43579</v>
      </c>
      <c r="E34" t="s">
        <v>5766</v>
      </c>
      <c r="F34" t="s">
        <v>576</v>
      </c>
      <c r="G34" t="s">
        <v>5767</v>
      </c>
      <c r="H34">
        <v>63089</v>
      </c>
      <c r="L34">
        <v>53465</v>
      </c>
      <c r="N34">
        <f t="shared" si="0"/>
        <v>9623.7000000000007</v>
      </c>
      <c r="O34">
        <f t="shared" si="1"/>
        <v>4811.8500000000004</v>
      </c>
      <c r="P34">
        <f t="shared" si="2"/>
        <v>4811.8500000000004</v>
      </c>
      <c r="Q34">
        <f t="shared" si="3"/>
        <v>0</v>
      </c>
      <c r="R34">
        <f t="shared" si="4"/>
        <v>63088.7</v>
      </c>
      <c r="S34">
        <f t="shared" si="5"/>
        <v>-0.30000000000291038</v>
      </c>
      <c r="Y34">
        <v>4811.8500000000004</v>
      </c>
      <c r="Z34">
        <v>4811.8500000000004</v>
      </c>
      <c r="AA34">
        <v>0</v>
      </c>
    </row>
    <row r="35" spans="1:27" x14ac:dyDescent="0.25">
      <c r="A35" t="str">
        <f t="shared" si="6"/>
        <v>042019</v>
      </c>
      <c r="B35">
        <v>4</v>
      </c>
      <c r="C35">
        <v>2019</v>
      </c>
      <c r="D35" s="18">
        <v>43579</v>
      </c>
      <c r="E35" t="s">
        <v>1903</v>
      </c>
      <c r="F35" t="s">
        <v>656</v>
      </c>
      <c r="G35" t="s">
        <v>5768</v>
      </c>
      <c r="H35">
        <v>19588</v>
      </c>
      <c r="L35">
        <v>16600</v>
      </c>
      <c r="N35">
        <f t="shared" si="0"/>
        <v>2988</v>
      </c>
      <c r="O35">
        <f t="shared" si="1"/>
        <v>1494</v>
      </c>
      <c r="P35">
        <f t="shared" si="2"/>
        <v>1494</v>
      </c>
      <c r="Q35">
        <f t="shared" si="3"/>
        <v>0</v>
      </c>
      <c r="R35">
        <f t="shared" si="4"/>
        <v>19588</v>
      </c>
      <c r="S35">
        <f t="shared" si="5"/>
        <v>0</v>
      </c>
      <c r="Y35">
        <v>1494</v>
      </c>
      <c r="Z35">
        <v>1494</v>
      </c>
      <c r="AA35">
        <v>0</v>
      </c>
    </row>
    <row r="36" spans="1:27" x14ac:dyDescent="0.25">
      <c r="A36" t="str">
        <f t="shared" si="6"/>
        <v>042019</v>
      </c>
      <c r="B36">
        <v>4</v>
      </c>
      <c r="C36">
        <v>2019</v>
      </c>
      <c r="D36" s="18">
        <v>43578</v>
      </c>
      <c r="E36" t="s">
        <v>1922</v>
      </c>
      <c r="F36" t="s">
        <v>225</v>
      </c>
      <c r="G36" t="s">
        <v>7349</v>
      </c>
      <c r="H36">
        <v>245440</v>
      </c>
      <c r="L36">
        <v>208000</v>
      </c>
      <c r="N36">
        <f t="shared" si="0"/>
        <v>37440</v>
      </c>
      <c r="O36">
        <f t="shared" si="1"/>
        <v>18720</v>
      </c>
      <c r="P36">
        <f t="shared" si="2"/>
        <v>18720</v>
      </c>
      <c r="Q36">
        <f t="shared" si="3"/>
        <v>0</v>
      </c>
      <c r="R36">
        <f t="shared" si="4"/>
        <v>245440</v>
      </c>
      <c r="S36">
        <f t="shared" si="5"/>
        <v>0</v>
      </c>
      <c r="Y36">
        <v>18720</v>
      </c>
      <c r="Z36">
        <v>18720</v>
      </c>
      <c r="AA36">
        <v>0</v>
      </c>
    </row>
    <row r="37" spans="1:27" x14ac:dyDescent="0.25">
      <c r="A37" t="str">
        <f t="shared" si="6"/>
        <v>042019</v>
      </c>
      <c r="B37">
        <v>4</v>
      </c>
      <c r="C37">
        <v>2019</v>
      </c>
      <c r="D37" s="18">
        <v>43570</v>
      </c>
      <c r="E37" t="s">
        <v>2016</v>
      </c>
      <c r="F37" t="s">
        <v>581</v>
      </c>
      <c r="G37" t="s">
        <v>7352</v>
      </c>
      <c r="H37">
        <v>283389</v>
      </c>
      <c r="L37">
        <v>240160</v>
      </c>
      <c r="N37">
        <f t="shared" si="0"/>
        <v>43228.800000000003</v>
      </c>
      <c r="O37">
        <f t="shared" si="1"/>
        <v>0</v>
      </c>
      <c r="P37">
        <f t="shared" si="2"/>
        <v>0</v>
      </c>
      <c r="Q37">
        <f t="shared" si="3"/>
        <v>43228.800000000003</v>
      </c>
      <c r="R37">
        <f t="shared" si="4"/>
        <v>283388.79999999999</v>
      </c>
      <c r="S37">
        <f t="shared" si="5"/>
        <v>-0.20000000001164153</v>
      </c>
      <c r="Y37">
        <v>0</v>
      </c>
      <c r="Z37">
        <v>0</v>
      </c>
      <c r="AA37">
        <v>43228.800000000003</v>
      </c>
    </row>
    <row r="38" spans="1:27" x14ac:dyDescent="0.25">
      <c r="A38" t="str">
        <f t="shared" si="6"/>
        <v>042019</v>
      </c>
      <c r="B38">
        <v>4</v>
      </c>
      <c r="C38">
        <v>2019</v>
      </c>
      <c r="D38" s="18">
        <v>43579</v>
      </c>
      <c r="E38" t="s">
        <v>850</v>
      </c>
      <c r="F38" t="s">
        <v>1443</v>
      </c>
      <c r="G38" t="s">
        <v>5769</v>
      </c>
      <c r="H38">
        <v>2656</v>
      </c>
      <c r="L38">
        <v>2250</v>
      </c>
      <c r="N38">
        <f t="shared" si="0"/>
        <v>405</v>
      </c>
      <c r="O38">
        <f t="shared" si="1"/>
        <v>202.5</v>
      </c>
      <c r="P38">
        <f t="shared" si="2"/>
        <v>202.5</v>
      </c>
      <c r="Q38">
        <f t="shared" si="3"/>
        <v>0</v>
      </c>
      <c r="R38">
        <f t="shared" si="4"/>
        <v>2655</v>
      </c>
      <c r="S38">
        <f t="shared" si="5"/>
        <v>-1</v>
      </c>
      <c r="Y38">
        <v>202.5</v>
      </c>
      <c r="Z38">
        <v>202.5</v>
      </c>
      <c r="AA38">
        <v>0</v>
      </c>
    </row>
    <row r="39" spans="1:27" x14ac:dyDescent="0.25">
      <c r="A39" t="str">
        <f t="shared" si="6"/>
        <v>042019</v>
      </c>
      <c r="B39">
        <v>4</v>
      </c>
      <c r="C39">
        <v>2019</v>
      </c>
      <c r="D39" s="18">
        <v>43579</v>
      </c>
      <c r="E39" t="s">
        <v>2054</v>
      </c>
      <c r="F39" t="s">
        <v>1683</v>
      </c>
      <c r="G39" t="s">
        <v>5770</v>
      </c>
      <c r="H39">
        <v>6490</v>
      </c>
      <c r="L39">
        <v>5500</v>
      </c>
      <c r="N39">
        <f t="shared" si="0"/>
        <v>990</v>
      </c>
      <c r="O39">
        <f t="shared" si="1"/>
        <v>495</v>
      </c>
      <c r="P39">
        <f t="shared" si="2"/>
        <v>495</v>
      </c>
      <c r="Q39">
        <f t="shared" si="3"/>
        <v>0</v>
      </c>
      <c r="R39">
        <f t="shared" si="4"/>
        <v>6490</v>
      </c>
      <c r="S39">
        <f t="shared" si="5"/>
        <v>0</v>
      </c>
      <c r="Y39">
        <v>495</v>
      </c>
      <c r="Z39">
        <v>495</v>
      </c>
      <c r="AA39">
        <v>0</v>
      </c>
    </row>
    <row r="40" spans="1:27" x14ac:dyDescent="0.25">
      <c r="A40" t="str">
        <f t="shared" si="6"/>
        <v>042019</v>
      </c>
      <c r="B40">
        <v>4</v>
      </c>
      <c r="C40">
        <v>2019</v>
      </c>
      <c r="D40" s="18">
        <v>43579</v>
      </c>
      <c r="E40" t="s">
        <v>2004</v>
      </c>
      <c r="F40" t="s">
        <v>318</v>
      </c>
      <c r="G40" t="s">
        <v>5771</v>
      </c>
      <c r="H40">
        <v>34384</v>
      </c>
      <c r="L40">
        <v>29139</v>
      </c>
      <c r="N40">
        <f t="shared" si="0"/>
        <v>5245.02</v>
      </c>
      <c r="O40">
        <f t="shared" si="1"/>
        <v>2622.51</v>
      </c>
      <c r="P40">
        <f t="shared" si="2"/>
        <v>2622.51</v>
      </c>
      <c r="Q40">
        <f t="shared" si="3"/>
        <v>0</v>
      </c>
      <c r="R40">
        <f t="shared" si="4"/>
        <v>34384.020000000004</v>
      </c>
      <c r="S40">
        <f t="shared" si="5"/>
        <v>2.0000000004074536E-2</v>
      </c>
      <c r="Y40">
        <v>2622.51</v>
      </c>
      <c r="Z40">
        <v>2622.51</v>
      </c>
      <c r="AA40">
        <v>0</v>
      </c>
    </row>
    <row r="41" spans="1:27" x14ac:dyDescent="0.25">
      <c r="A41" t="str">
        <f t="shared" si="6"/>
        <v>042019</v>
      </c>
      <c r="B41">
        <v>4</v>
      </c>
      <c r="C41">
        <v>2019</v>
      </c>
      <c r="D41" s="18">
        <v>43579</v>
      </c>
      <c r="E41" t="s">
        <v>2005</v>
      </c>
      <c r="F41" t="s">
        <v>318</v>
      </c>
      <c r="G41" t="s">
        <v>5771</v>
      </c>
      <c r="H41">
        <v>17609</v>
      </c>
      <c r="L41">
        <v>14922.6</v>
      </c>
      <c r="N41">
        <f t="shared" si="0"/>
        <v>2686.0679999999998</v>
      </c>
      <c r="O41">
        <f t="shared" si="1"/>
        <v>1343.0339999999999</v>
      </c>
      <c r="P41">
        <f t="shared" si="2"/>
        <v>1343.0339999999999</v>
      </c>
      <c r="Q41">
        <f t="shared" si="3"/>
        <v>0</v>
      </c>
      <c r="R41">
        <f t="shared" si="4"/>
        <v>17608.668000000001</v>
      </c>
      <c r="S41">
        <f t="shared" si="5"/>
        <v>-0.3319999999985157</v>
      </c>
      <c r="Y41">
        <v>1343.0339999999999</v>
      </c>
      <c r="Z41">
        <v>1343.0339999999999</v>
      </c>
      <c r="AA41">
        <v>0</v>
      </c>
    </row>
    <row r="42" spans="1:27" x14ac:dyDescent="0.25">
      <c r="A42" t="str">
        <f t="shared" si="6"/>
        <v>042019</v>
      </c>
      <c r="B42">
        <v>4</v>
      </c>
      <c r="C42">
        <v>2019</v>
      </c>
      <c r="D42" s="18">
        <v>43579</v>
      </c>
      <c r="E42" t="s">
        <v>2003</v>
      </c>
      <c r="F42" t="s">
        <v>318</v>
      </c>
      <c r="G42" t="s">
        <v>5771</v>
      </c>
      <c r="H42">
        <v>30132</v>
      </c>
      <c r="L42">
        <v>25535.82</v>
      </c>
      <c r="N42">
        <f t="shared" si="0"/>
        <v>4596.4476000000004</v>
      </c>
      <c r="O42">
        <f t="shared" si="1"/>
        <v>2298.2238000000002</v>
      </c>
      <c r="P42">
        <f t="shared" si="2"/>
        <v>2298.2238000000002</v>
      </c>
      <c r="Q42">
        <f t="shared" si="3"/>
        <v>0</v>
      </c>
      <c r="R42">
        <f t="shared" si="4"/>
        <v>30132.267599999999</v>
      </c>
      <c r="S42">
        <f t="shared" si="5"/>
        <v>0.26759999999922002</v>
      </c>
      <c r="Y42">
        <v>2298.2238000000002</v>
      </c>
      <c r="Z42">
        <v>2298.2238000000002</v>
      </c>
      <c r="AA42">
        <v>0</v>
      </c>
    </row>
    <row r="43" spans="1:27" x14ac:dyDescent="0.25">
      <c r="A43" t="str">
        <f t="shared" si="6"/>
        <v>042019</v>
      </c>
      <c r="B43">
        <v>4</v>
      </c>
      <c r="C43">
        <v>2019</v>
      </c>
      <c r="D43" s="18">
        <v>43579</v>
      </c>
      <c r="E43" t="s">
        <v>2002</v>
      </c>
      <c r="F43" t="s">
        <v>318</v>
      </c>
      <c r="G43" t="s">
        <v>5771</v>
      </c>
      <c r="H43">
        <v>69883</v>
      </c>
      <c r="L43">
        <v>59223</v>
      </c>
      <c r="N43">
        <f t="shared" si="0"/>
        <v>10660.14</v>
      </c>
      <c r="O43">
        <f t="shared" si="1"/>
        <v>5330.07</v>
      </c>
      <c r="P43">
        <f t="shared" si="2"/>
        <v>5330.07</v>
      </c>
      <c r="Q43">
        <f t="shared" si="3"/>
        <v>0</v>
      </c>
      <c r="R43">
        <f t="shared" si="4"/>
        <v>69883.14</v>
      </c>
      <c r="S43">
        <f t="shared" si="5"/>
        <v>0.13999999999941792</v>
      </c>
      <c r="Y43">
        <v>5330.07</v>
      </c>
      <c r="Z43">
        <v>5330.07</v>
      </c>
      <c r="AA43">
        <v>0</v>
      </c>
    </row>
    <row r="44" spans="1:27" x14ac:dyDescent="0.25">
      <c r="A44" t="str">
        <f t="shared" si="6"/>
        <v>042019</v>
      </c>
      <c r="B44">
        <v>4</v>
      </c>
      <c r="C44">
        <v>2019</v>
      </c>
      <c r="D44" s="18">
        <v>43579</v>
      </c>
      <c r="E44" t="s">
        <v>2013</v>
      </c>
      <c r="F44" t="s">
        <v>348</v>
      </c>
      <c r="G44" t="s">
        <v>5772</v>
      </c>
      <c r="H44">
        <v>18360</v>
      </c>
      <c r="L44">
        <v>15560</v>
      </c>
      <c r="N44">
        <f t="shared" si="0"/>
        <v>2800.8</v>
      </c>
      <c r="O44">
        <f t="shared" si="1"/>
        <v>1400.4</v>
      </c>
      <c r="P44">
        <f t="shared" si="2"/>
        <v>1400.4</v>
      </c>
      <c r="Q44">
        <f t="shared" si="3"/>
        <v>0</v>
      </c>
      <c r="R44">
        <f t="shared" si="4"/>
        <v>18360.8</v>
      </c>
      <c r="S44">
        <f t="shared" si="5"/>
        <v>0.7999999999992724</v>
      </c>
      <c r="Y44">
        <v>1400.4</v>
      </c>
      <c r="Z44">
        <v>1400.4</v>
      </c>
      <c r="AA44">
        <v>0</v>
      </c>
    </row>
    <row r="45" spans="1:27" x14ac:dyDescent="0.25">
      <c r="A45" t="str">
        <f t="shared" si="6"/>
        <v>042019</v>
      </c>
      <c r="B45">
        <v>4</v>
      </c>
      <c r="C45">
        <v>2019</v>
      </c>
      <c r="D45" s="18">
        <v>43574</v>
      </c>
      <c r="E45" t="s">
        <v>1962</v>
      </c>
      <c r="F45" t="s">
        <v>250</v>
      </c>
      <c r="G45" t="s">
        <v>7345</v>
      </c>
      <c r="H45">
        <v>35632</v>
      </c>
      <c r="K45">
        <v>31814</v>
      </c>
      <c r="N45">
        <f t="shared" si="0"/>
        <v>3817.68</v>
      </c>
      <c r="O45">
        <f t="shared" si="1"/>
        <v>1908.84</v>
      </c>
      <c r="P45">
        <f t="shared" si="2"/>
        <v>1908.84</v>
      </c>
      <c r="Q45">
        <f t="shared" si="3"/>
        <v>0</v>
      </c>
      <c r="R45">
        <f t="shared" si="4"/>
        <v>35631.68</v>
      </c>
      <c r="S45">
        <f t="shared" si="5"/>
        <v>-0.31999999999970896</v>
      </c>
      <c r="Y45">
        <v>1908.84</v>
      </c>
      <c r="Z45">
        <v>1908.84</v>
      </c>
      <c r="AA45">
        <v>0</v>
      </c>
    </row>
    <row r="46" spans="1:27" x14ac:dyDescent="0.25">
      <c r="A46" t="str">
        <f t="shared" si="6"/>
        <v>042019</v>
      </c>
      <c r="B46">
        <v>4</v>
      </c>
      <c r="C46">
        <v>2019</v>
      </c>
      <c r="D46" s="18">
        <v>43571</v>
      </c>
      <c r="E46" t="s">
        <v>1952</v>
      </c>
      <c r="F46" t="s">
        <v>250</v>
      </c>
      <c r="G46" t="s">
        <v>7345</v>
      </c>
      <c r="H46">
        <v>35491</v>
      </c>
      <c r="K46">
        <v>31688</v>
      </c>
      <c r="N46">
        <f t="shared" si="0"/>
        <v>3802.56</v>
      </c>
      <c r="O46">
        <f t="shared" si="1"/>
        <v>1901.28</v>
      </c>
      <c r="P46">
        <f t="shared" si="2"/>
        <v>1901.28</v>
      </c>
      <c r="Q46">
        <f t="shared" si="3"/>
        <v>0</v>
      </c>
      <c r="R46">
        <f t="shared" si="4"/>
        <v>35490.559999999998</v>
      </c>
      <c r="S46">
        <f t="shared" si="5"/>
        <v>-0.44000000000232831</v>
      </c>
      <c r="Y46">
        <v>1901.28</v>
      </c>
      <c r="Z46">
        <v>1901.28</v>
      </c>
      <c r="AA46">
        <v>0</v>
      </c>
    </row>
    <row r="47" spans="1:27" x14ac:dyDescent="0.25">
      <c r="A47" t="str">
        <f t="shared" si="6"/>
        <v>042019</v>
      </c>
      <c r="B47">
        <v>4</v>
      </c>
      <c r="C47">
        <v>2019</v>
      </c>
      <c r="D47" s="18">
        <v>43571</v>
      </c>
      <c r="E47" t="s">
        <v>1949</v>
      </c>
      <c r="F47" t="s">
        <v>250</v>
      </c>
      <c r="G47" t="s">
        <v>7345</v>
      </c>
      <c r="H47">
        <v>72139</v>
      </c>
      <c r="K47">
        <v>64410</v>
      </c>
      <c r="N47">
        <f t="shared" si="0"/>
        <v>7729.2</v>
      </c>
      <c r="O47">
        <f t="shared" si="1"/>
        <v>3864.6</v>
      </c>
      <c r="P47">
        <f t="shared" si="2"/>
        <v>3864.6</v>
      </c>
      <c r="Q47">
        <f t="shared" si="3"/>
        <v>0</v>
      </c>
      <c r="R47">
        <f t="shared" si="4"/>
        <v>72139.199999999997</v>
      </c>
      <c r="S47">
        <f t="shared" si="5"/>
        <v>0.19999999999708962</v>
      </c>
      <c r="Y47">
        <v>3864.6</v>
      </c>
      <c r="Z47">
        <v>3864.6</v>
      </c>
      <c r="AA47">
        <v>0</v>
      </c>
    </row>
    <row r="48" spans="1:27" x14ac:dyDescent="0.25">
      <c r="A48" t="str">
        <f t="shared" si="6"/>
        <v>042019</v>
      </c>
      <c r="B48">
        <v>4</v>
      </c>
      <c r="C48">
        <v>2019</v>
      </c>
      <c r="D48" s="18">
        <v>43574</v>
      </c>
      <c r="E48" t="s">
        <v>1961</v>
      </c>
      <c r="F48" t="s">
        <v>250</v>
      </c>
      <c r="G48" t="s">
        <v>7345</v>
      </c>
      <c r="H48">
        <v>26722</v>
      </c>
      <c r="J48">
        <v>25450</v>
      </c>
      <c r="N48">
        <f t="shared" si="0"/>
        <v>1272.5</v>
      </c>
      <c r="O48">
        <f t="shared" si="1"/>
        <v>636.25</v>
      </c>
      <c r="P48">
        <f t="shared" si="2"/>
        <v>636.25</v>
      </c>
      <c r="Q48">
        <f t="shared" si="3"/>
        <v>0</v>
      </c>
      <c r="R48">
        <f t="shared" si="4"/>
        <v>26722.5</v>
      </c>
      <c r="S48">
        <f t="shared" si="5"/>
        <v>0.5</v>
      </c>
      <c r="Y48">
        <v>636.25</v>
      </c>
      <c r="Z48">
        <v>636.25</v>
      </c>
      <c r="AA48">
        <v>0</v>
      </c>
    </row>
    <row r="49" spans="1:27" x14ac:dyDescent="0.25">
      <c r="A49" t="str">
        <f t="shared" si="6"/>
        <v>042019</v>
      </c>
      <c r="B49">
        <v>4</v>
      </c>
      <c r="C49">
        <v>2019</v>
      </c>
      <c r="D49" s="18">
        <v>43574</v>
      </c>
      <c r="E49" t="s">
        <v>1960</v>
      </c>
      <c r="F49" t="s">
        <v>250</v>
      </c>
      <c r="G49" t="s">
        <v>7345</v>
      </c>
      <c r="H49">
        <v>17700</v>
      </c>
      <c r="L49">
        <v>15000</v>
      </c>
      <c r="N49">
        <f t="shared" si="0"/>
        <v>2700</v>
      </c>
      <c r="O49">
        <f t="shared" si="1"/>
        <v>1350</v>
      </c>
      <c r="P49">
        <f t="shared" si="2"/>
        <v>1350</v>
      </c>
      <c r="Q49">
        <f t="shared" si="3"/>
        <v>0</v>
      </c>
      <c r="R49">
        <f t="shared" si="4"/>
        <v>17700</v>
      </c>
      <c r="S49">
        <f t="shared" si="5"/>
        <v>0</v>
      </c>
      <c r="Y49">
        <v>1350</v>
      </c>
      <c r="Z49">
        <v>1350</v>
      </c>
      <c r="AA49">
        <v>0</v>
      </c>
    </row>
    <row r="50" spans="1:27" x14ac:dyDescent="0.25">
      <c r="A50" t="str">
        <f t="shared" si="6"/>
        <v>042019</v>
      </c>
      <c r="B50">
        <v>4</v>
      </c>
      <c r="C50">
        <v>2019</v>
      </c>
      <c r="D50" s="18">
        <v>43574</v>
      </c>
      <c r="E50" t="s">
        <v>1959</v>
      </c>
      <c r="F50" t="s">
        <v>250</v>
      </c>
      <c r="G50" t="s">
        <v>7345</v>
      </c>
      <c r="H50">
        <v>42246</v>
      </c>
      <c r="K50">
        <v>37720</v>
      </c>
      <c r="N50">
        <f t="shared" si="0"/>
        <v>4526.3999999999996</v>
      </c>
      <c r="O50">
        <f t="shared" si="1"/>
        <v>2263.1999999999998</v>
      </c>
      <c r="P50">
        <f t="shared" si="2"/>
        <v>2263.1999999999998</v>
      </c>
      <c r="Q50">
        <f t="shared" si="3"/>
        <v>0</v>
      </c>
      <c r="R50">
        <f t="shared" si="4"/>
        <v>42246.400000000001</v>
      </c>
      <c r="S50">
        <f t="shared" si="5"/>
        <v>0.40000000000145519</v>
      </c>
      <c r="Y50">
        <v>2263.1999999999998</v>
      </c>
      <c r="Z50">
        <v>2263.1999999999998</v>
      </c>
      <c r="AA50">
        <v>0</v>
      </c>
    </row>
    <row r="51" spans="1:27" x14ac:dyDescent="0.25">
      <c r="A51" t="str">
        <f t="shared" si="6"/>
        <v>042019</v>
      </c>
      <c r="B51">
        <v>4</v>
      </c>
      <c r="C51">
        <v>2019</v>
      </c>
      <c r="D51" s="18">
        <v>43574</v>
      </c>
      <c r="E51" t="s">
        <v>1958</v>
      </c>
      <c r="F51" t="s">
        <v>250</v>
      </c>
      <c r="G51" t="s">
        <v>7345</v>
      </c>
      <c r="H51">
        <v>80360</v>
      </c>
      <c r="K51">
        <v>71750</v>
      </c>
      <c r="N51">
        <f t="shared" si="0"/>
        <v>8610</v>
      </c>
      <c r="O51">
        <f t="shared" si="1"/>
        <v>4305</v>
      </c>
      <c r="P51">
        <f t="shared" si="2"/>
        <v>4305</v>
      </c>
      <c r="Q51">
        <f t="shared" si="3"/>
        <v>0</v>
      </c>
      <c r="R51">
        <f t="shared" si="4"/>
        <v>80360</v>
      </c>
      <c r="S51">
        <f t="shared" si="5"/>
        <v>0</v>
      </c>
      <c r="Y51">
        <v>4305</v>
      </c>
      <c r="Z51">
        <v>4305</v>
      </c>
      <c r="AA51">
        <v>0</v>
      </c>
    </row>
    <row r="52" spans="1:27" x14ac:dyDescent="0.25">
      <c r="A52" t="str">
        <f t="shared" si="6"/>
        <v>042019</v>
      </c>
      <c r="B52">
        <v>4</v>
      </c>
      <c r="C52">
        <v>2019</v>
      </c>
      <c r="D52" s="18">
        <v>43574</v>
      </c>
      <c r="E52" t="s">
        <v>1957</v>
      </c>
      <c r="F52" t="s">
        <v>250</v>
      </c>
      <c r="G52" t="s">
        <v>7345</v>
      </c>
      <c r="H52">
        <v>62681</v>
      </c>
      <c r="K52">
        <v>55965</v>
      </c>
      <c r="N52">
        <f t="shared" si="0"/>
        <v>6715.8</v>
      </c>
      <c r="O52">
        <f t="shared" si="1"/>
        <v>3357.9</v>
      </c>
      <c r="P52">
        <f t="shared" si="2"/>
        <v>3357.9</v>
      </c>
      <c r="Q52">
        <f t="shared" si="3"/>
        <v>0</v>
      </c>
      <c r="R52">
        <f t="shared" si="4"/>
        <v>62680.800000000003</v>
      </c>
      <c r="S52">
        <f t="shared" si="5"/>
        <v>-0.19999999999708962</v>
      </c>
      <c r="Y52">
        <v>3357.9</v>
      </c>
      <c r="Z52">
        <v>3357.9</v>
      </c>
      <c r="AA52">
        <v>0</v>
      </c>
    </row>
    <row r="53" spans="1:27" x14ac:dyDescent="0.25">
      <c r="A53" t="str">
        <f t="shared" si="6"/>
        <v>042019</v>
      </c>
      <c r="B53">
        <v>4</v>
      </c>
      <c r="C53">
        <v>2019</v>
      </c>
      <c r="D53" s="18">
        <v>43571</v>
      </c>
      <c r="E53" t="s">
        <v>1955</v>
      </c>
      <c r="F53" t="s">
        <v>250</v>
      </c>
      <c r="G53" t="s">
        <v>7345</v>
      </c>
      <c r="H53">
        <v>80371</v>
      </c>
      <c r="K53">
        <v>71760</v>
      </c>
      <c r="N53">
        <f t="shared" si="0"/>
        <v>8611.2000000000007</v>
      </c>
      <c r="O53">
        <f t="shared" si="1"/>
        <v>4305.6000000000004</v>
      </c>
      <c r="P53">
        <f t="shared" si="2"/>
        <v>4305.6000000000004</v>
      </c>
      <c r="Q53">
        <f t="shared" si="3"/>
        <v>0</v>
      </c>
      <c r="R53">
        <f t="shared" si="4"/>
        <v>80371.199999999997</v>
      </c>
      <c r="S53">
        <f t="shared" si="5"/>
        <v>0.19999999999708962</v>
      </c>
      <c r="Y53">
        <v>4305.6000000000004</v>
      </c>
      <c r="Z53">
        <v>4305.6000000000004</v>
      </c>
      <c r="AA53">
        <v>0</v>
      </c>
    </row>
    <row r="54" spans="1:27" x14ac:dyDescent="0.25">
      <c r="A54" t="str">
        <f t="shared" si="6"/>
        <v>042019</v>
      </c>
      <c r="B54">
        <v>4</v>
      </c>
      <c r="C54">
        <v>2019</v>
      </c>
      <c r="D54" s="18">
        <v>43571</v>
      </c>
      <c r="E54" t="s">
        <v>1954</v>
      </c>
      <c r="F54" t="s">
        <v>250</v>
      </c>
      <c r="G54" t="s">
        <v>7345</v>
      </c>
      <c r="H54">
        <v>5030</v>
      </c>
      <c r="J54">
        <v>4790</v>
      </c>
      <c r="N54">
        <f t="shared" si="0"/>
        <v>239.5</v>
      </c>
      <c r="O54">
        <f t="shared" si="1"/>
        <v>119.75</v>
      </c>
      <c r="P54">
        <f t="shared" si="2"/>
        <v>119.75</v>
      </c>
      <c r="Q54">
        <f t="shared" si="3"/>
        <v>0</v>
      </c>
      <c r="R54">
        <f t="shared" si="4"/>
        <v>5029.5</v>
      </c>
      <c r="S54">
        <f t="shared" si="5"/>
        <v>-0.5</v>
      </c>
      <c r="Y54">
        <v>119.75</v>
      </c>
      <c r="Z54">
        <v>119.75</v>
      </c>
      <c r="AA54">
        <v>0</v>
      </c>
    </row>
    <row r="55" spans="1:27" x14ac:dyDescent="0.25">
      <c r="A55" t="str">
        <f t="shared" si="6"/>
        <v>042019</v>
      </c>
      <c r="B55">
        <v>4</v>
      </c>
      <c r="C55">
        <v>2019</v>
      </c>
      <c r="D55" s="18">
        <v>43571</v>
      </c>
      <c r="E55" t="s">
        <v>1953</v>
      </c>
      <c r="F55" t="s">
        <v>250</v>
      </c>
      <c r="G55" t="s">
        <v>7345</v>
      </c>
      <c r="H55">
        <v>12030</v>
      </c>
      <c r="J55">
        <v>11457</v>
      </c>
      <c r="N55">
        <f t="shared" si="0"/>
        <v>572.85</v>
      </c>
      <c r="O55">
        <f t="shared" si="1"/>
        <v>286.42500000000001</v>
      </c>
      <c r="P55">
        <f t="shared" si="2"/>
        <v>286.42500000000001</v>
      </c>
      <c r="Q55">
        <f t="shared" si="3"/>
        <v>0</v>
      </c>
      <c r="R55">
        <f t="shared" si="4"/>
        <v>12029.85</v>
      </c>
      <c r="S55">
        <f t="shared" si="5"/>
        <v>-0.1499999999996362</v>
      </c>
      <c r="Y55">
        <v>286.42500000000001</v>
      </c>
      <c r="Z55">
        <v>286.42500000000001</v>
      </c>
      <c r="AA55">
        <v>0</v>
      </c>
    </row>
    <row r="56" spans="1:27" x14ac:dyDescent="0.25">
      <c r="A56" t="str">
        <f t="shared" si="6"/>
        <v>042019</v>
      </c>
      <c r="B56">
        <v>4</v>
      </c>
      <c r="C56">
        <v>2019</v>
      </c>
      <c r="D56" s="18">
        <v>43571</v>
      </c>
      <c r="E56" t="s">
        <v>1951</v>
      </c>
      <c r="F56" t="s">
        <v>250</v>
      </c>
      <c r="G56" t="s">
        <v>7345</v>
      </c>
      <c r="H56">
        <v>61179</v>
      </c>
      <c r="K56">
        <v>54624</v>
      </c>
      <c r="N56">
        <f t="shared" si="0"/>
        <v>6554.88</v>
      </c>
      <c r="O56">
        <f t="shared" si="1"/>
        <v>3277.44</v>
      </c>
      <c r="P56">
        <f t="shared" si="2"/>
        <v>3277.44</v>
      </c>
      <c r="Q56">
        <f t="shared" si="3"/>
        <v>0</v>
      </c>
      <c r="R56">
        <f t="shared" si="4"/>
        <v>61178.879999999997</v>
      </c>
      <c r="S56">
        <f t="shared" si="5"/>
        <v>-0.12000000000261934</v>
      </c>
      <c r="Y56">
        <v>3277.44</v>
      </c>
      <c r="Z56">
        <v>3277.44</v>
      </c>
      <c r="AA56">
        <v>0</v>
      </c>
    </row>
    <row r="57" spans="1:27" x14ac:dyDescent="0.25">
      <c r="A57" t="str">
        <f t="shared" si="6"/>
        <v>042019</v>
      </c>
      <c r="B57">
        <v>4</v>
      </c>
      <c r="C57">
        <v>2019</v>
      </c>
      <c r="D57" s="18">
        <v>43571</v>
      </c>
      <c r="E57" t="s">
        <v>1950</v>
      </c>
      <c r="F57" t="s">
        <v>250</v>
      </c>
      <c r="G57" t="s">
        <v>7345</v>
      </c>
      <c r="H57">
        <v>36702</v>
      </c>
      <c r="K57">
        <v>32770</v>
      </c>
      <c r="N57">
        <f t="shared" si="0"/>
        <v>3932.4</v>
      </c>
      <c r="O57">
        <f t="shared" si="1"/>
        <v>1966.2</v>
      </c>
      <c r="P57">
        <f t="shared" si="2"/>
        <v>1966.2</v>
      </c>
      <c r="Q57">
        <f t="shared" si="3"/>
        <v>0</v>
      </c>
      <c r="R57">
        <f t="shared" si="4"/>
        <v>36702.400000000001</v>
      </c>
      <c r="S57">
        <f t="shared" si="5"/>
        <v>0.40000000000145519</v>
      </c>
      <c r="Y57">
        <v>1966.2</v>
      </c>
      <c r="Z57">
        <v>1966.2</v>
      </c>
      <c r="AA57">
        <v>0</v>
      </c>
    </row>
    <row r="58" spans="1:27" x14ac:dyDescent="0.25">
      <c r="A58" t="str">
        <f t="shared" si="6"/>
        <v>042019</v>
      </c>
      <c r="B58">
        <v>4</v>
      </c>
      <c r="C58">
        <v>2019</v>
      </c>
      <c r="D58" s="18">
        <v>43566</v>
      </c>
      <c r="E58" t="s">
        <v>1937</v>
      </c>
      <c r="F58" t="s">
        <v>250</v>
      </c>
      <c r="G58" t="s">
        <v>7345</v>
      </c>
      <c r="H58">
        <v>4425</v>
      </c>
      <c r="L58">
        <v>3750</v>
      </c>
      <c r="N58">
        <f t="shared" si="0"/>
        <v>675</v>
      </c>
      <c r="O58">
        <f t="shared" si="1"/>
        <v>337.5</v>
      </c>
      <c r="P58">
        <f t="shared" si="2"/>
        <v>337.5</v>
      </c>
      <c r="Q58">
        <f t="shared" si="3"/>
        <v>0</v>
      </c>
      <c r="R58">
        <f t="shared" si="4"/>
        <v>4425</v>
      </c>
      <c r="S58">
        <f t="shared" si="5"/>
        <v>0</v>
      </c>
      <c r="Y58">
        <v>337.5</v>
      </c>
      <c r="Z58">
        <v>337.5</v>
      </c>
      <c r="AA58">
        <v>0</v>
      </c>
    </row>
    <row r="59" spans="1:27" x14ac:dyDescent="0.25">
      <c r="A59" t="str">
        <f t="shared" si="6"/>
        <v>042019</v>
      </c>
      <c r="B59">
        <v>4</v>
      </c>
      <c r="C59">
        <v>2019</v>
      </c>
      <c r="D59" s="18">
        <v>43572</v>
      </c>
      <c r="E59" t="s">
        <v>1999</v>
      </c>
      <c r="F59" t="s">
        <v>318</v>
      </c>
      <c r="G59" t="s">
        <v>5771</v>
      </c>
      <c r="H59">
        <v>25347</v>
      </c>
      <c r="L59">
        <v>21480</v>
      </c>
      <c r="N59">
        <f t="shared" si="0"/>
        <v>3866.4</v>
      </c>
      <c r="O59">
        <f t="shared" si="1"/>
        <v>1933.2</v>
      </c>
      <c r="P59">
        <f t="shared" si="2"/>
        <v>1933.2</v>
      </c>
      <c r="Q59">
        <f t="shared" si="3"/>
        <v>0</v>
      </c>
      <c r="R59">
        <f t="shared" si="4"/>
        <v>25346.400000000001</v>
      </c>
      <c r="S59">
        <f t="shared" si="5"/>
        <v>-0.59999999999854481</v>
      </c>
      <c r="Y59">
        <v>1933.2</v>
      </c>
      <c r="Z59">
        <v>1933.2</v>
      </c>
      <c r="AA59">
        <v>0</v>
      </c>
    </row>
    <row r="60" spans="1:27" x14ac:dyDescent="0.25">
      <c r="A60" t="str">
        <f t="shared" si="6"/>
        <v>042019</v>
      </c>
      <c r="B60">
        <v>4</v>
      </c>
      <c r="C60">
        <v>2019</v>
      </c>
      <c r="D60" s="18">
        <v>43572</v>
      </c>
      <c r="E60" t="s">
        <v>2001</v>
      </c>
      <c r="F60" t="s">
        <v>318</v>
      </c>
      <c r="G60" t="s">
        <v>5771</v>
      </c>
      <c r="H60">
        <v>50189</v>
      </c>
      <c r="L60">
        <v>42533.45</v>
      </c>
      <c r="N60">
        <f t="shared" si="0"/>
        <v>7656.0209999999997</v>
      </c>
      <c r="O60">
        <f t="shared" si="1"/>
        <v>3828.0104999999999</v>
      </c>
      <c r="P60">
        <f t="shared" si="2"/>
        <v>3828.0104999999999</v>
      </c>
      <c r="Q60">
        <f t="shared" si="3"/>
        <v>0</v>
      </c>
      <c r="R60">
        <f t="shared" si="4"/>
        <v>50189.470999999998</v>
      </c>
      <c r="S60">
        <f t="shared" si="5"/>
        <v>0.4709999999977299</v>
      </c>
      <c r="Y60">
        <v>3828.0104999999999</v>
      </c>
      <c r="Z60">
        <v>3828.0104999999999</v>
      </c>
      <c r="AA60">
        <v>0</v>
      </c>
    </row>
    <row r="61" spans="1:27" x14ac:dyDescent="0.25">
      <c r="A61" t="str">
        <f t="shared" si="6"/>
        <v>042019</v>
      </c>
      <c r="B61">
        <v>4</v>
      </c>
      <c r="C61">
        <v>2019</v>
      </c>
      <c r="D61" s="18">
        <v>43572</v>
      </c>
      <c r="E61" t="s">
        <v>2000</v>
      </c>
      <c r="F61" t="s">
        <v>318</v>
      </c>
      <c r="G61" t="s">
        <v>5771</v>
      </c>
      <c r="H61">
        <v>240766</v>
      </c>
      <c r="L61">
        <v>204039</v>
      </c>
      <c r="N61">
        <f t="shared" si="0"/>
        <v>36727.019999999997</v>
      </c>
      <c r="O61">
        <f t="shared" si="1"/>
        <v>18363.509999999998</v>
      </c>
      <c r="P61">
        <f t="shared" si="2"/>
        <v>18363.509999999998</v>
      </c>
      <c r="Q61">
        <f t="shared" si="3"/>
        <v>0</v>
      </c>
      <c r="R61">
        <f t="shared" si="4"/>
        <v>240766.02</v>
      </c>
      <c r="S61">
        <f t="shared" si="5"/>
        <v>1.9999999989522621E-2</v>
      </c>
      <c r="Y61">
        <v>18363.509999999998</v>
      </c>
      <c r="Z61">
        <v>18363.509999999998</v>
      </c>
      <c r="AA61">
        <v>0</v>
      </c>
    </row>
    <row r="62" spans="1:27" x14ac:dyDescent="0.25">
      <c r="A62" t="str">
        <f t="shared" si="6"/>
        <v>042019</v>
      </c>
      <c r="B62">
        <v>4</v>
      </c>
      <c r="C62">
        <v>2019</v>
      </c>
      <c r="D62" s="18">
        <v>43571</v>
      </c>
      <c r="E62" t="s">
        <v>5773</v>
      </c>
      <c r="F62" t="s">
        <v>1232</v>
      </c>
      <c r="G62" t="s">
        <v>5774</v>
      </c>
      <c r="H62">
        <v>19175</v>
      </c>
      <c r="L62">
        <v>16250</v>
      </c>
      <c r="N62">
        <f t="shared" si="0"/>
        <v>2925</v>
      </c>
      <c r="O62">
        <f t="shared" si="1"/>
        <v>1462.5</v>
      </c>
      <c r="P62">
        <f t="shared" si="2"/>
        <v>1462.5</v>
      </c>
      <c r="Q62">
        <f t="shared" si="3"/>
        <v>0</v>
      </c>
      <c r="R62">
        <f t="shared" si="4"/>
        <v>19175</v>
      </c>
      <c r="S62">
        <f t="shared" si="5"/>
        <v>0</v>
      </c>
      <c r="Y62">
        <v>1462.5</v>
      </c>
      <c r="Z62">
        <v>1462.5</v>
      </c>
      <c r="AA62">
        <v>0</v>
      </c>
    </row>
    <row r="63" spans="1:27" x14ac:dyDescent="0.25">
      <c r="A63" t="str">
        <f t="shared" si="6"/>
        <v>042019</v>
      </c>
      <c r="B63">
        <v>4</v>
      </c>
      <c r="C63">
        <v>2019</v>
      </c>
      <c r="D63" s="18">
        <v>43571</v>
      </c>
      <c r="E63" t="s">
        <v>1836</v>
      </c>
      <c r="F63" t="s">
        <v>629</v>
      </c>
      <c r="G63" t="s">
        <v>5775</v>
      </c>
      <c r="H63">
        <v>19462</v>
      </c>
      <c r="I63">
        <v>300</v>
      </c>
      <c r="J63">
        <v>18250</v>
      </c>
      <c r="N63">
        <f t="shared" si="0"/>
        <v>912.5</v>
      </c>
      <c r="O63">
        <f t="shared" si="1"/>
        <v>456.25</v>
      </c>
      <c r="P63">
        <f t="shared" si="2"/>
        <v>456.25</v>
      </c>
      <c r="Q63">
        <f t="shared" si="3"/>
        <v>0</v>
      </c>
      <c r="R63">
        <f t="shared" si="4"/>
        <v>19462.5</v>
      </c>
      <c r="S63">
        <f t="shared" si="5"/>
        <v>0.5</v>
      </c>
      <c r="Y63">
        <v>456.25</v>
      </c>
      <c r="Z63">
        <v>456.25</v>
      </c>
      <c r="AA63">
        <v>0</v>
      </c>
    </row>
    <row r="64" spans="1:27" x14ac:dyDescent="0.25">
      <c r="A64" t="str">
        <f t="shared" si="6"/>
        <v>042019</v>
      </c>
      <c r="B64">
        <v>4</v>
      </c>
      <c r="C64">
        <v>2019</v>
      </c>
      <c r="D64" s="18">
        <v>43571</v>
      </c>
      <c r="E64" t="s">
        <v>5776</v>
      </c>
      <c r="F64" t="s">
        <v>1232</v>
      </c>
      <c r="G64" t="s">
        <v>5774</v>
      </c>
      <c r="H64">
        <v>15340</v>
      </c>
      <c r="L64">
        <v>13000</v>
      </c>
      <c r="N64">
        <f t="shared" si="0"/>
        <v>2340</v>
      </c>
      <c r="O64">
        <f t="shared" si="1"/>
        <v>1170</v>
      </c>
      <c r="P64">
        <f t="shared" si="2"/>
        <v>1170</v>
      </c>
      <c r="Q64">
        <f t="shared" si="3"/>
        <v>0</v>
      </c>
      <c r="R64">
        <f t="shared" si="4"/>
        <v>15340</v>
      </c>
      <c r="S64">
        <f t="shared" si="5"/>
        <v>0</v>
      </c>
      <c r="Y64">
        <v>1170</v>
      </c>
      <c r="Z64">
        <v>1170</v>
      </c>
      <c r="AA64">
        <v>0</v>
      </c>
    </row>
    <row r="65" spans="1:27" x14ac:dyDescent="0.25">
      <c r="A65" t="str">
        <f t="shared" si="6"/>
        <v>042019</v>
      </c>
      <c r="B65">
        <v>4</v>
      </c>
      <c r="C65">
        <v>2019</v>
      </c>
      <c r="D65" s="18">
        <v>43567</v>
      </c>
      <c r="E65" t="s">
        <v>7353</v>
      </c>
      <c r="F65" t="s">
        <v>2852</v>
      </c>
      <c r="G65" t="s">
        <v>5777</v>
      </c>
      <c r="H65">
        <v>72476</v>
      </c>
      <c r="L65">
        <v>61420</v>
      </c>
      <c r="N65">
        <f t="shared" si="0"/>
        <v>11055.6</v>
      </c>
      <c r="O65">
        <f t="shared" si="1"/>
        <v>0</v>
      </c>
      <c r="P65">
        <f t="shared" si="2"/>
        <v>0</v>
      </c>
      <c r="Q65">
        <f t="shared" si="3"/>
        <v>11055.6</v>
      </c>
      <c r="R65">
        <f t="shared" si="4"/>
        <v>72475.600000000006</v>
      </c>
      <c r="S65">
        <f t="shared" si="5"/>
        <v>-0.39999999999417923</v>
      </c>
      <c r="Y65">
        <v>0</v>
      </c>
      <c r="Z65">
        <v>0</v>
      </c>
      <c r="AA65">
        <v>11055.6</v>
      </c>
    </row>
    <row r="66" spans="1:27" x14ac:dyDescent="0.25">
      <c r="A66" t="str">
        <f t="shared" si="6"/>
        <v>042019</v>
      </c>
      <c r="B66">
        <v>4</v>
      </c>
      <c r="C66">
        <v>2019</v>
      </c>
      <c r="D66" s="18">
        <v>43575</v>
      </c>
      <c r="E66" t="s">
        <v>5778</v>
      </c>
      <c r="F66" t="s">
        <v>576</v>
      </c>
      <c r="G66" t="s">
        <v>5767</v>
      </c>
      <c r="H66">
        <v>17794</v>
      </c>
      <c r="L66">
        <v>15080</v>
      </c>
      <c r="N66">
        <f t="shared" si="0"/>
        <v>2714.4</v>
      </c>
      <c r="O66">
        <f t="shared" si="1"/>
        <v>1357.2</v>
      </c>
      <c r="P66">
        <f t="shared" si="2"/>
        <v>1357.2</v>
      </c>
      <c r="Q66">
        <f t="shared" si="3"/>
        <v>0</v>
      </c>
      <c r="R66">
        <f t="shared" si="4"/>
        <v>17794.400000000001</v>
      </c>
      <c r="S66">
        <f t="shared" si="5"/>
        <v>0.40000000000145519</v>
      </c>
      <c r="Y66">
        <v>1357.2</v>
      </c>
      <c r="Z66">
        <v>1357.2</v>
      </c>
      <c r="AA66">
        <v>0</v>
      </c>
    </row>
    <row r="67" spans="1:27" x14ac:dyDescent="0.25">
      <c r="A67" t="str">
        <f t="shared" si="6"/>
        <v>042019</v>
      </c>
      <c r="B67">
        <v>4</v>
      </c>
      <c r="C67">
        <v>2019</v>
      </c>
      <c r="D67" s="18">
        <v>43568</v>
      </c>
      <c r="E67" t="s">
        <v>2567</v>
      </c>
      <c r="F67" t="s">
        <v>2565</v>
      </c>
      <c r="G67" t="s">
        <v>5779</v>
      </c>
      <c r="H67">
        <v>18194</v>
      </c>
      <c r="L67">
        <v>15419</v>
      </c>
      <c r="N67">
        <f t="shared" ref="N67:N119" si="7">+(J67*$J$1/100)+(K67*$K$1/100)+(L67*$L$1/100)+(M67*$M$1/100)</f>
        <v>2775.42</v>
      </c>
      <c r="O67">
        <f t="shared" ref="O67:O119" si="8">+IF(VALUE(LEFT(F67,2))=33,N67/2,0)</f>
        <v>0</v>
      </c>
      <c r="P67">
        <f t="shared" ref="P67:P119" si="9">+O67</f>
        <v>0</v>
      </c>
      <c r="Q67">
        <f t="shared" ref="Q67:Q119" si="10">+IF(VALUE(LEFT(F67,2))=33,0,N67)</f>
        <v>2775.42</v>
      </c>
      <c r="R67">
        <f t="shared" ref="R67:R119" si="11">J67+K67+L67+M67+N67+I67</f>
        <v>18194.419999999998</v>
      </c>
      <c r="S67">
        <f t="shared" ref="S67:S119" si="12">R67-H67</f>
        <v>0.41999999999825377</v>
      </c>
      <c r="Y67">
        <v>0</v>
      </c>
      <c r="Z67">
        <v>0</v>
      </c>
      <c r="AA67">
        <v>2775.42</v>
      </c>
    </row>
    <row r="68" spans="1:27" x14ac:dyDescent="0.25">
      <c r="A68" t="str">
        <f t="shared" ref="A68:A131" si="13">TEXT(D68,"MMYYYY")</f>
        <v>042019</v>
      </c>
      <c r="B68">
        <v>4</v>
      </c>
      <c r="C68">
        <v>2019</v>
      </c>
      <c r="D68" s="18">
        <v>43577</v>
      </c>
      <c r="E68" t="s">
        <v>1921</v>
      </c>
      <c r="F68" t="s">
        <v>225</v>
      </c>
      <c r="G68" t="s">
        <v>7349</v>
      </c>
      <c r="H68">
        <v>653278</v>
      </c>
      <c r="L68">
        <v>553625</v>
      </c>
      <c r="N68">
        <f t="shared" si="7"/>
        <v>99652.5</v>
      </c>
      <c r="O68">
        <f t="shared" si="8"/>
        <v>49826.25</v>
      </c>
      <c r="P68">
        <f t="shared" si="9"/>
        <v>49826.25</v>
      </c>
      <c r="Q68">
        <f t="shared" si="10"/>
        <v>0</v>
      </c>
      <c r="R68">
        <f t="shared" si="11"/>
        <v>653277.5</v>
      </c>
      <c r="S68">
        <f t="shared" si="12"/>
        <v>-0.5</v>
      </c>
      <c r="Y68">
        <v>49826.25</v>
      </c>
      <c r="Z68">
        <v>49826.25</v>
      </c>
      <c r="AA68">
        <v>0</v>
      </c>
    </row>
    <row r="69" spans="1:27" x14ac:dyDescent="0.25">
      <c r="A69" t="str">
        <f t="shared" si="13"/>
        <v>042019</v>
      </c>
      <c r="B69">
        <v>4</v>
      </c>
      <c r="C69">
        <v>2019</v>
      </c>
      <c r="D69" s="18">
        <v>43574</v>
      </c>
      <c r="E69" t="s">
        <v>1928</v>
      </c>
      <c r="F69" t="s">
        <v>243</v>
      </c>
      <c r="G69" t="s">
        <v>7354</v>
      </c>
      <c r="H69">
        <v>655785</v>
      </c>
      <c r="L69">
        <v>555750</v>
      </c>
      <c r="N69">
        <f t="shared" si="7"/>
        <v>100035</v>
      </c>
      <c r="O69">
        <f t="shared" si="8"/>
        <v>0</v>
      </c>
      <c r="P69">
        <f t="shared" si="9"/>
        <v>0</v>
      </c>
      <c r="Q69">
        <f t="shared" si="10"/>
        <v>100035</v>
      </c>
      <c r="R69">
        <f t="shared" si="11"/>
        <v>655785</v>
      </c>
      <c r="S69">
        <f t="shared" si="12"/>
        <v>0</v>
      </c>
      <c r="Y69">
        <v>0</v>
      </c>
      <c r="Z69">
        <v>0</v>
      </c>
      <c r="AA69">
        <v>100035</v>
      </c>
    </row>
    <row r="70" spans="1:27" x14ac:dyDescent="0.25">
      <c r="A70" t="str">
        <f t="shared" si="13"/>
        <v>042019</v>
      </c>
      <c r="B70">
        <v>4</v>
      </c>
      <c r="C70">
        <v>2019</v>
      </c>
      <c r="D70" s="18">
        <v>43559</v>
      </c>
      <c r="E70" t="s">
        <v>2038</v>
      </c>
      <c r="F70" t="s">
        <v>462</v>
      </c>
      <c r="G70" t="s">
        <v>7355</v>
      </c>
      <c r="H70">
        <v>10620</v>
      </c>
      <c r="L70">
        <v>9000</v>
      </c>
      <c r="N70">
        <f t="shared" si="7"/>
        <v>1620</v>
      </c>
      <c r="O70">
        <f t="shared" si="8"/>
        <v>810</v>
      </c>
      <c r="P70">
        <f t="shared" si="9"/>
        <v>810</v>
      </c>
      <c r="Q70">
        <f t="shared" si="10"/>
        <v>0</v>
      </c>
      <c r="R70">
        <f t="shared" si="11"/>
        <v>10620</v>
      </c>
      <c r="S70">
        <f t="shared" si="12"/>
        <v>0</v>
      </c>
      <c r="Y70">
        <v>810</v>
      </c>
      <c r="Z70">
        <v>810</v>
      </c>
      <c r="AA70">
        <v>0</v>
      </c>
    </row>
    <row r="71" spans="1:27" x14ac:dyDescent="0.25">
      <c r="A71" t="str">
        <f t="shared" si="13"/>
        <v>042019</v>
      </c>
      <c r="B71">
        <v>4</v>
      </c>
      <c r="C71">
        <v>2019</v>
      </c>
      <c r="D71" s="18">
        <v>43579</v>
      </c>
      <c r="E71" t="s">
        <v>1874</v>
      </c>
      <c r="F71" t="s">
        <v>187</v>
      </c>
      <c r="G71" t="s">
        <v>5780</v>
      </c>
      <c r="H71">
        <v>6089</v>
      </c>
      <c r="L71">
        <v>5160</v>
      </c>
      <c r="N71">
        <f t="shared" si="7"/>
        <v>928.8</v>
      </c>
      <c r="O71">
        <f t="shared" si="8"/>
        <v>464.4</v>
      </c>
      <c r="P71">
        <f t="shared" si="9"/>
        <v>464.4</v>
      </c>
      <c r="Q71">
        <f t="shared" si="10"/>
        <v>0</v>
      </c>
      <c r="R71">
        <f t="shared" si="11"/>
        <v>6088.8</v>
      </c>
      <c r="S71">
        <f t="shared" si="12"/>
        <v>-0.1999999999998181</v>
      </c>
      <c r="Y71">
        <v>464.4</v>
      </c>
      <c r="Z71">
        <v>464.4</v>
      </c>
      <c r="AA71">
        <v>0</v>
      </c>
    </row>
    <row r="72" spans="1:27" x14ac:dyDescent="0.25">
      <c r="A72" t="str">
        <f t="shared" si="13"/>
        <v>102019</v>
      </c>
      <c r="B72">
        <v>4</v>
      </c>
      <c r="C72">
        <v>2019</v>
      </c>
      <c r="D72" s="18">
        <v>43744</v>
      </c>
      <c r="E72" t="s">
        <v>5781</v>
      </c>
      <c r="F72" t="s">
        <v>5782</v>
      </c>
      <c r="G72" t="s">
        <v>5783</v>
      </c>
      <c r="H72">
        <v>26003</v>
      </c>
      <c r="L72">
        <v>22036</v>
      </c>
      <c r="N72">
        <f t="shared" si="7"/>
        <v>3966.48</v>
      </c>
      <c r="O72">
        <f t="shared" si="8"/>
        <v>1983.24</v>
      </c>
      <c r="P72">
        <f t="shared" si="9"/>
        <v>1983.24</v>
      </c>
      <c r="Q72">
        <f t="shared" si="10"/>
        <v>0</v>
      </c>
      <c r="R72">
        <f t="shared" si="11"/>
        <v>26002.48</v>
      </c>
      <c r="S72">
        <f t="shared" si="12"/>
        <v>-0.52000000000043656</v>
      </c>
      <c r="Y72">
        <v>1983.24</v>
      </c>
      <c r="Z72">
        <v>1983.24</v>
      </c>
      <c r="AA72">
        <v>0</v>
      </c>
    </row>
    <row r="73" spans="1:27" x14ac:dyDescent="0.25">
      <c r="A73" t="str">
        <f t="shared" si="13"/>
        <v>102019</v>
      </c>
      <c r="B73">
        <v>4</v>
      </c>
      <c r="C73">
        <v>2019</v>
      </c>
      <c r="D73" s="18">
        <v>43741</v>
      </c>
      <c r="E73" t="s">
        <v>5784</v>
      </c>
      <c r="F73" t="s">
        <v>5782</v>
      </c>
      <c r="G73" t="s">
        <v>5783</v>
      </c>
      <c r="H73">
        <v>44280</v>
      </c>
      <c r="L73">
        <v>37525</v>
      </c>
      <c r="N73">
        <f t="shared" si="7"/>
        <v>6754.5</v>
      </c>
      <c r="O73">
        <f t="shared" si="8"/>
        <v>3377.25</v>
      </c>
      <c r="P73">
        <f t="shared" si="9"/>
        <v>3377.25</v>
      </c>
      <c r="Q73">
        <f t="shared" si="10"/>
        <v>0</v>
      </c>
      <c r="R73">
        <f t="shared" si="11"/>
        <v>44279.5</v>
      </c>
      <c r="S73">
        <f t="shared" si="12"/>
        <v>-0.5</v>
      </c>
      <c r="Y73">
        <v>3377.25</v>
      </c>
      <c r="Z73">
        <v>3377.25</v>
      </c>
      <c r="AA73">
        <v>0</v>
      </c>
    </row>
    <row r="74" spans="1:27" x14ac:dyDescent="0.25">
      <c r="A74" t="str">
        <f t="shared" si="13"/>
        <v>042019</v>
      </c>
      <c r="B74">
        <v>4</v>
      </c>
      <c r="C74">
        <v>2019</v>
      </c>
      <c r="D74" s="18">
        <v>43572</v>
      </c>
      <c r="E74" t="s">
        <v>1902</v>
      </c>
      <c r="F74" t="s">
        <v>656</v>
      </c>
      <c r="G74" t="s">
        <v>5768</v>
      </c>
      <c r="H74">
        <v>17995</v>
      </c>
      <c r="L74">
        <v>15250</v>
      </c>
      <c r="N74">
        <f t="shared" si="7"/>
        <v>2745</v>
      </c>
      <c r="O74">
        <f t="shared" si="8"/>
        <v>1372.5</v>
      </c>
      <c r="P74">
        <f t="shared" si="9"/>
        <v>1372.5</v>
      </c>
      <c r="Q74">
        <f t="shared" si="10"/>
        <v>0</v>
      </c>
      <c r="R74">
        <f t="shared" si="11"/>
        <v>17995</v>
      </c>
      <c r="S74">
        <f t="shared" si="12"/>
        <v>0</v>
      </c>
      <c r="Y74">
        <v>1372.5</v>
      </c>
      <c r="Z74">
        <v>1372.5</v>
      </c>
      <c r="AA74">
        <v>0</v>
      </c>
    </row>
    <row r="75" spans="1:27" x14ac:dyDescent="0.25">
      <c r="A75" t="str">
        <f t="shared" si="13"/>
        <v>042019</v>
      </c>
      <c r="B75">
        <v>4</v>
      </c>
      <c r="C75">
        <v>2019</v>
      </c>
      <c r="D75" s="18">
        <v>43572</v>
      </c>
      <c r="E75" t="s">
        <v>1901</v>
      </c>
      <c r="F75" t="s">
        <v>656</v>
      </c>
      <c r="G75" t="s">
        <v>5768</v>
      </c>
      <c r="H75">
        <v>4390</v>
      </c>
      <c r="L75">
        <v>3720</v>
      </c>
      <c r="N75">
        <f t="shared" si="7"/>
        <v>669.6</v>
      </c>
      <c r="O75">
        <f t="shared" si="8"/>
        <v>334.8</v>
      </c>
      <c r="P75">
        <f t="shared" si="9"/>
        <v>334.8</v>
      </c>
      <c r="Q75">
        <f t="shared" si="10"/>
        <v>0</v>
      </c>
      <c r="R75">
        <f t="shared" si="11"/>
        <v>4389.6000000000004</v>
      </c>
      <c r="S75">
        <f t="shared" si="12"/>
        <v>-0.3999999999996362</v>
      </c>
      <c r="Y75">
        <v>334.8</v>
      </c>
      <c r="Z75">
        <v>334.8</v>
      </c>
      <c r="AA75">
        <v>0</v>
      </c>
    </row>
    <row r="76" spans="1:27" x14ac:dyDescent="0.25">
      <c r="A76" t="str">
        <f t="shared" si="13"/>
        <v>042019</v>
      </c>
      <c r="B76">
        <v>4</v>
      </c>
      <c r="C76">
        <v>2019</v>
      </c>
      <c r="D76" s="18">
        <v>43574</v>
      </c>
      <c r="E76" t="s">
        <v>1811</v>
      </c>
      <c r="F76" t="s">
        <v>1809</v>
      </c>
      <c r="G76" t="s">
        <v>5785</v>
      </c>
      <c r="H76">
        <v>82600</v>
      </c>
      <c r="L76">
        <v>70000</v>
      </c>
      <c r="N76">
        <f t="shared" si="7"/>
        <v>12600</v>
      </c>
      <c r="O76">
        <f t="shared" si="8"/>
        <v>0</v>
      </c>
      <c r="P76">
        <f t="shared" si="9"/>
        <v>0</v>
      </c>
      <c r="Q76">
        <f t="shared" si="10"/>
        <v>12600</v>
      </c>
      <c r="R76">
        <f t="shared" si="11"/>
        <v>82600</v>
      </c>
      <c r="S76">
        <f t="shared" si="12"/>
        <v>0</v>
      </c>
      <c r="Y76">
        <v>0</v>
      </c>
      <c r="Z76">
        <v>0</v>
      </c>
      <c r="AA76">
        <v>12600</v>
      </c>
    </row>
    <row r="77" spans="1:27" x14ac:dyDescent="0.25">
      <c r="A77" t="str">
        <f t="shared" si="13"/>
        <v>042019</v>
      </c>
      <c r="B77">
        <v>4</v>
      </c>
      <c r="C77">
        <v>2019</v>
      </c>
      <c r="D77" s="18">
        <v>43574</v>
      </c>
      <c r="E77" t="s">
        <v>1920</v>
      </c>
      <c r="F77" t="s">
        <v>225</v>
      </c>
      <c r="G77" t="s">
        <v>7349</v>
      </c>
      <c r="H77">
        <v>244850</v>
      </c>
      <c r="L77">
        <v>207500</v>
      </c>
      <c r="N77">
        <f t="shared" si="7"/>
        <v>37350</v>
      </c>
      <c r="O77">
        <f t="shared" si="8"/>
        <v>18675</v>
      </c>
      <c r="P77">
        <f t="shared" si="9"/>
        <v>18675</v>
      </c>
      <c r="Q77">
        <f t="shared" si="10"/>
        <v>0</v>
      </c>
      <c r="R77">
        <f t="shared" si="11"/>
        <v>244850</v>
      </c>
      <c r="S77">
        <f t="shared" si="12"/>
        <v>0</v>
      </c>
      <c r="Y77">
        <v>18675</v>
      </c>
      <c r="Z77">
        <v>18675</v>
      </c>
      <c r="AA77">
        <v>0</v>
      </c>
    </row>
    <row r="78" spans="1:27" x14ac:dyDescent="0.25">
      <c r="A78" t="str">
        <f t="shared" si="13"/>
        <v>042019</v>
      </c>
      <c r="B78">
        <v>4</v>
      </c>
      <c r="C78">
        <v>2019</v>
      </c>
      <c r="D78" s="18">
        <v>43574</v>
      </c>
      <c r="E78" t="s">
        <v>1918</v>
      </c>
      <c r="F78" t="s">
        <v>225</v>
      </c>
      <c r="G78" t="s">
        <v>7349</v>
      </c>
      <c r="H78">
        <v>226560</v>
      </c>
      <c r="L78">
        <v>192000</v>
      </c>
      <c r="N78">
        <f t="shared" si="7"/>
        <v>34560</v>
      </c>
      <c r="O78">
        <f t="shared" si="8"/>
        <v>17280</v>
      </c>
      <c r="P78">
        <f t="shared" si="9"/>
        <v>17280</v>
      </c>
      <c r="Q78">
        <f t="shared" si="10"/>
        <v>0</v>
      </c>
      <c r="R78">
        <f t="shared" si="11"/>
        <v>226560</v>
      </c>
      <c r="S78">
        <f t="shared" si="12"/>
        <v>0</v>
      </c>
      <c r="Y78">
        <v>17280</v>
      </c>
      <c r="Z78">
        <v>17280</v>
      </c>
      <c r="AA78">
        <v>0</v>
      </c>
    </row>
    <row r="79" spans="1:27" x14ac:dyDescent="0.25">
      <c r="A79" t="str">
        <f t="shared" si="13"/>
        <v>042019</v>
      </c>
      <c r="B79">
        <v>4</v>
      </c>
      <c r="C79">
        <v>2019</v>
      </c>
      <c r="D79" s="18">
        <v>43574</v>
      </c>
      <c r="E79" t="s">
        <v>1919</v>
      </c>
      <c r="F79" t="s">
        <v>225</v>
      </c>
      <c r="G79" t="s">
        <v>7349</v>
      </c>
      <c r="H79">
        <v>239835</v>
      </c>
      <c r="L79">
        <v>203250</v>
      </c>
      <c r="N79">
        <f t="shared" si="7"/>
        <v>36585</v>
      </c>
      <c r="O79">
        <f t="shared" si="8"/>
        <v>18292.5</v>
      </c>
      <c r="P79">
        <f t="shared" si="9"/>
        <v>18292.5</v>
      </c>
      <c r="Q79">
        <f t="shared" si="10"/>
        <v>0</v>
      </c>
      <c r="R79">
        <f t="shared" si="11"/>
        <v>239835</v>
      </c>
      <c r="S79">
        <f t="shared" si="12"/>
        <v>0</v>
      </c>
      <c r="Y79">
        <v>18292.5</v>
      </c>
      <c r="Z79">
        <v>18292.5</v>
      </c>
      <c r="AA79">
        <v>0</v>
      </c>
    </row>
    <row r="80" spans="1:27" x14ac:dyDescent="0.25">
      <c r="A80" t="str">
        <f t="shared" si="13"/>
        <v>042019</v>
      </c>
      <c r="B80">
        <v>4</v>
      </c>
      <c r="C80">
        <v>2019</v>
      </c>
      <c r="D80" s="18">
        <v>43571</v>
      </c>
      <c r="E80" t="s">
        <v>5786</v>
      </c>
      <c r="F80" t="s">
        <v>1368</v>
      </c>
      <c r="G80" t="s">
        <v>5787</v>
      </c>
      <c r="H80">
        <v>9322</v>
      </c>
      <c r="L80">
        <v>7900</v>
      </c>
      <c r="N80">
        <f t="shared" si="7"/>
        <v>1422</v>
      </c>
      <c r="O80">
        <f t="shared" si="8"/>
        <v>711</v>
      </c>
      <c r="P80">
        <f t="shared" si="9"/>
        <v>711</v>
      </c>
      <c r="Q80">
        <f t="shared" si="10"/>
        <v>0</v>
      </c>
      <c r="R80">
        <f t="shared" si="11"/>
        <v>9322</v>
      </c>
      <c r="S80">
        <f t="shared" si="12"/>
        <v>0</v>
      </c>
      <c r="Y80">
        <v>711</v>
      </c>
      <c r="Z80">
        <v>711</v>
      </c>
      <c r="AA80">
        <v>0</v>
      </c>
    </row>
    <row r="81" spans="1:27" x14ac:dyDescent="0.25">
      <c r="A81" t="str">
        <f t="shared" si="13"/>
        <v>042019</v>
      </c>
      <c r="B81">
        <v>4</v>
      </c>
      <c r="C81">
        <v>2019</v>
      </c>
      <c r="D81" s="18">
        <v>43565</v>
      </c>
      <c r="E81" t="s">
        <v>7356</v>
      </c>
      <c r="F81" t="s">
        <v>558</v>
      </c>
      <c r="G81" t="s">
        <v>7348</v>
      </c>
      <c r="H81">
        <v>534068</v>
      </c>
      <c r="L81">
        <v>452600</v>
      </c>
      <c r="N81">
        <f t="shared" si="7"/>
        <v>81468</v>
      </c>
      <c r="O81">
        <f t="shared" si="8"/>
        <v>0</v>
      </c>
      <c r="P81">
        <f t="shared" si="9"/>
        <v>0</v>
      </c>
      <c r="Q81">
        <f t="shared" si="10"/>
        <v>81468</v>
      </c>
      <c r="R81">
        <f t="shared" si="11"/>
        <v>534068</v>
      </c>
      <c r="S81">
        <f t="shared" si="12"/>
        <v>0</v>
      </c>
      <c r="Y81">
        <v>0</v>
      </c>
      <c r="Z81">
        <v>0</v>
      </c>
      <c r="AA81">
        <v>81468</v>
      </c>
    </row>
    <row r="82" spans="1:27" x14ac:dyDescent="0.25">
      <c r="A82" t="str">
        <f t="shared" si="13"/>
        <v>042019</v>
      </c>
      <c r="B82">
        <v>4</v>
      </c>
      <c r="C82">
        <v>2019</v>
      </c>
      <c r="D82" s="18">
        <v>43566</v>
      </c>
      <c r="E82" t="s">
        <v>2101</v>
      </c>
      <c r="F82" t="s">
        <v>581</v>
      </c>
      <c r="G82" t="s">
        <v>7352</v>
      </c>
      <c r="H82">
        <v>99691</v>
      </c>
      <c r="L82">
        <v>84484</v>
      </c>
      <c r="N82">
        <f t="shared" si="7"/>
        <v>15207.12</v>
      </c>
      <c r="O82">
        <f t="shared" si="8"/>
        <v>0</v>
      </c>
      <c r="P82">
        <f t="shared" si="9"/>
        <v>0</v>
      </c>
      <c r="Q82">
        <f t="shared" si="10"/>
        <v>15207.12</v>
      </c>
      <c r="R82">
        <f t="shared" si="11"/>
        <v>99691.12</v>
      </c>
      <c r="S82">
        <f t="shared" si="12"/>
        <v>0.11999999999534339</v>
      </c>
      <c r="Y82">
        <v>0</v>
      </c>
      <c r="Z82">
        <v>0</v>
      </c>
      <c r="AA82">
        <v>15207.12</v>
      </c>
    </row>
    <row r="83" spans="1:27" x14ac:dyDescent="0.25">
      <c r="A83" t="str">
        <f t="shared" si="13"/>
        <v>042019</v>
      </c>
      <c r="B83">
        <v>4</v>
      </c>
      <c r="C83">
        <v>2019</v>
      </c>
      <c r="D83" s="18">
        <v>43574</v>
      </c>
      <c r="E83" t="s">
        <v>1973</v>
      </c>
      <c r="F83" t="s">
        <v>667</v>
      </c>
      <c r="G83" t="s">
        <v>5788</v>
      </c>
      <c r="H83">
        <v>27382</v>
      </c>
      <c r="L83">
        <v>23205</v>
      </c>
      <c r="N83">
        <f t="shared" si="7"/>
        <v>4176.8999999999996</v>
      </c>
      <c r="O83">
        <f t="shared" si="8"/>
        <v>2088.4499999999998</v>
      </c>
      <c r="P83">
        <f t="shared" si="9"/>
        <v>2088.4499999999998</v>
      </c>
      <c r="Q83">
        <f t="shared" si="10"/>
        <v>0</v>
      </c>
      <c r="R83">
        <f t="shared" si="11"/>
        <v>27381.9</v>
      </c>
      <c r="S83">
        <f t="shared" si="12"/>
        <v>-9.9999999998544808E-2</v>
      </c>
      <c r="Y83">
        <v>2088.4499999999998</v>
      </c>
      <c r="Z83">
        <v>2088.4499999999998</v>
      </c>
      <c r="AA83">
        <v>0</v>
      </c>
    </row>
    <row r="84" spans="1:27" x14ac:dyDescent="0.25">
      <c r="A84" t="str">
        <f t="shared" si="13"/>
        <v>042019</v>
      </c>
      <c r="B84">
        <v>4</v>
      </c>
      <c r="C84">
        <v>2019</v>
      </c>
      <c r="D84" s="18">
        <v>43565</v>
      </c>
      <c r="E84" t="s">
        <v>1871</v>
      </c>
      <c r="F84" t="s">
        <v>164</v>
      </c>
      <c r="G84" t="s">
        <v>7357</v>
      </c>
      <c r="H84">
        <v>2802500</v>
      </c>
      <c r="L84">
        <v>2375000</v>
      </c>
      <c r="N84">
        <f t="shared" si="7"/>
        <v>427500</v>
      </c>
      <c r="O84">
        <f t="shared" si="8"/>
        <v>0</v>
      </c>
      <c r="P84">
        <f t="shared" si="9"/>
        <v>0</v>
      </c>
      <c r="Q84">
        <f t="shared" si="10"/>
        <v>427500</v>
      </c>
      <c r="R84">
        <f t="shared" si="11"/>
        <v>2802500</v>
      </c>
      <c r="S84">
        <f t="shared" si="12"/>
        <v>0</v>
      </c>
      <c r="Y84">
        <v>0</v>
      </c>
      <c r="Z84">
        <v>0</v>
      </c>
      <c r="AA84">
        <v>427500</v>
      </c>
    </row>
    <row r="85" spans="1:27" x14ac:dyDescent="0.25">
      <c r="A85" t="str">
        <f t="shared" si="13"/>
        <v>042019</v>
      </c>
      <c r="B85">
        <v>4</v>
      </c>
      <c r="C85">
        <v>2019</v>
      </c>
      <c r="D85" s="18">
        <v>43575</v>
      </c>
      <c r="E85" t="s">
        <v>7358</v>
      </c>
      <c r="F85" t="s">
        <v>539</v>
      </c>
      <c r="G85" t="s">
        <v>5789</v>
      </c>
      <c r="H85">
        <v>1262600</v>
      </c>
      <c r="L85">
        <v>1070000</v>
      </c>
      <c r="N85">
        <f t="shared" si="7"/>
        <v>192600</v>
      </c>
      <c r="O85">
        <f t="shared" si="8"/>
        <v>0</v>
      </c>
      <c r="P85">
        <f t="shared" si="9"/>
        <v>0</v>
      </c>
      <c r="Q85">
        <f t="shared" si="10"/>
        <v>192600</v>
      </c>
      <c r="R85">
        <f t="shared" si="11"/>
        <v>1262600</v>
      </c>
      <c r="S85">
        <f t="shared" si="12"/>
        <v>0</v>
      </c>
      <c r="Y85">
        <v>0</v>
      </c>
      <c r="Z85">
        <v>0</v>
      </c>
      <c r="AA85">
        <v>192600</v>
      </c>
    </row>
    <row r="86" spans="1:27" x14ac:dyDescent="0.25">
      <c r="A86" t="str">
        <f t="shared" si="13"/>
        <v>042019</v>
      </c>
      <c r="B86">
        <v>4</v>
      </c>
      <c r="C86">
        <v>2019</v>
      </c>
      <c r="D86" s="18">
        <v>43559</v>
      </c>
      <c r="E86" t="s">
        <v>2855</v>
      </c>
      <c r="F86" t="s">
        <v>2852</v>
      </c>
      <c r="G86" t="s">
        <v>5777</v>
      </c>
      <c r="H86">
        <v>163693</v>
      </c>
      <c r="L86">
        <v>138723</v>
      </c>
      <c r="N86">
        <f t="shared" si="7"/>
        <v>24970.14</v>
      </c>
      <c r="O86">
        <f t="shared" si="8"/>
        <v>0</v>
      </c>
      <c r="P86">
        <f t="shared" si="9"/>
        <v>0</v>
      </c>
      <c r="Q86">
        <f t="shared" si="10"/>
        <v>24970.14</v>
      </c>
      <c r="R86">
        <f t="shared" si="11"/>
        <v>163693.14000000001</v>
      </c>
      <c r="S86">
        <f t="shared" si="12"/>
        <v>0.14000000001396984</v>
      </c>
      <c r="Y86">
        <v>0</v>
      </c>
      <c r="Z86">
        <v>0</v>
      </c>
      <c r="AA86">
        <v>24970.14</v>
      </c>
    </row>
    <row r="87" spans="1:27" x14ac:dyDescent="0.25">
      <c r="A87" t="str">
        <f t="shared" si="13"/>
        <v>042019</v>
      </c>
      <c r="B87">
        <v>4</v>
      </c>
      <c r="C87">
        <v>2019</v>
      </c>
      <c r="D87" s="18">
        <v>43563</v>
      </c>
      <c r="E87" t="s">
        <v>5790</v>
      </c>
      <c r="F87" t="s">
        <v>1838</v>
      </c>
      <c r="G87" t="s">
        <v>5753</v>
      </c>
      <c r="H87">
        <v>4425</v>
      </c>
      <c r="L87">
        <v>3750</v>
      </c>
      <c r="N87">
        <f t="shared" si="7"/>
        <v>675</v>
      </c>
      <c r="O87">
        <f t="shared" si="8"/>
        <v>337.5</v>
      </c>
      <c r="P87">
        <f t="shared" si="9"/>
        <v>337.5</v>
      </c>
      <c r="Q87">
        <f t="shared" si="10"/>
        <v>0</v>
      </c>
      <c r="R87">
        <f t="shared" si="11"/>
        <v>4425</v>
      </c>
      <c r="S87">
        <f t="shared" si="12"/>
        <v>0</v>
      </c>
      <c r="Y87">
        <v>337.5</v>
      </c>
      <c r="Z87">
        <v>337.5</v>
      </c>
      <c r="AA87">
        <v>0</v>
      </c>
    </row>
    <row r="88" spans="1:27" x14ac:dyDescent="0.25">
      <c r="A88" t="str">
        <f t="shared" si="13"/>
        <v>042019</v>
      </c>
      <c r="B88">
        <v>4</v>
      </c>
      <c r="C88">
        <v>2019</v>
      </c>
      <c r="D88" s="18">
        <v>43563</v>
      </c>
      <c r="E88" t="s">
        <v>2093</v>
      </c>
      <c r="F88" t="s">
        <v>2091</v>
      </c>
      <c r="G88" t="s">
        <v>5791</v>
      </c>
      <c r="H88">
        <v>37807</v>
      </c>
      <c r="L88">
        <v>32040</v>
      </c>
      <c r="N88">
        <f t="shared" si="7"/>
        <v>5767.2</v>
      </c>
      <c r="O88">
        <f t="shared" si="8"/>
        <v>2883.6</v>
      </c>
      <c r="P88">
        <f t="shared" si="9"/>
        <v>2883.6</v>
      </c>
      <c r="Q88">
        <f t="shared" si="10"/>
        <v>0</v>
      </c>
      <c r="R88">
        <f t="shared" si="11"/>
        <v>37807.199999999997</v>
      </c>
      <c r="S88">
        <f t="shared" si="12"/>
        <v>0.19999999999708962</v>
      </c>
      <c r="Y88">
        <v>2883.6</v>
      </c>
      <c r="Z88">
        <v>2883.6</v>
      </c>
      <c r="AA88">
        <v>0</v>
      </c>
    </row>
    <row r="89" spans="1:27" x14ac:dyDescent="0.25">
      <c r="A89" t="str">
        <f t="shared" si="13"/>
        <v>042019</v>
      </c>
      <c r="B89">
        <v>4</v>
      </c>
      <c r="C89">
        <v>2019</v>
      </c>
      <c r="D89" s="18">
        <v>43567</v>
      </c>
      <c r="E89" t="s">
        <v>5792</v>
      </c>
      <c r="F89" t="s">
        <v>576</v>
      </c>
      <c r="G89" t="s">
        <v>5767</v>
      </c>
      <c r="H89">
        <v>3658</v>
      </c>
      <c r="L89">
        <v>3100</v>
      </c>
      <c r="N89">
        <f t="shared" si="7"/>
        <v>558</v>
      </c>
      <c r="O89">
        <f t="shared" si="8"/>
        <v>279</v>
      </c>
      <c r="P89">
        <f t="shared" si="9"/>
        <v>279</v>
      </c>
      <c r="Q89">
        <f t="shared" si="10"/>
        <v>0</v>
      </c>
      <c r="R89">
        <f t="shared" si="11"/>
        <v>3658</v>
      </c>
      <c r="S89">
        <f t="shared" si="12"/>
        <v>0</v>
      </c>
      <c r="Y89">
        <v>279</v>
      </c>
      <c r="Z89">
        <v>279</v>
      </c>
      <c r="AA89">
        <v>0</v>
      </c>
    </row>
    <row r="90" spans="1:27" x14ac:dyDescent="0.25">
      <c r="A90" t="str">
        <f t="shared" si="13"/>
        <v>042019</v>
      </c>
      <c r="B90">
        <v>4</v>
      </c>
      <c r="C90">
        <v>2019</v>
      </c>
      <c r="D90" s="18">
        <v>43568</v>
      </c>
      <c r="E90" t="s">
        <v>1915</v>
      </c>
      <c r="F90" t="s">
        <v>225</v>
      </c>
      <c r="G90" t="s">
        <v>7349</v>
      </c>
      <c r="H90">
        <v>129800</v>
      </c>
      <c r="L90">
        <v>110000</v>
      </c>
      <c r="N90">
        <f t="shared" si="7"/>
        <v>19800</v>
      </c>
      <c r="O90">
        <f t="shared" si="8"/>
        <v>9900</v>
      </c>
      <c r="P90">
        <f t="shared" si="9"/>
        <v>9900</v>
      </c>
      <c r="Q90">
        <f t="shared" si="10"/>
        <v>0</v>
      </c>
      <c r="R90">
        <f t="shared" si="11"/>
        <v>129800</v>
      </c>
      <c r="S90">
        <f t="shared" si="12"/>
        <v>0</v>
      </c>
      <c r="Y90">
        <v>9900</v>
      </c>
      <c r="Z90">
        <v>9900</v>
      </c>
      <c r="AA90">
        <v>0</v>
      </c>
    </row>
    <row r="91" spans="1:27" x14ac:dyDescent="0.25">
      <c r="A91" t="str">
        <f t="shared" si="13"/>
        <v>042019</v>
      </c>
      <c r="B91">
        <v>4</v>
      </c>
      <c r="C91">
        <v>2019</v>
      </c>
      <c r="D91" s="18">
        <v>43570</v>
      </c>
      <c r="E91" t="s">
        <v>1916</v>
      </c>
      <c r="F91" t="s">
        <v>225</v>
      </c>
      <c r="G91" t="s">
        <v>7349</v>
      </c>
      <c r="H91">
        <v>554600</v>
      </c>
      <c r="L91">
        <v>470000</v>
      </c>
      <c r="N91">
        <f t="shared" si="7"/>
        <v>84600</v>
      </c>
      <c r="O91">
        <f t="shared" si="8"/>
        <v>42300</v>
      </c>
      <c r="P91">
        <f t="shared" si="9"/>
        <v>42300</v>
      </c>
      <c r="Q91">
        <f t="shared" si="10"/>
        <v>0</v>
      </c>
      <c r="R91">
        <f t="shared" si="11"/>
        <v>554600</v>
      </c>
      <c r="S91">
        <f t="shared" si="12"/>
        <v>0</v>
      </c>
      <c r="Y91">
        <v>42300</v>
      </c>
      <c r="Z91">
        <v>42300</v>
      </c>
      <c r="AA91">
        <v>0</v>
      </c>
    </row>
    <row r="92" spans="1:27" x14ac:dyDescent="0.25">
      <c r="A92" t="str">
        <f t="shared" si="13"/>
        <v>042019</v>
      </c>
      <c r="B92">
        <v>4</v>
      </c>
      <c r="C92">
        <v>2019</v>
      </c>
      <c r="D92" s="18">
        <v>43570</v>
      </c>
      <c r="E92" t="s">
        <v>1917</v>
      </c>
      <c r="F92" t="s">
        <v>225</v>
      </c>
      <c r="G92" t="s">
        <v>7349</v>
      </c>
      <c r="H92">
        <v>1088550</v>
      </c>
      <c r="L92">
        <v>922500</v>
      </c>
      <c r="N92">
        <f t="shared" si="7"/>
        <v>166050</v>
      </c>
      <c r="O92">
        <f t="shared" si="8"/>
        <v>83025</v>
      </c>
      <c r="P92">
        <f t="shared" si="9"/>
        <v>83025</v>
      </c>
      <c r="Q92">
        <f t="shared" si="10"/>
        <v>0</v>
      </c>
      <c r="R92">
        <f t="shared" si="11"/>
        <v>1088550</v>
      </c>
      <c r="S92">
        <f t="shared" si="12"/>
        <v>0</v>
      </c>
      <c r="Y92">
        <v>83025</v>
      </c>
      <c r="Z92">
        <v>83025</v>
      </c>
      <c r="AA92">
        <v>0</v>
      </c>
    </row>
    <row r="93" spans="1:27" x14ac:dyDescent="0.25">
      <c r="A93" t="str">
        <f t="shared" si="13"/>
        <v>042019</v>
      </c>
      <c r="B93">
        <v>4</v>
      </c>
      <c r="C93">
        <v>2019</v>
      </c>
      <c r="D93" s="18">
        <v>43567</v>
      </c>
      <c r="E93" t="s">
        <v>1914</v>
      </c>
      <c r="F93" t="s">
        <v>225</v>
      </c>
      <c r="G93" t="s">
        <v>7349</v>
      </c>
      <c r="H93">
        <v>41300</v>
      </c>
      <c r="L93">
        <v>35000</v>
      </c>
      <c r="N93">
        <f t="shared" si="7"/>
        <v>6300</v>
      </c>
      <c r="O93">
        <f t="shared" si="8"/>
        <v>3150</v>
      </c>
      <c r="P93">
        <f t="shared" si="9"/>
        <v>3150</v>
      </c>
      <c r="Q93">
        <f t="shared" si="10"/>
        <v>0</v>
      </c>
      <c r="R93">
        <f t="shared" si="11"/>
        <v>41300</v>
      </c>
      <c r="S93">
        <f t="shared" si="12"/>
        <v>0</v>
      </c>
      <c r="Y93">
        <v>3150</v>
      </c>
      <c r="Z93">
        <v>3150</v>
      </c>
      <c r="AA93">
        <v>0</v>
      </c>
    </row>
    <row r="94" spans="1:27" x14ac:dyDescent="0.25">
      <c r="A94" t="str">
        <f t="shared" si="13"/>
        <v>042019</v>
      </c>
      <c r="B94">
        <v>4</v>
      </c>
      <c r="C94">
        <v>2019</v>
      </c>
      <c r="D94" s="18">
        <v>43568</v>
      </c>
      <c r="E94" t="s">
        <v>5793</v>
      </c>
      <c r="F94" t="s">
        <v>684</v>
      </c>
      <c r="G94" t="s">
        <v>5794</v>
      </c>
      <c r="H94">
        <v>24072</v>
      </c>
      <c r="L94">
        <v>20400</v>
      </c>
      <c r="N94">
        <f t="shared" si="7"/>
        <v>3672</v>
      </c>
      <c r="O94">
        <f t="shared" si="8"/>
        <v>1836</v>
      </c>
      <c r="P94">
        <f t="shared" si="9"/>
        <v>1836</v>
      </c>
      <c r="Q94">
        <f t="shared" si="10"/>
        <v>0</v>
      </c>
      <c r="R94">
        <f t="shared" si="11"/>
        <v>24072</v>
      </c>
      <c r="S94">
        <f t="shared" si="12"/>
        <v>0</v>
      </c>
      <c r="Y94">
        <v>1836</v>
      </c>
      <c r="Z94">
        <v>1836</v>
      </c>
      <c r="AA94">
        <v>0</v>
      </c>
    </row>
    <row r="95" spans="1:27" x14ac:dyDescent="0.25">
      <c r="A95" t="str">
        <f t="shared" si="13"/>
        <v>042019</v>
      </c>
      <c r="B95">
        <v>4</v>
      </c>
      <c r="C95">
        <v>2019</v>
      </c>
      <c r="D95" s="18">
        <v>43566</v>
      </c>
      <c r="E95" t="s">
        <v>1931</v>
      </c>
      <c r="F95" t="s">
        <v>250</v>
      </c>
      <c r="G95" t="s">
        <v>7345</v>
      </c>
      <c r="H95">
        <v>48791</v>
      </c>
      <c r="K95">
        <v>43563</v>
      </c>
      <c r="N95">
        <f t="shared" si="7"/>
        <v>5227.5600000000004</v>
      </c>
      <c r="O95">
        <f t="shared" si="8"/>
        <v>2613.7800000000002</v>
      </c>
      <c r="P95">
        <f t="shared" si="9"/>
        <v>2613.7800000000002</v>
      </c>
      <c r="Q95">
        <f t="shared" si="10"/>
        <v>0</v>
      </c>
      <c r="R95">
        <f t="shared" si="11"/>
        <v>48790.559999999998</v>
      </c>
      <c r="S95">
        <f t="shared" si="12"/>
        <v>-0.44000000000232831</v>
      </c>
      <c r="Y95">
        <v>2613.7800000000002</v>
      </c>
      <c r="Z95">
        <v>2613.7800000000002</v>
      </c>
      <c r="AA95">
        <v>0</v>
      </c>
    </row>
    <row r="96" spans="1:27" x14ac:dyDescent="0.25">
      <c r="A96" t="str">
        <f t="shared" si="13"/>
        <v>042019</v>
      </c>
      <c r="B96">
        <v>4</v>
      </c>
      <c r="C96">
        <v>2019</v>
      </c>
      <c r="D96" s="18">
        <v>43561</v>
      </c>
      <c r="E96" t="s">
        <v>1956</v>
      </c>
      <c r="F96" t="s">
        <v>250</v>
      </c>
      <c r="G96" t="s">
        <v>7345</v>
      </c>
      <c r="H96">
        <v>2809</v>
      </c>
      <c r="J96">
        <v>2675</v>
      </c>
      <c r="N96">
        <f t="shared" si="7"/>
        <v>133.75</v>
      </c>
      <c r="O96">
        <f t="shared" si="8"/>
        <v>66.875</v>
      </c>
      <c r="P96">
        <f t="shared" si="9"/>
        <v>66.875</v>
      </c>
      <c r="Q96">
        <f t="shared" si="10"/>
        <v>0</v>
      </c>
      <c r="R96">
        <f t="shared" si="11"/>
        <v>2808.75</v>
      </c>
      <c r="S96">
        <f t="shared" si="12"/>
        <v>-0.25</v>
      </c>
      <c r="Y96">
        <v>66.875</v>
      </c>
      <c r="Z96">
        <v>66.875</v>
      </c>
      <c r="AA96">
        <v>0</v>
      </c>
    </row>
    <row r="97" spans="1:27" x14ac:dyDescent="0.25">
      <c r="A97" t="str">
        <f t="shared" si="13"/>
        <v>042019</v>
      </c>
      <c r="B97">
        <v>4</v>
      </c>
      <c r="C97">
        <v>2019</v>
      </c>
      <c r="D97" s="18">
        <v>43561</v>
      </c>
      <c r="E97" t="s">
        <v>1948</v>
      </c>
      <c r="F97" t="s">
        <v>250</v>
      </c>
      <c r="G97" t="s">
        <v>7345</v>
      </c>
      <c r="H97">
        <v>36917</v>
      </c>
      <c r="K97">
        <v>32962</v>
      </c>
      <c r="N97">
        <f t="shared" si="7"/>
        <v>3955.44</v>
      </c>
      <c r="O97">
        <f t="shared" si="8"/>
        <v>1977.72</v>
      </c>
      <c r="P97">
        <f t="shared" si="9"/>
        <v>1977.72</v>
      </c>
      <c r="Q97">
        <f t="shared" si="10"/>
        <v>0</v>
      </c>
      <c r="R97">
        <f t="shared" si="11"/>
        <v>36917.440000000002</v>
      </c>
      <c r="S97">
        <f t="shared" si="12"/>
        <v>0.44000000000232831</v>
      </c>
      <c r="Y97">
        <v>1977.72</v>
      </c>
      <c r="Z97">
        <v>1977.72</v>
      </c>
      <c r="AA97">
        <v>0</v>
      </c>
    </row>
    <row r="98" spans="1:27" x14ac:dyDescent="0.25">
      <c r="A98" t="str">
        <f t="shared" si="13"/>
        <v>042019</v>
      </c>
      <c r="B98">
        <v>4</v>
      </c>
      <c r="C98">
        <v>2019</v>
      </c>
      <c r="D98" s="18">
        <v>43561</v>
      </c>
      <c r="E98" t="s">
        <v>1945</v>
      </c>
      <c r="F98" t="s">
        <v>250</v>
      </c>
      <c r="G98" t="s">
        <v>7345</v>
      </c>
      <c r="H98">
        <v>78077</v>
      </c>
      <c r="K98">
        <v>69712</v>
      </c>
      <c r="N98">
        <f t="shared" si="7"/>
        <v>8365.44</v>
      </c>
      <c r="O98">
        <f t="shared" si="8"/>
        <v>4182.72</v>
      </c>
      <c r="P98">
        <f t="shared" si="9"/>
        <v>4182.72</v>
      </c>
      <c r="Q98">
        <f t="shared" si="10"/>
        <v>0</v>
      </c>
      <c r="R98">
        <f t="shared" si="11"/>
        <v>78077.440000000002</v>
      </c>
      <c r="S98">
        <f t="shared" si="12"/>
        <v>0.44000000000232831</v>
      </c>
      <c r="Y98">
        <v>4182.72</v>
      </c>
      <c r="Z98">
        <v>4182.72</v>
      </c>
      <c r="AA98">
        <v>0</v>
      </c>
    </row>
    <row r="99" spans="1:27" x14ac:dyDescent="0.25">
      <c r="A99" t="str">
        <f t="shared" si="13"/>
        <v>042019</v>
      </c>
      <c r="B99">
        <v>4</v>
      </c>
      <c r="C99">
        <v>2019</v>
      </c>
      <c r="D99" s="18">
        <v>43567</v>
      </c>
      <c r="E99" t="s">
        <v>1998</v>
      </c>
      <c r="F99" t="s">
        <v>318</v>
      </c>
      <c r="G99" t="s">
        <v>5771</v>
      </c>
      <c r="H99">
        <v>31714</v>
      </c>
      <c r="L99">
        <v>26875</v>
      </c>
      <c r="N99">
        <f t="shared" si="7"/>
        <v>4837.5</v>
      </c>
      <c r="O99">
        <f t="shared" si="8"/>
        <v>2418.75</v>
      </c>
      <c r="P99">
        <f t="shared" si="9"/>
        <v>2418.75</v>
      </c>
      <c r="Q99">
        <f t="shared" si="10"/>
        <v>0</v>
      </c>
      <c r="R99">
        <f t="shared" si="11"/>
        <v>31712.5</v>
      </c>
      <c r="S99">
        <f t="shared" si="12"/>
        <v>-1.5</v>
      </c>
      <c r="Y99">
        <v>2418.75</v>
      </c>
      <c r="Z99">
        <v>2418.75</v>
      </c>
      <c r="AA99">
        <v>0</v>
      </c>
    </row>
    <row r="100" spans="1:27" x14ac:dyDescent="0.25">
      <c r="A100" t="str">
        <f t="shared" si="13"/>
        <v>042019</v>
      </c>
      <c r="B100">
        <v>4</v>
      </c>
      <c r="C100">
        <v>2019</v>
      </c>
      <c r="D100" s="18">
        <v>43563</v>
      </c>
      <c r="E100" t="s">
        <v>1993</v>
      </c>
      <c r="F100" t="s">
        <v>318</v>
      </c>
      <c r="G100" t="s">
        <v>5771</v>
      </c>
      <c r="H100">
        <v>9883</v>
      </c>
      <c r="L100">
        <v>8375</v>
      </c>
      <c r="N100">
        <f t="shared" si="7"/>
        <v>1507.5</v>
      </c>
      <c r="O100">
        <f t="shared" si="8"/>
        <v>753.75</v>
      </c>
      <c r="P100">
        <f t="shared" si="9"/>
        <v>753.75</v>
      </c>
      <c r="Q100">
        <f t="shared" si="10"/>
        <v>0</v>
      </c>
      <c r="R100">
        <f t="shared" si="11"/>
        <v>9882.5</v>
      </c>
      <c r="S100">
        <f t="shared" si="12"/>
        <v>-0.5</v>
      </c>
      <c r="Y100">
        <v>753.75</v>
      </c>
      <c r="Z100">
        <v>753.75</v>
      </c>
      <c r="AA100">
        <v>0</v>
      </c>
    </row>
    <row r="101" spans="1:27" x14ac:dyDescent="0.25">
      <c r="A101" t="str">
        <f t="shared" si="13"/>
        <v>042019</v>
      </c>
      <c r="B101">
        <v>4</v>
      </c>
      <c r="C101">
        <v>2019</v>
      </c>
      <c r="D101" s="18">
        <v>43563</v>
      </c>
      <c r="E101" t="s">
        <v>1994</v>
      </c>
      <c r="F101" t="s">
        <v>318</v>
      </c>
      <c r="G101" t="s">
        <v>5771</v>
      </c>
      <c r="H101">
        <v>4557</v>
      </c>
      <c r="L101">
        <v>3861</v>
      </c>
      <c r="N101">
        <f t="shared" si="7"/>
        <v>694.98</v>
      </c>
      <c r="O101">
        <f t="shared" si="8"/>
        <v>347.49</v>
      </c>
      <c r="P101">
        <f t="shared" si="9"/>
        <v>347.49</v>
      </c>
      <c r="Q101">
        <f t="shared" si="10"/>
        <v>0</v>
      </c>
      <c r="R101">
        <f t="shared" si="11"/>
        <v>4555.9799999999996</v>
      </c>
      <c r="S101">
        <f t="shared" si="12"/>
        <v>-1.0200000000004366</v>
      </c>
      <c r="Y101">
        <v>347.49</v>
      </c>
      <c r="Z101">
        <v>347.49</v>
      </c>
      <c r="AA101">
        <v>0</v>
      </c>
    </row>
    <row r="102" spans="1:27" x14ac:dyDescent="0.25">
      <c r="A102" t="str">
        <f t="shared" si="13"/>
        <v>042019</v>
      </c>
      <c r="B102">
        <v>4</v>
      </c>
      <c r="C102">
        <v>2019</v>
      </c>
      <c r="D102" s="18">
        <v>43566</v>
      </c>
      <c r="E102" t="s">
        <v>1996</v>
      </c>
      <c r="F102" t="s">
        <v>318</v>
      </c>
      <c r="G102" t="s">
        <v>5771</v>
      </c>
      <c r="H102">
        <v>96267</v>
      </c>
      <c r="L102">
        <v>81582</v>
      </c>
      <c r="N102">
        <f t="shared" si="7"/>
        <v>14684.76</v>
      </c>
      <c r="O102">
        <f t="shared" si="8"/>
        <v>7342.38</v>
      </c>
      <c r="P102">
        <f t="shared" si="9"/>
        <v>7342.38</v>
      </c>
      <c r="Q102">
        <f t="shared" si="10"/>
        <v>0</v>
      </c>
      <c r="R102">
        <f t="shared" si="11"/>
        <v>96266.76</v>
      </c>
      <c r="S102">
        <f t="shared" si="12"/>
        <v>-0.24000000000523869</v>
      </c>
      <c r="Y102">
        <v>7342.38</v>
      </c>
      <c r="Z102">
        <v>7342.38</v>
      </c>
      <c r="AA102">
        <v>0</v>
      </c>
    </row>
    <row r="103" spans="1:27" x14ac:dyDescent="0.25">
      <c r="A103" t="str">
        <f t="shared" si="13"/>
        <v>042019</v>
      </c>
      <c r="B103">
        <v>4</v>
      </c>
      <c r="C103">
        <v>2019</v>
      </c>
      <c r="D103" s="18">
        <v>43566</v>
      </c>
      <c r="E103" t="s">
        <v>1997</v>
      </c>
      <c r="F103" t="s">
        <v>318</v>
      </c>
      <c r="G103" t="s">
        <v>5771</v>
      </c>
      <c r="H103">
        <v>67757</v>
      </c>
      <c r="L103">
        <v>57421</v>
      </c>
      <c r="N103">
        <f t="shared" si="7"/>
        <v>10335.780000000001</v>
      </c>
      <c r="O103">
        <f t="shared" si="8"/>
        <v>5167.8900000000003</v>
      </c>
      <c r="P103">
        <f t="shared" si="9"/>
        <v>5167.8900000000003</v>
      </c>
      <c r="Q103">
        <f t="shared" si="10"/>
        <v>0</v>
      </c>
      <c r="R103">
        <f t="shared" si="11"/>
        <v>67756.78</v>
      </c>
      <c r="S103">
        <f t="shared" si="12"/>
        <v>-0.22000000000116415</v>
      </c>
      <c r="Y103">
        <v>5167.8900000000003</v>
      </c>
      <c r="Z103">
        <v>5167.8900000000003</v>
      </c>
      <c r="AA103">
        <v>0</v>
      </c>
    </row>
    <row r="104" spans="1:27" x14ac:dyDescent="0.25">
      <c r="A104" t="str">
        <f t="shared" si="13"/>
        <v>042019</v>
      </c>
      <c r="B104">
        <v>4</v>
      </c>
      <c r="C104">
        <v>2019</v>
      </c>
      <c r="D104" s="18">
        <v>43563</v>
      </c>
      <c r="E104" t="s">
        <v>1992</v>
      </c>
      <c r="F104" t="s">
        <v>318</v>
      </c>
      <c r="G104" t="s">
        <v>5771</v>
      </c>
      <c r="H104">
        <v>41370</v>
      </c>
      <c r="L104">
        <v>35059</v>
      </c>
      <c r="N104">
        <f t="shared" si="7"/>
        <v>6310.62</v>
      </c>
      <c r="O104">
        <f t="shared" si="8"/>
        <v>3155.31</v>
      </c>
      <c r="P104">
        <f t="shared" si="9"/>
        <v>3155.31</v>
      </c>
      <c r="Q104">
        <f t="shared" si="10"/>
        <v>0</v>
      </c>
      <c r="R104">
        <f t="shared" si="11"/>
        <v>41369.620000000003</v>
      </c>
      <c r="S104">
        <f t="shared" si="12"/>
        <v>-0.37999999999738066</v>
      </c>
      <c r="Y104">
        <v>3155.31</v>
      </c>
      <c r="Z104">
        <v>3155.31</v>
      </c>
      <c r="AA104">
        <v>0</v>
      </c>
    </row>
    <row r="105" spans="1:27" x14ac:dyDescent="0.25">
      <c r="A105" t="str">
        <f t="shared" si="13"/>
        <v>042019</v>
      </c>
      <c r="B105">
        <v>4</v>
      </c>
      <c r="C105">
        <v>2019</v>
      </c>
      <c r="D105" s="18">
        <v>43557</v>
      </c>
      <c r="E105" t="s">
        <v>2012</v>
      </c>
      <c r="F105" t="s">
        <v>348</v>
      </c>
      <c r="G105" t="s">
        <v>5772</v>
      </c>
      <c r="H105">
        <v>18361</v>
      </c>
      <c r="L105">
        <v>15560</v>
      </c>
      <c r="N105">
        <f t="shared" si="7"/>
        <v>2800.8</v>
      </c>
      <c r="O105">
        <f t="shared" si="8"/>
        <v>1400.4</v>
      </c>
      <c r="P105">
        <f t="shared" si="9"/>
        <v>1400.4</v>
      </c>
      <c r="Q105">
        <f t="shared" si="10"/>
        <v>0</v>
      </c>
      <c r="R105">
        <f t="shared" si="11"/>
        <v>18360.8</v>
      </c>
      <c r="S105">
        <f t="shared" si="12"/>
        <v>-0.2000000000007276</v>
      </c>
      <c r="Y105">
        <v>1400.4</v>
      </c>
      <c r="Z105">
        <v>1400.4</v>
      </c>
      <c r="AA105">
        <v>0</v>
      </c>
    </row>
    <row r="106" spans="1:27" x14ac:dyDescent="0.25">
      <c r="A106" t="str">
        <f t="shared" si="13"/>
        <v>042019</v>
      </c>
      <c r="B106">
        <v>4</v>
      </c>
      <c r="C106">
        <v>2019</v>
      </c>
      <c r="D106" s="18">
        <v>43568</v>
      </c>
      <c r="E106" t="s">
        <v>1845</v>
      </c>
      <c r="F106" t="s">
        <v>1838</v>
      </c>
      <c r="G106" t="s">
        <v>5753</v>
      </c>
      <c r="H106">
        <v>1056</v>
      </c>
      <c r="L106">
        <v>895</v>
      </c>
      <c r="N106">
        <f t="shared" si="7"/>
        <v>161.1</v>
      </c>
      <c r="O106">
        <f t="shared" si="8"/>
        <v>80.55</v>
      </c>
      <c r="P106">
        <f t="shared" si="9"/>
        <v>80.55</v>
      </c>
      <c r="Q106">
        <f t="shared" si="10"/>
        <v>0</v>
      </c>
      <c r="R106">
        <f t="shared" si="11"/>
        <v>1056.0999999999999</v>
      </c>
      <c r="S106">
        <f t="shared" si="12"/>
        <v>9.9999999999909051E-2</v>
      </c>
      <c r="Y106">
        <v>80.55</v>
      </c>
      <c r="Z106">
        <v>80.55</v>
      </c>
      <c r="AA106">
        <v>0</v>
      </c>
    </row>
    <row r="107" spans="1:27" x14ac:dyDescent="0.25">
      <c r="A107" t="str">
        <f t="shared" si="13"/>
        <v>042019</v>
      </c>
      <c r="B107">
        <v>4</v>
      </c>
      <c r="C107">
        <v>2019</v>
      </c>
      <c r="D107" s="18">
        <v>43565</v>
      </c>
      <c r="E107" t="s">
        <v>1844</v>
      </c>
      <c r="F107" t="s">
        <v>1838</v>
      </c>
      <c r="G107" t="s">
        <v>5753</v>
      </c>
      <c r="H107">
        <v>4573</v>
      </c>
      <c r="L107">
        <v>3875</v>
      </c>
      <c r="N107">
        <f t="shared" si="7"/>
        <v>697.5</v>
      </c>
      <c r="O107">
        <f t="shared" si="8"/>
        <v>348.75</v>
      </c>
      <c r="P107">
        <f t="shared" si="9"/>
        <v>348.75</v>
      </c>
      <c r="Q107">
        <f t="shared" si="10"/>
        <v>0</v>
      </c>
      <c r="R107">
        <f t="shared" si="11"/>
        <v>4572.5</v>
      </c>
      <c r="S107">
        <f t="shared" si="12"/>
        <v>-0.5</v>
      </c>
      <c r="Y107">
        <v>348.75</v>
      </c>
      <c r="Z107">
        <v>348.75</v>
      </c>
      <c r="AA107">
        <v>0</v>
      </c>
    </row>
    <row r="108" spans="1:27" x14ac:dyDescent="0.25">
      <c r="A108" t="str">
        <f t="shared" si="13"/>
        <v>042019</v>
      </c>
      <c r="B108">
        <v>4</v>
      </c>
      <c r="C108">
        <v>2019</v>
      </c>
      <c r="D108" s="18">
        <v>43566</v>
      </c>
      <c r="E108" t="s">
        <v>2034</v>
      </c>
      <c r="F108" t="s">
        <v>2032</v>
      </c>
      <c r="G108" t="s">
        <v>5795</v>
      </c>
      <c r="H108">
        <v>18445</v>
      </c>
      <c r="L108">
        <v>15631</v>
      </c>
      <c r="N108">
        <f t="shared" si="7"/>
        <v>2813.58</v>
      </c>
      <c r="O108">
        <f t="shared" si="8"/>
        <v>1406.79</v>
      </c>
      <c r="P108">
        <f t="shared" si="9"/>
        <v>1406.79</v>
      </c>
      <c r="Q108">
        <f t="shared" si="10"/>
        <v>0</v>
      </c>
      <c r="R108">
        <f t="shared" si="11"/>
        <v>18444.580000000002</v>
      </c>
      <c r="S108">
        <f t="shared" si="12"/>
        <v>-0.41999999999825377</v>
      </c>
      <c r="Y108">
        <v>1406.79</v>
      </c>
      <c r="Z108">
        <v>1406.79</v>
      </c>
      <c r="AA108">
        <v>0</v>
      </c>
    </row>
    <row r="109" spans="1:27" x14ac:dyDescent="0.25">
      <c r="A109" t="str">
        <f t="shared" si="13"/>
        <v>042019</v>
      </c>
      <c r="B109">
        <v>4</v>
      </c>
      <c r="C109">
        <v>2019</v>
      </c>
      <c r="D109" s="18">
        <v>43566</v>
      </c>
      <c r="E109" t="s">
        <v>5796</v>
      </c>
      <c r="F109" t="s">
        <v>1683</v>
      </c>
      <c r="G109" t="s">
        <v>5770</v>
      </c>
      <c r="H109">
        <v>9203</v>
      </c>
      <c r="J109">
        <v>160</v>
      </c>
      <c r="L109">
        <v>7657</v>
      </c>
      <c r="N109">
        <f t="shared" si="7"/>
        <v>1386.26</v>
      </c>
      <c r="O109">
        <f t="shared" si="8"/>
        <v>693.13</v>
      </c>
      <c r="P109">
        <f t="shared" si="9"/>
        <v>693.13</v>
      </c>
      <c r="Q109">
        <f t="shared" si="10"/>
        <v>0</v>
      </c>
      <c r="R109">
        <f t="shared" si="11"/>
        <v>9203.26</v>
      </c>
      <c r="S109">
        <f t="shared" si="12"/>
        <v>0.26000000000021828</v>
      </c>
      <c r="Y109">
        <v>693.13</v>
      </c>
      <c r="Z109">
        <v>693.13</v>
      </c>
      <c r="AA109">
        <v>0</v>
      </c>
    </row>
    <row r="110" spans="1:27" x14ac:dyDescent="0.25">
      <c r="A110" t="str">
        <f t="shared" si="13"/>
        <v>042019</v>
      </c>
      <c r="B110">
        <v>4</v>
      </c>
      <c r="C110">
        <v>2019</v>
      </c>
      <c r="D110" s="18">
        <v>43570</v>
      </c>
      <c r="E110" t="s">
        <v>2119</v>
      </c>
      <c r="F110" t="s">
        <v>616</v>
      </c>
      <c r="G110" t="s">
        <v>5797</v>
      </c>
      <c r="H110">
        <v>9263</v>
      </c>
      <c r="L110">
        <v>7850</v>
      </c>
      <c r="N110">
        <f t="shared" si="7"/>
        <v>1413</v>
      </c>
      <c r="O110">
        <f t="shared" si="8"/>
        <v>706.5</v>
      </c>
      <c r="P110">
        <f t="shared" si="9"/>
        <v>706.5</v>
      </c>
      <c r="Q110">
        <f t="shared" si="10"/>
        <v>0</v>
      </c>
      <c r="R110">
        <f t="shared" si="11"/>
        <v>9263</v>
      </c>
      <c r="S110">
        <f t="shared" si="12"/>
        <v>0</v>
      </c>
      <c r="Y110">
        <v>706.5</v>
      </c>
      <c r="Z110">
        <v>706.5</v>
      </c>
      <c r="AA110">
        <v>0</v>
      </c>
    </row>
    <row r="111" spans="1:27" x14ac:dyDescent="0.25">
      <c r="A111" t="str">
        <f t="shared" si="13"/>
        <v>042019</v>
      </c>
      <c r="B111">
        <v>4</v>
      </c>
      <c r="C111">
        <v>2019</v>
      </c>
      <c r="D111" s="18">
        <v>43568</v>
      </c>
      <c r="E111" t="s">
        <v>1877</v>
      </c>
      <c r="F111" t="s">
        <v>642</v>
      </c>
      <c r="G111" t="s">
        <v>5760</v>
      </c>
      <c r="H111">
        <v>4418</v>
      </c>
      <c r="L111">
        <v>3743</v>
      </c>
      <c r="N111">
        <f t="shared" si="7"/>
        <v>673.74</v>
      </c>
      <c r="O111">
        <f t="shared" si="8"/>
        <v>336.87</v>
      </c>
      <c r="P111">
        <f t="shared" si="9"/>
        <v>336.87</v>
      </c>
      <c r="Q111">
        <f t="shared" si="10"/>
        <v>0</v>
      </c>
      <c r="R111">
        <f t="shared" si="11"/>
        <v>4416.74</v>
      </c>
      <c r="S111">
        <f t="shared" si="12"/>
        <v>-1.2600000000002183</v>
      </c>
      <c r="Y111">
        <v>336.87</v>
      </c>
      <c r="Z111">
        <v>336.87</v>
      </c>
      <c r="AA111">
        <v>0</v>
      </c>
    </row>
    <row r="112" spans="1:27" x14ac:dyDescent="0.25">
      <c r="A112" t="str">
        <f t="shared" si="13"/>
        <v>042019</v>
      </c>
      <c r="B112">
        <v>4</v>
      </c>
      <c r="C112">
        <v>2019</v>
      </c>
      <c r="D112" s="18">
        <v>43565</v>
      </c>
      <c r="E112" t="s">
        <v>1890</v>
      </c>
      <c r="F112" t="s">
        <v>1888</v>
      </c>
      <c r="G112" t="s">
        <v>5798</v>
      </c>
      <c r="H112">
        <v>117410</v>
      </c>
      <c r="L112">
        <v>99500</v>
      </c>
      <c r="N112">
        <f t="shared" si="7"/>
        <v>17910</v>
      </c>
      <c r="O112">
        <f t="shared" si="8"/>
        <v>8955</v>
      </c>
      <c r="P112">
        <f t="shared" si="9"/>
        <v>8955</v>
      </c>
      <c r="Q112">
        <f t="shared" si="10"/>
        <v>0</v>
      </c>
      <c r="R112">
        <f t="shared" si="11"/>
        <v>117410</v>
      </c>
      <c r="S112">
        <f t="shared" si="12"/>
        <v>0</v>
      </c>
      <c r="Y112">
        <v>8955</v>
      </c>
      <c r="Z112">
        <v>8955</v>
      </c>
      <c r="AA112">
        <v>0</v>
      </c>
    </row>
    <row r="113" spans="1:27" x14ac:dyDescent="0.25">
      <c r="A113" t="str">
        <f t="shared" si="13"/>
        <v>042019</v>
      </c>
      <c r="B113">
        <v>4</v>
      </c>
      <c r="C113">
        <v>2019</v>
      </c>
      <c r="D113" s="18">
        <v>43566</v>
      </c>
      <c r="E113" t="s">
        <v>1913</v>
      </c>
      <c r="F113" t="s">
        <v>225</v>
      </c>
      <c r="G113" t="s">
        <v>7349</v>
      </c>
      <c r="H113">
        <v>174050</v>
      </c>
      <c r="L113">
        <v>147500</v>
      </c>
      <c r="N113">
        <f t="shared" si="7"/>
        <v>26550</v>
      </c>
      <c r="O113">
        <f t="shared" si="8"/>
        <v>13275</v>
      </c>
      <c r="P113">
        <f t="shared" si="9"/>
        <v>13275</v>
      </c>
      <c r="Q113">
        <f t="shared" si="10"/>
        <v>0</v>
      </c>
      <c r="R113">
        <f t="shared" si="11"/>
        <v>174050</v>
      </c>
      <c r="S113">
        <f t="shared" si="12"/>
        <v>0</v>
      </c>
      <c r="Y113">
        <v>13275</v>
      </c>
      <c r="Z113">
        <v>13275</v>
      </c>
      <c r="AA113">
        <v>0</v>
      </c>
    </row>
    <row r="114" spans="1:27" x14ac:dyDescent="0.25">
      <c r="A114" t="str">
        <f t="shared" si="13"/>
        <v>042019</v>
      </c>
      <c r="B114">
        <v>4</v>
      </c>
      <c r="C114">
        <v>2019</v>
      </c>
      <c r="D114" s="18">
        <v>43565</v>
      </c>
      <c r="E114" t="s">
        <v>1912</v>
      </c>
      <c r="F114" t="s">
        <v>225</v>
      </c>
      <c r="G114" t="s">
        <v>7349</v>
      </c>
      <c r="H114">
        <v>25960</v>
      </c>
      <c r="L114">
        <v>22000</v>
      </c>
      <c r="N114">
        <f t="shared" si="7"/>
        <v>3960</v>
      </c>
      <c r="O114">
        <f t="shared" si="8"/>
        <v>1980</v>
      </c>
      <c r="P114">
        <f t="shared" si="9"/>
        <v>1980</v>
      </c>
      <c r="Q114">
        <f t="shared" si="10"/>
        <v>0</v>
      </c>
      <c r="R114">
        <f t="shared" si="11"/>
        <v>25960</v>
      </c>
      <c r="S114">
        <f t="shared" si="12"/>
        <v>0</v>
      </c>
      <c r="Y114">
        <v>1980</v>
      </c>
      <c r="Z114">
        <v>1980</v>
      </c>
      <c r="AA114">
        <v>0</v>
      </c>
    </row>
    <row r="115" spans="1:27" x14ac:dyDescent="0.25">
      <c r="A115" t="str">
        <f t="shared" si="13"/>
        <v>042019</v>
      </c>
      <c r="B115">
        <v>4</v>
      </c>
      <c r="C115">
        <v>2019</v>
      </c>
      <c r="D115" s="18">
        <v>43565</v>
      </c>
      <c r="E115" t="s">
        <v>1911</v>
      </c>
      <c r="F115" t="s">
        <v>225</v>
      </c>
      <c r="G115" t="s">
        <v>7349</v>
      </c>
      <c r="H115">
        <v>39825</v>
      </c>
      <c r="L115">
        <v>33750</v>
      </c>
      <c r="N115">
        <f t="shared" si="7"/>
        <v>6075</v>
      </c>
      <c r="O115">
        <f t="shared" si="8"/>
        <v>3037.5</v>
      </c>
      <c r="P115">
        <f t="shared" si="9"/>
        <v>3037.5</v>
      </c>
      <c r="Q115">
        <f t="shared" si="10"/>
        <v>0</v>
      </c>
      <c r="R115">
        <f t="shared" si="11"/>
        <v>39825</v>
      </c>
      <c r="S115">
        <f t="shared" si="12"/>
        <v>0</v>
      </c>
      <c r="Y115">
        <v>3037.5</v>
      </c>
      <c r="Z115">
        <v>3037.5</v>
      </c>
      <c r="AA115">
        <v>0</v>
      </c>
    </row>
    <row r="116" spans="1:27" x14ac:dyDescent="0.25">
      <c r="A116" t="str">
        <f t="shared" si="13"/>
        <v>042019</v>
      </c>
      <c r="B116">
        <v>4</v>
      </c>
      <c r="C116">
        <v>2019</v>
      </c>
      <c r="D116" s="18">
        <v>43563</v>
      </c>
      <c r="E116" t="s">
        <v>2060</v>
      </c>
      <c r="F116" t="s">
        <v>692</v>
      </c>
      <c r="G116" t="s">
        <v>5799</v>
      </c>
      <c r="H116">
        <v>52500</v>
      </c>
      <c r="J116">
        <v>50000</v>
      </c>
      <c r="N116">
        <f t="shared" si="7"/>
        <v>2500</v>
      </c>
      <c r="O116">
        <f t="shared" si="8"/>
        <v>1250</v>
      </c>
      <c r="P116">
        <f t="shared" si="9"/>
        <v>1250</v>
      </c>
      <c r="Q116">
        <f t="shared" si="10"/>
        <v>0</v>
      </c>
      <c r="R116">
        <f t="shared" si="11"/>
        <v>52500</v>
      </c>
      <c r="S116">
        <f t="shared" si="12"/>
        <v>0</v>
      </c>
      <c r="Y116">
        <v>1250</v>
      </c>
      <c r="Z116">
        <v>1250</v>
      </c>
      <c r="AA116">
        <v>0</v>
      </c>
    </row>
    <row r="117" spans="1:27" x14ac:dyDescent="0.25">
      <c r="A117" t="str">
        <f t="shared" si="13"/>
        <v>042019</v>
      </c>
      <c r="B117">
        <v>4</v>
      </c>
      <c r="C117">
        <v>2019</v>
      </c>
      <c r="D117" s="18">
        <v>43559</v>
      </c>
      <c r="E117" t="s">
        <v>1835</v>
      </c>
      <c r="F117" t="s">
        <v>627</v>
      </c>
      <c r="G117" t="s">
        <v>5800</v>
      </c>
      <c r="H117">
        <v>2348200</v>
      </c>
      <c r="L117">
        <v>1990000</v>
      </c>
      <c r="N117">
        <f t="shared" si="7"/>
        <v>358200</v>
      </c>
      <c r="O117">
        <f t="shared" si="8"/>
        <v>0</v>
      </c>
      <c r="P117">
        <f t="shared" si="9"/>
        <v>0</v>
      </c>
      <c r="Q117">
        <f t="shared" si="10"/>
        <v>358200</v>
      </c>
      <c r="R117">
        <f t="shared" si="11"/>
        <v>2348200</v>
      </c>
      <c r="S117">
        <f t="shared" si="12"/>
        <v>0</v>
      </c>
      <c r="Y117">
        <v>0</v>
      </c>
      <c r="Z117">
        <v>0</v>
      </c>
      <c r="AA117">
        <v>358200</v>
      </c>
    </row>
    <row r="118" spans="1:27" x14ac:dyDescent="0.25">
      <c r="A118" t="str">
        <f t="shared" si="13"/>
        <v>042019</v>
      </c>
      <c r="B118">
        <v>4</v>
      </c>
      <c r="C118">
        <v>2019</v>
      </c>
      <c r="D118" s="18">
        <v>43566</v>
      </c>
      <c r="E118" t="s">
        <v>5801</v>
      </c>
      <c r="F118" t="s">
        <v>1368</v>
      </c>
      <c r="G118" t="s">
        <v>5767</v>
      </c>
      <c r="H118">
        <v>43513</v>
      </c>
      <c r="L118">
        <v>36875</v>
      </c>
      <c r="N118">
        <f t="shared" si="7"/>
        <v>6637.5</v>
      </c>
      <c r="O118">
        <f t="shared" si="8"/>
        <v>3318.75</v>
      </c>
      <c r="P118">
        <f t="shared" si="9"/>
        <v>3318.75</v>
      </c>
      <c r="Q118">
        <f t="shared" si="10"/>
        <v>0</v>
      </c>
      <c r="R118">
        <f t="shared" si="11"/>
        <v>43512.5</v>
      </c>
      <c r="S118">
        <f t="shared" si="12"/>
        <v>-0.5</v>
      </c>
      <c r="Y118">
        <v>3318.75</v>
      </c>
      <c r="Z118">
        <v>3318.75</v>
      </c>
      <c r="AA118">
        <v>0</v>
      </c>
    </row>
    <row r="119" spans="1:27" x14ac:dyDescent="0.25">
      <c r="A119" t="str">
        <f t="shared" si="13"/>
        <v>042019</v>
      </c>
      <c r="B119">
        <v>4</v>
      </c>
      <c r="C119">
        <v>2019</v>
      </c>
      <c r="D119" s="18">
        <v>43557</v>
      </c>
      <c r="E119" t="s">
        <v>5802</v>
      </c>
      <c r="F119" t="s">
        <v>1368</v>
      </c>
      <c r="G119" t="s">
        <v>5767</v>
      </c>
      <c r="H119">
        <v>4366</v>
      </c>
      <c r="L119">
        <v>3700</v>
      </c>
      <c r="N119">
        <f t="shared" si="7"/>
        <v>666</v>
      </c>
      <c r="O119">
        <f t="shared" si="8"/>
        <v>333</v>
      </c>
      <c r="P119">
        <f t="shared" si="9"/>
        <v>333</v>
      </c>
      <c r="Q119">
        <f t="shared" si="10"/>
        <v>0</v>
      </c>
      <c r="R119">
        <f t="shared" si="11"/>
        <v>4366</v>
      </c>
      <c r="S119">
        <f t="shared" si="12"/>
        <v>0</v>
      </c>
      <c r="Y119">
        <v>333</v>
      </c>
      <c r="Z119">
        <v>333</v>
      </c>
      <c r="AA119">
        <v>0</v>
      </c>
    </row>
    <row r="120" spans="1:27" x14ac:dyDescent="0.25">
      <c r="A120" t="str">
        <f t="shared" si="13"/>
        <v>042019</v>
      </c>
      <c r="B120">
        <v>4</v>
      </c>
      <c r="C120">
        <v>2019</v>
      </c>
      <c r="D120" s="18">
        <v>43560</v>
      </c>
      <c r="E120" t="s">
        <v>1989</v>
      </c>
      <c r="F120" t="s">
        <v>318</v>
      </c>
      <c r="G120" t="s">
        <v>5771</v>
      </c>
      <c r="H120">
        <v>11639</v>
      </c>
      <c r="L120">
        <v>9863.7000000000007</v>
      </c>
      <c r="N120">
        <f t="shared" ref="N120:N172" si="14">+(J120*$J$1/100)+(K120*$K$1/100)+(L120*$L$1/100)+(M120*$M$1/100)</f>
        <v>1775.4660000000001</v>
      </c>
      <c r="O120">
        <f t="shared" ref="O120:O172" si="15">+IF(VALUE(LEFT(F120,2))=33,N120/2,0)</f>
        <v>887.73300000000006</v>
      </c>
      <c r="P120">
        <f t="shared" ref="P120:P172" si="16">+O120</f>
        <v>887.73300000000006</v>
      </c>
      <c r="Q120">
        <f t="shared" ref="Q120:Q172" si="17">+IF(VALUE(LEFT(F120,2))=33,0,N120)</f>
        <v>0</v>
      </c>
      <c r="R120">
        <f t="shared" ref="R120:R172" si="18">J120+K120+L120+M120+N120+I120</f>
        <v>11639.166000000001</v>
      </c>
      <c r="S120">
        <f t="shared" ref="S120:S172" si="19">R120-H120</f>
        <v>0.16600000000107684</v>
      </c>
      <c r="Y120">
        <v>887.73300000000006</v>
      </c>
      <c r="Z120">
        <v>887.73300000000006</v>
      </c>
      <c r="AA120">
        <v>0</v>
      </c>
    </row>
    <row r="121" spans="1:27" x14ac:dyDescent="0.25">
      <c r="A121" t="str">
        <f t="shared" si="13"/>
        <v>042019</v>
      </c>
      <c r="B121">
        <v>4</v>
      </c>
      <c r="C121">
        <v>2019</v>
      </c>
      <c r="D121" s="18">
        <v>43557</v>
      </c>
      <c r="E121" t="s">
        <v>1984</v>
      </c>
      <c r="F121" t="s">
        <v>318</v>
      </c>
      <c r="G121" t="s">
        <v>5771</v>
      </c>
      <c r="H121">
        <v>12753</v>
      </c>
      <c r="L121">
        <v>10808</v>
      </c>
      <c r="N121">
        <f t="shared" si="14"/>
        <v>1945.44</v>
      </c>
      <c r="O121">
        <f t="shared" si="15"/>
        <v>972.72</v>
      </c>
      <c r="P121">
        <f t="shared" si="16"/>
        <v>972.72</v>
      </c>
      <c r="Q121">
        <f t="shared" si="17"/>
        <v>0</v>
      </c>
      <c r="R121">
        <f t="shared" si="18"/>
        <v>12753.44</v>
      </c>
      <c r="S121">
        <f t="shared" si="19"/>
        <v>0.44000000000050932</v>
      </c>
      <c r="Y121">
        <v>972.72</v>
      </c>
      <c r="Z121">
        <v>972.72</v>
      </c>
      <c r="AA121">
        <v>0</v>
      </c>
    </row>
    <row r="122" spans="1:27" x14ac:dyDescent="0.25">
      <c r="A122" t="str">
        <f t="shared" si="13"/>
        <v>042019</v>
      </c>
      <c r="B122">
        <v>4</v>
      </c>
      <c r="C122">
        <v>2019</v>
      </c>
      <c r="D122" s="18">
        <v>43557</v>
      </c>
      <c r="E122" t="s">
        <v>1983</v>
      </c>
      <c r="F122" t="s">
        <v>318</v>
      </c>
      <c r="G122" t="s">
        <v>5771</v>
      </c>
      <c r="H122">
        <v>16883</v>
      </c>
      <c r="L122">
        <v>14308</v>
      </c>
      <c r="N122">
        <f t="shared" si="14"/>
        <v>2575.44</v>
      </c>
      <c r="O122">
        <f t="shared" si="15"/>
        <v>1287.72</v>
      </c>
      <c r="P122">
        <f t="shared" si="16"/>
        <v>1287.72</v>
      </c>
      <c r="Q122">
        <f t="shared" si="17"/>
        <v>0</v>
      </c>
      <c r="R122">
        <f t="shared" si="18"/>
        <v>16883.439999999999</v>
      </c>
      <c r="S122">
        <f t="shared" si="19"/>
        <v>0.43999999999869033</v>
      </c>
      <c r="Y122">
        <v>1287.72</v>
      </c>
      <c r="Z122">
        <v>1287.72</v>
      </c>
      <c r="AA122">
        <v>0</v>
      </c>
    </row>
    <row r="123" spans="1:27" x14ac:dyDescent="0.25">
      <c r="A123" t="str">
        <f t="shared" si="13"/>
        <v>042019</v>
      </c>
      <c r="B123">
        <v>4</v>
      </c>
      <c r="C123">
        <v>2019</v>
      </c>
      <c r="D123" s="18">
        <v>43557</v>
      </c>
      <c r="E123" t="s">
        <v>1982</v>
      </c>
      <c r="F123" t="s">
        <v>318</v>
      </c>
      <c r="G123" t="s">
        <v>5771</v>
      </c>
      <c r="H123">
        <v>45429</v>
      </c>
      <c r="L123">
        <v>38499.54</v>
      </c>
      <c r="N123">
        <f t="shared" si="14"/>
        <v>6929.9171999999999</v>
      </c>
      <c r="O123">
        <f t="shared" si="15"/>
        <v>3464.9585999999999</v>
      </c>
      <c r="P123">
        <f t="shared" si="16"/>
        <v>3464.9585999999999</v>
      </c>
      <c r="Q123">
        <f t="shared" si="17"/>
        <v>0</v>
      </c>
      <c r="R123">
        <f t="shared" si="18"/>
        <v>45429.457200000004</v>
      </c>
      <c r="S123">
        <f t="shared" si="19"/>
        <v>0.45720000000437722</v>
      </c>
      <c r="Y123">
        <v>3464.9585999999999</v>
      </c>
      <c r="Z123">
        <v>3464.9585999999999</v>
      </c>
      <c r="AA123">
        <v>0</v>
      </c>
    </row>
    <row r="124" spans="1:27" x14ac:dyDescent="0.25">
      <c r="A124" t="str">
        <f t="shared" si="13"/>
        <v>042019</v>
      </c>
      <c r="B124">
        <v>4</v>
      </c>
      <c r="C124">
        <v>2019</v>
      </c>
      <c r="D124" s="18">
        <v>43557</v>
      </c>
      <c r="E124" t="s">
        <v>1981</v>
      </c>
      <c r="F124" t="s">
        <v>318</v>
      </c>
      <c r="G124" t="s">
        <v>5771</v>
      </c>
      <c r="H124">
        <v>70656</v>
      </c>
      <c r="L124">
        <v>59877</v>
      </c>
      <c r="N124">
        <f t="shared" si="14"/>
        <v>10777.86</v>
      </c>
      <c r="O124">
        <f t="shared" si="15"/>
        <v>5388.93</v>
      </c>
      <c r="P124">
        <f t="shared" si="16"/>
        <v>5388.93</v>
      </c>
      <c r="Q124">
        <f t="shared" si="17"/>
        <v>0</v>
      </c>
      <c r="R124">
        <f t="shared" si="18"/>
        <v>70654.86</v>
      </c>
      <c r="S124">
        <f t="shared" si="19"/>
        <v>-1.1399999999994179</v>
      </c>
      <c r="Y124">
        <v>5388.93</v>
      </c>
      <c r="Z124">
        <v>5388.93</v>
      </c>
      <c r="AA124">
        <v>0</v>
      </c>
    </row>
    <row r="125" spans="1:27" x14ac:dyDescent="0.25">
      <c r="A125" t="str">
        <f t="shared" si="13"/>
        <v>042019</v>
      </c>
      <c r="B125">
        <v>4</v>
      </c>
      <c r="C125">
        <v>2019</v>
      </c>
      <c r="D125" s="18">
        <v>43557</v>
      </c>
      <c r="E125" t="s">
        <v>1980</v>
      </c>
      <c r="F125" t="s">
        <v>318</v>
      </c>
      <c r="G125" t="s">
        <v>5771</v>
      </c>
      <c r="H125">
        <v>97303</v>
      </c>
      <c r="L125">
        <v>82460.399999999994</v>
      </c>
      <c r="N125">
        <f t="shared" si="14"/>
        <v>14842.871999999999</v>
      </c>
      <c r="O125">
        <f t="shared" si="15"/>
        <v>7421.4359999999997</v>
      </c>
      <c r="P125">
        <f t="shared" si="16"/>
        <v>7421.4359999999997</v>
      </c>
      <c r="Q125">
        <f t="shared" si="17"/>
        <v>0</v>
      </c>
      <c r="R125">
        <f t="shared" si="18"/>
        <v>97303.271999999997</v>
      </c>
      <c r="S125">
        <f t="shared" si="19"/>
        <v>0.27199999999720603</v>
      </c>
      <c r="Y125">
        <v>7421.4359999999997</v>
      </c>
      <c r="Z125">
        <v>7421.4359999999997</v>
      </c>
      <c r="AA125">
        <v>0</v>
      </c>
    </row>
    <row r="126" spans="1:27" x14ac:dyDescent="0.25">
      <c r="A126" t="str">
        <f t="shared" si="13"/>
        <v>122019</v>
      </c>
      <c r="B126">
        <v>4</v>
      </c>
      <c r="C126">
        <v>2019</v>
      </c>
      <c r="D126" s="18">
        <v>43805</v>
      </c>
      <c r="E126" t="s">
        <v>5804</v>
      </c>
      <c r="F126" t="s">
        <v>5782</v>
      </c>
      <c r="G126" t="s">
        <v>5783</v>
      </c>
      <c r="H126">
        <v>4721</v>
      </c>
      <c r="K126">
        <v>4215</v>
      </c>
      <c r="N126">
        <f t="shared" si="14"/>
        <v>505.8</v>
      </c>
      <c r="O126">
        <f t="shared" si="15"/>
        <v>252.9</v>
      </c>
      <c r="P126">
        <f t="shared" si="16"/>
        <v>252.9</v>
      </c>
      <c r="Q126">
        <f t="shared" si="17"/>
        <v>0</v>
      </c>
      <c r="R126">
        <f t="shared" si="18"/>
        <v>4720.8</v>
      </c>
      <c r="S126">
        <f t="shared" si="19"/>
        <v>-0.1999999999998181</v>
      </c>
      <c r="Y126">
        <v>252.9</v>
      </c>
      <c r="Z126">
        <v>252.9</v>
      </c>
      <c r="AA126">
        <v>0</v>
      </c>
    </row>
    <row r="127" spans="1:27" x14ac:dyDescent="0.25">
      <c r="A127" t="str">
        <f t="shared" si="13"/>
        <v>092019</v>
      </c>
      <c r="B127">
        <v>4</v>
      </c>
      <c r="C127">
        <v>2019</v>
      </c>
      <c r="D127" s="18">
        <v>43730</v>
      </c>
      <c r="E127" t="s">
        <v>5805</v>
      </c>
      <c r="F127" t="s">
        <v>5782</v>
      </c>
      <c r="G127" t="s">
        <v>5783</v>
      </c>
      <c r="H127">
        <v>13440</v>
      </c>
      <c r="K127">
        <v>12000</v>
      </c>
      <c r="N127">
        <f t="shared" si="14"/>
        <v>1440</v>
      </c>
      <c r="O127">
        <f t="shared" si="15"/>
        <v>720</v>
      </c>
      <c r="P127">
        <f t="shared" si="16"/>
        <v>720</v>
      </c>
      <c r="Q127">
        <f t="shared" si="17"/>
        <v>0</v>
      </c>
      <c r="R127">
        <f t="shared" si="18"/>
        <v>13440</v>
      </c>
      <c r="S127">
        <f t="shared" si="19"/>
        <v>0</v>
      </c>
      <c r="Y127">
        <v>720</v>
      </c>
      <c r="Z127">
        <v>720</v>
      </c>
      <c r="AA127">
        <v>0</v>
      </c>
    </row>
    <row r="128" spans="1:27" x14ac:dyDescent="0.25">
      <c r="A128" t="str">
        <f t="shared" si="13"/>
        <v>092019</v>
      </c>
      <c r="B128">
        <v>4</v>
      </c>
      <c r="C128">
        <v>2019</v>
      </c>
      <c r="D128" s="18">
        <v>43730</v>
      </c>
      <c r="E128" t="s">
        <v>5806</v>
      </c>
      <c r="F128" t="s">
        <v>5782</v>
      </c>
      <c r="G128" t="s">
        <v>5783</v>
      </c>
      <c r="H128">
        <v>19354</v>
      </c>
      <c r="K128">
        <v>17280</v>
      </c>
      <c r="N128">
        <f t="shared" si="14"/>
        <v>2073.6</v>
      </c>
      <c r="O128">
        <f t="shared" si="15"/>
        <v>1036.8</v>
      </c>
      <c r="P128">
        <f t="shared" si="16"/>
        <v>1036.8</v>
      </c>
      <c r="Q128">
        <f t="shared" si="17"/>
        <v>0</v>
      </c>
      <c r="R128">
        <f t="shared" si="18"/>
        <v>19353.599999999999</v>
      </c>
      <c r="S128">
        <f t="shared" si="19"/>
        <v>-0.40000000000145519</v>
      </c>
      <c r="Y128">
        <v>1036.8</v>
      </c>
      <c r="Z128">
        <v>1036.8</v>
      </c>
      <c r="AA128">
        <v>0</v>
      </c>
    </row>
    <row r="129" spans="1:27" x14ac:dyDescent="0.25">
      <c r="A129" t="str">
        <f t="shared" si="13"/>
        <v>122019</v>
      </c>
      <c r="B129">
        <v>4</v>
      </c>
      <c r="C129">
        <v>2019</v>
      </c>
      <c r="D129" s="18">
        <v>43803</v>
      </c>
      <c r="E129" t="s">
        <v>5807</v>
      </c>
      <c r="F129" t="s">
        <v>5782</v>
      </c>
      <c r="G129" t="s">
        <v>5783</v>
      </c>
      <c r="H129">
        <v>4213</v>
      </c>
      <c r="L129">
        <v>3570</v>
      </c>
      <c r="N129">
        <f t="shared" si="14"/>
        <v>642.6</v>
      </c>
      <c r="O129">
        <f t="shared" si="15"/>
        <v>321.3</v>
      </c>
      <c r="P129">
        <f t="shared" si="16"/>
        <v>321.3</v>
      </c>
      <c r="Q129">
        <f t="shared" si="17"/>
        <v>0</v>
      </c>
      <c r="R129">
        <f t="shared" si="18"/>
        <v>4212.6000000000004</v>
      </c>
      <c r="S129">
        <f t="shared" si="19"/>
        <v>-0.3999999999996362</v>
      </c>
      <c r="Y129">
        <v>321.3</v>
      </c>
      <c r="Z129">
        <v>321.3</v>
      </c>
      <c r="AA129">
        <v>0</v>
      </c>
    </row>
    <row r="130" spans="1:27" x14ac:dyDescent="0.25">
      <c r="A130" t="str">
        <f t="shared" si="13"/>
        <v>122019</v>
      </c>
      <c r="B130">
        <v>4</v>
      </c>
      <c r="C130">
        <v>2019</v>
      </c>
      <c r="D130" s="18">
        <v>43805</v>
      </c>
      <c r="E130" t="s">
        <v>5808</v>
      </c>
      <c r="F130" t="s">
        <v>5782</v>
      </c>
      <c r="G130" t="s">
        <v>5783</v>
      </c>
      <c r="H130">
        <v>3597</v>
      </c>
      <c r="L130">
        <v>3048</v>
      </c>
      <c r="N130">
        <f t="shared" si="14"/>
        <v>548.64</v>
      </c>
      <c r="O130">
        <f t="shared" si="15"/>
        <v>274.32</v>
      </c>
      <c r="P130">
        <f t="shared" si="16"/>
        <v>274.32</v>
      </c>
      <c r="Q130">
        <f t="shared" si="17"/>
        <v>0</v>
      </c>
      <c r="R130">
        <f t="shared" si="18"/>
        <v>3596.64</v>
      </c>
      <c r="S130">
        <f t="shared" si="19"/>
        <v>-0.36000000000012733</v>
      </c>
      <c r="Y130">
        <v>274.32</v>
      </c>
      <c r="Z130">
        <v>274.32</v>
      </c>
      <c r="AA130">
        <v>0</v>
      </c>
    </row>
    <row r="131" spans="1:27" x14ac:dyDescent="0.25">
      <c r="A131" t="str">
        <f t="shared" si="13"/>
        <v>122019</v>
      </c>
      <c r="B131">
        <v>4</v>
      </c>
      <c r="C131">
        <v>2019</v>
      </c>
      <c r="D131" s="18">
        <v>43805</v>
      </c>
      <c r="E131" t="s">
        <v>5809</v>
      </c>
      <c r="F131" t="s">
        <v>5782</v>
      </c>
      <c r="G131" t="s">
        <v>5783</v>
      </c>
      <c r="H131">
        <v>17222</v>
      </c>
      <c r="L131">
        <v>14595</v>
      </c>
      <c r="N131">
        <f t="shared" si="14"/>
        <v>2627.1</v>
      </c>
      <c r="O131">
        <f t="shared" si="15"/>
        <v>1313.55</v>
      </c>
      <c r="P131">
        <f t="shared" si="16"/>
        <v>1313.55</v>
      </c>
      <c r="Q131">
        <f t="shared" si="17"/>
        <v>0</v>
      </c>
      <c r="R131">
        <f t="shared" si="18"/>
        <v>17222.099999999999</v>
      </c>
      <c r="S131">
        <f t="shared" si="19"/>
        <v>9.9999999998544808E-2</v>
      </c>
      <c r="Y131">
        <v>1313.55</v>
      </c>
      <c r="Z131">
        <v>1313.55</v>
      </c>
      <c r="AA131">
        <v>0</v>
      </c>
    </row>
    <row r="132" spans="1:27" x14ac:dyDescent="0.25">
      <c r="A132" t="str">
        <f t="shared" ref="A132:A195" si="20">TEXT(D132,"MMYYYY")</f>
        <v>112019</v>
      </c>
      <c r="B132">
        <v>4</v>
      </c>
      <c r="C132">
        <v>2019</v>
      </c>
      <c r="D132" s="18">
        <v>43799</v>
      </c>
      <c r="E132" t="s">
        <v>5810</v>
      </c>
      <c r="F132" t="s">
        <v>5782</v>
      </c>
      <c r="G132" t="s">
        <v>5783</v>
      </c>
      <c r="H132">
        <v>24040</v>
      </c>
      <c r="L132">
        <v>20372</v>
      </c>
      <c r="N132">
        <f t="shared" si="14"/>
        <v>3666.96</v>
      </c>
      <c r="O132">
        <f t="shared" si="15"/>
        <v>1833.48</v>
      </c>
      <c r="P132">
        <f t="shared" si="16"/>
        <v>1833.48</v>
      </c>
      <c r="Q132">
        <f t="shared" si="17"/>
        <v>0</v>
      </c>
      <c r="R132">
        <f t="shared" si="18"/>
        <v>24038.959999999999</v>
      </c>
      <c r="S132">
        <f t="shared" si="19"/>
        <v>-1.0400000000008731</v>
      </c>
      <c r="Y132">
        <v>1833.48</v>
      </c>
      <c r="Z132">
        <v>1833.48</v>
      </c>
      <c r="AA132">
        <v>0</v>
      </c>
    </row>
    <row r="133" spans="1:27" x14ac:dyDescent="0.25">
      <c r="A133" t="str">
        <f t="shared" si="20"/>
        <v>102019</v>
      </c>
      <c r="B133">
        <v>4</v>
      </c>
      <c r="C133">
        <v>2019</v>
      </c>
      <c r="D133" s="18">
        <v>43741</v>
      </c>
      <c r="E133" t="s">
        <v>5811</v>
      </c>
      <c r="F133" t="s">
        <v>5782</v>
      </c>
      <c r="G133" t="s">
        <v>5783</v>
      </c>
      <c r="H133">
        <v>114165</v>
      </c>
      <c r="L133">
        <v>96750</v>
      </c>
      <c r="N133">
        <f t="shared" si="14"/>
        <v>17415</v>
      </c>
      <c r="O133">
        <f t="shared" si="15"/>
        <v>8707.5</v>
      </c>
      <c r="P133">
        <f t="shared" si="16"/>
        <v>8707.5</v>
      </c>
      <c r="Q133">
        <f t="shared" si="17"/>
        <v>0</v>
      </c>
      <c r="R133">
        <f t="shared" si="18"/>
        <v>114165</v>
      </c>
      <c r="S133">
        <f t="shared" si="19"/>
        <v>0</v>
      </c>
      <c r="Y133">
        <v>8707.5</v>
      </c>
      <c r="Z133">
        <v>8707.5</v>
      </c>
      <c r="AA133">
        <v>0</v>
      </c>
    </row>
    <row r="134" spans="1:27" x14ac:dyDescent="0.25">
      <c r="A134" t="str">
        <f t="shared" si="20"/>
        <v>042019</v>
      </c>
      <c r="B134">
        <v>4</v>
      </c>
      <c r="C134">
        <v>2019</v>
      </c>
      <c r="D134" s="18">
        <v>43561</v>
      </c>
      <c r="E134" t="s">
        <v>1990</v>
      </c>
      <c r="F134" t="s">
        <v>318</v>
      </c>
      <c r="G134" t="s">
        <v>5771</v>
      </c>
      <c r="H134">
        <v>106397</v>
      </c>
      <c r="L134">
        <v>90166.54</v>
      </c>
      <c r="N134">
        <f t="shared" si="14"/>
        <v>16229.977199999999</v>
      </c>
      <c r="O134">
        <f t="shared" si="15"/>
        <v>8114.9885999999997</v>
      </c>
      <c r="P134">
        <f t="shared" si="16"/>
        <v>8114.9885999999997</v>
      </c>
      <c r="Q134">
        <f t="shared" si="17"/>
        <v>0</v>
      </c>
      <c r="R134">
        <f t="shared" si="18"/>
        <v>106396.51719999999</v>
      </c>
      <c r="S134">
        <f t="shared" si="19"/>
        <v>-0.48280000001250301</v>
      </c>
      <c r="Y134">
        <v>8114.9885999999997</v>
      </c>
      <c r="Z134">
        <v>8114.9885999999997</v>
      </c>
      <c r="AA134">
        <v>0</v>
      </c>
    </row>
    <row r="135" spans="1:27" x14ac:dyDescent="0.25">
      <c r="A135" t="str">
        <f t="shared" si="20"/>
        <v>042019</v>
      </c>
      <c r="B135">
        <v>4</v>
      </c>
      <c r="C135">
        <v>2019</v>
      </c>
      <c r="D135" s="18">
        <v>43559</v>
      </c>
      <c r="E135" t="s">
        <v>1985</v>
      </c>
      <c r="F135" t="s">
        <v>318</v>
      </c>
      <c r="G135" t="s">
        <v>5771</v>
      </c>
      <c r="H135">
        <v>30334</v>
      </c>
      <c r="L135">
        <v>25707</v>
      </c>
      <c r="N135">
        <f t="shared" si="14"/>
        <v>4627.26</v>
      </c>
      <c r="O135">
        <f t="shared" si="15"/>
        <v>2313.63</v>
      </c>
      <c r="P135">
        <f t="shared" si="16"/>
        <v>2313.63</v>
      </c>
      <c r="Q135">
        <f t="shared" si="17"/>
        <v>0</v>
      </c>
      <c r="R135">
        <f t="shared" si="18"/>
        <v>30334.260000000002</v>
      </c>
      <c r="S135">
        <f t="shared" si="19"/>
        <v>0.26000000000203727</v>
      </c>
      <c r="Y135">
        <v>2313.63</v>
      </c>
      <c r="Z135">
        <v>2313.63</v>
      </c>
      <c r="AA135">
        <v>0</v>
      </c>
    </row>
    <row r="136" spans="1:27" x14ac:dyDescent="0.25">
      <c r="A136" t="str">
        <f t="shared" si="20"/>
        <v>042019</v>
      </c>
      <c r="B136">
        <v>4</v>
      </c>
      <c r="C136">
        <v>2019</v>
      </c>
      <c r="D136" s="18">
        <v>43560</v>
      </c>
      <c r="E136" t="s">
        <v>1986</v>
      </c>
      <c r="F136" t="s">
        <v>318</v>
      </c>
      <c r="G136" t="s">
        <v>5771</v>
      </c>
      <c r="H136">
        <v>43652</v>
      </c>
      <c r="L136">
        <v>36993</v>
      </c>
      <c r="N136">
        <f t="shared" si="14"/>
        <v>6658.74</v>
      </c>
      <c r="O136">
        <f t="shared" si="15"/>
        <v>3329.37</v>
      </c>
      <c r="P136">
        <f t="shared" si="16"/>
        <v>3329.37</v>
      </c>
      <c r="Q136">
        <f t="shared" si="17"/>
        <v>0</v>
      </c>
      <c r="R136">
        <f t="shared" si="18"/>
        <v>43651.74</v>
      </c>
      <c r="S136">
        <f t="shared" si="19"/>
        <v>-0.26000000000203727</v>
      </c>
      <c r="Y136">
        <v>3329.37</v>
      </c>
      <c r="Z136">
        <v>3329.37</v>
      </c>
      <c r="AA136">
        <v>0</v>
      </c>
    </row>
    <row r="137" spans="1:27" x14ac:dyDescent="0.25">
      <c r="A137" t="str">
        <f t="shared" si="20"/>
        <v>042019</v>
      </c>
      <c r="B137">
        <v>4</v>
      </c>
      <c r="C137">
        <v>2019</v>
      </c>
      <c r="D137" s="18">
        <v>43560</v>
      </c>
      <c r="E137" t="s">
        <v>1987</v>
      </c>
      <c r="F137" t="s">
        <v>318</v>
      </c>
      <c r="G137" t="s">
        <v>5771</v>
      </c>
      <c r="H137">
        <v>116801</v>
      </c>
      <c r="L137">
        <v>98983.5</v>
      </c>
      <c r="N137">
        <f t="shared" si="14"/>
        <v>17817.03</v>
      </c>
      <c r="O137">
        <f t="shared" si="15"/>
        <v>8908.5149999999994</v>
      </c>
      <c r="P137">
        <f t="shared" si="16"/>
        <v>8908.5149999999994</v>
      </c>
      <c r="Q137">
        <f t="shared" si="17"/>
        <v>0</v>
      </c>
      <c r="R137">
        <f t="shared" si="18"/>
        <v>116800.53</v>
      </c>
      <c r="S137">
        <f t="shared" si="19"/>
        <v>-0.47000000000116415</v>
      </c>
      <c r="Y137">
        <v>8908.5149999999994</v>
      </c>
      <c r="Z137">
        <v>8908.5149999999994</v>
      </c>
      <c r="AA137">
        <v>0</v>
      </c>
    </row>
    <row r="138" spans="1:27" x14ac:dyDescent="0.25">
      <c r="A138" t="str">
        <f t="shared" si="20"/>
        <v>042019</v>
      </c>
      <c r="B138">
        <v>4</v>
      </c>
      <c r="C138">
        <v>2019</v>
      </c>
      <c r="D138" s="18">
        <v>43560</v>
      </c>
      <c r="E138" t="s">
        <v>1988</v>
      </c>
      <c r="F138" t="s">
        <v>318</v>
      </c>
      <c r="G138" t="s">
        <v>5771</v>
      </c>
      <c r="H138">
        <v>44312</v>
      </c>
      <c r="L138">
        <v>37552</v>
      </c>
      <c r="N138">
        <f t="shared" si="14"/>
        <v>6759.36</v>
      </c>
      <c r="O138">
        <f t="shared" si="15"/>
        <v>3379.68</v>
      </c>
      <c r="P138">
        <f t="shared" si="16"/>
        <v>3379.68</v>
      </c>
      <c r="Q138">
        <f t="shared" si="17"/>
        <v>0</v>
      </c>
      <c r="R138">
        <f t="shared" si="18"/>
        <v>44311.360000000001</v>
      </c>
      <c r="S138">
        <f t="shared" si="19"/>
        <v>-0.63999999999941792</v>
      </c>
      <c r="Y138">
        <v>3379.68</v>
      </c>
      <c r="Z138">
        <v>3379.68</v>
      </c>
      <c r="AA138">
        <v>0</v>
      </c>
    </row>
    <row r="139" spans="1:27" x14ac:dyDescent="0.25">
      <c r="A139" t="str">
        <f t="shared" si="20"/>
        <v>042019</v>
      </c>
      <c r="B139">
        <v>4</v>
      </c>
      <c r="C139">
        <v>2019</v>
      </c>
      <c r="D139" s="18">
        <v>43561</v>
      </c>
      <c r="E139" t="s">
        <v>1991</v>
      </c>
      <c r="F139" t="s">
        <v>318</v>
      </c>
      <c r="G139" t="s">
        <v>5771</v>
      </c>
      <c r="H139">
        <v>44406</v>
      </c>
      <c r="L139">
        <v>37632</v>
      </c>
      <c r="N139">
        <f t="shared" si="14"/>
        <v>6773.76</v>
      </c>
      <c r="O139">
        <f t="shared" si="15"/>
        <v>3386.88</v>
      </c>
      <c r="P139">
        <f t="shared" si="16"/>
        <v>3386.88</v>
      </c>
      <c r="Q139">
        <f t="shared" si="17"/>
        <v>0</v>
      </c>
      <c r="R139">
        <f t="shared" si="18"/>
        <v>44405.760000000002</v>
      </c>
      <c r="S139">
        <f t="shared" si="19"/>
        <v>-0.23999999999796273</v>
      </c>
      <c r="Y139">
        <v>3386.88</v>
      </c>
      <c r="Z139">
        <v>3386.88</v>
      </c>
      <c r="AA139">
        <v>0</v>
      </c>
    </row>
    <row r="140" spans="1:27" x14ac:dyDescent="0.25">
      <c r="A140" t="str">
        <f t="shared" si="20"/>
        <v>042019</v>
      </c>
      <c r="B140">
        <v>4</v>
      </c>
      <c r="C140">
        <v>2019</v>
      </c>
      <c r="D140" s="18">
        <v>43556</v>
      </c>
      <c r="E140" t="s">
        <v>1841</v>
      </c>
      <c r="F140" t="s">
        <v>1838</v>
      </c>
      <c r="G140" t="s">
        <v>5753</v>
      </c>
      <c r="H140">
        <v>8596</v>
      </c>
      <c r="L140">
        <v>7285</v>
      </c>
      <c r="N140">
        <f t="shared" si="14"/>
        <v>1311.3</v>
      </c>
      <c r="O140">
        <f t="shared" si="15"/>
        <v>655.65</v>
      </c>
      <c r="P140">
        <f t="shared" si="16"/>
        <v>655.65</v>
      </c>
      <c r="Q140">
        <f t="shared" si="17"/>
        <v>0</v>
      </c>
      <c r="R140">
        <f t="shared" si="18"/>
        <v>8596.2999999999993</v>
      </c>
      <c r="S140">
        <f t="shared" si="19"/>
        <v>0.2999999999992724</v>
      </c>
      <c r="Y140">
        <v>655.65</v>
      </c>
      <c r="Z140">
        <v>655.65</v>
      </c>
      <c r="AA140">
        <v>0</v>
      </c>
    </row>
    <row r="141" spans="1:27" x14ac:dyDescent="0.25">
      <c r="A141" t="str">
        <f t="shared" si="20"/>
        <v>042019</v>
      </c>
      <c r="B141">
        <v>4</v>
      </c>
      <c r="C141">
        <v>2019</v>
      </c>
      <c r="D141" s="18">
        <v>43560</v>
      </c>
      <c r="E141" t="s">
        <v>7373</v>
      </c>
      <c r="F141" t="s">
        <v>2104</v>
      </c>
      <c r="G141" t="s">
        <v>7374</v>
      </c>
      <c r="H141">
        <v>34250</v>
      </c>
      <c r="L141">
        <v>29025</v>
      </c>
      <c r="N141">
        <f t="shared" si="14"/>
        <v>5224.5</v>
      </c>
      <c r="O141">
        <f t="shared" si="15"/>
        <v>2612.25</v>
      </c>
      <c r="P141">
        <f t="shared" si="16"/>
        <v>2612.25</v>
      </c>
      <c r="Q141">
        <f t="shared" si="17"/>
        <v>0</v>
      </c>
      <c r="R141">
        <f t="shared" si="18"/>
        <v>34249.5</v>
      </c>
      <c r="S141">
        <f t="shared" si="19"/>
        <v>-0.5</v>
      </c>
      <c r="Y141">
        <v>2612.25</v>
      </c>
      <c r="Z141">
        <v>2612.25</v>
      </c>
      <c r="AA141">
        <v>0</v>
      </c>
    </row>
    <row r="142" spans="1:27" x14ac:dyDescent="0.25">
      <c r="A142" t="str">
        <f t="shared" si="20"/>
        <v>042019</v>
      </c>
      <c r="B142">
        <v>4</v>
      </c>
      <c r="C142">
        <v>2019</v>
      </c>
      <c r="D142" s="18">
        <v>43560</v>
      </c>
      <c r="E142" t="s">
        <v>1909</v>
      </c>
      <c r="F142" t="s">
        <v>225</v>
      </c>
      <c r="G142" t="s">
        <v>7349</v>
      </c>
      <c r="H142">
        <v>433650</v>
      </c>
      <c r="L142">
        <v>367500</v>
      </c>
      <c r="N142">
        <f t="shared" si="14"/>
        <v>66150</v>
      </c>
      <c r="O142">
        <f t="shared" si="15"/>
        <v>33075</v>
      </c>
      <c r="P142">
        <f t="shared" si="16"/>
        <v>33075</v>
      </c>
      <c r="Q142">
        <f t="shared" si="17"/>
        <v>0</v>
      </c>
      <c r="R142">
        <f t="shared" si="18"/>
        <v>433650</v>
      </c>
      <c r="S142">
        <f t="shared" si="19"/>
        <v>0</v>
      </c>
      <c r="Y142">
        <v>33075</v>
      </c>
      <c r="Z142">
        <v>33075</v>
      </c>
      <c r="AA142">
        <v>0</v>
      </c>
    </row>
    <row r="143" spans="1:27" x14ac:dyDescent="0.25">
      <c r="A143" t="str">
        <f t="shared" si="20"/>
        <v>042019</v>
      </c>
      <c r="B143">
        <v>4</v>
      </c>
      <c r="C143">
        <v>2019</v>
      </c>
      <c r="D143" s="18">
        <v>43558</v>
      </c>
      <c r="E143" t="s">
        <v>7375</v>
      </c>
      <c r="F143" t="s">
        <v>2104</v>
      </c>
      <c r="G143" t="s">
        <v>7374</v>
      </c>
      <c r="H143">
        <v>15576</v>
      </c>
      <c r="L143">
        <v>13200</v>
      </c>
      <c r="N143">
        <f t="shared" si="14"/>
        <v>2376</v>
      </c>
      <c r="O143">
        <f t="shared" si="15"/>
        <v>1188</v>
      </c>
      <c r="P143">
        <f t="shared" si="16"/>
        <v>1188</v>
      </c>
      <c r="Q143">
        <f t="shared" si="17"/>
        <v>0</v>
      </c>
      <c r="R143">
        <f t="shared" si="18"/>
        <v>15576</v>
      </c>
      <c r="S143">
        <f t="shared" si="19"/>
        <v>0</v>
      </c>
      <c r="Y143">
        <v>1188</v>
      </c>
      <c r="Z143">
        <v>1188</v>
      </c>
      <c r="AA143">
        <v>0</v>
      </c>
    </row>
    <row r="144" spans="1:27" x14ac:dyDescent="0.25">
      <c r="A144" t="str">
        <f t="shared" si="20"/>
        <v>042019</v>
      </c>
      <c r="B144">
        <v>4</v>
      </c>
      <c r="C144">
        <v>2019</v>
      </c>
      <c r="D144" s="18">
        <v>43560</v>
      </c>
      <c r="E144" t="s">
        <v>2039</v>
      </c>
      <c r="F144" t="s">
        <v>462</v>
      </c>
      <c r="G144" t="s">
        <v>7355</v>
      </c>
      <c r="H144">
        <v>191160</v>
      </c>
      <c r="L144">
        <v>162000</v>
      </c>
      <c r="N144">
        <f t="shared" si="14"/>
        <v>29160</v>
      </c>
      <c r="O144">
        <f t="shared" si="15"/>
        <v>14580</v>
      </c>
      <c r="P144">
        <f t="shared" si="16"/>
        <v>14580</v>
      </c>
      <c r="Q144">
        <f t="shared" si="17"/>
        <v>0</v>
      </c>
      <c r="R144">
        <f t="shared" si="18"/>
        <v>191160</v>
      </c>
      <c r="S144">
        <f t="shared" si="19"/>
        <v>0</v>
      </c>
      <c r="Y144">
        <v>14580</v>
      </c>
      <c r="Z144">
        <v>14580</v>
      </c>
      <c r="AA144">
        <v>0</v>
      </c>
    </row>
    <row r="145" spans="1:27" x14ac:dyDescent="0.25">
      <c r="A145" t="str">
        <f t="shared" si="20"/>
        <v>042019</v>
      </c>
      <c r="B145">
        <v>4</v>
      </c>
      <c r="C145">
        <v>2019</v>
      </c>
      <c r="D145" s="18">
        <v>43558</v>
      </c>
      <c r="E145" t="s">
        <v>2037</v>
      </c>
      <c r="F145" t="s">
        <v>462</v>
      </c>
      <c r="G145" t="s">
        <v>7355</v>
      </c>
      <c r="H145">
        <v>25960</v>
      </c>
      <c r="L145">
        <v>22000</v>
      </c>
      <c r="N145">
        <f t="shared" si="14"/>
        <v>3960</v>
      </c>
      <c r="O145">
        <f t="shared" si="15"/>
        <v>1980</v>
      </c>
      <c r="P145">
        <f t="shared" si="16"/>
        <v>1980</v>
      </c>
      <c r="Q145">
        <f t="shared" si="17"/>
        <v>0</v>
      </c>
      <c r="R145">
        <f t="shared" si="18"/>
        <v>25960</v>
      </c>
      <c r="S145">
        <f t="shared" si="19"/>
        <v>0</v>
      </c>
      <c r="Y145">
        <v>1980</v>
      </c>
      <c r="Z145">
        <v>1980</v>
      </c>
      <c r="AA145">
        <v>0</v>
      </c>
    </row>
    <row r="146" spans="1:27" x14ac:dyDescent="0.25">
      <c r="A146" t="str">
        <f t="shared" si="20"/>
        <v>042019</v>
      </c>
      <c r="B146">
        <v>4</v>
      </c>
      <c r="C146">
        <v>2019</v>
      </c>
      <c r="D146" s="18">
        <v>43556</v>
      </c>
      <c r="E146" t="s">
        <v>7377</v>
      </c>
      <c r="F146" t="s">
        <v>2104</v>
      </c>
      <c r="G146" t="s">
        <v>7374</v>
      </c>
      <c r="H146">
        <v>9912</v>
      </c>
      <c r="L146">
        <v>8400</v>
      </c>
      <c r="N146">
        <f t="shared" si="14"/>
        <v>1512</v>
      </c>
      <c r="O146">
        <f t="shared" si="15"/>
        <v>756</v>
      </c>
      <c r="P146">
        <f t="shared" si="16"/>
        <v>756</v>
      </c>
      <c r="Q146">
        <f t="shared" si="17"/>
        <v>0</v>
      </c>
      <c r="R146">
        <f t="shared" si="18"/>
        <v>9912</v>
      </c>
      <c r="S146">
        <f t="shared" si="19"/>
        <v>0</v>
      </c>
      <c r="Y146">
        <v>756</v>
      </c>
      <c r="Z146">
        <v>756</v>
      </c>
      <c r="AA146">
        <v>0</v>
      </c>
    </row>
    <row r="147" spans="1:27" x14ac:dyDescent="0.25">
      <c r="A147" t="str">
        <f t="shared" si="20"/>
        <v>042019</v>
      </c>
      <c r="B147">
        <v>4</v>
      </c>
      <c r="C147">
        <v>2019</v>
      </c>
      <c r="D147" s="18">
        <v>43560</v>
      </c>
      <c r="E147" t="s">
        <v>1910</v>
      </c>
      <c r="F147" t="s">
        <v>225</v>
      </c>
      <c r="G147" t="s">
        <v>7349</v>
      </c>
      <c r="H147">
        <v>2891000</v>
      </c>
      <c r="L147">
        <v>2450000</v>
      </c>
      <c r="N147">
        <f t="shared" si="14"/>
        <v>441000</v>
      </c>
      <c r="O147">
        <f t="shared" si="15"/>
        <v>220500</v>
      </c>
      <c r="P147">
        <f t="shared" si="16"/>
        <v>220500</v>
      </c>
      <c r="Q147">
        <f t="shared" si="17"/>
        <v>0</v>
      </c>
      <c r="R147">
        <f t="shared" si="18"/>
        <v>2891000</v>
      </c>
      <c r="S147">
        <f t="shared" si="19"/>
        <v>0</v>
      </c>
      <c r="Y147">
        <v>220500</v>
      </c>
      <c r="Z147">
        <v>220500</v>
      </c>
      <c r="AA147">
        <v>0</v>
      </c>
    </row>
    <row r="148" spans="1:27" x14ac:dyDescent="0.25">
      <c r="A148" t="str">
        <f t="shared" si="20"/>
        <v>042019</v>
      </c>
      <c r="B148">
        <v>4</v>
      </c>
      <c r="C148">
        <v>2019</v>
      </c>
      <c r="D148" s="18">
        <v>43558</v>
      </c>
      <c r="E148" t="s">
        <v>1907</v>
      </c>
      <c r="F148" t="s">
        <v>225</v>
      </c>
      <c r="G148" t="s">
        <v>7349</v>
      </c>
      <c r="H148">
        <v>25960</v>
      </c>
      <c r="L148">
        <v>22000</v>
      </c>
      <c r="N148">
        <f t="shared" si="14"/>
        <v>3960</v>
      </c>
      <c r="O148">
        <f t="shared" si="15"/>
        <v>1980</v>
      </c>
      <c r="P148">
        <f t="shared" si="16"/>
        <v>1980</v>
      </c>
      <c r="Q148">
        <f t="shared" si="17"/>
        <v>0</v>
      </c>
      <c r="R148">
        <f t="shared" si="18"/>
        <v>25960</v>
      </c>
      <c r="S148">
        <f t="shared" si="19"/>
        <v>0</v>
      </c>
      <c r="Y148">
        <v>1980</v>
      </c>
      <c r="Z148">
        <v>1980</v>
      </c>
      <c r="AA148">
        <v>0</v>
      </c>
    </row>
    <row r="149" spans="1:27" x14ac:dyDescent="0.25">
      <c r="A149" t="str">
        <f t="shared" si="20"/>
        <v>042019</v>
      </c>
      <c r="B149">
        <v>4</v>
      </c>
      <c r="C149">
        <v>2019</v>
      </c>
      <c r="D149" s="18">
        <v>43560</v>
      </c>
      <c r="E149" t="s">
        <v>2118</v>
      </c>
      <c r="F149" t="s">
        <v>1276</v>
      </c>
      <c r="G149" t="s">
        <v>7380</v>
      </c>
      <c r="H149">
        <v>159890</v>
      </c>
      <c r="L149">
        <v>135500</v>
      </c>
      <c r="N149">
        <f t="shared" si="14"/>
        <v>24390</v>
      </c>
      <c r="O149">
        <f t="shared" si="15"/>
        <v>12195</v>
      </c>
      <c r="P149">
        <f t="shared" si="16"/>
        <v>12195</v>
      </c>
      <c r="Q149">
        <f t="shared" si="17"/>
        <v>0</v>
      </c>
      <c r="R149">
        <f t="shared" si="18"/>
        <v>159890</v>
      </c>
      <c r="S149">
        <f t="shared" si="19"/>
        <v>0</v>
      </c>
      <c r="Y149">
        <v>12195</v>
      </c>
      <c r="Z149">
        <v>12195</v>
      </c>
      <c r="AA149">
        <v>0</v>
      </c>
    </row>
    <row r="150" spans="1:27" x14ac:dyDescent="0.25">
      <c r="A150" t="str">
        <f t="shared" si="20"/>
        <v>042019</v>
      </c>
      <c r="B150">
        <v>4</v>
      </c>
      <c r="C150">
        <v>2019</v>
      </c>
      <c r="D150" s="18">
        <v>43563</v>
      </c>
      <c r="E150" t="s">
        <v>1818</v>
      </c>
      <c r="F150" t="s">
        <v>625</v>
      </c>
      <c r="G150" t="s">
        <v>5812</v>
      </c>
      <c r="H150">
        <v>19116</v>
      </c>
      <c r="L150">
        <v>16200</v>
      </c>
      <c r="N150">
        <f t="shared" si="14"/>
        <v>2916</v>
      </c>
      <c r="O150">
        <f t="shared" si="15"/>
        <v>1458</v>
      </c>
      <c r="P150">
        <f t="shared" si="16"/>
        <v>1458</v>
      </c>
      <c r="Q150">
        <f t="shared" si="17"/>
        <v>0</v>
      </c>
      <c r="R150">
        <f t="shared" si="18"/>
        <v>19116</v>
      </c>
      <c r="S150">
        <f t="shared" si="19"/>
        <v>0</v>
      </c>
      <c r="Y150">
        <v>1458</v>
      </c>
      <c r="Z150">
        <v>1458</v>
      </c>
      <c r="AA150">
        <v>0</v>
      </c>
    </row>
    <row r="151" spans="1:27" x14ac:dyDescent="0.25">
      <c r="A151" t="str">
        <f t="shared" si="20"/>
        <v>042019</v>
      </c>
      <c r="B151">
        <v>4</v>
      </c>
      <c r="C151">
        <v>2019</v>
      </c>
      <c r="D151" s="18">
        <v>43556</v>
      </c>
      <c r="E151" t="s">
        <v>5816</v>
      </c>
      <c r="F151" t="s">
        <v>599</v>
      </c>
      <c r="G151" t="s">
        <v>5817</v>
      </c>
      <c r="H151">
        <v>61972</v>
      </c>
      <c r="I151">
        <v>2500</v>
      </c>
      <c r="K151">
        <v>53100</v>
      </c>
      <c r="N151">
        <f t="shared" si="14"/>
        <v>6372</v>
      </c>
      <c r="O151">
        <f t="shared" si="15"/>
        <v>3186</v>
      </c>
      <c r="P151">
        <f t="shared" si="16"/>
        <v>3186</v>
      </c>
      <c r="Q151">
        <f t="shared" si="17"/>
        <v>0</v>
      </c>
      <c r="R151">
        <f t="shared" si="18"/>
        <v>61972</v>
      </c>
      <c r="S151">
        <f t="shared" si="19"/>
        <v>0</v>
      </c>
      <c r="Y151">
        <v>3186</v>
      </c>
      <c r="Z151">
        <v>3186</v>
      </c>
      <c r="AA151">
        <v>0</v>
      </c>
    </row>
    <row r="152" spans="1:27" x14ac:dyDescent="0.25">
      <c r="A152" t="str">
        <f t="shared" si="20"/>
        <v>042019</v>
      </c>
      <c r="B152">
        <v>5</v>
      </c>
      <c r="C152">
        <v>2019</v>
      </c>
      <c r="D152" s="18">
        <v>43581</v>
      </c>
      <c r="E152" t="s">
        <v>5818</v>
      </c>
      <c r="F152" t="s">
        <v>187</v>
      </c>
      <c r="G152" t="s">
        <v>5780</v>
      </c>
      <c r="H152">
        <v>2950</v>
      </c>
      <c r="L152">
        <v>2500</v>
      </c>
      <c r="N152">
        <f t="shared" si="14"/>
        <v>450</v>
      </c>
      <c r="O152">
        <f t="shared" si="15"/>
        <v>225</v>
      </c>
      <c r="P152">
        <f t="shared" si="16"/>
        <v>225</v>
      </c>
      <c r="Q152">
        <f t="shared" si="17"/>
        <v>0</v>
      </c>
      <c r="R152">
        <f t="shared" si="18"/>
        <v>2950</v>
      </c>
      <c r="S152">
        <f t="shared" si="19"/>
        <v>0</v>
      </c>
      <c r="Y152">
        <v>225</v>
      </c>
      <c r="Z152">
        <v>225</v>
      </c>
      <c r="AA152">
        <v>0</v>
      </c>
    </row>
    <row r="153" spans="1:27" x14ac:dyDescent="0.25">
      <c r="A153" t="str">
        <f t="shared" si="20"/>
        <v>042019</v>
      </c>
      <c r="B153">
        <v>5</v>
      </c>
      <c r="C153">
        <v>2019</v>
      </c>
      <c r="D153" s="18">
        <v>43585</v>
      </c>
      <c r="E153" t="s">
        <v>7384</v>
      </c>
      <c r="F153" t="s">
        <v>318</v>
      </c>
      <c r="G153" t="s">
        <v>5771</v>
      </c>
      <c r="H153">
        <v>38910.999999999993</v>
      </c>
      <c r="L153">
        <v>32975.46</v>
      </c>
      <c r="N153">
        <f t="shared" si="14"/>
        <v>5935.5828000000001</v>
      </c>
      <c r="O153">
        <f t="shared" si="15"/>
        <v>2967.7914000000001</v>
      </c>
      <c r="P153">
        <f t="shared" si="16"/>
        <v>2967.7914000000001</v>
      </c>
      <c r="Q153">
        <f t="shared" si="17"/>
        <v>0</v>
      </c>
      <c r="R153">
        <f t="shared" si="18"/>
        <v>38911.042799999996</v>
      </c>
      <c r="S153">
        <f t="shared" si="19"/>
        <v>4.2800000002898742E-2</v>
      </c>
      <c r="Y153">
        <v>2967.7914000000001</v>
      </c>
      <c r="Z153">
        <v>2967.7914000000001</v>
      </c>
      <c r="AA153">
        <v>0</v>
      </c>
    </row>
    <row r="154" spans="1:27" x14ac:dyDescent="0.25">
      <c r="A154" t="str">
        <f t="shared" si="20"/>
        <v>042019</v>
      </c>
      <c r="B154">
        <v>5</v>
      </c>
      <c r="C154">
        <v>2019</v>
      </c>
      <c r="D154" s="18">
        <v>43585</v>
      </c>
      <c r="E154" t="s">
        <v>7385</v>
      </c>
      <c r="F154" t="s">
        <v>318</v>
      </c>
      <c r="G154" t="s">
        <v>5771</v>
      </c>
      <c r="H154">
        <v>17450</v>
      </c>
      <c r="L154">
        <v>14788.2</v>
      </c>
      <c r="N154">
        <f t="shared" si="14"/>
        <v>2661.8760000000002</v>
      </c>
      <c r="O154">
        <f t="shared" si="15"/>
        <v>1330.9380000000001</v>
      </c>
      <c r="P154">
        <f t="shared" si="16"/>
        <v>1330.9380000000001</v>
      </c>
      <c r="Q154">
        <f t="shared" si="17"/>
        <v>0</v>
      </c>
      <c r="R154">
        <f t="shared" si="18"/>
        <v>17450.076000000001</v>
      </c>
      <c r="S154">
        <f t="shared" si="19"/>
        <v>7.6000000000931323E-2</v>
      </c>
      <c r="Y154">
        <v>1330.9380000000001</v>
      </c>
      <c r="Z154">
        <v>1330.9380000000001</v>
      </c>
      <c r="AA154">
        <v>0</v>
      </c>
    </row>
    <row r="155" spans="1:27" x14ac:dyDescent="0.25">
      <c r="A155" t="str">
        <f t="shared" si="20"/>
        <v>042019</v>
      </c>
      <c r="B155">
        <v>5</v>
      </c>
      <c r="C155">
        <v>2019</v>
      </c>
      <c r="D155" s="18">
        <v>43582</v>
      </c>
      <c r="E155" t="s">
        <v>7386</v>
      </c>
      <c r="F155" t="s">
        <v>318</v>
      </c>
      <c r="G155" t="s">
        <v>5771</v>
      </c>
      <c r="H155">
        <v>178867</v>
      </c>
      <c r="L155">
        <v>151582.20000000001</v>
      </c>
      <c r="N155">
        <f t="shared" si="14"/>
        <v>27284.796000000002</v>
      </c>
      <c r="O155">
        <f t="shared" si="15"/>
        <v>13642.398000000001</v>
      </c>
      <c r="P155">
        <f t="shared" si="16"/>
        <v>13642.398000000001</v>
      </c>
      <c r="Q155">
        <f t="shared" si="17"/>
        <v>0</v>
      </c>
      <c r="R155">
        <f t="shared" si="18"/>
        <v>178866.99600000001</v>
      </c>
      <c r="S155">
        <f t="shared" si="19"/>
        <v>-3.999999986262992E-3</v>
      </c>
      <c r="Y155">
        <v>13642.398000000001</v>
      </c>
      <c r="Z155">
        <v>13642.398000000001</v>
      </c>
      <c r="AA155">
        <v>0</v>
      </c>
    </row>
    <row r="156" spans="1:27" x14ac:dyDescent="0.25">
      <c r="A156" t="str">
        <f t="shared" si="20"/>
        <v>042019</v>
      </c>
      <c r="B156">
        <v>5</v>
      </c>
      <c r="C156">
        <v>2019</v>
      </c>
      <c r="D156" s="18">
        <v>43582</v>
      </c>
      <c r="E156" t="s">
        <v>7387</v>
      </c>
      <c r="F156" t="s">
        <v>318</v>
      </c>
      <c r="G156" t="s">
        <v>5771</v>
      </c>
      <c r="H156">
        <v>19685.000000000004</v>
      </c>
      <c r="L156">
        <v>16682.240000000002</v>
      </c>
      <c r="N156">
        <f t="shared" si="14"/>
        <v>3002.8032000000003</v>
      </c>
      <c r="O156">
        <f t="shared" si="15"/>
        <v>1501.4016000000001</v>
      </c>
      <c r="P156">
        <f t="shared" si="16"/>
        <v>1501.4016000000001</v>
      </c>
      <c r="Q156">
        <f t="shared" si="17"/>
        <v>0</v>
      </c>
      <c r="R156">
        <f t="shared" si="18"/>
        <v>19685.0432</v>
      </c>
      <c r="S156">
        <f t="shared" si="19"/>
        <v>4.319999999643187E-2</v>
      </c>
      <c r="Y156">
        <v>1501.4016000000001</v>
      </c>
      <c r="Z156">
        <v>1501.4016000000001</v>
      </c>
      <c r="AA156">
        <v>0</v>
      </c>
    </row>
    <row r="157" spans="1:27" x14ac:dyDescent="0.25">
      <c r="A157" t="str">
        <f t="shared" si="20"/>
        <v>042019</v>
      </c>
      <c r="B157">
        <v>5</v>
      </c>
      <c r="C157">
        <v>2019</v>
      </c>
      <c r="D157" s="18">
        <v>43582</v>
      </c>
      <c r="E157" t="s">
        <v>7388</v>
      </c>
      <c r="F157" t="s">
        <v>318</v>
      </c>
      <c r="G157" t="s">
        <v>5771</v>
      </c>
      <c r="H157">
        <v>35067</v>
      </c>
      <c r="L157">
        <v>29718.15</v>
      </c>
      <c r="N157">
        <f t="shared" si="14"/>
        <v>5349.2670000000007</v>
      </c>
      <c r="O157">
        <f t="shared" si="15"/>
        <v>2674.6335000000004</v>
      </c>
      <c r="P157">
        <f t="shared" si="16"/>
        <v>2674.6335000000004</v>
      </c>
      <c r="Q157">
        <f t="shared" si="17"/>
        <v>0</v>
      </c>
      <c r="R157">
        <f t="shared" si="18"/>
        <v>35067.417000000001</v>
      </c>
      <c r="S157">
        <f t="shared" si="19"/>
        <v>0.41700000000128057</v>
      </c>
      <c r="Y157">
        <v>2674.6335000000004</v>
      </c>
      <c r="Z157">
        <v>2674.6335000000004</v>
      </c>
      <c r="AA157">
        <v>0</v>
      </c>
    </row>
    <row r="158" spans="1:27" x14ac:dyDescent="0.25">
      <c r="A158" t="str">
        <f t="shared" si="20"/>
        <v>042019</v>
      </c>
      <c r="B158">
        <v>5</v>
      </c>
      <c r="C158">
        <v>2019</v>
      </c>
      <c r="D158" s="18">
        <v>43580</v>
      </c>
      <c r="E158" t="s">
        <v>7389</v>
      </c>
      <c r="F158" t="s">
        <v>318</v>
      </c>
      <c r="G158" t="s">
        <v>5771</v>
      </c>
      <c r="H158">
        <v>18497</v>
      </c>
      <c r="L158">
        <v>15675</v>
      </c>
      <c r="N158">
        <f t="shared" si="14"/>
        <v>2821.5</v>
      </c>
      <c r="O158">
        <f t="shared" si="15"/>
        <v>1410.75</v>
      </c>
      <c r="P158">
        <f t="shared" si="16"/>
        <v>1410.75</v>
      </c>
      <c r="Q158">
        <f t="shared" si="17"/>
        <v>0</v>
      </c>
      <c r="R158">
        <f t="shared" si="18"/>
        <v>18496.5</v>
      </c>
      <c r="S158">
        <f t="shared" si="19"/>
        <v>-0.5</v>
      </c>
      <c r="Y158">
        <v>1410.75</v>
      </c>
      <c r="Z158">
        <v>1410.75</v>
      </c>
      <c r="AA158">
        <v>0</v>
      </c>
    </row>
    <row r="159" spans="1:27" x14ac:dyDescent="0.25">
      <c r="A159" t="str">
        <f t="shared" si="20"/>
        <v>042019</v>
      </c>
      <c r="B159">
        <v>5</v>
      </c>
      <c r="C159">
        <v>2019</v>
      </c>
      <c r="D159" s="18">
        <v>43585</v>
      </c>
      <c r="E159" t="s">
        <v>7390</v>
      </c>
      <c r="F159" t="s">
        <v>225</v>
      </c>
      <c r="G159" t="s">
        <v>7349</v>
      </c>
      <c r="H159">
        <v>69620</v>
      </c>
      <c r="L159">
        <v>59000</v>
      </c>
      <c r="N159">
        <f t="shared" si="14"/>
        <v>10620</v>
      </c>
      <c r="O159">
        <f t="shared" si="15"/>
        <v>5310</v>
      </c>
      <c r="P159">
        <f t="shared" si="16"/>
        <v>5310</v>
      </c>
      <c r="Q159">
        <f t="shared" si="17"/>
        <v>0</v>
      </c>
      <c r="R159">
        <f t="shared" si="18"/>
        <v>69620</v>
      </c>
      <c r="S159">
        <f t="shared" si="19"/>
        <v>0</v>
      </c>
      <c r="Y159">
        <v>5310</v>
      </c>
      <c r="Z159">
        <v>5310</v>
      </c>
      <c r="AA159">
        <v>0</v>
      </c>
    </row>
    <row r="160" spans="1:27" x14ac:dyDescent="0.25">
      <c r="A160" t="str">
        <f t="shared" si="20"/>
        <v>052019</v>
      </c>
      <c r="B160">
        <v>5</v>
      </c>
      <c r="C160">
        <v>2019</v>
      </c>
      <c r="D160" s="18">
        <v>43588</v>
      </c>
      <c r="E160" t="s">
        <v>7391</v>
      </c>
      <c r="F160" t="s">
        <v>225</v>
      </c>
      <c r="G160" t="s">
        <v>7349</v>
      </c>
      <c r="H160">
        <v>64163</v>
      </c>
      <c r="L160">
        <v>54375</v>
      </c>
      <c r="N160">
        <f t="shared" si="14"/>
        <v>9787.5</v>
      </c>
      <c r="O160">
        <f t="shared" si="15"/>
        <v>4893.75</v>
      </c>
      <c r="P160">
        <f t="shared" si="16"/>
        <v>4893.75</v>
      </c>
      <c r="Q160">
        <f t="shared" si="17"/>
        <v>0</v>
      </c>
      <c r="R160">
        <f t="shared" si="18"/>
        <v>64162.5</v>
      </c>
      <c r="S160">
        <f t="shared" si="19"/>
        <v>-0.5</v>
      </c>
      <c r="Y160">
        <v>4893.75</v>
      </c>
      <c r="Z160">
        <v>4893.75</v>
      </c>
      <c r="AA160">
        <v>0</v>
      </c>
    </row>
    <row r="161" spans="1:27" x14ac:dyDescent="0.25">
      <c r="A161" t="str">
        <f t="shared" si="20"/>
        <v>052019</v>
      </c>
      <c r="B161">
        <v>5</v>
      </c>
      <c r="C161">
        <v>2019</v>
      </c>
      <c r="D161" s="18">
        <v>43588</v>
      </c>
      <c r="E161" t="s">
        <v>7392</v>
      </c>
      <c r="F161" t="s">
        <v>225</v>
      </c>
      <c r="G161" t="s">
        <v>7349</v>
      </c>
      <c r="H161">
        <v>63720</v>
      </c>
      <c r="L161">
        <v>54000</v>
      </c>
      <c r="N161">
        <f t="shared" si="14"/>
        <v>9720</v>
      </c>
      <c r="O161">
        <f t="shared" si="15"/>
        <v>4860</v>
      </c>
      <c r="P161">
        <f t="shared" si="16"/>
        <v>4860</v>
      </c>
      <c r="Q161">
        <f t="shared" si="17"/>
        <v>0</v>
      </c>
      <c r="R161">
        <f t="shared" si="18"/>
        <v>63720</v>
      </c>
      <c r="S161">
        <f t="shared" si="19"/>
        <v>0</v>
      </c>
      <c r="Y161">
        <v>4860</v>
      </c>
      <c r="Z161">
        <v>4860</v>
      </c>
      <c r="AA161">
        <v>0</v>
      </c>
    </row>
    <row r="162" spans="1:27" x14ac:dyDescent="0.25">
      <c r="A162" t="str">
        <f t="shared" si="20"/>
        <v>052019</v>
      </c>
      <c r="B162">
        <v>5</v>
      </c>
      <c r="C162">
        <v>2019</v>
      </c>
      <c r="D162" s="18">
        <v>43588</v>
      </c>
      <c r="E162" t="s">
        <v>7393</v>
      </c>
      <c r="F162" t="s">
        <v>225</v>
      </c>
      <c r="G162" t="s">
        <v>7349</v>
      </c>
      <c r="H162">
        <v>41300</v>
      </c>
      <c r="L162">
        <v>35000</v>
      </c>
      <c r="N162">
        <f t="shared" si="14"/>
        <v>6300</v>
      </c>
      <c r="O162">
        <f t="shared" si="15"/>
        <v>3150</v>
      </c>
      <c r="P162">
        <f t="shared" si="16"/>
        <v>3150</v>
      </c>
      <c r="Q162">
        <f t="shared" si="17"/>
        <v>0</v>
      </c>
      <c r="R162">
        <f t="shared" si="18"/>
        <v>41300</v>
      </c>
      <c r="S162">
        <f t="shared" si="19"/>
        <v>0</v>
      </c>
      <c r="Y162">
        <v>3150</v>
      </c>
      <c r="Z162">
        <v>3150</v>
      </c>
      <c r="AA162">
        <v>0</v>
      </c>
    </row>
    <row r="163" spans="1:27" x14ac:dyDescent="0.25">
      <c r="A163" t="str">
        <f t="shared" si="20"/>
        <v>052019</v>
      </c>
      <c r="B163">
        <v>5</v>
      </c>
      <c r="C163">
        <v>2019</v>
      </c>
      <c r="D163" s="18">
        <v>43587</v>
      </c>
      <c r="E163" t="s">
        <v>7394</v>
      </c>
      <c r="F163" t="s">
        <v>462</v>
      </c>
      <c r="G163" t="s">
        <v>7355</v>
      </c>
      <c r="H163">
        <v>81738</v>
      </c>
      <c r="L163">
        <v>35100</v>
      </c>
      <c r="N163">
        <f t="shared" si="14"/>
        <v>6318</v>
      </c>
      <c r="O163">
        <f t="shared" si="15"/>
        <v>3159</v>
      </c>
      <c r="P163">
        <f t="shared" si="16"/>
        <v>3159</v>
      </c>
      <c r="Q163">
        <f t="shared" si="17"/>
        <v>0</v>
      </c>
      <c r="R163">
        <f t="shared" si="18"/>
        <v>41418</v>
      </c>
      <c r="S163">
        <f t="shared" si="19"/>
        <v>-40320</v>
      </c>
      <c r="Y163">
        <v>3159</v>
      </c>
      <c r="Z163">
        <v>3159</v>
      </c>
      <c r="AA163">
        <v>0</v>
      </c>
    </row>
    <row r="164" spans="1:27" x14ac:dyDescent="0.25">
      <c r="A164" t="str">
        <f t="shared" si="20"/>
        <v>052019</v>
      </c>
      <c r="B164">
        <v>5</v>
      </c>
      <c r="C164">
        <v>2019</v>
      </c>
      <c r="D164" s="18">
        <v>43587</v>
      </c>
      <c r="E164" t="s">
        <v>7395</v>
      </c>
      <c r="F164" t="s">
        <v>462</v>
      </c>
      <c r="G164" t="s">
        <v>7355</v>
      </c>
      <c r="H164">
        <v>5163</v>
      </c>
      <c r="L164">
        <v>4375</v>
      </c>
      <c r="N164">
        <f t="shared" si="14"/>
        <v>787.5</v>
      </c>
      <c r="O164">
        <f t="shared" si="15"/>
        <v>393.75</v>
      </c>
      <c r="P164">
        <f t="shared" si="16"/>
        <v>393.75</v>
      </c>
      <c r="Q164">
        <f t="shared" si="17"/>
        <v>0</v>
      </c>
      <c r="R164">
        <f t="shared" si="18"/>
        <v>5162.5</v>
      </c>
      <c r="S164">
        <f t="shared" si="19"/>
        <v>-0.5</v>
      </c>
      <c r="Y164">
        <v>393.75</v>
      </c>
      <c r="Z164">
        <v>393.75</v>
      </c>
      <c r="AA164">
        <v>0</v>
      </c>
    </row>
    <row r="165" spans="1:27" x14ac:dyDescent="0.25">
      <c r="A165" t="str">
        <f t="shared" si="20"/>
        <v>052019</v>
      </c>
      <c r="B165">
        <v>5</v>
      </c>
      <c r="C165">
        <v>2019</v>
      </c>
      <c r="D165" s="18">
        <v>43588</v>
      </c>
      <c r="E165" t="s">
        <v>7396</v>
      </c>
      <c r="F165" t="s">
        <v>462</v>
      </c>
      <c r="G165" t="s">
        <v>7355</v>
      </c>
      <c r="H165">
        <v>136880</v>
      </c>
      <c r="L165">
        <v>116000</v>
      </c>
      <c r="N165">
        <f t="shared" si="14"/>
        <v>20880</v>
      </c>
      <c r="O165">
        <f t="shared" si="15"/>
        <v>10440</v>
      </c>
      <c r="P165">
        <f t="shared" si="16"/>
        <v>10440</v>
      </c>
      <c r="Q165">
        <f t="shared" si="17"/>
        <v>0</v>
      </c>
      <c r="R165">
        <f t="shared" si="18"/>
        <v>136880</v>
      </c>
      <c r="S165">
        <f t="shared" si="19"/>
        <v>0</v>
      </c>
      <c r="Y165">
        <v>10440</v>
      </c>
      <c r="Z165">
        <v>10440</v>
      </c>
      <c r="AA165">
        <v>0</v>
      </c>
    </row>
    <row r="166" spans="1:27" x14ac:dyDescent="0.25">
      <c r="A166" t="str">
        <f t="shared" si="20"/>
        <v>042019</v>
      </c>
      <c r="B166">
        <v>5</v>
      </c>
      <c r="C166">
        <v>2019</v>
      </c>
      <c r="D166" s="18">
        <v>43582</v>
      </c>
      <c r="E166" t="s">
        <v>7397</v>
      </c>
      <c r="F166" t="s">
        <v>250</v>
      </c>
      <c r="G166" t="s">
        <v>7345</v>
      </c>
      <c r="H166">
        <v>4248</v>
      </c>
      <c r="L166">
        <v>3600</v>
      </c>
      <c r="N166">
        <f t="shared" si="14"/>
        <v>648</v>
      </c>
      <c r="O166">
        <f t="shared" si="15"/>
        <v>324</v>
      </c>
      <c r="P166">
        <f t="shared" si="16"/>
        <v>324</v>
      </c>
      <c r="Q166">
        <f t="shared" si="17"/>
        <v>0</v>
      </c>
      <c r="R166">
        <f t="shared" si="18"/>
        <v>4248</v>
      </c>
      <c r="S166">
        <f t="shared" si="19"/>
        <v>0</v>
      </c>
      <c r="Y166">
        <v>324</v>
      </c>
      <c r="Z166">
        <v>324</v>
      </c>
      <c r="AA166">
        <v>0</v>
      </c>
    </row>
    <row r="167" spans="1:27" x14ac:dyDescent="0.25">
      <c r="A167" t="str">
        <f t="shared" si="20"/>
        <v>052019</v>
      </c>
      <c r="B167">
        <v>5</v>
      </c>
      <c r="C167">
        <v>2019</v>
      </c>
      <c r="D167" s="18">
        <v>43592</v>
      </c>
      <c r="E167" t="s">
        <v>7398</v>
      </c>
      <c r="F167" t="s">
        <v>318</v>
      </c>
      <c r="G167" t="s">
        <v>5771</v>
      </c>
      <c r="H167">
        <v>8536</v>
      </c>
      <c r="L167">
        <v>7233.86</v>
      </c>
      <c r="N167">
        <f t="shared" si="14"/>
        <v>1302.0947999999999</v>
      </c>
      <c r="O167">
        <f t="shared" si="15"/>
        <v>651.04739999999993</v>
      </c>
      <c r="P167">
        <f t="shared" si="16"/>
        <v>651.04739999999993</v>
      </c>
      <c r="Q167">
        <f t="shared" si="17"/>
        <v>0</v>
      </c>
      <c r="R167">
        <f t="shared" si="18"/>
        <v>8535.9547999999995</v>
      </c>
      <c r="S167">
        <f t="shared" si="19"/>
        <v>-4.5200000000477303E-2</v>
      </c>
      <c r="Y167">
        <v>651.04739999999993</v>
      </c>
      <c r="Z167">
        <v>651.04739999999993</v>
      </c>
      <c r="AA167">
        <v>0</v>
      </c>
    </row>
    <row r="168" spans="1:27" x14ac:dyDescent="0.25">
      <c r="A168" t="str">
        <f t="shared" si="20"/>
        <v>052019</v>
      </c>
      <c r="B168">
        <v>5</v>
      </c>
      <c r="C168">
        <v>2019</v>
      </c>
      <c r="D168" s="18">
        <v>43592</v>
      </c>
      <c r="E168" t="s">
        <v>7399</v>
      </c>
      <c r="F168" t="s">
        <v>318</v>
      </c>
      <c r="G168" t="s">
        <v>5771</v>
      </c>
      <c r="H168">
        <v>40366</v>
      </c>
      <c r="L168">
        <v>34208.42</v>
      </c>
      <c r="N168">
        <f t="shared" si="14"/>
        <v>6157.5155999999997</v>
      </c>
      <c r="O168">
        <f t="shared" si="15"/>
        <v>3078.7577999999999</v>
      </c>
      <c r="P168">
        <f t="shared" si="16"/>
        <v>3078.7577999999999</v>
      </c>
      <c r="Q168">
        <f t="shared" si="17"/>
        <v>0</v>
      </c>
      <c r="R168">
        <f t="shared" si="18"/>
        <v>40365.935599999997</v>
      </c>
      <c r="S168">
        <f t="shared" si="19"/>
        <v>-6.4400000002933666E-2</v>
      </c>
      <c r="Y168">
        <v>3078.7577999999999</v>
      </c>
      <c r="Z168">
        <v>3078.7577999999999</v>
      </c>
      <c r="AA168">
        <v>0</v>
      </c>
    </row>
    <row r="169" spans="1:27" x14ac:dyDescent="0.25">
      <c r="A169" t="str">
        <f t="shared" si="20"/>
        <v>052019</v>
      </c>
      <c r="B169">
        <v>5</v>
      </c>
      <c r="C169">
        <v>2019</v>
      </c>
      <c r="D169" s="18">
        <v>43589</v>
      </c>
      <c r="E169" t="s">
        <v>7400</v>
      </c>
      <c r="F169" t="s">
        <v>318</v>
      </c>
      <c r="G169" t="s">
        <v>5771</v>
      </c>
      <c r="H169">
        <v>16416</v>
      </c>
      <c r="L169">
        <v>13911.9</v>
      </c>
      <c r="N169">
        <f t="shared" si="14"/>
        <v>2504.1419999999998</v>
      </c>
      <c r="O169">
        <f t="shared" si="15"/>
        <v>1252.0709999999999</v>
      </c>
      <c r="P169">
        <f t="shared" si="16"/>
        <v>1252.0709999999999</v>
      </c>
      <c r="Q169">
        <f t="shared" si="17"/>
        <v>0</v>
      </c>
      <c r="R169">
        <f t="shared" si="18"/>
        <v>16416.042000000001</v>
      </c>
      <c r="S169">
        <f t="shared" si="19"/>
        <v>4.2000000001280569E-2</v>
      </c>
      <c r="Y169">
        <v>1252.0709999999999</v>
      </c>
      <c r="Z169">
        <v>1252.0709999999999</v>
      </c>
      <c r="AA169">
        <v>0</v>
      </c>
    </row>
    <row r="170" spans="1:27" x14ac:dyDescent="0.25">
      <c r="A170" t="str">
        <f t="shared" si="20"/>
        <v>052019</v>
      </c>
      <c r="B170">
        <v>5</v>
      </c>
      <c r="C170">
        <v>2019</v>
      </c>
      <c r="D170" s="18">
        <v>43591</v>
      </c>
      <c r="E170" t="s">
        <v>7401</v>
      </c>
      <c r="F170" t="s">
        <v>225</v>
      </c>
      <c r="G170" t="s">
        <v>7349</v>
      </c>
      <c r="H170">
        <v>97940</v>
      </c>
      <c r="L170">
        <v>83000</v>
      </c>
      <c r="N170">
        <f t="shared" si="14"/>
        <v>14940</v>
      </c>
      <c r="O170">
        <f t="shared" si="15"/>
        <v>7470</v>
      </c>
      <c r="P170">
        <f t="shared" si="16"/>
        <v>7470</v>
      </c>
      <c r="Q170">
        <f t="shared" si="17"/>
        <v>0</v>
      </c>
      <c r="R170">
        <f t="shared" si="18"/>
        <v>97940</v>
      </c>
      <c r="S170">
        <f t="shared" si="19"/>
        <v>0</v>
      </c>
      <c r="Y170">
        <v>7470</v>
      </c>
      <c r="Z170">
        <v>7470</v>
      </c>
      <c r="AA170">
        <v>0</v>
      </c>
    </row>
    <row r="171" spans="1:27" x14ac:dyDescent="0.25">
      <c r="A171" t="str">
        <f t="shared" si="20"/>
        <v>052019</v>
      </c>
      <c r="B171">
        <v>5</v>
      </c>
      <c r="C171">
        <v>2019</v>
      </c>
      <c r="D171" s="18">
        <v>43591</v>
      </c>
      <c r="E171" t="s">
        <v>7402</v>
      </c>
      <c r="F171" t="s">
        <v>225</v>
      </c>
      <c r="G171" t="s">
        <v>7349</v>
      </c>
      <c r="H171">
        <v>164610</v>
      </c>
      <c r="L171">
        <v>139500</v>
      </c>
      <c r="N171">
        <f t="shared" si="14"/>
        <v>25110</v>
      </c>
      <c r="O171">
        <f t="shared" si="15"/>
        <v>12555</v>
      </c>
      <c r="P171">
        <f t="shared" si="16"/>
        <v>12555</v>
      </c>
      <c r="Q171">
        <f t="shared" si="17"/>
        <v>0</v>
      </c>
      <c r="R171">
        <f t="shared" si="18"/>
        <v>164610</v>
      </c>
      <c r="S171">
        <f t="shared" si="19"/>
        <v>0</v>
      </c>
      <c r="Y171">
        <v>12555</v>
      </c>
      <c r="Z171">
        <v>12555</v>
      </c>
      <c r="AA171">
        <v>0</v>
      </c>
    </row>
    <row r="172" spans="1:27" x14ac:dyDescent="0.25">
      <c r="A172" t="str">
        <f t="shared" si="20"/>
        <v>052019</v>
      </c>
      <c r="B172">
        <v>5</v>
      </c>
      <c r="C172">
        <v>2019</v>
      </c>
      <c r="D172" s="18">
        <v>43591</v>
      </c>
      <c r="E172" t="s">
        <v>7403</v>
      </c>
      <c r="F172" t="s">
        <v>225</v>
      </c>
      <c r="G172" t="s">
        <v>7349</v>
      </c>
      <c r="H172">
        <v>477900</v>
      </c>
      <c r="L172">
        <v>405000</v>
      </c>
      <c r="N172">
        <f t="shared" si="14"/>
        <v>72900</v>
      </c>
      <c r="O172">
        <f t="shared" si="15"/>
        <v>36450</v>
      </c>
      <c r="P172">
        <f t="shared" si="16"/>
        <v>36450</v>
      </c>
      <c r="Q172">
        <f t="shared" si="17"/>
        <v>0</v>
      </c>
      <c r="R172">
        <f t="shared" si="18"/>
        <v>477900</v>
      </c>
      <c r="S172">
        <f t="shared" si="19"/>
        <v>0</v>
      </c>
      <c r="Y172">
        <v>36450</v>
      </c>
      <c r="Z172">
        <v>36450</v>
      </c>
      <c r="AA172">
        <v>0</v>
      </c>
    </row>
    <row r="173" spans="1:27" x14ac:dyDescent="0.25">
      <c r="A173" t="str">
        <f t="shared" si="20"/>
        <v>052019</v>
      </c>
      <c r="B173">
        <v>5</v>
      </c>
      <c r="C173">
        <v>2019</v>
      </c>
      <c r="D173" s="18">
        <v>43589</v>
      </c>
      <c r="E173" t="s">
        <v>7404</v>
      </c>
      <c r="F173" t="s">
        <v>225</v>
      </c>
      <c r="G173" t="s">
        <v>7349</v>
      </c>
      <c r="H173">
        <v>3672750</v>
      </c>
      <c r="L173">
        <v>3112500</v>
      </c>
      <c r="N173">
        <f t="shared" ref="N173:N236" si="21">+(J173*$J$1/100)+(K173*$K$1/100)+(L173*$L$1/100)+(M173*$M$1/100)</f>
        <v>560250</v>
      </c>
      <c r="O173">
        <f t="shared" ref="O173:O236" si="22">+IF(VALUE(LEFT(F173,2))=33,N173/2,0)</f>
        <v>280125</v>
      </c>
      <c r="P173">
        <f t="shared" ref="P173:P236" si="23">+O173</f>
        <v>280125</v>
      </c>
      <c r="Q173">
        <f t="shared" ref="Q173:Q236" si="24">+IF(VALUE(LEFT(F173,2))=33,0,N173)</f>
        <v>0</v>
      </c>
      <c r="R173">
        <f t="shared" ref="R173:R236" si="25">J173+K173+L173+M173+N173+I173</f>
        <v>3672750</v>
      </c>
      <c r="S173">
        <f t="shared" ref="S173:S236" si="26">R173-H173</f>
        <v>0</v>
      </c>
      <c r="Y173">
        <v>280125</v>
      </c>
      <c r="Z173">
        <v>280125</v>
      </c>
      <c r="AA173">
        <v>0</v>
      </c>
    </row>
    <row r="174" spans="1:27" x14ac:dyDescent="0.25">
      <c r="A174" t="str">
        <f t="shared" si="20"/>
        <v>052019</v>
      </c>
      <c r="B174">
        <v>5</v>
      </c>
      <c r="C174">
        <v>2019</v>
      </c>
      <c r="D174" s="18">
        <v>43589</v>
      </c>
      <c r="E174" t="s">
        <v>7405</v>
      </c>
      <c r="F174" t="s">
        <v>225</v>
      </c>
      <c r="G174" t="s">
        <v>7349</v>
      </c>
      <c r="H174">
        <v>75963</v>
      </c>
      <c r="L174">
        <v>64375</v>
      </c>
      <c r="N174">
        <f t="shared" si="21"/>
        <v>11587.5</v>
      </c>
      <c r="O174">
        <f t="shared" si="22"/>
        <v>5793.75</v>
      </c>
      <c r="P174">
        <f t="shared" si="23"/>
        <v>5793.75</v>
      </c>
      <c r="Q174">
        <f t="shared" si="24"/>
        <v>0</v>
      </c>
      <c r="R174">
        <f t="shared" si="25"/>
        <v>75962.5</v>
      </c>
      <c r="S174">
        <f t="shared" si="26"/>
        <v>-0.5</v>
      </c>
      <c r="Y174">
        <v>5793.75</v>
      </c>
      <c r="Z174">
        <v>5793.75</v>
      </c>
      <c r="AA174">
        <v>0</v>
      </c>
    </row>
    <row r="175" spans="1:27" x14ac:dyDescent="0.25">
      <c r="A175" t="str">
        <f t="shared" si="20"/>
        <v>052019</v>
      </c>
      <c r="B175">
        <v>5</v>
      </c>
      <c r="C175">
        <v>2019</v>
      </c>
      <c r="D175" s="18">
        <v>43592</v>
      </c>
      <c r="E175" t="s">
        <v>5819</v>
      </c>
      <c r="F175" t="s">
        <v>1263</v>
      </c>
      <c r="G175" t="s">
        <v>5764</v>
      </c>
      <c r="H175">
        <v>1357000</v>
      </c>
      <c r="L175">
        <v>1150000</v>
      </c>
      <c r="N175">
        <f t="shared" si="21"/>
        <v>207000</v>
      </c>
      <c r="O175">
        <f t="shared" si="22"/>
        <v>103500</v>
      </c>
      <c r="P175">
        <f t="shared" si="23"/>
        <v>103500</v>
      </c>
      <c r="Q175">
        <f t="shared" si="24"/>
        <v>0</v>
      </c>
      <c r="R175">
        <f t="shared" si="25"/>
        <v>1357000</v>
      </c>
      <c r="S175">
        <f t="shared" si="26"/>
        <v>0</v>
      </c>
      <c r="Y175">
        <v>103500</v>
      </c>
      <c r="Z175">
        <v>103500</v>
      </c>
      <c r="AA175">
        <v>0</v>
      </c>
    </row>
    <row r="176" spans="1:27" x14ac:dyDescent="0.25">
      <c r="A176" t="str">
        <f t="shared" si="20"/>
        <v>052019</v>
      </c>
      <c r="B176">
        <v>5</v>
      </c>
      <c r="C176">
        <v>2019</v>
      </c>
      <c r="D176" s="18">
        <v>43587</v>
      </c>
      <c r="E176" t="s">
        <v>5820</v>
      </c>
      <c r="F176" t="s">
        <v>2390</v>
      </c>
      <c r="G176" t="s">
        <v>5821</v>
      </c>
      <c r="H176">
        <v>14396</v>
      </c>
      <c r="L176">
        <v>12200</v>
      </c>
      <c r="N176">
        <f t="shared" si="21"/>
        <v>2196</v>
      </c>
      <c r="O176">
        <f t="shared" si="22"/>
        <v>1098</v>
      </c>
      <c r="P176">
        <f t="shared" si="23"/>
        <v>1098</v>
      </c>
      <c r="Q176">
        <f t="shared" si="24"/>
        <v>0</v>
      </c>
      <c r="R176">
        <f t="shared" si="25"/>
        <v>14396</v>
      </c>
      <c r="S176">
        <f t="shared" si="26"/>
        <v>0</v>
      </c>
      <c r="Y176">
        <v>1098</v>
      </c>
      <c r="Z176">
        <v>1098</v>
      </c>
      <c r="AA176">
        <v>0</v>
      </c>
    </row>
    <row r="177" spans="1:27" x14ac:dyDescent="0.25">
      <c r="A177" t="str">
        <f t="shared" si="20"/>
        <v>052019</v>
      </c>
      <c r="B177">
        <v>5</v>
      </c>
      <c r="C177">
        <v>2019</v>
      </c>
      <c r="D177" s="18">
        <v>43592</v>
      </c>
      <c r="E177" t="s">
        <v>5822</v>
      </c>
      <c r="F177" t="s">
        <v>2390</v>
      </c>
      <c r="G177" t="s">
        <v>5821</v>
      </c>
      <c r="H177">
        <v>56662.999999999993</v>
      </c>
      <c r="L177">
        <v>48019</v>
      </c>
      <c r="N177">
        <f t="shared" si="21"/>
        <v>8643.42</v>
      </c>
      <c r="O177">
        <f t="shared" si="22"/>
        <v>4321.71</v>
      </c>
      <c r="P177">
        <f t="shared" si="23"/>
        <v>4321.71</v>
      </c>
      <c r="Q177">
        <f t="shared" si="24"/>
        <v>0</v>
      </c>
      <c r="R177">
        <f t="shared" si="25"/>
        <v>56662.42</v>
      </c>
      <c r="S177">
        <f t="shared" si="26"/>
        <v>-0.57999999999447027</v>
      </c>
      <c r="Y177">
        <v>4321.71</v>
      </c>
      <c r="Z177">
        <v>4321.71</v>
      </c>
      <c r="AA177">
        <v>0</v>
      </c>
    </row>
    <row r="178" spans="1:27" x14ac:dyDescent="0.25">
      <c r="A178" t="str">
        <f t="shared" si="20"/>
        <v>052019</v>
      </c>
      <c r="B178">
        <v>5</v>
      </c>
      <c r="C178">
        <v>2019</v>
      </c>
      <c r="D178" s="18">
        <v>43591</v>
      </c>
      <c r="E178" t="s">
        <v>5823</v>
      </c>
      <c r="F178" t="s">
        <v>131</v>
      </c>
      <c r="G178" t="s">
        <v>132</v>
      </c>
      <c r="H178">
        <v>106200</v>
      </c>
      <c r="L178">
        <v>90000</v>
      </c>
      <c r="N178">
        <f t="shared" si="21"/>
        <v>16200</v>
      </c>
      <c r="O178">
        <f t="shared" si="22"/>
        <v>8100</v>
      </c>
      <c r="P178">
        <f t="shared" si="23"/>
        <v>8100</v>
      </c>
      <c r="Q178">
        <f t="shared" si="24"/>
        <v>0</v>
      </c>
      <c r="R178">
        <f t="shared" si="25"/>
        <v>106200</v>
      </c>
      <c r="S178">
        <f t="shared" si="26"/>
        <v>0</v>
      </c>
      <c r="Y178">
        <v>8100</v>
      </c>
      <c r="Z178">
        <v>8100</v>
      </c>
      <c r="AA178">
        <v>0</v>
      </c>
    </row>
    <row r="179" spans="1:27" x14ac:dyDescent="0.25">
      <c r="A179" t="str">
        <f t="shared" si="20"/>
        <v>042019</v>
      </c>
      <c r="B179">
        <v>5</v>
      </c>
      <c r="C179">
        <v>2019</v>
      </c>
      <c r="D179" s="18">
        <v>43585</v>
      </c>
      <c r="E179" t="s">
        <v>5824</v>
      </c>
      <c r="F179" t="s">
        <v>1252</v>
      </c>
      <c r="G179" t="s">
        <v>5825</v>
      </c>
      <c r="H179">
        <v>50976</v>
      </c>
      <c r="L179">
        <v>43200</v>
      </c>
      <c r="N179">
        <f t="shared" si="21"/>
        <v>7776</v>
      </c>
      <c r="O179">
        <f t="shared" si="22"/>
        <v>3888</v>
      </c>
      <c r="P179">
        <f t="shared" si="23"/>
        <v>3888</v>
      </c>
      <c r="Q179">
        <f t="shared" si="24"/>
        <v>0</v>
      </c>
      <c r="R179">
        <f t="shared" si="25"/>
        <v>50976</v>
      </c>
      <c r="S179">
        <f t="shared" si="26"/>
        <v>0</v>
      </c>
      <c r="Y179">
        <v>3888</v>
      </c>
      <c r="Z179">
        <v>3888</v>
      </c>
      <c r="AA179">
        <v>0</v>
      </c>
    </row>
    <row r="180" spans="1:27" x14ac:dyDescent="0.25">
      <c r="A180" t="str">
        <f t="shared" si="20"/>
        <v>052019</v>
      </c>
      <c r="B180">
        <v>5</v>
      </c>
      <c r="C180">
        <v>2019</v>
      </c>
      <c r="D180" s="18">
        <v>43592</v>
      </c>
      <c r="E180" t="s">
        <v>5826</v>
      </c>
      <c r="F180" t="s">
        <v>616</v>
      </c>
      <c r="G180" t="s">
        <v>5827</v>
      </c>
      <c r="H180">
        <v>19470</v>
      </c>
      <c r="L180">
        <v>16500</v>
      </c>
      <c r="N180">
        <f t="shared" si="21"/>
        <v>2970</v>
      </c>
      <c r="O180">
        <f t="shared" si="22"/>
        <v>1485</v>
      </c>
      <c r="P180">
        <f t="shared" si="23"/>
        <v>1485</v>
      </c>
      <c r="Q180">
        <f t="shared" si="24"/>
        <v>0</v>
      </c>
      <c r="R180">
        <f t="shared" si="25"/>
        <v>19470</v>
      </c>
      <c r="S180">
        <f t="shared" si="26"/>
        <v>0</v>
      </c>
      <c r="Y180">
        <v>1485</v>
      </c>
      <c r="Z180">
        <v>1485</v>
      </c>
      <c r="AA180">
        <v>0</v>
      </c>
    </row>
    <row r="181" spans="1:27" x14ac:dyDescent="0.25">
      <c r="A181" t="str">
        <f t="shared" si="20"/>
        <v>052019</v>
      </c>
      <c r="B181">
        <v>5</v>
      </c>
      <c r="C181">
        <v>2019</v>
      </c>
      <c r="D181" s="18">
        <v>43592</v>
      </c>
      <c r="E181" t="s">
        <v>7406</v>
      </c>
      <c r="F181" t="s">
        <v>318</v>
      </c>
      <c r="G181" t="s">
        <v>5771</v>
      </c>
      <c r="H181">
        <v>6213.0000000000009</v>
      </c>
      <c r="L181">
        <v>5265</v>
      </c>
      <c r="N181">
        <f t="shared" si="21"/>
        <v>947.7</v>
      </c>
      <c r="O181">
        <f t="shared" si="22"/>
        <v>473.85</v>
      </c>
      <c r="P181">
        <f t="shared" si="23"/>
        <v>473.85</v>
      </c>
      <c r="Q181">
        <f t="shared" si="24"/>
        <v>0</v>
      </c>
      <c r="R181">
        <f t="shared" si="25"/>
        <v>6212.7</v>
      </c>
      <c r="S181">
        <f t="shared" si="26"/>
        <v>-0.30000000000109139</v>
      </c>
      <c r="Y181">
        <v>473.85</v>
      </c>
      <c r="Z181">
        <v>473.85</v>
      </c>
      <c r="AA181">
        <v>0</v>
      </c>
    </row>
    <row r="182" spans="1:27" x14ac:dyDescent="0.25">
      <c r="A182" t="str">
        <f t="shared" si="20"/>
        <v>052019</v>
      </c>
      <c r="B182">
        <v>5</v>
      </c>
      <c r="C182">
        <v>2019</v>
      </c>
      <c r="D182" s="18">
        <v>43595</v>
      </c>
      <c r="E182" t="s">
        <v>5828</v>
      </c>
      <c r="F182" t="s">
        <v>138</v>
      </c>
      <c r="G182" t="s">
        <v>5829</v>
      </c>
      <c r="H182">
        <v>3275</v>
      </c>
      <c r="L182">
        <v>2775.5</v>
      </c>
      <c r="N182">
        <f t="shared" si="21"/>
        <v>499.59</v>
      </c>
      <c r="O182">
        <f t="shared" si="22"/>
        <v>249.79499999999999</v>
      </c>
      <c r="P182">
        <f t="shared" si="23"/>
        <v>249.79499999999999</v>
      </c>
      <c r="Q182">
        <f t="shared" si="24"/>
        <v>0</v>
      </c>
      <c r="R182">
        <f t="shared" si="25"/>
        <v>3275.09</v>
      </c>
      <c r="S182">
        <f t="shared" si="26"/>
        <v>9.0000000000145519E-2</v>
      </c>
      <c r="Y182">
        <v>249.79499999999999</v>
      </c>
      <c r="Z182">
        <v>249.79499999999999</v>
      </c>
      <c r="AA182">
        <v>0</v>
      </c>
    </row>
    <row r="183" spans="1:27" x14ac:dyDescent="0.25">
      <c r="A183" t="str">
        <f t="shared" si="20"/>
        <v>052019</v>
      </c>
      <c r="B183">
        <v>5</v>
      </c>
      <c r="C183">
        <v>2019</v>
      </c>
      <c r="D183" s="18">
        <v>43594</v>
      </c>
      <c r="E183" t="s">
        <v>7407</v>
      </c>
      <c r="F183" t="s">
        <v>462</v>
      </c>
      <c r="G183" t="s">
        <v>7355</v>
      </c>
      <c r="H183">
        <v>26668</v>
      </c>
      <c r="L183">
        <v>22600</v>
      </c>
      <c r="N183">
        <f t="shared" si="21"/>
        <v>4068</v>
      </c>
      <c r="O183">
        <f t="shared" si="22"/>
        <v>2034</v>
      </c>
      <c r="P183">
        <f t="shared" si="23"/>
        <v>2034</v>
      </c>
      <c r="Q183">
        <f t="shared" si="24"/>
        <v>0</v>
      </c>
      <c r="R183">
        <f t="shared" si="25"/>
        <v>26668</v>
      </c>
      <c r="S183">
        <f t="shared" si="26"/>
        <v>0</v>
      </c>
      <c r="Y183">
        <v>2034</v>
      </c>
      <c r="Z183">
        <v>2034</v>
      </c>
      <c r="AA183">
        <v>0</v>
      </c>
    </row>
    <row r="184" spans="1:27" x14ac:dyDescent="0.25">
      <c r="A184" t="str">
        <f t="shared" si="20"/>
        <v>052019</v>
      </c>
      <c r="B184">
        <v>5</v>
      </c>
      <c r="C184">
        <v>2019</v>
      </c>
      <c r="D184" s="18">
        <v>43594</v>
      </c>
      <c r="E184" t="s">
        <v>5830</v>
      </c>
      <c r="F184" t="s">
        <v>603</v>
      </c>
      <c r="G184" t="s">
        <v>5754</v>
      </c>
      <c r="H184">
        <v>79355</v>
      </c>
      <c r="L184">
        <v>67250</v>
      </c>
      <c r="N184">
        <f t="shared" si="21"/>
        <v>12105</v>
      </c>
      <c r="O184">
        <f t="shared" si="22"/>
        <v>6052.5</v>
      </c>
      <c r="P184">
        <f t="shared" si="23"/>
        <v>6052.5</v>
      </c>
      <c r="Q184">
        <f t="shared" si="24"/>
        <v>0</v>
      </c>
      <c r="R184">
        <f t="shared" si="25"/>
        <v>79355</v>
      </c>
      <c r="S184">
        <f t="shared" si="26"/>
        <v>0</v>
      </c>
      <c r="Y184">
        <v>6052.5</v>
      </c>
      <c r="Z184">
        <v>6052.5</v>
      </c>
      <c r="AA184">
        <v>0</v>
      </c>
    </row>
    <row r="185" spans="1:27" x14ac:dyDescent="0.25">
      <c r="A185" t="str">
        <f t="shared" si="20"/>
        <v>052019</v>
      </c>
      <c r="B185">
        <v>5</v>
      </c>
      <c r="C185">
        <v>2019</v>
      </c>
      <c r="D185" s="18">
        <v>43592</v>
      </c>
      <c r="E185" t="s">
        <v>5831</v>
      </c>
      <c r="F185" t="s">
        <v>590</v>
      </c>
      <c r="G185" t="s">
        <v>5757</v>
      </c>
      <c r="H185">
        <v>64340</v>
      </c>
      <c r="L185">
        <v>54525.5</v>
      </c>
      <c r="N185">
        <f t="shared" si="21"/>
        <v>9814.59</v>
      </c>
      <c r="O185">
        <f t="shared" si="22"/>
        <v>4907.2950000000001</v>
      </c>
      <c r="P185">
        <f t="shared" si="23"/>
        <v>4907.2950000000001</v>
      </c>
      <c r="Q185">
        <f t="shared" si="24"/>
        <v>0</v>
      </c>
      <c r="R185">
        <f t="shared" si="25"/>
        <v>64340.09</v>
      </c>
      <c r="S185">
        <f t="shared" si="26"/>
        <v>8.999999999650754E-2</v>
      </c>
      <c r="Y185">
        <v>4907.2950000000001</v>
      </c>
      <c r="Z185">
        <v>4907.2950000000001</v>
      </c>
      <c r="AA185">
        <v>0</v>
      </c>
    </row>
    <row r="186" spans="1:27" x14ac:dyDescent="0.25">
      <c r="A186" t="str">
        <f t="shared" si="20"/>
        <v>052019</v>
      </c>
      <c r="B186">
        <v>5</v>
      </c>
      <c r="C186">
        <v>2019</v>
      </c>
      <c r="D186" s="18">
        <v>43595</v>
      </c>
      <c r="E186" t="s">
        <v>7408</v>
      </c>
      <c r="F186" t="s">
        <v>1276</v>
      </c>
      <c r="G186" t="s">
        <v>7380</v>
      </c>
      <c r="H186">
        <v>279424</v>
      </c>
      <c r="L186">
        <v>236800</v>
      </c>
      <c r="N186">
        <f t="shared" si="21"/>
        <v>42624</v>
      </c>
      <c r="O186">
        <f t="shared" si="22"/>
        <v>21312</v>
      </c>
      <c r="P186">
        <f t="shared" si="23"/>
        <v>21312</v>
      </c>
      <c r="Q186">
        <f t="shared" si="24"/>
        <v>0</v>
      </c>
      <c r="R186">
        <f t="shared" si="25"/>
        <v>279424</v>
      </c>
      <c r="S186">
        <f t="shared" si="26"/>
        <v>0</v>
      </c>
      <c r="Y186">
        <v>21312</v>
      </c>
      <c r="Z186">
        <v>21312</v>
      </c>
      <c r="AA186">
        <v>0</v>
      </c>
    </row>
    <row r="187" spans="1:27" x14ac:dyDescent="0.25">
      <c r="A187" t="str">
        <f t="shared" si="20"/>
        <v>052019</v>
      </c>
      <c r="B187">
        <v>5</v>
      </c>
      <c r="C187">
        <v>2019</v>
      </c>
      <c r="D187" s="18">
        <v>43589</v>
      </c>
      <c r="E187" t="s">
        <v>5832</v>
      </c>
      <c r="F187" t="s">
        <v>2503</v>
      </c>
      <c r="G187" t="s">
        <v>2504</v>
      </c>
      <c r="H187">
        <v>2655</v>
      </c>
      <c r="L187">
        <v>2250</v>
      </c>
      <c r="N187">
        <f t="shared" si="21"/>
        <v>405</v>
      </c>
      <c r="O187">
        <f t="shared" si="22"/>
        <v>202.5</v>
      </c>
      <c r="P187">
        <f t="shared" si="23"/>
        <v>202.5</v>
      </c>
      <c r="Q187">
        <f t="shared" si="24"/>
        <v>0</v>
      </c>
      <c r="R187">
        <f t="shared" si="25"/>
        <v>2655</v>
      </c>
      <c r="S187">
        <f t="shared" si="26"/>
        <v>0</v>
      </c>
      <c r="Y187">
        <v>202.5</v>
      </c>
      <c r="Z187">
        <v>202.5</v>
      </c>
      <c r="AA187">
        <v>0</v>
      </c>
    </row>
    <row r="188" spans="1:27" x14ac:dyDescent="0.25">
      <c r="A188" t="str">
        <f t="shared" si="20"/>
        <v>052019</v>
      </c>
      <c r="B188">
        <v>5</v>
      </c>
      <c r="C188">
        <v>2019</v>
      </c>
      <c r="D188" s="18">
        <v>43588</v>
      </c>
      <c r="E188" t="s">
        <v>7409</v>
      </c>
      <c r="F188" t="s">
        <v>318</v>
      </c>
      <c r="G188" t="s">
        <v>5771</v>
      </c>
      <c r="H188">
        <v>7282</v>
      </c>
      <c r="L188">
        <v>6171.55</v>
      </c>
      <c r="N188">
        <f t="shared" si="21"/>
        <v>1110.8790000000001</v>
      </c>
      <c r="O188">
        <f t="shared" si="22"/>
        <v>555.43950000000007</v>
      </c>
      <c r="P188">
        <f t="shared" si="23"/>
        <v>555.43950000000007</v>
      </c>
      <c r="Q188">
        <f t="shared" si="24"/>
        <v>0</v>
      </c>
      <c r="R188">
        <f t="shared" si="25"/>
        <v>7282.4290000000001</v>
      </c>
      <c r="S188">
        <f t="shared" si="26"/>
        <v>0.42900000000008731</v>
      </c>
      <c r="Y188">
        <v>555.43950000000007</v>
      </c>
      <c r="Z188">
        <v>555.43950000000007</v>
      </c>
      <c r="AA188">
        <v>0</v>
      </c>
    </row>
    <row r="189" spans="1:27" x14ac:dyDescent="0.25">
      <c r="A189" t="str">
        <f t="shared" si="20"/>
        <v>052019</v>
      </c>
      <c r="B189">
        <v>5</v>
      </c>
      <c r="C189">
        <v>2019</v>
      </c>
      <c r="D189" s="18">
        <v>43593</v>
      </c>
      <c r="E189" t="s">
        <v>5833</v>
      </c>
      <c r="F189" t="s">
        <v>2343</v>
      </c>
      <c r="G189" t="s">
        <v>5834</v>
      </c>
      <c r="H189">
        <v>997100</v>
      </c>
      <c r="L189">
        <v>845000</v>
      </c>
      <c r="N189">
        <f t="shared" si="21"/>
        <v>152100</v>
      </c>
      <c r="O189">
        <f t="shared" si="22"/>
        <v>76050</v>
      </c>
      <c r="P189">
        <f t="shared" si="23"/>
        <v>76050</v>
      </c>
      <c r="Q189">
        <f t="shared" si="24"/>
        <v>0</v>
      </c>
      <c r="R189">
        <f t="shared" si="25"/>
        <v>997100</v>
      </c>
      <c r="S189">
        <f t="shared" si="26"/>
        <v>0</v>
      </c>
      <c r="Y189">
        <v>76050</v>
      </c>
      <c r="Z189">
        <v>76050</v>
      </c>
      <c r="AA189">
        <v>0</v>
      </c>
    </row>
    <row r="190" spans="1:27" x14ac:dyDescent="0.25">
      <c r="A190" t="str">
        <f t="shared" si="20"/>
        <v>052019</v>
      </c>
      <c r="B190">
        <v>5</v>
      </c>
      <c r="C190">
        <v>2019</v>
      </c>
      <c r="D190" s="18">
        <v>43594</v>
      </c>
      <c r="E190" t="s">
        <v>7410</v>
      </c>
      <c r="F190" t="s">
        <v>318</v>
      </c>
      <c r="G190" t="s">
        <v>5771</v>
      </c>
      <c r="H190">
        <v>29154.000000000004</v>
      </c>
      <c r="L190">
        <v>24706.95</v>
      </c>
      <c r="N190">
        <f t="shared" si="21"/>
        <v>4447.2510000000002</v>
      </c>
      <c r="O190">
        <f t="shared" si="22"/>
        <v>2223.6255000000001</v>
      </c>
      <c r="P190">
        <f t="shared" si="23"/>
        <v>2223.6255000000001</v>
      </c>
      <c r="Q190">
        <f t="shared" si="24"/>
        <v>0</v>
      </c>
      <c r="R190">
        <f t="shared" si="25"/>
        <v>29154.201000000001</v>
      </c>
      <c r="S190">
        <f t="shared" si="26"/>
        <v>0.20099999999729334</v>
      </c>
      <c r="Y190">
        <v>2223.6255000000001</v>
      </c>
      <c r="Z190">
        <v>2223.6255000000001</v>
      </c>
      <c r="AA190">
        <v>0</v>
      </c>
    </row>
    <row r="191" spans="1:27" x14ac:dyDescent="0.25">
      <c r="A191" t="str">
        <f t="shared" si="20"/>
        <v>052019</v>
      </c>
      <c r="B191">
        <v>5</v>
      </c>
      <c r="C191">
        <v>2019</v>
      </c>
      <c r="D191" s="18">
        <v>43595</v>
      </c>
      <c r="E191" t="s">
        <v>7411</v>
      </c>
      <c r="F191" t="s">
        <v>318</v>
      </c>
      <c r="G191" t="s">
        <v>5771</v>
      </c>
      <c r="H191">
        <v>8077</v>
      </c>
      <c r="L191">
        <v>6845.3</v>
      </c>
      <c r="N191">
        <f t="shared" si="21"/>
        <v>1232.154</v>
      </c>
      <c r="O191">
        <f t="shared" si="22"/>
        <v>616.077</v>
      </c>
      <c r="P191">
        <f t="shared" si="23"/>
        <v>616.077</v>
      </c>
      <c r="Q191">
        <f t="shared" si="24"/>
        <v>0</v>
      </c>
      <c r="R191">
        <f t="shared" si="25"/>
        <v>8077.4539999999997</v>
      </c>
      <c r="S191">
        <f t="shared" si="26"/>
        <v>0.45399999999972351</v>
      </c>
      <c r="Y191">
        <v>616.077</v>
      </c>
      <c r="Z191">
        <v>616.077</v>
      </c>
      <c r="AA191">
        <v>0</v>
      </c>
    </row>
    <row r="192" spans="1:27" x14ac:dyDescent="0.25">
      <c r="A192" t="str">
        <f t="shared" si="20"/>
        <v>052019</v>
      </c>
      <c r="B192">
        <v>5</v>
      </c>
      <c r="C192">
        <v>2019</v>
      </c>
      <c r="D192" s="18">
        <v>43595</v>
      </c>
      <c r="E192" t="s">
        <v>7412</v>
      </c>
      <c r="F192" t="s">
        <v>318</v>
      </c>
      <c r="G192" t="s">
        <v>5771</v>
      </c>
      <c r="H192">
        <v>31555</v>
      </c>
      <c r="L192">
        <v>26741.1</v>
      </c>
      <c r="N192">
        <f t="shared" si="21"/>
        <v>4813.3980000000001</v>
      </c>
      <c r="O192">
        <f t="shared" si="22"/>
        <v>2406.6990000000001</v>
      </c>
      <c r="P192">
        <f t="shared" si="23"/>
        <v>2406.6990000000001</v>
      </c>
      <c r="Q192">
        <f t="shared" si="24"/>
        <v>0</v>
      </c>
      <c r="R192">
        <f t="shared" si="25"/>
        <v>31554.498</v>
      </c>
      <c r="S192">
        <f t="shared" si="26"/>
        <v>-0.50200000000040745</v>
      </c>
      <c r="Y192">
        <v>2406.6990000000001</v>
      </c>
      <c r="Z192">
        <v>2406.6990000000001</v>
      </c>
      <c r="AA192">
        <v>0</v>
      </c>
    </row>
    <row r="193" spans="1:27" x14ac:dyDescent="0.25">
      <c r="A193" t="str">
        <f t="shared" si="20"/>
        <v>052019</v>
      </c>
      <c r="B193">
        <v>5</v>
      </c>
      <c r="C193">
        <v>2019</v>
      </c>
      <c r="D193" s="18">
        <v>43595</v>
      </c>
      <c r="E193" t="s">
        <v>7413</v>
      </c>
      <c r="F193" t="s">
        <v>318</v>
      </c>
      <c r="G193" t="s">
        <v>5771</v>
      </c>
      <c r="H193">
        <v>141555</v>
      </c>
      <c r="L193">
        <v>119962</v>
      </c>
      <c r="N193">
        <f t="shared" si="21"/>
        <v>21593.16</v>
      </c>
      <c r="O193">
        <f t="shared" si="22"/>
        <v>10796.58</v>
      </c>
      <c r="P193">
        <f t="shared" si="23"/>
        <v>10796.58</v>
      </c>
      <c r="Q193">
        <f t="shared" si="24"/>
        <v>0</v>
      </c>
      <c r="R193">
        <f t="shared" si="25"/>
        <v>141555.16</v>
      </c>
      <c r="S193">
        <f t="shared" si="26"/>
        <v>0.16000000000349246</v>
      </c>
      <c r="Y193">
        <v>10796.58</v>
      </c>
      <c r="Z193">
        <v>10796.58</v>
      </c>
      <c r="AA193">
        <v>0</v>
      </c>
    </row>
    <row r="194" spans="1:27" x14ac:dyDescent="0.25">
      <c r="A194" t="str">
        <f t="shared" si="20"/>
        <v>052019</v>
      </c>
      <c r="B194">
        <v>5</v>
      </c>
      <c r="C194">
        <v>2019</v>
      </c>
      <c r="D194" s="18">
        <v>43592</v>
      </c>
      <c r="E194" t="s">
        <v>7414</v>
      </c>
      <c r="F194" t="s">
        <v>250</v>
      </c>
      <c r="G194" t="s">
        <v>7345</v>
      </c>
      <c r="H194">
        <v>4720</v>
      </c>
      <c r="L194">
        <v>4000</v>
      </c>
      <c r="N194">
        <f t="shared" si="21"/>
        <v>720</v>
      </c>
      <c r="O194">
        <f t="shared" si="22"/>
        <v>360</v>
      </c>
      <c r="P194">
        <f t="shared" si="23"/>
        <v>360</v>
      </c>
      <c r="Q194">
        <f t="shared" si="24"/>
        <v>0</v>
      </c>
      <c r="R194">
        <f t="shared" si="25"/>
        <v>4720</v>
      </c>
      <c r="S194">
        <f t="shared" si="26"/>
        <v>0</v>
      </c>
      <c r="Y194">
        <v>360</v>
      </c>
      <c r="Z194">
        <v>360</v>
      </c>
      <c r="AA194">
        <v>0</v>
      </c>
    </row>
    <row r="195" spans="1:27" x14ac:dyDescent="0.25">
      <c r="A195" t="str">
        <f t="shared" si="20"/>
        <v>052019</v>
      </c>
      <c r="B195">
        <v>5</v>
      </c>
      <c r="C195">
        <v>2019</v>
      </c>
      <c r="D195" s="18">
        <v>43598</v>
      </c>
      <c r="E195" t="s">
        <v>7415</v>
      </c>
      <c r="F195" t="s">
        <v>318</v>
      </c>
      <c r="G195" t="s">
        <v>5771</v>
      </c>
      <c r="H195">
        <v>39183</v>
      </c>
      <c r="L195">
        <v>33205.919999999998</v>
      </c>
      <c r="N195">
        <f t="shared" si="21"/>
        <v>5977.065599999999</v>
      </c>
      <c r="O195">
        <f t="shared" si="22"/>
        <v>2988.5327999999995</v>
      </c>
      <c r="P195">
        <f t="shared" si="23"/>
        <v>2988.5327999999995</v>
      </c>
      <c r="Q195">
        <f t="shared" si="24"/>
        <v>0</v>
      </c>
      <c r="R195">
        <f t="shared" si="25"/>
        <v>39182.9856</v>
      </c>
      <c r="S195">
        <f t="shared" si="26"/>
        <v>-1.4400000000023283E-2</v>
      </c>
      <c r="Y195">
        <v>2988.5327999999995</v>
      </c>
      <c r="Z195">
        <v>2988.5327999999995</v>
      </c>
      <c r="AA195">
        <v>0</v>
      </c>
    </row>
    <row r="196" spans="1:27" x14ac:dyDescent="0.25">
      <c r="A196" t="str">
        <f t="shared" ref="A196:A259" si="27">TEXT(D196,"MMYYYY")</f>
        <v>052019</v>
      </c>
      <c r="B196">
        <v>5</v>
      </c>
      <c r="C196">
        <v>2019</v>
      </c>
      <c r="D196" s="18">
        <v>43598</v>
      </c>
      <c r="E196" t="s">
        <v>7416</v>
      </c>
      <c r="F196" t="s">
        <v>318</v>
      </c>
      <c r="G196" t="s">
        <v>5771</v>
      </c>
      <c r="H196">
        <v>86816.999999999985</v>
      </c>
      <c r="L196">
        <v>73573.759999999995</v>
      </c>
      <c r="N196">
        <f t="shared" si="21"/>
        <v>13243.2768</v>
      </c>
      <c r="O196">
        <f t="shared" si="22"/>
        <v>6621.6383999999998</v>
      </c>
      <c r="P196">
        <f t="shared" si="23"/>
        <v>6621.6383999999998</v>
      </c>
      <c r="Q196">
        <f t="shared" si="24"/>
        <v>0</v>
      </c>
      <c r="R196">
        <f t="shared" si="25"/>
        <v>86817.036800000002</v>
      </c>
      <c r="S196">
        <f t="shared" si="26"/>
        <v>3.6800000016228296E-2</v>
      </c>
      <c r="Y196">
        <v>6621.6383999999998</v>
      </c>
      <c r="Z196">
        <v>6621.6383999999998</v>
      </c>
      <c r="AA196">
        <v>0</v>
      </c>
    </row>
    <row r="197" spans="1:27" x14ac:dyDescent="0.25">
      <c r="A197" t="str">
        <f t="shared" si="27"/>
        <v>052019</v>
      </c>
      <c r="B197">
        <v>5</v>
      </c>
      <c r="C197">
        <v>2019</v>
      </c>
      <c r="D197" s="18">
        <v>43598</v>
      </c>
      <c r="E197" t="s">
        <v>7417</v>
      </c>
      <c r="F197" t="s">
        <v>318</v>
      </c>
      <c r="G197" t="s">
        <v>5771</v>
      </c>
      <c r="H197">
        <v>153130</v>
      </c>
      <c r="L197">
        <v>129771.22</v>
      </c>
      <c r="N197">
        <f t="shared" si="21"/>
        <v>23358.819599999999</v>
      </c>
      <c r="O197">
        <f t="shared" si="22"/>
        <v>11679.409799999999</v>
      </c>
      <c r="P197">
        <f t="shared" si="23"/>
        <v>11679.409799999999</v>
      </c>
      <c r="Q197">
        <f t="shared" si="24"/>
        <v>0</v>
      </c>
      <c r="R197">
        <f t="shared" si="25"/>
        <v>153130.03959999999</v>
      </c>
      <c r="S197">
        <f t="shared" si="26"/>
        <v>3.9599999989150092E-2</v>
      </c>
      <c r="Y197">
        <v>11679.409799999999</v>
      </c>
      <c r="Z197">
        <v>11679.409799999999</v>
      </c>
      <c r="AA197">
        <v>0</v>
      </c>
    </row>
    <row r="198" spans="1:27" x14ac:dyDescent="0.25">
      <c r="A198" t="str">
        <f t="shared" si="27"/>
        <v>052019</v>
      </c>
      <c r="B198">
        <v>5</v>
      </c>
      <c r="C198">
        <v>2019</v>
      </c>
      <c r="D198" s="18">
        <v>43599</v>
      </c>
      <c r="E198" t="s">
        <v>7418</v>
      </c>
      <c r="F198" t="s">
        <v>318</v>
      </c>
      <c r="G198" t="s">
        <v>5771</v>
      </c>
      <c r="H198">
        <v>3012</v>
      </c>
      <c r="L198">
        <v>2552.54</v>
      </c>
      <c r="N198">
        <f t="shared" si="21"/>
        <v>459.4572</v>
      </c>
      <c r="O198">
        <f t="shared" si="22"/>
        <v>229.7286</v>
      </c>
      <c r="P198">
        <f t="shared" si="23"/>
        <v>229.7286</v>
      </c>
      <c r="Q198">
        <f t="shared" si="24"/>
        <v>0</v>
      </c>
      <c r="R198">
        <f t="shared" si="25"/>
        <v>3011.9971999999998</v>
      </c>
      <c r="S198">
        <f t="shared" si="26"/>
        <v>-2.8000000002066372E-3</v>
      </c>
      <c r="Y198">
        <v>229.7286</v>
      </c>
      <c r="Z198">
        <v>229.7286</v>
      </c>
      <c r="AA198">
        <v>0</v>
      </c>
    </row>
    <row r="199" spans="1:27" x14ac:dyDescent="0.25">
      <c r="A199" t="str">
        <f t="shared" si="27"/>
        <v>052019</v>
      </c>
      <c r="B199">
        <v>5</v>
      </c>
      <c r="C199">
        <v>2019</v>
      </c>
      <c r="D199" s="18">
        <v>43596</v>
      </c>
      <c r="E199" t="s">
        <v>7419</v>
      </c>
      <c r="F199" t="s">
        <v>318</v>
      </c>
      <c r="G199" t="s">
        <v>5771</v>
      </c>
      <c r="H199">
        <v>6824</v>
      </c>
      <c r="L199">
        <v>5783.1</v>
      </c>
      <c r="N199">
        <f t="shared" si="21"/>
        <v>1040.9580000000001</v>
      </c>
      <c r="O199">
        <f t="shared" si="22"/>
        <v>520.47900000000004</v>
      </c>
      <c r="P199">
        <f t="shared" si="23"/>
        <v>520.47900000000004</v>
      </c>
      <c r="Q199">
        <f t="shared" si="24"/>
        <v>0</v>
      </c>
      <c r="R199">
        <f t="shared" si="25"/>
        <v>6824.0580000000009</v>
      </c>
      <c r="S199">
        <f t="shared" si="26"/>
        <v>5.8000000000902219E-2</v>
      </c>
      <c r="Y199">
        <v>520.47900000000004</v>
      </c>
      <c r="Z199">
        <v>520.47900000000004</v>
      </c>
      <c r="AA199">
        <v>0</v>
      </c>
    </row>
    <row r="200" spans="1:27" x14ac:dyDescent="0.25">
      <c r="A200" t="str">
        <f t="shared" si="27"/>
        <v>052019</v>
      </c>
      <c r="B200">
        <v>5</v>
      </c>
      <c r="C200">
        <v>2019</v>
      </c>
      <c r="D200" s="18">
        <v>43599</v>
      </c>
      <c r="E200" t="s">
        <v>7420</v>
      </c>
      <c r="F200" t="s">
        <v>318</v>
      </c>
      <c r="G200" t="s">
        <v>5771</v>
      </c>
      <c r="H200">
        <v>22233.000000000004</v>
      </c>
      <c r="L200">
        <v>18841.52</v>
      </c>
      <c r="N200">
        <f t="shared" si="21"/>
        <v>3391.4735999999998</v>
      </c>
      <c r="O200">
        <f t="shared" si="22"/>
        <v>1695.7367999999999</v>
      </c>
      <c r="P200">
        <f t="shared" si="23"/>
        <v>1695.7367999999999</v>
      </c>
      <c r="Q200">
        <f t="shared" si="24"/>
        <v>0</v>
      </c>
      <c r="R200">
        <f t="shared" si="25"/>
        <v>22232.993600000002</v>
      </c>
      <c r="S200">
        <f t="shared" si="26"/>
        <v>-6.4000000020314474E-3</v>
      </c>
      <c r="Y200">
        <v>1695.7367999999999</v>
      </c>
      <c r="Z200">
        <v>1695.7367999999999</v>
      </c>
      <c r="AA200">
        <v>0</v>
      </c>
    </row>
    <row r="201" spans="1:27" x14ac:dyDescent="0.25">
      <c r="A201" t="str">
        <f t="shared" si="27"/>
        <v>042019</v>
      </c>
      <c r="B201">
        <v>5</v>
      </c>
      <c r="C201">
        <v>2019</v>
      </c>
      <c r="D201" s="18">
        <v>43580</v>
      </c>
      <c r="E201" t="s">
        <v>7421</v>
      </c>
      <c r="F201" t="s">
        <v>462</v>
      </c>
      <c r="G201" t="s">
        <v>7355</v>
      </c>
      <c r="H201">
        <v>70210</v>
      </c>
      <c r="L201">
        <v>59500</v>
      </c>
      <c r="N201">
        <f t="shared" si="21"/>
        <v>10710</v>
      </c>
      <c r="O201">
        <f t="shared" si="22"/>
        <v>5355</v>
      </c>
      <c r="P201">
        <f t="shared" si="23"/>
        <v>5355</v>
      </c>
      <c r="Q201">
        <f t="shared" si="24"/>
        <v>0</v>
      </c>
      <c r="R201">
        <f t="shared" si="25"/>
        <v>70210</v>
      </c>
      <c r="S201">
        <f t="shared" si="26"/>
        <v>0</v>
      </c>
      <c r="Y201">
        <v>5355</v>
      </c>
      <c r="Z201">
        <v>5355</v>
      </c>
      <c r="AA201">
        <v>0</v>
      </c>
    </row>
    <row r="202" spans="1:27" x14ac:dyDescent="0.25">
      <c r="A202" t="str">
        <f t="shared" si="27"/>
        <v>052019</v>
      </c>
      <c r="B202">
        <v>5</v>
      </c>
      <c r="C202">
        <v>2019</v>
      </c>
      <c r="D202" s="18">
        <v>43598</v>
      </c>
      <c r="E202" t="s">
        <v>7422</v>
      </c>
      <c r="F202" t="s">
        <v>225</v>
      </c>
      <c r="G202" t="s">
        <v>7349</v>
      </c>
      <c r="H202">
        <v>1216875</v>
      </c>
      <c r="L202">
        <v>1031250</v>
      </c>
      <c r="N202">
        <f t="shared" si="21"/>
        <v>185625</v>
      </c>
      <c r="O202">
        <f t="shared" si="22"/>
        <v>92812.5</v>
      </c>
      <c r="P202">
        <f t="shared" si="23"/>
        <v>92812.5</v>
      </c>
      <c r="Q202">
        <f t="shared" si="24"/>
        <v>0</v>
      </c>
      <c r="R202">
        <f t="shared" si="25"/>
        <v>1216875</v>
      </c>
      <c r="S202">
        <f t="shared" si="26"/>
        <v>0</v>
      </c>
      <c r="Y202">
        <v>92812.5</v>
      </c>
      <c r="Z202">
        <v>92812.5</v>
      </c>
      <c r="AA202">
        <v>0</v>
      </c>
    </row>
    <row r="203" spans="1:27" x14ac:dyDescent="0.25">
      <c r="A203" t="str">
        <f t="shared" si="27"/>
        <v>052019</v>
      </c>
      <c r="B203">
        <v>5</v>
      </c>
      <c r="C203">
        <v>2019</v>
      </c>
      <c r="D203" s="18">
        <v>43602</v>
      </c>
      <c r="E203" t="s">
        <v>5835</v>
      </c>
      <c r="F203" t="s">
        <v>187</v>
      </c>
      <c r="G203" t="s">
        <v>5780</v>
      </c>
      <c r="H203">
        <v>2006</v>
      </c>
      <c r="L203">
        <v>1700</v>
      </c>
      <c r="N203">
        <f t="shared" si="21"/>
        <v>306</v>
      </c>
      <c r="O203">
        <f t="shared" si="22"/>
        <v>153</v>
      </c>
      <c r="P203">
        <f t="shared" si="23"/>
        <v>153</v>
      </c>
      <c r="Q203">
        <f t="shared" si="24"/>
        <v>0</v>
      </c>
      <c r="R203">
        <f t="shared" si="25"/>
        <v>2006</v>
      </c>
      <c r="S203">
        <f t="shared" si="26"/>
        <v>0</v>
      </c>
      <c r="Y203">
        <v>153</v>
      </c>
      <c r="Z203">
        <v>153</v>
      </c>
      <c r="AA203">
        <v>0</v>
      </c>
    </row>
    <row r="204" spans="1:27" x14ac:dyDescent="0.25">
      <c r="A204" t="str">
        <f t="shared" si="27"/>
        <v>052019</v>
      </c>
      <c r="B204">
        <v>5</v>
      </c>
      <c r="C204">
        <v>2019</v>
      </c>
      <c r="D204" s="18">
        <v>43600</v>
      </c>
      <c r="E204" t="s">
        <v>7423</v>
      </c>
      <c r="F204" t="s">
        <v>462</v>
      </c>
      <c r="G204" t="s">
        <v>7355</v>
      </c>
      <c r="H204">
        <v>136880</v>
      </c>
      <c r="L204">
        <v>116000</v>
      </c>
      <c r="N204">
        <f t="shared" si="21"/>
        <v>20880</v>
      </c>
      <c r="O204">
        <f t="shared" si="22"/>
        <v>10440</v>
      </c>
      <c r="P204">
        <f t="shared" si="23"/>
        <v>10440</v>
      </c>
      <c r="Q204">
        <f t="shared" si="24"/>
        <v>0</v>
      </c>
      <c r="R204">
        <f t="shared" si="25"/>
        <v>136880</v>
      </c>
      <c r="S204">
        <f t="shared" si="26"/>
        <v>0</v>
      </c>
      <c r="Y204">
        <v>10440</v>
      </c>
      <c r="Z204">
        <v>10440</v>
      </c>
      <c r="AA204">
        <v>0</v>
      </c>
    </row>
    <row r="205" spans="1:27" x14ac:dyDescent="0.25">
      <c r="A205" t="str">
        <f t="shared" si="27"/>
        <v>052019</v>
      </c>
      <c r="B205">
        <v>5</v>
      </c>
      <c r="C205">
        <v>2019</v>
      </c>
      <c r="D205" s="18">
        <v>43601</v>
      </c>
      <c r="E205" t="s">
        <v>7424</v>
      </c>
      <c r="F205" t="s">
        <v>462</v>
      </c>
      <c r="G205" t="s">
        <v>7355</v>
      </c>
      <c r="H205">
        <v>27612</v>
      </c>
      <c r="L205">
        <v>23400</v>
      </c>
      <c r="N205">
        <f t="shared" si="21"/>
        <v>4212</v>
      </c>
      <c r="O205">
        <f t="shared" si="22"/>
        <v>2106</v>
      </c>
      <c r="P205">
        <f t="shared" si="23"/>
        <v>2106</v>
      </c>
      <c r="Q205">
        <f t="shared" si="24"/>
        <v>0</v>
      </c>
      <c r="R205">
        <f t="shared" si="25"/>
        <v>27612</v>
      </c>
      <c r="S205">
        <f t="shared" si="26"/>
        <v>0</v>
      </c>
      <c r="Y205">
        <v>2106</v>
      </c>
      <c r="Z205">
        <v>2106</v>
      </c>
      <c r="AA205">
        <v>0</v>
      </c>
    </row>
    <row r="206" spans="1:27" x14ac:dyDescent="0.25">
      <c r="A206" t="str">
        <f t="shared" si="27"/>
        <v>052019</v>
      </c>
      <c r="B206">
        <v>5</v>
      </c>
      <c r="C206">
        <v>2019</v>
      </c>
      <c r="D206" s="18">
        <v>43598</v>
      </c>
      <c r="E206" t="s">
        <v>5836</v>
      </c>
      <c r="F206" t="s">
        <v>656</v>
      </c>
      <c r="G206" t="s">
        <v>5768</v>
      </c>
      <c r="H206">
        <v>5900</v>
      </c>
      <c r="L206">
        <v>5000</v>
      </c>
      <c r="N206">
        <f t="shared" si="21"/>
        <v>900</v>
      </c>
      <c r="O206">
        <f t="shared" si="22"/>
        <v>450</v>
      </c>
      <c r="P206">
        <f t="shared" si="23"/>
        <v>450</v>
      </c>
      <c r="Q206">
        <f t="shared" si="24"/>
        <v>0</v>
      </c>
      <c r="R206">
        <f t="shared" si="25"/>
        <v>5900</v>
      </c>
      <c r="S206">
        <f t="shared" si="26"/>
        <v>0</v>
      </c>
      <c r="Y206">
        <v>450</v>
      </c>
      <c r="Z206">
        <v>450</v>
      </c>
      <c r="AA206">
        <v>0</v>
      </c>
    </row>
    <row r="207" spans="1:27" x14ac:dyDescent="0.25">
      <c r="A207" t="str">
        <f t="shared" si="27"/>
        <v>052019</v>
      </c>
      <c r="B207">
        <v>5</v>
      </c>
      <c r="C207">
        <v>2019</v>
      </c>
      <c r="D207" s="18">
        <v>43598</v>
      </c>
      <c r="E207" t="s">
        <v>5837</v>
      </c>
      <c r="F207" t="s">
        <v>576</v>
      </c>
      <c r="G207" t="s">
        <v>5767</v>
      </c>
      <c r="H207">
        <v>14502</v>
      </c>
      <c r="L207">
        <v>12289.8</v>
      </c>
      <c r="N207">
        <f t="shared" si="21"/>
        <v>2212.1639999999998</v>
      </c>
      <c r="O207">
        <f t="shared" si="22"/>
        <v>1106.0819999999999</v>
      </c>
      <c r="P207">
        <f t="shared" si="23"/>
        <v>1106.0819999999999</v>
      </c>
      <c r="Q207">
        <f t="shared" si="24"/>
        <v>0</v>
      </c>
      <c r="R207">
        <f t="shared" si="25"/>
        <v>14501.964</v>
      </c>
      <c r="S207">
        <f t="shared" si="26"/>
        <v>-3.6000000000058208E-2</v>
      </c>
      <c r="Y207">
        <v>1106.0819999999999</v>
      </c>
      <c r="Z207">
        <v>1106.0819999999999</v>
      </c>
      <c r="AA207">
        <v>0</v>
      </c>
    </row>
    <row r="208" spans="1:27" x14ac:dyDescent="0.25">
      <c r="A208" t="str">
        <f t="shared" si="27"/>
        <v>052019</v>
      </c>
      <c r="B208">
        <v>5</v>
      </c>
      <c r="C208">
        <v>2019</v>
      </c>
      <c r="D208" s="18">
        <v>43596</v>
      </c>
      <c r="E208" t="s">
        <v>7425</v>
      </c>
      <c r="F208" t="s">
        <v>462</v>
      </c>
      <c r="G208" t="s">
        <v>7355</v>
      </c>
      <c r="H208">
        <v>26668</v>
      </c>
      <c r="L208">
        <v>22600</v>
      </c>
      <c r="N208">
        <f t="shared" si="21"/>
        <v>4068</v>
      </c>
      <c r="O208">
        <f t="shared" si="22"/>
        <v>2034</v>
      </c>
      <c r="P208">
        <f t="shared" si="23"/>
        <v>2034</v>
      </c>
      <c r="Q208">
        <f t="shared" si="24"/>
        <v>0</v>
      </c>
      <c r="R208">
        <f t="shared" si="25"/>
        <v>26668</v>
      </c>
      <c r="S208">
        <f t="shared" si="26"/>
        <v>0</v>
      </c>
      <c r="Y208">
        <v>2034</v>
      </c>
      <c r="Z208">
        <v>2034</v>
      </c>
      <c r="AA208">
        <v>0</v>
      </c>
    </row>
    <row r="209" spans="1:27" x14ac:dyDescent="0.25">
      <c r="A209" t="str">
        <f t="shared" si="27"/>
        <v>052019</v>
      </c>
      <c r="B209">
        <v>5</v>
      </c>
      <c r="C209">
        <v>2019</v>
      </c>
      <c r="D209" s="18">
        <v>43599</v>
      </c>
      <c r="E209" t="s">
        <v>7426</v>
      </c>
      <c r="F209" t="s">
        <v>462</v>
      </c>
      <c r="G209" t="s">
        <v>7355</v>
      </c>
      <c r="H209">
        <v>68440</v>
      </c>
      <c r="L209">
        <v>58000</v>
      </c>
      <c r="N209">
        <f t="shared" si="21"/>
        <v>10440</v>
      </c>
      <c r="O209">
        <f t="shared" si="22"/>
        <v>5220</v>
      </c>
      <c r="P209">
        <f t="shared" si="23"/>
        <v>5220</v>
      </c>
      <c r="Q209">
        <f t="shared" si="24"/>
        <v>0</v>
      </c>
      <c r="R209">
        <f t="shared" si="25"/>
        <v>68440</v>
      </c>
      <c r="S209">
        <f t="shared" si="26"/>
        <v>0</v>
      </c>
      <c r="Y209">
        <v>5220</v>
      </c>
      <c r="Z209">
        <v>5220</v>
      </c>
      <c r="AA209">
        <v>0</v>
      </c>
    </row>
    <row r="210" spans="1:27" x14ac:dyDescent="0.25">
      <c r="A210" t="str">
        <f t="shared" si="27"/>
        <v>052019</v>
      </c>
      <c r="B210">
        <v>5</v>
      </c>
      <c r="C210">
        <v>2019</v>
      </c>
      <c r="D210" s="18">
        <v>43600</v>
      </c>
      <c r="E210" t="s">
        <v>5838</v>
      </c>
      <c r="F210" t="s">
        <v>616</v>
      </c>
      <c r="G210" t="s">
        <v>5827</v>
      </c>
      <c r="H210">
        <v>32450</v>
      </c>
      <c r="L210">
        <v>27500</v>
      </c>
      <c r="N210">
        <f t="shared" si="21"/>
        <v>4950</v>
      </c>
      <c r="O210">
        <f t="shared" si="22"/>
        <v>2475</v>
      </c>
      <c r="P210">
        <f t="shared" si="23"/>
        <v>2475</v>
      </c>
      <c r="Q210">
        <f t="shared" si="24"/>
        <v>0</v>
      </c>
      <c r="R210">
        <f t="shared" si="25"/>
        <v>32450</v>
      </c>
      <c r="S210">
        <f t="shared" si="26"/>
        <v>0</v>
      </c>
      <c r="Y210">
        <v>2475</v>
      </c>
      <c r="Z210">
        <v>2475</v>
      </c>
      <c r="AA210">
        <v>0</v>
      </c>
    </row>
    <row r="211" spans="1:27" x14ac:dyDescent="0.25">
      <c r="A211" t="str">
        <f t="shared" si="27"/>
        <v>052019</v>
      </c>
      <c r="B211">
        <v>5</v>
      </c>
      <c r="C211">
        <v>2019</v>
      </c>
      <c r="D211" s="18">
        <v>43605</v>
      </c>
      <c r="E211" t="s">
        <v>5839</v>
      </c>
      <c r="F211" t="s">
        <v>1683</v>
      </c>
      <c r="G211" t="s">
        <v>5840</v>
      </c>
      <c r="H211">
        <v>29719</v>
      </c>
      <c r="L211">
        <v>25185.52</v>
      </c>
      <c r="N211">
        <f t="shared" si="21"/>
        <v>4533.3935999999994</v>
      </c>
      <c r="O211">
        <f t="shared" si="22"/>
        <v>2266.6967999999997</v>
      </c>
      <c r="P211">
        <f t="shared" si="23"/>
        <v>2266.6967999999997</v>
      </c>
      <c r="Q211">
        <f t="shared" si="24"/>
        <v>0</v>
      </c>
      <c r="R211">
        <f t="shared" si="25"/>
        <v>29718.9136</v>
      </c>
      <c r="S211">
        <f t="shared" si="26"/>
        <v>-8.6400000000139698E-2</v>
      </c>
      <c r="Y211">
        <v>2266.6967999999997</v>
      </c>
      <c r="Z211">
        <v>2266.6967999999997</v>
      </c>
      <c r="AA211">
        <v>0</v>
      </c>
    </row>
    <row r="212" spans="1:27" x14ac:dyDescent="0.25">
      <c r="A212" t="str">
        <f t="shared" si="27"/>
        <v>052019</v>
      </c>
      <c r="B212">
        <v>5</v>
      </c>
      <c r="C212">
        <v>2019</v>
      </c>
      <c r="D212" s="18">
        <v>43606</v>
      </c>
      <c r="E212" t="s">
        <v>5841</v>
      </c>
      <c r="F212" t="s">
        <v>138</v>
      </c>
      <c r="G212" t="s">
        <v>5829</v>
      </c>
      <c r="H212">
        <v>64841</v>
      </c>
      <c r="L212">
        <v>54950</v>
      </c>
      <c r="N212">
        <f t="shared" si="21"/>
        <v>9891</v>
      </c>
      <c r="O212">
        <f t="shared" si="22"/>
        <v>4945.5</v>
      </c>
      <c r="P212">
        <f t="shared" si="23"/>
        <v>4945.5</v>
      </c>
      <c r="Q212">
        <f t="shared" si="24"/>
        <v>0</v>
      </c>
      <c r="R212">
        <f t="shared" si="25"/>
        <v>64841</v>
      </c>
      <c r="S212">
        <f t="shared" si="26"/>
        <v>0</v>
      </c>
      <c r="Y212">
        <v>4945.5</v>
      </c>
      <c r="Z212">
        <v>4945.5</v>
      </c>
      <c r="AA212">
        <v>0</v>
      </c>
    </row>
    <row r="213" spans="1:27" x14ac:dyDescent="0.25">
      <c r="A213" t="str">
        <f t="shared" si="27"/>
        <v>052019</v>
      </c>
      <c r="B213">
        <v>5</v>
      </c>
      <c r="C213">
        <v>2019</v>
      </c>
      <c r="D213" s="18">
        <v>43602</v>
      </c>
      <c r="E213" t="s">
        <v>7427</v>
      </c>
      <c r="F213" t="s">
        <v>462</v>
      </c>
      <c r="G213" t="s">
        <v>7355</v>
      </c>
      <c r="H213">
        <v>41300</v>
      </c>
      <c r="L213">
        <v>35000</v>
      </c>
      <c r="N213">
        <f t="shared" si="21"/>
        <v>6300</v>
      </c>
      <c r="O213">
        <f t="shared" si="22"/>
        <v>3150</v>
      </c>
      <c r="P213">
        <f t="shared" si="23"/>
        <v>3150</v>
      </c>
      <c r="Q213">
        <f t="shared" si="24"/>
        <v>0</v>
      </c>
      <c r="R213">
        <f t="shared" si="25"/>
        <v>41300</v>
      </c>
      <c r="S213">
        <f t="shared" si="26"/>
        <v>0</v>
      </c>
      <c r="Y213">
        <v>3150</v>
      </c>
      <c r="Z213">
        <v>3150</v>
      </c>
      <c r="AA213">
        <v>0</v>
      </c>
    </row>
    <row r="214" spans="1:27" x14ac:dyDescent="0.25">
      <c r="A214" t="str">
        <f t="shared" si="27"/>
        <v>052019</v>
      </c>
      <c r="B214">
        <v>5</v>
      </c>
      <c r="C214">
        <v>2019</v>
      </c>
      <c r="D214" s="18">
        <v>43601</v>
      </c>
      <c r="E214" t="s">
        <v>5842</v>
      </c>
      <c r="F214" t="s">
        <v>656</v>
      </c>
      <c r="G214" t="s">
        <v>5768</v>
      </c>
      <c r="H214">
        <v>10384</v>
      </c>
      <c r="L214">
        <v>8800</v>
      </c>
      <c r="N214">
        <f t="shared" si="21"/>
        <v>1584</v>
      </c>
      <c r="O214">
        <f t="shared" si="22"/>
        <v>792</v>
      </c>
      <c r="P214">
        <f t="shared" si="23"/>
        <v>792</v>
      </c>
      <c r="Q214">
        <f t="shared" si="24"/>
        <v>0</v>
      </c>
      <c r="R214">
        <f t="shared" si="25"/>
        <v>10384</v>
      </c>
      <c r="S214">
        <f t="shared" si="26"/>
        <v>0</v>
      </c>
      <c r="Y214">
        <v>792</v>
      </c>
      <c r="Z214">
        <v>792</v>
      </c>
      <c r="AA214">
        <v>0</v>
      </c>
    </row>
    <row r="215" spans="1:27" x14ac:dyDescent="0.25">
      <c r="A215" t="str">
        <f t="shared" si="27"/>
        <v>052019</v>
      </c>
      <c r="B215">
        <v>5</v>
      </c>
      <c r="C215">
        <v>2019</v>
      </c>
      <c r="D215" s="18">
        <v>43605</v>
      </c>
      <c r="E215" t="s">
        <v>7428</v>
      </c>
      <c r="F215" t="s">
        <v>225</v>
      </c>
      <c r="G215" t="s">
        <v>7349</v>
      </c>
      <c r="H215">
        <v>128325</v>
      </c>
      <c r="L215">
        <v>108750</v>
      </c>
      <c r="N215">
        <f t="shared" si="21"/>
        <v>19575</v>
      </c>
      <c r="O215">
        <f t="shared" si="22"/>
        <v>9787.5</v>
      </c>
      <c r="P215">
        <f t="shared" si="23"/>
        <v>9787.5</v>
      </c>
      <c r="Q215">
        <f t="shared" si="24"/>
        <v>0</v>
      </c>
      <c r="R215">
        <f t="shared" si="25"/>
        <v>128325</v>
      </c>
      <c r="S215">
        <f t="shared" si="26"/>
        <v>0</v>
      </c>
      <c r="Y215">
        <v>9787.5</v>
      </c>
      <c r="Z215">
        <v>9787.5</v>
      </c>
      <c r="AA215">
        <v>0</v>
      </c>
    </row>
    <row r="216" spans="1:27" x14ac:dyDescent="0.25">
      <c r="A216" t="str">
        <f t="shared" si="27"/>
        <v>052019</v>
      </c>
      <c r="B216">
        <v>5</v>
      </c>
      <c r="C216">
        <v>2019</v>
      </c>
      <c r="D216" s="18">
        <v>43602</v>
      </c>
      <c r="E216" t="s">
        <v>5843</v>
      </c>
      <c r="F216" t="s">
        <v>1368</v>
      </c>
      <c r="G216" t="s">
        <v>5787</v>
      </c>
      <c r="H216">
        <v>8408</v>
      </c>
      <c r="L216">
        <v>7125</v>
      </c>
      <c r="N216">
        <f t="shared" si="21"/>
        <v>1282.5</v>
      </c>
      <c r="O216">
        <f t="shared" si="22"/>
        <v>641.25</v>
      </c>
      <c r="P216">
        <f t="shared" si="23"/>
        <v>641.25</v>
      </c>
      <c r="Q216">
        <f t="shared" si="24"/>
        <v>0</v>
      </c>
      <c r="R216">
        <f t="shared" si="25"/>
        <v>8407.5</v>
      </c>
      <c r="S216">
        <f t="shared" si="26"/>
        <v>-0.5</v>
      </c>
      <c r="Y216">
        <v>641.25</v>
      </c>
      <c r="Z216">
        <v>641.25</v>
      </c>
      <c r="AA216">
        <v>0</v>
      </c>
    </row>
    <row r="217" spans="1:27" x14ac:dyDescent="0.25">
      <c r="A217" t="str">
        <f t="shared" si="27"/>
        <v>052019</v>
      </c>
      <c r="B217">
        <v>5</v>
      </c>
      <c r="C217">
        <v>2019</v>
      </c>
      <c r="D217" s="18">
        <v>43601</v>
      </c>
      <c r="E217" t="s">
        <v>7429</v>
      </c>
      <c r="F217" t="s">
        <v>462</v>
      </c>
      <c r="G217" t="s">
        <v>7355</v>
      </c>
      <c r="H217">
        <v>38203</v>
      </c>
      <c r="L217">
        <v>32375</v>
      </c>
      <c r="N217">
        <f t="shared" si="21"/>
        <v>5827.5</v>
      </c>
      <c r="O217">
        <f t="shared" si="22"/>
        <v>2913.75</v>
      </c>
      <c r="P217">
        <f t="shared" si="23"/>
        <v>2913.75</v>
      </c>
      <c r="Q217">
        <f t="shared" si="24"/>
        <v>0</v>
      </c>
      <c r="R217">
        <f t="shared" si="25"/>
        <v>38202.5</v>
      </c>
      <c r="S217">
        <f t="shared" si="26"/>
        <v>-0.5</v>
      </c>
      <c r="Y217">
        <v>2913.75</v>
      </c>
      <c r="Z217">
        <v>2913.75</v>
      </c>
      <c r="AA217">
        <v>0</v>
      </c>
    </row>
    <row r="218" spans="1:27" x14ac:dyDescent="0.25">
      <c r="A218" t="str">
        <f t="shared" si="27"/>
        <v>052019</v>
      </c>
      <c r="B218">
        <v>5</v>
      </c>
      <c r="C218">
        <v>2019</v>
      </c>
      <c r="D218" s="18">
        <v>43606</v>
      </c>
      <c r="E218" t="s">
        <v>7430</v>
      </c>
      <c r="F218" t="s">
        <v>225</v>
      </c>
      <c r="G218" t="s">
        <v>7349</v>
      </c>
      <c r="H218">
        <v>37760</v>
      </c>
      <c r="L218">
        <v>32000</v>
      </c>
      <c r="N218">
        <f t="shared" si="21"/>
        <v>5760</v>
      </c>
      <c r="O218">
        <f t="shared" si="22"/>
        <v>2880</v>
      </c>
      <c r="P218">
        <f t="shared" si="23"/>
        <v>2880</v>
      </c>
      <c r="Q218">
        <f t="shared" si="24"/>
        <v>0</v>
      </c>
      <c r="R218">
        <f t="shared" si="25"/>
        <v>37760</v>
      </c>
      <c r="S218">
        <f t="shared" si="26"/>
        <v>0</v>
      </c>
      <c r="Y218">
        <v>2880</v>
      </c>
      <c r="Z218">
        <v>2880</v>
      </c>
      <c r="AA218">
        <v>0</v>
      </c>
    </row>
    <row r="219" spans="1:27" x14ac:dyDescent="0.25">
      <c r="A219" t="str">
        <f t="shared" si="27"/>
        <v>052019</v>
      </c>
      <c r="B219">
        <v>5</v>
      </c>
      <c r="C219">
        <v>2019</v>
      </c>
      <c r="D219" s="18">
        <v>43603</v>
      </c>
      <c r="E219" t="s">
        <v>5844</v>
      </c>
      <c r="F219" t="s">
        <v>590</v>
      </c>
      <c r="G219" t="s">
        <v>5757</v>
      </c>
      <c r="H219">
        <v>44427</v>
      </c>
      <c r="L219">
        <v>37650</v>
      </c>
      <c r="N219">
        <f t="shared" si="21"/>
        <v>6777</v>
      </c>
      <c r="O219">
        <f t="shared" si="22"/>
        <v>3388.5</v>
      </c>
      <c r="P219">
        <f t="shared" si="23"/>
        <v>3388.5</v>
      </c>
      <c r="Q219">
        <f t="shared" si="24"/>
        <v>0</v>
      </c>
      <c r="R219">
        <f t="shared" si="25"/>
        <v>44427</v>
      </c>
      <c r="S219">
        <f t="shared" si="26"/>
        <v>0</v>
      </c>
      <c r="Y219">
        <v>3388.5</v>
      </c>
      <c r="Z219">
        <v>3388.5</v>
      </c>
      <c r="AA219">
        <v>0</v>
      </c>
    </row>
    <row r="220" spans="1:27" x14ac:dyDescent="0.25">
      <c r="A220" t="str">
        <f t="shared" si="27"/>
        <v>052019</v>
      </c>
      <c r="B220">
        <v>5</v>
      </c>
      <c r="C220">
        <v>2019</v>
      </c>
      <c r="D220" s="18">
        <v>43602</v>
      </c>
      <c r="E220" t="s">
        <v>5845</v>
      </c>
      <c r="F220" t="s">
        <v>1443</v>
      </c>
      <c r="G220" t="s">
        <v>5769</v>
      </c>
      <c r="H220">
        <v>6933</v>
      </c>
      <c r="L220">
        <v>5875</v>
      </c>
      <c r="N220">
        <f t="shared" si="21"/>
        <v>1057.5</v>
      </c>
      <c r="O220">
        <f t="shared" si="22"/>
        <v>528.75</v>
      </c>
      <c r="P220">
        <f t="shared" si="23"/>
        <v>528.75</v>
      </c>
      <c r="Q220">
        <f t="shared" si="24"/>
        <v>0</v>
      </c>
      <c r="R220">
        <f t="shared" si="25"/>
        <v>6932.5</v>
      </c>
      <c r="S220">
        <f t="shared" si="26"/>
        <v>-0.5</v>
      </c>
      <c r="Y220">
        <v>528.75</v>
      </c>
      <c r="Z220">
        <v>528.75</v>
      </c>
      <c r="AA220">
        <v>0</v>
      </c>
    </row>
    <row r="221" spans="1:27" x14ac:dyDescent="0.25">
      <c r="A221" t="str">
        <f t="shared" si="27"/>
        <v>042019</v>
      </c>
      <c r="B221">
        <v>5</v>
      </c>
      <c r="C221">
        <v>2019</v>
      </c>
      <c r="D221" s="18">
        <v>43564</v>
      </c>
      <c r="E221" t="s">
        <v>5846</v>
      </c>
      <c r="F221" t="s">
        <v>1443</v>
      </c>
      <c r="G221" t="s">
        <v>5769</v>
      </c>
      <c r="H221">
        <v>2774</v>
      </c>
      <c r="L221">
        <v>2350</v>
      </c>
      <c r="N221">
        <f t="shared" si="21"/>
        <v>423</v>
      </c>
      <c r="O221">
        <f t="shared" si="22"/>
        <v>211.5</v>
      </c>
      <c r="P221">
        <f t="shared" si="23"/>
        <v>211.5</v>
      </c>
      <c r="Q221">
        <f t="shared" si="24"/>
        <v>0</v>
      </c>
      <c r="R221">
        <f t="shared" si="25"/>
        <v>2773</v>
      </c>
      <c r="S221">
        <f t="shared" si="26"/>
        <v>-1</v>
      </c>
      <c r="Y221">
        <v>211.5</v>
      </c>
      <c r="Z221">
        <v>211.5</v>
      </c>
      <c r="AA221">
        <v>0</v>
      </c>
    </row>
    <row r="222" spans="1:27" x14ac:dyDescent="0.25">
      <c r="A222" t="str">
        <f t="shared" si="27"/>
        <v>052019</v>
      </c>
      <c r="B222">
        <v>5</v>
      </c>
      <c r="C222">
        <v>2019</v>
      </c>
      <c r="D222" s="18">
        <v>43600</v>
      </c>
      <c r="E222" t="s">
        <v>7431</v>
      </c>
      <c r="F222" t="s">
        <v>318</v>
      </c>
      <c r="G222" t="s">
        <v>5771</v>
      </c>
      <c r="H222">
        <v>14801</v>
      </c>
      <c r="L222">
        <v>12542.82</v>
      </c>
      <c r="N222">
        <f t="shared" si="21"/>
        <v>2257.7076000000002</v>
      </c>
      <c r="O222">
        <f t="shared" si="22"/>
        <v>1128.8538000000001</v>
      </c>
      <c r="P222">
        <f t="shared" si="23"/>
        <v>1128.8538000000001</v>
      </c>
      <c r="Q222">
        <f t="shared" si="24"/>
        <v>0</v>
      </c>
      <c r="R222">
        <f t="shared" si="25"/>
        <v>14800.527599999999</v>
      </c>
      <c r="S222">
        <f t="shared" si="26"/>
        <v>-0.4724000000005617</v>
      </c>
      <c r="Y222">
        <v>1128.8538000000001</v>
      </c>
      <c r="Z222">
        <v>1128.8538000000001</v>
      </c>
      <c r="AA222">
        <v>0</v>
      </c>
    </row>
    <row r="223" spans="1:27" x14ac:dyDescent="0.25">
      <c r="A223" t="str">
        <f t="shared" si="27"/>
        <v>052019</v>
      </c>
      <c r="B223">
        <v>5</v>
      </c>
      <c r="C223">
        <v>2019</v>
      </c>
      <c r="D223" s="18">
        <v>43598</v>
      </c>
      <c r="E223" t="s">
        <v>5847</v>
      </c>
      <c r="F223" t="s">
        <v>2032</v>
      </c>
      <c r="G223" t="s">
        <v>5795</v>
      </c>
      <c r="H223">
        <v>10431</v>
      </c>
      <c r="L223">
        <v>8840</v>
      </c>
      <c r="N223">
        <f t="shared" si="21"/>
        <v>1591.2</v>
      </c>
      <c r="O223">
        <f t="shared" si="22"/>
        <v>795.6</v>
      </c>
      <c r="P223">
        <f t="shared" si="23"/>
        <v>795.6</v>
      </c>
      <c r="Q223">
        <f t="shared" si="24"/>
        <v>0</v>
      </c>
      <c r="R223">
        <f t="shared" si="25"/>
        <v>10431.200000000001</v>
      </c>
      <c r="S223">
        <f t="shared" si="26"/>
        <v>0.2000000000007276</v>
      </c>
      <c r="Y223">
        <v>795.6</v>
      </c>
      <c r="Z223">
        <v>795.6</v>
      </c>
      <c r="AA223">
        <v>0</v>
      </c>
    </row>
    <row r="224" spans="1:27" x14ac:dyDescent="0.25">
      <c r="A224" t="str">
        <f t="shared" si="27"/>
        <v>052019</v>
      </c>
      <c r="B224">
        <v>5</v>
      </c>
      <c r="C224">
        <v>2019</v>
      </c>
      <c r="D224" s="18">
        <v>43603</v>
      </c>
      <c r="E224" t="s">
        <v>7432</v>
      </c>
      <c r="F224" t="s">
        <v>250</v>
      </c>
      <c r="G224" t="s">
        <v>7345</v>
      </c>
      <c r="H224">
        <v>6195</v>
      </c>
      <c r="L224">
        <v>5250</v>
      </c>
      <c r="N224">
        <f t="shared" si="21"/>
        <v>945</v>
      </c>
      <c r="O224">
        <f t="shared" si="22"/>
        <v>472.5</v>
      </c>
      <c r="P224">
        <f t="shared" si="23"/>
        <v>472.5</v>
      </c>
      <c r="Q224">
        <f t="shared" si="24"/>
        <v>0</v>
      </c>
      <c r="R224">
        <f t="shared" si="25"/>
        <v>6195</v>
      </c>
      <c r="S224">
        <f t="shared" si="26"/>
        <v>0</v>
      </c>
      <c r="Y224">
        <v>472.5</v>
      </c>
      <c r="Z224">
        <v>472.5</v>
      </c>
      <c r="AA224">
        <v>0</v>
      </c>
    </row>
    <row r="225" spans="1:27" x14ac:dyDescent="0.25">
      <c r="A225" t="str">
        <f t="shared" si="27"/>
        <v>042019</v>
      </c>
      <c r="B225">
        <v>5</v>
      </c>
      <c r="C225">
        <v>2019</v>
      </c>
      <c r="D225" s="18">
        <v>43559</v>
      </c>
      <c r="E225" t="s">
        <v>5848</v>
      </c>
      <c r="F225" t="s">
        <v>1838</v>
      </c>
      <c r="G225" t="s">
        <v>5753</v>
      </c>
      <c r="H225">
        <v>4915.0000000000009</v>
      </c>
      <c r="L225">
        <v>4165</v>
      </c>
      <c r="N225">
        <f t="shared" si="21"/>
        <v>749.7</v>
      </c>
      <c r="O225">
        <f t="shared" si="22"/>
        <v>374.85</v>
      </c>
      <c r="P225">
        <f t="shared" si="23"/>
        <v>374.85</v>
      </c>
      <c r="Q225">
        <f t="shared" si="24"/>
        <v>0</v>
      </c>
      <c r="R225">
        <f t="shared" si="25"/>
        <v>4914.7</v>
      </c>
      <c r="S225">
        <f t="shared" si="26"/>
        <v>-0.30000000000109139</v>
      </c>
      <c r="Y225">
        <v>374.85</v>
      </c>
      <c r="Z225">
        <v>374.85</v>
      </c>
      <c r="AA225">
        <v>0</v>
      </c>
    </row>
    <row r="226" spans="1:27" x14ac:dyDescent="0.25">
      <c r="A226" t="str">
        <f t="shared" si="27"/>
        <v>052019</v>
      </c>
      <c r="B226">
        <v>5</v>
      </c>
      <c r="C226">
        <v>2019</v>
      </c>
      <c r="D226" s="18">
        <v>43606</v>
      </c>
      <c r="E226" t="s">
        <v>5849</v>
      </c>
      <c r="F226" t="s">
        <v>656</v>
      </c>
      <c r="G226" t="s">
        <v>5768</v>
      </c>
      <c r="H226">
        <v>40120</v>
      </c>
      <c r="L226">
        <v>34000</v>
      </c>
      <c r="N226">
        <f t="shared" si="21"/>
        <v>6120</v>
      </c>
      <c r="O226">
        <f t="shared" si="22"/>
        <v>3060</v>
      </c>
      <c r="P226">
        <f t="shared" si="23"/>
        <v>3060</v>
      </c>
      <c r="Q226">
        <f t="shared" si="24"/>
        <v>0</v>
      </c>
      <c r="R226">
        <f t="shared" si="25"/>
        <v>40120</v>
      </c>
      <c r="S226">
        <f t="shared" si="26"/>
        <v>0</v>
      </c>
      <c r="Y226">
        <v>3060</v>
      </c>
      <c r="Z226">
        <v>3060</v>
      </c>
      <c r="AA226">
        <v>0</v>
      </c>
    </row>
    <row r="227" spans="1:27" x14ac:dyDescent="0.25">
      <c r="A227" t="str">
        <f t="shared" si="27"/>
        <v>052019</v>
      </c>
      <c r="B227">
        <v>5</v>
      </c>
      <c r="C227">
        <v>2019</v>
      </c>
      <c r="D227" s="18">
        <v>43606</v>
      </c>
      <c r="E227" t="s">
        <v>5850</v>
      </c>
      <c r="F227" t="s">
        <v>656</v>
      </c>
      <c r="G227" t="s">
        <v>5768</v>
      </c>
      <c r="H227">
        <v>7611</v>
      </c>
      <c r="L227">
        <v>6450</v>
      </c>
      <c r="N227">
        <f t="shared" si="21"/>
        <v>1161</v>
      </c>
      <c r="O227">
        <f t="shared" si="22"/>
        <v>580.5</v>
      </c>
      <c r="P227">
        <f t="shared" si="23"/>
        <v>580.5</v>
      </c>
      <c r="Q227">
        <f t="shared" si="24"/>
        <v>0</v>
      </c>
      <c r="R227">
        <f t="shared" si="25"/>
        <v>7611</v>
      </c>
      <c r="S227">
        <f t="shared" si="26"/>
        <v>0</v>
      </c>
      <c r="Y227">
        <v>580.5</v>
      </c>
      <c r="Z227">
        <v>580.5</v>
      </c>
      <c r="AA227">
        <v>0</v>
      </c>
    </row>
    <row r="228" spans="1:27" x14ac:dyDescent="0.25">
      <c r="A228" t="str">
        <f t="shared" si="27"/>
        <v>052019</v>
      </c>
      <c r="B228">
        <v>5</v>
      </c>
      <c r="C228">
        <v>2019</v>
      </c>
      <c r="D228" s="18">
        <v>43607</v>
      </c>
      <c r="E228" t="s">
        <v>5851</v>
      </c>
      <c r="F228" t="s">
        <v>307</v>
      </c>
      <c r="G228" t="s">
        <v>5852</v>
      </c>
      <c r="H228">
        <v>11800</v>
      </c>
      <c r="L228">
        <v>10000</v>
      </c>
      <c r="N228">
        <f t="shared" si="21"/>
        <v>1800</v>
      </c>
      <c r="O228">
        <f t="shared" si="22"/>
        <v>900</v>
      </c>
      <c r="P228">
        <f t="shared" si="23"/>
        <v>900</v>
      </c>
      <c r="Q228">
        <f t="shared" si="24"/>
        <v>0</v>
      </c>
      <c r="R228">
        <f t="shared" si="25"/>
        <v>11800</v>
      </c>
      <c r="S228">
        <f t="shared" si="26"/>
        <v>0</v>
      </c>
      <c r="Y228">
        <v>900</v>
      </c>
      <c r="Z228">
        <v>900</v>
      </c>
      <c r="AA228">
        <v>0</v>
      </c>
    </row>
    <row r="229" spans="1:27" x14ac:dyDescent="0.25">
      <c r="A229" t="str">
        <f t="shared" si="27"/>
        <v>052019</v>
      </c>
      <c r="B229">
        <v>5</v>
      </c>
      <c r="C229">
        <v>2019</v>
      </c>
      <c r="D229" s="18">
        <v>43605</v>
      </c>
      <c r="E229" t="s">
        <v>5853</v>
      </c>
      <c r="F229" t="s">
        <v>1260</v>
      </c>
      <c r="G229" t="s">
        <v>1261</v>
      </c>
      <c r="H229">
        <v>26550</v>
      </c>
      <c r="L229">
        <v>22500</v>
      </c>
      <c r="N229">
        <f t="shared" si="21"/>
        <v>4050</v>
      </c>
      <c r="O229">
        <f t="shared" si="22"/>
        <v>2025</v>
      </c>
      <c r="P229">
        <f t="shared" si="23"/>
        <v>2025</v>
      </c>
      <c r="Q229">
        <f t="shared" si="24"/>
        <v>0</v>
      </c>
      <c r="R229">
        <f t="shared" si="25"/>
        <v>26550</v>
      </c>
      <c r="S229">
        <f t="shared" si="26"/>
        <v>0</v>
      </c>
      <c r="Y229">
        <v>2025</v>
      </c>
      <c r="Z229">
        <v>2025</v>
      </c>
      <c r="AA229">
        <v>0</v>
      </c>
    </row>
    <row r="230" spans="1:27" x14ac:dyDescent="0.25">
      <c r="A230" t="str">
        <f t="shared" si="27"/>
        <v>052019</v>
      </c>
      <c r="B230">
        <v>5</v>
      </c>
      <c r="C230">
        <v>2019</v>
      </c>
      <c r="D230" s="18">
        <v>43607</v>
      </c>
      <c r="E230" t="s">
        <v>5854</v>
      </c>
      <c r="F230" t="s">
        <v>640</v>
      </c>
      <c r="G230" t="s">
        <v>5855</v>
      </c>
      <c r="H230">
        <v>2478</v>
      </c>
      <c r="L230">
        <v>2100</v>
      </c>
      <c r="N230">
        <f t="shared" si="21"/>
        <v>378</v>
      </c>
      <c r="O230">
        <f t="shared" si="22"/>
        <v>189</v>
      </c>
      <c r="P230">
        <f t="shared" si="23"/>
        <v>189</v>
      </c>
      <c r="Q230">
        <f t="shared" si="24"/>
        <v>0</v>
      </c>
      <c r="R230">
        <f t="shared" si="25"/>
        <v>2478</v>
      </c>
      <c r="S230">
        <f t="shared" si="26"/>
        <v>0</v>
      </c>
      <c r="Y230">
        <v>189</v>
      </c>
      <c r="Z230">
        <v>189</v>
      </c>
      <c r="AA230">
        <v>0</v>
      </c>
    </row>
    <row r="231" spans="1:27" x14ac:dyDescent="0.25">
      <c r="A231" t="str">
        <f t="shared" si="27"/>
        <v>052019</v>
      </c>
      <c r="B231">
        <v>5</v>
      </c>
      <c r="C231">
        <v>2019</v>
      </c>
      <c r="D231" s="18">
        <v>43606</v>
      </c>
      <c r="E231" t="s">
        <v>7433</v>
      </c>
      <c r="F231" t="s">
        <v>250</v>
      </c>
      <c r="G231" t="s">
        <v>7345</v>
      </c>
      <c r="H231">
        <v>16532</v>
      </c>
      <c r="L231">
        <v>14010</v>
      </c>
      <c r="N231">
        <f t="shared" si="21"/>
        <v>2521.8000000000002</v>
      </c>
      <c r="O231">
        <f t="shared" si="22"/>
        <v>1260.9000000000001</v>
      </c>
      <c r="P231">
        <f t="shared" si="23"/>
        <v>1260.9000000000001</v>
      </c>
      <c r="Q231">
        <f t="shared" si="24"/>
        <v>0</v>
      </c>
      <c r="R231">
        <f t="shared" si="25"/>
        <v>16531.8</v>
      </c>
      <c r="S231">
        <f t="shared" si="26"/>
        <v>-0.2000000000007276</v>
      </c>
      <c r="Y231">
        <v>1260.9000000000001</v>
      </c>
      <c r="Z231">
        <v>1260.9000000000001</v>
      </c>
      <c r="AA231">
        <v>0</v>
      </c>
    </row>
    <row r="232" spans="1:27" x14ac:dyDescent="0.25">
      <c r="A232" t="str">
        <f t="shared" si="27"/>
        <v>052019</v>
      </c>
      <c r="B232">
        <v>5</v>
      </c>
      <c r="C232">
        <v>2019</v>
      </c>
      <c r="D232" s="18">
        <v>43606</v>
      </c>
      <c r="E232" t="s">
        <v>7434</v>
      </c>
      <c r="F232" t="s">
        <v>318</v>
      </c>
      <c r="G232" t="s">
        <v>5771</v>
      </c>
      <c r="H232">
        <v>34447.999999999993</v>
      </c>
      <c r="L232">
        <v>29193.599999999999</v>
      </c>
      <c r="N232">
        <f t="shared" si="21"/>
        <v>5254.847999999999</v>
      </c>
      <c r="O232">
        <f t="shared" si="22"/>
        <v>2627.4239999999995</v>
      </c>
      <c r="P232">
        <f t="shared" si="23"/>
        <v>2627.4239999999995</v>
      </c>
      <c r="Q232">
        <f t="shared" si="24"/>
        <v>0</v>
      </c>
      <c r="R232">
        <f t="shared" si="25"/>
        <v>34448.447999999997</v>
      </c>
      <c r="S232">
        <f t="shared" si="26"/>
        <v>0.44800000000395812</v>
      </c>
      <c r="Y232">
        <v>2627.4239999999995</v>
      </c>
      <c r="Z232">
        <v>2627.4239999999995</v>
      </c>
      <c r="AA232">
        <v>0</v>
      </c>
    </row>
    <row r="233" spans="1:27" x14ac:dyDescent="0.25">
      <c r="A233" t="str">
        <f t="shared" si="27"/>
        <v>052019</v>
      </c>
      <c r="B233">
        <v>5</v>
      </c>
      <c r="C233">
        <v>2019</v>
      </c>
      <c r="D233" s="18">
        <v>43610</v>
      </c>
      <c r="E233" t="s">
        <v>7435</v>
      </c>
      <c r="F233" t="s">
        <v>318</v>
      </c>
      <c r="G233" t="s">
        <v>5771</v>
      </c>
      <c r="H233">
        <v>89873.999999999985</v>
      </c>
      <c r="L233">
        <v>76164</v>
      </c>
      <c r="N233">
        <f t="shared" si="21"/>
        <v>13709.52</v>
      </c>
      <c r="O233">
        <f t="shared" si="22"/>
        <v>6854.76</v>
      </c>
      <c r="P233">
        <f t="shared" si="23"/>
        <v>6854.76</v>
      </c>
      <c r="Q233">
        <f t="shared" si="24"/>
        <v>0</v>
      </c>
      <c r="R233">
        <f t="shared" si="25"/>
        <v>89873.52</v>
      </c>
      <c r="S233">
        <f t="shared" si="26"/>
        <v>-0.47999999998137355</v>
      </c>
      <c r="Y233">
        <v>6854.76</v>
      </c>
      <c r="Z233">
        <v>6854.76</v>
      </c>
      <c r="AA233">
        <v>0</v>
      </c>
    </row>
    <row r="234" spans="1:27" x14ac:dyDescent="0.25">
      <c r="A234" t="str">
        <f t="shared" si="27"/>
        <v>052019</v>
      </c>
      <c r="B234">
        <v>5</v>
      </c>
      <c r="C234">
        <v>2019</v>
      </c>
      <c r="D234" s="18">
        <v>43610</v>
      </c>
      <c r="E234" t="s">
        <v>7436</v>
      </c>
      <c r="F234" t="s">
        <v>250</v>
      </c>
      <c r="G234" t="s">
        <v>7345</v>
      </c>
      <c r="H234">
        <v>24662</v>
      </c>
      <c r="L234">
        <v>20900</v>
      </c>
      <c r="N234">
        <f t="shared" si="21"/>
        <v>3762</v>
      </c>
      <c r="O234">
        <f t="shared" si="22"/>
        <v>1881</v>
      </c>
      <c r="P234">
        <f t="shared" si="23"/>
        <v>1881</v>
      </c>
      <c r="Q234">
        <f t="shared" si="24"/>
        <v>0</v>
      </c>
      <c r="R234">
        <f t="shared" si="25"/>
        <v>24662</v>
      </c>
      <c r="S234">
        <f t="shared" si="26"/>
        <v>0</v>
      </c>
      <c r="Y234">
        <v>1881</v>
      </c>
      <c r="Z234">
        <v>1881</v>
      </c>
      <c r="AA234">
        <v>0</v>
      </c>
    </row>
    <row r="235" spans="1:27" x14ac:dyDescent="0.25">
      <c r="A235" t="str">
        <f t="shared" si="27"/>
        <v>052019</v>
      </c>
      <c r="B235">
        <v>5</v>
      </c>
      <c r="C235">
        <v>2019</v>
      </c>
      <c r="D235" s="18">
        <v>43613</v>
      </c>
      <c r="E235" t="s">
        <v>7437</v>
      </c>
      <c r="F235" t="s">
        <v>250</v>
      </c>
      <c r="G235" t="s">
        <v>7345</v>
      </c>
      <c r="H235">
        <v>4425</v>
      </c>
      <c r="L235">
        <v>3750</v>
      </c>
      <c r="N235">
        <f t="shared" si="21"/>
        <v>675</v>
      </c>
      <c r="O235">
        <f t="shared" si="22"/>
        <v>337.5</v>
      </c>
      <c r="P235">
        <f t="shared" si="23"/>
        <v>337.5</v>
      </c>
      <c r="Q235">
        <f t="shared" si="24"/>
        <v>0</v>
      </c>
      <c r="R235">
        <f t="shared" si="25"/>
        <v>4425</v>
      </c>
      <c r="S235">
        <f t="shared" si="26"/>
        <v>0</v>
      </c>
      <c r="Y235">
        <v>337.5</v>
      </c>
      <c r="Z235">
        <v>337.5</v>
      </c>
      <c r="AA235">
        <v>0</v>
      </c>
    </row>
    <row r="236" spans="1:27" x14ac:dyDescent="0.25">
      <c r="A236" t="str">
        <f t="shared" si="27"/>
        <v>052019</v>
      </c>
      <c r="B236">
        <v>5</v>
      </c>
      <c r="C236">
        <v>2019</v>
      </c>
      <c r="D236" s="18">
        <v>43608</v>
      </c>
      <c r="E236" t="s">
        <v>7438</v>
      </c>
      <c r="F236" t="s">
        <v>462</v>
      </c>
      <c r="G236" t="s">
        <v>7355</v>
      </c>
      <c r="H236">
        <v>33488</v>
      </c>
      <c r="L236">
        <v>28380</v>
      </c>
      <c r="N236">
        <f t="shared" si="21"/>
        <v>5108.3999999999996</v>
      </c>
      <c r="O236">
        <f t="shared" si="22"/>
        <v>2554.1999999999998</v>
      </c>
      <c r="P236">
        <f t="shared" si="23"/>
        <v>2554.1999999999998</v>
      </c>
      <c r="Q236">
        <f t="shared" si="24"/>
        <v>0</v>
      </c>
      <c r="R236">
        <f t="shared" si="25"/>
        <v>33488.400000000001</v>
      </c>
      <c r="S236">
        <f t="shared" si="26"/>
        <v>0.40000000000145519</v>
      </c>
      <c r="Y236">
        <v>2554.1999999999998</v>
      </c>
      <c r="Z236">
        <v>2554.1999999999998</v>
      </c>
      <c r="AA236">
        <v>0</v>
      </c>
    </row>
    <row r="237" spans="1:27" x14ac:dyDescent="0.25">
      <c r="A237" t="str">
        <f t="shared" si="27"/>
        <v>052019</v>
      </c>
      <c r="B237">
        <v>5</v>
      </c>
      <c r="C237">
        <v>2019</v>
      </c>
      <c r="D237" s="18">
        <v>43614</v>
      </c>
      <c r="E237" t="s">
        <v>7439</v>
      </c>
      <c r="F237" t="s">
        <v>462</v>
      </c>
      <c r="G237" t="s">
        <v>7355</v>
      </c>
      <c r="H237">
        <v>43542</v>
      </c>
      <c r="L237">
        <v>36900</v>
      </c>
      <c r="N237">
        <f t="shared" ref="N237:N299" si="28">+(J237*$J$1/100)+(K237*$K$1/100)+(L237*$L$1/100)+(M237*$M$1/100)</f>
        <v>6642</v>
      </c>
      <c r="O237">
        <f t="shared" ref="O237:O299" si="29">+IF(VALUE(LEFT(F237,2))=33,N237/2,0)</f>
        <v>3321</v>
      </c>
      <c r="P237">
        <f t="shared" ref="P237:P299" si="30">+O237</f>
        <v>3321</v>
      </c>
      <c r="Q237">
        <f t="shared" ref="Q237:Q299" si="31">+IF(VALUE(LEFT(F237,2))=33,0,N237)</f>
        <v>0</v>
      </c>
      <c r="R237">
        <f t="shared" ref="R237:R299" si="32">J237+K237+L237+M237+N237+I237</f>
        <v>43542</v>
      </c>
      <c r="S237">
        <f t="shared" ref="S237:S299" si="33">R237-H237</f>
        <v>0</v>
      </c>
      <c r="Y237">
        <v>3321</v>
      </c>
      <c r="Z237">
        <v>3321</v>
      </c>
      <c r="AA237">
        <v>0</v>
      </c>
    </row>
    <row r="238" spans="1:27" x14ac:dyDescent="0.25">
      <c r="A238" t="str">
        <f t="shared" si="27"/>
        <v>052019</v>
      </c>
      <c r="B238">
        <v>5</v>
      </c>
      <c r="C238">
        <v>2019</v>
      </c>
      <c r="D238" s="18">
        <v>43605</v>
      </c>
      <c r="E238" t="s">
        <v>5856</v>
      </c>
      <c r="F238" t="s">
        <v>603</v>
      </c>
      <c r="G238" t="s">
        <v>5754</v>
      </c>
      <c r="H238">
        <v>13688</v>
      </c>
      <c r="L238">
        <v>11600</v>
      </c>
      <c r="N238">
        <f t="shared" si="28"/>
        <v>2088</v>
      </c>
      <c r="O238">
        <f t="shared" si="29"/>
        <v>1044</v>
      </c>
      <c r="P238">
        <f t="shared" si="30"/>
        <v>1044</v>
      </c>
      <c r="Q238">
        <f t="shared" si="31"/>
        <v>0</v>
      </c>
      <c r="R238">
        <f t="shared" si="32"/>
        <v>13688</v>
      </c>
      <c r="S238">
        <f t="shared" si="33"/>
        <v>0</v>
      </c>
      <c r="Y238">
        <v>1044</v>
      </c>
      <c r="Z238">
        <v>1044</v>
      </c>
      <c r="AA238">
        <v>0</v>
      </c>
    </row>
    <row r="239" spans="1:27" x14ac:dyDescent="0.25">
      <c r="A239" t="str">
        <f t="shared" si="27"/>
        <v>052019</v>
      </c>
      <c r="B239">
        <v>5</v>
      </c>
      <c r="C239">
        <v>2019</v>
      </c>
      <c r="D239" s="18">
        <v>43615</v>
      </c>
      <c r="E239" t="s">
        <v>5857</v>
      </c>
      <c r="F239" t="s">
        <v>307</v>
      </c>
      <c r="G239" t="s">
        <v>5852</v>
      </c>
      <c r="H239">
        <v>47200</v>
      </c>
      <c r="L239">
        <v>40000</v>
      </c>
      <c r="N239">
        <f t="shared" si="28"/>
        <v>7200</v>
      </c>
      <c r="O239">
        <f t="shared" si="29"/>
        <v>3600</v>
      </c>
      <c r="P239">
        <f t="shared" si="30"/>
        <v>3600</v>
      </c>
      <c r="Q239">
        <f t="shared" si="31"/>
        <v>0</v>
      </c>
      <c r="R239">
        <f t="shared" si="32"/>
        <v>47200</v>
      </c>
      <c r="S239">
        <f t="shared" si="33"/>
        <v>0</v>
      </c>
      <c r="Y239">
        <v>3600</v>
      </c>
      <c r="Z239">
        <v>3600</v>
      </c>
      <c r="AA239">
        <v>0</v>
      </c>
    </row>
    <row r="240" spans="1:27" x14ac:dyDescent="0.25">
      <c r="A240" t="str">
        <f t="shared" si="27"/>
        <v>052019</v>
      </c>
      <c r="B240">
        <v>5</v>
      </c>
      <c r="C240">
        <v>2019</v>
      </c>
      <c r="D240" s="18">
        <v>43612</v>
      </c>
      <c r="E240" t="s">
        <v>7440</v>
      </c>
      <c r="F240" t="s">
        <v>462</v>
      </c>
      <c r="G240" t="s">
        <v>7355</v>
      </c>
      <c r="H240">
        <v>27612</v>
      </c>
      <c r="L240">
        <v>23400</v>
      </c>
      <c r="N240">
        <f t="shared" si="28"/>
        <v>4212</v>
      </c>
      <c r="O240">
        <f t="shared" si="29"/>
        <v>2106</v>
      </c>
      <c r="P240">
        <f t="shared" si="30"/>
        <v>2106</v>
      </c>
      <c r="Q240">
        <f t="shared" si="31"/>
        <v>0</v>
      </c>
      <c r="R240">
        <f t="shared" si="32"/>
        <v>27612</v>
      </c>
      <c r="S240">
        <f t="shared" si="33"/>
        <v>0</v>
      </c>
      <c r="Y240">
        <v>2106</v>
      </c>
      <c r="Z240">
        <v>2106</v>
      </c>
      <c r="AA240">
        <v>0</v>
      </c>
    </row>
    <row r="241" spans="1:27" x14ac:dyDescent="0.25">
      <c r="A241" t="str">
        <f t="shared" si="27"/>
        <v>052019</v>
      </c>
      <c r="B241">
        <v>5</v>
      </c>
      <c r="C241">
        <v>2019</v>
      </c>
      <c r="D241" s="18">
        <v>43610</v>
      </c>
      <c r="E241" t="s">
        <v>7441</v>
      </c>
      <c r="F241" t="s">
        <v>462</v>
      </c>
      <c r="G241" t="s">
        <v>7355</v>
      </c>
      <c r="H241">
        <v>69620</v>
      </c>
      <c r="L241">
        <v>59000</v>
      </c>
      <c r="N241">
        <f t="shared" si="28"/>
        <v>10620</v>
      </c>
      <c r="O241">
        <f t="shared" si="29"/>
        <v>5310</v>
      </c>
      <c r="P241">
        <f t="shared" si="30"/>
        <v>5310</v>
      </c>
      <c r="Q241">
        <f t="shared" si="31"/>
        <v>0</v>
      </c>
      <c r="R241">
        <f t="shared" si="32"/>
        <v>69620</v>
      </c>
      <c r="S241">
        <f t="shared" si="33"/>
        <v>0</v>
      </c>
      <c r="Y241">
        <v>5310</v>
      </c>
      <c r="Z241">
        <v>5310</v>
      </c>
      <c r="AA241">
        <v>0</v>
      </c>
    </row>
    <row r="242" spans="1:27" x14ac:dyDescent="0.25">
      <c r="A242" t="str">
        <f t="shared" si="27"/>
        <v>052019</v>
      </c>
      <c r="B242">
        <v>5</v>
      </c>
      <c r="C242">
        <v>2019</v>
      </c>
      <c r="D242" s="18">
        <v>43610</v>
      </c>
      <c r="E242" t="s">
        <v>7442</v>
      </c>
      <c r="F242" t="s">
        <v>462</v>
      </c>
      <c r="G242" t="s">
        <v>7355</v>
      </c>
      <c r="H242">
        <v>13688</v>
      </c>
      <c r="L242">
        <v>11600</v>
      </c>
      <c r="N242">
        <f t="shared" si="28"/>
        <v>2088</v>
      </c>
      <c r="O242">
        <f t="shared" si="29"/>
        <v>1044</v>
      </c>
      <c r="P242">
        <f t="shared" si="30"/>
        <v>1044</v>
      </c>
      <c r="Q242">
        <f t="shared" si="31"/>
        <v>0</v>
      </c>
      <c r="R242">
        <f t="shared" si="32"/>
        <v>13688</v>
      </c>
      <c r="S242">
        <f t="shared" si="33"/>
        <v>0</v>
      </c>
      <c r="Y242">
        <v>1044</v>
      </c>
      <c r="Z242">
        <v>1044</v>
      </c>
      <c r="AA242">
        <v>0</v>
      </c>
    </row>
    <row r="243" spans="1:27" x14ac:dyDescent="0.25">
      <c r="A243" t="str">
        <f t="shared" si="27"/>
        <v>052019</v>
      </c>
      <c r="B243">
        <v>5</v>
      </c>
      <c r="C243">
        <v>2019</v>
      </c>
      <c r="D243" s="18">
        <v>43610</v>
      </c>
      <c r="E243" t="s">
        <v>5858</v>
      </c>
      <c r="F243" t="s">
        <v>656</v>
      </c>
      <c r="G243" t="s">
        <v>5768</v>
      </c>
      <c r="H243">
        <v>10148</v>
      </c>
      <c r="L243">
        <v>8600</v>
      </c>
      <c r="N243">
        <f t="shared" si="28"/>
        <v>1548</v>
      </c>
      <c r="O243">
        <f t="shared" si="29"/>
        <v>774</v>
      </c>
      <c r="P243">
        <f t="shared" si="30"/>
        <v>774</v>
      </c>
      <c r="Q243">
        <f t="shared" si="31"/>
        <v>0</v>
      </c>
      <c r="R243">
        <f t="shared" si="32"/>
        <v>10148</v>
      </c>
      <c r="S243">
        <f t="shared" si="33"/>
        <v>0</v>
      </c>
      <c r="Y243">
        <v>774</v>
      </c>
      <c r="Z243">
        <v>774</v>
      </c>
      <c r="AA243">
        <v>0</v>
      </c>
    </row>
    <row r="244" spans="1:27" x14ac:dyDescent="0.25">
      <c r="A244" t="str">
        <f t="shared" si="27"/>
        <v>052019</v>
      </c>
      <c r="B244">
        <v>5</v>
      </c>
      <c r="C244">
        <v>2019</v>
      </c>
      <c r="D244" s="18">
        <v>43614</v>
      </c>
      <c r="E244" t="s">
        <v>7443</v>
      </c>
      <c r="F244" t="s">
        <v>225</v>
      </c>
      <c r="G244" t="s">
        <v>7349</v>
      </c>
      <c r="H244">
        <v>19765</v>
      </c>
      <c r="L244">
        <v>16750</v>
      </c>
      <c r="N244">
        <f t="shared" si="28"/>
        <v>3015</v>
      </c>
      <c r="O244">
        <f t="shared" si="29"/>
        <v>1507.5</v>
      </c>
      <c r="P244">
        <f t="shared" si="30"/>
        <v>1507.5</v>
      </c>
      <c r="Q244">
        <f t="shared" si="31"/>
        <v>0</v>
      </c>
      <c r="R244">
        <f t="shared" si="32"/>
        <v>19765</v>
      </c>
      <c r="S244">
        <f t="shared" si="33"/>
        <v>0</v>
      </c>
      <c r="Y244">
        <v>1507.5</v>
      </c>
      <c r="Z244">
        <v>1507.5</v>
      </c>
      <c r="AA244">
        <v>0</v>
      </c>
    </row>
    <row r="245" spans="1:27" x14ac:dyDescent="0.25">
      <c r="A245" t="str">
        <f t="shared" si="27"/>
        <v>052019</v>
      </c>
      <c r="B245">
        <v>5</v>
      </c>
      <c r="C245">
        <v>2019</v>
      </c>
      <c r="D245" s="18">
        <v>43614</v>
      </c>
      <c r="E245" t="s">
        <v>5859</v>
      </c>
      <c r="F245" t="s">
        <v>138</v>
      </c>
      <c r="G245" t="s">
        <v>5829</v>
      </c>
      <c r="H245">
        <v>27730</v>
      </c>
      <c r="L245">
        <v>23500</v>
      </c>
      <c r="N245">
        <f t="shared" si="28"/>
        <v>4230</v>
      </c>
      <c r="O245">
        <f t="shared" si="29"/>
        <v>2115</v>
      </c>
      <c r="P245">
        <f t="shared" si="30"/>
        <v>2115</v>
      </c>
      <c r="Q245">
        <f t="shared" si="31"/>
        <v>0</v>
      </c>
      <c r="R245">
        <f t="shared" si="32"/>
        <v>27730</v>
      </c>
      <c r="S245">
        <f t="shared" si="33"/>
        <v>0</v>
      </c>
      <c r="Y245">
        <v>2115</v>
      </c>
      <c r="Z245">
        <v>2115</v>
      </c>
      <c r="AA245">
        <v>0</v>
      </c>
    </row>
    <row r="246" spans="1:27" x14ac:dyDescent="0.25">
      <c r="A246" t="str">
        <f t="shared" si="27"/>
        <v>052019</v>
      </c>
      <c r="B246">
        <v>5</v>
      </c>
      <c r="C246">
        <v>2019</v>
      </c>
      <c r="D246" s="18">
        <v>43610</v>
      </c>
      <c r="E246" t="s">
        <v>5860</v>
      </c>
      <c r="F246" t="s">
        <v>138</v>
      </c>
      <c r="G246" t="s">
        <v>5829</v>
      </c>
      <c r="H246">
        <v>7558</v>
      </c>
      <c r="L246">
        <v>6405</v>
      </c>
      <c r="N246">
        <f t="shared" si="28"/>
        <v>1152.9000000000001</v>
      </c>
      <c r="O246">
        <f t="shared" si="29"/>
        <v>576.45000000000005</v>
      </c>
      <c r="P246">
        <f t="shared" si="30"/>
        <v>576.45000000000005</v>
      </c>
      <c r="Q246">
        <f t="shared" si="31"/>
        <v>0</v>
      </c>
      <c r="R246">
        <f t="shared" si="32"/>
        <v>7557.9</v>
      </c>
      <c r="S246">
        <f t="shared" si="33"/>
        <v>-0.1000000000003638</v>
      </c>
      <c r="Y246">
        <v>576.45000000000005</v>
      </c>
      <c r="Z246">
        <v>576.45000000000005</v>
      </c>
      <c r="AA246">
        <v>0</v>
      </c>
    </row>
    <row r="247" spans="1:27" x14ac:dyDescent="0.25">
      <c r="A247" t="str">
        <f t="shared" si="27"/>
        <v>052019</v>
      </c>
      <c r="B247">
        <v>5</v>
      </c>
      <c r="C247">
        <v>2019</v>
      </c>
      <c r="D247" s="18">
        <v>43612</v>
      </c>
      <c r="E247" t="s">
        <v>5861</v>
      </c>
      <c r="F247" t="s">
        <v>1368</v>
      </c>
      <c r="G247" t="s">
        <v>5787</v>
      </c>
      <c r="H247">
        <v>81420</v>
      </c>
      <c r="L247">
        <v>69000</v>
      </c>
      <c r="N247">
        <f t="shared" si="28"/>
        <v>12420</v>
      </c>
      <c r="O247">
        <f t="shared" si="29"/>
        <v>6210</v>
      </c>
      <c r="P247">
        <f t="shared" si="30"/>
        <v>6210</v>
      </c>
      <c r="Q247">
        <f t="shared" si="31"/>
        <v>0</v>
      </c>
      <c r="R247">
        <f t="shared" si="32"/>
        <v>81420</v>
      </c>
      <c r="S247">
        <f t="shared" si="33"/>
        <v>0</v>
      </c>
      <c r="Y247">
        <v>6210</v>
      </c>
      <c r="Z247">
        <v>6210</v>
      </c>
      <c r="AA247">
        <v>0</v>
      </c>
    </row>
    <row r="248" spans="1:27" x14ac:dyDescent="0.25">
      <c r="A248" t="str">
        <f t="shared" si="27"/>
        <v>052019</v>
      </c>
      <c r="B248">
        <v>5</v>
      </c>
      <c r="C248">
        <v>2019</v>
      </c>
      <c r="D248" s="18">
        <v>43588</v>
      </c>
      <c r="E248" t="s">
        <v>5862</v>
      </c>
      <c r="F248" t="s">
        <v>2014</v>
      </c>
      <c r="G248" t="s">
        <v>5758</v>
      </c>
      <c r="H248">
        <v>368025</v>
      </c>
      <c r="J248">
        <v>350500</v>
      </c>
      <c r="N248">
        <f t="shared" si="28"/>
        <v>17525</v>
      </c>
      <c r="O248">
        <f t="shared" si="29"/>
        <v>0</v>
      </c>
      <c r="P248">
        <f t="shared" si="30"/>
        <v>0</v>
      </c>
      <c r="Q248">
        <f t="shared" si="31"/>
        <v>17525</v>
      </c>
      <c r="R248">
        <f t="shared" si="32"/>
        <v>368025</v>
      </c>
      <c r="S248">
        <f t="shared" si="33"/>
        <v>0</v>
      </c>
      <c r="Y248">
        <v>0</v>
      </c>
      <c r="Z248">
        <v>0</v>
      </c>
      <c r="AA248">
        <v>17525</v>
      </c>
    </row>
    <row r="249" spans="1:27" x14ac:dyDescent="0.25">
      <c r="A249" t="str">
        <f t="shared" si="27"/>
        <v>042019</v>
      </c>
      <c r="B249">
        <v>5</v>
      </c>
      <c r="C249">
        <v>2019</v>
      </c>
      <c r="D249" s="18">
        <v>43585</v>
      </c>
      <c r="E249" t="s">
        <v>7444</v>
      </c>
      <c r="F249" t="s">
        <v>581</v>
      </c>
      <c r="G249" t="s">
        <v>7352</v>
      </c>
      <c r="H249">
        <v>21202</v>
      </c>
      <c r="L249">
        <v>17968</v>
      </c>
      <c r="N249">
        <f t="shared" si="28"/>
        <v>3234.24</v>
      </c>
      <c r="O249">
        <f t="shared" si="29"/>
        <v>0</v>
      </c>
      <c r="P249">
        <f t="shared" si="30"/>
        <v>0</v>
      </c>
      <c r="Q249">
        <f t="shared" si="31"/>
        <v>3234.24</v>
      </c>
      <c r="R249">
        <f t="shared" si="32"/>
        <v>21202.239999999998</v>
      </c>
      <c r="S249">
        <f t="shared" si="33"/>
        <v>0.23999999999796273</v>
      </c>
      <c r="Y249">
        <v>0</v>
      </c>
      <c r="Z249">
        <v>0</v>
      </c>
      <c r="AA249">
        <v>3234.24</v>
      </c>
    </row>
    <row r="250" spans="1:27" x14ac:dyDescent="0.25">
      <c r="A250" t="str">
        <f t="shared" si="27"/>
        <v>052019</v>
      </c>
      <c r="B250">
        <v>5</v>
      </c>
      <c r="C250">
        <v>2019</v>
      </c>
      <c r="D250" s="18">
        <v>43589</v>
      </c>
      <c r="E250" t="s">
        <v>7445</v>
      </c>
      <c r="F250" t="s">
        <v>2235</v>
      </c>
      <c r="G250" t="s">
        <v>7446</v>
      </c>
      <c r="H250">
        <v>13452</v>
      </c>
      <c r="L250">
        <v>11400</v>
      </c>
      <c r="N250">
        <f t="shared" si="28"/>
        <v>2052</v>
      </c>
      <c r="O250">
        <f t="shared" si="29"/>
        <v>0</v>
      </c>
      <c r="P250">
        <f t="shared" si="30"/>
        <v>0</v>
      </c>
      <c r="Q250">
        <f t="shared" si="31"/>
        <v>2052</v>
      </c>
      <c r="R250">
        <f t="shared" si="32"/>
        <v>13452</v>
      </c>
      <c r="S250">
        <f t="shared" si="33"/>
        <v>0</v>
      </c>
      <c r="Y250">
        <v>0</v>
      </c>
      <c r="Z250">
        <v>0</v>
      </c>
      <c r="AA250">
        <v>2052</v>
      </c>
    </row>
    <row r="251" spans="1:27" x14ac:dyDescent="0.25">
      <c r="A251" t="str">
        <f t="shared" si="27"/>
        <v>042019</v>
      </c>
      <c r="B251">
        <v>5</v>
      </c>
      <c r="C251">
        <v>2019</v>
      </c>
      <c r="D251" s="18">
        <v>43581</v>
      </c>
      <c r="E251" t="s">
        <v>5863</v>
      </c>
      <c r="F251" t="s">
        <v>1831</v>
      </c>
      <c r="G251" t="s">
        <v>5864</v>
      </c>
      <c r="H251">
        <v>117263</v>
      </c>
      <c r="L251">
        <v>99375</v>
      </c>
      <c r="N251">
        <f t="shared" si="28"/>
        <v>17887.5</v>
      </c>
      <c r="O251">
        <f t="shared" si="29"/>
        <v>0</v>
      </c>
      <c r="P251">
        <f t="shared" si="30"/>
        <v>0</v>
      </c>
      <c r="Q251">
        <f t="shared" si="31"/>
        <v>17887.5</v>
      </c>
      <c r="R251">
        <f t="shared" si="32"/>
        <v>117262.5</v>
      </c>
      <c r="S251">
        <f t="shared" si="33"/>
        <v>-0.5</v>
      </c>
      <c r="Y251">
        <v>0</v>
      </c>
      <c r="Z251">
        <v>0</v>
      </c>
      <c r="AA251">
        <v>17887.5</v>
      </c>
    </row>
    <row r="252" spans="1:27" x14ac:dyDescent="0.25">
      <c r="A252" t="str">
        <f t="shared" si="27"/>
        <v>042019</v>
      </c>
      <c r="B252">
        <v>5</v>
      </c>
      <c r="C252">
        <v>2019</v>
      </c>
      <c r="D252" s="18">
        <v>43581</v>
      </c>
      <c r="E252" t="s">
        <v>5865</v>
      </c>
      <c r="F252" t="s">
        <v>1831</v>
      </c>
      <c r="G252" t="s">
        <v>5864</v>
      </c>
      <c r="H252">
        <v>82600</v>
      </c>
      <c r="L252">
        <v>70000</v>
      </c>
      <c r="N252">
        <f t="shared" si="28"/>
        <v>12600</v>
      </c>
      <c r="O252">
        <f t="shared" si="29"/>
        <v>0</v>
      </c>
      <c r="P252">
        <f t="shared" si="30"/>
        <v>0</v>
      </c>
      <c r="Q252">
        <f t="shared" si="31"/>
        <v>12600</v>
      </c>
      <c r="R252">
        <f t="shared" si="32"/>
        <v>82600</v>
      </c>
      <c r="S252">
        <f t="shared" si="33"/>
        <v>0</v>
      </c>
      <c r="Y252">
        <v>0</v>
      </c>
      <c r="Z252">
        <v>0</v>
      </c>
      <c r="AA252">
        <v>12600</v>
      </c>
    </row>
    <row r="253" spans="1:27" x14ac:dyDescent="0.25">
      <c r="A253" t="str">
        <f t="shared" si="27"/>
        <v>052019</v>
      </c>
      <c r="B253">
        <v>5</v>
      </c>
      <c r="C253">
        <v>2019</v>
      </c>
      <c r="D253" s="18">
        <v>43587</v>
      </c>
      <c r="E253" t="s">
        <v>7447</v>
      </c>
      <c r="F253" t="s">
        <v>729</v>
      </c>
      <c r="G253" t="s">
        <v>7448</v>
      </c>
      <c r="H253">
        <v>297360</v>
      </c>
      <c r="L253">
        <v>252000</v>
      </c>
      <c r="N253">
        <f t="shared" si="28"/>
        <v>45360</v>
      </c>
      <c r="O253">
        <f t="shared" si="29"/>
        <v>0</v>
      </c>
      <c r="P253">
        <f t="shared" si="30"/>
        <v>0</v>
      </c>
      <c r="Q253">
        <f t="shared" si="31"/>
        <v>45360</v>
      </c>
      <c r="R253">
        <f t="shared" si="32"/>
        <v>297360</v>
      </c>
      <c r="S253">
        <f t="shared" si="33"/>
        <v>0</v>
      </c>
      <c r="Y253">
        <v>0</v>
      </c>
      <c r="Z253">
        <v>0</v>
      </c>
      <c r="AA253">
        <v>45360</v>
      </c>
    </row>
    <row r="254" spans="1:27" x14ac:dyDescent="0.25">
      <c r="A254" t="str">
        <f t="shared" si="27"/>
        <v>042019</v>
      </c>
      <c r="B254">
        <v>5</v>
      </c>
      <c r="C254">
        <v>2019</v>
      </c>
      <c r="D254" s="18">
        <v>43578</v>
      </c>
      <c r="E254" t="s">
        <v>5866</v>
      </c>
      <c r="F254" t="s">
        <v>1868</v>
      </c>
      <c r="G254" t="s">
        <v>5867</v>
      </c>
      <c r="H254">
        <v>7021</v>
      </c>
      <c r="L254">
        <v>5950</v>
      </c>
      <c r="N254">
        <f t="shared" si="28"/>
        <v>1071</v>
      </c>
      <c r="O254">
        <f t="shared" si="29"/>
        <v>0</v>
      </c>
      <c r="P254">
        <f t="shared" si="30"/>
        <v>0</v>
      </c>
      <c r="Q254">
        <f t="shared" si="31"/>
        <v>1071</v>
      </c>
      <c r="R254">
        <f t="shared" si="32"/>
        <v>7021</v>
      </c>
      <c r="S254">
        <f t="shared" si="33"/>
        <v>0</v>
      </c>
      <c r="Y254">
        <v>0</v>
      </c>
      <c r="Z254">
        <v>0</v>
      </c>
      <c r="AA254">
        <v>1071</v>
      </c>
    </row>
    <row r="255" spans="1:27" x14ac:dyDescent="0.25">
      <c r="A255" t="str">
        <f t="shared" si="27"/>
        <v>042019</v>
      </c>
      <c r="B255">
        <v>5</v>
      </c>
      <c r="C255">
        <v>2019</v>
      </c>
      <c r="D255" s="18">
        <v>43585</v>
      </c>
      <c r="E255" t="s">
        <v>7450</v>
      </c>
      <c r="F255" t="s">
        <v>56</v>
      </c>
      <c r="G255" t="s">
        <v>7451</v>
      </c>
      <c r="H255">
        <v>1817200</v>
      </c>
      <c r="L255">
        <v>1540000</v>
      </c>
      <c r="N255">
        <f t="shared" si="28"/>
        <v>277200</v>
      </c>
      <c r="O255">
        <f t="shared" si="29"/>
        <v>0</v>
      </c>
      <c r="P255">
        <f t="shared" si="30"/>
        <v>0</v>
      </c>
      <c r="Q255">
        <f t="shared" si="31"/>
        <v>277200</v>
      </c>
      <c r="R255">
        <f t="shared" si="32"/>
        <v>1817200</v>
      </c>
      <c r="S255">
        <f t="shared" si="33"/>
        <v>0</v>
      </c>
      <c r="Y255">
        <v>0</v>
      </c>
      <c r="Z255">
        <v>0</v>
      </c>
      <c r="AA255">
        <v>277200</v>
      </c>
    </row>
    <row r="256" spans="1:27" x14ac:dyDescent="0.25">
      <c r="A256" t="str">
        <f t="shared" si="27"/>
        <v>052019</v>
      </c>
      <c r="B256">
        <v>5</v>
      </c>
      <c r="C256">
        <v>2019</v>
      </c>
      <c r="D256" s="18">
        <v>43588</v>
      </c>
      <c r="E256" t="s">
        <v>7452</v>
      </c>
      <c r="F256" t="s">
        <v>558</v>
      </c>
      <c r="G256" t="s">
        <v>7348</v>
      </c>
      <c r="H256">
        <v>159536</v>
      </c>
      <c r="L256">
        <v>135200</v>
      </c>
      <c r="N256">
        <f t="shared" si="28"/>
        <v>24336</v>
      </c>
      <c r="O256">
        <f t="shared" si="29"/>
        <v>0</v>
      </c>
      <c r="P256">
        <f t="shared" si="30"/>
        <v>0</v>
      </c>
      <c r="Q256">
        <f t="shared" si="31"/>
        <v>24336</v>
      </c>
      <c r="R256">
        <f t="shared" si="32"/>
        <v>159536</v>
      </c>
      <c r="S256">
        <f t="shared" si="33"/>
        <v>0</v>
      </c>
      <c r="Y256">
        <v>0</v>
      </c>
      <c r="Z256">
        <v>0</v>
      </c>
      <c r="AA256">
        <v>24336</v>
      </c>
    </row>
    <row r="257" spans="1:27" x14ac:dyDescent="0.25">
      <c r="A257" t="str">
        <f t="shared" si="27"/>
        <v>052019</v>
      </c>
      <c r="B257">
        <v>5</v>
      </c>
      <c r="C257">
        <v>2019</v>
      </c>
      <c r="D257" s="18">
        <v>43589</v>
      </c>
      <c r="E257" t="s">
        <v>5868</v>
      </c>
      <c r="F257" t="s">
        <v>2516</v>
      </c>
      <c r="G257" t="s">
        <v>5869</v>
      </c>
      <c r="H257">
        <v>2312800</v>
      </c>
      <c r="L257">
        <v>1960000</v>
      </c>
      <c r="N257">
        <f t="shared" si="28"/>
        <v>352800</v>
      </c>
      <c r="O257">
        <f t="shared" si="29"/>
        <v>0</v>
      </c>
      <c r="P257">
        <f t="shared" si="30"/>
        <v>0</v>
      </c>
      <c r="Q257">
        <f t="shared" si="31"/>
        <v>352800</v>
      </c>
      <c r="R257">
        <f t="shared" si="32"/>
        <v>2312800</v>
      </c>
      <c r="S257">
        <f t="shared" si="33"/>
        <v>0</v>
      </c>
      <c r="Y257">
        <v>0</v>
      </c>
      <c r="Z257">
        <v>0</v>
      </c>
      <c r="AA257">
        <v>352800</v>
      </c>
    </row>
    <row r="258" spans="1:27" x14ac:dyDescent="0.25">
      <c r="A258" t="str">
        <f t="shared" si="27"/>
        <v>052019</v>
      </c>
      <c r="B258">
        <v>5</v>
      </c>
      <c r="C258">
        <v>2019</v>
      </c>
      <c r="D258" s="18">
        <v>43587</v>
      </c>
      <c r="E258" t="s">
        <v>5870</v>
      </c>
      <c r="F258" t="s">
        <v>2516</v>
      </c>
      <c r="G258" t="s">
        <v>5869</v>
      </c>
      <c r="H258">
        <v>2643200</v>
      </c>
      <c r="L258">
        <v>2240000</v>
      </c>
      <c r="N258">
        <f t="shared" si="28"/>
        <v>403200</v>
      </c>
      <c r="O258">
        <f t="shared" si="29"/>
        <v>0</v>
      </c>
      <c r="P258">
        <f t="shared" si="30"/>
        <v>0</v>
      </c>
      <c r="Q258">
        <f t="shared" si="31"/>
        <v>403200</v>
      </c>
      <c r="R258">
        <f t="shared" si="32"/>
        <v>2643200</v>
      </c>
      <c r="S258">
        <f t="shared" si="33"/>
        <v>0</v>
      </c>
      <c r="Y258">
        <v>0</v>
      </c>
      <c r="Z258">
        <v>0</v>
      </c>
      <c r="AA258">
        <v>403200</v>
      </c>
    </row>
    <row r="259" spans="1:27" x14ac:dyDescent="0.25">
      <c r="A259" t="str">
        <f t="shared" si="27"/>
        <v>052019</v>
      </c>
      <c r="B259">
        <v>5</v>
      </c>
      <c r="C259">
        <v>2019</v>
      </c>
      <c r="D259" s="18">
        <v>43593</v>
      </c>
      <c r="E259" t="s">
        <v>7453</v>
      </c>
      <c r="F259" t="s">
        <v>1019</v>
      </c>
      <c r="G259" t="s">
        <v>7454</v>
      </c>
      <c r="H259">
        <v>206707</v>
      </c>
      <c r="L259">
        <v>175175</v>
      </c>
      <c r="N259">
        <f t="shared" si="28"/>
        <v>31531.5</v>
      </c>
      <c r="O259">
        <f t="shared" si="29"/>
        <v>0</v>
      </c>
      <c r="P259">
        <f t="shared" si="30"/>
        <v>0</v>
      </c>
      <c r="Q259">
        <f t="shared" si="31"/>
        <v>31531.5</v>
      </c>
      <c r="R259">
        <f t="shared" si="32"/>
        <v>206706.5</v>
      </c>
      <c r="S259">
        <f t="shared" si="33"/>
        <v>-0.5</v>
      </c>
      <c r="Y259">
        <v>0</v>
      </c>
      <c r="Z259">
        <v>0</v>
      </c>
      <c r="AA259">
        <v>31531.5</v>
      </c>
    </row>
    <row r="260" spans="1:27" x14ac:dyDescent="0.25">
      <c r="A260" t="str">
        <f t="shared" ref="A260:A323" si="34">TEXT(D260,"MMYYYY")</f>
        <v>052019</v>
      </c>
      <c r="B260">
        <v>5</v>
      </c>
      <c r="C260">
        <v>2019</v>
      </c>
      <c r="D260" s="18">
        <v>43595</v>
      </c>
      <c r="E260" t="s">
        <v>7455</v>
      </c>
      <c r="F260" t="s">
        <v>164</v>
      </c>
      <c r="G260" t="s">
        <v>7357</v>
      </c>
      <c r="H260">
        <v>123900</v>
      </c>
      <c r="L260">
        <v>105000</v>
      </c>
      <c r="N260">
        <f t="shared" si="28"/>
        <v>18900</v>
      </c>
      <c r="O260">
        <f t="shared" si="29"/>
        <v>0</v>
      </c>
      <c r="P260">
        <f t="shared" si="30"/>
        <v>0</v>
      </c>
      <c r="Q260">
        <f t="shared" si="31"/>
        <v>18900</v>
      </c>
      <c r="R260">
        <f t="shared" si="32"/>
        <v>123900</v>
      </c>
      <c r="S260">
        <f t="shared" si="33"/>
        <v>0</v>
      </c>
      <c r="Y260">
        <v>0</v>
      </c>
      <c r="Z260">
        <v>0</v>
      </c>
      <c r="AA260">
        <v>18900</v>
      </c>
    </row>
    <row r="261" spans="1:27" x14ac:dyDescent="0.25">
      <c r="A261" t="str">
        <f t="shared" si="34"/>
        <v>042019</v>
      </c>
      <c r="B261">
        <v>5</v>
      </c>
      <c r="C261">
        <v>2019</v>
      </c>
      <c r="D261" s="18">
        <v>43585</v>
      </c>
      <c r="E261" t="s">
        <v>5871</v>
      </c>
      <c r="F261" t="s">
        <v>1536</v>
      </c>
      <c r="G261" t="s">
        <v>5872</v>
      </c>
      <c r="H261">
        <v>5678750</v>
      </c>
      <c r="L261">
        <v>4812500</v>
      </c>
      <c r="N261">
        <f t="shared" si="28"/>
        <v>866250</v>
      </c>
      <c r="O261">
        <f t="shared" si="29"/>
        <v>0</v>
      </c>
      <c r="P261">
        <f t="shared" si="30"/>
        <v>0</v>
      </c>
      <c r="Q261">
        <f t="shared" si="31"/>
        <v>866250</v>
      </c>
      <c r="R261">
        <f t="shared" si="32"/>
        <v>5678750</v>
      </c>
      <c r="S261">
        <f t="shared" si="33"/>
        <v>0</v>
      </c>
      <c r="Y261">
        <v>0</v>
      </c>
      <c r="Z261">
        <v>0</v>
      </c>
      <c r="AA261">
        <v>866250</v>
      </c>
    </row>
    <row r="262" spans="1:27" x14ac:dyDescent="0.25">
      <c r="A262" t="str">
        <f t="shared" si="34"/>
        <v>052019</v>
      </c>
      <c r="B262">
        <v>5</v>
      </c>
      <c r="C262">
        <v>2019</v>
      </c>
      <c r="D262" s="18">
        <v>43594</v>
      </c>
      <c r="E262" t="s">
        <v>7456</v>
      </c>
      <c r="F262" t="s">
        <v>1204</v>
      </c>
      <c r="G262" t="s">
        <v>7457</v>
      </c>
      <c r="H262">
        <v>59354</v>
      </c>
      <c r="L262">
        <v>50300</v>
      </c>
      <c r="N262">
        <f t="shared" si="28"/>
        <v>9054</v>
      </c>
      <c r="O262">
        <f t="shared" si="29"/>
        <v>0</v>
      </c>
      <c r="P262">
        <f t="shared" si="30"/>
        <v>0</v>
      </c>
      <c r="Q262">
        <f t="shared" si="31"/>
        <v>9054</v>
      </c>
      <c r="R262">
        <f t="shared" si="32"/>
        <v>59354</v>
      </c>
      <c r="S262">
        <f t="shared" si="33"/>
        <v>0</v>
      </c>
      <c r="Y262">
        <v>0</v>
      </c>
      <c r="Z262">
        <v>0</v>
      </c>
      <c r="AA262">
        <v>9054</v>
      </c>
    </row>
    <row r="263" spans="1:27" x14ac:dyDescent="0.25">
      <c r="A263" t="str">
        <f t="shared" si="34"/>
        <v>052019</v>
      </c>
      <c r="B263">
        <v>5</v>
      </c>
      <c r="C263">
        <v>2019</v>
      </c>
      <c r="D263" s="18">
        <v>43600</v>
      </c>
      <c r="E263" t="s">
        <v>7458</v>
      </c>
      <c r="F263" t="s">
        <v>243</v>
      </c>
      <c r="G263" t="s">
        <v>7354</v>
      </c>
      <c r="H263">
        <v>1065422</v>
      </c>
      <c r="L263">
        <v>902900</v>
      </c>
      <c r="N263">
        <f t="shared" si="28"/>
        <v>162522</v>
      </c>
      <c r="O263">
        <f t="shared" si="29"/>
        <v>0</v>
      </c>
      <c r="P263">
        <f t="shared" si="30"/>
        <v>0</v>
      </c>
      <c r="Q263">
        <f t="shared" si="31"/>
        <v>162522</v>
      </c>
      <c r="R263">
        <f t="shared" si="32"/>
        <v>1065422</v>
      </c>
      <c r="S263">
        <f t="shared" si="33"/>
        <v>0</v>
      </c>
      <c r="Y263">
        <v>0</v>
      </c>
      <c r="Z263">
        <v>0</v>
      </c>
      <c r="AA263">
        <v>162522</v>
      </c>
    </row>
    <row r="264" spans="1:27" x14ac:dyDescent="0.25">
      <c r="A264" t="str">
        <f t="shared" si="34"/>
        <v>052019</v>
      </c>
      <c r="B264">
        <v>5</v>
      </c>
      <c r="C264">
        <v>2019</v>
      </c>
      <c r="D264" s="18">
        <v>43598</v>
      </c>
      <c r="E264" t="s">
        <v>5873</v>
      </c>
      <c r="F264" t="s">
        <v>2411</v>
      </c>
      <c r="G264" t="s">
        <v>5874</v>
      </c>
      <c r="H264">
        <v>619500</v>
      </c>
      <c r="L264">
        <v>525000</v>
      </c>
      <c r="N264">
        <f t="shared" si="28"/>
        <v>94500</v>
      </c>
      <c r="O264">
        <f t="shared" si="29"/>
        <v>0</v>
      </c>
      <c r="P264">
        <f t="shared" si="30"/>
        <v>0</v>
      </c>
      <c r="Q264">
        <f t="shared" si="31"/>
        <v>94500</v>
      </c>
      <c r="R264">
        <f t="shared" si="32"/>
        <v>619500</v>
      </c>
      <c r="S264">
        <f t="shared" si="33"/>
        <v>0</v>
      </c>
      <c r="Y264">
        <v>0</v>
      </c>
      <c r="Z264">
        <v>0</v>
      </c>
      <c r="AA264">
        <v>94500</v>
      </c>
    </row>
    <row r="265" spans="1:27" x14ac:dyDescent="0.25">
      <c r="A265" t="str">
        <f t="shared" si="34"/>
        <v>052019</v>
      </c>
      <c r="B265">
        <v>5</v>
      </c>
      <c r="C265">
        <v>2019</v>
      </c>
      <c r="D265" s="18">
        <v>43602</v>
      </c>
      <c r="E265" t="s">
        <v>5875</v>
      </c>
      <c r="F265" t="s">
        <v>1831</v>
      </c>
      <c r="G265" t="s">
        <v>5864</v>
      </c>
      <c r="H265">
        <v>117263</v>
      </c>
      <c r="L265">
        <v>99375</v>
      </c>
      <c r="N265">
        <f t="shared" si="28"/>
        <v>17887.5</v>
      </c>
      <c r="O265">
        <f t="shared" si="29"/>
        <v>0</v>
      </c>
      <c r="P265">
        <f t="shared" si="30"/>
        <v>0</v>
      </c>
      <c r="Q265">
        <f t="shared" si="31"/>
        <v>17887.5</v>
      </c>
      <c r="R265">
        <f t="shared" si="32"/>
        <v>117262.5</v>
      </c>
      <c r="S265">
        <f t="shared" si="33"/>
        <v>-0.5</v>
      </c>
      <c r="Y265">
        <v>0</v>
      </c>
      <c r="Z265">
        <v>0</v>
      </c>
      <c r="AA265">
        <v>17887.5</v>
      </c>
    </row>
    <row r="266" spans="1:27" x14ac:dyDescent="0.25">
      <c r="A266" t="str">
        <f t="shared" si="34"/>
        <v>052019</v>
      </c>
      <c r="B266">
        <v>5</v>
      </c>
      <c r="C266">
        <v>2019</v>
      </c>
      <c r="D266" s="18">
        <v>43599</v>
      </c>
      <c r="E266" t="s">
        <v>5876</v>
      </c>
      <c r="F266" t="s">
        <v>1831</v>
      </c>
      <c r="G266" t="s">
        <v>5864</v>
      </c>
      <c r="H266">
        <v>234525</v>
      </c>
      <c r="L266">
        <v>198750</v>
      </c>
      <c r="N266">
        <f t="shared" si="28"/>
        <v>35775</v>
      </c>
      <c r="O266">
        <f t="shared" si="29"/>
        <v>0</v>
      </c>
      <c r="P266">
        <f t="shared" si="30"/>
        <v>0</v>
      </c>
      <c r="Q266">
        <f t="shared" si="31"/>
        <v>35775</v>
      </c>
      <c r="R266">
        <f t="shared" si="32"/>
        <v>234525</v>
      </c>
      <c r="S266">
        <f t="shared" si="33"/>
        <v>0</v>
      </c>
      <c r="Y266">
        <v>0</v>
      </c>
      <c r="Z266">
        <v>0</v>
      </c>
      <c r="AA266">
        <v>35775</v>
      </c>
    </row>
    <row r="267" spans="1:27" x14ac:dyDescent="0.25">
      <c r="A267" t="str">
        <f t="shared" si="34"/>
        <v>052019</v>
      </c>
      <c r="B267">
        <v>5</v>
      </c>
      <c r="C267">
        <v>2019</v>
      </c>
      <c r="D267" s="18">
        <v>43607</v>
      </c>
      <c r="E267" t="s">
        <v>7459</v>
      </c>
      <c r="F267" t="s">
        <v>1019</v>
      </c>
      <c r="G267" t="s">
        <v>7454</v>
      </c>
      <c r="H267">
        <v>112749</v>
      </c>
      <c r="L267">
        <v>95550</v>
      </c>
      <c r="N267">
        <f t="shared" si="28"/>
        <v>17199</v>
      </c>
      <c r="O267">
        <f t="shared" si="29"/>
        <v>0</v>
      </c>
      <c r="P267">
        <f t="shared" si="30"/>
        <v>0</v>
      </c>
      <c r="Q267">
        <f t="shared" si="31"/>
        <v>17199</v>
      </c>
      <c r="R267">
        <f t="shared" si="32"/>
        <v>112749</v>
      </c>
      <c r="S267">
        <f t="shared" si="33"/>
        <v>0</v>
      </c>
      <c r="Y267">
        <v>0</v>
      </c>
      <c r="Z267">
        <v>0</v>
      </c>
      <c r="AA267">
        <v>17199</v>
      </c>
    </row>
    <row r="268" spans="1:27" x14ac:dyDescent="0.25">
      <c r="A268" t="str">
        <f t="shared" si="34"/>
        <v>052019</v>
      </c>
      <c r="B268">
        <v>5</v>
      </c>
      <c r="C268">
        <v>2019</v>
      </c>
      <c r="D268" s="18">
        <v>43589</v>
      </c>
      <c r="E268" t="s">
        <v>5877</v>
      </c>
      <c r="F268" t="s">
        <v>390</v>
      </c>
      <c r="G268" t="s">
        <v>5878</v>
      </c>
      <c r="H268">
        <v>16196</v>
      </c>
      <c r="L268">
        <v>13725</v>
      </c>
      <c r="N268">
        <f t="shared" si="28"/>
        <v>2470.5</v>
      </c>
      <c r="O268">
        <f t="shared" si="29"/>
        <v>0</v>
      </c>
      <c r="P268">
        <f t="shared" si="30"/>
        <v>0</v>
      </c>
      <c r="Q268">
        <f t="shared" si="31"/>
        <v>2470.5</v>
      </c>
      <c r="R268">
        <f t="shared" si="32"/>
        <v>16195.5</v>
      </c>
      <c r="S268">
        <f t="shared" si="33"/>
        <v>-0.5</v>
      </c>
      <c r="Y268">
        <v>0</v>
      </c>
      <c r="Z268">
        <v>0</v>
      </c>
      <c r="AA268">
        <v>2470.5</v>
      </c>
    </row>
    <row r="269" spans="1:27" x14ac:dyDescent="0.25">
      <c r="A269" t="str">
        <f t="shared" si="34"/>
        <v>052019</v>
      </c>
      <c r="B269">
        <v>5</v>
      </c>
      <c r="C269">
        <v>2019</v>
      </c>
      <c r="D269" s="18">
        <v>43601</v>
      </c>
      <c r="E269" t="s">
        <v>7460</v>
      </c>
      <c r="F269" t="s">
        <v>729</v>
      </c>
      <c r="G269" t="s">
        <v>7448</v>
      </c>
      <c r="H269">
        <v>297360</v>
      </c>
      <c r="L269">
        <v>252000</v>
      </c>
      <c r="N269">
        <f t="shared" si="28"/>
        <v>45360</v>
      </c>
      <c r="O269">
        <f t="shared" si="29"/>
        <v>0</v>
      </c>
      <c r="P269">
        <f t="shared" si="30"/>
        <v>0</v>
      </c>
      <c r="Q269">
        <f t="shared" si="31"/>
        <v>45360</v>
      </c>
      <c r="R269">
        <f t="shared" si="32"/>
        <v>297360</v>
      </c>
      <c r="S269">
        <f t="shared" si="33"/>
        <v>0</v>
      </c>
      <c r="Y269">
        <v>0</v>
      </c>
      <c r="Z269">
        <v>0</v>
      </c>
      <c r="AA269">
        <v>45360</v>
      </c>
    </row>
    <row r="270" spans="1:27" x14ac:dyDescent="0.25">
      <c r="A270" t="str">
        <f t="shared" si="34"/>
        <v>052019</v>
      </c>
      <c r="B270">
        <v>5</v>
      </c>
      <c r="C270">
        <v>2019</v>
      </c>
      <c r="D270" s="18">
        <v>43610</v>
      </c>
      <c r="E270" t="s">
        <v>5879</v>
      </c>
      <c r="F270" t="s">
        <v>2510</v>
      </c>
      <c r="G270" t="s">
        <v>5880</v>
      </c>
      <c r="H270">
        <v>32450</v>
      </c>
      <c r="L270">
        <v>27500</v>
      </c>
      <c r="N270">
        <f t="shared" si="28"/>
        <v>4950</v>
      </c>
      <c r="O270">
        <f t="shared" si="29"/>
        <v>0</v>
      </c>
      <c r="P270">
        <f t="shared" si="30"/>
        <v>0</v>
      </c>
      <c r="Q270">
        <f t="shared" si="31"/>
        <v>4950</v>
      </c>
      <c r="R270">
        <f t="shared" si="32"/>
        <v>32450</v>
      </c>
      <c r="S270">
        <f t="shared" si="33"/>
        <v>0</v>
      </c>
      <c r="Y270">
        <v>0</v>
      </c>
      <c r="Z270">
        <v>0</v>
      </c>
      <c r="AA270">
        <v>4950</v>
      </c>
    </row>
    <row r="271" spans="1:27" x14ac:dyDescent="0.25">
      <c r="A271" t="str">
        <f t="shared" si="34"/>
        <v>052019</v>
      </c>
      <c r="B271">
        <v>5</v>
      </c>
      <c r="C271">
        <v>2019</v>
      </c>
      <c r="D271" s="18">
        <v>43606</v>
      </c>
      <c r="E271" t="s">
        <v>5881</v>
      </c>
      <c r="F271" t="s">
        <v>2660</v>
      </c>
      <c r="G271" t="s">
        <v>5882</v>
      </c>
      <c r="H271">
        <v>7670</v>
      </c>
      <c r="L271">
        <v>6500</v>
      </c>
      <c r="N271">
        <f t="shared" si="28"/>
        <v>1170</v>
      </c>
      <c r="O271">
        <f t="shared" si="29"/>
        <v>0</v>
      </c>
      <c r="P271">
        <f t="shared" si="30"/>
        <v>0</v>
      </c>
      <c r="Q271">
        <f t="shared" si="31"/>
        <v>1170</v>
      </c>
      <c r="R271">
        <f t="shared" si="32"/>
        <v>7670</v>
      </c>
      <c r="S271">
        <f t="shared" si="33"/>
        <v>0</v>
      </c>
      <c r="Y271">
        <v>0</v>
      </c>
      <c r="Z271">
        <v>0</v>
      </c>
      <c r="AA271">
        <v>1170</v>
      </c>
    </row>
    <row r="272" spans="1:27" x14ac:dyDescent="0.25">
      <c r="A272" t="str">
        <f t="shared" si="34"/>
        <v>052019</v>
      </c>
      <c r="B272">
        <v>5</v>
      </c>
      <c r="C272">
        <v>2019</v>
      </c>
      <c r="D272" s="18">
        <v>43605</v>
      </c>
      <c r="E272" t="s">
        <v>7461</v>
      </c>
      <c r="F272" t="s">
        <v>558</v>
      </c>
      <c r="G272" t="s">
        <v>7348</v>
      </c>
      <c r="H272">
        <v>1811801.5</v>
      </c>
      <c r="L272">
        <v>1535425</v>
      </c>
      <c r="N272">
        <f t="shared" si="28"/>
        <v>276376.5</v>
      </c>
      <c r="O272">
        <f t="shared" si="29"/>
        <v>0</v>
      </c>
      <c r="P272">
        <f t="shared" si="30"/>
        <v>0</v>
      </c>
      <c r="Q272">
        <f t="shared" si="31"/>
        <v>276376.5</v>
      </c>
      <c r="R272">
        <f t="shared" si="32"/>
        <v>1811801.5</v>
      </c>
      <c r="S272">
        <f t="shared" si="33"/>
        <v>0</v>
      </c>
      <c r="Y272">
        <v>0</v>
      </c>
      <c r="Z272">
        <v>0</v>
      </c>
      <c r="AA272">
        <v>276376.5</v>
      </c>
    </row>
    <row r="273" spans="1:27" x14ac:dyDescent="0.25">
      <c r="A273" t="str">
        <f t="shared" si="34"/>
        <v>042019</v>
      </c>
      <c r="B273">
        <v>5</v>
      </c>
      <c r="C273">
        <v>2019</v>
      </c>
      <c r="D273" s="18">
        <v>43585</v>
      </c>
      <c r="E273" t="s">
        <v>5883</v>
      </c>
      <c r="F273" t="s">
        <v>692</v>
      </c>
      <c r="G273" t="s">
        <v>5799</v>
      </c>
      <c r="H273">
        <v>52500</v>
      </c>
      <c r="J273">
        <v>50000</v>
      </c>
      <c r="N273">
        <f t="shared" si="28"/>
        <v>2500</v>
      </c>
      <c r="O273">
        <f t="shared" si="29"/>
        <v>1250</v>
      </c>
      <c r="P273">
        <f t="shared" si="30"/>
        <v>1250</v>
      </c>
      <c r="Q273">
        <f t="shared" si="31"/>
        <v>0</v>
      </c>
      <c r="R273">
        <f t="shared" si="32"/>
        <v>52500</v>
      </c>
      <c r="S273">
        <f t="shared" si="33"/>
        <v>0</v>
      </c>
      <c r="Y273">
        <v>1250</v>
      </c>
      <c r="Z273">
        <v>1250</v>
      </c>
      <c r="AA273">
        <v>0</v>
      </c>
    </row>
    <row r="274" spans="1:27" x14ac:dyDescent="0.25">
      <c r="A274" t="str">
        <f t="shared" si="34"/>
        <v>042019</v>
      </c>
      <c r="B274">
        <v>5</v>
      </c>
      <c r="C274">
        <v>2019</v>
      </c>
      <c r="D274" s="18">
        <v>43580</v>
      </c>
      <c r="E274" t="s">
        <v>7462</v>
      </c>
      <c r="F274" t="s">
        <v>250</v>
      </c>
      <c r="G274" t="s">
        <v>7345</v>
      </c>
      <c r="H274">
        <v>18947</v>
      </c>
      <c r="J274">
        <v>18045</v>
      </c>
      <c r="N274">
        <f t="shared" si="28"/>
        <v>902.25</v>
      </c>
      <c r="O274">
        <f t="shared" si="29"/>
        <v>451.125</v>
      </c>
      <c r="P274">
        <f t="shared" si="30"/>
        <v>451.125</v>
      </c>
      <c r="Q274">
        <f t="shared" si="31"/>
        <v>0</v>
      </c>
      <c r="R274">
        <f t="shared" si="32"/>
        <v>18947.25</v>
      </c>
      <c r="S274">
        <f t="shared" si="33"/>
        <v>0.25</v>
      </c>
      <c r="Y274">
        <v>451.125</v>
      </c>
      <c r="Z274">
        <v>451.125</v>
      </c>
      <c r="AA274">
        <v>0</v>
      </c>
    </row>
    <row r="275" spans="1:27" x14ac:dyDescent="0.25">
      <c r="A275" t="str">
        <f t="shared" si="34"/>
        <v>042019</v>
      </c>
      <c r="B275">
        <v>5</v>
      </c>
      <c r="C275">
        <v>2019</v>
      </c>
      <c r="D275" s="18">
        <v>43578</v>
      </c>
      <c r="E275" t="s">
        <v>7463</v>
      </c>
      <c r="F275" t="s">
        <v>250</v>
      </c>
      <c r="G275" t="s">
        <v>7345</v>
      </c>
      <c r="H275">
        <v>635</v>
      </c>
      <c r="J275">
        <v>605</v>
      </c>
      <c r="N275">
        <f t="shared" si="28"/>
        <v>30.25</v>
      </c>
      <c r="O275">
        <f t="shared" si="29"/>
        <v>15.125</v>
      </c>
      <c r="P275">
        <f t="shared" si="30"/>
        <v>15.125</v>
      </c>
      <c r="Q275">
        <f t="shared" si="31"/>
        <v>0</v>
      </c>
      <c r="R275">
        <f t="shared" si="32"/>
        <v>635.25</v>
      </c>
      <c r="S275">
        <f t="shared" si="33"/>
        <v>0.25</v>
      </c>
      <c r="Y275">
        <v>15.125</v>
      </c>
      <c r="Z275">
        <v>15.125</v>
      </c>
      <c r="AA275">
        <v>0</v>
      </c>
    </row>
    <row r="276" spans="1:27" x14ac:dyDescent="0.25">
      <c r="A276" t="str">
        <f t="shared" si="34"/>
        <v>052019</v>
      </c>
      <c r="B276">
        <v>5</v>
      </c>
      <c r="C276">
        <v>2019</v>
      </c>
      <c r="D276" s="18">
        <v>43589</v>
      </c>
      <c r="E276" t="s">
        <v>7464</v>
      </c>
      <c r="F276" t="s">
        <v>225</v>
      </c>
      <c r="G276" t="s">
        <v>7349</v>
      </c>
      <c r="H276">
        <v>294000</v>
      </c>
      <c r="J276">
        <v>280000</v>
      </c>
      <c r="N276">
        <f t="shared" si="28"/>
        <v>14000</v>
      </c>
      <c r="O276">
        <f t="shared" si="29"/>
        <v>7000</v>
      </c>
      <c r="P276">
        <f t="shared" si="30"/>
        <v>7000</v>
      </c>
      <c r="Q276">
        <f t="shared" si="31"/>
        <v>0</v>
      </c>
      <c r="R276">
        <f t="shared" si="32"/>
        <v>294000</v>
      </c>
      <c r="S276">
        <f t="shared" si="33"/>
        <v>0</v>
      </c>
      <c r="Y276">
        <v>7000</v>
      </c>
      <c r="Z276">
        <v>7000</v>
      </c>
      <c r="AA276">
        <v>0</v>
      </c>
    </row>
    <row r="277" spans="1:27" x14ac:dyDescent="0.25">
      <c r="A277" t="str">
        <f t="shared" si="34"/>
        <v>042019</v>
      </c>
      <c r="B277">
        <v>5</v>
      </c>
      <c r="C277">
        <v>2019</v>
      </c>
      <c r="D277" s="18">
        <v>43582</v>
      </c>
      <c r="E277" t="s">
        <v>7465</v>
      </c>
      <c r="F277" t="s">
        <v>250</v>
      </c>
      <c r="G277" t="s">
        <v>7345</v>
      </c>
      <c r="H277">
        <v>5134</v>
      </c>
      <c r="J277">
        <v>4890</v>
      </c>
      <c r="N277">
        <f t="shared" si="28"/>
        <v>244.5</v>
      </c>
      <c r="O277">
        <f t="shared" si="29"/>
        <v>122.25</v>
      </c>
      <c r="P277">
        <f t="shared" si="30"/>
        <v>122.25</v>
      </c>
      <c r="Q277">
        <f t="shared" si="31"/>
        <v>0</v>
      </c>
      <c r="R277">
        <f t="shared" si="32"/>
        <v>5134.5</v>
      </c>
      <c r="S277">
        <f t="shared" si="33"/>
        <v>0.5</v>
      </c>
      <c r="Y277">
        <v>122.25</v>
      </c>
      <c r="Z277">
        <v>122.25</v>
      </c>
      <c r="AA277">
        <v>0</v>
      </c>
    </row>
    <row r="278" spans="1:27" x14ac:dyDescent="0.25">
      <c r="A278" t="str">
        <f t="shared" si="34"/>
        <v>052019</v>
      </c>
      <c r="B278">
        <v>5</v>
      </c>
      <c r="C278">
        <v>2019</v>
      </c>
      <c r="D278" s="18">
        <v>43589</v>
      </c>
      <c r="E278" t="s">
        <v>7466</v>
      </c>
      <c r="F278" t="s">
        <v>250</v>
      </c>
      <c r="G278" t="s">
        <v>7345</v>
      </c>
      <c r="H278">
        <v>5470</v>
      </c>
      <c r="J278">
        <v>5210</v>
      </c>
      <c r="N278">
        <f t="shared" si="28"/>
        <v>260.5</v>
      </c>
      <c r="O278">
        <f t="shared" si="29"/>
        <v>130.25</v>
      </c>
      <c r="P278">
        <f t="shared" si="30"/>
        <v>130.25</v>
      </c>
      <c r="Q278">
        <f t="shared" si="31"/>
        <v>0</v>
      </c>
      <c r="R278">
        <f t="shared" si="32"/>
        <v>5470.5</v>
      </c>
      <c r="S278">
        <f t="shared" si="33"/>
        <v>0.5</v>
      </c>
      <c r="Y278">
        <v>130.25</v>
      </c>
      <c r="Z278">
        <v>130.25</v>
      </c>
      <c r="AA278">
        <v>0</v>
      </c>
    </row>
    <row r="279" spans="1:27" x14ac:dyDescent="0.25">
      <c r="A279" t="str">
        <f t="shared" si="34"/>
        <v>042019</v>
      </c>
      <c r="B279">
        <v>5</v>
      </c>
      <c r="C279">
        <v>2019</v>
      </c>
      <c r="D279" s="18">
        <v>43585</v>
      </c>
      <c r="E279" t="s">
        <v>7467</v>
      </c>
      <c r="F279" t="s">
        <v>250</v>
      </c>
      <c r="G279" t="s">
        <v>7345</v>
      </c>
      <c r="H279">
        <v>29996</v>
      </c>
      <c r="J279">
        <v>28568</v>
      </c>
      <c r="N279">
        <f t="shared" si="28"/>
        <v>1428.4</v>
      </c>
      <c r="O279">
        <f t="shared" si="29"/>
        <v>714.2</v>
      </c>
      <c r="P279">
        <f t="shared" si="30"/>
        <v>714.2</v>
      </c>
      <c r="Q279">
        <f t="shared" si="31"/>
        <v>0</v>
      </c>
      <c r="R279">
        <f t="shared" si="32"/>
        <v>29996.400000000001</v>
      </c>
      <c r="S279">
        <f t="shared" si="33"/>
        <v>0.40000000000145519</v>
      </c>
      <c r="Y279">
        <v>714.2</v>
      </c>
      <c r="Z279">
        <v>714.2</v>
      </c>
      <c r="AA279">
        <v>0</v>
      </c>
    </row>
    <row r="280" spans="1:27" x14ac:dyDescent="0.25">
      <c r="A280" t="str">
        <f t="shared" si="34"/>
        <v>052019</v>
      </c>
      <c r="B280">
        <v>5</v>
      </c>
      <c r="C280">
        <v>2019</v>
      </c>
      <c r="D280" s="18">
        <v>43587</v>
      </c>
      <c r="E280" t="s">
        <v>7468</v>
      </c>
      <c r="F280" t="s">
        <v>250</v>
      </c>
      <c r="G280" t="s">
        <v>7345</v>
      </c>
      <c r="H280">
        <v>1270</v>
      </c>
      <c r="J280">
        <v>1210</v>
      </c>
      <c r="N280">
        <f t="shared" si="28"/>
        <v>60.5</v>
      </c>
      <c r="O280">
        <f t="shared" si="29"/>
        <v>30.25</v>
      </c>
      <c r="P280">
        <f t="shared" si="30"/>
        <v>30.25</v>
      </c>
      <c r="Q280">
        <f t="shared" si="31"/>
        <v>0</v>
      </c>
      <c r="R280">
        <f t="shared" si="32"/>
        <v>1270.5</v>
      </c>
      <c r="S280">
        <f t="shared" si="33"/>
        <v>0.5</v>
      </c>
      <c r="Y280">
        <v>30.25</v>
      </c>
      <c r="Z280">
        <v>30.25</v>
      </c>
      <c r="AA280">
        <v>0</v>
      </c>
    </row>
    <row r="281" spans="1:27" x14ac:dyDescent="0.25">
      <c r="A281" t="str">
        <f t="shared" si="34"/>
        <v>052019</v>
      </c>
      <c r="B281">
        <v>5</v>
      </c>
      <c r="C281">
        <v>2019</v>
      </c>
      <c r="D281" s="18">
        <v>43589</v>
      </c>
      <c r="E281" t="s">
        <v>7469</v>
      </c>
      <c r="F281" t="s">
        <v>250</v>
      </c>
      <c r="G281" t="s">
        <v>7345</v>
      </c>
      <c r="H281">
        <v>1233</v>
      </c>
      <c r="J281">
        <v>1174</v>
      </c>
      <c r="N281">
        <f t="shared" si="28"/>
        <v>58.7</v>
      </c>
      <c r="O281">
        <f t="shared" si="29"/>
        <v>29.35</v>
      </c>
      <c r="P281">
        <f t="shared" si="30"/>
        <v>29.35</v>
      </c>
      <c r="Q281">
        <f t="shared" si="31"/>
        <v>0</v>
      </c>
      <c r="R281">
        <f t="shared" si="32"/>
        <v>1232.7</v>
      </c>
      <c r="S281">
        <f t="shared" si="33"/>
        <v>-0.29999999999995453</v>
      </c>
      <c r="Y281">
        <v>29.35</v>
      </c>
      <c r="Z281">
        <v>29.35</v>
      </c>
      <c r="AA281">
        <v>0</v>
      </c>
    </row>
    <row r="282" spans="1:27" x14ac:dyDescent="0.25">
      <c r="A282" t="str">
        <f t="shared" si="34"/>
        <v>052019</v>
      </c>
      <c r="B282">
        <v>5</v>
      </c>
      <c r="C282">
        <v>2019</v>
      </c>
      <c r="D282" s="18">
        <v>43592</v>
      </c>
      <c r="E282" t="s">
        <v>7470</v>
      </c>
      <c r="F282" t="s">
        <v>250</v>
      </c>
      <c r="G282" t="s">
        <v>7345</v>
      </c>
      <c r="H282">
        <v>1659</v>
      </c>
      <c r="J282">
        <v>1580</v>
      </c>
      <c r="N282">
        <f t="shared" si="28"/>
        <v>79</v>
      </c>
      <c r="O282">
        <f t="shared" si="29"/>
        <v>39.5</v>
      </c>
      <c r="P282">
        <f t="shared" si="30"/>
        <v>39.5</v>
      </c>
      <c r="Q282">
        <f t="shared" si="31"/>
        <v>0</v>
      </c>
      <c r="R282">
        <f t="shared" si="32"/>
        <v>1659</v>
      </c>
      <c r="S282">
        <f t="shared" si="33"/>
        <v>0</v>
      </c>
      <c r="Y282">
        <v>39.5</v>
      </c>
      <c r="Z282">
        <v>39.5</v>
      </c>
      <c r="AA282">
        <v>0</v>
      </c>
    </row>
    <row r="283" spans="1:27" x14ac:dyDescent="0.25">
      <c r="A283" t="str">
        <f t="shared" si="34"/>
        <v>052019</v>
      </c>
      <c r="B283">
        <v>5</v>
      </c>
      <c r="C283">
        <v>2019</v>
      </c>
      <c r="D283" s="18">
        <v>43601</v>
      </c>
      <c r="E283" t="s">
        <v>5884</v>
      </c>
      <c r="F283" t="s">
        <v>692</v>
      </c>
      <c r="G283" t="s">
        <v>5799</v>
      </c>
      <c r="H283">
        <v>49350</v>
      </c>
      <c r="J283">
        <v>47000</v>
      </c>
      <c r="N283">
        <f t="shared" si="28"/>
        <v>2350</v>
      </c>
      <c r="O283">
        <f t="shared" si="29"/>
        <v>1175</v>
      </c>
      <c r="P283">
        <f t="shared" si="30"/>
        <v>1175</v>
      </c>
      <c r="Q283">
        <f t="shared" si="31"/>
        <v>0</v>
      </c>
      <c r="R283">
        <f t="shared" si="32"/>
        <v>49350</v>
      </c>
      <c r="S283">
        <f t="shared" si="33"/>
        <v>0</v>
      </c>
      <c r="Y283">
        <v>1175</v>
      </c>
      <c r="Z283">
        <v>1175</v>
      </c>
      <c r="AA283">
        <v>0</v>
      </c>
    </row>
    <row r="284" spans="1:27" x14ac:dyDescent="0.25">
      <c r="A284" t="str">
        <f t="shared" si="34"/>
        <v>052019</v>
      </c>
      <c r="B284">
        <v>5</v>
      </c>
      <c r="C284">
        <v>2019</v>
      </c>
      <c r="D284" s="18">
        <v>43596</v>
      </c>
      <c r="E284" t="s">
        <v>5885</v>
      </c>
      <c r="F284" t="s">
        <v>692</v>
      </c>
      <c r="G284" t="s">
        <v>5799</v>
      </c>
      <c r="H284">
        <v>52500</v>
      </c>
      <c r="J284">
        <v>50000</v>
      </c>
      <c r="N284">
        <f t="shared" si="28"/>
        <v>2500</v>
      </c>
      <c r="O284">
        <f t="shared" si="29"/>
        <v>1250</v>
      </c>
      <c r="P284">
        <f t="shared" si="30"/>
        <v>1250</v>
      </c>
      <c r="Q284">
        <f t="shared" si="31"/>
        <v>0</v>
      </c>
      <c r="R284">
        <f t="shared" si="32"/>
        <v>52500</v>
      </c>
      <c r="S284">
        <f t="shared" si="33"/>
        <v>0</v>
      </c>
      <c r="Y284">
        <v>1250</v>
      </c>
      <c r="Z284">
        <v>1250</v>
      </c>
      <c r="AA284">
        <v>0</v>
      </c>
    </row>
    <row r="285" spans="1:27" x14ac:dyDescent="0.25">
      <c r="A285" t="str">
        <f t="shared" si="34"/>
        <v>052019</v>
      </c>
      <c r="B285">
        <v>5</v>
      </c>
      <c r="C285">
        <v>2019</v>
      </c>
      <c r="D285" s="18">
        <v>43595</v>
      </c>
      <c r="E285" t="s">
        <v>7471</v>
      </c>
      <c r="F285" t="s">
        <v>250</v>
      </c>
      <c r="G285" t="s">
        <v>7345</v>
      </c>
      <c r="H285">
        <v>44446</v>
      </c>
      <c r="J285">
        <v>42330</v>
      </c>
      <c r="N285">
        <f t="shared" si="28"/>
        <v>2116.5</v>
      </c>
      <c r="O285">
        <f t="shared" si="29"/>
        <v>1058.25</v>
      </c>
      <c r="P285">
        <f t="shared" si="30"/>
        <v>1058.25</v>
      </c>
      <c r="Q285">
        <f t="shared" si="31"/>
        <v>0</v>
      </c>
      <c r="R285">
        <f t="shared" si="32"/>
        <v>44446.5</v>
      </c>
      <c r="S285">
        <f t="shared" si="33"/>
        <v>0.5</v>
      </c>
      <c r="Y285">
        <v>1058.25</v>
      </c>
      <c r="Z285">
        <v>1058.25</v>
      </c>
      <c r="AA285">
        <v>0</v>
      </c>
    </row>
    <row r="286" spans="1:27" x14ac:dyDescent="0.25">
      <c r="A286" t="str">
        <f t="shared" si="34"/>
        <v>052019</v>
      </c>
      <c r="B286">
        <v>5</v>
      </c>
      <c r="C286">
        <v>2019</v>
      </c>
      <c r="D286" s="18">
        <v>43603</v>
      </c>
      <c r="E286" t="s">
        <v>7472</v>
      </c>
      <c r="F286" t="s">
        <v>250</v>
      </c>
      <c r="G286" t="s">
        <v>7345</v>
      </c>
      <c r="H286">
        <v>7938</v>
      </c>
      <c r="J286">
        <v>7560</v>
      </c>
      <c r="N286">
        <f t="shared" si="28"/>
        <v>378</v>
      </c>
      <c r="O286">
        <f t="shared" si="29"/>
        <v>189</v>
      </c>
      <c r="P286">
        <f t="shared" si="30"/>
        <v>189</v>
      </c>
      <c r="Q286">
        <f t="shared" si="31"/>
        <v>0</v>
      </c>
      <c r="R286">
        <f t="shared" si="32"/>
        <v>7938</v>
      </c>
      <c r="S286">
        <f t="shared" si="33"/>
        <v>0</v>
      </c>
      <c r="Y286">
        <v>189</v>
      </c>
      <c r="Z286">
        <v>189</v>
      </c>
      <c r="AA286">
        <v>0</v>
      </c>
    </row>
    <row r="287" spans="1:27" x14ac:dyDescent="0.25">
      <c r="A287" t="str">
        <f t="shared" si="34"/>
        <v>052019</v>
      </c>
      <c r="B287">
        <v>5</v>
      </c>
      <c r="C287">
        <v>2019</v>
      </c>
      <c r="D287" s="18">
        <v>43602</v>
      </c>
      <c r="E287" t="s">
        <v>7473</v>
      </c>
      <c r="F287" t="s">
        <v>250</v>
      </c>
      <c r="G287" t="s">
        <v>7345</v>
      </c>
      <c r="H287">
        <v>462</v>
      </c>
      <c r="J287">
        <v>440</v>
      </c>
      <c r="N287">
        <f t="shared" si="28"/>
        <v>22</v>
      </c>
      <c r="O287">
        <f t="shared" si="29"/>
        <v>11</v>
      </c>
      <c r="P287">
        <f t="shared" si="30"/>
        <v>11</v>
      </c>
      <c r="Q287">
        <f t="shared" si="31"/>
        <v>0</v>
      </c>
      <c r="R287">
        <f t="shared" si="32"/>
        <v>462</v>
      </c>
      <c r="S287">
        <f t="shared" si="33"/>
        <v>0</v>
      </c>
      <c r="Y287">
        <v>11</v>
      </c>
      <c r="Z287">
        <v>11</v>
      </c>
      <c r="AA287">
        <v>0</v>
      </c>
    </row>
    <row r="288" spans="1:27" x14ac:dyDescent="0.25">
      <c r="A288" t="str">
        <f t="shared" si="34"/>
        <v>052019</v>
      </c>
      <c r="B288">
        <v>5</v>
      </c>
      <c r="C288">
        <v>2019</v>
      </c>
      <c r="D288" s="18">
        <v>43606</v>
      </c>
      <c r="E288" t="s">
        <v>7474</v>
      </c>
      <c r="F288" t="s">
        <v>250</v>
      </c>
      <c r="G288" t="s">
        <v>7345</v>
      </c>
      <c r="H288">
        <v>10784</v>
      </c>
      <c r="J288">
        <v>10270</v>
      </c>
      <c r="N288">
        <f t="shared" si="28"/>
        <v>513.5</v>
      </c>
      <c r="O288">
        <f t="shared" si="29"/>
        <v>256.75</v>
      </c>
      <c r="P288">
        <f t="shared" si="30"/>
        <v>256.75</v>
      </c>
      <c r="Q288">
        <f t="shared" si="31"/>
        <v>0</v>
      </c>
      <c r="R288">
        <f t="shared" si="32"/>
        <v>10783.5</v>
      </c>
      <c r="S288">
        <f t="shared" si="33"/>
        <v>-0.5</v>
      </c>
      <c r="Y288">
        <v>256.75</v>
      </c>
      <c r="Z288">
        <v>256.75</v>
      </c>
      <c r="AA288">
        <v>0</v>
      </c>
    </row>
    <row r="289" spans="1:27" x14ac:dyDescent="0.25">
      <c r="A289" t="str">
        <f t="shared" si="34"/>
        <v>052019</v>
      </c>
      <c r="B289">
        <v>5</v>
      </c>
      <c r="C289">
        <v>2019</v>
      </c>
      <c r="D289" s="18">
        <v>43608</v>
      </c>
      <c r="E289" t="s">
        <v>7475</v>
      </c>
      <c r="F289" t="s">
        <v>250</v>
      </c>
      <c r="G289" t="s">
        <v>7345</v>
      </c>
      <c r="H289">
        <v>7101</v>
      </c>
      <c r="J289">
        <v>6763</v>
      </c>
      <c r="N289">
        <f t="shared" si="28"/>
        <v>338.15</v>
      </c>
      <c r="O289">
        <f t="shared" si="29"/>
        <v>169.07499999999999</v>
      </c>
      <c r="P289">
        <f t="shared" si="30"/>
        <v>169.07499999999999</v>
      </c>
      <c r="Q289">
        <f t="shared" si="31"/>
        <v>0</v>
      </c>
      <c r="R289">
        <f t="shared" si="32"/>
        <v>7101.15</v>
      </c>
      <c r="S289">
        <f t="shared" si="33"/>
        <v>0.1499999999996362</v>
      </c>
      <c r="Y289">
        <v>169.07499999999999</v>
      </c>
      <c r="Z289">
        <v>169.07499999999999</v>
      </c>
      <c r="AA289">
        <v>0</v>
      </c>
    </row>
    <row r="290" spans="1:27" x14ac:dyDescent="0.25">
      <c r="A290" t="str">
        <f t="shared" si="34"/>
        <v>052019</v>
      </c>
      <c r="B290">
        <v>5</v>
      </c>
      <c r="C290">
        <v>2019</v>
      </c>
      <c r="D290" s="18">
        <v>43608</v>
      </c>
      <c r="E290" t="s">
        <v>7476</v>
      </c>
      <c r="F290" t="s">
        <v>250</v>
      </c>
      <c r="G290" t="s">
        <v>7345</v>
      </c>
      <c r="H290">
        <v>6206</v>
      </c>
      <c r="J290">
        <v>5910</v>
      </c>
      <c r="N290">
        <f t="shared" si="28"/>
        <v>295.5</v>
      </c>
      <c r="O290">
        <f t="shared" si="29"/>
        <v>147.75</v>
      </c>
      <c r="P290">
        <f t="shared" si="30"/>
        <v>147.75</v>
      </c>
      <c r="Q290">
        <f t="shared" si="31"/>
        <v>0</v>
      </c>
      <c r="R290">
        <f t="shared" si="32"/>
        <v>6205.5</v>
      </c>
      <c r="S290">
        <f t="shared" si="33"/>
        <v>-0.5</v>
      </c>
      <c r="Y290">
        <v>147.75</v>
      </c>
      <c r="Z290">
        <v>147.75</v>
      </c>
      <c r="AA290">
        <v>0</v>
      </c>
    </row>
    <row r="291" spans="1:27" x14ac:dyDescent="0.25">
      <c r="A291" t="str">
        <f t="shared" si="34"/>
        <v>052019</v>
      </c>
      <c r="B291">
        <v>5</v>
      </c>
      <c r="C291">
        <v>2019</v>
      </c>
      <c r="D291" s="18">
        <v>43613</v>
      </c>
      <c r="E291" t="s">
        <v>7477</v>
      </c>
      <c r="F291" t="s">
        <v>250</v>
      </c>
      <c r="G291" t="s">
        <v>7345</v>
      </c>
      <c r="H291">
        <v>5670</v>
      </c>
      <c r="J291">
        <v>5400</v>
      </c>
      <c r="N291">
        <f t="shared" si="28"/>
        <v>270</v>
      </c>
      <c r="O291">
        <f t="shared" si="29"/>
        <v>135</v>
      </c>
      <c r="P291">
        <f t="shared" si="30"/>
        <v>135</v>
      </c>
      <c r="Q291">
        <f t="shared" si="31"/>
        <v>0</v>
      </c>
      <c r="R291">
        <f t="shared" si="32"/>
        <v>5670</v>
      </c>
      <c r="S291">
        <f t="shared" si="33"/>
        <v>0</v>
      </c>
      <c r="Y291">
        <v>135</v>
      </c>
      <c r="Z291">
        <v>135</v>
      </c>
      <c r="AA291">
        <v>0</v>
      </c>
    </row>
    <row r="292" spans="1:27" x14ac:dyDescent="0.25">
      <c r="A292" t="str">
        <f t="shared" si="34"/>
        <v>052019</v>
      </c>
      <c r="B292">
        <v>5</v>
      </c>
      <c r="C292">
        <v>2019</v>
      </c>
      <c r="D292" s="18">
        <v>43609</v>
      </c>
      <c r="E292" t="s">
        <v>5886</v>
      </c>
      <c r="F292" t="s">
        <v>692</v>
      </c>
      <c r="G292" t="s">
        <v>5799</v>
      </c>
      <c r="H292">
        <v>50525</v>
      </c>
      <c r="J292">
        <v>47000</v>
      </c>
      <c r="N292">
        <f t="shared" si="28"/>
        <v>2350</v>
      </c>
      <c r="O292">
        <f t="shared" si="29"/>
        <v>1175</v>
      </c>
      <c r="P292">
        <f t="shared" si="30"/>
        <v>1175</v>
      </c>
      <c r="Q292">
        <f t="shared" si="31"/>
        <v>0</v>
      </c>
      <c r="R292">
        <f t="shared" si="32"/>
        <v>49350</v>
      </c>
      <c r="S292">
        <f t="shared" si="33"/>
        <v>-1175</v>
      </c>
      <c r="Y292">
        <v>1175</v>
      </c>
      <c r="Z292">
        <v>1175</v>
      </c>
      <c r="AA292">
        <v>0</v>
      </c>
    </row>
    <row r="293" spans="1:27" x14ac:dyDescent="0.25">
      <c r="A293" t="str">
        <f t="shared" si="34"/>
        <v>042019</v>
      </c>
      <c r="B293">
        <v>5</v>
      </c>
      <c r="C293">
        <v>2019</v>
      </c>
      <c r="D293" s="18">
        <v>43581</v>
      </c>
      <c r="E293" t="s">
        <v>5887</v>
      </c>
      <c r="F293" t="s">
        <v>187</v>
      </c>
      <c r="G293" t="s">
        <v>5780</v>
      </c>
      <c r="H293">
        <v>1506</v>
      </c>
      <c r="K293">
        <v>1344.6</v>
      </c>
      <c r="N293">
        <f t="shared" si="28"/>
        <v>161.35199999999998</v>
      </c>
      <c r="O293">
        <f t="shared" si="29"/>
        <v>80.675999999999988</v>
      </c>
      <c r="P293">
        <f t="shared" si="30"/>
        <v>80.675999999999988</v>
      </c>
      <c r="Q293">
        <f t="shared" si="31"/>
        <v>0</v>
      </c>
      <c r="R293">
        <f t="shared" si="32"/>
        <v>1505.9519999999998</v>
      </c>
      <c r="S293">
        <f t="shared" si="33"/>
        <v>-4.8000000000229193E-2</v>
      </c>
      <c r="Y293">
        <v>80.675999999999988</v>
      </c>
      <c r="Z293">
        <v>80.675999999999988</v>
      </c>
      <c r="AA293">
        <v>0</v>
      </c>
    </row>
    <row r="294" spans="1:27" x14ac:dyDescent="0.25">
      <c r="A294" t="str">
        <f t="shared" si="34"/>
        <v>042019</v>
      </c>
      <c r="B294">
        <v>5</v>
      </c>
      <c r="C294">
        <v>2019</v>
      </c>
      <c r="D294" s="18">
        <v>43581</v>
      </c>
      <c r="E294" t="s">
        <v>5888</v>
      </c>
      <c r="F294" t="s">
        <v>654</v>
      </c>
      <c r="G294" t="s">
        <v>655</v>
      </c>
      <c r="H294">
        <v>6384</v>
      </c>
      <c r="K294">
        <v>5700</v>
      </c>
      <c r="N294">
        <f t="shared" si="28"/>
        <v>684</v>
      </c>
      <c r="O294">
        <f t="shared" si="29"/>
        <v>342</v>
      </c>
      <c r="P294">
        <f t="shared" si="30"/>
        <v>342</v>
      </c>
      <c r="Q294">
        <f t="shared" si="31"/>
        <v>0</v>
      </c>
      <c r="R294">
        <f t="shared" si="32"/>
        <v>6384</v>
      </c>
      <c r="S294">
        <f t="shared" si="33"/>
        <v>0</v>
      </c>
      <c r="Y294">
        <v>342</v>
      </c>
      <c r="Z294">
        <v>342</v>
      </c>
      <c r="AA294">
        <v>0</v>
      </c>
    </row>
    <row r="295" spans="1:27" x14ac:dyDescent="0.25">
      <c r="A295" t="str">
        <f t="shared" si="34"/>
        <v>042019</v>
      </c>
      <c r="B295">
        <v>5</v>
      </c>
      <c r="C295">
        <v>2019</v>
      </c>
      <c r="D295" s="18">
        <v>43582</v>
      </c>
      <c r="E295" t="s">
        <v>7478</v>
      </c>
      <c r="F295" t="s">
        <v>250</v>
      </c>
      <c r="G295" t="s">
        <v>7345</v>
      </c>
      <c r="H295">
        <v>19141</v>
      </c>
      <c r="K295">
        <v>17090</v>
      </c>
      <c r="N295">
        <f t="shared" si="28"/>
        <v>2050.8000000000002</v>
      </c>
      <c r="O295">
        <f t="shared" si="29"/>
        <v>1025.4000000000001</v>
      </c>
      <c r="P295">
        <f t="shared" si="30"/>
        <v>1025.4000000000001</v>
      </c>
      <c r="Q295">
        <f t="shared" si="31"/>
        <v>0</v>
      </c>
      <c r="R295">
        <f t="shared" si="32"/>
        <v>19140.8</v>
      </c>
      <c r="S295">
        <f t="shared" si="33"/>
        <v>-0.2000000000007276</v>
      </c>
      <c r="Y295">
        <v>1025.4000000000001</v>
      </c>
      <c r="Z295">
        <v>1025.4000000000001</v>
      </c>
      <c r="AA295">
        <v>0</v>
      </c>
    </row>
    <row r="296" spans="1:27" x14ac:dyDescent="0.25">
      <c r="A296" t="str">
        <f t="shared" si="34"/>
        <v>042019</v>
      </c>
      <c r="B296">
        <v>5</v>
      </c>
      <c r="C296">
        <v>2019</v>
      </c>
      <c r="D296" s="18">
        <v>43585</v>
      </c>
      <c r="E296" t="s">
        <v>7479</v>
      </c>
      <c r="F296" t="s">
        <v>250</v>
      </c>
      <c r="G296" t="s">
        <v>7345</v>
      </c>
      <c r="H296">
        <v>77655</v>
      </c>
      <c r="K296">
        <v>69335</v>
      </c>
      <c r="N296">
        <f t="shared" si="28"/>
        <v>8320.2000000000007</v>
      </c>
      <c r="O296">
        <f t="shared" si="29"/>
        <v>4160.1000000000004</v>
      </c>
      <c r="P296">
        <f t="shared" si="30"/>
        <v>4160.1000000000004</v>
      </c>
      <c r="Q296">
        <f t="shared" si="31"/>
        <v>0</v>
      </c>
      <c r="R296">
        <f t="shared" si="32"/>
        <v>77655.199999999997</v>
      </c>
      <c r="S296">
        <f t="shared" si="33"/>
        <v>0.19999999999708962</v>
      </c>
      <c r="Y296">
        <v>4160.1000000000004</v>
      </c>
      <c r="Z296">
        <v>4160.1000000000004</v>
      </c>
      <c r="AA296">
        <v>0</v>
      </c>
    </row>
    <row r="297" spans="1:27" x14ac:dyDescent="0.25">
      <c r="A297" t="str">
        <f t="shared" si="34"/>
        <v>042019</v>
      </c>
      <c r="B297">
        <v>5</v>
      </c>
      <c r="C297">
        <v>2019</v>
      </c>
      <c r="D297" s="18">
        <v>43585</v>
      </c>
      <c r="E297" t="s">
        <v>7480</v>
      </c>
      <c r="F297" t="s">
        <v>250</v>
      </c>
      <c r="G297" t="s">
        <v>7345</v>
      </c>
      <c r="H297">
        <v>50145</v>
      </c>
      <c r="K297">
        <v>44772</v>
      </c>
      <c r="N297">
        <f t="shared" si="28"/>
        <v>5372.64</v>
      </c>
      <c r="O297">
        <f t="shared" si="29"/>
        <v>2686.32</v>
      </c>
      <c r="P297">
        <f t="shared" si="30"/>
        <v>2686.32</v>
      </c>
      <c r="Q297">
        <f t="shared" si="31"/>
        <v>0</v>
      </c>
      <c r="R297">
        <f t="shared" si="32"/>
        <v>50144.639999999999</v>
      </c>
      <c r="S297">
        <f t="shared" si="33"/>
        <v>-0.36000000000058208</v>
      </c>
      <c r="Y297">
        <v>2686.32</v>
      </c>
      <c r="Z297">
        <v>2686.32</v>
      </c>
      <c r="AA297">
        <v>0</v>
      </c>
    </row>
    <row r="298" spans="1:27" x14ac:dyDescent="0.25">
      <c r="A298" t="str">
        <f t="shared" si="34"/>
        <v>042019</v>
      </c>
      <c r="B298">
        <v>5</v>
      </c>
      <c r="C298">
        <v>2019</v>
      </c>
      <c r="D298" s="18">
        <v>43585</v>
      </c>
      <c r="E298" t="s">
        <v>7390</v>
      </c>
      <c r="F298" t="s">
        <v>250</v>
      </c>
      <c r="G298" t="s">
        <v>7345</v>
      </c>
      <c r="H298">
        <v>81250</v>
      </c>
      <c r="K298">
        <v>72545</v>
      </c>
      <c r="N298">
        <f t="shared" si="28"/>
        <v>8705.4</v>
      </c>
      <c r="O298">
        <f t="shared" si="29"/>
        <v>4352.7</v>
      </c>
      <c r="P298">
        <f t="shared" si="30"/>
        <v>4352.7</v>
      </c>
      <c r="Q298">
        <f t="shared" si="31"/>
        <v>0</v>
      </c>
      <c r="R298">
        <f t="shared" si="32"/>
        <v>81250.399999999994</v>
      </c>
      <c r="S298">
        <f t="shared" si="33"/>
        <v>0.39999999999417923</v>
      </c>
      <c r="Y298">
        <v>4352.7</v>
      </c>
      <c r="Z298">
        <v>4352.7</v>
      </c>
      <c r="AA298">
        <v>0</v>
      </c>
    </row>
    <row r="299" spans="1:27" x14ac:dyDescent="0.25">
      <c r="A299" t="str">
        <f t="shared" si="34"/>
        <v>042019</v>
      </c>
      <c r="B299">
        <v>5</v>
      </c>
      <c r="C299">
        <v>2019</v>
      </c>
      <c r="D299" s="18">
        <v>43580</v>
      </c>
      <c r="E299" t="s">
        <v>7481</v>
      </c>
      <c r="F299" t="s">
        <v>250</v>
      </c>
      <c r="G299" t="s">
        <v>7345</v>
      </c>
      <c r="H299">
        <v>26141</v>
      </c>
      <c r="K299">
        <v>23340</v>
      </c>
      <c r="N299">
        <f t="shared" si="28"/>
        <v>2800.8</v>
      </c>
      <c r="O299">
        <f t="shared" si="29"/>
        <v>1400.4</v>
      </c>
      <c r="P299">
        <f t="shared" si="30"/>
        <v>1400.4</v>
      </c>
      <c r="Q299">
        <f t="shared" si="31"/>
        <v>0</v>
      </c>
      <c r="R299">
        <f t="shared" si="32"/>
        <v>26140.799999999999</v>
      </c>
      <c r="S299">
        <f t="shared" si="33"/>
        <v>-0.2000000000007276</v>
      </c>
      <c r="Y299">
        <v>1400.4</v>
      </c>
      <c r="Z299">
        <v>1400.4</v>
      </c>
      <c r="AA299">
        <v>0</v>
      </c>
    </row>
    <row r="300" spans="1:27" x14ac:dyDescent="0.25">
      <c r="A300" t="str">
        <f t="shared" si="34"/>
        <v>042019</v>
      </c>
      <c r="B300">
        <v>5</v>
      </c>
      <c r="C300">
        <v>2019</v>
      </c>
      <c r="D300" s="18">
        <v>43560</v>
      </c>
      <c r="E300" t="s">
        <v>7482</v>
      </c>
      <c r="F300" t="s">
        <v>250</v>
      </c>
      <c r="G300" t="s">
        <v>7345</v>
      </c>
      <c r="H300">
        <v>27132</v>
      </c>
      <c r="K300">
        <v>24225</v>
      </c>
      <c r="N300">
        <f t="shared" ref="N300:N363" si="35">+(J300*$J$1/100)+(K300*$K$1/100)+(L300*$L$1/100)+(M300*$M$1/100)</f>
        <v>2907</v>
      </c>
      <c r="O300">
        <f t="shared" ref="O300:O363" si="36">+IF(VALUE(LEFT(F300,2))=33,N300/2,0)</f>
        <v>1453.5</v>
      </c>
      <c r="P300">
        <f t="shared" ref="P300:P363" si="37">+O300</f>
        <v>1453.5</v>
      </c>
      <c r="Q300">
        <f t="shared" ref="Q300:Q363" si="38">+IF(VALUE(LEFT(F300,2))=33,0,N300)</f>
        <v>0</v>
      </c>
      <c r="R300">
        <f t="shared" ref="R300:R363" si="39">J300+K300+L300+M300+N300+I300</f>
        <v>27132</v>
      </c>
      <c r="S300">
        <f t="shared" ref="S300:S363" si="40">R300-H300</f>
        <v>0</v>
      </c>
      <c r="Y300">
        <v>1453.5</v>
      </c>
      <c r="Z300">
        <v>1453.5</v>
      </c>
      <c r="AA300">
        <v>0</v>
      </c>
    </row>
    <row r="301" spans="1:27" x14ac:dyDescent="0.25">
      <c r="A301" t="str">
        <f t="shared" si="34"/>
        <v>042019</v>
      </c>
      <c r="B301">
        <v>5</v>
      </c>
      <c r="C301">
        <v>2019</v>
      </c>
      <c r="D301" s="18">
        <v>43581</v>
      </c>
      <c r="E301" t="s">
        <v>7483</v>
      </c>
      <c r="F301" t="s">
        <v>250</v>
      </c>
      <c r="G301" t="s">
        <v>7345</v>
      </c>
      <c r="H301">
        <v>10360</v>
      </c>
      <c r="K301">
        <v>9250</v>
      </c>
      <c r="N301">
        <f t="shared" si="35"/>
        <v>1110</v>
      </c>
      <c r="O301">
        <f t="shared" si="36"/>
        <v>555</v>
      </c>
      <c r="P301">
        <f t="shared" si="37"/>
        <v>555</v>
      </c>
      <c r="Q301">
        <f t="shared" si="38"/>
        <v>0</v>
      </c>
      <c r="R301">
        <f t="shared" si="39"/>
        <v>10360</v>
      </c>
      <c r="S301">
        <f t="shared" si="40"/>
        <v>0</v>
      </c>
      <c r="Y301">
        <v>555</v>
      </c>
      <c r="Z301">
        <v>555</v>
      </c>
      <c r="AA301">
        <v>0</v>
      </c>
    </row>
    <row r="302" spans="1:27" x14ac:dyDescent="0.25">
      <c r="A302" t="str">
        <f t="shared" si="34"/>
        <v>052019</v>
      </c>
      <c r="B302">
        <v>5</v>
      </c>
      <c r="C302">
        <v>2019</v>
      </c>
      <c r="D302" s="18">
        <v>43587</v>
      </c>
      <c r="E302" t="s">
        <v>7484</v>
      </c>
      <c r="F302" t="s">
        <v>250</v>
      </c>
      <c r="G302" t="s">
        <v>7345</v>
      </c>
      <c r="H302">
        <v>19135</v>
      </c>
      <c r="K302">
        <v>17085</v>
      </c>
      <c r="N302">
        <f t="shared" si="35"/>
        <v>2050.1999999999998</v>
      </c>
      <c r="O302">
        <f t="shared" si="36"/>
        <v>1025.0999999999999</v>
      </c>
      <c r="P302">
        <f t="shared" si="37"/>
        <v>1025.0999999999999</v>
      </c>
      <c r="Q302">
        <f t="shared" si="38"/>
        <v>0</v>
      </c>
      <c r="R302">
        <f t="shared" si="39"/>
        <v>19135.2</v>
      </c>
      <c r="S302">
        <f t="shared" si="40"/>
        <v>0.2000000000007276</v>
      </c>
      <c r="Y302">
        <v>1025.0999999999999</v>
      </c>
      <c r="Z302">
        <v>1025.0999999999999</v>
      </c>
      <c r="AA302">
        <v>0</v>
      </c>
    </row>
    <row r="303" spans="1:27" x14ac:dyDescent="0.25">
      <c r="A303" t="str">
        <f t="shared" si="34"/>
        <v>052019</v>
      </c>
      <c r="B303">
        <v>5</v>
      </c>
      <c r="C303">
        <v>2019</v>
      </c>
      <c r="D303" s="18">
        <v>43589</v>
      </c>
      <c r="E303" t="s">
        <v>7485</v>
      </c>
      <c r="F303" t="s">
        <v>250</v>
      </c>
      <c r="G303" t="s">
        <v>7345</v>
      </c>
      <c r="H303">
        <v>4704</v>
      </c>
      <c r="K303">
        <v>4200</v>
      </c>
      <c r="N303">
        <f t="shared" si="35"/>
        <v>504</v>
      </c>
      <c r="O303">
        <f t="shared" si="36"/>
        <v>252</v>
      </c>
      <c r="P303">
        <f t="shared" si="37"/>
        <v>252</v>
      </c>
      <c r="Q303">
        <f t="shared" si="38"/>
        <v>0</v>
      </c>
      <c r="R303">
        <f t="shared" si="39"/>
        <v>4704</v>
      </c>
      <c r="S303">
        <f t="shared" si="40"/>
        <v>0</v>
      </c>
      <c r="Y303">
        <v>252</v>
      </c>
      <c r="Z303">
        <v>252</v>
      </c>
      <c r="AA303">
        <v>0</v>
      </c>
    </row>
    <row r="304" spans="1:27" x14ac:dyDescent="0.25">
      <c r="A304" t="str">
        <f t="shared" si="34"/>
        <v>052019</v>
      </c>
      <c r="B304">
        <v>5</v>
      </c>
      <c r="C304">
        <v>2019</v>
      </c>
      <c r="D304" s="18">
        <v>43589</v>
      </c>
      <c r="E304" t="s">
        <v>7486</v>
      </c>
      <c r="F304" t="s">
        <v>250</v>
      </c>
      <c r="G304" t="s">
        <v>7345</v>
      </c>
      <c r="H304">
        <v>61338.92</v>
      </c>
      <c r="K304">
        <v>51982</v>
      </c>
      <c r="N304">
        <f t="shared" si="35"/>
        <v>6237.84</v>
      </c>
      <c r="O304">
        <f t="shared" si="36"/>
        <v>3118.92</v>
      </c>
      <c r="P304">
        <f t="shared" si="37"/>
        <v>3118.92</v>
      </c>
      <c r="Q304">
        <f t="shared" si="38"/>
        <v>0</v>
      </c>
      <c r="R304">
        <f t="shared" si="39"/>
        <v>58219.839999999997</v>
      </c>
      <c r="S304">
        <f t="shared" si="40"/>
        <v>-3119.0800000000017</v>
      </c>
      <c r="Y304">
        <v>3118.92</v>
      </c>
      <c r="Z304">
        <v>3118.92</v>
      </c>
      <c r="AA304">
        <v>0</v>
      </c>
    </row>
    <row r="305" spans="1:27" x14ac:dyDescent="0.25">
      <c r="A305" t="str">
        <f t="shared" si="34"/>
        <v>052019</v>
      </c>
      <c r="B305">
        <v>5</v>
      </c>
      <c r="C305">
        <v>2019</v>
      </c>
      <c r="D305" s="18">
        <v>43589</v>
      </c>
      <c r="E305" t="s">
        <v>7487</v>
      </c>
      <c r="F305" t="s">
        <v>250</v>
      </c>
      <c r="G305" t="s">
        <v>7345</v>
      </c>
      <c r="H305">
        <v>49829</v>
      </c>
      <c r="K305">
        <v>44490</v>
      </c>
      <c r="N305">
        <f t="shared" si="35"/>
        <v>5338.8</v>
      </c>
      <c r="O305">
        <f t="shared" si="36"/>
        <v>2669.4</v>
      </c>
      <c r="P305">
        <f t="shared" si="37"/>
        <v>2669.4</v>
      </c>
      <c r="Q305">
        <f t="shared" si="38"/>
        <v>0</v>
      </c>
      <c r="R305">
        <f t="shared" si="39"/>
        <v>49828.800000000003</v>
      </c>
      <c r="S305">
        <f t="shared" si="40"/>
        <v>-0.19999999999708962</v>
      </c>
      <c r="Y305">
        <v>2669.4</v>
      </c>
      <c r="Z305">
        <v>2669.4</v>
      </c>
      <c r="AA305">
        <v>0</v>
      </c>
    </row>
    <row r="306" spans="1:27" x14ac:dyDescent="0.25">
      <c r="A306" t="str">
        <f t="shared" si="34"/>
        <v>052019</v>
      </c>
      <c r="B306">
        <v>5</v>
      </c>
      <c r="C306">
        <v>2019</v>
      </c>
      <c r="D306" s="18">
        <v>43589</v>
      </c>
      <c r="E306" t="s">
        <v>7488</v>
      </c>
      <c r="F306" t="s">
        <v>250</v>
      </c>
      <c r="G306" t="s">
        <v>7345</v>
      </c>
      <c r="H306">
        <v>30391</v>
      </c>
      <c r="K306">
        <v>27135</v>
      </c>
      <c r="N306">
        <f t="shared" si="35"/>
        <v>3256.2</v>
      </c>
      <c r="O306">
        <f t="shared" si="36"/>
        <v>1628.1</v>
      </c>
      <c r="P306">
        <f t="shared" si="37"/>
        <v>1628.1</v>
      </c>
      <c r="Q306">
        <f t="shared" si="38"/>
        <v>0</v>
      </c>
      <c r="R306">
        <f t="shared" si="39"/>
        <v>30391.200000000001</v>
      </c>
      <c r="S306">
        <f t="shared" si="40"/>
        <v>0.2000000000007276</v>
      </c>
      <c r="Y306">
        <v>1628.1</v>
      </c>
      <c r="Z306">
        <v>1628.1</v>
      </c>
      <c r="AA306">
        <v>0</v>
      </c>
    </row>
    <row r="307" spans="1:27" x14ac:dyDescent="0.25">
      <c r="A307" t="str">
        <f t="shared" si="34"/>
        <v>052019</v>
      </c>
      <c r="B307">
        <v>5</v>
      </c>
      <c r="C307">
        <v>2019</v>
      </c>
      <c r="D307" s="18">
        <v>43592</v>
      </c>
      <c r="E307" t="s">
        <v>7489</v>
      </c>
      <c r="F307" t="s">
        <v>250</v>
      </c>
      <c r="G307" t="s">
        <v>7345</v>
      </c>
      <c r="H307">
        <v>19561</v>
      </c>
      <c r="K307">
        <v>17465</v>
      </c>
      <c r="N307">
        <f t="shared" si="35"/>
        <v>2095.8000000000002</v>
      </c>
      <c r="O307">
        <f t="shared" si="36"/>
        <v>1047.9000000000001</v>
      </c>
      <c r="P307">
        <f t="shared" si="37"/>
        <v>1047.9000000000001</v>
      </c>
      <c r="Q307">
        <f t="shared" si="38"/>
        <v>0</v>
      </c>
      <c r="R307">
        <f t="shared" si="39"/>
        <v>19560.8</v>
      </c>
      <c r="S307">
        <f t="shared" si="40"/>
        <v>-0.2000000000007276</v>
      </c>
      <c r="Y307">
        <v>1047.9000000000001</v>
      </c>
      <c r="Z307">
        <v>1047.9000000000001</v>
      </c>
      <c r="AA307">
        <v>0</v>
      </c>
    </row>
    <row r="308" spans="1:27" x14ac:dyDescent="0.25">
      <c r="A308" t="str">
        <f t="shared" si="34"/>
        <v>052019</v>
      </c>
      <c r="B308">
        <v>5</v>
      </c>
      <c r="C308">
        <v>2019</v>
      </c>
      <c r="D308" s="18">
        <v>43592</v>
      </c>
      <c r="E308" t="s">
        <v>7490</v>
      </c>
      <c r="F308" t="s">
        <v>250</v>
      </c>
      <c r="G308" t="s">
        <v>7345</v>
      </c>
      <c r="H308">
        <v>51816</v>
      </c>
      <c r="K308">
        <v>46264</v>
      </c>
      <c r="N308">
        <f t="shared" si="35"/>
        <v>5551.68</v>
      </c>
      <c r="O308">
        <f t="shared" si="36"/>
        <v>2775.84</v>
      </c>
      <c r="P308">
        <f t="shared" si="37"/>
        <v>2775.84</v>
      </c>
      <c r="Q308">
        <f t="shared" si="38"/>
        <v>0</v>
      </c>
      <c r="R308">
        <f t="shared" si="39"/>
        <v>51815.68</v>
      </c>
      <c r="S308">
        <f t="shared" si="40"/>
        <v>-0.31999999999970896</v>
      </c>
      <c r="Y308">
        <v>2775.84</v>
      </c>
      <c r="Z308">
        <v>2775.84</v>
      </c>
      <c r="AA308">
        <v>0</v>
      </c>
    </row>
    <row r="309" spans="1:27" x14ac:dyDescent="0.25">
      <c r="A309" t="str">
        <f t="shared" si="34"/>
        <v>052019</v>
      </c>
      <c r="B309">
        <v>5</v>
      </c>
      <c r="C309">
        <v>2019</v>
      </c>
      <c r="D309" s="18">
        <v>43592</v>
      </c>
      <c r="E309" t="s">
        <v>7491</v>
      </c>
      <c r="F309" t="s">
        <v>250</v>
      </c>
      <c r="G309" t="s">
        <v>7345</v>
      </c>
      <c r="H309">
        <v>51106</v>
      </c>
      <c r="K309">
        <v>45630</v>
      </c>
      <c r="N309">
        <f t="shared" si="35"/>
        <v>5475.6</v>
      </c>
      <c r="O309">
        <f t="shared" si="36"/>
        <v>2737.8</v>
      </c>
      <c r="P309">
        <f t="shared" si="37"/>
        <v>2737.8</v>
      </c>
      <c r="Q309">
        <f t="shared" si="38"/>
        <v>0</v>
      </c>
      <c r="R309">
        <f t="shared" si="39"/>
        <v>51105.599999999999</v>
      </c>
      <c r="S309">
        <f t="shared" si="40"/>
        <v>-0.40000000000145519</v>
      </c>
      <c r="Y309">
        <v>2737.8</v>
      </c>
      <c r="Z309">
        <v>2737.8</v>
      </c>
      <c r="AA309">
        <v>0</v>
      </c>
    </row>
    <row r="310" spans="1:27" x14ac:dyDescent="0.25">
      <c r="A310" t="str">
        <f t="shared" si="34"/>
        <v>052019</v>
      </c>
      <c r="B310">
        <v>5</v>
      </c>
      <c r="C310">
        <v>2019</v>
      </c>
      <c r="D310" s="18">
        <v>43595</v>
      </c>
      <c r="E310" t="s">
        <v>7492</v>
      </c>
      <c r="F310" t="s">
        <v>250</v>
      </c>
      <c r="G310" t="s">
        <v>7345</v>
      </c>
      <c r="H310">
        <v>74256</v>
      </c>
      <c r="K310">
        <v>66300</v>
      </c>
      <c r="N310">
        <f t="shared" si="35"/>
        <v>7956</v>
      </c>
      <c r="O310">
        <f t="shared" si="36"/>
        <v>3978</v>
      </c>
      <c r="P310">
        <f t="shared" si="37"/>
        <v>3978</v>
      </c>
      <c r="Q310">
        <f t="shared" si="38"/>
        <v>0</v>
      </c>
      <c r="R310">
        <f t="shared" si="39"/>
        <v>74256</v>
      </c>
      <c r="S310">
        <f t="shared" si="40"/>
        <v>0</v>
      </c>
      <c r="Y310">
        <v>3978</v>
      </c>
      <c r="Z310">
        <v>3978</v>
      </c>
      <c r="AA310">
        <v>0</v>
      </c>
    </row>
    <row r="311" spans="1:27" x14ac:dyDescent="0.25">
      <c r="A311" t="str">
        <f t="shared" si="34"/>
        <v>052019</v>
      </c>
      <c r="B311">
        <v>5</v>
      </c>
      <c r="C311">
        <v>2019</v>
      </c>
      <c r="D311" s="18">
        <v>43598</v>
      </c>
      <c r="E311" t="s">
        <v>7493</v>
      </c>
      <c r="F311" t="s">
        <v>250</v>
      </c>
      <c r="G311" t="s">
        <v>7345</v>
      </c>
      <c r="H311">
        <v>13595</v>
      </c>
      <c r="K311">
        <v>12138</v>
      </c>
      <c r="N311">
        <f t="shared" si="35"/>
        <v>1456.56</v>
      </c>
      <c r="O311">
        <f t="shared" si="36"/>
        <v>728.28</v>
      </c>
      <c r="P311">
        <f t="shared" si="37"/>
        <v>728.28</v>
      </c>
      <c r="Q311">
        <f t="shared" si="38"/>
        <v>0</v>
      </c>
      <c r="R311">
        <f t="shared" si="39"/>
        <v>13594.56</v>
      </c>
      <c r="S311">
        <f t="shared" si="40"/>
        <v>-0.44000000000050932</v>
      </c>
      <c r="Y311">
        <v>728.28</v>
      </c>
      <c r="Z311">
        <v>728.28</v>
      </c>
      <c r="AA311">
        <v>0</v>
      </c>
    </row>
    <row r="312" spans="1:27" x14ac:dyDescent="0.25">
      <c r="A312" t="str">
        <f t="shared" si="34"/>
        <v>042019</v>
      </c>
      <c r="B312">
        <v>5</v>
      </c>
      <c r="C312">
        <v>2019</v>
      </c>
      <c r="D312" s="18">
        <v>43578</v>
      </c>
      <c r="E312" t="s">
        <v>7494</v>
      </c>
      <c r="F312" t="s">
        <v>250</v>
      </c>
      <c r="G312" t="s">
        <v>7345</v>
      </c>
      <c r="H312">
        <v>51873</v>
      </c>
      <c r="K312">
        <v>46315</v>
      </c>
      <c r="N312">
        <f t="shared" si="35"/>
        <v>5557.8</v>
      </c>
      <c r="O312">
        <f t="shared" si="36"/>
        <v>2778.9</v>
      </c>
      <c r="P312">
        <f t="shared" si="37"/>
        <v>2778.9</v>
      </c>
      <c r="Q312">
        <f t="shared" si="38"/>
        <v>0</v>
      </c>
      <c r="R312">
        <f t="shared" si="39"/>
        <v>51872.800000000003</v>
      </c>
      <c r="S312">
        <f t="shared" si="40"/>
        <v>-0.19999999999708962</v>
      </c>
      <c r="Y312">
        <v>2778.9</v>
      </c>
      <c r="Z312">
        <v>2778.9</v>
      </c>
      <c r="AA312">
        <v>0</v>
      </c>
    </row>
    <row r="313" spans="1:27" x14ac:dyDescent="0.25">
      <c r="A313" t="str">
        <f t="shared" si="34"/>
        <v>052019</v>
      </c>
      <c r="B313">
        <v>5</v>
      </c>
      <c r="C313">
        <v>2019</v>
      </c>
      <c r="D313" s="18">
        <v>43603</v>
      </c>
      <c r="E313" t="s">
        <v>7495</v>
      </c>
      <c r="F313" t="s">
        <v>250</v>
      </c>
      <c r="G313" t="s">
        <v>7345</v>
      </c>
      <c r="H313">
        <v>65470</v>
      </c>
      <c r="K313">
        <v>58455</v>
      </c>
      <c r="N313">
        <f t="shared" si="35"/>
        <v>7014.6</v>
      </c>
      <c r="O313">
        <f t="shared" si="36"/>
        <v>3507.3</v>
      </c>
      <c r="P313">
        <f t="shared" si="37"/>
        <v>3507.3</v>
      </c>
      <c r="Q313">
        <f t="shared" si="38"/>
        <v>0</v>
      </c>
      <c r="R313">
        <f t="shared" si="39"/>
        <v>65469.599999999999</v>
      </c>
      <c r="S313">
        <f t="shared" si="40"/>
        <v>-0.40000000000145519</v>
      </c>
      <c r="Y313">
        <v>3507.3</v>
      </c>
      <c r="Z313">
        <v>3507.3</v>
      </c>
      <c r="AA313">
        <v>0</v>
      </c>
    </row>
    <row r="314" spans="1:27" x14ac:dyDescent="0.25">
      <c r="A314" t="str">
        <f t="shared" si="34"/>
        <v>052019</v>
      </c>
      <c r="B314">
        <v>5</v>
      </c>
      <c r="C314">
        <v>2019</v>
      </c>
      <c r="D314" s="18">
        <v>43603</v>
      </c>
      <c r="E314" t="s">
        <v>7496</v>
      </c>
      <c r="F314" t="s">
        <v>250</v>
      </c>
      <c r="G314" t="s">
        <v>7345</v>
      </c>
      <c r="H314">
        <v>39704</v>
      </c>
      <c r="K314">
        <v>35450</v>
      </c>
      <c r="N314">
        <f t="shared" si="35"/>
        <v>4254</v>
      </c>
      <c r="O314">
        <f t="shared" si="36"/>
        <v>2127</v>
      </c>
      <c r="P314">
        <f t="shared" si="37"/>
        <v>2127</v>
      </c>
      <c r="Q314">
        <f t="shared" si="38"/>
        <v>0</v>
      </c>
      <c r="R314">
        <f t="shared" si="39"/>
        <v>39704</v>
      </c>
      <c r="S314">
        <f t="shared" si="40"/>
        <v>0</v>
      </c>
      <c r="Y314">
        <v>2127</v>
      </c>
      <c r="Z314">
        <v>2127</v>
      </c>
      <c r="AA314">
        <v>0</v>
      </c>
    </row>
    <row r="315" spans="1:27" x14ac:dyDescent="0.25">
      <c r="A315" t="str">
        <f t="shared" si="34"/>
        <v>052019</v>
      </c>
      <c r="B315">
        <v>5</v>
      </c>
      <c r="C315">
        <v>2019</v>
      </c>
      <c r="D315" s="18">
        <v>43602</v>
      </c>
      <c r="E315" t="s">
        <v>7497</v>
      </c>
      <c r="F315" t="s">
        <v>250</v>
      </c>
      <c r="G315" t="s">
        <v>7345</v>
      </c>
      <c r="H315">
        <v>17668</v>
      </c>
      <c r="K315">
        <v>15775</v>
      </c>
      <c r="N315">
        <f t="shared" si="35"/>
        <v>1893</v>
      </c>
      <c r="O315">
        <f t="shared" si="36"/>
        <v>946.5</v>
      </c>
      <c r="P315">
        <f t="shared" si="37"/>
        <v>946.5</v>
      </c>
      <c r="Q315">
        <f t="shared" si="38"/>
        <v>0</v>
      </c>
      <c r="R315">
        <f t="shared" si="39"/>
        <v>17668</v>
      </c>
      <c r="S315">
        <f t="shared" si="40"/>
        <v>0</v>
      </c>
      <c r="Y315">
        <v>946.5</v>
      </c>
      <c r="Z315">
        <v>946.5</v>
      </c>
      <c r="AA315">
        <v>0</v>
      </c>
    </row>
    <row r="316" spans="1:27" x14ac:dyDescent="0.25">
      <c r="A316" t="str">
        <f t="shared" si="34"/>
        <v>052019</v>
      </c>
      <c r="B316">
        <v>5</v>
      </c>
      <c r="C316">
        <v>2019</v>
      </c>
      <c r="D316" s="18">
        <v>43601</v>
      </c>
      <c r="E316" t="s">
        <v>7498</v>
      </c>
      <c r="F316" t="s">
        <v>250</v>
      </c>
      <c r="G316" t="s">
        <v>7345</v>
      </c>
      <c r="H316">
        <v>47714</v>
      </c>
      <c r="K316">
        <v>42602</v>
      </c>
      <c r="N316">
        <f t="shared" si="35"/>
        <v>5112.24</v>
      </c>
      <c r="O316">
        <f t="shared" si="36"/>
        <v>2556.12</v>
      </c>
      <c r="P316">
        <f t="shared" si="37"/>
        <v>2556.12</v>
      </c>
      <c r="Q316">
        <f t="shared" si="38"/>
        <v>0</v>
      </c>
      <c r="R316">
        <f t="shared" si="39"/>
        <v>47714.239999999998</v>
      </c>
      <c r="S316">
        <f t="shared" si="40"/>
        <v>0.23999999999796273</v>
      </c>
      <c r="Y316">
        <v>2556.12</v>
      </c>
      <c r="Z316">
        <v>2556.12</v>
      </c>
      <c r="AA316">
        <v>0</v>
      </c>
    </row>
    <row r="317" spans="1:27" x14ac:dyDescent="0.25">
      <c r="A317" t="str">
        <f t="shared" si="34"/>
        <v>052019</v>
      </c>
      <c r="B317">
        <v>5</v>
      </c>
      <c r="C317">
        <v>2019</v>
      </c>
      <c r="D317" s="18">
        <v>43599</v>
      </c>
      <c r="E317" t="s">
        <v>7499</v>
      </c>
      <c r="F317" t="s">
        <v>250</v>
      </c>
      <c r="G317" t="s">
        <v>7345</v>
      </c>
      <c r="H317">
        <v>29030</v>
      </c>
      <c r="K317">
        <v>25920</v>
      </c>
      <c r="N317">
        <f t="shared" si="35"/>
        <v>3110.4</v>
      </c>
      <c r="O317">
        <f t="shared" si="36"/>
        <v>1555.2</v>
      </c>
      <c r="P317">
        <f t="shared" si="37"/>
        <v>1555.2</v>
      </c>
      <c r="Q317">
        <f t="shared" si="38"/>
        <v>0</v>
      </c>
      <c r="R317">
        <f t="shared" si="39"/>
        <v>29030.400000000001</v>
      </c>
      <c r="S317">
        <f t="shared" si="40"/>
        <v>0.40000000000145519</v>
      </c>
      <c r="Y317">
        <v>1555.2</v>
      </c>
      <c r="Z317">
        <v>1555.2</v>
      </c>
      <c r="AA317">
        <v>0</v>
      </c>
    </row>
    <row r="318" spans="1:27" x14ac:dyDescent="0.25">
      <c r="A318" t="str">
        <f t="shared" si="34"/>
        <v>052019</v>
      </c>
      <c r="B318">
        <v>5</v>
      </c>
      <c r="C318">
        <v>2019</v>
      </c>
      <c r="D318" s="18">
        <v>43599</v>
      </c>
      <c r="E318" t="s">
        <v>7500</v>
      </c>
      <c r="F318" t="s">
        <v>250</v>
      </c>
      <c r="G318" t="s">
        <v>7345</v>
      </c>
      <c r="H318">
        <v>76328</v>
      </c>
      <c r="K318">
        <v>68150</v>
      </c>
      <c r="N318">
        <f t="shared" si="35"/>
        <v>8178</v>
      </c>
      <c r="O318">
        <f t="shared" si="36"/>
        <v>4089</v>
      </c>
      <c r="P318">
        <f t="shared" si="37"/>
        <v>4089</v>
      </c>
      <c r="Q318">
        <f t="shared" si="38"/>
        <v>0</v>
      </c>
      <c r="R318">
        <f t="shared" si="39"/>
        <v>76328</v>
      </c>
      <c r="S318">
        <f t="shared" si="40"/>
        <v>0</v>
      </c>
      <c r="Y318">
        <v>4089</v>
      </c>
      <c r="Z318">
        <v>4089</v>
      </c>
      <c r="AA318">
        <v>0</v>
      </c>
    </row>
    <row r="319" spans="1:27" x14ac:dyDescent="0.25">
      <c r="A319" t="str">
        <f t="shared" si="34"/>
        <v>052019</v>
      </c>
      <c r="B319">
        <v>5</v>
      </c>
      <c r="C319">
        <v>2019</v>
      </c>
      <c r="D319" s="18">
        <v>43599</v>
      </c>
      <c r="E319" t="s">
        <v>7501</v>
      </c>
      <c r="F319" t="s">
        <v>250</v>
      </c>
      <c r="G319" t="s">
        <v>7345</v>
      </c>
      <c r="H319">
        <v>43613</v>
      </c>
      <c r="K319">
        <v>38940</v>
      </c>
      <c r="N319">
        <f t="shared" si="35"/>
        <v>4672.8</v>
      </c>
      <c r="O319">
        <f t="shared" si="36"/>
        <v>2336.4</v>
      </c>
      <c r="P319">
        <f t="shared" si="37"/>
        <v>2336.4</v>
      </c>
      <c r="Q319">
        <f t="shared" si="38"/>
        <v>0</v>
      </c>
      <c r="R319">
        <f t="shared" si="39"/>
        <v>43612.800000000003</v>
      </c>
      <c r="S319">
        <f t="shared" si="40"/>
        <v>-0.19999999999708962</v>
      </c>
      <c r="Y319">
        <v>2336.4</v>
      </c>
      <c r="Z319">
        <v>2336.4</v>
      </c>
      <c r="AA319">
        <v>0</v>
      </c>
    </row>
    <row r="320" spans="1:27" x14ac:dyDescent="0.25">
      <c r="A320" t="str">
        <f t="shared" si="34"/>
        <v>052019</v>
      </c>
      <c r="B320">
        <v>5</v>
      </c>
      <c r="C320">
        <v>2019</v>
      </c>
      <c r="D320" s="18">
        <v>43602</v>
      </c>
      <c r="E320" t="s">
        <v>7502</v>
      </c>
      <c r="F320" t="s">
        <v>250</v>
      </c>
      <c r="G320" t="s">
        <v>7345</v>
      </c>
      <c r="H320">
        <v>84000</v>
      </c>
      <c r="K320">
        <v>75000</v>
      </c>
      <c r="N320">
        <f t="shared" si="35"/>
        <v>9000</v>
      </c>
      <c r="O320">
        <f t="shared" si="36"/>
        <v>4500</v>
      </c>
      <c r="P320">
        <f t="shared" si="37"/>
        <v>4500</v>
      </c>
      <c r="Q320">
        <f t="shared" si="38"/>
        <v>0</v>
      </c>
      <c r="R320">
        <f t="shared" si="39"/>
        <v>84000</v>
      </c>
      <c r="S320">
        <f t="shared" si="40"/>
        <v>0</v>
      </c>
      <c r="Y320">
        <v>4500</v>
      </c>
      <c r="Z320">
        <v>4500</v>
      </c>
      <c r="AA320">
        <v>0</v>
      </c>
    </row>
    <row r="321" spans="1:27" x14ac:dyDescent="0.25">
      <c r="A321" t="str">
        <f t="shared" si="34"/>
        <v>052019</v>
      </c>
      <c r="B321">
        <v>5</v>
      </c>
      <c r="C321">
        <v>2019</v>
      </c>
      <c r="D321" s="18">
        <v>43602</v>
      </c>
      <c r="E321" t="s">
        <v>7503</v>
      </c>
      <c r="F321" t="s">
        <v>250</v>
      </c>
      <c r="G321" t="s">
        <v>7345</v>
      </c>
      <c r="H321">
        <v>75522</v>
      </c>
      <c r="K321">
        <v>67430</v>
      </c>
      <c r="N321">
        <f t="shared" si="35"/>
        <v>8091.6</v>
      </c>
      <c r="O321">
        <f t="shared" si="36"/>
        <v>4045.8</v>
      </c>
      <c r="P321">
        <f t="shared" si="37"/>
        <v>4045.8</v>
      </c>
      <c r="Q321">
        <f t="shared" si="38"/>
        <v>0</v>
      </c>
      <c r="R321">
        <f t="shared" si="39"/>
        <v>75521.600000000006</v>
      </c>
      <c r="S321">
        <f t="shared" si="40"/>
        <v>-0.39999999999417923</v>
      </c>
      <c r="Y321">
        <v>4045.8</v>
      </c>
      <c r="Z321">
        <v>4045.8</v>
      </c>
      <c r="AA321">
        <v>0</v>
      </c>
    </row>
    <row r="322" spans="1:27" x14ac:dyDescent="0.25">
      <c r="A322" t="str">
        <f t="shared" si="34"/>
        <v>052019</v>
      </c>
      <c r="B322">
        <v>5</v>
      </c>
      <c r="C322">
        <v>2019</v>
      </c>
      <c r="D322" s="18">
        <v>43606</v>
      </c>
      <c r="E322" t="s">
        <v>7504</v>
      </c>
      <c r="F322" t="s">
        <v>250</v>
      </c>
      <c r="G322" t="s">
        <v>7345</v>
      </c>
      <c r="H322">
        <v>87360</v>
      </c>
      <c r="K322">
        <v>78000</v>
      </c>
      <c r="N322">
        <f t="shared" si="35"/>
        <v>9360</v>
      </c>
      <c r="O322">
        <f t="shared" si="36"/>
        <v>4680</v>
      </c>
      <c r="P322">
        <f t="shared" si="37"/>
        <v>4680</v>
      </c>
      <c r="Q322">
        <f t="shared" si="38"/>
        <v>0</v>
      </c>
      <c r="R322">
        <f t="shared" si="39"/>
        <v>87360</v>
      </c>
      <c r="S322">
        <f t="shared" si="40"/>
        <v>0</v>
      </c>
      <c r="Y322">
        <v>4680</v>
      </c>
      <c r="Z322">
        <v>4680</v>
      </c>
      <c r="AA322">
        <v>0</v>
      </c>
    </row>
    <row r="323" spans="1:27" x14ac:dyDescent="0.25">
      <c r="A323" t="str">
        <f t="shared" si="34"/>
        <v>052019</v>
      </c>
      <c r="B323">
        <v>5</v>
      </c>
      <c r="C323">
        <v>2019</v>
      </c>
      <c r="D323" s="18">
        <v>43606</v>
      </c>
      <c r="E323" t="s">
        <v>7505</v>
      </c>
      <c r="F323" t="s">
        <v>250</v>
      </c>
      <c r="G323" t="s">
        <v>7345</v>
      </c>
      <c r="H323">
        <v>75040</v>
      </c>
      <c r="K323">
        <v>67000</v>
      </c>
      <c r="N323">
        <f t="shared" si="35"/>
        <v>8040</v>
      </c>
      <c r="O323">
        <f t="shared" si="36"/>
        <v>4020</v>
      </c>
      <c r="P323">
        <f t="shared" si="37"/>
        <v>4020</v>
      </c>
      <c r="Q323">
        <f t="shared" si="38"/>
        <v>0</v>
      </c>
      <c r="R323">
        <f t="shared" si="39"/>
        <v>75040</v>
      </c>
      <c r="S323">
        <f t="shared" si="40"/>
        <v>0</v>
      </c>
      <c r="Y323">
        <v>4020</v>
      </c>
      <c r="Z323">
        <v>4020</v>
      </c>
      <c r="AA323">
        <v>0</v>
      </c>
    </row>
    <row r="324" spans="1:27" x14ac:dyDescent="0.25">
      <c r="A324" t="str">
        <f t="shared" ref="A324:A387" si="41">TEXT(D324,"MMYYYY")</f>
        <v>052019</v>
      </c>
      <c r="B324">
        <v>5</v>
      </c>
      <c r="C324">
        <v>2019</v>
      </c>
      <c r="D324" s="18">
        <v>43606</v>
      </c>
      <c r="E324" t="s">
        <v>7506</v>
      </c>
      <c r="F324" t="s">
        <v>250</v>
      </c>
      <c r="G324" t="s">
        <v>7345</v>
      </c>
      <c r="H324">
        <v>41319</v>
      </c>
      <c r="K324">
        <v>36892</v>
      </c>
      <c r="N324">
        <f t="shared" si="35"/>
        <v>4427.04</v>
      </c>
      <c r="O324">
        <f t="shared" si="36"/>
        <v>2213.52</v>
      </c>
      <c r="P324">
        <f t="shared" si="37"/>
        <v>2213.52</v>
      </c>
      <c r="Q324">
        <f t="shared" si="38"/>
        <v>0</v>
      </c>
      <c r="R324">
        <f t="shared" si="39"/>
        <v>41319.040000000001</v>
      </c>
      <c r="S324">
        <f t="shared" si="40"/>
        <v>4.0000000000873115E-2</v>
      </c>
      <c r="Y324">
        <v>2213.52</v>
      </c>
      <c r="Z324">
        <v>2213.52</v>
      </c>
      <c r="AA324">
        <v>0</v>
      </c>
    </row>
    <row r="325" spans="1:27" x14ac:dyDescent="0.25">
      <c r="A325" t="str">
        <f t="shared" si="41"/>
        <v>052019</v>
      </c>
      <c r="B325">
        <v>5</v>
      </c>
      <c r="C325">
        <v>2019</v>
      </c>
      <c r="D325" s="18">
        <v>43606</v>
      </c>
      <c r="E325" t="s">
        <v>7507</v>
      </c>
      <c r="F325" t="s">
        <v>250</v>
      </c>
      <c r="G325" t="s">
        <v>7345</v>
      </c>
      <c r="H325">
        <v>56491</v>
      </c>
      <c r="K325">
        <v>50438</v>
      </c>
      <c r="N325">
        <f t="shared" si="35"/>
        <v>6052.56</v>
      </c>
      <c r="O325">
        <f t="shared" si="36"/>
        <v>3026.28</v>
      </c>
      <c r="P325">
        <f t="shared" si="37"/>
        <v>3026.28</v>
      </c>
      <c r="Q325">
        <f t="shared" si="38"/>
        <v>0</v>
      </c>
      <c r="R325">
        <f t="shared" si="39"/>
        <v>56490.559999999998</v>
      </c>
      <c r="S325">
        <f t="shared" si="40"/>
        <v>-0.44000000000232831</v>
      </c>
      <c r="Y325">
        <v>3026.28</v>
      </c>
      <c r="Z325">
        <v>3026.28</v>
      </c>
      <c r="AA325">
        <v>0</v>
      </c>
    </row>
    <row r="326" spans="1:27" x14ac:dyDescent="0.25">
      <c r="A326" t="str">
        <f t="shared" si="41"/>
        <v>052019</v>
      </c>
      <c r="B326">
        <v>5</v>
      </c>
      <c r="C326">
        <v>2019</v>
      </c>
      <c r="D326" s="18">
        <v>43608</v>
      </c>
      <c r="E326" t="s">
        <v>7508</v>
      </c>
      <c r="F326" t="s">
        <v>250</v>
      </c>
      <c r="G326" t="s">
        <v>7345</v>
      </c>
      <c r="H326">
        <v>29146</v>
      </c>
      <c r="K326">
        <v>26023</v>
      </c>
      <c r="N326">
        <f t="shared" si="35"/>
        <v>3122.76</v>
      </c>
      <c r="O326">
        <f t="shared" si="36"/>
        <v>1561.38</v>
      </c>
      <c r="P326">
        <f t="shared" si="37"/>
        <v>1561.38</v>
      </c>
      <c r="Q326">
        <f t="shared" si="38"/>
        <v>0</v>
      </c>
      <c r="R326">
        <f t="shared" si="39"/>
        <v>29145.760000000002</v>
      </c>
      <c r="S326">
        <f t="shared" si="40"/>
        <v>-0.23999999999796273</v>
      </c>
      <c r="Y326">
        <v>1561.38</v>
      </c>
      <c r="Z326">
        <v>1561.38</v>
      </c>
      <c r="AA326">
        <v>0</v>
      </c>
    </row>
    <row r="327" spans="1:27" x14ac:dyDescent="0.25">
      <c r="A327" t="str">
        <f t="shared" si="41"/>
        <v>052019</v>
      </c>
      <c r="B327">
        <v>5</v>
      </c>
      <c r="C327">
        <v>2019</v>
      </c>
      <c r="D327" s="18">
        <v>43613</v>
      </c>
      <c r="E327" t="s">
        <v>7509</v>
      </c>
      <c r="F327" t="s">
        <v>250</v>
      </c>
      <c r="G327" t="s">
        <v>7345</v>
      </c>
      <c r="H327">
        <v>35491</v>
      </c>
      <c r="K327">
        <v>31688</v>
      </c>
      <c r="N327">
        <f t="shared" si="35"/>
        <v>3802.56</v>
      </c>
      <c r="O327">
        <f t="shared" si="36"/>
        <v>1901.28</v>
      </c>
      <c r="P327">
        <f t="shared" si="37"/>
        <v>1901.28</v>
      </c>
      <c r="Q327">
        <f t="shared" si="38"/>
        <v>0</v>
      </c>
      <c r="R327">
        <f t="shared" si="39"/>
        <v>35490.559999999998</v>
      </c>
      <c r="S327">
        <f t="shared" si="40"/>
        <v>-0.44000000000232831</v>
      </c>
      <c r="Y327">
        <v>1901.28</v>
      </c>
      <c r="Z327">
        <v>1901.28</v>
      </c>
      <c r="AA327">
        <v>0</v>
      </c>
    </row>
    <row r="328" spans="1:27" x14ac:dyDescent="0.25">
      <c r="A328" t="str">
        <f t="shared" si="41"/>
        <v>052019</v>
      </c>
      <c r="B328">
        <v>5</v>
      </c>
      <c r="C328">
        <v>2019</v>
      </c>
      <c r="D328" s="18">
        <v>43610</v>
      </c>
      <c r="E328" t="s">
        <v>7510</v>
      </c>
      <c r="F328" t="s">
        <v>250</v>
      </c>
      <c r="G328" t="s">
        <v>7345</v>
      </c>
      <c r="H328">
        <v>30223</v>
      </c>
      <c r="K328">
        <v>26985</v>
      </c>
      <c r="N328">
        <f t="shared" si="35"/>
        <v>3238.2</v>
      </c>
      <c r="O328">
        <f t="shared" si="36"/>
        <v>1619.1</v>
      </c>
      <c r="P328">
        <f t="shared" si="37"/>
        <v>1619.1</v>
      </c>
      <c r="Q328">
        <f t="shared" si="38"/>
        <v>0</v>
      </c>
      <c r="R328">
        <f t="shared" si="39"/>
        <v>30223.200000000001</v>
      </c>
      <c r="S328">
        <f t="shared" si="40"/>
        <v>0.2000000000007276</v>
      </c>
      <c r="Y328">
        <v>1619.1</v>
      </c>
      <c r="Z328">
        <v>1619.1</v>
      </c>
      <c r="AA328">
        <v>0</v>
      </c>
    </row>
    <row r="329" spans="1:27" x14ac:dyDescent="0.25">
      <c r="A329" t="str">
        <f t="shared" si="41"/>
        <v>052019</v>
      </c>
      <c r="B329">
        <v>5</v>
      </c>
      <c r="C329">
        <v>2019</v>
      </c>
      <c r="D329" s="18">
        <v>43612</v>
      </c>
      <c r="E329" t="s">
        <v>7511</v>
      </c>
      <c r="F329" t="s">
        <v>250</v>
      </c>
      <c r="G329" t="s">
        <v>7345</v>
      </c>
      <c r="H329">
        <v>67152</v>
      </c>
      <c r="K329">
        <v>59957</v>
      </c>
      <c r="N329">
        <f t="shared" si="35"/>
        <v>7194.84</v>
      </c>
      <c r="O329">
        <f t="shared" si="36"/>
        <v>3597.42</v>
      </c>
      <c r="P329">
        <f t="shared" si="37"/>
        <v>3597.42</v>
      </c>
      <c r="Q329">
        <f t="shared" si="38"/>
        <v>0</v>
      </c>
      <c r="R329">
        <f t="shared" si="39"/>
        <v>67151.839999999997</v>
      </c>
      <c r="S329">
        <f t="shared" si="40"/>
        <v>-0.16000000000349246</v>
      </c>
      <c r="Y329">
        <v>3597.42</v>
      </c>
      <c r="Z329">
        <v>3597.42</v>
      </c>
      <c r="AA329">
        <v>0</v>
      </c>
    </row>
    <row r="330" spans="1:27" x14ac:dyDescent="0.25">
      <c r="A330" t="str">
        <f t="shared" si="41"/>
        <v>052019</v>
      </c>
      <c r="B330">
        <v>5</v>
      </c>
      <c r="C330">
        <v>2019</v>
      </c>
      <c r="D330" s="18">
        <v>43612</v>
      </c>
      <c r="E330" t="s">
        <v>7512</v>
      </c>
      <c r="F330" t="s">
        <v>250</v>
      </c>
      <c r="G330" t="s">
        <v>7345</v>
      </c>
      <c r="H330">
        <v>81900</v>
      </c>
      <c r="K330">
        <v>73125</v>
      </c>
      <c r="N330">
        <f t="shared" si="35"/>
        <v>8775</v>
      </c>
      <c r="O330">
        <f t="shared" si="36"/>
        <v>4387.5</v>
      </c>
      <c r="P330">
        <f t="shared" si="37"/>
        <v>4387.5</v>
      </c>
      <c r="Q330">
        <f t="shared" si="38"/>
        <v>0</v>
      </c>
      <c r="R330">
        <f t="shared" si="39"/>
        <v>81900</v>
      </c>
      <c r="S330">
        <f t="shared" si="40"/>
        <v>0</v>
      </c>
      <c r="Y330">
        <v>4387.5</v>
      </c>
      <c r="Z330">
        <v>4387.5</v>
      </c>
      <c r="AA330">
        <v>0</v>
      </c>
    </row>
    <row r="331" spans="1:27" x14ac:dyDescent="0.25">
      <c r="A331" t="str">
        <f t="shared" si="41"/>
        <v>052019</v>
      </c>
      <c r="B331">
        <v>5</v>
      </c>
      <c r="C331">
        <v>2019</v>
      </c>
      <c r="D331" s="18">
        <v>43612</v>
      </c>
      <c r="E331" t="s">
        <v>7513</v>
      </c>
      <c r="F331" t="s">
        <v>250</v>
      </c>
      <c r="G331" t="s">
        <v>7345</v>
      </c>
      <c r="H331">
        <v>27685</v>
      </c>
      <c r="K331">
        <v>24719</v>
      </c>
      <c r="N331">
        <f t="shared" si="35"/>
        <v>2966.28</v>
      </c>
      <c r="O331">
        <f t="shared" si="36"/>
        <v>1483.14</v>
      </c>
      <c r="P331">
        <f t="shared" si="37"/>
        <v>1483.14</v>
      </c>
      <c r="Q331">
        <f t="shared" si="38"/>
        <v>0</v>
      </c>
      <c r="R331">
        <f t="shared" si="39"/>
        <v>27685.279999999999</v>
      </c>
      <c r="S331">
        <f t="shared" si="40"/>
        <v>0.27999999999883585</v>
      </c>
      <c r="Y331">
        <v>1483.14</v>
      </c>
      <c r="Z331">
        <v>1483.14</v>
      </c>
      <c r="AA331">
        <v>0</v>
      </c>
    </row>
    <row r="332" spans="1:27" x14ac:dyDescent="0.25">
      <c r="A332" t="str">
        <f t="shared" si="41"/>
        <v>052019</v>
      </c>
      <c r="B332">
        <v>5</v>
      </c>
      <c r="C332">
        <v>2019</v>
      </c>
      <c r="D332" s="18">
        <v>43613</v>
      </c>
      <c r="E332" t="s">
        <v>7514</v>
      </c>
      <c r="F332" t="s">
        <v>250</v>
      </c>
      <c r="G332" t="s">
        <v>7345</v>
      </c>
      <c r="H332">
        <v>66360</v>
      </c>
      <c r="K332">
        <v>59250</v>
      </c>
      <c r="N332">
        <f t="shared" si="35"/>
        <v>7110</v>
      </c>
      <c r="O332">
        <f t="shared" si="36"/>
        <v>3555</v>
      </c>
      <c r="P332">
        <f t="shared" si="37"/>
        <v>3555</v>
      </c>
      <c r="Q332">
        <f t="shared" si="38"/>
        <v>0</v>
      </c>
      <c r="R332">
        <f t="shared" si="39"/>
        <v>66360</v>
      </c>
      <c r="S332">
        <f t="shared" si="40"/>
        <v>0</v>
      </c>
      <c r="Y332">
        <v>3555</v>
      </c>
      <c r="Z332">
        <v>3555</v>
      </c>
      <c r="AA332">
        <v>0</v>
      </c>
    </row>
    <row r="333" spans="1:27" x14ac:dyDescent="0.25">
      <c r="A333" t="str">
        <f t="shared" si="41"/>
        <v>052019</v>
      </c>
      <c r="B333">
        <v>5</v>
      </c>
      <c r="C333">
        <v>2019</v>
      </c>
      <c r="D333" s="18">
        <v>43610</v>
      </c>
      <c r="E333" t="s">
        <v>7515</v>
      </c>
      <c r="F333" t="s">
        <v>250</v>
      </c>
      <c r="G333" t="s">
        <v>7345</v>
      </c>
      <c r="H333">
        <v>4358</v>
      </c>
      <c r="K333">
        <v>4150</v>
      </c>
      <c r="N333">
        <f t="shared" si="35"/>
        <v>498</v>
      </c>
      <c r="O333">
        <f t="shared" si="36"/>
        <v>249</v>
      </c>
      <c r="P333">
        <f t="shared" si="37"/>
        <v>249</v>
      </c>
      <c r="Q333">
        <f t="shared" si="38"/>
        <v>0</v>
      </c>
      <c r="R333">
        <f t="shared" si="39"/>
        <v>4648</v>
      </c>
      <c r="S333">
        <f t="shared" si="40"/>
        <v>290</v>
      </c>
      <c r="Y333">
        <v>249</v>
      </c>
      <c r="Z333">
        <v>249</v>
      </c>
      <c r="AA333">
        <v>0</v>
      </c>
    </row>
    <row r="334" spans="1:27" x14ac:dyDescent="0.25">
      <c r="A334" t="str">
        <f t="shared" si="41"/>
        <v>052019</v>
      </c>
      <c r="B334">
        <v>5</v>
      </c>
      <c r="C334">
        <v>2019</v>
      </c>
      <c r="D334" s="18">
        <v>43587</v>
      </c>
      <c r="E334" t="s">
        <v>7394</v>
      </c>
      <c r="F334" t="s">
        <v>462</v>
      </c>
      <c r="G334" t="s">
        <v>7355</v>
      </c>
      <c r="H334">
        <v>81738</v>
      </c>
      <c r="K334">
        <v>36000</v>
      </c>
      <c r="N334">
        <f t="shared" si="35"/>
        <v>4320</v>
      </c>
      <c r="O334">
        <f t="shared" si="36"/>
        <v>2160</v>
      </c>
      <c r="P334">
        <f t="shared" si="37"/>
        <v>2160</v>
      </c>
      <c r="Q334">
        <f t="shared" si="38"/>
        <v>0</v>
      </c>
      <c r="R334">
        <f t="shared" si="39"/>
        <v>40320</v>
      </c>
      <c r="S334">
        <f t="shared" si="40"/>
        <v>-41418</v>
      </c>
      <c r="Y334">
        <v>2160</v>
      </c>
      <c r="Z334">
        <v>2160</v>
      </c>
      <c r="AA334">
        <v>0</v>
      </c>
    </row>
    <row r="335" spans="1:27" x14ac:dyDescent="0.25">
      <c r="A335" t="str">
        <f t="shared" si="41"/>
        <v>052019</v>
      </c>
      <c r="B335">
        <v>6</v>
      </c>
      <c r="C335" t="s">
        <v>7922</v>
      </c>
      <c r="D335" s="18">
        <v>43612</v>
      </c>
      <c r="E335" t="s">
        <v>2320</v>
      </c>
      <c r="F335" t="s">
        <v>250</v>
      </c>
      <c r="G335" t="s">
        <v>251</v>
      </c>
      <c r="H335">
        <v>1133</v>
      </c>
      <c r="L335">
        <v>960</v>
      </c>
      <c r="N335">
        <f t="shared" si="35"/>
        <v>172.8</v>
      </c>
      <c r="O335">
        <f t="shared" si="36"/>
        <v>86.4</v>
      </c>
      <c r="P335">
        <f t="shared" si="37"/>
        <v>86.4</v>
      </c>
      <c r="Q335">
        <f t="shared" si="38"/>
        <v>0</v>
      </c>
      <c r="R335">
        <f t="shared" si="39"/>
        <v>1132.8</v>
      </c>
      <c r="S335">
        <f t="shared" si="40"/>
        <v>-0.20000000000004547</v>
      </c>
      <c r="Y335">
        <v>86.4</v>
      </c>
      <c r="Z335">
        <v>86.4</v>
      </c>
      <c r="AA335">
        <v>0</v>
      </c>
    </row>
    <row r="336" spans="1:27" x14ac:dyDescent="0.25">
      <c r="A336" t="str">
        <f t="shared" si="41"/>
        <v>052019</v>
      </c>
      <c r="B336">
        <v>6</v>
      </c>
      <c r="C336" t="s">
        <v>7922</v>
      </c>
      <c r="D336" s="18">
        <v>43612</v>
      </c>
      <c r="E336" t="s">
        <v>2321</v>
      </c>
      <c r="F336" t="s">
        <v>250</v>
      </c>
      <c r="G336" t="s">
        <v>251</v>
      </c>
      <c r="H336">
        <v>9198</v>
      </c>
      <c r="J336">
        <v>8760</v>
      </c>
      <c r="N336">
        <f t="shared" si="35"/>
        <v>438</v>
      </c>
      <c r="O336">
        <f t="shared" si="36"/>
        <v>219</v>
      </c>
      <c r="P336">
        <f t="shared" si="37"/>
        <v>219</v>
      </c>
      <c r="Q336">
        <f t="shared" si="38"/>
        <v>0</v>
      </c>
      <c r="R336">
        <f t="shared" si="39"/>
        <v>9198</v>
      </c>
      <c r="S336">
        <f t="shared" si="40"/>
        <v>0</v>
      </c>
      <c r="Y336">
        <v>219</v>
      </c>
      <c r="Z336">
        <v>219</v>
      </c>
      <c r="AA336">
        <v>0</v>
      </c>
    </row>
    <row r="337" spans="1:27" x14ac:dyDescent="0.25">
      <c r="A337" t="str">
        <f t="shared" si="41"/>
        <v>052019</v>
      </c>
      <c r="B337">
        <v>6</v>
      </c>
      <c r="C337" t="s">
        <v>7922</v>
      </c>
      <c r="D337" s="18">
        <v>43608</v>
      </c>
      <c r="E337" t="s">
        <v>2309</v>
      </c>
      <c r="F337" t="s">
        <v>250</v>
      </c>
      <c r="G337" t="s">
        <v>251</v>
      </c>
      <c r="H337">
        <v>39598</v>
      </c>
      <c r="K337">
        <v>35355</v>
      </c>
      <c r="N337">
        <f t="shared" si="35"/>
        <v>4242.6000000000004</v>
      </c>
      <c r="O337">
        <f t="shared" si="36"/>
        <v>2121.3000000000002</v>
      </c>
      <c r="P337">
        <f t="shared" si="37"/>
        <v>2121.3000000000002</v>
      </c>
      <c r="Q337">
        <f t="shared" si="38"/>
        <v>0</v>
      </c>
      <c r="R337">
        <f t="shared" si="39"/>
        <v>39597.599999999999</v>
      </c>
      <c r="S337">
        <f t="shared" si="40"/>
        <v>-0.40000000000145519</v>
      </c>
      <c r="Y337">
        <v>2121.3000000000002</v>
      </c>
      <c r="Z337">
        <v>2121.3000000000002</v>
      </c>
      <c r="AA337">
        <v>0</v>
      </c>
    </row>
    <row r="338" spans="1:27" x14ac:dyDescent="0.25">
      <c r="A338" t="str">
        <f t="shared" si="41"/>
        <v>052019</v>
      </c>
      <c r="B338">
        <v>6</v>
      </c>
      <c r="C338" t="s">
        <v>7922</v>
      </c>
      <c r="D338" s="18">
        <v>43614</v>
      </c>
      <c r="E338" t="s">
        <v>2377</v>
      </c>
      <c r="F338" t="s">
        <v>318</v>
      </c>
      <c r="G338" t="s">
        <v>5771</v>
      </c>
      <c r="H338">
        <v>128913</v>
      </c>
      <c r="L338">
        <v>109248.56</v>
      </c>
      <c r="N338">
        <f t="shared" si="35"/>
        <v>19664.7408</v>
      </c>
      <c r="O338">
        <f t="shared" si="36"/>
        <v>9832.3703999999998</v>
      </c>
      <c r="P338">
        <f t="shared" si="37"/>
        <v>9832.3703999999998</v>
      </c>
      <c r="Q338">
        <f t="shared" si="38"/>
        <v>0</v>
      </c>
      <c r="R338">
        <f t="shared" si="39"/>
        <v>128913.3008</v>
      </c>
      <c r="S338">
        <f t="shared" si="40"/>
        <v>0.3007999999972526</v>
      </c>
      <c r="Y338">
        <v>9832.3703999999998</v>
      </c>
      <c r="Z338">
        <v>9832.3703999999998</v>
      </c>
      <c r="AA338">
        <v>0</v>
      </c>
    </row>
    <row r="339" spans="1:27" x14ac:dyDescent="0.25">
      <c r="A339" t="str">
        <f t="shared" si="41"/>
        <v>052019</v>
      </c>
      <c r="B339">
        <v>6</v>
      </c>
      <c r="C339" t="s">
        <v>7922</v>
      </c>
      <c r="D339" s="18">
        <v>43616</v>
      </c>
      <c r="E339">
        <v>20216</v>
      </c>
      <c r="F339" t="s">
        <v>440</v>
      </c>
      <c r="G339" t="s">
        <v>5889</v>
      </c>
      <c r="H339">
        <v>109740</v>
      </c>
      <c r="L339">
        <v>93000</v>
      </c>
      <c r="N339">
        <f t="shared" si="35"/>
        <v>16740</v>
      </c>
      <c r="O339">
        <f t="shared" si="36"/>
        <v>8370</v>
      </c>
      <c r="P339">
        <f t="shared" si="37"/>
        <v>8370</v>
      </c>
      <c r="Q339">
        <f t="shared" si="38"/>
        <v>0</v>
      </c>
      <c r="R339">
        <f t="shared" si="39"/>
        <v>109740</v>
      </c>
      <c r="S339">
        <f t="shared" si="40"/>
        <v>0</v>
      </c>
      <c r="Y339">
        <v>8370</v>
      </c>
      <c r="Z339">
        <v>8370</v>
      </c>
      <c r="AA339">
        <v>0</v>
      </c>
    </row>
    <row r="340" spans="1:27" x14ac:dyDescent="0.25">
      <c r="A340" t="str">
        <f t="shared" si="41"/>
        <v>052019</v>
      </c>
      <c r="B340">
        <v>6</v>
      </c>
      <c r="C340" t="s">
        <v>7922</v>
      </c>
      <c r="D340" s="18">
        <v>43615</v>
      </c>
      <c r="E340" t="s">
        <v>2457</v>
      </c>
      <c r="F340" t="s">
        <v>462</v>
      </c>
      <c r="G340" t="s">
        <v>463</v>
      </c>
      <c r="H340">
        <v>178652</v>
      </c>
      <c r="L340">
        <v>151400</v>
      </c>
      <c r="N340">
        <f t="shared" si="35"/>
        <v>27252</v>
      </c>
      <c r="O340">
        <f t="shared" si="36"/>
        <v>13626</v>
      </c>
      <c r="P340">
        <f t="shared" si="37"/>
        <v>13626</v>
      </c>
      <c r="Q340">
        <f t="shared" si="38"/>
        <v>0</v>
      </c>
      <c r="R340">
        <f t="shared" si="39"/>
        <v>178652</v>
      </c>
      <c r="S340">
        <f t="shared" si="40"/>
        <v>0</v>
      </c>
      <c r="Y340">
        <v>13626</v>
      </c>
      <c r="Z340">
        <v>13626</v>
      </c>
      <c r="AA340">
        <v>0</v>
      </c>
    </row>
    <row r="341" spans="1:27" x14ac:dyDescent="0.25">
      <c r="A341" t="str">
        <f t="shared" si="41"/>
        <v>052019</v>
      </c>
      <c r="B341">
        <v>6</v>
      </c>
      <c r="C341" t="s">
        <v>7922</v>
      </c>
      <c r="D341" s="18">
        <v>43608</v>
      </c>
      <c r="E341" t="s">
        <v>2310</v>
      </c>
      <c r="F341" t="s">
        <v>250</v>
      </c>
      <c r="G341" t="s">
        <v>251</v>
      </c>
      <c r="H341">
        <v>23380</v>
      </c>
      <c r="K341">
        <v>20875</v>
      </c>
      <c r="N341">
        <f t="shared" si="35"/>
        <v>2505</v>
      </c>
      <c r="O341">
        <f t="shared" si="36"/>
        <v>1252.5</v>
      </c>
      <c r="P341">
        <f t="shared" si="37"/>
        <v>1252.5</v>
      </c>
      <c r="Q341">
        <f t="shared" si="38"/>
        <v>0</v>
      </c>
      <c r="R341">
        <f t="shared" si="39"/>
        <v>23380</v>
      </c>
      <c r="S341">
        <f t="shared" si="40"/>
        <v>0</v>
      </c>
      <c r="Y341">
        <v>1252.5</v>
      </c>
      <c r="Z341">
        <v>1252.5</v>
      </c>
      <c r="AA341">
        <v>0</v>
      </c>
    </row>
    <row r="342" spans="1:27" x14ac:dyDescent="0.25">
      <c r="A342" t="str">
        <f t="shared" si="41"/>
        <v>052019</v>
      </c>
      <c r="B342">
        <v>6</v>
      </c>
      <c r="C342" t="s">
        <v>7922</v>
      </c>
      <c r="D342" s="18">
        <v>43608</v>
      </c>
      <c r="E342" t="s">
        <v>2311</v>
      </c>
      <c r="F342" t="s">
        <v>250</v>
      </c>
      <c r="G342" t="s">
        <v>251</v>
      </c>
      <c r="H342">
        <v>1770</v>
      </c>
      <c r="L342">
        <v>1500</v>
      </c>
      <c r="N342">
        <f t="shared" si="35"/>
        <v>270</v>
      </c>
      <c r="O342">
        <f t="shared" si="36"/>
        <v>135</v>
      </c>
      <c r="P342">
        <f t="shared" si="37"/>
        <v>135</v>
      </c>
      <c r="Q342">
        <f t="shared" si="38"/>
        <v>0</v>
      </c>
      <c r="R342">
        <f t="shared" si="39"/>
        <v>1770</v>
      </c>
      <c r="S342">
        <f t="shared" si="40"/>
        <v>0</v>
      </c>
      <c r="Y342">
        <v>135</v>
      </c>
      <c r="Z342">
        <v>135</v>
      </c>
      <c r="AA342">
        <v>0</v>
      </c>
    </row>
    <row r="343" spans="1:27" x14ac:dyDescent="0.25">
      <c r="A343" t="str">
        <f t="shared" si="41"/>
        <v>052019</v>
      </c>
      <c r="B343">
        <v>6</v>
      </c>
      <c r="C343" t="s">
        <v>7922</v>
      </c>
      <c r="D343" s="18">
        <v>43610</v>
      </c>
      <c r="E343" t="s">
        <v>2394</v>
      </c>
      <c r="F343" t="s">
        <v>2390</v>
      </c>
      <c r="G343" t="s">
        <v>2391</v>
      </c>
      <c r="H343">
        <v>28792</v>
      </c>
      <c r="L343">
        <v>24400</v>
      </c>
      <c r="N343">
        <f t="shared" si="35"/>
        <v>4392</v>
      </c>
      <c r="O343">
        <f t="shared" si="36"/>
        <v>2196</v>
      </c>
      <c r="P343">
        <f t="shared" si="37"/>
        <v>2196</v>
      </c>
      <c r="Q343">
        <f t="shared" si="38"/>
        <v>0</v>
      </c>
      <c r="R343">
        <f t="shared" si="39"/>
        <v>28792</v>
      </c>
      <c r="S343">
        <f t="shared" si="40"/>
        <v>0</v>
      </c>
      <c r="Y343">
        <v>2196</v>
      </c>
      <c r="Z343">
        <v>2196</v>
      </c>
      <c r="AA343">
        <v>0</v>
      </c>
    </row>
    <row r="344" spans="1:27" x14ac:dyDescent="0.25">
      <c r="A344" t="str">
        <f t="shared" si="41"/>
        <v>052019</v>
      </c>
      <c r="B344">
        <v>6</v>
      </c>
      <c r="C344" t="s">
        <v>7922</v>
      </c>
      <c r="D344" s="18">
        <v>43606</v>
      </c>
      <c r="E344" t="s">
        <v>2204</v>
      </c>
      <c r="F344" t="s">
        <v>2202</v>
      </c>
      <c r="G344" t="s">
        <v>5890</v>
      </c>
      <c r="H344">
        <v>37170</v>
      </c>
      <c r="L344">
        <v>31500</v>
      </c>
      <c r="N344">
        <f t="shared" si="35"/>
        <v>5670</v>
      </c>
      <c r="O344">
        <f t="shared" si="36"/>
        <v>0</v>
      </c>
      <c r="P344">
        <f t="shared" si="37"/>
        <v>0</v>
      </c>
      <c r="Q344">
        <f t="shared" si="38"/>
        <v>5670</v>
      </c>
      <c r="R344">
        <f t="shared" si="39"/>
        <v>37170</v>
      </c>
      <c r="S344">
        <f t="shared" si="40"/>
        <v>0</v>
      </c>
      <c r="Y344">
        <v>0</v>
      </c>
      <c r="Z344">
        <v>0</v>
      </c>
      <c r="AA344">
        <v>5670</v>
      </c>
    </row>
    <row r="345" spans="1:27" x14ac:dyDescent="0.25">
      <c r="A345" t="str">
        <f t="shared" si="41"/>
        <v>052019</v>
      </c>
      <c r="B345">
        <v>6</v>
      </c>
      <c r="C345" t="s">
        <v>7922</v>
      </c>
      <c r="D345" s="18">
        <v>43612</v>
      </c>
      <c r="E345" t="s">
        <v>2395</v>
      </c>
      <c r="F345" t="s">
        <v>2390</v>
      </c>
      <c r="G345" t="s">
        <v>2391</v>
      </c>
      <c r="H345">
        <v>36911</v>
      </c>
      <c r="L345">
        <v>31280.799999999999</v>
      </c>
      <c r="N345">
        <f t="shared" si="35"/>
        <v>5630.5439999999999</v>
      </c>
      <c r="O345">
        <f t="shared" si="36"/>
        <v>2815.2719999999999</v>
      </c>
      <c r="P345">
        <f t="shared" si="37"/>
        <v>2815.2719999999999</v>
      </c>
      <c r="Q345">
        <f t="shared" si="38"/>
        <v>0</v>
      </c>
      <c r="R345">
        <f t="shared" si="39"/>
        <v>36911.343999999997</v>
      </c>
      <c r="S345">
        <f t="shared" si="40"/>
        <v>0.34399999999732245</v>
      </c>
      <c r="Y345">
        <v>2815.2719999999999</v>
      </c>
      <c r="Z345">
        <v>2815.2719999999999</v>
      </c>
      <c r="AA345">
        <v>0</v>
      </c>
    </row>
    <row r="346" spans="1:27" x14ac:dyDescent="0.25">
      <c r="A346" t="str">
        <f t="shared" si="41"/>
        <v>052019</v>
      </c>
      <c r="B346">
        <v>6</v>
      </c>
      <c r="C346" t="s">
        <v>7922</v>
      </c>
      <c r="D346" s="18">
        <v>43616</v>
      </c>
      <c r="E346" t="s">
        <v>2135</v>
      </c>
      <c r="F346" t="s">
        <v>619</v>
      </c>
      <c r="G346" t="s">
        <v>5891</v>
      </c>
      <c r="H346">
        <v>22143</v>
      </c>
      <c r="L346">
        <v>18765.47</v>
      </c>
      <c r="N346">
        <f t="shared" si="35"/>
        <v>3377.7846000000004</v>
      </c>
      <c r="O346">
        <f t="shared" si="36"/>
        <v>0</v>
      </c>
      <c r="P346">
        <f t="shared" si="37"/>
        <v>0</v>
      </c>
      <c r="Q346">
        <f t="shared" si="38"/>
        <v>3377.7846000000004</v>
      </c>
      <c r="R346">
        <f t="shared" si="39"/>
        <v>22143.2546</v>
      </c>
      <c r="S346">
        <f t="shared" si="40"/>
        <v>0.25460000000020955</v>
      </c>
      <c r="Y346">
        <v>0</v>
      </c>
      <c r="Z346">
        <v>0</v>
      </c>
      <c r="AA346">
        <v>3377.7846000000004</v>
      </c>
    </row>
    <row r="347" spans="1:27" x14ac:dyDescent="0.25">
      <c r="A347" t="str">
        <f t="shared" si="41"/>
        <v>052019</v>
      </c>
      <c r="B347">
        <v>6</v>
      </c>
      <c r="C347" t="s">
        <v>7922</v>
      </c>
      <c r="D347" s="18">
        <v>43609</v>
      </c>
      <c r="E347">
        <v>10139</v>
      </c>
      <c r="F347" t="s">
        <v>240</v>
      </c>
      <c r="G347" t="s">
        <v>5892</v>
      </c>
      <c r="H347">
        <v>15106</v>
      </c>
      <c r="L347">
        <v>12801.6</v>
      </c>
      <c r="N347">
        <f t="shared" si="35"/>
        <v>2304.288</v>
      </c>
      <c r="O347">
        <f t="shared" si="36"/>
        <v>1152.144</v>
      </c>
      <c r="P347">
        <f t="shared" si="37"/>
        <v>1152.144</v>
      </c>
      <c r="Q347">
        <f t="shared" si="38"/>
        <v>0</v>
      </c>
      <c r="R347">
        <f t="shared" si="39"/>
        <v>15105.888000000001</v>
      </c>
      <c r="S347">
        <f t="shared" si="40"/>
        <v>-0.11199999999917054</v>
      </c>
      <c r="Y347">
        <v>1152.144</v>
      </c>
      <c r="Z347">
        <v>1152.144</v>
      </c>
      <c r="AA347">
        <v>0</v>
      </c>
    </row>
    <row r="348" spans="1:27" x14ac:dyDescent="0.25">
      <c r="A348" t="str">
        <f t="shared" si="41"/>
        <v>052019</v>
      </c>
      <c r="B348">
        <v>6</v>
      </c>
      <c r="C348" t="s">
        <v>7922</v>
      </c>
      <c r="D348" s="18">
        <v>43615</v>
      </c>
      <c r="E348">
        <v>504</v>
      </c>
      <c r="F348" t="s">
        <v>692</v>
      </c>
      <c r="G348" t="s">
        <v>5893</v>
      </c>
      <c r="H348">
        <v>49350</v>
      </c>
      <c r="J348">
        <v>47000</v>
      </c>
      <c r="N348">
        <f t="shared" si="35"/>
        <v>2350</v>
      </c>
      <c r="O348">
        <f t="shared" si="36"/>
        <v>1175</v>
      </c>
      <c r="P348">
        <f t="shared" si="37"/>
        <v>1175</v>
      </c>
      <c r="Q348">
        <f t="shared" si="38"/>
        <v>0</v>
      </c>
      <c r="R348">
        <f t="shared" si="39"/>
        <v>49350</v>
      </c>
      <c r="S348">
        <f t="shared" si="40"/>
        <v>0</v>
      </c>
      <c r="Y348">
        <v>1175</v>
      </c>
      <c r="Z348">
        <v>1175</v>
      </c>
      <c r="AA348">
        <v>0</v>
      </c>
    </row>
    <row r="349" spans="1:27" x14ac:dyDescent="0.25">
      <c r="A349" t="str">
        <f t="shared" si="41"/>
        <v>052019</v>
      </c>
      <c r="B349">
        <v>6</v>
      </c>
      <c r="C349" t="s">
        <v>7922</v>
      </c>
      <c r="D349" s="18">
        <v>43616</v>
      </c>
      <c r="E349" t="s">
        <v>2533</v>
      </c>
      <c r="F349" t="s">
        <v>616</v>
      </c>
      <c r="G349" t="s">
        <v>5894</v>
      </c>
      <c r="H349">
        <v>4733</v>
      </c>
      <c r="L349">
        <v>4010.6</v>
      </c>
      <c r="N349">
        <f t="shared" si="35"/>
        <v>721.90800000000002</v>
      </c>
      <c r="O349">
        <f t="shared" si="36"/>
        <v>360.95400000000001</v>
      </c>
      <c r="P349">
        <f t="shared" si="37"/>
        <v>360.95400000000001</v>
      </c>
      <c r="Q349">
        <f t="shared" si="38"/>
        <v>0</v>
      </c>
      <c r="R349">
        <f t="shared" si="39"/>
        <v>4732.5079999999998</v>
      </c>
      <c r="S349">
        <f t="shared" si="40"/>
        <v>-0.49200000000018917</v>
      </c>
      <c r="Y349">
        <v>360.95400000000001</v>
      </c>
      <c r="Z349">
        <v>360.95400000000001</v>
      </c>
      <c r="AA349">
        <v>0</v>
      </c>
    </row>
    <row r="350" spans="1:27" x14ac:dyDescent="0.25">
      <c r="A350" t="str">
        <f t="shared" si="41"/>
        <v>052019</v>
      </c>
      <c r="B350">
        <v>6</v>
      </c>
      <c r="C350" t="s">
        <v>7922</v>
      </c>
      <c r="D350" s="18">
        <v>43614</v>
      </c>
      <c r="E350" t="s">
        <v>2378</v>
      </c>
      <c r="F350" t="s">
        <v>318</v>
      </c>
      <c r="G350" t="s">
        <v>5771</v>
      </c>
      <c r="H350">
        <v>15301</v>
      </c>
      <c r="L350">
        <v>12966.8</v>
      </c>
      <c r="N350">
        <f t="shared" si="35"/>
        <v>2334.0239999999999</v>
      </c>
      <c r="O350">
        <f t="shared" si="36"/>
        <v>1167.0119999999999</v>
      </c>
      <c r="P350">
        <f t="shared" si="37"/>
        <v>1167.0119999999999</v>
      </c>
      <c r="Q350">
        <f t="shared" si="38"/>
        <v>0</v>
      </c>
      <c r="R350">
        <f t="shared" si="39"/>
        <v>15300.823999999999</v>
      </c>
      <c r="S350">
        <f t="shared" si="40"/>
        <v>-0.17600000000129512</v>
      </c>
      <c r="Y350">
        <v>1167.0119999999999</v>
      </c>
      <c r="Z350">
        <v>1167.0119999999999</v>
      </c>
      <c r="AA350">
        <v>0</v>
      </c>
    </row>
    <row r="351" spans="1:27" x14ac:dyDescent="0.25">
      <c r="A351" t="str">
        <f t="shared" si="41"/>
        <v>052019</v>
      </c>
      <c r="B351">
        <v>6</v>
      </c>
      <c r="C351" t="s">
        <v>7922</v>
      </c>
      <c r="D351" s="18">
        <v>43607</v>
      </c>
      <c r="E351" t="s">
        <v>2372</v>
      </c>
      <c r="F351" t="s">
        <v>318</v>
      </c>
      <c r="G351" t="s">
        <v>5771</v>
      </c>
      <c r="H351">
        <v>32133</v>
      </c>
      <c r="L351">
        <v>27231.62</v>
      </c>
      <c r="N351">
        <f t="shared" si="35"/>
        <v>4901.6916000000001</v>
      </c>
      <c r="O351">
        <f t="shared" si="36"/>
        <v>2450.8458000000001</v>
      </c>
      <c r="P351">
        <f t="shared" si="37"/>
        <v>2450.8458000000001</v>
      </c>
      <c r="Q351">
        <f t="shared" si="38"/>
        <v>0</v>
      </c>
      <c r="R351">
        <f t="shared" si="39"/>
        <v>32133.311600000001</v>
      </c>
      <c r="S351">
        <f t="shared" si="40"/>
        <v>0.31160000000090804</v>
      </c>
      <c r="Y351">
        <v>2450.8458000000001</v>
      </c>
      <c r="Z351">
        <v>2450.8458000000001</v>
      </c>
      <c r="AA351">
        <v>0</v>
      </c>
    </row>
    <row r="352" spans="1:27" x14ac:dyDescent="0.25">
      <c r="A352" t="str">
        <f t="shared" si="41"/>
        <v>052019</v>
      </c>
      <c r="B352">
        <v>6</v>
      </c>
      <c r="C352" t="s">
        <v>7922</v>
      </c>
      <c r="D352" s="18">
        <v>43606</v>
      </c>
      <c r="E352" t="s">
        <v>2371</v>
      </c>
      <c r="F352" t="s">
        <v>318</v>
      </c>
      <c r="G352" t="s">
        <v>5771</v>
      </c>
      <c r="H352">
        <v>13944</v>
      </c>
      <c r="L352">
        <v>11816.92</v>
      </c>
      <c r="N352">
        <f t="shared" si="35"/>
        <v>2127.0455999999999</v>
      </c>
      <c r="O352">
        <f t="shared" si="36"/>
        <v>1063.5228</v>
      </c>
      <c r="P352">
        <f t="shared" si="37"/>
        <v>1063.5228</v>
      </c>
      <c r="Q352">
        <f t="shared" si="38"/>
        <v>0</v>
      </c>
      <c r="R352">
        <f t="shared" si="39"/>
        <v>13943.9656</v>
      </c>
      <c r="S352">
        <f t="shared" si="40"/>
        <v>-3.4400000000459841E-2</v>
      </c>
      <c r="Y352">
        <v>1063.5228</v>
      </c>
      <c r="Z352">
        <v>1063.5228</v>
      </c>
      <c r="AA352">
        <v>0</v>
      </c>
    </row>
    <row r="353" spans="1:27" x14ac:dyDescent="0.25">
      <c r="A353" t="str">
        <f t="shared" si="41"/>
        <v>052019</v>
      </c>
      <c r="B353">
        <v>6</v>
      </c>
      <c r="C353" t="s">
        <v>7922</v>
      </c>
      <c r="D353" s="18">
        <v>43613</v>
      </c>
      <c r="E353" t="s">
        <v>2376</v>
      </c>
      <c r="F353" t="s">
        <v>318</v>
      </c>
      <c r="G353" t="s">
        <v>5771</v>
      </c>
      <c r="H353">
        <v>22124</v>
      </c>
      <c r="L353">
        <v>18749.5</v>
      </c>
      <c r="N353">
        <f t="shared" si="35"/>
        <v>3374.91</v>
      </c>
      <c r="O353">
        <f t="shared" si="36"/>
        <v>1687.4549999999999</v>
      </c>
      <c r="P353">
        <f t="shared" si="37"/>
        <v>1687.4549999999999</v>
      </c>
      <c r="Q353">
        <f t="shared" si="38"/>
        <v>0</v>
      </c>
      <c r="R353">
        <f t="shared" si="39"/>
        <v>22124.41</v>
      </c>
      <c r="S353">
        <f t="shared" si="40"/>
        <v>0.40999999999985448</v>
      </c>
      <c r="Y353">
        <v>1687.4549999999999</v>
      </c>
      <c r="Z353">
        <v>1687.4549999999999</v>
      </c>
      <c r="AA353">
        <v>0</v>
      </c>
    </row>
    <row r="354" spans="1:27" x14ac:dyDescent="0.25">
      <c r="A354" t="str">
        <f t="shared" si="41"/>
        <v>052019</v>
      </c>
      <c r="B354">
        <v>6</v>
      </c>
      <c r="C354" t="s">
        <v>7922</v>
      </c>
      <c r="D354" s="18">
        <v>43605</v>
      </c>
      <c r="E354" t="s">
        <v>1359</v>
      </c>
      <c r="F354" t="s">
        <v>837</v>
      </c>
      <c r="G354" t="s">
        <v>5895</v>
      </c>
      <c r="H354">
        <v>24780</v>
      </c>
      <c r="L354">
        <v>21000</v>
      </c>
      <c r="N354">
        <f t="shared" si="35"/>
        <v>3780</v>
      </c>
      <c r="O354">
        <f t="shared" si="36"/>
        <v>1890</v>
      </c>
      <c r="P354">
        <f t="shared" si="37"/>
        <v>1890</v>
      </c>
      <c r="Q354">
        <f t="shared" si="38"/>
        <v>0</v>
      </c>
      <c r="R354">
        <f t="shared" si="39"/>
        <v>24780</v>
      </c>
      <c r="S354">
        <f t="shared" si="40"/>
        <v>0</v>
      </c>
      <c r="Y354">
        <v>1890</v>
      </c>
      <c r="Z354">
        <v>1890</v>
      </c>
      <c r="AA354">
        <v>0</v>
      </c>
    </row>
    <row r="355" spans="1:27" x14ac:dyDescent="0.25">
      <c r="A355" t="str">
        <f t="shared" si="41"/>
        <v>052019</v>
      </c>
      <c r="B355">
        <v>6</v>
      </c>
      <c r="C355" t="s">
        <v>7922</v>
      </c>
      <c r="D355" s="18">
        <v>43609</v>
      </c>
      <c r="E355" t="s">
        <v>2493</v>
      </c>
      <c r="F355" t="s">
        <v>539</v>
      </c>
      <c r="G355" t="s">
        <v>5789</v>
      </c>
      <c r="H355">
        <v>1380600</v>
      </c>
      <c r="L355">
        <v>1170000</v>
      </c>
      <c r="N355">
        <f t="shared" si="35"/>
        <v>210600</v>
      </c>
      <c r="O355">
        <f t="shared" si="36"/>
        <v>0</v>
      </c>
      <c r="P355">
        <f t="shared" si="37"/>
        <v>0</v>
      </c>
      <c r="Q355">
        <f t="shared" si="38"/>
        <v>210600</v>
      </c>
      <c r="R355">
        <f t="shared" si="39"/>
        <v>1380600</v>
      </c>
      <c r="S355">
        <f t="shared" si="40"/>
        <v>0</v>
      </c>
      <c r="Y355">
        <v>0</v>
      </c>
      <c r="Z355">
        <v>0</v>
      </c>
      <c r="AA355">
        <v>210600</v>
      </c>
    </row>
    <row r="356" spans="1:27" x14ac:dyDescent="0.25">
      <c r="A356" t="str">
        <f t="shared" si="41"/>
        <v>052019</v>
      </c>
      <c r="B356">
        <v>6</v>
      </c>
      <c r="C356" t="s">
        <v>7922</v>
      </c>
      <c r="D356" s="18">
        <v>43605</v>
      </c>
      <c r="E356" t="s">
        <v>2403</v>
      </c>
      <c r="F356" t="s">
        <v>1260</v>
      </c>
      <c r="G356" t="s">
        <v>1261</v>
      </c>
      <c r="H356">
        <v>99643</v>
      </c>
      <c r="L356">
        <v>84444</v>
      </c>
      <c r="N356">
        <f t="shared" si="35"/>
        <v>15199.92</v>
      </c>
      <c r="O356">
        <f t="shared" si="36"/>
        <v>7599.96</v>
      </c>
      <c r="P356">
        <f t="shared" si="37"/>
        <v>7599.96</v>
      </c>
      <c r="Q356">
        <f t="shared" si="38"/>
        <v>0</v>
      </c>
      <c r="R356">
        <f t="shared" si="39"/>
        <v>99643.92</v>
      </c>
      <c r="S356">
        <f t="shared" si="40"/>
        <v>0.91999999999825377</v>
      </c>
      <c r="Y356">
        <v>7599.96</v>
      </c>
      <c r="Z356">
        <v>7599.96</v>
      </c>
      <c r="AA356">
        <v>0</v>
      </c>
    </row>
    <row r="357" spans="1:27" x14ac:dyDescent="0.25">
      <c r="A357" t="str">
        <f t="shared" si="41"/>
        <v>052019</v>
      </c>
      <c r="B357">
        <v>6</v>
      </c>
      <c r="C357" t="s">
        <v>7922</v>
      </c>
      <c r="D357" s="18">
        <v>43616</v>
      </c>
      <c r="E357" t="s">
        <v>2405</v>
      </c>
      <c r="F357" t="s">
        <v>1260</v>
      </c>
      <c r="G357" t="s">
        <v>1261</v>
      </c>
      <c r="H357">
        <v>8260</v>
      </c>
      <c r="L357">
        <v>7000</v>
      </c>
      <c r="N357">
        <f t="shared" si="35"/>
        <v>1260</v>
      </c>
      <c r="O357">
        <f t="shared" si="36"/>
        <v>630</v>
      </c>
      <c r="P357">
        <f t="shared" si="37"/>
        <v>630</v>
      </c>
      <c r="Q357">
        <f t="shared" si="38"/>
        <v>0</v>
      </c>
      <c r="R357">
        <f t="shared" si="39"/>
        <v>8260</v>
      </c>
      <c r="S357">
        <f t="shared" si="40"/>
        <v>0</v>
      </c>
      <c r="Y357">
        <v>630</v>
      </c>
      <c r="Z357">
        <v>630</v>
      </c>
      <c r="AA357">
        <v>0</v>
      </c>
    </row>
    <row r="358" spans="1:27" x14ac:dyDescent="0.25">
      <c r="A358" t="str">
        <f t="shared" si="41"/>
        <v>052019</v>
      </c>
      <c r="B358">
        <v>6</v>
      </c>
      <c r="C358" t="s">
        <v>7922</v>
      </c>
      <c r="D358" s="18">
        <v>43616</v>
      </c>
      <c r="E358" t="s">
        <v>2382</v>
      </c>
      <c r="F358" t="s">
        <v>318</v>
      </c>
      <c r="G358" t="s">
        <v>5771</v>
      </c>
      <c r="H358">
        <v>98690</v>
      </c>
      <c r="L358">
        <v>83635.199999999997</v>
      </c>
      <c r="N358">
        <f t="shared" si="35"/>
        <v>15054.335999999999</v>
      </c>
      <c r="O358">
        <f t="shared" si="36"/>
        <v>7527.1679999999997</v>
      </c>
      <c r="P358">
        <f t="shared" si="37"/>
        <v>7527.1679999999997</v>
      </c>
      <c r="Q358">
        <f t="shared" si="38"/>
        <v>0</v>
      </c>
      <c r="R358">
        <f t="shared" si="39"/>
        <v>98689.535999999993</v>
      </c>
      <c r="S358">
        <f t="shared" si="40"/>
        <v>-0.46400000000721775</v>
      </c>
      <c r="Y358">
        <v>7527.1679999999997</v>
      </c>
      <c r="Z358">
        <v>7527.1679999999997</v>
      </c>
      <c r="AA358">
        <v>0</v>
      </c>
    </row>
    <row r="359" spans="1:27" x14ac:dyDescent="0.25">
      <c r="A359" t="str">
        <f t="shared" si="41"/>
        <v>052019</v>
      </c>
      <c r="B359">
        <v>6</v>
      </c>
      <c r="C359" t="s">
        <v>7922</v>
      </c>
      <c r="D359" s="18">
        <v>43615</v>
      </c>
      <c r="E359" t="s">
        <v>2380</v>
      </c>
      <c r="F359" t="s">
        <v>318</v>
      </c>
      <c r="G359" t="s">
        <v>5771</v>
      </c>
      <c r="H359">
        <v>40481</v>
      </c>
      <c r="L359">
        <v>34305.599999999999</v>
      </c>
      <c r="N359">
        <f t="shared" si="35"/>
        <v>6175.0079999999989</v>
      </c>
      <c r="O359">
        <f t="shared" si="36"/>
        <v>3087.5039999999995</v>
      </c>
      <c r="P359">
        <f t="shared" si="37"/>
        <v>3087.5039999999995</v>
      </c>
      <c r="Q359">
        <f t="shared" si="38"/>
        <v>0</v>
      </c>
      <c r="R359">
        <f t="shared" si="39"/>
        <v>40480.608</v>
      </c>
      <c r="S359">
        <f t="shared" si="40"/>
        <v>-0.39199999999982538</v>
      </c>
      <c r="Y359">
        <v>3087.5039999999995</v>
      </c>
      <c r="Z359">
        <v>3087.5039999999995</v>
      </c>
      <c r="AA359">
        <v>0</v>
      </c>
    </row>
    <row r="360" spans="1:27" x14ac:dyDescent="0.25">
      <c r="A360" t="str">
        <f t="shared" si="41"/>
        <v>052019</v>
      </c>
      <c r="B360">
        <v>6</v>
      </c>
      <c r="C360" t="s">
        <v>7922</v>
      </c>
      <c r="D360" s="18">
        <v>43614</v>
      </c>
      <c r="E360" t="s">
        <v>2379</v>
      </c>
      <c r="F360" t="s">
        <v>318</v>
      </c>
      <c r="G360" t="s">
        <v>5771</v>
      </c>
      <c r="H360">
        <v>18524</v>
      </c>
      <c r="L360">
        <v>15698.1</v>
      </c>
      <c r="N360">
        <f t="shared" si="35"/>
        <v>2825.6579999999999</v>
      </c>
      <c r="O360">
        <f t="shared" si="36"/>
        <v>1412.829</v>
      </c>
      <c r="P360">
        <f t="shared" si="37"/>
        <v>1412.829</v>
      </c>
      <c r="Q360">
        <f t="shared" si="38"/>
        <v>0</v>
      </c>
      <c r="R360">
        <f t="shared" si="39"/>
        <v>18523.758000000002</v>
      </c>
      <c r="S360">
        <f t="shared" si="40"/>
        <v>-0.24199999999837019</v>
      </c>
      <c r="Y360">
        <v>1412.829</v>
      </c>
      <c r="Z360">
        <v>1412.829</v>
      </c>
      <c r="AA360">
        <v>0</v>
      </c>
    </row>
    <row r="361" spans="1:27" x14ac:dyDescent="0.25">
      <c r="A361" t="str">
        <f t="shared" si="41"/>
        <v>052019</v>
      </c>
      <c r="B361">
        <v>6</v>
      </c>
      <c r="C361" t="s">
        <v>7922</v>
      </c>
      <c r="D361" s="18">
        <v>43615</v>
      </c>
      <c r="E361" t="s">
        <v>2381</v>
      </c>
      <c r="F361" t="s">
        <v>318</v>
      </c>
      <c r="G361" t="s">
        <v>5771</v>
      </c>
      <c r="H361">
        <v>2499</v>
      </c>
      <c r="L361">
        <v>2117.5</v>
      </c>
      <c r="N361">
        <f t="shared" si="35"/>
        <v>381.15</v>
      </c>
      <c r="O361">
        <f t="shared" si="36"/>
        <v>190.57499999999999</v>
      </c>
      <c r="P361">
        <f t="shared" si="37"/>
        <v>190.57499999999999</v>
      </c>
      <c r="Q361">
        <f t="shared" si="38"/>
        <v>0</v>
      </c>
      <c r="R361">
        <f t="shared" si="39"/>
        <v>2498.65</v>
      </c>
      <c r="S361">
        <f t="shared" si="40"/>
        <v>-0.34999999999990905</v>
      </c>
      <c r="Y361">
        <v>190.57499999999999</v>
      </c>
      <c r="Z361">
        <v>190.57499999999999</v>
      </c>
      <c r="AA361">
        <v>0</v>
      </c>
    </row>
    <row r="362" spans="1:27" x14ac:dyDescent="0.25">
      <c r="A362" t="str">
        <f t="shared" si="41"/>
        <v>052019</v>
      </c>
      <c r="B362">
        <v>6</v>
      </c>
      <c r="C362" t="s">
        <v>7922</v>
      </c>
      <c r="D362" s="18">
        <v>43614</v>
      </c>
      <c r="E362" t="s">
        <v>2328</v>
      </c>
      <c r="F362" t="s">
        <v>250</v>
      </c>
      <c r="G362" t="s">
        <v>251</v>
      </c>
      <c r="H362">
        <v>12590</v>
      </c>
      <c r="J362">
        <v>11990</v>
      </c>
      <c r="N362">
        <f t="shared" si="35"/>
        <v>599.5</v>
      </c>
      <c r="O362">
        <f t="shared" si="36"/>
        <v>299.75</v>
      </c>
      <c r="P362">
        <f t="shared" si="37"/>
        <v>299.75</v>
      </c>
      <c r="Q362">
        <f t="shared" si="38"/>
        <v>0</v>
      </c>
      <c r="R362">
        <f t="shared" si="39"/>
        <v>12589.5</v>
      </c>
      <c r="S362">
        <f t="shared" si="40"/>
        <v>-0.5</v>
      </c>
      <c r="Y362">
        <v>299.75</v>
      </c>
      <c r="Z362">
        <v>299.75</v>
      </c>
      <c r="AA362">
        <v>0</v>
      </c>
    </row>
    <row r="363" spans="1:27" x14ac:dyDescent="0.25">
      <c r="A363" t="str">
        <f t="shared" si="41"/>
        <v>052019</v>
      </c>
      <c r="B363">
        <v>6</v>
      </c>
      <c r="C363" t="s">
        <v>7922</v>
      </c>
      <c r="D363" s="18">
        <v>43614</v>
      </c>
      <c r="E363" t="s">
        <v>2329</v>
      </c>
      <c r="F363" t="s">
        <v>250</v>
      </c>
      <c r="G363" t="s">
        <v>251</v>
      </c>
      <c r="H363">
        <v>63172</v>
      </c>
      <c r="K363">
        <v>56404</v>
      </c>
      <c r="N363">
        <f t="shared" si="35"/>
        <v>6768.48</v>
      </c>
      <c r="O363">
        <f t="shared" si="36"/>
        <v>3384.24</v>
      </c>
      <c r="P363">
        <f t="shared" si="37"/>
        <v>3384.24</v>
      </c>
      <c r="Q363">
        <f t="shared" si="38"/>
        <v>0</v>
      </c>
      <c r="R363">
        <f t="shared" si="39"/>
        <v>63172.479999999996</v>
      </c>
      <c r="S363">
        <f t="shared" si="40"/>
        <v>0.47999999999592546</v>
      </c>
      <c r="Y363">
        <v>3384.24</v>
      </c>
      <c r="Z363">
        <v>3384.24</v>
      </c>
      <c r="AA363">
        <v>0</v>
      </c>
    </row>
    <row r="364" spans="1:27" x14ac:dyDescent="0.25">
      <c r="A364" t="str">
        <f t="shared" si="41"/>
        <v>052019</v>
      </c>
      <c r="B364">
        <v>6</v>
      </c>
      <c r="C364" t="s">
        <v>7922</v>
      </c>
      <c r="D364" s="18">
        <v>43614</v>
      </c>
      <c r="E364" t="s">
        <v>2327</v>
      </c>
      <c r="F364" t="s">
        <v>250</v>
      </c>
      <c r="G364" t="s">
        <v>251</v>
      </c>
      <c r="H364">
        <v>9735</v>
      </c>
      <c r="L364">
        <v>8250</v>
      </c>
      <c r="N364">
        <f t="shared" ref="N364:N427" si="42">+(J364*$J$1/100)+(K364*$K$1/100)+(L364*$L$1/100)+(M364*$M$1/100)</f>
        <v>1485</v>
      </c>
      <c r="O364">
        <f t="shared" ref="O364:O427" si="43">+IF(VALUE(LEFT(F364,2))=33,N364/2,0)</f>
        <v>742.5</v>
      </c>
      <c r="P364">
        <f t="shared" ref="P364:P427" si="44">+O364</f>
        <v>742.5</v>
      </c>
      <c r="Q364">
        <f t="shared" ref="Q364:Q427" si="45">+IF(VALUE(LEFT(F364,2))=33,0,N364)</f>
        <v>0</v>
      </c>
      <c r="R364">
        <f t="shared" ref="R364:R427" si="46">J364+K364+L364+M364+N364+I364</f>
        <v>9735</v>
      </c>
      <c r="S364">
        <f t="shared" ref="S364:S427" si="47">R364-H364</f>
        <v>0</v>
      </c>
      <c r="Y364">
        <v>742.5</v>
      </c>
      <c r="Z364">
        <v>742.5</v>
      </c>
      <c r="AA364">
        <v>0</v>
      </c>
    </row>
    <row r="365" spans="1:27" x14ac:dyDescent="0.25">
      <c r="A365" t="str">
        <f t="shared" si="41"/>
        <v>052019</v>
      </c>
      <c r="B365">
        <v>6</v>
      </c>
      <c r="C365" t="s">
        <v>7922</v>
      </c>
      <c r="D365" s="18">
        <v>43614</v>
      </c>
      <c r="E365" t="s">
        <v>2326</v>
      </c>
      <c r="F365" t="s">
        <v>250</v>
      </c>
      <c r="G365" t="s">
        <v>251</v>
      </c>
      <c r="H365">
        <v>54012</v>
      </c>
      <c r="K365">
        <v>48225</v>
      </c>
      <c r="N365">
        <f t="shared" si="42"/>
        <v>5787</v>
      </c>
      <c r="O365">
        <f t="shared" si="43"/>
        <v>2893.5</v>
      </c>
      <c r="P365">
        <f t="shared" si="44"/>
        <v>2893.5</v>
      </c>
      <c r="Q365">
        <f t="shared" si="45"/>
        <v>0</v>
      </c>
      <c r="R365">
        <f t="shared" si="46"/>
        <v>54012</v>
      </c>
      <c r="S365">
        <f t="shared" si="47"/>
        <v>0</v>
      </c>
      <c r="Y365">
        <v>2893.5</v>
      </c>
      <c r="Z365">
        <v>2893.5</v>
      </c>
      <c r="AA365">
        <v>0</v>
      </c>
    </row>
    <row r="366" spans="1:27" x14ac:dyDescent="0.25">
      <c r="A366" t="str">
        <f t="shared" si="41"/>
        <v>052019</v>
      </c>
      <c r="B366">
        <v>6</v>
      </c>
      <c r="C366" t="s">
        <v>7922</v>
      </c>
      <c r="D366" s="18">
        <v>43589</v>
      </c>
      <c r="E366" t="s">
        <v>2270</v>
      </c>
      <c r="F366" t="s">
        <v>250</v>
      </c>
      <c r="G366" t="s">
        <v>251</v>
      </c>
      <c r="H366">
        <v>4704</v>
      </c>
      <c r="K366">
        <v>4200</v>
      </c>
      <c r="N366">
        <f t="shared" si="42"/>
        <v>504</v>
      </c>
      <c r="O366">
        <f t="shared" si="43"/>
        <v>252</v>
      </c>
      <c r="P366">
        <f t="shared" si="44"/>
        <v>252</v>
      </c>
      <c r="Q366">
        <f t="shared" si="45"/>
        <v>0</v>
      </c>
      <c r="R366">
        <f t="shared" si="46"/>
        <v>4704</v>
      </c>
      <c r="S366">
        <f t="shared" si="47"/>
        <v>0</v>
      </c>
      <c r="Y366">
        <v>252</v>
      </c>
      <c r="Z366">
        <v>252</v>
      </c>
      <c r="AA366">
        <v>0</v>
      </c>
    </row>
    <row r="367" spans="1:27" x14ac:dyDescent="0.25">
      <c r="A367" t="str">
        <f t="shared" si="41"/>
        <v>052019</v>
      </c>
      <c r="B367">
        <v>6</v>
      </c>
      <c r="C367" t="s">
        <v>7922</v>
      </c>
      <c r="D367" s="18">
        <v>43607</v>
      </c>
      <c r="E367" t="s">
        <v>2303</v>
      </c>
      <c r="F367" t="s">
        <v>250</v>
      </c>
      <c r="G367" t="s">
        <v>251</v>
      </c>
      <c r="H367">
        <v>29310</v>
      </c>
      <c r="K367">
        <v>26170</v>
      </c>
      <c r="N367">
        <f t="shared" si="42"/>
        <v>3140.4</v>
      </c>
      <c r="O367">
        <f t="shared" si="43"/>
        <v>1570.2</v>
      </c>
      <c r="P367">
        <f t="shared" si="44"/>
        <v>1570.2</v>
      </c>
      <c r="Q367">
        <f t="shared" si="45"/>
        <v>0</v>
      </c>
      <c r="R367">
        <f t="shared" si="46"/>
        <v>29310.400000000001</v>
      </c>
      <c r="S367">
        <f t="shared" si="47"/>
        <v>0.40000000000145519</v>
      </c>
      <c r="Y367">
        <v>1570.2</v>
      </c>
      <c r="Z367">
        <v>1570.2</v>
      </c>
      <c r="AA367">
        <v>0</v>
      </c>
    </row>
    <row r="368" spans="1:27" x14ac:dyDescent="0.25">
      <c r="A368" t="str">
        <f t="shared" si="41"/>
        <v>052019</v>
      </c>
      <c r="B368">
        <v>6</v>
      </c>
      <c r="C368" t="s">
        <v>7922</v>
      </c>
      <c r="D368" s="18">
        <v>43609</v>
      </c>
      <c r="E368" t="s">
        <v>2313</v>
      </c>
      <c r="F368" t="s">
        <v>250</v>
      </c>
      <c r="G368" t="s">
        <v>251</v>
      </c>
      <c r="H368">
        <v>48266</v>
      </c>
      <c r="K368">
        <v>43095</v>
      </c>
      <c r="N368">
        <f t="shared" si="42"/>
        <v>5171.3999999999996</v>
      </c>
      <c r="O368">
        <f t="shared" si="43"/>
        <v>2585.6999999999998</v>
      </c>
      <c r="P368">
        <f t="shared" si="44"/>
        <v>2585.6999999999998</v>
      </c>
      <c r="Q368">
        <f t="shared" si="45"/>
        <v>0</v>
      </c>
      <c r="R368">
        <f t="shared" si="46"/>
        <v>48266.400000000001</v>
      </c>
      <c r="S368">
        <f t="shared" si="47"/>
        <v>0.40000000000145519</v>
      </c>
      <c r="Y368">
        <v>2585.6999999999998</v>
      </c>
      <c r="Z368">
        <v>2585.6999999999998</v>
      </c>
      <c r="AA368">
        <v>0</v>
      </c>
    </row>
    <row r="369" spans="1:27" x14ac:dyDescent="0.25">
      <c r="A369" t="str">
        <f t="shared" si="41"/>
        <v>052019</v>
      </c>
      <c r="B369">
        <v>6</v>
      </c>
      <c r="C369" t="s">
        <v>7922</v>
      </c>
      <c r="D369" s="18">
        <v>43609</v>
      </c>
      <c r="E369" t="s">
        <v>2312</v>
      </c>
      <c r="F369" t="s">
        <v>250</v>
      </c>
      <c r="G369" t="s">
        <v>251</v>
      </c>
      <c r="H369">
        <v>8930</v>
      </c>
      <c r="J369">
        <v>8505</v>
      </c>
      <c r="N369">
        <f t="shared" si="42"/>
        <v>425.25</v>
      </c>
      <c r="O369">
        <f t="shared" si="43"/>
        <v>212.625</v>
      </c>
      <c r="P369">
        <f t="shared" si="44"/>
        <v>212.625</v>
      </c>
      <c r="Q369">
        <f t="shared" si="45"/>
        <v>0</v>
      </c>
      <c r="R369">
        <f t="shared" si="46"/>
        <v>8930.25</v>
      </c>
      <c r="S369">
        <f t="shared" si="47"/>
        <v>0.25</v>
      </c>
      <c r="Y369">
        <v>212.625</v>
      </c>
      <c r="Z369">
        <v>212.625</v>
      </c>
      <c r="AA369">
        <v>0</v>
      </c>
    </row>
    <row r="370" spans="1:27" x14ac:dyDescent="0.25">
      <c r="A370" t="str">
        <f t="shared" si="41"/>
        <v>052019</v>
      </c>
      <c r="B370">
        <v>6</v>
      </c>
      <c r="C370" t="s">
        <v>7922</v>
      </c>
      <c r="D370" s="18">
        <v>43616</v>
      </c>
      <c r="E370" t="s">
        <v>2332</v>
      </c>
      <c r="F370" t="s">
        <v>250</v>
      </c>
      <c r="G370" t="s">
        <v>251</v>
      </c>
      <c r="H370">
        <v>47298</v>
      </c>
      <c r="K370">
        <v>42230</v>
      </c>
      <c r="N370">
        <f t="shared" si="42"/>
        <v>5067.6000000000004</v>
      </c>
      <c r="O370">
        <f t="shared" si="43"/>
        <v>2533.8000000000002</v>
      </c>
      <c r="P370">
        <f t="shared" si="44"/>
        <v>2533.8000000000002</v>
      </c>
      <c r="Q370">
        <f t="shared" si="45"/>
        <v>0</v>
      </c>
      <c r="R370">
        <f t="shared" si="46"/>
        <v>47297.599999999999</v>
      </c>
      <c r="S370">
        <f t="shared" si="47"/>
        <v>-0.40000000000145519</v>
      </c>
      <c r="Y370">
        <v>2533.8000000000002</v>
      </c>
      <c r="Z370">
        <v>2533.8000000000002</v>
      </c>
      <c r="AA370">
        <v>0</v>
      </c>
    </row>
    <row r="371" spans="1:27" x14ac:dyDescent="0.25">
      <c r="A371" t="str">
        <f t="shared" si="41"/>
        <v>062019</v>
      </c>
      <c r="B371">
        <v>6</v>
      </c>
      <c r="C371" t="s">
        <v>7922</v>
      </c>
      <c r="D371" s="18">
        <v>43617</v>
      </c>
      <c r="E371" t="s">
        <v>2749</v>
      </c>
      <c r="F371" t="s">
        <v>250</v>
      </c>
      <c r="G371" t="s">
        <v>251</v>
      </c>
      <c r="H371">
        <v>3540</v>
      </c>
      <c r="L371">
        <v>3000</v>
      </c>
      <c r="N371">
        <f t="shared" si="42"/>
        <v>540</v>
      </c>
      <c r="O371">
        <f t="shared" si="43"/>
        <v>270</v>
      </c>
      <c r="P371">
        <f t="shared" si="44"/>
        <v>270</v>
      </c>
      <c r="Q371">
        <f t="shared" si="45"/>
        <v>0</v>
      </c>
      <c r="R371">
        <f t="shared" si="46"/>
        <v>3540</v>
      </c>
      <c r="S371">
        <f t="shared" si="47"/>
        <v>0</v>
      </c>
      <c r="Y371">
        <v>270</v>
      </c>
      <c r="Z371">
        <v>270</v>
      </c>
      <c r="AA371">
        <v>0</v>
      </c>
    </row>
    <row r="372" spans="1:27" x14ac:dyDescent="0.25">
      <c r="A372" t="str">
        <f t="shared" si="41"/>
        <v>062019</v>
      </c>
      <c r="B372">
        <v>6</v>
      </c>
      <c r="C372" t="s">
        <v>7922</v>
      </c>
      <c r="D372" s="18">
        <v>43617</v>
      </c>
      <c r="E372" t="s">
        <v>2748</v>
      </c>
      <c r="F372" t="s">
        <v>250</v>
      </c>
      <c r="G372" t="s">
        <v>251</v>
      </c>
      <c r="H372">
        <v>23262.400000000001</v>
      </c>
      <c r="K372">
        <v>20770</v>
      </c>
      <c r="N372">
        <f t="shared" si="42"/>
        <v>2492.4</v>
      </c>
      <c r="O372">
        <f t="shared" si="43"/>
        <v>1246.2</v>
      </c>
      <c r="P372">
        <f t="shared" si="44"/>
        <v>1246.2</v>
      </c>
      <c r="Q372">
        <f t="shared" si="45"/>
        <v>0</v>
      </c>
      <c r="R372">
        <f t="shared" si="46"/>
        <v>23262.400000000001</v>
      </c>
      <c r="S372">
        <f t="shared" si="47"/>
        <v>0</v>
      </c>
      <c r="Y372">
        <v>1246.2</v>
      </c>
      <c r="Z372">
        <v>1246.2</v>
      </c>
      <c r="AA372">
        <v>0</v>
      </c>
    </row>
    <row r="373" spans="1:27" x14ac:dyDescent="0.25">
      <c r="A373" t="str">
        <f t="shared" si="41"/>
        <v>052019</v>
      </c>
      <c r="B373">
        <v>6</v>
      </c>
      <c r="C373" t="s">
        <v>7922</v>
      </c>
      <c r="D373" s="18">
        <v>43616</v>
      </c>
      <c r="E373" t="s">
        <v>2330</v>
      </c>
      <c r="F373" t="s">
        <v>250</v>
      </c>
      <c r="G373" t="s">
        <v>251</v>
      </c>
      <c r="H373">
        <v>28616</v>
      </c>
      <c r="K373">
        <v>25550</v>
      </c>
      <c r="N373">
        <f t="shared" si="42"/>
        <v>3066</v>
      </c>
      <c r="O373">
        <f t="shared" si="43"/>
        <v>1533</v>
      </c>
      <c r="P373">
        <f t="shared" si="44"/>
        <v>1533</v>
      </c>
      <c r="Q373">
        <f t="shared" si="45"/>
        <v>0</v>
      </c>
      <c r="R373">
        <f t="shared" si="46"/>
        <v>28616</v>
      </c>
      <c r="S373">
        <f t="shared" si="47"/>
        <v>0</v>
      </c>
      <c r="Y373">
        <v>1533</v>
      </c>
      <c r="Z373">
        <v>1533</v>
      </c>
      <c r="AA373">
        <v>0</v>
      </c>
    </row>
    <row r="374" spans="1:27" x14ac:dyDescent="0.25">
      <c r="A374" t="str">
        <f t="shared" si="41"/>
        <v>062019</v>
      </c>
      <c r="B374">
        <v>6</v>
      </c>
      <c r="C374" t="s">
        <v>7922</v>
      </c>
      <c r="D374" s="18">
        <v>43617</v>
      </c>
      <c r="E374" t="s">
        <v>2750</v>
      </c>
      <c r="F374" t="s">
        <v>250</v>
      </c>
      <c r="G374" t="s">
        <v>251</v>
      </c>
      <c r="H374">
        <v>75002</v>
      </c>
      <c r="J374">
        <v>71430</v>
      </c>
      <c r="N374">
        <f t="shared" si="42"/>
        <v>3571.5</v>
      </c>
      <c r="O374">
        <f t="shared" si="43"/>
        <v>1785.75</v>
      </c>
      <c r="P374">
        <f t="shared" si="44"/>
        <v>1785.75</v>
      </c>
      <c r="Q374">
        <f t="shared" si="45"/>
        <v>0</v>
      </c>
      <c r="R374">
        <f t="shared" si="46"/>
        <v>75001.5</v>
      </c>
      <c r="S374">
        <f t="shared" si="47"/>
        <v>-0.5</v>
      </c>
      <c r="Y374">
        <v>1785.75</v>
      </c>
      <c r="Z374">
        <v>1785.75</v>
      </c>
      <c r="AA374">
        <v>0</v>
      </c>
    </row>
    <row r="375" spans="1:27" x14ac:dyDescent="0.25">
      <c r="A375" t="str">
        <f t="shared" si="41"/>
        <v>062019</v>
      </c>
      <c r="B375">
        <v>6</v>
      </c>
      <c r="C375" t="s">
        <v>7922</v>
      </c>
      <c r="D375" s="18">
        <v>43619</v>
      </c>
      <c r="E375" t="s">
        <v>2752</v>
      </c>
      <c r="F375" t="s">
        <v>250</v>
      </c>
      <c r="G375" t="s">
        <v>251</v>
      </c>
      <c r="H375">
        <v>18884</v>
      </c>
      <c r="J375">
        <v>17985</v>
      </c>
      <c r="N375">
        <f t="shared" si="42"/>
        <v>899.25</v>
      </c>
      <c r="O375">
        <f t="shared" si="43"/>
        <v>449.625</v>
      </c>
      <c r="P375">
        <f t="shared" si="44"/>
        <v>449.625</v>
      </c>
      <c r="Q375">
        <f t="shared" si="45"/>
        <v>0</v>
      </c>
      <c r="R375">
        <f t="shared" si="46"/>
        <v>18884.25</v>
      </c>
      <c r="S375">
        <f t="shared" si="47"/>
        <v>0.25</v>
      </c>
      <c r="Y375">
        <v>449.625</v>
      </c>
      <c r="Z375">
        <v>449.625</v>
      </c>
      <c r="AA375">
        <v>0</v>
      </c>
    </row>
    <row r="376" spans="1:27" x14ac:dyDescent="0.25">
      <c r="A376" t="str">
        <f t="shared" si="41"/>
        <v>062019</v>
      </c>
      <c r="B376">
        <v>6</v>
      </c>
      <c r="C376" t="s">
        <v>7922</v>
      </c>
      <c r="D376" s="18">
        <v>43617</v>
      </c>
      <c r="E376" t="s">
        <v>2751</v>
      </c>
      <c r="F376" t="s">
        <v>250</v>
      </c>
      <c r="G376" t="s">
        <v>251</v>
      </c>
      <c r="H376">
        <v>75239</v>
      </c>
      <c r="K376">
        <v>67178</v>
      </c>
      <c r="N376">
        <f t="shared" si="42"/>
        <v>8061.36</v>
      </c>
      <c r="O376">
        <f t="shared" si="43"/>
        <v>4030.68</v>
      </c>
      <c r="P376">
        <f t="shared" si="44"/>
        <v>4030.68</v>
      </c>
      <c r="Q376">
        <f t="shared" si="45"/>
        <v>0</v>
      </c>
      <c r="R376">
        <f t="shared" si="46"/>
        <v>75239.360000000001</v>
      </c>
      <c r="S376">
        <f t="shared" si="47"/>
        <v>0.36000000000058208</v>
      </c>
      <c r="Y376">
        <v>4030.68</v>
      </c>
      <c r="Z376">
        <v>4030.68</v>
      </c>
      <c r="AA376">
        <v>0</v>
      </c>
    </row>
    <row r="377" spans="1:27" x14ac:dyDescent="0.25">
      <c r="A377" t="str">
        <f t="shared" si="41"/>
        <v>062019</v>
      </c>
      <c r="B377">
        <v>6</v>
      </c>
      <c r="C377" t="s">
        <v>7922</v>
      </c>
      <c r="D377" s="18">
        <v>43617</v>
      </c>
      <c r="E377" t="s">
        <v>2746</v>
      </c>
      <c r="F377" t="s">
        <v>250</v>
      </c>
      <c r="G377" t="s">
        <v>251</v>
      </c>
      <c r="H377">
        <v>39827</v>
      </c>
      <c r="K377">
        <v>35560</v>
      </c>
      <c r="N377">
        <f t="shared" si="42"/>
        <v>4267.2</v>
      </c>
      <c r="O377">
        <f t="shared" si="43"/>
        <v>2133.6</v>
      </c>
      <c r="P377">
        <f t="shared" si="44"/>
        <v>2133.6</v>
      </c>
      <c r="Q377">
        <f t="shared" si="45"/>
        <v>0</v>
      </c>
      <c r="R377">
        <f t="shared" si="46"/>
        <v>39827.199999999997</v>
      </c>
      <c r="S377">
        <f t="shared" si="47"/>
        <v>0.19999999999708962</v>
      </c>
      <c r="Y377">
        <v>2133.6</v>
      </c>
      <c r="Z377">
        <v>2133.6</v>
      </c>
      <c r="AA377">
        <v>0</v>
      </c>
    </row>
    <row r="378" spans="1:27" x14ac:dyDescent="0.25">
      <c r="A378" t="str">
        <f t="shared" si="41"/>
        <v>052019</v>
      </c>
      <c r="B378">
        <v>6</v>
      </c>
      <c r="C378" t="s">
        <v>7922</v>
      </c>
      <c r="D378" s="18">
        <v>43616</v>
      </c>
      <c r="E378" t="s">
        <v>2335</v>
      </c>
      <c r="F378" t="s">
        <v>250</v>
      </c>
      <c r="G378" t="s">
        <v>251</v>
      </c>
      <c r="H378">
        <v>24669</v>
      </c>
      <c r="K378">
        <v>22026</v>
      </c>
      <c r="N378">
        <f t="shared" si="42"/>
        <v>2643.12</v>
      </c>
      <c r="O378">
        <f t="shared" si="43"/>
        <v>1321.56</v>
      </c>
      <c r="P378">
        <f t="shared" si="44"/>
        <v>1321.56</v>
      </c>
      <c r="Q378">
        <f t="shared" si="45"/>
        <v>0</v>
      </c>
      <c r="R378">
        <f t="shared" si="46"/>
        <v>24669.119999999999</v>
      </c>
      <c r="S378">
        <f t="shared" si="47"/>
        <v>0.11999999999898137</v>
      </c>
      <c r="Y378">
        <v>1321.56</v>
      </c>
      <c r="Z378">
        <v>1321.56</v>
      </c>
      <c r="AA378">
        <v>0</v>
      </c>
    </row>
    <row r="379" spans="1:27" x14ac:dyDescent="0.25">
      <c r="A379" t="str">
        <f t="shared" si="41"/>
        <v>052019</v>
      </c>
      <c r="B379">
        <v>6</v>
      </c>
      <c r="C379" t="s">
        <v>7922</v>
      </c>
      <c r="D379" s="18">
        <v>43616</v>
      </c>
      <c r="E379" t="s">
        <v>2333</v>
      </c>
      <c r="F379" t="s">
        <v>250</v>
      </c>
      <c r="G379" t="s">
        <v>251</v>
      </c>
      <c r="H379">
        <v>3540</v>
      </c>
      <c r="L379">
        <v>3000</v>
      </c>
      <c r="N379">
        <f t="shared" si="42"/>
        <v>540</v>
      </c>
      <c r="O379">
        <f t="shared" si="43"/>
        <v>270</v>
      </c>
      <c r="P379">
        <f t="shared" si="44"/>
        <v>270</v>
      </c>
      <c r="Q379">
        <f t="shared" si="45"/>
        <v>0</v>
      </c>
      <c r="R379">
        <f t="shared" si="46"/>
        <v>3540</v>
      </c>
      <c r="S379">
        <f t="shared" si="47"/>
        <v>0</v>
      </c>
      <c r="Y379">
        <v>270</v>
      </c>
      <c r="Z379">
        <v>270</v>
      </c>
      <c r="AA379">
        <v>0</v>
      </c>
    </row>
    <row r="380" spans="1:27" x14ac:dyDescent="0.25">
      <c r="A380" t="str">
        <f t="shared" si="41"/>
        <v>062019</v>
      </c>
      <c r="B380">
        <v>6</v>
      </c>
      <c r="C380" t="s">
        <v>7922</v>
      </c>
      <c r="D380" s="18">
        <v>43621</v>
      </c>
      <c r="E380" t="s">
        <v>2671</v>
      </c>
      <c r="F380" t="s">
        <v>187</v>
      </c>
      <c r="G380" t="s">
        <v>188</v>
      </c>
      <c r="H380">
        <v>14160</v>
      </c>
      <c r="L380">
        <v>12000</v>
      </c>
      <c r="N380">
        <f t="shared" si="42"/>
        <v>2160</v>
      </c>
      <c r="O380">
        <f t="shared" si="43"/>
        <v>1080</v>
      </c>
      <c r="P380">
        <f t="shared" si="44"/>
        <v>1080</v>
      </c>
      <c r="Q380">
        <f t="shared" si="45"/>
        <v>0</v>
      </c>
      <c r="R380">
        <f t="shared" si="46"/>
        <v>14160</v>
      </c>
      <c r="S380">
        <f t="shared" si="47"/>
        <v>0</v>
      </c>
      <c r="Y380">
        <v>1080</v>
      </c>
      <c r="Z380">
        <v>1080</v>
      </c>
      <c r="AA380">
        <v>0</v>
      </c>
    </row>
    <row r="381" spans="1:27" x14ac:dyDescent="0.25">
      <c r="A381" t="str">
        <f t="shared" si="41"/>
        <v>052019</v>
      </c>
      <c r="B381">
        <v>6</v>
      </c>
      <c r="C381" t="s">
        <v>7922</v>
      </c>
      <c r="D381" s="18">
        <v>43616</v>
      </c>
      <c r="E381">
        <v>7259</v>
      </c>
      <c r="F381" t="s">
        <v>603</v>
      </c>
      <c r="G381" t="s">
        <v>5896</v>
      </c>
      <c r="H381">
        <v>250</v>
      </c>
      <c r="L381">
        <v>212</v>
      </c>
      <c r="N381">
        <f t="shared" si="42"/>
        <v>38.159999999999997</v>
      </c>
      <c r="O381">
        <f t="shared" si="43"/>
        <v>19.079999999999998</v>
      </c>
      <c r="P381">
        <f t="shared" si="44"/>
        <v>19.079999999999998</v>
      </c>
      <c r="Q381">
        <f t="shared" si="45"/>
        <v>0</v>
      </c>
      <c r="R381">
        <f t="shared" si="46"/>
        <v>250.16</v>
      </c>
      <c r="S381">
        <f t="shared" si="47"/>
        <v>0.15999999999999659</v>
      </c>
      <c r="Y381">
        <v>19.079999999999998</v>
      </c>
      <c r="Z381">
        <v>19.079999999999998</v>
      </c>
      <c r="AA381">
        <v>0</v>
      </c>
    </row>
    <row r="382" spans="1:27" x14ac:dyDescent="0.25">
      <c r="A382" t="str">
        <f t="shared" si="41"/>
        <v>052019</v>
      </c>
      <c r="B382">
        <v>6</v>
      </c>
      <c r="C382" t="s">
        <v>7922</v>
      </c>
      <c r="D382" s="18">
        <v>43615</v>
      </c>
      <c r="E382" t="s">
        <v>2513</v>
      </c>
      <c r="F382" t="s">
        <v>2510</v>
      </c>
      <c r="G382" t="s">
        <v>5897</v>
      </c>
      <c r="H382">
        <v>91450</v>
      </c>
      <c r="L382">
        <v>77500</v>
      </c>
      <c r="N382">
        <f t="shared" si="42"/>
        <v>13950</v>
      </c>
      <c r="O382">
        <f t="shared" si="43"/>
        <v>0</v>
      </c>
      <c r="P382">
        <f t="shared" si="44"/>
        <v>0</v>
      </c>
      <c r="Q382">
        <f t="shared" si="45"/>
        <v>13950</v>
      </c>
      <c r="R382">
        <f t="shared" si="46"/>
        <v>91450</v>
      </c>
      <c r="S382">
        <f t="shared" si="47"/>
        <v>0</v>
      </c>
      <c r="Y382">
        <v>0</v>
      </c>
      <c r="Z382">
        <v>0</v>
      </c>
      <c r="AA382">
        <v>13950</v>
      </c>
    </row>
    <row r="383" spans="1:27" x14ac:dyDescent="0.25">
      <c r="A383" t="str">
        <f t="shared" si="41"/>
        <v>062019</v>
      </c>
      <c r="B383">
        <v>6</v>
      </c>
      <c r="C383" t="s">
        <v>7922</v>
      </c>
      <c r="D383" s="18">
        <v>43621</v>
      </c>
      <c r="E383" t="s">
        <v>3017</v>
      </c>
      <c r="F383" t="s">
        <v>576</v>
      </c>
      <c r="G383" t="s">
        <v>5898</v>
      </c>
      <c r="H383">
        <v>18101</v>
      </c>
      <c r="L383">
        <v>15340</v>
      </c>
      <c r="N383">
        <f t="shared" si="42"/>
        <v>2761.2</v>
      </c>
      <c r="O383">
        <f t="shared" si="43"/>
        <v>1380.6</v>
      </c>
      <c r="P383">
        <f t="shared" si="44"/>
        <v>1380.6</v>
      </c>
      <c r="Q383">
        <f t="shared" si="45"/>
        <v>0</v>
      </c>
      <c r="R383">
        <f t="shared" si="46"/>
        <v>18101.2</v>
      </c>
      <c r="S383">
        <f t="shared" si="47"/>
        <v>0.2000000000007276</v>
      </c>
      <c r="Y383">
        <v>1380.6</v>
      </c>
      <c r="Z383">
        <v>1380.6</v>
      </c>
      <c r="AA383">
        <v>0</v>
      </c>
    </row>
    <row r="384" spans="1:27" x14ac:dyDescent="0.25">
      <c r="A384" t="str">
        <f t="shared" si="41"/>
        <v>062019</v>
      </c>
      <c r="B384">
        <v>6</v>
      </c>
      <c r="C384" t="s">
        <v>7922</v>
      </c>
      <c r="D384" s="18">
        <v>43617</v>
      </c>
      <c r="E384" t="s">
        <v>2937</v>
      </c>
      <c r="F384" t="s">
        <v>462</v>
      </c>
      <c r="G384" t="s">
        <v>463</v>
      </c>
      <c r="H384">
        <v>68440</v>
      </c>
      <c r="L384">
        <v>58000</v>
      </c>
      <c r="N384">
        <f t="shared" si="42"/>
        <v>10440</v>
      </c>
      <c r="O384">
        <f t="shared" si="43"/>
        <v>5220</v>
      </c>
      <c r="P384">
        <f t="shared" si="44"/>
        <v>5220</v>
      </c>
      <c r="Q384">
        <f t="shared" si="45"/>
        <v>0</v>
      </c>
      <c r="R384">
        <f t="shared" si="46"/>
        <v>68440</v>
      </c>
      <c r="S384">
        <f t="shared" si="47"/>
        <v>0</v>
      </c>
      <c r="Y384">
        <v>5220</v>
      </c>
      <c r="Z384">
        <v>5220</v>
      </c>
      <c r="AA384">
        <v>0</v>
      </c>
    </row>
    <row r="385" spans="1:27" x14ac:dyDescent="0.25">
      <c r="A385" t="str">
        <f t="shared" si="41"/>
        <v>062019</v>
      </c>
      <c r="B385">
        <v>6</v>
      </c>
      <c r="C385" t="s">
        <v>7922</v>
      </c>
      <c r="D385" s="18">
        <v>43622</v>
      </c>
      <c r="E385" t="s">
        <v>2938</v>
      </c>
      <c r="F385" t="s">
        <v>462</v>
      </c>
      <c r="G385" t="s">
        <v>463</v>
      </c>
      <c r="H385">
        <v>84744</v>
      </c>
      <c r="K385">
        <v>39000</v>
      </c>
      <c r="L385">
        <v>34800</v>
      </c>
      <c r="N385">
        <f t="shared" si="42"/>
        <v>10944</v>
      </c>
      <c r="O385">
        <f t="shared" si="43"/>
        <v>5472</v>
      </c>
      <c r="P385">
        <f t="shared" si="44"/>
        <v>5472</v>
      </c>
      <c r="Q385">
        <f t="shared" si="45"/>
        <v>0</v>
      </c>
      <c r="R385">
        <f t="shared" si="46"/>
        <v>84744</v>
      </c>
      <c r="S385">
        <f t="shared" si="47"/>
        <v>0</v>
      </c>
      <c r="Y385">
        <v>5472</v>
      </c>
      <c r="Z385">
        <v>5472</v>
      </c>
      <c r="AA385">
        <v>0</v>
      </c>
    </row>
    <row r="386" spans="1:27" x14ac:dyDescent="0.25">
      <c r="A386" t="str">
        <f t="shared" si="41"/>
        <v>052019</v>
      </c>
      <c r="B386">
        <v>6</v>
      </c>
      <c r="C386" t="s">
        <v>7922</v>
      </c>
      <c r="D386" s="18">
        <v>43609</v>
      </c>
      <c r="E386" t="s">
        <v>2451</v>
      </c>
      <c r="F386" t="s">
        <v>462</v>
      </c>
      <c r="G386" t="s">
        <v>463</v>
      </c>
      <c r="H386">
        <v>1785</v>
      </c>
      <c r="J386">
        <v>1700</v>
      </c>
      <c r="N386">
        <f t="shared" si="42"/>
        <v>85</v>
      </c>
      <c r="O386">
        <f t="shared" si="43"/>
        <v>42.5</v>
      </c>
      <c r="P386">
        <f t="shared" si="44"/>
        <v>42.5</v>
      </c>
      <c r="Q386">
        <f t="shared" si="45"/>
        <v>0</v>
      </c>
      <c r="R386">
        <f t="shared" si="46"/>
        <v>1785</v>
      </c>
      <c r="S386">
        <f t="shared" si="47"/>
        <v>0</v>
      </c>
      <c r="Y386">
        <v>42.5</v>
      </c>
      <c r="Z386">
        <v>42.5</v>
      </c>
      <c r="AA386">
        <v>0</v>
      </c>
    </row>
    <row r="387" spans="1:27" x14ac:dyDescent="0.25">
      <c r="A387" t="str">
        <f t="shared" si="41"/>
        <v>062019</v>
      </c>
      <c r="B387">
        <v>6</v>
      </c>
      <c r="C387" t="s">
        <v>7922</v>
      </c>
      <c r="D387" s="18">
        <v>43623</v>
      </c>
      <c r="E387" t="s">
        <v>2941</v>
      </c>
      <c r="F387" t="s">
        <v>462</v>
      </c>
      <c r="G387" t="s">
        <v>463</v>
      </c>
      <c r="H387">
        <v>5664</v>
      </c>
      <c r="L387">
        <v>4800</v>
      </c>
      <c r="N387">
        <f t="shared" si="42"/>
        <v>864</v>
      </c>
      <c r="O387">
        <f t="shared" si="43"/>
        <v>432</v>
      </c>
      <c r="P387">
        <f t="shared" si="44"/>
        <v>432</v>
      </c>
      <c r="Q387">
        <f t="shared" si="45"/>
        <v>0</v>
      </c>
      <c r="R387">
        <f t="shared" si="46"/>
        <v>5664</v>
      </c>
      <c r="S387">
        <f t="shared" si="47"/>
        <v>0</v>
      </c>
      <c r="Y387">
        <v>432</v>
      </c>
      <c r="Z387">
        <v>432</v>
      </c>
      <c r="AA387">
        <v>0</v>
      </c>
    </row>
    <row r="388" spans="1:27" x14ac:dyDescent="0.25">
      <c r="A388" t="str">
        <f t="shared" ref="A388:A451" si="48">TEXT(D388,"MMYYYY")</f>
        <v>062019</v>
      </c>
      <c r="B388">
        <v>6</v>
      </c>
      <c r="C388" t="s">
        <v>7922</v>
      </c>
      <c r="D388" s="18">
        <v>43617</v>
      </c>
      <c r="E388" t="s">
        <v>5899</v>
      </c>
      <c r="F388" t="s">
        <v>647</v>
      </c>
      <c r="G388" t="s">
        <v>5900</v>
      </c>
      <c r="H388">
        <v>259630</v>
      </c>
      <c r="L388">
        <v>220025</v>
      </c>
      <c r="N388">
        <f t="shared" si="42"/>
        <v>39604.5</v>
      </c>
      <c r="O388">
        <f t="shared" si="43"/>
        <v>19802.25</v>
      </c>
      <c r="P388">
        <f t="shared" si="44"/>
        <v>19802.25</v>
      </c>
      <c r="Q388">
        <f t="shared" si="45"/>
        <v>0</v>
      </c>
      <c r="R388">
        <f t="shared" si="46"/>
        <v>259629.5</v>
      </c>
      <c r="S388">
        <f t="shared" si="47"/>
        <v>-0.5</v>
      </c>
      <c r="Y388">
        <v>19802.25</v>
      </c>
      <c r="Z388">
        <v>19802.25</v>
      </c>
      <c r="AA388">
        <v>0</v>
      </c>
    </row>
    <row r="389" spans="1:27" x14ac:dyDescent="0.25">
      <c r="A389" t="str">
        <f t="shared" si="48"/>
        <v>062019</v>
      </c>
      <c r="B389">
        <v>6</v>
      </c>
      <c r="C389" t="s">
        <v>7922</v>
      </c>
      <c r="D389" s="18">
        <v>43621</v>
      </c>
      <c r="E389" t="s">
        <v>2830</v>
      </c>
      <c r="F389" t="s">
        <v>318</v>
      </c>
      <c r="G389" t="s">
        <v>5771</v>
      </c>
      <c r="H389">
        <v>34494</v>
      </c>
      <c r="L389">
        <v>29232</v>
      </c>
      <c r="N389">
        <f t="shared" si="42"/>
        <v>5261.76</v>
      </c>
      <c r="O389">
        <f t="shared" si="43"/>
        <v>2630.88</v>
      </c>
      <c r="P389">
        <f t="shared" si="44"/>
        <v>2630.88</v>
      </c>
      <c r="Q389">
        <f t="shared" si="45"/>
        <v>0</v>
      </c>
      <c r="R389">
        <f t="shared" si="46"/>
        <v>34493.760000000002</v>
      </c>
      <c r="S389">
        <f t="shared" si="47"/>
        <v>-0.23999999999796273</v>
      </c>
      <c r="Y389">
        <v>2630.88</v>
      </c>
      <c r="Z389">
        <v>2630.88</v>
      </c>
      <c r="AA389">
        <v>0</v>
      </c>
    </row>
    <row r="390" spans="1:27" x14ac:dyDescent="0.25">
      <c r="A390" t="str">
        <f t="shared" si="48"/>
        <v>062019</v>
      </c>
      <c r="B390">
        <v>6</v>
      </c>
      <c r="C390" t="s">
        <v>7922</v>
      </c>
      <c r="D390" s="18">
        <v>43620</v>
      </c>
      <c r="E390">
        <v>3798</v>
      </c>
      <c r="F390" t="s">
        <v>348</v>
      </c>
      <c r="G390" t="s">
        <v>5772</v>
      </c>
      <c r="H390">
        <v>14065.599999999999</v>
      </c>
      <c r="L390">
        <v>11920</v>
      </c>
      <c r="N390">
        <f t="shared" si="42"/>
        <v>2145.6</v>
      </c>
      <c r="O390">
        <f t="shared" si="43"/>
        <v>1072.8</v>
      </c>
      <c r="P390">
        <f t="shared" si="44"/>
        <v>1072.8</v>
      </c>
      <c r="Q390">
        <f t="shared" si="45"/>
        <v>0</v>
      </c>
      <c r="R390">
        <f t="shared" si="46"/>
        <v>14065.6</v>
      </c>
      <c r="S390">
        <f t="shared" si="47"/>
        <v>0</v>
      </c>
      <c r="Y390">
        <v>1072.8</v>
      </c>
      <c r="Z390">
        <v>1072.8</v>
      </c>
      <c r="AA390">
        <v>0</v>
      </c>
    </row>
    <row r="391" spans="1:27" x14ac:dyDescent="0.25">
      <c r="A391" t="str">
        <f t="shared" si="48"/>
        <v>062019</v>
      </c>
      <c r="B391">
        <v>6</v>
      </c>
      <c r="C391" t="s">
        <v>7922</v>
      </c>
      <c r="D391" s="18">
        <v>43619</v>
      </c>
      <c r="E391">
        <v>73</v>
      </c>
      <c r="F391" t="s">
        <v>599</v>
      </c>
      <c r="G391" t="s">
        <v>5817</v>
      </c>
      <c r="H391">
        <v>84260</v>
      </c>
      <c r="I391">
        <v>2500</v>
      </c>
      <c r="K391">
        <v>73000</v>
      </c>
      <c r="N391">
        <f t="shared" si="42"/>
        <v>8760</v>
      </c>
      <c r="O391">
        <f t="shared" si="43"/>
        <v>4380</v>
      </c>
      <c r="P391">
        <f t="shared" si="44"/>
        <v>4380</v>
      </c>
      <c r="Q391">
        <f t="shared" si="45"/>
        <v>0</v>
      </c>
      <c r="R391">
        <f t="shared" si="46"/>
        <v>84260</v>
      </c>
      <c r="S391">
        <f t="shared" si="47"/>
        <v>0</v>
      </c>
      <c r="Y391">
        <v>4380</v>
      </c>
      <c r="Z391">
        <v>4380</v>
      </c>
      <c r="AA391">
        <v>0</v>
      </c>
    </row>
    <row r="392" spans="1:27" x14ac:dyDescent="0.25">
      <c r="A392" t="str">
        <f t="shared" si="48"/>
        <v>062019</v>
      </c>
      <c r="B392">
        <v>6</v>
      </c>
      <c r="C392" t="s">
        <v>7922</v>
      </c>
      <c r="D392" s="18">
        <v>43620</v>
      </c>
      <c r="E392" t="s">
        <v>2828</v>
      </c>
      <c r="F392" t="s">
        <v>318</v>
      </c>
      <c r="G392" t="s">
        <v>5771</v>
      </c>
      <c r="H392">
        <v>74458</v>
      </c>
      <c r="L392">
        <v>63100</v>
      </c>
      <c r="N392">
        <f t="shared" si="42"/>
        <v>11358</v>
      </c>
      <c r="O392">
        <f t="shared" si="43"/>
        <v>5679</v>
      </c>
      <c r="P392">
        <f t="shared" si="44"/>
        <v>5679</v>
      </c>
      <c r="Q392">
        <f t="shared" si="45"/>
        <v>0</v>
      </c>
      <c r="R392">
        <f t="shared" si="46"/>
        <v>74458</v>
      </c>
      <c r="S392">
        <f t="shared" si="47"/>
        <v>0</v>
      </c>
      <c r="Y392">
        <v>5679</v>
      </c>
      <c r="Z392">
        <v>5679</v>
      </c>
      <c r="AA392">
        <v>0</v>
      </c>
    </row>
    <row r="393" spans="1:27" x14ac:dyDescent="0.25">
      <c r="A393" t="str">
        <f t="shared" si="48"/>
        <v>062019</v>
      </c>
      <c r="B393">
        <v>6</v>
      </c>
      <c r="C393" t="s">
        <v>7922</v>
      </c>
      <c r="D393" s="18">
        <v>43621</v>
      </c>
      <c r="E393" t="s">
        <v>2831</v>
      </c>
      <c r="F393" t="s">
        <v>318</v>
      </c>
      <c r="G393" t="s">
        <v>5771</v>
      </c>
      <c r="H393">
        <v>23517</v>
      </c>
      <c r="L393">
        <v>19929.919999999998</v>
      </c>
      <c r="N393">
        <f t="shared" si="42"/>
        <v>3587.3855999999996</v>
      </c>
      <c r="O393">
        <f t="shared" si="43"/>
        <v>1793.6927999999998</v>
      </c>
      <c r="P393">
        <f t="shared" si="44"/>
        <v>1793.6927999999998</v>
      </c>
      <c r="Q393">
        <f t="shared" si="45"/>
        <v>0</v>
      </c>
      <c r="R393">
        <f t="shared" si="46"/>
        <v>23517.3056</v>
      </c>
      <c r="S393">
        <f t="shared" si="47"/>
        <v>0.30559999999968568</v>
      </c>
      <c r="Y393">
        <v>1793.6927999999998</v>
      </c>
      <c r="Z393">
        <v>1793.6927999999998</v>
      </c>
      <c r="AA393">
        <v>0</v>
      </c>
    </row>
    <row r="394" spans="1:27" x14ac:dyDescent="0.25">
      <c r="A394" t="str">
        <f t="shared" si="48"/>
        <v>062019</v>
      </c>
      <c r="B394">
        <v>6</v>
      </c>
      <c r="C394" t="s">
        <v>7922</v>
      </c>
      <c r="D394" s="18">
        <v>43620</v>
      </c>
      <c r="E394" t="s">
        <v>2829</v>
      </c>
      <c r="F394" t="s">
        <v>318</v>
      </c>
      <c r="G394" t="s">
        <v>5771</v>
      </c>
      <c r="H394">
        <v>160705</v>
      </c>
      <c r="L394">
        <v>136191</v>
      </c>
      <c r="N394">
        <f t="shared" si="42"/>
        <v>24514.38</v>
      </c>
      <c r="O394">
        <f t="shared" si="43"/>
        <v>12257.19</v>
      </c>
      <c r="P394">
        <f t="shared" si="44"/>
        <v>12257.19</v>
      </c>
      <c r="Q394">
        <f t="shared" si="45"/>
        <v>0</v>
      </c>
      <c r="R394">
        <f t="shared" si="46"/>
        <v>160705.38</v>
      </c>
      <c r="S394">
        <f t="shared" si="47"/>
        <v>0.38000000000465661</v>
      </c>
      <c r="Y394">
        <v>12257.19</v>
      </c>
      <c r="Z394">
        <v>12257.19</v>
      </c>
      <c r="AA394">
        <v>0</v>
      </c>
    </row>
    <row r="395" spans="1:27" x14ac:dyDescent="0.25">
      <c r="A395" t="str">
        <f t="shared" si="48"/>
        <v>062019</v>
      </c>
      <c r="B395">
        <v>6</v>
      </c>
      <c r="C395" t="s">
        <v>7922</v>
      </c>
      <c r="D395" s="18">
        <v>43620</v>
      </c>
      <c r="E395" t="s">
        <v>2753</v>
      </c>
      <c r="F395" t="s">
        <v>250</v>
      </c>
      <c r="G395" t="s">
        <v>251</v>
      </c>
      <c r="H395">
        <v>62865.600000000006</v>
      </c>
      <c r="K395">
        <v>56130</v>
      </c>
      <c r="N395">
        <f t="shared" si="42"/>
        <v>6735.6</v>
      </c>
      <c r="O395">
        <f t="shared" si="43"/>
        <v>3367.8</v>
      </c>
      <c r="P395">
        <f t="shared" si="44"/>
        <v>3367.8</v>
      </c>
      <c r="Q395">
        <f t="shared" si="45"/>
        <v>0</v>
      </c>
      <c r="R395">
        <f t="shared" si="46"/>
        <v>62865.599999999999</v>
      </c>
      <c r="S395">
        <f t="shared" si="47"/>
        <v>0</v>
      </c>
      <c r="Y395">
        <v>3367.8</v>
      </c>
      <c r="Z395">
        <v>3367.8</v>
      </c>
      <c r="AA395">
        <v>0</v>
      </c>
    </row>
    <row r="396" spans="1:27" x14ac:dyDescent="0.25">
      <c r="A396" t="str">
        <f t="shared" si="48"/>
        <v>062019</v>
      </c>
      <c r="B396">
        <v>6</v>
      </c>
      <c r="C396" t="s">
        <v>7922</v>
      </c>
      <c r="D396" s="18">
        <v>43620</v>
      </c>
      <c r="E396" t="s">
        <v>2754</v>
      </c>
      <c r="F396" t="s">
        <v>250</v>
      </c>
      <c r="G396" t="s">
        <v>251</v>
      </c>
      <c r="H396">
        <v>67536</v>
      </c>
      <c r="K396">
        <v>60300</v>
      </c>
      <c r="N396">
        <f t="shared" si="42"/>
        <v>7236</v>
      </c>
      <c r="O396">
        <f t="shared" si="43"/>
        <v>3618</v>
      </c>
      <c r="P396">
        <f t="shared" si="44"/>
        <v>3618</v>
      </c>
      <c r="Q396">
        <f t="shared" si="45"/>
        <v>0</v>
      </c>
      <c r="R396">
        <f t="shared" si="46"/>
        <v>67536</v>
      </c>
      <c r="S396">
        <f t="shared" si="47"/>
        <v>0</v>
      </c>
      <c r="Y396">
        <v>3618</v>
      </c>
      <c r="Z396">
        <v>3618</v>
      </c>
      <c r="AA396">
        <v>0</v>
      </c>
    </row>
    <row r="397" spans="1:27" x14ac:dyDescent="0.25">
      <c r="A397" t="str">
        <f t="shared" si="48"/>
        <v>062019</v>
      </c>
      <c r="B397">
        <v>6</v>
      </c>
      <c r="C397" t="s">
        <v>7922</v>
      </c>
      <c r="D397" s="18">
        <v>43620</v>
      </c>
      <c r="E397" t="s">
        <v>2755</v>
      </c>
      <c r="F397" t="s">
        <v>250</v>
      </c>
      <c r="G397" t="s">
        <v>251</v>
      </c>
      <c r="H397">
        <v>77793</v>
      </c>
      <c r="K397">
        <v>69458</v>
      </c>
      <c r="N397">
        <f t="shared" si="42"/>
        <v>8334.9599999999991</v>
      </c>
      <c r="O397">
        <f t="shared" si="43"/>
        <v>4167.4799999999996</v>
      </c>
      <c r="P397">
        <f t="shared" si="44"/>
        <v>4167.4799999999996</v>
      </c>
      <c r="Q397">
        <f t="shared" si="45"/>
        <v>0</v>
      </c>
      <c r="R397">
        <f t="shared" si="46"/>
        <v>77792.959999999992</v>
      </c>
      <c r="S397">
        <f t="shared" si="47"/>
        <v>-4.0000000008149073E-2</v>
      </c>
      <c r="Y397">
        <v>4167.4799999999996</v>
      </c>
      <c r="Z397">
        <v>4167.4799999999996</v>
      </c>
      <c r="AA397">
        <v>0</v>
      </c>
    </row>
    <row r="398" spans="1:27" x14ac:dyDescent="0.25">
      <c r="A398" t="str">
        <f t="shared" si="48"/>
        <v>062019</v>
      </c>
      <c r="B398">
        <v>6</v>
      </c>
      <c r="C398" t="s">
        <v>7922</v>
      </c>
      <c r="D398" s="18">
        <v>43620</v>
      </c>
      <c r="E398" t="s">
        <v>2756</v>
      </c>
      <c r="F398" t="s">
        <v>250</v>
      </c>
      <c r="G398" t="s">
        <v>251</v>
      </c>
      <c r="H398">
        <v>60838</v>
      </c>
      <c r="K398">
        <v>54320</v>
      </c>
      <c r="N398">
        <f t="shared" si="42"/>
        <v>6518.4</v>
      </c>
      <c r="O398">
        <f t="shared" si="43"/>
        <v>3259.2</v>
      </c>
      <c r="P398">
        <f t="shared" si="44"/>
        <v>3259.2</v>
      </c>
      <c r="Q398">
        <f t="shared" si="45"/>
        <v>0</v>
      </c>
      <c r="R398">
        <f t="shared" si="46"/>
        <v>60838.400000000001</v>
      </c>
      <c r="S398">
        <f t="shared" si="47"/>
        <v>0.40000000000145519</v>
      </c>
      <c r="Y398">
        <v>3259.2</v>
      </c>
      <c r="Z398">
        <v>3259.2</v>
      </c>
      <c r="AA398">
        <v>0</v>
      </c>
    </row>
    <row r="399" spans="1:27" x14ac:dyDescent="0.25">
      <c r="A399" t="str">
        <f t="shared" si="48"/>
        <v>062019</v>
      </c>
      <c r="B399">
        <v>6</v>
      </c>
      <c r="C399" t="s">
        <v>7922</v>
      </c>
      <c r="D399" s="18">
        <v>43620</v>
      </c>
      <c r="E399" t="s">
        <v>2757</v>
      </c>
      <c r="F399" t="s">
        <v>250</v>
      </c>
      <c r="G399" t="s">
        <v>251</v>
      </c>
      <c r="H399">
        <v>40898</v>
      </c>
      <c r="J399">
        <v>38950</v>
      </c>
      <c r="N399">
        <f t="shared" si="42"/>
        <v>1947.5</v>
      </c>
      <c r="O399">
        <f t="shared" si="43"/>
        <v>973.75</v>
      </c>
      <c r="P399">
        <f t="shared" si="44"/>
        <v>973.75</v>
      </c>
      <c r="Q399">
        <f t="shared" si="45"/>
        <v>0</v>
      </c>
      <c r="R399">
        <f t="shared" si="46"/>
        <v>40897.5</v>
      </c>
      <c r="S399">
        <f t="shared" si="47"/>
        <v>-0.5</v>
      </c>
      <c r="Y399">
        <v>973.75</v>
      </c>
      <c r="Z399">
        <v>973.75</v>
      </c>
      <c r="AA399">
        <v>0</v>
      </c>
    </row>
    <row r="400" spans="1:27" x14ac:dyDescent="0.25">
      <c r="A400" t="str">
        <f t="shared" si="48"/>
        <v>052019</v>
      </c>
      <c r="B400">
        <v>6</v>
      </c>
      <c r="C400" t="s">
        <v>7922</v>
      </c>
      <c r="D400" s="18">
        <v>43616</v>
      </c>
      <c r="E400" t="s">
        <v>2331</v>
      </c>
      <c r="F400" t="s">
        <v>250</v>
      </c>
      <c r="G400" t="s">
        <v>251</v>
      </c>
      <c r="H400">
        <v>78070</v>
      </c>
      <c r="K400">
        <v>69705</v>
      </c>
      <c r="N400">
        <f t="shared" si="42"/>
        <v>8364.6</v>
      </c>
      <c r="O400">
        <f t="shared" si="43"/>
        <v>4182.3</v>
      </c>
      <c r="P400">
        <f t="shared" si="44"/>
        <v>4182.3</v>
      </c>
      <c r="Q400">
        <f t="shared" si="45"/>
        <v>0</v>
      </c>
      <c r="R400">
        <f t="shared" si="46"/>
        <v>78069.600000000006</v>
      </c>
      <c r="S400">
        <f t="shared" si="47"/>
        <v>-0.39999999999417923</v>
      </c>
      <c r="Y400">
        <v>4182.3</v>
      </c>
      <c r="Z400">
        <v>4182.3</v>
      </c>
      <c r="AA400">
        <v>0</v>
      </c>
    </row>
    <row r="401" spans="1:27" x14ac:dyDescent="0.25">
      <c r="A401" t="str">
        <f t="shared" si="48"/>
        <v>052019</v>
      </c>
      <c r="B401">
        <v>6</v>
      </c>
      <c r="C401" t="s">
        <v>7922</v>
      </c>
      <c r="D401" s="18">
        <v>43616</v>
      </c>
      <c r="E401" t="s">
        <v>2334</v>
      </c>
      <c r="F401" t="s">
        <v>250</v>
      </c>
      <c r="G401" t="s">
        <v>251</v>
      </c>
      <c r="H401">
        <v>15194</v>
      </c>
      <c r="J401">
        <v>14470</v>
      </c>
      <c r="N401">
        <f t="shared" si="42"/>
        <v>723.5</v>
      </c>
      <c r="O401">
        <f t="shared" si="43"/>
        <v>361.75</v>
      </c>
      <c r="P401">
        <f t="shared" si="44"/>
        <v>361.75</v>
      </c>
      <c r="Q401">
        <f t="shared" si="45"/>
        <v>0</v>
      </c>
      <c r="R401">
        <f t="shared" si="46"/>
        <v>15193.5</v>
      </c>
      <c r="S401">
        <f t="shared" si="47"/>
        <v>-0.5</v>
      </c>
      <c r="Y401">
        <v>361.75</v>
      </c>
      <c r="Z401">
        <v>361.75</v>
      </c>
      <c r="AA401">
        <v>0</v>
      </c>
    </row>
    <row r="402" spans="1:27" x14ac:dyDescent="0.25">
      <c r="A402" t="str">
        <f t="shared" si="48"/>
        <v>062019</v>
      </c>
      <c r="B402">
        <v>6</v>
      </c>
      <c r="C402" t="s">
        <v>7922</v>
      </c>
      <c r="D402" s="18">
        <v>43617</v>
      </c>
      <c r="E402" t="s">
        <v>2747</v>
      </c>
      <c r="F402" t="s">
        <v>250</v>
      </c>
      <c r="G402" t="s">
        <v>251</v>
      </c>
      <c r="H402">
        <v>23227</v>
      </c>
      <c r="K402">
        <v>20738</v>
      </c>
      <c r="N402">
        <f t="shared" si="42"/>
        <v>2488.56</v>
      </c>
      <c r="O402">
        <f t="shared" si="43"/>
        <v>1244.28</v>
      </c>
      <c r="P402">
        <f t="shared" si="44"/>
        <v>1244.28</v>
      </c>
      <c r="Q402">
        <f t="shared" si="45"/>
        <v>0</v>
      </c>
      <c r="R402">
        <f t="shared" si="46"/>
        <v>23226.560000000001</v>
      </c>
      <c r="S402">
        <f t="shared" si="47"/>
        <v>-0.43999999999869033</v>
      </c>
      <c r="Y402">
        <v>1244.28</v>
      </c>
      <c r="Z402">
        <v>1244.28</v>
      </c>
      <c r="AA402">
        <v>0</v>
      </c>
    </row>
    <row r="403" spans="1:27" x14ac:dyDescent="0.25">
      <c r="A403" t="str">
        <f t="shared" si="48"/>
        <v>062019</v>
      </c>
      <c r="B403">
        <v>6</v>
      </c>
      <c r="C403" t="s">
        <v>7922</v>
      </c>
      <c r="D403" s="18">
        <v>43645</v>
      </c>
      <c r="E403" t="s">
        <v>2455</v>
      </c>
      <c r="F403" t="s">
        <v>462</v>
      </c>
      <c r="G403" t="s">
        <v>463</v>
      </c>
      <c r="H403">
        <v>154871</v>
      </c>
      <c r="J403">
        <v>1850</v>
      </c>
      <c r="L403">
        <v>129600</v>
      </c>
      <c r="N403">
        <f t="shared" si="42"/>
        <v>23420.5</v>
      </c>
      <c r="O403">
        <f t="shared" si="43"/>
        <v>11710.25</v>
      </c>
      <c r="P403">
        <f t="shared" si="44"/>
        <v>11710.25</v>
      </c>
      <c r="Q403">
        <f t="shared" si="45"/>
        <v>0</v>
      </c>
      <c r="R403">
        <f t="shared" si="46"/>
        <v>154870.5</v>
      </c>
      <c r="S403">
        <f t="shared" si="47"/>
        <v>-0.5</v>
      </c>
      <c r="Y403">
        <v>11710.25</v>
      </c>
      <c r="Z403">
        <v>11710.25</v>
      </c>
      <c r="AA403">
        <v>0</v>
      </c>
    </row>
    <row r="404" spans="1:27" x14ac:dyDescent="0.25">
      <c r="A404" t="str">
        <f t="shared" si="48"/>
        <v>052019</v>
      </c>
      <c r="B404">
        <v>6</v>
      </c>
      <c r="C404" t="s">
        <v>7922</v>
      </c>
      <c r="D404" s="18">
        <v>43616</v>
      </c>
      <c r="E404" t="s">
        <v>2383</v>
      </c>
      <c r="F404" t="s">
        <v>318</v>
      </c>
      <c r="G404" t="s">
        <v>5771</v>
      </c>
      <c r="H404">
        <v>53667</v>
      </c>
      <c r="L404">
        <v>45480.5</v>
      </c>
      <c r="N404">
        <f t="shared" si="42"/>
        <v>8186.49</v>
      </c>
      <c r="O404">
        <f t="shared" si="43"/>
        <v>4093.2449999999999</v>
      </c>
      <c r="P404">
        <f t="shared" si="44"/>
        <v>4093.2449999999999</v>
      </c>
      <c r="Q404">
        <f t="shared" si="45"/>
        <v>0</v>
      </c>
      <c r="R404">
        <f t="shared" si="46"/>
        <v>53666.99</v>
      </c>
      <c r="S404">
        <f t="shared" si="47"/>
        <v>-1.0000000002037268E-2</v>
      </c>
      <c r="Y404">
        <v>4093.2449999999999</v>
      </c>
      <c r="Z404">
        <v>4093.2449999999999</v>
      </c>
      <c r="AA404">
        <v>0</v>
      </c>
    </row>
    <row r="405" spans="1:27" x14ac:dyDescent="0.25">
      <c r="A405" t="str">
        <f t="shared" si="48"/>
        <v>062019</v>
      </c>
      <c r="B405">
        <v>6</v>
      </c>
      <c r="C405" t="s">
        <v>7922</v>
      </c>
      <c r="D405" s="18">
        <v>43624</v>
      </c>
      <c r="E405" t="s">
        <v>2834</v>
      </c>
      <c r="F405" t="s">
        <v>318</v>
      </c>
      <c r="G405" t="s">
        <v>5771</v>
      </c>
      <c r="H405">
        <v>38769</v>
      </c>
      <c r="L405">
        <v>32855.300000000003</v>
      </c>
      <c r="N405">
        <f t="shared" si="42"/>
        <v>5913.9540000000006</v>
      </c>
      <c r="O405">
        <f t="shared" si="43"/>
        <v>2956.9770000000003</v>
      </c>
      <c r="P405">
        <f t="shared" si="44"/>
        <v>2956.9770000000003</v>
      </c>
      <c r="Q405">
        <f t="shared" si="45"/>
        <v>0</v>
      </c>
      <c r="R405">
        <f t="shared" si="46"/>
        <v>38769.254000000001</v>
      </c>
      <c r="S405">
        <f t="shared" si="47"/>
        <v>0.25400000000081491</v>
      </c>
      <c r="Y405">
        <v>2956.9770000000003</v>
      </c>
      <c r="Z405">
        <v>2956.9770000000003</v>
      </c>
      <c r="AA405">
        <v>0</v>
      </c>
    </row>
    <row r="406" spans="1:27" x14ac:dyDescent="0.25">
      <c r="A406" t="str">
        <f t="shared" si="48"/>
        <v>062019</v>
      </c>
      <c r="B406">
        <v>6</v>
      </c>
      <c r="C406" t="s">
        <v>7922</v>
      </c>
      <c r="D406" s="18">
        <v>43624</v>
      </c>
      <c r="E406" t="s">
        <v>2833</v>
      </c>
      <c r="F406" t="s">
        <v>318</v>
      </c>
      <c r="G406" t="s">
        <v>5771</v>
      </c>
      <c r="H406">
        <v>1861</v>
      </c>
      <c r="L406">
        <v>1577.46</v>
      </c>
      <c r="N406">
        <f t="shared" si="42"/>
        <v>283.94279999999998</v>
      </c>
      <c r="O406">
        <f t="shared" si="43"/>
        <v>141.97139999999999</v>
      </c>
      <c r="P406">
        <f t="shared" si="44"/>
        <v>141.97139999999999</v>
      </c>
      <c r="Q406">
        <f t="shared" si="45"/>
        <v>0</v>
      </c>
      <c r="R406">
        <f t="shared" si="46"/>
        <v>1861.4028000000001</v>
      </c>
      <c r="S406">
        <f t="shared" si="47"/>
        <v>0.40280000000007021</v>
      </c>
      <c r="Y406">
        <v>141.97139999999999</v>
      </c>
      <c r="Z406">
        <v>141.97139999999999</v>
      </c>
      <c r="AA406">
        <v>0</v>
      </c>
    </row>
    <row r="407" spans="1:27" x14ac:dyDescent="0.25">
      <c r="A407" t="str">
        <f t="shared" si="48"/>
        <v>062019</v>
      </c>
      <c r="B407">
        <v>6</v>
      </c>
      <c r="C407" t="s">
        <v>7922</v>
      </c>
      <c r="D407" s="18">
        <v>43621</v>
      </c>
      <c r="E407" t="s">
        <v>2589</v>
      </c>
      <c r="F407" t="s">
        <v>1838</v>
      </c>
      <c r="G407" t="s">
        <v>5901</v>
      </c>
      <c r="H407">
        <v>2738</v>
      </c>
      <c r="L407">
        <v>2320</v>
      </c>
      <c r="N407">
        <f t="shared" si="42"/>
        <v>417.6</v>
      </c>
      <c r="O407">
        <f t="shared" si="43"/>
        <v>208.8</v>
      </c>
      <c r="P407">
        <f t="shared" si="44"/>
        <v>208.8</v>
      </c>
      <c r="Q407">
        <f t="shared" si="45"/>
        <v>0</v>
      </c>
      <c r="R407">
        <f t="shared" si="46"/>
        <v>2737.6</v>
      </c>
      <c r="S407">
        <f t="shared" si="47"/>
        <v>-0.40000000000009095</v>
      </c>
      <c r="Y407">
        <v>208.8</v>
      </c>
      <c r="Z407">
        <v>208.8</v>
      </c>
      <c r="AA407">
        <v>0</v>
      </c>
    </row>
    <row r="408" spans="1:27" x14ac:dyDescent="0.25">
      <c r="A408" t="str">
        <f t="shared" si="48"/>
        <v>062019</v>
      </c>
      <c r="B408">
        <v>6</v>
      </c>
      <c r="C408" t="s">
        <v>7922</v>
      </c>
      <c r="D408" s="18">
        <v>43622</v>
      </c>
      <c r="E408" t="s">
        <v>7516</v>
      </c>
      <c r="F408" t="s">
        <v>462</v>
      </c>
      <c r="G408" t="s">
        <v>463</v>
      </c>
      <c r="H408">
        <v>10856</v>
      </c>
      <c r="L408">
        <v>9200</v>
      </c>
      <c r="N408">
        <f t="shared" si="42"/>
        <v>1656</v>
      </c>
      <c r="O408">
        <f t="shared" si="43"/>
        <v>828</v>
      </c>
      <c r="P408">
        <f t="shared" si="44"/>
        <v>828</v>
      </c>
      <c r="Q408">
        <f t="shared" si="45"/>
        <v>0</v>
      </c>
      <c r="R408">
        <f t="shared" si="46"/>
        <v>10856</v>
      </c>
      <c r="S408">
        <f t="shared" si="47"/>
        <v>0</v>
      </c>
      <c r="Y408">
        <v>828</v>
      </c>
      <c r="Z408">
        <v>828</v>
      </c>
      <c r="AA408">
        <v>0</v>
      </c>
    </row>
    <row r="409" spans="1:27" x14ac:dyDescent="0.25">
      <c r="A409" t="str">
        <f t="shared" si="48"/>
        <v>062019</v>
      </c>
      <c r="B409">
        <v>6</v>
      </c>
      <c r="C409" t="s">
        <v>7922</v>
      </c>
      <c r="D409" s="18">
        <v>43624</v>
      </c>
      <c r="E409" t="s">
        <v>2650</v>
      </c>
      <c r="F409" t="s">
        <v>171</v>
      </c>
      <c r="G409" t="s">
        <v>5902</v>
      </c>
      <c r="H409">
        <v>30604</v>
      </c>
      <c r="L409">
        <v>25935</v>
      </c>
      <c r="N409">
        <f t="shared" si="42"/>
        <v>4668.3</v>
      </c>
      <c r="O409">
        <f t="shared" si="43"/>
        <v>2334.15</v>
      </c>
      <c r="P409">
        <f t="shared" si="44"/>
        <v>2334.15</v>
      </c>
      <c r="Q409">
        <f t="shared" si="45"/>
        <v>0</v>
      </c>
      <c r="R409">
        <f t="shared" si="46"/>
        <v>30603.3</v>
      </c>
      <c r="S409">
        <f t="shared" si="47"/>
        <v>-0.7000000000007276</v>
      </c>
      <c r="Y409">
        <v>2334.15</v>
      </c>
      <c r="Z409">
        <v>2334.15</v>
      </c>
      <c r="AA409">
        <v>0</v>
      </c>
    </row>
    <row r="410" spans="1:27" x14ac:dyDescent="0.25">
      <c r="A410" t="str">
        <f t="shared" si="48"/>
        <v>062019</v>
      </c>
      <c r="B410">
        <v>6</v>
      </c>
      <c r="C410" t="s">
        <v>7922</v>
      </c>
      <c r="D410" s="18">
        <v>43622</v>
      </c>
      <c r="E410" t="s">
        <v>2570</v>
      </c>
      <c r="F410" t="s">
        <v>729</v>
      </c>
      <c r="G410" t="s">
        <v>7517</v>
      </c>
      <c r="H410">
        <v>309160</v>
      </c>
      <c r="L410">
        <v>262000</v>
      </c>
      <c r="N410">
        <f t="shared" si="42"/>
        <v>47160</v>
      </c>
      <c r="O410">
        <f t="shared" si="43"/>
        <v>0</v>
      </c>
      <c r="P410">
        <f t="shared" si="44"/>
        <v>0</v>
      </c>
      <c r="Q410">
        <f t="shared" si="45"/>
        <v>47160</v>
      </c>
      <c r="R410">
        <f t="shared" si="46"/>
        <v>309160</v>
      </c>
      <c r="S410">
        <f t="shared" si="47"/>
        <v>0</v>
      </c>
      <c r="Y410">
        <v>0</v>
      </c>
      <c r="Z410">
        <v>0</v>
      </c>
      <c r="AA410">
        <v>47160</v>
      </c>
    </row>
    <row r="411" spans="1:27" x14ac:dyDescent="0.25">
      <c r="A411" t="str">
        <f t="shared" si="48"/>
        <v>062019</v>
      </c>
      <c r="B411">
        <v>6</v>
      </c>
      <c r="C411" t="s">
        <v>7922</v>
      </c>
      <c r="D411" s="18">
        <v>43626</v>
      </c>
      <c r="E411" t="s">
        <v>5903</v>
      </c>
      <c r="F411" t="s">
        <v>1368</v>
      </c>
      <c r="G411" t="s">
        <v>5787</v>
      </c>
      <c r="H411">
        <v>25370</v>
      </c>
      <c r="L411">
        <v>21500</v>
      </c>
      <c r="N411">
        <f t="shared" si="42"/>
        <v>3870</v>
      </c>
      <c r="O411">
        <f t="shared" si="43"/>
        <v>1935</v>
      </c>
      <c r="P411">
        <f t="shared" si="44"/>
        <v>1935</v>
      </c>
      <c r="Q411">
        <f t="shared" si="45"/>
        <v>0</v>
      </c>
      <c r="R411">
        <f t="shared" si="46"/>
        <v>25370</v>
      </c>
      <c r="S411">
        <f t="shared" si="47"/>
        <v>0</v>
      </c>
      <c r="Y411">
        <v>1935</v>
      </c>
      <c r="Z411">
        <v>1935</v>
      </c>
      <c r="AA411">
        <v>0</v>
      </c>
    </row>
    <row r="412" spans="1:27" x14ac:dyDescent="0.25">
      <c r="A412" t="str">
        <f t="shared" si="48"/>
        <v>062019</v>
      </c>
      <c r="B412">
        <v>6</v>
      </c>
      <c r="C412" t="s">
        <v>7922</v>
      </c>
      <c r="D412" s="18">
        <v>43620</v>
      </c>
      <c r="E412" t="s">
        <v>2848</v>
      </c>
      <c r="F412" t="s">
        <v>2390</v>
      </c>
      <c r="G412" t="s">
        <v>2391</v>
      </c>
      <c r="H412">
        <v>28158</v>
      </c>
      <c r="L412">
        <v>23863.200000000001</v>
      </c>
      <c r="N412">
        <f t="shared" si="42"/>
        <v>4295.3760000000002</v>
      </c>
      <c r="O412">
        <f t="shared" si="43"/>
        <v>2147.6880000000001</v>
      </c>
      <c r="P412">
        <f t="shared" si="44"/>
        <v>2147.6880000000001</v>
      </c>
      <c r="Q412">
        <f t="shared" si="45"/>
        <v>0</v>
      </c>
      <c r="R412">
        <f t="shared" si="46"/>
        <v>28158.576000000001</v>
      </c>
      <c r="S412">
        <f t="shared" si="47"/>
        <v>0.57600000000093132</v>
      </c>
      <c r="Y412">
        <v>2147.6880000000001</v>
      </c>
      <c r="Z412">
        <v>2147.6880000000001</v>
      </c>
      <c r="AA412">
        <v>0</v>
      </c>
    </row>
    <row r="413" spans="1:27" x14ac:dyDescent="0.25">
      <c r="A413" t="str">
        <f t="shared" si="48"/>
        <v>062019</v>
      </c>
      <c r="B413">
        <v>6</v>
      </c>
      <c r="C413" t="s">
        <v>7922</v>
      </c>
      <c r="D413" s="18">
        <v>43624</v>
      </c>
      <c r="E413" t="s">
        <v>2723</v>
      </c>
      <c r="F413" t="s">
        <v>225</v>
      </c>
      <c r="G413" t="s">
        <v>7518</v>
      </c>
      <c r="H413">
        <v>40710</v>
      </c>
      <c r="L413">
        <v>34500</v>
      </c>
      <c r="N413">
        <f t="shared" si="42"/>
        <v>6210</v>
      </c>
      <c r="O413">
        <f t="shared" si="43"/>
        <v>3105</v>
      </c>
      <c r="P413">
        <f t="shared" si="44"/>
        <v>3105</v>
      </c>
      <c r="Q413">
        <f t="shared" si="45"/>
        <v>0</v>
      </c>
      <c r="R413">
        <f t="shared" si="46"/>
        <v>40710</v>
      </c>
      <c r="S413">
        <f t="shared" si="47"/>
        <v>0</v>
      </c>
      <c r="Y413">
        <v>3105</v>
      </c>
      <c r="Z413">
        <v>3105</v>
      </c>
      <c r="AA413">
        <v>0</v>
      </c>
    </row>
    <row r="414" spans="1:27" x14ac:dyDescent="0.25">
      <c r="A414" t="str">
        <f t="shared" si="48"/>
        <v>062019</v>
      </c>
      <c r="B414">
        <v>6</v>
      </c>
      <c r="C414" t="s">
        <v>7922</v>
      </c>
      <c r="D414" s="18">
        <v>43626</v>
      </c>
      <c r="E414">
        <v>10183</v>
      </c>
      <c r="F414" t="s">
        <v>240</v>
      </c>
      <c r="G414" t="s">
        <v>5892</v>
      </c>
      <c r="H414">
        <v>4720</v>
      </c>
      <c r="L414">
        <v>4000</v>
      </c>
      <c r="N414">
        <f t="shared" si="42"/>
        <v>720</v>
      </c>
      <c r="O414">
        <f t="shared" si="43"/>
        <v>360</v>
      </c>
      <c r="P414">
        <f t="shared" si="44"/>
        <v>360</v>
      </c>
      <c r="Q414">
        <f t="shared" si="45"/>
        <v>0</v>
      </c>
      <c r="R414">
        <f t="shared" si="46"/>
        <v>4720</v>
      </c>
      <c r="S414">
        <f t="shared" si="47"/>
        <v>0</v>
      </c>
      <c r="Y414">
        <v>360</v>
      </c>
      <c r="Z414">
        <v>360</v>
      </c>
      <c r="AA414">
        <v>0</v>
      </c>
    </row>
    <row r="415" spans="1:27" x14ac:dyDescent="0.25">
      <c r="A415" t="str">
        <f t="shared" si="48"/>
        <v>062019</v>
      </c>
      <c r="B415">
        <v>6</v>
      </c>
      <c r="C415" t="s">
        <v>7922</v>
      </c>
      <c r="D415" s="18">
        <v>43620</v>
      </c>
      <c r="E415" t="s">
        <v>2649</v>
      </c>
      <c r="F415" t="s">
        <v>171</v>
      </c>
      <c r="G415" t="s">
        <v>5902</v>
      </c>
      <c r="H415">
        <v>23010</v>
      </c>
      <c r="L415">
        <v>19500</v>
      </c>
      <c r="N415">
        <f t="shared" si="42"/>
        <v>3510</v>
      </c>
      <c r="O415">
        <f t="shared" si="43"/>
        <v>1755</v>
      </c>
      <c r="P415">
        <f t="shared" si="44"/>
        <v>1755</v>
      </c>
      <c r="Q415">
        <f t="shared" si="45"/>
        <v>0</v>
      </c>
      <c r="R415">
        <f t="shared" si="46"/>
        <v>23010</v>
      </c>
      <c r="S415">
        <f t="shared" si="47"/>
        <v>0</v>
      </c>
      <c r="Y415">
        <v>1755</v>
      </c>
      <c r="Z415">
        <v>1755</v>
      </c>
      <c r="AA415">
        <v>0</v>
      </c>
    </row>
    <row r="416" spans="1:27" x14ac:dyDescent="0.25">
      <c r="A416" t="str">
        <f t="shared" si="48"/>
        <v>062019</v>
      </c>
      <c r="B416">
        <v>6</v>
      </c>
      <c r="C416" t="s">
        <v>7922</v>
      </c>
      <c r="D416" s="18">
        <v>43626</v>
      </c>
      <c r="E416" t="s">
        <v>3006</v>
      </c>
      <c r="F416" t="s">
        <v>2503</v>
      </c>
      <c r="G416" t="s">
        <v>2504</v>
      </c>
      <c r="H416">
        <v>2301</v>
      </c>
      <c r="L416">
        <v>1950</v>
      </c>
      <c r="N416">
        <f t="shared" si="42"/>
        <v>351</v>
      </c>
      <c r="O416">
        <f t="shared" si="43"/>
        <v>175.5</v>
      </c>
      <c r="P416">
        <f t="shared" si="44"/>
        <v>175.5</v>
      </c>
      <c r="Q416">
        <f t="shared" si="45"/>
        <v>0</v>
      </c>
      <c r="R416">
        <f t="shared" si="46"/>
        <v>2301</v>
      </c>
      <c r="S416">
        <f t="shared" si="47"/>
        <v>0</v>
      </c>
      <c r="Y416">
        <v>175.5</v>
      </c>
      <c r="Z416">
        <v>175.5</v>
      </c>
      <c r="AA416">
        <v>0</v>
      </c>
    </row>
    <row r="417" spans="1:27" x14ac:dyDescent="0.25">
      <c r="A417" t="str">
        <f t="shared" si="48"/>
        <v>062019</v>
      </c>
      <c r="B417">
        <v>6</v>
      </c>
      <c r="C417" t="s">
        <v>7922</v>
      </c>
      <c r="D417" s="18">
        <v>43624</v>
      </c>
      <c r="E417" t="s">
        <v>5904</v>
      </c>
      <c r="F417" t="s">
        <v>1368</v>
      </c>
      <c r="G417" t="s">
        <v>5787</v>
      </c>
      <c r="H417">
        <v>24780</v>
      </c>
      <c r="L417">
        <v>21000</v>
      </c>
      <c r="N417">
        <f t="shared" si="42"/>
        <v>3780</v>
      </c>
      <c r="O417">
        <f t="shared" si="43"/>
        <v>1890</v>
      </c>
      <c r="P417">
        <f t="shared" si="44"/>
        <v>1890</v>
      </c>
      <c r="Q417">
        <f t="shared" si="45"/>
        <v>0</v>
      </c>
      <c r="R417">
        <f t="shared" si="46"/>
        <v>24780</v>
      </c>
      <c r="S417">
        <f t="shared" si="47"/>
        <v>0</v>
      </c>
      <c r="Y417">
        <v>1890</v>
      </c>
      <c r="Z417">
        <v>1890</v>
      </c>
      <c r="AA417">
        <v>0</v>
      </c>
    </row>
    <row r="418" spans="1:27" x14ac:dyDescent="0.25">
      <c r="A418" t="str">
        <f t="shared" si="48"/>
        <v>062019</v>
      </c>
      <c r="B418">
        <v>6</v>
      </c>
      <c r="C418" t="s">
        <v>7922</v>
      </c>
      <c r="D418" s="18">
        <v>43624</v>
      </c>
      <c r="E418" t="s">
        <v>2714</v>
      </c>
      <c r="F418" t="s">
        <v>654</v>
      </c>
      <c r="G418" t="s">
        <v>655</v>
      </c>
      <c r="H418">
        <v>8400</v>
      </c>
      <c r="J418">
        <v>8000</v>
      </c>
      <c r="N418">
        <f t="shared" si="42"/>
        <v>400</v>
      </c>
      <c r="O418">
        <f t="shared" si="43"/>
        <v>200</v>
      </c>
      <c r="P418">
        <f t="shared" si="44"/>
        <v>200</v>
      </c>
      <c r="Q418">
        <f t="shared" si="45"/>
        <v>0</v>
      </c>
      <c r="R418">
        <f t="shared" si="46"/>
        <v>8400</v>
      </c>
      <c r="S418">
        <f t="shared" si="47"/>
        <v>0</v>
      </c>
      <c r="Y418">
        <v>200</v>
      </c>
      <c r="Z418">
        <v>200</v>
      </c>
      <c r="AA418">
        <v>0</v>
      </c>
    </row>
    <row r="419" spans="1:27" x14ac:dyDescent="0.25">
      <c r="A419" t="str">
        <f t="shared" si="48"/>
        <v>062019</v>
      </c>
      <c r="B419">
        <v>6</v>
      </c>
      <c r="C419" t="s">
        <v>7922</v>
      </c>
      <c r="D419" s="18">
        <v>43623</v>
      </c>
      <c r="E419" t="s">
        <v>2940</v>
      </c>
      <c r="F419" t="s">
        <v>462</v>
      </c>
      <c r="G419" t="s">
        <v>463</v>
      </c>
      <c r="H419">
        <v>1785</v>
      </c>
      <c r="J419">
        <v>1700</v>
      </c>
      <c r="N419">
        <f t="shared" si="42"/>
        <v>85</v>
      </c>
      <c r="O419">
        <f t="shared" si="43"/>
        <v>42.5</v>
      </c>
      <c r="P419">
        <f t="shared" si="44"/>
        <v>42.5</v>
      </c>
      <c r="Q419">
        <f t="shared" si="45"/>
        <v>0</v>
      </c>
      <c r="R419">
        <f t="shared" si="46"/>
        <v>1785</v>
      </c>
      <c r="S419">
        <f t="shared" si="47"/>
        <v>0</v>
      </c>
      <c r="Y419">
        <v>42.5</v>
      </c>
      <c r="Z419">
        <v>42.5</v>
      </c>
      <c r="AA419">
        <v>0</v>
      </c>
    </row>
    <row r="420" spans="1:27" x14ac:dyDescent="0.25">
      <c r="A420" t="str">
        <f t="shared" si="48"/>
        <v>062019</v>
      </c>
      <c r="B420">
        <v>6</v>
      </c>
      <c r="C420" t="s">
        <v>7922</v>
      </c>
      <c r="D420" s="18">
        <v>43622</v>
      </c>
      <c r="E420" t="s">
        <v>5905</v>
      </c>
      <c r="F420" t="s">
        <v>2642</v>
      </c>
      <c r="G420" t="s">
        <v>5906</v>
      </c>
      <c r="H420">
        <v>952024</v>
      </c>
      <c r="L420">
        <v>806800</v>
      </c>
      <c r="N420">
        <f t="shared" si="42"/>
        <v>145224</v>
      </c>
      <c r="O420">
        <f t="shared" si="43"/>
        <v>0</v>
      </c>
      <c r="P420">
        <f t="shared" si="44"/>
        <v>0</v>
      </c>
      <c r="Q420">
        <f t="shared" si="45"/>
        <v>145224</v>
      </c>
      <c r="R420">
        <f t="shared" si="46"/>
        <v>952024</v>
      </c>
      <c r="S420">
        <f t="shared" si="47"/>
        <v>0</v>
      </c>
      <c r="Y420">
        <v>0</v>
      </c>
      <c r="Z420">
        <v>0</v>
      </c>
      <c r="AA420">
        <v>145224</v>
      </c>
    </row>
    <row r="421" spans="1:27" x14ac:dyDescent="0.25">
      <c r="A421" t="str">
        <f t="shared" si="48"/>
        <v>062019</v>
      </c>
      <c r="B421">
        <v>6</v>
      </c>
      <c r="C421" t="s">
        <v>7922</v>
      </c>
      <c r="D421" s="18">
        <v>43626</v>
      </c>
      <c r="E421" t="s">
        <v>2629</v>
      </c>
      <c r="F421" t="s">
        <v>138</v>
      </c>
      <c r="G421" t="s">
        <v>5907</v>
      </c>
      <c r="H421">
        <v>19647</v>
      </c>
      <c r="L421">
        <v>16650</v>
      </c>
      <c r="N421">
        <f t="shared" si="42"/>
        <v>2997</v>
      </c>
      <c r="O421">
        <f t="shared" si="43"/>
        <v>1498.5</v>
      </c>
      <c r="P421">
        <f t="shared" si="44"/>
        <v>1498.5</v>
      </c>
      <c r="Q421">
        <f t="shared" si="45"/>
        <v>0</v>
      </c>
      <c r="R421">
        <f t="shared" si="46"/>
        <v>19647</v>
      </c>
      <c r="S421">
        <f t="shared" si="47"/>
        <v>0</v>
      </c>
      <c r="Y421">
        <v>1498.5</v>
      </c>
      <c r="Z421">
        <v>1498.5</v>
      </c>
      <c r="AA421">
        <v>0</v>
      </c>
    </row>
    <row r="422" spans="1:27" x14ac:dyDescent="0.25">
      <c r="A422" t="str">
        <f t="shared" si="48"/>
        <v>062019</v>
      </c>
      <c r="B422">
        <v>6</v>
      </c>
      <c r="C422" t="s">
        <v>7922</v>
      </c>
      <c r="D422" s="18">
        <v>43623</v>
      </c>
      <c r="E422">
        <v>972</v>
      </c>
      <c r="F422" t="s">
        <v>629</v>
      </c>
      <c r="G422" t="s">
        <v>5908</v>
      </c>
      <c r="H422">
        <v>23595</v>
      </c>
      <c r="I422">
        <v>600</v>
      </c>
      <c r="J422">
        <v>21900</v>
      </c>
      <c r="N422">
        <f t="shared" si="42"/>
        <v>1095</v>
      </c>
      <c r="O422">
        <f t="shared" si="43"/>
        <v>547.5</v>
      </c>
      <c r="P422">
        <f t="shared" si="44"/>
        <v>547.5</v>
      </c>
      <c r="Q422">
        <f t="shared" si="45"/>
        <v>0</v>
      </c>
      <c r="R422">
        <f t="shared" si="46"/>
        <v>23595</v>
      </c>
      <c r="S422">
        <f t="shared" si="47"/>
        <v>0</v>
      </c>
      <c r="Y422">
        <v>547.5</v>
      </c>
      <c r="Z422">
        <v>547.5</v>
      </c>
      <c r="AA422">
        <v>0</v>
      </c>
    </row>
    <row r="423" spans="1:27" x14ac:dyDescent="0.25">
      <c r="A423" t="str">
        <f t="shared" si="48"/>
        <v>052019</v>
      </c>
      <c r="B423">
        <v>6</v>
      </c>
      <c r="C423" t="s">
        <v>7922</v>
      </c>
      <c r="D423" s="18">
        <v>43608</v>
      </c>
      <c r="E423" t="s">
        <v>2306</v>
      </c>
      <c r="F423" t="s">
        <v>250</v>
      </c>
      <c r="G423" t="s">
        <v>251</v>
      </c>
      <c r="H423">
        <v>75015</v>
      </c>
      <c r="J423">
        <v>71443</v>
      </c>
      <c r="N423">
        <f t="shared" si="42"/>
        <v>3572.15</v>
      </c>
      <c r="O423">
        <f t="shared" si="43"/>
        <v>1786.075</v>
      </c>
      <c r="P423">
        <f t="shared" si="44"/>
        <v>1786.075</v>
      </c>
      <c r="Q423">
        <f t="shared" si="45"/>
        <v>0</v>
      </c>
      <c r="R423">
        <f t="shared" si="46"/>
        <v>75015.149999999994</v>
      </c>
      <c r="S423">
        <f t="shared" si="47"/>
        <v>0.14999999999417923</v>
      </c>
      <c r="Y423">
        <v>1786.075</v>
      </c>
      <c r="Z423">
        <v>1786.075</v>
      </c>
      <c r="AA423">
        <v>0</v>
      </c>
    </row>
    <row r="424" spans="1:27" x14ac:dyDescent="0.25">
      <c r="A424" t="str">
        <f t="shared" si="48"/>
        <v>062019</v>
      </c>
      <c r="B424">
        <v>6</v>
      </c>
      <c r="C424" t="s">
        <v>7922</v>
      </c>
      <c r="D424" s="18">
        <v>43626</v>
      </c>
      <c r="E424" t="s">
        <v>3023</v>
      </c>
      <c r="F424" t="s">
        <v>590</v>
      </c>
      <c r="G424" t="s">
        <v>5909</v>
      </c>
      <c r="H424">
        <v>212636</v>
      </c>
      <c r="L424">
        <v>180200</v>
      </c>
      <c r="N424">
        <f t="shared" si="42"/>
        <v>32436</v>
      </c>
      <c r="O424">
        <f t="shared" si="43"/>
        <v>16218</v>
      </c>
      <c r="P424">
        <f t="shared" si="44"/>
        <v>16218</v>
      </c>
      <c r="Q424">
        <f t="shared" si="45"/>
        <v>0</v>
      </c>
      <c r="R424">
        <f t="shared" si="46"/>
        <v>212636</v>
      </c>
      <c r="S424">
        <f t="shared" si="47"/>
        <v>0</v>
      </c>
      <c r="Y424">
        <v>16218</v>
      </c>
      <c r="Z424">
        <v>16218</v>
      </c>
      <c r="AA424">
        <v>0</v>
      </c>
    </row>
    <row r="425" spans="1:27" x14ac:dyDescent="0.25">
      <c r="A425" t="str">
        <f t="shared" si="48"/>
        <v>062019</v>
      </c>
      <c r="B425">
        <v>6</v>
      </c>
      <c r="C425" t="s">
        <v>7922</v>
      </c>
      <c r="D425" s="18">
        <v>43626</v>
      </c>
      <c r="E425" t="s">
        <v>2724</v>
      </c>
      <c r="F425" t="s">
        <v>225</v>
      </c>
      <c r="G425" t="s">
        <v>7518</v>
      </c>
      <c r="H425">
        <v>1388860</v>
      </c>
      <c r="L425">
        <v>1177000</v>
      </c>
      <c r="N425">
        <f t="shared" si="42"/>
        <v>211860</v>
      </c>
      <c r="O425">
        <f t="shared" si="43"/>
        <v>105930</v>
      </c>
      <c r="P425">
        <f t="shared" si="44"/>
        <v>105930</v>
      </c>
      <c r="Q425">
        <f t="shared" si="45"/>
        <v>0</v>
      </c>
      <c r="R425">
        <f t="shared" si="46"/>
        <v>1388860</v>
      </c>
      <c r="S425">
        <f t="shared" si="47"/>
        <v>0</v>
      </c>
      <c r="Y425">
        <v>105930</v>
      </c>
      <c r="Z425">
        <v>105930</v>
      </c>
      <c r="AA425">
        <v>0</v>
      </c>
    </row>
    <row r="426" spans="1:27" x14ac:dyDescent="0.25">
      <c r="A426" t="str">
        <f t="shared" si="48"/>
        <v>062019</v>
      </c>
      <c r="B426">
        <v>6</v>
      </c>
      <c r="C426" t="s">
        <v>7922</v>
      </c>
      <c r="D426" s="18">
        <v>43627</v>
      </c>
      <c r="E426" t="s">
        <v>2942</v>
      </c>
      <c r="F426" t="s">
        <v>462</v>
      </c>
      <c r="G426" t="s">
        <v>463</v>
      </c>
      <c r="H426">
        <v>208860</v>
      </c>
      <c r="L426">
        <v>177000</v>
      </c>
      <c r="N426">
        <f t="shared" si="42"/>
        <v>31860</v>
      </c>
      <c r="O426">
        <f t="shared" si="43"/>
        <v>15930</v>
      </c>
      <c r="P426">
        <f t="shared" si="44"/>
        <v>15930</v>
      </c>
      <c r="Q426">
        <f t="shared" si="45"/>
        <v>0</v>
      </c>
      <c r="R426">
        <f t="shared" si="46"/>
        <v>208860</v>
      </c>
      <c r="S426">
        <f t="shared" si="47"/>
        <v>0</v>
      </c>
      <c r="Y426">
        <v>15930</v>
      </c>
      <c r="Z426">
        <v>15930</v>
      </c>
      <c r="AA426">
        <v>0</v>
      </c>
    </row>
    <row r="427" spans="1:27" x14ac:dyDescent="0.25">
      <c r="A427" t="str">
        <f t="shared" si="48"/>
        <v>062019</v>
      </c>
      <c r="B427">
        <v>6</v>
      </c>
      <c r="C427" t="s">
        <v>7922</v>
      </c>
      <c r="D427" s="18">
        <v>43626</v>
      </c>
      <c r="E427" t="s">
        <v>3024</v>
      </c>
      <c r="F427" t="s">
        <v>590</v>
      </c>
      <c r="G427" t="s">
        <v>5909</v>
      </c>
      <c r="H427">
        <v>78057</v>
      </c>
      <c r="L427">
        <v>66150</v>
      </c>
      <c r="N427">
        <f t="shared" si="42"/>
        <v>11907</v>
      </c>
      <c r="O427">
        <f t="shared" si="43"/>
        <v>5953.5</v>
      </c>
      <c r="P427">
        <f t="shared" si="44"/>
        <v>5953.5</v>
      </c>
      <c r="Q427">
        <f t="shared" si="45"/>
        <v>0</v>
      </c>
      <c r="R427">
        <f t="shared" si="46"/>
        <v>78057</v>
      </c>
      <c r="S427">
        <f t="shared" si="47"/>
        <v>0</v>
      </c>
      <c r="Y427">
        <v>5953.5</v>
      </c>
      <c r="Z427">
        <v>5953.5</v>
      </c>
      <c r="AA427">
        <v>0</v>
      </c>
    </row>
    <row r="428" spans="1:27" x14ac:dyDescent="0.25">
      <c r="A428" t="str">
        <f t="shared" si="48"/>
        <v>062019</v>
      </c>
      <c r="B428">
        <v>6</v>
      </c>
      <c r="C428" t="s">
        <v>7922</v>
      </c>
      <c r="D428" s="18">
        <v>43624</v>
      </c>
      <c r="E428" t="s">
        <v>3018</v>
      </c>
      <c r="F428" t="s">
        <v>576</v>
      </c>
      <c r="G428" t="s">
        <v>5898</v>
      </c>
      <c r="H428">
        <v>40816</v>
      </c>
      <c r="L428">
        <v>34590</v>
      </c>
      <c r="N428">
        <f t="shared" ref="N428:N491" si="49">+(J428*$J$1/100)+(K428*$K$1/100)+(L428*$L$1/100)+(M428*$M$1/100)</f>
        <v>6226.2</v>
      </c>
      <c r="O428">
        <f t="shared" ref="O428:O491" si="50">+IF(VALUE(LEFT(F428,2))=33,N428/2,0)</f>
        <v>3113.1</v>
      </c>
      <c r="P428">
        <f t="shared" ref="P428:P491" si="51">+O428</f>
        <v>3113.1</v>
      </c>
      <c r="Q428">
        <f t="shared" ref="Q428:Q491" si="52">+IF(VALUE(LEFT(F428,2))=33,0,N428)</f>
        <v>0</v>
      </c>
      <c r="R428">
        <f t="shared" ref="R428:R491" si="53">J428+K428+L428+M428+N428+I428</f>
        <v>40816.199999999997</v>
      </c>
      <c r="S428">
        <f t="shared" ref="S428:S491" si="54">R428-H428</f>
        <v>0.19999999999708962</v>
      </c>
      <c r="Y428">
        <v>3113.1</v>
      </c>
      <c r="Z428">
        <v>3113.1</v>
      </c>
      <c r="AA428">
        <v>0</v>
      </c>
    </row>
    <row r="429" spans="1:27" x14ac:dyDescent="0.25">
      <c r="A429" t="str">
        <f t="shared" si="48"/>
        <v>052019</v>
      </c>
      <c r="B429">
        <v>6</v>
      </c>
      <c r="C429" t="s">
        <v>7922</v>
      </c>
      <c r="D429" s="18">
        <v>43613</v>
      </c>
      <c r="E429" t="s">
        <v>2529</v>
      </c>
      <c r="F429" t="s">
        <v>1274</v>
      </c>
      <c r="G429" t="s">
        <v>5910</v>
      </c>
      <c r="H429">
        <v>33485</v>
      </c>
      <c r="J429">
        <v>31890</v>
      </c>
      <c r="N429">
        <f t="shared" si="49"/>
        <v>1594.5</v>
      </c>
      <c r="O429">
        <f t="shared" si="50"/>
        <v>797.25</v>
      </c>
      <c r="P429">
        <f t="shared" si="51"/>
        <v>797.25</v>
      </c>
      <c r="Q429">
        <f t="shared" si="52"/>
        <v>0</v>
      </c>
      <c r="R429">
        <f t="shared" si="53"/>
        <v>33484.5</v>
      </c>
      <c r="S429">
        <f t="shared" si="54"/>
        <v>-0.5</v>
      </c>
      <c r="Y429">
        <v>797.25</v>
      </c>
      <c r="Z429">
        <v>797.25</v>
      </c>
      <c r="AA429">
        <v>0</v>
      </c>
    </row>
    <row r="430" spans="1:27" x14ac:dyDescent="0.25">
      <c r="A430" t="str">
        <f t="shared" si="48"/>
        <v>062019</v>
      </c>
      <c r="B430">
        <v>6</v>
      </c>
      <c r="C430" t="s">
        <v>7922</v>
      </c>
      <c r="D430" s="18">
        <v>43624</v>
      </c>
      <c r="E430" t="s">
        <v>2759</v>
      </c>
      <c r="F430" t="s">
        <v>250</v>
      </c>
      <c r="G430" t="s">
        <v>251</v>
      </c>
      <c r="H430">
        <v>78417</v>
      </c>
      <c r="K430">
        <v>70015</v>
      </c>
      <c r="N430">
        <f t="shared" si="49"/>
        <v>8401.7999999999993</v>
      </c>
      <c r="O430">
        <f t="shared" si="50"/>
        <v>4200.8999999999996</v>
      </c>
      <c r="P430">
        <f t="shared" si="51"/>
        <v>4200.8999999999996</v>
      </c>
      <c r="Q430">
        <f t="shared" si="52"/>
        <v>0</v>
      </c>
      <c r="R430">
        <f t="shared" si="53"/>
        <v>78416.800000000003</v>
      </c>
      <c r="S430">
        <f t="shared" si="54"/>
        <v>-0.19999999999708962</v>
      </c>
      <c r="Y430">
        <v>4200.8999999999996</v>
      </c>
      <c r="Z430">
        <v>4200.8999999999996</v>
      </c>
      <c r="AA430">
        <v>0</v>
      </c>
    </row>
    <row r="431" spans="1:27" x14ac:dyDescent="0.25">
      <c r="A431" t="str">
        <f t="shared" si="48"/>
        <v>062019</v>
      </c>
      <c r="B431">
        <v>6</v>
      </c>
      <c r="C431" t="s">
        <v>7922</v>
      </c>
      <c r="D431" s="18">
        <v>43624</v>
      </c>
      <c r="E431" t="s">
        <v>2761</v>
      </c>
      <c r="F431" t="s">
        <v>250</v>
      </c>
      <c r="G431" t="s">
        <v>251</v>
      </c>
      <c r="H431">
        <v>6337</v>
      </c>
      <c r="L431">
        <v>5370</v>
      </c>
      <c r="N431">
        <f t="shared" si="49"/>
        <v>966.6</v>
      </c>
      <c r="O431">
        <f t="shared" si="50"/>
        <v>483.3</v>
      </c>
      <c r="P431">
        <f t="shared" si="51"/>
        <v>483.3</v>
      </c>
      <c r="Q431">
        <f t="shared" si="52"/>
        <v>0</v>
      </c>
      <c r="R431">
        <f t="shared" si="53"/>
        <v>6336.6</v>
      </c>
      <c r="S431">
        <f t="shared" si="54"/>
        <v>-0.3999999999996362</v>
      </c>
      <c r="Y431">
        <v>483.3</v>
      </c>
      <c r="Z431">
        <v>483.3</v>
      </c>
      <c r="AA431">
        <v>0</v>
      </c>
    </row>
    <row r="432" spans="1:27" x14ac:dyDescent="0.25">
      <c r="A432" t="str">
        <f t="shared" si="48"/>
        <v>062019</v>
      </c>
      <c r="B432">
        <v>6</v>
      </c>
      <c r="C432" t="s">
        <v>7922</v>
      </c>
      <c r="D432" s="18">
        <v>43624</v>
      </c>
      <c r="E432" t="s">
        <v>2762</v>
      </c>
      <c r="F432" t="s">
        <v>250</v>
      </c>
      <c r="G432" t="s">
        <v>251</v>
      </c>
      <c r="H432">
        <v>1659</v>
      </c>
      <c r="J432">
        <v>1580</v>
      </c>
      <c r="N432">
        <f t="shared" si="49"/>
        <v>79</v>
      </c>
      <c r="O432">
        <f t="shared" si="50"/>
        <v>39.5</v>
      </c>
      <c r="P432">
        <f t="shared" si="51"/>
        <v>39.5</v>
      </c>
      <c r="Q432">
        <f t="shared" si="52"/>
        <v>0</v>
      </c>
      <c r="R432">
        <f t="shared" si="53"/>
        <v>1659</v>
      </c>
      <c r="S432">
        <f t="shared" si="54"/>
        <v>0</v>
      </c>
      <c r="Y432">
        <v>39.5</v>
      </c>
      <c r="Z432">
        <v>39.5</v>
      </c>
      <c r="AA432">
        <v>0</v>
      </c>
    </row>
    <row r="433" spans="1:27" x14ac:dyDescent="0.25">
      <c r="A433" t="str">
        <f t="shared" si="48"/>
        <v>062019</v>
      </c>
      <c r="B433">
        <v>6</v>
      </c>
      <c r="C433" t="s">
        <v>7922</v>
      </c>
      <c r="D433" s="18">
        <v>43628</v>
      </c>
      <c r="E433" t="s">
        <v>2765</v>
      </c>
      <c r="F433" t="s">
        <v>250</v>
      </c>
      <c r="G433" t="s">
        <v>251</v>
      </c>
      <c r="H433">
        <v>66640</v>
      </c>
      <c r="K433">
        <v>59500</v>
      </c>
      <c r="N433">
        <f t="shared" si="49"/>
        <v>7140</v>
      </c>
      <c r="O433">
        <f t="shared" si="50"/>
        <v>3570</v>
      </c>
      <c r="P433">
        <f t="shared" si="51"/>
        <v>3570</v>
      </c>
      <c r="Q433">
        <f t="shared" si="52"/>
        <v>0</v>
      </c>
      <c r="R433">
        <f t="shared" si="53"/>
        <v>66640</v>
      </c>
      <c r="S433">
        <f t="shared" si="54"/>
        <v>0</v>
      </c>
      <c r="Y433">
        <v>3570</v>
      </c>
      <c r="Z433">
        <v>3570</v>
      </c>
      <c r="AA433">
        <v>0</v>
      </c>
    </row>
    <row r="434" spans="1:27" x14ac:dyDescent="0.25">
      <c r="A434" t="str">
        <f t="shared" si="48"/>
        <v>062019</v>
      </c>
      <c r="B434">
        <v>6</v>
      </c>
      <c r="C434" t="s">
        <v>7922</v>
      </c>
      <c r="D434" s="18">
        <v>43628</v>
      </c>
      <c r="E434" t="s">
        <v>2766</v>
      </c>
      <c r="F434" t="s">
        <v>250</v>
      </c>
      <c r="G434" t="s">
        <v>251</v>
      </c>
      <c r="H434">
        <v>24058</v>
      </c>
      <c r="J434">
        <v>22912</v>
      </c>
      <c r="N434">
        <f t="shared" si="49"/>
        <v>1145.5999999999999</v>
      </c>
      <c r="O434">
        <f t="shared" si="50"/>
        <v>572.79999999999995</v>
      </c>
      <c r="P434">
        <f t="shared" si="51"/>
        <v>572.79999999999995</v>
      </c>
      <c r="Q434">
        <f t="shared" si="52"/>
        <v>0</v>
      </c>
      <c r="R434">
        <f t="shared" si="53"/>
        <v>24057.599999999999</v>
      </c>
      <c r="S434">
        <f t="shared" si="54"/>
        <v>-0.40000000000145519</v>
      </c>
      <c r="Y434">
        <v>572.79999999999995</v>
      </c>
      <c r="Z434">
        <v>572.79999999999995</v>
      </c>
      <c r="AA434">
        <v>0</v>
      </c>
    </row>
    <row r="435" spans="1:27" x14ac:dyDescent="0.25">
      <c r="A435" t="str">
        <f t="shared" si="48"/>
        <v>062019</v>
      </c>
      <c r="B435">
        <v>6</v>
      </c>
      <c r="C435" t="s">
        <v>7922</v>
      </c>
      <c r="D435" s="18">
        <v>43628</v>
      </c>
      <c r="E435" t="s">
        <v>2767</v>
      </c>
      <c r="F435" t="s">
        <v>250</v>
      </c>
      <c r="G435" t="s">
        <v>251</v>
      </c>
      <c r="H435">
        <v>15564</v>
      </c>
      <c r="L435">
        <v>13190</v>
      </c>
      <c r="N435">
        <f t="shared" si="49"/>
        <v>2374.1999999999998</v>
      </c>
      <c r="O435">
        <f t="shared" si="50"/>
        <v>1187.0999999999999</v>
      </c>
      <c r="P435">
        <f t="shared" si="51"/>
        <v>1187.0999999999999</v>
      </c>
      <c r="Q435">
        <f t="shared" si="52"/>
        <v>0</v>
      </c>
      <c r="R435">
        <f t="shared" si="53"/>
        <v>15564.2</v>
      </c>
      <c r="S435">
        <f t="shared" si="54"/>
        <v>0.2000000000007276</v>
      </c>
      <c r="Y435">
        <v>1187.0999999999999</v>
      </c>
      <c r="Z435">
        <v>1187.0999999999999</v>
      </c>
      <c r="AA435">
        <v>0</v>
      </c>
    </row>
    <row r="436" spans="1:27" x14ac:dyDescent="0.25">
      <c r="A436" t="str">
        <f t="shared" si="48"/>
        <v>062019</v>
      </c>
      <c r="B436">
        <v>6</v>
      </c>
      <c r="C436" t="s">
        <v>7922</v>
      </c>
      <c r="D436" s="18">
        <v>43628</v>
      </c>
      <c r="E436" t="s">
        <v>2768</v>
      </c>
      <c r="F436" t="s">
        <v>250</v>
      </c>
      <c r="G436" t="s">
        <v>251</v>
      </c>
      <c r="H436">
        <v>21950</v>
      </c>
      <c r="K436">
        <v>19598</v>
      </c>
      <c r="N436">
        <f t="shared" si="49"/>
        <v>2351.7600000000002</v>
      </c>
      <c r="O436">
        <f t="shared" si="50"/>
        <v>1175.8800000000001</v>
      </c>
      <c r="P436">
        <f t="shared" si="51"/>
        <v>1175.8800000000001</v>
      </c>
      <c r="Q436">
        <f t="shared" si="52"/>
        <v>0</v>
      </c>
      <c r="R436">
        <f t="shared" si="53"/>
        <v>21949.760000000002</v>
      </c>
      <c r="S436">
        <f t="shared" si="54"/>
        <v>-0.23999999999796273</v>
      </c>
      <c r="Y436">
        <v>1175.8800000000001</v>
      </c>
      <c r="Z436">
        <v>1175.8800000000001</v>
      </c>
      <c r="AA436">
        <v>0</v>
      </c>
    </row>
    <row r="437" spans="1:27" x14ac:dyDescent="0.25">
      <c r="A437" t="str">
        <f t="shared" si="48"/>
        <v>062019</v>
      </c>
      <c r="B437">
        <v>6</v>
      </c>
      <c r="C437" t="s">
        <v>7922</v>
      </c>
      <c r="D437" s="18">
        <v>43629</v>
      </c>
      <c r="E437" t="s">
        <v>2769</v>
      </c>
      <c r="F437" t="s">
        <v>250</v>
      </c>
      <c r="G437" t="s">
        <v>251</v>
      </c>
      <c r="H437">
        <v>24629</v>
      </c>
      <c r="K437">
        <v>21990</v>
      </c>
      <c r="N437">
        <f t="shared" si="49"/>
        <v>2638.8</v>
      </c>
      <c r="O437">
        <f t="shared" si="50"/>
        <v>1319.4</v>
      </c>
      <c r="P437">
        <f t="shared" si="51"/>
        <v>1319.4</v>
      </c>
      <c r="Q437">
        <f t="shared" si="52"/>
        <v>0</v>
      </c>
      <c r="R437">
        <f t="shared" si="53"/>
        <v>24628.799999999999</v>
      </c>
      <c r="S437">
        <f t="shared" si="54"/>
        <v>-0.2000000000007276</v>
      </c>
      <c r="Y437">
        <v>1319.4</v>
      </c>
      <c r="Z437">
        <v>1319.4</v>
      </c>
      <c r="AA437">
        <v>0</v>
      </c>
    </row>
    <row r="438" spans="1:27" x14ac:dyDescent="0.25">
      <c r="A438" t="str">
        <f t="shared" si="48"/>
        <v>062019</v>
      </c>
      <c r="B438">
        <v>6</v>
      </c>
      <c r="C438" t="s">
        <v>7922</v>
      </c>
      <c r="D438" s="18">
        <v>43629</v>
      </c>
      <c r="E438" t="s">
        <v>2770</v>
      </c>
      <c r="F438" t="s">
        <v>250</v>
      </c>
      <c r="G438" t="s">
        <v>251</v>
      </c>
      <c r="H438">
        <v>5900</v>
      </c>
      <c r="L438">
        <v>5000</v>
      </c>
      <c r="N438">
        <f t="shared" si="49"/>
        <v>900</v>
      </c>
      <c r="O438">
        <f t="shared" si="50"/>
        <v>450</v>
      </c>
      <c r="P438">
        <f t="shared" si="51"/>
        <v>450</v>
      </c>
      <c r="Q438">
        <f t="shared" si="52"/>
        <v>0</v>
      </c>
      <c r="R438">
        <f t="shared" si="53"/>
        <v>5900</v>
      </c>
      <c r="S438">
        <f t="shared" si="54"/>
        <v>0</v>
      </c>
      <c r="Y438">
        <v>450</v>
      </c>
      <c r="Z438">
        <v>450</v>
      </c>
      <c r="AA438">
        <v>0</v>
      </c>
    </row>
    <row r="439" spans="1:27" x14ac:dyDescent="0.25">
      <c r="A439" t="str">
        <f t="shared" si="48"/>
        <v>062019</v>
      </c>
      <c r="B439">
        <v>6</v>
      </c>
      <c r="C439" t="s">
        <v>7922</v>
      </c>
      <c r="D439" s="18">
        <v>43630</v>
      </c>
      <c r="E439" t="s">
        <v>2773</v>
      </c>
      <c r="F439" t="s">
        <v>250</v>
      </c>
      <c r="G439" t="s">
        <v>251</v>
      </c>
      <c r="H439">
        <v>68796</v>
      </c>
      <c r="K439">
        <v>61425</v>
      </c>
      <c r="N439">
        <f t="shared" si="49"/>
        <v>7371</v>
      </c>
      <c r="O439">
        <f t="shared" si="50"/>
        <v>3685.5</v>
      </c>
      <c r="P439">
        <f t="shared" si="51"/>
        <v>3685.5</v>
      </c>
      <c r="Q439">
        <f t="shared" si="52"/>
        <v>0</v>
      </c>
      <c r="R439">
        <f t="shared" si="53"/>
        <v>68796</v>
      </c>
      <c r="S439">
        <f t="shared" si="54"/>
        <v>0</v>
      </c>
      <c r="Y439">
        <v>3685.5</v>
      </c>
      <c r="Z439">
        <v>3685.5</v>
      </c>
      <c r="AA439">
        <v>0</v>
      </c>
    </row>
    <row r="440" spans="1:27" x14ac:dyDescent="0.25">
      <c r="A440" t="str">
        <f t="shared" si="48"/>
        <v>062019</v>
      </c>
      <c r="B440">
        <v>6</v>
      </c>
      <c r="C440" t="s">
        <v>7922</v>
      </c>
      <c r="D440" s="18">
        <v>43630</v>
      </c>
      <c r="E440" t="s">
        <v>2774</v>
      </c>
      <c r="F440" t="s">
        <v>250</v>
      </c>
      <c r="G440" t="s">
        <v>251</v>
      </c>
      <c r="H440">
        <v>18928</v>
      </c>
      <c r="K440">
        <v>16900</v>
      </c>
      <c r="N440">
        <f t="shared" si="49"/>
        <v>2028</v>
      </c>
      <c r="O440">
        <f t="shared" si="50"/>
        <v>1014</v>
      </c>
      <c r="P440">
        <f t="shared" si="51"/>
        <v>1014</v>
      </c>
      <c r="Q440">
        <f t="shared" si="52"/>
        <v>0</v>
      </c>
      <c r="R440">
        <f t="shared" si="53"/>
        <v>18928</v>
      </c>
      <c r="S440">
        <f t="shared" si="54"/>
        <v>0</v>
      </c>
      <c r="Y440">
        <v>1014</v>
      </c>
      <c r="Z440">
        <v>1014</v>
      </c>
      <c r="AA440">
        <v>0</v>
      </c>
    </row>
    <row r="441" spans="1:27" x14ac:dyDescent="0.25">
      <c r="A441" t="str">
        <f t="shared" si="48"/>
        <v>062019</v>
      </c>
      <c r="B441">
        <v>6</v>
      </c>
      <c r="C441" t="s">
        <v>7922</v>
      </c>
      <c r="D441" s="18">
        <v>43629</v>
      </c>
      <c r="E441" t="s">
        <v>2771</v>
      </c>
      <c r="F441" t="s">
        <v>250</v>
      </c>
      <c r="G441" t="s">
        <v>251</v>
      </c>
      <c r="H441">
        <v>9655</v>
      </c>
      <c r="J441">
        <v>9195</v>
      </c>
      <c r="N441">
        <f t="shared" si="49"/>
        <v>459.75</v>
      </c>
      <c r="O441">
        <f t="shared" si="50"/>
        <v>229.875</v>
      </c>
      <c r="P441">
        <f t="shared" si="51"/>
        <v>229.875</v>
      </c>
      <c r="Q441">
        <f t="shared" si="52"/>
        <v>0</v>
      </c>
      <c r="R441">
        <f t="shared" si="53"/>
        <v>9654.75</v>
      </c>
      <c r="S441">
        <f t="shared" si="54"/>
        <v>-0.25</v>
      </c>
      <c r="Y441">
        <v>229.875</v>
      </c>
      <c r="Z441">
        <v>229.875</v>
      </c>
      <c r="AA441">
        <v>0</v>
      </c>
    </row>
    <row r="442" spans="1:27" x14ac:dyDescent="0.25">
      <c r="A442" t="str">
        <f t="shared" si="48"/>
        <v>062019</v>
      </c>
      <c r="B442">
        <v>6</v>
      </c>
      <c r="C442" t="s">
        <v>7922</v>
      </c>
      <c r="D442" s="18">
        <v>43629</v>
      </c>
      <c r="E442" t="s">
        <v>2772</v>
      </c>
      <c r="F442" t="s">
        <v>250</v>
      </c>
      <c r="G442" t="s">
        <v>251</v>
      </c>
      <c r="H442">
        <v>61563</v>
      </c>
      <c r="K442">
        <v>54967</v>
      </c>
      <c r="N442">
        <f t="shared" si="49"/>
        <v>6596.04</v>
      </c>
      <c r="O442">
        <f t="shared" si="50"/>
        <v>3298.02</v>
      </c>
      <c r="P442">
        <f t="shared" si="51"/>
        <v>3298.02</v>
      </c>
      <c r="Q442">
        <f t="shared" si="52"/>
        <v>0</v>
      </c>
      <c r="R442">
        <f t="shared" si="53"/>
        <v>61563.040000000001</v>
      </c>
      <c r="S442">
        <f t="shared" si="54"/>
        <v>4.0000000000873115E-2</v>
      </c>
      <c r="Y442">
        <v>3298.02</v>
      </c>
      <c r="Z442">
        <v>3298.02</v>
      </c>
      <c r="AA442">
        <v>0</v>
      </c>
    </row>
    <row r="443" spans="1:27" x14ac:dyDescent="0.25">
      <c r="A443" t="str">
        <f t="shared" si="48"/>
        <v>062019</v>
      </c>
      <c r="B443">
        <v>6</v>
      </c>
      <c r="C443" t="s">
        <v>7922</v>
      </c>
      <c r="D443" s="18">
        <v>43630</v>
      </c>
      <c r="E443" t="s">
        <v>2775</v>
      </c>
      <c r="F443" t="s">
        <v>250</v>
      </c>
      <c r="G443" t="s">
        <v>251</v>
      </c>
      <c r="H443">
        <v>18083</v>
      </c>
      <c r="L443">
        <v>15325</v>
      </c>
      <c r="N443">
        <f t="shared" si="49"/>
        <v>2758.5</v>
      </c>
      <c r="O443">
        <f t="shared" si="50"/>
        <v>1379.25</v>
      </c>
      <c r="P443">
        <f t="shared" si="51"/>
        <v>1379.25</v>
      </c>
      <c r="Q443">
        <f t="shared" si="52"/>
        <v>0</v>
      </c>
      <c r="R443">
        <f t="shared" si="53"/>
        <v>18083.5</v>
      </c>
      <c r="S443">
        <f t="shared" si="54"/>
        <v>0.5</v>
      </c>
      <c r="Y443">
        <v>1379.25</v>
      </c>
      <c r="Z443">
        <v>1379.25</v>
      </c>
      <c r="AA443">
        <v>0</v>
      </c>
    </row>
    <row r="444" spans="1:27" x14ac:dyDescent="0.25">
      <c r="A444" t="str">
        <f t="shared" si="48"/>
        <v>062019</v>
      </c>
      <c r="B444">
        <v>6</v>
      </c>
      <c r="C444" t="s">
        <v>7922</v>
      </c>
      <c r="D444" s="18">
        <v>43630</v>
      </c>
      <c r="E444" t="s">
        <v>2776</v>
      </c>
      <c r="F444" t="s">
        <v>250</v>
      </c>
      <c r="G444" t="s">
        <v>251</v>
      </c>
      <c r="H444">
        <v>5689</v>
      </c>
      <c r="J444">
        <v>5418</v>
      </c>
      <c r="N444">
        <f t="shared" si="49"/>
        <v>270.89999999999998</v>
      </c>
      <c r="O444">
        <f t="shared" si="50"/>
        <v>135.44999999999999</v>
      </c>
      <c r="P444">
        <f t="shared" si="51"/>
        <v>135.44999999999999</v>
      </c>
      <c r="Q444">
        <f t="shared" si="52"/>
        <v>0</v>
      </c>
      <c r="R444">
        <f t="shared" si="53"/>
        <v>5688.9</v>
      </c>
      <c r="S444">
        <f t="shared" si="54"/>
        <v>-0.1000000000003638</v>
      </c>
      <c r="Y444">
        <v>135.44999999999999</v>
      </c>
      <c r="Z444">
        <v>135.44999999999999</v>
      </c>
      <c r="AA444">
        <v>0</v>
      </c>
    </row>
    <row r="445" spans="1:27" x14ac:dyDescent="0.25">
      <c r="A445" t="str">
        <f t="shared" si="48"/>
        <v>062019</v>
      </c>
      <c r="B445">
        <v>6</v>
      </c>
      <c r="C445" t="s">
        <v>7922</v>
      </c>
      <c r="D445" s="18">
        <v>43626</v>
      </c>
      <c r="E445" t="s">
        <v>5911</v>
      </c>
      <c r="F445" t="s">
        <v>590</v>
      </c>
      <c r="G445" t="s">
        <v>5909</v>
      </c>
      <c r="H445">
        <v>2750</v>
      </c>
      <c r="I445">
        <v>2750</v>
      </c>
      <c r="N445">
        <f t="shared" si="49"/>
        <v>0</v>
      </c>
      <c r="O445">
        <f t="shared" si="50"/>
        <v>0</v>
      </c>
      <c r="P445">
        <f t="shared" si="51"/>
        <v>0</v>
      </c>
      <c r="Q445">
        <f t="shared" si="52"/>
        <v>0</v>
      </c>
      <c r="R445">
        <f t="shared" si="53"/>
        <v>2750</v>
      </c>
      <c r="S445">
        <f t="shared" si="54"/>
        <v>0</v>
      </c>
      <c r="Y445">
        <v>0</v>
      </c>
      <c r="Z445">
        <v>0</v>
      </c>
      <c r="AA445">
        <v>0</v>
      </c>
    </row>
    <row r="446" spans="1:27" x14ac:dyDescent="0.25">
      <c r="A446" t="str">
        <f t="shared" si="48"/>
        <v>062019</v>
      </c>
      <c r="B446">
        <v>6</v>
      </c>
      <c r="C446" t="s">
        <v>7922</v>
      </c>
      <c r="D446" s="18">
        <v>43622</v>
      </c>
      <c r="E446">
        <v>1388</v>
      </c>
      <c r="F446" t="s">
        <v>642</v>
      </c>
      <c r="G446" t="s">
        <v>5912</v>
      </c>
      <c r="H446">
        <v>8391.9240000000009</v>
      </c>
      <c r="L446">
        <v>7111.8</v>
      </c>
      <c r="N446">
        <f t="shared" si="49"/>
        <v>1280.124</v>
      </c>
      <c r="O446">
        <f t="shared" si="50"/>
        <v>640.06200000000001</v>
      </c>
      <c r="P446">
        <f t="shared" si="51"/>
        <v>640.06200000000001</v>
      </c>
      <c r="Q446">
        <f t="shared" si="52"/>
        <v>0</v>
      </c>
      <c r="R446">
        <f t="shared" si="53"/>
        <v>8391.9240000000009</v>
      </c>
      <c r="S446">
        <f t="shared" si="54"/>
        <v>0</v>
      </c>
      <c r="Y446">
        <v>640.06200000000001</v>
      </c>
      <c r="Z446">
        <v>640.06200000000001</v>
      </c>
      <c r="AA446">
        <v>0</v>
      </c>
    </row>
    <row r="447" spans="1:27" x14ac:dyDescent="0.25">
      <c r="A447" t="str">
        <f t="shared" si="48"/>
        <v>062019</v>
      </c>
      <c r="B447">
        <v>6</v>
      </c>
      <c r="C447" t="s">
        <v>7922</v>
      </c>
      <c r="D447" s="18">
        <v>43629</v>
      </c>
      <c r="E447" t="s">
        <v>2630</v>
      </c>
      <c r="F447" t="s">
        <v>138</v>
      </c>
      <c r="G447" t="s">
        <v>5907</v>
      </c>
      <c r="H447">
        <v>10762</v>
      </c>
      <c r="L447">
        <v>9120</v>
      </c>
      <c r="N447">
        <f t="shared" si="49"/>
        <v>1641.6</v>
      </c>
      <c r="O447">
        <f t="shared" si="50"/>
        <v>820.8</v>
      </c>
      <c r="P447">
        <f t="shared" si="51"/>
        <v>820.8</v>
      </c>
      <c r="Q447">
        <f t="shared" si="52"/>
        <v>0</v>
      </c>
      <c r="R447">
        <f t="shared" si="53"/>
        <v>10761.6</v>
      </c>
      <c r="S447">
        <f t="shared" si="54"/>
        <v>-0.3999999999996362</v>
      </c>
      <c r="Y447">
        <v>820.8</v>
      </c>
      <c r="Z447">
        <v>820.8</v>
      </c>
      <c r="AA447">
        <v>0</v>
      </c>
    </row>
    <row r="448" spans="1:27" x14ac:dyDescent="0.25">
      <c r="A448" t="str">
        <f t="shared" si="48"/>
        <v>062019</v>
      </c>
      <c r="B448">
        <v>6</v>
      </c>
      <c r="C448" t="s">
        <v>7922</v>
      </c>
      <c r="D448" s="18">
        <v>43626</v>
      </c>
      <c r="E448" t="s">
        <v>2640</v>
      </c>
      <c r="F448" t="s">
        <v>2206</v>
      </c>
      <c r="G448" t="s">
        <v>5913</v>
      </c>
      <c r="H448">
        <v>9558</v>
      </c>
      <c r="L448">
        <v>8100</v>
      </c>
      <c r="N448">
        <f t="shared" si="49"/>
        <v>1458</v>
      </c>
      <c r="O448">
        <f t="shared" si="50"/>
        <v>0</v>
      </c>
      <c r="P448">
        <f t="shared" si="51"/>
        <v>0</v>
      </c>
      <c r="Q448">
        <f t="shared" si="52"/>
        <v>1458</v>
      </c>
      <c r="R448">
        <f t="shared" si="53"/>
        <v>9558</v>
      </c>
      <c r="S448">
        <f t="shared" si="54"/>
        <v>0</v>
      </c>
      <c r="Y448">
        <v>0</v>
      </c>
      <c r="Z448">
        <v>0</v>
      </c>
      <c r="AA448">
        <v>1458</v>
      </c>
    </row>
    <row r="449" spans="1:27" x14ac:dyDescent="0.25">
      <c r="A449" t="str">
        <f t="shared" si="48"/>
        <v>062019</v>
      </c>
      <c r="B449">
        <v>6</v>
      </c>
      <c r="C449" t="s">
        <v>7922</v>
      </c>
      <c r="D449" s="18">
        <v>43630</v>
      </c>
      <c r="E449" t="s">
        <v>2861</v>
      </c>
      <c r="F449" t="s">
        <v>1019</v>
      </c>
      <c r="G449" t="s">
        <v>7519</v>
      </c>
      <c r="H449">
        <v>115817</v>
      </c>
      <c r="L449">
        <v>98150</v>
      </c>
      <c r="N449">
        <f t="shared" si="49"/>
        <v>17667</v>
      </c>
      <c r="O449">
        <f t="shared" si="50"/>
        <v>0</v>
      </c>
      <c r="P449">
        <f t="shared" si="51"/>
        <v>0</v>
      </c>
      <c r="Q449">
        <f t="shared" si="52"/>
        <v>17667</v>
      </c>
      <c r="R449">
        <f t="shared" si="53"/>
        <v>115817</v>
      </c>
      <c r="S449">
        <f t="shared" si="54"/>
        <v>0</v>
      </c>
      <c r="Y449">
        <v>0</v>
      </c>
      <c r="Z449">
        <v>0</v>
      </c>
      <c r="AA449">
        <v>17667</v>
      </c>
    </row>
    <row r="450" spans="1:27" x14ac:dyDescent="0.25">
      <c r="A450" t="str">
        <f t="shared" si="48"/>
        <v>062019</v>
      </c>
      <c r="B450">
        <v>6</v>
      </c>
      <c r="C450" t="s">
        <v>7922</v>
      </c>
      <c r="D450" s="18">
        <v>43630</v>
      </c>
      <c r="E450" t="s">
        <v>2860</v>
      </c>
      <c r="F450" t="s">
        <v>1019</v>
      </c>
      <c r="G450" t="s">
        <v>7519</v>
      </c>
      <c r="H450">
        <v>131540.5</v>
      </c>
      <c r="L450">
        <v>111475</v>
      </c>
      <c r="N450">
        <f t="shared" si="49"/>
        <v>20065.5</v>
      </c>
      <c r="O450">
        <f t="shared" si="50"/>
        <v>0</v>
      </c>
      <c r="P450">
        <f t="shared" si="51"/>
        <v>0</v>
      </c>
      <c r="Q450">
        <f t="shared" si="52"/>
        <v>20065.5</v>
      </c>
      <c r="R450">
        <f t="shared" si="53"/>
        <v>131540.5</v>
      </c>
      <c r="S450">
        <f t="shared" si="54"/>
        <v>0</v>
      </c>
      <c r="Y450">
        <v>0</v>
      </c>
      <c r="Z450">
        <v>0</v>
      </c>
      <c r="AA450">
        <v>20065.5</v>
      </c>
    </row>
    <row r="451" spans="1:27" x14ac:dyDescent="0.25">
      <c r="A451" t="str">
        <f t="shared" si="48"/>
        <v>062019</v>
      </c>
      <c r="B451">
        <v>6</v>
      </c>
      <c r="C451" t="s">
        <v>7922</v>
      </c>
      <c r="D451" s="18">
        <v>43623</v>
      </c>
      <c r="E451">
        <v>1423</v>
      </c>
      <c r="F451" t="s">
        <v>642</v>
      </c>
      <c r="G451" t="s">
        <v>5912</v>
      </c>
      <c r="H451">
        <v>5310</v>
      </c>
      <c r="L451">
        <v>4500</v>
      </c>
      <c r="N451">
        <f t="shared" si="49"/>
        <v>810</v>
      </c>
      <c r="O451">
        <f t="shared" si="50"/>
        <v>405</v>
      </c>
      <c r="P451">
        <f t="shared" si="51"/>
        <v>405</v>
      </c>
      <c r="Q451">
        <f t="shared" si="52"/>
        <v>0</v>
      </c>
      <c r="R451">
        <f t="shared" si="53"/>
        <v>5310</v>
      </c>
      <c r="S451">
        <f t="shared" si="54"/>
        <v>0</v>
      </c>
      <c r="Y451">
        <v>405</v>
      </c>
      <c r="Z451">
        <v>405</v>
      </c>
      <c r="AA451">
        <v>0</v>
      </c>
    </row>
    <row r="452" spans="1:27" x14ac:dyDescent="0.25">
      <c r="A452" t="str">
        <f t="shared" ref="A452:A515" si="55">TEXT(D452,"MMYYYY")</f>
        <v>062019</v>
      </c>
      <c r="B452">
        <v>6</v>
      </c>
      <c r="C452" t="s">
        <v>7922</v>
      </c>
      <c r="D452" s="18">
        <v>43628</v>
      </c>
      <c r="E452" t="s">
        <v>2764</v>
      </c>
      <c r="F452" t="s">
        <v>250</v>
      </c>
      <c r="G452" t="s">
        <v>251</v>
      </c>
      <c r="H452">
        <v>69271</v>
      </c>
      <c r="K452">
        <v>61849</v>
      </c>
      <c r="N452">
        <f t="shared" si="49"/>
        <v>7421.88</v>
      </c>
      <c r="O452">
        <f t="shared" si="50"/>
        <v>3710.94</v>
      </c>
      <c r="P452">
        <f t="shared" si="51"/>
        <v>3710.94</v>
      </c>
      <c r="Q452">
        <f t="shared" si="52"/>
        <v>0</v>
      </c>
      <c r="R452">
        <f t="shared" si="53"/>
        <v>69270.880000000005</v>
      </c>
      <c r="S452">
        <f t="shared" si="54"/>
        <v>-0.11999999999534339</v>
      </c>
      <c r="Y452">
        <v>3710.94</v>
      </c>
      <c r="Z452">
        <v>3710.94</v>
      </c>
      <c r="AA452">
        <v>0</v>
      </c>
    </row>
    <row r="453" spans="1:27" x14ac:dyDescent="0.25">
      <c r="A453" t="str">
        <f t="shared" si="55"/>
        <v>062019</v>
      </c>
      <c r="B453">
        <v>6</v>
      </c>
      <c r="C453" t="s">
        <v>7922</v>
      </c>
      <c r="D453" s="18">
        <v>43624</v>
      </c>
      <c r="E453" t="s">
        <v>2760</v>
      </c>
      <c r="F453" t="s">
        <v>250</v>
      </c>
      <c r="G453" t="s">
        <v>251</v>
      </c>
      <c r="H453">
        <v>11200</v>
      </c>
      <c r="K453">
        <v>10000</v>
      </c>
      <c r="N453">
        <f t="shared" si="49"/>
        <v>1200</v>
      </c>
      <c r="O453">
        <f t="shared" si="50"/>
        <v>600</v>
      </c>
      <c r="P453">
        <f t="shared" si="51"/>
        <v>600</v>
      </c>
      <c r="Q453">
        <f t="shared" si="52"/>
        <v>0</v>
      </c>
      <c r="R453">
        <f t="shared" si="53"/>
        <v>11200</v>
      </c>
      <c r="S453">
        <f t="shared" si="54"/>
        <v>0</v>
      </c>
      <c r="Y453">
        <v>600</v>
      </c>
      <c r="Z453">
        <v>600</v>
      </c>
      <c r="AA453">
        <v>0</v>
      </c>
    </row>
    <row r="454" spans="1:27" x14ac:dyDescent="0.25">
      <c r="A454" t="str">
        <f t="shared" si="55"/>
        <v>062019</v>
      </c>
      <c r="B454">
        <v>6</v>
      </c>
      <c r="C454" t="s">
        <v>7922</v>
      </c>
      <c r="D454" s="18">
        <v>43627</v>
      </c>
      <c r="E454" t="s">
        <v>2836</v>
      </c>
      <c r="F454" t="s">
        <v>318</v>
      </c>
      <c r="G454" t="s">
        <v>5771</v>
      </c>
      <c r="H454">
        <v>23435</v>
      </c>
      <c r="L454">
        <v>19860</v>
      </c>
      <c r="N454">
        <f t="shared" si="49"/>
        <v>3574.8</v>
      </c>
      <c r="O454">
        <f t="shared" si="50"/>
        <v>1787.4</v>
      </c>
      <c r="P454">
        <f t="shared" si="51"/>
        <v>1787.4</v>
      </c>
      <c r="Q454">
        <f t="shared" si="52"/>
        <v>0</v>
      </c>
      <c r="R454">
        <f t="shared" si="53"/>
        <v>23434.799999999999</v>
      </c>
      <c r="S454">
        <f t="shared" si="54"/>
        <v>-0.2000000000007276</v>
      </c>
      <c r="Y454">
        <v>1787.4</v>
      </c>
      <c r="Z454">
        <v>1787.4</v>
      </c>
      <c r="AA454">
        <v>0</v>
      </c>
    </row>
    <row r="455" spans="1:27" x14ac:dyDescent="0.25">
      <c r="A455" t="str">
        <f t="shared" si="55"/>
        <v>062019</v>
      </c>
      <c r="B455">
        <v>6</v>
      </c>
      <c r="C455" t="s">
        <v>7922</v>
      </c>
      <c r="D455" s="18">
        <v>43627</v>
      </c>
      <c r="E455" t="s">
        <v>2837</v>
      </c>
      <c r="F455" t="s">
        <v>318</v>
      </c>
      <c r="G455" t="s">
        <v>5771</v>
      </c>
      <c r="H455">
        <v>22342</v>
      </c>
      <c r="L455">
        <v>18933.75</v>
      </c>
      <c r="N455">
        <f t="shared" si="49"/>
        <v>3408.0749999999998</v>
      </c>
      <c r="O455">
        <f t="shared" si="50"/>
        <v>1704.0374999999999</v>
      </c>
      <c r="P455">
        <f t="shared" si="51"/>
        <v>1704.0374999999999</v>
      </c>
      <c r="Q455">
        <f t="shared" si="52"/>
        <v>0</v>
      </c>
      <c r="R455">
        <f t="shared" si="53"/>
        <v>22341.825000000001</v>
      </c>
      <c r="S455">
        <f t="shared" si="54"/>
        <v>-0.1749999999992724</v>
      </c>
      <c r="Y455">
        <v>1704.0374999999999</v>
      </c>
      <c r="Z455">
        <v>1704.0374999999999</v>
      </c>
      <c r="AA455">
        <v>0</v>
      </c>
    </row>
    <row r="456" spans="1:27" x14ac:dyDescent="0.25">
      <c r="A456" t="str">
        <f t="shared" si="55"/>
        <v>062019</v>
      </c>
      <c r="B456">
        <v>6</v>
      </c>
      <c r="C456" t="s">
        <v>7922</v>
      </c>
      <c r="D456" s="18">
        <v>43627</v>
      </c>
      <c r="E456" t="s">
        <v>2838</v>
      </c>
      <c r="F456" t="s">
        <v>318</v>
      </c>
      <c r="G456" t="s">
        <v>5771</v>
      </c>
      <c r="H456">
        <v>9845</v>
      </c>
      <c r="L456">
        <v>8342.9500000000007</v>
      </c>
      <c r="N456">
        <f t="shared" si="49"/>
        <v>1501.731</v>
      </c>
      <c r="O456">
        <f t="shared" si="50"/>
        <v>750.8655</v>
      </c>
      <c r="P456">
        <f t="shared" si="51"/>
        <v>750.8655</v>
      </c>
      <c r="Q456">
        <f t="shared" si="52"/>
        <v>0</v>
      </c>
      <c r="R456">
        <f t="shared" si="53"/>
        <v>9844.6810000000005</v>
      </c>
      <c r="S456">
        <f t="shared" si="54"/>
        <v>-0.31899999999950523</v>
      </c>
      <c r="Y456">
        <v>750.8655</v>
      </c>
      <c r="Z456">
        <v>750.8655</v>
      </c>
      <c r="AA456">
        <v>0</v>
      </c>
    </row>
    <row r="457" spans="1:27" x14ac:dyDescent="0.25">
      <c r="A457" t="str">
        <f t="shared" si="55"/>
        <v>062019</v>
      </c>
      <c r="B457">
        <v>6</v>
      </c>
      <c r="C457" t="s">
        <v>7922</v>
      </c>
      <c r="D457" s="18">
        <v>43627</v>
      </c>
      <c r="E457" t="s">
        <v>2839</v>
      </c>
      <c r="F457" t="s">
        <v>318</v>
      </c>
      <c r="G457" t="s">
        <v>5771</v>
      </c>
      <c r="H457">
        <v>18581</v>
      </c>
      <c r="L457">
        <v>15746.5</v>
      </c>
      <c r="N457">
        <f t="shared" si="49"/>
        <v>2834.37</v>
      </c>
      <c r="O457">
        <f t="shared" si="50"/>
        <v>1417.1849999999999</v>
      </c>
      <c r="P457">
        <f t="shared" si="51"/>
        <v>1417.1849999999999</v>
      </c>
      <c r="Q457">
        <f t="shared" si="52"/>
        <v>0</v>
      </c>
      <c r="R457">
        <f t="shared" si="53"/>
        <v>18580.87</v>
      </c>
      <c r="S457">
        <f t="shared" si="54"/>
        <v>-0.13000000000101863</v>
      </c>
      <c r="Y457">
        <v>1417.1849999999999</v>
      </c>
      <c r="Z457">
        <v>1417.1849999999999</v>
      </c>
      <c r="AA457">
        <v>0</v>
      </c>
    </row>
    <row r="458" spans="1:27" x14ac:dyDescent="0.25">
      <c r="A458" t="str">
        <f t="shared" si="55"/>
        <v>062019</v>
      </c>
      <c r="B458">
        <v>6</v>
      </c>
      <c r="C458" t="s">
        <v>7922</v>
      </c>
      <c r="D458" s="18">
        <v>43628</v>
      </c>
      <c r="E458" t="s">
        <v>2840</v>
      </c>
      <c r="F458" t="s">
        <v>318</v>
      </c>
      <c r="G458" t="s">
        <v>5771</v>
      </c>
      <c r="H458">
        <v>5888</v>
      </c>
      <c r="L458">
        <v>4989.55</v>
      </c>
      <c r="N458">
        <f t="shared" si="49"/>
        <v>898.11900000000014</v>
      </c>
      <c r="O458">
        <f t="shared" si="50"/>
        <v>449.05950000000007</v>
      </c>
      <c r="P458">
        <f t="shared" si="51"/>
        <v>449.05950000000007</v>
      </c>
      <c r="Q458">
        <f t="shared" si="52"/>
        <v>0</v>
      </c>
      <c r="R458">
        <f t="shared" si="53"/>
        <v>5887.6689999999999</v>
      </c>
      <c r="S458">
        <f t="shared" si="54"/>
        <v>-0.33100000000013097</v>
      </c>
      <c r="Y458">
        <v>449.05950000000007</v>
      </c>
      <c r="Z458">
        <v>449.05950000000007</v>
      </c>
      <c r="AA458">
        <v>0</v>
      </c>
    </row>
    <row r="459" spans="1:27" x14ac:dyDescent="0.25">
      <c r="A459" t="str">
        <f t="shared" si="55"/>
        <v>062019</v>
      </c>
      <c r="B459">
        <v>6</v>
      </c>
      <c r="C459" t="s">
        <v>7922</v>
      </c>
      <c r="D459" s="18">
        <v>43624</v>
      </c>
      <c r="E459" t="s">
        <v>2758</v>
      </c>
      <c r="F459" t="s">
        <v>250</v>
      </c>
      <c r="G459" t="s">
        <v>251</v>
      </c>
      <c r="H459">
        <v>73750</v>
      </c>
      <c r="K459">
        <v>65848</v>
      </c>
      <c r="N459">
        <f t="shared" si="49"/>
        <v>7901.76</v>
      </c>
      <c r="O459">
        <f t="shared" si="50"/>
        <v>3950.88</v>
      </c>
      <c r="P459">
        <f t="shared" si="51"/>
        <v>3950.88</v>
      </c>
      <c r="Q459">
        <f t="shared" si="52"/>
        <v>0</v>
      </c>
      <c r="R459">
        <f t="shared" si="53"/>
        <v>73749.759999999995</v>
      </c>
      <c r="S459">
        <f t="shared" si="54"/>
        <v>-0.24000000000523869</v>
      </c>
      <c r="Y459">
        <v>3950.88</v>
      </c>
      <c r="Z459">
        <v>3950.88</v>
      </c>
      <c r="AA459">
        <v>0</v>
      </c>
    </row>
    <row r="460" spans="1:27" x14ac:dyDescent="0.25">
      <c r="A460" t="str">
        <f t="shared" si="55"/>
        <v>052019</v>
      </c>
      <c r="B460">
        <v>6</v>
      </c>
      <c r="C460" t="s">
        <v>7922</v>
      </c>
      <c r="D460" s="18">
        <v>43596</v>
      </c>
      <c r="E460" t="s">
        <v>2283</v>
      </c>
      <c r="F460" t="s">
        <v>250</v>
      </c>
      <c r="G460" t="s">
        <v>251</v>
      </c>
      <c r="H460">
        <v>11384</v>
      </c>
      <c r="K460">
        <v>10164</v>
      </c>
      <c r="N460">
        <f t="shared" si="49"/>
        <v>1219.68</v>
      </c>
      <c r="O460">
        <f t="shared" si="50"/>
        <v>609.84</v>
      </c>
      <c r="P460">
        <f t="shared" si="51"/>
        <v>609.84</v>
      </c>
      <c r="Q460">
        <f t="shared" si="52"/>
        <v>0</v>
      </c>
      <c r="R460">
        <f t="shared" si="53"/>
        <v>11383.68</v>
      </c>
      <c r="S460">
        <f t="shared" si="54"/>
        <v>-0.31999999999970896</v>
      </c>
      <c r="Y460">
        <v>609.84</v>
      </c>
      <c r="Z460">
        <v>609.84</v>
      </c>
      <c r="AA460">
        <v>0</v>
      </c>
    </row>
    <row r="461" spans="1:27" x14ac:dyDescent="0.25">
      <c r="A461" t="str">
        <f t="shared" si="55"/>
        <v>062019</v>
      </c>
      <c r="B461">
        <v>6</v>
      </c>
      <c r="C461" t="s">
        <v>7922</v>
      </c>
      <c r="D461" s="18">
        <v>43635</v>
      </c>
      <c r="E461" t="s">
        <v>5914</v>
      </c>
      <c r="F461" t="s">
        <v>1368</v>
      </c>
      <c r="G461" t="s">
        <v>5787</v>
      </c>
      <c r="H461">
        <v>87320</v>
      </c>
      <c r="L461">
        <v>74000</v>
      </c>
      <c r="N461">
        <f t="shared" si="49"/>
        <v>13320</v>
      </c>
      <c r="O461">
        <f t="shared" si="50"/>
        <v>6660</v>
      </c>
      <c r="P461">
        <f t="shared" si="51"/>
        <v>6660</v>
      </c>
      <c r="Q461">
        <f t="shared" si="52"/>
        <v>0</v>
      </c>
      <c r="R461">
        <f t="shared" si="53"/>
        <v>87320</v>
      </c>
      <c r="S461">
        <f t="shared" si="54"/>
        <v>0</v>
      </c>
      <c r="Y461">
        <v>6660</v>
      </c>
      <c r="Z461">
        <v>6660</v>
      </c>
      <c r="AA461">
        <v>0</v>
      </c>
    </row>
    <row r="462" spans="1:27" x14ac:dyDescent="0.25">
      <c r="A462" t="str">
        <f t="shared" si="55"/>
        <v>062019</v>
      </c>
      <c r="B462">
        <v>6</v>
      </c>
      <c r="C462" t="s">
        <v>7922</v>
      </c>
      <c r="D462" s="18">
        <v>43633</v>
      </c>
      <c r="E462" t="s">
        <v>2725</v>
      </c>
      <c r="F462" t="s">
        <v>225</v>
      </c>
      <c r="G462" t="s">
        <v>7518</v>
      </c>
      <c r="H462">
        <v>6018000</v>
      </c>
      <c r="L462">
        <v>5100000</v>
      </c>
      <c r="N462">
        <f t="shared" si="49"/>
        <v>918000</v>
      </c>
      <c r="O462">
        <f t="shared" si="50"/>
        <v>459000</v>
      </c>
      <c r="P462">
        <f t="shared" si="51"/>
        <v>459000</v>
      </c>
      <c r="Q462">
        <f t="shared" si="52"/>
        <v>0</v>
      </c>
      <c r="R462">
        <f t="shared" si="53"/>
        <v>6018000</v>
      </c>
      <c r="S462">
        <f t="shared" si="54"/>
        <v>0</v>
      </c>
      <c r="Y462">
        <v>459000</v>
      </c>
      <c r="Z462">
        <v>459000</v>
      </c>
      <c r="AA462">
        <v>0</v>
      </c>
    </row>
    <row r="463" spans="1:27" x14ac:dyDescent="0.25">
      <c r="A463" t="str">
        <f t="shared" si="55"/>
        <v>062019</v>
      </c>
      <c r="B463">
        <v>6</v>
      </c>
      <c r="C463" t="s">
        <v>7922</v>
      </c>
      <c r="D463" s="18">
        <v>43631</v>
      </c>
      <c r="E463" t="s">
        <v>2715</v>
      </c>
      <c r="F463" t="s">
        <v>656</v>
      </c>
      <c r="G463" t="s">
        <v>5915</v>
      </c>
      <c r="H463">
        <v>5664</v>
      </c>
      <c r="L463">
        <v>4800</v>
      </c>
      <c r="N463">
        <f t="shared" si="49"/>
        <v>864</v>
      </c>
      <c r="O463">
        <f t="shared" si="50"/>
        <v>432</v>
      </c>
      <c r="P463">
        <f t="shared" si="51"/>
        <v>432</v>
      </c>
      <c r="Q463">
        <f t="shared" si="52"/>
        <v>0</v>
      </c>
      <c r="R463">
        <f t="shared" si="53"/>
        <v>5664</v>
      </c>
      <c r="S463">
        <f t="shared" si="54"/>
        <v>0</v>
      </c>
      <c r="Y463">
        <v>432</v>
      </c>
      <c r="Z463">
        <v>432</v>
      </c>
      <c r="AA463">
        <v>0</v>
      </c>
    </row>
    <row r="464" spans="1:27" x14ac:dyDescent="0.25">
      <c r="A464" t="str">
        <f t="shared" si="55"/>
        <v>062019</v>
      </c>
      <c r="B464">
        <v>6</v>
      </c>
      <c r="C464" t="s">
        <v>7922</v>
      </c>
      <c r="D464" s="18">
        <v>43623</v>
      </c>
      <c r="E464" t="s">
        <v>2736</v>
      </c>
      <c r="F464" t="s">
        <v>2543</v>
      </c>
      <c r="G464" t="s">
        <v>5916</v>
      </c>
      <c r="H464">
        <v>1476475</v>
      </c>
      <c r="L464">
        <v>1251250</v>
      </c>
      <c r="N464">
        <f t="shared" si="49"/>
        <v>225225</v>
      </c>
      <c r="O464">
        <f t="shared" si="50"/>
        <v>0</v>
      </c>
      <c r="P464">
        <f t="shared" si="51"/>
        <v>0</v>
      </c>
      <c r="Q464">
        <f t="shared" si="52"/>
        <v>225225</v>
      </c>
      <c r="R464">
        <f t="shared" si="53"/>
        <v>1476475</v>
      </c>
      <c r="S464">
        <f t="shared" si="54"/>
        <v>0</v>
      </c>
      <c r="Y464">
        <v>0</v>
      </c>
      <c r="Z464">
        <v>0</v>
      </c>
      <c r="AA464">
        <v>225225</v>
      </c>
    </row>
    <row r="465" spans="1:27" x14ac:dyDescent="0.25">
      <c r="A465" t="str">
        <f t="shared" si="55"/>
        <v>062019</v>
      </c>
      <c r="B465">
        <v>6</v>
      </c>
      <c r="C465" t="s">
        <v>7922</v>
      </c>
      <c r="D465" s="18">
        <v>43633</v>
      </c>
      <c r="E465" t="s">
        <v>3008</v>
      </c>
      <c r="F465" t="s">
        <v>2503</v>
      </c>
      <c r="G465" t="s">
        <v>2504</v>
      </c>
      <c r="H465">
        <v>8850</v>
      </c>
      <c r="L465">
        <v>7500</v>
      </c>
      <c r="N465">
        <f t="shared" si="49"/>
        <v>1350</v>
      </c>
      <c r="O465">
        <f t="shared" si="50"/>
        <v>675</v>
      </c>
      <c r="P465">
        <f t="shared" si="51"/>
        <v>675</v>
      </c>
      <c r="Q465">
        <f t="shared" si="52"/>
        <v>0</v>
      </c>
      <c r="R465">
        <f t="shared" si="53"/>
        <v>8850</v>
      </c>
      <c r="S465">
        <f t="shared" si="54"/>
        <v>0</v>
      </c>
      <c r="Y465">
        <v>675</v>
      </c>
      <c r="Z465">
        <v>675</v>
      </c>
      <c r="AA465">
        <v>0</v>
      </c>
    </row>
    <row r="466" spans="1:27" x14ac:dyDescent="0.25">
      <c r="A466" t="str">
        <f t="shared" si="55"/>
        <v>062019</v>
      </c>
      <c r="B466">
        <v>6</v>
      </c>
      <c r="C466" t="s">
        <v>7922</v>
      </c>
      <c r="D466" s="18">
        <v>43634</v>
      </c>
      <c r="E466" t="s">
        <v>2943</v>
      </c>
      <c r="F466" t="s">
        <v>462</v>
      </c>
      <c r="G466" t="s">
        <v>463</v>
      </c>
      <c r="H466">
        <v>53336</v>
      </c>
      <c r="L466">
        <v>45200</v>
      </c>
      <c r="N466">
        <f t="shared" si="49"/>
        <v>8136</v>
      </c>
      <c r="O466">
        <f t="shared" si="50"/>
        <v>4068</v>
      </c>
      <c r="P466">
        <f t="shared" si="51"/>
        <v>4068</v>
      </c>
      <c r="Q466">
        <f t="shared" si="52"/>
        <v>0</v>
      </c>
      <c r="R466">
        <f t="shared" si="53"/>
        <v>53336</v>
      </c>
      <c r="S466">
        <f t="shared" si="54"/>
        <v>0</v>
      </c>
      <c r="Y466">
        <v>4068</v>
      </c>
      <c r="Z466">
        <v>4068</v>
      </c>
      <c r="AA466">
        <v>0</v>
      </c>
    </row>
    <row r="467" spans="1:27" x14ac:dyDescent="0.25">
      <c r="A467" t="str">
        <f t="shared" si="55"/>
        <v>062019</v>
      </c>
      <c r="B467">
        <v>6</v>
      </c>
      <c r="C467" t="s">
        <v>7922</v>
      </c>
      <c r="D467" s="18">
        <v>43626</v>
      </c>
      <c r="E467" t="s">
        <v>3020</v>
      </c>
      <c r="F467" t="s">
        <v>581</v>
      </c>
      <c r="G467" t="s">
        <v>7520</v>
      </c>
      <c r="H467">
        <v>78430</v>
      </c>
      <c r="L467">
        <v>66466</v>
      </c>
      <c r="N467">
        <f t="shared" si="49"/>
        <v>11963.88</v>
      </c>
      <c r="O467">
        <f t="shared" si="50"/>
        <v>0</v>
      </c>
      <c r="P467">
        <f t="shared" si="51"/>
        <v>0</v>
      </c>
      <c r="Q467">
        <f t="shared" si="52"/>
        <v>11963.88</v>
      </c>
      <c r="R467">
        <f t="shared" si="53"/>
        <v>78429.88</v>
      </c>
      <c r="S467">
        <f t="shared" si="54"/>
        <v>-0.11999999999534339</v>
      </c>
      <c r="Y467">
        <v>0</v>
      </c>
      <c r="Z467">
        <v>0</v>
      </c>
      <c r="AA467">
        <v>11963.88</v>
      </c>
    </row>
    <row r="468" spans="1:27" x14ac:dyDescent="0.25">
      <c r="A468" t="str">
        <f t="shared" si="55"/>
        <v>062019</v>
      </c>
      <c r="B468">
        <v>6</v>
      </c>
      <c r="C468" t="s">
        <v>7922</v>
      </c>
      <c r="D468" s="18">
        <v>43633</v>
      </c>
      <c r="E468" t="s">
        <v>7521</v>
      </c>
      <c r="F468" t="s">
        <v>243</v>
      </c>
      <c r="G468" t="s">
        <v>5917</v>
      </c>
      <c r="H468">
        <v>532711</v>
      </c>
      <c r="L468">
        <v>451450</v>
      </c>
      <c r="N468">
        <f t="shared" si="49"/>
        <v>81261</v>
      </c>
      <c r="O468">
        <f t="shared" si="50"/>
        <v>0</v>
      </c>
      <c r="P468">
        <f t="shared" si="51"/>
        <v>0</v>
      </c>
      <c r="Q468">
        <f t="shared" si="52"/>
        <v>81261</v>
      </c>
      <c r="R468">
        <f t="shared" si="53"/>
        <v>532711</v>
      </c>
      <c r="S468">
        <f t="shared" si="54"/>
        <v>0</v>
      </c>
      <c r="Y468">
        <v>0</v>
      </c>
      <c r="Z468">
        <v>0</v>
      </c>
      <c r="AA468">
        <v>81261</v>
      </c>
    </row>
    <row r="469" spans="1:27" x14ac:dyDescent="0.25">
      <c r="A469" t="str">
        <f t="shared" si="55"/>
        <v>042019</v>
      </c>
      <c r="B469">
        <v>6</v>
      </c>
      <c r="C469" t="s">
        <v>7922</v>
      </c>
      <c r="D469" s="18">
        <v>43566</v>
      </c>
      <c r="E469" t="s">
        <v>2052</v>
      </c>
      <c r="F469" t="s">
        <v>1683</v>
      </c>
      <c r="G469" t="s">
        <v>5918</v>
      </c>
      <c r="H469">
        <v>17151.3</v>
      </c>
      <c r="L469">
        <v>14535</v>
      </c>
      <c r="N469">
        <f t="shared" si="49"/>
        <v>2616.3000000000002</v>
      </c>
      <c r="O469">
        <f t="shared" si="50"/>
        <v>1308.1500000000001</v>
      </c>
      <c r="P469">
        <f t="shared" si="51"/>
        <v>1308.1500000000001</v>
      </c>
      <c r="Q469">
        <f t="shared" si="52"/>
        <v>0</v>
      </c>
      <c r="R469">
        <f t="shared" si="53"/>
        <v>17151.3</v>
      </c>
      <c r="S469">
        <f t="shared" si="54"/>
        <v>0</v>
      </c>
      <c r="Y469">
        <v>1308.1500000000001</v>
      </c>
      <c r="Z469">
        <v>1308.1500000000001</v>
      </c>
      <c r="AA469">
        <v>0</v>
      </c>
    </row>
    <row r="470" spans="1:27" x14ac:dyDescent="0.25">
      <c r="A470" t="str">
        <f t="shared" si="55"/>
        <v>052019</v>
      </c>
      <c r="B470">
        <v>6</v>
      </c>
      <c r="C470" t="s">
        <v>7922</v>
      </c>
      <c r="D470" s="18">
        <v>43588</v>
      </c>
      <c r="E470" t="s">
        <v>2462</v>
      </c>
      <c r="F470" t="s">
        <v>1683</v>
      </c>
      <c r="G470" t="s">
        <v>5918</v>
      </c>
      <c r="H470">
        <v>3479</v>
      </c>
      <c r="J470">
        <v>1750</v>
      </c>
      <c r="K470">
        <v>1200</v>
      </c>
      <c r="L470">
        <v>252</v>
      </c>
      <c r="N470">
        <f t="shared" si="49"/>
        <v>276.86</v>
      </c>
      <c r="O470">
        <f t="shared" si="50"/>
        <v>138.43</v>
      </c>
      <c r="P470">
        <f t="shared" si="51"/>
        <v>138.43</v>
      </c>
      <c r="Q470">
        <f t="shared" si="52"/>
        <v>0</v>
      </c>
      <c r="R470">
        <f t="shared" si="53"/>
        <v>3478.86</v>
      </c>
      <c r="S470">
        <f t="shared" si="54"/>
        <v>-0.13999999999987267</v>
      </c>
      <c r="Y470">
        <v>138.43</v>
      </c>
      <c r="Z470">
        <v>138.43</v>
      </c>
      <c r="AA470">
        <v>0</v>
      </c>
    </row>
    <row r="471" spans="1:27" x14ac:dyDescent="0.25">
      <c r="A471" t="str">
        <f t="shared" si="55"/>
        <v>062019</v>
      </c>
      <c r="B471">
        <v>6</v>
      </c>
      <c r="C471" t="s">
        <v>7922</v>
      </c>
      <c r="D471" s="18">
        <v>43636</v>
      </c>
      <c r="E471">
        <v>1029</v>
      </c>
      <c r="F471" t="s">
        <v>2503</v>
      </c>
      <c r="G471" t="s">
        <v>2504</v>
      </c>
      <c r="H471">
        <v>4395.5</v>
      </c>
      <c r="L471">
        <v>3725</v>
      </c>
      <c r="N471">
        <f t="shared" si="49"/>
        <v>670.5</v>
      </c>
      <c r="O471">
        <f t="shared" si="50"/>
        <v>335.25</v>
      </c>
      <c r="P471">
        <f t="shared" si="51"/>
        <v>335.25</v>
      </c>
      <c r="Q471">
        <f t="shared" si="52"/>
        <v>0</v>
      </c>
      <c r="R471">
        <f t="shared" si="53"/>
        <v>4395.5</v>
      </c>
      <c r="S471">
        <f t="shared" si="54"/>
        <v>0</v>
      </c>
      <c r="Y471">
        <v>335.25</v>
      </c>
      <c r="Z471">
        <v>335.25</v>
      </c>
      <c r="AA471">
        <v>0</v>
      </c>
    </row>
    <row r="472" spans="1:27" x14ac:dyDescent="0.25">
      <c r="A472" t="str">
        <f t="shared" si="55"/>
        <v>062019</v>
      </c>
      <c r="B472">
        <v>6</v>
      </c>
      <c r="C472" t="s">
        <v>7922</v>
      </c>
      <c r="D472" s="18">
        <v>43633</v>
      </c>
      <c r="E472" t="s">
        <v>7522</v>
      </c>
      <c r="F472" t="s">
        <v>2206</v>
      </c>
      <c r="G472" t="s">
        <v>5913</v>
      </c>
      <c r="H472">
        <v>84370</v>
      </c>
      <c r="L472">
        <v>71500</v>
      </c>
      <c r="N472">
        <f t="shared" si="49"/>
        <v>12870</v>
      </c>
      <c r="O472">
        <f t="shared" si="50"/>
        <v>0</v>
      </c>
      <c r="P472">
        <f t="shared" si="51"/>
        <v>0</v>
      </c>
      <c r="Q472">
        <f t="shared" si="52"/>
        <v>12870</v>
      </c>
      <c r="R472">
        <f t="shared" si="53"/>
        <v>84370</v>
      </c>
      <c r="S472">
        <f t="shared" si="54"/>
        <v>0</v>
      </c>
      <c r="Y472">
        <v>0</v>
      </c>
      <c r="Z472">
        <v>0</v>
      </c>
      <c r="AA472">
        <v>12870</v>
      </c>
    </row>
    <row r="473" spans="1:27" x14ac:dyDescent="0.25">
      <c r="A473" t="str">
        <f t="shared" si="55"/>
        <v>062019</v>
      </c>
      <c r="B473">
        <v>6</v>
      </c>
      <c r="C473" t="s">
        <v>7922</v>
      </c>
      <c r="D473" s="18">
        <v>43635</v>
      </c>
      <c r="E473" t="s">
        <v>5919</v>
      </c>
      <c r="F473" t="s">
        <v>2591</v>
      </c>
      <c r="G473" t="s">
        <v>5920</v>
      </c>
      <c r="H473">
        <v>3304</v>
      </c>
      <c r="L473">
        <v>2800</v>
      </c>
      <c r="N473">
        <f t="shared" si="49"/>
        <v>504</v>
      </c>
      <c r="O473">
        <f t="shared" si="50"/>
        <v>252</v>
      </c>
      <c r="P473">
        <f t="shared" si="51"/>
        <v>252</v>
      </c>
      <c r="Q473">
        <f t="shared" si="52"/>
        <v>0</v>
      </c>
      <c r="R473">
        <f t="shared" si="53"/>
        <v>3304</v>
      </c>
      <c r="S473">
        <f t="shared" si="54"/>
        <v>0</v>
      </c>
      <c r="Y473">
        <v>252</v>
      </c>
      <c r="Z473">
        <v>252</v>
      </c>
      <c r="AA473">
        <v>0</v>
      </c>
    </row>
    <row r="474" spans="1:27" x14ac:dyDescent="0.25">
      <c r="A474" t="str">
        <f t="shared" si="55"/>
        <v>062019</v>
      </c>
      <c r="B474">
        <v>6</v>
      </c>
      <c r="C474" t="s">
        <v>7922</v>
      </c>
      <c r="D474" s="18">
        <v>43637</v>
      </c>
      <c r="E474">
        <v>2061</v>
      </c>
      <c r="F474" t="s">
        <v>462</v>
      </c>
      <c r="G474" t="s">
        <v>463</v>
      </c>
      <c r="H474">
        <v>142992.40000000002</v>
      </c>
      <c r="L474">
        <v>121180</v>
      </c>
      <c r="N474">
        <f t="shared" si="49"/>
        <v>21812.400000000001</v>
      </c>
      <c r="O474">
        <f t="shared" si="50"/>
        <v>10906.2</v>
      </c>
      <c r="P474">
        <f t="shared" si="51"/>
        <v>10906.2</v>
      </c>
      <c r="Q474">
        <f t="shared" si="52"/>
        <v>0</v>
      </c>
      <c r="R474">
        <f t="shared" si="53"/>
        <v>142992.4</v>
      </c>
      <c r="S474">
        <f t="shared" si="54"/>
        <v>0</v>
      </c>
      <c r="Y474">
        <v>10906.2</v>
      </c>
      <c r="Z474">
        <v>10906.2</v>
      </c>
      <c r="AA474">
        <v>0</v>
      </c>
    </row>
    <row r="475" spans="1:27" x14ac:dyDescent="0.25">
      <c r="A475" t="str">
        <f t="shared" si="55"/>
        <v>062019</v>
      </c>
      <c r="B475">
        <v>6</v>
      </c>
      <c r="C475" t="s">
        <v>7922</v>
      </c>
      <c r="D475" s="18">
        <v>43634</v>
      </c>
      <c r="E475">
        <v>1535</v>
      </c>
      <c r="F475" t="s">
        <v>656</v>
      </c>
      <c r="G475" t="s">
        <v>5915</v>
      </c>
      <c r="H475">
        <v>4602</v>
      </c>
      <c r="L475">
        <v>3900</v>
      </c>
      <c r="N475">
        <f t="shared" si="49"/>
        <v>702</v>
      </c>
      <c r="O475">
        <f t="shared" si="50"/>
        <v>351</v>
      </c>
      <c r="P475">
        <f t="shared" si="51"/>
        <v>351</v>
      </c>
      <c r="Q475">
        <f t="shared" si="52"/>
        <v>0</v>
      </c>
      <c r="R475">
        <f t="shared" si="53"/>
        <v>4602</v>
      </c>
      <c r="S475">
        <f t="shared" si="54"/>
        <v>0</v>
      </c>
      <c r="Y475">
        <v>351</v>
      </c>
      <c r="Z475">
        <v>351</v>
      </c>
      <c r="AA475">
        <v>0</v>
      </c>
    </row>
    <row r="476" spans="1:27" x14ac:dyDescent="0.25">
      <c r="A476" t="str">
        <f t="shared" si="55"/>
        <v>062019</v>
      </c>
      <c r="B476">
        <v>6</v>
      </c>
      <c r="C476" t="s">
        <v>7922</v>
      </c>
      <c r="D476" s="18">
        <v>43635</v>
      </c>
      <c r="E476">
        <v>375</v>
      </c>
      <c r="F476" t="s">
        <v>225</v>
      </c>
      <c r="G476" t="s">
        <v>7518</v>
      </c>
      <c r="H476">
        <v>75520</v>
      </c>
      <c r="L476">
        <v>64000</v>
      </c>
      <c r="N476">
        <f t="shared" si="49"/>
        <v>11520</v>
      </c>
      <c r="O476">
        <f t="shared" si="50"/>
        <v>5760</v>
      </c>
      <c r="P476">
        <f t="shared" si="51"/>
        <v>5760</v>
      </c>
      <c r="Q476">
        <f t="shared" si="52"/>
        <v>0</v>
      </c>
      <c r="R476">
        <f t="shared" si="53"/>
        <v>75520</v>
      </c>
      <c r="S476">
        <f t="shared" si="54"/>
        <v>0</v>
      </c>
      <c r="Y476">
        <v>5760</v>
      </c>
      <c r="Z476">
        <v>5760</v>
      </c>
      <c r="AA476">
        <v>0</v>
      </c>
    </row>
    <row r="477" spans="1:27" x14ac:dyDescent="0.25">
      <c r="A477" t="str">
        <f t="shared" si="55"/>
        <v>062019</v>
      </c>
      <c r="B477">
        <v>6</v>
      </c>
      <c r="C477" t="s">
        <v>7922</v>
      </c>
      <c r="D477" s="18">
        <v>43630</v>
      </c>
      <c r="E477">
        <v>410</v>
      </c>
      <c r="F477" t="s">
        <v>581</v>
      </c>
      <c r="G477" t="s">
        <v>7520</v>
      </c>
      <c r="H477">
        <v>291474.16000000003</v>
      </c>
      <c r="L477">
        <v>247012</v>
      </c>
      <c r="N477">
        <f t="shared" si="49"/>
        <v>44462.16</v>
      </c>
      <c r="O477">
        <f t="shared" si="50"/>
        <v>0</v>
      </c>
      <c r="P477">
        <f t="shared" si="51"/>
        <v>0</v>
      </c>
      <c r="Q477">
        <f t="shared" si="52"/>
        <v>44462.16</v>
      </c>
      <c r="R477">
        <f t="shared" si="53"/>
        <v>291474.16000000003</v>
      </c>
      <c r="S477">
        <f t="shared" si="54"/>
        <v>0</v>
      </c>
      <c r="Y477">
        <v>0</v>
      </c>
      <c r="Z477">
        <v>0</v>
      </c>
      <c r="AA477">
        <v>44462.16</v>
      </c>
    </row>
    <row r="478" spans="1:27" x14ac:dyDescent="0.25">
      <c r="A478" t="str">
        <f t="shared" si="55"/>
        <v>062019</v>
      </c>
      <c r="B478">
        <v>6</v>
      </c>
      <c r="C478" t="s">
        <v>7922</v>
      </c>
      <c r="D478" s="18">
        <v>43635</v>
      </c>
      <c r="E478">
        <v>374</v>
      </c>
      <c r="F478" t="s">
        <v>225</v>
      </c>
      <c r="G478" t="s">
        <v>7518</v>
      </c>
      <c r="H478">
        <v>243375</v>
      </c>
      <c r="L478">
        <v>206250</v>
      </c>
      <c r="N478">
        <f t="shared" si="49"/>
        <v>37125</v>
      </c>
      <c r="O478">
        <f t="shared" si="50"/>
        <v>18562.5</v>
      </c>
      <c r="P478">
        <f t="shared" si="51"/>
        <v>18562.5</v>
      </c>
      <c r="Q478">
        <f t="shared" si="52"/>
        <v>0</v>
      </c>
      <c r="R478">
        <f t="shared" si="53"/>
        <v>243375</v>
      </c>
      <c r="S478">
        <f t="shared" si="54"/>
        <v>0</v>
      </c>
      <c r="Y478">
        <v>18562.5</v>
      </c>
      <c r="Z478">
        <v>18562.5</v>
      </c>
      <c r="AA478">
        <v>0</v>
      </c>
    </row>
    <row r="479" spans="1:27" x14ac:dyDescent="0.25">
      <c r="A479" t="str">
        <f t="shared" si="55"/>
        <v>062019</v>
      </c>
      <c r="B479">
        <v>6</v>
      </c>
      <c r="C479" t="s">
        <v>7922</v>
      </c>
      <c r="D479" s="18">
        <v>43636</v>
      </c>
      <c r="E479" t="s">
        <v>5921</v>
      </c>
      <c r="F479" t="s">
        <v>456</v>
      </c>
      <c r="G479" t="s">
        <v>5922</v>
      </c>
      <c r="H479">
        <v>141246</v>
      </c>
      <c r="L479">
        <v>119700</v>
      </c>
      <c r="N479">
        <f t="shared" si="49"/>
        <v>21546</v>
      </c>
      <c r="O479">
        <f t="shared" si="50"/>
        <v>10773</v>
      </c>
      <c r="P479">
        <f t="shared" si="51"/>
        <v>10773</v>
      </c>
      <c r="Q479">
        <f t="shared" si="52"/>
        <v>0</v>
      </c>
      <c r="R479">
        <f t="shared" si="53"/>
        <v>141246</v>
      </c>
      <c r="S479">
        <f t="shared" si="54"/>
        <v>0</v>
      </c>
      <c r="Y479">
        <v>10773</v>
      </c>
      <c r="Z479">
        <v>10773</v>
      </c>
      <c r="AA479">
        <v>0</v>
      </c>
    </row>
    <row r="480" spans="1:27" x14ac:dyDescent="0.25">
      <c r="A480" t="str">
        <f t="shared" si="55"/>
        <v>062019</v>
      </c>
      <c r="B480">
        <v>6</v>
      </c>
      <c r="C480" t="s">
        <v>7922</v>
      </c>
      <c r="D480" s="18">
        <v>43636</v>
      </c>
      <c r="E480" t="s">
        <v>5923</v>
      </c>
      <c r="F480" t="s">
        <v>456</v>
      </c>
      <c r="G480" t="s">
        <v>5922</v>
      </c>
      <c r="H480">
        <v>228330</v>
      </c>
      <c r="L480">
        <v>193500</v>
      </c>
      <c r="N480">
        <f t="shared" si="49"/>
        <v>34830</v>
      </c>
      <c r="O480">
        <f t="shared" si="50"/>
        <v>17415</v>
      </c>
      <c r="P480">
        <f t="shared" si="51"/>
        <v>17415</v>
      </c>
      <c r="Q480">
        <f t="shared" si="52"/>
        <v>0</v>
      </c>
      <c r="R480">
        <f t="shared" si="53"/>
        <v>228330</v>
      </c>
      <c r="S480">
        <f t="shared" si="54"/>
        <v>0</v>
      </c>
      <c r="Y480">
        <v>17415</v>
      </c>
      <c r="Z480">
        <v>17415</v>
      </c>
      <c r="AA480">
        <v>0</v>
      </c>
    </row>
    <row r="481" spans="1:27" x14ac:dyDescent="0.25">
      <c r="A481" t="str">
        <f t="shared" si="55"/>
        <v>062019</v>
      </c>
      <c r="B481">
        <v>6</v>
      </c>
      <c r="C481" t="s">
        <v>7922</v>
      </c>
      <c r="D481" s="18">
        <v>43637</v>
      </c>
      <c r="E481" t="s">
        <v>5924</v>
      </c>
      <c r="F481" t="s">
        <v>131</v>
      </c>
      <c r="G481" t="s">
        <v>5925</v>
      </c>
      <c r="H481">
        <v>36580</v>
      </c>
      <c r="L481">
        <v>31000</v>
      </c>
      <c r="N481">
        <f t="shared" si="49"/>
        <v>5580</v>
      </c>
      <c r="O481">
        <f t="shared" si="50"/>
        <v>2790</v>
      </c>
      <c r="P481">
        <f t="shared" si="51"/>
        <v>2790</v>
      </c>
      <c r="Q481">
        <f t="shared" si="52"/>
        <v>0</v>
      </c>
      <c r="R481">
        <f t="shared" si="53"/>
        <v>36580</v>
      </c>
      <c r="S481">
        <f t="shared" si="54"/>
        <v>0</v>
      </c>
      <c r="Y481">
        <v>2790</v>
      </c>
      <c r="Z481">
        <v>2790</v>
      </c>
      <c r="AA481">
        <v>0</v>
      </c>
    </row>
    <row r="482" spans="1:27" x14ac:dyDescent="0.25">
      <c r="A482" t="str">
        <f t="shared" si="55"/>
        <v>062019</v>
      </c>
      <c r="B482">
        <v>6</v>
      </c>
      <c r="C482" t="s">
        <v>7922</v>
      </c>
      <c r="D482" s="18">
        <v>43634</v>
      </c>
      <c r="E482">
        <v>1537</v>
      </c>
      <c r="F482" t="s">
        <v>656</v>
      </c>
      <c r="G482" t="s">
        <v>5915</v>
      </c>
      <c r="H482">
        <v>719.8</v>
      </c>
      <c r="L482">
        <v>610</v>
      </c>
      <c r="N482">
        <f t="shared" si="49"/>
        <v>109.8</v>
      </c>
      <c r="O482">
        <f t="shared" si="50"/>
        <v>54.9</v>
      </c>
      <c r="P482">
        <f t="shared" si="51"/>
        <v>54.9</v>
      </c>
      <c r="Q482">
        <f t="shared" si="52"/>
        <v>0</v>
      </c>
      <c r="R482">
        <f t="shared" si="53"/>
        <v>719.8</v>
      </c>
      <c r="S482">
        <f t="shared" si="54"/>
        <v>0</v>
      </c>
      <c r="Y482">
        <v>54.9</v>
      </c>
      <c r="Z482">
        <v>54.9</v>
      </c>
      <c r="AA482">
        <v>0</v>
      </c>
    </row>
    <row r="483" spans="1:27" x14ac:dyDescent="0.25">
      <c r="A483" t="str">
        <f t="shared" si="55"/>
        <v>062019</v>
      </c>
      <c r="B483">
        <v>6</v>
      </c>
      <c r="C483" t="s">
        <v>7922</v>
      </c>
      <c r="D483" s="18">
        <v>43634</v>
      </c>
      <c r="E483">
        <v>1534</v>
      </c>
      <c r="F483" t="s">
        <v>656</v>
      </c>
      <c r="G483" t="s">
        <v>5915</v>
      </c>
      <c r="H483">
        <v>4867.5</v>
      </c>
      <c r="L483">
        <v>4125</v>
      </c>
      <c r="N483">
        <f t="shared" si="49"/>
        <v>742.5</v>
      </c>
      <c r="O483">
        <f t="shared" si="50"/>
        <v>371.25</v>
      </c>
      <c r="P483">
        <f t="shared" si="51"/>
        <v>371.25</v>
      </c>
      <c r="Q483">
        <f t="shared" si="52"/>
        <v>0</v>
      </c>
      <c r="R483">
        <f t="shared" si="53"/>
        <v>4867.5</v>
      </c>
      <c r="S483">
        <f t="shared" si="54"/>
        <v>0</v>
      </c>
      <c r="Y483">
        <v>371.25</v>
      </c>
      <c r="Z483">
        <v>371.25</v>
      </c>
      <c r="AA483">
        <v>0</v>
      </c>
    </row>
    <row r="484" spans="1:27" x14ac:dyDescent="0.25">
      <c r="A484" t="str">
        <f t="shared" si="55"/>
        <v>062019</v>
      </c>
      <c r="B484">
        <v>6</v>
      </c>
      <c r="C484" t="s">
        <v>7922</v>
      </c>
      <c r="D484" s="18">
        <v>43636</v>
      </c>
      <c r="E484">
        <v>277</v>
      </c>
      <c r="F484" t="s">
        <v>571</v>
      </c>
      <c r="G484" t="s">
        <v>5926</v>
      </c>
      <c r="H484">
        <v>98943</v>
      </c>
      <c r="L484">
        <v>83850</v>
      </c>
      <c r="N484">
        <f t="shared" si="49"/>
        <v>15093</v>
      </c>
      <c r="O484">
        <f t="shared" si="50"/>
        <v>7546.5</v>
      </c>
      <c r="P484">
        <f t="shared" si="51"/>
        <v>7546.5</v>
      </c>
      <c r="Q484">
        <f t="shared" si="52"/>
        <v>0</v>
      </c>
      <c r="R484">
        <f t="shared" si="53"/>
        <v>98943</v>
      </c>
      <c r="S484">
        <f t="shared" si="54"/>
        <v>0</v>
      </c>
      <c r="Y484">
        <v>7546.5</v>
      </c>
      <c r="Z484">
        <v>7546.5</v>
      </c>
      <c r="AA484">
        <v>0</v>
      </c>
    </row>
    <row r="485" spans="1:27" x14ac:dyDescent="0.25">
      <c r="A485" t="str">
        <f t="shared" si="55"/>
        <v>062019</v>
      </c>
      <c r="B485">
        <v>6</v>
      </c>
      <c r="C485" t="s">
        <v>7922</v>
      </c>
      <c r="D485" s="18">
        <v>43636</v>
      </c>
      <c r="E485">
        <v>372</v>
      </c>
      <c r="F485" t="s">
        <v>250</v>
      </c>
      <c r="G485" t="s">
        <v>251</v>
      </c>
      <c r="H485">
        <v>5310</v>
      </c>
      <c r="L485">
        <v>4500</v>
      </c>
      <c r="N485">
        <f t="shared" si="49"/>
        <v>810</v>
      </c>
      <c r="O485">
        <f t="shared" si="50"/>
        <v>405</v>
      </c>
      <c r="P485">
        <f t="shared" si="51"/>
        <v>405</v>
      </c>
      <c r="Q485">
        <f t="shared" si="52"/>
        <v>0</v>
      </c>
      <c r="R485">
        <f t="shared" si="53"/>
        <v>5310</v>
      </c>
      <c r="S485">
        <f t="shared" si="54"/>
        <v>0</v>
      </c>
      <c r="Y485">
        <v>405</v>
      </c>
      <c r="Z485">
        <v>405</v>
      </c>
      <c r="AA485">
        <v>0</v>
      </c>
    </row>
    <row r="486" spans="1:27" x14ac:dyDescent="0.25">
      <c r="A486" t="str">
        <f t="shared" si="55"/>
        <v>062019</v>
      </c>
      <c r="B486">
        <v>6</v>
      </c>
      <c r="C486" t="s">
        <v>7922</v>
      </c>
      <c r="D486" s="18">
        <v>43636</v>
      </c>
      <c r="E486">
        <v>371</v>
      </c>
      <c r="F486" t="s">
        <v>250</v>
      </c>
      <c r="G486" t="s">
        <v>251</v>
      </c>
      <c r="H486">
        <v>72517.760000000009</v>
      </c>
      <c r="K486">
        <v>64748</v>
      </c>
      <c r="N486">
        <f t="shared" si="49"/>
        <v>7769.76</v>
      </c>
      <c r="O486">
        <f t="shared" si="50"/>
        <v>3884.88</v>
      </c>
      <c r="P486">
        <f t="shared" si="51"/>
        <v>3884.88</v>
      </c>
      <c r="Q486">
        <f t="shared" si="52"/>
        <v>0</v>
      </c>
      <c r="R486">
        <f t="shared" si="53"/>
        <v>72517.759999999995</v>
      </c>
      <c r="S486">
        <f t="shared" si="54"/>
        <v>0</v>
      </c>
      <c r="Y486">
        <v>3884.88</v>
      </c>
      <c r="Z486">
        <v>3884.88</v>
      </c>
      <c r="AA486">
        <v>0</v>
      </c>
    </row>
    <row r="487" spans="1:27" x14ac:dyDescent="0.25">
      <c r="A487" t="str">
        <f t="shared" si="55"/>
        <v>062019</v>
      </c>
      <c r="B487">
        <v>6</v>
      </c>
      <c r="C487" t="s">
        <v>7922</v>
      </c>
      <c r="D487" s="18">
        <v>43634</v>
      </c>
      <c r="E487">
        <v>360</v>
      </c>
      <c r="F487" t="s">
        <v>250</v>
      </c>
      <c r="G487" t="s">
        <v>251</v>
      </c>
      <c r="H487">
        <v>27751.360000000001</v>
      </c>
      <c r="K487">
        <v>24778</v>
      </c>
      <c r="N487">
        <f t="shared" si="49"/>
        <v>2973.36</v>
      </c>
      <c r="O487">
        <f t="shared" si="50"/>
        <v>1486.68</v>
      </c>
      <c r="P487">
        <f t="shared" si="51"/>
        <v>1486.68</v>
      </c>
      <c r="Q487">
        <f t="shared" si="52"/>
        <v>0</v>
      </c>
      <c r="R487">
        <f t="shared" si="53"/>
        <v>27751.360000000001</v>
      </c>
      <c r="S487">
        <f t="shared" si="54"/>
        <v>0</v>
      </c>
      <c r="Y487">
        <v>1486.68</v>
      </c>
      <c r="Z487">
        <v>1486.68</v>
      </c>
      <c r="AA487">
        <v>0</v>
      </c>
    </row>
    <row r="488" spans="1:27" x14ac:dyDescent="0.25">
      <c r="A488" t="str">
        <f t="shared" si="55"/>
        <v>062019</v>
      </c>
      <c r="B488">
        <v>6</v>
      </c>
      <c r="C488" t="s">
        <v>7922</v>
      </c>
      <c r="D488" s="18">
        <v>43636</v>
      </c>
      <c r="E488">
        <v>369</v>
      </c>
      <c r="F488" t="s">
        <v>250</v>
      </c>
      <c r="G488" t="s">
        <v>251</v>
      </c>
      <c r="H488">
        <v>66444</v>
      </c>
      <c r="K488">
        <v>59325</v>
      </c>
      <c r="N488">
        <f t="shared" si="49"/>
        <v>7119</v>
      </c>
      <c r="O488">
        <f t="shared" si="50"/>
        <v>3559.5</v>
      </c>
      <c r="P488">
        <f t="shared" si="51"/>
        <v>3559.5</v>
      </c>
      <c r="Q488">
        <f t="shared" si="52"/>
        <v>0</v>
      </c>
      <c r="R488">
        <f t="shared" si="53"/>
        <v>66444</v>
      </c>
      <c r="S488">
        <f t="shared" si="54"/>
        <v>0</v>
      </c>
      <c r="Y488">
        <v>3559.5</v>
      </c>
      <c r="Z488">
        <v>3559.5</v>
      </c>
      <c r="AA488">
        <v>0</v>
      </c>
    </row>
    <row r="489" spans="1:27" x14ac:dyDescent="0.25">
      <c r="A489" t="str">
        <f t="shared" si="55"/>
        <v>062019</v>
      </c>
      <c r="B489">
        <v>6</v>
      </c>
      <c r="C489" t="s">
        <v>7922</v>
      </c>
      <c r="D489" s="18">
        <v>43636</v>
      </c>
      <c r="E489">
        <v>370</v>
      </c>
      <c r="F489" t="s">
        <v>250</v>
      </c>
      <c r="G489" t="s">
        <v>251</v>
      </c>
      <c r="H489">
        <v>11977.349999999999</v>
      </c>
      <c r="J489">
        <v>11407</v>
      </c>
      <c r="N489">
        <f t="shared" si="49"/>
        <v>570.35</v>
      </c>
      <c r="O489">
        <f t="shared" si="50"/>
        <v>285.17500000000001</v>
      </c>
      <c r="P489">
        <f t="shared" si="51"/>
        <v>285.17500000000001</v>
      </c>
      <c r="Q489">
        <f t="shared" si="52"/>
        <v>0</v>
      </c>
      <c r="R489">
        <f t="shared" si="53"/>
        <v>11977.35</v>
      </c>
      <c r="S489">
        <f t="shared" si="54"/>
        <v>0</v>
      </c>
      <c r="Y489">
        <v>285.17500000000001</v>
      </c>
      <c r="Z489">
        <v>285.17500000000001</v>
      </c>
      <c r="AA489">
        <v>0</v>
      </c>
    </row>
    <row r="490" spans="1:27" x14ac:dyDescent="0.25">
      <c r="A490" t="str">
        <f t="shared" si="55"/>
        <v>062019</v>
      </c>
      <c r="B490">
        <v>6</v>
      </c>
      <c r="C490" t="s">
        <v>7922</v>
      </c>
      <c r="D490" s="18">
        <v>43634</v>
      </c>
      <c r="E490">
        <v>361</v>
      </c>
      <c r="F490" t="s">
        <v>250</v>
      </c>
      <c r="G490" t="s">
        <v>251</v>
      </c>
      <c r="H490">
        <v>3351.2</v>
      </c>
      <c r="L490">
        <v>2840</v>
      </c>
      <c r="N490">
        <f t="shared" si="49"/>
        <v>511.2</v>
      </c>
      <c r="O490">
        <f t="shared" si="50"/>
        <v>255.6</v>
      </c>
      <c r="P490">
        <f t="shared" si="51"/>
        <v>255.6</v>
      </c>
      <c r="Q490">
        <f t="shared" si="52"/>
        <v>0</v>
      </c>
      <c r="R490">
        <f t="shared" si="53"/>
        <v>3351.2</v>
      </c>
      <c r="S490">
        <f t="shared" si="54"/>
        <v>0</v>
      </c>
      <c r="Y490">
        <v>255.6</v>
      </c>
      <c r="Z490">
        <v>255.6</v>
      </c>
      <c r="AA490">
        <v>0</v>
      </c>
    </row>
    <row r="491" spans="1:27" x14ac:dyDescent="0.25">
      <c r="A491" t="str">
        <f t="shared" si="55"/>
        <v>062019</v>
      </c>
      <c r="B491">
        <v>6</v>
      </c>
      <c r="C491" t="s">
        <v>7922</v>
      </c>
      <c r="D491" s="18">
        <v>43635</v>
      </c>
      <c r="E491">
        <v>367</v>
      </c>
      <c r="F491" t="s">
        <v>250</v>
      </c>
      <c r="G491" t="s">
        <v>251</v>
      </c>
      <c r="H491">
        <v>829.5</v>
      </c>
      <c r="J491">
        <v>790</v>
      </c>
      <c r="N491">
        <f t="shared" si="49"/>
        <v>39.5</v>
      </c>
      <c r="O491">
        <f t="shared" si="50"/>
        <v>19.75</v>
      </c>
      <c r="P491">
        <f t="shared" si="51"/>
        <v>19.75</v>
      </c>
      <c r="Q491">
        <f t="shared" si="52"/>
        <v>0</v>
      </c>
      <c r="R491">
        <f t="shared" si="53"/>
        <v>829.5</v>
      </c>
      <c r="S491">
        <f t="shared" si="54"/>
        <v>0</v>
      </c>
      <c r="Y491">
        <v>19.75</v>
      </c>
      <c r="Z491">
        <v>19.75</v>
      </c>
      <c r="AA491">
        <v>0</v>
      </c>
    </row>
    <row r="492" spans="1:27" x14ac:dyDescent="0.25">
      <c r="A492" t="str">
        <f t="shared" si="55"/>
        <v>062019</v>
      </c>
      <c r="B492">
        <v>6</v>
      </c>
      <c r="C492" t="s">
        <v>7922</v>
      </c>
      <c r="D492" s="18">
        <v>43635</v>
      </c>
      <c r="E492" t="s">
        <v>5927</v>
      </c>
      <c r="F492" t="s">
        <v>2550</v>
      </c>
      <c r="G492" t="s">
        <v>5928</v>
      </c>
      <c r="H492">
        <v>6962</v>
      </c>
      <c r="L492">
        <v>5900</v>
      </c>
      <c r="N492">
        <f t="shared" ref="N492:N554" si="56">+(J492*$J$1/100)+(K492*$K$1/100)+(L492*$L$1/100)+(M492*$M$1/100)</f>
        <v>1062</v>
      </c>
      <c r="O492">
        <f t="shared" ref="O492:O554" si="57">+IF(VALUE(LEFT(F492,2))=33,N492/2,0)</f>
        <v>0</v>
      </c>
      <c r="P492">
        <f t="shared" ref="P492:P554" si="58">+O492</f>
        <v>0</v>
      </c>
      <c r="Q492">
        <f t="shared" ref="Q492:Q554" si="59">+IF(VALUE(LEFT(F492,2))=33,0,N492)</f>
        <v>1062</v>
      </c>
      <c r="R492">
        <f t="shared" ref="R492:R554" si="60">J492+K492+L492+M492+N492+I492</f>
        <v>6962</v>
      </c>
      <c r="S492">
        <f t="shared" ref="S492:S554" si="61">R492-H492</f>
        <v>0</v>
      </c>
      <c r="Y492">
        <v>0</v>
      </c>
      <c r="Z492">
        <v>0</v>
      </c>
      <c r="AA492">
        <v>1062</v>
      </c>
    </row>
    <row r="493" spans="1:27" x14ac:dyDescent="0.25">
      <c r="A493" t="str">
        <f t="shared" si="55"/>
        <v>062019</v>
      </c>
      <c r="B493">
        <v>6</v>
      </c>
      <c r="C493" t="s">
        <v>7922</v>
      </c>
      <c r="D493" s="18">
        <v>43630</v>
      </c>
      <c r="E493">
        <v>120063</v>
      </c>
      <c r="F493" t="s">
        <v>621</v>
      </c>
      <c r="G493" t="s">
        <v>7523</v>
      </c>
      <c r="H493">
        <v>2185950</v>
      </c>
      <c r="L493">
        <v>1852500</v>
      </c>
      <c r="N493">
        <f t="shared" si="56"/>
        <v>333450</v>
      </c>
      <c r="O493">
        <f t="shared" si="57"/>
        <v>0</v>
      </c>
      <c r="P493">
        <f t="shared" si="58"/>
        <v>0</v>
      </c>
      <c r="Q493">
        <f t="shared" si="59"/>
        <v>333450</v>
      </c>
      <c r="R493">
        <f t="shared" si="60"/>
        <v>2185950</v>
      </c>
      <c r="S493">
        <f t="shared" si="61"/>
        <v>0</v>
      </c>
      <c r="Y493">
        <v>0</v>
      </c>
      <c r="Z493">
        <v>0</v>
      </c>
      <c r="AA493">
        <v>333450</v>
      </c>
    </row>
    <row r="494" spans="1:27" x14ac:dyDescent="0.25">
      <c r="A494" t="str">
        <f t="shared" si="55"/>
        <v>062019</v>
      </c>
      <c r="B494">
        <v>6</v>
      </c>
      <c r="C494" t="s">
        <v>7922</v>
      </c>
      <c r="D494" s="18">
        <v>43638</v>
      </c>
      <c r="E494">
        <v>391</v>
      </c>
      <c r="F494" t="s">
        <v>225</v>
      </c>
      <c r="G494" t="s">
        <v>7518</v>
      </c>
      <c r="H494">
        <v>24780</v>
      </c>
      <c r="L494">
        <v>21000</v>
      </c>
      <c r="N494">
        <f t="shared" si="56"/>
        <v>3780</v>
      </c>
      <c r="O494">
        <f t="shared" si="57"/>
        <v>1890</v>
      </c>
      <c r="P494">
        <f t="shared" si="58"/>
        <v>1890</v>
      </c>
      <c r="Q494">
        <f t="shared" si="59"/>
        <v>0</v>
      </c>
      <c r="R494">
        <f t="shared" si="60"/>
        <v>24780</v>
      </c>
      <c r="S494">
        <f t="shared" si="61"/>
        <v>0</v>
      </c>
      <c r="Y494">
        <v>1890</v>
      </c>
      <c r="Z494">
        <v>1890</v>
      </c>
      <c r="AA494">
        <v>0</v>
      </c>
    </row>
    <row r="495" spans="1:27" x14ac:dyDescent="0.25">
      <c r="A495" t="str">
        <f t="shared" si="55"/>
        <v>062019</v>
      </c>
      <c r="B495">
        <v>6</v>
      </c>
      <c r="C495" t="s">
        <v>7922</v>
      </c>
      <c r="D495" s="18">
        <v>43635</v>
      </c>
      <c r="E495">
        <v>1726</v>
      </c>
      <c r="F495" t="s">
        <v>642</v>
      </c>
      <c r="G495" t="s">
        <v>5912</v>
      </c>
      <c r="H495">
        <v>2678.6000000000004</v>
      </c>
      <c r="L495">
        <v>2270</v>
      </c>
      <c r="N495">
        <f t="shared" si="56"/>
        <v>408.6</v>
      </c>
      <c r="O495">
        <f t="shared" si="57"/>
        <v>204.3</v>
      </c>
      <c r="P495">
        <f t="shared" si="58"/>
        <v>204.3</v>
      </c>
      <c r="Q495">
        <f t="shared" si="59"/>
        <v>0</v>
      </c>
      <c r="R495">
        <f t="shared" si="60"/>
        <v>2678.6</v>
      </c>
      <c r="S495">
        <f t="shared" si="61"/>
        <v>0</v>
      </c>
      <c r="Y495">
        <v>204.3</v>
      </c>
      <c r="Z495">
        <v>204.3</v>
      </c>
      <c r="AA495">
        <v>0</v>
      </c>
    </row>
    <row r="496" spans="1:27" x14ac:dyDescent="0.25">
      <c r="A496" t="str">
        <f t="shared" si="55"/>
        <v>062019</v>
      </c>
      <c r="B496">
        <v>6</v>
      </c>
      <c r="C496" t="s">
        <v>7922</v>
      </c>
      <c r="D496" s="18">
        <v>43638</v>
      </c>
      <c r="E496" t="s">
        <v>3136</v>
      </c>
      <c r="F496" t="s">
        <v>243</v>
      </c>
      <c r="G496" t="s">
        <v>5917</v>
      </c>
      <c r="H496">
        <v>104253</v>
      </c>
      <c r="L496">
        <v>88350</v>
      </c>
      <c r="N496">
        <f t="shared" si="56"/>
        <v>15903</v>
      </c>
      <c r="O496">
        <f t="shared" si="57"/>
        <v>0</v>
      </c>
      <c r="P496">
        <f t="shared" si="58"/>
        <v>0</v>
      </c>
      <c r="Q496">
        <f t="shared" si="59"/>
        <v>15903</v>
      </c>
      <c r="R496">
        <f t="shared" si="60"/>
        <v>104253</v>
      </c>
      <c r="S496">
        <f t="shared" si="61"/>
        <v>0</v>
      </c>
      <c r="Y496">
        <v>0</v>
      </c>
      <c r="Z496">
        <v>0</v>
      </c>
      <c r="AA496">
        <v>15903</v>
      </c>
    </row>
    <row r="497" spans="1:27" x14ac:dyDescent="0.25">
      <c r="A497" t="str">
        <f t="shared" si="55"/>
        <v>062019</v>
      </c>
      <c r="B497">
        <v>6</v>
      </c>
      <c r="C497" t="s">
        <v>7922</v>
      </c>
      <c r="D497" s="18">
        <v>43629</v>
      </c>
      <c r="E497" t="s">
        <v>5929</v>
      </c>
      <c r="F497" t="s">
        <v>2014</v>
      </c>
      <c r="G497" t="s">
        <v>5930</v>
      </c>
      <c r="H497">
        <v>201095.89499999999</v>
      </c>
      <c r="L497">
        <v>170420.25</v>
      </c>
      <c r="N497">
        <f t="shared" si="56"/>
        <v>30675.645</v>
      </c>
      <c r="O497">
        <f t="shared" si="57"/>
        <v>0</v>
      </c>
      <c r="P497">
        <f t="shared" si="58"/>
        <v>0</v>
      </c>
      <c r="Q497">
        <f t="shared" si="59"/>
        <v>30675.645</v>
      </c>
      <c r="R497">
        <f t="shared" si="60"/>
        <v>201095.89499999999</v>
      </c>
      <c r="S497">
        <f t="shared" si="61"/>
        <v>0</v>
      </c>
      <c r="Y497">
        <v>0</v>
      </c>
      <c r="Z497">
        <v>0</v>
      </c>
      <c r="AA497">
        <v>30675.645</v>
      </c>
    </row>
    <row r="498" spans="1:27" x14ac:dyDescent="0.25">
      <c r="A498" t="str">
        <f t="shared" si="55"/>
        <v>062019</v>
      </c>
      <c r="B498">
        <v>6</v>
      </c>
      <c r="C498" t="s">
        <v>7922</v>
      </c>
      <c r="D498" s="18">
        <v>43638</v>
      </c>
      <c r="E498" t="s">
        <v>7524</v>
      </c>
      <c r="F498" t="s">
        <v>1019</v>
      </c>
      <c r="G498" t="s">
        <v>7519</v>
      </c>
      <c r="H498">
        <v>53896.5</v>
      </c>
      <c r="L498">
        <v>45675</v>
      </c>
      <c r="N498">
        <f t="shared" si="56"/>
        <v>8221.5</v>
      </c>
      <c r="O498">
        <f t="shared" si="57"/>
        <v>0</v>
      </c>
      <c r="P498">
        <f t="shared" si="58"/>
        <v>0</v>
      </c>
      <c r="Q498">
        <f t="shared" si="59"/>
        <v>8221.5</v>
      </c>
      <c r="R498">
        <f t="shared" si="60"/>
        <v>53896.5</v>
      </c>
      <c r="S498">
        <f t="shared" si="61"/>
        <v>0</v>
      </c>
      <c r="Y498">
        <v>0</v>
      </c>
      <c r="Z498">
        <v>0</v>
      </c>
      <c r="AA498">
        <v>8221.5</v>
      </c>
    </row>
    <row r="499" spans="1:27" x14ac:dyDescent="0.25">
      <c r="A499" t="str">
        <f t="shared" si="55"/>
        <v>062019</v>
      </c>
      <c r="B499">
        <v>6</v>
      </c>
      <c r="C499" t="s">
        <v>7922</v>
      </c>
      <c r="D499" s="18">
        <v>43635</v>
      </c>
      <c r="E499" t="s">
        <v>7525</v>
      </c>
      <c r="F499" t="s">
        <v>437</v>
      </c>
      <c r="G499" t="s">
        <v>7526</v>
      </c>
      <c r="H499">
        <v>18956.7</v>
      </c>
      <c r="L499">
        <v>16065</v>
      </c>
      <c r="N499">
        <f t="shared" si="56"/>
        <v>2891.7</v>
      </c>
      <c r="O499">
        <f t="shared" si="57"/>
        <v>0</v>
      </c>
      <c r="P499">
        <f t="shared" si="58"/>
        <v>0</v>
      </c>
      <c r="Q499">
        <f t="shared" si="59"/>
        <v>2891.7</v>
      </c>
      <c r="R499">
        <f t="shared" si="60"/>
        <v>18956.7</v>
      </c>
      <c r="S499">
        <f t="shared" si="61"/>
        <v>0</v>
      </c>
      <c r="Y499">
        <v>0</v>
      </c>
      <c r="Z499">
        <v>0</v>
      </c>
      <c r="AA499">
        <v>2891.7</v>
      </c>
    </row>
    <row r="500" spans="1:27" x14ac:dyDescent="0.25">
      <c r="A500" t="str">
        <f t="shared" si="55"/>
        <v>062019</v>
      </c>
      <c r="B500">
        <v>6</v>
      </c>
      <c r="C500" t="s">
        <v>7922</v>
      </c>
      <c r="D500" s="18">
        <v>43635</v>
      </c>
      <c r="E500">
        <v>1725</v>
      </c>
      <c r="F500" t="s">
        <v>642</v>
      </c>
      <c r="G500" t="s">
        <v>5912</v>
      </c>
      <c r="H500">
        <v>2081.52</v>
      </c>
      <c r="L500">
        <v>1764</v>
      </c>
      <c r="N500">
        <f t="shared" si="56"/>
        <v>317.52</v>
      </c>
      <c r="O500">
        <f t="shared" si="57"/>
        <v>158.76</v>
      </c>
      <c r="P500">
        <f t="shared" si="58"/>
        <v>158.76</v>
      </c>
      <c r="Q500">
        <f t="shared" si="59"/>
        <v>0</v>
      </c>
      <c r="R500">
        <f t="shared" si="60"/>
        <v>2081.52</v>
      </c>
      <c r="S500">
        <f t="shared" si="61"/>
        <v>0</v>
      </c>
      <c r="Y500">
        <v>158.76</v>
      </c>
      <c r="Z500">
        <v>158.76</v>
      </c>
      <c r="AA500">
        <v>0</v>
      </c>
    </row>
    <row r="501" spans="1:27" x14ac:dyDescent="0.25">
      <c r="A501" t="str">
        <f t="shared" si="55"/>
        <v>062019</v>
      </c>
      <c r="B501">
        <v>6</v>
      </c>
      <c r="C501" t="s">
        <v>7922</v>
      </c>
      <c r="D501" s="18">
        <v>43641</v>
      </c>
      <c r="E501" t="s">
        <v>2806</v>
      </c>
      <c r="F501" t="s">
        <v>2804</v>
      </c>
      <c r="G501" t="s">
        <v>2805</v>
      </c>
      <c r="H501">
        <v>27983.699999999997</v>
      </c>
      <c r="L501">
        <v>23715</v>
      </c>
      <c r="N501">
        <f t="shared" si="56"/>
        <v>4268.7</v>
      </c>
      <c r="O501">
        <f t="shared" si="57"/>
        <v>2134.35</v>
      </c>
      <c r="P501">
        <f t="shared" si="58"/>
        <v>2134.35</v>
      </c>
      <c r="Q501">
        <f t="shared" si="59"/>
        <v>0</v>
      </c>
      <c r="R501">
        <f t="shared" si="60"/>
        <v>27983.7</v>
      </c>
      <c r="S501">
        <f t="shared" si="61"/>
        <v>0</v>
      </c>
      <c r="Y501">
        <v>2134.35</v>
      </c>
      <c r="Z501">
        <v>2134.35</v>
      </c>
      <c r="AA501">
        <v>0</v>
      </c>
    </row>
    <row r="502" spans="1:27" x14ac:dyDescent="0.25">
      <c r="A502" t="str">
        <f t="shared" si="55"/>
        <v>062019</v>
      </c>
      <c r="B502">
        <v>6</v>
      </c>
      <c r="C502" t="s">
        <v>7922</v>
      </c>
      <c r="D502" s="18">
        <v>43640</v>
      </c>
      <c r="E502">
        <v>1035</v>
      </c>
      <c r="F502" t="s">
        <v>2503</v>
      </c>
      <c r="G502" t="s">
        <v>2504</v>
      </c>
      <c r="H502">
        <v>26904</v>
      </c>
      <c r="L502">
        <v>22800</v>
      </c>
      <c r="N502">
        <f t="shared" si="56"/>
        <v>4104</v>
      </c>
      <c r="O502">
        <f t="shared" si="57"/>
        <v>2052</v>
      </c>
      <c r="P502">
        <f t="shared" si="58"/>
        <v>2052</v>
      </c>
      <c r="Q502">
        <f t="shared" si="59"/>
        <v>0</v>
      </c>
      <c r="R502">
        <f t="shared" si="60"/>
        <v>26904</v>
      </c>
      <c r="S502">
        <f t="shared" si="61"/>
        <v>0</v>
      </c>
      <c r="Y502">
        <v>2052</v>
      </c>
      <c r="Z502">
        <v>2052</v>
      </c>
      <c r="AA502">
        <v>0</v>
      </c>
    </row>
    <row r="503" spans="1:27" x14ac:dyDescent="0.25">
      <c r="A503" t="str">
        <f t="shared" si="55"/>
        <v>062019</v>
      </c>
      <c r="B503">
        <v>6</v>
      </c>
      <c r="C503" t="s">
        <v>7922</v>
      </c>
      <c r="D503" s="18">
        <v>43637</v>
      </c>
      <c r="E503">
        <v>19036</v>
      </c>
      <c r="F503" t="s">
        <v>1403</v>
      </c>
      <c r="G503" t="s">
        <v>1404</v>
      </c>
      <c r="H503">
        <v>54600</v>
      </c>
      <c r="J503">
        <v>52000</v>
      </c>
      <c r="N503">
        <f t="shared" si="56"/>
        <v>2600</v>
      </c>
      <c r="O503">
        <f t="shared" si="57"/>
        <v>0</v>
      </c>
      <c r="P503">
        <f t="shared" si="58"/>
        <v>0</v>
      </c>
      <c r="Q503">
        <f t="shared" si="59"/>
        <v>2600</v>
      </c>
      <c r="R503">
        <f t="shared" si="60"/>
        <v>54600</v>
      </c>
      <c r="S503">
        <f t="shared" si="61"/>
        <v>0</v>
      </c>
      <c r="Y503">
        <v>0</v>
      </c>
      <c r="Z503">
        <v>0</v>
      </c>
      <c r="AA503">
        <v>2600</v>
      </c>
    </row>
    <row r="504" spans="1:27" x14ac:dyDescent="0.25">
      <c r="A504" t="str">
        <f t="shared" si="55"/>
        <v>062019</v>
      </c>
      <c r="B504">
        <v>6</v>
      </c>
      <c r="C504" t="s">
        <v>7922</v>
      </c>
      <c r="D504" s="18">
        <v>43637</v>
      </c>
      <c r="E504">
        <v>19036</v>
      </c>
      <c r="F504" t="s">
        <v>1403</v>
      </c>
      <c r="G504" t="s">
        <v>1404</v>
      </c>
      <c r="H504">
        <v>40710</v>
      </c>
      <c r="L504">
        <v>34500</v>
      </c>
      <c r="N504">
        <f t="shared" si="56"/>
        <v>6210</v>
      </c>
      <c r="O504">
        <f t="shared" si="57"/>
        <v>0</v>
      </c>
      <c r="P504">
        <f t="shared" si="58"/>
        <v>0</v>
      </c>
      <c r="Q504">
        <f t="shared" si="59"/>
        <v>6210</v>
      </c>
      <c r="R504">
        <f t="shared" si="60"/>
        <v>40710</v>
      </c>
      <c r="S504">
        <f t="shared" si="61"/>
        <v>0</v>
      </c>
      <c r="Y504">
        <v>0</v>
      </c>
      <c r="Z504">
        <v>0</v>
      </c>
      <c r="AA504">
        <v>6210</v>
      </c>
    </row>
    <row r="505" spans="1:27" x14ac:dyDescent="0.25">
      <c r="A505" t="str">
        <f t="shared" si="55"/>
        <v>062019</v>
      </c>
      <c r="B505">
        <v>6</v>
      </c>
      <c r="C505" t="s">
        <v>7922</v>
      </c>
      <c r="D505" s="18">
        <v>43642</v>
      </c>
      <c r="E505">
        <v>1457</v>
      </c>
      <c r="F505" t="s">
        <v>640</v>
      </c>
      <c r="G505" t="s">
        <v>641</v>
      </c>
      <c r="H505">
        <v>2043.7600000000002</v>
      </c>
      <c r="L505">
        <v>1732</v>
      </c>
      <c r="N505">
        <f t="shared" si="56"/>
        <v>311.76</v>
      </c>
      <c r="O505">
        <f t="shared" si="57"/>
        <v>155.88</v>
      </c>
      <c r="P505">
        <f t="shared" si="58"/>
        <v>155.88</v>
      </c>
      <c r="Q505">
        <f t="shared" si="59"/>
        <v>0</v>
      </c>
      <c r="R505">
        <f t="shared" si="60"/>
        <v>2043.76</v>
      </c>
      <c r="S505">
        <f t="shared" si="61"/>
        <v>0</v>
      </c>
      <c r="Y505">
        <v>155.88</v>
      </c>
      <c r="Z505">
        <v>155.88</v>
      </c>
      <c r="AA505">
        <v>0</v>
      </c>
    </row>
    <row r="506" spans="1:27" x14ac:dyDescent="0.25">
      <c r="A506" t="str">
        <f t="shared" si="55"/>
        <v>062019</v>
      </c>
      <c r="B506">
        <v>6</v>
      </c>
      <c r="C506" t="s">
        <v>7922</v>
      </c>
      <c r="D506" s="18">
        <v>43636</v>
      </c>
      <c r="E506" t="s">
        <v>5931</v>
      </c>
      <c r="F506" t="s">
        <v>187</v>
      </c>
      <c r="G506" t="s">
        <v>188</v>
      </c>
      <c r="H506">
        <v>1982.4</v>
      </c>
      <c r="L506">
        <v>1680</v>
      </c>
      <c r="N506">
        <f t="shared" si="56"/>
        <v>302.39999999999998</v>
      </c>
      <c r="O506">
        <f t="shared" si="57"/>
        <v>151.19999999999999</v>
      </c>
      <c r="P506">
        <f t="shared" si="58"/>
        <v>151.19999999999999</v>
      </c>
      <c r="Q506">
        <f t="shared" si="59"/>
        <v>0</v>
      </c>
      <c r="R506">
        <f t="shared" si="60"/>
        <v>1982.4</v>
      </c>
      <c r="S506">
        <f t="shared" si="61"/>
        <v>0</v>
      </c>
      <c r="Y506">
        <v>151.19999999999999</v>
      </c>
      <c r="Z506">
        <v>151.19999999999999</v>
      </c>
      <c r="AA506">
        <v>0</v>
      </c>
    </row>
    <row r="507" spans="1:27" x14ac:dyDescent="0.25">
      <c r="A507" t="str">
        <f t="shared" si="55"/>
        <v>062019</v>
      </c>
      <c r="B507">
        <v>6</v>
      </c>
      <c r="C507" t="s">
        <v>7922</v>
      </c>
      <c r="D507" s="18">
        <v>43641</v>
      </c>
      <c r="E507">
        <v>404</v>
      </c>
      <c r="F507" t="s">
        <v>225</v>
      </c>
      <c r="G507" t="s">
        <v>7518</v>
      </c>
      <c r="H507">
        <v>51920</v>
      </c>
      <c r="L507">
        <v>44000</v>
      </c>
      <c r="N507">
        <f t="shared" si="56"/>
        <v>7920</v>
      </c>
      <c r="O507">
        <f t="shared" si="57"/>
        <v>3960</v>
      </c>
      <c r="P507">
        <f t="shared" si="58"/>
        <v>3960</v>
      </c>
      <c r="Q507">
        <f t="shared" si="59"/>
        <v>0</v>
      </c>
      <c r="R507">
        <f t="shared" si="60"/>
        <v>51920</v>
      </c>
      <c r="S507">
        <f t="shared" si="61"/>
        <v>0</v>
      </c>
      <c r="Y507">
        <v>3960</v>
      </c>
      <c r="Z507">
        <v>3960</v>
      </c>
      <c r="AA507">
        <v>0</v>
      </c>
    </row>
    <row r="508" spans="1:27" x14ac:dyDescent="0.25">
      <c r="A508" t="str">
        <f t="shared" si="55"/>
        <v>062019</v>
      </c>
      <c r="B508">
        <v>6</v>
      </c>
      <c r="C508" t="s">
        <v>7922</v>
      </c>
      <c r="D508" s="18">
        <v>43641</v>
      </c>
      <c r="E508">
        <v>403</v>
      </c>
      <c r="F508" t="s">
        <v>225</v>
      </c>
      <c r="G508" t="s">
        <v>7518</v>
      </c>
      <c r="H508">
        <v>37760</v>
      </c>
      <c r="L508">
        <v>32000</v>
      </c>
      <c r="N508">
        <f t="shared" si="56"/>
        <v>5760</v>
      </c>
      <c r="O508">
        <f t="shared" si="57"/>
        <v>2880</v>
      </c>
      <c r="P508">
        <f t="shared" si="58"/>
        <v>2880</v>
      </c>
      <c r="Q508">
        <f t="shared" si="59"/>
        <v>0</v>
      </c>
      <c r="R508">
        <f t="shared" si="60"/>
        <v>37760</v>
      </c>
      <c r="S508">
        <f t="shared" si="61"/>
        <v>0</v>
      </c>
      <c r="Y508">
        <v>2880</v>
      </c>
      <c r="Z508">
        <v>2880</v>
      </c>
      <c r="AA508">
        <v>0</v>
      </c>
    </row>
    <row r="509" spans="1:27" x14ac:dyDescent="0.25">
      <c r="A509" t="str">
        <f t="shared" si="55"/>
        <v>062019</v>
      </c>
      <c r="B509">
        <v>6</v>
      </c>
      <c r="C509" t="s">
        <v>7922</v>
      </c>
      <c r="D509" s="18">
        <v>43638</v>
      </c>
      <c r="E509">
        <v>2067</v>
      </c>
      <c r="F509" t="s">
        <v>462</v>
      </c>
      <c r="G509" t="s">
        <v>463</v>
      </c>
      <c r="H509">
        <v>4200</v>
      </c>
      <c r="J509">
        <v>4000</v>
      </c>
      <c r="N509">
        <f t="shared" si="56"/>
        <v>200</v>
      </c>
      <c r="O509">
        <f t="shared" si="57"/>
        <v>100</v>
      </c>
      <c r="P509">
        <f t="shared" si="58"/>
        <v>100</v>
      </c>
      <c r="Q509">
        <f t="shared" si="59"/>
        <v>0</v>
      </c>
      <c r="R509">
        <f t="shared" si="60"/>
        <v>4200</v>
      </c>
      <c r="S509">
        <f t="shared" si="61"/>
        <v>0</v>
      </c>
      <c r="Y509">
        <v>100</v>
      </c>
      <c r="Z509">
        <v>100</v>
      </c>
      <c r="AA509">
        <v>0</v>
      </c>
    </row>
    <row r="510" spans="1:27" x14ac:dyDescent="0.25">
      <c r="A510" t="str">
        <f t="shared" si="55"/>
        <v>062019</v>
      </c>
      <c r="B510">
        <v>6</v>
      </c>
      <c r="C510" t="s">
        <v>7922</v>
      </c>
      <c r="D510" s="18">
        <v>43635</v>
      </c>
      <c r="E510">
        <v>172</v>
      </c>
      <c r="F510" t="s">
        <v>2920</v>
      </c>
      <c r="G510" t="s">
        <v>5932</v>
      </c>
      <c r="H510">
        <v>7552</v>
      </c>
      <c r="L510">
        <v>6400</v>
      </c>
      <c r="N510">
        <f t="shared" si="56"/>
        <v>1152</v>
      </c>
      <c r="O510">
        <f t="shared" si="57"/>
        <v>0</v>
      </c>
      <c r="P510">
        <f t="shared" si="58"/>
        <v>0</v>
      </c>
      <c r="Q510">
        <f t="shared" si="59"/>
        <v>1152</v>
      </c>
      <c r="R510">
        <f t="shared" si="60"/>
        <v>7552</v>
      </c>
      <c r="S510">
        <f t="shared" si="61"/>
        <v>0</v>
      </c>
      <c r="Y510">
        <v>0</v>
      </c>
      <c r="Z510">
        <v>0</v>
      </c>
      <c r="AA510">
        <v>1152</v>
      </c>
    </row>
    <row r="511" spans="1:27" x14ac:dyDescent="0.25">
      <c r="A511" t="str">
        <f t="shared" si="55"/>
        <v>062019</v>
      </c>
      <c r="B511">
        <v>6</v>
      </c>
      <c r="C511" t="s">
        <v>7922</v>
      </c>
      <c r="D511" s="18">
        <v>43634</v>
      </c>
      <c r="E511" t="s">
        <v>5933</v>
      </c>
      <c r="F511" t="s">
        <v>647</v>
      </c>
      <c r="G511" t="s">
        <v>5900</v>
      </c>
      <c r="H511">
        <v>140382.24</v>
      </c>
      <c r="L511">
        <v>118968</v>
      </c>
      <c r="N511">
        <f t="shared" si="56"/>
        <v>21414.240000000002</v>
      </c>
      <c r="O511">
        <f t="shared" si="57"/>
        <v>10707.12</v>
      </c>
      <c r="P511">
        <f t="shared" si="58"/>
        <v>10707.12</v>
      </c>
      <c r="Q511">
        <f t="shared" si="59"/>
        <v>0</v>
      </c>
      <c r="R511">
        <f t="shared" si="60"/>
        <v>140382.24</v>
      </c>
      <c r="S511">
        <f t="shared" si="61"/>
        <v>0</v>
      </c>
      <c r="Y511">
        <v>10707.12</v>
      </c>
      <c r="Z511">
        <v>10707.12</v>
      </c>
      <c r="AA511">
        <v>0</v>
      </c>
    </row>
    <row r="512" spans="1:27" x14ac:dyDescent="0.25">
      <c r="A512" t="str">
        <f t="shared" si="55"/>
        <v>062019</v>
      </c>
      <c r="B512">
        <v>6</v>
      </c>
      <c r="C512" t="s">
        <v>7922</v>
      </c>
      <c r="D512" s="18">
        <v>43645</v>
      </c>
      <c r="E512">
        <v>881</v>
      </c>
      <c r="F512" t="s">
        <v>318</v>
      </c>
      <c r="G512" t="s">
        <v>5771</v>
      </c>
      <c r="H512">
        <v>31907.199999999997</v>
      </c>
      <c r="L512">
        <v>27040</v>
      </c>
      <c r="N512">
        <f t="shared" si="56"/>
        <v>4867.2</v>
      </c>
      <c r="O512">
        <f t="shared" si="57"/>
        <v>2433.6</v>
      </c>
      <c r="P512">
        <f t="shared" si="58"/>
        <v>2433.6</v>
      </c>
      <c r="Q512">
        <f t="shared" si="59"/>
        <v>0</v>
      </c>
      <c r="R512">
        <f t="shared" si="60"/>
        <v>31907.200000000001</v>
      </c>
      <c r="S512">
        <f t="shared" si="61"/>
        <v>0</v>
      </c>
      <c r="Y512">
        <v>2433.6</v>
      </c>
      <c r="Z512">
        <v>2433.6</v>
      </c>
      <c r="AA512">
        <v>0</v>
      </c>
    </row>
    <row r="513" spans="1:27" x14ac:dyDescent="0.25">
      <c r="A513" t="str">
        <f t="shared" si="55"/>
        <v>062019</v>
      </c>
      <c r="B513">
        <v>6</v>
      </c>
      <c r="C513" t="s">
        <v>7922</v>
      </c>
      <c r="D513" s="18">
        <v>43633</v>
      </c>
      <c r="E513">
        <v>999</v>
      </c>
      <c r="F513" t="s">
        <v>318</v>
      </c>
      <c r="G513" t="s">
        <v>5771</v>
      </c>
      <c r="H513">
        <v>22750.400000000001</v>
      </c>
      <c r="L513">
        <v>19280</v>
      </c>
      <c r="N513">
        <f t="shared" si="56"/>
        <v>3470.4</v>
      </c>
      <c r="O513">
        <f t="shared" si="57"/>
        <v>1735.2</v>
      </c>
      <c r="P513">
        <f t="shared" si="58"/>
        <v>1735.2</v>
      </c>
      <c r="Q513">
        <f t="shared" si="59"/>
        <v>0</v>
      </c>
      <c r="R513">
        <f t="shared" si="60"/>
        <v>22750.400000000001</v>
      </c>
      <c r="S513">
        <f t="shared" si="61"/>
        <v>0</v>
      </c>
      <c r="Y513">
        <v>1735.2</v>
      </c>
      <c r="Z513">
        <v>1735.2</v>
      </c>
      <c r="AA513">
        <v>0</v>
      </c>
    </row>
    <row r="514" spans="1:27" x14ac:dyDescent="0.25">
      <c r="A514" t="str">
        <f t="shared" si="55"/>
        <v>062019</v>
      </c>
      <c r="B514">
        <v>6</v>
      </c>
      <c r="C514" t="s">
        <v>7922</v>
      </c>
      <c r="D514" s="18">
        <v>43633</v>
      </c>
      <c r="E514">
        <v>1001</v>
      </c>
      <c r="F514" t="s">
        <v>318</v>
      </c>
      <c r="G514" t="s">
        <v>5771</v>
      </c>
      <c r="H514">
        <v>137263.5</v>
      </c>
      <c r="L514">
        <v>116325</v>
      </c>
      <c r="N514">
        <f t="shared" si="56"/>
        <v>20938.5</v>
      </c>
      <c r="O514">
        <f t="shared" si="57"/>
        <v>10469.25</v>
      </c>
      <c r="P514">
        <f t="shared" si="58"/>
        <v>10469.25</v>
      </c>
      <c r="Q514">
        <f t="shared" si="59"/>
        <v>0</v>
      </c>
      <c r="R514">
        <f t="shared" si="60"/>
        <v>137263.5</v>
      </c>
      <c r="S514">
        <f t="shared" si="61"/>
        <v>0</v>
      </c>
      <c r="Y514">
        <v>10469.25</v>
      </c>
      <c r="Z514">
        <v>10469.25</v>
      </c>
      <c r="AA514">
        <v>0</v>
      </c>
    </row>
    <row r="515" spans="1:27" x14ac:dyDescent="0.25">
      <c r="A515" t="str">
        <f t="shared" si="55"/>
        <v>062019</v>
      </c>
      <c r="B515">
        <v>6</v>
      </c>
      <c r="C515" t="s">
        <v>7922</v>
      </c>
      <c r="D515" s="18">
        <v>43635</v>
      </c>
      <c r="E515">
        <v>366</v>
      </c>
      <c r="F515" t="s">
        <v>250</v>
      </c>
      <c r="G515" t="s">
        <v>251</v>
      </c>
      <c r="H515">
        <v>17864</v>
      </c>
      <c r="K515">
        <v>15950</v>
      </c>
      <c r="N515">
        <f t="shared" si="56"/>
        <v>1914</v>
      </c>
      <c r="O515">
        <f t="shared" si="57"/>
        <v>957</v>
      </c>
      <c r="P515">
        <f t="shared" si="58"/>
        <v>957</v>
      </c>
      <c r="Q515">
        <f t="shared" si="59"/>
        <v>0</v>
      </c>
      <c r="R515">
        <f t="shared" si="60"/>
        <v>17864</v>
      </c>
      <c r="S515">
        <f t="shared" si="61"/>
        <v>0</v>
      </c>
      <c r="Y515">
        <v>957</v>
      </c>
      <c r="Z515">
        <v>957</v>
      </c>
      <c r="AA515">
        <v>0</v>
      </c>
    </row>
    <row r="516" spans="1:27" x14ac:dyDescent="0.25">
      <c r="A516" t="str">
        <f t="shared" ref="A516:A579" si="62">TEXT(D516,"MMYYYY")</f>
        <v>062019</v>
      </c>
      <c r="B516">
        <v>7</v>
      </c>
      <c r="C516">
        <v>2019</v>
      </c>
      <c r="D516" s="18">
        <v>43634</v>
      </c>
      <c r="E516" t="s">
        <v>2780</v>
      </c>
      <c r="F516" t="s">
        <v>250</v>
      </c>
      <c r="G516" t="s">
        <v>251</v>
      </c>
      <c r="H516">
        <v>49964</v>
      </c>
      <c r="J516">
        <v>47585</v>
      </c>
      <c r="N516">
        <f t="shared" si="56"/>
        <v>2379.25</v>
      </c>
      <c r="O516">
        <f t="shared" si="57"/>
        <v>1189.625</v>
      </c>
      <c r="P516">
        <f t="shared" si="58"/>
        <v>1189.625</v>
      </c>
      <c r="Q516">
        <f t="shared" si="59"/>
        <v>0</v>
      </c>
      <c r="R516">
        <f t="shared" si="60"/>
        <v>49964.25</v>
      </c>
      <c r="S516">
        <f t="shared" si="61"/>
        <v>0.25</v>
      </c>
      <c r="Y516">
        <v>1189.625</v>
      </c>
      <c r="Z516">
        <v>1189.625</v>
      </c>
      <c r="AA516">
        <v>0</v>
      </c>
    </row>
    <row r="517" spans="1:27" x14ac:dyDescent="0.25">
      <c r="A517" t="str">
        <f t="shared" si="62"/>
        <v>062019</v>
      </c>
      <c r="B517">
        <v>7</v>
      </c>
      <c r="C517">
        <v>2019</v>
      </c>
      <c r="D517" s="18">
        <v>43634</v>
      </c>
      <c r="E517" t="s">
        <v>2781</v>
      </c>
      <c r="F517" t="s">
        <v>250</v>
      </c>
      <c r="G517" t="s">
        <v>251</v>
      </c>
      <c r="H517">
        <v>70011</v>
      </c>
      <c r="K517">
        <v>62510</v>
      </c>
      <c r="N517">
        <f t="shared" si="56"/>
        <v>7501.2</v>
      </c>
      <c r="O517">
        <f t="shared" si="57"/>
        <v>3750.6</v>
      </c>
      <c r="P517">
        <f t="shared" si="58"/>
        <v>3750.6</v>
      </c>
      <c r="Q517">
        <f t="shared" si="59"/>
        <v>0</v>
      </c>
      <c r="R517">
        <f t="shared" si="60"/>
        <v>70011.199999999997</v>
      </c>
      <c r="S517">
        <f t="shared" si="61"/>
        <v>0.19999999999708962</v>
      </c>
      <c r="Y517">
        <v>3750.6</v>
      </c>
      <c r="Z517">
        <v>3750.6</v>
      </c>
      <c r="AA517">
        <v>0</v>
      </c>
    </row>
    <row r="518" spans="1:27" x14ac:dyDescent="0.25">
      <c r="A518" t="str">
        <f t="shared" si="62"/>
        <v>062019</v>
      </c>
      <c r="B518">
        <v>7</v>
      </c>
      <c r="C518">
        <v>2019</v>
      </c>
      <c r="D518" s="18">
        <v>43638</v>
      </c>
      <c r="E518" t="s">
        <v>2628</v>
      </c>
      <c r="F518" t="s">
        <v>1245</v>
      </c>
      <c r="G518" t="s">
        <v>1246</v>
      </c>
      <c r="H518">
        <v>25960</v>
      </c>
      <c r="L518">
        <v>22000</v>
      </c>
      <c r="N518">
        <f t="shared" si="56"/>
        <v>3960</v>
      </c>
      <c r="O518">
        <f t="shared" si="57"/>
        <v>0</v>
      </c>
      <c r="P518">
        <f t="shared" si="58"/>
        <v>0</v>
      </c>
      <c r="Q518">
        <f t="shared" si="59"/>
        <v>3960</v>
      </c>
      <c r="R518">
        <f t="shared" si="60"/>
        <v>25960</v>
      </c>
      <c r="S518">
        <f t="shared" si="61"/>
        <v>0</v>
      </c>
      <c r="Y518">
        <v>0</v>
      </c>
      <c r="Z518">
        <v>0</v>
      </c>
      <c r="AA518">
        <v>3960</v>
      </c>
    </row>
    <row r="519" spans="1:27" x14ac:dyDescent="0.25">
      <c r="A519" t="str">
        <f t="shared" si="62"/>
        <v>062019</v>
      </c>
      <c r="B519">
        <v>7</v>
      </c>
      <c r="C519">
        <v>2019</v>
      </c>
      <c r="D519" s="18">
        <v>43631</v>
      </c>
      <c r="E519" t="s">
        <v>2779</v>
      </c>
      <c r="F519" t="s">
        <v>250</v>
      </c>
      <c r="G519" t="s">
        <v>251</v>
      </c>
      <c r="H519">
        <v>9261</v>
      </c>
      <c r="J519">
        <v>8820</v>
      </c>
      <c r="N519">
        <f t="shared" si="56"/>
        <v>441</v>
      </c>
      <c r="O519">
        <f t="shared" si="57"/>
        <v>220.5</v>
      </c>
      <c r="P519">
        <f t="shared" si="58"/>
        <v>220.5</v>
      </c>
      <c r="Q519">
        <f t="shared" si="59"/>
        <v>0</v>
      </c>
      <c r="R519">
        <f t="shared" si="60"/>
        <v>9261</v>
      </c>
      <c r="S519">
        <f t="shared" si="61"/>
        <v>0</v>
      </c>
      <c r="Y519">
        <v>220.5</v>
      </c>
      <c r="Z519">
        <v>220.5</v>
      </c>
      <c r="AA519">
        <v>0</v>
      </c>
    </row>
    <row r="520" spans="1:27" x14ac:dyDescent="0.25">
      <c r="A520" t="str">
        <f t="shared" si="62"/>
        <v>072019</v>
      </c>
      <c r="B520">
        <v>7</v>
      </c>
      <c r="C520">
        <v>2019</v>
      </c>
      <c r="D520" s="18">
        <v>43651</v>
      </c>
      <c r="E520" t="s">
        <v>3150</v>
      </c>
      <c r="F520" t="s">
        <v>642</v>
      </c>
      <c r="G520" t="s">
        <v>5912</v>
      </c>
      <c r="H520">
        <v>15246</v>
      </c>
      <c r="L520">
        <v>12920.5</v>
      </c>
      <c r="N520">
        <f t="shared" si="56"/>
        <v>2325.69</v>
      </c>
      <c r="O520">
        <f t="shared" si="57"/>
        <v>1162.845</v>
      </c>
      <c r="P520">
        <f t="shared" si="58"/>
        <v>1162.845</v>
      </c>
      <c r="Q520">
        <f t="shared" si="59"/>
        <v>0</v>
      </c>
      <c r="R520">
        <f t="shared" si="60"/>
        <v>15246.19</v>
      </c>
      <c r="S520">
        <f t="shared" si="61"/>
        <v>0.19000000000050932</v>
      </c>
      <c r="Y520">
        <v>1162.845</v>
      </c>
      <c r="Z520">
        <v>1162.845</v>
      </c>
      <c r="AA520">
        <v>0</v>
      </c>
    </row>
    <row r="521" spans="1:27" x14ac:dyDescent="0.25">
      <c r="A521" t="str">
        <f t="shared" si="62"/>
        <v>072019</v>
      </c>
      <c r="B521">
        <v>7</v>
      </c>
      <c r="C521">
        <v>2019</v>
      </c>
      <c r="D521" s="18">
        <v>43648</v>
      </c>
      <c r="E521" t="s">
        <v>3149</v>
      </c>
      <c r="F521" t="s">
        <v>642</v>
      </c>
      <c r="G521" t="s">
        <v>5912</v>
      </c>
      <c r="H521">
        <v>900</v>
      </c>
      <c r="L521">
        <v>763</v>
      </c>
      <c r="N521">
        <f t="shared" si="56"/>
        <v>137.34</v>
      </c>
      <c r="O521">
        <f t="shared" si="57"/>
        <v>68.67</v>
      </c>
      <c r="P521">
        <f t="shared" si="58"/>
        <v>68.67</v>
      </c>
      <c r="Q521">
        <f t="shared" si="59"/>
        <v>0</v>
      </c>
      <c r="R521">
        <f t="shared" si="60"/>
        <v>900.34</v>
      </c>
      <c r="S521">
        <f t="shared" si="61"/>
        <v>0.34000000000003183</v>
      </c>
      <c r="Y521">
        <v>68.67</v>
      </c>
      <c r="Z521">
        <v>68.67</v>
      </c>
      <c r="AA521">
        <v>0</v>
      </c>
    </row>
    <row r="522" spans="1:27" x14ac:dyDescent="0.25">
      <c r="A522" t="str">
        <f t="shared" si="62"/>
        <v>062019</v>
      </c>
      <c r="B522">
        <v>7</v>
      </c>
      <c r="C522">
        <v>2019</v>
      </c>
      <c r="D522" s="18">
        <v>43631</v>
      </c>
      <c r="E522" t="s">
        <v>2777</v>
      </c>
      <c r="F522" t="s">
        <v>250</v>
      </c>
      <c r="G522" t="s">
        <v>251</v>
      </c>
      <c r="H522">
        <v>42784</v>
      </c>
      <c r="K522">
        <v>38200</v>
      </c>
      <c r="N522">
        <f t="shared" si="56"/>
        <v>4584</v>
      </c>
      <c r="O522">
        <f t="shared" si="57"/>
        <v>2292</v>
      </c>
      <c r="P522">
        <f t="shared" si="58"/>
        <v>2292</v>
      </c>
      <c r="Q522">
        <f t="shared" si="59"/>
        <v>0</v>
      </c>
      <c r="R522">
        <f t="shared" si="60"/>
        <v>42784</v>
      </c>
      <c r="S522">
        <f t="shared" si="61"/>
        <v>0</v>
      </c>
      <c r="Y522">
        <v>2292</v>
      </c>
      <c r="Z522">
        <v>2292</v>
      </c>
      <c r="AA522">
        <v>0</v>
      </c>
    </row>
    <row r="523" spans="1:27" x14ac:dyDescent="0.25">
      <c r="A523" t="str">
        <f t="shared" si="62"/>
        <v>062019</v>
      </c>
      <c r="B523">
        <v>7</v>
      </c>
      <c r="C523">
        <v>2019</v>
      </c>
      <c r="D523" s="18">
        <v>43642</v>
      </c>
      <c r="E523" t="s">
        <v>2731</v>
      </c>
      <c r="F523" t="s">
        <v>225</v>
      </c>
      <c r="G523" t="s">
        <v>7518</v>
      </c>
      <c r="H523">
        <v>66080</v>
      </c>
      <c r="L523">
        <v>56000</v>
      </c>
      <c r="N523">
        <f t="shared" si="56"/>
        <v>10080</v>
      </c>
      <c r="O523">
        <f t="shared" si="57"/>
        <v>5040</v>
      </c>
      <c r="P523">
        <f t="shared" si="58"/>
        <v>5040</v>
      </c>
      <c r="Q523">
        <f t="shared" si="59"/>
        <v>0</v>
      </c>
      <c r="R523">
        <f t="shared" si="60"/>
        <v>66080</v>
      </c>
      <c r="S523">
        <f t="shared" si="61"/>
        <v>0</v>
      </c>
      <c r="Y523">
        <v>5040</v>
      </c>
      <c r="Z523">
        <v>5040</v>
      </c>
      <c r="AA523">
        <v>0</v>
      </c>
    </row>
    <row r="524" spans="1:27" x14ac:dyDescent="0.25">
      <c r="A524" t="str">
        <f t="shared" si="62"/>
        <v>062019</v>
      </c>
      <c r="B524">
        <v>7</v>
      </c>
      <c r="C524">
        <v>2019</v>
      </c>
      <c r="D524" s="18">
        <v>43642</v>
      </c>
      <c r="E524" t="s">
        <v>2947</v>
      </c>
      <c r="F524" t="s">
        <v>462</v>
      </c>
      <c r="G524" t="s">
        <v>463</v>
      </c>
      <c r="H524">
        <v>37760</v>
      </c>
      <c r="L524">
        <v>32000</v>
      </c>
      <c r="N524">
        <f t="shared" si="56"/>
        <v>5760</v>
      </c>
      <c r="O524">
        <f t="shared" si="57"/>
        <v>2880</v>
      </c>
      <c r="P524">
        <f t="shared" si="58"/>
        <v>2880</v>
      </c>
      <c r="Q524">
        <f t="shared" si="59"/>
        <v>0</v>
      </c>
      <c r="R524">
        <f t="shared" si="60"/>
        <v>37760</v>
      </c>
      <c r="S524">
        <f t="shared" si="61"/>
        <v>0</v>
      </c>
      <c r="Y524">
        <v>2880</v>
      </c>
      <c r="Z524">
        <v>2880</v>
      </c>
      <c r="AA524">
        <v>0</v>
      </c>
    </row>
    <row r="525" spans="1:27" x14ac:dyDescent="0.25">
      <c r="A525" t="str">
        <f t="shared" si="62"/>
        <v>062019</v>
      </c>
      <c r="B525">
        <v>7</v>
      </c>
      <c r="C525">
        <v>2019</v>
      </c>
      <c r="D525" s="18">
        <v>43642</v>
      </c>
      <c r="E525" t="s">
        <v>2946</v>
      </c>
      <c r="F525" t="s">
        <v>462</v>
      </c>
      <c r="G525" t="s">
        <v>463</v>
      </c>
      <c r="H525">
        <v>17464</v>
      </c>
      <c r="L525">
        <v>14800</v>
      </c>
      <c r="N525">
        <f t="shared" si="56"/>
        <v>2664</v>
      </c>
      <c r="O525">
        <f t="shared" si="57"/>
        <v>1332</v>
      </c>
      <c r="P525">
        <f t="shared" si="58"/>
        <v>1332</v>
      </c>
      <c r="Q525">
        <f t="shared" si="59"/>
        <v>0</v>
      </c>
      <c r="R525">
        <f t="shared" si="60"/>
        <v>17464</v>
      </c>
      <c r="S525">
        <f t="shared" si="61"/>
        <v>0</v>
      </c>
      <c r="Y525">
        <v>1332</v>
      </c>
      <c r="Z525">
        <v>1332</v>
      </c>
      <c r="AA525">
        <v>0</v>
      </c>
    </row>
    <row r="526" spans="1:27" x14ac:dyDescent="0.25">
      <c r="A526" t="str">
        <f t="shared" si="62"/>
        <v>062019</v>
      </c>
      <c r="B526">
        <v>7</v>
      </c>
      <c r="C526">
        <v>2019</v>
      </c>
      <c r="D526" s="18">
        <v>43642</v>
      </c>
      <c r="E526" t="s">
        <v>5934</v>
      </c>
      <c r="F526" t="s">
        <v>1368</v>
      </c>
      <c r="G526" t="s">
        <v>5787</v>
      </c>
      <c r="H526">
        <v>56994</v>
      </c>
      <c r="L526">
        <v>48300</v>
      </c>
      <c r="N526">
        <f t="shared" si="56"/>
        <v>8694</v>
      </c>
      <c r="O526">
        <f t="shared" si="57"/>
        <v>4347</v>
      </c>
      <c r="P526">
        <f t="shared" si="58"/>
        <v>4347</v>
      </c>
      <c r="Q526">
        <f t="shared" si="59"/>
        <v>0</v>
      </c>
      <c r="R526">
        <f t="shared" si="60"/>
        <v>56994</v>
      </c>
      <c r="S526">
        <f t="shared" si="61"/>
        <v>0</v>
      </c>
      <c r="Y526">
        <v>4347</v>
      </c>
      <c r="Z526">
        <v>4347</v>
      </c>
      <c r="AA526">
        <v>0</v>
      </c>
    </row>
    <row r="527" spans="1:27" x14ac:dyDescent="0.25">
      <c r="A527" t="str">
        <f t="shared" si="62"/>
        <v>062019</v>
      </c>
      <c r="B527">
        <v>7</v>
      </c>
      <c r="C527">
        <v>2019</v>
      </c>
      <c r="D527" s="18">
        <v>43642</v>
      </c>
      <c r="E527" t="s">
        <v>5935</v>
      </c>
      <c r="F527" t="s">
        <v>1368</v>
      </c>
      <c r="G527" t="s">
        <v>5787</v>
      </c>
      <c r="H527">
        <v>5487</v>
      </c>
      <c r="L527">
        <v>4650</v>
      </c>
      <c r="N527">
        <f t="shared" si="56"/>
        <v>837</v>
      </c>
      <c r="O527">
        <f t="shared" si="57"/>
        <v>418.5</v>
      </c>
      <c r="P527">
        <f t="shared" si="58"/>
        <v>418.5</v>
      </c>
      <c r="Q527">
        <f t="shared" si="59"/>
        <v>0</v>
      </c>
      <c r="R527">
        <f t="shared" si="60"/>
        <v>5487</v>
      </c>
      <c r="S527">
        <f t="shared" si="61"/>
        <v>0</v>
      </c>
      <c r="Y527">
        <v>418.5</v>
      </c>
      <c r="Z527">
        <v>418.5</v>
      </c>
      <c r="AA527">
        <v>0</v>
      </c>
    </row>
    <row r="528" spans="1:27" x14ac:dyDescent="0.25">
      <c r="A528" t="str">
        <f t="shared" si="62"/>
        <v>062019</v>
      </c>
      <c r="B528">
        <v>7</v>
      </c>
      <c r="C528">
        <v>2019</v>
      </c>
      <c r="D528" s="18">
        <v>43642</v>
      </c>
      <c r="E528" t="s">
        <v>2795</v>
      </c>
      <c r="F528" t="s">
        <v>250</v>
      </c>
      <c r="G528" t="s">
        <v>251</v>
      </c>
      <c r="H528">
        <v>49896</v>
      </c>
      <c r="K528">
        <v>44550</v>
      </c>
      <c r="N528">
        <f t="shared" si="56"/>
        <v>5346</v>
      </c>
      <c r="O528">
        <f t="shared" si="57"/>
        <v>2673</v>
      </c>
      <c r="P528">
        <f t="shared" si="58"/>
        <v>2673</v>
      </c>
      <c r="Q528">
        <f t="shared" si="59"/>
        <v>0</v>
      </c>
      <c r="R528">
        <f t="shared" si="60"/>
        <v>49896</v>
      </c>
      <c r="S528">
        <f t="shared" si="61"/>
        <v>0</v>
      </c>
      <c r="Y528">
        <v>2673</v>
      </c>
      <c r="Z528">
        <v>2673</v>
      </c>
      <c r="AA528">
        <v>0</v>
      </c>
    </row>
    <row r="529" spans="1:27" x14ac:dyDescent="0.25">
      <c r="A529" t="str">
        <f t="shared" si="62"/>
        <v>062019</v>
      </c>
      <c r="B529">
        <v>7</v>
      </c>
      <c r="C529">
        <v>2019</v>
      </c>
      <c r="D529" s="18">
        <v>43641</v>
      </c>
      <c r="E529" t="s">
        <v>2794</v>
      </c>
      <c r="F529" t="s">
        <v>250</v>
      </c>
      <c r="G529" t="s">
        <v>251</v>
      </c>
      <c r="H529">
        <v>43170</v>
      </c>
      <c r="L529">
        <v>36585</v>
      </c>
      <c r="N529">
        <f t="shared" si="56"/>
        <v>6585.3</v>
      </c>
      <c r="O529">
        <f t="shared" si="57"/>
        <v>3292.65</v>
      </c>
      <c r="P529">
        <f t="shared" si="58"/>
        <v>3292.65</v>
      </c>
      <c r="Q529">
        <f t="shared" si="59"/>
        <v>0</v>
      </c>
      <c r="R529">
        <f t="shared" si="60"/>
        <v>43170.3</v>
      </c>
      <c r="S529">
        <f t="shared" si="61"/>
        <v>0.30000000000291038</v>
      </c>
      <c r="Y529">
        <v>3292.65</v>
      </c>
      <c r="Z529">
        <v>3292.65</v>
      </c>
      <c r="AA529">
        <v>0</v>
      </c>
    </row>
    <row r="530" spans="1:27" x14ac:dyDescent="0.25">
      <c r="A530" t="str">
        <f t="shared" si="62"/>
        <v>062019</v>
      </c>
      <c r="B530">
        <v>7</v>
      </c>
      <c r="C530">
        <v>2019</v>
      </c>
      <c r="D530" s="18">
        <v>43642</v>
      </c>
      <c r="E530" t="s">
        <v>2798</v>
      </c>
      <c r="F530" t="s">
        <v>250</v>
      </c>
      <c r="G530" t="s">
        <v>251</v>
      </c>
      <c r="H530">
        <v>42140</v>
      </c>
      <c r="K530">
        <v>37625</v>
      </c>
      <c r="N530">
        <f t="shared" si="56"/>
        <v>4515</v>
      </c>
      <c r="O530">
        <f t="shared" si="57"/>
        <v>2257.5</v>
      </c>
      <c r="P530">
        <f t="shared" si="58"/>
        <v>2257.5</v>
      </c>
      <c r="Q530">
        <f t="shared" si="59"/>
        <v>0</v>
      </c>
      <c r="R530">
        <f t="shared" si="60"/>
        <v>42140</v>
      </c>
      <c r="S530">
        <f t="shared" si="61"/>
        <v>0</v>
      </c>
      <c r="Y530">
        <v>2257.5</v>
      </c>
      <c r="Z530">
        <v>2257.5</v>
      </c>
      <c r="AA530">
        <v>0</v>
      </c>
    </row>
    <row r="531" spans="1:27" x14ac:dyDescent="0.25">
      <c r="A531" t="str">
        <f t="shared" si="62"/>
        <v>062019</v>
      </c>
      <c r="B531">
        <v>7</v>
      </c>
      <c r="C531">
        <v>2019</v>
      </c>
      <c r="D531" s="18">
        <v>43642</v>
      </c>
      <c r="E531" t="s">
        <v>2797</v>
      </c>
      <c r="F531" t="s">
        <v>250</v>
      </c>
      <c r="G531" t="s">
        <v>251</v>
      </c>
      <c r="H531">
        <v>12474</v>
      </c>
      <c r="J531">
        <v>11880</v>
      </c>
      <c r="N531">
        <f t="shared" si="56"/>
        <v>594</v>
      </c>
      <c r="O531">
        <f t="shared" si="57"/>
        <v>297</v>
      </c>
      <c r="P531">
        <f t="shared" si="58"/>
        <v>297</v>
      </c>
      <c r="Q531">
        <f t="shared" si="59"/>
        <v>0</v>
      </c>
      <c r="R531">
        <f t="shared" si="60"/>
        <v>12474</v>
      </c>
      <c r="S531">
        <f t="shared" si="61"/>
        <v>0</v>
      </c>
      <c r="Y531">
        <v>297</v>
      </c>
      <c r="Z531">
        <v>297</v>
      </c>
      <c r="AA531">
        <v>0</v>
      </c>
    </row>
    <row r="532" spans="1:27" x14ac:dyDescent="0.25">
      <c r="A532" t="str">
        <f t="shared" si="62"/>
        <v>062019</v>
      </c>
      <c r="B532">
        <v>7</v>
      </c>
      <c r="C532">
        <v>2019</v>
      </c>
      <c r="D532" s="18">
        <v>43642</v>
      </c>
      <c r="E532" t="s">
        <v>2796</v>
      </c>
      <c r="F532" t="s">
        <v>250</v>
      </c>
      <c r="G532" t="s">
        <v>251</v>
      </c>
      <c r="H532">
        <v>9735</v>
      </c>
      <c r="L532">
        <v>8250</v>
      </c>
      <c r="N532">
        <f t="shared" si="56"/>
        <v>1485</v>
      </c>
      <c r="O532">
        <f t="shared" si="57"/>
        <v>742.5</v>
      </c>
      <c r="P532">
        <f t="shared" si="58"/>
        <v>742.5</v>
      </c>
      <c r="Q532">
        <f t="shared" si="59"/>
        <v>0</v>
      </c>
      <c r="R532">
        <f t="shared" si="60"/>
        <v>9735</v>
      </c>
      <c r="S532">
        <f t="shared" si="61"/>
        <v>0</v>
      </c>
      <c r="Y532">
        <v>742.5</v>
      </c>
      <c r="Z532">
        <v>742.5</v>
      </c>
      <c r="AA532">
        <v>0</v>
      </c>
    </row>
    <row r="533" spans="1:27" x14ac:dyDescent="0.25">
      <c r="A533" t="str">
        <f t="shared" si="62"/>
        <v>062019</v>
      </c>
      <c r="B533">
        <v>7</v>
      </c>
      <c r="C533">
        <v>2019</v>
      </c>
      <c r="D533" s="18">
        <v>43641</v>
      </c>
      <c r="E533" t="s">
        <v>2793</v>
      </c>
      <c r="F533" t="s">
        <v>250</v>
      </c>
      <c r="G533" t="s">
        <v>251</v>
      </c>
      <c r="H533">
        <v>42636</v>
      </c>
      <c r="J533">
        <v>40606</v>
      </c>
      <c r="N533">
        <f t="shared" si="56"/>
        <v>2030.3</v>
      </c>
      <c r="O533">
        <f t="shared" si="57"/>
        <v>1015.15</v>
      </c>
      <c r="P533">
        <f t="shared" si="58"/>
        <v>1015.15</v>
      </c>
      <c r="Q533">
        <f t="shared" si="59"/>
        <v>0</v>
      </c>
      <c r="R533">
        <f t="shared" si="60"/>
        <v>42636.3</v>
      </c>
      <c r="S533">
        <f t="shared" si="61"/>
        <v>0.30000000000291038</v>
      </c>
      <c r="Y533">
        <v>1015.15</v>
      </c>
      <c r="Z533">
        <v>1015.15</v>
      </c>
      <c r="AA533">
        <v>0</v>
      </c>
    </row>
    <row r="534" spans="1:27" x14ac:dyDescent="0.25">
      <c r="A534" t="str">
        <f t="shared" si="62"/>
        <v>062019</v>
      </c>
      <c r="B534">
        <v>7</v>
      </c>
      <c r="C534">
        <v>2019</v>
      </c>
      <c r="D534" s="18">
        <v>43641</v>
      </c>
      <c r="E534" t="s">
        <v>2792</v>
      </c>
      <c r="F534" t="s">
        <v>250</v>
      </c>
      <c r="G534" t="s">
        <v>251</v>
      </c>
      <c r="H534">
        <v>5402</v>
      </c>
      <c r="J534">
        <v>5145</v>
      </c>
      <c r="N534">
        <f t="shared" si="56"/>
        <v>257.25</v>
      </c>
      <c r="O534">
        <f t="shared" si="57"/>
        <v>128.625</v>
      </c>
      <c r="P534">
        <f t="shared" si="58"/>
        <v>128.625</v>
      </c>
      <c r="Q534">
        <f t="shared" si="59"/>
        <v>0</v>
      </c>
      <c r="R534">
        <f t="shared" si="60"/>
        <v>5402.25</v>
      </c>
      <c r="S534">
        <f t="shared" si="61"/>
        <v>0.25</v>
      </c>
      <c r="Y534">
        <v>128.625</v>
      </c>
      <c r="Z534">
        <v>128.625</v>
      </c>
      <c r="AA534">
        <v>0</v>
      </c>
    </row>
    <row r="535" spans="1:27" x14ac:dyDescent="0.25">
      <c r="A535" t="str">
        <f t="shared" si="62"/>
        <v>062019</v>
      </c>
      <c r="B535">
        <v>7</v>
      </c>
      <c r="C535">
        <v>2019</v>
      </c>
      <c r="D535" s="18">
        <v>43641</v>
      </c>
      <c r="E535" t="s">
        <v>2791</v>
      </c>
      <c r="F535" t="s">
        <v>250</v>
      </c>
      <c r="G535" t="s">
        <v>251</v>
      </c>
      <c r="H535">
        <v>64893</v>
      </c>
      <c r="L535">
        <v>54994</v>
      </c>
      <c r="N535">
        <f t="shared" si="56"/>
        <v>9898.92</v>
      </c>
      <c r="O535">
        <f t="shared" si="57"/>
        <v>4949.46</v>
      </c>
      <c r="P535">
        <f t="shared" si="58"/>
        <v>4949.46</v>
      </c>
      <c r="Q535">
        <f t="shared" si="59"/>
        <v>0</v>
      </c>
      <c r="R535">
        <f t="shared" si="60"/>
        <v>64892.92</v>
      </c>
      <c r="S535">
        <f t="shared" si="61"/>
        <v>-8.000000000174623E-2</v>
      </c>
      <c r="Y535">
        <v>4949.46</v>
      </c>
      <c r="Z535">
        <v>4949.46</v>
      </c>
      <c r="AA535">
        <v>0</v>
      </c>
    </row>
    <row r="536" spans="1:27" x14ac:dyDescent="0.25">
      <c r="A536" t="str">
        <f t="shared" si="62"/>
        <v>062019</v>
      </c>
      <c r="B536">
        <v>7</v>
      </c>
      <c r="C536">
        <v>2019</v>
      </c>
      <c r="D536" s="18">
        <v>43641</v>
      </c>
      <c r="E536" t="s">
        <v>2790</v>
      </c>
      <c r="F536" t="s">
        <v>250</v>
      </c>
      <c r="G536" t="s">
        <v>251</v>
      </c>
      <c r="H536">
        <v>65044</v>
      </c>
      <c r="K536">
        <v>58075</v>
      </c>
      <c r="N536">
        <f t="shared" si="56"/>
        <v>6969</v>
      </c>
      <c r="O536">
        <f t="shared" si="57"/>
        <v>3484.5</v>
      </c>
      <c r="P536">
        <f t="shared" si="58"/>
        <v>3484.5</v>
      </c>
      <c r="Q536">
        <f t="shared" si="59"/>
        <v>0</v>
      </c>
      <c r="R536">
        <f t="shared" si="60"/>
        <v>65044</v>
      </c>
      <c r="S536">
        <f t="shared" si="61"/>
        <v>0</v>
      </c>
      <c r="Y536">
        <v>3484.5</v>
      </c>
      <c r="Z536">
        <v>3484.5</v>
      </c>
      <c r="AA536">
        <v>0</v>
      </c>
    </row>
    <row r="537" spans="1:27" x14ac:dyDescent="0.25">
      <c r="A537" t="str">
        <f t="shared" si="62"/>
        <v>062019</v>
      </c>
      <c r="B537">
        <v>7</v>
      </c>
      <c r="C537">
        <v>2019</v>
      </c>
      <c r="D537" s="18">
        <v>43631</v>
      </c>
      <c r="E537" t="s">
        <v>2778</v>
      </c>
      <c r="F537" t="s">
        <v>250</v>
      </c>
      <c r="G537" t="s">
        <v>251</v>
      </c>
      <c r="H537">
        <v>5983</v>
      </c>
      <c r="L537">
        <v>5070</v>
      </c>
      <c r="N537">
        <f t="shared" si="56"/>
        <v>912.6</v>
      </c>
      <c r="O537">
        <f t="shared" si="57"/>
        <v>456.3</v>
      </c>
      <c r="P537">
        <f t="shared" si="58"/>
        <v>456.3</v>
      </c>
      <c r="Q537">
        <f t="shared" si="59"/>
        <v>0</v>
      </c>
      <c r="R537">
        <f t="shared" si="60"/>
        <v>5982.6</v>
      </c>
      <c r="S537">
        <f t="shared" si="61"/>
        <v>-0.3999999999996362</v>
      </c>
      <c r="Y537">
        <v>456.3</v>
      </c>
      <c r="Z537">
        <v>456.3</v>
      </c>
      <c r="AA537">
        <v>0</v>
      </c>
    </row>
    <row r="538" spans="1:27" x14ac:dyDescent="0.25">
      <c r="A538" t="str">
        <f t="shared" si="62"/>
        <v>062019</v>
      </c>
      <c r="B538">
        <v>7</v>
      </c>
      <c r="C538">
        <v>2019</v>
      </c>
      <c r="D538" s="18">
        <v>43635</v>
      </c>
      <c r="E538" t="s">
        <v>2818</v>
      </c>
      <c r="F538" t="s">
        <v>318</v>
      </c>
      <c r="G538" t="s">
        <v>5771</v>
      </c>
      <c r="H538">
        <v>96675</v>
      </c>
      <c r="L538">
        <v>81927.899999999994</v>
      </c>
      <c r="N538">
        <f t="shared" si="56"/>
        <v>14747.021999999999</v>
      </c>
      <c r="O538">
        <f t="shared" si="57"/>
        <v>7373.5109999999995</v>
      </c>
      <c r="P538">
        <f t="shared" si="58"/>
        <v>7373.5109999999995</v>
      </c>
      <c r="Q538">
        <f t="shared" si="59"/>
        <v>0</v>
      </c>
      <c r="R538">
        <f t="shared" si="60"/>
        <v>96674.921999999991</v>
      </c>
      <c r="S538">
        <f t="shared" si="61"/>
        <v>-7.8000000008614734E-2</v>
      </c>
      <c r="Y538">
        <v>7373.5109999999995</v>
      </c>
      <c r="Z538">
        <v>7373.5109999999995</v>
      </c>
      <c r="AA538">
        <v>0</v>
      </c>
    </row>
    <row r="539" spans="1:27" x14ac:dyDescent="0.25">
      <c r="A539" t="str">
        <f t="shared" si="62"/>
        <v>062019</v>
      </c>
      <c r="B539">
        <v>7</v>
      </c>
      <c r="C539">
        <v>2019</v>
      </c>
      <c r="D539" s="18">
        <v>43635</v>
      </c>
      <c r="E539" t="s">
        <v>2819</v>
      </c>
      <c r="F539" t="s">
        <v>318</v>
      </c>
      <c r="G539" t="s">
        <v>5771</v>
      </c>
      <c r="H539">
        <v>85824</v>
      </c>
      <c r="L539">
        <v>72732</v>
      </c>
      <c r="N539">
        <f t="shared" si="56"/>
        <v>13091.76</v>
      </c>
      <c r="O539">
        <f t="shared" si="57"/>
        <v>6545.88</v>
      </c>
      <c r="P539">
        <f t="shared" si="58"/>
        <v>6545.88</v>
      </c>
      <c r="Q539">
        <f t="shared" si="59"/>
        <v>0</v>
      </c>
      <c r="R539">
        <f t="shared" si="60"/>
        <v>85823.76</v>
      </c>
      <c r="S539">
        <f t="shared" si="61"/>
        <v>-0.24000000000523869</v>
      </c>
      <c r="Y539">
        <v>6545.88</v>
      </c>
      <c r="Z539">
        <v>6545.88</v>
      </c>
      <c r="AA539">
        <v>0</v>
      </c>
    </row>
    <row r="540" spans="1:27" x14ac:dyDescent="0.25">
      <c r="A540" t="str">
        <f t="shared" si="62"/>
        <v>062019</v>
      </c>
      <c r="B540">
        <v>7</v>
      </c>
      <c r="C540">
        <v>2019</v>
      </c>
      <c r="D540" s="18">
        <v>43637</v>
      </c>
      <c r="E540" t="s">
        <v>2820</v>
      </c>
      <c r="F540" t="s">
        <v>318</v>
      </c>
      <c r="G540" t="s">
        <v>5771</v>
      </c>
      <c r="H540">
        <v>151406</v>
      </c>
      <c r="L540">
        <v>128309.84</v>
      </c>
      <c r="N540">
        <f t="shared" si="56"/>
        <v>23095.771200000003</v>
      </c>
      <c r="O540">
        <f t="shared" si="57"/>
        <v>11547.885600000001</v>
      </c>
      <c r="P540">
        <f t="shared" si="58"/>
        <v>11547.885600000001</v>
      </c>
      <c r="Q540">
        <f t="shared" si="59"/>
        <v>0</v>
      </c>
      <c r="R540">
        <f t="shared" si="60"/>
        <v>151405.61119999998</v>
      </c>
      <c r="S540">
        <f t="shared" si="61"/>
        <v>-0.38880000001518056</v>
      </c>
      <c r="Y540">
        <v>11547.885600000001</v>
      </c>
      <c r="Z540">
        <v>11547.885600000001</v>
      </c>
      <c r="AA540">
        <v>0</v>
      </c>
    </row>
    <row r="541" spans="1:27" x14ac:dyDescent="0.25">
      <c r="A541" t="str">
        <f t="shared" si="62"/>
        <v>062019</v>
      </c>
      <c r="B541">
        <v>7</v>
      </c>
      <c r="C541">
        <v>2019</v>
      </c>
      <c r="D541" s="18">
        <v>43637</v>
      </c>
      <c r="E541" t="s">
        <v>2821</v>
      </c>
      <c r="F541" t="s">
        <v>318</v>
      </c>
      <c r="G541" t="s">
        <v>5771</v>
      </c>
      <c r="H541">
        <v>33336</v>
      </c>
      <c r="L541">
        <v>28251</v>
      </c>
      <c r="N541">
        <f t="shared" si="56"/>
        <v>5085.18</v>
      </c>
      <c r="O541">
        <f t="shared" si="57"/>
        <v>2542.59</v>
      </c>
      <c r="P541">
        <f t="shared" si="58"/>
        <v>2542.59</v>
      </c>
      <c r="Q541">
        <f t="shared" si="59"/>
        <v>0</v>
      </c>
      <c r="R541">
        <f t="shared" si="60"/>
        <v>33336.18</v>
      </c>
      <c r="S541">
        <f t="shared" si="61"/>
        <v>0.18000000000029104</v>
      </c>
      <c r="Y541">
        <v>2542.59</v>
      </c>
      <c r="Z541">
        <v>2542.59</v>
      </c>
      <c r="AA541">
        <v>0</v>
      </c>
    </row>
    <row r="542" spans="1:27" x14ac:dyDescent="0.25">
      <c r="A542" t="str">
        <f t="shared" si="62"/>
        <v>062019</v>
      </c>
      <c r="B542">
        <v>7</v>
      </c>
      <c r="C542">
        <v>2019</v>
      </c>
      <c r="D542" s="18">
        <v>43641</v>
      </c>
      <c r="E542" t="s">
        <v>3027</v>
      </c>
      <c r="F542" t="s">
        <v>590</v>
      </c>
      <c r="G542" t="s">
        <v>5909</v>
      </c>
      <c r="H542">
        <v>371936</v>
      </c>
      <c r="L542">
        <v>315200</v>
      </c>
      <c r="N542">
        <f t="shared" si="56"/>
        <v>56736</v>
      </c>
      <c r="O542">
        <f t="shared" si="57"/>
        <v>28368</v>
      </c>
      <c r="P542">
        <f t="shared" si="58"/>
        <v>28368</v>
      </c>
      <c r="Q542">
        <f t="shared" si="59"/>
        <v>0</v>
      </c>
      <c r="R542">
        <f t="shared" si="60"/>
        <v>371936</v>
      </c>
      <c r="S542">
        <f t="shared" si="61"/>
        <v>0</v>
      </c>
      <c r="Y542">
        <v>28368</v>
      </c>
      <c r="Z542">
        <v>28368</v>
      </c>
      <c r="AA542">
        <v>0</v>
      </c>
    </row>
    <row r="543" spans="1:27" x14ac:dyDescent="0.25">
      <c r="A543" t="str">
        <f t="shared" si="62"/>
        <v>062019</v>
      </c>
      <c r="B543">
        <v>7</v>
      </c>
      <c r="C543">
        <v>2019</v>
      </c>
      <c r="D543" s="18">
        <v>43638</v>
      </c>
      <c r="E543" t="s">
        <v>3019</v>
      </c>
      <c r="F543" t="s">
        <v>576</v>
      </c>
      <c r="G543" t="s">
        <v>5898</v>
      </c>
      <c r="H543">
        <v>52144</v>
      </c>
      <c r="L543">
        <v>44190</v>
      </c>
      <c r="N543">
        <f t="shared" si="56"/>
        <v>7954.2</v>
      </c>
      <c r="O543">
        <f t="shared" si="57"/>
        <v>3977.1</v>
      </c>
      <c r="P543">
        <f t="shared" si="58"/>
        <v>3977.1</v>
      </c>
      <c r="Q543">
        <f t="shared" si="59"/>
        <v>0</v>
      </c>
      <c r="R543">
        <f t="shared" si="60"/>
        <v>52144.2</v>
      </c>
      <c r="S543">
        <f t="shared" si="61"/>
        <v>0.19999999999708962</v>
      </c>
      <c r="Y543">
        <v>3977.1</v>
      </c>
      <c r="Z543">
        <v>3977.1</v>
      </c>
      <c r="AA543">
        <v>0</v>
      </c>
    </row>
    <row r="544" spans="1:27" x14ac:dyDescent="0.25">
      <c r="A544" t="str">
        <f t="shared" si="62"/>
        <v>062019</v>
      </c>
      <c r="B544">
        <v>7</v>
      </c>
      <c r="C544">
        <v>2019</v>
      </c>
      <c r="D544" s="18">
        <v>43643</v>
      </c>
      <c r="E544" t="s">
        <v>2711</v>
      </c>
      <c r="F544" t="s">
        <v>2235</v>
      </c>
      <c r="G544" t="s">
        <v>2236</v>
      </c>
      <c r="H544">
        <v>318600</v>
      </c>
      <c r="L544">
        <v>269999.52</v>
      </c>
      <c r="N544">
        <f t="shared" si="56"/>
        <v>48599.9136</v>
      </c>
      <c r="O544">
        <f t="shared" si="57"/>
        <v>0</v>
      </c>
      <c r="P544">
        <f t="shared" si="58"/>
        <v>0</v>
      </c>
      <c r="Q544">
        <f t="shared" si="59"/>
        <v>48599.9136</v>
      </c>
      <c r="R544">
        <f t="shared" si="60"/>
        <v>318599.43359999999</v>
      </c>
      <c r="S544">
        <f t="shared" si="61"/>
        <v>-0.56640000001061708</v>
      </c>
      <c r="Y544">
        <v>0</v>
      </c>
      <c r="Z544">
        <v>0</v>
      </c>
      <c r="AA544">
        <v>48599.9136</v>
      </c>
    </row>
    <row r="545" spans="1:27" x14ac:dyDescent="0.25">
      <c r="A545" t="str">
        <f t="shared" si="62"/>
        <v>062019</v>
      </c>
      <c r="B545">
        <v>7</v>
      </c>
      <c r="C545">
        <v>2019</v>
      </c>
      <c r="D545" s="18">
        <v>43634</v>
      </c>
      <c r="E545" t="s">
        <v>5936</v>
      </c>
      <c r="F545" t="s">
        <v>1241</v>
      </c>
      <c r="G545" t="s">
        <v>1242</v>
      </c>
      <c r="H545">
        <v>18290</v>
      </c>
      <c r="L545">
        <v>15500</v>
      </c>
      <c r="N545">
        <f t="shared" si="56"/>
        <v>2790</v>
      </c>
      <c r="O545">
        <f t="shared" si="57"/>
        <v>0</v>
      </c>
      <c r="P545">
        <f t="shared" si="58"/>
        <v>0</v>
      </c>
      <c r="Q545">
        <f t="shared" si="59"/>
        <v>2790</v>
      </c>
      <c r="R545">
        <f t="shared" si="60"/>
        <v>18290</v>
      </c>
      <c r="S545">
        <f t="shared" si="61"/>
        <v>0</v>
      </c>
      <c r="Y545">
        <v>0</v>
      </c>
      <c r="Z545">
        <v>0</v>
      </c>
      <c r="AA545">
        <v>2790</v>
      </c>
    </row>
    <row r="546" spans="1:27" x14ac:dyDescent="0.25">
      <c r="A546" t="str">
        <f t="shared" si="62"/>
        <v>062019</v>
      </c>
      <c r="B546">
        <v>7</v>
      </c>
      <c r="C546">
        <v>2019</v>
      </c>
      <c r="D546" s="18">
        <v>43645</v>
      </c>
      <c r="E546" t="s">
        <v>2692</v>
      </c>
      <c r="F546" t="s">
        <v>1888</v>
      </c>
      <c r="G546" t="s">
        <v>1889</v>
      </c>
      <c r="H546">
        <v>27730</v>
      </c>
      <c r="L546">
        <v>23500</v>
      </c>
      <c r="N546">
        <f t="shared" si="56"/>
        <v>4230</v>
      </c>
      <c r="O546">
        <f t="shared" si="57"/>
        <v>2115</v>
      </c>
      <c r="P546">
        <f t="shared" si="58"/>
        <v>2115</v>
      </c>
      <c r="Q546">
        <f t="shared" si="59"/>
        <v>0</v>
      </c>
      <c r="R546">
        <f t="shared" si="60"/>
        <v>27730</v>
      </c>
      <c r="S546">
        <f t="shared" si="61"/>
        <v>0</v>
      </c>
      <c r="Y546">
        <v>2115</v>
      </c>
      <c r="Z546">
        <v>2115</v>
      </c>
      <c r="AA546">
        <v>0</v>
      </c>
    </row>
    <row r="547" spans="1:27" x14ac:dyDescent="0.25">
      <c r="A547" t="str">
        <f t="shared" si="62"/>
        <v>062019</v>
      </c>
      <c r="B547">
        <v>7</v>
      </c>
      <c r="C547">
        <v>2019</v>
      </c>
      <c r="D547" s="18">
        <v>43627</v>
      </c>
      <c r="E547" t="s">
        <v>2835</v>
      </c>
      <c r="F547" t="s">
        <v>318</v>
      </c>
      <c r="G547" t="s">
        <v>5771</v>
      </c>
      <c r="H547">
        <v>12003</v>
      </c>
      <c r="L547">
        <v>10171.700000000001</v>
      </c>
      <c r="N547">
        <f t="shared" si="56"/>
        <v>1830.9059999999999</v>
      </c>
      <c r="O547">
        <f t="shared" si="57"/>
        <v>915.45299999999997</v>
      </c>
      <c r="P547">
        <f t="shared" si="58"/>
        <v>915.45299999999997</v>
      </c>
      <c r="Q547">
        <f t="shared" si="59"/>
        <v>0</v>
      </c>
      <c r="R547">
        <f t="shared" si="60"/>
        <v>12002.606</v>
      </c>
      <c r="S547">
        <f t="shared" si="61"/>
        <v>-0.39400000000023283</v>
      </c>
      <c r="Y547">
        <v>915.45299999999997</v>
      </c>
      <c r="Z547">
        <v>915.45299999999997</v>
      </c>
      <c r="AA547">
        <v>0</v>
      </c>
    </row>
    <row r="548" spans="1:27" x14ac:dyDescent="0.25">
      <c r="A548" t="str">
        <f t="shared" si="62"/>
        <v>062019</v>
      </c>
      <c r="B548">
        <v>7</v>
      </c>
      <c r="C548">
        <v>2019</v>
      </c>
      <c r="D548" s="18">
        <v>43636</v>
      </c>
      <c r="E548" t="s">
        <v>5937</v>
      </c>
      <c r="F548" t="s">
        <v>1838</v>
      </c>
      <c r="G548" t="s">
        <v>5901</v>
      </c>
      <c r="H548">
        <v>3570</v>
      </c>
      <c r="L548">
        <v>3025</v>
      </c>
      <c r="N548">
        <f t="shared" si="56"/>
        <v>544.5</v>
      </c>
      <c r="O548">
        <f t="shared" si="57"/>
        <v>272.25</v>
      </c>
      <c r="P548">
        <f t="shared" si="58"/>
        <v>272.25</v>
      </c>
      <c r="Q548">
        <f t="shared" si="59"/>
        <v>0</v>
      </c>
      <c r="R548">
        <f t="shared" si="60"/>
        <v>3569.5</v>
      </c>
      <c r="S548">
        <f t="shared" si="61"/>
        <v>-0.5</v>
      </c>
      <c r="Y548">
        <v>272.25</v>
      </c>
      <c r="Z548">
        <v>272.25</v>
      </c>
      <c r="AA548">
        <v>0</v>
      </c>
    </row>
    <row r="549" spans="1:27" x14ac:dyDescent="0.25">
      <c r="A549" t="str">
        <f t="shared" si="62"/>
        <v>062019</v>
      </c>
      <c r="B549">
        <v>7</v>
      </c>
      <c r="C549">
        <v>2019</v>
      </c>
      <c r="D549" s="18">
        <v>43645</v>
      </c>
      <c r="E549" t="s">
        <v>2553</v>
      </c>
      <c r="F549" t="s">
        <v>2550</v>
      </c>
      <c r="G549" t="s">
        <v>5928</v>
      </c>
      <c r="H549">
        <v>9499</v>
      </c>
      <c r="L549">
        <v>8050</v>
      </c>
      <c r="N549">
        <f t="shared" si="56"/>
        <v>1449</v>
      </c>
      <c r="O549">
        <f t="shared" si="57"/>
        <v>0</v>
      </c>
      <c r="P549">
        <f t="shared" si="58"/>
        <v>0</v>
      </c>
      <c r="Q549">
        <f t="shared" si="59"/>
        <v>1449</v>
      </c>
      <c r="R549">
        <f t="shared" si="60"/>
        <v>9499</v>
      </c>
      <c r="S549">
        <f t="shared" si="61"/>
        <v>0</v>
      </c>
      <c r="Y549">
        <v>0</v>
      </c>
      <c r="Z549">
        <v>0</v>
      </c>
      <c r="AA549">
        <v>1449</v>
      </c>
    </row>
    <row r="550" spans="1:27" x14ac:dyDescent="0.25">
      <c r="A550" t="str">
        <f t="shared" si="62"/>
        <v>062019</v>
      </c>
      <c r="B550">
        <v>7</v>
      </c>
      <c r="C550">
        <v>2019</v>
      </c>
      <c r="D550" s="18">
        <v>43645</v>
      </c>
      <c r="E550" t="s">
        <v>3040</v>
      </c>
      <c r="F550" t="s">
        <v>1274</v>
      </c>
      <c r="G550" t="s">
        <v>5910</v>
      </c>
      <c r="H550">
        <v>84960</v>
      </c>
      <c r="L550">
        <v>72000</v>
      </c>
      <c r="N550">
        <f t="shared" si="56"/>
        <v>12960</v>
      </c>
      <c r="O550">
        <f t="shared" si="57"/>
        <v>6480</v>
      </c>
      <c r="P550">
        <f t="shared" si="58"/>
        <v>6480</v>
      </c>
      <c r="Q550">
        <f t="shared" si="59"/>
        <v>0</v>
      </c>
      <c r="R550">
        <f t="shared" si="60"/>
        <v>84960</v>
      </c>
      <c r="S550">
        <f t="shared" si="61"/>
        <v>0</v>
      </c>
      <c r="Y550">
        <v>6480</v>
      </c>
      <c r="Z550">
        <v>6480</v>
      </c>
      <c r="AA550">
        <v>0</v>
      </c>
    </row>
    <row r="551" spans="1:27" x14ac:dyDescent="0.25">
      <c r="A551" t="str">
        <f t="shared" si="62"/>
        <v>062019</v>
      </c>
      <c r="B551">
        <v>7</v>
      </c>
      <c r="C551">
        <v>2019</v>
      </c>
      <c r="D551" s="18">
        <v>43645</v>
      </c>
      <c r="E551" t="s">
        <v>3041</v>
      </c>
      <c r="F551" t="s">
        <v>1274</v>
      </c>
      <c r="G551" t="s">
        <v>5910</v>
      </c>
      <c r="H551">
        <v>121068</v>
      </c>
      <c r="L551">
        <v>102600</v>
      </c>
      <c r="N551">
        <f t="shared" si="56"/>
        <v>18468</v>
      </c>
      <c r="O551">
        <f t="shared" si="57"/>
        <v>9234</v>
      </c>
      <c r="P551">
        <f t="shared" si="58"/>
        <v>9234</v>
      </c>
      <c r="Q551">
        <f t="shared" si="59"/>
        <v>0</v>
      </c>
      <c r="R551">
        <f t="shared" si="60"/>
        <v>121068</v>
      </c>
      <c r="S551">
        <f t="shared" si="61"/>
        <v>0</v>
      </c>
      <c r="Y551">
        <v>9234</v>
      </c>
      <c r="Z551">
        <v>9234</v>
      </c>
      <c r="AA551">
        <v>0</v>
      </c>
    </row>
    <row r="552" spans="1:27" x14ac:dyDescent="0.25">
      <c r="A552" t="str">
        <f t="shared" si="62"/>
        <v>062019</v>
      </c>
      <c r="B552">
        <v>7</v>
      </c>
      <c r="C552">
        <v>2019</v>
      </c>
      <c r="D552" s="18">
        <v>43636</v>
      </c>
      <c r="E552" t="s">
        <v>2809</v>
      </c>
      <c r="F552" t="s">
        <v>2807</v>
      </c>
      <c r="G552" t="s">
        <v>5938</v>
      </c>
      <c r="H552">
        <v>4779</v>
      </c>
      <c r="L552">
        <v>4050</v>
      </c>
      <c r="N552">
        <f t="shared" si="56"/>
        <v>729</v>
      </c>
      <c r="O552">
        <f t="shared" si="57"/>
        <v>364.5</v>
      </c>
      <c r="P552">
        <f t="shared" si="58"/>
        <v>364.5</v>
      </c>
      <c r="Q552">
        <f t="shared" si="59"/>
        <v>0</v>
      </c>
      <c r="R552">
        <f t="shared" si="60"/>
        <v>4779</v>
      </c>
      <c r="S552">
        <f t="shared" si="61"/>
        <v>0</v>
      </c>
      <c r="Y552">
        <v>364.5</v>
      </c>
      <c r="Z552">
        <v>364.5</v>
      </c>
      <c r="AA552">
        <v>0</v>
      </c>
    </row>
    <row r="553" spans="1:27" x14ac:dyDescent="0.25">
      <c r="A553" t="str">
        <f t="shared" si="62"/>
        <v>062019</v>
      </c>
      <c r="B553">
        <v>7</v>
      </c>
      <c r="C553">
        <v>2019</v>
      </c>
      <c r="D553" s="18">
        <v>43636</v>
      </c>
      <c r="E553" t="s">
        <v>2651</v>
      </c>
      <c r="F553" t="s">
        <v>171</v>
      </c>
      <c r="G553" t="s">
        <v>5940</v>
      </c>
      <c r="H553">
        <v>52197</v>
      </c>
      <c r="L553">
        <v>44234.1</v>
      </c>
      <c r="N553">
        <f t="shared" si="56"/>
        <v>7962.137999999999</v>
      </c>
      <c r="O553">
        <f t="shared" si="57"/>
        <v>3981.0689999999995</v>
      </c>
      <c r="P553">
        <f t="shared" si="58"/>
        <v>3981.0689999999995</v>
      </c>
      <c r="Q553">
        <f t="shared" si="59"/>
        <v>0</v>
      </c>
      <c r="R553">
        <f t="shared" si="60"/>
        <v>52196.237999999998</v>
      </c>
      <c r="S553">
        <f t="shared" si="61"/>
        <v>-0.76200000000244472</v>
      </c>
      <c r="Y553">
        <v>3981.0689999999995</v>
      </c>
      <c r="Z553">
        <v>3981.0689999999995</v>
      </c>
      <c r="AA553">
        <v>0</v>
      </c>
    </row>
    <row r="554" spans="1:27" x14ac:dyDescent="0.25">
      <c r="A554" t="str">
        <f t="shared" si="62"/>
        <v>062019</v>
      </c>
      <c r="B554">
        <v>7</v>
      </c>
      <c r="C554">
        <v>2019</v>
      </c>
      <c r="D554" s="18">
        <v>43637</v>
      </c>
      <c r="E554" t="s">
        <v>5941</v>
      </c>
      <c r="F554" t="s">
        <v>561</v>
      </c>
      <c r="G554" t="s">
        <v>562</v>
      </c>
      <c r="H554">
        <v>39301</v>
      </c>
      <c r="K554">
        <v>35090</v>
      </c>
      <c r="N554">
        <f t="shared" si="56"/>
        <v>4210.8</v>
      </c>
      <c r="O554">
        <f t="shared" si="57"/>
        <v>2105.4</v>
      </c>
      <c r="P554">
        <f t="shared" si="58"/>
        <v>2105.4</v>
      </c>
      <c r="Q554">
        <f t="shared" si="59"/>
        <v>0</v>
      </c>
      <c r="R554">
        <f t="shared" si="60"/>
        <v>39300.800000000003</v>
      </c>
      <c r="S554">
        <f t="shared" si="61"/>
        <v>-0.19999999999708962</v>
      </c>
      <c r="Y554">
        <v>2105.4</v>
      </c>
      <c r="Z554">
        <v>2105.4</v>
      </c>
      <c r="AA554">
        <v>0</v>
      </c>
    </row>
    <row r="555" spans="1:27" x14ac:dyDescent="0.25">
      <c r="A555" t="str">
        <f t="shared" si="62"/>
        <v>072019</v>
      </c>
      <c r="B555">
        <v>7</v>
      </c>
      <c r="C555">
        <v>2019</v>
      </c>
      <c r="D555" s="18">
        <v>43647</v>
      </c>
      <c r="E555" t="s">
        <v>3148</v>
      </c>
      <c r="F555" t="s">
        <v>642</v>
      </c>
      <c r="G555" t="s">
        <v>5912</v>
      </c>
      <c r="H555">
        <v>23269</v>
      </c>
      <c r="K555">
        <v>100</v>
      </c>
      <c r="N555">
        <f t="shared" ref="N555:N618" si="63">+(J555*$J$1/100)+(K555*$K$1/100)+(L555*$L$1/100)+(M555*$M$1/100)</f>
        <v>12</v>
      </c>
      <c r="O555">
        <f t="shared" ref="O555:O618" si="64">+IF(VALUE(LEFT(F555,2))=33,N555/2,0)</f>
        <v>6</v>
      </c>
      <c r="P555">
        <f t="shared" ref="P555:P618" si="65">+O555</f>
        <v>6</v>
      </c>
      <c r="Q555">
        <f t="shared" ref="Q555:Q618" si="66">+IF(VALUE(LEFT(F555,2))=33,0,N555)</f>
        <v>0</v>
      </c>
      <c r="R555">
        <f t="shared" ref="R555:R618" si="67">J555+K555+L555+M555+N555+I555</f>
        <v>112</v>
      </c>
      <c r="S555">
        <f t="shared" ref="S555:S618" si="68">R555-H555</f>
        <v>-23157</v>
      </c>
      <c r="Y555">
        <v>6</v>
      </c>
      <c r="Z555">
        <v>6</v>
      </c>
      <c r="AA555">
        <v>0</v>
      </c>
    </row>
    <row r="556" spans="1:27" x14ac:dyDescent="0.25">
      <c r="A556" t="str">
        <f t="shared" si="62"/>
        <v>072019</v>
      </c>
      <c r="B556">
        <v>7</v>
      </c>
      <c r="C556">
        <v>2019</v>
      </c>
      <c r="D556" s="18">
        <v>43647</v>
      </c>
      <c r="E556" t="s">
        <v>3148</v>
      </c>
      <c r="F556" t="s">
        <v>642</v>
      </c>
      <c r="G556" t="s">
        <v>5912</v>
      </c>
      <c r="H556">
        <v>23269</v>
      </c>
      <c r="L556">
        <v>19624.5</v>
      </c>
      <c r="N556">
        <f t="shared" si="63"/>
        <v>3532.41</v>
      </c>
      <c r="O556">
        <f t="shared" si="64"/>
        <v>1766.2049999999999</v>
      </c>
      <c r="P556">
        <f t="shared" si="65"/>
        <v>1766.2049999999999</v>
      </c>
      <c r="Q556">
        <f t="shared" si="66"/>
        <v>0</v>
      </c>
      <c r="R556">
        <f t="shared" si="67"/>
        <v>23156.91</v>
      </c>
      <c r="S556">
        <f t="shared" si="68"/>
        <v>-112.09000000000015</v>
      </c>
      <c r="Y556">
        <v>1766.2049999999999</v>
      </c>
      <c r="Z556">
        <v>1766.2049999999999</v>
      </c>
      <c r="AA556">
        <v>0</v>
      </c>
    </row>
    <row r="557" spans="1:27" x14ac:dyDescent="0.25">
      <c r="A557" t="str">
        <f t="shared" si="62"/>
        <v>062019</v>
      </c>
      <c r="B557">
        <v>7</v>
      </c>
      <c r="C557">
        <v>2019</v>
      </c>
      <c r="D557" s="18">
        <v>43635</v>
      </c>
      <c r="E557" t="s">
        <v>2583</v>
      </c>
      <c r="F557" t="s">
        <v>2158</v>
      </c>
      <c r="G557" t="s">
        <v>5942</v>
      </c>
      <c r="H557">
        <v>513235</v>
      </c>
      <c r="I557">
        <v>512722</v>
      </c>
      <c r="N557">
        <f t="shared" si="63"/>
        <v>0</v>
      </c>
      <c r="O557">
        <f t="shared" si="64"/>
        <v>0</v>
      </c>
      <c r="P557">
        <f t="shared" si="65"/>
        <v>0</v>
      </c>
      <c r="Q557">
        <f t="shared" si="66"/>
        <v>0</v>
      </c>
      <c r="R557">
        <f t="shared" si="67"/>
        <v>512722</v>
      </c>
      <c r="S557">
        <f t="shared" si="68"/>
        <v>-513</v>
      </c>
      <c r="Y557">
        <v>0</v>
      </c>
      <c r="Z557">
        <v>0</v>
      </c>
      <c r="AA557">
        <v>0</v>
      </c>
    </row>
    <row r="558" spans="1:27" x14ac:dyDescent="0.25">
      <c r="A558" t="str">
        <f t="shared" si="62"/>
        <v>062019</v>
      </c>
      <c r="B558">
        <v>7</v>
      </c>
      <c r="C558">
        <v>2019</v>
      </c>
      <c r="D558" s="18">
        <v>43646</v>
      </c>
      <c r="E558" t="s">
        <v>2587</v>
      </c>
      <c r="F558" t="s">
        <v>2158</v>
      </c>
      <c r="G558" t="s">
        <v>5942</v>
      </c>
      <c r="H558">
        <v>513235</v>
      </c>
      <c r="I558">
        <v>512722</v>
      </c>
      <c r="N558">
        <f t="shared" si="63"/>
        <v>0</v>
      </c>
      <c r="O558">
        <f t="shared" si="64"/>
        <v>0</v>
      </c>
      <c r="P558">
        <f t="shared" si="65"/>
        <v>0</v>
      </c>
      <c r="Q558">
        <f t="shared" si="66"/>
        <v>0</v>
      </c>
      <c r="R558">
        <f t="shared" si="67"/>
        <v>512722</v>
      </c>
      <c r="S558">
        <f t="shared" si="68"/>
        <v>-513</v>
      </c>
      <c r="Y558">
        <v>0</v>
      </c>
      <c r="Z558">
        <v>0</v>
      </c>
      <c r="AA558">
        <v>0</v>
      </c>
    </row>
    <row r="559" spans="1:27" x14ac:dyDescent="0.25">
      <c r="A559" t="str">
        <f t="shared" si="62"/>
        <v>062019</v>
      </c>
      <c r="B559">
        <v>7</v>
      </c>
      <c r="C559">
        <v>2019</v>
      </c>
      <c r="D559" s="18">
        <v>43646</v>
      </c>
      <c r="E559" t="s">
        <v>2588</v>
      </c>
      <c r="F559" t="s">
        <v>2158</v>
      </c>
      <c r="G559" t="s">
        <v>5942</v>
      </c>
      <c r="H559">
        <v>513235</v>
      </c>
      <c r="I559">
        <v>512722</v>
      </c>
      <c r="N559">
        <f t="shared" si="63"/>
        <v>0</v>
      </c>
      <c r="O559">
        <f t="shared" si="64"/>
        <v>0</v>
      </c>
      <c r="P559">
        <f t="shared" si="65"/>
        <v>0</v>
      </c>
      <c r="Q559">
        <f t="shared" si="66"/>
        <v>0</v>
      </c>
      <c r="R559">
        <f t="shared" si="67"/>
        <v>512722</v>
      </c>
      <c r="S559">
        <f t="shared" si="68"/>
        <v>-513</v>
      </c>
      <c r="Y559">
        <v>0</v>
      </c>
      <c r="Z559">
        <v>0</v>
      </c>
      <c r="AA559">
        <v>0</v>
      </c>
    </row>
    <row r="560" spans="1:27" x14ac:dyDescent="0.25">
      <c r="A560" t="str">
        <f t="shared" si="62"/>
        <v>062019</v>
      </c>
      <c r="B560">
        <v>7</v>
      </c>
      <c r="C560">
        <v>2019</v>
      </c>
      <c r="D560" s="18">
        <v>43646</v>
      </c>
      <c r="E560" t="s">
        <v>2585</v>
      </c>
      <c r="F560" t="s">
        <v>2158</v>
      </c>
      <c r="G560" t="s">
        <v>5942</v>
      </c>
      <c r="H560">
        <v>513235</v>
      </c>
      <c r="I560">
        <v>512722</v>
      </c>
      <c r="N560">
        <f t="shared" si="63"/>
        <v>0</v>
      </c>
      <c r="O560">
        <f t="shared" si="64"/>
        <v>0</v>
      </c>
      <c r="P560">
        <f t="shared" si="65"/>
        <v>0</v>
      </c>
      <c r="Q560">
        <f t="shared" si="66"/>
        <v>0</v>
      </c>
      <c r="R560">
        <f t="shared" si="67"/>
        <v>512722</v>
      </c>
      <c r="S560">
        <f t="shared" si="68"/>
        <v>-513</v>
      </c>
      <c r="Y560">
        <v>0</v>
      </c>
      <c r="Z560">
        <v>0</v>
      </c>
      <c r="AA560">
        <v>0</v>
      </c>
    </row>
    <row r="561" spans="1:27" x14ac:dyDescent="0.25">
      <c r="A561" t="str">
        <f t="shared" si="62"/>
        <v>062019</v>
      </c>
      <c r="B561">
        <v>7</v>
      </c>
      <c r="C561">
        <v>2019</v>
      </c>
      <c r="D561" s="18">
        <v>43646</v>
      </c>
      <c r="E561" t="s">
        <v>2586</v>
      </c>
      <c r="F561" t="s">
        <v>2158</v>
      </c>
      <c r="G561" t="s">
        <v>5942</v>
      </c>
      <c r="H561">
        <v>513235</v>
      </c>
      <c r="I561">
        <v>512722</v>
      </c>
      <c r="N561">
        <f t="shared" si="63"/>
        <v>0</v>
      </c>
      <c r="O561">
        <f t="shared" si="64"/>
        <v>0</v>
      </c>
      <c r="P561">
        <f t="shared" si="65"/>
        <v>0</v>
      </c>
      <c r="Q561">
        <f t="shared" si="66"/>
        <v>0</v>
      </c>
      <c r="R561">
        <f t="shared" si="67"/>
        <v>512722</v>
      </c>
      <c r="S561">
        <f t="shared" si="68"/>
        <v>-513</v>
      </c>
      <c r="Y561">
        <v>0</v>
      </c>
      <c r="Z561">
        <v>0</v>
      </c>
      <c r="AA561">
        <v>0</v>
      </c>
    </row>
    <row r="562" spans="1:27" x14ac:dyDescent="0.25">
      <c r="A562" t="str">
        <f t="shared" si="62"/>
        <v>062019</v>
      </c>
      <c r="B562">
        <v>7</v>
      </c>
      <c r="C562">
        <v>2019</v>
      </c>
      <c r="D562" s="18">
        <v>43646</v>
      </c>
      <c r="E562" t="s">
        <v>2584</v>
      </c>
      <c r="F562" t="s">
        <v>2158</v>
      </c>
      <c r="G562" t="s">
        <v>5942</v>
      </c>
      <c r="H562">
        <v>513235</v>
      </c>
      <c r="I562">
        <v>512722</v>
      </c>
      <c r="N562">
        <f t="shared" si="63"/>
        <v>0</v>
      </c>
      <c r="O562">
        <f t="shared" si="64"/>
        <v>0</v>
      </c>
      <c r="P562">
        <f t="shared" si="65"/>
        <v>0</v>
      </c>
      <c r="Q562">
        <f t="shared" si="66"/>
        <v>0</v>
      </c>
      <c r="R562">
        <f t="shared" si="67"/>
        <v>512722</v>
      </c>
      <c r="S562">
        <f t="shared" si="68"/>
        <v>-513</v>
      </c>
      <c r="Y562">
        <v>0</v>
      </c>
      <c r="Z562">
        <v>0</v>
      </c>
      <c r="AA562">
        <v>0</v>
      </c>
    </row>
    <row r="563" spans="1:27" x14ac:dyDescent="0.25">
      <c r="A563" t="str">
        <f t="shared" si="62"/>
        <v>072019</v>
      </c>
      <c r="B563">
        <v>7</v>
      </c>
      <c r="C563">
        <v>2019</v>
      </c>
      <c r="D563" s="18">
        <v>43648</v>
      </c>
      <c r="E563" t="s">
        <v>3077</v>
      </c>
      <c r="F563" t="s">
        <v>2158</v>
      </c>
      <c r="G563" t="s">
        <v>5942</v>
      </c>
      <c r="H563">
        <v>513235</v>
      </c>
      <c r="I563">
        <v>512722</v>
      </c>
      <c r="N563">
        <f t="shared" si="63"/>
        <v>0</v>
      </c>
      <c r="O563">
        <f t="shared" si="64"/>
        <v>0</v>
      </c>
      <c r="P563">
        <f t="shared" si="65"/>
        <v>0</v>
      </c>
      <c r="Q563">
        <f t="shared" si="66"/>
        <v>0</v>
      </c>
      <c r="R563">
        <f t="shared" si="67"/>
        <v>512722</v>
      </c>
      <c r="S563">
        <f t="shared" si="68"/>
        <v>-513</v>
      </c>
      <c r="Y563">
        <v>0</v>
      </c>
      <c r="Z563">
        <v>0</v>
      </c>
      <c r="AA563">
        <v>0</v>
      </c>
    </row>
    <row r="564" spans="1:27" x14ac:dyDescent="0.25">
      <c r="A564" t="str">
        <f t="shared" si="62"/>
        <v>062019</v>
      </c>
      <c r="B564">
        <v>7</v>
      </c>
      <c r="C564">
        <v>2019</v>
      </c>
      <c r="D564" s="18">
        <v>43645</v>
      </c>
      <c r="E564" t="s">
        <v>2641</v>
      </c>
      <c r="F564" t="s">
        <v>2206</v>
      </c>
      <c r="G564" t="s">
        <v>5913</v>
      </c>
      <c r="H564">
        <v>21240</v>
      </c>
      <c r="L564">
        <v>18000</v>
      </c>
      <c r="N564">
        <f t="shared" si="63"/>
        <v>3240</v>
      </c>
      <c r="O564">
        <f t="shared" si="64"/>
        <v>0</v>
      </c>
      <c r="P564">
        <f t="shared" si="65"/>
        <v>0</v>
      </c>
      <c r="Q564">
        <f t="shared" si="66"/>
        <v>3240</v>
      </c>
      <c r="R564">
        <f t="shared" si="67"/>
        <v>21240</v>
      </c>
      <c r="S564">
        <f t="shared" si="68"/>
        <v>0</v>
      </c>
      <c r="Y564">
        <v>0</v>
      </c>
      <c r="Z564">
        <v>0</v>
      </c>
      <c r="AA564">
        <v>3240</v>
      </c>
    </row>
    <row r="565" spans="1:27" x14ac:dyDescent="0.25">
      <c r="A565" t="str">
        <f t="shared" si="62"/>
        <v>062019</v>
      </c>
      <c r="B565">
        <v>7</v>
      </c>
      <c r="C565">
        <v>2019</v>
      </c>
      <c r="D565" s="18">
        <v>43641</v>
      </c>
      <c r="E565" t="s">
        <v>683</v>
      </c>
      <c r="F565" t="s">
        <v>1443</v>
      </c>
      <c r="G565" t="s">
        <v>5769</v>
      </c>
      <c r="H565">
        <v>874</v>
      </c>
      <c r="K565">
        <v>780</v>
      </c>
      <c r="N565">
        <f t="shared" si="63"/>
        <v>93.6</v>
      </c>
      <c r="O565">
        <f t="shared" si="64"/>
        <v>46.8</v>
      </c>
      <c r="P565">
        <f t="shared" si="65"/>
        <v>46.8</v>
      </c>
      <c r="Q565">
        <f t="shared" si="66"/>
        <v>0</v>
      </c>
      <c r="R565">
        <f t="shared" si="67"/>
        <v>873.6</v>
      </c>
      <c r="S565">
        <f t="shared" si="68"/>
        <v>-0.39999999999997726</v>
      </c>
      <c r="Y565">
        <v>46.8</v>
      </c>
      <c r="Z565">
        <v>46.8</v>
      </c>
      <c r="AA565">
        <v>0</v>
      </c>
    </row>
    <row r="566" spans="1:27" x14ac:dyDescent="0.25">
      <c r="A566" t="str">
        <f t="shared" si="62"/>
        <v>062019</v>
      </c>
      <c r="B566">
        <v>7</v>
      </c>
      <c r="C566">
        <v>2019</v>
      </c>
      <c r="D566" s="18">
        <v>43641</v>
      </c>
      <c r="E566" t="s">
        <v>2735</v>
      </c>
      <c r="F566" t="s">
        <v>243</v>
      </c>
      <c r="G566" t="s">
        <v>5917</v>
      </c>
      <c r="H566">
        <v>781337</v>
      </c>
      <c r="L566">
        <v>662150</v>
      </c>
      <c r="N566">
        <f t="shared" si="63"/>
        <v>119187</v>
      </c>
      <c r="O566">
        <f t="shared" si="64"/>
        <v>0</v>
      </c>
      <c r="P566">
        <f t="shared" si="65"/>
        <v>0</v>
      </c>
      <c r="Q566">
        <f t="shared" si="66"/>
        <v>119187</v>
      </c>
      <c r="R566">
        <f t="shared" si="67"/>
        <v>781337</v>
      </c>
      <c r="S566">
        <f t="shared" si="68"/>
        <v>0</v>
      </c>
      <c r="Y566">
        <v>0</v>
      </c>
      <c r="Z566">
        <v>0</v>
      </c>
      <c r="AA566">
        <v>119187</v>
      </c>
    </row>
    <row r="567" spans="1:27" x14ac:dyDescent="0.25">
      <c r="A567" t="str">
        <f t="shared" si="62"/>
        <v>072019</v>
      </c>
      <c r="B567">
        <v>7</v>
      </c>
      <c r="C567">
        <v>2019</v>
      </c>
      <c r="D567" s="18">
        <v>43649</v>
      </c>
      <c r="E567" t="s">
        <v>3369</v>
      </c>
      <c r="F567" t="s">
        <v>462</v>
      </c>
      <c r="G567" t="s">
        <v>463</v>
      </c>
      <c r="H567">
        <v>65490</v>
      </c>
      <c r="L567">
        <v>55500</v>
      </c>
      <c r="N567">
        <f t="shared" si="63"/>
        <v>9990</v>
      </c>
      <c r="O567">
        <f t="shared" si="64"/>
        <v>4995</v>
      </c>
      <c r="P567">
        <f t="shared" si="65"/>
        <v>4995</v>
      </c>
      <c r="Q567">
        <f t="shared" si="66"/>
        <v>0</v>
      </c>
      <c r="R567">
        <f t="shared" si="67"/>
        <v>65490</v>
      </c>
      <c r="S567">
        <f t="shared" si="68"/>
        <v>0</v>
      </c>
      <c r="Y567">
        <v>4995</v>
      </c>
      <c r="Z567">
        <v>4995</v>
      </c>
      <c r="AA567">
        <v>0</v>
      </c>
    </row>
    <row r="568" spans="1:27" x14ac:dyDescent="0.25">
      <c r="A568" t="str">
        <f t="shared" si="62"/>
        <v>072019</v>
      </c>
      <c r="B568">
        <v>7</v>
      </c>
      <c r="C568">
        <v>2019</v>
      </c>
      <c r="D568" s="18">
        <v>43647</v>
      </c>
      <c r="E568" t="s">
        <v>5943</v>
      </c>
      <c r="F568" t="s">
        <v>1368</v>
      </c>
      <c r="G568" t="s">
        <v>5787</v>
      </c>
      <c r="H568">
        <v>44250</v>
      </c>
      <c r="L568">
        <v>37500</v>
      </c>
      <c r="N568">
        <f t="shared" si="63"/>
        <v>6750</v>
      </c>
      <c r="O568">
        <f t="shared" si="64"/>
        <v>3375</v>
      </c>
      <c r="P568">
        <f t="shared" si="65"/>
        <v>3375</v>
      </c>
      <c r="Q568">
        <f t="shared" si="66"/>
        <v>0</v>
      </c>
      <c r="R568">
        <f t="shared" si="67"/>
        <v>44250</v>
      </c>
      <c r="S568">
        <f t="shared" si="68"/>
        <v>0</v>
      </c>
      <c r="Y568">
        <v>3375</v>
      </c>
      <c r="Z568">
        <v>3375</v>
      </c>
      <c r="AA568">
        <v>0</v>
      </c>
    </row>
    <row r="569" spans="1:27" x14ac:dyDescent="0.25">
      <c r="A569" t="str">
        <f t="shared" si="62"/>
        <v>072019</v>
      </c>
      <c r="B569">
        <v>7</v>
      </c>
      <c r="C569">
        <v>2019</v>
      </c>
      <c r="D569" s="18">
        <v>43648</v>
      </c>
      <c r="E569" t="s">
        <v>3186</v>
      </c>
      <c r="F569" t="s">
        <v>225</v>
      </c>
      <c r="G569" t="s">
        <v>7518</v>
      </c>
      <c r="H569">
        <v>55755</v>
      </c>
      <c r="L569">
        <v>47250</v>
      </c>
      <c r="N569">
        <f t="shared" si="63"/>
        <v>8505</v>
      </c>
      <c r="O569">
        <f t="shared" si="64"/>
        <v>4252.5</v>
      </c>
      <c r="P569">
        <f t="shared" si="65"/>
        <v>4252.5</v>
      </c>
      <c r="Q569">
        <f t="shared" si="66"/>
        <v>0</v>
      </c>
      <c r="R569">
        <f t="shared" si="67"/>
        <v>55755</v>
      </c>
      <c r="S569">
        <f t="shared" si="68"/>
        <v>0</v>
      </c>
      <c r="Y569">
        <v>4252.5</v>
      </c>
      <c r="Z569">
        <v>4252.5</v>
      </c>
      <c r="AA569">
        <v>0</v>
      </c>
    </row>
    <row r="570" spans="1:27" x14ac:dyDescent="0.25">
      <c r="A570" t="str">
        <f t="shared" si="62"/>
        <v>072019</v>
      </c>
      <c r="B570">
        <v>7</v>
      </c>
      <c r="C570">
        <v>2019</v>
      </c>
      <c r="D570" s="18">
        <v>43649</v>
      </c>
      <c r="E570" t="s">
        <v>3187</v>
      </c>
      <c r="F570" t="s">
        <v>225</v>
      </c>
      <c r="G570" t="s">
        <v>7518</v>
      </c>
      <c r="H570">
        <v>200600</v>
      </c>
      <c r="L570">
        <v>170000</v>
      </c>
      <c r="N570">
        <f t="shared" si="63"/>
        <v>30600</v>
      </c>
      <c r="O570">
        <f t="shared" si="64"/>
        <v>15300</v>
      </c>
      <c r="P570">
        <f t="shared" si="65"/>
        <v>15300</v>
      </c>
      <c r="Q570">
        <f t="shared" si="66"/>
        <v>0</v>
      </c>
      <c r="R570">
        <f t="shared" si="67"/>
        <v>200600</v>
      </c>
      <c r="S570">
        <f t="shared" si="68"/>
        <v>0</v>
      </c>
      <c r="Y570">
        <v>15300</v>
      </c>
      <c r="Z570">
        <v>15300</v>
      </c>
      <c r="AA570">
        <v>0</v>
      </c>
    </row>
    <row r="571" spans="1:27" x14ac:dyDescent="0.25">
      <c r="A571" t="str">
        <f t="shared" si="62"/>
        <v>062019</v>
      </c>
      <c r="B571">
        <v>7</v>
      </c>
      <c r="C571">
        <v>2019</v>
      </c>
      <c r="D571" s="18">
        <v>43638</v>
      </c>
      <c r="E571" t="s">
        <v>3003</v>
      </c>
      <c r="F571" t="s">
        <v>558</v>
      </c>
      <c r="G571" t="s">
        <v>559</v>
      </c>
      <c r="H571">
        <v>1106427</v>
      </c>
      <c r="L571">
        <v>937650</v>
      </c>
      <c r="N571">
        <f t="shared" si="63"/>
        <v>168777</v>
      </c>
      <c r="O571">
        <f t="shared" si="64"/>
        <v>0</v>
      </c>
      <c r="P571">
        <f t="shared" si="65"/>
        <v>0</v>
      </c>
      <c r="Q571">
        <f t="shared" si="66"/>
        <v>168777</v>
      </c>
      <c r="R571">
        <f t="shared" si="67"/>
        <v>1106427</v>
      </c>
      <c r="S571">
        <f t="shared" si="68"/>
        <v>0</v>
      </c>
      <c r="Y571">
        <v>0</v>
      </c>
      <c r="Z571">
        <v>0</v>
      </c>
      <c r="AA571">
        <v>168777</v>
      </c>
    </row>
    <row r="572" spans="1:27" x14ac:dyDescent="0.25">
      <c r="A572" t="str">
        <f t="shared" si="62"/>
        <v>072019</v>
      </c>
      <c r="B572">
        <v>7</v>
      </c>
      <c r="C572">
        <v>2019</v>
      </c>
      <c r="D572" s="18">
        <v>43649</v>
      </c>
      <c r="E572" t="s">
        <v>3188</v>
      </c>
      <c r="F572" t="s">
        <v>225</v>
      </c>
      <c r="G572" t="s">
        <v>7518</v>
      </c>
      <c r="H572">
        <v>39530</v>
      </c>
      <c r="L572">
        <v>33500</v>
      </c>
      <c r="N572">
        <f t="shared" si="63"/>
        <v>6030</v>
      </c>
      <c r="O572">
        <f t="shared" si="64"/>
        <v>3015</v>
      </c>
      <c r="P572">
        <f t="shared" si="65"/>
        <v>3015</v>
      </c>
      <c r="Q572">
        <f t="shared" si="66"/>
        <v>0</v>
      </c>
      <c r="R572">
        <f t="shared" si="67"/>
        <v>39530</v>
      </c>
      <c r="S572">
        <f t="shared" si="68"/>
        <v>0</v>
      </c>
      <c r="Y572">
        <v>3015</v>
      </c>
      <c r="Z572">
        <v>3015</v>
      </c>
      <c r="AA572">
        <v>0</v>
      </c>
    </row>
    <row r="573" spans="1:27" x14ac:dyDescent="0.25">
      <c r="A573" t="str">
        <f t="shared" si="62"/>
        <v>062019</v>
      </c>
      <c r="B573">
        <v>7</v>
      </c>
      <c r="C573">
        <v>2019</v>
      </c>
      <c r="D573" s="18">
        <v>43642</v>
      </c>
      <c r="E573" t="s">
        <v>2648</v>
      </c>
      <c r="F573" t="s">
        <v>164</v>
      </c>
      <c r="G573" t="s">
        <v>7527</v>
      </c>
      <c r="H573">
        <v>133340</v>
      </c>
      <c r="L573">
        <v>113000</v>
      </c>
      <c r="N573">
        <f t="shared" si="63"/>
        <v>20340</v>
      </c>
      <c r="O573">
        <f t="shared" si="64"/>
        <v>0</v>
      </c>
      <c r="P573">
        <f t="shared" si="65"/>
        <v>0</v>
      </c>
      <c r="Q573">
        <f t="shared" si="66"/>
        <v>20340</v>
      </c>
      <c r="R573">
        <f t="shared" si="67"/>
        <v>133340</v>
      </c>
      <c r="S573">
        <f t="shared" si="68"/>
        <v>0</v>
      </c>
      <c r="Y573">
        <v>0</v>
      </c>
      <c r="Z573">
        <v>0</v>
      </c>
      <c r="AA573">
        <v>20340</v>
      </c>
    </row>
    <row r="574" spans="1:27" x14ac:dyDescent="0.25">
      <c r="A574" t="str">
        <f t="shared" si="62"/>
        <v>062019</v>
      </c>
      <c r="B574">
        <v>7</v>
      </c>
      <c r="C574">
        <v>2019</v>
      </c>
      <c r="D574" s="18">
        <v>43644</v>
      </c>
      <c r="E574" t="s">
        <v>2827</v>
      </c>
      <c r="F574" t="s">
        <v>318</v>
      </c>
      <c r="G574" t="s">
        <v>5771</v>
      </c>
      <c r="H574">
        <v>4816</v>
      </c>
      <c r="L574">
        <v>4081</v>
      </c>
      <c r="N574">
        <f t="shared" si="63"/>
        <v>734.58</v>
      </c>
      <c r="O574">
        <f t="shared" si="64"/>
        <v>367.29</v>
      </c>
      <c r="P574">
        <f t="shared" si="65"/>
        <v>367.29</v>
      </c>
      <c r="Q574">
        <f t="shared" si="66"/>
        <v>0</v>
      </c>
      <c r="R574">
        <f t="shared" si="67"/>
        <v>4815.58</v>
      </c>
      <c r="S574">
        <f t="shared" si="68"/>
        <v>-0.42000000000007276</v>
      </c>
      <c r="Y574">
        <v>367.29</v>
      </c>
      <c r="Z574">
        <v>367.29</v>
      </c>
      <c r="AA574">
        <v>0</v>
      </c>
    </row>
    <row r="575" spans="1:27" x14ac:dyDescent="0.25">
      <c r="A575" t="str">
        <f t="shared" si="62"/>
        <v>062019</v>
      </c>
      <c r="B575">
        <v>7</v>
      </c>
      <c r="C575">
        <v>2019</v>
      </c>
      <c r="D575" s="18">
        <v>43640</v>
      </c>
      <c r="E575" t="s">
        <v>2816</v>
      </c>
      <c r="F575" t="s">
        <v>1252</v>
      </c>
      <c r="G575" t="s">
        <v>5944</v>
      </c>
      <c r="H575">
        <v>42480</v>
      </c>
      <c r="L575">
        <v>36000</v>
      </c>
      <c r="N575">
        <f t="shared" si="63"/>
        <v>6480</v>
      </c>
      <c r="O575">
        <f t="shared" si="64"/>
        <v>3240</v>
      </c>
      <c r="P575">
        <f t="shared" si="65"/>
        <v>3240</v>
      </c>
      <c r="Q575">
        <f t="shared" si="66"/>
        <v>0</v>
      </c>
      <c r="R575">
        <f t="shared" si="67"/>
        <v>42480</v>
      </c>
      <c r="S575">
        <f t="shared" si="68"/>
        <v>0</v>
      </c>
      <c r="Y575">
        <v>3240</v>
      </c>
      <c r="Z575">
        <v>3240</v>
      </c>
      <c r="AA575">
        <v>0</v>
      </c>
    </row>
    <row r="576" spans="1:27" x14ac:dyDescent="0.25">
      <c r="A576" t="str">
        <f t="shared" si="62"/>
        <v>062019</v>
      </c>
      <c r="B576">
        <v>7</v>
      </c>
      <c r="C576">
        <v>2019</v>
      </c>
      <c r="D576" s="18">
        <v>43645</v>
      </c>
      <c r="E576" t="s">
        <v>2662</v>
      </c>
      <c r="F576" t="s">
        <v>2660</v>
      </c>
      <c r="G576" t="s">
        <v>5913</v>
      </c>
      <c r="H576">
        <v>90270</v>
      </c>
      <c r="L576">
        <v>76500</v>
      </c>
      <c r="N576">
        <f t="shared" si="63"/>
        <v>13770</v>
      </c>
      <c r="O576">
        <f t="shared" si="64"/>
        <v>0</v>
      </c>
      <c r="P576">
        <f t="shared" si="65"/>
        <v>0</v>
      </c>
      <c r="Q576">
        <f t="shared" si="66"/>
        <v>13770</v>
      </c>
      <c r="R576">
        <f t="shared" si="67"/>
        <v>90270</v>
      </c>
      <c r="S576">
        <f t="shared" si="68"/>
        <v>0</v>
      </c>
      <c r="Y576">
        <v>0</v>
      </c>
      <c r="Z576">
        <v>0</v>
      </c>
      <c r="AA576">
        <v>13770</v>
      </c>
    </row>
    <row r="577" spans="1:27" x14ac:dyDescent="0.25">
      <c r="A577" t="str">
        <f t="shared" si="62"/>
        <v>052019</v>
      </c>
      <c r="B577">
        <v>7</v>
      </c>
      <c r="C577">
        <v>2019</v>
      </c>
      <c r="D577" s="18">
        <v>43609</v>
      </c>
      <c r="E577" t="s">
        <v>2263</v>
      </c>
      <c r="F577" t="s">
        <v>240</v>
      </c>
      <c r="G577" t="s">
        <v>5892</v>
      </c>
      <c r="H577">
        <v>10856</v>
      </c>
      <c r="L577">
        <v>9200</v>
      </c>
      <c r="N577">
        <f t="shared" si="63"/>
        <v>1656</v>
      </c>
      <c r="O577">
        <f t="shared" si="64"/>
        <v>828</v>
      </c>
      <c r="P577">
        <f t="shared" si="65"/>
        <v>828</v>
      </c>
      <c r="Q577">
        <f t="shared" si="66"/>
        <v>0</v>
      </c>
      <c r="R577">
        <f t="shared" si="67"/>
        <v>10856</v>
      </c>
      <c r="S577">
        <f t="shared" si="68"/>
        <v>0</v>
      </c>
      <c r="Y577">
        <v>828</v>
      </c>
      <c r="Z577">
        <v>828</v>
      </c>
      <c r="AA577">
        <v>0</v>
      </c>
    </row>
    <row r="578" spans="1:27" x14ac:dyDescent="0.25">
      <c r="A578" t="str">
        <f t="shared" si="62"/>
        <v>062019</v>
      </c>
      <c r="B578">
        <v>7</v>
      </c>
      <c r="C578">
        <v>2019</v>
      </c>
      <c r="D578" s="18">
        <v>43644</v>
      </c>
      <c r="E578" t="s">
        <v>2802</v>
      </c>
      <c r="F578" t="s">
        <v>250</v>
      </c>
      <c r="G578" t="s">
        <v>251</v>
      </c>
      <c r="H578">
        <v>70980</v>
      </c>
      <c r="K578">
        <v>63375</v>
      </c>
      <c r="N578">
        <f t="shared" si="63"/>
        <v>7605</v>
      </c>
      <c r="O578">
        <f t="shared" si="64"/>
        <v>3802.5</v>
      </c>
      <c r="P578">
        <f t="shared" si="65"/>
        <v>3802.5</v>
      </c>
      <c r="Q578">
        <f t="shared" si="66"/>
        <v>0</v>
      </c>
      <c r="R578">
        <f t="shared" si="67"/>
        <v>70980</v>
      </c>
      <c r="S578">
        <f t="shared" si="68"/>
        <v>0</v>
      </c>
      <c r="Y578">
        <v>3802.5</v>
      </c>
      <c r="Z578">
        <v>3802.5</v>
      </c>
      <c r="AA578">
        <v>0</v>
      </c>
    </row>
    <row r="579" spans="1:27" x14ac:dyDescent="0.25">
      <c r="A579" t="str">
        <f t="shared" si="62"/>
        <v>062019</v>
      </c>
      <c r="B579">
        <v>7</v>
      </c>
      <c r="C579">
        <v>2019</v>
      </c>
      <c r="D579" s="18">
        <v>43644</v>
      </c>
      <c r="E579" t="s">
        <v>2801</v>
      </c>
      <c r="F579" t="s">
        <v>250</v>
      </c>
      <c r="G579" t="s">
        <v>251</v>
      </c>
      <c r="H579">
        <v>11529</v>
      </c>
      <c r="L579">
        <v>9770</v>
      </c>
      <c r="N579">
        <f t="shared" si="63"/>
        <v>1758.6</v>
      </c>
      <c r="O579">
        <f t="shared" si="64"/>
        <v>879.3</v>
      </c>
      <c r="P579">
        <f t="shared" si="65"/>
        <v>879.3</v>
      </c>
      <c r="Q579">
        <f t="shared" si="66"/>
        <v>0</v>
      </c>
      <c r="R579">
        <f t="shared" si="67"/>
        <v>11528.6</v>
      </c>
      <c r="S579">
        <f t="shared" si="68"/>
        <v>-0.3999999999996362</v>
      </c>
      <c r="Y579">
        <v>879.3</v>
      </c>
      <c r="Z579">
        <v>879.3</v>
      </c>
      <c r="AA579">
        <v>0</v>
      </c>
    </row>
    <row r="580" spans="1:27" x14ac:dyDescent="0.25">
      <c r="A580" t="str">
        <f t="shared" ref="A580:A643" si="69">TEXT(D580,"MMYYYY")</f>
        <v>062019</v>
      </c>
      <c r="B580">
        <v>7</v>
      </c>
      <c r="C580">
        <v>2019</v>
      </c>
      <c r="D580" s="18">
        <v>43644</v>
      </c>
      <c r="E580" t="s">
        <v>2800</v>
      </c>
      <c r="F580" t="s">
        <v>250</v>
      </c>
      <c r="G580" t="s">
        <v>251</v>
      </c>
      <c r="H580">
        <v>57176</v>
      </c>
      <c r="K580">
        <v>51050</v>
      </c>
      <c r="N580">
        <f t="shared" si="63"/>
        <v>6126</v>
      </c>
      <c r="O580">
        <f t="shared" si="64"/>
        <v>3063</v>
      </c>
      <c r="P580">
        <f t="shared" si="65"/>
        <v>3063</v>
      </c>
      <c r="Q580">
        <f t="shared" si="66"/>
        <v>0</v>
      </c>
      <c r="R580">
        <f t="shared" si="67"/>
        <v>57176</v>
      </c>
      <c r="S580">
        <f t="shared" si="68"/>
        <v>0</v>
      </c>
      <c r="Y580">
        <v>3063</v>
      </c>
      <c r="Z580">
        <v>3063</v>
      </c>
      <c r="AA580">
        <v>0</v>
      </c>
    </row>
    <row r="581" spans="1:27" x14ac:dyDescent="0.25">
      <c r="A581" t="str">
        <f t="shared" si="69"/>
        <v>062019</v>
      </c>
      <c r="B581">
        <v>7</v>
      </c>
      <c r="C581">
        <v>2019</v>
      </c>
      <c r="D581" s="18">
        <v>43644</v>
      </c>
      <c r="E581" t="s">
        <v>2799</v>
      </c>
      <c r="F581" t="s">
        <v>250</v>
      </c>
      <c r="G581" t="s">
        <v>251</v>
      </c>
      <c r="H581">
        <v>13608</v>
      </c>
      <c r="J581">
        <v>12960</v>
      </c>
      <c r="N581">
        <f t="shared" si="63"/>
        <v>648</v>
      </c>
      <c r="O581">
        <f t="shared" si="64"/>
        <v>324</v>
      </c>
      <c r="P581">
        <f t="shared" si="65"/>
        <v>324</v>
      </c>
      <c r="Q581">
        <f t="shared" si="66"/>
        <v>0</v>
      </c>
      <c r="R581">
        <f t="shared" si="67"/>
        <v>13608</v>
      </c>
      <c r="S581">
        <f t="shared" si="68"/>
        <v>0</v>
      </c>
      <c r="Y581">
        <v>324</v>
      </c>
      <c r="Z581">
        <v>324</v>
      </c>
      <c r="AA581">
        <v>0</v>
      </c>
    </row>
    <row r="582" spans="1:27" x14ac:dyDescent="0.25">
      <c r="A582" t="str">
        <f t="shared" si="69"/>
        <v>062019</v>
      </c>
      <c r="B582">
        <v>7</v>
      </c>
      <c r="C582">
        <v>2019</v>
      </c>
      <c r="D582" s="18">
        <v>43645</v>
      </c>
      <c r="E582" t="s">
        <v>2803</v>
      </c>
      <c r="F582" t="s">
        <v>250</v>
      </c>
      <c r="G582" t="s">
        <v>251</v>
      </c>
      <c r="H582">
        <v>13700</v>
      </c>
      <c r="K582">
        <v>12232</v>
      </c>
      <c r="N582">
        <f t="shared" si="63"/>
        <v>1467.84</v>
      </c>
      <c r="O582">
        <f t="shared" si="64"/>
        <v>733.92</v>
      </c>
      <c r="P582">
        <f t="shared" si="65"/>
        <v>733.92</v>
      </c>
      <c r="Q582">
        <f t="shared" si="66"/>
        <v>0</v>
      </c>
      <c r="R582">
        <f t="shared" si="67"/>
        <v>13699.84</v>
      </c>
      <c r="S582">
        <f t="shared" si="68"/>
        <v>-0.15999999999985448</v>
      </c>
      <c r="Y582">
        <v>733.92</v>
      </c>
      <c r="Z582">
        <v>733.92</v>
      </c>
      <c r="AA582">
        <v>0</v>
      </c>
    </row>
    <row r="583" spans="1:27" x14ac:dyDescent="0.25">
      <c r="A583" t="str">
        <f t="shared" si="69"/>
        <v>072019</v>
      </c>
      <c r="B583">
        <v>7</v>
      </c>
      <c r="C583">
        <v>2019</v>
      </c>
      <c r="D583" s="18">
        <v>43650</v>
      </c>
      <c r="E583" t="s">
        <v>3217</v>
      </c>
      <c r="F583" t="s">
        <v>250</v>
      </c>
      <c r="G583" t="s">
        <v>251</v>
      </c>
      <c r="H583">
        <v>16500</v>
      </c>
      <c r="J583">
        <v>15714</v>
      </c>
      <c r="N583">
        <f t="shared" si="63"/>
        <v>785.7</v>
      </c>
      <c r="O583">
        <f t="shared" si="64"/>
        <v>392.85</v>
      </c>
      <c r="P583">
        <f t="shared" si="65"/>
        <v>392.85</v>
      </c>
      <c r="Q583">
        <f t="shared" si="66"/>
        <v>0</v>
      </c>
      <c r="R583">
        <f t="shared" si="67"/>
        <v>16499.7</v>
      </c>
      <c r="S583">
        <f t="shared" si="68"/>
        <v>-0.2999999999992724</v>
      </c>
      <c r="Y583">
        <v>392.85</v>
      </c>
      <c r="Z583">
        <v>392.85</v>
      </c>
      <c r="AA583">
        <v>0</v>
      </c>
    </row>
    <row r="584" spans="1:27" x14ac:dyDescent="0.25">
      <c r="A584" t="str">
        <f t="shared" si="69"/>
        <v>072019</v>
      </c>
      <c r="B584">
        <v>7</v>
      </c>
      <c r="C584">
        <v>2019</v>
      </c>
      <c r="D584" s="18">
        <v>43650</v>
      </c>
      <c r="E584" t="s">
        <v>3216</v>
      </c>
      <c r="F584" t="s">
        <v>250</v>
      </c>
      <c r="G584" t="s">
        <v>251</v>
      </c>
      <c r="H584">
        <v>50032</v>
      </c>
      <c r="L584">
        <v>42400</v>
      </c>
      <c r="N584">
        <f t="shared" si="63"/>
        <v>7632</v>
      </c>
      <c r="O584">
        <f t="shared" si="64"/>
        <v>3816</v>
      </c>
      <c r="P584">
        <f t="shared" si="65"/>
        <v>3816</v>
      </c>
      <c r="Q584">
        <f t="shared" si="66"/>
        <v>0</v>
      </c>
      <c r="R584">
        <f t="shared" si="67"/>
        <v>50032</v>
      </c>
      <c r="S584">
        <f t="shared" si="68"/>
        <v>0</v>
      </c>
      <c r="Y584">
        <v>3816</v>
      </c>
      <c r="Z584">
        <v>3816</v>
      </c>
      <c r="AA584">
        <v>0</v>
      </c>
    </row>
    <row r="585" spans="1:27" x14ac:dyDescent="0.25">
      <c r="A585" t="str">
        <f t="shared" si="69"/>
        <v>072019</v>
      </c>
      <c r="B585">
        <v>7</v>
      </c>
      <c r="C585">
        <v>2019</v>
      </c>
      <c r="D585" s="18">
        <v>43650</v>
      </c>
      <c r="E585" t="s">
        <v>3215</v>
      </c>
      <c r="F585" t="s">
        <v>250</v>
      </c>
      <c r="G585" t="s">
        <v>251</v>
      </c>
      <c r="H585">
        <v>83496</v>
      </c>
      <c r="K585">
        <v>74550</v>
      </c>
      <c r="N585">
        <f t="shared" si="63"/>
        <v>8946</v>
      </c>
      <c r="O585">
        <f t="shared" si="64"/>
        <v>4473</v>
      </c>
      <c r="P585">
        <f t="shared" si="65"/>
        <v>4473</v>
      </c>
      <c r="Q585">
        <f t="shared" si="66"/>
        <v>0</v>
      </c>
      <c r="R585">
        <f t="shared" si="67"/>
        <v>83496</v>
      </c>
      <c r="S585">
        <f t="shared" si="68"/>
        <v>0</v>
      </c>
      <c r="Y585">
        <v>4473</v>
      </c>
      <c r="Z585">
        <v>4473</v>
      </c>
      <c r="AA585">
        <v>0</v>
      </c>
    </row>
    <row r="586" spans="1:27" x14ac:dyDescent="0.25">
      <c r="A586" t="str">
        <f t="shared" si="69"/>
        <v>062019</v>
      </c>
      <c r="B586">
        <v>7</v>
      </c>
      <c r="C586">
        <v>2019</v>
      </c>
      <c r="D586" s="18">
        <v>43643</v>
      </c>
      <c r="E586" t="s">
        <v>2826</v>
      </c>
      <c r="F586" t="s">
        <v>318</v>
      </c>
      <c r="G586" t="s">
        <v>5771</v>
      </c>
      <c r="H586">
        <v>5379</v>
      </c>
      <c r="L586">
        <v>4558.3999999999996</v>
      </c>
      <c r="N586">
        <f t="shared" si="63"/>
        <v>820.51199999999994</v>
      </c>
      <c r="O586">
        <f t="shared" si="64"/>
        <v>410.25599999999997</v>
      </c>
      <c r="P586">
        <f t="shared" si="65"/>
        <v>410.25599999999997</v>
      </c>
      <c r="Q586">
        <f t="shared" si="66"/>
        <v>0</v>
      </c>
      <c r="R586">
        <f t="shared" si="67"/>
        <v>5378.9119999999994</v>
      </c>
      <c r="S586">
        <f t="shared" si="68"/>
        <v>-8.800000000064756E-2</v>
      </c>
      <c r="Y586">
        <v>410.25599999999997</v>
      </c>
      <c r="Z586">
        <v>410.25599999999997</v>
      </c>
      <c r="AA586">
        <v>0</v>
      </c>
    </row>
    <row r="587" spans="1:27" x14ac:dyDescent="0.25">
      <c r="A587" t="str">
        <f t="shared" si="69"/>
        <v>072019</v>
      </c>
      <c r="B587">
        <v>7</v>
      </c>
      <c r="C587">
        <v>2019</v>
      </c>
      <c r="D587" s="18">
        <v>43650</v>
      </c>
      <c r="E587" t="s">
        <v>3218</v>
      </c>
      <c r="F587" t="s">
        <v>250</v>
      </c>
      <c r="G587" t="s">
        <v>251</v>
      </c>
      <c r="H587">
        <v>86113</v>
      </c>
      <c r="K587">
        <v>76887</v>
      </c>
      <c r="N587">
        <f t="shared" si="63"/>
        <v>9226.44</v>
      </c>
      <c r="O587">
        <f t="shared" si="64"/>
        <v>4613.22</v>
      </c>
      <c r="P587">
        <f t="shared" si="65"/>
        <v>4613.22</v>
      </c>
      <c r="Q587">
        <f t="shared" si="66"/>
        <v>0</v>
      </c>
      <c r="R587">
        <f t="shared" si="67"/>
        <v>86113.44</v>
      </c>
      <c r="S587">
        <f t="shared" si="68"/>
        <v>0.44000000000232831</v>
      </c>
      <c r="Y587">
        <v>4613.22</v>
      </c>
      <c r="Z587">
        <v>4613.22</v>
      </c>
      <c r="AA587">
        <v>0</v>
      </c>
    </row>
    <row r="588" spans="1:27" x14ac:dyDescent="0.25">
      <c r="A588" t="str">
        <f t="shared" si="69"/>
        <v>062019</v>
      </c>
      <c r="B588">
        <v>7</v>
      </c>
      <c r="C588">
        <v>2019</v>
      </c>
      <c r="D588" s="18">
        <v>43642</v>
      </c>
      <c r="E588" t="s">
        <v>2823</v>
      </c>
      <c r="F588" t="s">
        <v>318</v>
      </c>
      <c r="G588" t="s">
        <v>5771</v>
      </c>
      <c r="H588">
        <v>38349</v>
      </c>
      <c r="L588">
        <v>32498.75</v>
      </c>
      <c r="N588">
        <f t="shared" si="63"/>
        <v>5849.7749999999996</v>
      </c>
      <c r="O588">
        <f t="shared" si="64"/>
        <v>2924.8874999999998</v>
      </c>
      <c r="P588">
        <f t="shared" si="65"/>
        <v>2924.8874999999998</v>
      </c>
      <c r="Q588">
        <f t="shared" si="66"/>
        <v>0</v>
      </c>
      <c r="R588">
        <f t="shared" si="67"/>
        <v>38348.525000000001</v>
      </c>
      <c r="S588">
        <f t="shared" si="68"/>
        <v>-0.47499999999854481</v>
      </c>
      <c r="Y588">
        <v>2924.8874999999998</v>
      </c>
      <c r="Z588">
        <v>2924.8874999999998</v>
      </c>
      <c r="AA588">
        <v>0</v>
      </c>
    </row>
    <row r="589" spans="1:27" x14ac:dyDescent="0.25">
      <c r="A589" t="str">
        <f t="shared" si="69"/>
        <v>052019</v>
      </c>
      <c r="B589">
        <v>7</v>
      </c>
      <c r="C589">
        <v>2019</v>
      </c>
      <c r="D589" s="18">
        <v>43595</v>
      </c>
      <c r="E589" t="s">
        <v>2361</v>
      </c>
      <c r="F589" t="s">
        <v>318</v>
      </c>
      <c r="G589" t="s">
        <v>5771</v>
      </c>
      <c r="H589">
        <v>27012</v>
      </c>
      <c r="L589">
        <v>22891.1</v>
      </c>
      <c r="N589">
        <f t="shared" si="63"/>
        <v>4120.3980000000001</v>
      </c>
      <c r="O589">
        <f t="shared" si="64"/>
        <v>2060.1990000000001</v>
      </c>
      <c r="P589">
        <f t="shared" si="65"/>
        <v>2060.1990000000001</v>
      </c>
      <c r="Q589">
        <f t="shared" si="66"/>
        <v>0</v>
      </c>
      <c r="R589">
        <f t="shared" si="67"/>
        <v>27011.498</v>
      </c>
      <c r="S589">
        <f t="shared" si="68"/>
        <v>-0.50200000000040745</v>
      </c>
      <c r="Y589">
        <v>2060.1990000000001</v>
      </c>
      <c r="Z589">
        <v>2060.1990000000001</v>
      </c>
      <c r="AA589">
        <v>0</v>
      </c>
    </row>
    <row r="590" spans="1:27" x14ac:dyDescent="0.25">
      <c r="A590" t="str">
        <f t="shared" si="69"/>
        <v>062019</v>
      </c>
      <c r="B590">
        <v>7</v>
      </c>
      <c r="C590">
        <v>2019</v>
      </c>
      <c r="D590" s="18">
        <v>43645</v>
      </c>
      <c r="E590" t="s">
        <v>3005</v>
      </c>
      <c r="F590" t="s">
        <v>561</v>
      </c>
      <c r="G590" t="s">
        <v>562</v>
      </c>
      <c r="H590">
        <v>14175</v>
      </c>
      <c r="K590">
        <v>12656</v>
      </c>
      <c r="N590">
        <f t="shared" si="63"/>
        <v>1518.72</v>
      </c>
      <c r="O590">
        <f t="shared" si="64"/>
        <v>759.36</v>
      </c>
      <c r="P590">
        <f t="shared" si="65"/>
        <v>759.36</v>
      </c>
      <c r="Q590">
        <f t="shared" si="66"/>
        <v>0</v>
      </c>
      <c r="R590">
        <f t="shared" si="67"/>
        <v>14174.72</v>
      </c>
      <c r="S590">
        <f t="shared" si="68"/>
        <v>-0.28000000000065484</v>
      </c>
      <c r="Y590">
        <v>759.36</v>
      </c>
      <c r="Z590">
        <v>759.36</v>
      </c>
      <c r="AA590">
        <v>0</v>
      </c>
    </row>
    <row r="591" spans="1:27" x14ac:dyDescent="0.25">
      <c r="A591" t="str">
        <f t="shared" si="69"/>
        <v>062019</v>
      </c>
      <c r="B591">
        <v>7</v>
      </c>
      <c r="C591">
        <v>2019</v>
      </c>
      <c r="D591" s="18">
        <v>43641</v>
      </c>
      <c r="E591" t="s">
        <v>2572</v>
      </c>
      <c r="F591" t="s">
        <v>729</v>
      </c>
      <c r="G591" t="s">
        <v>7517</v>
      </c>
      <c r="H591">
        <v>772900</v>
      </c>
      <c r="L591">
        <v>655000</v>
      </c>
      <c r="N591">
        <f t="shared" si="63"/>
        <v>117900</v>
      </c>
      <c r="O591">
        <f t="shared" si="64"/>
        <v>0</v>
      </c>
      <c r="P591">
        <f t="shared" si="65"/>
        <v>0</v>
      </c>
      <c r="Q591">
        <f t="shared" si="66"/>
        <v>117900</v>
      </c>
      <c r="R591">
        <f t="shared" si="67"/>
        <v>772900</v>
      </c>
      <c r="S591">
        <f t="shared" si="68"/>
        <v>0</v>
      </c>
      <c r="Y591">
        <v>0</v>
      </c>
      <c r="Z591">
        <v>0</v>
      </c>
      <c r="AA591">
        <v>117900</v>
      </c>
    </row>
    <row r="592" spans="1:27" x14ac:dyDescent="0.25">
      <c r="A592" t="str">
        <f t="shared" si="69"/>
        <v>072019</v>
      </c>
      <c r="B592">
        <v>7</v>
      </c>
      <c r="C592">
        <v>2019</v>
      </c>
      <c r="D592" s="18">
        <v>43650</v>
      </c>
      <c r="E592" t="s">
        <v>3297</v>
      </c>
      <c r="F592" t="s">
        <v>318</v>
      </c>
      <c r="G592" t="s">
        <v>5771</v>
      </c>
      <c r="H592">
        <v>69168</v>
      </c>
      <c r="L592">
        <v>58616.6</v>
      </c>
      <c r="N592">
        <f t="shared" si="63"/>
        <v>10550.988000000001</v>
      </c>
      <c r="O592">
        <f t="shared" si="64"/>
        <v>5275.4940000000006</v>
      </c>
      <c r="P592">
        <f t="shared" si="65"/>
        <v>5275.4940000000006</v>
      </c>
      <c r="Q592">
        <f t="shared" si="66"/>
        <v>0</v>
      </c>
      <c r="R592">
        <f t="shared" si="67"/>
        <v>69167.588000000003</v>
      </c>
      <c r="S592">
        <f t="shared" si="68"/>
        <v>-0.41199999999662396</v>
      </c>
      <c r="Y592">
        <v>5275.4940000000006</v>
      </c>
      <c r="Z592">
        <v>5275.4940000000006</v>
      </c>
      <c r="AA592">
        <v>0</v>
      </c>
    </row>
    <row r="593" spans="1:27" x14ac:dyDescent="0.25">
      <c r="A593" t="str">
        <f t="shared" si="69"/>
        <v>072019</v>
      </c>
      <c r="B593">
        <v>7</v>
      </c>
      <c r="C593">
        <v>2019</v>
      </c>
      <c r="D593" s="18">
        <v>43650</v>
      </c>
      <c r="E593" t="s">
        <v>3299</v>
      </c>
      <c r="F593" t="s">
        <v>318</v>
      </c>
      <c r="G593" t="s">
        <v>5771</v>
      </c>
      <c r="H593">
        <v>49868</v>
      </c>
      <c r="L593">
        <v>42260.65</v>
      </c>
      <c r="N593">
        <f t="shared" si="63"/>
        <v>7606.9170000000004</v>
      </c>
      <c r="O593">
        <f t="shared" si="64"/>
        <v>3803.4585000000002</v>
      </c>
      <c r="P593">
        <f t="shared" si="65"/>
        <v>3803.4585000000002</v>
      </c>
      <c r="Q593">
        <f t="shared" si="66"/>
        <v>0</v>
      </c>
      <c r="R593">
        <f t="shared" si="67"/>
        <v>49867.567000000003</v>
      </c>
      <c r="S593">
        <f t="shared" si="68"/>
        <v>-0.43299999999726424</v>
      </c>
      <c r="Y593">
        <v>3803.4585000000002</v>
      </c>
      <c r="Z593">
        <v>3803.4585000000002</v>
      </c>
      <c r="AA593">
        <v>0</v>
      </c>
    </row>
    <row r="594" spans="1:27" x14ac:dyDescent="0.25">
      <c r="A594" t="str">
        <f t="shared" si="69"/>
        <v>072019</v>
      </c>
      <c r="B594">
        <v>7</v>
      </c>
      <c r="C594">
        <v>2019</v>
      </c>
      <c r="D594" s="18">
        <v>43650</v>
      </c>
      <c r="E594" t="s">
        <v>3301</v>
      </c>
      <c r="F594" t="s">
        <v>318</v>
      </c>
      <c r="G594" t="s">
        <v>5771</v>
      </c>
      <c r="H594">
        <v>13942</v>
      </c>
      <c r="L594">
        <v>11815.65</v>
      </c>
      <c r="N594">
        <f t="shared" si="63"/>
        <v>2126.817</v>
      </c>
      <c r="O594">
        <f t="shared" si="64"/>
        <v>1063.4085</v>
      </c>
      <c r="P594">
        <f t="shared" si="65"/>
        <v>1063.4085</v>
      </c>
      <c r="Q594">
        <f t="shared" si="66"/>
        <v>0</v>
      </c>
      <c r="R594">
        <f t="shared" si="67"/>
        <v>13942.467000000001</v>
      </c>
      <c r="S594">
        <f t="shared" si="68"/>
        <v>0.46700000000055297</v>
      </c>
      <c r="Y594">
        <v>1063.4085</v>
      </c>
      <c r="Z594">
        <v>1063.4085</v>
      </c>
      <c r="AA594">
        <v>0</v>
      </c>
    </row>
    <row r="595" spans="1:27" x14ac:dyDescent="0.25">
      <c r="A595" t="str">
        <f t="shared" si="69"/>
        <v>072019</v>
      </c>
      <c r="B595">
        <v>7</v>
      </c>
      <c r="C595">
        <v>2019</v>
      </c>
      <c r="D595" s="18">
        <v>43650</v>
      </c>
      <c r="E595" t="s">
        <v>3298</v>
      </c>
      <c r="F595" t="s">
        <v>318</v>
      </c>
      <c r="G595" t="s">
        <v>5771</v>
      </c>
      <c r="H595">
        <v>18858</v>
      </c>
      <c r="L595">
        <v>15981.35</v>
      </c>
      <c r="N595">
        <f t="shared" si="63"/>
        <v>2876.643</v>
      </c>
      <c r="O595">
        <f t="shared" si="64"/>
        <v>1438.3215</v>
      </c>
      <c r="P595">
        <f t="shared" si="65"/>
        <v>1438.3215</v>
      </c>
      <c r="Q595">
        <f t="shared" si="66"/>
        <v>0</v>
      </c>
      <c r="R595">
        <f t="shared" si="67"/>
        <v>18857.993000000002</v>
      </c>
      <c r="S595">
        <f t="shared" si="68"/>
        <v>-6.9999999977881089E-3</v>
      </c>
      <c r="Y595">
        <v>1438.3215</v>
      </c>
      <c r="Z595">
        <v>1438.3215</v>
      </c>
      <c r="AA595">
        <v>0</v>
      </c>
    </row>
    <row r="596" spans="1:27" x14ac:dyDescent="0.25">
      <c r="A596" t="str">
        <f t="shared" si="69"/>
        <v>072019</v>
      </c>
      <c r="B596">
        <v>7</v>
      </c>
      <c r="C596">
        <v>2019</v>
      </c>
      <c r="D596" s="18">
        <v>43650</v>
      </c>
      <c r="E596" t="s">
        <v>3296</v>
      </c>
      <c r="F596" t="s">
        <v>318</v>
      </c>
      <c r="G596" t="s">
        <v>5771</v>
      </c>
      <c r="H596">
        <v>58198</v>
      </c>
      <c r="L596">
        <v>49320.55</v>
      </c>
      <c r="N596">
        <f t="shared" si="63"/>
        <v>8877.6990000000005</v>
      </c>
      <c r="O596">
        <f t="shared" si="64"/>
        <v>4438.8495000000003</v>
      </c>
      <c r="P596">
        <f t="shared" si="65"/>
        <v>4438.8495000000003</v>
      </c>
      <c r="Q596">
        <f t="shared" si="66"/>
        <v>0</v>
      </c>
      <c r="R596">
        <f t="shared" si="67"/>
        <v>58198.249000000003</v>
      </c>
      <c r="S596">
        <f t="shared" si="68"/>
        <v>0.24900000000343425</v>
      </c>
      <c r="Y596">
        <v>4438.8495000000003</v>
      </c>
      <c r="Z596">
        <v>4438.8495000000003</v>
      </c>
      <c r="AA596">
        <v>0</v>
      </c>
    </row>
    <row r="597" spans="1:27" x14ac:dyDescent="0.25">
      <c r="A597" t="str">
        <f t="shared" si="69"/>
        <v>072019</v>
      </c>
      <c r="B597">
        <v>7</v>
      </c>
      <c r="C597">
        <v>2019</v>
      </c>
      <c r="D597" s="18">
        <v>43650</v>
      </c>
      <c r="E597" t="s">
        <v>3300</v>
      </c>
      <c r="F597" t="s">
        <v>318</v>
      </c>
      <c r="G597" t="s">
        <v>5771</v>
      </c>
      <c r="H597">
        <v>16586</v>
      </c>
      <c r="L597">
        <v>14056.35</v>
      </c>
      <c r="N597">
        <f t="shared" si="63"/>
        <v>2530.143</v>
      </c>
      <c r="O597">
        <f t="shared" si="64"/>
        <v>1265.0715</v>
      </c>
      <c r="P597">
        <f t="shared" si="65"/>
        <v>1265.0715</v>
      </c>
      <c r="Q597">
        <f t="shared" si="66"/>
        <v>0</v>
      </c>
      <c r="R597">
        <f t="shared" si="67"/>
        <v>16586.493000000002</v>
      </c>
      <c r="S597">
        <f t="shared" si="68"/>
        <v>0.49300000000221189</v>
      </c>
      <c r="Y597">
        <v>1265.0715</v>
      </c>
      <c r="Z597">
        <v>1265.0715</v>
      </c>
      <c r="AA597">
        <v>0</v>
      </c>
    </row>
    <row r="598" spans="1:27" x14ac:dyDescent="0.25">
      <c r="A598" t="str">
        <f t="shared" si="69"/>
        <v>062019</v>
      </c>
      <c r="B598">
        <v>7</v>
      </c>
      <c r="C598">
        <v>2019</v>
      </c>
      <c r="D598" s="18">
        <v>43643</v>
      </c>
      <c r="E598" t="s">
        <v>3039</v>
      </c>
      <c r="F598" t="s">
        <v>1274</v>
      </c>
      <c r="G598" t="s">
        <v>5910</v>
      </c>
      <c r="H598">
        <v>2268</v>
      </c>
      <c r="J598">
        <v>2160</v>
      </c>
      <c r="N598">
        <f t="shared" si="63"/>
        <v>108</v>
      </c>
      <c r="O598">
        <f t="shared" si="64"/>
        <v>54</v>
      </c>
      <c r="P598">
        <f t="shared" si="65"/>
        <v>54</v>
      </c>
      <c r="Q598">
        <f t="shared" si="66"/>
        <v>0</v>
      </c>
      <c r="R598">
        <f t="shared" si="67"/>
        <v>2268</v>
      </c>
      <c r="S598">
        <f t="shared" si="68"/>
        <v>0</v>
      </c>
      <c r="Y598">
        <v>54</v>
      </c>
      <c r="Z598">
        <v>54</v>
      </c>
      <c r="AA598">
        <v>0</v>
      </c>
    </row>
    <row r="599" spans="1:27" x14ac:dyDescent="0.25">
      <c r="A599" t="str">
        <f t="shared" si="69"/>
        <v>072019</v>
      </c>
      <c r="B599">
        <v>7</v>
      </c>
      <c r="C599">
        <v>2019</v>
      </c>
      <c r="D599" s="18">
        <v>43651</v>
      </c>
      <c r="E599" t="s">
        <v>3145</v>
      </c>
      <c r="F599" t="s">
        <v>187</v>
      </c>
      <c r="G599" t="s">
        <v>188</v>
      </c>
      <c r="H599">
        <v>5310</v>
      </c>
      <c r="L599">
        <v>4500</v>
      </c>
      <c r="N599">
        <f t="shared" si="63"/>
        <v>810</v>
      </c>
      <c r="O599">
        <f t="shared" si="64"/>
        <v>405</v>
      </c>
      <c r="P599">
        <f t="shared" si="65"/>
        <v>405</v>
      </c>
      <c r="Q599">
        <f t="shared" si="66"/>
        <v>0</v>
      </c>
      <c r="R599">
        <f t="shared" si="67"/>
        <v>5310</v>
      </c>
      <c r="S599">
        <f t="shared" si="68"/>
        <v>0</v>
      </c>
      <c r="Y599">
        <v>405</v>
      </c>
      <c r="Z599">
        <v>405</v>
      </c>
      <c r="AA599">
        <v>0</v>
      </c>
    </row>
    <row r="600" spans="1:27" x14ac:dyDescent="0.25">
      <c r="A600" t="str">
        <f t="shared" si="69"/>
        <v>072019</v>
      </c>
      <c r="B600">
        <v>7</v>
      </c>
      <c r="C600">
        <v>2019</v>
      </c>
      <c r="D600" s="18">
        <v>43647</v>
      </c>
      <c r="E600" t="s">
        <v>3143</v>
      </c>
      <c r="F600" t="s">
        <v>187</v>
      </c>
      <c r="G600" t="s">
        <v>188</v>
      </c>
      <c r="H600">
        <v>473</v>
      </c>
      <c r="J600">
        <v>450</v>
      </c>
      <c r="N600">
        <f t="shared" si="63"/>
        <v>22.5</v>
      </c>
      <c r="O600">
        <f t="shared" si="64"/>
        <v>11.25</v>
      </c>
      <c r="P600">
        <f t="shared" si="65"/>
        <v>11.25</v>
      </c>
      <c r="Q600">
        <f t="shared" si="66"/>
        <v>0</v>
      </c>
      <c r="R600">
        <f t="shared" si="67"/>
        <v>472.5</v>
      </c>
      <c r="S600">
        <f t="shared" si="68"/>
        <v>-0.5</v>
      </c>
      <c r="Y600">
        <v>11.25</v>
      </c>
      <c r="Z600">
        <v>11.25</v>
      </c>
      <c r="AA600">
        <v>0</v>
      </c>
    </row>
    <row r="601" spans="1:27" x14ac:dyDescent="0.25">
      <c r="A601" t="str">
        <f t="shared" si="69"/>
        <v>072019</v>
      </c>
      <c r="B601">
        <v>7</v>
      </c>
      <c r="C601">
        <v>2019</v>
      </c>
      <c r="D601" s="18">
        <v>43648</v>
      </c>
      <c r="E601" t="s">
        <v>3144</v>
      </c>
      <c r="F601" t="s">
        <v>187</v>
      </c>
      <c r="G601" t="s">
        <v>188</v>
      </c>
      <c r="H601">
        <v>4248</v>
      </c>
      <c r="L601">
        <v>3600</v>
      </c>
      <c r="N601">
        <f t="shared" si="63"/>
        <v>648</v>
      </c>
      <c r="O601">
        <f t="shared" si="64"/>
        <v>324</v>
      </c>
      <c r="P601">
        <f t="shared" si="65"/>
        <v>324</v>
      </c>
      <c r="Q601">
        <f t="shared" si="66"/>
        <v>0</v>
      </c>
      <c r="R601">
        <f t="shared" si="67"/>
        <v>4248</v>
      </c>
      <c r="S601">
        <f t="shared" si="68"/>
        <v>0</v>
      </c>
      <c r="Y601">
        <v>324</v>
      </c>
      <c r="Z601">
        <v>324</v>
      </c>
      <c r="AA601">
        <v>0</v>
      </c>
    </row>
    <row r="602" spans="1:27" x14ac:dyDescent="0.25">
      <c r="A602" t="str">
        <f t="shared" si="69"/>
        <v>072019</v>
      </c>
      <c r="B602">
        <v>7</v>
      </c>
      <c r="C602">
        <v>2019</v>
      </c>
      <c r="D602" s="18">
        <v>43648</v>
      </c>
      <c r="E602" t="s">
        <v>3133</v>
      </c>
      <c r="F602" t="s">
        <v>171</v>
      </c>
      <c r="G602" t="s">
        <v>5940</v>
      </c>
      <c r="H602">
        <v>14867</v>
      </c>
      <c r="L602">
        <v>12598.4</v>
      </c>
      <c r="N602">
        <f t="shared" si="63"/>
        <v>2267.712</v>
      </c>
      <c r="O602">
        <f t="shared" si="64"/>
        <v>1133.856</v>
      </c>
      <c r="P602">
        <f t="shared" si="65"/>
        <v>1133.856</v>
      </c>
      <c r="Q602">
        <f t="shared" si="66"/>
        <v>0</v>
      </c>
      <c r="R602">
        <f t="shared" si="67"/>
        <v>14866.111999999999</v>
      </c>
      <c r="S602">
        <f t="shared" si="68"/>
        <v>-0.88800000000082946</v>
      </c>
      <c r="Y602">
        <v>1133.856</v>
      </c>
      <c r="Z602">
        <v>1133.856</v>
      </c>
      <c r="AA602">
        <v>0</v>
      </c>
    </row>
    <row r="603" spans="1:27" x14ac:dyDescent="0.25">
      <c r="A603" t="str">
        <f t="shared" si="69"/>
        <v>072019</v>
      </c>
      <c r="B603">
        <v>7</v>
      </c>
      <c r="C603">
        <v>2019</v>
      </c>
      <c r="D603" s="18">
        <v>43650</v>
      </c>
      <c r="E603" t="s">
        <v>3303</v>
      </c>
      <c r="F603" t="s">
        <v>318</v>
      </c>
      <c r="G603" t="s">
        <v>5771</v>
      </c>
      <c r="H603">
        <v>1850</v>
      </c>
      <c r="L603">
        <v>1567.5</v>
      </c>
      <c r="N603">
        <f t="shared" si="63"/>
        <v>282.14999999999998</v>
      </c>
      <c r="O603">
        <f t="shared" si="64"/>
        <v>141.07499999999999</v>
      </c>
      <c r="P603">
        <f t="shared" si="65"/>
        <v>141.07499999999999</v>
      </c>
      <c r="Q603">
        <f t="shared" si="66"/>
        <v>0</v>
      </c>
      <c r="R603">
        <f t="shared" si="67"/>
        <v>1849.65</v>
      </c>
      <c r="S603">
        <f t="shared" si="68"/>
        <v>-0.34999999999990905</v>
      </c>
      <c r="Y603">
        <v>141.07499999999999</v>
      </c>
      <c r="Z603">
        <v>141.07499999999999</v>
      </c>
      <c r="AA603">
        <v>0</v>
      </c>
    </row>
    <row r="604" spans="1:27" x14ac:dyDescent="0.25">
      <c r="A604" t="str">
        <f t="shared" si="69"/>
        <v>072019</v>
      </c>
      <c r="B604">
        <v>7</v>
      </c>
      <c r="C604">
        <v>2019</v>
      </c>
      <c r="D604" s="18">
        <v>43652</v>
      </c>
      <c r="E604" t="s">
        <v>3306</v>
      </c>
      <c r="F604" t="s">
        <v>318</v>
      </c>
      <c r="G604" t="s">
        <v>5771</v>
      </c>
      <c r="H604">
        <v>59615</v>
      </c>
      <c r="L604">
        <v>50521.42</v>
      </c>
      <c r="N604">
        <f t="shared" si="63"/>
        <v>9093.855599999999</v>
      </c>
      <c r="O604">
        <f t="shared" si="64"/>
        <v>4546.9277999999995</v>
      </c>
      <c r="P604">
        <f t="shared" si="65"/>
        <v>4546.9277999999995</v>
      </c>
      <c r="Q604">
        <f t="shared" si="66"/>
        <v>0</v>
      </c>
      <c r="R604">
        <f t="shared" si="67"/>
        <v>59615.275599999994</v>
      </c>
      <c r="S604">
        <f t="shared" si="68"/>
        <v>0.27559999999357387</v>
      </c>
      <c r="Y604">
        <v>4546.9277999999995</v>
      </c>
      <c r="Z604">
        <v>4546.9277999999995</v>
      </c>
      <c r="AA604">
        <v>0</v>
      </c>
    </row>
    <row r="605" spans="1:27" x14ac:dyDescent="0.25">
      <c r="A605" t="str">
        <f t="shared" si="69"/>
        <v>072019</v>
      </c>
      <c r="B605">
        <v>7</v>
      </c>
      <c r="C605">
        <v>2019</v>
      </c>
      <c r="D605" s="18">
        <v>43648</v>
      </c>
      <c r="E605" t="s">
        <v>3134</v>
      </c>
      <c r="F605" t="s">
        <v>171</v>
      </c>
      <c r="G605" t="s">
        <v>5940</v>
      </c>
      <c r="H605">
        <v>14986</v>
      </c>
      <c r="L605">
        <v>12700</v>
      </c>
      <c r="N605">
        <f t="shared" si="63"/>
        <v>2286</v>
      </c>
      <c r="O605">
        <f t="shared" si="64"/>
        <v>1143</v>
      </c>
      <c r="P605">
        <f t="shared" si="65"/>
        <v>1143</v>
      </c>
      <c r="Q605">
        <f t="shared" si="66"/>
        <v>0</v>
      </c>
      <c r="R605">
        <f t="shared" si="67"/>
        <v>14986</v>
      </c>
      <c r="S605">
        <f t="shared" si="68"/>
        <v>0</v>
      </c>
      <c r="Y605">
        <v>1143</v>
      </c>
      <c r="Z605">
        <v>1143</v>
      </c>
      <c r="AA605">
        <v>0</v>
      </c>
    </row>
    <row r="606" spans="1:27" x14ac:dyDescent="0.25">
      <c r="A606" t="str">
        <f t="shared" si="69"/>
        <v>072019</v>
      </c>
      <c r="B606">
        <v>7</v>
      </c>
      <c r="C606">
        <v>2019</v>
      </c>
      <c r="D606" s="18">
        <v>43648</v>
      </c>
      <c r="E606" t="s">
        <v>5945</v>
      </c>
      <c r="F606" t="s">
        <v>837</v>
      </c>
      <c r="G606" t="s">
        <v>5895</v>
      </c>
      <c r="H606">
        <v>28910</v>
      </c>
      <c r="L606">
        <v>24500</v>
      </c>
      <c r="N606">
        <f t="shared" si="63"/>
        <v>4410</v>
      </c>
      <c r="O606">
        <f t="shared" si="64"/>
        <v>2205</v>
      </c>
      <c r="P606">
        <f t="shared" si="65"/>
        <v>2205</v>
      </c>
      <c r="Q606">
        <f t="shared" si="66"/>
        <v>0</v>
      </c>
      <c r="R606">
        <f t="shared" si="67"/>
        <v>28910</v>
      </c>
      <c r="S606">
        <f t="shared" si="68"/>
        <v>0</v>
      </c>
      <c r="Y606">
        <v>2205</v>
      </c>
      <c r="Z606">
        <v>2205</v>
      </c>
      <c r="AA606">
        <v>0</v>
      </c>
    </row>
    <row r="607" spans="1:27" x14ac:dyDescent="0.25">
      <c r="A607" t="str">
        <f t="shared" si="69"/>
        <v>062019</v>
      </c>
      <c r="B607">
        <v>7</v>
      </c>
      <c r="C607">
        <v>2019</v>
      </c>
      <c r="D607" s="18">
        <v>43645</v>
      </c>
      <c r="E607" t="s">
        <v>3028</v>
      </c>
      <c r="F607" t="s">
        <v>590</v>
      </c>
      <c r="G607" t="s">
        <v>5909</v>
      </c>
      <c r="H607">
        <v>124077</v>
      </c>
      <c r="L607">
        <v>105150</v>
      </c>
      <c r="N607">
        <f t="shared" si="63"/>
        <v>18927</v>
      </c>
      <c r="O607">
        <f t="shared" si="64"/>
        <v>9463.5</v>
      </c>
      <c r="P607">
        <f t="shared" si="65"/>
        <v>9463.5</v>
      </c>
      <c r="Q607">
        <f t="shared" si="66"/>
        <v>0</v>
      </c>
      <c r="R607">
        <f t="shared" si="67"/>
        <v>124077</v>
      </c>
      <c r="S607">
        <f t="shared" si="68"/>
        <v>0</v>
      </c>
      <c r="Y607">
        <v>9463.5</v>
      </c>
      <c r="Z607">
        <v>9463.5</v>
      </c>
      <c r="AA607">
        <v>0</v>
      </c>
    </row>
    <row r="608" spans="1:27" x14ac:dyDescent="0.25">
      <c r="A608" t="str">
        <f t="shared" si="69"/>
        <v>062019</v>
      </c>
      <c r="B608">
        <v>7</v>
      </c>
      <c r="C608">
        <v>2019</v>
      </c>
      <c r="D608" s="18">
        <v>43641</v>
      </c>
      <c r="E608" t="s">
        <v>2673</v>
      </c>
      <c r="F608" t="s">
        <v>187</v>
      </c>
      <c r="G608" t="s">
        <v>188</v>
      </c>
      <c r="H608">
        <v>2508</v>
      </c>
      <c r="L608">
        <v>2125</v>
      </c>
      <c r="N608">
        <f t="shared" si="63"/>
        <v>382.5</v>
      </c>
      <c r="O608">
        <f t="shared" si="64"/>
        <v>191.25</v>
      </c>
      <c r="P608">
        <f t="shared" si="65"/>
        <v>191.25</v>
      </c>
      <c r="Q608">
        <f t="shared" si="66"/>
        <v>0</v>
      </c>
      <c r="R608">
        <f t="shared" si="67"/>
        <v>2507.5</v>
      </c>
      <c r="S608">
        <f t="shared" si="68"/>
        <v>-0.5</v>
      </c>
      <c r="Y608">
        <v>191.25</v>
      </c>
      <c r="Z608">
        <v>191.25</v>
      </c>
      <c r="AA608">
        <v>0</v>
      </c>
    </row>
    <row r="609" spans="1:27" x14ac:dyDescent="0.25">
      <c r="A609" t="str">
        <f t="shared" si="69"/>
        <v>072019</v>
      </c>
      <c r="B609">
        <v>7</v>
      </c>
      <c r="C609">
        <v>2019</v>
      </c>
      <c r="D609" s="18">
        <v>43652</v>
      </c>
      <c r="E609" t="s">
        <v>3428</v>
      </c>
      <c r="F609" t="s">
        <v>571</v>
      </c>
      <c r="G609" t="s">
        <v>5926</v>
      </c>
      <c r="H609">
        <v>50740</v>
      </c>
      <c r="L609">
        <v>43000</v>
      </c>
      <c r="N609">
        <f t="shared" si="63"/>
        <v>7740</v>
      </c>
      <c r="O609">
        <f t="shared" si="64"/>
        <v>3870</v>
      </c>
      <c r="P609">
        <f t="shared" si="65"/>
        <v>3870</v>
      </c>
      <c r="Q609">
        <f t="shared" si="66"/>
        <v>0</v>
      </c>
      <c r="R609">
        <f t="shared" si="67"/>
        <v>50740</v>
      </c>
      <c r="S609">
        <f t="shared" si="68"/>
        <v>0</v>
      </c>
      <c r="Y609">
        <v>3870</v>
      </c>
      <c r="Z609">
        <v>3870</v>
      </c>
      <c r="AA609">
        <v>0</v>
      </c>
    </row>
    <row r="610" spans="1:27" x14ac:dyDescent="0.25">
      <c r="A610" t="str">
        <f t="shared" si="69"/>
        <v>072019</v>
      </c>
      <c r="B610">
        <v>7</v>
      </c>
      <c r="C610">
        <v>2019</v>
      </c>
      <c r="D610" s="18">
        <v>43652</v>
      </c>
      <c r="E610" t="s">
        <v>3426</v>
      </c>
      <c r="F610" t="s">
        <v>2503</v>
      </c>
      <c r="G610" t="s">
        <v>2504</v>
      </c>
      <c r="H610">
        <v>20160</v>
      </c>
      <c r="K610">
        <v>18000</v>
      </c>
      <c r="N610">
        <f t="shared" si="63"/>
        <v>2160</v>
      </c>
      <c r="O610">
        <f t="shared" si="64"/>
        <v>1080</v>
      </c>
      <c r="P610">
        <f t="shared" si="65"/>
        <v>1080</v>
      </c>
      <c r="Q610">
        <f t="shared" si="66"/>
        <v>0</v>
      </c>
      <c r="R610">
        <f t="shared" si="67"/>
        <v>20160</v>
      </c>
      <c r="S610">
        <f t="shared" si="68"/>
        <v>0</v>
      </c>
      <c r="Y610">
        <v>1080</v>
      </c>
      <c r="Z610">
        <v>1080</v>
      </c>
      <c r="AA610">
        <v>0</v>
      </c>
    </row>
    <row r="611" spans="1:27" x14ac:dyDescent="0.25">
      <c r="A611" t="str">
        <f t="shared" si="69"/>
        <v>072019</v>
      </c>
      <c r="B611">
        <v>7</v>
      </c>
      <c r="C611">
        <v>2019</v>
      </c>
      <c r="D611" s="18">
        <v>43652</v>
      </c>
      <c r="E611" t="s">
        <v>3427</v>
      </c>
      <c r="F611" t="s">
        <v>571</v>
      </c>
      <c r="G611" t="s">
        <v>5926</v>
      </c>
      <c r="H611">
        <v>55814</v>
      </c>
      <c r="L611">
        <v>47300</v>
      </c>
      <c r="N611">
        <f t="shared" si="63"/>
        <v>8514</v>
      </c>
      <c r="O611">
        <f t="shared" si="64"/>
        <v>4257</v>
      </c>
      <c r="P611">
        <f t="shared" si="65"/>
        <v>4257</v>
      </c>
      <c r="Q611">
        <f t="shared" si="66"/>
        <v>0</v>
      </c>
      <c r="R611">
        <f t="shared" si="67"/>
        <v>55814</v>
      </c>
      <c r="S611">
        <f t="shared" si="68"/>
        <v>0</v>
      </c>
      <c r="Y611">
        <v>4257</v>
      </c>
      <c r="Z611">
        <v>4257</v>
      </c>
      <c r="AA611">
        <v>0</v>
      </c>
    </row>
    <row r="612" spans="1:27" x14ac:dyDescent="0.25">
      <c r="A612" t="str">
        <f t="shared" si="69"/>
        <v>072019</v>
      </c>
      <c r="B612">
        <v>7</v>
      </c>
      <c r="C612">
        <v>2019</v>
      </c>
      <c r="D612" s="18">
        <v>43654</v>
      </c>
      <c r="E612" t="s">
        <v>3403</v>
      </c>
      <c r="F612" t="s">
        <v>692</v>
      </c>
      <c r="G612" t="s">
        <v>5893</v>
      </c>
      <c r="H612">
        <v>49350</v>
      </c>
      <c r="J612">
        <v>47000</v>
      </c>
      <c r="N612">
        <f t="shared" si="63"/>
        <v>2350</v>
      </c>
      <c r="O612">
        <f t="shared" si="64"/>
        <v>1175</v>
      </c>
      <c r="P612">
        <f t="shared" si="65"/>
        <v>1175</v>
      </c>
      <c r="Q612">
        <f t="shared" si="66"/>
        <v>0</v>
      </c>
      <c r="R612">
        <f t="shared" si="67"/>
        <v>49350</v>
      </c>
      <c r="S612">
        <f t="shared" si="68"/>
        <v>0</v>
      </c>
      <c r="Y612">
        <v>1175</v>
      </c>
      <c r="Z612">
        <v>1175</v>
      </c>
      <c r="AA612">
        <v>0</v>
      </c>
    </row>
    <row r="613" spans="1:27" x14ac:dyDescent="0.25">
      <c r="A613" t="str">
        <f t="shared" si="69"/>
        <v>072019</v>
      </c>
      <c r="B613">
        <v>7</v>
      </c>
      <c r="C613">
        <v>2019</v>
      </c>
      <c r="D613" s="18">
        <v>43652</v>
      </c>
      <c r="E613" t="s">
        <v>3972</v>
      </c>
      <c r="F613" t="s">
        <v>1368</v>
      </c>
      <c r="G613" t="s">
        <v>5787</v>
      </c>
      <c r="H613">
        <v>30916</v>
      </c>
      <c r="L613">
        <v>26200</v>
      </c>
      <c r="N613">
        <f t="shared" si="63"/>
        <v>4716</v>
      </c>
      <c r="O613">
        <f t="shared" si="64"/>
        <v>2358</v>
      </c>
      <c r="P613">
        <f t="shared" si="65"/>
        <v>2358</v>
      </c>
      <c r="Q613">
        <f t="shared" si="66"/>
        <v>0</v>
      </c>
      <c r="R613">
        <f t="shared" si="67"/>
        <v>30916</v>
      </c>
      <c r="S613">
        <f t="shared" si="68"/>
        <v>0</v>
      </c>
      <c r="Y613">
        <v>2358</v>
      </c>
      <c r="Z613">
        <v>2358</v>
      </c>
      <c r="AA613">
        <v>0</v>
      </c>
    </row>
    <row r="614" spans="1:27" x14ac:dyDescent="0.25">
      <c r="A614" t="str">
        <f t="shared" si="69"/>
        <v>072019</v>
      </c>
      <c r="B614">
        <v>7</v>
      </c>
      <c r="C614">
        <v>2019</v>
      </c>
      <c r="D614" s="18">
        <v>43649</v>
      </c>
      <c r="E614" t="s">
        <v>3370</v>
      </c>
      <c r="F614" t="s">
        <v>462</v>
      </c>
      <c r="G614" t="s">
        <v>463</v>
      </c>
      <c r="H614">
        <v>10238</v>
      </c>
      <c r="J614">
        <v>9750</v>
      </c>
      <c r="N614">
        <f t="shared" si="63"/>
        <v>487.5</v>
      </c>
      <c r="O614">
        <f t="shared" si="64"/>
        <v>243.75</v>
      </c>
      <c r="P614">
        <f t="shared" si="65"/>
        <v>243.75</v>
      </c>
      <c r="Q614">
        <f t="shared" si="66"/>
        <v>0</v>
      </c>
      <c r="R614">
        <f t="shared" si="67"/>
        <v>10237.5</v>
      </c>
      <c r="S614">
        <f t="shared" si="68"/>
        <v>-0.5</v>
      </c>
      <c r="Y614">
        <v>243.75</v>
      </c>
      <c r="Z614">
        <v>243.75</v>
      </c>
      <c r="AA614">
        <v>0</v>
      </c>
    </row>
    <row r="615" spans="1:27" x14ac:dyDescent="0.25">
      <c r="A615" t="str">
        <f t="shared" si="69"/>
        <v>062019</v>
      </c>
      <c r="B615">
        <v>7</v>
      </c>
      <c r="C615">
        <v>2019</v>
      </c>
      <c r="D615" s="18">
        <v>43633</v>
      </c>
      <c r="E615" t="s">
        <v>2745</v>
      </c>
      <c r="F615" t="s">
        <v>661</v>
      </c>
      <c r="G615" t="s">
        <v>5946</v>
      </c>
      <c r="H615">
        <v>31718</v>
      </c>
      <c r="L615">
        <v>26880</v>
      </c>
      <c r="N615">
        <f t="shared" si="63"/>
        <v>4838.3999999999996</v>
      </c>
      <c r="O615">
        <f t="shared" si="64"/>
        <v>2419.1999999999998</v>
      </c>
      <c r="P615">
        <f t="shared" si="65"/>
        <v>2419.1999999999998</v>
      </c>
      <c r="Q615">
        <f t="shared" si="66"/>
        <v>0</v>
      </c>
      <c r="R615">
        <f t="shared" si="67"/>
        <v>31718.400000000001</v>
      </c>
      <c r="S615">
        <f t="shared" si="68"/>
        <v>0.40000000000145519</v>
      </c>
      <c r="Y615">
        <v>2419.1999999999998</v>
      </c>
      <c r="Z615">
        <v>2419.1999999999998</v>
      </c>
      <c r="AA615">
        <v>0</v>
      </c>
    </row>
    <row r="616" spans="1:27" x14ac:dyDescent="0.25">
      <c r="A616" t="str">
        <f t="shared" si="69"/>
        <v>072019</v>
      </c>
      <c r="B616">
        <v>7</v>
      </c>
      <c r="C616">
        <v>2019</v>
      </c>
      <c r="D616" s="18">
        <v>43654</v>
      </c>
      <c r="E616" t="s">
        <v>7528</v>
      </c>
      <c r="F616" t="s">
        <v>38</v>
      </c>
      <c r="G616" t="s">
        <v>7529</v>
      </c>
      <c r="H616">
        <v>379960</v>
      </c>
      <c r="L616">
        <v>322000</v>
      </c>
      <c r="N616">
        <f t="shared" si="63"/>
        <v>57960</v>
      </c>
      <c r="O616">
        <f t="shared" si="64"/>
        <v>0</v>
      </c>
      <c r="P616">
        <f t="shared" si="65"/>
        <v>0</v>
      </c>
      <c r="Q616">
        <f t="shared" si="66"/>
        <v>57960</v>
      </c>
      <c r="R616">
        <f t="shared" si="67"/>
        <v>379960</v>
      </c>
      <c r="S616">
        <f t="shared" si="68"/>
        <v>0</v>
      </c>
      <c r="Y616">
        <v>0</v>
      </c>
      <c r="Z616">
        <v>0</v>
      </c>
      <c r="AA616">
        <v>57960</v>
      </c>
    </row>
    <row r="617" spans="1:27" x14ac:dyDescent="0.25">
      <c r="A617" t="str">
        <f t="shared" si="69"/>
        <v>062019</v>
      </c>
      <c r="B617">
        <v>7</v>
      </c>
      <c r="C617">
        <v>2019</v>
      </c>
      <c r="D617" s="18">
        <v>43645</v>
      </c>
      <c r="E617" t="s">
        <v>2863</v>
      </c>
      <c r="F617" t="s">
        <v>1019</v>
      </c>
      <c r="G617" t="s">
        <v>7519</v>
      </c>
      <c r="H617">
        <v>18791.5</v>
      </c>
      <c r="L617">
        <v>15925</v>
      </c>
      <c r="N617">
        <f t="shared" si="63"/>
        <v>2866.5</v>
      </c>
      <c r="O617">
        <f t="shared" si="64"/>
        <v>0</v>
      </c>
      <c r="P617">
        <f t="shared" si="65"/>
        <v>0</v>
      </c>
      <c r="Q617">
        <f t="shared" si="66"/>
        <v>2866.5</v>
      </c>
      <c r="R617">
        <f t="shared" si="67"/>
        <v>18791.5</v>
      </c>
      <c r="S617">
        <f t="shared" si="68"/>
        <v>0</v>
      </c>
      <c r="Y617">
        <v>0</v>
      </c>
      <c r="Z617">
        <v>0</v>
      </c>
      <c r="AA617">
        <v>2866.5</v>
      </c>
    </row>
    <row r="618" spans="1:27" x14ac:dyDescent="0.25">
      <c r="A618" t="str">
        <f t="shared" si="69"/>
        <v>062019</v>
      </c>
      <c r="B618">
        <v>7</v>
      </c>
      <c r="C618">
        <v>2019</v>
      </c>
      <c r="D618" s="18">
        <v>43643</v>
      </c>
      <c r="E618" t="s">
        <v>2849</v>
      </c>
      <c r="F618" t="s">
        <v>581</v>
      </c>
      <c r="G618" t="s">
        <v>7520</v>
      </c>
      <c r="H618">
        <v>76541</v>
      </c>
      <c r="L618">
        <v>64865</v>
      </c>
      <c r="N618">
        <f t="shared" si="63"/>
        <v>11675.7</v>
      </c>
      <c r="O618">
        <f t="shared" si="64"/>
        <v>0</v>
      </c>
      <c r="P618">
        <f t="shared" si="65"/>
        <v>0</v>
      </c>
      <c r="Q618">
        <f t="shared" si="66"/>
        <v>11675.7</v>
      </c>
      <c r="R618">
        <f t="shared" si="67"/>
        <v>76540.7</v>
      </c>
      <c r="S618">
        <f t="shared" si="68"/>
        <v>-0.30000000000291038</v>
      </c>
      <c r="Y618">
        <v>0</v>
      </c>
      <c r="Z618">
        <v>0</v>
      </c>
      <c r="AA618">
        <v>11675.7</v>
      </c>
    </row>
    <row r="619" spans="1:27" x14ac:dyDescent="0.25">
      <c r="A619" t="str">
        <f t="shared" si="69"/>
        <v>072019</v>
      </c>
      <c r="B619">
        <v>7</v>
      </c>
      <c r="C619">
        <v>2019</v>
      </c>
      <c r="D619" s="18">
        <v>43654</v>
      </c>
      <c r="E619" t="s">
        <v>3371</v>
      </c>
      <c r="F619" t="s">
        <v>462</v>
      </c>
      <c r="G619" t="s">
        <v>463</v>
      </c>
      <c r="H619">
        <v>32686</v>
      </c>
      <c r="L619">
        <v>27700</v>
      </c>
      <c r="N619">
        <f t="shared" ref="N619:N682" si="70">+(J619*$J$1/100)+(K619*$K$1/100)+(L619*$L$1/100)+(M619*$M$1/100)</f>
        <v>4986</v>
      </c>
      <c r="O619">
        <f t="shared" ref="O619:O682" si="71">+IF(VALUE(LEFT(F619,2))=33,N619/2,0)</f>
        <v>2493</v>
      </c>
      <c r="P619">
        <f t="shared" ref="P619:P682" si="72">+O619</f>
        <v>2493</v>
      </c>
      <c r="Q619">
        <f t="shared" ref="Q619:Q682" si="73">+IF(VALUE(LEFT(F619,2))=33,0,N619)</f>
        <v>0</v>
      </c>
      <c r="R619">
        <f t="shared" ref="R619:R682" si="74">J619+K619+L619+M619+N619+I619</f>
        <v>32686</v>
      </c>
      <c r="S619">
        <f t="shared" ref="S619:S682" si="75">R619-H619</f>
        <v>0</v>
      </c>
      <c r="Y619">
        <v>2493</v>
      </c>
      <c r="Z619">
        <v>2493</v>
      </c>
      <c r="AA619">
        <v>0</v>
      </c>
    </row>
    <row r="620" spans="1:27" x14ac:dyDescent="0.25">
      <c r="A620" t="str">
        <f t="shared" si="69"/>
        <v>072019</v>
      </c>
      <c r="B620">
        <v>7</v>
      </c>
      <c r="C620">
        <v>2019</v>
      </c>
      <c r="D620" s="18">
        <v>43654</v>
      </c>
      <c r="E620" t="s">
        <v>5947</v>
      </c>
      <c r="F620" t="s">
        <v>647</v>
      </c>
      <c r="G620" t="s">
        <v>5900</v>
      </c>
      <c r="H620">
        <v>83376</v>
      </c>
      <c r="L620">
        <v>70657.5</v>
      </c>
      <c r="N620">
        <f t="shared" si="70"/>
        <v>12718.35</v>
      </c>
      <c r="O620">
        <f t="shared" si="71"/>
        <v>6359.1750000000002</v>
      </c>
      <c r="P620">
        <f t="shared" si="72"/>
        <v>6359.1750000000002</v>
      </c>
      <c r="Q620">
        <f t="shared" si="73"/>
        <v>0</v>
      </c>
      <c r="R620">
        <f t="shared" si="74"/>
        <v>83375.850000000006</v>
      </c>
      <c r="S620">
        <f t="shared" si="75"/>
        <v>-0.14999999999417923</v>
      </c>
      <c r="Y620">
        <v>6359.1750000000002</v>
      </c>
      <c r="Z620">
        <v>6359.1750000000002</v>
      </c>
      <c r="AA620">
        <v>0</v>
      </c>
    </row>
    <row r="621" spans="1:27" x14ac:dyDescent="0.25">
      <c r="A621" t="str">
        <f t="shared" si="69"/>
        <v>072019</v>
      </c>
      <c r="B621">
        <v>7</v>
      </c>
      <c r="C621">
        <v>2019</v>
      </c>
      <c r="D621" s="18">
        <v>43650</v>
      </c>
      <c r="E621" t="s">
        <v>3302</v>
      </c>
      <c r="F621" t="s">
        <v>318</v>
      </c>
      <c r="G621" t="s">
        <v>5771</v>
      </c>
      <c r="H621">
        <v>7120</v>
      </c>
      <c r="L621">
        <v>6033.75</v>
      </c>
      <c r="N621">
        <f t="shared" si="70"/>
        <v>1086.075</v>
      </c>
      <c r="O621">
        <f t="shared" si="71"/>
        <v>543.03750000000002</v>
      </c>
      <c r="P621">
        <f t="shared" si="72"/>
        <v>543.03750000000002</v>
      </c>
      <c r="Q621">
        <f t="shared" si="73"/>
        <v>0</v>
      </c>
      <c r="R621">
        <f t="shared" si="74"/>
        <v>7119.8249999999998</v>
      </c>
      <c r="S621">
        <f t="shared" si="75"/>
        <v>-0.1750000000001819</v>
      </c>
      <c r="Y621">
        <v>543.03750000000002</v>
      </c>
      <c r="Z621">
        <v>543.03750000000002</v>
      </c>
      <c r="AA621">
        <v>0</v>
      </c>
    </row>
    <row r="622" spans="1:27" x14ac:dyDescent="0.25">
      <c r="A622" t="str">
        <f t="shared" si="69"/>
        <v>062019</v>
      </c>
      <c r="B622">
        <v>7</v>
      </c>
      <c r="C622">
        <v>2019</v>
      </c>
      <c r="D622" s="18">
        <v>43643</v>
      </c>
      <c r="E622" t="s">
        <v>2824</v>
      </c>
      <c r="F622" t="s">
        <v>318</v>
      </c>
      <c r="G622" t="s">
        <v>5771</v>
      </c>
      <c r="H622">
        <v>18956</v>
      </c>
      <c r="L622">
        <v>16064.75</v>
      </c>
      <c r="N622">
        <f t="shared" si="70"/>
        <v>2891.6550000000002</v>
      </c>
      <c r="O622">
        <f t="shared" si="71"/>
        <v>1445.8275000000001</v>
      </c>
      <c r="P622">
        <f t="shared" si="72"/>
        <v>1445.8275000000001</v>
      </c>
      <c r="Q622">
        <f t="shared" si="73"/>
        <v>0</v>
      </c>
      <c r="R622">
        <f t="shared" si="74"/>
        <v>18956.404999999999</v>
      </c>
      <c r="S622">
        <f t="shared" si="75"/>
        <v>0.40499999999883585</v>
      </c>
      <c r="Y622">
        <v>1445.8275000000001</v>
      </c>
      <c r="Z622">
        <v>1445.8275000000001</v>
      </c>
      <c r="AA622">
        <v>0</v>
      </c>
    </row>
    <row r="623" spans="1:27" x14ac:dyDescent="0.25">
      <c r="A623" t="str">
        <f t="shared" si="69"/>
        <v>072019</v>
      </c>
      <c r="B623">
        <v>7</v>
      </c>
      <c r="C623">
        <v>2019</v>
      </c>
      <c r="D623" s="18">
        <v>43652</v>
      </c>
      <c r="E623" t="s">
        <v>3146</v>
      </c>
      <c r="F623" t="s">
        <v>187</v>
      </c>
      <c r="G623" t="s">
        <v>188</v>
      </c>
      <c r="H623">
        <v>3481</v>
      </c>
      <c r="L623">
        <v>2950</v>
      </c>
      <c r="N623">
        <f t="shared" si="70"/>
        <v>531</v>
      </c>
      <c r="O623">
        <f t="shared" si="71"/>
        <v>265.5</v>
      </c>
      <c r="P623">
        <f t="shared" si="72"/>
        <v>265.5</v>
      </c>
      <c r="Q623">
        <f t="shared" si="73"/>
        <v>0</v>
      </c>
      <c r="R623">
        <f t="shared" si="74"/>
        <v>3481</v>
      </c>
      <c r="S623">
        <f t="shared" si="75"/>
        <v>0</v>
      </c>
      <c r="Y623">
        <v>265.5</v>
      </c>
      <c r="Z623">
        <v>265.5</v>
      </c>
      <c r="AA623">
        <v>0</v>
      </c>
    </row>
    <row r="624" spans="1:27" x14ac:dyDescent="0.25">
      <c r="A624" t="str">
        <f t="shared" si="69"/>
        <v>062019</v>
      </c>
      <c r="B624">
        <v>7</v>
      </c>
      <c r="C624">
        <v>2019</v>
      </c>
      <c r="D624" s="18">
        <v>43643</v>
      </c>
      <c r="E624" t="s">
        <v>2825</v>
      </c>
      <c r="F624" t="s">
        <v>318</v>
      </c>
      <c r="G624" t="s">
        <v>5771</v>
      </c>
      <c r="H624">
        <v>12634</v>
      </c>
      <c r="L624">
        <v>10706.85</v>
      </c>
      <c r="N624">
        <f t="shared" si="70"/>
        <v>1927.2330000000002</v>
      </c>
      <c r="O624">
        <f t="shared" si="71"/>
        <v>963.61650000000009</v>
      </c>
      <c r="P624">
        <f t="shared" si="72"/>
        <v>963.61650000000009</v>
      </c>
      <c r="Q624">
        <f t="shared" si="73"/>
        <v>0</v>
      </c>
      <c r="R624">
        <f t="shared" si="74"/>
        <v>12634.083000000001</v>
      </c>
      <c r="S624">
        <f t="shared" si="75"/>
        <v>8.3000000000538421E-2</v>
      </c>
      <c r="Y624">
        <v>963.61650000000009</v>
      </c>
      <c r="Z624">
        <v>963.61650000000009</v>
      </c>
      <c r="AA624">
        <v>0</v>
      </c>
    </row>
    <row r="625" spans="1:27" x14ac:dyDescent="0.25">
      <c r="A625" t="str">
        <f t="shared" si="69"/>
        <v>062019</v>
      </c>
      <c r="B625">
        <v>7</v>
      </c>
      <c r="C625">
        <v>2019</v>
      </c>
      <c r="D625" s="18">
        <v>43642</v>
      </c>
      <c r="E625" t="s">
        <v>2948</v>
      </c>
      <c r="F625" t="s">
        <v>462</v>
      </c>
      <c r="G625" t="s">
        <v>463</v>
      </c>
      <c r="H625">
        <v>41440</v>
      </c>
      <c r="K625">
        <v>37000</v>
      </c>
      <c r="N625">
        <f t="shared" si="70"/>
        <v>4440</v>
      </c>
      <c r="O625">
        <f t="shared" si="71"/>
        <v>2220</v>
      </c>
      <c r="P625">
        <f t="shared" si="72"/>
        <v>2220</v>
      </c>
      <c r="Q625">
        <f t="shared" si="73"/>
        <v>0</v>
      </c>
      <c r="R625">
        <f t="shared" si="74"/>
        <v>41440</v>
      </c>
      <c r="S625">
        <f t="shared" si="75"/>
        <v>0</v>
      </c>
      <c r="Y625">
        <v>2220</v>
      </c>
      <c r="Z625">
        <v>2220</v>
      </c>
      <c r="AA625">
        <v>0</v>
      </c>
    </row>
    <row r="626" spans="1:27" x14ac:dyDescent="0.25">
      <c r="A626" t="str">
        <f t="shared" si="69"/>
        <v>072019</v>
      </c>
      <c r="B626">
        <v>7</v>
      </c>
      <c r="C626">
        <v>2019</v>
      </c>
      <c r="D626" s="18">
        <v>43647</v>
      </c>
      <c r="E626" t="s">
        <v>5948</v>
      </c>
      <c r="F626" t="s">
        <v>647</v>
      </c>
      <c r="G626" t="s">
        <v>5900</v>
      </c>
      <c r="H626">
        <v>117372</v>
      </c>
      <c r="L626">
        <v>99468</v>
      </c>
      <c r="N626">
        <f t="shared" si="70"/>
        <v>17904.240000000002</v>
      </c>
      <c r="O626">
        <f t="shared" si="71"/>
        <v>8952.1200000000008</v>
      </c>
      <c r="P626">
        <f t="shared" si="72"/>
        <v>8952.1200000000008</v>
      </c>
      <c r="Q626">
        <f t="shared" si="73"/>
        <v>0</v>
      </c>
      <c r="R626">
        <f t="shared" si="74"/>
        <v>117372.24</v>
      </c>
      <c r="S626">
        <f t="shared" si="75"/>
        <v>0.24000000000523869</v>
      </c>
      <c r="Y626">
        <v>8952.1200000000008</v>
      </c>
      <c r="Z626">
        <v>8952.1200000000008</v>
      </c>
      <c r="AA626">
        <v>0</v>
      </c>
    </row>
    <row r="627" spans="1:27" x14ac:dyDescent="0.25">
      <c r="A627" t="str">
        <f t="shared" si="69"/>
        <v>062019</v>
      </c>
      <c r="B627">
        <v>7</v>
      </c>
      <c r="C627">
        <v>2019</v>
      </c>
      <c r="D627" s="18">
        <v>43640</v>
      </c>
      <c r="E627" t="s">
        <v>2822</v>
      </c>
      <c r="F627" t="s">
        <v>318</v>
      </c>
      <c r="G627" t="s">
        <v>5771</v>
      </c>
      <c r="H627">
        <v>181889</v>
      </c>
      <c r="L627">
        <v>154143</v>
      </c>
      <c r="N627">
        <f t="shared" si="70"/>
        <v>27745.74</v>
      </c>
      <c r="O627">
        <f t="shared" si="71"/>
        <v>13872.87</v>
      </c>
      <c r="P627">
        <f t="shared" si="72"/>
        <v>13872.87</v>
      </c>
      <c r="Q627">
        <f t="shared" si="73"/>
        <v>0</v>
      </c>
      <c r="R627">
        <f t="shared" si="74"/>
        <v>181888.74</v>
      </c>
      <c r="S627">
        <f t="shared" si="75"/>
        <v>-0.26000000000931323</v>
      </c>
      <c r="Y627">
        <v>13872.87</v>
      </c>
      <c r="Z627">
        <v>13872.87</v>
      </c>
      <c r="AA627">
        <v>0</v>
      </c>
    </row>
    <row r="628" spans="1:27" x14ac:dyDescent="0.25">
      <c r="A628" t="str">
        <f t="shared" si="69"/>
        <v>072019</v>
      </c>
      <c r="B628">
        <v>7</v>
      </c>
      <c r="C628">
        <v>2019</v>
      </c>
      <c r="D628" s="18">
        <v>43656</v>
      </c>
      <c r="E628" t="s">
        <v>3309</v>
      </c>
      <c r="F628" t="s">
        <v>318</v>
      </c>
      <c r="G628" t="s">
        <v>5771</v>
      </c>
      <c r="H628">
        <v>7652</v>
      </c>
      <c r="L628">
        <v>6485.15</v>
      </c>
      <c r="N628">
        <f t="shared" si="70"/>
        <v>1167.327</v>
      </c>
      <c r="O628">
        <f t="shared" si="71"/>
        <v>583.6635</v>
      </c>
      <c r="P628">
        <f t="shared" si="72"/>
        <v>583.6635</v>
      </c>
      <c r="Q628">
        <f t="shared" si="73"/>
        <v>0</v>
      </c>
      <c r="R628">
        <f t="shared" si="74"/>
        <v>7652.4769999999999</v>
      </c>
      <c r="S628">
        <f t="shared" si="75"/>
        <v>0.47699999999986176</v>
      </c>
      <c r="Y628">
        <v>583.6635</v>
      </c>
      <c r="Z628">
        <v>583.6635</v>
      </c>
      <c r="AA628">
        <v>0</v>
      </c>
    </row>
    <row r="629" spans="1:27" x14ac:dyDescent="0.25">
      <c r="A629" t="str">
        <f t="shared" si="69"/>
        <v>062019</v>
      </c>
      <c r="B629">
        <v>7</v>
      </c>
      <c r="C629">
        <v>2019</v>
      </c>
      <c r="D629" s="18">
        <v>43637</v>
      </c>
      <c r="E629" t="s">
        <v>3037</v>
      </c>
      <c r="F629" t="s">
        <v>1211</v>
      </c>
      <c r="G629" t="s">
        <v>1212</v>
      </c>
      <c r="H629">
        <v>81079</v>
      </c>
      <c r="L629">
        <v>68711</v>
      </c>
      <c r="N629">
        <f t="shared" si="70"/>
        <v>12367.98</v>
      </c>
      <c r="O629">
        <f t="shared" si="71"/>
        <v>0</v>
      </c>
      <c r="P629">
        <f t="shared" si="72"/>
        <v>0</v>
      </c>
      <c r="Q629">
        <f t="shared" si="73"/>
        <v>12367.98</v>
      </c>
      <c r="R629">
        <f t="shared" si="74"/>
        <v>81078.98</v>
      </c>
      <c r="S629">
        <f t="shared" si="75"/>
        <v>-2.0000000004074536E-2</v>
      </c>
      <c r="Y629">
        <v>0</v>
      </c>
      <c r="Z629">
        <v>0</v>
      </c>
      <c r="AA629">
        <v>12367.98</v>
      </c>
    </row>
    <row r="630" spans="1:27" x14ac:dyDescent="0.25">
      <c r="A630" t="str">
        <f t="shared" si="69"/>
        <v>072019</v>
      </c>
      <c r="B630">
        <v>7</v>
      </c>
      <c r="C630">
        <v>2019</v>
      </c>
      <c r="D630" s="18">
        <v>43655</v>
      </c>
      <c r="E630" t="s">
        <v>3308</v>
      </c>
      <c r="F630" t="s">
        <v>318</v>
      </c>
      <c r="G630" t="s">
        <v>5771</v>
      </c>
      <c r="H630">
        <v>822</v>
      </c>
      <c r="L630">
        <v>696.6</v>
      </c>
      <c r="N630">
        <f t="shared" si="70"/>
        <v>125.38800000000001</v>
      </c>
      <c r="O630">
        <f t="shared" si="71"/>
        <v>62.694000000000003</v>
      </c>
      <c r="P630">
        <f t="shared" si="72"/>
        <v>62.694000000000003</v>
      </c>
      <c r="Q630">
        <f t="shared" si="73"/>
        <v>0</v>
      </c>
      <c r="R630">
        <f t="shared" si="74"/>
        <v>821.98800000000006</v>
      </c>
      <c r="S630">
        <f t="shared" si="75"/>
        <v>-1.1999999999943611E-2</v>
      </c>
      <c r="Y630">
        <v>62.694000000000003</v>
      </c>
      <c r="Z630">
        <v>62.694000000000003</v>
      </c>
      <c r="AA630">
        <v>0</v>
      </c>
    </row>
    <row r="631" spans="1:27" x14ac:dyDescent="0.25">
      <c r="A631" t="str">
        <f t="shared" si="69"/>
        <v>072019</v>
      </c>
      <c r="B631">
        <v>7</v>
      </c>
      <c r="C631">
        <v>2019</v>
      </c>
      <c r="D631" s="18">
        <v>43655</v>
      </c>
      <c r="E631" t="s">
        <v>3223</v>
      </c>
      <c r="F631" t="s">
        <v>250</v>
      </c>
      <c r="G631" t="s">
        <v>251</v>
      </c>
      <c r="H631">
        <v>63739</v>
      </c>
      <c r="K631">
        <v>56910</v>
      </c>
      <c r="N631">
        <f t="shared" si="70"/>
        <v>6829.2</v>
      </c>
      <c r="O631">
        <f t="shared" si="71"/>
        <v>3414.6</v>
      </c>
      <c r="P631">
        <f t="shared" si="72"/>
        <v>3414.6</v>
      </c>
      <c r="Q631">
        <f t="shared" si="73"/>
        <v>0</v>
      </c>
      <c r="R631">
        <f t="shared" si="74"/>
        <v>63739.199999999997</v>
      </c>
      <c r="S631">
        <f t="shared" si="75"/>
        <v>0.19999999999708962</v>
      </c>
      <c r="Y631">
        <v>3414.6</v>
      </c>
      <c r="Z631">
        <v>3414.6</v>
      </c>
      <c r="AA631">
        <v>0</v>
      </c>
    </row>
    <row r="632" spans="1:27" x14ac:dyDescent="0.25">
      <c r="A632" t="str">
        <f t="shared" si="69"/>
        <v>072019</v>
      </c>
      <c r="B632">
        <v>7</v>
      </c>
      <c r="C632">
        <v>2019</v>
      </c>
      <c r="D632" s="18">
        <v>43655</v>
      </c>
      <c r="E632" t="s">
        <v>3224</v>
      </c>
      <c r="F632" t="s">
        <v>250</v>
      </c>
      <c r="G632" t="s">
        <v>251</v>
      </c>
      <c r="H632">
        <v>34300</v>
      </c>
      <c r="K632">
        <v>30625</v>
      </c>
      <c r="N632">
        <f t="shared" si="70"/>
        <v>3675</v>
      </c>
      <c r="O632">
        <f t="shared" si="71"/>
        <v>1837.5</v>
      </c>
      <c r="P632">
        <f t="shared" si="72"/>
        <v>1837.5</v>
      </c>
      <c r="Q632">
        <f t="shared" si="73"/>
        <v>0</v>
      </c>
      <c r="R632">
        <f t="shared" si="74"/>
        <v>34300</v>
      </c>
      <c r="S632">
        <f t="shared" si="75"/>
        <v>0</v>
      </c>
      <c r="Y632">
        <v>1837.5</v>
      </c>
      <c r="Z632">
        <v>1837.5</v>
      </c>
      <c r="AA632">
        <v>0</v>
      </c>
    </row>
    <row r="633" spans="1:27" x14ac:dyDescent="0.25">
      <c r="A633" t="str">
        <f t="shared" si="69"/>
        <v>072019</v>
      </c>
      <c r="B633">
        <v>7</v>
      </c>
      <c r="C633">
        <v>2019</v>
      </c>
      <c r="D633" s="18">
        <v>43655</v>
      </c>
      <c r="E633" t="s">
        <v>3226</v>
      </c>
      <c r="F633" t="s">
        <v>250</v>
      </c>
      <c r="G633" t="s">
        <v>251</v>
      </c>
      <c r="H633">
        <v>14868</v>
      </c>
      <c r="L633">
        <v>12600</v>
      </c>
      <c r="N633">
        <f t="shared" si="70"/>
        <v>2268</v>
      </c>
      <c r="O633">
        <f t="shared" si="71"/>
        <v>1134</v>
      </c>
      <c r="P633">
        <f t="shared" si="72"/>
        <v>1134</v>
      </c>
      <c r="Q633">
        <f t="shared" si="73"/>
        <v>0</v>
      </c>
      <c r="R633">
        <f t="shared" si="74"/>
        <v>14868</v>
      </c>
      <c r="S633">
        <f t="shared" si="75"/>
        <v>0</v>
      </c>
      <c r="Y633">
        <v>1134</v>
      </c>
      <c r="Z633">
        <v>1134</v>
      </c>
      <c r="AA633">
        <v>0</v>
      </c>
    </row>
    <row r="634" spans="1:27" x14ac:dyDescent="0.25">
      <c r="A634" t="str">
        <f t="shared" si="69"/>
        <v>072019</v>
      </c>
      <c r="B634">
        <v>7</v>
      </c>
      <c r="C634">
        <v>2019</v>
      </c>
      <c r="D634" s="18">
        <v>43656</v>
      </c>
      <c r="E634" t="s">
        <v>3406</v>
      </c>
      <c r="F634" t="s">
        <v>5949</v>
      </c>
      <c r="G634" t="s">
        <v>5950</v>
      </c>
      <c r="H634">
        <v>3560</v>
      </c>
      <c r="L634">
        <v>3017</v>
      </c>
      <c r="N634">
        <f t="shared" si="70"/>
        <v>543.05999999999995</v>
      </c>
      <c r="O634">
        <f t="shared" si="71"/>
        <v>0</v>
      </c>
      <c r="P634">
        <f t="shared" si="72"/>
        <v>0</v>
      </c>
      <c r="Q634">
        <f t="shared" si="73"/>
        <v>543.05999999999995</v>
      </c>
      <c r="R634">
        <f t="shared" si="74"/>
        <v>3560.06</v>
      </c>
      <c r="S634">
        <f t="shared" si="75"/>
        <v>5.999999999994543E-2</v>
      </c>
      <c r="Y634">
        <v>0</v>
      </c>
      <c r="Z634">
        <v>0</v>
      </c>
      <c r="AA634">
        <v>543.05999999999995</v>
      </c>
    </row>
    <row r="635" spans="1:27" x14ac:dyDescent="0.25">
      <c r="A635" t="str">
        <f t="shared" si="69"/>
        <v>072019</v>
      </c>
      <c r="B635">
        <v>7</v>
      </c>
      <c r="C635">
        <v>2019</v>
      </c>
      <c r="D635" s="18">
        <v>43655</v>
      </c>
      <c r="E635" t="s">
        <v>5951</v>
      </c>
      <c r="F635" t="s">
        <v>1368</v>
      </c>
      <c r="G635" t="s">
        <v>5787</v>
      </c>
      <c r="H635">
        <v>3068</v>
      </c>
      <c r="L635">
        <v>2600</v>
      </c>
      <c r="N635">
        <f t="shared" si="70"/>
        <v>468</v>
      </c>
      <c r="O635">
        <f t="shared" si="71"/>
        <v>234</v>
      </c>
      <c r="P635">
        <f t="shared" si="72"/>
        <v>234</v>
      </c>
      <c r="Q635">
        <f t="shared" si="73"/>
        <v>0</v>
      </c>
      <c r="R635">
        <f t="shared" si="74"/>
        <v>3068</v>
      </c>
      <c r="S635">
        <f t="shared" si="75"/>
        <v>0</v>
      </c>
      <c r="Y635">
        <v>234</v>
      </c>
      <c r="Z635">
        <v>234</v>
      </c>
      <c r="AA635">
        <v>0</v>
      </c>
    </row>
    <row r="636" spans="1:27" x14ac:dyDescent="0.25">
      <c r="A636" t="str">
        <f t="shared" si="69"/>
        <v>072019</v>
      </c>
      <c r="B636">
        <v>7</v>
      </c>
      <c r="C636">
        <v>2019</v>
      </c>
      <c r="D636" s="18">
        <v>43656</v>
      </c>
      <c r="E636" t="s">
        <v>1137</v>
      </c>
      <c r="F636" t="s">
        <v>692</v>
      </c>
      <c r="G636" t="s">
        <v>5893</v>
      </c>
      <c r="H636">
        <v>49350</v>
      </c>
      <c r="J636">
        <v>47000</v>
      </c>
      <c r="N636">
        <f t="shared" si="70"/>
        <v>2350</v>
      </c>
      <c r="O636">
        <f t="shared" si="71"/>
        <v>1175</v>
      </c>
      <c r="P636">
        <f t="shared" si="72"/>
        <v>1175</v>
      </c>
      <c r="Q636">
        <f t="shared" si="73"/>
        <v>0</v>
      </c>
      <c r="R636">
        <f t="shared" si="74"/>
        <v>49350</v>
      </c>
      <c r="S636">
        <f t="shared" si="75"/>
        <v>0</v>
      </c>
      <c r="Y636">
        <v>1175</v>
      </c>
      <c r="Z636">
        <v>1175</v>
      </c>
      <c r="AA636">
        <v>0</v>
      </c>
    </row>
    <row r="637" spans="1:27" x14ac:dyDescent="0.25">
      <c r="A637" t="str">
        <f t="shared" si="69"/>
        <v>072019</v>
      </c>
      <c r="B637">
        <v>7</v>
      </c>
      <c r="C637">
        <v>2019</v>
      </c>
      <c r="D637" s="18">
        <v>43655</v>
      </c>
      <c r="E637" t="s">
        <v>3191</v>
      </c>
      <c r="F637" t="s">
        <v>225</v>
      </c>
      <c r="G637" t="s">
        <v>7518</v>
      </c>
      <c r="H637">
        <v>18172</v>
      </c>
      <c r="L637">
        <v>15400</v>
      </c>
      <c r="N637">
        <f t="shared" si="70"/>
        <v>2772</v>
      </c>
      <c r="O637">
        <f t="shared" si="71"/>
        <v>1386</v>
      </c>
      <c r="P637">
        <f t="shared" si="72"/>
        <v>1386</v>
      </c>
      <c r="Q637">
        <f t="shared" si="73"/>
        <v>0</v>
      </c>
      <c r="R637">
        <f t="shared" si="74"/>
        <v>18172</v>
      </c>
      <c r="S637">
        <f t="shared" si="75"/>
        <v>0</v>
      </c>
      <c r="Y637">
        <v>1386</v>
      </c>
      <c r="Z637">
        <v>1386</v>
      </c>
      <c r="AA637">
        <v>0</v>
      </c>
    </row>
    <row r="638" spans="1:27" x14ac:dyDescent="0.25">
      <c r="A638" t="str">
        <f t="shared" si="69"/>
        <v>072019</v>
      </c>
      <c r="B638">
        <v>7</v>
      </c>
      <c r="C638">
        <v>2019</v>
      </c>
      <c r="D638" s="18">
        <v>43656</v>
      </c>
      <c r="E638" t="s">
        <v>3463</v>
      </c>
      <c r="F638" t="s">
        <v>1276</v>
      </c>
      <c r="G638" t="s">
        <v>5952</v>
      </c>
      <c r="H638">
        <v>159890</v>
      </c>
      <c r="L638">
        <v>135500</v>
      </c>
      <c r="N638">
        <f t="shared" si="70"/>
        <v>24390</v>
      </c>
      <c r="O638">
        <f t="shared" si="71"/>
        <v>12195</v>
      </c>
      <c r="P638">
        <f t="shared" si="72"/>
        <v>12195</v>
      </c>
      <c r="Q638">
        <f t="shared" si="73"/>
        <v>0</v>
      </c>
      <c r="R638">
        <f t="shared" si="74"/>
        <v>159890</v>
      </c>
      <c r="S638">
        <f t="shared" si="75"/>
        <v>0</v>
      </c>
      <c r="Y638">
        <v>12195</v>
      </c>
      <c r="Z638">
        <v>12195</v>
      </c>
      <c r="AA638">
        <v>0</v>
      </c>
    </row>
    <row r="639" spans="1:27" x14ac:dyDescent="0.25">
      <c r="A639" t="str">
        <f t="shared" si="69"/>
        <v>072019</v>
      </c>
      <c r="B639">
        <v>7</v>
      </c>
      <c r="C639">
        <v>2019</v>
      </c>
      <c r="D639" s="18">
        <v>43655</v>
      </c>
      <c r="E639" t="s">
        <v>3189</v>
      </c>
      <c r="F639" t="s">
        <v>225</v>
      </c>
      <c r="G639" t="s">
        <v>7518</v>
      </c>
      <c r="H639">
        <v>81125</v>
      </c>
      <c r="L639">
        <v>68750</v>
      </c>
      <c r="N639">
        <f t="shared" si="70"/>
        <v>12375</v>
      </c>
      <c r="O639">
        <f t="shared" si="71"/>
        <v>6187.5</v>
      </c>
      <c r="P639">
        <f t="shared" si="72"/>
        <v>6187.5</v>
      </c>
      <c r="Q639">
        <f t="shared" si="73"/>
        <v>0</v>
      </c>
      <c r="R639">
        <f t="shared" si="74"/>
        <v>81125</v>
      </c>
      <c r="S639">
        <f t="shared" si="75"/>
        <v>0</v>
      </c>
      <c r="Y639">
        <v>6187.5</v>
      </c>
      <c r="Z639">
        <v>6187.5</v>
      </c>
      <c r="AA639">
        <v>0</v>
      </c>
    </row>
    <row r="640" spans="1:27" x14ac:dyDescent="0.25">
      <c r="A640" t="str">
        <f t="shared" si="69"/>
        <v>072019</v>
      </c>
      <c r="B640">
        <v>7</v>
      </c>
      <c r="C640">
        <v>2019</v>
      </c>
      <c r="D640" s="18">
        <v>43655</v>
      </c>
      <c r="E640" t="s">
        <v>3190</v>
      </c>
      <c r="F640" t="s">
        <v>225</v>
      </c>
      <c r="G640" t="s">
        <v>7518</v>
      </c>
      <c r="H640">
        <v>115050</v>
      </c>
      <c r="L640">
        <v>97500</v>
      </c>
      <c r="N640">
        <f t="shared" si="70"/>
        <v>17550</v>
      </c>
      <c r="O640">
        <f t="shared" si="71"/>
        <v>8775</v>
      </c>
      <c r="P640">
        <f t="shared" si="72"/>
        <v>8775</v>
      </c>
      <c r="Q640">
        <f t="shared" si="73"/>
        <v>0</v>
      </c>
      <c r="R640">
        <f t="shared" si="74"/>
        <v>115050</v>
      </c>
      <c r="S640">
        <f t="shared" si="75"/>
        <v>0</v>
      </c>
      <c r="Y640">
        <v>8775</v>
      </c>
      <c r="Z640">
        <v>8775</v>
      </c>
      <c r="AA640">
        <v>0</v>
      </c>
    </row>
    <row r="641" spans="1:27" x14ac:dyDescent="0.25">
      <c r="A641" t="str">
        <f t="shared" si="69"/>
        <v>062019</v>
      </c>
      <c r="B641">
        <v>7</v>
      </c>
      <c r="C641">
        <v>2019</v>
      </c>
      <c r="D641" s="18">
        <v>43640</v>
      </c>
      <c r="E641" t="s">
        <v>3022</v>
      </c>
      <c r="F641" t="s">
        <v>581</v>
      </c>
      <c r="G641" t="s">
        <v>7520</v>
      </c>
      <c r="H641">
        <v>63548</v>
      </c>
      <c r="L641">
        <v>53854</v>
      </c>
      <c r="N641">
        <f t="shared" si="70"/>
        <v>9693.7199999999993</v>
      </c>
      <c r="O641">
        <f t="shared" si="71"/>
        <v>0</v>
      </c>
      <c r="P641">
        <f t="shared" si="72"/>
        <v>0</v>
      </c>
      <c r="Q641">
        <f t="shared" si="73"/>
        <v>9693.7199999999993</v>
      </c>
      <c r="R641">
        <f t="shared" si="74"/>
        <v>63547.72</v>
      </c>
      <c r="S641">
        <f t="shared" si="75"/>
        <v>-0.27999999999883585</v>
      </c>
      <c r="Y641">
        <v>0</v>
      </c>
      <c r="Z641">
        <v>0</v>
      </c>
      <c r="AA641">
        <v>9693.7199999999993</v>
      </c>
    </row>
    <row r="642" spans="1:27" x14ac:dyDescent="0.25">
      <c r="A642" t="str">
        <f t="shared" si="69"/>
        <v>072019</v>
      </c>
      <c r="B642">
        <v>7</v>
      </c>
      <c r="C642">
        <v>2019</v>
      </c>
      <c r="D642" s="18">
        <v>43656</v>
      </c>
      <c r="E642" t="s">
        <v>3332</v>
      </c>
      <c r="F642" t="s">
        <v>384</v>
      </c>
      <c r="G642" t="s">
        <v>5953</v>
      </c>
      <c r="H642">
        <v>21212</v>
      </c>
      <c r="L642">
        <v>17976.18</v>
      </c>
      <c r="N642">
        <f t="shared" si="70"/>
        <v>3235.7123999999999</v>
      </c>
      <c r="O642">
        <f t="shared" si="71"/>
        <v>1617.8561999999999</v>
      </c>
      <c r="P642">
        <f t="shared" si="72"/>
        <v>1617.8561999999999</v>
      </c>
      <c r="Q642">
        <f t="shared" si="73"/>
        <v>0</v>
      </c>
      <c r="R642">
        <f t="shared" si="74"/>
        <v>21211.892400000001</v>
      </c>
      <c r="S642">
        <f t="shared" si="75"/>
        <v>-0.10759999999936554</v>
      </c>
      <c r="Y642">
        <v>1617.8561999999999</v>
      </c>
      <c r="Z642">
        <v>1617.8561999999999</v>
      </c>
      <c r="AA642">
        <v>0</v>
      </c>
    </row>
    <row r="643" spans="1:27" x14ac:dyDescent="0.25">
      <c r="A643" t="str">
        <f t="shared" si="69"/>
        <v>072019</v>
      </c>
      <c r="B643">
        <v>7</v>
      </c>
      <c r="C643">
        <v>2019</v>
      </c>
      <c r="D643" s="18">
        <v>43654</v>
      </c>
      <c r="E643" t="s">
        <v>3222</v>
      </c>
      <c r="F643" t="s">
        <v>250</v>
      </c>
      <c r="G643" t="s">
        <v>251</v>
      </c>
      <c r="H643">
        <v>49685</v>
      </c>
      <c r="K643">
        <v>44362</v>
      </c>
      <c r="N643">
        <f t="shared" si="70"/>
        <v>5323.44</v>
      </c>
      <c r="O643">
        <f t="shared" si="71"/>
        <v>2661.72</v>
      </c>
      <c r="P643">
        <f t="shared" si="72"/>
        <v>2661.72</v>
      </c>
      <c r="Q643">
        <f t="shared" si="73"/>
        <v>0</v>
      </c>
      <c r="R643">
        <f t="shared" si="74"/>
        <v>49685.440000000002</v>
      </c>
      <c r="S643">
        <f t="shared" si="75"/>
        <v>0.44000000000232831</v>
      </c>
      <c r="Y643">
        <v>2661.72</v>
      </c>
      <c r="Z643">
        <v>2661.72</v>
      </c>
      <c r="AA643">
        <v>0</v>
      </c>
    </row>
    <row r="644" spans="1:27" x14ac:dyDescent="0.25">
      <c r="A644" t="str">
        <f t="shared" ref="A644:A707" si="76">TEXT(D644,"MMYYYY")</f>
        <v>072019</v>
      </c>
      <c r="B644">
        <v>7</v>
      </c>
      <c r="C644">
        <v>2019</v>
      </c>
      <c r="D644" s="18">
        <v>43654</v>
      </c>
      <c r="E644" t="s">
        <v>3221</v>
      </c>
      <c r="F644" t="s">
        <v>250</v>
      </c>
      <c r="G644" t="s">
        <v>251</v>
      </c>
      <c r="H644">
        <v>36288</v>
      </c>
      <c r="K644">
        <v>32400</v>
      </c>
      <c r="N644">
        <f t="shared" si="70"/>
        <v>3888</v>
      </c>
      <c r="O644">
        <f t="shared" si="71"/>
        <v>1944</v>
      </c>
      <c r="P644">
        <f t="shared" si="72"/>
        <v>1944</v>
      </c>
      <c r="Q644">
        <f t="shared" si="73"/>
        <v>0</v>
      </c>
      <c r="R644">
        <f t="shared" si="74"/>
        <v>36288</v>
      </c>
      <c r="S644">
        <f t="shared" si="75"/>
        <v>0</v>
      </c>
      <c r="Y644">
        <v>1944</v>
      </c>
      <c r="Z644">
        <v>1944</v>
      </c>
      <c r="AA644">
        <v>0</v>
      </c>
    </row>
    <row r="645" spans="1:27" x14ac:dyDescent="0.25">
      <c r="A645" t="str">
        <f t="shared" si="76"/>
        <v>072019</v>
      </c>
      <c r="B645">
        <v>7</v>
      </c>
      <c r="C645">
        <v>2019</v>
      </c>
      <c r="D645" s="18">
        <v>43654</v>
      </c>
      <c r="E645" t="s">
        <v>3220</v>
      </c>
      <c r="F645" t="s">
        <v>250</v>
      </c>
      <c r="G645" t="s">
        <v>251</v>
      </c>
      <c r="H645">
        <v>27423</v>
      </c>
      <c r="J645">
        <v>26117</v>
      </c>
      <c r="N645">
        <f t="shared" si="70"/>
        <v>1305.8499999999999</v>
      </c>
      <c r="O645">
        <f t="shared" si="71"/>
        <v>652.92499999999995</v>
      </c>
      <c r="P645">
        <f t="shared" si="72"/>
        <v>652.92499999999995</v>
      </c>
      <c r="Q645">
        <f t="shared" si="73"/>
        <v>0</v>
      </c>
      <c r="R645">
        <f t="shared" si="74"/>
        <v>27422.85</v>
      </c>
      <c r="S645">
        <f t="shared" si="75"/>
        <v>-0.15000000000145519</v>
      </c>
      <c r="Y645">
        <v>652.92499999999995</v>
      </c>
      <c r="Z645">
        <v>652.92499999999995</v>
      </c>
      <c r="AA645">
        <v>0</v>
      </c>
    </row>
    <row r="646" spans="1:27" x14ac:dyDescent="0.25">
      <c r="A646" t="str">
        <f t="shared" si="76"/>
        <v>072019</v>
      </c>
      <c r="B646">
        <v>7</v>
      </c>
      <c r="C646">
        <v>2019</v>
      </c>
      <c r="D646" s="18">
        <v>43654</v>
      </c>
      <c r="E646" t="s">
        <v>3219</v>
      </c>
      <c r="F646" t="s">
        <v>250</v>
      </c>
      <c r="G646" t="s">
        <v>251</v>
      </c>
      <c r="H646">
        <v>13602</v>
      </c>
      <c r="L646">
        <v>11527</v>
      </c>
      <c r="N646">
        <f t="shared" si="70"/>
        <v>2074.86</v>
      </c>
      <c r="O646">
        <f t="shared" si="71"/>
        <v>1037.43</v>
      </c>
      <c r="P646">
        <f t="shared" si="72"/>
        <v>1037.43</v>
      </c>
      <c r="Q646">
        <f t="shared" si="73"/>
        <v>0</v>
      </c>
      <c r="R646">
        <f t="shared" si="74"/>
        <v>13601.86</v>
      </c>
      <c r="S646">
        <f t="shared" si="75"/>
        <v>-0.13999999999941792</v>
      </c>
      <c r="Y646">
        <v>1037.43</v>
      </c>
      <c r="Z646">
        <v>1037.43</v>
      </c>
      <c r="AA646">
        <v>0</v>
      </c>
    </row>
    <row r="647" spans="1:27" x14ac:dyDescent="0.25">
      <c r="A647" t="str">
        <f t="shared" si="76"/>
        <v>072019</v>
      </c>
      <c r="B647">
        <v>7</v>
      </c>
      <c r="C647">
        <v>2019</v>
      </c>
      <c r="D647" s="18">
        <v>43657</v>
      </c>
      <c r="E647" t="s">
        <v>3228</v>
      </c>
      <c r="F647" t="s">
        <v>250</v>
      </c>
      <c r="G647" t="s">
        <v>251</v>
      </c>
      <c r="H647">
        <v>32592</v>
      </c>
      <c r="K647">
        <v>29100</v>
      </c>
      <c r="N647">
        <f t="shared" si="70"/>
        <v>3492</v>
      </c>
      <c r="O647">
        <f t="shared" si="71"/>
        <v>1746</v>
      </c>
      <c r="P647">
        <f t="shared" si="72"/>
        <v>1746</v>
      </c>
      <c r="Q647">
        <f t="shared" si="73"/>
        <v>0</v>
      </c>
      <c r="R647">
        <f t="shared" si="74"/>
        <v>32592</v>
      </c>
      <c r="S647">
        <f t="shared" si="75"/>
        <v>0</v>
      </c>
      <c r="Y647">
        <v>1746</v>
      </c>
      <c r="Z647">
        <v>1746</v>
      </c>
      <c r="AA647">
        <v>0</v>
      </c>
    </row>
    <row r="648" spans="1:27" x14ac:dyDescent="0.25">
      <c r="A648" t="str">
        <f t="shared" si="76"/>
        <v>072019</v>
      </c>
      <c r="B648">
        <v>7</v>
      </c>
      <c r="C648">
        <v>2019</v>
      </c>
      <c r="D648" s="18">
        <v>43657</v>
      </c>
      <c r="E648" t="s">
        <v>3227</v>
      </c>
      <c r="F648" t="s">
        <v>250</v>
      </c>
      <c r="G648" t="s">
        <v>251</v>
      </c>
      <c r="H648">
        <v>31373</v>
      </c>
      <c r="K648">
        <v>28012</v>
      </c>
      <c r="N648">
        <f t="shared" si="70"/>
        <v>3361.44</v>
      </c>
      <c r="O648">
        <f t="shared" si="71"/>
        <v>1680.72</v>
      </c>
      <c r="P648">
        <f t="shared" si="72"/>
        <v>1680.72</v>
      </c>
      <c r="Q648">
        <f t="shared" si="73"/>
        <v>0</v>
      </c>
      <c r="R648">
        <f t="shared" si="74"/>
        <v>31373.439999999999</v>
      </c>
      <c r="S648">
        <f t="shared" si="75"/>
        <v>0.43999999999869033</v>
      </c>
      <c r="Y648">
        <v>1680.72</v>
      </c>
      <c r="Z648">
        <v>1680.72</v>
      </c>
      <c r="AA648">
        <v>0</v>
      </c>
    </row>
    <row r="649" spans="1:27" x14ac:dyDescent="0.25">
      <c r="A649" t="str">
        <f t="shared" si="76"/>
        <v>072019</v>
      </c>
      <c r="B649">
        <v>7</v>
      </c>
      <c r="C649">
        <v>2019</v>
      </c>
      <c r="D649" s="18">
        <v>43657</v>
      </c>
      <c r="E649" t="s">
        <v>3310</v>
      </c>
      <c r="F649" t="s">
        <v>318</v>
      </c>
      <c r="G649" t="s">
        <v>5771</v>
      </c>
      <c r="H649">
        <v>18691</v>
      </c>
      <c r="L649">
        <v>15839.55</v>
      </c>
      <c r="N649">
        <f t="shared" si="70"/>
        <v>2851.1189999999997</v>
      </c>
      <c r="O649">
        <f t="shared" si="71"/>
        <v>1425.5594999999998</v>
      </c>
      <c r="P649">
        <f t="shared" si="72"/>
        <v>1425.5594999999998</v>
      </c>
      <c r="Q649">
        <f t="shared" si="73"/>
        <v>0</v>
      </c>
      <c r="R649">
        <f t="shared" si="74"/>
        <v>18690.668999999998</v>
      </c>
      <c r="S649">
        <f t="shared" si="75"/>
        <v>-0.33100000000194996</v>
      </c>
      <c r="Y649">
        <v>1425.5594999999998</v>
      </c>
      <c r="Z649">
        <v>1425.5594999999998</v>
      </c>
      <c r="AA649">
        <v>0</v>
      </c>
    </row>
    <row r="650" spans="1:27" x14ac:dyDescent="0.25">
      <c r="A650" t="str">
        <f t="shared" si="76"/>
        <v>072019</v>
      </c>
      <c r="B650">
        <v>7</v>
      </c>
      <c r="C650">
        <v>2019</v>
      </c>
      <c r="D650" s="18">
        <v>43652</v>
      </c>
      <c r="E650" t="s">
        <v>3111</v>
      </c>
      <c r="F650" t="s">
        <v>148</v>
      </c>
      <c r="G650" t="s">
        <v>149</v>
      </c>
      <c r="H650">
        <v>389400</v>
      </c>
      <c r="L650">
        <v>330000</v>
      </c>
      <c r="N650">
        <f t="shared" si="70"/>
        <v>59400</v>
      </c>
      <c r="O650">
        <f t="shared" si="71"/>
        <v>0</v>
      </c>
      <c r="P650">
        <f t="shared" si="72"/>
        <v>0</v>
      </c>
      <c r="Q650">
        <f t="shared" si="73"/>
        <v>59400</v>
      </c>
      <c r="R650">
        <f t="shared" si="74"/>
        <v>389400</v>
      </c>
      <c r="S650">
        <f t="shared" si="75"/>
        <v>0</v>
      </c>
      <c r="Y650">
        <v>0</v>
      </c>
      <c r="Z650">
        <v>0</v>
      </c>
      <c r="AA650">
        <v>59400</v>
      </c>
    </row>
    <row r="651" spans="1:27" x14ac:dyDescent="0.25">
      <c r="A651" t="str">
        <f t="shared" si="76"/>
        <v>072019</v>
      </c>
      <c r="B651">
        <v>7</v>
      </c>
      <c r="C651">
        <v>2019</v>
      </c>
      <c r="D651" s="18">
        <v>43658</v>
      </c>
      <c r="E651" t="s">
        <v>5954</v>
      </c>
      <c r="F651" t="s">
        <v>647</v>
      </c>
      <c r="G651" t="s">
        <v>5900</v>
      </c>
      <c r="H651">
        <v>6195</v>
      </c>
      <c r="L651">
        <v>5250</v>
      </c>
      <c r="N651">
        <f t="shared" si="70"/>
        <v>945</v>
      </c>
      <c r="O651">
        <f t="shared" si="71"/>
        <v>472.5</v>
      </c>
      <c r="P651">
        <f t="shared" si="72"/>
        <v>472.5</v>
      </c>
      <c r="Q651">
        <f t="shared" si="73"/>
        <v>0</v>
      </c>
      <c r="R651">
        <f t="shared" si="74"/>
        <v>6195</v>
      </c>
      <c r="S651">
        <f t="shared" si="75"/>
        <v>0</v>
      </c>
      <c r="Y651">
        <v>472.5</v>
      </c>
      <c r="Z651">
        <v>472.5</v>
      </c>
      <c r="AA651">
        <v>0</v>
      </c>
    </row>
    <row r="652" spans="1:27" x14ac:dyDescent="0.25">
      <c r="A652" t="str">
        <f t="shared" si="76"/>
        <v>072019</v>
      </c>
      <c r="B652">
        <v>7</v>
      </c>
      <c r="C652">
        <v>2019</v>
      </c>
      <c r="D652" s="18">
        <v>43656</v>
      </c>
      <c r="E652" t="s">
        <v>3461</v>
      </c>
      <c r="F652" t="s">
        <v>613</v>
      </c>
      <c r="G652" t="s">
        <v>7530</v>
      </c>
      <c r="H652">
        <v>61950</v>
      </c>
      <c r="L652">
        <v>52500</v>
      </c>
      <c r="N652">
        <f t="shared" si="70"/>
        <v>9450</v>
      </c>
      <c r="O652">
        <f t="shared" si="71"/>
        <v>4725</v>
      </c>
      <c r="P652">
        <f t="shared" si="72"/>
        <v>4725</v>
      </c>
      <c r="Q652">
        <f t="shared" si="73"/>
        <v>0</v>
      </c>
      <c r="R652">
        <f t="shared" si="74"/>
        <v>61950</v>
      </c>
      <c r="S652">
        <f t="shared" si="75"/>
        <v>0</v>
      </c>
      <c r="Y652">
        <v>4725</v>
      </c>
      <c r="Z652">
        <v>4725</v>
      </c>
      <c r="AA652">
        <v>0</v>
      </c>
    </row>
    <row r="653" spans="1:27" x14ac:dyDescent="0.25">
      <c r="A653" t="str">
        <f t="shared" si="76"/>
        <v>062019</v>
      </c>
      <c r="B653">
        <v>7</v>
      </c>
      <c r="C653">
        <v>2019</v>
      </c>
      <c r="D653" s="18">
        <v>43636</v>
      </c>
      <c r="E653" t="s">
        <v>3025</v>
      </c>
      <c r="F653" t="s">
        <v>590</v>
      </c>
      <c r="G653" t="s">
        <v>5909</v>
      </c>
      <c r="H653">
        <v>24177</v>
      </c>
      <c r="L653">
        <v>20488.560000000001</v>
      </c>
      <c r="N653">
        <f t="shared" si="70"/>
        <v>3687.9408000000003</v>
      </c>
      <c r="O653">
        <f t="shared" si="71"/>
        <v>1843.9704000000002</v>
      </c>
      <c r="P653">
        <f t="shared" si="72"/>
        <v>1843.9704000000002</v>
      </c>
      <c r="Q653">
        <f t="shared" si="73"/>
        <v>0</v>
      </c>
      <c r="R653">
        <f t="shared" si="74"/>
        <v>24176.500800000002</v>
      </c>
      <c r="S653">
        <f t="shared" si="75"/>
        <v>-0.49919999999838183</v>
      </c>
      <c r="Y653">
        <v>1843.9704000000002</v>
      </c>
      <c r="Z653">
        <v>1843.9704000000002</v>
      </c>
      <c r="AA653">
        <v>0</v>
      </c>
    </row>
    <row r="654" spans="1:27" x14ac:dyDescent="0.25">
      <c r="A654" t="str">
        <f t="shared" si="76"/>
        <v>042019</v>
      </c>
      <c r="B654">
        <v>7</v>
      </c>
      <c r="C654">
        <v>2019</v>
      </c>
      <c r="D654" s="18">
        <v>43585</v>
      </c>
      <c r="E654" t="s">
        <v>2074</v>
      </c>
      <c r="F654" t="s">
        <v>529</v>
      </c>
      <c r="G654" t="s">
        <v>5955</v>
      </c>
      <c r="H654">
        <v>516018.17</v>
      </c>
      <c r="I654">
        <v>437304.17</v>
      </c>
      <c r="N654">
        <f t="shared" si="70"/>
        <v>0</v>
      </c>
      <c r="O654">
        <f t="shared" si="71"/>
        <v>0</v>
      </c>
      <c r="P654">
        <f t="shared" si="72"/>
        <v>0</v>
      </c>
      <c r="Q654">
        <f t="shared" si="73"/>
        <v>0</v>
      </c>
      <c r="R654">
        <f t="shared" si="74"/>
        <v>437304.17</v>
      </c>
      <c r="S654">
        <f t="shared" si="75"/>
        <v>-78714</v>
      </c>
      <c r="Y654">
        <v>0</v>
      </c>
      <c r="Z654">
        <v>0</v>
      </c>
      <c r="AA654">
        <v>0</v>
      </c>
    </row>
    <row r="655" spans="1:27" x14ac:dyDescent="0.25">
      <c r="A655" t="str">
        <f t="shared" si="76"/>
        <v>042019</v>
      </c>
      <c r="B655">
        <v>7</v>
      </c>
      <c r="C655">
        <v>2019</v>
      </c>
      <c r="D655" s="18">
        <v>43585</v>
      </c>
      <c r="E655" t="s">
        <v>2073</v>
      </c>
      <c r="F655" t="s">
        <v>529</v>
      </c>
      <c r="G655" t="s">
        <v>5955</v>
      </c>
      <c r="H655">
        <v>505876.28</v>
      </c>
      <c r="I655">
        <v>428708.28</v>
      </c>
      <c r="N655">
        <f t="shared" si="70"/>
        <v>0</v>
      </c>
      <c r="O655">
        <f t="shared" si="71"/>
        <v>0</v>
      </c>
      <c r="P655">
        <f t="shared" si="72"/>
        <v>0</v>
      </c>
      <c r="Q655">
        <f t="shared" si="73"/>
        <v>0</v>
      </c>
      <c r="R655">
        <f t="shared" si="74"/>
        <v>428708.28</v>
      </c>
      <c r="S655">
        <f t="shared" si="75"/>
        <v>-77168</v>
      </c>
      <c r="Y655">
        <v>0</v>
      </c>
      <c r="Z655">
        <v>0</v>
      </c>
      <c r="AA655">
        <v>0</v>
      </c>
    </row>
    <row r="656" spans="1:27" x14ac:dyDescent="0.25">
      <c r="A656" t="str">
        <f t="shared" si="76"/>
        <v>042019</v>
      </c>
      <c r="B656">
        <v>7</v>
      </c>
      <c r="C656">
        <v>2019</v>
      </c>
      <c r="D656" s="18">
        <v>43585</v>
      </c>
      <c r="E656" t="s">
        <v>2076</v>
      </c>
      <c r="F656" t="s">
        <v>529</v>
      </c>
      <c r="G656" t="s">
        <v>5955</v>
      </c>
      <c r="H656">
        <v>645371.6</v>
      </c>
      <c r="I656">
        <v>546925.6</v>
      </c>
      <c r="N656">
        <f t="shared" si="70"/>
        <v>0</v>
      </c>
      <c r="O656">
        <f t="shared" si="71"/>
        <v>0</v>
      </c>
      <c r="P656">
        <f t="shared" si="72"/>
        <v>0</v>
      </c>
      <c r="Q656">
        <f t="shared" si="73"/>
        <v>0</v>
      </c>
      <c r="R656">
        <f t="shared" si="74"/>
        <v>546925.6</v>
      </c>
      <c r="S656">
        <f t="shared" si="75"/>
        <v>-98446</v>
      </c>
      <c r="Y656">
        <v>0</v>
      </c>
      <c r="Z656">
        <v>0</v>
      </c>
      <c r="AA656">
        <v>0</v>
      </c>
    </row>
    <row r="657" spans="1:27" x14ac:dyDescent="0.25">
      <c r="A657" t="str">
        <f t="shared" si="76"/>
        <v>042019</v>
      </c>
      <c r="B657">
        <v>7</v>
      </c>
      <c r="C657">
        <v>2019</v>
      </c>
      <c r="D657" s="18">
        <v>43585</v>
      </c>
      <c r="E657" t="s">
        <v>2075</v>
      </c>
      <c r="F657" t="s">
        <v>529</v>
      </c>
      <c r="G657" t="s">
        <v>5955</v>
      </c>
      <c r="H657">
        <v>788073.5</v>
      </c>
      <c r="I657">
        <v>667859.5</v>
      </c>
      <c r="N657">
        <f t="shared" si="70"/>
        <v>0</v>
      </c>
      <c r="O657">
        <f t="shared" si="71"/>
        <v>0</v>
      </c>
      <c r="P657">
        <f t="shared" si="72"/>
        <v>0</v>
      </c>
      <c r="Q657">
        <f t="shared" si="73"/>
        <v>0</v>
      </c>
      <c r="R657">
        <f t="shared" si="74"/>
        <v>667859.5</v>
      </c>
      <c r="S657">
        <f t="shared" si="75"/>
        <v>-120214</v>
      </c>
      <c r="Y657">
        <v>0</v>
      </c>
      <c r="Z657">
        <v>0</v>
      </c>
      <c r="AA657">
        <v>0</v>
      </c>
    </row>
    <row r="658" spans="1:27" x14ac:dyDescent="0.25">
      <c r="A658" t="str">
        <f t="shared" si="76"/>
        <v>042019</v>
      </c>
      <c r="B658">
        <v>7</v>
      </c>
      <c r="C658">
        <v>2019</v>
      </c>
      <c r="D658" s="18">
        <v>43585</v>
      </c>
      <c r="E658" t="s">
        <v>2072</v>
      </c>
      <c r="F658" t="s">
        <v>529</v>
      </c>
      <c r="G658" t="s">
        <v>5955</v>
      </c>
      <c r="H658">
        <v>761075.72</v>
      </c>
      <c r="I658">
        <v>644979.72</v>
      </c>
      <c r="N658">
        <f t="shared" si="70"/>
        <v>0</v>
      </c>
      <c r="O658">
        <f t="shared" si="71"/>
        <v>0</v>
      </c>
      <c r="P658">
        <f t="shared" si="72"/>
        <v>0</v>
      </c>
      <c r="Q658">
        <f t="shared" si="73"/>
        <v>0</v>
      </c>
      <c r="R658">
        <f t="shared" si="74"/>
        <v>644979.72</v>
      </c>
      <c r="S658">
        <f t="shared" si="75"/>
        <v>-116096</v>
      </c>
      <c r="Y658">
        <v>0</v>
      </c>
      <c r="Z658">
        <v>0</v>
      </c>
      <c r="AA658">
        <v>0</v>
      </c>
    </row>
    <row r="659" spans="1:27" x14ac:dyDescent="0.25">
      <c r="A659" t="str">
        <f t="shared" si="76"/>
        <v>072019</v>
      </c>
      <c r="B659">
        <v>7</v>
      </c>
      <c r="C659">
        <v>2019</v>
      </c>
      <c r="D659" s="18">
        <v>43651</v>
      </c>
      <c r="E659" t="s">
        <v>3145</v>
      </c>
      <c r="F659" t="s">
        <v>187</v>
      </c>
      <c r="G659" t="s">
        <v>188</v>
      </c>
      <c r="H659">
        <v>13216</v>
      </c>
      <c r="L659">
        <v>11200</v>
      </c>
      <c r="N659">
        <f t="shared" si="70"/>
        <v>2016</v>
      </c>
      <c r="O659">
        <f t="shared" si="71"/>
        <v>1008</v>
      </c>
      <c r="P659">
        <f t="shared" si="72"/>
        <v>1008</v>
      </c>
      <c r="Q659">
        <f t="shared" si="73"/>
        <v>0</v>
      </c>
      <c r="R659">
        <f t="shared" si="74"/>
        <v>13216</v>
      </c>
      <c r="S659">
        <f t="shared" si="75"/>
        <v>0</v>
      </c>
      <c r="Y659">
        <v>1008</v>
      </c>
      <c r="Z659">
        <v>1008</v>
      </c>
      <c r="AA659">
        <v>0</v>
      </c>
    </row>
    <row r="660" spans="1:27" x14ac:dyDescent="0.25">
      <c r="A660" t="str">
        <f t="shared" si="76"/>
        <v>072019</v>
      </c>
      <c r="B660">
        <v>7</v>
      </c>
      <c r="C660">
        <v>2019</v>
      </c>
      <c r="D660" s="18">
        <v>43657</v>
      </c>
      <c r="E660" t="s">
        <v>3417</v>
      </c>
      <c r="F660" t="s">
        <v>558</v>
      </c>
      <c r="G660" t="s">
        <v>559</v>
      </c>
      <c r="H660">
        <v>3211960</v>
      </c>
      <c r="L660">
        <v>2722000</v>
      </c>
      <c r="N660">
        <f t="shared" si="70"/>
        <v>489960</v>
      </c>
      <c r="O660">
        <f t="shared" si="71"/>
        <v>0</v>
      </c>
      <c r="P660">
        <f t="shared" si="72"/>
        <v>0</v>
      </c>
      <c r="Q660">
        <f t="shared" si="73"/>
        <v>489960</v>
      </c>
      <c r="R660">
        <f t="shared" si="74"/>
        <v>3211960</v>
      </c>
      <c r="S660">
        <f t="shared" si="75"/>
        <v>0</v>
      </c>
      <c r="Y660">
        <v>0</v>
      </c>
      <c r="Z660">
        <v>0</v>
      </c>
      <c r="AA660">
        <v>489960</v>
      </c>
    </row>
    <row r="661" spans="1:27" x14ac:dyDescent="0.25">
      <c r="A661" t="str">
        <f t="shared" si="76"/>
        <v>072019</v>
      </c>
      <c r="B661">
        <v>7</v>
      </c>
      <c r="C661">
        <v>2019</v>
      </c>
      <c r="D661" s="18">
        <v>43661</v>
      </c>
      <c r="E661" t="s">
        <v>3373</v>
      </c>
      <c r="F661" t="s">
        <v>462</v>
      </c>
      <c r="G661" t="s">
        <v>463</v>
      </c>
      <c r="H661">
        <v>82128</v>
      </c>
      <c r="L661">
        <v>69600</v>
      </c>
      <c r="N661">
        <f t="shared" si="70"/>
        <v>12528</v>
      </c>
      <c r="O661">
        <f t="shared" si="71"/>
        <v>6264</v>
      </c>
      <c r="P661">
        <f t="shared" si="72"/>
        <v>6264</v>
      </c>
      <c r="Q661">
        <f t="shared" si="73"/>
        <v>0</v>
      </c>
      <c r="R661">
        <f t="shared" si="74"/>
        <v>82128</v>
      </c>
      <c r="S661">
        <f t="shared" si="75"/>
        <v>0</v>
      </c>
      <c r="Y661">
        <v>6264</v>
      </c>
      <c r="Z661">
        <v>6264</v>
      </c>
      <c r="AA661">
        <v>0</v>
      </c>
    </row>
    <row r="662" spans="1:27" x14ac:dyDescent="0.25">
      <c r="A662" t="str">
        <f t="shared" si="76"/>
        <v>072019</v>
      </c>
      <c r="B662">
        <v>7</v>
      </c>
      <c r="C662">
        <v>2019</v>
      </c>
      <c r="D662" s="18">
        <v>43661</v>
      </c>
      <c r="E662" t="s">
        <v>3374</v>
      </c>
      <c r="F662" t="s">
        <v>462</v>
      </c>
      <c r="G662" t="s">
        <v>463</v>
      </c>
      <c r="H662">
        <v>41418</v>
      </c>
      <c r="L662">
        <v>35100</v>
      </c>
      <c r="N662">
        <f t="shared" si="70"/>
        <v>6318</v>
      </c>
      <c r="O662">
        <f t="shared" si="71"/>
        <v>3159</v>
      </c>
      <c r="P662">
        <f t="shared" si="72"/>
        <v>3159</v>
      </c>
      <c r="Q662">
        <f t="shared" si="73"/>
        <v>0</v>
      </c>
      <c r="R662">
        <f t="shared" si="74"/>
        <v>41418</v>
      </c>
      <c r="S662">
        <f t="shared" si="75"/>
        <v>0</v>
      </c>
      <c r="Y662">
        <v>3159</v>
      </c>
      <c r="Z662">
        <v>3159</v>
      </c>
      <c r="AA662">
        <v>0</v>
      </c>
    </row>
    <row r="663" spans="1:27" x14ac:dyDescent="0.25">
      <c r="A663" t="str">
        <f t="shared" si="76"/>
        <v>072019</v>
      </c>
      <c r="B663">
        <v>7</v>
      </c>
      <c r="C663">
        <v>2019</v>
      </c>
      <c r="D663" s="18">
        <v>43657</v>
      </c>
      <c r="E663" t="s">
        <v>3372</v>
      </c>
      <c r="F663" t="s">
        <v>462</v>
      </c>
      <c r="G663" t="s">
        <v>463</v>
      </c>
      <c r="H663">
        <v>19913</v>
      </c>
      <c r="L663">
        <v>16875</v>
      </c>
      <c r="N663">
        <f t="shared" si="70"/>
        <v>3037.5</v>
      </c>
      <c r="O663">
        <f t="shared" si="71"/>
        <v>1518.75</v>
      </c>
      <c r="P663">
        <f t="shared" si="72"/>
        <v>1518.75</v>
      </c>
      <c r="Q663">
        <f t="shared" si="73"/>
        <v>0</v>
      </c>
      <c r="R663">
        <f t="shared" si="74"/>
        <v>19912.5</v>
      </c>
      <c r="S663">
        <f t="shared" si="75"/>
        <v>-0.5</v>
      </c>
      <c r="Y663">
        <v>1518.75</v>
      </c>
      <c r="Z663">
        <v>1518.75</v>
      </c>
      <c r="AA663">
        <v>0</v>
      </c>
    </row>
    <row r="664" spans="1:27" x14ac:dyDescent="0.25">
      <c r="A664" t="str">
        <f t="shared" si="76"/>
        <v>072019</v>
      </c>
      <c r="B664">
        <v>7</v>
      </c>
      <c r="C664">
        <v>2019</v>
      </c>
      <c r="D664" s="18">
        <v>43652</v>
      </c>
      <c r="E664" t="s">
        <v>3432</v>
      </c>
      <c r="F664" t="s">
        <v>581</v>
      </c>
      <c r="G664" t="s">
        <v>7520</v>
      </c>
      <c r="H664">
        <v>103413</v>
      </c>
      <c r="L664">
        <v>87638</v>
      </c>
      <c r="N664">
        <f t="shared" si="70"/>
        <v>15774.84</v>
      </c>
      <c r="O664">
        <f t="shared" si="71"/>
        <v>0</v>
      </c>
      <c r="P664">
        <f t="shared" si="72"/>
        <v>0</v>
      </c>
      <c r="Q664">
        <f t="shared" si="73"/>
        <v>15774.84</v>
      </c>
      <c r="R664">
        <f t="shared" si="74"/>
        <v>103412.84</v>
      </c>
      <c r="S664">
        <f t="shared" si="75"/>
        <v>-0.16000000000349246</v>
      </c>
      <c r="Y664">
        <v>0</v>
      </c>
      <c r="Z664">
        <v>0</v>
      </c>
      <c r="AA664">
        <v>15774.84</v>
      </c>
    </row>
    <row r="665" spans="1:27" x14ac:dyDescent="0.25">
      <c r="A665" t="str">
        <f t="shared" si="76"/>
        <v>072019</v>
      </c>
      <c r="B665">
        <v>7</v>
      </c>
      <c r="C665">
        <v>2019</v>
      </c>
      <c r="D665" s="18">
        <v>43654</v>
      </c>
      <c r="E665" t="s">
        <v>3323</v>
      </c>
      <c r="F665" t="s">
        <v>2014</v>
      </c>
      <c r="G665" t="s">
        <v>5956</v>
      </c>
      <c r="H665">
        <v>17128</v>
      </c>
      <c r="L665">
        <v>14514.5</v>
      </c>
      <c r="N665">
        <f t="shared" si="70"/>
        <v>2612.61</v>
      </c>
      <c r="O665">
        <f t="shared" si="71"/>
        <v>0</v>
      </c>
      <c r="P665">
        <f t="shared" si="72"/>
        <v>0</v>
      </c>
      <c r="Q665">
        <f t="shared" si="73"/>
        <v>2612.61</v>
      </c>
      <c r="R665">
        <f t="shared" si="74"/>
        <v>17127.11</v>
      </c>
      <c r="S665">
        <f t="shared" si="75"/>
        <v>-0.88999999999941792</v>
      </c>
      <c r="Y665">
        <v>0</v>
      </c>
      <c r="Z665">
        <v>0</v>
      </c>
      <c r="AA665">
        <v>2612.61</v>
      </c>
    </row>
    <row r="666" spans="1:27" x14ac:dyDescent="0.25">
      <c r="A666" t="str">
        <f t="shared" si="76"/>
        <v>072019</v>
      </c>
      <c r="B666">
        <v>7</v>
      </c>
      <c r="C666">
        <v>2019</v>
      </c>
      <c r="D666" s="18">
        <v>43656</v>
      </c>
      <c r="E666" t="s">
        <v>3120</v>
      </c>
      <c r="F666" t="s">
        <v>2206</v>
      </c>
      <c r="G666" t="s">
        <v>5913</v>
      </c>
      <c r="H666">
        <v>77408</v>
      </c>
      <c r="L666">
        <v>65600</v>
      </c>
      <c r="N666">
        <f t="shared" si="70"/>
        <v>11808</v>
      </c>
      <c r="O666">
        <f t="shared" si="71"/>
        <v>0</v>
      </c>
      <c r="P666">
        <f t="shared" si="72"/>
        <v>0</v>
      </c>
      <c r="Q666">
        <f t="shared" si="73"/>
        <v>11808</v>
      </c>
      <c r="R666">
        <f t="shared" si="74"/>
        <v>77408</v>
      </c>
      <c r="S666">
        <f t="shared" si="75"/>
        <v>0</v>
      </c>
      <c r="Y666">
        <v>0</v>
      </c>
      <c r="Z666">
        <v>0</v>
      </c>
      <c r="AA666">
        <v>11808</v>
      </c>
    </row>
    <row r="667" spans="1:27" x14ac:dyDescent="0.25">
      <c r="A667" t="str">
        <f t="shared" si="76"/>
        <v>072019</v>
      </c>
      <c r="B667">
        <v>7</v>
      </c>
      <c r="C667">
        <v>2019</v>
      </c>
      <c r="D667" s="18">
        <v>43658</v>
      </c>
      <c r="E667" t="s">
        <v>3193</v>
      </c>
      <c r="F667" t="s">
        <v>225</v>
      </c>
      <c r="G667" t="s">
        <v>7518</v>
      </c>
      <c r="H667">
        <v>324500</v>
      </c>
      <c r="L667">
        <v>275000</v>
      </c>
      <c r="N667">
        <f t="shared" si="70"/>
        <v>49500</v>
      </c>
      <c r="O667">
        <f t="shared" si="71"/>
        <v>24750</v>
      </c>
      <c r="P667">
        <f t="shared" si="72"/>
        <v>24750</v>
      </c>
      <c r="Q667">
        <f t="shared" si="73"/>
        <v>0</v>
      </c>
      <c r="R667">
        <f t="shared" si="74"/>
        <v>324500</v>
      </c>
      <c r="S667">
        <f t="shared" si="75"/>
        <v>0</v>
      </c>
      <c r="Y667">
        <v>24750</v>
      </c>
      <c r="Z667">
        <v>24750</v>
      </c>
      <c r="AA667">
        <v>0</v>
      </c>
    </row>
    <row r="668" spans="1:27" x14ac:dyDescent="0.25">
      <c r="A668" t="str">
        <f t="shared" si="76"/>
        <v>072019</v>
      </c>
      <c r="B668">
        <v>7</v>
      </c>
      <c r="C668">
        <v>2019</v>
      </c>
      <c r="D668" s="18">
        <v>43659</v>
      </c>
      <c r="E668" t="s">
        <v>3194</v>
      </c>
      <c r="F668" t="s">
        <v>225</v>
      </c>
      <c r="G668" t="s">
        <v>7518</v>
      </c>
      <c r="H668">
        <v>37760</v>
      </c>
      <c r="L668">
        <v>32000</v>
      </c>
      <c r="N668">
        <f t="shared" si="70"/>
        <v>5760</v>
      </c>
      <c r="O668">
        <f t="shared" si="71"/>
        <v>2880</v>
      </c>
      <c r="P668">
        <f t="shared" si="72"/>
        <v>2880</v>
      </c>
      <c r="Q668">
        <f t="shared" si="73"/>
        <v>0</v>
      </c>
      <c r="R668">
        <f t="shared" si="74"/>
        <v>37760</v>
      </c>
      <c r="S668">
        <f t="shared" si="75"/>
        <v>0</v>
      </c>
      <c r="Y668">
        <v>2880</v>
      </c>
      <c r="Z668">
        <v>2880</v>
      </c>
      <c r="AA668">
        <v>0</v>
      </c>
    </row>
    <row r="669" spans="1:27" x14ac:dyDescent="0.25">
      <c r="A669" t="str">
        <f t="shared" si="76"/>
        <v>072019</v>
      </c>
      <c r="B669">
        <v>7</v>
      </c>
      <c r="C669">
        <v>2019</v>
      </c>
      <c r="D669" s="18">
        <v>43656</v>
      </c>
      <c r="E669" t="s">
        <v>3192</v>
      </c>
      <c r="F669" t="s">
        <v>225</v>
      </c>
      <c r="G669" t="s">
        <v>7518</v>
      </c>
      <c r="H669">
        <v>6018000</v>
      </c>
      <c r="L669">
        <v>5100000</v>
      </c>
      <c r="N669">
        <f t="shared" si="70"/>
        <v>918000</v>
      </c>
      <c r="O669">
        <f t="shared" si="71"/>
        <v>459000</v>
      </c>
      <c r="P669">
        <f t="shared" si="72"/>
        <v>459000</v>
      </c>
      <c r="Q669">
        <f t="shared" si="73"/>
        <v>0</v>
      </c>
      <c r="R669">
        <f t="shared" si="74"/>
        <v>6018000</v>
      </c>
      <c r="S669">
        <f t="shared" si="75"/>
        <v>0</v>
      </c>
      <c r="Y669">
        <v>459000</v>
      </c>
      <c r="Z669">
        <v>459000</v>
      </c>
      <c r="AA669">
        <v>0</v>
      </c>
    </row>
    <row r="670" spans="1:27" x14ac:dyDescent="0.25">
      <c r="A670" t="str">
        <f t="shared" si="76"/>
        <v>072019</v>
      </c>
      <c r="B670">
        <v>7</v>
      </c>
      <c r="C670">
        <v>2019</v>
      </c>
      <c r="D670" s="18">
        <v>43652</v>
      </c>
      <c r="E670" t="s">
        <v>5957</v>
      </c>
      <c r="F670" t="s">
        <v>1406</v>
      </c>
      <c r="G670" t="s">
        <v>5958</v>
      </c>
      <c r="H670">
        <v>6136</v>
      </c>
      <c r="L670">
        <v>5200</v>
      </c>
      <c r="N670">
        <f t="shared" si="70"/>
        <v>936</v>
      </c>
      <c r="O670">
        <f t="shared" si="71"/>
        <v>0</v>
      </c>
      <c r="P670">
        <f t="shared" si="72"/>
        <v>0</v>
      </c>
      <c r="Q670">
        <f t="shared" si="73"/>
        <v>936</v>
      </c>
      <c r="R670">
        <f t="shared" si="74"/>
        <v>6136</v>
      </c>
      <c r="S670">
        <f t="shared" si="75"/>
        <v>0</v>
      </c>
      <c r="Y670">
        <v>0</v>
      </c>
      <c r="Z670">
        <v>0</v>
      </c>
      <c r="AA670">
        <v>936</v>
      </c>
    </row>
    <row r="671" spans="1:27" x14ac:dyDescent="0.25">
      <c r="A671" t="str">
        <f t="shared" si="76"/>
        <v>102019</v>
      </c>
      <c r="B671">
        <v>7</v>
      </c>
      <c r="C671">
        <v>2019</v>
      </c>
      <c r="D671" s="18">
        <v>43749</v>
      </c>
      <c r="E671" t="s">
        <v>5959</v>
      </c>
      <c r="F671" t="s">
        <v>5960</v>
      </c>
      <c r="G671" t="s">
        <v>5961</v>
      </c>
      <c r="H671">
        <v>42155</v>
      </c>
      <c r="L671">
        <v>35724.800000000003</v>
      </c>
      <c r="N671">
        <f t="shared" si="70"/>
        <v>6430.4639999999999</v>
      </c>
      <c r="O671">
        <f t="shared" si="71"/>
        <v>3215.232</v>
      </c>
      <c r="P671">
        <f t="shared" si="72"/>
        <v>3215.232</v>
      </c>
      <c r="Q671">
        <f t="shared" si="73"/>
        <v>0</v>
      </c>
      <c r="R671">
        <f t="shared" si="74"/>
        <v>42155.264000000003</v>
      </c>
      <c r="S671">
        <f t="shared" si="75"/>
        <v>0.26400000000285218</v>
      </c>
      <c r="Y671">
        <v>3215.232</v>
      </c>
      <c r="Z671">
        <v>3215.232</v>
      </c>
      <c r="AA671">
        <v>0</v>
      </c>
    </row>
    <row r="672" spans="1:27" x14ac:dyDescent="0.25">
      <c r="A672" t="str">
        <f t="shared" si="76"/>
        <v>072019</v>
      </c>
      <c r="B672">
        <v>7</v>
      </c>
      <c r="C672">
        <v>2019</v>
      </c>
      <c r="D672" s="18">
        <v>43659</v>
      </c>
      <c r="E672" t="s">
        <v>3234</v>
      </c>
      <c r="F672" t="s">
        <v>250</v>
      </c>
      <c r="G672" t="s">
        <v>251</v>
      </c>
      <c r="H672">
        <v>36295</v>
      </c>
      <c r="K672">
        <v>32406</v>
      </c>
      <c r="N672">
        <f t="shared" si="70"/>
        <v>3888.72</v>
      </c>
      <c r="O672">
        <f t="shared" si="71"/>
        <v>1944.36</v>
      </c>
      <c r="P672">
        <f t="shared" si="72"/>
        <v>1944.36</v>
      </c>
      <c r="Q672">
        <f t="shared" si="73"/>
        <v>0</v>
      </c>
      <c r="R672">
        <f t="shared" si="74"/>
        <v>36294.720000000001</v>
      </c>
      <c r="S672">
        <f t="shared" si="75"/>
        <v>-0.27999999999883585</v>
      </c>
      <c r="Y672">
        <v>1944.36</v>
      </c>
      <c r="Z672">
        <v>1944.36</v>
      </c>
      <c r="AA672">
        <v>0</v>
      </c>
    </row>
    <row r="673" spans="1:27" x14ac:dyDescent="0.25">
      <c r="A673" t="str">
        <f t="shared" si="76"/>
        <v>072019</v>
      </c>
      <c r="B673">
        <v>7</v>
      </c>
      <c r="C673">
        <v>2019</v>
      </c>
      <c r="D673" s="18">
        <v>43659</v>
      </c>
      <c r="E673" t="s">
        <v>3233</v>
      </c>
      <c r="F673" t="s">
        <v>250</v>
      </c>
      <c r="G673" t="s">
        <v>251</v>
      </c>
      <c r="H673">
        <v>2006</v>
      </c>
      <c r="J673">
        <v>1910</v>
      </c>
      <c r="N673">
        <f t="shared" si="70"/>
        <v>95.5</v>
      </c>
      <c r="O673">
        <f t="shared" si="71"/>
        <v>47.75</v>
      </c>
      <c r="P673">
        <f t="shared" si="72"/>
        <v>47.75</v>
      </c>
      <c r="Q673">
        <f t="shared" si="73"/>
        <v>0</v>
      </c>
      <c r="R673">
        <f t="shared" si="74"/>
        <v>2005.5</v>
      </c>
      <c r="S673">
        <f t="shared" si="75"/>
        <v>-0.5</v>
      </c>
      <c r="Y673">
        <v>47.75</v>
      </c>
      <c r="Z673">
        <v>47.75</v>
      </c>
      <c r="AA673">
        <v>0</v>
      </c>
    </row>
    <row r="674" spans="1:27" x14ac:dyDescent="0.25">
      <c r="A674" t="str">
        <f t="shared" si="76"/>
        <v>072019</v>
      </c>
      <c r="B674">
        <v>7</v>
      </c>
      <c r="C674">
        <v>2019</v>
      </c>
      <c r="D674" s="18">
        <v>43659</v>
      </c>
      <c r="E674" t="s">
        <v>3231</v>
      </c>
      <c r="F674" t="s">
        <v>250</v>
      </c>
      <c r="G674" t="s">
        <v>251</v>
      </c>
      <c r="H674">
        <v>46081</v>
      </c>
      <c r="K674">
        <v>41144</v>
      </c>
      <c r="N674">
        <f t="shared" si="70"/>
        <v>4937.28</v>
      </c>
      <c r="O674">
        <f t="shared" si="71"/>
        <v>2468.64</v>
      </c>
      <c r="P674">
        <f t="shared" si="72"/>
        <v>2468.64</v>
      </c>
      <c r="Q674">
        <f t="shared" si="73"/>
        <v>0</v>
      </c>
      <c r="R674">
        <f t="shared" si="74"/>
        <v>46081.279999999999</v>
      </c>
      <c r="S674">
        <f t="shared" si="75"/>
        <v>0.27999999999883585</v>
      </c>
      <c r="Y674">
        <v>2468.64</v>
      </c>
      <c r="Z674">
        <v>2468.64</v>
      </c>
      <c r="AA674">
        <v>0</v>
      </c>
    </row>
    <row r="675" spans="1:27" x14ac:dyDescent="0.25">
      <c r="A675" t="str">
        <f t="shared" si="76"/>
        <v>072019</v>
      </c>
      <c r="B675">
        <v>7</v>
      </c>
      <c r="C675">
        <v>2019</v>
      </c>
      <c r="D675" s="18">
        <v>43659</v>
      </c>
      <c r="E675" t="s">
        <v>3229</v>
      </c>
      <c r="F675" t="s">
        <v>250</v>
      </c>
      <c r="G675" t="s">
        <v>251</v>
      </c>
      <c r="H675">
        <v>48720</v>
      </c>
      <c r="K675">
        <v>43500</v>
      </c>
      <c r="N675">
        <f t="shared" si="70"/>
        <v>5220</v>
      </c>
      <c r="O675">
        <f t="shared" si="71"/>
        <v>2610</v>
      </c>
      <c r="P675">
        <f t="shared" si="72"/>
        <v>2610</v>
      </c>
      <c r="Q675">
        <f t="shared" si="73"/>
        <v>0</v>
      </c>
      <c r="R675">
        <f t="shared" si="74"/>
        <v>48720</v>
      </c>
      <c r="S675">
        <f t="shared" si="75"/>
        <v>0</v>
      </c>
      <c r="Y675">
        <v>2610</v>
      </c>
      <c r="Z675">
        <v>2610</v>
      </c>
      <c r="AA675">
        <v>0</v>
      </c>
    </row>
    <row r="676" spans="1:27" x14ac:dyDescent="0.25">
      <c r="A676" t="str">
        <f t="shared" si="76"/>
        <v>072019</v>
      </c>
      <c r="B676">
        <v>7</v>
      </c>
      <c r="C676">
        <v>2019</v>
      </c>
      <c r="D676" s="18">
        <v>43661</v>
      </c>
      <c r="E676" t="s">
        <v>3455</v>
      </c>
      <c r="F676" t="s">
        <v>704</v>
      </c>
      <c r="G676" t="s">
        <v>5962</v>
      </c>
      <c r="H676">
        <v>35105</v>
      </c>
      <c r="L676">
        <v>29750</v>
      </c>
      <c r="N676">
        <f t="shared" si="70"/>
        <v>5355</v>
      </c>
      <c r="O676">
        <f t="shared" si="71"/>
        <v>2677.5</v>
      </c>
      <c r="P676">
        <f t="shared" si="72"/>
        <v>2677.5</v>
      </c>
      <c r="Q676">
        <f t="shared" si="73"/>
        <v>0</v>
      </c>
      <c r="R676">
        <f t="shared" si="74"/>
        <v>35105</v>
      </c>
      <c r="S676">
        <f t="shared" si="75"/>
        <v>0</v>
      </c>
      <c r="Y676">
        <v>2677.5</v>
      </c>
      <c r="Z676">
        <v>2677.5</v>
      </c>
      <c r="AA676">
        <v>0</v>
      </c>
    </row>
    <row r="677" spans="1:27" x14ac:dyDescent="0.25">
      <c r="A677" t="str">
        <f t="shared" si="76"/>
        <v>072019</v>
      </c>
      <c r="B677">
        <v>7</v>
      </c>
      <c r="C677">
        <v>2019</v>
      </c>
      <c r="D677" s="18">
        <v>43663</v>
      </c>
      <c r="E677" t="s">
        <v>3177</v>
      </c>
      <c r="F677" t="s">
        <v>1443</v>
      </c>
      <c r="G677" t="s">
        <v>5769</v>
      </c>
      <c r="H677">
        <v>5546</v>
      </c>
      <c r="L677">
        <v>4700</v>
      </c>
      <c r="N677">
        <f t="shared" si="70"/>
        <v>846</v>
      </c>
      <c r="O677">
        <f t="shared" si="71"/>
        <v>423</v>
      </c>
      <c r="P677">
        <f t="shared" si="72"/>
        <v>423</v>
      </c>
      <c r="Q677">
        <f t="shared" si="73"/>
        <v>0</v>
      </c>
      <c r="R677">
        <f t="shared" si="74"/>
        <v>5546</v>
      </c>
      <c r="S677">
        <f t="shared" si="75"/>
        <v>0</v>
      </c>
      <c r="Y677">
        <v>423</v>
      </c>
      <c r="Z677">
        <v>423</v>
      </c>
      <c r="AA677">
        <v>0</v>
      </c>
    </row>
    <row r="678" spans="1:27" x14ac:dyDescent="0.25">
      <c r="A678" t="str">
        <f t="shared" si="76"/>
        <v>072019</v>
      </c>
      <c r="B678">
        <v>7</v>
      </c>
      <c r="C678">
        <v>2019</v>
      </c>
      <c r="D678" s="18">
        <v>43663</v>
      </c>
      <c r="E678" t="s">
        <v>3178</v>
      </c>
      <c r="F678" t="s">
        <v>1443</v>
      </c>
      <c r="G678" t="s">
        <v>5769</v>
      </c>
      <c r="H678">
        <v>2437</v>
      </c>
      <c r="K678">
        <v>2175</v>
      </c>
      <c r="N678">
        <f t="shared" si="70"/>
        <v>261</v>
      </c>
      <c r="O678">
        <f t="shared" si="71"/>
        <v>130.5</v>
      </c>
      <c r="P678">
        <f t="shared" si="72"/>
        <v>130.5</v>
      </c>
      <c r="Q678">
        <f t="shared" si="73"/>
        <v>0</v>
      </c>
      <c r="R678">
        <f t="shared" si="74"/>
        <v>2436</v>
      </c>
      <c r="S678">
        <f t="shared" si="75"/>
        <v>-1</v>
      </c>
      <c r="Y678">
        <v>130.5</v>
      </c>
      <c r="Z678">
        <v>130.5</v>
      </c>
      <c r="AA678">
        <v>0</v>
      </c>
    </row>
    <row r="679" spans="1:27" x14ac:dyDescent="0.25">
      <c r="A679" t="str">
        <f t="shared" si="76"/>
        <v>072019</v>
      </c>
      <c r="B679">
        <v>7</v>
      </c>
      <c r="C679">
        <v>2019</v>
      </c>
      <c r="D679" s="18">
        <v>43662</v>
      </c>
      <c r="E679" t="s">
        <v>3135</v>
      </c>
      <c r="F679" t="s">
        <v>171</v>
      </c>
      <c r="G679" t="s">
        <v>5940</v>
      </c>
      <c r="H679">
        <v>14986</v>
      </c>
      <c r="L679">
        <v>12700</v>
      </c>
      <c r="N679">
        <f t="shared" si="70"/>
        <v>2286</v>
      </c>
      <c r="O679">
        <f t="shared" si="71"/>
        <v>1143</v>
      </c>
      <c r="P679">
        <f t="shared" si="72"/>
        <v>1143</v>
      </c>
      <c r="Q679">
        <f t="shared" si="73"/>
        <v>0</v>
      </c>
      <c r="R679">
        <f t="shared" si="74"/>
        <v>14986</v>
      </c>
      <c r="S679">
        <f t="shared" si="75"/>
        <v>0</v>
      </c>
      <c r="Y679">
        <v>1143</v>
      </c>
      <c r="Z679">
        <v>1143</v>
      </c>
      <c r="AA679">
        <v>0</v>
      </c>
    </row>
    <row r="680" spans="1:27" x14ac:dyDescent="0.25">
      <c r="A680" t="str">
        <f t="shared" si="76"/>
        <v>072019</v>
      </c>
      <c r="B680">
        <v>7</v>
      </c>
      <c r="C680">
        <v>2019</v>
      </c>
      <c r="D680" s="18">
        <v>43661</v>
      </c>
      <c r="E680" t="s">
        <v>3239</v>
      </c>
      <c r="F680" t="s">
        <v>250</v>
      </c>
      <c r="G680" t="s">
        <v>251</v>
      </c>
      <c r="H680">
        <v>30240</v>
      </c>
      <c r="K680">
        <v>27000</v>
      </c>
      <c r="N680">
        <f t="shared" si="70"/>
        <v>3240</v>
      </c>
      <c r="O680">
        <f t="shared" si="71"/>
        <v>1620</v>
      </c>
      <c r="P680">
        <f t="shared" si="72"/>
        <v>1620</v>
      </c>
      <c r="Q680">
        <f t="shared" si="73"/>
        <v>0</v>
      </c>
      <c r="R680">
        <f t="shared" si="74"/>
        <v>30240</v>
      </c>
      <c r="S680">
        <f t="shared" si="75"/>
        <v>0</v>
      </c>
      <c r="Y680">
        <v>1620</v>
      </c>
      <c r="Z680">
        <v>1620</v>
      </c>
      <c r="AA680">
        <v>0</v>
      </c>
    </row>
    <row r="681" spans="1:27" x14ac:dyDescent="0.25">
      <c r="A681" t="str">
        <f t="shared" si="76"/>
        <v>072019</v>
      </c>
      <c r="B681">
        <v>7</v>
      </c>
      <c r="C681">
        <v>2019</v>
      </c>
      <c r="D681" s="18">
        <v>43661</v>
      </c>
      <c r="E681" t="s">
        <v>3238</v>
      </c>
      <c r="F681" t="s">
        <v>250</v>
      </c>
      <c r="G681" t="s">
        <v>251</v>
      </c>
      <c r="H681">
        <v>16306</v>
      </c>
      <c r="J681">
        <v>15530</v>
      </c>
      <c r="N681">
        <f t="shared" si="70"/>
        <v>776.5</v>
      </c>
      <c r="O681">
        <f t="shared" si="71"/>
        <v>388.25</v>
      </c>
      <c r="P681">
        <f t="shared" si="72"/>
        <v>388.25</v>
      </c>
      <c r="Q681">
        <f t="shared" si="73"/>
        <v>0</v>
      </c>
      <c r="R681">
        <f t="shared" si="74"/>
        <v>16306.5</v>
      </c>
      <c r="S681">
        <f t="shared" si="75"/>
        <v>0.5</v>
      </c>
      <c r="Y681">
        <v>388.25</v>
      </c>
      <c r="Z681">
        <v>388.25</v>
      </c>
      <c r="AA681">
        <v>0</v>
      </c>
    </row>
    <row r="682" spans="1:27" x14ac:dyDescent="0.25">
      <c r="A682" t="str">
        <f t="shared" si="76"/>
        <v>072019</v>
      </c>
      <c r="B682">
        <v>7</v>
      </c>
      <c r="C682">
        <v>2019</v>
      </c>
      <c r="D682" s="18">
        <v>43661</v>
      </c>
      <c r="E682" t="s">
        <v>3237</v>
      </c>
      <c r="F682" t="s">
        <v>250</v>
      </c>
      <c r="G682" t="s">
        <v>251</v>
      </c>
      <c r="H682">
        <v>8850</v>
      </c>
      <c r="L682">
        <v>7500</v>
      </c>
      <c r="N682">
        <f t="shared" si="70"/>
        <v>1350</v>
      </c>
      <c r="O682">
        <f t="shared" si="71"/>
        <v>675</v>
      </c>
      <c r="P682">
        <f t="shared" si="72"/>
        <v>675</v>
      </c>
      <c r="Q682">
        <f t="shared" si="73"/>
        <v>0</v>
      </c>
      <c r="R682">
        <f t="shared" si="74"/>
        <v>8850</v>
      </c>
      <c r="S682">
        <f t="shared" si="75"/>
        <v>0</v>
      </c>
      <c r="Y682">
        <v>675</v>
      </c>
      <c r="Z682">
        <v>675</v>
      </c>
      <c r="AA682">
        <v>0</v>
      </c>
    </row>
    <row r="683" spans="1:27" x14ac:dyDescent="0.25">
      <c r="A683" t="str">
        <f t="shared" si="76"/>
        <v>072019</v>
      </c>
      <c r="B683">
        <v>7</v>
      </c>
      <c r="C683">
        <v>2019</v>
      </c>
      <c r="D683" s="18">
        <v>43661</v>
      </c>
      <c r="E683" t="s">
        <v>3236</v>
      </c>
      <c r="F683" t="s">
        <v>250</v>
      </c>
      <c r="G683" t="s">
        <v>251</v>
      </c>
      <c r="H683">
        <v>41516</v>
      </c>
      <c r="K683">
        <v>37068</v>
      </c>
      <c r="N683">
        <f t="shared" ref="N683:N746" si="77">+(J683*$J$1/100)+(K683*$K$1/100)+(L683*$L$1/100)+(M683*$M$1/100)</f>
        <v>4448.16</v>
      </c>
      <c r="O683">
        <f t="shared" ref="O683:O746" si="78">+IF(VALUE(LEFT(F683,2))=33,N683/2,0)</f>
        <v>2224.08</v>
      </c>
      <c r="P683">
        <f t="shared" ref="P683:P746" si="79">+O683</f>
        <v>2224.08</v>
      </c>
      <c r="Q683">
        <f t="shared" ref="Q683:Q746" si="80">+IF(VALUE(LEFT(F683,2))=33,0,N683)</f>
        <v>0</v>
      </c>
      <c r="R683">
        <f t="shared" ref="R683:R746" si="81">J683+K683+L683+M683+N683+I683</f>
        <v>41516.160000000003</v>
      </c>
      <c r="S683">
        <f t="shared" ref="S683:S746" si="82">R683-H683</f>
        <v>0.16000000000349246</v>
      </c>
      <c r="Y683">
        <v>2224.08</v>
      </c>
      <c r="Z683">
        <v>2224.08</v>
      </c>
      <c r="AA683">
        <v>0</v>
      </c>
    </row>
    <row r="684" spans="1:27" x14ac:dyDescent="0.25">
      <c r="A684" t="str">
        <f t="shared" si="76"/>
        <v>072019</v>
      </c>
      <c r="B684">
        <v>7</v>
      </c>
      <c r="C684">
        <v>2019</v>
      </c>
      <c r="D684" s="18">
        <v>43661</v>
      </c>
      <c r="E684" t="s">
        <v>3235</v>
      </c>
      <c r="F684" t="s">
        <v>250</v>
      </c>
      <c r="G684" t="s">
        <v>251</v>
      </c>
      <c r="H684">
        <v>48720</v>
      </c>
      <c r="K684">
        <v>43500</v>
      </c>
      <c r="N684">
        <f t="shared" si="77"/>
        <v>5220</v>
      </c>
      <c r="O684">
        <f t="shared" si="78"/>
        <v>2610</v>
      </c>
      <c r="P684">
        <f t="shared" si="79"/>
        <v>2610</v>
      </c>
      <c r="Q684">
        <f t="shared" si="80"/>
        <v>0</v>
      </c>
      <c r="R684">
        <f t="shared" si="81"/>
        <v>48720</v>
      </c>
      <c r="S684">
        <f t="shared" si="82"/>
        <v>0</v>
      </c>
      <c r="Y684">
        <v>2610</v>
      </c>
      <c r="Z684">
        <v>2610</v>
      </c>
      <c r="AA684">
        <v>0</v>
      </c>
    </row>
    <row r="685" spans="1:27" x14ac:dyDescent="0.25">
      <c r="A685" t="str">
        <f t="shared" si="76"/>
        <v>072019</v>
      </c>
      <c r="B685">
        <v>7</v>
      </c>
      <c r="C685">
        <v>2019</v>
      </c>
      <c r="D685" s="18">
        <v>43659</v>
      </c>
      <c r="E685" t="s">
        <v>3230</v>
      </c>
      <c r="F685" t="s">
        <v>250</v>
      </c>
      <c r="G685" t="s">
        <v>251</v>
      </c>
      <c r="H685">
        <v>32920</v>
      </c>
      <c r="L685">
        <v>27898</v>
      </c>
      <c r="N685">
        <f t="shared" si="77"/>
        <v>5021.6400000000003</v>
      </c>
      <c r="O685">
        <f t="shared" si="78"/>
        <v>2510.8200000000002</v>
      </c>
      <c r="P685">
        <f t="shared" si="79"/>
        <v>2510.8200000000002</v>
      </c>
      <c r="Q685">
        <f t="shared" si="80"/>
        <v>0</v>
      </c>
      <c r="R685">
        <f t="shared" si="81"/>
        <v>32919.64</v>
      </c>
      <c r="S685">
        <f t="shared" si="82"/>
        <v>-0.36000000000058208</v>
      </c>
      <c r="Y685">
        <v>2510.8200000000002</v>
      </c>
      <c r="Z685">
        <v>2510.8200000000002</v>
      </c>
      <c r="AA685">
        <v>0</v>
      </c>
    </row>
    <row r="686" spans="1:27" x14ac:dyDescent="0.25">
      <c r="A686" t="str">
        <f t="shared" si="76"/>
        <v>052019</v>
      </c>
      <c r="B686">
        <v>7</v>
      </c>
      <c r="C686">
        <v>2019</v>
      </c>
      <c r="D686" s="18">
        <v>43606</v>
      </c>
      <c r="E686" t="s">
        <v>5963</v>
      </c>
      <c r="F686" t="s">
        <v>5782</v>
      </c>
      <c r="G686" t="s">
        <v>5964</v>
      </c>
      <c r="H686">
        <v>6939</v>
      </c>
      <c r="K686">
        <v>6195</v>
      </c>
      <c r="N686">
        <f t="shared" si="77"/>
        <v>743.4</v>
      </c>
      <c r="O686">
        <f t="shared" si="78"/>
        <v>371.7</v>
      </c>
      <c r="P686">
        <f t="shared" si="79"/>
        <v>371.7</v>
      </c>
      <c r="Q686">
        <f t="shared" si="80"/>
        <v>0</v>
      </c>
      <c r="R686">
        <f t="shared" si="81"/>
        <v>6938.4</v>
      </c>
      <c r="S686">
        <f t="shared" si="82"/>
        <v>-0.6000000000003638</v>
      </c>
      <c r="Y686">
        <v>371.7</v>
      </c>
      <c r="Z686">
        <v>371.7</v>
      </c>
      <c r="AA686">
        <v>0</v>
      </c>
    </row>
    <row r="687" spans="1:27" x14ac:dyDescent="0.25">
      <c r="A687" t="str">
        <f t="shared" si="76"/>
        <v>072019</v>
      </c>
      <c r="B687">
        <v>7</v>
      </c>
      <c r="C687">
        <v>2019</v>
      </c>
      <c r="D687" s="18">
        <v>43655</v>
      </c>
      <c r="E687" t="s">
        <v>3225</v>
      </c>
      <c r="F687" t="s">
        <v>250</v>
      </c>
      <c r="G687" t="s">
        <v>251</v>
      </c>
      <c r="H687">
        <v>10895</v>
      </c>
      <c r="J687">
        <v>10376</v>
      </c>
      <c r="N687">
        <f t="shared" si="77"/>
        <v>518.79999999999995</v>
      </c>
      <c r="O687">
        <f t="shared" si="78"/>
        <v>259.39999999999998</v>
      </c>
      <c r="P687">
        <f t="shared" si="79"/>
        <v>259.39999999999998</v>
      </c>
      <c r="Q687">
        <f t="shared" si="80"/>
        <v>0</v>
      </c>
      <c r="R687">
        <f t="shared" si="81"/>
        <v>10894.8</v>
      </c>
      <c r="S687">
        <f t="shared" si="82"/>
        <v>-0.2000000000007276</v>
      </c>
      <c r="Y687">
        <v>259.39999999999998</v>
      </c>
      <c r="Z687">
        <v>259.39999999999998</v>
      </c>
      <c r="AA687">
        <v>0</v>
      </c>
    </row>
    <row r="688" spans="1:27" x14ac:dyDescent="0.25">
      <c r="A688" t="str">
        <f t="shared" si="76"/>
        <v>072019</v>
      </c>
      <c r="B688">
        <v>7</v>
      </c>
      <c r="C688">
        <v>2019</v>
      </c>
      <c r="D688" s="18">
        <v>43659</v>
      </c>
      <c r="E688" t="s">
        <v>3423</v>
      </c>
      <c r="F688" t="s">
        <v>561</v>
      </c>
      <c r="G688" t="s">
        <v>562</v>
      </c>
      <c r="H688">
        <v>34384</v>
      </c>
      <c r="K688">
        <v>30700</v>
      </c>
      <c r="N688">
        <f t="shared" si="77"/>
        <v>3684</v>
      </c>
      <c r="O688">
        <f t="shared" si="78"/>
        <v>1842</v>
      </c>
      <c r="P688">
        <f t="shared" si="79"/>
        <v>1842</v>
      </c>
      <c r="Q688">
        <f t="shared" si="80"/>
        <v>0</v>
      </c>
      <c r="R688">
        <f t="shared" si="81"/>
        <v>34384</v>
      </c>
      <c r="S688">
        <f t="shared" si="82"/>
        <v>0</v>
      </c>
      <c r="Y688">
        <v>1842</v>
      </c>
      <c r="Z688">
        <v>1842</v>
      </c>
      <c r="AA688">
        <v>0</v>
      </c>
    </row>
    <row r="689" spans="1:27" x14ac:dyDescent="0.25">
      <c r="A689" t="str">
        <f t="shared" si="76"/>
        <v>072019</v>
      </c>
      <c r="B689">
        <v>7</v>
      </c>
      <c r="C689">
        <v>2019</v>
      </c>
      <c r="D689" s="18">
        <v>43659</v>
      </c>
      <c r="E689" t="s">
        <v>3232</v>
      </c>
      <c r="F689" t="s">
        <v>250</v>
      </c>
      <c r="G689" t="s">
        <v>251</v>
      </c>
      <c r="H689">
        <v>35833</v>
      </c>
      <c r="J689">
        <v>34127</v>
      </c>
      <c r="N689">
        <f t="shared" si="77"/>
        <v>1706.35</v>
      </c>
      <c r="O689">
        <f t="shared" si="78"/>
        <v>853.17499999999995</v>
      </c>
      <c r="P689">
        <f t="shared" si="79"/>
        <v>853.17499999999995</v>
      </c>
      <c r="Q689">
        <f t="shared" si="80"/>
        <v>0</v>
      </c>
      <c r="R689">
        <f t="shared" si="81"/>
        <v>35833.35</v>
      </c>
      <c r="S689">
        <f t="shared" si="82"/>
        <v>0.34999999999854481</v>
      </c>
      <c r="Y689">
        <v>853.17499999999995</v>
      </c>
      <c r="Z689">
        <v>853.17499999999995</v>
      </c>
      <c r="AA689">
        <v>0</v>
      </c>
    </row>
    <row r="690" spans="1:27" x14ac:dyDescent="0.25">
      <c r="A690" t="str">
        <f t="shared" si="76"/>
        <v>072019</v>
      </c>
      <c r="B690">
        <v>7</v>
      </c>
      <c r="C690">
        <v>2019</v>
      </c>
      <c r="D690" s="18">
        <v>43662</v>
      </c>
      <c r="E690" t="s">
        <v>3439</v>
      </c>
      <c r="F690" t="s">
        <v>590</v>
      </c>
      <c r="G690" t="s">
        <v>5909</v>
      </c>
      <c r="H690">
        <v>7228</v>
      </c>
      <c r="L690">
        <v>6125</v>
      </c>
      <c r="N690">
        <f t="shared" si="77"/>
        <v>1102.5</v>
      </c>
      <c r="O690">
        <f t="shared" si="78"/>
        <v>551.25</v>
      </c>
      <c r="P690">
        <f t="shared" si="79"/>
        <v>551.25</v>
      </c>
      <c r="Q690">
        <f t="shared" si="80"/>
        <v>0</v>
      </c>
      <c r="R690">
        <f t="shared" si="81"/>
        <v>7227.5</v>
      </c>
      <c r="S690">
        <f t="shared" si="82"/>
        <v>-0.5</v>
      </c>
      <c r="Y690">
        <v>551.25</v>
      </c>
      <c r="Z690">
        <v>551.25</v>
      </c>
      <c r="AA690">
        <v>0</v>
      </c>
    </row>
    <row r="691" spans="1:27" x14ac:dyDescent="0.25">
      <c r="A691" t="str">
        <f t="shared" si="76"/>
        <v>072019</v>
      </c>
      <c r="B691">
        <v>7</v>
      </c>
      <c r="C691">
        <v>2019</v>
      </c>
      <c r="D691" s="18">
        <v>43665</v>
      </c>
      <c r="E691" t="s">
        <v>3440</v>
      </c>
      <c r="F691" t="s">
        <v>590</v>
      </c>
      <c r="G691" t="s">
        <v>5909</v>
      </c>
      <c r="H691">
        <v>16992</v>
      </c>
      <c r="L691">
        <v>14400</v>
      </c>
      <c r="N691">
        <f t="shared" si="77"/>
        <v>2592</v>
      </c>
      <c r="O691">
        <f t="shared" si="78"/>
        <v>1296</v>
      </c>
      <c r="P691">
        <f t="shared" si="79"/>
        <v>1296</v>
      </c>
      <c r="Q691">
        <f t="shared" si="80"/>
        <v>0</v>
      </c>
      <c r="R691">
        <f t="shared" si="81"/>
        <v>16992</v>
      </c>
      <c r="S691">
        <f t="shared" si="82"/>
        <v>0</v>
      </c>
      <c r="Y691">
        <v>1296</v>
      </c>
      <c r="Z691">
        <v>1296</v>
      </c>
      <c r="AA691">
        <v>0</v>
      </c>
    </row>
    <row r="692" spans="1:27" x14ac:dyDescent="0.25">
      <c r="A692" t="str">
        <f t="shared" si="76"/>
        <v>072019</v>
      </c>
      <c r="B692">
        <v>7</v>
      </c>
      <c r="C692">
        <v>2019</v>
      </c>
      <c r="D692" s="18">
        <v>43659</v>
      </c>
      <c r="E692" t="s">
        <v>3131</v>
      </c>
      <c r="F692" t="s">
        <v>811</v>
      </c>
      <c r="G692" t="s">
        <v>7531</v>
      </c>
      <c r="H692">
        <v>424800</v>
      </c>
      <c r="L692">
        <v>360000</v>
      </c>
      <c r="N692">
        <f t="shared" si="77"/>
        <v>64800</v>
      </c>
      <c r="O692">
        <f t="shared" si="78"/>
        <v>0</v>
      </c>
      <c r="P692">
        <f t="shared" si="79"/>
        <v>0</v>
      </c>
      <c r="Q692">
        <f t="shared" si="80"/>
        <v>64800</v>
      </c>
      <c r="R692">
        <f t="shared" si="81"/>
        <v>424800</v>
      </c>
      <c r="S692">
        <f t="shared" si="82"/>
        <v>0</v>
      </c>
      <c r="Y692">
        <v>0</v>
      </c>
      <c r="Z692">
        <v>0</v>
      </c>
      <c r="AA692">
        <v>64800</v>
      </c>
    </row>
    <row r="693" spans="1:27" x14ac:dyDescent="0.25">
      <c r="A693" t="str">
        <f t="shared" si="76"/>
        <v>072019</v>
      </c>
      <c r="B693">
        <v>7</v>
      </c>
      <c r="C693">
        <v>2019</v>
      </c>
      <c r="D693" s="18">
        <v>43663</v>
      </c>
      <c r="E693" t="s">
        <v>3364</v>
      </c>
      <c r="F693" t="s">
        <v>456</v>
      </c>
      <c r="G693" t="s">
        <v>5922</v>
      </c>
      <c r="H693">
        <v>124254</v>
      </c>
      <c r="L693">
        <v>105300</v>
      </c>
      <c r="N693">
        <f t="shared" si="77"/>
        <v>18954</v>
      </c>
      <c r="O693">
        <f t="shared" si="78"/>
        <v>9477</v>
      </c>
      <c r="P693">
        <f t="shared" si="79"/>
        <v>9477</v>
      </c>
      <c r="Q693">
        <f t="shared" si="80"/>
        <v>0</v>
      </c>
      <c r="R693">
        <f t="shared" si="81"/>
        <v>124254</v>
      </c>
      <c r="S693">
        <f t="shared" si="82"/>
        <v>0</v>
      </c>
      <c r="Y693">
        <v>9477</v>
      </c>
      <c r="Z693">
        <v>9477</v>
      </c>
      <c r="AA693">
        <v>0</v>
      </c>
    </row>
    <row r="694" spans="1:27" x14ac:dyDescent="0.25">
      <c r="A694" t="str">
        <f t="shared" si="76"/>
        <v>062019</v>
      </c>
      <c r="B694">
        <v>7</v>
      </c>
      <c r="C694">
        <v>2019</v>
      </c>
      <c r="D694" s="18">
        <v>43638</v>
      </c>
      <c r="E694" t="s">
        <v>3026</v>
      </c>
      <c r="F694" t="s">
        <v>590</v>
      </c>
      <c r="G694" t="s">
        <v>5909</v>
      </c>
      <c r="H694">
        <v>9440</v>
      </c>
      <c r="L694">
        <v>8000</v>
      </c>
      <c r="N694">
        <f t="shared" si="77"/>
        <v>1440</v>
      </c>
      <c r="O694">
        <f t="shared" si="78"/>
        <v>720</v>
      </c>
      <c r="P694">
        <f t="shared" si="79"/>
        <v>720</v>
      </c>
      <c r="Q694">
        <f t="shared" si="80"/>
        <v>0</v>
      </c>
      <c r="R694">
        <f t="shared" si="81"/>
        <v>9440</v>
      </c>
      <c r="S694">
        <f t="shared" si="82"/>
        <v>0</v>
      </c>
      <c r="Y694">
        <v>720</v>
      </c>
      <c r="Z694">
        <v>720</v>
      </c>
      <c r="AA694">
        <v>0</v>
      </c>
    </row>
    <row r="695" spans="1:27" x14ac:dyDescent="0.25">
      <c r="A695" t="str">
        <f t="shared" si="76"/>
        <v>072019</v>
      </c>
      <c r="B695">
        <v>7</v>
      </c>
      <c r="C695">
        <v>2019</v>
      </c>
      <c r="D695" s="18">
        <v>43663</v>
      </c>
      <c r="E695" t="s">
        <v>3195</v>
      </c>
      <c r="F695" t="s">
        <v>225</v>
      </c>
      <c r="G695" t="s">
        <v>7518</v>
      </c>
      <c r="H695">
        <v>181720</v>
      </c>
      <c r="L695">
        <v>154000</v>
      </c>
      <c r="N695">
        <f t="shared" si="77"/>
        <v>27720</v>
      </c>
      <c r="O695">
        <f t="shared" si="78"/>
        <v>13860</v>
      </c>
      <c r="P695">
        <f t="shared" si="79"/>
        <v>13860</v>
      </c>
      <c r="Q695">
        <f t="shared" si="80"/>
        <v>0</v>
      </c>
      <c r="R695">
        <f t="shared" si="81"/>
        <v>181720</v>
      </c>
      <c r="S695">
        <f t="shared" si="82"/>
        <v>0</v>
      </c>
      <c r="Y695">
        <v>13860</v>
      </c>
      <c r="Z695">
        <v>13860</v>
      </c>
      <c r="AA695">
        <v>0</v>
      </c>
    </row>
    <row r="696" spans="1:27" x14ac:dyDescent="0.25">
      <c r="A696" t="str">
        <f t="shared" si="76"/>
        <v>072019</v>
      </c>
      <c r="B696">
        <v>7</v>
      </c>
      <c r="C696">
        <v>2019</v>
      </c>
      <c r="D696" s="18">
        <v>43662</v>
      </c>
      <c r="E696" t="s">
        <v>3375</v>
      </c>
      <c r="F696" t="s">
        <v>462</v>
      </c>
      <c r="G696" t="s">
        <v>463</v>
      </c>
      <c r="H696">
        <v>143096</v>
      </c>
      <c r="K696">
        <v>5550</v>
      </c>
      <c r="N696">
        <f t="shared" si="77"/>
        <v>666</v>
      </c>
      <c r="O696">
        <f t="shared" si="78"/>
        <v>333</v>
      </c>
      <c r="P696">
        <f t="shared" si="79"/>
        <v>333</v>
      </c>
      <c r="Q696">
        <f t="shared" si="80"/>
        <v>0</v>
      </c>
      <c r="R696">
        <f t="shared" si="81"/>
        <v>6216</v>
      </c>
      <c r="S696">
        <f t="shared" si="82"/>
        <v>-136880</v>
      </c>
      <c r="Y696">
        <v>333</v>
      </c>
      <c r="Z696">
        <v>333</v>
      </c>
      <c r="AA696">
        <v>0</v>
      </c>
    </row>
    <row r="697" spans="1:27" x14ac:dyDescent="0.25">
      <c r="A697" t="str">
        <f t="shared" si="76"/>
        <v>072019</v>
      </c>
      <c r="B697">
        <v>7</v>
      </c>
      <c r="C697">
        <v>2019</v>
      </c>
      <c r="D697" s="18">
        <v>43662</v>
      </c>
      <c r="E697" t="s">
        <v>3375</v>
      </c>
      <c r="F697" t="s">
        <v>462</v>
      </c>
      <c r="G697" t="s">
        <v>463</v>
      </c>
      <c r="H697">
        <v>143096</v>
      </c>
      <c r="L697">
        <v>116000</v>
      </c>
      <c r="N697">
        <f t="shared" si="77"/>
        <v>20880</v>
      </c>
      <c r="O697">
        <f t="shared" si="78"/>
        <v>10440</v>
      </c>
      <c r="P697">
        <f t="shared" si="79"/>
        <v>10440</v>
      </c>
      <c r="Q697">
        <f t="shared" si="80"/>
        <v>0</v>
      </c>
      <c r="R697">
        <f t="shared" si="81"/>
        <v>136880</v>
      </c>
      <c r="S697">
        <f t="shared" si="82"/>
        <v>-6216</v>
      </c>
      <c r="Y697">
        <v>10440</v>
      </c>
      <c r="Z697">
        <v>10440</v>
      </c>
      <c r="AA697">
        <v>0</v>
      </c>
    </row>
    <row r="698" spans="1:27" x14ac:dyDescent="0.25">
      <c r="A698" t="str">
        <f t="shared" si="76"/>
        <v>072019</v>
      </c>
      <c r="B698">
        <v>7</v>
      </c>
      <c r="C698">
        <v>2019</v>
      </c>
      <c r="D698" s="18">
        <v>43656</v>
      </c>
      <c r="E698" t="s">
        <v>5965</v>
      </c>
      <c r="F698" t="s">
        <v>1486</v>
      </c>
      <c r="G698" t="s">
        <v>1487</v>
      </c>
      <c r="H698">
        <v>2213</v>
      </c>
      <c r="L698">
        <v>1875</v>
      </c>
      <c r="N698">
        <f t="shared" si="77"/>
        <v>337.5</v>
      </c>
      <c r="O698">
        <f t="shared" si="78"/>
        <v>0</v>
      </c>
      <c r="P698">
        <f t="shared" si="79"/>
        <v>0</v>
      </c>
      <c r="Q698">
        <f t="shared" si="80"/>
        <v>337.5</v>
      </c>
      <c r="R698">
        <f t="shared" si="81"/>
        <v>2212.5</v>
      </c>
      <c r="S698">
        <f t="shared" si="82"/>
        <v>-0.5</v>
      </c>
      <c r="Y698">
        <v>0</v>
      </c>
      <c r="Z698">
        <v>0</v>
      </c>
      <c r="AA698">
        <v>337.5</v>
      </c>
    </row>
    <row r="699" spans="1:27" x14ac:dyDescent="0.25">
      <c r="A699" t="str">
        <f t="shared" si="76"/>
        <v>072019</v>
      </c>
      <c r="B699">
        <v>7</v>
      </c>
      <c r="C699">
        <v>2019</v>
      </c>
      <c r="D699" s="18">
        <v>43662</v>
      </c>
      <c r="E699" t="s">
        <v>3974</v>
      </c>
      <c r="F699" t="s">
        <v>1368</v>
      </c>
      <c r="G699" t="s">
        <v>5787</v>
      </c>
      <c r="H699">
        <v>12543</v>
      </c>
      <c r="L699">
        <v>10630</v>
      </c>
      <c r="N699">
        <f t="shared" si="77"/>
        <v>1913.4</v>
      </c>
      <c r="O699">
        <f t="shared" si="78"/>
        <v>956.7</v>
      </c>
      <c r="P699">
        <f t="shared" si="79"/>
        <v>956.7</v>
      </c>
      <c r="Q699">
        <f t="shared" si="80"/>
        <v>0</v>
      </c>
      <c r="R699">
        <f t="shared" si="81"/>
        <v>12543.4</v>
      </c>
      <c r="S699">
        <f t="shared" si="82"/>
        <v>0.3999999999996362</v>
      </c>
      <c r="Y699">
        <v>956.7</v>
      </c>
      <c r="Z699">
        <v>956.7</v>
      </c>
      <c r="AA699">
        <v>0</v>
      </c>
    </row>
    <row r="700" spans="1:27" x14ac:dyDescent="0.25">
      <c r="A700" t="str">
        <f t="shared" si="76"/>
        <v>072019</v>
      </c>
      <c r="B700">
        <v>7</v>
      </c>
      <c r="C700">
        <v>2019</v>
      </c>
      <c r="D700" s="18">
        <v>43654</v>
      </c>
      <c r="E700" t="s">
        <v>5966</v>
      </c>
      <c r="F700" t="s">
        <v>1486</v>
      </c>
      <c r="G700" t="s">
        <v>1487</v>
      </c>
      <c r="H700">
        <v>36964</v>
      </c>
      <c r="L700">
        <v>31325</v>
      </c>
      <c r="N700">
        <f t="shared" si="77"/>
        <v>5638.5</v>
      </c>
      <c r="O700">
        <f t="shared" si="78"/>
        <v>0</v>
      </c>
      <c r="P700">
        <f t="shared" si="79"/>
        <v>0</v>
      </c>
      <c r="Q700">
        <f t="shared" si="80"/>
        <v>5638.5</v>
      </c>
      <c r="R700">
        <f t="shared" si="81"/>
        <v>36963.5</v>
      </c>
      <c r="S700">
        <f t="shared" si="82"/>
        <v>-0.5</v>
      </c>
      <c r="Y700">
        <v>0</v>
      </c>
      <c r="Z700">
        <v>0</v>
      </c>
      <c r="AA700">
        <v>5638.5</v>
      </c>
    </row>
    <row r="701" spans="1:27" x14ac:dyDescent="0.25">
      <c r="A701" t="str">
        <f t="shared" si="76"/>
        <v>072019</v>
      </c>
      <c r="B701">
        <v>7</v>
      </c>
      <c r="C701">
        <v>2019</v>
      </c>
      <c r="D701" s="18">
        <v>43664</v>
      </c>
      <c r="E701" t="s">
        <v>3377</v>
      </c>
      <c r="F701" t="s">
        <v>462</v>
      </c>
      <c r="G701" t="s">
        <v>463</v>
      </c>
      <c r="H701">
        <v>25300</v>
      </c>
      <c r="J701">
        <v>7800</v>
      </c>
      <c r="N701">
        <f t="shared" si="77"/>
        <v>390</v>
      </c>
      <c r="O701">
        <f t="shared" si="78"/>
        <v>195</v>
      </c>
      <c r="P701">
        <f t="shared" si="79"/>
        <v>195</v>
      </c>
      <c r="Q701">
        <f t="shared" si="80"/>
        <v>0</v>
      </c>
      <c r="R701">
        <f t="shared" si="81"/>
        <v>8190</v>
      </c>
      <c r="S701">
        <f t="shared" si="82"/>
        <v>-17110</v>
      </c>
      <c r="Y701">
        <v>195</v>
      </c>
      <c r="Z701">
        <v>195</v>
      </c>
      <c r="AA701">
        <v>0</v>
      </c>
    </row>
    <row r="702" spans="1:27" x14ac:dyDescent="0.25">
      <c r="A702" t="str">
        <f t="shared" si="76"/>
        <v>072019</v>
      </c>
      <c r="B702">
        <v>7</v>
      </c>
      <c r="C702">
        <v>2019</v>
      </c>
      <c r="D702" s="18">
        <v>43664</v>
      </c>
      <c r="E702" t="s">
        <v>3377</v>
      </c>
      <c r="F702" t="s">
        <v>462</v>
      </c>
      <c r="G702" t="s">
        <v>463</v>
      </c>
      <c r="H702">
        <v>25300</v>
      </c>
      <c r="L702">
        <v>14500</v>
      </c>
      <c r="N702">
        <f t="shared" si="77"/>
        <v>2610</v>
      </c>
      <c r="O702">
        <f t="shared" si="78"/>
        <v>1305</v>
      </c>
      <c r="P702">
        <f t="shared" si="79"/>
        <v>1305</v>
      </c>
      <c r="Q702">
        <f t="shared" si="80"/>
        <v>0</v>
      </c>
      <c r="R702">
        <f t="shared" si="81"/>
        <v>17110</v>
      </c>
      <c r="S702">
        <f t="shared" si="82"/>
        <v>-8190</v>
      </c>
      <c r="Y702">
        <v>1305</v>
      </c>
      <c r="Z702">
        <v>1305</v>
      </c>
      <c r="AA702">
        <v>0</v>
      </c>
    </row>
    <row r="703" spans="1:27" x14ac:dyDescent="0.25">
      <c r="A703" t="str">
        <f t="shared" si="76"/>
        <v>072019</v>
      </c>
      <c r="B703">
        <v>7</v>
      </c>
      <c r="C703">
        <v>2019</v>
      </c>
      <c r="D703" s="18">
        <v>43655</v>
      </c>
      <c r="E703" t="s">
        <v>3129</v>
      </c>
      <c r="F703" t="s">
        <v>164</v>
      </c>
      <c r="G703" t="s">
        <v>7527</v>
      </c>
      <c r="H703">
        <v>44250</v>
      </c>
      <c r="L703">
        <v>37500</v>
      </c>
      <c r="N703">
        <f t="shared" si="77"/>
        <v>6750</v>
      </c>
      <c r="O703">
        <f t="shared" si="78"/>
        <v>0</v>
      </c>
      <c r="P703">
        <f t="shared" si="79"/>
        <v>0</v>
      </c>
      <c r="Q703">
        <f t="shared" si="80"/>
        <v>6750</v>
      </c>
      <c r="R703">
        <f t="shared" si="81"/>
        <v>44250</v>
      </c>
      <c r="S703">
        <f t="shared" si="82"/>
        <v>0</v>
      </c>
      <c r="Y703">
        <v>0</v>
      </c>
      <c r="Z703">
        <v>0</v>
      </c>
      <c r="AA703">
        <v>6750</v>
      </c>
    </row>
    <row r="704" spans="1:27" x14ac:dyDescent="0.25">
      <c r="A704" t="str">
        <f t="shared" si="76"/>
        <v>072019</v>
      </c>
      <c r="B704">
        <v>7</v>
      </c>
      <c r="C704">
        <v>2019</v>
      </c>
      <c r="D704" s="18">
        <v>43662</v>
      </c>
      <c r="E704" t="s">
        <v>3418</v>
      </c>
      <c r="F704" t="s">
        <v>558</v>
      </c>
      <c r="G704" t="s">
        <v>559</v>
      </c>
      <c r="H704">
        <v>3211960</v>
      </c>
      <c r="L704">
        <v>2722000</v>
      </c>
      <c r="N704">
        <f t="shared" si="77"/>
        <v>489960</v>
      </c>
      <c r="O704">
        <f t="shared" si="78"/>
        <v>0</v>
      </c>
      <c r="P704">
        <f t="shared" si="79"/>
        <v>0</v>
      </c>
      <c r="Q704">
        <f t="shared" si="80"/>
        <v>489960</v>
      </c>
      <c r="R704">
        <f t="shared" si="81"/>
        <v>3211960</v>
      </c>
      <c r="S704">
        <f t="shared" si="82"/>
        <v>0</v>
      </c>
      <c r="Y704">
        <v>0</v>
      </c>
      <c r="Z704">
        <v>0</v>
      </c>
      <c r="AA704">
        <v>489960</v>
      </c>
    </row>
    <row r="705" spans="1:27" x14ac:dyDescent="0.25">
      <c r="A705" t="str">
        <f t="shared" si="76"/>
        <v>072019</v>
      </c>
      <c r="B705">
        <v>7</v>
      </c>
      <c r="C705">
        <v>2019</v>
      </c>
      <c r="D705" s="18">
        <v>43663</v>
      </c>
      <c r="E705" t="s">
        <v>3376</v>
      </c>
      <c r="F705" t="s">
        <v>462</v>
      </c>
      <c r="G705" t="s">
        <v>463</v>
      </c>
      <c r="H705">
        <v>82158</v>
      </c>
      <c r="L705">
        <v>69625</v>
      </c>
      <c r="N705">
        <f t="shared" si="77"/>
        <v>12532.5</v>
      </c>
      <c r="O705">
        <f t="shared" si="78"/>
        <v>6266.25</v>
      </c>
      <c r="P705">
        <f t="shared" si="79"/>
        <v>6266.25</v>
      </c>
      <c r="Q705">
        <f t="shared" si="80"/>
        <v>0</v>
      </c>
      <c r="R705">
        <f t="shared" si="81"/>
        <v>82157.5</v>
      </c>
      <c r="S705">
        <f t="shared" si="82"/>
        <v>-0.5</v>
      </c>
      <c r="Y705">
        <v>6266.25</v>
      </c>
      <c r="Z705">
        <v>6266.25</v>
      </c>
      <c r="AA705">
        <v>0</v>
      </c>
    </row>
    <row r="706" spans="1:27" x14ac:dyDescent="0.25">
      <c r="A706" t="str">
        <f t="shared" si="76"/>
        <v>072019</v>
      </c>
      <c r="B706">
        <v>7</v>
      </c>
      <c r="C706">
        <v>2019</v>
      </c>
      <c r="D706" s="18">
        <v>43662</v>
      </c>
      <c r="E706" t="s">
        <v>3182</v>
      </c>
      <c r="F706" t="s">
        <v>656</v>
      </c>
      <c r="G706" t="s">
        <v>5915</v>
      </c>
      <c r="H706">
        <v>44840</v>
      </c>
      <c r="L706">
        <v>38000</v>
      </c>
      <c r="N706">
        <f t="shared" si="77"/>
        <v>6840</v>
      </c>
      <c r="O706">
        <f t="shared" si="78"/>
        <v>3420</v>
      </c>
      <c r="P706">
        <f t="shared" si="79"/>
        <v>3420</v>
      </c>
      <c r="Q706">
        <f t="shared" si="80"/>
        <v>0</v>
      </c>
      <c r="R706">
        <f t="shared" si="81"/>
        <v>44840</v>
      </c>
      <c r="S706">
        <f t="shared" si="82"/>
        <v>0</v>
      </c>
      <c r="Y706">
        <v>3420</v>
      </c>
      <c r="Z706">
        <v>3420</v>
      </c>
      <c r="AA706">
        <v>0</v>
      </c>
    </row>
    <row r="707" spans="1:27" x14ac:dyDescent="0.25">
      <c r="A707" t="str">
        <f t="shared" si="76"/>
        <v>072019</v>
      </c>
      <c r="B707">
        <v>7</v>
      </c>
      <c r="C707">
        <v>2019</v>
      </c>
      <c r="D707" s="18">
        <v>43664</v>
      </c>
      <c r="E707" t="s">
        <v>3244</v>
      </c>
      <c r="F707" t="s">
        <v>250</v>
      </c>
      <c r="G707" t="s">
        <v>251</v>
      </c>
      <c r="H707">
        <v>41863</v>
      </c>
      <c r="K707">
        <v>37378</v>
      </c>
      <c r="N707">
        <f t="shared" si="77"/>
        <v>4485.3599999999997</v>
      </c>
      <c r="O707">
        <f t="shared" si="78"/>
        <v>2242.6799999999998</v>
      </c>
      <c r="P707">
        <f t="shared" si="79"/>
        <v>2242.6799999999998</v>
      </c>
      <c r="Q707">
        <f t="shared" si="80"/>
        <v>0</v>
      </c>
      <c r="R707">
        <f t="shared" si="81"/>
        <v>41863.360000000001</v>
      </c>
      <c r="S707">
        <f t="shared" si="82"/>
        <v>0.36000000000058208</v>
      </c>
      <c r="Y707">
        <v>2242.6799999999998</v>
      </c>
      <c r="Z707">
        <v>2242.6799999999998</v>
      </c>
      <c r="AA707">
        <v>0</v>
      </c>
    </row>
    <row r="708" spans="1:27" x14ac:dyDescent="0.25">
      <c r="A708" t="str">
        <f t="shared" ref="A708:A771" si="83">TEXT(D708,"MMYYYY")</f>
        <v>072019</v>
      </c>
      <c r="B708">
        <v>7</v>
      </c>
      <c r="C708">
        <v>2019</v>
      </c>
      <c r="D708" s="18">
        <v>43664</v>
      </c>
      <c r="E708" t="s">
        <v>3245</v>
      </c>
      <c r="F708" t="s">
        <v>250</v>
      </c>
      <c r="G708" t="s">
        <v>251</v>
      </c>
      <c r="H708">
        <v>5374</v>
      </c>
      <c r="J708">
        <v>5118</v>
      </c>
      <c r="N708">
        <f t="shared" si="77"/>
        <v>255.9</v>
      </c>
      <c r="O708">
        <f t="shared" si="78"/>
        <v>127.95</v>
      </c>
      <c r="P708">
        <f t="shared" si="79"/>
        <v>127.95</v>
      </c>
      <c r="Q708">
        <f t="shared" si="80"/>
        <v>0</v>
      </c>
      <c r="R708">
        <f t="shared" si="81"/>
        <v>5373.9</v>
      </c>
      <c r="S708">
        <f t="shared" si="82"/>
        <v>-0.1000000000003638</v>
      </c>
      <c r="Y708">
        <v>127.95</v>
      </c>
      <c r="Z708">
        <v>127.95</v>
      </c>
      <c r="AA708">
        <v>0</v>
      </c>
    </row>
    <row r="709" spans="1:27" x14ac:dyDescent="0.25">
      <c r="A709" t="str">
        <f t="shared" si="83"/>
        <v>072019</v>
      </c>
      <c r="B709">
        <v>7</v>
      </c>
      <c r="C709">
        <v>2019</v>
      </c>
      <c r="D709" s="18">
        <v>43664</v>
      </c>
      <c r="E709" t="s">
        <v>3246</v>
      </c>
      <c r="F709" t="s">
        <v>250</v>
      </c>
      <c r="G709" t="s">
        <v>251</v>
      </c>
      <c r="H709">
        <v>39788</v>
      </c>
      <c r="K709">
        <v>35525</v>
      </c>
      <c r="N709">
        <f t="shared" si="77"/>
        <v>4263</v>
      </c>
      <c r="O709">
        <f t="shared" si="78"/>
        <v>2131.5</v>
      </c>
      <c r="P709">
        <f t="shared" si="79"/>
        <v>2131.5</v>
      </c>
      <c r="Q709">
        <f t="shared" si="80"/>
        <v>0</v>
      </c>
      <c r="R709">
        <f t="shared" si="81"/>
        <v>39788</v>
      </c>
      <c r="S709">
        <f t="shared" si="82"/>
        <v>0</v>
      </c>
      <c r="Y709">
        <v>2131.5</v>
      </c>
      <c r="Z709">
        <v>2131.5</v>
      </c>
      <c r="AA709">
        <v>0</v>
      </c>
    </row>
    <row r="710" spans="1:27" x14ac:dyDescent="0.25">
      <c r="A710" t="str">
        <f t="shared" si="83"/>
        <v>072019</v>
      </c>
      <c r="B710">
        <v>7</v>
      </c>
      <c r="C710">
        <v>2019</v>
      </c>
      <c r="D710" s="18">
        <v>43665</v>
      </c>
      <c r="E710" t="s">
        <v>3315</v>
      </c>
      <c r="F710" t="s">
        <v>318</v>
      </c>
      <c r="G710" t="s">
        <v>5771</v>
      </c>
      <c r="H710">
        <v>17191</v>
      </c>
      <c r="L710">
        <v>14568.4</v>
      </c>
      <c r="N710">
        <f t="shared" si="77"/>
        <v>2622.3119999999999</v>
      </c>
      <c r="O710">
        <f t="shared" si="78"/>
        <v>1311.1559999999999</v>
      </c>
      <c r="P710">
        <f t="shared" si="79"/>
        <v>1311.1559999999999</v>
      </c>
      <c r="Q710">
        <f t="shared" si="80"/>
        <v>0</v>
      </c>
      <c r="R710">
        <f t="shared" si="81"/>
        <v>17190.712</v>
      </c>
      <c r="S710">
        <f t="shared" si="82"/>
        <v>-0.28800000000046566</v>
      </c>
      <c r="Y710">
        <v>1311.1559999999999</v>
      </c>
      <c r="Z710">
        <v>1311.1559999999999</v>
      </c>
      <c r="AA710">
        <v>0</v>
      </c>
    </row>
    <row r="711" spans="1:27" x14ac:dyDescent="0.25">
      <c r="A711" t="str">
        <f t="shared" si="83"/>
        <v>072019</v>
      </c>
      <c r="B711">
        <v>7</v>
      </c>
      <c r="C711">
        <v>2019</v>
      </c>
      <c r="D711" s="18">
        <v>43664</v>
      </c>
      <c r="E711" t="s">
        <v>3314</v>
      </c>
      <c r="F711" t="s">
        <v>318</v>
      </c>
      <c r="G711" t="s">
        <v>5771</v>
      </c>
      <c r="H711">
        <v>11330</v>
      </c>
      <c r="L711">
        <v>9601.9</v>
      </c>
      <c r="N711">
        <f t="shared" si="77"/>
        <v>1728.3419999999999</v>
      </c>
      <c r="O711">
        <f t="shared" si="78"/>
        <v>864.17099999999994</v>
      </c>
      <c r="P711">
        <f t="shared" si="79"/>
        <v>864.17099999999994</v>
      </c>
      <c r="Q711">
        <f t="shared" si="80"/>
        <v>0</v>
      </c>
      <c r="R711">
        <f t="shared" si="81"/>
        <v>11330.242</v>
      </c>
      <c r="S711">
        <f t="shared" si="82"/>
        <v>0.24200000000018917</v>
      </c>
      <c r="Y711">
        <v>864.17099999999994</v>
      </c>
      <c r="Z711">
        <v>864.17099999999994</v>
      </c>
      <c r="AA711">
        <v>0</v>
      </c>
    </row>
    <row r="712" spans="1:27" x14ac:dyDescent="0.25">
      <c r="A712" t="str">
        <f t="shared" si="83"/>
        <v>072019</v>
      </c>
      <c r="B712">
        <v>7</v>
      </c>
      <c r="C712">
        <v>2019</v>
      </c>
      <c r="D712" s="18">
        <v>43664</v>
      </c>
      <c r="E712" t="s">
        <v>3313</v>
      </c>
      <c r="F712" t="s">
        <v>318</v>
      </c>
      <c r="G712" t="s">
        <v>5771</v>
      </c>
      <c r="H712">
        <v>17150</v>
      </c>
      <c r="L712">
        <v>14533.75</v>
      </c>
      <c r="N712">
        <f t="shared" si="77"/>
        <v>2616.0749999999998</v>
      </c>
      <c r="O712">
        <f t="shared" si="78"/>
        <v>1308.0374999999999</v>
      </c>
      <c r="P712">
        <f t="shared" si="79"/>
        <v>1308.0374999999999</v>
      </c>
      <c r="Q712">
        <f t="shared" si="80"/>
        <v>0</v>
      </c>
      <c r="R712">
        <f t="shared" si="81"/>
        <v>17149.825000000001</v>
      </c>
      <c r="S712">
        <f t="shared" si="82"/>
        <v>-0.1749999999992724</v>
      </c>
      <c r="Y712">
        <v>1308.0374999999999</v>
      </c>
      <c r="Z712">
        <v>1308.0374999999999</v>
      </c>
      <c r="AA712">
        <v>0</v>
      </c>
    </row>
    <row r="713" spans="1:27" x14ac:dyDescent="0.25">
      <c r="A713" t="str">
        <f t="shared" si="83"/>
        <v>072019</v>
      </c>
      <c r="B713">
        <v>7</v>
      </c>
      <c r="C713">
        <v>2019</v>
      </c>
      <c r="D713" s="18">
        <v>43664</v>
      </c>
      <c r="E713" t="s">
        <v>3312</v>
      </c>
      <c r="F713" t="s">
        <v>318</v>
      </c>
      <c r="G713" t="s">
        <v>5771</v>
      </c>
      <c r="H713">
        <v>41152</v>
      </c>
      <c r="L713">
        <v>34874.949999999997</v>
      </c>
      <c r="N713">
        <f t="shared" si="77"/>
        <v>6277.491</v>
      </c>
      <c r="O713">
        <f t="shared" si="78"/>
        <v>3138.7455</v>
      </c>
      <c r="P713">
        <f t="shared" si="79"/>
        <v>3138.7455</v>
      </c>
      <c r="Q713">
        <f t="shared" si="80"/>
        <v>0</v>
      </c>
      <c r="R713">
        <f t="shared" si="81"/>
        <v>41152.440999999999</v>
      </c>
      <c r="S713">
        <f t="shared" si="82"/>
        <v>0.44099999999889405</v>
      </c>
      <c r="Y713">
        <v>3138.7455</v>
      </c>
      <c r="Z713">
        <v>3138.7455</v>
      </c>
      <c r="AA713">
        <v>0</v>
      </c>
    </row>
    <row r="714" spans="1:27" x14ac:dyDescent="0.25">
      <c r="A714" t="str">
        <f t="shared" si="83"/>
        <v>072019</v>
      </c>
      <c r="B714">
        <v>7</v>
      </c>
      <c r="C714">
        <v>2019</v>
      </c>
      <c r="D714" s="18">
        <v>43664</v>
      </c>
      <c r="E714" t="s">
        <v>3311</v>
      </c>
      <c r="F714" t="s">
        <v>318</v>
      </c>
      <c r="G714" t="s">
        <v>5771</v>
      </c>
      <c r="H714">
        <v>270380</v>
      </c>
      <c r="L714">
        <v>229135.5</v>
      </c>
      <c r="N714">
        <f t="shared" si="77"/>
        <v>41244.39</v>
      </c>
      <c r="O714">
        <f t="shared" si="78"/>
        <v>20622.195</v>
      </c>
      <c r="P714">
        <f t="shared" si="79"/>
        <v>20622.195</v>
      </c>
      <c r="Q714">
        <f t="shared" si="80"/>
        <v>0</v>
      </c>
      <c r="R714">
        <f t="shared" si="81"/>
        <v>270379.89</v>
      </c>
      <c r="S714">
        <f t="shared" si="82"/>
        <v>-0.10999999998603016</v>
      </c>
      <c r="Y714">
        <v>20622.195</v>
      </c>
      <c r="Z714">
        <v>20622.195</v>
      </c>
      <c r="AA714">
        <v>0</v>
      </c>
    </row>
    <row r="715" spans="1:27" x14ac:dyDescent="0.25">
      <c r="A715" t="str">
        <f t="shared" si="83"/>
        <v>072019</v>
      </c>
      <c r="B715">
        <v>7</v>
      </c>
      <c r="C715">
        <v>2019</v>
      </c>
      <c r="D715" s="18">
        <v>43665</v>
      </c>
      <c r="E715" t="s">
        <v>3456</v>
      </c>
      <c r="F715" t="s">
        <v>704</v>
      </c>
      <c r="G715" t="s">
        <v>5962</v>
      </c>
      <c r="H715">
        <v>75476</v>
      </c>
      <c r="L715">
        <v>63962.5</v>
      </c>
      <c r="N715">
        <f t="shared" si="77"/>
        <v>11513.25</v>
      </c>
      <c r="O715">
        <f t="shared" si="78"/>
        <v>5756.625</v>
      </c>
      <c r="P715">
        <f t="shared" si="79"/>
        <v>5756.625</v>
      </c>
      <c r="Q715">
        <f t="shared" si="80"/>
        <v>0</v>
      </c>
      <c r="R715">
        <f t="shared" si="81"/>
        <v>75475.75</v>
      </c>
      <c r="S715">
        <f t="shared" si="82"/>
        <v>-0.25</v>
      </c>
      <c r="Y715">
        <v>5756.625</v>
      </c>
      <c r="Z715">
        <v>5756.625</v>
      </c>
      <c r="AA715">
        <v>0</v>
      </c>
    </row>
    <row r="716" spans="1:27" x14ac:dyDescent="0.25">
      <c r="A716" t="str">
        <f t="shared" si="83"/>
        <v>072019</v>
      </c>
      <c r="B716">
        <v>8</v>
      </c>
      <c r="C716">
        <v>2019</v>
      </c>
      <c r="D716" s="18">
        <v>43661</v>
      </c>
      <c r="E716" t="s">
        <v>3071</v>
      </c>
      <c r="F716" t="s">
        <v>1831</v>
      </c>
      <c r="G716" t="s">
        <v>5967</v>
      </c>
      <c r="H716">
        <v>61360</v>
      </c>
      <c r="L716">
        <v>52000</v>
      </c>
      <c r="N716">
        <f t="shared" si="77"/>
        <v>9360</v>
      </c>
      <c r="O716">
        <f t="shared" si="78"/>
        <v>0</v>
      </c>
      <c r="P716">
        <f t="shared" si="79"/>
        <v>0</v>
      </c>
      <c r="Q716">
        <f t="shared" si="80"/>
        <v>9360</v>
      </c>
      <c r="R716">
        <f t="shared" si="81"/>
        <v>61360</v>
      </c>
      <c r="S716">
        <f t="shared" si="82"/>
        <v>0</v>
      </c>
      <c r="Y716">
        <v>0</v>
      </c>
      <c r="Z716">
        <v>0</v>
      </c>
      <c r="AA716">
        <v>9360</v>
      </c>
    </row>
    <row r="717" spans="1:27" x14ac:dyDescent="0.25">
      <c r="A717" t="str">
        <f t="shared" si="83"/>
        <v>072019</v>
      </c>
      <c r="B717">
        <v>8</v>
      </c>
      <c r="C717">
        <v>2019</v>
      </c>
      <c r="D717" s="18">
        <v>43658</v>
      </c>
      <c r="E717" t="s">
        <v>3070</v>
      </c>
      <c r="F717" t="s">
        <v>1831</v>
      </c>
      <c r="G717" t="s">
        <v>5967</v>
      </c>
      <c r="H717">
        <v>127440</v>
      </c>
      <c r="L717">
        <v>108000</v>
      </c>
      <c r="N717">
        <f t="shared" si="77"/>
        <v>19440</v>
      </c>
      <c r="O717">
        <f t="shared" si="78"/>
        <v>0</v>
      </c>
      <c r="P717">
        <f t="shared" si="79"/>
        <v>0</v>
      </c>
      <c r="Q717">
        <f t="shared" si="80"/>
        <v>19440</v>
      </c>
      <c r="R717">
        <f t="shared" si="81"/>
        <v>127440</v>
      </c>
      <c r="S717">
        <f t="shared" si="82"/>
        <v>0</v>
      </c>
      <c r="Y717">
        <v>0</v>
      </c>
      <c r="Z717">
        <v>0</v>
      </c>
      <c r="AA717">
        <v>19440</v>
      </c>
    </row>
    <row r="718" spans="1:27" x14ac:dyDescent="0.25">
      <c r="A718" t="str">
        <f t="shared" si="83"/>
        <v>072019</v>
      </c>
      <c r="B718">
        <v>8</v>
      </c>
      <c r="C718">
        <v>2019</v>
      </c>
      <c r="D718" s="18">
        <v>43668</v>
      </c>
      <c r="E718" t="s">
        <v>3404</v>
      </c>
      <c r="F718" t="s">
        <v>692</v>
      </c>
      <c r="G718" t="s">
        <v>5893</v>
      </c>
      <c r="H718">
        <v>49350</v>
      </c>
      <c r="J718">
        <v>47000</v>
      </c>
      <c r="N718">
        <f t="shared" si="77"/>
        <v>2350</v>
      </c>
      <c r="O718">
        <f t="shared" si="78"/>
        <v>1175</v>
      </c>
      <c r="P718">
        <f t="shared" si="79"/>
        <v>1175</v>
      </c>
      <c r="Q718">
        <f t="shared" si="80"/>
        <v>0</v>
      </c>
      <c r="R718">
        <f t="shared" si="81"/>
        <v>49350</v>
      </c>
      <c r="S718">
        <f t="shared" si="82"/>
        <v>0</v>
      </c>
      <c r="Y718">
        <v>1175</v>
      </c>
      <c r="Z718">
        <v>1175</v>
      </c>
      <c r="AA718">
        <v>0</v>
      </c>
    </row>
    <row r="719" spans="1:27" x14ac:dyDescent="0.25">
      <c r="A719" t="str">
        <f t="shared" si="83"/>
        <v>072019</v>
      </c>
      <c r="B719">
        <v>8</v>
      </c>
      <c r="C719">
        <v>2019</v>
      </c>
      <c r="D719" s="18">
        <v>43666</v>
      </c>
      <c r="E719" t="s">
        <v>3464</v>
      </c>
      <c r="F719" t="s">
        <v>1276</v>
      </c>
      <c r="G719" t="s">
        <v>5952</v>
      </c>
      <c r="H719">
        <v>159890</v>
      </c>
      <c r="L719">
        <v>135500</v>
      </c>
      <c r="N719">
        <f t="shared" si="77"/>
        <v>24390</v>
      </c>
      <c r="O719">
        <f t="shared" si="78"/>
        <v>12195</v>
      </c>
      <c r="P719">
        <f t="shared" si="79"/>
        <v>12195</v>
      </c>
      <c r="Q719">
        <f t="shared" si="80"/>
        <v>0</v>
      </c>
      <c r="R719">
        <f t="shared" si="81"/>
        <v>159890</v>
      </c>
      <c r="S719">
        <f t="shared" si="82"/>
        <v>0</v>
      </c>
      <c r="Y719">
        <v>12195</v>
      </c>
      <c r="Z719">
        <v>12195</v>
      </c>
      <c r="AA719">
        <v>0</v>
      </c>
    </row>
    <row r="720" spans="1:27" x14ac:dyDescent="0.25">
      <c r="A720" t="str">
        <f t="shared" si="83"/>
        <v>072019</v>
      </c>
      <c r="B720">
        <v>8</v>
      </c>
      <c r="C720">
        <v>2019</v>
      </c>
      <c r="D720" s="18">
        <v>43666</v>
      </c>
      <c r="E720" t="s">
        <v>5968</v>
      </c>
      <c r="F720" t="s">
        <v>1368</v>
      </c>
      <c r="G720" t="s">
        <v>5787</v>
      </c>
      <c r="H720">
        <v>35400</v>
      </c>
      <c r="L720">
        <v>30000</v>
      </c>
      <c r="N720">
        <f t="shared" si="77"/>
        <v>5400</v>
      </c>
      <c r="O720">
        <f t="shared" si="78"/>
        <v>2700</v>
      </c>
      <c r="P720">
        <f t="shared" si="79"/>
        <v>2700</v>
      </c>
      <c r="Q720">
        <f t="shared" si="80"/>
        <v>0</v>
      </c>
      <c r="R720">
        <f t="shared" si="81"/>
        <v>35400</v>
      </c>
      <c r="S720">
        <f t="shared" si="82"/>
        <v>0</v>
      </c>
      <c r="Y720">
        <v>2700</v>
      </c>
      <c r="Z720">
        <v>2700</v>
      </c>
      <c r="AA720">
        <v>0</v>
      </c>
    </row>
    <row r="721" spans="1:27" x14ac:dyDescent="0.25">
      <c r="A721" t="str">
        <f t="shared" si="83"/>
        <v>072019</v>
      </c>
      <c r="B721">
        <v>8</v>
      </c>
      <c r="C721">
        <v>2019</v>
      </c>
      <c r="D721" s="18">
        <v>43668</v>
      </c>
      <c r="E721" t="s">
        <v>3431</v>
      </c>
      <c r="F721" t="s">
        <v>576</v>
      </c>
      <c r="G721" t="s">
        <v>5898</v>
      </c>
      <c r="H721">
        <v>36946</v>
      </c>
      <c r="L721">
        <v>31310</v>
      </c>
      <c r="N721">
        <f t="shared" si="77"/>
        <v>5635.8</v>
      </c>
      <c r="O721">
        <f t="shared" si="78"/>
        <v>2817.9</v>
      </c>
      <c r="P721">
        <f t="shared" si="79"/>
        <v>2817.9</v>
      </c>
      <c r="Q721">
        <f t="shared" si="80"/>
        <v>0</v>
      </c>
      <c r="R721">
        <f t="shared" si="81"/>
        <v>36945.800000000003</v>
      </c>
      <c r="S721">
        <f t="shared" si="82"/>
        <v>-0.19999999999708962</v>
      </c>
      <c r="Y721">
        <v>2817.9</v>
      </c>
      <c r="Z721">
        <v>2817.9</v>
      </c>
      <c r="AA721">
        <v>0</v>
      </c>
    </row>
    <row r="722" spans="1:27" x14ac:dyDescent="0.25">
      <c r="A722" t="str">
        <f t="shared" si="83"/>
        <v>072019</v>
      </c>
      <c r="B722">
        <v>8</v>
      </c>
      <c r="C722">
        <v>2019</v>
      </c>
      <c r="D722" s="18">
        <v>43670</v>
      </c>
      <c r="E722" t="s">
        <v>3443</v>
      </c>
      <c r="F722" t="s">
        <v>590</v>
      </c>
      <c r="G722" t="s">
        <v>5909</v>
      </c>
      <c r="H722">
        <v>34515</v>
      </c>
      <c r="L722">
        <v>29250</v>
      </c>
      <c r="N722">
        <f t="shared" si="77"/>
        <v>5265</v>
      </c>
      <c r="O722">
        <f t="shared" si="78"/>
        <v>2632.5</v>
      </c>
      <c r="P722">
        <f t="shared" si="79"/>
        <v>2632.5</v>
      </c>
      <c r="Q722">
        <f t="shared" si="80"/>
        <v>0</v>
      </c>
      <c r="R722">
        <f t="shared" si="81"/>
        <v>34515</v>
      </c>
      <c r="S722">
        <f t="shared" si="82"/>
        <v>0</v>
      </c>
      <c r="Y722">
        <v>2632.5</v>
      </c>
      <c r="Z722">
        <v>2632.5</v>
      </c>
      <c r="AA722">
        <v>0</v>
      </c>
    </row>
    <row r="723" spans="1:27" x14ac:dyDescent="0.25">
      <c r="A723" t="str">
        <f t="shared" si="83"/>
        <v>072019</v>
      </c>
      <c r="B723">
        <v>8</v>
      </c>
      <c r="C723">
        <v>2019</v>
      </c>
      <c r="D723" s="18">
        <v>43665</v>
      </c>
      <c r="E723" t="s">
        <v>3441</v>
      </c>
      <c r="F723" t="s">
        <v>590</v>
      </c>
      <c r="G723" t="s">
        <v>5909</v>
      </c>
      <c r="H723">
        <v>26408</v>
      </c>
      <c r="J723">
        <v>25150</v>
      </c>
      <c r="N723">
        <f t="shared" si="77"/>
        <v>1257.5</v>
      </c>
      <c r="O723">
        <f t="shared" si="78"/>
        <v>628.75</v>
      </c>
      <c r="P723">
        <f t="shared" si="79"/>
        <v>628.75</v>
      </c>
      <c r="Q723">
        <f t="shared" si="80"/>
        <v>0</v>
      </c>
      <c r="R723">
        <f t="shared" si="81"/>
        <v>26407.5</v>
      </c>
      <c r="S723">
        <f t="shared" si="82"/>
        <v>-0.5</v>
      </c>
      <c r="Y723">
        <v>628.75</v>
      </c>
      <c r="Z723">
        <v>628.75</v>
      </c>
      <c r="AA723">
        <v>0</v>
      </c>
    </row>
    <row r="724" spans="1:27" x14ac:dyDescent="0.25">
      <c r="A724" t="str">
        <f t="shared" si="83"/>
        <v>072019</v>
      </c>
      <c r="B724">
        <v>8</v>
      </c>
      <c r="C724">
        <v>2019</v>
      </c>
      <c r="D724" s="18">
        <v>43666</v>
      </c>
      <c r="E724" t="s">
        <v>3108</v>
      </c>
      <c r="F724" t="s">
        <v>138</v>
      </c>
      <c r="G724" t="s">
        <v>5907</v>
      </c>
      <c r="H724">
        <v>41595</v>
      </c>
      <c r="L724">
        <v>35250</v>
      </c>
      <c r="N724">
        <f t="shared" si="77"/>
        <v>6345</v>
      </c>
      <c r="O724">
        <f t="shared" si="78"/>
        <v>3172.5</v>
      </c>
      <c r="P724">
        <f t="shared" si="79"/>
        <v>3172.5</v>
      </c>
      <c r="Q724">
        <f t="shared" si="80"/>
        <v>0</v>
      </c>
      <c r="R724">
        <f t="shared" si="81"/>
        <v>41595</v>
      </c>
      <c r="S724">
        <f t="shared" si="82"/>
        <v>0</v>
      </c>
      <c r="Y724">
        <v>3172.5</v>
      </c>
      <c r="Z724">
        <v>3172.5</v>
      </c>
      <c r="AA724">
        <v>0</v>
      </c>
    </row>
    <row r="725" spans="1:27" x14ac:dyDescent="0.25">
      <c r="A725" t="str">
        <f t="shared" si="83"/>
        <v>072019</v>
      </c>
      <c r="B725">
        <v>8</v>
      </c>
      <c r="C725">
        <v>2019</v>
      </c>
      <c r="D725" s="18">
        <v>43669</v>
      </c>
      <c r="E725" t="s">
        <v>5969</v>
      </c>
      <c r="F725" t="s">
        <v>1368</v>
      </c>
      <c r="G725" t="s">
        <v>5787</v>
      </c>
      <c r="H725">
        <v>11304</v>
      </c>
      <c r="L725">
        <v>9580</v>
      </c>
      <c r="N725">
        <f t="shared" si="77"/>
        <v>1724.4</v>
      </c>
      <c r="O725">
        <f t="shared" si="78"/>
        <v>862.2</v>
      </c>
      <c r="P725">
        <f t="shared" si="79"/>
        <v>862.2</v>
      </c>
      <c r="Q725">
        <f t="shared" si="80"/>
        <v>0</v>
      </c>
      <c r="R725">
        <f t="shared" si="81"/>
        <v>11304.4</v>
      </c>
      <c r="S725">
        <f t="shared" si="82"/>
        <v>0.3999999999996362</v>
      </c>
      <c r="Y725">
        <v>862.2</v>
      </c>
      <c r="Z725">
        <v>862.2</v>
      </c>
      <c r="AA725">
        <v>0</v>
      </c>
    </row>
    <row r="726" spans="1:27" x14ac:dyDescent="0.25">
      <c r="A726" t="str">
        <f t="shared" si="83"/>
        <v>072019</v>
      </c>
      <c r="B726">
        <v>8</v>
      </c>
      <c r="C726">
        <v>2019</v>
      </c>
      <c r="D726" s="18">
        <v>43664</v>
      </c>
      <c r="E726" t="s">
        <v>3454</v>
      </c>
      <c r="F726" t="s">
        <v>1204</v>
      </c>
      <c r="G726" t="s">
        <v>7532</v>
      </c>
      <c r="H726">
        <v>59236</v>
      </c>
      <c r="L726">
        <v>50200</v>
      </c>
      <c r="N726">
        <f t="shared" si="77"/>
        <v>9036</v>
      </c>
      <c r="O726">
        <f t="shared" si="78"/>
        <v>0</v>
      </c>
      <c r="P726">
        <f t="shared" si="79"/>
        <v>0</v>
      </c>
      <c r="Q726">
        <f t="shared" si="80"/>
        <v>9036</v>
      </c>
      <c r="R726">
        <f t="shared" si="81"/>
        <v>59236</v>
      </c>
      <c r="S726">
        <f t="shared" si="82"/>
        <v>0</v>
      </c>
      <c r="Y726">
        <v>0</v>
      </c>
      <c r="Z726">
        <v>0</v>
      </c>
      <c r="AA726">
        <v>9036</v>
      </c>
    </row>
    <row r="727" spans="1:27" x14ac:dyDescent="0.25">
      <c r="A727" t="str">
        <f t="shared" si="83"/>
        <v>072019</v>
      </c>
      <c r="B727">
        <v>8</v>
      </c>
      <c r="C727">
        <v>2019</v>
      </c>
      <c r="D727" s="18">
        <v>43665</v>
      </c>
      <c r="E727" t="s">
        <v>3208</v>
      </c>
      <c r="F727" t="s">
        <v>243</v>
      </c>
      <c r="G727" t="s">
        <v>5917</v>
      </c>
      <c r="H727">
        <v>417012</v>
      </c>
      <c r="L727">
        <v>353400</v>
      </c>
      <c r="N727">
        <f t="shared" si="77"/>
        <v>63612</v>
      </c>
      <c r="O727">
        <f t="shared" si="78"/>
        <v>0</v>
      </c>
      <c r="P727">
        <f t="shared" si="79"/>
        <v>0</v>
      </c>
      <c r="Q727">
        <f t="shared" si="80"/>
        <v>63612</v>
      </c>
      <c r="R727">
        <f t="shared" si="81"/>
        <v>417012</v>
      </c>
      <c r="S727">
        <f t="shared" si="82"/>
        <v>0</v>
      </c>
      <c r="Y727">
        <v>0</v>
      </c>
      <c r="Z727">
        <v>0</v>
      </c>
      <c r="AA727">
        <v>63612</v>
      </c>
    </row>
    <row r="728" spans="1:27" x14ac:dyDescent="0.25">
      <c r="A728" t="str">
        <f t="shared" si="83"/>
        <v>072019</v>
      </c>
      <c r="B728">
        <v>8</v>
      </c>
      <c r="C728">
        <v>2019</v>
      </c>
      <c r="D728" s="18">
        <v>43668</v>
      </c>
      <c r="E728" t="s">
        <v>3442</v>
      </c>
      <c r="F728" t="s">
        <v>590</v>
      </c>
      <c r="G728" t="s">
        <v>5909</v>
      </c>
      <c r="H728">
        <v>95757</v>
      </c>
      <c r="L728">
        <v>81150</v>
      </c>
      <c r="N728">
        <f t="shared" si="77"/>
        <v>14607</v>
      </c>
      <c r="O728">
        <f t="shared" si="78"/>
        <v>7303.5</v>
      </c>
      <c r="P728">
        <f t="shared" si="79"/>
        <v>7303.5</v>
      </c>
      <c r="Q728">
        <f t="shared" si="80"/>
        <v>0</v>
      </c>
      <c r="R728">
        <f t="shared" si="81"/>
        <v>95757</v>
      </c>
      <c r="S728">
        <f t="shared" si="82"/>
        <v>0</v>
      </c>
      <c r="Y728">
        <v>7303.5</v>
      </c>
      <c r="Z728">
        <v>7303.5</v>
      </c>
      <c r="AA728">
        <v>0</v>
      </c>
    </row>
    <row r="729" spans="1:27" x14ac:dyDescent="0.25">
      <c r="A729" t="str">
        <f t="shared" si="83"/>
        <v>072019</v>
      </c>
      <c r="B729">
        <v>8</v>
      </c>
      <c r="C729">
        <v>2019</v>
      </c>
      <c r="D729" s="18">
        <v>43669</v>
      </c>
      <c r="E729" t="s">
        <v>3294</v>
      </c>
      <c r="F729" t="s">
        <v>2804</v>
      </c>
      <c r="G729" t="s">
        <v>2805</v>
      </c>
      <c r="H729">
        <v>22113</v>
      </c>
      <c r="L729">
        <v>18740</v>
      </c>
      <c r="N729">
        <f t="shared" si="77"/>
        <v>3373.2</v>
      </c>
      <c r="O729">
        <f t="shared" si="78"/>
        <v>1686.6</v>
      </c>
      <c r="P729">
        <f t="shared" si="79"/>
        <v>1686.6</v>
      </c>
      <c r="Q729">
        <f t="shared" si="80"/>
        <v>0</v>
      </c>
      <c r="R729">
        <f t="shared" si="81"/>
        <v>22113.200000000001</v>
      </c>
      <c r="S729">
        <f t="shared" si="82"/>
        <v>0.2000000000007276</v>
      </c>
      <c r="Y729">
        <v>1686.6</v>
      </c>
      <c r="Z729">
        <v>1686.6</v>
      </c>
      <c r="AA729">
        <v>0</v>
      </c>
    </row>
    <row r="730" spans="1:27" x14ac:dyDescent="0.25">
      <c r="A730" t="str">
        <f t="shared" si="83"/>
        <v>072019</v>
      </c>
      <c r="B730">
        <v>8</v>
      </c>
      <c r="C730">
        <v>2019</v>
      </c>
      <c r="D730" s="18">
        <v>43664</v>
      </c>
      <c r="E730" t="s">
        <v>3908</v>
      </c>
      <c r="F730" t="s">
        <v>3906</v>
      </c>
      <c r="G730" t="s">
        <v>5970</v>
      </c>
      <c r="H730">
        <v>35990</v>
      </c>
      <c r="L730">
        <v>30500</v>
      </c>
      <c r="N730">
        <f t="shared" si="77"/>
        <v>5490</v>
      </c>
      <c r="O730">
        <f t="shared" si="78"/>
        <v>0</v>
      </c>
      <c r="P730">
        <f t="shared" si="79"/>
        <v>0</v>
      </c>
      <c r="Q730">
        <f t="shared" si="80"/>
        <v>5490</v>
      </c>
      <c r="R730">
        <f t="shared" si="81"/>
        <v>35990</v>
      </c>
      <c r="S730">
        <f t="shared" si="82"/>
        <v>0</v>
      </c>
      <c r="Y730">
        <v>0</v>
      </c>
      <c r="Z730">
        <v>0</v>
      </c>
      <c r="AA730">
        <v>5490</v>
      </c>
    </row>
    <row r="731" spans="1:27" x14ac:dyDescent="0.25">
      <c r="A731" t="str">
        <f t="shared" si="83"/>
        <v>072019</v>
      </c>
      <c r="B731">
        <v>8</v>
      </c>
      <c r="C731">
        <v>2019</v>
      </c>
      <c r="D731" s="18">
        <v>43668</v>
      </c>
      <c r="E731" t="s">
        <v>3067</v>
      </c>
      <c r="F731" t="s">
        <v>625</v>
      </c>
      <c r="G731" t="s">
        <v>5971</v>
      </c>
      <c r="H731">
        <v>25818</v>
      </c>
      <c r="L731">
        <v>21880</v>
      </c>
      <c r="N731">
        <f t="shared" si="77"/>
        <v>3938.4</v>
      </c>
      <c r="O731">
        <f t="shared" si="78"/>
        <v>1969.2</v>
      </c>
      <c r="P731">
        <f t="shared" si="79"/>
        <v>1969.2</v>
      </c>
      <c r="Q731">
        <f t="shared" si="80"/>
        <v>0</v>
      </c>
      <c r="R731">
        <f t="shared" si="81"/>
        <v>25818.400000000001</v>
      </c>
      <c r="S731">
        <f t="shared" si="82"/>
        <v>0.40000000000145519</v>
      </c>
      <c r="Y731">
        <v>1969.2</v>
      </c>
      <c r="Z731">
        <v>1969.2</v>
      </c>
      <c r="AA731">
        <v>0</v>
      </c>
    </row>
    <row r="732" spans="1:27" x14ac:dyDescent="0.25">
      <c r="A732" t="str">
        <f t="shared" si="83"/>
        <v>072019</v>
      </c>
      <c r="B732">
        <v>8</v>
      </c>
      <c r="C732">
        <v>2019</v>
      </c>
      <c r="D732" s="18">
        <v>43673</v>
      </c>
      <c r="E732" t="s">
        <v>3154</v>
      </c>
      <c r="F732" t="s">
        <v>642</v>
      </c>
      <c r="G732" t="s">
        <v>5912</v>
      </c>
      <c r="H732">
        <v>3481</v>
      </c>
      <c r="L732">
        <v>2950</v>
      </c>
      <c r="N732">
        <f t="shared" si="77"/>
        <v>531</v>
      </c>
      <c r="O732">
        <f t="shared" si="78"/>
        <v>265.5</v>
      </c>
      <c r="P732">
        <f t="shared" si="79"/>
        <v>265.5</v>
      </c>
      <c r="Q732">
        <f t="shared" si="80"/>
        <v>0</v>
      </c>
      <c r="R732">
        <f t="shared" si="81"/>
        <v>3481</v>
      </c>
      <c r="S732">
        <f t="shared" si="82"/>
        <v>0</v>
      </c>
      <c r="Y732">
        <v>265.5</v>
      </c>
      <c r="Z732">
        <v>265.5</v>
      </c>
      <c r="AA732">
        <v>0</v>
      </c>
    </row>
    <row r="733" spans="1:27" x14ac:dyDescent="0.25">
      <c r="A733" t="str">
        <f t="shared" si="83"/>
        <v>072019</v>
      </c>
      <c r="B733">
        <v>8</v>
      </c>
      <c r="C733">
        <v>2019</v>
      </c>
      <c r="D733" s="18">
        <v>43666</v>
      </c>
      <c r="E733" t="s">
        <v>3136</v>
      </c>
      <c r="F733" t="s">
        <v>171</v>
      </c>
      <c r="G733" t="s">
        <v>5902</v>
      </c>
      <c r="H733">
        <v>14986</v>
      </c>
      <c r="L733">
        <v>12700</v>
      </c>
      <c r="N733">
        <f t="shared" si="77"/>
        <v>2286</v>
      </c>
      <c r="O733">
        <f t="shared" si="78"/>
        <v>1143</v>
      </c>
      <c r="P733">
        <f t="shared" si="79"/>
        <v>1143</v>
      </c>
      <c r="Q733">
        <f t="shared" si="80"/>
        <v>0</v>
      </c>
      <c r="R733">
        <f t="shared" si="81"/>
        <v>14986</v>
      </c>
      <c r="S733">
        <f t="shared" si="82"/>
        <v>0</v>
      </c>
      <c r="Y733">
        <v>1143</v>
      </c>
      <c r="Z733">
        <v>1143</v>
      </c>
      <c r="AA733">
        <v>0</v>
      </c>
    </row>
    <row r="734" spans="1:27" x14ac:dyDescent="0.25">
      <c r="A734" t="str">
        <f t="shared" si="83"/>
        <v>072019</v>
      </c>
      <c r="B734">
        <v>8</v>
      </c>
      <c r="C734">
        <v>2019</v>
      </c>
      <c r="D734" s="18">
        <v>43666</v>
      </c>
      <c r="E734" t="s">
        <v>3137</v>
      </c>
      <c r="F734" t="s">
        <v>171</v>
      </c>
      <c r="G734" t="s">
        <v>5902</v>
      </c>
      <c r="H734">
        <v>18378</v>
      </c>
      <c r="L734">
        <v>15574.4</v>
      </c>
      <c r="N734">
        <f t="shared" si="77"/>
        <v>2803.3920000000003</v>
      </c>
      <c r="O734">
        <f t="shared" si="78"/>
        <v>1401.6960000000001</v>
      </c>
      <c r="P734">
        <f t="shared" si="79"/>
        <v>1401.6960000000001</v>
      </c>
      <c r="Q734">
        <f t="shared" si="80"/>
        <v>0</v>
      </c>
      <c r="R734">
        <f t="shared" si="81"/>
        <v>18377.792000000001</v>
      </c>
      <c r="S734">
        <f t="shared" si="82"/>
        <v>-0.20799999999871943</v>
      </c>
      <c r="Y734">
        <v>1401.6960000000001</v>
      </c>
      <c r="Z734">
        <v>1401.6960000000001</v>
      </c>
      <c r="AA734">
        <v>0</v>
      </c>
    </row>
    <row r="735" spans="1:27" x14ac:dyDescent="0.25">
      <c r="A735" t="str">
        <f t="shared" si="83"/>
        <v>072019</v>
      </c>
      <c r="B735">
        <v>8</v>
      </c>
      <c r="C735">
        <v>2019</v>
      </c>
      <c r="D735" s="18">
        <v>43670</v>
      </c>
      <c r="E735" t="s">
        <v>3111</v>
      </c>
      <c r="F735" t="s">
        <v>171</v>
      </c>
      <c r="G735" t="s">
        <v>5902</v>
      </c>
      <c r="H735">
        <v>21553</v>
      </c>
      <c r="L735">
        <v>18265.2</v>
      </c>
      <c r="N735">
        <f t="shared" si="77"/>
        <v>3287.7360000000003</v>
      </c>
      <c r="O735">
        <f t="shared" si="78"/>
        <v>1643.8680000000002</v>
      </c>
      <c r="P735">
        <f t="shared" si="79"/>
        <v>1643.8680000000002</v>
      </c>
      <c r="Q735">
        <f t="shared" si="80"/>
        <v>0</v>
      </c>
      <c r="R735">
        <f t="shared" si="81"/>
        <v>21552.936000000002</v>
      </c>
      <c r="S735">
        <f t="shared" si="82"/>
        <v>-6.3999999998486601E-2</v>
      </c>
      <c r="Y735">
        <v>1643.8680000000002</v>
      </c>
      <c r="Z735">
        <v>1643.8680000000002</v>
      </c>
      <c r="AA735">
        <v>0</v>
      </c>
    </row>
    <row r="736" spans="1:27" x14ac:dyDescent="0.25">
      <c r="A736" t="str">
        <f t="shared" si="83"/>
        <v>072019</v>
      </c>
      <c r="B736">
        <v>8</v>
      </c>
      <c r="C736">
        <v>2019</v>
      </c>
      <c r="D736" s="18">
        <v>43673</v>
      </c>
      <c r="E736" t="s">
        <v>3381</v>
      </c>
      <c r="F736" t="s">
        <v>462</v>
      </c>
      <c r="G736" t="s">
        <v>463</v>
      </c>
      <c r="H736">
        <v>34220</v>
      </c>
      <c r="L736">
        <v>29000</v>
      </c>
      <c r="N736">
        <f t="shared" si="77"/>
        <v>5220</v>
      </c>
      <c r="O736">
        <f t="shared" si="78"/>
        <v>2610</v>
      </c>
      <c r="P736">
        <f t="shared" si="79"/>
        <v>2610</v>
      </c>
      <c r="Q736">
        <f t="shared" si="80"/>
        <v>0</v>
      </c>
      <c r="R736">
        <f t="shared" si="81"/>
        <v>34220</v>
      </c>
      <c r="S736">
        <f t="shared" si="82"/>
        <v>0</v>
      </c>
      <c r="Y736">
        <v>2610</v>
      </c>
      <c r="Z736">
        <v>2610</v>
      </c>
      <c r="AA736">
        <v>0</v>
      </c>
    </row>
    <row r="737" spans="1:27" x14ac:dyDescent="0.25">
      <c r="A737" t="str">
        <f t="shared" si="83"/>
        <v>072019</v>
      </c>
      <c r="B737">
        <v>8</v>
      </c>
      <c r="C737">
        <v>2019</v>
      </c>
      <c r="D737" s="18">
        <v>43675</v>
      </c>
      <c r="E737" t="s">
        <v>3201</v>
      </c>
      <c r="F737" t="s">
        <v>225</v>
      </c>
      <c r="G737" t="s">
        <v>7518</v>
      </c>
      <c r="H737">
        <v>38940</v>
      </c>
      <c r="L737">
        <v>33000</v>
      </c>
      <c r="N737">
        <f t="shared" si="77"/>
        <v>5940</v>
      </c>
      <c r="O737">
        <f t="shared" si="78"/>
        <v>2970</v>
      </c>
      <c r="P737">
        <f t="shared" si="79"/>
        <v>2970</v>
      </c>
      <c r="Q737">
        <f t="shared" si="80"/>
        <v>0</v>
      </c>
      <c r="R737">
        <f t="shared" si="81"/>
        <v>38940</v>
      </c>
      <c r="S737">
        <f t="shared" si="82"/>
        <v>0</v>
      </c>
      <c r="Y737">
        <v>2970</v>
      </c>
      <c r="Z737">
        <v>2970</v>
      </c>
      <c r="AA737">
        <v>0</v>
      </c>
    </row>
    <row r="738" spans="1:27" x14ac:dyDescent="0.25">
      <c r="A738" t="str">
        <f t="shared" si="83"/>
        <v>072019</v>
      </c>
      <c r="B738">
        <v>8</v>
      </c>
      <c r="C738">
        <v>2019</v>
      </c>
      <c r="D738" s="18">
        <v>43675</v>
      </c>
      <c r="E738" t="s">
        <v>3200</v>
      </c>
      <c r="F738" t="s">
        <v>225</v>
      </c>
      <c r="G738" t="s">
        <v>7518</v>
      </c>
      <c r="H738">
        <v>97350</v>
      </c>
      <c r="L738">
        <v>82500</v>
      </c>
      <c r="N738">
        <f t="shared" si="77"/>
        <v>14850</v>
      </c>
      <c r="O738">
        <f t="shared" si="78"/>
        <v>7425</v>
      </c>
      <c r="P738">
        <f t="shared" si="79"/>
        <v>7425</v>
      </c>
      <c r="Q738">
        <f t="shared" si="80"/>
        <v>0</v>
      </c>
      <c r="R738">
        <f t="shared" si="81"/>
        <v>97350</v>
      </c>
      <c r="S738">
        <f t="shared" si="82"/>
        <v>0</v>
      </c>
      <c r="Y738">
        <v>7425</v>
      </c>
      <c r="Z738">
        <v>7425</v>
      </c>
      <c r="AA738">
        <v>0</v>
      </c>
    </row>
    <row r="739" spans="1:27" x14ac:dyDescent="0.25">
      <c r="A739" t="str">
        <f t="shared" si="83"/>
        <v>072019</v>
      </c>
      <c r="B739">
        <v>8</v>
      </c>
      <c r="C739">
        <v>2019</v>
      </c>
      <c r="D739" s="18">
        <v>43676</v>
      </c>
      <c r="E739" t="s">
        <v>3202</v>
      </c>
      <c r="F739" t="s">
        <v>225</v>
      </c>
      <c r="G739" t="s">
        <v>7518</v>
      </c>
      <c r="H739">
        <v>2407200</v>
      </c>
      <c r="L739">
        <v>2040000</v>
      </c>
      <c r="N739">
        <f t="shared" si="77"/>
        <v>367200</v>
      </c>
      <c r="O739">
        <f t="shared" si="78"/>
        <v>183600</v>
      </c>
      <c r="P739">
        <f t="shared" si="79"/>
        <v>183600</v>
      </c>
      <c r="Q739">
        <f t="shared" si="80"/>
        <v>0</v>
      </c>
      <c r="R739">
        <f t="shared" si="81"/>
        <v>2407200</v>
      </c>
      <c r="S739">
        <f t="shared" si="82"/>
        <v>0</v>
      </c>
      <c r="Y739">
        <v>183600</v>
      </c>
      <c r="Z739">
        <v>183600</v>
      </c>
      <c r="AA739">
        <v>0</v>
      </c>
    </row>
    <row r="740" spans="1:27" x14ac:dyDescent="0.25">
      <c r="A740" t="str">
        <f t="shared" si="83"/>
        <v>072019</v>
      </c>
      <c r="B740">
        <v>8</v>
      </c>
      <c r="C740">
        <v>2019</v>
      </c>
      <c r="D740" s="18">
        <v>43675</v>
      </c>
      <c r="E740" t="s">
        <v>3199</v>
      </c>
      <c r="F740" t="s">
        <v>225</v>
      </c>
      <c r="G740" t="s">
        <v>7518</v>
      </c>
      <c r="H740">
        <v>82600</v>
      </c>
      <c r="L740">
        <v>70000</v>
      </c>
      <c r="N740">
        <f t="shared" si="77"/>
        <v>12600</v>
      </c>
      <c r="O740">
        <f t="shared" si="78"/>
        <v>6300</v>
      </c>
      <c r="P740">
        <f t="shared" si="79"/>
        <v>6300</v>
      </c>
      <c r="Q740">
        <f t="shared" si="80"/>
        <v>0</v>
      </c>
      <c r="R740">
        <f t="shared" si="81"/>
        <v>82600</v>
      </c>
      <c r="S740">
        <f t="shared" si="82"/>
        <v>0</v>
      </c>
      <c r="Y740">
        <v>6300</v>
      </c>
      <c r="Z740">
        <v>6300</v>
      </c>
      <c r="AA740">
        <v>0</v>
      </c>
    </row>
    <row r="741" spans="1:27" x14ac:dyDescent="0.25">
      <c r="A741" t="str">
        <f t="shared" si="83"/>
        <v>072019</v>
      </c>
      <c r="B741">
        <v>8</v>
      </c>
      <c r="C741">
        <v>2019</v>
      </c>
      <c r="D741" s="18">
        <v>43669</v>
      </c>
      <c r="E741" t="s">
        <v>3198</v>
      </c>
      <c r="F741" t="s">
        <v>225</v>
      </c>
      <c r="G741" t="s">
        <v>7518</v>
      </c>
      <c r="H741">
        <v>205025</v>
      </c>
      <c r="L741">
        <v>173750</v>
      </c>
      <c r="N741">
        <f t="shared" si="77"/>
        <v>31275</v>
      </c>
      <c r="O741">
        <f t="shared" si="78"/>
        <v>15637.5</v>
      </c>
      <c r="P741">
        <f t="shared" si="79"/>
        <v>15637.5</v>
      </c>
      <c r="Q741">
        <f t="shared" si="80"/>
        <v>0</v>
      </c>
      <c r="R741">
        <f t="shared" si="81"/>
        <v>205025</v>
      </c>
      <c r="S741">
        <f t="shared" si="82"/>
        <v>0</v>
      </c>
      <c r="Y741">
        <v>15637.5</v>
      </c>
      <c r="Z741">
        <v>15637.5</v>
      </c>
      <c r="AA741">
        <v>0</v>
      </c>
    </row>
    <row r="742" spans="1:27" x14ac:dyDescent="0.25">
      <c r="A742" t="str">
        <f t="shared" si="83"/>
        <v>072019</v>
      </c>
      <c r="B742">
        <v>8</v>
      </c>
      <c r="C742">
        <v>2019</v>
      </c>
      <c r="D742" s="18">
        <v>43675</v>
      </c>
      <c r="E742" t="s">
        <v>3444</v>
      </c>
      <c r="F742" t="s">
        <v>590</v>
      </c>
      <c r="G742" t="s">
        <v>5909</v>
      </c>
      <c r="H742">
        <v>29872</v>
      </c>
      <c r="L742">
        <v>25315</v>
      </c>
      <c r="N742">
        <f t="shared" si="77"/>
        <v>4556.7</v>
      </c>
      <c r="O742">
        <f t="shared" si="78"/>
        <v>2278.35</v>
      </c>
      <c r="P742">
        <f t="shared" si="79"/>
        <v>2278.35</v>
      </c>
      <c r="Q742">
        <f t="shared" si="80"/>
        <v>0</v>
      </c>
      <c r="R742">
        <f t="shared" si="81"/>
        <v>29871.7</v>
      </c>
      <c r="S742">
        <f t="shared" si="82"/>
        <v>-0.2999999999992724</v>
      </c>
      <c r="Y742">
        <v>2278.35</v>
      </c>
      <c r="Z742">
        <v>2278.35</v>
      </c>
      <c r="AA742">
        <v>0</v>
      </c>
    </row>
    <row r="743" spans="1:27" x14ac:dyDescent="0.25">
      <c r="A743" t="str">
        <f t="shared" si="83"/>
        <v>072019</v>
      </c>
      <c r="B743">
        <v>8</v>
      </c>
      <c r="C743">
        <v>2019</v>
      </c>
      <c r="D743" s="18">
        <v>43668</v>
      </c>
      <c r="E743" t="s">
        <v>3196</v>
      </c>
      <c r="F743" t="s">
        <v>225</v>
      </c>
      <c r="G743" t="s">
        <v>7518</v>
      </c>
      <c r="H743">
        <v>218300</v>
      </c>
      <c r="L743">
        <v>185000</v>
      </c>
      <c r="N743">
        <f t="shared" si="77"/>
        <v>33300</v>
      </c>
      <c r="O743">
        <f t="shared" si="78"/>
        <v>16650</v>
      </c>
      <c r="P743">
        <f t="shared" si="79"/>
        <v>16650</v>
      </c>
      <c r="Q743">
        <f t="shared" si="80"/>
        <v>0</v>
      </c>
      <c r="R743">
        <f t="shared" si="81"/>
        <v>218300</v>
      </c>
      <c r="S743">
        <f t="shared" si="82"/>
        <v>0</v>
      </c>
      <c r="Y743">
        <v>16650</v>
      </c>
      <c r="Z743">
        <v>16650</v>
      </c>
      <c r="AA743">
        <v>0</v>
      </c>
    </row>
    <row r="744" spans="1:27" x14ac:dyDescent="0.25">
      <c r="A744" t="str">
        <f t="shared" si="83"/>
        <v>072019</v>
      </c>
      <c r="B744">
        <v>8</v>
      </c>
      <c r="C744">
        <v>2019</v>
      </c>
      <c r="D744" s="18">
        <v>43670</v>
      </c>
      <c r="E744" t="s">
        <v>3109</v>
      </c>
      <c r="F744" t="s">
        <v>138</v>
      </c>
      <c r="G744" t="s">
        <v>5907</v>
      </c>
      <c r="H744">
        <v>8709</v>
      </c>
      <c r="L744">
        <v>7380</v>
      </c>
      <c r="N744">
        <f t="shared" si="77"/>
        <v>1328.4</v>
      </c>
      <c r="O744">
        <f t="shared" si="78"/>
        <v>664.2</v>
      </c>
      <c r="P744">
        <f t="shared" si="79"/>
        <v>664.2</v>
      </c>
      <c r="Q744">
        <f t="shared" si="80"/>
        <v>0</v>
      </c>
      <c r="R744">
        <f t="shared" si="81"/>
        <v>8708.4</v>
      </c>
      <c r="S744">
        <f t="shared" si="82"/>
        <v>-0.6000000000003638</v>
      </c>
      <c r="Y744">
        <v>664.2</v>
      </c>
      <c r="Z744">
        <v>664.2</v>
      </c>
      <c r="AA744">
        <v>0</v>
      </c>
    </row>
    <row r="745" spans="1:27" x14ac:dyDescent="0.25">
      <c r="A745" t="str">
        <f t="shared" si="83"/>
        <v>072019</v>
      </c>
      <c r="B745">
        <v>8</v>
      </c>
      <c r="C745">
        <v>2019</v>
      </c>
      <c r="D745" s="18">
        <v>43669</v>
      </c>
      <c r="E745" t="s">
        <v>3378</v>
      </c>
      <c r="F745" t="s">
        <v>462</v>
      </c>
      <c r="G745" t="s">
        <v>463</v>
      </c>
      <c r="H745">
        <v>35224</v>
      </c>
      <c r="K745">
        <v>31450</v>
      </c>
      <c r="N745">
        <f t="shared" si="77"/>
        <v>3774</v>
      </c>
      <c r="O745">
        <f t="shared" si="78"/>
        <v>1887</v>
      </c>
      <c r="P745">
        <f t="shared" si="79"/>
        <v>1887</v>
      </c>
      <c r="Q745">
        <f t="shared" si="80"/>
        <v>0</v>
      </c>
      <c r="R745">
        <f t="shared" si="81"/>
        <v>35224</v>
      </c>
      <c r="S745">
        <f t="shared" si="82"/>
        <v>0</v>
      </c>
      <c r="Y745">
        <v>1887</v>
      </c>
      <c r="Z745">
        <v>1887</v>
      </c>
      <c r="AA745">
        <v>0</v>
      </c>
    </row>
    <row r="746" spans="1:27" x14ac:dyDescent="0.25">
      <c r="A746" t="str">
        <f t="shared" si="83"/>
        <v>072019</v>
      </c>
      <c r="B746">
        <v>8</v>
      </c>
      <c r="C746">
        <v>2019</v>
      </c>
      <c r="D746" s="18">
        <v>43670</v>
      </c>
      <c r="E746" t="s">
        <v>3379</v>
      </c>
      <c r="F746" t="s">
        <v>462</v>
      </c>
      <c r="G746" t="s">
        <v>463</v>
      </c>
      <c r="H746">
        <v>27612</v>
      </c>
      <c r="L746">
        <v>23400</v>
      </c>
      <c r="N746">
        <f t="shared" si="77"/>
        <v>4212</v>
      </c>
      <c r="O746">
        <f t="shared" si="78"/>
        <v>2106</v>
      </c>
      <c r="P746">
        <f t="shared" si="79"/>
        <v>2106</v>
      </c>
      <c r="Q746">
        <f t="shared" si="80"/>
        <v>0</v>
      </c>
      <c r="R746">
        <f t="shared" si="81"/>
        <v>27612</v>
      </c>
      <c r="S746">
        <f t="shared" si="82"/>
        <v>0</v>
      </c>
      <c r="Y746">
        <v>2106</v>
      </c>
      <c r="Z746">
        <v>2106</v>
      </c>
      <c r="AA746">
        <v>0</v>
      </c>
    </row>
    <row r="747" spans="1:27" x14ac:dyDescent="0.25">
      <c r="A747" t="str">
        <f t="shared" si="83"/>
        <v>072019</v>
      </c>
      <c r="B747">
        <v>8</v>
      </c>
      <c r="C747">
        <v>2019</v>
      </c>
      <c r="D747" s="18">
        <v>43669</v>
      </c>
      <c r="E747" t="s">
        <v>3197</v>
      </c>
      <c r="F747" t="s">
        <v>225</v>
      </c>
      <c r="G747" t="s">
        <v>7518</v>
      </c>
      <c r="H747">
        <v>41005</v>
      </c>
      <c r="L747">
        <v>34750</v>
      </c>
      <c r="N747">
        <f t="shared" ref="N747:N810" si="84">+(J747*$J$1/100)+(K747*$K$1/100)+(L747*$L$1/100)+(M747*$M$1/100)</f>
        <v>6255</v>
      </c>
      <c r="O747">
        <f t="shared" ref="O747:O810" si="85">+IF(VALUE(LEFT(F747,2))=33,N747/2,0)</f>
        <v>3127.5</v>
      </c>
      <c r="P747">
        <f t="shared" ref="P747:P810" si="86">+O747</f>
        <v>3127.5</v>
      </c>
      <c r="Q747">
        <f t="shared" ref="Q747:Q810" si="87">+IF(VALUE(LEFT(F747,2))=33,0,N747)</f>
        <v>0</v>
      </c>
      <c r="R747">
        <f t="shared" ref="R747:R810" si="88">J747+K747+L747+M747+N747+I747</f>
        <v>41005</v>
      </c>
      <c r="S747">
        <f t="shared" ref="S747:S810" si="89">R747-H747</f>
        <v>0</v>
      </c>
      <c r="Y747">
        <v>3127.5</v>
      </c>
      <c r="Z747">
        <v>3127.5</v>
      </c>
      <c r="AA747">
        <v>0</v>
      </c>
    </row>
    <row r="748" spans="1:27" x14ac:dyDescent="0.25">
      <c r="A748" t="str">
        <f t="shared" si="83"/>
        <v>072019</v>
      </c>
      <c r="B748">
        <v>8</v>
      </c>
      <c r="C748">
        <v>2019</v>
      </c>
      <c r="D748" s="18">
        <v>43671</v>
      </c>
      <c r="E748" t="s">
        <v>3183</v>
      </c>
      <c r="F748" t="s">
        <v>656</v>
      </c>
      <c r="G748" t="s">
        <v>5915</v>
      </c>
      <c r="H748">
        <v>6962</v>
      </c>
      <c r="L748">
        <v>5900</v>
      </c>
      <c r="N748">
        <f t="shared" si="84"/>
        <v>1062</v>
      </c>
      <c r="O748">
        <f t="shared" si="85"/>
        <v>531</v>
      </c>
      <c r="P748">
        <f t="shared" si="86"/>
        <v>531</v>
      </c>
      <c r="Q748">
        <f t="shared" si="87"/>
        <v>0</v>
      </c>
      <c r="R748">
        <f t="shared" si="88"/>
        <v>6962</v>
      </c>
      <c r="S748">
        <f t="shared" si="89"/>
        <v>0</v>
      </c>
      <c r="Y748">
        <v>531</v>
      </c>
      <c r="Z748">
        <v>531</v>
      </c>
      <c r="AA748">
        <v>0</v>
      </c>
    </row>
    <row r="749" spans="1:27" x14ac:dyDescent="0.25">
      <c r="A749" t="str">
        <f t="shared" si="83"/>
        <v>072019</v>
      </c>
      <c r="B749">
        <v>8</v>
      </c>
      <c r="C749">
        <v>2019</v>
      </c>
      <c r="D749" s="18">
        <v>43671</v>
      </c>
      <c r="E749" t="s">
        <v>7533</v>
      </c>
      <c r="F749" t="s">
        <v>790</v>
      </c>
      <c r="G749" t="s">
        <v>7534</v>
      </c>
      <c r="H749">
        <v>69384</v>
      </c>
      <c r="L749">
        <v>58800</v>
      </c>
      <c r="N749">
        <f t="shared" si="84"/>
        <v>10584</v>
      </c>
      <c r="O749">
        <f t="shared" si="85"/>
        <v>5292</v>
      </c>
      <c r="P749">
        <f t="shared" si="86"/>
        <v>5292</v>
      </c>
      <c r="Q749">
        <f t="shared" si="87"/>
        <v>0</v>
      </c>
      <c r="R749">
        <f t="shared" si="88"/>
        <v>69384</v>
      </c>
      <c r="S749">
        <f t="shared" si="89"/>
        <v>0</v>
      </c>
      <c r="Y749">
        <v>5292</v>
      </c>
      <c r="Z749">
        <v>5292</v>
      </c>
      <c r="AA749">
        <v>0</v>
      </c>
    </row>
    <row r="750" spans="1:27" x14ac:dyDescent="0.25">
      <c r="A750" t="str">
        <f t="shared" si="83"/>
        <v>072019</v>
      </c>
      <c r="B750">
        <v>8</v>
      </c>
      <c r="C750">
        <v>2019</v>
      </c>
      <c r="D750" s="18">
        <v>43673</v>
      </c>
      <c r="E750" t="s">
        <v>5972</v>
      </c>
      <c r="F750" t="s">
        <v>2642</v>
      </c>
      <c r="G750" t="s">
        <v>5906</v>
      </c>
      <c r="H750">
        <v>900104</v>
      </c>
      <c r="L750">
        <v>762800</v>
      </c>
      <c r="N750">
        <f t="shared" si="84"/>
        <v>137304</v>
      </c>
      <c r="O750">
        <f t="shared" si="85"/>
        <v>0</v>
      </c>
      <c r="P750">
        <f t="shared" si="86"/>
        <v>0</v>
      </c>
      <c r="Q750">
        <f t="shared" si="87"/>
        <v>137304</v>
      </c>
      <c r="R750">
        <f t="shared" si="88"/>
        <v>900104</v>
      </c>
      <c r="S750">
        <f t="shared" si="89"/>
        <v>0</v>
      </c>
      <c r="Y750">
        <v>0</v>
      </c>
      <c r="Z750">
        <v>0</v>
      </c>
      <c r="AA750">
        <v>137304</v>
      </c>
    </row>
    <row r="751" spans="1:27" x14ac:dyDescent="0.25">
      <c r="A751" t="str">
        <f t="shared" si="83"/>
        <v>072019</v>
      </c>
      <c r="B751">
        <v>8</v>
      </c>
      <c r="C751">
        <v>2019</v>
      </c>
      <c r="D751" s="18">
        <v>43669</v>
      </c>
      <c r="E751" t="s">
        <v>3076</v>
      </c>
      <c r="F751" t="s">
        <v>629</v>
      </c>
      <c r="G751" t="s">
        <v>5908</v>
      </c>
      <c r="H751">
        <v>19562.5</v>
      </c>
      <c r="J751">
        <v>18250</v>
      </c>
      <c r="N751">
        <f t="shared" si="84"/>
        <v>912.5</v>
      </c>
      <c r="O751">
        <f t="shared" si="85"/>
        <v>456.25</v>
      </c>
      <c r="P751">
        <f t="shared" si="86"/>
        <v>456.25</v>
      </c>
      <c r="Q751">
        <f t="shared" si="87"/>
        <v>0</v>
      </c>
      <c r="R751">
        <f t="shared" si="88"/>
        <v>19162.5</v>
      </c>
      <c r="S751">
        <f t="shared" si="89"/>
        <v>-400</v>
      </c>
      <c r="Y751">
        <v>456.25</v>
      </c>
      <c r="Z751">
        <v>456.25</v>
      </c>
      <c r="AA751">
        <v>0</v>
      </c>
    </row>
    <row r="752" spans="1:27" x14ac:dyDescent="0.25">
      <c r="A752" t="str">
        <f t="shared" si="83"/>
        <v>072019</v>
      </c>
      <c r="B752">
        <v>8</v>
      </c>
      <c r="C752">
        <v>2019</v>
      </c>
      <c r="D752" s="18">
        <v>43676</v>
      </c>
      <c r="E752" t="s">
        <v>3465</v>
      </c>
      <c r="F752" t="s">
        <v>1276</v>
      </c>
      <c r="G752" t="s">
        <v>5952</v>
      </c>
      <c r="H752">
        <v>159418</v>
      </c>
      <c r="L752">
        <v>135100</v>
      </c>
      <c r="N752">
        <f t="shared" si="84"/>
        <v>24318</v>
      </c>
      <c r="O752">
        <f t="shared" si="85"/>
        <v>12159</v>
      </c>
      <c r="P752">
        <f t="shared" si="86"/>
        <v>12159</v>
      </c>
      <c r="Q752">
        <f t="shared" si="87"/>
        <v>0</v>
      </c>
      <c r="R752">
        <f t="shared" si="88"/>
        <v>159418</v>
      </c>
      <c r="S752">
        <f t="shared" si="89"/>
        <v>0</v>
      </c>
      <c r="Y752">
        <v>12159</v>
      </c>
      <c r="Z752">
        <v>12159</v>
      </c>
      <c r="AA752">
        <v>0</v>
      </c>
    </row>
    <row r="753" spans="1:27" x14ac:dyDescent="0.25">
      <c r="A753" t="str">
        <f t="shared" si="83"/>
        <v>072019</v>
      </c>
      <c r="B753">
        <v>8</v>
      </c>
      <c r="C753">
        <v>2019</v>
      </c>
      <c r="D753" s="18">
        <v>43665</v>
      </c>
      <c r="E753" t="s">
        <v>3435</v>
      </c>
      <c r="F753" t="s">
        <v>581</v>
      </c>
      <c r="G753" t="s">
        <v>7520</v>
      </c>
      <c r="H753">
        <v>70930</v>
      </c>
      <c r="L753">
        <v>60110</v>
      </c>
      <c r="N753">
        <f t="shared" si="84"/>
        <v>10819.8</v>
      </c>
      <c r="O753">
        <f t="shared" si="85"/>
        <v>0</v>
      </c>
      <c r="P753">
        <f t="shared" si="86"/>
        <v>0</v>
      </c>
      <c r="Q753">
        <f t="shared" si="87"/>
        <v>10819.8</v>
      </c>
      <c r="R753">
        <f t="shared" si="88"/>
        <v>70929.8</v>
      </c>
      <c r="S753">
        <f t="shared" si="89"/>
        <v>-0.19999999999708962</v>
      </c>
      <c r="Y753">
        <v>0</v>
      </c>
      <c r="Z753">
        <v>0</v>
      </c>
      <c r="AA753">
        <v>10819.8</v>
      </c>
    </row>
    <row r="754" spans="1:27" x14ac:dyDescent="0.25">
      <c r="A754" t="str">
        <f t="shared" si="83"/>
        <v>072019</v>
      </c>
      <c r="B754">
        <v>8</v>
      </c>
      <c r="C754">
        <v>2019</v>
      </c>
      <c r="D754" s="18">
        <v>43669</v>
      </c>
      <c r="E754" t="s">
        <v>3316</v>
      </c>
      <c r="F754" t="s">
        <v>318</v>
      </c>
      <c r="G754" t="s">
        <v>5771</v>
      </c>
      <c r="H754">
        <v>24916</v>
      </c>
      <c r="L754">
        <v>21115.25</v>
      </c>
      <c r="N754">
        <f t="shared" si="84"/>
        <v>3800.7449999999999</v>
      </c>
      <c r="O754">
        <f t="shared" si="85"/>
        <v>1900.3724999999999</v>
      </c>
      <c r="P754">
        <f t="shared" si="86"/>
        <v>1900.3724999999999</v>
      </c>
      <c r="Q754">
        <f t="shared" si="87"/>
        <v>0</v>
      </c>
      <c r="R754">
        <f t="shared" si="88"/>
        <v>24915.994999999999</v>
      </c>
      <c r="S754">
        <f t="shared" si="89"/>
        <v>-5.0000000010186341E-3</v>
      </c>
      <c r="Y754">
        <v>1900.3724999999999</v>
      </c>
      <c r="Z754">
        <v>1900.3724999999999</v>
      </c>
      <c r="AA754">
        <v>0</v>
      </c>
    </row>
    <row r="755" spans="1:27" x14ac:dyDescent="0.25">
      <c r="A755" t="str">
        <f t="shared" si="83"/>
        <v>072019</v>
      </c>
      <c r="B755">
        <v>8</v>
      </c>
      <c r="C755">
        <v>2019</v>
      </c>
      <c r="D755" s="18">
        <v>43669</v>
      </c>
      <c r="E755" t="s">
        <v>3317</v>
      </c>
      <c r="F755" t="s">
        <v>318</v>
      </c>
      <c r="G755" t="s">
        <v>5771</v>
      </c>
      <c r="H755">
        <v>91430</v>
      </c>
      <c r="L755">
        <v>77483.42</v>
      </c>
      <c r="N755">
        <f t="shared" si="84"/>
        <v>13947.015600000001</v>
      </c>
      <c r="O755">
        <f t="shared" si="85"/>
        <v>6973.5078000000003</v>
      </c>
      <c r="P755">
        <f t="shared" si="86"/>
        <v>6973.5078000000003</v>
      </c>
      <c r="Q755">
        <f t="shared" si="87"/>
        <v>0</v>
      </c>
      <c r="R755">
        <f t="shared" si="88"/>
        <v>91430.435599999997</v>
      </c>
      <c r="S755">
        <f t="shared" si="89"/>
        <v>0.43559999999706633</v>
      </c>
      <c r="Y755">
        <v>6973.5078000000003</v>
      </c>
      <c r="Z755">
        <v>6973.5078000000003</v>
      </c>
      <c r="AA755">
        <v>0</v>
      </c>
    </row>
    <row r="756" spans="1:27" x14ac:dyDescent="0.25">
      <c r="A756" t="str">
        <f t="shared" si="83"/>
        <v>072019</v>
      </c>
      <c r="B756">
        <v>8</v>
      </c>
      <c r="C756">
        <v>2019</v>
      </c>
      <c r="D756" s="18">
        <v>43663</v>
      </c>
      <c r="E756" t="s">
        <v>3112</v>
      </c>
      <c r="F756" t="s">
        <v>148</v>
      </c>
      <c r="G756" t="s">
        <v>149</v>
      </c>
      <c r="H756">
        <v>681450</v>
      </c>
      <c r="L756">
        <v>577500</v>
      </c>
      <c r="N756">
        <f t="shared" si="84"/>
        <v>103950</v>
      </c>
      <c r="O756">
        <f t="shared" si="85"/>
        <v>0</v>
      </c>
      <c r="P756">
        <f t="shared" si="86"/>
        <v>0</v>
      </c>
      <c r="Q756">
        <f t="shared" si="87"/>
        <v>103950</v>
      </c>
      <c r="R756">
        <f t="shared" si="88"/>
        <v>681450</v>
      </c>
      <c r="S756">
        <f t="shared" si="89"/>
        <v>0</v>
      </c>
      <c r="Y756">
        <v>0</v>
      </c>
      <c r="Z756">
        <v>0</v>
      </c>
      <c r="AA756">
        <v>103950</v>
      </c>
    </row>
    <row r="757" spans="1:27" x14ac:dyDescent="0.25">
      <c r="A757" t="str">
        <f t="shared" si="83"/>
        <v>072019</v>
      </c>
      <c r="B757">
        <v>8</v>
      </c>
      <c r="C757">
        <v>2019</v>
      </c>
      <c r="D757" s="18">
        <v>43663</v>
      </c>
      <c r="E757" t="s">
        <v>3240</v>
      </c>
      <c r="F757" t="s">
        <v>250</v>
      </c>
      <c r="G757" t="s">
        <v>251</v>
      </c>
      <c r="H757">
        <v>50484</v>
      </c>
      <c r="K757">
        <v>45075</v>
      </c>
      <c r="N757">
        <f t="shared" si="84"/>
        <v>5409</v>
      </c>
      <c r="O757">
        <f t="shared" si="85"/>
        <v>2704.5</v>
      </c>
      <c r="P757">
        <f t="shared" si="86"/>
        <v>2704.5</v>
      </c>
      <c r="Q757">
        <f t="shared" si="87"/>
        <v>0</v>
      </c>
      <c r="R757">
        <f t="shared" si="88"/>
        <v>50484</v>
      </c>
      <c r="S757">
        <f t="shared" si="89"/>
        <v>0</v>
      </c>
      <c r="Y757">
        <v>2704.5</v>
      </c>
      <c r="Z757">
        <v>2704.5</v>
      </c>
      <c r="AA757">
        <v>0</v>
      </c>
    </row>
    <row r="758" spans="1:27" x14ac:dyDescent="0.25">
      <c r="A758" t="str">
        <f t="shared" si="83"/>
        <v>072019</v>
      </c>
      <c r="B758">
        <v>8</v>
      </c>
      <c r="C758">
        <v>2019</v>
      </c>
      <c r="D758" s="18">
        <v>43665</v>
      </c>
      <c r="E758" t="s">
        <v>3256</v>
      </c>
      <c r="F758" t="s">
        <v>250</v>
      </c>
      <c r="G758" t="s">
        <v>251</v>
      </c>
      <c r="H758">
        <v>56000</v>
      </c>
      <c r="K758">
        <v>50000</v>
      </c>
      <c r="N758">
        <f t="shared" si="84"/>
        <v>6000</v>
      </c>
      <c r="O758">
        <f t="shared" si="85"/>
        <v>3000</v>
      </c>
      <c r="P758">
        <f t="shared" si="86"/>
        <v>3000</v>
      </c>
      <c r="Q758">
        <f t="shared" si="87"/>
        <v>0</v>
      </c>
      <c r="R758">
        <f t="shared" si="88"/>
        <v>56000</v>
      </c>
      <c r="S758">
        <f t="shared" si="89"/>
        <v>0</v>
      </c>
      <c r="Y758">
        <v>3000</v>
      </c>
      <c r="Z758">
        <v>3000</v>
      </c>
      <c r="AA758">
        <v>0</v>
      </c>
    </row>
    <row r="759" spans="1:27" x14ac:dyDescent="0.25">
      <c r="A759" t="str">
        <f t="shared" si="83"/>
        <v>072019</v>
      </c>
      <c r="B759">
        <v>8</v>
      </c>
      <c r="C759">
        <v>2019</v>
      </c>
      <c r="D759" s="18">
        <v>43669</v>
      </c>
      <c r="E759" t="s">
        <v>3271</v>
      </c>
      <c r="F759" t="s">
        <v>250</v>
      </c>
      <c r="G759" t="s">
        <v>251</v>
      </c>
      <c r="H759">
        <v>22656</v>
      </c>
      <c r="L759">
        <v>19200</v>
      </c>
      <c r="N759">
        <f t="shared" si="84"/>
        <v>3456</v>
      </c>
      <c r="O759">
        <f t="shared" si="85"/>
        <v>1728</v>
      </c>
      <c r="P759">
        <f t="shared" si="86"/>
        <v>1728</v>
      </c>
      <c r="Q759">
        <f t="shared" si="87"/>
        <v>0</v>
      </c>
      <c r="R759">
        <f t="shared" si="88"/>
        <v>22656</v>
      </c>
      <c r="S759">
        <f t="shared" si="89"/>
        <v>0</v>
      </c>
      <c r="Y759">
        <v>1728</v>
      </c>
      <c r="Z759">
        <v>1728</v>
      </c>
      <c r="AA759">
        <v>0</v>
      </c>
    </row>
    <row r="760" spans="1:27" x14ac:dyDescent="0.25">
      <c r="A760" t="str">
        <f t="shared" si="83"/>
        <v>072019</v>
      </c>
      <c r="B760">
        <v>8</v>
      </c>
      <c r="C760">
        <v>2019</v>
      </c>
      <c r="D760" s="18">
        <v>43669</v>
      </c>
      <c r="E760" t="s">
        <v>3272</v>
      </c>
      <c r="F760" t="s">
        <v>250</v>
      </c>
      <c r="G760" t="s">
        <v>251</v>
      </c>
      <c r="H760">
        <v>57118</v>
      </c>
      <c r="J760">
        <v>54398</v>
      </c>
      <c r="N760">
        <f t="shared" si="84"/>
        <v>2719.9</v>
      </c>
      <c r="O760">
        <f t="shared" si="85"/>
        <v>1359.95</v>
      </c>
      <c r="P760">
        <f t="shared" si="86"/>
        <v>1359.95</v>
      </c>
      <c r="Q760">
        <f t="shared" si="87"/>
        <v>0</v>
      </c>
      <c r="R760">
        <f t="shared" si="88"/>
        <v>57117.9</v>
      </c>
      <c r="S760">
        <f t="shared" si="89"/>
        <v>-9.9999999998544808E-2</v>
      </c>
      <c r="Y760">
        <v>1359.95</v>
      </c>
      <c r="Z760">
        <v>1359.95</v>
      </c>
      <c r="AA760">
        <v>0</v>
      </c>
    </row>
    <row r="761" spans="1:27" x14ac:dyDescent="0.25">
      <c r="A761" t="str">
        <f t="shared" si="83"/>
        <v>072019</v>
      </c>
      <c r="B761">
        <v>8</v>
      </c>
      <c r="C761">
        <v>2019</v>
      </c>
      <c r="D761" s="18">
        <v>43669</v>
      </c>
      <c r="E761" t="s">
        <v>3270</v>
      </c>
      <c r="F761" t="s">
        <v>250</v>
      </c>
      <c r="G761" t="s">
        <v>251</v>
      </c>
      <c r="H761">
        <v>47303</v>
      </c>
      <c r="K761">
        <v>42235</v>
      </c>
      <c r="N761">
        <f t="shared" si="84"/>
        <v>5068.2</v>
      </c>
      <c r="O761">
        <f t="shared" si="85"/>
        <v>2534.1</v>
      </c>
      <c r="P761">
        <f t="shared" si="86"/>
        <v>2534.1</v>
      </c>
      <c r="Q761">
        <f t="shared" si="87"/>
        <v>0</v>
      </c>
      <c r="R761">
        <f t="shared" si="88"/>
        <v>47303.199999999997</v>
      </c>
      <c r="S761">
        <f t="shared" si="89"/>
        <v>0.19999999999708962</v>
      </c>
      <c r="Y761">
        <v>2534.1</v>
      </c>
      <c r="Z761">
        <v>2534.1</v>
      </c>
      <c r="AA761">
        <v>0</v>
      </c>
    </row>
    <row r="762" spans="1:27" x14ac:dyDescent="0.25">
      <c r="A762" t="str">
        <f t="shared" si="83"/>
        <v>072019</v>
      </c>
      <c r="B762">
        <v>8</v>
      </c>
      <c r="C762">
        <v>2019</v>
      </c>
      <c r="D762" s="18">
        <v>43669</v>
      </c>
      <c r="E762" t="s">
        <v>3269</v>
      </c>
      <c r="F762" t="s">
        <v>250</v>
      </c>
      <c r="G762" t="s">
        <v>251</v>
      </c>
      <c r="H762">
        <v>78120</v>
      </c>
      <c r="K762">
        <v>69750</v>
      </c>
      <c r="N762">
        <f t="shared" si="84"/>
        <v>8370</v>
      </c>
      <c r="O762">
        <f t="shared" si="85"/>
        <v>4185</v>
      </c>
      <c r="P762">
        <f t="shared" si="86"/>
        <v>4185</v>
      </c>
      <c r="Q762">
        <f t="shared" si="87"/>
        <v>0</v>
      </c>
      <c r="R762">
        <f t="shared" si="88"/>
        <v>78120</v>
      </c>
      <c r="S762">
        <f t="shared" si="89"/>
        <v>0</v>
      </c>
      <c r="Y762">
        <v>4185</v>
      </c>
      <c r="Z762">
        <v>4185</v>
      </c>
      <c r="AA762">
        <v>0</v>
      </c>
    </row>
    <row r="763" spans="1:27" x14ac:dyDescent="0.25">
      <c r="A763" t="str">
        <f t="shared" si="83"/>
        <v>072019</v>
      </c>
      <c r="B763">
        <v>8</v>
      </c>
      <c r="C763">
        <v>2019</v>
      </c>
      <c r="D763" s="18">
        <v>43669</v>
      </c>
      <c r="E763" t="s">
        <v>3268</v>
      </c>
      <c r="F763" t="s">
        <v>250</v>
      </c>
      <c r="G763" t="s">
        <v>251</v>
      </c>
      <c r="H763">
        <v>40348</v>
      </c>
      <c r="K763">
        <v>36025</v>
      </c>
      <c r="N763">
        <f t="shared" si="84"/>
        <v>4323</v>
      </c>
      <c r="O763">
        <f t="shared" si="85"/>
        <v>2161.5</v>
      </c>
      <c r="P763">
        <f t="shared" si="86"/>
        <v>2161.5</v>
      </c>
      <c r="Q763">
        <f t="shared" si="87"/>
        <v>0</v>
      </c>
      <c r="R763">
        <f t="shared" si="88"/>
        <v>40348</v>
      </c>
      <c r="S763">
        <f t="shared" si="89"/>
        <v>0</v>
      </c>
      <c r="Y763">
        <v>2161.5</v>
      </c>
      <c r="Z763">
        <v>2161.5</v>
      </c>
      <c r="AA763">
        <v>0</v>
      </c>
    </row>
    <row r="764" spans="1:27" x14ac:dyDescent="0.25">
      <c r="A764" t="str">
        <f t="shared" si="83"/>
        <v>072019</v>
      </c>
      <c r="B764">
        <v>8</v>
      </c>
      <c r="C764">
        <v>2019</v>
      </c>
      <c r="D764" s="18">
        <v>43669</v>
      </c>
      <c r="E764" t="s">
        <v>3265</v>
      </c>
      <c r="F764" t="s">
        <v>250</v>
      </c>
      <c r="G764" t="s">
        <v>251</v>
      </c>
      <c r="H764">
        <v>63497</v>
      </c>
      <c r="J764">
        <v>60473</v>
      </c>
      <c r="N764">
        <f t="shared" si="84"/>
        <v>3023.65</v>
      </c>
      <c r="O764">
        <f t="shared" si="85"/>
        <v>1511.825</v>
      </c>
      <c r="P764">
        <f t="shared" si="86"/>
        <v>1511.825</v>
      </c>
      <c r="Q764">
        <f t="shared" si="87"/>
        <v>0</v>
      </c>
      <c r="R764">
        <f t="shared" si="88"/>
        <v>63496.65</v>
      </c>
      <c r="S764">
        <f t="shared" si="89"/>
        <v>-0.34999999999854481</v>
      </c>
      <c r="Y764">
        <v>1511.825</v>
      </c>
      <c r="Z764">
        <v>1511.825</v>
      </c>
      <c r="AA764">
        <v>0</v>
      </c>
    </row>
    <row r="765" spans="1:27" x14ac:dyDescent="0.25">
      <c r="A765" t="str">
        <f t="shared" si="83"/>
        <v>072019</v>
      </c>
      <c r="B765">
        <v>8</v>
      </c>
      <c r="C765">
        <v>2019</v>
      </c>
      <c r="D765" s="18">
        <v>43665</v>
      </c>
      <c r="E765" t="s">
        <v>3255</v>
      </c>
      <c r="F765" t="s">
        <v>250</v>
      </c>
      <c r="G765" t="s">
        <v>251</v>
      </c>
      <c r="H765">
        <v>77000</v>
      </c>
      <c r="K765">
        <v>68750</v>
      </c>
      <c r="N765">
        <f t="shared" si="84"/>
        <v>8250</v>
      </c>
      <c r="O765">
        <f t="shared" si="85"/>
        <v>4125</v>
      </c>
      <c r="P765">
        <f t="shared" si="86"/>
        <v>4125</v>
      </c>
      <c r="Q765">
        <f t="shared" si="87"/>
        <v>0</v>
      </c>
      <c r="R765">
        <f t="shared" si="88"/>
        <v>77000</v>
      </c>
      <c r="S765">
        <f t="shared" si="89"/>
        <v>0</v>
      </c>
      <c r="Y765">
        <v>4125</v>
      </c>
      <c r="Z765">
        <v>4125</v>
      </c>
      <c r="AA765">
        <v>0</v>
      </c>
    </row>
    <row r="766" spans="1:27" x14ac:dyDescent="0.25">
      <c r="A766" t="str">
        <f t="shared" si="83"/>
        <v>072019</v>
      </c>
      <c r="B766">
        <v>8</v>
      </c>
      <c r="C766">
        <v>2019</v>
      </c>
      <c r="D766" s="18">
        <v>43665</v>
      </c>
      <c r="E766" t="s">
        <v>3257</v>
      </c>
      <c r="F766" t="s">
        <v>250</v>
      </c>
      <c r="G766" t="s">
        <v>251</v>
      </c>
      <c r="H766">
        <v>15540</v>
      </c>
      <c r="K766">
        <v>13875</v>
      </c>
      <c r="N766">
        <f t="shared" si="84"/>
        <v>1665</v>
      </c>
      <c r="O766">
        <f t="shared" si="85"/>
        <v>832.5</v>
      </c>
      <c r="P766">
        <f t="shared" si="86"/>
        <v>832.5</v>
      </c>
      <c r="Q766">
        <f t="shared" si="87"/>
        <v>0</v>
      </c>
      <c r="R766">
        <f t="shared" si="88"/>
        <v>15540</v>
      </c>
      <c r="S766">
        <f t="shared" si="89"/>
        <v>0</v>
      </c>
      <c r="Y766">
        <v>832.5</v>
      </c>
      <c r="Z766">
        <v>832.5</v>
      </c>
      <c r="AA766">
        <v>0</v>
      </c>
    </row>
    <row r="767" spans="1:27" x14ac:dyDescent="0.25">
      <c r="A767" t="str">
        <f t="shared" si="83"/>
        <v>072019</v>
      </c>
      <c r="B767">
        <v>8</v>
      </c>
      <c r="C767">
        <v>2019</v>
      </c>
      <c r="D767" s="18">
        <v>43665</v>
      </c>
      <c r="E767" t="s">
        <v>3258</v>
      </c>
      <c r="F767" t="s">
        <v>250</v>
      </c>
      <c r="G767" t="s">
        <v>251</v>
      </c>
      <c r="H767">
        <v>70560</v>
      </c>
      <c r="K767">
        <v>63000</v>
      </c>
      <c r="N767">
        <f t="shared" si="84"/>
        <v>7560</v>
      </c>
      <c r="O767">
        <f t="shared" si="85"/>
        <v>3780</v>
      </c>
      <c r="P767">
        <f t="shared" si="86"/>
        <v>3780</v>
      </c>
      <c r="Q767">
        <f t="shared" si="87"/>
        <v>0</v>
      </c>
      <c r="R767">
        <f t="shared" si="88"/>
        <v>70560</v>
      </c>
      <c r="S767">
        <f t="shared" si="89"/>
        <v>0</v>
      </c>
      <c r="Y767">
        <v>3780</v>
      </c>
      <c r="Z767">
        <v>3780</v>
      </c>
      <c r="AA767">
        <v>0</v>
      </c>
    </row>
    <row r="768" spans="1:27" x14ac:dyDescent="0.25">
      <c r="A768" t="str">
        <f t="shared" si="83"/>
        <v>072019</v>
      </c>
      <c r="B768">
        <v>8</v>
      </c>
      <c r="C768">
        <v>2019</v>
      </c>
      <c r="D768" s="18">
        <v>43665</v>
      </c>
      <c r="E768" t="s">
        <v>3259</v>
      </c>
      <c r="F768" t="s">
        <v>250</v>
      </c>
      <c r="G768" t="s">
        <v>251</v>
      </c>
      <c r="H768">
        <v>58800</v>
      </c>
      <c r="K768">
        <v>52500</v>
      </c>
      <c r="N768">
        <f t="shared" si="84"/>
        <v>6300</v>
      </c>
      <c r="O768">
        <f t="shared" si="85"/>
        <v>3150</v>
      </c>
      <c r="P768">
        <f t="shared" si="86"/>
        <v>3150</v>
      </c>
      <c r="Q768">
        <f t="shared" si="87"/>
        <v>0</v>
      </c>
      <c r="R768">
        <f t="shared" si="88"/>
        <v>58800</v>
      </c>
      <c r="S768">
        <f t="shared" si="89"/>
        <v>0</v>
      </c>
      <c r="Y768">
        <v>3150</v>
      </c>
      <c r="Z768">
        <v>3150</v>
      </c>
      <c r="AA768">
        <v>0</v>
      </c>
    </row>
    <row r="769" spans="1:27" x14ac:dyDescent="0.25">
      <c r="A769" t="str">
        <f t="shared" si="83"/>
        <v>072019</v>
      </c>
      <c r="B769">
        <v>8</v>
      </c>
      <c r="C769">
        <v>2019</v>
      </c>
      <c r="D769" s="18">
        <v>43665</v>
      </c>
      <c r="E769" t="s">
        <v>3260</v>
      </c>
      <c r="F769" t="s">
        <v>250</v>
      </c>
      <c r="G769" t="s">
        <v>251</v>
      </c>
      <c r="H769">
        <v>70560</v>
      </c>
      <c r="K769">
        <v>63000</v>
      </c>
      <c r="N769">
        <f t="shared" si="84"/>
        <v>7560</v>
      </c>
      <c r="O769">
        <f t="shared" si="85"/>
        <v>3780</v>
      </c>
      <c r="P769">
        <f t="shared" si="86"/>
        <v>3780</v>
      </c>
      <c r="Q769">
        <f t="shared" si="87"/>
        <v>0</v>
      </c>
      <c r="R769">
        <f t="shared" si="88"/>
        <v>70560</v>
      </c>
      <c r="S769">
        <f t="shared" si="89"/>
        <v>0</v>
      </c>
      <c r="Y769">
        <v>3780</v>
      </c>
      <c r="Z769">
        <v>3780</v>
      </c>
      <c r="AA769">
        <v>0</v>
      </c>
    </row>
    <row r="770" spans="1:27" x14ac:dyDescent="0.25">
      <c r="A770" t="str">
        <f t="shared" si="83"/>
        <v>072019</v>
      </c>
      <c r="B770">
        <v>8</v>
      </c>
      <c r="C770">
        <v>2019</v>
      </c>
      <c r="D770" s="18">
        <v>43665</v>
      </c>
      <c r="E770" t="s">
        <v>3261</v>
      </c>
      <c r="F770" t="s">
        <v>250</v>
      </c>
      <c r="G770" t="s">
        <v>251</v>
      </c>
      <c r="H770">
        <v>47040</v>
      </c>
      <c r="K770">
        <v>42000</v>
      </c>
      <c r="N770">
        <f t="shared" si="84"/>
        <v>5040</v>
      </c>
      <c r="O770">
        <f t="shared" si="85"/>
        <v>2520</v>
      </c>
      <c r="P770">
        <f t="shared" si="86"/>
        <v>2520</v>
      </c>
      <c r="Q770">
        <f t="shared" si="87"/>
        <v>0</v>
      </c>
      <c r="R770">
        <f t="shared" si="88"/>
        <v>47040</v>
      </c>
      <c r="S770">
        <f t="shared" si="89"/>
        <v>0</v>
      </c>
      <c r="Y770">
        <v>2520</v>
      </c>
      <c r="Z770">
        <v>2520</v>
      </c>
      <c r="AA770">
        <v>0</v>
      </c>
    </row>
    <row r="771" spans="1:27" x14ac:dyDescent="0.25">
      <c r="A771" t="str">
        <f t="shared" si="83"/>
        <v>072019</v>
      </c>
      <c r="B771">
        <v>8</v>
      </c>
      <c r="C771">
        <v>2019</v>
      </c>
      <c r="D771" s="18">
        <v>43665</v>
      </c>
      <c r="E771" t="s">
        <v>3262</v>
      </c>
      <c r="F771" t="s">
        <v>250</v>
      </c>
      <c r="G771" t="s">
        <v>251</v>
      </c>
      <c r="H771">
        <v>53508</v>
      </c>
      <c r="K771">
        <v>47775</v>
      </c>
      <c r="N771">
        <f t="shared" si="84"/>
        <v>5733</v>
      </c>
      <c r="O771">
        <f t="shared" si="85"/>
        <v>2866.5</v>
      </c>
      <c r="P771">
        <f t="shared" si="86"/>
        <v>2866.5</v>
      </c>
      <c r="Q771">
        <f t="shared" si="87"/>
        <v>0</v>
      </c>
      <c r="R771">
        <f t="shared" si="88"/>
        <v>53508</v>
      </c>
      <c r="S771">
        <f t="shared" si="89"/>
        <v>0</v>
      </c>
      <c r="Y771">
        <v>2866.5</v>
      </c>
      <c r="Z771">
        <v>2866.5</v>
      </c>
      <c r="AA771">
        <v>0</v>
      </c>
    </row>
    <row r="772" spans="1:27" x14ac:dyDescent="0.25">
      <c r="A772" t="str">
        <f t="shared" ref="A772:A835" si="90">TEXT(D772,"MMYYYY")</f>
        <v>072019</v>
      </c>
      <c r="B772">
        <v>8</v>
      </c>
      <c r="C772">
        <v>2019</v>
      </c>
      <c r="D772" s="18">
        <v>43665</v>
      </c>
      <c r="E772" t="s">
        <v>3264</v>
      </c>
      <c r="F772" t="s">
        <v>250</v>
      </c>
      <c r="G772" t="s">
        <v>251</v>
      </c>
      <c r="H772">
        <v>18480</v>
      </c>
      <c r="K772">
        <v>16500</v>
      </c>
      <c r="N772">
        <f t="shared" si="84"/>
        <v>1980</v>
      </c>
      <c r="O772">
        <f t="shared" si="85"/>
        <v>990</v>
      </c>
      <c r="P772">
        <f t="shared" si="86"/>
        <v>990</v>
      </c>
      <c r="Q772">
        <f t="shared" si="87"/>
        <v>0</v>
      </c>
      <c r="R772">
        <f t="shared" si="88"/>
        <v>18480</v>
      </c>
      <c r="S772">
        <f t="shared" si="89"/>
        <v>0</v>
      </c>
      <c r="Y772">
        <v>990</v>
      </c>
      <c r="Z772">
        <v>990</v>
      </c>
      <c r="AA772">
        <v>0</v>
      </c>
    </row>
    <row r="773" spans="1:27" x14ac:dyDescent="0.25">
      <c r="A773" t="str">
        <f t="shared" si="90"/>
        <v>072019</v>
      </c>
      <c r="B773">
        <v>8</v>
      </c>
      <c r="C773">
        <v>2019</v>
      </c>
      <c r="D773" s="18">
        <v>43665</v>
      </c>
      <c r="E773" t="s">
        <v>3250</v>
      </c>
      <c r="F773" t="s">
        <v>250</v>
      </c>
      <c r="G773" t="s">
        <v>251</v>
      </c>
      <c r="H773">
        <v>63398</v>
      </c>
      <c r="K773">
        <v>56605</v>
      </c>
      <c r="N773">
        <f t="shared" si="84"/>
        <v>6792.6</v>
      </c>
      <c r="O773">
        <f t="shared" si="85"/>
        <v>3396.3</v>
      </c>
      <c r="P773">
        <f t="shared" si="86"/>
        <v>3396.3</v>
      </c>
      <c r="Q773">
        <f t="shared" si="87"/>
        <v>0</v>
      </c>
      <c r="R773">
        <f t="shared" si="88"/>
        <v>63397.599999999999</v>
      </c>
      <c r="S773">
        <f t="shared" si="89"/>
        <v>-0.40000000000145519</v>
      </c>
      <c r="Y773">
        <v>3396.3</v>
      </c>
      <c r="Z773">
        <v>3396.3</v>
      </c>
      <c r="AA773">
        <v>0</v>
      </c>
    </row>
    <row r="774" spans="1:27" x14ac:dyDescent="0.25">
      <c r="A774" t="str">
        <f t="shared" si="90"/>
        <v>072019</v>
      </c>
      <c r="B774">
        <v>8</v>
      </c>
      <c r="C774">
        <v>2019</v>
      </c>
      <c r="D774" s="18">
        <v>43665</v>
      </c>
      <c r="E774" t="s">
        <v>3252</v>
      </c>
      <c r="F774" t="s">
        <v>250</v>
      </c>
      <c r="G774" t="s">
        <v>251</v>
      </c>
      <c r="H774">
        <v>26130</v>
      </c>
      <c r="L774">
        <v>22144</v>
      </c>
      <c r="N774">
        <f t="shared" si="84"/>
        <v>3985.92</v>
      </c>
      <c r="O774">
        <f t="shared" si="85"/>
        <v>1992.96</v>
      </c>
      <c r="P774">
        <f t="shared" si="86"/>
        <v>1992.96</v>
      </c>
      <c r="Q774">
        <f t="shared" si="87"/>
        <v>0</v>
      </c>
      <c r="R774">
        <f t="shared" si="88"/>
        <v>26129.919999999998</v>
      </c>
      <c r="S774">
        <f t="shared" si="89"/>
        <v>-8.000000000174623E-2</v>
      </c>
      <c r="Y774">
        <v>1992.96</v>
      </c>
      <c r="Z774">
        <v>1992.96</v>
      </c>
      <c r="AA774">
        <v>0</v>
      </c>
    </row>
    <row r="775" spans="1:27" x14ac:dyDescent="0.25">
      <c r="A775" t="str">
        <f t="shared" si="90"/>
        <v>072019</v>
      </c>
      <c r="B775">
        <v>8</v>
      </c>
      <c r="C775">
        <v>2019</v>
      </c>
      <c r="D775" s="18">
        <v>43665</v>
      </c>
      <c r="E775" t="s">
        <v>3254</v>
      </c>
      <c r="F775" t="s">
        <v>250</v>
      </c>
      <c r="G775" t="s">
        <v>251</v>
      </c>
      <c r="H775">
        <v>77291</v>
      </c>
      <c r="K775">
        <v>69010</v>
      </c>
      <c r="N775">
        <f t="shared" si="84"/>
        <v>8281.2000000000007</v>
      </c>
      <c r="O775">
        <f t="shared" si="85"/>
        <v>4140.6000000000004</v>
      </c>
      <c r="P775">
        <f t="shared" si="86"/>
        <v>4140.6000000000004</v>
      </c>
      <c r="Q775">
        <f t="shared" si="87"/>
        <v>0</v>
      </c>
      <c r="R775">
        <f t="shared" si="88"/>
        <v>77291.199999999997</v>
      </c>
      <c r="S775">
        <f t="shared" si="89"/>
        <v>0.19999999999708962</v>
      </c>
      <c r="Y775">
        <v>4140.6000000000004</v>
      </c>
      <c r="Z775">
        <v>4140.6000000000004</v>
      </c>
      <c r="AA775">
        <v>0</v>
      </c>
    </row>
    <row r="776" spans="1:27" x14ac:dyDescent="0.25">
      <c r="A776" t="str">
        <f t="shared" si="90"/>
        <v>072019</v>
      </c>
      <c r="B776">
        <v>8</v>
      </c>
      <c r="C776">
        <v>2019</v>
      </c>
      <c r="D776" s="18">
        <v>43663</v>
      </c>
      <c r="E776" t="s">
        <v>3243</v>
      </c>
      <c r="F776" t="s">
        <v>250</v>
      </c>
      <c r="G776" t="s">
        <v>251</v>
      </c>
      <c r="H776">
        <v>3540</v>
      </c>
      <c r="L776">
        <v>3000</v>
      </c>
      <c r="N776">
        <f t="shared" si="84"/>
        <v>540</v>
      </c>
      <c r="O776">
        <f t="shared" si="85"/>
        <v>270</v>
      </c>
      <c r="P776">
        <f t="shared" si="86"/>
        <v>270</v>
      </c>
      <c r="Q776">
        <f t="shared" si="87"/>
        <v>0</v>
      </c>
      <c r="R776">
        <f t="shared" si="88"/>
        <v>3540</v>
      </c>
      <c r="S776">
        <f t="shared" si="89"/>
        <v>0</v>
      </c>
      <c r="Y776">
        <v>270</v>
      </c>
      <c r="Z776">
        <v>270</v>
      </c>
      <c r="AA776">
        <v>0</v>
      </c>
    </row>
    <row r="777" spans="1:27" x14ac:dyDescent="0.25">
      <c r="A777" t="str">
        <f t="shared" si="90"/>
        <v>072019</v>
      </c>
      <c r="B777">
        <v>8</v>
      </c>
      <c r="C777">
        <v>2019</v>
      </c>
      <c r="D777" s="18">
        <v>43666</v>
      </c>
      <c r="E777" t="s">
        <v>3429</v>
      </c>
      <c r="F777" t="s">
        <v>571</v>
      </c>
      <c r="G777" t="s">
        <v>5926</v>
      </c>
      <c r="H777">
        <v>35518</v>
      </c>
      <c r="L777">
        <v>30100</v>
      </c>
      <c r="N777">
        <f t="shared" si="84"/>
        <v>5418</v>
      </c>
      <c r="O777">
        <f t="shared" si="85"/>
        <v>2709</v>
      </c>
      <c r="P777">
        <f t="shared" si="86"/>
        <v>2709</v>
      </c>
      <c r="Q777">
        <f t="shared" si="87"/>
        <v>0</v>
      </c>
      <c r="R777">
        <f t="shared" si="88"/>
        <v>35518</v>
      </c>
      <c r="S777">
        <f t="shared" si="89"/>
        <v>0</v>
      </c>
      <c r="Y777">
        <v>2709</v>
      </c>
      <c r="Z777">
        <v>2709</v>
      </c>
      <c r="AA777">
        <v>0</v>
      </c>
    </row>
    <row r="778" spans="1:27" x14ac:dyDescent="0.25">
      <c r="A778" t="str">
        <f t="shared" si="90"/>
        <v>072019</v>
      </c>
      <c r="B778">
        <v>8</v>
      </c>
      <c r="C778">
        <v>2019</v>
      </c>
      <c r="D778" s="18">
        <v>43669</v>
      </c>
      <c r="E778" t="s">
        <v>3420</v>
      </c>
      <c r="F778" t="s">
        <v>558</v>
      </c>
      <c r="G778" t="s">
        <v>559</v>
      </c>
      <c r="H778">
        <v>368750</v>
      </c>
      <c r="L778">
        <v>312500</v>
      </c>
      <c r="N778">
        <f t="shared" si="84"/>
        <v>56250</v>
      </c>
      <c r="O778">
        <f t="shared" si="85"/>
        <v>0</v>
      </c>
      <c r="P778">
        <f t="shared" si="86"/>
        <v>0</v>
      </c>
      <c r="Q778">
        <f t="shared" si="87"/>
        <v>56250</v>
      </c>
      <c r="R778">
        <f t="shared" si="88"/>
        <v>368750</v>
      </c>
      <c r="S778">
        <f t="shared" si="89"/>
        <v>0</v>
      </c>
      <c r="Y778">
        <v>0</v>
      </c>
      <c r="Z778">
        <v>0</v>
      </c>
      <c r="AA778">
        <v>56250</v>
      </c>
    </row>
    <row r="779" spans="1:27" x14ac:dyDescent="0.25">
      <c r="A779" t="str">
        <f t="shared" si="90"/>
        <v>072019</v>
      </c>
      <c r="B779">
        <v>8</v>
      </c>
      <c r="C779">
        <v>2019</v>
      </c>
      <c r="D779" s="18">
        <v>43670</v>
      </c>
      <c r="E779" t="s">
        <v>3318</v>
      </c>
      <c r="F779" t="s">
        <v>318</v>
      </c>
      <c r="G779" t="s">
        <v>5771</v>
      </c>
      <c r="H779">
        <v>99609</v>
      </c>
      <c r="L779">
        <v>84414</v>
      </c>
      <c r="N779">
        <f t="shared" si="84"/>
        <v>15194.52</v>
      </c>
      <c r="O779">
        <f t="shared" si="85"/>
        <v>7597.26</v>
      </c>
      <c r="P779">
        <f t="shared" si="86"/>
        <v>7597.26</v>
      </c>
      <c r="Q779">
        <f t="shared" si="87"/>
        <v>0</v>
      </c>
      <c r="R779">
        <f t="shared" si="88"/>
        <v>99608.52</v>
      </c>
      <c r="S779">
        <f t="shared" si="89"/>
        <v>-0.47999999999592546</v>
      </c>
      <c r="Y779">
        <v>7597.26</v>
      </c>
      <c r="Z779">
        <v>7597.26</v>
      </c>
      <c r="AA779">
        <v>0</v>
      </c>
    </row>
    <row r="780" spans="1:27" x14ac:dyDescent="0.25">
      <c r="A780" t="str">
        <f t="shared" si="90"/>
        <v>072019</v>
      </c>
      <c r="B780">
        <v>8</v>
      </c>
      <c r="C780">
        <v>2019</v>
      </c>
      <c r="D780" s="18">
        <v>43670</v>
      </c>
      <c r="E780" t="s">
        <v>3319</v>
      </c>
      <c r="F780" t="s">
        <v>318</v>
      </c>
      <c r="G780" t="s">
        <v>5771</v>
      </c>
      <c r="H780">
        <v>202215</v>
      </c>
      <c r="L780">
        <v>171369</v>
      </c>
      <c r="N780">
        <f t="shared" si="84"/>
        <v>30846.42</v>
      </c>
      <c r="O780">
        <f t="shared" si="85"/>
        <v>15423.21</v>
      </c>
      <c r="P780">
        <f t="shared" si="86"/>
        <v>15423.21</v>
      </c>
      <c r="Q780">
        <f t="shared" si="87"/>
        <v>0</v>
      </c>
      <c r="R780">
        <f t="shared" si="88"/>
        <v>202215.41999999998</v>
      </c>
      <c r="S780">
        <f t="shared" si="89"/>
        <v>0.41999999998370185</v>
      </c>
      <c r="Y780">
        <v>15423.21</v>
      </c>
      <c r="Z780">
        <v>15423.21</v>
      </c>
      <c r="AA780">
        <v>0</v>
      </c>
    </row>
    <row r="781" spans="1:27" x14ac:dyDescent="0.25">
      <c r="A781" t="str">
        <f t="shared" si="90"/>
        <v>072019</v>
      </c>
      <c r="B781">
        <v>8</v>
      </c>
      <c r="C781">
        <v>2019</v>
      </c>
      <c r="D781" s="18">
        <v>43670</v>
      </c>
      <c r="E781" t="s">
        <v>3424</v>
      </c>
      <c r="F781" t="s">
        <v>561</v>
      </c>
      <c r="G781" t="s">
        <v>562</v>
      </c>
      <c r="H781">
        <v>39334</v>
      </c>
      <c r="K781">
        <v>35120</v>
      </c>
      <c r="N781">
        <f t="shared" si="84"/>
        <v>4214.3999999999996</v>
      </c>
      <c r="O781">
        <f t="shared" si="85"/>
        <v>2107.1999999999998</v>
      </c>
      <c r="P781">
        <f t="shared" si="86"/>
        <v>2107.1999999999998</v>
      </c>
      <c r="Q781">
        <f t="shared" si="87"/>
        <v>0</v>
      </c>
      <c r="R781">
        <f t="shared" si="88"/>
        <v>39334.400000000001</v>
      </c>
      <c r="S781">
        <f t="shared" si="89"/>
        <v>0.40000000000145519</v>
      </c>
      <c r="Y781">
        <v>2107.1999999999998</v>
      </c>
      <c r="Z781">
        <v>2107.1999999999998</v>
      </c>
      <c r="AA781">
        <v>0</v>
      </c>
    </row>
    <row r="782" spans="1:27" x14ac:dyDescent="0.25">
      <c r="A782" t="str">
        <f t="shared" si="90"/>
        <v>072019</v>
      </c>
      <c r="B782">
        <v>8</v>
      </c>
      <c r="C782">
        <v>2019</v>
      </c>
      <c r="D782" s="18">
        <v>43671</v>
      </c>
      <c r="E782" t="s">
        <v>1244</v>
      </c>
      <c r="F782" t="s">
        <v>3052</v>
      </c>
      <c r="G782" t="s">
        <v>3053</v>
      </c>
      <c r="H782">
        <v>92791</v>
      </c>
      <c r="L782">
        <v>78636.5</v>
      </c>
      <c r="N782">
        <f t="shared" si="84"/>
        <v>14154.57</v>
      </c>
      <c r="O782">
        <f t="shared" si="85"/>
        <v>7077.2849999999999</v>
      </c>
      <c r="P782">
        <f t="shared" si="86"/>
        <v>7077.2849999999999</v>
      </c>
      <c r="Q782">
        <f t="shared" si="87"/>
        <v>0</v>
      </c>
      <c r="R782">
        <f t="shared" si="88"/>
        <v>92791.07</v>
      </c>
      <c r="S782">
        <f t="shared" si="89"/>
        <v>7.0000000006984919E-2</v>
      </c>
      <c r="Y782">
        <v>7077.2849999999999</v>
      </c>
      <c r="Z782">
        <v>7077.2849999999999</v>
      </c>
      <c r="AA782">
        <v>0</v>
      </c>
    </row>
    <row r="783" spans="1:27" x14ac:dyDescent="0.25">
      <c r="A783" t="str">
        <f t="shared" si="90"/>
        <v>072019</v>
      </c>
      <c r="B783">
        <v>8</v>
      </c>
      <c r="C783">
        <v>2019</v>
      </c>
      <c r="D783" s="18">
        <v>43671</v>
      </c>
      <c r="E783" t="s">
        <v>3380</v>
      </c>
      <c r="F783" t="s">
        <v>462</v>
      </c>
      <c r="G783" t="s">
        <v>463</v>
      </c>
      <c r="H783">
        <v>17110</v>
      </c>
      <c r="L783">
        <v>14500</v>
      </c>
      <c r="N783">
        <f t="shared" si="84"/>
        <v>2610</v>
      </c>
      <c r="O783">
        <f t="shared" si="85"/>
        <v>1305</v>
      </c>
      <c r="P783">
        <f t="shared" si="86"/>
        <v>1305</v>
      </c>
      <c r="Q783">
        <f t="shared" si="87"/>
        <v>0</v>
      </c>
      <c r="R783">
        <f t="shared" si="88"/>
        <v>17110</v>
      </c>
      <c r="S783">
        <f t="shared" si="89"/>
        <v>0</v>
      </c>
      <c r="Y783">
        <v>1305</v>
      </c>
      <c r="Z783">
        <v>1305</v>
      </c>
      <c r="AA783">
        <v>0</v>
      </c>
    </row>
    <row r="784" spans="1:27" x14ac:dyDescent="0.25">
      <c r="A784" t="str">
        <f t="shared" si="90"/>
        <v>072019</v>
      </c>
      <c r="B784">
        <v>8</v>
      </c>
      <c r="C784">
        <v>2019</v>
      </c>
      <c r="D784" s="18">
        <v>43665</v>
      </c>
      <c r="E784" t="s">
        <v>1358</v>
      </c>
      <c r="F784" t="s">
        <v>1736</v>
      </c>
      <c r="G784" t="s">
        <v>5973</v>
      </c>
      <c r="H784">
        <v>6667</v>
      </c>
      <c r="L784">
        <v>5650</v>
      </c>
      <c r="N784">
        <f t="shared" si="84"/>
        <v>1017</v>
      </c>
      <c r="O784">
        <f t="shared" si="85"/>
        <v>0</v>
      </c>
      <c r="P784">
        <f t="shared" si="86"/>
        <v>0</v>
      </c>
      <c r="Q784">
        <f t="shared" si="87"/>
        <v>1017</v>
      </c>
      <c r="R784">
        <f t="shared" si="88"/>
        <v>6667</v>
      </c>
      <c r="S784">
        <f t="shared" si="89"/>
        <v>0</v>
      </c>
      <c r="Y784">
        <v>0</v>
      </c>
      <c r="Z784">
        <v>0</v>
      </c>
      <c r="AA784">
        <v>1017</v>
      </c>
    </row>
    <row r="785" spans="1:27" x14ac:dyDescent="0.25">
      <c r="A785" t="str">
        <f t="shared" si="90"/>
        <v>072019</v>
      </c>
      <c r="B785">
        <v>8</v>
      </c>
      <c r="C785">
        <v>2019</v>
      </c>
      <c r="D785" s="18">
        <v>43662</v>
      </c>
      <c r="E785" t="s">
        <v>3434</v>
      </c>
      <c r="F785" t="s">
        <v>581</v>
      </c>
      <c r="G785" t="s">
        <v>7520</v>
      </c>
      <c r="H785">
        <v>251060</v>
      </c>
      <c r="L785">
        <v>212763</v>
      </c>
      <c r="N785">
        <f t="shared" si="84"/>
        <v>38297.339999999997</v>
      </c>
      <c r="O785">
        <f t="shared" si="85"/>
        <v>0</v>
      </c>
      <c r="P785">
        <f t="shared" si="86"/>
        <v>0</v>
      </c>
      <c r="Q785">
        <f t="shared" si="87"/>
        <v>38297.339999999997</v>
      </c>
      <c r="R785">
        <f t="shared" si="88"/>
        <v>251060.34</v>
      </c>
      <c r="S785">
        <f t="shared" si="89"/>
        <v>0.33999999999650754</v>
      </c>
      <c r="Y785">
        <v>0</v>
      </c>
      <c r="Z785">
        <v>0</v>
      </c>
      <c r="AA785">
        <v>38297.339999999997</v>
      </c>
    </row>
    <row r="786" spans="1:27" x14ac:dyDescent="0.25">
      <c r="A786" t="str">
        <f t="shared" si="90"/>
        <v>072019</v>
      </c>
      <c r="B786">
        <v>8</v>
      </c>
      <c r="C786">
        <v>2019</v>
      </c>
      <c r="D786" s="18">
        <v>43662</v>
      </c>
      <c r="E786" t="s">
        <v>3433</v>
      </c>
      <c r="F786" t="s">
        <v>581</v>
      </c>
      <c r="G786" t="s">
        <v>7520</v>
      </c>
      <c r="H786">
        <v>251060</v>
      </c>
      <c r="L786">
        <v>212763</v>
      </c>
      <c r="N786">
        <f t="shared" si="84"/>
        <v>38297.339999999997</v>
      </c>
      <c r="O786">
        <f t="shared" si="85"/>
        <v>0</v>
      </c>
      <c r="P786">
        <f t="shared" si="86"/>
        <v>0</v>
      </c>
      <c r="Q786">
        <f t="shared" si="87"/>
        <v>38297.339999999997</v>
      </c>
      <c r="R786">
        <f t="shared" si="88"/>
        <v>251060.34</v>
      </c>
      <c r="S786">
        <f t="shared" si="89"/>
        <v>0.33999999999650754</v>
      </c>
      <c r="Y786">
        <v>0</v>
      </c>
      <c r="Z786">
        <v>0</v>
      </c>
      <c r="AA786">
        <v>38297.339999999997</v>
      </c>
    </row>
    <row r="787" spans="1:27" x14ac:dyDescent="0.25">
      <c r="A787" t="str">
        <f t="shared" si="90"/>
        <v>072019</v>
      </c>
      <c r="B787">
        <v>8</v>
      </c>
      <c r="C787">
        <v>2019</v>
      </c>
      <c r="D787" s="18">
        <v>43671</v>
      </c>
      <c r="E787" t="s">
        <v>5974</v>
      </c>
      <c r="F787" t="s">
        <v>1368</v>
      </c>
      <c r="G787" t="s">
        <v>5787</v>
      </c>
      <c r="H787">
        <v>54280</v>
      </c>
      <c r="L787">
        <v>46000</v>
      </c>
      <c r="N787">
        <f t="shared" si="84"/>
        <v>8280</v>
      </c>
      <c r="O787">
        <f t="shared" si="85"/>
        <v>4140</v>
      </c>
      <c r="P787">
        <f t="shared" si="86"/>
        <v>4140</v>
      </c>
      <c r="Q787">
        <f t="shared" si="87"/>
        <v>0</v>
      </c>
      <c r="R787">
        <f t="shared" si="88"/>
        <v>54280</v>
      </c>
      <c r="S787">
        <f t="shared" si="89"/>
        <v>0</v>
      </c>
      <c r="Y787">
        <v>4140</v>
      </c>
      <c r="Z787">
        <v>4140</v>
      </c>
      <c r="AA787">
        <v>0</v>
      </c>
    </row>
    <row r="788" spans="1:27" x14ac:dyDescent="0.25">
      <c r="A788" t="str">
        <f t="shared" si="90"/>
        <v>072019</v>
      </c>
      <c r="B788">
        <v>8</v>
      </c>
      <c r="C788">
        <v>2019</v>
      </c>
      <c r="D788" s="18">
        <v>43672</v>
      </c>
      <c r="E788" t="s">
        <v>3180</v>
      </c>
      <c r="F788" t="s">
        <v>654</v>
      </c>
      <c r="G788" t="s">
        <v>655</v>
      </c>
      <c r="H788">
        <v>94400</v>
      </c>
      <c r="L788">
        <v>80000</v>
      </c>
      <c r="N788">
        <f t="shared" si="84"/>
        <v>14400</v>
      </c>
      <c r="O788">
        <f t="shared" si="85"/>
        <v>7200</v>
      </c>
      <c r="P788">
        <f t="shared" si="86"/>
        <v>7200</v>
      </c>
      <c r="Q788">
        <f t="shared" si="87"/>
        <v>0</v>
      </c>
      <c r="R788">
        <f t="shared" si="88"/>
        <v>94400</v>
      </c>
      <c r="S788">
        <f t="shared" si="89"/>
        <v>0</v>
      </c>
      <c r="Y788">
        <v>7200</v>
      </c>
      <c r="Z788">
        <v>7200</v>
      </c>
      <c r="AA788">
        <v>0</v>
      </c>
    </row>
    <row r="789" spans="1:27" x14ac:dyDescent="0.25">
      <c r="A789" t="str">
        <f t="shared" si="90"/>
        <v>072019</v>
      </c>
      <c r="B789">
        <v>8</v>
      </c>
      <c r="C789">
        <v>2019</v>
      </c>
      <c r="D789" s="18">
        <v>43666</v>
      </c>
      <c r="E789" t="s">
        <v>3430</v>
      </c>
      <c r="F789" t="s">
        <v>571</v>
      </c>
      <c r="G789" t="s">
        <v>5926</v>
      </c>
      <c r="H789">
        <v>65962</v>
      </c>
      <c r="L789">
        <v>55900</v>
      </c>
      <c r="N789">
        <f t="shared" si="84"/>
        <v>10062</v>
      </c>
      <c r="O789">
        <f t="shared" si="85"/>
        <v>5031</v>
      </c>
      <c r="P789">
        <f t="shared" si="86"/>
        <v>5031</v>
      </c>
      <c r="Q789">
        <f t="shared" si="87"/>
        <v>0</v>
      </c>
      <c r="R789">
        <f t="shared" si="88"/>
        <v>65962</v>
      </c>
      <c r="S789">
        <f t="shared" si="89"/>
        <v>0</v>
      </c>
      <c r="Y789">
        <v>5031</v>
      </c>
      <c r="Z789">
        <v>5031</v>
      </c>
      <c r="AA789">
        <v>0</v>
      </c>
    </row>
    <row r="790" spans="1:27" x14ac:dyDescent="0.25">
      <c r="A790" t="str">
        <f t="shared" si="90"/>
        <v>072019</v>
      </c>
      <c r="B790">
        <v>8</v>
      </c>
      <c r="C790">
        <v>2019</v>
      </c>
      <c r="D790" s="18">
        <v>43669</v>
      </c>
      <c r="E790" t="s">
        <v>3266</v>
      </c>
      <c r="F790" t="s">
        <v>250</v>
      </c>
      <c r="G790" t="s">
        <v>251</v>
      </c>
      <c r="H790">
        <v>66629</v>
      </c>
      <c r="K790">
        <v>59490</v>
      </c>
      <c r="N790">
        <f t="shared" si="84"/>
        <v>7138.8</v>
      </c>
      <c r="O790">
        <f t="shared" si="85"/>
        <v>3569.4</v>
      </c>
      <c r="P790">
        <f t="shared" si="86"/>
        <v>3569.4</v>
      </c>
      <c r="Q790">
        <f t="shared" si="87"/>
        <v>0</v>
      </c>
      <c r="R790">
        <f t="shared" si="88"/>
        <v>66628.800000000003</v>
      </c>
      <c r="S790">
        <f t="shared" si="89"/>
        <v>-0.19999999999708962</v>
      </c>
      <c r="Y790">
        <v>3569.4</v>
      </c>
      <c r="Z790">
        <v>3569.4</v>
      </c>
      <c r="AA790">
        <v>0</v>
      </c>
    </row>
    <row r="791" spans="1:27" x14ac:dyDescent="0.25">
      <c r="A791" t="str">
        <f t="shared" si="90"/>
        <v>072019</v>
      </c>
      <c r="B791">
        <v>8</v>
      </c>
      <c r="C791">
        <v>2019</v>
      </c>
      <c r="D791" s="18">
        <v>43663</v>
      </c>
      <c r="E791" t="s">
        <v>3130</v>
      </c>
      <c r="F791" t="s">
        <v>164</v>
      </c>
      <c r="G791" t="s">
        <v>7535</v>
      </c>
      <c r="H791">
        <v>194250</v>
      </c>
      <c r="J791">
        <v>185000</v>
      </c>
      <c r="N791">
        <f t="shared" si="84"/>
        <v>9250</v>
      </c>
      <c r="O791">
        <f t="shared" si="85"/>
        <v>0</v>
      </c>
      <c r="P791">
        <f t="shared" si="86"/>
        <v>0</v>
      </c>
      <c r="Q791">
        <f t="shared" si="87"/>
        <v>9250</v>
      </c>
      <c r="R791">
        <f t="shared" si="88"/>
        <v>194250</v>
      </c>
      <c r="S791">
        <f t="shared" si="89"/>
        <v>0</v>
      </c>
      <c r="Y791">
        <v>0</v>
      </c>
      <c r="Z791">
        <v>0</v>
      </c>
      <c r="AA791">
        <v>9250</v>
      </c>
    </row>
    <row r="792" spans="1:27" x14ac:dyDescent="0.25">
      <c r="A792" t="str">
        <f t="shared" si="90"/>
        <v>072019</v>
      </c>
      <c r="B792">
        <v>8</v>
      </c>
      <c r="C792">
        <v>2019</v>
      </c>
      <c r="D792" s="18">
        <v>43665</v>
      </c>
      <c r="E792" t="s">
        <v>3247</v>
      </c>
      <c r="F792" t="s">
        <v>250</v>
      </c>
      <c r="G792" t="s">
        <v>251</v>
      </c>
      <c r="H792">
        <v>51281</v>
      </c>
      <c r="K792">
        <v>45787</v>
      </c>
      <c r="N792">
        <f t="shared" si="84"/>
        <v>5494.44</v>
      </c>
      <c r="O792">
        <f t="shared" si="85"/>
        <v>2747.22</v>
      </c>
      <c r="P792">
        <f t="shared" si="86"/>
        <v>2747.22</v>
      </c>
      <c r="Q792">
        <f t="shared" si="87"/>
        <v>0</v>
      </c>
      <c r="R792">
        <f t="shared" si="88"/>
        <v>51281.440000000002</v>
      </c>
      <c r="S792">
        <f t="shared" si="89"/>
        <v>0.44000000000232831</v>
      </c>
      <c r="Y792">
        <v>2747.22</v>
      </c>
      <c r="Z792">
        <v>2747.22</v>
      </c>
      <c r="AA792">
        <v>0</v>
      </c>
    </row>
    <row r="793" spans="1:27" x14ac:dyDescent="0.25">
      <c r="A793" t="str">
        <f t="shared" si="90"/>
        <v>072019</v>
      </c>
      <c r="B793">
        <v>8</v>
      </c>
      <c r="C793">
        <v>2019</v>
      </c>
      <c r="D793" s="18">
        <v>43665</v>
      </c>
      <c r="E793" t="s">
        <v>3249</v>
      </c>
      <c r="F793" t="s">
        <v>250</v>
      </c>
      <c r="G793" t="s">
        <v>251</v>
      </c>
      <c r="H793">
        <v>37626</v>
      </c>
      <c r="K793">
        <v>33595</v>
      </c>
      <c r="N793">
        <f t="shared" si="84"/>
        <v>4031.4</v>
      </c>
      <c r="O793">
        <f t="shared" si="85"/>
        <v>2015.7</v>
      </c>
      <c r="P793">
        <f t="shared" si="86"/>
        <v>2015.7</v>
      </c>
      <c r="Q793">
        <f t="shared" si="87"/>
        <v>0</v>
      </c>
      <c r="R793">
        <f t="shared" si="88"/>
        <v>37626.400000000001</v>
      </c>
      <c r="S793">
        <f t="shared" si="89"/>
        <v>0.40000000000145519</v>
      </c>
      <c r="Y793">
        <v>2015.7</v>
      </c>
      <c r="Z793">
        <v>2015.7</v>
      </c>
      <c r="AA793">
        <v>0</v>
      </c>
    </row>
    <row r="794" spans="1:27" x14ac:dyDescent="0.25">
      <c r="A794" t="str">
        <f t="shared" si="90"/>
        <v>072019</v>
      </c>
      <c r="B794">
        <v>8</v>
      </c>
      <c r="C794">
        <v>2019</v>
      </c>
      <c r="D794" s="18">
        <v>43665</v>
      </c>
      <c r="E794" t="s">
        <v>3251</v>
      </c>
      <c r="F794" t="s">
        <v>250</v>
      </c>
      <c r="G794" t="s">
        <v>251</v>
      </c>
      <c r="H794">
        <v>66988</v>
      </c>
      <c r="K794">
        <v>59811</v>
      </c>
      <c r="N794">
        <f t="shared" si="84"/>
        <v>7177.32</v>
      </c>
      <c r="O794">
        <f t="shared" si="85"/>
        <v>3588.66</v>
      </c>
      <c r="P794">
        <f t="shared" si="86"/>
        <v>3588.66</v>
      </c>
      <c r="Q794">
        <f t="shared" si="87"/>
        <v>0</v>
      </c>
      <c r="R794">
        <f t="shared" si="88"/>
        <v>66988.320000000007</v>
      </c>
      <c r="S794">
        <f t="shared" si="89"/>
        <v>0.32000000000698492</v>
      </c>
      <c r="Y794">
        <v>3588.66</v>
      </c>
      <c r="Z794">
        <v>3588.66</v>
      </c>
      <c r="AA794">
        <v>0</v>
      </c>
    </row>
    <row r="795" spans="1:27" x14ac:dyDescent="0.25">
      <c r="A795" t="str">
        <f t="shared" si="90"/>
        <v>072019</v>
      </c>
      <c r="B795">
        <v>8</v>
      </c>
      <c r="C795">
        <v>2019</v>
      </c>
      <c r="D795" s="18">
        <v>43665</v>
      </c>
      <c r="E795" t="s">
        <v>3263</v>
      </c>
      <c r="F795" t="s">
        <v>250</v>
      </c>
      <c r="G795" t="s">
        <v>251</v>
      </c>
      <c r="H795">
        <v>10640</v>
      </c>
      <c r="K795">
        <v>9500</v>
      </c>
      <c r="N795">
        <f t="shared" si="84"/>
        <v>1140</v>
      </c>
      <c r="O795">
        <f t="shared" si="85"/>
        <v>570</v>
      </c>
      <c r="P795">
        <f t="shared" si="86"/>
        <v>570</v>
      </c>
      <c r="Q795">
        <f t="shared" si="87"/>
        <v>0</v>
      </c>
      <c r="R795">
        <f t="shared" si="88"/>
        <v>10640</v>
      </c>
      <c r="S795">
        <f t="shared" si="89"/>
        <v>0</v>
      </c>
      <c r="Y795">
        <v>570</v>
      </c>
      <c r="Z795">
        <v>570</v>
      </c>
      <c r="AA795">
        <v>0</v>
      </c>
    </row>
    <row r="796" spans="1:27" x14ac:dyDescent="0.25">
      <c r="A796" t="str">
        <f t="shared" si="90"/>
        <v>072019</v>
      </c>
      <c r="B796">
        <v>8</v>
      </c>
      <c r="C796">
        <v>2019</v>
      </c>
      <c r="D796" s="18">
        <v>43665</v>
      </c>
      <c r="E796" t="s">
        <v>3248</v>
      </c>
      <c r="F796" t="s">
        <v>250</v>
      </c>
      <c r="G796" t="s">
        <v>251</v>
      </c>
      <c r="H796">
        <v>44174</v>
      </c>
      <c r="K796">
        <v>39441</v>
      </c>
      <c r="N796">
        <f t="shared" si="84"/>
        <v>4732.92</v>
      </c>
      <c r="O796">
        <f t="shared" si="85"/>
        <v>2366.46</v>
      </c>
      <c r="P796">
        <f t="shared" si="86"/>
        <v>2366.46</v>
      </c>
      <c r="Q796">
        <f t="shared" si="87"/>
        <v>0</v>
      </c>
      <c r="R796">
        <f t="shared" si="88"/>
        <v>44173.919999999998</v>
      </c>
      <c r="S796">
        <f t="shared" si="89"/>
        <v>-8.000000000174623E-2</v>
      </c>
      <c r="Y796">
        <v>2366.46</v>
      </c>
      <c r="Z796">
        <v>2366.46</v>
      </c>
      <c r="AA796">
        <v>0</v>
      </c>
    </row>
    <row r="797" spans="1:27" x14ac:dyDescent="0.25">
      <c r="A797" t="str">
        <f t="shared" si="90"/>
        <v>072019</v>
      </c>
      <c r="B797">
        <v>8</v>
      </c>
      <c r="C797">
        <v>2019</v>
      </c>
      <c r="D797" s="18">
        <v>43669</v>
      </c>
      <c r="E797" t="s">
        <v>3267</v>
      </c>
      <c r="F797" t="s">
        <v>250</v>
      </c>
      <c r="G797" t="s">
        <v>251</v>
      </c>
      <c r="H797">
        <v>49280</v>
      </c>
      <c r="K797">
        <v>44000</v>
      </c>
      <c r="N797">
        <f t="shared" si="84"/>
        <v>5280</v>
      </c>
      <c r="O797">
        <f t="shared" si="85"/>
        <v>2640</v>
      </c>
      <c r="P797">
        <f t="shared" si="86"/>
        <v>2640</v>
      </c>
      <c r="Q797">
        <f t="shared" si="87"/>
        <v>0</v>
      </c>
      <c r="R797">
        <f t="shared" si="88"/>
        <v>49280</v>
      </c>
      <c r="S797">
        <f t="shared" si="89"/>
        <v>0</v>
      </c>
      <c r="Y797">
        <v>2640</v>
      </c>
      <c r="Z797">
        <v>2640</v>
      </c>
      <c r="AA797">
        <v>0</v>
      </c>
    </row>
    <row r="798" spans="1:27" x14ac:dyDescent="0.25">
      <c r="A798" t="str">
        <f t="shared" si="90"/>
        <v>072019</v>
      </c>
      <c r="B798">
        <v>8</v>
      </c>
      <c r="C798">
        <v>2019</v>
      </c>
      <c r="D798" s="18">
        <v>43672</v>
      </c>
      <c r="E798" t="s">
        <v>3274</v>
      </c>
      <c r="F798" t="s">
        <v>250</v>
      </c>
      <c r="G798" t="s">
        <v>251</v>
      </c>
      <c r="H798">
        <v>54143</v>
      </c>
      <c r="K798">
        <v>48342</v>
      </c>
      <c r="N798">
        <f t="shared" si="84"/>
        <v>5801.04</v>
      </c>
      <c r="O798">
        <f t="shared" si="85"/>
        <v>2900.52</v>
      </c>
      <c r="P798">
        <f t="shared" si="86"/>
        <v>2900.52</v>
      </c>
      <c r="Q798">
        <f t="shared" si="87"/>
        <v>0</v>
      </c>
      <c r="R798">
        <f t="shared" si="88"/>
        <v>54143.040000000001</v>
      </c>
      <c r="S798">
        <f t="shared" si="89"/>
        <v>4.0000000000873115E-2</v>
      </c>
      <c r="Y798">
        <v>2900.52</v>
      </c>
      <c r="Z798">
        <v>2900.52</v>
      </c>
      <c r="AA798">
        <v>0</v>
      </c>
    </row>
    <row r="799" spans="1:27" x14ac:dyDescent="0.25">
      <c r="A799" t="str">
        <f t="shared" si="90"/>
        <v>072019</v>
      </c>
      <c r="B799">
        <v>8</v>
      </c>
      <c r="C799">
        <v>2019</v>
      </c>
      <c r="D799" s="18">
        <v>43672</v>
      </c>
      <c r="E799" t="s">
        <v>3275</v>
      </c>
      <c r="F799" t="s">
        <v>250</v>
      </c>
      <c r="G799" t="s">
        <v>251</v>
      </c>
      <c r="H799">
        <v>46366</v>
      </c>
      <c r="K799">
        <v>41398</v>
      </c>
      <c r="N799">
        <f t="shared" si="84"/>
        <v>4967.76</v>
      </c>
      <c r="O799">
        <f t="shared" si="85"/>
        <v>2483.88</v>
      </c>
      <c r="P799">
        <f t="shared" si="86"/>
        <v>2483.88</v>
      </c>
      <c r="Q799">
        <f t="shared" si="87"/>
        <v>0</v>
      </c>
      <c r="R799">
        <f t="shared" si="88"/>
        <v>46365.760000000002</v>
      </c>
      <c r="S799">
        <f t="shared" si="89"/>
        <v>-0.23999999999796273</v>
      </c>
      <c r="Y799">
        <v>2483.88</v>
      </c>
      <c r="Z799">
        <v>2483.88</v>
      </c>
      <c r="AA799">
        <v>0</v>
      </c>
    </row>
    <row r="800" spans="1:27" x14ac:dyDescent="0.25">
      <c r="A800" t="str">
        <f t="shared" si="90"/>
        <v>072019</v>
      </c>
      <c r="B800">
        <v>8</v>
      </c>
      <c r="C800">
        <v>2019</v>
      </c>
      <c r="D800" s="18">
        <v>43672</v>
      </c>
      <c r="E800" t="s">
        <v>3276</v>
      </c>
      <c r="F800" t="s">
        <v>250</v>
      </c>
      <c r="G800" t="s">
        <v>251</v>
      </c>
      <c r="H800">
        <v>39328</v>
      </c>
      <c r="J800">
        <v>37455</v>
      </c>
      <c r="N800">
        <f t="shared" si="84"/>
        <v>1872.75</v>
      </c>
      <c r="O800">
        <f t="shared" si="85"/>
        <v>936.375</v>
      </c>
      <c r="P800">
        <f t="shared" si="86"/>
        <v>936.375</v>
      </c>
      <c r="Q800">
        <f t="shared" si="87"/>
        <v>0</v>
      </c>
      <c r="R800">
        <f t="shared" si="88"/>
        <v>39327.75</v>
      </c>
      <c r="S800">
        <f t="shared" si="89"/>
        <v>-0.25</v>
      </c>
      <c r="Y800">
        <v>936.375</v>
      </c>
      <c r="Z800">
        <v>936.375</v>
      </c>
      <c r="AA800">
        <v>0</v>
      </c>
    </row>
    <row r="801" spans="1:27" x14ac:dyDescent="0.25">
      <c r="A801" t="str">
        <f t="shared" si="90"/>
        <v>072019</v>
      </c>
      <c r="B801">
        <v>8</v>
      </c>
      <c r="C801">
        <v>2019</v>
      </c>
      <c r="D801" s="18">
        <v>43672</v>
      </c>
      <c r="E801" t="s">
        <v>3277</v>
      </c>
      <c r="F801" t="s">
        <v>250</v>
      </c>
      <c r="G801" t="s">
        <v>251</v>
      </c>
      <c r="H801">
        <v>39060</v>
      </c>
      <c r="J801">
        <v>37200</v>
      </c>
      <c r="N801">
        <f t="shared" si="84"/>
        <v>1860</v>
      </c>
      <c r="O801">
        <f t="shared" si="85"/>
        <v>930</v>
      </c>
      <c r="P801">
        <f t="shared" si="86"/>
        <v>930</v>
      </c>
      <c r="Q801">
        <f t="shared" si="87"/>
        <v>0</v>
      </c>
      <c r="R801">
        <f t="shared" si="88"/>
        <v>39060</v>
      </c>
      <c r="S801">
        <f t="shared" si="89"/>
        <v>0</v>
      </c>
      <c r="Y801">
        <v>930</v>
      </c>
      <c r="Z801">
        <v>930</v>
      </c>
      <c r="AA801">
        <v>0</v>
      </c>
    </row>
    <row r="802" spans="1:27" x14ac:dyDescent="0.25">
      <c r="A802" t="str">
        <f t="shared" si="90"/>
        <v>072019</v>
      </c>
      <c r="B802">
        <v>8</v>
      </c>
      <c r="C802">
        <v>2019</v>
      </c>
      <c r="D802" s="18">
        <v>43677</v>
      </c>
      <c r="E802" t="s">
        <v>3289</v>
      </c>
      <c r="F802" t="s">
        <v>250</v>
      </c>
      <c r="G802" t="s">
        <v>251</v>
      </c>
      <c r="H802">
        <v>56099</v>
      </c>
      <c r="J802">
        <v>53428</v>
      </c>
      <c r="N802">
        <f t="shared" si="84"/>
        <v>2671.4</v>
      </c>
      <c r="O802">
        <f t="shared" si="85"/>
        <v>1335.7</v>
      </c>
      <c r="P802">
        <f t="shared" si="86"/>
        <v>1335.7</v>
      </c>
      <c r="Q802">
        <f t="shared" si="87"/>
        <v>0</v>
      </c>
      <c r="R802">
        <f t="shared" si="88"/>
        <v>56099.4</v>
      </c>
      <c r="S802">
        <f t="shared" si="89"/>
        <v>0.40000000000145519</v>
      </c>
      <c r="Y802">
        <v>1335.7</v>
      </c>
      <c r="Z802">
        <v>1335.7</v>
      </c>
      <c r="AA802">
        <v>0</v>
      </c>
    </row>
    <row r="803" spans="1:27" x14ac:dyDescent="0.25">
      <c r="A803" t="str">
        <f t="shared" si="90"/>
        <v>072019</v>
      </c>
      <c r="B803">
        <v>8</v>
      </c>
      <c r="C803">
        <v>2019</v>
      </c>
      <c r="D803" s="18">
        <v>43677</v>
      </c>
      <c r="E803" t="s">
        <v>3290</v>
      </c>
      <c r="F803" t="s">
        <v>250</v>
      </c>
      <c r="G803" t="s">
        <v>251</v>
      </c>
      <c r="H803">
        <v>11508</v>
      </c>
      <c r="J803">
        <v>10960</v>
      </c>
      <c r="N803">
        <f t="shared" si="84"/>
        <v>548</v>
      </c>
      <c r="O803">
        <f t="shared" si="85"/>
        <v>274</v>
      </c>
      <c r="P803">
        <f t="shared" si="86"/>
        <v>274</v>
      </c>
      <c r="Q803">
        <f t="shared" si="87"/>
        <v>0</v>
      </c>
      <c r="R803">
        <f t="shared" si="88"/>
        <v>11508</v>
      </c>
      <c r="S803">
        <f t="shared" si="89"/>
        <v>0</v>
      </c>
      <c r="Y803">
        <v>274</v>
      </c>
      <c r="Z803">
        <v>274</v>
      </c>
      <c r="AA803">
        <v>0</v>
      </c>
    </row>
    <row r="804" spans="1:27" x14ac:dyDescent="0.25">
      <c r="A804" t="str">
        <f t="shared" si="90"/>
        <v>072019</v>
      </c>
      <c r="B804">
        <v>8</v>
      </c>
      <c r="C804">
        <v>2019</v>
      </c>
      <c r="D804" s="18">
        <v>43677</v>
      </c>
      <c r="E804" t="s">
        <v>3288</v>
      </c>
      <c r="F804" t="s">
        <v>250</v>
      </c>
      <c r="G804" t="s">
        <v>251</v>
      </c>
      <c r="H804">
        <v>2549</v>
      </c>
      <c r="L804">
        <v>2160</v>
      </c>
      <c r="N804">
        <f t="shared" si="84"/>
        <v>388.8</v>
      </c>
      <c r="O804">
        <f t="shared" si="85"/>
        <v>194.4</v>
      </c>
      <c r="P804">
        <f t="shared" si="86"/>
        <v>194.4</v>
      </c>
      <c r="Q804">
        <f t="shared" si="87"/>
        <v>0</v>
      </c>
      <c r="R804">
        <f t="shared" si="88"/>
        <v>2548.8000000000002</v>
      </c>
      <c r="S804">
        <f t="shared" si="89"/>
        <v>-0.1999999999998181</v>
      </c>
      <c r="Y804">
        <v>194.4</v>
      </c>
      <c r="Z804">
        <v>194.4</v>
      </c>
      <c r="AA804">
        <v>0</v>
      </c>
    </row>
    <row r="805" spans="1:27" x14ac:dyDescent="0.25">
      <c r="A805" t="str">
        <f t="shared" si="90"/>
        <v>072019</v>
      </c>
      <c r="B805">
        <v>8</v>
      </c>
      <c r="C805">
        <v>2019</v>
      </c>
      <c r="D805" s="18">
        <v>43677</v>
      </c>
      <c r="E805" t="s">
        <v>3287</v>
      </c>
      <c r="F805" t="s">
        <v>250</v>
      </c>
      <c r="G805" t="s">
        <v>251</v>
      </c>
      <c r="H805">
        <v>50645</v>
      </c>
      <c r="K805">
        <v>45219</v>
      </c>
      <c r="N805">
        <f t="shared" si="84"/>
        <v>5426.28</v>
      </c>
      <c r="O805">
        <f t="shared" si="85"/>
        <v>2713.14</v>
      </c>
      <c r="P805">
        <f t="shared" si="86"/>
        <v>2713.14</v>
      </c>
      <c r="Q805">
        <f t="shared" si="87"/>
        <v>0</v>
      </c>
      <c r="R805">
        <f t="shared" si="88"/>
        <v>50645.279999999999</v>
      </c>
      <c r="S805">
        <f t="shared" si="89"/>
        <v>0.27999999999883585</v>
      </c>
      <c r="Y805">
        <v>2713.14</v>
      </c>
      <c r="Z805">
        <v>2713.14</v>
      </c>
      <c r="AA805">
        <v>0</v>
      </c>
    </row>
    <row r="806" spans="1:27" x14ac:dyDescent="0.25">
      <c r="A806" t="str">
        <f t="shared" si="90"/>
        <v>072019</v>
      </c>
      <c r="B806">
        <v>8</v>
      </c>
      <c r="C806">
        <v>2019</v>
      </c>
      <c r="D806" s="18">
        <v>43677</v>
      </c>
      <c r="E806" t="s">
        <v>3286</v>
      </c>
      <c r="F806" t="s">
        <v>250</v>
      </c>
      <c r="G806" t="s">
        <v>251</v>
      </c>
      <c r="H806">
        <v>42025</v>
      </c>
      <c r="K806">
        <v>37522</v>
      </c>
      <c r="N806">
        <f t="shared" si="84"/>
        <v>4502.6400000000003</v>
      </c>
      <c r="O806">
        <f t="shared" si="85"/>
        <v>2251.3200000000002</v>
      </c>
      <c r="P806">
        <f t="shared" si="86"/>
        <v>2251.3200000000002</v>
      </c>
      <c r="Q806">
        <f t="shared" si="87"/>
        <v>0</v>
      </c>
      <c r="R806">
        <f t="shared" si="88"/>
        <v>42024.639999999999</v>
      </c>
      <c r="S806">
        <f t="shared" si="89"/>
        <v>-0.36000000000058208</v>
      </c>
      <c r="Y806">
        <v>2251.3200000000002</v>
      </c>
      <c r="Z806">
        <v>2251.3200000000002</v>
      </c>
      <c r="AA806">
        <v>0</v>
      </c>
    </row>
    <row r="807" spans="1:27" x14ac:dyDescent="0.25">
      <c r="A807" t="str">
        <f t="shared" si="90"/>
        <v>072019</v>
      </c>
      <c r="B807">
        <v>8</v>
      </c>
      <c r="C807">
        <v>2019</v>
      </c>
      <c r="D807" s="18">
        <v>43677</v>
      </c>
      <c r="E807" t="s">
        <v>3284</v>
      </c>
      <c r="F807" t="s">
        <v>250</v>
      </c>
      <c r="G807" t="s">
        <v>251</v>
      </c>
      <c r="H807">
        <v>77353</v>
      </c>
      <c r="K807">
        <v>69065</v>
      </c>
      <c r="N807">
        <f t="shared" si="84"/>
        <v>8287.7999999999993</v>
      </c>
      <c r="O807">
        <f t="shared" si="85"/>
        <v>4143.8999999999996</v>
      </c>
      <c r="P807">
        <f t="shared" si="86"/>
        <v>4143.8999999999996</v>
      </c>
      <c r="Q807">
        <f t="shared" si="87"/>
        <v>0</v>
      </c>
      <c r="R807">
        <f t="shared" si="88"/>
        <v>77352.800000000003</v>
      </c>
      <c r="S807">
        <f t="shared" si="89"/>
        <v>-0.19999999999708962</v>
      </c>
      <c r="Y807">
        <v>4143.8999999999996</v>
      </c>
      <c r="Z807">
        <v>4143.8999999999996</v>
      </c>
      <c r="AA807">
        <v>0</v>
      </c>
    </row>
    <row r="808" spans="1:27" x14ac:dyDescent="0.25">
      <c r="A808" t="str">
        <f t="shared" si="90"/>
        <v>072019</v>
      </c>
      <c r="B808">
        <v>8</v>
      </c>
      <c r="C808">
        <v>2019</v>
      </c>
      <c r="D808" s="18">
        <v>43672</v>
      </c>
      <c r="E808" t="s">
        <v>3278</v>
      </c>
      <c r="F808" t="s">
        <v>250</v>
      </c>
      <c r="G808" t="s">
        <v>251</v>
      </c>
      <c r="H808">
        <v>24562</v>
      </c>
      <c r="L808">
        <v>20815</v>
      </c>
      <c r="N808">
        <f t="shared" si="84"/>
        <v>3746.7</v>
      </c>
      <c r="O808">
        <f t="shared" si="85"/>
        <v>1873.35</v>
      </c>
      <c r="P808">
        <f t="shared" si="86"/>
        <v>1873.35</v>
      </c>
      <c r="Q808">
        <f t="shared" si="87"/>
        <v>0</v>
      </c>
      <c r="R808">
        <f t="shared" si="88"/>
        <v>24561.7</v>
      </c>
      <c r="S808">
        <f t="shared" si="89"/>
        <v>-0.2999999999992724</v>
      </c>
      <c r="Y808">
        <v>1873.35</v>
      </c>
      <c r="Z808">
        <v>1873.35</v>
      </c>
      <c r="AA808">
        <v>0</v>
      </c>
    </row>
    <row r="809" spans="1:27" x14ac:dyDescent="0.25">
      <c r="A809" t="str">
        <f t="shared" si="90"/>
        <v>072019</v>
      </c>
      <c r="B809">
        <v>8</v>
      </c>
      <c r="C809">
        <v>2019</v>
      </c>
      <c r="D809" s="18">
        <v>43672</v>
      </c>
      <c r="E809" t="s">
        <v>3279</v>
      </c>
      <c r="F809" t="s">
        <v>250</v>
      </c>
      <c r="G809" t="s">
        <v>251</v>
      </c>
      <c r="H809">
        <v>53549</v>
      </c>
      <c r="K809">
        <v>47812</v>
      </c>
      <c r="N809">
        <f t="shared" si="84"/>
        <v>5737.44</v>
      </c>
      <c r="O809">
        <f t="shared" si="85"/>
        <v>2868.72</v>
      </c>
      <c r="P809">
        <f t="shared" si="86"/>
        <v>2868.72</v>
      </c>
      <c r="Q809">
        <f t="shared" si="87"/>
        <v>0</v>
      </c>
      <c r="R809">
        <f t="shared" si="88"/>
        <v>53549.440000000002</v>
      </c>
      <c r="S809">
        <f t="shared" si="89"/>
        <v>0.44000000000232831</v>
      </c>
      <c r="Y809">
        <v>2868.72</v>
      </c>
      <c r="Z809">
        <v>2868.72</v>
      </c>
      <c r="AA809">
        <v>0</v>
      </c>
    </row>
    <row r="810" spans="1:27" x14ac:dyDescent="0.25">
      <c r="A810" t="str">
        <f t="shared" si="90"/>
        <v>072019</v>
      </c>
      <c r="B810">
        <v>8</v>
      </c>
      <c r="C810">
        <v>2019</v>
      </c>
      <c r="D810" s="18">
        <v>43672</v>
      </c>
      <c r="E810" t="s">
        <v>3280</v>
      </c>
      <c r="F810" t="s">
        <v>250</v>
      </c>
      <c r="G810" t="s">
        <v>251</v>
      </c>
      <c r="H810">
        <v>61908</v>
      </c>
      <c r="K810">
        <v>55275</v>
      </c>
      <c r="N810">
        <f t="shared" si="84"/>
        <v>6633</v>
      </c>
      <c r="O810">
        <f t="shared" si="85"/>
        <v>3316.5</v>
      </c>
      <c r="P810">
        <f t="shared" si="86"/>
        <v>3316.5</v>
      </c>
      <c r="Q810">
        <f t="shared" si="87"/>
        <v>0</v>
      </c>
      <c r="R810">
        <f t="shared" si="88"/>
        <v>61908</v>
      </c>
      <c r="S810">
        <f t="shared" si="89"/>
        <v>0</v>
      </c>
      <c r="Y810">
        <v>3316.5</v>
      </c>
      <c r="Z810">
        <v>3316.5</v>
      </c>
      <c r="AA810">
        <v>0</v>
      </c>
    </row>
    <row r="811" spans="1:27" x14ac:dyDescent="0.25">
      <c r="A811" t="str">
        <f t="shared" si="90"/>
        <v>072019</v>
      </c>
      <c r="B811">
        <v>8</v>
      </c>
      <c r="C811">
        <v>2019</v>
      </c>
      <c r="D811" s="18">
        <v>43672</v>
      </c>
      <c r="E811" t="s">
        <v>3283</v>
      </c>
      <c r="F811" t="s">
        <v>250</v>
      </c>
      <c r="G811" t="s">
        <v>251</v>
      </c>
      <c r="H811">
        <v>44380</v>
      </c>
      <c r="K811">
        <v>39625</v>
      </c>
      <c r="N811">
        <f t="shared" ref="N811:N874" si="91">+(J811*$J$1/100)+(K811*$K$1/100)+(L811*$L$1/100)+(M811*$M$1/100)</f>
        <v>4755</v>
      </c>
      <c r="O811">
        <f t="shared" ref="O811:O874" si="92">+IF(VALUE(LEFT(F811,2))=33,N811/2,0)</f>
        <v>2377.5</v>
      </c>
      <c r="P811">
        <f t="shared" ref="P811:P874" si="93">+O811</f>
        <v>2377.5</v>
      </c>
      <c r="Q811">
        <f t="shared" ref="Q811:Q874" si="94">+IF(VALUE(LEFT(F811,2))=33,0,N811)</f>
        <v>0</v>
      </c>
      <c r="R811">
        <f t="shared" ref="R811:R874" si="95">J811+K811+L811+M811+N811+I811</f>
        <v>44380</v>
      </c>
      <c r="S811">
        <f t="shared" ref="S811:S874" si="96">R811-H811</f>
        <v>0</v>
      </c>
      <c r="Y811">
        <v>2377.5</v>
      </c>
      <c r="Z811">
        <v>2377.5</v>
      </c>
      <c r="AA811">
        <v>0</v>
      </c>
    </row>
    <row r="812" spans="1:27" x14ac:dyDescent="0.25">
      <c r="A812" t="str">
        <f t="shared" si="90"/>
        <v>072019</v>
      </c>
      <c r="B812">
        <v>8</v>
      </c>
      <c r="C812">
        <v>2019</v>
      </c>
      <c r="D812" s="18">
        <v>43666</v>
      </c>
      <c r="E812" t="s">
        <v>3462</v>
      </c>
      <c r="F812" t="s">
        <v>1211</v>
      </c>
      <c r="G812" t="s">
        <v>1212</v>
      </c>
      <c r="H812">
        <v>86863</v>
      </c>
      <c r="L812">
        <v>73613</v>
      </c>
      <c r="N812">
        <f t="shared" si="91"/>
        <v>13250.34</v>
      </c>
      <c r="O812">
        <f t="shared" si="92"/>
        <v>0</v>
      </c>
      <c r="P812">
        <f t="shared" si="93"/>
        <v>0</v>
      </c>
      <c r="Q812">
        <f t="shared" si="94"/>
        <v>13250.34</v>
      </c>
      <c r="R812">
        <f t="shared" si="95"/>
        <v>86863.34</v>
      </c>
      <c r="S812">
        <f t="shared" si="96"/>
        <v>0.33999999999650754</v>
      </c>
      <c r="Y812">
        <v>0</v>
      </c>
      <c r="Z812">
        <v>0</v>
      </c>
      <c r="AA812">
        <v>13250.34</v>
      </c>
    </row>
    <row r="813" spans="1:27" x14ac:dyDescent="0.25">
      <c r="A813" t="str">
        <f t="shared" si="90"/>
        <v>072019</v>
      </c>
      <c r="B813">
        <v>8</v>
      </c>
      <c r="C813">
        <v>2019</v>
      </c>
      <c r="D813" s="18">
        <v>43672</v>
      </c>
      <c r="E813" t="s">
        <v>3281</v>
      </c>
      <c r="F813" t="s">
        <v>250</v>
      </c>
      <c r="G813" t="s">
        <v>251</v>
      </c>
      <c r="H813">
        <v>38438</v>
      </c>
      <c r="K813">
        <v>34320</v>
      </c>
      <c r="N813">
        <f t="shared" si="91"/>
        <v>4118.3999999999996</v>
      </c>
      <c r="O813">
        <f t="shared" si="92"/>
        <v>2059.1999999999998</v>
      </c>
      <c r="P813">
        <f t="shared" si="93"/>
        <v>2059.1999999999998</v>
      </c>
      <c r="Q813">
        <f t="shared" si="94"/>
        <v>0</v>
      </c>
      <c r="R813">
        <f t="shared" si="95"/>
        <v>38438.400000000001</v>
      </c>
      <c r="S813">
        <f t="shared" si="96"/>
        <v>0.40000000000145519</v>
      </c>
      <c r="Y813">
        <v>2059.1999999999998</v>
      </c>
      <c r="Z813">
        <v>2059.1999999999998</v>
      </c>
      <c r="AA813">
        <v>0</v>
      </c>
    </row>
    <row r="814" spans="1:27" x14ac:dyDescent="0.25">
      <c r="A814" t="str">
        <f t="shared" si="90"/>
        <v>072019</v>
      </c>
      <c r="B814">
        <v>8</v>
      </c>
      <c r="C814">
        <v>2019</v>
      </c>
      <c r="D814" s="18">
        <v>43665</v>
      </c>
      <c r="E814" t="s">
        <v>3253</v>
      </c>
      <c r="F814" t="s">
        <v>250</v>
      </c>
      <c r="G814" t="s">
        <v>251</v>
      </c>
      <c r="H814">
        <v>40236</v>
      </c>
      <c r="J814">
        <v>38320</v>
      </c>
      <c r="N814">
        <f t="shared" si="91"/>
        <v>1916</v>
      </c>
      <c r="O814">
        <f t="shared" si="92"/>
        <v>958</v>
      </c>
      <c r="P814">
        <f t="shared" si="93"/>
        <v>958</v>
      </c>
      <c r="Q814">
        <f t="shared" si="94"/>
        <v>0</v>
      </c>
      <c r="R814">
        <f t="shared" si="95"/>
        <v>40236</v>
      </c>
      <c r="S814">
        <f t="shared" si="96"/>
        <v>0</v>
      </c>
      <c r="Y814">
        <v>958</v>
      </c>
      <c r="Z814">
        <v>958</v>
      </c>
      <c r="AA814">
        <v>0</v>
      </c>
    </row>
    <row r="815" spans="1:27" x14ac:dyDescent="0.25">
      <c r="A815" t="str">
        <f t="shared" si="90"/>
        <v>072019</v>
      </c>
      <c r="B815">
        <v>8</v>
      </c>
      <c r="C815">
        <v>2019</v>
      </c>
      <c r="D815" s="18">
        <v>43672</v>
      </c>
      <c r="E815" t="s">
        <v>3181</v>
      </c>
      <c r="F815" t="s">
        <v>654</v>
      </c>
      <c r="G815" t="s">
        <v>655</v>
      </c>
      <c r="H815">
        <v>68794</v>
      </c>
      <c r="L815">
        <v>58300</v>
      </c>
      <c r="N815">
        <f t="shared" si="91"/>
        <v>10494</v>
      </c>
      <c r="O815">
        <f t="shared" si="92"/>
        <v>5247</v>
      </c>
      <c r="P815">
        <f t="shared" si="93"/>
        <v>5247</v>
      </c>
      <c r="Q815">
        <f t="shared" si="94"/>
        <v>0</v>
      </c>
      <c r="R815">
        <f t="shared" si="95"/>
        <v>68794</v>
      </c>
      <c r="S815">
        <f t="shared" si="96"/>
        <v>0</v>
      </c>
      <c r="Y815">
        <v>5247</v>
      </c>
      <c r="Z815">
        <v>5247</v>
      </c>
      <c r="AA815">
        <v>0</v>
      </c>
    </row>
    <row r="816" spans="1:27" x14ac:dyDescent="0.25">
      <c r="A816" t="str">
        <f t="shared" si="90"/>
        <v>072019</v>
      </c>
      <c r="B816">
        <v>8</v>
      </c>
      <c r="C816">
        <v>2019</v>
      </c>
      <c r="D816" s="18">
        <v>43677</v>
      </c>
      <c r="E816" t="s">
        <v>3331</v>
      </c>
      <c r="F816" t="s">
        <v>384</v>
      </c>
      <c r="G816" t="s">
        <v>5953</v>
      </c>
      <c r="H816">
        <v>49159</v>
      </c>
      <c r="L816">
        <v>41660</v>
      </c>
      <c r="N816">
        <f t="shared" si="91"/>
        <v>7498.8</v>
      </c>
      <c r="O816">
        <f t="shared" si="92"/>
        <v>3749.4</v>
      </c>
      <c r="P816">
        <f t="shared" si="93"/>
        <v>3749.4</v>
      </c>
      <c r="Q816">
        <f t="shared" si="94"/>
        <v>0</v>
      </c>
      <c r="R816">
        <f t="shared" si="95"/>
        <v>49158.8</v>
      </c>
      <c r="S816">
        <f t="shared" si="96"/>
        <v>-0.19999999999708962</v>
      </c>
      <c r="Y816">
        <v>3749.4</v>
      </c>
      <c r="Z816">
        <v>3749.4</v>
      </c>
      <c r="AA816">
        <v>0</v>
      </c>
    </row>
    <row r="817" spans="1:27" x14ac:dyDescent="0.25">
      <c r="A817" t="str">
        <f t="shared" si="90"/>
        <v>072019</v>
      </c>
      <c r="B817">
        <v>8</v>
      </c>
      <c r="C817">
        <v>2019</v>
      </c>
      <c r="D817" s="18">
        <v>43672</v>
      </c>
      <c r="E817" t="s">
        <v>3407</v>
      </c>
      <c r="F817" t="s">
        <v>5949</v>
      </c>
      <c r="G817" t="s">
        <v>5950</v>
      </c>
      <c r="H817">
        <v>11925</v>
      </c>
      <c r="L817">
        <v>10106</v>
      </c>
      <c r="N817">
        <f t="shared" si="91"/>
        <v>1819.08</v>
      </c>
      <c r="O817">
        <f t="shared" si="92"/>
        <v>0</v>
      </c>
      <c r="P817">
        <f t="shared" si="93"/>
        <v>0</v>
      </c>
      <c r="Q817">
        <f t="shared" si="94"/>
        <v>1819.08</v>
      </c>
      <c r="R817">
        <f t="shared" si="95"/>
        <v>11925.08</v>
      </c>
      <c r="S817">
        <f t="shared" si="96"/>
        <v>7.999999999992724E-2</v>
      </c>
      <c r="Y817">
        <v>0</v>
      </c>
      <c r="Z817">
        <v>0</v>
      </c>
      <c r="AA817">
        <v>1819.08</v>
      </c>
    </row>
    <row r="818" spans="1:27" x14ac:dyDescent="0.25">
      <c r="A818" t="str">
        <f t="shared" si="90"/>
        <v>082019</v>
      </c>
      <c r="B818">
        <v>8</v>
      </c>
      <c r="C818">
        <v>2019</v>
      </c>
      <c r="D818" s="18">
        <v>43678</v>
      </c>
      <c r="E818" t="s">
        <v>3848</v>
      </c>
      <c r="F818" t="s">
        <v>571</v>
      </c>
      <c r="G818" t="s">
        <v>5926</v>
      </c>
      <c r="H818">
        <v>68499</v>
      </c>
      <c r="L818">
        <v>58050</v>
      </c>
      <c r="N818">
        <f t="shared" si="91"/>
        <v>10449</v>
      </c>
      <c r="O818">
        <f t="shared" si="92"/>
        <v>5224.5</v>
      </c>
      <c r="P818">
        <f t="shared" si="93"/>
        <v>5224.5</v>
      </c>
      <c r="Q818">
        <f t="shared" si="94"/>
        <v>0</v>
      </c>
      <c r="R818">
        <f t="shared" si="95"/>
        <v>68499</v>
      </c>
      <c r="S818">
        <f t="shared" si="96"/>
        <v>0</v>
      </c>
      <c r="Y818">
        <v>5224.5</v>
      </c>
      <c r="Z818">
        <v>5224.5</v>
      </c>
      <c r="AA818">
        <v>0</v>
      </c>
    </row>
    <row r="819" spans="1:27" x14ac:dyDescent="0.25">
      <c r="A819" t="str">
        <f t="shared" si="90"/>
        <v>072019</v>
      </c>
      <c r="B819">
        <v>8</v>
      </c>
      <c r="C819">
        <v>2019</v>
      </c>
      <c r="D819" s="18">
        <v>43677</v>
      </c>
      <c r="E819" t="s">
        <v>3155</v>
      </c>
      <c r="F819" t="s">
        <v>642</v>
      </c>
      <c r="G819" t="s">
        <v>5912</v>
      </c>
      <c r="H819">
        <v>12675</v>
      </c>
      <c r="L819">
        <v>10741.5</v>
      </c>
      <c r="N819">
        <f t="shared" si="91"/>
        <v>1933.47</v>
      </c>
      <c r="O819">
        <f t="shared" si="92"/>
        <v>966.73500000000001</v>
      </c>
      <c r="P819">
        <f t="shared" si="93"/>
        <v>966.73500000000001</v>
      </c>
      <c r="Q819">
        <f t="shared" si="94"/>
        <v>0</v>
      </c>
      <c r="R819">
        <f t="shared" si="95"/>
        <v>12674.97</v>
      </c>
      <c r="S819">
        <f t="shared" si="96"/>
        <v>-3.0000000000654836E-2</v>
      </c>
      <c r="Y819">
        <v>966.73500000000001</v>
      </c>
      <c r="Z819">
        <v>966.73500000000001</v>
      </c>
      <c r="AA819">
        <v>0</v>
      </c>
    </row>
    <row r="820" spans="1:27" x14ac:dyDescent="0.25">
      <c r="A820" t="str">
        <f t="shared" si="90"/>
        <v>072019</v>
      </c>
      <c r="B820">
        <v>8</v>
      </c>
      <c r="C820">
        <v>2019</v>
      </c>
      <c r="D820" s="18">
        <v>43677</v>
      </c>
      <c r="E820" t="s">
        <v>3138</v>
      </c>
      <c r="F820" t="s">
        <v>171</v>
      </c>
      <c r="G820" t="s">
        <v>5902</v>
      </c>
      <c r="H820">
        <v>7643</v>
      </c>
      <c r="L820">
        <v>6477</v>
      </c>
      <c r="N820">
        <f t="shared" si="91"/>
        <v>1165.8599999999999</v>
      </c>
      <c r="O820">
        <f t="shared" si="92"/>
        <v>582.92999999999995</v>
      </c>
      <c r="P820">
        <f t="shared" si="93"/>
        <v>582.92999999999995</v>
      </c>
      <c r="Q820">
        <f t="shared" si="94"/>
        <v>0</v>
      </c>
      <c r="R820">
        <f t="shared" si="95"/>
        <v>7642.86</v>
      </c>
      <c r="S820">
        <f t="shared" si="96"/>
        <v>-0.14000000000032742</v>
      </c>
      <c r="Y820">
        <v>582.92999999999995</v>
      </c>
      <c r="Z820">
        <v>582.92999999999995</v>
      </c>
      <c r="AA820">
        <v>0</v>
      </c>
    </row>
    <row r="821" spans="1:27" x14ac:dyDescent="0.25">
      <c r="A821" t="str">
        <f t="shared" si="90"/>
        <v>072019</v>
      </c>
      <c r="B821">
        <v>8</v>
      </c>
      <c r="C821">
        <v>2019</v>
      </c>
      <c r="D821" s="18">
        <v>43677</v>
      </c>
      <c r="E821" t="s">
        <v>3382</v>
      </c>
      <c r="F821" t="s">
        <v>462</v>
      </c>
      <c r="G821" t="s">
        <v>463</v>
      </c>
      <c r="H821">
        <v>67006</v>
      </c>
      <c r="K821">
        <v>18500</v>
      </c>
      <c r="N821">
        <f t="shared" si="91"/>
        <v>2220</v>
      </c>
      <c r="O821">
        <f t="shared" si="92"/>
        <v>1110</v>
      </c>
      <c r="P821">
        <f t="shared" si="93"/>
        <v>1110</v>
      </c>
      <c r="Q821">
        <f t="shared" si="94"/>
        <v>0</v>
      </c>
      <c r="R821">
        <f t="shared" si="95"/>
        <v>20720</v>
      </c>
      <c r="S821">
        <f t="shared" si="96"/>
        <v>-46286</v>
      </c>
      <c r="Y821">
        <v>1110</v>
      </c>
      <c r="Z821">
        <v>1110</v>
      </c>
      <c r="AA821">
        <v>0</v>
      </c>
    </row>
    <row r="822" spans="1:27" x14ac:dyDescent="0.25">
      <c r="A822" t="str">
        <f t="shared" si="90"/>
        <v>072019</v>
      </c>
      <c r="B822">
        <v>8</v>
      </c>
      <c r="C822">
        <v>2019</v>
      </c>
      <c r="D822" s="18">
        <v>43677</v>
      </c>
      <c r="E822" t="s">
        <v>3382</v>
      </c>
      <c r="F822" t="s">
        <v>462</v>
      </c>
      <c r="G822" t="s">
        <v>463</v>
      </c>
      <c r="H822">
        <v>67006</v>
      </c>
      <c r="L822">
        <v>37700</v>
      </c>
      <c r="N822">
        <f t="shared" si="91"/>
        <v>6786</v>
      </c>
      <c r="O822">
        <f t="shared" si="92"/>
        <v>3393</v>
      </c>
      <c r="P822">
        <f t="shared" si="93"/>
        <v>3393</v>
      </c>
      <c r="Q822">
        <f t="shared" si="94"/>
        <v>0</v>
      </c>
      <c r="R822">
        <f t="shared" si="95"/>
        <v>44486</v>
      </c>
      <c r="S822">
        <f t="shared" si="96"/>
        <v>-22520</v>
      </c>
      <c r="Y822">
        <v>3393</v>
      </c>
      <c r="Z822">
        <v>3393</v>
      </c>
      <c r="AA822">
        <v>0</v>
      </c>
    </row>
    <row r="823" spans="1:27" x14ac:dyDescent="0.25">
      <c r="A823" t="str">
        <f t="shared" si="90"/>
        <v>082019</v>
      </c>
      <c r="B823">
        <v>8</v>
      </c>
      <c r="C823">
        <v>2019</v>
      </c>
      <c r="D823" s="18">
        <v>43679</v>
      </c>
      <c r="E823" t="s">
        <v>3780</v>
      </c>
      <c r="F823" t="s">
        <v>462</v>
      </c>
      <c r="G823" t="s">
        <v>463</v>
      </c>
      <c r="H823">
        <v>20720</v>
      </c>
      <c r="K823">
        <v>18500</v>
      </c>
      <c r="N823">
        <f t="shared" si="91"/>
        <v>2220</v>
      </c>
      <c r="O823">
        <f t="shared" si="92"/>
        <v>1110</v>
      </c>
      <c r="P823">
        <f t="shared" si="93"/>
        <v>1110</v>
      </c>
      <c r="Q823">
        <f t="shared" si="94"/>
        <v>0</v>
      </c>
      <c r="R823">
        <f t="shared" si="95"/>
        <v>20720</v>
      </c>
      <c r="S823">
        <f t="shared" si="96"/>
        <v>0</v>
      </c>
      <c r="Y823">
        <v>1110</v>
      </c>
      <c r="Z823">
        <v>1110</v>
      </c>
      <c r="AA823">
        <v>0</v>
      </c>
    </row>
    <row r="824" spans="1:27" x14ac:dyDescent="0.25">
      <c r="A824" t="str">
        <f t="shared" si="90"/>
        <v>072019</v>
      </c>
      <c r="B824">
        <v>8</v>
      </c>
      <c r="C824">
        <v>2019</v>
      </c>
      <c r="D824" s="18">
        <v>43677</v>
      </c>
      <c r="E824" t="s">
        <v>3166</v>
      </c>
      <c r="F824" t="s">
        <v>1888</v>
      </c>
      <c r="G824" t="s">
        <v>1889</v>
      </c>
      <c r="H824">
        <v>138650</v>
      </c>
      <c r="L824">
        <v>117500</v>
      </c>
      <c r="N824">
        <f t="shared" si="91"/>
        <v>21150</v>
      </c>
      <c r="O824">
        <f t="shared" si="92"/>
        <v>10575</v>
      </c>
      <c r="P824">
        <f t="shared" si="93"/>
        <v>10575</v>
      </c>
      <c r="Q824">
        <f t="shared" si="94"/>
        <v>0</v>
      </c>
      <c r="R824">
        <f t="shared" si="95"/>
        <v>138650</v>
      </c>
      <c r="S824">
        <f t="shared" si="96"/>
        <v>0</v>
      </c>
      <c r="Y824">
        <v>10575</v>
      </c>
      <c r="Z824">
        <v>10575</v>
      </c>
      <c r="AA824">
        <v>0</v>
      </c>
    </row>
    <row r="825" spans="1:27" x14ac:dyDescent="0.25">
      <c r="A825" t="str">
        <f t="shared" si="90"/>
        <v>082019</v>
      </c>
      <c r="B825">
        <v>8</v>
      </c>
      <c r="C825">
        <v>2019</v>
      </c>
      <c r="D825" s="18">
        <v>43680</v>
      </c>
      <c r="E825" t="s">
        <v>3618</v>
      </c>
      <c r="F825" t="s">
        <v>243</v>
      </c>
      <c r="G825" t="s">
        <v>5917</v>
      </c>
      <c r="H825">
        <v>781337</v>
      </c>
      <c r="L825">
        <v>662150</v>
      </c>
      <c r="N825">
        <f t="shared" si="91"/>
        <v>119187</v>
      </c>
      <c r="O825">
        <f t="shared" si="92"/>
        <v>0</v>
      </c>
      <c r="P825">
        <f t="shared" si="93"/>
        <v>0</v>
      </c>
      <c r="Q825">
        <f t="shared" si="94"/>
        <v>119187</v>
      </c>
      <c r="R825">
        <f t="shared" si="95"/>
        <v>781337</v>
      </c>
      <c r="S825">
        <f t="shared" si="96"/>
        <v>0</v>
      </c>
      <c r="Y825">
        <v>0</v>
      </c>
      <c r="Z825">
        <v>0</v>
      </c>
      <c r="AA825">
        <v>119187</v>
      </c>
    </row>
    <row r="826" spans="1:27" x14ac:dyDescent="0.25">
      <c r="A826" t="str">
        <f t="shared" si="90"/>
        <v>072019</v>
      </c>
      <c r="B826">
        <v>8</v>
      </c>
      <c r="C826">
        <v>2019</v>
      </c>
      <c r="D826" s="18">
        <v>43673</v>
      </c>
      <c r="E826" t="s">
        <v>3132</v>
      </c>
      <c r="F826" t="s">
        <v>811</v>
      </c>
      <c r="G826" t="s">
        <v>7536</v>
      </c>
      <c r="H826">
        <v>637200</v>
      </c>
      <c r="L826">
        <v>540000</v>
      </c>
      <c r="N826">
        <f t="shared" si="91"/>
        <v>97200</v>
      </c>
      <c r="O826">
        <f t="shared" si="92"/>
        <v>0</v>
      </c>
      <c r="P826">
        <f t="shared" si="93"/>
        <v>0</v>
      </c>
      <c r="Q826">
        <f t="shared" si="94"/>
        <v>97200</v>
      </c>
      <c r="R826">
        <f t="shared" si="95"/>
        <v>637200</v>
      </c>
      <c r="S826">
        <f t="shared" si="96"/>
        <v>0</v>
      </c>
      <c r="Y826">
        <v>0</v>
      </c>
      <c r="Z826">
        <v>0</v>
      </c>
      <c r="AA826">
        <v>97200</v>
      </c>
    </row>
    <row r="827" spans="1:27" x14ac:dyDescent="0.25">
      <c r="A827" t="str">
        <f t="shared" si="90"/>
        <v>082019</v>
      </c>
      <c r="B827">
        <v>8</v>
      </c>
      <c r="C827">
        <v>2019</v>
      </c>
      <c r="D827" s="18">
        <v>43682</v>
      </c>
      <c r="E827" t="s">
        <v>3706</v>
      </c>
      <c r="F827" t="s">
        <v>318</v>
      </c>
      <c r="G827" t="s">
        <v>5771</v>
      </c>
      <c r="H827">
        <v>5394</v>
      </c>
      <c r="L827">
        <v>4571.25</v>
      </c>
      <c r="N827">
        <f t="shared" si="91"/>
        <v>822.82500000000005</v>
      </c>
      <c r="O827">
        <f t="shared" si="92"/>
        <v>411.41250000000002</v>
      </c>
      <c r="P827">
        <f t="shared" si="93"/>
        <v>411.41250000000002</v>
      </c>
      <c r="Q827">
        <f t="shared" si="94"/>
        <v>0</v>
      </c>
      <c r="R827">
        <f t="shared" si="95"/>
        <v>5394.0749999999998</v>
      </c>
      <c r="S827">
        <f t="shared" si="96"/>
        <v>7.4999999999818101E-2</v>
      </c>
      <c r="Y827">
        <v>411.41250000000002</v>
      </c>
      <c r="Z827">
        <v>411.41250000000002</v>
      </c>
      <c r="AA827">
        <v>0</v>
      </c>
    </row>
    <row r="828" spans="1:27" x14ac:dyDescent="0.25">
      <c r="A828" t="str">
        <f t="shared" si="90"/>
        <v>082019</v>
      </c>
      <c r="B828">
        <v>8</v>
      </c>
      <c r="C828">
        <v>2019</v>
      </c>
      <c r="D828" s="18">
        <v>43679</v>
      </c>
      <c r="E828" t="s">
        <v>3704</v>
      </c>
      <c r="F828" t="s">
        <v>318</v>
      </c>
      <c r="G828" t="s">
        <v>5771</v>
      </c>
      <c r="H828">
        <v>18763</v>
      </c>
      <c r="L828">
        <v>15900.5</v>
      </c>
      <c r="N828">
        <f t="shared" si="91"/>
        <v>2862.09</v>
      </c>
      <c r="O828">
        <f t="shared" si="92"/>
        <v>1431.0450000000001</v>
      </c>
      <c r="P828">
        <f t="shared" si="93"/>
        <v>1431.0450000000001</v>
      </c>
      <c r="Q828">
        <f t="shared" si="94"/>
        <v>0</v>
      </c>
      <c r="R828">
        <f t="shared" si="95"/>
        <v>18762.59</v>
      </c>
      <c r="S828">
        <f t="shared" si="96"/>
        <v>-0.40999999999985448</v>
      </c>
      <c r="Y828">
        <v>1431.0450000000001</v>
      </c>
      <c r="Z828">
        <v>1431.0450000000001</v>
      </c>
      <c r="AA828">
        <v>0</v>
      </c>
    </row>
    <row r="829" spans="1:27" x14ac:dyDescent="0.25">
      <c r="A829" t="str">
        <f t="shared" si="90"/>
        <v>082019</v>
      </c>
      <c r="B829">
        <v>8</v>
      </c>
      <c r="C829">
        <v>2019</v>
      </c>
      <c r="D829" s="18">
        <v>43680</v>
      </c>
      <c r="E829" t="s">
        <v>3474</v>
      </c>
      <c r="F829" t="s">
        <v>250</v>
      </c>
      <c r="G829" t="s">
        <v>251</v>
      </c>
      <c r="H829">
        <v>2520</v>
      </c>
      <c r="K829">
        <v>2250</v>
      </c>
      <c r="N829">
        <f t="shared" si="91"/>
        <v>270</v>
      </c>
      <c r="O829">
        <f t="shared" si="92"/>
        <v>135</v>
      </c>
      <c r="P829">
        <f t="shared" si="93"/>
        <v>135</v>
      </c>
      <c r="Q829">
        <f t="shared" si="94"/>
        <v>0</v>
      </c>
      <c r="R829">
        <f t="shared" si="95"/>
        <v>2520</v>
      </c>
      <c r="S829">
        <f t="shared" si="96"/>
        <v>0</v>
      </c>
      <c r="Y829">
        <v>135</v>
      </c>
      <c r="Z829">
        <v>135</v>
      </c>
      <c r="AA829">
        <v>0</v>
      </c>
    </row>
    <row r="830" spans="1:27" x14ac:dyDescent="0.25">
      <c r="A830" t="str">
        <f t="shared" si="90"/>
        <v>082019</v>
      </c>
      <c r="B830">
        <v>8</v>
      </c>
      <c r="C830">
        <v>2019</v>
      </c>
      <c r="D830" s="18">
        <v>43680</v>
      </c>
      <c r="E830" t="s">
        <v>3473</v>
      </c>
      <c r="F830" t="s">
        <v>250</v>
      </c>
      <c r="G830" t="s">
        <v>251</v>
      </c>
      <c r="H830">
        <v>12919</v>
      </c>
      <c r="K830">
        <v>11535</v>
      </c>
      <c r="N830">
        <f t="shared" si="91"/>
        <v>1384.2</v>
      </c>
      <c r="O830">
        <f t="shared" si="92"/>
        <v>692.1</v>
      </c>
      <c r="P830">
        <f t="shared" si="93"/>
        <v>692.1</v>
      </c>
      <c r="Q830">
        <f t="shared" si="94"/>
        <v>0</v>
      </c>
      <c r="R830">
        <f t="shared" si="95"/>
        <v>12919.2</v>
      </c>
      <c r="S830">
        <f t="shared" si="96"/>
        <v>0.2000000000007276</v>
      </c>
      <c r="Y830">
        <v>692.1</v>
      </c>
      <c r="Z830">
        <v>692.1</v>
      </c>
      <c r="AA830">
        <v>0</v>
      </c>
    </row>
    <row r="831" spans="1:27" x14ac:dyDescent="0.25">
      <c r="A831" t="str">
        <f t="shared" si="90"/>
        <v>082019</v>
      </c>
      <c r="B831">
        <v>8</v>
      </c>
      <c r="C831">
        <v>2019</v>
      </c>
      <c r="D831" s="18">
        <v>43680</v>
      </c>
      <c r="E831" t="s">
        <v>3705</v>
      </c>
      <c r="F831" t="s">
        <v>318</v>
      </c>
      <c r="G831" t="s">
        <v>5771</v>
      </c>
      <c r="H831">
        <v>3239</v>
      </c>
      <c r="L831">
        <v>2745.05</v>
      </c>
      <c r="N831">
        <f t="shared" si="91"/>
        <v>494.10900000000004</v>
      </c>
      <c r="O831">
        <f t="shared" si="92"/>
        <v>247.05450000000002</v>
      </c>
      <c r="P831">
        <f t="shared" si="93"/>
        <v>247.05450000000002</v>
      </c>
      <c r="Q831">
        <f t="shared" si="94"/>
        <v>0</v>
      </c>
      <c r="R831">
        <f t="shared" si="95"/>
        <v>3239.1590000000001</v>
      </c>
      <c r="S831">
        <f t="shared" si="96"/>
        <v>0.1590000000001055</v>
      </c>
      <c r="Y831">
        <v>247.05450000000002</v>
      </c>
      <c r="Z831">
        <v>247.05450000000002</v>
      </c>
      <c r="AA831">
        <v>0</v>
      </c>
    </row>
    <row r="832" spans="1:27" x14ac:dyDescent="0.25">
      <c r="A832" t="str">
        <f t="shared" si="90"/>
        <v>082019</v>
      </c>
      <c r="B832">
        <v>8</v>
      </c>
      <c r="C832">
        <v>2019</v>
      </c>
      <c r="D832" s="18">
        <v>43679</v>
      </c>
      <c r="E832" t="s">
        <v>3472</v>
      </c>
      <c r="F832" t="s">
        <v>250</v>
      </c>
      <c r="G832" t="s">
        <v>251</v>
      </c>
      <c r="H832">
        <v>36122</v>
      </c>
      <c r="K832">
        <v>32252</v>
      </c>
      <c r="N832">
        <f t="shared" si="91"/>
        <v>3870.24</v>
      </c>
      <c r="O832">
        <f t="shared" si="92"/>
        <v>1935.12</v>
      </c>
      <c r="P832">
        <f t="shared" si="93"/>
        <v>1935.12</v>
      </c>
      <c r="Q832">
        <f t="shared" si="94"/>
        <v>0</v>
      </c>
      <c r="R832">
        <f t="shared" si="95"/>
        <v>36122.239999999998</v>
      </c>
      <c r="S832">
        <f t="shared" si="96"/>
        <v>0.23999999999796273</v>
      </c>
      <c r="Y832">
        <v>1935.12</v>
      </c>
      <c r="Z832">
        <v>1935.12</v>
      </c>
      <c r="AA832">
        <v>0</v>
      </c>
    </row>
    <row r="833" spans="1:27" x14ac:dyDescent="0.25">
      <c r="A833" t="str">
        <f t="shared" si="90"/>
        <v>082019</v>
      </c>
      <c r="B833">
        <v>8</v>
      </c>
      <c r="C833">
        <v>2019</v>
      </c>
      <c r="D833" s="18">
        <v>43679</v>
      </c>
      <c r="E833" t="s">
        <v>3624</v>
      </c>
      <c r="F833" t="s">
        <v>250</v>
      </c>
      <c r="G833" t="s">
        <v>251</v>
      </c>
      <c r="H833">
        <v>39891</v>
      </c>
      <c r="K833">
        <v>35617</v>
      </c>
      <c r="N833">
        <f t="shared" si="91"/>
        <v>4274.04</v>
      </c>
      <c r="O833">
        <f t="shared" si="92"/>
        <v>2137.02</v>
      </c>
      <c r="P833">
        <f t="shared" si="93"/>
        <v>2137.02</v>
      </c>
      <c r="Q833">
        <f t="shared" si="94"/>
        <v>0</v>
      </c>
      <c r="R833">
        <f t="shared" si="95"/>
        <v>39891.040000000001</v>
      </c>
      <c r="S833">
        <f t="shared" si="96"/>
        <v>4.0000000000873115E-2</v>
      </c>
      <c r="Y833">
        <v>2137.02</v>
      </c>
      <c r="Z833">
        <v>2137.02</v>
      </c>
      <c r="AA833">
        <v>0</v>
      </c>
    </row>
    <row r="834" spans="1:27" x14ac:dyDescent="0.25">
      <c r="A834" t="str">
        <f t="shared" si="90"/>
        <v>082019</v>
      </c>
      <c r="B834">
        <v>8</v>
      </c>
      <c r="C834">
        <v>2019</v>
      </c>
      <c r="D834" s="18">
        <v>43679</v>
      </c>
      <c r="E834" t="s">
        <v>3623</v>
      </c>
      <c r="F834" t="s">
        <v>250</v>
      </c>
      <c r="G834" t="s">
        <v>251</v>
      </c>
      <c r="H834">
        <v>25771</v>
      </c>
      <c r="L834">
        <v>21840</v>
      </c>
      <c r="N834">
        <f t="shared" si="91"/>
        <v>3931.2</v>
      </c>
      <c r="O834">
        <f t="shared" si="92"/>
        <v>1965.6</v>
      </c>
      <c r="P834">
        <f t="shared" si="93"/>
        <v>1965.6</v>
      </c>
      <c r="Q834">
        <f t="shared" si="94"/>
        <v>0</v>
      </c>
      <c r="R834">
        <f t="shared" si="95"/>
        <v>25771.200000000001</v>
      </c>
      <c r="S834">
        <f t="shared" si="96"/>
        <v>0.2000000000007276</v>
      </c>
      <c r="Y834">
        <v>1965.6</v>
      </c>
      <c r="Z834">
        <v>1965.6</v>
      </c>
      <c r="AA834">
        <v>0</v>
      </c>
    </row>
    <row r="835" spans="1:27" x14ac:dyDescent="0.25">
      <c r="A835" t="str">
        <f t="shared" si="90"/>
        <v>082019</v>
      </c>
      <c r="B835">
        <v>8</v>
      </c>
      <c r="C835">
        <v>2019</v>
      </c>
      <c r="D835" s="18">
        <v>43679</v>
      </c>
      <c r="E835" t="s">
        <v>3470</v>
      </c>
      <c r="F835" t="s">
        <v>250</v>
      </c>
      <c r="G835" t="s">
        <v>251</v>
      </c>
      <c r="H835">
        <v>17941</v>
      </c>
      <c r="J835">
        <v>17087</v>
      </c>
      <c r="N835">
        <f t="shared" si="91"/>
        <v>854.35</v>
      </c>
      <c r="O835">
        <f t="shared" si="92"/>
        <v>427.17500000000001</v>
      </c>
      <c r="P835">
        <f t="shared" si="93"/>
        <v>427.17500000000001</v>
      </c>
      <c r="Q835">
        <f t="shared" si="94"/>
        <v>0</v>
      </c>
      <c r="R835">
        <f t="shared" si="95"/>
        <v>17941.349999999999</v>
      </c>
      <c r="S835">
        <f t="shared" si="96"/>
        <v>0.34999999999854481</v>
      </c>
      <c r="Y835">
        <v>427.17500000000001</v>
      </c>
      <c r="Z835">
        <v>427.17500000000001</v>
      </c>
      <c r="AA835">
        <v>0</v>
      </c>
    </row>
    <row r="836" spans="1:27" x14ac:dyDescent="0.25">
      <c r="A836" t="str">
        <f t="shared" ref="A836:A899" si="97">TEXT(D836,"MMYYYY")</f>
        <v>082019</v>
      </c>
      <c r="B836">
        <v>8</v>
      </c>
      <c r="C836">
        <v>2019</v>
      </c>
      <c r="D836" s="18">
        <v>43679</v>
      </c>
      <c r="E836" t="s">
        <v>3622</v>
      </c>
      <c r="F836" t="s">
        <v>250</v>
      </c>
      <c r="G836" t="s">
        <v>251</v>
      </c>
      <c r="H836">
        <v>21174</v>
      </c>
      <c r="K836">
        <v>18905</v>
      </c>
      <c r="N836">
        <f t="shared" si="91"/>
        <v>2268.6</v>
      </c>
      <c r="O836">
        <f t="shared" si="92"/>
        <v>1134.3</v>
      </c>
      <c r="P836">
        <f t="shared" si="93"/>
        <v>1134.3</v>
      </c>
      <c r="Q836">
        <f t="shared" si="94"/>
        <v>0</v>
      </c>
      <c r="R836">
        <f t="shared" si="95"/>
        <v>21173.599999999999</v>
      </c>
      <c r="S836">
        <f t="shared" si="96"/>
        <v>-0.40000000000145519</v>
      </c>
      <c r="Y836">
        <v>1134.3</v>
      </c>
      <c r="Z836">
        <v>1134.3</v>
      </c>
      <c r="AA836">
        <v>0</v>
      </c>
    </row>
    <row r="837" spans="1:27" x14ac:dyDescent="0.25">
      <c r="A837" t="str">
        <f t="shared" si="97"/>
        <v>072019</v>
      </c>
      <c r="B837">
        <v>8</v>
      </c>
      <c r="C837">
        <v>2019</v>
      </c>
      <c r="D837" s="18">
        <v>43676</v>
      </c>
      <c r="E837" t="s">
        <v>3421</v>
      </c>
      <c r="F837" t="s">
        <v>558</v>
      </c>
      <c r="G837" t="s">
        <v>559</v>
      </c>
      <c r="H837">
        <v>2730166</v>
      </c>
      <c r="L837">
        <v>2313700</v>
      </c>
      <c r="N837">
        <f t="shared" si="91"/>
        <v>416466</v>
      </c>
      <c r="O837">
        <f t="shared" si="92"/>
        <v>0</v>
      </c>
      <c r="P837">
        <f t="shared" si="93"/>
        <v>0</v>
      </c>
      <c r="Q837">
        <f t="shared" si="94"/>
        <v>416466</v>
      </c>
      <c r="R837">
        <f t="shared" si="95"/>
        <v>2730166</v>
      </c>
      <c r="S837">
        <f t="shared" si="96"/>
        <v>0</v>
      </c>
      <c r="Y837">
        <v>0</v>
      </c>
      <c r="Z837">
        <v>0</v>
      </c>
      <c r="AA837">
        <v>416466</v>
      </c>
    </row>
    <row r="838" spans="1:27" x14ac:dyDescent="0.25">
      <c r="A838" t="str">
        <f t="shared" si="97"/>
        <v>082019</v>
      </c>
      <c r="B838">
        <v>8</v>
      </c>
      <c r="C838">
        <v>2019</v>
      </c>
      <c r="D838" s="18">
        <v>43682</v>
      </c>
      <c r="E838" t="s">
        <v>3556</v>
      </c>
      <c r="F838" t="s">
        <v>642</v>
      </c>
      <c r="G838" t="s">
        <v>5912</v>
      </c>
      <c r="H838">
        <v>826</v>
      </c>
      <c r="L838">
        <v>700</v>
      </c>
      <c r="N838">
        <f t="shared" si="91"/>
        <v>126</v>
      </c>
      <c r="O838">
        <f t="shared" si="92"/>
        <v>63</v>
      </c>
      <c r="P838">
        <f t="shared" si="93"/>
        <v>63</v>
      </c>
      <c r="Q838">
        <f t="shared" si="94"/>
        <v>0</v>
      </c>
      <c r="R838">
        <f t="shared" si="95"/>
        <v>826</v>
      </c>
      <c r="S838">
        <f t="shared" si="96"/>
        <v>0</v>
      </c>
      <c r="Y838">
        <v>63</v>
      </c>
      <c r="Z838">
        <v>63</v>
      </c>
      <c r="AA838">
        <v>0</v>
      </c>
    </row>
    <row r="839" spans="1:27" x14ac:dyDescent="0.25">
      <c r="A839" t="str">
        <f t="shared" si="97"/>
        <v>072019</v>
      </c>
      <c r="B839">
        <v>8</v>
      </c>
      <c r="C839">
        <v>2019</v>
      </c>
      <c r="D839" s="18">
        <v>43677</v>
      </c>
      <c r="E839" t="s">
        <v>3402</v>
      </c>
      <c r="F839" t="s">
        <v>692</v>
      </c>
      <c r="G839" t="s">
        <v>5893</v>
      </c>
      <c r="H839">
        <v>49350</v>
      </c>
      <c r="J839">
        <v>47000</v>
      </c>
      <c r="N839">
        <f t="shared" si="91"/>
        <v>2350</v>
      </c>
      <c r="O839">
        <f t="shared" si="92"/>
        <v>1175</v>
      </c>
      <c r="P839">
        <f t="shared" si="93"/>
        <v>1175</v>
      </c>
      <c r="Q839">
        <f t="shared" si="94"/>
        <v>0</v>
      </c>
      <c r="R839">
        <f t="shared" si="95"/>
        <v>49350</v>
      </c>
      <c r="S839">
        <f t="shared" si="96"/>
        <v>0</v>
      </c>
      <c r="Y839">
        <v>1175</v>
      </c>
      <c r="Z839">
        <v>1175</v>
      </c>
      <c r="AA839">
        <v>0</v>
      </c>
    </row>
    <row r="840" spans="1:27" x14ac:dyDescent="0.25">
      <c r="A840" t="str">
        <f t="shared" si="97"/>
        <v>082019</v>
      </c>
      <c r="B840">
        <v>8</v>
      </c>
      <c r="C840">
        <v>2019</v>
      </c>
      <c r="D840" s="18">
        <v>43682</v>
      </c>
      <c r="E840" t="s">
        <v>3842</v>
      </c>
      <c r="F840" t="s">
        <v>2503</v>
      </c>
      <c r="G840" t="s">
        <v>2504</v>
      </c>
      <c r="H840">
        <v>2242</v>
      </c>
      <c r="L840">
        <v>1900</v>
      </c>
      <c r="N840">
        <f t="shared" si="91"/>
        <v>342</v>
      </c>
      <c r="O840">
        <f t="shared" si="92"/>
        <v>171</v>
      </c>
      <c r="P840">
        <f t="shared" si="93"/>
        <v>171</v>
      </c>
      <c r="Q840">
        <f t="shared" si="94"/>
        <v>0</v>
      </c>
      <c r="R840">
        <f t="shared" si="95"/>
        <v>2242</v>
      </c>
      <c r="S840">
        <f t="shared" si="96"/>
        <v>0</v>
      </c>
      <c r="Y840">
        <v>171</v>
      </c>
      <c r="Z840">
        <v>171</v>
      </c>
      <c r="AA840">
        <v>0</v>
      </c>
    </row>
    <row r="841" spans="1:27" x14ac:dyDescent="0.25">
      <c r="A841" t="str">
        <f t="shared" si="97"/>
        <v>082019</v>
      </c>
      <c r="B841">
        <v>8</v>
      </c>
      <c r="C841">
        <v>2019</v>
      </c>
      <c r="D841" s="18">
        <v>43679</v>
      </c>
      <c r="E841" t="s">
        <v>3703</v>
      </c>
      <c r="F841" t="s">
        <v>971</v>
      </c>
      <c r="G841" t="s">
        <v>972</v>
      </c>
      <c r="H841">
        <v>37465</v>
      </c>
      <c r="L841">
        <v>31750</v>
      </c>
      <c r="N841">
        <f t="shared" si="91"/>
        <v>5715</v>
      </c>
      <c r="O841">
        <f t="shared" si="92"/>
        <v>0</v>
      </c>
      <c r="P841">
        <f t="shared" si="93"/>
        <v>0</v>
      </c>
      <c r="Q841">
        <f t="shared" si="94"/>
        <v>5715</v>
      </c>
      <c r="R841">
        <f t="shared" si="95"/>
        <v>37465</v>
      </c>
      <c r="S841">
        <f t="shared" si="96"/>
        <v>0</v>
      </c>
      <c r="Y841">
        <v>0</v>
      </c>
      <c r="Z841">
        <v>0</v>
      </c>
      <c r="AA841">
        <v>5715</v>
      </c>
    </row>
    <row r="842" spans="1:27" x14ac:dyDescent="0.25">
      <c r="A842" t="str">
        <f t="shared" si="97"/>
        <v>072019</v>
      </c>
      <c r="B842">
        <v>8</v>
      </c>
      <c r="C842">
        <v>2019</v>
      </c>
      <c r="D842" s="18">
        <v>43671</v>
      </c>
      <c r="E842" t="s">
        <v>3110</v>
      </c>
      <c r="F842" t="s">
        <v>138</v>
      </c>
      <c r="G842" t="s">
        <v>5907</v>
      </c>
      <c r="H842">
        <v>1664</v>
      </c>
      <c r="L842">
        <v>1410</v>
      </c>
      <c r="N842">
        <f t="shared" si="91"/>
        <v>253.8</v>
      </c>
      <c r="O842">
        <f t="shared" si="92"/>
        <v>126.9</v>
      </c>
      <c r="P842">
        <f t="shared" si="93"/>
        <v>126.9</v>
      </c>
      <c r="Q842">
        <f t="shared" si="94"/>
        <v>0</v>
      </c>
      <c r="R842">
        <f t="shared" si="95"/>
        <v>1663.8</v>
      </c>
      <c r="S842">
        <f t="shared" si="96"/>
        <v>-0.20000000000004547</v>
      </c>
      <c r="Y842">
        <v>126.9</v>
      </c>
      <c r="Z842">
        <v>126.9</v>
      </c>
      <c r="AA842">
        <v>0</v>
      </c>
    </row>
    <row r="843" spans="1:27" x14ac:dyDescent="0.25">
      <c r="A843" t="str">
        <f t="shared" si="97"/>
        <v>072019</v>
      </c>
      <c r="B843">
        <v>8</v>
      </c>
      <c r="C843">
        <v>2019</v>
      </c>
      <c r="D843" s="18">
        <v>43675</v>
      </c>
      <c r="E843" t="s">
        <v>3333</v>
      </c>
      <c r="F843" t="s">
        <v>1019</v>
      </c>
      <c r="G843" t="s">
        <v>7519</v>
      </c>
      <c r="H843">
        <v>449063.17</v>
      </c>
      <c r="L843">
        <v>380562</v>
      </c>
      <c r="N843">
        <f t="shared" si="91"/>
        <v>68501.16</v>
      </c>
      <c r="O843">
        <f t="shared" si="92"/>
        <v>0</v>
      </c>
      <c r="P843">
        <f t="shared" si="93"/>
        <v>0</v>
      </c>
      <c r="Q843">
        <f t="shared" si="94"/>
        <v>68501.16</v>
      </c>
      <c r="R843">
        <f t="shared" si="95"/>
        <v>449063.16000000003</v>
      </c>
      <c r="S843">
        <f t="shared" si="96"/>
        <v>-9.9999999511055648E-3</v>
      </c>
      <c r="Y843">
        <v>0</v>
      </c>
      <c r="Z843">
        <v>0</v>
      </c>
      <c r="AA843">
        <v>68501.16</v>
      </c>
    </row>
    <row r="844" spans="1:27" x14ac:dyDescent="0.25">
      <c r="A844" t="str">
        <f t="shared" si="97"/>
        <v>072019</v>
      </c>
      <c r="B844">
        <v>8</v>
      </c>
      <c r="C844">
        <v>2019</v>
      </c>
      <c r="D844" s="18">
        <v>43669</v>
      </c>
      <c r="E844" t="s">
        <v>3419</v>
      </c>
      <c r="F844" t="s">
        <v>558</v>
      </c>
      <c r="G844" t="s">
        <v>559</v>
      </c>
      <c r="H844">
        <v>3533156</v>
      </c>
      <c r="L844">
        <v>2994200</v>
      </c>
      <c r="N844">
        <f t="shared" si="91"/>
        <v>538956</v>
      </c>
      <c r="O844">
        <f t="shared" si="92"/>
        <v>0</v>
      </c>
      <c r="P844">
        <f t="shared" si="93"/>
        <v>0</v>
      </c>
      <c r="Q844">
        <f t="shared" si="94"/>
        <v>538956</v>
      </c>
      <c r="R844">
        <f t="shared" si="95"/>
        <v>3533156</v>
      </c>
      <c r="S844">
        <f t="shared" si="96"/>
        <v>0</v>
      </c>
      <c r="Y844">
        <v>0</v>
      </c>
      <c r="Z844">
        <v>0</v>
      </c>
      <c r="AA844">
        <v>538956</v>
      </c>
    </row>
    <row r="845" spans="1:27" x14ac:dyDescent="0.25">
      <c r="A845" t="str">
        <f t="shared" si="97"/>
        <v>072019</v>
      </c>
      <c r="B845">
        <v>8</v>
      </c>
      <c r="C845">
        <v>2019</v>
      </c>
      <c r="D845" s="18">
        <v>43677</v>
      </c>
      <c r="E845" t="s">
        <v>3203</v>
      </c>
      <c r="F845" t="s">
        <v>225</v>
      </c>
      <c r="G845" t="s">
        <v>7518</v>
      </c>
      <c r="H845">
        <v>769950</v>
      </c>
      <c r="L845">
        <v>652500</v>
      </c>
      <c r="N845">
        <f t="shared" si="91"/>
        <v>117450</v>
      </c>
      <c r="O845">
        <f t="shared" si="92"/>
        <v>58725</v>
      </c>
      <c r="P845">
        <f t="shared" si="93"/>
        <v>58725</v>
      </c>
      <c r="Q845">
        <f t="shared" si="94"/>
        <v>0</v>
      </c>
      <c r="R845">
        <f t="shared" si="95"/>
        <v>769950</v>
      </c>
      <c r="S845">
        <f t="shared" si="96"/>
        <v>0</v>
      </c>
      <c r="Y845">
        <v>58725</v>
      </c>
      <c r="Z845">
        <v>58725</v>
      </c>
      <c r="AA845">
        <v>0</v>
      </c>
    </row>
    <row r="846" spans="1:27" x14ac:dyDescent="0.25">
      <c r="A846" t="str">
        <f t="shared" si="97"/>
        <v>072019</v>
      </c>
      <c r="B846">
        <v>8</v>
      </c>
      <c r="C846">
        <v>2019</v>
      </c>
      <c r="D846" s="18">
        <v>43676</v>
      </c>
      <c r="E846" t="s">
        <v>3437</v>
      </c>
      <c r="F846" t="s">
        <v>581</v>
      </c>
      <c r="G846" t="s">
        <v>7520</v>
      </c>
      <c r="H846">
        <v>43645</v>
      </c>
      <c r="L846">
        <v>36987</v>
      </c>
      <c r="N846">
        <f t="shared" si="91"/>
        <v>6657.66</v>
      </c>
      <c r="O846">
        <f t="shared" si="92"/>
        <v>0</v>
      </c>
      <c r="P846">
        <f t="shared" si="93"/>
        <v>0</v>
      </c>
      <c r="Q846">
        <f t="shared" si="94"/>
        <v>6657.66</v>
      </c>
      <c r="R846">
        <f t="shared" si="95"/>
        <v>43644.66</v>
      </c>
      <c r="S846">
        <f t="shared" si="96"/>
        <v>-0.33999999999650754</v>
      </c>
      <c r="Y846">
        <v>0</v>
      </c>
      <c r="Z846">
        <v>0</v>
      </c>
      <c r="AA846">
        <v>6657.66</v>
      </c>
    </row>
    <row r="847" spans="1:27" x14ac:dyDescent="0.25">
      <c r="A847" t="str">
        <f t="shared" si="97"/>
        <v>072019</v>
      </c>
      <c r="B847">
        <v>8</v>
      </c>
      <c r="C847">
        <v>2019</v>
      </c>
      <c r="D847" s="18">
        <v>43677</v>
      </c>
      <c r="E847" t="s">
        <v>3204</v>
      </c>
      <c r="F847" t="s">
        <v>225</v>
      </c>
      <c r="G847" t="s">
        <v>7518</v>
      </c>
      <c r="H847">
        <v>10620</v>
      </c>
      <c r="L847">
        <v>9000</v>
      </c>
      <c r="N847">
        <f t="shared" si="91"/>
        <v>1620</v>
      </c>
      <c r="O847">
        <f t="shared" si="92"/>
        <v>810</v>
      </c>
      <c r="P847">
        <f t="shared" si="93"/>
        <v>810</v>
      </c>
      <c r="Q847">
        <f t="shared" si="94"/>
        <v>0</v>
      </c>
      <c r="R847">
        <f t="shared" si="95"/>
        <v>10620</v>
      </c>
      <c r="S847">
        <f t="shared" si="96"/>
        <v>0</v>
      </c>
      <c r="Y847">
        <v>810</v>
      </c>
      <c r="Z847">
        <v>810</v>
      </c>
      <c r="AA847">
        <v>0</v>
      </c>
    </row>
    <row r="848" spans="1:27" x14ac:dyDescent="0.25">
      <c r="A848" t="str">
        <f t="shared" si="97"/>
        <v>072019</v>
      </c>
      <c r="B848">
        <v>8</v>
      </c>
      <c r="C848">
        <v>2019</v>
      </c>
      <c r="D848" s="18">
        <v>43676</v>
      </c>
      <c r="E848" t="s">
        <v>3445</v>
      </c>
      <c r="F848" t="s">
        <v>590</v>
      </c>
      <c r="G848" t="s">
        <v>5909</v>
      </c>
      <c r="H848">
        <v>80417</v>
      </c>
      <c r="L848">
        <v>68150</v>
      </c>
      <c r="N848">
        <f t="shared" si="91"/>
        <v>12267</v>
      </c>
      <c r="O848">
        <f t="shared" si="92"/>
        <v>6133.5</v>
      </c>
      <c r="P848">
        <f t="shared" si="93"/>
        <v>6133.5</v>
      </c>
      <c r="Q848">
        <f t="shared" si="94"/>
        <v>0</v>
      </c>
      <c r="R848">
        <f t="shared" si="95"/>
        <v>80417</v>
      </c>
      <c r="S848">
        <f t="shared" si="96"/>
        <v>0</v>
      </c>
      <c r="Y848">
        <v>6133.5</v>
      </c>
      <c r="Z848">
        <v>6133.5</v>
      </c>
      <c r="AA848">
        <v>0</v>
      </c>
    </row>
    <row r="849" spans="1:27" x14ac:dyDescent="0.25">
      <c r="A849" t="str">
        <f t="shared" si="97"/>
        <v>072019</v>
      </c>
      <c r="B849">
        <v>8</v>
      </c>
      <c r="C849">
        <v>2019</v>
      </c>
      <c r="D849" s="18">
        <v>43668</v>
      </c>
      <c r="E849" t="s">
        <v>3436</v>
      </c>
      <c r="F849" t="s">
        <v>581</v>
      </c>
      <c r="G849" t="s">
        <v>7520</v>
      </c>
      <c r="H849">
        <v>21497</v>
      </c>
      <c r="L849">
        <v>18218</v>
      </c>
      <c r="N849">
        <f t="shared" si="91"/>
        <v>3279.24</v>
      </c>
      <c r="O849">
        <f t="shared" si="92"/>
        <v>0</v>
      </c>
      <c r="P849">
        <f t="shared" si="93"/>
        <v>0</v>
      </c>
      <c r="Q849">
        <f t="shared" si="94"/>
        <v>3279.24</v>
      </c>
      <c r="R849">
        <f t="shared" si="95"/>
        <v>21497.239999999998</v>
      </c>
      <c r="S849">
        <f t="shared" si="96"/>
        <v>0.23999999999796273</v>
      </c>
      <c r="Y849">
        <v>0</v>
      </c>
      <c r="Z849">
        <v>0</v>
      </c>
      <c r="AA849">
        <v>3279.24</v>
      </c>
    </row>
    <row r="850" spans="1:27" x14ac:dyDescent="0.25">
      <c r="A850" t="str">
        <f t="shared" si="97"/>
        <v>082019</v>
      </c>
      <c r="B850">
        <v>8</v>
      </c>
      <c r="C850">
        <v>2019</v>
      </c>
      <c r="D850" s="18">
        <v>43682</v>
      </c>
      <c r="E850" t="s">
        <v>3861</v>
      </c>
      <c r="F850" t="s">
        <v>590</v>
      </c>
      <c r="G850" t="s">
        <v>5909</v>
      </c>
      <c r="H850">
        <v>211149</v>
      </c>
      <c r="L850">
        <v>178940</v>
      </c>
      <c r="N850">
        <f t="shared" si="91"/>
        <v>32209.200000000001</v>
      </c>
      <c r="O850">
        <f t="shared" si="92"/>
        <v>16104.6</v>
      </c>
      <c r="P850">
        <f t="shared" si="93"/>
        <v>16104.6</v>
      </c>
      <c r="Q850">
        <f t="shared" si="94"/>
        <v>0</v>
      </c>
      <c r="R850">
        <f t="shared" si="95"/>
        <v>211149.2</v>
      </c>
      <c r="S850">
        <f t="shared" si="96"/>
        <v>0.20000000001164153</v>
      </c>
      <c r="Y850">
        <v>16104.6</v>
      </c>
      <c r="Z850">
        <v>16104.6</v>
      </c>
      <c r="AA850">
        <v>0</v>
      </c>
    </row>
    <row r="851" spans="1:27" x14ac:dyDescent="0.25">
      <c r="A851" t="str">
        <f t="shared" si="97"/>
        <v>082019</v>
      </c>
      <c r="B851">
        <v>8</v>
      </c>
      <c r="C851">
        <v>2019</v>
      </c>
      <c r="D851" s="18">
        <v>43683</v>
      </c>
      <c r="E851" t="s">
        <v>3862</v>
      </c>
      <c r="F851" t="s">
        <v>590</v>
      </c>
      <c r="G851" t="s">
        <v>5909</v>
      </c>
      <c r="H851">
        <v>417012</v>
      </c>
      <c r="L851">
        <v>353400</v>
      </c>
      <c r="N851">
        <f t="shared" si="91"/>
        <v>63612</v>
      </c>
      <c r="O851">
        <f t="shared" si="92"/>
        <v>31806</v>
      </c>
      <c r="P851">
        <f t="shared" si="93"/>
        <v>31806</v>
      </c>
      <c r="Q851">
        <f t="shared" si="94"/>
        <v>0</v>
      </c>
      <c r="R851">
        <f t="shared" si="95"/>
        <v>417012</v>
      </c>
      <c r="S851">
        <f t="shared" si="96"/>
        <v>0</v>
      </c>
      <c r="Y851">
        <v>31806</v>
      </c>
      <c r="Z851">
        <v>31806</v>
      </c>
      <c r="AA851">
        <v>0</v>
      </c>
    </row>
    <row r="852" spans="1:27" x14ac:dyDescent="0.25">
      <c r="A852" t="str">
        <f t="shared" si="97"/>
        <v>082019</v>
      </c>
      <c r="B852">
        <v>8</v>
      </c>
      <c r="C852">
        <v>2019</v>
      </c>
      <c r="D852" s="18">
        <v>43684</v>
      </c>
      <c r="E852" t="s">
        <v>3541</v>
      </c>
      <c r="F852" t="s">
        <v>138</v>
      </c>
      <c r="G852" t="s">
        <v>5907</v>
      </c>
      <c r="H852">
        <v>7481</v>
      </c>
      <c r="J852">
        <v>7125</v>
      </c>
      <c r="N852">
        <f t="shared" si="91"/>
        <v>356.25</v>
      </c>
      <c r="O852">
        <f t="shared" si="92"/>
        <v>178.125</v>
      </c>
      <c r="P852">
        <f t="shared" si="93"/>
        <v>178.125</v>
      </c>
      <c r="Q852">
        <f t="shared" si="94"/>
        <v>0</v>
      </c>
      <c r="R852">
        <f t="shared" si="95"/>
        <v>7481.25</v>
      </c>
      <c r="S852">
        <f t="shared" si="96"/>
        <v>0.25</v>
      </c>
      <c r="Y852">
        <v>178.125</v>
      </c>
      <c r="Z852">
        <v>178.125</v>
      </c>
      <c r="AA852">
        <v>0</v>
      </c>
    </row>
    <row r="853" spans="1:27" x14ac:dyDescent="0.25">
      <c r="A853" t="str">
        <f t="shared" si="97"/>
        <v>082019</v>
      </c>
      <c r="B853">
        <v>8</v>
      </c>
      <c r="C853">
        <v>2019</v>
      </c>
      <c r="D853" s="18">
        <v>43684</v>
      </c>
      <c r="E853" t="s">
        <v>3540</v>
      </c>
      <c r="F853" t="s">
        <v>138</v>
      </c>
      <c r="G853" t="s">
        <v>5907</v>
      </c>
      <c r="H853">
        <v>6490</v>
      </c>
      <c r="L853">
        <v>5500</v>
      </c>
      <c r="N853">
        <f t="shared" si="91"/>
        <v>990</v>
      </c>
      <c r="O853">
        <f t="shared" si="92"/>
        <v>495</v>
      </c>
      <c r="P853">
        <f t="shared" si="93"/>
        <v>495</v>
      </c>
      <c r="Q853">
        <f t="shared" si="94"/>
        <v>0</v>
      </c>
      <c r="R853">
        <f t="shared" si="95"/>
        <v>6490</v>
      </c>
      <c r="S853">
        <f t="shared" si="96"/>
        <v>0</v>
      </c>
      <c r="Y853">
        <v>495</v>
      </c>
      <c r="Z853">
        <v>495</v>
      </c>
      <c r="AA853">
        <v>0</v>
      </c>
    </row>
    <row r="854" spans="1:27" x14ac:dyDescent="0.25">
      <c r="A854" t="str">
        <f t="shared" si="97"/>
        <v>082019</v>
      </c>
      <c r="B854">
        <v>8</v>
      </c>
      <c r="C854">
        <v>2019</v>
      </c>
      <c r="D854" s="18">
        <v>43683</v>
      </c>
      <c r="E854" t="s">
        <v>3599</v>
      </c>
      <c r="F854" t="s">
        <v>225</v>
      </c>
      <c r="G854" t="s">
        <v>7518</v>
      </c>
      <c r="H854">
        <v>1805400</v>
      </c>
      <c r="L854">
        <v>1530000</v>
      </c>
      <c r="N854">
        <f t="shared" si="91"/>
        <v>275400</v>
      </c>
      <c r="O854">
        <f t="shared" si="92"/>
        <v>137700</v>
      </c>
      <c r="P854">
        <f t="shared" si="93"/>
        <v>137700</v>
      </c>
      <c r="Q854">
        <f t="shared" si="94"/>
        <v>0</v>
      </c>
      <c r="R854">
        <f t="shared" si="95"/>
        <v>1805400</v>
      </c>
      <c r="S854">
        <f t="shared" si="96"/>
        <v>0</v>
      </c>
      <c r="Y854">
        <v>137700</v>
      </c>
      <c r="Z854">
        <v>137700</v>
      </c>
      <c r="AA854">
        <v>0</v>
      </c>
    </row>
    <row r="855" spans="1:27" x14ac:dyDescent="0.25">
      <c r="A855" t="str">
        <f t="shared" si="97"/>
        <v>072019</v>
      </c>
      <c r="B855">
        <v>8</v>
      </c>
      <c r="C855">
        <v>2019</v>
      </c>
      <c r="D855" s="18">
        <v>43676</v>
      </c>
      <c r="E855" t="s">
        <v>3438</v>
      </c>
      <c r="F855" t="s">
        <v>581</v>
      </c>
      <c r="G855" t="s">
        <v>7520</v>
      </c>
      <c r="H855">
        <v>215625</v>
      </c>
      <c r="L855">
        <v>182733</v>
      </c>
      <c r="N855">
        <f t="shared" si="91"/>
        <v>32891.94</v>
      </c>
      <c r="O855">
        <f t="shared" si="92"/>
        <v>0</v>
      </c>
      <c r="P855">
        <f t="shared" si="93"/>
        <v>0</v>
      </c>
      <c r="Q855">
        <f t="shared" si="94"/>
        <v>32891.94</v>
      </c>
      <c r="R855">
        <f t="shared" si="95"/>
        <v>215624.94</v>
      </c>
      <c r="S855">
        <f t="shared" si="96"/>
        <v>-5.9999999997671694E-2</v>
      </c>
      <c r="Y855">
        <v>0</v>
      </c>
      <c r="Z855">
        <v>0</v>
      </c>
      <c r="AA855">
        <v>32891.94</v>
      </c>
    </row>
    <row r="856" spans="1:27" x14ac:dyDescent="0.25">
      <c r="A856" t="str">
        <f t="shared" si="97"/>
        <v>082019</v>
      </c>
      <c r="B856">
        <v>8</v>
      </c>
      <c r="C856">
        <v>2019</v>
      </c>
      <c r="D856" s="18">
        <v>43683</v>
      </c>
      <c r="E856" t="s">
        <v>3583</v>
      </c>
      <c r="F856" t="s">
        <v>654</v>
      </c>
      <c r="G856" t="s">
        <v>655</v>
      </c>
      <c r="H856">
        <v>64900</v>
      </c>
      <c r="L856">
        <v>55000</v>
      </c>
      <c r="N856">
        <f t="shared" si="91"/>
        <v>9900</v>
      </c>
      <c r="O856">
        <f t="shared" si="92"/>
        <v>4950</v>
      </c>
      <c r="P856">
        <f t="shared" si="93"/>
        <v>4950</v>
      </c>
      <c r="Q856">
        <f t="shared" si="94"/>
        <v>0</v>
      </c>
      <c r="R856">
        <f t="shared" si="95"/>
        <v>64900</v>
      </c>
      <c r="S856">
        <f t="shared" si="96"/>
        <v>0</v>
      </c>
      <c r="Y856">
        <v>4950</v>
      </c>
      <c r="Z856">
        <v>4950</v>
      </c>
      <c r="AA856">
        <v>0</v>
      </c>
    </row>
    <row r="857" spans="1:27" x14ac:dyDescent="0.25">
      <c r="A857" t="str">
        <f t="shared" si="97"/>
        <v>082019</v>
      </c>
      <c r="B857">
        <v>8</v>
      </c>
      <c r="C857">
        <v>2019</v>
      </c>
      <c r="D857" s="18">
        <v>43683</v>
      </c>
      <c r="E857" t="s">
        <v>3582</v>
      </c>
      <c r="F857" t="s">
        <v>654</v>
      </c>
      <c r="G857" t="s">
        <v>655</v>
      </c>
      <c r="H857">
        <v>7166</v>
      </c>
      <c r="J857">
        <v>6825</v>
      </c>
      <c r="N857">
        <f t="shared" si="91"/>
        <v>341.25</v>
      </c>
      <c r="O857">
        <f t="shared" si="92"/>
        <v>170.625</v>
      </c>
      <c r="P857">
        <f t="shared" si="93"/>
        <v>170.625</v>
      </c>
      <c r="Q857">
        <f t="shared" si="94"/>
        <v>0</v>
      </c>
      <c r="R857">
        <f t="shared" si="95"/>
        <v>7166.25</v>
      </c>
      <c r="S857">
        <f t="shared" si="96"/>
        <v>0.25</v>
      </c>
      <c r="Y857">
        <v>170.625</v>
      </c>
      <c r="Z857">
        <v>170.625</v>
      </c>
      <c r="AA857">
        <v>0</v>
      </c>
    </row>
    <row r="858" spans="1:27" x14ac:dyDescent="0.25">
      <c r="A858" t="str">
        <f t="shared" si="97"/>
        <v>082019</v>
      </c>
      <c r="B858">
        <v>8</v>
      </c>
      <c r="C858">
        <v>2019</v>
      </c>
      <c r="D858" s="18">
        <v>43683</v>
      </c>
      <c r="E858" t="s">
        <v>5975</v>
      </c>
      <c r="F858" t="s">
        <v>1368</v>
      </c>
      <c r="G858" t="s">
        <v>5787</v>
      </c>
      <c r="H858">
        <v>88500</v>
      </c>
      <c r="L858">
        <v>75000</v>
      </c>
      <c r="N858">
        <f t="shared" si="91"/>
        <v>13500</v>
      </c>
      <c r="O858">
        <f t="shared" si="92"/>
        <v>6750</v>
      </c>
      <c r="P858">
        <f t="shared" si="93"/>
        <v>6750</v>
      </c>
      <c r="Q858">
        <f t="shared" si="94"/>
        <v>0</v>
      </c>
      <c r="R858">
        <f t="shared" si="95"/>
        <v>88500</v>
      </c>
      <c r="S858">
        <f t="shared" si="96"/>
        <v>0</v>
      </c>
      <c r="Y858">
        <v>6750</v>
      </c>
      <c r="Z858">
        <v>6750</v>
      </c>
      <c r="AA858">
        <v>0</v>
      </c>
    </row>
    <row r="859" spans="1:27" x14ac:dyDescent="0.25">
      <c r="A859" t="str">
        <f t="shared" si="97"/>
        <v>082019</v>
      </c>
      <c r="B859">
        <v>8</v>
      </c>
      <c r="C859">
        <v>2019</v>
      </c>
      <c r="D859" s="18">
        <v>43683</v>
      </c>
      <c r="E859" t="s">
        <v>3856</v>
      </c>
      <c r="F859" t="s">
        <v>576</v>
      </c>
      <c r="G859" t="s">
        <v>5898</v>
      </c>
      <c r="H859">
        <v>40462</v>
      </c>
      <c r="L859">
        <v>34290</v>
      </c>
      <c r="N859">
        <f t="shared" si="91"/>
        <v>6172.2</v>
      </c>
      <c r="O859">
        <f t="shared" si="92"/>
        <v>3086.1</v>
      </c>
      <c r="P859">
        <f t="shared" si="93"/>
        <v>3086.1</v>
      </c>
      <c r="Q859">
        <f t="shared" si="94"/>
        <v>0</v>
      </c>
      <c r="R859">
        <f t="shared" si="95"/>
        <v>40462.199999999997</v>
      </c>
      <c r="S859">
        <f t="shared" si="96"/>
        <v>0.19999999999708962</v>
      </c>
      <c r="Y859">
        <v>3086.1</v>
      </c>
      <c r="Z859">
        <v>3086.1</v>
      </c>
      <c r="AA859">
        <v>0</v>
      </c>
    </row>
    <row r="860" spans="1:27" x14ac:dyDescent="0.25">
      <c r="A860" t="str">
        <f t="shared" si="97"/>
        <v>072019</v>
      </c>
      <c r="B860">
        <v>8</v>
      </c>
      <c r="C860">
        <v>2019</v>
      </c>
      <c r="D860" s="18">
        <v>43671</v>
      </c>
      <c r="E860" t="s">
        <v>3414</v>
      </c>
      <c r="F860" t="s">
        <v>3412</v>
      </c>
      <c r="G860" t="s">
        <v>5976</v>
      </c>
      <c r="H860">
        <v>28611</v>
      </c>
      <c r="L860">
        <v>24247</v>
      </c>
      <c r="N860">
        <f t="shared" si="91"/>
        <v>4364.46</v>
      </c>
      <c r="O860">
        <f t="shared" si="92"/>
        <v>0</v>
      </c>
      <c r="P860">
        <f t="shared" si="93"/>
        <v>0</v>
      </c>
      <c r="Q860">
        <f t="shared" si="94"/>
        <v>4364.46</v>
      </c>
      <c r="R860">
        <f t="shared" si="95"/>
        <v>28611.46</v>
      </c>
      <c r="S860">
        <f t="shared" si="96"/>
        <v>0.45999999999912689</v>
      </c>
      <c r="Y860">
        <v>0</v>
      </c>
      <c r="Z860">
        <v>0</v>
      </c>
      <c r="AA860">
        <v>4364.46</v>
      </c>
    </row>
    <row r="861" spans="1:27" x14ac:dyDescent="0.25">
      <c r="A861" t="str">
        <f t="shared" si="97"/>
        <v>082019</v>
      </c>
      <c r="B861">
        <v>8</v>
      </c>
      <c r="C861">
        <v>2019</v>
      </c>
      <c r="D861" s="18">
        <v>43684</v>
      </c>
      <c r="E861" t="s">
        <v>3542</v>
      </c>
      <c r="F861" t="s">
        <v>138</v>
      </c>
      <c r="G861" t="s">
        <v>5907</v>
      </c>
      <c r="H861">
        <v>7741</v>
      </c>
      <c r="L861">
        <v>6560</v>
      </c>
      <c r="N861">
        <f t="shared" si="91"/>
        <v>1180.8</v>
      </c>
      <c r="O861">
        <f t="shared" si="92"/>
        <v>590.4</v>
      </c>
      <c r="P861">
        <f t="shared" si="93"/>
        <v>590.4</v>
      </c>
      <c r="Q861">
        <f t="shared" si="94"/>
        <v>0</v>
      </c>
      <c r="R861">
        <f t="shared" si="95"/>
        <v>7740.8</v>
      </c>
      <c r="S861">
        <f t="shared" si="96"/>
        <v>-0.1999999999998181</v>
      </c>
      <c r="Y861">
        <v>590.4</v>
      </c>
      <c r="Z861">
        <v>590.4</v>
      </c>
      <c r="AA861">
        <v>0</v>
      </c>
    </row>
    <row r="862" spans="1:27" x14ac:dyDescent="0.25">
      <c r="A862" t="str">
        <f t="shared" si="97"/>
        <v>072019</v>
      </c>
      <c r="B862">
        <v>8</v>
      </c>
      <c r="C862">
        <v>2019</v>
      </c>
      <c r="D862" s="18">
        <v>43672</v>
      </c>
      <c r="E862" t="s">
        <v>3282</v>
      </c>
      <c r="F862" t="s">
        <v>250</v>
      </c>
      <c r="G862" t="s">
        <v>251</v>
      </c>
      <c r="H862">
        <v>11350</v>
      </c>
      <c r="J862">
        <v>10810</v>
      </c>
      <c r="N862">
        <f t="shared" si="91"/>
        <v>540.5</v>
      </c>
      <c r="O862">
        <f t="shared" si="92"/>
        <v>270.25</v>
      </c>
      <c r="P862">
        <f t="shared" si="93"/>
        <v>270.25</v>
      </c>
      <c r="Q862">
        <f t="shared" si="94"/>
        <v>0</v>
      </c>
      <c r="R862">
        <f t="shared" si="95"/>
        <v>11350.5</v>
      </c>
      <c r="S862">
        <f t="shared" si="96"/>
        <v>0.5</v>
      </c>
      <c r="Y862">
        <v>270.25</v>
      </c>
      <c r="Z862">
        <v>270.25</v>
      </c>
      <c r="AA862">
        <v>0</v>
      </c>
    </row>
    <row r="863" spans="1:27" x14ac:dyDescent="0.25">
      <c r="A863" t="str">
        <f t="shared" si="97"/>
        <v>082019</v>
      </c>
      <c r="B863">
        <v>8</v>
      </c>
      <c r="C863">
        <v>2019</v>
      </c>
      <c r="D863" s="18">
        <v>43682</v>
      </c>
      <c r="E863" t="s">
        <v>3782</v>
      </c>
      <c r="F863" t="s">
        <v>462</v>
      </c>
      <c r="G863" t="s">
        <v>463</v>
      </c>
      <c r="H863">
        <v>69974</v>
      </c>
      <c r="L863">
        <v>59300</v>
      </c>
      <c r="N863">
        <f t="shared" si="91"/>
        <v>10674</v>
      </c>
      <c r="O863">
        <f t="shared" si="92"/>
        <v>5337</v>
      </c>
      <c r="P863">
        <f t="shared" si="93"/>
        <v>5337</v>
      </c>
      <c r="Q863">
        <f t="shared" si="94"/>
        <v>0</v>
      </c>
      <c r="R863">
        <f t="shared" si="95"/>
        <v>69974</v>
      </c>
      <c r="S863">
        <f t="shared" si="96"/>
        <v>0</v>
      </c>
      <c r="Y863">
        <v>5337</v>
      </c>
      <c r="Z863">
        <v>5337</v>
      </c>
      <c r="AA863">
        <v>0</v>
      </c>
    </row>
    <row r="864" spans="1:27" x14ac:dyDescent="0.25">
      <c r="A864" t="str">
        <f t="shared" si="97"/>
        <v>082019</v>
      </c>
      <c r="B864">
        <v>8</v>
      </c>
      <c r="C864">
        <v>2019</v>
      </c>
      <c r="D864" s="18">
        <v>43679</v>
      </c>
      <c r="E864" t="s">
        <v>3471</v>
      </c>
      <c r="F864" t="s">
        <v>250</v>
      </c>
      <c r="G864" t="s">
        <v>251</v>
      </c>
      <c r="H864">
        <v>13314</v>
      </c>
      <c r="J864">
        <v>12680</v>
      </c>
      <c r="N864">
        <f t="shared" si="91"/>
        <v>634</v>
      </c>
      <c r="O864">
        <f t="shared" si="92"/>
        <v>317</v>
      </c>
      <c r="P864">
        <f t="shared" si="93"/>
        <v>317</v>
      </c>
      <c r="Q864">
        <f t="shared" si="94"/>
        <v>0</v>
      </c>
      <c r="R864">
        <f t="shared" si="95"/>
        <v>13314</v>
      </c>
      <c r="S864">
        <f t="shared" si="96"/>
        <v>0</v>
      </c>
      <c r="Y864">
        <v>317</v>
      </c>
      <c r="Z864">
        <v>317</v>
      </c>
      <c r="AA864">
        <v>0</v>
      </c>
    </row>
    <row r="865" spans="1:27" x14ac:dyDescent="0.25">
      <c r="A865" t="str">
        <f t="shared" si="97"/>
        <v>072019</v>
      </c>
      <c r="B865">
        <v>8</v>
      </c>
      <c r="C865">
        <v>2019</v>
      </c>
      <c r="D865" s="18">
        <v>43677</v>
      </c>
      <c r="E865" t="s">
        <v>3285</v>
      </c>
      <c r="F865" t="s">
        <v>250</v>
      </c>
      <c r="G865" t="s">
        <v>251</v>
      </c>
      <c r="H865">
        <v>56235</v>
      </c>
      <c r="K865">
        <v>50210</v>
      </c>
      <c r="N865">
        <f t="shared" si="91"/>
        <v>6025.2</v>
      </c>
      <c r="O865">
        <f t="shared" si="92"/>
        <v>3012.6</v>
      </c>
      <c r="P865">
        <f t="shared" si="93"/>
        <v>3012.6</v>
      </c>
      <c r="Q865">
        <f t="shared" si="94"/>
        <v>0</v>
      </c>
      <c r="R865">
        <f t="shared" si="95"/>
        <v>56235.199999999997</v>
      </c>
      <c r="S865">
        <f t="shared" si="96"/>
        <v>0.19999999999708962</v>
      </c>
      <c r="Y865">
        <v>3012.6</v>
      </c>
      <c r="Z865">
        <v>3012.6</v>
      </c>
      <c r="AA865">
        <v>0</v>
      </c>
    </row>
    <row r="866" spans="1:27" x14ac:dyDescent="0.25">
      <c r="A866" t="str">
        <f t="shared" si="97"/>
        <v>082019</v>
      </c>
      <c r="B866">
        <v>8</v>
      </c>
      <c r="C866">
        <v>2019</v>
      </c>
      <c r="D866" s="18">
        <v>43686</v>
      </c>
      <c r="E866" t="s">
        <v>3781</v>
      </c>
      <c r="F866" t="s">
        <v>462</v>
      </c>
      <c r="G866" t="s">
        <v>463</v>
      </c>
      <c r="H866">
        <v>178320</v>
      </c>
      <c r="K866">
        <v>37000</v>
      </c>
      <c r="N866">
        <f t="shared" si="91"/>
        <v>4440</v>
      </c>
      <c r="O866">
        <f t="shared" si="92"/>
        <v>2220</v>
      </c>
      <c r="P866">
        <f t="shared" si="93"/>
        <v>2220</v>
      </c>
      <c r="Q866">
        <f t="shared" si="94"/>
        <v>0</v>
      </c>
      <c r="R866">
        <f t="shared" si="95"/>
        <v>41440</v>
      </c>
      <c r="S866">
        <f t="shared" si="96"/>
        <v>-136880</v>
      </c>
      <c r="Y866">
        <v>2220</v>
      </c>
      <c r="Z866">
        <v>2220</v>
      </c>
      <c r="AA866">
        <v>0</v>
      </c>
    </row>
    <row r="867" spans="1:27" x14ac:dyDescent="0.25">
      <c r="A867" t="str">
        <f t="shared" si="97"/>
        <v>082019</v>
      </c>
      <c r="B867">
        <v>8</v>
      </c>
      <c r="C867">
        <v>2019</v>
      </c>
      <c r="D867" s="18">
        <v>43686</v>
      </c>
      <c r="E867" t="s">
        <v>3781</v>
      </c>
      <c r="F867" t="s">
        <v>462</v>
      </c>
      <c r="G867" t="s">
        <v>463</v>
      </c>
      <c r="H867">
        <v>178320</v>
      </c>
      <c r="L867">
        <v>116000</v>
      </c>
      <c r="N867">
        <f t="shared" si="91"/>
        <v>20880</v>
      </c>
      <c r="O867">
        <f t="shared" si="92"/>
        <v>10440</v>
      </c>
      <c r="P867">
        <f t="shared" si="93"/>
        <v>10440</v>
      </c>
      <c r="Q867">
        <f t="shared" si="94"/>
        <v>0</v>
      </c>
      <c r="R867">
        <f t="shared" si="95"/>
        <v>136880</v>
      </c>
      <c r="S867">
        <f t="shared" si="96"/>
        <v>-41440</v>
      </c>
      <c r="Y867">
        <v>10440</v>
      </c>
      <c r="Z867">
        <v>10440</v>
      </c>
      <c r="AA867">
        <v>0</v>
      </c>
    </row>
    <row r="868" spans="1:27" x14ac:dyDescent="0.25">
      <c r="A868" t="str">
        <f t="shared" si="97"/>
        <v>072019</v>
      </c>
      <c r="B868">
        <v>8</v>
      </c>
      <c r="C868">
        <v>2019</v>
      </c>
      <c r="D868" s="18">
        <v>43655</v>
      </c>
      <c r="E868" t="s">
        <v>5977</v>
      </c>
      <c r="F868" t="s">
        <v>3988</v>
      </c>
      <c r="G868" t="s">
        <v>5978</v>
      </c>
      <c r="H868">
        <v>20650</v>
      </c>
      <c r="L868">
        <v>17500</v>
      </c>
      <c r="N868">
        <f t="shared" si="91"/>
        <v>3150</v>
      </c>
      <c r="O868">
        <f t="shared" si="92"/>
        <v>1575</v>
      </c>
      <c r="P868">
        <f t="shared" si="93"/>
        <v>1575</v>
      </c>
      <c r="Q868">
        <f t="shared" si="94"/>
        <v>0</v>
      </c>
      <c r="R868">
        <f t="shared" si="95"/>
        <v>20650</v>
      </c>
      <c r="S868">
        <f t="shared" si="96"/>
        <v>0</v>
      </c>
      <c r="Y868">
        <v>1575</v>
      </c>
      <c r="Z868">
        <v>1575</v>
      </c>
      <c r="AA868">
        <v>0</v>
      </c>
    </row>
    <row r="869" spans="1:27" x14ac:dyDescent="0.25">
      <c r="A869" t="str">
        <f t="shared" si="97"/>
        <v>072019</v>
      </c>
      <c r="B869">
        <v>8</v>
      </c>
      <c r="C869">
        <v>2019</v>
      </c>
      <c r="D869" s="18">
        <v>43658</v>
      </c>
      <c r="E869" t="s">
        <v>5979</v>
      </c>
      <c r="F869" t="s">
        <v>1232</v>
      </c>
      <c r="G869" t="s">
        <v>1233</v>
      </c>
      <c r="H869">
        <v>7954</v>
      </c>
      <c r="L869">
        <v>6741</v>
      </c>
      <c r="N869">
        <f t="shared" si="91"/>
        <v>1213.3800000000001</v>
      </c>
      <c r="O869">
        <f t="shared" si="92"/>
        <v>606.69000000000005</v>
      </c>
      <c r="P869">
        <f t="shared" si="93"/>
        <v>606.69000000000005</v>
      </c>
      <c r="Q869">
        <f t="shared" si="94"/>
        <v>0</v>
      </c>
      <c r="R869">
        <f t="shared" si="95"/>
        <v>7954.38</v>
      </c>
      <c r="S869">
        <f t="shared" si="96"/>
        <v>0.38000000000010914</v>
      </c>
      <c r="Y869">
        <v>606.69000000000005</v>
      </c>
      <c r="Z869">
        <v>606.69000000000005</v>
      </c>
      <c r="AA869">
        <v>0</v>
      </c>
    </row>
    <row r="870" spans="1:27" x14ac:dyDescent="0.25">
      <c r="A870" t="str">
        <f t="shared" si="97"/>
        <v>082019</v>
      </c>
      <c r="B870">
        <v>8</v>
      </c>
      <c r="C870">
        <v>2019</v>
      </c>
      <c r="D870" s="18">
        <v>43683</v>
      </c>
      <c r="E870" t="s">
        <v>3834</v>
      </c>
      <c r="F870" t="s">
        <v>558</v>
      </c>
      <c r="G870" t="s">
        <v>559</v>
      </c>
      <c r="H870">
        <v>2408970</v>
      </c>
      <c r="L870">
        <v>2041500</v>
      </c>
      <c r="N870">
        <f t="shared" si="91"/>
        <v>367470</v>
      </c>
      <c r="O870">
        <f t="shared" si="92"/>
        <v>0</v>
      </c>
      <c r="P870">
        <f t="shared" si="93"/>
        <v>0</v>
      </c>
      <c r="Q870">
        <f t="shared" si="94"/>
        <v>367470</v>
      </c>
      <c r="R870">
        <f t="shared" si="95"/>
        <v>2408970</v>
      </c>
      <c r="S870">
        <f t="shared" si="96"/>
        <v>0</v>
      </c>
      <c r="Y870">
        <v>0</v>
      </c>
      <c r="Z870">
        <v>0</v>
      </c>
      <c r="AA870">
        <v>367470</v>
      </c>
    </row>
    <row r="871" spans="1:27" x14ac:dyDescent="0.25">
      <c r="A871" t="str">
        <f t="shared" si="97"/>
        <v>082019</v>
      </c>
      <c r="B871">
        <v>8</v>
      </c>
      <c r="C871">
        <v>2019</v>
      </c>
      <c r="D871" s="18">
        <v>43683</v>
      </c>
      <c r="E871" t="s">
        <v>3835</v>
      </c>
      <c r="F871" t="s">
        <v>558</v>
      </c>
      <c r="G871" t="s">
        <v>559</v>
      </c>
      <c r="H871">
        <v>1509621</v>
      </c>
      <c r="L871">
        <v>1279340</v>
      </c>
      <c r="N871">
        <f t="shared" si="91"/>
        <v>230281.2</v>
      </c>
      <c r="O871">
        <f t="shared" si="92"/>
        <v>0</v>
      </c>
      <c r="P871">
        <f t="shared" si="93"/>
        <v>0</v>
      </c>
      <c r="Q871">
        <f t="shared" si="94"/>
        <v>230281.2</v>
      </c>
      <c r="R871">
        <f t="shared" si="95"/>
        <v>1509621.2</v>
      </c>
      <c r="S871">
        <f t="shared" si="96"/>
        <v>0.19999999995343387</v>
      </c>
      <c r="Y871">
        <v>0</v>
      </c>
      <c r="Z871">
        <v>0</v>
      </c>
      <c r="AA871">
        <v>230281.2</v>
      </c>
    </row>
    <row r="872" spans="1:27" x14ac:dyDescent="0.25">
      <c r="A872" t="str">
        <f t="shared" si="97"/>
        <v>082019</v>
      </c>
      <c r="B872">
        <v>8</v>
      </c>
      <c r="C872">
        <v>2019</v>
      </c>
      <c r="D872" s="18">
        <v>43680</v>
      </c>
      <c r="E872" t="s">
        <v>3833</v>
      </c>
      <c r="F872" t="s">
        <v>558</v>
      </c>
      <c r="G872" t="s">
        <v>559</v>
      </c>
      <c r="H872">
        <v>2408970</v>
      </c>
      <c r="L872">
        <v>2041500</v>
      </c>
      <c r="N872">
        <f t="shared" si="91"/>
        <v>367470</v>
      </c>
      <c r="O872">
        <f t="shared" si="92"/>
        <v>0</v>
      </c>
      <c r="P872">
        <f t="shared" si="93"/>
        <v>0</v>
      </c>
      <c r="Q872">
        <f t="shared" si="94"/>
        <v>367470</v>
      </c>
      <c r="R872">
        <f t="shared" si="95"/>
        <v>2408970</v>
      </c>
      <c r="S872">
        <f t="shared" si="96"/>
        <v>0</v>
      </c>
      <c r="Y872">
        <v>0</v>
      </c>
      <c r="Z872">
        <v>0</v>
      </c>
      <c r="AA872">
        <v>367470</v>
      </c>
    </row>
    <row r="873" spans="1:27" x14ac:dyDescent="0.25">
      <c r="A873" t="str">
        <f t="shared" si="97"/>
        <v>082019</v>
      </c>
      <c r="B873">
        <v>8</v>
      </c>
      <c r="C873">
        <v>2019</v>
      </c>
      <c r="D873" s="18">
        <v>43680</v>
      </c>
      <c r="E873" t="s">
        <v>3110</v>
      </c>
      <c r="F873" t="s">
        <v>558</v>
      </c>
      <c r="G873" t="s">
        <v>559</v>
      </c>
      <c r="H873">
        <v>2408970</v>
      </c>
      <c r="L873">
        <v>2041500</v>
      </c>
      <c r="N873">
        <f t="shared" si="91"/>
        <v>367470</v>
      </c>
      <c r="O873">
        <f t="shared" si="92"/>
        <v>0</v>
      </c>
      <c r="P873">
        <f t="shared" si="93"/>
        <v>0</v>
      </c>
      <c r="Q873">
        <f t="shared" si="94"/>
        <v>367470</v>
      </c>
      <c r="R873">
        <f t="shared" si="95"/>
        <v>2408970</v>
      </c>
      <c r="S873">
        <f t="shared" si="96"/>
        <v>0</v>
      </c>
      <c r="Y873">
        <v>0</v>
      </c>
      <c r="Z873">
        <v>0</v>
      </c>
      <c r="AA873">
        <v>367470</v>
      </c>
    </row>
    <row r="874" spans="1:27" x14ac:dyDescent="0.25">
      <c r="A874" t="str">
        <f t="shared" si="97"/>
        <v>082019</v>
      </c>
      <c r="B874">
        <v>8</v>
      </c>
      <c r="C874">
        <v>2019</v>
      </c>
      <c r="D874" s="18">
        <v>43687</v>
      </c>
      <c r="E874" t="s">
        <v>5980</v>
      </c>
      <c r="F874" t="s">
        <v>1263</v>
      </c>
      <c r="G874" t="s">
        <v>5981</v>
      </c>
      <c r="H874">
        <v>598850</v>
      </c>
      <c r="L874">
        <v>507500</v>
      </c>
      <c r="N874">
        <f t="shared" si="91"/>
        <v>91350</v>
      </c>
      <c r="O874">
        <f t="shared" si="92"/>
        <v>45675</v>
      </c>
      <c r="P874">
        <f t="shared" si="93"/>
        <v>45675</v>
      </c>
      <c r="Q874">
        <f t="shared" si="94"/>
        <v>0</v>
      </c>
      <c r="R874">
        <f t="shared" si="95"/>
        <v>598850</v>
      </c>
      <c r="S874">
        <f t="shared" si="96"/>
        <v>0</v>
      </c>
      <c r="Y874">
        <v>45675</v>
      </c>
      <c r="Z874">
        <v>45675</v>
      </c>
      <c r="AA874">
        <v>0</v>
      </c>
    </row>
    <row r="875" spans="1:27" x14ac:dyDescent="0.25">
      <c r="A875" t="str">
        <f t="shared" si="97"/>
        <v>082019</v>
      </c>
      <c r="B875">
        <v>8</v>
      </c>
      <c r="C875">
        <v>2019</v>
      </c>
      <c r="D875" s="18">
        <v>43687</v>
      </c>
      <c r="E875" t="s">
        <v>3783</v>
      </c>
      <c r="F875" t="s">
        <v>462</v>
      </c>
      <c r="G875" t="s">
        <v>463</v>
      </c>
      <c r="H875">
        <v>134520</v>
      </c>
      <c r="L875">
        <v>114000</v>
      </c>
      <c r="N875">
        <f t="shared" ref="N875:N937" si="98">+(J875*$J$1/100)+(K875*$K$1/100)+(L875*$L$1/100)+(M875*$M$1/100)</f>
        <v>20520</v>
      </c>
      <c r="O875">
        <f t="shared" ref="O875:O937" si="99">+IF(VALUE(LEFT(F875,2))=33,N875/2,0)</f>
        <v>10260</v>
      </c>
      <c r="P875">
        <f t="shared" ref="P875:P937" si="100">+O875</f>
        <v>10260</v>
      </c>
      <c r="Q875">
        <f t="shared" ref="Q875:Q937" si="101">+IF(VALUE(LEFT(F875,2))=33,0,N875)</f>
        <v>0</v>
      </c>
      <c r="R875">
        <f t="shared" ref="R875:R937" si="102">J875+K875+L875+M875+N875+I875</f>
        <v>134520</v>
      </c>
      <c r="S875">
        <f t="shared" ref="S875:S937" si="103">R875-H875</f>
        <v>0</v>
      </c>
      <c r="Y875">
        <v>10260</v>
      </c>
      <c r="Z875">
        <v>10260</v>
      </c>
      <c r="AA875">
        <v>0</v>
      </c>
    </row>
    <row r="876" spans="1:27" x14ac:dyDescent="0.25">
      <c r="A876" t="str">
        <f t="shared" si="97"/>
        <v>082019</v>
      </c>
      <c r="B876">
        <v>8</v>
      </c>
      <c r="C876">
        <v>2019</v>
      </c>
      <c r="D876" s="18">
        <v>43687</v>
      </c>
      <c r="E876" t="s">
        <v>3600</v>
      </c>
      <c r="F876" t="s">
        <v>225</v>
      </c>
      <c r="G876" t="s">
        <v>7518</v>
      </c>
      <c r="H876">
        <v>1672650</v>
      </c>
      <c r="L876">
        <v>1417500</v>
      </c>
      <c r="N876">
        <f t="shared" si="98"/>
        <v>255150</v>
      </c>
      <c r="O876">
        <f t="shared" si="99"/>
        <v>127575</v>
      </c>
      <c r="P876">
        <f t="shared" si="100"/>
        <v>127575</v>
      </c>
      <c r="Q876">
        <f t="shared" si="101"/>
        <v>0</v>
      </c>
      <c r="R876">
        <f t="shared" si="102"/>
        <v>1672650</v>
      </c>
      <c r="S876">
        <f t="shared" si="103"/>
        <v>0</v>
      </c>
      <c r="Y876">
        <v>127575</v>
      </c>
      <c r="Z876">
        <v>127575</v>
      </c>
      <c r="AA876">
        <v>0</v>
      </c>
    </row>
    <row r="877" spans="1:27" x14ac:dyDescent="0.25">
      <c r="A877" t="str">
        <f t="shared" si="97"/>
        <v>082019</v>
      </c>
      <c r="B877">
        <v>8</v>
      </c>
      <c r="C877">
        <v>2019</v>
      </c>
      <c r="D877" s="18">
        <v>43684</v>
      </c>
      <c r="E877" t="s">
        <v>3545</v>
      </c>
      <c r="F877" t="s">
        <v>164</v>
      </c>
      <c r="G877" t="s">
        <v>7535</v>
      </c>
      <c r="H877">
        <v>167560</v>
      </c>
      <c r="L877">
        <v>142000</v>
      </c>
      <c r="N877">
        <f t="shared" si="98"/>
        <v>25560</v>
      </c>
      <c r="O877">
        <f t="shared" si="99"/>
        <v>0</v>
      </c>
      <c r="P877">
        <f t="shared" si="100"/>
        <v>0</v>
      </c>
      <c r="Q877">
        <f t="shared" si="101"/>
        <v>25560</v>
      </c>
      <c r="R877">
        <f t="shared" si="102"/>
        <v>167560</v>
      </c>
      <c r="S877">
        <f t="shared" si="103"/>
        <v>0</v>
      </c>
      <c r="Y877">
        <v>0</v>
      </c>
      <c r="Z877">
        <v>0</v>
      </c>
      <c r="AA877">
        <v>25560</v>
      </c>
    </row>
    <row r="878" spans="1:27" x14ac:dyDescent="0.25">
      <c r="A878" t="str">
        <f t="shared" si="97"/>
        <v>082019</v>
      </c>
      <c r="B878">
        <v>8</v>
      </c>
      <c r="C878">
        <v>2019</v>
      </c>
      <c r="D878" s="18">
        <v>43689</v>
      </c>
      <c r="E878" t="s">
        <v>3595</v>
      </c>
      <c r="F878" t="s">
        <v>656</v>
      </c>
      <c r="G878" t="s">
        <v>5915</v>
      </c>
      <c r="H878">
        <v>35400</v>
      </c>
      <c r="L878">
        <v>30000</v>
      </c>
      <c r="N878">
        <f t="shared" si="98"/>
        <v>5400</v>
      </c>
      <c r="O878">
        <f t="shared" si="99"/>
        <v>2700</v>
      </c>
      <c r="P878">
        <f t="shared" si="100"/>
        <v>2700</v>
      </c>
      <c r="Q878">
        <f t="shared" si="101"/>
        <v>0</v>
      </c>
      <c r="R878">
        <f t="shared" si="102"/>
        <v>35400</v>
      </c>
      <c r="S878">
        <f t="shared" si="103"/>
        <v>0</v>
      </c>
      <c r="Y878">
        <v>2700</v>
      </c>
      <c r="Z878">
        <v>2700</v>
      </c>
      <c r="AA878">
        <v>0</v>
      </c>
    </row>
    <row r="879" spans="1:27" x14ac:dyDescent="0.25">
      <c r="A879" t="str">
        <f t="shared" si="97"/>
        <v>082019</v>
      </c>
      <c r="B879">
        <v>8</v>
      </c>
      <c r="C879">
        <v>2019</v>
      </c>
      <c r="D879" s="18">
        <v>43689</v>
      </c>
      <c r="E879" t="s">
        <v>3584</v>
      </c>
      <c r="F879" t="s">
        <v>654</v>
      </c>
      <c r="G879" t="s">
        <v>655</v>
      </c>
      <c r="H879">
        <v>21240</v>
      </c>
      <c r="L879">
        <v>18000</v>
      </c>
      <c r="N879">
        <f t="shared" si="98"/>
        <v>3240</v>
      </c>
      <c r="O879">
        <f t="shared" si="99"/>
        <v>1620</v>
      </c>
      <c r="P879">
        <f t="shared" si="100"/>
        <v>1620</v>
      </c>
      <c r="Q879">
        <f t="shared" si="101"/>
        <v>0</v>
      </c>
      <c r="R879">
        <f t="shared" si="102"/>
        <v>21240</v>
      </c>
      <c r="S879">
        <f t="shared" si="103"/>
        <v>0</v>
      </c>
      <c r="Y879">
        <v>1620</v>
      </c>
      <c r="Z879">
        <v>1620</v>
      </c>
      <c r="AA879">
        <v>0</v>
      </c>
    </row>
    <row r="880" spans="1:27" x14ac:dyDescent="0.25">
      <c r="A880" t="str">
        <f t="shared" si="97"/>
        <v>082019</v>
      </c>
      <c r="B880">
        <v>8</v>
      </c>
      <c r="C880">
        <v>2019</v>
      </c>
      <c r="D880" s="18">
        <v>43683</v>
      </c>
      <c r="E880" t="s">
        <v>3812</v>
      </c>
      <c r="F880" t="s">
        <v>1116</v>
      </c>
      <c r="G880" t="s">
        <v>5982</v>
      </c>
      <c r="H880">
        <v>25842</v>
      </c>
      <c r="L880">
        <v>21900</v>
      </c>
      <c r="N880">
        <f t="shared" si="98"/>
        <v>3942</v>
      </c>
      <c r="O880">
        <f t="shared" si="99"/>
        <v>0</v>
      </c>
      <c r="P880">
        <f t="shared" si="100"/>
        <v>0</v>
      </c>
      <c r="Q880">
        <f t="shared" si="101"/>
        <v>3942</v>
      </c>
      <c r="R880">
        <f t="shared" si="102"/>
        <v>25842</v>
      </c>
      <c r="S880">
        <f t="shared" si="103"/>
        <v>0</v>
      </c>
      <c r="Y880">
        <v>0</v>
      </c>
      <c r="Z880">
        <v>0</v>
      </c>
      <c r="AA880">
        <v>3942</v>
      </c>
    </row>
    <row r="881" spans="1:27" x14ac:dyDescent="0.25">
      <c r="A881" t="str">
        <f t="shared" si="97"/>
        <v>082019</v>
      </c>
      <c r="B881">
        <v>8</v>
      </c>
      <c r="C881">
        <v>2019</v>
      </c>
      <c r="D881" s="18">
        <v>43686</v>
      </c>
      <c r="E881" t="s">
        <v>3843</v>
      </c>
      <c r="F881" t="s">
        <v>2503</v>
      </c>
      <c r="G881" t="s">
        <v>2504</v>
      </c>
      <c r="H881">
        <v>49737</v>
      </c>
      <c r="L881">
        <v>42150</v>
      </c>
      <c r="N881">
        <f t="shared" si="98"/>
        <v>7587</v>
      </c>
      <c r="O881">
        <f t="shared" si="99"/>
        <v>3793.5</v>
      </c>
      <c r="P881">
        <f t="shared" si="100"/>
        <v>3793.5</v>
      </c>
      <c r="Q881">
        <f t="shared" si="101"/>
        <v>0</v>
      </c>
      <c r="R881">
        <f t="shared" si="102"/>
        <v>49737</v>
      </c>
      <c r="S881">
        <f t="shared" si="103"/>
        <v>0</v>
      </c>
      <c r="Y881">
        <v>3793.5</v>
      </c>
      <c r="Z881">
        <v>3793.5</v>
      </c>
      <c r="AA881">
        <v>0</v>
      </c>
    </row>
    <row r="882" spans="1:27" x14ac:dyDescent="0.25">
      <c r="A882" t="str">
        <f t="shared" si="97"/>
        <v>082019</v>
      </c>
      <c r="B882">
        <v>8</v>
      </c>
      <c r="C882">
        <v>2019</v>
      </c>
      <c r="D882" s="18">
        <v>43686</v>
      </c>
      <c r="E882" t="s">
        <v>3637</v>
      </c>
      <c r="F882" t="s">
        <v>250</v>
      </c>
      <c r="G882" t="s">
        <v>251</v>
      </c>
      <c r="H882">
        <v>10478</v>
      </c>
      <c r="L882">
        <v>8880</v>
      </c>
      <c r="N882">
        <f t="shared" si="98"/>
        <v>1598.4</v>
      </c>
      <c r="O882">
        <f t="shared" si="99"/>
        <v>799.2</v>
      </c>
      <c r="P882">
        <f t="shared" si="100"/>
        <v>799.2</v>
      </c>
      <c r="Q882">
        <f t="shared" si="101"/>
        <v>0</v>
      </c>
      <c r="R882">
        <f t="shared" si="102"/>
        <v>10478.4</v>
      </c>
      <c r="S882">
        <f t="shared" si="103"/>
        <v>0.3999999999996362</v>
      </c>
      <c r="Y882">
        <v>799.2</v>
      </c>
      <c r="Z882">
        <v>799.2</v>
      </c>
      <c r="AA882">
        <v>0</v>
      </c>
    </row>
    <row r="883" spans="1:27" x14ac:dyDescent="0.25">
      <c r="A883" t="str">
        <f t="shared" si="97"/>
        <v>082019</v>
      </c>
      <c r="B883">
        <v>8</v>
      </c>
      <c r="C883">
        <v>2019</v>
      </c>
      <c r="D883" s="18">
        <v>43686</v>
      </c>
      <c r="E883" t="s">
        <v>3638</v>
      </c>
      <c r="F883" t="s">
        <v>250</v>
      </c>
      <c r="G883" t="s">
        <v>251</v>
      </c>
      <c r="H883">
        <v>14186</v>
      </c>
      <c r="J883">
        <v>13510</v>
      </c>
      <c r="N883">
        <f t="shared" si="98"/>
        <v>675.5</v>
      </c>
      <c r="O883">
        <f t="shared" si="99"/>
        <v>337.75</v>
      </c>
      <c r="P883">
        <f t="shared" si="100"/>
        <v>337.75</v>
      </c>
      <c r="Q883">
        <f t="shared" si="101"/>
        <v>0</v>
      </c>
      <c r="R883">
        <f t="shared" si="102"/>
        <v>14185.5</v>
      </c>
      <c r="S883">
        <f t="shared" si="103"/>
        <v>-0.5</v>
      </c>
      <c r="Y883">
        <v>337.75</v>
      </c>
      <c r="Z883">
        <v>337.75</v>
      </c>
      <c r="AA883">
        <v>0</v>
      </c>
    </row>
    <row r="884" spans="1:27" x14ac:dyDescent="0.25">
      <c r="A884" t="str">
        <f t="shared" si="97"/>
        <v>082019</v>
      </c>
      <c r="B884">
        <v>8</v>
      </c>
      <c r="C884">
        <v>2019</v>
      </c>
      <c r="D884" s="18">
        <v>43686</v>
      </c>
      <c r="E884" t="s">
        <v>3636</v>
      </c>
      <c r="F884" t="s">
        <v>250</v>
      </c>
      <c r="G884" t="s">
        <v>251</v>
      </c>
      <c r="H884">
        <v>49056</v>
      </c>
      <c r="K884">
        <v>43800</v>
      </c>
      <c r="N884">
        <f t="shared" si="98"/>
        <v>5256</v>
      </c>
      <c r="O884">
        <f t="shared" si="99"/>
        <v>2628</v>
      </c>
      <c r="P884">
        <f t="shared" si="100"/>
        <v>2628</v>
      </c>
      <c r="Q884">
        <f t="shared" si="101"/>
        <v>0</v>
      </c>
      <c r="R884">
        <f t="shared" si="102"/>
        <v>49056</v>
      </c>
      <c r="S884">
        <f t="shared" si="103"/>
        <v>0</v>
      </c>
      <c r="Y884">
        <v>2628</v>
      </c>
      <c r="Z884">
        <v>2628</v>
      </c>
      <c r="AA884">
        <v>0</v>
      </c>
    </row>
    <row r="885" spans="1:27" x14ac:dyDescent="0.25">
      <c r="A885" t="str">
        <f t="shared" si="97"/>
        <v>082019</v>
      </c>
      <c r="B885">
        <v>8</v>
      </c>
      <c r="C885">
        <v>2019</v>
      </c>
      <c r="D885" s="18">
        <v>43685</v>
      </c>
      <c r="E885" t="s">
        <v>3635</v>
      </c>
      <c r="F885" t="s">
        <v>250</v>
      </c>
      <c r="G885" t="s">
        <v>251</v>
      </c>
      <c r="H885">
        <v>8850</v>
      </c>
      <c r="L885">
        <v>7500</v>
      </c>
      <c r="N885">
        <f t="shared" si="98"/>
        <v>1350</v>
      </c>
      <c r="O885">
        <f t="shared" si="99"/>
        <v>675</v>
      </c>
      <c r="P885">
        <f t="shared" si="100"/>
        <v>675</v>
      </c>
      <c r="Q885">
        <f t="shared" si="101"/>
        <v>0</v>
      </c>
      <c r="R885">
        <f t="shared" si="102"/>
        <v>8850</v>
      </c>
      <c r="S885">
        <f t="shared" si="103"/>
        <v>0</v>
      </c>
      <c r="Y885">
        <v>675</v>
      </c>
      <c r="Z885">
        <v>675</v>
      </c>
      <c r="AA885">
        <v>0</v>
      </c>
    </row>
    <row r="886" spans="1:27" x14ac:dyDescent="0.25">
      <c r="A886" t="str">
        <f t="shared" si="97"/>
        <v>082019</v>
      </c>
      <c r="B886">
        <v>8</v>
      </c>
      <c r="C886">
        <v>2019</v>
      </c>
      <c r="D886" s="18">
        <v>43685</v>
      </c>
      <c r="E886" t="s">
        <v>3634</v>
      </c>
      <c r="F886" t="s">
        <v>250</v>
      </c>
      <c r="G886" t="s">
        <v>251</v>
      </c>
      <c r="H886">
        <v>8143</v>
      </c>
      <c r="J886">
        <v>7755</v>
      </c>
      <c r="N886">
        <f t="shared" si="98"/>
        <v>387.75</v>
      </c>
      <c r="O886">
        <f t="shared" si="99"/>
        <v>193.875</v>
      </c>
      <c r="P886">
        <f t="shared" si="100"/>
        <v>193.875</v>
      </c>
      <c r="Q886">
        <f t="shared" si="101"/>
        <v>0</v>
      </c>
      <c r="R886">
        <f t="shared" si="102"/>
        <v>8142.75</v>
      </c>
      <c r="S886">
        <f t="shared" si="103"/>
        <v>-0.25</v>
      </c>
      <c r="Y886">
        <v>193.875</v>
      </c>
      <c r="Z886">
        <v>193.875</v>
      </c>
      <c r="AA886">
        <v>0</v>
      </c>
    </row>
    <row r="887" spans="1:27" x14ac:dyDescent="0.25">
      <c r="A887" t="str">
        <f t="shared" si="97"/>
        <v>082019</v>
      </c>
      <c r="B887">
        <v>8</v>
      </c>
      <c r="C887">
        <v>2019</v>
      </c>
      <c r="D887" s="18">
        <v>43685</v>
      </c>
      <c r="E887" t="s">
        <v>3632</v>
      </c>
      <c r="F887" t="s">
        <v>250</v>
      </c>
      <c r="G887" t="s">
        <v>251</v>
      </c>
      <c r="H887">
        <v>68208</v>
      </c>
      <c r="K887">
        <v>60900</v>
      </c>
      <c r="N887">
        <f t="shared" si="98"/>
        <v>7308</v>
      </c>
      <c r="O887">
        <f t="shared" si="99"/>
        <v>3654</v>
      </c>
      <c r="P887">
        <f t="shared" si="100"/>
        <v>3654</v>
      </c>
      <c r="Q887">
        <f t="shared" si="101"/>
        <v>0</v>
      </c>
      <c r="R887">
        <f t="shared" si="102"/>
        <v>68208</v>
      </c>
      <c r="S887">
        <f t="shared" si="103"/>
        <v>0</v>
      </c>
      <c r="Y887">
        <v>3654</v>
      </c>
      <c r="Z887">
        <v>3654</v>
      </c>
      <c r="AA887">
        <v>0</v>
      </c>
    </row>
    <row r="888" spans="1:27" x14ac:dyDescent="0.25">
      <c r="A888" t="str">
        <f t="shared" si="97"/>
        <v>082019</v>
      </c>
      <c r="B888">
        <v>8</v>
      </c>
      <c r="C888">
        <v>2019</v>
      </c>
      <c r="D888" s="18">
        <v>43685</v>
      </c>
      <c r="E888" t="s">
        <v>3631</v>
      </c>
      <c r="F888" t="s">
        <v>250</v>
      </c>
      <c r="G888" t="s">
        <v>251</v>
      </c>
      <c r="H888">
        <v>18157</v>
      </c>
      <c r="K888">
        <v>16212</v>
      </c>
      <c r="N888">
        <f t="shared" si="98"/>
        <v>1945.44</v>
      </c>
      <c r="O888">
        <f t="shared" si="99"/>
        <v>972.72</v>
      </c>
      <c r="P888">
        <f t="shared" si="100"/>
        <v>972.72</v>
      </c>
      <c r="Q888">
        <f t="shared" si="101"/>
        <v>0</v>
      </c>
      <c r="R888">
        <f t="shared" si="102"/>
        <v>18157.439999999999</v>
      </c>
      <c r="S888">
        <f t="shared" si="103"/>
        <v>0.43999999999869033</v>
      </c>
      <c r="Y888">
        <v>972.72</v>
      </c>
      <c r="Z888">
        <v>972.72</v>
      </c>
      <c r="AA888">
        <v>0</v>
      </c>
    </row>
    <row r="889" spans="1:27" x14ac:dyDescent="0.25">
      <c r="A889" t="str">
        <f t="shared" si="97"/>
        <v>082019</v>
      </c>
      <c r="B889">
        <v>8</v>
      </c>
      <c r="C889">
        <v>2019</v>
      </c>
      <c r="D889" s="18">
        <v>43684</v>
      </c>
      <c r="E889" t="s">
        <v>3629</v>
      </c>
      <c r="F889" t="s">
        <v>250</v>
      </c>
      <c r="G889" t="s">
        <v>251</v>
      </c>
      <c r="H889">
        <v>76227</v>
      </c>
      <c r="J889">
        <v>72597</v>
      </c>
      <c r="N889">
        <f t="shared" si="98"/>
        <v>3629.85</v>
      </c>
      <c r="O889">
        <f t="shared" si="99"/>
        <v>1814.925</v>
      </c>
      <c r="P889">
        <f t="shared" si="100"/>
        <v>1814.925</v>
      </c>
      <c r="Q889">
        <f t="shared" si="101"/>
        <v>0</v>
      </c>
      <c r="R889">
        <f t="shared" si="102"/>
        <v>76226.850000000006</v>
      </c>
      <c r="S889">
        <f t="shared" si="103"/>
        <v>-0.14999999999417923</v>
      </c>
      <c r="Y889">
        <v>1814.925</v>
      </c>
      <c r="Z889">
        <v>1814.925</v>
      </c>
      <c r="AA889">
        <v>0</v>
      </c>
    </row>
    <row r="890" spans="1:27" x14ac:dyDescent="0.25">
      <c r="A890" t="str">
        <f t="shared" si="97"/>
        <v>082019</v>
      </c>
      <c r="B890">
        <v>8</v>
      </c>
      <c r="C890">
        <v>2019</v>
      </c>
      <c r="D890" s="18">
        <v>43684</v>
      </c>
      <c r="E890" t="s">
        <v>3628</v>
      </c>
      <c r="F890" t="s">
        <v>250</v>
      </c>
      <c r="G890" t="s">
        <v>251</v>
      </c>
      <c r="H890">
        <v>58464</v>
      </c>
      <c r="K890">
        <v>52200</v>
      </c>
      <c r="N890">
        <f t="shared" si="98"/>
        <v>6264</v>
      </c>
      <c r="O890">
        <f t="shared" si="99"/>
        <v>3132</v>
      </c>
      <c r="P890">
        <f t="shared" si="100"/>
        <v>3132</v>
      </c>
      <c r="Q890">
        <f t="shared" si="101"/>
        <v>0</v>
      </c>
      <c r="R890">
        <f t="shared" si="102"/>
        <v>58464</v>
      </c>
      <c r="S890">
        <f t="shared" si="103"/>
        <v>0</v>
      </c>
      <c r="Y890">
        <v>3132</v>
      </c>
      <c r="Z890">
        <v>3132</v>
      </c>
      <c r="AA890">
        <v>0</v>
      </c>
    </row>
    <row r="891" spans="1:27" x14ac:dyDescent="0.25">
      <c r="A891" t="str">
        <f t="shared" si="97"/>
        <v>082019</v>
      </c>
      <c r="B891">
        <v>8</v>
      </c>
      <c r="C891">
        <v>2019</v>
      </c>
      <c r="D891" s="18">
        <v>43684</v>
      </c>
      <c r="E891" t="s">
        <v>3476</v>
      </c>
      <c r="F891" t="s">
        <v>250</v>
      </c>
      <c r="G891" t="s">
        <v>251</v>
      </c>
      <c r="H891">
        <v>23895</v>
      </c>
      <c r="K891">
        <v>21335</v>
      </c>
      <c r="N891">
        <f t="shared" si="98"/>
        <v>2560.1999999999998</v>
      </c>
      <c r="O891">
        <f t="shared" si="99"/>
        <v>1280.0999999999999</v>
      </c>
      <c r="P891">
        <f t="shared" si="100"/>
        <v>1280.0999999999999</v>
      </c>
      <c r="Q891">
        <f t="shared" si="101"/>
        <v>0</v>
      </c>
      <c r="R891">
        <f t="shared" si="102"/>
        <v>23895.200000000001</v>
      </c>
      <c r="S891">
        <f t="shared" si="103"/>
        <v>0.2000000000007276</v>
      </c>
      <c r="Y891">
        <v>1280.0999999999999</v>
      </c>
      <c r="Z891">
        <v>1280.0999999999999</v>
      </c>
      <c r="AA891">
        <v>0</v>
      </c>
    </row>
    <row r="892" spans="1:27" x14ac:dyDescent="0.25">
      <c r="A892" t="str">
        <f t="shared" si="97"/>
        <v>082019</v>
      </c>
      <c r="B892">
        <v>8</v>
      </c>
      <c r="C892">
        <v>2019</v>
      </c>
      <c r="D892" s="18">
        <v>43684</v>
      </c>
      <c r="E892" t="s">
        <v>3478</v>
      </c>
      <c r="F892" t="s">
        <v>250</v>
      </c>
      <c r="G892" t="s">
        <v>251</v>
      </c>
      <c r="H892">
        <v>24532</v>
      </c>
      <c r="L892">
        <v>20790</v>
      </c>
      <c r="N892">
        <f t="shared" si="98"/>
        <v>3742.2</v>
      </c>
      <c r="O892">
        <f t="shared" si="99"/>
        <v>1871.1</v>
      </c>
      <c r="P892">
        <f t="shared" si="100"/>
        <v>1871.1</v>
      </c>
      <c r="Q892">
        <f t="shared" si="101"/>
        <v>0</v>
      </c>
      <c r="R892">
        <f t="shared" si="102"/>
        <v>24532.2</v>
      </c>
      <c r="S892">
        <f t="shared" si="103"/>
        <v>0.2000000000007276</v>
      </c>
      <c r="Y892">
        <v>1871.1</v>
      </c>
      <c r="Z892">
        <v>1871.1</v>
      </c>
      <c r="AA892">
        <v>0</v>
      </c>
    </row>
    <row r="893" spans="1:27" x14ac:dyDescent="0.25">
      <c r="A893" t="str">
        <f t="shared" si="97"/>
        <v>082019</v>
      </c>
      <c r="B893">
        <v>8</v>
      </c>
      <c r="C893">
        <v>2019</v>
      </c>
      <c r="D893" s="18">
        <v>43684</v>
      </c>
      <c r="E893" t="s">
        <v>3627</v>
      </c>
      <c r="F893" t="s">
        <v>250</v>
      </c>
      <c r="G893" t="s">
        <v>251</v>
      </c>
      <c r="H893">
        <v>49896</v>
      </c>
      <c r="K893">
        <v>44550</v>
      </c>
      <c r="N893">
        <f t="shared" si="98"/>
        <v>5346</v>
      </c>
      <c r="O893">
        <f t="shared" si="99"/>
        <v>2673</v>
      </c>
      <c r="P893">
        <f t="shared" si="100"/>
        <v>2673</v>
      </c>
      <c r="Q893">
        <f t="shared" si="101"/>
        <v>0</v>
      </c>
      <c r="R893">
        <f t="shared" si="102"/>
        <v>49896</v>
      </c>
      <c r="S893">
        <f t="shared" si="103"/>
        <v>0</v>
      </c>
      <c r="Y893">
        <v>2673</v>
      </c>
      <c r="Z893">
        <v>2673</v>
      </c>
      <c r="AA893">
        <v>0</v>
      </c>
    </row>
    <row r="894" spans="1:27" x14ac:dyDescent="0.25">
      <c r="A894" t="str">
        <f t="shared" si="97"/>
        <v>082019</v>
      </c>
      <c r="B894">
        <v>8</v>
      </c>
      <c r="C894">
        <v>2019</v>
      </c>
      <c r="D894" s="18">
        <v>43689</v>
      </c>
      <c r="E894" t="s">
        <v>5983</v>
      </c>
      <c r="F894" t="s">
        <v>1368</v>
      </c>
      <c r="G894" t="s">
        <v>5787</v>
      </c>
      <c r="H894">
        <v>2655</v>
      </c>
      <c r="L894">
        <v>2250</v>
      </c>
      <c r="N894">
        <f t="shared" si="98"/>
        <v>405</v>
      </c>
      <c r="O894">
        <f t="shared" si="99"/>
        <v>202.5</v>
      </c>
      <c r="P894">
        <f t="shared" si="100"/>
        <v>202.5</v>
      </c>
      <c r="Q894">
        <f t="shared" si="101"/>
        <v>0</v>
      </c>
      <c r="R894">
        <f t="shared" si="102"/>
        <v>2655</v>
      </c>
      <c r="S894">
        <f t="shared" si="103"/>
        <v>0</v>
      </c>
      <c r="Y894">
        <v>202.5</v>
      </c>
      <c r="Z894">
        <v>202.5</v>
      </c>
      <c r="AA894">
        <v>0</v>
      </c>
    </row>
    <row r="895" spans="1:27" x14ac:dyDescent="0.25">
      <c r="A895" t="str">
        <f t="shared" si="97"/>
        <v>082019</v>
      </c>
      <c r="B895">
        <v>8</v>
      </c>
      <c r="C895">
        <v>2019</v>
      </c>
      <c r="D895" s="18">
        <v>43684</v>
      </c>
      <c r="E895" t="s">
        <v>3539</v>
      </c>
      <c r="F895" t="s">
        <v>131</v>
      </c>
      <c r="G895" t="s">
        <v>132</v>
      </c>
      <c r="H895">
        <v>36580</v>
      </c>
      <c r="L895">
        <v>31000</v>
      </c>
      <c r="N895">
        <f t="shared" si="98"/>
        <v>5580</v>
      </c>
      <c r="O895">
        <f t="shared" si="99"/>
        <v>2790</v>
      </c>
      <c r="P895">
        <f t="shared" si="100"/>
        <v>2790</v>
      </c>
      <c r="Q895">
        <f t="shared" si="101"/>
        <v>0</v>
      </c>
      <c r="R895">
        <f t="shared" si="102"/>
        <v>36580</v>
      </c>
      <c r="S895">
        <f t="shared" si="103"/>
        <v>0</v>
      </c>
      <c r="Y895">
        <v>2790</v>
      </c>
      <c r="Z895">
        <v>2790</v>
      </c>
      <c r="AA895">
        <v>0</v>
      </c>
    </row>
    <row r="896" spans="1:27" x14ac:dyDescent="0.25">
      <c r="A896" t="str">
        <f t="shared" si="97"/>
        <v>082019</v>
      </c>
      <c r="B896">
        <v>8</v>
      </c>
      <c r="C896">
        <v>2019</v>
      </c>
      <c r="D896" s="18">
        <v>43689</v>
      </c>
      <c r="E896" t="s">
        <v>5984</v>
      </c>
      <c r="F896" t="s">
        <v>1368</v>
      </c>
      <c r="G896" t="s">
        <v>5787</v>
      </c>
      <c r="H896">
        <v>6169</v>
      </c>
      <c r="J896">
        <v>5875</v>
      </c>
      <c r="N896">
        <f t="shared" si="98"/>
        <v>293.75</v>
      </c>
      <c r="O896">
        <f t="shared" si="99"/>
        <v>146.875</v>
      </c>
      <c r="P896">
        <f t="shared" si="100"/>
        <v>146.875</v>
      </c>
      <c r="Q896">
        <f t="shared" si="101"/>
        <v>0</v>
      </c>
      <c r="R896">
        <f t="shared" si="102"/>
        <v>6168.75</v>
      </c>
      <c r="S896">
        <f t="shared" si="103"/>
        <v>-0.25</v>
      </c>
      <c r="Y896">
        <v>146.875</v>
      </c>
      <c r="Z896">
        <v>146.875</v>
      </c>
      <c r="AA896">
        <v>0</v>
      </c>
    </row>
    <row r="897" spans="1:27" x14ac:dyDescent="0.25">
      <c r="A897" t="str">
        <f t="shared" si="97"/>
        <v>082019</v>
      </c>
      <c r="B897">
        <v>8</v>
      </c>
      <c r="C897">
        <v>2019</v>
      </c>
      <c r="D897" s="18">
        <v>43689</v>
      </c>
      <c r="E897" t="s">
        <v>5985</v>
      </c>
      <c r="F897" t="s">
        <v>1368</v>
      </c>
      <c r="G897" t="s">
        <v>5787</v>
      </c>
      <c r="H897">
        <v>6169</v>
      </c>
      <c r="J897">
        <v>5875</v>
      </c>
      <c r="N897">
        <f t="shared" si="98"/>
        <v>293.75</v>
      </c>
      <c r="O897">
        <f t="shared" si="99"/>
        <v>146.875</v>
      </c>
      <c r="P897">
        <f t="shared" si="100"/>
        <v>146.875</v>
      </c>
      <c r="Q897">
        <f t="shared" si="101"/>
        <v>0</v>
      </c>
      <c r="R897">
        <f t="shared" si="102"/>
        <v>6168.75</v>
      </c>
      <c r="S897">
        <f t="shared" si="103"/>
        <v>-0.25</v>
      </c>
      <c r="Y897">
        <v>146.875</v>
      </c>
      <c r="Z897">
        <v>146.875</v>
      </c>
      <c r="AA897">
        <v>0</v>
      </c>
    </row>
    <row r="898" spans="1:27" x14ac:dyDescent="0.25">
      <c r="A898" t="str">
        <f t="shared" si="97"/>
        <v>072019</v>
      </c>
      <c r="B898">
        <v>8</v>
      </c>
      <c r="C898">
        <v>2019</v>
      </c>
      <c r="D898" s="18">
        <v>43672</v>
      </c>
      <c r="E898" t="s">
        <v>5986</v>
      </c>
      <c r="F898" t="s">
        <v>3117</v>
      </c>
      <c r="G898" t="s">
        <v>3118</v>
      </c>
      <c r="H898">
        <v>3332</v>
      </c>
      <c r="K898">
        <v>2975</v>
      </c>
      <c r="N898">
        <f t="shared" si="98"/>
        <v>357</v>
      </c>
      <c r="O898">
        <f t="shared" si="99"/>
        <v>178.5</v>
      </c>
      <c r="P898">
        <f t="shared" si="100"/>
        <v>178.5</v>
      </c>
      <c r="Q898">
        <f t="shared" si="101"/>
        <v>0</v>
      </c>
      <c r="R898">
        <f t="shared" si="102"/>
        <v>3332</v>
      </c>
      <c r="S898">
        <f t="shared" si="103"/>
        <v>0</v>
      </c>
      <c r="Y898">
        <v>178.5</v>
      </c>
      <c r="Z898">
        <v>178.5</v>
      </c>
      <c r="AA898">
        <v>0</v>
      </c>
    </row>
    <row r="899" spans="1:27" x14ac:dyDescent="0.25">
      <c r="A899" t="str">
        <f t="shared" si="97"/>
        <v>082019</v>
      </c>
      <c r="B899">
        <v>8</v>
      </c>
      <c r="C899">
        <v>2019</v>
      </c>
      <c r="D899" s="18">
        <v>43687</v>
      </c>
      <c r="E899" t="s">
        <v>3557</v>
      </c>
      <c r="F899" t="s">
        <v>642</v>
      </c>
      <c r="G899" t="s">
        <v>5912</v>
      </c>
      <c r="H899">
        <v>5534</v>
      </c>
      <c r="L899">
        <v>4690</v>
      </c>
      <c r="N899">
        <f t="shared" si="98"/>
        <v>844.2</v>
      </c>
      <c r="O899">
        <f t="shared" si="99"/>
        <v>422.1</v>
      </c>
      <c r="P899">
        <f t="shared" si="100"/>
        <v>422.1</v>
      </c>
      <c r="Q899">
        <f t="shared" si="101"/>
        <v>0</v>
      </c>
      <c r="R899">
        <f t="shared" si="102"/>
        <v>5534.2</v>
      </c>
      <c r="S899">
        <f t="shared" si="103"/>
        <v>0.1999999999998181</v>
      </c>
      <c r="Y899">
        <v>422.1</v>
      </c>
      <c r="Z899">
        <v>422.1</v>
      </c>
      <c r="AA899">
        <v>0</v>
      </c>
    </row>
    <row r="900" spans="1:27" x14ac:dyDescent="0.25">
      <c r="A900" t="str">
        <f t="shared" ref="A900:A963" si="104">TEXT(D900,"MMYYYY")</f>
        <v>062019</v>
      </c>
      <c r="B900">
        <v>8</v>
      </c>
      <c r="C900">
        <v>2019</v>
      </c>
      <c r="D900" s="18">
        <v>43645</v>
      </c>
      <c r="E900" t="s">
        <v>2868</v>
      </c>
      <c r="F900" t="s">
        <v>396</v>
      </c>
      <c r="G900" t="s">
        <v>5987</v>
      </c>
      <c r="H900">
        <v>106200</v>
      </c>
      <c r="L900">
        <v>90000</v>
      </c>
      <c r="N900">
        <f t="shared" si="98"/>
        <v>16200</v>
      </c>
      <c r="O900">
        <f t="shared" si="99"/>
        <v>8100</v>
      </c>
      <c r="P900">
        <f t="shared" si="100"/>
        <v>8100</v>
      </c>
      <c r="Q900">
        <f t="shared" si="101"/>
        <v>0</v>
      </c>
      <c r="R900">
        <f t="shared" si="102"/>
        <v>106200</v>
      </c>
      <c r="S900">
        <f t="shared" si="103"/>
        <v>0</v>
      </c>
      <c r="Y900">
        <v>8100</v>
      </c>
      <c r="Z900">
        <v>8100</v>
      </c>
      <c r="AA900">
        <v>0</v>
      </c>
    </row>
    <row r="901" spans="1:27" x14ac:dyDescent="0.25">
      <c r="A901" t="str">
        <f t="shared" si="104"/>
        <v>082019</v>
      </c>
      <c r="B901">
        <v>8</v>
      </c>
      <c r="C901">
        <v>2019</v>
      </c>
      <c r="D901" s="18">
        <v>43679</v>
      </c>
      <c r="E901" t="s">
        <v>3769</v>
      </c>
      <c r="F901" t="s">
        <v>419</v>
      </c>
      <c r="G901" t="s">
        <v>5988</v>
      </c>
      <c r="H901">
        <v>4814</v>
      </c>
      <c r="L901">
        <v>4080</v>
      </c>
      <c r="N901">
        <f t="shared" si="98"/>
        <v>734.4</v>
      </c>
      <c r="O901">
        <f t="shared" si="99"/>
        <v>367.2</v>
      </c>
      <c r="P901">
        <f t="shared" si="100"/>
        <v>367.2</v>
      </c>
      <c r="Q901">
        <f t="shared" si="101"/>
        <v>0</v>
      </c>
      <c r="R901">
        <f t="shared" si="102"/>
        <v>4814.3999999999996</v>
      </c>
      <c r="S901">
        <f t="shared" si="103"/>
        <v>0.3999999999996362</v>
      </c>
      <c r="Y901">
        <v>367.2</v>
      </c>
      <c r="Z901">
        <v>367.2</v>
      </c>
      <c r="AA901">
        <v>0</v>
      </c>
    </row>
    <row r="902" spans="1:27" x14ac:dyDescent="0.25">
      <c r="A902" t="str">
        <f t="shared" si="104"/>
        <v>082019</v>
      </c>
      <c r="B902">
        <v>8</v>
      </c>
      <c r="C902">
        <v>2019</v>
      </c>
      <c r="D902" s="18">
        <v>43686</v>
      </c>
      <c r="E902" t="s">
        <v>3774</v>
      </c>
      <c r="F902" t="s">
        <v>440</v>
      </c>
      <c r="G902" t="s">
        <v>5889</v>
      </c>
      <c r="H902">
        <v>151040</v>
      </c>
      <c r="L902">
        <v>128000</v>
      </c>
      <c r="N902">
        <f t="shared" si="98"/>
        <v>23040</v>
      </c>
      <c r="O902">
        <f t="shared" si="99"/>
        <v>11520</v>
      </c>
      <c r="P902">
        <f t="shared" si="100"/>
        <v>11520</v>
      </c>
      <c r="Q902">
        <f t="shared" si="101"/>
        <v>0</v>
      </c>
      <c r="R902">
        <f t="shared" si="102"/>
        <v>151040</v>
      </c>
      <c r="S902">
        <f t="shared" si="103"/>
        <v>0</v>
      </c>
      <c r="Y902">
        <v>11520</v>
      </c>
      <c r="Z902">
        <v>11520</v>
      </c>
      <c r="AA902">
        <v>0</v>
      </c>
    </row>
    <row r="903" spans="1:27" x14ac:dyDescent="0.25">
      <c r="A903" t="str">
        <f t="shared" si="104"/>
        <v>082019</v>
      </c>
      <c r="B903">
        <v>8</v>
      </c>
      <c r="C903">
        <v>2019</v>
      </c>
      <c r="D903" s="18">
        <v>43691</v>
      </c>
      <c r="E903" t="s">
        <v>3741</v>
      </c>
      <c r="F903" t="s">
        <v>384</v>
      </c>
      <c r="G903" t="s">
        <v>5953</v>
      </c>
      <c r="H903">
        <v>21945</v>
      </c>
      <c r="L903">
        <v>18597.5</v>
      </c>
      <c r="N903">
        <f t="shared" si="98"/>
        <v>3347.55</v>
      </c>
      <c r="O903">
        <f t="shared" si="99"/>
        <v>1673.7750000000001</v>
      </c>
      <c r="P903">
        <f t="shared" si="100"/>
        <v>1673.7750000000001</v>
      </c>
      <c r="Q903">
        <f t="shared" si="101"/>
        <v>0</v>
      </c>
      <c r="R903">
        <f t="shared" si="102"/>
        <v>21945.05</v>
      </c>
      <c r="S903">
        <f t="shared" si="103"/>
        <v>4.9999999999272404E-2</v>
      </c>
      <c r="Y903">
        <v>1673.7750000000001</v>
      </c>
      <c r="Z903">
        <v>1673.7750000000001</v>
      </c>
      <c r="AA903">
        <v>0</v>
      </c>
    </row>
    <row r="904" spans="1:27" x14ac:dyDescent="0.25">
      <c r="A904" t="str">
        <f t="shared" si="104"/>
        <v>082019</v>
      </c>
      <c r="B904">
        <v>8</v>
      </c>
      <c r="C904">
        <v>2019</v>
      </c>
      <c r="D904" s="18">
        <v>43691</v>
      </c>
      <c r="E904" t="s">
        <v>3803</v>
      </c>
      <c r="F904" t="s">
        <v>1683</v>
      </c>
      <c r="G904" t="s">
        <v>5770</v>
      </c>
      <c r="H904">
        <v>3870</v>
      </c>
      <c r="L904">
        <v>3280</v>
      </c>
      <c r="N904">
        <f t="shared" si="98"/>
        <v>590.4</v>
      </c>
      <c r="O904">
        <f t="shared" si="99"/>
        <v>295.2</v>
      </c>
      <c r="P904">
        <f t="shared" si="100"/>
        <v>295.2</v>
      </c>
      <c r="Q904">
        <f t="shared" si="101"/>
        <v>0</v>
      </c>
      <c r="R904">
        <f t="shared" si="102"/>
        <v>3870.4</v>
      </c>
      <c r="S904">
        <f t="shared" si="103"/>
        <v>0.40000000000009095</v>
      </c>
      <c r="Y904">
        <v>295.2</v>
      </c>
      <c r="Z904">
        <v>295.2</v>
      </c>
      <c r="AA904">
        <v>0</v>
      </c>
    </row>
    <row r="905" spans="1:27" x14ac:dyDescent="0.25">
      <c r="A905" t="str">
        <f t="shared" si="104"/>
        <v>082019</v>
      </c>
      <c r="B905">
        <v>8</v>
      </c>
      <c r="C905">
        <v>2019</v>
      </c>
      <c r="D905" s="18">
        <v>43689</v>
      </c>
      <c r="E905" t="s">
        <v>3560</v>
      </c>
      <c r="F905" t="s">
        <v>642</v>
      </c>
      <c r="G905" t="s">
        <v>5912</v>
      </c>
      <c r="H905">
        <v>3793</v>
      </c>
      <c r="L905">
        <v>3214</v>
      </c>
      <c r="N905">
        <f t="shared" si="98"/>
        <v>578.52</v>
      </c>
      <c r="O905">
        <f t="shared" si="99"/>
        <v>289.26</v>
      </c>
      <c r="P905">
        <f t="shared" si="100"/>
        <v>289.26</v>
      </c>
      <c r="Q905">
        <f t="shared" si="101"/>
        <v>0</v>
      </c>
      <c r="R905">
        <f t="shared" si="102"/>
        <v>3792.52</v>
      </c>
      <c r="S905">
        <f t="shared" si="103"/>
        <v>-0.48000000000001819</v>
      </c>
      <c r="Y905">
        <v>289.26</v>
      </c>
      <c r="Z905">
        <v>289.26</v>
      </c>
      <c r="AA905">
        <v>0</v>
      </c>
    </row>
    <row r="906" spans="1:27" x14ac:dyDescent="0.25">
      <c r="A906" t="str">
        <f t="shared" si="104"/>
        <v>082019</v>
      </c>
      <c r="B906">
        <v>8</v>
      </c>
      <c r="C906">
        <v>2019</v>
      </c>
      <c r="D906" s="18">
        <v>43685</v>
      </c>
      <c r="E906" t="s">
        <v>3747</v>
      </c>
      <c r="F906" t="s">
        <v>1019</v>
      </c>
      <c r="G906" t="s">
        <v>7519</v>
      </c>
      <c r="H906">
        <v>18791.5</v>
      </c>
      <c r="L906">
        <v>15925</v>
      </c>
      <c r="N906">
        <f t="shared" si="98"/>
        <v>2866.5</v>
      </c>
      <c r="O906">
        <f t="shared" si="99"/>
        <v>0</v>
      </c>
      <c r="P906">
        <f t="shared" si="100"/>
        <v>0</v>
      </c>
      <c r="Q906">
        <f t="shared" si="101"/>
        <v>2866.5</v>
      </c>
      <c r="R906">
        <f t="shared" si="102"/>
        <v>18791.5</v>
      </c>
      <c r="S906">
        <f t="shared" si="103"/>
        <v>0</v>
      </c>
      <c r="Y906">
        <v>0</v>
      </c>
      <c r="Z906">
        <v>0</v>
      </c>
      <c r="AA906">
        <v>2866.5</v>
      </c>
    </row>
    <row r="907" spans="1:27" x14ac:dyDescent="0.25">
      <c r="A907" t="str">
        <f t="shared" si="104"/>
        <v>072019</v>
      </c>
      <c r="B907">
        <v>8</v>
      </c>
      <c r="C907">
        <v>2019</v>
      </c>
      <c r="D907" s="18">
        <v>43677</v>
      </c>
      <c r="E907" t="s">
        <v>3334</v>
      </c>
      <c r="F907" t="s">
        <v>1019</v>
      </c>
      <c r="G907" t="s">
        <v>7519</v>
      </c>
      <c r="H907">
        <v>35931</v>
      </c>
      <c r="L907">
        <v>30450</v>
      </c>
      <c r="N907">
        <f t="shared" si="98"/>
        <v>5481</v>
      </c>
      <c r="O907">
        <f t="shared" si="99"/>
        <v>0</v>
      </c>
      <c r="P907">
        <f t="shared" si="100"/>
        <v>0</v>
      </c>
      <c r="Q907">
        <f t="shared" si="101"/>
        <v>5481</v>
      </c>
      <c r="R907">
        <f t="shared" si="102"/>
        <v>35931</v>
      </c>
      <c r="S907">
        <f t="shared" si="103"/>
        <v>0</v>
      </c>
      <c r="Y907">
        <v>0</v>
      </c>
      <c r="Z907">
        <v>0</v>
      </c>
      <c r="AA907">
        <v>5481</v>
      </c>
    </row>
    <row r="908" spans="1:27" x14ac:dyDescent="0.25">
      <c r="A908" t="str">
        <f t="shared" si="104"/>
        <v>082019</v>
      </c>
      <c r="B908">
        <v>8</v>
      </c>
      <c r="C908">
        <v>2019</v>
      </c>
      <c r="D908" s="18">
        <v>43693</v>
      </c>
      <c r="E908" t="s">
        <v>3604</v>
      </c>
      <c r="F908" t="s">
        <v>225</v>
      </c>
      <c r="G908" t="s">
        <v>7518</v>
      </c>
      <c r="H908">
        <v>438075</v>
      </c>
      <c r="L908">
        <v>371250</v>
      </c>
      <c r="N908">
        <f t="shared" si="98"/>
        <v>66825</v>
      </c>
      <c r="O908">
        <f t="shared" si="99"/>
        <v>33412.5</v>
      </c>
      <c r="P908">
        <f t="shared" si="100"/>
        <v>33412.5</v>
      </c>
      <c r="Q908">
        <f t="shared" si="101"/>
        <v>0</v>
      </c>
      <c r="R908">
        <f t="shared" si="102"/>
        <v>438075</v>
      </c>
      <c r="S908">
        <f t="shared" si="103"/>
        <v>0</v>
      </c>
      <c r="Y908">
        <v>33412.5</v>
      </c>
      <c r="Z908">
        <v>33412.5</v>
      </c>
      <c r="AA908">
        <v>0</v>
      </c>
    </row>
    <row r="909" spans="1:27" x14ac:dyDescent="0.25">
      <c r="A909" t="str">
        <f t="shared" si="104"/>
        <v>082019</v>
      </c>
      <c r="B909">
        <v>8</v>
      </c>
      <c r="C909">
        <v>2019</v>
      </c>
      <c r="D909" s="18">
        <v>43693</v>
      </c>
      <c r="E909" t="s">
        <v>3605</v>
      </c>
      <c r="F909" t="s">
        <v>225</v>
      </c>
      <c r="G909" t="s">
        <v>7518</v>
      </c>
      <c r="H909">
        <v>200600</v>
      </c>
      <c r="L909">
        <v>170000</v>
      </c>
      <c r="N909">
        <f t="shared" si="98"/>
        <v>30600</v>
      </c>
      <c r="O909">
        <f t="shared" si="99"/>
        <v>15300</v>
      </c>
      <c r="P909">
        <f t="shared" si="100"/>
        <v>15300</v>
      </c>
      <c r="Q909">
        <f t="shared" si="101"/>
        <v>0</v>
      </c>
      <c r="R909">
        <f t="shared" si="102"/>
        <v>200600</v>
      </c>
      <c r="S909">
        <f t="shared" si="103"/>
        <v>0</v>
      </c>
      <c r="Y909">
        <v>15300</v>
      </c>
      <c r="Z909">
        <v>15300</v>
      </c>
      <c r="AA909">
        <v>0</v>
      </c>
    </row>
    <row r="910" spans="1:27" x14ac:dyDescent="0.25">
      <c r="A910" t="str">
        <f t="shared" si="104"/>
        <v>082019</v>
      </c>
      <c r="B910">
        <v>8</v>
      </c>
      <c r="C910">
        <v>2019</v>
      </c>
      <c r="D910" s="18">
        <v>43689</v>
      </c>
      <c r="E910" t="s">
        <v>3601</v>
      </c>
      <c r="F910" t="s">
        <v>225</v>
      </c>
      <c r="G910" t="s">
        <v>7518</v>
      </c>
      <c r="H910">
        <v>24190</v>
      </c>
      <c r="L910">
        <v>20500</v>
      </c>
      <c r="N910">
        <f t="shared" si="98"/>
        <v>3690</v>
      </c>
      <c r="O910">
        <f t="shared" si="99"/>
        <v>1845</v>
      </c>
      <c r="P910">
        <f t="shared" si="100"/>
        <v>1845</v>
      </c>
      <c r="Q910">
        <f t="shared" si="101"/>
        <v>0</v>
      </c>
      <c r="R910">
        <f t="shared" si="102"/>
        <v>24190</v>
      </c>
      <c r="S910">
        <f t="shared" si="103"/>
        <v>0</v>
      </c>
      <c r="Y910">
        <v>1845</v>
      </c>
      <c r="Z910">
        <v>1845</v>
      </c>
      <c r="AA910">
        <v>0</v>
      </c>
    </row>
    <row r="911" spans="1:27" x14ac:dyDescent="0.25">
      <c r="A911" t="str">
        <f t="shared" si="104"/>
        <v>082019</v>
      </c>
      <c r="B911">
        <v>8</v>
      </c>
      <c r="C911">
        <v>2019</v>
      </c>
      <c r="D911" s="18">
        <v>43690</v>
      </c>
      <c r="E911" t="s">
        <v>3602</v>
      </c>
      <c r="F911" t="s">
        <v>225</v>
      </c>
      <c r="G911" t="s">
        <v>7518</v>
      </c>
      <c r="H911">
        <v>827750</v>
      </c>
      <c r="J911">
        <v>752500</v>
      </c>
      <c r="N911">
        <f t="shared" si="98"/>
        <v>37625</v>
      </c>
      <c r="O911">
        <f t="shared" si="99"/>
        <v>18812.5</v>
      </c>
      <c r="P911">
        <f t="shared" si="100"/>
        <v>18812.5</v>
      </c>
      <c r="Q911">
        <f t="shared" si="101"/>
        <v>0</v>
      </c>
      <c r="R911">
        <f t="shared" si="102"/>
        <v>790125</v>
      </c>
      <c r="S911">
        <f t="shared" si="103"/>
        <v>-37625</v>
      </c>
      <c r="Y911">
        <v>18812.5</v>
      </c>
      <c r="Z911">
        <v>18812.5</v>
      </c>
      <c r="AA911">
        <v>0</v>
      </c>
    </row>
    <row r="912" spans="1:27" x14ac:dyDescent="0.25">
      <c r="A912" t="str">
        <f t="shared" si="104"/>
        <v>082019</v>
      </c>
      <c r="B912">
        <v>8</v>
      </c>
      <c r="C912">
        <v>2019</v>
      </c>
      <c r="D912" s="18">
        <v>43683</v>
      </c>
      <c r="E912" t="s">
        <v>3490</v>
      </c>
      <c r="F912" t="s">
        <v>621</v>
      </c>
      <c r="G912" t="s">
        <v>7523</v>
      </c>
      <c r="H912">
        <v>2027535</v>
      </c>
      <c r="L912">
        <v>1718250</v>
      </c>
      <c r="N912">
        <f t="shared" si="98"/>
        <v>309285</v>
      </c>
      <c r="O912">
        <f t="shared" si="99"/>
        <v>0</v>
      </c>
      <c r="P912">
        <f t="shared" si="100"/>
        <v>0</v>
      </c>
      <c r="Q912">
        <f t="shared" si="101"/>
        <v>309285</v>
      </c>
      <c r="R912">
        <f t="shared" si="102"/>
        <v>2027535</v>
      </c>
      <c r="S912">
        <f t="shared" si="103"/>
        <v>0</v>
      </c>
      <c r="Y912">
        <v>0</v>
      </c>
      <c r="Z912">
        <v>0</v>
      </c>
      <c r="AA912">
        <v>309285</v>
      </c>
    </row>
    <row r="913" spans="1:27" x14ac:dyDescent="0.25">
      <c r="A913" t="str">
        <f t="shared" si="104"/>
        <v>082019</v>
      </c>
      <c r="B913">
        <v>8</v>
      </c>
      <c r="C913">
        <v>2019</v>
      </c>
      <c r="D913" s="18">
        <v>43690</v>
      </c>
      <c r="E913" t="s">
        <v>5990</v>
      </c>
      <c r="F913" t="s">
        <v>1368</v>
      </c>
      <c r="G913" t="s">
        <v>5787</v>
      </c>
      <c r="H913">
        <v>12338</v>
      </c>
      <c r="J913">
        <v>11750</v>
      </c>
      <c r="N913">
        <f t="shared" si="98"/>
        <v>587.5</v>
      </c>
      <c r="O913">
        <f t="shared" si="99"/>
        <v>293.75</v>
      </c>
      <c r="P913">
        <f t="shared" si="100"/>
        <v>293.75</v>
      </c>
      <c r="Q913">
        <f t="shared" si="101"/>
        <v>0</v>
      </c>
      <c r="R913">
        <f t="shared" si="102"/>
        <v>12337.5</v>
      </c>
      <c r="S913">
        <f t="shared" si="103"/>
        <v>-0.5</v>
      </c>
      <c r="Y913">
        <v>293.75</v>
      </c>
      <c r="Z913">
        <v>293.75</v>
      </c>
      <c r="AA913">
        <v>0</v>
      </c>
    </row>
    <row r="914" spans="1:27" x14ac:dyDescent="0.25">
      <c r="A914" t="str">
        <f t="shared" si="104"/>
        <v>082019</v>
      </c>
      <c r="B914">
        <v>8</v>
      </c>
      <c r="C914">
        <v>2019</v>
      </c>
      <c r="D914" s="18">
        <v>43690</v>
      </c>
      <c r="E914" t="s">
        <v>3603</v>
      </c>
      <c r="F914" t="s">
        <v>225</v>
      </c>
      <c r="G914" t="s">
        <v>7518</v>
      </c>
      <c r="H914">
        <v>1026600</v>
      </c>
      <c r="L914">
        <v>870000</v>
      </c>
      <c r="N914">
        <f t="shared" si="98"/>
        <v>156600</v>
      </c>
      <c r="O914">
        <f t="shared" si="99"/>
        <v>78300</v>
      </c>
      <c r="P914">
        <f t="shared" si="100"/>
        <v>78300</v>
      </c>
      <c r="Q914">
        <f t="shared" si="101"/>
        <v>0</v>
      </c>
      <c r="R914">
        <f t="shared" si="102"/>
        <v>1026600</v>
      </c>
      <c r="S914">
        <f t="shared" si="103"/>
        <v>0</v>
      </c>
      <c r="Y914">
        <v>78300</v>
      </c>
      <c r="Z914">
        <v>78300</v>
      </c>
      <c r="AA914">
        <v>0</v>
      </c>
    </row>
    <row r="915" spans="1:27" x14ac:dyDescent="0.25">
      <c r="A915" t="str">
        <f t="shared" si="104"/>
        <v>082019</v>
      </c>
      <c r="B915">
        <v>8</v>
      </c>
      <c r="C915">
        <v>2019</v>
      </c>
      <c r="D915" s="18">
        <v>43693</v>
      </c>
      <c r="E915" t="s">
        <v>3775</v>
      </c>
      <c r="F915" t="s">
        <v>440</v>
      </c>
      <c r="G915" t="s">
        <v>5889</v>
      </c>
      <c r="H915">
        <v>109740</v>
      </c>
      <c r="L915">
        <v>93000</v>
      </c>
      <c r="N915">
        <f t="shared" si="98"/>
        <v>16740</v>
      </c>
      <c r="O915">
        <f t="shared" si="99"/>
        <v>8370</v>
      </c>
      <c r="P915">
        <f t="shared" si="100"/>
        <v>8370</v>
      </c>
      <c r="Q915">
        <f t="shared" si="101"/>
        <v>0</v>
      </c>
      <c r="R915">
        <f t="shared" si="102"/>
        <v>109740</v>
      </c>
      <c r="S915">
        <f t="shared" si="103"/>
        <v>0</v>
      </c>
      <c r="Y915">
        <v>8370</v>
      </c>
      <c r="Z915">
        <v>8370</v>
      </c>
      <c r="AA915">
        <v>0</v>
      </c>
    </row>
    <row r="916" spans="1:27" x14ac:dyDescent="0.25">
      <c r="A916" t="str">
        <f t="shared" si="104"/>
        <v>082019</v>
      </c>
      <c r="B916">
        <v>8</v>
      </c>
      <c r="C916">
        <v>2019</v>
      </c>
      <c r="D916" s="18">
        <v>43690</v>
      </c>
      <c r="E916" t="s">
        <v>2018</v>
      </c>
      <c r="F916" t="s">
        <v>1368</v>
      </c>
      <c r="G916" t="s">
        <v>5787</v>
      </c>
      <c r="H916">
        <v>3245</v>
      </c>
      <c r="L916">
        <v>2750</v>
      </c>
      <c r="N916">
        <f t="shared" si="98"/>
        <v>495</v>
      </c>
      <c r="O916">
        <f t="shared" si="99"/>
        <v>247.5</v>
      </c>
      <c r="P916">
        <f t="shared" si="100"/>
        <v>247.5</v>
      </c>
      <c r="Q916">
        <f t="shared" si="101"/>
        <v>0</v>
      </c>
      <c r="R916">
        <f t="shared" si="102"/>
        <v>3245</v>
      </c>
      <c r="S916">
        <f t="shared" si="103"/>
        <v>0</v>
      </c>
      <c r="Y916">
        <v>247.5</v>
      </c>
      <c r="Z916">
        <v>247.5</v>
      </c>
      <c r="AA916">
        <v>0</v>
      </c>
    </row>
    <row r="917" spans="1:27" x14ac:dyDescent="0.25">
      <c r="A917" t="str">
        <f t="shared" si="104"/>
        <v>082019</v>
      </c>
      <c r="B917">
        <v>8</v>
      </c>
      <c r="C917">
        <v>2019</v>
      </c>
      <c r="D917" s="18">
        <v>43682</v>
      </c>
      <c r="E917" t="s">
        <v>3538</v>
      </c>
      <c r="F917" t="s">
        <v>1347</v>
      </c>
      <c r="G917" t="s">
        <v>5991</v>
      </c>
      <c r="H917">
        <v>1106250</v>
      </c>
      <c r="L917">
        <v>937500</v>
      </c>
      <c r="N917">
        <f t="shared" si="98"/>
        <v>168750</v>
      </c>
      <c r="O917">
        <f t="shared" si="99"/>
        <v>0</v>
      </c>
      <c r="P917">
        <f t="shared" si="100"/>
        <v>0</v>
      </c>
      <c r="Q917">
        <f t="shared" si="101"/>
        <v>168750</v>
      </c>
      <c r="R917">
        <f t="shared" si="102"/>
        <v>1106250</v>
      </c>
      <c r="S917">
        <f t="shared" si="103"/>
        <v>0</v>
      </c>
      <c r="Y917">
        <v>0</v>
      </c>
      <c r="Z917">
        <v>0</v>
      </c>
      <c r="AA917">
        <v>168750</v>
      </c>
    </row>
    <row r="918" spans="1:27" x14ac:dyDescent="0.25">
      <c r="A918" t="str">
        <f t="shared" si="104"/>
        <v>082019</v>
      </c>
      <c r="B918">
        <v>8</v>
      </c>
      <c r="C918">
        <v>2019</v>
      </c>
      <c r="D918" s="18">
        <v>43690</v>
      </c>
      <c r="E918" t="s">
        <v>3619</v>
      </c>
      <c r="F918" t="s">
        <v>243</v>
      </c>
      <c r="G918" t="s">
        <v>5917</v>
      </c>
      <c r="H918">
        <v>520852</v>
      </c>
      <c r="L918">
        <v>441400</v>
      </c>
      <c r="N918">
        <f t="shared" si="98"/>
        <v>79452</v>
      </c>
      <c r="O918">
        <f t="shared" si="99"/>
        <v>0</v>
      </c>
      <c r="P918">
        <f t="shared" si="100"/>
        <v>0</v>
      </c>
      <c r="Q918">
        <f t="shared" si="101"/>
        <v>79452</v>
      </c>
      <c r="R918">
        <f t="shared" si="102"/>
        <v>520852</v>
      </c>
      <c r="S918">
        <f t="shared" si="103"/>
        <v>0</v>
      </c>
      <c r="Y918">
        <v>0</v>
      </c>
      <c r="Z918">
        <v>0</v>
      </c>
      <c r="AA918">
        <v>79452</v>
      </c>
    </row>
    <row r="919" spans="1:27" x14ac:dyDescent="0.25">
      <c r="A919" t="str">
        <f t="shared" si="104"/>
        <v>072019</v>
      </c>
      <c r="B919">
        <v>8</v>
      </c>
      <c r="C919">
        <v>2019</v>
      </c>
      <c r="D919" s="18">
        <v>43664</v>
      </c>
      <c r="E919" t="s">
        <v>3209</v>
      </c>
      <c r="F919" t="s">
        <v>2543</v>
      </c>
      <c r="G919" t="s">
        <v>2544</v>
      </c>
      <c r="H919">
        <v>263494</v>
      </c>
      <c r="L919">
        <v>223300</v>
      </c>
      <c r="N919">
        <f t="shared" si="98"/>
        <v>40194</v>
      </c>
      <c r="O919">
        <f t="shared" si="99"/>
        <v>0</v>
      </c>
      <c r="P919">
        <f t="shared" si="100"/>
        <v>0</v>
      </c>
      <c r="Q919">
        <f t="shared" si="101"/>
        <v>40194</v>
      </c>
      <c r="R919">
        <f t="shared" si="102"/>
        <v>263494</v>
      </c>
      <c r="S919">
        <f t="shared" si="103"/>
        <v>0</v>
      </c>
      <c r="Y919">
        <v>0</v>
      </c>
      <c r="Z919">
        <v>0</v>
      </c>
      <c r="AA919">
        <v>40194</v>
      </c>
    </row>
    <row r="920" spans="1:27" x14ac:dyDescent="0.25">
      <c r="A920" t="str">
        <f t="shared" si="104"/>
        <v>082019</v>
      </c>
      <c r="B920">
        <v>8</v>
      </c>
      <c r="C920">
        <v>2019</v>
      </c>
      <c r="D920" s="18">
        <v>43687</v>
      </c>
      <c r="E920" t="s">
        <v>3836</v>
      </c>
      <c r="F920" t="s">
        <v>558</v>
      </c>
      <c r="G920" t="s">
        <v>559</v>
      </c>
      <c r="H920">
        <v>3211960</v>
      </c>
      <c r="L920">
        <v>2722000</v>
      </c>
      <c r="N920">
        <f t="shared" si="98"/>
        <v>489960</v>
      </c>
      <c r="O920">
        <f t="shared" si="99"/>
        <v>0</v>
      </c>
      <c r="P920">
        <f t="shared" si="100"/>
        <v>0</v>
      </c>
      <c r="Q920">
        <f t="shared" si="101"/>
        <v>489960</v>
      </c>
      <c r="R920">
        <f t="shared" si="102"/>
        <v>3211960</v>
      </c>
      <c r="S920">
        <f t="shared" si="103"/>
        <v>0</v>
      </c>
      <c r="Y920">
        <v>0</v>
      </c>
      <c r="Z920">
        <v>0</v>
      </c>
      <c r="AA920">
        <v>489960</v>
      </c>
    </row>
    <row r="921" spans="1:27" x14ac:dyDescent="0.25">
      <c r="A921" t="str">
        <f t="shared" si="104"/>
        <v>072019</v>
      </c>
      <c r="B921">
        <v>8</v>
      </c>
      <c r="C921">
        <v>2019</v>
      </c>
      <c r="D921" s="18">
        <v>43677</v>
      </c>
      <c r="E921" t="s">
        <v>3066</v>
      </c>
      <c r="F921" t="s">
        <v>56</v>
      </c>
      <c r="G921" t="s">
        <v>7538</v>
      </c>
      <c r="H921">
        <v>296475</v>
      </c>
      <c r="L921">
        <v>251250</v>
      </c>
      <c r="N921">
        <f t="shared" si="98"/>
        <v>45225</v>
      </c>
      <c r="O921">
        <f t="shared" si="99"/>
        <v>0</v>
      </c>
      <c r="P921">
        <f t="shared" si="100"/>
        <v>0</v>
      </c>
      <c r="Q921">
        <f t="shared" si="101"/>
        <v>45225</v>
      </c>
      <c r="R921">
        <f t="shared" si="102"/>
        <v>296475</v>
      </c>
      <c r="S921">
        <f t="shared" si="103"/>
        <v>0</v>
      </c>
      <c r="Y921">
        <v>0</v>
      </c>
      <c r="Z921">
        <v>0</v>
      </c>
      <c r="AA921">
        <v>45225</v>
      </c>
    </row>
    <row r="922" spans="1:27" x14ac:dyDescent="0.25">
      <c r="A922" t="str">
        <f t="shared" si="104"/>
        <v>082019</v>
      </c>
      <c r="B922">
        <v>8</v>
      </c>
      <c r="C922">
        <v>2019</v>
      </c>
      <c r="D922" s="18">
        <v>43689</v>
      </c>
      <c r="E922" t="s">
        <v>3784</v>
      </c>
      <c r="F922" t="s">
        <v>462</v>
      </c>
      <c r="G922" t="s">
        <v>463</v>
      </c>
      <c r="H922">
        <v>10238</v>
      </c>
      <c r="J922">
        <v>9750</v>
      </c>
      <c r="N922">
        <f t="shared" si="98"/>
        <v>487.5</v>
      </c>
      <c r="O922">
        <f t="shared" si="99"/>
        <v>243.75</v>
      </c>
      <c r="P922">
        <f t="shared" si="100"/>
        <v>243.75</v>
      </c>
      <c r="Q922">
        <f t="shared" si="101"/>
        <v>0</v>
      </c>
      <c r="R922">
        <f t="shared" si="102"/>
        <v>10237.5</v>
      </c>
      <c r="S922">
        <f t="shared" si="103"/>
        <v>-0.5</v>
      </c>
      <c r="Y922">
        <v>243.75</v>
      </c>
      <c r="Z922">
        <v>243.75</v>
      </c>
      <c r="AA922">
        <v>0</v>
      </c>
    </row>
    <row r="923" spans="1:27" x14ac:dyDescent="0.25">
      <c r="A923" t="str">
        <f t="shared" si="104"/>
        <v>082019</v>
      </c>
      <c r="B923">
        <v>8</v>
      </c>
      <c r="C923">
        <v>2019</v>
      </c>
      <c r="D923" s="18">
        <v>43691</v>
      </c>
      <c r="E923" t="s">
        <v>3786</v>
      </c>
      <c r="F923" t="s">
        <v>462</v>
      </c>
      <c r="G923" t="s">
        <v>463</v>
      </c>
      <c r="H923">
        <v>10148</v>
      </c>
      <c r="L923">
        <v>8600</v>
      </c>
      <c r="N923">
        <f t="shared" si="98"/>
        <v>1548</v>
      </c>
      <c r="O923">
        <f t="shared" si="99"/>
        <v>774</v>
      </c>
      <c r="P923">
        <f t="shared" si="100"/>
        <v>774</v>
      </c>
      <c r="Q923">
        <f t="shared" si="101"/>
        <v>0</v>
      </c>
      <c r="R923">
        <f t="shared" si="102"/>
        <v>10148</v>
      </c>
      <c r="S923">
        <f t="shared" si="103"/>
        <v>0</v>
      </c>
      <c r="Y923">
        <v>774</v>
      </c>
      <c r="Z923">
        <v>774</v>
      </c>
      <c r="AA923">
        <v>0</v>
      </c>
    </row>
    <row r="924" spans="1:27" x14ac:dyDescent="0.25">
      <c r="A924" t="str">
        <f t="shared" si="104"/>
        <v>082019</v>
      </c>
      <c r="B924">
        <v>8</v>
      </c>
      <c r="C924">
        <v>2019</v>
      </c>
      <c r="D924" s="18">
        <v>43689</v>
      </c>
      <c r="E924" t="s">
        <v>3785</v>
      </c>
      <c r="F924" t="s">
        <v>462</v>
      </c>
      <c r="G924" t="s">
        <v>463</v>
      </c>
      <c r="H924">
        <v>96760</v>
      </c>
      <c r="L924">
        <v>82000</v>
      </c>
      <c r="N924">
        <f t="shared" si="98"/>
        <v>14760</v>
      </c>
      <c r="O924">
        <f t="shared" si="99"/>
        <v>7380</v>
      </c>
      <c r="P924">
        <f t="shared" si="100"/>
        <v>7380</v>
      </c>
      <c r="Q924">
        <f t="shared" si="101"/>
        <v>0</v>
      </c>
      <c r="R924">
        <f t="shared" si="102"/>
        <v>96760</v>
      </c>
      <c r="S924">
        <f t="shared" si="103"/>
        <v>0</v>
      </c>
      <c r="Y924">
        <v>7380</v>
      </c>
      <c r="Z924">
        <v>7380</v>
      </c>
      <c r="AA924">
        <v>0</v>
      </c>
    </row>
    <row r="925" spans="1:27" x14ac:dyDescent="0.25">
      <c r="A925" t="str">
        <f t="shared" si="104"/>
        <v>072019</v>
      </c>
      <c r="B925">
        <v>8</v>
      </c>
      <c r="C925">
        <v>2019</v>
      </c>
      <c r="D925" s="18">
        <v>43664</v>
      </c>
      <c r="E925" t="s">
        <v>5992</v>
      </c>
      <c r="F925" t="s">
        <v>1260</v>
      </c>
      <c r="G925" t="s">
        <v>1261</v>
      </c>
      <c r="H925">
        <v>22748</v>
      </c>
      <c r="L925">
        <v>19278</v>
      </c>
      <c r="N925">
        <f t="shared" si="98"/>
        <v>3470.04</v>
      </c>
      <c r="O925">
        <f t="shared" si="99"/>
        <v>1735.02</v>
      </c>
      <c r="P925">
        <f t="shared" si="100"/>
        <v>1735.02</v>
      </c>
      <c r="Q925">
        <f t="shared" si="101"/>
        <v>0</v>
      </c>
      <c r="R925">
        <f t="shared" si="102"/>
        <v>22748.04</v>
      </c>
      <c r="S925">
        <f t="shared" si="103"/>
        <v>4.0000000000873115E-2</v>
      </c>
      <c r="Y925">
        <v>1735.02</v>
      </c>
      <c r="Z925">
        <v>1735.02</v>
      </c>
      <c r="AA925">
        <v>0</v>
      </c>
    </row>
    <row r="926" spans="1:27" x14ac:dyDescent="0.25">
      <c r="A926" t="str">
        <f t="shared" si="104"/>
        <v>052019</v>
      </c>
      <c r="B926">
        <v>8</v>
      </c>
      <c r="C926">
        <v>2019</v>
      </c>
      <c r="D926" s="18">
        <v>43599</v>
      </c>
      <c r="E926" t="s">
        <v>5993</v>
      </c>
      <c r="F926" t="s">
        <v>1260</v>
      </c>
      <c r="G926" t="s">
        <v>1261</v>
      </c>
      <c r="H926">
        <v>13157</v>
      </c>
      <c r="L926">
        <v>11150</v>
      </c>
      <c r="N926">
        <f t="shared" si="98"/>
        <v>2007</v>
      </c>
      <c r="O926">
        <f t="shared" si="99"/>
        <v>1003.5</v>
      </c>
      <c r="P926">
        <f t="shared" si="100"/>
        <v>1003.5</v>
      </c>
      <c r="Q926">
        <f t="shared" si="101"/>
        <v>0</v>
      </c>
      <c r="R926">
        <f t="shared" si="102"/>
        <v>13157</v>
      </c>
      <c r="S926">
        <f t="shared" si="103"/>
        <v>0</v>
      </c>
      <c r="Y926">
        <v>1003.5</v>
      </c>
      <c r="Z926">
        <v>1003.5</v>
      </c>
      <c r="AA926">
        <v>0</v>
      </c>
    </row>
    <row r="927" spans="1:27" x14ac:dyDescent="0.25">
      <c r="A927" t="str">
        <f t="shared" si="104"/>
        <v>082019</v>
      </c>
      <c r="B927">
        <v>8</v>
      </c>
      <c r="C927">
        <v>2019</v>
      </c>
      <c r="D927" s="18">
        <v>43691</v>
      </c>
      <c r="E927" t="s">
        <v>3543</v>
      </c>
      <c r="F927" t="s">
        <v>138</v>
      </c>
      <c r="G927" t="s">
        <v>5907</v>
      </c>
      <c r="H927">
        <v>844</v>
      </c>
      <c r="L927">
        <v>715</v>
      </c>
      <c r="N927">
        <f t="shared" si="98"/>
        <v>128.69999999999999</v>
      </c>
      <c r="O927">
        <f t="shared" si="99"/>
        <v>64.349999999999994</v>
      </c>
      <c r="P927">
        <f t="shared" si="100"/>
        <v>64.349999999999994</v>
      </c>
      <c r="Q927">
        <f t="shared" si="101"/>
        <v>0</v>
      </c>
      <c r="R927">
        <f t="shared" si="102"/>
        <v>843.7</v>
      </c>
      <c r="S927">
        <f t="shared" si="103"/>
        <v>-0.29999999999995453</v>
      </c>
      <c r="Y927">
        <v>64.349999999999994</v>
      </c>
      <c r="Z927">
        <v>64.349999999999994</v>
      </c>
      <c r="AA927">
        <v>0</v>
      </c>
    </row>
    <row r="928" spans="1:27" x14ac:dyDescent="0.25">
      <c r="A928" t="str">
        <f t="shared" si="104"/>
        <v>082019</v>
      </c>
      <c r="B928">
        <v>8</v>
      </c>
      <c r="C928">
        <v>2019</v>
      </c>
      <c r="D928" s="18">
        <v>43694</v>
      </c>
      <c r="E928" t="s">
        <v>3787</v>
      </c>
      <c r="F928" t="s">
        <v>462</v>
      </c>
      <c r="G928" t="s">
        <v>463</v>
      </c>
      <c r="H928">
        <v>41440</v>
      </c>
      <c r="K928">
        <v>37000</v>
      </c>
      <c r="N928">
        <f t="shared" si="98"/>
        <v>4440</v>
      </c>
      <c r="O928">
        <f t="shared" si="99"/>
        <v>2220</v>
      </c>
      <c r="P928">
        <f t="shared" si="100"/>
        <v>2220</v>
      </c>
      <c r="Q928">
        <f t="shared" si="101"/>
        <v>0</v>
      </c>
      <c r="R928">
        <f t="shared" si="102"/>
        <v>41440</v>
      </c>
      <c r="S928">
        <f t="shared" si="103"/>
        <v>0</v>
      </c>
      <c r="Y928">
        <v>2220</v>
      </c>
      <c r="Z928">
        <v>2220</v>
      </c>
      <c r="AA928">
        <v>0</v>
      </c>
    </row>
    <row r="929" spans="1:27" x14ac:dyDescent="0.25">
      <c r="A929" t="str">
        <f t="shared" si="104"/>
        <v>082019</v>
      </c>
      <c r="B929">
        <v>8</v>
      </c>
      <c r="C929">
        <v>2019</v>
      </c>
      <c r="D929" s="18">
        <v>43694</v>
      </c>
      <c r="E929" t="s">
        <v>3789</v>
      </c>
      <c r="F929" t="s">
        <v>462</v>
      </c>
      <c r="G929" t="s">
        <v>463</v>
      </c>
      <c r="H929">
        <v>27376</v>
      </c>
      <c r="L929">
        <v>23200</v>
      </c>
      <c r="N929">
        <f t="shared" si="98"/>
        <v>4176</v>
      </c>
      <c r="O929">
        <f t="shared" si="99"/>
        <v>2088</v>
      </c>
      <c r="P929">
        <f t="shared" si="100"/>
        <v>2088</v>
      </c>
      <c r="Q929">
        <f t="shared" si="101"/>
        <v>0</v>
      </c>
      <c r="R929">
        <f t="shared" si="102"/>
        <v>27376</v>
      </c>
      <c r="S929">
        <f t="shared" si="103"/>
        <v>0</v>
      </c>
      <c r="Y929">
        <v>2088</v>
      </c>
      <c r="Z929">
        <v>2088</v>
      </c>
      <c r="AA929">
        <v>0</v>
      </c>
    </row>
    <row r="930" spans="1:27" x14ac:dyDescent="0.25">
      <c r="A930" t="str">
        <f t="shared" si="104"/>
        <v>082019</v>
      </c>
      <c r="B930">
        <v>8</v>
      </c>
      <c r="C930">
        <v>2019</v>
      </c>
      <c r="D930" s="18">
        <v>43697</v>
      </c>
      <c r="E930" t="s">
        <v>3606</v>
      </c>
      <c r="F930" t="s">
        <v>225</v>
      </c>
      <c r="G930" t="s">
        <v>7518</v>
      </c>
      <c r="H930">
        <v>601800</v>
      </c>
      <c r="L930">
        <v>510000</v>
      </c>
      <c r="N930">
        <f t="shared" si="98"/>
        <v>91800</v>
      </c>
      <c r="O930">
        <f t="shared" si="99"/>
        <v>45900</v>
      </c>
      <c r="P930">
        <f t="shared" si="100"/>
        <v>45900</v>
      </c>
      <c r="Q930">
        <f t="shared" si="101"/>
        <v>0</v>
      </c>
      <c r="R930">
        <f t="shared" si="102"/>
        <v>601800</v>
      </c>
      <c r="S930">
        <f t="shared" si="103"/>
        <v>0</v>
      </c>
      <c r="Y930">
        <v>45900</v>
      </c>
      <c r="Z930">
        <v>45900</v>
      </c>
      <c r="AA930">
        <v>0</v>
      </c>
    </row>
    <row r="931" spans="1:27" x14ac:dyDescent="0.25">
      <c r="A931" t="str">
        <f t="shared" si="104"/>
        <v>082019</v>
      </c>
      <c r="B931">
        <v>8</v>
      </c>
      <c r="C931">
        <v>2019</v>
      </c>
      <c r="D931" s="18">
        <v>43693</v>
      </c>
      <c r="E931" t="s">
        <v>5994</v>
      </c>
      <c r="F931" t="s">
        <v>654</v>
      </c>
      <c r="G931" t="s">
        <v>655</v>
      </c>
      <c r="H931">
        <v>4050</v>
      </c>
      <c r="I931">
        <v>4050</v>
      </c>
      <c r="N931">
        <f t="shared" si="98"/>
        <v>0</v>
      </c>
      <c r="O931">
        <f t="shared" si="99"/>
        <v>0</v>
      </c>
      <c r="P931">
        <f t="shared" si="100"/>
        <v>0</v>
      </c>
      <c r="Q931">
        <f t="shared" si="101"/>
        <v>0</v>
      </c>
      <c r="R931">
        <f t="shared" si="102"/>
        <v>4050</v>
      </c>
      <c r="S931">
        <f t="shared" si="103"/>
        <v>0</v>
      </c>
      <c r="Y931">
        <v>0</v>
      </c>
      <c r="Z931">
        <v>0</v>
      </c>
      <c r="AA931">
        <v>0</v>
      </c>
    </row>
    <row r="932" spans="1:27" x14ac:dyDescent="0.25">
      <c r="A932" t="str">
        <f t="shared" si="104"/>
        <v>082019</v>
      </c>
      <c r="B932">
        <v>8</v>
      </c>
      <c r="C932">
        <v>2019</v>
      </c>
      <c r="D932" s="18">
        <v>43697</v>
      </c>
      <c r="E932" t="s">
        <v>3608</v>
      </c>
      <c r="F932" t="s">
        <v>225</v>
      </c>
      <c r="G932" t="s">
        <v>7518</v>
      </c>
      <c r="H932">
        <v>75520</v>
      </c>
      <c r="L932">
        <v>64000</v>
      </c>
      <c r="N932">
        <f t="shared" si="98"/>
        <v>11520</v>
      </c>
      <c r="O932">
        <f t="shared" si="99"/>
        <v>5760</v>
      </c>
      <c r="P932">
        <f t="shared" si="100"/>
        <v>5760</v>
      </c>
      <c r="Q932">
        <f t="shared" si="101"/>
        <v>0</v>
      </c>
      <c r="R932">
        <f t="shared" si="102"/>
        <v>75520</v>
      </c>
      <c r="S932">
        <f t="shared" si="103"/>
        <v>0</v>
      </c>
      <c r="Y932">
        <v>5760</v>
      </c>
      <c r="Z932">
        <v>5760</v>
      </c>
      <c r="AA932">
        <v>0</v>
      </c>
    </row>
    <row r="933" spans="1:27" x14ac:dyDescent="0.25">
      <c r="A933" t="str">
        <f t="shared" si="104"/>
        <v>082019</v>
      </c>
      <c r="B933">
        <v>8</v>
      </c>
      <c r="C933">
        <v>2019</v>
      </c>
      <c r="D933" s="18">
        <v>43697</v>
      </c>
      <c r="E933" t="s">
        <v>3607</v>
      </c>
      <c r="F933" t="s">
        <v>225</v>
      </c>
      <c r="G933" t="s">
        <v>7518</v>
      </c>
      <c r="H933">
        <v>10915</v>
      </c>
      <c r="L933">
        <v>9250</v>
      </c>
      <c r="N933">
        <f t="shared" si="98"/>
        <v>1665</v>
      </c>
      <c r="O933">
        <f t="shared" si="99"/>
        <v>832.5</v>
      </c>
      <c r="P933">
        <f t="shared" si="100"/>
        <v>832.5</v>
      </c>
      <c r="Q933">
        <f t="shared" si="101"/>
        <v>0</v>
      </c>
      <c r="R933">
        <f t="shared" si="102"/>
        <v>10915</v>
      </c>
      <c r="S933">
        <f t="shared" si="103"/>
        <v>0</v>
      </c>
      <c r="Y933">
        <v>832.5</v>
      </c>
      <c r="Z933">
        <v>832.5</v>
      </c>
      <c r="AA933">
        <v>0</v>
      </c>
    </row>
    <row r="934" spans="1:27" x14ac:dyDescent="0.25">
      <c r="A934" t="str">
        <f t="shared" si="104"/>
        <v>082019</v>
      </c>
      <c r="B934">
        <v>8</v>
      </c>
      <c r="C934">
        <v>2019</v>
      </c>
      <c r="D934" s="18">
        <v>43693</v>
      </c>
      <c r="E934" t="s">
        <v>3585</v>
      </c>
      <c r="F934" t="s">
        <v>654</v>
      </c>
      <c r="G934" t="s">
        <v>655</v>
      </c>
      <c r="H934">
        <v>21240</v>
      </c>
      <c r="L934">
        <v>18000</v>
      </c>
      <c r="N934">
        <f t="shared" si="98"/>
        <v>3240</v>
      </c>
      <c r="O934">
        <f t="shared" si="99"/>
        <v>1620</v>
      </c>
      <c r="P934">
        <f t="shared" si="100"/>
        <v>1620</v>
      </c>
      <c r="Q934">
        <f t="shared" si="101"/>
        <v>0</v>
      </c>
      <c r="R934">
        <f t="shared" si="102"/>
        <v>21240</v>
      </c>
      <c r="S934">
        <f t="shared" si="103"/>
        <v>0</v>
      </c>
      <c r="Y934">
        <v>1620</v>
      </c>
      <c r="Z934">
        <v>1620</v>
      </c>
      <c r="AA934">
        <v>0</v>
      </c>
    </row>
    <row r="935" spans="1:27" x14ac:dyDescent="0.25">
      <c r="A935" t="str">
        <f t="shared" si="104"/>
        <v>082019</v>
      </c>
      <c r="B935">
        <v>8</v>
      </c>
      <c r="C935">
        <v>2019</v>
      </c>
      <c r="D935" s="18">
        <v>43697</v>
      </c>
      <c r="E935" t="s">
        <v>3587</v>
      </c>
      <c r="F935" t="s">
        <v>654</v>
      </c>
      <c r="G935" t="s">
        <v>655</v>
      </c>
      <c r="H935">
        <v>6825</v>
      </c>
      <c r="J935">
        <v>6500</v>
      </c>
      <c r="N935">
        <f t="shared" si="98"/>
        <v>325</v>
      </c>
      <c r="O935">
        <f t="shared" si="99"/>
        <v>162.5</v>
      </c>
      <c r="P935">
        <f t="shared" si="100"/>
        <v>162.5</v>
      </c>
      <c r="Q935">
        <f t="shared" si="101"/>
        <v>0</v>
      </c>
      <c r="R935">
        <f t="shared" si="102"/>
        <v>6825</v>
      </c>
      <c r="S935">
        <f t="shared" si="103"/>
        <v>0</v>
      </c>
      <c r="Y935">
        <v>162.5</v>
      </c>
      <c r="Z935">
        <v>162.5</v>
      </c>
      <c r="AA935">
        <v>0</v>
      </c>
    </row>
    <row r="936" spans="1:27" x14ac:dyDescent="0.25">
      <c r="A936" t="str">
        <f t="shared" si="104"/>
        <v>082019</v>
      </c>
      <c r="B936">
        <v>8</v>
      </c>
      <c r="C936">
        <v>2019</v>
      </c>
      <c r="D936" s="18">
        <v>43697</v>
      </c>
      <c r="E936" t="s">
        <v>3586</v>
      </c>
      <c r="F936" t="s">
        <v>654</v>
      </c>
      <c r="G936" t="s">
        <v>655</v>
      </c>
      <c r="H936">
        <v>68440</v>
      </c>
      <c r="L936">
        <v>58000</v>
      </c>
      <c r="N936">
        <f t="shared" si="98"/>
        <v>10440</v>
      </c>
      <c r="O936">
        <f t="shared" si="99"/>
        <v>5220</v>
      </c>
      <c r="P936">
        <f t="shared" si="100"/>
        <v>5220</v>
      </c>
      <c r="Q936">
        <f t="shared" si="101"/>
        <v>0</v>
      </c>
      <c r="R936">
        <f t="shared" si="102"/>
        <v>68440</v>
      </c>
      <c r="S936">
        <f t="shared" si="103"/>
        <v>0</v>
      </c>
      <c r="Y936">
        <v>5220</v>
      </c>
      <c r="Z936">
        <v>5220</v>
      </c>
      <c r="AA936">
        <v>0</v>
      </c>
    </row>
    <row r="937" spans="1:27" x14ac:dyDescent="0.25">
      <c r="A937" t="str">
        <f t="shared" si="104"/>
        <v>082019</v>
      </c>
      <c r="B937">
        <v>8</v>
      </c>
      <c r="C937">
        <v>2019</v>
      </c>
      <c r="D937" s="18">
        <v>43694</v>
      </c>
      <c r="E937" t="s">
        <v>3788</v>
      </c>
      <c r="F937" t="s">
        <v>462</v>
      </c>
      <c r="G937" t="s">
        <v>463</v>
      </c>
      <c r="H937">
        <v>202370</v>
      </c>
      <c r="L937">
        <v>171500</v>
      </c>
      <c r="N937">
        <f t="shared" si="98"/>
        <v>30870</v>
      </c>
      <c r="O937">
        <f t="shared" si="99"/>
        <v>15435</v>
      </c>
      <c r="P937">
        <f t="shared" si="100"/>
        <v>15435</v>
      </c>
      <c r="Q937">
        <f t="shared" si="101"/>
        <v>0</v>
      </c>
      <c r="R937">
        <f t="shared" si="102"/>
        <v>202370</v>
      </c>
      <c r="S937">
        <f t="shared" si="103"/>
        <v>0</v>
      </c>
      <c r="Y937">
        <v>15435</v>
      </c>
      <c r="Z937">
        <v>15435</v>
      </c>
      <c r="AA937">
        <v>0</v>
      </c>
    </row>
    <row r="938" spans="1:27" x14ac:dyDescent="0.25">
      <c r="A938" t="str">
        <f t="shared" si="104"/>
        <v>082019</v>
      </c>
      <c r="B938">
        <v>8</v>
      </c>
      <c r="C938">
        <v>2019</v>
      </c>
      <c r="D938" s="18">
        <v>43697</v>
      </c>
      <c r="E938" t="s">
        <v>3844</v>
      </c>
      <c r="F938" t="s">
        <v>2503</v>
      </c>
      <c r="G938" t="s">
        <v>2504</v>
      </c>
      <c r="H938">
        <v>33630</v>
      </c>
      <c r="L938">
        <v>28500</v>
      </c>
      <c r="N938">
        <f t="shared" ref="N938:N1001" si="105">+(J938*$J$1/100)+(K938*$K$1/100)+(L938*$L$1/100)+(M938*$M$1/100)</f>
        <v>5130</v>
      </c>
      <c r="O938">
        <f t="shared" ref="O938:O1001" si="106">+IF(VALUE(LEFT(F938,2))=33,N938/2,0)</f>
        <v>2565</v>
      </c>
      <c r="P938">
        <f t="shared" ref="P938:P1001" si="107">+O938</f>
        <v>2565</v>
      </c>
      <c r="Q938">
        <f t="shared" ref="Q938:Q1001" si="108">+IF(VALUE(LEFT(F938,2))=33,0,N938)</f>
        <v>0</v>
      </c>
      <c r="R938">
        <f t="shared" ref="R938:R1001" si="109">J938+K938+L938+M938+N938+I938</f>
        <v>33630</v>
      </c>
      <c r="S938">
        <f t="shared" ref="S938:S1001" si="110">R938-H938</f>
        <v>0</v>
      </c>
      <c r="Y938">
        <v>2565</v>
      </c>
      <c r="Z938">
        <v>2565</v>
      </c>
      <c r="AA938">
        <v>0</v>
      </c>
    </row>
    <row r="939" spans="1:27" x14ac:dyDescent="0.25">
      <c r="A939" t="str">
        <f t="shared" si="104"/>
        <v>082019</v>
      </c>
      <c r="B939">
        <v>8</v>
      </c>
      <c r="C939">
        <v>2019</v>
      </c>
      <c r="D939" s="18">
        <v>43687</v>
      </c>
      <c r="E939" t="s">
        <v>3511</v>
      </c>
      <c r="F939" t="s">
        <v>1831</v>
      </c>
      <c r="G939" t="s">
        <v>5967</v>
      </c>
      <c r="H939">
        <v>51625</v>
      </c>
      <c r="L939">
        <v>43750</v>
      </c>
      <c r="N939">
        <f t="shared" si="105"/>
        <v>7875</v>
      </c>
      <c r="O939">
        <f t="shared" si="106"/>
        <v>0</v>
      </c>
      <c r="P939">
        <f t="shared" si="107"/>
        <v>0</v>
      </c>
      <c r="Q939">
        <f t="shared" si="108"/>
        <v>7875</v>
      </c>
      <c r="R939">
        <f t="shared" si="109"/>
        <v>51625</v>
      </c>
      <c r="S939">
        <f t="shared" si="110"/>
        <v>0</v>
      </c>
      <c r="Y939">
        <v>0</v>
      </c>
      <c r="Z939">
        <v>0</v>
      </c>
      <c r="AA939">
        <v>7875</v>
      </c>
    </row>
    <row r="940" spans="1:27" x14ac:dyDescent="0.25">
      <c r="A940" t="str">
        <f t="shared" si="104"/>
        <v>082019</v>
      </c>
      <c r="B940">
        <v>8</v>
      </c>
      <c r="C940">
        <v>2019</v>
      </c>
      <c r="D940" s="18">
        <v>43691</v>
      </c>
      <c r="E940" t="s">
        <v>3822</v>
      </c>
      <c r="F940" t="s">
        <v>529</v>
      </c>
      <c r="G940" t="s">
        <v>5955</v>
      </c>
      <c r="H940">
        <v>59682.400000000001</v>
      </c>
      <c r="I940">
        <v>59622.400000000001</v>
      </c>
      <c r="N940">
        <f t="shared" si="105"/>
        <v>0</v>
      </c>
      <c r="O940">
        <f t="shared" si="106"/>
        <v>0</v>
      </c>
      <c r="P940">
        <f t="shared" si="107"/>
        <v>0</v>
      </c>
      <c r="Q940">
        <f t="shared" si="108"/>
        <v>0</v>
      </c>
      <c r="R940">
        <f t="shared" si="109"/>
        <v>59622.400000000001</v>
      </c>
      <c r="S940">
        <f t="shared" si="110"/>
        <v>-60</v>
      </c>
      <c r="Y940">
        <v>0</v>
      </c>
      <c r="Z940">
        <v>0</v>
      </c>
      <c r="AA940">
        <v>0</v>
      </c>
    </row>
    <row r="941" spans="1:27" x14ac:dyDescent="0.25">
      <c r="A941" t="str">
        <f t="shared" si="104"/>
        <v>082019</v>
      </c>
      <c r="B941">
        <v>8</v>
      </c>
      <c r="C941">
        <v>2019</v>
      </c>
      <c r="D941" s="18">
        <v>43691</v>
      </c>
      <c r="E941" t="s">
        <v>3823</v>
      </c>
      <c r="F941" t="s">
        <v>529</v>
      </c>
      <c r="G941" t="s">
        <v>5955</v>
      </c>
      <c r="H941">
        <v>656062.94999999995</v>
      </c>
      <c r="I941">
        <v>655406.94999999995</v>
      </c>
      <c r="N941">
        <f t="shared" si="105"/>
        <v>0</v>
      </c>
      <c r="O941">
        <f t="shared" si="106"/>
        <v>0</v>
      </c>
      <c r="P941">
        <f t="shared" si="107"/>
        <v>0</v>
      </c>
      <c r="Q941">
        <f t="shared" si="108"/>
        <v>0</v>
      </c>
      <c r="R941">
        <f t="shared" si="109"/>
        <v>655406.94999999995</v>
      </c>
      <c r="S941">
        <f t="shared" si="110"/>
        <v>-656</v>
      </c>
      <c r="Y941">
        <v>0</v>
      </c>
      <c r="Z941">
        <v>0</v>
      </c>
      <c r="AA941">
        <v>0</v>
      </c>
    </row>
    <row r="942" spans="1:27" x14ac:dyDescent="0.25">
      <c r="A942" t="str">
        <f t="shared" si="104"/>
        <v>082019</v>
      </c>
      <c r="B942">
        <v>8</v>
      </c>
      <c r="C942">
        <v>2019</v>
      </c>
      <c r="D942" s="18">
        <v>43691</v>
      </c>
      <c r="E942" t="s">
        <v>3821</v>
      </c>
      <c r="F942" t="s">
        <v>529</v>
      </c>
      <c r="G942" t="s">
        <v>5955</v>
      </c>
      <c r="H942">
        <v>184303.2</v>
      </c>
      <c r="I942">
        <v>184119.2</v>
      </c>
      <c r="N942">
        <f t="shared" si="105"/>
        <v>0</v>
      </c>
      <c r="O942">
        <f t="shared" si="106"/>
        <v>0</v>
      </c>
      <c r="P942">
        <f t="shared" si="107"/>
        <v>0</v>
      </c>
      <c r="Q942">
        <f t="shared" si="108"/>
        <v>0</v>
      </c>
      <c r="R942">
        <f t="shared" si="109"/>
        <v>184119.2</v>
      </c>
      <c r="S942">
        <f t="shared" si="110"/>
        <v>-184</v>
      </c>
      <c r="Y942">
        <v>0</v>
      </c>
      <c r="Z942">
        <v>0</v>
      </c>
      <c r="AA942">
        <v>0</v>
      </c>
    </row>
    <row r="943" spans="1:27" x14ac:dyDescent="0.25">
      <c r="A943" t="str">
        <f t="shared" si="104"/>
        <v>082019</v>
      </c>
      <c r="B943">
        <v>9</v>
      </c>
      <c r="C943">
        <v>2019</v>
      </c>
      <c r="D943" s="18">
        <v>43699</v>
      </c>
      <c r="E943" t="s">
        <v>3588</v>
      </c>
      <c r="F943" t="s">
        <v>654</v>
      </c>
      <c r="G943" t="s">
        <v>655</v>
      </c>
      <c r="H943">
        <v>42480</v>
      </c>
      <c r="L943">
        <v>36000</v>
      </c>
      <c r="N943">
        <f t="shared" si="105"/>
        <v>6480</v>
      </c>
      <c r="O943">
        <f t="shared" si="106"/>
        <v>3240</v>
      </c>
      <c r="P943">
        <f t="shared" si="107"/>
        <v>3240</v>
      </c>
      <c r="Q943">
        <f t="shared" si="108"/>
        <v>0</v>
      </c>
      <c r="R943">
        <f t="shared" si="109"/>
        <v>42480</v>
      </c>
      <c r="S943">
        <f t="shared" si="110"/>
        <v>0</v>
      </c>
      <c r="Y943">
        <v>3240</v>
      </c>
      <c r="Z943">
        <v>3240</v>
      </c>
      <c r="AA943">
        <v>0</v>
      </c>
    </row>
    <row r="944" spans="1:27" x14ac:dyDescent="0.25">
      <c r="A944" t="str">
        <f t="shared" si="104"/>
        <v>082019</v>
      </c>
      <c r="B944">
        <v>9</v>
      </c>
      <c r="C944">
        <v>2019</v>
      </c>
      <c r="D944" s="18">
        <v>43701</v>
      </c>
      <c r="E944" t="s">
        <v>3590</v>
      </c>
      <c r="F944" t="s">
        <v>654</v>
      </c>
      <c r="G944" t="s">
        <v>655</v>
      </c>
      <c r="H944">
        <v>38940</v>
      </c>
      <c r="L944">
        <v>33000</v>
      </c>
      <c r="N944">
        <f t="shared" si="105"/>
        <v>5940</v>
      </c>
      <c r="O944">
        <f t="shared" si="106"/>
        <v>2970</v>
      </c>
      <c r="P944">
        <f t="shared" si="107"/>
        <v>2970</v>
      </c>
      <c r="Q944">
        <f t="shared" si="108"/>
        <v>0</v>
      </c>
      <c r="R944">
        <f t="shared" si="109"/>
        <v>38940</v>
      </c>
      <c r="S944">
        <f t="shared" si="110"/>
        <v>0</v>
      </c>
      <c r="Y944">
        <v>2970</v>
      </c>
      <c r="Z944">
        <v>2970</v>
      </c>
      <c r="AA944">
        <v>0</v>
      </c>
    </row>
    <row r="945" spans="1:27" x14ac:dyDescent="0.25">
      <c r="A945" t="str">
        <f t="shared" si="104"/>
        <v>082019</v>
      </c>
      <c r="B945">
        <v>9</v>
      </c>
      <c r="C945">
        <v>2019</v>
      </c>
      <c r="D945" s="18">
        <v>43701</v>
      </c>
      <c r="E945" t="s">
        <v>3589</v>
      </c>
      <c r="F945" t="s">
        <v>654</v>
      </c>
      <c r="G945" t="s">
        <v>655</v>
      </c>
      <c r="H945">
        <v>18438</v>
      </c>
      <c r="L945">
        <v>15625</v>
      </c>
      <c r="N945">
        <f t="shared" si="105"/>
        <v>2812.5</v>
      </c>
      <c r="O945">
        <f t="shared" si="106"/>
        <v>1406.25</v>
      </c>
      <c r="P945">
        <f t="shared" si="107"/>
        <v>1406.25</v>
      </c>
      <c r="Q945">
        <f t="shared" si="108"/>
        <v>0</v>
      </c>
      <c r="R945">
        <f t="shared" si="109"/>
        <v>18437.5</v>
      </c>
      <c r="S945">
        <f t="shared" si="110"/>
        <v>-0.5</v>
      </c>
      <c r="Y945">
        <v>1406.25</v>
      </c>
      <c r="Z945">
        <v>1406.25</v>
      </c>
      <c r="AA945">
        <v>0</v>
      </c>
    </row>
    <row r="946" spans="1:27" x14ac:dyDescent="0.25">
      <c r="A946" t="str">
        <f t="shared" si="104"/>
        <v>082019</v>
      </c>
      <c r="B946">
        <v>9</v>
      </c>
      <c r="C946">
        <v>2019</v>
      </c>
      <c r="D946" s="18">
        <v>43700</v>
      </c>
      <c r="E946" t="s">
        <v>3863</v>
      </c>
      <c r="F946" t="s">
        <v>590</v>
      </c>
      <c r="G946" t="s">
        <v>5909</v>
      </c>
      <c r="H946">
        <v>16550</v>
      </c>
      <c r="L946">
        <v>14025</v>
      </c>
      <c r="N946">
        <f t="shared" si="105"/>
        <v>2524.5</v>
      </c>
      <c r="O946">
        <f t="shared" si="106"/>
        <v>1262.25</v>
      </c>
      <c r="P946">
        <f t="shared" si="107"/>
        <v>1262.25</v>
      </c>
      <c r="Q946">
        <f t="shared" si="108"/>
        <v>0</v>
      </c>
      <c r="R946">
        <f t="shared" si="109"/>
        <v>16549.5</v>
      </c>
      <c r="S946">
        <f t="shared" si="110"/>
        <v>-0.5</v>
      </c>
      <c r="Y946">
        <v>1262.25</v>
      </c>
      <c r="Z946">
        <v>1262.25</v>
      </c>
      <c r="AA946">
        <v>0</v>
      </c>
    </row>
    <row r="947" spans="1:27" x14ac:dyDescent="0.25">
      <c r="A947" t="str">
        <f t="shared" si="104"/>
        <v>082019</v>
      </c>
      <c r="B947">
        <v>9</v>
      </c>
      <c r="C947">
        <v>2019</v>
      </c>
      <c r="D947" s="18">
        <v>43697</v>
      </c>
      <c r="E947" t="s">
        <v>3745</v>
      </c>
      <c r="F947" t="s">
        <v>384</v>
      </c>
      <c r="G947" t="s">
        <v>5953</v>
      </c>
      <c r="H947">
        <v>8353</v>
      </c>
      <c r="L947">
        <v>7078.5</v>
      </c>
      <c r="N947">
        <f t="shared" si="105"/>
        <v>1274.1300000000001</v>
      </c>
      <c r="O947">
        <f t="shared" si="106"/>
        <v>637.06500000000005</v>
      </c>
      <c r="P947">
        <f t="shared" si="107"/>
        <v>637.06500000000005</v>
      </c>
      <c r="Q947">
        <f t="shared" si="108"/>
        <v>0</v>
      </c>
      <c r="R947">
        <f t="shared" si="109"/>
        <v>8352.630000000001</v>
      </c>
      <c r="S947">
        <f t="shared" si="110"/>
        <v>-0.36999999999898137</v>
      </c>
      <c r="Y947">
        <v>637.06500000000005</v>
      </c>
      <c r="Z947">
        <v>637.06500000000005</v>
      </c>
      <c r="AA947">
        <v>0</v>
      </c>
    </row>
    <row r="948" spans="1:27" x14ac:dyDescent="0.25">
      <c r="A948" t="str">
        <f t="shared" si="104"/>
        <v>082019</v>
      </c>
      <c r="B948">
        <v>9</v>
      </c>
      <c r="C948">
        <v>2019</v>
      </c>
      <c r="D948" s="18">
        <v>43700</v>
      </c>
      <c r="E948" t="s">
        <v>3846</v>
      </c>
      <c r="F948" t="s">
        <v>2503</v>
      </c>
      <c r="G948" t="s">
        <v>2504</v>
      </c>
      <c r="H948">
        <v>33630</v>
      </c>
      <c r="L948">
        <v>28500</v>
      </c>
      <c r="N948">
        <f t="shared" si="105"/>
        <v>5130</v>
      </c>
      <c r="O948">
        <f t="shared" si="106"/>
        <v>2565</v>
      </c>
      <c r="P948">
        <f t="shared" si="107"/>
        <v>2565</v>
      </c>
      <c r="Q948">
        <f t="shared" si="108"/>
        <v>0</v>
      </c>
      <c r="R948">
        <f t="shared" si="109"/>
        <v>33630</v>
      </c>
      <c r="S948">
        <f t="shared" si="110"/>
        <v>0</v>
      </c>
      <c r="Y948">
        <v>2565</v>
      </c>
      <c r="Z948">
        <v>2565</v>
      </c>
      <c r="AA948">
        <v>0</v>
      </c>
    </row>
    <row r="949" spans="1:27" x14ac:dyDescent="0.25">
      <c r="A949" t="str">
        <f t="shared" si="104"/>
        <v>082019</v>
      </c>
      <c r="B949">
        <v>9</v>
      </c>
      <c r="C949">
        <v>2019</v>
      </c>
      <c r="D949" s="18">
        <v>43698</v>
      </c>
      <c r="E949" t="s">
        <v>3845</v>
      </c>
      <c r="F949" t="s">
        <v>2503</v>
      </c>
      <c r="G949" t="s">
        <v>2504</v>
      </c>
      <c r="H949">
        <v>46905</v>
      </c>
      <c r="L949">
        <v>39750</v>
      </c>
      <c r="N949">
        <f t="shared" si="105"/>
        <v>7155</v>
      </c>
      <c r="O949">
        <f t="shared" si="106"/>
        <v>3577.5</v>
      </c>
      <c r="P949">
        <f t="shared" si="107"/>
        <v>3577.5</v>
      </c>
      <c r="Q949">
        <f t="shared" si="108"/>
        <v>0</v>
      </c>
      <c r="R949">
        <f t="shared" si="109"/>
        <v>46905</v>
      </c>
      <c r="S949">
        <f t="shared" si="110"/>
        <v>0</v>
      </c>
      <c r="Y949">
        <v>3577.5</v>
      </c>
      <c r="Z949">
        <v>3577.5</v>
      </c>
      <c r="AA949">
        <v>0</v>
      </c>
    </row>
    <row r="950" spans="1:27" x14ac:dyDescent="0.25">
      <c r="A950" t="str">
        <f t="shared" si="104"/>
        <v>082019</v>
      </c>
      <c r="B950">
        <v>9</v>
      </c>
      <c r="C950">
        <v>2019</v>
      </c>
      <c r="D950" s="18">
        <v>43699</v>
      </c>
      <c r="E950" t="s">
        <v>3790</v>
      </c>
      <c r="F950" t="s">
        <v>462</v>
      </c>
      <c r="G950" t="s">
        <v>463</v>
      </c>
      <c r="H950">
        <v>27376</v>
      </c>
      <c r="L950">
        <v>23200</v>
      </c>
      <c r="N950">
        <f t="shared" si="105"/>
        <v>4176</v>
      </c>
      <c r="O950">
        <f t="shared" si="106"/>
        <v>2088</v>
      </c>
      <c r="P950">
        <f t="shared" si="107"/>
        <v>2088</v>
      </c>
      <c r="Q950">
        <f t="shared" si="108"/>
        <v>0</v>
      </c>
      <c r="R950">
        <f t="shared" si="109"/>
        <v>27376</v>
      </c>
      <c r="S950">
        <f t="shared" si="110"/>
        <v>0</v>
      </c>
      <c r="Y950">
        <v>2088</v>
      </c>
      <c r="Z950">
        <v>2088</v>
      </c>
      <c r="AA950">
        <v>0</v>
      </c>
    </row>
    <row r="951" spans="1:27" x14ac:dyDescent="0.25">
      <c r="A951" t="str">
        <f t="shared" si="104"/>
        <v>082019</v>
      </c>
      <c r="B951">
        <v>9</v>
      </c>
      <c r="C951">
        <v>2019</v>
      </c>
      <c r="D951" s="18">
        <v>43698</v>
      </c>
      <c r="E951" t="s">
        <v>5995</v>
      </c>
      <c r="F951" t="s">
        <v>5949</v>
      </c>
      <c r="G951" t="s">
        <v>5950</v>
      </c>
      <c r="H951">
        <v>3983</v>
      </c>
      <c r="L951">
        <v>3375</v>
      </c>
      <c r="N951">
        <f t="shared" si="105"/>
        <v>607.5</v>
      </c>
      <c r="O951">
        <f t="shared" si="106"/>
        <v>0</v>
      </c>
      <c r="P951">
        <f t="shared" si="107"/>
        <v>0</v>
      </c>
      <c r="Q951">
        <f t="shared" si="108"/>
        <v>607.5</v>
      </c>
      <c r="R951">
        <f t="shared" si="109"/>
        <v>3982.5</v>
      </c>
      <c r="S951">
        <f t="shared" si="110"/>
        <v>-0.5</v>
      </c>
      <c r="Y951">
        <v>0</v>
      </c>
      <c r="Z951">
        <v>0</v>
      </c>
      <c r="AA951">
        <v>607.5</v>
      </c>
    </row>
    <row r="952" spans="1:27" x14ac:dyDescent="0.25">
      <c r="A952" t="str">
        <f t="shared" si="104"/>
        <v>082019</v>
      </c>
      <c r="B952">
        <v>9</v>
      </c>
      <c r="C952">
        <v>2019</v>
      </c>
      <c r="D952" s="18">
        <v>43699</v>
      </c>
      <c r="E952" t="s">
        <v>3779</v>
      </c>
      <c r="F952" t="s">
        <v>456</v>
      </c>
      <c r="G952" t="s">
        <v>5922</v>
      </c>
      <c r="H952">
        <v>160480</v>
      </c>
      <c r="L952">
        <v>136000</v>
      </c>
      <c r="N952">
        <f t="shared" si="105"/>
        <v>24480</v>
      </c>
      <c r="O952">
        <f t="shared" si="106"/>
        <v>12240</v>
      </c>
      <c r="P952">
        <f t="shared" si="107"/>
        <v>12240</v>
      </c>
      <c r="Q952">
        <f t="shared" si="108"/>
        <v>0</v>
      </c>
      <c r="R952">
        <f t="shared" si="109"/>
        <v>160480</v>
      </c>
      <c r="S952">
        <f t="shared" si="110"/>
        <v>0</v>
      </c>
      <c r="Y952">
        <v>12240</v>
      </c>
      <c r="Z952">
        <v>12240</v>
      </c>
      <c r="AA952">
        <v>0</v>
      </c>
    </row>
    <row r="953" spans="1:27" x14ac:dyDescent="0.25">
      <c r="A953" t="str">
        <f t="shared" si="104"/>
        <v>082019</v>
      </c>
      <c r="B953">
        <v>9</v>
      </c>
      <c r="C953">
        <v>2019</v>
      </c>
      <c r="D953" s="18">
        <v>43697</v>
      </c>
      <c r="E953" t="s">
        <v>3716</v>
      </c>
      <c r="F953" t="s">
        <v>318</v>
      </c>
      <c r="G953" t="s">
        <v>5771</v>
      </c>
      <c r="H953">
        <v>7732</v>
      </c>
      <c r="L953">
        <v>6552.7</v>
      </c>
      <c r="N953">
        <f t="shared" si="105"/>
        <v>1179.4859999999999</v>
      </c>
      <c r="O953">
        <f t="shared" si="106"/>
        <v>589.74299999999994</v>
      </c>
      <c r="P953">
        <f t="shared" si="107"/>
        <v>589.74299999999994</v>
      </c>
      <c r="Q953">
        <f t="shared" si="108"/>
        <v>0</v>
      </c>
      <c r="R953">
        <f t="shared" si="109"/>
        <v>7732.1859999999997</v>
      </c>
      <c r="S953">
        <f t="shared" si="110"/>
        <v>0.18599999999969441</v>
      </c>
      <c r="Y953">
        <v>589.74299999999994</v>
      </c>
      <c r="Z953">
        <v>589.74299999999994</v>
      </c>
      <c r="AA953">
        <v>0</v>
      </c>
    </row>
    <row r="954" spans="1:27" x14ac:dyDescent="0.25">
      <c r="A954" t="str">
        <f t="shared" si="104"/>
        <v>082019</v>
      </c>
      <c r="B954">
        <v>9</v>
      </c>
      <c r="C954">
        <v>2019</v>
      </c>
      <c r="D954" s="18">
        <v>43689</v>
      </c>
      <c r="E954" t="s">
        <v>3710</v>
      </c>
      <c r="F954" t="s">
        <v>318</v>
      </c>
      <c r="G954" t="s">
        <v>5771</v>
      </c>
      <c r="H954">
        <v>37694</v>
      </c>
      <c r="L954">
        <v>31944</v>
      </c>
      <c r="N954">
        <f t="shared" si="105"/>
        <v>5749.92</v>
      </c>
      <c r="O954">
        <f t="shared" si="106"/>
        <v>2874.96</v>
      </c>
      <c r="P954">
        <f t="shared" si="107"/>
        <v>2874.96</v>
      </c>
      <c r="Q954">
        <f t="shared" si="108"/>
        <v>0</v>
      </c>
      <c r="R954">
        <f t="shared" si="109"/>
        <v>37693.919999999998</v>
      </c>
      <c r="S954">
        <f t="shared" si="110"/>
        <v>-8.000000000174623E-2</v>
      </c>
      <c r="Y954">
        <v>2874.96</v>
      </c>
      <c r="Z954">
        <v>2874.96</v>
      </c>
      <c r="AA954">
        <v>0</v>
      </c>
    </row>
    <row r="955" spans="1:27" x14ac:dyDescent="0.25">
      <c r="A955" t="str">
        <f t="shared" si="104"/>
        <v>082019</v>
      </c>
      <c r="B955">
        <v>9</v>
      </c>
      <c r="C955">
        <v>2019</v>
      </c>
      <c r="D955" s="18">
        <v>43683</v>
      </c>
      <c r="E955" t="s">
        <v>3707</v>
      </c>
      <c r="F955" t="s">
        <v>318</v>
      </c>
      <c r="G955" t="s">
        <v>5771</v>
      </c>
      <c r="H955">
        <v>7407</v>
      </c>
      <c r="L955">
        <v>6277.5</v>
      </c>
      <c r="N955">
        <f t="shared" si="105"/>
        <v>1129.95</v>
      </c>
      <c r="O955">
        <f t="shared" si="106"/>
        <v>564.97500000000002</v>
      </c>
      <c r="P955">
        <f t="shared" si="107"/>
        <v>564.97500000000002</v>
      </c>
      <c r="Q955">
        <f t="shared" si="108"/>
        <v>0</v>
      </c>
      <c r="R955">
        <f t="shared" si="109"/>
        <v>7407.45</v>
      </c>
      <c r="S955">
        <f t="shared" si="110"/>
        <v>0.4499999999998181</v>
      </c>
      <c r="Y955">
        <v>564.97500000000002</v>
      </c>
      <c r="Z955">
        <v>564.97500000000002</v>
      </c>
      <c r="AA955">
        <v>0</v>
      </c>
    </row>
    <row r="956" spans="1:27" x14ac:dyDescent="0.25">
      <c r="A956" t="str">
        <f t="shared" si="104"/>
        <v>082019</v>
      </c>
      <c r="B956">
        <v>9</v>
      </c>
      <c r="C956">
        <v>2019</v>
      </c>
      <c r="D956" s="18">
        <v>43698</v>
      </c>
      <c r="E956" t="s">
        <v>3717</v>
      </c>
      <c r="F956" t="s">
        <v>318</v>
      </c>
      <c r="G956" t="s">
        <v>5771</v>
      </c>
      <c r="H956">
        <v>3148</v>
      </c>
      <c r="L956">
        <v>2668.05</v>
      </c>
      <c r="N956">
        <f t="shared" si="105"/>
        <v>480.24900000000002</v>
      </c>
      <c r="O956">
        <f t="shared" si="106"/>
        <v>240.12450000000001</v>
      </c>
      <c r="P956">
        <f t="shared" si="107"/>
        <v>240.12450000000001</v>
      </c>
      <c r="Q956">
        <f t="shared" si="108"/>
        <v>0</v>
      </c>
      <c r="R956">
        <f t="shared" si="109"/>
        <v>3148.299</v>
      </c>
      <c r="S956">
        <f t="shared" si="110"/>
        <v>0.29899999999997817</v>
      </c>
      <c r="Y956">
        <v>240.12450000000001</v>
      </c>
      <c r="Z956">
        <v>240.12450000000001</v>
      </c>
      <c r="AA956">
        <v>0</v>
      </c>
    </row>
    <row r="957" spans="1:27" x14ac:dyDescent="0.25">
      <c r="A957" t="str">
        <f t="shared" si="104"/>
        <v>082019</v>
      </c>
      <c r="B957">
        <v>9</v>
      </c>
      <c r="C957">
        <v>2019</v>
      </c>
      <c r="D957" s="18">
        <v>43687</v>
      </c>
      <c r="E957" t="s">
        <v>3708</v>
      </c>
      <c r="F957" t="s">
        <v>318</v>
      </c>
      <c r="G957" t="s">
        <v>5771</v>
      </c>
      <c r="H957">
        <v>40742</v>
      </c>
      <c r="L957">
        <v>34526.800000000003</v>
      </c>
      <c r="N957">
        <f t="shared" si="105"/>
        <v>6214.8240000000005</v>
      </c>
      <c r="O957">
        <f t="shared" si="106"/>
        <v>3107.4120000000003</v>
      </c>
      <c r="P957">
        <f t="shared" si="107"/>
        <v>3107.4120000000003</v>
      </c>
      <c r="Q957">
        <f t="shared" si="108"/>
        <v>0</v>
      </c>
      <c r="R957">
        <f t="shared" si="109"/>
        <v>40741.624000000003</v>
      </c>
      <c r="S957">
        <f t="shared" si="110"/>
        <v>-0.37599999999656575</v>
      </c>
      <c r="Y957">
        <v>3107.4120000000003</v>
      </c>
      <c r="Z957">
        <v>3107.4120000000003</v>
      </c>
      <c r="AA957">
        <v>0</v>
      </c>
    </row>
    <row r="958" spans="1:27" x14ac:dyDescent="0.25">
      <c r="A958" t="str">
        <f t="shared" si="104"/>
        <v>082019</v>
      </c>
      <c r="B958">
        <v>9</v>
      </c>
      <c r="C958">
        <v>2019</v>
      </c>
      <c r="D958" s="18">
        <v>43687</v>
      </c>
      <c r="E958" t="s">
        <v>3709</v>
      </c>
      <c r="F958" t="s">
        <v>318</v>
      </c>
      <c r="G958" t="s">
        <v>5771</v>
      </c>
      <c r="H958">
        <v>212009</v>
      </c>
      <c r="L958">
        <v>179668.5</v>
      </c>
      <c r="N958">
        <f t="shared" si="105"/>
        <v>32340.33</v>
      </c>
      <c r="O958">
        <f t="shared" si="106"/>
        <v>16170.165000000001</v>
      </c>
      <c r="P958">
        <f t="shared" si="107"/>
        <v>16170.165000000001</v>
      </c>
      <c r="Q958">
        <f t="shared" si="108"/>
        <v>0</v>
      </c>
      <c r="R958">
        <f t="shared" si="109"/>
        <v>212008.83000000002</v>
      </c>
      <c r="S958">
        <f t="shared" si="110"/>
        <v>-0.16999999998370185</v>
      </c>
      <c r="Y958">
        <v>16170.165000000001</v>
      </c>
      <c r="Z958">
        <v>16170.165000000001</v>
      </c>
      <c r="AA958">
        <v>0</v>
      </c>
    </row>
    <row r="959" spans="1:27" x14ac:dyDescent="0.25">
      <c r="A959" t="str">
        <f t="shared" si="104"/>
        <v>072019</v>
      </c>
      <c r="B959">
        <v>9</v>
      </c>
      <c r="C959">
        <v>2019</v>
      </c>
      <c r="D959" s="18">
        <v>43675</v>
      </c>
      <c r="E959" t="s">
        <v>3320</v>
      </c>
      <c r="F959" t="s">
        <v>318</v>
      </c>
      <c r="G959" t="s">
        <v>5771</v>
      </c>
      <c r="H959">
        <v>29425</v>
      </c>
      <c r="L959">
        <v>24936.799999999999</v>
      </c>
      <c r="N959">
        <f t="shared" si="105"/>
        <v>4488.6239999999998</v>
      </c>
      <c r="O959">
        <f t="shared" si="106"/>
        <v>2244.3119999999999</v>
      </c>
      <c r="P959">
        <f t="shared" si="107"/>
        <v>2244.3119999999999</v>
      </c>
      <c r="Q959">
        <f t="shared" si="108"/>
        <v>0</v>
      </c>
      <c r="R959">
        <f t="shared" si="109"/>
        <v>29425.423999999999</v>
      </c>
      <c r="S959">
        <f t="shared" si="110"/>
        <v>0.42399999999906868</v>
      </c>
      <c r="Y959">
        <v>2244.3119999999999</v>
      </c>
      <c r="Z959">
        <v>2244.3119999999999</v>
      </c>
      <c r="AA959">
        <v>0</v>
      </c>
    </row>
    <row r="960" spans="1:27" x14ac:dyDescent="0.25">
      <c r="A960" t="str">
        <f t="shared" si="104"/>
        <v>082019</v>
      </c>
      <c r="B960">
        <v>9</v>
      </c>
      <c r="C960">
        <v>2019</v>
      </c>
      <c r="D960" s="18">
        <v>43694</v>
      </c>
      <c r="E960" t="s">
        <v>3712</v>
      </c>
      <c r="F960" t="s">
        <v>318</v>
      </c>
      <c r="G960" t="s">
        <v>5771</v>
      </c>
      <c r="H960">
        <v>8412</v>
      </c>
      <c r="L960">
        <v>7128.4</v>
      </c>
      <c r="N960">
        <f t="shared" si="105"/>
        <v>1283.1120000000001</v>
      </c>
      <c r="O960">
        <f t="shared" si="106"/>
        <v>641.55600000000004</v>
      </c>
      <c r="P960">
        <f t="shared" si="107"/>
        <v>641.55600000000004</v>
      </c>
      <c r="Q960">
        <f t="shared" si="108"/>
        <v>0</v>
      </c>
      <c r="R960">
        <f t="shared" si="109"/>
        <v>8411.5119999999988</v>
      </c>
      <c r="S960">
        <f t="shared" si="110"/>
        <v>-0.48800000000119326</v>
      </c>
      <c r="Y960">
        <v>641.55600000000004</v>
      </c>
      <c r="Z960">
        <v>641.55600000000004</v>
      </c>
      <c r="AA960">
        <v>0</v>
      </c>
    </row>
    <row r="961" spans="1:27" x14ac:dyDescent="0.25">
      <c r="A961" t="str">
        <f t="shared" si="104"/>
        <v>082019</v>
      </c>
      <c r="B961">
        <v>9</v>
      </c>
      <c r="C961">
        <v>2019</v>
      </c>
      <c r="D961" s="18">
        <v>43701</v>
      </c>
      <c r="E961" t="s">
        <v>3677</v>
      </c>
      <c r="F961" t="s">
        <v>250</v>
      </c>
      <c r="G961" t="s">
        <v>251</v>
      </c>
      <c r="H961">
        <v>7965</v>
      </c>
      <c r="L961">
        <v>6750</v>
      </c>
      <c r="N961">
        <f t="shared" si="105"/>
        <v>1215</v>
      </c>
      <c r="O961">
        <f t="shared" si="106"/>
        <v>607.5</v>
      </c>
      <c r="P961">
        <f t="shared" si="107"/>
        <v>607.5</v>
      </c>
      <c r="Q961">
        <f t="shared" si="108"/>
        <v>0</v>
      </c>
      <c r="R961">
        <f t="shared" si="109"/>
        <v>7965</v>
      </c>
      <c r="S961">
        <f t="shared" si="110"/>
        <v>0</v>
      </c>
      <c r="Y961">
        <v>607.5</v>
      </c>
      <c r="Z961">
        <v>607.5</v>
      </c>
      <c r="AA961">
        <v>0</v>
      </c>
    </row>
    <row r="962" spans="1:27" x14ac:dyDescent="0.25">
      <c r="A962" t="str">
        <f t="shared" si="104"/>
        <v>082019</v>
      </c>
      <c r="B962">
        <v>9</v>
      </c>
      <c r="C962">
        <v>2019</v>
      </c>
      <c r="D962" s="18">
        <v>43693</v>
      </c>
      <c r="E962" t="s">
        <v>3647</v>
      </c>
      <c r="F962" t="s">
        <v>250</v>
      </c>
      <c r="G962" t="s">
        <v>251</v>
      </c>
      <c r="H962">
        <v>5310</v>
      </c>
      <c r="L962">
        <v>4500</v>
      </c>
      <c r="N962">
        <f t="shared" si="105"/>
        <v>810</v>
      </c>
      <c r="O962">
        <f t="shared" si="106"/>
        <v>405</v>
      </c>
      <c r="P962">
        <f t="shared" si="107"/>
        <v>405</v>
      </c>
      <c r="Q962">
        <f t="shared" si="108"/>
        <v>0</v>
      </c>
      <c r="R962">
        <f t="shared" si="109"/>
        <v>5310</v>
      </c>
      <c r="S962">
        <f t="shared" si="110"/>
        <v>0</v>
      </c>
      <c r="Y962">
        <v>405</v>
      </c>
      <c r="Z962">
        <v>405</v>
      </c>
      <c r="AA962">
        <v>0</v>
      </c>
    </row>
    <row r="963" spans="1:27" x14ac:dyDescent="0.25">
      <c r="A963" t="str">
        <f t="shared" si="104"/>
        <v>082019</v>
      </c>
      <c r="B963">
        <v>9</v>
      </c>
      <c r="C963">
        <v>2019</v>
      </c>
      <c r="D963" s="18">
        <v>43684</v>
      </c>
      <c r="E963" t="s">
        <v>3477</v>
      </c>
      <c r="F963" t="s">
        <v>250</v>
      </c>
      <c r="G963" t="s">
        <v>251</v>
      </c>
      <c r="H963">
        <v>24851</v>
      </c>
      <c r="L963">
        <v>21060</v>
      </c>
      <c r="N963">
        <f t="shared" si="105"/>
        <v>3790.8</v>
      </c>
      <c r="O963">
        <f t="shared" si="106"/>
        <v>1895.4</v>
      </c>
      <c r="P963">
        <f t="shared" si="107"/>
        <v>1895.4</v>
      </c>
      <c r="Q963">
        <f t="shared" si="108"/>
        <v>0</v>
      </c>
      <c r="R963">
        <f t="shared" si="109"/>
        <v>24850.799999999999</v>
      </c>
      <c r="S963">
        <f t="shared" si="110"/>
        <v>-0.2000000000007276</v>
      </c>
      <c r="Y963">
        <v>1895.4</v>
      </c>
      <c r="Z963">
        <v>1895.4</v>
      </c>
      <c r="AA963">
        <v>0</v>
      </c>
    </row>
    <row r="964" spans="1:27" x14ac:dyDescent="0.25">
      <c r="A964" t="str">
        <f t="shared" ref="A964:A1027" si="111">TEXT(D964,"MMYYYY")</f>
        <v>082019</v>
      </c>
      <c r="B964">
        <v>9</v>
      </c>
      <c r="C964">
        <v>2019</v>
      </c>
      <c r="D964" s="18">
        <v>43689</v>
      </c>
      <c r="E964" t="s">
        <v>3642</v>
      </c>
      <c r="F964" t="s">
        <v>250</v>
      </c>
      <c r="G964" t="s">
        <v>251</v>
      </c>
      <c r="H964">
        <v>1770</v>
      </c>
      <c r="L964">
        <v>1500</v>
      </c>
      <c r="N964">
        <f t="shared" si="105"/>
        <v>270</v>
      </c>
      <c r="O964">
        <f t="shared" si="106"/>
        <v>135</v>
      </c>
      <c r="P964">
        <f t="shared" si="107"/>
        <v>135</v>
      </c>
      <c r="Q964">
        <f t="shared" si="108"/>
        <v>0</v>
      </c>
      <c r="R964">
        <f t="shared" si="109"/>
        <v>1770</v>
      </c>
      <c r="S964">
        <f t="shared" si="110"/>
        <v>0</v>
      </c>
      <c r="Y964">
        <v>135</v>
      </c>
      <c r="Z964">
        <v>135</v>
      </c>
      <c r="AA964">
        <v>0</v>
      </c>
    </row>
    <row r="965" spans="1:27" x14ac:dyDescent="0.25">
      <c r="A965" t="str">
        <f t="shared" si="111"/>
        <v>082019</v>
      </c>
      <c r="B965">
        <v>9</v>
      </c>
      <c r="C965">
        <v>2019</v>
      </c>
      <c r="D965" s="18">
        <v>43691</v>
      </c>
      <c r="E965" t="s">
        <v>3711</v>
      </c>
      <c r="F965" t="s">
        <v>318</v>
      </c>
      <c r="G965" t="s">
        <v>5771</v>
      </c>
      <c r="H965">
        <v>120916</v>
      </c>
      <c r="L965">
        <v>102471.6</v>
      </c>
      <c r="N965">
        <f t="shared" si="105"/>
        <v>18444.887999999999</v>
      </c>
      <c r="O965">
        <f t="shared" si="106"/>
        <v>9222.4439999999995</v>
      </c>
      <c r="P965">
        <f t="shared" si="107"/>
        <v>9222.4439999999995</v>
      </c>
      <c r="Q965">
        <f t="shared" si="108"/>
        <v>0</v>
      </c>
      <c r="R965">
        <f t="shared" si="109"/>
        <v>120916.48800000001</v>
      </c>
      <c r="S965">
        <f t="shared" si="110"/>
        <v>0.48800000001210719</v>
      </c>
      <c r="Y965">
        <v>9222.4439999999995</v>
      </c>
      <c r="Z965">
        <v>9222.4439999999995</v>
      </c>
      <c r="AA965">
        <v>0</v>
      </c>
    </row>
    <row r="966" spans="1:27" x14ac:dyDescent="0.25">
      <c r="A966" t="str">
        <f t="shared" si="111"/>
        <v>082019</v>
      </c>
      <c r="B966">
        <v>9</v>
      </c>
      <c r="C966">
        <v>2019</v>
      </c>
      <c r="D966" s="18">
        <v>43696</v>
      </c>
      <c r="E966" t="s">
        <v>3715</v>
      </c>
      <c r="F966" t="s">
        <v>318</v>
      </c>
      <c r="G966" t="s">
        <v>5771</v>
      </c>
      <c r="H966">
        <v>38705</v>
      </c>
      <c r="L966">
        <v>32801.25</v>
      </c>
      <c r="N966">
        <f t="shared" si="105"/>
        <v>5904.2250000000004</v>
      </c>
      <c r="O966">
        <f t="shared" si="106"/>
        <v>2952.1125000000002</v>
      </c>
      <c r="P966">
        <f t="shared" si="107"/>
        <v>2952.1125000000002</v>
      </c>
      <c r="Q966">
        <f t="shared" si="108"/>
        <v>0</v>
      </c>
      <c r="R966">
        <f t="shared" si="109"/>
        <v>38705.474999999999</v>
      </c>
      <c r="S966">
        <f t="shared" si="110"/>
        <v>0.47499999999854481</v>
      </c>
      <c r="Y966">
        <v>2952.1125000000002</v>
      </c>
      <c r="Z966">
        <v>2952.1125000000002</v>
      </c>
      <c r="AA966">
        <v>0</v>
      </c>
    </row>
    <row r="967" spans="1:27" x14ac:dyDescent="0.25">
      <c r="A967" t="str">
        <f t="shared" si="111"/>
        <v>082019</v>
      </c>
      <c r="B967">
        <v>9</v>
      </c>
      <c r="C967">
        <v>2019</v>
      </c>
      <c r="D967" s="18">
        <v>43701</v>
      </c>
      <c r="E967" t="s">
        <v>3719</v>
      </c>
      <c r="F967" t="s">
        <v>318</v>
      </c>
      <c r="G967" t="s">
        <v>5771</v>
      </c>
      <c r="H967">
        <v>49412</v>
      </c>
      <c r="L967">
        <v>41874.75</v>
      </c>
      <c r="N967">
        <f t="shared" si="105"/>
        <v>7537.4549999999999</v>
      </c>
      <c r="O967">
        <f t="shared" si="106"/>
        <v>3768.7275</v>
      </c>
      <c r="P967">
        <f t="shared" si="107"/>
        <v>3768.7275</v>
      </c>
      <c r="Q967">
        <f t="shared" si="108"/>
        <v>0</v>
      </c>
      <c r="R967">
        <f t="shared" si="109"/>
        <v>49412.205000000002</v>
      </c>
      <c r="S967">
        <f t="shared" si="110"/>
        <v>0.20500000000174623</v>
      </c>
      <c r="Y967">
        <v>3768.7275</v>
      </c>
      <c r="Z967">
        <v>3768.7275</v>
      </c>
      <c r="AA967">
        <v>0</v>
      </c>
    </row>
    <row r="968" spans="1:27" x14ac:dyDescent="0.25">
      <c r="A968" t="str">
        <f t="shared" si="111"/>
        <v>082019</v>
      </c>
      <c r="B968">
        <v>9</v>
      </c>
      <c r="C968">
        <v>2019</v>
      </c>
      <c r="D968" s="18">
        <v>43701</v>
      </c>
      <c r="E968" t="s">
        <v>3718</v>
      </c>
      <c r="F968" t="s">
        <v>318</v>
      </c>
      <c r="G968" t="s">
        <v>5771</v>
      </c>
      <c r="H968">
        <v>16522</v>
      </c>
      <c r="L968">
        <v>14001.35</v>
      </c>
      <c r="N968">
        <f t="shared" si="105"/>
        <v>2520.2430000000004</v>
      </c>
      <c r="O968">
        <f t="shared" si="106"/>
        <v>1260.1215000000002</v>
      </c>
      <c r="P968">
        <f t="shared" si="107"/>
        <v>1260.1215000000002</v>
      </c>
      <c r="Q968">
        <f t="shared" si="108"/>
        <v>0</v>
      </c>
      <c r="R968">
        <f t="shared" si="109"/>
        <v>16521.593000000001</v>
      </c>
      <c r="S968">
        <f t="shared" si="110"/>
        <v>-0.4069999999992433</v>
      </c>
      <c r="Y968">
        <v>1260.1215000000002</v>
      </c>
      <c r="Z968">
        <v>1260.1215000000002</v>
      </c>
      <c r="AA968">
        <v>0</v>
      </c>
    </row>
    <row r="969" spans="1:27" x14ac:dyDescent="0.25">
      <c r="A969" t="str">
        <f t="shared" si="111"/>
        <v>082019</v>
      </c>
      <c r="B969">
        <v>9</v>
      </c>
      <c r="C969">
        <v>2019</v>
      </c>
      <c r="D969" s="18">
        <v>43694</v>
      </c>
      <c r="E969" t="s">
        <v>3713</v>
      </c>
      <c r="F969" t="s">
        <v>318</v>
      </c>
      <c r="G969" t="s">
        <v>5771</v>
      </c>
      <c r="H969">
        <v>15297</v>
      </c>
      <c r="L969">
        <v>12963.75</v>
      </c>
      <c r="N969">
        <f t="shared" si="105"/>
        <v>2333.4749999999999</v>
      </c>
      <c r="O969">
        <f t="shared" si="106"/>
        <v>1166.7375</v>
      </c>
      <c r="P969">
        <f t="shared" si="107"/>
        <v>1166.7375</v>
      </c>
      <c r="Q969">
        <f t="shared" si="108"/>
        <v>0</v>
      </c>
      <c r="R969">
        <f t="shared" si="109"/>
        <v>15297.225</v>
      </c>
      <c r="S969">
        <f t="shared" si="110"/>
        <v>0.2250000000003638</v>
      </c>
      <c r="Y969">
        <v>1166.7375</v>
      </c>
      <c r="Z969">
        <v>1166.7375</v>
      </c>
      <c r="AA969">
        <v>0</v>
      </c>
    </row>
    <row r="970" spans="1:27" x14ac:dyDescent="0.25">
      <c r="A970" t="str">
        <f t="shared" si="111"/>
        <v>082019</v>
      </c>
      <c r="B970">
        <v>9</v>
      </c>
      <c r="C970">
        <v>2019</v>
      </c>
      <c r="D970" s="18">
        <v>43707</v>
      </c>
      <c r="E970" t="s">
        <v>3723</v>
      </c>
      <c r="F970" t="s">
        <v>318</v>
      </c>
      <c r="G970" t="s">
        <v>5771</v>
      </c>
      <c r="H970">
        <v>12395</v>
      </c>
      <c r="L970">
        <v>10504.2</v>
      </c>
      <c r="N970">
        <f t="shared" si="105"/>
        <v>1890.7560000000001</v>
      </c>
      <c r="O970">
        <f t="shared" si="106"/>
        <v>945.37800000000004</v>
      </c>
      <c r="P970">
        <f t="shared" si="107"/>
        <v>945.37800000000004</v>
      </c>
      <c r="Q970">
        <f t="shared" si="108"/>
        <v>0</v>
      </c>
      <c r="R970">
        <f t="shared" si="109"/>
        <v>12394.956</v>
      </c>
      <c r="S970">
        <f t="shared" si="110"/>
        <v>-4.3999999999869033E-2</v>
      </c>
      <c r="Y970">
        <v>945.37800000000004</v>
      </c>
      <c r="Z970">
        <v>945.37800000000004</v>
      </c>
      <c r="AA970">
        <v>0</v>
      </c>
    </row>
    <row r="971" spans="1:27" x14ac:dyDescent="0.25">
      <c r="A971" t="str">
        <f t="shared" si="111"/>
        <v>082019</v>
      </c>
      <c r="B971">
        <v>9</v>
      </c>
      <c r="C971">
        <v>2019</v>
      </c>
      <c r="D971" s="18">
        <v>43707</v>
      </c>
      <c r="E971" t="s">
        <v>3724</v>
      </c>
      <c r="F971" t="s">
        <v>318</v>
      </c>
      <c r="G971" t="s">
        <v>5771</v>
      </c>
      <c r="H971">
        <v>46084</v>
      </c>
      <c r="L971">
        <v>39054.400000000001</v>
      </c>
      <c r="N971">
        <f t="shared" si="105"/>
        <v>7029.7920000000004</v>
      </c>
      <c r="O971">
        <f t="shared" si="106"/>
        <v>3514.8960000000002</v>
      </c>
      <c r="P971">
        <f t="shared" si="107"/>
        <v>3514.8960000000002</v>
      </c>
      <c r="Q971">
        <f t="shared" si="108"/>
        <v>0</v>
      </c>
      <c r="R971">
        <f t="shared" si="109"/>
        <v>46084.192000000003</v>
      </c>
      <c r="S971">
        <f t="shared" si="110"/>
        <v>0.19200000000273576</v>
      </c>
      <c r="Y971">
        <v>3514.8960000000002</v>
      </c>
      <c r="Z971">
        <v>3514.8960000000002</v>
      </c>
      <c r="AA971">
        <v>0</v>
      </c>
    </row>
    <row r="972" spans="1:27" x14ac:dyDescent="0.25">
      <c r="A972" t="str">
        <f t="shared" si="111"/>
        <v>082019</v>
      </c>
      <c r="B972">
        <v>9</v>
      </c>
      <c r="C972">
        <v>2019</v>
      </c>
      <c r="D972" s="18">
        <v>43706</v>
      </c>
      <c r="E972" t="s">
        <v>3721</v>
      </c>
      <c r="F972" t="s">
        <v>318</v>
      </c>
      <c r="G972" t="s">
        <v>5771</v>
      </c>
      <c r="H972">
        <v>297579</v>
      </c>
      <c r="L972">
        <v>252186</v>
      </c>
      <c r="N972">
        <f t="shared" si="105"/>
        <v>45393.48</v>
      </c>
      <c r="O972">
        <f t="shared" si="106"/>
        <v>22696.74</v>
      </c>
      <c r="P972">
        <f t="shared" si="107"/>
        <v>22696.74</v>
      </c>
      <c r="Q972">
        <f t="shared" si="108"/>
        <v>0</v>
      </c>
      <c r="R972">
        <f t="shared" si="109"/>
        <v>297579.48</v>
      </c>
      <c r="S972">
        <f t="shared" si="110"/>
        <v>0.47999999998137355</v>
      </c>
      <c r="Y972">
        <v>22696.74</v>
      </c>
      <c r="Z972">
        <v>22696.74</v>
      </c>
      <c r="AA972">
        <v>0</v>
      </c>
    </row>
    <row r="973" spans="1:27" x14ac:dyDescent="0.25">
      <c r="A973" t="str">
        <f t="shared" si="111"/>
        <v>082019</v>
      </c>
      <c r="B973">
        <v>9</v>
      </c>
      <c r="C973">
        <v>2019</v>
      </c>
      <c r="D973" s="18">
        <v>43706</v>
      </c>
      <c r="E973" t="s">
        <v>3720</v>
      </c>
      <c r="F973" t="s">
        <v>318</v>
      </c>
      <c r="G973" t="s">
        <v>5771</v>
      </c>
      <c r="H973">
        <v>73097</v>
      </c>
      <c r="L973">
        <v>61946.720000000001</v>
      </c>
      <c r="N973">
        <f t="shared" si="105"/>
        <v>11150.409599999999</v>
      </c>
      <c r="O973">
        <f t="shared" si="106"/>
        <v>5575.2047999999995</v>
      </c>
      <c r="P973">
        <f t="shared" si="107"/>
        <v>5575.2047999999995</v>
      </c>
      <c r="Q973">
        <f t="shared" si="108"/>
        <v>0</v>
      </c>
      <c r="R973">
        <f t="shared" si="109"/>
        <v>73097.1296</v>
      </c>
      <c r="S973">
        <f t="shared" si="110"/>
        <v>0.12960000000020955</v>
      </c>
      <c r="Y973">
        <v>5575.2047999999995</v>
      </c>
      <c r="Z973">
        <v>5575.2047999999995</v>
      </c>
      <c r="AA973">
        <v>0</v>
      </c>
    </row>
    <row r="974" spans="1:27" x14ac:dyDescent="0.25">
      <c r="A974" t="str">
        <f t="shared" si="111"/>
        <v>082019</v>
      </c>
      <c r="B974">
        <v>9</v>
      </c>
      <c r="C974">
        <v>2019</v>
      </c>
      <c r="D974" s="18">
        <v>43706</v>
      </c>
      <c r="E974" t="s">
        <v>3722</v>
      </c>
      <c r="F974" t="s">
        <v>318</v>
      </c>
      <c r="G974" t="s">
        <v>5771</v>
      </c>
      <c r="H974">
        <v>73429</v>
      </c>
      <c r="L974">
        <v>62227.55</v>
      </c>
      <c r="N974">
        <f t="shared" si="105"/>
        <v>11200.959000000001</v>
      </c>
      <c r="O974">
        <f t="shared" si="106"/>
        <v>5600.4795000000004</v>
      </c>
      <c r="P974">
        <f t="shared" si="107"/>
        <v>5600.4795000000004</v>
      </c>
      <c r="Q974">
        <f t="shared" si="108"/>
        <v>0</v>
      </c>
      <c r="R974">
        <f t="shared" si="109"/>
        <v>73428.509000000005</v>
      </c>
      <c r="S974">
        <f t="shared" si="110"/>
        <v>-0.49099999999452848</v>
      </c>
      <c r="Y974">
        <v>5600.4795000000004</v>
      </c>
      <c r="Z974">
        <v>5600.4795000000004</v>
      </c>
      <c r="AA974">
        <v>0</v>
      </c>
    </row>
    <row r="975" spans="1:27" x14ac:dyDescent="0.25">
      <c r="A975" t="str">
        <f t="shared" si="111"/>
        <v>082019</v>
      </c>
      <c r="B975">
        <v>9</v>
      </c>
      <c r="C975">
        <v>2019</v>
      </c>
      <c r="D975" s="18">
        <v>43707</v>
      </c>
      <c r="E975" t="s">
        <v>3855</v>
      </c>
      <c r="F975" t="s">
        <v>571</v>
      </c>
      <c r="G975" t="s">
        <v>5926</v>
      </c>
      <c r="H975">
        <v>16520</v>
      </c>
      <c r="L975">
        <v>14000</v>
      </c>
      <c r="N975">
        <f t="shared" si="105"/>
        <v>2520</v>
      </c>
      <c r="O975">
        <f t="shared" si="106"/>
        <v>1260</v>
      </c>
      <c r="P975">
        <f t="shared" si="107"/>
        <v>1260</v>
      </c>
      <c r="Q975">
        <f t="shared" si="108"/>
        <v>0</v>
      </c>
      <c r="R975">
        <f t="shared" si="109"/>
        <v>16520</v>
      </c>
      <c r="S975">
        <f t="shared" si="110"/>
        <v>0</v>
      </c>
      <c r="Y975">
        <v>1260</v>
      </c>
      <c r="Z975">
        <v>1260</v>
      </c>
      <c r="AA975">
        <v>0</v>
      </c>
    </row>
    <row r="976" spans="1:27" x14ac:dyDescent="0.25">
      <c r="A976" t="str">
        <f t="shared" si="111"/>
        <v>092019</v>
      </c>
      <c r="B976">
        <v>9</v>
      </c>
      <c r="C976">
        <v>2019</v>
      </c>
      <c r="D976" s="18">
        <v>43715</v>
      </c>
      <c r="E976" t="s">
        <v>4428</v>
      </c>
      <c r="F976" t="s">
        <v>571</v>
      </c>
      <c r="G976" t="s">
        <v>5926</v>
      </c>
      <c r="H976">
        <v>63720</v>
      </c>
      <c r="L976">
        <v>54000</v>
      </c>
      <c r="N976">
        <f t="shared" si="105"/>
        <v>9720</v>
      </c>
      <c r="O976">
        <f t="shared" si="106"/>
        <v>4860</v>
      </c>
      <c r="P976">
        <f t="shared" si="107"/>
        <v>4860</v>
      </c>
      <c r="Q976">
        <f t="shared" si="108"/>
        <v>0</v>
      </c>
      <c r="R976">
        <f t="shared" si="109"/>
        <v>63720</v>
      </c>
      <c r="S976">
        <f t="shared" si="110"/>
        <v>0</v>
      </c>
      <c r="Y976">
        <v>4860</v>
      </c>
      <c r="Z976">
        <v>4860</v>
      </c>
      <c r="AA976">
        <v>0</v>
      </c>
    </row>
    <row r="977" spans="1:27" x14ac:dyDescent="0.25">
      <c r="A977" t="str">
        <f t="shared" si="111"/>
        <v>092019</v>
      </c>
      <c r="B977">
        <v>9</v>
      </c>
      <c r="C977">
        <v>2019</v>
      </c>
      <c r="D977" s="18">
        <v>43713</v>
      </c>
      <c r="E977" t="s">
        <v>4209</v>
      </c>
      <c r="F977" t="s">
        <v>318</v>
      </c>
      <c r="G977" t="s">
        <v>5771</v>
      </c>
      <c r="H977">
        <v>41835</v>
      </c>
      <c r="L977">
        <v>35453.800000000003</v>
      </c>
      <c r="N977">
        <f t="shared" si="105"/>
        <v>6381.6840000000002</v>
      </c>
      <c r="O977">
        <f t="shared" si="106"/>
        <v>3190.8420000000001</v>
      </c>
      <c r="P977">
        <f t="shared" si="107"/>
        <v>3190.8420000000001</v>
      </c>
      <c r="Q977">
        <f t="shared" si="108"/>
        <v>0</v>
      </c>
      <c r="R977">
        <f t="shared" si="109"/>
        <v>41835.484000000004</v>
      </c>
      <c r="S977">
        <f t="shared" si="110"/>
        <v>0.48400000000401633</v>
      </c>
      <c r="Y977">
        <v>3190.8420000000001</v>
      </c>
      <c r="Z977">
        <v>3190.8420000000001</v>
      </c>
      <c r="AA977">
        <v>0</v>
      </c>
    </row>
    <row r="978" spans="1:27" x14ac:dyDescent="0.25">
      <c r="A978" t="str">
        <f t="shared" si="111"/>
        <v>092019</v>
      </c>
      <c r="B978">
        <v>9</v>
      </c>
      <c r="C978">
        <v>2019</v>
      </c>
      <c r="D978" s="18">
        <v>43713</v>
      </c>
      <c r="E978" t="s">
        <v>4208</v>
      </c>
      <c r="F978" t="s">
        <v>318</v>
      </c>
      <c r="G978" t="s">
        <v>5771</v>
      </c>
      <c r="H978">
        <v>25109</v>
      </c>
      <c r="L978">
        <v>21278.95</v>
      </c>
      <c r="N978">
        <f t="shared" si="105"/>
        <v>3830.2110000000002</v>
      </c>
      <c r="O978">
        <f t="shared" si="106"/>
        <v>1915.1055000000001</v>
      </c>
      <c r="P978">
        <f t="shared" si="107"/>
        <v>1915.1055000000001</v>
      </c>
      <c r="Q978">
        <f t="shared" si="108"/>
        <v>0</v>
      </c>
      <c r="R978">
        <f t="shared" si="109"/>
        <v>25109.161</v>
      </c>
      <c r="S978">
        <f t="shared" si="110"/>
        <v>0.16100000000005821</v>
      </c>
      <c r="Y978">
        <v>1915.1055000000001</v>
      </c>
      <c r="Z978">
        <v>1915.1055000000001</v>
      </c>
      <c r="AA978">
        <v>0</v>
      </c>
    </row>
    <row r="979" spans="1:27" x14ac:dyDescent="0.25">
      <c r="A979" t="str">
        <f t="shared" si="111"/>
        <v>092019</v>
      </c>
      <c r="B979">
        <v>9</v>
      </c>
      <c r="C979">
        <v>2019</v>
      </c>
      <c r="D979" s="18">
        <v>43713</v>
      </c>
      <c r="E979" t="s">
        <v>4207</v>
      </c>
      <c r="F979" t="s">
        <v>318</v>
      </c>
      <c r="G979" t="s">
        <v>5771</v>
      </c>
      <c r="H979">
        <v>30110</v>
      </c>
      <c r="L979">
        <v>25517.35</v>
      </c>
      <c r="N979">
        <f t="shared" si="105"/>
        <v>4593.1229999999996</v>
      </c>
      <c r="O979">
        <f t="shared" si="106"/>
        <v>2296.5614999999998</v>
      </c>
      <c r="P979">
        <f t="shared" si="107"/>
        <v>2296.5614999999998</v>
      </c>
      <c r="Q979">
        <f t="shared" si="108"/>
        <v>0</v>
      </c>
      <c r="R979">
        <f t="shared" si="109"/>
        <v>30110.472999999998</v>
      </c>
      <c r="S979">
        <f t="shared" si="110"/>
        <v>0.47299999999813735</v>
      </c>
      <c r="Y979">
        <v>2296.5614999999998</v>
      </c>
      <c r="Z979">
        <v>2296.5614999999998</v>
      </c>
      <c r="AA979">
        <v>0</v>
      </c>
    </row>
    <row r="980" spans="1:27" x14ac:dyDescent="0.25">
      <c r="A980" t="str">
        <f t="shared" si="111"/>
        <v>082019</v>
      </c>
      <c r="B980">
        <v>9</v>
      </c>
      <c r="C980">
        <v>2019</v>
      </c>
      <c r="D980" s="18">
        <v>43707</v>
      </c>
      <c r="E980" t="s">
        <v>3877</v>
      </c>
      <c r="F980" t="s">
        <v>704</v>
      </c>
      <c r="G980" t="s">
        <v>5962</v>
      </c>
      <c r="H980">
        <v>38616</v>
      </c>
      <c r="L980">
        <v>32725</v>
      </c>
      <c r="N980">
        <f t="shared" si="105"/>
        <v>5890.5</v>
      </c>
      <c r="O980">
        <f t="shared" si="106"/>
        <v>2945.25</v>
      </c>
      <c r="P980">
        <f t="shared" si="107"/>
        <v>2945.25</v>
      </c>
      <c r="Q980">
        <f t="shared" si="108"/>
        <v>0</v>
      </c>
      <c r="R980">
        <f t="shared" si="109"/>
        <v>38615.5</v>
      </c>
      <c r="S980">
        <f t="shared" si="110"/>
        <v>-0.5</v>
      </c>
      <c r="Y980">
        <v>2945.25</v>
      </c>
      <c r="Z980">
        <v>2945.25</v>
      </c>
      <c r="AA980">
        <v>0</v>
      </c>
    </row>
    <row r="981" spans="1:27" x14ac:dyDescent="0.25">
      <c r="A981" t="str">
        <f t="shared" si="111"/>
        <v>082019</v>
      </c>
      <c r="B981">
        <v>9</v>
      </c>
      <c r="C981">
        <v>2019</v>
      </c>
      <c r="D981" s="18">
        <v>43708</v>
      </c>
      <c r="E981" t="s">
        <v>3796</v>
      </c>
      <c r="F981" t="s">
        <v>462</v>
      </c>
      <c r="G981" t="s">
        <v>463</v>
      </c>
      <c r="H981">
        <v>20296</v>
      </c>
      <c r="L981">
        <v>17200</v>
      </c>
      <c r="N981">
        <f t="shared" si="105"/>
        <v>3096</v>
      </c>
      <c r="O981">
        <f t="shared" si="106"/>
        <v>1548</v>
      </c>
      <c r="P981">
        <f t="shared" si="107"/>
        <v>1548</v>
      </c>
      <c r="Q981">
        <f t="shared" si="108"/>
        <v>0</v>
      </c>
      <c r="R981">
        <f t="shared" si="109"/>
        <v>20296</v>
      </c>
      <c r="S981">
        <f t="shared" si="110"/>
        <v>0</v>
      </c>
      <c r="Y981">
        <v>1548</v>
      </c>
      <c r="Z981">
        <v>1548</v>
      </c>
      <c r="AA981">
        <v>0</v>
      </c>
    </row>
    <row r="982" spans="1:27" x14ac:dyDescent="0.25">
      <c r="A982" t="str">
        <f t="shared" si="111"/>
        <v>092019</v>
      </c>
      <c r="B982">
        <v>9</v>
      </c>
      <c r="C982">
        <v>2019</v>
      </c>
      <c r="D982" s="18">
        <v>43712</v>
      </c>
      <c r="E982" t="s">
        <v>4059</v>
      </c>
      <c r="F982" t="s">
        <v>654</v>
      </c>
      <c r="G982" t="s">
        <v>655</v>
      </c>
      <c r="H982">
        <v>25960</v>
      </c>
      <c r="L982">
        <v>22000</v>
      </c>
      <c r="N982">
        <f t="shared" si="105"/>
        <v>3960</v>
      </c>
      <c r="O982">
        <f t="shared" si="106"/>
        <v>1980</v>
      </c>
      <c r="P982">
        <f t="shared" si="107"/>
        <v>1980</v>
      </c>
      <c r="Q982">
        <f t="shared" si="108"/>
        <v>0</v>
      </c>
      <c r="R982">
        <f t="shared" si="109"/>
        <v>25960</v>
      </c>
      <c r="S982">
        <f t="shared" si="110"/>
        <v>0</v>
      </c>
      <c r="Y982">
        <v>1980</v>
      </c>
      <c r="Z982">
        <v>1980</v>
      </c>
      <c r="AA982">
        <v>0</v>
      </c>
    </row>
    <row r="983" spans="1:27" x14ac:dyDescent="0.25">
      <c r="A983" t="str">
        <f t="shared" si="111"/>
        <v>092019</v>
      </c>
      <c r="B983">
        <v>9</v>
      </c>
      <c r="C983">
        <v>2019</v>
      </c>
      <c r="D983" s="18">
        <v>43712</v>
      </c>
      <c r="E983" t="s">
        <v>4058</v>
      </c>
      <c r="F983" t="s">
        <v>654</v>
      </c>
      <c r="G983" t="s">
        <v>655</v>
      </c>
      <c r="H983">
        <v>7080</v>
      </c>
      <c r="L983">
        <v>6000</v>
      </c>
      <c r="N983">
        <f t="shared" si="105"/>
        <v>1080</v>
      </c>
      <c r="O983">
        <f t="shared" si="106"/>
        <v>540</v>
      </c>
      <c r="P983">
        <f t="shared" si="107"/>
        <v>540</v>
      </c>
      <c r="Q983">
        <f t="shared" si="108"/>
        <v>0</v>
      </c>
      <c r="R983">
        <f t="shared" si="109"/>
        <v>7080</v>
      </c>
      <c r="S983">
        <f t="shared" si="110"/>
        <v>0</v>
      </c>
      <c r="Y983">
        <v>540</v>
      </c>
      <c r="Z983">
        <v>540</v>
      </c>
      <c r="AA983">
        <v>0</v>
      </c>
    </row>
    <row r="984" spans="1:27" x14ac:dyDescent="0.25">
      <c r="A984" t="str">
        <f t="shared" si="111"/>
        <v>092019</v>
      </c>
      <c r="B984">
        <v>9</v>
      </c>
      <c r="C984">
        <v>2019</v>
      </c>
      <c r="D984" s="18">
        <v>43712</v>
      </c>
      <c r="E984" t="s">
        <v>4264</v>
      </c>
      <c r="F984" t="s">
        <v>384</v>
      </c>
      <c r="G984" t="s">
        <v>5953</v>
      </c>
      <c r="H984">
        <v>661</v>
      </c>
      <c r="L984">
        <v>560.5</v>
      </c>
      <c r="N984">
        <f t="shared" si="105"/>
        <v>100.89</v>
      </c>
      <c r="O984">
        <f t="shared" si="106"/>
        <v>50.445</v>
      </c>
      <c r="P984">
        <f t="shared" si="107"/>
        <v>50.445</v>
      </c>
      <c r="Q984">
        <f t="shared" si="108"/>
        <v>0</v>
      </c>
      <c r="R984">
        <f t="shared" si="109"/>
        <v>661.39</v>
      </c>
      <c r="S984">
        <f t="shared" si="110"/>
        <v>0.38999999999998636</v>
      </c>
      <c r="Y984">
        <v>50.445</v>
      </c>
      <c r="Z984">
        <v>50.445</v>
      </c>
      <c r="AA984">
        <v>0</v>
      </c>
    </row>
    <row r="985" spans="1:27" x14ac:dyDescent="0.25">
      <c r="A985" t="str">
        <f t="shared" si="111"/>
        <v>092019</v>
      </c>
      <c r="B985">
        <v>9</v>
      </c>
      <c r="C985">
        <v>2019</v>
      </c>
      <c r="D985" s="18">
        <v>43712</v>
      </c>
      <c r="E985" t="s">
        <v>4265</v>
      </c>
      <c r="F985" t="s">
        <v>384</v>
      </c>
      <c r="G985" t="s">
        <v>5953</v>
      </c>
      <c r="H985">
        <v>928</v>
      </c>
      <c r="L985">
        <v>786.5</v>
      </c>
      <c r="N985">
        <f t="shared" si="105"/>
        <v>141.57</v>
      </c>
      <c r="O985">
        <f t="shared" si="106"/>
        <v>70.784999999999997</v>
      </c>
      <c r="P985">
        <f t="shared" si="107"/>
        <v>70.784999999999997</v>
      </c>
      <c r="Q985">
        <f t="shared" si="108"/>
        <v>0</v>
      </c>
      <c r="R985">
        <f t="shared" si="109"/>
        <v>928.06999999999994</v>
      </c>
      <c r="S985">
        <f t="shared" si="110"/>
        <v>6.9999999999936335E-2</v>
      </c>
      <c r="Y985">
        <v>70.784999999999997</v>
      </c>
      <c r="Z985">
        <v>70.784999999999997</v>
      </c>
      <c r="AA985">
        <v>0</v>
      </c>
    </row>
    <row r="986" spans="1:27" x14ac:dyDescent="0.25">
      <c r="A986" t="str">
        <f t="shared" si="111"/>
        <v>082019</v>
      </c>
      <c r="B986">
        <v>9</v>
      </c>
      <c r="C986">
        <v>2019</v>
      </c>
      <c r="D986" s="18">
        <v>43701</v>
      </c>
      <c r="E986" t="s">
        <v>3792</v>
      </c>
      <c r="F986" t="s">
        <v>462</v>
      </c>
      <c r="G986" t="s">
        <v>463</v>
      </c>
      <c r="H986">
        <v>30444</v>
      </c>
      <c r="L986">
        <v>25800</v>
      </c>
      <c r="N986">
        <f t="shared" si="105"/>
        <v>4644</v>
      </c>
      <c r="O986">
        <f t="shared" si="106"/>
        <v>2322</v>
      </c>
      <c r="P986">
        <f t="shared" si="107"/>
        <v>2322</v>
      </c>
      <c r="Q986">
        <f t="shared" si="108"/>
        <v>0</v>
      </c>
      <c r="R986">
        <f t="shared" si="109"/>
        <v>30444</v>
      </c>
      <c r="S986">
        <f t="shared" si="110"/>
        <v>0</v>
      </c>
      <c r="Y986">
        <v>2322</v>
      </c>
      <c r="Z986">
        <v>2322</v>
      </c>
      <c r="AA986">
        <v>0</v>
      </c>
    </row>
    <row r="987" spans="1:27" x14ac:dyDescent="0.25">
      <c r="A987" t="str">
        <f t="shared" si="111"/>
        <v>082019</v>
      </c>
      <c r="B987">
        <v>9</v>
      </c>
      <c r="C987">
        <v>2019</v>
      </c>
      <c r="D987" s="18">
        <v>43700</v>
      </c>
      <c r="E987" t="s">
        <v>3553</v>
      </c>
      <c r="F987" t="s">
        <v>171</v>
      </c>
      <c r="G987" t="s">
        <v>5940</v>
      </c>
      <c r="H987">
        <v>37238</v>
      </c>
      <c r="L987">
        <v>31558</v>
      </c>
      <c r="N987">
        <f t="shared" si="105"/>
        <v>5680.44</v>
      </c>
      <c r="O987">
        <f t="shared" si="106"/>
        <v>2840.22</v>
      </c>
      <c r="P987">
        <f t="shared" si="107"/>
        <v>2840.22</v>
      </c>
      <c r="Q987">
        <f t="shared" si="108"/>
        <v>0</v>
      </c>
      <c r="R987">
        <f t="shared" si="109"/>
        <v>37238.44</v>
      </c>
      <c r="S987">
        <f t="shared" si="110"/>
        <v>0.44000000000232831</v>
      </c>
      <c r="Y987">
        <v>2840.22</v>
      </c>
      <c r="Z987">
        <v>2840.22</v>
      </c>
      <c r="AA987">
        <v>0</v>
      </c>
    </row>
    <row r="988" spans="1:27" x14ac:dyDescent="0.25">
      <c r="A988" t="str">
        <f t="shared" si="111"/>
        <v>082019</v>
      </c>
      <c r="B988">
        <v>9</v>
      </c>
      <c r="C988">
        <v>2019</v>
      </c>
      <c r="D988" s="18">
        <v>43696</v>
      </c>
      <c r="E988" t="s">
        <v>3551</v>
      </c>
      <c r="F988" t="s">
        <v>171</v>
      </c>
      <c r="G988" t="s">
        <v>5940</v>
      </c>
      <c r="H988">
        <v>7316</v>
      </c>
      <c r="L988">
        <v>6200</v>
      </c>
      <c r="N988">
        <f t="shared" si="105"/>
        <v>1116</v>
      </c>
      <c r="O988">
        <f t="shared" si="106"/>
        <v>558</v>
      </c>
      <c r="P988">
        <f t="shared" si="107"/>
        <v>558</v>
      </c>
      <c r="Q988">
        <f t="shared" si="108"/>
        <v>0</v>
      </c>
      <c r="R988">
        <f t="shared" si="109"/>
        <v>7316</v>
      </c>
      <c r="S988">
        <f t="shared" si="110"/>
        <v>0</v>
      </c>
      <c r="Y988">
        <v>558</v>
      </c>
      <c r="Z988">
        <v>558</v>
      </c>
      <c r="AA988">
        <v>0</v>
      </c>
    </row>
    <row r="989" spans="1:27" x14ac:dyDescent="0.25">
      <c r="A989" t="str">
        <f t="shared" si="111"/>
        <v>092019</v>
      </c>
      <c r="B989">
        <v>9</v>
      </c>
      <c r="C989">
        <v>2019</v>
      </c>
      <c r="D989" s="18">
        <v>43720</v>
      </c>
      <c r="E989" t="s">
        <v>3996</v>
      </c>
      <c r="F989" t="s">
        <v>3994</v>
      </c>
      <c r="G989" t="s">
        <v>5996</v>
      </c>
      <c r="H989">
        <v>74340</v>
      </c>
      <c r="L989">
        <v>63000</v>
      </c>
      <c r="N989">
        <f t="shared" si="105"/>
        <v>11340</v>
      </c>
      <c r="O989">
        <f t="shared" si="106"/>
        <v>5670</v>
      </c>
      <c r="P989">
        <f t="shared" si="107"/>
        <v>5670</v>
      </c>
      <c r="Q989">
        <f t="shared" si="108"/>
        <v>0</v>
      </c>
      <c r="R989">
        <f t="shared" si="109"/>
        <v>74340</v>
      </c>
      <c r="S989">
        <f t="shared" si="110"/>
        <v>0</v>
      </c>
      <c r="Y989">
        <v>5670</v>
      </c>
      <c r="Z989">
        <v>5670</v>
      </c>
      <c r="AA989">
        <v>0</v>
      </c>
    </row>
    <row r="990" spans="1:27" x14ac:dyDescent="0.25">
      <c r="A990" t="str">
        <f t="shared" si="111"/>
        <v>082019</v>
      </c>
      <c r="B990">
        <v>9</v>
      </c>
      <c r="C990">
        <v>2019</v>
      </c>
      <c r="D990" s="18">
        <v>43704</v>
      </c>
      <c r="E990" t="s">
        <v>3682</v>
      </c>
      <c r="F990" t="s">
        <v>250</v>
      </c>
      <c r="G990" t="s">
        <v>251</v>
      </c>
      <c r="H990">
        <v>56521</v>
      </c>
      <c r="L990">
        <v>47899</v>
      </c>
      <c r="N990">
        <f t="shared" si="105"/>
        <v>8621.82</v>
      </c>
      <c r="O990">
        <f t="shared" si="106"/>
        <v>4310.91</v>
      </c>
      <c r="P990">
        <f t="shared" si="107"/>
        <v>4310.91</v>
      </c>
      <c r="Q990">
        <f t="shared" si="108"/>
        <v>0</v>
      </c>
      <c r="R990">
        <f t="shared" si="109"/>
        <v>56520.82</v>
      </c>
      <c r="S990">
        <f t="shared" si="110"/>
        <v>-0.18000000000029104</v>
      </c>
      <c r="Y990">
        <v>4310.91</v>
      </c>
      <c r="Z990">
        <v>4310.91</v>
      </c>
      <c r="AA990">
        <v>0</v>
      </c>
    </row>
    <row r="991" spans="1:27" x14ac:dyDescent="0.25">
      <c r="A991" t="str">
        <f t="shared" si="111"/>
        <v>082019</v>
      </c>
      <c r="B991">
        <v>9</v>
      </c>
      <c r="C991">
        <v>2019</v>
      </c>
      <c r="D991" s="18">
        <v>43689</v>
      </c>
      <c r="E991" t="s">
        <v>3641</v>
      </c>
      <c r="F991" t="s">
        <v>250</v>
      </c>
      <c r="G991" t="s">
        <v>251</v>
      </c>
      <c r="H991">
        <v>8962</v>
      </c>
      <c r="L991">
        <v>7595</v>
      </c>
      <c r="N991">
        <f t="shared" si="105"/>
        <v>1367.1</v>
      </c>
      <c r="O991">
        <f t="shared" si="106"/>
        <v>683.55</v>
      </c>
      <c r="P991">
        <f t="shared" si="107"/>
        <v>683.55</v>
      </c>
      <c r="Q991">
        <f t="shared" si="108"/>
        <v>0</v>
      </c>
      <c r="R991">
        <f t="shared" si="109"/>
        <v>8962.1</v>
      </c>
      <c r="S991">
        <f t="shared" si="110"/>
        <v>0.1000000000003638</v>
      </c>
      <c r="Y991">
        <v>683.55</v>
      </c>
      <c r="Z991">
        <v>683.55</v>
      </c>
      <c r="AA991">
        <v>0</v>
      </c>
    </row>
    <row r="992" spans="1:27" x14ac:dyDescent="0.25">
      <c r="A992" t="str">
        <f t="shared" si="111"/>
        <v>082019</v>
      </c>
      <c r="B992">
        <v>9</v>
      </c>
      <c r="C992">
        <v>2019</v>
      </c>
      <c r="D992" s="18">
        <v>43699</v>
      </c>
      <c r="E992" t="s">
        <v>3669</v>
      </c>
      <c r="F992" t="s">
        <v>250</v>
      </c>
      <c r="G992" t="s">
        <v>251</v>
      </c>
      <c r="H992">
        <v>58074</v>
      </c>
      <c r="L992">
        <v>49215</v>
      </c>
      <c r="N992">
        <f t="shared" si="105"/>
        <v>8858.7000000000007</v>
      </c>
      <c r="O992">
        <f t="shared" si="106"/>
        <v>4429.3500000000004</v>
      </c>
      <c r="P992">
        <f t="shared" si="107"/>
        <v>4429.3500000000004</v>
      </c>
      <c r="Q992">
        <f t="shared" si="108"/>
        <v>0</v>
      </c>
      <c r="R992">
        <f t="shared" si="109"/>
        <v>58073.7</v>
      </c>
      <c r="S992">
        <f t="shared" si="110"/>
        <v>-0.30000000000291038</v>
      </c>
      <c r="Y992">
        <v>4429.3500000000004</v>
      </c>
      <c r="Z992">
        <v>4429.3500000000004</v>
      </c>
      <c r="AA992">
        <v>0</v>
      </c>
    </row>
    <row r="993" spans="1:27" x14ac:dyDescent="0.25">
      <c r="A993" t="str">
        <f t="shared" si="111"/>
        <v>072019</v>
      </c>
      <c r="B993">
        <v>9</v>
      </c>
      <c r="C993">
        <v>2019</v>
      </c>
      <c r="D993" s="18">
        <v>43671</v>
      </c>
      <c r="E993" t="s">
        <v>3329</v>
      </c>
      <c r="F993" t="s">
        <v>384</v>
      </c>
      <c r="G993" t="s">
        <v>5953</v>
      </c>
      <c r="H993">
        <v>5296</v>
      </c>
      <c r="L993">
        <v>4488</v>
      </c>
      <c r="N993">
        <f t="shared" si="105"/>
        <v>807.84</v>
      </c>
      <c r="O993">
        <f t="shared" si="106"/>
        <v>403.92</v>
      </c>
      <c r="P993">
        <f t="shared" si="107"/>
        <v>403.92</v>
      </c>
      <c r="Q993">
        <f t="shared" si="108"/>
        <v>0</v>
      </c>
      <c r="R993">
        <f t="shared" si="109"/>
        <v>5295.84</v>
      </c>
      <c r="S993">
        <f t="shared" si="110"/>
        <v>-0.15999999999985448</v>
      </c>
      <c r="Y993">
        <v>403.92</v>
      </c>
      <c r="Z993">
        <v>403.92</v>
      </c>
      <c r="AA993">
        <v>0</v>
      </c>
    </row>
    <row r="994" spans="1:27" x14ac:dyDescent="0.25">
      <c r="A994" t="str">
        <f t="shared" si="111"/>
        <v>092019</v>
      </c>
      <c r="B994">
        <v>9</v>
      </c>
      <c r="C994">
        <v>2019</v>
      </c>
      <c r="D994" s="18">
        <v>43712</v>
      </c>
      <c r="E994" t="s">
        <v>4336</v>
      </c>
      <c r="F994" t="s">
        <v>462</v>
      </c>
      <c r="G994" t="s">
        <v>463</v>
      </c>
      <c r="H994">
        <v>61596</v>
      </c>
      <c r="L994">
        <v>52200</v>
      </c>
      <c r="N994">
        <f t="shared" si="105"/>
        <v>9396</v>
      </c>
      <c r="O994">
        <f t="shared" si="106"/>
        <v>4698</v>
      </c>
      <c r="P994">
        <f t="shared" si="107"/>
        <v>4698</v>
      </c>
      <c r="Q994">
        <f t="shared" si="108"/>
        <v>0</v>
      </c>
      <c r="R994">
        <f t="shared" si="109"/>
        <v>61596</v>
      </c>
      <c r="S994">
        <f t="shared" si="110"/>
        <v>0</v>
      </c>
      <c r="Y994">
        <v>4698</v>
      </c>
      <c r="Z994">
        <v>4698</v>
      </c>
      <c r="AA994">
        <v>0</v>
      </c>
    </row>
    <row r="995" spans="1:27" x14ac:dyDescent="0.25">
      <c r="A995" t="str">
        <f t="shared" si="111"/>
        <v>072019</v>
      </c>
      <c r="B995">
        <v>9</v>
      </c>
      <c r="C995">
        <v>2019</v>
      </c>
      <c r="D995" s="18">
        <v>43671</v>
      </c>
      <c r="E995" t="s">
        <v>3328</v>
      </c>
      <c r="F995" t="s">
        <v>384</v>
      </c>
      <c r="G995" t="s">
        <v>5953</v>
      </c>
      <c r="H995">
        <v>1968</v>
      </c>
      <c r="L995">
        <v>1668</v>
      </c>
      <c r="N995">
        <f t="shared" si="105"/>
        <v>300.24</v>
      </c>
      <c r="O995">
        <f t="shared" si="106"/>
        <v>150.12</v>
      </c>
      <c r="P995">
        <f t="shared" si="107"/>
        <v>150.12</v>
      </c>
      <c r="Q995">
        <f t="shared" si="108"/>
        <v>0</v>
      </c>
      <c r="R995">
        <f t="shared" si="109"/>
        <v>1968.24</v>
      </c>
      <c r="S995">
        <f t="shared" si="110"/>
        <v>0.24000000000000909</v>
      </c>
      <c r="Y995">
        <v>150.12</v>
      </c>
      <c r="Z995">
        <v>150.12</v>
      </c>
      <c r="AA995">
        <v>0</v>
      </c>
    </row>
    <row r="996" spans="1:27" x14ac:dyDescent="0.25">
      <c r="A996" t="str">
        <f t="shared" si="111"/>
        <v>082019</v>
      </c>
      <c r="B996">
        <v>9</v>
      </c>
      <c r="C996">
        <v>2019</v>
      </c>
      <c r="D996" s="18">
        <v>43696</v>
      </c>
      <c r="E996" t="s">
        <v>3743</v>
      </c>
      <c r="F996" t="s">
        <v>384</v>
      </c>
      <c r="G996" t="s">
        <v>5953</v>
      </c>
      <c r="H996">
        <v>5330</v>
      </c>
      <c r="L996">
        <v>4516.5</v>
      </c>
      <c r="N996">
        <f t="shared" si="105"/>
        <v>812.97</v>
      </c>
      <c r="O996">
        <f t="shared" si="106"/>
        <v>406.48500000000001</v>
      </c>
      <c r="P996">
        <f t="shared" si="107"/>
        <v>406.48500000000001</v>
      </c>
      <c r="Q996">
        <f t="shared" si="108"/>
        <v>0</v>
      </c>
      <c r="R996">
        <f t="shared" si="109"/>
        <v>5329.47</v>
      </c>
      <c r="S996">
        <f t="shared" si="110"/>
        <v>-0.52999999999974534</v>
      </c>
      <c r="Y996">
        <v>406.48500000000001</v>
      </c>
      <c r="Z996">
        <v>406.48500000000001</v>
      </c>
      <c r="AA996">
        <v>0</v>
      </c>
    </row>
    <row r="997" spans="1:27" x14ac:dyDescent="0.25">
      <c r="A997" t="str">
        <f t="shared" si="111"/>
        <v>082019</v>
      </c>
      <c r="B997">
        <v>9</v>
      </c>
      <c r="C997">
        <v>2019</v>
      </c>
      <c r="D997" s="18">
        <v>43699</v>
      </c>
      <c r="E997" t="s">
        <v>3852</v>
      </c>
      <c r="F997" t="s">
        <v>571</v>
      </c>
      <c r="G997" t="s">
        <v>5926</v>
      </c>
      <c r="H997">
        <v>76110</v>
      </c>
      <c r="L997">
        <v>64500</v>
      </c>
      <c r="N997">
        <f t="shared" si="105"/>
        <v>11610</v>
      </c>
      <c r="O997">
        <f t="shared" si="106"/>
        <v>5805</v>
      </c>
      <c r="P997">
        <f t="shared" si="107"/>
        <v>5805</v>
      </c>
      <c r="Q997">
        <f t="shared" si="108"/>
        <v>0</v>
      </c>
      <c r="R997">
        <f t="shared" si="109"/>
        <v>76110</v>
      </c>
      <c r="S997">
        <f t="shared" si="110"/>
        <v>0</v>
      </c>
      <c r="Y997">
        <v>5805</v>
      </c>
      <c r="Z997">
        <v>5805</v>
      </c>
      <c r="AA997">
        <v>0</v>
      </c>
    </row>
    <row r="998" spans="1:27" x14ac:dyDescent="0.25">
      <c r="A998" t="str">
        <f t="shared" si="111"/>
        <v>082019</v>
      </c>
      <c r="B998">
        <v>9</v>
      </c>
      <c r="C998">
        <v>2019</v>
      </c>
      <c r="D998" s="18">
        <v>43695</v>
      </c>
      <c r="E998" t="s">
        <v>3850</v>
      </c>
      <c r="F998" t="s">
        <v>571</v>
      </c>
      <c r="G998" t="s">
        <v>5926</v>
      </c>
      <c r="H998">
        <v>50740</v>
      </c>
      <c r="L998">
        <v>43000</v>
      </c>
      <c r="N998">
        <f t="shared" si="105"/>
        <v>7740</v>
      </c>
      <c r="O998">
        <f t="shared" si="106"/>
        <v>3870</v>
      </c>
      <c r="P998">
        <f t="shared" si="107"/>
        <v>3870</v>
      </c>
      <c r="Q998">
        <f t="shared" si="108"/>
        <v>0</v>
      </c>
      <c r="R998">
        <f t="shared" si="109"/>
        <v>50740</v>
      </c>
      <c r="S998">
        <f t="shared" si="110"/>
        <v>0</v>
      </c>
      <c r="Y998">
        <v>3870</v>
      </c>
      <c r="Z998">
        <v>3870</v>
      </c>
      <c r="AA998">
        <v>0</v>
      </c>
    </row>
    <row r="999" spans="1:27" x14ac:dyDescent="0.25">
      <c r="A999" t="str">
        <f t="shared" si="111"/>
        <v>082019</v>
      </c>
      <c r="B999">
        <v>9</v>
      </c>
      <c r="C999">
        <v>2019</v>
      </c>
      <c r="D999" s="18">
        <v>43685</v>
      </c>
      <c r="E999" t="s">
        <v>3548</v>
      </c>
      <c r="F999" t="s">
        <v>171</v>
      </c>
      <c r="G999" t="s">
        <v>5940</v>
      </c>
      <c r="H999">
        <v>29264</v>
      </c>
      <c r="L999">
        <v>24800</v>
      </c>
      <c r="N999">
        <f t="shared" si="105"/>
        <v>4464</v>
      </c>
      <c r="O999">
        <f t="shared" si="106"/>
        <v>2232</v>
      </c>
      <c r="P999">
        <f t="shared" si="107"/>
        <v>2232</v>
      </c>
      <c r="Q999">
        <f t="shared" si="108"/>
        <v>0</v>
      </c>
      <c r="R999">
        <f t="shared" si="109"/>
        <v>29264</v>
      </c>
      <c r="S999">
        <f t="shared" si="110"/>
        <v>0</v>
      </c>
      <c r="Y999">
        <v>2232</v>
      </c>
      <c r="Z999">
        <v>2232</v>
      </c>
      <c r="AA999">
        <v>0</v>
      </c>
    </row>
    <row r="1000" spans="1:27" x14ac:dyDescent="0.25">
      <c r="A1000" t="str">
        <f t="shared" si="111"/>
        <v>082019</v>
      </c>
      <c r="B1000">
        <v>9</v>
      </c>
      <c r="C1000">
        <v>2019</v>
      </c>
      <c r="D1000" s="18">
        <v>43708</v>
      </c>
      <c r="E1000" t="s">
        <v>3498</v>
      </c>
      <c r="F1000" t="s">
        <v>625</v>
      </c>
      <c r="G1000" t="s">
        <v>5997</v>
      </c>
      <c r="H1000">
        <v>6909</v>
      </c>
      <c r="L1000">
        <v>5855</v>
      </c>
      <c r="N1000">
        <f t="shared" si="105"/>
        <v>1053.9000000000001</v>
      </c>
      <c r="O1000">
        <f t="shared" si="106"/>
        <v>526.95000000000005</v>
      </c>
      <c r="P1000">
        <f t="shared" si="107"/>
        <v>526.95000000000005</v>
      </c>
      <c r="Q1000">
        <f t="shared" si="108"/>
        <v>0</v>
      </c>
      <c r="R1000">
        <f t="shared" si="109"/>
        <v>6908.9</v>
      </c>
      <c r="S1000">
        <f t="shared" si="110"/>
        <v>-0.1000000000003638</v>
      </c>
      <c r="Y1000">
        <v>526.95000000000005</v>
      </c>
      <c r="Z1000">
        <v>526.95000000000005</v>
      </c>
      <c r="AA1000">
        <v>0</v>
      </c>
    </row>
    <row r="1001" spans="1:27" x14ac:dyDescent="0.25">
      <c r="A1001" t="str">
        <f t="shared" si="111"/>
        <v>092019</v>
      </c>
      <c r="B1001">
        <v>9</v>
      </c>
      <c r="C1001">
        <v>2019</v>
      </c>
      <c r="D1001" s="18">
        <v>43717</v>
      </c>
      <c r="E1001" t="s">
        <v>1236</v>
      </c>
      <c r="F1001" t="s">
        <v>571</v>
      </c>
      <c r="G1001" t="s">
        <v>5926</v>
      </c>
      <c r="H1001">
        <v>51920</v>
      </c>
      <c r="L1001">
        <v>44000</v>
      </c>
      <c r="N1001">
        <f t="shared" si="105"/>
        <v>7920</v>
      </c>
      <c r="O1001">
        <f t="shared" si="106"/>
        <v>3960</v>
      </c>
      <c r="P1001">
        <f t="shared" si="107"/>
        <v>3960</v>
      </c>
      <c r="Q1001">
        <f t="shared" si="108"/>
        <v>0</v>
      </c>
      <c r="R1001">
        <f t="shared" si="109"/>
        <v>51920</v>
      </c>
      <c r="S1001">
        <f t="shared" si="110"/>
        <v>0</v>
      </c>
      <c r="Y1001">
        <v>3960</v>
      </c>
      <c r="Z1001">
        <v>3960</v>
      </c>
      <c r="AA1001">
        <v>0</v>
      </c>
    </row>
    <row r="1002" spans="1:27" x14ac:dyDescent="0.25">
      <c r="A1002" t="str">
        <f t="shared" si="111"/>
        <v>092019</v>
      </c>
      <c r="B1002">
        <v>9</v>
      </c>
      <c r="C1002">
        <v>2019</v>
      </c>
      <c r="D1002" s="18">
        <v>43719</v>
      </c>
      <c r="E1002" t="s">
        <v>2479</v>
      </c>
      <c r="F1002" t="s">
        <v>571</v>
      </c>
      <c r="G1002" t="s">
        <v>5926</v>
      </c>
      <c r="H1002">
        <v>61360</v>
      </c>
      <c r="L1002">
        <v>52000</v>
      </c>
      <c r="N1002">
        <f t="shared" ref="N1002:N1065" si="112">+(J1002*$J$1/100)+(K1002*$K$1/100)+(L1002*$L$1/100)+(M1002*$M$1/100)</f>
        <v>9360</v>
      </c>
      <c r="O1002">
        <f t="shared" ref="O1002:O1065" si="113">+IF(VALUE(LEFT(F1002,2))=33,N1002/2,0)</f>
        <v>4680</v>
      </c>
      <c r="P1002">
        <f t="shared" ref="P1002:P1065" si="114">+O1002</f>
        <v>4680</v>
      </c>
      <c r="Q1002">
        <f t="shared" ref="Q1002:Q1065" si="115">+IF(VALUE(LEFT(F1002,2))=33,0,N1002)</f>
        <v>0</v>
      </c>
      <c r="R1002">
        <f t="shared" ref="R1002:R1065" si="116">J1002+K1002+L1002+M1002+N1002+I1002</f>
        <v>61360</v>
      </c>
      <c r="S1002">
        <f t="shared" ref="S1002:S1065" si="117">R1002-H1002</f>
        <v>0</v>
      </c>
      <c r="Y1002">
        <v>4680</v>
      </c>
      <c r="Z1002">
        <v>4680</v>
      </c>
      <c r="AA1002">
        <v>0</v>
      </c>
    </row>
    <row r="1003" spans="1:27" x14ac:dyDescent="0.25">
      <c r="A1003" t="str">
        <f t="shared" si="111"/>
        <v>092019</v>
      </c>
      <c r="B1003">
        <v>9</v>
      </c>
      <c r="C1003">
        <v>2019</v>
      </c>
      <c r="D1003" s="18">
        <v>43717</v>
      </c>
      <c r="E1003" t="s">
        <v>4430</v>
      </c>
      <c r="F1003" t="s">
        <v>571</v>
      </c>
      <c r="G1003" t="s">
        <v>5926</v>
      </c>
      <c r="H1003">
        <v>25370</v>
      </c>
      <c r="L1003">
        <v>21500</v>
      </c>
      <c r="N1003">
        <f t="shared" si="112"/>
        <v>3870</v>
      </c>
      <c r="O1003">
        <f t="shared" si="113"/>
        <v>1935</v>
      </c>
      <c r="P1003">
        <f t="shared" si="114"/>
        <v>1935</v>
      </c>
      <c r="Q1003">
        <f t="shared" si="115"/>
        <v>0</v>
      </c>
      <c r="R1003">
        <f t="shared" si="116"/>
        <v>25370</v>
      </c>
      <c r="S1003">
        <f t="shared" si="117"/>
        <v>0</v>
      </c>
      <c r="Y1003">
        <v>1935</v>
      </c>
      <c r="Z1003">
        <v>1935</v>
      </c>
      <c r="AA1003">
        <v>0</v>
      </c>
    </row>
    <row r="1004" spans="1:27" x14ac:dyDescent="0.25">
      <c r="A1004" t="str">
        <f t="shared" si="111"/>
        <v>082019</v>
      </c>
      <c r="B1004">
        <v>9</v>
      </c>
      <c r="C1004">
        <v>2019</v>
      </c>
      <c r="D1004" s="18">
        <v>43708</v>
      </c>
      <c r="E1004" t="s">
        <v>3594</v>
      </c>
      <c r="F1004" t="s">
        <v>654</v>
      </c>
      <c r="G1004" t="s">
        <v>655</v>
      </c>
      <c r="H1004">
        <v>58410</v>
      </c>
      <c r="L1004">
        <v>49500</v>
      </c>
      <c r="N1004">
        <f t="shared" si="112"/>
        <v>8910</v>
      </c>
      <c r="O1004">
        <f t="shared" si="113"/>
        <v>4455</v>
      </c>
      <c r="P1004">
        <f t="shared" si="114"/>
        <v>4455</v>
      </c>
      <c r="Q1004">
        <f t="shared" si="115"/>
        <v>0</v>
      </c>
      <c r="R1004">
        <f t="shared" si="116"/>
        <v>58410</v>
      </c>
      <c r="S1004">
        <f t="shared" si="117"/>
        <v>0</v>
      </c>
      <c r="Y1004">
        <v>4455</v>
      </c>
      <c r="Z1004">
        <v>4455</v>
      </c>
      <c r="AA1004">
        <v>0</v>
      </c>
    </row>
    <row r="1005" spans="1:27" x14ac:dyDescent="0.25">
      <c r="A1005" t="str">
        <f t="shared" si="111"/>
        <v>082019</v>
      </c>
      <c r="B1005">
        <v>9</v>
      </c>
      <c r="C1005">
        <v>2019</v>
      </c>
      <c r="D1005" s="18">
        <v>43706</v>
      </c>
      <c r="E1005" t="s">
        <v>3593</v>
      </c>
      <c r="F1005" t="s">
        <v>654</v>
      </c>
      <c r="G1005" t="s">
        <v>655</v>
      </c>
      <c r="H1005">
        <v>44250</v>
      </c>
      <c r="L1005">
        <v>37500</v>
      </c>
      <c r="N1005">
        <f t="shared" si="112"/>
        <v>6750</v>
      </c>
      <c r="O1005">
        <f t="shared" si="113"/>
        <v>3375</v>
      </c>
      <c r="P1005">
        <f t="shared" si="114"/>
        <v>3375</v>
      </c>
      <c r="Q1005">
        <f t="shared" si="115"/>
        <v>0</v>
      </c>
      <c r="R1005">
        <f t="shared" si="116"/>
        <v>44250</v>
      </c>
      <c r="S1005">
        <f t="shared" si="117"/>
        <v>0</v>
      </c>
      <c r="Y1005">
        <v>3375</v>
      </c>
      <c r="Z1005">
        <v>3375</v>
      </c>
      <c r="AA1005">
        <v>0</v>
      </c>
    </row>
    <row r="1006" spans="1:27" x14ac:dyDescent="0.25">
      <c r="A1006" t="str">
        <f t="shared" si="111"/>
        <v>082019</v>
      </c>
      <c r="B1006">
        <v>9</v>
      </c>
      <c r="C1006">
        <v>2019</v>
      </c>
      <c r="D1006" s="18">
        <v>43699</v>
      </c>
      <c r="E1006" t="s">
        <v>3875</v>
      </c>
      <c r="F1006" t="s">
        <v>704</v>
      </c>
      <c r="G1006" t="s">
        <v>5962</v>
      </c>
      <c r="H1006">
        <v>119711</v>
      </c>
      <c r="L1006">
        <v>101450</v>
      </c>
      <c r="N1006">
        <f t="shared" si="112"/>
        <v>18261</v>
      </c>
      <c r="O1006">
        <f t="shared" si="113"/>
        <v>9130.5</v>
      </c>
      <c r="P1006">
        <f t="shared" si="114"/>
        <v>9130.5</v>
      </c>
      <c r="Q1006">
        <f t="shared" si="115"/>
        <v>0</v>
      </c>
      <c r="R1006">
        <f t="shared" si="116"/>
        <v>119711</v>
      </c>
      <c r="S1006">
        <f t="shared" si="117"/>
        <v>0</v>
      </c>
      <c r="Y1006">
        <v>9130.5</v>
      </c>
      <c r="Z1006">
        <v>9130.5</v>
      </c>
      <c r="AA1006">
        <v>0</v>
      </c>
    </row>
    <row r="1007" spans="1:27" x14ac:dyDescent="0.25">
      <c r="A1007" t="str">
        <f t="shared" si="111"/>
        <v>082019</v>
      </c>
      <c r="B1007">
        <v>9</v>
      </c>
      <c r="C1007">
        <v>2019</v>
      </c>
      <c r="D1007" s="18">
        <v>43689</v>
      </c>
      <c r="E1007" t="s">
        <v>3873</v>
      </c>
      <c r="F1007" t="s">
        <v>704</v>
      </c>
      <c r="G1007" t="s">
        <v>5962</v>
      </c>
      <c r="H1007">
        <v>16992</v>
      </c>
      <c r="L1007">
        <v>14400</v>
      </c>
      <c r="N1007">
        <f t="shared" si="112"/>
        <v>2592</v>
      </c>
      <c r="O1007">
        <f t="shared" si="113"/>
        <v>1296</v>
      </c>
      <c r="P1007">
        <f t="shared" si="114"/>
        <v>1296</v>
      </c>
      <c r="Q1007">
        <f t="shared" si="115"/>
        <v>0</v>
      </c>
      <c r="R1007">
        <f t="shared" si="116"/>
        <v>16992</v>
      </c>
      <c r="S1007">
        <f t="shared" si="117"/>
        <v>0</v>
      </c>
      <c r="Y1007">
        <v>1296</v>
      </c>
      <c r="Z1007">
        <v>1296</v>
      </c>
      <c r="AA1007">
        <v>0</v>
      </c>
    </row>
    <row r="1008" spans="1:27" x14ac:dyDescent="0.25">
      <c r="A1008" t="str">
        <f t="shared" si="111"/>
        <v>092019</v>
      </c>
      <c r="B1008">
        <v>9</v>
      </c>
      <c r="C1008">
        <v>2019</v>
      </c>
      <c r="D1008" s="18">
        <v>43717</v>
      </c>
      <c r="E1008" t="s">
        <v>4470</v>
      </c>
      <c r="F1008" t="s">
        <v>704</v>
      </c>
      <c r="G1008" t="s">
        <v>5962</v>
      </c>
      <c r="H1008">
        <v>50551</v>
      </c>
      <c r="L1008">
        <v>42840</v>
      </c>
      <c r="N1008">
        <f t="shared" si="112"/>
        <v>7711.2</v>
      </c>
      <c r="O1008">
        <f t="shared" si="113"/>
        <v>3855.6</v>
      </c>
      <c r="P1008">
        <f t="shared" si="114"/>
        <v>3855.6</v>
      </c>
      <c r="Q1008">
        <f t="shared" si="115"/>
        <v>0</v>
      </c>
      <c r="R1008">
        <f t="shared" si="116"/>
        <v>50551.199999999997</v>
      </c>
      <c r="S1008">
        <f t="shared" si="117"/>
        <v>0.19999999999708962</v>
      </c>
      <c r="Y1008">
        <v>3855.6</v>
      </c>
      <c r="Z1008">
        <v>3855.6</v>
      </c>
      <c r="AA1008">
        <v>0</v>
      </c>
    </row>
    <row r="1009" spans="1:27" x14ac:dyDescent="0.25">
      <c r="A1009" t="str">
        <f t="shared" si="111"/>
        <v>082019</v>
      </c>
      <c r="B1009">
        <v>9</v>
      </c>
      <c r="C1009">
        <v>2019</v>
      </c>
      <c r="D1009" s="18">
        <v>43703</v>
      </c>
      <c r="E1009" t="s">
        <v>3561</v>
      </c>
      <c r="F1009" t="s">
        <v>642</v>
      </c>
      <c r="G1009" t="s">
        <v>5912</v>
      </c>
      <c r="H1009">
        <v>3481</v>
      </c>
      <c r="L1009">
        <v>2950</v>
      </c>
      <c r="N1009">
        <f t="shared" si="112"/>
        <v>531</v>
      </c>
      <c r="O1009">
        <f t="shared" si="113"/>
        <v>265.5</v>
      </c>
      <c r="P1009">
        <f t="shared" si="114"/>
        <v>265.5</v>
      </c>
      <c r="Q1009">
        <f t="shared" si="115"/>
        <v>0</v>
      </c>
      <c r="R1009">
        <f t="shared" si="116"/>
        <v>3481</v>
      </c>
      <c r="S1009">
        <f t="shared" si="117"/>
        <v>0</v>
      </c>
      <c r="Y1009">
        <v>265.5</v>
      </c>
      <c r="Z1009">
        <v>265.5</v>
      </c>
      <c r="AA1009">
        <v>0</v>
      </c>
    </row>
    <row r="1010" spans="1:27" x14ac:dyDescent="0.25">
      <c r="A1010" t="str">
        <f t="shared" si="111"/>
        <v>092019</v>
      </c>
      <c r="B1010">
        <v>9</v>
      </c>
      <c r="C1010">
        <v>2019</v>
      </c>
      <c r="D1010" s="18">
        <v>43715</v>
      </c>
      <c r="E1010" t="s">
        <v>4009</v>
      </c>
      <c r="F1010" t="s">
        <v>171</v>
      </c>
      <c r="G1010" t="s">
        <v>5940</v>
      </c>
      <c r="H1010">
        <v>58821</v>
      </c>
      <c r="L1010">
        <v>49848</v>
      </c>
      <c r="N1010">
        <f t="shared" si="112"/>
        <v>8972.64</v>
      </c>
      <c r="O1010">
        <f t="shared" si="113"/>
        <v>4486.32</v>
      </c>
      <c r="P1010">
        <f t="shared" si="114"/>
        <v>4486.32</v>
      </c>
      <c r="Q1010">
        <f t="shared" si="115"/>
        <v>0</v>
      </c>
      <c r="R1010">
        <f t="shared" si="116"/>
        <v>58820.639999999999</v>
      </c>
      <c r="S1010">
        <f t="shared" si="117"/>
        <v>-0.36000000000058208</v>
      </c>
      <c r="Y1010">
        <v>4486.32</v>
      </c>
      <c r="Z1010">
        <v>4486.32</v>
      </c>
      <c r="AA1010">
        <v>0</v>
      </c>
    </row>
    <row r="1011" spans="1:27" x14ac:dyDescent="0.25">
      <c r="A1011" t="str">
        <f t="shared" si="111"/>
        <v>092019</v>
      </c>
      <c r="B1011">
        <v>9</v>
      </c>
      <c r="C1011">
        <v>2019</v>
      </c>
      <c r="D1011" s="18">
        <v>43715</v>
      </c>
      <c r="E1011" t="s">
        <v>4338</v>
      </c>
      <c r="F1011" t="s">
        <v>462</v>
      </c>
      <c r="G1011" t="s">
        <v>463</v>
      </c>
      <c r="H1011">
        <v>27966</v>
      </c>
      <c r="L1011">
        <v>23700</v>
      </c>
      <c r="N1011">
        <f t="shared" si="112"/>
        <v>4266</v>
      </c>
      <c r="O1011">
        <f t="shared" si="113"/>
        <v>2133</v>
      </c>
      <c r="P1011">
        <f t="shared" si="114"/>
        <v>2133</v>
      </c>
      <c r="Q1011">
        <f t="shared" si="115"/>
        <v>0</v>
      </c>
      <c r="R1011">
        <f t="shared" si="116"/>
        <v>27966</v>
      </c>
      <c r="S1011">
        <f t="shared" si="117"/>
        <v>0</v>
      </c>
      <c r="Y1011">
        <v>2133</v>
      </c>
      <c r="Z1011">
        <v>2133</v>
      </c>
      <c r="AA1011">
        <v>0</v>
      </c>
    </row>
    <row r="1012" spans="1:27" x14ac:dyDescent="0.25">
      <c r="A1012" t="str">
        <f t="shared" si="111"/>
        <v>082019</v>
      </c>
      <c r="B1012">
        <v>9</v>
      </c>
      <c r="C1012">
        <v>2019</v>
      </c>
      <c r="D1012" s="18">
        <v>43704</v>
      </c>
      <c r="E1012" t="s">
        <v>3621</v>
      </c>
      <c r="F1012" t="s">
        <v>661</v>
      </c>
      <c r="G1012" t="s">
        <v>5946</v>
      </c>
      <c r="H1012">
        <v>23789</v>
      </c>
      <c r="L1012">
        <v>20160</v>
      </c>
      <c r="N1012">
        <f t="shared" si="112"/>
        <v>3628.8</v>
      </c>
      <c r="O1012">
        <f t="shared" si="113"/>
        <v>1814.4</v>
      </c>
      <c r="P1012">
        <f t="shared" si="114"/>
        <v>1814.4</v>
      </c>
      <c r="Q1012">
        <f t="shared" si="115"/>
        <v>0</v>
      </c>
      <c r="R1012">
        <f t="shared" si="116"/>
        <v>23788.799999999999</v>
      </c>
      <c r="S1012">
        <f t="shared" si="117"/>
        <v>-0.2000000000007276</v>
      </c>
      <c r="Y1012">
        <v>1814.4</v>
      </c>
      <c r="Z1012">
        <v>1814.4</v>
      </c>
      <c r="AA1012">
        <v>0</v>
      </c>
    </row>
    <row r="1013" spans="1:27" x14ac:dyDescent="0.25">
      <c r="A1013" t="str">
        <f t="shared" si="111"/>
        <v>082019</v>
      </c>
      <c r="B1013">
        <v>9</v>
      </c>
      <c r="C1013">
        <v>2019</v>
      </c>
      <c r="D1013" s="18">
        <v>43698</v>
      </c>
      <c r="E1013" t="s">
        <v>3617</v>
      </c>
      <c r="F1013" t="s">
        <v>240</v>
      </c>
      <c r="G1013" t="s">
        <v>5892</v>
      </c>
      <c r="H1013">
        <v>23600</v>
      </c>
      <c r="L1013">
        <v>20000</v>
      </c>
      <c r="N1013">
        <f t="shared" si="112"/>
        <v>3600</v>
      </c>
      <c r="O1013">
        <f t="shared" si="113"/>
        <v>1800</v>
      </c>
      <c r="P1013">
        <f t="shared" si="114"/>
        <v>1800</v>
      </c>
      <c r="Q1013">
        <f t="shared" si="115"/>
        <v>0</v>
      </c>
      <c r="R1013">
        <f t="shared" si="116"/>
        <v>23600</v>
      </c>
      <c r="S1013">
        <f t="shared" si="117"/>
        <v>0</v>
      </c>
      <c r="Y1013">
        <v>1800</v>
      </c>
      <c r="Z1013">
        <v>1800</v>
      </c>
      <c r="AA1013">
        <v>0</v>
      </c>
    </row>
    <row r="1014" spans="1:27" x14ac:dyDescent="0.25">
      <c r="A1014" t="str">
        <f t="shared" si="111"/>
        <v>082019</v>
      </c>
      <c r="B1014">
        <v>9</v>
      </c>
      <c r="C1014">
        <v>2019</v>
      </c>
      <c r="D1014" s="18">
        <v>43708</v>
      </c>
      <c r="E1014" t="s">
        <v>3609</v>
      </c>
      <c r="F1014" t="s">
        <v>225</v>
      </c>
      <c r="G1014" t="s">
        <v>7518</v>
      </c>
      <c r="H1014">
        <v>477900</v>
      </c>
      <c r="L1014">
        <v>405000</v>
      </c>
      <c r="N1014">
        <f t="shared" si="112"/>
        <v>72900</v>
      </c>
      <c r="O1014">
        <f t="shared" si="113"/>
        <v>36450</v>
      </c>
      <c r="P1014">
        <f t="shared" si="114"/>
        <v>36450</v>
      </c>
      <c r="Q1014">
        <f t="shared" si="115"/>
        <v>0</v>
      </c>
      <c r="R1014">
        <f t="shared" si="116"/>
        <v>477900</v>
      </c>
      <c r="S1014">
        <f t="shared" si="117"/>
        <v>0</v>
      </c>
      <c r="Y1014">
        <v>36450</v>
      </c>
      <c r="Z1014">
        <v>36450</v>
      </c>
      <c r="AA1014">
        <v>0</v>
      </c>
    </row>
    <row r="1015" spans="1:27" x14ac:dyDescent="0.25">
      <c r="A1015" t="str">
        <f t="shared" si="111"/>
        <v>092019</v>
      </c>
      <c r="B1015">
        <v>9</v>
      </c>
      <c r="C1015">
        <v>2019</v>
      </c>
      <c r="D1015" s="18">
        <v>43711</v>
      </c>
      <c r="E1015" t="s">
        <v>5998</v>
      </c>
      <c r="F1015" t="s">
        <v>1368</v>
      </c>
      <c r="G1015" t="s">
        <v>5787</v>
      </c>
      <c r="H1015">
        <v>33040</v>
      </c>
      <c r="L1015">
        <v>28000</v>
      </c>
      <c r="N1015">
        <f t="shared" si="112"/>
        <v>5040</v>
      </c>
      <c r="O1015">
        <f t="shared" si="113"/>
        <v>2520</v>
      </c>
      <c r="P1015">
        <f t="shared" si="114"/>
        <v>2520</v>
      </c>
      <c r="Q1015">
        <f t="shared" si="115"/>
        <v>0</v>
      </c>
      <c r="R1015">
        <f t="shared" si="116"/>
        <v>33040</v>
      </c>
      <c r="S1015">
        <f t="shared" si="117"/>
        <v>0</v>
      </c>
      <c r="Y1015">
        <v>2520</v>
      </c>
      <c r="Z1015">
        <v>2520</v>
      </c>
      <c r="AA1015">
        <v>0</v>
      </c>
    </row>
    <row r="1016" spans="1:27" x14ac:dyDescent="0.25">
      <c r="A1016" t="str">
        <f t="shared" si="111"/>
        <v>092019</v>
      </c>
      <c r="B1016">
        <v>9</v>
      </c>
      <c r="C1016">
        <v>2019</v>
      </c>
      <c r="D1016" s="18">
        <v>43711</v>
      </c>
      <c r="E1016" t="s">
        <v>4079</v>
      </c>
      <c r="F1016" t="s">
        <v>225</v>
      </c>
      <c r="G1016" t="s">
        <v>7518</v>
      </c>
      <c r="H1016">
        <v>3363000</v>
      </c>
      <c r="L1016">
        <v>2850000</v>
      </c>
      <c r="N1016">
        <f t="shared" si="112"/>
        <v>513000</v>
      </c>
      <c r="O1016">
        <f t="shared" si="113"/>
        <v>256500</v>
      </c>
      <c r="P1016">
        <f t="shared" si="114"/>
        <v>256500</v>
      </c>
      <c r="Q1016">
        <f t="shared" si="115"/>
        <v>0</v>
      </c>
      <c r="R1016">
        <f t="shared" si="116"/>
        <v>3363000</v>
      </c>
      <c r="S1016">
        <f t="shared" si="117"/>
        <v>0</v>
      </c>
      <c r="Y1016">
        <v>256500</v>
      </c>
      <c r="Z1016">
        <v>256500</v>
      </c>
      <c r="AA1016">
        <v>0</v>
      </c>
    </row>
    <row r="1017" spans="1:27" x14ac:dyDescent="0.25">
      <c r="A1017" t="str">
        <f t="shared" si="111"/>
        <v>082019</v>
      </c>
      <c r="B1017">
        <v>9</v>
      </c>
      <c r="C1017">
        <v>2019</v>
      </c>
      <c r="D1017" s="18">
        <v>43708</v>
      </c>
      <c r="E1017" t="s">
        <v>3610</v>
      </c>
      <c r="F1017" t="s">
        <v>225</v>
      </c>
      <c r="G1017" t="s">
        <v>7518</v>
      </c>
      <c r="H1017">
        <v>248243</v>
      </c>
      <c r="L1017">
        <v>210375</v>
      </c>
      <c r="N1017">
        <f t="shared" si="112"/>
        <v>37867.5</v>
      </c>
      <c r="O1017">
        <f t="shared" si="113"/>
        <v>18933.75</v>
      </c>
      <c r="P1017">
        <f t="shared" si="114"/>
        <v>18933.75</v>
      </c>
      <c r="Q1017">
        <f t="shared" si="115"/>
        <v>0</v>
      </c>
      <c r="R1017">
        <f t="shared" si="116"/>
        <v>248242.5</v>
      </c>
      <c r="S1017">
        <f t="shared" si="117"/>
        <v>-0.5</v>
      </c>
      <c r="Y1017">
        <v>18933.75</v>
      </c>
      <c r="Z1017">
        <v>18933.75</v>
      </c>
      <c r="AA1017">
        <v>0</v>
      </c>
    </row>
    <row r="1018" spans="1:27" x14ac:dyDescent="0.25">
      <c r="A1018" t="str">
        <f t="shared" si="111"/>
        <v>092019</v>
      </c>
      <c r="B1018">
        <v>9</v>
      </c>
      <c r="C1018">
        <v>2019</v>
      </c>
      <c r="D1018" s="18">
        <v>43719</v>
      </c>
      <c r="E1018" t="s">
        <v>4431</v>
      </c>
      <c r="F1018" t="s">
        <v>571</v>
      </c>
      <c r="G1018" t="s">
        <v>5926</v>
      </c>
      <c r="H1018">
        <v>50740</v>
      </c>
      <c r="L1018">
        <v>43000</v>
      </c>
      <c r="N1018">
        <f t="shared" si="112"/>
        <v>7740</v>
      </c>
      <c r="O1018">
        <f t="shared" si="113"/>
        <v>3870</v>
      </c>
      <c r="P1018">
        <f t="shared" si="114"/>
        <v>3870</v>
      </c>
      <c r="Q1018">
        <f t="shared" si="115"/>
        <v>0</v>
      </c>
      <c r="R1018">
        <f t="shared" si="116"/>
        <v>50740</v>
      </c>
      <c r="S1018">
        <f t="shared" si="117"/>
        <v>0</v>
      </c>
      <c r="Y1018">
        <v>3870</v>
      </c>
      <c r="Z1018">
        <v>3870</v>
      </c>
      <c r="AA1018">
        <v>0</v>
      </c>
    </row>
    <row r="1019" spans="1:27" x14ac:dyDescent="0.25">
      <c r="A1019" t="str">
        <f t="shared" si="111"/>
        <v>092019</v>
      </c>
      <c r="B1019">
        <v>9</v>
      </c>
      <c r="C1019">
        <v>2019</v>
      </c>
      <c r="D1019" s="18">
        <v>43715</v>
      </c>
      <c r="E1019" t="s">
        <v>4429</v>
      </c>
      <c r="F1019" t="s">
        <v>571</v>
      </c>
      <c r="G1019" t="s">
        <v>5926</v>
      </c>
      <c r="H1019">
        <v>25370</v>
      </c>
      <c r="L1019">
        <v>21500</v>
      </c>
      <c r="N1019">
        <f t="shared" si="112"/>
        <v>3870</v>
      </c>
      <c r="O1019">
        <f t="shared" si="113"/>
        <v>1935</v>
      </c>
      <c r="P1019">
        <f t="shared" si="114"/>
        <v>1935</v>
      </c>
      <c r="Q1019">
        <f t="shared" si="115"/>
        <v>0</v>
      </c>
      <c r="R1019">
        <f t="shared" si="116"/>
        <v>25370</v>
      </c>
      <c r="S1019">
        <f t="shared" si="117"/>
        <v>0</v>
      </c>
      <c r="Y1019">
        <v>1935</v>
      </c>
      <c r="Z1019">
        <v>1935</v>
      </c>
      <c r="AA1019">
        <v>0</v>
      </c>
    </row>
    <row r="1020" spans="1:27" x14ac:dyDescent="0.25">
      <c r="A1020" t="str">
        <f t="shared" si="111"/>
        <v>082019</v>
      </c>
      <c r="B1020">
        <v>9</v>
      </c>
      <c r="C1020">
        <v>2019</v>
      </c>
      <c r="D1020" s="18">
        <v>43691</v>
      </c>
      <c r="E1020" t="s">
        <v>3849</v>
      </c>
      <c r="F1020" t="s">
        <v>571</v>
      </c>
      <c r="G1020" t="s">
        <v>5926</v>
      </c>
      <c r="H1020">
        <v>98943</v>
      </c>
      <c r="L1020">
        <v>83850</v>
      </c>
      <c r="N1020">
        <f t="shared" si="112"/>
        <v>15093</v>
      </c>
      <c r="O1020">
        <f t="shared" si="113"/>
        <v>7546.5</v>
      </c>
      <c r="P1020">
        <f t="shared" si="114"/>
        <v>7546.5</v>
      </c>
      <c r="Q1020">
        <f t="shared" si="115"/>
        <v>0</v>
      </c>
      <c r="R1020">
        <f t="shared" si="116"/>
        <v>98943</v>
      </c>
      <c r="S1020">
        <f t="shared" si="117"/>
        <v>0</v>
      </c>
      <c r="Y1020">
        <v>7546.5</v>
      </c>
      <c r="Z1020">
        <v>7546.5</v>
      </c>
      <c r="AA1020">
        <v>0</v>
      </c>
    </row>
    <row r="1021" spans="1:27" x14ac:dyDescent="0.25">
      <c r="A1021" t="str">
        <f t="shared" si="111"/>
        <v>092019</v>
      </c>
      <c r="B1021">
        <v>9</v>
      </c>
      <c r="C1021">
        <v>2019</v>
      </c>
      <c r="D1021" s="18">
        <v>43713</v>
      </c>
      <c r="E1021" t="s">
        <v>4004</v>
      </c>
      <c r="F1021" t="s">
        <v>571</v>
      </c>
      <c r="G1021" t="s">
        <v>5926</v>
      </c>
      <c r="H1021">
        <v>50740</v>
      </c>
      <c r="L1021">
        <v>43000</v>
      </c>
      <c r="N1021">
        <f t="shared" si="112"/>
        <v>7740</v>
      </c>
      <c r="O1021">
        <f t="shared" si="113"/>
        <v>3870</v>
      </c>
      <c r="P1021">
        <f t="shared" si="114"/>
        <v>3870</v>
      </c>
      <c r="Q1021">
        <f t="shared" si="115"/>
        <v>0</v>
      </c>
      <c r="R1021">
        <f t="shared" si="116"/>
        <v>50740</v>
      </c>
      <c r="S1021">
        <f t="shared" si="117"/>
        <v>0</v>
      </c>
      <c r="Y1021">
        <v>3870</v>
      </c>
      <c r="Z1021">
        <v>3870</v>
      </c>
      <c r="AA1021">
        <v>0</v>
      </c>
    </row>
    <row r="1022" spans="1:27" x14ac:dyDescent="0.25">
      <c r="A1022" t="str">
        <f t="shared" si="111"/>
        <v>082019</v>
      </c>
      <c r="B1022">
        <v>9</v>
      </c>
      <c r="C1022">
        <v>2019</v>
      </c>
      <c r="D1022" s="18">
        <v>43704</v>
      </c>
      <c r="E1022" t="s">
        <v>2238</v>
      </c>
      <c r="F1022" t="s">
        <v>571</v>
      </c>
      <c r="G1022" t="s">
        <v>5926</v>
      </c>
      <c r="H1022">
        <v>76110</v>
      </c>
      <c r="L1022">
        <v>64500</v>
      </c>
      <c r="N1022">
        <f t="shared" si="112"/>
        <v>11610</v>
      </c>
      <c r="O1022">
        <f t="shared" si="113"/>
        <v>5805</v>
      </c>
      <c r="P1022">
        <f t="shared" si="114"/>
        <v>5805</v>
      </c>
      <c r="Q1022">
        <f t="shared" si="115"/>
        <v>0</v>
      </c>
      <c r="R1022">
        <f t="shared" si="116"/>
        <v>76110</v>
      </c>
      <c r="S1022">
        <f t="shared" si="117"/>
        <v>0</v>
      </c>
      <c r="Y1022">
        <v>5805</v>
      </c>
      <c r="Z1022">
        <v>5805</v>
      </c>
      <c r="AA1022">
        <v>0</v>
      </c>
    </row>
    <row r="1023" spans="1:27" x14ac:dyDescent="0.25">
      <c r="A1023" t="str">
        <f t="shared" si="111"/>
        <v>092019</v>
      </c>
      <c r="B1023">
        <v>9</v>
      </c>
      <c r="C1023">
        <v>2019</v>
      </c>
      <c r="D1023" s="18">
        <v>43713</v>
      </c>
      <c r="E1023" t="s">
        <v>2974</v>
      </c>
      <c r="F1023" t="s">
        <v>571</v>
      </c>
      <c r="G1023" t="s">
        <v>5926</v>
      </c>
      <c r="H1023">
        <v>47200</v>
      </c>
      <c r="L1023">
        <v>40000</v>
      </c>
      <c r="N1023">
        <f t="shared" si="112"/>
        <v>7200</v>
      </c>
      <c r="O1023">
        <f t="shared" si="113"/>
        <v>3600</v>
      </c>
      <c r="P1023">
        <f t="shared" si="114"/>
        <v>3600</v>
      </c>
      <c r="Q1023">
        <f t="shared" si="115"/>
        <v>0</v>
      </c>
      <c r="R1023">
        <f t="shared" si="116"/>
        <v>47200</v>
      </c>
      <c r="S1023">
        <f t="shared" si="117"/>
        <v>0</v>
      </c>
      <c r="Y1023">
        <v>3600</v>
      </c>
      <c r="Z1023">
        <v>3600</v>
      </c>
      <c r="AA1023">
        <v>0</v>
      </c>
    </row>
    <row r="1024" spans="1:27" x14ac:dyDescent="0.25">
      <c r="A1024" t="str">
        <f t="shared" si="111"/>
        <v>082019</v>
      </c>
      <c r="B1024">
        <v>9</v>
      </c>
      <c r="C1024">
        <v>2019</v>
      </c>
      <c r="D1024" s="18">
        <v>43695</v>
      </c>
      <c r="E1024" t="s">
        <v>3851</v>
      </c>
      <c r="F1024" t="s">
        <v>571</v>
      </c>
      <c r="G1024" t="s">
        <v>5926</v>
      </c>
      <c r="H1024">
        <v>94400</v>
      </c>
      <c r="L1024">
        <v>80000</v>
      </c>
      <c r="N1024">
        <f t="shared" si="112"/>
        <v>14400</v>
      </c>
      <c r="O1024">
        <f t="shared" si="113"/>
        <v>7200</v>
      </c>
      <c r="P1024">
        <f t="shared" si="114"/>
        <v>7200</v>
      </c>
      <c r="Q1024">
        <f t="shared" si="115"/>
        <v>0</v>
      </c>
      <c r="R1024">
        <f t="shared" si="116"/>
        <v>94400</v>
      </c>
      <c r="S1024">
        <f t="shared" si="117"/>
        <v>0</v>
      </c>
      <c r="Y1024">
        <v>7200</v>
      </c>
      <c r="Z1024">
        <v>7200</v>
      </c>
      <c r="AA1024">
        <v>0</v>
      </c>
    </row>
    <row r="1025" spans="1:27" x14ac:dyDescent="0.25">
      <c r="A1025" t="str">
        <f t="shared" si="111"/>
        <v>092019</v>
      </c>
      <c r="B1025">
        <v>9</v>
      </c>
      <c r="C1025">
        <v>2019</v>
      </c>
      <c r="D1025" s="18">
        <v>43712</v>
      </c>
      <c r="E1025" t="s">
        <v>4427</v>
      </c>
      <c r="F1025" t="s">
        <v>571</v>
      </c>
      <c r="G1025" t="s">
        <v>5926</v>
      </c>
      <c r="H1025">
        <v>23600</v>
      </c>
      <c r="L1025">
        <v>20000</v>
      </c>
      <c r="N1025">
        <f t="shared" si="112"/>
        <v>3600</v>
      </c>
      <c r="O1025">
        <f t="shared" si="113"/>
        <v>1800</v>
      </c>
      <c r="P1025">
        <f t="shared" si="114"/>
        <v>1800</v>
      </c>
      <c r="Q1025">
        <f t="shared" si="115"/>
        <v>0</v>
      </c>
      <c r="R1025">
        <f t="shared" si="116"/>
        <v>23600</v>
      </c>
      <c r="S1025">
        <f t="shared" si="117"/>
        <v>0</v>
      </c>
      <c r="Y1025">
        <v>1800</v>
      </c>
      <c r="Z1025">
        <v>1800</v>
      </c>
      <c r="AA1025">
        <v>0</v>
      </c>
    </row>
    <row r="1026" spans="1:27" x14ac:dyDescent="0.25">
      <c r="A1026" t="str">
        <f t="shared" si="111"/>
        <v>082019</v>
      </c>
      <c r="B1026">
        <v>9</v>
      </c>
      <c r="C1026">
        <v>2019</v>
      </c>
      <c r="D1026" s="18">
        <v>43704</v>
      </c>
      <c r="E1026" t="s">
        <v>3854</v>
      </c>
      <c r="F1026" t="s">
        <v>571</v>
      </c>
      <c r="G1026" t="s">
        <v>5926</v>
      </c>
      <c r="H1026">
        <v>47200</v>
      </c>
      <c r="L1026">
        <v>40000</v>
      </c>
      <c r="N1026">
        <f t="shared" si="112"/>
        <v>7200</v>
      </c>
      <c r="O1026">
        <f t="shared" si="113"/>
        <v>3600</v>
      </c>
      <c r="P1026">
        <f t="shared" si="114"/>
        <v>3600</v>
      </c>
      <c r="Q1026">
        <f t="shared" si="115"/>
        <v>0</v>
      </c>
      <c r="R1026">
        <f t="shared" si="116"/>
        <v>47200</v>
      </c>
      <c r="S1026">
        <f t="shared" si="117"/>
        <v>0</v>
      </c>
      <c r="Y1026">
        <v>3600</v>
      </c>
      <c r="Z1026">
        <v>3600</v>
      </c>
      <c r="AA1026">
        <v>0</v>
      </c>
    </row>
    <row r="1027" spans="1:27" x14ac:dyDescent="0.25">
      <c r="A1027" t="str">
        <f t="shared" si="111"/>
        <v>092019</v>
      </c>
      <c r="B1027">
        <v>9</v>
      </c>
      <c r="C1027">
        <v>2019</v>
      </c>
      <c r="D1027" s="18">
        <v>43713</v>
      </c>
      <c r="E1027" t="s">
        <v>4468</v>
      </c>
      <c r="F1027" t="s">
        <v>704</v>
      </c>
      <c r="G1027" t="s">
        <v>5962</v>
      </c>
      <c r="H1027">
        <v>50551</v>
      </c>
      <c r="L1027">
        <v>42840</v>
      </c>
      <c r="N1027">
        <f t="shared" si="112"/>
        <v>7711.2</v>
      </c>
      <c r="O1027">
        <f t="shared" si="113"/>
        <v>3855.6</v>
      </c>
      <c r="P1027">
        <f t="shared" si="114"/>
        <v>3855.6</v>
      </c>
      <c r="Q1027">
        <f t="shared" si="115"/>
        <v>0</v>
      </c>
      <c r="R1027">
        <f t="shared" si="116"/>
        <v>50551.199999999997</v>
      </c>
      <c r="S1027">
        <f t="shared" si="117"/>
        <v>0.19999999999708962</v>
      </c>
      <c r="Y1027">
        <v>3855.6</v>
      </c>
      <c r="Z1027">
        <v>3855.6</v>
      </c>
      <c r="AA1027">
        <v>0</v>
      </c>
    </row>
    <row r="1028" spans="1:27" x14ac:dyDescent="0.25">
      <c r="A1028" t="str">
        <f t="shared" ref="A1028:A1091" si="118">TEXT(D1028,"MMYYYY")</f>
        <v>082019</v>
      </c>
      <c r="B1028">
        <v>9</v>
      </c>
      <c r="C1028">
        <v>2019</v>
      </c>
      <c r="D1028" s="18">
        <v>43679</v>
      </c>
      <c r="E1028" t="s">
        <v>3872</v>
      </c>
      <c r="F1028" t="s">
        <v>704</v>
      </c>
      <c r="G1028" t="s">
        <v>5962</v>
      </c>
      <c r="H1028">
        <v>80882</v>
      </c>
      <c r="L1028">
        <v>68544</v>
      </c>
      <c r="N1028">
        <f t="shared" si="112"/>
        <v>12337.92</v>
      </c>
      <c r="O1028">
        <f t="shared" si="113"/>
        <v>6168.96</v>
      </c>
      <c r="P1028">
        <f t="shared" si="114"/>
        <v>6168.96</v>
      </c>
      <c r="Q1028">
        <f t="shared" si="115"/>
        <v>0</v>
      </c>
      <c r="R1028">
        <f t="shared" si="116"/>
        <v>80881.919999999998</v>
      </c>
      <c r="S1028">
        <f t="shared" si="117"/>
        <v>-8.000000000174623E-2</v>
      </c>
      <c r="Y1028">
        <v>6168.96</v>
      </c>
      <c r="Z1028">
        <v>6168.96</v>
      </c>
      <c r="AA1028">
        <v>0</v>
      </c>
    </row>
    <row r="1029" spans="1:27" x14ac:dyDescent="0.25">
      <c r="A1029" t="str">
        <f t="shared" si="118"/>
        <v>092019</v>
      </c>
      <c r="B1029">
        <v>9</v>
      </c>
      <c r="C1029">
        <v>2019</v>
      </c>
      <c r="D1029" s="18">
        <v>43717</v>
      </c>
      <c r="E1029" t="s">
        <v>4469</v>
      </c>
      <c r="F1029" t="s">
        <v>704</v>
      </c>
      <c r="G1029" t="s">
        <v>5962</v>
      </c>
      <c r="H1029">
        <v>113235</v>
      </c>
      <c r="L1029">
        <v>95961.600000000006</v>
      </c>
      <c r="N1029">
        <f t="shared" si="112"/>
        <v>17273.088</v>
      </c>
      <c r="O1029">
        <f t="shared" si="113"/>
        <v>8636.5439999999999</v>
      </c>
      <c r="P1029">
        <f t="shared" si="114"/>
        <v>8636.5439999999999</v>
      </c>
      <c r="Q1029">
        <f t="shared" si="115"/>
        <v>0</v>
      </c>
      <c r="R1029">
        <f t="shared" si="116"/>
        <v>113234.68800000001</v>
      </c>
      <c r="S1029">
        <f t="shared" si="117"/>
        <v>-0.31199999999080319</v>
      </c>
      <c r="Y1029">
        <v>8636.5439999999999</v>
      </c>
      <c r="Z1029">
        <v>8636.5439999999999</v>
      </c>
      <c r="AA1029">
        <v>0</v>
      </c>
    </row>
    <row r="1030" spans="1:27" x14ac:dyDescent="0.25">
      <c r="A1030" t="str">
        <f t="shared" si="118"/>
        <v>082019</v>
      </c>
      <c r="B1030">
        <v>9</v>
      </c>
      <c r="C1030">
        <v>2019</v>
      </c>
      <c r="D1030" s="18">
        <v>43704</v>
      </c>
      <c r="E1030" t="s">
        <v>3876</v>
      </c>
      <c r="F1030" t="s">
        <v>704</v>
      </c>
      <c r="G1030" t="s">
        <v>5962</v>
      </c>
      <c r="H1030">
        <v>42126</v>
      </c>
      <c r="L1030">
        <v>35700</v>
      </c>
      <c r="N1030">
        <f t="shared" si="112"/>
        <v>6426</v>
      </c>
      <c r="O1030">
        <f t="shared" si="113"/>
        <v>3213</v>
      </c>
      <c r="P1030">
        <f t="shared" si="114"/>
        <v>3213</v>
      </c>
      <c r="Q1030">
        <f t="shared" si="115"/>
        <v>0</v>
      </c>
      <c r="R1030">
        <f t="shared" si="116"/>
        <v>42126</v>
      </c>
      <c r="S1030">
        <f t="shared" si="117"/>
        <v>0</v>
      </c>
      <c r="Y1030">
        <v>3213</v>
      </c>
      <c r="Z1030">
        <v>3213</v>
      </c>
      <c r="AA1030">
        <v>0</v>
      </c>
    </row>
    <row r="1031" spans="1:27" x14ac:dyDescent="0.25">
      <c r="A1031" t="str">
        <f t="shared" si="118"/>
        <v>082019</v>
      </c>
      <c r="B1031">
        <v>9</v>
      </c>
      <c r="C1031">
        <v>2019</v>
      </c>
      <c r="D1031" s="18">
        <v>43694</v>
      </c>
      <c r="E1031" t="s">
        <v>3874</v>
      </c>
      <c r="F1031" t="s">
        <v>704</v>
      </c>
      <c r="G1031" t="s">
        <v>5962</v>
      </c>
      <c r="H1031">
        <v>126378</v>
      </c>
      <c r="L1031">
        <v>107100</v>
      </c>
      <c r="N1031">
        <f t="shared" si="112"/>
        <v>19278</v>
      </c>
      <c r="O1031">
        <f t="shared" si="113"/>
        <v>9639</v>
      </c>
      <c r="P1031">
        <f t="shared" si="114"/>
        <v>9639</v>
      </c>
      <c r="Q1031">
        <f t="shared" si="115"/>
        <v>0</v>
      </c>
      <c r="R1031">
        <f t="shared" si="116"/>
        <v>126378</v>
      </c>
      <c r="S1031">
        <f t="shared" si="117"/>
        <v>0</v>
      </c>
      <c r="Y1031">
        <v>9639</v>
      </c>
      <c r="Z1031">
        <v>9639</v>
      </c>
      <c r="AA1031">
        <v>0</v>
      </c>
    </row>
    <row r="1032" spans="1:27" x14ac:dyDescent="0.25">
      <c r="A1032" t="str">
        <f t="shared" si="118"/>
        <v>082019</v>
      </c>
      <c r="B1032">
        <v>9</v>
      </c>
      <c r="C1032">
        <v>2019</v>
      </c>
      <c r="D1032" s="18">
        <v>43708</v>
      </c>
      <c r="E1032" t="s">
        <v>3881</v>
      </c>
      <c r="F1032" t="s">
        <v>1276</v>
      </c>
      <c r="G1032" t="s">
        <v>5952</v>
      </c>
      <c r="H1032">
        <v>155760</v>
      </c>
      <c r="L1032">
        <v>132000</v>
      </c>
      <c r="N1032">
        <f t="shared" si="112"/>
        <v>23760</v>
      </c>
      <c r="O1032">
        <f t="shared" si="113"/>
        <v>11880</v>
      </c>
      <c r="P1032">
        <f t="shared" si="114"/>
        <v>11880</v>
      </c>
      <c r="Q1032">
        <f t="shared" si="115"/>
        <v>0</v>
      </c>
      <c r="R1032">
        <f t="shared" si="116"/>
        <v>155760</v>
      </c>
      <c r="S1032">
        <f t="shared" si="117"/>
        <v>0</v>
      </c>
      <c r="Y1032">
        <v>11880</v>
      </c>
      <c r="Z1032">
        <v>11880</v>
      </c>
      <c r="AA1032">
        <v>0</v>
      </c>
    </row>
    <row r="1033" spans="1:27" x14ac:dyDescent="0.25">
      <c r="A1033" t="str">
        <f t="shared" si="118"/>
        <v>082019</v>
      </c>
      <c r="B1033">
        <v>9</v>
      </c>
      <c r="C1033">
        <v>2019</v>
      </c>
      <c r="D1033" s="18">
        <v>43705</v>
      </c>
      <c r="E1033" t="s">
        <v>3795</v>
      </c>
      <c r="F1033" t="s">
        <v>462</v>
      </c>
      <c r="G1033" t="s">
        <v>463</v>
      </c>
      <c r="H1033">
        <v>94254</v>
      </c>
      <c r="J1033">
        <v>9750</v>
      </c>
      <c r="L1033">
        <v>71200</v>
      </c>
      <c r="N1033">
        <f t="shared" si="112"/>
        <v>13303.5</v>
      </c>
      <c r="O1033">
        <f t="shared" si="113"/>
        <v>6651.75</v>
      </c>
      <c r="P1033">
        <f t="shared" si="114"/>
        <v>6651.75</v>
      </c>
      <c r="Q1033">
        <f t="shared" si="115"/>
        <v>0</v>
      </c>
      <c r="R1033">
        <f t="shared" si="116"/>
        <v>94253.5</v>
      </c>
      <c r="S1033">
        <f t="shared" si="117"/>
        <v>-0.5</v>
      </c>
      <c r="Y1033">
        <v>6651.75</v>
      </c>
      <c r="Z1033">
        <v>6651.75</v>
      </c>
      <c r="AA1033">
        <v>0</v>
      </c>
    </row>
    <row r="1034" spans="1:27" x14ac:dyDescent="0.25">
      <c r="A1034" t="str">
        <f t="shared" si="118"/>
        <v>082019</v>
      </c>
      <c r="B1034">
        <v>9</v>
      </c>
      <c r="C1034">
        <v>2019</v>
      </c>
      <c r="D1034" s="18">
        <v>43701</v>
      </c>
      <c r="E1034" t="s">
        <v>3791</v>
      </c>
      <c r="F1034" t="s">
        <v>462</v>
      </c>
      <c r="G1034" t="s">
        <v>463</v>
      </c>
      <c r="H1034">
        <v>68440</v>
      </c>
      <c r="L1034">
        <v>58000</v>
      </c>
      <c r="N1034">
        <f t="shared" si="112"/>
        <v>10440</v>
      </c>
      <c r="O1034">
        <f t="shared" si="113"/>
        <v>5220</v>
      </c>
      <c r="P1034">
        <f t="shared" si="114"/>
        <v>5220</v>
      </c>
      <c r="Q1034">
        <f t="shared" si="115"/>
        <v>0</v>
      </c>
      <c r="R1034">
        <f t="shared" si="116"/>
        <v>68440</v>
      </c>
      <c r="S1034">
        <f t="shared" si="117"/>
        <v>0</v>
      </c>
      <c r="Y1034">
        <v>5220</v>
      </c>
      <c r="Z1034">
        <v>5220</v>
      </c>
      <c r="AA1034">
        <v>0</v>
      </c>
    </row>
    <row r="1035" spans="1:27" x14ac:dyDescent="0.25">
      <c r="A1035" t="str">
        <f t="shared" si="118"/>
        <v>072019</v>
      </c>
      <c r="B1035">
        <v>9</v>
      </c>
      <c r="C1035">
        <v>2019</v>
      </c>
      <c r="D1035" s="18">
        <v>43673</v>
      </c>
      <c r="E1035" t="s">
        <v>3330</v>
      </c>
      <c r="F1035" t="s">
        <v>384</v>
      </c>
      <c r="G1035" t="s">
        <v>5953</v>
      </c>
      <c r="H1035">
        <v>689</v>
      </c>
      <c r="L1035">
        <v>583.79999999999995</v>
      </c>
      <c r="N1035">
        <f t="shared" si="112"/>
        <v>105.084</v>
      </c>
      <c r="O1035">
        <f t="shared" si="113"/>
        <v>52.542000000000002</v>
      </c>
      <c r="P1035">
        <f t="shared" si="114"/>
        <v>52.542000000000002</v>
      </c>
      <c r="Q1035">
        <f t="shared" si="115"/>
        <v>0</v>
      </c>
      <c r="R1035">
        <f t="shared" si="116"/>
        <v>688.88400000000001</v>
      </c>
      <c r="S1035">
        <f t="shared" si="117"/>
        <v>-0.11599999999998545</v>
      </c>
      <c r="Y1035">
        <v>52.542000000000002</v>
      </c>
      <c r="Z1035">
        <v>52.542000000000002</v>
      </c>
      <c r="AA1035">
        <v>0</v>
      </c>
    </row>
    <row r="1036" spans="1:27" x14ac:dyDescent="0.25">
      <c r="A1036" t="str">
        <f t="shared" si="118"/>
        <v>082019</v>
      </c>
      <c r="B1036">
        <v>9</v>
      </c>
      <c r="C1036">
        <v>2019</v>
      </c>
      <c r="D1036" s="18">
        <v>43696</v>
      </c>
      <c r="E1036" t="s">
        <v>3744</v>
      </c>
      <c r="F1036" t="s">
        <v>384</v>
      </c>
      <c r="G1036" t="s">
        <v>5953</v>
      </c>
      <c r="H1036">
        <v>3271</v>
      </c>
      <c r="L1036">
        <v>2772</v>
      </c>
      <c r="N1036">
        <f t="shared" si="112"/>
        <v>498.96</v>
      </c>
      <c r="O1036">
        <f t="shared" si="113"/>
        <v>249.48</v>
      </c>
      <c r="P1036">
        <f t="shared" si="114"/>
        <v>249.48</v>
      </c>
      <c r="Q1036">
        <f t="shared" si="115"/>
        <v>0</v>
      </c>
      <c r="R1036">
        <f t="shared" si="116"/>
        <v>3270.96</v>
      </c>
      <c r="S1036">
        <f t="shared" si="117"/>
        <v>-3.999999999996362E-2</v>
      </c>
      <c r="Y1036">
        <v>249.48</v>
      </c>
      <c r="Z1036">
        <v>249.48</v>
      </c>
      <c r="AA1036">
        <v>0</v>
      </c>
    </row>
    <row r="1037" spans="1:27" x14ac:dyDescent="0.25">
      <c r="A1037" t="str">
        <f t="shared" si="118"/>
        <v>082019</v>
      </c>
      <c r="B1037">
        <v>9</v>
      </c>
      <c r="C1037">
        <v>2019</v>
      </c>
      <c r="D1037" s="18">
        <v>43704</v>
      </c>
      <c r="E1037" t="s">
        <v>3794</v>
      </c>
      <c r="F1037" t="s">
        <v>462</v>
      </c>
      <c r="G1037" t="s">
        <v>463</v>
      </c>
      <c r="H1037">
        <v>4956</v>
      </c>
      <c r="L1037">
        <v>4200</v>
      </c>
      <c r="N1037">
        <f t="shared" si="112"/>
        <v>756</v>
      </c>
      <c r="O1037">
        <f t="shared" si="113"/>
        <v>378</v>
      </c>
      <c r="P1037">
        <f t="shared" si="114"/>
        <v>378</v>
      </c>
      <c r="Q1037">
        <f t="shared" si="115"/>
        <v>0</v>
      </c>
      <c r="R1037">
        <f t="shared" si="116"/>
        <v>4956</v>
      </c>
      <c r="S1037">
        <f t="shared" si="117"/>
        <v>0</v>
      </c>
      <c r="Y1037">
        <v>378</v>
      </c>
      <c r="Z1037">
        <v>378</v>
      </c>
      <c r="AA1037">
        <v>0</v>
      </c>
    </row>
    <row r="1038" spans="1:27" x14ac:dyDescent="0.25">
      <c r="A1038" t="str">
        <f t="shared" si="118"/>
        <v>082019</v>
      </c>
      <c r="B1038">
        <v>9</v>
      </c>
      <c r="C1038">
        <v>2019</v>
      </c>
      <c r="D1038" s="18">
        <v>43701</v>
      </c>
      <c r="E1038" t="s">
        <v>3776</v>
      </c>
      <c r="F1038" t="s">
        <v>440</v>
      </c>
      <c r="G1038" t="s">
        <v>5889</v>
      </c>
      <c r="H1038">
        <v>109740</v>
      </c>
      <c r="L1038">
        <v>93000</v>
      </c>
      <c r="N1038">
        <f t="shared" si="112"/>
        <v>16740</v>
      </c>
      <c r="O1038">
        <f t="shared" si="113"/>
        <v>8370</v>
      </c>
      <c r="P1038">
        <f t="shared" si="114"/>
        <v>8370</v>
      </c>
      <c r="Q1038">
        <f t="shared" si="115"/>
        <v>0</v>
      </c>
      <c r="R1038">
        <f t="shared" si="116"/>
        <v>109740</v>
      </c>
      <c r="S1038">
        <f t="shared" si="117"/>
        <v>0</v>
      </c>
      <c r="Y1038">
        <v>8370</v>
      </c>
      <c r="Z1038">
        <v>8370</v>
      </c>
      <c r="AA1038">
        <v>0</v>
      </c>
    </row>
    <row r="1039" spans="1:27" x14ac:dyDescent="0.25">
      <c r="A1039" t="str">
        <f t="shared" si="118"/>
        <v>082019</v>
      </c>
      <c r="B1039">
        <v>9</v>
      </c>
      <c r="C1039">
        <v>2019</v>
      </c>
      <c r="D1039" s="18">
        <v>43708</v>
      </c>
      <c r="E1039" t="s">
        <v>3598</v>
      </c>
      <c r="F1039" t="s">
        <v>656</v>
      </c>
      <c r="G1039" t="s">
        <v>5915</v>
      </c>
      <c r="H1039">
        <v>2726</v>
      </c>
      <c r="L1039">
        <v>2310</v>
      </c>
      <c r="N1039">
        <f t="shared" si="112"/>
        <v>415.8</v>
      </c>
      <c r="O1039">
        <f t="shared" si="113"/>
        <v>207.9</v>
      </c>
      <c r="P1039">
        <f t="shared" si="114"/>
        <v>207.9</v>
      </c>
      <c r="Q1039">
        <f t="shared" si="115"/>
        <v>0</v>
      </c>
      <c r="R1039">
        <f t="shared" si="116"/>
        <v>2725.8</v>
      </c>
      <c r="S1039">
        <f t="shared" si="117"/>
        <v>-0.1999999999998181</v>
      </c>
      <c r="Y1039">
        <v>207.9</v>
      </c>
      <c r="Z1039">
        <v>207.9</v>
      </c>
      <c r="AA1039">
        <v>0</v>
      </c>
    </row>
    <row r="1040" spans="1:27" x14ac:dyDescent="0.25">
      <c r="A1040" t="str">
        <f t="shared" si="118"/>
        <v>082019</v>
      </c>
      <c r="B1040">
        <v>9</v>
      </c>
      <c r="C1040">
        <v>2019</v>
      </c>
      <c r="D1040" s="18">
        <v>43699</v>
      </c>
      <c r="E1040" t="s">
        <v>3853</v>
      </c>
      <c r="F1040" t="s">
        <v>571</v>
      </c>
      <c r="G1040" t="s">
        <v>5926</v>
      </c>
      <c r="H1040">
        <v>47200</v>
      </c>
      <c r="L1040">
        <v>40000</v>
      </c>
      <c r="N1040">
        <f t="shared" si="112"/>
        <v>7200</v>
      </c>
      <c r="O1040">
        <f t="shared" si="113"/>
        <v>3600</v>
      </c>
      <c r="P1040">
        <f t="shared" si="114"/>
        <v>3600</v>
      </c>
      <c r="Q1040">
        <f t="shared" si="115"/>
        <v>0</v>
      </c>
      <c r="R1040">
        <f t="shared" si="116"/>
        <v>47200</v>
      </c>
      <c r="S1040">
        <f t="shared" si="117"/>
        <v>0</v>
      </c>
      <c r="Y1040">
        <v>3600</v>
      </c>
      <c r="Z1040">
        <v>3600</v>
      </c>
      <c r="AA1040">
        <v>0</v>
      </c>
    </row>
    <row r="1041" spans="1:27" x14ac:dyDescent="0.25">
      <c r="A1041" t="str">
        <f t="shared" si="118"/>
        <v>082019</v>
      </c>
      <c r="B1041">
        <v>9</v>
      </c>
      <c r="C1041">
        <v>2019</v>
      </c>
      <c r="D1041" s="18">
        <v>43704</v>
      </c>
      <c r="E1041" t="s">
        <v>3592</v>
      </c>
      <c r="F1041" t="s">
        <v>654</v>
      </c>
      <c r="G1041" t="s">
        <v>655</v>
      </c>
      <c r="H1041">
        <v>94400</v>
      </c>
      <c r="L1041">
        <v>80000</v>
      </c>
      <c r="N1041">
        <f t="shared" si="112"/>
        <v>14400</v>
      </c>
      <c r="O1041">
        <f t="shared" si="113"/>
        <v>7200</v>
      </c>
      <c r="P1041">
        <f t="shared" si="114"/>
        <v>7200</v>
      </c>
      <c r="Q1041">
        <f t="shared" si="115"/>
        <v>0</v>
      </c>
      <c r="R1041">
        <f t="shared" si="116"/>
        <v>94400</v>
      </c>
      <c r="S1041">
        <f t="shared" si="117"/>
        <v>0</v>
      </c>
      <c r="Y1041">
        <v>7200</v>
      </c>
      <c r="Z1041">
        <v>7200</v>
      </c>
      <c r="AA1041">
        <v>0</v>
      </c>
    </row>
    <row r="1042" spans="1:27" x14ac:dyDescent="0.25">
      <c r="A1042" t="str">
        <f t="shared" si="118"/>
        <v>042019</v>
      </c>
      <c r="B1042">
        <v>9</v>
      </c>
      <c r="C1042">
        <v>2019</v>
      </c>
      <c r="D1042" s="18">
        <v>43566</v>
      </c>
      <c r="E1042" t="s">
        <v>5801</v>
      </c>
      <c r="F1042" t="s">
        <v>576</v>
      </c>
      <c r="G1042" t="s">
        <v>5898</v>
      </c>
      <c r="H1042">
        <v>43513</v>
      </c>
      <c r="L1042">
        <v>36875</v>
      </c>
      <c r="N1042">
        <f t="shared" si="112"/>
        <v>6637.5</v>
      </c>
      <c r="O1042">
        <f t="shared" si="113"/>
        <v>3318.75</v>
      </c>
      <c r="P1042">
        <f t="shared" si="114"/>
        <v>3318.75</v>
      </c>
      <c r="Q1042">
        <f t="shared" si="115"/>
        <v>0</v>
      </c>
      <c r="R1042">
        <f t="shared" si="116"/>
        <v>43512.5</v>
      </c>
      <c r="S1042">
        <f t="shared" si="117"/>
        <v>-0.5</v>
      </c>
      <c r="Y1042">
        <v>3318.75</v>
      </c>
      <c r="Z1042">
        <v>3318.75</v>
      </c>
      <c r="AA1042">
        <v>0</v>
      </c>
    </row>
    <row r="1043" spans="1:27" x14ac:dyDescent="0.25">
      <c r="A1043" t="str">
        <f t="shared" si="118"/>
        <v>072019</v>
      </c>
      <c r="B1043">
        <v>9</v>
      </c>
      <c r="C1043">
        <v>2019</v>
      </c>
      <c r="D1043" s="18">
        <v>43668</v>
      </c>
      <c r="E1043" t="s">
        <v>3055</v>
      </c>
      <c r="F1043" t="s">
        <v>623</v>
      </c>
      <c r="G1043" t="s">
        <v>5999</v>
      </c>
      <c r="H1043">
        <v>47815</v>
      </c>
      <c r="L1043">
        <v>40521</v>
      </c>
      <c r="N1043">
        <f t="shared" si="112"/>
        <v>7293.78</v>
      </c>
      <c r="O1043">
        <f t="shared" si="113"/>
        <v>3646.89</v>
      </c>
      <c r="P1043">
        <f t="shared" si="114"/>
        <v>3646.89</v>
      </c>
      <c r="Q1043">
        <f t="shared" si="115"/>
        <v>0</v>
      </c>
      <c r="R1043">
        <f t="shared" si="116"/>
        <v>47814.78</v>
      </c>
      <c r="S1043">
        <f t="shared" si="117"/>
        <v>-0.22000000000116415</v>
      </c>
      <c r="Y1043">
        <v>3646.89</v>
      </c>
      <c r="Z1043">
        <v>3646.89</v>
      </c>
      <c r="AA1043">
        <v>0</v>
      </c>
    </row>
    <row r="1044" spans="1:27" x14ac:dyDescent="0.25">
      <c r="A1044" t="str">
        <f t="shared" si="118"/>
        <v>082019</v>
      </c>
      <c r="B1044">
        <v>9</v>
      </c>
      <c r="C1044">
        <v>2019</v>
      </c>
      <c r="D1044" s="18">
        <v>43704</v>
      </c>
      <c r="E1044" t="s">
        <v>1191</v>
      </c>
      <c r="F1044" t="s">
        <v>623</v>
      </c>
      <c r="G1044" t="s">
        <v>5999</v>
      </c>
      <c r="H1044">
        <v>18880</v>
      </c>
      <c r="L1044">
        <v>16000</v>
      </c>
      <c r="N1044">
        <f t="shared" si="112"/>
        <v>2880</v>
      </c>
      <c r="O1044">
        <f t="shared" si="113"/>
        <v>1440</v>
      </c>
      <c r="P1044">
        <f t="shared" si="114"/>
        <v>1440</v>
      </c>
      <c r="Q1044">
        <f t="shared" si="115"/>
        <v>0</v>
      </c>
      <c r="R1044">
        <f t="shared" si="116"/>
        <v>18880</v>
      </c>
      <c r="S1044">
        <f t="shared" si="117"/>
        <v>0</v>
      </c>
      <c r="Y1044">
        <v>1440</v>
      </c>
      <c r="Z1044">
        <v>1440</v>
      </c>
      <c r="AA1044">
        <v>0</v>
      </c>
    </row>
    <row r="1045" spans="1:27" x14ac:dyDescent="0.25">
      <c r="A1045" t="str">
        <f t="shared" si="118"/>
        <v>092019</v>
      </c>
      <c r="B1045">
        <v>9</v>
      </c>
      <c r="C1045">
        <v>2019</v>
      </c>
      <c r="D1045" s="18">
        <v>43713</v>
      </c>
      <c r="E1045" t="s">
        <v>4488</v>
      </c>
      <c r="F1045" t="s">
        <v>1274</v>
      </c>
      <c r="G1045" t="s">
        <v>5910</v>
      </c>
      <c r="H1045">
        <v>617395</v>
      </c>
      <c r="L1045">
        <v>523216</v>
      </c>
      <c r="N1045">
        <f t="shared" si="112"/>
        <v>94178.880000000005</v>
      </c>
      <c r="O1045">
        <f t="shared" si="113"/>
        <v>47089.440000000002</v>
      </c>
      <c r="P1045">
        <f t="shared" si="114"/>
        <v>47089.440000000002</v>
      </c>
      <c r="Q1045">
        <f t="shared" si="115"/>
        <v>0</v>
      </c>
      <c r="R1045">
        <f t="shared" si="116"/>
        <v>617394.88</v>
      </c>
      <c r="S1045">
        <f t="shared" si="117"/>
        <v>-0.11999999999534339</v>
      </c>
      <c r="Y1045">
        <v>47089.440000000002</v>
      </c>
      <c r="Z1045">
        <v>47089.440000000002</v>
      </c>
      <c r="AA1045">
        <v>0</v>
      </c>
    </row>
    <row r="1046" spans="1:27" x14ac:dyDescent="0.25">
      <c r="A1046" t="str">
        <f t="shared" si="118"/>
        <v>082019</v>
      </c>
      <c r="B1046">
        <v>9</v>
      </c>
      <c r="C1046">
        <v>2019</v>
      </c>
      <c r="D1046" s="18">
        <v>43708</v>
      </c>
      <c r="E1046" t="s">
        <v>3880</v>
      </c>
      <c r="F1046" t="s">
        <v>1274</v>
      </c>
      <c r="G1046" t="s">
        <v>5910</v>
      </c>
      <c r="H1046">
        <v>327691</v>
      </c>
      <c r="L1046">
        <v>277704</v>
      </c>
      <c r="N1046">
        <f t="shared" si="112"/>
        <v>49986.720000000001</v>
      </c>
      <c r="O1046">
        <f t="shared" si="113"/>
        <v>24993.360000000001</v>
      </c>
      <c r="P1046">
        <f t="shared" si="114"/>
        <v>24993.360000000001</v>
      </c>
      <c r="Q1046">
        <f t="shared" si="115"/>
        <v>0</v>
      </c>
      <c r="R1046">
        <f t="shared" si="116"/>
        <v>327690.71999999997</v>
      </c>
      <c r="S1046">
        <f t="shared" si="117"/>
        <v>-0.28000000002793968</v>
      </c>
      <c r="Y1046">
        <v>24993.360000000001</v>
      </c>
      <c r="Z1046">
        <v>24993.360000000001</v>
      </c>
      <c r="AA1046">
        <v>0</v>
      </c>
    </row>
    <row r="1047" spans="1:27" x14ac:dyDescent="0.25">
      <c r="A1047" t="str">
        <f t="shared" si="118"/>
        <v>082019</v>
      </c>
      <c r="B1047">
        <v>9</v>
      </c>
      <c r="C1047">
        <v>2019</v>
      </c>
      <c r="D1047" s="18">
        <v>43696</v>
      </c>
      <c r="E1047" t="s">
        <v>3743</v>
      </c>
      <c r="F1047" t="s">
        <v>384</v>
      </c>
      <c r="G1047" t="s">
        <v>5953</v>
      </c>
      <c r="H1047">
        <v>5330</v>
      </c>
      <c r="L1047">
        <v>4516.5</v>
      </c>
      <c r="N1047">
        <f t="shared" si="112"/>
        <v>812.97</v>
      </c>
      <c r="O1047">
        <f t="shared" si="113"/>
        <v>406.48500000000001</v>
      </c>
      <c r="P1047">
        <f t="shared" si="114"/>
        <v>406.48500000000001</v>
      </c>
      <c r="Q1047">
        <f t="shared" si="115"/>
        <v>0</v>
      </c>
      <c r="R1047">
        <f t="shared" si="116"/>
        <v>5329.47</v>
      </c>
      <c r="S1047">
        <f t="shared" si="117"/>
        <v>-0.52999999999974534</v>
      </c>
      <c r="Y1047">
        <v>406.48500000000001</v>
      </c>
      <c r="Z1047">
        <v>406.48500000000001</v>
      </c>
      <c r="AA1047">
        <v>0</v>
      </c>
    </row>
    <row r="1048" spans="1:27" x14ac:dyDescent="0.25">
      <c r="A1048" t="str">
        <f t="shared" si="118"/>
        <v>092019</v>
      </c>
      <c r="B1048">
        <v>9</v>
      </c>
      <c r="C1048">
        <v>2019</v>
      </c>
      <c r="D1048" s="18">
        <v>43712</v>
      </c>
      <c r="E1048" t="s">
        <v>4477</v>
      </c>
      <c r="F1048" t="s">
        <v>613</v>
      </c>
      <c r="G1048" t="s">
        <v>7530</v>
      </c>
      <c r="H1048">
        <v>21240</v>
      </c>
      <c r="L1048">
        <v>18000</v>
      </c>
      <c r="N1048">
        <f t="shared" si="112"/>
        <v>3240</v>
      </c>
      <c r="O1048">
        <f t="shared" si="113"/>
        <v>1620</v>
      </c>
      <c r="P1048">
        <f t="shared" si="114"/>
        <v>1620</v>
      </c>
      <c r="Q1048">
        <f t="shared" si="115"/>
        <v>0</v>
      </c>
      <c r="R1048">
        <f t="shared" si="116"/>
        <v>21240</v>
      </c>
      <c r="S1048">
        <f t="shared" si="117"/>
        <v>0</v>
      </c>
      <c r="Y1048">
        <v>1620</v>
      </c>
      <c r="Z1048">
        <v>1620</v>
      </c>
      <c r="AA1048">
        <v>0</v>
      </c>
    </row>
    <row r="1049" spans="1:27" x14ac:dyDescent="0.25">
      <c r="A1049" t="str">
        <f t="shared" si="118"/>
        <v>092019</v>
      </c>
      <c r="B1049">
        <v>9</v>
      </c>
      <c r="C1049">
        <v>2019</v>
      </c>
      <c r="D1049" s="18">
        <v>43712</v>
      </c>
      <c r="E1049" t="s">
        <v>4317</v>
      </c>
      <c r="F1049" t="s">
        <v>440</v>
      </c>
      <c r="G1049" t="s">
        <v>5889</v>
      </c>
      <c r="H1049">
        <v>230572</v>
      </c>
      <c r="L1049">
        <v>195400</v>
      </c>
      <c r="N1049">
        <f t="shared" si="112"/>
        <v>35172</v>
      </c>
      <c r="O1049">
        <f t="shared" si="113"/>
        <v>17586</v>
      </c>
      <c r="P1049">
        <f t="shared" si="114"/>
        <v>17586</v>
      </c>
      <c r="Q1049">
        <f t="shared" si="115"/>
        <v>0</v>
      </c>
      <c r="R1049">
        <f t="shared" si="116"/>
        <v>230572</v>
      </c>
      <c r="S1049">
        <f t="shared" si="117"/>
        <v>0</v>
      </c>
      <c r="Y1049">
        <v>17586</v>
      </c>
      <c r="Z1049">
        <v>17586</v>
      </c>
      <c r="AA1049">
        <v>0</v>
      </c>
    </row>
    <row r="1050" spans="1:27" x14ac:dyDescent="0.25">
      <c r="A1050" t="str">
        <f t="shared" si="118"/>
        <v>082019</v>
      </c>
      <c r="B1050">
        <v>9</v>
      </c>
      <c r="C1050">
        <v>2019</v>
      </c>
      <c r="D1050" s="18">
        <v>43684</v>
      </c>
      <c r="E1050" t="s">
        <v>6000</v>
      </c>
      <c r="F1050" t="s">
        <v>3140</v>
      </c>
      <c r="G1050" t="s">
        <v>3141</v>
      </c>
      <c r="H1050">
        <v>16992</v>
      </c>
      <c r="L1050">
        <v>14400</v>
      </c>
      <c r="N1050">
        <f t="shared" si="112"/>
        <v>2592</v>
      </c>
      <c r="O1050">
        <f t="shared" si="113"/>
        <v>1296</v>
      </c>
      <c r="P1050">
        <f t="shared" si="114"/>
        <v>1296</v>
      </c>
      <c r="Q1050">
        <f t="shared" si="115"/>
        <v>0</v>
      </c>
      <c r="R1050">
        <f t="shared" si="116"/>
        <v>16992</v>
      </c>
      <c r="S1050">
        <f t="shared" si="117"/>
        <v>0</v>
      </c>
      <c r="Y1050">
        <v>1296</v>
      </c>
      <c r="Z1050">
        <v>1296</v>
      </c>
      <c r="AA1050">
        <v>0</v>
      </c>
    </row>
    <row r="1051" spans="1:27" x14ac:dyDescent="0.25">
      <c r="A1051" t="str">
        <f t="shared" si="118"/>
        <v>092019</v>
      </c>
      <c r="B1051">
        <v>9</v>
      </c>
      <c r="C1051">
        <v>2019</v>
      </c>
      <c r="D1051" s="18">
        <v>43721</v>
      </c>
      <c r="E1051" t="s">
        <v>4091</v>
      </c>
      <c r="F1051" t="s">
        <v>225</v>
      </c>
      <c r="G1051" t="s">
        <v>7518</v>
      </c>
      <c r="H1051">
        <v>262403</v>
      </c>
      <c r="L1051">
        <v>222375</v>
      </c>
      <c r="N1051">
        <f t="shared" si="112"/>
        <v>40027.5</v>
      </c>
      <c r="O1051">
        <f t="shared" si="113"/>
        <v>20013.75</v>
      </c>
      <c r="P1051">
        <f t="shared" si="114"/>
        <v>20013.75</v>
      </c>
      <c r="Q1051">
        <f t="shared" si="115"/>
        <v>0</v>
      </c>
      <c r="R1051">
        <f t="shared" si="116"/>
        <v>262402.5</v>
      </c>
      <c r="S1051">
        <f t="shared" si="117"/>
        <v>-0.5</v>
      </c>
      <c r="Y1051">
        <v>20013.75</v>
      </c>
      <c r="Z1051">
        <v>20013.75</v>
      </c>
      <c r="AA1051">
        <v>0</v>
      </c>
    </row>
    <row r="1052" spans="1:27" x14ac:dyDescent="0.25">
      <c r="A1052" t="str">
        <f t="shared" si="118"/>
        <v>092019</v>
      </c>
      <c r="B1052">
        <v>9</v>
      </c>
      <c r="C1052">
        <v>2019</v>
      </c>
      <c r="D1052" s="18">
        <v>43721</v>
      </c>
      <c r="E1052" t="s">
        <v>4093</v>
      </c>
      <c r="F1052" t="s">
        <v>225</v>
      </c>
      <c r="G1052" t="s">
        <v>7518</v>
      </c>
      <c r="H1052">
        <v>28320</v>
      </c>
      <c r="L1052">
        <v>24000</v>
      </c>
      <c r="N1052">
        <f t="shared" si="112"/>
        <v>4320</v>
      </c>
      <c r="O1052">
        <f t="shared" si="113"/>
        <v>2160</v>
      </c>
      <c r="P1052">
        <f t="shared" si="114"/>
        <v>2160</v>
      </c>
      <c r="Q1052">
        <f t="shared" si="115"/>
        <v>0</v>
      </c>
      <c r="R1052">
        <f t="shared" si="116"/>
        <v>28320</v>
      </c>
      <c r="S1052">
        <f t="shared" si="117"/>
        <v>0</v>
      </c>
      <c r="Y1052">
        <v>2160</v>
      </c>
      <c r="Z1052">
        <v>2160</v>
      </c>
      <c r="AA1052">
        <v>0</v>
      </c>
    </row>
    <row r="1053" spans="1:27" x14ac:dyDescent="0.25">
      <c r="A1053" t="str">
        <f t="shared" si="118"/>
        <v>092019</v>
      </c>
      <c r="B1053">
        <v>9</v>
      </c>
      <c r="C1053">
        <v>2019</v>
      </c>
      <c r="D1053" s="18">
        <v>43719</v>
      </c>
      <c r="E1053" t="s">
        <v>3966</v>
      </c>
      <c r="F1053" t="s">
        <v>790</v>
      </c>
      <c r="G1053" t="s">
        <v>6001</v>
      </c>
      <c r="H1053">
        <v>8142</v>
      </c>
      <c r="L1053">
        <v>6900</v>
      </c>
      <c r="N1053">
        <f t="shared" si="112"/>
        <v>1242</v>
      </c>
      <c r="O1053">
        <f t="shared" si="113"/>
        <v>621</v>
      </c>
      <c r="P1053">
        <f t="shared" si="114"/>
        <v>621</v>
      </c>
      <c r="Q1053">
        <f t="shared" si="115"/>
        <v>0</v>
      </c>
      <c r="R1053">
        <f t="shared" si="116"/>
        <v>8142</v>
      </c>
      <c r="S1053">
        <f t="shared" si="117"/>
        <v>0</v>
      </c>
      <c r="Y1053">
        <v>621</v>
      </c>
      <c r="Z1053">
        <v>621</v>
      </c>
      <c r="AA1053">
        <v>0</v>
      </c>
    </row>
    <row r="1054" spans="1:27" x14ac:dyDescent="0.25">
      <c r="A1054" t="str">
        <f t="shared" si="118"/>
        <v>092019</v>
      </c>
      <c r="B1054">
        <v>9</v>
      </c>
      <c r="C1054">
        <v>2019</v>
      </c>
      <c r="D1054" s="18">
        <v>43712</v>
      </c>
      <c r="E1054" t="s">
        <v>4476</v>
      </c>
      <c r="F1054" t="s">
        <v>613</v>
      </c>
      <c r="G1054" t="s">
        <v>7530</v>
      </c>
      <c r="H1054">
        <v>89739</v>
      </c>
      <c r="L1054">
        <v>76050</v>
      </c>
      <c r="N1054">
        <f t="shared" si="112"/>
        <v>13689</v>
      </c>
      <c r="O1054">
        <f t="shared" si="113"/>
        <v>6844.5</v>
      </c>
      <c r="P1054">
        <f t="shared" si="114"/>
        <v>6844.5</v>
      </c>
      <c r="Q1054">
        <f t="shared" si="115"/>
        <v>0</v>
      </c>
      <c r="R1054">
        <f t="shared" si="116"/>
        <v>89739</v>
      </c>
      <c r="S1054">
        <f t="shared" si="117"/>
        <v>0</v>
      </c>
      <c r="Y1054">
        <v>6844.5</v>
      </c>
      <c r="Z1054">
        <v>6844.5</v>
      </c>
      <c r="AA1054">
        <v>0</v>
      </c>
    </row>
    <row r="1055" spans="1:27" x14ac:dyDescent="0.25">
      <c r="A1055" t="str">
        <f t="shared" si="118"/>
        <v>092019</v>
      </c>
      <c r="B1055">
        <v>9</v>
      </c>
      <c r="C1055">
        <v>2019</v>
      </c>
      <c r="D1055" s="18">
        <v>43724</v>
      </c>
      <c r="E1055" t="s">
        <v>4220</v>
      </c>
      <c r="F1055" t="s">
        <v>318</v>
      </c>
      <c r="G1055" t="s">
        <v>5771</v>
      </c>
      <c r="H1055">
        <v>110998</v>
      </c>
      <c r="L1055">
        <v>94066.5</v>
      </c>
      <c r="N1055">
        <f t="shared" si="112"/>
        <v>16931.97</v>
      </c>
      <c r="O1055">
        <f t="shared" si="113"/>
        <v>8465.9850000000006</v>
      </c>
      <c r="P1055">
        <f t="shared" si="114"/>
        <v>8465.9850000000006</v>
      </c>
      <c r="Q1055">
        <f t="shared" si="115"/>
        <v>0</v>
      </c>
      <c r="R1055">
        <f t="shared" si="116"/>
        <v>110998.47</v>
      </c>
      <c r="S1055">
        <f t="shared" si="117"/>
        <v>0.47000000000116415</v>
      </c>
      <c r="Y1055">
        <v>8465.9850000000006</v>
      </c>
      <c r="Z1055">
        <v>8465.9850000000006</v>
      </c>
      <c r="AA1055">
        <v>0</v>
      </c>
    </row>
    <row r="1056" spans="1:27" x14ac:dyDescent="0.25">
      <c r="A1056" t="str">
        <f t="shared" si="118"/>
        <v>092019</v>
      </c>
      <c r="B1056">
        <v>9</v>
      </c>
      <c r="C1056">
        <v>2019</v>
      </c>
      <c r="D1056" s="18">
        <v>43722</v>
      </c>
      <c r="E1056" t="s">
        <v>4219</v>
      </c>
      <c r="F1056" t="s">
        <v>318</v>
      </c>
      <c r="G1056" t="s">
        <v>5771</v>
      </c>
      <c r="H1056">
        <v>37478</v>
      </c>
      <c r="L1056">
        <v>31760</v>
      </c>
      <c r="N1056">
        <f t="shared" si="112"/>
        <v>5716.8</v>
      </c>
      <c r="O1056">
        <f t="shared" si="113"/>
        <v>2858.4</v>
      </c>
      <c r="P1056">
        <f t="shared" si="114"/>
        <v>2858.4</v>
      </c>
      <c r="Q1056">
        <f t="shared" si="115"/>
        <v>0</v>
      </c>
      <c r="R1056">
        <f t="shared" si="116"/>
        <v>37476.800000000003</v>
      </c>
      <c r="S1056">
        <f t="shared" si="117"/>
        <v>-1.1999999999970896</v>
      </c>
      <c r="Y1056">
        <v>2858.4</v>
      </c>
      <c r="Z1056">
        <v>2858.4</v>
      </c>
      <c r="AA1056">
        <v>0</v>
      </c>
    </row>
    <row r="1057" spans="1:27" x14ac:dyDescent="0.25">
      <c r="A1057" t="str">
        <f t="shared" si="118"/>
        <v>092019</v>
      </c>
      <c r="B1057">
        <v>9</v>
      </c>
      <c r="C1057">
        <v>2019</v>
      </c>
      <c r="D1057" s="18">
        <v>43717</v>
      </c>
      <c r="E1057" t="s">
        <v>4212</v>
      </c>
      <c r="F1057" t="s">
        <v>318</v>
      </c>
      <c r="G1057" t="s">
        <v>5771</v>
      </c>
      <c r="H1057">
        <v>81852</v>
      </c>
      <c r="L1057">
        <v>69366</v>
      </c>
      <c r="N1057">
        <f t="shared" si="112"/>
        <v>12485.88</v>
      </c>
      <c r="O1057">
        <f t="shared" si="113"/>
        <v>6242.94</v>
      </c>
      <c r="P1057">
        <f t="shared" si="114"/>
        <v>6242.94</v>
      </c>
      <c r="Q1057">
        <f t="shared" si="115"/>
        <v>0</v>
      </c>
      <c r="R1057">
        <f t="shared" si="116"/>
        <v>81851.88</v>
      </c>
      <c r="S1057">
        <f t="shared" si="117"/>
        <v>-0.11999999999534339</v>
      </c>
      <c r="Y1057">
        <v>6242.94</v>
      </c>
      <c r="Z1057">
        <v>6242.94</v>
      </c>
      <c r="AA1057">
        <v>0</v>
      </c>
    </row>
    <row r="1058" spans="1:27" x14ac:dyDescent="0.25">
      <c r="A1058" t="str">
        <f t="shared" si="118"/>
        <v>092019</v>
      </c>
      <c r="B1058">
        <v>9</v>
      </c>
      <c r="C1058">
        <v>2019</v>
      </c>
      <c r="D1058" s="18">
        <v>43717</v>
      </c>
      <c r="E1058" t="s">
        <v>4213</v>
      </c>
      <c r="F1058" t="s">
        <v>318</v>
      </c>
      <c r="G1058" t="s">
        <v>5771</v>
      </c>
      <c r="H1058">
        <v>29904</v>
      </c>
      <c r="L1058">
        <v>25342.05</v>
      </c>
      <c r="N1058">
        <f t="shared" si="112"/>
        <v>4561.5689999999995</v>
      </c>
      <c r="O1058">
        <f t="shared" si="113"/>
        <v>2280.7844999999998</v>
      </c>
      <c r="P1058">
        <f t="shared" si="114"/>
        <v>2280.7844999999998</v>
      </c>
      <c r="Q1058">
        <f t="shared" si="115"/>
        <v>0</v>
      </c>
      <c r="R1058">
        <f t="shared" si="116"/>
        <v>29903.618999999999</v>
      </c>
      <c r="S1058">
        <f t="shared" si="117"/>
        <v>-0.38100000000122236</v>
      </c>
      <c r="Y1058">
        <v>2280.7844999999998</v>
      </c>
      <c r="Z1058">
        <v>2280.7844999999998</v>
      </c>
      <c r="AA1058">
        <v>0</v>
      </c>
    </row>
    <row r="1059" spans="1:27" x14ac:dyDescent="0.25">
      <c r="A1059" t="str">
        <f t="shared" si="118"/>
        <v>092019</v>
      </c>
      <c r="B1059">
        <v>9</v>
      </c>
      <c r="C1059">
        <v>2019</v>
      </c>
      <c r="D1059" s="18">
        <v>43727</v>
      </c>
      <c r="E1059" t="s">
        <v>2127</v>
      </c>
      <c r="F1059" t="s">
        <v>571</v>
      </c>
      <c r="G1059" t="s">
        <v>5926</v>
      </c>
      <c r="H1059">
        <v>56640</v>
      </c>
      <c r="L1059">
        <v>48000</v>
      </c>
      <c r="N1059">
        <f t="shared" si="112"/>
        <v>8640</v>
      </c>
      <c r="O1059">
        <f t="shared" si="113"/>
        <v>4320</v>
      </c>
      <c r="P1059">
        <f t="shared" si="114"/>
        <v>4320</v>
      </c>
      <c r="Q1059">
        <f t="shared" si="115"/>
        <v>0</v>
      </c>
      <c r="R1059">
        <f t="shared" si="116"/>
        <v>56640</v>
      </c>
      <c r="S1059">
        <f t="shared" si="117"/>
        <v>0</v>
      </c>
      <c r="Y1059">
        <v>4320</v>
      </c>
      <c r="Z1059">
        <v>4320</v>
      </c>
      <c r="AA1059">
        <v>0</v>
      </c>
    </row>
    <row r="1060" spans="1:27" x14ac:dyDescent="0.25">
      <c r="A1060" t="str">
        <f t="shared" si="118"/>
        <v>092019</v>
      </c>
      <c r="B1060">
        <v>9</v>
      </c>
      <c r="C1060">
        <v>2019</v>
      </c>
      <c r="D1060" s="18">
        <v>43725</v>
      </c>
      <c r="E1060" t="s">
        <v>4435</v>
      </c>
      <c r="F1060" t="s">
        <v>571</v>
      </c>
      <c r="G1060" t="s">
        <v>5926</v>
      </c>
      <c r="H1060">
        <v>49560</v>
      </c>
      <c r="L1060">
        <v>42000</v>
      </c>
      <c r="N1060">
        <f t="shared" si="112"/>
        <v>7560</v>
      </c>
      <c r="O1060">
        <f t="shared" si="113"/>
        <v>3780</v>
      </c>
      <c r="P1060">
        <f t="shared" si="114"/>
        <v>3780</v>
      </c>
      <c r="Q1060">
        <f t="shared" si="115"/>
        <v>0</v>
      </c>
      <c r="R1060">
        <f t="shared" si="116"/>
        <v>49560</v>
      </c>
      <c r="S1060">
        <f t="shared" si="117"/>
        <v>0</v>
      </c>
      <c r="Y1060">
        <v>3780</v>
      </c>
      <c r="Z1060">
        <v>3780</v>
      </c>
      <c r="AA1060">
        <v>0</v>
      </c>
    </row>
    <row r="1061" spans="1:27" x14ac:dyDescent="0.25">
      <c r="A1061" t="str">
        <f t="shared" si="118"/>
        <v>092019</v>
      </c>
      <c r="B1061">
        <v>9</v>
      </c>
      <c r="C1061">
        <v>2019</v>
      </c>
      <c r="D1061" s="18">
        <v>43721</v>
      </c>
      <c r="E1061" t="s">
        <v>756</v>
      </c>
      <c r="F1061" t="s">
        <v>571</v>
      </c>
      <c r="G1061" t="s">
        <v>5926</v>
      </c>
      <c r="H1061">
        <v>51920</v>
      </c>
      <c r="L1061">
        <v>44000</v>
      </c>
      <c r="N1061">
        <f t="shared" si="112"/>
        <v>7920</v>
      </c>
      <c r="O1061">
        <f t="shared" si="113"/>
        <v>3960</v>
      </c>
      <c r="P1061">
        <f t="shared" si="114"/>
        <v>3960</v>
      </c>
      <c r="Q1061">
        <f t="shared" si="115"/>
        <v>0</v>
      </c>
      <c r="R1061">
        <f t="shared" si="116"/>
        <v>51920</v>
      </c>
      <c r="S1061">
        <f t="shared" si="117"/>
        <v>0</v>
      </c>
      <c r="Y1061">
        <v>3960</v>
      </c>
      <c r="Z1061">
        <v>3960</v>
      </c>
      <c r="AA1061">
        <v>0</v>
      </c>
    </row>
    <row r="1062" spans="1:27" x14ac:dyDescent="0.25">
      <c r="A1062" t="str">
        <f t="shared" si="118"/>
        <v>092019</v>
      </c>
      <c r="B1062">
        <v>9</v>
      </c>
      <c r="C1062">
        <v>2019</v>
      </c>
      <c r="D1062" s="18">
        <v>43723</v>
      </c>
      <c r="E1062" t="s">
        <v>4434</v>
      </c>
      <c r="F1062" t="s">
        <v>571</v>
      </c>
      <c r="G1062" t="s">
        <v>5926</v>
      </c>
      <c r="H1062">
        <v>56640</v>
      </c>
      <c r="L1062">
        <v>48000</v>
      </c>
      <c r="N1062">
        <f t="shared" si="112"/>
        <v>8640</v>
      </c>
      <c r="O1062">
        <f t="shared" si="113"/>
        <v>4320</v>
      </c>
      <c r="P1062">
        <f t="shared" si="114"/>
        <v>4320</v>
      </c>
      <c r="Q1062">
        <f t="shared" si="115"/>
        <v>0</v>
      </c>
      <c r="R1062">
        <f t="shared" si="116"/>
        <v>56640</v>
      </c>
      <c r="S1062">
        <f t="shared" si="117"/>
        <v>0</v>
      </c>
      <c r="Y1062">
        <v>4320</v>
      </c>
      <c r="Z1062">
        <v>4320</v>
      </c>
      <c r="AA1062">
        <v>0</v>
      </c>
    </row>
    <row r="1063" spans="1:27" x14ac:dyDescent="0.25">
      <c r="A1063" t="str">
        <f t="shared" si="118"/>
        <v>092019</v>
      </c>
      <c r="B1063">
        <v>9</v>
      </c>
      <c r="C1063">
        <v>2019</v>
      </c>
      <c r="D1063" s="18">
        <v>43721</v>
      </c>
      <c r="E1063" t="s">
        <v>4432</v>
      </c>
      <c r="F1063" t="s">
        <v>571</v>
      </c>
      <c r="G1063" t="s">
        <v>5926</v>
      </c>
      <c r="H1063">
        <v>25370</v>
      </c>
      <c r="L1063">
        <v>21500</v>
      </c>
      <c r="N1063">
        <f t="shared" si="112"/>
        <v>3870</v>
      </c>
      <c r="O1063">
        <f t="shared" si="113"/>
        <v>1935</v>
      </c>
      <c r="P1063">
        <f t="shared" si="114"/>
        <v>1935</v>
      </c>
      <c r="Q1063">
        <f t="shared" si="115"/>
        <v>0</v>
      </c>
      <c r="R1063">
        <f t="shared" si="116"/>
        <v>25370</v>
      </c>
      <c r="S1063">
        <f t="shared" si="117"/>
        <v>0</v>
      </c>
      <c r="Y1063">
        <v>1935</v>
      </c>
      <c r="Z1063">
        <v>1935</v>
      </c>
      <c r="AA1063">
        <v>0</v>
      </c>
    </row>
    <row r="1064" spans="1:27" x14ac:dyDescent="0.25">
      <c r="A1064" t="str">
        <f t="shared" si="118"/>
        <v>092019</v>
      </c>
      <c r="B1064">
        <v>9</v>
      </c>
      <c r="C1064">
        <v>2019</v>
      </c>
      <c r="D1064" s="18">
        <v>43723</v>
      </c>
      <c r="E1064" t="s">
        <v>4433</v>
      </c>
      <c r="F1064" t="s">
        <v>571</v>
      </c>
      <c r="G1064" t="s">
        <v>5926</v>
      </c>
      <c r="H1064">
        <v>25370</v>
      </c>
      <c r="L1064">
        <v>21500</v>
      </c>
      <c r="N1064">
        <f t="shared" si="112"/>
        <v>3870</v>
      </c>
      <c r="O1064">
        <f t="shared" si="113"/>
        <v>1935</v>
      </c>
      <c r="P1064">
        <f t="shared" si="114"/>
        <v>1935</v>
      </c>
      <c r="Q1064">
        <f t="shared" si="115"/>
        <v>0</v>
      </c>
      <c r="R1064">
        <f t="shared" si="116"/>
        <v>25370</v>
      </c>
      <c r="S1064">
        <f t="shared" si="117"/>
        <v>0</v>
      </c>
      <c r="Y1064">
        <v>1935</v>
      </c>
      <c r="Z1064">
        <v>1935</v>
      </c>
      <c r="AA1064">
        <v>0</v>
      </c>
    </row>
    <row r="1065" spans="1:27" x14ac:dyDescent="0.25">
      <c r="A1065" t="str">
        <f t="shared" si="118"/>
        <v>072019</v>
      </c>
      <c r="B1065">
        <v>9</v>
      </c>
      <c r="C1065">
        <v>2019</v>
      </c>
      <c r="D1065" s="18">
        <v>43671</v>
      </c>
      <c r="E1065" t="s">
        <v>3457</v>
      </c>
      <c r="F1065" t="s">
        <v>704</v>
      </c>
      <c r="G1065" t="s">
        <v>5962</v>
      </c>
      <c r="H1065">
        <v>67402</v>
      </c>
      <c r="L1065">
        <v>57120</v>
      </c>
      <c r="N1065">
        <f t="shared" si="112"/>
        <v>10281.6</v>
      </c>
      <c r="O1065">
        <f t="shared" si="113"/>
        <v>5140.8</v>
      </c>
      <c r="P1065">
        <f t="shared" si="114"/>
        <v>5140.8</v>
      </c>
      <c r="Q1065">
        <f t="shared" si="115"/>
        <v>0</v>
      </c>
      <c r="R1065">
        <f t="shared" si="116"/>
        <v>67401.600000000006</v>
      </c>
      <c r="S1065">
        <f t="shared" si="117"/>
        <v>-0.39999999999417923</v>
      </c>
      <c r="Y1065">
        <v>5140.8</v>
      </c>
      <c r="Z1065">
        <v>5140.8</v>
      </c>
      <c r="AA1065">
        <v>0</v>
      </c>
    </row>
    <row r="1066" spans="1:27" x14ac:dyDescent="0.25">
      <c r="A1066" t="str">
        <f t="shared" si="118"/>
        <v>092019</v>
      </c>
      <c r="B1066">
        <v>9</v>
      </c>
      <c r="C1066">
        <v>2019</v>
      </c>
      <c r="D1066" s="18">
        <v>43722</v>
      </c>
      <c r="E1066" t="s">
        <v>4471</v>
      </c>
      <c r="F1066" t="s">
        <v>704</v>
      </c>
      <c r="G1066" t="s">
        <v>5962</v>
      </c>
      <c r="H1066">
        <v>126959</v>
      </c>
      <c r="L1066">
        <v>107592.5</v>
      </c>
      <c r="N1066">
        <f t="shared" ref="N1066:N1129" si="119">+(J1066*$J$1/100)+(K1066*$K$1/100)+(L1066*$L$1/100)+(M1066*$M$1/100)</f>
        <v>19366.650000000001</v>
      </c>
      <c r="O1066">
        <f t="shared" ref="O1066:O1129" si="120">+IF(VALUE(LEFT(F1066,2))=33,N1066/2,0)</f>
        <v>9683.3250000000007</v>
      </c>
      <c r="P1066">
        <f t="shared" ref="P1066:P1129" si="121">+O1066</f>
        <v>9683.3250000000007</v>
      </c>
      <c r="Q1066">
        <f t="shared" ref="Q1066:Q1129" si="122">+IF(VALUE(LEFT(F1066,2))=33,0,N1066)</f>
        <v>0</v>
      </c>
      <c r="R1066">
        <f t="shared" ref="R1066:R1129" si="123">J1066+K1066+L1066+M1066+N1066+I1066</f>
        <v>126959.15</v>
      </c>
      <c r="S1066">
        <f t="shared" ref="S1066:S1129" si="124">R1066-H1066</f>
        <v>0.14999999999417923</v>
      </c>
      <c r="Y1066">
        <v>9683.3250000000007</v>
      </c>
      <c r="Z1066">
        <v>9683.3250000000007</v>
      </c>
      <c r="AA1066">
        <v>0</v>
      </c>
    </row>
    <row r="1067" spans="1:27" x14ac:dyDescent="0.25">
      <c r="A1067" t="str">
        <f t="shared" si="118"/>
        <v>092019</v>
      </c>
      <c r="B1067">
        <v>9</v>
      </c>
      <c r="C1067">
        <v>2019</v>
      </c>
      <c r="D1067" s="18">
        <v>43722</v>
      </c>
      <c r="E1067" t="s">
        <v>4472</v>
      </c>
      <c r="F1067" t="s">
        <v>704</v>
      </c>
      <c r="G1067" t="s">
        <v>5962</v>
      </c>
      <c r="H1067">
        <v>32285</v>
      </c>
      <c r="L1067">
        <v>27360</v>
      </c>
      <c r="N1067">
        <f t="shared" si="119"/>
        <v>4924.8</v>
      </c>
      <c r="O1067">
        <f t="shared" si="120"/>
        <v>2462.4</v>
      </c>
      <c r="P1067">
        <f t="shared" si="121"/>
        <v>2462.4</v>
      </c>
      <c r="Q1067">
        <f t="shared" si="122"/>
        <v>0</v>
      </c>
      <c r="R1067">
        <f t="shared" si="123"/>
        <v>32284.799999999999</v>
      </c>
      <c r="S1067">
        <f t="shared" si="124"/>
        <v>-0.2000000000007276</v>
      </c>
      <c r="Y1067">
        <v>2462.4</v>
      </c>
      <c r="Z1067">
        <v>2462.4</v>
      </c>
      <c r="AA1067">
        <v>0</v>
      </c>
    </row>
    <row r="1068" spans="1:27" x14ac:dyDescent="0.25">
      <c r="A1068" t="str">
        <f t="shared" si="118"/>
        <v>092019</v>
      </c>
      <c r="B1068">
        <v>9</v>
      </c>
      <c r="C1068">
        <v>2019</v>
      </c>
      <c r="D1068" s="18">
        <v>43725</v>
      </c>
      <c r="E1068" t="s">
        <v>4473</v>
      </c>
      <c r="F1068" t="s">
        <v>704</v>
      </c>
      <c r="G1068" t="s">
        <v>5962</v>
      </c>
      <c r="H1068">
        <v>40498</v>
      </c>
      <c r="L1068">
        <v>34320</v>
      </c>
      <c r="N1068">
        <f t="shared" si="119"/>
        <v>6177.6</v>
      </c>
      <c r="O1068">
        <f t="shared" si="120"/>
        <v>3088.8</v>
      </c>
      <c r="P1068">
        <f t="shared" si="121"/>
        <v>3088.8</v>
      </c>
      <c r="Q1068">
        <f t="shared" si="122"/>
        <v>0</v>
      </c>
      <c r="R1068">
        <f t="shared" si="123"/>
        <v>40497.599999999999</v>
      </c>
      <c r="S1068">
        <f t="shared" si="124"/>
        <v>-0.40000000000145519</v>
      </c>
      <c r="Y1068">
        <v>3088.8</v>
      </c>
      <c r="Z1068">
        <v>3088.8</v>
      </c>
      <c r="AA1068">
        <v>0</v>
      </c>
    </row>
    <row r="1069" spans="1:27" x14ac:dyDescent="0.25">
      <c r="A1069" t="str">
        <f t="shared" si="118"/>
        <v>092019</v>
      </c>
      <c r="B1069">
        <v>9</v>
      </c>
      <c r="C1069">
        <v>2019</v>
      </c>
      <c r="D1069" s="18">
        <v>43714</v>
      </c>
      <c r="E1069" t="s">
        <v>4116</v>
      </c>
      <c r="F1069" t="s">
        <v>661</v>
      </c>
      <c r="G1069" t="s">
        <v>5946</v>
      </c>
      <c r="H1069">
        <v>39648</v>
      </c>
      <c r="L1069">
        <v>33600</v>
      </c>
      <c r="N1069">
        <f t="shared" si="119"/>
        <v>6048</v>
      </c>
      <c r="O1069">
        <f t="shared" si="120"/>
        <v>3024</v>
      </c>
      <c r="P1069">
        <f t="shared" si="121"/>
        <v>3024</v>
      </c>
      <c r="Q1069">
        <f t="shared" si="122"/>
        <v>0</v>
      </c>
      <c r="R1069">
        <f t="shared" si="123"/>
        <v>39648</v>
      </c>
      <c r="S1069">
        <f t="shared" si="124"/>
        <v>0</v>
      </c>
      <c r="Y1069">
        <v>3024</v>
      </c>
      <c r="Z1069">
        <v>3024</v>
      </c>
      <c r="AA1069">
        <v>0</v>
      </c>
    </row>
    <row r="1070" spans="1:27" x14ac:dyDescent="0.25">
      <c r="A1070" t="str">
        <f t="shared" si="118"/>
        <v>092019</v>
      </c>
      <c r="B1070">
        <v>9</v>
      </c>
      <c r="C1070">
        <v>2019</v>
      </c>
      <c r="D1070" s="18">
        <v>43715</v>
      </c>
      <c r="E1070" t="s">
        <v>4068</v>
      </c>
      <c r="F1070" t="s">
        <v>656</v>
      </c>
      <c r="G1070" t="s">
        <v>5915</v>
      </c>
      <c r="H1070">
        <v>2360</v>
      </c>
      <c r="L1070">
        <v>2000</v>
      </c>
      <c r="N1070">
        <f t="shared" si="119"/>
        <v>360</v>
      </c>
      <c r="O1070">
        <f t="shared" si="120"/>
        <v>180</v>
      </c>
      <c r="P1070">
        <f t="shared" si="121"/>
        <v>180</v>
      </c>
      <c r="Q1070">
        <f t="shared" si="122"/>
        <v>0</v>
      </c>
      <c r="R1070">
        <f t="shared" si="123"/>
        <v>2360</v>
      </c>
      <c r="S1070">
        <f t="shared" si="124"/>
        <v>0</v>
      </c>
      <c r="Y1070">
        <v>180</v>
      </c>
      <c r="Z1070">
        <v>180</v>
      </c>
      <c r="AA1070">
        <v>0</v>
      </c>
    </row>
    <row r="1071" spans="1:27" x14ac:dyDescent="0.25">
      <c r="A1071" t="str">
        <f t="shared" si="118"/>
        <v>092019</v>
      </c>
      <c r="B1071">
        <v>9</v>
      </c>
      <c r="C1071">
        <v>2019</v>
      </c>
      <c r="D1071" s="18">
        <v>43715</v>
      </c>
      <c r="E1071" t="s">
        <v>4068</v>
      </c>
      <c r="F1071" t="s">
        <v>656</v>
      </c>
      <c r="G1071" t="s">
        <v>5915</v>
      </c>
      <c r="H1071">
        <v>2832</v>
      </c>
      <c r="L1071">
        <v>2400</v>
      </c>
      <c r="N1071">
        <f t="shared" si="119"/>
        <v>432</v>
      </c>
      <c r="O1071">
        <f t="shared" si="120"/>
        <v>216</v>
      </c>
      <c r="P1071">
        <f t="shared" si="121"/>
        <v>216</v>
      </c>
      <c r="Q1071">
        <f t="shared" si="122"/>
        <v>0</v>
      </c>
      <c r="R1071">
        <f t="shared" si="123"/>
        <v>2832</v>
      </c>
      <c r="S1071">
        <f t="shared" si="124"/>
        <v>0</v>
      </c>
      <c r="Y1071">
        <v>216</v>
      </c>
      <c r="Z1071">
        <v>216</v>
      </c>
      <c r="AA1071">
        <v>0</v>
      </c>
    </row>
    <row r="1072" spans="1:27" x14ac:dyDescent="0.25">
      <c r="A1072" t="str">
        <f t="shared" si="118"/>
        <v>092019</v>
      </c>
      <c r="B1072">
        <v>9</v>
      </c>
      <c r="C1072">
        <v>2019</v>
      </c>
      <c r="D1072" s="18">
        <v>43727</v>
      </c>
      <c r="E1072" t="s">
        <v>3825</v>
      </c>
      <c r="F1072" t="s">
        <v>571</v>
      </c>
      <c r="G1072" t="s">
        <v>5926</v>
      </c>
      <c r="H1072">
        <v>24072</v>
      </c>
      <c r="L1072">
        <v>20400</v>
      </c>
      <c r="N1072">
        <f t="shared" si="119"/>
        <v>3672</v>
      </c>
      <c r="O1072">
        <f t="shared" si="120"/>
        <v>1836</v>
      </c>
      <c r="P1072">
        <f t="shared" si="121"/>
        <v>1836</v>
      </c>
      <c r="Q1072">
        <f t="shared" si="122"/>
        <v>0</v>
      </c>
      <c r="R1072">
        <f t="shared" si="123"/>
        <v>24072</v>
      </c>
      <c r="S1072">
        <f t="shared" si="124"/>
        <v>0</v>
      </c>
      <c r="Y1072">
        <v>1836</v>
      </c>
      <c r="Z1072">
        <v>1836</v>
      </c>
      <c r="AA1072">
        <v>0</v>
      </c>
    </row>
    <row r="1073" spans="1:27" x14ac:dyDescent="0.25">
      <c r="A1073" t="str">
        <f t="shared" si="118"/>
        <v>092019</v>
      </c>
      <c r="B1073">
        <v>9</v>
      </c>
      <c r="C1073">
        <v>2019</v>
      </c>
      <c r="D1073" s="18">
        <v>43725</v>
      </c>
      <c r="E1073" t="s">
        <v>4436</v>
      </c>
      <c r="F1073" t="s">
        <v>571</v>
      </c>
      <c r="G1073" t="s">
        <v>5926</v>
      </c>
      <c r="H1073">
        <v>40120</v>
      </c>
      <c r="L1073">
        <v>34000</v>
      </c>
      <c r="N1073">
        <f t="shared" si="119"/>
        <v>6120</v>
      </c>
      <c r="O1073">
        <f t="shared" si="120"/>
        <v>3060</v>
      </c>
      <c r="P1073">
        <f t="shared" si="121"/>
        <v>3060</v>
      </c>
      <c r="Q1073">
        <f t="shared" si="122"/>
        <v>0</v>
      </c>
      <c r="R1073">
        <f t="shared" si="123"/>
        <v>40120</v>
      </c>
      <c r="S1073">
        <f t="shared" si="124"/>
        <v>0</v>
      </c>
      <c r="Y1073">
        <v>3060</v>
      </c>
      <c r="Z1073">
        <v>3060</v>
      </c>
      <c r="AA1073">
        <v>0</v>
      </c>
    </row>
    <row r="1074" spans="1:27" x14ac:dyDescent="0.25">
      <c r="A1074" t="str">
        <f t="shared" si="118"/>
        <v>092019</v>
      </c>
      <c r="B1074">
        <v>9</v>
      </c>
      <c r="C1074">
        <v>2019</v>
      </c>
      <c r="D1074" s="18">
        <v>43712</v>
      </c>
      <c r="E1074" t="s">
        <v>4080</v>
      </c>
      <c r="F1074" t="s">
        <v>225</v>
      </c>
      <c r="G1074" t="s">
        <v>7518</v>
      </c>
      <c r="H1074">
        <v>256650</v>
      </c>
      <c r="L1074">
        <v>217500</v>
      </c>
      <c r="N1074">
        <f t="shared" si="119"/>
        <v>39150</v>
      </c>
      <c r="O1074">
        <f t="shared" si="120"/>
        <v>19575</v>
      </c>
      <c r="P1074">
        <f t="shared" si="121"/>
        <v>19575</v>
      </c>
      <c r="Q1074">
        <f t="shared" si="122"/>
        <v>0</v>
      </c>
      <c r="R1074">
        <f t="shared" si="123"/>
        <v>256650</v>
      </c>
      <c r="S1074">
        <f t="shared" si="124"/>
        <v>0</v>
      </c>
      <c r="Y1074">
        <v>19575</v>
      </c>
      <c r="Z1074">
        <v>19575</v>
      </c>
      <c r="AA1074">
        <v>0</v>
      </c>
    </row>
    <row r="1075" spans="1:27" x14ac:dyDescent="0.25">
      <c r="A1075" t="str">
        <f t="shared" si="118"/>
        <v>092019</v>
      </c>
      <c r="B1075">
        <v>9</v>
      </c>
      <c r="C1075">
        <v>2019</v>
      </c>
      <c r="D1075" s="18">
        <v>43718</v>
      </c>
      <c r="E1075" t="s">
        <v>4083</v>
      </c>
      <c r="F1075" t="s">
        <v>225</v>
      </c>
      <c r="G1075" t="s">
        <v>7518</v>
      </c>
      <c r="H1075">
        <v>30916</v>
      </c>
      <c r="L1075">
        <v>26200</v>
      </c>
      <c r="N1075">
        <f t="shared" si="119"/>
        <v>4716</v>
      </c>
      <c r="O1075">
        <f t="shared" si="120"/>
        <v>2358</v>
      </c>
      <c r="P1075">
        <f t="shared" si="121"/>
        <v>2358</v>
      </c>
      <c r="Q1075">
        <f t="shared" si="122"/>
        <v>0</v>
      </c>
      <c r="R1075">
        <f t="shared" si="123"/>
        <v>30916</v>
      </c>
      <c r="S1075">
        <f t="shared" si="124"/>
        <v>0</v>
      </c>
      <c r="Y1075">
        <v>2358</v>
      </c>
      <c r="Z1075">
        <v>2358</v>
      </c>
      <c r="AA1075">
        <v>0</v>
      </c>
    </row>
    <row r="1076" spans="1:27" x14ac:dyDescent="0.25">
      <c r="A1076" t="str">
        <f t="shared" si="118"/>
        <v>092019</v>
      </c>
      <c r="B1076">
        <v>9</v>
      </c>
      <c r="C1076">
        <v>2019</v>
      </c>
      <c r="D1076" s="18">
        <v>43727</v>
      </c>
      <c r="E1076" t="s">
        <v>4095</v>
      </c>
      <c r="F1076" t="s">
        <v>225</v>
      </c>
      <c r="G1076" t="s">
        <v>7518</v>
      </c>
      <c r="H1076">
        <v>110625</v>
      </c>
      <c r="L1076">
        <v>93750</v>
      </c>
      <c r="N1076">
        <f t="shared" si="119"/>
        <v>16875</v>
      </c>
      <c r="O1076">
        <f t="shared" si="120"/>
        <v>8437.5</v>
      </c>
      <c r="P1076">
        <f t="shared" si="121"/>
        <v>8437.5</v>
      </c>
      <c r="Q1076">
        <f t="shared" si="122"/>
        <v>0</v>
      </c>
      <c r="R1076">
        <f t="shared" si="123"/>
        <v>110625</v>
      </c>
      <c r="S1076">
        <f t="shared" si="124"/>
        <v>0</v>
      </c>
      <c r="Y1076">
        <v>8437.5</v>
      </c>
      <c r="Z1076">
        <v>8437.5</v>
      </c>
      <c r="AA1076">
        <v>0</v>
      </c>
    </row>
    <row r="1077" spans="1:27" x14ac:dyDescent="0.25">
      <c r="A1077" t="str">
        <f t="shared" si="118"/>
        <v>092019</v>
      </c>
      <c r="B1077">
        <v>9</v>
      </c>
      <c r="C1077">
        <v>2019</v>
      </c>
      <c r="D1077" s="18">
        <v>43715</v>
      </c>
      <c r="E1077" t="s">
        <v>4081</v>
      </c>
      <c r="F1077" t="s">
        <v>225</v>
      </c>
      <c r="G1077" t="s">
        <v>7518</v>
      </c>
      <c r="H1077">
        <v>1725750</v>
      </c>
      <c r="L1077">
        <v>1462500</v>
      </c>
      <c r="N1077">
        <f t="shared" si="119"/>
        <v>263250</v>
      </c>
      <c r="O1077">
        <f t="shared" si="120"/>
        <v>131625</v>
      </c>
      <c r="P1077">
        <f t="shared" si="121"/>
        <v>131625</v>
      </c>
      <c r="Q1077">
        <f t="shared" si="122"/>
        <v>0</v>
      </c>
      <c r="R1077">
        <f t="shared" si="123"/>
        <v>1725750</v>
      </c>
      <c r="S1077">
        <f t="shared" si="124"/>
        <v>0</v>
      </c>
      <c r="Y1077">
        <v>131625</v>
      </c>
      <c r="Z1077">
        <v>131625</v>
      </c>
      <c r="AA1077">
        <v>0</v>
      </c>
    </row>
    <row r="1078" spans="1:27" x14ac:dyDescent="0.25">
      <c r="A1078" t="str">
        <f t="shared" si="118"/>
        <v>092019</v>
      </c>
      <c r="B1078">
        <v>9</v>
      </c>
      <c r="C1078">
        <v>2019</v>
      </c>
      <c r="D1078" s="18">
        <v>43718</v>
      </c>
      <c r="E1078" t="s">
        <v>4082</v>
      </c>
      <c r="F1078" t="s">
        <v>225</v>
      </c>
      <c r="G1078" t="s">
        <v>7518</v>
      </c>
      <c r="H1078">
        <v>151040</v>
      </c>
      <c r="L1078">
        <v>128000</v>
      </c>
      <c r="N1078">
        <f t="shared" si="119"/>
        <v>23040</v>
      </c>
      <c r="O1078">
        <f t="shared" si="120"/>
        <v>11520</v>
      </c>
      <c r="P1078">
        <f t="shared" si="121"/>
        <v>11520</v>
      </c>
      <c r="Q1078">
        <f t="shared" si="122"/>
        <v>0</v>
      </c>
      <c r="R1078">
        <f t="shared" si="123"/>
        <v>151040</v>
      </c>
      <c r="S1078">
        <f t="shared" si="124"/>
        <v>0</v>
      </c>
      <c r="Y1078">
        <v>11520</v>
      </c>
      <c r="Z1078">
        <v>11520</v>
      </c>
      <c r="AA1078">
        <v>0</v>
      </c>
    </row>
    <row r="1079" spans="1:27" x14ac:dyDescent="0.25">
      <c r="A1079" t="str">
        <f t="shared" si="118"/>
        <v>092019</v>
      </c>
      <c r="B1079">
        <v>9</v>
      </c>
      <c r="C1079">
        <v>2019</v>
      </c>
      <c r="D1079" s="18">
        <v>43721</v>
      </c>
      <c r="E1079" t="s">
        <v>4090</v>
      </c>
      <c r="F1079" t="s">
        <v>225</v>
      </c>
      <c r="G1079" t="s">
        <v>7518</v>
      </c>
      <c r="H1079">
        <v>1017750</v>
      </c>
      <c r="L1079">
        <v>862500</v>
      </c>
      <c r="N1079">
        <f t="shared" si="119"/>
        <v>155250</v>
      </c>
      <c r="O1079">
        <f t="shared" si="120"/>
        <v>77625</v>
      </c>
      <c r="P1079">
        <f t="shared" si="121"/>
        <v>77625</v>
      </c>
      <c r="Q1079">
        <f t="shared" si="122"/>
        <v>0</v>
      </c>
      <c r="R1079">
        <f t="shared" si="123"/>
        <v>1017750</v>
      </c>
      <c r="S1079">
        <f t="shared" si="124"/>
        <v>0</v>
      </c>
      <c r="Y1079">
        <v>77625</v>
      </c>
      <c r="Z1079">
        <v>77625</v>
      </c>
      <c r="AA1079">
        <v>0</v>
      </c>
    </row>
    <row r="1080" spans="1:27" x14ac:dyDescent="0.25">
      <c r="A1080" t="str">
        <f t="shared" si="118"/>
        <v>092019</v>
      </c>
      <c r="B1080">
        <v>9</v>
      </c>
      <c r="C1080">
        <v>2019</v>
      </c>
      <c r="D1080" s="18">
        <v>43720</v>
      </c>
      <c r="E1080" t="s">
        <v>4010</v>
      </c>
      <c r="F1080" t="s">
        <v>171</v>
      </c>
      <c r="G1080" t="s">
        <v>5940</v>
      </c>
      <c r="H1080">
        <v>10974</v>
      </c>
      <c r="L1080">
        <v>9300</v>
      </c>
      <c r="N1080">
        <f t="shared" si="119"/>
        <v>1674</v>
      </c>
      <c r="O1080">
        <f t="shared" si="120"/>
        <v>837</v>
      </c>
      <c r="P1080">
        <f t="shared" si="121"/>
        <v>837</v>
      </c>
      <c r="Q1080">
        <f t="shared" si="122"/>
        <v>0</v>
      </c>
      <c r="R1080">
        <f t="shared" si="123"/>
        <v>10974</v>
      </c>
      <c r="S1080">
        <f t="shared" si="124"/>
        <v>0</v>
      </c>
      <c r="Y1080">
        <v>837</v>
      </c>
      <c r="Z1080">
        <v>837</v>
      </c>
      <c r="AA1080">
        <v>0</v>
      </c>
    </row>
    <row r="1081" spans="1:27" x14ac:dyDescent="0.25">
      <c r="A1081" t="str">
        <f t="shared" si="118"/>
        <v>092019</v>
      </c>
      <c r="B1081">
        <v>9</v>
      </c>
      <c r="C1081">
        <v>2019</v>
      </c>
      <c r="D1081" s="18">
        <v>43732</v>
      </c>
      <c r="E1081" t="s">
        <v>4334</v>
      </c>
      <c r="F1081" t="s">
        <v>1652</v>
      </c>
      <c r="G1081" t="s">
        <v>6002</v>
      </c>
      <c r="H1081">
        <v>6166</v>
      </c>
      <c r="L1081">
        <v>5225</v>
      </c>
      <c r="N1081">
        <f t="shared" si="119"/>
        <v>940.5</v>
      </c>
      <c r="O1081">
        <f t="shared" si="120"/>
        <v>470.25</v>
      </c>
      <c r="P1081">
        <f t="shared" si="121"/>
        <v>470.25</v>
      </c>
      <c r="Q1081">
        <f t="shared" si="122"/>
        <v>0</v>
      </c>
      <c r="R1081">
        <f t="shared" si="123"/>
        <v>6165.5</v>
      </c>
      <c r="S1081">
        <f t="shared" si="124"/>
        <v>-0.5</v>
      </c>
      <c r="Y1081">
        <v>470.25</v>
      </c>
      <c r="Z1081">
        <v>470.25</v>
      </c>
      <c r="AA1081">
        <v>0</v>
      </c>
    </row>
    <row r="1082" spans="1:27" x14ac:dyDescent="0.25">
      <c r="A1082" t="str">
        <f t="shared" si="118"/>
        <v>092019</v>
      </c>
      <c r="B1082">
        <v>9</v>
      </c>
      <c r="C1082">
        <v>2019</v>
      </c>
      <c r="D1082" s="18">
        <v>43718</v>
      </c>
      <c r="E1082" t="s">
        <v>6003</v>
      </c>
      <c r="F1082" t="s">
        <v>647</v>
      </c>
      <c r="G1082" t="s">
        <v>5900</v>
      </c>
      <c r="H1082">
        <v>17479</v>
      </c>
      <c r="L1082">
        <v>14812.5</v>
      </c>
      <c r="N1082">
        <f t="shared" si="119"/>
        <v>2666.25</v>
      </c>
      <c r="O1082">
        <f t="shared" si="120"/>
        <v>1333.125</v>
      </c>
      <c r="P1082">
        <f t="shared" si="121"/>
        <v>1333.125</v>
      </c>
      <c r="Q1082">
        <f t="shared" si="122"/>
        <v>0</v>
      </c>
      <c r="R1082">
        <f t="shared" si="123"/>
        <v>17478.75</v>
      </c>
      <c r="S1082">
        <f t="shared" si="124"/>
        <v>-0.25</v>
      </c>
      <c r="Y1082">
        <v>1333.125</v>
      </c>
      <c r="Z1082">
        <v>1333.125</v>
      </c>
      <c r="AA1082">
        <v>0</v>
      </c>
    </row>
    <row r="1083" spans="1:27" x14ac:dyDescent="0.25">
      <c r="A1083" t="str">
        <f t="shared" si="118"/>
        <v>092019</v>
      </c>
      <c r="B1083">
        <v>9</v>
      </c>
      <c r="C1083">
        <v>2019</v>
      </c>
      <c r="D1083" s="18">
        <v>43718</v>
      </c>
      <c r="E1083" t="s">
        <v>4214</v>
      </c>
      <c r="F1083" t="s">
        <v>318</v>
      </c>
      <c r="G1083" t="s">
        <v>5771</v>
      </c>
      <c r="H1083">
        <v>54594</v>
      </c>
      <c r="L1083">
        <v>46266</v>
      </c>
      <c r="N1083">
        <f t="shared" si="119"/>
        <v>8327.8799999999992</v>
      </c>
      <c r="O1083">
        <f t="shared" si="120"/>
        <v>4163.9399999999996</v>
      </c>
      <c r="P1083">
        <f t="shared" si="121"/>
        <v>4163.9399999999996</v>
      </c>
      <c r="Q1083">
        <f t="shared" si="122"/>
        <v>0</v>
      </c>
      <c r="R1083">
        <f t="shared" si="123"/>
        <v>54593.88</v>
      </c>
      <c r="S1083">
        <f t="shared" si="124"/>
        <v>-0.12000000000261934</v>
      </c>
      <c r="Y1083">
        <v>4163.9399999999996</v>
      </c>
      <c r="Z1083">
        <v>4163.9399999999996</v>
      </c>
      <c r="AA1083">
        <v>0</v>
      </c>
    </row>
    <row r="1084" spans="1:27" x14ac:dyDescent="0.25">
      <c r="A1084" t="str">
        <f t="shared" si="118"/>
        <v>092019</v>
      </c>
      <c r="B1084">
        <v>9</v>
      </c>
      <c r="C1084">
        <v>2019</v>
      </c>
      <c r="D1084" s="18">
        <v>43720</v>
      </c>
      <c r="E1084" t="s">
        <v>4217</v>
      </c>
      <c r="F1084" t="s">
        <v>318</v>
      </c>
      <c r="G1084" t="s">
        <v>5771</v>
      </c>
      <c r="H1084">
        <v>34298</v>
      </c>
      <c r="L1084">
        <v>29066.25</v>
      </c>
      <c r="N1084">
        <f t="shared" si="119"/>
        <v>5231.9250000000002</v>
      </c>
      <c r="O1084">
        <f t="shared" si="120"/>
        <v>2615.9625000000001</v>
      </c>
      <c r="P1084">
        <f t="shared" si="121"/>
        <v>2615.9625000000001</v>
      </c>
      <c r="Q1084">
        <f t="shared" si="122"/>
        <v>0</v>
      </c>
      <c r="R1084">
        <f t="shared" si="123"/>
        <v>34298.175000000003</v>
      </c>
      <c r="S1084">
        <f t="shared" si="124"/>
        <v>0.17500000000291038</v>
      </c>
      <c r="Y1084">
        <v>2615.9625000000001</v>
      </c>
      <c r="Z1084">
        <v>2615.9625000000001</v>
      </c>
      <c r="AA1084">
        <v>0</v>
      </c>
    </row>
    <row r="1085" spans="1:27" x14ac:dyDescent="0.25">
      <c r="A1085" t="str">
        <f t="shared" si="118"/>
        <v>092019</v>
      </c>
      <c r="B1085">
        <v>9</v>
      </c>
      <c r="C1085">
        <v>2019</v>
      </c>
      <c r="D1085" s="18">
        <v>43714</v>
      </c>
      <c r="E1085" t="s">
        <v>4210</v>
      </c>
      <c r="F1085" t="s">
        <v>318</v>
      </c>
      <c r="G1085" t="s">
        <v>5771</v>
      </c>
      <c r="H1085">
        <v>60509</v>
      </c>
      <c r="L1085">
        <v>51279.040000000001</v>
      </c>
      <c r="N1085">
        <f t="shared" si="119"/>
        <v>9230.2271999999994</v>
      </c>
      <c r="O1085">
        <f t="shared" si="120"/>
        <v>4615.1135999999997</v>
      </c>
      <c r="P1085">
        <f t="shared" si="121"/>
        <v>4615.1135999999997</v>
      </c>
      <c r="Q1085">
        <f t="shared" si="122"/>
        <v>0</v>
      </c>
      <c r="R1085">
        <f t="shared" si="123"/>
        <v>60509.267200000002</v>
      </c>
      <c r="S1085">
        <f t="shared" si="124"/>
        <v>0.26720000000204891</v>
      </c>
      <c r="Y1085">
        <v>4615.1135999999997</v>
      </c>
      <c r="Z1085">
        <v>4615.1135999999997</v>
      </c>
      <c r="AA1085">
        <v>0</v>
      </c>
    </row>
    <row r="1086" spans="1:27" x14ac:dyDescent="0.25">
      <c r="A1086" t="str">
        <f t="shared" si="118"/>
        <v>092019</v>
      </c>
      <c r="B1086">
        <v>9</v>
      </c>
      <c r="C1086">
        <v>2019</v>
      </c>
      <c r="D1086" s="18">
        <v>43718</v>
      </c>
      <c r="E1086" t="s">
        <v>4215</v>
      </c>
      <c r="F1086" t="s">
        <v>318</v>
      </c>
      <c r="G1086" t="s">
        <v>5771</v>
      </c>
      <c r="H1086">
        <v>44990</v>
      </c>
      <c r="L1086">
        <v>38127.440000000002</v>
      </c>
      <c r="N1086">
        <f t="shared" si="119"/>
        <v>6862.9392000000007</v>
      </c>
      <c r="O1086">
        <f t="shared" si="120"/>
        <v>3431.4696000000004</v>
      </c>
      <c r="P1086">
        <f t="shared" si="121"/>
        <v>3431.4696000000004</v>
      </c>
      <c r="Q1086">
        <f t="shared" si="122"/>
        <v>0</v>
      </c>
      <c r="R1086">
        <f t="shared" si="123"/>
        <v>44990.379200000003</v>
      </c>
      <c r="S1086">
        <f t="shared" si="124"/>
        <v>0.37920000000303844</v>
      </c>
      <c r="Y1086">
        <v>3431.4696000000004</v>
      </c>
      <c r="Z1086">
        <v>3431.4696000000004</v>
      </c>
      <c r="AA1086">
        <v>0</v>
      </c>
    </row>
    <row r="1087" spans="1:27" x14ac:dyDescent="0.25">
      <c r="A1087" t="str">
        <f t="shared" si="118"/>
        <v>092019</v>
      </c>
      <c r="B1087">
        <v>9</v>
      </c>
      <c r="C1087">
        <v>2019</v>
      </c>
      <c r="D1087" s="18">
        <v>43718</v>
      </c>
      <c r="E1087" t="s">
        <v>4216</v>
      </c>
      <c r="F1087" t="s">
        <v>318</v>
      </c>
      <c r="G1087" t="s">
        <v>5771</v>
      </c>
      <c r="H1087">
        <v>18635</v>
      </c>
      <c r="L1087">
        <v>15792.7</v>
      </c>
      <c r="N1087">
        <f t="shared" si="119"/>
        <v>2842.6860000000001</v>
      </c>
      <c r="O1087">
        <f t="shared" si="120"/>
        <v>1421.3430000000001</v>
      </c>
      <c r="P1087">
        <f t="shared" si="121"/>
        <v>1421.3430000000001</v>
      </c>
      <c r="Q1087">
        <f t="shared" si="122"/>
        <v>0</v>
      </c>
      <c r="R1087">
        <f t="shared" si="123"/>
        <v>18635.386000000002</v>
      </c>
      <c r="S1087">
        <f t="shared" si="124"/>
        <v>0.38600000000224099</v>
      </c>
      <c r="Y1087">
        <v>1421.3430000000001</v>
      </c>
      <c r="Z1087">
        <v>1421.3430000000001</v>
      </c>
      <c r="AA1087">
        <v>0</v>
      </c>
    </row>
    <row r="1088" spans="1:27" x14ac:dyDescent="0.25">
      <c r="A1088" t="str">
        <f t="shared" si="118"/>
        <v>082019</v>
      </c>
      <c r="B1088">
        <v>9</v>
      </c>
      <c r="C1088">
        <v>2019</v>
      </c>
      <c r="D1088" s="18">
        <v>43687</v>
      </c>
      <c r="E1088" t="s">
        <v>3549</v>
      </c>
      <c r="F1088" t="s">
        <v>171</v>
      </c>
      <c r="G1088" t="s">
        <v>5940</v>
      </c>
      <c r="H1088">
        <v>45213</v>
      </c>
      <c r="L1088">
        <v>38315.9</v>
      </c>
      <c r="N1088">
        <f t="shared" si="119"/>
        <v>6896.862000000001</v>
      </c>
      <c r="O1088">
        <f t="shared" si="120"/>
        <v>3448.4310000000005</v>
      </c>
      <c r="P1088">
        <f t="shared" si="121"/>
        <v>3448.4310000000005</v>
      </c>
      <c r="Q1088">
        <f t="shared" si="122"/>
        <v>0</v>
      </c>
      <c r="R1088">
        <f t="shared" si="123"/>
        <v>45212.762000000002</v>
      </c>
      <c r="S1088">
        <f t="shared" si="124"/>
        <v>-0.23799999999755528</v>
      </c>
      <c r="Y1088">
        <v>3448.4310000000005</v>
      </c>
      <c r="Z1088">
        <v>3448.4310000000005</v>
      </c>
      <c r="AA1088">
        <v>0</v>
      </c>
    </row>
    <row r="1089" spans="1:27" x14ac:dyDescent="0.25">
      <c r="A1089" t="str">
        <f t="shared" si="118"/>
        <v>092019</v>
      </c>
      <c r="B1089">
        <v>9</v>
      </c>
      <c r="C1089">
        <v>2019</v>
      </c>
      <c r="D1089" s="18">
        <v>43711</v>
      </c>
      <c r="E1089" t="s">
        <v>3991</v>
      </c>
      <c r="F1089" t="s">
        <v>138</v>
      </c>
      <c r="G1089" t="s">
        <v>5907</v>
      </c>
      <c r="H1089">
        <v>67673</v>
      </c>
      <c r="L1089">
        <v>57350</v>
      </c>
      <c r="N1089">
        <f t="shared" si="119"/>
        <v>10323</v>
      </c>
      <c r="O1089">
        <f t="shared" si="120"/>
        <v>5161.5</v>
      </c>
      <c r="P1089">
        <f t="shared" si="121"/>
        <v>5161.5</v>
      </c>
      <c r="Q1089">
        <f t="shared" si="122"/>
        <v>0</v>
      </c>
      <c r="R1089">
        <f t="shared" si="123"/>
        <v>67673</v>
      </c>
      <c r="S1089">
        <f t="shared" si="124"/>
        <v>0</v>
      </c>
      <c r="Y1089">
        <v>5161.5</v>
      </c>
      <c r="Z1089">
        <v>5161.5</v>
      </c>
      <c r="AA1089">
        <v>0</v>
      </c>
    </row>
    <row r="1090" spans="1:27" x14ac:dyDescent="0.25">
      <c r="A1090" t="str">
        <f t="shared" si="118"/>
        <v>092019</v>
      </c>
      <c r="B1090">
        <v>9</v>
      </c>
      <c r="C1090">
        <v>2019</v>
      </c>
      <c r="D1090" s="18">
        <v>43718</v>
      </c>
      <c r="E1090" t="s">
        <v>6004</v>
      </c>
      <c r="F1090" t="s">
        <v>647</v>
      </c>
      <c r="G1090" t="s">
        <v>5900</v>
      </c>
      <c r="H1090">
        <v>47200</v>
      </c>
      <c r="L1090">
        <v>40000</v>
      </c>
      <c r="N1090">
        <f t="shared" si="119"/>
        <v>7200</v>
      </c>
      <c r="O1090">
        <f t="shared" si="120"/>
        <v>3600</v>
      </c>
      <c r="P1090">
        <f t="shared" si="121"/>
        <v>3600</v>
      </c>
      <c r="Q1090">
        <f t="shared" si="122"/>
        <v>0</v>
      </c>
      <c r="R1090">
        <f t="shared" si="123"/>
        <v>47200</v>
      </c>
      <c r="S1090">
        <f t="shared" si="124"/>
        <v>0</v>
      </c>
      <c r="Y1090">
        <v>3600</v>
      </c>
      <c r="Z1090">
        <v>3600</v>
      </c>
      <c r="AA1090">
        <v>0</v>
      </c>
    </row>
    <row r="1091" spans="1:27" x14ac:dyDescent="0.25">
      <c r="A1091" t="str">
        <f t="shared" si="118"/>
        <v>092019</v>
      </c>
      <c r="B1091">
        <v>9</v>
      </c>
      <c r="C1091">
        <v>2019</v>
      </c>
      <c r="D1091" s="18">
        <v>43711</v>
      </c>
      <c r="E1091" t="s">
        <v>6005</v>
      </c>
      <c r="F1091" t="s">
        <v>647</v>
      </c>
      <c r="G1091" t="s">
        <v>5900</v>
      </c>
      <c r="H1091">
        <v>52752</v>
      </c>
      <c r="L1091">
        <v>44704.800000000003</v>
      </c>
      <c r="N1091">
        <f t="shared" si="119"/>
        <v>8046.8640000000005</v>
      </c>
      <c r="O1091">
        <f t="shared" si="120"/>
        <v>4023.4320000000002</v>
      </c>
      <c r="P1091">
        <f t="shared" si="121"/>
        <v>4023.4320000000002</v>
      </c>
      <c r="Q1091">
        <f t="shared" si="122"/>
        <v>0</v>
      </c>
      <c r="R1091">
        <f t="shared" si="123"/>
        <v>52751.664000000004</v>
      </c>
      <c r="S1091">
        <f t="shared" si="124"/>
        <v>-0.33599999999569263</v>
      </c>
      <c r="Y1091">
        <v>4023.4320000000002</v>
      </c>
      <c r="Z1091">
        <v>4023.4320000000002</v>
      </c>
      <c r="AA1091">
        <v>0</v>
      </c>
    </row>
    <row r="1092" spans="1:27" x14ac:dyDescent="0.25">
      <c r="A1092" t="str">
        <f t="shared" ref="A1092:A1155" si="125">TEXT(D1092,"MMYYYY")</f>
        <v>082019</v>
      </c>
      <c r="B1092">
        <v>9</v>
      </c>
      <c r="C1092">
        <v>2019</v>
      </c>
      <c r="D1092" s="18">
        <v>43708</v>
      </c>
      <c r="E1092" t="s">
        <v>3597</v>
      </c>
      <c r="F1092" t="s">
        <v>656</v>
      </c>
      <c r="G1092" t="s">
        <v>5915</v>
      </c>
      <c r="H1092">
        <v>24780</v>
      </c>
      <c r="L1092">
        <v>21000</v>
      </c>
      <c r="N1092">
        <f t="shared" si="119"/>
        <v>3780</v>
      </c>
      <c r="O1092">
        <f t="shared" si="120"/>
        <v>1890</v>
      </c>
      <c r="P1092">
        <f t="shared" si="121"/>
        <v>1890</v>
      </c>
      <c r="Q1092">
        <f t="shared" si="122"/>
        <v>0</v>
      </c>
      <c r="R1092">
        <f t="shared" si="123"/>
        <v>24780</v>
      </c>
      <c r="S1092">
        <f t="shared" si="124"/>
        <v>0</v>
      </c>
      <c r="Y1092">
        <v>1890</v>
      </c>
      <c r="Z1092">
        <v>1890</v>
      </c>
      <c r="AA1092">
        <v>0</v>
      </c>
    </row>
    <row r="1093" spans="1:27" x14ac:dyDescent="0.25">
      <c r="A1093" t="str">
        <f t="shared" si="125"/>
        <v>082019</v>
      </c>
      <c r="B1093">
        <v>9</v>
      </c>
      <c r="C1093">
        <v>2019</v>
      </c>
      <c r="D1093" s="18">
        <v>43708</v>
      </c>
      <c r="E1093" t="s">
        <v>3596</v>
      </c>
      <c r="F1093" t="s">
        <v>656</v>
      </c>
      <c r="G1093" t="s">
        <v>5915</v>
      </c>
      <c r="H1093">
        <v>47200</v>
      </c>
      <c r="L1093">
        <v>40000</v>
      </c>
      <c r="N1093">
        <f t="shared" si="119"/>
        <v>7200</v>
      </c>
      <c r="O1093">
        <f t="shared" si="120"/>
        <v>3600</v>
      </c>
      <c r="P1093">
        <f t="shared" si="121"/>
        <v>3600</v>
      </c>
      <c r="Q1093">
        <f t="shared" si="122"/>
        <v>0</v>
      </c>
      <c r="R1093">
        <f t="shared" si="123"/>
        <v>47200</v>
      </c>
      <c r="S1093">
        <f t="shared" si="124"/>
        <v>0</v>
      </c>
      <c r="Y1093">
        <v>3600</v>
      </c>
      <c r="Z1093">
        <v>3600</v>
      </c>
      <c r="AA1093">
        <v>0</v>
      </c>
    </row>
    <row r="1094" spans="1:27" x14ac:dyDescent="0.25">
      <c r="A1094" t="str">
        <f t="shared" si="125"/>
        <v>092019</v>
      </c>
      <c r="B1094">
        <v>9</v>
      </c>
      <c r="C1094">
        <v>2019</v>
      </c>
      <c r="D1094" s="18">
        <v>43717</v>
      </c>
      <c r="E1094" t="s">
        <v>4069</v>
      </c>
      <c r="F1094" t="s">
        <v>656</v>
      </c>
      <c r="G1094" t="s">
        <v>5915</v>
      </c>
      <c r="H1094">
        <v>11328</v>
      </c>
      <c r="L1094">
        <v>9600</v>
      </c>
      <c r="N1094">
        <f t="shared" si="119"/>
        <v>1728</v>
      </c>
      <c r="O1094">
        <f t="shared" si="120"/>
        <v>864</v>
      </c>
      <c r="P1094">
        <f t="shared" si="121"/>
        <v>864</v>
      </c>
      <c r="Q1094">
        <f t="shared" si="122"/>
        <v>0</v>
      </c>
      <c r="R1094">
        <f t="shared" si="123"/>
        <v>11328</v>
      </c>
      <c r="S1094">
        <f t="shared" si="124"/>
        <v>0</v>
      </c>
      <c r="Y1094">
        <v>864</v>
      </c>
      <c r="Z1094">
        <v>864</v>
      </c>
      <c r="AA1094">
        <v>0</v>
      </c>
    </row>
    <row r="1095" spans="1:27" x14ac:dyDescent="0.25">
      <c r="A1095" t="str">
        <f t="shared" si="125"/>
        <v>082019</v>
      </c>
      <c r="B1095">
        <v>9</v>
      </c>
      <c r="C1095">
        <v>2019</v>
      </c>
      <c r="D1095" s="18">
        <v>43697</v>
      </c>
      <c r="E1095" t="s">
        <v>3552</v>
      </c>
      <c r="F1095" t="s">
        <v>171</v>
      </c>
      <c r="G1095" t="s">
        <v>5940</v>
      </c>
      <c r="H1095">
        <v>29264</v>
      </c>
      <c r="L1095">
        <v>24800</v>
      </c>
      <c r="N1095">
        <f t="shared" si="119"/>
        <v>4464</v>
      </c>
      <c r="O1095">
        <f t="shared" si="120"/>
        <v>2232</v>
      </c>
      <c r="P1095">
        <f t="shared" si="121"/>
        <v>2232</v>
      </c>
      <c r="Q1095">
        <f t="shared" si="122"/>
        <v>0</v>
      </c>
      <c r="R1095">
        <f t="shared" si="123"/>
        <v>29264</v>
      </c>
      <c r="S1095">
        <f t="shared" si="124"/>
        <v>0</v>
      </c>
      <c r="Y1095">
        <v>2232</v>
      </c>
      <c r="Z1095">
        <v>2232</v>
      </c>
      <c r="AA1095">
        <v>0</v>
      </c>
    </row>
    <row r="1096" spans="1:27" x14ac:dyDescent="0.25">
      <c r="A1096" t="str">
        <f t="shared" si="125"/>
        <v>092019</v>
      </c>
      <c r="B1096">
        <v>9</v>
      </c>
      <c r="C1096">
        <v>2019</v>
      </c>
      <c r="D1096" s="18">
        <v>43712</v>
      </c>
      <c r="E1096" t="s">
        <v>4440</v>
      </c>
      <c r="F1096" t="s">
        <v>576</v>
      </c>
      <c r="G1096" t="s">
        <v>5898</v>
      </c>
      <c r="H1096">
        <v>34916</v>
      </c>
      <c r="L1096">
        <v>29590</v>
      </c>
      <c r="N1096">
        <f t="shared" si="119"/>
        <v>5326.2</v>
      </c>
      <c r="O1096">
        <f t="shared" si="120"/>
        <v>2663.1</v>
      </c>
      <c r="P1096">
        <f t="shared" si="121"/>
        <v>2663.1</v>
      </c>
      <c r="Q1096">
        <f t="shared" si="122"/>
        <v>0</v>
      </c>
      <c r="R1096">
        <f t="shared" si="123"/>
        <v>34916.199999999997</v>
      </c>
      <c r="S1096">
        <f t="shared" si="124"/>
        <v>0.19999999999708962</v>
      </c>
      <c r="Y1096">
        <v>2663.1</v>
      </c>
      <c r="Z1096">
        <v>2663.1</v>
      </c>
      <c r="AA1096">
        <v>0</v>
      </c>
    </row>
    <row r="1097" spans="1:27" x14ac:dyDescent="0.25">
      <c r="A1097" t="str">
        <f t="shared" si="125"/>
        <v>092019</v>
      </c>
      <c r="B1097">
        <v>9</v>
      </c>
      <c r="C1097">
        <v>2019</v>
      </c>
      <c r="D1097" s="18">
        <v>43718</v>
      </c>
      <c r="E1097" t="s">
        <v>3969</v>
      </c>
      <c r="F1097" t="s">
        <v>131</v>
      </c>
      <c r="G1097" t="s">
        <v>132</v>
      </c>
      <c r="H1097">
        <v>47554</v>
      </c>
      <c r="L1097">
        <v>40300</v>
      </c>
      <c r="N1097">
        <f t="shared" si="119"/>
        <v>7254</v>
      </c>
      <c r="O1097">
        <f t="shared" si="120"/>
        <v>3627</v>
      </c>
      <c r="P1097">
        <f t="shared" si="121"/>
        <v>3627</v>
      </c>
      <c r="Q1097">
        <f t="shared" si="122"/>
        <v>0</v>
      </c>
      <c r="R1097">
        <f t="shared" si="123"/>
        <v>47554</v>
      </c>
      <c r="S1097">
        <f t="shared" si="124"/>
        <v>0</v>
      </c>
      <c r="Y1097">
        <v>3627</v>
      </c>
      <c r="Z1097">
        <v>3627</v>
      </c>
      <c r="AA1097">
        <v>0</v>
      </c>
    </row>
    <row r="1098" spans="1:27" x14ac:dyDescent="0.25">
      <c r="A1098" t="str">
        <f t="shared" si="125"/>
        <v>092019</v>
      </c>
      <c r="B1098">
        <v>9</v>
      </c>
      <c r="C1098">
        <v>2019</v>
      </c>
      <c r="D1098" s="18">
        <v>43726</v>
      </c>
      <c r="E1098" t="s">
        <v>4073</v>
      </c>
      <c r="F1098" t="s">
        <v>656</v>
      </c>
      <c r="G1098" t="s">
        <v>5915</v>
      </c>
      <c r="H1098">
        <v>54280</v>
      </c>
      <c r="L1098">
        <v>46000</v>
      </c>
      <c r="N1098">
        <f t="shared" si="119"/>
        <v>8280</v>
      </c>
      <c r="O1098">
        <f t="shared" si="120"/>
        <v>4140</v>
      </c>
      <c r="P1098">
        <f t="shared" si="121"/>
        <v>4140</v>
      </c>
      <c r="Q1098">
        <f t="shared" si="122"/>
        <v>0</v>
      </c>
      <c r="R1098">
        <f t="shared" si="123"/>
        <v>54280</v>
      </c>
      <c r="S1098">
        <f t="shared" si="124"/>
        <v>0</v>
      </c>
      <c r="Y1098">
        <v>4140</v>
      </c>
      <c r="Z1098">
        <v>4140</v>
      </c>
      <c r="AA1098">
        <v>0</v>
      </c>
    </row>
    <row r="1099" spans="1:27" x14ac:dyDescent="0.25">
      <c r="A1099" t="str">
        <f t="shared" si="125"/>
        <v>092019</v>
      </c>
      <c r="B1099">
        <v>9</v>
      </c>
      <c r="C1099">
        <v>2019</v>
      </c>
      <c r="D1099" s="18">
        <v>43720</v>
      </c>
      <c r="E1099" t="s">
        <v>4070</v>
      </c>
      <c r="F1099" t="s">
        <v>656</v>
      </c>
      <c r="G1099" t="s">
        <v>5915</v>
      </c>
      <c r="H1099">
        <v>1062</v>
      </c>
      <c r="L1099">
        <v>900</v>
      </c>
      <c r="N1099">
        <f t="shared" si="119"/>
        <v>162</v>
      </c>
      <c r="O1099">
        <f t="shared" si="120"/>
        <v>81</v>
      </c>
      <c r="P1099">
        <f t="shared" si="121"/>
        <v>81</v>
      </c>
      <c r="Q1099">
        <f t="shared" si="122"/>
        <v>0</v>
      </c>
      <c r="R1099">
        <f t="shared" si="123"/>
        <v>1062</v>
      </c>
      <c r="S1099">
        <f t="shared" si="124"/>
        <v>0</v>
      </c>
      <c r="Y1099">
        <v>81</v>
      </c>
      <c r="Z1099">
        <v>81</v>
      </c>
      <c r="AA1099">
        <v>0</v>
      </c>
    </row>
    <row r="1100" spans="1:27" x14ac:dyDescent="0.25">
      <c r="A1100" t="str">
        <f t="shared" si="125"/>
        <v>092019</v>
      </c>
      <c r="B1100">
        <v>9</v>
      </c>
      <c r="C1100">
        <v>2019</v>
      </c>
      <c r="D1100" s="18">
        <v>43726</v>
      </c>
      <c r="E1100" t="s">
        <v>4072</v>
      </c>
      <c r="F1100" t="s">
        <v>656</v>
      </c>
      <c r="G1100" t="s">
        <v>5915</v>
      </c>
      <c r="H1100">
        <v>3540</v>
      </c>
      <c r="L1100">
        <v>3000</v>
      </c>
      <c r="N1100">
        <f t="shared" si="119"/>
        <v>540</v>
      </c>
      <c r="O1100">
        <f t="shared" si="120"/>
        <v>270</v>
      </c>
      <c r="P1100">
        <f t="shared" si="121"/>
        <v>270</v>
      </c>
      <c r="Q1100">
        <f t="shared" si="122"/>
        <v>0</v>
      </c>
      <c r="R1100">
        <f t="shared" si="123"/>
        <v>3540</v>
      </c>
      <c r="S1100">
        <f t="shared" si="124"/>
        <v>0</v>
      </c>
      <c r="Y1100">
        <v>270</v>
      </c>
      <c r="Z1100">
        <v>270</v>
      </c>
      <c r="AA1100">
        <v>0</v>
      </c>
    </row>
    <row r="1101" spans="1:27" x14ac:dyDescent="0.25">
      <c r="A1101" t="str">
        <f t="shared" si="125"/>
        <v>092019</v>
      </c>
      <c r="B1101">
        <v>9</v>
      </c>
      <c r="C1101">
        <v>2019</v>
      </c>
      <c r="D1101" s="18">
        <v>43727</v>
      </c>
      <c r="E1101" t="s">
        <v>6006</v>
      </c>
      <c r="F1101" t="s">
        <v>1368</v>
      </c>
      <c r="G1101" t="s">
        <v>5787</v>
      </c>
      <c r="H1101">
        <v>88500</v>
      </c>
      <c r="L1101">
        <v>75000</v>
      </c>
      <c r="N1101">
        <f t="shared" si="119"/>
        <v>13500</v>
      </c>
      <c r="O1101">
        <f t="shared" si="120"/>
        <v>6750</v>
      </c>
      <c r="P1101">
        <f t="shared" si="121"/>
        <v>6750</v>
      </c>
      <c r="Q1101">
        <f t="shared" si="122"/>
        <v>0</v>
      </c>
      <c r="R1101">
        <f t="shared" si="123"/>
        <v>88500</v>
      </c>
      <c r="S1101">
        <f t="shared" si="124"/>
        <v>0</v>
      </c>
      <c r="Y1101">
        <v>6750</v>
      </c>
      <c r="Z1101">
        <v>6750</v>
      </c>
      <c r="AA1101">
        <v>0</v>
      </c>
    </row>
    <row r="1102" spans="1:27" x14ac:dyDescent="0.25">
      <c r="A1102" t="str">
        <f t="shared" si="125"/>
        <v>092019</v>
      </c>
      <c r="B1102">
        <v>9</v>
      </c>
      <c r="C1102">
        <v>2019</v>
      </c>
      <c r="D1102" s="18">
        <v>43731</v>
      </c>
      <c r="E1102" t="s">
        <v>3018</v>
      </c>
      <c r="F1102" t="s">
        <v>1368</v>
      </c>
      <c r="G1102" t="s">
        <v>5787</v>
      </c>
      <c r="H1102">
        <v>61950</v>
      </c>
      <c r="L1102">
        <v>52500</v>
      </c>
      <c r="N1102">
        <f t="shared" si="119"/>
        <v>9450</v>
      </c>
      <c r="O1102">
        <f t="shared" si="120"/>
        <v>4725</v>
      </c>
      <c r="P1102">
        <f t="shared" si="121"/>
        <v>4725</v>
      </c>
      <c r="Q1102">
        <f t="shared" si="122"/>
        <v>0</v>
      </c>
      <c r="R1102">
        <f t="shared" si="123"/>
        <v>61950</v>
      </c>
      <c r="S1102">
        <f t="shared" si="124"/>
        <v>0</v>
      </c>
      <c r="Y1102">
        <v>4725</v>
      </c>
      <c r="Z1102">
        <v>4725</v>
      </c>
      <c r="AA1102">
        <v>0</v>
      </c>
    </row>
    <row r="1103" spans="1:27" x14ac:dyDescent="0.25">
      <c r="A1103" t="str">
        <f t="shared" si="125"/>
        <v>092019</v>
      </c>
      <c r="B1103">
        <v>9</v>
      </c>
      <c r="C1103">
        <v>2019</v>
      </c>
      <c r="D1103" s="18">
        <v>43732</v>
      </c>
      <c r="E1103" t="s">
        <v>3918</v>
      </c>
      <c r="F1103" t="s">
        <v>625</v>
      </c>
      <c r="G1103" t="s">
        <v>5997</v>
      </c>
      <c r="H1103">
        <v>2950</v>
      </c>
      <c r="L1103">
        <v>2500</v>
      </c>
      <c r="N1103">
        <f t="shared" si="119"/>
        <v>450</v>
      </c>
      <c r="O1103">
        <f t="shared" si="120"/>
        <v>225</v>
      </c>
      <c r="P1103">
        <f t="shared" si="121"/>
        <v>225</v>
      </c>
      <c r="Q1103">
        <f t="shared" si="122"/>
        <v>0</v>
      </c>
      <c r="R1103">
        <f t="shared" si="123"/>
        <v>2950</v>
      </c>
      <c r="S1103">
        <f t="shared" si="124"/>
        <v>0</v>
      </c>
      <c r="Y1103">
        <v>225</v>
      </c>
      <c r="Z1103">
        <v>225</v>
      </c>
      <c r="AA1103">
        <v>0</v>
      </c>
    </row>
    <row r="1104" spans="1:27" x14ac:dyDescent="0.25">
      <c r="A1104" t="str">
        <f t="shared" si="125"/>
        <v>092019</v>
      </c>
      <c r="B1104">
        <v>9</v>
      </c>
      <c r="C1104">
        <v>2019</v>
      </c>
      <c r="D1104" s="18">
        <v>43726</v>
      </c>
      <c r="E1104" t="s">
        <v>4490</v>
      </c>
      <c r="F1104" t="s">
        <v>1276</v>
      </c>
      <c r="G1104" t="s">
        <v>5952</v>
      </c>
      <c r="H1104">
        <v>244260</v>
      </c>
      <c r="L1104">
        <v>207000</v>
      </c>
      <c r="N1104">
        <f t="shared" si="119"/>
        <v>37260</v>
      </c>
      <c r="O1104">
        <f t="shared" si="120"/>
        <v>18630</v>
      </c>
      <c r="P1104">
        <f t="shared" si="121"/>
        <v>18630</v>
      </c>
      <c r="Q1104">
        <f t="shared" si="122"/>
        <v>0</v>
      </c>
      <c r="R1104">
        <f t="shared" si="123"/>
        <v>244260</v>
      </c>
      <c r="S1104">
        <f t="shared" si="124"/>
        <v>0</v>
      </c>
      <c r="Y1104">
        <v>18630</v>
      </c>
      <c r="Z1104">
        <v>18630</v>
      </c>
      <c r="AA1104">
        <v>0</v>
      </c>
    </row>
    <row r="1105" spans="1:27" x14ac:dyDescent="0.25">
      <c r="A1105" t="str">
        <f t="shared" si="125"/>
        <v>082019</v>
      </c>
      <c r="B1105">
        <v>9</v>
      </c>
      <c r="C1105">
        <v>2019</v>
      </c>
      <c r="D1105" s="18">
        <v>43703</v>
      </c>
      <c r="E1105" t="s">
        <v>3591</v>
      </c>
      <c r="F1105" t="s">
        <v>654</v>
      </c>
      <c r="G1105" t="s">
        <v>655</v>
      </c>
      <c r="H1105">
        <v>15576</v>
      </c>
      <c r="L1105">
        <v>13200</v>
      </c>
      <c r="N1105">
        <f t="shared" si="119"/>
        <v>2376</v>
      </c>
      <c r="O1105">
        <f t="shared" si="120"/>
        <v>1188</v>
      </c>
      <c r="P1105">
        <f t="shared" si="121"/>
        <v>1188</v>
      </c>
      <c r="Q1105">
        <f t="shared" si="122"/>
        <v>0</v>
      </c>
      <c r="R1105">
        <f t="shared" si="123"/>
        <v>15576</v>
      </c>
      <c r="S1105">
        <f t="shared" si="124"/>
        <v>0</v>
      </c>
      <c r="Y1105">
        <v>1188</v>
      </c>
      <c r="Z1105">
        <v>1188</v>
      </c>
      <c r="AA1105">
        <v>0</v>
      </c>
    </row>
    <row r="1106" spans="1:27" x14ac:dyDescent="0.25">
      <c r="A1106" t="str">
        <f t="shared" si="125"/>
        <v>092019</v>
      </c>
      <c r="B1106">
        <v>9</v>
      </c>
      <c r="C1106">
        <v>2019</v>
      </c>
      <c r="D1106" s="18">
        <v>43712</v>
      </c>
      <c r="E1106" t="s">
        <v>4417</v>
      </c>
      <c r="F1106" t="s">
        <v>2503</v>
      </c>
      <c r="G1106" t="s">
        <v>2504</v>
      </c>
      <c r="H1106">
        <v>4425</v>
      </c>
      <c r="L1106">
        <v>3750</v>
      </c>
      <c r="N1106">
        <f t="shared" si="119"/>
        <v>675</v>
      </c>
      <c r="O1106">
        <f t="shared" si="120"/>
        <v>337.5</v>
      </c>
      <c r="P1106">
        <f t="shared" si="121"/>
        <v>337.5</v>
      </c>
      <c r="Q1106">
        <f t="shared" si="122"/>
        <v>0</v>
      </c>
      <c r="R1106">
        <f t="shared" si="123"/>
        <v>4425</v>
      </c>
      <c r="S1106">
        <f t="shared" si="124"/>
        <v>0</v>
      </c>
      <c r="Y1106">
        <v>337.5</v>
      </c>
      <c r="Z1106">
        <v>337.5</v>
      </c>
      <c r="AA1106">
        <v>0</v>
      </c>
    </row>
    <row r="1107" spans="1:27" x14ac:dyDescent="0.25">
      <c r="A1107" t="str">
        <f t="shared" si="125"/>
        <v>092019</v>
      </c>
      <c r="B1107">
        <v>9</v>
      </c>
      <c r="C1107">
        <v>2019</v>
      </c>
      <c r="D1107" s="18">
        <v>43722</v>
      </c>
      <c r="E1107" t="s">
        <v>4063</v>
      </c>
      <c r="F1107" t="s">
        <v>654</v>
      </c>
      <c r="G1107" t="s">
        <v>655</v>
      </c>
      <c r="H1107">
        <v>21240</v>
      </c>
      <c r="L1107">
        <v>18000</v>
      </c>
      <c r="N1107">
        <f t="shared" si="119"/>
        <v>3240</v>
      </c>
      <c r="O1107">
        <f t="shared" si="120"/>
        <v>1620</v>
      </c>
      <c r="P1107">
        <f t="shared" si="121"/>
        <v>1620</v>
      </c>
      <c r="Q1107">
        <f t="shared" si="122"/>
        <v>0</v>
      </c>
      <c r="R1107">
        <f t="shared" si="123"/>
        <v>21240</v>
      </c>
      <c r="S1107">
        <f t="shared" si="124"/>
        <v>0</v>
      </c>
      <c r="Y1107">
        <v>1620</v>
      </c>
      <c r="Z1107">
        <v>1620</v>
      </c>
      <c r="AA1107">
        <v>0</v>
      </c>
    </row>
    <row r="1108" spans="1:27" x14ac:dyDescent="0.25">
      <c r="A1108" t="str">
        <f t="shared" si="125"/>
        <v>092019</v>
      </c>
      <c r="B1108">
        <v>9</v>
      </c>
      <c r="C1108">
        <v>2019</v>
      </c>
      <c r="D1108" s="18">
        <v>43720</v>
      </c>
      <c r="E1108" t="s">
        <v>4342</v>
      </c>
      <c r="F1108" t="s">
        <v>462</v>
      </c>
      <c r="G1108" t="s">
        <v>463</v>
      </c>
      <c r="H1108">
        <v>64664</v>
      </c>
      <c r="L1108">
        <v>54800</v>
      </c>
      <c r="N1108">
        <f t="shared" si="119"/>
        <v>9864</v>
      </c>
      <c r="O1108">
        <f t="shared" si="120"/>
        <v>4932</v>
      </c>
      <c r="P1108">
        <f t="shared" si="121"/>
        <v>4932</v>
      </c>
      <c r="Q1108">
        <f t="shared" si="122"/>
        <v>0</v>
      </c>
      <c r="R1108">
        <f t="shared" si="123"/>
        <v>64664</v>
      </c>
      <c r="S1108">
        <f t="shared" si="124"/>
        <v>0</v>
      </c>
      <c r="Y1108">
        <v>4932</v>
      </c>
      <c r="Z1108">
        <v>4932</v>
      </c>
      <c r="AA1108">
        <v>0</v>
      </c>
    </row>
    <row r="1109" spans="1:27" x14ac:dyDescent="0.25">
      <c r="A1109" t="str">
        <f t="shared" si="125"/>
        <v>092019</v>
      </c>
      <c r="B1109">
        <v>9</v>
      </c>
      <c r="C1109">
        <v>2019</v>
      </c>
      <c r="D1109" s="18">
        <v>43725</v>
      </c>
      <c r="E1109" t="s">
        <v>4037</v>
      </c>
      <c r="F1109" t="s">
        <v>1888</v>
      </c>
      <c r="G1109" t="s">
        <v>1889</v>
      </c>
      <c r="H1109">
        <v>6372</v>
      </c>
      <c r="L1109">
        <v>5400</v>
      </c>
      <c r="N1109">
        <f t="shared" si="119"/>
        <v>972</v>
      </c>
      <c r="O1109">
        <f t="shared" si="120"/>
        <v>486</v>
      </c>
      <c r="P1109">
        <f t="shared" si="121"/>
        <v>486</v>
      </c>
      <c r="Q1109">
        <f t="shared" si="122"/>
        <v>0</v>
      </c>
      <c r="R1109">
        <f t="shared" si="123"/>
        <v>6372</v>
      </c>
      <c r="S1109">
        <f t="shared" si="124"/>
        <v>0</v>
      </c>
      <c r="Y1109">
        <v>486</v>
      </c>
      <c r="Z1109">
        <v>486</v>
      </c>
      <c r="AA1109">
        <v>0</v>
      </c>
    </row>
    <row r="1110" spans="1:27" x14ac:dyDescent="0.25">
      <c r="A1110" t="str">
        <f t="shared" si="125"/>
        <v>092019</v>
      </c>
      <c r="B1110">
        <v>9</v>
      </c>
      <c r="C1110">
        <v>2019</v>
      </c>
      <c r="D1110" s="18">
        <v>43721</v>
      </c>
      <c r="E1110" t="s">
        <v>6007</v>
      </c>
      <c r="F1110" t="s">
        <v>1368</v>
      </c>
      <c r="G1110" t="s">
        <v>5787</v>
      </c>
      <c r="H1110">
        <v>2655</v>
      </c>
      <c r="L1110">
        <v>2250</v>
      </c>
      <c r="N1110">
        <f t="shared" si="119"/>
        <v>405</v>
      </c>
      <c r="O1110">
        <f t="shared" si="120"/>
        <v>202.5</v>
      </c>
      <c r="P1110">
        <f t="shared" si="121"/>
        <v>202.5</v>
      </c>
      <c r="Q1110">
        <f t="shared" si="122"/>
        <v>0</v>
      </c>
      <c r="R1110">
        <f t="shared" si="123"/>
        <v>2655</v>
      </c>
      <c r="S1110">
        <f t="shared" si="124"/>
        <v>0</v>
      </c>
      <c r="Y1110">
        <v>202.5</v>
      </c>
      <c r="Z1110">
        <v>202.5</v>
      </c>
      <c r="AA1110">
        <v>0</v>
      </c>
    </row>
    <row r="1111" spans="1:27" x14ac:dyDescent="0.25">
      <c r="A1111" t="str">
        <f t="shared" si="125"/>
        <v>092019</v>
      </c>
      <c r="B1111">
        <v>9</v>
      </c>
      <c r="C1111">
        <v>2019</v>
      </c>
      <c r="D1111" s="18">
        <v>43724</v>
      </c>
      <c r="E1111" t="s">
        <v>6008</v>
      </c>
      <c r="F1111" t="s">
        <v>1368</v>
      </c>
      <c r="G1111" t="s">
        <v>5787</v>
      </c>
      <c r="H1111">
        <v>192635</v>
      </c>
      <c r="L1111">
        <v>163250</v>
      </c>
      <c r="N1111">
        <f t="shared" si="119"/>
        <v>29385</v>
      </c>
      <c r="O1111">
        <f t="shared" si="120"/>
        <v>14692.5</v>
      </c>
      <c r="P1111">
        <f t="shared" si="121"/>
        <v>14692.5</v>
      </c>
      <c r="Q1111">
        <f t="shared" si="122"/>
        <v>0</v>
      </c>
      <c r="R1111">
        <f t="shared" si="123"/>
        <v>192635</v>
      </c>
      <c r="S1111">
        <f t="shared" si="124"/>
        <v>0</v>
      </c>
      <c r="Y1111">
        <v>14692.5</v>
      </c>
      <c r="Z1111">
        <v>14692.5</v>
      </c>
      <c r="AA1111">
        <v>0</v>
      </c>
    </row>
    <row r="1112" spans="1:27" x14ac:dyDescent="0.25">
      <c r="A1112" t="str">
        <f t="shared" si="125"/>
        <v>092019</v>
      </c>
      <c r="B1112">
        <v>9</v>
      </c>
      <c r="C1112">
        <v>2019</v>
      </c>
      <c r="D1112" s="18">
        <v>43727</v>
      </c>
      <c r="E1112" t="s">
        <v>3895</v>
      </c>
      <c r="F1112" t="s">
        <v>1230</v>
      </c>
      <c r="G1112" t="s">
        <v>6009</v>
      </c>
      <c r="H1112">
        <v>20945</v>
      </c>
      <c r="L1112">
        <v>17750</v>
      </c>
      <c r="N1112">
        <f t="shared" si="119"/>
        <v>3195</v>
      </c>
      <c r="O1112">
        <f t="shared" si="120"/>
        <v>1597.5</v>
      </c>
      <c r="P1112">
        <f t="shared" si="121"/>
        <v>1597.5</v>
      </c>
      <c r="Q1112">
        <f t="shared" si="122"/>
        <v>0</v>
      </c>
      <c r="R1112">
        <f t="shared" si="123"/>
        <v>20945</v>
      </c>
      <c r="S1112">
        <f t="shared" si="124"/>
        <v>0</v>
      </c>
      <c r="Y1112">
        <v>1597.5</v>
      </c>
      <c r="Z1112">
        <v>1597.5</v>
      </c>
      <c r="AA1112">
        <v>0</v>
      </c>
    </row>
    <row r="1113" spans="1:27" x14ac:dyDescent="0.25">
      <c r="A1113" t="str">
        <f t="shared" si="125"/>
        <v>092019</v>
      </c>
      <c r="B1113">
        <v>9</v>
      </c>
      <c r="C1113">
        <v>2019</v>
      </c>
      <c r="D1113" s="18">
        <v>43724</v>
      </c>
      <c r="E1113" t="s">
        <v>4138</v>
      </c>
      <c r="F1113" t="s">
        <v>250</v>
      </c>
      <c r="G1113" t="s">
        <v>251</v>
      </c>
      <c r="H1113">
        <v>6195</v>
      </c>
      <c r="L1113">
        <v>5250</v>
      </c>
      <c r="N1113">
        <f t="shared" si="119"/>
        <v>945</v>
      </c>
      <c r="O1113">
        <f t="shared" si="120"/>
        <v>472.5</v>
      </c>
      <c r="P1113">
        <f t="shared" si="121"/>
        <v>472.5</v>
      </c>
      <c r="Q1113">
        <f t="shared" si="122"/>
        <v>0</v>
      </c>
      <c r="R1113">
        <f t="shared" si="123"/>
        <v>6195</v>
      </c>
      <c r="S1113">
        <f t="shared" si="124"/>
        <v>0</v>
      </c>
      <c r="Y1113">
        <v>472.5</v>
      </c>
      <c r="Z1113">
        <v>472.5</v>
      </c>
      <c r="AA1113">
        <v>0</v>
      </c>
    </row>
    <row r="1114" spans="1:27" x14ac:dyDescent="0.25">
      <c r="A1114" t="str">
        <f t="shared" si="125"/>
        <v>092019</v>
      </c>
      <c r="B1114">
        <v>10</v>
      </c>
      <c r="C1114">
        <v>2019</v>
      </c>
      <c r="D1114" s="18">
        <v>43732</v>
      </c>
      <c r="E1114">
        <v>363</v>
      </c>
      <c r="F1114" t="s">
        <v>571</v>
      </c>
      <c r="G1114" t="s">
        <v>6010</v>
      </c>
      <c r="H1114">
        <v>25370</v>
      </c>
      <c r="L1114">
        <v>21500</v>
      </c>
      <c r="N1114">
        <f t="shared" si="119"/>
        <v>3870</v>
      </c>
      <c r="O1114">
        <f t="shared" si="120"/>
        <v>1935</v>
      </c>
      <c r="P1114">
        <f t="shared" si="121"/>
        <v>1935</v>
      </c>
      <c r="Q1114">
        <f t="shared" si="122"/>
        <v>0</v>
      </c>
      <c r="R1114">
        <f t="shared" si="123"/>
        <v>25370</v>
      </c>
      <c r="S1114">
        <f t="shared" si="124"/>
        <v>0</v>
      </c>
      <c r="Y1114">
        <v>1935</v>
      </c>
      <c r="Z1114">
        <v>1935</v>
      </c>
      <c r="AA1114">
        <v>0</v>
      </c>
    </row>
    <row r="1115" spans="1:27" x14ac:dyDescent="0.25">
      <c r="A1115" t="str">
        <f t="shared" si="125"/>
        <v>092019</v>
      </c>
      <c r="B1115">
        <v>10</v>
      </c>
      <c r="C1115">
        <v>2019</v>
      </c>
      <c r="D1115" s="18">
        <v>43726</v>
      </c>
      <c r="E1115" t="s">
        <v>7539</v>
      </c>
      <c r="F1115" t="s">
        <v>318</v>
      </c>
      <c r="G1115" t="s">
        <v>5771</v>
      </c>
      <c r="H1115">
        <v>80132</v>
      </c>
      <c r="L1115">
        <v>67908.86</v>
      </c>
      <c r="N1115">
        <f t="shared" si="119"/>
        <v>12223.594799999999</v>
      </c>
      <c r="O1115">
        <f t="shared" si="120"/>
        <v>6111.7973999999995</v>
      </c>
      <c r="P1115">
        <f t="shared" si="121"/>
        <v>6111.7973999999995</v>
      </c>
      <c r="Q1115">
        <f t="shared" si="122"/>
        <v>0</v>
      </c>
      <c r="R1115">
        <f t="shared" si="123"/>
        <v>80132.454800000007</v>
      </c>
      <c r="S1115">
        <f t="shared" si="124"/>
        <v>0.45480000000679865</v>
      </c>
      <c r="Y1115">
        <v>6111.7973999999995</v>
      </c>
      <c r="Z1115">
        <v>6111.7973999999995</v>
      </c>
      <c r="AA1115">
        <v>0</v>
      </c>
    </row>
    <row r="1116" spans="1:27" x14ac:dyDescent="0.25">
      <c r="A1116" t="str">
        <f t="shared" si="125"/>
        <v>092019</v>
      </c>
      <c r="B1116">
        <v>10</v>
      </c>
      <c r="C1116">
        <v>2019</v>
      </c>
      <c r="D1116" s="18">
        <v>43727</v>
      </c>
      <c r="E1116" t="s">
        <v>7540</v>
      </c>
      <c r="F1116" t="s">
        <v>318</v>
      </c>
      <c r="G1116" t="s">
        <v>5771</v>
      </c>
      <c r="H1116">
        <v>16311</v>
      </c>
      <c r="L1116">
        <v>13822.75</v>
      </c>
      <c r="N1116">
        <f t="shared" si="119"/>
        <v>2488.0949999999998</v>
      </c>
      <c r="O1116">
        <f t="shared" si="120"/>
        <v>1244.0474999999999</v>
      </c>
      <c r="P1116">
        <f t="shared" si="121"/>
        <v>1244.0474999999999</v>
      </c>
      <c r="Q1116">
        <f t="shared" si="122"/>
        <v>0</v>
      </c>
      <c r="R1116">
        <f t="shared" si="123"/>
        <v>16310.844999999999</v>
      </c>
      <c r="S1116">
        <f t="shared" si="124"/>
        <v>-0.15500000000065484</v>
      </c>
      <c r="Y1116">
        <v>1244.0474999999999</v>
      </c>
      <c r="Z1116">
        <v>1244.0474999999999</v>
      </c>
      <c r="AA1116">
        <v>0</v>
      </c>
    </row>
    <row r="1117" spans="1:27" x14ac:dyDescent="0.25">
      <c r="A1117" t="str">
        <f t="shared" si="125"/>
        <v>092019</v>
      </c>
      <c r="B1117">
        <v>10</v>
      </c>
      <c r="C1117">
        <v>2019</v>
      </c>
      <c r="D1117" s="18">
        <v>43729</v>
      </c>
      <c r="E1117" t="s">
        <v>7541</v>
      </c>
      <c r="F1117" t="s">
        <v>250</v>
      </c>
      <c r="G1117" t="s">
        <v>7345</v>
      </c>
      <c r="H1117">
        <v>25889</v>
      </c>
      <c r="K1117">
        <v>23115</v>
      </c>
      <c r="N1117">
        <f t="shared" si="119"/>
        <v>2773.8</v>
      </c>
      <c r="O1117">
        <f t="shared" si="120"/>
        <v>1386.9</v>
      </c>
      <c r="P1117">
        <f t="shared" si="121"/>
        <v>1386.9</v>
      </c>
      <c r="Q1117">
        <f t="shared" si="122"/>
        <v>0</v>
      </c>
      <c r="R1117">
        <f t="shared" si="123"/>
        <v>25888.799999999999</v>
      </c>
      <c r="S1117">
        <f t="shared" si="124"/>
        <v>-0.2000000000007276</v>
      </c>
      <c r="Y1117">
        <v>1386.9</v>
      </c>
      <c r="Z1117">
        <v>1386.9</v>
      </c>
      <c r="AA1117">
        <v>0</v>
      </c>
    </row>
    <row r="1118" spans="1:27" x14ac:dyDescent="0.25">
      <c r="A1118" t="str">
        <f t="shared" si="125"/>
        <v>092019</v>
      </c>
      <c r="B1118">
        <v>10</v>
      </c>
      <c r="C1118">
        <v>2019</v>
      </c>
      <c r="D1118" s="18">
        <v>43729</v>
      </c>
      <c r="E1118" t="s">
        <v>7542</v>
      </c>
      <c r="F1118" t="s">
        <v>250</v>
      </c>
      <c r="G1118" t="s">
        <v>7345</v>
      </c>
      <c r="H1118">
        <v>70000</v>
      </c>
      <c r="K1118">
        <v>62500</v>
      </c>
      <c r="N1118">
        <f t="shared" si="119"/>
        <v>7500</v>
      </c>
      <c r="O1118">
        <f t="shared" si="120"/>
        <v>3750</v>
      </c>
      <c r="P1118">
        <f t="shared" si="121"/>
        <v>3750</v>
      </c>
      <c r="Q1118">
        <f t="shared" si="122"/>
        <v>0</v>
      </c>
      <c r="R1118">
        <f t="shared" si="123"/>
        <v>70000</v>
      </c>
      <c r="S1118">
        <f t="shared" si="124"/>
        <v>0</v>
      </c>
      <c r="Y1118">
        <v>3750</v>
      </c>
      <c r="Z1118">
        <v>3750</v>
      </c>
      <c r="AA1118">
        <v>0</v>
      </c>
    </row>
    <row r="1119" spans="1:27" x14ac:dyDescent="0.25">
      <c r="A1119" t="str">
        <f t="shared" si="125"/>
        <v>092019</v>
      </c>
      <c r="B1119">
        <v>10</v>
      </c>
      <c r="C1119">
        <v>2019</v>
      </c>
      <c r="D1119" s="18">
        <v>43729</v>
      </c>
      <c r="E1119" t="s">
        <v>7543</v>
      </c>
      <c r="F1119" t="s">
        <v>250</v>
      </c>
      <c r="G1119" t="s">
        <v>7345</v>
      </c>
      <c r="H1119">
        <v>42000</v>
      </c>
      <c r="K1119">
        <v>37500</v>
      </c>
      <c r="N1119">
        <f t="shared" si="119"/>
        <v>4500</v>
      </c>
      <c r="O1119">
        <f t="shared" si="120"/>
        <v>2250</v>
      </c>
      <c r="P1119">
        <f t="shared" si="121"/>
        <v>2250</v>
      </c>
      <c r="Q1119">
        <f t="shared" si="122"/>
        <v>0</v>
      </c>
      <c r="R1119">
        <f t="shared" si="123"/>
        <v>42000</v>
      </c>
      <c r="S1119">
        <f t="shared" si="124"/>
        <v>0</v>
      </c>
      <c r="Y1119">
        <v>2250</v>
      </c>
      <c r="Z1119">
        <v>2250</v>
      </c>
      <c r="AA1119">
        <v>0</v>
      </c>
    </row>
    <row r="1120" spans="1:27" x14ac:dyDescent="0.25">
      <c r="A1120" t="str">
        <f t="shared" si="125"/>
        <v>092019</v>
      </c>
      <c r="B1120">
        <v>10</v>
      </c>
      <c r="C1120">
        <v>2019</v>
      </c>
      <c r="D1120" s="18">
        <v>43729</v>
      </c>
      <c r="E1120" t="s">
        <v>7544</v>
      </c>
      <c r="F1120" t="s">
        <v>250</v>
      </c>
      <c r="G1120" t="s">
        <v>7345</v>
      </c>
      <c r="H1120">
        <v>60032</v>
      </c>
      <c r="K1120">
        <v>53600</v>
      </c>
      <c r="N1120">
        <f t="shared" si="119"/>
        <v>6432</v>
      </c>
      <c r="O1120">
        <f t="shared" si="120"/>
        <v>3216</v>
      </c>
      <c r="P1120">
        <f t="shared" si="121"/>
        <v>3216</v>
      </c>
      <c r="Q1120">
        <f t="shared" si="122"/>
        <v>0</v>
      </c>
      <c r="R1120">
        <f t="shared" si="123"/>
        <v>60032</v>
      </c>
      <c r="S1120">
        <f t="shared" si="124"/>
        <v>0</v>
      </c>
      <c r="Y1120">
        <v>3216</v>
      </c>
      <c r="Z1120">
        <v>3216</v>
      </c>
      <c r="AA1120">
        <v>0</v>
      </c>
    </row>
    <row r="1121" spans="1:27" x14ac:dyDescent="0.25">
      <c r="A1121" t="str">
        <f t="shared" si="125"/>
        <v>092019</v>
      </c>
      <c r="B1121">
        <v>10</v>
      </c>
      <c r="C1121">
        <v>2019</v>
      </c>
      <c r="D1121" s="18">
        <v>43726</v>
      </c>
      <c r="E1121" t="s">
        <v>7545</v>
      </c>
      <c r="F1121" t="s">
        <v>250</v>
      </c>
      <c r="G1121" t="s">
        <v>7345</v>
      </c>
      <c r="H1121">
        <v>46327</v>
      </c>
      <c r="K1121">
        <v>41363</v>
      </c>
      <c r="N1121">
        <f t="shared" si="119"/>
        <v>4963.5600000000004</v>
      </c>
      <c r="O1121">
        <f t="shared" si="120"/>
        <v>2481.7800000000002</v>
      </c>
      <c r="P1121">
        <f t="shared" si="121"/>
        <v>2481.7800000000002</v>
      </c>
      <c r="Q1121">
        <f t="shared" si="122"/>
        <v>0</v>
      </c>
      <c r="R1121">
        <f t="shared" si="123"/>
        <v>46326.559999999998</v>
      </c>
      <c r="S1121">
        <f t="shared" si="124"/>
        <v>-0.44000000000232831</v>
      </c>
      <c r="Y1121">
        <v>2481.7800000000002</v>
      </c>
      <c r="Z1121">
        <v>2481.7800000000002</v>
      </c>
      <c r="AA1121">
        <v>0</v>
      </c>
    </row>
    <row r="1122" spans="1:27" x14ac:dyDescent="0.25">
      <c r="A1122" t="str">
        <f t="shared" si="125"/>
        <v>092019</v>
      </c>
      <c r="B1122">
        <v>10</v>
      </c>
      <c r="C1122">
        <v>2019</v>
      </c>
      <c r="D1122" s="18">
        <v>43726</v>
      </c>
      <c r="E1122" t="s">
        <v>7546</v>
      </c>
      <c r="F1122" t="s">
        <v>250</v>
      </c>
      <c r="G1122" t="s">
        <v>7345</v>
      </c>
      <c r="H1122">
        <v>3255</v>
      </c>
      <c r="J1122">
        <v>3100</v>
      </c>
      <c r="N1122">
        <f t="shared" si="119"/>
        <v>155</v>
      </c>
      <c r="O1122">
        <f t="shared" si="120"/>
        <v>77.5</v>
      </c>
      <c r="P1122">
        <f t="shared" si="121"/>
        <v>77.5</v>
      </c>
      <c r="Q1122">
        <f t="shared" si="122"/>
        <v>0</v>
      </c>
      <c r="R1122">
        <f t="shared" si="123"/>
        <v>3255</v>
      </c>
      <c r="S1122">
        <f t="shared" si="124"/>
        <v>0</v>
      </c>
      <c r="Y1122">
        <v>77.5</v>
      </c>
      <c r="Z1122">
        <v>77.5</v>
      </c>
      <c r="AA1122">
        <v>0</v>
      </c>
    </row>
    <row r="1123" spans="1:27" x14ac:dyDescent="0.25">
      <c r="A1123" t="str">
        <f t="shared" si="125"/>
        <v>092019</v>
      </c>
      <c r="B1123">
        <v>10</v>
      </c>
      <c r="C1123">
        <v>2019</v>
      </c>
      <c r="D1123" s="18">
        <v>43728</v>
      </c>
      <c r="E1123" t="s">
        <v>7547</v>
      </c>
      <c r="F1123" t="s">
        <v>250</v>
      </c>
      <c r="G1123" t="s">
        <v>7345</v>
      </c>
      <c r="H1123">
        <v>42000</v>
      </c>
      <c r="K1123">
        <v>37500</v>
      </c>
      <c r="N1123">
        <f t="shared" si="119"/>
        <v>4500</v>
      </c>
      <c r="O1123">
        <f t="shared" si="120"/>
        <v>2250</v>
      </c>
      <c r="P1123">
        <f t="shared" si="121"/>
        <v>2250</v>
      </c>
      <c r="Q1123">
        <f t="shared" si="122"/>
        <v>0</v>
      </c>
      <c r="R1123">
        <f t="shared" si="123"/>
        <v>42000</v>
      </c>
      <c r="S1123">
        <f t="shared" si="124"/>
        <v>0</v>
      </c>
      <c r="Y1123">
        <v>2250</v>
      </c>
      <c r="Z1123">
        <v>2250</v>
      </c>
      <c r="AA1123">
        <v>0</v>
      </c>
    </row>
    <row r="1124" spans="1:27" x14ac:dyDescent="0.25">
      <c r="A1124" t="str">
        <f t="shared" si="125"/>
        <v>092019</v>
      </c>
      <c r="B1124">
        <v>10</v>
      </c>
      <c r="C1124">
        <v>2019</v>
      </c>
      <c r="D1124" s="18">
        <v>43731</v>
      </c>
      <c r="E1124" t="s">
        <v>6011</v>
      </c>
      <c r="F1124" t="s">
        <v>561</v>
      </c>
      <c r="G1124" t="s">
        <v>562</v>
      </c>
      <c r="H1124">
        <v>6720</v>
      </c>
      <c r="K1124">
        <v>6000</v>
      </c>
      <c r="N1124">
        <f t="shared" si="119"/>
        <v>720</v>
      </c>
      <c r="O1124">
        <f t="shared" si="120"/>
        <v>360</v>
      </c>
      <c r="P1124">
        <f t="shared" si="121"/>
        <v>360</v>
      </c>
      <c r="Q1124">
        <f t="shared" si="122"/>
        <v>0</v>
      </c>
      <c r="R1124">
        <f t="shared" si="123"/>
        <v>6720</v>
      </c>
      <c r="S1124">
        <f t="shared" si="124"/>
        <v>0</v>
      </c>
      <c r="Y1124">
        <v>360</v>
      </c>
      <c r="Z1124">
        <v>360</v>
      </c>
      <c r="AA1124">
        <v>0</v>
      </c>
    </row>
    <row r="1125" spans="1:27" x14ac:dyDescent="0.25">
      <c r="A1125" t="str">
        <f t="shared" si="125"/>
        <v>092019</v>
      </c>
      <c r="B1125">
        <v>10</v>
      </c>
      <c r="C1125">
        <v>2019</v>
      </c>
      <c r="D1125" s="18">
        <v>43726</v>
      </c>
      <c r="E1125">
        <v>513</v>
      </c>
      <c r="F1125" t="s">
        <v>171</v>
      </c>
      <c r="G1125" t="s">
        <v>6012</v>
      </c>
      <c r="H1125">
        <v>87646</v>
      </c>
      <c r="L1125">
        <v>74276</v>
      </c>
      <c r="N1125">
        <f t="shared" si="119"/>
        <v>13369.68</v>
      </c>
      <c r="O1125">
        <f t="shared" si="120"/>
        <v>6684.84</v>
      </c>
      <c r="P1125">
        <f t="shared" si="121"/>
        <v>6684.84</v>
      </c>
      <c r="Q1125">
        <f t="shared" si="122"/>
        <v>0</v>
      </c>
      <c r="R1125">
        <f t="shared" si="123"/>
        <v>87645.68</v>
      </c>
      <c r="S1125">
        <f t="shared" si="124"/>
        <v>-0.32000000000698492</v>
      </c>
      <c r="Y1125">
        <v>6684.84</v>
      </c>
      <c r="Z1125">
        <v>6684.84</v>
      </c>
      <c r="AA1125">
        <v>0</v>
      </c>
    </row>
    <row r="1126" spans="1:27" x14ac:dyDescent="0.25">
      <c r="A1126" t="str">
        <f t="shared" si="125"/>
        <v>092019</v>
      </c>
      <c r="B1126">
        <v>10</v>
      </c>
      <c r="C1126">
        <v>2019</v>
      </c>
      <c r="D1126" s="18">
        <v>43738</v>
      </c>
      <c r="E1126" t="s">
        <v>6013</v>
      </c>
      <c r="F1126" t="s">
        <v>5</v>
      </c>
      <c r="G1126" t="s">
        <v>6014</v>
      </c>
      <c r="H1126">
        <v>213650.8</v>
      </c>
      <c r="L1126">
        <v>181060</v>
      </c>
      <c r="N1126">
        <f t="shared" si="119"/>
        <v>32590.799999999999</v>
      </c>
      <c r="O1126">
        <f t="shared" si="120"/>
        <v>16295.4</v>
      </c>
      <c r="P1126">
        <f t="shared" si="121"/>
        <v>16295.4</v>
      </c>
      <c r="Q1126">
        <f t="shared" si="122"/>
        <v>0</v>
      </c>
      <c r="R1126">
        <f t="shared" si="123"/>
        <v>213650.8</v>
      </c>
      <c r="S1126">
        <f t="shared" si="124"/>
        <v>0</v>
      </c>
      <c r="Y1126">
        <v>16295.4</v>
      </c>
      <c r="Z1126">
        <v>16295.4</v>
      </c>
      <c r="AA1126">
        <v>0</v>
      </c>
    </row>
    <row r="1127" spans="1:27" x14ac:dyDescent="0.25">
      <c r="A1127" t="str">
        <f t="shared" si="125"/>
        <v>092019</v>
      </c>
      <c r="B1127">
        <v>10</v>
      </c>
      <c r="C1127">
        <v>2019</v>
      </c>
      <c r="D1127" s="18">
        <v>43717</v>
      </c>
      <c r="E1127" t="s">
        <v>7548</v>
      </c>
      <c r="F1127" t="s">
        <v>462</v>
      </c>
      <c r="G1127" t="s">
        <v>7355</v>
      </c>
      <c r="H1127">
        <v>129420</v>
      </c>
      <c r="K1127">
        <v>55500</v>
      </c>
      <c r="L1127">
        <v>57000</v>
      </c>
      <c r="N1127">
        <f t="shared" si="119"/>
        <v>16920</v>
      </c>
      <c r="O1127">
        <f t="shared" si="120"/>
        <v>8460</v>
      </c>
      <c r="P1127">
        <f t="shared" si="121"/>
        <v>8460</v>
      </c>
      <c r="Q1127">
        <f t="shared" si="122"/>
        <v>0</v>
      </c>
      <c r="R1127">
        <f t="shared" si="123"/>
        <v>129420</v>
      </c>
      <c r="S1127">
        <f t="shared" si="124"/>
        <v>0</v>
      </c>
      <c r="Y1127">
        <v>8460</v>
      </c>
      <c r="Z1127">
        <v>8460</v>
      </c>
      <c r="AA1127">
        <v>0</v>
      </c>
    </row>
    <row r="1128" spans="1:27" x14ac:dyDescent="0.25">
      <c r="A1128" t="str">
        <f t="shared" si="125"/>
        <v>092019</v>
      </c>
      <c r="B1128">
        <v>10</v>
      </c>
      <c r="C1128">
        <v>2019</v>
      </c>
      <c r="D1128" s="18">
        <v>43719</v>
      </c>
      <c r="E1128" t="s">
        <v>6015</v>
      </c>
      <c r="F1128" t="s">
        <v>619</v>
      </c>
      <c r="G1128" t="s">
        <v>6016</v>
      </c>
      <c r="H1128">
        <v>8437</v>
      </c>
      <c r="L1128">
        <v>7150</v>
      </c>
      <c r="N1128">
        <f t="shared" si="119"/>
        <v>1287</v>
      </c>
      <c r="O1128">
        <f t="shared" si="120"/>
        <v>0</v>
      </c>
      <c r="P1128">
        <f t="shared" si="121"/>
        <v>0</v>
      </c>
      <c r="Q1128">
        <f t="shared" si="122"/>
        <v>1287</v>
      </c>
      <c r="R1128">
        <f t="shared" si="123"/>
        <v>8437</v>
      </c>
      <c r="S1128">
        <f t="shared" si="124"/>
        <v>0</v>
      </c>
      <c r="Y1128">
        <v>0</v>
      </c>
      <c r="Z1128">
        <v>0</v>
      </c>
      <c r="AA1128">
        <v>1287</v>
      </c>
    </row>
    <row r="1129" spans="1:27" x14ac:dyDescent="0.25">
      <c r="A1129" t="str">
        <f t="shared" si="125"/>
        <v>082019</v>
      </c>
      <c r="B1129">
        <v>10</v>
      </c>
      <c r="C1129">
        <v>2019</v>
      </c>
      <c r="D1129" s="18">
        <v>43708</v>
      </c>
      <c r="E1129" t="s">
        <v>6017</v>
      </c>
      <c r="F1129" t="s">
        <v>619</v>
      </c>
      <c r="G1129" t="s">
        <v>6016</v>
      </c>
      <c r="H1129">
        <v>39648</v>
      </c>
      <c r="L1129">
        <v>33600</v>
      </c>
      <c r="N1129">
        <f t="shared" si="119"/>
        <v>6048</v>
      </c>
      <c r="O1129">
        <f t="shared" si="120"/>
        <v>0</v>
      </c>
      <c r="P1129">
        <f t="shared" si="121"/>
        <v>0</v>
      </c>
      <c r="Q1129">
        <f t="shared" si="122"/>
        <v>6048</v>
      </c>
      <c r="R1129">
        <f t="shared" si="123"/>
        <v>39648</v>
      </c>
      <c r="S1129">
        <f t="shared" si="124"/>
        <v>0</v>
      </c>
      <c r="Y1129">
        <v>0</v>
      </c>
      <c r="Z1129">
        <v>0</v>
      </c>
      <c r="AA1129">
        <v>6048</v>
      </c>
    </row>
    <row r="1130" spans="1:27" x14ac:dyDescent="0.25">
      <c r="A1130" t="str">
        <f t="shared" si="125"/>
        <v>092019</v>
      </c>
      <c r="B1130">
        <v>10</v>
      </c>
      <c r="C1130">
        <v>2019</v>
      </c>
      <c r="D1130" s="18">
        <v>43729</v>
      </c>
      <c r="E1130">
        <v>360</v>
      </c>
      <c r="F1130" t="s">
        <v>571</v>
      </c>
      <c r="G1130" t="s">
        <v>6010</v>
      </c>
      <c r="H1130">
        <v>56640</v>
      </c>
      <c r="L1130">
        <v>48000</v>
      </c>
      <c r="N1130">
        <f t="shared" ref="N1130:N1193" si="126">+(J1130*$J$1/100)+(K1130*$K$1/100)+(L1130*$L$1/100)+(M1130*$M$1/100)</f>
        <v>8640</v>
      </c>
      <c r="O1130">
        <f t="shared" ref="O1130:O1193" si="127">+IF(VALUE(LEFT(F1130,2))=33,N1130/2,0)</f>
        <v>4320</v>
      </c>
      <c r="P1130">
        <f t="shared" ref="P1130:P1193" si="128">+O1130</f>
        <v>4320</v>
      </c>
      <c r="Q1130">
        <f t="shared" ref="Q1130:Q1193" si="129">+IF(VALUE(LEFT(F1130,2))=33,0,N1130)</f>
        <v>0</v>
      </c>
      <c r="R1130">
        <f t="shared" ref="R1130:R1193" si="130">J1130+K1130+L1130+M1130+N1130+I1130</f>
        <v>56640</v>
      </c>
      <c r="S1130">
        <f t="shared" ref="S1130:S1193" si="131">R1130-H1130</f>
        <v>0</v>
      </c>
      <c r="Y1130">
        <v>4320</v>
      </c>
      <c r="Z1130">
        <v>4320</v>
      </c>
      <c r="AA1130">
        <v>0</v>
      </c>
    </row>
    <row r="1131" spans="1:27" x14ac:dyDescent="0.25">
      <c r="A1131" t="str">
        <f t="shared" si="125"/>
        <v>092019</v>
      </c>
      <c r="B1131">
        <v>10</v>
      </c>
      <c r="C1131">
        <v>2019</v>
      </c>
      <c r="D1131" s="18">
        <v>43731</v>
      </c>
      <c r="E1131">
        <v>362</v>
      </c>
      <c r="F1131" t="s">
        <v>571</v>
      </c>
      <c r="G1131" t="s">
        <v>6010</v>
      </c>
      <c r="H1131">
        <v>54280</v>
      </c>
      <c r="L1131">
        <v>46000</v>
      </c>
      <c r="N1131">
        <f t="shared" si="126"/>
        <v>8280</v>
      </c>
      <c r="O1131">
        <f t="shared" si="127"/>
        <v>4140</v>
      </c>
      <c r="P1131">
        <f t="shared" si="128"/>
        <v>4140</v>
      </c>
      <c r="Q1131">
        <f t="shared" si="129"/>
        <v>0</v>
      </c>
      <c r="R1131">
        <f t="shared" si="130"/>
        <v>54280</v>
      </c>
      <c r="S1131">
        <f t="shared" si="131"/>
        <v>0</v>
      </c>
      <c r="Y1131">
        <v>4140</v>
      </c>
      <c r="Z1131">
        <v>4140</v>
      </c>
      <c r="AA1131">
        <v>0</v>
      </c>
    </row>
    <row r="1132" spans="1:27" x14ac:dyDescent="0.25">
      <c r="A1132" t="str">
        <f t="shared" si="125"/>
        <v>092019</v>
      </c>
      <c r="B1132">
        <v>10</v>
      </c>
      <c r="C1132">
        <v>2019</v>
      </c>
      <c r="D1132" s="18">
        <v>43732</v>
      </c>
      <c r="E1132">
        <v>364</v>
      </c>
      <c r="F1132" t="s">
        <v>571</v>
      </c>
      <c r="G1132" t="s">
        <v>6010</v>
      </c>
      <c r="H1132">
        <v>28320</v>
      </c>
      <c r="L1132">
        <v>24000</v>
      </c>
      <c r="N1132">
        <f t="shared" si="126"/>
        <v>4320</v>
      </c>
      <c r="O1132">
        <f t="shared" si="127"/>
        <v>2160</v>
      </c>
      <c r="P1132">
        <f t="shared" si="128"/>
        <v>2160</v>
      </c>
      <c r="Q1132">
        <f t="shared" si="129"/>
        <v>0</v>
      </c>
      <c r="R1132">
        <f t="shared" si="130"/>
        <v>28320</v>
      </c>
      <c r="S1132">
        <f t="shared" si="131"/>
        <v>0</v>
      </c>
      <c r="Y1132">
        <v>2160</v>
      </c>
      <c r="Z1132">
        <v>2160</v>
      </c>
      <c r="AA1132">
        <v>0</v>
      </c>
    </row>
    <row r="1133" spans="1:27" x14ac:dyDescent="0.25">
      <c r="A1133" t="str">
        <f t="shared" si="125"/>
        <v>082019</v>
      </c>
      <c r="B1133">
        <v>10</v>
      </c>
      <c r="C1133">
        <v>2019</v>
      </c>
      <c r="D1133" s="18">
        <v>43708</v>
      </c>
      <c r="E1133" t="s">
        <v>7549</v>
      </c>
      <c r="F1133" t="s">
        <v>250</v>
      </c>
      <c r="G1133" t="s">
        <v>7345</v>
      </c>
      <c r="H1133">
        <v>59405</v>
      </c>
      <c r="K1133">
        <v>53040</v>
      </c>
      <c r="N1133">
        <f t="shared" si="126"/>
        <v>6364.8</v>
      </c>
      <c r="O1133">
        <f t="shared" si="127"/>
        <v>3182.4</v>
      </c>
      <c r="P1133">
        <f t="shared" si="128"/>
        <v>3182.4</v>
      </c>
      <c r="Q1133">
        <f t="shared" si="129"/>
        <v>0</v>
      </c>
      <c r="R1133">
        <f t="shared" si="130"/>
        <v>59404.800000000003</v>
      </c>
      <c r="S1133">
        <f t="shared" si="131"/>
        <v>-0.19999999999708962</v>
      </c>
      <c r="Y1133">
        <v>3182.4</v>
      </c>
      <c r="Z1133">
        <v>3182.4</v>
      </c>
      <c r="AA1133">
        <v>0</v>
      </c>
    </row>
    <row r="1134" spans="1:27" x14ac:dyDescent="0.25">
      <c r="A1134" t="str">
        <f t="shared" si="125"/>
        <v>092019</v>
      </c>
      <c r="B1134">
        <v>10</v>
      </c>
      <c r="C1134">
        <v>2019</v>
      </c>
      <c r="D1134" s="18">
        <v>43712</v>
      </c>
      <c r="E1134" t="s">
        <v>7550</v>
      </c>
      <c r="F1134" t="s">
        <v>462</v>
      </c>
      <c r="G1134" t="s">
        <v>7355</v>
      </c>
      <c r="H1134">
        <v>27800</v>
      </c>
      <c r="K1134">
        <v>18500</v>
      </c>
      <c r="L1134">
        <v>6000</v>
      </c>
      <c r="N1134">
        <f t="shared" si="126"/>
        <v>3300</v>
      </c>
      <c r="O1134">
        <f t="shared" si="127"/>
        <v>1650</v>
      </c>
      <c r="P1134">
        <f t="shared" si="128"/>
        <v>1650</v>
      </c>
      <c r="Q1134">
        <f t="shared" si="129"/>
        <v>0</v>
      </c>
      <c r="R1134">
        <f t="shared" si="130"/>
        <v>27800</v>
      </c>
      <c r="S1134">
        <f t="shared" si="131"/>
        <v>0</v>
      </c>
      <c r="Y1134">
        <v>1650</v>
      </c>
      <c r="Z1134">
        <v>1650</v>
      </c>
      <c r="AA1134">
        <v>0</v>
      </c>
    </row>
    <row r="1135" spans="1:27" x14ac:dyDescent="0.25">
      <c r="A1135" t="str">
        <f t="shared" si="125"/>
        <v>092019</v>
      </c>
      <c r="B1135">
        <v>10</v>
      </c>
      <c r="C1135">
        <v>2019</v>
      </c>
      <c r="D1135" s="18">
        <v>43715</v>
      </c>
      <c r="E1135" t="s">
        <v>7551</v>
      </c>
      <c r="F1135" t="s">
        <v>462</v>
      </c>
      <c r="G1135" t="s">
        <v>7355</v>
      </c>
      <c r="H1135">
        <v>136880</v>
      </c>
      <c r="L1135">
        <v>116000</v>
      </c>
      <c r="N1135">
        <f t="shared" si="126"/>
        <v>20880</v>
      </c>
      <c r="O1135">
        <f t="shared" si="127"/>
        <v>10440</v>
      </c>
      <c r="P1135">
        <f t="shared" si="128"/>
        <v>10440</v>
      </c>
      <c r="Q1135">
        <f t="shared" si="129"/>
        <v>0</v>
      </c>
      <c r="R1135">
        <f t="shared" si="130"/>
        <v>136880</v>
      </c>
      <c r="S1135">
        <f t="shared" si="131"/>
        <v>0</v>
      </c>
      <c r="Y1135">
        <v>10440</v>
      </c>
      <c r="Z1135">
        <v>10440</v>
      </c>
      <c r="AA1135">
        <v>0</v>
      </c>
    </row>
    <row r="1136" spans="1:27" x14ac:dyDescent="0.25">
      <c r="A1136" t="str">
        <f t="shared" si="125"/>
        <v>092019</v>
      </c>
      <c r="B1136">
        <v>10</v>
      </c>
      <c r="C1136">
        <v>2019</v>
      </c>
      <c r="D1136" s="18">
        <v>43717</v>
      </c>
      <c r="E1136" t="s">
        <v>7552</v>
      </c>
      <c r="F1136" t="s">
        <v>462</v>
      </c>
      <c r="G1136" t="s">
        <v>7355</v>
      </c>
      <c r="H1136">
        <v>13806</v>
      </c>
      <c r="L1136">
        <v>11700</v>
      </c>
      <c r="N1136">
        <f t="shared" si="126"/>
        <v>2106</v>
      </c>
      <c r="O1136">
        <f t="shared" si="127"/>
        <v>1053</v>
      </c>
      <c r="P1136">
        <f t="shared" si="128"/>
        <v>1053</v>
      </c>
      <c r="Q1136">
        <f t="shared" si="129"/>
        <v>0</v>
      </c>
      <c r="R1136">
        <f t="shared" si="130"/>
        <v>13806</v>
      </c>
      <c r="S1136">
        <f t="shared" si="131"/>
        <v>0</v>
      </c>
      <c r="Y1136">
        <v>1053</v>
      </c>
      <c r="Z1136">
        <v>1053</v>
      </c>
      <c r="AA1136">
        <v>0</v>
      </c>
    </row>
    <row r="1137" spans="1:27" x14ac:dyDescent="0.25">
      <c r="A1137" t="str">
        <f t="shared" si="125"/>
        <v>082019</v>
      </c>
      <c r="B1137">
        <v>10</v>
      </c>
      <c r="C1137">
        <v>2019</v>
      </c>
      <c r="D1137" s="18">
        <v>43701</v>
      </c>
      <c r="E1137" t="s">
        <v>7553</v>
      </c>
      <c r="F1137" t="s">
        <v>462</v>
      </c>
      <c r="G1137" t="s">
        <v>7355</v>
      </c>
      <c r="H1137">
        <v>8850</v>
      </c>
      <c r="L1137">
        <v>7500</v>
      </c>
      <c r="N1137">
        <f t="shared" si="126"/>
        <v>1350</v>
      </c>
      <c r="O1137">
        <f t="shared" si="127"/>
        <v>675</v>
      </c>
      <c r="P1137">
        <f t="shared" si="128"/>
        <v>675</v>
      </c>
      <c r="Q1137">
        <f t="shared" si="129"/>
        <v>0</v>
      </c>
      <c r="R1137">
        <f t="shared" si="130"/>
        <v>8850</v>
      </c>
      <c r="S1137">
        <f t="shared" si="131"/>
        <v>0</v>
      </c>
      <c r="Y1137">
        <v>675</v>
      </c>
      <c r="Z1137">
        <v>675</v>
      </c>
      <c r="AA1137">
        <v>0</v>
      </c>
    </row>
    <row r="1138" spans="1:27" x14ac:dyDescent="0.25">
      <c r="A1138" t="str">
        <f t="shared" si="125"/>
        <v>092019</v>
      </c>
      <c r="B1138">
        <v>10</v>
      </c>
      <c r="C1138">
        <v>2019</v>
      </c>
      <c r="D1138" s="18">
        <v>43715</v>
      </c>
      <c r="E1138" t="s">
        <v>7554</v>
      </c>
      <c r="F1138" t="s">
        <v>462</v>
      </c>
      <c r="G1138" t="s">
        <v>7355</v>
      </c>
      <c r="H1138">
        <v>14898</v>
      </c>
      <c r="L1138">
        <v>12625</v>
      </c>
      <c r="N1138">
        <f t="shared" si="126"/>
        <v>2272.5</v>
      </c>
      <c r="O1138">
        <f t="shared" si="127"/>
        <v>1136.25</v>
      </c>
      <c r="P1138">
        <f t="shared" si="128"/>
        <v>1136.25</v>
      </c>
      <c r="Q1138">
        <f t="shared" si="129"/>
        <v>0</v>
      </c>
      <c r="R1138">
        <f t="shared" si="130"/>
        <v>14897.5</v>
      </c>
      <c r="S1138">
        <f t="shared" si="131"/>
        <v>-0.5</v>
      </c>
      <c r="Y1138">
        <v>1136.25</v>
      </c>
      <c r="Z1138">
        <v>1136.25</v>
      </c>
      <c r="AA1138">
        <v>0</v>
      </c>
    </row>
    <row r="1139" spans="1:27" x14ac:dyDescent="0.25">
      <c r="A1139" t="str">
        <f t="shared" si="125"/>
        <v>082019</v>
      </c>
      <c r="B1139">
        <v>10</v>
      </c>
      <c r="C1139">
        <v>2019</v>
      </c>
      <c r="D1139" s="18">
        <v>43707</v>
      </c>
      <c r="E1139" t="s">
        <v>6018</v>
      </c>
      <c r="F1139" t="s">
        <v>684</v>
      </c>
      <c r="G1139" t="s">
        <v>5794</v>
      </c>
      <c r="H1139">
        <v>17464</v>
      </c>
      <c r="L1139">
        <v>14800</v>
      </c>
      <c r="N1139">
        <f t="shared" si="126"/>
        <v>2664</v>
      </c>
      <c r="O1139">
        <f t="shared" si="127"/>
        <v>1332</v>
      </c>
      <c r="P1139">
        <f t="shared" si="128"/>
        <v>1332</v>
      </c>
      <c r="Q1139">
        <f t="shared" si="129"/>
        <v>0</v>
      </c>
      <c r="R1139">
        <f t="shared" si="130"/>
        <v>17464</v>
      </c>
      <c r="S1139">
        <f t="shared" si="131"/>
        <v>0</v>
      </c>
      <c r="Y1139">
        <v>1332</v>
      </c>
      <c r="Z1139">
        <v>1332</v>
      </c>
      <c r="AA1139">
        <v>0</v>
      </c>
    </row>
    <row r="1140" spans="1:27" x14ac:dyDescent="0.25">
      <c r="A1140" t="str">
        <f t="shared" si="125"/>
        <v>092019</v>
      </c>
      <c r="B1140">
        <v>10</v>
      </c>
      <c r="C1140">
        <v>2019</v>
      </c>
      <c r="D1140" s="18">
        <v>43733</v>
      </c>
      <c r="E1140" t="s">
        <v>6019</v>
      </c>
      <c r="F1140" t="s">
        <v>1274</v>
      </c>
      <c r="G1140" t="s">
        <v>6020</v>
      </c>
      <c r="H1140">
        <v>525309</v>
      </c>
      <c r="L1140">
        <v>445177.5</v>
      </c>
      <c r="N1140">
        <f t="shared" si="126"/>
        <v>80131.95</v>
      </c>
      <c r="O1140">
        <f t="shared" si="127"/>
        <v>40065.974999999999</v>
      </c>
      <c r="P1140">
        <f t="shared" si="128"/>
        <v>40065.974999999999</v>
      </c>
      <c r="Q1140">
        <f t="shared" si="129"/>
        <v>0</v>
      </c>
      <c r="R1140">
        <f t="shared" si="130"/>
        <v>525309.44999999995</v>
      </c>
      <c r="S1140">
        <f t="shared" si="131"/>
        <v>0.44999999995343387</v>
      </c>
      <c r="Y1140">
        <v>40065.974999999999</v>
      </c>
      <c r="Z1140">
        <v>40065.974999999999</v>
      </c>
      <c r="AA1140">
        <v>0</v>
      </c>
    </row>
    <row r="1141" spans="1:27" x14ac:dyDescent="0.25">
      <c r="A1141" t="str">
        <f t="shared" si="125"/>
        <v>092019</v>
      </c>
      <c r="B1141">
        <v>10</v>
      </c>
      <c r="C1141">
        <v>2019</v>
      </c>
      <c r="D1141" s="18">
        <v>43737</v>
      </c>
      <c r="E1141" t="s">
        <v>6021</v>
      </c>
      <c r="F1141" t="s">
        <v>529</v>
      </c>
      <c r="G1141" t="s">
        <v>6022</v>
      </c>
      <c r="H1141">
        <v>420468.47</v>
      </c>
      <c r="I1141">
        <v>420468.47</v>
      </c>
      <c r="N1141">
        <f t="shared" si="126"/>
        <v>0</v>
      </c>
      <c r="O1141">
        <f t="shared" si="127"/>
        <v>0</v>
      </c>
      <c r="P1141">
        <f t="shared" si="128"/>
        <v>0</v>
      </c>
      <c r="Q1141">
        <f t="shared" si="129"/>
        <v>0</v>
      </c>
      <c r="R1141">
        <f t="shared" si="130"/>
        <v>420468.47</v>
      </c>
      <c r="S1141">
        <f t="shared" si="131"/>
        <v>0</v>
      </c>
      <c r="Y1141">
        <v>0</v>
      </c>
      <c r="Z1141">
        <v>0</v>
      </c>
      <c r="AA1141">
        <v>0</v>
      </c>
    </row>
    <row r="1142" spans="1:27" x14ac:dyDescent="0.25">
      <c r="A1142" t="str">
        <f t="shared" si="125"/>
        <v>092019</v>
      </c>
      <c r="B1142">
        <v>10</v>
      </c>
      <c r="C1142">
        <v>2019</v>
      </c>
      <c r="D1142" s="18">
        <v>43712</v>
      </c>
      <c r="E1142" t="s">
        <v>6023</v>
      </c>
      <c r="F1142" t="s">
        <v>1211</v>
      </c>
      <c r="G1142" t="s">
        <v>5751</v>
      </c>
      <c r="H1142">
        <v>87999</v>
      </c>
      <c r="L1142">
        <v>74575</v>
      </c>
      <c r="N1142">
        <f t="shared" si="126"/>
        <v>13423.5</v>
      </c>
      <c r="O1142">
        <f t="shared" si="127"/>
        <v>0</v>
      </c>
      <c r="P1142">
        <f t="shared" si="128"/>
        <v>0</v>
      </c>
      <c r="Q1142">
        <f t="shared" si="129"/>
        <v>13423.5</v>
      </c>
      <c r="R1142">
        <f t="shared" si="130"/>
        <v>87998.5</v>
      </c>
      <c r="S1142">
        <f t="shared" si="131"/>
        <v>-0.5</v>
      </c>
      <c r="Y1142">
        <v>0</v>
      </c>
      <c r="Z1142">
        <v>0</v>
      </c>
      <c r="AA1142">
        <v>13423.5</v>
      </c>
    </row>
    <row r="1143" spans="1:27" x14ac:dyDescent="0.25">
      <c r="A1143" t="str">
        <f t="shared" si="125"/>
        <v>092019</v>
      </c>
      <c r="B1143">
        <v>10</v>
      </c>
      <c r="C1143">
        <v>2019</v>
      </c>
      <c r="D1143" s="18">
        <v>43726</v>
      </c>
      <c r="E1143" t="s">
        <v>6024</v>
      </c>
      <c r="F1143" t="s">
        <v>561</v>
      </c>
      <c r="G1143" t="s">
        <v>562</v>
      </c>
      <c r="H1143">
        <v>60694</v>
      </c>
      <c r="K1143">
        <v>54191</v>
      </c>
      <c r="N1143">
        <f t="shared" si="126"/>
        <v>6502.92</v>
      </c>
      <c r="O1143">
        <f t="shared" si="127"/>
        <v>3251.46</v>
      </c>
      <c r="P1143">
        <f t="shared" si="128"/>
        <v>3251.46</v>
      </c>
      <c r="Q1143">
        <f t="shared" si="129"/>
        <v>0</v>
      </c>
      <c r="R1143">
        <f t="shared" si="130"/>
        <v>60693.919999999998</v>
      </c>
      <c r="S1143">
        <f t="shared" si="131"/>
        <v>-8.000000000174623E-2</v>
      </c>
      <c r="Y1143">
        <v>3251.46</v>
      </c>
      <c r="Z1143">
        <v>3251.46</v>
      </c>
      <c r="AA1143">
        <v>0</v>
      </c>
    </row>
    <row r="1144" spans="1:27" x14ac:dyDescent="0.25">
      <c r="A1144" t="str">
        <f t="shared" si="125"/>
        <v>092019</v>
      </c>
      <c r="B1144">
        <v>10</v>
      </c>
      <c r="C1144">
        <v>2019</v>
      </c>
      <c r="D1144" s="18">
        <v>43718</v>
      </c>
      <c r="E1144" t="s">
        <v>7555</v>
      </c>
      <c r="F1144" t="s">
        <v>790</v>
      </c>
      <c r="G1144" t="s">
        <v>7379</v>
      </c>
      <c r="H1144">
        <v>38350</v>
      </c>
      <c r="L1144">
        <v>32500</v>
      </c>
      <c r="N1144">
        <f t="shared" si="126"/>
        <v>5850</v>
      </c>
      <c r="O1144">
        <f t="shared" si="127"/>
        <v>2925</v>
      </c>
      <c r="P1144">
        <f t="shared" si="128"/>
        <v>2925</v>
      </c>
      <c r="Q1144">
        <f t="shared" si="129"/>
        <v>0</v>
      </c>
      <c r="R1144">
        <f t="shared" si="130"/>
        <v>38350</v>
      </c>
      <c r="S1144">
        <f t="shared" si="131"/>
        <v>0</v>
      </c>
      <c r="Y1144">
        <v>2925</v>
      </c>
      <c r="Z1144">
        <v>2925</v>
      </c>
      <c r="AA1144">
        <v>0</v>
      </c>
    </row>
    <row r="1145" spans="1:27" x14ac:dyDescent="0.25">
      <c r="A1145" t="str">
        <f t="shared" si="125"/>
        <v>092019</v>
      </c>
      <c r="B1145">
        <v>10</v>
      </c>
      <c r="C1145">
        <v>2019</v>
      </c>
      <c r="D1145" s="18">
        <v>43718</v>
      </c>
      <c r="E1145">
        <v>3854</v>
      </c>
      <c r="F1145" t="s">
        <v>642</v>
      </c>
      <c r="G1145" t="s">
        <v>5760</v>
      </c>
      <c r="H1145">
        <v>2601</v>
      </c>
      <c r="L1145">
        <v>2204</v>
      </c>
      <c r="N1145">
        <f t="shared" si="126"/>
        <v>396.72</v>
      </c>
      <c r="O1145">
        <f t="shared" si="127"/>
        <v>198.36</v>
      </c>
      <c r="P1145">
        <f t="shared" si="128"/>
        <v>198.36</v>
      </c>
      <c r="Q1145">
        <f t="shared" si="129"/>
        <v>0</v>
      </c>
      <c r="R1145">
        <f t="shared" si="130"/>
        <v>2600.7200000000003</v>
      </c>
      <c r="S1145">
        <f t="shared" si="131"/>
        <v>-0.27999999999974534</v>
      </c>
      <c r="Y1145">
        <v>198.36</v>
      </c>
      <c r="Z1145">
        <v>198.36</v>
      </c>
      <c r="AA1145">
        <v>0</v>
      </c>
    </row>
    <row r="1146" spans="1:27" x14ac:dyDescent="0.25">
      <c r="A1146" t="str">
        <f t="shared" si="125"/>
        <v>092019</v>
      </c>
      <c r="B1146">
        <v>10</v>
      </c>
      <c r="C1146">
        <v>2019</v>
      </c>
      <c r="D1146" s="18">
        <v>43714</v>
      </c>
      <c r="E1146">
        <v>799</v>
      </c>
      <c r="F1146" t="s">
        <v>4392</v>
      </c>
      <c r="G1146" t="s">
        <v>6025</v>
      </c>
      <c r="H1146">
        <v>46639.5</v>
      </c>
      <c r="L1146">
        <v>39525</v>
      </c>
      <c r="N1146">
        <f t="shared" si="126"/>
        <v>7114.5</v>
      </c>
      <c r="O1146">
        <f t="shared" si="127"/>
        <v>0</v>
      </c>
      <c r="P1146">
        <f t="shared" si="128"/>
        <v>0</v>
      </c>
      <c r="Q1146">
        <f t="shared" si="129"/>
        <v>7114.5</v>
      </c>
      <c r="R1146">
        <f t="shared" si="130"/>
        <v>46639.5</v>
      </c>
      <c r="S1146">
        <f t="shared" si="131"/>
        <v>0</v>
      </c>
      <c r="Y1146">
        <v>0</v>
      </c>
      <c r="Z1146">
        <v>0</v>
      </c>
      <c r="AA1146">
        <v>7114.5</v>
      </c>
    </row>
    <row r="1147" spans="1:27" x14ac:dyDescent="0.25">
      <c r="A1147" t="str">
        <f t="shared" si="125"/>
        <v>082019</v>
      </c>
      <c r="B1147">
        <v>10</v>
      </c>
      <c r="C1147">
        <v>2019</v>
      </c>
      <c r="D1147" s="18">
        <v>43696</v>
      </c>
      <c r="E1147" t="s">
        <v>6026</v>
      </c>
      <c r="F1147" t="s">
        <v>384</v>
      </c>
      <c r="G1147" t="s">
        <v>6027</v>
      </c>
      <c r="H1147">
        <v>12178</v>
      </c>
      <c r="L1147">
        <v>10320</v>
      </c>
      <c r="N1147">
        <f t="shared" si="126"/>
        <v>1857.6</v>
      </c>
      <c r="O1147">
        <f t="shared" si="127"/>
        <v>928.8</v>
      </c>
      <c r="P1147">
        <f t="shared" si="128"/>
        <v>928.8</v>
      </c>
      <c r="Q1147">
        <f t="shared" si="129"/>
        <v>0</v>
      </c>
      <c r="R1147">
        <f t="shared" si="130"/>
        <v>12177.6</v>
      </c>
      <c r="S1147">
        <f t="shared" si="131"/>
        <v>-0.3999999999996362</v>
      </c>
      <c r="Y1147">
        <v>928.8</v>
      </c>
      <c r="Z1147">
        <v>928.8</v>
      </c>
      <c r="AA1147">
        <v>0</v>
      </c>
    </row>
    <row r="1148" spans="1:27" x14ac:dyDescent="0.25">
      <c r="A1148" t="str">
        <f t="shared" si="125"/>
        <v>092019</v>
      </c>
      <c r="B1148">
        <v>10</v>
      </c>
      <c r="C1148">
        <v>2019</v>
      </c>
      <c r="D1148" s="18">
        <v>43721</v>
      </c>
      <c r="E1148" t="s">
        <v>6028</v>
      </c>
      <c r="F1148" t="s">
        <v>384</v>
      </c>
      <c r="G1148" t="s">
        <v>6027</v>
      </c>
      <c r="H1148">
        <v>4154</v>
      </c>
      <c r="L1148">
        <v>3520</v>
      </c>
      <c r="N1148">
        <f t="shared" si="126"/>
        <v>633.6</v>
      </c>
      <c r="O1148">
        <f t="shared" si="127"/>
        <v>316.8</v>
      </c>
      <c r="P1148">
        <f t="shared" si="128"/>
        <v>316.8</v>
      </c>
      <c r="Q1148">
        <f t="shared" si="129"/>
        <v>0</v>
      </c>
      <c r="R1148">
        <f t="shared" si="130"/>
        <v>4153.6000000000004</v>
      </c>
      <c r="S1148">
        <f t="shared" si="131"/>
        <v>-0.3999999999996362</v>
      </c>
      <c r="Y1148">
        <v>316.8</v>
      </c>
      <c r="Z1148">
        <v>316.8</v>
      </c>
      <c r="AA1148">
        <v>0</v>
      </c>
    </row>
    <row r="1149" spans="1:27" x14ac:dyDescent="0.25">
      <c r="A1149" t="str">
        <f t="shared" si="125"/>
        <v>092019</v>
      </c>
      <c r="B1149">
        <v>10</v>
      </c>
      <c r="C1149">
        <v>2019</v>
      </c>
      <c r="D1149" s="18">
        <v>43726</v>
      </c>
      <c r="E1149">
        <v>185</v>
      </c>
      <c r="F1149" t="s">
        <v>599</v>
      </c>
      <c r="G1149" t="s">
        <v>5817</v>
      </c>
      <c r="H1149">
        <v>54852</v>
      </c>
      <c r="K1149">
        <v>45850</v>
      </c>
      <c r="N1149">
        <f t="shared" si="126"/>
        <v>5502</v>
      </c>
      <c r="O1149">
        <f t="shared" si="127"/>
        <v>2751</v>
      </c>
      <c r="P1149">
        <f t="shared" si="128"/>
        <v>2751</v>
      </c>
      <c r="Q1149">
        <f t="shared" si="129"/>
        <v>0</v>
      </c>
      <c r="R1149">
        <f t="shared" si="130"/>
        <v>51352</v>
      </c>
      <c r="S1149">
        <f t="shared" si="131"/>
        <v>-3500</v>
      </c>
      <c r="Y1149">
        <v>2751</v>
      </c>
      <c r="Z1149">
        <v>2751</v>
      </c>
      <c r="AA1149">
        <v>0</v>
      </c>
    </row>
    <row r="1150" spans="1:27" x14ac:dyDescent="0.25">
      <c r="A1150" t="str">
        <f t="shared" si="125"/>
        <v>082019</v>
      </c>
      <c r="B1150">
        <v>10</v>
      </c>
      <c r="C1150">
        <v>2019</v>
      </c>
      <c r="D1150" s="18">
        <v>43683</v>
      </c>
      <c r="E1150" t="s">
        <v>7556</v>
      </c>
      <c r="F1150" t="s">
        <v>621</v>
      </c>
      <c r="G1150" t="s">
        <v>7557</v>
      </c>
      <c r="H1150">
        <v>2306900</v>
      </c>
      <c r="L1150">
        <v>1955000</v>
      </c>
      <c r="N1150">
        <f t="shared" si="126"/>
        <v>351900</v>
      </c>
      <c r="O1150">
        <f t="shared" si="127"/>
        <v>0</v>
      </c>
      <c r="P1150">
        <f t="shared" si="128"/>
        <v>0</v>
      </c>
      <c r="Q1150">
        <f t="shared" si="129"/>
        <v>351900</v>
      </c>
      <c r="R1150">
        <f t="shared" si="130"/>
        <v>2306900</v>
      </c>
      <c r="S1150">
        <f t="shared" si="131"/>
        <v>0</v>
      </c>
      <c r="Y1150">
        <v>0</v>
      </c>
      <c r="Z1150">
        <v>0</v>
      </c>
      <c r="AA1150">
        <v>351900</v>
      </c>
    </row>
    <row r="1151" spans="1:27" x14ac:dyDescent="0.25">
      <c r="A1151" t="str">
        <f t="shared" si="125"/>
        <v>072019</v>
      </c>
      <c r="B1151">
        <v>10</v>
      </c>
      <c r="C1151">
        <v>2019</v>
      </c>
      <c r="D1151" s="18">
        <v>43677</v>
      </c>
      <c r="E1151" t="s">
        <v>6029</v>
      </c>
      <c r="F1151" t="s">
        <v>590</v>
      </c>
      <c r="G1151" t="s">
        <v>5757</v>
      </c>
      <c r="H1151">
        <v>1891186</v>
      </c>
      <c r="L1151">
        <v>1602700</v>
      </c>
      <c r="N1151">
        <f t="shared" si="126"/>
        <v>288486</v>
      </c>
      <c r="O1151">
        <f t="shared" si="127"/>
        <v>144243</v>
      </c>
      <c r="P1151">
        <f t="shared" si="128"/>
        <v>144243</v>
      </c>
      <c r="Q1151">
        <f t="shared" si="129"/>
        <v>0</v>
      </c>
      <c r="R1151">
        <f t="shared" si="130"/>
        <v>1891186</v>
      </c>
      <c r="S1151">
        <f t="shared" si="131"/>
        <v>0</v>
      </c>
      <c r="Y1151">
        <v>144243</v>
      </c>
      <c r="Z1151">
        <v>144243</v>
      </c>
      <c r="AA1151">
        <v>0</v>
      </c>
    </row>
    <row r="1152" spans="1:27" x14ac:dyDescent="0.25">
      <c r="A1152" t="str">
        <f t="shared" si="125"/>
        <v>092019</v>
      </c>
      <c r="B1152">
        <v>10</v>
      </c>
      <c r="C1152">
        <v>2019</v>
      </c>
      <c r="D1152" s="18">
        <v>43736</v>
      </c>
      <c r="E1152" t="s">
        <v>6030</v>
      </c>
      <c r="F1152" t="s">
        <v>656</v>
      </c>
      <c r="G1152" t="s">
        <v>5768</v>
      </c>
      <c r="H1152">
        <v>1522</v>
      </c>
      <c r="L1152">
        <v>1290</v>
      </c>
      <c r="N1152">
        <f t="shared" si="126"/>
        <v>232.2</v>
      </c>
      <c r="O1152">
        <f t="shared" si="127"/>
        <v>116.1</v>
      </c>
      <c r="P1152">
        <f t="shared" si="128"/>
        <v>116.1</v>
      </c>
      <c r="Q1152">
        <f t="shared" si="129"/>
        <v>0</v>
      </c>
      <c r="R1152">
        <f t="shared" si="130"/>
        <v>1522.2</v>
      </c>
      <c r="S1152">
        <f t="shared" si="131"/>
        <v>0.20000000000004547</v>
      </c>
      <c r="Y1152">
        <v>116.1</v>
      </c>
      <c r="Z1152">
        <v>116.1</v>
      </c>
      <c r="AA1152">
        <v>0</v>
      </c>
    </row>
    <row r="1153" spans="1:27" x14ac:dyDescent="0.25">
      <c r="A1153" t="str">
        <f t="shared" si="125"/>
        <v>092019</v>
      </c>
      <c r="B1153">
        <v>10</v>
      </c>
      <c r="C1153">
        <v>2019</v>
      </c>
      <c r="D1153" s="18">
        <v>43736</v>
      </c>
      <c r="E1153" t="s">
        <v>6031</v>
      </c>
      <c r="F1153" t="s">
        <v>656</v>
      </c>
      <c r="G1153" t="s">
        <v>5768</v>
      </c>
      <c r="H1153">
        <v>47200</v>
      </c>
      <c r="L1153">
        <v>40000</v>
      </c>
      <c r="N1153">
        <f t="shared" si="126"/>
        <v>7200</v>
      </c>
      <c r="O1153">
        <f t="shared" si="127"/>
        <v>3600</v>
      </c>
      <c r="P1153">
        <f t="shared" si="128"/>
        <v>3600</v>
      </c>
      <c r="Q1153">
        <f t="shared" si="129"/>
        <v>0</v>
      </c>
      <c r="R1153">
        <f t="shared" si="130"/>
        <v>47200</v>
      </c>
      <c r="S1153">
        <f t="shared" si="131"/>
        <v>0</v>
      </c>
      <c r="Y1153">
        <v>3600</v>
      </c>
      <c r="Z1153">
        <v>3600</v>
      </c>
      <c r="AA1153">
        <v>0</v>
      </c>
    </row>
    <row r="1154" spans="1:27" x14ac:dyDescent="0.25">
      <c r="A1154" t="str">
        <f t="shared" si="125"/>
        <v>092019</v>
      </c>
      <c r="B1154">
        <v>10</v>
      </c>
      <c r="C1154">
        <v>2019</v>
      </c>
      <c r="D1154" s="18">
        <v>43736</v>
      </c>
      <c r="E1154" t="s">
        <v>6032</v>
      </c>
      <c r="F1154" t="s">
        <v>656</v>
      </c>
      <c r="G1154" t="s">
        <v>5768</v>
      </c>
      <c r="H1154">
        <v>616</v>
      </c>
      <c r="L1154">
        <v>522</v>
      </c>
      <c r="N1154">
        <f t="shared" si="126"/>
        <v>93.96</v>
      </c>
      <c r="O1154">
        <f t="shared" si="127"/>
        <v>46.98</v>
      </c>
      <c r="P1154">
        <f t="shared" si="128"/>
        <v>46.98</v>
      </c>
      <c r="Q1154">
        <f t="shared" si="129"/>
        <v>0</v>
      </c>
      <c r="R1154">
        <f t="shared" si="130"/>
        <v>615.96</v>
      </c>
      <c r="S1154">
        <f t="shared" si="131"/>
        <v>-3.999999999996362E-2</v>
      </c>
      <c r="Y1154">
        <v>46.98</v>
      </c>
      <c r="Z1154">
        <v>46.98</v>
      </c>
      <c r="AA1154">
        <v>0</v>
      </c>
    </row>
    <row r="1155" spans="1:27" x14ac:dyDescent="0.25">
      <c r="A1155" t="str">
        <f t="shared" si="125"/>
        <v>092019</v>
      </c>
      <c r="B1155">
        <v>10</v>
      </c>
      <c r="C1155">
        <v>2019</v>
      </c>
      <c r="D1155" s="18">
        <v>43736</v>
      </c>
      <c r="E1155" t="s">
        <v>6033</v>
      </c>
      <c r="F1155" t="s">
        <v>656</v>
      </c>
      <c r="G1155" t="s">
        <v>5768</v>
      </c>
      <c r="H1155">
        <v>1416</v>
      </c>
      <c r="L1155">
        <v>1200</v>
      </c>
      <c r="N1155">
        <f t="shared" si="126"/>
        <v>216</v>
      </c>
      <c r="O1155">
        <f t="shared" si="127"/>
        <v>108</v>
      </c>
      <c r="P1155">
        <f t="shared" si="128"/>
        <v>108</v>
      </c>
      <c r="Q1155">
        <f t="shared" si="129"/>
        <v>0</v>
      </c>
      <c r="R1155">
        <f t="shared" si="130"/>
        <v>1416</v>
      </c>
      <c r="S1155">
        <f t="shared" si="131"/>
        <v>0</v>
      </c>
      <c r="Y1155">
        <v>108</v>
      </c>
      <c r="Z1155">
        <v>108</v>
      </c>
      <c r="AA1155">
        <v>0</v>
      </c>
    </row>
    <row r="1156" spans="1:27" x14ac:dyDescent="0.25">
      <c r="A1156" t="str">
        <f t="shared" ref="A1156:A1219" si="132">TEXT(D1156,"MMYYYY")</f>
        <v>092019</v>
      </c>
      <c r="B1156">
        <v>10</v>
      </c>
      <c r="C1156">
        <v>2019</v>
      </c>
      <c r="D1156" s="18">
        <v>43729</v>
      </c>
      <c r="E1156" t="s">
        <v>7558</v>
      </c>
      <c r="F1156" t="s">
        <v>462</v>
      </c>
      <c r="G1156" t="s">
        <v>7355</v>
      </c>
      <c r="H1156">
        <v>10502</v>
      </c>
      <c r="L1156">
        <v>8900</v>
      </c>
      <c r="N1156">
        <f t="shared" si="126"/>
        <v>1602</v>
      </c>
      <c r="O1156">
        <f t="shared" si="127"/>
        <v>801</v>
      </c>
      <c r="P1156">
        <f t="shared" si="128"/>
        <v>801</v>
      </c>
      <c r="Q1156">
        <f t="shared" si="129"/>
        <v>0</v>
      </c>
      <c r="R1156">
        <f t="shared" si="130"/>
        <v>10502</v>
      </c>
      <c r="S1156">
        <f t="shared" si="131"/>
        <v>0</v>
      </c>
      <c r="Y1156">
        <v>801</v>
      </c>
      <c r="Z1156">
        <v>801</v>
      </c>
      <c r="AA1156">
        <v>0</v>
      </c>
    </row>
    <row r="1157" spans="1:27" x14ac:dyDescent="0.25">
      <c r="A1157" t="str">
        <f t="shared" si="132"/>
        <v>092019</v>
      </c>
      <c r="B1157">
        <v>10</v>
      </c>
      <c r="C1157">
        <v>2019</v>
      </c>
      <c r="D1157" s="18">
        <v>43734</v>
      </c>
      <c r="E1157" t="s">
        <v>6034</v>
      </c>
      <c r="F1157" t="s">
        <v>138</v>
      </c>
      <c r="G1157" t="s">
        <v>5829</v>
      </c>
      <c r="H1157">
        <v>22125</v>
      </c>
      <c r="L1157">
        <v>18750</v>
      </c>
      <c r="N1157">
        <f t="shared" si="126"/>
        <v>3375</v>
      </c>
      <c r="O1157">
        <f t="shared" si="127"/>
        <v>1687.5</v>
      </c>
      <c r="P1157">
        <f t="shared" si="128"/>
        <v>1687.5</v>
      </c>
      <c r="Q1157">
        <f t="shared" si="129"/>
        <v>0</v>
      </c>
      <c r="R1157">
        <f t="shared" si="130"/>
        <v>22125</v>
      </c>
      <c r="S1157">
        <f t="shared" si="131"/>
        <v>0</v>
      </c>
      <c r="Y1157">
        <v>1687.5</v>
      </c>
      <c r="Z1157">
        <v>1687.5</v>
      </c>
      <c r="AA1157">
        <v>0</v>
      </c>
    </row>
    <row r="1158" spans="1:27" x14ac:dyDescent="0.25">
      <c r="A1158" t="str">
        <f t="shared" si="132"/>
        <v>092019</v>
      </c>
      <c r="B1158">
        <v>10</v>
      </c>
      <c r="C1158">
        <v>2019</v>
      </c>
      <c r="D1158" s="18">
        <v>43734</v>
      </c>
      <c r="E1158" t="s">
        <v>6035</v>
      </c>
      <c r="F1158" t="s">
        <v>138</v>
      </c>
      <c r="G1158" t="s">
        <v>5829</v>
      </c>
      <c r="H1158">
        <v>4248</v>
      </c>
      <c r="L1158">
        <v>3600</v>
      </c>
      <c r="N1158">
        <f t="shared" si="126"/>
        <v>648</v>
      </c>
      <c r="O1158">
        <f t="shared" si="127"/>
        <v>324</v>
      </c>
      <c r="P1158">
        <f t="shared" si="128"/>
        <v>324</v>
      </c>
      <c r="Q1158">
        <f t="shared" si="129"/>
        <v>0</v>
      </c>
      <c r="R1158">
        <f t="shared" si="130"/>
        <v>4248</v>
      </c>
      <c r="S1158">
        <f t="shared" si="131"/>
        <v>0</v>
      </c>
      <c r="Y1158">
        <v>324</v>
      </c>
      <c r="Z1158">
        <v>324</v>
      </c>
      <c r="AA1158">
        <v>0</v>
      </c>
    </row>
    <row r="1159" spans="1:27" x14ac:dyDescent="0.25">
      <c r="A1159" t="str">
        <f t="shared" si="132"/>
        <v>092019</v>
      </c>
      <c r="B1159">
        <v>10</v>
      </c>
      <c r="C1159">
        <v>2019</v>
      </c>
      <c r="D1159" s="18">
        <v>43731</v>
      </c>
      <c r="E1159" t="s">
        <v>7559</v>
      </c>
      <c r="F1159" t="s">
        <v>3884</v>
      </c>
      <c r="G1159" t="s">
        <v>7560</v>
      </c>
      <c r="H1159">
        <v>70800</v>
      </c>
      <c r="L1159">
        <v>60000</v>
      </c>
      <c r="N1159">
        <f t="shared" si="126"/>
        <v>10800</v>
      </c>
      <c r="O1159">
        <f t="shared" si="127"/>
        <v>0</v>
      </c>
      <c r="P1159">
        <f t="shared" si="128"/>
        <v>0</v>
      </c>
      <c r="Q1159">
        <f t="shared" si="129"/>
        <v>10800</v>
      </c>
      <c r="R1159">
        <f t="shared" si="130"/>
        <v>70800</v>
      </c>
      <c r="S1159">
        <f t="shared" si="131"/>
        <v>0</v>
      </c>
      <c r="Y1159">
        <v>0</v>
      </c>
      <c r="Z1159">
        <v>0</v>
      </c>
      <c r="AA1159">
        <v>10800</v>
      </c>
    </row>
    <row r="1160" spans="1:27" x14ac:dyDescent="0.25">
      <c r="A1160" t="str">
        <f t="shared" si="132"/>
        <v>092019</v>
      </c>
      <c r="B1160">
        <v>10</v>
      </c>
      <c r="C1160">
        <v>2019</v>
      </c>
      <c r="D1160" s="18">
        <v>43734</v>
      </c>
      <c r="E1160" t="s">
        <v>7561</v>
      </c>
      <c r="F1160" t="s">
        <v>462</v>
      </c>
      <c r="G1160" t="s">
        <v>7355</v>
      </c>
      <c r="H1160">
        <v>80712</v>
      </c>
      <c r="L1160">
        <v>68400</v>
      </c>
      <c r="N1160">
        <f t="shared" si="126"/>
        <v>12312</v>
      </c>
      <c r="O1160">
        <f t="shared" si="127"/>
        <v>6156</v>
      </c>
      <c r="P1160">
        <f t="shared" si="128"/>
        <v>6156</v>
      </c>
      <c r="Q1160">
        <f t="shared" si="129"/>
        <v>0</v>
      </c>
      <c r="R1160">
        <f t="shared" si="130"/>
        <v>80712</v>
      </c>
      <c r="S1160">
        <f t="shared" si="131"/>
        <v>0</v>
      </c>
      <c r="Y1160">
        <v>6156</v>
      </c>
      <c r="Z1160">
        <v>6156</v>
      </c>
      <c r="AA1160">
        <v>0</v>
      </c>
    </row>
    <row r="1161" spans="1:27" x14ac:dyDescent="0.25">
      <c r="A1161" t="str">
        <f t="shared" si="132"/>
        <v>092019</v>
      </c>
      <c r="B1161">
        <v>10</v>
      </c>
      <c r="C1161">
        <v>2019</v>
      </c>
      <c r="D1161" s="18">
        <v>43732</v>
      </c>
      <c r="E1161">
        <v>1081</v>
      </c>
      <c r="F1161" t="s">
        <v>2014</v>
      </c>
      <c r="G1161" t="s">
        <v>5758</v>
      </c>
      <c r="H1161">
        <v>150896</v>
      </c>
      <c r="L1161">
        <v>127877.75</v>
      </c>
      <c r="N1161">
        <f t="shared" si="126"/>
        <v>23017.994999999999</v>
      </c>
      <c r="O1161">
        <f t="shared" si="127"/>
        <v>0</v>
      </c>
      <c r="P1161">
        <f t="shared" si="128"/>
        <v>0</v>
      </c>
      <c r="Q1161">
        <f t="shared" si="129"/>
        <v>23017.994999999999</v>
      </c>
      <c r="R1161">
        <f t="shared" si="130"/>
        <v>150895.745</v>
      </c>
      <c r="S1161">
        <f t="shared" si="131"/>
        <v>-0.25500000000465661</v>
      </c>
      <c r="Y1161">
        <v>0</v>
      </c>
      <c r="Z1161">
        <v>0</v>
      </c>
      <c r="AA1161">
        <v>23017.994999999999</v>
      </c>
    </row>
    <row r="1162" spans="1:27" x14ac:dyDescent="0.25">
      <c r="A1162" t="str">
        <f t="shared" si="132"/>
        <v>092019</v>
      </c>
      <c r="B1162">
        <v>10</v>
      </c>
      <c r="C1162">
        <v>2019</v>
      </c>
      <c r="D1162" s="18">
        <v>43734</v>
      </c>
      <c r="E1162" t="s">
        <v>6036</v>
      </c>
      <c r="F1162" t="s">
        <v>661</v>
      </c>
      <c r="G1162" t="s">
        <v>6037</v>
      </c>
      <c r="H1162">
        <v>55507</v>
      </c>
      <c r="L1162">
        <v>47040.000000000007</v>
      </c>
      <c r="N1162">
        <f t="shared" si="126"/>
        <v>8467.2000000000007</v>
      </c>
      <c r="O1162">
        <f t="shared" si="127"/>
        <v>4233.6000000000004</v>
      </c>
      <c r="P1162">
        <f t="shared" si="128"/>
        <v>4233.6000000000004</v>
      </c>
      <c r="Q1162">
        <f t="shared" si="129"/>
        <v>0</v>
      </c>
      <c r="R1162">
        <f t="shared" si="130"/>
        <v>55507.200000000012</v>
      </c>
      <c r="S1162">
        <f t="shared" si="131"/>
        <v>0.20000000001164153</v>
      </c>
      <c r="Y1162">
        <v>4233.6000000000004</v>
      </c>
      <c r="Z1162">
        <v>4233.6000000000004</v>
      </c>
      <c r="AA1162">
        <v>0</v>
      </c>
    </row>
    <row r="1163" spans="1:27" x14ac:dyDescent="0.25">
      <c r="A1163" t="str">
        <f t="shared" si="132"/>
        <v>092019</v>
      </c>
      <c r="B1163">
        <v>10</v>
      </c>
      <c r="C1163">
        <v>2019</v>
      </c>
      <c r="D1163" s="18">
        <v>43728</v>
      </c>
      <c r="E1163" t="s">
        <v>6038</v>
      </c>
      <c r="F1163" t="s">
        <v>684</v>
      </c>
      <c r="G1163" t="s">
        <v>5794</v>
      </c>
      <c r="H1163">
        <v>25960</v>
      </c>
      <c r="L1163">
        <v>22000</v>
      </c>
      <c r="N1163">
        <f t="shared" si="126"/>
        <v>3960</v>
      </c>
      <c r="O1163">
        <f t="shared" si="127"/>
        <v>1980</v>
      </c>
      <c r="P1163">
        <f t="shared" si="128"/>
        <v>1980</v>
      </c>
      <c r="Q1163">
        <f t="shared" si="129"/>
        <v>0</v>
      </c>
      <c r="R1163">
        <f t="shared" si="130"/>
        <v>25960</v>
      </c>
      <c r="S1163">
        <f t="shared" si="131"/>
        <v>0</v>
      </c>
      <c r="Y1163">
        <v>1980</v>
      </c>
      <c r="Z1163">
        <v>1980</v>
      </c>
      <c r="AA1163">
        <v>0</v>
      </c>
    </row>
    <row r="1164" spans="1:27" x14ac:dyDescent="0.25">
      <c r="A1164" t="str">
        <f t="shared" si="132"/>
        <v>092019</v>
      </c>
      <c r="B1164">
        <v>10</v>
      </c>
      <c r="C1164">
        <v>2019</v>
      </c>
      <c r="D1164" s="18">
        <v>43735</v>
      </c>
      <c r="E1164" t="s">
        <v>6039</v>
      </c>
      <c r="F1164" t="s">
        <v>654</v>
      </c>
      <c r="G1164" t="s">
        <v>655</v>
      </c>
      <c r="H1164">
        <v>57820</v>
      </c>
      <c r="L1164">
        <v>49000</v>
      </c>
      <c r="N1164">
        <f t="shared" si="126"/>
        <v>8820</v>
      </c>
      <c r="O1164">
        <f t="shared" si="127"/>
        <v>4410</v>
      </c>
      <c r="P1164">
        <f t="shared" si="128"/>
        <v>4410</v>
      </c>
      <c r="Q1164">
        <f t="shared" si="129"/>
        <v>0</v>
      </c>
      <c r="R1164">
        <f t="shared" si="130"/>
        <v>57820</v>
      </c>
      <c r="S1164">
        <f t="shared" si="131"/>
        <v>0</v>
      </c>
      <c r="Y1164">
        <v>4410</v>
      </c>
      <c r="Z1164">
        <v>4410</v>
      </c>
      <c r="AA1164">
        <v>0</v>
      </c>
    </row>
    <row r="1165" spans="1:27" x14ac:dyDescent="0.25">
      <c r="A1165" t="str">
        <f t="shared" si="132"/>
        <v>092019</v>
      </c>
      <c r="B1165">
        <v>10</v>
      </c>
      <c r="C1165">
        <v>2019</v>
      </c>
      <c r="D1165" s="18">
        <v>43735</v>
      </c>
      <c r="E1165" t="s">
        <v>6040</v>
      </c>
      <c r="F1165" t="s">
        <v>654</v>
      </c>
      <c r="G1165" t="s">
        <v>655</v>
      </c>
      <c r="H1165">
        <v>27300</v>
      </c>
      <c r="J1165">
        <v>26000</v>
      </c>
      <c r="N1165">
        <f t="shared" si="126"/>
        <v>1300</v>
      </c>
      <c r="O1165">
        <f t="shared" si="127"/>
        <v>650</v>
      </c>
      <c r="P1165">
        <f t="shared" si="128"/>
        <v>650</v>
      </c>
      <c r="Q1165">
        <f t="shared" si="129"/>
        <v>0</v>
      </c>
      <c r="R1165">
        <f t="shared" si="130"/>
        <v>27300</v>
      </c>
      <c r="S1165">
        <f t="shared" si="131"/>
        <v>0</v>
      </c>
      <c r="Y1165">
        <v>650</v>
      </c>
      <c r="Z1165">
        <v>650</v>
      </c>
      <c r="AA1165">
        <v>0</v>
      </c>
    </row>
    <row r="1166" spans="1:27" x14ac:dyDescent="0.25">
      <c r="A1166" t="str">
        <f t="shared" si="132"/>
        <v>092019</v>
      </c>
      <c r="B1166">
        <v>10</v>
      </c>
      <c r="C1166">
        <v>2019</v>
      </c>
      <c r="D1166" s="18">
        <v>43735</v>
      </c>
      <c r="E1166" t="s">
        <v>6041</v>
      </c>
      <c r="F1166" t="s">
        <v>654</v>
      </c>
      <c r="G1166" t="s">
        <v>655</v>
      </c>
      <c r="H1166">
        <v>7080</v>
      </c>
      <c r="L1166">
        <v>6000</v>
      </c>
      <c r="N1166">
        <f t="shared" si="126"/>
        <v>1080</v>
      </c>
      <c r="O1166">
        <f t="shared" si="127"/>
        <v>540</v>
      </c>
      <c r="P1166">
        <f t="shared" si="128"/>
        <v>540</v>
      </c>
      <c r="Q1166">
        <f t="shared" si="129"/>
        <v>0</v>
      </c>
      <c r="R1166">
        <f t="shared" si="130"/>
        <v>7080</v>
      </c>
      <c r="S1166">
        <f t="shared" si="131"/>
        <v>0</v>
      </c>
      <c r="Y1166">
        <v>540</v>
      </c>
      <c r="Z1166">
        <v>540</v>
      </c>
      <c r="AA1166">
        <v>0</v>
      </c>
    </row>
    <row r="1167" spans="1:27" x14ac:dyDescent="0.25">
      <c r="A1167" t="str">
        <f t="shared" si="132"/>
        <v>092019</v>
      </c>
      <c r="B1167">
        <v>10</v>
      </c>
      <c r="C1167">
        <v>2019</v>
      </c>
      <c r="D1167" s="18">
        <v>43734</v>
      </c>
      <c r="E1167" t="s">
        <v>7562</v>
      </c>
      <c r="F1167" t="s">
        <v>462</v>
      </c>
      <c r="G1167" t="s">
        <v>7355</v>
      </c>
      <c r="H1167">
        <v>17346</v>
      </c>
      <c r="L1167">
        <v>14700</v>
      </c>
      <c r="N1167">
        <f t="shared" si="126"/>
        <v>2646</v>
      </c>
      <c r="O1167">
        <f t="shared" si="127"/>
        <v>1323</v>
      </c>
      <c r="P1167">
        <f t="shared" si="128"/>
        <v>1323</v>
      </c>
      <c r="Q1167">
        <f t="shared" si="129"/>
        <v>0</v>
      </c>
      <c r="R1167">
        <f t="shared" si="130"/>
        <v>17346</v>
      </c>
      <c r="S1167">
        <f t="shared" si="131"/>
        <v>0</v>
      </c>
      <c r="Y1167">
        <v>1323</v>
      </c>
      <c r="Z1167">
        <v>1323</v>
      </c>
      <c r="AA1167">
        <v>0</v>
      </c>
    </row>
    <row r="1168" spans="1:27" x14ac:dyDescent="0.25">
      <c r="A1168" t="str">
        <f t="shared" si="132"/>
        <v>092019</v>
      </c>
      <c r="B1168">
        <v>10</v>
      </c>
      <c r="C1168">
        <v>2019</v>
      </c>
      <c r="D1168" s="18">
        <v>43734</v>
      </c>
      <c r="E1168" t="s">
        <v>7563</v>
      </c>
      <c r="F1168" t="s">
        <v>462</v>
      </c>
      <c r="G1168" t="s">
        <v>7355</v>
      </c>
      <c r="H1168">
        <v>16815</v>
      </c>
      <c r="L1168">
        <v>14250</v>
      </c>
      <c r="N1168">
        <f t="shared" si="126"/>
        <v>2565</v>
      </c>
      <c r="O1168">
        <f t="shared" si="127"/>
        <v>1282.5</v>
      </c>
      <c r="P1168">
        <f t="shared" si="128"/>
        <v>1282.5</v>
      </c>
      <c r="Q1168">
        <f t="shared" si="129"/>
        <v>0</v>
      </c>
      <c r="R1168">
        <f t="shared" si="130"/>
        <v>16815</v>
      </c>
      <c r="S1168">
        <f t="shared" si="131"/>
        <v>0</v>
      </c>
      <c r="Y1168">
        <v>1282.5</v>
      </c>
      <c r="Z1168">
        <v>1282.5</v>
      </c>
      <c r="AA1168">
        <v>0</v>
      </c>
    </row>
    <row r="1169" spans="1:27" x14ac:dyDescent="0.25">
      <c r="A1169" t="str">
        <f t="shared" si="132"/>
        <v>092019</v>
      </c>
      <c r="B1169">
        <v>10</v>
      </c>
      <c r="C1169">
        <v>2019</v>
      </c>
      <c r="D1169" s="18">
        <v>43738</v>
      </c>
      <c r="E1169" t="s">
        <v>7564</v>
      </c>
      <c r="F1169" t="s">
        <v>462</v>
      </c>
      <c r="G1169" t="s">
        <v>7355</v>
      </c>
      <c r="H1169">
        <v>30444</v>
      </c>
      <c r="L1169">
        <v>25800</v>
      </c>
      <c r="N1169">
        <f t="shared" si="126"/>
        <v>4644</v>
      </c>
      <c r="O1169">
        <f t="shared" si="127"/>
        <v>2322</v>
      </c>
      <c r="P1169">
        <f t="shared" si="128"/>
        <v>2322</v>
      </c>
      <c r="Q1169">
        <f t="shared" si="129"/>
        <v>0</v>
      </c>
      <c r="R1169">
        <f t="shared" si="130"/>
        <v>30444</v>
      </c>
      <c r="S1169">
        <f t="shared" si="131"/>
        <v>0</v>
      </c>
      <c r="Y1169">
        <v>2322</v>
      </c>
      <c r="Z1169">
        <v>2322</v>
      </c>
      <c r="AA1169">
        <v>0</v>
      </c>
    </row>
    <row r="1170" spans="1:27" x14ac:dyDescent="0.25">
      <c r="A1170" t="str">
        <f t="shared" si="132"/>
        <v>092019</v>
      </c>
      <c r="B1170">
        <v>10</v>
      </c>
      <c r="C1170">
        <v>2019</v>
      </c>
      <c r="D1170" s="18">
        <v>43736</v>
      </c>
      <c r="E1170" t="s">
        <v>7565</v>
      </c>
      <c r="F1170" t="s">
        <v>462</v>
      </c>
      <c r="G1170" t="s">
        <v>7355</v>
      </c>
      <c r="H1170">
        <v>30444</v>
      </c>
      <c r="L1170">
        <v>25800</v>
      </c>
      <c r="N1170">
        <f t="shared" si="126"/>
        <v>4644</v>
      </c>
      <c r="O1170">
        <f t="shared" si="127"/>
        <v>2322</v>
      </c>
      <c r="P1170">
        <f t="shared" si="128"/>
        <v>2322</v>
      </c>
      <c r="Q1170">
        <f t="shared" si="129"/>
        <v>0</v>
      </c>
      <c r="R1170">
        <f t="shared" si="130"/>
        <v>30444</v>
      </c>
      <c r="S1170">
        <f t="shared" si="131"/>
        <v>0</v>
      </c>
      <c r="Y1170">
        <v>2322</v>
      </c>
      <c r="Z1170">
        <v>2322</v>
      </c>
      <c r="AA1170">
        <v>0</v>
      </c>
    </row>
    <row r="1171" spans="1:27" x14ac:dyDescent="0.25">
      <c r="A1171" t="str">
        <f t="shared" si="132"/>
        <v>092019</v>
      </c>
      <c r="B1171">
        <v>10</v>
      </c>
      <c r="C1171">
        <v>2019</v>
      </c>
      <c r="D1171" s="18">
        <v>43726</v>
      </c>
      <c r="E1171" t="s">
        <v>7566</v>
      </c>
      <c r="F1171" t="s">
        <v>250</v>
      </c>
      <c r="G1171" t="s">
        <v>7345</v>
      </c>
      <c r="H1171">
        <v>56137</v>
      </c>
      <c r="K1171">
        <v>50122</v>
      </c>
      <c r="N1171">
        <f t="shared" si="126"/>
        <v>6014.64</v>
      </c>
      <c r="O1171">
        <f t="shared" si="127"/>
        <v>3007.32</v>
      </c>
      <c r="P1171">
        <f t="shared" si="128"/>
        <v>3007.32</v>
      </c>
      <c r="Q1171">
        <f t="shared" si="129"/>
        <v>0</v>
      </c>
      <c r="R1171">
        <f t="shared" si="130"/>
        <v>56136.639999999999</v>
      </c>
      <c r="S1171">
        <f t="shared" si="131"/>
        <v>-0.36000000000058208</v>
      </c>
      <c r="Y1171">
        <v>3007.32</v>
      </c>
      <c r="Z1171">
        <v>3007.32</v>
      </c>
      <c r="AA1171">
        <v>0</v>
      </c>
    </row>
    <row r="1172" spans="1:27" x14ac:dyDescent="0.25">
      <c r="A1172" t="str">
        <f t="shared" si="132"/>
        <v>092019</v>
      </c>
      <c r="B1172">
        <v>10</v>
      </c>
      <c r="C1172">
        <v>2019</v>
      </c>
      <c r="D1172" s="18">
        <v>43726</v>
      </c>
      <c r="E1172" t="s">
        <v>7567</v>
      </c>
      <c r="F1172" t="s">
        <v>250</v>
      </c>
      <c r="G1172" t="s">
        <v>7345</v>
      </c>
      <c r="H1172">
        <v>48720</v>
      </c>
      <c r="K1172">
        <v>43500</v>
      </c>
      <c r="N1172">
        <f t="shared" si="126"/>
        <v>5220</v>
      </c>
      <c r="O1172">
        <f t="shared" si="127"/>
        <v>2610</v>
      </c>
      <c r="P1172">
        <f t="shared" si="128"/>
        <v>2610</v>
      </c>
      <c r="Q1172">
        <f t="shared" si="129"/>
        <v>0</v>
      </c>
      <c r="R1172">
        <f t="shared" si="130"/>
        <v>48720</v>
      </c>
      <c r="S1172">
        <f t="shared" si="131"/>
        <v>0</v>
      </c>
      <c r="Y1172">
        <v>2610</v>
      </c>
      <c r="Z1172">
        <v>2610</v>
      </c>
      <c r="AA1172">
        <v>0</v>
      </c>
    </row>
    <row r="1173" spans="1:27" x14ac:dyDescent="0.25">
      <c r="A1173" t="str">
        <f t="shared" si="132"/>
        <v>092019</v>
      </c>
      <c r="B1173">
        <v>10</v>
      </c>
      <c r="C1173">
        <v>2019</v>
      </c>
      <c r="D1173" s="18">
        <v>43734</v>
      </c>
      <c r="E1173" t="s">
        <v>7568</v>
      </c>
      <c r="F1173" t="s">
        <v>250</v>
      </c>
      <c r="G1173" t="s">
        <v>7345</v>
      </c>
      <c r="H1173">
        <v>66390</v>
      </c>
      <c r="K1173">
        <v>59275</v>
      </c>
      <c r="N1173">
        <f t="shared" si="126"/>
        <v>7113</v>
      </c>
      <c r="O1173">
        <f t="shared" si="127"/>
        <v>3556.5</v>
      </c>
      <c r="P1173">
        <f t="shared" si="128"/>
        <v>3556.5</v>
      </c>
      <c r="Q1173">
        <f t="shared" si="129"/>
        <v>0</v>
      </c>
      <c r="R1173">
        <f t="shared" si="130"/>
        <v>66388</v>
      </c>
      <c r="S1173">
        <f t="shared" si="131"/>
        <v>-2</v>
      </c>
      <c r="Y1173">
        <v>3556.5</v>
      </c>
      <c r="Z1173">
        <v>3556.5</v>
      </c>
      <c r="AA1173">
        <v>0</v>
      </c>
    </row>
    <row r="1174" spans="1:27" x14ac:dyDescent="0.25">
      <c r="A1174" t="str">
        <f t="shared" si="132"/>
        <v>092019</v>
      </c>
      <c r="B1174">
        <v>10</v>
      </c>
      <c r="C1174">
        <v>2019</v>
      </c>
      <c r="D1174" s="18">
        <v>43728</v>
      </c>
      <c r="E1174" t="s">
        <v>7569</v>
      </c>
      <c r="F1174" t="s">
        <v>250</v>
      </c>
      <c r="G1174" t="s">
        <v>7345</v>
      </c>
      <c r="H1174">
        <v>4749</v>
      </c>
      <c r="L1174">
        <v>4025</v>
      </c>
      <c r="N1174">
        <f t="shared" si="126"/>
        <v>724.5</v>
      </c>
      <c r="O1174">
        <f t="shared" si="127"/>
        <v>362.25</v>
      </c>
      <c r="P1174">
        <f t="shared" si="128"/>
        <v>362.25</v>
      </c>
      <c r="Q1174">
        <f t="shared" si="129"/>
        <v>0</v>
      </c>
      <c r="R1174">
        <f t="shared" si="130"/>
        <v>4749.5</v>
      </c>
      <c r="S1174">
        <f t="shared" si="131"/>
        <v>0.5</v>
      </c>
      <c r="Y1174">
        <v>362.25</v>
      </c>
      <c r="Z1174">
        <v>362.25</v>
      </c>
      <c r="AA1174">
        <v>0</v>
      </c>
    </row>
    <row r="1175" spans="1:27" x14ac:dyDescent="0.25">
      <c r="A1175" t="str">
        <f t="shared" si="132"/>
        <v>092019</v>
      </c>
      <c r="B1175">
        <v>10</v>
      </c>
      <c r="C1175">
        <v>2019</v>
      </c>
      <c r="D1175" s="18">
        <v>43728</v>
      </c>
      <c r="E1175" t="s">
        <v>7570</v>
      </c>
      <c r="F1175" t="s">
        <v>250</v>
      </c>
      <c r="G1175" t="s">
        <v>7345</v>
      </c>
      <c r="H1175">
        <v>59534</v>
      </c>
      <c r="K1175">
        <v>53155</v>
      </c>
      <c r="N1175">
        <f t="shared" si="126"/>
        <v>6378.6</v>
      </c>
      <c r="O1175">
        <f t="shared" si="127"/>
        <v>3189.3</v>
      </c>
      <c r="P1175">
        <f t="shared" si="128"/>
        <v>3189.3</v>
      </c>
      <c r="Q1175">
        <f t="shared" si="129"/>
        <v>0</v>
      </c>
      <c r="R1175">
        <f t="shared" si="130"/>
        <v>59533.599999999999</v>
      </c>
      <c r="S1175">
        <f t="shared" si="131"/>
        <v>-0.40000000000145519</v>
      </c>
      <c r="Y1175">
        <v>3189.3</v>
      </c>
      <c r="Z1175">
        <v>3189.3</v>
      </c>
      <c r="AA1175">
        <v>0</v>
      </c>
    </row>
    <row r="1176" spans="1:27" x14ac:dyDescent="0.25">
      <c r="A1176" t="str">
        <f t="shared" si="132"/>
        <v>092019</v>
      </c>
      <c r="B1176">
        <v>10</v>
      </c>
      <c r="C1176">
        <v>2019</v>
      </c>
      <c r="D1176" s="18">
        <v>43728</v>
      </c>
      <c r="E1176" t="s">
        <v>7571</v>
      </c>
      <c r="F1176" t="s">
        <v>250</v>
      </c>
      <c r="G1176" t="s">
        <v>7345</v>
      </c>
      <c r="H1176">
        <v>34576</v>
      </c>
      <c r="J1176">
        <v>32930</v>
      </c>
      <c r="N1176">
        <f t="shared" si="126"/>
        <v>1646.5</v>
      </c>
      <c r="O1176">
        <f t="shared" si="127"/>
        <v>823.25</v>
      </c>
      <c r="P1176">
        <f t="shared" si="128"/>
        <v>823.25</v>
      </c>
      <c r="Q1176">
        <f t="shared" si="129"/>
        <v>0</v>
      </c>
      <c r="R1176">
        <f t="shared" si="130"/>
        <v>34576.5</v>
      </c>
      <c r="S1176">
        <f t="shared" si="131"/>
        <v>0.5</v>
      </c>
      <c r="Y1176">
        <v>823.25</v>
      </c>
      <c r="Z1176">
        <v>823.25</v>
      </c>
      <c r="AA1176">
        <v>0</v>
      </c>
    </row>
    <row r="1177" spans="1:27" x14ac:dyDescent="0.25">
      <c r="A1177" t="str">
        <f t="shared" si="132"/>
        <v>092019</v>
      </c>
      <c r="B1177">
        <v>10</v>
      </c>
      <c r="C1177">
        <v>2019</v>
      </c>
      <c r="D1177" s="18">
        <v>43729</v>
      </c>
      <c r="E1177" t="s">
        <v>7572</v>
      </c>
      <c r="F1177" t="s">
        <v>250</v>
      </c>
      <c r="G1177" t="s">
        <v>7345</v>
      </c>
      <c r="H1177">
        <v>30282</v>
      </c>
      <c r="J1177">
        <v>28840</v>
      </c>
      <c r="N1177">
        <f t="shared" si="126"/>
        <v>1442</v>
      </c>
      <c r="O1177">
        <f t="shared" si="127"/>
        <v>721</v>
      </c>
      <c r="P1177">
        <f t="shared" si="128"/>
        <v>721</v>
      </c>
      <c r="Q1177">
        <f t="shared" si="129"/>
        <v>0</v>
      </c>
      <c r="R1177">
        <f t="shared" si="130"/>
        <v>30282</v>
      </c>
      <c r="S1177">
        <f t="shared" si="131"/>
        <v>0</v>
      </c>
      <c r="Y1177">
        <v>721</v>
      </c>
      <c r="Z1177">
        <v>721</v>
      </c>
      <c r="AA1177">
        <v>0</v>
      </c>
    </row>
    <row r="1178" spans="1:27" x14ac:dyDescent="0.25">
      <c r="A1178" t="str">
        <f t="shared" si="132"/>
        <v>092019</v>
      </c>
      <c r="B1178">
        <v>10</v>
      </c>
      <c r="C1178">
        <v>2019</v>
      </c>
      <c r="D1178" s="18">
        <v>43726</v>
      </c>
      <c r="E1178" t="s">
        <v>7573</v>
      </c>
      <c r="F1178" t="s">
        <v>250</v>
      </c>
      <c r="G1178" t="s">
        <v>7345</v>
      </c>
      <c r="H1178">
        <v>35678</v>
      </c>
      <c r="K1178">
        <v>31855</v>
      </c>
      <c r="N1178">
        <f t="shared" si="126"/>
        <v>3822.6</v>
      </c>
      <c r="O1178">
        <f t="shared" si="127"/>
        <v>1911.3</v>
      </c>
      <c r="P1178">
        <f t="shared" si="128"/>
        <v>1911.3</v>
      </c>
      <c r="Q1178">
        <f t="shared" si="129"/>
        <v>0</v>
      </c>
      <c r="R1178">
        <f t="shared" si="130"/>
        <v>35677.599999999999</v>
      </c>
      <c r="S1178">
        <f t="shared" si="131"/>
        <v>-0.40000000000145519</v>
      </c>
      <c r="Y1178">
        <v>1911.3</v>
      </c>
      <c r="Z1178">
        <v>1911.3</v>
      </c>
      <c r="AA1178">
        <v>0</v>
      </c>
    </row>
    <row r="1179" spans="1:27" x14ac:dyDescent="0.25">
      <c r="A1179" t="str">
        <f t="shared" si="132"/>
        <v>092019</v>
      </c>
      <c r="B1179">
        <v>10</v>
      </c>
      <c r="C1179">
        <v>2019</v>
      </c>
      <c r="D1179" s="18">
        <v>43728</v>
      </c>
      <c r="E1179" t="s">
        <v>6042</v>
      </c>
      <c r="F1179" t="s">
        <v>590</v>
      </c>
      <c r="G1179" t="s">
        <v>5757</v>
      </c>
      <c r="H1179">
        <v>102837</v>
      </c>
      <c r="L1179">
        <v>87150</v>
      </c>
      <c r="N1179">
        <f t="shared" si="126"/>
        <v>15687</v>
      </c>
      <c r="O1179">
        <f t="shared" si="127"/>
        <v>7843.5</v>
      </c>
      <c r="P1179">
        <f t="shared" si="128"/>
        <v>7843.5</v>
      </c>
      <c r="Q1179">
        <f t="shared" si="129"/>
        <v>0</v>
      </c>
      <c r="R1179">
        <f t="shared" si="130"/>
        <v>102837</v>
      </c>
      <c r="S1179">
        <f t="shared" si="131"/>
        <v>0</v>
      </c>
      <c r="Y1179">
        <v>7843.5</v>
      </c>
      <c r="Z1179">
        <v>7843.5</v>
      </c>
      <c r="AA1179">
        <v>0</v>
      </c>
    </row>
    <row r="1180" spans="1:27" x14ac:dyDescent="0.25">
      <c r="A1180" t="str">
        <f t="shared" si="132"/>
        <v>072019</v>
      </c>
      <c r="B1180">
        <v>10</v>
      </c>
      <c r="C1180">
        <v>2019</v>
      </c>
      <c r="D1180" s="18">
        <v>43652</v>
      </c>
      <c r="E1180" t="s">
        <v>6043</v>
      </c>
      <c r="F1180" t="s">
        <v>2158</v>
      </c>
      <c r="G1180" t="s">
        <v>6044</v>
      </c>
      <c r="H1180">
        <v>169844</v>
      </c>
      <c r="L1180">
        <v>143936</v>
      </c>
      <c r="N1180">
        <f t="shared" si="126"/>
        <v>25908.48</v>
      </c>
      <c r="O1180">
        <f t="shared" si="127"/>
        <v>0</v>
      </c>
      <c r="P1180">
        <f t="shared" si="128"/>
        <v>0</v>
      </c>
      <c r="Q1180">
        <f t="shared" si="129"/>
        <v>25908.48</v>
      </c>
      <c r="R1180">
        <f t="shared" si="130"/>
        <v>169844.48000000001</v>
      </c>
      <c r="S1180">
        <f t="shared" si="131"/>
        <v>0.48000000001047738</v>
      </c>
      <c r="Y1180">
        <v>0</v>
      </c>
      <c r="Z1180">
        <v>0</v>
      </c>
      <c r="AA1180">
        <v>25908.48</v>
      </c>
    </row>
    <row r="1181" spans="1:27" x14ac:dyDescent="0.25">
      <c r="A1181" t="str">
        <f t="shared" si="132"/>
        <v>102019</v>
      </c>
      <c r="B1181">
        <v>10</v>
      </c>
      <c r="C1181">
        <v>2019</v>
      </c>
      <c r="D1181" s="18">
        <v>43739</v>
      </c>
      <c r="E1181" t="s">
        <v>6045</v>
      </c>
      <c r="F1181" t="s">
        <v>138</v>
      </c>
      <c r="G1181" t="s">
        <v>5829</v>
      </c>
      <c r="H1181">
        <v>14809</v>
      </c>
      <c r="L1181">
        <v>12550</v>
      </c>
      <c r="N1181">
        <f t="shared" si="126"/>
        <v>2259</v>
      </c>
      <c r="O1181">
        <f t="shared" si="127"/>
        <v>1129.5</v>
      </c>
      <c r="P1181">
        <f t="shared" si="128"/>
        <v>1129.5</v>
      </c>
      <c r="Q1181">
        <f t="shared" si="129"/>
        <v>0</v>
      </c>
      <c r="R1181">
        <f t="shared" si="130"/>
        <v>14809</v>
      </c>
      <c r="S1181">
        <f t="shared" si="131"/>
        <v>0</v>
      </c>
      <c r="Y1181">
        <v>1129.5</v>
      </c>
      <c r="Z1181">
        <v>1129.5</v>
      </c>
      <c r="AA1181">
        <v>0</v>
      </c>
    </row>
    <row r="1182" spans="1:27" x14ac:dyDescent="0.25">
      <c r="A1182" t="str">
        <f t="shared" si="132"/>
        <v>092019</v>
      </c>
      <c r="B1182">
        <v>10</v>
      </c>
      <c r="C1182">
        <v>2019</v>
      </c>
      <c r="D1182" s="18">
        <v>43734</v>
      </c>
      <c r="E1182" t="s">
        <v>7574</v>
      </c>
      <c r="F1182" t="s">
        <v>318</v>
      </c>
      <c r="G1182" t="s">
        <v>5771</v>
      </c>
      <c r="H1182">
        <v>7926</v>
      </c>
      <c r="L1182">
        <v>6717.3</v>
      </c>
      <c r="N1182">
        <f t="shared" si="126"/>
        <v>1209.114</v>
      </c>
      <c r="O1182">
        <f t="shared" si="127"/>
        <v>604.55700000000002</v>
      </c>
      <c r="P1182">
        <f t="shared" si="128"/>
        <v>604.55700000000002</v>
      </c>
      <c r="Q1182">
        <f t="shared" si="129"/>
        <v>0</v>
      </c>
      <c r="R1182">
        <f t="shared" si="130"/>
        <v>7926.4140000000007</v>
      </c>
      <c r="S1182">
        <f t="shared" si="131"/>
        <v>0.41400000000066939</v>
      </c>
      <c r="Y1182">
        <v>604.55700000000002</v>
      </c>
      <c r="Z1182">
        <v>604.55700000000002</v>
      </c>
      <c r="AA1182">
        <v>0</v>
      </c>
    </row>
    <row r="1183" spans="1:27" x14ac:dyDescent="0.25">
      <c r="A1183" t="str">
        <f t="shared" si="132"/>
        <v>092019</v>
      </c>
      <c r="B1183">
        <v>10</v>
      </c>
      <c r="C1183">
        <v>2019</v>
      </c>
      <c r="D1183" s="18">
        <v>43734</v>
      </c>
      <c r="E1183" t="s">
        <v>7575</v>
      </c>
      <c r="F1183" t="s">
        <v>318</v>
      </c>
      <c r="G1183" t="s">
        <v>5771</v>
      </c>
      <c r="H1183">
        <v>58046</v>
      </c>
      <c r="L1183">
        <v>49191.4</v>
      </c>
      <c r="N1183">
        <f t="shared" si="126"/>
        <v>8854.4520000000011</v>
      </c>
      <c r="O1183">
        <f t="shared" si="127"/>
        <v>4427.2260000000006</v>
      </c>
      <c r="P1183">
        <f t="shared" si="128"/>
        <v>4427.2260000000006</v>
      </c>
      <c r="Q1183">
        <f t="shared" si="129"/>
        <v>0</v>
      </c>
      <c r="R1183">
        <f t="shared" si="130"/>
        <v>58045.851999999999</v>
      </c>
      <c r="S1183">
        <f t="shared" si="131"/>
        <v>-0.14800000000104774</v>
      </c>
      <c r="Y1183">
        <v>4427.2260000000006</v>
      </c>
      <c r="Z1183">
        <v>4427.2260000000006</v>
      </c>
      <c r="AA1183">
        <v>0</v>
      </c>
    </row>
    <row r="1184" spans="1:27" x14ac:dyDescent="0.25">
      <c r="A1184" t="str">
        <f t="shared" si="132"/>
        <v>092019</v>
      </c>
      <c r="B1184">
        <v>10</v>
      </c>
      <c r="C1184">
        <v>2019</v>
      </c>
      <c r="D1184" s="18">
        <v>43732</v>
      </c>
      <c r="E1184" t="s">
        <v>7576</v>
      </c>
      <c r="F1184" t="s">
        <v>318</v>
      </c>
      <c r="G1184" t="s">
        <v>5771</v>
      </c>
      <c r="H1184">
        <v>53103</v>
      </c>
      <c r="L1184">
        <v>45002.95</v>
      </c>
      <c r="N1184">
        <f t="shared" si="126"/>
        <v>8100.5309999999999</v>
      </c>
      <c r="O1184">
        <f t="shared" si="127"/>
        <v>4050.2655</v>
      </c>
      <c r="P1184">
        <f t="shared" si="128"/>
        <v>4050.2655</v>
      </c>
      <c r="Q1184">
        <f t="shared" si="129"/>
        <v>0</v>
      </c>
      <c r="R1184">
        <f t="shared" si="130"/>
        <v>53103.481</v>
      </c>
      <c r="S1184">
        <f t="shared" si="131"/>
        <v>0.48099999999976717</v>
      </c>
      <c r="Y1184">
        <v>4050.2655</v>
      </c>
      <c r="Z1184">
        <v>4050.2655</v>
      </c>
      <c r="AA1184">
        <v>0</v>
      </c>
    </row>
    <row r="1185" spans="1:27" x14ac:dyDescent="0.25">
      <c r="A1185" t="str">
        <f t="shared" si="132"/>
        <v>092019</v>
      </c>
      <c r="B1185">
        <v>10</v>
      </c>
      <c r="C1185">
        <v>2019</v>
      </c>
      <c r="D1185" s="18">
        <v>43732</v>
      </c>
      <c r="E1185">
        <v>1034</v>
      </c>
      <c r="F1185" t="s">
        <v>581</v>
      </c>
      <c r="G1185" t="s">
        <v>7352</v>
      </c>
      <c r="H1185">
        <v>23683</v>
      </c>
      <c r="L1185">
        <v>20070</v>
      </c>
      <c r="N1185">
        <f t="shared" si="126"/>
        <v>3612.6</v>
      </c>
      <c r="O1185">
        <f t="shared" si="127"/>
        <v>0</v>
      </c>
      <c r="P1185">
        <f t="shared" si="128"/>
        <v>0</v>
      </c>
      <c r="Q1185">
        <f t="shared" si="129"/>
        <v>3612.6</v>
      </c>
      <c r="R1185">
        <f t="shared" si="130"/>
        <v>23682.6</v>
      </c>
      <c r="S1185">
        <f t="shared" si="131"/>
        <v>-0.40000000000145519</v>
      </c>
      <c r="Y1185">
        <v>0</v>
      </c>
      <c r="Z1185">
        <v>0</v>
      </c>
      <c r="AA1185">
        <v>3612.6</v>
      </c>
    </row>
    <row r="1186" spans="1:27" x14ac:dyDescent="0.25">
      <c r="A1186" t="str">
        <f t="shared" si="132"/>
        <v>092019</v>
      </c>
      <c r="B1186">
        <v>10</v>
      </c>
      <c r="C1186">
        <v>2019</v>
      </c>
      <c r="D1186" s="18">
        <v>43726</v>
      </c>
      <c r="E1186">
        <v>991</v>
      </c>
      <c r="F1186" t="s">
        <v>581</v>
      </c>
      <c r="G1186" t="s">
        <v>7352</v>
      </c>
      <c r="H1186">
        <v>129989</v>
      </c>
      <c r="L1186">
        <v>110160</v>
      </c>
      <c r="N1186">
        <f t="shared" si="126"/>
        <v>19828.8</v>
      </c>
      <c r="O1186">
        <f t="shared" si="127"/>
        <v>0</v>
      </c>
      <c r="P1186">
        <f t="shared" si="128"/>
        <v>0</v>
      </c>
      <c r="Q1186">
        <f t="shared" si="129"/>
        <v>19828.8</v>
      </c>
      <c r="R1186">
        <f t="shared" si="130"/>
        <v>129988.8</v>
      </c>
      <c r="S1186">
        <f t="shared" si="131"/>
        <v>-0.19999999999708962</v>
      </c>
      <c r="Y1186">
        <v>0</v>
      </c>
      <c r="Z1186">
        <v>0</v>
      </c>
      <c r="AA1186">
        <v>19828.8</v>
      </c>
    </row>
    <row r="1187" spans="1:27" x14ac:dyDescent="0.25">
      <c r="A1187" t="str">
        <f t="shared" si="132"/>
        <v>092019</v>
      </c>
      <c r="B1187">
        <v>10</v>
      </c>
      <c r="C1187">
        <v>2019</v>
      </c>
      <c r="D1187" s="18">
        <v>43733</v>
      </c>
      <c r="E1187" t="s">
        <v>6046</v>
      </c>
      <c r="F1187" t="s">
        <v>2660</v>
      </c>
      <c r="G1187" t="s">
        <v>5882</v>
      </c>
      <c r="H1187">
        <v>20060</v>
      </c>
      <c r="L1187">
        <v>17000</v>
      </c>
      <c r="N1187">
        <f t="shared" si="126"/>
        <v>3060</v>
      </c>
      <c r="O1187">
        <f t="shared" si="127"/>
        <v>0</v>
      </c>
      <c r="P1187">
        <f t="shared" si="128"/>
        <v>0</v>
      </c>
      <c r="Q1187">
        <f t="shared" si="129"/>
        <v>3060</v>
      </c>
      <c r="R1187">
        <f t="shared" si="130"/>
        <v>20060</v>
      </c>
      <c r="S1187">
        <f t="shared" si="131"/>
        <v>0</v>
      </c>
      <c r="Y1187">
        <v>0</v>
      </c>
      <c r="Z1187">
        <v>0</v>
      </c>
      <c r="AA1187">
        <v>3060</v>
      </c>
    </row>
    <row r="1188" spans="1:27" x14ac:dyDescent="0.25">
      <c r="A1188" t="str">
        <f t="shared" si="132"/>
        <v>092019</v>
      </c>
      <c r="B1188">
        <v>10</v>
      </c>
      <c r="C1188">
        <v>2019</v>
      </c>
      <c r="D1188" s="18">
        <v>43711</v>
      </c>
      <c r="E1188" t="s">
        <v>7577</v>
      </c>
      <c r="F1188" t="s">
        <v>56</v>
      </c>
      <c r="G1188" t="s">
        <v>7451</v>
      </c>
      <c r="H1188">
        <v>1628400</v>
      </c>
      <c r="L1188">
        <v>1380000</v>
      </c>
      <c r="N1188">
        <f t="shared" si="126"/>
        <v>248400</v>
      </c>
      <c r="O1188">
        <f t="shared" si="127"/>
        <v>0</v>
      </c>
      <c r="P1188">
        <f t="shared" si="128"/>
        <v>0</v>
      </c>
      <c r="Q1188">
        <f t="shared" si="129"/>
        <v>248400</v>
      </c>
      <c r="R1188">
        <f t="shared" si="130"/>
        <v>1628400</v>
      </c>
      <c r="S1188">
        <f t="shared" si="131"/>
        <v>0</v>
      </c>
      <c r="Y1188">
        <v>0</v>
      </c>
      <c r="Z1188">
        <v>0</v>
      </c>
      <c r="AA1188">
        <v>248400</v>
      </c>
    </row>
    <row r="1189" spans="1:27" x14ac:dyDescent="0.25">
      <c r="A1189" t="str">
        <f t="shared" si="132"/>
        <v>092019</v>
      </c>
      <c r="B1189">
        <v>10</v>
      </c>
      <c r="C1189">
        <v>2019</v>
      </c>
      <c r="D1189" s="18">
        <v>43717</v>
      </c>
      <c r="E1189">
        <v>919</v>
      </c>
      <c r="F1189" t="s">
        <v>581</v>
      </c>
      <c r="G1189" t="s">
        <v>7352</v>
      </c>
      <c r="H1189">
        <v>177236</v>
      </c>
      <c r="L1189">
        <v>150200</v>
      </c>
      <c r="N1189">
        <f t="shared" si="126"/>
        <v>27036</v>
      </c>
      <c r="O1189">
        <f t="shared" si="127"/>
        <v>0</v>
      </c>
      <c r="P1189">
        <f t="shared" si="128"/>
        <v>0</v>
      </c>
      <c r="Q1189">
        <f t="shared" si="129"/>
        <v>27036</v>
      </c>
      <c r="R1189">
        <f t="shared" si="130"/>
        <v>177236</v>
      </c>
      <c r="S1189">
        <f t="shared" si="131"/>
        <v>0</v>
      </c>
      <c r="Y1189">
        <v>0</v>
      </c>
      <c r="Z1189">
        <v>0</v>
      </c>
      <c r="AA1189">
        <v>27036</v>
      </c>
    </row>
    <row r="1190" spans="1:27" x14ac:dyDescent="0.25">
      <c r="A1190" t="str">
        <f t="shared" si="132"/>
        <v>092019</v>
      </c>
      <c r="B1190">
        <v>10</v>
      </c>
      <c r="C1190">
        <v>2019</v>
      </c>
      <c r="D1190" s="18">
        <v>43727</v>
      </c>
      <c r="E1190" t="s">
        <v>7578</v>
      </c>
      <c r="F1190" t="s">
        <v>225</v>
      </c>
      <c r="G1190" t="s">
        <v>7349</v>
      </c>
      <c r="H1190">
        <v>159300</v>
      </c>
      <c r="L1190">
        <v>135000</v>
      </c>
      <c r="N1190">
        <f t="shared" si="126"/>
        <v>24300</v>
      </c>
      <c r="O1190">
        <f t="shared" si="127"/>
        <v>12150</v>
      </c>
      <c r="P1190">
        <f t="shared" si="128"/>
        <v>12150</v>
      </c>
      <c r="Q1190">
        <f t="shared" si="129"/>
        <v>0</v>
      </c>
      <c r="R1190">
        <f t="shared" si="130"/>
        <v>159300</v>
      </c>
      <c r="S1190">
        <f t="shared" si="131"/>
        <v>0</v>
      </c>
      <c r="Y1190">
        <v>12150</v>
      </c>
      <c r="Z1190">
        <v>12150</v>
      </c>
      <c r="AA1190">
        <v>0</v>
      </c>
    </row>
    <row r="1191" spans="1:27" x14ac:dyDescent="0.25">
      <c r="A1191" t="str">
        <f t="shared" si="132"/>
        <v>092019</v>
      </c>
      <c r="B1191">
        <v>10</v>
      </c>
      <c r="C1191">
        <v>2019</v>
      </c>
      <c r="D1191" s="18">
        <v>43724</v>
      </c>
      <c r="E1191">
        <v>504</v>
      </c>
      <c r="F1191" t="s">
        <v>164</v>
      </c>
      <c r="G1191" t="s">
        <v>7357</v>
      </c>
      <c r="H1191">
        <v>1262600</v>
      </c>
      <c r="L1191">
        <v>1070000</v>
      </c>
      <c r="N1191">
        <f t="shared" si="126"/>
        <v>192600</v>
      </c>
      <c r="O1191">
        <f t="shared" si="127"/>
        <v>0</v>
      </c>
      <c r="P1191">
        <f t="shared" si="128"/>
        <v>0</v>
      </c>
      <c r="Q1191">
        <f t="shared" si="129"/>
        <v>192600</v>
      </c>
      <c r="R1191">
        <f t="shared" si="130"/>
        <v>1262600</v>
      </c>
      <c r="S1191">
        <f t="shared" si="131"/>
        <v>0</v>
      </c>
      <c r="Y1191">
        <v>0</v>
      </c>
      <c r="Z1191">
        <v>0</v>
      </c>
      <c r="AA1191">
        <v>192600</v>
      </c>
    </row>
    <row r="1192" spans="1:27" x14ac:dyDescent="0.25">
      <c r="A1192" t="str">
        <f t="shared" si="132"/>
        <v>092019</v>
      </c>
      <c r="B1192">
        <v>10</v>
      </c>
      <c r="C1192">
        <v>2019</v>
      </c>
      <c r="D1192" s="18">
        <v>43714</v>
      </c>
      <c r="E1192" t="s">
        <v>7579</v>
      </c>
      <c r="F1192" t="s">
        <v>56</v>
      </c>
      <c r="G1192" t="s">
        <v>7451</v>
      </c>
      <c r="H1192">
        <v>76700</v>
      </c>
      <c r="L1192">
        <v>65000</v>
      </c>
      <c r="N1192">
        <f t="shared" si="126"/>
        <v>11700</v>
      </c>
      <c r="O1192">
        <f t="shared" si="127"/>
        <v>0</v>
      </c>
      <c r="P1192">
        <f t="shared" si="128"/>
        <v>0</v>
      </c>
      <c r="Q1192">
        <f t="shared" si="129"/>
        <v>11700</v>
      </c>
      <c r="R1192">
        <f t="shared" si="130"/>
        <v>76700</v>
      </c>
      <c r="S1192">
        <f t="shared" si="131"/>
        <v>0</v>
      </c>
      <c r="Y1192">
        <v>0</v>
      </c>
      <c r="Z1192">
        <v>0</v>
      </c>
      <c r="AA1192">
        <v>11700</v>
      </c>
    </row>
    <row r="1193" spans="1:27" x14ac:dyDescent="0.25">
      <c r="A1193" t="str">
        <f t="shared" si="132"/>
        <v>092019</v>
      </c>
      <c r="B1193">
        <v>10</v>
      </c>
      <c r="C1193">
        <v>2019</v>
      </c>
      <c r="D1193" s="18">
        <v>43721</v>
      </c>
      <c r="E1193" t="s">
        <v>7580</v>
      </c>
      <c r="F1193" t="s">
        <v>225</v>
      </c>
      <c r="G1193" t="s">
        <v>7349</v>
      </c>
      <c r="H1193">
        <v>82010</v>
      </c>
      <c r="L1193">
        <v>69500</v>
      </c>
      <c r="N1193">
        <f t="shared" si="126"/>
        <v>12510</v>
      </c>
      <c r="O1193">
        <f t="shared" si="127"/>
        <v>6255</v>
      </c>
      <c r="P1193">
        <f t="shared" si="128"/>
        <v>6255</v>
      </c>
      <c r="Q1193">
        <f t="shared" si="129"/>
        <v>0</v>
      </c>
      <c r="R1193">
        <f t="shared" si="130"/>
        <v>82010</v>
      </c>
      <c r="S1193">
        <f t="shared" si="131"/>
        <v>0</v>
      </c>
      <c r="Y1193">
        <v>6255</v>
      </c>
      <c r="Z1193">
        <v>6255</v>
      </c>
      <c r="AA1193">
        <v>0</v>
      </c>
    </row>
    <row r="1194" spans="1:27" x14ac:dyDescent="0.25">
      <c r="A1194" t="str">
        <f t="shared" si="132"/>
        <v>092019</v>
      </c>
      <c r="B1194">
        <v>10</v>
      </c>
      <c r="C1194">
        <v>2019</v>
      </c>
      <c r="D1194" s="18">
        <v>43719</v>
      </c>
      <c r="E1194" t="s">
        <v>7581</v>
      </c>
      <c r="F1194" t="s">
        <v>225</v>
      </c>
      <c r="G1194" t="s">
        <v>7349</v>
      </c>
      <c r="H1194">
        <v>44250</v>
      </c>
      <c r="L1194">
        <v>37500</v>
      </c>
      <c r="N1194">
        <f t="shared" ref="N1194:N1257" si="133">+(J1194*$J$1/100)+(K1194*$K$1/100)+(L1194*$L$1/100)+(M1194*$M$1/100)</f>
        <v>6750</v>
      </c>
      <c r="O1194">
        <f t="shared" ref="O1194:O1257" si="134">+IF(VALUE(LEFT(F1194,2))=33,N1194/2,0)</f>
        <v>3375</v>
      </c>
      <c r="P1194">
        <f t="shared" ref="P1194:P1257" si="135">+O1194</f>
        <v>3375</v>
      </c>
      <c r="Q1194">
        <f t="shared" ref="Q1194:Q1257" si="136">+IF(VALUE(LEFT(F1194,2))=33,0,N1194)</f>
        <v>0</v>
      </c>
      <c r="R1194">
        <f t="shared" ref="R1194:R1257" si="137">J1194+K1194+L1194+M1194+N1194+I1194</f>
        <v>44250</v>
      </c>
      <c r="S1194">
        <f t="shared" ref="S1194:S1257" si="138">R1194-H1194</f>
        <v>0</v>
      </c>
      <c r="Y1194">
        <v>3375</v>
      </c>
      <c r="Z1194">
        <v>3375</v>
      </c>
      <c r="AA1194">
        <v>0</v>
      </c>
    </row>
    <row r="1195" spans="1:27" x14ac:dyDescent="0.25">
      <c r="A1195" t="str">
        <f t="shared" si="132"/>
        <v>092019</v>
      </c>
      <c r="B1195">
        <v>10</v>
      </c>
      <c r="C1195">
        <v>2019</v>
      </c>
      <c r="D1195" s="18">
        <v>43735</v>
      </c>
      <c r="E1195" t="s">
        <v>7582</v>
      </c>
      <c r="F1195" t="s">
        <v>225</v>
      </c>
      <c r="G1195" t="s">
        <v>7349</v>
      </c>
      <c r="H1195">
        <v>855500</v>
      </c>
      <c r="L1195">
        <v>725000</v>
      </c>
      <c r="N1195">
        <f t="shared" si="133"/>
        <v>130500</v>
      </c>
      <c r="O1195">
        <f t="shared" si="134"/>
        <v>65250</v>
      </c>
      <c r="P1195">
        <f t="shared" si="135"/>
        <v>65250</v>
      </c>
      <c r="Q1195">
        <f t="shared" si="136"/>
        <v>0</v>
      </c>
      <c r="R1195">
        <f t="shared" si="137"/>
        <v>855500</v>
      </c>
      <c r="S1195">
        <f t="shared" si="138"/>
        <v>0</v>
      </c>
      <c r="Y1195">
        <v>65250</v>
      </c>
      <c r="Z1195">
        <v>65250</v>
      </c>
      <c r="AA1195">
        <v>0</v>
      </c>
    </row>
    <row r="1196" spans="1:27" x14ac:dyDescent="0.25">
      <c r="A1196" t="str">
        <f t="shared" si="132"/>
        <v>092019</v>
      </c>
      <c r="B1196">
        <v>10</v>
      </c>
      <c r="C1196">
        <v>2019</v>
      </c>
      <c r="D1196" s="18">
        <v>43729</v>
      </c>
      <c r="E1196" t="s">
        <v>7583</v>
      </c>
      <c r="F1196" t="s">
        <v>246</v>
      </c>
      <c r="G1196" t="s">
        <v>7584</v>
      </c>
      <c r="H1196">
        <v>365800</v>
      </c>
      <c r="L1196">
        <v>310000</v>
      </c>
      <c r="N1196">
        <f t="shared" si="133"/>
        <v>55800</v>
      </c>
      <c r="O1196">
        <f t="shared" si="134"/>
        <v>0</v>
      </c>
      <c r="P1196">
        <f t="shared" si="135"/>
        <v>0</v>
      </c>
      <c r="Q1196">
        <f t="shared" si="136"/>
        <v>55800</v>
      </c>
      <c r="R1196">
        <f t="shared" si="137"/>
        <v>365800</v>
      </c>
      <c r="S1196">
        <f t="shared" si="138"/>
        <v>0</v>
      </c>
      <c r="Y1196">
        <v>0</v>
      </c>
      <c r="Z1196">
        <v>0</v>
      </c>
      <c r="AA1196">
        <v>55800</v>
      </c>
    </row>
    <row r="1197" spans="1:27" x14ac:dyDescent="0.25">
      <c r="A1197" t="str">
        <f t="shared" si="132"/>
        <v>092019</v>
      </c>
      <c r="B1197">
        <v>10</v>
      </c>
      <c r="C1197">
        <v>2019</v>
      </c>
      <c r="D1197" s="18">
        <v>43727</v>
      </c>
      <c r="E1197" t="s">
        <v>7585</v>
      </c>
      <c r="F1197" t="s">
        <v>437</v>
      </c>
      <c r="G1197" t="s">
        <v>7350</v>
      </c>
      <c r="H1197">
        <v>18957</v>
      </c>
      <c r="L1197">
        <v>16065</v>
      </c>
      <c r="N1197">
        <f t="shared" si="133"/>
        <v>2891.7</v>
      </c>
      <c r="O1197">
        <f t="shared" si="134"/>
        <v>0</v>
      </c>
      <c r="P1197">
        <f t="shared" si="135"/>
        <v>0</v>
      </c>
      <c r="Q1197">
        <f t="shared" si="136"/>
        <v>2891.7</v>
      </c>
      <c r="R1197">
        <f t="shared" si="137"/>
        <v>18956.7</v>
      </c>
      <c r="S1197">
        <f t="shared" si="138"/>
        <v>-0.2999999999992724</v>
      </c>
      <c r="Y1197">
        <v>0</v>
      </c>
      <c r="Z1197">
        <v>0</v>
      </c>
      <c r="AA1197">
        <v>2891.7</v>
      </c>
    </row>
    <row r="1198" spans="1:27" x14ac:dyDescent="0.25">
      <c r="A1198" t="str">
        <f t="shared" si="132"/>
        <v>092019</v>
      </c>
      <c r="B1198">
        <v>10</v>
      </c>
      <c r="C1198">
        <v>2019</v>
      </c>
      <c r="D1198" s="18">
        <v>43733</v>
      </c>
      <c r="E1198" t="s">
        <v>7586</v>
      </c>
      <c r="F1198" t="s">
        <v>250</v>
      </c>
      <c r="G1198" t="s">
        <v>7345</v>
      </c>
      <c r="H1198">
        <v>47195</v>
      </c>
      <c r="K1198">
        <v>42138</v>
      </c>
      <c r="N1198">
        <f t="shared" si="133"/>
        <v>5056.5600000000004</v>
      </c>
      <c r="O1198">
        <f t="shared" si="134"/>
        <v>2528.2800000000002</v>
      </c>
      <c r="P1198">
        <f t="shared" si="135"/>
        <v>2528.2800000000002</v>
      </c>
      <c r="Q1198">
        <f t="shared" si="136"/>
        <v>0</v>
      </c>
      <c r="R1198">
        <f t="shared" si="137"/>
        <v>47194.559999999998</v>
      </c>
      <c r="S1198">
        <f t="shared" si="138"/>
        <v>-0.44000000000232831</v>
      </c>
      <c r="Y1198">
        <v>2528.2800000000002</v>
      </c>
      <c r="Z1198">
        <v>2528.2800000000002</v>
      </c>
      <c r="AA1198">
        <v>0</v>
      </c>
    </row>
    <row r="1199" spans="1:27" x14ac:dyDescent="0.25">
      <c r="A1199" t="str">
        <f t="shared" si="132"/>
        <v>092019</v>
      </c>
      <c r="B1199">
        <v>10</v>
      </c>
      <c r="C1199">
        <v>2019</v>
      </c>
      <c r="D1199" s="18">
        <v>43733</v>
      </c>
      <c r="E1199" t="s">
        <v>7587</v>
      </c>
      <c r="F1199" t="s">
        <v>250</v>
      </c>
      <c r="G1199" t="s">
        <v>7345</v>
      </c>
      <c r="H1199">
        <v>23268</v>
      </c>
      <c r="K1199">
        <v>20775</v>
      </c>
      <c r="N1199">
        <f t="shared" si="133"/>
        <v>2493</v>
      </c>
      <c r="O1199">
        <f t="shared" si="134"/>
        <v>1246.5</v>
      </c>
      <c r="P1199">
        <f t="shared" si="135"/>
        <v>1246.5</v>
      </c>
      <c r="Q1199">
        <f t="shared" si="136"/>
        <v>0</v>
      </c>
      <c r="R1199">
        <f t="shared" si="137"/>
        <v>23268</v>
      </c>
      <c r="S1199">
        <f t="shared" si="138"/>
        <v>0</v>
      </c>
      <c r="Y1199">
        <v>1246.5</v>
      </c>
      <c r="Z1199">
        <v>1246.5</v>
      </c>
      <c r="AA1199">
        <v>0</v>
      </c>
    </row>
    <row r="1200" spans="1:27" x14ac:dyDescent="0.25">
      <c r="A1200" t="str">
        <f t="shared" si="132"/>
        <v>092019</v>
      </c>
      <c r="B1200">
        <v>10</v>
      </c>
      <c r="C1200">
        <v>2019</v>
      </c>
      <c r="D1200" s="18">
        <v>43734</v>
      </c>
      <c r="E1200" t="s">
        <v>7588</v>
      </c>
      <c r="F1200" t="s">
        <v>250</v>
      </c>
      <c r="G1200" t="s">
        <v>7345</v>
      </c>
      <c r="H1200">
        <v>20845</v>
      </c>
      <c r="L1200">
        <v>17665</v>
      </c>
      <c r="N1200">
        <f t="shared" si="133"/>
        <v>3179.7</v>
      </c>
      <c r="O1200">
        <f t="shared" si="134"/>
        <v>1589.85</v>
      </c>
      <c r="P1200">
        <f t="shared" si="135"/>
        <v>1589.85</v>
      </c>
      <c r="Q1200">
        <f t="shared" si="136"/>
        <v>0</v>
      </c>
      <c r="R1200">
        <f t="shared" si="137"/>
        <v>20844.7</v>
      </c>
      <c r="S1200">
        <f t="shared" si="138"/>
        <v>-0.2999999999992724</v>
      </c>
      <c r="Y1200">
        <v>1589.85</v>
      </c>
      <c r="Z1200">
        <v>1589.85</v>
      </c>
      <c r="AA1200">
        <v>0</v>
      </c>
    </row>
    <row r="1201" spans="1:27" x14ac:dyDescent="0.25">
      <c r="A1201" t="str">
        <f t="shared" si="132"/>
        <v>092019</v>
      </c>
      <c r="B1201">
        <v>10</v>
      </c>
      <c r="C1201">
        <v>2019</v>
      </c>
      <c r="D1201" s="18">
        <v>43734</v>
      </c>
      <c r="E1201" t="s">
        <v>7589</v>
      </c>
      <c r="F1201" t="s">
        <v>250</v>
      </c>
      <c r="G1201" t="s">
        <v>7345</v>
      </c>
      <c r="H1201">
        <v>4526</v>
      </c>
      <c r="J1201">
        <v>4310</v>
      </c>
      <c r="N1201">
        <f t="shared" si="133"/>
        <v>215.5</v>
      </c>
      <c r="O1201">
        <f t="shared" si="134"/>
        <v>107.75</v>
      </c>
      <c r="P1201">
        <f t="shared" si="135"/>
        <v>107.75</v>
      </c>
      <c r="Q1201">
        <f t="shared" si="136"/>
        <v>0</v>
      </c>
      <c r="R1201">
        <f t="shared" si="137"/>
        <v>4525.5</v>
      </c>
      <c r="S1201">
        <f t="shared" si="138"/>
        <v>-0.5</v>
      </c>
      <c r="Y1201">
        <v>107.75</v>
      </c>
      <c r="Z1201">
        <v>107.75</v>
      </c>
      <c r="AA1201">
        <v>0</v>
      </c>
    </row>
    <row r="1202" spans="1:27" x14ac:dyDescent="0.25">
      <c r="A1202" t="str">
        <f t="shared" si="132"/>
        <v>092019</v>
      </c>
      <c r="B1202">
        <v>10</v>
      </c>
      <c r="C1202">
        <v>2019</v>
      </c>
      <c r="D1202" s="18">
        <v>43736</v>
      </c>
      <c r="E1202">
        <v>368</v>
      </c>
      <c r="F1202" t="s">
        <v>571</v>
      </c>
      <c r="G1202" t="s">
        <v>6010</v>
      </c>
      <c r="H1202">
        <v>7681.8</v>
      </c>
      <c r="L1202">
        <v>6510</v>
      </c>
      <c r="N1202">
        <f t="shared" si="133"/>
        <v>1171.8</v>
      </c>
      <c r="O1202">
        <f t="shared" si="134"/>
        <v>585.9</v>
      </c>
      <c r="P1202">
        <f t="shared" si="135"/>
        <v>585.9</v>
      </c>
      <c r="Q1202">
        <f t="shared" si="136"/>
        <v>0</v>
      </c>
      <c r="R1202">
        <f t="shared" si="137"/>
        <v>7681.8</v>
      </c>
      <c r="S1202">
        <f t="shared" si="138"/>
        <v>0</v>
      </c>
      <c r="Y1202">
        <v>585.9</v>
      </c>
      <c r="Z1202">
        <v>585.9</v>
      </c>
      <c r="AA1202">
        <v>0</v>
      </c>
    </row>
    <row r="1203" spans="1:27" x14ac:dyDescent="0.25">
      <c r="A1203" t="str">
        <f t="shared" si="132"/>
        <v>092019</v>
      </c>
      <c r="B1203">
        <v>10</v>
      </c>
      <c r="C1203">
        <v>2019</v>
      </c>
      <c r="D1203" s="18">
        <v>43736</v>
      </c>
      <c r="E1203">
        <v>369</v>
      </c>
      <c r="F1203" t="s">
        <v>571</v>
      </c>
      <c r="G1203" t="s">
        <v>6010</v>
      </c>
      <c r="H1203">
        <v>52156</v>
      </c>
      <c r="L1203">
        <v>44200</v>
      </c>
      <c r="N1203">
        <f t="shared" si="133"/>
        <v>7956</v>
      </c>
      <c r="O1203">
        <f t="shared" si="134"/>
        <v>3978</v>
      </c>
      <c r="P1203">
        <f t="shared" si="135"/>
        <v>3978</v>
      </c>
      <c r="Q1203">
        <f t="shared" si="136"/>
        <v>0</v>
      </c>
      <c r="R1203">
        <f t="shared" si="137"/>
        <v>52156</v>
      </c>
      <c r="S1203">
        <f t="shared" si="138"/>
        <v>0</v>
      </c>
      <c r="Y1203">
        <v>3978</v>
      </c>
      <c r="Z1203">
        <v>3978</v>
      </c>
      <c r="AA1203">
        <v>0</v>
      </c>
    </row>
    <row r="1204" spans="1:27" x14ac:dyDescent="0.25">
      <c r="A1204" t="str">
        <f t="shared" si="132"/>
        <v>092019</v>
      </c>
      <c r="B1204">
        <v>10</v>
      </c>
      <c r="C1204">
        <v>2019</v>
      </c>
      <c r="D1204" s="18">
        <v>43726</v>
      </c>
      <c r="E1204">
        <v>19079</v>
      </c>
      <c r="F1204" t="s">
        <v>4193</v>
      </c>
      <c r="G1204" t="s">
        <v>6047</v>
      </c>
      <c r="H1204">
        <v>535425</v>
      </c>
      <c r="L1204">
        <v>453750</v>
      </c>
      <c r="N1204">
        <f t="shared" si="133"/>
        <v>81675</v>
      </c>
      <c r="O1204">
        <f t="shared" si="134"/>
        <v>0</v>
      </c>
      <c r="P1204">
        <f t="shared" si="135"/>
        <v>0</v>
      </c>
      <c r="Q1204">
        <f t="shared" si="136"/>
        <v>81675</v>
      </c>
      <c r="R1204">
        <f t="shared" si="137"/>
        <v>535425</v>
      </c>
      <c r="S1204">
        <f t="shared" si="138"/>
        <v>0</v>
      </c>
      <c r="Y1204">
        <v>0</v>
      </c>
      <c r="Z1204">
        <v>0</v>
      </c>
      <c r="AA1204">
        <v>81675</v>
      </c>
    </row>
    <row r="1205" spans="1:27" x14ac:dyDescent="0.25">
      <c r="A1205" t="str">
        <f t="shared" si="132"/>
        <v>092019</v>
      </c>
      <c r="B1205">
        <v>10</v>
      </c>
      <c r="C1205">
        <v>2019</v>
      </c>
      <c r="D1205" s="18">
        <v>43734</v>
      </c>
      <c r="E1205" t="s">
        <v>7590</v>
      </c>
      <c r="F1205" t="s">
        <v>250</v>
      </c>
      <c r="G1205" t="s">
        <v>7345</v>
      </c>
      <c r="H1205">
        <v>55546</v>
      </c>
      <c r="K1205">
        <v>49595</v>
      </c>
      <c r="N1205">
        <f t="shared" si="133"/>
        <v>5951.4</v>
      </c>
      <c r="O1205">
        <f t="shared" si="134"/>
        <v>2975.7</v>
      </c>
      <c r="P1205">
        <f t="shared" si="135"/>
        <v>2975.7</v>
      </c>
      <c r="Q1205">
        <f t="shared" si="136"/>
        <v>0</v>
      </c>
      <c r="R1205">
        <f t="shared" si="137"/>
        <v>55546.400000000001</v>
      </c>
      <c r="S1205">
        <f t="shared" si="138"/>
        <v>0.40000000000145519</v>
      </c>
      <c r="Y1205">
        <v>2975.7</v>
      </c>
      <c r="Z1205">
        <v>2975.7</v>
      </c>
      <c r="AA1205">
        <v>0</v>
      </c>
    </row>
    <row r="1206" spans="1:27" x14ac:dyDescent="0.25">
      <c r="A1206" t="str">
        <f t="shared" si="132"/>
        <v>092019</v>
      </c>
      <c r="B1206">
        <v>10</v>
      </c>
      <c r="C1206">
        <v>2019</v>
      </c>
      <c r="D1206" s="18">
        <v>43728</v>
      </c>
      <c r="E1206" t="s">
        <v>7591</v>
      </c>
      <c r="F1206" t="s">
        <v>250</v>
      </c>
      <c r="G1206" t="s">
        <v>7345</v>
      </c>
      <c r="H1206">
        <v>67715</v>
      </c>
      <c r="K1206">
        <v>60460</v>
      </c>
      <c r="N1206">
        <f t="shared" si="133"/>
        <v>7255.2</v>
      </c>
      <c r="O1206">
        <f t="shared" si="134"/>
        <v>3627.6</v>
      </c>
      <c r="P1206">
        <f t="shared" si="135"/>
        <v>3627.6</v>
      </c>
      <c r="Q1206">
        <f t="shared" si="136"/>
        <v>0</v>
      </c>
      <c r="R1206">
        <f t="shared" si="137"/>
        <v>67715.199999999997</v>
      </c>
      <c r="S1206">
        <f t="shared" si="138"/>
        <v>0.19999999999708962</v>
      </c>
      <c r="Y1206">
        <v>3627.6</v>
      </c>
      <c r="Z1206">
        <v>3627.6</v>
      </c>
      <c r="AA1206">
        <v>0</v>
      </c>
    </row>
    <row r="1207" spans="1:27" x14ac:dyDescent="0.25">
      <c r="A1207" t="str">
        <f t="shared" si="132"/>
        <v>092019</v>
      </c>
      <c r="B1207">
        <v>10</v>
      </c>
      <c r="C1207">
        <v>2019</v>
      </c>
      <c r="D1207" s="18">
        <v>43726</v>
      </c>
      <c r="E1207" t="s">
        <v>7592</v>
      </c>
      <c r="F1207" t="s">
        <v>318</v>
      </c>
      <c r="G1207" t="s">
        <v>5771</v>
      </c>
      <c r="H1207">
        <v>34713</v>
      </c>
      <c r="L1207">
        <v>29417.95</v>
      </c>
      <c r="N1207">
        <f t="shared" si="133"/>
        <v>5295.2309999999998</v>
      </c>
      <c r="O1207">
        <f t="shared" si="134"/>
        <v>2647.6154999999999</v>
      </c>
      <c r="P1207">
        <f t="shared" si="135"/>
        <v>2647.6154999999999</v>
      </c>
      <c r="Q1207">
        <f t="shared" si="136"/>
        <v>0</v>
      </c>
      <c r="R1207">
        <f t="shared" si="137"/>
        <v>34713.180999999997</v>
      </c>
      <c r="S1207">
        <f t="shared" si="138"/>
        <v>0.18099999999685679</v>
      </c>
      <c r="Y1207">
        <v>2647.6154999999999</v>
      </c>
      <c r="Z1207">
        <v>2647.6154999999999</v>
      </c>
      <c r="AA1207">
        <v>0</v>
      </c>
    </row>
    <row r="1208" spans="1:27" x14ac:dyDescent="0.25">
      <c r="A1208" t="str">
        <f t="shared" si="132"/>
        <v>092019</v>
      </c>
      <c r="B1208">
        <v>10</v>
      </c>
      <c r="C1208">
        <v>2019</v>
      </c>
      <c r="D1208" s="18">
        <v>43729</v>
      </c>
      <c r="E1208" t="s">
        <v>7593</v>
      </c>
      <c r="F1208" t="s">
        <v>318</v>
      </c>
      <c r="G1208" t="s">
        <v>5771</v>
      </c>
      <c r="H1208">
        <v>19621</v>
      </c>
      <c r="L1208">
        <v>16628.150000000001</v>
      </c>
      <c r="N1208">
        <f t="shared" si="133"/>
        <v>2993.067</v>
      </c>
      <c r="O1208">
        <f t="shared" si="134"/>
        <v>1496.5335</v>
      </c>
      <c r="P1208">
        <f t="shared" si="135"/>
        <v>1496.5335</v>
      </c>
      <c r="Q1208">
        <f t="shared" si="136"/>
        <v>0</v>
      </c>
      <c r="R1208">
        <f t="shared" si="137"/>
        <v>19621.217000000001</v>
      </c>
      <c r="S1208">
        <f t="shared" si="138"/>
        <v>0.21700000000055297</v>
      </c>
      <c r="Y1208">
        <v>1496.5335</v>
      </c>
      <c r="Z1208">
        <v>1496.5335</v>
      </c>
      <c r="AA1208">
        <v>0</v>
      </c>
    </row>
    <row r="1209" spans="1:27" x14ac:dyDescent="0.25">
      <c r="A1209" t="str">
        <f t="shared" si="132"/>
        <v>092019</v>
      </c>
      <c r="B1209">
        <v>10</v>
      </c>
      <c r="C1209">
        <v>2019</v>
      </c>
      <c r="D1209" s="18">
        <v>43734</v>
      </c>
      <c r="E1209" t="s">
        <v>7594</v>
      </c>
      <c r="F1209" t="s">
        <v>318</v>
      </c>
      <c r="G1209" t="s">
        <v>5771</v>
      </c>
      <c r="H1209">
        <v>128599</v>
      </c>
      <c r="L1209">
        <v>108982.5</v>
      </c>
      <c r="N1209">
        <f t="shared" si="133"/>
        <v>19616.849999999999</v>
      </c>
      <c r="O1209">
        <f t="shared" si="134"/>
        <v>9808.4249999999993</v>
      </c>
      <c r="P1209">
        <f t="shared" si="135"/>
        <v>9808.4249999999993</v>
      </c>
      <c r="Q1209">
        <f t="shared" si="136"/>
        <v>0</v>
      </c>
      <c r="R1209">
        <f t="shared" si="137"/>
        <v>128599.35</v>
      </c>
      <c r="S1209">
        <f t="shared" si="138"/>
        <v>0.35000000000582077</v>
      </c>
      <c r="Y1209">
        <v>9808.4249999999993</v>
      </c>
      <c r="Z1209">
        <v>9808.4249999999993</v>
      </c>
      <c r="AA1209">
        <v>0</v>
      </c>
    </row>
    <row r="1210" spans="1:27" x14ac:dyDescent="0.25">
      <c r="A1210" t="str">
        <f t="shared" si="132"/>
        <v>092019</v>
      </c>
      <c r="B1210">
        <v>10</v>
      </c>
      <c r="C1210">
        <v>2019</v>
      </c>
      <c r="D1210" s="18">
        <v>43738</v>
      </c>
      <c r="E1210" t="s">
        <v>6048</v>
      </c>
      <c r="F1210" t="s">
        <v>4238</v>
      </c>
      <c r="G1210" t="s">
        <v>6049</v>
      </c>
      <c r="H1210">
        <v>35990</v>
      </c>
      <c r="L1210">
        <v>29500</v>
      </c>
      <c r="N1210">
        <f t="shared" si="133"/>
        <v>5310</v>
      </c>
      <c r="O1210">
        <f t="shared" si="134"/>
        <v>0</v>
      </c>
      <c r="P1210">
        <f t="shared" si="135"/>
        <v>0</v>
      </c>
      <c r="Q1210">
        <f t="shared" si="136"/>
        <v>5310</v>
      </c>
      <c r="R1210">
        <f t="shared" si="137"/>
        <v>34810</v>
      </c>
      <c r="S1210">
        <f t="shared" si="138"/>
        <v>-1180</v>
      </c>
      <c r="Y1210">
        <v>0</v>
      </c>
      <c r="Z1210">
        <v>0</v>
      </c>
      <c r="AA1210">
        <v>5310</v>
      </c>
    </row>
    <row r="1211" spans="1:27" x14ac:dyDescent="0.25">
      <c r="A1211" t="str">
        <f t="shared" si="132"/>
        <v>092019</v>
      </c>
      <c r="B1211">
        <v>10</v>
      </c>
      <c r="C1211">
        <v>2019</v>
      </c>
      <c r="D1211" s="18">
        <v>43735</v>
      </c>
      <c r="E1211" t="s">
        <v>6050</v>
      </c>
      <c r="F1211" t="s">
        <v>187</v>
      </c>
      <c r="G1211" t="s">
        <v>5780</v>
      </c>
      <c r="H1211">
        <v>4425</v>
      </c>
      <c r="L1211">
        <v>3750</v>
      </c>
      <c r="N1211">
        <f t="shared" si="133"/>
        <v>675</v>
      </c>
      <c r="O1211">
        <f t="shared" si="134"/>
        <v>337.5</v>
      </c>
      <c r="P1211">
        <f t="shared" si="135"/>
        <v>337.5</v>
      </c>
      <c r="Q1211">
        <f t="shared" si="136"/>
        <v>0</v>
      </c>
      <c r="R1211">
        <f t="shared" si="137"/>
        <v>4425</v>
      </c>
      <c r="S1211">
        <f t="shared" si="138"/>
        <v>0</v>
      </c>
      <c r="Y1211">
        <v>337.5</v>
      </c>
      <c r="Z1211">
        <v>337.5</v>
      </c>
      <c r="AA1211">
        <v>0</v>
      </c>
    </row>
    <row r="1212" spans="1:27" x14ac:dyDescent="0.25">
      <c r="A1212" t="str">
        <f t="shared" si="132"/>
        <v>092019</v>
      </c>
      <c r="B1212">
        <v>10</v>
      </c>
      <c r="C1212">
        <v>2019</v>
      </c>
      <c r="D1212" s="18">
        <v>43738</v>
      </c>
      <c r="E1212">
        <v>4383</v>
      </c>
      <c r="F1212" t="s">
        <v>642</v>
      </c>
      <c r="G1212" t="s">
        <v>5760</v>
      </c>
      <c r="H1212">
        <v>29325</v>
      </c>
      <c r="L1212">
        <v>24851.55</v>
      </c>
      <c r="N1212">
        <f t="shared" si="133"/>
        <v>4473.2789999999995</v>
      </c>
      <c r="O1212">
        <f t="shared" si="134"/>
        <v>2236.6394999999998</v>
      </c>
      <c r="P1212">
        <f t="shared" si="135"/>
        <v>2236.6394999999998</v>
      </c>
      <c r="Q1212">
        <f t="shared" si="136"/>
        <v>0</v>
      </c>
      <c r="R1212">
        <f t="shared" si="137"/>
        <v>29324.828999999998</v>
      </c>
      <c r="S1212">
        <f t="shared" si="138"/>
        <v>-0.17100000000209548</v>
      </c>
      <c r="Y1212">
        <v>2236.6394999999998</v>
      </c>
      <c r="Z1212">
        <v>2236.6394999999998</v>
      </c>
      <c r="AA1212">
        <v>0</v>
      </c>
    </row>
    <row r="1213" spans="1:27" x14ac:dyDescent="0.25">
      <c r="A1213" t="str">
        <f t="shared" si="132"/>
        <v>092019</v>
      </c>
      <c r="B1213">
        <v>10</v>
      </c>
      <c r="C1213">
        <v>2019</v>
      </c>
      <c r="D1213" s="18">
        <v>43732</v>
      </c>
      <c r="E1213" t="s">
        <v>6051</v>
      </c>
      <c r="F1213" t="s">
        <v>5949</v>
      </c>
      <c r="G1213" t="s">
        <v>6052</v>
      </c>
      <c r="H1213">
        <v>34557</v>
      </c>
      <c r="L1213">
        <v>29286</v>
      </c>
      <c r="N1213">
        <f t="shared" si="133"/>
        <v>5271.48</v>
      </c>
      <c r="O1213">
        <f t="shared" si="134"/>
        <v>0</v>
      </c>
      <c r="P1213">
        <f t="shared" si="135"/>
        <v>0</v>
      </c>
      <c r="Q1213">
        <f t="shared" si="136"/>
        <v>5271.48</v>
      </c>
      <c r="R1213">
        <f t="shared" si="137"/>
        <v>34557.479999999996</v>
      </c>
      <c r="S1213">
        <f t="shared" si="138"/>
        <v>0.47999999999592546</v>
      </c>
      <c r="Y1213">
        <v>0</v>
      </c>
      <c r="Z1213">
        <v>0</v>
      </c>
      <c r="AA1213">
        <v>5271.48</v>
      </c>
    </row>
    <row r="1214" spans="1:27" x14ac:dyDescent="0.25">
      <c r="A1214" t="str">
        <f t="shared" si="132"/>
        <v>102019</v>
      </c>
      <c r="B1214">
        <v>10</v>
      </c>
      <c r="C1214">
        <v>2019</v>
      </c>
      <c r="D1214" s="18">
        <v>43739</v>
      </c>
      <c r="E1214" t="s">
        <v>6053</v>
      </c>
      <c r="F1214" t="s">
        <v>656</v>
      </c>
      <c r="G1214" t="s">
        <v>5768</v>
      </c>
      <c r="H1214">
        <v>4956</v>
      </c>
      <c r="L1214">
        <v>4200</v>
      </c>
      <c r="N1214">
        <f t="shared" si="133"/>
        <v>756</v>
      </c>
      <c r="O1214">
        <f t="shared" si="134"/>
        <v>378</v>
      </c>
      <c r="P1214">
        <f t="shared" si="135"/>
        <v>378</v>
      </c>
      <c r="Q1214">
        <f t="shared" si="136"/>
        <v>0</v>
      </c>
      <c r="R1214">
        <f t="shared" si="137"/>
        <v>4956</v>
      </c>
      <c r="S1214">
        <f t="shared" si="138"/>
        <v>0</v>
      </c>
      <c r="Y1214">
        <v>378</v>
      </c>
      <c r="Z1214">
        <v>378</v>
      </c>
      <c r="AA1214">
        <v>0</v>
      </c>
    </row>
    <row r="1215" spans="1:27" x14ac:dyDescent="0.25">
      <c r="A1215" t="str">
        <f t="shared" si="132"/>
        <v>092019</v>
      </c>
      <c r="B1215">
        <v>10</v>
      </c>
      <c r="C1215">
        <v>2019</v>
      </c>
      <c r="D1215" s="18">
        <v>43726</v>
      </c>
      <c r="E1215" t="s">
        <v>6054</v>
      </c>
      <c r="F1215" t="s">
        <v>187</v>
      </c>
      <c r="G1215" t="s">
        <v>5780</v>
      </c>
      <c r="H1215">
        <v>15104</v>
      </c>
      <c r="L1215">
        <v>12800</v>
      </c>
      <c r="N1215">
        <f t="shared" si="133"/>
        <v>2304</v>
      </c>
      <c r="O1215">
        <f t="shared" si="134"/>
        <v>1152</v>
      </c>
      <c r="P1215">
        <f t="shared" si="135"/>
        <v>1152</v>
      </c>
      <c r="Q1215">
        <f t="shared" si="136"/>
        <v>0</v>
      </c>
      <c r="R1215">
        <f t="shared" si="137"/>
        <v>15104</v>
      </c>
      <c r="S1215">
        <f t="shared" si="138"/>
        <v>0</v>
      </c>
      <c r="Y1215">
        <v>1152</v>
      </c>
      <c r="Z1215">
        <v>1152</v>
      </c>
      <c r="AA1215">
        <v>0</v>
      </c>
    </row>
    <row r="1216" spans="1:27" x14ac:dyDescent="0.25">
      <c r="A1216" t="str">
        <f t="shared" si="132"/>
        <v>092019</v>
      </c>
      <c r="B1216">
        <v>10</v>
      </c>
      <c r="C1216">
        <v>2019</v>
      </c>
      <c r="D1216" s="18">
        <v>43729</v>
      </c>
      <c r="E1216">
        <v>20625</v>
      </c>
      <c r="F1216" t="s">
        <v>440</v>
      </c>
      <c r="G1216" t="s">
        <v>6055</v>
      </c>
      <c r="H1216">
        <v>146320</v>
      </c>
      <c r="L1216">
        <v>124000</v>
      </c>
      <c r="N1216">
        <f t="shared" si="133"/>
        <v>22320</v>
      </c>
      <c r="O1216">
        <f t="shared" si="134"/>
        <v>11160</v>
      </c>
      <c r="P1216">
        <f t="shared" si="135"/>
        <v>11160</v>
      </c>
      <c r="Q1216">
        <f t="shared" si="136"/>
        <v>0</v>
      </c>
      <c r="R1216">
        <f t="shared" si="137"/>
        <v>146320</v>
      </c>
      <c r="S1216">
        <f t="shared" si="138"/>
        <v>0</v>
      </c>
      <c r="Y1216">
        <v>11160</v>
      </c>
      <c r="Z1216">
        <v>11160</v>
      </c>
      <c r="AA1216">
        <v>0</v>
      </c>
    </row>
    <row r="1217" spans="1:27" x14ac:dyDescent="0.25">
      <c r="A1217" t="str">
        <f t="shared" si="132"/>
        <v>092019</v>
      </c>
      <c r="B1217">
        <v>10</v>
      </c>
      <c r="C1217">
        <v>2019</v>
      </c>
      <c r="D1217" s="18">
        <v>43729</v>
      </c>
      <c r="E1217">
        <v>20624</v>
      </c>
      <c r="F1217" t="s">
        <v>440</v>
      </c>
      <c r="G1217" t="s">
        <v>6055</v>
      </c>
      <c r="H1217">
        <v>75520</v>
      </c>
      <c r="L1217">
        <v>64000</v>
      </c>
      <c r="N1217">
        <f t="shared" si="133"/>
        <v>11520</v>
      </c>
      <c r="O1217">
        <f t="shared" si="134"/>
        <v>5760</v>
      </c>
      <c r="P1217">
        <f t="shared" si="135"/>
        <v>5760</v>
      </c>
      <c r="Q1217">
        <f t="shared" si="136"/>
        <v>0</v>
      </c>
      <c r="R1217">
        <f t="shared" si="137"/>
        <v>75520</v>
      </c>
      <c r="S1217">
        <f t="shared" si="138"/>
        <v>0</v>
      </c>
      <c r="Y1217">
        <v>5760</v>
      </c>
      <c r="Z1217">
        <v>5760</v>
      </c>
      <c r="AA1217">
        <v>0</v>
      </c>
    </row>
    <row r="1218" spans="1:27" x14ac:dyDescent="0.25">
      <c r="A1218" t="str">
        <f t="shared" si="132"/>
        <v>092019</v>
      </c>
      <c r="B1218">
        <v>10</v>
      </c>
      <c r="C1218">
        <v>2019</v>
      </c>
      <c r="D1218" s="18">
        <v>43731</v>
      </c>
      <c r="E1218">
        <v>20627</v>
      </c>
      <c r="F1218" t="s">
        <v>440</v>
      </c>
      <c r="G1218" t="s">
        <v>6055</v>
      </c>
      <c r="H1218">
        <v>105728</v>
      </c>
      <c r="L1218">
        <v>89600</v>
      </c>
      <c r="N1218">
        <f t="shared" si="133"/>
        <v>16128</v>
      </c>
      <c r="O1218">
        <f t="shared" si="134"/>
        <v>8064</v>
      </c>
      <c r="P1218">
        <f t="shared" si="135"/>
        <v>8064</v>
      </c>
      <c r="Q1218">
        <f t="shared" si="136"/>
        <v>0</v>
      </c>
      <c r="R1218">
        <f t="shared" si="137"/>
        <v>105728</v>
      </c>
      <c r="S1218">
        <f t="shared" si="138"/>
        <v>0</v>
      </c>
      <c r="Y1218">
        <v>8064</v>
      </c>
      <c r="Z1218">
        <v>8064</v>
      </c>
      <c r="AA1218">
        <v>0</v>
      </c>
    </row>
    <row r="1219" spans="1:27" x14ac:dyDescent="0.25">
      <c r="A1219" t="str">
        <f t="shared" si="132"/>
        <v>092019</v>
      </c>
      <c r="B1219">
        <v>10</v>
      </c>
      <c r="C1219">
        <v>2019</v>
      </c>
      <c r="D1219" s="18">
        <v>43731</v>
      </c>
      <c r="E1219" t="s">
        <v>6056</v>
      </c>
      <c r="F1219" t="s">
        <v>131</v>
      </c>
      <c r="G1219" t="s">
        <v>132</v>
      </c>
      <c r="H1219">
        <v>6785</v>
      </c>
      <c r="L1219">
        <v>5750</v>
      </c>
      <c r="N1219">
        <f t="shared" si="133"/>
        <v>1035</v>
      </c>
      <c r="O1219">
        <f t="shared" si="134"/>
        <v>517.5</v>
      </c>
      <c r="P1219">
        <f t="shared" si="135"/>
        <v>517.5</v>
      </c>
      <c r="Q1219">
        <f t="shared" si="136"/>
        <v>0</v>
      </c>
      <c r="R1219">
        <f t="shared" si="137"/>
        <v>6785</v>
      </c>
      <c r="S1219">
        <f t="shared" si="138"/>
        <v>0</v>
      </c>
      <c r="Y1219">
        <v>517.5</v>
      </c>
      <c r="Z1219">
        <v>517.5</v>
      </c>
      <c r="AA1219">
        <v>0</v>
      </c>
    </row>
    <row r="1220" spans="1:27" x14ac:dyDescent="0.25">
      <c r="A1220" t="str">
        <f t="shared" ref="A1220:A1283" si="139">TEXT(D1220,"MMYYYY")</f>
        <v>102019</v>
      </c>
      <c r="B1220">
        <v>10</v>
      </c>
      <c r="C1220">
        <v>2019</v>
      </c>
      <c r="D1220" s="18">
        <v>43739</v>
      </c>
      <c r="E1220" t="s">
        <v>6057</v>
      </c>
      <c r="F1220" t="s">
        <v>656</v>
      </c>
      <c r="G1220" t="s">
        <v>5768</v>
      </c>
      <c r="H1220">
        <v>1522</v>
      </c>
      <c r="L1220">
        <v>1290</v>
      </c>
      <c r="N1220">
        <f t="shared" si="133"/>
        <v>232.2</v>
      </c>
      <c r="O1220">
        <f t="shared" si="134"/>
        <v>116.1</v>
      </c>
      <c r="P1220">
        <f t="shared" si="135"/>
        <v>116.1</v>
      </c>
      <c r="Q1220">
        <f t="shared" si="136"/>
        <v>0</v>
      </c>
      <c r="R1220">
        <f t="shared" si="137"/>
        <v>1522.2</v>
      </c>
      <c r="S1220">
        <f t="shared" si="138"/>
        <v>0.20000000000004547</v>
      </c>
      <c r="Y1220">
        <v>116.1</v>
      </c>
      <c r="Z1220">
        <v>116.1</v>
      </c>
      <c r="AA1220">
        <v>0</v>
      </c>
    </row>
    <row r="1221" spans="1:27" x14ac:dyDescent="0.25">
      <c r="A1221" t="str">
        <f t="shared" si="139"/>
        <v>092019</v>
      </c>
      <c r="B1221">
        <v>10</v>
      </c>
      <c r="C1221">
        <v>2019</v>
      </c>
      <c r="D1221" s="18">
        <v>43726</v>
      </c>
      <c r="E1221" t="s">
        <v>7595</v>
      </c>
      <c r="F1221" t="s">
        <v>462</v>
      </c>
      <c r="G1221" t="s">
        <v>7355</v>
      </c>
      <c r="H1221">
        <v>82128</v>
      </c>
      <c r="L1221">
        <v>69600</v>
      </c>
      <c r="N1221">
        <f t="shared" si="133"/>
        <v>12528</v>
      </c>
      <c r="O1221">
        <f t="shared" si="134"/>
        <v>6264</v>
      </c>
      <c r="P1221">
        <f t="shared" si="135"/>
        <v>6264</v>
      </c>
      <c r="Q1221">
        <f t="shared" si="136"/>
        <v>0</v>
      </c>
      <c r="R1221">
        <f t="shared" si="137"/>
        <v>82128</v>
      </c>
      <c r="S1221">
        <f t="shared" si="138"/>
        <v>0</v>
      </c>
      <c r="Y1221">
        <v>6264</v>
      </c>
      <c r="Z1221">
        <v>6264</v>
      </c>
      <c r="AA1221">
        <v>0</v>
      </c>
    </row>
    <row r="1222" spans="1:27" x14ac:dyDescent="0.25">
      <c r="A1222" t="str">
        <f t="shared" si="139"/>
        <v>092019</v>
      </c>
      <c r="B1222">
        <v>10</v>
      </c>
      <c r="C1222">
        <v>2019</v>
      </c>
      <c r="D1222" s="18">
        <v>43726</v>
      </c>
      <c r="E1222" t="s">
        <v>7596</v>
      </c>
      <c r="F1222" t="s">
        <v>462</v>
      </c>
      <c r="G1222" t="s">
        <v>7355</v>
      </c>
      <c r="H1222">
        <v>95875</v>
      </c>
      <c r="L1222">
        <v>81250</v>
      </c>
      <c r="N1222">
        <f t="shared" si="133"/>
        <v>14625</v>
      </c>
      <c r="O1222">
        <f t="shared" si="134"/>
        <v>7312.5</v>
      </c>
      <c r="P1222">
        <f t="shared" si="135"/>
        <v>7312.5</v>
      </c>
      <c r="Q1222">
        <f t="shared" si="136"/>
        <v>0</v>
      </c>
      <c r="R1222">
        <f t="shared" si="137"/>
        <v>95875</v>
      </c>
      <c r="S1222">
        <f t="shared" si="138"/>
        <v>0</v>
      </c>
      <c r="Y1222">
        <v>7312.5</v>
      </c>
      <c r="Z1222">
        <v>7312.5</v>
      </c>
      <c r="AA1222">
        <v>0</v>
      </c>
    </row>
    <row r="1223" spans="1:27" x14ac:dyDescent="0.25">
      <c r="A1223" t="str">
        <f t="shared" si="139"/>
        <v>092019</v>
      </c>
      <c r="B1223">
        <v>10</v>
      </c>
      <c r="C1223">
        <v>2019</v>
      </c>
      <c r="D1223" s="18">
        <v>43726</v>
      </c>
      <c r="E1223" t="s">
        <v>7597</v>
      </c>
      <c r="F1223" t="s">
        <v>462</v>
      </c>
      <c r="G1223" t="s">
        <v>7355</v>
      </c>
      <c r="H1223">
        <v>136880</v>
      </c>
      <c r="L1223">
        <v>116000</v>
      </c>
      <c r="N1223">
        <f t="shared" si="133"/>
        <v>20880</v>
      </c>
      <c r="O1223">
        <f t="shared" si="134"/>
        <v>10440</v>
      </c>
      <c r="P1223">
        <f t="shared" si="135"/>
        <v>10440</v>
      </c>
      <c r="Q1223">
        <f t="shared" si="136"/>
        <v>0</v>
      </c>
      <c r="R1223">
        <f t="shared" si="137"/>
        <v>136880</v>
      </c>
      <c r="S1223">
        <f t="shared" si="138"/>
        <v>0</v>
      </c>
      <c r="Y1223">
        <v>10440</v>
      </c>
      <c r="Z1223">
        <v>10440</v>
      </c>
      <c r="AA1223">
        <v>0</v>
      </c>
    </row>
    <row r="1224" spans="1:27" x14ac:dyDescent="0.25">
      <c r="A1224" t="str">
        <f t="shared" si="139"/>
        <v>092019</v>
      </c>
      <c r="B1224">
        <v>10</v>
      </c>
      <c r="C1224">
        <v>2019</v>
      </c>
      <c r="D1224" s="18">
        <v>43731</v>
      </c>
      <c r="E1224" t="s">
        <v>7598</v>
      </c>
      <c r="F1224" t="s">
        <v>462</v>
      </c>
      <c r="G1224" t="s">
        <v>7355</v>
      </c>
      <c r="H1224">
        <v>41064</v>
      </c>
      <c r="L1224">
        <v>34800</v>
      </c>
      <c r="N1224">
        <f t="shared" si="133"/>
        <v>6264</v>
      </c>
      <c r="O1224">
        <f t="shared" si="134"/>
        <v>3132</v>
      </c>
      <c r="P1224">
        <f t="shared" si="135"/>
        <v>3132</v>
      </c>
      <c r="Q1224">
        <f t="shared" si="136"/>
        <v>0</v>
      </c>
      <c r="R1224">
        <f t="shared" si="137"/>
        <v>41064</v>
      </c>
      <c r="S1224">
        <f t="shared" si="138"/>
        <v>0</v>
      </c>
      <c r="Y1224">
        <v>3132</v>
      </c>
      <c r="Z1224">
        <v>3132</v>
      </c>
      <c r="AA1224">
        <v>0</v>
      </c>
    </row>
    <row r="1225" spans="1:27" x14ac:dyDescent="0.25">
      <c r="A1225" t="str">
        <f t="shared" si="139"/>
        <v>102019</v>
      </c>
      <c r="B1225">
        <v>10</v>
      </c>
      <c r="C1225">
        <v>2019</v>
      </c>
      <c r="D1225" s="18">
        <v>43739</v>
      </c>
      <c r="E1225" t="s">
        <v>6058</v>
      </c>
      <c r="F1225" t="s">
        <v>443</v>
      </c>
      <c r="G1225" t="s">
        <v>6059</v>
      </c>
      <c r="H1225">
        <v>10030</v>
      </c>
      <c r="L1225">
        <v>8500</v>
      </c>
      <c r="N1225">
        <f t="shared" si="133"/>
        <v>1530</v>
      </c>
      <c r="O1225">
        <f t="shared" si="134"/>
        <v>765</v>
      </c>
      <c r="P1225">
        <f t="shared" si="135"/>
        <v>765</v>
      </c>
      <c r="Q1225">
        <f t="shared" si="136"/>
        <v>0</v>
      </c>
      <c r="R1225">
        <f t="shared" si="137"/>
        <v>10030</v>
      </c>
      <c r="S1225">
        <f t="shared" si="138"/>
        <v>0</v>
      </c>
      <c r="Y1225">
        <v>765</v>
      </c>
      <c r="Z1225">
        <v>765</v>
      </c>
      <c r="AA1225">
        <v>0</v>
      </c>
    </row>
    <row r="1226" spans="1:27" x14ac:dyDescent="0.25">
      <c r="A1226" t="str">
        <f t="shared" si="139"/>
        <v>092019</v>
      </c>
      <c r="B1226">
        <v>10</v>
      </c>
      <c r="C1226">
        <v>2019</v>
      </c>
      <c r="D1226" s="18">
        <v>43722</v>
      </c>
      <c r="E1226" t="s">
        <v>6060</v>
      </c>
      <c r="F1226" t="s">
        <v>654</v>
      </c>
      <c r="G1226" t="s">
        <v>655</v>
      </c>
      <c r="H1226">
        <v>4200</v>
      </c>
      <c r="J1226">
        <v>4000</v>
      </c>
      <c r="N1226">
        <f t="shared" si="133"/>
        <v>200</v>
      </c>
      <c r="O1226">
        <f t="shared" si="134"/>
        <v>100</v>
      </c>
      <c r="P1226">
        <f t="shared" si="135"/>
        <v>100</v>
      </c>
      <c r="Q1226">
        <f t="shared" si="136"/>
        <v>0</v>
      </c>
      <c r="R1226">
        <f t="shared" si="137"/>
        <v>4200</v>
      </c>
      <c r="S1226">
        <f t="shared" si="138"/>
        <v>0</v>
      </c>
      <c r="Y1226">
        <v>100</v>
      </c>
      <c r="Z1226">
        <v>100</v>
      </c>
      <c r="AA1226">
        <v>0</v>
      </c>
    </row>
    <row r="1227" spans="1:27" x14ac:dyDescent="0.25">
      <c r="A1227" t="str">
        <f t="shared" si="139"/>
        <v>092019</v>
      </c>
      <c r="B1227">
        <v>10</v>
      </c>
      <c r="C1227">
        <v>2019</v>
      </c>
      <c r="D1227" s="18">
        <v>43732</v>
      </c>
      <c r="E1227">
        <v>20633</v>
      </c>
      <c r="F1227" t="s">
        <v>440</v>
      </c>
      <c r="G1227" t="s">
        <v>6055</v>
      </c>
      <c r="H1227">
        <v>30208</v>
      </c>
      <c r="L1227">
        <v>25600</v>
      </c>
      <c r="N1227">
        <f t="shared" si="133"/>
        <v>4608</v>
      </c>
      <c r="O1227">
        <f t="shared" si="134"/>
        <v>2304</v>
      </c>
      <c r="P1227">
        <f t="shared" si="135"/>
        <v>2304</v>
      </c>
      <c r="Q1227">
        <f t="shared" si="136"/>
        <v>0</v>
      </c>
      <c r="R1227">
        <f t="shared" si="137"/>
        <v>30208</v>
      </c>
      <c r="S1227">
        <f t="shared" si="138"/>
        <v>0</v>
      </c>
      <c r="Y1227">
        <v>2304</v>
      </c>
      <c r="Z1227">
        <v>2304</v>
      </c>
      <c r="AA1227">
        <v>0</v>
      </c>
    </row>
    <row r="1228" spans="1:27" x14ac:dyDescent="0.25">
      <c r="A1228" t="str">
        <f t="shared" si="139"/>
        <v>102019</v>
      </c>
      <c r="B1228">
        <v>10</v>
      </c>
      <c r="C1228">
        <v>2019</v>
      </c>
      <c r="D1228" s="18">
        <v>43741</v>
      </c>
      <c r="E1228" t="s">
        <v>6061</v>
      </c>
      <c r="F1228" t="s">
        <v>456</v>
      </c>
      <c r="G1228" t="s">
        <v>6062</v>
      </c>
      <c r="H1228">
        <v>151040</v>
      </c>
      <c r="L1228">
        <v>128000</v>
      </c>
      <c r="N1228">
        <f t="shared" si="133"/>
        <v>23040</v>
      </c>
      <c r="O1228">
        <f t="shared" si="134"/>
        <v>11520</v>
      </c>
      <c r="P1228">
        <f t="shared" si="135"/>
        <v>11520</v>
      </c>
      <c r="Q1228">
        <f t="shared" si="136"/>
        <v>0</v>
      </c>
      <c r="R1228">
        <f t="shared" si="137"/>
        <v>151040</v>
      </c>
      <c r="S1228">
        <f t="shared" si="138"/>
        <v>0</v>
      </c>
      <c r="Y1228">
        <v>11520</v>
      </c>
      <c r="Z1228">
        <v>11520</v>
      </c>
      <c r="AA1228">
        <v>0</v>
      </c>
    </row>
    <row r="1229" spans="1:27" x14ac:dyDescent="0.25">
      <c r="A1229" t="str">
        <f t="shared" si="139"/>
        <v>092019</v>
      </c>
      <c r="B1229">
        <v>10</v>
      </c>
      <c r="C1229">
        <v>2019</v>
      </c>
      <c r="D1229" s="18">
        <v>43712</v>
      </c>
      <c r="E1229" t="s">
        <v>7599</v>
      </c>
      <c r="F1229" t="s">
        <v>250</v>
      </c>
      <c r="G1229" t="s">
        <v>7345</v>
      </c>
      <c r="H1229">
        <v>56158</v>
      </c>
      <c r="K1229">
        <v>50141</v>
      </c>
      <c r="N1229">
        <f t="shared" si="133"/>
        <v>6016.92</v>
      </c>
      <c r="O1229">
        <f t="shared" si="134"/>
        <v>3008.46</v>
      </c>
      <c r="P1229">
        <f t="shared" si="135"/>
        <v>3008.46</v>
      </c>
      <c r="Q1229">
        <f t="shared" si="136"/>
        <v>0</v>
      </c>
      <c r="R1229">
        <f t="shared" si="137"/>
        <v>56157.919999999998</v>
      </c>
      <c r="S1229">
        <f t="shared" si="138"/>
        <v>-8.000000000174623E-2</v>
      </c>
      <c r="Y1229">
        <v>3008.46</v>
      </c>
      <c r="Z1229">
        <v>3008.46</v>
      </c>
      <c r="AA1229">
        <v>0</v>
      </c>
    </row>
    <row r="1230" spans="1:27" x14ac:dyDescent="0.25">
      <c r="A1230" t="str">
        <f t="shared" si="139"/>
        <v>092019</v>
      </c>
      <c r="B1230">
        <v>10</v>
      </c>
      <c r="C1230">
        <v>2019</v>
      </c>
      <c r="D1230" s="18">
        <v>43712</v>
      </c>
      <c r="E1230" t="s">
        <v>7600</v>
      </c>
      <c r="F1230" t="s">
        <v>250</v>
      </c>
      <c r="G1230" t="s">
        <v>7345</v>
      </c>
      <c r="H1230">
        <v>4909</v>
      </c>
      <c r="L1230">
        <v>4160</v>
      </c>
      <c r="N1230">
        <f t="shared" si="133"/>
        <v>748.8</v>
      </c>
      <c r="O1230">
        <f t="shared" si="134"/>
        <v>374.4</v>
      </c>
      <c r="P1230">
        <f t="shared" si="135"/>
        <v>374.4</v>
      </c>
      <c r="Q1230">
        <f t="shared" si="136"/>
        <v>0</v>
      </c>
      <c r="R1230">
        <f t="shared" si="137"/>
        <v>4908.8</v>
      </c>
      <c r="S1230">
        <f t="shared" si="138"/>
        <v>-0.1999999999998181</v>
      </c>
      <c r="Y1230">
        <v>374.4</v>
      </c>
      <c r="Z1230">
        <v>374.4</v>
      </c>
      <c r="AA1230">
        <v>0</v>
      </c>
    </row>
    <row r="1231" spans="1:27" x14ac:dyDescent="0.25">
      <c r="A1231" t="str">
        <f t="shared" si="139"/>
        <v>092019</v>
      </c>
      <c r="B1231">
        <v>10</v>
      </c>
      <c r="C1231">
        <v>2019</v>
      </c>
      <c r="D1231" s="18">
        <v>43712</v>
      </c>
      <c r="E1231" t="s">
        <v>7601</v>
      </c>
      <c r="F1231" t="s">
        <v>250</v>
      </c>
      <c r="G1231" t="s">
        <v>7345</v>
      </c>
      <c r="H1231">
        <v>6762</v>
      </c>
      <c r="J1231">
        <v>6440</v>
      </c>
      <c r="N1231">
        <f t="shared" si="133"/>
        <v>322</v>
      </c>
      <c r="O1231">
        <f t="shared" si="134"/>
        <v>161</v>
      </c>
      <c r="P1231">
        <f t="shared" si="135"/>
        <v>161</v>
      </c>
      <c r="Q1231">
        <f t="shared" si="136"/>
        <v>0</v>
      </c>
      <c r="R1231">
        <f t="shared" si="137"/>
        <v>6762</v>
      </c>
      <c r="S1231">
        <f t="shared" si="138"/>
        <v>0</v>
      </c>
      <c r="Y1231">
        <v>161</v>
      </c>
      <c r="Z1231">
        <v>161</v>
      </c>
      <c r="AA1231">
        <v>0</v>
      </c>
    </row>
    <row r="1232" spans="1:27" x14ac:dyDescent="0.25">
      <c r="A1232" t="str">
        <f t="shared" si="139"/>
        <v>092019</v>
      </c>
      <c r="B1232">
        <v>10</v>
      </c>
      <c r="C1232">
        <v>2019</v>
      </c>
      <c r="D1232" s="18">
        <v>43720</v>
      </c>
      <c r="E1232" t="s">
        <v>7602</v>
      </c>
      <c r="F1232" t="s">
        <v>250</v>
      </c>
      <c r="G1232" t="s">
        <v>7345</v>
      </c>
      <c r="H1232">
        <v>40708</v>
      </c>
      <c r="K1232">
        <v>36346</v>
      </c>
      <c r="N1232">
        <f t="shared" si="133"/>
        <v>4361.5200000000004</v>
      </c>
      <c r="O1232">
        <f t="shared" si="134"/>
        <v>2180.7600000000002</v>
      </c>
      <c r="P1232">
        <f t="shared" si="135"/>
        <v>2180.7600000000002</v>
      </c>
      <c r="Q1232">
        <f t="shared" si="136"/>
        <v>0</v>
      </c>
      <c r="R1232">
        <f t="shared" si="137"/>
        <v>40707.520000000004</v>
      </c>
      <c r="S1232">
        <f t="shared" si="138"/>
        <v>-0.47999999999592546</v>
      </c>
      <c r="Y1232">
        <v>2180.7600000000002</v>
      </c>
      <c r="Z1232">
        <v>2180.7600000000002</v>
      </c>
      <c r="AA1232">
        <v>0</v>
      </c>
    </row>
    <row r="1233" spans="1:27" x14ac:dyDescent="0.25">
      <c r="A1233" t="str">
        <f t="shared" si="139"/>
        <v>092019</v>
      </c>
      <c r="B1233">
        <v>10</v>
      </c>
      <c r="C1233">
        <v>2019</v>
      </c>
      <c r="D1233" s="18">
        <v>43717</v>
      </c>
      <c r="E1233" t="s">
        <v>7603</v>
      </c>
      <c r="F1233" t="s">
        <v>250</v>
      </c>
      <c r="G1233" t="s">
        <v>7345</v>
      </c>
      <c r="H1233">
        <v>1037</v>
      </c>
      <c r="J1233">
        <v>988</v>
      </c>
      <c r="N1233">
        <f t="shared" si="133"/>
        <v>49.4</v>
      </c>
      <c r="O1233">
        <f t="shared" si="134"/>
        <v>24.7</v>
      </c>
      <c r="P1233">
        <f t="shared" si="135"/>
        <v>24.7</v>
      </c>
      <c r="Q1233">
        <f t="shared" si="136"/>
        <v>0</v>
      </c>
      <c r="R1233">
        <f t="shared" si="137"/>
        <v>1037.4000000000001</v>
      </c>
      <c r="S1233">
        <f t="shared" si="138"/>
        <v>0.40000000000009095</v>
      </c>
      <c r="Y1233">
        <v>24.7</v>
      </c>
      <c r="Z1233">
        <v>24.7</v>
      </c>
      <c r="AA1233">
        <v>0</v>
      </c>
    </row>
    <row r="1234" spans="1:27" x14ac:dyDescent="0.25">
      <c r="A1234" t="str">
        <f t="shared" si="139"/>
        <v>092019</v>
      </c>
      <c r="B1234">
        <v>10</v>
      </c>
      <c r="C1234">
        <v>2019</v>
      </c>
      <c r="D1234" s="18">
        <v>43717</v>
      </c>
      <c r="E1234" t="s">
        <v>7604</v>
      </c>
      <c r="F1234" t="s">
        <v>250</v>
      </c>
      <c r="G1234" t="s">
        <v>7345</v>
      </c>
      <c r="H1234">
        <v>17422</v>
      </c>
      <c r="K1234">
        <v>15555</v>
      </c>
      <c r="N1234">
        <f t="shared" si="133"/>
        <v>1866.6</v>
      </c>
      <c r="O1234">
        <f t="shared" si="134"/>
        <v>933.3</v>
      </c>
      <c r="P1234">
        <f t="shared" si="135"/>
        <v>933.3</v>
      </c>
      <c r="Q1234">
        <f t="shared" si="136"/>
        <v>0</v>
      </c>
      <c r="R1234">
        <f t="shared" si="137"/>
        <v>17421.599999999999</v>
      </c>
      <c r="S1234">
        <f t="shared" si="138"/>
        <v>-0.40000000000145519</v>
      </c>
      <c r="Y1234">
        <v>933.3</v>
      </c>
      <c r="Z1234">
        <v>933.3</v>
      </c>
      <c r="AA1234">
        <v>0</v>
      </c>
    </row>
    <row r="1235" spans="1:27" x14ac:dyDescent="0.25">
      <c r="A1235" t="str">
        <f t="shared" si="139"/>
        <v>082019</v>
      </c>
      <c r="B1235">
        <v>10</v>
      </c>
      <c r="C1235">
        <v>2019</v>
      </c>
      <c r="D1235" s="18">
        <v>43698</v>
      </c>
      <c r="E1235" t="s">
        <v>7605</v>
      </c>
      <c r="F1235" t="s">
        <v>250</v>
      </c>
      <c r="G1235" t="s">
        <v>7345</v>
      </c>
      <c r="H1235">
        <v>7084</v>
      </c>
      <c r="K1235">
        <v>6325</v>
      </c>
      <c r="N1235">
        <f t="shared" si="133"/>
        <v>759</v>
      </c>
      <c r="O1235">
        <f t="shared" si="134"/>
        <v>379.5</v>
      </c>
      <c r="P1235">
        <f t="shared" si="135"/>
        <v>379.5</v>
      </c>
      <c r="Q1235">
        <f t="shared" si="136"/>
        <v>0</v>
      </c>
      <c r="R1235">
        <f t="shared" si="137"/>
        <v>7084</v>
      </c>
      <c r="S1235">
        <f t="shared" si="138"/>
        <v>0</v>
      </c>
      <c r="Y1235">
        <v>379.5</v>
      </c>
      <c r="Z1235">
        <v>379.5</v>
      </c>
      <c r="AA1235">
        <v>0</v>
      </c>
    </row>
    <row r="1236" spans="1:27" x14ac:dyDescent="0.25">
      <c r="A1236" t="str">
        <f t="shared" si="139"/>
        <v>092019</v>
      </c>
      <c r="B1236">
        <v>10</v>
      </c>
      <c r="C1236">
        <v>2019</v>
      </c>
      <c r="D1236" s="18">
        <v>43720</v>
      </c>
      <c r="E1236" t="s">
        <v>7606</v>
      </c>
      <c r="F1236" t="s">
        <v>250</v>
      </c>
      <c r="G1236" t="s">
        <v>7345</v>
      </c>
      <c r="H1236">
        <v>63168</v>
      </c>
      <c r="K1236">
        <v>56400</v>
      </c>
      <c r="N1236">
        <f t="shared" si="133"/>
        <v>6768</v>
      </c>
      <c r="O1236">
        <f t="shared" si="134"/>
        <v>3384</v>
      </c>
      <c r="P1236">
        <f t="shared" si="135"/>
        <v>3384</v>
      </c>
      <c r="Q1236">
        <f t="shared" si="136"/>
        <v>0</v>
      </c>
      <c r="R1236">
        <f t="shared" si="137"/>
        <v>63168</v>
      </c>
      <c r="S1236">
        <f t="shared" si="138"/>
        <v>0</v>
      </c>
      <c r="Y1236">
        <v>3384</v>
      </c>
      <c r="Z1236">
        <v>3384</v>
      </c>
      <c r="AA1236">
        <v>0</v>
      </c>
    </row>
    <row r="1237" spans="1:27" x14ac:dyDescent="0.25">
      <c r="A1237" t="str">
        <f t="shared" si="139"/>
        <v>092019</v>
      </c>
      <c r="B1237">
        <v>10</v>
      </c>
      <c r="C1237">
        <v>2019</v>
      </c>
      <c r="D1237" s="18">
        <v>43712</v>
      </c>
      <c r="E1237" t="s">
        <v>7607</v>
      </c>
      <c r="F1237" t="s">
        <v>250</v>
      </c>
      <c r="G1237" t="s">
        <v>7345</v>
      </c>
      <c r="H1237">
        <v>44717</v>
      </c>
      <c r="K1237">
        <v>39926</v>
      </c>
      <c r="N1237">
        <f t="shared" si="133"/>
        <v>4791.12</v>
      </c>
      <c r="O1237">
        <f t="shared" si="134"/>
        <v>2395.56</v>
      </c>
      <c r="P1237">
        <f t="shared" si="135"/>
        <v>2395.56</v>
      </c>
      <c r="Q1237">
        <f t="shared" si="136"/>
        <v>0</v>
      </c>
      <c r="R1237">
        <f t="shared" si="137"/>
        <v>44717.120000000003</v>
      </c>
      <c r="S1237">
        <f t="shared" si="138"/>
        <v>0.12000000000261934</v>
      </c>
      <c r="Y1237">
        <v>2395.56</v>
      </c>
      <c r="Z1237">
        <v>2395.56</v>
      </c>
      <c r="AA1237">
        <v>0</v>
      </c>
    </row>
    <row r="1238" spans="1:27" x14ac:dyDescent="0.25">
      <c r="A1238" t="str">
        <f t="shared" si="139"/>
        <v>092019</v>
      </c>
      <c r="B1238">
        <v>10</v>
      </c>
      <c r="C1238">
        <v>2019</v>
      </c>
      <c r="D1238" s="18">
        <v>43720</v>
      </c>
      <c r="E1238" t="s">
        <v>7608</v>
      </c>
      <c r="F1238" t="s">
        <v>250</v>
      </c>
      <c r="G1238" t="s">
        <v>7345</v>
      </c>
      <c r="H1238">
        <v>20071</v>
      </c>
      <c r="J1238">
        <v>19115</v>
      </c>
      <c r="N1238">
        <f t="shared" si="133"/>
        <v>955.75</v>
      </c>
      <c r="O1238">
        <f t="shared" si="134"/>
        <v>477.875</v>
      </c>
      <c r="P1238">
        <f t="shared" si="135"/>
        <v>477.875</v>
      </c>
      <c r="Q1238">
        <f t="shared" si="136"/>
        <v>0</v>
      </c>
      <c r="R1238">
        <f t="shared" si="137"/>
        <v>20070.75</v>
      </c>
      <c r="S1238">
        <f t="shared" si="138"/>
        <v>-0.25</v>
      </c>
      <c r="Y1238">
        <v>477.875</v>
      </c>
      <c r="Z1238">
        <v>477.875</v>
      </c>
      <c r="AA1238">
        <v>0</v>
      </c>
    </row>
    <row r="1239" spans="1:27" x14ac:dyDescent="0.25">
      <c r="A1239" t="str">
        <f t="shared" si="139"/>
        <v>092019</v>
      </c>
      <c r="B1239">
        <v>10</v>
      </c>
      <c r="C1239">
        <v>2019</v>
      </c>
      <c r="D1239" s="18">
        <v>43720</v>
      </c>
      <c r="E1239" t="s">
        <v>7609</v>
      </c>
      <c r="F1239" t="s">
        <v>250</v>
      </c>
      <c r="G1239" t="s">
        <v>7345</v>
      </c>
      <c r="H1239">
        <v>7080</v>
      </c>
      <c r="L1239">
        <v>6000</v>
      </c>
      <c r="N1239">
        <f t="shared" si="133"/>
        <v>1080</v>
      </c>
      <c r="O1239">
        <f t="shared" si="134"/>
        <v>540</v>
      </c>
      <c r="P1239">
        <f t="shared" si="135"/>
        <v>540</v>
      </c>
      <c r="Q1239">
        <f t="shared" si="136"/>
        <v>0</v>
      </c>
      <c r="R1239">
        <f t="shared" si="137"/>
        <v>7080</v>
      </c>
      <c r="S1239">
        <f t="shared" si="138"/>
        <v>0</v>
      </c>
      <c r="Y1239">
        <v>540</v>
      </c>
      <c r="Z1239">
        <v>540</v>
      </c>
      <c r="AA1239">
        <v>0</v>
      </c>
    </row>
    <row r="1240" spans="1:27" x14ac:dyDescent="0.25">
      <c r="A1240" t="str">
        <f t="shared" si="139"/>
        <v>102019</v>
      </c>
      <c r="B1240">
        <v>10</v>
      </c>
      <c r="C1240">
        <v>2019</v>
      </c>
      <c r="D1240" s="18">
        <v>43752</v>
      </c>
      <c r="E1240" t="s">
        <v>7610</v>
      </c>
      <c r="F1240" t="s">
        <v>250</v>
      </c>
      <c r="G1240" t="s">
        <v>7345</v>
      </c>
      <c r="H1240">
        <v>38976</v>
      </c>
      <c r="K1240">
        <v>34800</v>
      </c>
      <c r="N1240">
        <f t="shared" si="133"/>
        <v>4176</v>
      </c>
      <c r="O1240">
        <f t="shared" si="134"/>
        <v>2088</v>
      </c>
      <c r="P1240">
        <f t="shared" si="135"/>
        <v>2088</v>
      </c>
      <c r="Q1240">
        <f t="shared" si="136"/>
        <v>0</v>
      </c>
      <c r="R1240">
        <f t="shared" si="137"/>
        <v>38976</v>
      </c>
      <c r="S1240">
        <f t="shared" si="138"/>
        <v>0</v>
      </c>
      <c r="Y1240">
        <v>2088</v>
      </c>
      <c r="Z1240">
        <v>2088</v>
      </c>
      <c r="AA1240">
        <v>0</v>
      </c>
    </row>
    <row r="1241" spans="1:27" x14ac:dyDescent="0.25">
      <c r="A1241" t="str">
        <f t="shared" si="139"/>
        <v>092019</v>
      </c>
      <c r="B1241">
        <v>10</v>
      </c>
      <c r="C1241">
        <v>2019</v>
      </c>
      <c r="D1241" s="18">
        <v>43712</v>
      </c>
      <c r="E1241" t="s">
        <v>7611</v>
      </c>
      <c r="F1241" t="s">
        <v>250</v>
      </c>
      <c r="G1241" t="s">
        <v>7345</v>
      </c>
      <c r="H1241">
        <v>56280</v>
      </c>
      <c r="K1241">
        <v>50250</v>
      </c>
      <c r="N1241">
        <f t="shared" si="133"/>
        <v>6030</v>
      </c>
      <c r="O1241">
        <f t="shared" si="134"/>
        <v>3015</v>
      </c>
      <c r="P1241">
        <f t="shared" si="135"/>
        <v>3015</v>
      </c>
      <c r="Q1241">
        <f t="shared" si="136"/>
        <v>0</v>
      </c>
      <c r="R1241">
        <f t="shared" si="137"/>
        <v>56280</v>
      </c>
      <c r="S1241">
        <f t="shared" si="138"/>
        <v>0</v>
      </c>
      <c r="Y1241">
        <v>3015</v>
      </c>
      <c r="Z1241">
        <v>3015</v>
      </c>
      <c r="AA1241">
        <v>0</v>
      </c>
    </row>
    <row r="1242" spans="1:27" x14ac:dyDescent="0.25">
      <c r="A1242" t="str">
        <f t="shared" si="139"/>
        <v>092019</v>
      </c>
      <c r="B1242">
        <v>10</v>
      </c>
      <c r="C1242">
        <v>2019</v>
      </c>
      <c r="D1242" s="18">
        <v>43712</v>
      </c>
      <c r="E1242" t="s">
        <v>7612</v>
      </c>
      <c r="F1242" t="s">
        <v>250</v>
      </c>
      <c r="G1242" t="s">
        <v>7345</v>
      </c>
      <c r="H1242">
        <v>50820</v>
      </c>
      <c r="K1242">
        <v>45375</v>
      </c>
      <c r="N1242">
        <f t="shared" si="133"/>
        <v>5445</v>
      </c>
      <c r="O1242">
        <f t="shared" si="134"/>
        <v>2722.5</v>
      </c>
      <c r="P1242">
        <f t="shared" si="135"/>
        <v>2722.5</v>
      </c>
      <c r="Q1242">
        <f t="shared" si="136"/>
        <v>0</v>
      </c>
      <c r="R1242">
        <f t="shared" si="137"/>
        <v>50820</v>
      </c>
      <c r="S1242">
        <f t="shared" si="138"/>
        <v>0</v>
      </c>
      <c r="Y1242">
        <v>2722.5</v>
      </c>
      <c r="Z1242">
        <v>2722.5</v>
      </c>
      <c r="AA1242">
        <v>0</v>
      </c>
    </row>
    <row r="1243" spans="1:27" x14ac:dyDescent="0.25">
      <c r="A1243" t="str">
        <f t="shared" si="139"/>
        <v>092019</v>
      </c>
      <c r="B1243">
        <v>10</v>
      </c>
      <c r="C1243">
        <v>2019</v>
      </c>
      <c r="D1243" s="18">
        <v>43736</v>
      </c>
      <c r="E1243" t="s">
        <v>7613</v>
      </c>
      <c r="F1243" t="s">
        <v>250</v>
      </c>
      <c r="G1243" t="s">
        <v>7345</v>
      </c>
      <c r="H1243">
        <v>45517</v>
      </c>
      <c r="K1243">
        <v>40640</v>
      </c>
      <c r="N1243">
        <f t="shared" si="133"/>
        <v>4876.8</v>
      </c>
      <c r="O1243">
        <f t="shared" si="134"/>
        <v>2438.4</v>
      </c>
      <c r="P1243">
        <f t="shared" si="135"/>
        <v>2438.4</v>
      </c>
      <c r="Q1243">
        <f t="shared" si="136"/>
        <v>0</v>
      </c>
      <c r="R1243">
        <f t="shared" si="137"/>
        <v>45516.800000000003</v>
      </c>
      <c r="S1243">
        <f t="shared" si="138"/>
        <v>-0.19999999999708962</v>
      </c>
      <c r="Y1243">
        <v>2438.4</v>
      </c>
      <c r="Z1243">
        <v>2438.4</v>
      </c>
      <c r="AA1243">
        <v>0</v>
      </c>
    </row>
    <row r="1244" spans="1:27" x14ac:dyDescent="0.25">
      <c r="A1244" t="str">
        <f t="shared" si="139"/>
        <v>092019</v>
      </c>
      <c r="B1244">
        <v>10</v>
      </c>
      <c r="C1244">
        <v>2019</v>
      </c>
      <c r="D1244" s="18">
        <v>43736</v>
      </c>
      <c r="E1244" t="s">
        <v>7614</v>
      </c>
      <c r="F1244" t="s">
        <v>250</v>
      </c>
      <c r="G1244" t="s">
        <v>7345</v>
      </c>
      <c r="H1244">
        <v>9865</v>
      </c>
      <c r="L1244">
        <v>8360</v>
      </c>
      <c r="N1244">
        <f t="shared" si="133"/>
        <v>1504.8</v>
      </c>
      <c r="O1244">
        <f t="shared" si="134"/>
        <v>752.4</v>
      </c>
      <c r="P1244">
        <f t="shared" si="135"/>
        <v>752.4</v>
      </c>
      <c r="Q1244">
        <f t="shared" si="136"/>
        <v>0</v>
      </c>
      <c r="R1244">
        <f t="shared" si="137"/>
        <v>9864.7999999999993</v>
      </c>
      <c r="S1244">
        <f t="shared" si="138"/>
        <v>-0.2000000000007276</v>
      </c>
      <c r="Y1244">
        <v>752.4</v>
      </c>
      <c r="Z1244">
        <v>752.4</v>
      </c>
      <c r="AA1244">
        <v>0</v>
      </c>
    </row>
    <row r="1245" spans="1:27" x14ac:dyDescent="0.25">
      <c r="A1245" t="str">
        <f t="shared" si="139"/>
        <v>092019</v>
      </c>
      <c r="B1245">
        <v>10</v>
      </c>
      <c r="C1245">
        <v>2019</v>
      </c>
      <c r="D1245" s="18">
        <v>43736</v>
      </c>
      <c r="E1245" t="s">
        <v>7615</v>
      </c>
      <c r="F1245" t="s">
        <v>250</v>
      </c>
      <c r="G1245" t="s">
        <v>7345</v>
      </c>
      <c r="H1245">
        <v>28545</v>
      </c>
      <c r="J1245">
        <v>27186</v>
      </c>
      <c r="N1245">
        <f t="shared" si="133"/>
        <v>1359.3</v>
      </c>
      <c r="O1245">
        <f t="shared" si="134"/>
        <v>679.65</v>
      </c>
      <c r="P1245">
        <f t="shared" si="135"/>
        <v>679.65</v>
      </c>
      <c r="Q1245">
        <f t="shared" si="136"/>
        <v>0</v>
      </c>
      <c r="R1245">
        <f t="shared" si="137"/>
        <v>28545.3</v>
      </c>
      <c r="S1245">
        <f t="shared" si="138"/>
        <v>0.2999999999992724</v>
      </c>
      <c r="Y1245">
        <v>679.65</v>
      </c>
      <c r="Z1245">
        <v>679.65</v>
      </c>
      <c r="AA1245">
        <v>0</v>
      </c>
    </row>
    <row r="1246" spans="1:27" x14ac:dyDescent="0.25">
      <c r="A1246" t="str">
        <f t="shared" si="139"/>
        <v>092019</v>
      </c>
      <c r="B1246">
        <v>10</v>
      </c>
      <c r="C1246">
        <v>2019</v>
      </c>
      <c r="D1246" s="18">
        <v>43736</v>
      </c>
      <c r="E1246" t="s">
        <v>7616</v>
      </c>
      <c r="F1246" t="s">
        <v>250</v>
      </c>
      <c r="G1246" t="s">
        <v>7345</v>
      </c>
      <c r="H1246">
        <v>26656</v>
      </c>
      <c r="K1246">
        <v>23800</v>
      </c>
      <c r="N1246">
        <f t="shared" si="133"/>
        <v>2856</v>
      </c>
      <c r="O1246">
        <f t="shared" si="134"/>
        <v>1428</v>
      </c>
      <c r="P1246">
        <f t="shared" si="135"/>
        <v>1428</v>
      </c>
      <c r="Q1246">
        <f t="shared" si="136"/>
        <v>0</v>
      </c>
      <c r="R1246">
        <f t="shared" si="137"/>
        <v>26656</v>
      </c>
      <c r="S1246">
        <f t="shared" si="138"/>
        <v>0</v>
      </c>
      <c r="Y1246">
        <v>1428</v>
      </c>
      <c r="Z1246">
        <v>1428</v>
      </c>
      <c r="AA1246">
        <v>0</v>
      </c>
    </row>
    <row r="1247" spans="1:27" x14ac:dyDescent="0.25">
      <c r="A1247" t="str">
        <f t="shared" si="139"/>
        <v>092019</v>
      </c>
      <c r="B1247">
        <v>10</v>
      </c>
      <c r="C1247">
        <v>2019</v>
      </c>
      <c r="D1247" s="18">
        <v>43736</v>
      </c>
      <c r="E1247" t="s">
        <v>7617</v>
      </c>
      <c r="F1247" t="s">
        <v>250</v>
      </c>
      <c r="G1247" t="s">
        <v>7345</v>
      </c>
      <c r="H1247">
        <v>2520</v>
      </c>
      <c r="K1247">
        <v>2250</v>
      </c>
      <c r="N1247">
        <f t="shared" si="133"/>
        <v>270</v>
      </c>
      <c r="O1247">
        <f t="shared" si="134"/>
        <v>135</v>
      </c>
      <c r="P1247">
        <f t="shared" si="135"/>
        <v>135</v>
      </c>
      <c r="Q1247">
        <f t="shared" si="136"/>
        <v>0</v>
      </c>
      <c r="R1247">
        <f t="shared" si="137"/>
        <v>2520</v>
      </c>
      <c r="S1247">
        <f t="shared" si="138"/>
        <v>0</v>
      </c>
      <c r="Y1247">
        <v>135</v>
      </c>
      <c r="Z1247">
        <v>135</v>
      </c>
      <c r="AA1247">
        <v>0</v>
      </c>
    </row>
    <row r="1248" spans="1:27" x14ac:dyDescent="0.25">
      <c r="A1248" t="str">
        <f t="shared" si="139"/>
        <v>092019</v>
      </c>
      <c r="B1248">
        <v>10</v>
      </c>
      <c r="C1248">
        <v>2019</v>
      </c>
      <c r="D1248" s="18">
        <v>43738</v>
      </c>
      <c r="E1248" t="s">
        <v>7618</v>
      </c>
      <c r="F1248" t="s">
        <v>250</v>
      </c>
      <c r="G1248" t="s">
        <v>7345</v>
      </c>
      <c r="H1248">
        <v>62726</v>
      </c>
      <c r="K1248">
        <v>56005</v>
      </c>
      <c r="N1248">
        <f t="shared" si="133"/>
        <v>6720.6</v>
      </c>
      <c r="O1248">
        <f t="shared" si="134"/>
        <v>3360.3</v>
      </c>
      <c r="P1248">
        <f t="shared" si="135"/>
        <v>3360.3</v>
      </c>
      <c r="Q1248">
        <f t="shared" si="136"/>
        <v>0</v>
      </c>
      <c r="R1248">
        <f t="shared" si="137"/>
        <v>62725.599999999999</v>
      </c>
      <c r="S1248">
        <f t="shared" si="138"/>
        <v>-0.40000000000145519</v>
      </c>
      <c r="Y1248">
        <v>3360.3</v>
      </c>
      <c r="Z1248">
        <v>3360.3</v>
      </c>
      <c r="AA1248">
        <v>0</v>
      </c>
    </row>
    <row r="1249" spans="1:27" x14ac:dyDescent="0.25">
      <c r="A1249" t="str">
        <f t="shared" si="139"/>
        <v>092019</v>
      </c>
      <c r="B1249">
        <v>10</v>
      </c>
      <c r="C1249">
        <v>2019</v>
      </c>
      <c r="D1249" s="18">
        <v>43738</v>
      </c>
      <c r="E1249" t="s">
        <v>7619</v>
      </c>
      <c r="F1249" t="s">
        <v>250</v>
      </c>
      <c r="G1249" t="s">
        <v>7345</v>
      </c>
      <c r="H1249">
        <v>20384</v>
      </c>
      <c r="K1249">
        <v>18200</v>
      </c>
      <c r="N1249">
        <f t="shared" si="133"/>
        <v>2184</v>
      </c>
      <c r="O1249">
        <f t="shared" si="134"/>
        <v>1092</v>
      </c>
      <c r="P1249">
        <f t="shared" si="135"/>
        <v>1092</v>
      </c>
      <c r="Q1249">
        <f t="shared" si="136"/>
        <v>0</v>
      </c>
      <c r="R1249">
        <f t="shared" si="137"/>
        <v>20384</v>
      </c>
      <c r="S1249">
        <f t="shared" si="138"/>
        <v>0</v>
      </c>
      <c r="Y1249">
        <v>1092</v>
      </c>
      <c r="Z1249">
        <v>1092</v>
      </c>
      <c r="AA1249">
        <v>0</v>
      </c>
    </row>
    <row r="1250" spans="1:27" x14ac:dyDescent="0.25">
      <c r="A1250" t="str">
        <f t="shared" si="139"/>
        <v>092019</v>
      </c>
      <c r="B1250">
        <v>10</v>
      </c>
      <c r="C1250">
        <v>2019</v>
      </c>
      <c r="D1250" s="18">
        <v>43738</v>
      </c>
      <c r="E1250" t="s">
        <v>7620</v>
      </c>
      <c r="F1250" t="s">
        <v>250</v>
      </c>
      <c r="G1250" t="s">
        <v>7345</v>
      </c>
      <c r="H1250">
        <v>808</v>
      </c>
      <c r="J1250">
        <v>770</v>
      </c>
      <c r="N1250">
        <f t="shared" si="133"/>
        <v>38.5</v>
      </c>
      <c r="O1250">
        <f t="shared" si="134"/>
        <v>19.25</v>
      </c>
      <c r="P1250">
        <f t="shared" si="135"/>
        <v>19.25</v>
      </c>
      <c r="Q1250">
        <f t="shared" si="136"/>
        <v>0</v>
      </c>
      <c r="R1250">
        <f t="shared" si="137"/>
        <v>808.5</v>
      </c>
      <c r="S1250">
        <f t="shared" si="138"/>
        <v>0.5</v>
      </c>
      <c r="Y1250">
        <v>19.25</v>
      </c>
      <c r="Z1250">
        <v>19.25</v>
      </c>
      <c r="AA1250">
        <v>0</v>
      </c>
    </row>
    <row r="1251" spans="1:27" x14ac:dyDescent="0.25">
      <c r="A1251" t="str">
        <f t="shared" si="139"/>
        <v>102019</v>
      </c>
      <c r="B1251">
        <v>10</v>
      </c>
      <c r="C1251">
        <v>2019</v>
      </c>
      <c r="D1251" s="18">
        <v>43739</v>
      </c>
      <c r="E1251" t="s">
        <v>7621</v>
      </c>
      <c r="F1251" t="s">
        <v>250</v>
      </c>
      <c r="G1251" t="s">
        <v>7345</v>
      </c>
      <c r="H1251">
        <v>2930</v>
      </c>
      <c r="J1251">
        <v>2790</v>
      </c>
      <c r="N1251">
        <f t="shared" si="133"/>
        <v>139.5</v>
      </c>
      <c r="O1251">
        <f t="shared" si="134"/>
        <v>69.75</v>
      </c>
      <c r="P1251">
        <f t="shared" si="135"/>
        <v>69.75</v>
      </c>
      <c r="Q1251">
        <f t="shared" si="136"/>
        <v>0</v>
      </c>
      <c r="R1251">
        <f t="shared" si="137"/>
        <v>2929.5</v>
      </c>
      <c r="S1251">
        <f t="shared" si="138"/>
        <v>-0.5</v>
      </c>
      <c r="Y1251">
        <v>69.75</v>
      </c>
      <c r="Z1251">
        <v>69.75</v>
      </c>
      <c r="AA1251">
        <v>0</v>
      </c>
    </row>
    <row r="1252" spans="1:27" x14ac:dyDescent="0.25">
      <c r="A1252" t="str">
        <f t="shared" si="139"/>
        <v>102019</v>
      </c>
      <c r="B1252">
        <v>10</v>
      </c>
      <c r="C1252">
        <v>2019</v>
      </c>
      <c r="D1252" s="18">
        <v>43739</v>
      </c>
      <c r="E1252" t="s">
        <v>7622</v>
      </c>
      <c r="F1252" t="s">
        <v>250</v>
      </c>
      <c r="G1252" t="s">
        <v>7345</v>
      </c>
      <c r="H1252">
        <v>18852</v>
      </c>
      <c r="K1252">
        <v>16832</v>
      </c>
      <c r="N1252">
        <f t="shared" si="133"/>
        <v>2019.84</v>
      </c>
      <c r="O1252">
        <f t="shared" si="134"/>
        <v>1009.92</v>
      </c>
      <c r="P1252">
        <f t="shared" si="135"/>
        <v>1009.92</v>
      </c>
      <c r="Q1252">
        <f t="shared" si="136"/>
        <v>0</v>
      </c>
      <c r="R1252">
        <f t="shared" si="137"/>
        <v>18851.84</v>
      </c>
      <c r="S1252">
        <f t="shared" si="138"/>
        <v>-0.15999999999985448</v>
      </c>
      <c r="Y1252">
        <v>1009.92</v>
      </c>
      <c r="Z1252">
        <v>1009.92</v>
      </c>
      <c r="AA1252">
        <v>0</v>
      </c>
    </row>
    <row r="1253" spans="1:27" x14ac:dyDescent="0.25">
      <c r="A1253" t="str">
        <f t="shared" si="139"/>
        <v>102019</v>
      </c>
      <c r="B1253">
        <v>10</v>
      </c>
      <c r="C1253">
        <v>2019</v>
      </c>
      <c r="D1253" s="18">
        <v>43741</v>
      </c>
      <c r="E1253" t="s">
        <v>7623</v>
      </c>
      <c r="F1253" t="s">
        <v>318</v>
      </c>
      <c r="G1253" t="s">
        <v>5771</v>
      </c>
      <c r="H1253">
        <v>156944</v>
      </c>
      <c r="L1253">
        <v>133003.20000000001</v>
      </c>
      <c r="N1253">
        <f t="shared" si="133"/>
        <v>23940.576000000001</v>
      </c>
      <c r="O1253">
        <f t="shared" si="134"/>
        <v>11970.288</v>
      </c>
      <c r="P1253">
        <f t="shared" si="135"/>
        <v>11970.288</v>
      </c>
      <c r="Q1253">
        <f t="shared" si="136"/>
        <v>0</v>
      </c>
      <c r="R1253">
        <f t="shared" si="137"/>
        <v>156943.77600000001</v>
      </c>
      <c r="S1253">
        <f t="shared" si="138"/>
        <v>-0.22399999998742715</v>
      </c>
      <c r="Y1253">
        <v>11970.288</v>
      </c>
      <c r="Z1253">
        <v>11970.288</v>
      </c>
      <c r="AA1253">
        <v>0</v>
      </c>
    </row>
    <row r="1254" spans="1:27" x14ac:dyDescent="0.25">
      <c r="A1254" t="str">
        <f t="shared" si="139"/>
        <v>092019</v>
      </c>
      <c r="B1254">
        <v>10</v>
      </c>
      <c r="C1254">
        <v>2019</v>
      </c>
      <c r="D1254" s="18">
        <v>43738</v>
      </c>
      <c r="E1254" t="s">
        <v>7624</v>
      </c>
      <c r="F1254" t="s">
        <v>318</v>
      </c>
      <c r="G1254" t="s">
        <v>5771</v>
      </c>
      <c r="H1254">
        <v>37687</v>
      </c>
      <c r="L1254">
        <v>31938.15</v>
      </c>
      <c r="N1254">
        <f t="shared" si="133"/>
        <v>5748.8670000000011</v>
      </c>
      <c r="O1254">
        <f t="shared" si="134"/>
        <v>2874.4335000000005</v>
      </c>
      <c r="P1254">
        <f t="shared" si="135"/>
        <v>2874.4335000000005</v>
      </c>
      <c r="Q1254">
        <f t="shared" si="136"/>
        <v>0</v>
      </c>
      <c r="R1254">
        <f t="shared" si="137"/>
        <v>37687.017</v>
      </c>
      <c r="S1254">
        <f t="shared" si="138"/>
        <v>1.6999999999825377E-2</v>
      </c>
      <c r="Y1254">
        <v>2874.4335000000005</v>
      </c>
      <c r="Z1254">
        <v>2874.4335000000005</v>
      </c>
      <c r="AA1254">
        <v>0</v>
      </c>
    </row>
    <row r="1255" spans="1:27" x14ac:dyDescent="0.25">
      <c r="A1255" t="str">
        <f t="shared" si="139"/>
        <v>092019</v>
      </c>
      <c r="B1255">
        <v>10</v>
      </c>
      <c r="C1255">
        <v>2019</v>
      </c>
      <c r="D1255" s="18">
        <v>43738</v>
      </c>
      <c r="E1255" t="s">
        <v>7625</v>
      </c>
      <c r="F1255" t="s">
        <v>318</v>
      </c>
      <c r="G1255" t="s">
        <v>5771</v>
      </c>
      <c r="H1255">
        <v>72956</v>
      </c>
      <c r="L1255">
        <v>61826.75</v>
      </c>
      <c r="N1255">
        <f t="shared" si="133"/>
        <v>11128.815000000001</v>
      </c>
      <c r="O1255">
        <f t="shared" si="134"/>
        <v>5564.4075000000003</v>
      </c>
      <c r="P1255">
        <f t="shared" si="135"/>
        <v>5564.4075000000003</v>
      </c>
      <c r="Q1255">
        <f t="shared" si="136"/>
        <v>0</v>
      </c>
      <c r="R1255">
        <f t="shared" si="137"/>
        <v>72955.565000000002</v>
      </c>
      <c r="S1255">
        <f t="shared" si="138"/>
        <v>-0.43499999999767169</v>
      </c>
      <c r="Y1255">
        <v>5564.4075000000003</v>
      </c>
      <c r="Z1255">
        <v>5564.4075000000003</v>
      </c>
      <c r="AA1255">
        <v>0</v>
      </c>
    </row>
    <row r="1256" spans="1:27" x14ac:dyDescent="0.25">
      <c r="A1256" t="str">
        <f t="shared" si="139"/>
        <v>102019</v>
      </c>
      <c r="B1256">
        <v>10</v>
      </c>
      <c r="C1256">
        <v>2019</v>
      </c>
      <c r="D1256" s="18">
        <v>43741</v>
      </c>
      <c r="E1256" t="s">
        <v>7626</v>
      </c>
      <c r="F1256" t="s">
        <v>318</v>
      </c>
      <c r="G1256" t="s">
        <v>5771</v>
      </c>
      <c r="H1256">
        <v>47755</v>
      </c>
      <c r="L1256">
        <v>40470.6</v>
      </c>
      <c r="N1256">
        <f t="shared" si="133"/>
        <v>7284.7079999999996</v>
      </c>
      <c r="O1256">
        <f t="shared" si="134"/>
        <v>3642.3539999999998</v>
      </c>
      <c r="P1256">
        <f t="shared" si="135"/>
        <v>3642.3539999999998</v>
      </c>
      <c r="Q1256">
        <f t="shared" si="136"/>
        <v>0</v>
      </c>
      <c r="R1256">
        <f t="shared" si="137"/>
        <v>47755.307999999997</v>
      </c>
      <c r="S1256">
        <f t="shared" si="138"/>
        <v>0.30799999999726424</v>
      </c>
      <c r="Y1256">
        <v>3642.3539999999998</v>
      </c>
      <c r="Z1256">
        <v>3642.3539999999998</v>
      </c>
      <c r="AA1256">
        <v>0</v>
      </c>
    </row>
    <row r="1257" spans="1:27" x14ac:dyDescent="0.25">
      <c r="A1257" t="str">
        <f t="shared" si="139"/>
        <v>062019</v>
      </c>
      <c r="B1257">
        <v>10</v>
      </c>
      <c r="C1257">
        <v>2019</v>
      </c>
      <c r="D1257" s="18">
        <v>43619</v>
      </c>
      <c r="E1257">
        <v>1312</v>
      </c>
      <c r="F1257" t="s">
        <v>642</v>
      </c>
      <c r="G1257" t="s">
        <v>5760</v>
      </c>
      <c r="H1257">
        <v>1947</v>
      </c>
      <c r="L1257">
        <v>1650</v>
      </c>
      <c r="N1257">
        <f t="shared" si="133"/>
        <v>297</v>
      </c>
      <c r="O1257">
        <f t="shared" si="134"/>
        <v>148.5</v>
      </c>
      <c r="P1257">
        <f t="shared" si="135"/>
        <v>148.5</v>
      </c>
      <c r="Q1257">
        <f t="shared" si="136"/>
        <v>0</v>
      </c>
      <c r="R1257">
        <f t="shared" si="137"/>
        <v>1947</v>
      </c>
      <c r="S1257">
        <f t="shared" si="138"/>
        <v>0</v>
      </c>
      <c r="Y1257">
        <v>148.5</v>
      </c>
      <c r="Z1257">
        <v>148.5</v>
      </c>
      <c r="AA1257">
        <v>0</v>
      </c>
    </row>
    <row r="1258" spans="1:27" x14ac:dyDescent="0.25">
      <c r="A1258" t="str">
        <f t="shared" si="139"/>
        <v>052019</v>
      </c>
      <c r="B1258">
        <v>10</v>
      </c>
      <c r="C1258">
        <v>2019</v>
      </c>
      <c r="D1258" s="18">
        <v>43603</v>
      </c>
      <c r="E1258">
        <v>985</v>
      </c>
      <c r="F1258" t="s">
        <v>642</v>
      </c>
      <c r="G1258" t="s">
        <v>5760</v>
      </c>
      <c r="H1258">
        <v>15960</v>
      </c>
      <c r="K1258">
        <v>980</v>
      </c>
      <c r="L1258">
        <v>12595.1</v>
      </c>
      <c r="N1258">
        <f t="shared" ref="N1258:N1321" si="140">+(J1258*$J$1/100)+(K1258*$K$1/100)+(L1258*$L$1/100)+(M1258*$M$1/100)</f>
        <v>2384.7180000000003</v>
      </c>
      <c r="O1258">
        <f t="shared" ref="O1258:O1321" si="141">+IF(VALUE(LEFT(F1258,2))=33,N1258/2,0)</f>
        <v>1192.3590000000002</v>
      </c>
      <c r="P1258">
        <f t="shared" ref="P1258:P1321" si="142">+O1258</f>
        <v>1192.3590000000002</v>
      </c>
      <c r="Q1258">
        <f t="shared" ref="Q1258:Q1321" si="143">+IF(VALUE(LEFT(F1258,2))=33,0,N1258)</f>
        <v>0</v>
      </c>
      <c r="R1258">
        <f t="shared" ref="R1258:R1321" si="144">J1258+K1258+L1258+M1258+N1258+I1258</f>
        <v>15959.818000000001</v>
      </c>
      <c r="S1258">
        <f t="shared" ref="S1258:S1321" si="145">R1258-H1258</f>
        <v>-0.1819999999988795</v>
      </c>
      <c r="Y1258">
        <v>1192.3590000000002</v>
      </c>
      <c r="Z1258">
        <v>1192.3590000000002</v>
      </c>
      <c r="AA1258">
        <v>0</v>
      </c>
    </row>
    <row r="1259" spans="1:27" x14ac:dyDescent="0.25">
      <c r="A1259" t="str">
        <f t="shared" si="139"/>
        <v>072019</v>
      </c>
      <c r="B1259">
        <v>10</v>
      </c>
      <c r="C1259">
        <v>2019</v>
      </c>
      <c r="D1259" s="18">
        <v>43677</v>
      </c>
      <c r="E1259">
        <v>2814</v>
      </c>
      <c r="F1259" t="s">
        <v>642</v>
      </c>
      <c r="G1259" t="s">
        <v>5760</v>
      </c>
      <c r="H1259">
        <v>1348</v>
      </c>
      <c r="L1259">
        <v>1142.7</v>
      </c>
      <c r="N1259">
        <f t="shared" si="140"/>
        <v>205.68600000000004</v>
      </c>
      <c r="O1259">
        <f t="shared" si="141"/>
        <v>102.84300000000002</v>
      </c>
      <c r="P1259">
        <f t="shared" si="142"/>
        <v>102.84300000000002</v>
      </c>
      <c r="Q1259">
        <f t="shared" si="143"/>
        <v>0</v>
      </c>
      <c r="R1259">
        <f t="shared" si="144"/>
        <v>1348.386</v>
      </c>
      <c r="S1259">
        <f t="shared" si="145"/>
        <v>0.38599999999996726</v>
      </c>
      <c r="Y1259">
        <v>102.84300000000002</v>
      </c>
      <c r="Z1259">
        <v>102.84300000000002</v>
      </c>
      <c r="AA1259">
        <v>0</v>
      </c>
    </row>
    <row r="1260" spans="1:27" x14ac:dyDescent="0.25">
      <c r="A1260" t="str">
        <f t="shared" si="139"/>
        <v>062019</v>
      </c>
      <c r="B1260">
        <v>10</v>
      </c>
      <c r="C1260">
        <v>2019</v>
      </c>
      <c r="D1260" s="18">
        <v>43622</v>
      </c>
      <c r="E1260">
        <v>1387</v>
      </c>
      <c r="F1260" t="s">
        <v>642</v>
      </c>
      <c r="G1260" t="s">
        <v>5760</v>
      </c>
      <c r="H1260">
        <v>1901</v>
      </c>
      <c r="L1260">
        <v>1611</v>
      </c>
      <c r="N1260">
        <f t="shared" si="140"/>
        <v>289.98</v>
      </c>
      <c r="O1260">
        <f t="shared" si="141"/>
        <v>144.99</v>
      </c>
      <c r="P1260">
        <f t="shared" si="142"/>
        <v>144.99</v>
      </c>
      <c r="Q1260">
        <f t="shared" si="143"/>
        <v>0</v>
      </c>
      <c r="R1260">
        <f t="shared" si="144"/>
        <v>1900.98</v>
      </c>
      <c r="S1260">
        <f t="shared" si="145"/>
        <v>-1.999999999998181E-2</v>
      </c>
      <c r="Y1260">
        <v>144.99</v>
      </c>
      <c r="Z1260">
        <v>144.99</v>
      </c>
      <c r="AA1260">
        <v>0</v>
      </c>
    </row>
    <row r="1261" spans="1:27" x14ac:dyDescent="0.25">
      <c r="A1261" t="str">
        <f t="shared" si="139"/>
        <v>072019</v>
      </c>
      <c r="B1261">
        <v>10</v>
      </c>
      <c r="C1261">
        <v>2019</v>
      </c>
      <c r="D1261" s="18">
        <v>43654</v>
      </c>
      <c r="E1261">
        <v>2182</v>
      </c>
      <c r="F1261" t="s">
        <v>642</v>
      </c>
      <c r="G1261" t="s">
        <v>5760</v>
      </c>
      <c r="H1261">
        <v>6892</v>
      </c>
      <c r="L1261">
        <v>5840.5</v>
      </c>
      <c r="N1261">
        <f t="shared" si="140"/>
        <v>1051.29</v>
      </c>
      <c r="O1261">
        <f t="shared" si="141"/>
        <v>525.64499999999998</v>
      </c>
      <c r="P1261">
        <f t="shared" si="142"/>
        <v>525.64499999999998</v>
      </c>
      <c r="Q1261">
        <f t="shared" si="143"/>
        <v>0</v>
      </c>
      <c r="R1261">
        <f t="shared" si="144"/>
        <v>6891.79</v>
      </c>
      <c r="S1261">
        <f t="shared" si="145"/>
        <v>-0.21000000000003638</v>
      </c>
      <c r="Y1261">
        <v>525.64499999999998</v>
      </c>
      <c r="Z1261">
        <v>525.64499999999998</v>
      </c>
      <c r="AA1261">
        <v>0</v>
      </c>
    </row>
    <row r="1262" spans="1:27" x14ac:dyDescent="0.25">
      <c r="A1262" t="str">
        <f t="shared" si="139"/>
        <v>072019</v>
      </c>
      <c r="B1262">
        <v>10</v>
      </c>
      <c r="C1262">
        <v>2019</v>
      </c>
      <c r="D1262" s="18">
        <v>43669</v>
      </c>
      <c r="E1262">
        <v>2594</v>
      </c>
      <c r="F1262" t="s">
        <v>642</v>
      </c>
      <c r="G1262" t="s">
        <v>5760</v>
      </c>
      <c r="H1262">
        <v>13587</v>
      </c>
      <c r="K1262">
        <v>800</v>
      </c>
      <c r="L1262">
        <v>10755.2</v>
      </c>
      <c r="N1262">
        <f t="shared" si="140"/>
        <v>2031.9360000000001</v>
      </c>
      <c r="O1262">
        <f t="shared" si="141"/>
        <v>1015.9680000000001</v>
      </c>
      <c r="P1262">
        <f t="shared" si="142"/>
        <v>1015.9680000000001</v>
      </c>
      <c r="Q1262">
        <f t="shared" si="143"/>
        <v>0</v>
      </c>
      <c r="R1262">
        <f t="shared" si="144"/>
        <v>13587.136</v>
      </c>
      <c r="S1262">
        <f t="shared" si="145"/>
        <v>0.13600000000042201</v>
      </c>
      <c r="Y1262">
        <v>1015.9680000000001</v>
      </c>
      <c r="Z1262">
        <v>1015.9680000000001</v>
      </c>
      <c r="AA1262">
        <v>0</v>
      </c>
    </row>
    <row r="1263" spans="1:27" x14ac:dyDescent="0.25">
      <c r="A1263" t="str">
        <f t="shared" si="139"/>
        <v>072019</v>
      </c>
      <c r="B1263">
        <v>10</v>
      </c>
      <c r="C1263">
        <v>2019</v>
      </c>
      <c r="D1263" s="18">
        <v>43670</v>
      </c>
      <c r="E1263">
        <v>2631</v>
      </c>
      <c r="F1263" t="s">
        <v>642</v>
      </c>
      <c r="G1263" t="s">
        <v>5760</v>
      </c>
      <c r="H1263">
        <v>1121</v>
      </c>
      <c r="L1263">
        <v>950.1</v>
      </c>
      <c r="N1263">
        <f t="shared" si="140"/>
        <v>171.018</v>
      </c>
      <c r="O1263">
        <f t="shared" si="141"/>
        <v>85.509</v>
      </c>
      <c r="P1263">
        <f t="shared" si="142"/>
        <v>85.509</v>
      </c>
      <c r="Q1263">
        <f t="shared" si="143"/>
        <v>0</v>
      </c>
      <c r="R1263">
        <f t="shared" si="144"/>
        <v>1121.1179999999999</v>
      </c>
      <c r="S1263">
        <f t="shared" si="145"/>
        <v>0.11799999999993815</v>
      </c>
      <c r="Y1263">
        <v>85.509</v>
      </c>
      <c r="Z1263">
        <v>85.509</v>
      </c>
      <c r="AA1263">
        <v>0</v>
      </c>
    </row>
    <row r="1264" spans="1:27" x14ac:dyDescent="0.25">
      <c r="A1264" t="str">
        <f t="shared" si="139"/>
        <v>092019</v>
      </c>
      <c r="B1264">
        <v>10</v>
      </c>
      <c r="C1264">
        <v>2019</v>
      </c>
      <c r="D1264" s="18">
        <v>43726</v>
      </c>
      <c r="E1264" t="s">
        <v>7627</v>
      </c>
      <c r="F1264" t="s">
        <v>250</v>
      </c>
      <c r="G1264" t="s">
        <v>7345</v>
      </c>
      <c r="H1264">
        <v>23914</v>
      </c>
      <c r="L1264">
        <v>20266</v>
      </c>
      <c r="N1264">
        <f t="shared" si="140"/>
        <v>3647.88</v>
      </c>
      <c r="O1264">
        <f t="shared" si="141"/>
        <v>1823.94</v>
      </c>
      <c r="P1264">
        <f t="shared" si="142"/>
        <v>1823.94</v>
      </c>
      <c r="Q1264">
        <f t="shared" si="143"/>
        <v>0</v>
      </c>
      <c r="R1264">
        <f t="shared" si="144"/>
        <v>23913.88</v>
      </c>
      <c r="S1264">
        <f t="shared" si="145"/>
        <v>-0.11999999999898137</v>
      </c>
      <c r="Y1264">
        <v>1823.94</v>
      </c>
      <c r="Z1264">
        <v>1823.94</v>
      </c>
      <c r="AA1264">
        <v>0</v>
      </c>
    </row>
    <row r="1265" spans="1:27" x14ac:dyDescent="0.25">
      <c r="A1265" t="str">
        <f t="shared" si="139"/>
        <v>082019</v>
      </c>
      <c r="B1265">
        <v>10</v>
      </c>
      <c r="C1265">
        <v>2019</v>
      </c>
      <c r="D1265" s="18">
        <v>43704</v>
      </c>
      <c r="E1265" t="s">
        <v>7628</v>
      </c>
      <c r="F1265" t="s">
        <v>250</v>
      </c>
      <c r="G1265" t="s">
        <v>7345</v>
      </c>
      <c r="H1265">
        <v>14414</v>
      </c>
      <c r="K1265">
        <v>12870</v>
      </c>
      <c r="N1265">
        <f t="shared" si="140"/>
        <v>1544.4</v>
      </c>
      <c r="O1265">
        <f t="shared" si="141"/>
        <v>772.2</v>
      </c>
      <c r="P1265">
        <f t="shared" si="142"/>
        <v>772.2</v>
      </c>
      <c r="Q1265">
        <f t="shared" si="143"/>
        <v>0</v>
      </c>
      <c r="R1265">
        <f t="shared" si="144"/>
        <v>14414.4</v>
      </c>
      <c r="S1265">
        <f t="shared" si="145"/>
        <v>0.3999999999996362</v>
      </c>
      <c r="Y1265">
        <v>772.2</v>
      </c>
      <c r="Z1265">
        <v>772.2</v>
      </c>
      <c r="AA1265">
        <v>0</v>
      </c>
    </row>
    <row r="1266" spans="1:27" x14ac:dyDescent="0.25">
      <c r="A1266" t="str">
        <f t="shared" si="139"/>
        <v>082019</v>
      </c>
      <c r="B1266">
        <v>10</v>
      </c>
      <c r="C1266">
        <v>2019</v>
      </c>
      <c r="D1266" s="18">
        <v>43698</v>
      </c>
      <c r="E1266" t="s">
        <v>7629</v>
      </c>
      <c r="F1266" t="s">
        <v>250</v>
      </c>
      <c r="G1266" t="s">
        <v>7345</v>
      </c>
      <c r="H1266">
        <v>6637</v>
      </c>
      <c r="L1266">
        <v>5625</v>
      </c>
      <c r="N1266">
        <f t="shared" si="140"/>
        <v>1012.5</v>
      </c>
      <c r="O1266">
        <f t="shared" si="141"/>
        <v>506.25</v>
      </c>
      <c r="P1266">
        <f t="shared" si="142"/>
        <v>506.25</v>
      </c>
      <c r="Q1266">
        <f t="shared" si="143"/>
        <v>0</v>
      </c>
      <c r="R1266">
        <f t="shared" si="144"/>
        <v>6637.5</v>
      </c>
      <c r="S1266">
        <f t="shared" si="145"/>
        <v>0.5</v>
      </c>
      <c r="Y1266">
        <v>506.25</v>
      </c>
      <c r="Z1266">
        <v>506.25</v>
      </c>
      <c r="AA1266">
        <v>0</v>
      </c>
    </row>
    <row r="1267" spans="1:27" x14ac:dyDescent="0.25">
      <c r="A1267" t="str">
        <f t="shared" si="139"/>
        <v>092019</v>
      </c>
      <c r="B1267">
        <v>10</v>
      </c>
      <c r="C1267">
        <v>2019</v>
      </c>
      <c r="D1267" s="18">
        <v>43724</v>
      </c>
      <c r="E1267" t="s">
        <v>7630</v>
      </c>
      <c r="F1267" t="s">
        <v>250</v>
      </c>
      <c r="G1267" t="s">
        <v>7345</v>
      </c>
      <c r="H1267">
        <v>29008</v>
      </c>
      <c r="K1267">
        <v>25900</v>
      </c>
      <c r="N1267">
        <f t="shared" si="140"/>
        <v>3108</v>
      </c>
      <c r="O1267">
        <f t="shared" si="141"/>
        <v>1554</v>
      </c>
      <c r="P1267">
        <f t="shared" si="142"/>
        <v>1554</v>
      </c>
      <c r="Q1267">
        <f t="shared" si="143"/>
        <v>0</v>
      </c>
      <c r="R1267">
        <f t="shared" si="144"/>
        <v>29008</v>
      </c>
      <c r="S1267">
        <f t="shared" si="145"/>
        <v>0</v>
      </c>
      <c r="Y1267">
        <v>1554</v>
      </c>
      <c r="Z1267">
        <v>1554</v>
      </c>
      <c r="AA1267">
        <v>0</v>
      </c>
    </row>
    <row r="1268" spans="1:27" x14ac:dyDescent="0.25">
      <c r="A1268" t="str">
        <f t="shared" si="139"/>
        <v>082019</v>
      </c>
      <c r="B1268">
        <v>10</v>
      </c>
      <c r="C1268">
        <v>2019</v>
      </c>
      <c r="D1268" s="18">
        <v>43708</v>
      </c>
      <c r="E1268" t="s">
        <v>7631</v>
      </c>
      <c r="F1268" t="s">
        <v>250</v>
      </c>
      <c r="G1268" t="s">
        <v>7345</v>
      </c>
      <c r="H1268">
        <v>27115</v>
      </c>
      <c r="K1268">
        <v>24210</v>
      </c>
      <c r="N1268">
        <f t="shared" si="140"/>
        <v>2905.2</v>
      </c>
      <c r="O1268">
        <f t="shared" si="141"/>
        <v>1452.6</v>
      </c>
      <c r="P1268">
        <f t="shared" si="142"/>
        <v>1452.6</v>
      </c>
      <c r="Q1268">
        <f t="shared" si="143"/>
        <v>0</v>
      </c>
      <c r="R1268">
        <f t="shared" si="144"/>
        <v>27115.200000000001</v>
      </c>
      <c r="S1268">
        <f t="shared" si="145"/>
        <v>0.2000000000007276</v>
      </c>
      <c r="Y1268">
        <v>1452.6</v>
      </c>
      <c r="Z1268">
        <v>1452.6</v>
      </c>
      <c r="AA1268">
        <v>0</v>
      </c>
    </row>
    <row r="1269" spans="1:27" x14ac:dyDescent="0.25">
      <c r="A1269" t="str">
        <f t="shared" si="139"/>
        <v>082019</v>
      </c>
      <c r="B1269">
        <v>10</v>
      </c>
      <c r="C1269">
        <v>2019</v>
      </c>
      <c r="D1269" s="18">
        <v>43694</v>
      </c>
      <c r="E1269" t="s">
        <v>7632</v>
      </c>
      <c r="F1269" t="s">
        <v>318</v>
      </c>
      <c r="G1269" t="s">
        <v>5771</v>
      </c>
      <c r="H1269">
        <v>37483</v>
      </c>
      <c r="L1269">
        <v>31764.85</v>
      </c>
      <c r="N1269">
        <f t="shared" si="140"/>
        <v>5717.6729999999989</v>
      </c>
      <c r="O1269">
        <f t="shared" si="141"/>
        <v>2858.8364999999994</v>
      </c>
      <c r="P1269">
        <f t="shared" si="142"/>
        <v>2858.8364999999994</v>
      </c>
      <c r="Q1269">
        <f t="shared" si="143"/>
        <v>0</v>
      </c>
      <c r="R1269">
        <f t="shared" si="144"/>
        <v>37482.523000000001</v>
      </c>
      <c r="S1269">
        <f t="shared" si="145"/>
        <v>-0.47699999999895226</v>
      </c>
      <c r="Y1269">
        <v>2858.8364999999994</v>
      </c>
      <c r="Z1269">
        <v>2858.8364999999994</v>
      </c>
      <c r="AA1269">
        <v>0</v>
      </c>
    </row>
    <row r="1270" spans="1:27" x14ac:dyDescent="0.25">
      <c r="A1270" t="str">
        <f t="shared" si="139"/>
        <v>072019</v>
      </c>
      <c r="B1270">
        <v>10</v>
      </c>
      <c r="C1270">
        <v>2019</v>
      </c>
      <c r="D1270" s="18">
        <v>43677</v>
      </c>
      <c r="E1270" t="s">
        <v>6063</v>
      </c>
      <c r="F1270" t="s">
        <v>561</v>
      </c>
      <c r="G1270" t="s">
        <v>562</v>
      </c>
      <c r="H1270">
        <v>63874</v>
      </c>
      <c r="K1270">
        <v>57030</v>
      </c>
      <c r="N1270">
        <f t="shared" si="140"/>
        <v>6843.6</v>
      </c>
      <c r="O1270">
        <f t="shared" si="141"/>
        <v>3421.8</v>
      </c>
      <c r="P1270">
        <f t="shared" si="142"/>
        <v>3421.8</v>
      </c>
      <c r="Q1270">
        <f t="shared" si="143"/>
        <v>0</v>
      </c>
      <c r="R1270">
        <f t="shared" si="144"/>
        <v>63873.599999999999</v>
      </c>
      <c r="S1270">
        <f t="shared" si="145"/>
        <v>-0.40000000000145519</v>
      </c>
      <c r="Y1270">
        <v>3421.8</v>
      </c>
      <c r="Z1270">
        <v>3421.8</v>
      </c>
      <c r="AA1270">
        <v>0</v>
      </c>
    </row>
    <row r="1271" spans="1:27" x14ac:dyDescent="0.25">
      <c r="A1271" t="str">
        <f t="shared" si="139"/>
        <v>082019</v>
      </c>
      <c r="B1271">
        <v>10</v>
      </c>
      <c r="C1271">
        <v>2019</v>
      </c>
      <c r="D1271" s="18">
        <v>43679</v>
      </c>
      <c r="E1271" t="s">
        <v>6064</v>
      </c>
      <c r="F1271" t="s">
        <v>561</v>
      </c>
      <c r="G1271" t="s">
        <v>562</v>
      </c>
      <c r="H1271">
        <v>12880</v>
      </c>
      <c r="K1271">
        <v>11500</v>
      </c>
      <c r="N1271">
        <f t="shared" si="140"/>
        <v>1380</v>
      </c>
      <c r="O1271">
        <f t="shared" si="141"/>
        <v>690</v>
      </c>
      <c r="P1271">
        <f t="shared" si="142"/>
        <v>690</v>
      </c>
      <c r="Q1271">
        <f t="shared" si="143"/>
        <v>0</v>
      </c>
      <c r="R1271">
        <f t="shared" si="144"/>
        <v>12880</v>
      </c>
      <c r="S1271">
        <f t="shared" si="145"/>
        <v>0</v>
      </c>
      <c r="Y1271">
        <v>690</v>
      </c>
      <c r="Z1271">
        <v>690</v>
      </c>
      <c r="AA1271">
        <v>0</v>
      </c>
    </row>
    <row r="1272" spans="1:27" x14ac:dyDescent="0.25">
      <c r="A1272" t="str">
        <f t="shared" si="139"/>
        <v>102019</v>
      </c>
      <c r="B1272">
        <v>10</v>
      </c>
      <c r="C1272">
        <v>2019</v>
      </c>
      <c r="D1272" s="18">
        <v>43742</v>
      </c>
      <c r="E1272" t="s">
        <v>6065</v>
      </c>
      <c r="F1272" t="s">
        <v>656</v>
      </c>
      <c r="G1272" t="s">
        <v>5768</v>
      </c>
      <c r="H1272">
        <v>53100</v>
      </c>
      <c r="L1272">
        <v>45000</v>
      </c>
      <c r="N1272">
        <f t="shared" si="140"/>
        <v>8100</v>
      </c>
      <c r="O1272">
        <f t="shared" si="141"/>
        <v>4050</v>
      </c>
      <c r="P1272">
        <f t="shared" si="142"/>
        <v>4050</v>
      </c>
      <c r="Q1272">
        <f t="shared" si="143"/>
        <v>0</v>
      </c>
      <c r="R1272">
        <f t="shared" si="144"/>
        <v>53100</v>
      </c>
      <c r="S1272">
        <f t="shared" si="145"/>
        <v>0</v>
      </c>
      <c r="Y1272">
        <v>4050</v>
      </c>
      <c r="Z1272">
        <v>4050</v>
      </c>
      <c r="AA1272">
        <v>0</v>
      </c>
    </row>
    <row r="1273" spans="1:27" x14ac:dyDescent="0.25">
      <c r="A1273" t="str">
        <f t="shared" si="139"/>
        <v>102019</v>
      </c>
      <c r="B1273">
        <v>10</v>
      </c>
      <c r="C1273">
        <v>2019</v>
      </c>
      <c r="D1273" s="18">
        <v>43739</v>
      </c>
      <c r="E1273" t="s">
        <v>6066</v>
      </c>
      <c r="F1273" t="s">
        <v>656</v>
      </c>
      <c r="G1273" t="s">
        <v>5768</v>
      </c>
      <c r="H1273">
        <v>45843</v>
      </c>
      <c r="L1273">
        <v>38850</v>
      </c>
      <c r="N1273">
        <f t="shared" si="140"/>
        <v>6993</v>
      </c>
      <c r="O1273">
        <f t="shared" si="141"/>
        <v>3496.5</v>
      </c>
      <c r="P1273">
        <f t="shared" si="142"/>
        <v>3496.5</v>
      </c>
      <c r="Q1273">
        <f t="shared" si="143"/>
        <v>0</v>
      </c>
      <c r="R1273">
        <f t="shared" si="144"/>
        <v>45843</v>
      </c>
      <c r="S1273">
        <f t="shared" si="145"/>
        <v>0</v>
      </c>
      <c r="Y1273">
        <v>3496.5</v>
      </c>
      <c r="Z1273">
        <v>3496.5</v>
      </c>
      <c r="AA1273">
        <v>0</v>
      </c>
    </row>
    <row r="1274" spans="1:27" x14ac:dyDescent="0.25">
      <c r="A1274" t="str">
        <f t="shared" si="139"/>
        <v>102019</v>
      </c>
      <c r="B1274">
        <v>10</v>
      </c>
      <c r="C1274">
        <v>2019</v>
      </c>
      <c r="D1274" s="18">
        <v>43742</v>
      </c>
      <c r="E1274" t="s">
        <v>6067</v>
      </c>
      <c r="F1274" t="s">
        <v>656</v>
      </c>
      <c r="G1274" t="s">
        <v>5768</v>
      </c>
      <c r="H1274">
        <v>24485</v>
      </c>
      <c r="L1274">
        <v>20750</v>
      </c>
      <c r="N1274">
        <f t="shared" si="140"/>
        <v>3735</v>
      </c>
      <c r="O1274">
        <f t="shared" si="141"/>
        <v>1867.5</v>
      </c>
      <c r="P1274">
        <f t="shared" si="142"/>
        <v>1867.5</v>
      </c>
      <c r="Q1274">
        <f t="shared" si="143"/>
        <v>0</v>
      </c>
      <c r="R1274">
        <f t="shared" si="144"/>
        <v>24485</v>
      </c>
      <c r="S1274">
        <f t="shared" si="145"/>
        <v>0</v>
      </c>
      <c r="Y1274">
        <v>1867.5</v>
      </c>
      <c r="Z1274">
        <v>1867.5</v>
      </c>
      <c r="AA1274">
        <v>0</v>
      </c>
    </row>
    <row r="1275" spans="1:27" x14ac:dyDescent="0.25">
      <c r="A1275" t="str">
        <f t="shared" si="139"/>
        <v>092019</v>
      </c>
      <c r="B1275">
        <v>10</v>
      </c>
      <c r="C1275">
        <v>2019</v>
      </c>
      <c r="D1275" s="18">
        <v>43738</v>
      </c>
      <c r="E1275">
        <v>10531</v>
      </c>
      <c r="F1275" t="s">
        <v>240</v>
      </c>
      <c r="G1275" t="s">
        <v>5752</v>
      </c>
      <c r="H1275">
        <v>53579</v>
      </c>
      <c r="L1275">
        <v>45405.7</v>
      </c>
      <c r="N1275">
        <f t="shared" si="140"/>
        <v>8173.0259999999998</v>
      </c>
      <c r="O1275">
        <f t="shared" si="141"/>
        <v>4086.5129999999999</v>
      </c>
      <c r="P1275">
        <f t="shared" si="142"/>
        <v>4086.5129999999999</v>
      </c>
      <c r="Q1275">
        <f t="shared" si="143"/>
        <v>0</v>
      </c>
      <c r="R1275">
        <f t="shared" si="144"/>
        <v>53578.725999999995</v>
      </c>
      <c r="S1275">
        <f t="shared" si="145"/>
        <v>-0.27400000000488944</v>
      </c>
      <c r="Y1275">
        <v>4086.5129999999999</v>
      </c>
      <c r="Z1275">
        <v>4086.5129999999999</v>
      </c>
      <c r="AA1275">
        <v>0</v>
      </c>
    </row>
    <row r="1276" spans="1:27" x14ac:dyDescent="0.25">
      <c r="A1276" t="str">
        <f t="shared" si="139"/>
        <v>092019</v>
      </c>
      <c r="B1276">
        <v>10</v>
      </c>
      <c r="C1276">
        <v>2019</v>
      </c>
      <c r="D1276" s="18">
        <v>43733</v>
      </c>
      <c r="E1276" t="s">
        <v>7633</v>
      </c>
      <c r="F1276" t="s">
        <v>250</v>
      </c>
      <c r="G1276" t="s">
        <v>7345</v>
      </c>
      <c r="H1276">
        <v>64450</v>
      </c>
      <c r="K1276">
        <v>57545</v>
      </c>
      <c r="N1276">
        <f t="shared" si="140"/>
        <v>6905.4</v>
      </c>
      <c r="O1276">
        <f t="shared" si="141"/>
        <v>3452.7</v>
      </c>
      <c r="P1276">
        <f t="shared" si="142"/>
        <v>3452.7</v>
      </c>
      <c r="Q1276">
        <f t="shared" si="143"/>
        <v>0</v>
      </c>
      <c r="R1276">
        <f t="shared" si="144"/>
        <v>64450.400000000001</v>
      </c>
      <c r="S1276">
        <f t="shared" si="145"/>
        <v>0.40000000000145519</v>
      </c>
      <c r="Y1276">
        <v>3452.7</v>
      </c>
      <c r="Z1276">
        <v>3452.7</v>
      </c>
      <c r="AA1276">
        <v>0</v>
      </c>
    </row>
    <row r="1277" spans="1:27" x14ac:dyDescent="0.25">
      <c r="A1277" t="str">
        <f t="shared" si="139"/>
        <v>082019</v>
      </c>
      <c r="B1277">
        <v>10</v>
      </c>
      <c r="C1277">
        <v>2019</v>
      </c>
      <c r="D1277" s="18">
        <v>43699</v>
      </c>
      <c r="E1277" t="s">
        <v>7634</v>
      </c>
      <c r="F1277" t="s">
        <v>250</v>
      </c>
      <c r="G1277" t="s">
        <v>7345</v>
      </c>
      <c r="H1277">
        <v>12778</v>
      </c>
      <c r="J1277">
        <v>12160</v>
      </c>
      <c r="N1277">
        <f t="shared" si="140"/>
        <v>608</v>
      </c>
      <c r="O1277">
        <f t="shared" si="141"/>
        <v>304</v>
      </c>
      <c r="P1277">
        <f t="shared" si="142"/>
        <v>304</v>
      </c>
      <c r="Q1277">
        <f t="shared" si="143"/>
        <v>0</v>
      </c>
      <c r="R1277">
        <f t="shared" si="144"/>
        <v>12768</v>
      </c>
      <c r="S1277">
        <f t="shared" si="145"/>
        <v>-10</v>
      </c>
      <c r="Y1277">
        <v>304</v>
      </c>
      <c r="Z1277">
        <v>304</v>
      </c>
      <c r="AA1277">
        <v>0</v>
      </c>
    </row>
    <row r="1278" spans="1:27" x14ac:dyDescent="0.25">
      <c r="A1278" t="str">
        <f t="shared" si="139"/>
        <v>082019</v>
      </c>
      <c r="B1278">
        <v>10</v>
      </c>
      <c r="C1278">
        <v>2019</v>
      </c>
      <c r="D1278" s="18">
        <v>43699</v>
      </c>
      <c r="E1278" t="s">
        <v>7635</v>
      </c>
      <c r="F1278" t="s">
        <v>250</v>
      </c>
      <c r="G1278" t="s">
        <v>7345</v>
      </c>
      <c r="H1278">
        <v>41521</v>
      </c>
      <c r="K1278">
        <v>37072</v>
      </c>
      <c r="N1278">
        <f t="shared" si="140"/>
        <v>4448.6400000000003</v>
      </c>
      <c r="O1278">
        <f t="shared" si="141"/>
        <v>2224.3200000000002</v>
      </c>
      <c r="P1278">
        <f t="shared" si="142"/>
        <v>2224.3200000000002</v>
      </c>
      <c r="Q1278">
        <f t="shared" si="143"/>
        <v>0</v>
      </c>
      <c r="R1278">
        <f t="shared" si="144"/>
        <v>41520.639999999999</v>
      </c>
      <c r="S1278">
        <f t="shared" si="145"/>
        <v>-0.36000000000058208</v>
      </c>
      <c r="Y1278">
        <v>2224.3200000000002</v>
      </c>
      <c r="Z1278">
        <v>2224.3200000000002</v>
      </c>
      <c r="AA1278">
        <v>0</v>
      </c>
    </row>
    <row r="1279" spans="1:27" x14ac:dyDescent="0.25">
      <c r="A1279" t="str">
        <f t="shared" si="139"/>
        <v>082019</v>
      </c>
      <c r="B1279">
        <v>10</v>
      </c>
      <c r="C1279">
        <v>2019</v>
      </c>
      <c r="D1279" s="18">
        <v>43697</v>
      </c>
      <c r="E1279" t="s">
        <v>7636</v>
      </c>
      <c r="F1279" t="s">
        <v>250</v>
      </c>
      <c r="G1279" t="s">
        <v>7345</v>
      </c>
      <c r="H1279">
        <v>62925</v>
      </c>
      <c r="K1279">
        <v>56183</v>
      </c>
      <c r="N1279">
        <f t="shared" si="140"/>
        <v>6741.96</v>
      </c>
      <c r="O1279">
        <f t="shared" si="141"/>
        <v>3370.98</v>
      </c>
      <c r="P1279">
        <f t="shared" si="142"/>
        <v>3370.98</v>
      </c>
      <c r="Q1279">
        <f t="shared" si="143"/>
        <v>0</v>
      </c>
      <c r="R1279">
        <f t="shared" si="144"/>
        <v>62924.959999999999</v>
      </c>
      <c r="S1279">
        <f t="shared" si="145"/>
        <v>-4.0000000000873115E-2</v>
      </c>
      <c r="Y1279">
        <v>3370.98</v>
      </c>
      <c r="Z1279">
        <v>3370.98</v>
      </c>
      <c r="AA1279">
        <v>0</v>
      </c>
    </row>
    <row r="1280" spans="1:27" x14ac:dyDescent="0.25">
      <c r="A1280" t="str">
        <f t="shared" si="139"/>
        <v>092019</v>
      </c>
      <c r="B1280">
        <v>10</v>
      </c>
      <c r="C1280">
        <v>2019</v>
      </c>
      <c r="D1280" s="18">
        <v>43714</v>
      </c>
      <c r="E1280" t="s">
        <v>7637</v>
      </c>
      <c r="F1280" t="s">
        <v>558</v>
      </c>
      <c r="G1280" t="s">
        <v>7348</v>
      </c>
      <c r="H1280">
        <v>725700</v>
      </c>
      <c r="L1280">
        <v>615000</v>
      </c>
      <c r="N1280">
        <f t="shared" si="140"/>
        <v>110700</v>
      </c>
      <c r="O1280">
        <f t="shared" si="141"/>
        <v>0</v>
      </c>
      <c r="P1280">
        <f t="shared" si="142"/>
        <v>0</v>
      </c>
      <c r="Q1280">
        <f t="shared" si="143"/>
        <v>110700</v>
      </c>
      <c r="R1280">
        <f t="shared" si="144"/>
        <v>725700</v>
      </c>
      <c r="S1280">
        <f t="shared" si="145"/>
        <v>0</v>
      </c>
      <c r="Y1280">
        <v>0</v>
      </c>
      <c r="Z1280">
        <v>0</v>
      </c>
      <c r="AA1280">
        <v>110700</v>
      </c>
    </row>
    <row r="1281" spans="1:27" x14ac:dyDescent="0.25">
      <c r="A1281" t="str">
        <f t="shared" si="139"/>
        <v>092019</v>
      </c>
      <c r="B1281">
        <v>10</v>
      </c>
      <c r="C1281">
        <v>2019</v>
      </c>
      <c r="D1281" s="18">
        <v>43721</v>
      </c>
      <c r="E1281" t="s">
        <v>7638</v>
      </c>
      <c r="F1281" t="s">
        <v>56</v>
      </c>
      <c r="G1281" t="s">
        <v>7451</v>
      </c>
      <c r="H1281">
        <v>885000</v>
      </c>
      <c r="L1281">
        <v>750000</v>
      </c>
      <c r="N1281">
        <f t="shared" si="140"/>
        <v>135000</v>
      </c>
      <c r="O1281">
        <f t="shared" si="141"/>
        <v>0</v>
      </c>
      <c r="P1281">
        <f t="shared" si="142"/>
        <v>0</v>
      </c>
      <c r="Q1281">
        <f t="shared" si="143"/>
        <v>135000</v>
      </c>
      <c r="R1281">
        <f t="shared" si="144"/>
        <v>885000</v>
      </c>
      <c r="S1281">
        <f t="shared" si="145"/>
        <v>0</v>
      </c>
      <c r="Y1281">
        <v>0</v>
      </c>
      <c r="Z1281">
        <v>0</v>
      </c>
      <c r="AA1281">
        <v>135000</v>
      </c>
    </row>
    <row r="1282" spans="1:27" x14ac:dyDescent="0.25">
      <c r="A1282" t="str">
        <f t="shared" si="139"/>
        <v>092019</v>
      </c>
      <c r="B1282">
        <v>10</v>
      </c>
      <c r="C1282">
        <v>2019</v>
      </c>
      <c r="D1282" s="18">
        <v>43724</v>
      </c>
      <c r="E1282">
        <v>971</v>
      </c>
      <c r="F1282" t="s">
        <v>581</v>
      </c>
      <c r="G1282" t="s">
        <v>7352</v>
      </c>
      <c r="H1282">
        <v>42404</v>
      </c>
      <c r="L1282">
        <v>35936</v>
      </c>
      <c r="N1282">
        <f t="shared" si="140"/>
        <v>6468.48</v>
      </c>
      <c r="O1282">
        <f t="shared" si="141"/>
        <v>0</v>
      </c>
      <c r="P1282">
        <f t="shared" si="142"/>
        <v>0</v>
      </c>
      <c r="Q1282">
        <f t="shared" si="143"/>
        <v>6468.48</v>
      </c>
      <c r="R1282">
        <f t="shared" si="144"/>
        <v>42404.479999999996</v>
      </c>
      <c r="S1282">
        <f t="shared" si="145"/>
        <v>0.47999999999592546</v>
      </c>
      <c r="Y1282">
        <v>0</v>
      </c>
      <c r="Z1282">
        <v>0</v>
      </c>
      <c r="AA1282">
        <v>6468.48</v>
      </c>
    </row>
    <row r="1283" spans="1:27" x14ac:dyDescent="0.25">
      <c r="A1283" t="str">
        <f t="shared" si="139"/>
        <v>092019</v>
      </c>
      <c r="B1283">
        <v>10</v>
      </c>
      <c r="C1283">
        <v>2019</v>
      </c>
      <c r="D1283" s="18">
        <v>43729</v>
      </c>
      <c r="E1283" t="s">
        <v>7639</v>
      </c>
      <c r="F1283" t="s">
        <v>243</v>
      </c>
      <c r="G1283" t="s">
        <v>7354</v>
      </c>
      <c r="H1283">
        <v>1544502</v>
      </c>
      <c r="L1283">
        <v>1308900</v>
      </c>
      <c r="N1283">
        <f t="shared" si="140"/>
        <v>235602</v>
      </c>
      <c r="O1283">
        <f t="shared" si="141"/>
        <v>0</v>
      </c>
      <c r="P1283">
        <f t="shared" si="142"/>
        <v>0</v>
      </c>
      <c r="Q1283">
        <f t="shared" si="143"/>
        <v>235602</v>
      </c>
      <c r="R1283">
        <f t="shared" si="144"/>
        <v>1544502</v>
      </c>
      <c r="S1283">
        <f t="shared" si="145"/>
        <v>0</v>
      </c>
      <c r="Y1283">
        <v>0</v>
      </c>
      <c r="Z1283">
        <v>0</v>
      </c>
      <c r="AA1283">
        <v>235602</v>
      </c>
    </row>
    <row r="1284" spans="1:27" x14ac:dyDescent="0.25">
      <c r="A1284" t="str">
        <f t="shared" ref="A1284:A1347" si="146">TEXT(D1284,"MMYYYY")</f>
        <v>092019</v>
      </c>
      <c r="B1284">
        <v>10</v>
      </c>
      <c r="C1284">
        <v>2019</v>
      </c>
      <c r="D1284" s="18">
        <v>43727</v>
      </c>
      <c r="E1284">
        <v>74</v>
      </c>
      <c r="F1284" t="s">
        <v>1406</v>
      </c>
      <c r="G1284" t="s">
        <v>6068</v>
      </c>
      <c r="H1284">
        <v>12036</v>
      </c>
      <c r="L1284">
        <v>10200</v>
      </c>
      <c r="N1284">
        <f t="shared" si="140"/>
        <v>1836</v>
      </c>
      <c r="O1284">
        <f t="shared" si="141"/>
        <v>0</v>
      </c>
      <c r="P1284">
        <f t="shared" si="142"/>
        <v>0</v>
      </c>
      <c r="Q1284">
        <f t="shared" si="143"/>
        <v>1836</v>
      </c>
      <c r="R1284">
        <f t="shared" si="144"/>
        <v>12036</v>
      </c>
      <c r="S1284">
        <f t="shared" si="145"/>
        <v>0</v>
      </c>
      <c r="Y1284">
        <v>0</v>
      </c>
      <c r="Z1284">
        <v>0</v>
      </c>
      <c r="AA1284">
        <v>1836</v>
      </c>
    </row>
    <row r="1285" spans="1:27" x14ac:dyDescent="0.25">
      <c r="A1285" t="str">
        <f t="shared" si="146"/>
        <v>092019</v>
      </c>
      <c r="B1285">
        <v>10</v>
      </c>
      <c r="C1285">
        <v>2019</v>
      </c>
      <c r="D1285" s="18">
        <v>43718</v>
      </c>
      <c r="E1285">
        <v>42198</v>
      </c>
      <c r="F1285" t="s">
        <v>1116</v>
      </c>
      <c r="G1285" t="s">
        <v>6069</v>
      </c>
      <c r="H1285">
        <v>25901</v>
      </c>
      <c r="L1285">
        <v>21950</v>
      </c>
      <c r="N1285">
        <f t="shared" si="140"/>
        <v>3951</v>
      </c>
      <c r="O1285">
        <f t="shared" si="141"/>
        <v>0</v>
      </c>
      <c r="P1285">
        <f t="shared" si="142"/>
        <v>0</v>
      </c>
      <c r="Q1285">
        <f t="shared" si="143"/>
        <v>3951</v>
      </c>
      <c r="R1285">
        <f t="shared" si="144"/>
        <v>25901</v>
      </c>
      <c r="S1285">
        <f t="shared" si="145"/>
        <v>0</v>
      </c>
      <c r="Y1285">
        <v>0</v>
      </c>
      <c r="Z1285">
        <v>0</v>
      </c>
      <c r="AA1285">
        <v>3951</v>
      </c>
    </row>
    <row r="1286" spans="1:27" x14ac:dyDescent="0.25">
      <c r="A1286" t="str">
        <f t="shared" si="146"/>
        <v>102019</v>
      </c>
      <c r="B1286">
        <v>10</v>
      </c>
      <c r="C1286">
        <v>2019</v>
      </c>
      <c r="D1286" s="18">
        <v>43755</v>
      </c>
      <c r="E1286" t="s">
        <v>6070</v>
      </c>
      <c r="F1286" t="s">
        <v>616</v>
      </c>
      <c r="G1286" t="s">
        <v>5797</v>
      </c>
      <c r="H1286">
        <v>46059</v>
      </c>
      <c r="L1286">
        <v>39033</v>
      </c>
      <c r="N1286">
        <f t="shared" si="140"/>
        <v>7025.94</v>
      </c>
      <c r="O1286">
        <f t="shared" si="141"/>
        <v>3512.97</v>
      </c>
      <c r="P1286">
        <f t="shared" si="142"/>
        <v>3512.97</v>
      </c>
      <c r="Q1286">
        <f t="shared" si="143"/>
        <v>0</v>
      </c>
      <c r="R1286">
        <f t="shared" si="144"/>
        <v>46058.94</v>
      </c>
      <c r="S1286">
        <f t="shared" si="145"/>
        <v>-5.9999999997671694E-2</v>
      </c>
      <c r="Y1286">
        <v>3512.97</v>
      </c>
      <c r="Z1286">
        <v>3512.97</v>
      </c>
      <c r="AA1286">
        <v>0</v>
      </c>
    </row>
    <row r="1287" spans="1:27" x14ac:dyDescent="0.25">
      <c r="A1287" t="str">
        <f t="shared" si="146"/>
        <v>102019</v>
      </c>
      <c r="B1287">
        <v>10</v>
      </c>
      <c r="C1287">
        <v>2019</v>
      </c>
      <c r="D1287" s="18">
        <v>43739</v>
      </c>
      <c r="E1287" t="s">
        <v>6071</v>
      </c>
      <c r="F1287" t="s">
        <v>656</v>
      </c>
      <c r="G1287" t="s">
        <v>5768</v>
      </c>
      <c r="H1287">
        <v>41300</v>
      </c>
      <c r="L1287">
        <v>35000</v>
      </c>
      <c r="N1287">
        <f t="shared" si="140"/>
        <v>6300</v>
      </c>
      <c r="O1287">
        <f t="shared" si="141"/>
        <v>3150</v>
      </c>
      <c r="P1287">
        <f t="shared" si="142"/>
        <v>3150</v>
      </c>
      <c r="Q1287">
        <f t="shared" si="143"/>
        <v>0</v>
      </c>
      <c r="R1287">
        <f t="shared" si="144"/>
        <v>41300</v>
      </c>
      <c r="S1287">
        <f t="shared" si="145"/>
        <v>0</v>
      </c>
      <c r="Y1287">
        <v>3150</v>
      </c>
      <c r="Z1287">
        <v>3150</v>
      </c>
      <c r="AA1287">
        <v>0</v>
      </c>
    </row>
    <row r="1288" spans="1:27" x14ac:dyDescent="0.25">
      <c r="A1288" t="str">
        <f t="shared" si="146"/>
        <v>102019</v>
      </c>
      <c r="B1288">
        <v>10</v>
      </c>
      <c r="C1288">
        <v>2019</v>
      </c>
      <c r="D1288" s="18">
        <v>43742</v>
      </c>
      <c r="E1288">
        <v>1092</v>
      </c>
      <c r="F1288" t="s">
        <v>581</v>
      </c>
      <c r="G1288" t="s">
        <v>7352</v>
      </c>
      <c r="H1288">
        <v>44708</v>
      </c>
      <c r="L1288">
        <v>37888</v>
      </c>
      <c r="N1288">
        <f t="shared" si="140"/>
        <v>6819.84</v>
      </c>
      <c r="O1288">
        <f t="shared" si="141"/>
        <v>0</v>
      </c>
      <c r="P1288">
        <f t="shared" si="142"/>
        <v>0</v>
      </c>
      <c r="Q1288">
        <f t="shared" si="143"/>
        <v>6819.84</v>
      </c>
      <c r="R1288">
        <f t="shared" si="144"/>
        <v>44707.839999999997</v>
      </c>
      <c r="S1288">
        <f t="shared" si="145"/>
        <v>-0.16000000000349246</v>
      </c>
      <c r="Y1288">
        <v>0</v>
      </c>
      <c r="Z1288">
        <v>0</v>
      </c>
      <c r="AA1288">
        <v>6819.84</v>
      </c>
    </row>
    <row r="1289" spans="1:27" x14ac:dyDescent="0.25">
      <c r="A1289" t="str">
        <f t="shared" si="146"/>
        <v>092019</v>
      </c>
      <c r="B1289">
        <v>10</v>
      </c>
      <c r="C1289">
        <v>2019</v>
      </c>
      <c r="D1289" s="18">
        <v>43736</v>
      </c>
      <c r="E1289" t="s">
        <v>7640</v>
      </c>
      <c r="F1289" t="s">
        <v>250</v>
      </c>
      <c r="G1289" t="s">
        <v>7345</v>
      </c>
      <c r="H1289">
        <v>69068</v>
      </c>
      <c r="K1289">
        <v>61668</v>
      </c>
      <c r="N1289">
        <f t="shared" si="140"/>
        <v>7400.16</v>
      </c>
      <c r="O1289">
        <f t="shared" si="141"/>
        <v>3700.08</v>
      </c>
      <c r="P1289">
        <f t="shared" si="142"/>
        <v>3700.08</v>
      </c>
      <c r="Q1289">
        <f t="shared" si="143"/>
        <v>0</v>
      </c>
      <c r="R1289">
        <f t="shared" si="144"/>
        <v>69068.160000000003</v>
      </c>
      <c r="S1289">
        <f t="shared" si="145"/>
        <v>0.16000000000349246</v>
      </c>
      <c r="Y1289">
        <v>3700.08</v>
      </c>
      <c r="Z1289">
        <v>3700.08</v>
      </c>
      <c r="AA1289">
        <v>0</v>
      </c>
    </row>
    <row r="1290" spans="1:27" x14ac:dyDescent="0.25">
      <c r="A1290" t="str">
        <f t="shared" si="146"/>
        <v>102019</v>
      </c>
      <c r="B1290">
        <v>10</v>
      </c>
      <c r="C1290">
        <v>2019</v>
      </c>
      <c r="D1290" s="18">
        <v>43750</v>
      </c>
      <c r="E1290">
        <v>2618</v>
      </c>
      <c r="F1290" t="s">
        <v>462</v>
      </c>
      <c r="G1290" t="s">
        <v>7355</v>
      </c>
      <c r="H1290">
        <v>62540</v>
      </c>
      <c r="L1290">
        <v>53000</v>
      </c>
      <c r="N1290">
        <f t="shared" si="140"/>
        <v>9540</v>
      </c>
      <c r="O1290">
        <f t="shared" si="141"/>
        <v>4770</v>
      </c>
      <c r="P1290">
        <f t="shared" si="142"/>
        <v>4770</v>
      </c>
      <c r="Q1290">
        <f t="shared" si="143"/>
        <v>0</v>
      </c>
      <c r="R1290">
        <f t="shared" si="144"/>
        <v>62540</v>
      </c>
      <c r="S1290">
        <f t="shared" si="145"/>
        <v>0</v>
      </c>
      <c r="Y1290">
        <v>4770</v>
      </c>
      <c r="Z1290">
        <v>4770</v>
      </c>
      <c r="AA1290">
        <v>0</v>
      </c>
    </row>
    <row r="1291" spans="1:27" x14ac:dyDescent="0.25">
      <c r="A1291" t="str">
        <f t="shared" si="146"/>
        <v>092019</v>
      </c>
      <c r="B1291">
        <v>10</v>
      </c>
      <c r="C1291">
        <v>2019</v>
      </c>
      <c r="D1291" s="18">
        <v>43736</v>
      </c>
      <c r="E1291" t="s">
        <v>6072</v>
      </c>
      <c r="F1291" t="s">
        <v>647</v>
      </c>
      <c r="G1291" t="s">
        <v>6073</v>
      </c>
      <c r="H1291">
        <v>7729</v>
      </c>
      <c r="L1291">
        <v>6550</v>
      </c>
      <c r="N1291">
        <f t="shared" si="140"/>
        <v>1179</v>
      </c>
      <c r="O1291">
        <f t="shared" si="141"/>
        <v>589.5</v>
      </c>
      <c r="P1291">
        <f t="shared" si="142"/>
        <v>589.5</v>
      </c>
      <c r="Q1291">
        <f t="shared" si="143"/>
        <v>0</v>
      </c>
      <c r="R1291">
        <f t="shared" si="144"/>
        <v>7729</v>
      </c>
      <c r="S1291">
        <f t="shared" si="145"/>
        <v>0</v>
      </c>
      <c r="Y1291">
        <v>589.5</v>
      </c>
      <c r="Z1291">
        <v>589.5</v>
      </c>
      <c r="AA1291">
        <v>0</v>
      </c>
    </row>
    <row r="1292" spans="1:27" x14ac:dyDescent="0.25">
      <c r="A1292" t="str">
        <f t="shared" si="146"/>
        <v>092019</v>
      </c>
      <c r="B1292">
        <v>10</v>
      </c>
      <c r="C1292">
        <v>2019</v>
      </c>
      <c r="D1292" s="18">
        <v>43720</v>
      </c>
      <c r="E1292">
        <v>903</v>
      </c>
      <c r="F1292" t="s">
        <v>1252</v>
      </c>
      <c r="G1292" t="s">
        <v>5825</v>
      </c>
      <c r="H1292">
        <v>44604</v>
      </c>
      <c r="L1292">
        <v>37800</v>
      </c>
      <c r="N1292">
        <f t="shared" si="140"/>
        <v>6804</v>
      </c>
      <c r="O1292">
        <f t="shared" si="141"/>
        <v>3402</v>
      </c>
      <c r="P1292">
        <f t="shared" si="142"/>
        <v>3402</v>
      </c>
      <c r="Q1292">
        <f t="shared" si="143"/>
        <v>0</v>
      </c>
      <c r="R1292">
        <f t="shared" si="144"/>
        <v>44604</v>
      </c>
      <c r="S1292">
        <f t="shared" si="145"/>
        <v>0</v>
      </c>
      <c r="Y1292">
        <v>3402</v>
      </c>
      <c r="Z1292">
        <v>3402</v>
      </c>
      <c r="AA1292">
        <v>0</v>
      </c>
    </row>
    <row r="1293" spans="1:27" x14ac:dyDescent="0.25">
      <c r="A1293" t="str">
        <f t="shared" si="146"/>
        <v>102019</v>
      </c>
      <c r="B1293">
        <v>10</v>
      </c>
      <c r="C1293">
        <v>2019</v>
      </c>
      <c r="D1293" s="18">
        <v>43759</v>
      </c>
      <c r="E1293">
        <v>972</v>
      </c>
      <c r="F1293" t="s">
        <v>729</v>
      </c>
      <c r="G1293" t="s">
        <v>7448</v>
      </c>
      <c r="H1293">
        <v>772900</v>
      </c>
      <c r="L1293">
        <v>655000</v>
      </c>
      <c r="N1293">
        <f t="shared" si="140"/>
        <v>117900</v>
      </c>
      <c r="O1293">
        <f t="shared" si="141"/>
        <v>0</v>
      </c>
      <c r="P1293">
        <f t="shared" si="142"/>
        <v>0</v>
      </c>
      <c r="Q1293">
        <f t="shared" si="143"/>
        <v>117900</v>
      </c>
      <c r="R1293">
        <f t="shared" si="144"/>
        <v>772900</v>
      </c>
      <c r="S1293">
        <f t="shared" si="145"/>
        <v>0</v>
      </c>
      <c r="Y1293">
        <v>0</v>
      </c>
      <c r="Z1293">
        <v>0</v>
      </c>
      <c r="AA1293">
        <v>117900</v>
      </c>
    </row>
    <row r="1294" spans="1:27" x14ac:dyDescent="0.25">
      <c r="A1294" t="str">
        <f t="shared" si="146"/>
        <v>102019</v>
      </c>
      <c r="B1294">
        <v>10</v>
      </c>
      <c r="C1294">
        <v>2019</v>
      </c>
      <c r="D1294" s="18">
        <v>43741</v>
      </c>
      <c r="E1294" t="s">
        <v>6074</v>
      </c>
      <c r="F1294" t="s">
        <v>684</v>
      </c>
      <c r="G1294" t="s">
        <v>5794</v>
      </c>
      <c r="H1294">
        <v>17842</v>
      </c>
      <c r="L1294">
        <v>15120</v>
      </c>
      <c r="N1294">
        <f t="shared" si="140"/>
        <v>2721.6</v>
      </c>
      <c r="O1294">
        <f t="shared" si="141"/>
        <v>1360.8</v>
      </c>
      <c r="P1294">
        <f t="shared" si="142"/>
        <v>1360.8</v>
      </c>
      <c r="Q1294">
        <f t="shared" si="143"/>
        <v>0</v>
      </c>
      <c r="R1294">
        <f t="shared" si="144"/>
        <v>17841.599999999999</v>
      </c>
      <c r="S1294">
        <f t="shared" si="145"/>
        <v>-0.40000000000145519</v>
      </c>
      <c r="Y1294">
        <v>1360.8</v>
      </c>
      <c r="Z1294">
        <v>1360.8</v>
      </c>
      <c r="AA1294">
        <v>0</v>
      </c>
    </row>
    <row r="1295" spans="1:27" x14ac:dyDescent="0.25">
      <c r="A1295" t="str">
        <f t="shared" si="146"/>
        <v>102019</v>
      </c>
      <c r="B1295">
        <v>10</v>
      </c>
      <c r="C1295">
        <v>2019</v>
      </c>
      <c r="D1295" s="18">
        <v>43739</v>
      </c>
      <c r="E1295" t="s">
        <v>6075</v>
      </c>
      <c r="F1295" t="s">
        <v>654</v>
      </c>
      <c r="G1295" t="s">
        <v>655</v>
      </c>
      <c r="H1295">
        <v>19824</v>
      </c>
      <c r="L1295">
        <v>16800</v>
      </c>
      <c r="N1295">
        <f t="shared" si="140"/>
        <v>3024</v>
      </c>
      <c r="O1295">
        <f t="shared" si="141"/>
        <v>1512</v>
      </c>
      <c r="P1295">
        <f t="shared" si="142"/>
        <v>1512</v>
      </c>
      <c r="Q1295">
        <f t="shared" si="143"/>
        <v>0</v>
      </c>
      <c r="R1295">
        <f t="shared" si="144"/>
        <v>19824</v>
      </c>
      <c r="S1295">
        <f t="shared" si="145"/>
        <v>0</v>
      </c>
      <c r="Y1295">
        <v>1512</v>
      </c>
      <c r="Z1295">
        <v>1512</v>
      </c>
      <c r="AA1295">
        <v>0</v>
      </c>
    </row>
    <row r="1296" spans="1:27" x14ac:dyDescent="0.25">
      <c r="A1296" t="str">
        <f t="shared" si="146"/>
        <v>102019</v>
      </c>
      <c r="B1296">
        <v>10</v>
      </c>
      <c r="C1296">
        <v>2019</v>
      </c>
      <c r="D1296" s="18">
        <v>43742</v>
      </c>
      <c r="E1296" t="s">
        <v>6076</v>
      </c>
      <c r="F1296" t="s">
        <v>2804</v>
      </c>
      <c r="G1296" t="s">
        <v>2805</v>
      </c>
      <c r="H1296">
        <v>19824</v>
      </c>
      <c r="L1296">
        <v>16800</v>
      </c>
      <c r="N1296">
        <f t="shared" si="140"/>
        <v>3024</v>
      </c>
      <c r="O1296">
        <f t="shared" si="141"/>
        <v>1512</v>
      </c>
      <c r="P1296">
        <f t="shared" si="142"/>
        <v>1512</v>
      </c>
      <c r="Q1296">
        <f t="shared" si="143"/>
        <v>0</v>
      </c>
      <c r="R1296">
        <f t="shared" si="144"/>
        <v>19824</v>
      </c>
      <c r="S1296">
        <f t="shared" si="145"/>
        <v>0</v>
      </c>
      <c r="Y1296">
        <v>1512</v>
      </c>
      <c r="Z1296">
        <v>1512</v>
      </c>
      <c r="AA1296">
        <v>0</v>
      </c>
    </row>
    <row r="1297" spans="1:27" x14ac:dyDescent="0.25">
      <c r="A1297" t="str">
        <f t="shared" si="146"/>
        <v>102019</v>
      </c>
      <c r="B1297">
        <v>10</v>
      </c>
      <c r="C1297">
        <v>2019</v>
      </c>
      <c r="D1297" s="18">
        <v>43752</v>
      </c>
      <c r="E1297" t="s">
        <v>6077</v>
      </c>
      <c r="F1297" t="s">
        <v>456</v>
      </c>
      <c r="G1297" t="s">
        <v>6062</v>
      </c>
      <c r="H1297">
        <v>138272</v>
      </c>
      <c r="L1297">
        <v>117180</v>
      </c>
      <c r="N1297">
        <f t="shared" si="140"/>
        <v>21092.400000000001</v>
      </c>
      <c r="O1297">
        <f t="shared" si="141"/>
        <v>10546.2</v>
      </c>
      <c r="P1297">
        <f t="shared" si="142"/>
        <v>10546.2</v>
      </c>
      <c r="Q1297">
        <f t="shared" si="143"/>
        <v>0</v>
      </c>
      <c r="R1297">
        <f t="shared" si="144"/>
        <v>138272.4</v>
      </c>
      <c r="S1297">
        <f t="shared" si="145"/>
        <v>0.39999999999417923</v>
      </c>
      <c r="Y1297">
        <v>10546.2</v>
      </c>
      <c r="Z1297">
        <v>10546.2</v>
      </c>
      <c r="AA1297">
        <v>0</v>
      </c>
    </row>
    <row r="1298" spans="1:27" x14ac:dyDescent="0.25">
      <c r="A1298" t="str">
        <f t="shared" si="146"/>
        <v>102019</v>
      </c>
      <c r="B1298">
        <v>10</v>
      </c>
      <c r="C1298">
        <v>2019</v>
      </c>
      <c r="D1298" s="18">
        <v>43739</v>
      </c>
      <c r="E1298">
        <v>644</v>
      </c>
      <c r="F1298" t="s">
        <v>661</v>
      </c>
      <c r="G1298" t="s">
        <v>6037</v>
      </c>
      <c r="H1298">
        <v>79296</v>
      </c>
      <c r="L1298">
        <v>67200</v>
      </c>
      <c r="N1298">
        <f t="shared" si="140"/>
        <v>12096</v>
      </c>
      <c r="O1298">
        <f t="shared" si="141"/>
        <v>6048</v>
      </c>
      <c r="P1298">
        <f t="shared" si="142"/>
        <v>6048</v>
      </c>
      <c r="Q1298">
        <f t="shared" si="143"/>
        <v>0</v>
      </c>
      <c r="R1298">
        <f t="shared" si="144"/>
        <v>79296</v>
      </c>
      <c r="S1298">
        <f t="shared" si="145"/>
        <v>0</v>
      </c>
      <c r="Y1298">
        <v>6048</v>
      </c>
      <c r="Z1298">
        <v>6048</v>
      </c>
      <c r="AA1298">
        <v>0</v>
      </c>
    </row>
    <row r="1299" spans="1:27" x14ac:dyDescent="0.25">
      <c r="A1299" t="str">
        <f t="shared" si="146"/>
        <v>072019</v>
      </c>
      <c r="B1299">
        <v>10</v>
      </c>
      <c r="C1299">
        <v>2019</v>
      </c>
      <c r="D1299" s="18">
        <v>43651</v>
      </c>
      <c r="E1299">
        <v>3852</v>
      </c>
      <c r="F1299" t="s">
        <v>348</v>
      </c>
      <c r="G1299" t="s">
        <v>5772</v>
      </c>
      <c r="H1299">
        <v>5475.2</v>
      </c>
      <c r="L1299">
        <v>4640</v>
      </c>
      <c r="N1299">
        <f t="shared" si="140"/>
        <v>835.2</v>
      </c>
      <c r="O1299">
        <f t="shared" si="141"/>
        <v>417.6</v>
      </c>
      <c r="P1299">
        <f t="shared" si="142"/>
        <v>417.6</v>
      </c>
      <c r="Q1299">
        <f t="shared" si="143"/>
        <v>0</v>
      </c>
      <c r="R1299">
        <f t="shared" si="144"/>
        <v>5475.2</v>
      </c>
      <c r="S1299">
        <f t="shared" si="145"/>
        <v>0</v>
      </c>
      <c r="Y1299">
        <v>417.6</v>
      </c>
      <c r="Z1299">
        <v>417.6</v>
      </c>
      <c r="AA1299">
        <v>0</v>
      </c>
    </row>
    <row r="1300" spans="1:27" x14ac:dyDescent="0.25">
      <c r="A1300" t="str">
        <f t="shared" si="146"/>
        <v>082019</v>
      </c>
      <c r="B1300">
        <v>10</v>
      </c>
      <c r="C1300">
        <v>2019</v>
      </c>
      <c r="D1300" s="18">
        <v>43708</v>
      </c>
      <c r="E1300">
        <v>1822</v>
      </c>
      <c r="F1300" t="s">
        <v>1204</v>
      </c>
      <c r="G1300" t="s">
        <v>7457</v>
      </c>
      <c r="H1300">
        <v>141541</v>
      </c>
      <c r="L1300">
        <v>119950</v>
      </c>
      <c r="N1300">
        <f t="shared" si="140"/>
        <v>21591</v>
      </c>
      <c r="O1300">
        <f t="shared" si="141"/>
        <v>0</v>
      </c>
      <c r="P1300">
        <f t="shared" si="142"/>
        <v>0</v>
      </c>
      <c r="Q1300">
        <f t="shared" si="143"/>
        <v>21591</v>
      </c>
      <c r="R1300">
        <f t="shared" si="144"/>
        <v>141541</v>
      </c>
      <c r="S1300">
        <f t="shared" si="145"/>
        <v>0</v>
      </c>
      <c r="Y1300">
        <v>0</v>
      </c>
      <c r="Z1300">
        <v>0</v>
      </c>
      <c r="AA1300">
        <v>21591</v>
      </c>
    </row>
    <row r="1301" spans="1:27" x14ac:dyDescent="0.25">
      <c r="A1301" t="str">
        <f t="shared" si="146"/>
        <v>102019</v>
      </c>
      <c r="B1301">
        <v>10</v>
      </c>
      <c r="C1301">
        <v>2019</v>
      </c>
      <c r="D1301" s="18">
        <v>43740</v>
      </c>
      <c r="E1301" t="s">
        <v>7641</v>
      </c>
      <c r="F1301" t="s">
        <v>3884</v>
      </c>
      <c r="G1301" t="s">
        <v>7560</v>
      </c>
      <c r="H1301">
        <v>141600</v>
      </c>
      <c r="L1301">
        <v>120000</v>
      </c>
      <c r="N1301">
        <f t="shared" si="140"/>
        <v>21600</v>
      </c>
      <c r="O1301">
        <f t="shared" si="141"/>
        <v>0</v>
      </c>
      <c r="P1301">
        <f t="shared" si="142"/>
        <v>0</v>
      </c>
      <c r="Q1301">
        <f t="shared" si="143"/>
        <v>21600</v>
      </c>
      <c r="R1301">
        <f t="shared" si="144"/>
        <v>141600</v>
      </c>
      <c r="S1301">
        <f t="shared" si="145"/>
        <v>0</v>
      </c>
      <c r="Y1301">
        <v>0</v>
      </c>
      <c r="Z1301">
        <v>0</v>
      </c>
      <c r="AA1301">
        <v>21600</v>
      </c>
    </row>
    <row r="1302" spans="1:27" x14ac:dyDescent="0.25">
      <c r="A1302" t="str">
        <f t="shared" si="146"/>
        <v>102019</v>
      </c>
      <c r="B1302">
        <v>10</v>
      </c>
      <c r="C1302">
        <v>2019</v>
      </c>
      <c r="D1302" s="18">
        <v>43742</v>
      </c>
      <c r="E1302">
        <v>1320</v>
      </c>
      <c r="F1302" t="s">
        <v>1443</v>
      </c>
      <c r="G1302" t="s">
        <v>5769</v>
      </c>
      <c r="H1302">
        <v>6933</v>
      </c>
      <c r="L1302">
        <v>5875</v>
      </c>
      <c r="N1302">
        <f t="shared" si="140"/>
        <v>1057.5</v>
      </c>
      <c r="O1302">
        <f t="shared" si="141"/>
        <v>528.75</v>
      </c>
      <c r="P1302">
        <f t="shared" si="142"/>
        <v>528.75</v>
      </c>
      <c r="Q1302">
        <f t="shared" si="143"/>
        <v>0</v>
      </c>
      <c r="R1302">
        <f t="shared" si="144"/>
        <v>6932.5</v>
      </c>
      <c r="S1302">
        <f t="shared" si="145"/>
        <v>-0.5</v>
      </c>
      <c r="Y1302">
        <v>528.75</v>
      </c>
      <c r="Z1302">
        <v>528.75</v>
      </c>
      <c r="AA1302">
        <v>0</v>
      </c>
    </row>
    <row r="1303" spans="1:27" x14ac:dyDescent="0.25">
      <c r="A1303" t="str">
        <f t="shared" si="146"/>
        <v>082019</v>
      </c>
      <c r="B1303">
        <v>10</v>
      </c>
      <c r="C1303">
        <v>2019</v>
      </c>
      <c r="D1303" s="18">
        <v>43708</v>
      </c>
      <c r="E1303">
        <v>450</v>
      </c>
      <c r="F1303" t="s">
        <v>164</v>
      </c>
      <c r="G1303" t="s">
        <v>7357</v>
      </c>
      <c r="H1303">
        <v>386745</v>
      </c>
      <c r="L1303">
        <v>327750</v>
      </c>
      <c r="N1303">
        <f t="shared" si="140"/>
        <v>58995</v>
      </c>
      <c r="O1303">
        <f t="shared" si="141"/>
        <v>0</v>
      </c>
      <c r="P1303">
        <f t="shared" si="142"/>
        <v>0</v>
      </c>
      <c r="Q1303">
        <f t="shared" si="143"/>
        <v>58995</v>
      </c>
      <c r="R1303">
        <f t="shared" si="144"/>
        <v>386745</v>
      </c>
      <c r="S1303">
        <f t="shared" si="145"/>
        <v>0</v>
      </c>
      <c r="Y1303">
        <v>0</v>
      </c>
      <c r="Z1303">
        <v>0</v>
      </c>
      <c r="AA1303">
        <v>58995</v>
      </c>
    </row>
    <row r="1304" spans="1:27" x14ac:dyDescent="0.25">
      <c r="A1304" t="str">
        <f t="shared" si="146"/>
        <v>092019</v>
      </c>
      <c r="B1304">
        <v>10</v>
      </c>
      <c r="C1304">
        <v>2019</v>
      </c>
      <c r="D1304" s="18">
        <v>43736</v>
      </c>
      <c r="E1304" t="s">
        <v>6078</v>
      </c>
      <c r="F1304" t="s">
        <v>3926</v>
      </c>
      <c r="G1304" t="s">
        <v>6079</v>
      </c>
      <c r="H1304">
        <v>5787</v>
      </c>
      <c r="L1304">
        <v>4904</v>
      </c>
      <c r="N1304">
        <f t="shared" si="140"/>
        <v>882.72</v>
      </c>
      <c r="O1304">
        <f t="shared" si="141"/>
        <v>0</v>
      </c>
      <c r="P1304">
        <f t="shared" si="142"/>
        <v>0</v>
      </c>
      <c r="Q1304">
        <f t="shared" si="143"/>
        <v>882.72</v>
      </c>
      <c r="R1304">
        <f t="shared" si="144"/>
        <v>5786.72</v>
      </c>
      <c r="S1304">
        <f t="shared" si="145"/>
        <v>-0.27999999999974534</v>
      </c>
      <c r="Y1304">
        <v>0</v>
      </c>
      <c r="Z1304">
        <v>0</v>
      </c>
      <c r="AA1304">
        <v>882.72</v>
      </c>
    </row>
    <row r="1305" spans="1:27" x14ac:dyDescent="0.25">
      <c r="A1305" t="str">
        <f t="shared" si="146"/>
        <v>092019</v>
      </c>
      <c r="B1305">
        <v>10</v>
      </c>
      <c r="C1305">
        <v>2019</v>
      </c>
      <c r="D1305" s="18">
        <v>43717</v>
      </c>
      <c r="E1305" t="s">
        <v>7642</v>
      </c>
      <c r="F1305" t="s">
        <v>3884</v>
      </c>
      <c r="G1305" t="s">
        <v>7560</v>
      </c>
      <c r="H1305">
        <v>212400</v>
      </c>
      <c r="L1305">
        <v>180000</v>
      </c>
      <c r="N1305">
        <f t="shared" si="140"/>
        <v>32400</v>
      </c>
      <c r="O1305">
        <f t="shared" si="141"/>
        <v>0</v>
      </c>
      <c r="P1305">
        <f t="shared" si="142"/>
        <v>0</v>
      </c>
      <c r="Q1305">
        <f t="shared" si="143"/>
        <v>32400</v>
      </c>
      <c r="R1305">
        <f t="shared" si="144"/>
        <v>212400</v>
      </c>
      <c r="S1305">
        <f t="shared" si="145"/>
        <v>0</v>
      </c>
      <c r="Y1305">
        <v>0</v>
      </c>
      <c r="Z1305">
        <v>0</v>
      </c>
      <c r="AA1305">
        <v>32400</v>
      </c>
    </row>
    <row r="1306" spans="1:27" x14ac:dyDescent="0.25">
      <c r="A1306" t="str">
        <f t="shared" si="146"/>
        <v>092019</v>
      </c>
      <c r="B1306">
        <v>10</v>
      </c>
      <c r="C1306">
        <v>2019</v>
      </c>
      <c r="D1306" s="18">
        <v>43727</v>
      </c>
      <c r="E1306" t="s">
        <v>6080</v>
      </c>
      <c r="F1306" t="s">
        <v>2503</v>
      </c>
      <c r="G1306" t="s">
        <v>2504</v>
      </c>
      <c r="H1306">
        <v>6720</v>
      </c>
      <c r="K1306">
        <v>6000</v>
      </c>
      <c r="N1306">
        <f t="shared" si="140"/>
        <v>720</v>
      </c>
      <c r="O1306">
        <f t="shared" si="141"/>
        <v>360</v>
      </c>
      <c r="P1306">
        <f t="shared" si="142"/>
        <v>360</v>
      </c>
      <c r="Q1306">
        <f t="shared" si="143"/>
        <v>0</v>
      </c>
      <c r="R1306">
        <f t="shared" si="144"/>
        <v>6720</v>
      </c>
      <c r="S1306">
        <f t="shared" si="145"/>
        <v>0</v>
      </c>
      <c r="Y1306">
        <v>360</v>
      </c>
      <c r="Z1306">
        <v>360</v>
      </c>
      <c r="AA1306">
        <v>0</v>
      </c>
    </row>
    <row r="1307" spans="1:27" x14ac:dyDescent="0.25">
      <c r="A1307" t="str">
        <f t="shared" si="146"/>
        <v>092019</v>
      </c>
      <c r="B1307">
        <v>10</v>
      </c>
      <c r="C1307">
        <v>2019</v>
      </c>
      <c r="D1307" s="18">
        <v>43733</v>
      </c>
      <c r="E1307">
        <v>544</v>
      </c>
      <c r="F1307" t="s">
        <v>164</v>
      </c>
      <c r="G1307" t="s">
        <v>7357</v>
      </c>
      <c r="H1307">
        <v>167560</v>
      </c>
      <c r="L1307">
        <v>142000</v>
      </c>
      <c r="N1307">
        <f t="shared" si="140"/>
        <v>25560</v>
      </c>
      <c r="O1307">
        <f t="shared" si="141"/>
        <v>0</v>
      </c>
      <c r="P1307">
        <f t="shared" si="142"/>
        <v>0</v>
      </c>
      <c r="Q1307">
        <f t="shared" si="143"/>
        <v>25560</v>
      </c>
      <c r="R1307">
        <f t="shared" si="144"/>
        <v>167560</v>
      </c>
      <c r="S1307">
        <f t="shared" si="145"/>
        <v>0</v>
      </c>
      <c r="Y1307">
        <v>0</v>
      </c>
      <c r="Z1307">
        <v>0</v>
      </c>
      <c r="AA1307">
        <v>25560</v>
      </c>
    </row>
    <row r="1308" spans="1:27" x14ac:dyDescent="0.25">
      <c r="A1308" t="str">
        <f t="shared" si="146"/>
        <v>102019</v>
      </c>
      <c r="B1308">
        <v>10</v>
      </c>
      <c r="C1308">
        <v>2019</v>
      </c>
      <c r="D1308" s="18">
        <v>43751</v>
      </c>
      <c r="E1308" t="s">
        <v>6081</v>
      </c>
      <c r="F1308" t="s">
        <v>2158</v>
      </c>
      <c r="G1308" t="s">
        <v>6044</v>
      </c>
      <c r="H1308">
        <v>521538</v>
      </c>
      <c r="I1308">
        <v>521538</v>
      </c>
      <c r="N1308">
        <f t="shared" si="140"/>
        <v>0</v>
      </c>
      <c r="O1308">
        <f t="shared" si="141"/>
        <v>0</v>
      </c>
      <c r="P1308">
        <f t="shared" si="142"/>
        <v>0</v>
      </c>
      <c r="Q1308">
        <f t="shared" si="143"/>
        <v>0</v>
      </c>
      <c r="R1308">
        <f t="shared" si="144"/>
        <v>521538</v>
      </c>
      <c r="S1308">
        <f t="shared" si="145"/>
        <v>0</v>
      </c>
      <c r="Y1308">
        <v>0</v>
      </c>
      <c r="Z1308">
        <v>0</v>
      </c>
      <c r="AA1308">
        <v>0</v>
      </c>
    </row>
    <row r="1309" spans="1:27" x14ac:dyDescent="0.25">
      <c r="A1309" t="str">
        <f t="shared" si="146"/>
        <v>102019</v>
      </c>
      <c r="B1309">
        <v>10</v>
      </c>
      <c r="C1309">
        <v>2019</v>
      </c>
      <c r="D1309" s="18">
        <v>43750</v>
      </c>
      <c r="E1309" t="s">
        <v>6082</v>
      </c>
      <c r="F1309" t="s">
        <v>2158</v>
      </c>
      <c r="G1309" t="s">
        <v>6044</v>
      </c>
      <c r="H1309">
        <v>521538</v>
      </c>
      <c r="I1309">
        <v>521538</v>
      </c>
      <c r="N1309">
        <f t="shared" si="140"/>
        <v>0</v>
      </c>
      <c r="O1309">
        <f t="shared" si="141"/>
        <v>0</v>
      </c>
      <c r="P1309">
        <f t="shared" si="142"/>
        <v>0</v>
      </c>
      <c r="Q1309">
        <f t="shared" si="143"/>
        <v>0</v>
      </c>
      <c r="R1309">
        <f t="shared" si="144"/>
        <v>521538</v>
      </c>
      <c r="S1309">
        <f t="shared" si="145"/>
        <v>0</v>
      </c>
      <c r="Y1309">
        <v>0</v>
      </c>
      <c r="Z1309">
        <v>0</v>
      </c>
      <c r="AA1309">
        <v>0</v>
      </c>
    </row>
    <row r="1310" spans="1:27" x14ac:dyDescent="0.25">
      <c r="A1310" t="str">
        <f t="shared" si="146"/>
        <v>092019</v>
      </c>
      <c r="B1310">
        <v>10</v>
      </c>
      <c r="C1310">
        <v>2019</v>
      </c>
      <c r="D1310" s="18">
        <v>43734</v>
      </c>
      <c r="E1310">
        <v>3964</v>
      </c>
      <c r="F1310" t="s">
        <v>348</v>
      </c>
      <c r="G1310" t="s">
        <v>5772</v>
      </c>
      <c r="H1310">
        <v>10950.4</v>
      </c>
      <c r="L1310">
        <v>9280</v>
      </c>
      <c r="N1310">
        <f t="shared" si="140"/>
        <v>1670.4</v>
      </c>
      <c r="O1310">
        <f t="shared" si="141"/>
        <v>835.2</v>
      </c>
      <c r="P1310">
        <f t="shared" si="142"/>
        <v>835.2</v>
      </c>
      <c r="Q1310">
        <f t="shared" si="143"/>
        <v>0</v>
      </c>
      <c r="R1310">
        <f t="shared" si="144"/>
        <v>10950.4</v>
      </c>
      <c r="S1310">
        <f t="shared" si="145"/>
        <v>0</v>
      </c>
      <c r="Y1310">
        <v>835.2</v>
      </c>
      <c r="Z1310">
        <v>835.2</v>
      </c>
      <c r="AA1310">
        <v>0</v>
      </c>
    </row>
    <row r="1311" spans="1:27" x14ac:dyDescent="0.25">
      <c r="A1311" t="str">
        <f t="shared" si="146"/>
        <v>092019</v>
      </c>
      <c r="B1311">
        <v>10</v>
      </c>
      <c r="C1311">
        <v>2019</v>
      </c>
      <c r="D1311" s="18">
        <v>43734</v>
      </c>
      <c r="E1311">
        <v>541</v>
      </c>
      <c r="F1311" t="s">
        <v>171</v>
      </c>
      <c r="G1311" t="s">
        <v>6012</v>
      </c>
      <c r="H1311">
        <v>66078</v>
      </c>
      <c r="L1311">
        <v>55998.400000000001</v>
      </c>
      <c r="N1311">
        <f t="shared" si="140"/>
        <v>10079.712000000001</v>
      </c>
      <c r="O1311">
        <f t="shared" si="141"/>
        <v>5039.8560000000007</v>
      </c>
      <c r="P1311">
        <f t="shared" si="142"/>
        <v>5039.8560000000007</v>
      </c>
      <c r="Q1311">
        <f t="shared" si="143"/>
        <v>0</v>
      </c>
      <c r="R1311">
        <f t="shared" si="144"/>
        <v>66078.112000000008</v>
      </c>
      <c r="S1311">
        <f t="shared" si="145"/>
        <v>0.11200000000826549</v>
      </c>
      <c r="Y1311">
        <v>5039.8560000000007</v>
      </c>
      <c r="Z1311">
        <v>5039.8560000000007</v>
      </c>
      <c r="AA1311">
        <v>0</v>
      </c>
    </row>
    <row r="1312" spans="1:27" x14ac:dyDescent="0.25">
      <c r="A1312" t="str">
        <f t="shared" si="146"/>
        <v>102019</v>
      </c>
      <c r="B1312">
        <v>10</v>
      </c>
      <c r="C1312">
        <v>2019</v>
      </c>
      <c r="D1312" s="18">
        <v>43742</v>
      </c>
      <c r="E1312" t="s">
        <v>7643</v>
      </c>
      <c r="F1312" t="s">
        <v>462</v>
      </c>
      <c r="G1312" t="s">
        <v>7355</v>
      </c>
      <c r="H1312">
        <v>54221</v>
      </c>
      <c r="L1312">
        <v>45950</v>
      </c>
      <c r="N1312">
        <f t="shared" si="140"/>
        <v>8271</v>
      </c>
      <c r="O1312">
        <f t="shared" si="141"/>
        <v>4135.5</v>
      </c>
      <c r="P1312">
        <f t="shared" si="142"/>
        <v>4135.5</v>
      </c>
      <c r="Q1312">
        <f t="shared" si="143"/>
        <v>0</v>
      </c>
      <c r="R1312">
        <f t="shared" si="144"/>
        <v>54221</v>
      </c>
      <c r="S1312">
        <f t="shared" si="145"/>
        <v>0</v>
      </c>
      <c r="Y1312">
        <v>4135.5</v>
      </c>
      <c r="Z1312">
        <v>4135.5</v>
      </c>
      <c r="AA1312">
        <v>0</v>
      </c>
    </row>
    <row r="1313" spans="1:27" x14ac:dyDescent="0.25">
      <c r="A1313" t="str">
        <f t="shared" si="146"/>
        <v>092019</v>
      </c>
      <c r="B1313">
        <v>10</v>
      </c>
      <c r="C1313">
        <v>2019</v>
      </c>
      <c r="D1313" s="18">
        <v>43731</v>
      </c>
      <c r="E1313" t="s">
        <v>6083</v>
      </c>
      <c r="F1313" t="s">
        <v>654</v>
      </c>
      <c r="G1313" t="s">
        <v>655</v>
      </c>
      <c r="H1313">
        <v>51920</v>
      </c>
      <c r="L1313">
        <v>44000</v>
      </c>
      <c r="N1313">
        <f t="shared" si="140"/>
        <v>7920</v>
      </c>
      <c r="O1313">
        <f t="shared" si="141"/>
        <v>3960</v>
      </c>
      <c r="P1313">
        <f t="shared" si="142"/>
        <v>3960</v>
      </c>
      <c r="Q1313">
        <f t="shared" si="143"/>
        <v>0</v>
      </c>
      <c r="R1313">
        <f t="shared" si="144"/>
        <v>51920</v>
      </c>
      <c r="S1313">
        <f t="shared" si="145"/>
        <v>0</v>
      </c>
      <c r="Y1313">
        <v>3960</v>
      </c>
      <c r="Z1313">
        <v>3960</v>
      </c>
      <c r="AA1313">
        <v>0</v>
      </c>
    </row>
    <row r="1314" spans="1:27" x14ac:dyDescent="0.25">
      <c r="A1314" t="str">
        <f t="shared" si="146"/>
        <v>092019</v>
      </c>
      <c r="B1314">
        <v>10</v>
      </c>
      <c r="C1314">
        <v>2019</v>
      </c>
      <c r="D1314" s="18">
        <v>43733</v>
      </c>
      <c r="E1314" t="s">
        <v>6084</v>
      </c>
      <c r="F1314" t="s">
        <v>3043</v>
      </c>
      <c r="G1314" t="s">
        <v>6085</v>
      </c>
      <c r="H1314">
        <v>659620</v>
      </c>
      <c r="L1314">
        <v>559000</v>
      </c>
      <c r="N1314">
        <f t="shared" si="140"/>
        <v>100620</v>
      </c>
      <c r="O1314">
        <f t="shared" si="141"/>
        <v>0</v>
      </c>
      <c r="P1314">
        <f t="shared" si="142"/>
        <v>0</v>
      </c>
      <c r="Q1314">
        <f t="shared" si="143"/>
        <v>100620</v>
      </c>
      <c r="R1314">
        <f t="shared" si="144"/>
        <v>659620</v>
      </c>
      <c r="S1314">
        <f t="shared" si="145"/>
        <v>0</v>
      </c>
      <c r="Y1314">
        <v>0</v>
      </c>
      <c r="Z1314">
        <v>0</v>
      </c>
      <c r="AA1314">
        <v>100620</v>
      </c>
    </row>
    <row r="1315" spans="1:27" x14ac:dyDescent="0.25">
      <c r="A1315" t="str">
        <f t="shared" si="146"/>
        <v>102019</v>
      </c>
      <c r="B1315">
        <v>10</v>
      </c>
      <c r="C1315">
        <v>2019</v>
      </c>
      <c r="D1315" s="18">
        <v>43743</v>
      </c>
      <c r="E1315">
        <v>1095</v>
      </c>
      <c r="F1315" t="s">
        <v>581</v>
      </c>
      <c r="G1315" t="s">
        <v>7352</v>
      </c>
      <c r="H1315">
        <v>56166</v>
      </c>
      <c r="L1315">
        <v>47598</v>
      </c>
      <c r="N1315">
        <f t="shared" si="140"/>
        <v>8567.64</v>
      </c>
      <c r="O1315">
        <f t="shared" si="141"/>
        <v>0</v>
      </c>
      <c r="P1315">
        <f t="shared" si="142"/>
        <v>0</v>
      </c>
      <c r="Q1315">
        <f t="shared" si="143"/>
        <v>8567.64</v>
      </c>
      <c r="R1315">
        <f t="shared" si="144"/>
        <v>56165.64</v>
      </c>
      <c r="S1315">
        <f t="shared" si="145"/>
        <v>-0.36000000000058208</v>
      </c>
      <c r="Y1315">
        <v>0</v>
      </c>
      <c r="Z1315">
        <v>0</v>
      </c>
      <c r="AA1315">
        <v>8567.64</v>
      </c>
    </row>
    <row r="1316" spans="1:27" x14ac:dyDescent="0.25">
      <c r="A1316" t="str">
        <f t="shared" si="146"/>
        <v>082019</v>
      </c>
      <c r="B1316">
        <v>10</v>
      </c>
      <c r="C1316">
        <v>2019</v>
      </c>
      <c r="D1316" s="18">
        <v>43685</v>
      </c>
      <c r="E1316" t="s">
        <v>7644</v>
      </c>
      <c r="F1316" t="s">
        <v>250</v>
      </c>
      <c r="G1316" t="s">
        <v>7345</v>
      </c>
      <c r="H1316">
        <v>62217</v>
      </c>
      <c r="J1316">
        <v>59254</v>
      </c>
      <c r="N1316">
        <f t="shared" si="140"/>
        <v>2962.7</v>
      </c>
      <c r="O1316">
        <f t="shared" si="141"/>
        <v>1481.35</v>
      </c>
      <c r="P1316">
        <f t="shared" si="142"/>
        <v>1481.35</v>
      </c>
      <c r="Q1316">
        <f t="shared" si="143"/>
        <v>0</v>
      </c>
      <c r="R1316">
        <f t="shared" si="144"/>
        <v>62216.7</v>
      </c>
      <c r="S1316">
        <f t="shared" si="145"/>
        <v>-0.30000000000291038</v>
      </c>
      <c r="Y1316">
        <v>1481.35</v>
      </c>
      <c r="Z1316">
        <v>1481.35</v>
      </c>
      <c r="AA1316">
        <v>0</v>
      </c>
    </row>
    <row r="1317" spans="1:27" x14ac:dyDescent="0.25">
      <c r="A1317" t="str">
        <f t="shared" si="146"/>
        <v>092019</v>
      </c>
      <c r="B1317">
        <v>10</v>
      </c>
      <c r="C1317">
        <v>2019</v>
      </c>
      <c r="D1317" s="18">
        <v>43736</v>
      </c>
      <c r="E1317" t="s">
        <v>7645</v>
      </c>
      <c r="F1317" t="s">
        <v>250</v>
      </c>
      <c r="G1317" t="s">
        <v>7345</v>
      </c>
      <c r="H1317">
        <v>11200</v>
      </c>
      <c r="K1317">
        <v>10000</v>
      </c>
      <c r="N1317">
        <f t="shared" si="140"/>
        <v>1200</v>
      </c>
      <c r="O1317">
        <f t="shared" si="141"/>
        <v>600</v>
      </c>
      <c r="P1317">
        <f t="shared" si="142"/>
        <v>600</v>
      </c>
      <c r="Q1317">
        <f t="shared" si="143"/>
        <v>0</v>
      </c>
      <c r="R1317">
        <f t="shared" si="144"/>
        <v>11200</v>
      </c>
      <c r="S1317">
        <f t="shared" si="145"/>
        <v>0</v>
      </c>
      <c r="Y1317">
        <v>600</v>
      </c>
      <c r="Z1317">
        <v>600</v>
      </c>
      <c r="AA1317">
        <v>0</v>
      </c>
    </row>
    <row r="1318" spans="1:27" x14ac:dyDescent="0.25">
      <c r="A1318" t="str">
        <f t="shared" si="146"/>
        <v>082019</v>
      </c>
      <c r="B1318">
        <v>10</v>
      </c>
      <c r="C1318">
        <v>2019</v>
      </c>
      <c r="D1318" s="18">
        <v>43694</v>
      </c>
      <c r="E1318" t="s">
        <v>7646</v>
      </c>
      <c r="F1318" t="s">
        <v>250</v>
      </c>
      <c r="G1318" t="s">
        <v>7345</v>
      </c>
      <c r="H1318">
        <v>36462</v>
      </c>
      <c r="L1318">
        <v>30900</v>
      </c>
      <c r="N1318">
        <f t="shared" si="140"/>
        <v>5562</v>
      </c>
      <c r="O1318">
        <f t="shared" si="141"/>
        <v>2781</v>
      </c>
      <c r="P1318">
        <f t="shared" si="142"/>
        <v>2781</v>
      </c>
      <c r="Q1318">
        <f t="shared" si="143"/>
        <v>0</v>
      </c>
      <c r="R1318">
        <f t="shared" si="144"/>
        <v>36462</v>
      </c>
      <c r="S1318">
        <f t="shared" si="145"/>
        <v>0</v>
      </c>
      <c r="Y1318">
        <v>2781</v>
      </c>
      <c r="Z1318">
        <v>2781</v>
      </c>
      <c r="AA1318">
        <v>0</v>
      </c>
    </row>
    <row r="1319" spans="1:27" x14ac:dyDescent="0.25">
      <c r="A1319" t="str">
        <f t="shared" si="146"/>
        <v>102019</v>
      </c>
      <c r="B1319">
        <v>10</v>
      </c>
      <c r="C1319">
        <v>2019</v>
      </c>
      <c r="D1319" s="18">
        <v>43750</v>
      </c>
      <c r="E1319" t="s">
        <v>6086</v>
      </c>
      <c r="F1319" t="s">
        <v>1274</v>
      </c>
      <c r="G1319" t="s">
        <v>6020</v>
      </c>
      <c r="H1319">
        <v>36108</v>
      </c>
      <c r="L1319">
        <v>30600</v>
      </c>
      <c r="N1319">
        <f t="shared" si="140"/>
        <v>5508</v>
      </c>
      <c r="O1319">
        <f t="shared" si="141"/>
        <v>2754</v>
      </c>
      <c r="P1319">
        <f t="shared" si="142"/>
        <v>2754</v>
      </c>
      <c r="Q1319">
        <f t="shared" si="143"/>
        <v>0</v>
      </c>
      <c r="R1319">
        <f t="shared" si="144"/>
        <v>36108</v>
      </c>
      <c r="S1319">
        <f t="shared" si="145"/>
        <v>0</v>
      </c>
      <c r="Y1319">
        <v>2754</v>
      </c>
      <c r="Z1319">
        <v>2754</v>
      </c>
      <c r="AA1319">
        <v>0</v>
      </c>
    </row>
    <row r="1320" spans="1:27" x14ac:dyDescent="0.25">
      <c r="A1320" t="str">
        <f t="shared" si="146"/>
        <v>102019</v>
      </c>
      <c r="B1320">
        <v>10</v>
      </c>
      <c r="C1320">
        <v>2019</v>
      </c>
      <c r="D1320" s="18">
        <v>43752</v>
      </c>
      <c r="E1320" t="s">
        <v>6087</v>
      </c>
      <c r="F1320" t="s">
        <v>1274</v>
      </c>
      <c r="G1320" t="s">
        <v>6020</v>
      </c>
      <c r="H1320">
        <v>100890</v>
      </c>
      <c r="L1320">
        <v>85500</v>
      </c>
      <c r="N1320">
        <f t="shared" si="140"/>
        <v>15390</v>
      </c>
      <c r="O1320">
        <f t="shared" si="141"/>
        <v>7695</v>
      </c>
      <c r="P1320">
        <f t="shared" si="142"/>
        <v>7695</v>
      </c>
      <c r="Q1320">
        <f t="shared" si="143"/>
        <v>0</v>
      </c>
      <c r="R1320">
        <f t="shared" si="144"/>
        <v>100890</v>
      </c>
      <c r="S1320">
        <f t="shared" si="145"/>
        <v>0</v>
      </c>
      <c r="Y1320">
        <v>7695</v>
      </c>
      <c r="Z1320">
        <v>7695</v>
      </c>
      <c r="AA1320">
        <v>0</v>
      </c>
    </row>
    <row r="1321" spans="1:27" x14ac:dyDescent="0.25">
      <c r="A1321" t="str">
        <f t="shared" si="146"/>
        <v>102019</v>
      </c>
      <c r="B1321">
        <v>10</v>
      </c>
      <c r="C1321">
        <v>2019</v>
      </c>
      <c r="D1321" s="18">
        <v>43748</v>
      </c>
      <c r="E1321" t="s">
        <v>6088</v>
      </c>
      <c r="F1321" t="s">
        <v>138</v>
      </c>
      <c r="G1321" t="s">
        <v>5829</v>
      </c>
      <c r="H1321">
        <v>28055</v>
      </c>
      <c r="L1321">
        <v>23775</v>
      </c>
      <c r="N1321">
        <f t="shared" si="140"/>
        <v>4279.5</v>
      </c>
      <c r="O1321">
        <f t="shared" si="141"/>
        <v>2139.75</v>
      </c>
      <c r="P1321">
        <f t="shared" si="142"/>
        <v>2139.75</v>
      </c>
      <c r="Q1321">
        <f t="shared" si="143"/>
        <v>0</v>
      </c>
      <c r="R1321">
        <f t="shared" si="144"/>
        <v>28054.5</v>
      </c>
      <c r="S1321">
        <f t="shared" si="145"/>
        <v>-0.5</v>
      </c>
      <c r="Y1321">
        <v>2139.75</v>
      </c>
      <c r="Z1321">
        <v>2139.75</v>
      </c>
      <c r="AA1321">
        <v>0</v>
      </c>
    </row>
    <row r="1322" spans="1:27" x14ac:dyDescent="0.25">
      <c r="A1322" t="str">
        <f t="shared" si="146"/>
        <v>092019</v>
      </c>
      <c r="B1322">
        <v>10</v>
      </c>
      <c r="C1322">
        <v>2019</v>
      </c>
      <c r="D1322" s="18">
        <v>43736</v>
      </c>
      <c r="E1322" t="s">
        <v>7647</v>
      </c>
      <c r="F1322" t="s">
        <v>3884</v>
      </c>
      <c r="G1322" t="s">
        <v>7560</v>
      </c>
      <c r="H1322">
        <v>141600</v>
      </c>
      <c r="L1322">
        <v>120000</v>
      </c>
      <c r="N1322">
        <f t="shared" ref="N1322:N1385" si="147">+(J1322*$J$1/100)+(K1322*$K$1/100)+(L1322*$L$1/100)+(M1322*$M$1/100)</f>
        <v>21600</v>
      </c>
      <c r="O1322">
        <f t="shared" ref="O1322:O1385" si="148">+IF(VALUE(LEFT(F1322,2))=33,N1322/2,0)</f>
        <v>0</v>
      </c>
      <c r="P1322">
        <f t="shared" ref="P1322:P1385" si="149">+O1322</f>
        <v>0</v>
      </c>
      <c r="Q1322">
        <f t="shared" ref="Q1322:Q1385" si="150">+IF(VALUE(LEFT(F1322,2))=33,0,N1322)</f>
        <v>21600</v>
      </c>
      <c r="R1322">
        <f t="shared" ref="R1322:R1385" si="151">J1322+K1322+L1322+M1322+N1322+I1322</f>
        <v>141600</v>
      </c>
      <c r="S1322">
        <f t="shared" ref="S1322:S1385" si="152">R1322-H1322</f>
        <v>0</v>
      </c>
      <c r="Y1322">
        <v>0</v>
      </c>
      <c r="Z1322">
        <v>0</v>
      </c>
      <c r="AA1322">
        <v>21600</v>
      </c>
    </row>
    <row r="1323" spans="1:27" x14ac:dyDescent="0.25">
      <c r="A1323" t="str">
        <f t="shared" si="146"/>
        <v>102019</v>
      </c>
      <c r="B1323">
        <v>10</v>
      </c>
      <c r="C1323">
        <v>2019</v>
      </c>
      <c r="D1323" s="18">
        <v>43741</v>
      </c>
      <c r="E1323">
        <v>4463</v>
      </c>
      <c r="F1323" t="s">
        <v>642</v>
      </c>
      <c r="G1323" t="s">
        <v>5760</v>
      </c>
      <c r="H1323">
        <v>11210</v>
      </c>
      <c r="L1323">
        <v>9500</v>
      </c>
      <c r="N1323">
        <f t="shared" si="147"/>
        <v>1710</v>
      </c>
      <c r="O1323">
        <f t="shared" si="148"/>
        <v>855</v>
      </c>
      <c r="P1323">
        <f t="shared" si="149"/>
        <v>855</v>
      </c>
      <c r="Q1323">
        <f t="shared" si="150"/>
        <v>0</v>
      </c>
      <c r="R1323">
        <f t="shared" si="151"/>
        <v>11210</v>
      </c>
      <c r="S1323">
        <f t="shared" si="152"/>
        <v>0</v>
      </c>
      <c r="Y1323">
        <v>855</v>
      </c>
      <c r="Z1323">
        <v>855</v>
      </c>
      <c r="AA1323">
        <v>0</v>
      </c>
    </row>
    <row r="1324" spans="1:27" x14ac:dyDescent="0.25">
      <c r="A1324" t="str">
        <f t="shared" si="146"/>
        <v>082019</v>
      </c>
      <c r="B1324">
        <v>10</v>
      </c>
      <c r="C1324">
        <v>2019</v>
      </c>
      <c r="D1324" s="18">
        <v>43682</v>
      </c>
      <c r="E1324">
        <v>1495</v>
      </c>
      <c r="F1324" t="s">
        <v>1204</v>
      </c>
      <c r="G1324" t="s">
        <v>7457</v>
      </c>
      <c r="H1324">
        <v>177708</v>
      </c>
      <c r="L1324">
        <v>150600</v>
      </c>
      <c r="N1324">
        <f t="shared" si="147"/>
        <v>27108</v>
      </c>
      <c r="O1324">
        <f t="shared" si="148"/>
        <v>0</v>
      </c>
      <c r="P1324">
        <f t="shared" si="149"/>
        <v>0</v>
      </c>
      <c r="Q1324">
        <f t="shared" si="150"/>
        <v>27108</v>
      </c>
      <c r="R1324">
        <f t="shared" si="151"/>
        <v>177708</v>
      </c>
      <c r="S1324">
        <f t="shared" si="152"/>
        <v>0</v>
      </c>
      <c r="Y1324">
        <v>0</v>
      </c>
      <c r="Z1324">
        <v>0</v>
      </c>
      <c r="AA1324">
        <v>27108</v>
      </c>
    </row>
    <row r="1325" spans="1:27" x14ac:dyDescent="0.25">
      <c r="A1325" t="str">
        <f t="shared" si="146"/>
        <v>082019</v>
      </c>
      <c r="B1325">
        <v>10</v>
      </c>
      <c r="C1325">
        <v>2019</v>
      </c>
      <c r="D1325" s="18">
        <v>43694</v>
      </c>
      <c r="E1325">
        <v>1640</v>
      </c>
      <c r="F1325" t="s">
        <v>1204</v>
      </c>
      <c r="G1325" t="s">
        <v>7457</v>
      </c>
      <c r="H1325">
        <v>1301186</v>
      </c>
      <c r="L1325">
        <v>1102700</v>
      </c>
      <c r="N1325">
        <f t="shared" si="147"/>
        <v>198486</v>
      </c>
      <c r="O1325">
        <f t="shared" si="148"/>
        <v>0</v>
      </c>
      <c r="P1325">
        <f t="shared" si="149"/>
        <v>0</v>
      </c>
      <c r="Q1325">
        <f t="shared" si="150"/>
        <v>198486</v>
      </c>
      <c r="R1325">
        <f t="shared" si="151"/>
        <v>1301186</v>
      </c>
      <c r="S1325">
        <f t="shared" si="152"/>
        <v>0</v>
      </c>
      <c r="Y1325">
        <v>0</v>
      </c>
      <c r="Z1325">
        <v>0</v>
      </c>
      <c r="AA1325">
        <v>198486</v>
      </c>
    </row>
    <row r="1326" spans="1:27" x14ac:dyDescent="0.25">
      <c r="A1326" t="str">
        <f t="shared" si="146"/>
        <v>102019</v>
      </c>
      <c r="B1326">
        <v>10</v>
      </c>
      <c r="C1326">
        <v>2019</v>
      </c>
      <c r="D1326" s="18">
        <v>43741</v>
      </c>
      <c r="E1326">
        <v>1609</v>
      </c>
      <c r="F1326" t="s">
        <v>692</v>
      </c>
      <c r="G1326" t="s">
        <v>5799</v>
      </c>
      <c r="H1326">
        <v>49350</v>
      </c>
      <c r="J1326">
        <v>47000</v>
      </c>
      <c r="N1326">
        <f t="shared" si="147"/>
        <v>2350</v>
      </c>
      <c r="O1326">
        <f t="shared" si="148"/>
        <v>1175</v>
      </c>
      <c r="P1326">
        <f t="shared" si="149"/>
        <v>1175</v>
      </c>
      <c r="Q1326">
        <f t="shared" si="150"/>
        <v>0</v>
      </c>
      <c r="R1326">
        <f t="shared" si="151"/>
        <v>49350</v>
      </c>
      <c r="S1326">
        <f t="shared" si="152"/>
        <v>0</v>
      </c>
      <c r="Y1326">
        <v>1175</v>
      </c>
      <c r="Z1326">
        <v>1175</v>
      </c>
      <c r="AA1326">
        <v>0</v>
      </c>
    </row>
    <row r="1327" spans="1:27" x14ac:dyDescent="0.25">
      <c r="A1327" t="str">
        <f t="shared" si="146"/>
        <v>102019</v>
      </c>
      <c r="B1327">
        <v>10</v>
      </c>
      <c r="C1327">
        <v>2019</v>
      </c>
      <c r="D1327" s="18">
        <v>43748</v>
      </c>
      <c r="E1327" t="s">
        <v>6089</v>
      </c>
      <c r="F1327" t="s">
        <v>1274</v>
      </c>
      <c r="G1327" t="s">
        <v>6020</v>
      </c>
      <c r="H1327">
        <v>392168</v>
      </c>
      <c r="L1327">
        <v>332346</v>
      </c>
      <c r="N1327">
        <f t="shared" si="147"/>
        <v>59822.28</v>
      </c>
      <c r="O1327">
        <f t="shared" si="148"/>
        <v>29911.14</v>
      </c>
      <c r="P1327">
        <f t="shared" si="149"/>
        <v>29911.14</v>
      </c>
      <c r="Q1327">
        <f t="shared" si="150"/>
        <v>0</v>
      </c>
      <c r="R1327">
        <f t="shared" si="151"/>
        <v>392168.28</v>
      </c>
      <c r="S1327">
        <f t="shared" si="152"/>
        <v>0.28000000002793968</v>
      </c>
      <c r="Y1327">
        <v>29911.14</v>
      </c>
      <c r="Z1327">
        <v>29911.14</v>
      </c>
      <c r="AA1327">
        <v>0</v>
      </c>
    </row>
    <row r="1328" spans="1:27" x14ac:dyDescent="0.25">
      <c r="A1328" t="str">
        <f t="shared" si="146"/>
        <v>072019</v>
      </c>
      <c r="B1328">
        <v>10</v>
      </c>
      <c r="C1328">
        <v>2019</v>
      </c>
      <c r="D1328" s="18">
        <v>43662</v>
      </c>
      <c r="E1328">
        <v>292</v>
      </c>
      <c r="F1328" t="s">
        <v>571</v>
      </c>
      <c r="G1328" t="s">
        <v>6010</v>
      </c>
      <c r="H1328">
        <v>83721</v>
      </c>
      <c r="L1328">
        <v>70950</v>
      </c>
      <c r="N1328">
        <f t="shared" si="147"/>
        <v>12771</v>
      </c>
      <c r="O1328">
        <f t="shared" si="148"/>
        <v>6385.5</v>
      </c>
      <c r="P1328">
        <f t="shared" si="149"/>
        <v>6385.5</v>
      </c>
      <c r="Q1328">
        <f t="shared" si="150"/>
        <v>0</v>
      </c>
      <c r="R1328">
        <f t="shared" si="151"/>
        <v>83721</v>
      </c>
      <c r="S1328">
        <f t="shared" si="152"/>
        <v>0</v>
      </c>
      <c r="Y1328">
        <v>6385.5</v>
      </c>
      <c r="Z1328">
        <v>6385.5</v>
      </c>
      <c r="AA1328">
        <v>0</v>
      </c>
    </row>
    <row r="1329" spans="1:27" x14ac:dyDescent="0.25">
      <c r="A1329" t="str">
        <f t="shared" si="146"/>
        <v>082019</v>
      </c>
      <c r="B1329">
        <v>10</v>
      </c>
      <c r="C1329">
        <v>2019</v>
      </c>
      <c r="D1329" s="18">
        <v>43708</v>
      </c>
      <c r="E1329" t="s">
        <v>7648</v>
      </c>
      <c r="F1329" t="s">
        <v>250</v>
      </c>
      <c r="G1329" t="s">
        <v>7345</v>
      </c>
      <c r="H1329">
        <v>11652</v>
      </c>
      <c r="J1329">
        <v>11100</v>
      </c>
      <c r="N1329">
        <f t="shared" si="147"/>
        <v>555</v>
      </c>
      <c r="O1329">
        <f t="shared" si="148"/>
        <v>277.5</v>
      </c>
      <c r="P1329">
        <f t="shared" si="149"/>
        <v>277.5</v>
      </c>
      <c r="Q1329">
        <f t="shared" si="150"/>
        <v>0</v>
      </c>
      <c r="R1329">
        <f t="shared" si="151"/>
        <v>11655</v>
      </c>
      <c r="S1329">
        <f t="shared" si="152"/>
        <v>3</v>
      </c>
      <c r="Y1329">
        <v>277.5</v>
      </c>
      <c r="Z1329">
        <v>277.5</v>
      </c>
      <c r="AA1329">
        <v>0</v>
      </c>
    </row>
    <row r="1330" spans="1:27" x14ac:dyDescent="0.25">
      <c r="A1330" t="str">
        <f t="shared" si="146"/>
        <v>092019</v>
      </c>
      <c r="B1330">
        <v>10</v>
      </c>
      <c r="C1330">
        <v>2019</v>
      </c>
      <c r="D1330" s="18">
        <v>43732</v>
      </c>
      <c r="E1330" t="s">
        <v>7649</v>
      </c>
      <c r="F1330" t="s">
        <v>250</v>
      </c>
      <c r="G1330" t="s">
        <v>7345</v>
      </c>
      <c r="H1330">
        <v>5381</v>
      </c>
      <c r="J1330">
        <v>5125</v>
      </c>
      <c r="N1330">
        <f t="shared" si="147"/>
        <v>256.25</v>
      </c>
      <c r="O1330">
        <f t="shared" si="148"/>
        <v>128.125</v>
      </c>
      <c r="P1330">
        <f t="shared" si="149"/>
        <v>128.125</v>
      </c>
      <c r="Q1330">
        <f t="shared" si="150"/>
        <v>0</v>
      </c>
      <c r="R1330">
        <f t="shared" si="151"/>
        <v>5381.25</v>
      </c>
      <c r="S1330">
        <f t="shared" si="152"/>
        <v>0.25</v>
      </c>
      <c r="Y1330">
        <v>128.125</v>
      </c>
      <c r="Z1330">
        <v>128.125</v>
      </c>
      <c r="AA1330">
        <v>0</v>
      </c>
    </row>
    <row r="1331" spans="1:27" x14ac:dyDescent="0.25">
      <c r="A1331" t="str">
        <f t="shared" si="146"/>
        <v>092019</v>
      </c>
      <c r="B1331">
        <v>10</v>
      </c>
      <c r="C1331">
        <v>2019</v>
      </c>
      <c r="D1331" s="18">
        <v>43732</v>
      </c>
      <c r="E1331" t="s">
        <v>7650</v>
      </c>
      <c r="F1331" t="s">
        <v>250</v>
      </c>
      <c r="G1331" t="s">
        <v>7345</v>
      </c>
      <c r="H1331">
        <v>18039</v>
      </c>
      <c r="J1331">
        <v>17180</v>
      </c>
      <c r="N1331">
        <f t="shared" si="147"/>
        <v>859</v>
      </c>
      <c r="O1331">
        <f t="shared" si="148"/>
        <v>429.5</v>
      </c>
      <c r="P1331">
        <f t="shared" si="149"/>
        <v>429.5</v>
      </c>
      <c r="Q1331">
        <f t="shared" si="150"/>
        <v>0</v>
      </c>
      <c r="R1331">
        <f t="shared" si="151"/>
        <v>18039</v>
      </c>
      <c r="S1331">
        <f t="shared" si="152"/>
        <v>0</v>
      </c>
      <c r="Y1331">
        <v>429.5</v>
      </c>
      <c r="Z1331">
        <v>429.5</v>
      </c>
      <c r="AA1331">
        <v>0</v>
      </c>
    </row>
    <row r="1332" spans="1:27" x14ac:dyDescent="0.25">
      <c r="A1332" t="str">
        <f t="shared" si="146"/>
        <v>092019</v>
      </c>
      <c r="B1332">
        <v>10</v>
      </c>
      <c r="C1332">
        <v>2019</v>
      </c>
      <c r="D1332" s="18">
        <v>43732</v>
      </c>
      <c r="E1332" t="s">
        <v>7651</v>
      </c>
      <c r="F1332" t="s">
        <v>250</v>
      </c>
      <c r="G1332" t="s">
        <v>7345</v>
      </c>
      <c r="H1332">
        <v>46358</v>
      </c>
      <c r="J1332">
        <v>44160</v>
      </c>
      <c r="N1332">
        <f t="shared" si="147"/>
        <v>2208</v>
      </c>
      <c r="O1332">
        <f t="shared" si="148"/>
        <v>1104</v>
      </c>
      <c r="P1332">
        <f t="shared" si="149"/>
        <v>1104</v>
      </c>
      <c r="Q1332">
        <f t="shared" si="150"/>
        <v>0</v>
      </c>
      <c r="R1332">
        <f t="shared" si="151"/>
        <v>46368</v>
      </c>
      <c r="S1332">
        <f t="shared" si="152"/>
        <v>10</v>
      </c>
      <c r="Y1332">
        <v>1104</v>
      </c>
      <c r="Z1332">
        <v>1104</v>
      </c>
      <c r="AA1332">
        <v>0</v>
      </c>
    </row>
    <row r="1333" spans="1:27" x14ac:dyDescent="0.25">
      <c r="A1333" t="str">
        <f t="shared" si="146"/>
        <v>092019</v>
      </c>
      <c r="B1333">
        <v>10</v>
      </c>
      <c r="C1333">
        <v>2019</v>
      </c>
      <c r="D1333" s="18">
        <v>43733</v>
      </c>
      <c r="E1333" t="s">
        <v>7652</v>
      </c>
      <c r="F1333" t="s">
        <v>250</v>
      </c>
      <c r="G1333" t="s">
        <v>7345</v>
      </c>
      <c r="H1333">
        <v>7427</v>
      </c>
      <c r="L1333">
        <v>6294</v>
      </c>
      <c r="N1333">
        <f t="shared" si="147"/>
        <v>1132.92</v>
      </c>
      <c r="O1333">
        <f t="shared" si="148"/>
        <v>566.46</v>
      </c>
      <c r="P1333">
        <f t="shared" si="149"/>
        <v>566.46</v>
      </c>
      <c r="Q1333">
        <f t="shared" si="150"/>
        <v>0</v>
      </c>
      <c r="R1333">
        <f t="shared" si="151"/>
        <v>7426.92</v>
      </c>
      <c r="S1333">
        <f t="shared" si="152"/>
        <v>-7.999999999992724E-2</v>
      </c>
      <c r="Y1333">
        <v>566.46</v>
      </c>
      <c r="Z1333">
        <v>566.46</v>
      </c>
      <c r="AA1333">
        <v>0</v>
      </c>
    </row>
    <row r="1334" spans="1:27" x14ac:dyDescent="0.25">
      <c r="A1334" t="str">
        <f t="shared" si="146"/>
        <v>092019</v>
      </c>
      <c r="B1334">
        <v>10</v>
      </c>
      <c r="C1334">
        <v>2019</v>
      </c>
      <c r="D1334" s="18">
        <v>43732</v>
      </c>
      <c r="E1334" t="s">
        <v>7653</v>
      </c>
      <c r="F1334" t="s">
        <v>250</v>
      </c>
      <c r="G1334" t="s">
        <v>7345</v>
      </c>
      <c r="H1334">
        <v>74256</v>
      </c>
      <c r="K1334">
        <v>66300</v>
      </c>
      <c r="N1334">
        <f t="shared" si="147"/>
        <v>7956</v>
      </c>
      <c r="O1334">
        <f t="shared" si="148"/>
        <v>3978</v>
      </c>
      <c r="P1334">
        <f t="shared" si="149"/>
        <v>3978</v>
      </c>
      <c r="Q1334">
        <f t="shared" si="150"/>
        <v>0</v>
      </c>
      <c r="R1334">
        <f t="shared" si="151"/>
        <v>74256</v>
      </c>
      <c r="S1334">
        <f t="shared" si="152"/>
        <v>0</v>
      </c>
      <c r="Y1334">
        <v>3978</v>
      </c>
      <c r="Z1334">
        <v>3978</v>
      </c>
      <c r="AA1334">
        <v>0</v>
      </c>
    </row>
    <row r="1335" spans="1:27" x14ac:dyDescent="0.25">
      <c r="A1335" t="str">
        <f t="shared" si="146"/>
        <v>092019</v>
      </c>
      <c r="B1335">
        <v>10</v>
      </c>
      <c r="C1335">
        <v>2019</v>
      </c>
      <c r="D1335" s="18">
        <v>43732</v>
      </c>
      <c r="E1335" t="s">
        <v>7654</v>
      </c>
      <c r="F1335" t="s">
        <v>250</v>
      </c>
      <c r="G1335" t="s">
        <v>7345</v>
      </c>
      <c r="H1335">
        <v>71400</v>
      </c>
      <c r="K1335">
        <v>63750</v>
      </c>
      <c r="N1335">
        <f t="shared" si="147"/>
        <v>7650</v>
      </c>
      <c r="O1335">
        <f t="shared" si="148"/>
        <v>3825</v>
      </c>
      <c r="P1335">
        <f t="shared" si="149"/>
        <v>3825</v>
      </c>
      <c r="Q1335">
        <f t="shared" si="150"/>
        <v>0</v>
      </c>
      <c r="R1335">
        <f t="shared" si="151"/>
        <v>71400</v>
      </c>
      <c r="S1335">
        <f t="shared" si="152"/>
        <v>0</v>
      </c>
      <c r="Y1335">
        <v>3825</v>
      </c>
      <c r="Z1335">
        <v>3825</v>
      </c>
      <c r="AA1335">
        <v>0</v>
      </c>
    </row>
    <row r="1336" spans="1:27" x14ac:dyDescent="0.25">
      <c r="A1336" t="str">
        <f t="shared" si="146"/>
        <v>092019</v>
      </c>
      <c r="B1336">
        <v>10</v>
      </c>
      <c r="C1336">
        <v>2019</v>
      </c>
      <c r="D1336" s="18">
        <v>43732</v>
      </c>
      <c r="E1336" t="s">
        <v>7655</v>
      </c>
      <c r="F1336" t="s">
        <v>250</v>
      </c>
      <c r="G1336" t="s">
        <v>7345</v>
      </c>
      <c r="H1336">
        <v>43848</v>
      </c>
      <c r="K1336">
        <v>39150</v>
      </c>
      <c r="N1336">
        <f t="shared" si="147"/>
        <v>4698</v>
      </c>
      <c r="O1336">
        <f t="shared" si="148"/>
        <v>2349</v>
      </c>
      <c r="P1336">
        <f t="shared" si="149"/>
        <v>2349</v>
      </c>
      <c r="Q1336">
        <f t="shared" si="150"/>
        <v>0</v>
      </c>
      <c r="R1336">
        <f t="shared" si="151"/>
        <v>43848</v>
      </c>
      <c r="S1336">
        <f t="shared" si="152"/>
        <v>0</v>
      </c>
      <c r="Y1336">
        <v>2349</v>
      </c>
      <c r="Z1336">
        <v>2349</v>
      </c>
      <c r="AA1336">
        <v>0</v>
      </c>
    </row>
    <row r="1337" spans="1:27" x14ac:dyDescent="0.25">
      <c r="A1337" t="str">
        <f t="shared" si="146"/>
        <v>092019</v>
      </c>
      <c r="B1337">
        <v>10</v>
      </c>
      <c r="C1337">
        <v>2019</v>
      </c>
      <c r="D1337" s="18">
        <v>43732</v>
      </c>
      <c r="E1337" t="s">
        <v>7656</v>
      </c>
      <c r="F1337" t="s">
        <v>250</v>
      </c>
      <c r="G1337" t="s">
        <v>7345</v>
      </c>
      <c r="H1337">
        <v>62832</v>
      </c>
      <c r="K1337">
        <v>56100</v>
      </c>
      <c r="N1337">
        <f t="shared" si="147"/>
        <v>6732</v>
      </c>
      <c r="O1337">
        <f t="shared" si="148"/>
        <v>3366</v>
      </c>
      <c r="P1337">
        <f t="shared" si="149"/>
        <v>3366</v>
      </c>
      <c r="Q1337">
        <f t="shared" si="150"/>
        <v>0</v>
      </c>
      <c r="R1337">
        <f t="shared" si="151"/>
        <v>62832</v>
      </c>
      <c r="S1337">
        <f t="shared" si="152"/>
        <v>0</v>
      </c>
      <c r="Y1337">
        <v>3366</v>
      </c>
      <c r="Z1337">
        <v>3366</v>
      </c>
      <c r="AA1337">
        <v>0</v>
      </c>
    </row>
    <row r="1338" spans="1:27" x14ac:dyDescent="0.25">
      <c r="A1338" t="str">
        <f t="shared" si="146"/>
        <v>092019</v>
      </c>
      <c r="B1338">
        <v>10</v>
      </c>
      <c r="C1338">
        <v>2019</v>
      </c>
      <c r="D1338" s="18">
        <v>43732</v>
      </c>
      <c r="E1338" t="s">
        <v>7657</v>
      </c>
      <c r="F1338" t="s">
        <v>250</v>
      </c>
      <c r="G1338" t="s">
        <v>7345</v>
      </c>
      <c r="H1338">
        <v>63560</v>
      </c>
      <c r="K1338">
        <v>56750</v>
      </c>
      <c r="N1338">
        <f t="shared" si="147"/>
        <v>6810</v>
      </c>
      <c r="O1338">
        <f t="shared" si="148"/>
        <v>3405</v>
      </c>
      <c r="P1338">
        <f t="shared" si="149"/>
        <v>3405</v>
      </c>
      <c r="Q1338">
        <f t="shared" si="150"/>
        <v>0</v>
      </c>
      <c r="R1338">
        <f t="shared" si="151"/>
        <v>63560</v>
      </c>
      <c r="S1338">
        <f t="shared" si="152"/>
        <v>0</v>
      </c>
      <c r="Y1338">
        <v>3405</v>
      </c>
      <c r="Z1338">
        <v>3405</v>
      </c>
      <c r="AA1338">
        <v>0</v>
      </c>
    </row>
    <row r="1339" spans="1:27" x14ac:dyDescent="0.25">
      <c r="A1339" t="str">
        <f t="shared" si="146"/>
        <v>092019</v>
      </c>
      <c r="B1339">
        <v>10</v>
      </c>
      <c r="C1339">
        <v>2019</v>
      </c>
      <c r="D1339" s="18">
        <v>43732</v>
      </c>
      <c r="E1339" t="s">
        <v>7658</v>
      </c>
      <c r="F1339" t="s">
        <v>250</v>
      </c>
      <c r="G1339" t="s">
        <v>7345</v>
      </c>
      <c r="H1339">
        <v>18939</v>
      </c>
      <c r="L1339">
        <v>16050</v>
      </c>
      <c r="N1339">
        <f t="shared" si="147"/>
        <v>2889</v>
      </c>
      <c r="O1339">
        <f t="shared" si="148"/>
        <v>1444.5</v>
      </c>
      <c r="P1339">
        <f t="shared" si="149"/>
        <v>1444.5</v>
      </c>
      <c r="Q1339">
        <f t="shared" si="150"/>
        <v>0</v>
      </c>
      <c r="R1339">
        <f t="shared" si="151"/>
        <v>18939</v>
      </c>
      <c r="S1339">
        <f t="shared" si="152"/>
        <v>0</v>
      </c>
      <c r="Y1339">
        <v>1444.5</v>
      </c>
      <c r="Z1339">
        <v>1444.5</v>
      </c>
      <c r="AA1339">
        <v>0</v>
      </c>
    </row>
    <row r="1340" spans="1:27" x14ac:dyDescent="0.25">
      <c r="A1340" t="str">
        <f t="shared" si="146"/>
        <v>102019</v>
      </c>
      <c r="B1340">
        <v>10</v>
      </c>
      <c r="C1340">
        <v>2019</v>
      </c>
      <c r="D1340" s="18">
        <v>43754</v>
      </c>
      <c r="E1340">
        <v>375</v>
      </c>
      <c r="F1340" t="s">
        <v>571</v>
      </c>
      <c r="G1340" t="s">
        <v>6010</v>
      </c>
      <c r="H1340">
        <v>28084</v>
      </c>
      <c r="L1340">
        <v>23800</v>
      </c>
      <c r="N1340">
        <f t="shared" si="147"/>
        <v>4284</v>
      </c>
      <c r="O1340">
        <f t="shared" si="148"/>
        <v>2142</v>
      </c>
      <c r="P1340">
        <f t="shared" si="149"/>
        <v>2142</v>
      </c>
      <c r="Q1340">
        <f t="shared" si="150"/>
        <v>0</v>
      </c>
      <c r="R1340">
        <f t="shared" si="151"/>
        <v>28084</v>
      </c>
      <c r="S1340">
        <f t="shared" si="152"/>
        <v>0</v>
      </c>
      <c r="Y1340">
        <v>2142</v>
      </c>
      <c r="Z1340">
        <v>2142</v>
      </c>
      <c r="AA1340">
        <v>0</v>
      </c>
    </row>
    <row r="1341" spans="1:27" x14ac:dyDescent="0.25">
      <c r="A1341" t="str">
        <f t="shared" si="146"/>
        <v>102019</v>
      </c>
      <c r="B1341">
        <v>10</v>
      </c>
      <c r="C1341">
        <v>2019</v>
      </c>
      <c r="D1341" s="18">
        <v>43752</v>
      </c>
      <c r="E1341">
        <v>373</v>
      </c>
      <c r="F1341" t="s">
        <v>571</v>
      </c>
      <c r="G1341" t="s">
        <v>6010</v>
      </c>
      <c r="H1341">
        <v>82305</v>
      </c>
      <c r="L1341">
        <v>69750</v>
      </c>
      <c r="N1341">
        <f t="shared" si="147"/>
        <v>12555</v>
      </c>
      <c r="O1341">
        <f t="shared" si="148"/>
        <v>6277.5</v>
      </c>
      <c r="P1341">
        <f t="shared" si="149"/>
        <v>6277.5</v>
      </c>
      <c r="Q1341">
        <f t="shared" si="150"/>
        <v>0</v>
      </c>
      <c r="R1341">
        <f t="shared" si="151"/>
        <v>82305</v>
      </c>
      <c r="S1341">
        <f t="shared" si="152"/>
        <v>0</v>
      </c>
      <c r="Y1341">
        <v>6277.5</v>
      </c>
      <c r="Z1341">
        <v>6277.5</v>
      </c>
      <c r="AA1341">
        <v>0</v>
      </c>
    </row>
    <row r="1342" spans="1:27" x14ac:dyDescent="0.25">
      <c r="A1342" t="str">
        <f t="shared" si="146"/>
        <v>102019</v>
      </c>
      <c r="B1342">
        <v>10</v>
      </c>
      <c r="C1342">
        <v>2019</v>
      </c>
      <c r="D1342" s="18">
        <v>43754</v>
      </c>
      <c r="E1342" t="s">
        <v>6090</v>
      </c>
      <c r="F1342" t="s">
        <v>704</v>
      </c>
      <c r="G1342" t="s">
        <v>5962</v>
      </c>
      <c r="H1342">
        <v>31197</v>
      </c>
      <c r="L1342">
        <v>26438.400000000001</v>
      </c>
      <c r="N1342">
        <f t="shared" si="147"/>
        <v>4758.9120000000003</v>
      </c>
      <c r="O1342">
        <f t="shared" si="148"/>
        <v>2379.4560000000001</v>
      </c>
      <c r="P1342">
        <f t="shared" si="149"/>
        <v>2379.4560000000001</v>
      </c>
      <c r="Q1342">
        <f t="shared" si="150"/>
        <v>0</v>
      </c>
      <c r="R1342">
        <f t="shared" si="151"/>
        <v>31197.312000000002</v>
      </c>
      <c r="S1342">
        <f t="shared" si="152"/>
        <v>0.31200000000171713</v>
      </c>
      <c r="Y1342">
        <v>2379.4560000000001</v>
      </c>
      <c r="Z1342">
        <v>2379.4560000000001</v>
      </c>
      <c r="AA1342">
        <v>0</v>
      </c>
    </row>
    <row r="1343" spans="1:27" x14ac:dyDescent="0.25">
      <c r="A1343" t="str">
        <f t="shared" si="146"/>
        <v>062019</v>
      </c>
      <c r="B1343">
        <v>10</v>
      </c>
      <c r="C1343">
        <v>2019</v>
      </c>
      <c r="D1343" s="18">
        <v>43627</v>
      </c>
      <c r="E1343" t="s">
        <v>6091</v>
      </c>
      <c r="F1343" t="s">
        <v>484</v>
      </c>
      <c r="G1343" t="s">
        <v>6092</v>
      </c>
      <c r="H1343">
        <v>43188</v>
      </c>
      <c r="L1343">
        <v>36600</v>
      </c>
      <c r="N1343">
        <f t="shared" si="147"/>
        <v>6588</v>
      </c>
      <c r="O1343">
        <f t="shared" si="148"/>
        <v>3294</v>
      </c>
      <c r="P1343">
        <f t="shared" si="149"/>
        <v>3294</v>
      </c>
      <c r="Q1343">
        <f t="shared" si="150"/>
        <v>0</v>
      </c>
      <c r="R1343">
        <f t="shared" si="151"/>
        <v>43188</v>
      </c>
      <c r="S1343">
        <f t="shared" si="152"/>
        <v>0</v>
      </c>
      <c r="Y1343">
        <v>3294</v>
      </c>
      <c r="Z1343">
        <v>3294</v>
      </c>
      <c r="AA1343">
        <v>0</v>
      </c>
    </row>
    <row r="1344" spans="1:27" x14ac:dyDescent="0.25">
      <c r="A1344" t="str">
        <f t="shared" si="146"/>
        <v>102019</v>
      </c>
      <c r="B1344">
        <v>10</v>
      </c>
      <c r="C1344">
        <v>2019</v>
      </c>
      <c r="D1344" s="18">
        <v>43752</v>
      </c>
      <c r="E1344">
        <v>581</v>
      </c>
      <c r="F1344" t="s">
        <v>171</v>
      </c>
      <c r="G1344" t="s">
        <v>6012</v>
      </c>
      <c r="H1344">
        <v>28405</v>
      </c>
      <c r="L1344">
        <v>24072</v>
      </c>
      <c r="N1344">
        <f t="shared" si="147"/>
        <v>4332.96</v>
      </c>
      <c r="O1344">
        <f t="shared" si="148"/>
        <v>2166.48</v>
      </c>
      <c r="P1344">
        <f t="shared" si="149"/>
        <v>2166.48</v>
      </c>
      <c r="Q1344">
        <f t="shared" si="150"/>
        <v>0</v>
      </c>
      <c r="R1344">
        <f t="shared" si="151"/>
        <v>28404.959999999999</v>
      </c>
      <c r="S1344">
        <f t="shared" si="152"/>
        <v>-4.0000000000873115E-2</v>
      </c>
      <c r="Y1344">
        <v>2166.48</v>
      </c>
      <c r="Z1344">
        <v>2166.48</v>
      </c>
      <c r="AA1344">
        <v>0</v>
      </c>
    </row>
    <row r="1345" spans="1:27" x14ac:dyDescent="0.25">
      <c r="A1345" t="str">
        <f t="shared" si="146"/>
        <v>102019</v>
      </c>
      <c r="B1345">
        <v>10</v>
      </c>
      <c r="C1345">
        <v>2019</v>
      </c>
      <c r="D1345" s="18">
        <v>43747</v>
      </c>
      <c r="E1345">
        <v>24</v>
      </c>
      <c r="F1345" t="s">
        <v>1736</v>
      </c>
      <c r="G1345" t="s">
        <v>6093</v>
      </c>
      <c r="H1345">
        <v>24355.200000000001</v>
      </c>
      <c r="L1345">
        <v>20640</v>
      </c>
      <c r="N1345">
        <f t="shared" si="147"/>
        <v>3715.2</v>
      </c>
      <c r="O1345">
        <f t="shared" si="148"/>
        <v>0</v>
      </c>
      <c r="P1345">
        <f t="shared" si="149"/>
        <v>0</v>
      </c>
      <c r="Q1345">
        <f t="shared" si="150"/>
        <v>3715.2</v>
      </c>
      <c r="R1345">
        <f t="shared" si="151"/>
        <v>24355.200000000001</v>
      </c>
      <c r="S1345">
        <f t="shared" si="152"/>
        <v>0</v>
      </c>
      <c r="Y1345">
        <v>0</v>
      </c>
      <c r="Z1345">
        <v>0</v>
      </c>
      <c r="AA1345">
        <v>3715.2</v>
      </c>
    </row>
    <row r="1346" spans="1:27" x14ac:dyDescent="0.25">
      <c r="A1346" t="str">
        <f t="shared" si="146"/>
        <v>102019</v>
      </c>
      <c r="B1346">
        <v>10</v>
      </c>
      <c r="C1346">
        <v>2019</v>
      </c>
      <c r="D1346" s="18">
        <v>43741</v>
      </c>
      <c r="E1346" t="s">
        <v>7659</v>
      </c>
      <c r="F1346" t="s">
        <v>250</v>
      </c>
      <c r="G1346" t="s">
        <v>7345</v>
      </c>
      <c r="H1346">
        <v>10620</v>
      </c>
      <c r="L1346">
        <v>9000</v>
      </c>
      <c r="N1346">
        <f t="shared" si="147"/>
        <v>1620</v>
      </c>
      <c r="O1346">
        <f t="shared" si="148"/>
        <v>810</v>
      </c>
      <c r="P1346">
        <f t="shared" si="149"/>
        <v>810</v>
      </c>
      <c r="Q1346">
        <f t="shared" si="150"/>
        <v>0</v>
      </c>
      <c r="R1346">
        <f t="shared" si="151"/>
        <v>10620</v>
      </c>
      <c r="S1346">
        <f t="shared" si="152"/>
        <v>0</v>
      </c>
      <c r="Y1346">
        <v>810</v>
      </c>
      <c r="Z1346">
        <v>810</v>
      </c>
      <c r="AA1346">
        <v>0</v>
      </c>
    </row>
    <row r="1347" spans="1:27" x14ac:dyDescent="0.25">
      <c r="A1347" t="str">
        <f t="shared" si="146"/>
        <v>102019</v>
      </c>
      <c r="B1347">
        <v>10</v>
      </c>
      <c r="C1347">
        <v>2019</v>
      </c>
      <c r="D1347" s="18">
        <v>43741</v>
      </c>
      <c r="E1347" t="s">
        <v>7660</v>
      </c>
      <c r="F1347" t="s">
        <v>250</v>
      </c>
      <c r="G1347" t="s">
        <v>7345</v>
      </c>
      <c r="H1347">
        <v>2033</v>
      </c>
      <c r="J1347">
        <v>1936</v>
      </c>
      <c r="N1347">
        <f t="shared" si="147"/>
        <v>96.8</v>
      </c>
      <c r="O1347">
        <f t="shared" si="148"/>
        <v>48.4</v>
      </c>
      <c r="P1347">
        <f t="shared" si="149"/>
        <v>48.4</v>
      </c>
      <c r="Q1347">
        <f t="shared" si="150"/>
        <v>0</v>
      </c>
      <c r="R1347">
        <f t="shared" si="151"/>
        <v>2032.8</v>
      </c>
      <c r="S1347">
        <f t="shared" si="152"/>
        <v>-0.20000000000004547</v>
      </c>
      <c r="Y1347">
        <v>48.4</v>
      </c>
      <c r="Z1347">
        <v>48.4</v>
      </c>
      <c r="AA1347">
        <v>0</v>
      </c>
    </row>
    <row r="1348" spans="1:27" x14ac:dyDescent="0.25">
      <c r="A1348" t="str">
        <f t="shared" ref="A1348:A1411" si="153">TEXT(D1348,"MMYYYY")</f>
        <v>102019</v>
      </c>
      <c r="B1348">
        <v>10</v>
      </c>
      <c r="C1348">
        <v>2019</v>
      </c>
      <c r="D1348" s="18">
        <v>43743</v>
      </c>
      <c r="E1348" t="s">
        <v>7661</v>
      </c>
      <c r="F1348" t="s">
        <v>250</v>
      </c>
      <c r="G1348" t="s">
        <v>7345</v>
      </c>
      <c r="H1348">
        <v>74937</v>
      </c>
      <c r="K1348">
        <v>66908</v>
      </c>
      <c r="N1348">
        <f t="shared" si="147"/>
        <v>8028.96</v>
      </c>
      <c r="O1348">
        <f t="shared" si="148"/>
        <v>4014.48</v>
      </c>
      <c r="P1348">
        <f t="shared" si="149"/>
        <v>4014.48</v>
      </c>
      <c r="Q1348">
        <f t="shared" si="150"/>
        <v>0</v>
      </c>
      <c r="R1348">
        <f t="shared" si="151"/>
        <v>74936.960000000006</v>
      </c>
      <c r="S1348">
        <f t="shared" si="152"/>
        <v>-3.9999999993597157E-2</v>
      </c>
      <c r="Y1348">
        <v>4014.48</v>
      </c>
      <c r="Z1348">
        <v>4014.48</v>
      </c>
      <c r="AA1348">
        <v>0</v>
      </c>
    </row>
    <row r="1349" spans="1:27" x14ac:dyDescent="0.25">
      <c r="A1349" t="str">
        <f t="shared" si="153"/>
        <v>102019</v>
      </c>
      <c r="B1349">
        <v>10</v>
      </c>
      <c r="C1349">
        <v>2019</v>
      </c>
      <c r="D1349" s="18">
        <v>43743</v>
      </c>
      <c r="E1349" t="s">
        <v>7662</v>
      </c>
      <c r="F1349" t="s">
        <v>250</v>
      </c>
      <c r="G1349" t="s">
        <v>7345</v>
      </c>
      <c r="H1349">
        <v>19706</v>
      </c>
      <c r="L1349">
        <v>16700</v>
      </c>
      <c r="N1349">
        <f t="shared" si="147"/>
        <v>3006</v>
      </c>
      <c r="O1349">
        <f t="shared" si="148"/>
        <v>1503</v>
      </c>
      <c r="P1349">
        <f t="shared" si="149"/>
        <v>1503</v>
      </c>
      <c r="Q1349">
        <f t="shared" si="150"/>
        <v>0</v>
      </c>
      <c r="R1349">
        <f t="shared" si="151"/>
        <v>19706</v>
      </c>
      <c r="S1349">
        <f t="shared" si="152"/>
        <v>0</v>
      </c>
      <c r="Y1349">
        <v>1503</v>
      </c>
      <c r="Z1349">
        <v>1503</v>
      </c>
      <c r="AA1349">
        <v>0</v>
      </c>
    </row>
    <row r="1350" spans="1:27" x14ac:dyDescent="0.25">
      <c r="A1350" t="str">
        <f t="shared" si="153"/>
        <v>102019</v>
      </c>
      <c r="B1350">
        <v>10</v>
      </c>
      <c r="C1350">
        <v>2019</v>
      </c>
      <c r="D1350" s="18">
        <v>43743</v>
      </c>
      <c r="E1350" t="s">
        <v>7663</v>
      </c>
      <c r="F1350" t="s">
        <v>250</v>
      </c>
      <c r="G1350" t="s">
        <v>7345</v>
      </c>
      <c r="H1350">
        <v>18625</v>
      </c>
      <c r="L1350">
        <v>15784</v>
      </c>
      <c r="N1350">
        <f t="shared" si="147"/>
        <v>2841.12</v>
      </c>
      <c r="O1350">
        <f t="shared" si="148"/>
        <v>1420.56</v>
      </c>
      <c r="P1350">
        <f t="shared" si="149"/>
        <v>1420.56</v>
      </c>
      <c r="Q1350">
        <f t="shared" si="150"/>
        <v>0</v>
      </c>
      <c r="R1350">
        <f t="shared" si="151"/>
        <v>18625.12</v>
      </c>
      <c r="S1350">
        <f t="shared" si="152"/>
        <v>0.11999999999898137</v>
      </c>
      <c r="Y1350">
        <v>1420.56</v>
      </c>
      <c r="Z1350">
        <v>1420.56</v>
      </c>
      <c r="AA1350">
        <v>0</v>
      </c>
    </row>
    <row r="1351" spans="1:27" x14ac:dyDescent="0.25">
      <c r="A1351" t="str">
        <f t="shared" si="153"/>
        <v>102019</v>
      </c>
      <c r="B1351">
        <v>10</v>
      </c>
      <c r="C1351">
        <v>2019</v>
      </c>
      <c r="D1351" s="18">
        <v>43743</v>
      </c>
      <c r="E1351" t="s">
        <v>7664</v>
      </c>
      <c r="F1351" t="s">
        <v>250</v>
      </c>
      <c r="G1351" t="s">
        <v>7345</v>
      </c>
      <c r="H1351">
        <v>23180</v>
      </c>
      <c r="L1351">
        <v>19644</v>
      </c>
      <c r="N1351">
        <f t="shared" si="147"/>
        <v>3535.92</v>
      </c>
      <c r="O1351">
        <f t="shared" si="148"/>
        <v>1767.96</v>
      </c>
      <c r="P1351">
        <f t="shared" si="149"/>
        <v>1767.96</v>
      </c>
      <c r="Q1351">
        <f t="shared" si="150"/>
        <v>0</v>
      </c>
      <c r="R1351">
        <f t="shared" si="151"/>
        <v>23179.919999999998</v>
      </c>
      <c r="S1351">
        <f t="shared" si="152"/>
        <v>-8.000000000174623E-2</v>
      </c>
      <c r="Y1351">
        <v>1767.96</v>
      </c>
      <c r="Z1351">
        <v>1767.96</v>
      </c>
      <c r="AA1351">
        <v>0</v>
      </c>
    </row>
    <row r="1352" spans="1:27" x14ac:dyDescent="0.25">
      <c r="A1352" t="str">
        <f t="shared" si="153"/>
        <v>102019</v>
      </c>
      <c r="B1352">
        <v>10</v>
      </c>
      <c r="C1352">
        <v>2019</v>
      </c>
      <c r="D1352" s="18">
        <v>43743</v>
      </c>
      <c r="E1352" t="s">
        <v>7665</v>
      </c>
      <c r="F1352" t="s">
        <v>250</v>
      </c>
      <c r="G1352" t="s">
        <v>7345</v>
      </c>
      <c r="H1352">
        <v>70980</v>
      </c>
      <c r="K1352">
        <v>63375</v>
      </c>
      <c r="N1352">
        <f t="shared" si="147"/>
        <v>7605</v>
      </c>
      <c r="O1352">
        <f t="shared" si="148"/>
        <v>3802.5</v>
      </c>
      <c r="P1352">
        <f t="shared" si="149"/>
        <v>3802.5</v>
      </c>
      <c r="Q1352">
        <f t="shared" si="150"/>
        <v>0</v>
      </c>
      <c r="R1352">
        <f t="shared" si="151"/>
        <v>70980</v>
      </c>
      <c r="S1352">
        <f t="shared" si="152"/>
        <v>0</v>
      </c>
      <c r="Y1352">
        <v>3802.5</v>
      </c>
      <c r="Z1352">
        <v>3802.5</v>
      </c>
      <c r="AA1352">
        <v>0</v>
      </c>
    </row>
    <row r="1353" spans="1:27" x14ac:dyDescent="0.25">
      <c r="A1353" t="str">
        <f t="shared" si="153"/>
        <v>102019</v>
      </c>
      <c r="B1353">
        <v>10</v>
      </c>
      <c r="C1353">
        <v>2019</v>
      </c>
      <c r="D1353" s="18">
        <v>43743</v>
      </c>
      <c r="E1353" t="s">
        <v>7666</v>
      </c>
      <c r="F1353" t="s">
        <v>250</v>
      </c>
      <c r="G1353" t="s">
        <v>7345</v>
      </c>
      <c r="H1353">
        <v>24086</v>
      </c>
      <c r="K1353">
        <v>21505</v>
      </c>
      <c r="N1353">
        <f t="shared" si="147"/>
        <v>2580.6</v>
      </c>
      <c r="O1353">
        <f t="shared" si="148"/>
        <v>1290.3</v>
      </c>
      <c r="P1353">
        <f t="shared" si="149"/>
        <v>1290.3</v>
      </c>
      <c r="Q1353">
        <f t="shared" si="150"/>
        <v>0</v>
      </c>
      <c r="R1353">
        <f t="shared" si="151"/>
        <v>24085.599999999999</v>
      </c>
      <c r="S1353">
        <f t="shared" si="152"/>
        <v>-0.40000000000145519</v>
      </c>
      <c r="Y1353">
        <v>1290.3</v>
      </c>
      <c r="Z1353">
        <v>1290.3</v>
      </c>
      <c r="AA1353">
        <v>0</v>
      </c>
    </row>
    <row r="1354" spans="1:27" x14ac:dyDescent="0.25">
      <c r="A1354" t="str">
        <f t="shared" si="153"/>
        <v>102019</v>
      </c>
      <c r="B1354">
        <v>10</v>
      </c>
      <c r="C1354">
        <v>2019</v>
      </c>
      <c r="D1354" s="18">
        <v>43754</v>
      </c>
      <c r="E1354" t="s">
        <v>7667</v>
      </c>
      <c r="F1354" t="s">
        <v>250</v>
      </c>
      <c r="G1354" t="s">
        <v>7345</v>
      </c>
      <c r="H1354">
        <v>58464</v>
      </c>
      <c r="K1354">
        <v>52200</v>
      </c>
      <c r="N1354">
        <f t="shared" si="147"/>
        <v>6264</v>
      </c>
      <c r="O1354">
        <f t="shared" si="148"/>
        <v>3132</v>
      </c>
      <c r="P1354">
        <f t="shared" si="149"/>
        <v>3132</v>
      </c>
      <c r="Q1354">
        <f t="shared" si="150"/>
        <v>0</v>
      </c>
      <c r="R1354">
        <f t="shared" si="151"/>
        <v>58464</v>
      </c>
      <c r="S1354">
        <f t="shared" si="152"/>
        <v>0</v>
      </c>
      <c r="Y1354">
        <v>3132</v>
      </c>
      <c r="Z1354">
        <v>3132</v>
      </c>
      <c r="AA1354">
        <v>0</v>
      </c>
    </row>
    <row r="1355" spans="1:27" x14ac:dyDescent="0.25">
      <c r="A1355" t="str">
        <f t="shared" si="153"/>
        <v>102019</v>
      </c>
      <c r="B1355">
        <v>10</v>
      </c>
      <c r="C1355">
        <v>2019</v>
      </c>
      <c r="D1355" s="18">
        <v>43754</v>
      </c>
      <c r="E1355" t="s">
        <v>7668</v>
      </c>
      <c r="F1355" t="s">
        <v>250</v>
      </c>
      <c r="G1355" t="s">
        <v>7345</v>
      </c>
      <c r="H1355">
        <v>46329</v>
      </c>
      <c r="K1355">
        <v>41365</v>
      </c>
      <c r="N1355">
        <f t="shared" si="147"/>
        <v>4963.8</v>
      </c>
      <c r="O1355">
        <f t="shared" si="148"/>
        <v>2481.9</v>
      </c>
      <c r="P1355">
        <f t="shared" si="149"/>
        <v>2481.9</v>
      </c>
      <c r="Q1355">
        <f t="shared" si="150"/>
        <v>0</v>
      </c>
      <c r="R1355">
        <f t="shared" si="151"/>
        <v>46328.800000000003</v>
      </c>
      <c r="S1355">
        <f t="shared" si="152"/>
        <v>-0.19999999999708962</v>
      </c>
      <c r="Y1355">
        <v>2481.9</v>
      </c>
      <c r="Z1355">
        <v>2481.9</v>
      </c>
      <c r="AA1355">
        <v>0</v>
      </c>
    </row>
    <row r="1356" spans="1:27" x14ac:dyDescent="0.25">
      <c r="A1356" t="str">
        <f t="shared" si="153"/>
        <v>102019</v>
      </c>
      <c r="B1356">
        <v>10</v>
      </c>
      <c r="C1356">
        <v>2019</v>
      </c>
      <c r="D1356" s="18">
        <v>43754</v>
      </c>
      <c r="E1356" t="s">
        <v>7669</v>
      </c>
      <c r="F1356" t="s">
        <v>250</v>
      </c>
      <c r="G1356" t="s">
        <v>7345</v>
      </c>
      <c r="H1356">
        <v>73153</v>
      </c>
      <c r="K1356">
        <v>65315</v>
      </c>
      <c r="N1356">
        <f t="shared" si="147"/>
        <v>7837.8</v>
      </c>
      <c r="O1356">
        <f t="shared" si="148"/>
        <v>3918.9</v>
      </c>
      <c r="P1356">
        <f t="shared" si="149"/>
        <v>3918.9</v>
      </c>
      <c r="Q1356">
        <f t="shared" si="150"/>
        <v>0</v>
      </c>
      <c r="R1356">
        <f t="shared" si="151"/>
        <v>73152.800000000003</v>
      </c>
      <c r="S1356">
        <f t="shared" si="152"/>
        <v>-0.19999999999708962</v>
      </c>
      <c r="Y1356">
        <v>3918.9</v>
      </c>
      <c r="Z1356">
        <v>3918.9</v>
      </c>
      <c r="AA1356">
        <v>0</v>
      </c>
    </row>
    <row r="1357" spans="1:27" x14ac:dyDescent="0.25">
      <c r="A1357" t="str">
        <f t="shared" si="153"/>
        <v>102019</v>
      </c>
      <c r="B1357">
        <v>10</v>
      </c>
      <c r="C1357">
        <v>2019</v>
      </c>
      <c r="D1357" s="18">
        <v>43754</v>
      </c>
      <c r="E1357" t="s">
        <v>7670</v>
      </c>
      <c r="F1357" t="s">
        <v>250</v>
      </c>
      <c r="G1357" t="s">
        <v>7345</v>
      </c>
      <c r="H1357">
        <v>25453</v>
      </c>
      <c r="L1357">
        <v>21570</v>
      </c>
      <c r="N1357">
        <f t="shared" si="147"/>
        <v>3882.6</v>
      </c>
      <c r="O1357">
        <f t="shared" si="148"/>
        <v>1941.3</v>
      </c>
      <c r="P1357">
        <f t="shared" si="149"/>
        <v>1941.3</v>
      </c>
      <c r="Q1357">
        <f t="shared" si="150"/>
        <v>0</v>
      </c>
      <c r="R1357">
        <f t="shared" si="151"/>
        <v>25452.6</v>
      </c>
      <c r="S1357">
        <f t="shared" si="152"/>
        <v>-0.40000000000145519</v>
      </c>
      <c r="Y1357">
        <v>1941.3</v>
      </c>
      <c r="Z1357">
        <v>1941.3</v>
      </c>
      <c r="AA1357">
        <v>0</v>
      </c>
    </row>
    <row r="1358" spans="1:27" x14ac:dyDescent="0.25">
      <c r="A1358" t="str">
        <f t="shared" si="153"/>
        <v>102019</v>
      </c>
      <c r="B1358">
        <v>10</v>
      </c>
      <c r="C1358">
        <v>2019</v>
      </c>
      <c r="D1358" s="18">
        <v>43743</v>
      </c>
      <c r="E1358" t="s">
        <v>7671</v>
      </c>
      <c r="F1358" t="s">
        <v>250</v>
      </c>
      <c r="G1358" t="s">
        <v>7345</v>
      </c>
      <c r="H1358">
        <v>63461</v>
      </c>
      <c r="K1358">
        <v>56662</v>
      </c>
      <c r="N1358">
        <f t="shared" si="147"/>
        <v>6799.44</v>
      </c>
      <c r="O1358">
        <f t="shared" si="148"/>
        <v>3399.72</v>
      </c>
      <c r="P1358">
        <f t="shared" si="149"/>
        <v>3399.72</v>
      </c>
      <c r="Q1358">
        <f t="shared" si="150"/>
        <v>0</v>
      </c>
      <c r="R1358">
        <f t="shared" si="151"/>
        <v>63461.440000000002</v>
      </c>
      <c r="S1358">
        <f t="shared" si="152"/>
        <v>0.44000000000232831</v>
      </c>
      <c r="Y1358">
        <v>3399.72</v>
      </c>
      <c r="Z1358">
        <v>3399.72</v>
      </c>
      <c r="AA1358">
        <v>0</v>
      </c>
    </row>
    <row r="1359" spans="1:27" x14ac:dyDescent="0.25">
      <c r="A1359" t="str">
        <f t="shared" si="153"/>
        <v>102019</v>
      </c>
      <c r="B1359">
        <v>10</v>
      </c>
      <c r="C1359">
        <v>2019</v>
      </c>
      <c r="D1359" s="18">
        <v>43743</v>
      </c>
      <c r="E1359" t="s">
        <v>7672</v>
      </c>
      <c r="F1359" t="s">
        <v>250</v>
      </c>
      <c r="G1359" t="s">
        <v>7345</v>
      </c>
      <c r="H1359">
        <v>2240</v>
      </c>
      <c r="K1359">
        <v>2000</v>
      </c>
      <c r="N1359">
        <f t="shared" si="147"/>
        <v>240</v>
      </c>
      <c r="O1359">
        <f t="shared" si="148"/>
        <v>120</v>
      </c>
      <c r="P1359">
        <f t="shared" si="149"/>
        <v>120</v>
      </c>
      <c r="Q1359">
        <f t="shared" si="150"/>
        <v>0</v>
      </c>
      <c r="R1359">
        <f t="shared" si="151"/>
        <v>2240</v>
      </c>
      <c r="S1359">
        <f t="shared" si="152"/>
        <v>0</v>
      </c>
      <c r="Y1359">
        <v>120</v>
      </c>
      <c r="Z1359">
        <v>120</v>
      </c>
      <c r="AA1359">
        <v>0</v>
      </c>
    </row>
    <row r="1360" spans="1:27" x14ac:dyDescent="0.25">
      <c r="A1360" t="str">
        <f t="shared" si="153"/>
        <v>092019</v>
      </c>
      <c r="B1360">
        <v>10</v>
      </c>
      <c r="C1360">
        <v>2019</v>
      </c>
      <c r="D1360" s="18">
        <v>43724</v>
      </c>
      <c r="E1360" t="s">
        <v>6094</v>
      </c>
      <c r="F1360" t="s">
        <v>4246</v>
      </c>
      <c r="G1360" t="s">
        <v>6095</v>
      </c>
      <c r="H1360">
        <v>2402400</v>
      </c>
      <c r="I1360">
        <v>2400000</v>
      </c>
      <c r="N1360">
        <f t="shared" si="147"/>
        <v>0</v>
      </c>
      <c r="O1360">
        <f t="shared" si="148"/>
        <v>0</v>
      </c>
      <c r="P1360">
        <f t="shared" si="149"/>
        <v>0</v>
      </c>
      <c r="Q1360">
        <f t="shared" si="150"/>
        <v>0</v>
      </c>
      <c r="R1360">
        <f t="shared" si="151"/>
        <v>2400000</v>
      </c>
      <c r="S1360">
        <f t="shared" si="152"/>
        <v>-2400</v>
      </c>
      <c r="Y1360">
        <v>0</v>
      </c>
      <c r="Z1360">
        <v>0</v>
      </c>
      <c r="AA1360">
        <v>0</v>
      </c>
    </row>
    <row r="1361" spans="1:27" x14ac:dyDescent="0.25">
      <c r="A1361" t="str">
        <f t="shared" si="153"/>
        <v>102019</v>
      </c>
      <c r="B1361">
        <v>10</v>
      </c>
      <c r="C1361">
        <v>2019</v>
      </c>
      <c r="D1361" s="18">
        <v>43759</v>
      </c>
      <c r="E1361" t="s">
        <v>6096</v>
      </c>
      <c r="F1361" t="s">
        <v>1219</v>
      </c>
      <c r="G1361" t="s">
        <v>6097</v>
      </c>
      <c r="H1361">
        <v>203456</v>
      </c>
      <c r="L1361">
        <v>172420</v>
      </c>
      <c r="N1361">
        <f t="shared" si="147"/>
        <v>31035.599999999999</v>
      </c>
      <c r="O1361">
        <f t="shared" si="148"/>
        <v>15517.8</v>
      </c>
      <c r="P1361">
        <f t="shared" si="149"/>
        <v>15517.8</v>
      </c>
      <c r="Q1361">
        <f t="shared" si="150"/>
        <v>0</v>
      </c>
      <c r="R1361">
        <f t="shared" si="151"/>
        <v>203455.6</v>
      </c>
      <c r="S1361">
        <f t="shared" si="152"/>
        <v>-0.39999999999417923</v>
      </c>
      <c r="Y1361">
        <v>15517.8</v>
      </c>
      <c r="Z1361">
        <v>15517.8</v>
      </c>
      <c r="AA1361">
        <v>0</v>
      </c>
    </row>
    <row r="1362" spans="1:27" x14ac:dyDescent="0.25">
      <c r="A1362" t="str">
        <f t="shared" si="153"/>
        <v>102019</v>
      </c>
      <c r="B1362">
        <v>10</v>
      </c>
      <c r="C1362">
        <v>2019</v>
      </c>
      <c r="D1362" s="18">
        <v>43753</v>
      </c>
      <c r="E1362" t="s">
        <v>7673</v>
      </c>
      <c r="F1362" t="s">
        <v>318</v>
      </c>
      <c r="G1362" t="s">
        <v>5771</v>
      </c>
      <c r="H1362">
        <v>35624</v>
      </c>
      <c r="L1362">
        <v>30189.599999999999</v>
      </c>
      <c r="N1362">
        <f t="shared" si="147"/>
        <v>5434.1279999999997</v>
      </c>
      <c r="O1362">
        <f t="shared" si="148"/>
        <v>2717.0639999999999</v>
      </c>
      <c r="P1362">
        <f t="shared" si="149"/>
        <v>2717.0639999999999</v>
      </c>
      <c r="Q1362">
        <f t="shared" si="150"/>
        <v>0</v>
      </c>
      <c r="R1362">
        <f t="shared" si="151"/>
        <v>35623.727999999996</v>
      </c>
      <c r="S1362">
        <f t="shared" si="152"/>
        <v>-0.27200000000448199</v>
      </c>
      <c r="Y1362">
        <v>2717.0639999999999</v>
      </c>
      <c r="Z1362">
        <v>2717.0639999999999</v>
      </c>
      <c r="AA1362">
        <v>0</v>
      </c>
    </row>
    <row r="1363" spans="1:27" x14ac:dyDescent="0.25">
      <c r="A1363" t="str">
        <f t="shared" si="153"/>
        <v>102019</v>
      </c>
      <c r="B1363">
        <v>10</v>
      </c>
      <c r="C1363">
        <v>2019</v>
      </c>
      <c r="D1363" s="18">
        <v>43743</v>
      </c>
      <c r="E1363" t="s">
        <v>7674</v>
      </c>
      <c r="F1363" t="s">
        <v>318</v>
      </c>
      <c r="G1363" t="s">
        <v>5771</v>
      </c>
      <c r="H1363">
        <v>51868</v>
      </c>
      <c r="L1363">
        <v>43956</v>
      </c>
      <c r="N1363">
        <f t="shared" si="147"/>
        <v>7912.08</v>
      </c>
      <c r="O1363">
        <f t="shared" si="148"/>
        <v>3956.04</v>
      </c>
      <c r="P1363">
        <f t="shared" si="149"/>
        <v>3956.04</v>
      </c>
      <c r="Q1363">
        <f t="shared" si="150"/>
        <v>0</v>
      </c>
      <c r="R1363">
        <f t="shared" si="151"/>
        <v>51868.08</v>
      </c>
      <c r="S1363">
        <f t="shared" si="152"/>
        <v>8.000000000174623E-2</v>
      </c>
      <c r="Y1363">
        <v>3956.04</v>
      </c>
      <c r="Z1363">
        <v>3956.04</v>
      </c>
      <c r="AA1363">
        <v>0</v>
      </c>
    </row>
    <row r="1364" spans="1:27" x14ac:dyDescent="0.25">
      <c r="A1364" t="str">
        <f t="shared" si="153"/>
        <v>102019</v>
      </c>
      <c r="B1364">
        <v>10</v>
      </c>
      <c r="C1364">
        <v>2019</v>
      </c>
      <c r="D1364" s="18">
        <v>43753</v>
      </c>
      <c r="E1364" t="s">
        <v>7675</v>
      </c>
      <c r="F1364" t="s">
        <v>318</v>
      </c>
      <c r="G1364" t="s">
        <v>5771</v>
      </c>
      <c r="H1364">
        <v>7223</v>
      </c>
      <c r="L1364">
        <v>6121.5</v>
      </c>
      <c r="N1364">
        <f t="shared" si="147"/>
        <v>1101.8699999999999</v>
      </c>
      <c r="O1364">
        <f t="shared" si="148"/>
        <v>550.93499999999995</v>
      </c>
      <c r="P1364">
        <f t="shared" si="149"/>
        <v>550.93499999999995</v>
      </c>
      <c r="Q1364">
        <f t="shared" si="150"/>
        <v>0</v>
      </c>
      <c r="R1364">
        <f t="shared" si="151"/>
        <v>7223.37</v>
      </c>
      <c r="S1364">
        <f t="shared" si="152"/>
        <v>0.36999999999989086</v>
      </c>
      <c r="Y1364">
        <v>550.93499999999995</v>
      </c>
      <c r="Z1364">
        <v>550.93499999999995</v>
      </c>
      <c r="AA1364">
        <v>0</v>
      </c>
    </row>
    <row r="1365" spans="1:27" x14ac:dyDescent="0.25">
      <c r="A1365" t="str">
        <f t="shared" si="153"/>
        <v>102019</v>
      </c>
      <c r="B1365">
        <v>10</v>
      </c>
      <c r="C1365">
        <v>2019</v>
      </c>
      <c r="D1365" s="18">
        <v>43743</v>
      </c>
      <c r="E1365" t="s">
        <v>7676</v>
      </c>
      <c r="F1365" t="s">
        <v>318</v>
      </c>
      <c r="G1365" t="s">
        <v>5771</v>
      </c>
      <c r="H1365">
        <v>75544</v>
      </c>
      <c r="L1365">
        <v>64020.3</v>
      </c>
      <c r="N1365">
        <f t="shared" si="147"/>
        <v>11523.654000000002</v>
      </c>
      <c r="O1365">
        <f t="shared" si="148"/>
        <v>5761.8270000000011</v>
      </c>
      <c r="P1365">
        <f t="shared" si="149"/>
        <v>5761.8270000000011</v>
      </c>
      <c r="Q1365">
        <f t="shared" si="150"/>
        <v>0</v>
      </c>
      <c r="R1365">
        <f t="shared" si="151"/>
        <v>75543.953999999998</v>
      </c>
      <c r="S1365">
        <f t="shared" si="152"/>
        <v>-4.6000000002095476E-2</v>
      </c>
      <c r="Y1365">
        <v>5761.8270000000011</v>
      </c>
      <c r="Z1365">
        <v>5761.8270000000011</v>
      </c>
      <c r="AA1365">
        <v>0</v>
      </c>
    </row>
    <row r="1366" spans="1:27" x14ac:dyDescent="0.25">
      <c r="A1366" t="str">
        <f t="shared" si="153"/>
        <v>102019</v>
      </c>
      <c r="B1366">
        <v>10</v>
      </c>
      <c r="C1366">
        <v>2019</v>
      </c>
      <c r="D1366" s="18">
        <v>43756</v>
      </c>
      <c r="E1366" t="s">
        <v>6098</v>
      </c>
      <c r="F1366" t="s">
        <v>561</v>
      </c>
      <c r="G1366" t="s">
        <v>562</v>
      </c>
      <c r="H1366">
        <v>15977</v>
      </c>
      <c r="K1366">
        <v>14265.5</v>
      </c>
      <c r="N1366">
        <f t="shared" si="147"/>
        <v>1711.86</v>
      </c>
      <c r="O1366">
        <f t="shared" si="148"/>
        <v>855.93</v>
      </c>
      <c r="P1366">
        <f t="shared" si="149"/>
        <v>855.93</v>
      </c>
      <c r="Q1366">
        <f t="shared" si="150"/>
        <v>0</v>
      </c>
      <c r="R1366">
        <f t="shared" si="151"/>
        <v>15977.36</v>
      </c>
      <c r="S1366">
        <f t="shared" si="152"/>
        <v>0.36000000000058208</v>
      </c>
      <c r="Y1366">
        <v>855.93</v>
      </c>
      <c r="Z1366">
        <v>855.93</v>
      </c>
      <c r="AA1366">
        <v>0</v>
      </c>
    </row>
    <row r="1367" spans="1:27" x14ac:dyDescent="0.25">
      <c r="A1367" t="str">
        <f t="shared" si="153"/>
        <v>102019</v>
      </c>
      <c r="B1367">
        <v>10</v>
      </c>
      <c r="C1367">
        <v>2019</v>
      </c>
      <c r="D1367" s="18">
        <v>43750</v>
      </c>
      <c r="E1367" t="s">
        <v>7677</v>
      </c>
      <c r="F1367" t="s">
        <v>318</v>
      </c>
      <c r="G1367" t="s">
        <v>5771</v>
      </c>
      <c r="H1367">
        <v>12866</v>
      </c>
      <c r="L1367">
        <v>10903.14</v>
      </c>
      <c r="N1367">
        <f t="shared" si="147"/>
        <v>1962.5652</v>
      </c>
      <c r="O1367">
        <f t="shared" si="148"/>
        <v>981.2826</v>
      </c>
      <c r="P1367">
        <f t="shared" si="149"/>
        <v>981.2826</v>
      </c>
      <c r="Q1367">
        <f t="shared" si="150"/>
        <v>0</v>
      </c>
      <c r="R1367">
        <f t="shared" si="151"/>
        <v>12865.7052</v>
      </c>
      <c r="S1367">
        <f t="shared" si="152"/>
        <v>-0.29479999999966822</v>
      </c>
      <c r="Y1367">
        <v>981.2826</v>
      </c>
      <c r="Z1367">
        <v>981.2826</v>
      </c>
      <c r="AA1367">
        <v>0</v>
      </c>
    </row>
    <row r="1368" spans="1:27" x14ac:dyDescent="0.25">
      <c r="A1368" t="str">
        <f t="shared" si="153"/>
        <v>082019</v>
      </c>
      <c r="B1368">
        <v>10</v>
      </c>
      <c r="C1368">
        <v>2019</v>
      </c>
      <c r="D1368" s="18">
        <v>43700</v>
      </c>
      <c r="E1368">
        <v>832</v>
      </c>
      <c r="F1368" t="s">
        <v>581</v>
      </c>
      <c r="G1368" t="s">
        <v>7352</v>
      </c>
      <c r="H1368">
        <v>57524</v>
      </c>
      <c r="L1368">
        <v>48749</v>
      </c>
      <c r="N1368">
        <f t="shared" si="147"/>
        <v>8774.82</v>
      </c>
      <c r="O1368">
        <f t="shared" si="148"/>
        <v>0</v>
      </c>
      <c r="P1368">
        <f t="shared" si="149"/>
        <v>0</v>
      </c>
      <c r="Q1368">
        <f t="shared" si="150"/>
        <v>8774.82</v>
      </c>
      <c r="R1368">
        <f t="shared" si="151"/>
        <v>57523.82</v>
      </c>
      <c r="S1368">
        <f t="shared" si="152"/>
        <v>-0.18000000000029104</v>
      </c>
      <c r="Y1368">
        <v>0</v>
      </c>
      <c r="Z1368">
        <v>0</v>
      </c>
      <c r="AA1368">
        <v>8774.82</v>
      </c>
    </row>
    <row r="1369" spans="1:27" x14ac:dyDescent="0.25">
      <c r="A1369" t="str">
        <f t="shared" si="153"/>
        <v>102019</v>
      </c>
      <c r="B1369">
        <v>10</v>
      </c>
      <c r="C1369">
        <v>2019</v>
      </c>
      <c r="D1369" s="18">
        <v>43761</v>
      </c>
      <c r="E1369" t="s">
        <v>6099</v>
      </c>
      <c r="F1369" t="s">
        <v>2158</v>
      </c>
      <c r="G1369" t="s">
        <v>6044</v>
      </c>
      <c r="H1369">
        <v>323323</v>
      </c>
      <c r="I1369">
        <v>323000</v>
      </c>
      <c r="N1369">
        <f t="shared" si="147"/>
        <v>0</v>
      </c>
      <c r="O1369">
        <f t="shared" si="148"/>
        <v>0</v>
      </c>
      <c r="P1369">
        <f t="shared" si="149"/>
        <v>0</v>
      </c>
      <c r="Q1369">
        <f t="shared" si="150"/>
        <v>0</v>
      </c>
      <c r="R1369">
        <f t="shared" si="151"/>
        <v>323000</v>
      </c>
      <c r="S1369">
        <f t="shared" si="152"/>
        <v>-323</v>
      </c>
      <c r="Y1369">
        <v>0</v>
      </c>
      <c r="Z1369">
        <v>0</v>
      </c>
      <c r="AA1369">
        <v>0</v>
      </c>
    </row>
    <row r="1370" spans="1:27" x14ac:dyDescent="0.25">
      <c r="A1370" t="str">
        <f t="shared" si="153"/>
        <v>102019</v>
      </c>
      <c r="B1370">
        <v>10</v>
      </c>
      <c r="C1370">
        <v>2019</v>
      </c>
      <c r="D1370" s="18">
        <v>43761</v>
      </c>
      <c r="E1370" t="s">
        <v>6100</v>
      </c>
      <c r="F1370" t="s">
        <v>2158</v>
      </c>
      <c r="G1370" t="s">
        <v>6044</v>
      </c>
      <c r="H1370">
        <v>254664</v>
      </c>
      <c r="I1370">
        <v>254410</v>
      </c>
      <c r="N1370">
        <f t="shared" si="147"/>
        <v>0</v>
      </c>
      <c r="O1370">
        <f t="shared" si="148"/>
        <v>0</v>
      </c>
      <c r="P1370">
        <f t="shared" si="149"/>
        <v>0</v>
      </c>
      <c r="Q1370">
        <f t="shared" si="150"/>
        <v>0</v>
      </c>
      <c r="R1370">
        <f t="shared" si="151"/>
        <v>254410</v>
      </c>
      <c r="S1370">
        <f t="shared" si="152"/>
        <v>-254</v>
      </c>
      <c r="Y1370">
        <v>0</v>
      </c>
      <c r="Z1370">
        <v>0</v>
      </c>
      <c r="AA1370">
        <v>0</v>
      </c>
    </row>
    <row r="1371" spans="1:27" x14ac:dyDescent="0.25">
      <c r="A1371" t="str">
        <f t="shared" si="153"/>
        <v>102019</v>
      </c>
      <c r="B1371">
        <v>10</v>
      </c>
      <c r="C1371">
        <v>2019</v>
      </c>
      <c r="D1371" s="18">
        <v>43761</v>
      </c>
      <c r="E1371" t="s">
        <v>6101</v>
      </c>
      <c r="F1371" t="s">
        <v>187</v>
      </c>
      <c r="G1371" t="s">
        <v>5780</v>
      </c>
      <c r="H1371">
        <v>6443</v>
      </c>
      <c r="L1371">
        <v>5460</v>
      </c>
      <c r="N1371">
        <f t="shared" si="147"/>
        <v>982.8</v>
      </c>
      <c r="O1371">
        <f t="shared" si="148"/>
        <v>491.4</v>
      </c>
      <c r="P1371">
        <f t="shared" si="149"/>
        <v>491.4</v>
      </c>
      <c r="Q1371">
        <f t="shared" si="150"/>
        <v>0</v>
      </c>
      <c r="R1371">
        <f t="shared" si="151"/>
        <v>6442.8</v>
      </c>
      <c r="S1371">
        <f t="shared" si="152"/>
        <v>-0.1999999999998181</v>
      </c>
      <c r="Y1371">
        <v>491.4</v>
      </c>
      <c r="Z1371">
        <v>491.4</v>
      </c>
      <c r="AA1371">
        <v>0</v>
      </c>
    </row>
    <row r="1372" spans="1:27" x14ac:dyDescent="0.25">
      <c r="A1372" t="str">
        <f t="shared" si="153"/>
        <v>102019</v>
      </c>
      <c r="B1372">
        <v>10</v>
      </c>
      <c r="C1372">
        <v>2019</v>
      </c>
      <c r="D1372" s="18">
        <v>43760</v>
      </c>
      <c r="E1372" t="s">
        <v>6102</v>
      </c>
      <c r="F1372" t="s">
        <v>187</v>
      </c>
      <c r="G1372" t="s">
        <v>5780</v>
      </c>
      <c r="H1372">
        <v>9558</v>
      </c>
      <c r="L1372">
        <v>8100</v>
      </c>
      <c r="N1372">
        <f t="shared" si="147"/>
        <v>1458</v>
      </c>
      <c r="O1372">
        <f t="shared" si="148"/>
        <v>729</v>
      </c>
      <c r="P1372">
        <f t="shared" si="149"/>
        <v>729</v>
      </c>
      <c r="Q1372">
        <f t="shared" si="150"/>
        <v>0</v>
      </c>
      <c r="R1372">
        <f t="shared" si="151"/>
        <v>9558</v>
      </c>
      <c r="S1372">
        <f t="shared" si="152"/>
        <v>0</v>
      </c>
      <c r="Y1372">
        <v>729</v>
      </c>
      <c r="Z1372">
        <v>729</v>
      </c>
      <c r="AA1372">
        <v>0</v>
      </c>
    </row>
    <row r="1373" spans="1:27" x14ac:dyDescent="0.25">
      <c r="A1373" t="str">
        <f t="shared" si="153"/>
        <v>102019</v>
      </c>
      <c r="B1373">
        <v>10</v>
      </c>
      <c r="C1373">
        <v>2019</v>
      </c>
      <c r="D1373" s="18">
        <v>43763</v>
      </c>
      <c r="E1373" t="s">
        <v>7678</v>
      </c>
      <c r="F1373" t="s">
        <v>250</v>
      </c>
      <c r="G1373" t="s">
        <v>7345</v>
      </c>
      <c r="H1373">
        <v>9550</v>
      </c>
      <c r="J1373">
        <v>9095</v>
      </c>
      <c r="N1373">
        <f t="shared" si="147"/>
        <v>454.75</v>
      </c>
      <c r="O1373">
        <f t="shared" si="148"/>
        <v>227.375</v>
      </c>
      <c r="P1373">
        <f t="shared" si="149"/>
        <v>227.375</v>
      </c>
      <c r="Q1373">
        <f t="shared" si="150"/>
        <v>0</v>
      </c>
      <c r="R1373">
        <f t="shared" si="151"/>
        <v>9549.75</v>
      </c>
      <c r="S1373">
        <f t="shared" si="152"/>
        <v>-0.25</v>
      </c>
      <c r="Y1373">
        <v>227.375</v>
      </c>
      <c r="Z1373">
        <v>227.375</v>
      </c>
      <c r="AA1373">
        <v>0</v>
      </c>
    </row>
    <row r="1374" spans="1:27" x14ac:dyDescent="0.25">
      <c r="A1374" t="str">
        <f t="shared" si="153"/>
        <v>092019</v>
      </c>
      <c r="B1374">
        <v>10</v>
      </c>
      <c r="C1374">
        <v>2019</v>
      </c>
      <c r="D1374" s="18">
        <v>43733</v>
      </c>
      <c r="E1374" t="s">
        <v>7679</v>
      </c>
      <c r="F1374" t="s">
        <v>250</v>
      </c>
      <c r="G1374" t="s">
        <v>7345</v>
      </c>
      <c r="H1374">
        <v>27090</v>
      </c>
      <c r="J1374">
        <v>25800</v>
      </c>
      <c r="N1374">
        <f t="shared" si="147"/>
        <v>1290</v>
      </c>
      <c r="O1374">
        <f t="shared" si="148"/>
        <v>645</v>
      </c>
      <c r="P1374">
        <f t="shared" si="149"/>
        <v>645</v>
      </c>
      <c r="Q1374">
        <f t="shared" si="150"/>
        <v>0</v>
      </c>
      <c r="R1374">
        <f t="shared" si="151"/>
        <v>27090</v>
      </c>
      <c r="S1374">
        <f t="shared" si="152"/>
        <v>0</v>
      </c>
      <c r="Y1374">
        <v>645</v>
      </c>
      <c r="Z1374">
        <v>645</v>
      </c>
      <c r="AA1374">
        <v>0</v>
      </c>
    </row>
    <row r="1375" spans="1:27" x14ac:dyDescent="0.25">
      <c r="A1375" t="str">
        <f t="shared" si="153"/>
        <v>102019</v>
      </c>
      <c r="B1375">
        <v>10</v>
      </c>
      <c r="C1375">
        <v>2019</v>
      </c>
      <c r="D1375" s="18">
        <v>43747</v>
      </c>
      <c r="E1375" t="s">
        <v>7680</v>
      </c>
      <c r="F1375" t="s">
        <v>225</v>
      </c>
      <c r="G1375" t="s">
        <v>7349</v>
      </c>
      <c r="H1375">
        <v>182163</v>
      </c>
      <c r="L1375">
        <v>154375</v>
      </c>
      <c r="N1375">
        <f t="shared" si="147"/>
        <v>27787.5</v>
      </c>
      <c r="O1375">
        <f t="shared" si="148"/>
        <v>13893.75</v>
      </c>
      <c r="P1375">
        <f t="shared" si="149"/>
        <v>13893.75</v>
      </c>
      <c r="Q1375">
        <f t="shared" si="150"/>
        <v>0</v>
      </c>
      <c r="R1375">
        <f t="shared" si="151"/>
        <v>182162.5</v>
      </c>
      <c r="S1375">
        <f t="shared" si="152"/>
        <v>-0.5</v>
      </c>
      <c r="Y1375">
        <v>13893.75</v>
      </c>
      <c r="Z1375">
        <v>13893.75</v>
      </c>
      <c r="AA1375">
        <v>0</v>
      </c>
    </row>
    <row r="1376" spans="1:27" x14ac:dyDescent="0.25">
      <c r="A1376" t="str">
        <f t="shared" si="153"/>
        <v>102019</v>
      </c>
      <c r="B1376">
        <v>10</v>
      </c>
      <c r="C1376">
        <v>2019</v>
      </c>
      <c r="D1376" s="18">
        <v>43755</v>
      </c>
      <c r="E1376" t="s">
        <v>7681</v>
      </c>
      <c r="F1376" t="s">
        <v>225</v>
      </c>
      <c r="G1376" t="s">
        <v>7349</v>
      </c>
      <c r="H1376">
        <v>3363000</v>
      </c>
      <c r="L1376">
        <v>2850000</v>
      </c>
      <c r="N1376">
        <f t="shared" si="147"/>
        <v>513000</v>
      </c>
      <c r="O1376">
        <f t="shared" si="148"/>
        <v>256500</v>
      </c>
      <c r="P1376">
        <f t="shared" si="149"/>
        <v>256500</v>
      </c>
      <c r="Q1376">
        <f t="shared" si="150"/>
        <v>0</v>
      </c>
      <c r="R1376">
        <f t="shared" si="151"/>
        <v>3363000</v>
      </c>
      <c r="S1376">
        <f t="shared" si="152"/>
        <v>0</v>
      </c>
      <c r="Y1376">
        <v>256500</v>
      </c>
      <c r="Z1376">
        <v>256500</v>
      </c>
      <c r="AA1376">
        <v>0</v>
      </c>
    </row>
    <row r="1377" spans="1:27" x14ac:dyDescent="0.25">
      <c r="A1377" t="str">
        <f t="shared" si="153"/>
        <v>102019</v>
      </c>
      <c r="B1377">
        <v>10</v>
      </c>
      <c r="C1377">
        <v>2019</v>
      </c>
      <c r="D1377" s="18">
        <v>43750</v>
      </c>
      <c r="E1377">
        <v>1142</v>
      </c>
      <c r="F1377" t="s">
        <v>581</v>
      </c>
      <c r="G1377" t="s">
        <v>7352</v>
      </c>
      <c r="H1377">
        <v>28649</v>
      </c>
      <c r="L1377">
        <v>24279</v>
      </c>
      <c r="N1377">
        <f t="shared" si="147"/>
        <v>4370.22</v>
      </c>
      <c r="O1377">
        <f t="shared" si="148"/>
        <v>0</v>
      </c>
      <c r="P1377">
        <f t="shared" si="149"/>
        <v>0</v>
      </c>
      <c r="Q1377">
        <f t="shared" si="150"/>
        <v>4370.22</v>
      </c>
      <c r="R1377">
        <f t="shared" si="151"/>
        <v>28649.22</v>
      </c>
      <c r="S1377">
        <f t="shared" si="152"/>
        <v>0.22000000000116415</v>
      </c>
      <c r="Y1377">
        <v>0</v>
      </c>
      <c r="Z1377">
        <v>0</v>
      </c>
      <c r="AA1377">
        <v>4370.22</v>
      </c>
    </row>
    <row r="1378" spans="1:27" x14ac:dyDescent="0.25">
      <c r="A1378" t="str">
        <f t="shared" si="153"/>
        <v>092019</v>
      </c>
      <c r="B1378">
        <v>10</v>
      </c>
      <c r="C1378">
        <v>2019</v>
      </c>
      <c r="D1378" s="18">
        <v>43728</v>
      </c>
      <c r="E1378" t="s">
        <v>6103</v>
      </c>
      <c r="F1378" t="s">
        <v>1888</v>
      </c>
      <c r="G1378" t="s">
        <v>5798</v>
      </c>
      <c r="H1378">
        <v>277300</v>
      </c>
      <c r="L1378">
        <v>235000</v>
      </c>
      <c r="N1378">
        <f t="shared" si="147"/>
        <v>42300</v>
      </c>
      <c r="O1378">
        <f t="shared" si="148"/>
        <v>21150</v>
      </c>
      <c r="P1378">
        <f t="shared" si="149"/>
        <v>21150</v>
      </c>
      <c r="Q1378">
        <f t="shared" si="150"/>
        <v>0</v>
      </c>
      <c r="R1378">
        <f t="shared" si="151"/>
        <v>277300</v>
      </c>
      <c r="S1378">
        <f t="shared" si="152"/>
        <v>0</v>
      </c>
      <c r="Y1378">
        <v>21150</v>
      </c>
      <c r="Z1378">
        <v>21150</v>
      </c>
      <c r="AA1378">
        <v>0</v>
      </c>
    </row>
    <row r="1379" spans="1:27" x14ac:dyDescent="0.25">
      <c r="A1379" t="str">
        <f t="shared" si="153"/>
        <v>102019</v>
      </c>
      <c r="B1379">
        <v>10</v>
      </c>
      <c r="C1379">
        <v>2019</v>
      </c>
      <c r="D1379" s="18">
        <v>43750</v>
      </c>
      <c r="E1379" t="s">
        <v>6104</v>
      </c>
      <c r="F1379" t="s">
        <v>971</v>
      </c>
      <c r="G1379" t="s">
        <v>972</v>
      </c>
      <c r="H1379">
        <v>102011</v>
      </c>
      <c r="L1379">
        <v>86450</v>
      </c>
      <c r="N1379">
        <f t="shared" si="147"/>
        <v>15561</v>
      </c>
      <c r="O1379">
        <f t="shared" si="148"/>
        <v>0</v>
      </c>
      <c r="P1379">
        <f t="shared" si="149"/>
        <v>0</v>
      </c>
      <c r="Q1379">
        <f t="shared" si="150"/>
        <v>15561</v>
      </c>
      <c r="R1379">
        <f t="shared" si="151"/>
        <v>102011</v>
      </c>
      <c r="S1379">
        <f t="shared" si="152"/>
        <v>0</v>
      </c>
      <c r="Y1379">
        <v>0</v>
      </c>
      <c r="Z1379">
        <v>0</v>
      </c>
      <c r="AA1379">
        <v>15561</v>
      </c>
    </row>
    <row r="1380" spans="1:27" x14ac:dyDescent="0.25">
      <c r="A1380" t="str">
        <f t="shared" si="153"/>
        <v>102019</v>
      </c>
      <c r="B1380">
        <v>10</v>
      </c>
      <c r="C1380">
        <v>2019</v>
      </c>
      <c r="D1380" s="18">
        <v>43756</v>
      </c>
      <c r="E1380" t="s">
        <v>6105</v>
      </c>
      <c r="F1380" t="s">
        <v>590</v>
      </c>
      <c r="G1380" t="s">
        <v>5757</v>
      </c>
      <c r="H1380">
        <v>100241</v>
      </c>
      <c r="L1380">
        <v>84950</v>
      </c>
      <c r="N1380">
        <f t="shared" si="147"/>
        <v>15291</v>
      </c>
      <c r="O1380">
        <f t="shared" si="148"/>
        <v>7645.5</v>
      </c>
      <c r="P1380">
        <f t="shared" si="149"/>
        <v>7645.5</v>
      </c>
      <c r="Q1380">
        <f t="shared" si="150"/>
        <v>0</v>
      </c>
      <c r="R1380">
        <f t="shared" si="151"/>
        <v>100241</v>
      </c>
      <c r="S1380">
        <f t="shared" si="152"/>
        <v>0</v>
      </c>
      <c r="Y1380">
        <v>7645.5</v>
      </c>
      <c r="Z1380">
        <v>7645.5</v>
      </c>
      <c r="AA1380">
        <v>0</v>
      </c>
    </row>
    <row r="1381" spans="1:27" x14ac:dyDescent="0.25">
      <c r="A1381" t="str">
        <f t="shared" si="153"/>
        <v>102019</v>
      </c>
      <c r="B1381">
        <v>10</v>
      </c>
      <c r="C1381">
        <v>2019</v>
      </c>
      <c r="D1381" s="18">
        <v>43756</v>
      </c>
      <c r="E1381" t="s">
        <v>6106</v>
      </c>
      <c r="F1381" t="s">
        <v>138</v>
      </c>
      <c r="G1381" t="s">
        <v>5829</v>
      </c>
      <c r="H1381">
        <v>7694</v>
      </c>
      <c r="L1381">
        <v>6519.9999999999991</v>
      </c>
      <c r="N1381">
        <f t="shared" si="147"/>
        <v>1173.5999999999999</v>
      </c>
      <c r="O1381">
        <f t="shared" si="148"/>
        <v>586.79999999999995</v>
      </c>
      <c r="P1381">
        <f t="shared" si="149"/>
        <v>586.79999999999995</v>
      </c>
      <c r="Q1381">
        <f t="shared" si="150"/>
        <v>0</v>
      </c>
      <c r="R1381">
        <f t="shared" si="151"/>
        <v>7693.5999999999985</v>
      </c>
      <c r="S1381">
        <f t="shared" si="152"/>
        <v>-0.40000000000145519</v>
      </c>
      <c r="Y1381">
        <v>586.79999999999995</v>
      </c>
      <c r="Z1381">
        <v>586.79999999999995</v>
      </c>
      <c r="AA1381">
        <v>0</v>
      </c>
    </row>
    <row r="1382" spans="1:27" x14ac:dyDescent="0.25">
      <c r="A1382" t="str">
        <f t="shared" si="153"/>
        <v>102019</v>
      </c>
      <c r="B1382">
        <v>10</v>
      </c>
      <c r="C1382">
        <v>2019</v>
      </c>
      <c r="D1382" s="18">
        <v>43752</v>
      </c>
      <c r="E1382" t="s">
        <v>6107</v>
      </c>
      <c r="F1382" t="s">
        <v>456</v>
      </c>
      <c r="G1382" t="s">
        <v>6062</v>
      </c>
      <c r="H1382">
        <v>151040</v>
      </c>
      <c r="L1382">
        <v>128000</v>
      </c>
      <c r="N1382">
        <f t="shared" si="147"/>
        <v>23040</v>
      </c>
      <c r="O1382">
        <f t="shared" si="148"/>
        <v>11520</v>
      </c>
      <c r="P1382">
        <f t="shared" si="149"/>
        <v>11520</v>
      </c>
      <c r="Q1382">
        <f t="shared" si="150"/>
        <v>0</v>
      </c>
      <c r="R1382">
        <f t="shared" si="151"/>
        <v>151040</v>
      </c>
      <c r="S1382">
        <f t="shared" si="152"/>
        <v>0</v>
      </c>
      <c r="Y1382">
        <v>11520</v>
      </c>
      <c r="Z1382">
        <v>11520</v>
      </c>
      <c r="AA1382">
        <v>0</v>
      </c>
    </row>
    <row r="1383" spans="1:27" x14ac:dyDescent="0.25">
      <c r="A1383" t="str">
        <f t="shared" si="153"/>
        <v>102019</v>
      </c>
      <c r="B1383">
        <v>10</v>
      </c>
      <c r="C1383">
        <v>2019</v>
      </c>
      <c r="D1383" s="18">
        <v>43756</v>
      </c>
      <c r="E1383" t="s">
        <v>6108</v>
      </c>
      <c r="F1383" t="s">
        <v>684</v>
      </c>
      <c r="G1383" t="s">
        <v>5794</v>
      </c>
      <c r="H1383">
        <v>35666</v>
      </c>
      <c r="L1383">
        <v>30225</v>
      </c>
      <c r="N1383">
        <f t="shared" si="147"/>
        <v>5440.5</v>
      </c>
      <c r="O1383">
        <f t="shared" si="148"/>
        <v>2720.25</v>
      </c>
      <c r="P1383">
        <f t="shared" si="149"/>
        <v>2720.25</v>
      </c>
      <c r="Q1383">
        <f t="shared" si="150"/>
        <v>0</v>
      </c>
      <c r="R1383">
        <f t="shared" si="151"/>
        <v>35665.5</v>
      </c>
      <c r="S1383">
        <f t="shared" si="152"/>
        <v>-0.5</v>
      </c>
      <c r="Y1383">
        <v>2720.25</v>
      </c>
      <c r="Z1383">
        <v>2720.25</v>
      </c>
      <c r="AA1383">
        <v>0</v>
      </c>
    </row>
    <row r="1384" spans="1:27" x14ac:dyDescent="0.25">
      <c r="A1384" t="str">
        <f t="shared" si="153"/>
        <v>102019</v>
      </c>
      <c r="B1384">
        <v>10</v>
      </c>
      <c r="C1384">
        <v>2019</v>
      </c>
      <c r="D1384" s="18">
        <v>43756</v>
      </c>
      <c r="E1384" t="s">
        <v>6109</v>
      </c>
      <c r="F1384" t="s">
        <v>1368</v>
      </c>
      <c r="G1384" t="s">
        <v>5787</v>
      </c>
      <c r="H1384">
        <v>132750</v>
      </c>
      <c r="L1384">
        <v>112500</v>
      </c>
      <c r="N1384">
        <f t="shared" si="147"/>
        <v>20250</v>
      </c>
      <c r="O1384">
        <f t="shared" si="148"/>
        <v>10125</v>
      </c>
      <c r="P1384">
        <f t="shared" si="149"/>
        <v>10125</v>
      </c>
      <c r="Q1384">
        <f t="shared" si="150"/>
        <v>0</v>
      </c>
      <c r="R1384">
        <f t="shared" si="151"/>
        <v>132750</v>
      </c>
      <c r="S1384">
        <f t="shared" si="152"/>
        <v>0</v>
      </c>
      <c r="Y1384">
        <v>10125</v>
      </c>
      <c r="Z1384">
        <v>10125</v>
      </c>
      <c r="AA1384">
        <v>0</v>
      </c>
    </row>
    <row r="1385" spans="1:27" x14ac:dyDescent="0.25">
      <c r="A1385" t="str">
        <f t="shared" si="153"/>
        <v>102019</v>
      </c>
      <c r="B1385">
        <v>10</v>
      </c>
      <c r="C1385">
        <v>2019</v>
      </c>
      <c r="D1385" s="18">
        <v>43752</v>
      </c>
      <c r="E1385">
        <v>5454</v>
      </c>
      <c r="F1385" t="s">
        <v>1272</v>
      </c>
      <c r="G1385" t="s">
        <v>7351</v>
      </c>
      <c r="H1385">
        <v>690300</v>
      </c>
      <c r="L1385">
        <v>585000</v>
      </c>
      <c r="N1385">
        <f t="shared" si="147"/>
        <v>105300</v>
      </c>
      <c r="O1385">
        <f t="shared" si="148"/>
        <v>0</v>
      </c>
      <c r="P1385">
        <f t="shared" si="149"/>
        <v>0</v>
      </c>
      <c r="Q1385">
        <f t="shared" si="150"/>
        <v>105300</v>
      </c>
      <c r="R1385">
        <f t="shared" si="151"/>
        <v>690300</v>
      </c>
      <c r="S1385">
        <f t="shared" si="152"/>
        <v>0</v>
      </c>
      <c r="Y1385">
        <v>0</v>
      </c>
      <c r="Z1385">
        <v>0</v>
      </c>
      <c r="AA1385">
        <v>105300</v>
      </c>
    </row>
    <row r="1386" spans="1:27" x14ac:dyDescent="0.25">
      <c r="A1386" t="str">
        <f t="shared" si="153"/>
        <v>102019</v>
      </c>
      <c r="B1386">
        <v>10</v>
      </c>
      <c r="C1386">
        <v>2019</v>
      </c>
      <c r="D1386" s="18">
        <v>43757</v>
      </c>
      <c r="E1386">
        <v>7703</v>
      </c>
      <c r="F1386" t="s">
        <v>603</v>
      </c>
      <c r="G1386" t="s">
        <v>5754</v>
      </c>
      <c r="H1386">
        <v>65667</v>
      </c>
      <c r="L1386">
        <v>55650</v>
      </c>
      <c r="N1386">
        <f t="shared" ref="N1386:N1449" si="154">+(J1386*$J$1/100)+(K1386*$K$1/100)+(L1386*$L$1/100)+(M1386*$M$1/100)</f>
        <v>10017</v>
      </c>
      <c r="O1386">
        <f t="shared" ref="O1386:O1449" si="155">+IF(VALUE(LEFT(F1386,2))=33,N1386/2,0)</f>
        <v>5008.5</v>
      </c>
      <c r="P1386">
        <f t="shared" ref="P1386:P1449" si="156">+O1386</f>
        <v>5008.5</v>
      </c>
      <c r="Q1386">
        <f t="shared" ref="Q1386:Q1449" si="157">+IF(VALUE(LEFT(F1386,2))=33,0,N1386)</f>
        <v>0</v>
      </c>
      <c r="R1386">
        <f t="shared" ref="R1386:R1449" si="158">J1386+K1386+L1386+M1386+N1386+I1386</f>
        <v>65667</v>
      </c>
      <c r="S1386">
        <f t="shared" ref="S1386:S1449" si="159">R1386-H1386</f>
        <v>0</v>
      </c>
      <c r="Y1386">
        <v>5008.5</v>
      </c>
      <c r="Z1386">
        <v>5008.5</v>
      </c>
      <c r="AA1386">
        <v>0</v>
      </c>
    </row>
    <row r="1387" spans="1:27" x14ac:dyDescent="0.25">
      <c r="A1387" t="str">
        <f t="shared" si="153"/>
        <v>102019</v>
      </c>
      <c r="B1387">
        <v>10</v>
      </c>
      <c r="C1387">
        <v>2019</v>
      </c>
      <c r="D1387" s="18">
        <v>43755</v>
      </c>
      <c r="E1387">
        <v>5531</v>
      </c>
      <c r="F1387" t="s">
        <v>1272</v>
      </c>
      <c r="G1387" t="s">
        <v>7351</v>
      </c>
      <c r="H1387">
        <v>471705</v>
      </c>
      <c r="L1387">
        <v>399750</v>
      </c>
      <c r="N1387">
        <f t="shared" si="154"/>
        <v>71955</v>
      </c>
      <c r="O1387">
        <f t="shared" si="155"/>
        <v>0</v>
      </c>
      <c r="P1387">
        <f t="shared" si="156"/>
        <v>0</v>
      </c>
      <c r="Q1387">
        <f t="shared" si="157"/>
        <v>71955</v>
      </c>
      <c r="R1387">
        <f t="shared" si="158"/>
        <v>471705</v>
      </c>
      <c r="S1387">
        <f t="shared" si="159"/>
        <v>0</v>
      </c>
      <c r="Y1387">
        <v>0</v>
      </c>
      <c r="Z1387">
        <v>0</v>
      </c>
      <c r="AA1387">
        <v>71955</v>
      </c>
    </row>
    <row r="1388" spans="1:27" x14ac:dyDescent="0.25">
      <c r="A1388" t="str">
        <f t="shared" si="153"/>
        <v>102019</v>
      </c>
      <c r="B1388">
        <v>10</v>
      </c>
      <c r="C1388">
        <v>2019</v>
      </c>
      <c r="D1388" s="18">
        <v>43756</v>
      </c>
      <c r="E1388" t="s">
        <v>6110</v>
      </c>
      <c r="F1388" t="s">
        <v>656</v>
      </c>
      <c r="G1388" t="s">
        <v>5768</v>
      </c>
      <c r="H1388">
        <v>3080</v>
      </c>
      <c r="L1388">
        <v>2610</v>
      </c>
      <c r="N1388">
        <f t="shared" si="154"/>
        <v>469.8</v>
      </c>
      <c r="O1388">
        <f t="shared" si="155"/>
        <v>234.9</v>
      </c>
      <c r="P1388">
        <f t="shared" si="156"/>
        <v>234.9</v>
      </c>
      <c r="Q1388">
        <f t="shared" si="157"/>
        <v>0</v>
      </c>
      <c r="R1388">
        <f t="shared" si="158"/>
        <v>3079.8</v>
      </c>
      <c r="S1388">
        <f t="shared" si="159"/>
        <v>-0.1999999999998181</v>
      </c>
      <c r="Y1388">
        <v>234.9</v>
      </c>
      <c r="Z1388">
        <v>234.9</v>
      </c>
      <c r="AA1388">
        <v>0</v>
      </c>
    </row>
    <row r="1389" spans="1:27" x14ac:dyDescent="0.25">
      <c r="A1389" t="str">
        <f t="shared" si="153"/>
        <v>102019</v>
      </c>
      <c r="B1389">
        <v>10</v>
      </c>
      <c r="C1389">
        <v>2019</v>
      </c>
      <c r="D1389" s="18">
        <v>43760</v>
      </c>
      <c r="E1389" t="s">
        <v>6111</v>
      </c>
      <c r="F1389" t="s">
        <v>656</v>
      </c>
      <c r="G1389" t="s">
        <v>5768</v>
      </c>
      <c r="H1389">
        <v>141600</v>
      </c>
      <c r="L1389">
        <v>120000</v>
      </c>
      <c r="N1389">
        <f t="shared" si="154"/>
        <v>21600</v>
      </c>
      <c r="O1389">
        <f t="shared" si="155"/>
        <v>10800</v>
      </c>
      <c r="P1389">
        <f t="shared" si="156"/>
        <v>10800</v>
      </c>
      <c r="Q1389">
        <f t="shared" si="157"/>
        <v>0</v>
      </c>
      <c r="R1389">
        <f t="shared" si="158"/>
        <v>141600</v>
      </c>
      <c r="S1389">
        <f t="shared" si="159"/>
        <v>0</v>
      </c>
      <c r="Y1389">
        <v>10800</v>
      </c>
      <c r="Z1389">
        <v>10800</v>
      </c>
      <c r="AA1389">
        <v>0</v>
      </c>
    </row>
    <row r="1390" spans="1:27" x14ac:dyDescent="0.25">
      <c r="A1390" t="str">
        <f t="shared" si="153"/>
        <v>102019</v>
      </c>
      <c r="B1390">
        <v>10</v>
      </c>
      <c r="C1390">
        <v>2019</v>
      </c>
      <c r="D1390" s="18">
        <v>43756</v>
      </c>
      <c r="E1390" t="s">
        <v>7682</v>
      </c>
      <c r="F1390" t="s">
        <v>462</v>
      </c>
      <c r="G1390" t="s">
        <v>7355</v>
      </c>
      <c r="H1390">
        <v>13146</v>
      </c>
      <c r="J1390">
        <v>7800</v>
      </c>
      <c r="L1390">
        <v>4200</v>
      </c>
      <c r="N1390">
        <f t="shared" si="154"/>
        <v>1146</v>
      </c>
      <c r="O1390">
        <f t="shared" si="155"/>
        <v>573</v>
      </c>
      <c r="P1390">
        <f t="shared" si="156"/>
        <v>573</v>
      </c>
      <c r="Q1390">
        <f t="shared" si="157"/>
        <v>0</v>
      </c>
      <c r="R1390">
        <f t="shared" si="158"/>
        <v>13146</v>
      </c>
      <c r="S1390">
        <f t="shared" si="159"/>
        <v>0</v>
      </c>
      <c r="Y1390">
        <v>573</v>
      </c>
      <c r="Z1390">
        <v>573</v>
      </c>
      <c r="AA1390">
        <v>0</v>
      </c>
    </row>
    <row r="1391" spans="1:27" x14ac:dyDescent="0.25">
      <c r="A1391" t="str">
        <f t="shared" si="153"/>
        <v>102019</v>
      </c>
      <c r="B1391">
        <v>10</v>
      </c>
      <c r="C1391">
        <v>2019</v>
      </c>
      <c r="D1391" s="18">
        <v>43743</v>
      </c>
      <c r="E1391" t="s">
        <v>6112</v>
      </c>
      <c r="F1391" t="s">
        <v>138</v>
      </c>
      <c r="G1391" t="s">
        <v>5829</v>
      </c>
      <c r="H1391">
        <v>12474</v>
      </c>
      <c r="J1391">
        <v>11880</v>
      </c>
      <c r="N1391">
        <f t="shared" si="154"/>
        <v>594</v>
      </c>
      <c r="O1391">
        <f t="shared" si="155"/>
        <v>297</v>
      </c>
      <c r="P1391">
        <f t="shared" si="156"/>
        <v>297</v>
      </c>
      <c r="Q1391">
        <f t="shared" si="157"/>
        <v>0</v>
      </c>
      <c r="R1391">
        <f t="shared" si="158"/>
        <v>12474</v>
      </c>
      <c r="S1391">
        <f t="shared" si="159"/>
        <v>0</v>
      </c>
      <c r="Y1391">
        <v>297</v>
      </c>
      <c r="Z1391">
        <v>297</v>
      </c>
      <c r="AA1391">
        <v>0</v>
      </c>
    </row>
    <row r="1392" spans="1:27" x14ac:dyDescent="0.25">
      <c r="A1392" t="str">
        <f t="shared" si="153"/>
        <v>102019</v>
      </c>
      <c r="B1392">
        <v>10</v>
      </c>
      <c r="C1392">
        <v>2019</v>
      </c>
      <c r="D1392" s="18">
        <v>43753</v>
      </c>
      <c r="E1392">
        <v>1151</v>
      </c>
      <c r="F1392" t="s">
        <v>581</v>
      </c>
      <c r="G1392" t="s">
        <v>7352</v>
      </c>
      <c r="H1392">
        <v>35500</v>
      </c>
      <c r="L1392">
        <v>30085</v>
      </c>
      <c r="N1392">
        <f t="shared" si="154"/>
        <v>5415.3</v>
      </c>
      <c r="O1392">
        <f t="shared" si="155"/>
        <v>0</v>
      </c>
      <c r="P1392">
        <f t="shared" si="156"/>
        <v>0</v>
      </c>
      <c r="Q1392">
        <f t="shared" si="157"/>
        <v>5415.3</v>
      </c>
      <c r="R1392">
        <f t="shared" si="158"/>
        <v>35500.300000000003</v>
      </c>
      <c r="S1392">
        <f t="shared" si="159"/>
        <v>0.30000000000291038</v>
      </c>
      <c r="Y1392">
        <v>0</v>
      </c>
      <c r="Z1392">
        <v>0</v>
      </c>
      <c r="AA1392">
        <v>5415.3</v>
      </c>
    </row>
    <row r="1393" spans="1:27" x14ac:dyDescent="0.25">
      <c r="A1393" t="str">
        <f t="shared" si="153"/>
        <v>102019</v>
      </c>
      <c r="B1393">
        <v>10</v>
      </c>
      <c r="C1393">
        <v>2019</v>
      </c>
      <c r="D1393" s="18">
        <v>43747</v>
      </c>
      <c r="E1393" t="s">
        <v>6113</v>
      </c>
      <c r="F1393" t="s">
        <v>3412</v>
      </c>
      <c r="G1393" t="s">
        <v>5976</v>
      </c>
      <c r="H1393">
        <v>56893</v>
      </c>
      <c r="L1393">
        <v>48214</v>
      </c>
      <c r="N1393">
        <f t="shared" si="154"/>
        <v>8678.52</v>
      </c>
      <c r="O1393">
        <f t="shared" si="155"/>
        <v>0</v>
      </c>
      <c r="P1393">
        <f t="shared" si="156"/>
        <v>0</v>
      </c>
      <c r="Q1393">
        <f t="shared" si="157"/>
        <v>8678.52</v>
      </c>
      <c r="R1393">
        <f t="shared" si="158"/>
        <v>56892.520000000004</v>
      </c>
      <c r="S1393">
        <f t="shared" si="159"/>
        <v>-0.47999999999592546</v>
      </c>
      <c r="Y1393">
        <v>0</v>
      </c>
      <c r="Z1393">
        <v>0</v>
      </c>
      <c r="AA1393">
        <v>8678.52</v>
      </c>
    </row>
    <row r="1394" spans="1:27" x14ac:dyDescent="0.25">
      <c r="A1394" t="str">
        <f t="shared" si="153"/>
        <v>092019</v>
      </c>
      <c r="B1394">
        <v>10</v>
      </c>
      <c r="C1394">
        <v>2019</v>
      </c>
      <c r="D1394" s="18">
        <v>43738</v>
      </c>
      <c r="E1394" t="s">
        <v>7683</v>
      </c>
      <c r="F1394" t="s">
        <v>462</v>
      </c>
      <c r="G1394" t="s">
        <v>7355</v>
      </c>
      <c r="H1394">
        <v>64428</v>
      </c>
      <c r="L1394">
        <v>54600</v>
      </c>
      <c r="N1394">
        <f t="shared" si="154"/>
        <v>9828</v>
      </c>
      <c r="O1394">
        <f t="shared" si="155"/>
        <v>4914</v>
      </c>
      <c r="P1394">
        <f t="shared" si="156"/>
        <v>4914</v>
      </c>
      <c r="Q1394">
        <f t="shared" si="157"/>
        <v>0</v>
      </c>
      <c r="R1394">
        <f t="shared" si="158"/>
        <v>64428</v>
      </c>
      <c r="S1394">
        <f t="shared" si="159"/>
        <v>0</v>
      </c>
      <c r="Y1394">
        <v>4914</v>
      </c>
      <c r="Z1394">
        <v>4914</v>
      </c>
      <c r="AA1394">
        <v>0</v>
      </c>
    </row>
    <row r="1395" spans="1:27" x14ac:dyDescent="0.25">
      <c r="A1395" t="str">
        <f t="shared" si="153"/>
        <v>102019</v>
      </c>
      <c r="B1395">
        <v>10</v>
      </c>
      <c r="C1395">
        <v>2019</v>
      </c>
      <c r="D1395" s="18">
        <v>43743</v>
      </c>
      <c r="E1395" t="s">
        <v>7684</v>
      </c>
      <c r="F1395" t="s">
        <v>250</v>
      </c>
      <c r="G1395" t="s">
        <v>7345</v>
      </c>
      <c r="H1395">
        <v>4504</v>
      </c>
      <c r="J1395">
        <v>4290</v>
      </c>
      <c r="N1395">
        <f t="shared" si="154"/>
        <v>214.5</v>
      </c>
      <c r="O1395">
        <f t="shared" si="155"/>
        <v>107.25</v>
      </c>
      <c r="P1395">
        <f t="shared" si="156"/>
        <v>107.25</v>
      </c>
      <c r="Q1395">
        <f t="shared" si="157"/>
        <v>0</v>
      </c>
      <c r="R1395">
        <f t="shared" si="158"/>
        <v>4504.5</v>
      </c>
      <c r="S1395">
        <f t="shared" si="159"/>
        <v>0.5</v>
      </c>
      <c r="Y1395">
        <v>107.25</v>
      </c>
      <c r="Z1395">
        <v>107.25</v>
      </c>
      <c r="AA1395">
        <v>0</v>
      </c>
    </row>
    <row r="1396" spans="1:27" x14ac:dyDescent="0.25">
      <c r="A1396" t="str">
        <f t="shared" si="153"/>
        <v>082019</v>
      </c>
      <c r="B1396">
        <v>10</v>
      </c>
      <c r="C1396">
        <v>2019</v>
      </c>
      <c r="D1396" s="18">
        <v>43689</v>
      </c>
      <c r="E1396" t="s">
        <v>7685</v>
      </c>
      <c r="F1396" t="s">
        <v>250</v>
      </c>
      <c r="G1396" t="s">
        <v>7345</v>
      </c>
      <c r="H1396">
        <v>1386</v>
      </c>
      <c r="J1396">
        <v>1320</v>
      </c>
      <c r="N1396">
        <f t="shared" si="154"/>
        <v>66</v>
      </c>
      <c r="O1396">
        <f t="shared" si="155"/>
        <v>33</v>
      </c>
      <c r="P1396">
        <f t="shared" si="156"/>
        <v>33</v>
      </c>
      <c r="Q1396">
        <f t="shared" si="157"/>
        <v>0</v>
      </c>
      <c r="R1396">
        <f t="shared" si="158"/>
        <v>1386</v>
      </c>
      <c r="S1396">
        <f t="shared" si="159"/>
        <v>0</v>
      </c>
      <c r="Y1396">
        <v>33</v>
      </c>
      <c r="Z1396">
        <v>33</v>
      </c>
      <c r="AA1396">
        <v>0</v>
      </c>
    </row>
    <row r="1397" spans="1:27" x14ac:dyDescent="0.25">
      <c r="A1397" t="str">
        <f t="shared" si="153"/>
        <v>092019</v>
      </c>
      <c r="B1397">
        <v>10</v>
      </c>
      <c r="C1397">
        <v>2019</v>
      </c>
      <c r="D1397" s="18">
        <v>43729</v>
      </c>
      <c r="E1397" t="s">
        <v>7686</v>
      </c>
      <c r="F1397" t="s">
        <v>250</v>
      </c>
      <c r="G1397" t="s">
        <v>7345</v>
      </c>
      <c r="H1397">
        <v>15824</v>
      </c>
      <c r="J1397">
        <v>15070</v>
      </c>
      <c r="N1397">
        <f t="shared" si="154"/>
        <v>753.5</v>
      </c>
      <c r="O1397">
        <f t="shared" si="155"/>
        <v>376.75</v>
      </c>
      <c r="P1397">
        <f t="shared" si="156"/>
        <v>376.75</v>
      </c>
      <c r="Q1397">
        <f t="shared" si="157"/>
        <v>0</v>
      </c>
      <c r="R1397">
        <f t="shared" si="158"/>
        <v>15823.5</v>
      </c>
      <c r="S1397">
        <f t="shared" si="159"/>
        <v>-0.5</v>
      </c>
      <c r="Y1397">
        <v>376.75</v>
      </c>
      <c r="Z1397">
        <v>376.75</v>
      </c>
      <c r="AA1397">
        <v>0</v>
      </c>
    </row>
    <row r="1398" spans="1:27" x14ac:dyDescent="0.25">
      <c r="A1398" t="str">
        <f t="shared" si="153"/>
        <v>092019</v>
      </c>
      <c r="B1398">
        <v>10</v>
      </c>
      <c r="C1398">
        <v>2019</v>
      </c>
      <c r="D1398" s="18">
        <v>43738</v>
      </c>
      <c r="E1398" t="s">
        <v>7687</v>
      </c>
      <c r="F1398" t="s">
        <v>462</v>
      </c>
      <c r="G1398" t="s">
        <v>7355</v>
      </c>
      <c r="H1398">
        <v>96170</v>
      </c>
      <c r="L1398">
        <v>81500</v>
      </c>
      <c r="N1398">
        <f t="shared" si="154"/>
        <v>14670</v>
      </c>
      <c r="O1398">
        <f t="shared" si="155"/>
        <v>7335</v>
      </c>
      <c r="P1398">
        <f t="shared" si="156"/>
        <v>7335</v>
      </c>
      <c r="Q1398">
        <f t="shared" si="157"/>
        <v>0</v>
      </c>
      <c r="R1398">
        <f t="shared" si="158"/>
        <v>96170</v>
      </c>
      <c r="S1398">
        <f t="shared" si="159"/>
        <v>0</v>
      </c>
      <c r="Y1398">
        <v>7335</v>
      </c>
      <c r="Z1398">
        <v>7335</v>
      </c>
      <c r="AA1398">
        <v>0</v>
      </c>
    </row>
    <row r="1399" spans="1:27" x14ac:dyDescent="0.25">
      <c r="A1399" t="str">
        <f t="shared" si="153"/>
        <v>102019</v>
      </c>
      <c r="B1399">
        <v>10</v>
      </c>
      <c r="C1399">
        <v>2019</v>
      </c>
      <c r="D1399" s="18">
        <v>43739</v>
      </c>
      <c r="E1399" t="s">
        <v>6114</v>
      </c>
      <c r="F1399" t="s">
        <v>654</v>
      </c>
      <c r="G1399" t="s">
        <v>655</v>
      </c>
      <c r="H1399">
        <v>38940</v>
      </c>
      <c r="L1399">
        <v>33000</v>
      </c>
      <c r="N1399">
        <f t="shared" si="154"/>
        <v>5940</v>
      </c>
      <c r="O1399">
        <f t="shared" si="155"/>
        <v>2970</v>
      </c>
      <c r="P1399">
        <f t="shared" si="156"/>
        <v>2970</v>
      </c>
      <c r="Q1399">
        <f t="shared" si="157"/>
        <v>0</v>
      </c>
      <c r="R1399">
        <f t="shared" si="158"/>
        <v>38940</v>
      </c>
      <c r="S1399">
        <f t="shared" si="159"/>
        <v>0</v>
      </c>
      <c r="Y1399">
        <v>2970</v>
      </c>
      <c r="Z1399">
        <v>2970</v>
      </c>
      <c r="AA1399">
        <v>0</v>
      </c>
    </row>
    <row r="1400" spans="1:27" x14ac:dyDescent="0.25">
      <c r="A1400" t="str">
        <f t="shared" si="153"/>
        <v>102019</v>
      </c>
      <c r="B1400">
        <v>10</v>
      </c>
      <c r="C1400">
        <v>2019</v>
      </c>
      <c r="D1400" s="18">
        <v>43761</v>
      </c>
      <c r="E1400" t="s">
        <v>6115</v>
      </c>
      <c r="F1400" t="s">
        <v>138</v>
      </c>
      <c r="G1400" t="s">
        <v>5829</v>
      </c>
      <c r="H1400">
        <v>20869</v>
      </c>
      <c r="J1400">
        <v>19875</v>
      </c>
      <c r="N1400">
        <f t="shared" si="154"/>
        <v>993.75</v>
      </c>
      <c r="O1400">
        <f t="shared" si="155"/>
        <v>496.875</v>
      </c>
      <c r="P1400">
        <f t="shared" si="156"/>
        <v>496.875</v>
      </c>
      <c r="Q1400">
        <f t="shared" si="157"/>
        <v>0</v>
      </c>
      <c r="R1400">
        <f t="shared" si="158"/>
        <v>20868.75</v>
      </c>
      <c r="S1400">
        <f t="shared" si="159"/>
        <v>-0.25</v>
      </c>
      <c r="Y1400">
        <v>496.875</v>
      </c>
      <c r="Z1400">
        <v>496.875</v>
      </c>
      <c r="AA1400">
        <v>0</v>
      </c>
    </row>
    <row r="1401" spans="1:27" x14ac:dyDescent="0.25">
      <c r="A1401" t="str">
        <f t="shared" si="153"/>
        <v>102019</v>
      </c>
      <c r="B1401">
        <v>10</v>
      </c>
      <c r="C1401">
        <v>2019</v>
      </c>
      <c r="D1401" s="18">
        <v>43759</v>
      </c>
      <c r="E1401" t="s">
        <v>6116</v>
      </c>
      <c r="F1401" t="s">
        <v>2807</v>
      </c>
      <c r="G1401" t="s">
        <v>6117</v>
      </c>
      <c r="H1401">
        <v>54671.76</v>
      </c>
      <c r="L1401">
        <v>46332</v>
      </c>
      <c r="N1401">
        <f t="shared" si="154"/>
        <v>8339.76</v>
      </c>
      <c r="O1401">
        <f t="shared" si="155"/>
        <v>4169.88</v>
      </c>
      <c r="P1401">
        <f t="shared" si="156"/>
        <v>4169.88</v>
      </c>
      <c r="Q1401">
        <f t="shared" si="157"/>
        <v>0</v>
      </c>
      <c r="R1401">
        <f t="shared" si="158"/>
        <v>54671.76</v>
      </c>
      <c r="S1401">
        <f t="shared" si="159"/>
        <v>0</v>
      </c>
      <c r="Y1401">
        <v>4169.88</v>
      </c>
      <c r="Z1401">
        <v>4169.88</v>
      </c>
      <c r="AA1401">
        <v>0</v>
      </c>
    </row>
    <row r="1402" spans="1:27" x14ac:dyDescent="0.25">
      <c r="A1402" t="str">
        <f t="shared" si="153"/>
        <v>102019</v>
      </c>
      <c r="B1402">
        <v>10</v>
      </c>
      <c r="C1402">
        <v>2019</v>
      </c>
      <c r="D1402" s="18">
        <v>43761</v>
      </c>
      <c r="E1402" t="s">
        <v>6118</v>
      </c>
      <c r="F1402" t="s">
        <v>704</v>
      </c>
      <c r="G1402" t="s">
        <v>5962</v>
      </c>
      <c r="H1402">
        <v>6797</v>
      </c>
      <c r="L1402">
        <v>5760</v>
      </c>
      <c r="N1402">
        <f t="shared" si="154"/>
        <v>1036.8</v>
      </c>
      <c r="O1402">
        <f t="shared" si="155"/>
        <v>518.4</v>
      </c>
      <c r="P1402">
        <f t="shared" si="156"/>
        <v>518.4</v>
      </c>
      <c r="Q1402">
        <f t="shared" si="157"/>
        <v>0</v>
      </c>
      <c r="R1402">
        <f t="shared" si="158"/>
        <v>6796.8</v>
      </c>
      <c r="S1402">
        <f t="shared" si="159"/>
        <v>-0.1999999999998181</v>
      </c>
      <c r="Y1402">
        <v>518.4</v>
      </c>
      <c r="Z1402">
        <v>518.4</v>
      </c>
      <c r="AA1402">
        <v>0</v>
      </c>
    </row>
    <row r="1403" spans="1:27" x14ac:dyDescent="0.25">
      <c r="A1403" t="str">
        <f t="shared" si="153"/>
        <v>102019</v>
      </c>
      <c r="B1403">
        <v>10</v>
      </c>
      <c r="C1403">
        <v>2019</v>
      </c>
      <c r="D1403" s="18">
        <v>43762</v>
      </c>
      <c r="E1403" t="s">
        <v>6119</v>
      </c>
      <c r="F1403" t="s">
        <v>704</v>
      </c>
      <c r="G1403" t="s">
        <v>5962</v>
      </c>
      <c r="H1403">
        <v>16992</v>
      </c>
      <c r="L1403">
        <v>14400</v>
      </c>
      <c r="N1403">
        <f t="shared" si="154"/>
        <v>2592</v>
      </c>
      <c r="O1403">
        <f t="shared" si="155"/>
        <v>1296</v>
      </c>
      <c r="P1403">
        <f t="shared" si="156"/>
        <v>1296</v>
      </c>
      <c r="Q1403">
        <f t="shared" si="157"/>
        <v>0</v>
      </c>
      <c r="R1403">
        <f t="shared" si="158"/>
        <v>16992</v>
      </c>
      <c r="S1403">
        <f t="shared" si="159"/>
        <v>0</v>
      </c>
      <c r="Y1403">
        <v>1296</v>
      </c>
      <c r="Z1403">
        <v>1296</v>
      </c>
      <c r="AA1403">
        <v>0</v>
      </c>
    </row>
    <row r="1404" spans="1:27" x14ac:dyDescent="0.25">
      <c r="A1404" t="str">
        <f t="shared" si="153"/>
        <v>102019</v>
      </c>
      <c r="B1404">
        <v>10</v>
      </c>
      <c r="C1404">
        <v>2019</v>
      </c>
      <c r="D1404" s="18">
        <v>43754</v>
      </c>
      <c r="E1404">
        <v>292</v>
      </c>
      <c r="F1404" t="s">
        <v>2121</v>
      </c>
      <c r="G1404" t="s">
        <v>7688</v>
      </c>
      <c r="H1404">
        <v>173186</v>
      </c>
      <c r="L1404">
        <v>146768</v>
      </c>
      <c r="N1404">
        <f t="shared" si="154"/>
        <v>26418.240000000002</v>
      </c>
      <c r="O1404">
        <f t="shared" si="155"/>
        <v>0</v>
      </c>
      <c r="P1404">
        <f t="shared" si="156"/>
        <v>0</v>
      </c>
      <c r="Q1404">
        <f t="shared" si="157"/>
        <v>26418.240000000002</v>
      </c>
      <c r="R1404">
        <f t="shared" si="158"/>
        <v>173186.24</v>
      </c>
      <c r="S1404">
        <f t="shared" si="159"/>
        <v>0.23999999999068677</v>
      </c>
      <c r="Y1404">
        <v>0</v>
      </c>
      <c r="Z1404">
        <v>0</v>
      </c>
      <c r="AA1404">
        <v>26418.240000000002</v>
      </c>
    </row>
    <row r="1405" spans="1:27" x14ac:dyDescent="0.25">
      <c r="A1405" t="str">
        <f t="shared" si="153"/>
        <v>092019</v>
      </c>
      <c r="B1405">
        <v>10</v>
      </c>
      <c r="C1405">
        <v>2019</v>
      </c>
      <c r="D1405" s="18">
        <v>43719</v>
      </c>
      <c r="E1405" t="s">
        <v>6120</v>
      </c>
      <c r="F1405" t="s">
        <v>2543</v>
      </c>
      <c r="G1405" t="s">
        <v>6121</v>
      </c>
      <c r="H1405">
        <v>95084</v>
      </c>
      <c r="L1405">
        <v>80580</v>
      </c>
      <c r="N1405">
        <f t="shared" si="154"/>
        <v>14504.4</v>
      </c>
      <c r="O1405">
        <f t="shared" si="155"/>
        <v>0</v>
      </c>
      <c r="P1405">
        <f t="shared" si="156"/>
        <v>0</v>
      </c>
      <c r="Q1405">
        <f t="shared" si="157"/>
        <v>14504.4</v>
      </c>
      <c r="R1405">
        <f t="shared" si="158"/>
        <v>95084.4</v>
      </c>
      <c r="S1405">
        <f t="shared" si="159"/>
        <v>0.39999999999417923</v>
      </c>
      <c r="Y1405">
        <v>0</v>
      </c>
      <c r="Z1405">
        <v>0</v>
      </c>
      <c r="AA1405">
        <v>14504.4</v>
      </c>
    </row>
    <row r="1406" spans="1:27" x14ac:dyDescent="0.25">
      <c r="A1406" t="str">
        <f t="shared" si="153"/>
        <v>072019</v>
      </c>
      <c r="B1406">
        <v>10</v>
      </c>
      <c r="C1406">
        <v>2019</v>
      </c>
      <c r="D1406" s="18">
        <v>43673</v>
      </c>
      <c r="E1406" t="s">
        <v>7689</v>
      </c>
      <c r="F1406" t="s">
        <v>225</v>
      </c>
      <c r="G1406" t="s">
        <v>7349</v>
      </c>
      <c r="H1406">
        <v>1486800</v>
      </c>
      <c r="L1406">
        <v>1260000</v>
      </c>
      <c r="N1406">
        <f t="shared" si="154"/>
        <v>226800</v>
      </c>
      <c r="O1406">
        <f t="shared" si="155"/>
        <v>113400</v>
      </c>
      <c r="P1406">
        <f t="shared" si="156"/>
        <v>113400</v>
      </c>
      <c r="Q1406">
        <f t="shared" si="157"/>
        <v>0</v>
      </c>
      <c r="R1406">
        <f t="shared" si="158"/>
        <v>1486800</v>
      </c>
      <c r="S1406">
        <f t="shared" si="159"/>
        <v>0</v>
      </c>
      <c r="Y1406">
        <v>113400</v>
      </c>
      <c r="Z1406">
        <v>113400</v>
      </c>
      <c r="AA1406">
        <v>0</v>
      </c>
    </row>
    <row r="1407" spans="1:27" x14ac:dyDescent="0.25">
      <c r="A1407" t="str">
        <f t="shared" si="153"/>
        <v>092019</v>
      </c>
      <c r="B1407">
        <v>10</v>
      </c>
      <c r="C1407">
        <v>2019</v>
      </c>
      <c r="D1407" s="18">
        <v>43721</v>
      </c>
      <c r="E1407" t="s">
        <v>7690</v>
      </c>
      <c r="F1407" t="s">
        <v>225</v>
      </c>
      <c r="G1407" t="s">
        <v>7349</v>
      </c>
      <c r="H1407">
        <v>1486800</v>
      </c>
      <c r="L1407">
        <v>1260000</v>
      </c>
      <c r="N1407">
        <f t="shared" si="154"/>
        <v>226800</v>
      </c>
      <c r="O1407">
        <f t="shared" si="155"/>
        <v>113400</v>
      </c>
      <c r="P1407">
        <f t="shared" si="156"/>
        <v>113400</v>
      </c>
      <c r="Q1407">
        <f t="shared" si="157"/>
        <v>0</v>
      </c>
      <c r="R1407">
        <f t="shared" si="158"/>
        <v>1486800</v>
      </c>
      <c r="S1407">
        <f t="shared" si="159"/>
        <v>0</v>
      </c>
      <c r="Y1407">
        <v>113400</v>
      </c>
      <c r="Z1407">
        <v>113400</v>
      </c>
      <c r="AA1407">
        <v>0</v>
      </c>
    </row>
    <row r="1408" spans="1:27" x14ac:dyDescent="0.25">
      <c r="A1408" t="str">
        <f t="shared" si="153"/>
        <v>102019</v>
      </c>
      <c r="B1408">
        <v>10</v>
      </c>
      <c r="C1408">
        <v>2019</v>
      </c>
      <c r="D1408" s="18">
        <v>43756</v>
      </c>
      <c r="E1408">
        <v>35</v>
      </c>
      <c r="F1408" t="s">
        <v>837</v>
      </c>
      <c r="G1408" t="s">
        <v>6122</v>
      </c>
      <c r="H1408">
        <v>24780</v>
      </c>
      <c r="L1408">
        <v>21000</v>
      </c>
      <c r="N1408">
        <f t="shared" si="154"/>
        <v>3780</v>
      </c>
      <c r="O1408">
        <f t="shared" si="155"/>
        <v>1890</v>
      </c>
      <c r="P1408">
        <f t="shared" si="156"/>
        <v>1890</v>
      </c>
      <c r="Q1408">
        <f t="shared" si="157"/>
        <v>0</v>
      </c>
      <c r="R1408">
        <f t="shared" si="158"/>
        <v>24780</v>
      </c>
      <c r="S1408">
        <f t="shared" si="159"/>
        <v>0</v>
      </c>
      <c r="Y1408">
        <v>1890</v>
      </c>
      <c r="Z1408">
        <v>1890</v>
      </c>
      <c r="AA1408">
        <v>0</v>
      </c>
    </row>
    <row r="1409" spans="1:27" x14ac:dyDescent="0.25">
      <c r="A1409" t="str">
        <f t="shared" si="153"/>
        <v>092019</v>
      </c>
      <c r="B1409">
        <v>10</v>
      </c>
      <c r="C1409">
        <v>2019</v>
      </c>
      <c r="D1409" s="18">
        <v>43738</v>
      </c>
      <c r="E1409" t="s">
        <v>7691</v>
      </c>
      <c r="F1409" t="s">
        <v>558</v>
      </c>
      <c r="G1409" t="s">
        <v>7348</v>
      </c>
      <c r="H1409">
        <v>3811872</v>
      </c>
      <c r="L1409">
        <v>3230400</v>
      </c>
      <c r="N1409">
        <f t="shared" si="154"/>
        <v>581472</v>
      </c>
      <c r="O1409">
        <f t="shared" si="155"/>
        <v>0</v>
      </c>
      <c r="P1409">
        <f t="shared" si="156"/>
        <v>0</v>
      </c>
      <c r="Q1409">
        <f t="shared" si="157"/>
        <v>581472</v>
      </c>
      <c r="R1409">
        <f t="shared" si="158"/>
        <v>3811872</v>
      </c>
      <c r="S1409">
        <f t="shared" si="159"/>
        <v>0</v>
      </c>
      <c r="Y1409">
        <v>0</v>
      </c>
      <c r="Z1409">
        <v>0</v>
      </c>
      <c r="AA1409">
        <v>581472</v>
      </c>
    </row>
    <row r="1410" spans="1:27" x14ac:dyDescent="0.25">
      <c r="A1410" t="str">
        <f t="shared" si="153"/>
        <v>092019</v>
      </c>
      <c r="B1410">
        <v>10</v>
      </c>
      <c r="C1410">
        <v>2019</v>
      </c>
      <c r="D1410" s="18">
        <v>43735</v>
      </c>
      <c r="E1410" t="s">
        <v>7692</v>
      </c>
      <c r="F1410" t="s">
        <v>558</v>
      </c>
      <c r="G1410" t="s">
        <v>7348</v>
      </c>
      <c r="H1410">
        <v>3494216</v>
      </c>
      <c r="L1410">
        <v>2961200</v>
      </c>
      <c r="N1410">
        <f t="shared" si="154"/>
        <v>533016</v>
      </c>
      <c r="O1410">
        <f t="shared" si="155"/>
        <v>0</v>
      </c>
      <c r="P1410">
        <f t="shared" si="156"/>
        <v>0</v>
      </c>
      <c r="Q1410">
        <f t="shared" si="157"/>
        <v>533016</v>
      </c>
      <c r="R1410">
        <f t="shared" si="158"/>
        <v>3494216</v>
      </c>
      <c r="S1410">
        <f t="shared" si="159"/>
        <v>0</v>
      </c>
      <c r="Y1410">
        <v>0</v>
      </c>
      <c r="Z1410">
        <v>0</v>
      </c>
      <c r="AA1410">
        <v>533016</v>
      </c>
    </row>
    <row r="1411" spans="1:27" x14ac:dyDescent="0.25">
      <c r="A1411" t="str">
        <f t="shared" si="153"/>
        <v>102019</v>
      </c>
      <c r="B1411">
        <v>10</v>
      </c>
      <c r="C1411">
        <v>2019</v>
      </c>
      <c r="D1411" s="18">
        <v>43750</v>
      </c>
      <c r="E1411">
        <v>446</v>
      </c>
      <c r="F1411" t="s">
        <v>195</v>
      </c>
      <c r="G1411" t="s">
        <v>6123</v>
      </c>
      <c r="H1411">
        <v>20384</v>
      </c>
      <c r="K1411">
        <v>18200</v>
      </c>
      <c r="N1411">
        <f t="shared" si="154"/>
        <v>2184</v>
      </c>
      <c r="O1411">
        <f t="shared" si="155"/>
        <v>1092</v>
      </c>
      <c r="P1411">
        <f t="shared" si="156"/>
        <v>1092</v>
      </c>
      <c r="Q1411">
        <f t="shared" si="157"/>
        <v>0</v>
      </c>
      <c r="R1411">
        <f t="shared" si="158"/>
        <v>20384</v>
      </c>
      <c r="S1411">
        <f t="shared" si="159"/>
        <v>0</v>
      </c>
      <c r="Y1411">
        <v>1092</v>
      </c>
      <c r="Z1411">
        <v>1092</v>
      </c>
      <c r="AA1411">
        <v>0</v>
      </c>
    </row>
    <row r="1412" spans="1:27" x14ac:dyDescent="0.25">
      <c r="A1412" t="str">
        <f t="shared" ref="A1412:A1475" si="160">TEXT(D1412,"MMYYYY")</f>
        <v>102019</v>
      </c>
      <c r="B1412">
        <v>10</v>
      </c>
      <c r="C1412">
        <v>2019</v>
      </c>
      <c r="D1412" s="18">
        <v>43761</v>
      </c>
      <c r="E1412">
        <v>380</v>
      </c>
      <c r="F1412" t="s">
        <v>571</v>
      </c>
      <c r="G1412" t="s">
        <v>6010</v>
      </c>
      <c r="H1412">
        <v>27547.1</v>
      </c>
      <c r="L1412">
        <v>23345.000000000004</v>
      </c>
      <c r="N1412">
        <f t="shared" si="154"/>
        <v>4202.1000000000004</v>
      </c>
      <c r="O1412">
        <f t="shared" si="155"/>
        <v>2101.0500000000002</v>
      </c>
      <c r="P1412">
        <f t="shared" si="156"/>
        <v>2101.0500000000002</v>
      </c>
      <c r="Q1412">
        <f t="shared" si="157"/>
        <v>0</v>
      </c>
      <c r="R1412">
        <f t="shared" si="158"/>
        <v>27547.100000000006</v>
      </c>
      <c r="S1412">
        <f t="shared" si="159"/>
        <v>0</v>
      </c>
      <c r="Y1412">
        <v>2101.0500000000002</v>
      </c>
      <c r="Z1412">
        <v>2101.0500000000002</v>
      </c>
      <c r="AA1412">
        <v>0</v>
      </c>
    </row>
    <row r="1413" spans="1:27" x14ac:dyDescent="0.25">
      <c r="A1413" t="str">
        <f t="shared" si="160"/>
        <v>092019</v>
      </c>
      <c r="B1413">
        <v>10</v>
      </c>
      <c r="C1413">
        <v>2019</v>
      </c>
      <c r="D1413" s="18">
        <v>43721</v>
      </c>
      <c r="E1413" t="s">
        <v>7693</v>
      </c>
      <c r="F1413" t="s">
        <v>225</v>
      </c>
      <c r="G1413" t="s">
        <v>7349</v>
      </c>
      <c r="H1413">
        <v>867300</v>
      </c>
      <c r="L1413">
        <v>735000</v>
      </c>
      <c r="N1413">
        <f t="shared" si="154"/>
        <v>132300</v>
      </c>
      <c r="O1413">
        <f t="shared" si="155"/>
        <v>66150</v>
      </c>
      <c r="P1413">
        <f t="shared" si="156"/>
        <v>66150</v>
      </c>
      <c r="Q1413">
        <f t="shared" si="157"/>
        <v>0</v>
      </c>
      <c r="R1413">
        <f t="shared" si="158"/>
        <v>867300</v>
      </c>
      <c r="S1413">
        <f t="shared" si="159"/>
        <v>0</v>
      </c>
      <c r="Y1413">
        <v>66150</v>
      </c>
      <c r="Z1413">
        <v>66150</v>
      </c>
      <c r="AA1413">
        <v>0</v>
      </c>
    </row>
    <row r="1414" spans="1:27" x14ac:dyDescent="0.25">
      <c r="A1414" t="str">
        <f t="shared" si="160"/>
        <v>102019</v>
      </c>
      <c r="B1414">
        <v>10</v>
      </c>
      <c r="D1414" s="18">
        <v>43761</v>
      </c>
      <c r="E1414" t="s">
        <v>6124</v>
      </c>
      <c r="F1414" t="s">
        <v>616</v>
      </c>
      <c r="G1414" t="s">
        <v>5797</v>
      </c>
      <c r="N1414">
        <f t="shared" si="154"/>
        <v>0</v>
      </c>
      <c r="O1414">
        <f t="shared" si="155"/>
        <v>0</v>
      </c>
      <c r="P1414">
        <f t="shared" si="156"/>
        <v>0</v>
      </c>
      <c r="Q1414">
        <f t="shared" si="157"/>
        <v>0</v>
      </c>
      <c r="R1414">
        <f t="shared" si="158"/>
        <v>0</v>
      </c>
      <c r="S1414">
        <f t="shared" si="159"/>
        <v>0</v>
      </c>
      <c r="Y1414">
        <v>0</v>
      </c>
      <c r="Z1414">
        <v>0</v>
      </c>
      <c r="AA1414">
        <v>0</v>
      </c>
    </row>
    <row r="1415" spans="1:27" x14ac:dyDescent="0.25">
      <c r="A1415" t="str">
        <f t="shared" si="160"/>
        <v>102019</v>
      </c>
      <c r="B1415">
        <v>10</v>
      </c>
      <c r="C1415">
        <v>2019</v>
      </c>
      <c r="D1415" s="18">
        <v>43761</v>
      </c>
      <c r="E1415" t="s">
        <v>7694</v>
      </c>
      <c r="F1415" t="s">
        <v>250</v>
      </c>
      <c r="G1415" t="s">
        <v>7345</v>
      </c>
      <c r="H1415">
        <v>26768</v>
      </c>
      <c r="K1415">
        <v>23900</v>
      </c>
      <c r="N1415">
        <f t="shared" si="154"/>
        <v>2868</v>
      </c>
      <c r="O1415">
        <f t="shared" si="155"/>
        <v>1434</v>
      </c>
      <c r="P1415">
        <f t="shared" si="156"/>
        <v>1434</v>
      </c>
      <c r="Q1415">
        <f t="shared" si="157"/>
        <v>0</v>
      </c>
      <c r="R1415">
        <f t="shared" si="158"/>
        <v>26768</v>
      </c>
      <c r="S1415">
        <f t="shared" si="159"/>
        <v>0</v>
      </c>
      <c r="Y1415">
        <v>1434</v>
      </c>
      <c r="Z1415">
        <v>1434</v>
      </c>
      <c r="AA1415">
        <v>0</v>
      </c>
    </row>
    <row r="1416" spans="1:27" x14ac:dyDescent="0.25">
      <c r="A1416" t="str">
        <f t="shared" si="160"/>
        <v>102019</v>
      </c>
      <c r="B1416">
        <v>10</v>
      </c>
      <c r="C1416">
        <v>2019</v>
      </c>
      <c r="D1416" s="18">
        <v>43756</v>
      </c>
      <c r="E1416" t="s">
        <v>7695</v>
      </c>
      <c r="F1416" t="s">
        <v>250</v>
      </c>
      <c r="G1416" t="s">
        <v>7345</v>
      </c>
      <c r="H1416">
        <v>47046</v>
      </c>
      <c r="K1416">
        <v>42005</v>
      </c>
      <c r="N1416">
        <f t="shared" si="154"/>
        <v>5040.6000000000004</v>
      </c>
      <c r="O1416">
        <f t="shared" si="155"/>
        <v>2520.3000000000002</v>
      </c>
      <c r="P1416">
        <f t="shared" si="156"/>
        <v>2520.3000000000002</v>
      </c>
      <c r="Q1416">
        <f t="shared" si="157"/>
        <v>0</v>
      </c>
      <c r="R1416">
        <f t="shared" si="158"/>
        <v>47045.599999999999</v>
      </c>
      <c r="S1416">
        <f t="shared" si="159"/>
        <v>-0.40000000000145519</v>
      </c>
      <c r="Y1416">
        <v>2520.3000000000002</v>
      </c>
      <c r="Z1416">
        <v>2520.3000000000002</v>
      </c>
      <c r="AA1416">
        <v>0</v>
      </c>
    </row>
    <row r="1417" spans="1:27" x14ac:dyDescent="0.25">
      <c r="A1417" t="str">
        <f t="shared" si="160"/>
        <v>102019</v>
      </c>
      <c r="B1417">
        <v>10</v>
      </c>
      <c r="C1417">
        <v>2019</v>
      </c>
      <c r="D1417" s="18">
        <v>43760</v>
      </c>
      <c r="E1417" t="s">
        <v>7696</v>
      </c>
      <c r="F1417" t="s">
        <v>250</v>
      </c>
      <c r="G1417" t="s">
        <v>7345</v>
      </c>
      <c r="H1417">
        <v>21924</v>
      </c>
      <c r="K1417">
        <v>19575</v>
      </c>
      <c r="N1417">
        <f t="shared" si="154"/>
        <v>2349</v>
      </c>
      <c r="O1417">
        <f t="shared" si="155"/>
        <v>1174.5</v>
      </c>
      <c r="P1417">
        <f t="shared" si="156"/>
        <v>1174.5</v>
      </c>
      <c r="Q1417">
        <f t="shared" si="157"/>
        <v>0</v>
      </c>
      <c r="R1417">
        <f t="shared" si="158"/>
        <v>21924</v>
      </c>
      <c r="S1417">
        <f t="shared" si="159"/>
        <v>0</v>
      </c>
      <c r="Y1417">
        <v>1174.5</v>
      </c>
      <c r="Z1417">
        <v>1174.5</v>
      </c>
      <c r="AA1417">
        <v>0</v>
      </c>
    </row>
    <row r="1418" spans="1:27" x14ac:dyDescent="0.25">
      <c r="A1418" t="str">
        <f t="shared" si="160"/>
        <v>092019</v>
      </c>
      <c r="B1418">
        <v>10</v>
      </c>
      <c r="C1418">
        <v>2019</v>
      </c>
      <c r="D1418" s="18">
        <v>43732</v>
      </c>
      <c r="E1418" t="s">
        <v>7697</v>
      </c>
      <c r="F1418" t="s">
        <v>250</v>
      </c>
      <c r="G1418" t="s">
        <v>7345</v>
      </c>
      <c r="H1418">
        <v>64165</v>
      </c>
      <c r="K1418">
        <v>57290</v>
      </c>
      <c r="N1418">
        <f t="shared" si="154"/>
        <v>6874.8</v>
      </c>
      <c r="O1418">
        <f t="shared" si="155"/>
        <v>3437.4</v>
      </c>
      <c r="P1418">
        <f t="shared" si="156"/>
        <v>3437.4</v>
      </c>
      <c r="Q1418">
        <f t="shared" si="157"/>
        <v>0</v>
      </c>
      <c r="R1418">
        <f t="shared" si="158"/>
        <v>64164.800000000003</v>
      </c>
      <c r="S1418">
        <f t="shared" si="159"/>
        <v>-0.19999999999708962</v>
      </c>
      <c r="Y1418">
        <v>3437.4</v>
      </c>
      <c r="Z1418">
        <v>3437.4</v>
      </c>
      <c r="AA1418">
        <v>0</v>
      </c>
    </row>
    <row r="1419" spans="1:27" x14ac:dyDescent="0.25">
      <c r="A1419" t="str">
        <f t="shared" si="160"/>
        <v>102019</v>
      </c>
      <c r="B1419">
        <v>10</v>
      </c>
      <c r="C1419">
        <v>2019</v>
      </c>
      <c r="D1419" s="18">
        <v>43761</v>
      </c>
      <c r="E1419" t="s">
        <v>7698</v>
      </c>
      <c r="F1419" t="s">
        <v>250</v>
      </c>
      <c r="G1419" t="s">
        <v>7345</v>
      </c>
      <c r="H1419">
        <v>404</v>
      </c>
      <c r="J1419">
        <v>380</v>
      </c>
      <c r="N1419">
        <f t="shared" si="154"/>
        <v>19</v>
      </c>
      <c r="O1419">
        <f t="shared" si="155"/>
        <v>9.5</v>
      </c>
      <c r="P1419">
        <f t="shared" si="156"/>
        <v>9.5</v>
      </c>
      <c r="Q1419">
        <f t="shared" si="157"/>
        <v>0</v>
      </c>
      <c r="R1419">
        <f t="shared" si="158"/>
        <v>399</v>
      </c>
      <c r="S1419">
        <f t="shared" si="159"/>
        <v>-5</v>
      </c>
      <c r="Y1419">
        <v>9.5</v>
      </c>
      <c r="Z1419">
        <v>9.5</v>
      </c>
      <c r="AA1419">
        <v>0</v>
      </c>
    </row>
    <row r="1420" spans="1:27" x14ac:dyDescent="0.25">
      <c r="A1420" t="str">
        <f t="shared" si="160"/>
        <v>102019</v>
      </c>
      <c r="B1420">
        <v>10</v>
      </c>
      <c r="C1420">
        <v>2019</v>
      </c>
      <c r="D1420" s="18">
        <v>43762</v>
      </c>
      <c r="E1420" t="s">
        <v>7699</v>
      </c>
      <c r="F1420" t="s">
        <v>318</v>
      </c>
      <c r="G1420" t="s">
        <v>5771</v>
      </c>
      <c r="H1420">
        <v>30938</v>
      </c>
      <c r="L1420">
        <v>26218.7</v>
      </c>
      <c r="N1420">
        <f t="shared" si="154"/>
        <v>4719.366</v>
      </c>
      <c r="O1420">
        <f t="shared" si="155"/>
        <v>2359.683</v>
      </c>
      <c r="P1420">
        <f t="shared" si="156"/>
        <v>2359.683</v>
      </c>
      <c r="Q1420">
        <f t="shared" si="157"/>
        <v>0</v>
      </c>
      <c r="R1420">
        <f t="shared" si="158"/>
        <v>30938.065999999999</v>
      </c>
      <c r="S1420">
        <f t="shared" si="159"/>
        <v>6.5999999998894054E-2</v>
      </c>
      <c r="Y1420">
        <v>2359.683</v>
      </c>
      <c r="Z1420">
        <v>2359.683</v>
      </c>
      <c r="AA1420">
        <v>0</v>
      </c>
    </row>
    <row r="1421" spans="1:27" x14ac:dyDescent="0.25">
      <c r="A1421" t="str">
        <f t="shared" si="160"/>
        <v>102019</v>
      </c>
      <c r="B1421">
        <v>10</v>
      </c>
      <c r="C1421">
        <v>2019</v>
      </c>
      <c r="D1421" s="18">
        <v>43762</v>
      </c>
      <c r="E1421" t="s">
        <v>7700</v>
      </c>
      <c r="F1421" t="s">
        <v>318</v>
      </c>
      <c r="G1421" t="s">
        <v>5771</v>
      </c>
      <c r="H1421">
        <v>32276</v>
      </c>
      <c r="L1421">
        <v>27352.5</v>
      </c>
      <c r="N1421">
        <f t="shared" si="154"/>
        <v>4923.45</v>
      </c>
      <c r="O1421">
        <f t="shared" si="155"/>
        <v>2461.7249999999999</v>
      </c>
      <c r="P1421">
        <f t="shared" si="156"/>
        <v>2461.7249999999999</v>
      </c>
      <c r="Q1421">
        <f t="shared" si="157"/>
        <v>0</v>
      </c>
      <c r="R1421">
        <f t="shared" si="158"/>
        <v>32275.95</v>
      </c>
      <c r="S1421">
        <f t="shared" si="159"/>
        <v>-4.9999999999272404E-2</v>
      </c>
      <c r="Y1421">
        <v>2461.7249999999999</v>
      </c>
      <c r="Z1421">
        <v>2461.7249999999999</v>
      </c>
      <c r="AA1421">
        <v>0</v>
      </c>
    </row>
    <row r="1422" spans="1:27" x14ac:dyDescent="0.25">
      <c r="A1422" t="str">
        <f t="shared" si="160"/>
        <v>102019</v>
      </c>
      <c r="B1422">
        <v>10</v>
      </c>
      <c r="C1422">
        <v>2019</v>
      </c>
      <c r="D1422" s="18">
        <v>43763</v>
      </c>
      <c r="E1422" t="s">
        <v>6125</v>
      </c>
      <c r="F1422" t="s">
        <v>561</v>
      </c>
      <c r="G1422" t="s">
        <v>562</v>
      </c>
      <c r="H1422">
        <v>27478</v>
      </c>
      <c r="K1422">
        <v>24534</v>
      </c>
      <c r="N1422">
        <f t="shared" si="154"/>
        <v>2944.08</v>
      </c>
      <c r="O1422">
        <f t="shared" si="155"/>
        <v>1472.04</v>
      </c>
      <c r="P1422">
        <f t="shared" si="156"/>
        <v>1472.04</v>
      </c>
      <c r="Q1422">
        <f t="shared" si="157"/>
        <v>0</v>
      </c>
      <c r="R1422">
        <f t="shared" si="158"/>
        <v>27478.080000000002</v>
      </c>
      <c r="S1422">
        <f t="shared" si="159"/>
        <v>8.000000000174623E-2</v>
      </c>
      <c r="Y1422">
        <v>1472.04</v>
      </c>
      <c r="Z1422">
        <v>1472.04</v>
      </c>
      <c r="AA1422">
        <v>0</v>
      </c>
    </row>
    <row r="1423" spans="1:27" x14ac:dyDescent="0.25">
      <c r="A1423" t="str">
        <f t="shared" si="160"/>
        <v>092019</v>
      </c>
      <c r="B1423">
        <v>10</v>
      </c>
      <c r="C1423">
        <v>2019</v>
      </c>
      <c r="D1423" s="18">
        <v>43721</v>
      </c>
      <c r="E1423" t="s">
        <v>7701</v>
      </c>
      <c r="F1423" t="s">
        <v>225</v>
      </c>
      <c r="G1423" t="s">
        <v>7349</v>
      </c>
      <c r="H1423">
        <v>867300</v>
      </c>
      <c r="L1423">
        <v>735000</v>
      </c>
      <c r="N1423">
        <f t="shared" si="154"/>
        <v>132300</v>
      </c>
      <c r="O1423">
        <f t="shared" si="155"/>
        <v>66150</v>
      </c>
      <c r="P1423">
        <f t="shared" si="156"/>
        <v>66150</v>
      </c>
      <c r="Q1423">
        <f t="shared" si="157"/>
        <v>0</v>
      </c>
      <c r="R1423">
        <f t="shared" si="158"/>
        <v>867300</v>
      </c>
      <c r="S1423">
        <f t="shared" si="159"/>
        <v>0</v>
      </c>
      <c r="Y1423">
        <v>66150</v>
      </c>
      <c r="Z1423">
        <v>66150</v>
      </c>
      <c r="AA1423">
        <v>0</v>
      </c>
    </row>
    <row r="1424" spans="1:27" x14ac:dyDescent="0.25">
      <c r="A1424" t="str">
        <f t="shared" si="160"/>
        <v>102019</v>
      </c>
      <c r="B1424">
        <v>10</v>
      </c>
      <c r="C1424">
        <v>2019</v>
      </c>
      <c r="D1424" s="18">
        <v>43748</v>
      </c>
      <c r="E1424">
        <v>568</v>
      </c>
      <c r="F1424" t="s">
        <v>171</v>
      </c>
      <c r="G1424" t="s">
        <v>6012</v>
      </c>
      <c r="H1424">
        <v>21198</v>
      </c>
      <c r="L1424">
        <v>17964</v>
      </c>
      <c r="N1424">
        <f t="shared" si="154"/>
        <v>3233.52</v>
      </c>
      <c r="O1424">
        <f t="shared" si="155"/>
        <v>1616.76</v>
      </c>
      <c r="P1424">
        <f t="shared" si="156"/>
        <v>1616.76</v>
      </c>
      <c r="Q1424">
        <f t="shared" si="157"/>
        <v>0</v>
      </c>
      <c r="R1424">
        <f t="shared" si="158"/>
        <v>21197.52</v>
      </c>
      <c r="S1424">
        <f t="shared" si="159"/>
        <v>-0.47999999999956344</v>
      </c>
      <c r="Y1424">
        <v>1616.76</v>
      </c>
      <c r="Z1424">
        <v>1616.76</v>
      </c>
      <c r="AA1424">
        <v>0</v>
      </c>
    </row>
    <row r="1425" spans="1:27" x14ac:dyDescent="0.25">
      <c r="A1425" t="str">
        <f t="shared" si="160"/>
        <v>102019</v>
      </c>
      <c r="B1425">
        <v>10</v>
      </c>
      <c r="C1425">
        <v>2019</v>
      </c>
      <c r="D1425" s="18">
        <v>43743</v>
      </c>
      <c r="E1425" t="s">
        <v>7702</v>
      </c>
      <c r="F1425" t="s">
        <v>462</v>
      </c>
      <c r="G1425" t="s">
        <v>7355</v>
      </c>
      <c r="H1425">
        <v>41440</v>
      </c>
      <c r="K1425">
        <v>37000</v>
      </c>
      <c r="N1425">
        <f t="shared" si="154"/>
        <v>4440</v>
      </c>
      <c r="O1425">
        <f t="shared" si="155"/>
        <v>2220</v>
      </c>
      <c r="P1425">
        <f t="shared" si="156"/>
        <v>2220</v>
      </c>
      <c r="Q1425">
        <f t="shared" si="157"/>
        <v>0</v>
      </c>
      <c r="R1425">
        <f t="shared" si="158"/>
        <v>41440</v>
      </c>
      <c r="S1425">
        <f t="shared" si="159"/>
        <v>0</v>
      </c>
      <c r="Y1425">
        <v>2220</v>
      </c>
      <c r="Z1425">
        <v>2220</v>
      </c>
      <c r="AA1425">
        <v>0</v>
      </c>
    </row>
    <row r="1426" spans="1:27" x14ac:dyDescent="0.25">
      <c r="A1426" t="str">
        <f t="shared" si="160"/>
        <v>102019</v>
      </c>
      <c r="B1426">
        <v>10</v>
      </c>
      <c r="C1426">
        <v>2019</v>
      </c>
      <c r="D1426" s="18">
        <v>43748</v>
      </c>
      <c r="E1426" t="s">
        <v>7703</v>
      </c>
      <c r="F1426" t="s">
        <v>462</v>
      </c>
      <c r="G1426" t="s">
        <v>7355</v>
      </c>
      <c r="H1426">
        <v>136880</v>
      </c>
      <c r="L1426">
        <v>116000</v>
      </c>
      <c r="N1426">
        <f t="shared" si="154"/>
        <v>20880</v>
      </c>
      <c r="O1426">
        <f t="shared" si="155"/>
        <v>10440</v>
      </c>
      <c r="P1426">
        <f t="shared" si="156"/>
        <v>10440</v>
      </c>
      <c r="Q1426">
        <f t="shared" si="157"/>
        <v>0</v>
      </c>
      <c r="R1426">
        <f t="shared" si="158"/>
        <v>136880</v>
      </c>
      <c r="S1426">
        <f t="shared" si="159"/>
        <v>0</v>
      </c>
      <c r="Y1426">
        <v>10440</v>
      </c>
      <c r="Z1426">
        <v>10440</v>
      </c>
      <c r="AA1426">
        <v>0</v>
      </c>
    </row>
    <row r="1427" spans="1:27" x14ac:dyDescent="0.25">
      <c r="A1427" t="str">
        <f t="shared" si="160"/>
        <v>102019</v>
      </c>
      <c r="B1427">
        <v>10</v>
      </c>
      <c r="C1427">
        <v>2019</v>
      </c>
      <c r="D1427" s="18">
        <v>43750</v>
      </c>
      <c r="E1427" t="s">
        <v>7704</v>
      </c>
      <c r="F1427" t="s">
        <v>462</v>
      </c>
      <c r="G1427" t="s">
        <v>7355</v>
      </c>
      <c r="H1427">
        <v>68440</v>
      </c>
      <c r="L1427">
        <v>58000</v>
      </c>
      <c r="N1427">
        <f t="shared" si="154"/>
        <v>10440</v>
      </c>
      <c r="O1427">
        <f t="shared" si="155"/>
        <v>5220</v>
      </c>
      <c r="P1427">
        <f t="shared" si="156"/>
        <v>5220</v>
      </c>
      <c r="Q1427">
        <f t="shared" si="157"/>
        <v>0</v>
      </c>
      <c r="R1427">
        <f t="shared" si="158"/>
        <v>68440</v>
      </c>
      <c r="S1427">
        <f t="shared" si="159"/>
        <v>0</v>
      </c>
      <c r="Y1427">
        <v>5220</v>
      </c>
      <c r="Z1427">
        <v>5220</v>
      </c>
      <c r="AA1427">
        <v>0</v>
      </c>
    </row>
    <row r="1428" spans="1:27" x14ac:dyDescent="0.25">
      <c r="A1428" t="str">
        <f t="shared" si="160"/>
        <v>102019</v>
      </c>
      <c r="B1428">
        <v>10</v>
      </c>
      <c r="C1428">
        <v>2019</v>
      </c>
      <c r="D1428" s="18">
        <v>43739</v>
      </c>
      <c r="E1428" t="s">
        <v>6126</v>
      </c>
      <c r="F1428" t="s">
        <v>656</v>
      </c>
      <c r="G1428" t="s">
        <v>5768</v>
      </c>
      <c r="H1428">
        <v>5664</v>
      </c>
      <c r="L1428">
        <v>4800</v>
      </c>
      <c r="N1428">
        <f t="shared" si="154"/>
        <v>864</v>
      </c>
      <c r="O1428">
        <f t="shared" si="155"/>
        <v>432</v>
      </c>
      <c r="P1428">
        <f t="shared" si="156"/>
        <v>432</v>
      </c>
      <c r="Q1428">
        <f t="shared" si="157"/>
        <v>0</v>
      </c>
      <c r="R1428">
        <f t="shared" si="158"/>
        <v>5664</v>
      </c>
      <c r="S1428">
        <f t="shared" si="159"/>
        <v>0</v>
      </c>
      <c r="Y1428">
        <v>432</v>
      </c>
      <c r="Z1428">
        <v>432</v>
      </c>
      <c r="AA1428">
        <v>0</v>
      </c>
    </row>
    <row r="1429" spans="1:27" x14ac:dyDescent="0.25">
      <c r="A1429" t="str">
        <f t="shared" si="160"/>
        <v>102019</v>
      </c>
      <c r="B1429">
        <v>10</v>
      </c>
      <c r="C1429">
        <v>2019</v>
      </c>
      <c r="D1429" s="18">
        <v>43742</v>
      </c>
      <c r="E1429" t="s">
        <v>6127</v>
      </c>
      <c r="F1429" t="s">
        <v>656</v>
      </c>
      <c r="G1429" t="s">
        <v>5768</v>
      </c>
      <c r="H1429">
        <v>9440</v>
      </c>
      <c r="L1429">
        <v>8000</v>
      </c>
      <c r="N1429">
        <f t="shared" si="154"/>
        <v>1440</v>
      </c>
      <c r="O1429">
        <f t="shared" si="155"/>
        <v>720</v>
      </c>
      <c r="P1429">
        <f t="shared" si="156"/>
        <v>720</v>
      </c>
      <c r="Q1429">
        <f t="shared" si="157"/>
        <v>0</v>
      </c>
      <c r="R1429">
        <f t="shared" si="158"/>
        <v>9440</v>
      </c>
      <c r="S1429">
        <f t="shared" si="159"/>
        <v>0</v>
      </c>
      <c r="Y1429">
        <v>720</v>
      </c>
      <c r="Z1429">
        <v>720</v>
      </c>
      <c r="AA1429">
        <v>0</v>
      </c>
    </row>
    <row r="1430" spans="1:27" x14ac:dyDescent="0.25">
      <c r="A1430" t="str">
        <f t="shared" si="160"/>
        <v>102019</v>
      </c>
      <c r="B1430">
        <v>10</v>
      </c>
      <c r="C1430">
        <v>2019</v>
      </c>
      <c r="D1430" s="18">
        <v>43750</v>
      </c>
      <c r="E1430" t="s">
        <v>7705</v>
      </c>
      <c r="F1430" t="s">
        <v>318</v>
      </c>
      <c r="G1430" t="s">
        <v>5771</v>
      </c>
      <c r="H1430">
        <v>40140</v>
      </c>
      <c r="L1430">
        <v>34017.35</v>
      </c>
      <c r="N1430">
        <f t="shared" si="154"/>
        <v>6123.1229999999996</v>
      </c>
      <c r="O1430">
        <f t="shared" si="155"/>
        <v>3061.5614999999998</v>
      </c>
      <c r="P1430">
        <f t="shared" si="156"/>
        <v>3061.5614999999998</v>
      </c>
      <c r="Q1430">
        <f t="shared" si="157"/>
        <v>0</v>
      </c>
      <c r="R1430">
        <f t="shared" si="158"/>
        <v>40140.472999999998</v>
      </c>
      <c r="S1430">
        <f t="shared" si="159"/>
        <v>0.47299999999813735</v>
      </c>
      <c r="Y1430">
        <v>3061.5614999999998</v>
      </c>
      <c r="Z1430">
        <v>3061.5614999999998</v>
      </c>
      <c r="AA1430">
        <v>0</v>
      </c>
    </row>
    <row r="1431" spans="1:27" x14ac:dyDescent="0.25">
      <c r="A1431" t="str">
        <f t="shared" si="160"/>
        <v>102019</v>
      </c>
      <c r="B1431">
        <v>10</v>
      </c>
      <c r="C1431">
        <v>2019</v>
      </c>
      <c r="D1431" s="18">
        <v>43750</v>
      </c>
      <c r="E1431" t="s">
        <v>7706</v>
      </c>
      <c r="F1431" t="s">
        <v>318</v>
      </c>
      <c r="G1431" t="s">
        <v>5771</v>
      </c>
      <c r="H1431">
        <v>33558</v>
      </c>
      <c r="L1431">
        <v>28438.85</v>
      </c>
      <c r="N1431">
        <f t="shared" si="154"/>
        <v>5118.9929999999995</v>
      </c>
      <c r="O1431">
        <f t="shared" si="155"/>
        <v>2559.4964999999997</v>
      </c>
      <c r="P1431">
        <f t="shared" si="156"/>
        <v>2559.4964999999997</v>
      </c>
      <c r="Q1431">
        <f t="shared" si="157"/>
        <v>0</v>
      </c>
      <c r="R1431">
        <f t="shared" si="158"/>
        <v>33557.843000000001</v>
      </c>
      <c r="S1431">
        <f t="shared" si="159"/>
        <v>-0.1569999999992433</v>
      </c>
      <c r="Y1431">
        <v>2559.4964999999997</v>
      </c>
      <c r="Z1431">
        <v>2559.4964999999997</v>
      </c>
      <c r="AA1431">
        <v>0</v>
      </c>
    </row>
    <row r="1432" spans="1:27" x14ac:dyDescent="0.25">
      <c r="A1432" t="str">
        <f t="shared" si="160"/>
        <v>102019</v>
      </c>
      <c r="B1432">
        <v>10</v>
      </c>
      <c r="C1432">
        <v>2019</v>
      </c>
      <c r="D1432" s="18">
        <v>43761</v>
      </c>
      <c r="E1432" t="s">
        <v>7707</v>
      </c>
      <c r="F1432" t="s">
        <v>318</v>
      </c>
      <c r="G1432" t="s">
        <v>5771</v>
      </c>
      <c r="H1432">
        <v>112653</v>
      </c>
      <c r="L1432">
        <v>95468.999999999985</v>
      </c>
      <c r="N1432">
        <f t="shared" si="154"/>
        <v>17184.419999999998</v>
      </c>
      <c r="O1432">
        <f t="shared" si="155"/>
        <v>8592.2099999999991</v>
      </c>
      <c r="P1432">
        <f t="shared" si="156"/>
        <v>8592.2099999999991</v>
      </c>
      <c r="Q1432">
        <f t="shared" si="157"/>
        <v>0</v>
      </c>
      <c r="R1432">
        <f t="shared" si="158"/>
        <v>112653.41999999998</v>
      </c>
      <c r="S1432">
        <f t="shared" si="159"/>
        <v>0.41999999998370185</v>
      </c>
      <c r="Y1432">
        <v>8592.2099999999991</v>
      </c>
      <c r="Z1432">
        <v>8592.2099999999991</v>
      </c>
      <c r="AA1432">
        <v>0</v>
      </c>
    </row>
    <row r="1433" spans="1:27" x14ac:dyDescent="0.25">
      <c r="A1433" t="str">
        <f t="shared" si="160"/>
        <v>102019</v>
      </c>
      <c r="B1433">
        <v>10</v>
      </c>
      <c r="C1433">
        <v>2019</v>
      </c>
      <c r="D1433" s="18">
        <v>43748</v>
      </c>
      <c r="E1433" t="s">
        <v>7708</v>
      </c>
      <c r="F1433" t="s">
        <v>318</v>
      </c>
      <c r="G1433" t="s">
        <v>5771</v>
      </c>
      <c r="H1433">
        <v>73854</v>
      </c>
      <c r="L1433">
        <v>62587.8</v>
      </c>
      <c r="N1433">
        <f t="shared" si="154"/>
        <v>11265.804000000002</v>
      </c>
      <c r="O1433">
        <f t="shared" si="155"/>
        <v>5632.902000000001</v>
      </c>
      <c r="P1433">
        <f t="shared" si="156"/>
        <v>5632.902000000001</v>
      </c>
      <c r="Q1433">
        <f t="shared" si="157"/>
        <v>0</v>
      </c>
      <c r="R1433">
        <f t="shared" si="158"/>
        <v>73853.604000000007</v>
      </c>
      <c r="S1433">
        <f t="shared" si="159"/>
        <v>-0.39599999999336433</v>
      </c>
      <c r="Y1433">
        <v>5632.902000000001</v>
      </c>
      <c r="Z1433">
        <v>5632.902000000001</v>
      </c>
      <c r="AA1433">
        <v>0</v>
      </c>
    </row>
    <row r="1434" spans="1:27" x14ac:dyDescent="0.25">
      <c r="A1434" t="str">
        <f t="shared" si="160"/>
        <v>102019</v>
      </c>
      <c r="B1434">
        <v>10</v>
      </c>
      <c r="C1434">
        <v>2019</v>
      </c>
      <c r="D1434" s="18">
        <v>43755</v>
      </c>
      <c r="E1434" t="s">
        <v>7709</v>
      </c>
      <c r="F1434" t="s">
        <v>318</v>
      </c>
      <c r="G1434" t="s">
        <v>5771</v>
      </c>
      <c r="H1434">
        <v>42137</v>
      </c>
      <c r="L1434">
        <v>35709.449999999997</v>
      </c>
      <c r="N1434">
        <f t="shared" si="154"/>
        <v>6427.701</v>
      </c>
      <c r="O1434">
        <f t="shared" si="155"/>
        <v>3213.8505</v>
      </c>
      <c r="P1434">
        <f t="shared" si="156"/>
        <v>3213.8505</v>
      </c>
      <c r="Q1434">
        <f t="shared" si="157"/>
        <v>0</v>
      </c>
      <c r="R1434">
        <f t="shared" si="158"/>
        <v>42137.150999999998</v>
      </c>
      <c r="S1434">
        <f t="shared" si="159"/>
        <v>0.15099999999802094</v>
      </c>
      <c r="Y1434">
        <v>3213.8505</v>
      </c>
      <c r="Z1434">
        <v>3213.8505</v>
      </c>
      <c r="AA1434">
        <v>0</v>
      </c>
    </row>
    <row r="1435" spans="1:27" x14ac:dyDescent="0.25">
      <c r="A1435" t="str">
        <f t="shared" si="160"/>
        <v>102019</v>
      </c>
      <c r="B1435">
        <v>10</v>
      </c>
      <c r="C1435">
        <v>2019</v>
      </c>
      <c r="D1435" s="18">
        <v>43748</v>
      </c>
      <c r="E1435" t="s">
        <v>7710</v>
      </c>
      <c r="F1435" t="s">
        <v>318</v>
      </c>
      <c r="G1435" t="s">
        <v>5771</v>
      </c>
      <c r="H1435">
        <v>5215</v>
      </c>
      <c r="L1435">
        <v>4419.8</v>
      </c>
      <c r="N1435">
        <f t="shared" si="154"/>
        <v>795.56400000000008</v>
      </c>
      <c r="O1435">
        <f t="shared" si="155"/>
        <v>397.78200000000004</v>
      </c>
      <c r="P1435">
        <f t="shared" si="156"/>
        <v>397.78200000000004</v>
      </c>
      <c r="Q1435">
        <f t="shared" si="157"/>
        <v>0</v>
      </c>
      <c r="R1435">
        <f t="shared" si="158"/>
        <v>5215.3640000000005</v>
      </c>
      <c r="S1435">
        <f t="shared" si="159"/>
        <v>0.36400000000048749</v>
      </c>
      <c r="Y1435">
        <v>397.78200000000004</v>
      </c>
      <c r="Z1435">
        <v>397.78200000000004</v>
      </c>
      <c r="AA1435">
        <v>0</v>
      </c>
    </row>
    <row r="1436" spans="1:27" x14ac:dyDescent="0.25">
      <c r="A1436" t="str">
        <f t="shared" si="160"/>
        <v>102019</v>
      </c>
      <c r="B1436">
        <v>10</v>
      </c>
      <c r="C1436">
        <v>2019</v>
      </c>
      <c r="D1436" s="18">
        <v>43757</v>
      </c>
      <c r="E1436">
        <v>7702</v>
      </c>
      <c r="F1436" t="s">
        <v>603</v>
      </c>
      <c r="G1436" t="s">
        <v>5754</v>
      </c>
      <c r="H1436">
        <v>43778</v>
      </c>
      <c r="L1436">
        <v>37100</v>
      </c>
      <c r="N1436">
        <f t="shared" si="154"/>
        <v>6678</v>
      </c>
      <c r="O1436">
        <f t="shared" si="155"/>
        <v>3339</v>
      </c>
      <c r="P1436">
        <f t="shared" si="156"/>
        <v>3339</v>
      </c>
      <c r="Q1436">
        <f t="shared" si="157"/>
        <v>0</v>
      </c>
      <c r="R1436">
        <f t="shared" si="158"/>
        <v>43778</v>
      </c>
      <c r="S1436">
        <f t="shared" si="159"/>
        <v>0</v>
      </c>
      <c r="Y1436">
        <v>3339</v>
      </c>
      <c r="Z1436">
        <v>3339</v>
      </c>
      <c r="AA1436">
        <v>0</v>
      </c>
    </row>
    <row r="1437" spans="1:27" x14ac:dyDescent="0.25">
      <c r="A1437" t="str">
        <f t="shared" si="160"/>
        <v>102019</v>
      </c>
      <c r="B1437">
        <v>10</v>
      </c>
      <c r="C1437">
        <v>2019</v>
      </c>
      <c r="D1437" s="18">
        <v>43739</v>
      </c>
      <c r="E1437" t="s">
        <v>6128</v>
      </c>
      <c r="F1437" t="s">
        <v>654</v>
      </c>
      <c r="G1437" t="s">
        <v>655</v>
      </c>
      <c r="H1437">
        <v>10500</v>
      </c>
      <c r="J1437">
        <v>10000</v>
      </c>
      <c r="N1437">
        <f t="shared" si="154"/>
        <v>500</v>
      </c>
      <c r="O1437">
        <f t="shared" si="155"/>
        <v>250</v>
      </c>
      <c r="P1437">
        <f t="shared" si="156"/>
        <v>250</v>
      </c>
      <c r="Q1437">
        <f t="shared" si="157"/>
        <v>0</v>
      </c>
      <c r="R1437">
        <f t="shared" si="158"/>
        <v>10500</v>
      </c>
      <c r="S1437">
        <f t="shared" si="159"/>
        <v>0</v>
      </c>
      <c r="Y1437">
        <v>250</v>
      </c>
      <c r="Z1437">
        <v>250</v>
      </c>
      <c r="AA1437">
        <v>0</v>
      </c>
    </row>
    <row r="1438" spans="1:27" x14ac:dyDescent="0.25">
      <c r="A1438" t="str">
        <f t="shared" si="160"/>
        <v>102019</v>
      </c>
      <c r="B1438">
        <v>10</v>
      </c>
      <c r="C1438">
        <v>2019</v>
      </c>
      <c r="D1438" s="18">
        <v>43749</v>
      </c>
      <c r="E1438" t="s">
        <v>6129</v>
      </c>
      <c r="F1438" t="s">
        <v>1260</v>
      </c>
      <c r="G1438" t="s">
        <v>1261</v>
      </c>
      <c r="H1438">
        <v>19824</v>
      </c>
      <c r="L1438">
        <v>16800</v>
      </c>
      <c r="N1438">
        <f t="shared" si="154"/>
        <v>3024</v>
      </c>
      <c r="O1438">
        <f t="shared" si="155"/>
        <v>1512</v>
      </c>
      <c r="P1438">
        <f t="shared" si="156"/>
        <v>1512</v>
      </c>
      <c r="Q1438">
        <f t="shared" si="157"/>
        <v>0</v>
      </c>
      <c r="R1438">
        <f t="shared" si="158"/>
        <v>19824</v>
      </c>
      <c r="S1438">
        <f t="shared" si="159"/>
        <v>0</v>
      </c>
      <c r="Y1438">
        <v>1512</v>
      </c>
      <c r="Z1438">
        <v>1512</v>
      </c>
      <c r="AA1438">
        <v>0</v>
      </c>
    </row>
    <row r="1439" spans="1:27" x14ac:dyDescent="0.25">
      <c r="A1439" t="str">
        <f t="shared" si="160"/>
        <v>102019</v>
      </c>
      <c r="B1439">
        <v>10</v>
      </c>
      <c r="C1439">
        <v>2019</v>
      </c>
      <c r="D1439" s="18">
        <v>43743</v>
      </c>
      <c r="E1439" t="s">
        <v>6130</v>
      </c>
      <c r="F1439" t="s">
        <v>667</v>
      </c>
      <c r="G1439" t="s">
        <v>5788</v>
      </c>
      <c r="H1439">
        <v>4956</v>
      </c>
      <c r="L1439">
        <v>4200</v>
      </c>
      <c r="N1439">
        <f t="shared" si="154"/>
        <v>756</v>
      </c>
      <c r="O1439">
        <f t="shared" si="155"/>
        <v>378</v>
      </c>
      <c r="P1439">
        <f t="shared" si="156"/>
        <v>378</v>
      </c>
      <c r="Q1439">
        <f t="shared" si="157"/>
        <v>0</v>
      </c>
      <c r="R1439">
        <f t="shared" si="158"/>
        <v>4956</v>
      </c>
      <c r="S1439">
        <f t="shared" si="159"/>
        <v>0</v>
      </c>
      <c r="Y1439">
        <v>378</v>
      </c>
      <c r="Z1439">
        <v>378</v>
      </c>
      <c r="AA1439">
        <v>0</v>
      </c>
    </row>
    <row r="1440" spans="1:27" x14ac:dyDescent="0.25">
      <c r="A1440" t="str">
        <f t="shared" si="160"/>
        <v>102019</v>
      </c>
      <c r="B1440">
        <v>10</v>
      </c>
      <c r="C1440">
        <v>2019</v>
      </c>
      <c r="D1440" s="18">
        <v>43757</v>
      </c>
      <c r="E1440" t="s">
        <v>7711</v>
      </c>
      <c r="F1440" t="s">
        <v>250</v>
      </c>
      <c r="G1440" t="s">
        <v>7345</v>
      </c>
      <c r="H1440">
        <v>4562</v>
      </c>
      <c r="J1440">
        <v>4340</v>
      </c>
      <c r="N1440">
        <f t="shared" si="154"/>
        <v>217</v>
      </c>
      <c r="O1440">
        <f t="shared" si="155"/>
        <v>108.5</v>
      </c>
      <c r="P1440">
        <f t="shared" si="156"/>
        <v>108.5</v>
      </c>
      <c r="Q1440">
        <f t="shared" si="157"/>
        <v>0</v>
      </c>
      <c r="R1440">
        <f t="shared" si="158"/>
        <v>4557</v>
      </c>
      <c r="S1440">
        <f t="shared" si="159"/>
        <v>-5</v>
      </c>
      <c r="Y1440">
        <v>108.5</v>
      </c>
      <c r="Z1440">
        <v>108.5</v>
      </c>
      <c r="AA1440">
        <v>0</v>
      </c>
    </row>
    <row r="1441" spans="1:27" x14ac:dyDescent="0.25">
      <c r="A1441" t="str">
        <f t="shared" si="160"/>
        <v>102019</v>
      </c>
      <c r="B1441">
        <v>10</v>
      </c>
      <c r="C1441">
        <v>2019</v>
      </c>
      <c r="D1441" s="18">
        <v>43756</v>
      </c>
      <c r="E1441" t="s">
        <v>7712</v>
      </c>
      <c r="F1441" t="s">
        <v>250</v>
      </c>
      <c r="G1441" t="s">
        <v>7345</v>
      </c>
      <c r="H1441">
        <v>46346</v>
      </c>
      <c r="K1441">
        <v>41380</v>
      </c>
      <c r="N1441">
        <f t="shared" si="154"/>
        <v>4965.6000000000004</v>
      </c>
      <c r="O1441">
        <f t="shared" si="155"/>
        <v>2482.8000000000002</v>
      </c>
      <c r="P1441">
        <f t="shared" si="156"/>
        <v>2482.8000000000002</v>
      </c>
      <c r="Q1441">
        <f t="shared" si="157"/>
        <v>0</v>
      </c>
      <c r="R1441">
        <f t="shared" si="158"/>
        <v>46345.599999999999</v>
      </c>
      <c r="S1441">
        <f t="shared" si="159"/>
        <v>-0.40000000000145519</v>
      </c>
      <c r="Y1441">
        <v>2482.8000000000002</v>
      </c>
      <c r="Z1441">
        <v>2482.8000000000002</v>
      </c>
      <c r="AA1441">
        <v>0</v>
      </c>
    </row>
    <row r="1442" spans="1:27" x14ac:dyDescent="0.25">
      <c r="A1442" t="str">
        <f t="shared" si="160"/>
        <v>102019</v>
      </c>
      <c r="B1442">
        <v>10</v>
      </c>
      <c r="C1442">
        <v>2019</v>
      </c>
      <c r="D1442" s="18">
        <v>43760</v>
      </c>
      <c r="E1442" t="s">
        <v>7713</v>
      </c>
      <c r="F1442" t="s">
        <v>250</v>
      </c>
      <c r="G1442" t="s">
        <v>7345</v>
      </c>
      <c r="H1442">
        <v>21293</v>
      </c>
      <c r="K1442">
        <v>19012</v>
      </c>
      <c r="N1442">
        <f t="shared" si="154"/>
        <v>2281.44</v>
      </c>
      <c r="O1442">
        <f t="shared" si="155"/>
        <v>1140.72</v>
      </c>
      <c r="P1442">
        <f t="shared" si="156"/>
        <v>1140.72</v>
      </c>
      <c r="Q1442">
        <f t="shared" si="157"/>
        <v>0</v>
      </c>
      <c r="R1442">
        <f t="shared" si="158"/>
        <v>21293.439999999999</v>
      </c>
      <c r="S1442">
        <f t="shared" si="159"/>
        <v>0.43999999999869033</v>
      </c>
      <c r="Y1442">
        <v>1140.72</v>
      </c>
      <c r="Z1442">
        <v>1140.72</v>
      </c>
      <c r="AA1442">
        <v>0</v>
      </c>
    </row>
    <row r="1443" spans="1:27" x14ac:dyDescent="0.25">
      <c r="A1443" t="str">
        <f t="shared" si="160"/>
        <v>102019</v>
      </c>
      <c r="B1443">
        <v>10</v>
      </c>
      <c r="C1443">
        <v>2019</v>
      </c>
      <c r="D1443" s="18">
        <v>43761</v>
      </c>
      <c r="E1443" t="s">
        <v>7714</v>
      </c>
      <c r="F1443" t="s">
        <v>250</v>
      </c>
      <c r="G1443" t="s">
        <v>7345</v>
      </c>
      <c r="H1443">
        <v>75191</v>
      </c>
      <c r="K1443">
        <v>67135</v>
      </c>
      <c r="N1443">
        <f t="shared" si="154"/>
        <v>8056.2</v>
      </c>
      <c r="O1443">
        <f t="shared" si="155"/>
        <v>4028.1</v>
      </c>
      <c r="P1443">
        <f t="shared" si="156"/>
        <v>4028.1</v>
      </c>
      <c r="Q1443">
        <f t="shared" si="157"/>
        <v>0</v>
      </c>
      <c r="R1443">
        <f t="shared" si="158"/>
        <v>75191.199999999997</v>
      </c>
      <c r="S1443">
        <f t="shared" si="159"/>
        <v>0.19999999999708962</v>
      </c>
      <c r="Y1443">
        <v>4028.1</v>
      </c>
      <c r="Z1443">
        <v>4028.1</v>
      </c>
      <c r="AA1443">
        <v>0</v>
      </c>
    </row>
    <row r="1444" spans="1:27" x14ac:dyDescent="0.25">
      <c r="A1444" t="str">
        <f t="shared" si="160"/>
        <v>092019</v>
      </c>
      <c r="B1444">
        <v>10</v>
      </c>
      <c r="C1444">
        <v>2019</v>
      </c>
      <c r="D1444" s="18">
        <v>43721</v>
      </c>
      <c r="E1444" t="s">
        <v>7715</v>
      </c>
      <c r="F1444" t="s">
        <v>225</v>
      </c>
      <c r="G1444" t="s">
        <v>7349</v>
      </c>
      <c r="H1444">
        <v>1486800</v>
      </c>
      <c r="L1444">
        <v>1260000</v>
      </c>
      <c r="N1444">
        <f t="shared" si="154"/>
        <v>226800</v>
      </c>
      <c r="O1444">
        <f t="shared" si="155"/>
        <v>113400</v>
      </c>
      <c r="P1444">
        <f t="shared" si="156"/>
        <v>113400</v>
      </c>
      <c r="Q1444">
        <f t="shared" si="157"/>
        <v>0</v>
      </c>
      <c r="R1444">
        <f t="shared" si="158"/>
        <v>1486800</v>
      </c>
      <c r="S1444">
        <f t="shared" si="159"/>
        <v>0</v>
      </c>
      <c r="Y1444">
        <v>113400</v>
      </c>
      <c r="Z1444">
        <v>113400</v>
      </c>
      <c r="AA1444">
        <v>0</v>
      </c>
    </row>
    <row r="1445" spans="1:27" x14ac:dyDescent="0.25">
      <c r="A1445" t="str">
        <f t="shared" si="160"/>
        <v>102019</v>
      </c>
      <c r="B1445">
        <v>11</v>
      </c>
      <c r="C1445">
        <v>2019</v>
      </c>
      <c r="D1445" s="18">
        <v>43756</v>
      </c>
      <c r="E1445" t="s">
        <v>4678</v>
      </c>
      <c r="F1445" t="s">
        <v>250</v>
      </c>
      <c r="G1445" t="s">
        <v>251</v>
      </c>
      <c r="H1445">
        <v>6799</v>
      </c>
      <c r="L1445">
        <v>5762</v>
      </c>
      <c r="N1445">
        <f t="shared" si="154"/>
        <v>1037.1600000000001</v>
      </c>
      <c r="O1445">
        <f t="shared" si="155"/>
        <v>518.58000000000004</v>
      </c>
      <c r="P1445">
        <f t="shared" si="156"/>
        <v>518.58000000000004</v>
      </c>
      <c r="Q1445">
        <f t="shared" si="157"/>
        <v>0</v>
      </c>
      <c r="R1445">
        <f t="shared" si="158"/>
        <v>6799.16</v>
      </c>
      <c r="S1445">
        <f t="shared" si="159"/>
        <v>0.15999999999985448</v>
      </c>
      <c r="Y1445">
        <v>518.58000000000004</v>
      </c>
      <c r="Z1445">
        <v>518.58000000000004</v>
      </c>
      <c r="AA1445">
        <v>0</v>
      </c>
    </row>
    <row r="1446" spans="1:27" x14ac:dyDescent="0.25">
      <c r="A1446" t="str">
        <f t="shared" si="160"/>
        <v>102019</v>
      </c>
      <c r="B1446">
        <v>11</v>
      </c>
      <c r="C1446">
        <v>2019</v>
      </c>
      <c r="D1446" s="18">
        <v>43756</v>
      </c>
      <c r="E1446" t="s">
        <v>4679</v>
      </c>
      <c r="F1446" t="s">
        <v>250</v>
      </c>
      <c r="G1446" t="s">
        <v>251</v>
      </c>
      <c r="H1446">
        <v>5376</v>
      </c>
      <c r="I1446">
        <v>5120</v>
      </c>
      <c r="N1446">
        <f t="shared" si="154"/>
        <v>0</v>
      </c>
      <c r="O1446">
        <f t="shared" si="155"/>
        <v>0</v>
      </c>
      <c r="P1446">
        <f t="shared" si="156"/>
        <v>0</v>
      </c>
      <c r="Q1446">
        <f t="shared" si="157"/>
        <v>0</v>
      </c>
      <c r="R1446">
        <f t="shared" si="158"/>
        <v>5120</v>
      </c>
      <c r="S1446">
        <f t="shared" si="159"/>
        <v>-256</v>
      </c>
      <c r="Y1446">
        <v>0</v>
      </c>
      <c r="Z1446">
        <v>0</v>
      </c>
      <c r="AA1446">
        <v>0</v>
      </c>
    </row>
    <row r="1447" spans="1:27" x14ac:dyDescent="0.25">
      <c r="A1447" t="str">
        <f t="shared" si="160"/>
        <v>102019</v>
      </c>
      <c r="B1447">
        <v>11</v>
      </c>
      <c r="C1447">
        <v>2019</v>
      </c>
      <c r="D1447" s="18">
        <v>43757</v>
      </c>
      <c r="E1447" t="s">
        <v>4682</v>
      </c>
      <c r="F1447" t="s">
        <v>250</v>
      </c>
      <c r="G1447" t="s">
        <v>251</v>
      </c>
      <c r="H1447">
        <v>61280</v>
      </c>
      <c r="K1447">
        <v>54714</v>
      </c>
      <c r="N1447">
        <f t="shared" si="154"/>
        <v>6565.68</v>
      </c>
      <c r="O1447">
        <f t="shared" si="155"/>
        <v>3282.84</v>
      </c>
      <c r="P1447">
        <f t="shared" si="156"/>
        <v>3282.84</v>
      </c>
      <c r="Q1447">
        <f t="shared" si="157"/>
        <v>0</v>
      </c>
      <c r="R1447">
        <f t="shared" si="158"/>
        <v>61279.68</v>
      </c>
      <c r="S1447">
        <f t="shared" si="159"/>
        <v>-0.31999999999970896</v>
      </c>
      <c r="Y1447">
        <v>3282.84</v>
      </c>
      <c r="Z1447">
        <v>3282.84</v>
      </c>
      <c r="AA1447">
        <v>0</v>
      </c>
    </row>
    <row r="1448" spans="1:27" x14ac:dyDescent="0.25">
      <c r="A1448" t="str">
        <f t="shared" si="160"/>
        <v>102019</v>
      </c>
      <c r="B1448">
        <v>11</v>
      </c>
      <c r="C1448">
        <v>2019</v>
      </c>
      <c r="D1448" s="18">
        <v>43754</v>
      </c>
      <c r="E1448" t="s">
        <v>4671</v>
      </c>
      <c r="F1448" t="s">
        <v>250</v>
      </c>
      <c r="G1448" t="s">
        <v>251</v>
      </c>
      <c r="H1448">
        <v>68208</v>
      </c>
      <c r="K1448">
        <v>60900</v>
      </c>
      <c r="N1448">
        <f t="shared" si="154"/>
        <v>7308</v>
      </c>
      <c r="O1448">
        <f t="shared" si="155"/>
        <v>3654</v>
      </c>
      <c r="P1448">
        <f t="shared" si="156"/>
        <v>3654</v>
      </c>
      <c r="Q1448">
        <f t="shared" si="157"/>
        <v>0</v>
      </c>
      <c r="R1448">
        <f t="shared" si="158"/>
        <v>68208</v>
      </c>
      <c r="S1448">
        <f t="shared" si="159"/>
        <v>0</v>
      </c>
      <c r="Y1448">
        <v>3654</v>
      </c>
      <c r="Z1448">
        <v>3654</v>
      </c>
      <c r="AA1448">
        <v>0</v>
      </c>
    </row>
    <row r="1449" spans="1:27" x14ac:dyDescent="0.25">
      <c r="A1449" t="str">
        <f t="shared" si="160"/>
        <v>102019</v>
      </c>
      <c r="B1449">
        <v>11</v>
      </c>
      <c r="C1449">
        <v>2019</v>
      </c>
      <c r="D1449" s="18">
        <v>43744</v>
      </c>
      <c r="E1449" t="s">
        <v>7716</v>
      </c>
      <c r="F1449" t="s">
        <v>250</v>
      </c>
      <c r="G1449" t="s">
        <v>251</v>
      </c>
      <c r="H1449">
        <v>3658</v>
      </c>
      <c r="L1449">
        <v>3100</v>
      </c>
      <c r="N1449">
        <f t="shared" si="154"/>
        <v>558</v>
      </c>
      <c r="O1449">
        <f t="shared" si="155"/>
        <v>279</v>
      </c>
      <c r="P1449">
        <f t="shared" si="156"/>
        <v>279</v>
      </c>
      <c r="Q1449">
        <f t="shared" si="157"/>
        <v>0</v>
      </c>
      <c r="R1449">
        <f t="shared" si="158"/>
        <v>3658</v>
      </c>
      <c r="S1449">
        <f t="shared" si="159"/>
        <v>0</v>
      </c>
      <c r="Y1449">
        <v>279</v>
      </c>
      <c r="Z1449">
        <v>279</v>
      </c>
      <c r="AA1449">
        <v>0</v>
      </c>
    </row>
    <row r="1450" spans="1:27" x14ac:dyDescent="0.25">
      <c r="A1450" t="str">
        <f t="shared" si="160"/>
        <v>102019</v>
      </c>
      <c r="B1450">
        <v>11</v>
      </c>
      <c r="C1450">
        <v>2019</v>
      </c>
      <c r="D1450" s="18">
        <v>43754</v>
      </c>
      <c r="E1450" t="s">
        <v>4672</v>
      </c>
      <c r="F1450" t="s">
        <v>250</v>
      </c>
      <c r="G1450" t="s">
        <v>251</v>
      </c>
      <c r="H1450">
        <v>34372</v>
      </c>
      <c r="K1450">
        <v>30689</v>
      </c>
      <c r="N1450">
        <f t="shared" ref="N1450:N1513" si="161">+(J1450*$J$1/100)+(K1450*$K$1/100)+(L1450*$L$1/100)+(M1450*$M$1/100)</f>
        <v>3682.68</v>
      </c>
      <c r="O1450">
        <f t="shared" ref="O1450:O1513" si="162">+IF(VALUE(LEFT(F1450,2))=33,N1450/2,0)</f>
        <v>1841.34</v>
      </c>
      <c r="P1450">
        <f t="shared" ref="P1450:P1513" si="163">+O1450</f>
        <v>1841.34</v>
      </c>
      <c r="Q1450">
        <f t="shared" ref="Q1450:Q1513" si="164">+IF(VALUE(LEFT(F1450,2))=33,0,N1450)</f>
        <v>0</v>
      </c>
      <c r="R1450">
        <f t="shared" ref="R1450:R1513" si="165">J1450+K1450+L1450+M1450+N1450+I1450</f>
        <v>34371.68</v>
      </c>
      <c r="S1450">
        <f t="shared" ref="S1450:S1513" si="166">R1450-H1450</f>
        <v>-0.31999999999970896</v>
      </c>
      <c r="Y1450">
        <v>1841.34</v>
      </c>
      <c r="Z1450">
        <v>1841.34</v>
      </c>
      <c r="AA1450">
        <v>0</v>
      </c>
    </row>
    <row r="1451" spans="1:27" x14ac:dyDescent="0.25">
      <c r="A1451" t="str">
        <f t="shared" si="160"/>
        <v>102019</v>
      </c>
      <c r="B1451">
        <v>11</v>
      </c>
      <c r="C1451">
        <v>2019</v>
      </c>
      <c r="D1451" s="18">
        <v>43747</v>
      </c>
      <c r="E1451" t="s">
        <v>4662</v>
      </c>
      <c r="F1451" t="s">
        <v>250</v>
      </c>
      <c r="G1451" t="s">
        <v>251</v>
      </c>
      <c r="H1451">
        <v>1843</v>
      </c>
      <c r="I1451">
        <v>1755</v>
      </c>
      <c r="N1451">
        <f t="shared" si="161"/>
        <v>0</v>
      </c>
      <c r="O1451">
        <f t="shared" si="162"/>
        <v>0</v>
      </c>
      <c r="P1451">
        <f t="shared" si="163"/>
        <v>0</v>
      </c>
      <c r="Q1451">
        <f t="shared" si="164"/>
        <v>0</v>
      </c>
      <c r="R1451">
        <f t="shared" si="165"/>
        <v>1755</v>
      </c>
      <c r="S1451">
        <f t="shared" si="166"/>
        <v>-88</v>
      </c>
      <c r="Y1451">
        <v>0</v>
      </c>
      <c r="Z1451">
        <v>0</v>
      </c>
      <c r="AA1451">
        <v>0</v>
      </c>
    </row>
    <row r="1452" spans="1:27" x14ac:dyDescent="0.25">
      <c r="A1452" t="str">
        <f t="shared" si="160"/>
        <v>102019</v>
      </c>
      <c r="B1452">
        <v>11</v>
      </c>
      <c r="C1452">
        <v>2019</v>
      </c>
      <c r="D1452" s="18">
        <v>43756</v>
      </c>
      <c r="E1452" t="s">
        <v>4676</v>
      </c>
      <c r="F1452" t="s">
        <v>250</v>
      </c>
      <c r="G1452" t="s">
        <v>251</v>
      </c>
      <c r="H1452">
        <v>46863</v>
      </c>
      <c r="K1452">
        <v>41842</v>
      </c>
      <c r="N1452">
        <f t="shared" si="161"/>
        <v>5021.04</v>
      </c>
      <c r="O1452">
        <f t="shared" si="162"/>
        <v>2510.52</v>
      </c>
      <c r="P1452">
        <f t="shared" si="163"/>
        <v>2510.52</v>
      </c>
      <c r="Q1452">
        <f t="shared" si="164"/>
        <v>0</v>
      </c>
      <c r="R1452">
        <f t="shared" si="165"/>
        <v>46863.040000000001</v>
      </c>
      <c r="S1452">
        <f t="shared" si="166"/>
        <v>4.0000000000873115E-2</v>
      </c>
      <c r="Y1452">
        <v>2510.52</v>
      </c>
      <c r="Z1452">
        <v>2510.52</v>
      </c>
      <c r="AA1452">
        <v>0</v>
      </c>
    </row>
    <row r="1453" spans="1:27" x14ac:dyDescent="0.25">
      <c r="A1453" t="str">
        <f t="shared" si="160"/>
        <v>092019</v>
      </c>
      <c r="B1453">
        <v>11</v>
      </c>
      <c r="C1453">
        <v>2019</v>
      </c>
      <c r="D1453" s="18">
        <v>43734</v>
      </c>
      <c r="E1453" t="s">
        <v>4481</v>
      </c>
      <c r="F1453" t="s">
        <v>1211</v>
      </c>
      <c r="G1453" t="s">
        <v>1212</v>
      </c>
      <c r="H1453">
        <v>275727</v>
      </c>
      <c r="L1453">
        <v>233667</v>
      </c>
      <c r="N1453">
        <f t="shared" si="161"/>
        <v>42060.06</v>
      </c>
      <c r="O1453">
        <f t="shared" si="162"/>
        <v>0</v>
      </c>
      <c r="P1453">
        <f t="shared" si="163"/>
        <v>0</v>
      </c>
      <c r="Q1453">
        <f t="shared" si="164"/>
        <v>42060.06</v>
      </c>
      <c r="R1453">
        <f t="shared" si="165"/>
        <v>275727.06</v>
      </c>
      <c r="S1453">
        <f t="shared" si="166"/>
        <v>5.9999999997671694E-2</v>
      </c>
      <c r="Y1453">
        <v>0</v>
      </c>
      <c r="Z1453">
        <v>0</v>
      </c>
      <c r="AA1453">
        <v>42060.06</v>
      </c>
    </row>
    <row r="1454" spans="1:27" x14ac:dyDescent="0.25">
      <c r="A1454" t="str">
        <f t="shared" si="160"/>
        <v>092019</v>
      </c>
      <c r="B1454">
        <v>11</v>
      </c>
      <c r="C1454">
        <v>2019</v>
      </c>
      <c r="D1454" s="18">
        <v>43722</v>
      </c>
      <c r="E1454" t="s">
        <v>4011</v>
      </c>
      <c r="F1454" t="s">
        <v>171</v>
      </c>
      <c r="G1454" t="s">
        <v>5940</v>
      </c>
      <c r="H1454">
        <v>59011</v>
      </c>
      <c r="L1454">
        <v>50009.2</v>
      </c>
      <c r="N1454">
        <f t="shared" si="161"/>
        <v>9001.655999999999</v>
      </c>
      <c r="O1454">
        <f t="shared" si="162"/>
        <v>4500.8279999999995</v>
      </c>
      <c r="P1454">
        <f t="shared" si="163"/>
        <v>4500.8279999999995</v>
      </c>
      <c r="Q1454">
        <f t="shared" si="164"/>
        <v>0</v>
      </c>
      <c r="R1454">
        <f t="shared" si="165"/>
        <v>59010.856</v>
      </c>
      <c r="S1454">
        <f t="shared" si="166"/>
        <v>-0.14400000000023283</v>
      </c>
      <c r="Y1454">
        <v>4500.8279999999995</v>
      </c>
      <c r="Z1454">
        <v>4500.8279999999995</v>
      </c>
      <c r="AA1454">
        <v>0</v>
      </c>
    </row>
    <row r="1455" spans="1:27" x14ac:dyDescent="0.25">
      <c r="A1455" t="str">
        <f t="shared" si="160"/>
        <v>102019</v>
      </c>
      <c r="B1455">
        <v>11</v>
      </c>
      <c r="C1455">
        <v>2019</v>
      </c>
      <c r="D1455" s="18">
        <v>43753</v>
      </c>
      <c r="E1455" t="s">
        <v>4829</v>
      </c>
      <c r="F1455" t="s">
        <v>571</v>
      </c>
      <c r="G1455" t="s">
        <v>5926</v>
      </c>
      <c r="H1455">
        <v>80110.2</v>
      </c>
      <c r="L1455">
        <v>67890</v>
      </c>
      <c r="N1455">
        <f t="shared" si="161"/>
        <v>12220.2</v>
      </c>
      <c r="O1455">
        <f t="shared" si="162"/>
        <v>6110.1</v>
      </c>
      <c r="P1455">
        <f t="shared" si="163"/>
        <v>6110.1</v>
      </c>
      <c r="Q1455">
        <f t="shared" si="164"/>
        <v>0</v>
      </c>
      <c r="R1455">
        <f t="shared" si="165"/>
        <v>80110.2</v>
      </c>
      <c r="S1455">
        <f t="shared" si="166"/>
        <v>0</v>
      </c>
      <c r="Y1455">
        <v>6110.1</v>
      </c>
      <c r="Z1455">
        <v>6110.1</v>
      </c>
      <c r="AA1455">
        <v>0</v>
      </c>
    </row>
    <row r="1456" spans="1:27" x14ac:dyDescent="0.25">
      <c r="A1456" t="str">
        <f t="shared" si="160"/>
        <v>102019</v>
      </c>
      <c r="B1456">
        <v>11</v>
      </c>
      <c r="C1456">
        <v>2019</v>
      </c>
      <c r="D1456" s="18">
        <v>43763</v>
      </c>
      <c r="E1456" t="s">
        <v>4620</v>
      </c>
      <c r="F1456" t="s">
        <v>656</v>
      </c>
      <c r="G1456" t="s">
        <v>5915</v>
      </c>
      <c r="H1456">
        <v>6608</v>
      </c>
      <c r="L1456">
        <v>5600</v>
      </c>
      <c r="N1456">
        <f t="shared" si="161"/>
        <v>1008</v>
      </c>
      <c r="O1456">
        <f t="shared" si="162"/>
        <v>504</v>
      </c>
      <c r="P1456">
        <f t="shared" si="163"/>
        <v>504</v>
      </c>
      <c r="Q1456">
        <f t="shared" si="164"/>
        <v>0</v>
      </c>
      <c r="R1456">
        <f t="shared" si="165"/>
        <v>6608</v>
      </c>
      <c r="S1456">
        <f t="shared" si="166"/>
        <v>0</v>
      </c>
      <c r="Y1456">
        <v>504</v>
      </c>
      <c r="Z1456">
        <v>504</v>
      </c>
      <c r="AA1456">
        <v>0</v>
      </c>
    </row>
    <row r="1457" spans="1:27" x14ac:dyDescent="0.25">
      <c r="A1457" t="str">
        <f t="shared" si="160"/>
        <v>092019</v>
      </c>
      <c r="B1457">
        <v>11</v>
      </c>
      <c r="C1457">
        <v>2019</v>
      </c>
      <c r="D1457" s="18">
        <v>43722</v>
      </c>
      <c r="E1457" t="s">
        <v>6131</v>
      </c>
      <c r="F1457" t="s">
        <v>2124</v>
      </c>
      <c r="G1457" t="s">
        <v>6132</v>
      </c>
      <c r="H1457">
        <v>454576.92</v>
      </c>
      <c r="N1457">
        <f t="shared" si="161"/>
        <v>0</v>
      </c>
      <c r="O1457">
        <f t="shared" si="162"/>
        <v>0</v>
      </c>
      <c r="P1457">
        <f t="shared" si="163"/>
        <v>0</v>
      </c>
      <c r="Q1457">
        <f t="shared" si="164"/>
        <v>0</v>
      </c>
      <c r="R1457">
        <f t="shared" si="165"/>
        <v>0</v>
      </c>
      <c r="S1457">
        <f t="shared" si="166"/>
        <v>-454576.92</v>
      </c>
      <c r="Y1457">
        <v>0</v>
      </c>
      <c r="Z1457">
        <v>0</v>
      </c>
      <c r="AA1457">
        <v>0</v>
      </c>
    </row>
    <row r="1458" spans="1:27" x14ac:dyDescent="0.25">
      <c r="A1458" t="str">
        <f t="shared" si="160"/>
        <v>092019</v>
      </c>
      <c r="B1458">
        <v>11</v>
      </c>
      <c r="C1458">
        <v>2019</v>
      </c>
      <c r="D1458" s="18">
        <v>43725</v>
      </c>
      <c r="E1458" t="s">
        <v>4249</v>
      </c>
      <c r="F1458" t="s">
        <v>250</v>
      </c>
      <c r="G1458" t="s">
        <v>7717</v>
      </c>
      <c r="H1458">
        <v>97097</v>
      </c>
      <c r="N1458">
        <f t="shared" si="161"/>
        <v>0</v>
      </c>
      <c r="O1458">
        <f t="shared" si="162"/>
        <v>0</v>
      </c>
      <c r="P1458">
        <f t="shared" si="163"/>
        <v>0</v>
      </c>
      <c r="Q1458">
        <f t="shared" si="164"/>
        <v>0</v>
      </c>
      <c r="R1458">
        <f t="shared" si="165"/>
        <v>0</v>
      </c>
      <c r="S1458">
        <f t="shared" si="166"/>
        <v>-97097</v>
      </c>
      <c r="Y1458">
        <v>0</v>
      </c>
      <c r="Z1458">
        <v>0</v>
      </c>
      <c r="AA1458">
        <v>0</v>
      </c>
    </row>
    <row r="1459" spans="1:27" x14ac:dyDescent="0.25">
      <c r="A1459" t="str">
        <f t="shared" si="160"/>
        <v>102019</v>
      </c>
      <c r="B1459">
        <v>11</v>
      </c>
      <c r="C1459">
        <v>2019</v>
      </c>
      <c r="D1459" s="18">
        <v>43769</v>
      </c>
      <c r="E1459" t="s">
        <v>2216</v>
      </c>
      <c r="F1459" t="s">
        <v>1252</v>
      </c>
      <c r="G1459" t="s">
        <v>6133</v>
      </c>
      <c r="H1459">
        <v>50976</v>
      </c>
      <c r="L1459">
        <v>43200</v>
      </c>
      <c r="N1459">
        <f t="shared" si="161"/>
        <v>7776</v>
      </c>
      <c r="O1459">
        <f t="shared" si="162"/>
        <v>3888</v>
      </c>
      <c r="P1459">
        <f t="shared" si="163"/>
        <v>3888</v>
      </c>
      <c r="Q1459">
        <f t="shared" si="164"/>
        <v>0</v>
      </c>
      <c r="R1459">
        <f t="shared" si="165"/>
        <v>50976</v>
      </c>
      <c r="S1459">
        <f t="shared" si="166"/>
        <v>0</v>
      </c>
      <c r="Y1459">
        <v>3888</v>
      </c>
      <c r="Z1459">
        <v>3888</v>
      </c>
      <c r="AA1459">
        <v>0</v>
      </c>
    </row>
    <row r="1460" spans="1:27" x14ac:dyDescent="0.25">
      <c r="A1460" t="str">
        <f t="shared" si="160"/>
        <v>102019</v>
      </c>
      <c r="B1460">
        <v>11</v>
      </c>
      <c r="C1460">
        <v>2019</v>
      </c>
      <c r="D1460" s="18">
        <v>43764</v>
      </c>
      <c r="E1460" t="s">
        <v>4593</v>
      </c>
      <c r="F1460" t="s">
        <v>195</v>
      </c>
      <c r="G1460" t="s">
        <v>6134</v>
      </c>
      <c r="H1460">
        <v>17864</v>
      </c>
      <c r="K1460">
        <v>15950</v>
      </c>
      <c r="N1460">
        <f t="shared" si="161"/>
        <v>1914</v>
      </c>
      <c r="O1460">
        <f t="shared" si="162"/>
        <v>957</v>
      </c>
      <c r="P1460">
        <f t="shared" si="163"/>
        <v>957</v>
      </c>
      <c r="Q1460">
        <f t="shared" si="164"/>
        <v>0</v>
      </c>
      <c r="R1460">
        <f t="shared" si="165"/>
        <v>17864</v>
      </c>
      <c r="S1460">
        <f t="shared" si="166"/>
        <v>0</v>
      </c>
      <c r="Y1460">
        <v>957</v>
      </c>
      <c r="Z1460">
        <v>957</v>
      </c>
      <c r="AA1460">
        <v>0</v>
      </c>
    </row>
    <row r="1461" spans="1:27" x14ac:dyDescent="0.25">
      <c r="A1461" t="str">
        <f t="shared" si="160"/>
        <v>102019</v>
      </c>
      <c r="B1461">
        <v>11</v>
      </c>
      <c r="C1461">
        <v>2019</v>
      </c>
      <c r="D1461" s="18">
        <v>43750</v>
      </c>
      <c r="E1461" t="s">
        <v>4850</v>
      </c>
      <c r="F1461" t="s">
        <v>1199</v>
      </c>
      <c r="G1461" t="s">
        <v>6135</v>
      </c>
      <c r="H1461">
        <v>402328</v>
      </c>
      <c r="L1461">
        <v>340956</v>
      </c>
      <c r="N1461">
        <f t="shared" si="161"/>
        <v>61372.08</v>
      </c>
      <c r="O1461">
        <f t="shared" si="162"/>
        <v>0</v>
      </c>
      <c r="P1461">
        <f t="shared" si="163"/>
        <v>0</v>
      </c>
      <c r="Q1461">
        <f t="shared" si="164"/>
        <v>61372.08</v>
      </c>
      <c r="R1461">
        <f t="shared" si="165"/>
        <v>402328.08</v>
      </c>
      <c r="S1461">
        <f t="shared" si="166"/>
        <v>8.0000000016298145E-2</v>
      </c>
      <c r="Y1461">
        <v>0</v>
      </c>
      <c r="Z1461">
        <v>0</v>
      </c>
      <c r="AA1461">
        <v>61372.08</v>
      </c>
    </row>
    <row r="1462" spans="1:27" x14ac:dyDescent="0.25">
      <c r="A1462" t="str">
        <f t="shared" si="160"/>
        <v>092019</v>
      </c>
      <c r="B1462">
        <v>11</v>
      </c>
      <c r="C1462">
        <v>2019</v>
      </c>
      <c r="D1462" s="18">
        <v>43721</v>
      </c>
      <c r="E1462" t="s">
        <v>6136</v>
      </c>
      <c r="F1462" t="s">
        <v>647</v>
      </c>
      <c r="G1462" t="s">
        <v>5900</v>
      </c>
      <c r="H1462">
        <v>38940</v>
      </c>
      <c r="L1462">
        <v>33000</v>
      </c>
      <c r="N1462">
        <f t="shared" si="161"/>
        <v>5940</v>
      </c>
      <c r="O1462">
        <f t="shared" si="162"/>
        <v>2970</v>
      </c>
      <c r="P1462">
        <f t="shared" si="163"/>
        <v>2970</v>
      </c>
      <c r="Q1462">
        <f t="shared" si="164"/>
        <v>0</v>
      </c>
      <c r="R1462">
        <f t="shared" si="165"/>
        <v>38940</v>
      </c>
      <c r="S1462">
        <f t="shared" si="166"/>
        <v>0</v>
      </c>
      <c r="Y1462">
        <v>2970</v>
      </c>
      <c r="Z1462">
        <v>2970</v>
      </c>
      <c r="AA1462">
        <v>0</v>
      </c>
    </row>
    <row r="1463" spans="1:27" x14ac:dyDescent="0.25">
      <c r="A1463" t="str">
        <f t="shared" si="160"/>
        <v>092019</v>
      </c>
      <c r="B1463">
        <v>11</v>
      </c>
      <c r="C1463">
        <v>2019</v>
      </c>
      <c r="D1463" s="18">
        <v>43721</v>
      </c>
      <c r="E1463" t="s">
        <v>4218</v>
      </c>
      <c r="F1463" t="s">
        <v>318</v>
      </c>
      <c r="G1463" t="s">
        <v>5771</v>
      </c>
      <c r="H1463">
        <v>32487</v>
      </c>
      <c r="L1463">
        <v>27531.35</v>
      </c>
      <c r="N1463">
        <f t="shared" si="161"/>
        <v>4955.643</v>
      </c>
      <c r="O1463">
        <f t="shared" si="162"/>
        <v>2477.8215</v>
      </c>
      <c r="P1463">
        <f t="shared" si="163"/>
        <v>2477.8215</v>
      </c>
      <c r="Q1463">
        <f t="shared" si="164"/>
        <v>0</v>
      </c>
      <c r="R1463">
        <f t="shared" si="165"/>
        <v>32486.992999999999</v>
      </c>
      <c r="S1463">
        <f t="shared" si="166"/>
        <v>-7.0000000014260877E-3</v>
      </c>
      <c r="Y1463">
        <v>2477.8215</v>
      </c>
      <c r="Z1463">
        <v>2477.8215</v>
      </c>
      <c r="AA1463">
        <v>0</v>
      </c>
    </row>
    <row r="1464" spans="1:27" x14ac:dyDescent="0.25">
      <c r="A1464" t="str">
        <f t="shared" si="160"/>
        <v>102019</v>
      </c>
      <c r="B1464">
        <v>11</v>
      </c>
      <c r="C1464">
        <v>2019</v>
      </c>
      <c r="D1464" s="18">
        <v>43769</v>
      </c>
      <c r="E1464" t="s">
        <v>7718</v>
      </c>
      <c r="F1464" t="s">
        <v>250</v>
      </c>
      <c r="G1464" t="s">
        <v>7719</v>
      </c>
      <c r="H1464">
        <v>61240</v>
      </c>
      <c r="L1464">
        <v>51898</v>
      </c>
      <c r="N1464">
        <f t="shared" si="161"/>
        <v>9341.64</v>
      </c>
      <c r="O1464">
        <f t="shared" si="162"/>
        <v>4670.82</v>
      </c>
      <c r="P1464">
        <f t="shared" si="163"/>
        <v>4670.82</v>
      </c>
      <c r="Q1464">
        <f t="shared" si="164"/>
        <v>0</v>
      </c>
      <c r="R1464">
        <f t="shared" si="165"/>
        <v>61239.64</v>
      </c>
      <c r="S1464">
        <f t="shared" si="166"/>
        <v>-0.36000000000058208</v>
      </c>
      <c r="Y1464">
        <v>4670.82</v>
      </c>
      <c r="Z1464">
        <v>4670.82</v>
      </c>
      <c r="AA1464">
        <v>0</v>
      </c>
    </row>
    <row r="1465" spans="1:27" x14ac:dyDescent="0.25">
      <c r="A1465" t="str">
        <f t="shared" si="160"/>
        <v>092019</v>
      </c>
      <c r="B1465">
        <v>11</v>
      </c>
      <c r="C1465">
        <v>2019</v>
      </c>
      <c r="D1465" s="18">
        <v>43715</v>
      </c>
      <c r="E1465" t="s">
        <v>4127</v>
      </c>
      <c r="F1465" t="s">
        <v>250</v>
      </c>
      <c r="G1465" t="s">
        <v>251</v>
      </c>
      <c r="H1465">
        <v>1360</v>
      </c>
      <c r="I1465">
        <v>1295</v>
      </c>
      <c r="N1465">
        <f t="shared" si="161"/>
        <v>0</v>
      </c>
      <c r="O1465">
        <f t="shared" si="162"/>
        <v>0</v>
      </c>
      <c r="P1465">
        <f t="shared" si="163"/>
        <v>0</v>
      </c>
      <c r="Q1465">
        <f t="shared" si="164"/>
        <v>0</v>
      </c>
      <c r="R1465">
        <f t="shared" si="165"/>
        <v>1295</v>
      </c>
      <c r="S1465">
        <f t="shared" si="166"/>
        <v>-65</v>
      </c>
      <c r="Y1465">
        <v>0</v>
      </c>
      <c r="Z1465">
        <v>0</v>
      </c>
      <c r="AA1465">
        <v>0</v>
      </c>
    </row>
    <row r="1466" spans="1:27" x14ac:dyDescent="0.25">
      <c r="A1466" t="str">
        <f t="shared" si="160"/>
        <v>102019</v>
      </c>
      <c r="B1466">
        <v>11</v>
      </c>
      <c r="C1466">
        <v>2019</v>
      </c>
      <c r="D1466" s="18">
        <v>43760</v>
      </c>
      <c r="E1466" t="s">
        <v>4724</v>
      </c>
      <c r="F1466" t="s">
        <v>318</v>
      </c>
      <c r="G1466" t="s">
        <v>5771</v>
      </c>
      <c r="H1466">
        <v>19985</v>
      </c>
      <c r="L1466">
        <v>16936.04</v>
      </c>
      <c r="N1466">
        <f t="shared" si="161"/>
        <v>3048.4872000000005</v>
      </c>
      <c r="O1466">
        <f t="shared" si="162"/>
        <v>1524.2436000000002</v>
      </c>
      <c r="P1466">
        <f t="shared" si="163"/>
        <v>1524.2436000000002</v>
      </c>
      <c r="Q1466">
        <f t="shared" si="164"/>
        <v>0</v>
      </c>
      <c r="R1466">
        <f t="shared" si="165"/>
        <v>19984.5272</v>
      </c>
      <c r="S1466">
        <f t="shared" si="166"/>
        <v>-0.4727999999995518</v>
      </c>
      <c r="Y1466">
        <v>1524.2436000000002</v>
      </c>
      <c r="Z1466">
        <v>1524.2436000000002</v>
      </c>
      <c r="AA1466">
        <v>0</v>
      </c>
    </row>
    <row r="1467" spans="1:27" x14ac:dyDescent="0.25">
      <c r="A1467" t="str">
        <f t="shared" si="160"/>
        <v>102019</v>
      </c>
      <c r="B1467">
        <v>11</v>
      </c>
      <c r="C1467">
        <v>2019</v>
      </c>
      <c r="D1467" s="18">
        <v>43768</v>
      </c>
      <c r="E1467" t="s">
        <v>4733</v>
      </c>
      <c r="F1467" t="s">
        <v>318</v>
      </c>
      <c r="G1467" t="s">
        <v>5771</v>
      </c>
      <c r="H1467">
        <v>36046</v>
      </c>
      <c r="L1467">
        <v>30547.58</v>
      </c>
      <c r="N1467">
        <f t="shared" si="161"/>
        <v>5498.5644000000002</v>
      </c>
      <c r="O1467">
        <f t="shared" si="162"/>
        <v>2749.2822000000001</v>
      </c>
      <c r="P1467">
        <f t="shared" si="163"/>
        <v>2749.2822000000001</v>
      </c>
      <c r="Q1467">
        <f t="shared" si="164"/>
        <v>0</v>
      </c>
      <c r="R1467">
        <f t="shared" si="165"/>
        <v>36046.144400000005</v>
      </c>
      <c r="S1467">
        <f t="shared" si="166"/>
        <v>0.1444000000046799</v>
      </c>
      <c r="Y1467">
        <v>2749.2822000000001</v>
      </c>
      <c r="Z1467">
        <v>2749.2822000000001</v>
      </c>
      <c r="AA1467">
        <v>0</v>
      </c>
    </row>
    <row r="1468" spans="1:27" x14ac:dyDescent="0.25">
      <c r="A1468" t="str">
        <f t="shared" si="160"/>
        <v>102019</v>
      </c>
      <c r="B1468">
        <v>11</v>
      </c>
      <c r="C1468">
        <v>2019</v>
      </c>
      <c r="D1468" s="18">
        <v>43739</v>
      </c>
      <c r="E1468" t="s">
        <v>4709</v>
      </c>
      <c r="F1468" t="s">
        <v>318</v>
      </c>
      <c r="G1468" t="s">
        <v>5771</v>
      </c>
      <c r="H1468">
        <v>39747</v>
      </c>
      <c r="L1468">
        <v>33684.199999999997</v>
      </c>
      <c r="N1468">
        <f t="shared" si="161"/>
        <v>6063.1559999999999</v>
      </c>
      <c r="O1468">
        <f t="shared" si="162"/>
        <v>3031.578</v>
      </c>
      <c r="P1468">
        <f t="shared" si="163"/>
        <v>3031.578</v>
      </c>
      <c r="Q1468">
        <f t="shared" si="164"/>
        <v>0</v>
      </c>
      <c r="R1468">
        <f t="shared" si="165"/>
        <v>39747.356</v>
      </c>
      <c r="S1468">
        <f t="shared" si="166"/>
        <v>0.35599999999976717</v>
      </c>
      <c r="Y1468">
        <v>3031.578</v>
      </c>
      <c r="Z1468">
        <v>3031.578</v>
      </c>
      <c r="AA1468">
        <v>0</v>
      </c>
    </row>
    <row r="1469" spans="1:27" x14ac:dyDescent="0.25">
      <c r="A1469" t="str">
        <f t="shared" si="160"/>
        <v>102019</v>
      </c>
      <c r="B1469">
        <v>11</v>
      </c>
      <c r="C1469">
        <v>2019</v>
      </c>
      <c r="D1469" s="18">
        <v>43767</v>
      </c>
      <c r="E1469" t="s">
        <v>4731</v>
      </c>
      <c r="F1469" t="s">
        <v>318</v>
      </c>
      <c r="G1469" t="s">
        <v>5771</v>
      </c>
      <c r="H1469">
        <v>70540</v>
      </c>
      <c r="L1469">
        <v>59780</v>
      </c>
      <c r="N1469">
        <f t="shared" si="161"/>
        <v>10760.4</v>
      </c>
      <c r="O1469">
        <f t="shared" si="162"/>
        <v>5380.2</v>
      </c>
      <c r="P1469">
        <f t="shared" si="163"/>
        <v>5380.2</v>
      </c>
      <c r="Q1469">
        <f t="shared" si="164"/>
        <v>0</v>
      </c>
      <c r="R1469">
        <f t="shared" si="165"/>
        <v>70540.399999999994</v>
      </c>
      <c r="S1469">
        <f t="shared" si="166"/>
        <v>0.39999999999417923</v>
      </c>
      <c r="Y1469">
        <v>5380.2</v>
      </c>
      <c r="Z1469">
        <v>5380.2</v>
      </c>
      <c r="AA1469">
        <v>0</v>
      </c>
    </row>
    <row r="1470" spans="1:27" x14ac:dyDescent="0.25">
      <c r="A1470" t="str">
        <f t="shared" si="160"/>
        <v>102019</v>
      </c>
      <c r="B1470">
        <v>11</v>
      </c>
      <c r="C1470">
        <v>2019</v>
      </c>
      <c r="D1470" s="18">
        <v>43767</v>
      </c>
      <c r="E1470" t="s">
        <v>4729</v>
      </c>
      <c r="F1470" t="s">
        <v>318</v>
      </c>
      <c r="G1470" t="s">
        <v>5771</v>
      </c>
      <c r="H1470">
        <v>312805</v>
      </c>
      <c r="L1470">
        <v>265089</v>
      </c>
      <c r="N1470">
        <f t="shared" si="161"/>
        <v>47716.02</v>
      </c>
      <c r="O1470">
        <f t="shared" si="162"/>
        <v>23858.01</v>
      </c>
      <c r="P1470">
        <f t="shared" si="163"/>
        <v>23858.01</v>
      </c>
      <c r="Q1470">
        <f t="shared" si="164"/>
        <v>0</v>
      </c>
      <c r="R1470">
        <f t="shared" si="165"/>
        <v>312805.02</v>
      </c>
      <c r="S1470">
        <f t="shared" si="166"/>
        <v>2.0000000018626451E-2</v>
      </c>
      <c r="Y1470">
        <v>23858.01</v>
      </c>
      <c r="Z1470">
        <v>23858.01</v>
      </c>
      <c r="AA1470">
        <v>0</v>
      </c>
    </row>
    <row r="1471" spans="1:27" x14ac:dyDescent="0.25">
      <c r="A1471" t="str">
        <f t="shared" si="160"/>
        <v>102019</v>
      </c>
      <c r="B1471">
        <v>11</v>
      </c>
      <c r="C1471">
        <v>2019</v>
      </c>
      <c r="D1471" s="18">
        <v>43760</v>
      </c>
      <c r="E1471" t="s">
        <v>4723</v>
      </c>
      <c r="F1471" t="s">
        <v>318</v>
      </c>
      <c r="G1471" t="s">
        <v>5771</v>
      </c>
      <c r="H1471">
        <v>68968</v>
      </c>
      <c r="L1471">
        <v>58447.6</v>
      </c>
      <c r="N1471">
        <f t="shared" si="161"/>
        <v>10520.568000000001</v>
      </c>
      <c r="O1471">
        <f t="shared" si="162"/>
        <v>5260.2840000000006</v>
      </c>
      <c r="P1471">
        <f t="shared" si="163"/>
        <v>5260.2840000000006</v>
      </c>
      <c r="Q1471">
        <f t="shared" si="164"/>
        <v>0</v>
      </c>
      <c r="R1471">
        <f t="shared" si="165"/>
        <v>68968.168000000005</v>
      </c>
      <c r="S1471">
        <f t="shared" si="166"/>
        <v>0.16800000000512227</v>
      </c>
      <c r="Y1471">
        <v>5260.2840000000006</v>
      </c>
      <c r="Z1471">
        <v>5260.2840000000006</v>
      </c>
      <c r="AA1471">
        <v>0</v>
      </c>
    </row>
    <row r="1472" spans="1:27" x14ac:dyDescent="0.25">
      <c r="A1472" t="str">
        <f t="shared" si="160"/>
        <v>102019</v>
      </c>
      <c r="B1472">
        <v>11</v>
      </c>
      <c r="C1472">
        <v>2019</v>
      </c>
      <c r="D1472" s="18">
        <v>43767</v>
      </c>
      <c r="E1472" t="s">
        <v>4732</v>
      </c>
      <c r="F1472" t="s">
        <v>318</v>
      </c>
      <c r="G1472" t="s">
        <v>5771</v>
      </c>
      <c r="H1472">
        <v>41090</v>
      </c>
      <c r="L1472">
        <v>34822.300000000003</v>
      </c>
      <c r="N1472">
        <f t="shared" si="161"/>
        <v>6268.0140000000001</v>
      </c>
      <c r="O1472">
        <f t="shared" si="162"/>
        <v>3134.0070000000001</v>
      </c>
      <c r="P1472">
        <f t="shared" si="163"/>
        <v>3134.0070000000001</v>
      </c>
      <c r="Q1472">
        <f t="shared" si="164"/>
        <v>0</v>
      </c>
      <c r="R1472">
        <f t="shared" si="165"/>
        <v>41090.314000000006</v>
      </c>
      <c r="S1472">
        <f t="shared" si="166"/>
        <v>0.31400000000576256</v>
      </c>
      <c r="Y1472">
        <v>3134.0070000000001</v>
      </c>
      <c r="Z1472">
        <v>3134.0070000000001</v>
      </c>
      <c r="AA1472">
        <v>0</v>
      </c>
    </row>
    <row r="1473" spans="1:27" x14ac:dyDescent="0.25">
      <c r="A1473" t="str">
        <f t="shared" si="160"/>
        <v>102019</v>
      </c>
      <c r="B1473">
        <v>11</v>
      </c>
      <c r="C1473">
        <v>2019</v>
      </c>
      <c r="D1473" s="18">
        <v>43767</v>
      </c>
      <c r="E1473" t="s">
        <v>4730</v>
      </c>
      <c r="F1473" t="s">
        <v>318</v>
      </c>
      <c r="G1473" t="s">
        <v>5771</v>
      </c>
      <c r="H1473">
        <v>33823</v>
      </c>
      <c r="L1473">
        <v>28663.9</v>
      </c>
      <c r="N1473">
        <f t="shared" si="161"/>
        <v>5159.5020000000004</v>
      </c>
      <c r="O1473">
        <f t="shared" si="162"/>
        <v>2579.7510000000002</v>
      </c>
      <c r="P1473">
        <f t="shared" si="163"/>
        <v>2579.7510000000002</v>
      </c>
      <c r="Q1473">
        <f t="shared" si="164"/>
        <v>0</v>
      </c>
      <c r="R1473">
        <f t="shared" si="165"/>
        <v>33823.402000000002</v>
      </c>
      <c r="S1473">
        <f t="shared" si="166"/>
        <v>0.40200000000186265</v>
      </c>
      <c r="Y1473">
        <v>2579.7510000000002</v>
      </c>
      <c r="Z1473">
        <v>2579.7510000000002</v>
      </c>
      <c r="AA1473">
        <v>0</v>
      </c>
    </row>
    <row r="1474" spans="1:27" x14ac:dyDescent="0.25">
      <c r="A1474" t="str">
        <f t="shared" si="160"/>
        <v>102019</v>
      </c>
      <c r="B1474">
        <v>11</v>
      </c>
      <c r="C1474">
        <v>2019</v>
      </c>
      <c r="D1474" s="18">
        <v>43761</v>
      </c>
      <c r="E1474" t="s">
        <v>4726</v>
      </c>
      <c r="F1474" t="s">
        <v>318</v>
      </c>
      <c r="G1474" t="s">
        <v>5771</v>
      </c>
      <c r="H1474">
        <v>111661</v>
      </c>
      <c r="L1474">
        <v>94628.08</v>
      </c>
      <c r="N1474">
        <f t="shared" si="161"/>
        <v>17033.054400000001</v>
      </c>
      <c r="O1474">
        <f t="shared" si="162"/>
        <v>8516.5272000000004</v>
      </c>
      <c r="P1474">
        <f t="shared" si="163"/>
        <v>8516.5272000000004</v>
      </c>
      <c r="Q1474">
        <f t="shared" si="164"/>
        <v>0</v>
      </c>
      <c r="R1474">
        <f t="shared" si="165"/>
        <v>111661.13440000001</v>
      </c>
      <c r="S1474">
        <f t="shared" si="166"/>
        <v>0.13440000000991859</v>
      </c>
      <c r="Y1474">
        <v>8516.5272000000004</v>
      </c>
      <c r="Z1474">
        <v>8516.5272000000004</v>
      </c>
      <c r="AA1474">
        <v>0</v>
      </c>
    </row>
    <row r="1475" spans="1:27" x14ac:dyDescent="0.25">
      <c r="A1475" t="str">
        <f t="shared" si="160"/>
        <v>102019</v>
      </c>
      <c r="B1475">
        <v>11</v>
      </c>
      <c r="C1475">
        <v>2019</v>
      </c>
      <c r="D1475" s="18">
        <v>43752</v>
      </c>
      <c r="E1475" t="s">
        <v>4012</v>
      </c>
      <c r="F1475" t="s">
        <v>171</v>
      </c>
      <c r="G1475" t="s">
        <v>5940</v>
      </c>
      <c r="H1475">
        <v>25489</v>
      </c>
      <c r="L1475">
        <v>21600.799999999999</v>
      </c>
      <c r="N1475">
        <f t="shared" si="161"/>
        <v>3888.1439999999998</v>
      </c>
      <c r="O1475">
        <f t="shared" si="162"/>
        <v>1944.0719999999999</v>
      </c>
      <c r="P1475">
        <f t="shared" si="163"/>
        <v>1944.0719999999999</v>
      </c>
      <c r="Q1475">
        <f t="shared" si="164"/>
        <v>0</v>
      </c>
      <c r="R1475">
        <f t="shared" si="165"/>
        <v>25488.944</v>
      </c>
      <c r="S1475">
        <f t="shared" si="166"/>
        <v>-5.6000000000494765E-2</v>
      </c>
      <c r="Y1475">
        <v>1944.0719999999999</v>
      </c>
      <c r="Z1475">
        <v>1944.0719999999999</v>
      </c>
      <c r="AA1475">
        <v>0</v>
      </c>
    </row>
    <row r="1476" spans="1:27" x14ac:dyDescent="0.25">
      <c r="A1476" t="str">
        <f t="shared" ref="A1476:A1539" si="167">TEXT(D1476,"MMYYYY")</f>
        <v>062019</v>
      </c>
      <c r="B1476">
        <v>11</v>
      </c>
      <c r="C1476">
        <v>2019</v>
      </c>
      <c r="D1476" s="18">
        <v>43641</v>
      </c>
      <c r="E1476" t="s">
        <v>2652</v>
      </c>
      <c r="F1476" t="s">
        <v>171</v>
      </c>
      <c r="G1476" t="s">
        <v>5940</v>
      </c>
      <c r="H1476">
        <v>7493</v>
      </c>
      <c r="L1476">
        <v>6350</v>
      </c>
      <c r="N1476">
        <f t="shared" si="161"/>
        <v>1143</v>
      </c>
      <c r="O1476">
        <f t="shared" si="162"/>
        <v>571.5</v>
      </c>
      <c r="P1476">
        <f t="shared" si="163"/>
        <v>571.5</v>
      </c>
      <c r="Q1476">
        <f t="shared" si="164"/>
        <v>0</v>
      </c>
      <c r="R1476">
        <f t="shared" si="165"/>
        <v>7493</v>
      </c>
      <c r="S1476">
        <f t="shared" si="166"/>
        <v>0</v>
      </c>
      <c r="Y1476">
        <v>571.5</v>
      </c>
      <c r="Z1476">
        <v>571.5</v>
      </c>
      <c r="AA1476">
        <v>0</v>
      </c>
    </row>
    <row r="1477" spans="1:27" x14ac:dyDescent="0.25">
      <c r="A1477" t="str">
        <f t="shared" si="167"/>
        <v>082019</v>
      </c>
      <c r="B1477">
        <v>11</v>
      </c>
      <c r="C1477">
        <v>2019</v>
      </c>
      <c r="D1477" s="18">
        <v>43707</v>
      </c>
      <c r="E1477" t="s">
        <v>1431</v>
      </c>
      <c r="F1477" t="s">
        <v>571</v>
      </c>
      <c r="G1477" t="s">
        <v>5926</v>
      </c>
      <c r="H1477">
        <v>71036</v>
      </c>
      <c r="L1477">
        <v>60200</v>
      </c>
      <c r="N1477">
        <f t="shared" si="161"/>
        <v>10836</v>
      </c>
      <c r="O1477">
        <f t="shared" si="162"/>
        <v>5418</v>
      </c>
      <c r="P1477">
        <f t="shared" si="163"/>
        <v>5418</v>
      </c>
      <c r="Q1477">
        <f t="shared" si="164"/>
        <v>0</v>
      </c>
      <c r="R1477">
        <f t="shared" si="165"/>
        <v>71036</v>
      </c>
      <c r="S1477">
        <f t="shared" si="166"/>
        <v>0</v>
      </c>
      <c r="Y1477">
        <v>5418</v>
      </c>
      <c r="Z1477">
        <v>5418</v>
      </c>
      <c r="AA1477">
        <v>0</v>
      </c>
    </row>
    <row r="1478" spans="1:27" x14ac:dyDescent="0.25">
      <c r="A1478" t="str">
        <f t="shared" si="167"/>
        <v>102019</v>
      </c>
      <c r="B1478">
        <v>11</v>
      </c>
      <c r="C1478">
        <v>2019</v>
      </c>
      <c r="D1478" s="18">
        <v>43757</v>
      </c>
      <c r="E1478" t="s">
        <v>3827</v>
      </c>
      <c r="F1478" t="s">
        <v>571</v>
      </c>
      <c r="G1478" t="s">
        <v>5926</v>
      </c>
      <c r="H1478">
        <v>48970</v>
      </c>
      <c r="L1478">
        <v>41500</v>
      </c>
      <c r="N1478">
        <f t="shared" si="161"/>
        <v>7470</v>
      </c>
      <c r="O1478">
        <f t="shared" si="162"/>
        <v>3735</v>
      </c>
      <c r="P1478">
        <f t="shared" si="163"/>
        <v>3735</v>
      </c>
      <c r="Q1478">
        <f t="shared" si="164"/>
        <v>0</v>
      </c>
      <c r="R1478">
        <f t="shared" si="165"/>
        <v>48970</v>
      </c>
      <c r="S1478">
        <f t="shared" si="166"/>
        <v>0</v>
      </c>
      <c r="Y1478">
        <v>3735</v>
      </c>
      <c r="Z1478">
        <v>3735</v>
      </c>
      <c r="AA1478">
        <v>0</v>
      </c>
    </row>
    <row r="1479" spans="1:27" x14ac:dyDescent="0.25">
      <c r="A1479" t="str">
        <f t="shared" si="167"/>
        <v>102019</v>
      </c>
      <c r="B1479">
        <v>11</v>
      </c>
      <c r="C1479">
        <v>2019</v>
      </c>
      <c r="D1479" s="18">
        <v>43743</v>
      </c>
      <c r="E1479" t="s">
        <v>4792</v>
      </c>
      <c r="F1479" t="s">
        <v>462</v>
      </c>
      <c r="G1479" t="s">
        <v>463</v>
      </c>
      <c r="H1479">
        <v>54162</v>
      </c>
      <c r="L1479">
        <v>45900</v>
      </c>
      <c r="N1479">
        <f t="shared" si="161"/>
        <v>8262</v>
      </c>
      <c r="O1479">
        <f t="shared" si="162"/>
        <v>4131</v>
      </c>
      <c r="P1479">
        <f t="shared" si="163"/>
        <v>4131</v>
      </c>
      <c r="Q1479">
        <f t="shared" si="164"/>
        <v>0</v>
      </c>
      <c r="R1479">
        <f t="shared" si="165"/>
        <v>54162</v>
      </c>
      <c r="S1479">
        <f t="shared" si="166"/>
        <v>0</v>
      </c>
      <c r="Y1479">
        <v>4131</v>
      </c>
      <c r="Z1479">
        <v>4131</v>
      </c>
      <c r="AA1479">
        <v>0</v>
      </c>
    </row>
    <row r="1480" spans="1:27" x14ac:dyDescent="0.25">
      <c r="A1480" t="str">
        <f t="shared" si="167"/>
        <v>092019</v>
      </c>
      <c r="B1480">
        <v>11</v>
      </c>
      <c r="C1480">
        <v>2019</v>
      </c>
      <c r="D1480" s="18">
        <v>43733</v>
      </c>
      <c r="E1480" t="s">
        <v>4412</v>
      </c>
      <c r="F1480" t="s">
        <v>558</v>
      </c>
      <c r="G1480" t="s">
        <v>559</v>
      </c>
      <c r="H1480">
        <v>326948.8</v>
      </c>
      <c r="L1480">
        <v>277075</v>
      </c>
      <c r="N1480">
        <f t="shared" si="161"/>
        <v>49873.5</v>
      </c>
      <c r="O1480">
        <f t="shared" si="162"/>
        <v>0</v>
      </c>
      <c r="P1480">
        <f t="shared" si="163"/>
        <v>0</v>
      </c>
      <c r="Q1480">
        <f t="shared" si="164"/>
        <v>49873.5</v>
      </c>
      <c r="R1480">
        <f t="shared" si="165"/>
        <v>326948.5</v>
      </c>
      <c r="S1480">
        <f t="shared" si="166"/>
        <v>-0.29999999998835847</v>
      </c>
      <c r="Y1480">
        <v>0</v>
      </c>
      <c r="Z1480">
        <v>0</v>
      </c>
      <c r="AA1480">
        <v>49873.5</v>
      </c>
    </row>
    <row r="1481" spans="1:27" x14ac:dyDescent="0.25">
      <c r="A1481" t="str">
        <f t="shared" si="167"/>
        <v>102019</v>
      </c>
      <c r="B1481">
        <v>11</v>
      </c>
      <c r="C1481">
        <v>2019</v>
      </c>
      <c r="D1481" s="18">
        <v>43742</v>
      </c>
      <c r="E1481" t="s">
        <v>4833</v>
      </c>
      <c r="F1481" t="s">
        <v>581</v>
      </c>
      <c r="G1481" t="s">
        <v>7520</v>
      </c>
      <c r="H1481">
        <v>41400</v>
      </c>
      <c r="L1481">
        <v>35085</v>
      </c>
      <c r="N1481">
        <f t="shared" si="161"/>
        <v>6315.3</v>
      </c>
      <c r="O1481">
        <f t="shared" si="162"/>
        <v>0</v>
      </c>
      <c r="P1481">
        <f t="shared" si="163"/>
        <v>0</v>
      </c>
      <c r="Q1481">
        <f t="shared" si="164"/>
        <v>6315.3</v>
      </c>
      <c r="R1481">
        <f t="shared" si="165"/>
        <v>41400.300000000003</v>
      </c>
      <c r="S1481">
        <f t="shared" si="166"/>
        <v>0.30000000000291038</v>
      </c>
      <c r="Y1481">
        <v>0</v>
      </c>
      <c r="Z1481">
        <v>0</v>
      </c>
      <c r="AA1481">
        <v>6315.3</v>
      </c>
    </row>
    <row r="1482" spans="1:27" x14ac:dyDescent="0.25">
      <c r="A1482" t="str">
        <f t="shared" si="167"/>
        <v>102019</v>
      </c>
      <c r="B1482">
        <v>11</v>
      </c>
      <c r="C1482">
        <v>2019</v>
      </c>
      <c r="D1482" s="18">
        <v>43763</v>
      </c>
      <c r="E1482" t="s">
        <v>4622</v>
      </c>
      <c r="F1482" t="s">
        <v>225</v>
      </c>
      <c r="G1482" t="s">
        <v>7518</v>
      </c>
      <c r="H1482">
        <v>76700</v>
      </c>
      <c r="L1482">
        <v>65000</v>
      </c>
      <c r="N1482">
        <f t="shared" si="161"/>
        <v>11700</v>
      </c>
      <c r="O1482">
        <f t="shared" si="162"/>
        <v>5850</v>
      </c>
      <c r="P1482">
        <f t="shared" si="163"/>
        <v>5850</v>
      </c>
      <c r="Q1482">
        <f t="shared" si="164"/>
        <v>0</v>
      </c>
      <c r="R1482">
        <f t="shared" si="165"/>
        <v>76700</v>
      </c>
      <c r="S1482">
        <f t="shared" si="166"/>
        <v>0</v>
      </c>
      <c r="Y1482">
        <v>5850</v>
      </c>
      <c r="Z1482">
        <v>5850</v>
      </c>
      <c r="AA1482">
        <v>0</v>
      </c>
    </row>
    <row r="1483" spans="1:27" x14ac:dyDescent="0.25">
      <c r="A1483" t="str">
        <f t="shared" si="167"/>
        <v>102019</v>
      </c>
      <c r="B1483">
        <v>11</v>
      </c>
      <c r="C1483">
        <v>2019</v>
      </c>
      <c r="D1483" s="18">
        <v>43763</v>
      </c>
      <c r="E1483" t="s">
        <v>4623</v>
      </c>
      <c r="F1483" t="s">
        <v>225</v>
      </c>
      <c r="G1483" t="s">
        <v>7518</v>
      </c>
      <c r="H1483">
        <v>172280</v>
      </c>
      <c r="L1483">
        <v>146000</v>
      </c>
      <c r="N1483">
        <f t="shared" si="161"/>
        <v>26280</v>
      </c>
      <c r="O1483">
        <f t="shared" si="162"/>
        <v>13140</v>
      </c>
      <c r="P1483">
        <f t="shared" si="163"/>
        <v>13140</v>
      </c>
      <c r="Q1483">
        <f t="shared" si="164"/>
        <v>0</v>
      </c>
      <c r="R1483">
        <f t="shared" si="165"/>
        <v>172280</v>
      </c>
      <c r="S1483">
        <f t="shared" si="166"/>
        <v>0</v>
      </c>
      <c r="Y1483">
        <v>13140</v>
      </c>
      <c r="Z1483">
        <v>13140</v>
      </c>
      <c r="AA1483">
        <v>0</v>
      </c>
    </row>
    <row r="1484" spans="1:27" x14ac:dyDescent="0.25">
      <c r="A1484" t="str">
        <f t="shared" si="167"/>
        <v>102019</v>
      </c>
      <c r="B1484">
        <v>11</v>
      </c>
      <c r="C1484">
        <v>2019</v>
      </c>
      <c r="D1484" s="18">
        <v>43755</v>
      </c>
      <c r="E1484" t="s">
        <v>4838</v>
      </c>
      <c r="F1484" t="s">
        <v>581</v>
      </c>
      <c r="G1484" t="s">
        <v>7520</v>
      </c>
      <c r="H1484">
        <v>23568</v>
      </c>
      <c r="L1484">
        <v>19973</v>
      </c>
      <c r="N1484">
        <f t="shared" si="161"/>
        <v>3595.14</v>
      </c>
      <c r="O1484">
        <f t="shared" si="162"/>
        <v>0</v>
      </c>
      <c r="P1484">
        <f t="shared" si="163"/>
        <v>0</v>
      </c>
      <c r="Q1484">
        <f t="shared" si="164"/>
        <v>3595.14</v>
      </c>
      <c r="R1484">
        <f t="shared" si="165"/>
        <v>23568.14</v>
      </c>
      <c r="S1484">
        <f t="shared" si="166"/>
        <v>0.13999999999941792</v>
      </c>
      <c r="Y1484">
        <v>0</v>
      </c>
      <c r="Z1484">
        <v>0</v>
      </c>
      <c r="AA1484">
        <v>3595.14</v>
      </c>
    </row>
    <row r="1485" spans="1:27" x14ac:dyDescent="0.25">
      <c r="A1485" t="str">
        <f t="shared" si="167"/>
        <v>102019</v>
      </c>
      <c r="B1485">
        <v>11</v>
      </c>
      <c r="C1485">
        <v>2019</v>
      </c>
      <c r="D1485" s="18">
        <v>43757</v>
      </c>
      <c r="E1485" t="s">
        <v>4803</v>
      </c>
      <c r="F1485" t="s">
        <v>462</v>
      </c>
      <c r="G1485" t="s">
        <v>463</v>
      </c>
      <c r="H1485">
        <v>25134</v>
      </c>
      <c r="L1485">
        <v>21300</v>
      </c>
      <c r="N1485">
        <f t="shared" si="161"/>
        <v>3834</v>
      </c>
      <c r="O1485">
        <f t="shared" si="162"/>
        <v>1917</v>
      </c>
      <c r="P1485">
        <f t="shared" si="163"/>
        <v>1917</v>
      </c>
      <c r="Q1485">
        <f t="shared" si="164"/>
        <v>0</v>
      </c>
      <c r="R1485">
        <f t="shared" si="165"/>
        <v>25134</v>
      </c>
      <c r="S1485">
        <f t="shared" si="166"/>
        <v>0</v>
      </c>
      <c r="Y1485">
        <v>1917</v>
      </c>
      <c r="Z1485">
        <v>1917</v>
      </c>
      <c r="AA1485">
        <v>0</v>
      </c>
    </row>
    <row r="1486" spans="1:27" x14ac:dyDescent="0.25">
      <c r="A1486" t="str">
        <f t="shared" si="167"/>
        <v>092019</v>
      </c>
      <c r="B1486">
        <v>11</v>
      </c>
      <c r="C1486">
        <v>2019</v>
      </c>
      <c r="D1486" s="18">
        <v>43718</v>
      </c>
      <c r="E1486" t="s">
        <v>4021</v>
      </c>
      <c r="F1486" t="s">
        <v>642</v>
      </c>
      <c r="G1486" t="s">
        <v>5912</v>
      </c>
      <c r="H1486">
        <v>1324</v>
      </c>
      <c r="L1486">
        <v>1121.7</v>
      </c>
      <c r="N1486">
        <f t="shared" si="161"/>
        <v>201.90600000000003</v>
      </c>
      <c r="O1486">
        <f t="shared" si="162"/>
        <v>100.95300000000002</v>
      </c>
      <c r="P1486">
        <f t="shared" si="163"/>
        <v>100.95300000000002</v>
      </c>
      <c r="Q1486">
        <f t="shared" si="164"/>
        <v>0</v>
      </c>
      <c r="R1486">
        <f t="shared" si="165"/>
        <v>1323.606</v>
      </c>
      <c r="S1486">
        <f t="shared" si="166"/>
        <v>-0.39400000000000546</v>
      </c>
      <c r="Y1486">
        <v>100.95300000000002</v>
      </c>
      <c r="Z1486">
        <v>100.95300000000002</v>
      </c>
      <c r="AA1486">
        <v>0</v>
      </c>
    </row>
    <row r="1487" spans="1:27" x14ac:dyDescent="0.25">
      <c r="A1487" t="str">
        <f t="shared" si="167"/>
        <v>102019</v>
      </c>
      <c r="B1487">
        <v>11</v>
      </c>
      <c r="C1487">
        <v>2019</v>
      </c>
      <c r="D1487" s="18">
        <v>43750</v>
      </c>
      <c r="E1487" t="s">
        <v>4516</v>
      </c>
      <c r="F1487" t="s">
        <v>629</v>
      </c>
      <c r="G1487" t="s">
        <v>6137</v>
      </c>
      <c r="H1487">
        <v>19562.5</v>
      </c>
      <c r="I1487">
        <v>18250</v>
      </c>
      <c r="N1487">
        <f t="shared" si="161"/>
        <v>0</v>
      </c>
      <c r="O1487">
        <f t="shared" si="162"/>
        <v>0</v>
      </c>
      <c r="P1487">
        <f t="shared" si="163"/>
        <v>0</v>
      </c>
      <c r="Q1487">
        <f t="shared" si="164"/>
        <v>0</v>
      </c>
      <c r="R1487">
        <f t="shared" si="165"/>
        <v>18250</v>
      </c>
      <c r="S1487">
        <f t="shared" si="166"/>
        <v>-1312.5</v>
      </c>
      <c r="Y1487">
        <v>0</v>
      </c>
      <c r="Z1487">
        <v>0</v>
      </c>
      <c r="AA1487">
        <v>0</v>
      </c>
    </row>
    <row r="1488" spans="1:27" x14ac:dyDescent="0.25">
      <c r="A1488" t="str">
        <f t="shared" si="167"/>
        <v>102019</v>
      </c>
      <c r="B1488">
        <v>11</v>
      </c>
      <c r="C1488">
        <v>2019</v>
      </c>
      <c r="D1488" s="18">
        <v>43767</v>
      </c>
      <c r="E1488" t="s">
        <v>4690</v>
      </c>
      <c r="F1488" t="s">
        <v>250</v>
      </c>
      <c r="G1488" t="s">
        <v>251</v>
      </c>
      <c r="H1488">
        <v>68552</v>
      </c>
      <c r="K1488">
        <v>61207</v>
      </c>
      <c r="N1488">
        <f t="shared" si="161"/>
        <v>7344.84</v>
      </c>
      <c r="O1488">
        <f t="shared" si="162"/>
        <v>3672.42</v>
      </c>
      <c r="P1488">
        <f t="shared" si="163"/>
        <v>3672.42</v>
      </c>
      <c r="Q1488">
        <f t="shared" si="164"/>
        <v>0</v>
      </c>
      <c r="R1488">
        <f t="shared" si="165"/>
        <v>68551.839999999997</v>
      </c>
      <c r="S1488">
        <f t="shared" si="166"/>
        <v>-0.16000000000349246</v>
      </c>
      <c r="Y1488">
        <v>3672.42</v>
      </c>
      <c r="Z1488">
        <v>3672.42</v>
      </c>
      <c r="AA1488">
        <v>0</v>
      </c>
    </row>
    <row r="1489" spans="1:27" x14ac:dyDescent="0.25">
      <c r="A1489" t="str">
        <f t="shared" si="167"/>
        <v>102019</v>
      </c>
      <c r="B1489">
        <v>11</v>
      </c>
      <c r="C1489">
        <v>2019</v>
      </c>
      <c r="D1489" s="18">
        <v>43767</v>
      </c>
      <c r="E1489" t="s">
        <v>4689</v>
      </c>
      <c r="F1489" t="s">
        <v>250</v>
      </c>
      <c r="G1489" t="s">
        <v>251</v>
      </c>
      <c r="H1489">
        <v>12794</v>
      </c>
      <c r="I1489">
        <v>12185</v>
      </c>
      <c r="N1489">
        <f t="shared" si="161"/>
        <v>0</v>
      </c>
      <c r="O1489">
        <f t="shared" si="162"/>
        <v>0</v>
      </c>
      <c r="P1489">
        <f t="shared" si="163"/>
        <v>0</v>
      </c>
      <c r="Q1489">
        <f t="shared" si="164"/>
        <v>0</v>
      </c>
      <c r="R1489">
        <f t="shared" si="165"/>
        <v>12185</v>
      </c>
      <c r="S1489">
        <f t="shared" si="166"/>
        <v>-609</v>
      </c>
      <c r="Y1489">
        <v>0</v>
      </c>
      <c r="Z1489">
        <v>0</v>
      </c>
      <c r="AA1489">
        <v>0</v>
      </c>
    </row>
    <row r="1490" spans="1:27" x14ac:dyDescent="0.25">
      <c r="A1490" t="str">
        <f t="shared" si="167"/>
        <v>102019</v>
      </c>
      <c r="B1490">
        <v>11</v>
      </c>
      <c r="C1490">
        <v>2019</v>
      </c>
      <c r="D1490" s="18">
        <v>43767</v>
      </c>
      <c r="E1490" t="s">
        <v>4692</v>
      </c>
      <c r="F1490" t="s">
        <v>250</v>
      </c>
      <c r="G1490" t="s">
        <v>251</v>
      </c>
      <c r="H1490">
        <v>13026</v>
      </c>
      <c r="K1490">
        <v>11630</v>
      </c>
      <c r="N1490">
        <f t="shared" si="161"/>
        <v>1395.6</v>
      </c>
      <c r="O1490">
        <f t="shared" si="162"/>
        <v>697.8</v>
      </c>
      <c r="P1490">
        <f t="shared" si="163"/>
        <v>697.8</v>
      </c>
      <c r="Q1490">
        <f t="shared" si="164"/>
        <v>0</v>
      </c>
      <c r="R1490">
        <f t="shared" si="165"/>
        <v>13025.6</v>
      </c>
      <c r="S1490">
        <f t="shared" si="166"/>
        <v>-0.3999999999996362</v>
      </c>
      <c r="Y1490">
        <v>697.8</v>
      </c>
      <c r="Z1490">
        <v>697.8</v>
      </c>
      <c r="AA1490">
        <v>0</v>
      </c>
    </row>
    <row r="1491" spans="1:27" x14ac:dyDescent="0.25">
      <c r="A1491" t="str">
        <f t="shared" si="167"/>
        <v>072019</v>
      </c>
      <c r="B1491">
        <v>11</v>
      </c>
      <c r="C1491">
        <v>2019</v>
      </c>
      <c r="D1491" s="18">
        <v>43677</v>
      </c>
      <c r="E1491" t="s">
        <v>3139</v>
      </c>
      <c r="F1491" t="s">
        <v>171</v>
      </c>
      <c r="G1491" t="s">
        <v>5940</v>
      </c>
      <c r="H1491">
        <v>22479</v>
      </c>
      <c r="L1491">
        <v>19050</v>
      </c>
      <c r="N1491">
        <f t="shared" si="161"/>
        <v>3429</v>
      </c>
      <c r="O1491">
        <f t="shared" si="162"/>
        <v>1714.5</v>
      </c>
      <c r="P1491">
        <f t="shared" si="163"/>
        <v>1714.5</v>
      </c>
      <c r="Q1491">
        <f t="shared" si="164"/>
        <v>0</v>
      </c>
      <c r="R1491">
        <f t="shared" si="165"/>
        <v>22479</v>
      </c>
      <c r="S1491">
        <f t="shared" si="166"/>
        <v>0</v>
      </c>
      <c r="Y1491">
        <v>1714.5</v>
      </c>
      <c r="Z1491">
        <v>1714.5</v>
      </c>
      <c r="AA1491">
        <v>0</v>
      </c>
    </row>
    <row r="1492" spans="1:27" x14ac:dyDescent="0.25">
      <c r="A1492" t="str">
        <f t="shared" si="167"/>
        <v>102019</v>
      </c>
      <c r="B1492">
        <v>11</v>
      </c>
      <c r="C1492">
        <v>2019</v>
      </c>
      <c r="D1492" s="18">
        <v>43750</v>
      </c>
      <c r="E1492" t="s">
        <v>4663</v>
      </c>
      <c r="F1492" t="s">
        <v>250</v>
      </c>
      <c r="G1492" t="s">
        <v>251</v>
      </c>
      <c r="H1492">
        <v>59726</v>
      </c>
      <c r="K1492">
        <v>53327</v>
      </c>
      <c r="N1492">
        <f t="shared" si="161"/>
        <v>6399.24</v>
      </c>
      <c r="O1492">
        <f t="shared" si="162"/>
        <v>3199.62</v>
      </c>
      <c r="P1492">
        <f t="shared" si="163"/>
        <v>3199.62</v>
      </c>
      <c r="Q1492">
        <f t="shared" si="164"/>
        <v>0</v>
      </c>
      <c r="R1492">
        <f t="shared" si="165"/>
        <v>59726.239999999998</v>
      </c>
      <c r="S1492">
        <f t="shared" si="166"/>
        <v>0.23999999999796273</v>
      </c>
      <c r="Y1492">
        <v>3199.62</v>
      </c>
      <c r="Z1492">
        <v>3199.62</v>
      </c>
      <c r="AA1492">
        <v>0</v>
      </c>
    </row>
    <row r="1493" spans="1:27" x14ac:dyDescent="0.25">
      <c r="A1493" t="str">
        <f t="shared" si="167"/>
        <v>112019</v>
      </c>
      <c r="B1493">
        <v>11</v>
      </c>
      <c r="C1493">
        <v>2019</v>
      </c>
      <c r="D1493" s="18">
        <v>43770</v>
      </c>
      <c r="E1493" t="s">
        <v>5026</v>
      </c>
      <c r="F1493" t="s">
        <v>250</v>
      </c>
      <c r="G1493" t="s">
        <v>251</v>
      </c>
      <c r="H1493">
        <v>830</v>
      </c>
      <c r="I1493">
        <v>790</v>
      </c>
      <c r="N1493">
        <f t="shared" si="161"/>
        <v>0</v>
      </c>
      <c r="O1493">
        <f t="shared" si="162"/>
        <v>0</v>
      </c>
      <c r="P1493">
        <f t="shared" si="163"/>
        <v>0</v>
      </c>
      <c r="Q1493">
        <f t="shared" si="164"/>
        <v>0</v>
      </c>
      <c r="R1493">
        <f t="shared" si="165"/>
        <v>790</v>
      </c>
      <c r="S1493">
        <f t="shared" si="166"/>
        <v>-40</v>
      </c>
      <c r="Y1493">
        <v>0</v>
      </c>
      <c r="Z1493">
        <v>0</v>
      </c>
      <c r="AA1493">
        <v>0</v>
      </c>
    </row>
    <row r="1494" spans="1:27" x14ac:dyDescent="0.25">
      <c r="A1494" t="str">
        <f t="shared" si="167"/>
        <v>102019</v>
      </c>
      <c r="B1494">
        <v>11</v>
      </c>
      <c r="C1494">
        <v>2019</v>
      </c>
      <c r="D1494" s="18">
        <v>43767</v>
      </c>
      <c r="E1494" t="s">
        <v>4688</v>
      </c>
      <c r="F1494" t="s">
        <v>250</v>
      </c>
      <c r="G1494" t="s">
        <v>251</v>
      </c>
      <c r="H1494">
        <v>78695</v>
      </c>
      <c r="K1494">
        <v>70263</v>
      </c>
      <c r="N1494">
        <f t="shared" si="161"/>
        <v>8431.56</v>
      </c>
      <c r="O1494">
        <f t="shared" si="162"/>
        <v>4215.78</v>
      </c>
      <c r="P1494">
        <f t="shared" si="163"/>
        <v>4215.78</v>
      </c>
      <c r="Q1494">
        <f t="shared" si="164"/>
        <v>0</v>
      </c>
      <c r="R1494">
        <f t="shared" si="165"/>
        <v>78694.559999999998</v>
      </c>
      <c r="S1494">
        <f t="shared" si="166"/>
        <v>-0.44000000000232831</v>
      </c>
      <c r="Y1494">
        <v>4215.78</v>
      </c>
      <c r="Z1494">
        <v>4215.78</v>
      </c>
      <c r="AA1494">
        <v>0</v>
      </c>
    </row>
    <row r="1495" spans="1:27" x14ac:dyDescent="0.25">
      <c r="A1495" t="str">
        <f t="shared" si="167"/>
        <v>102019</v>
      </c>
      <c r="B1495">
        <v>11</v>
      </c>
      <c r="C1495">
        <v>2019</v>
      </c>
      <c r="D1495" s="18">
        <v>43747</v>
      </c>
      <c r="E1495" t="s">
        <v>4658</v>
      </c>
      <c r="F1495" t="s">
        <v>250</v>
      </c>
      <c r="G1495" t="s">
        <v>251</v>
      </c>
      <c r="H1495">
        <v>22159</v>
      </c>
      <c r="K1495">
        <v>19785</v>
      </c>
      <c r="N1495">
        <f t="shared" si="161"/>
        <v>2374.1999999999998</v>
      </c>
      <c r="O1495">
        <f t="shared" si="162"/>
        <v>1187.0999999999999</v>
      </c>
      <c r="P1495">
        <f t="shared" si="163"/>
        <v>1187.0999999999999</v>
      </c>
      <c r="Q1495">
        <f t="shared" si="164"/>
        <v>0</v>
      </c>
      <c r="R1495">
        <f t="shared" si="165"/>
        <v>22159.200000000001</v>
      </c>
      <c r="S1495">
        <f t="shared" si="166"/>
        <v>0.2000000000007276</v>
      </c>
      <c r="Y1495">
        <v>1187.0999999999999</v>
      </c>
      <c r="Z1495">
        <v>1187.0999999999999</v>
      </c>
      <c r="AA1495">
        <v>0</v>
      </c>
    </row>
    <row r="1496" spans="1:27" x14ac:dyDescent="0.25">
      <c r="A1496" t="str">
        <f t="shared" si="167"/>
        <v>102019</v>
      </c>
      <c r="B1496">
        <v>11</v>
      </c>
      <c r="C1496">
        <v>2019</v>
      </c>
      <c r="D1496" s="18">
        <v>43754</v>
      </c>
      <c r="E1496" t="s">
        <v>4673</v>
      </c>
      <c r="F1496" t="s">
        <v>250</v>
      </c>
      <c r="G1496" t="s">
        <v>251</v>
      </c>
      <c r="H1496">
        <v>23922</v>
      </c>
      <c r="I1496">
        <v>22783</v>
      </c>
      <c r="N1496">
        <f t="shared" si="161"/>
        <v>0</v>
      </c>
      <c r="O1496">
        <f t="shared" si="162"/>
        <v>0</v>
      </c>
      <c r="P1496">
        <f t="shared" si="163"/>
        <v>0</v>
      </c>
      <c r="Q1496">
        <f t="shared" si="164"/>
        <v>0</v>
      </c>
      <c r="R1496">
        <f t="shared" si="165"/>
        <v>22783</v>
      </c>
      <c r="S1496">
        <f t="shared" si="166"/>
        <v>-1139</v>
      </c>
      <c r="Y1496">
        <v>0</v>
      </c>
      <c r="Z1496">
        <v>0</v>
      </c>
      <c r="AA1496">
        <v>0</v>
      </c>
    </row>
    <row r="1497" spans="1:27" x14ac:dyDescent="0.25">
      <c r="A1497" t="str">
        <f t="shared" si="167"/>
        <v>102019</v>
      </c>
      <c r="B1497">
        <v>11</v>
      </c>
      <c r="C1497">
        <v>2019</v>
      </c>
      <c r="D1497" s="18">
        <v>43762</v>
      </c>
      <c r="E1497" t="s">
        <v>4569</v>
      </c>
      <c r="F1497" t="s">
        <v>138</v>
      </c>
      <c r="G1497" t="s">
        <v>5907</v>
      </c>
      <c r="H1497">
        <v>12474</v>
      </c>
      <c r="I1497">
        <v>11880</v>
      </c>
      <c r="N1497">
        <f t="shared" si="161"/>
        <v>0</v>
      </c>
      <c r="O1497">
        <f t="shared" si="162"/>
        <v>0</v>
      </c>
      <c r="P1497">
        <f t="shared" si="163"/>
        <v>0</v>
      </c>
      <c r="Q1497">
        <f t="shared" si="164"/>
        <v>0</v>
      </c>
      <c r="R1497">
        <f t="shared" si="165"/>
        <v>11880</v>
      </c>
      <c r="S1497">
        <f t="shared" si="166"/>
        <v>-594</v>
      </c>
      <c r="Y1497">
        <v>0</v>
      </c>
      <c r="Z1497">
        <v>0</v>
      </c>
      <c r="AA1497">
        <v>0</v>
      </c>
    </row>
    <row r="1498" spans="1:27" x14ac:dyDescent="0.25">
      <c r="A1498" t="str">
        <f t="shared" si="167"/>
        <v>072019</v>
      </c>
      <c r="B1498">
        <v>11</v>
      </c>
      <c r="C1498">
        <v>2019</v>
      </c>
      <c r="D1498" s="18">
        <v>43659</v>
      </c>
      <c r="E1498" t="s">
        <v>1785</v>
      </c>
      <c r="F1498" t="s">
        <v>571</v>
      </c>
      <c r="G1498" t="s">
        <v>5926</v>
      </c>
      <c r="H1498">
        <v>83721</v>
      </c>
      <c r="L1498">
        <v>70950</v>
      </c>
      <c r="N1498">
        <f t="shared" si="161"/>
        <v>12771</v>
      </c>
      <c r="O1498">
        <f t="shared" si="162"/>
        <v>6385.5</v>
      </c>
      <c r="P1498">
        <f t="shared" si="163"/>
        <v>6385.5</v>
      </c>
      <c r="Q1498">
        <f t="shared" si="164"/>
        <v>0</v>
      </c>
      <c r="R1498">
        <f t="shared" si="165"/>
        <v>83721</v>
      </c>
      <c r="S1498">
        <f t="shared" si="166"/>
        <v>0</v>
      </c>
      <c r="Y1498">
        <v>6385.5</v>
      </c>
      <c r="Z1498">
        <v>6385.5</v>
      </c>
      <c r="AA1498">
        <v>0</v>
      </c>
    </row>
    <row r="1499" spans="1:27" x14ac:dyDescent="0.25">
      <c r="A1499" t="str">
        <f t="shared" si="167"/>
        <v>102019</v>
      </c>
      <c r="B1499">
        <v>11</v>
      </c>
      <c r="C1499">
        <v>2019</v>
      </c>
      <c r="D1499" s="18">
        <v>43762</v>
      </c>
      <c r="E1499" t="s">
        <v>4596</v>
      </c>
      <c r="F1499" t="s">
        <v>1888</v>
      </c>
      <c r="G1499" t="s">
        <v>6138</v>
      </c>
      <c r="H1499">
        <v>56050</v>
      </c>
      <c r="L1499">
        <v>47500</v>
      </c>
      <c r="N1499">
        <f t="shared" si="161"/>
        <v>8550</v>
      </c>
      <c r="O1499">
        <f t="shared" si="162"/>
        <v>4275</v>
      </c>
      <c r="P1499">
        <f t="shared" si="163"/>
        <v>4275</v>
      </c>
      <c r="Q1499">
        <f t="shared" si="164"/>
        <v>0</v>
      </c>
      <c r="R1499">
        <f t="shared" si="165"/>
        <v>56050</v>
      </c>
      <c r="S1499">
        <f t="shared" si="166"/>
        <v>0</v>
      </c>
      <c r="Y1499">
        <v>4275</v>
      </c>
      <c r="Z1499">
        <v>4275</v>
      </c>
      <c r="AA1499">
        <v>0</v>
      </c>
    </row>
    <row r="1500" spans="1:27" x14ac:dyDescent="0.25">
      <c r="A1500" t="str">
        <f t="shared" si="167"/>
        <v>112019</v>
      </c>
      <c r="B1500">
        <v>11</v>
      </c>
      <c r="C1500">
        <v>2019</v>
      </c>
      <c r="D1500" s="18">
        <v>43770</v>
      </c>
      <c r="E1500" t="s">
        <v>4974</v>
      </c>
      <c r="F1500" t="s">
        <v>225</v>
      </c>
      <c r="G1500" t="s">
        <v>7518</v>
      </c>
      <c r="H1500">
        <v>23600</v>
      </c>
      <c r="L1500">
        <v>20000</v>
      </c>
      <c r="N1500">
        <f t="shared" si="161"/>
        <v>3600</v>
      </c>
      <c r="O1500">
        <f t="shared" si="162"/>
        <v>1800</v>
      </c>
      <c r="P1500">
        <f t="shared" si="163"/>
        <v>1800</v>
      </c>
      <c r="Q1500">
        <f t="shared" si="164"/>
        <v>0</v>
      </c>
      <c r="R1500">
        <f t="shared" si="165"/>
        <v>23600</v>
      </c>
      <c r="S1500">
        <f t="shared" si="166"/>
        <v>0</v>
      </c>
      <c r="Y1500">
        <v>1800</v>
      </c>
      <c r="Z1500">
        <v>1800</v>
      </c>
      <c r="AA1500">
        <v>0</v>
      </c>
    </row>
    <row r="1501" spans="1:27" x14ac:dyDescent="0.25">
      <c r="A1501" t="str">
        <f t="shared" si="167"/>
        <v>102019</v>
      </c>
      <c r="B1501">
        <v>11</v>
      </c>
      <c r="C1501">
        <v>2019</v>
      </c>
      <c r="D1501" s="18">
        <v>43755</v>
      </c>
      <c r="E1501" t="s">
        <v>4721</v>
      </c>
      <c r="F1501" t="s">
        <v>318</v>
      </c>
      <c r="G1501" t="s">
        <v>5771</v>
      </c>
      <c r="H1501">
        <v>259823</v>
      </c>
      <c r="L1501">
        <v>220189.2</v>
      </c>
      <c r="N1501">
        <f t="shared" si="161"/>
        <v>39634.056000000004</v>
      </c>
      <c r="O1501">
        <f t="shared" si="162"/>
        <v>19817.028000000002</v>
      </c>
      <c r="P1501">
        <f t="shared" si="163"/>
        <v>19817.028000000002</v>
      </c>
      <c r="Q1501">
        <f t="shared" si="164"/>
        <v>0</v>
      </c>
      <c r="R1501">
        <f t="shared" si="165"/>
        <v>259823.25600000002</v>
      </c>
      <c r="S1501">
        <f t="shared" si="166"/>
        <v>0.25600000002305023</v>
      </c>
      <c r="Y1501">
        <v>19817.028000000002</v>
      </c>
      <c r="Z1501">
        <v>19817.028000000002</v>
      </c>
      <c r="AA1501">
        <v>0</v>
      </c>
    </row>
    <row r="1502" spans="1:27" x14ac:dyDescent="0.25">
      <c r="A1502" t="str">
        <f t="shared" si="167"/>
        <v>102019</v>
      </c>
      <c r="B1502">
        <v>11</v>
      </c>
      <c r="C1502">
        <v>2019</v>
      </c>
      <c r="D1502" s="18">
        <v>43769</v>
      </c>
      <c r="E1502" t="s">
        <v>4570</v>
      </c>
      <c r="F1502" t="s">
        <v>138</v>
      </c>
      <c r="G1502" t="s">
        <v>5907</v>
      </c>
      <c r="H1502">
        <v>22523</v>
      </c>
      <c r="I1502">
        <v>21450</v>
      </c>
      <c r="N1502">
        <f t="shared" si="161"/>
        <v>0</v>
      </c>
      <c r="O1502">
        <f t="shared" si="162"/>
        <v>0</v>
      </c>
      <c r="P1502">
        <f t="shared" si="163"/>
        <v>0</v>
      </c>
      <c r="Q1502">
        <f t="shared" si="164"/>
        <v>0</v>
      </c>
      <c r="R1502">
        <f t="shared" si="165"/>
        <v>21450</v>
      </c>
      <c r="S1502">
        <f t="shared" si="166"/>
        <v>-1073</v>
      </c>
      <c r="Y1502">
        <v>0</v>
      </c>
      <c r="Z1502">
        <v>0</v>
      </c>
      <c r="AA1502">
        <v>0</v>
      </c>
    </row>
    <row r="1503" spans="1:27" x14ac:dyDescent="0.25">
      <c r="A1503" t="str">
        <f t="shared" si="167"/>
        <v>102019</v>
      </c>
      <c r="B1503">
        <v>11</v>
      </c>
      <c r="C1503">
        <v>2019</v>
      </c>
      <c r="D1503" s="18">
        <v>43754</v>
      </c>
      <c r="E1503" t="s">
        <v>4670</v>
      </c>
      <c r="F1503" t="s">
        <v>250</v>
      </c>
      <c r="G1503" t="s">
        <v>251</v>
      </c>
      <c r="H1503">
        <v>34752</v>
      </c>
      <c r="I1503">
        <v>33097</v>
      </c>
      <c r="N1503">
        <f t="shared" si="161"/>
        <v>0</v>
      </c>
      <c r="O1503">
        <f t="shared" si="162"/>
        <v>0</v>
      </c>
      <c r="P1503">
        <f t="shared" si="163"/>
        <v>0</v>
      </c>
      <c r="Q1503">
        <f t="shared" si="164"/>
        <v>0</v>
      </c>
      <c r="R1503">
        <f t="shared" si="165"/>
        <v>33097</v>
      </c>
      <c r="S1503">
        <f t="shared" si="166"/>
        <v>-1655</v>
      </c>
      <c r="Y1503">
        <v>0</v>
      </c>
      <c r="Z1503">
        <v>0</v>
      </c>
      <c r="AA1503">
        <v>0</v>
      </c>
    </row>
    <row r="1504" spans="1:27" x14ac:dyDescent="0.25">
      <c r="A1504" t="str">
        <f t="shared" si="167"/>
        <v>102019</v>
      </c>
      <c r="B1504">
        <v>11</v>
      </c>
      <c r="C1504">
        <v>2019</v>
      </c>
      <c r="D1504" s="18">
        <v>43767</v>
      </c>
      <c r="E1504" t="s">
        <v>4691</v>
      </c>
      <c r="F1504" t="s">
        <v>250</v>
      </c>
      <c r="G1504" t="s">
        <v>251</v>
      </c>
      <c r="H1504">
        <v>7406</v>
      </c>
      <c r="L1504">
        <v>6276</v>
      </c>
      <c r="N1504">
        <f t="shared" si="161"/>
        <v>1129.68</v>
      </c>
      <c r="O1504">
        <f t="shared" si="162"/>
        <v>564.84</v>
      </c>
      <c r="P1504">
        <f t="shared" si="163"/>
        <v>564.84</v>
      </c>
      <c r="Q1504">
        <f t="shared" si="164"/>
        <v>0</v>
      </c>
      <c r="R1504">
        <f t="shared" si="165"/>
        <v>7405.68</v>
      </c>
      <c r="S1504">
        <f t="shared" si="166"/>
        <v>-0.31999999999970896</v>
      </c>
      <c r="Y1504">
        <v>564.84</v>
      </c>
      <c r="Z1504">
        <v>564.84</v>
      </c>
      <c r="AA1504">
        <v>0</v>
      </c>
    </row>
    <row r="1505" spans="1:27" x14ac:dyDescent="0.25">
      <c r="A1505" t="str">
        <f t="shared" si="167"/>
        <v>102019</v>
      </c>
      <c r="B1505">
        <v>11</v>
      </c>
      <c r="C1505">
        <v>2019</v>
      </c>
      <c r="D1505" s="18">
        <v>43769</v>
      </c>
      <c r="E1505" t="s">
        <v>4695</v>
      </c>
      <c r="F1505" t="s">
        <v>250</v>
      </c>
      <c r="G1505" t="s">
        <v>251</v>
      </c>
      <c r="H1505">
        <v>5723</v>
      </c>
      <c r="K1505">
        <v>5110</v>
      </c>
      <c r="N1505">
        <f t="shared" si="161"/>
        <v>613.20000000000005</v>
      </c>
      <c r="O1505">
        <f t="shared" si="162"/>
        <v>306.60000000000002</v>
      </c>
      <c r="P1505">
        <f t="shared" si="163"/>
        <v>306.60000000000002</v>
      </c>
      <c r="Q1505">
        <f t="shared" si="164"/>
        <v>0</v>
      </c>
      <c r="R1505">
        <f t="shared" si="165"/>
        <v>5723.2</v>
      </c>
      <c r="S1505">
        <f t="shared" si="166"/>
        <v>0.1999999999998181</v>
      </c>
      <c r="Y1505">
        <v>306.60000000000002</v>
      </c>
      <c r="Z1505">
        <v>306.60000000000002</v>
      </c>
      <c r="AA1505">
        <v>0</v>
      </c>
    </row>
    <row r="1506" spans="1:27" x14ac:dyDescent="0.25">
      <c r="A1506" t="str">
        <f t="shared" si="167"/>
        <v>102019</v>
      </c>
      <c r="B1506">
        <v>11</v>
      </c>
      <c r="C1506">
        <v>2019</v>
      </c>
      <c r="D1506" s="18">
        <v>43769</v>
      </c>
      <c r="E1506" t="s">
        <v>4696</v>
      </c>
      <c r="F1506" t="s">
        <v>250</v>
      </c>
      <c r="G1506" t="s">
        <v>251</v>
      </c>
      <c r="H1506">
        <v>55521</v>
      </c>
      <c r="K1506">
        <v>49572</v>
      </c>
      <c r="N1506">
        <f t="shared" si="161"/>
        <v>5948.64</v>
      </c>
      <c r="O1506">
        <f t="shared" si="162"/>
        <v>2974.32</v>
      </c>
      <c r="P1506">
        <f t="shared" si="163"/>
        <v>2974.32</v>
      </c>
      <c r="Q1506">
        <f t="shared" si="164"/>
        <v>0</v>
      </c>
      <c r="R1506">
        <f t="shared" si="165"/>
        <v>55520.639999999999</v>
      </c>
      <c r="S1506">
        <f t="shared" si="166"/>
        <v>-0.36000000000058208</v>
      </c>
      <c r="Y1506">
        <v>2974.32</v>
      </c>
      <c r="Z1506">
        <v>2974.32</v>
      </c>
      <c r="AA1506">
        <v>0</v>
      </c>
    </row>
    <row r="1507" spans="1:27" x14ac:dyDescent="0.25">
      <c r="A1507" t="str">
        <f t="shared" si="167"/>
        <v>112019</v>
      </c>
      <c r="B1507">
        <v>11</v>
      </c>
      <c r="C1507">
        <v>2019</v>
      </c>
      <c r="D1507" s="18">
        <v>43773</v>
      </c>
      <c r="E1507" t="s">
        <v>4924</v>
      </c>
      <c r="F1507" t="s">
        <v>790</v>
      </c>
      <c r="G1507" t="s">
        <v>6001</v>
      </c>
      <c r="H1507">
        <v>13275</v>
      </c>
      <c r="L1507">
        <v>11250</v>
      </c>
      <c r="N1507">
        <f t="shared" si="161"/>
        <v>2025</v>
      </c>
      <c r="O1507">
        <f t="shared" si="162"/>
        <v>1012.5</v>
      </c>
      <c r="P1507">
        <f t="shared" si="163"/>
        <v>1012.5</v>
      </c>
      <c r="Q1507">
        <f t="shared" si="164"/>
        <v>0</v>
      </c>
      <c r="R1507">
        <f t="shared" si="165"/>
        <v>13275</v>
      </c>
      <c r="S1507">
        <f t="shared" si="166"/>
        <v>0</v>
      </c>
      <c r="Y1507">
        <v>1012.5</v>
      </c>
      <c r="Z1507">
        <v>1012.5</v>
      </c>
      <c r="AA1507">
        <v>0</v>
      </c>
    </row>
    <row r="1508" spans="1:27" x14ac:dyDescent="0.25">
      <c r="A1508" t="str">
        <f t="shared" si="167"/>
        <v>102019</v>
      </c>
      <c r="B1508">
        <v>11</v>
      </c>
      <c r="C1508">
        <v>2019</v>
      </c>
      <c r="D1508" s="18">
        <v>43769</v>
      </c>
      <c r="E1508" t="s">
        <v>4697</v>
      </c>
      <c r="F1508" t="s">
        <v>250</v>
      </c>
      <c r="G1508" t="s">
        <v>251</v>
      </c>
      <c r="H1508">
        <v>26001</v>
      </c>
      <c r="K1508">
        <v>23215</v>
      </c>
      <c r="N1508">
        <f t="shared" si="161"/>
        <v>2785.8</v>
      </c>
      <c r="O1508">
        <f t="shared" si="162"/>
        <v>1392.9</v>
      </c>
      <c r="P1508">
        <f t="shared" si="163"/>
        <v>1392.9</v>
      </c>
      <c r="Q1508">
        <f t="shared" si="164"/>
        <v>0</v>
      </c>
      <c r="R1508">
        <f t="shared" si="165"/>
        <v>26000.799999999999</v>
      </c>
      <c r="S1508">
        <f t="shared" si="166"/>
        <v>-0.2000000000007276</v>
      </c>
      <c r="Y1508">
        <v>1392.9</v>
      </c>
      <c r="Z1508">
        <v>1392.9</v>
      </c>
      <c r="AA1508">
        <v>0</v>
      </c>
    </row>
    <row r="1509" spans="1:27" x14ac:dyDescent="0.25">
      <c r="A1509" t="str">
        <f t="shared" si="167"/>
        <v>102019</v>
      </c>
      <c r="B1509">
        <v>11</v>
      </c>
      <c r="C1509">
        <v>2019</v>
      </c>
      <c r="D1509" s="18">
        <v>43760</v>
      </c>
      <c r="E1509" t="s">
        <v>4832</v>
      </c>
      <c r="F1509" t="s">
        <v>2510</v>
      </c>
      <c r="G1509" t="s">
        <v>2511</v>
      </c>
      <c r="H1509">
        <v>4720</v>
      </c>
      <c r="L1509">
        <v>4000</v>
      </c>
      <c r="N1509">
        <f t="shared" si="161"/>
        <v>720</v>
      </c>
      <c r="O1509">
        <f t="shared" si="162"/>
        <v>0</v>
      </c>
      <c r="P1509">
        <f t="shared" si="163"/>
        <v>0</v>
      </c>
      <c r="Q1509">
        <f t="shared" si="164"/>
        <v>720</v>
      </c>
      <c r="R1509">
        <f t="shared" si="165"/>
        <v>4720</v>
      </c>
      <c r="S1509">
        <f t="shared" si="166"/>
        <v>0</v>
      </c>
      <c r="Y1509">
        <v>0</v>
      </c>
      <c r="Z1509">
        <v>0</v>
      </c>
      <c r="AA1509">
        <v>720</v>
      </c>
    </row>
    <row r="1510" spans="1:27" x14ac:dyDescent="0.25">
      <c r="A1510" t="str">
        <f t="shared" si="167"/>
        <v>112019</v>
      </c>
      <c r="B1510">
        <v>11</v>
      </c>
      <c r="C1510">
        <v>2019</v>
      </c>
      <c r="D1510" s="18">
        <v>43773</v>
      </c>
      <c r="E1510" t="s">
        <v>5106</v>
      </c>
      <c r="F1510" t="s">
        <v>2804</v>
      </c>
      <c r="G1510" t="s">
        <v>6139</v>
      </c>
      <c r="H1510">
        <v>18290</v>
      </c>
      <c r="L1510">
        <v>15500</v>
      </c>
      <c r="N1510">
        <f t="shared" si="161"/>
        <v>2790</v>
      </c>
      <c r="O1510">
        <f t="shared" si="162"/>
        <v>1395</v>
      </c>
      <c r="P1510">
        <f t="shared" si="163"/>
        <v>1395</v>
      </c>
      <c r="Q1510">
        <f t="shared" si="164"/>
        <v>0</v>
      </c>
      <c r="R1510">
        <f t="shared" si="165"/>
        <v>18290</v>
      </c>
      <c r="S1510">
        <f t="shared" si="166"/>
        <v>0</v>
      </c>
      <c r="Y1510">
        <v>1395</v>
      </c>
      <c r="Z1510">
        <v>1395</v>
      </c>
      <c r="AA1510">
        <v>0</v>
      </c>
    </row>
    <row r="1511" spans="1:27" x14ac:dyDescent="0.25">
      <c r="A1511" t="str">
        <f t="shared" si="167"/>
        <v>102019</v>
      </c>
      <c r="B1511">
        <v>11</v>
      </c>
      <c r="C1511">
        <v>2019</v>
      </c>
      <c r="D1511" s="18">
        <v>43767</v>
      </c>
      <c r="E1511" t="s">
        <v>4775</v>
      </c>
      <c r="F1511" t="s">
        <v>456</v>
      </c>
      <c r="G1511" t="s">
        <v>5922</v>
      </c>
      <c r="H1511">
        <v>154816</v>
      </c>
      <c r="L1511">
        <v>131200</v>
      </c>
      <c r="N1511">
        <f t="shared" si="161"/>
        <v>23616</v>
      </c>
      <c r="O1511">
        <f t="shared" si="162"/>
        <v>11808</v>
      </c>
      <c r="P1511">
        <f t="shared" si="163"/>
        <v>11808</v>
      </c>
      <c r="Q1511">
        <f t="shared" si="164"/>
        <v>0</v>
      </c>
      <c r="R1511">
        <f t="shared" si="165"/>
        <v>154816</v>
      </c>
      <c r="S1511">
        <f t="shared" si="166"/>
        <v>0</v>
      </c>
      <c r="Y1511">
        <v>11808</v>
      </c>
      <c r="Z1511">
        <v>11808</v>
      </c>
      <c r="AA1511">
        <v>0</v>
      </c>
    </row>
    <row r="1512" spans="1:27" x14ac:dyDescent="0.25">
      <c r="A1512" t="str">
        <f t="shared" si="167"/>
        <v>102019</v>
      </c>
      <c r="B1512">
        <v>11</v>
      </c>
      <c r="C1512">
        <v>2019</v>
      </c>
      <c r="D1512" s="18">
        <v>43763</v>
      </c>
      <c r="E1512" t="s">
        <v>4706</v>
      </c>
      <c r="F1512" t="s">
        <v>1252</v>
      </c>
      <c r="G1512" t="s">
        <v>6133</v>
      </c>
      <c r="H1512">
        <v>6542</v>
      </c>
      <c r="L1512">
        <v>5544</v>
      </c>
      <c r="N1512">
        <f t="shared" si="161"/>
        <v>997.92</v>
      </c>
      <c r="O1512">
        <f t="shared" si="162"/>
        <v>498.96</v>
      </c>
      <c r="P1512">
        <f t="shared" si="163"/>
        <v>498.96</v>
      </c>
      <c r="Q1512">
        <f t="shared" si="164"/>
        <v>0</v>
      </c>
      <c r="R1512">
        <f t="shared" si="165"/>
        <v>6541.92</v>
      </c>
      <c r="S1512">
        <f t="shared" si="166"/>
        <v>-7.999999999992724E-2</v>
      </c>
      <c r="Y1512">
        <v>498.96</v>
      </c>
      <c r="Z1512">
        <v>498.96</v>
      </c>
      <c r="AA1512">
        <v>0</v>
      </c>
    </row>
    <row r="1513" spans="1:27" x14ac:dyDescent="0.25">
      <c r="A1513" t="str">
        <f t="shared" si="167"/>
        <v>102019</v>
      </c>
      <c r="B1513">
        <v>11</v>
      </c>
      <c r="C1513">
        <v>2019</v>
      </c>
      <c r="D1513" s="18">
        <v>43760</v>
      </c>
      <c r="E1513" t="s">
        <v>4647</v>
      </c>
      <c r="F1513" t="s">
        <v>661</v>
      </c>
      <c r="G1513" t="s">
        <v>5946</v>
      </c>
      <c r="H1513">
        <v>42775</v>
      </c>
      <c r="L1513">
        <v>36250</v>
      </c>
      <c r="N1513">
        <f t="shared" si="161"/>
        <v>6525</v>
      </c>
      <c r="O1513">
        <f t="shared" si="162"/>
        <v>3262.5</v>
      </c>
      <c r="P1513">
        <f t="shared" si="163"/>
        <v>3262.5</v>
      </c>
      <c r="Q1513">
        <f t="shared" si="164"/>
        <v>0</v>
      </c>
      <c r="R1513">
        <f t="shared" si="165"/>
        <v>42775</v>
      </c>
      <c r="S1513">
        <f t="shared" si="166"/>
        <v>0</v>
      </c>
      <c r="Y1513">
        <v>3262.5</v>
      </c>
      <c r="Z1513">
        <v>3262.5</v>
      </c>
      <c r="AA1513">
        <v>0</v>
      </c>
    </row>
    <row r="1514" spans="1:27" x14ac:dyDescent="0.25">
      <c r="A1514" t="str">
        <f t="shared" si="167"/>
        <v>112019</v>
      </c>
      <c r="B1514">
        <v>11</v>
      </c>
      <c r="C1514">
        <v>2019</v>
      </c>
      <c r="D1514" s="18">
        <v>43771</v>
      </c>
      <c r="E1514" t="s">
        <v>4930</v>
      </c>
      <c r="F1514" t="s">
        <v>171</v>
      </c>
      <c r="G1514" t="s">
        <v>5940</v>
      </c>
      <c r="H1514">
        <v>35584</v>
      </c>
      <c r="L1514">
        <v>30156</v>
      </c>
      <c r="N1514">
        <f t="shared" ref="N1514:N1576" si="168">+(J1514*$J$1/100)+(K1514*$K$1/100)+(L1514*$L$1/100)+(M1514*$M$1/100)</f>
        <v>5428.08</v>
      </c>
      <c r="O1514">
        <f t="shared" ref="O1514:O1576" si="169">+IF(VALUE(LEFT(F1514,2))=33,N1514/2,0)</f>
        <v>2714.04</v>
      </c>
      <c r="P1514">
        <f t="shared" ref="P1514:P1576" si="170">+O1514</f>
        <v>2714.04</v>
      </c>
      <c r="Q1514">
        <f t="shared" ref="Q1514:Q1576" si="171">+IF(VALUE(LEFT(F1514,2))=33,0,N1514)</f>
        <v>0</v>
      </c>
      <c r="R1514">
        <f t="shared" ref="R1514:R1576" si="172">J1514+K1514+L1514+M1514+N1514+I1514</f>
        <v>35584.080000000002</v>
      </c>
      <c r="S1514">
        <f t="shared" ref="S1514:S1576" si="173">R1514-H1514</f>
        <v>8.000000000174623E-2</v>
      </c>
      <c r="Y1514">
        <v>2714.04</v>
      </c>
      <c r="Z1514">
        <v>2714.04</v>
      </c>
      <c r="AA1514">
        <v>0</v>
      </c>
    </row>
    <row r="1515" spans="1:27" x14ac:dyDescent="0.25">
      <c r="A1515" t="str">
        <f t="shared" si="167"/>
        <v>102019</v>
      </c>
      <c r="B1515">
        <v>11</v>
      </c>
      <c r="C1515">
        <v>2019</v>
      </c>
      <c r="D1515" s="18">
        <v>43768</v>
      </c>
      <c r="E1515" t="s">
        <v>1799</v>
      </c>
      <c r="F1515" t="s">
        <v>571</v>
      </c>
      <c r="G1515" t="s">
        <v>5926</v>
      </c>
      <c r="H1515">
        <v>72216</v>
      </c>
      <c r="L1515">
        <v>61200</v>
      </c>
      <c r="N1515">
        <f t="shared" si="168"/>
        <v>11016</v>
      </c>
      <c r="O1515">
        <f t="shared" si="169"/>
        <v>5508</v>
      </c>
      <c r="P1515">
        <f t="shared" si="170"/>
        <v>5508</v>
      </c>
      <c r="Q1515">
        <f t="shared" si="171"/>
        <v>0</v>
      </c>
      <c r="R1515">
        <f t="shared" si="172"/>
        <v>72216</v>
      </c>
      <c r="S1515">
        <f t="shared" si="173"/>
        <v>0</v>
      </c>
      <c r="Y1515">
        <v>5508</v>
      </c>
      <c r="Z1515">
        <v>5508</v>
      </c>
      <c r="AA1515">
        <v>0</v>
      </c>
    </row>
    <row r="1516" spans="1:27" x14ac:dyDescent="0.25">
      <c r="A1516" t="str">
        <f t="shared" si="167"/>
        <v>062019</v>
      </c>
      <c r="B1516">
        <v>11</v>
      </c>
      <c r="C1516">
        <v>2019</v>
      </c>
      <c r="D1516" s="18">
        <v>43645</v>
      </c>
      <c r="E1516" t="s">
        <v>1264</v>
      </c>
      <c r="F1516" t="s">
        <v>571</v>
      </c>
      <c r="G1516" t="s">
        <v>5926</v>
      </c>
      <c r="H1516">
        <v>98943</v>
      </c>
      <c r="L1516">
        <v>83850</v>
      </c>
      <c r="N1516">
        <f t="shared" si="168"/>
        <v>15093</v>
      </c>
      <c r="O1516">
        <f t="shared" si="169"/>
        <v>7546.5</v>
      </c>
      <c r="P1516">
        <f t="shared" si="170"/>
        <v>7546.5</v>
      </c>
      <c r="Q1516">
        <f t="shared" si="171"/>
        <v>0</v>
      </c>
      <c r="R1516">
        <f t="shared" si="172"/>
        <v>98943</v>
      </c>
      <c r="S1516">
        <f t="shared" si="173"/>
        <v>0</v>
      </c>
      <c r="Y1516">
        <v>7546.5</v>
      </c>
      <c r="Z1516">
        <v>7546.5</v>
      </c>
      <c r="AA1516">
        <v>0</v>
      </c>
    </row>
    <row r="1517" spans="1:27" x14ac:dyDescent="0.25">
      <c r="A1517" t="str">
        <f t="shared" si="167"/>
        <v>102019</v>
      </c>
      <c r="B1517">
        <v>11</v>
      </c>
      <c r="C1517">
        <v>2019</v>
      </c>
      <c r="D1517" s="18">
        <v>43762</v>
      </c>
      <c r="E1517" t="s">
        <v>4805</v>
      </c>
      <c r="F1517" t="s">
        <v>462</v>
      </c>
      <c r="G1517" t="s">
        <v>463</v>
      </c>
      <c r="H1517">
        <v>136880</v>
      </c>
      <c r="L1517">
        <v>116000</v>
      </c>
      <c r="N1517">
        <f t="shared" si="168"/>
        <v>20880</v>
      </c>
      <c r="O1517">
        <f t="shared" si="169"/>
        <v>10440</v>
      </c>
      <c r="P1517">
        <f t="shared" si="170"/>
        <v>10440</v>
      </c>
      <c r="Q1517">
        <f t="shared" si="171"/>
        <v>0</v>
      </c>
      <c r="R1517">
        <f t="shared" si="172"/>
        <v>136880</v>
      </c>
      <c r="S1517">
        <f t="shared" si="173"/>
        <v>0</v>
      </c>
      <c r="Y1517">
        <v>10440</v>
      </c>
      <c r="Z1517">
        <v>10440</v>
      </c>
      <c r="AA1517">
        <v>0</v>
      </c>
    </row>
    <row r="1518" spans="1:27" x14ac:dyDescent="0.25">
      <c r="A1518" t="str">
        <f t="shared" si="167"/>
        <v>112019</v>
      </c>
      <c r="B1518">
        <v>11</v>
      </c>
      <c r="C1518">
        <v>2019</v>
      </c>
      <c r="D1518" s="18">
        <v>43773</v>
      </c>
      <c r="E1518" t="s">
        <v>4970</v>
      </c>
      <c r="F1518" t="s">
        <v>656</v>
      </c>
      <c r="G1518" t="s">
        <v>5915</v>
      </c>
      <c r="H1518">
        <v>10148</v>
      </c>
      <c r="L1518">
        <v>8600</v>
      </c>
      <c r="N1518">
        <f t="shared" si="168"/>
        <v>1548</v>
      </c>
      <c r="O1518">
        <f t="shared" si="169"/>
        <v>774</v>
      </c>
      <c r="P1518">
        <f t="shared" si="170"/>
        <v>774</v>
      </c>
      <c r="Q1518">
        <f t="shared" si="171"/>
        <v>0</v>
      </c>
      <c r="R1518">
        <f t="shared" si="172"/>
        <v>10148</v>
      </c>
      <c r="S1518">
        <f t="shared" si="173"/>
        <v>0</v>
      </c>
      <c r="Y1518">
        <v>774</v>
      </c>
      <c r="Z1518">
        <v>774</v>
      </c>
      <c r="AA1518">
        <v>0</v>
      </c>
    </row>
    <row r="1519" spans="1:27" x14ac:dyDescent="0.25">
      <c r="A1519" t="str">
        <f t="shared" si="167"/>
        <v>102019</v>
      </c>
      <c r="B1519">
        <v>11</v>
      </c>
      <c r="C1519">
        <v>2019</v>
      </c>
      <c r="D1519" s="18">
        <v>43763</v>
      </c>
      <c r="E1519" t="s">
        <v>4826</v>
      </c>
      <c r="F1519" t="s">
        <v>558</v>
      </c>
      <c r="G1519" t="s">
        <v>559</v>
      </c>
      <c r="H1519">
        <v>3811872</v>
      </c>
      <c r="L1519">
        <v>3230400</v>
      </c>
      <c r="N1519">
        <f t="shared" si="168"/>
        <v>581472</v>
      </c>
      <c r="O1519">
        <f t="shared" si="169"/>
        <v>0</v>
      </c>
      <c r="P1519">
        <f t="shared" si="170"/>
        <v>0</v>
      </c>
      <c r="Q1519">
        <f t="shared" si="171"/>
        <v>581472</v>
      </c>
      <c r="R1519">
        <f t="shared" si="172"/>
        <v>3811872</v>
      </c>
      <c r="S1519">
        <f t="shared" si="173"/>
        <v>0</v>
      </c>
      <c r="Y1519">
        <v>0</v>
      </c>
      <c r="Z1519">
        <v>0</v>
      </c>
      <c r="AA1519">
        <v>581472</v>
      </c>
    </row>
    <row r="1520" spans="1:27" x14ac:dyDescent="0.25">
      <c r="A1520" t="str">
        <f t="shared" si="167"/>
        <v>112019</v>
      </c>
      <c r="B1520">
        <v>11</v>
      </c>
      <c r="C1520">
        <v>2019</v>
      </c>
      <c r="D1520" s="18">
        <v>43773</v>
      </c>
      <c r="E1520" t="s">
        <v>6140</v>
      </c>
      <c r="F1520" t="s">
        <v>704</v>
      </c>
      <c r="G1520" t="s">
        <v>5962</v>
      </c>
      <c r="H1520">
        <v>33984</v>
      </c>
      <c r="L1520">
        <v>28800</v>
      </c>
      <c r="N1520">
        <f t="shared" si="168"/>
        <v>5184</v>
      </c>
      <c r="O1520">
        <f t="shared" si="169"/>
        <v>2592</v>
      </c>
      <c r="P1520">
        <f t="shared" si="170"/>
        <v>2592</v>
      </c>
      <c r="Q1520">
        <f t="shared" si="171"/>
        <v>0</v>
      </c>
      <c r="R1520">
        <f t="shared" si="172"/>
        <v>33984</v>
      </c>
      <c r="S1520">
        <f t="shared" si="173"/>
        <v>0</v>
      </c>
      <c r="Y1520">
        <v>2592</v>
      </c>
      <c r="Z1520">
        <v>2592</v>
      </c>
      <c r="AA1520">
        <v>0</v>
      </c>
    </row>
    <row r="1521" spans="1:27" x14ac:dyDescent="0.25">
      <c r="A1521" t="str">
        <f t="shared" si="167"/>
        <v>102019</v>
      </c>
      <c r="B1521">
        <v>11</v>
      </c>
      <c r="C1521">
        <v>2019</v>
      </c>
      <c r="D1521" s="18">
        <v>43762</v>
      </c>
      <c r="E1521" t="s">
        <v>4804</v>
      </c>
      <c r="F1521" t="s">
        <v>462</v>
      </c>
      <c r="G1521" t="s">
        <v>463</v>
      </c>
      <c r="H1521">
        <v>20720</v>
      </c>
      <c r="K1521">
        <v>18500</v>
      </c>
      <c r="N1521">
        <f t="shared" si="168"/>
        <v>2220</v>
      </c>
      <c r="O1521">
        <f t="shared" si="169"/>
        <v>1110</v>
      </c>
      <c r="P1521">
        <f t="shared" si="170"/>
        <v>1110</v>
      </c>
      <c r="Q1521">
        <f t="shared" si="171"/>
        <v>0</v>
      </c>
      <c r="R1521">
        <f t="shared" si="172"/>
        <v>20720</v>
      </c>
      <c r="S1521">
        <f t="shared" si="173"/>
        <v>0</v>
      </c>
      <c r="Y1521">
        <v>1110</v>
      </c>
      <c r="Z1521">
        <v>1110</v>
      </c>
      <c r="AA1521">
        <v>0</v>
      </c>
    </row>
    <row r="1522" spans="1:27" x14ac:dyDescent="0.25">
      <c r="A1522" t="str">
        <f t="shared" si="167"/>
        <v>102019</v>
      </c>
      <c r="B1522">
        <v>11</v>
      </c>
      <c r="C1522">
        <v>2019</v>
      </c>
      <c r="D1522" s="18">
        <v>43762</v>
      </c>
      <c r="E1522" t="s">
        <v>4806</v>
      </c>
      <c r="F1522" t="s">
        <v>462</v>
      </c>
      <c r="G1522" t="s">
        <v>463</v>
      </c>
      <c r="H1522">
        <v>64380</v>
      </c>
      <c r="K1522">
        <v>18500</v>
      </c>
      <c r="L1522">
        <v>37000</v>
      </c>
      <c r="N1522">
        <f t="shared" si="168"/>
        <v>8880</v>
      </c>
      <c r="O1522">
        <f t="shared" si="169"/>
        <v>4440</v>
      </c>
      <c r="P1522">
        <f t="shared" si="170"/>
        <v>4440</v>
      </c>
      <c r="Q1522">
        <f t="shared" si="171"/>
        <v>0</v>
      </c>
      <c r="R1522">
        <f t="shared" si="172"/>
        <v>64380</v>
      </c>
      <c r="S1522">
        <f t="shared" si="173"/>
        <v>0</v>
      </c>
      <c r="Y1522">
        <v>4440</v>
      </c>
      <c r="Z1522">
        <v>4440</v>
      </c>
      <c r="AA1522">
        <v>0</v>
      </c>
    </row>
    <row r="1523" spans="1:27" x14ac:dyDescent="0.25">
      <c r="A1523" t="str">
        <f t="shared" si="167"/>
        <v>082019</v>
      </c>
      <c r="B1523">
        <v>11</v>
      </c>
      <c r="C1523">
        <v>2019</v>
      </c>
      <c r="D1523" s="18">
        <v>43683</v>
      </c>
      <c r="E1523" t="s">
        <v>6141</v>
      </c>
      <c r="F1523" t="s">
        <v>1232</v>
      </c>
      <c r="G1523" t="s">
        <v>1233</v>
      </c>
      <c r="H1523">
        <v>12272</v>
      </c>
      <c r="L1523">
        <v>10400</v>
      </c>
      <c r="N1523">
        <f t="shared" si="168"/>
        <v>1872</v>
      </c>
      <c r="O1523">
        <f t="shared" si="169"/>
        <v>936</v>
      </c>
      <c r="P1523">
        <f t="shared" si="170"/>
        <v>936</v>
      </c>
      <c r="Q1523">
        <f t="shared" si="171"/>
        <v>0</v>
      </c>
      <c r="R1523">
        <f t="shared" si="172"/>
        <v>12272</v>
      </c>
      <c r="S1523">
        <f t="shared" si="173"/>
        <v>0</v>
      </c>
      <c r="Y1523">
        <v>936</v>
      </c>
      <c r="Z1523">
        <v>936</v>
      </c>
      <c r="AA1523">
        <v>0</v>
      </c>
    </row>
    <row r="1524" spans="1:27" x14ac:dyDescent="0.25">
      <c r="A1524" t="str">
        <f t="shared" si="167"/>
        <v>102019</v>
      </c>
      <c r="B1524">
        <v>11</v>
      </c>
      <c r="C1524">
        <v>2019</v>
      </c>
      <c r="D1524" s="18">
        <v>43761</v>
      </c>
      <c r="E1524" t="s">
        <v>4840</v>
      </c>
      <c r="F1524" t="s">
        <v>590</v>
      </c>
      <c r="G1524" t="s">
        <v>5909</v>
      </c>
      <c r="H1524">
        <v>13570</v>
      </c>
      <c r="L1524">
        <v>11500</v>
      </c>
      <c r="N1524">
        <f t="shared" si="168"/>
        <v>2070</v>
      </c>
      <c r="O1524">
        <f t="shared" si="169"/>
        <v>1035</v>
      </c>
      <c r="P1524">
        <f t="shared" si="170"/>
        <v>1035</v>
      </c>
      <c r="Q1524">
        <f t="shared" si="171"/>
        <v>0</v>
      </c>
      <c r="R1524">
        <f t="shared" si="172"/>
        <v>13570</v>
      </c>
      <c r="S1524">
        <f t="shared" si="173"/>
        <v>0</v>
      </c>
      <c r="Y1524">
        <v>1035</v>
      </c>
      <c r="Z1524">
        <v>1035</v>
      </c>
      <c r="AA1524">
        <v>0</v>
      </c>
    </row>
    <row r="1525" spans="1:27" x14ac:dyDescent="0.25">
      <c r="A1525" t="str">
        <f t="shared" si="167"/>
        <v>102019</v>
      </c>
      <c r="B1525">
        <v>11</v>
      </c>
      <c r="C1525">
        <v>2019</v>
      </c>
      <c r="D1525" s="18">
        <v>43762</v>
      </c>
      <c r="E1525" t="s">
        <v>4573</v>
      </c>
      <c r="F1525" t="s">
        <v>3884</v>
      </c>
      <c r="G1525" t="s">
        <v>3885</v>
      </c>
      <c r="H1525">
        <v>70800</v>
      </c>
      <c r="L1525">
        <v>60000</v>
      </c>
      <c r="N1525">
        <f t="shared" si="168"/>
        <v>10800</v>
      </c>
      <c r="O1525">
        <f t="shared" si="169"/>
        <v>0</v>
      </c>
      <c r="P1525">
        <f t="shared" si="170"/>
        <v>0</v>
      </c>
      <c r="Q1525">
        <f t="shared" si="171"/>
        <v>10800</v>
      </c>
      <c r="R1525">
        <f t="shared" si="172"/>
        <v>70800</v>
      </c>
      <c r="S1525">
        <f t="shared" si="173"/>
        <v>0</v>
      </c>
      <c r="Y1525">
        <v>0</v>
      </c>
      <c r="Z1525">
        <v>0</v>
      </c>
      <c r="AA1525">
        <v>10800</v>
      </c>
    </row>
    <row r="1526" spans="1:27" x14ac:dyDescent="0.25">
      <c r="A1526" t="str">
        <f t="shared" si="167"/>
        <v>102019</v>
      </c>
      <c r="B1526">
        <v>11</v>
      </c>
      <c r="C1526">
        <v>2019</v>
      </c>
      <c r="D1526" s="18">
        <v>43739</v>
      </c>
      <c r="E1526" t="s">
        <v>4789</v>
      </c>
      <c r="F1526" t="s">
        <v>462</v>
      </c>
      <c r="G1526" t="s">
        <v>463</v>
      </c>
      <c r="H1526">
        <v>11123</v>
      </c>
      <c r="I1526">
        <v>9750</v>
      </c>
      <c r="L1526">
        <v>750</v>
      </c>
      <c r="N1526">
        <f t="shared" si="168"/>
        <v>135</v>
      </c>
      <c r="O1526">
        <f t="shared" si="169"/>
        <v>67.5</v>
      </c>
      <c r="P1526">
        <f t="shared" si="170"/>
        <v>67.5</v>
      </c>
      <c r="Q1526">
        <f t="shared" si="171"/>
        <v>0</v>
      </c>
      <c r="R1526">
        <f t="shared" si="172"/>
        <v>10635</v>
      </c>
      <c r="S1526">
        <f t="shared" si="173"/>
        <v>-488</v>
      </c>
      <c r="Y1526">
        <v>67.5</v>
      </c>
      <c r="Z1526">
        <v>67.5</v>
      </c>
      <c r="AA1526">
        <v>0</v>
      </c>
    </row>
    <row r="1527" spans="1:27" x14ac:dyDescent="0.25">
      <c r="A1527" t="str">
        <f t="shared" si="167"/>
        <v>102019</v>
      </c>
      <c r="B1527">
        <v>11</v>
      </c>
      <c r="C1527">
        <v>2019</v>
      </c>
      <c r="D1527" s="18">
        <v>43767</v>
      </c>
      <c r="E1527" t="s">
        <v>4821</v>
      </c>
      <c r="F1527" t="s">
        <v>518</v>
      </c>
      <c r="G1527" t="s">
        <v>6142</v>
      </c>
      <c r="H1527">
        <v>49678</v>
      </c>
      <c r="L1527">
        <v>42100</v>
      </c>
      <c r="N1527">
        <f t="shared" si="168"/>
        <v>7578</v>
      </c>
      <c r="O1527">
        <f t="shared" si="169"/>
        <v>3789</v>
      </c>
      <c r="P1527">
        <f t="shared" si="170"/>
        <v>3789</v>
      </c>
      <c r="Q1527">
        <f t="shared" si="171"/>
        <v>0</v>
      </c>
      <c r="R1527">
        <f t="shared" si="172"/>
        <v>49678</v>
      </c>
      <c r="S1527">
        <f t="shared" si="173"/>
        <v>0</v>
      </c>
      <c r="Y1527">
        <v>3789</v>
      </c>
      <c r="Z1527">
        <v>3789</v>
      </c>
      <c r="AA1527">
        <v>0</v>
      </c>
    </row>
    <row r="1528" spans="1:27" x14ac:dyDescent="0.25">
      <c r="A1528" t="str">
        <f t="shared" si="167"/>
        <v>102019</v>
      </c>
      <c r="B1528">
        <v>11</v>
      </c>
      <c r="C1528">
        <v>2019</v>
      </c>
      <c r="D1528" s="18">
        <v>43759</v>
      </c>
      <c r="E1528" t="s">
        <v>4605</v>
      </c>
      <c r="F1528" t="s">
        <v>4603</v>
      </c>
      <c r="G1528" t="s">
        <v>6143</v>
      </c>
      <c r="H1528">
        <v>1904</v>
      </c>
      <c r="K1528">
        <v>1700</v>
      </c>
      <c r="N1528">
        <f t="shared" si="168"/>
        <v>204</v>
      </c>
      <c r="O1528">
        <f t="shared" si="169"/>
        <v>0</v>
      </c>
      <c r="P1528">
        <f t="shared" si="170"/>
        <v>0</v>
      </c>
      <c r="Q1528">
        <f t="shared" si="171"/>
        <v>204</v>
      </c>
      <c r="R1528">
        <f t="shared" si="172"/>
        <v>1904</v>
      </c>
      <c r="S1528">
        <f t="shared" si="173"/>
        <v>0</v>
      </c>
      <c r="Y1528">
        <v>0</v>
      </c>
      <c r="Z1528">
        <v>0</v>
      </c>
      <c r="AA1528">
        <v>204</v>
      </c>
    </row>
    <row r="1529" spans="1:27" x14ac:dyDescent="0.25">
      <c r="A1529" t="str">
        <f t="shared" si="167"/>
        <v>112019</v>
      </c>
      <c r="B1529">
        <v>11</v>
      </c>
      <c r="C1529">
        <v>2019</v>
      </c>
      <c r="D1529" s="18">
        <v>43780</v>
      </c>
      <c r="E1529" t="s">
        <v>5157</v>
      </c>
      <c r="F1529" t="s">
        <v>384</v>
      </c>
      <c r="G1529" t="s">
        <v>5953</v>
      </c>
      <c r="H1529">
        <v>25224</v>
      </c>
      <c r="L1529">
        <v>21376</v>
      </c>
      <c r="N1529">
        <f t="shared" si="168"/>
        <v>3847.68</v>
      </c>
      <c r="O1529">
        <f t="shared" si="169"/>
        <v>1923.84</v>
      </c>
      <c r="P1529">
        <f t="shared" si="170"/>
        <v>1923.84</v>
      </c>
      <c r="Q1529">
        <f t="shared" si="171"/>
        <v>0</v>
      </c>
      <c r="R1529">
        <f t="shared" si="172"/>
        <v>25223.68</v>
      </c>
      <c r="S1529">
        <f t="shared" si="173"/>
        <v>-0.31999999999970896</v>
      </c>
      <c r="Y1529">
        <v>1923.84</v>
      </c>
      <c r="Z1529">
        <v>1923.84</v>
      </c>
      <c r="AA1529">
        <v>0</v>
      </c>
    </row>
    <row r="1530" spans="1:27" x14ac:dyDescent="0.25">
      <c r="A1530" t="str">
        <f t="shared" si="167"/>
        <v>112019</v>
      </c>
      <c r="B1530">
        <v>11</v>
      </c>
      <c r="C1530">
        <v>2019</v>
      </c>
      <c r="D1530" s="18">
        <v>43775</v>
      </c>
      <c r="E1530" t="s">
        <v>5209</v>
      </c>
      <c r="F1530" t="s">
        <v>692</v>
      </c>
      <c r="G1530" t="s">
        <v>5893</v>
      </c>
      <c r="H1530">
        <v>49350</v>
      </c>
      <c r="I1530">
        <v>47000</v>
      </c>
      <c r="N1530">
        <f t="shared" si="168"/>
        <v>0</v>
      </c>
      <c r="O1530">
        <f t="shared" si="169"/>
        <v>0</v>
      </c>
      <c r="P1530">
        <f t="shared" si="170"/>
        <v>0</v>
      </c>
      <c r="Q1530">
        <f t="shared" si="171"/>
        <v>0</v>
      </c>
      <c r="R1530">
        <f t="shared" si="172"/>
        <v>47000</v>
      </c>
      <c r="S1530">
        <f t="shared" si="173"/>
        <v>-2350</v>
      </c>
      <c r="Y1530">
        <v>0</v>
      </c>
      <c r="Z1530">
        <v>0</v>
      </c>
      <c r="AA1530">
        <v>0</v>
      </c>
    </row>
    <row r="1531" spans="1:27" x14ac:dyDescent="0.25">
      <c r="A1531" t="str">
        <f t="shared" si="167"/>
        <v>112019</v>
      </c>
      <c r="B1531">
        <v>11</v>
      </c>
      <c r="C1531">
        <v>2019</v>
      </c>
      <c r="D1531" s="18">
        <v>43773</v>
      </c>
      <c r="E1531" t="s">
        <v>6144</v>
      </c>
      <c r="F1531" t="s">
        <v>654</v>
      </c>
      <c r="G1531" t="s">
        <v>655</v>
      </c>
      <c r="H1531">
        <v>5400</v>
      </c>
      <c r="N1531">
        <f t="shared" si="168"/>
        <v>0</v>
      </c>
      <c r="O1531">
        <f t="shared" si="169"/>
        <v>0</v>
      </c>
      <c r="P1531">
        <f t="shared" si="170"/>
        <v>0</v>
      </c>
      <c r="Q1531">
        <f t="shared" si="171"/>
        <v>0</v>
      </c>
      <c r="R1531">
        <f t="shared" si="172"/>
        <v>0</v>
      </c>
      <c r="S1531">
        <f t="shared" si="173"/>
        <v>-5400</v>
      </c>
      <c r="Y1531">
        <v>0</v>
      </c>
      <c r="Z1531">
        <v>0</v>
      </c>
      <c r="AA1531">
        <v>0</v>
      </c>
    </row>
    <row r="1532" spans="1:27" x14ac:dyDescent="0.25">
      <c r="A1532" t="str">
        <f t="shared" si="167"/>
        <v>102019</v>
      </c>
      <c r="B1532">
        <v>11</v>
      </c>
      <c r="C1532">
        <v>2019</v>
      </c>
      <c r="D1532" s="18">
        <v>43757</v>
      </c>
      <c r="E1532" t="s">
        <v>4574</v>
      </c>
      <c r="F1532" t="s">
        <v>164</v>
      </c>
      <c r="G1532" t="s">
        <v>7527</v>
      </c>
      <c r="H1532">
        <v>167560</v>
      </c>
      <c r="L1532">
        <v>142000</v>
      </c>
      <c r="N1532">
        <f t="shared" si="168"/>
        <v>25560</v>
      </c>
      <c r="O1532">
        <f t="shared" si="169"/>
        <v>0</v>
      </c>
      <c r="P1532">
        <f t="shared" si="170"/>
        <v>0</v>
      </c>
      <c r="Q1532">
        <f t="shared" si="171"/>
        <v>25560</v>
      </c>
      <c r="R1532">
        <f t="shared" si="172"/>
        <v>167560</v>
      </c>
      <c r="S1532">
        <f t="shared" si="173"/>
        <v>0</v>
      </c>
      <c r="Y1532">
        <v>0</v>
      </c>
      <c r="Z1532">
        <v>0</v>
      </c>
      <c r="AA1532">
        <v>25560</v>
      </c>
    </row>
    <row r="1533" spans="1:27" x14ac:dyDescent="0.25">
      <c r="A1533" t="str">
        <f t="shared" si="167"/>
        <v>112019</v>
      </c>
      <c r="B1533">
        <v>11</v>
      </c>
      <c r="C1533">
        <v>2019</v>
      </c>
      <c r="D1533" s="18">
        <v>43775</v>
      </c>
      <c r="E1533" t="s">
        <v>7720</v>
      </c>
      <c r="F1533" t="s">
        <v>462</v>
      </c>
      <c r="G1533" t="s">
        <v>463</v>
      </c>
      <c r="H1533">
        <v>16992</v>
      </c>
      <c r="L1533">
        <v>14400</v>
      </c>
      <c r="N1533">
        <f t="shared" si="168"/>
        <v>2592</v>
      </c>
      <c r="O1533">
        <f t="shared" si="169"/>
        <v>1296</v>
      </c>
      <c r="P1533">
        <f t="shared" si="170"/>
        <v>1296</v>
      </c>
      <c r="Q1533">
        <f t="shared" si="171"/>
        <v>0</v>
      </c>
      <c r="R1533">
        <f t="shared" si="172"/>
        <v>16992</v>
      </c>
      <c r="S1533">
        <f t="shared" si="173"/>
        <v>0</v>
      </c>
      <c r="Y1533">
        <v>1296</v>
      </c>
      <c r="Z1533">
        <v>1296</v>
      </c>
      <c r="AA1533">
        <v>0</v>
      </c>
    </row>
    <row r="1534" spans="1:27" x14ac:dyDescent="0.25">
      <c r="A1534" t="str">
        <f t="shared" si="167"/>
        <v>112019</v>
      </c>
      <c r="B1534">
        <v>11</v>
      </c>
      <c r="C1534">
        <v>2019</v>
      </c>
      <c r="D1534" s="18">
        <v>43773</v>
      </c>
      <c r="E1534" t="s">
        <v>5148</v>
      </c>
      <c r="F1534" t="s">
        <v>1260</v>
      </c>
      <c r="G1534" t="s">
        <v>1261</v>
      </c>
      <c r="H1534">
        <v>128195.8</v>
      </c>
      <c r="L1534">
        <v>108640.5</v>
      </c>
      <c r="N1534">
        <f t="shared" si="168"/>
        <v>19555.29</v>
      </c>
      <c r="O1534">
        <f t="shared" si="169"/>
        <v>9777.6450000000004</v>
      </c>
      <c r="P1534">
        <f t="shared" si="170"/>
        <v>9777.6450000000004</v>
      </c>
      <c r="Q1534">
        <f t="shared" si="171"/>
        <v>0</v>
      </c>
      <c r="R1534">
        <f t="shared" si="172"/>
        <v>128195.79000000001</v>
      </c>
      <c r="S1534">
        <f t="shared" si="173"/>
        <v>-9.9999999947613105E-3</v>
      </c>
      <c r="Y1534">
        <v>9777.6450000000004</v>
      </c>
      <c r="Z1534">
        <v>9777.6450000000004</v>
      </c>
      <c r="AA1534">
        <v>0</v>
      </c>
    </row>
    <row r="1535" spans="1:27" x14ac:dyDescent="0.25">
      <c r="A1535" t="str">
        <f t="shared" si="167"/>
        <v>112019</v>
      </c>
      <c r="B1535">
        <v>11</v>
      </c>
      <c r="C1535">
        <v>2019</v>
      </c>
      <c r="D1535" s="18">
        <v>43773</v>
      </c>
      <c r="E1535" t="s">
        <v>5184</v>
      </c>
      <c r="F1535" t="s">
        <v>462</v>
      </c>
      <c r="G1535" t="s">
        <v>463</v>
      </c>
      <c r="H1535">
        <v>14160</v>
      </c>
      <c r="L1535">
        <v>12000</v>
      </c>
      <c r="N1535">
        <f t="shared" si="168"/>
        <v>2160</v>
      </c>
      <c r="O1535">
        <f t="shared" si="169"/>
        <v>1080</v>
      </c>
      <c r="P1535">
        <f t="shared" si="170"/>
        <v>1080</v>
      </c>
      <c r="Q1535">
        <f t="shared" si="171"/>
        <v>0</v>
      </c>
      <c r="R1535">
        <f t="shared" si="172"/>
        <v>14160</v>
      </c>
      <c r="S1535">
        <f t="shared" si="173"/>
        <v>0</v>
      </c>
      <c r="Y1535">
        <v>1080</v>
      </c>
      <c r="Z1535">
        <v>1080</v>
      </c>
      <c r="AA1535">
        <v>0</v>
      </c>
    </row>
    <row r="1536" spans="1:27" x14ac:dyDescent="0.25">
      <c r="A1536" t="str">
        <f t="shared" si="167"/>
        <v>112019</v>
      </c>
      <c r="B1536">
        <v>11</v>
      </c>
      <c r="C1536">
        <v>2019</v>
      </c>
      <c r="D1536" s="18">
        <v>43774</v>
      </c>
      <c r="E1536" t="s">
        <v>5185</v>
      </c>
      <c r="F1536" t="s">
        <v>462</v>
      </c>
      <c r="G1536" t="s">
        <v>463</v>
      </c>
      <c r="H1536">
        <v>14160</v>
      </c>
      <c r="L1536">
        <v>12000</v>
      </c>
      <c r="N1536">
        <f t="shared" si="168"/>
        <v>2160</v>
      </c>
      <c r="O1536">
        <f t="shared" si="169"/>
        <v>1080</v>
      </c>
      <c r="P1536">
        <f t="shared" si="170"/>
        <v>1080</v>
      </c>
      <c r="Q1536">
        <f t="shared" si="171"/>
        <v>0</v>
      </c>
      <c r="R1536">
        <f t="shared" si="172"/>
        <v>14160</v>
      </c>
      <c r="S1536">
        <f t="shared" si="173"/>
        <v>0</v>
      </c>
      <c r="Y1536">
        <v>1080</v>
      </c>
      <c r="Z1536">
        <v>1080</v>
      </c>
      <c r="AA1536">
        <v>0</v>
      </c>
    </row>
    <row r="1537" spans="1:27" x14ac:dyDescent="0.25">
      <c r="A1537" t="str">
        <f t="shared" si="167"/>
        <v>112019</v>
      </c>
      <c r="B1537">
        <v>11</v>
      </c>
      <c r="C1537">
        <v>2019</v>
      </c>
      <c r="D1537" s="18">
        <v>43775</v>
      </c>
      <c r="E1537" t="s">
        <v>5190</v>
      </c>
      <c r="F1537" t="s">
        <v>462</v>
      </c>
      <c r="G1537" t="s">
        <v>463</v>
      </c>
      <c r="H1537">
        <v>31742</v>
      </c>
      <c r="L1537">
        <v>26900</v>
      </c>
      <c r="N1537">
        <f t="shared" si="168"/>
        <v>4842</v>
      </c>
      <c r="O1537">
        <f t="shared" si="169"/>
        <v>2421</v>
      </c>
      <c r="P1537">
        <f t="shared" si="170"/>
        <v>2421</v>
      </c>
      <c r="Q1537">
        <f t="shared" si="171"/>
        <v>0</v>
      </c>
      <c r="R1537">
        <f t="shared" si="172"/>
        <v>31742</v>
      </c>
      <c r="S1537">
        <f t="shared" si="173"/>
        <v>0</v>
      </c>
      <c r="Y1537">
        <v>2421</v>
      </c>
      <c r="Z1537">
        <v>2421</v>
      </c>
      <c r="AA1537">
        <v>0</v>
      </c>
    </row>
    <row r="1538" spans="1:27" x14ac:dyDescent="0.25">
      <c r="A1538" t="str">
        <f t="shared" si="167"/>
        <v>112019</v>
      </c>
      <c r="B1538">
        <v>11</v>
      </c>
      <c r="C1538">
        <v>2019</v>
      </c>
      <c r="D1538" s="18">
        <v>43775</v>
      </c>
      <c r="E1538" t="s">
        <v>5033</v>
      </c>
      <c r="F1538" t="s">
        <v>250</v>
      </c>
      <c r="G1538" t="s">
        <v>251</v>
      </c>
      <c r="H1538">
        <v>15393</v>
      </c>
      <c r="K1538">
        <v>13744</v>
      </c>
      <c r="N1538">
        <f t="shared" si="168"/>
        <v>1649.28</v>
      </c>
      <c r="O1538">
        <f t="shared" si="169"/>
        <v>824.64</v>
      </c>
      <c r="P1538">
        <f t="shared" si="170"/>
        <v>824.64</v>
      </c>
      <c r="Q1538">
        <f t="shared" si="171"/>
        <v>0</v>
      </c>
      <c r="R1538">
        <f t="shared" si="172"/>
        <v>15393.28</v>
      </c>
      <c r="S1538">
        <f t="shared" si="173"/>
        <v>0.28000000000065484</v>
      </c>
      <c r="Y1538">
        <v>824.64</v>
      </c>
      <c r="Z1538">
        <v>824.64</v>
      </c>
      <c r="AA1538">
        <v>0</v>
      </c>
    </row>
    <row r="1539" spans="1:27" x14ac:dyDescent="0.25">
      <c r="A1539" t="str">
        <f t="shared" si="167"/>
        <v>112019</v>
      </c>
      <c r="B1539">
        <v>11</v>
      </c>
      <c r="C1539">
        <v>2019</v>
      </c>
      <c r="D1539" s="18">
        <v>43770</v>
      </c>
      <c r="E1539" t="s">
        <v>5025</v>
      </c>
      <c r="F1539" t="s">
        <v>250</v>
      </c>
      <c r="G1539" t="s">
        <v>251</v>
      </c>
      <c r="H1539">
        <v>14000</v>
      </c>
      <c r="K1539">
        <v>12500</v>
      </c>
      <c r="N1539">
        <f t="shared" si="168"/>
        <v>1500</v>
      </c>
      <c r="O1539">
        <f t="shared" si="169"/>
        <v>750</v>
      </c>
      <c r="P1539">
        <f t="shared" si="170"/>
        <v>750</v>
      </c>
      <c r="Q1539">
        <f t="shared" si="171"/>
        <v>0</v>
      </c>
      <c r="R1539">
        <f t="shared" si="172"/>
        <v>14000</v>
      </c>
      <c r="S1539">
        <f t="shared" si="173"/>
        <v>0</v>
      </c>
      <c r="Y1539">
        <v>750</v>
      </c>
      <c r="Z1539">
        <v>750</v>
      </c>
      <c r="AA1539">
        <v>0</v>
      </c>
    </row>
    <row r="1540" spans="1:27" x14ac:dyDescent="0.25">
      <c r="A1540" t="str">
        <f t="shared" ref="A1540:A1603" si="174">TEXT(D1540,"MMYYYY")</f>
        <v>112019</v>
      </c>
      <c r="B1540">
        <v>11</v>
      </c>
      <c r="C1540">
        <v>2019</v>
      </c>
      <c r="D1540" s="18">
        <v>43775</v>
      </c>
      <c r="E1540" t="s">
        <v>5032</v>
      </c>
      <c r="F1540" t="s">
        <v>250</v>
      </c>
      <c r="G1540" t="s">
        <v>251</v>
      </c>
      <c r="H1540">
        <v>20733</v>
      </c>
      <c r="K1540">
        <v>18512</v>
      </c>
      <c r="N1540">
        <f t="shared" si="168"/>
        <v>2221.44</v>
      </c>
      <c r="O1540">
        <f t="shared" si="169"/>
        <v>1110.72</v>
      </c>
      <c r="P1540">
        <f t="shared" si="170"/>
        <v>1110.72</v>
      </c>
      <c r="Q1540">
        <f t="shared" si="171"/>
        <v>0</v>
      </c>
      <c r="R1540">
        <f t="shared" si="172"/>
        <v>20733.439999999999</v>
      </c>
      <c r="S1540">
        <f t="shared" si="173"/>
        <v>0.43999999999869033</v>
      </c>
      <c r="Y1540">
        <v>1110.72</v>
      </c>
      <c r="Z1540">
        <v>1110.72</v>
      </c>
      <c r="AA1540">
        <v>0</v>
      </c>
    </row>
    <row r="1541" spans="1:27" x14ac:dyDescent="0.25">
      <c r="A1541" t="str">
        <f t="shared" si="174"/>
        <v>112019</v>
      </c>
      <c r="B1541">
        <v>11</v>
      </c>
      <c r="C1541">
        <v>2019</v>
      </c>
      <c r="D1541" s="18">
        <v>43776</v>
      </c>
      <c r="E1541" t="s">
        <v>5045</v>
      </c>
      <c r="F1541" t="s">
        <v>250</v>
      </c>
      <c r="G1541" t="s">
        <v>251</v>
      </c>
      <c r="H1541">
        <v>6514</v>
      </c>
      <c r="L1541">
        <v>5520</v>
      </c>
      <c r="N1541">
        <f t="shared" si="168"/>
        <v>993.6</v>
      </c>
      <c r="O1541">
        <f t="shared" si="169"/>
        <v>496.8</v>
      </c>
      <c r="P1541">
        <f t="shared" si="170"/>
        <v>496.8</v>
      </c>
      <c r="Q1541">
        <f t="shared" si="171"/>
        <v>0</v>
      </c>
      <c r="R1541">
        <f t="shared" si="172"/>
        <v>6513.6</v>
      </c>
      <c r="S1541">
        <f t="shared" si="173"/>
        <v>-0.3999999999996362</v>
      </c>
      <c r="Y1541">
        <v>496.8</v>
      </c>
      <c r="Z1541">
        <v>496.8</v>
      </c>
      <c r="AA1541">
        <v>0</v>
      </c>
    </row>
    <row r="1542" spans="1:27" x14ac:dyDescent="0.25">
      <c r="A1542" t="str">
        <f t="shared" si="174"/>
        <v>112019</v>
      </c>
      <c r="B1542">
        <v>11</v>
      </c>
      <c r="C1542">
        <v>2019</v>
      </c>
      <c r="D1542" s="18">
        <v>43775</v>
      </c>
      <c r="E1542" t="s">
        <v>5038</v>
      </c>
      <c r="F1542" t="s">
        <v>250</v>
      </c>
      <c r="G1542" t="s">
        <v>251</v>
      </c>
      <c r="H1542">
        <v>17370</v>
      </c>
      <c r="L1542">
        <v>14720</v>
      </c>
      <c r="N1542">
        <f t="shared" si="168"/>
        <v>2649.6</v>
      </c>
      <c r="O1542">
        <f t="shared" si="169"/>
        <v>1324.8</v>
      </c>
      <c r="P1542">
        <f t="shared" si="170"/>
        <v>1324.8</v>
      </c>
      <c r="Q1542">
        <f t="shared" si="171"/>
        <v>0</v>
      </c>
      <c r="R1542">
        <f t="shared" si="172"/>
        <v>17369.599999999999</v>
      </c>
      <c r="S1542">
        <f t="shared" si="173"/>
        <v>-0.40000000000145519</v>
      </c>
      <c r="Y1542">
        <v>1324.8</v>
      </c>
      <c r="Z1542">
        <v>1324.8</v>
      </c>
      <c r="AA1542">
        <v>0</v>
      </c>
    </row>
    <row r="1543" spans="1:27" x14ac:dyDescent="0.25">
      <c r="A1543" t="str">
        <f t="shared" si="174"/>
        <v>092019</v>
      </c>
      <c r="B1543">
        <v>11</v>
      </c>
      <c r="C1543">
        <v>2019</v>
      </c>
      <c r="D1543" s="18">
        <v>43724</v>
      </c>
      <c r="E1543" t="s">
        <v>4221</v>
      </c>
      <c r="F1543" t="s">
        <v>318</v>
      </c>
      <c r="G1543" t="s">
        <v>5771</v>
      </c>
      <c r="H1543">
        <v>35932</v>
      </c>
      <c r="L1543">
        <v>30450.45</v>
      </c>
      <c r="N1543">
        <f t="shared" si="168"/>
        <v>5481.0810000000001</v>
      </c>
      <c r="O1543">
        <f t="shared" si="169"/>
        <v>2740.5405000000001</v>
      </c>
      <c r="P1543">
        <f t="shared" si="170"/>
        <v>2740.5405000000001</v>
      </c>
      <c r="Q1543">
        <f t="shared" si="171"/>
        <v>0</v>
      </c>
      <c r="R1543">
        <f t="shared" si="172"/>
        <v>35931.531000000003</v>
      </c>
      <c r="S1543">
        <f t="shared" si="173"/>
        <v>-0.46899999999732245</v>
      </c>
      <c r="Y1543">
        <v>2740.5405000000001</v>
      </c>
      <c r="Z1543">
        <v>2740.5405000000001</v>
      </c>
      <c r="AA1543">
        <v>0</v>
      </c>
    </row>
    <row r="1544" spans="1:27" x14ac:dyDescent="0.25">
      <c r="A1544" t="str">
        <f t="shared" si="174"/>
        <v>112019</v>
      </c>
      <c r="B1544">
        <v>11</v>
      </c>
      <c r="C1544">
        <v>2019</v>
      </c>
      <c r="D1544" s="18">
        <v>43775</v>
      </c>
      <c r="E1544" t="s">
        <v>5037</v>
      </c>
      <c r="F1544" t="s">
        <v>250</v>
      </c>
      <c r="G1544" t="s">
        <v>251</v>
      </c>
      <c r="H1544">
        <v>42900</v>
      </c>
      <c r="K1544">
        <v>38304</v>
      </c>
      <c r="N1544">
        <f t="shared" si="168"/>
        <v>4596.4799999999996</v>
      </c>
      <c r="O1544">
        <f t="shared" si="169"/>
        <v>2298.2399999999998</v>
      </c>
      <c r="P1544">
        <f t="shared" si="170"/>
        <v>2298.2399999999998</v>
      </c>
      <c r="Q1544">
        <f t="shared" si="171"/>
        <v>0</v>
      </c>
      <c r="R1544">
        <f t="shared" si="172"/>
        <v>42900.479999999996</v>
      </c>
      <c r="S1544">
        <f t="shared" si="173"/>
        <v>0.47999999999592546</v>
      </c>
      <c r="Y1544">
        <v>2298.2399999999998</v>
      </c>
      <c r="Z1544">
        <v>2298.2399999999998</v>
      </c>
      <c r="AA1544">
        <v>0</v>
      </c>
    </row>
    <row r="1545" spans="1:27" x14ac:dyDescent="0.25">
      <c r="A1545" t="str">
        <f t="shared" si="174"/>
        <v>112019</v>
      </c>
      <c r="B1545">
        <v>11</v>
      </c>
      <c r="C1545">
        <v>2019</v>
      </c>
      <c r="D1545" s="18">
        <v>43775</v>
      </c>
      <c r="E1545" t="s">
        <v>5036</v>
      </c>
      <c r="F1545" t="s">
        <v>250</v>
      </c>
      <c r="G1545" t="s">
        <v>251</v>
      </c>
      <c r="H1545">
        <v>46986</v>
      </c>
      <c r="K1545">
        <v>41952</v>
      </c>
      <c r="N1545">
        <f t="shared" si="168"/>
        <v>5034.24</v>
      </c>
      <c r="O1545">
        <f t="shared" si="169"/>
        <v>2517.12</v>
      </c>
      <c r="P1545">
        <f t="shared" si="170"/>
        <v>2517.12</v>
      </c>
      <c r="Q1545">
        <f t="shared" si="171"/>
        <v>0</v>
      </c>
      <c r="R1545">
        <f t="shared" si="172"/>
        <v>46986.239999999998</v>
      </c>
      <c r="S1545">
        <f t="shared" si="173"/>
        <v>0.23999999999796273</v>
      </c>
      <c r="Y1545">
        <v>2517.12</v>
      </c>
      <c r="Z1545">
        <v>2517.12</v>
      </c>
      <c r="AA1545">
        <v>0</v>
      </c>
    </row>
    <row r="1546" spans="1:27" x14ac:dyDescent="0.25">
      <c r="A1546" t="str">
        <f t="shared" si="174"/>
        <v>102019</v>
      </c>
      <c r="B1546">
        <v>11</v>
      </c>
      <c r="C1546">
        <v>2019</v>
      </c>
      <c r="D1546" s="18">
        <v>43769</v>
      </c>
      <c r="E1546" t="s">
        <v>4694</v>
      </c>
      <c r="F1546" t="s">
        <v>250</v>
      </c>
      <c r="G1546" t="s">
        <v>251</v>
      </c>
      <c r="H1546">
        <v>7745</v>
      </c>
      <c r="I1546">
        <v>7376</v>
      </c>
      <c r="N1546">
        <f t="shared" si="168"/>
        <v>0</v>
      </c>
      <c r="O1546">
        <f t="shared" si="169"/>
        <v>0</v>
      </c>
      <c r="P1546">
        <f t="shared" si="170"/>
        <v>0</v>
      </c>
      <c r="Q1546">
        <f t="shared" si="171"/>
        <v>0</v>
      </c>
      <c r="R1546">
        <f t="shared" si="172"/>
        <v>7376</v>
      </c>
      <c r="S1546">
        <f t="shared" si="173"/>
        <v>-369</v>
      </c>
      <c r="Y1546">
        <v>0</v>
      </c>
      <c r="Z1546">
        <v>0</v>
      </c>
      <c r="AA1546">
        <v>0</v>
      </c>
    </row>
    <row r="1547" spans="1:27" x14ac:dyDescent="0.25">
      <c r="A1547" t="str">
        <f t="shared" si="174"/>
        <v>092019</v>
      </c>
      <c r="B1547">
        <v>11</v>
      </c>
      <c r="C1547">
        <v>2019</v>
      </c>
      <c r="D1547" s="18">
        <v>43733</v>
      </c>
      <c r="E1547" t="s">
        <v>4230</v>
      </c>
      <c r="F1547" t="s">
        <v>250</v>
      </c>
      <c r="G1547" t="s">
        <v>5771</v>
      </c>
      <c r="H1547">
        <v>16740</v>
      </c>
      <c r="L1547">
        <v>14186.25</v>
      </c>
      <c r="N1547">
        <f t="shared" si="168"/>
        <v>2553.5250000000001</v>
      </c>
      <c r="O1547">
        <f t="shared" si="169"/>
        <v>1276.7625</v>
      </c>
      <c r="P1547">
        <f t="shared" si="170"/>
        <v>1276.7625</v>
      </c>
      <c r="Q1547">
        <f t="shared" si="171"/>
        <v>0</v>
      </c>
      <c r="R1547">
        <f t="shared" si="172"/>
        <v>16739.775000000001</v>
      </c>
      <c r="S1547">
        <f t="shared" si="173"/>
        <v>-0.22499999999854481</v>
      </c>
      <c r="Y1547">
        <v>1276.7625</v>
      </c>
      <c r="Z1547">
        <v>1276.7625</v>
      </c>
      <c r="AA1547">
        <v>0</v>
      </c>
    </row>
    <row r="1548" spans="1:27" x14ac:dyDescent="0.25">
      <c r="A1548" t="str">
        <f t="shared" si="174"/>
        <v>112019</v>
      </c>
      <c r="B1548">
        <v>11</v>
      </c>
      <c r="C1548">
        <v>2019</v>
      </c>
      <c r="D1548" s="18">
        <v>43776</v>
      </c>
      <c r="E1548" t="s">
        <v>5114</v>
      </c>
      <c r="F1548" t="s">
        <v>250</v>
      </c>
      <c r="G1548" t="s">
        <v>5771</v>
      </c>
      <c r="H1548">
        <v>22620</v>
      </c>
      <c r="L1548">
        <v>19169.86</v>
      </c>
      <c r="N1548">
        <f t="shared" si="168"/>
        <v>3450.5747999999999</v>
      </c>
      <c r="O1548">
        <f t="shared" si="169"/>
        <v>1725.2873999999999</v>
      </c>
      <c r="P1548">
        <f t="shared" si="170"/>
        <v>1725.2873999999999</v>
      </c>
      <c r="Q1548">
        <f t="shared" si="171"/>
        <v>0</v>
      </c>
      <c r="R1548">
        <f t="shared" si="172"/>
        <v>22620.434799999999</v>
      </c>
      <c r="S1548">
        <f t="shared" si="173"/>
        <v>0.43479999999908614</v>
      </c>
      <c r="Y1548">
        <v>1725.2873999999999</v>
      </c>
      <c r="Z1548">
        <v>1725.2873999999999</v>
      </c>
      <c r="AA1548">
        <v>0</v>
      </c>
    </row>
    <row r="1549" spans="1:27" x14ac:dyDescent="0.25">
      <c r="A1549" t="str">
        <f t="shared" si="174"/>
        <v>112019</v>
      </c>
      <c r="B1549">
        <v>11</v>
      </c>
      <c r="C1549">
        <v>2019</v>
      </c>
      <c r="D1549" s="18">
        <v>43773</v>
      </c>
      <c r="E1549" t="s">
        <v>5111</v>
      </c>
      <c r="F1549" t="s">
        <v>250</v>
      </c>
      <c r="G1549" t="s">
        <v>5771</v>
      </c>
      <c r="H1549">
        <v>67737</v>
      </c>
      <c r="L1549">
        <v>57404.15</v>
      </c>
      <c r="N1549">
        <f t="shared" si="168"/>
        <v>10332.747000000001</v>
      </c>
      <c r="O1549">
        <f t="shared" si="169"/>
        <v>5166.3735000000006</v>
      </c>
      <c r="P1549">
        <f t="shared" si="170"/>
        <v>5166.3735000000006</v>
      </c>
      <c r="Q1549">
        <f t="shared" si="171"/>
        <v>0</v>
      </c>
      <c r="R1549">
        <f t="shared" si="172"/>
        <v>67736.896999999997</v>
      </c>
      <c r="S1549">
        <f t="shared" si="173"/>
        <v>-0.10300000000279397</v>
      </c>
      <c r="Y1549">
        <v>5166.3735000000006</v>
      </c>
      <c r="Z1549">
        <v>5166.3735000000006</v>
      </c>
      <c r="AA1549">
        <v>0</v>
      </c>
    </row>
    <row r="1550" spans="1:27" x14ac:dyDescent="0.25">
      <c r="A1550" t="str">
        <f t="shared" si="174"/>
        <v>112019</v>
      </c>
      <c r="B1550">
        <v>11</v>
      </c>
      <c r="C1550">
        <v>2019</v>
      </c>
      <c r="D1550" s="18">
        <v>43776</v>
      </c>
      <c r="E1550" t="s">
        <v>5112</v>
      </c>
      <c r="F1550" t="s">
        <v>250</v>
      </c>
      <c r="G1550" t="s">
        <v>5771</v>
      </c>
      <c r="H1550">
        <v>8105</v>
      </c>
      <c r="L1550">
        <v>6868.4</v>
      </c>
      <c r="N1550">
        <f t="shared" si="168"/>
        <v>1236.3119999999999</v>
      </c>
      <c r="O1550">
        <f t="shared" si="169"/>
        <v>618.15599999999995</v>
      </c>
      <c r="P1550">
        <f t="shared" si="170"/>
        <v>618.15599999999995</v>
      </c>
      <c r="Q1550">
        <f t="shared" si="171"/>
        <v>0</v>
      </c>
      <c r="R1550">
        <f t="shared" si="172"/>
        <v>8104.7119999999995</v>
      </c>
      <c r="S1550">
        <f t="shared" si="173"/>
        <v>-0.28800000000046566</v>
      </c>
      <c r="Y1550">
        <v>618.15599999999995</v>
      </c>
      <c r="Z1550">
        <v>618.15599999999995</v>
      </c>
      <c r="AA1550">
        <v>0</v>
      </c>
    </row>
    <row r="1551" spans="1:27" x14ac:dyDescent="0.25">
      <c r="A1551" t="str">
        <f t="shared" si="174"/>
        <v>112019</v>
      </c>
      <c r="B1551">
        <v>11</v>
      </c>
      <c r="C1551">
        <v>2019</v>
      </c>
      <c r="D1551" s="18">
        <v>43771</v>
      </c>
      <c r="E1551" t="s">
        <v>5027</v>
      </c>
      <c r="F1551" t="s">
        <v>250</v>
      </c>
      <c r="G1551" t="s">
        <v>251</v>
      </c>
      <c r="H1551">
        <v>39853</v>
      </c>
      <c r="K1551">
        <v>35583</v>
      </c>
      <c r="N1551">
        <f t="shared" si="168"/>
        <v>4269.96</v>
      </c>
      <c r="O1551">
        <f t="shared" si="169"/>
        <v>2134.98</v>
      </c>
      <c r="P1551">
        <f t="shared" si="170"/>
        <v>2134.98</v>
      </c>
      <c r="Q1551">
        <f t="shared" si="171"/>
        <v>0</v>
      </c>
      <c r="R1551">
        <f t="shared" si="172"/>
        <v>39852.959999999999</v>
      </c>
      <c r="S1551">
        <f t="shared" si="173"/>
        <v>-4.0000000000873115E-2</v>
      </c>
      <c r="Y1551">
        <v>2134.98</v>
      </c>
      <c r="Z1551">
        <v>2134.98</v>
      </c>
      <c r="AA1551">
        <v>0</v>
      </c>
    </row>
    <row r="1552" spans="1:27" x14ac:dyDescent="0.25">
      <c r="A1552" t="str">
        <f t="shared" si="174"/>
        <v>112019</v>
      </c>
      <c r="B1552">
        <v>11</v>
      </c>
      <c r="C1552">
        <v>2019</v>
      </c>
      <c r="D1552" s="18">
        <v>43771</v>
      </c>
      <c r="E1552" t="s">
        <v>5028</v>
      </c>
      <c r="F1552" t="s">
        <v>250</v>
      </c>
      <c r="G1552" t="s">
        <v>251</v>
      </c>
      <c r="H1552">
        <v>9110</v>
      </c>
      <c r="L1552">
        <v>7720</v>
      </c>
      <c r="N1552">
        <f t="shared" si="168"/>
        <v>1389.6</v>
      </c>
      <c r="O1552">
        <f t="shared" si="169"/>
        <v>694.8</v>
      </c>
      <c r="P1552">
        <f t="shared" si="170"/>
        <v>694.8</v>
      </c>
      <c r="Q1552">
        <f t="shared" si="171"/>
        <v>0</v>
      </c>
      <c r="R1552">
        <f t="shared" si="172"/>
        <v>9109.6</v>
      </c>
      <c r="S1552">
        <f t="shared" si="173"/>
        <v>-0.3999999999996362</v>
      </c>
      <c r="Y1552">
        <v>694.8</v>
      </c>
      <c r="Z1552">
        <v>694.8</v>
      </c>
      <c r="AA1552">
        <v>0</v>
      </c>
    </row>
    <row r="1553" spans="1:27" x14ac:dyDescent="0.25">
      <c r="A1553" t="str">
        <f t="shared" si="174"/>
        <v>112019</v>
      </c>
      <c r="B1553">
        <v>11</v>
      </c>
      <c r="C1553">
        <v>2019</v>
      </c>
      <c r="D1553" s="18">
        <v>43776</v>
      </c>
      <c r="E1553" t="s">
        <v>5044</v>
      </c>
      <c r="F1553" t="s">
        <v>250</v>
      </c>
      <c r="G1553" t="s">
        <v>251</v>
      </c>
      <c r="H1553">
        <v>3922</v>
      </c>
      <c r="I1553">
        <v>3735</v>
      </c>
      <c r="N1553">
        <f t="shared" si="168"/>
        <v>0</v>
      </c>
      <c r="O1553">
        <f t="shared" si="169"/>
        <v>0</v>
      </c>
      <c r="P1553">
        <f t="shared" si="170"/>
        <v>0</v>
      </c>
      <c r="Q1553">
        <f t="shared" si="171"/>
        <v>0</v>
      </c>
      <c r="R1553">
        <f t="shared" si="172"/>
        <v>3735</v>
      </c>
      <c r="S1553">
        <f t="shared" si="173"/>
        <v>-187</v>
      </c>
      <c r="Y1553">
        <v>0</v>
      </c>
      <c r="Z1553">
        <v>0</v>
      </c>
      <c r="AA1553">
        <v>0</v>
      </c>
    </row>
    <row r="1554" spans="1:27" x14ac:dyDescent="0.25">
      <c r="A1554" t="str">
        <f t="shared" si="174"/>
        <v>102019</v>
      </c>
      <c r="B1554">
        <v>11</v>
      </c>
      <c r="C1554">
        <v>2019</v>
      </c>
      <c r="D1554" s="18">
        <v>43750</v>
      </c>
      <c r="E1554" t="s">
        <v>4664</v>
      </c>
      <c r="F1554" t="s">
        <v>250</v>
      </c>
      <c r="G1554" t="s">
        <v>251</v>
      </c>
      <c r="H1554">
        <v>22118</v>
      </c>
      <c r="I1554">
        <v>21065</v>
      </c>
      <c r="N1554">
        <f t="shared" si="168"/>
        <v>0</v>
      </c>
      <c r="O1554">
        <f t="shared" si="169"/>
        <v>0</v>
      </c>
      <c r="P1554">
        <f t="shared" si="170"/>
        <v>0</v>
      </c>
      <c r="Q1554">
        <f t="shared" si="171"/>
        <v>0</v>
      </c>
      <c r="R1554">
        <f t="shared" si="172"/>
        <v>21065</v>
      </c>
      <c r="S1554">
        <f t="shared" si="173"/>
        <v>-1053</v>
      </c>
      <c r="Y1554">
        <v>0</v>
      </c>
      <c r="Z1554">
        <v>0</v>
      </c>
      <c r="AA1554">
        <v>0</v>
      </c>
    </row>
    <row r="1555" spans="1:27" x14ac:dyDescent="0.25">
      <c r="A1555" t="str">
        <f t="shared" si="174"/>
        <v>112019</v>
      </c>
      <c r="B1555">
        <v>11</v>
      </c>
      <c r="C1555">
        <v>2019</v>
      </c>
      <c r="D1555" s="18">
        <v>43777</v>
      </c>
      <c r="E1555" t="s">
        <v>5115</v>
      </c>
      <c r="F1555" t="s">
        <v>250</v>
      </c>
      <c r="G1555" t="s">
        <v>5771</v>
      </c>
      <c r="H1555">
        <v>16357</v>
      </c>
      <c r="L1555">
        <v>13861.7</v>
      </c>
      <c r="N1555">
        <f t="shared" si="168"/>
        <v>2495.1060000000002</v>
      </c>
      <c r="O1555">
        <f t="shared" si="169"/>
        <v>1247.5530000000001</v>
      </c>
      <c r="P1555">
        <f t="shared" si="170"/>
        <v>1247.5530000000001</v>
      </c>
      <c r="Q1555">
        <f t="shared" si="171"/>
        <v>0</v>
      </c>
      <c r="R1555">
        <f t="shared" si="172"/>
        <v>16356.806</v>
      </c>
      <c r="S1555">
        <f t="shared" si="173"/>
        <v>-0.19399999999950523</v>
      </c>
      <c r="Y1555">
        <v>1247.5530000000001</v>
      </c>
      <c r="Z1555">
        <v>1247.5530000000001</v>
      </c>
      <c r="AA1555">
        <v>0</v>
      </c>
    </row>
    <row r="1556" spans="1:27" x14ac:dyDescent="0.25">
      <c r="A1556" t="str">
        <f t="shared" si="174"/>
        <v>112019</v>
      </c>
      <c r="B1556">
        <v>11</v>
      </c>
      <c r="C1556">
        <v>2019</v>
      </c>
      <c r="D1556" s="18">
        <v>43776</v>
      </c>
      <c r="E1556" t="s">
        <v>5040</v>
      </c>
      <c r="F1556" t="s">
        <v>250</v>
      </c>
      <c r="G1556" t="s">
        <v>251</v>
      </c>
      <c r="H1556">
        <v>37697</v>
      </c>
      <c r="K1556">
        <v>33658</v>
      </c>
      <c r="N1556">
        <f t="shared" si="168"/>
        <v>4038.96</v>
      </c>
      <c r="O1556">
        <f t="shared" si="169"/>
        <v>2019.48</v>
      </c>
      <c r="P1556">
        <f t="shared" si="170"/>
        <v>2019.48</v>
      </c>
      <c r="Q1556">
        <f t="shared" si="171"/>
        <v>0</v>
      </c>
      <c r="R1556">
        <f t="shared" si="172"/>
        <v>37696.959999999999</v>
      </c>
      <c r="S1556">
        <f t="shared" si="173"/>
        <v>-4.0000000000873115E-2</v>
      </c>
      <c r="Y1556">
        <v>2019.48</v>
      </c>
      <c r="Z1556">
        <v>2019.48</v>
      </c>
      <c r="AA1556">
        <v>0</v>
      </c>
    </row>
    <row r="1557" spans="1:27" x14ac:dyDescent="0.25">
      <c r="A1557" t="str">
        <f t="shared" si="174"/>
        <v>112019</v>
      </c>
      <c r="B1557">
        <v>11</v>
      </c>
      <c r="C1557">
        <v>2019</v>
      </c>
      <c r="D1557" s="18">
        <v>43775</v>
      </c>
      <c r="E1557" t="s">
        <v>5039</v>
      </c>
      <c r="F1557" t="s">
        <v>250</v>
      </c>
      <c r="G1557" t="s">
        <v>251</v>
      </c>
      <c r="H1557">
        <v>3024</v>
      </c>
      <c r="K1557">
        <v>2700</v>
      </c>
      <c r="N1557">
        <f t="shared" si="168"/>
        <v>324</v>
      </c>
      <c r="O1557">
        <f t="shared" si="169"/>
        <v>162</v>
      </c>
      <c r="P1557">
        <f t="shared" si="170"/>
        <v>162</v>
      </c>
      <c r="Q1557">
        <f t="shared" si="171"/>
        <v>0</v>
      </c>
      <c r="R1557">
        <f t="shared" si="172"/>
        <v>3024</v>
      </c>
      <c r="S1557">
        <f t="shared" si="173"/>
        <v>0</v>
      </c>
      <c r="Y1557">
        <v>162</v>
      </c>
      <c r="Z1557">
        <v>162</v>
      </c>
      <c r="AA1557">
        <v>0</v>
      </c>
    </row>
    <row r="1558" spans="1:27" x14ac:dyDescent="0.25">
      <c r="A1558" t="str">
        <f t="shared" si="174"/>
        <v>112019</v>
      </c>
      <c r="B1558">
        <v>11</v>
      </c>
      <c r="C1558">
        <v>2019</v>
      </c>
      <c r="D1558" s="18">
        <v>43776</v>
      </c>
      <c r="E1558" t="s">
        <v>5042</v>
      </c>
      <c r="F1558" t="s">
        <v>250</v>
      </c>
      <c r="G1558" t="s">
        <v>251</v>
      </c>
      <c r="H1558">
        <v>36400</v>
      </c>
      <c r="K1558">
        <v>32500</v>
      </c>
      <c r="N1558">
        <f t="shared" si="168"/>
        <v>3900</v>
      </c>
      <c r="O1558">
        <f t="shared" si="169"/>
        <v>1950</v>
      </c>
      <c r="P1558">
        <f t="shared" si="170"/>
        <v>1950</v>
      </c>
      <c r="Q1558">
        <f t="shared" si="171"/>
        <v>0</v>
      </c>
      <c r="R1558">
        <f t="shared" si="172"/>
        <v>36400</v>
      </c>
      <c r="S1558">
        <f t="shared" si="173"/>
        <v>0</v>
      </c>
      <c r="Y1558">
        <v>1950</v>
      </c>
      <c r="Z1558">
        <v>1950</v>
      </c>
      <c r="AA1558">
        <v>0</v>
      </c>
    </row>
    <row r="1559" spans="1:27" x14ac:dyDescent="0.25">
      <c r="A1559" t="str">
        <f t="shared" si="174"/>
        <v>102019</v>
      </c>
      <c r="B1559">
        <v>11</v>
      </c>
      <c r="C1559">
        <v>2019</v>
      </c>
      <c r="D1559" s="18">
        <v>43769</v>
      </c>
      <c r="E1559" t="s">
        <v>4734</v>
      </c>
      <c r="F1559" t="s">
        <v>250</v>
      </c>
      <c r="G1559" t="s">
        <v>5771</v>
      </c>
      <c r="H1559">
        <v>18185</v>
      </c>
      <c r="L1559">
        <v>15411</v>
      </c>
      <c r="N1559">
        <f t="shared" si="168"/>
        <v>2773.98</v>
      </c>
      <c r="O1559">
        <f t="shared" si="169"/>
        <v>1386.99</v>
      </c>
      <c r="P1559">
        <f t="shared" si="170"/>
        <v>1386.99</v>
      </c>
      <c r="Q1559">
        <f t="shared" si="171"/>
        <v>0</v>
      </c>
      <c r="R1559">
        <f t="shared" si="172"/>
        <v>18184.98</v>
      </c>
      <c r="S1559">
        <f t="shared" si="173"/>
        <v>-2.0000000000436557E-2</v>
      </c>
      <c r="Y1559">
        <v>1386.99</v>
      </c>
      <c r="Z1559">
        <v>1386.99</v>
      </c>
      <c r="AA1559">
        <v>0</v>
      </c>
    </row>
    <row r="1560" spans="1:27" x14ac:dyDescent="0.25">
      <c r="A1560" t="str">
        <f t="shared" si="174"/>
        <v>112019</v>
      </c>
      <c r="B1560">
        <v>11</v>
      </c>
      <c r="C1560">
        <v>2019</v>
      </c>
      <c r="D1560" s="18">
        <v>43771</v>
      </c>
      <c r="E1560" t="s">
        <v>5031</v>
      </c>
      <c r="F1560" t="s">
        <v>250</v>
      </c>
      <c r="G1560" t="s">
        <v>251</v>
      </c>
      <c r="H1560">
        <v>47320</v>
      </c>
      <c r="K1560">
        <v>42250</v>
      </c>
      <c r="N1560">
        <f t="shared" si="168"/>
        <v>5070</v>
      </c>
      <c r="O1560">
        <f t="shared" si="169"/>
        <v>2535</v>
      </c>
      <c r="P1560">
        <f t="shared" si="170"/>
        <v>2535</v>
      </c>
      <c r="Q1560">
        <f t="shared" si="171"/>
        <v>0</v>
      </c>
      <c r="R1560">
        <f t="shared" si="172"/>
        <v>47320</v>
      </c>
      <c r="S1560">
        <f t="shared" si="173"/>
        <v>0</v>
      </c>
      <c r="Y1560">
        <v>2535</v>
      </c>
      <c r="Z1560">
        <v>2535</v>
      </c>
      <c r="AA1560">
        <v>0</v>
      </c>
    </row>
    <row r="1561" spans="1:27" x14ac:dyDescent="0.25">
      <c r="A1561" t="str">
        <f t="shared" si="174"/>
        <v>112019</v>
      </c>
      <c r="B1561">
        <v>11</v>
      </c>
      <c r="C1561">
        <v>2019</v>
      </c>
      <c r="D1561" s="18">
        <v>43771</v>
      </c>
      <c r="E1561" t="s">
        <v>5030</v>
      </c>
      <c r="F1561" t="s">
        <v>250</v>
      </c>
      <c r="G1561" t="s">
        <v>251</v>
      </c>
      <c r="H1561">
        <v>52052</v>
      </c>
      <c r="K1561">
        <v>46475</v>
      </c>
      <c r="N1561">
        <f t="shared" si="168"/>
        <v>5577</v>
      </c>
      <c r="O1561">
        <f t="shared" si="169"/>
        <v>2788.5</v>
      </c>
      <c r="P1561">
        <f t="shared" si="170"/>
        <v>2788.5</v>
      </c>
      <c r="Q1561">
        <f t="shared" si="171"/>
        <v>0</v>
      </c>
      <c r="R1561">
        <f t="shared" si="172"/>
        <v>52052</v>
      </c>
      <c r="S1561">
        <f t="shared" si="173"/>
        <v>0</v>
      </c>
      <c r="Y1561">
        <v>2788.5</v>
      </c>
      <c r="Z1561">
        <v>2788.5</v>
      </c>
      <c r="AA1561">
        <v>0</v>
      </c>
    </row>
    <row r="1562" spans="1:27" x14ac:dyDescent="0.25">
      <c r="A1562" t="str">
        <f t="shared" si="174"/>
        <v>112019</v>
      </c>
      <c r="B1562">
        <v>11</v>
      </c>
      <c r="C1562">
        <v>2019</v>
      </c>
      <c r="D1562" s="18">
        <v>43776</v>
      </c>
      <c r="E1562" t="s">
        <v>5113</v>
      </c>
      <c r="F1562" t="s">
        <v>250</v>
      </c>
      <c r="G1562" t="s">
        <v>5771</v>
      </c>
      <c r="H1562">
        <v>63978</v>
      </c>
      <c r="L1562">
        <v>54219</v>
      </c>
      <c r="N1562">
        <f t="shared" si="168"/>
        <v>9759.42</v>
      </c>
      <c r="O1562">
        <f t="shared" si="169"/>
        <v>4879.71</v>
      </c>
      <c r="P1562">
        <f t="shared" si="170"/>
        <v>4879.71</v>
      </c>
      <c r="Q1562">
        <f t="shared" si="171"/>
        <v>0</v>
      </c>
      <c r="R1562">
        <f t="shared" si="172"/>
        <v>63978.42</v>
      </c>
      <c r="S1562">
        <f t="shared" si="173"/>
        <v>0.41999999999825377</v>
      </c>
      <c r="Y1562">
        <v>4879.71</v>
      </c>
      <c r="Z1562">
        <v>4879.71</v>
      </c>
      <c r="AA1562">
        <v>0</v>
      </c>
    </row>
    <row r="1563" spans="1:27" x14ac:dyDescent="0.25">
      <c r="A1563" t="str">
        <f t="shared" si="174"/>
        <v>112019</v>
      </c>
      <c r="B1563">
        <v>11</v>
      </c>
      <c r="C1563">
        <v>2019</v>
      </c>
      <c r="D1563" s="18">
        <v>43771</v>
      </c>
      <c r="E1563" t="s">
        <v>5110</v>
      </c>
      <c r="F1563" t="s">
        <v>250</v>
      </c>
      <c r="G1563" t="s">
        <v>5771</v>
      </c>
      <c r="H1563">
        <v>36444</v>
      </c>
      <c r="L1563">
        <v>30885</v>
      </c>
      <c r="N1563">
        <f t="shared" si="168"/>
        <v>5559.3</v>
      </c>
      <c r="O1563">
        <f t="shared" si="169"/>
        <v>2779.65</v>
      </c>
      <c r="P1563">
        <f t="shared" si="170"/>
        <v>2779.65</v>
      </c>
      <c r="Q1563">
        <f t="shared" si="171"/>
        <v>0</v>
      </c>
      <c r="R1563">
        <f t="shared" si="172"/>
        <v>36444.300000000003</v>
      </c>
      <c r="S1563">
        <f t="shared" si="173"/>
        <v>0.30000000000291038</v>
      </c>
      <c r="Y1563">
        <v>2779.65</v>
      </c>
      <c r="Z1563">
        <v>2779.65</v>
      </c>
      <c r="AA1563">
        <v>0</v>
      </c>
    </row>
    <row r="1564" spans="1:27" x14ac:dyDescent="0.25">
      <c r="A1564" t="str">
        <f t="shared" si="174"/>
        <v>112019</v>
      </c>
      <c r="B1564">
        <v>11</v>
      </c>
      <c r="C1564">
        <v>2019</v>
      </c>
      <c r="D1564" s="18">
        <v>43776</v>
      </c>
      <c r="E1564" t="s">
        <v>5041</v>
      </c>
      <c r="F1564" t="s">
        <v>250</v>
      </c>
      <c r="G1564" t="s">
        <v>251</v>
      </c>
      <c r="H1564">
        <v>43680</v>
      </c>
      <c r="K1564">
        <v>39000</v>
      </c>
      <c r="N1564">
        <f t="shared" si="168"/>
        <v>4680</v>
      </c>
      <c r="O1564">
        <f t="shared" si="169"/>
        <v>2340</v>
      </c>
      <c r="P1564">
        <f t="shared" si="170"/>
        <v>2340</v>
      </c>
      <c r="Q1564">
        <f t="shared" si="171"/>
        <v>0</v>
      </c>
      <c r="R1564">
        <f t="shared" si="172"/>
        <v>43680</v>
      </c>
      <c r="S1564">
        <f t="shared" si="173"/>
        <v>0</v>
      </c>
      <c r="Y1564">
        <v>2340</v>
      </c>
      <c r="Z1564">
        <v>2340</v>
      </c>
      <c r="AA1564">
        <v>0</v>
      </c>
    </row>
    <row r="1565" spans="1:27" x14ac:dyDescent="0.25">
      <c r="A1565" t="str">
        <f t="shared" si="174"/>
        <v>112019</v>
      </c>
      <c r="B1565">
        <v>11</v>
      </c>
      <c r="C1565">
        <v>2019</v>
      </c>
      <c r="D1565" s="18">
        <v>43773</v>
      </c>
      <c r="E1565" t="s">
        <v>4936</v>
      </c>
      <c r="F1565" t="s">
        <v>187</v>
      </c>
      <c r="G1565" t="s">
        <v>188</v>
      </c>
      <c r="H1565">
        <v>10620</v>
      </c>
      <c r="L1565">
        <v>9000</v>
      </c>
      <c r="N1565">
        <f t="shared" si="168"/>
        <v>1620</v>
      </c>
      <c r="O1565">
        <f t="shared" si="169"/>
        <v>810</v>
      </c>
      <c r="P1565">
        <f t="shared" si="170"/>
        <v>810</v>
      </c>
      <c r="Q1565">
        <f t="shared" si="171"/>
        <v>0</v>
      </c>
      <c r="R1565">
        <f t="shared" si="172"/>
        <v>10620</v>
      </c>
      <c r="S1565">
        <f t="shared" si="173"/>
        <v>0</v>
      </c>
      <c r="Y1565">
        <v>810</v>
      </c>
      <c r="Z1565">
        <v>810</v>
      </c>
      <c r="AA1565">
        <v>0</v>
      </c>
    </row>
    <row r="1566" spans="1:27" x14ac:dyDescent="0.25">
      <c r="A1566" t="str">
        <f t="shared" si="174"/>
        <v>112019</v>
      </c>
      <c r="B1566">
        <v>11</v>
      </c>
      <c r="C1566">
        <v>2019</v>
      </c>
      <c r="D1566" s="18">
        <v>43774</v>
      </c>
      <c r="E1566" t="s">
        <v>5230</v>
      </c>
      <c r="F1566" t="s">
        <v>571</v>
      </c>
      <c r="G1566" t="s">
        <v>5926</v>
      </c>
      <c r="H1566">
        <v>2124</v>
      </c>
      <c r="L1566">
        <v>1800</v>
      </c>
      <c r="N1566">
        <f t="shared" si="168"/>
        <v>324</v>
      </c>
      <c r="O1566">
        <f t="shared" si="169"/>
        <v>162</v>
      </c>
      <c r="P1566">
        <f t="shared" si="170"/>
        <v>162</v>
      </c>
      <c r="Q1566">
        <f t="shared" si="171"/>
        <v>0</v>
      </c>
      <c r="R1566">
        <f t="shared" si="172"/>
        <v>2124</v>
      </c>
      <c r="S1566">
        <f t="shared" si="173"/>
        <v>0</v>
      </c>
      <c r="Y1566">
        <v>162</v>
      </c>
      <c r="Z1566">
        <v>162</v>
      </c>
      <c r="AA1566">
        <v>0</v>
      </c>
    </row>
    <row r="1567" spans="1:27" x14ac:dyDescent="0.25">
      <c r="A1567" t="str">
        <f t="shared" si="174"/>
        <v>102019</v>
      </c>
      <c r="B1567">
        <v>11</v>
      </c>
      <c r="C1567">
        <v>2019</v>
      </c>
      <c r="D1567" s="18">
        <v>43769</v>
      </c>
      <c r="E1567">
        <v>1921001563</v>
      </c>
      <c r="F1567" t="s">
        <v>1019</v>
      </c>
      <c r="G1567" t="s">
        <v>1020</v>
      </c>
      <c r="H1567">
        <v>131540.5</v>
      </c>
      <c r="L1567">
        <v>111475</v>
      </c>
      <c r="N1567">
        <f t="shared" si="168"/>
        <v>20065.5</v>
      </c>
      <c r="O1567">
        <f t="shared" si="169"/>
        <v>0</v>
      </c>
      <c r="P1567">
        <f t="shared" si="170"/>
        <v>0</v>
      </c>
      <c r="Q1567">
        <f t="shared" si="171"/>
        <v>20065.5</v>
      </c>
      <c r="R1567">
        <f t="shared" si="172"/>
        <v>131540.5</v>
      </c>
      <c r="S1567">
        <f t="shared" si="173"/>
        <v>0</v>
      </c>
      <c r="Y1567">
        <v>0</v>
      </c>
      <c r="Z1567">
        <v>0</v>
      </c>
      <c r="AA1567">
        <v>20065.5</v>
      </c>
    </row>
    <row r="1568" spans="1:27" x14ac:dyDescent="0.25">
      <c r="A1568" t="str">
        <f t="shared" si="174"/>
        <v>102019</v>
      </c>
      <c r="B1568">
        <v>11</v>
      </c>
      <c r="C1568">
        <v>2019</v>
      </c>
      <c r="D1568" s="18">
        <v>43743</v>
      </c>
      <c r="E1568" t="s">
        <v>4656</v>
      </c>
      <c r="F1568" t="s">
        <v>250</v>
      </c>
      <c r="G1568" t="s">
        <v>251</v>
      </c>
      <c r="H1568">
        <v>37711</v>
      </c>
      <c r="I1568">
        <v>35915</v>
      </c>
      <c r="N1568">
        <f t="shared" si="168"/>
        <v>0</v>
      </c>
      <c r="O1568">
        <f t="shared" si="169"/>
        <v>0</v>
      </c>
      <c r="P1568">
        <f t="shared" si="170"/>
        <v>0</v>
      </c>
      <c r="Q1568">
        <f t="shared" si="171"/>
        <v>0</v>
      </c>
      <c r="R1568">
        <f t="shared" si="172"/>
        <v>35915</v>
      </c>
      <c r="S1568">
        <f t="shared" si="173"/>
        <v>-1796</v>
      </c>
      <c r="Y1568">
        <v>0</v>
      </c>
      <c r="Z1568">
        <v>0</v>
      </c>
      <c r="AA1568">
        <v>0</v>
      </c>
    </row>
    <row r="1569" spans="1:27" x14ac:dyDescent="0.25">
      <c r="A1569" t="str">
        <f t="shared" si="174"/>
        <v>102019</v>
      </c>
      <c r="B1569">
        <v>11</v>
      </c>
      <c r="C1569">
        <v>2019</v>
      </c>
      <c r="D1569" s="18">
        <v>43750</v>
      </c>
      <c r="E1569" t="s">
        <v>4665</v>
      </c>
      <c r="F1569" t="s">
        <v>250</v>
      </c>
      <c r="G1569" t="s">
        <v>251</v>
      </c>
      <c r="H1569">
        <v>14668</v>
      </c>
      <c r="I1569">
        <v>13970</v>
      </c>
      <c r="N1569">
        <f t="shared" si="168"/>
        <v>0</v>
      </c>
      <c r="O1569">
        <f t="shared" si="169"/>
        <v>0</v>
      </c>
      <c r="P1569">
        <f t="shared" si="170"/>
        <v>0</v>
      </c>
      <c r="Q1569">
        <f t="shared" si="171"/>
        <v>0</v>
      </c>
      <c r="R1569">
        <f t="shared" si="172"/>
        <v>13970</v>
      </c>
      <c r="S1569">
        <f t="shared" si="173"/>
        <v>-698</v>
      </c>
      <c r="Y1569">
        <v>0</v>
      </c>
      <c r="Z1569">
        <v>0</v>
      </c>
      <c r="AA1569">
        <v>0</v>
      </c>
    </row>
    <row r="1570" spans="1:27" x14ac:dyDescent="0.25">
      <c r="A1570" t="str">
        <f t="shared" si="174"/>
        <v>112019</v>
      </c>
      <c r="B1570">
        <v>11</v>
      </c>
      <c r="C1570">
        <v>2019</v>
      </c>
      <c r="D1570" s="18">
        <v>43771</v>
      </c>
      <c r="E1570" t="s">
        <v>5029</v>
      </c>
      <c r="F1570" t="s">
        <v>250</v>
      </c>
      <c r="G1570" t="s">
        <v>251</v>
      </c>
      <c r="H1570">
        <v>2930</v>
      </c>
      <c r="I1570">
        <v>2790</v>
      </c>
      <c r="N1570">
        <f t="shared" si="168"/>
        <v>0</v>
      </c>
      <c r="O1570">
        <f t="shared" si="169"/>
        <v>0</v>
      </c>
      <c r="P1570">
        <f t="shared" si="170"/>
        <v>0</v>
      </c>
      <c r="Q1570">
        <f t="shared" si="171"/>
        <v>0</v>
      </c>
      <c r="R1570">
        <f t="shared" si="172"/>
        <v>2790</v>
      </c>
      <c r="S1570">
        <f t="shared" si="173"/>
        <v>-140</v>
      </c>
      <c r="Y1570">
        <v>0</v>
      </c>
      <c r="Z1570">
        <v>0</v>
      </c>
      <c r="AA1570">
        <v>0</v>
      </c>
    </row>
    <row r="1571" spans="1:27" x14ac:dyDescent="0.25">
      <c r="A1571" t="str">
        <f t="shared" si="174"/>
        <v>112019</v>
      </c>
      <c r="B1571">
        <v>11</v>
      </c>
      <c r="C1571">
        <v>2019</v>
      </c>
      <c r="D1571" s="18">
        <v>43776</v>
      </c>
      <c r="E1571" t="s">
        <v>5043</v>
      </c>
      <c r="F1571" t="s">
        <v>250</v>
      </c>
      <c r="G1571" t="s">
        <v>251</v>
      </c>
      <c r="H1571">
        <v>44352</v>
      </c>
      <c r="K1571">
        <v>39600</v>
      </c>
      <c r="N1571">
        <f t="shared" si="168"/>
        <v>4752</v>
      </c>
      <c r="O1571">
        <f t="shared" si="169"/>
        <v>2376</v>
      </c>
      <c r="P1571">
        <f t="shared" si="170"/>
        <v>2376</v>
      </c>
      <c r="Q1571">
        <f t="shared" si="171"/>
        <v>0</v>
      </c>
      <c r="R1571">
        <f t="shared" si="172"/>
        <v>44352</v>
      </c>
      <c r="S1571">
        <f t="shared" si="173"/>
        <v>0</v>
      </c>
      <c r="Y1571">
        <v>2376</v>
      </c>
      <c r="Z1571">
        <v>2376</v>
      </c>
      <c r="AA1571">
        <v>0</v>
      </c>
    </row>
    <row r="1572" spans="1:27" x14ac:dyDescent="0.25">
      <c r="A1572" t="str">
        <f t="shared" si="174"/>
        <v>112019</v>
      </c>
      <c r="B1572">
        <v>11</v>
      </c>
      <c r="C1572">
        <v>2019</v>
      </c>
      <c r="D1572" s="18">
        <v>43778</v>
      </c>
      <c r="E1572" t="s">
        <v>4944</v>
      </c>
      <c r="F1572" t="s">
        <v>642</v>
      </c>
      <c r="G1572" t="s">
        <v>5912</v>
      </c>
      <c r="H1572">
        <v>6136</v>
      </c>
      <c r="L1572">
        <v>5200</v>
      </c>
      <c r="N1572">
        <f t="shared" si="168"/>
        <v>936</v>
      </c>
      <c r="O1572">
        <f t="shared" si="169"/>
        <v>468</v>
      </c>
      <c r="P1572">
        <f t="shared" si="170"/>
        <v>468</v>
      </c>
      <c r="Q1572">
        <f t="shared" si="171"/>
        <v>0</v>
      </c>
      <c r="R1572">
        <f t="shared" si="172"/>
        <v>6136</v>
      </c>
      <c r="S1572">
        <f t="shared" si="173"/>
        <v>0</v>
      </c>
      <c r="Y1572">
        <v>468</v>
      </c>
      <c r="Z1572">
        <v>468</v>
      </c>
      <c r="AA1572">
        <v>0</v>
      </c>
    </row>
    <row r="1573" spans="1:27" x14ac:dyDescent="0.25">
      <c r="A1573" t="str">
        <f t="shared" si="174"/>
        <v>062019</v>
      </c>
      <c r="B1573">
        <v>11</v>
      </c>
      <c r="C1573">
        <v>2019</v>
      </c>
      <c r="D1573" s="18">
        <v>43642</v>
      </c>
      <c r="E1573" t="s">
        <v>2856</v>
      </c>
      <c r="F1573" t="s">
        <v>1260</v>
      </c>
      <c r="G1573" t="s">
        <v>1261</v>
      </c>
      <c r="H1573">
        <v>7965</v>
      </c>
      <c r="L1573">
        <v>6750</v>
      </c>
      <c r="N1573">
        <f t="shared" si="168"/>
        <v>1215</v>
      </c>
      <c r="O1573">
        <f t="shared" si="169"/>
        <v>607.5</v>
      </c>
      <c r="P1573">
        <f t="shared" si="170"/>
        <v>607.5</v>
      </c>
      <c r="Q1573">
        <f t="shared" si="171"/>
        <v>0</v>
      </c>
      <c r="R1573">
        <f t="shared" si="172"/>
        <v>7965</v>
      </c>
      <c r="S1573">
        <f t="shared" si="173"/>
        <v>0</v>
      </c>
      <c r="Y1573">
        <v>607.5</v>
      </c>
      <c r="Z1573">
        <v>607.5</v>
      </c>
      <c r="AA1573">
        <v>0</v>
      </c>
    </row>
    <row r="1574" spans="1:27" x14ac:dyDescent="0.25">
      <c r="A1574" t="str">
        <f t="shared" si="174"/>
        <v>092019</v>
      </c>
      <c r="B1574">
        <v>11</v>
      </c>
      <c r="C1574">
        <v>2019</v>
      </c>
      <c r="D1574" s="18">
        <v>43723</v>
      </c>
      <c r="E1574" t="s">
        <v>6145</v>
      </c>
      <c r="F1574" t="s">
        <v>561</v>
      </c>
      <c r="G1574" t="s">
        <v>562</v>
      </c>
      <c r="H1574">
        <v>28896</v>
      </c>
      <c r="K1574">
        <v>25800</v>
      </c>
      <c r="N1574">
        <f t="shared" si="168"/>
        <v>3096</v>
      </c>
      <c r="O1574">
        <f t="shared" si="169"/>
        <v>1548</v>
      </c>
      <c r="P1574">
        <f t="shared" si="170"/>
        <v>1548</v>
      </c>
      <c r="Q1574">
        <f t="shared" si="171"/>
        <v>0</v>
      </c>
      <c r="R1574">
        <f t="shared" si="172"/>
        <v>28896</v>
      </c>
      <c r="S1574">
        <f t="shared" si="173"/>
        <v>0</v>
      </c>
      <c r="Y1574">
        <v>1548</v>
      </c>
      <c r="Z1574">
        <v>1548</v>
      </c>
      <c r="AA1574">
        <v>0</v>
      </c>
    </row>
    <row r="1575" spans="1:27" x14ac:dyDescent="0.25">
      <c r="A1575" t="str">
        <f t="shared" si="174"/>
        <v>092019</v>
      </c>
      <c r="B1575">
        <v>11</v>
      </c>
      <c r="C1575">
        <v>2019</v>
      </c>
      <c r="D1575" s="18">
        <v>43734</v>
      </c>
      <c r="E1575" t="s">
        <v>4381</v>
      </c>
      <c r="F1575" t="s">
        <v>692</v>
      </c>
      <c r="G1575" t="s">
        <v>5893</v>
      </c>
      <c r="H1575">
        <v>49350</v>
      </c>
      <c r="I1575">
        <v>47000</v>
      </c>
      <c r="N1575">
        <f t="shared" si="168"/>
        <v>0</v>
      </c>
      <c r="O1575">
        <f t="shared" si="169"/>
        <v>0</v>
      </c>
      <c r="P1575">
        <f t="shared" si="170"/>
        <v>0</v>
      </c>
      <c r="Q1575">
        <f t="shared" si="171"/>
        <v>0</v>
      </c>
      <c r="R1575">
        <f t="shared" si="172"/>
        <v>47000</v>
      </c>
      <c r="S1575">
        <f t="shared" si="173"/>
        <v>-2350</v>
      </c>
      <c r="Y1575">
        <v>0</v>
      </c>
      <c r="Z1575">
        <v>0</v>
      </c>
      <c r="AA1575">
        <v>0</v>
      </c>
    </row>
    <row r="1576" spans="1:27" x14ac:dyDescent="0.25">
      <c r="A1576" t="str">
        <f t="shared" si="174"/>
        <v>112019</v>
      </c>
      <c r="B1576">
        <v>11</v>
      </c>
      <c r="C1576">
        <v>2019</v>
      </c>
      <c r="D1576" s="18">
        <v>43774</v>
      </c>
      <c r="E1576" t="s">
        <v>5186</v>
      </c>
      <c r="F1576" t="s">
        <v>462</v>
      </c>
      <c r="G1576" t="s">
        <v>463</v>
      </c>
      <c r="H1576">
        <v>9912</v>
      </c>
      <c r="L1576">
        <v>8400</v>
      </c>
      <c r="N1576">
        <f t="shared" si="168"/>
        <v>1512</v>
      </c>
      <c r="O1576">
        <f t="shared" si="169"/>
        <v>756</v>
      </c>
      <c r="P1576">
        <f t="shared" si="170"/>
        <v>756</v>
      </c>
      <c r="Q1576">
        <f t="shared" si="171"/>
        <v>0</v>
      </c>
      <c r="R1576">
        <f t="shared" si="172"/>
        <v>9912</v>
      </c>
      <c r="S1576">
        <f t="shared" si="173"/>
        <v>0</v>
      </c>
      <c r="Y1576">
        <v>756</v>
      </c>
      <c r="Z1576">
        <v>756</v>
      </c>
      <c r="AA1576">
        <v>0</v>
      </c>
    </row>
    <row r="1577" spans="1:27" x14ac:dyDescent="0.25">
      <c r="A1577" t="str">
        <f t="shared" si="174"/>
        <v>102019</v>
      </c>
      <c r="B1577">
        <v>11</v>
      </c>
      <c r="C1577">
        <v>2019</v>
      </c>
      <c r="D1577" s="18">
        <v>43747</v>
      </c>
      <c r="E1577" t="s">
        <v>4793</v>
      </c>
      <c r="F1577" t="s">
        <v>462</v>
      </c>
      <c r="G1577" t="s">
        <v>463</v>
      </c>
      <c r="H1577">
        <v>6785</v>
      </c>
      <c r="L1577">
        <v>5750</v>
      </c>
      <c r="N1577">
        <f t="shared" ref="N1577:N1640" si="175">+(J1577*$J$1/100)+(K1577*$K$1/100)+(L1577*$L$1/100)+(M1577*$M$1/100)</f>
        <v>1035</v>
      </c>
      <c r="O1577">
        <f t="shared" ref="O1577:O1640" si="176">+IF(VALUE(LEFT(F1577,2))=33,N1577/2,0)</f>
        <v>517.5</v>
      </c>
      <c r="P1577">
        <f t="shared" ref="P1577:P1640" si="177">+O1577</f>
        <v>517.5</v>
      </c>
      <c r="Q1577">
        <f t="shared" ref="Q1577:Q1640" si="178">+IF(VALUE(LEFT(F1577,2))=33,0,N1577)</f>
        <v>0</v>
      </c>
      <c r="R1577">
        <f t="shared" ref="R1577:R1640" si="179">J1577+K1577+L1577+M1577+N1577+I1577</f>
        <v>6785</v>
      </c>
      <c r="S1577">
        <f t="shared" ref="S1577:S1640" si="180">R1577-H1577</f>
        <v>0</v>
      </c>
      <c r="Y1577">
        <v>517.5</v>
      </c>
      <c r="Z1577">
        <v>517.5</v>
      </c>
      <c r="AA1577">
        <v>0</v>
      </c>
    </row>
    <row r="1578" spans="1:27" x14ac:dyDescent="0.25">
      <c r="A1578" t="str">
        <f t="shared" si="174"/>
        <v>092019</v>
      </c>
      <c r="B1578">
        <v>11</v>
      </c>
      <c r="C1578">
        <v>2019</v>
      </c>
      <c r="D1578" s="18">
        <v>43732</v>
      </c>
      <c r="E1578" t="s">
        <v>4348</v>
      </c>
      <c r="F1578" t="s">
        <v>462</v>
      </c>
      <c r="G1578" t="s">
        <v>463</v>
      </c>
      <c r="H1578">
        <v>20296</v>
      </c>
      <c r="L1578">
        <v>17200</v>
      </c>
      <c r="N1578">
        <f t="shared" si="175"/>
        <v>3096</v>
      </c>
      <c r="O1578">
        <f t="shared" si="176"/>
        <v>1548</v>
      </c>
      <c r="P1578">
        <f t="shared" si="177"/>
        <v>1548</v>
      </c>
      <c r="Q1578">
        <f t="shared" si="178"/>
        <v>0</v>
      </c>
      <c r="R1578">
        <f t="shared" si="179"/>
        <v>20296</v>
      </c>
      <c r="S1578">
        <f t="shared" si="180"/>
        <v>0</v>
      </c>
      <c r="Y1578">
        <v>1548</v>
      </c>
      <c r="Z1578">
        <v>1548</v>
      </c>
      <c r="AA1578">
        <v>0</v>
      </c>
    </row>
    <row r="1579" spans="1:27" x14ac:dyDescent="0.25">
      <c r="A1579" t="str">
        <f t="shared" si="174"/>
        <v>112019</v>
      </c>
      <c r="B1579">
        <v>11</v>
      </c>
      <c r="C1579">
        <v>2019</v>
      </c>
      <c r="D1579" s="18">
        <v>43775</v>
      </c>
      <c r="E1579" t="s">
        <v>5118</v>
      </c>
      <c r="F1579" t="s">
        <v>318</v>
      </c>
      <c r="G1579" t="s">
        <v>5771</v>
      </c>
      <c r="H1579">
        <v>22604</v>
      </c>
      <c r="L1579">
        <v>19155.8</v>
      </c>
      <c r="N1579">
        <f t="shared" si="175"/>
        <v>3448.0439999999999</v>
      </c>
      <c r="O1579">
        <f t="shared" si="176"/>
        <v>1724.0219999999999</v>
      </c>
      <c r="P1579">
        <f t="shared" si="177"/>
        <v>1724.0219999999999</v>
      </c>
      <c r="Q1579">
        <f t="shared" si="178"/>
        <v>0</v>
      </c>
      <c r="R1579">
        <f t="shared" si="179"/>
        <v>22603.843999999997</v>
      </c>
      <c r="S1579">
        <f t="shared" si="180"/>
        <v>-0.15600000000267755</v>
      </c>
      <c r="Y1579">
        <v>1724.0219999999999</v>
      </c>
      <c r="Z1579">
        <v>1724.0219999999999</v>
      </c>
      <c r="AA1579">
        <v>0</v>
      </c>
    </row>
    <row r="1580" spans="1:27" x14ac:dyDescent="0.25">
      <c r="A1580" t="str">
        <f t="shared" si="174"/>
        <v>112019</v>
      </c>
      <c r="B1580">
        <v>11</v>
      </c>
      <c r="C1580">
        <v>2019</v>
      </c>
      <c r="D1580" s="18">
        <v>43778</v>
      </c>
      <c r="E1580" t="s">
        <v>5117</v>
      </c>
      <c r="F1580" t="s">
        <v>318</v>
      </c>
      <c r="G1580" t="s">
        <v>5771</v>
      </c>
      <c r="H1580">
        <v>48340</v>
      </c>
      <c r="L1580">
        <v>40966.199999999997</v>
      </c>
      <c r="N1580">
        <f t="shared" si="175"/>
        <v>7373.9160000000002</v>
      </c>
      <c r="O1580">
        <f t="shared" si="176"/>
        <v>3686.9580000000001</v>
      </c>
      <c r="P1580">
        <f t="shared" si="177"/>
        <v>3686.9580000000001</v>
      </c>
      <c r="Q1580">
        <f t="shared" si="178"/>
        <v>0</v>
      </c>
      <c r="R1580">
        <f t="shared" si="179"/>
        <v>48340.115999999995</v>
      </c>
      <c r="S1580">
        <f t="shared" si="180"/>
        <v>0.11599999999452848</v>
      </c>
      <c r="Y1580">
        <v>3686.9580000000001</v>
      </c>
      <c r="Z1580">
        <v>3686.9580000000001</v>
      </c>
      <c r="AA1580">
        <v>0</v>
      </c>
    </row>
    <row r="1581" spans="1:27" x14ac:dyDescent="0.25">
      <c r="A1581" t="str">
        <f t="shared" si="174"/>
        <v>112019</v>
      </c>
      <c r="B1581">
        <v>11</v>
      </c>
      <c r="C1581">
        <v>2019</v>
      </c>
      <c r="D1581" s="18">
        <v>43778</v>
      </c>
      <c r="E1581" t="s">
        <v>5116</v>
      </c>
      <c r="F1581" t="s">
        <v>318</v>
      </c>
      <c r="G1581" t="s">
        <v>5771</v>
      </c>
      <c r="H1581">
        <v>24398</v>
      </c>
      <c r="L1581">
        <v>20676.560000000001</v>
      </c>
      <c r="N1581">
        <f t="shared" si="175"/>
        <v>3721.7808</v>
      </c>
      <c r="O1581">
        <f t="shared" si="176"/>
        <v>1860.8904</v>
      </c>
      <c r="P1581">
        <f t="shared" si="177"/>
        <v>1860.8904</v>
      </c>
      <c r="Q1581">
        <f t="shared" si="178"/>
        <v>0</v>
      </c>
      <c r="R1581">
        <f t="shared" si="179"/>
        <v>24398.340800000002</v>
      </c>
      <c r="S1581">
        <f t="shared" si="180"/>
        <v>0.34080000000176369</v>
      </c>
      <c r="Y1581">
        <v>1860.8904</v>
      </c>
      <c r="Z1581">
        <v>1860.8904</v>
      </c>
      <c r="AA1581">
        <v>0</v>
      </c>
    </row>
    <row r="1582" spans="1:27" x14ac:dyDescent="0.25">
      <c r="A1582" t="str">
        <f t="shared" si="174"/>
        <v>112019</v>
      </c>
      <c r="B1582">
        <v>11</v>
      </c>
      <c r="C1582">
        <v>2019</v>
      </c>
      <c r="D1582" s="18">
        <v>43774</v>
      </c>
      <c r="E1582" t="s">
        <v>4927</v>
      </c>
      <c r="F1582" t="s">
        <v>131</v>
      </c>
      <c r="G1582" t="s">
        <v>5925</v>
      </c>
      <c r="H1582">
        <v>51566</v>
      </c>
      <c r="L1582">
        <v>43700</v>
      </c>
      <c r="N1582">
        <f t="shared" si="175"/>
        <v>7866</v>
      </c>
      <c r="O1582">
        <f t="shared" si="176"/>
        <v>3933</v>
      </c>
      <c r="P1582">
        <f t="shared" si="177"/>
        <v>3933</v>
      </c>
      <c r="Q1582">
        <f t="shared" si="178"/>
        <v>0</v>
      </c>
      <c r="R1582">
        <f t="shared" si="179"/>
        <v>51566</v>
      </c>
      <c r="S1582">
        <f t="shared" si="180"/>
        <v>0</v>
      </c>
      <c r="Y1582">
        <v>3933</v>
      </c>
      <c r="Z1582">
        <v>3933</v>
      </c>
      <c r="AA1582">
        <v>0</v>
      </c>
    </row>
    <row r="1583" spans="1:27" x14ac:dyDescent="0.25">
      <c r="A1583" t="str">
        <f t="shared" si="174"/>
        <v>112019</v>
      </c>
      <c r="B1583">
        <v>11</v>
      </c>
      <c r="C1583">
        <v>2019</v>
      </c>
      <c r="D1583" s="18">
        <v>43770</v>
      </c>
      <c r="E1583" t="s">
        <v>4926</v>
      </c>
      <c r="F1583" t="s">
        <v>131</v>
      </c>
      <c r="G1583" t="s">
        <v>5925</v>
      </c>
      <c r="H1583">
        <v>29648</v>
      </c>
      <c r="L1583">
        <v>25125</v>
      </c>
      <c r="N1583">
        <f t="shared" si="175"/>
        <v>4522.5</v>
      </c>
      <c r="O1583">
        <f t="shared" si="176"/>
        <v>2261.25</v>
      </c>
      <c r="P1583">
        <f t="shared" si="177"/>
        <v>2261.25</v>
      </c>
      <c r="Q1583">
        <f t="shared" si="178"/>
        <v>0</v>
      </c>
      <c r="R1583">
        <f t="shared" si="179"/>
        <v>29647.5</v>
      </c>
      <c r="S1583">
        <f t="shared" si="180"/>
        <v>-0.5</v>
      </c>
      <c r="Y1583">
        <v>2261.25</v>
      </c>
      <c r="Z1583">
        <v>2261.25</v>
      </c>
      <c r="AA1583">
        <v>0</v>
      </c>
    </row>
    <row r="1584" spans="1:27" x14ac:dyDescent="0.25">
      <c r="A1584" t="str">
        <f t="shared" si="174"/>
        <v>112019</v>
      </c>
      <c r="B1584">
        <v>11</v>
      </c>
      <c r="C1584">
        <v>2019</v>
      </c>
      <c r="D1584" s="18">
        <v>43775</v>
      </c>
      <c r="E1584" t="s">
        <v>4964</v>
      </c>
      <c r="F1584" t="s">
        <v>654</v>
      </c>
      <c r="G1584" t="s">
        <v>655</v>
      </c>
      <c r="H1584">
        <v>2360</v>
      </c>
      <c r="L1584">
        <v>2000</v>
      </c>
      <c r="N1584">
        <f t="shared" si="175"/>
        <v>360</v>
      </c>
      <c r="O1584">
        <f t="shared" si="176"/>
        <v>180</v>
      </c>
      <c r="P1584">
        <f t="shared" si="177"/>
        <v>180</v>
      </c>
      <c r="Q1584">
        <f t="shared" si="178"/>
        <v>0</v>
      </c>
      <c r="R1584">
        <f t="shared" si="179"/>
        <v>2360</v>
      </c>
      <c r="S1584">
        <f t="shared" si="180"/>
        <v>0</v>
      </c>
      <c r="Y1584">
        <v>180</v>
      </c>
      <c r="Z1584">
        <v>180</v>
      </c>
      <c r="AA1584">
        <v>0</v>
      </c>
    </row>
    <row r="1585" spans="1:27" x14ac:dyDescent="0.25">
      <c r="A1585" t="str">
        <f t="shared" si="174"/>
        <v>102019</v>
      </c>
      <c r="B1585">
        <v>11</v>
      </c>
      <c r="C1585">
        <v>2019</v>
      </c>
      <c r="D1585" s="18">
        <v>43747</v>
      </c>
      <c r="E1585" t="s">
        <v>4660</v>
      </c>
      <c r="F1585" t="s">
        <v>250</v>
      </c>
      <c r="G1585" t="s">
        <v>251</v>
      </c>
      <c r="H1585">
        <v>33288</v>
      </c>
      <c r="I1585">
        <v>31703</v>
      </c>
      <c r="N1585">
        <f t="shared" si="175"/>
        <v>0</v>
      </c>
      <c r="O1585">
        <f t="shared" si="176"/>
        <v>0</v>
      </c>
      <c r="P1585">
        <f t="shared" si="177"/>
        <v>0</v>
      </c>
      <c r="Q1585">
        <f t="shared" si="178"/>
        <v>0</v>
      </c>
      <c r="R1585">
        <f t="shared" si="179"/>
        <v>31703</v>
      </c>
      <c r="S1585">
        <f t="shared" si="180"/>
        <v>-1585</v>
      </c>
      <c r="Y1585">
        <v>0</v>
      </c>
      <c r="Z1585">
        <v>0</v>
      </c>
      <c r="AA1585">
        <v>0</v>
      </c>
    </row>
    <row r="1586" spans="1:27" x14ac:dyDescent="0.25">
      <c r="A1586" t="str">
        <f t="shared" si="174"/>
        <v>102019</v>
      </c>
      <c r="B1586">
        <v>11</v>
      </c>
      <c r="C1586">
        <v>2019</v>
      </c>
      <c r="D1586" s="18">
        <v>43747</v>
      </c>
      <c r="E1586" t="s">
        <v>4661</v>
      </c>
      <c r="F1586" t="s">
        <v>250</v>
      </c>
      <c r="G1586" t="s">
        <v>251</v>
      </c>
      <c r="H1586">
        <v>7827</v>
      </c>
      <c r="I1586">
        <v>7454</v>
      </c>
      <c r="N1586">
        <f t="shared" si="175"/>
        <v>0</v>
      </c>
      <c r="O1586">
        <f t="shared" si="176"/>
        <v>0</v>
      </c>
      <c r="P1586">
        <f t="shared" si="177"/>
        <v>0</v>
      </c>
      <c r="Q1586">
        <f t="shared" si="178"/>
        <v>0</v>
      </c>
      <c r="R1586">
        <f t="shared" si="179"/>
        <v>7454</v>
      </c>
      <c r="S1586">
        <f t="shared" si="180"/>
        <v>-373</v>
      </c>
      <c r="Y1586">
        <v>0</v>
      </c>
      <c r="Z1586">
        <v>0</v>
      </c>
      <c r="AA1586">
        <v>0</v>
      </c>
    </row>
    <row r="1587" spans="1:27" x14ac:dyDescent="0.25">
      <c r="A1587" t="str">
        <f t="shared" si="174"/>
        <v>112019</v>
      </c>
      <c r="B1587">
        <v>11</v>
      </c>
      <c r="C1587">
        <v>2019</v>
      </c>
      <c r="D1587" s="18">
        <v>43777</v>
      </c>
      <c r="E1587" t="s">
        <v>5050</v>
      </c>
      <c r="F1587" t="s">
        <v>250</v>
      </c>
      <c r="G1587" t="s">
        <v>251</v>
      </c>
      <c r="H1587">
        <v>36400</v>
      </c>
      <c r="K1587">
        <v>32500</v>
      </c>
      <c r="N1587">
        <f t="shared" si="175"/>
        <v>3900</v>
      </c>
      <c r="O1587">
        <f t="shared" si="176"/>
        <v>1950</v>
      </c>
      <c r="P1587">
        <f t="shared" si="177"/>
        <v>1950</v>
      </c>
      <c r="Q1587">
        <f t="shared" si="178"/>
        <v>0</v>
      </c>
      <c r="R1587">
        <f t="shared" si="179"/>
        <v>36400</v>
      </c>
      <c r="S1587">
        <f t="shared" si="180"/>
        <v>0</v>
      </c>
      <c r="Y1587">
        <v>1950</v>
      </c>
      <c r="Z1587">
        <v>1950</v>
      </c>
      <c r="AA1587">
        <v>0</v>
      </c>
    </row>
    <row r="1588" spans="1:27" x14ac:dyDescent="0.25">
      <c r="A1588" t="str">
        <f t="shared" si="174"/>
        <v>112019</v>
      </c>
      <c r="B1588">
        <v>11</v>
      </c>
      <c r="C1588">
        <v>2019</v>
      </c>
      <c r="D1588" s="18">
        <v>43778</v>
      </c>
      <c r="E1588" t="s">
        <v>5055</v>
      </c>
      <c r="F1588" t="s">
        <v>250</v>
      </c>
      <c r="G1588" t="s">
        <v>251</v>
      </c>
      <c r="H1588">
        <v>17192</v>
      </c>
      <c r="K1588">
        <v>15350</v>
      </c>
      <c r="N1588">
        <f t="shared" si="175"/>
        <v>1842</v>
      </c>
      <c r="O1588">
        <f t="shared" si="176"/>
        <v>921</v>
      </c>
      <c r="P1588">
        <f t="shared" si="177"/>
        <v>921</v>
      </c>
      <c r="Q1588">
        <f t="shared" si="178"/>
        <v>0</v>
      </c>
      <c r="R1588">
        <f t="shared" si="179"/>
        <v>17192</v>
      </c>
      <c r="S1588">
        <f t="shared" si="180"/>
        <v>0</v>
      </c>
      <c r="Y1588">
        <v>921</v>
      </c>
      <c r="Z1588">
        <v>921</v>
      </c>
      <c r="AA1588">
        <v>0</v>
      </c>
    </row>
    <row r="1589" spans="1:27" x14ac:dyDescent="0.25">
      <c r="A1589" t="str">
        <f t="shared" si="174"/>
        <v>112019</v>
      </c>
      <c r="B1589">
        <v>11</v>
      </c>
      <c r="C1589">
        <v>2019</v>
      </c>
      <c r="D1589" s="18">
        <v>43778</v>
      </c>
      <c r="E1589" t="s">
        <v>5059</v>
      </c>
      <c r="F1589" t="s">
        <v>250</v>
      </c>
      <c r="G1589" t="s">
        <v>251</v>
      </c>
      <c r="H1589">
        <v>21655</v>
      </c>
      <c r="K1589">
        <v>19335</v>
      </c>
      <c r="N1589">
        <f t="shared" si="175"/>
        <v>2320.1999999999998</v>
      </c>
      <c r="O1589">
        <f t="shared" si="176"/>
        <v>1160.0999999999999</v>
      </c>
      <c r="P1589">
        <f t="shared" si="177"/>
        <v>1160.0999999999999</v>
      </c>
      <c r="Q1589">
        <f t="shared" si="178"/>
        <v>0</v>
      </c>
      <c r="R1589">
        <f t="shared" si="179"/>
        <v>21655.200000000001</v>
      </c>
      <c r="S1589">
        <f t="shared" si="180"/>
        <v>0.2000000000007276</v>
      </c>
      <c r="Y1589">
        <v>1160.0999999999999</v>
      </c>
      <c r="Z1589">
        <v>1160.0999999999999</v>
      </c>
      <c r="AA1589">
        <v>0</v>
      </c>
    </row>
    <row r="1590" spans="1:27" x14ac:dyDescent="0.25">
      <c r="A1590" t="str">
        <f t="shared" si="174"/>
        <v>112019</v>
      </c>
      <c r="B1590">
        <v>11</v>
      </c>
      <c r="C1590">
        <v>2019</v>
      </c>
      <c r="D1590" s="18">
        <v>43778</v>
      </c>
      <c r="E1590" t="s">
        <v>5053</v>
      </c>
      <c r="F1590" t="s">
        <v>250</v>
      </c>
      <c r="G1590" t="s">
        <v>251</v>
      </c>
      <c r="H1590">
        <v>41026</v>
      </c>
      <c r="K1590">
        <v>36630</v>
      </c>
      <c r="N1590">
        <f t="shared" si="175"/>
        <v>4395.6000000000004</v>
      </c>
      <c r="O1590">
        <f t="shared" si="176"/>
        <v>2197.8000000000002</v>
      </c>
      <c r="P1590">
        <f t="shared" si="177"/>
        <v>2197.8000000000002</v>
      </c>
      <c r="Q1590">
        <f t="shared" si="178"/>
        <v>0</v>
      </c>
      <c r="R1590">
        <f t="shared" si="179"/>
        <v>41025.599999999999</v>
      </c>
      <c r="S1590">
        <f t="shared" si="180"/>
        <v>-0.40000000000145519</v>
      </c>
      <c r="Y1590">
        <v>2197.8000000000002</v>
      </c>
      <c r="Z1590">
        <v>2197.8000000000002</v>
      </c>
      <c r="AA1590">
        <v>0</v>
      </c>
    </row>
    <row r="1591" spans="1:27" x14ac:dyDescent="0.25">
      <c r="A1591" t="str">
        <f t="shared" si="174"/>
        <v>112019</v>
      </c>
      <c r="B1591">
        <v>11</v>
      </c>
      <c r="C1591">
        <v>2019</v>
      </c>
      <c r="D1591" s="18">
        <v>43778</v>
      </c>
      <c r="E1591" t="s">
        <v>5052</v>
      </c>
      <c r="F1591" t="s">
        <v>250</v>
      </c>
      <c r="G1591" t="s">
        <v>251</v>
      </c>
      <c r="H1591">
        <v>41026</v>
      </c>
      <c r="K1591">
        <v>36630</v>
      </c>
      <c r="N1591">
        <f t="shared" si="175"/>
        <v>4395.6000000000004</v>
      </c>
      <c r="O1591">
        <f t="shared" si="176"/>
        <v>2197.8000000000002</v>
      </c>
      <c r="P1591">
        <f t="shared" si="177"/>
        <v>2197.8000000000002</v>
      </c>
      <c r="Q1591">
        <f t="shared" si="178"/>
        <v>0</v>
      </c>
      <c r="R1591">
        <f t="shared" si="179"/>
        <v>41025.599999999999</v>
      </c>
      <c r="S1591">
        <f t="shared" si="180"/>
        <v>-0.40000000000145519</v>
      </c>
      <c r="Y1591">
        <v>2197.8000000000002</v>
      </c>
      <c r="Z1591">
        <v>2197.8000000000002</v>
      </c>
      <c r="AA1591">
        <v>0</v>
      </c>
    </row>
    <row r="1592" spans="1:27" x14ac:dyDescent="0.25">
      <c r="A1592" t="str">
        <f t="shared" si="174"/>
        <v>112019</v>
      </c>
      <c r="B1592">
        <v>11</v>
      </c>
      <c r="C1592">
        <v>2019</v>
      </c>
      <c r="D1592" s="18">
        <v>43777</v>
      </c>
      <c r="E1592" t="s">
        <v>5051</v>
      </c>
      <c r="F1592" t="s">
        <v>250</v>
      </c>
      <c r="G1592" t="s">
        <v>251</v>
      </c>
      <c r="H1592">
        <v>44352</v>
      </c>
      <c r="K1592">
        <v>39600</v>
      </c>
      <c r="N1592">
        <f t="shared" si="175"/>
        <v>4752</v>
      </c>
      <c r="O1592">
        <f t="shared" si="176"/>
        <v>2376</v>
      </c>
      <c r="P1592">
        <f t="shared" si="177"/>
        <v>2376</v>
      </c>
      <c r="Q1592">
        <f t="shared" si="178"/>
        <v>0</v>
      </c>
      <c r="R1592">
        <f t="shared" si="179"/>
        <v>44352</v>
      </c>
      <c r="S1592">
        <f t="shared" si="180"/>
        <v>0</v>
      </c>
      <c r="Y1592">
        <v>2376</v>
      </c>
      <c r="Z1592">
        <v>2376</v>
      </c>
      <c r="AA1592">
        <v>0</v>
      </c>
    </row>
    <row r="1593" spans="1:27" x14ac:dyDescent="0.25">
      <c r="A1593" t="str">
        <f t="shared" si="174"/>
        <v>112019</v>
      </c>
      <c r="B1593">
        <v>11</v>
      </c>
      <c r="C1593">
        <v>2019</v>
      </c>
      <c r="D1593" s="18">
        <v>43777</v>
      </c>
      <c r="E1593" t="s">
        <v>5049</v>
      </c>
      <c r="F1593" t="s">
        <v>250</v>
      </c>
      <c r="G1593" t="s">
        <v>251</v>
      </c>
      <c r="H1593">
        <v>43680</v>
      </c>
      <c r="K1593">
        <v>39000</v>
      </c>
      <c r="N1593">
        <f t="shared" si="175"/>
        <v>4680</v>
      </c>
      <c r="O1593">
        <f t="shared" si="176"/>
        <v>2340</v>
      </c>
      <c r="P1593">
        <f t="shared" si="177"/>
        <v>2340</v>
      </c>
      <c r="Q1593">
        <f t="shared" si="178"/>
        <v>0</v>
      </c>
      <c r="R1593">
        <f t="shared" si="179"/>
        <v>43680</v>
      </c>
      <c r="S1593">
        <f t="shared" si="180"/>
        <v>0</v>
      </c>
      <c r="Y1593">
        <v>2340</v>
      </c>
      <c r="Z1593">
        <v>2340</v>
      </c>
      <c r="AA1593">
        <v>0</v>
      </c>
    </row>
    <row r="1594" spans="1:27" x14ac:dyDescent="0.25">
      <c r="A1594" t="str">
        <f t="shared" si="174"/>
        <v>112019</v>
      </c>
      <c r="B1594">
        <v>11</v>
      </c>
      <c r="C1594">
        <v>2019</v>
      </c>
      <c r="D1594" s="18">
        <v>43778</v>
      </c>
      <c r="E1594" t="s">
        <v>5056</v>
      </c>
      <c r="F1594" t="s">
        <v>250</v>
      </c>
      <c r="G1594" t="s">
        <v>251</v>
      </c>
      <c r="H1594">
        <v>29075</v>
      </c>
      <c r="K1594">
        <v>25960</v>
      </c>
      <c r="N1594">
        <f t="shared" si="175"/>
        <v>3115.2</v>
      </c>
      <c r="O1594">
        <f t="shared" si="176"/>
        <v>1557.6</v>
      </c>
      <c r="P1594">
        <f t="shared" si="177"/>
        <v>1557.6</v>
      </c>
      <c r="Q1594">
        <f t="shared" si="178"/>
        <v>0</v>
      </c>
      <c r="R1594">
        <f t="shared" si="179"/>
        <v>29075.200000000001</v>
      </c>
      <c r="S1594">
        <f t="shared" si="180"/>
        <v>0.2000000000007276</v>
      </c>
      <c r="Y1594">
        <v>1557.6</v>
      </c>
      <c r="Z1594">
        <v>1557.6</v>
      </c>
      <c r="AA1594">
        <v>0</v>
      </c>
    </row>
    <row r="1595" spans="1:27" x14ac:dyDescent="0.25">
      <c r="A1595" t="str">
        <f t="shared" si="174"/>
        <v>112019</v>
      </c>
      <c r="B1595">
        <v>11</v>
      </c>
      <c r="C1595">
        <v>2019</v>
      </c>
      <c r="D1595" s="18">
        <v>43777</v>
      </c>
      <c r="E1595" t="s">
        <v>5047</v>
      </c>
      <c r="F1595" t="s">
        <v>250</v>
      </c>
      <c r="G1595" t="s">
        <v>251</v>
      </c>
      <c r="H1595">
        <v>6712</v>
      </c>
      <c r="L1595">
        <v>5688.8</v>
      </c>
      <c r="N1595">
        <f t="shared" si="175"/>
        <v>1023.984</v>
      </c>
      <c r="O1595">
        <f t="shared" si="176"/>
        <v>511.99200000000002</v>
      </c>
      <c r="P1595">
        <f t="shared" si="177"/>
        <v>511.99200000000002</v>
      </c>
      <c r="Q1595">
        <f t="shared" si="178"/>
        <v>0</v>
      </c>
      <c r="R1595">
        <f t="shared" si="179"/>
        <v>6712.7840000000006</v>
      </c>
      <c r="S1595">
        <f t="shared" si="180"/>
        <v>0.78400000000056025</v>
      </c>
      <c r="Y1595">
        <v>511.99200000000002</v>
      </c>
      <c r="Z1595">
        <v>511.99200000000002</v>
      </c>
      <c r="AA1595">
        <v>0</v>
      </c>
    </row>
    <row r="1596" spans="1:27" x14ac:dyDescent="0.25">
      <c r="A1596" t="str">
        <f t="shared" si="174"/>
        <v>112019</v>
      </c>
      <c r="B1596">
        <v>11</v>
      </c>
      <c r="C1596">
        <v>2019</v>
      </c>
      <c r="D1596" s="18">
        <v>43778</v>
      </c>
      <c r="E1596" t="s">
        <v>5054</v>
      </c>
      <c r="F1596" t="s">
        <v>250</v>
      </c>
      <c r="G1596" t="s">
        <v>251</v>
      </c>
      <c r="H1596">
        <v>41026</v>
      </c>
      <c r="K1596">
        <v>36630</v>
      </c>
      <c r="N1596">
        <f t="shared" si="175"/>
        <v>4395.6000000000004</v>
      </c>
      <c r="O1596">
        <f t="shared" si="176"/>
        <v>2197.8000000000002</v>
      </c>
      <c r="P1596">
        <f t="shared" si="177"/>
        <v>2197.8000000000002</v>
      </c>
      <c r="Q1596">
        <f t="shared" si="178"/>
        <v>0</v>
      </c>
      <c r="R1596">
        <f t="shared" si="179"/>
        <v>41025.599999999999</v>
      </c>
      <c r="S1596">
        <f t="shared" si="180"/>
        <v>-0.40000000000145519</v>
      </c>
      <c r="Y1596">
        <v>2197.8000000000002</v>
      </c>
      <c r="Z1596">
        <v>2197.8000000000002</v>
      </c>
      <c r="AA1596">
        <v>0</v>
      </c>
    </row>
    <row r="1597" spans="1:27" x14ac:dyDescent="0.25">
      <c r="A1597" t="str">
        <f t="shared" si="174"/>
        <v>112019</v>
      </c>
      <c r="B1597">
        <v>11</v>
      </c>
      <c r="C1597">
        <v>2019</v>
      </c>
      <c r="D1597" s="18">
        <v>43775</v>
      </c>
      <c r="E1597" t="s">
        <v>5034</v>
      </c>
      <c r="F1597" t="s">
        <v>250</v>
      </c>
      <c r="G1597" t="s">
        <v>251</v>
      </c>
      <c r="H1597">
        <v>16142</v>
      </c>
      <c r="I1597">
        <v>15373</v>
      </c>
      <c r="N1597">
        <f t="shared" si="175"/>
        <v>0</v>
      </c>
      <c r="O1597">
        <f t="shared" si="176"/>
        <v>0</v>
      </c>
      <c r="P1597">
        <f t="shared" si="177"/>
        <v>0</v>
      </c>
      <c r="Q1597">
        <f t="shared" si="178"/>
        <v>0</v>
      </c>
      <c r="R1597">
        <f t="shared" si="179"/>
        <v>15373</v>
      </c>
      <c r="S1597">
        <f t="shared" si="180"/>
        <v>-769</v>
      </c>
      <c r="Y1597">
        <v>0</v>
      </c>
      <c r="Z1597">
        <v>0</v>
      </c>
      <c r="AA1597">
        <v>0</v>
      </c>
    </row>
    <row r="1598" spans="1:27" x14ac:dyDescent="0.25">
      <c r="A1598" t="str">
        <f t="shared" si="174"/>
        <v>082019</v>
      </c>
      <c r="B1598">
        <v>11</v>
      </c>
      <c r="C1598">
        <v>2019</v>
      </c>
      <c r="D1598" s="18">
        <v>43708</v>
      </c>
      <c r="E1598" t="s">
        <v>3860</v>
      </c>
      <c r="F1598" t="s">
        <v>581</v>
      </c>
      <c r="G1598" t="s">
        <v>7520</v>
      </c>
      <c r="H1598">
        <v>103425</v>
      </c>
      <c r="L1598">
        <v>87648</v>
      </c>
      <c r="N1598">
        <f t="shared" si="175"/>
        <v>15776.64</v>
      </c>
      <c r="O1598">
        <f t="shared" si="176"/>
        <v>0</v>
      </c>
      <c r="P1598">
        <f t="shared" si="177"/>
        <v>0</v>
      </c>
      <c r="Q1598">
        <f t="shared" si="178"/>
        <v>15776.64</v>
      </c>
      <c r="R1598">
        <f t="shared" si="179"/>
        <v>103424.64</v>
      </c>
      <c r="S1598">
        <f t="shared" si="180"/>
        <v>-0.36000000000058208</v>
      </c>
      <c r="Y1598">
        <v>0</v>
      </c>
      <c r="Z1598">
        <v>0</v>
      </c>
      <c r="AA1598">
        <v>15776.64</v>
      </c>
    </row>
    <row r="1599" spans="1:27" x14ac:dyDescent="0.25">
      <c r="A1599" t="str">
        <f t="shared" si="174"/>
        <v>112019</v>
      </c>
      <c r="B1599">
        <v>11</v>
      </c>
      <c r="C1599">
        <v>2019</v>
      </c>
      <c r="D1599" s="18">
        <v>43775</v>
      </c>
      <c r="E1599" t="s">
        <v>5187</v>
      </c>
      <c r="F1599" t="s">
        <v>462</v>
      </c>
      <c r="G1599" t="s">
        <v>7721</v>
      </c>
      <c r="H1599">
        <v>61903</v>
      </c>
      <c r="L1599">
        <v>52460</v>
      </c>
      <c r="N1599">
        <f t="shared" si="175"/>
        <v>9442.7999999999993</v>
      </c>
      <c r="O1599">
        <f t="shared" si="176"/>
        <v>4721.3999999999996</v>
      </c>
      <c r="P1599">
        <f t="shared" si="177"/>
        <v>4721.3999999999996</v>
      </c>
      <c r="Q1599">
        <f t="shared" si="178"/>
        <v>0</v>
      </c>
      <c r="R1599">
        <f t="shared" si="179"/>
        <v>61902.8</v>
      </c>
      <c r="S1599">
        <f t="shared" si="180"/>
        <v>-0.19999999999708962</v>
      </c>
      <c r="Y1599">
        <v>4721.3999999999996</v>
      </c>
      <c r="Z1599">
        <v>4721.3999999999996</v>
      </c>
      <c r="AA1599">
        <v>0</v>
      </c>
    </row>
    <row r="1600" spans="1:27" x14ac:dyDescent="0.25">
      <c r="A1600" t="str">
        <f t="shared" si="174"/>
        <v>112019</v>
      </c>
      <c r="B1600">
        <v>11</v>
      </c>
      <c r="C1600">
        <v>2019</v>
      </c>
      <c r="D1600" s="18">
        <v>43775</v>
      </c>
      <c r="E1600" t="s">
        <v>5189</v>
      </c>
      <c r="F1600" t="s">
        <v>462</v>
      </c>
      <c r="G1600" t="s">
        <v>7721</v>
      </c>
      <c r="H1600">
        <v>28320</v>
      </c>
      <c r="L1600">
        <v>24000</v>
      </c>
      <c r="N1600">
        <f t="shared" si="175"/>
        <v>4320</v>
      </c>
      <c r="O1600">
        <f t="shared" si="176"/>
        <v>2160</v>
      </c>
      <c r="P1600">
        <f t="shared" si="177"/>
        <v>2160</v>
      </c>
      <c r="Q1600">
        <f t="shared" si="178"/>
        <v>0</v>
      </c>
      <c r="R1600">
        <f t="shared" si="179"/>
        <v>28320</v>
      </c>
      <c r="S1600">
        <f t="shared" si="180"/>
        <v>0</v>
      </c>
      <c r="Y1600">
        <v>2160</v>
      </c>
      <c r="Z1600">
        <v>2160</v>
      </c>
      <c r="AA1600">
        <v>0</v>
      </c>
    </row>
    <row r="1601" spans="1:27" x14ac:dyDescent="0.25">
      <c r="A1601" t="str">
        <f t="shared" si="174"/>
        <v>112019</v>
      </c>
      <c r="B1601">
        <v>11</v>
      </c>
      <c r="C1601">
        <v>2019</v>
      </c>
      <c r="D1601" s="18">
        <v>43774</v>
      </c>
      <c r="E1601" t="s">
        <v>5262</v>
      </c>
      <c r="F1601" t="s">
        <v>704</v>
      </c>
      <c r="G1601" t="s">
        <v>5962</v>
      </c>
      <c r="H1601">
        <v>35683</v>
      </c>
      <c r="L1601">
        <v>30240</v>
      </c>
      <c r="N1601">
        <f t="shared" si="175"/>
        <v>5443.2</v>
      </c>
      <c r="O1601">
        <f t="shared" si="176"/>
        <v>2721.6</v>
      </c>
      <c r="P1601">
        <f t="shared" si="177"/>
        <v>2721.6</v>
      </c>
      <c r="Q1601">
        <f t="shared" si="178"/>
        <v>0</v>
      </c>
      <c r="R1601">
        <f t="shared" si="179"/>
        <v>35683.199999999997</v>
      </c>
      <c r="S1601">
        <f t="shared" si="180"/>
        <v>0.19999999999708962</v>
      </c>
      <c r="Y1601">
        <v>2721.6</v>
      </c>
      <c r="Z1601">
        <v>2721.6</v>
      </c>
      <c r="AA1601">
        <v>0</v>
      </c>
    </row>
    <row r="1602" spans="1:27" x14ac:dyDescent="0.25">
      <c r="A1602" t="str">
        <f t="shared" si="174"/>
        <v>112019</v>
      </c>
      <c r="B1602">
        <v>11</v>
      </c>
      <c r="C1602">
        <v>2019</v>
      </c>
      <c r="D1602" s="18">
        <v>43776</v>
      </c>
      <c r="E1602" t="s">
        <v>5202</v>
      </c>
      <c r="F1602" t="s">
        <v>477</v>
      </c>
      <c r="G1602" t="s">
        <v>6146</v>
      </c>
      <c r="H1602">
        <v>47250</v>
      </c>
      <c r="I1602">
        <v>45000</v>
      </c>
      <c r="N1602">
        <f t="shared" si="175"/>
        <v>0</v>
      </c>
      <c r="O1602">
        <f t="shared" si="176"/>
        <v>0</v>
      </c>
      <c r="P1602">
        <f t="shared" si="177"/>
        <v>0</v>
      </c>
      <c r="Q1602">
        <f t="shared" si="178"/>
        <v>0</v>
      </c>
      <c r="R1602">
        <f t="shared" si="179"/>
        <v>45000</v>
      </c>
      <c r="S1602">
        <f t="shared" si="180"/>
        <v>-2250</v>
      </c>
      <c r="Y1602">
        <v>0</v>
      </c>
      <c r="Z1602">
        <v>0</v>
      </c>
      <c r="AA1602">
        <v>0</v>
      </c>
    </row>
    <row r="1603" spans="1:27" x14ac:dyDescent="0.25">
      <c r="A1603" t="str">
        <f t="shared" si="174"/>
        <v>112019</v>
      </c>
      <c r="B1603">
        <v>11</v>
      </c>
      <c r="C1603">
        <v>2019</v>
      </c>
      <c r="D1603" s="18">
        <v>43783</v>
      </c>
      <c r="E1603" t="s">
        <v>5151</v>
      </c>
      <c r="F1603" t="s">
        <v>1260</v>
      </c>
      <c r="G1603" t="s">
        <v>1261</v>
      </c>
      <c r="H1603">
        <v>60320</v>
      </c>
      <c r="L1603">
        <v>51119</v>
      </c>
      <c r="N1603">
        <f t="shared" si="175"/>
        <v>9201.42</v>
      </c>
      <c r="O1603">
        <f t="shared" si="176"/>
        <v>4600.71</v>
      </c>
      <c r="P1603">
        <f t="shared" si="177"/>
        <v>4600.71</v>
      </c>
      <c r="Q1603">
        <f t="shared" si="178"/>
        <v>0</v>
      </c>
      <c r="R1603">
        <f t="shared" si="179"/>
        <v>60320.42</v>
      </c>
      <c r="S1603">
        <f t="shared" si="180"/>
        <v>0.41999999999825377</v>
      </c>
      <c r="Y1603">
        <v>4600.71</v>
      </c>
      <c r="Z1603">
        <v>4600.71</v>
      </c>
      <c r="AA1603">
        <v>0</v>
      </c>
    </row>
    <row r="1604" spans="1:27" x14ac:dyDescent="0.25">
      <c r="A1604" t="str">
        <f t="shared" ref="A1604:A1667" si="181">TEXT(D1604,"MMYYYY")</f>
        <v>112019</v>
      </c>
      <c r="B1604">
        <v>11</v>
      </c>
      <c r="C1604">
        <v>2019</v>
      </c>
      <c r="D1604" s="18">
        <v>43774</v>
      </c>
      <c r="E1604" t="s">
        <v>5149</v>
      </c>
      <c r="F1604" t="s">
        <v>1260</v>
      </c>
      <c r="G1604" t="s">
        <v>1261</v>
      </c>
      <c r="H1604">
        <v>1239</v>
      </c>
      <c r="L1604">
        <v>1050</v>
      </c>
      <c r="N1604">
        <f t="shared" si="175"/>
        <v>189</v>
      </c>
      <c r="O1604">
        <f t="shared" si="176"/>
        <v>94.5</v>
      </c>
      <c r="P1604">
        <f t="shared" si="177"/>
        <v>94.5</v>
      </c>
      <c r="Q1604">
        <f t="shared" si="178"/>
        <v>0</v>
      </c>
      <c r="R1604">
        <f t="shared" si="179"/>
        <v>1239</v>
      </c>
      <c r="S1604">
        <f t="shared" si="180"/>
        <v>0</v>
      </c>
      <c r="Y1604">
        <v>94.5</v>
      </c>
      <c r="Z1604">
        <v>94.5</v>
      </c>
      <c r="AA1604">
        <v>0</v>
      </c>
    </row>
    <row r="1605" spans="1:27" x14ac:dyDescent="0.25">
      <c r="A1605" t="str">
        <f t="shared" si="181"/>
        <v>112019</v>
      </c>
      <c r="B1605">
        <v>11</v>
      </c>
      <c r="C1605">
        <v>2019</v>
      </c>
      <c r="D1605" s="18">
        <v>43775</v>
      </c>
      <c r="E1605" t="s">
        <v>4946</v>
      </c>
      <c r="F1605" t="s">
        <v>195</v>
      </c>
      <c r="G1605" t="s">
        <v>6134</v>
      </c>
      <c r="H1605">
        <v>2183</v>
      </c>
      <c r="L1605">
        <v>1850</v>
      </c>
      <c r="N1605">
        <f t="shared" si="175"/>
        <v>333</v>
      </c>
      <c r="O1605">
        <f t="shared" si="176"/>
        <v>166.5</v>
      </c>
      <c r="P1605">
        <f t="shared" si="177"/>
        <v>166.5</v>
      </c>
      <c r="Q1605">
        <f t="shared" si="178"/>
        <v>0</v>
      </c>
      <c r="R1605">
        <f t="shared" si="179"/>
        <v>2183</v>
      </c>
      <c r="S1605">
        <f t="shared" si="180"/>
        <v>0</v>
      </c>
      <c r="Y1605">
        <v>166.5</v>
      </c>
      <c r="Z1605">
        <v>166.5</v>
      </c>
      <c r="AA1605">
        <v>0</v>
      </c>
    </row>
    <row r="1606" spans="1:27" x14ac:dyDescent="0.25">
      <c r="A1606" t="str">
        <f t="shared" si="181"/>
        <v>102019</v>
      </c>
      <c r="B1606">
        <v>11</v>
      </c>
      <c r="C1606">
        <v>2019</v>
      </c>
      <c r="D1606" s="18">
        <v>43760</v>
      </c>
      <c r="E1606" t="s">
        <v>6147</v>
      </c>
      <c r="F1606" t="s">
        <v>2510</v>
      </c>
      <c r="G1606" t="s">
        <v>5880</v>
      </c>
      <c r="H1606">
        <v>18880</v>
      </c>
      <c r="L1606">
        <v>16000</v>
      </c>
      <c r="N1606">
        <f t="shared" si="175"/>
        <v>2880</v>
      </c>
      <c r="O1606">
        <f t="shared" si="176"/>
        <v>0</v>
      </c>
      <c r="P1606">
        <f t="shared" si="177"/>
        <v>0</v>
      </c>
      <c r="Q1606">
        <f t="shared" si="178"/>
        <v>2880</v>
      </c>
      <c r="R1606">
        <f t="shared" si="179"/>
        <v>18880</v>
      </c>
      <c r="S1606">
        <f t="shared" si="180"/>
        <v>0</v>
      </c>
      <c r="Y1606">
        <v>0</v>
      </c>
      <c r="Z1606">
        <v>0</v>
      </c>
      <c r="AA1606">
        <v>2880</v>
      </c>
    </row>
    <row r="1607" spans="1:27" x14ac:dyDescent="0.25">
      <c r="A1607" t="str">
        <f t="shared" si="181"/>
        <v>112019</v>
      </c>
      <c r="B1607">
        <v>11</v>
      </c>
      <c r="C1607">
        <v>2019</v>
      </c>
      <c r="D1607" s="18">
        <v>43783</v>
      </c>
      <c r="E1607" t="s">
        <v>4951</v>
      </c>
      <c r="F1607" t="s">
        <v>4949</v>
      </c>
      <c r="G1607" t="s">
        <v>6148</v>
      </c>
      <c r="H1607">
        <v>9440</v>
      </c>
      <c r="L1607">
        <v>8000</v>
      </c>
      <c r="N1607">
        <f t="shared" si="175"/>
        <v>1440</v>
      </c>
      <c r="O1607">
        <f t="shared" si="176"/>
        <v>0</v>
      </c>
      <c r="P1607">
        <f t="shared" si="177"/>
        <v>0</v>
      </c>
      <c r="Q1607">
        <f t="shared" si="178"/>
        <v>1440</v>
      </c>
      <c r="R1607">
        <f t="shared" si="179"/>
        <v>9440</v>
      </c>
      <c r="S1607">
        <f t="shared" si="180"/>
        <v>0</v>
      </c>
      <c r="Y1607">
        <v>0</v>
      </c>
      <c r="Z1607">
        <v>0</v>
      </c>
      <c r="AA1607">
        <v>1440</v>
      </c>
    </row>
    <row r="1608" spans="1:27" x14ac:dyDescent="0.25">
      <c r="A1608" t="str">
        <f t="shared" si="181"/>
        <v>112019</v>
      </c>
      <c r="B1608">
        <v>11</v>
      </c>
      <c r="C1608">
        <v>2019</v>
      </c>
      <c r="D1608" s="18">
        <v>43787</v>
      </c>
      <c r="E1608" t="s">
        <v>4889</v>
      </c>
      <c r="F1608" t="s">
        <v>629</v>
      </c>
      <c r="G1608" t="s">
        <v>5775</v>
      </c>
      <c r="H1608">
        <v>22995</v>
      </c>
      <c r="I1608">
        <v>21900</v>
      </c>
      <c r="N1608">
        <f t="shared" si="175"/>
        <v>0</v>
      </c>
      <c r="O1608">
        <f t="shared" si="176"/>
        <v>0</v>
      </c>
      <c r="P1608">
        <f t="shared" si="177"/>
        <v>0</v>
      </c>
      <c r="Q1608">
        <f t="shared" si="178"/>
        <v>0</v>
      </c>
      <c r="R1608">
        <f t="shared" si="179"/>
        <v>21900</v>
      </c>
      <c r="S1608">
        <f t="shared" si="180"/>
        <v>-1095</v>
      </c>
      <c r="Y1608">
        <v>0</v>
      </c>
      <c r="Z1608">
        <v>0</v>
      </c>
      <c r="AA1608">
        <v>0</v>
      </c>
    </row>
    <row r="1609" spans="1:27" x14ac:dyDescent="0.25">
      <c r="A1609" t="str">
        <f t="shared" si="181"/>
        <v>112019</v>
      </c>
      <c r="B1609">
        <v>11</v>
      </c>
      <c r="C1609">
        <v>2019</v>
      </c>
      <c r="D1609" s="18">
        <v>43775</v>
      </c>
      <c r="E1609" t="s">
        <v>5225</v>
      </c>
      <c r="F1609" t="s">
        <v>558</v>
      </c>
      <c r="G1609" t="s">
        <v>7348</v>
      </c>
      <c r="H1609">
        <v>51625</v>
      </c>
      <c r="L1609">
        <v>43750</v>
      </c>
      <c r="N1609">
        <f t="shared" si="175"/>
        <v>7875</v>
      </c>
      <c r="O1609">
        <f t="shared" si="176"/>
        <v>0</v>
      </c>
      <c r="P1609">
        <f t="shared" si="177"/>
        <v>0</v>
      </c>
      <c r="Q1609">
        <f t="shared" si="178"/>
        <v>7875</v>
      </c>
      <c r="R1609">
        <f t="shared" si="179"/>
        <v>51625</v>
      </c>
      <c r="S1609">
        <f t="shared" si="180"/>
        <v>0</v>
      </c>
      <c r="Y1609">
        <v>0</v>
      </c>
      <c r="Z1609">
        <v>0</v>
      </c>
      <c r="AA1609">
        <v>7875</v>
      </c>
    </row>
    <row r="1610" spans="1:27" x14ac:dyDescent="0.25">
      <c r="A1610" t="str">
        <f t="shared" si="181"/>
        <v>112019</v>
      </c>
      <c r="B1610">
        <v>11</v>
      </c>
      <c r="C1610">
        <v>2019</v>
      </c>
      <c r="D1610" s="18">
        <v>43774</v>
      </c>
      <c r="E1610" t="s">
        <v>4976</v>
      </c>
      <c r="F1610" t="s">
        <v>225</v>
      </c>
      <c r="G1610" t="s">
        <v>7518</v>
      </c>
      <c r="H1610">
        <v>98825</v>
      </c>
      <c r="L1610">
        <v>83750</v>
      </c>
      <c r="N1610">
        <f t="shared" si="175"/>
        <v>15075</v>
      </c>
      <c r="O1610">
        <f t="shared" si="176"/>
        <v>7537.5</v>
      </c>
      <c r="P1610">
        <f t="shared" si="177"/>
        <v>7537.5</v>
      </c>
      <c r="Q1610">
        <f t="shared" si="178"/>
        <v>0</v>
      </c>
      <c r="R1610">
        <f t="shared" si="179"/>
        <v>98825</v>
      </c>
      <c r="S1610">
        <f t="shared" si="180"/>
        <v>0</v>
      </c>
      <c r="Y1610">
        <v>7537.5</v>
      </c>
      <c r="Z1610">
        <v>7537.5</v>
      </c>
      <c r="AA1610">
        <v>0</v>
      </c>
    </row>
    <row r="1611" spans="1:27" x14ac:dyDescent="0.25">
      <c r="A1611" t="str">
        <f t="shared" si="181"/>
        <v>112019</v>
      </c>
      <c r="B1611">
        <v>11</v>
      </c>
      <c r="C1611">
        <v>2019</v>
      </c>
      <c r="D1611" s="18">
        <v>43781</v>
      </c>
      <c r="E1611" t="s">
        <v>4980</v>
      </c>
      <c r="F1611" t="s">
        <v>225</v>
      </c>
      <c r="G1611" t="s">
        <v>7518</v>
      </c>
      <c r="H1611">
        <v>613600</v>
      </c>
      <c r="L1611">
        <v>520000</v>
      </c>
      <c r="N1611">
        <f t="shared" si="175"/>
        <v>93600</v>
      </c>
      <c r="O1611">
        <f t="shared" si="176"/>
        <v>46800</v>
      </c>
      <c r="P1611">
        <f t="shared" si="177"/>
        <v>46800</v>
      </c>
      <c r="Q1611">
        <f t="shared" si="178"/>
        <v>0</v>
      </c>
      <c r="R1611">
        <f t="shared" si="179"/>
        <v>613600</v>
      </c>
      <c r="S1611">
        <f t="shared" si="180"/>
        <v>0</v>
      </c>
      <c r="Y1611">
        <v>46800</v>
      </c>
      <c r="Z1611">
        <v>46800</v>
      </c>
      <c r="AA1611">
        <v>0</v>
      </c>
    </row>
    <row r="1612" spans="1:27" x14ac:dyDescent="0.25">
      <c r="A1612" t="str">
        <f t="shared" si="181"/>
        <v>112019</v>
      </c>
      <c r="B1612">
        <v>11</v>
      </c>
      <c r="C1612">
        <v>2019</v>
      </c>
      <c r="D1612" s="18">
        <v>43774</v>
      </c>
      <c r="E1612" t="s">
        <v>4975</v>
      </c>
      <c r="F1612" t="s">
        <v>225</v>
      </c>
      <c r="G1612" t="s">
        <v>7518</v>
      </c>
      <c r="H1612">
        <v>932200</v>
      </c>
      <c r="L1612">
        <v>790000</v>
      </c>
      <c r="N1612">
        <f t="shared" si="175"/>
        <v>142200</v>
      </c>
      <c r="O1612">
        <f t="shared" si="176"/>
        <v>71100</v>
      </c>
      <c r="P1612">
        <f t="shared" si="177"/>
        <v>71100</v>
      </c>
      <c r="Q1612">
        <f t="shared" si="178"/>
        <v>0</v>
      </c>
      <c r="R1612">
        <f t="shared" si="179"/>
        <v>932200</v>
      </c>
      <c r="S1612">
        <f t="shared" si="180"/>
        <v>0</v>
      </c>
      <c r="Y1612">
        <v>71100</v>
      </c>
      <c r="Z1612">
        <v>71100</v>
      </c>
      <c r="AA1612">
        <v>0</v>
      </c>
    </row>
    <row r="1613" spans="1:27" x14ac:dyDescent="0.25">
      <c r="A1613" t="str">
        <f t="shared" si="181"/>
        <v>112019</v>
      </c>
      <c r="B1613">
        <v>11</v>
      </c>
      <c r="C1613">
        <v>2019</v>
      </c>
      <c r="D1613" s="18">
        <v>43778</v>
      </c>
      <c r="E1613" t="s">
        <v>4977</v>
      </c>
      <c r="F1613" t="s">
        <v>225</v>
      </c>
      <c r="G1613" t="s">
        <v>7518</v>
      </c>
      <c r="H1613">
        <v>255938</v>
      </c>
      <c r="I1613">
        <v>243750</v>
      </c>
      <c r="N1613">
        <f t="shared" si="175"/>
        <v>0</v>
      </c>
      <c r="O1613">
        <f t="shared" si="176"/>
        <v>0</v>
      </c>
      <c r="P1613">
        <f t="shared" si="177"/>
        <v>0</v>
      </c>
      <c r="Q1613">
        <f t="shared" si="178"/>
        <v>0</v>
      </c>
      <c r="R1613">
        <f t="shared" si="179"/>
        <v>243750</v>
      </c>
      <c r="S1613">
        <f t="shared" si="180"/>
        <v>-12188</v>
      </c>
      <c r="Y1613">
        <v>0</v>
      </c>
      <c r="Z1613">
        <v>0</v>
      </c>
      <c r="AA1613">
        <v>0</v>
      </c>
    </row>
    <row r="1614" spans="1:27" x14ac:dyDescent="0.25">
      <c r="A1614" t="str">
        <f t="shared" si="181"/>
        <v>112019</v>
      </c>
      <c r="B1614">
        <v>11</v>
      </c>
      <c r="C1614">
        <v>2019</v>
      </c>
      <c r="D1614" s="18">
        <v>43771</v>
      </c>
      <c r="E1614" t="s">
        <v>5138</v>
      </c>
      <c r="F1614" t="s">
        <v>2014</v>
      </c>
      <c r="G1614" t="s">
        <v>5758</v>
      </c>
      <c r="H1614">
        <v>169913</v>
      </c>
      <c r="L1614">
        <v>143993.85</v>
      </c>
      <c r="N1614">
        <f t="shared" si="175"/>
        <v>25918.893000000004</v>
      </c>
      <c r="O1614">
        <f t="shared" si="176"/>
        <v>0</v>
      </c>
      <c r="P1614">
        <f t="shared" si="177"/>
        <v>0</v>
      </c>
      <c r="Q1614">
        <f t="shared" si="178"/>
        <v>25918.893000000004</v>
      </c>
      <c r="R1614">
        <f t="shared" si="179"/>
        <v>169912.74300000002</v>
      </c>
      <c r="S1614">
        <f t="shared" si="180"/>
        <v>-0.25699999998323619</v>
      </c>
      <c r="Y1614">
        <v>0</v>
      </c>
      <c r="Z1614">
        <v>0</v>
      </c>
      <c r="AA1614">
        <v>25918.893000000004</v>
      </c>
    </row>
    <row r="1615" spans="1:27" x14ac:dyDescent="0.25">
      <c r="A1615" t="str">
        <f t="shared" si="181"/>
        <v>112019</v>
      </c>
      <c r="B1615">
        <v>11</v>
      </c>
      <c r="C1615">
        <v>2019</v>
      </c>
      <c r="D1615" s="18">
        <v>43780</v>
      </c>
      <c r="E1615" t="s">
        <v>4971</v>
      </c>
      <c r="F1615" t="s">
        <v>656</v>
      </c>
      <c r="G1615" t="s">
        <v>5915</v>
      </c>
      <c r="H1615">
        <v>1062</v>
      </c>
      <c r="L1615">
        <v>900</v>
      </c>
      <c r="N1615">
        <f t="shared" si="175"/>
        <v>162</v>
      </c>
      <c r="O1615">
        <f t="shared" si="176"/>
        <v>81</v>
      </c>
      <c r="P1615">
        <f t="shared" si="177"/>
        <v>81</v>
      </c>
      <c r="Q1615">
        <f t="shared" si="178"/>
        <v>0</v>
      </c>
      <c r="R1615">
        <f t="shared" si="179"/>
        <v>1062</v>
      </c>
      <c r="S1615">
        <f t="shared" si="180"/>
        <v>0</v>
      </c>
      <c r="Y1615">
        <v>81</v>
      </c>
      <c r="Z1615">
        <v>81</v>
      </c>
      <c r="AA1615">
        <v>0</v>
      </c>
    </row>
    <row r="1616" spans="1:27" x14ac:dyDescent="0.25">
      <c r="A1616" t="str">
        <f t="shared" si="181"/>
        <v>112019</v>
      </c>
      <c r="B1616">
        <v>11</v>
      </c>
      <c r="C1616">
        <v>2019</v>
      </c>
      <c r="D1616" s="18">
        <v>43780</v>
      </c>
      <c r="E1616" t="s">
        <v>4973</v>
      </c>
      <c r="F1616" t="s">
        <v>656</v>
      </c>
      <c r="G1616" t="s">
        <v>5915</v>
      </c>
      <c r="H1616">
        <v>3080</v>
      </c>
      <c r="L1616">
        <v>2610</v>
      </c>
      <c r="N1616">
        <f t="shared" si="175"/>
        <v>469.8</v>
      </c>
      <c r="O1616">
        <f t="shared" si="176"/>
        <v>234.9</v>
      </c>
      <c r="P1616">
        <f t="shared" si="177"/>
        <v>234.9</v>
      </c>
      <c r="Q1616">
        <f t="shared" si="178"/>
        <v>0</v>
      </c>
      <c r="R1616">
        <f t="shared" si="179"/>
        <v>3079.8</v>
      </c>
      <c r="S1616">
        <f t="shared" si="180"/>
        <v>-0.1999999999998181</v>
      </c>
      <c r="Y1616">
        <v>234.9</v>
      </c>
      <c r="Z1616">
        <v>234.9</v>
      </c>
      <c r="AA1616">
        <v>0</v>
      </c>
    </row>
    <row r="1617" spans="1:27" x14ac:dyDescent="0.25">
      <c r="A1617" t="str">
        <f t="shared" si="181"/>
        <v>112019</v>
      </c>
      <c r="B1617">
        <v>11</v>
      </c>
      <c r="C1617">
        <v>2019</v>
      </c>
      <c r="D1617" s="18">
        <v>43788</v>
      </c>
      <c r="E1617" t="s">
        <v>5228</v>
      </c>
      <c r="F1617" t="s">
        <v>2503</v>
      </c>
      <c r="G1617" t="s">
        <v>2504</v>
      </c>
      <c r="H1617">
        <v>17920</v>
      </c>
      <c r="K1617">
        <v>16000</v>
      </c>
      <c r="N1617">
        <f t="shared" si="175"/>
        <v>1920</v>
      </c>
      <c r="O1617">
        <f t="shared" si="176"/>
        <v>960</v>
      </c>
      <c r="P1617">
        <f t="shared" si="177"/>
        <v>960</v>
      </c>
      <c r="Q1617">
        <f t="shared" si="178"/>
        <v>0</v>
      </c>
      <c r="R1617">
        <f t="shared" si="179"/>
        <v>17920</v>
      </c>
      <c r="S1617">
        <f t="shared" si="180"/>
        <v>0</v>
      </c>
      <c r="Y1617">
        <v>960</v>
      </c>
      <c r="Z1617">
        <v>960</v>
      </c>
      <c r="AA1617">
        <v>0</v>
      </c>
    </row>
    <row r="1618" spans="1:27" x14ac:dyDescent="0.25">
      <c r="A1618" t="str">
        <f t="shared" si="181"/>
        <v>112019</v>
      </c>
      <c r="B1618">
        <v>11</v>
      </c>
      <c r="C1618">
        <v>2019</v>
      </c>
      <c r="D1618" s="18">
        <v>43780</v>
      </c>
      <c r="E1618" t="s">
        <v>6149</v>
      </c>
      <c r="F1618" t="s">
        <v>1368</v>
      </c>
      <c r="G1618" t="s">
        <v>5787</v>
      </c>
      <c r="H1618">
        <v>8260</v>
      </c>
      <c r="L1618">
        <v>7000</v>
      </c>
      <c r="N1618">
        <f t="shared" si="175"/>
        <v>1260</v>
      </c>
      <c r="O1618">
        <f t="shared" si="176"/>
        <v>630</v>
      </c>
      <c r="P1618">
        <f t="shared" si="177"/>
        <v>630</v>
      </c>
      <c r="Q1618">
        <f t="shared" si="178"/>
        <v>0</v>
      </c>
      <c r="R1618">
        <f t="shared" si="179"/>
        <v>8260</v>
      </c>
      <c r="S1618">
        <f t="shared" si="180"/>
        <v>0</v>
      </c>
      <c r="Y1618">
        <v>630</v>
      </c>
      <c r="Z1618">
        <v>630</v>
      </c>
      <c r="AA1618">
        <v>0</v>
      </c>
    </row>
    <row r="1619" spans="1:27" x14ac:dyDescent="0.25">
      <c r="A1619" t="str">
        <f t="shared" si="181"/>
        <v>112019</v>
      </c>
      <c r="B1619">
        <v>11</v>
      </c>
      <c r="C1619">
        <v>2019</v>
      </c>
      <c r="D1619" s="18">
        <v>43776</v>
      </c>
      <c r="E1619" t="s">
        <v>6150</v>
      </c>
      <c r="F1619" t="s">
        <v>1368</v>
      </c>
      <c r="G1619" t="s">
        <v>5787</v>
      </c>
      <c r="H1619">
        <v>132750</v>
      </c>
      <c r="L1619">
        <v>112500</v>
      </c>
      <c r="N1619">
        <f t="shared" si="175"/>
        <v>20250</v>
      </c>
      <c r="O1619">
        <f t="shared" si="176"/>
        <v>10125</v>
      </c>
      <c r="P1619">
        <f t="shared" si="177"/>
        <v>10125</v>
      </c>
      <c r="Q1619">
        <f t="shared" si="178"/>
        <v>0</v>
      </c>
      <c r="R1619">
        <f t="shared" si="179"/>
        <v>132750</v>
      </c>
      <c r="S1619">
        <f t="shared" si="180"/>
        <v>0</v>
      </c>
      <c r="Y1619">
        <v>10125</v>
      </c>
      <c r="Z1619">
        <v>10125</v>
      </c>
      <c r="AA1619">
        <v>0</v>
      </c>
    </row>
    <row r="1620" spans="1:27" x14ac:dyDescent="0.25">
      <c r="A1620" t="str">
        <f t="shared" si="181"/>
        <v>112019</v>
      </c>
      <c r="B1620">
        <v>11</v>
      </c>
      <c r="C1620">
        <v>2019</v>
      </c>
      <c r="D1620" s="18">
        <v>43777</v>
      </c>
      <c r="E1620" t="s">
        <v>6151</v>
      </c>
      <c r="F1620" t="s">
        <v>1368</v>
      </c>
      <c r="G1620" t="s">
        <v>5787</v>
      </c>
      <c r="H1620">
        <v>30975</v>
      </c>
      <c r="L1620">
        <v>26250</v>
      </c>
      <c r="N1620">
        <f t="shared" si="175"/>
        <v>4725</v>
      </c>
      <c r="O1620">
        <f t="shared" si="176"/>
        <v>2362.5</v>
      </c>
      <c r="P1620">
        <f t="shared" si="177"/>
        <v>2362.5</v>
      </c>
      <c r="Q1620">
        <f t="shared" si="178"/>
        <v>0</v>
      </c>
      <c r="R1620">
        <f t="shared" si="179"/>
        <v>30975</v>
      </c>
      <c r="S1620">
        <f t="shared" si="180"/>
        <v>0</v>
      </c>
      <c r="Y1620">
        <v>2362.5</v>
      </c>
      <c r="Z1620">
        <v>2362.5</v>
      </c>
      <c r="AA1620">
        <v>0</v>
      </c>
    </row>
    <row r="1621" spans="1:27" x14ac:dyDescent="0.25">
      <c r="A1621" t="str">
        <f t="shared" si="181"/>
        <v>112019</v>
      </c>
      <c r="B1621">
        <v>11</v>
      </c>
      <c r="C1621">
        <v>2019</v>
      </c>
      <c r="D1621" s="18">
        <v>43783</v>
      </c>
      <c r="E1621" t="s">
        <v>5544</v>
      </c>
      <c r="F1621" t="s">
        <v>2852</v>
      </c>
      <c r="G1621" t="s">
        <v>5777</v>
      </c>
      <c r="H1621">
        <v>13157</v>
      </c>
      <c r="L1621">
        <v>11150</v>
      </c>
      <c r="N1621">
        <f t="shared" si="175"/>
        <v>2007</v>
      </c>
      <c r="O1621">
        <f t="shared" si="176"/>
        <v>0</v>
      </c>
      <c r="P1621">
        <f t="shared" si="177"/>
        <v>0</v>
      </c>
      <c r="Q1621">
        <f t="shared" si="178"/>
        <v>2007</v>
      </c>
      <c r="R1621">
        <f t="shared" si="179"/>
        <v>13157</v>
      </c>
      <c r="S1621">
        <f t="shared" si="180"/>
        <v>0</v>
      </c>
      <c r="Y1621">
        <v>0</v>
      </c>
      <c r="Z1621">
        <v>0</v>
      </c>
      <c r="AA1621">
        <v>2007</v>
      </c>
    </row>
    <row r="1622" spans="1:27" x14ac:dyDescent="0.25">
      <c r="A1622" t="str">
        <f t="shared" si="181"/>
        <v>112019</v>
      </c>
      <c r="B1622">
        <v>11</v>
      </c>
      <c r="C1622">
        <v>2019</v>
      </c>
      <c r="D1622" s="18">
        <v>43776</v>
      </c>
      <c r="E1622" t="s">
        <v>5150</v>
      </c>
      <c r="F1622" t="s">
        <v>1260</v>
      </c>
      <c r="G1622" t="s">
        <v>1261</v>
      </c>
      <c r="H1622">
        <v>13806</v>
      </c>
      <c r="L1622">
        <v>11700</v>
      </c>
      <c r="N1622">
        <f t="shared" si="175"/>
        <v>2106</v>
      </c>
      <c r="O1622">
        <f t="shared" si="176"/>
        <v>1053</v>
      </c>
      <c r="P1622">
        <f t="shared" si="177"/>
        <v>1053</v>
      </c>
      <c r="Q1622">
        <f t="shared" si="178"/>
        <v>0</v>
      </c>
      <c r="R1622">
        <f t="shared" si="179"/>
        <v>13806</v>
      </c>
      <c r="S1622">
        <f t="shared" si="180"/>
        <v>0</v>
      </c>
      <c r="Y1622">
        <v>1053</v>
      </c>
      <c r="Z1622">
        <v>1053</v>
      </c>
      <c r="AA1622">
        <v>0</v>
      </c>
    </row>
    <row r="1623" spans="1:27" x14ac:dyDescent="0.25">
      <c r="A1623" t="str">
        <f t="shared" si="181"/>
        <v>112019</v>
      </c>
      <c r="B1623">
        <v>11</v>
      </c>
      <c r="C1623">
        <v>2019</v>
      </c>
      <c r="D1623" s="18">
        <v>43776</v>
      </c>
      <c r="E1623" t="s">
        <v>5107</v>
      </c>
      <c r="F1623" t="s">
        <v>1260</v>
      </c>
      <c r="G1623" t="s">
        <v>1261</v>
      </c>
      <c r="H1623">
        <v>2867.4</v>
      </c>
      <c r="L1623">
        <v>2430</v>
      </c>
      <c r="N1623">
        <f t="shared" si="175"/>
        <v>437.4</v>
      </c>
      <c r="O1623">
        <f t="shared" si="176"/>
        <v>218.7</v>
      </c>
      <c r="P1623">
        <f t="shared" si="177"/>
        <v>218.7</v>
      </c>
      <c r="Q1623">
        <f t="shared" si="178"/>
        <v>0</v>
      </c>
      <c r="R1623">
        <f t="shared" si="179"/>
        <v>2867.4</v>
      </c>
      <c r="S1623">
        <f t="shared" si="180"/>
        <v>0</v>
      </c>
      <c r="Y1623">
        <v>218.7</v>
      </c>
      <c r="Z1623">
        <v>218.7</v>
      </c>
      <c r="AA1623">
        <v>0</v>
      </c>
    </row>
    <row r="1624" spans="1:27" x14ac:dyDescent="0.25">
      <c r="A1624" t="str">
        <f t="shared" si="181"/>
        <v>102019</v>
      </c>
      <c r="B1624">
        <v>11</v>
      </c>
      <c r="C1624">
        <v>2019</v>
      </c>
      <c r="D1624" s="18">
        <v>43752</v>
      </c>
      <c r="E1624" t="s">
        <v>4750</v>
      </c>
      <c r="F1624" t="s">
        <v>396</v>
      </c>
      <c r="G1624" t="s">
        <v>6152</v>
      </c>
      <c r="H1624">
        <v>623353</v>
      </c>
      <c r="N1624">
        <f t="shared" si="175"/>
        <v>0</v>
      </c>
      <c r="O1624">
        <f t="shared" si="176"/>
        <v>0</v>
      </c>
      <c r="P1624">
        <f t="shared" si="177"/>
        <v>0</v>
      </c>
      <c r="Q1624">
        <f t="shared" si="178"/>
        <v>0</v>
      </c>
      <c r="R1624">
        <f t="shared" si="179"/>
        <v>0</v>
      </c>
      <c r="S1624">
        <f t="shared" si="180"/>
        <v>-623353</v>
      </c>
      <c r="Y1624">
        <v>0</v>
      </c>
      <c r="Z1624">
        <v>0</v>
      </c>
      <c r="AA1624">
        <v>0</v>
      </c>
    </row>
    <row r="1625" spans="1:27" x14ac:dyDescent="0.25">
      <c r="A1625" t="str">
        <f t="shared" si="181"/>
        <v>102019</v>
      </c>
      <c r="B1625">
        <v>11</v>
      </c>
      <c r="C1625">
        <v>2019</v>
      </c>
      <c r="D1625" s="18">
        <v>43763</v>
      </c>
      <c r="E1625" t="s">
        <v>4807</v>
      </c>
      <c r="F1625" t="s">
        <v>1368</v>
      </c>
      <c r="G1625" t="s">
        <v>463</v>
      </c>
      <c r="H1625">
        <v>41253</v>
      </c>
      <c r="L1625">
        <v>34960</v>
      </c>
      <c r="N1625">
        <f t="shared" si="175"/>
        <v>6292.8</v>
      </c>
      <c r="O1625">
        <f t="shared" si="176"/>
        <v>3146.4</v>
      </c>
      <c r="P1625">
        <f t="shared" si="177"/>
        <v>3146.4</v>
      </c>
      <c r="Q1625">
        <f t="shared" si="178"/>
        <v>0</v>
      </c>
      <c r="R1625">
        <f t="shared" si="179"/>
        <v>41252.800000000003</v>
      </c>
      <c r="S1625">
        <f t="shared" si="180"/>
        <v>-0.19999999999708962</v>
      </c>
      <c r="Y1625">
        <v>3146.4</v>
      </c>
      <c r="Z1625">
        <v>3146.4</v>
      </c>
      <c r="AA1625">
        <v>0</v>
      </c>
    </row>
    <row r="1626" spans="1:27" x14ac:dyDescent="0.25">
      <c r="A1626" t="str">
        <f t="shared" si="181"/>
        <v>112019</v>
      </c>
      <c r="B1626">
        <v>11</v>
      </c>
      <c r="C1626">
        <v>2019</v>
      </c>
      <c r="D1626" s="18">
        <v>43780</v>
      </c>
      <c r="E1626" t="s">
        <v>6153</v>
      </c>
      <c r="F1626" t="s">
        <v>656</v>
      </c>
      <c r="G1626" t="s">
        <v>5915</v>
      </c>
      <c r="H1626">
        <v>472</v>
      </c>
      <c r="L1626">
        <v>400</v>
      </c>
      <c r="N1626">
        <f t="shared" si="175"/>
        <v>72</v>
      </c>
      <c r="O1626">
        <f t="shared" si="176"/>
        <v>36</v>
      </c>
      <c r="P1626">
        <f t="shared" si="177"/>
        <v>36</v>
      </c>
      <c r="Q1626">
        <f t="shared" si="178"/>
        <v>0</v>
      </c>
      <c r="R1626">
        <f t="shared" si="179"/>
        <v>472</v>
      </c>
      <c r="S1626">
        <f t="shared" si="180"/>
        <v>0</v>
      </c>
      <c r="Y1626">
        <v>36</v>
      </c>
      <c r="Z1626">
        <v>36</v>
      </c>
      <c r="AA1626">
        <v>0</v>
      </c>
    </row>
    <row r="1627" spans="1:27" x14ac:dyDescent="0.25">
      <c r="A1627" t="str">
        <f t="shared" si="181"/>
        <v>102019</v>
      </c>
      <c r="B1627">
        <v>11</v>
      </c>
      <c r="C1627">
        <v>2019</v>
      </c>
      <c r="D1627" s="18">
        <v>43756</v>
      </c>
      <c r="E1627" t="s">
        <v>4851</v>
      </c>
      <c r="F1627" t="s">
        <v>1204</v>
      </c>
      <c r="G1627" t="s">
        <v>7457</v>
      </c>
      <c r="H1627">
        <v>435503</v>
      </c>
      <c r="L1627">
        <v>369070</v>
      </c>
      <c r="N1627">
        <f t="shared" si="175"/>
        <v>66432.600000000006</v>
      </c>
      <c r="O1627">
        <f t="shared" si="176"/>
        <v>0</v>
      </c>
      <c r="P1627">
        <f t="shared" si="177"/>
        <v>0</v>
      </c>
      <c r="Q1627">
        <f t="shared" si="178"/>
        <v>66432.600000000006</v>
      </c>
      <c r="R1627">
        <f t="shared" si="179"/>
        <v>435502.6</v>
      </c>
      <c r="S1627">
        <f t="shared" si="180"/>
        <v>-0.40000000002328306</v>
      </c>
      <c r="Y1627">
        <v>0</v>
      </c>
      <c r="Z1627">
        <v>0</v>
      </c>
      <c r="AA1627">
        <v>66432.600000000006</v>
      </c>
    </row>
    <row r="1628" spans="1:27" x14ac:dyDescent="0.25">
      <c r="A1628" t="str">
        <f t="shared" si="181"/>
        <v>112019</v>
      </c>
      <c r="B1628">
        <v>11</v>
      </c>
      <c r="C1628">
        <v>2019</v>
      </c>
      <c r="D1628" s="18">
        <v>43788</v>
      </c>
      <c r="E1628" t="s">
        <v>5227</v>
      </c>
      <c r="F1628" t="s">
        <v>561</v>
      </c>
      <c r="G1628" t="s">
        <v>562</v>
      </c>
      <c r="H1628">
        <v>11469</v>
      </c>
      <c r="K1628">
        <v>10240</v>
      </c>
      <c r="N1628">
        <f t="shared" si="175"/>
        <v>1228.8</v>
      </c>
      <c r="O1628">
        <f t="shared" si="176"/>
        <v>614.4</v>
      </c>
      <c r="P1628">
        <f t="shared" si="177"/>
        <v>614.4</v>
      </c>
      <c r="Q1628">
        <f t="shared" si="178"/>
        <v>0</v>
      </c>
      <c r="R1628">
        <f t="shared" si="179"/>
        <v>11468.8</v>
      </c>
      <c r="S1628">
        <f t="shared" si="180"/>
        <v>-0.2000000000007276</v>
      </c>
      <c r="Y1628">
        <v>614.4</v>
      </c>
      <c r="Z1628">
        <v>614.4</v>
      </c>
      <c r="AA1628">
        <v>0</v>
      </c>
    </row>
    <row r="1629" spans="1:27" x14ac:dyDescent="0.25">
      <c r="A1629" t="str">
        <f t="shared" si="181"/>
        <v>092019</v>
      </c>
      <c r="B1629">
        <v>11</v>
      </c>
      <c r="C1629">
        <v>2019</v>
      </c>
      <c r="D1629" s="18">
        <v>43735</v>
      </c>
      <c r="E1629" t="s">
        <v>7722</v>
      </c>
      <c r="F1629" t="s">
        <v>1396</v>
      </c>
      <c r="G1629" t="s">
        <v>7723</v>
      </c>
      <c r="H1629">
        <v>3681600</v>
      </c>
      <c r="L1629">
        <v>3120000</v>
      </c>
      <c r="N1629">
        <f t="shared" si="175"/>
        <v>561600</v>
      </c>
      <c r="O1629">
        <f t="shared" si="176"/>
        <v>0</v>
      </c>
      <c r="P1629">
        <f t="shared" si="177"/>
        <v>0</v>
      </c>
      <c r="Q1629">
        <f t="shared" si="178"/>
        <v>561600</v>
      </c>
      <c r="R1629">
        <f t="shared" si="179"/>
        <v>3681600</v>
      </c>
      <c r="S1629">
        <f t="shared" si="180"/>
        <v>0</v>
      </c>
      <c r="Y1629">
        <v>0</v>
      </c>
      <c r="Z1629">
        <v>0</v>
      </c>
      <c r="AA1629">
        <v>561600</v>
      </c>
    </row>
    <row r="1630" spans="1:27" x14ac:dyDescent="0.25">
      <c r="A1630" t="str">
        <f t="shared" si="181"/>
        <v>112019</v>
      </c>
      <c r="B1630">
        <v>11</v>
      </c>
      <c r="C1630">
        <v>2019</v>
      </c>
      <c r="D1630" s="18">
        <v>43776</v>
      </c>
      <c r="E1630" t="s">
        <v>5263</v>
      </c>
      <c r="F1630" t="s">
        <v>1211</v>
      </c>
      <c r="G1630" t="s">
        <v>1212</v>
      </c>
      <c r="H1630">
        <v>161544</v>
      </c>
      <c r="L1630">
        <v>136902</v>
      </c>
      <c r="N1630">
        <f t="shared" si="175"/>
        <v>24642.36</v>
      </c>
      <c r="O1630">
        <f t="shared" si="176"/>
        <v>0</v>
      </c>
      <c r="P1630">
        <f t="shared" si="177"/>
        <v>0</v>
      </c>
      <c r="Q1630">
        <f t="shared" si="178"/>
        <v>24642.36</v>
      </c>
      <c r="R1630">
        <f t="shared" si="179"/>
        <v>161544.35999999999</v>
      </c>
      <c r="S1630">
        <f t="shared" si="180"/>
        <v>0.35999999998603016</v>
      </c>
      <c r="Y1630">
        <v>0</v>
      </c>
      <c r="Z1630">
        <v>0</v>
      </c>
      <c r="AA1630">
        <v>24642.36</v>
      </c>
    </row>
    <row r="1631" spans="1:27" x14ac:dyDescent="0.25">
      <c r="A1631" t="str">
        <f t="shared" si="181"/>
        <v>112019</v>
      </c>
      <c r="B1631">
        <v>11</v>
      </c>
      <c r="C1631">
        <v>2019</v>
      </c>
      <c r="D1631" s="18">
        <v>43784</v>
      </c>
      <c r="E1631" t="s">
        <v>5264</v>
      </c>
      <c r="F1631" t="s">
        <v>1211</v>
      </c>
      <c r="G1631" t="s">
        <v>1212</v>
      </c>
      <c r="H1631">
        <v>238119</v>
      </c>
      <c r="L1631">
        <v>201796</v>
      </c>
      <c r="N1631">
        <f t="shared" si="175"/>
        <v>36323.279999999999</v>
      </c>
      <c r="O1631">
        <f t="shared" si="176"/>
        <v>0</v>
      </c>
      <c r="P1631">
        <f t="shared" si="177"/>
        <v>0</v>
      </c>
      <c r="Q1631">
        <f t="shared" si="178"/>
        <v>36323.279999999999</v>
      </c>
      <c r="R1631">
        <f t="shared" si="179"/>
        <v>238119.28</v>
      </c>
      <c r="S1631">
        <f t="shared" si="180"/>
        <v>0.27999999999883585</v>
      </c>
      <c r="Y1631">
        <v>0</v>
      </c>
      <c r="Z1631">
        <v>0</v>
      </c>
      <c r="AA1631">
        <v>36323.279999999999</v>
      </c>
    </row>
    <row r="1632" spans="1:27" x14ac:dyDescent="0.25">
      <c r="A1632" t="str">
        <f t="shared" si="181"/>
        <v>112019</v>
      </c>
      <c r="B1632">
        <v>11</v>
      </c>
      <c r="C1632">
        <v>2019</v>
      </c>
      <c r="D1632" s="18">
        <v>43783</v>
      </c>
      <c r="E1632" t="s">
        <v>5064</v>
      </c>
      <c r="F1632" t="s">
        <v>250</v>
      </c>
      <c r="G1632" t="s">
        <v>251</v>
      </c>
      <c r="H1632">
        <v>65498</v>
      </c>
      <c r="K1632">
        <v>58480</v>
      </c>
      <c r="N1632">
        <f t="shared" si="175"/>
        <v>7017.6</v>
      </c>
      <c r="O1632">
        <f t="shared" si="176"/>
        <v>3508.8</v>
      </c>
      <c r="P1632">
        <f t="shared" si="177"/>
        <v>3508.8</v>
      </c>
      <c r="Q1632">
        <f t="shared" si="178"/>
        <v>0</v>
      </c>
      <c r="R1632">
        <f t="shared" si="179"/>
        <v>65497.599999999999</v>
      </c>
      <c r="S1632">
        <f t="shared" si="180"/>
        <v>-0.40000000000145519</v>
      </c>
      <c r="Y1632">
        <v>3508.8</v>
      </c>
      <c r="Z1632">
        <v>3508.8</v>
      </c>
      <c r="AA1632">
        <v>0</v>
      </c>
    </row>
    <row r="1633" spans="1:27" x14ac:dyDescent="0.25">
      <c r="A1633" t="str">
        <f t="shared" si="181"/>
        <v>112019</v>
      </c>
      <c r="B1633">
        <v>11</v>
      </c>
      <c r="C1633">
        <v>2019</v>
      </c>
      <c r="D1633" s="18">
        <v>43789</v>
      </c>
      <c r="E1633" t="s">
        <v>828</v>
      </c>
      <c r="F1633" t="s">
        <v>561</v>
      </c>
      <c r="G1633" t="s">
        <v>562</v>
      </c>
      <c r="H1633">
        <v>8392</v>
      </c>
      <c r="K1633">
        <v>7492.5</v>
      </c>
      <c r="N1633">
        <f t="shared" si="175"/>
        <v>899.1</v>
      </c>
      <c r="O1633">
        <f t="shared" si="176"/>
        <v>449.55</v>
      </c>
      <c r="P1633">
        <f t="shared" si="177"/>
        <v>449.55</v>
      </c>
      <c r="Q1633">
        <f t="shared" si="178"/>
        <v>0</v>
      </c>
      <c r="R1633">
        <f t="shared" si="179"/>
        <v>8391.6</v>
      </c>
      <c r="S1633">
        <f t="shared" si="180"/>
        <v>-0.3999999999996362</v>
      </c>
      <c r="Y1633">
        <v>449.55</v>
      </c>
      <c r="Z1633">
        <v>449.55</v>
      </c>
      <c r="AA1633">
        <v>0</v>
      </c>
    </row>
    <row r="1634" spans="1:27" x14ac:dyDescent="0.25">
      <c r="A1634" t="str">
        <f t="shared" si="181"/>
        <v>112019</v>
      </c>
      <c r="B1634">
        <v>11</v>
      </c>
      <c r="C1634">
        <v>2019</v>
      </c>
      <c r="D1634" s="18">
        <v>43787</v>
      </c>
      <c r="E1634" t="s">
        <v>5073</v>
      </c>
      <c r="F1634" t="s">
        <v>250</v>
      </c>
      <c r="G1634" t="s">
        <v>251</v>
      </c>
      <c r="H1634">
        <v>57126</v>
      </c>
      <c r="K1634">
        <v>51005</v>
      </c>
      <c r="N1634">
        <f t="shared" si="175"/>
        <v>6120.6</v>
      </c>
      <c r="O1634">
        <f t="shared" si="176"/>
        <v>3060.3</v>
      </c>
      <c r="P1634">
        <f t="shared" si="177"/>
        <v>3060.3</v>
      </c>
      <c r="Q1634">
        <f t="shared" si="178"/>
        <v>0</v>
      </c>
      <c r="R1634">
        <f t="shared" si="179"/>
        <v>57125.599999999999</v>
      </c>
      <c r="S1634">
        <f t="shared" si="180"/>
        <v>-0.40000000000145519</v>
      </c>
      <c r="Y1634">
        <v>3060.3</v>
      </c>
      <c r="Z1634">
        <v>3060.3</v>
      </c>
      <c r="AA1634">
        <v>0</v>
      </c>
    </row>
    <row r="1635" spans="1:27" x14ac:dyDescent="0.25">
      <c r="A1635" t="str">
        <f t="shared" si="181"/>
        <v>112019</v>
      </c>
      <c r="B1635">
        <v>11</v>
      </c>
      <c r="C1635">
        <v>2019</v>
      </c>
      <c r="D1635" s="18">
        <v>43799</v>
      </c>
      <c r="E1635" t="s">
        <v>5058</v>
      </c>
      <c r="F1635" t="s">
        <v>250</v>
      </c>
      <c r="G1635" t="s">
        <v>251</v>
      </c>
      <c r="H1635">
        <v>11894</v>
      </c>
      <c r="L1635">
        <v>10080</v>
      </c>
      <c r="N1635">
        <f t="shared" si="175"/>
        <v>1814.4</v>
      </c>
      <c r="O1635">
        <f t="shared" si="176"/>
        <v>907.2</v>
      </c>
      <c r="P1635">
        <f t="shared" si="177"/>
        <v>907.2</v>
      </c>
      <c r="Q1635">
        <f t="shared" si="178"/>
        <v>0</v>
      </c>
      <c r="R1635">
        <f t="shared" si="179"/>
        <v>11894.4</v>
      </c>
      <c r="S1635">
        <f t="shared" si="180"/>
        <v>0.3999999999996362</v>
      </c>
      <c r="Y1635">
        <v>907.2</v>
      </c>
      <c r="Z1635">
        <v>907.2</v>
      </c>
      <c r="AA1635">
        <v>0</v>
      </c>
    </row>
    <row r="1636" spans="1:27" x14ac:dyDescent="0.25">
      <c r="A1636" t="str">
        <f t="shared" si="181"/>
        <v>112019</v>
      </c>
      <c r="B1636">
        <v>11</v>
      </c>
      <c r="C1636">
        <v>2019</v>
      </c>
      <c r="D1636" s="18">
        <v>43782</v>
      </c>
      <c r="E1636" t="s">
        <v>5120</v>
      </c>
      <c r="F1636" t="s">
        <v>318</v>
      </c>
      <c r="G1636" t="s">
        <v>5771</v>
      </c>
      <c r="H1636">
        <v>59633</v>
      </c>
      <c r="L1636">
        <v>50536.25</v>
      </c>
      <c r="N1636">
        <f t="shared" si="175"/>
        <v>9096.5249999999996</v>
      </c>
      <c r="O1636">
        <f t="shared" si="176"/>
        <v>4548.2624999999998</v>
      </c>
      <c r="P1636">
        <f t="shared" si="177"/>
        <v>4548.2624999999998</v>
      </c>
      <c r="Q1636">
        <f t="shared" si="178"/>
        <v>0</v>
      </c>
      <c r="R1636">
        <f t="shared" si="179"/>
        <v>59632.775000000001</v>
      </c>
      <c r="S1636">
        <f t="shared" si="180"/>
        <v>-0.22499999999854481</v>
      </c>
      <c r="Y1636">
        <v>4548.2624999999998</v>
      </c>
      <c r="Z1636">
        <v>4548.2624999999998</v>
      </c>
      <c r="AA1636">
        <v>0</v>
      </c>
    </row>
    <row r="1637" spans="1:27" x14ac:dyDescent="0.25">
      <c r="A1637" t="str">
        <f t="shared" si="181"/>
        <v>072019</v>
      </c>
      <c r="B1637">
        <v>11</v>
      </c>
      <c r="C1637">
        <v>2019</v>
      </c>
      <c r="D1637" s="18">
        <v>43651</v>
      </c>
      <c r="E1637" t="s">
        <v>3304</v>
      </c>
      <c r="F1637" t="s">
        <v>318</v>
      </c>
      <c r="G1637" t="s">
        <v>5771</v>
      </c>
      <c r="H1637">
        <v>16322</v>
      </c>
      <c r="L1637">
        <v>13832</v>
      </c>
      <c r="N1637">
        <f t="shared" si="175"/>
        <v>2489.7600000000002</v>
      </c>
      <c r="O1637">
        <f t="shared" si="176"/>
        <v>1244.8800000000001</v>
      </c>
      <c r="P1637">
        <f t="shared" si="177"/>
        <v>1244.8800000000001</v>
      </c>
      <c r="Q1637">
        <f t="shared" si="178"/>
        <v>0</v>
      </c>
      <c r="R1637">
        <f t="shared" si="179"/>
        <v>16321.76</v>
      </c>
      <c r="S1637">
        <f t="shared" si="180"/>
        <v>-0.23999999999978172</v>
      </c>
      <c r="Y1637">
        <v>1244.8800000000001</v>
      </c>
      <c r="Z1637">
        <v>1244.8800000000001</v>
      </c>
      <c r="AA1637">
        <v>0</v>
      </c>
    </row>
    <row r="1638" spans="1:27" x14ac:dyDescent="0.25">
      <c r="A1638" t="str">
        <f t="shared" si="181"/>
        <v>112019</v>
      </c>
      <c r="B1638">
        <v>11</v>
      </c>
      <c r="C1638">
        <v>2019</v>
      </c>
      <c r="D1638" s="18">
        <v>43787</v>
      </c>
      <c r="E1638" t="s">
        <v>4988</v>
      </c>
      <c r="F1638" t="s">
        <v>225</v>
      </c>
      <c r="G1638" t="s">
        <v>7518</v>
      </c>
      <c r="H1638">
        <v>47200</v>
      </c>
      <c r="L1638">
        <v>40000</v>
      </c>
      <c r="N1638">
        <f t="shared" si="175"/>
        <v>7200</v>
      </c>
      <c r="O1638">
        <f t="shared" si="176"/>
        <v>3600</v>
      </c>
      <c r="P1638">
        <f t="shared" si="177"/>
        <v>3600</v>
      </c>
      <c r="Q1638">
        <f t="shared" si="178"/>
        <v>0</v>
      </c>
      <c r="R1638">
        <f t="shared" si="179"/>
        <v>47200</v>
      </c>
      <c r="S1638">
        <f t="shared" si="180"/>
        <v>0</v>
      </c>
      <c r="Y1638">
        <v>3600</v>
      </c>
      <c r="Z1638">
        <v>3600</v>
      </c>
      <c r="AA1638">
        <v>0</v>
      </c>
    </row>
    <row r="1639" spans="1:27" x14ac:dyDescent="0.25">
      <c r="A1639" t="str">
        <f t="shared" si="181"/>
        <v>112019</v>
      </c>
      <c r="B1639">
        <v>11</v>
      </c>
      <c r="C1639">
        <v>2019</v>
      </c>
      <c r="D1639" s="18">
        <v>43780</v>
      </c>
      <c r="E1639" t="s">
        <v>4979</v>
      </c>
      <c r="F1639" t="s">
        <v>225</v>
      </c>
      <c r="G1639" t="s">
        <v>7518</v>
      </c>
      <c r="H1639">
        <v>35990</v>
      </c>
      <c r="L1639">
        <v>30500</v>
      </c>
      <c r="N1639">
        <f t="shared" si="175"/>
        <v>5490</v>
      </c>
      <c r="O1639">
        <f t="shared" si="176"/>
        <v>2745</v>
      </c>
      <c r="P1639">
        <f t="shared" si="177"/>
        <v>2745</v>
      </c>
      <c r="Q1639">
        <f t="shared" si="178"/>
        <v>0</v>
      </c>
      <c r="R1639">
        <f t="shared" si="179"/>
        <v>35990</v>
      </c>
      <c r="S1639">
        <f t="shared" si="180"/>
        <v>0</v>
      </c>
      <c r="Y1639">
        <v>2745</v>
      </c>
      <c r="Z1639">
        <v>2745</v>
      </c>
      <c r="AA1639">
        <v>0</v>
      </c>
    </row>
    <row r="1640" spans="1:27" x14ac:dyDescent="0.25">
      <c r="A1640" t="str">
        <f t="shared" si="181"/>
        <v>112019</v>
      </c>
      <c r="B1640">
        <v>11</v>
      </c>
      <c r="C1640">
        <v>2019</v>
      </c>
      <c r="D1640" s="18">
        <v>43783</v>
      </c>
      <c r="E1640" t="s">
        <v>1266</v>
      </c>
      <c r="F1640" t="s">
        <v>581</v>
      </c>
      <c r="G1640" t="s">
        <v>7520</v>
      </c>
      <c r="H1640">
        <v>70352</v>
      </c>
      <c r="L1640">
        <v>59620</v>
      </c>
      <c r="N1640">
        <f t="shared" si="175"/>
        <v>10731.6</v>
      </c>
      <c r="O1640">
        <f t="shared" si="176"/>
        <v>0</v>
      </c>
      <c r="P1640">
        <f t="shared" si="177"/>
        <v>0</v>
      </c>
      <c r="Q1640">
        <f t="shared" si="178"/>
        <v>10731.6</v>
      </c>
      <c r="R1640">
        <f t="shared" si="179"/>
        <v>70351.600000000006</v>
      </c>
      <c r="S1640">
        <f t="shared" si="180"/>
        <v>-0.39999999999417923</v>
      </c>
      <c r="Y1640">
        <v>0</v>
      </c>
      <c r="Z1640">
        <v>0</v>
      </c>
      <c r="AA1640">
        <v>10731.6</v>
      </c>
    </row>
    <row r="1641" spans="1:27" x14ac:dyDescent="0.25">
      <c r="A1641" t="str">
        <f t="shared" si="181"/>
        <v>112019</v>
      </c>
      <c r="B1641">
        <v>11</v>
      </c>
      <c r="C1641">
        <v>2019</v>
      </c>
      <c r="D1641" s="18">
        <v>43782</v>
      </c>
      <c r="E1641" t="s">
        <v>4981</v>
      </c>
      <c r="F1641" t="s">
        <v>225</v>
      </c>
      <c r="G1641" t="s">
        <v>7518</v>
      </c>
      <c r="H1641">
        <v>1534</v>
      </c>
      <c r="L1641">
        <v>1300</v>
      </c>
      <c r="N1641">
        <f t="shared" ref="N1641:N1704" si="182">+(J1641*$J$1/100)+(K1641*$K$1/100)+(L1641*$L$1/100)+(M1641*$M$1/100)</f>
        <v>234</v>
      </c>
      <c r="O1641">
        <f t="shared" ref="O1641:O1704" si="183">+IF(VALUE(LEFT(F1641,2))=33,N1641/2,0)</f>
        <v>117</v>
      </c>
      <c r="P1641">
        <f t="shared" ref="P1641:P1704" si="184">+O1641</f>
        <v>117</v>
      </c>
      <c r="Q1641">
        <f t="shared" ref="Q1641:Q1704" si="185">+IF(VALUE(LEFT(F1641,2))=33,0,N1641)</f>
        <v>0</v>
      </c>
      <c r="R1641">
        <f t="shared" ref="R1641:R1704" si="186">J1641+K1641+L1641+M1641+N1641+I1641</f>
        <v>1534</v>
      </c>
      <c r="S1641">
        <f t="shared" ref="S1641:S1704" si="187">R1641-H1641</f>
        <v>0</v>
      </c>
      <c r="Y1641">
        <v>117</v>
      </c>
      <c r="Z1641">
        <v>117</v>
      </c>
      <c r="AA1641">
        <v>0</v>
      </c>
    </row>
    <row r="1642" spans="1:27" x14ac:dyDescent="0.25">
      <c r="A1642" t="str">
        <f t="shared" si="181"/>
        <v>112019</v>
      </c>
      <c r="B1642">
        <v>11</v>
      </c>
      <c r="C1642">
        <v>2019</v>
      </c>
      <c r="D1642" s="18">
        <v>43787</v>
      </c>
      <c r="E1642" t="s">
        <v>4967</v>
      </c>
      <c r="F1642" t="s">
        <v>654</v>
      </c>
      <c r="G1642" t="s">
        <v>655</v>
      </c>
      <c r="H1642">
        <v>28763</v>
      </c>
      <c r="L1642">
        <v>24375</v>
      </c>
      <c r="N1642">
        <f t="shared" si="182"/>
        <v>4387.5</v>
      </c>
      <c r="O1642">
        <f t="shared" si="183"/>
        <v>2193.75</v>
      </c>
      <c r="P1642">
        <f t="shared" si="184"/>
        <v>2193.75</v>
      </c>
      <c r="Q1642">
        <f t="shared" si="185"/>
        <v>0</v>
      </c>
      <c r="R1642">
        <f t="shared" si="186"/>
        <v>28762.5</v>
      </c>
      <c r="S1642">
        <f t="shared" si="187"/>
        <v>-0.5</v>
      </c>
      <c r="Y1642">
        <v>2193.75</v>
      </c>
      <c r="Z1642">
        <v>2193.75</v>
      </c>
      <c r="AA1642">
        <v>0</v>
      </c>
    </row>
    <row r="1643" spans="1:27" x14ac:dyDescent="0.25">
      <c r="A1643" t="str">
        <f t="shared" si="181"/>
        <v>112019</v>
      </c>
      <c r="B1643">
        <v>11</v>
      </c>
      <c r="C1643">
        <v>2019</v>
      </c>
      <c r="D1643" s="18">
        <v>43778</v>
      </c>
      <c r="E1643" t="s">
        <v>5233</v>
      </c>
      <c r="F1643" t="s">
        <v>581</v>
      </c>
      <c r="G1643" t="s">
        <v>7352</v>
      </c>
      <c r="H1643">
        <v>78326.039999999994</v>
      </c>
      <c r="L1643">
        <v>66378</v>
      </c>
      <c r="N1643">
        <f t="shared" si="182"/>
        <v>11948.04</v>
      </c>
      <c r="O1643">
        <f t="shared" si="183"/>
        <v>0</v>
      </c>
      <c r="P1643">
        <f t="shared" si="184"/>
        <v>0</v>
      </c>
      <c r="Q1643">
        <f t="shared" si="185"/>
        <v>11948.04</v>
      </c>
      <c r="R1643">
        <f t="shared" si="186"/>
        <v>78326.040000000008</v>
      </c>
      <c r="S1643">
        <f t="shared" si="187"/>
        <v>0</v>
      </c>
      <c r="Y1643">
        <v>0</v>
      </c>
      <c r="Z1643">
        <v>0</v>
      </c>
      <c r="AA1643">
        <v>11948.04</v>
      </c>
    </row>
    <row r="1644" spans="1:27" x14ac:dyDescent="0.25">
      <c r="A1644" t="str">
        <f t="shared" si="181"/>
        <v>112019</v>
      </c>
      <c r="B1644">
        <v>11</v>
      </c>
      <c r="C1644">
        <v>2019</v>
      </c>
      <c r="D1644" s="18">
        <v>43787</v>
      </c>
      <c r="E1644" t="s">
        <v>4987</v>
      </c>
      <c r="F1644" t="s">
        <v>225</v>
      </c>
      <c r="G1644" t="s">
        <v>7518</v>
      </c>
      <c r="H1644">
        <v>82600</v>
      </c>
      <c r="L1644">
        <v>70000</v>
      </c>
      <c r="N1644">
        <f t="shared" si="182"/>
        <v>12600</v>
      </c>
      <c r="O1644">
        <f t="shared" si="183"/>
        <v>6300</v>
      </c>
      <c r="P1644">
        <f t="shared" si="184"/>
        <v>6300</v>
      </c>
      <c r="Q1644">
        <f t="shared" si="185"/>
        <v>0</v>
      </c>
      <c r="R1644">
        <f t="shared" si="186"/>
        <v>82600</v>
      </c>
      <c r="S1644">
        <f t="shared" si="187"/>
        <v>0</v>
      </c>
      <c r="Y1644">
        <v>6300</v>
      </c>
      <c r="Z1644">
        <v>6300</v>
      </c>
      <c r="AA1644">
        <v>0</v>
      </c>
    </row>
    <row r="1645" spans="1:27" x14ac:dyDescent="0.25">
      <c r="A1645" t="str">
        <f t="shared" si="181"/>
        <v>112019</v>
      </c>
      <c r="B1645">
        <v>11</v>
      </c>
      <c r="C1645">
        <v>2019</v>
      </c>
      <c r="D1645" s="18">
        <v>43788</v>
      </c>
      <c r="E1645" t="s">
        <v>5124</v>
      </c>
      <c r="F1645" t="s">
        <v>318</v>
      </c>
      <c r="G1645" t="s">
        <v>5771</v>
      </c>
      <c r="H1645">
        <v>8278</v>
      </c>
      <c r="L1645">
        <v>7015</v>
      </c>
      <c r="N1645">
        <f t="shared" si="182"/>
        <v>1262.7</v>
      </c>
      <c r="O1645">
        <f t="shared" si="183"/>
        <v>631.35</v>
      </c>
      <c r="P1645">
        <f t="shared" si="184"/>
        <v>631.35</v>
      </c>
      <c r="Q1645">
        <f t="shared" si="185"/>
        <v>0</v>
      </c>
      <c r="R1645">
        <f t="shared" si="186"/>
        <v>8277.7000000000007</v>
      </c>
      <c r="S1645">
        <f t="shared" si="187"/>
        <v>-0.2999999999992724</v>
      </c>
      <c r="Y1645">
        <v>631.35</v>
      </c>
      <c r="Z1645">
        <v>631.35</v>
      </c>
      <c r="AA1645">
        <v>0</v>
      </c>
    </row>
    <row r="1646" spans="1:27" x14ac:dyDescent="0.25">
      <c r="A1646" t="str">
        <f t="shared" si="181"/>
        <v>112019</v>
      </c>
      <c r="B1646">
        <v>11</v>
      </c>
      <c r="C1646">
        <v>2019</v>
      </c>
      <c r="D1646" s="18">
        <v>43788</v>
      </c>
      <c r="E1646" t="s">
        <v>5123</v>
      </c>
      <c r="F1646" t="s">
        <v>318</v>
      </c>
      <c r="G1646" t="s">
        <v>5771</v>
      </c>
      <c r="H1646">
        <v>12134</v>
      </c>
      <c r="L1646">
        <v>10283.35</v>
      </c>
      <c r="N1646">
        <f t="shared" si="182"/>
        <v>1851.0030000000002</v>
      </c>
      <c r="O1646">
        <f t="shared" si="183"/>
        <v>925.50150000000008</v>
      </c>
      <c r="P1646">
        <f t="shared" si="184"/>
        <v>925.50150000000008</v>
      </c>
      <c r="Q1646">
        <f t="shared" si="185"/>
        <v>0</v>
      </c>
      <c r="R1646">
        <f t="shared" si="186"/>
        <v>12134.353000000001</v>
      </c>
      <c r="S1646">
        <f t="shared" si="187"/>
        <v>0.35300000000097498</v>
      </c>
      <c r="Y1646">
        <v>925.50150000000008</v>
      </c>
      <c r="Z1646">
        <v>925.50150000000008</v>
      </c>
      <c r="AA1646">
        <v>0</v>
      </c>
    </row>
    <row r="1647" spans="1:27" x14ac:dyDescent="0.25">
      <c r="A1647" t="str">
        <f t="shared" si="181"/>
        <v>112019</v>
      </c>
      <c r="B1647">
        <v>11</v>
      </c>
      <c r="C1647">
        <v>2019</v>
      </c>
      <c r="D1647" s="18">
        <v>43787</v>
      </c>
      <c r="E1647" t="s">
        <v>5122</v>
      </c>
      <c r="F1647" t="s">
        <v>318</v>
      </c>
      <c r="G1647" t="s">
        <v>5771</v>
      </c>
      <c r="H1647">
        <v>183968</v>
      </c>
      <c r="L1647">
        <v>155905.20000000001</v>
      </c>
      <c r="N1647">
        <f t="shared" si="182"/>
        <v>28062.936000000002</v>
      </c>
      <c r="O1647">
        <f t="shared" si="183"/>
        <v>14031.468000000001</v>
      </c>
      <c r="P1647">
        <f t="shared" si="184"/>
        <v>14031.468000000001</v>
      </c>
      <c r="Q1647">
        <f t="shared" si="185"/>
        <v>0</v>
      </c>
      <c r="R1647">
        <f t="shared" si="186"/>
        <v>183968.136</v>
      </c>
      <c r="S1647">
        <f t="shared" si="187"/>
        <v>0.13599999999860302</v>
      </c>
      <c r="Y1647">
        <v>14031.468000000001</v>
      </c>
      <c r="Z1647">
        <v>14031.468000000001</v>
      </c>
      <c r="AA1647">
        <v>0</v>
      </c>
    </row>
    <row r="1648" spans="1:27" x14ac:dyDescent="0.25">
      <c r="A1648" t="str">
        <f t="shared" si="181"/>
        <v>112019</v>
      </c>
      <c r="B1648">
        <v>11</v>
      </c>
      <c r="C1648">
        <v>2019</v>
      </c>
      <c r="D1648" s="18">
        <v>43778</v>
      </c>
      <c r="E1648" t="s">
        <v>5057</v>
      </c>
      <c r="F1648" t="s">
        <v>250</v>
      </c>
      <c r="G1648" t="s">
        <v>251</v>
      </c>
      <c r="H1648">
        <v>31432</v>
      </c>
      <c r="I1648">
        <v>29935</v>
      </c>
      <c r="N1648">
        <f t="shared" si="182"/>
        <v>0</v>
      </c>
      <c r="O1648">
        <f t="shared" si="183"/>
        <v>0</v>
      </c>
      <c r="P1648">
        <f t="shared" si="184"/>
        <v>0</v>
      </c>
      <c r="Q1648">
        <f t="shared" si="185"/>
        <v>0</v>
      </c>
      <c r="R1648">
        <f t="shared" si="186"/>
        <v>29935</v>
      </c>
      <c r="S1648">
        <f t="shared" si="187"/>
        <v>-1497</v>
      </c>
      <c r="Y1648">
        <v>0</v>
      </c>
      <c r="Z1648">
        <v>0</v>
      </c>
      <c r="AA1648">
        <v>0</v>
      </c>
    </row>
    <row r="1649" spans="1:27" x14ac:dyDescent="0.25">
      <c r="A1649" t="str">
        <f t="shared" si="181"/>
        <v>112019</v>
      </c>
      <c r="B1649">
        <v>11</v>
      </c>
      <c r="C1649">
        <v>2019</v>
      </c>
      <c r="D1649" s="18">
        <v>43781</v>
      </c>
      <c r="E1649" t="s">
        <v>5060</v>
      </c>
      <c r="F1649" t="s">
        <v>250</v>
      </c>
      <c r="G1649" t="s">
        <v>251</v>
      </c>
      <c r="H1649">
        <v>32680</v>
      </c>
      <c r="L1649">
        <v>27695</v>
      </c>
      <c r="N1649">
        <f t="shared" si="182"/>
        <v>4985.1000000000004</v>
      </c>
      <c r="O1649">
        <f t="shared" si="183"/>
        <v>2492.5500000000002</v>
      </c>
      <c r="P1649">
        <f t="shared" si="184"/>
        <v>2492.5500000000002</v>
      </c>
      <c r="Q1649">
        <f t="shared" si="185"/>
        <v>0</v>
      </c>
      <c r="R1649">
        <f t="shared" si="186"/>
        <v>32680.1</v>
      </c>
      <c r="S1649">
        <f t="shared" si="187"/>
        <v>9.9999999998544808E-2</v>
      </c>
      <c r="Y1649">
        <v>2492.5500000000002</v>
      </c>
      <c r="Z1649">
        <v>2492.5500000000002</v>
      </c>
      <c r="AA1649">
        <v>0</v>
      </c>
    </row>
    <row r="1650" spans="1:27" x14ac:dyDescent="0.25">
      <c r="A1650" t="str">
        <f t="shared" si="181"/>
        <v>112019</v>
      </c>
      <c r="B1650">
        <v>11</v>
      </c>
      <c r="C1650">
        <v>2019</v>
      </c>
      <c r="D1650" s="18">
        <v>43788</v>
      </c>
      <c r="E1650" t="s">
        <v>5080</v>
      </c>
      <c r="F1650" t="s">
        <v>250</v>
      </c>
      <c r="G1650" t="s">
        <v>251</v>
      </c>
      <c r="H1650">
        <v>8960</v>
      </c>
      <c r="K1650">
        <v>8000</v>
      </c>
      <c r="N1650">
        <f t="shared" si="182"/>
        <v>960</v>
      </c>
      <c r="O1650">
        <f t="shared" si="183"/>
        <v>480</v>
      </c>
      <c r="P1650">
        <f t="shared" si="184"/>
        <v>480</v>
      </c>
      <c r="Q1650">
        <f t="shared" si="185"/>
        <v>0</v>
      </c>
      <c r="R1650">
        <f t="shared" si="186"/>
        <v>8960</v>
      </c>
      <c r="S1650">
        <f t="shared" si="187"/>
        <v>0</v>
      </c>
      <c r="Y1650">
        <v>480</v>
      </c>
      <c r="Z1650">
        <v>480</v>
      </c>
      <c r="AA1650">
        <v>0</v>
      </c>
    </row>
    <row r="1651" spans="1:27" x14ac:dyDescent="0.25">
      <c r="A1651" t="str">
        <f t="shared" si="181"/>
        <v>112019</v>
      </c>
      <c r="B1651">
        <v>11</v>
      </c>
      <c r="C1651">
        <v>2019</v>
      </c>
      <c r="D1651" s="18">
        <v>43783</v>
      </c>
      <c r="E1651" t="s">
        <v>5066</v>
      </c>
      <c r="F1651" t="s">
        <v>250</v>
      </c>
      <c r="G1651" t="s">
        <v>251</v>
      </c>
      <c r="H1651">
        <v>13175</v>
      </c>
      <c r="I1651">
        <v>12548</v>
      </c>
      <c r="N1651">
        <f t="shared" si="182"/>
        <v>0</v>
      </c>
      <c r="O1651">
        <f t="shared" si="183"/>
        <v>0</v>
      </c>
      <c r="P1651">
        <f t="shared" si="184"/>
        <v>0</v>
      </c>
      <c r="Q1651">
        <f t="shared" si="185"/>
        <v>0</v>
      </c>
      <c r="R1651">
        <f t="shared" si="186"/>
        <v>12548</v>
      </c>
      <c r="S1651">
        <f t="shared" si="187"/>
        <v>-627</v>
      </c>
      <c r="Y1651">
        <v>0</v>
      </c>
      <c r="Z1651">
        <v>0</v>
      </c>
      <c r="AA1651">
        <v>0</v>
      </c>
    </row>
    <row r="1652" spans="1:27" x14ac:dyDescent="0.25">
      <c r="A1652" t="str">
        <f t="shared" si="181"/>
        <v>112019</v>
      </c>
      <c r="B1652">
        <v>11</v>
      </c>
      <c r="C1652">
        <v>2019</v>
      </c>
      <c r="D1652" s="18">
        <v>43787</v>
      </c>
      <c r="E1652" t="s">
        <v>5077</v>
      </c>
      <c r="F1652" t="s">
        <v>250</v>
      </c>
      <c r="G1652" t="s">
        <v>251</v>
      </c>
      <c r="H1652">
        <v>2950</v>
      </c>
      <c r="L1652">
        <v>2500</v>
      </c>
      <c r="N1652">
        <f t="shared" si="182"/>
        <v>450</v>
      </c>
      <c r="O1652">
        <f t="shared" si="183"/>
        <v>225</v>
      </c>
      <c r="P1652">
        <f t="shared" si="184"/>
        <v>225</v>
      </c>
      <c r="Q1652">
        <f t="shared" si="185"/>
        <v>0</v>
      </c>
      <c r="R1652">
        <f t="shared" si="186"/>
        <v>2950</v>
      </c>
      <c r="S1652">
        <f t="shared" si="187"/>
        <v>0</v>
      </c>
      <c r="Y1652">
        <v>225</v>
      </c>
      <c r="Z1652">
        <v>225</v>
      </c>
      <c r="AA1652">
        <v>0</v>
      </c>
    </row>
    <row r="1653" spans="1:27" x14ac:dyDescent="0.25">
      <c r="A1653" t="str">
        <f t="shared" si="181"/>
        <v>112019</v>
      </c>
      <c r="B1653">
        <v>11</v>
      </c>
      <c r="C1653">
        <v>2019</v>
      </c>
      <c r="D1653" s="18">
        <v>43787</v>
      </c>
      <c r="E1653" t="s">
        <v>5074</v>
      </c>
      <c r="F1653" t="s">
        <v>250</v>
      </c>
      <c r="G1653" t="s">
        <v>251</v>
      </c>
      <c r="H1653">
        <v>30940</v>
      </c>
      <c r="K1653">
        <v>27625</v>
      </c>
      <c r="N1653">
        <f t="shared" si="182"/>
        <v>3315</v>
      </c>
      <c r="O1653">
        <f t="shared" si="183"/>
        <v>1657.5</v>
      </c>
      <c r="P1653">
        <f t="shared" si="184"/>
        <v>1657.5</v>
      </c>
      <c r="Q1653">
        <f t="shared" si="185"/>
        <v>0</v>
      </c>
      <c r="R1653">
        <f t="shared" si="186"/>
        <v>30940</v>
      </c>
      <c r="S1653">
        <f t="shared" si="187"/>
        <v>0</v>
      </c>
      <c r="Y1653">
        <v>1657.5</v>
      </c>
      <c r="Z1653">
        <v>1657.5</v>
      </c>
      <c r="AA1653">
        <v>0</v>
      </c>
    </row>
    <row r="1654" spans="1:27" x14ac:dyDescent="0.25">
      <c r="A1654" t="str">
        <f t="shared" si="181"/>
        <v>112019</v>
      </c>
      <c r="B1654">
        <v>11</v>
      </c>
      <c r="C1654">
        <v>2019</v>
      </c>
      <c r="D1654" s="18">
        <v>43787</v>
      </c>
      <c r="E1654" t="s">
        <v>5070</v>
      </c>
      <c r="F1654" t="s">
        <v>250</v>
      </c>
      <c r="G1654" t="s">
        <v>251</v>
      </c>
      <c r="H1654">
        <v>9082</v>
      </c>
      <c r="I1654">
        <v>8650</v>
      </c>
      <c r="N1654">
        <f t="shared" si="182"/>
        <v>0</v>
      </c>
      <c r="O1654">
        <f t="shared" si="183"/>
        <v>0</v>
      </c>
      <c r="P1654">
        <f t="shared" si="184"/>
        <v>0</v>
      </c>
      <c r="Q1654">
        <f t="shared" si="185"/>
        <v>0</v>
      </c>
      <c r="R1654">
        <f t="shared" si="186"/>
        <v>8650</v>
      </c>
      <c r="S1654">
        <f t="shared" si="187"/>
        <v>-432</v>
      </c>
      <c r="Y1654">
        <v>0</v>
      </c>
      <c r="Z1654">
        <v>0</v>
      </c>
      <c r="AA1654">
        <v>0</v>
      </c>
    </row>
    <row r="1655" spans="1:27" x14ac:dyDescent="0.25">
      <c r="A1655" t="str">
        <f t="shared" si="181"/>
        <v>112019</v>
      </c>
      <c r="B1655">
        <v>11</v>
      </c>
      <c r="C1655">
        <v>2019</v>
      </c>
      <c r="D1655" s="18">
        <v>43781</v>
      </c>
      <c r="E1655" t="s">
        <v>5119</v>
      </c>
      <c r="F1655" t="s">
        <v>318</v>
      </c>
      <c r="G1655" t="s">
        <v>5771</v>
      </c>
      <c r="H1655">
        <v>4359</v>
      </c>
      <c r="L1655">
        <v>3693.75</v>
      </c>
      <c r="N1655">
        <f t="shared" si="182"/>
        <v>664.875</v>
      </c>
      <c r="O1655">
        <f t="shared" si="183"/>
        <v>332.4375</v>
      </c>
      <c r="P1655">
        <f t="shared" si="184"/>
        <v>332.4375</v>
      </c>
      <c r="Q1655">
        <f t="shared" si="185"/>
        <v>0</v>
      </c>
      <c r="R1655">
        <f t="shared" si="186"/>
        <v>4358.625</v>
      </c>
      <c r="S1655">
        <f t="shared" si="187"/>
        <v>-0.375</v>
      </c>
      <c r="Y1655">
        <v>332.4375</v>
      </c>
      <c r="Z1655">
        <v>332.4375</v>
      </c>
      <c r="AA1655">
        <v>0</v>
      </c>
    </row>
    <row r="1656" spans="1:27" x14ac:dyDescent="0.25">
      <c r="A1656" t="str">
        <f t="shared" si="181"/>
        <v>112019</v>
      </c>
      <c r="B1656">
        <v>11</v>
      </c>
      <c r="C1656">
        <v>2019</v>
      </c>
      <c r="D1656" s="18">
        <v>43787</v>
      </c>
      <c r="E1656" t="s">
        <v>5075</v>
      </c>
      <c r="F1656" t="s">
        <v>250</v>
      </c>
      <c r="G1656" t="s">
        <v>251</v>
      </c>
      <c r="H1656">
        <v>26317</v>
      </c>
      <c r="K1656">
        <v>23497</v>
      </c>
      <c r="N1656">
        <f t="shared" si="182"/>
        <v>2819.64</v>
      </c>
      <c r="O1656">
        <f t="shared" si="183"/>
        <v>1409.82</v>
      </c>
      <c r="P1656">
        <f t="shared" si="184"/>
        <v>1409.82</v>
      </c>
      <c r="Q1656">
        <f t="shared" si="185"/>
        <v>0</v>
      </c>
      <c r="R1656">
        <f t="shared" si="186"/>
        <v>26316.639999999999</v>
      </c>
      <c r="S1656">
        <f t="shared" si="187"/>
        <v>-0.36000000000058208</v>
      </c>
      <c r="Y1656">
        <v>1409.82</v>
      </c>
      <c r="Z1656">
        <v>1409.82</v>
      </c>
      <c r="AA1656">
        <v>0</v>
      </c>
    </row>
    <row r="1657" spans="1:27" x14ac:dyDescent="0.25">
      <c r="A1657" t="str">
        <f t="shared" si="181"/>
        <v>112019</v>
      </c>
      <c r="B1657">
        <v>11</v>
      </c>
      <c r="C1657">
        <v>2019</v>
      </c>
      <c r="D1657" s="18">
        <v>43783</v>
      </c>
      <c r="E1657" t="s">
        <v>5236</v>
      </c>
      <c r="F1657" t="s">
        <v>581</v>
      </c>
      <c r="G1657" t="s">
        <v>7352</v>
      </c>
      <c r="H1657">
        <v>513964</v>
      </c>
      <c r="L1657">
        <v>435563</v>
      </c>
      <c r="N1657">
        <f t="shared" si="182"/>
        <v>78401.34</v>
      </c>
      <c r="O1657">
        <f t="shared" si="183"/>
        <v>0</v>
      </c>
      <c r="P1657">
        <f t="shared" si="184"/>
        <v>0</v>
      </c>
      <c r="Q1657">
        <f t="shared" si="185"/>
        <v>78401.34</v>
      </c>
      <c r="R1657">
        <f t="shared" si="186"/>
        <v>513964.33999999997</v>
      </c>
      <c r="S1657">
        <f t="shared" si="187"/>
        <v>0.33999999996740371</v>
      </c>
      <c r="Y1657">
        <v>0</v>
      </c>
      <c r="Z1657">
        <v>0</v>
      </c>
      <c r="AA1657">
        <v>78401.34</v>
      </c>
    </row>
    <row r="1658" spans="1:27" x14ac:dyDescent="0.25">
      <c r="A1658" t="str">
        <f t="shared" si="181"/>
        <v>112019</v>
      </c>
      <c r="B1658">
        <v>11</v>
      </c>
      <c r="C1658">
        <v>2019</v>
      </c>
      <c r="D1658" s="18">
        <v>43777</v>
      </c>
      <c r="E1658" t="s">
        <v>5048</v>
      </c>
      <c r="F1658" t="s">
        <v>250</v>
      </c>
      <c r="G1658" t="s">
        <v>251</v>
      </c>
      <c r="H1658">
        <v>31245</v>
      </c>
      <c r="I1658">
        <v>29757</v>
      </c>
      <c r="N1658">
        <f t="shared" si="182"/>
        <v>0</v>
      </c>
      <c r="O1658">
        <f t="shared" si="183"/>
        <v>0</v>
      </c>
      <c r="P1658">
        <f t="shared" si="184"/>
        <v>0</v>
      </c>
      <c r="Q1658">
        <f t="shared" si="185"/>
        <v>0</v>
      </c>
      <c r="R1658">
        <f t="shared" si="186"/>
        <v>29757</v>
      </c>
      <c r="S1658">
        <f t="shared" si="187"/>
        <v>-1488</v>
      </c>
      <c r="Y1658">
        <v>0</v>
      </c>
      <c r="Z1658">
        <v>0</v>
      </c>
      <c r="AA1658">
        <v>0</v>
      </c>
    </row>
    <row r="1659" spans="1:27" x14ac:dyDescent="0.25">
      <c r="A1659" t="str">
        <f t="shared" si="181"/>
        <v>112019</v>
      </c>
      <c r="B1659">
        <v>11</v>
      </c>
      <c r="C1659">
        <v>2019</v>
      </c>
      <c r="D1659" s="18">
        <v>43787</v>
      </c>
      <c r="E1659" t="s">
        <v>5072</v>
      </c>
      <c r="F1659" t="s">
        <v>250</v>
      </c>
      <c r="G1659" t="s">
        <v>251</v>
      </c>
      <c r="H1659">
        <v>4633</v>
      </c>
      <c r="I1659">
        <v>4412</v>
      </c>
      <c r="N1659">
        <f t="shared" si="182"/>
        <v>0</v>
      </c>
      <c r="O1659">
        <f t="shared" si="183"/>
        <v>0</v>
      </c>
      <c r="P1659">
        <f t="shared" si="184"/>
        <v>0</v>
      </c>
      <c r="Q1659">
        <f t="shared" si="185"/>
        <v>0</v>
      </c>
      <c r="R1659">
        <f t="shared" si="186"/>
        <v>4412</v>
      </c>
      <c r="S1659">
        <f t="shared" si="187"/>
        <v>-221</v>
      </c>
      <c r="Y1659">
        <v>0</v>
      </c>
      <c r="Z1659">
        <v>0</v>
      </c>
      <c r="AA1659">
        <v>0</v>
      </c>
    </row>
    <row r="1660" spans="1:27" x14ac:dyDescent="0.25">
      <c r="A1660" t="str">
        <f t="shared" si="181"/>
        <v>112019</v>
      </c>
      <c r="B1660">
        <v>11</v>
      </c>
      <c r="C1660">
        <v>2019</v>
      </c>
      <c r="D1660" s="18">
        <v>43784</v>
      </c>
      <c r="E1660" t="s">
        <v>5068</v>
      </c>
      <c r="F1660" t="s">
        <v>250</v>
      </c>
      <c r="G1660" t="s">
        <v>251</v>
      </c>
      <c r="H1660">
        <v>56784</v>
      </c>
      <c r="K1660">
        <v>50700</v>
      </c>
      <c r="N1660">
        <f t="shared" si="182"/>
        <v>6084</v>
      </c>
      <c r="O1660">
        <f t="shared" si="183"/>
        <v>3042</v>
      </c>
      <c r="P1660">
        <f t="shared" si="184"/>
        <v>3042</v>
      </c>
      <c r="Q1660">
        <f t="shared" si="185"/>
        <v>0</v>
      </c>
      <c r="R1660">
        <f t="shared" si="186"/>
        <v>56784</v>
      </c>
      <c r="S1660">
        <f t="shared" si="187"/>
        <v>0</v>
      </c>
      <c r="Y1660">
        <v>3042</v>
      </c>
      <c r="Z1660">
        <v>3042</v>
      </c>
      <c r="AA1660">
        <v>0</v>
      </c>
    </row>
    <row r="1661" spans="1:27" x14ac:dyDescent="0.25">
      <c r="A1661" t="str">
        <f t="shared" si="181"/>
        <v>112019</v>
      </c>
      <c r="B1661">
        <v>11</v>
      </c>
      <c r="C1661">
        <v>2019</v>
      </c>
      <c r="D1661" s="18">
        <v>43775</v>
      </c>
      <c r="E1661" t="s">
        <v>5035</v>
      </c>
      <c r="F1661" t="s">
        <v>250</v>
      </c>
      <c r="G1661" t="s">
        <v>251</v>
      </c>
      <c r="H1661">
        <v>22807</v>
      </c>
      <c r="I1661">
        <v>21721</v>
      </c>
      <c r="N1661">
        <f t="shared" si="182"/>
        <v>0</v>
      </c>
      <c r="O1661">
        <f t="shared" si="183"/>
        <v>0</v>
      </c>
      <c r="P1661">
        <f t="shared" si="184"/>
        <v>0</v>
      </c>
      <c r="Q1661">
        <f t="shared" si="185"/>
        <v>0</v>
      </c>
      <c r="R1661">
        <f t="shared" si="186"/>
        <v>21721</v>
      </c>
      <c r="S1661">
        <f t="shared" si="187"/>
        <v>-1086</v>
      </c>
      <c r="Y1661">
        <v>0</v>
      </c>
      <c r="Z1661">
        <v>0</v>
      </c>
      <c r="AA1661">
        <v>0</v>
      </c>
    </row>
    <row r="1662" spans="1:27" x14ac:dyDescent="0.25">
      <c r="A1662" t="str">
        <f t="shared" si="181"/>
        <v>112019</v>
      </c>
      <c r="B1662">
        <v>11</v>
      </c>
      <c r="C1662">
        <v>2019</v>
      </c>
      <c r="D1662" s="18">
        <v>43788</v>
      </c>
      <c r="E1662" t="s">
        <v>5081</v>
      </c>
      <c r="F1662" t="s">
        <v>250</v>
      </c>
      <c r="G1662" t="s">
        <v>251</v>
      </c>
      <c r="H1662">
        <v>2213</v>
      </c>
      <c r="L1662">
        <v>1875</v>
      </c>
      <c r="N1662">
        <f t="shared" si="182"/>
        <v>337.5</v>
      </c>
      <c r="O1662">
        <f t="shared" si="183"/>
        <v>168.75</v>
      </c>
      <c r="P1662">
        <f t="shared" si="184"/>
        <v>168.75</v>
      </c>
      <c r="Q1662">
        <f t="shared" si="185"/>
        <v>0</v>
      </c>
      <c r="R1662">
        <f t="shared" si="186"/>
        <v>2212.5</v>
      </c>
      <c r="S1662">
        <f t="shared" si="187"/>
        <v>-0.5</v>
      </c>
      <c r="Y1662">
        <v>168.75</v>
      </c>
      <c r="Z1662">
        <v>168.75</v>
      </c>
      <c r="AA1662">
        <v>0</v>
      </c>
    </row>
    <row r="1663" spans="1:27" x14ac:dyDescent="0.25">
      <c r="A1663" t="str">
        <f t="shared" si="181"/>
        <v>112019</v>
      </c>
      <c r="B1663">
        <v>11</v>
      </c>
      <c r="C1663">
        <v>2019</v>
      </c>
      <c r="D1663" s="18">
        <v>43788</v>
      </c>
      <c r="E1663" t="s">
        <v>5082</v>
      </c>
      <c r="F1663" t="s">
        <v>250</v>
      </c>
      <c r="G1663" t="s">
        <v>251</v>
      </c>
      <c r="H1663">
        <v>41225</v>
      </c>
      <c r="K1663">
        <v>36808</v>
      </c>
      <c r="N1663">
        <f t="shared" si="182"/>
        <v>4416.96</v>
      </c>
      <c r="O1663">
        <f t="shared" si="183"/>
        <v>2208.48</v>
      </c>
      <c r="P1663">
        <f t="shared" si="184"/>
        <v>2208.48</v>
      </c>
      <c r="Q1663">
        <f t="shared" si="185"/>
        <v>0</v>
      </c>
      <c r="R1663">
        <f t="shared" si="186"/>
        <v>41224.959999999999</v>
      </c>
      <c r="S1663">
        <f t="shared" si="187"/>
        <v>-4.0000000000873115E-2</v>
      </c>
      <c r="Y1663">
        <v>2208.48</v>
      </c>
      <c r="Z1663">
        <v>2208.48</v>
      </c>
      <c r="AA1663">
        <v>0</v>
      </c>
    </row>
    <row r="1664" spans="1:27" x14ac:dyDescent="0.25">
      <c r="A1664" t="str">
        <f t="shared" si="181"/>
        <v>112019</v>
      </c>
      <c r="B1664">
        <v>11</v>
      </c>
      <c r="C1664">
        <v>2019</v>
      </c>
      <c r="D1664" s="18">
        <v>43787</v>
      </c>
      <c r="E1664" t="s">
        <v>5076</v>
      </c>
      <c r="F1664" t="s">
        <v>250</v>
      </c>
      <c r="G1664" t="s">
        <v>251</v>
      </c>
      <c r="H1664">
        <v>19522</v>
      </c>
      <c r="K1664">
        <v>17430</v>
      </c>
      <c r="N1664">
        <f t="shared" si="182"/>
        <v>2091.6</v>
      </c>
      <c r="O1664">
        <f t="shared" si="183"/>
        <v>1045.8</v>
      </c>
      <c r="P1664">
        <f t="shared" si="184"/>
        <v>1045.8</v>
      </c>
      <c r="Q1664">
        <f t="shared" si="185"/>
        <v>0</v>
      </c>
      <c r="R1664">
        <f t="shared" si="186"/>
        <v>19521.599999999999</v>
      </c>
      <c r="S1664">
        <f t="shared" si="187"/>
        <v>-0.40000000000145519</v>
      </c>
      <c r="Y1664">
        <v>1045.8</v>
      </c>
      <c r="Z1664">
        <v>1045.8</v>
      </c>
      <c r="AA1664">
        <v>0</v>
      </c>
    </row>
    <row r="1665" spans="1:27" x14ac:dyDescent="0.25">
      <c r="A1665" t="str">
        <f t="shared" si="181"/>
        <v>112019</v>
      </c>
      <c r="B1665">
        <v>11</v>
      </c>
      <c r="C1665">
        <v>2019</v>
      </c>
      <c r="D1665" s="18">
        <v>43787</v>
      </c>
      <c r="E1665" t="s">
        <v>5071</v>
      </c>
      <c r="F1665" t="s">
        <v>250</v>
      </c>
      <c r="G1665" t="s">
        <v>251</v>
      </c>
      <c r="H1665">
        <v>10604</v>
      </c>
      <c r="I1665">
        <v>10099</v>
      </c>
      <c r="N1665">
        <f t="shared" si="182"/>
        <v>0</v>
      </c>
      <c r="O1665">
        <f t="shared" si="183"/>
        <v>0</v>
      </c>
      <c r="P1665">
        <f t="shared" si="184"/>
        <v>0</v>
      </c>
      <c r="Q1665">
        <f t="shared" si="185"/>
        <v>0</v>
      </c>
      <c r="R1665">
        <f t="shared" si="186"/>
        <v>10099</v>
      </c>
      <c r="S1665">
        <f t="shared" si="187"/>
        <v>-505</v>
      </c>
      <c r="Y1665">
        <v>0</v>
      </c>
      <c r="Z1665">
        <v>0</v>
      </c>
      <c r="AA1665">
        <v>0</v>
      </c>
    </row>
    <row r="1666" spans="1:27" x14ac:dyDescent="0.25">
      <c r="A1666" t="str">
        <f t="shared" si="181"/>
        <v>112019</v>
      </c>
      <c r="B1666">
        <v>11</v>
      </c>
      <c r="C1666">
        <v>2019</v>
      </c>
      <c r="D1666" s="18">
        <v>43788</v>
      </c>
      <c r="E1666" t="s">
        <v>5078</v>
      </c>
      <c r="F1666" t="s">
        <v>250</v>
      </c>
      <c r="G1666" t="s">
        <v>251</v>
      </c>
      <c r="H1666">
        <v>38545</v>
      </c>
      <c r="K1666">
        <v>34415</v>
      </c>
      <c r="N1666">
        <f t="shared" si="182"/>
        <v>4129.8</v>
      </c>
      <c r="O1666">
        <f t="shared" si="183"/>
        <v>2064.9</v>
      </c>
      <c r="P1666">
        <f t="shared" si="184"/>
        <v>2064.9</v>
      </c>
      <c r="Q1666">
        <f t="shared" si="185"/>
        <v>0</v>
      </c>
      <c r="R1666">
        <f t="shared" si="186"/>
        <v>38544.800000000003</v>
      </c>
      <c r="S1666">
        <f t="shared" si="187"/>
        <v>-0.19999999999708962</v>
      </c>
      <c r="Y1666">
        <v>2064.9</v>
      </c>
      <c r="Z1666">
        <v>2064.9</v>
      </c>
      <c r="AA1666">
        <v>0</v>
      </c>
    </row>
    <row r="1667" spans="1:27" x14ac:dyDescent="0.25">
      <c r="A1667" t="str">
        <f t="shared" si="181"/>
        <v>112019</v>
      </c>
      <c r="B1667">
        <v>11</v>
      </c>
      <c r="C1667">
        <v>2019</v>
      </c>
      <c r="D1667" s="18">
        <v>43788</v>
      </c>
      <c r="E1667" t="s">
        <v>5079</v>
      </c>
      <c r="F1667" t="s">
        <v>250</v>
      </c>
      <c r="G1667" t="s">
        <v>251</v>
      </c>
      <c r="H1667">
        <v>3292</v>
      </c>
      <c r="I1667">
        <v>3135</v>
      </c>
      <c r="N1667">
        <f t="shared" si="182"/>
        <v>0</v>
      </c>
      <c r="O1667">
        <f t="shared" si="183"/>
        <v>0</v>
      </c>
      <c r="P1667">
        <f t="shared" si="184"/>
        <v>0</v>
      </c>
      <c r="Q1667">
        <f t="shared" si="185"/>
        <v>0</v>
      </c>
      <c r="R1667">
        <f t="shared" si="186"/>
        <v>3135</v>
      </c>
      <c r="S1667">
        <f t="shared" si="187"/>
        <v>-157</v>
      </c>
      <c r="Y1667">
        <v>0</v>
      </c>
      <c r="Z1667">
        <v>0</v>
      </c>
      <c r="AA1667">
        <v>0</v>
      </c>
    </row>
    <row r="1668" spans="1:27" x14ac:dyDescent="0.25">
      <c r="A1668" t="str">
        <f t="shared" ref="A1668:A1731" si="188">TEXT(D1668,"MMYYYY")</f>
        <v>112019</v>
      </c>
      <c r="B1668">
        <v>11</v>
      </c>
      <c r="C1668">
        <v>2019</v>
      </c>
      <c r="D1668" s="18">
        <v>43788</v>
      </c>
      <c r="E1668" t="s">
        <v>5083</v>
      </c>
      <c r="F1668" t="s">
        <v>250</v>
      </c>
      <c r="G1668" t="s">
        <v>251</v>
      </c>
      <c r="H1668">
        <v>56448</v>
      </c>
      <c r="K1668">
        <v>50400</v>
      </c>
      <c r="N1668">
        <f t="shared" si="182"/>
        <v>6048</v>
      </c>
      <c r="O1668">
        <f t="shared" si="183"/>
        <v>3024</v>
      </c>
      <c r="P1668">
        <f t="shared" si="184"/>
        <v>3024</v>
      </c>
      <c r="Q1668">
        <f t="shared" si="185"/>
        <v>0</v>
      </c>
      <c r="R1668">
        <f t="shared" si="186"/>
        <v>56448</v>
      </c>
      <c r="S1668">
        <f t="shared" si="187"/>
        <v>0</v>
      </c>
      <c r="Y1668">
        <v>3024</v>
      </c>
      <c r="Z1668">
        <v>3024</v>
      </c>
      <c r="AA1668">
        <v>0</v>
      </c>
    </row>
    <row r="1669" spans="1:27" x14ac:dyDescent="0.25">
      <c r="A1669" t="str">
        <f t="shared" si="188"/>
        <v>112019</v>
      </c>
      <c r="B1669">
        <v>11</v>
      </c>
      <c r="C1669">
        <v>2019</v>
      </c>
      <c r="D1669" s="18">
        <v>43785</v>
      </c>
      <c r="E1669" t="s">
        <v>4985</v>
      </c>
      <c r="F1669" t="s">
        <v>225</v>
      </c>
      <c r="G1669" t="s">
        <v>7518</v>
      </c>
      <c r="H1669">
        <v>15340</v>
      </c>
      <c r="L1669">
        <v>13000</v>
      </c>
      <c r="N1669">
        <f t="shared" si="182"/>
        <v>2340</v>
      </c>
      <c r="O1669">
        <f t="shared" si="183"/>
        <v>1170</v>
      </c>
      <c r="P1669">
        <f t="shared" si="184"/>
        <v>1170</v>
      </c>
      <c r="Q1669">
        <f t="shared" si="185"/>
        <v>0</v>
      </c>
      <c r="R1669">
        <f t="shared" si="186"/>
        <v>15340</v>
      </c>
      <c r="S1669">
        <f t="shared" si="187"/>
        <v>0</v>
      </c>
      <c r="Y1669">
        <v>1170</v>
      </c>
      <c r="Z1669">
        <v>1170</v>
      </c>
      <c r="AA1669">
        <v>0</v>
      </c>
    </row>
    <row r="1670" spans="1:27" x14ac:dyDescent="0.25">
      <c r="A1670" t="str">
        <f t="shared" si="188"/>
        <v>112019</v>
      </c>
      <c r="B1670">
        <v>11</v>
      </c>
      <c r="C1670">
        <v>2019</v>
      </c>
      <c r="D1670" s="18">
        <v>43794</v>
      </c>
      <c r="E1670" t="s">
        <v>6154</v>
      </c>
      <c r="F1670" t="s">
        <v>1368</v>
      </c>
      <c r="G1670" t="s">
        <v>5787</v>
      </c>
      <c r="H1670">
        <v>7080</v>
      </c>
      <c r="L1670">
        <v>6000</v>
      </c>
      <c r="N1670">
        <f t="shared" si="182"/>
        <v>1080</v>
      </c>
      <c r="O1670">
        <f t="shared" si="183"/>
        <v>540</v>
      </c>
      <c r="P1670">
        <f t="shared" si="184"/>
        <v>540</v>
      </c>
      <c r="Q1670">
        <f t="shared" si="185"/>
        <v>0</v>
      </c>
      <c r="R1670">
        <f t="shared" si="186"/>
        <v>7080</v>
      </c>
      <c r="S1670">
        <f t="shared" si="187"/>
        <v>0</v>
      </c>
      <c r="Y1670">
        <v>540</v>
      </c>
      <c r="Z1670">
        <v>540</v>
      </c>
      <c r="AA1670">
        <v>0</v>
      </c>
    </row>
    <row r="1671" spans="1:27" x14ac:dyDescent="0.25">
      <c r="A1671" t="str">
        <f t="shared" si="188"/>
        <v>112019</v>
      </c>
      <c r="B1671">
        <v>11</v>
      </c>
      <c r="C1671">
        <v>2019</v>
      </c>
      <c r="D1671" s="18">
        <v>43789</v>
      </c>
      <c r="E1671" t="s">
        <v>7724</v>
      </c>
      <c r="F1671" t="s">
        <v>66</v>
      </c>
      <c r="G1671" t="s">
        <v>7719</v>
      </c>
      <c r="H1671">
        <v>36798.300000000003</v>
      </c>
      <c r="L1671">
        <v>31185</v>
      </c>
      <c r="N1671">
        <f t="shared" si="182"/>
        <v>5613.3</v>
      </c>
      <c r="O1671">
        <f t="shared" si="183"/>
        <v>2806.65</v>
      </c>
      <c r="P1671">
        <f t="shared" si="184"/>
        <v>2806.65</v>
      </c>
      <c r="Q1671">
        <f t="shared" si="185"/>
        <v>0</v>
      </c>
      <c r="R1671">
        <f t="shared" si="186"/>
        <v>36798.300000000003</v>
      </c>
      <c r="S1671">
        <f t="shared" si="187"/>
        <v>0</v>
      </c>
      <c r="Y1671">
        <v>2806.65</v>
      </c>
      <c r="Z1671">
        <v>2806.65</v>
      </c>
      <c r="AA1671">
        <v>0</v>
      </c>
    </row>
    <row r="1672" spans="1:27" x14ac:dyDescent="0.25">
      <c r="A1672" t="str">
        <f t="shared" si="188"/>
        <v>112019</v>
      </c>
      <c r="B1672">
        <v>11</v>
      </c>
      <c r="C1672">
        <v>2019</v>
      </c>
      <c r="D1672" s="18">
        <v>43775</v>
      </c>
      <c r="E1672" t="s">
        <v>5212</v>
      </c>
      <c r="F1672" t="s">
        <v>1116</v>
      </c>
      <c r="G1672" t="s">
        <v>6069</v>
      </c>
      <c r="H1672">
        <v>48616</v>
      </c>
      <c r="L1672">
        <v>41200</v>
      </c>
      <c r="N1672">
        <f t="shared" si="182"/>
        <v>7416</v>
      </c>
      <c r="O1672">
        <f t="shared" si="183"/>
        <v>0</v>
      </c>
      <c r="P1672">
        <f t="shared" si="184"/>
        <v>0</v>
      </c>
      <c r="Q1672">
        <f t="shared" si="185"/>
        <v>7416</v>
      </c>
      <c r="R1672">
        <f t="shared" si="186"/>
        <v>48616</v>
      </c>
      <c r="S1672">
        <f t="shared" si="187"/>
        <v>0</v>
      </c>
      <c r="Y1672">
        <v>0</v>
      </c>
      <c r="Z1672">
        <v>0</v>
      </c>
      <c r="AA1672">
        <v>7416</v>
      </c>
    </row>
    <row r="1673" spans="1:27" x14ac:dyDescent="0.25">
      <c r="A1673" t="str">
        <f t="shared" si="188"/>
        <v>112019</v>
      </c>
      <c r="B1673">
        <v>11</v>
      </c>
      <c r="C1673">
        <v>2019</v>
      </c>
      <c r="D1673" s="18">
        <v>43784</v>
      </c>
      <c r="E1673" t="s">
        <v>5177</v>
      </c>
      <c r="F1673" t="s">
        <v>440</v>
      </c>
      <c r="G1673" t="s">
        <v>6155</v>
      </c>
      <c r="H1673">
        <v>109740</v>
      </c>
      <c r="L1673">
        <v>93000</v>
      </c>
      <c r="N1673">
        <f t="shared" si="182"/>
        <v>16740</v>
      </c>
      <c r="O1673">
        <f t="shared" si="183"/>
        <v>8370</v>
      </c>
      <c r="P1673">
        <f t="shared" si="184"/>
        <v>8370</v>
      </c>
      <c r="Q1673">
        <f t="shared" si="185"/>
        <v>0</v>
      </c>
      <c r="R1673">
        <f t="shared" si="186"/>
        <v>109740</v>
      </c>
      <c r="S1673">
        <f t="shared" si="187"/>
        <v>0</v>
      </c>
      <c r="Y1673">
        <v>8370</v>
      </c>
      <c r="Z1673">
        <v>8370</v>
      </c>
      <c r="AA1673">
        <v>0</v>
      </c>
    </row>
    <row r="1674" spans="1:27" x14ac:dyDescent="0.25">
      <c r="A1674" t="str">
        <f t="shared" si="188"/>
        <v>112019</v>
      </c>
      <c r="B1674">
        <v>11</v>
      </c>
      <c r="C1674">
        <v>2019</v>
      </c>
      <c r="D1674" s="18">
        <v>43784</v>
      </c>
      <c r="E1674" t="s">
        <v>5176</v>
      </c>
      <c r="F1674" t="s">
        <v>440</v>
      </c>
      <c r="G1674" t="s">
        <v>6155</v>
      </c>
      <c r="H1674">
        <v>151040</v>
      </c>
      <c r="L1674">
        <v>128000</v>
      </c>
      <c r="N1674">
        <f t="shared" si="182"/>
        <v>23040</v>
      </c>
      <c r="O1674">
        <f t="shared" si="183"/>
        <v>11520</v>
      </c>
      <c r="P1674">
        <f t="shared" si="184"/>
        <v>11520</v>
      </c>
      <c r="Q1674">
        <f t="shared" si="185"/>
        <v>0</v>
      </c>
      <c r="R1674">
        <f t="shared" si="186"/>
        <v>151040</v>
      </c>
      <c r="S1674">
        <f t="shared" si="187"/>
        <v>0</v>
      </c>
      <c r="Y1674">
        <v>11520</v>
      </c>
      <c r="Z1674">
        <v>11520</v>
      </c>
      <c r="AA1674">
        <v>0</v>
      </c>
    </row>
    <row r="1675" spans="1:27" x14ac:dyDescent="0.25">
      <c r="A1675" t="str">
        <f t="shared" si="188"/>
        <v>112019</v>
      </c>
      <c r="B1675">
        <v>11</v>
      </c>
      <c r="C1675">
        <v>2019</v>
      </c>
      <c r="D1675" s="18">
        <v>43780</v>
      </c>
      <c r="E1675" t="s">
        <v>5193</v>
      </c>
      <c r="F1675" t="s">
        <v>462</v>
      </c>
      <c r="G1675" t="s">
        <v>7725</v>
      </c>
      <c r="H1675">
        <v>136880</v>
      </c>
      <c r="L1675">
        <v>116000</v>
      </c>
      <c r="N1675">
        <f t="shared" si="182"/>
        <v>20880</v>
      </c>
      <c r="O1675">
        <f t="shared" si="183"/>
        <v>10440</v>
      </c>
      <c r="P1675">
        <f t="shared" si="184"/>
        <v>10440</v>
      </c>
      <c r="Q1675">
        <f t="shared" si="185"/>
        <v>0</v>
      </c>
      <c r="R1675">
        <f t="shared" si="186"/>
        <v>136880</v>
      </c>
      <c r="S1675">
        <f t="shared" si="187"/>
        <v>0</v>
      </c>
      <c r="Y1675">
        <v>10440</v>
      </c>
      <c r="Z1675">
        <v>10440</v>
      </c>
      <c r="AA1675">
        <v>0</v>
      </c>
    </row>
    <row r="1676" spans="1:27" x14ac:dyDescent="0.25">
      <c r="A1676" t="str">
        <f t="shared" si="188"/>
        <v>112019</v>
      </c>
      <c r="B1676">
        <v>11</v>
      </c>
      <c r="C1676">
        <v>2019</v>
      </c>
      <c r="D1676" s="18">
        <v>43787</v>
      </c>
      <c r="E1676" t="s">
        <v>4986</v>
      </c>
      <c r="F1676" t="s">
        <v>225</v>
      </c>
      <c r="G1676" t="s">
        <v>7518</v>
      </c>
      <c r="H1676">
        <v>200600</v>
      </c>
      <c r="L1676">
        <v>170000</v>
      </c>
      <c r="N1676">
        <f t="shared" si="182"/>
        <v>30600</v>
      </c>
      <c r="O1676">
        <f t="shared" si="183"/>
        <v>15300</v>
      </c>
      <c r="P1676">
        <f t="shared" si="184"/>
        <v>15300</v>
      </c>
      <c r="Q1676">
        <f t="shared" si="185"/>
        <v>0</v>
      </c>
      <c r="R1676">
        <f t="shared" si="186"/>
        <v>200600</v>
      </c>
      <c r="S1676">
        <f t="shared" si="187"/>
        <v>0</v>
      </c>
      <c r="Y1676">
        <v>15300</v>
      </c>
      <c r="Z1676">
        <v>15300</v>
      </c>
      <c r="AA1676">
        <v>0</v>
      </c>
    </row>
    <row r="1677" spans="1:27" x14ac:dyDescent="0.25">
      <c r="A1677" t="str">
        <f t="shared" si="188"/>
        <v>112019</v>
      </c>
      <c r="B1677">
        <v>11</v>
      </c>
      <c r="C1677">
        <v>2019</v>
      </c>
      <c r="D1677" s="18">
        <v>43792</v>
      </c>
      <c r="E1677" t="s">
        <v>4996</v>
      </c>
      <c r="F1677" t="s">
        <v>225</v>
      </c>
      <c r="G1677" t="s">
        <v>7518</v>
      </c>
      <c r="H1677">
        <v>86140</v>
      </c>
      <c r="L1677">
        <v>73000</v>
      </c>
      <c r="N1677">
        <f t="shared" si="182"/>
        <v>13140</v>
      </c>
      <c r="O1677">
        <f t="shared" si="183"/>
        <v>6570</v>
      </c>
      <c r="P1677">
        <f t="shared" si="184"/>
        <v>6570</v>
      </c>
      <c r="Q1677">
        <f t="shared" si="185"/>
        <v>0</v>
      </c>
      <c r="R1677">
        <f t="shared" si="186"/>
        <v>86140</v>
      </c>
      <c r="S1677">
        <f t="shared" si="187"/>
        <v>0</v>
      </c>
      <c r="Y1677">
        <v>6570</v>
      </c>
      <c r="Z1677">
        <v>6570</v>
      </c>
      <c r="AA1677">
        <v>0</v>
      </c>
    </row>
    <row r="1678" spans="1:27" x14ac:dyDescent="0.25">
      <c r="A1678" t="str">
        <f t="shared" si="188"/>
        <v>112019</v>
      </c>
      <c r="B1678">
        <v>11</v>
      </c>
      <c r="C1678">
        <v>2019</v>
      </c>
      <c r="D1678" s="18">
        <v>43792</v>
      </c>
      <c r="E1678" t="s">
        <v>4995</v>
      </c>
      <c r="F1678" t="s">
        <v>225</v>
      </c>
      <c r="G1678" t="s">
        <v>7518</v>
      </c>
      <c r="H1678">
        <v>190275</v>
      </c>
      <c r="L1678">
        <v>161250</v>
      </c>
      <c r="N1678">
        <f t="shared" si="182"/>
        <v>29025</v>
      </c>
      <c r="O1678">
        <f t="shared" si="183"/>
        <v>14512.5</v>
      </c>
      <c r="P1678">
        <f t="shared" si="184"/>
        <v>14512.5</v>
      </c>
      <c r="Q1678">
        <f t="shared" si="185"/>
        <v>0</v>
      </c>
      <c r="R1678">
        <f t="shared" si="186"/>
        <v>190275</v>
      </c>
      <c r="S1678">
        <f t="shared" si="187"/>
        <v>0</v>
      </c>
      <c r="Y1678">
        <v>14512.5</v>
      </c>
      <c r="Z1678">
        <v>14512.5</v>
      </c>
      <c r="AA1678">
        <v>0</v>
      </c>
    </row>
    <row r="1679" spans="1:27" x14ac:dyDescent="0.25">
      <c r="A1679" t="str">
        <f t="shared" si="188"/>
        <v>112019</v>
      </c>
      <c r="B1679">
        <v>11</v>
      </c>
      <c r="C1679">
        <v>2019</v>
      </c>
      <c r="D1679" s="18">
        <v>43792</v>
      </c>
      <c r="E1679" t="s">
        <v>4994</v>
      </c>
      <c r="F1679" t="s">
        <v>225</v>
      </c>
      <c r="G1679" t="s">
        <v>7518</v>
      </c>
      <c r="H1679">
        <v>90713</v>
      </c>
      <c r="L1679">
        <v>76875</v>
      </c>
      <c r="N1679">
        <f t="shared" si="182"/>
        <v>13837.5</v>
      </c>
      <c r="O1679">
        <f t="shared" si="183"/>
        <v>6918.75</v>
      </c>
      <c r="P1679">
        <f t="shared" si="184"/>
        <v>6918.75</v>
      </c>
      <c r="Q1679">
        <f t="shared" si="185"/>
        <v>0</v>
      </c>
      <c r="R1679">
        <f t="shared" si="186"/>
        <v>90712.5</v>
      </c>
      <c r="S1679">
        <f t="shared" si="187"/>
        <v>-0.5</v>
      </c>
      <c r="Y1679">
        <v>6918.75</v>
      </c>
      <c r="Z1679">
        <v>6918.75</v>
      </c>
      <c r="AA1679">
        <v>0</v>
      </c>
    </row>
    <row r="1680" spans="1:27" x14ac:dyDescent="0.25">
      <c r="A1680" t="str">
        <f t="shared" si="188"/>
        <v>112019</v>
      </c>
      <c r="B1680">
        <v>11</v>
      </c>
      <c r="C1680">
        <v>2019</v>
      </c>
      <c r="D1680" s="18">
        <v>43784</v>
      </c>
      <c r="E1680" t="s">
        <v>4983</v>
      </c>
      <c r="F1680" t="s">
        <v>225</v>
      </c>
      <c r="G1680" t="s">
        <v>7518</v>
      </c>
      <c r="H1680">
        <v>256650</v>
      </c>
      <c r="L1680">
        <v>217500</v>
      </c>
      <c r="N1680">
        <f t="shared" si="182"/>
        <v>39150</v>
      </c>
      <c r="O1680">
        <f t="shared" si="183"/>
        <v>19575</v>
      </c>
      <c r="P1680">
        <f t="shared" si="184"/>
        <v>19575</v>
      </c>
      <c r="Q1680">
        <f t="shared" si="185"/>
        <v>0</v>
      </c>
      <c r="R1680">
        <f t="shared" si="186"/>
        <v>256650</v>
      </c>
      <c r="S1680">
        <f t="shared" si="187"/>
        <v>0</v>
      </c>
      <c r="Y1680">
        <v>19575</v>
      </c>
      <c r="Z1680">
        <v>19575</v>
      </c>
      <c r="AA1680">
        <v>0</v>
      </c>
    </row>
    <row r="1681" spans="1:27" x14ac:dyDescent="0.25">
      <c r="A1681" t="str">
        <f t="shared" si="188"/>
        <v>112019</v>
      </c>
      <c r="B1681">
        <v>11</v>
      </c>
      <c r="C1681">
        <v>2019</v>
      </c>
      <c r="D1681" s="18">
        <v>43792</v>
      </c>
      <c r="E1681" t="s">
        <v>4997</v>
      </c>
      <c r="F1681" t="s">
        <v>225</v>
      </c>
      <c r="G1681" t="s">
        <v>7518</v>
      </c>
      <c r="H1681">
        <v>159300</v>
      </c>
      <c r="L1681">
        <v>135000</v>
      </c>
      <c r="N1681">
        <f t="shared" si="182"/>
        <v>24300</v>
      </c>
      <c r="O1681">
        <f t="shared" si="183"/>
        <v>12150</v>
      </c>
      <c r="P1681">
        <f t="shared" si="184"/>
        <v>12150</v>
      </c>
      <c r="Q1681">
        <f t="shared" si="185"/>
        <v>0</v>
      </c>
      <c r="R1681">
        <f t="shared" si="186"/>
        <v>159300</v>
      </c>
      <c r="S1681">
        <f t="shared" si="187"/>
        <v>0</v>
      </c>
      <c r="Y1681">
        <v>12150</v>
      </c>
      <c r="Z1681">
        <v>12150</v>
      </c>
      <c r="AA1681">
        <v>0</v>
      </c>
    </row>
    <row r="1682" spans="1:27" x14ac:dyDescent="0.25">
      <c r="A1682" t="str">
        <f t="shared" si="188"/>
        <v>112019</v>
      </c>
      <c r="B1682">
        <v>11</v>
      </c>
      <c r="C1682">
        <v>2019</v>
      </c>
      <c r="D1682" s="18">
        <v>43777</v>
      </c>
      <c r="E1682" t="s">
        <v>5191</v>
      </c>
      <c r="F1682" t="s">
        <v>462</v>
      </c>
      <c r="G1682" t="s">
        <v>7725</v>
      </c>
      <c r="H1682">
        <v>27376</v>
      </c>
      <c r="L1682">
        <v>23200</v>
      </c>
      <c r="N1682">
        <f t="shared" si="182"/>
        <v>4176</v>
      </c>
      <c r="O1682">
        <f t="shared" si="183"/>
        <v>2088</v>
      </c>
      <c r="P1682">
        <f t="shared" si="184"/>
        <v>2088</v>
      </c>
      <c r="Q1682">
        <f t="shared" si="185"/>
        <v>0</v>
      </c>
      <c r="R1682">
        <f t="shared" si="186"/>
        <v>27376</v>
      </c>
      <c r="S1682">
        <f t="shared" si="187"/>
        <v>0</v>
      </c>
      <c r="Y1682">
        <v>2088</v>
      </c>
      <c r="Z1682">
        <v>2088</v>
      </c>
      <c r="AA1682">
        <v>0</v>
      </c>
    </row>
    <row r="1683" spans="1:27" x14ac:dyDescent="0.25">
      <c r="A1683" t="str">
        <f t="shared" si="188"/>
        <v>112019</v>
      </c>
      <c r="B1683">
        <v>11</v>
      </c>
      <c r="C1683">
        <v>2019</v>
      </c>
      <c r="D1683" s="18">
        <v>43780</v>
      </c>
      <c r="E1683" t="s">
        <v>5192</v>
      </c>
      <c r="F1683" t="s">
        <v>462</v>
      </c>
      <c r="G1683" t="s">
        <v>7725</v>
      </c>
      <c r="H1683">
        <v>106554</v>
      </c>
      <c r="L1683">
        <v>90300</v>
      </c>
      <c r="N1683">
        <f t="shared" si="182"/>
        <v>16254</v>
      </c>
      <c r="O1683">
        <f t="shared" si="183"/>
        <v>8127</v>
      </c>
      <c r="P1683">
        <f t="shared" si="184"/>
        <v>8127</v>
      </c>
      <c r="Q1683">
        <f t="shared" si="185"/>
        <v>0</v>
      </c>
      <c r="R1683">
        <f t="shared" si="186"/>
        <v>106554</v>
      </c>
      <c r="S1683">
        <f t="shared" si="187"/>
        <v>0</v>
      </c>
      <c r="Y1683">
        <v>8127</v>
      </c>
      <c r="Z1683">
        <v>8127</v>
      </c>
      <c r="AA1683">
        <v>0</v>
      </c>
    </row>
    <row r="1684" spans="1:27" x14ac:dyDescent="0.25">
      <c r="A1684" t="str">
        <f t="shared" si="188"/>
        <v>112019</v>
      </c>
      <c r="B1684">
        <v>11</v>
      </c>
      <c r="C1684">
        <v>2019</v>
      </c>
      <c r="D1684" s="18">
        <v>43775</v>
      </c>
      <c r="E1684" t="s">
        <v>4868</v>
      </c>
      <c r="F1684" t="s">
        <v>2534</v>
      </c>
      <c r="G1684" t="s">
        <v>2535</v>
      </c>
      <c r="H1684">
        <v>1185900</v>
      </c>
      <c r="L1684">
        <v>1005000</v>
      </c>
      <c r="N1684">
        <f t="shared" si="182"/>
        <v>180900</v>
      </c>
      <c r="O1684">
        <f t="shared" si="183"/>
        <v>0</v>
      </c>
      <c r="P1684">
        <f t="shared" si="184"/>
        <v>0</v>
      </c>
      <c r="Q1684">
        <f t="shared" si="185"/>
        <v>180900</v>
      </c>
      <c r="R1684">
        <f t="shared" si="186"/>
        <v>1185900</v>
      </c>
      <c r="S1684">
        <f t="shared" si="187"/>
        <v>0</v>
      </c>
      <c r="Y1684">
        <v>0</v>
      </c>
      <c r="Z1684">
        <v>0</v>
      </c>
      <c r="AA1684">
        <v>180900</v>
      </c>
    </row>
    <row r="1685" spans="1:27" x14ac:dyDescent="0.25">
      <c r="A1685" t="str">
        <f t="shared" si="188"/>
        <v>112019</v>
      </c>
      <c r="B1685">
        <v>11</v>
      </c>
      <c r="C1685">
        <v>2019</v>
      </c>
      <c r="D1685" s="18">
        <v>43784</v>
      </c>
      <c r="E1685" t="s">
        <v>5247</v>
      </c>
      <c r="F1685" t="s">
        <v>590</v>
      </c>
      <c r="G1685" t="s">
        <v>5909</v>
      </c>
      <c r="H1685">
        <v>184552</v>
      </c>
      <c r="L1685">
        <v>156400</v>
      </c>
      <c r="N1685">
        <f t="shared" si="182"/>
        <v>28152</v>
      </c>
      <c r="O1685">
        <f t="shared" si="183"/>
        <v>14076</v>
      </c>
      <c r="P1685">
        <f t="shared" si="184"/>
        <v>14076</v>
      </c>
      <c r="Q1685">
        <f t="shared" si="185"/>
        <v>0</v>
      </c>
      <c r="R1685">
        <f t="shared" si="186"/>
        <v>184552</v>
      </c>
      <c r="S1685">
        <f t="shared" si="187"/>
        <v>0</v>
      </c>
      <c r="Y1685">
        <v>14076</v>
      </c>
      <c r="Z1685">
        <v>14076</v>
      </c>
      <c r="AA1685">
        <v>0</v>
      </c>
    </row>
    <row r="1686" spans="1:27" x14ac:dyDescent="0.25">
      <c r="A1686" t="str">
        <f t="shared" si="188"/>
        <v>112019</v>
      </c>
      <c r="B1686">
        <v>11</v>
      </c>
      <c r="C1686">
        <v>2019</v>
      </c>
      <c r="D1686" s="18">
        <v>43790</v>
      </c>
      <c r="E1686" t="s">
        <v>5250</v>
      </c>
      <c r="F1686" t="s">
        <v>590</v>
      </c>
      <c r="G1686" t="s">
        <v>5909</v>
      </c>
      <c r="H1686">
        <v>117292</v>
      </c>
      <c r="L1686">
        <v>99400</v>
      </c>
      <c r="N1686">
        <f t="shared" si="182"/>
        <v>17892</v>
      </c>
      <c r="O1686">
        <f t="shared" si="183"/>
        <v>8946</v>
      </c>
      <c r="P1686">
        <f t="shared" si="184"/>
        <v>8946</v>
      </c>
      <c r="Q1686">
        <f t="shared" si="185"/>
        <v>0</v>
      </c>
      <c r="R1686">
        <f t="shared" si="186"/>
        <v>117292</v>
      </c>
      <c r="S1686">
        <f t="shared" si="187"/>
        <v>0</v>
      </c>
      <c r="Y1686">
        <v>8946</v>
      </c>
      <c r="Z1686">
        <v>8946</v>
      </c>
      <c r="AA1686">
        <v>0</v>
      </c>
    </row>
    <row r="1687" spans="1:27" x14ac:dyDescent="0.25">
      <c r="A1687" t="str">
        <f t="shared" si="188"/>
        <v>112019</v>
      </c>
      <c r="B1687">
        <v>11</v>
      </c>
      <c r="C1687">
        <v>2019</v>
      </c>
      <c r="D1687" s="18">
        <v>43784</v>
      </c>
      <c r="E1687" t="s">
        <v>4965</v>
      </c>
      <c r="F1687" t="s">
        <v>654</v>
      </c>
      <c r="G1687" t="s">
        <v>655</v>
      </c>
      <c r="H1687">
        <v>4200</v>
      </c>
      <c r="I1687">
        <v>4000</v>
      </c>
      <c r="N1687">
        <f t="shared" si="182"/>
        <v>0</v>
      </c>
      <c r="O1687">
        <f t="shared" si="183"/>
        <v>0</v>
      </c>
      <c r="P1687">
        <f t="shared" si="184"/>
        <v>0</v>
      </c>
      <c r="Q1687">
        <f t="shared" si="185"/>
        <v>0</v>
      </c>
      <c r="R1687">
        <f t="shared" si="186"/>
        <v>4000</v>
      </c>
      <c r="S1687">
        <f t="shared" si="187"/>
        <v>-200</v>
      </c>
      <c r="Y1687">
        <v>0</v>
      </c>
      <c r="Z1687">
        <v>0</v>
      </c>
      <c r="AA1687">
        <v>0</v>
      </c>
    </row>
    <row r="1688" spans="1:27" x14ac:dyDescent="0.25">
      <c r="A1688" t="str">
        <f t="shared" si="188"/>
        <v>112019</v>
      </c>
      <c r="B1688">
        <v>11</v>
      </c>
      <c r="C1688">
        <v>2019</v>
      </c>
      <c r="D1688" s="18">
        <v>43787</v>
      </c>
      <c r="E1688" t="s">
        <v>4968</v>
      </c>
      <c r="F1688" t="s">
        <v>654</v>
      </c>
      <c r="G1688" t="s">
        <v>655</v>
      </c>
      <c r="H1688">
        <v>28910</v>
      </c>
      <c r="L1688">
        <v>24500</v>
      </c>
      <c r="N1688">
        <f t="shared" si="182"/>
        <v>4410</v>
      </c>
      <c r="O1688">
        <f t="shared" si="183"/>
        <v>2205</v>
      </c>
      <c r="P1688">
        <f t="shared" si="184"/>
        <v>2205</v>
      </c>
      <c r="Q1688">
        <f t="shared" si="185"/>
        <v>0</v>
      </c>
      <c r="R1688">
        <f t="shared" si="186"/>
        <v>28910</v>
      </c>
      <c r="S1688">
        <f t="shared" si="187"/>
        <v>0</v>
      </c>
      <c r="Y1688">
        <v>2205</v>
      </c>
      <c r="Z1688">
        <v>2205</v>
      </c>
      <c r="AA1688">
        <v>0</v>
      </c>
    </row>
    <row r="1689" spans="1:27" x14ac:dyDescent="0.25">
      <c r="A1689" t="str">
        <f t="shared" si="188"/>
        <v>112019</v>
      </c>
      <c r="B1689">
        <v>11</v>
      </c>
      <c r="C1689">
        <v>2019</v>
      </c>
      <c r="D1689" s="18">
        <v>43784</v>
      </c>
      <c r="E1689" t="s">
        <v>4966</v>
      </c>
      <c r="F1689" t="s">
        <v>654</v>
      </c>
      <c r="G1689" t="s">
        <v>655</v>
      </c>
      <c r="H1689">
        <v>12390</v>
      </c>
      <c r="L1689">
        <v>10500</v>
      </c>
      <c r="N1689">
        <f t="shared" si="182"/>
        <v>1890</v>
      </c>
      <c r="O1689">
        <f t="shared" si="183"/>
        <v>945</v>
      </c>
      <c r="P1689">
        <f t="shared" si="184"/>
        <v>945</v>
      </c>
      <c r="Q1689">
        <f t="shared" si="185"/>
        <v>0</v>
      </c>
      <c r="R1689">
        <f t="shared" si="186"/>
        <v>12390</v>
      </c>
      <c r="S1689">
        <f t="shared" si="187"/>
        <v>0</v>
      </c>
      <c r="Y1689">
        <v>945</v>
      </c>
      <c r="Z1689">
        <v>945</v>
      </c>
      <c r="AA1689">
        <v>0</v>
      </c>
    </row>
    <row r="1690" spans="1:27" x14ac:dyDescent="0.25">
      <c r="A1690" t="str">
        <f t="shared" si="188"/>
        <v>112019</v>
      </c>
      <c r="B1690">
        <v>11</v>
      </c>
      <c r="C1690">
        <v>2019</v>
      </c>
      <c r="D1690" s="18">
        <v>43780</v>
      </c>
      <c r="E1690" t="s">
        <v>5234</v>
      </c>
      <c r="F1690" t="s">
        <v>581</v>
      </c>
      <c r="G1690" t="s">
        <v>7352</v>
      </c>
      <c r="H1690">
        <v>291349</v>
      </c>
      <c r="L1690">
        <v>246906</v>
      </c>
      <c r="N1690">
        <f t="shared" si="182"/>
        <v>44443.08</v>
      </c>
      <c r="O1690">
        <f t="shared" si="183"/>
        <v>0</v>
      </c>
      <c r="P1690">
        <f t="shared" si="184"/>
        <v>0</v>
      </c>
      <c r="Q1690">
        <f t="shared" si="185"/>
        <v>44443.08</v>
      </c>
      <c r="R1690">
        <f t="shared" si="186"/>
        <v>291349.08</v>
      </c>
      <c r="S1690">
        <f t="shared" si="187"/>
        <v>8.0000000016298145E-2</v>
      </c>
      <c r="Y1690">
        <v>0</v>
      </c>
      <c r="Z1690">
        <v>0</v>
      </c>
      <c r="AA1690">
        <v>44443.08</v>
      </c>
    </row>
    <row r="1691" spans="1:27" x14ac:dyDescent="0.25">
      <c r="A1691" t="str">
        <f t="shared" si="188"/>
        <v>112019</v>
      </c>
      <c r="B1691">
        <v>11</v>
      </c>
      <c r="C1691">
        <v>2019</v>
      </c>
      <c r="D1691" s="18">
        <v>43785</v>
      </c>
      <c r="E1691" t="s">
        <v>5238</v>
      </c>
      <c r="F1691" t="s">
        <v>581</v>
      </c>
      <c r="G1691" t="s">
        <v>7352</v>
      </c>
      <c r="H1691">
        <v>106060</v>
      </c>
      <c r="L1691">
        <v>89881</v>
      </c>
      <c r="N1691">
        <f t="shared" si="182"/>
        <v>16178.58</v>
      </c>
      <c r="O1691">
        <f t="shared" si="183"/>
        <v>0</v>
      </c>
      <c r="P1691">
        <f t="shared" si="184"/>
        <v>0</v>
      </c>
      <c r="Q1691">
        <f t="shared" si="185"/>
        <v>16178.58</v>
      </c>
      <c r="R1691">
        <f t="shared" si="186"/>
        <v>106059.58</v>
      </c>
      <c r="S1691">
        <f t="shared" si="187"/>
        <v>-0.41999999999825377</v>
      </c>
      <c r="Y1691">
        <v>0</v>
      </c>
      <c r="Z1691">
        <v>0</v>
      </c>
      <c r="AA1691">
        <v>16178.58</v>
      </c>
    </row>
    <row r="1692" spans="1:27" x14ac:dyDescent="0.25">
      <c r="A1692" t="str">
        <f t="shared" si="188"/>
        <v>112019</v>
      </c>
      <c r="B1692">
        <v>11</v>
      </c>
      <c r="C1692">
        <v>2019</v>
      </c>
      <c r="D1692" s="18">
        <v>43785</v>
      </c>
      <c r="E1692" t="s">
        <v>5237</v>
      </c>
      <c r="F1692" t="s">
        <v>581</v>
      </c>
      <c r="G1692" t="s">
        <v>7352</v>
      </c>
      <c r="H1692">
        <v>21915</v>
      </c>
      <c r="L1692">
        <v>18572</v>
      </c>
      <c r="N1692">
        <f t="shared" si="182"/>
        <v>3342.96</v>
      </c>
      <c r="O1692">
        <f t="shared" si="183"/>
        <v>0</v>
      </c>
      <c r="P1692">
        <f t="shared" si="184"/>
        <v>0</v>
      </c>
      <c r="Q1692">
        <f t="shared" si="185"/>
        <v>3342.96</v>
      </c>
      <c r="R1692">
        <f t="shared" si="186"/>
        <v>21914.959999999999</v>
      </c>
      <c r="S1692">
        <f t="shared" si="187"/>
        <v>-4.0000000000873115E-2</v>
      </c>
      <c r="Y1692">
        <v>0</v>
      </c>
      <c r="Z1692">
        <v>0</v>
      </c>
      <c r="AA1692">
        <v>3342.96</v>
      </c>
    </row>
    <row r="1693" spans="1:27" x14ac:dyDescent="0.25">
      <c r="A1693" t="str">
        <f t="shared" si="188"/>
        <v>112019</v>
      </c>
      <c r="B1693">
        <v>11</v>
      </c>
      <c r="C1693">
        <v>2019</v>
      </c>
      <c r="D1693" s="18">
        <v>43784</v>
      </c>
      <c r="E1693" t="s">
        <v>5069</v>
      </c>
      <c r="F1693" t="s">
        <v>250</v>
      </c>
      <c r="G1693" t="s">
        <v>251</v>
      </c>
      <c r="H1693">
        <v>61516</v>
      </c>
      <c r="K1693">
        <v>54925</v>
      </c>
      <c r="N1693">
        <f t="shared" si="182"/>
        <v>6591</v>
      </c>
      <c r="O1693">
        <f t="shared" si="183"/>
        <v>3295.5</v>
      </c>
      <c r="P1693">
        <f t="shared" si="184"/>
        <v>3295.5</v>
      </c>
      <c r="Q1693">
        <f t="shared" si="185"/>
        <v>0</v>
      </c>
      <c r="R1693">
        <f t="shared" si="186"/>
        <v>61516</v>
      </c>
      <c r="S1693">
        <f t="shared" si="187"/>
        <v>0</v>
      </c>
      <c r="Y1693">
        <v>3295.5</v>
      </c>
      <c r="Z1693">
        <v>3295.5</v>
      </c>
      <c r="AA1693">
        <v>0</v>
      </c>
    </row>
    <row r="1694" spans="1:27" x14ac:dyDescent="0.25">
      <c r="A1694" t="str">
        <f t="shared" si="188"/>
        <v>112019</v>
      </c>
      <c r="B1694">
        <v>11</v>
      </c>
      <c r="C1694">
        <v>2019</v>
      </c>
      <c r="D1694" s="18">
        <v>43784</v>
      </c>
      <c r="E1694" t="s">
        <v>5067</v>
      </c>
      <c r="F1694" t="s">
        <v>250</v>
      </c>
      <c r="G1694" t="s">
        <v>251</v>
      </c>
      <c r="H1694">
        <v>58440</v>
      </c>
      <c r="K1694">
        <v>52179</v>
      </c>
      <c r="N1694">
        <f t="shared" si="182"/>
        <v>6261.48</v>
      </c>
      <c r="O1694">
        <f t="shared" si="183"/>
        <v>3130.74</v>
      </c>
      <c r="P1694">
        <f t="shared" si="184"/>
        <v>3130.74</v>
      </c>
      <c r="Q1694">
        <f t="shared" si="185"/>
        <v>0</v>
      </c>
      <c r="R1694">
        <f t="shared" si="186"/>
        <v>58440.479999999996</v>
      </c>
      <c r="S1694">
        <f t="shared" si="187"/>
        <v>0.47999999999592546</v>
      </c>
      <c r="Y1694">
        <v>3130.74</v>
      </c>
      <c r="Z1694">
        <v>3130.74</v>
      </c>
      <c r="AA1694">
        <v>0</v>
      </c>
    </row>
    <row r="1695" spans="1:27" x14ac:dyDescent="0.25">
      <c r="A1695" t="str">
        <f t="shared" si="188"/>
        <v>112019</v>
      </c>
      <c r="B1695">
        <v>11</v>
      </c>
      <c r="C1695">
        <v>2019</v>
      </c>
      <c r="D1695" s="18">
        <v>43791</v>
      </c>
      <c r="E1695" t="s">
        <v>4879</v>
      </c>
      <c r="F1695" t="s">
        <v>625</v>
      </c>
      <c r="G1695" t="s">
        <v>5812</v>
      </c>
      <c r="H1695">
        <v>32668</v>
      </c>
      <c r="L1695">
        <v>27684.7</v>
      </c>
      <c r="N1695">
        <f t="shared" si="182"/>
        <v>4983.2460000000001</v>
      </c>
      <c r="O1695">
        <f t="shared" si="183"/>
        <v>2491.623</v>
      </c>
      <c r="P1695">
        <f t="shared" si="184"/>
        <v>2491.623</v>
      </c>
      <c r="Q1695">
        <f t="shared" si="185"/>
        <v>0</v>
      </c>
      <c r="R1695">
        <f t="shared" si="186"/>
        <v>32667.946</v>
      </c>
      <c r="S1695">
        <f t="shared" si="187"/>
        <v>-5.4000000000087311E-2</v>
      </c>
      <c r="Y1695">
        <v>2491.623</v>
      </c>
      <c r="Z1695">
        <v>2491.623</v>
      </c>
      <c r="AA1695">
        <v>0</v>
      </c>
    </row>
    <row r="1696" spans="1:27" x14ac:dyDescent="0.25">
      <c r="A1696" t="str">
        <f t="shared" si="188"/>
        <v>112019</v>
      </c>
      <c r="B1696">
        <v>11</v>
      </c>
      <c r="C1696">
        <v>2019</v>
      </c>
      <c r="D1696" s="18">
        <v>43789</v>
      </c>
      <c r="E1696" t="s">
        <v>4937</v>
      </c>
      <c r="F1696" t="s">
        <v>187</v>
      </c>
      <c r="G1696" t="s">
        <v>5780</v>
      </c>
      <c r="H1696">
        <v>7363</v>
      </c>
      <c r="L1696">
        <v>6239.8</v>
      </c>
      <c r="N1696">
        <f t="shared" si="182"/>
        <v>1123.164</v>
      </c>
      <c r="O1696">
        <f t="shared" si="183"/>
        <v>561.58199999999999</v>
      </c>
      <c r="P1696">
        <f t="shared" si="184"/>
        <v>561.58199999999999</v>
      </c>
      <c r="Q1696">
        <f t="shared" si="185"/>
        <v>0</v>
      </c>
      <c r="R1696">
        <f t="shared" si="186"/>
        <v>7362.9639999999999</v>
      </c>
      <c r="S1696">
        <f t="shared" si="187"/>
        <v>-3.6000000000058208E-2</v>
      </c>
      <c r="Y1696">
        <v>561.58199999999999</v>
      </c>
      <c r="Z1696">
        <v>561.58199999999999</v>
      </c>
      <c r="AA1696">
        <v>0</v>
      </c>
    </row>
    <row r="1697" spans="1:27" x14ac:dyDescent="0.25">
      <c r="A1697" t="str">
        <f t="shared" si="188"/>
        <v>112019</v>
      </c>
      <c r="B1697">
        <v>11</v>
      </c>
      <c r="C1697">
        <v>2019</v>
      </c>
      <c r="D1697" s="18">
        <v>43794</v>
      </c>
      <c r="E1697" t="s">
        <v>4938</v>
      </c>
      <c r="F1697" t="s">
        <v>187</v>
      </c>
      <c r="G1697" t="s">
        <v>5780</v>
      </c>
      <c r="H1697">
        <v>2832</v>
      </c>
      <c r="L1697">
        <v>2400</v>
      </c>
      <c r="N1697">
        <f t="shared" si="182"/>
        <v>432</v>
      </c>
      <c r="O1697">
        <f t="shared" si="183"/>
        <v>216</v>
      </c>
      <c r="P1697">
        <f t="shared" si="184"/>
        <v>216</v>
      </c>
      <c r="Q1697">
        <f t="shared" si="185"/>
        <v>0</v>
      </c>
      <c r="R1697">
        <f t="shared" si="186"/>
        <v>2832</v>
      </c>
      <c r="S1697">
        <f t="shared" si="187"/>
        <v>0</v>
      </c>
      <c r="Y1697">
        <v>216</v>
      </c>
      <c r="Z1697">
        <v>216</v>
      </c>
      <c r="AA1697">
        <v>0</v>
      </c>
    </row>
    <row r="1698" spans="1:27" x14ac:dyDescent="0.25">
      <c r="A1698" t="str">
        <f t="shared" si="188"/>
        <v>112019</v>
      </c>
      <c r="B1698">
        <v>11</v>
      </c>
      <c r="C1698">
        <v>2019</v>
      </c>
      <c r="D1698" s="18">
        <v>43794</v>
      </c>
      <c r="E1698" t="s">
        <v>4893</v>
      </c>
      <c r="F1698" t="s">
        <v>2158</v>
      </c>
      <c r="G1698" t="s">
        <v>6044</v>
      </c>
      <c r="H1698">
        <v>513235</v>
      </c>
      <c r="N1698">
        <f t="shared" si="182"/>
        <v>0</v>
      </c>
      <c r="O1698">
        <f t="shared" si="183"/>
        <v>0</v>
      </c>
      <c r="P1698">
        <f t="shared" si="184"/>
        <v>0</v>
      </c>
      <c r="Q1698">
        <f t="shared" si="185"/>
        <v>0</v>
      </c>
      <c r="R1698">
        <f t="shared" si="186"/>
        <v>0</v>
      </c>
      <c r="S1698">
        <f t="shared" si="187"/>
        <v>-513235</v>
      </c>
      <c r="Y1698">
        <v>0</v>
      </c>
      <c r="Z1698">
        <v>0</v>
      </c>
      <c r="AA1698">
        <v>0</v>
      </c>
    </row>
    <row r="1699" spans="1:27" x14ac:dyDescent="0.25">
      <c r="A1699" t="str">
        <f t="shared" si="188"/>
        <v>112019</v>
      </c>
      <c r="B1699">
        <v>11</v>
      </c>
      <c r="C1699">
        <v>2019</v>
      </c>
      <c r="D1699" s="18">
        <v>43793</v>
      </c>
      <c r="E1699" t="s">
        <v>4890</v>
      </c>
      <c r="F1699" t="s">
        <v>2158</v>
      </c>
      <c r="G1699" t="s">
        <v>6044</v>
      </c>
      <c r="H1699">
        <v>513235</v>
      </c>
      <c r="N1699">
        <f t="shared" si="182"/>
        <v>0</v>
      </c>
      <c r="O1699">
        <f t="shared" si="183"/>
        <v>0</v>
      </c>
      <c r="P1699">
        <f t="shared" si="184"/>
        <v>0</v>
      </c>
      <c r="Q1699">
        <f t="shared" si="185"/>
        <v>0</v>
      </c>
      <c r="R1699">
        <f t="shared" si="186"/>
        <v>0</v>
      </c>
      <c r="S1699">
        <f t="shared" si="187"/>
        <v>-513235</v>
      </c>
      <c r="Y1699">
        <v>0</v>
      </c>
      <c r="Z1699">
        <v>0</v>
      </c>
      <c r="AA1699">
        <v>0</v>
      </c>
    </row>
    <row r="1700" spans="1:27" x14ac:dyDescent="0.25">
      <c r="A1700" t="str">
        <f t="shared" si="188"/>
        <v>112019</v>
      </c>
      <c r="B1700">
        <v>11</v>
      </c>
      <c r="C1700">
        <v>2019</v>
      </c>
      <c r="D1700" s="18">
        <v>43792</v>
      </c>
      <c r="E1700" t="s">
        <v>4993</v>
      </c>
      <c r="F1700" t="s">
        <v>225</v>
      </c>
      <c r="G1700" t="s">
        <v>7518</v>
      </c>
      <c r="H1700">
        <v>159300</v>
      </c>
      <c r="L1700">
        <v>135000</v>
      </c>
      <c r="N1700">
        <f t="shared" si="182"/>
        <v>24300</v>
      </c>
      <c r="O1700">
        <f t="shared" si="183"/>
        <v>12150</v>
      </c>
      <c r="P1700">
        <f t="shared" si="184"/>
        <v>12150</v>
      </c>
      <c r="Q1700">
        <f t="shared" si="185"/>
        <v>0</v>
      </c>
      <c r="R1700">
        <f t="shared" si="186"/>
        <v>159300</v>
      </c>
      <c r="S1700">
        <f t="shared" si="187"/>
        <v>0</v>
      </c>
      <c r="Y1700">
        <v>12150</v>
      </c>
      <c r="Z1700">
        <v>12150</v>
      </c>
      <c r="AA1700">
        <v>0</v>
      </c>
    </row>
    <row r="1701" spans="1:27" x14ac:dyDescent="0.25">
      <c r="A1701" t="str">
        <f t="shared" si="188"/>
        <v>112019</v>
      </c>
      <c r="B1701">
        <v>11</v>
      </c>
      <c r="C1701">
        <v>2019</v>
      </c>
      <c r="D1701" s="18">
        <v>43784</v>
      </c>
      <c r="E1701" t="s">
        <v>4982</v>
      </c>
      <c r="F1701" t="s">
        <v>225</v>
      </c>
      <c r="G1701" t="s">
        <v>7518</v>
      </c>
      <c r="H1701">
        <v>318600</v>
      </c>
      <c r="L1701">
        <v>270000</v>
      </c>
      <c r="N1701">
        <f t="shared" si="182"/>
        <v>48600</v>
      </c>
      <c r="O1701">
        <f t="shared" si="183"/>
        <v>24300</v>
      </c>
      <c r="P1701">
        <f t="shared" si="184"/>
        <v>24300</v>
      </c>
      <c r="Q1701">
        <f t="shared" si="185"/>
        <v>0</v>
      </c>
      <c r="R1701">
        <f t="shared" si="186"/>
        <v>318600</v>
      </c>
      <c r="S1701">
        <f t="shared" si="187"/>
        <v>0</v>
      </c>
      <c r="Y1701">
        <v>24300</v>
      </c>
      <c r="Z1701">
        <v>24300</v>
      </c>
      <c r="AA1701">
        <v>0</v>
      </c>
    </row>
    <row r="1702" spans="1:27" x14ac:dyDescent="0.25">
      <c r="A1702" t="str">
        <f t="shared" si="188"/>
        <v>112019</v>
      </c>
      <c r="B1702">
        <v>11</v>
      </c>
      <c r="C1702">
        <v>2019</v>
      </c>
      <c r="D1702" s="18">
        <v>43792</v>
      </c>
      <c r="E1702" t="s">
        <v>7726</v>
      </c>
      <c r="F1702" t="s">
        <v>250</v>
      </c>
      <c r="G1702" t="s">
        <v>251</v>
      </c>
      <c r="H1702">
        <v>44873</v>
      </c>
      <c r="K1702">
        <v>40065</v>
      </c>
      <c r="N1702">
        <f t="shared" si="182"/>
        <v>4807.8</v>
      </c>
      <c r="O1702">
        <f t="shared" si="183"/>
        <v>2403.9</v>
      </c>
      <c r="P1702">
        <f t="shared" si="184"/>
        <v>2403.9</v>
      </c>
      <c r="Q1702">
        <f t="shared" si="185"/>
        <v>0</v>
      </c>
      <c r="R1702">
        <f t="shared" si="186"/>
        <v>44872.800000000003</v>
      </c>
      <c r="S1702">
        <f t="shared" si="187"/>
        <v>-0.19999999999708962</v>
      </c>
      <c r="Y1702">
        <v>2403.9</v>
      </c>
      <c r="Z1702">
        <v>2403.9</v>
      </c>
      <c r="AA1702">
        <v>0</v>
      </c>
    </row>
    <row r="1703" spans="1:27" x14ac:dyDescent="0.25">
      <c r="A1703" t="str">
        <f t="shared" si="188"/>
        <v>112019</v>
      </c>
      <c r="B1703">
        <v>11</v>
      </c>
      <c r="C1703">
        <v>2019</v>
      </c>
      <c r="D1703" s="18">
        <v>43796</v>
      </c>
      <c r="E1703" t="s">
        <v>7727</v>
      </c>
      <c r="F1703" t="s">
        <v>250</v>
      </c>
      <c r="G1703" t="s">
        <v>251</v>
      </c>
      <c r="H1703">
        <v>60490</v>
      </c>
      <c r="K1703">
        <v>54009</v>
      </c>
      <c r="N1703">
        <f t="shared" si="182"/>
        <v>6481.08</v>
      </c>
      <c r="O1703">
        <f t="shared" si="183"/>
        <v>3240.54</v>
      </c>
      <c r="P1703">
        <f t="shared" si="184"/>
        <v>3240.54</v>
      </c>
      <c r="Q1703">
        <f t="shared" si="185"/>
        <v>0</v>
      </c>
      <c r="R1703">
        <f t="shared" si="186"/>
        <v>60490.080000000002</v>
      </c>
      <c r="S1703">
        <f t="shared" si="187"/>
        <v>8.000000000174623E-2</v>
      </c>
      <c r="Y1703">
        <v>3240.54</v>
      </c>
      <c r="Z1703">
        <v>3240.54</v>
      </c>
      <c r="AA1703">
        <v>0</v>
      </c>
    </row>
    <row r="1704" spans="1:27" x14ac:dyDescent="0.25">
      <c r="A1704" t="str">
        <f t="shared" si="188"/>
        <v>112019</v>
      </c>
      <c r="B1704">
        <v>11</v>
      </c>
      <c r="C1704">
        <v>2019</v>
      </c>
      <c r="D1704" s="18">
        <v>43795</v>
      </c>
      <c r="E1704" t="s">
        <v>7728</v>
      </c>
      <c r="F1704" t="s">
        <v>250</v>
      </c>
      <c r="G1704" t="s">
        <v>251</v>
      </c>
      <c r="H1704">
        <v>25945</v>
      </c>
      <c r="L1704">
        <v>21987</v>
      </c>
      <c r="N1704">
        <f t="shared" si="182"/>
        <v>3957.66</v>
      </c>
      <c r="O1704">
        <f t="shared" si="183"/>
        <v>1978.83</v>
      </c>
      <c r="P1704">
        <f t="shared" si="184"/>
        <v>1978.83</v>
      </c>
      <c r="Q1704">
        <f t="shared" si="185"/>
        <v>0</v>
      </c>
      <c r="R1704">
        <f t="shared" si="186"/>
        <v>25944.66</v>
      </c>
      <c r="S1704">
        <f t="shared" si="187"/>
        <v>-0.34000000000014552</v>
      </c>
      <c r="Y1704">
        <v>1978.83</v>
      </c>
      <c r="Z1704">
        <v>1978.83</v>
      </c>
      <c r="AA1704">
        <v>0</v>
      </c>
    </row>
    <row r="1705" spans="1:27" x14ac:dyDescent="0.25">
      <c r="A1705" t="str">
        <f t="shared" si="188"/>
        <v>112019</v>
      </c>
      <c r="B1705">
        <v>11</v>
      </c>
      <c r="C1705">
        <v>2019</v>
      </c>
      <c r="D1705" s="18">
        <v>43796</v>
      </c>
      <c r="E1705" t="s">
        <v>7729</v>
      </c>
      <c r="F1705" t="s">
        <v>250</v>
      </c>
      <c r="G1705" t="s">
        <v>251</v>
      </c>
      <c r="H1705">
        <v>65033</v>
      </c>
      <c r="K1705">
        <v>58065</v>
      </c>
      <c r="N1705">
        <f t="shared" ref="N1705:N1768" si="189">+(J1705*$J$1/100)+(K1705*$K$1/100)+(L1705*$L$1/100)+(M1705*$M$1/100)</f>
        <v>6967.8</v>
      </c>
      <c r="O1705">
        <f t="shared" ref="O1705:O1768" si="190">+IF(VALUE(LEFT(F1705,2))=33,N1705/2,0)</f>
        <v>3483.9</v>
      </c>
      <c r="P1705">
        <f t="shared" ref="P1705:P1768" si="191">+O1705</f>
        <v>3483.9</v>
      </c>
      <c r="Q1705">
        <f t="shared" ref="Q1705:Q1768" si="192">+IF(VALUE(LEFT(F1705,2))=33,0,N1705)</f>
        <v>0</v>
      </c>
      <c r="R1705">
        <f t="shared" ref="R1705:R1768" si="193">J1705+K1705+L1705+M1705+N1705+I1705</f>
        <v>65032.800000000003</v>
      </c>
      <c r="S1705">
        <f t="shared" ref="S1705:S1768" si="194">R1705-H1705</f>
        <v>-0.19999999999708962</v>
      </c>
      <c r="Y1705">
        <v>3483.9</v>
      </c>
      <c r="Z1705">
        <v>3483.9</v>
      </c>
      <c r="AA1705">
        <v>0</v>
      </c>
    </row>
    <row r="1706" spans="1:27" x14ac:dyDescent="0.25">
      <c r="A1706" t="str">
        <f t="shared" si="188"/>
        <v>112019</v>
      </c>
      <c r="B1706">
        <v>11</v>
      </c>
      <c r="C1706">
        <v>2019</v>
      </c>
      <c r="D1706" s="18">
        <v>43795</v>
      </c>
      <c r="E1706" t="s">
        <v>7730</v>
      </c>
      <c r="F1706" t="s">
        <v>250</v>
      </c>
      <c r="G1706" t="s">
        <v>251</v>
      </c>
      <c r="H1706">
        <v>840</v>
      </c>
      <c r="K1706">
        <v>750</v>
      </c>
      <c r="N1706">
        <f t="shared" si="189"/>
        <v>90</v>
      </c>
      <c r="O1706">
        <f t="shared" si="190"/>
        <v>45</v>
      </c>
      <c r="P1706">
        <f t="shared" si="191"/>
        <v>45</v>
      </c>
      <c r="Q1706">
        <f t="shared" si="192"/>
        <v>0</v>
      </c>
      <c r="R1706">
        <f t="shared" si="193"/>
        <v>840</v>
      </c>
      <c r="S1706">
        <f t="shared" si="194"/>
        <v>0</v>
      </c>
      <c r="Y1706">
        <v>45</v>
      </c>
      <c r="Z1706">
        <v>45</v>
      </c>
      <c r="AA1706">
        <v>0</v>
      </c>
    </row>
    <row r="1707" spans="1:27" x14ac:dyDescent="0.25">
      <c r="A1707" t="str">
        <f t="shared" si="188"/>
        <v>112019</v>
      </c>
      <c r="B1707">
        <v>11</v>
      </c>
      <c r="C1707">
        <v>2019</v>
      </c>
      <c r="D1707" s="18">
        <v>43781</v>
      </c>
      <c r="E1707" t="s">
        <v>7731</v>
      </c>
      <c r="F1707" t="s">
        <v>250</v>
      </c>
      <c r="G1707" t="s">
        <v>251</v>
      </c>
      <c r="H1707">
        <v>38963</v>
      </c>
      <c r="K1707">
        <v>34788</v>
      </c>
      <c r="N1707">
        <f t="shared" si="189"/>
        <v>4174.5600000000004</v>
      </c>
      <c r="O1707">
        <f t="shared" si="190"/>
        <v>2087.2800000000002</v>
      </c>
      <c r="P1707">
        <f t="shared" si="191"/>
        <v>2087.2800000000002</v>
      </c>
      <c r="Q1707">
        <f t="shared" si="192"/>
        <v>0</v>
      </c>
      <c r="R1707">
        <f t="shared" si="193"/>
        <v>38962.559999999998</v>
      </c>
      <c r="S1707">
        <f t="shared" si="194"/>
        <v>-0.44000000000232831</v>
      </c>
      <c r="Y1707">
        <v>2087.2800000000002</v>
      </c>
      <c r="Z1707">
        <v>2087.2800000000002</v>
      </c>
      <c r="AA1707">
        <v>0</v>
      </c>
    </row>
    <row r="1708" spans="1:27" x14ac:dyDescent="0.25">
      <c r="A1708" t="str">
        <f t="shared" si="188"/>
        <v>112019</v>
      </c>
      <c r="B1708">
        <v>11</v>
      </c>
      <c r="C1708">
        <v>2019</v>
      </c>
      <c r="D1708" s="18">
        <v>43798</v>
      </c>
      <c r="E1708" t="s">
        <v>5160</v>
      </c>
      <c r="F1708" t="s">
        <v>384</v>
      </c>
      <c r="G1708" t="s">
        <v>5953</v>
      </c>
      <c r="H1708">
        <v>55194</v>
      </c>
      <c r="L1708">
        <v>46774.75</v>
      </c>
      <c r="N1708">
        <f t="shared" si="189"/>
        <v>8419.4549999999999</v>
      </c>
      <c r="O1708">
        <f t="shared" si="190"/>
        <v>4209.7275</v>
      </c>
      <c r="P1708">
        <f t="shared" si="191"/>
        <v>4209.7275</v>
      </c>
      <c r="Q1708">
        <f t="shared" si="192"/>
        <v>0</v>
      </c>
      <c r="R1708">
        <f t="shared" si="193"/>
        <v>55194.205000000002</v>
      </c>
      <c r="S1708">
        <f t="shared" si="194"/>
        <v>0.20500000000174623</v>
      </c>
      <c r="Y1708">
        <v>4209.7275</v>
      </c>
      <c r="Z1708">
        <v>4209.7275</v>
      </c>
      <c r="AA1708">
        <v>0</v>
      </c>
    </row>
    <row r="1709" spans="1:27" x14ac:dyDescent="0.25">
      <c r="A1709" t="str">
        <f t="shared" si="188"/>
        <v>112019</v>
      </c>
      <c r="B1709">
        <v>11</v>
      </c>
      <c r="C1709">
        <v>2019</v>
      </c>
      <c r="D1709" s="18">
        <v>43795</v>
      </c>
      <c r="E1709" t="s">
        <v>5159</v>
      </c>
      <c r="F1709" t="s">
        <v>384</v>
      </c>
      <c r="G1709" t="s">
        <v>5953</v>
      </c>
      <c r="H1709">
        <v>5426</v>
      </c>
      <c r="L1709">
        <v>4598</v>
      </c>
      <c r="N1709">
        <f t="shared" si="189"/>
        <v>827.64</v>
      </c>
      <c r="O1709">
        <f t="shared" si="190"/>
        <v>413.82</v>
      </c>
      <c r="P1709">
        <f t="shared" si="191"/>
        <v>413.82</v>
      </c>
      <c r="Q1709">
        <f t="shared" si="192"/>
        <v>0</v>
      </c>
      <c r="R1709">
        <f t="shared" si="193"/>
        <v>5425.64</v>
      </c>
      <c r="S1709">
        <f t="shared" si="194"/>
        <v>-0.35999999999967258</v>
      </c>
      <c r="Y1709">
        <v>413.82</v>
      </c>
      <c r="Z1709">
        <v>413.82</v>
      </c>
      <c r="AA1709">
        <v>0</v>
      </c>
    </row>
    <row r="1710" spans="1:27" x14ac:dyDescent="0.25">
      <c r="A1710" t="str">
        <f t="shared" si="188"/>
        <v>112019</v>
      </c>
      <c r="B1710">
        <v>11</v>
      </c>
      <c r="C1710">
        <v>2019</v>
      </c>
      <c r="D1710" s="18">
        <v>43792</v>
      </c>
      <c r="E1710" t="s">
        <v>5158</v>
      </c>
      <c r="F1710" t="s">
        <v>384</v>
      </c>
      <c r="G1710" t="s">
        <v>5953</v>
      </c>
      <c r="H1710">
        <v>21240</v>
      </c>
      <c r="L1710">
        <v>18000</v>
      </c>
      <c r="N1710">
        <f t="shared" si="189"/>
        <v>3240</v>
      </c>
      <c r="O1710">
        <f t="shared" si="190"/>
        <v>1620</v>
      </c>
      <c r="P1710">
        <f t="shared" si="191"/>
        <v>1620</v>
      </c>
      <c r="Q1710">
        <f t="shared" si="192"/>
        <v>0</v>
      </c>
      <c r="R1710">
        <f t="shared" si="193"/>
        <v>21240</v>
      </c>
      <c r="S1710">
        <f t="shared" si="194"/>
        <v>0</v>
      </c>
      <c r="Y1710">
        <v>1620</v>
      </c>
      <c r="Z1710">
        <v>1620</v>
      </c>
      <c r="AA1710">
        <v>0</v>
      </c>
    </row>
    <row r="1711" spans="1:27" x14ac:dyDescent="0.25">
      <c r="A1711" t="str">
        <f t="shared" si="188"/>
        <v>112019</v>
      </c>
      <c r="B1711">
        <v>11</v>
      </c>
      <c r="C1711">
        <v>2019</v>
      </c>
      <c r="D1711" s="18">
        <v>43774</v>
      </c>
      <c r="E1711" t="s">
        <v>4929</v>
      </c>
      <c r="F1711" t="s">
        <v>161</v>
      </c>
      <c r="G1711" t="s">
        <v>6156</v>
      </c>
      <c r="H1711">
        <v>5166</v>
      </c>
      <c r="L1711">
        <v>3700</v>
      </c>
      <c r="N1711">
        <f t="shared" si="189"/>
        <v>666</v>
      </c>
      <c r="O1711">
        <f t="shared" si="190"/>
        <v>333</v>
      </c>
      <c r="P1711">
        <f t="shared" si="191"/>
        <v>333</v>
      </c>
      <c r="Q1711">
        <f t="shared" si="192"/>
        <v>0</v>
      </c>
      <c r="R1711">
        <f t="shared" si="193"/>
        <v>4366</v>
      </c>
      <c r="S1711">
        <f t="shared" si="194"/>
        <v>-800</v>
      </c>
      <c r="Y1711">
        <v>333</v>
      </c>
      <c r="Z1711">
        <v>333</v>
      </c>
      <c r="AA1711">
        <v>0</v>
      </c>
    </row>
    <row r="1712" spans="1:27" x14ac:dyDescent="0.25">
      <c r="A1712" t="str">
        <f t="shared" si="188"/>
        <v>112019</v>
      </c>
      <c r="B1712">
        <v>11</v>
      </c>
      <c r="C1712">
        <v>2019</v>
      </c>
      <c r="D1712" s="18">
        <v>43774</v>
      </c>
      <c r="E1712" t="s">
        <v>3416</v>
      </c>
      <c r="F1712" t="s">
        <v>1486</v>
      </c>
      <c r="G1712" t="s">
        <v>1487</v>
      </c>
      <c r="H1712">
        <v>24780</v>
      </c>
      <c r="L1712">
        <v>21000</v>
      </c>
      <c r="N1712">
        <f t="shared" si="189"/>
        <v>3780</v>
      </c>
      <c r="O1712">
        <f t="shared" si="190"/>
        <v>0</v>
      </c>
      <c r="P1712">
        <f t="shared" si="191"/>
        <v>0</v>
      </c>
      <c r="Q1712">
        <f t="shared" si="192"/>
        <v>3780</v>
      </c>
      <c r="R1712">
        <f t="shared" si="193"/>
        <v>24780</v>
      </c>
      <c r="S1712">
        <f t="shared" si="194"/>
        <v>0</v>
      </c>
      <c r="Y1712">
        <v>0</v>
      </c>
      <c r="Z1712">
        <v>0</v>
      </c>
      <c r="AA1712">
        <v>3780</v>
      </c>
    </row>
    <row r="1713" spans="1:27" x14ac:dyDescent="0.25">
      <c r="A1713" t="str">
        <f t="shared" si="188"/>
        <v>112019</v>
      </c>
      <c r="B1713">
        <v>11</v>
      </c>
      <c r="C1713">
        <v>2019</v>
      </c>
      <c r="D1713" s="18">
        <v>43792</v>
      </c>
      <c r="E1713" t="s">
        <v>7732</v>
      </c>
      <c r="F1713" t="s">
        <v>250</v>
      </c>
      <c r="G1713" t="s">
        <v>251</v>
      </c>
      <c r="H1713">
        <v>13272</v>
      </c>
      <c r="K1713">
        <v>11850</v>
      </c>
      <c r="N1713">
        <f t="shared" si="189"/>
        <v>1422</v>
      </c>
      <c r="O1713">
        <f t="shared" si="190"/>
        <v>711</v>
      </c>
      <c r="P1713">
        <f t="shared" si="191"/>
        <v>711</v>
      </c>
      <c r="Q1713">
        <f t="shared" si="192"/>
        <v>0</v>
      </c>
      <c r="R1713">
        <f t="shared" si="193"/>
        <v>13272</v>
      </c>
      <c r="S1713">
        <f t="shared" si="194"/>
        <v>0</v>
      </c>
      <c r="Y1713">
        <v>711</v>
      </c>
      <c r="Z1713">
        <v>711</v>
      </c>
      <c r="AA1713">
        <v>0</v>
      </c>
    </row>
    <row r="1714" spans="1:27" x14ac:dyDescent="0.25">
      <c r="A1714" t="str">
        <f t="shared" si="188"/>
        <v>112019</v>
      </c>
      <c r="B1714">
        <v>11</v>
      </c>
      <c r="C1714">
        <v>2019</v>
      </c>
      <c r="D1714" s="18">
        <v>43792</v>
      </c>
      <c r="E1714" t="s">
        <v>7733</v>
      </c>
      <c r="F1714" t="s">
        <v>250</v>
      </c>
      <c r="G1714" t="s">
        <v>251</v>
      </c>
      <c r="H1714">
        <v>24591</v>
      </c>
      <c r="L1714">
        <v>20840</v>
      </c>
      <c r="N1714">
        <f t="shared" si="189"/>
        <v>3751.2</v>
      </c>
      <c r="O1714">
        <f t="shared" si="190"/>
        <v>1875.6</v>
      </c>
      <c r="P1714">
        <f t="shared" si="191"/>
        <v>1875.6</v>
      </c>
      <c r="Q1714">
        <f t="shared" si="192"/>
        <v>0</v>
      </c>
      <c r="R1714">
        <f t="shared" si="193"/>
        <v>24591.200000000001</v>
      </c>
      <c r="S1714">
        <f t="shared" si="194"/>
        <v>0.2000000000007276</v>
      </c>
      <c r="Y1714">
        <v>1875.6</v>
      </c>
      <c r="Z1714">
        <v>1875.6</v>
      </c>
      <c r="AA1714">
        <v>0</v>
      </c>
    </row>
    <row r="1715" spans="1:27" x14ac:dyDescent="0.25">
      <c r="A1715" t="str">
        <f t="shared" si="188"/>
        <v>112019</v>
      </c>
      <c r="B1715">
        <v>11</v>
      </c>
      <c r="C1715">
        <v>2019</v>
      </c>
      <c r="D1715" s="18">
        <v>43792</v>
      </c>
      <c r="E1715" t="s">
        <v>7734</v>
      </c>
      <c r="F1715" t="s">
        <v>250</v>
      </c>
      <c r="G1715" t="s">
        <v>251</v>
      </c>
      <c r="H1715">
        <v>25805</v>
      </c>
      <c r="K1715">
        <v>23040</v>
      </c>
      <c r="N1715">
        <f t="shared" si="189"/>
        <v>2764.8</v>
      </c>
      <c r="O1715">
        <f t="shared" si="190"/>
        <v>1382.4</v>
      </c>
      <c r="P1715">
        <f t="shared" si="191"/>
        <v>1382.4</v>
      </c>
      <c r="Q1715">
        <f t="shared" si="192"/>
        <v>0</v>
      </c>
      <c r="R1715">
        <f t="shared" si="193"/>
        <v>25804.799999999999</v>
      </c>
      <c r="S1715">
        <f t="shared" si="194"/>
        <v>-0.2000000000007276</v>
      </c>
      <c r="Y1715">
        <v>1382.4</v>
      </c>
      <c r="Z1715">
        <v>1382.4</v>
      </c>
      <c r="AA1715">
        <v>0</v>
      </c>
    </row>
    <row r="1716" spans="1:27" x14ac:dyDescent="0.25">
      <c r="A1716" t="str">
        <f t="shared" si="188"/>
        <v>112019</v>
      </c>
      <c r="B1716">
        <v>11</v>
      </c>
      <c r="C1716">
        <v>2019</v>
      </c>
      <c r="D1716" s="18">
        <v>43792</v>
      </c>
      <c r="E1716" t="s">
        <v>7735</v>
      </c>
      <c r="F1716" t="s">
        <v>250</v>
      </c>
      <c r="G1716" t="s">
        <v>251</v>
      </c>
      <c r="H1716">
        <v>48876</v>
      </c>
      <c r="K1716">
        <v>43639</v>
      </c>
      <c r="N1716">
        <f t="shared" si="189"/>
        <v>5236.68</v>
      </c>
      <c r="O1716">
        <f t="shared" si="190"/>
        <v>2618.34</v>
      </c>
      <c r="P1716">
        <f t="shared" si="191"/>
        <v>2618.34</v>
      </c>
      <c r="Q1716">
        <f t="shared" si="192"/>
        <v>0</v>
      </c>
      <c r="R1716">
        <f t="shared" si="193"/>
        <v>48875.68</v>
      </c>
      <c r="S1716">
        <f t="shared" si="194"/>
        <v>-0.31999999999970896</v>
      </c>
      <c r="Y1716">
        <v>2618.34</v>
      </c>
      <c r="Z1716">
        <v>2618.34</v>
      </c>
      <c r="AA1716">
        <v>0</v>
      </c>
    </row>
    <row r="1717" spans="1:27" x14ac:dyDescent="0.25">
      <c r="A1717" t="str">
        <f t="shared" si="188"/>
        <v>112019</v>
      </c>
      <c r="B1717">
        <v>11</v>
      </c>
      <c r="C1717">
        <v>2019</v>
      </c>
      <c r="D1717" s="18">
        <v>43792</v>
      </c>
      <c r="E1717" t="s">
        <v>7736</v>
      </c>
      <c r="F1717" t="s">
        <v>250</v>
      </c>
      <c r="G1717" t="s">
        <v>251</v>
      </c>
      <c r="H1717">
        <v>31405</v>
      </c>
      <c r="K1717">
        <v>28040</v>
      </c>
      <c r="N1717">
        <f t="shared" si="189"/>
        <v>3364.8</v>
      </c>
      <c r="O1717">
        <f t="shared" si="190"/>
        <v>1682.4</v>
      </c>
      <c r="P1717">
        <f t="shared" si="191"/>
        <v>1682.4</v>
      </c>
      <c r="Q1717">
        <f t="shared" si="192"/>
        <v>0</v>
      </c>
      <c r="R1717">
        <f t="shared" si="193"/>
        <v>31404.799999999999</v>
      </c>
      <c r="S1717">
        <f t="shared" si="194"/>
        <v>-0.2000000000007276</v>
      </c>
      <c r="Y1717">
        <v>1682.4</v>
      </c>
      <c r="Z1717">
        <v>1682.4</v>
      </c>
      <c r="AA1717">
        <v>0</v>
      </c>
    </row>
    <row r="1718" spans="1:27" x14ac:dyDescent="0.25">
      <c r="A1718" t="str">
        <f t="shared" si="188"/>
        <v>112019</v>
      </c>
      <c r="B1718">
        <v>11</v>
      </c>
      <c r="C1718">
        <v>2019</v>
      </c>
      <c r="D1718" s="18">
        <v>43792</v>
      </c>
      <c r="E1718" t="s">
        <v>7737</v>
      </c>
      <c r="F1718" t="s">
        <v>250</v>
      </c>
      <c r="G1718" t="s">
        <v>251</v>
      </c>
      <c r="H1718">
        <v>48763</v>
      </c>
      <c r="K1718">
        <v>43538</v>
      </c>
      <c r="N1718">
        <f t="shared" si="189"/>
        <v>5224.5600000000004</v>
      </c>
      <c r="O1718">
        <f t="shared" si="190"/>
        <v>2612.2800000000002</v>
      </c>
      <c r="P1718">
        <f t="shared" si="191"/>
        <v>2612.2800000000002</v>
      </c>
      <c r="Q1718">
        <f t="shared" si="192"/>
        <v>0</v>
      </c>
      <c r="R1718">
        <f t="shared" si="193"/>
        <v>48762.559999999998</v>
      </c>
      <c r="S1718">
        <f t="shared" si="194"/>
        <v>-0.44000000000232831</v>
      </c>
      <c r="Y1718">
        <v>2612.2800000000002</v>
      </c>
      <c r="Z1718">
        <v>2612.2800000000002</v>
      </c>
      <c r="AA1718">
        <v>0</v>
      </c>
    </row>
    <row r="1719" spans="1:27" x14ac:dyDescent="0.25">
      <c r="A1719" t="str">
        <f t="shared" si="188"/>
        <v>112019</v>
      </c>
      <c r="B1719">
        <v>11</v>
      </c>
      <c r="C1719">
        <v>2019</v>
      </c>
      <c r="D1719" s="18">
        <v>43796</v>
      </c>
      <c r="E1719" t="s">
        <v>7738</v>
      </c>
      <c r="F1719" t="s">
        <v>250</v>
      </c>
      <c r="G1719" t="s">
        <v>251</v>
      </c>
      <c r="H1719">
        <v>68494</v>
      </c>
      <c r="K1719">
        <v>61155</v>
      </c>
      <c r="N1719">
        <f t="shared" si="189"/>
        <v>7338.6</v>
      </c>
      <c r="O1719">
        <f t="shared" si="190"/>
        <v>3669.3</v>
      </c>
      <c r="P1719">
        <f t="shared" si="191"/>
        <v>3669.3</v>
      </c>
      <c r="Q1719">
        <f t="shared" si="192"/>
        <v>0</v>
      </c>
      <c r="R1719">
        <f t="shared" si="193"/>
        <v>68493.600000000006</v>
      </c>
      <c r="S1719">
        <f t="shared" si="194"/>
        <v>-0.39999999999417923</v>
      </c>
      <c r="Y1719">
        <v>3669.3</v>
      </c>
      <c r="Z1719">
        <v>3669.3</v>
      </c>
      <c r="AA1719">
        <v>0</v>
      </c>
    </row>
    <row r="1720" spans="1:27" x14ac:dyDescent="0.25">
      <c r="A1720" t="str">
        <f t="shared" si="188"/>
        <v>112019</v>
      </c>
      <c r="B1720">
        <v>11</v>
      </c>
      <c r="C1720">
        <v>2019</v>
      </c>
      <c r="D1720" s="18">
        <v>43789</v>
      </c>
      <c r="E1720" t="s">
        <v>5249</v>
      </c>
      <c r="F1720" t="s">
        <v>590</v>
      </c>
      <c r="G1720" t="s">
        <v>5909</v>
      </c>
      <c r="H1720">
        <v>363853</v>
      </c>
      <c r="L1720">
        <v>308350</v>
      </c>
      <c r="N1720">
        <f t="shared" si="189"/>
        <v>55503</v>
      </c>
      <c r="O1720">
        <f t="shared" si="190"/>
        <v>27751.5</v>
      </c>
      <c r="P1720">
        <f t="shared" si="191"/>
        <v>27751.5</v>
      </c>
      <c r="Q1720">
        <f t="shared" si="192"/>
        <v>0</v>
      </c>
      <c r="R1720">
        <f t="shared" si="193"/>
        <v>363853</v>
      </c>
      <c r="S1720">
        <f t="shared" si="194"/>
        <v>0</v>
      </c>
      <c r="Y1720">
        <v>27751.5</v>
      </c>
      <c r="Z1720">
        <v>27751.5</v>
      </c>
      <c r="AA1720">
        <v>0</v>
      </c>
    </row>
    <row r="1721" spans="1:27" x14ac:dyDescent="0.25">
      <c r="A1721" t="str">
        <f t="shared" si="188"/>
        <v>092019</v>
      </c>
      <c r="B1721">
        <v>11</v>
      </c>
      <c r="C1721">
        <v>2019</v>
      </c>
      <c r="D1721" s="18">
        <v>43717</v>
      </c>
      <c r="E1721" t="s">
        <v>4211</v>
      </c>
      <c r="F1721" t="s">
        <v>318</v>
      </c>
      <c r="G1721" t="s">
        <v>5771</v>
      </c>
      <c r="H1721">
        <v>15355</v>
      </c>
      <c r="L1721">
        <v>13012</v>
      </c>
      <c r="N1721">
        <f t="shared" si="189"/>
        <v>2342.16</v>
      </c>
      <c r="O1721">
        <f t="shared" si="190"/>
        <v>1171.08</v>
      </c>
      <c r="P1721">
        <f t="shared" si="191"/>
        <v>1171.08</v>
      </c>
      <c r="Q1721">
        <f t="shared" si="192"/>
        <v>0</v>
      </c>
      <c r="R1721">
        <f t="shared" si="193"/>
        <v>15354.16</v>
      </c>
      <c r="S1721">
        <f t="shared" si="194"/>
        <v>-0.84000000000014552</v>
      </c>
      <c r="Y1721">
        <v>1171.08</v>
      </c>
      <c r="Z1721">
        <v>1171.08</v>
      </c>
      <c r="AA1721">
        <v>0</v>
      </c>
    </row>
    <row r="1722" spans="1:27" x14ac:dyDescent="0.25">
      <c r="A1722" t="str">
        <f t="shared" si="188"/>
        <v>052019</v>
      </c>
      <c r="B1722">
        <v>11</v>
      </c>
      <c r="C1722">
        <v>2019</v>
      </c>
      <c r="D1722" s="18">
        <v>43608</v>
      </c>
      <c r="E1722" t="s">
        <v>2373</v>
      </c>
      <c r="F1722" t="s">
        <v>318</v>
      </c>
      <c r="G1722" t="s">
        <v>5771</v>
      </c>
      <c r="H1722">
        <v>36328</v>
      </c>
      <c r="L1722">
        <v>30786.15</v>
      </c>
      <c r="N1722">
        <f t="shared" si="189"/>
        <v>5541.5070000000005</v>
      </c>
      <c r="O1722">
        <f t="shared" si="190"/>
        <v>2770.7535000000003</v>
      </c>
      <c r="P1722">
        <f t="shared" si="191"/>
        <v>2770.7535000000003</v>
      </c>
      <c r="Q1722">
        <f t="shared" si="192"/>
        <v>0</v>
      </c>
      <c r="R1722">
        <f t="shared" si="193"/>
        <v>36327.656999999999</v>
      </c>
      <c r="S1722">
        <f t="shared" si="194"/>
        <v>-0.3430000000007567</v>
      </c>
      <c r="Y1722">
        <v>2770.7535000000003</v>
      </c>
      <c r="Z1722">
        <v>2770.7535000000003</v>
      </c>
      <c r="AA1722">
        <v>0</v>
      </c>
    </row>
    <row r="1723" spans="1:27" x14ac:dyDescent="0.25">
      <c r="A1723" t="str">
        <f t="shared" si="188"/>
        <v>052019</v>
      </c>
      <c r="B1723">
        <v>11</v>
      </c>
      <c r="C1723">
        <v>2019</v>
      </c>
      <c r="D1723" s="18">
        <v>43608</v>
      </c>
      <c r="E1723" t="s">
        <v>2374</v>
      </c>
      <c r="F1723" t="s">
        <v>318</v>
      </c>
      <c r="G1723" t="s">
        <v>5771</v>
      </c>
      <c r="H1723">
        <v>4325</v>
      </c>
      <c r="L1723">
        <v>3665.2</v>
      </c>
      <c r="N1723">
        <f t="shared" si="189"/>
        <v>659.73599999999988</v>
      </c>
      <c r="O1723">
        <f t="shared" si="190"/>
        <v>329.86799999999994</v>
      </c>
      <c r="P1723">
        <f t="shared" si="191"/>
        <v>329.86799999999994</v>
      </c>
      <c r="Q1723">
        <f t="shared" si="192"/>
        <v>0</v>
      </c>
      <c r="R1723">
        <f t="shared" si="193"/>
        <v>4324.9359999999997</v>
      </c>
      <c r="S1723">
        <f t="shared" si="194"/>
        <v>-6.400000000030559E-2</v>
      </c>
      <c r="Y1723">
        <v>329.86799999999994</v>
      </c>
      <c r="Z1723">
        <v>329.86799999999994</v>
      </c>
      <c r="AA1723">
        <v>0</v>
      </c>
    </row>
    <row r="1724" spans="1:27" x14ac:dyDescent="0.25">
      <c r="A1724" t="str">
        <f t="shared" si="188"/>
        <v>092019</v>
      </c>
      <c r="B1724">
        <v>11</v>
      </c>
      <c r="C1724">
        <v>2019</v>
      </c>
      <c r="D1724" s="18">
        <v>43728</v>
      </c>
      <c r="E1724" t="s">
        <v>4226</v>
      </c>
      <c r="F1724" t="s">
        <v>318</v>
      </c>
      <c r="G1724" t="s">
        <v>5771</v>
      </c>
      <c r="H1724">
        <v>40143</v>
      </c>
      <c r="L1724">
        <v>34019.699999999997</v>
      </c>
      <c r="N1724">
        <f t="shared" si="189"/>
        <v>6123.5459999999994</v>
      </c>
      <c r="O1724">
        <f t="shared" si="190"/>
        <v>3061.7729999999997</v>
      </c>
      <c r="P1724">
        <f t="shared" si="191"/>
        <v>3061.7729999999997</v>
      </c>
      <c r="Q1724">
        <f t="shared" si="192"/>
        <v>0</v>
      </c>
      <c r="R1724">
        <f t="shared" si="193"/>
        <v>40143.245999999999</v>
      </c>
      <c r="S1724">
        <f t="shared" si="194"/>
        <v>0.24599999999918509</v>
      </c>
      <c r="Y1724">
        <v>3061.7729999999997</v>
      </c>
      <c r="Z1724">
        <v>3061.7729999999997</v>
      </c>
      <c r="AA1724">
        <v>0</v>
      </c>
    </row>
    <row r="1725" spans="1:27" x14ac:dyDescent="0.25">
      <c r="A1725" t="str">
        <f t="shared" si="188"/>
        <v>092019</v>
      </c>
      <c r="B1725">
        <v>11</v>
      </c>
      <c r="C1725">
        <v>2019</v>
      </c>
      <c r="D1725" s="18">
        <v>43733</v>
      </c>
      <c r="E1725" t="s">
        <v>111</v>
      </c>
      <c r="F1725" t="s">
        <v>318</v>
      </c>
      <c r="G1725" t="s">
        <v>5771</v>
      </c>
      <c r="H1725">
        <v>27409</v>
      </c>
      <c r="L1725">
        <v>23227.58</v>
      </c>
      <c r="N1725">
        <f t="shared" si="189"/>
        <v>4180.9644000000008</v>
      </c>
      <c r="O1725">
        <f t="shared" si="190"/>
        <v>2090.4822000000004</v>
      </c>
      <c r="P1725">
        <f t="shared" si="191"/>
        <v>2090.4822000000004</v>
      </c>
      <c r="Q1725">
        <f t="shared" si="192"/>
        <v>0</v>
      </c>
      <c r="R1725">
        <f t="shared" si="193"/>
        <v>27408.544400000002</v>
      </c>
      <c r="S1725">
        <f t="shared" si="194"/>
        <v>-0.45559999999750289</v>
      </c>
      <c r="Y1725">
        <v>2090.4822000000004</v>
      </c>
      <c r="Z1725">
        <v>2090.4822000000004</v>
      </c>
      <c r="AA1725">
        <v>0</v>
      </c>
    </row>
    <row r="1726" spans="1:27" x14ac:dyDescent="0.25">
      <c r="A1726" t="str">
        <f t="shared" si="188"/>
        <v>072019</v>
      </c>
      <c r="B1726">
        <v>11</v>
      </c>
      <c r="C1726">
        <v>2019</v>
      </c>
      <c r="D1726" s="18">
        <v>43651</v>
      </c>
      <c r="E1726" t="s">
        <v>3305</v>
      </c>
      <c r="F1726" t="s">
        <v>318</v>
      </c>
      <c r="G1726" t="s">
        <v>5771</v>
      </c>
      <c r="H1726">
        <v>1876</v>
      </c>
      <c r="L1726">
        <v>1590.05</v>
      </c>
      <c r="N1726">
        <f t="shared" si="189"/>
        <v>286.209</v>
      </c>
      <c r="O1726">
        <f t="shared" si="190"/>
        <v>143.1045</v>
      </c>
      <c r="P1726">
        <f t="shared" si="191"/>
        <v>143.1045</v>
      </c>
      <c r="Q1726">
        <f t="shared" si="192"/>
        <v>0</v>
      </c>
      <c r="R1726">
        <f t="shared" si="193"/>
        <v>1876.259</v>
      </c>
      <c r="S1726">
        <f t="shared" si="194"/>
        <v>0.25900000000001455</v>
      </c>
      <c r="Y1726">
        <v>143.1045</v>
      </c>
      <c r="Z1726">
        <v>143.1045</v>
      </c>
      <c r="AA1726">
        <v>0</v>
      </c>
    </row>
    <row r="1727" spans="1:27" x14ac:dyDescent="0.25">
      <c r="A1727" t="str">
        <f t="shared" si="188"/>
        <v>112019</v>
      </c>
      <c r="B1727">
        <v>11</v>
      </c>
      <c r="C1727">
        <v>2019</v>
      </c>
      <c r="D1727" s="18">
        <v>43784</v>
      </c>
      <c r="E1727" t="s">
        <v>3521</v>
      </c>
      <c r="F1727" t="s">
        <v>318</v>
      </c>
      <c r="G1727" t="s">
        <v>5771</v>
      </c>
      <c r="H1727">
        <v>168740</v>
      </c>
      <c r="L1727">
        <v>143000</v>
      </c>
      <c r="N1727">
        <f t="shared" si="189"/>
        <v>25740</v>
      </c>
      <c r="O1727">
        <f t="shared" si="190"/>
        <v>12870</v>
      </c>
      <c r="P1727">
        <f t="shared" si="191"/>
        <v>12870</v>
      </c>
      <c r="Q1727">
        <f t="shared" si="192"/>
        <v>0</v>
      </c>
      <c r="R1727">
        <f t="shared" si="193"/>
        <v>168740</v>
      </c>
      <c r="S1727">
        <f t="shared" si="194"/>
        <v>0</v>
      </c>
      <c r="Y1727">
        <v>12870</v>
      </c>
      <c r="Z1727">
        <v>12870</v>
      </c>
      <c r="AA1727">
        <v>0</v>
      </c>
    </row>
    <row r="1728" spans="1:27" x14ac:dyDescent="0.25">
      <c r="A1728" t="str">
        <f t="shared" si="188"/>
        <v>072019</v>
      </c>
      <c r="B1728">
        <v>11</v>
      </c>
      <c r="C1728">
        <v>2019</v>
      </c>
      <c r="D1728" s="18">
        <v>43655</v>
      </c>
      <c r="E1728" t="s">
        <v>3307</v>
      </c>
      <c r="F1728" t="s">
        <v>318</v>
      </c>
      <c r="G1728" t="s">
        <v>5771</v>
      </c>
      <c r="H1728">
        <v>11321</v>
      </c>
      <c r="L1728">
        <v>9593.9500000000007</v>
      </c>
      <c r="N1728">
        <f t="shared" si="189"/>
        <v>1726.9110000000001</v>
      </c>
      <c r="O1728">
        <f t="shared" si="190"/>
        <v>863.45550000000003</v>
      </c>
      <c r="P1728">
        <f t="shared" si="191"/>
        <v>863.45550000000003</v>
      </c>
      <c r="Q1728">
        <f t="shared" si="192"/>
        <v>0</v>
      </c>
      <c r="R1728">
        <f t="shared" si="193"/>
        <v>11320.861000000001</v>
      </c>
      <c r="S1728">
        <f t="shared" si="194"/>
        <v>-0.1389999999992142</v>
      </c>
      <c r="Y1728">
        <v>863.45550000000003</v>
      </c>
      <c r="Z1728">
        <v>863.45550000000003</v>
      </c>
      <c r="AA1728">
        <v>0</v>
      </c>
    </row>
    <row r="1729" spans="1:27" x14ac:dyDescent="0.25">
      <c r="A1729" t="str">
        <f t="shared" si="188"/>
        <v>092019</v>
      </c>
      <c r="B1729">
        <v>11</v>
      </c>
      <c r="C1729">
        <v>2019</v>
      </c>
      <c r="D1729" s="18">
        <v>43726</v>
      </c>
      <c r="E1729" t="s">
        <v>4224</v>
      </c>
      <c r="F1729" t="s">
        <v>318</v>
      </c>
      <c r="G1729" t="s">
        <v>5771</v>
      </c>
      <c r="H1729">
        <v>99803</v>
      </c>
      <c r="L1729">
        <v>84579</v>
      </c>
      <c r="N1729">
        <f t="shared" si="189"/>
        <v>15224.22</v>
      </c>
      <c r="O1729">
        <f t="shared" si="190"/>
        <v>7612.11</v>
      </c>
      <c r="P1729">
        <f t="shared" si="191"/>
        <v>7612.11</v>
      </c>
      <c r="Q1729">
        <f t="shared" si="192"/>
        <v>0</v>
      </c>
      <c r="R1729">
        <f t="shared" si="193"/>
        <v>99803.22</v>
      </c>
      <c r="S1729">
        <f t="shared" si="194"/>
        <v>0.22000000000116415</v>
      </c>
      <c r="Y1729">
        <v>7612.11</v>
      </c>
      <c r="Z1729">
        <v>7612.11</v>
      </c>
      <c r="AA1729">
        <v>0</v>
      </c>
    </row>
    <row r="1730" spans="1:27" x14ac:dyDescent="0.25">
      <c r="A1730" t="str">
        <f t="shared" si="188"/>
        <v>092019</v>
      </c>
      <c r="B1730">
        <v>11</v>
      </c>
      <c r="C1730">
        <v>2019</v>
      </c>
      <c r="D1730" s="18">
        <v>43728</v>
      </c>
      <c r="E1730" t="s">
        <v>4227</v>
      </c>
      <c r="F1730" t="s">
        <v>318</v>
      </c>
      <c r="G1730" t="s">
        <v>5771</v>
      </c>
      <c r="H1730">
        <v>55373</v>
      </c>
      <c r="L1730">
        <v>46926</v>
      </c>
      <c r="N1730">
        <f t="shared" si="189"/>
        <v>8446.68</v>
      </c>
      <c r="O1730">
        <f t="shared" si="190"/>
        <v>4223.34</v>
      </c>
      <c r="P1730">
        <f t="shared" si="191"/>
        <v>4223.34</v>
      </c>
      <c r="Q1730">
        <f t="shared" si="192"/>
        <v>0</v>
      </c>
      <c r="R1730">
        <f t="shared" si="193"/>
        <v>55372.68</v>
      </c>
      <c r="S1730">
        <f t="shared" si="194"/>
        <v>-0.31999999999970896</v>
      </c>
      <c r="Y1730">
        <v>4223.34</v>
      </c>
      <c r="Z1730">
        <v>4223.34</v>
      </c>
      <c r="AA1730">
        <v>0</v>
      </c>
    </row>
    <row r="1731" spans="1:27" x14ac:dyDescent="0.25">
      <c r="A1731" t="str">
        <f t="shared" si="188"/>
        <v>052019</v>
      </c>
      <c r="B1731">
        <v>11</v>
      </c>
      <c r="C1731">
        <v>2019</v>
      </c>
      <c r="D1731" s="18">
        <v>43605</v>
      </c>
      <c r="E1731" t="s">
        <v>2369</v>
      </c>
      <c r="F1731" t="s">
        <v>318</v>
      </c>
      <c r="G1731" t="s">
        <v>5771</v>
      </c>
      <c r="H1731">
        <v>45459</v>
      </c>
      <c r="L1731">
        <v>38524.800000000003</v>
      </c>
      <c r="N1731">
        <f t="shared" si="189"/>
        <v>6934.4639999999999</v>
      </c>
      <c r="O1731">
        <f t="shared" si="190"/>
        <v>3467.232</v>
      </c>
      <c r="P1731">
        <f t="shared" si="191"/>
        <v>3467.232</v>
      </c>
      <c r="Q1731">
        <f t="shared" si="192"/>
        <v>0</v>
      </c>
      <c r="R1731">
        <f t="shared" si="193"/>
        <v>45459.264000000003</v>
      </c>
      <c r="S1731">
        <f t="shared" si="194"/>
        <v>0.26400000000285218</v>
      </c>
      <c r="Y1731">
        <v>3467.232</v>
      </c>
      <c r="Z1731">
        <v>3467.232</v>
      </c>
      <c r="AA1731">
        <v>0</v>
      </c>
    </row>
    <row r="1732" spans="1:27" x14ac:dyDescent="0.25">
      <c r="A1732" t="str">
        <f t="shared" ref="A1732:A1795" si="195">TEXT(D1732,"MMYYYY")</f>
        <v>112019</v>
      </c>
      <c r="B1732">
        <v>11</v>
      </c>
      <c r="C1732">
        <v>2019</v>
      </c>
      <c r="D1732" s="18">
        <v>43799</v>
      </c>
      <c r="E1732" t="s">
        <v>5131</v>
      </c>
      <c r="F1732" t="s">
        <v>318</v>
      </c>
      <c r="G1732" t="s">
        <v>5771</v>
      </c>
      <c r="H1732">
        <v>18798</v>
      </c>
      <c r="L1732">
        <v>15930.76</v>
      </c>
      <c r="N1732">
        <f t="shared" si="189"/>
        <v>2867.5367999999999</v>
      </c>
      <c r="O1732">
        <f t="shared" si="190"/>
        <v>1433.7683999999999</v>
      </c>
      <c r="P1732">
        <f t="shared" si="191"/>
        <v>1433.7683999999999</v>
      </c>
      <c r="Q1732">
        <f t="shared" si="192"/>
        <v>0</v>
      </c>
      <c r="R1732">
        <f t="shared" si="193"/>
        <v>18798.2968</v>
      </c>
      <c r="S1732">
        <f t="shared" si="194"/>
        <v>0.29680000000007567</v>
      </c>
      <c r="Y1732">
        <v>1433.7683999999999</v>
      </c>
      <c r="Z1732">
        <v>1433.7683999999999</v>
      </c>
      <c r="AA1732">
        <v>0</v>
      </c>
    </row>
    <row r="1733" spans="1:27" x14ac:dyDescent="0.25">
      <c r="A1733" t="str">
        <f t="shared" si="195"/>
        <v>112019</v>
      </c>
      <c r="B1733">
        <v>11</v>
      </c>
      <c r="C1733">
        <v>2019</v>
      </c>
      <c r="D1733" s="18">
        <v>43784</v>
      </c>
      <c r="E1733" t="s">
        <v>5121</v>
      </c>
      <c r="F1733" t="s">
        <v>318</v>
      </c>
      <c r="G1733" t="s">
        <v>5771</v>
      </c>
      <c r="H1733">
        <v>60208</v>
      </c>
      <c r="L1733">
        <v>51023.6</v>
      </c>
      <c r="N1733">
        <f t="shared" si="189"/>
        <v>9184.2479999999996</v>
      </c>
      <c r="O1733">
        <f t="shared" si="190"/>
        <v>4592.1239999999998</v>
      </c>
      <c r="P1733">
        <f t="shared" si="191"/>
        <v>4592.1239999999998</v>
      </c>
      <c r="Q1733">
        <f t="shared" si="192"/>
        <v>0</v>
      </c>
      <c r="R1733">
        <f t="shared" si="193"/>
        <v>60207.847999999998</v>
      </c>
      <c r="S1733">
        <f t="shared" si="194"/>
        <v>-0.15200000000186265</v>
      </c>
      <c r="Y1733">
        <v>4592.1239999999998</v>
      </c>
      <c r="Z1733">
        <v>4592.1239999999998</v>
      </c>
      <c r="AA1733">
        <v>0</v>
      </c>
    </row>
    <row r="1734" spans="1:27" x14ac:dyDescent="0.25">
      <c r="A1734" t="str">
        <f t="shared" si="195"/>
        <v>112019</v>
      </c>
      <c r="B1734">
        <v>11</v>
      </c>
      <c r="C1734">
        <v>2019</v>
      </c>
      <c r="D1734" s="18">
        <v>43796</v>
      </c>
      <c r="E1734" t="s">
        <v>669</v>
      </c>
      <c r="F1734" t="s">
        <v>318</v>
      </c>
      <c r="G1734" t="s">
        <v>5771</v>
      </c>
      <c r="H1734">
        <v>42451</v>
      </c>
      <c r="L1734">
        <v>35975.25</v>
      </c>
      <c r="N1734">
        <f t="shared" si="189"/>
        <v>6475.5450000000001</v>
      </c>
      <c r="O1734">
        <f t="shared" si="190"/>
        <v>3237.7725</v>
      </c>
      <c r="P1734">
        <f t="shared" si="191"/>
        <v>3237.7725</v>
      </c>
      <c r="Q1734">
        <f t="shared" si="192"/>
        <v>0</v>
      </c>
      <c r="R1734">
        <f t="shared" si="193"/>
        <v>42450.794999999998</v>
      </c>
      <c r="S1734">
        <f t="shared" si="194"/>
        <v>-0.20500000000174623</v>
      </c>
      <c r="Y1734">
        <v>3237.7725</v>
      </c>
      <c r="Z1734">
        <v>3237.7725</v>
      </c>
      <c r="AA1734">
        <v>0</v>
      </c>
    </row>
    <row r="1735" spans="1:27" x14ac:dyDescent="0.25">
      <c r="A1735" t="str">
        <f t="shared" si="195"/>
        <v>112019</v>
      </c>
      <c r="B1735">
        <v>11</v>
      </c>
      <c r="C1735">
        <v>2019</v>
      </c>
      <c r="D1735" s="18">
        <v>43796</v>
      </c>
      <c r="E1735" t="s">
        <v>5127</v>
      </c>
      <c r="F1735" t="s">
        <v>318</v>
      </c>
      <c r="G1735" t="s">
        <v>5771</v>
      </c>
      <c r="H1735">
        <v>187076</v>
      </c>
      <c r="L1735">
        <v>158538.20000000001</v>
      </c>
      <c r="N1735">
        <f t="shared" si="189"/>
        <v>28536.876</v>
      </c>
      <c r="O1735">
        <f t="shared" si="190"/>
        <v>14268.438</v>
      </c>
      <c r="P1735">
        <f t="shared" si="191"/>
        <v>14268.438</v>
      </c>
      <c r="Q1735">
        <f t="shared" si="192"/>
        <v>0</v>
      </c>
      <c r="R1735">
        <f t="shared" si="193"/>
        <v>187075.076</v>
      </c>
      <c r="S1735">
        <f t="shared" si="194"/>
        <v>-0.92399999999906868</v>
      </c>
      <c r="Y1735">
        <v>14268.438</v>
      </c>
      <c r="Z1735">
        <v>14268.438</v>
      </c>
      <c r="AA1735">
        <v>0</v>
      </c>
    </row>
    <row r="1736" spans="1:27" x14ac:dyDescent="0.25">
      <c r="A1736" t="str">
        <f t="shared" si="195"/>
        <v>112019</v>
      </c>
      <c r="B1736">
        <v>11</v>
      </c>
      <c r="C1736">
        <v>2019</v>
      </c>
      <c r="D1736" s="18">
        <v>43796</v>
      </c>
      <c r="E1736" t="s">
        <v>670</v>
      </c>
      <c r="F1736" t="s">
        <v>318</v>
      </c>
      <c r="G1736" t="s">
        <v>5771</v>
      </c>
      <c r="H1736">
        <v>137934</v>
      </c>
      <c r="L1736">
        <v>116893.08</v>
      </c>
      <c r="N1736">
        <f t="shared" si="189"/>
        <v>21040.754399999998</v>
      </c>
      <c r="O1736">
        <f t="shared" si="190"/>
        <v>10520.377199999999</v>
      </c>
      <c r="P1736">
        <f t="shared" si="191"/>
        <v>10520.377199999999</v>
      </c>
      <c r="Q1736">
        <f t="shared" si="192"/>
        <v>0</v>
      </c>
      <c r="R1736">
        <f t="shared" si="193"/>
        <v>137933.83439999999</v>
      </c>
      <c r="S1736">
        <f t="shared" si="194"/>
        <v>-0.16560000000754371</v>
      </c>
      <c r="Y1736">
        <v>10520.377199999999</v>
      </c>
      <c r="Z1736">
        <v>10520.377199999999</v>
      </c>
      <c r="AA1736">
        <v>0</v>
      </c>
    </row>
    <row r="1737" spans="1:27" x14ac:dyDescent="0.25">
      <c r="A1737" t="str">
        <f t="shared" si="195"/>
        <v>112019</v>
      </c>
      <c r="B1737">
        <v>11</v>
      </c>
      <c r="C1737">
        <v>2019</v>
      </c>
      <c r="D1737" s="18">
        <v>43796</v>
      </c>
      <c r="E1737" t="s">
        <v>5128</v>
      </c>
      <c r="F1737" t="s">
        <v>318</v>
      </c>
      <c r="G1737" t="s">
        <v>5771</v>
      </c>
      <c r="H1737">
        <v>28810</v>
      </c>
      <c r="L1737">
        <v>24414.85</v>
      </c>
      <c r="N1737">
        <f t="shared" si="189"/>
        <v>4394.6729999999998</v>
      </c>
      <c r="O1737">
        <f t="shared" si="190"/>
        <v>2197.3364999999999</v>
      </c>
      <c r="P1737">
        <f t="shared" si="191"/>
        <v>2197.3364999999999</v>
      </c>
      <c r="Q1737">
        <f t="shared" si="192"/>
        <v>0</v>
      </c>
      <c r="R1737">
        <f t="shared" si="193"/>
        <v>28809.522999999997</v>
      </c>
      <c r="S1737">
        <f t="shared" si="194"/>
        <v>-0.47700000000259024</v>
      </c>
      <c r="Y1737">
        <v>2197.3364999999999</v>
      </c>
      <c r="Z1737">
        <v>2197.3364999999999</v>
      </c>
      <c r="AA1737">
        <v>0</v>
      </c>
    </row>
    <row r="1738" spans="1:27" x14ac:dyDescent="0.25">
      <c r="A1738" t="str">
        <f t="shared" si="195"/>
        <v>112019</v>
      </c>
      <c r="B1738">
        <v>11</v>
      </c>
      <c r="C1738">
        <v>2019</v>
      </c>
      <c r="D1738" s="18">
        <v>43791</v>
      </c>
      <c r="E1738" t="s">
        <v>5126</v>
      </c>
      <c r="F1738" t="s">
        <v>318</v>
      </c>
      <c r="G1738" t="s">
        <v>5771</v>
      </c>
      <c r="H1738">
        <v>24186</v>
      </c>
      <c r="L1738">
        <v>20497</v>
      </c>
      <c r="N1738">
        <f t="shared" si="189"/>
        <v>3689.46</v>
      </c>
      <c r="O1738">
        <f t="shared" si="190"/>
        <v>1844.73</v>
      </c>
      <c r="P1738">
        <f t="shared" si="191"/>
        <v>1844.73</v>
      </c>
      <c r="Q1738">
        <f t="shared" si="192"/>
        <v>0</v>
      </c>
      <c r="R1738">
        <f t="shared" si="193"/>
        <v>24186.46</v>
      </c>
      <c r="S1738">
        <f t="shared" si="194"/>
        <v>0.45999999999912689</v>
      </c>
      <c r="Y1738">
        <v>1844.73</v>
      </c>
      <c r="Z1738">
        <v>1844.73</v>
      </c>
      <c r="AA1738">
        <v>0</v>
      </c>
    </row>
    <row r="1739" spans="1:27" x14ac:dyDescent="0.25">
      <c r="A1739" t="str">
        <f t="shared" si="195"/>
        <v>112019</v>
      </c>
      <c r="B1739">
        <v>11</v>
      </c>
      <c r="C1739">
        <v>2019</v>
      </c>
      <c r="D1739" s="18">
        <v>43790</v>
      </c>
      <c r="E1739" t="s">
        <v>5125</v>
      </c>
      <c r="F1739" t="s">
        <v>318</v>
      </c>
      <c r="G1739" t="s">
        <v>5771</v>
      </c>
      <c r="H1739">
        <v>95289</v>
      </c>
      <c r="L1739">
        <v>80753.05</v>
      </c>
      <c r="N1739">
        <f t="shared" si="189"/>
        <v>14535.549000000001</v>
      </c>
      <c r="O1739">
        <f t="shared" si="190"/>
        <v>7267.7745000000004</v>
      </c>
      <c r="P1739">
        <f t="shared" si="191"/>
        <v>7267.7745000000004</v>
      </c>
      <c r="Q1739">
        <f t="shared" si="192"/>
        <v>0</v>
      </c>
      <c r="R1739">
        <f t="shared" si="193"/>
        <v>95288.599000000002</v>
      </c>
      <c r="S1739">
        <f t="shared" si="194"/>
        <v>-0.40099999999802094</v>
      </c>
      <c r="Y1739">
        <v>7267.7745000000004</v>
      </c>
      <c r="Z1739">
        <v>7267.7745000000004</v>
      </c>
      <c r="AA1739">
        <v>0</v>
      </c>
    </row>
    <row r="1740" spans="1:27" x14ac:dyDescent="0.25">
      <c r="A1740" t="str">
        <f t="shared" si="195"/>
        <v>112019</v>
      </c>
      <c r="B1740">
        <v>11</v>
      </c>
      <c r="C1740">
        <v>2019</v>
      </c>
      <c r="D1740" s="18">
        <v>43792</v>
      </c>
      <c r="E1740" t="s">
        <v>7739</v>
      </c>
      <c r="F1740" t="s">
        <v>250</v>
      </c>
      <c r="G1740" t="s">
        <v>251</v>
      </c>
      <c r="H1740">
        <v>40646</v>
      </c>
      <c r="I1740">
        <v>38710</v>
      </c>
      <c r="N1740">
        <f t="shared" si="189"/>
        <v>0</v>
      </c>
      <c r="O1740">
        <f t="shared" si="190"/>
        <v>0</v>
      </c>
      <c r="P1740">
        <f t="shared" si="191"/>
        <v>0</v>
      </c>
      <c r="Q1740">
        <f t="shared" si="192"/>
        <v>0</v>
      </c>
      <c r="R1740">
        <f t="shared" si="193"/>
        <v>38710</v>
      </c>
      <c r="S1740">
        <f t="shared" si="194"/>
        <v>-1936</v>
      </c>
      <c r="Y1740">
        <v>0</v>
      </c>
      <c r="Z1740">
        <v>0</v>
      </c>
      <c r="AA1740">
        <v>0</v>
      </c>
    </row>
    <row r="1741" spans="1:27" x14ac:dyDescent="0.25">
      <c r="A1741" t="str">
        <f t="shared" si="195"/>
        <v>112019</v>
      </c>
      <c r="B1741">
        <v>11</v>
      </c>
      <c r="C1741">
        <v>2019</v>
      </c>
      <c r="D1741" s="18">
        <v>43796</v>
      </c>
      <c r="E1741" t="s">
        <v>5104</v>
      </c>
      <c r="F1741" t="s">
        <v>250</v>
      </c>
      <c r="G1741" t="s">
        <v>251</v>
      </c>
      <c r="H1741">
        <v>708</v>
      </c>
      <c r="L1741">
        <v>600</v>
      </c>
      <c r="N1741">
        <f t="shared" si="189"/>
        <v>108</v>
      </c>
      <c r="O1741">
        <f t="shared" si="190"/>
        <v>54</v>
      </c>
      <c r="P1741">
        <f t="shared" si="191"/>
        <v>54</v>
      </c>
      <c r="Q1741">
        <f t="shared" si="192"/>
        <v>0</v>
      </c>
      <c r="R1741">
        <f t="shared" si="193"/>
        <v>708</v>
      </c>
      <c r="S1741">
        <f t="shared" si="194"/>
        <v>0</v>
      </c>
      <c r="Y1741">
        <v>54</v>
      </c>
      <c r="Z1741">
        <v>54</v>
      </c>
      <c r="AA1741">
        <v>0</v>
      </c>
    </row>
    <row r="1742" spans="1:27" x14ac:dyDescent="0.25">
      <c r="A1742" t="str">
        <f t="shared" si="195"/>
        <v>112019</v>
      </c>
      <c r="B1742">
        <v>11</v>
      </c>
      <c r="C1742">
        <v>2019</v>
      </c>
      <c r="D1742" s="18">
        <v>43796</v>
      </c>
      <c r="E1742" t="s">
        <v>5102</v>
      </c>
      <c r="F1742" t="s">
        <v>250</v>
      </c>
      <c r="G1742" t="s">
        <v>251</v>
      </c>
      <c r="H1742">
        <v>23909</v>
      </c>
      <c r="K1742">
        <v>21347</v>
      </c>
      <c r="N1742">
        <f t="shared" si="189"/>
        <v>2561.64</v>
      </c>
      <c r="O1742">
        <f t="shared" si="190"/>
        <v>1280.82</v>
      </c>
      <c r="P1742">
        <f t="shared" si="191"/>
        <v>1280.82</v>
      </c>
      <c r="Q1742">
        <f t="shared" si="192"/>
        <v>0</v>
      </c>
      <c r="R1742">
        <f t="shared" si="193"/>
        <v>23908.639999999999</v>
      </c>
      <c r="S1742">
        <f t="shared" si="194"/>
        <v>-0.36000000000058208</v>
      </c>
      <c r="Y1742">
        <v>1280.82</v>
      </c>
      <c r="Z1742">
        <v>1280.82</v>
      </c>
      <c r="AA1742">
        <v>0</v>
      </c>
    </row>
    <row r="1743" spans="1:27" x14ac:dyDescent="0.25">
      <c r="A1743" t="str">
        <f t="shared" si="195"/>
        <v>112019</v>
      </c>
      <c r="B1743">
        <v>11</v>
      </c>
      <c r="C1743">
        <v>2019</v>
      </c>
      <c r="D1743" s="18">
        <v>43792</v>
      </c>
      <c r="E1743" t="s">
        <v>7740</v>
      </c>
      <c r="F1743" t="s">
        <v>250</v>
      </c>
      <c r="G1743" t="s">
        <v>251</v>
      </c>
      <c r="H1743">
        <v>26544</v>
      </c>
      <c r="K1743">
        <v>23700</v>
      </c>
      <c r="N1743">
        <f t="shared" si="189"/>
        <v>2844</v>
      </c>
      <c r="O1743">
        <f t="shared" si="190"/>
        <v>1422</v>
      </c>
      <c r="P1743">
        <f t="shared" si="191"/>
        <v>1422</v>
      </c>
      <c r="Q1743">
        <f t="shared" si="192"/>
        <v>0</v>
      </c>
      <c r="R1743">
        <f t="shared" si="193"/>
        <v>26544</v>
      </c>
      <c r="S1743">
        <f t="shared" si="194"/>
        <v>0</v>
      </c>
      <c r="Y1743">
        <v>1422</v>
      </c>
      <c r="Z1743">
        <v>1422</v>
      </c>
      <c r="AA1743">
        <v>0</v>
      </c>
    </row>
    <row r="1744" spans="1:27" x14ac:dyDescent="0.25">
      <c r="A1744" t="str">
        <f t="shared" si="195"/>
        <v>112019</v>
      </c>
      <c r="B1744">
        <v>11</v>
      </c>
      <c r="C1744">
        <v>2019</v>
      </c>
      <c r="D1744" s="18">
        <v>43777</v>
      </c>
      <c r="E1744" t="s">
        <v>5046</v>
      </c>
      <c r="F1744" t="s">
        <v>250</v>
      </c>
      <c r="G1744" t="s">
        <v>251</v>
      </c>
      <c r="H1744">
        <v>40253</v>
      </c>
      <c r="K1744">
        <v>35940</v>
      </c>
      <c r="N1744">
        <f t="shared" si="189"/>
        <v>4312.8</v>
      </c>
      <c r="O1744">
        <f t="shared" si="190"/>
        <v>2156.4</v>
      </c>
      <c r="P1744">
        <f t="shared" si="191"/>
        <v>2156.4</v>
      </c>
      <c r="Q1744">
        <f t="shared" si="192"/>
        <v>0</v>
      </c>
      <c r="R1744">
        <f t="shared" si="193"/>
        <v>40252.800000000003</v>
      </c>
      <c r="S1744">
        <f t="shared" si="194"/>
        <v>-0.19999999999708962</v>
      </c>
      <c r="Y1744">
        <v>2156.4</v>
      </c>
      <c r="Z1744">
        <v>2156.4</v>
      </c>
      <c r="AA1744">
        <v>0</v>
      </c>
    </row>
    <row r="1745" spans="1:27" x14ac:dyDescent="0.25">
      <c r="A1745" t="str">
        <f t="shared" si="195"/>
        <v>112019</v>
      </c>
      <c r="B1745">
        <v>11</v>
      </c>
      <c r="C1745">
        <v>2019</v>
      </c>
      <c r="D1745" s="18">
        <v>43799</v>
      </c>
      <c r="E1745" t="s">
        <v>4932</v>
      </c>
      <c r="F1745" t="s">
        <v>171</v>
      </c>
      <c r="G1745" t="s">
        <v>5940</v>
      </c>
      <c r="H1745">
        <v>28490</v>
      </c>
      <c r="L1745">
        <v>24144</v>
      </c>
      <c r="N1745">
        <f t="shared" si="189"/>
        <v>4345.92</v>
      </c>
      <c r="O1745">
        <f t="shared" si="190"/>
        <v>2172.96</v>
      </c>
      <c r="P1745">
        <f t="shared" si="191"/>
        <v>2172.96</v>
      </c>
      <c r="Q1745">
        <f t="shared" si="192"/>
        <v>0</v>
      </c>
      <c r="R1745">
        <f t="shared" si="193"/>
        <v>28489.919999999998</v>
      </c>
      <c r="S1745">
        <f t="shared" si="194"/>
        <v>-8.000000000174623E-2</v>
      </c>
      <c r="Y1745">
        <v>2172.96</v>
      </c>
      <c r="Z1745">
        <v>2172.96</v>
      </c>
      <c r="AA1745">
        <v>0</v>
      </c>
    </row>
    <row r="1746" spans="1:27" x14ac:dyDescent="0.25">
      <c r="A1746" t="str">
        <f t="shared" si="195"/>
        <v>122019</v>
      </c>
      <c r="B1746">
        <v>12</v>
      </c>
      <c r="C1746">
        <v>2019</v>
      </c>
      <c r="D1746" s="18">
        <v>43801</v>
      </c>
      <c r="E1746" t="s">
        <v>5429</v>
      </c>
      <c r="F1746" t="s">
        <v>250</v>
      </c>
      <c r="G1746" t="s">
        <v>251</v>
      </c>
      <c r="H1746">
        <v>20843</v>
      </c>
      <c r="K1746">
        <v>18610</v>
      </c>
      <c r="N1746">
        <f t="shared" si="189"/>
        <v>2233.1999999999998</v>
      </c>
      <c r="O1746">
        <f t="shared" si="190"/>
        <v>1116.5999999999999</v>
      </c>
      <c r="P1746">
        <f t="shared" si="191"/>
        <v>1116.5999999999999</v>
      </c>
      <c r="Q1746">
        <f t="shared" si="192"/>
        <v>0</v>
      </c>
      <c r="R1746">
        <f t="shared" si="193"/>
        <v>20843.2</v>
      </c>
      <c r="S1746">
        <f t="shared" si="194"/>
        <v>0.2000000000007276</v>
      </c>
      <c r="Y1746">
        <v>1116.5999999999999</v>
      </c>
      <c r="Z1746">
        <v>1116.5999999999999</v>
      </c>
      <c r="AA1746">
        <v>0</v>
      </c>
    </row>
    <row r="1747" spans="1:27" x14ac:dyDescent="0.25">
      <c r="A1747" t="str">
        <f t="shared" si="195"/>
        <v>112019</v>
      </c>
      <c r="B1747">
        <v>12</v>
      </c>
      <c r="C1747">
        <v>2019</v>
      </c>
      <c r="D1747" s="18">
        <v>43796</v>
      </c>
      <c r="E1747" t="s">
        <v>5099</v>
      </c>
      <c r="F1747" t="s">
        <v>250</v>
      </c>
      <c r="G1747" t="s">
        <v>251</v>
      </c>
      <c r="H1747">
        <v>20780</v>
      </c>
      <c r="I1747">
        <v>19790</v>
      </c>
      <c r="N1747">
        <f t="shared" si="189"/>
        <v>0</v>
      </c>
      <c r="O1747">
        <f t="shared" si="190"/>
        <v>0</v>
      </c>
      <c r="P1747">
        <f t="shared" si="191"/>
        <v>0</v>
      </c>
      <c r="Q1747">
        <f t="shared" si="192"/>
        <v>0</v>
      </c>
      <c r="R1747">
        <f t="shared" si="193"/>
        <v>19790</v>
      </c>
      <c r="S1747">
        <f t="shared" si="194"/>
        <v>-990</v>
      </c>
      <c r="Y1747">
        <v>0</v>
      </c>
      <c r="Z1747">
        <v>0</v>
      </c>
      <c r="AA1747">
        <v>0</v>
      </c>
    </row>
    <row r="1748" spans="1:27" x14ac:dyDescent="0.25">
      <c r="A1748" t="str">
        <f t="shared" si="195"/>
        <v>122019</v>
      </c>
      <c r="B1748">
        <v>12</v>
      </c>
      <c r="C1748">
        <v>2019</v>
      </c>
      <c r="D1748" s="18">
        <v>43801</v>
      </c>
      <c r="E1748" t="s">
        <v>5438</v>
      </c>
      <c r="F1748" t="s">
        <v>250</v>
      </c>
      <c r="G1748" t="s">
        <v>251</v>
      </c>
      <c r="H1748">
        <v>5582</v>
      </c>
      <c r="I1748">
        <v>5316</v>
      </c>
      <c r="N1748">
        <f t="shared" si="189"/>
        <v>0</v>
      </c>
      <c r="O1748">
        <f t="shared" si="190"/>
        <v>0</v>
      </c>
      <c r="P1748">
        <f t="shared" si="191"/>
        <v>0</v>
      </c>
      <c r="Q1748">
        <f t="shared" si="192"/>
        <v>0</v>
      </c>
      <c r="R1748">
        <f t="shared" si="193"/>
        <v>5316</v>
      </c>
      <c r="S1748">
        <f t="shared" si="194"/>
        <v>-266</v>
      </c>
      <c r="Y1748">
        <v>0</v>
      </c>
      <c r="Z1748">
        <v>0</v>
      </c>
      <c r="AA1748">
        <v>0</v>
      </c>
    </row>
    <row r="1749" spans="1:27" x14ac:dyDescent="0.25">
      <c r="A1749" t="str">
        <f t="shared" si="195"/>
        <v>122019</v>
      </c>
      <c r="B1749">
        <v>12</v>
      </c>
      <c r="C1749">
        <v>2019</v>
      </c>
      <c r="D1749" s="18">
        <v>43801</v>
      </c>
      <c r="E1749" t="s">
        <v>5435</v>
      </c>
      <c r="F1749" t="s">
        <v>250</v>
      </c>
      <c r="G1749" t="s">
        <v>251</v>
      </c>
      <c r="H1749">
        <v>31688</v>
      </c>
      <c r="K1749">
        <v>28293</v>
      </c>
      <c r="N1749">
        <f t="shared" si="189"/>
        <v>3395.16</v>
      </c>
      <c r="O1749">
        <f t="shared" si="190"/>
        <v>1697.58</v>
      </c>
      <c r="P1749">
        <f t="shared" si="191"/>
        <v>1697.58</v>
      </c>
      <c r="Q1749">
        <f t="shared" si="192"/>
        <v>0</v>
      </c>
      <c r="R1749">
        <f t="shared" si="193"/>
        <v>31688.16</v>
      </c>
      <c r="S1749">
        <f t="shared" si="194"/>
        <v>0.15999999999985448</v>
      </c>
      <c r="Y1749">
        <v>1697.58</v>
      </c>
      <c r="Z1749">
        <v>1697.58</v>
      </c>
      <c r="AA1749">
        <v>0</v>
      </c>
    </row>
    <row r="1750" spans="1:27" x14ac:dyDescent="0.25">
      <c r="A1750" t="str">
        <f t="shared" si="195"/>
        <v>122019</v>
      </c>
      <c r="B1750">
        <v>12</v>
      </c>
      <c r="C1750">
        <v>2019</v>
      </c>
      <c r="D1750" s="18">
        <v>43803</v>
      </c>
      <c r="E1750" t="s">
        <v>5443</v>
      </c>
      <c r="F1750" t="s">
        <v>250</v>
      </c>
      <c r="G1750" t="s">
        <v>251</v>
      </c>
      <c r="H1750">
        <v>27132</v>
      </c>
      <c r="K1750">
        <v>24225</v>
      </c>
      <c r="N1750">
        <f t="shared" si="189"/>
        <v>2907</v>
      </c>
      <c r="O1750">
        <f t="shared" si="190"/>
        <v>1453.5</v>
      </c>
      <c r="P1750">
        <f t="shared" si="191"/>
        <v>1453.5</v>
      </c>
      <c r="Q1750">
        <f t="shared" si="192"/>
        <v>0</v>
      </c>
      <c r="R1750">
        <f t="shared" si="193"/>
        <v>27132</v>
      </c>
      <c r="S1750">
        <f t="shared" si="194"/>
        <v>0</v>
      </c>
      <c r="Y1750">
        <v>1453.5</v>
      </c>
      <c r="Z1750">
        <v>1453.5</v>
      </c>
      <c r="AA1750">
        <v>0</v>
      </c>
    </row>
    <row r="1751" spans="1:27" x14ac:dyDescent="0.25">
      <c r="A1751" t="str">
        <f t="shared" si="195"/>
        <v>112019</v>
      </c>
      <c r="B1751">
        <v>12</v>
      </c>
      <c r="C1751">
        <v>2019</v>
      </c>
      <c r="D1751" s="18">
        <v>43799</v>
      </c>
      <c r="E1751" t="s">
        <v>5182</v>
      </c>
      <c r="F1751" t="s">
        <v>456</v>
      </c>
      <c r="G1751" t="s">
        <v>5922</v>
      </c>
      <c r="H1751">
        <v>151040</v>
      </c>
      <c r="L1751">
        <v>128000</v>
      </c>
      <c r="N1751">
        <f t="shared" si="189"/>
        <v>23040</v>
      </c>
      <c r="O1751">
        <f t="shared" si="190"/>
        <v>11520</v>
      </c>
      <c r="P1751">
        <f t="shared" si="191"/>
        <v>11520</v>
      </c>
      <c r="Q1751">
        <f t="shared" si="192"/>
        <v>0</v>
      </c>
      <c r="R1751">
        <f t="shared" si="193"/>
        <v>151040</v>
      </c>
      <c r="S1751">
        <f t="shared" si="194"/>
        <v>0</v>
      </c>
      <c r="Y1751">
        <v>11520</v>
      </c>
      <c r="Z1751">
        <v>11520</v>
      </c>
      <c r="AA1751">
        <v>0</v>
      </c>
    </row>
    <row r="1752" spans="1:27" x14ac:dyDescent="0.25">
      <c r="A1752" t="str">
        <f t="shared" si="195"/>
        <v>112019</v>
      </c>
      <c r="B1752">
        <v>12</v>
      </c>
      <c r="C1752">
        <v>2019</v>
      </c>
      <c r="D1752" s="18">
        <v>43799</v>
      </c>
      <c r="E1752" t="s">
        <v>5183</v>
      </c>
      <c r="F1752" t="s">
        <v>456</v>
      </c>
      <c r="G1752" t="s">
        <v>5922</v>
      </c>
      <c r="H1752">
        <v>118520</v>
      </c>
      <c r="L1752">
        <v>100440</v>
      </c>
      <c r="N1752">
        <f t="shared" si="189"/>
        <v>18079.2</v>
      </c>
      <c r="O1752">
        <f t="shared" si="190"/>
        <v>9039.6</v>
      </c>
      <c r="P1752">
        <f t="shared" si="191"/>
        <v>9039.6</v>
      </c>
      <c r="Q1752">
        <f t="shared" si="192"/>
        <v>0</v>
      </c>
      <c r="R1752">
        <f t="shared" si="193"/>
        <v>118519.2</v>
      </c>
      <c r="S1752">
        <f t="shared" si="194"/>
        <v>-0.80000000000291038</v>
      </c>
      <c r="Y1752">
        <v>9039.6</v>
      </c>
      <c r="Z1752">
        <v>9039.6</v>
      </c>
      <c r="AA1752">
        <v>0</v>
      </c>
    </row>
    <row r="1753" spans="1:27" x14ac:dyDescent="0.25">
      <c r="A1753" t="str">
        <f t="shared" si="195"/>
        <v>112019</v>
      </c>
      <c r="B1753">
        <v>12</v>
      </c>
      <c r="C1753">
        <v>2019</v>
      </c>
      <c r="D1753" s="18">
        <v>43795</v>
      </c>
      <c r="E1753" t="s">
        <v>4999</v>
      </c>
      <c r="F1753" t="s">
        <v>225</v>
      </c>
      <c r="G1753" t="s">
        <v>7518</v>
      </c>
      <c r="H1753">
        <v>15340</v>
      </c>
      <c r="L1753">
        <v>13000</v>
      </c>
      <c r="N1753">
        <f t="shared" si="189"/>
        <v>2340</v>
      </c>
      <c r="O1753">
        <f t="shared" si="190"/>
        <v>1170</v>
      </c>
      <c r="P1753">
        <f t="shared" si="191"/>
        <v>1170</v>
      </c>
      <c r="Q1753">
        <f t="shared" si="192"/>
        <v>0</v>
      </c>
      <c r="R1753">
        <f t="shared" si="193"/>
        <v>15340</v>
      </c>
      <c r="S1753">
        <f t="shared" si="194"/>
        <v>0</v>
      </c>
      <c r="Y1753">
        <v>1170</v>
      </c>
      <c r="Z1753">
        <v>1170</v>
      </c>
      <c r="AA1753">
        <v>0</v>
      </c>
    </row>
    <row r="1754" spans="1:27" x14ac:dyDescent="0.25">
      <c r="A1754" t="str">
        <f t="shared" si="195"/>
        <v>122019</v>
      </c>
      <c r="B1754">
        <v>12</v>
      </c>
      <c r="C1754">
        <v>2019</v>
      </c>
      <c r="D1754" s="18">
        <v>43804</v>
      </c>
      <c r="E1754" t="s">
        <v>5333</v>
      </c>
      <c r="F1754" t="s">
        <v>131</v>
      </c>
      <c r="G1754" t="s">
        <v>132</v>
      </c>
      <c r="H1754">
        <v>25223</v>
      </c>
      <c r="L1754">
        <v>21375</v>
      </c>
      <c r="N1754">
        <f t="shared" si="189"/>
        <v>3847.5</v>
      </c>
      <c r="O1754">
        <f t="shared" si="190"/>
        <v>1923.75</v>
      </c>
      <c r="P1754">
        <f t="shared" si="191"/>
        <v>1923.75</v>
      </c>
      <c r="Q1754">
        <f t="shared" si="192"/>
        <v>0</v>
      </c>
      <c r="R1754">
        <f t="shared" si="193"/>
        <v>25222.5</v>
      </c>
      <c r="S1754">
        <f t="shared" si="194"/>
        <v>-0.5</v>
      </c>
      <c r="Y1754">
        <v>1923.75</v>
      </c>
      <c r="Z1754">
        <v>1923.75</v>
      </c>
      <c r="AA1754">
        <v>0</v>
      </c>
    </row>
    <row r="1755" spans="1:27" x14ac:dyDescent="0.25">
      <c r="A1755" t="str">
        <f t="shared" si="195"/>
        <v>112019</v>
      </c>
      <c r="B1755">
        <v>12</v>
      </c>
      <c r="C1755">
        <v>2019</v>
      </c>
      <c r="D1755" s="18">
        <v>43791</v>
      </c>
      <c r="E1755">
        <v>1380</v>
      </c>
      <c r="F1755" t="s">
        <v>581</v>
      </c>
      <c r="G1755" t="s">
        <v>7741</v>
      </c>
      <c r="H1755">
        <v>20320</v>
      </c>
      <c r="L1755">
        <v>17220</v>
      </c>
      <c r="N1755">
        <f t="shared" si="189"/>
        <v>3099.6</v>
      </c>
      <c r="O1755">
        <f t="shared" si="190"/>
        <v>0</v>
      </c>
      <c r="P1755">
        <f t="shared" si="191"/>
        <v>0</v>
      </c>
      <c r="Q1755">
        <f t="shared" si="192"/>
        <v>3099.6</v>
      </c>
      <c r="R1755">
        <f t="shared" si="193"/>
        <v>20319.599999999999</v>
      </c>
      <c r="S1755">
        <f t="shared" si="194"/>
        <v>-0.40000000000145519</v>
      </c>
      <c r="Y1755">
        <v>0</v>
      </c>
      <c r="Z1755">
        <v>0</v>
      </c>
      <c r="AA1755">
        <v>3099.6</v>
      </c>
    </row>
    <row r="1756" spans="1:27" x14ac:dyDescent="0.25">
      <c r="A1756" t="str">
        <f t="shared" si="195"/>
        <v>112019</v>
      </c>
      <c r="B1756">
        <v>12</v>
      </c>
      <c r="C1756">
        <v>2019</v>
      </c>
      <c r="D1756" s="18">
        <v>43798</v>
      </c>
      <c r="E1756" t="s">
        <v>6157</v>
      </c>
      <c r="F1756" t="s">
        <v>443</v>
      </c>
      <c r="G1756" t="s">
        <v>6158</v>
      </c>
      <c r="H1756">
        <v>3835</v>
      </c>
      <c r="L1756">
        <v>3250</v>
      </c>
      <c r="N1756">
        <f t="shared" si="189"/>
        <v>585</v>
      </c>
      <c r="O1756">
        <f t="shared" si="190"/>
        <v>292.5</v>
      </c>
      <c r="P1756">
        <f t="shared" si="191"/>
        <v>292.5</v>
      </c>
      <c r="Q1756">
        <f t="shared" si="192"/>
        <v>0</v>
      </c>
      <c r="R1756">
        <f t="shared" si="193"/>
        <v>3835</v>
      </c>
      <c r="S1756">
        <f t="shared" si="194"/>
        <v>0</v>
      </c>
      <c r="Y1756">
        <v>292.5</v>
      </c>
      <c r="Z1756">
        <v>292.5</v>
      </c>
      <c r="AA1756">
        <v>0</v>
      </c>
    </row>
    <row r="1757" spans="1:27" x14ac:dyDescent="0.25">
      <c r="A1757" t="str">
        <f t="shared" si="195"/>
        <v>112019</v>
      </c>
      <c r="B1757">
        <v>12</v>
      </c>
      <c r="C1757">
        <v>2019</v>
      </c>
      <c r="D1757" s="18">
        <v>43782</v>
      </c>
      <c r="E1757" t="s">
        <v>5235</v>
      </c>
      <c r="F1757" t="s">
        <v>581</v>
      </c>
      <c r="G1757" t="s">
        <v>7741</v>
      </c>
      <c r="H1757">
        <v>397007</v>
      </c>
      <c r="L1757">
        <v>336447</v>
      </c>
      <c r="N1757">
        <f t="shared" si="189"/>
        <v>60560.46</v>
      </c>
      <c r="O1757">
        <f t="shared" si="190"/>
        <v>0</v>
      </c>
      <c r="P1757">
        <f t="shared" si="191"/>
        <v>0</v>
      </c>
      <c r="Q1757">
        <f t="shared" si="192"/>
        <v>60560.46</v>
      </c>
      <c r="R1757">
        <f t="shared" si="193"/>
        <v>397007.46</v>
      </c>
      <c r="S1757">
        <f t="shared" si="194"/>
        <v>0.46000000002095476</v>
      </c>
      <c r="Y1757">
        <v>0</v>
      </c>
      <c r="Z1757">
        <v>0</v>
      </c>
      <c r="AA1757">
        <v>60560.46</v>
      </c>
    </row>
    <row r="1758" spans="1:27" x14ac:dyDescent="0.25">
      <c r="A1758" t="str">
        <f t="shared" si="195"/>
        <v>122019</v>
      </c>
      <c r="B1758">
        <v>12</v>
      </c>
      <c r="C1758">
        <v>2019</v>
      </c>
      <c r="D1758" s="18">
        <v>43801</v>
      </c>
      <c r="E1758" t="s">
        <v>6159</v>
      </c>
      <c r="F1758" t="s">
        <v>1368</v>
      </c>
      <c r="G1758" t="s">
        <v>5787</v>
      </c>
      <c r="H1758">
        <v>13216</v>
      </c>
      <c r="L1758">
        <v>11200</v>
      </c>
      <c r="N1758">
        <f t="shared" si="189"/>
        <v>2016</v>
      </c>
      <c r="O1758">
        <f t="shared" si="190"/>
        <v>1008</v>
      </c>
      <c r="P1758">
        <f t="shared" si="191"/>
        <v>1008</v>
      </c>
      <c r="Q1758">
        <f t="shared" si="192"/>
        <v>0</v>
      </c>
      <c r="R1758">
        <f t="shared" si="193"/>
        <v>13216</v>
      </c>
      <c r="S1758">
        <f t="shared" si="194"/>
        <v>0</v>
      </c>
      <c r="Y1758">
        <v>1008</v>
      </c>
      <c r="Z1758">
        <v>1008</v>
      </c>
      <c r="AA1758">
        <v>0</v>
      </c>
    </row>
    <row r="1759" spans="1:27" x14ac:dyDescent="0.25">
      <c r="A1759" t="str">
        <f t="shared" si="195"/>
        <v>122019</v>
      </c>
      <c r="B1759">
        <v>12</v>
      </c>
      <c r="C1759">
        <v>2019</v>
      </c>
      <c r="D1759" s="18">
        <v>43802</v>
      </c>
      <c r="E1759" t="s">
        <v>4495</v>
      </c>
      <c r="F1759" t="s">
        <v>1350</v>
      </c>
      <c r="G1759" t="s">
        <v>7742</v>
      </c>
      <c r="H1759">
        <v>11200</v>
      </c>
      <c r="K1759">
        <v>10000</v>
      </c>
      <c r="N1759">
        <f t="shared" si="189"/>
        <v>1200</v>
      </c>
      <c r="O1759">
        <f t="shared" si="190"/>
        <v>0</v>
      </c>
      <c r="P1759">
        <f t="shared" si="191"/>
        <v>0</v>
      </c>
      <c r="Q1759">
        <f t="shared" si="192"/>
        <v>1200</v>
      </c>
      <c r="R1759">
        <f t="shared" si="193"/>
        <v>11200</v>
      </c>
      <c r="S1759">
        <f t="shared" si="194"/>
        <v>0</v>
      </c>
      <c r="Y1759">
        <v>0</v>
      </c>
      <c r="Z1759">
        <v>0</v>
      </c>
      <c r="AA1759">
        <v>1200</v>
      </c>
    </row>
    <row r="1760" spans="1:27" x14ac:dyDescent="0.25">
      <c r="A1760" t="str">
        <f t="shared" si="195"/>
        <v>122019</v>
      </c>
      <c r="B1760">
        <v>12</v>
      </c>
      <c r="C1760">
        <v>2019</v>
      </c>
      <c r="D1760" s="18">
        <v>43801</v>
      </c>
      <c r="E1760" t="s">
        <v>5690</v>
      </c>
      <c r="F1760" t="s">
        <v>590</v>
      </c>
      <c r="G1760" t="s">
        <v>5909</v>
      </c>
      <c r="H1760">
        <v>82777</v>
      </c>
      <c r="L1760">
        <v>70150</v>
      </c>
      <c r="N1760">
        <f t="shared" si="189"/>
        <v>12627</v>
      </c>
      <c r="O1760">
        <f t="shared" si="190"/>
        <v>6313.5</v>
      </c>
      <c r="P1760">
        <f t="shared" si="191"/>
        <v>6313.5</v>
      </c>
      <c r="Q1760">
        <f t="shared" si="192"/>
        <v>0</v>
      </c>
      <c r="R1760">
        <f t="shared" si="193"/>
        <v>82777</v>
      </c>
      <c r="S1760">
        <f t="shared" si="194"/>
        <v>0</v>
      </c>
      <c r="Y1760">
        <v>6313.5</v>
      </c>
      <c r="Z1760">
        <v>6313.5</v>
      </c>
      <c r="AA1760">
        <v>0</v>
      </c>
    </row>
    <row r="1761" spans="1:27" x14ac:dyDescent="0.25">
      <c r="A1761" t="str">
        <f t="shared" si="195"/>
        <v>112019</v>
      </c>
      <c r="B1761">
        <v>12</v>
      </c>
      <c r="C1761">
        <v>2019</v>
      </c>
      <c r="D1761" s="18">
        <v>43795</v>
      </c>
      <c r="E1761" t="s">
        <v>5252</v>
      </c>
      <c r="F1761" t="s">
        <v>590</v>
      </c>
      <c r="G1761" t="s">
        <v>5909</v>
      </c>
      <c r="H1761">
        <v>75697</v>
      </c>
      <c r="L1761">
        <v>64150</v>
      </c>
      <c r="N1761">
        <f t="shared" si="189"/>
        <v>11547</v>
      </c>
      <c r="O1761">
        <f t="shared" si="190"/>
        <v>5773.5</v>
      </c>
      <c r="P1761">
        <f t="shared" si="191"/>
        <v>5773.5</v>
      </c>
      <c r="Q1761">
        <f t="shared" si="192"/>
        <v>0</v>
      </c>
      <c r="R1761">
        <f t="shared" si="193"/>
        <v>75697</v>
      </c>
      <c r="S1761">
        <f t="shared" si="194"/>
        <v>0</v>
      </c>
      <c r="Y1761">
        <v>5773.5</v>
      </c>
      <c r="Z1761">
        <v>5773.5</v>
      </c>
      <c r="AA1761">
        <v>0</v>
      </c>
    </row>
    <row r="1762" spans="1:27" x14ac:dyDescent="0.25">
      <c r="A1762" t="str">
        <f t="shared" si="195"/>
        <v>112019</v>
      </c>
      <c r="B1762">
        <v>12</v>
      </c>
      <c r="C1762">
        <v>2019</v>
      </c>
      <c r="D1762" s="18">
        <v>43788</v>
      </c>
      <c r="E1762" t="s">
        <v>5248</v>
      </c>
      <c r="F1762" t="s">
        <v>590</v>
      </c>
      <c r="G1762" t="s">
        <v>5909</v>
      </c>
      <c r="H1762">
        <v>94577</v>
      </c>
      <c r="L1762">
        <v>80150</v>
      </c>
      <c r="N1762">
        <f t="shared" si="189"/>
        <v>14427</v>
      </c>
      <c r="O1762">
        <f t="shared" si="190"/>
        <v>7213.5</v>
      </c>
      <c r="P1762">
        <f t="shared" si="191"/>
        <v>7213.5</v>
      </c>
      <c r="Q1762">
        <f t="shared" si="192"/>
        <v>0</v>
      </c>
      <c r="R1762">
        <f t="shared" si="193"/>
        <v>94577</v>
      </c>
      <c r="S1762">
        <f t="shared" si="194"/>
        <v>0</v>
      </c>
      <c r="Y1762">
        <v>7213.5</v>
      </c>
      <c r="Z1762">
        <v>7213.5</v>
      </c>
      <c r="AA1762">
        <v>0</v>
      </c>
    </row>
    <row r="1763" spans="1:27" x14ac:dyDescent="0.25">
      <c r="A1763" t="str">
        <f t="shared" si="195"/>
        <v>122019</v>
      </c>
      <c r="B1763">
        <v>12</v>
      </c>
      <c r="C1763">
        <v>2019</v>
      </c>
      <c r="D1763" s="18">
        <v>43808</v>
      </c>
      <c r="E1763" t="s">
        <v>5397</v>
      </c>
      <c r="F1763" t="s">
        <v>654</v>
      </c>
      <c r="G1763" t="s">
        <v>655</v>
      </c>
      <c r="H1763">
        <v>12390</v>
      </c>
      <c r="L1763">
        <v>10500</v>
      </c>
      <c r="N1763">
        <f t="shared" si="189"/>
        <v>1890</v>
      </c>
      <c r="O1763">
        <f t="shared" si="190"/>
        <v>945</v>
      </c>
      <c r="P1763">
        <f t="shared" si="191"/>
        <v>945</v>
      </c>
      <c r="Q1763">
        <f t="shared" si="192"/>
        <v>0</v>
      </c>
      <c r="R1763">
        <f t="shared" si="193"/>
        <v>12390</v>
      </c>
      <c r="S1763">
        <f t="shared" si="194"/>
        <v>0</v>
      </c>
      <c r="Y1763">
        <v>945</v>
      </c>
      <c r="Z1763">
        <v>945</v>
      </c>
      <c r="AA1763">
        <v>0</v>
      </c>
    </row>
    <row r="1764" spans="1:27" x14ac:dyDescent="0.25">
      <c r="A1764" t="str">
        <f t="shared" si="195"/>
        <v>112019</v>
      </c>
      <c r="B1764">
        <v>12</v>
      </c>
      <c r="C1764">
        <v>2019</v>
      </c>
      <c r="D1764" s="18">
        <v>43796</v>
      </c>
      <c r="E1764" t="s">
        <v>5001</v>
      </c>
      <c r="F1764" t="s">
        <v>225</v>
      </c>
      <c r="G1764" t="s">
        <v>7518</v>
      </c>
      <c r="H1764">
        <v>41005</v>
      </c>
      <c r="L1764">
        <v>34750</v>
      </c>
      <c r="N1764">
        <f t="shared" si="189"/>
        <v>6255</v>
      </c>
      <c r="O1764">
        <f t="shared" si="190"/>
        <v>3127.5</v>
      </c>
      <c r="P1764">
        <f t="shared" si="191"/>
        <v>3127.5</v>
      </c>
      <c r="Q1764">
        <f t="shared" si="192"/>
        <v>0</v>
      </c>
      <c r="R1764">
        <f t="shared" si="193"/>
        <v>41005</v>
      </c>
      <c r="S1764">
        <f t="shared" si="194"/>
        <v>0</v>
      </c>
      <c r="Y1764">
        <v>3127.5</v>
      </c>
      <c r="Z1764">
        <v>3127.5</v>
      </c>
      <c r="AA1764">
        <v>0</v>
      </c>
    </row>
    <row r="1765" spans="1:27" x14ac:dyDescent="0.25">
      <c r="A1765" t="str">
        <f t="shared" si="195"/>
        <v>122019</v>
      </c>
      <c r="B1765">
        <v>12</v>
      </c>
      <c r="C1765">
        <v>2019</v>
      </c>
      <c r="D1765" s="18">
        <v>43803</v>
      </c>
      <c r="E1765" t="s">
        <v>5343</v>
      </c>
      <c r="F1765" t="s">
        <v>138</v>
      </c>
      <c r="G1765" t="s">
        <v>5907</v>
      </c>
      <c r="H1765">
        <v>11269</v>
      </c>
      <c r="L1765">
        <v>9550</v>
      </c>
      <c r="N1765">
        <f t="shared" si="189"/>
        <v>1719</v>
      </c>
      <c r="O1765">
        <f t="shared" si="190"/>
        <v>859.5</v>
      </c>
      <c r="P1765">
        <f t="shared" si="191"/>
        <v>859.5</v>
      </c>
      <c r="Q1765">
        <f t="shared" si="192"/>
        <v>0</v>
      </c>
      <c r="R1765">
        <f t="shared" si="193"/>
        <v>11269</v>
      </c>
      <c r="S1765">
        <f t="shared" si="194"/>
        <v>0</v>
      </c>
      <c r="Y1765">
        <v>859.5</v>
      </c>
      <c r="Z1765">
        <v>859.5</v>
      </c>
      <c r="AA1765">
        <v>0</v>
      </c>
    </row>
    <row r="1766" spans="1:27" x14ac:dyDescent="0.25">
      <c r="A1766" t="str">
        <f t="shared" si="195"/>
        <v>122019</v>
      </c>
      <c r="B1766">
        <v>12</v>
      </c>
      <c r="C1766">
        <v>2019</v>
      </c>
      <c r="D1766" s="18">
        <v>43803</v>
      </c>
      <c r="E1766" t="s">
        <v>5344</v>
      </c>
      <c r="F1766" t="s">
        <v>138</v>
      </c>
      <c r="G1766" t="s">
        <v>5907</v>
      </c>
      <c r="H1766">
        <v>6956</v>
      </c>
      <c r="I1766">
        <v>6625</v>
      </c>
      <c r="N1766">
        <f t="shared" si="189"/>
        <v>0</v>
      </c>
      <c r="O1766">
        <f t="shared" si="190"/>
        <v>0</v>
      </c>
      <c r="P1766">
        <f t="shared" si="191"/>
        <v>0</v>
      </c>
      <c r="Q1766">
        <f t="shared" si="192"/>
        <v>0</v>
      </c>
      <c r="R1766">
        <f t="shared" si="193"/>
        <v>6625</v>
      </c>
      <c r="S1766">
        <f t="shared" si="194"/>
        <v>-331</v>
      </c>
      <c r="Y1766">
        <v>0</v>
      </c>
      <c r="Z1766">
        <v>0</v>
      </c>
      <c r="AA1766">
        <v>0</v>
      </c>
    </row>
    <row r="1767" spans="1:27" x14ac:dyDescent="0.25">
      <c r="A1767" t="str">
        <f t="shared" si="195"/>
        <v>122019</v>
      </c>
      <c r="B1767">
        <v>12</v>
      </c>
      <c r="C1767">
        <v>2019</v>
      </c>
      <c r="D1767" s="18">
        <v>43802</v>
      </c>
      <c r="E1767" t="s">
        <v>5691</v>
      </c>
      <c r="F1767" t="s">
        <v>590</v>
      </c>
      <c r="G1767" t="s">
        <v>5909</v>
      </c>
      <c r="H1767">
        <v>166380</v>
      </c>
      <c r="L1767">
        <v>141000</v>
      </c>
      <c r="N1767">
        <f t="shared" si="189"/>
        <v>25380</v>
      </c>
      <c r="O1767">
        <f t="shared" si="190"/>
        <v>12690</v>
      </c>
      <c r="P1767">
        <f t="shared" si="191"/>
        <v>12690</v>
      </c>
      <c r="Q1767">
        <f t="shared" si="192"/>
        <v>0</v>
      </c>
      <c r="R1767">
        <f t="shared" si="193"/>
        <v>166380</v>
      </c>
      <c r="S1767">
        <f t="shared" si="194"/>
        <v>0</v>
      </c>
      <c r="Y1767">
        <v>12690</v>
      </c>
      <c r="Z1767">
        <v>12690</v>
      </c>
      <c r="AA1767">
        <v>0</v>
      </c>
    </row>
    <row r="1768" spans="1:27" x14ac:dyDescent="0.25">
      <c r="A1768" t="str">
        <f t="shared" si="195"/>
        <v>112019</v>
      </c>
      <c r="B1768">
        <v>12</v>
      </c>
      <c r="C1768">
        <v>2019</v>
      </c>
      <c r="D1768" s="18">
        <v>43790</v>
      </c>
      <c r="E1768" t="s">
        <v>5152</v>
      </c>
      <c r="F1768" t="s">
        <v>1260</v>
      </c>
      <c r="G1768" t="s">
        <v>1261</v>
      </c>
      <c r="H1768">
        <v>3304</v>
      </c>
      <c r="L1768">
        <v>2800</v>
      </c>
      <c r="N1768">
        <f t="shared" si="189"/>
        <v>504</v>
      </c>
      <c r="O1768">
        <f t="shared" si="190"/>
        <v>252</v>
      </c>
      <c r="P1768">
        <f t="shared" si="191"/>
        <v>252</v>
      </c>
      <c r="Q1768">
        <f t="shared" si="192"/>
        <v>0</v>
      </c>
      <c r="R1768">
        <f t="shared" si="193"/>
        <v>3304</v>
      </c>
      <c r="S1768">
        <f t="shared" si="194"/>
        <v>0</v>
      </c>
      <c r="Y1768">
        <v>252</v>
      </c>
      <c r="Z1768">
        <v>252</v>
      </c>
      <c r="AA1768">
        <v>0</v>
      </c>
    </row>
    <row r="1769" spans="1:27" x14ac:dyDescent="0.25">
      <c r="A1769" t="str">
        <f t="shared" si="195"/>
        <v>122019</v>
      </c>
      <c r="B1769">
        <v>12</v>
      </c>
      <c r="C1769">
        <v>2019</v>
      </c>
      <c r="D1769" s="18">
        <v>43803</v>
      </c>
      <c r="E1769" t="s">
        <v>5404</v>
      </c>
      <c r="F1769" t="s">
        <v>225</v>
      </c>
      <c r="G1769" t="s">
        <v>7518</v>
      </c>
      <c r="H1769">
        <v>65490</v>
      </c>
      <c r="L1769">
        <v>55500</v>
      </c>
      <c r="N1769">
        <f t="shared" ref="N1769:N1832" si="196">+(J1769*$J$1/100)+(K1769*$K$1/100)+(L1769*$L$1/100)+(M1769*$M$1/100)</f>
        <v>9990</v>
      </c>
      <c r="O1769">
        <f t="shared" ref="O1769:O1832" si="197">+IF(VALUE(LEFT(F1769,2))=33,N1769/2,0)</f>
        <v>4995</v>
      </c>
      <c r="P1769">
        <f t="shared" ref="P1769:P1832" si="198">+O1769</f>
        <v>4995</v>
      </c>
      <c r="Q1769">
        <f t="shared" ref="Q1769:Q1832" si="199">+IF(VALUE(LEFT(F1769,2))=33,0,N1769)</f>
        <v>0</v>
      </c>
      <c r="R1769">
        <f t="shared" ref="R1769:R1832" si="200">J1769+K1769+L1769+M1769+N1769+I1769</f>
        <v>65490</v>
      </c>
      <c r="S1769">
        <f t="shared" ref="S1769:S1832" si="201">R1769-H1769</f>
        <v>0</v>
      </c>
      <c r="Y1769">
        <v>4995</v>
      </c>
      <c r="Z1769">
        <v>4995</v>
      </c>
      <c r="AA1769">
        <v>0</v>
      </c>
    </row>
    <row r="1770" spans="1:27" x14ac:dyDescent="0.25">
      <c r="A1770" t="str">
        <f t="shared" si="195"/>
        <v>122019</v>
      </c>
      <c r="B1770">
        <v>12</v>
      </c>
      <c r="C1770">
        <v>2019</v>
      </c>
      <c r="D1770" s="18">
        <v>43803</v>
      </c>
      <c r="E1770" t="s">
        <v>5403</v>
      </c>
      <c r="F1770" t="s">
        <v>225</v>
      </c>
      <c r="G1770" t="s">
        <v>7518</v>
      </c>
      <c r="H1770">
        <v>1539900</v>
      </c>
      <c r="L1770">
        <v>1305000</v>
      </c>
      <c r="N1770">
        <f t="shared" si="196"/>
        <v>234900</v>
      </c>
      <c r="O1770">
        <f t="shared" si="197"/>
        <v>117450</v>
      </c>
      <c r="P1770">
        <f t="shared" si="198"/>
        <v>117450</v>
      </c>
      <c r="Q1770">
        <f t="shared" si="199"/>
        <v>0</v>
      </c>
      <c r="R1770">
        <f t="shared" si="200"/>
        <v>1539900</v>
      </c>
      <c r="S1770">
        <f t="shared" si="201"/>
        <v>0</v>
      </c>
      <c r="Y1770">
        <v>117450</v>
      </c>
      <c r="Z1770">
        <v>117450</v>
      </c>
      <c r="AA1770">
        <v>0</v>
      </c>
    </row>
    <row r="1771" spans="1:27" x14ac:dyDescent="0.25">
      <c r="A1771" t="str">
        <f t="shared" si="195"/>
        <v>122019</v>
      </c>
      <c r="B1771">
        <v>12</v>
      </c>
      <c r="C1771">
        <v>2019</v>
      </c>
      <c r="D1771" s="18">
        <v>43803</v>
      </c>
      <c r="E1771" t="s">
        <v>5406</v>
      </c>
      <c r="F1771" t="s">
        <v>225</v>
      </c>
      <c r="G1771" t="s">
        <v>7518</v>
      </c>
      <c r="H1771">
        <v>30975</v>
      </c>
      <c r="L1771">
        <v>26250</v>
      </c>
      <c r="N1771">
        <f t="shared" si="196"/>
        <v>4725</v>
      </c>
      <c r="O1771">
        <f t="shared" si="197"/>
        <v>2362.5</v>
      </c>
      <c r="P1771">
        <f t="shared" si="198"/>
        <v>2362.5</v>
      </c>
      <c r="Q1771">
        <f t="shared" si="199"/>
        <v>0</v>
      </c>
      <c r="R1771">
        <f t="shared" si="200"/>
        <v>30975</v>
      </c>
      <c r="S1771">
        <f t="shared" si="201"/>
        <v>0</v>
      </c>
      <c r="Y1771">
        <v>2362.5</v>
      </c>
      <c r="Z1771">
        <v>2362.5</v>
      </c>
      <c r="AA1771">
        <v>0</v>
      </c>
    </row>
    <row r="1772" spans="1:27" x14ac:dyDescent="0.25">
      <c r="A1772" t="str">
        <f t="shared" si="195"/>
        <v>112019</v>
      </c>
      <c r="B1772">
        <v>12</v>
      </c>
      <c r="C1772">
        <v>2019</v>
      </c>
      <c r="D1772" s="18">
        <v>43797</v>
      </c>
      <c r="E1772" t="s">
        <v>5003</v>
      </c>
      <c r="F1772" t="s">
        <v>225</v>
      </c>
      <c r="G1772" t="s">
        <v>7518</v>
      </c>
      <c r="H1772">
        <v>318600</v>
      </c>
      <c r="L1772">
        <v>270000</v>
      </c>
      <c r="N1772">
        <f t="shared" si="196"/>
        <v>48600</v>
      </c>
      <c r="O1772">
        <f t="shared" si="197"/>
        <v>24300</v>
      </c>
      <c r="P1772">
        <f t="shared" si="198"/>
        <v>24300</v>
      </c>
      <c r="Q1772">
        <f t="shared" si="199"/>
        <v>0</v>
      </c>
      <c r="R1772">
        <f t="shared" si="200"/>
        <v>318600</v>
      </c>
      <c r="S1772">
        <f t="shared" si="201"/>
        <v>0</v>
      </c>
      <c r="Y1772">
        <v>24300</v>
      </c>
      <c r="Z1772">
        <v>24300</v>
      </c>
      <c r="AA1772">
        <v>0</v>
      </c>
    </row>
    <row r="1773" spans="1:27" x14ac:dyDescent="0.25">
      <c r="A1773" t="str">
        <f t="shared" si="195"/>
        <v>112019</v>
      </c>
      <c r="B1773">
        <v>12</v>
      </c>
      <c r="C1773">
        <v>2019</v>
      </c>
      <c r="D1773" s="18">
        <v>43799</v>
      </c>
      <c r="E1773" t="s">
        <v>5004</v>
      </c>
      <c r="F1773" t="s">
        <v>225</v>
      </c>
      <c r="G1773" t="s">
        <v>7518</v>
      </c>
      <c r="H1773">
        <v>217120</v>
      </c>
      <c r="L1773">
        <v>184000</v>
      </c>
      <c r="N1773">
        <f t="shared" si="196"/>
        <v>33120</v>
      </c>
      <c r="O1773">
        <f t="shared" si="197"/>
        <v>16560</v>
      </c>
      <c r="P1773">
        <f t="shared" si="198"/>
        <v>16560</v>
      </c>
      <c r="Q1773">
        <f t="shared" si="199"/>
        <v>0</v>
      </c>
      <c r="R1773">
        <f t="shared" si="200"/>
        <v>217120</v>
      </c>
      <c r="S1773">
        <f t="shared" si="201"/>
        <v>0</v>
      </c>
      <c r="Y1773">
        <v>16560</v>
      </c>
      <c r="Z1773">
        <v>16560</v>
      </c>
      <c r="AA1773">
        <v>0</v>
      </c>
    </row>
    <row r="1774" spans="1:27" x14ac:dyDescent="0.25">
      <c r="A1774" t="str">
        <f t="shared" si="195"/>
        <v>112019</v>
      </c>
      <c r="B1774">
        <v>12</v>
      </c>
      <c r="C1774">
        <v>2019</v>
      </c>
      <c r="D1774" s="18">
        <v>43791</v>
      </c>
      <c r="E1774" t="s">
        <v>4992</v>
      </c>
      <c r="F1774" t="s">
        <v>225</v>
      </c>
      <c r="G1774" t="s">
        <v>7518</v>
      </c>
      <c r="H1774">
        <v>165200</v>
      </c>
      <c r="L1774">
        <v>140000</v>
      </c>
      <c r="N1774">
        <f t="shared" si="196"/>
        <v>25200</v>
      </c>
      <c r="O1774">
        <f t="shared" si="197"/>
        <v>12600</v>
      </c>
      <c r="P1774">
        <f t="shared" si="198"/>
        <v>12600</v>
      </c>
      <c r="Q1774">
        <f t="shared" si="199"/>
        <v>0</v>
      </c>
      <c r="R1774">
        <f t="shared" si="200"/>
        <v>165200</v>
      </c>
      <c r="S1774">
        <f t="shared" si="201"/>
        <v>0</v>
      </c>
      <c r="Y1774">
        <v>12600</v>
      </c>
      <c r="Z1774">
        <v>12600</v>
      </c>
      <c r="AA1774">
        <v>0</v>
      </c>
    </row>
    <row r="1775" spans="1:27" x14ac:dyDescent="0.25">
      <c r="A1775" t="str">
        <f t="shared" si="195"/>
        <v>112019</v>
      </c>
      <c r="B1775">
        <v>12</v>
      </c>
      <c r="C1775">
        <v>2019</v>
      </c>
      <c r="D1775" s="18">
        <v>43796</v>
      </c>
      <c r="E1775" t="s">
        <v>5000</v>
      </c>
      <c r="F1775" t="s">
        <v>225</v>
      </c>
      <c r="G1775" t="s">
        <v>7518</v>
      </c>
      <c r="H1775">
        <v>430700</v>
      </c>
      <c r="L1775">
        <v>365000</v>
      </c>
      <c r="N1775">
        <f t="shared" si="196"/>
        <v>65700</v>
      </c>
      <c r="O1775">
        <f t="shared" si="197"/>
        <v>32850</v>
      </c>
      <c r="P1775">
        <f t="shared" si="198"/>
        <v>32850</v>
      </c>
      <c r="Q1775">
        <f t="shared" si="199"/>
        <v>0</v>
      </c>
      <c r="R1775">
        <f t="shared" si="200"/>
        <v>430700</v>
      </c>
      <c r="S1775">
        <f t="shared" si="201"/>
        <v>0</v>
      </c>
      <c r="Y1775">
        <v>32850</v>
      </c>
      <c r="Z1775">
        <v>32850</v>
      </c>
      <c r="AA1775">
        <v>0</v>
      </c>
    </row>
    <row r="1776" spans="1:27" x14ac:dyDescent="0.25">
      <c r="A1776" t="str">
        <f t="shared" si="195"/>
        <v>122019</v>
      </c>
      <c r="B1776">
        <v>12</v>
      </c>
      <c r="C1776">
        <v>2019</v>
      </c>
      <c r="D1776" s="18">
        <v>43808</v>
      </c>
      <c r="E1776" t="s">
        <v>5408</v>
      </c>
      <c r="F1776" t="s">
        <v>225</v>
      </c>
      <c r="G1776" t="s">
        <v>7518</v>
      </c>
      <c r="H1776">
        <v>413000</v>
      </c>
      <c r="L1776">
        <v>350000</v>
      </c>
      <c r="N1776">
        <f t="shared" si="196"/>
        <v>63000</v>
      </c>
      <c r="O1776">
        <f t="shared" si="197"/>
        <v>31500</v>
      </c>
      <c r="P1776">
        <f t="shared" si="198"/>
        <v>31500</v>
      </c>
      <c r="Q1776">
        <f t="shared" si="199"/>
        <v>0</v>
      </c>
      <c r="R1776">
        <f t="shared" si="200"/>
        <v>413000</v>
      </c>
      <c r="S1776">
        <f t="shared" si="201"/>
        <v>0</v>
      </c>
      <c r="Y1776">
        <v>31500</v>
      </c>
      <c r="Z1776">
        <v>31500</v>
      </c>
      <c r="AA1776">
        <v>0</v>
      </c>
    </row>
    <row r="1777" spans="1:27" x14ac:dyDescent="0.25">
      <c r="A1777" t="str">
        <f t="shared" si="195"/>
        <v>122019</v>
      </c>
      <c r="B1777">
        <v>12</v>
      </c>
      <c r="C1777">
        <v>2019</v>
      </c>
      <c r="D1777" s="18">
        <v>43809</v>
      </c>
      <c r="E1777" t="s">
        <v>5643</v>
      </c>
      <c r="F1777" t="s">
        <v>5641</v>
      </c>
      <c r="G1777" t="s">
        <v>6160</v>
      </c>
      <c r="H1777">
        <v>113180</v>
      </c>
      <c r="K1777">
        <v>100000</v>
      </c>
      <c r="N1777">
        <f t="shared" si="196"/>
        <v>12000</v>
      </c>
      <c r="O1777">
        <f t="shared" si="197"/>
        <v>0</v>
      </c>
      <c r="P1777">
        <f t="shared" si="198"/>
        <v>0</v>
      </c>
      <c r="Q1777">
        <f t="shared" si="199"/>
        <v>12000</v>
      </c>
      <c r="R1777">
        <f t="shared" si="200"/>
        <v>112000</v>
      </c>
      <c r="S1777">
        <f t="shared" si="201"/>
        <v>-1180</v>
      </c>
      <c r="Y1777">
        <v>0</v>
      </c>
      <c r="Z1777">
        <v>0</v>
      </c>
      <c r="AA1777">
        <v>12000</v>
      </c>
    </row>
    <row r="1778" spans="1:27" x14ac:dyDescent="0.25">
      <c r="A1778" t="str">
        <f t="shared" si="195"/>
        <v>122019</v>
      </c>
      <c r="B1778">
        <v>12</v>
      </c>
      <c r="C1778">
        <v>2019</v>
      </c>
      <c r="D1778" s="18">
        <v>43809</v>
      </c>
      <c r="E1778" t="s">
        <v>5643</v>
      </c>
      <c r="F1778" t="s">
        <v>5641</v>
      </c>
      <c r="G1778" t="s">
        <v>6160</v>
      </c>
      <c r="H1778">
        <v>113180</v>
      </c>
      <c r="L1778">
        <v>1000</v>
      </c>
      <c r="N1778">
        <f t="shared" si="196"/>
        <v>180</v>
      </c>
      <c r="O1778">
        <f t="shared" si="197"/>
        <v>0</v>
      </c>
      <c r="P1778">
        <f t="shared" si="198"/>
        <v>0</v>
      </c>
      <c r="Q1778">
        <f t="shared" si="199"/>
        <v>180</v>
      </c>
      <c r="R1778">
        <f t="shared" si="200"/>
        <v>1180</v>
      </c>
      <c r="S1778">
        <f t="shared" si="201"/>
        <v>-112000</v>
      </c>
      <c r="Y1778">
        <v>0</v>
      </c>
      <c r="Z1778">
        <v>0</v>
      </c>
      <c r="AA1778">
        <v>180</v>
      </c>
    </row>
    <row r="1779" spans="1:27" x14ac:dyDescent="0.25">
      <c r="A1779" t="str">
        <f t="shared" si="195"/>
        <v>112019</v>
      </c>
      <c r="B1779">
        <v>12</v>
      </c>
      <c r="C1779">
        <v>2019</v>
      </c>
      <c r="D1779" s="18">
        <v>43799</v>
      </c>
      <c r="E1779" t="s">
        <v>4871</v>
      </c>
      <c r="F1779" t="s">
        <v>619</v>
      </c>
      <c r="G1779" t="s">
        <v>6016</v>
      </c>
      <c r="H1779">
        <v>11446</v>
      </c>
      <c r="L1779">
        <v>9700</v>
      </c>
      <c r="N1779">
        <f t="shared" si="196"/>
        <v>1746</v>
      </c>
      <c r="O1779">
        <f t="shared" si="197"/>
        <v>0</v>
      </c>
      <c r="P1779">
        <f t="shared" si="198"/>
        <v>0</v>
      </c>
      <c r="Q1779">
        <f t="shared" si="199"/>
        <v>1746</v>
      </c>
      <c r="R1779">
        <f t="shared" si="200"/>
        <v>11446</v>
      </c>
      <c r="S1779">
        <f t="shared" si="201"/>
        <v>0</v>
      </c>
      <c r="Y1779">
        <v>0</v>
      </c>
      <c r="Z1779">
        <v>0</v>
      </c>
      <c r="AA1779">
        <v>1746</v>
      </c>
    </row>
    <row r="1780" spans="1:27" x14ac:dyDescent="0.25">
      <c r="A1780" t="str">
        <f t="shared" si="195"/>
        <v>122019</v>
      </c>
      <c r="B1780">
        <v>12</v>
      </c>
      <c r="C1780">
        <v>2019</v>
      </c>
      <c r="D1780" s="18">
        <v>43803</v>
      </c>
      <c r="E1780" t="s">
        <v>5332</v>
      </c>
      <c r="F1780" t="s">
        <v>131</v>
      </c>
      <c r="G1780" t="s">
        <v>132</v>
      </c>
      <c r="H1780">
        <v>80978</v>
      </c>
      <c r="L1780">
        <v>68625</v>
      </c>
      <c r="N1780">
        <f t="shared" si="196"/>
        <v>12352.5</v>
      </c>
      <c r="O1780">
        <f t="shared" si="197"/>
        <v>6176.25</v>
      </c>
      <c r="P1780">
        <f t="shared" si="198"/>
        <v>6176.25</v>
      </c>
      <c r="Q1780">
        <f t="shared" si="199"/>
        <v>0</v>
      </c>
      <c r="R1780">
        <f t="shared" si="200"/>
        <v>80977.5</v>
      </c>
      <c r="S1780">
        <f t="shared" si="201"/>
        <v>-0.5</v>
      </c>
      <c r="Y1780">
        <v>6176.25</v>
      </c>
      <c r="Z1780">
        <v>6176.25</v>
      </c>
      <c r="AA1780">
        <v>0</v>
      </c>
    </row>
    <row r="1781" spans="1:27" x14ac:dyDescent="0.25">
      <c r="A1781" t="str">
        <f t="shared" si="195"/>
        <v>122019</v>
      </c>
      <c r="B1781">
        <v>12</v>
      </c>
      <c r="C1781">
        <v>2019</v>
      </c>
      <c r="D1781" s="18">
        <v>43806</v>
      </c>
      <c r="E1781" t="s">
        <v>7743</v>
      </c>
      <c r="F1781" t="s">
        <v>246</v>
      </c>
      <c r="G1781" t="s">
        <v>247</v>
      </c>
      <c r="H1781">
        <v>223020</v>
      </c>
      <c r="L1781">
        <v>189000</v>
      </c>
      <c r="N1781">
        <f t="shared" si="196"/>
        <v>34020</v>
      </c>
      <c r="O1781">
        <f t="shared" si="197"/>
        <v>0</v>
      </c>
      <c r="P1781">
        <f t="shared" si="198"/>
        <v>0</v>
      </c>
      <c r="Q1781">
        <f t="shared" si="199"/>
        <v>34020</v>
      </c>
      <c r="R1781">
        <f t="shared" si="200"/>
        <v>223020</v>
      </c>
      <c r="S1781">
        <f t="shared" si="201"/>
        <v>0</v>
      </c>
      <c r="Y1781">
        <v>0</v>
      </c>
      <c r="Z1781">
        <v>0</v>
      </c>
      <c r="AA1781">
        <v>34020</v>
      </c>
    </row>
    <row r="1782" spans="1:27" x14ac:dyDescent="0.25">
      <c r="A1782" t="str">
        <f t="shared" si="195"/>
        <v>112019</v>
      </c>
      <c r="B1782">
        <v>12</v>
      </c>
      <c r="C1782">
        <v>2019</v>
      </c>
      <c r="D1782" s="18">
        <v>43790</v>
      </c>
      <c r="E1782" t="s">
        <v>4990</v>
      </c>
      <c r="F1782" t="s">
        <v>225</v>
      </c>
      <c r="G1782" t="s">
        <v>7518</v>
      </c>
      <c r="H1782">
        <v>41300</v>
      </c>
      <c r="L1782">
        <v>35000</v>
      </c>
      <c r="N1782">
        <f t="shared" si="196"/>
        <v>6300</v>
      </c>
      <c r="O1782">
        <f t="shared" si="197"/>
        <v>3150</v>
      </c>
      <c r="P1782">
        <f t="shared" si="198"/>
        <v>3150</v>
      </c>
      <c r="Q1782">
        <f t="shared" si="199"/>
        <v>0</v>
      </c>
      <c r="R1782">
        <f t="shared" si="200"/>
        <v>41300</v>
      </c>
      <c r="S1782">
        <f t="shared" si="201"/>
        <v>0</v>
      </c>
      <c r="Y1782">
        <v>3150</v>
      </c>
      <c r="Z1782">
        <v>3150</v>
      </c>
      <c r="AA1782">
        <v>0</v>
      </c>
    </row>
    <row r="1783" spans="1:27" x14ac:dyDescent="0.25">
      <c r="A1783" t="str">
        <f t="shared" si="195"/>
        <v>122019</v>
      </c>
      <c r="B1783">
        <v>12</v>
      </c>
      <c r="C1783">
        <v>2019</v>
      </c>
      <c r="D1783" s="18">
        <v>43803</v>
      </c>
      <c r="E1783" t="s">
        <v>5407</v>
      </c>
      <c r="F1783" t="s">
        <v>225</v>
      </c>
      <c r="G1783" t="s">
        <v>7518</v>
      </c>
      <c r="H1783">
        <v>430700</v>
      </c>
      <c r="L1783">
        <v>365000</v>
      </c>
      <c r="N1783">
        <f t="shared" si="196"/>
        <v>65700</v>
      </c>
      <c r="O1783">
        <f t="shared" si="197"/>
        <v>32850</v>
      </c>
      <c r="P1783">
        <f t="shared" si="198"/>
        <v>32850</v>
      </c>
      <c r="Q1783">
        <f t="shared" si="199"/>
        <v>0</v>
      </c>
      <c r="R1783">
        <f t="shared" si="200"/>
        <v>430700</v>
      </c>
      <c r="S1783">
        <f t="shared" si="201"/>
        <v>0</v>
      </c>
      <c r="Y1783">
        <v>32850</v>
      </c>
      <c r="Z1783">
        <v>32850</v>
      </c>
      <c r="AA1783">
        <v>0</v>
      </c>
    </row>
    <row r="1784" spans="1:27" x14ac:dyDescent="0.25">
      <c r="A1784" t="str">
        <f t="shared" si="195"/>
        <v>112019</v>
      </c>
      <c r="B1784">
        <v>12</v>
      </c>
      <c r="C1784">
        <v>2019</v>
      </c>
      <c r="D1784" s="18">
        <v>43787</v>
      </c>
      <c r="E1784" t="s">
        <v>4989</v>
      </c>
      <c r="F1784" t="s">
        <v>225</v>
      </c>
      <c r="G1784" t="s">
        <v>7518</v>
      </c>
      <c r="H1784">
        <v>69915</v>
      </c>
      <c r="L1784">
        <v>59250</v>
      </c>
      <c r="N1784">
        <f t="shared" si="196"/>
        <v>10665</v>
      </c>
      <c r="O1784">
        <f t="shared" si="197"/>
        <v>5332.5</v>
      </c>
      <c r="P1784">
        <f t="shared" si="198"/>
        <v>5332.5</v>
      </c>
      <c r="Q1784">
        <f t="shared" si="199"/>
        <v>0</v>
      </c>
      <c r="R1784">
        <f t="shared" si="200"/>
        <v>69915</v>
      </c>
      <c r="S1784">
        <f t="shared" si="201"/>
        <v>0</v>
      </c>
      <c r="Y1784">
        <v>5332.5</v>
      </c>
      <c r="Z1784">
        <v>5332.5</v>
      </c>
      <c r="AA1784">
        <v>0</v>
      </c>
    </row>
    <row r="1785" spans="1:27" x14ac:dyDescent="0.25">
      <c r="A1785" t="str">
        <f t="shared" si="195"/>
        <v>122019</v>
      </c>
      <c r="B1785">
        <v>12</v>
      </c>
      <c r="C1785">
        <v>2019</v>
      </c>
      <c r="D1785" s="18">
        <v>43809</v>
      </c>
      <c r="E1785" t="s">
        <v>5506</v>
      </c>
      <c r="F1785" t="s">
        <v>2807</v>
      </c>
      <c r="G1785" t="s">
        <v>5938</v>
      </c>
      <c r="H1785">
        <v>38940</v>
      </c>
      <c r="L1785">
        <v>33000</v>
      </c>
      <c r="N1785">
        <f t="shared" si="196"/>
        <v>5940</v>
      </c>
      <c r="O1785">
        <f t="shared" si="197"/>
        <v>2970</v>
      </c>
      <c r="P1785">
        <f t="shared" si="198"/>
        <v>2970</v>
      </c>
      <c r="Q1785">
        <f t="shared" si="199"/>
        <v>0</v>
      </c>
      <c r="R1785">
        <f t="shared" si="200"/>
        <v>38940</v>
      </c>
      <c r="S1785">
        <f t="shared" si="201"/>
        <v>0</v>
      </c>
      <c r="Y1785">
        <v>2970</v>
      </c>
      <c r="Z1785">
        <v>2970</v>
      </c>
      <c r="AA1785">
        <v>0</v>
      </c>
    </row>
    <row r="1786" spans="1:27" x14ac:dyDescent="0.25">
      <c r="A1786" t="str">
        <f t="shared" si="195"/>
        <v>122019</v>
      </c>
      <c r="B1786">
        <v>12</v>
      </c>
      <c r="C1786">
        <v>2019</v>
      </c>
      <c r="D1786" s="18">
        <v>43809</v>
      </c>
      <c r="E1786">
        <v>616</v>
      </c>
      <c r="F1786" t="s">
        <v>195</v>
      </c>
      <c r="G1786" t="s">
        <v>6134</v>
      </c>
      <c r="H1786">
        <v>25536</v>
      </c>
      <c r="K1786">
        <v>22800</v>
      </c>
      <c r="N1786">
        <f t="shared" si="196"/>
        <v>2736</v>
      </c>
      <c r="O1786">
        <f t="shared" si="197"/>
        <v>1368</v>
      </c>
      <c r="P1786">
        <f t="shared" si="198"/>
        <v>1368</v>
      </c>
      <c r="Q1786">
        <f t="shared" si="199"/>
        <v>0</v>
      </c>
      <c r="R1786">
        <f t="shared" si="200"/>
        <v>25536</v>
      </c>
      <c r="S1786">
        <f t="shared" si="201"/>
        <v>0</v>
      </c>
      <c r="Y1786">
        <v>1368</v>
      </c>
      <c r="Z1786">
        <v>1368</v>
      </c>
      <c r="AA1786">
        <v>0</v>
      </c>
    </row>
    <row r="1787" spans="1:27" x14ac:dyDescent="0.25">
      <c r="A1787" t="str">
        <f t="shared" si="195"/>
        <v>122019</v>
      </c>
      <c r="B1787">
        <v>12</v>
      </c>
      <c r="C1787">
        <v>2019</v>
      </c>
      <c r="D1787" s="18">
        <v>43811</v>
      </c>
      <c r="E1787" t="s">
        <v>5550</v>
      </c>
      <c r="F1787" t="s">
        <v>1260</v>
      </c>
      <c r="G1787" t="s">
        <v>1261</v>
      </c>
      <c r="H1787">
        <v>127383</v>
      </c>
      <c r="L1787">
        <v>107952</v>
      </c>
      <c r="N1787">
        <f t="shared" si="196"/>
        <v>19431.36</v>
      </c>
      <c r="O1787">
        <f t="shared" si="197"/>
        <v>9715.68</v>
      </c>
      <c r="P1787">
        <f t="shared" si="198"/>
        <v>9715.68</v>
      </c>
      <c r="Q1787">
        <f t="shared" si="199"/>
        <v>0</v>
      </c>
      <c r="R1787">
        <f t="shared" si="200"/>
        <v>127383.36</v>
      </c>
      <c r="S1787">
        <f t="shared" si="201"/>
        <v>0.36000000000058208</v>
      </c>
      <c r="Y1787">
        <v>9715.68</v>
      </c>
      <c r="Z1787">
        <v>9715.68</v>
      </c>
      <c r="AA1787">
        <v>0</v>
      </c>
    </row>
    <row r="1788" spans="1:27" x14ac:dyDescent="0.25">
      <c r="A1788" t="str">
        <f t="shared" si="195"/>
        <v>122019</v>
      </c>
      <c r="B1788">
        <v>12</v>
      </c>
      <c r="C1788">
        <v>2019</v>
      </c>
      <c r="D1788" s="18">
        <v>43808</v>
      </c>
      <c r="E1788" t="s">
        <v>5273</v>
      </c>
      <c r="F1788" t="s">
        <v>619</v>
      </c>
      <c r="G1788" t="s">
        <v>6016</v>
      </c>
      <c r="H1788">
        <v>14278</v>
      </c>
      <c r="L1788">
        <v>12100</v>
      </c>
      <c r="N1788">
        <f t="shared" si="196"/>
        <v>2178</v>
      </c>
      <c r="O1788">
        <f t="shared" si="197"/>
        <v>0</v>
      </c>
      <c r="P1788">
        <f t="shared" si="198"/>
        <v>0</v>
      </c>
      <c r="Q1788">
        <f t="shared" si="199"/>
        <v>2178</v>
      </c>
      <c r="R1788">
        <f t="shared" si="200"/>
        <v>14278</v>
      </c>
      <c r="S1788">
        <f t="shared" si="201"/>
        <v>0</v>
      </c>
      <c r="Y1788">
        <v>0</v>
      </c>
      <c r="Z1788">
        <v>0</v>
      </c>
      <c r="AA1788">
        <v>2178</v>
      </c>
    </row>
    <row r="1789" spans="1:27" x14ac:dyDescent="0.25">
      <c r="A1789" t="str">
        <f t="shared" si="195"/>
        <v>122019</v>
      </c>
      <c r="B1789">
        <v>12</v>
      </c>
      <c r="C1789">
        <v>2019</v>
      </c>
      <c r="D1789" s="18">
        <v>43808</v>
      </c>
      <c r="E1789" t="s">
        <v>5272</v>
      </c>
      <c r="F1789" t="s">
        <v>619</v>
      </c>
      <c r="G1789" t="s">
        <v>6016</v>
      </c>
      <c r="H1789">
        <v>11446</v>
      </c>
      <c r="L1789">
        <v>9700</v>
      </c>
      <c r="N1789">
        <f t="shared" si="196"/>
        <v>1746</v>
      </c>
      <c r="O1789">
        <f t="shared" si="197"/>
        <v>0</v>
      </c>
      <c r="P1789">
        <f t="shared" si="198"/>
        <v>0</v>
      </c>
      <c r="Q1789">
        <f t="shared" si="199"/>
        <v>1746</v>
      </c>
      <c r="R1789">
        <f t="shared" si="200"/>
        <v>11446</v>
      </c>
      <c r="S1789">
        <f t="shared" si="201"/>
        <v>0</v>
      </c>
      <c r="Y1789">
        <v>0</v>
      </c>
      <c r="Z1789">
        <v>0</v>
      </c>
      <c r="AA1789">
        <v>1746</v>
      </c>
    </row>
    <row r="1790" spans="1:27" x14ac:dyDescent="0.25">
      <c r="A1790" t="str">
        <f t="shared" si="195"/>
        <v>112019</v>
      </c>
      <c r="B1790">
        <v>12</v>
      </c>
      <c r="C1790">
        <v>2019</v>
      </c>
      <c r="D1790" s="18">
        <v>43798</v>
      </c>
      <c r="E1790" t="s">
        <v>4869</v>
      </c>
      <c r="F1790" t="s">
        <v>619</v>
      </c>
      <c r="G1790" t="s">
        <v>6016</v>
      </c>
      <c r="H1790">
        <v>14868</v>
      </c>
      <c r="L1790">
        <v>12600</v>
      </c>
      <c r="N1790">
        <f t="shared" si="196"/>
        <v>2268</v>
      </c>
      <c r="O1790">
        <f t="shared" si="197"/>
        <v>0</v>
      </c>
      <c r="P1790">
        <f t="shared" si="198"/>
        <v>0</v>
      </c>
      <c r="Q1790">
        <f t="shared" si="199"/>
        <v>2268</v>
      </c>
      <c r="R1790">
        <f t="shared" si="200"/>
        <v>14868</v>
      </c>
      <c r="S1790">
        <f t="shared" si="201"/>
        <v>0</v>
      </c>
      <c r="Y1790">
        <v>0</v>
      </c>
      <c r="Z1790">
        <v>0</v>
      </c>
      <c r="AA1790">
        <v>2268</v>
      </c>
    </row>
    <row r="1791" spans="1:27" x14ac:dyDescent="0.25">
      <c r="A1791" t="str">
        <f t="shared" si="195"/>
        <v>122019</v>
      </c>
      <c r="B1791">
        <v>12</v>
      </c>
      <c r="C1791">
        <v>2019</v>
      </c>
      <c r="D1791" s="18">
        <v>43808</v>
      </c>
      <c r="E1791">
        <v>6316</v>
      </c>
      <c r="F1791" t="s">
        <v>642</v>
      </c>
      <c r="G1791" t="s">
        <v>5760</v>
      </c>
      <c r="H1791">
        <v>3297</v>
      </c>
      <c r="L1791">
        <v>2794.2</v>
      </c>
      <c r="N1791">
        <f t="shared" si="196"/>
        <v>502.95599999999996</v>
      </c>
      <c r="O1791">
        <f t="shared" si="197"/>
        <v>251.47799999999998</v>
      </c>
      <c r="P1791">
        <f t="shared" si="198"/>
        <v>251.47799999999998</v>
      </c>
      <c r="Q1791">
        <f t="shared" si="199"/>
        <v>0</v>
      </c>
      <c r="R1791">
        <f t="shared" si="200"/>
        <v>3297.1559999999999</v>
      </c>
      <c r="S1791">
        <f t="shared" si="201"/>
        <v>0.15599999999994907</v>
      </c>
      <c r="Y1791">
        <v>251.47799999999998</v>
      </c>
      <c r="Z1791">
        <v>251.47799999999998</v>
      </c>
      <c r="AA1791">
        <v>0</v>
      </c>
    </row>
    <row r="1792" spans="1:27" x14ac:dyDescent="0.25">
      <c r="A1792" t="str">
        <f t="shared" si="195"/>
        <v>082019</v>
      </c>
      <c r="B1792">
        <v>12</v>
      </c>
      <c r="C1792">
        <v>2019</v>
      </c>
      <c r="D1792" s="18">
        <v>43699</v>
      </c>
      <c r="E1792">
        <v>1266</v>
      </c>
      <c r="F1792" t="s">
        <v>2235</v>
      </c>
      <c r="G1792" t="s">
        <v>2236</v>
      </c>
      <c r="H1792">
        <v>40922</v>
      </c>
      <c r="L1792">
        <v>34680</v>
      </c>
      <c r="N1792">
        <f t="shared" si="196"/>
        <v>6242.4</v>
      </c>
      <c r="O1792">
        <f t="shared" si="197"/>
        <v>0</v>
      </c>
      <c r="P1792">
        <f t="shared" si="198"/>
        <v>0</v>
      </c>
      <c r="Q1792">
        <f t="shared" si="199"/>
        <v>6242.4</v>
      </c>
      <c r="R1792">
        <f t="shared" si="200"/>
        <v>40922.400000000001</v>
      </c>
      <c r="S1792">
        <f t="shared" si="201"/>
        <v>0.40000000000145519</v>
      </c>
      <c r="Y1792">
        <v>0</v>
      </c>
      <c r="Z1792">
        <v>0</v>
      </c>
      <c r="AA1792">
        <v>6242.4</v>
      </c>
    </row>
    <row r="1793" spans="1:27" x14ac:dyDescent="0.25">
      <c r="A1793" t="str">
        <f t="shared" si="195"/>
        <v>122019</v>
      </c>
      <c r="B1793">
        <v>12</v>
      </c>
      <c r="C1793">
        <v>2019</v>
      </c>
      <c r="D1793" s="18">
        <v>43809</v>
      </c>
      <c r="E1793" t="s">
        <v>5562</v>
      </c>
      <c r="F1793" t="s">
        <v>384</v>
      </c>
      <c r="G1793" t="s">
        <v>5953</v>
      </c>
      <c r="H1793">
        <v>1164</v>
      </c>
      <c r="L1793">
        <v>986.1</v>
      </c>
      <c r="N1793">
        <f t="shared" si="196"/>
        <v>177.49799999999999</v>
      </c>
      <c r="O1793">
        <f t="shared" si="197"/>
        <v>88.748999999999995</v>
      </c>
      <c r="P1793">
        <f t="shared" si="198"/>
        <v>88.748999999999995</v>
      </c>
      <c r="Q1793">
        <f t="shared" si="199"/>
        <v>0</v>
      </c>
      <c r="R1793">
        <f t="shared" si="200"/>
        <v>1163.598</v>
      </c>
      <c r="S1793">
        <f t="shared" si="201"/>
        <v>-0.40200000000004366</v>
      </c>
      <c r="Y1793">
        <v>88.748999999999995</v>
      </c>
      <c r="Z1793">
        <v>88.748999999999995</v>
      </c>
      <c r="AA1793">
        <v>0</v>
      </c>
    </row>
    <row r="1794" spans="1:27" x14ac:dyDescent="0.25">
      <c r="A1794" t="str">
        <f t="shared" si="195"/>
        <v>122019</v>
      </c>
      <c r="B1794">
        <v>12</v>
      </c>
      <c r="C1794">
        <v>2019</v>
      </c>
      <c r="D1794" s="18">
        <v>43813</v>
      </c>
      <c r="E1794" t="s">
        <v>5722</v>
      </c>
      <c r="F1794" t="s">
        <v>459</v>
      </c>
      <c r="G1794" t="s">
        <v>460</v>
      </c>
      <c r="H1794">
        <v>9103</v>
      </c>
      <c r="L1794">
        <v>7714</v>
      </c>
      <c r="N1794">
        <f t="shared" si="196"/>
        <v>1388.52</v>
      </c>
      <c r="O1794">
        <f t="shared" si="197"/>
        <v>694.26</v>
      </c>
      <c r="P1794">
        <f t="shared" si="198"/>
        <v>694.26</v>
      </c>
      <c r="Q1794">
        <f t="shared" si="199"/>
        <v>0</v>
      </c>
      <c r="R1794">
        <f t="shared" si="200"/>
        <v>9102.52</v>
      </c>
      <c r="S1794">
        <f t="shared" si="201"/>
        <v>-0.47999999999956344</v>
      </c>
      <c r="Y1794">
        <v>694.26</v>
      </c>
      <c r="Z1794">
        <v>694.26</v>
      </c>
      <c r="AA1794">
        <v>0</v>
      </c>
    </row>
    <row r="1795" spans="1:27" x14ac:dyDescent="0.25">
      <c r="A1795" t="str">
        <f t="shared" si="195"/>
        <v>122019</v>
      </c>
      <c r="B1795">
        <v>12</v>
      </c>
      <c r="C1795">
        <v>2019</v>
      </c>
      <c r="D1795" s="18">
        <v>43815</v>
      </c>
      <c r="E1795" t="s">
        <v>5723</v>
      </c>
      <c r="F1795" t="s">
        <v>459</v>
      </c>
      <c r="G1795" t="s">
        <v>460</v>
      </c>
      <c r="H1795">
        <v>27481</v>
      </c>
      <c r="L1795">
        <v>23289</v>
      </c>
      <c r="N1795">
        <f t="shared" si="196"/>
        <v>4192.0200000000004</v>
      </c>
      <c r="O1795">
        <f t="shared" si="197"/>
        <v>2096.0100000000002</v>
      </c>
      <c r="P1795">
        <f t="shared" si="198"/>
        <v>2096.0100000000002</v>
      </c>
      <c r="Q1795">
        <f t="shared" si="199"/>
        <v>0</v>
      </c>
      <c r="R1795">
        <f t="shared" si="200"/>
        <v>27481.02</v>
      </c>
      <c r="S1795">
        <f t="shared" si="201"/>
        <v>2.0000000000436557E-2</v>
      </c>
      <c r="Y1795">
        <v>2096.0100000000002</v>
      </c>
      <c r="Z1795">
        <v>2096.0100000000002</v>
      </c>
      <c r="AA1795">
        <v>0</v>
      </c>
    </row>
    <row r="1796" spans="1:27" x14ac:dyDescent="0.25">
      <c r="A1796" t="str">
        <f t="shared" ref="A1796:A1859" si="202">TEXT(D1796,"MMYYYY")</f>
        <v>112019</v>
      </c>
      <c r="B1796">
        <v>12</v>
      </c>
      <c r="C1796">
        <v>2019</v>
      </c>
      <c r="D1796" s="18">
        <v>43799</v>
      </c>
      <c r="E1796" t="s">
        <v>4870</v>
      </c>
      <c r="F1796" t="s">
        <v>619</v>
      </c>
      <c r="G1796" t="s">
        <v>6016</v>
      </c>
      <c r="H1796">
        <v>25488</v>
      </c>
      <c r="L1796">
        <v>21600</v>
      </c>
      <c r="N1796">
        <f t="shared" si="196"/>
        <v>3888</v>
      </c>
      <c r="O1796">
        <f t="shared" si="197"/>
        <v>0</v>
      </c>
      <c r="P1796">
        <f t="shared" si="198"/>
        <v>0</v>
      </c>
      <c r="Q1796">
        <f t="shared" si="199"/>
        <v>3888</v>
      </c>
      <c r="R1796">
        <f t="shared" si="200"/>
        <v>25488</v>
      </c>
      <c r="S1796">
        <f t="shared" si="201"/>
        <v>0</v>
      </c>
      <c r="Y1796">
        <v>0</v>
      </c>
      <c r="Z1796">
        <v>0</v>
      </c>
      <c r="AA1796">
        <v>3888</v>
      </c>
    </row>
    <row r="1797" spans="1:27" x14ac:dyDescent="0.25">
      <c r="A1797" t="str">
        <f t="shared" si="202"/>
        <v>122019</v>
      </c>
      <c r="B1797">
        <v>12</v>
      </c>
      <c r="C1797">
        <v>2019</v>
      </c>
      <c r="D1797" s="18">
        <v>43811</v>
      </c>
      <c r="E1797" t="s">
        <v>5358</v>
      </c>
      <c r="F1797" t="s">
        <v>187</v>
      </c>
      <c r="G1797" t="s">
        <v>188</v>
      </c>
      <c r="H1797">
        <v>26019</v>
      </c>
      <c r="L1797">
        <v>22050</v>
      </c>
      <c r="N1797">
        <f t="shared" si="196"/>
        <v>3969</v>
      </c>
      <c r="O1797">
        <f t="shared" si="197"/>
        <v>1984.5</v>
      </c>
      <c r="P1797">
        <f t="shared" si="198"/>
        <v>1984.5</v>
      </c>
      <c r="Q1797">
        <f t="shared" si="199"/>
        <v>0</v>
      </c>
      <c r="R1797">
        <f t="shared" si="200"/>
        <v>26019</v>
      </c>
      <c r="S1797">
        <f t="shared" si="201"/>
        <v>0</v>
      </c>
      <c r="Y1797">
        <v>1984.5</v>
      </c>
      <c r="Z1797">
        <v>1984.5</v>
      </c>
      <c r="AA1797">
        <v>0</v>
      </c>
    </row>
    <row r="1798" spans="1:27" x14ac:dyDescent="0.25">
      <c r="A1798" t="str">
        <f t="shared" si="202"/>
        <v>112019</v>
      </c>
      <c r="B1798">
        <v>12</v>
      </c>
      <c r="C1798">
        <v>2019</v>
      </c>
      <c r="D1798" s="18">
        <v>43791</v>
      </c>
      <c r="E1798" t="s">
        <v>5391</v>
      </c>
      <c r="F1798" t="s">
        <v>2121</v>
      </c>
      <c r="G1798" t="s">
        <v>2122</v>
      </c>
      <c r="H1798">
        <v>516766</v>
      </c>
      <c r="L1798">
        <v>437937.5</v>
      </c>
      <c r="N1798">
        <f t="shared" si="196"/>
        <v>78828.75</v>
      </c>
      <c r="O1798">
        <f t="shared" si="197"/>
        <v>0</v>
      </c>
      <c r="P1798">
        <f t="shared" si="198"/>
        <v>0</v>
      </c>
      <c r="Q1798">
        <f t="shared" si="199"/>
        <v>78828.75</v>
      </c>
      <c r="R1798">
        <f t="shared" si="200"/>
        <v>516766.25</v>
      </c>
      <c r="S1798">
        <f t="shared" si="201"/>
        <v>0.25</v>
      </c>
      <c r="Y1798">
        <v>0</v>
      </c>
      <c r="Z1798">
        <v>0</v>
      </c>
      <c r="AA1798">
        <v>78828.75</v>
      </c>
    </row>
    <row r="1799" spans="1:27" x14ac:dyDescent="0.25">
      <c r="A1799" t="str">
        <f t="shared" si="202"/>
        <v>112019</v>
      </c>
      <c r="B1799">
        <v>12</v>
      </c>
      <c r="C1799">
        <v>2019</v>
      </c>
      <c r="D1799" s="18">
        <v>43792</v>
      </c>
      <c r="E1799" t="s">
        <v>5091</v>
      </c>
      <c r="F1799" t="s">
        <v>250</v>
      </c>
      <c r="G1799" t="s">
        <v>251</v>
      </c>
      <c r="H1799">
        <v>27199</v>
      </c>
      <c r="K1799">
        <v>24285</v>
      </c>
      <c r="N1799">
        <f t="shared" si="196"/>
        <v>2914.2</v>
      </c>
      <c r="O1799">
        <f t="shared" si="197"/>
        <v>1457.1</v>
      </c>
      <c r="P1799">
        <f t="shared" si="198"/>
        <v>1457.1</v>
      </c>
      <c r="Q1799">
        <f t="shared" si="199"/>
        <v>0</v>
      </c>
      <c r="R1799">
        <f t="shared" si="200"/>
        <v>27199.200000000001</v>
      </c>
      <c r="S1799">
        <f t="shared" si="201"/>
        <v>0.2000000000007276</v>
      </c>
      <c r="Y1799">
        <v>1457.1</v>
      </c>
      <c r="Z1799">
        <v>1457.1</v>
      </c>
      <c r="AA1799">
        <v>0</v>
      </c>
    </row>
    <row r="1800" spans="1:27" x14ac:dyDescent="0.25">
      <c r="A1800" t="str">
        <f t="shared" si="202"/>
        <v>122019</v>
      </c>
      <c r="B1800">
        <v>12</v>
      </c>
      <c r="C1800">
        <v>2019</v>
      </c>
      <c r="D1800" s="18">
        <v>43801</v>
      </c>
      <c r="E1800" t="s">
        <v>5432</v>
      </c>
      <c r="F1800" t="s">
        <v>250</v>
      </c>
      <c r="G1800" t="s">
        <v>251</v>
      </c>
      <c r="H1800">
        <v>18766</v>
      </c>
      <c r="K1800">
        <v>16755</v>
      </c>
      <c r="N1800">
        <f t="shared" si="196"/>
        <v>2010.6</v>
      </c>
      <c r="O1800">
        <f t="shared" si="197"/>
        <v>1005.3</v>
      </c>
      <c r="P1800">
        <f t="shared" si="198"/>
        <v>1005.3</v>
      </c>
      <c r="Q1800">
        <f t="shared" si="199"/>
        <v>0</v>
      </c>
      <c r="R1800">
        <f t="shared" si="200"/>
        <v>18765.599999999999</v>
      </c>
      <c r="S1800">
        <f t="shared" si="201"/>
        <v>-0.40000000000145519</v>
      </c>
      <c r="Y1800">
        <v>1005.3</v>
      </c>
      <c r="Z1800">
        <v>1005.3</v>
      </c>
      <c r="AA1800">
        <v>0</v>
      </c>
    </row>
    <row r="1801" spans="1:27" x14ac:dyDescent="0.25">
      <c r="A1801" t="str">
        <f t="shared" si="202"/>
        <v>102019</v>
      </c>
      <c r="B1801">
        <v>12</v>
      </c>
      <c r="C1801">
        <v>2019</v>
      </c>
      <c r="D1801" s="18">
        <v>43769</v>
      </c>
      <c r="E1801" t="s">
        <v>4693</v>
      </c>
      <c r="F1801" t="s">
        <v>250</v>
      </c>
      <c r="G1801" t="s">
        <v>251</v>
      </c>
      <c r="H1801">
        <v>26076</v>
      </c>
      <c r="K1801">
        <v>23282</v>
      </c>
      <c r="N1801">
        <f t="shared" si="196"/>
        <v>2793.84</v>
      </c>
      <c r="O1801">
        <f t="shared" si="197"/>
        <v>1396.92</v>
      </c>
      <c r="P1801">
        <f t="shared" si="198"/>
        <v>1396.92</v>
      </c>
      <c r="Q1801">
        <f t="shared" si="199"/>
        <v>0</v>
      </c>
      <c r="R1801">
        <f t="shared" si="200"/>
        <v>26075.84</v>
      </c>
      <c r="S1801">
        <f t="shared" si="201"/>
        <v>-0.15999999999985448</v>
      </c>
      <c r="Y1801">
        <v>1396.92</v>
      </c>
      <c r="Z1801">
        <v>1396.92</v>
      </c>
      <c r="AA1801">
        <v>0</v>
      </c>
    </row>
    <row r="1802" spans="1:27" x14ac:dyDescent="0.25">
      <c r="A1802" t="str">
        <f t="shared" si="202"/>
        <v>122019</v>
      </c>
      <c r="B1802">
        <v>12</v>
      </c>
      <c r="C1802">
        <v>2019</v>
      </c>
      <c r="D1802" s="18">
        <v>43801</v>
      </c>
      <c r="E1802" t="s">
        <v>5437</v>
      </c>
      <c r="F1802" t="s">
        <v>250</v>
      </c>
      <c r="G1802" t="s">
        <v>251</v>
      </c>
      <c r="H1802">
        <v>14595</v>
      </c>
      <c r="I1802">
        <v>13900</v>
      </c>
      <c r="N1802">
        <f t="shared" si="196"/>
        <v>0</v>
      </c>
      <c r="O1802">
        <f t="shared" si="197"/>
        <v>0</v>
      </c>
      <c r="P1802">
        <f t="shared" si="198"/>
        <v>0</v>
      </c>
      <c r="Q1802">
        <f t="shared" si="199"/>
        <v>0</v>
      </c>
      <c r="R1802">
        <f t="shared" si="200"/>
        <v>13900</v>
      </c>
      <c r="S1802">
        <f t="shared" si="201"/>
        <v>-695</v>
      </c>
      <c r="Y1802">
        <v>0</v>
      </c>
      <c r="Z1802">
        <v>0</v>
      </c>
      <c r="AA1802">
        <v>0</v>
      </c>
    </row>
    <row r="1803" spans="1:27" x14ac:dyDescent="0.25">
      <c r="A1803" t="str">
        <f t="shared" si="202"/>
        <v>122019</v>
      </c>
      <c r="B1803">
        <v>12</v>
      </c>
      <c r="C1803">
        <v>2019</v>
      </c>
      <c r="D1803" s="18">
        <v>43804</v>
      </c>
      <c r="E1803" t="s">
        <v>5692</v>
      </c>
      <c r="F1803" t="s">
        <v>590</v>
      </c>
      <c r="G1803" t="s">
        <v>5909</v>
      </c>
      <c r="H1803">
        <v>271577</v>
      </c>
      <c r="L1803">
        <v>230150</v>
      </c>
      <c r="N1803">
        <f t="shared" si="196"/>
        <v>41427</v>
      </c>
      <c r="O1803">
        <f t="shared" si="197"/>
        <v>20713.5</v>
      </c>
      <c r="P1803">
        <f t="shared" si="198"/>
        <v>20713.5</v>
      </c>
      <c r="Q1803">
        <f t="shared" si="199"/>
        <v>0</v>
      </c>
      <c r="R1803">
        <f t="shared" si="200"/>
        <v>271577</v>
      </c>
      <c r="S1803">
        <f t="shared" si="201"/>
        <v>0</v>
      </c>
      <c r="Y1803">
        <v>20713.5</v>
      </c>
      <c r="Z1803">
        <v>20713.5</v>
      </c>
      <c r="AA1803">
        <v>0</v>
      </c>
    </row>
    <row r="1804" spans="1:27" x14ac:dyDescent="0.25">
      <c r="A1804" t="str">
        <f t="shared" si="202"/>
        <v>112019</v>
      </c>
      <c r="B1804">
        <v>12</v>
      </c>
      <c r="C1804">
        <v>2019</v>
      </c>
      <c r="D1804" s="18">
        <v>43791</v>
      </c>
      <c r="E1804" t="s">
        <v>4883</v>
      </c>
      <c r="F1804" t="s">
        <v>729</v>
      </c>
      <c r="G1804" t="s">
        <v>7517</v>
      </c>
      <c r="H1804">
        <v>702100</v>
      </c>
      <c r="L1804">
        <v>595000</v>
      </c>
      <c r="N1804">
        <f t="shared" si="196"/>
        <v>107100</v>
      </c>
      <c r="O1804">
        <f t="shared" si="197"/>
        <v>0</v>
      </c>
      <c r="P1804">
        <f t="shared" si="198"/>
        <v>0</v>
      </c>
      <c r="Q1804">
        <f t="shared" si="199"/>
        <v>107100</v>
      </c>
      <c r="R1804">
        <f t="shared" si="200"/>
        <v>702100</v>
      </c>
      <c r="S1804">
        <f t="shared" si="201"/>
        <v>0</v>
      </c>
      <c r="Y1804">
        <v>0</v>
      </c>
      <c r="Z1804">
        <v>0</v>
      </c>
      <c r="AA1804">
        <v>107100</v>
      </c>
    </row>
    <row r="1805" spans="1:27" x14ac:dyDescent="0.25">
      <c r="A1805" t="str">
        <f t="shared" si="202"/>
        <v>122019</v>
      </c>
      <c r="B1805">
        <v>12</v>
      </c>
      <c r="C1805">
        <v>2019</v>
      </c>
      <c r="D1805" s="18">
        <v>43806</v>
      </c>
      <c r="E1805" t="s">
        <v>5696</v>
      </c>
      <c r="F1805" t="s">
        <v>590</v>
      </c>
      <c r="G1805" t="s">
        <v>5909</v>
      </c>
      <c r="H1805">
        <v>58705</v>
      </c>
      <c r="L1805">
        <v>49750</v>
      </c>
      <c r="N1805">
        <f t="shared" si="196"/>
        <v>8955</v>
      </c>
      <c r="O1805">
        <f t="shared" si="197"/>
        <v>4477.5</v>
      </c>
      <c r="P1805">
        <f t="shared" si="198"/>
        <v>4477.5</v>
      </c>
      <c r="Q1805">
        <f t="shared" si="199"/>
        <v>0</v>
      </c>
      <c r="R1805">
        <f t="shared" si="200"/>
        <v>58705</v>
      </c>
      <c r="S1805">
        <f t="shared" si="201"/>
        <v>0</v>
      </c>
      <c r="Y1805">
        <v>4477.5</v>
      </c>
      <c r="Z1805">
        <v>4477.5</v>
      </c>
      <c r="AA1805">
        <v>0</v>
      </c>
    </row>
    <row r="1806" spans="1:27" x14ac:dyDescent="0.25">
      <c r="A1806" t="str">
        <f t="shared" si="202"/>
        <v>112019</v>
      </c>
      <c r="B1806">
        <v>12</v>
      </c>
      <c r="C1806">
        <v>2019</v>
      </c>
      <c r="D1806" s="18">
        <v>43796</v>
      </c>
      <c r="E1806" t="s">
        <v>4928</v>
      </c>
      <c r="F1806" t="s">
        <v>138</v>
      </c>
      <c r="G1806" t="s">
        <v>5907</v>
      </c>
      <c r="H1806">
        <v>25279</v>
      </c>
      <c r="I1806">
        <v>24075</v>
      </c>
      <c r="N1806">
        <f t="shared" si="196"/>
        <v>0</v>
      </c>
      <c r="O1806">
        <f t="shared" si="197"/>
        <v>0</v>
      </c>
      <c r="P1806">
        <f t="shared" si="198"/>
        <v>0</v>
      </c>
      <c r="Q1806">
        <f t="shared" si="199"/>
        <v>0</v>
      </c>
      <c r="R1806">
        <f t="shared" si="200"/>
        <v>24075</v>
      </c>
      <c r="S1806">
        <f t="shared" si="201"/>
        <v>-1204</v>
      </c>
      <c r="Y1806">
        <v>0</v>
      </c>
      <c r="Z1806">
        <v>0</v>
      </c>
      <c r="AA1806">
        <v>0</v>
      </c>
    </row>
    <row r="1807" spans="1:27" x14ac:dyDescent="0.25">
      <c r="A1807" t="str">
        <f t="shared" si="202"/>
        <v>112019</v>
      </c>
      <c r="B1807">
        <v>12</v>
      </c>
      <c r="C1807">
        <v>2019</v>
      </c>
      <c r="D1807" s="18">
        <v>43798</v>
      </c>
      <c r="E1807" t="s">
        <v>5245</v>
      </c>
      <c r="F1807" t="s">
        <v>581</v>
      </c>
      <c r="G1807" t="s">
        <v>7520</v>
      </c>
      <c r="H1807">
        <v>248152</v>
      </c>
      <c r="L1807">
        <v>210298</v>
      </c>
      <c r="N1807">
        <f t="shared" si="196"/>
        <v>37853.64</v>
      </c>
      <c r="O1807">
        <f t="shared" si="197"/>
        <v>0</v>
      </c>
      <c r="P1807">
        <f t="shared" si="198"/>
        <v>0</v>
      </c>
      <c r="Q1807">
        <f t="shared" si="199"/>
        <v>37853.64</v>
      </c>
      <c r="R1807">
        <f t="shared" si="200"/>
        <v>248151.64</v>
      </c>
      <c r="S1807">
        <f t="shared" si="201"/>
        <v>-0.35999999998603016</v>
      </c>
      <c r="Y1807">
        <v>0</v>
      </c>
      <c r="Z1807">
        <v>0</v>
      </c>
      <c r="AA1807">
        <v>37853.64</v>
      </c>
    </row>
    <row r="1808" spans="1:27" x14ac:dyDescent="0.25">
      <c r="A1808" t="str">
        <f t="shared" si="202"/>
        <v>112019</v>
      </c>
      <c r="B1808">
        <v>12</v>
      </c>
      <c r="C1808">
        <v>2019</v>
      </c>
      <c r="D1808" s="18">
        <v>43796</v>
      </c>
      <c r="E1808" t="s">
        <v>5242</v>
      </c>
      <c r="F1808" t="s">
        <v>581</v>
      </c>
      <c r="G1808" t="s">
        <v>7520</v>
      </c>
      <c r="H1808">
        <v>104908</v>
      </c>
      <c r="L1808">
        <v>88905</v>
      </c>
      <c r="N1808">
        <f t="shared" si="196"/>
        <v>16002.9</v>
      </c>
      <c r="O1808">
        <f t="shared" si="197"/>
        <v>0</v>
      </c>
      <c r="P1808">
        <f t="shared" si="198"/>
        <v>0</v>
      </c>
      <c r="Q1808">
        <f t="shared" si="199"/>
        <v>16002.9</v>
      </c>
      <c r="R1808">
        <f t="shared" si="200"/>
        <v>104907.9</v>
      </c>
      <c r="S1808">
        <f t="shared" si="201"/>
        <v>-0.10000000000582077</v>
      </c>
      <c r="Y1808">
        <v>0</v>
      </c>
      <c r="Z1808">
        <v>0</v>
      </c>
      <c r="AA1808">
        <v>16002.9</v>
      </c>
    </row>
    <row r="1809" spans="1:27" x14ac:dyDescent="0.25">
      <c r="A1809" t="str">
        <f t="shared" si="202"/>
        <v>122019</v>
      </c>
      <c r="B1809">
        <v>12</v>
      </c>
      <c r="C1809">
        <v>2019</v>
      </c>
      <c r="D1809" s="18">
        <v>43803</v>
      </c>
      <c r="E1809">
        <v>1293</v>
      </c>
      <c r="F1809" t="s">
        <v>652</v>
      </c>
      <c r="G1809" t="s">
        <v>6161</v>
      </c>
      <c r="H1809">
        <v>348100</v>
      </c>
      <c r="L1809">
        <v>295000</v>
      </c>
      <c r="N1809">
        <f t="shared" si="196"/>
        <v>53100</v>
      </c>
      <c r="O1809">
        <f t="shared" si="197"/>
        <v>26550</v>
      </c>
      <c r="P1809">
        <f t="shared" si="198"/>
        <v>26550</v>
      </c>
      <c r="Q1809">
        <f t="shared" si="199"/>
        <v>0</v>
      </c>
      <c r="R1809">
        <f t="shared" si="200"/>
        <v>348100</v>
      </c>
      <c r="S1809">
        <f t="shared" si="201"/>
        <v>0</v>
      </c>
      <c r="Y1809">
        <v>26550</v>
      </c>
      <c r="Z1809">
        <v>26550</v>
      </c>
      <c r="AA1809">
        <v>0</v>
      </c>
    </row>
    <row r="1810" spans="1:27" x14ac:dyDescent="0.25">
      <c r="A1810" t="str">
        <f t="shared" si="202"/>
        <v>112019</v>
      </c>
      <c r="B1810">
        <v>12</v>
      </c>
      <c r="C1810">
        <v>2019</v>
      </c>
      <c r="D1810" s="18">
        <v>43778</v>
      </c>
      <c r="E1810" t="s">
        <v>4931</v>
      </c>
      <c r="F1810" t="s">
        <v>171</v>
      </c>
      <c r="G1810" t="s">
        <v>5940</v>
      </c>
      <c r="H1810">
        <v>28320</v>
      </c>
      <c r="L1810">
        <v>24000</v>
      </c>
      <c r="N1810">
        <f t="shared" si="196"/>
        <v>4320</v>
      </c>
      <c r="O1810">
        <f t="shared" si="197"/>
        <v>2160</v>
      </c>
      <c r="P1810">
        <f t="shared" si="198"/>
        <v>2160</v>
      </c>
      <c r="Q1810">
        <f t="shared" si="199"/>
        <v>0</v>
      </c>
      <c r="R1810">
        <f t="shared" si="200"/>
        <v>28320</v>
      </c>
      <c r="S1810">
        <f t="shared" si="201"/>
        <v>0</v>
      </c>
      <c r="Y1810">
        <v>2160</v>
      </c>
      <c r="Z1810">
        <v>2160</v>
      </c>
      <c r="AA1810">
        <v>0</v>
      </c>
    </row>
    <row r="1811" spans="1:27" x14ac:dyDescent="0.25">
      <c r="A1811" t="str">
        <f t="shared" si="202"/>
        <v>122019</v>
      </c>
      <c r="B1811">
        <v>12</v>
      </c>
      <c r="C1811">
        <v>2019</v>
      </c>
      <c r="D1811" s="18">
        <v>43801</v>
      </c>
      <c r="E1811" t="s">
        <v>5434</v>
      </c>
      <c r="F1811" t="s">
        <v>250</v>
      </c>
      <c r="G1811" t="s">
        <v>251</v>
      </c>
      <c r="H1811">
        <v>34048</v>
      </c>
      <c r="K1811">
        <v>30400</v>
      </c>
      <c r="N1811">
        <f t="shared" si="196"/>
        <v>3648</v>
      </c>
      <c r="O1811">
        <f t="shared" si="197"/>
        <v>1824</v>
      </c>
      <c r="P1811">
        <f t="shared" si="198"/>
        <v>1824</v>
      </c>
      <c r="Q1811">
        <f t="shared" si="199"/>
        <v>0</v>
      </c>
      <c r="R1811">
        <f t="shared" si="200"/>
        <v>34048</v>
      </c>
      <c r="S1811">
        <f t="shared" si="201"/>
        <v>0</v>
      </c>
      <c r="Y1811">
        <v>1824</v>
      </c>
      <c r="Z1811">
        <v>1824</v>
      </c>
      <c r="AA1811">
        <v>0</v>
      </c>
    </row>
    <row r="1812" spans="1:27" x14ac:dyDescent="0.25">
      <c r="A1812" t="str">
        <f t="shared" si="202"/>
        <v>112019</v>
      </c>
      <c r="B1812">
        <v>12</v>
      </c>
      <c r="C1812">
        <v>2019</v>
      </c>
      <c r="D1812" s="18">
        <v>43795</v>
      </c>
      <c r="E1812" t="s">
        <v>5096</v>
      </c>
      <c r="F1812" t="s">
        <v>250</v>
      </c>
      <c r="G1812" t="s">
        <v>251</v>
      </c>
      <c r="H1812">
        <v>15960</v>
      </c>
      <c r="K1812">
        <v>14250</v>
      </c>
      <c r="N1812">
        <f t="shared" si="196"/>
        <v>1710</v>
      </c>
      <c r="O1812">
        <f t="shared" si="197"/>
        <v>855</v>
      </c>
      <c r="P1812">
        <f t="shared" si="198"/>
        <v>855</v>
      </c>
      <c r="Q1812">
        <f t="shared" si="199"/>
        <v>0</v>
      </c>
      <c r="R1812">
        <f t="shared" si="200"/>
        <v>15960</v>
      </c>
      <c r="S1812">
        <f t="shared" si="201"/>
        <v>0</v>
      </c>
      <c r="Y1812">
        <v>855</v>
      </c>
      <c r="Z1812">
        <v>855</v>
      </c>
      <c r="AA1812">
        <v>0</v>
      </c>
    </row>
    <row r="1813" spans="1:27" x14ac:dyDescent="0.25">
      <c r="A1813" t="str">
        <f t="shared" si="202"/>
        <v>112019</v>
      </c>
      <c r="B1813">
        <v>12</v>
      </c>
      <c r="C1813">
        <v>2019</v>
      </c>
      <c r="D1813" s="18">
        <v>43781</v>
      </c>
      <c r="E1813" t="s">
        <v>5061</v>
      </c>
      <c r="F1813" t="s">
        <v>250</v>
      </c>
      <c r="G1813" t="s">
        <v>251</v>
      </c>
      <c r="H1813">
        <v>24832</v>
      </c>
      <c r="I1813">
        <v>23650</v>
      </c>
      <c r="N1813">
        <f t="shared" si="196"/>
        <v>0</v>
      </c>
      <c r="O1813">
        <f t="shared" si="197"/>
        <v>0</v>
      </c>
      <c r="P1813">
        <f t="shared" si="198"/>
        <v>0</v>
      </c>
      <c r="Q1813">
        <f t="shared" si="199"/>
        <v>0</v>
      </c>
      <c r="R1813">
        <f t="shared" si="200"/>
        <v>23650</v>
      </c>
      <c r="S1813">
        <f t="shared" si="201"/>
        <v>-1182</v>
      </c>
      <c r="Y1813">
        <v>0</v>
      </c>
      <c r="Z1813">
        <v>0</v>
      </c>
      <c r="AA1813">
        <v>0</v>
      </c>
    </row>
    <row r="1814" spans="1:27" x14ac:dyDescent="0.25">
      <c r="A1814" t="str">
        <f t="shared" si="202"/>
        <v>082019</v>
      </c>
      <c r="B1814">
        <v>12</v>
      </c>
      <c r="C1814">
        <v>2019</v>
      </c>
      <c r="D1814" s="18">
        <v>43694</v>
      </c>
      <c r="E1814" t="s">
        <v>7744</v>
      </c>
      <c r="F1814" t="s">
        <v>250</v>
      </c>
      <c r="G1814" t="s">
        <v>251</v>
      </c>
      <c r="H1814">
        <v>13923</v>
      </c>
      <c r="I1814">
        <v>13260</v>
      </c>
      <c r="N1814">
        <f t="shared" si="196"/>
        <v>0</v>
      </c>
      <c r="O1814">
        <f t="shared" si="197"/>
        <v>0</v>
      </c>
      <c r="P1814">
        <f t="shared" si="198"/>
        <v>0</v>
      </c>
      <c r="Q1814">
        <f t="shared" si="199"/>
        <v>0</v>
      </c>
      <c r="R1814">
        <f t="shared" si="200"/>
        <v>13260</v>
      </c>
      <c r="S1814">
        <f t="shared" si="201"/>
        <v>-663</v>
      </c>
      <c r="Y1814">
        <v>0</v>
      </c>
      <c r="Z1814">
        <v>0</v>
      </c>
      <c r="AA1814">
        <v>0</v>
      </c>
    </row>
    <row r="1815" spans="1:27" x14ac:dyDescent="0.25">
      <c r="A1815" t="str">
        <f t="shared" si="202"/>
        <v>122019</v>
      </c>
      <c r="B1815">
        <v>12</v>
      </c>
      <c r="C1815">
        <v>2019</v>
      </c>
      <c r="D1815" s="18">
        <v>43805</v>
      </c>
      <c r="E1815" t="s">
        <v>5694</v>
      </c>
      <c r="F1815" t="s">
        <v>590</v>
      </c>
      <c r="G1815" t="s">
        <v>5909</v>
      </c>
      <c r="H1815">
        <v>473062</v>
      </c>
      <c r="L1815">
        <v>400900</v>
      </c>
      <c r="N1815">
        <f t="shared" si="196"/>
        <v>72162</v>
      </c>
      <c r="O1815">
        <f t="shared" si="197"/>
        <v>36081</v>
      </c>
      <c r="P1815">
        <f t="shared" si="198"/>
        <v>36081</v>
      </c>
      <c r="Q1815">
        <f t="shared" si="199"/>
        <v>0</v>
      </c>
      <c r="R1815">
        <f t="shared" si="200"/>
        <v>473062</v>
      </c>
      <c r="S1815">
        <f t="shared" si="201"/>
        <v>0</v>
      </c>
      <c r="Y1815">
        <v>36081</v>
      </c>
      <c r="Z1815">
        <v>36081</v>
      </c>
      <c r="AA1815">
        <v>0</v>
      </c>
    </row>
    <row r="1816" spans="1:27" x14ac:dyDescent="0.25">
      <c r="A1816" t="str">
        <f t="shared" si="202"/>
        <v>112019</v>
      </c>
      <c r="B1816">
        <v>12</v>
      </c>
      <c r="C1816">
        <v>2019</v>
      </c>
      <c r="D1816" s="18">
        <v>43792</v>
      </c>
      <c r="E1816">
        <v>22</v>
      </c>
      <c r="F1816" t="s">
        <v>1396</v>
      </c>
      <c r="G1816" t="s">
        <v>6162</v>
      </c>
      <c r="H1816">
        <v>139417</v>
      </c>
      <c r="L1816">
        <v>118150</v>
      </c>
      <c r="N1816">
        <f t="shared" si="196"/>
        <v>21267</v>
      </c>
      <c r="O1816">
        <f t="shared" si="197"/>
        <v>0</v>
      </c>
      <c r="P1816">
        <f t="shared" si="198"/>
        <v>0</v>
      </c>
      <c r="Q1816">
        <f t="shared" si="199"/>
        <v>21267</v>
      </c>
      <c r="R1816">
        <f t="shared" si="200"/>
        <v>139417</v>
      </c>
      <c r="S1816">
        <f t="shared" si="201"/>
        <v>0</v>
      </c>
      <c r="Y1816">
        <v>0</v>
      </c>
      <c r="Z1816">
        <v>0</v>
      </c>
      <c r="AA1816">
        <v>21267</v>
      </c>
    </row>
    <row r="1817" spans="1:27" x14ac:dyDescent="0.25">
      <c r="A1817" t="str">
        <f t="shared" si="202"/>
        <v>112019</v>
      </c>
      <c r="B1817">
        <v>12</v>
      </c>
      <c r="C1817">
        <v>2019</v>
      </c>
      <c r="D1817" s="18">
        <v>43787</v>
      </c>
      <c r="E1817" t="s">
        <v>4878</v>
      </c>
      <c r="F1817" t="s">
        <v>56</v>
      </c>
      <c r="G1817" t="s">
        <v>7538</v>
      </c>
      <c r="H1817">
        <v>5900</v>
      </c>
      <c r="L1817">
        <v>5000</v>
      </c>
      <c r="N1817">
        <f t="shared" si="196"/>
        <v>900</v>
      </c>
      <c r="O1817">
        <f t="shared" si="197"/>
        <v>0</v>
      </c>
      <c r="P1817">
        <f t="shared" si="198"/>
        <v>0</v>
      </c>
      <c r="Q1817">
        <f t="shared" si="199"/>
        <v>900</v>
      </c>
      <c r="R1817">
        <f t="shared" si="200"/>
        <v>5900</v>
      </c>
      <c r="S1817">
        <f t="shared" si="201"/>
        <v>0</v>
      </c>
      <c r="Y1817">
        <v>0</v>
      </c>
      <c r="Z1817">
        <v>0</v>
      </c>
      <c r="AA1817">
        <v>900</v>
      </c>
    </row>
    <row r="1818" spans="1:27" x14ac:dyDescent="0.25">
      <c r="A1818" t="str">
        <f t="shared" si="202"/>
        <v>122019</v>
      </c>
      <c r="B1818">
        <v>12</v>
      </c>
      <c r="C1818">
        <v>2019</v>
      </c>
      <c r="D1818" s="18">
        <v>43809</v>
      </c>
      <c r="E1818">
        <v>1298</v>
      </c>
      <c r="F1818" t="s">
        <v>652</v>
      </c>
      <c r="G1818" t="s">
        <v>6161</v>
      </c>
      <c r="H1818">
        <v>265500</v>
      </c>
      <c r="L1818">
        <v>225000</v>
      </c>
      <c r="N1818">
        <f t="shared" si="196"/>
        <v>40500</v>
      </c>
      <c r="O1818">
        <f t="shared" si="197"/>
        <v>20250</v>
      </c>
      <c r="P1818">
        <f t="shared" si="198"/>
        <v>20250</v>
      </c>
      <c r="Q1818">
        <f t="shared" si="199"/>
        <v>0</v>
      </c>
      <c r="R1818">
        <f t="shared" si="200"/>
        <v>265500</v>
      </c>
      <c r="S1818">
        <f t="shared" si="201"/>
        <v>0</v>
      </c>
      <c r="Y1818">
        <v>20250</v>
      </c>
      <c r="Z1818">
        <v>20250</v>
      </c>
      <c r="AA1818">
        <v>0</v>
      </c>
    </row>
    <row r="1819" spans="1:27" x14ac:dyDescent="0.25">
      <c r="A1819" t="str">
        <f t="shared" si="202"/>
        <v>112019</v>
      </c>
      <c r="B1819">
        <v>12</v>
      </c>
      <c r="C1819">
        <v>2019</v>
      </c>
      <c r="D1819" s="18">
        <v>43798</v>
      </c>
      <c r="E1819" t="s">
        <v>5244</v>
      </c>
      <c r="F1819" t="s">
        <v>581</v>
      </c>
      <c r="G1819" t="s">
        <v>7520</v>
      </c>
      <c r="H1819">
        <v>23096</v>
      </c>
      <c r="L1819">
        <v>19573</v>
      </c>
      <c r="N1819">
        <f t="shared" si="196"/>
        <v>3523.14</v>
      </c>
      <c r="O1819">
        <f t="shared" si="197"/>
        <v>0</v>
      </c>
      <c r="P1819">
        <f t="shared" si="198"/>
        <v>0</v>
      </c>
      <c r="Q1819">
        <f t="shared" si="199"/>
        <v>3523.14</v>
      </c>
      <c r="R1819">
        <f t="shared" si="200"/>
        <v>23096.14</v>
      </c>
      <c r="S1819">
        <f t="shared" si="201"/>
        <v>0.13999999999941792</v>
      </c>
      <c r="Y1819">
        <v>0</v>
      </c>
      <c r="Z1819">
        <v>0</v>
      </c>
      <c r="AA1819">
        <v>3523.14</v>
      </c>
    </row>
    <row r="1820" spans="1:27" x14ac:dyDescent="0.25">
      <c r="A1820" t="str">
        <f t="shared" si="202"/>
        <v>112019</v>
      </c>
      <c r="B1820">
        <v>12</v>
      </c>
      <c r="C1820">
        <v>2019</v>
      </c>
      <c r="D1820" s="18">
        <v>43791</v>
      </c>
      <c r="E1820" t="s">
        <v>5241</v>
      </c>
      <c r="F1820" t="s">
        <v>581</v>
      </c>
      <c r="G1820" t="s">
        <v>7520</v>
      </c>
      <c r="H1820">
        <v>78444</v>
      </c>
      <c r="L1820">
        <v>66478</v>
      </c>
      <c r="N1820">
        <f t="shared" si="196"/>
        <v>11966.04</v>
      </c>
      <c r="O1820">
        <f t="shared" si="197"/>
        <v>0</v>
      </c>
      <c r="P1820">
        <f t="shared" si="198"/>
        <v>0</v>
      </c>
      <c r="Q1820">
        <f t="shared" si="199"/>
        <v>11966.04</v>
      </c>
      <c r="R1820">
        <f t="shared" si="200"/>
        <v>78444.040000000008</v>
      </c>
      <c r="S1820">
        <f t="shared" si="201"/>
        <v>4.0000000008149073E-2</v>
      </c>
      <c r="Y1820">
        <v>0</v>
      </c>
      <c r="Z1820">
        <v>0</v>
      </c>
      <c r="AA1820">
        <v>11966.04</v>
      </c>
    </row>
    <row r="1821" spans="1:27" x14ac:dyDescent="0.25">
      <c r="A1821" t="str">
        <f t="shared" si="202"/>
        <v>112019</v>
      </c>
      <c r="B1821">
        <v>12</v>
      </c>
      <c r="C1821">
        <v>2019</v>
      </c>
      <c r="D1821" s="18">
        <v>43788</v>
      </c>
      <c r="E1821" t="s">
        <v>5239</v>
      </c>
      <c r="F1821" t="s">
        <v>581</v>
      </c>
      <c r="G1821" t="s">
        <v>7520</v>
      </c>
      <c r="H1821">
        <v>73601</v>
      </c>
      <c r="L1821">
        <v>62374</v>
      </c>
      <c r="N1821">
        <f t="shared" si="196"/>
        <v>11227.32</v>
      </c>
      <c r="O1821">
        <f t="shared" si="197"/>
        <v>0</v>
      </c>
      <c r="P1821">
        <f t="shared" si="198"/>
        <v>0</v>
      </c>
      <c r="Q1821">
        <f t="shared" si="199"/>
        <v>11227.32</v>
      </c>
      <c r="R1821">
        <f t="shared" si="200"/>
        <v>73601.320000000007</v>
      </c>
      <c r="S1821">
        <f t="shared" si="201"/>
        <v>0.32000000000698492</v>
      </c>
      <c r="Y1821">
        <v>0</v>
      </c>
      <c r="Z1821">
        <v>0</v>
      </c>
      <c r="AA1821">
        <v>11227.32</v>
      </c>
    </row>
    <row r="1822" spans="1:27" x14ac:dyDescent="0.25">
      <c r="A1822" t="str">
        <f t="shared" si="202"/>
        <v>112019</v>
      </c>
      <c r="B1822">
        <v>12</v>
      </c>
      <c r="C1822">
        <v>2019</v>
      </c>
      <c r="D1822" s="18">
        <v>43790</v>
      </c>
      <c r="E1822" t="s">
        <v>4991</v>
      </c>
      <c r="F1822" t="s">
        <v>225</v>
      </c>
      <c r="G1822" t="s">
        <v>7518</v>
      </c>
      <c r="H1822">
        <v>26845</v>
      </c>
      <c r="L1822">
        <v>22750</v>
      </c>
      <c r="N1822">
        <f t="shared" si="196"/>
        <v>4095</v>
      </c>
      <c r="O1822">
        <f t="shared" si="197"/>
        <v>2047.5</v>
      </c>
      <c r="P1822">
        <f t="shared" si="198"/>
        <v>2047.5</v>
      </c>
      <c r="Q1822">
        <f t="shared" si="199"/>
        <v>0</v>
      </c>
      <c r="R1822">
        <f t="shared" si="200"/>
        <v>26845</v>
      </c>
      <c r="S1822">
        <f t="shared" si="201"/>
        <v>0</v>
      </c>
      <c r="Y1822">
        <v>2047.5</v>
      </c>
      <c r="Z1822">
        <v>2047.5</v>
      </c>
      <c r="AA1822">
        <v>0</v>
      </c>
    </row>
    <row r="1823" spans="1:27" x14ac:dyDescent="0.25">
      <c r="A1823" t="str">
        <f t="shared" si="202"/>
        <v>122019</v>
      </c>
      <c r="B1823">
        <v>12</v>
      </c>
      <c r="C1823">
        <v>2019</v>
      </c>
      <c r="D1823" s="18">
        <v>43811</v>
      </c>
      <c r="E1823" t="s">
        <v>5462</v>
      </c>
      <c r="F1823" t="s">
        <v>250</v>
      </c>
      <c r="G1823" t="s">
        <v>251</v>
      </c>
      <c r="H1823">
        <v>37520</v>
      </c>
      <c r="K1823">
        <v>33500</v>
      </c>
      <c r="N1823">
        <f t="shared" si="196"/>
        <v>4020</v>
      </c>
      <c r="O1823">
        <f t="shared" si="197"/>
        <v>2010</v>
      </c>
      <c r="P1823">
        <f t="shared" si="198"/>
        <v>2010</v>
      </c>
      <c r="Q1823">
        <f t="shared" si="199"/>
        <v>0</v>
      </c>
      <c r="R1823">
        <f t="shared" si="200"/>
        <v>37520</v>
      </c>
      <c r="S1823">
        <f t="shared" si="201"/>
        <v>0</v>
      </c>
      <c r="Y1823">
        <v>2010</v>
      </c>
      <c r="Z1823">
        <v>2010</v>
      </c>
      <c r="AA1823">
        <v>0</v>
      </c>
    </row>
    <row r="1824" spans="1:27" x14ac:dyDescent="0.25">
      <c r="A1824" t="str">
        <f t="shared" si="202"/>
        <v>122019</v>
      </c>
      <c r="B1824">
        <v>12</v>
      </c>
      <c r="C1824">
        <v>2019</v>
      </c>
      <c r="D1824" s="18">
        <v>43820</v>
      </c>
      <c r="E1824" t="s">
        <v>5486</v>
      </c>
      <c r="F1824" t="s">
        <v>250</v>
      </c>
      <c r="G1824" t="s">
        <v>251</v>
      </c>
      <c r="H1824">
        <v>29736</v>
      </c>
      <c r="L1824">
        <v>25200</v>
      </c>
      <c r="N1824">
        <f t="shared" si="196"/>
        <v>4536</v>
      </c>
      <c r="O1824">
        <f t="shared" si="197"/>
        <v>2268</v>
      </c>
      <c r="P1824">
        <f t="shared" si="198"/>
        <v>2268</v>
      </c>
      <c r="Q1824">
        <f t="shared" si="199"/>
        <v>0</v>
      </c>
      <c r="R1824">
        <f t="shared" si="200"/>
        <v>29736</v>
      </c>
      <c r="S1824">
        <f t="shared" si="201"/>
        <v>0</v>
      </c>
      <c r="Y1824">
        <v>2268</v>
      </c>
      <c r="Z1824">
        <v>2268</v>
      </c>
      <c r="AA1824">
        <v>0</v>
      </c>
    </row>
    <row r="1825" spans="1:27" x14ac:dyDescent="0.25">
      <c r="A1825" t="str">
        <f t="shared" si="202"/>
        <v>122019</v>
      </c>
      <c r="B1825">
        <v>12</v>
      </c>
      <c r="C1825">
        <v>2019</v>
      </c>
      <c r="D1825" s="18">
        <v>43820</v>
      </c>
      <c r="E1825" t="s">
        <v>5485</v>
      </c>
      <c r="F1825" t="s">
        <v>250</v>
      </c>
      <c r="G1825" t="s">
        <v>251</v>
      </c>
      <c r="H1825">
        <v>18480</v>
      </c>
      <c r="K1825">
        <v>16500</v>
      </c>
      <c r="N1825">
        <f t="shared" si="196"/>
        <v>1980</v>
      </c>
      <c r="O1825">
        <f t="shared" si="197"/>
        <v>990</v>
      </c>
      <c r="P1825">
        <f t="shared" si="198"/>
        <v>990</v>
      </c>
      <c r="Q1825">
        <f t="shared" si="199"/>
        <v>0</v>
      </c>
      <c r="R1825">
        <f t="shared" si="200"/>
        <v>18480</v>
      </c>
      <c r="S1825">
        <f t="shared" si="201"/>
        <v>0</v>
      </c>
      <c r="Y1825">
        <v>990</v>
      </c>
      <c r="Z1825">
        <v>990</v>
      </c>
      <c r="AA1825">
        <v>0</v>
      </c>
    </row>
    <row r="1826" spans="1:27" x14ac:dyDescent="0.25">
      <c r="A1826" t="str">
        <f t="shared" si="202"/>
        <v>122019</v>
      </c>
      <c r="B1826">
        <v>12</v>
      </c>
      <c r="C1826">
        <v>2019</v>
      </c>
      <c r="D1826" s="18">
        <v>43818</v>
      </c>
      <c r="E1826" t="s">
        <v>5482</v>
      </c>
      <c r="F1826" t="s">
        <v>250</v>
      </c>
      <c r="G1826" t="s">
        <v>251</v>
      </c>
      <c r="H1826">
        <v>59136</v>
      </c>
      <c r="K1826">
        <v>52800</v>
      </c>
      <c r="N1826">
        <f t="shared" si="196"/>
        <v>6336</v>
      </c>
      <c r="O1826">
        <f t="shared" si="197"/>
        <v>3168</v>
      </c>
      <c r="P1826">
        <f t="shared" si="198"/>
        <v>3168</v>
      </c>
      <c r="Q1826">
        <f t="shared" si="199"/>
        <v>0</v>
      </c>
      <c r="R1826">
        <f t="shared" si="200"/>
        <v>59136</v>
      </c>
      <c r="S1826">
        <f t="shared" si="201"/>
        <v>0</v>
      </c>
      <c r="Y1826">
        <v>3168</v>
      </c>
      <c r="Z1826">
        <v>3168</v>
      </c>
      <c r="AA1826">
        <v>0</v>
      </c>
    </row>
    <row r="1827" spans="1:27" x14ac:dyDescent="0.25">
      <c r="A1827" t="str">
        <f t="shared" si="202"/>
        <v>122019</v>
      </c>
      <c r="B1827">
        <v>12</v>
      </c>
      <c r="C1827">
        <v>2019</v>
      </c>
      <c r="D1827" s="18">
        <v>43817</v>
      </c>
      <c r="E1827" t="s">
        <v>5483</v>
      </c>
      <c r="F1827" t="s">
        <v>250</v>
      </c>
      <c r="G1827" t="s">
        <v>251</v>
      </c>
      <c r="H1827">
        <v>14868</v>
      </c>
      <c r="L1827">
        <v>12600</v>
      </c>
      <c r="N1827">
        <f t="shared" si="196"/>
        <v>2268</v>
      </c>
      <c r="O1827">
        <f t="shared" si="197"/>
        <v>1134</v>
      </c>
      <c r="P1827">
        <f t="shared" si="198"/>
        <v>1134</v>
      </c>
      <c r="Q1827">
        <f t="shared" si="199"/>
        <v>0</v>
      </c>
      <c r="R1827">
        <f t="shared" si="200"/>
        <v>14868</v>
      </c>
      <c r="S1827">
        <f t="shared" si="201"/>
        <v>0</v>
      </c>
      <c r="Y1827">
        <v>1134</v>
      </c>
      <c r="Z1827">
        <v>1134</v>
      </c>
      <c r="AA1827">
        <v>0</v>
      </c>
    </row>
    <row r="1828" spans="1:27" x14ac:dyDescent="0.25">
      <c r="A1828" t="str">
        <f t="shared" si="202"/>
        <v>122019</v>
      </c>
      <c r="B1828">
        <v>12</v>
      </c>
      <c r="C1828">
        <v>2019</v>
      </c>
      <c r="D1828" s="18">
        <v>43817</v>
      </c>
      <c r="E1828" t="s">
        <v>5477</v>
      </c>
      <c r="F1828" t="s">
        <v>250</v>
      </c>
      <c r="G1828" t="s">
        <v>251</v>
      </c>
      <c r="H1828">
        <v>4956</v>
      </c>
      <c r="L1828">
        <v>4200</v>
      </c>
      <c r="N1828">
        <f t="shared" si="196"/>
        <v>756</v>
      </c>
      <c r="O1828">
        <f t="shared" si="197"/>
        <v>378</v>
      </c>
      <c r="P1828">
        <f t="shared" si="198"/>
        <v>378</v>
      </c>
      <c r="Q1828">
        <f t="shared" si="199"/>
        <v>0</v>
      </c>
      <c r="R1828">
        <f t="shared" si="200"/>
        <v>4956</v>
      </c>
      <c r="S1828">
        <f t="shared" si="201"/>
        <v>0</v>
      </c>
      <c r="Y1828">
        <v>378</v>
      </c>
      <c r="Z1828">
        <v>378</v>
      </c>
      <c r="AA1828">
        <v>0</v>
      </c>
    </row>
    <row r="1829" spans="1:27" x14ac:dyDescent="0.25">
      <c r="A1829" t="str">
        <f t="shared" si="202"/>
        <v>122019</v>
      </c>
      <c r="B1829">
        <v>12</v>
      </c>
      <c r="C1829">
        <v>2019</v>
      </c>
      <c r="D1829" s="18">
        <v>43812</v>
      </c>
      <c r="E1829" t="s">
        <v>5464</v>
      </c>
      <c r="F1829" t="s">
        <v>250</v>
      </c>
      <c r="G1829" t="s">
        <v>251</v>
      </c>
      <c r="H1829">
        <v>32060</v>
      </c>
      <c r="K1829">
        <v>28625</v>
      </c>
      <c r="N1829">
        <f t="shared" si="196"/>
        <v>3435</v>
      </c>
      <c r="O1829">
        <f t="shared" si="197"/>
        <v>1717.5</v>
      </c>
      <c r="P1829">
        <f t="shared" si="198"/>
        <v>1717.5</v>
      </c>
      <c r="Q1829">
        <f t="shared" si="199"/>
        <v>0</v>
      </c>
      <c r="R1829">
        <f t="shared" si="200"/>
        <v>32060</v>
      </c>
      <c r="S1829">
        <f t="shared" si="201"/>
        <v>0</v>
      </c>
      <c r="Y1829">
        <v>1717.5</v>
      </c>
      <c r="Z1829">
        <v>1717.5</v>
      </c>
      <c r="AA1829">
        <v>0</v>
      </c>
    </row>
    <row r="1830" spans="1:27" x14ac:dyDescent="0.25">
      <c r="A1830" t="str">
        <f t="shared" si="202"/>
        <v>122019</v>
      </c>
      <c r="B1830">
        <v>12</v>
      </c>
      <c r="C1830">
        <v>2019</v>
      </c>
      <c r="D1830" s="18">
        <v>43812</v>
      </c>
      <c r="E1830" t="s">
        <v>5463</v>
      </c>
      <c r="F1830" t="s">
        <v>250</v>
      </c>
      <c r="G1830" t="s">
        <v>251</v>
      </c>
      <c r="H1830">
        <v>42000</v>
      </c>
      <c r="K1830">
        <v>37500</v>
      </c>
      <c r="N1830">
        <f t="shared" si="196"/>
        <v>4500</v>
      </c>
      <c r="O1830">
        <f t="shared" si="197"/>
        <v>2250</v>
      </c>
      <c r="P1830">
        <f t="shared" si="198"/>
        <v>2250</v>
      </c>
      <c r="Q1830">
        <f t="shared" si="199"/>
        <v>0</v>
      </c>
      <c r="R1830">
        <f t="shared" si="200"/>
        <v>42000</v>
      </c>
      <c r="S1830">
        <f t="shared" si="201"/>
        <v>0</v>
      </c>
      <c r="Y1830">
        <v>2250</v>
      </c>
      <c r="Z1830">
        <v>2250</v>
      </c>
      <c r="AA1830">
        <v>0</v>
      </c>
    </row>
    <row r="1831" spans="1:27" x14ac:dyDescent="0.25">
      <c r="A1831" t="str">
        <f t="shared" si="202"/>
        <v>122019</v>
      </c>
      <c r="B1831">
        <v>12</v>
      </c>
      <c r="C1831">
        <v>2019</v>
      </c>
      <c r="D1831" s="18">
        <v>43812</v>
      </c>
      <c r="E1831" t="s">
        <v>5478</v>
      </c>
      <c r="F1831" t="s">
        <v>250</v>
      </c>
      <c r="G1831" t="s">
        <v>251</v>
      </c>
      <c r="H1831">
        <v>70694</v>
      </c>
      <c r="K1831">
        <v>63120</v>
      </c>
      <c r="N1831">
        <f t="shared" si="196"/>
        <v>7574.4</v>
      </c>
      <c r="O1831">
        <f t="shared" si="197"/>
        <v>3787.2</v>
      </c>
      <c r="P1831">
        <f t="shared" si="198"/>
        <v>3787.2</v>
      </c>
      <c r="Q1831">
        <f t="shared" si="199"/>
        <v>0</v>
      </c>
      <c r="R1831">
        <f t="shared" si="200"/>
        <v>70694.399999999994</v>
      </c>
      <c r="S1831">
        <f t="shared" si="201"/>
        <v>0.39999999999417923</v>
      </c>
      <c r="Y1831">
        <v>3787.2</v>
      </c>
      <c r="Z1831">
        <v>3787.2</v>
      </c>
      <c r="AA1831">
        <v>0</v>
      </c>
    </row>
    <row r="1832" spans="1:27" x14ac:dyDescent="0.25">
      <c r="A1832" t="str">
        <f t="shared" si="202"/>
        <v>122019</v>
      </c>
      <c r="B1832">
        <v>12</v>
      </c>
      <c r="C1832">
        <v>2019</v>
      </c>
      <c r="D1832" s="18">
        <v>43815</v>
      </c>
      <c r="E1832" t="s">
        <v>5472</v>
      </c>
      <c r="F1832" t="s">
        <v>250</v>
      </c>
      <c r="G1832" t="s">
        <v>251</v>
      </c>
      <c r="H1832">
        <v>47258</v>
      </c>
      <c r="K1832">
        <v>42195</v>
      </c>
      <c r="N1832">
        <f t="shared" si="196"/>
        <v>5063.3999999999996</v>
      </c>
      <c r="O1832">
        <f t="shared" si="197"/>
        <v>2531.6999999999998</v>
      </c>
      <c r="P1832">
        <f t="shared" si="198"/>
        <v>2531.6999999999998</v>
      </c>
      <c r="Q1832">
        <f t="shared" si="199"/>
        <v>0</v>
      </c>
      <c r="R1832">
        <f t="shared" si="200"/>
        <v>47258.400000000001</v>
      </c>
      <c r="S1832">
        <f t="shared" si="201"/>
        <v>0.40000000000145519</v>
      </c>
      <c r="Y1832">
        <v>2531.6999999999998</v>
      </c>
      <c r="Z1832">
        <v>2531.6999999999998</v>
      </c>
      <c r="AA1832">
        <v>0</v>
      </c>
    </row>
    <row r="1833" spans="1:27" x14ac:dyDescent="0.25">
      <c r="A1833" t="str">
        <f t="shared" si="202"/>
        <v>122019</v>
      </c>
      <c r="B1833">
        <v>12</v>
      </c>
      <c r="C1833">
        <v>2019</v>
      </c>
      <c r="D1833" s="18">
        <v>43815</v>
      </c>
      <c r="E1833" t="s">
        <v>5465</v>
      </c>
      <c r="F1833" t="s">
        <v>250</v>
      </c>
      <c r="G1833" t="s">
        <v>251</v>
      </c>
      <c r="H1833">
        <v>7476</v>
      </c>
      <c r="I1833">
        <v>7120</v>
      </c>
      <c r="N1833">
        <f t="shared" ref="N1833:N1896" si="203">+(J1833*$J$1/100)+(K1833*$K$1/100)+(L1833*$L$1/100)+(M1833*$M$1/100)</f>
        <v>0</v>
      </c>
      <c r="O1833">
        <f t="shared" ref="O1833:O1896" si="204">+IF(VALUE(LEFT(F1833,2))=33,N1833/2,0)</f>
        <v>0</v>
      </c>
      <c r="P1833">
        <f t="shared" ref="P1833:P1896" si="205">+O1833</f>
        <v>0</v>
      </c>
      <c r="Q1833">
        <f t="shared" ref="Q1833:Q1896" si="206">+IF(VALUE(LEFT(F1833,2))=33,0,N1833)</f>
        <v>0</v>
      </c>
      <c r="R1833">
        <f t="shared" ref="R1833:R1896" si="207">J1833+K1833+L1833+M1833+N1833+I1833</f>
        <v>7120</v>
      </c>
      <c r="S1833">
        <f t="shared" ref="S1833:S1896" si="208">R1833-H1833</f>
        <v>-356</v>
      </c>
      <c r="Y1833">
        <v>0</v>
      </c>
      <c r="Z1833">
        <v>0</v>
      </c>
      <c r="AA1833">
        <v>0</v>
      </c>
    </row>
    <row r="1834" spans="1:27" x14ac:dyDescent="0.25">
      <c r="A1834" t="str">
        <f t="shared" si="202"/>
        <v>122019</v>
      </c>
      <c r="B1834">
        <v>12</v>
      </c>
      <c r="C1834">
        <v>2019</v>
      </c>
      <c r="D1834" s="18">
        <v>43816</v>
      </c>
      <c r="E1834" t="s">
        <v>5470</v>
      </c>
      <c r="F1834" t="s">
        <v>250</v>
      </c>
      <c r="G1834" t="s">
        <v>251</v>
      </c>
      <c r="H1834">
        <v>39484</v>
      </c>
      <c r="K1834">
        <v>35254</v>
      </c>
      <c r="N1834">
        <f t="shared" si="203"/>
        <v>4230.4799999999996</v>
      </c>
      <c r="O1834">
        <f t="shared" si="204"/>
        <v>2115.2399999999998</v>
      </c>
      <c r="P1834">
        <f t="shared" si="205"/>
        <v>2115.2399999999998</v>
      </c>
      <c r="Q1834">
        <f t="shared" si="206"/>
        <v>0</v>
      </c>
      <c r="R1834">
        <f t="shared" si="207"/>
        <v>39484.479999999996</v>
      </c>
      <c r="S1834">
        <f t="shared" si="208"/>
        <v>0.47999999999592546</v>
      </c>
      <c r="Y1834">
        <v>2115.2399999999998</v>
      </c>
      <c r="Z1834">
        <v>2115.2399999999998</v>
      </c>
      <c r="AA1834">
        <v>0</v>
      </c>
    </row>
    <row r="1835" spans="1:27" x14ac:dyDescent="0.25">
      <c r="A1835" t="str">
        <f t="shared" si="202"/>
        <v>122019</v>
      </c>
      <c r="B1835">
        <v>12</v>
      </c>
      <c r="C1835">
        <v>2019</v>
      </c>
      <c r="D1835" s="18">
        <v>43815</v>
      </c>
      <c r="E1835" t="s">
        <v>5468</v>
      </c>
      <c r="F1835" t="s">
        <v>250</v>
      </c>
      <c r="G1835" t="s">
        <v>251</v>
      </c>
      <c r="H1835">
        <v>44813</v>
      </c>
      <c r="K1835">
        <v>40012</v>
      </c>
      <c r="N1835">
        <f t="shared" si="203"/>
        <v>4801.4399999999996</v>
      </c>
      <c r="O1835">
        <f t="shared" si="204"/>
        <v>2400.7199999999998</v>
      </c>
      <c r="P1835">
        <f t="shared" si="205"/>
        <v>2400.7199999999998</v>
      </c>
      <c r="Q1835">
        <f t="shared" si="206"/>
        <v>0</v>
      </c>
      <c r="R1835">
        <f t="shared" si="207"/>
        <v>44813.440000000002</v>
      </c>
      <c r="S1835">
        <f t="shared" si="208"/>
        <v>0.44000000000232831</v>
      </c>
      <c r="Y1835">
        <v>2400.7199999999998</v>
      </c>
      <c r="Z1835">
        <v>2400.7199999999998</v>
      </c>
      <c r="AA1835">
        <v>0</v>
      </c>
    </row>
    <row r="1836" spans="1:27" x14ac:dyDescent="0.25">
      <c r="A1836" t="str">
        <f t="shared" si="202"/>
        <v>122019</v>
      </c>
      <c r="B1836">
        <v>12</v>
      </c>
      <c r="C1836">
        <v>2019</v>
      </c>
      <c r="D1836" s="18">
        <v>43815</v>
      </c>
      <c r="E1836" t="s">
        <v>5466</v>
      </c>
      <c r="F1836" t="s">
        <v>250</v>
      </c>
      <c r="G1836" t="s">
        <v>251</v>
      </c>
      <c r="H1836">
        <v>40611</v>
      </c>
      <c r="K1836">
        <v>36260</v>
      </c>
      <c r="N1836">
        <f t="shared" si="203"/>
        <v>4351.2</v>
      </c>
      <c r="O1836">
        <f t="shared" si="204"/>
        <v>2175.6</v>
      </c>
      <c r="P1836">
        <f t="shared" si="205"/>
        <v>2175.6</v>
      </c>
      <c r="Q1836">
        <f t="shared" si="206"/>
        <v>0</v>
      </c>
      <c r="R1836">
        <f t="shared" si="207"/>
        <v>40611.199999999997</v>
      </c>
      <c r="S1836">
        <f t="shared" si="208"/>
        <v>0.19999999999708962</v>
      </c>
      <c r="Y1836">
        <v>2175.6</v>
      </c>
      <c r="Z1836">
        <v>2175.6</v>
      </c>
      <c r="AA1836">
        <v>0</v>
      </c>
    </row>
    <row r="1837" spans="1:27" x14ac:dyDescent="0.25">
      <c r="A1837" t="str">
        <f t="shared" si="202"/>
        <v>122019</v>
      </c>
      <c r="B1837">
        <v>12</v>
      </c>
      <c r="C1837">
        <v>2019</v>
      </c>
      <c r="D1837" s="18">
        <v>43815</v>
      </c>
      <c r="E1837" t="s">
        <v>5467</v>
      </c>
      <c r="F1837" t="s">
        <v>250</v>
      </c>
      <c r="G1837" t="s">
        <v>251</v>
      </c>
      <c r="H1837">
        <v>11432</v>
      </c>
      <c r="L1837">
        <v>9688</v>
      </c>
      <c r="N1837">
        <f t="shared" si="203"/>
        <v>1743.84</v>
      </c>
      <c r="O1837">
        <f t="shared" si="204"/>
        <v>871.92</v>
      </c>
      <c r="P1837">
        <f t="shared" si="205"/>
        <v>871.92</v>
      </c>
      <c r="Q1837">
        <f t="shared" si="206"/>
        <v>0</v>
      </c>
      <c r="R1837">
        <f t="shared" si="207"/>
        <v>11431.84</v>
      </c>
      <c r="S1837">
        <f t="shared" si="208"/>
        <v>-0.15999999999985448</v>
      </c>
      <c r="Y1837">
        <v>871.92</v>
      </c>
      <c r="Z1837">
        <v>871.92</v>
      </c>
      <c r="AA1837">
        <v>0</v>
      </c>
    </row>
    <row r="1838" spans="1:27" x14ac:dyDescent="0.25">
      <c r="A1838" t="str">
        <f t="shared" si="202"/>
        <v>122019</v>
      </c>
      <c r="B1838">
        <v>12</v>
      </c>
      <c r="C1838">
        <v>2019</v>
      </c>
      <c r="D1838" s="18">
        <v>43809</v>
      </c>
      <c r="E1838" t="s">
        <v>5631</v>
      </c>
      <c r="F1838" t="s">
        <v>462</v>
      </c>
      <c r="G1838" t="s">
        <v>463</v>
      </c>
      <c r="H1838">
        <v>8190</v>
      </c>
      <c r="I1838">
        <v>7800</v>
      </c>
      <c r="N1838">
        <f t="shared" si="203"/>
        <v>0</v>
      </c>
      <c r="O1838">
        <f t="shared" si="204"/>
        <v>0</v>
      </c>
      <c r="P1838">
        <f t="shared" si="205"/>
        <v>0</v>
      </c>
      <c r="Q1838">
        <f t="shared" si="206"/>
        <v>0</v>
      </c>
      <c r="R1838">
        <f t="shared" si="207"/>
        <v>7800</v>
      </c>
      <c r="S1838">
        <f t="shared" si="208"/>
        <v>-390</v>
      </c>
      <c r="Y1838">
        <v>0</v>
      </c>
      <c r="Z1838">
        <v>0</v>
      </c>
      <c r="AA1838">
        <v>0</v>
      </c>
    </row>
    <row r="1839" spans="1:27" x14ac:dyDescent="0.25">
      <c r="A1839" t="str">
        <f t="shared" si="202"/>
        <v>112019</v>
      </c>
      <c r="B1839">
        <v>12</v>
      </c>
      <c r="C1839">
        <v>2019</v>
      </c>
      <c r="D1839" s="18">
        <v>43799</v>
      </c>
      <c r="E1839" t="s">
        <v>5196</v>
      </c>
      <c r="F1839" t="s">
        <v>462</v>
      </c>
      <c r="G1839" t="s">
        <v>463</v>
      </c>
      <c r="H1839">
        <v>20720</v>
      </c>
      <c r="K1839">
        <v>18500</v>
      </c>
      <c r="N1839">
        <f t="shared" si="203"/>
        <v>2220</v>
      </c>
      <c r="O1839">
        <f t="shared" si="204"/>
        <v>1110</v>
      </c>
      <c r="P1839">
        <f t="shared" si="205"/>
        <v>1110</v>
      </c>
      <c r="Q1839">
        <f t="shared" si="206"/>
        <v>0</v>
      </c>
      <c r="R1839">
        <f t="shared" si="207"/>
        <v>20720</v>
      </c>
      <c r="S1839">
        <f t="shared" si="208"/>
        <v>0</v>
      </c>
      <c r="Y1839">
        <v>1110</v>
      </c>
      <c r="Z1839">
        <v>1110</v>
      </c>
      <c r="AA1839">
        <v>0</v>
      </c>
    </row>
    <row r="1840" spans="1:27" x14ac:dyDescent="0.25">
      <c r="A1840" t="str">
        <f t="shared" si="202"/>
        <v>112019</v>
      </c>
      <c r="B1840">
        <v>12</v>
      </c>
      <c r="C1840">
        <v>2019</v>
      </c>
      <c r="D1840" s="18">
        <v>43794</v>
      </c>
      <c r="E1840" t="s">
        <v>5194</v>
      </c>
      <c r="F1840" t="s">
        <v>462</v>
      </c>
      <c r="G1840" t="s">
        <v>463</v>
      </c>
      <c r="H1840">
        <v>9588</v>
      </c>
      <c r="L1840">
        <v>8125</v>
      </c>
      <c r="N1840">
        <f t="shared" si="203"/>
        <v>1462.5</v>
      </c>
      <c r="O1840">
        <f t="shared" si="204"/>
        <v>731.25</v>
      </c>
      <c r="P1840">
        <f t="shared" si="205"/>
        <v>731.25</v>
      </c>
      <c r="Q1840">
        <f t="shared" si="206"/>
        <v>0</v>
      </c>
      <c r="R1840">
        <f t="shared" si="207"/>
        <v>9587.5</v>
      </c>
      <c r="S1840">
        <f t="shared" si="208"/>
        <v>-0.5</v>
      </c>
      <c r="Y1840">
        <v>731.25</v>
      </c>
      <c r="Z1840">
        <v>731.25</v>
      </c>
      <c r="AA1840">
        <v>0</v>
      </c>
    </row>
    <row r="1841" spans="1:27" x14ac:dyDescent="0.25">
      <c r="A1841" t="str">
        <f t="shared" si="202"/>
        <v>122019</v>
      </c>
      <c r="B1841">
        <v>12</v>
      </c>
      <c r="C1841">
        <v>2019</v>
      </c>
      <c r="D1841" s="18">
        <v>43808</v>
      </c>
      <c r="E1841" t="s">
        <v>5630</v>
      </c>
      <c r="F1841" t="s">
        <v>462</v>
      </c>
      <c r="G1841" t="s">
        <v>463</v>
      </c>
      <c r="H1841">
        <v>68440</v>
      </c>
      <c r="L1841">
        <v>58000</v>
      </c>
      <c r="N1841">
        <f t="shared" si="203"/>
        <v>10440</v>
      </c>
      <c r="O1841">
        <f t="shared" si="204"/>
        <v>5220</v>
      </c>
      <c r="P1841">
        <f t="shared" si="205"/>
        <v>5220</v>
      </c>
      <c r="Q1841">
        <f t="shared" si="206"/>
        <v>0</v>
      </c>
      <c r="R1841">
        <f t="shared" si="207"/>
        <v>68440</v>
      </c>
      <c r="S1841">
        <f t="shared" si="208"/>
        <v>0</v>
      </c>
      <c r="Y1841">
        <v>5220</v>
      </c>
      <c r="Z1841">
        <v>5220</v>
      </c>
      <c r="AA1841">
        <v>0</v>
      </c>
    </row>
    <row r="1842" spans="1:27" x14ac:dyDescent="0.25">
      <c r="A1842" t="str">
        <f t="shared" si="202"/>
        <v>122019</v>
      </c>
      <c r="B1842">
        <v>12</v>
      </c>
      <c r="C1842">
        <v>2019</v>
      </c>
      <c r="D1842" s="18">
        <v>43817</v>
      </c>
      <c r="E1842" t="s">
        <v>5724</v>
      </c>
      <c r="F1842" t="s">
        <v>459</v>
      </c>
      <c r="G1842" t="s">
        <v>460</v>
      </c>
      <c r="H1842">
        <v>1156</v>
      </c>
      <c r="L1842">
        <v>980</v>
      </c>
      <c r="N1842">
        <f t="shared" si="203"/>
        <v>176.4</v>
      </c>
      <c r="O1842">
        <f t="shared" si="204"/>
        <v>88.2</v>
      </c>
      <c r="P1842">
        <f t="shared" si="205"/>
        <v>88.2</v>
      </c>
      <c r="Q1842">
        <f t="shared" si="206"/>
        <v>0</v>
      </c>
      <c r="R1842">
        <f t="shared" si="207"/>
        <v>1156.4000000000001</v>
      </c>
      <c r="S1842">
        <f t="shared" si="208"/>
        <v>0.40000000000009095</v>
      </c>
      <c r="Y1842">
        <v>88.2</v>
      </c>
      <c r="Z1842">
        <v>88.2</v>
      </c>
      <c r="AA1842">
        <v>0</v>
      </c>
    </row>
    <row r="1843" spans="1:27" x14ac:dyDescent="0.25">
      <c r="A1843" t="str">
        <f t="shared" si="202"/>
        <v>122019</v>
      </c>
      <c r="B1843">
        <v>12</v>
      </c>
      <c r="C1843">
        <v>2019</v>
      </c>
      <c r="D1843" s="18">
        <v>43817</v>
      </c>
      <c r="E1843" t="s">
        <v>5725</v>
      </c>
      <c r="F1843" t="s">
        <v>459</v>
      </c>
      <c r="G1843" t="s">
        <v>460</v>
      </c>
      <c r="H1843">
        <v>1982</v>
      </c>
      <c r="L1843">
        <v>1680</v>
      </c>
      <c r="N1843">
        <f t="shared" si="203"/>
        <v>302.39999999999998</v>
      </c>
      <c r="O1843">
        <f t="shared" si="204"/>
        <v>151.19999999999999</v>
      </c>
      <c r="P1843">
        <f t="shared" si="205"/>
        <v>151.19999999999999</v>
      </c>
      <c r="Q1843">
        <f t="shared" si="206"/>
        <v>0</v>
      </c>
      <c r="R1843">
        <f t="shared" si="207"/>
        <v>1982.4</v>
      </c>
      <c r="S1843">
        <f t="shared" si="208"/>
        <v>0.40000000000009095</v>
      </c>
      <c r="Y1843">
        <v>151.19999999999999</v>
      </c>
      <c r="Z1843">
        <v>151.19999999999999</v>
      </c>
      <c r="AA1843">
        <v>0</v>
      </c>
    </row>
    <row r="1844" spans="1:27" x14ac:dyDescent="0.25">
      <c r="A1844" t="str">
        <f t="shared" si="202"/>
        <v>112019</v>
      </c>
      <c r="B1844">
        <v>12</v>
      </c>
      <c r="C1844">
        <v>2019</v>
      </c>
      <c r="D1844" s="18">
        <v>43788</v>
      </c>
      <c r="E1844" t="s">
        <v>4969</v>
      </c>
      <c r="F1844" t="s">
        <v>654</v>
      </c>
      <c r="G1844" t="s">
        <v>655</v>
      </c>
      <c r="H1844">
        <v>4200</v>
      </c>
      <c r="I1844">
        <v>4000</v>
      </c>
      <c r="N1844">
        <f t="shared" si="203"/>
        <v>0</v>
      </c>
      <c r="O1844">
        <f t="shared" si="204"/>
        <v>0</v>
      </c>
      <c r="P1844">
        <f t="shared" si="205"/>
        <v>0</v>
      </c>
      <c r="Q1844">
        <f t="shared" si="206"/>
        <v>0</v>
      </c>
      <c r="R1844">
        <f t="shared" si="207"/>
        <v>4000</v>
      </c>
      <c r="S1844">
        <f t="shared" si="208"/>
        <v>-200</v>
      </c>
      <c r="Y1844">
        <v>0</v>
      </c>
      <c r="Z1844">
        <v>0</v>
      </c>
      <c r="AA1844">
        <v>0</v>
      </c>
    </row>
    <row r="1845" spans="1:27" x14ac:dyDescent="0.25">
      <c r="A1845" t="str">
        <f t="shared" si="202"/>
        <v>122019</v>
      </c>
      <c r="B1845">
        <v>12</v>
      </c>
      <c r="C1845">
        <v>2019</v>
      </c>
      <c r="D1845" s="18">
        <v>43822</v>
      </c>
      <c r="E1845" t="s">
        <v>5301</v>
      </c>
      <c r="F1845" t="s">
        <v>2158</v>
      </c>
      <c r="G1845" t="s">
        <v>5942</v>
      </c>
      <c r="H1845">
        <v>223663</v>
      </c>
      <c r="J1845">
        <v>223440</v>
      </c>
      <c r="N1845">
        <f t="shared" si="203"/>
        <v>11172</v>
      </c>
      <c r="O1845">
        <f t="shared" si="204"/>
        <v>0</v>
      </c>
      <c r="P1845">
        <f t="shared" si="205"/>
        <v>0</v>
      </c>
      <c r="Q1845">
        <f t="shared" si="206"/>
        <v>11172</v>
      </c>
      <c r="R1845">
        <f t="shared" si="207"/>
        <v>234612</v>
      </c>
      <c r="S1845">
        <f t="shared" si="208"/>
        <v>10949</v>
      </c>
      <c r="Y1845">
        <v>0</v>
      </c>
      <c r="Z1845">
        <v>0</v>
      </c>
      <c r="AA1845">
        <v>11172</v>
      </c>
    </row>
    <row r="1846" spans="1:27" x14ac:dyDescent="0.25">
      <c r="A1846" t="str">
        <f t="shared" si="202"/>
        <v>122019</v>
      </c>
      <c r="B1846">
        <v>12</v>
      </c>
      <c r="C1846">
        <v>2019</v>
      </c>
      <c r="D1846" s="18">
        <v>43822</v>
      </c>
      <c r="E1846" t="s">
        <v>5303</v>
      </c>
      <c r="F1846" t="s">
        <v>2158</v>
      </c>
      <c r="G1846" t="s">
        <v>5942</v>
      </c>
      <c r="H1846">
        <v>305864</v>
      </c>
      <c r="J1846">
        <v>305558</v>
      </c>
      <c r="N1846">
        <f t="shared" si="203"/>
        <v>15277.9</v>
      </c>
      <c r="O1846">
        <f t="shared" si="204"/>
        <v>0</v>
      </c>
      <c r="P1846">
        <f t="shared" si="205"/>
        <v>0</v>
      </c>
      <c r="Q1846">
        <f t="shared" si="206"/>
        <v>15277.9</v>
      </c>
      <c r="R1846">
        <f t="shared" si="207"/>
        <v>320835.90000000002</v>
      </c>
      <c r="S1846">
        <f t="shared" si="208"/>
        <v>14971.900000000023</v>
      </c>
      <c r="Y1846">
        <v>0</v>
      </c>
      <c r="Z1846">
        <v>0</v>
      </c>
      <c r="AA1846">
        <v>15277.9</v>
      </c>
    </row>
    <row r="1847" spans="1:27" x14ac:dyDescent="0.25">
      <c r="A1847" t="str">
        <f t="shared" si="202"/>
        <v>122019</v>
      </c>
      <c r="B1847">
        <v>12</v>
      </c>
      <c r="C1847">
        <v>2019</v>
      </c>
      <c r="D1847" s="18">
        <v>43811</v>
      </c>
      <c r="E1847" t="s">
        <v>5563</v>
      </c>
      <c r="F1847" t="s">
        <v>384</v>
      </c>
      <c r="G1847" t="s">
        <v>5953</v>
      </c>
      <c r="H1847">
        <v>11853</v>
      </c>
      <c r="L1847">
        <v>10045</v>
      </c>
      <c r="N1847">
        <f t="shared" si="203"/>
        <v>1808.1</v>
      </c>
      <c r="O1847">
        <f t="shared" si="204"/>
        <v>904.05</v>
      </c>
      <c r="P1847">
        <f t="shared" si="205"/>
        <v>904.05</v>
      </c>
      <c r="Q1847">
        <f t="shared" si="206"/>
        <v>0</v>
      </c>
      <c r="R1847">
        <f t="shared" si="207"/>
        <v>11853.1</v>
      </c>
      <c r="S1847">
        <f t="shared" si="208"/>
        <v>0.1000000000003638</v>
      </c>
      <c r="Y1847">
        <v>904.05</v>
      </c>
      <c r="Z1847">
        <v>904.05</v>
      </c>
      <c r="AA1847">
        <v>0</v>
      </c>
    </row>
    <row r="1848" spans="1:27" x14ac:dyDescent="0.25">
      <c r="A1848" t="str">
        <f t="shared" si="202"/>
        <v>122019</v>
      </c>
      <c r="B1848">
        <v>12</v>
      </c>
      <c r="C1848">
        <v>2019</v>
      </c>
      <c r="D1848" s="18">
        <v>43817</v>
      </c>
      <c r="E1848" t="s">
        <v>6163</v>
      </c>
      <c r="F1848" t="s">
        <v>5536</v>
      </c>
      <c r="G1848" t="s">
        <v>5537</v>
      </c>
      <c r="H1848">
        <v>35619</v>
      </c>
      <c r="L1848">
        <v>30186</v>
      </c>
      <c r="N1848">
        <f t="shared" si="203"/>
        <v>5433.48</v>
      </c>
      <c r="O1848">
        <f t="shared" si="204"/>
        <v>0</v>
      </c>
      <c r="P1848">
        <f t="shared" si="205"/>
        <v>0</v>
      </c>
      <c r="Q1848">
        <f t="shared" si="206"/>
        <v>5433.48</v>
      </c>
      <c r="R1848">
        <f t="shared" si="207"/>
        <v>35619.479999999996</v>
      </c>
      <c r="S1848">
        <f t="shared" si="208"/>
        <v>0.47999999999592546</v>
      </c>
      <c r="Y1848">
        <v>0</v>
      </c>
      <c r="Z1848">
        <v>0</v>
      </c>
      <c r="AA1848">
        <v>5433.48</v>
      </c>
    </row>
    <row r="1849" spans="1:27" x14ac:dyDescent="0.25">
      <c r="A1849" t="str">
        <f t="shared" si="202"/>
        <v>122019</v>
      </c>
      <c r="B1849">
        <v>12</v>
      </c>
      <c r="C1849">
        <v>2019</v>
      </c>
      <c r="D1849" s="18">
        <v>43816</v>
      </c>
      <c r="E1849">
        <v>1428</v>
      </c>
      <c r="F1849" t="s">
        <v>629</v>
      </c>
      <c r="G1849" t="s">
        <v>5908</v>
      </c>
      <c r="H1849">
        <v>19562</v>
      </c>
      <c r="I1849">
        <v>18250</v>
      </c>
      <c r="N1849">
        <f t="shared" si="203"/>
        <v>0</v>
      </c>
      <c r="O1849">
        <f t="shared" si="204"/>
        <v>0</v>
      </c>
      <c r="P1849">
        <f t="shared" si="205"/>
        <v>0</v>
      </c>
      <c r="Q1849">
        <f t="shared" si="206"/>
        <v>0</v>
      </c>
      <c r="R1849">
        <f t="shared" si="207"/>
        <v>18250</v>
      </c>
      <c r="S1849">
        <f t="shared" si="208"/>
        <v>-1312</v>
      </c>
      <c r="Y1849">
        <v>0</v>
      </c>
      <c r="Z1849">
        <v>0</v>
      </c>
      <c r="AA1849">
        <v>0</v>
      </c>
    </row>
    <row r="1850" spans="1:27" x14ac:dyDescent="0.25">
      <c r="A1850" t="str">
        <f t="shared" si="202"/>
        <v>122019</v>
      </c>
      <c r="B1850">
        <v>12</v>
      </c>
      <c r="C1850">
        <v>2019</v>
      </c>
      <c r="D1850" s="18">
        <v>43818</v>
      </c>
      <c r="E1850">
        <v>10818</v>
      </c>
      <c r="F1850" t="s">
        <v>240</v>
      </c>
      <c r="G1850" t="s">
        <v>6164</v>
      </c>
      <c r="H1850">
        <v>34343</v>
      </c>
      <c r="L1850">
        <v>29104</v>
      </c>
      <c r="N1850">
        <f t="shared" si="203"/>
        <v>5238.72</v>
      </c>
      <c r="O1850">
        <f t="shared" si="204"/>
        <v>2619.36</v>
      </c>
      <c r="P1850">
        <f t="shared" si="205"/>
        <v>2619.36</v>
      </c>
      <c r="Q1850">
        <f t="shared" si="206"/>
        <v>0</v>
      </c>
      <c r="R1850">
        <f t="shared" si="207"/>
        <v>34342.720000000001</v>
      </c>
      <c r="S1850">
        <f t="shared" si="208"/>
        <v>-0.27999999999883585</v>
      </c>
      <c r="Y1850">
        <v>2619.36</v>
      </c>
      <c r="Z1850">
        <v>2619.36</v>
      </c>
      <c r="AA1850">
        <v>0</v>
      </c>
    </row>
    <row r="1851" spans="1:27" x14ac:dyDescent="0.25">
      <c r="A1851" t="str">
        <f t="shared" si="202"/>
        <v>122019</v>
      </c>
      <c r="B1851">
        <v>12</v>
      </c>
      <c r="C1851">
        <v>2019</v>
      </c>
      <c r="D1851" s="18">
        <v>43818</v>
      </c>
      <c r="E1851">
        <v>10817</v>
      </c>
      <c r="F1851" t="s">
        <v>240</v>
      </c>
      <c r="G1851" t="s">
        <v>6164</v>
      </c>
      <c r="H1851">
        <v>10804</v>
      </c>
      <c r="L1851">
        <v>9156</v>
      </c>
      <c r="N1851">
        <f t="shared" si="203"/>
        <v>1648.08</v>
      </c>
      <c r="O1851">
        <f t="shared" si="204"/>
        <v>824.04</v>
      </c>
      <c r="P1851">
        <f t="shared" si="205"/>
        <v>824.04</v>
      </c>
      <c r="Q1851">
        <f t="shared" si="206"/>
        <v>0</v>
      </c>
      <c r="R1851">
        <f t="shared" si="207"/>
        <v>10804.08</v>
      </c>
      <c r="S1851">
        <f t="shared" si="208"/>
        <v>7.999999999992724E-2</v>
      </c>
      <c r="Y1851">
        <v>824.04</v>
      </c>
      <c r="Z1851">
        <v>824.04</v>
      </c>
      <c r="AA1851">
        <v>0</v>
      </c>
    </row>
    <row r="1852" spans="1:27" x14ac:dyDescent="0.25">
      <c r="A1852" t="str">
        <f t="shared" si="202"/>
        <v>122019</v>
      </c>
      <c r="B1852">
        <v>12</v>
      </c>
      <c r="C1852">
        <v>2019</v>
      </c>
      <c r="D1852" s="18">
        <v>43805</v>
      </c>
      <c r="E1852" t="s">
        <v>5676</v>
      </c>
      <c r="F1852" t="s">
        <v>565</v>
      </c>
      <c r="G1852" t="s">
        <v>6165</v>
      </c>
      <c r="H1852">
        <v>3540</v>
      </c>
      <c r="L1852">
        <v>3000</v>
      </c>
      <c r="N1852">
        <f t="shared" si="203"/>
        <v>540</v>
      </c>
      <c r="O1852">
        <f t="shared" si="204"/>
        <v>270</v>
      </c>
      <c r="P1852">
        <f t="shared" si="205"/>
        <v>270</v>
      </c>
      <c r="Q1852">
        <f t="shared" si="206"/>
        <v>0</v>
      </c>
      <c r="R1852">
        <f t="shared" si="207"/>
        <v>3540</v>
      </c>
      <c r="S1852">
        <f t="shared" si="208"/>
        <v>0</v>
      </c>
      <c r="Y1852">
        <v>270</v>
      </c>
      <c r="Z1852">
        <v>270</v>
      </c>
      <c r="AA1852">
        <v>0</v>
      </c>
    </row>
    <row r="1853" spans="1:27" x14ac:dyDescent="0.25">
      <c r="A1853" t="str">
        <f t="shared" si="202"/>
        <v>122019</v>
      </c>
      <c r="B1853">
        <v>12</v>
      </c>
      <c r="C1853">
        <v>2019</v>
      </c>
      <c r="D1853" s="18">
        <v>43820</v>
      </c>
      <c r="E1853" t="s">
        <v>5355</v>
      </c>
      <c r="F1853" t="s">
        <v>171</v>
      </c>
      <c r="G1853" t="s">
        <v>5940</v>
      </c>
      <c r="H1853">
        <v>28320</v>
      </c>
      <c r="L1853">
        <v>24000</v>
      </c>
      <c r="N1853">
        <f t="shared" si="203"/>
        <v>4320</v>
      </c>
      <c r="O1853">
        <f t="shared" si="204"/>
        <v>2160</v>
      </c>
      <c r="P1853">
        <f t="shared" si="205"/>
        <v>2160</v>
      </c>
      <c r="Q1853">
        <f t="shared" si="206"/>
        <v>0</v>
      </c>
      <c r="R1853">
        <f t="shared" si="207"/>
        <v>28320</v>
      </c>
      <c r="S1853">
        <f t="shared" si="208"/>
        <v>0</v>
      </c>
      <c r="Y1853">
        <v>2160</v>
      </c>
      <c r="Z1853">
        <v>2160</v>
      </c>
      <c r="AA1853">
        <v>0</v>
      </c>
    </row>
    <row r="1854" spans="1:27" x14ac:dyDescent="0.25">
      <c r="A1854" t="str">
        <f t="shared" si="202"/>
        <v>122019</v>
      </c>
      <c r="B1854">
        <v>12</v>
      </c>
      <c r="C1854">
        <v>2019</v>
      </c>
      <c r="D1854" s="18">
        <v>43819</v>
      </c>
      <c r="E1854">
        <v>10824</v>
      </c>
      <c r="F1854" t="s">
        <v>240</v>
      </c>
      <c r="G1854" t="s">
        <v>6164</v>
      </c>
      <c r="H1854">
        <v>11873</v>
      </c>
      <c r="L1854">
        <v>10062</v>
      </c>
      <c r="N1854">
        <f t="shared" si="203"/>
        <v>1811.16</v>
      </c>
      <c r="O1854">
        <f t="shared" si="204"/>
        <v>905.58</v>
      </c>
      <c r="P1854">
        <f t="shared" si="205"/>
        <v>905.58</v>
      </c>
      <c r="Q1854">
        <f t="shared" si="206"/>
        <v>0</v>
      </c>
      <c r="R1854">
        <f t="shared" si="207"/>
        <v>11873.16</v>
      </c>
      <c r="S1854">
        <f t="shared" si="208"/>
        <v>0.15999999999985448</v>
      </c>
      <c r="Y1854">
        <v>905.58</v>
      </c>
      <c r="Z1854">
        <v>905.58</v>
      </c>
      <c r="AA1854">
        <v>0</v>
      </c>
    </row>
    <row r="1855" spans="1:27" x14ac:dyDescent="0.25">
      <c r="A1855" t="str">
        <f t="shared" si="202"/>
        <v>122019</v>
      </c>
      <c r="B1855">
        <v>12</v>
      </c>
      <c r="C1855">
        <v>2019</v>
      </c>
      <c r="D1855" s="18">
        <v>43805</v>
      </c>
      <c r="E1855" t="s">
        <v>5677</v>
      </c>
      <c r="F1855" t="s">
        <v>565</v>
      </c>
      <c r="G1855" t="s">
        <v>6165</v>
      </c>
      <c r="H1855">
        <v>12980</v>
      </c>
      <c r="L1855">
        <v>11000</v>
      </c>
      <c r="N1855">
        <f t="shared" si="203"/>
        <v>1980</v>
      </c>
      <c r="O1855">
        <f t="shared" si="204"/>
        <v>990</v>
      </c>
      <c r="P1855">
        <f t="shared" si="205"/>
        <v>990</v>
      </c>
      <c r="Q1855">
        <f t="shared" si="206"/>
        <v>0</v>
      </c>
      <c r="R1855">
        <f t="shared" si="207"/>
        <v>12980</v>
      </c>
      <c r="S1855">
        <f t="shared" si="208"/>
        <v>0</v>
      </c>
      <c r="Y1855">
        <v>990</v>
      </c>
      <c r="Z1855">
        <v>990</v>
      </c>
      <c r="AA1855">
        <v>0</v>
      </c>
    </row>
    <row r="1856" spans="1:27" x14ac:dyDescent="0.25">
      <c r="A1856" t="str">
        <f t="shared" si="202"/>
        <v>122019</v>
      </c>
      <c r="B1856">
        <v>12</v>
      </c>
      <c r="C1856">
        <v>2019</v>
      </c>
      <c r="D1856" s="18">
        <v>43816</v>
      </c>
      <c r="E1856" t="s">
        <v>5517</v>
      </c>
      <c r="F1856" t="s">
        <v>318</v>
      </c>
      <c r="G1856" t="s">
        <v>5771</v>
      </c>
      <c r="H1856">
        <v>32928</v>
      </c>
      <c r="L1856">
        <v>27904</v>
      </c>
      <c r="N1856">
        <f t="shared" si="203"/>
        <v>5022.72</v>
      </c>
      <c r="O1856">
        <f t="shared" si="204"/>
        <v>2511.36</v>
      </c>
      <c r="P1856">
        <f t="shared" si="205"/>
        <v>2511.36</v>
      </c>
      <c r="Q1856">
        <f t="shared" si="206"/>
        <v>0</v>
      </c>
      <c r="R1856">
        <f t="shared" si="207"/>
        <v>32926.720000000001</v>
      </c>
      <c r="S1856">
        <f t="shared" si="208"/>
        <v>-1.2799999999988358</v>
      </c>
      <c r="Y1856">
        <v>2511.36</v>
      </c>
      <c r="Z1856">
        <v>2511.36</v>
      </c>
      <c r="AA1856">
        <v>0</v>
      </c>
    </row>
    <row r="1857" spans="1:27" x14ac:dyDescent="0.25">
      <c r="A1857" t="str">
        <f t="shared" si="202"/>
        <v>122019</v>
      </c>
      <c r="B1857">
        <v>12</v>
      </c>
      <c r="C1857">
        <v>2019</v>
      </c>
      <c r="D1857" s="18">
        <v>43815</v>
      </c>
      <c r="E1857" t="s">
        <v>5515</v>
      </c>
      <c r="F1857" t="s">
        <v>318</v>
      </c>
      <c r="G1857" t="s">
        <v>5771</v>
      </c>
      <c r="H1857">
        <v>11239</v>
      </c>
      <c r="L1857">
        <v>9524</v>
      </c>
      <c r="N1857">
        <f t="shared" si="203"/>
        <v>1714.32</v>
      </c>
      <c r="O1857">
        <f t="shared" si="204"/>
        <v>857.16</v>
      </c>
      <c r="P1857">
        <f t="shared" si="205"/>
        <v>857.16</v>
      </c>
      <c r="Q1857">
        <f t="shared" si="206"/>
        <v>0</v>
      </c>
      <c r="R1857">
        <f t="shared" si="207"/>
        <v>11238.32</v>
      </c>
      <c r="S1857">
        <f t="shared" si="208"/>
        <v>-0.68000000000029104</v>
      </c>
      <c r="Y1857">
        <v>857.16</v>
      </c>
      <c r="Z1857">
        <v>857.16</v>
      </c>
      <c r="AA1857">
        <v>0</v>
      </c>
    </row>
    <row r="1858" spans="1:27" x14ac:dyDescent="0.25">
      <c r="A1858" t="str">
        <f t="shared" si="202"/>
        <v>122019</v>
      </c>
      <c r="B1858">
        <v>12</v>
      </c>
      <c r="C1858">
        <v>2019</v>
      </c>
      <c r="D1858" s="18">
        <v>43816</v>
      </c>
      <c r="E1858" t="s">
        <v>5518</v>
      </c>
      <c r="F1858" t="s">
        <v>318</v>
      </c>
      <c r="G1858" t="s">
        <v>5771</v>
      </c>
      <c r="H1858">
        <v>44380</v>
      </c>
      <c r="L1858">
        <v>37610</v>
      </c>
      <c r="N1858">
        <f t="shared" si="203"/>
        <v>6769.8</v>
      </c>
      <c r="O1858">
        <f t="shared" si="204"/>
        <v>3384.9</v>
      </c>
      <c r="P1858">
        <f t="shared" si="205"/>
        <v>3384.9</v>
      </c>
      <c r="Q1858">
        <f t="shared" si="206"/>
        <v>0</v>
      </c>
      <c r="R1858">
        <f t="shared" si="207"/>
        <v>44379.8</v>
      </c>
      <c r="S1858">
        <f t="shared" si="208"/>
        <v>-0.19999999999708962</v>
      </c>
      <c r="Y1858">
        <v>3384.9</v>
      </c>
      <c r="Z1858">
        <v>3384.9</v>
      </c>
      <c r="AA1858">
        <v>0</v>
      </c>
    </row>
    <row r="1859" spans="1:27" x14ac:dyDescent="0.25">
      <c r="A1859" t="str">
        <f t="shared" si="202"/>
        <v>122019</v>
      </c>
      <c r="B1859">
        <v>12</v>
      </c>
      <c r="C1859">
        <v>2019</v>
      </c>
      <c r="D1859" s="18">
        <v>43810</v>
      </c>
      <c r="E1859" t="s">
        <v>5513</v>
      </c>
      <c r="F1859" t="s">
        <v>318</v>
      </c>
      <c r="G1859" t="s">
        <v>5771</v>
      </c>
      <c r="H1859">
        <v>29051</v>
      </c>
      <c r="L1859">
        <v>24619</v>
      </c>
      <c r="N1859">
        <f t="shared" si="203"/>
        <v>4431.42</v>
      </c>
      <c r="O1859">
        <f t="shared" si="204"/>
        <v>2215.71</v>
      </c>
      <c r="P1859">
        <f t="shared" si="205"/>
        <v>2215.71</v>
      </c>
      <c r="Q1859">
        <f t="shared" si="206"/>
        <v>0</v>
      </c>
      <c r="R1859">
        <f t="shared" si="207"/>
        <v>29050.42</v>
      </c>
      <c r="S1859">
        <f t="shared" si="208"/>
        <v>-0.58000000000174623</v>
      </c>
      <c r="Y1859">
        <v>2215.71</v>
      </c>
      <c r="Z1859">
        <v>2215.71</v>
      </c>
      <c r="AA1859">
        <v>0</v>
      </c>
    </row>
    <row r="1860" spans="1:27" x14ac:dyDescent="0.25">
      <c r="A1860" t="str">
        <f t="shared" ref="A1860:A1923" si="209">TEXT(D1860,"MMYYYY")</f>
        <v>122019</v>
      </c>
      <c r="B1860">
        <v>12</v>
      </c>
      <c r="C1860">
        <v>2019</v>
      </c>
      <c r="D1860" s="18">
        <v>43806</v>
      </c>
      <c r="E1860" t="s">
        <v>5508</v>
      </c>
      <c r="F1860" t="s">
        <v>318</v>
      </c>
      <c r="G1860" t="s">
        <v>5771</v>
      </c>
      <c r="H1860">
        <v>167901</v>
      </c>
      <c r="L1860">
        <v>142288</v>
      </c>
      <c r="N1860">
        <f t="shared" si="203"/>
        <v>25611.84</v>
      </c>
      <c r="O1860">
        <f t="shared" si="204"/>
        <v>12805.92</v>
      </c>
      <c r="P1860">
        <f t="shared" si="205"/>
        <v>12805.92</v>
      </c>
      <c r="Q1860">
        <f t="shared" si="206"/>
        <v>0</v>
      </c>
      <c r="R1860">
        <f t="shared" si="207"/>
        <v>167899.84</v>
      </c>
      <c r="S1860">
        <f t="shared" si="208"/>
        <v>-1.1600000000034925</v>
      </c>
      <c r="Y1860">
        <v>12805.92</v>
      </c>
      <c r="Z1860">
        <v>12805.92</v>
      </c>
      <c r="AA1860">
        <v>0</v>
      </c>
    </row>
    <row r="1861" spans="1:27" x14ac:dyDescent="0.25">
      <c r="A1861" t="str">
        <f t="shared" si="209"/>
        <v>122019</v>
      </c>
      <c r="B1861">
        <v>12</v>
      </c>
      <c r="C1861">
        <v>2019</v>
      </c>
      <c r="D1861" s="18">
        <v>43806</v>
      </c>
      <c r="E1861" t="s">
        <v>5511</v>
      </c>
      <c r="F1861" t="s">
        <v>318</v>
      </c>
      <c r="G1861" t="s">
        <v>5771</v>
      </c>
      <c r="H1861">
        <v>136134</v>
      </c>
      <c r="L1861">
        <v>115368</v>
      </c>
      <c r="N1861">
        <f t="shared" si="203"/>
        <v>20766.240000000002</v>
      </c>
      <c r="O1861">
        <f t="shared" si="204"/>
        <v>10383.120000000001</v>
      </c>
      <c r="P1861">
        <f t="shared" si="205"/>
        <v>10383.120000000001</v>
      </c>
      <c r="Q1861">
        <f t="shared" si="206"/>
        <v>0</v>
      </c>
      <c r="R1861">
        <f t="shared" si="207"/>
        <v>136134.24</v>
      </c>
      <c r="S1861">
        <f t="shared" si="208"/>
        <v>0.23999999999068677</v>
      </c>
      <c r="Y1861">
        <v>10383.120000000001</v>
      </c>
      <c r="Z1861">
        <v>10383.120000000001</v>
      </c>
      <c r="AA1861">
        <v>0</v>
      </c>
    </row>
    <row r="1862" spans="1:27" x14ac:dyDescent="0.25">
      <c r="A1862" t="str">
        <f t="shared" si="209"/>
        <v>122019</v>
      </c>
      <c r="B1862">
        <v>12</v>
      </c>
      <c r="C1862">
        <v>2019</v>
      </c>
      <c r="D1862" s="18">
        <v>43806</v>
      </c>
      <c r="E1862" t="s">
        <v>5510</v>
      </c>
      <c r="F1862" t="s">
        <v>318</v>
      </c>
      <c r="G1862" t="s">
        <v>5771</v>
      </c>
      <c r="H1862">
        <v>20659</v>
      </c>
      <c r="L1862">
        <v>17507</v>
      </c>
      <c r="N1862">
        <f t="shared" si="203"/>
        <v>3151.26</v>
      </c>
      <c r="O1862">
        <f t="shared" si="204"/>
        <v>1575.63</v>
      </c>
      <c r="P1862">
        <f t="shared" si="205"/>
        <v>1575.63</v>
      </c>
      <c r="Q1862">
        <f t="shared" si="206"/>
        <v>0</v>
      </c>
      <c r="R1862">
        <f t="shared" si="207"/>
        <v>20658.260000000002</v>
      </c>
      <c r="S1862">
        <f t="shared" si="208"/>
        <v>-0.73999999999796273</v>
      </c>
      <c r="Y1862">
        <v>1575.63</v>
      </c>
      <c r="Z1862">
        <v>1575.63</v>
      </c>
      <c r="AA1862">
        <v>0</v>
      </c>
    </row>
    <row r="1863" spans="1:27" x14ac:dyDescent="0.25">
      <c r="A1863" t="str">
        <f t="shared" si="209"/>
        <v>122019</v>
      </c>
      <c r="B1863">
        <v>12</v>
      </c>
      <c r="C1863">
        <v>2019</v>
      </c>
      <c r="D1863" s="18">
        <v>43810</v>
      </c>
      <c r="E1863" t="s">
        <v>5512</v>
      </c>
      <c r="F1863" t="s">
        <v>318</v>
      </c>
      <c r="G1863" t="s">
        <v>5771</v>
      </c>
      <c r="H1863">
        <v>39334</v>
      </c>
      <c r="L1863">
        <v>33334</v>
      </c>
      <c r="N1863">
        <f t="shared" si="203"/>
        <v>6000.12</v>
      </c>
      <c r="O1863">
        <f t="shared" si="204"/>
        <v>3000.06</v>
      </c>
      <c r="P1863">
        <f t="shared" si="205"/>
        <v>3000.06</v>
      </c>
      <c r="Q1863">
        <f t="shared" si="206"/>
        <v>0</v>
      </c>
      <c r="R1863">
        <f t="shared" si="207"/>
        <v>39334.120000000003</v>
      </c>
      <c r="S1863">
        <f t="shared" si="208"/>
        <v>0.12000000000261934</v>
      </c>
      <c r="Y1863">
        <v>3000.06</v>
      </c>
      <c r="Z1863">
        <v>3000.06</v>
      </c>
      <c r="AA1863">
        <v>0</v>
      </c>
    </row>
    <row r="1864" spans="1:27" x14ac:dyDescent="0.25">
      <c r="A1864" t="str">
        <f t="shared" si="209"/>
        <v>122019</v>
      </c>
      <c r="B1864">
        <v>12</v>
      </c>
      <c r="C1864">
        <v>2019</v>
      </c>
      <c r="D1864" s="18">
        <v>43808</v>
      </c>
      <c r="E1864" t="s">
        <v>5453</v>
      </c>
      <c r="F1864" t="s">
        <v>250</v>
      </c>
      <c r="G1864" t="s">
        <v>251</v>
      </c>
      <c r="H1864">
        <v>18900</v>
      </c>
      <c r="K1864">
        <v>16875</v>
      </c>
      <c r="N1864">
        <f t="shared" si="203"/>
        <v>2025</v>
      </c>
      <c r="O1864">
        <f t="shared" si="204"/>
        <v>1012.5</v>
      </c>
      <c r="P1864">
        <f t="shared" si="205"/>
        <v>1012.5</v>
      </c>
      <c r="Q1864">
        <f t="shared" si="206"/>
        <v>0</v>
      </c>
      <c r="R1864">
        <f t="shared" si="207"/>
        <v>18900</v>
      </c>
      <c r="S1864">
        <f t="shared" si="208"/>
        <v>0</v>
      </c>
      <c r="Y1864">
        <v>1012.5</v>
      </c>
      <c r="Z1864">
        <v>1012.5</v>
      </c>
      <c r="AA1864">
        <v>0</v>
      </c>
    </row>
    <row r="1865" spans="1:27" x14ac:dyDescent="0.25">
      <c r="A1865" t="str">
        <f t="shared" si="209"/>
        <v>122019</v>
      </c>
      <c r="B1865">
        <v>12</v>
      </c>
      <c r="C1865">
        <v>2019</v>
      </c>
      <c r="D1865" s="18">
        <v>43808</v>
      </c>
      <c r="E1865" t="s">
        <v>5452</v>
      </c>
      <c r="F1865" t="s">
        <v>250</v>
      </c>
      <c r="G1865" t="s">
        <v>251</v>
      </c>
      <c r="H1865">
        <v>22400</v>
      </c>
      <c r="K1865">
        <v>20000</v>
      </c>
      <c r="N1865">
        <f t="shared" si="203"/>
        <v>2400</v>
      </c>
      <c r="O1865">
        <f t="shared" si="204"/>
        <v>1200</v>
      </c>
      <c r="P1865">
        <f t="shared" si="205"/>
        <v>1200</v>
      </c>
      <c r="Q1865">
        <f t="shared" si="206"/>
        <v>0</v>
      </c>
      <c r="R1865">
        <f t="shared" si="207"/>
        <v>22400</v>
      </c>
      <c r="S1865">
        <f t="shared" si="208"/>
        <v>0</v>
      </c>
      <c r="Y1865">
        <v>1200</v>
      </c>
      <c r="Z1865">
        <v>1200</v>
      </c>
      <c r="AA1865">
        <v>0</v>
      </c>
    </row>
    <row r="1866" spans="1:27" x14ac:dyDescent="0.25">
      <c r="A1866" t="str">
        <f t="shared" si="209"/>
        <v>122019</v>
      </c>
      <c r="B1866">
        <v>12</v>
      </c>
      <c r="C1866">
        <v>2019</v>
      </c>
      <c r="D1866" s="18">
        <v>43808</v>
      </c>
      <c r="E1866" t="s">
        <v>5454</v>
      </c>
      <c r="F1866" t="s">
        <v>250</v>
      </c>
      <c r="G1866" t="s">
        <v>251</v>
      </c>
      <c r="H1866">
        <v>20185</v>
      </c>
      <c r="K1866">
        <v>18022</v>
      </c>
      <c r="N1866">
        <f t="shared" si="203"/>
        <v>2162.64</v>
      </c>
      <c r="O1866">
        <f t="shared" si="204"/>
        <v>1081.32</v>
      </c>
      <c r="P1866">
        <f t="shared" si="205"/>
        <v>1081.32</v>
      </c>
      <c r="Q1866">
        <f t="shared" si="206"/>
        <v>0</v>
      </c>
      <c r="R1866">
        <f t="shared" si="207"/>
        <v>20184.64</v>
      </c>
      <c r="S1866">
        <f t="shared" si="208"/>
        <v>-0.36000000000058208</v>
      </c>
      <c r="Y1866">
        <v>1081.32</v>
      </c>
      <c r="Z1866">
        <v>1081.32</v>
      </c>
      <c r="AA1866">
        <v>0</v>
      </c>
    </row>
    <row r="1867" spans="1:27" x14ac:dyDescent="0.25">
      <c r="A1867" t="str">
        <f t="shared" si="209"/>
        <v>122019</v>
      </c>
      <c r="B1867">
        <v>12</v>
      </c>
      <c r="C1867">
        <v>2019</v>
      </c>
      <c r="D1867" s="18">
        <v>43808</v>
      </c>
      <c r="E1867" t="s">
        <v>5450</v>
      </c>
      <c r="F1867" t="s">
        <v>250</v>
      </c>
      <c r="G1867" t="s">
        <v>251</v>
      </c>
      <c r="H1867">
        <v>20287</v>
      </c>
      <c r="L1867">
        <v>17192</v>
      </c>
      <c r="N1867">
        <f t="shared" si="203"/>
        <v>3094.56</v>
      </c>
      <c r="O1867">
        <f t="shared" si="204"/>
        <v>1547.28</v>
      </c>
      <c r="P1867">
        <f t="shared" si="205"/>
        <v>1547.28</v>
      </c>
      <c r="Q1867">
        <f t="shared" si="206"/>
        <v>0</v>
      </c>
      <c r="R1867">
        <f t="shared" si="207"/>
        <v>20286.560000000001</v>
      </c>
      <c r="S1867">
        <f t="shared" si="208"/>
        <v>-0.43999999999869033</v>
      </c>
      <c r="Y1867">
        <v>1547.28</v>
      </c>
      <c r="Z1867">
        <v>1547.28</v>
      </c>
      <c r="AA1867">
        <v>0</v>
      </c>
    </row>
    <row r="1868" spans="1:27" x14ac:dyDescent="0.25">
      <c r="A1868" t="str">
        <f t="shared" si="209"/>
        <v>122019</v>
      </c>
      <c r="B1868">
        <v>12</v>
      </c>
      <c r="C1868">
        <v>2019</v>
      </c>
      <c r="D1868" s="18">
        <v>43808</v>
      </c>
      <c r="E1868" t="s">
        <v>5451</v>
      </c>
      <c r="F1868" t="s">
        <v>250</v>
      </c>
      <c r="G1868" t="s">
        <v>251</v>
      </c>
      <c r="H1868">
        <v>21504</v>
      </c>
      <c r="K1868">
        <v>19200</v>
      </c>
      <c r="N1868">
        <f t="shared" si="203"/>
        <v>2304</v>
      </c>
      <c r="O1868">
        <f t="shared" si="204"/>
        <v>1152</v>
      </c>
      <c r="P1868">
        <f t="shared" si="205"/>
        <v>1152</v>
      </c>
      <c r="Q1868">
        <f t="shared" si="206"/>
        <v>0</v>
      </c>
      <c r="R1868">
        <f t="shared" si="207"/>
        <v>21504</v>
      </c>
      <c r="S1868">
        <f t="shared" si="208"/>
        <v>0</v>
      </c>
      <c r="Y1868">
        <v>1152</v>
      </c>
      <c r="Z1868">
        <v>1152</v>
      </c>
      <c r="AA1868">
        <v>0</v>
      </c>
    </row>
    <row r="1869" spans="1:27" x14ac:dyDescent="0.25">
      <c r="A1869" t="str">
        <f t="shared" si="209"/>
        <v>122019</v>
      </c>
      <c r="B1869">
        <v>12</v>
      </c>
      <c r="C1869">
        <v>2019</v>
      </c>
      <c r="D1869" s="18">
        <v>43808</v>
      </c>
      <c r="E1869" t="s">
        <v>5456</v>
      </c>
      <c r="F1869" t="s">
        <v>250</v>
      </c>
      <c r="G1869" t="s">
        <v>251</v>
      </c>
      <c r="H1869">
        <v>58968</v>
      </c>
      <c r="I1869">
        <v>56160</v>
      </c>
      <c r="N1869">
        <f t="shared" si="203"/>
        <v>0</v>
      </c>
      <c r="O1869">
        <f t="shared" si="204"/>
        <v>0</v>
      </c>
      <c r="P1869">
        <f t="shared" si="205"/>
        <v>0</v>
      </c>
      <c r="Q1869">
        <f t="shared" si="206"/>
        <v>0</v>
      </c>
      <c r="R1869">
        <f t="shared" si="207"/>
        <v>56160</v>
      </c>
      <c r="S1869">
        <f t="shared" si="208"/>
        <v>-2808</v>
      </c>
      <c r="Y1869">
        <v>0</v>
      </c>
      <c r="Z1869">
        <v>0</v>
      </c>
      <c r="AA1869">
        <v>0</v>
      </c>
    </row>
    <row r="1870" spans="1:27" x14ac:dyDescent="0.25">
      <c r="A1870" t="str">
        <f t="shared" si="209"/>
        <v>102019</v>
      </c>
      <c r="B1870">
        <v>12</v>
      </c>
      <c r="C1870">
        <v>2019</v>
      </c>
      <c r="D1870" s="18">
        <v>43750</v>
      </c>
      <c r="E1870" t="s">
        <v>4664</v>
      </c>
      <c r="F1870" t="s">
        <v>250</v>
      </c>
      <c r="G1870" t="s">
        <v>251</v>
      </c>
      <c r="H1870">
        <v>17480</v>
      </c>
      <c r="I1870">
        <v>16648</v>
      </c>
      <c r="N1870">
        <f t="shared" si="203"/>
        <v>0</v>
      </c>
      <c r="O1870">
        <f t="shared" si="204"/>
        <v>0</v>
      </c>
      <c r="P1870">
        <f t="shared" si="205"/>
        <v>0</v>
      </c>
      <c r="Q1870">
        <f t="shared" si="206"/>
        <v>0</v>
      </c>
      <c r="R1870">
        <f t="shared" si="207"/>
        <v>16648</v>
      </c>
      <c r="S1870">
        <f t="shared" si="208"/>
        <v>-832</v>
      </c>
      <c r="Y1870">
        <v>0</v>
      </c>
      <c r="Z1870">
        <v>0</v>
      </c>
      <c r="AA1870">
        <v>0</v>
      </c>
    </row>
    <row r="1871" spans="1:27" x14ac:dyDescent="0.25">
      <c r="A1871" t="str">
        <f t="shared" si="209"/>
        <v>122019</v>
      </c>
      <c r="B1871">
        <v>12</v>
      </c>
      <c r="C1871">
        <v>2019</v>
      </c>
      <c r="D1871" s="18">
        <v>43803</v>
      </c>
      <c r="E1871" t="s">
        <v>5444</v>
      </c>
      <c r="F1871" t="s">
        <v>250</v>
      </c>
      <c r="G1871" t="s">
        <v>251</v>
      </c>
      <c r="H1871">
        <v>30929</v>
      </c>
      <c r="K1871">
        <v>27615</v>
      </c>
      <c r="N1871">
        <f t="shared" si="203"/>
        <v>3313.8</v>
      </c>
      <c r="O1871">
        <f t="shared" si="204"/>
        <v>1656.9</v>
      </c>
      <c r="P1871">
        <f t="shared" si="205"/>
        <v>1656.9</v>
      </c>
      <c r="Q1871">
        <f t="shared" si="206"/>
        <v>0</v>
      </c>
      <c r="R1871">
        <f t="shared" si="207"/>
        <v>30928.799999999999</v>
      </c>
      <c r="S1871">
        <f t="shared" si="208"/>
        <v>-0.2000000000007276</v>
      </c>
      <c r="Y1871">
        <v>1656.9</v>
      </c>
      <c r="Z1871">
        <v>1656.9</v>
      </c>
      <c r="AA1871">
        <v>0</v>
      </c>
    </row>
    <row r="1872" spans="1:27" x14ac:dyDescent="0.25">
      <c r="A1872" t="str">
        <f t="shared" si="209"/>
        <v>122019</v>
      </c>
      <c r="B1872">
        <v>12</v>
      </c>
      <c r="C1872">
        <v>2019</v>
      </c>
      <c r="D1872" s="18">
        <v>43801</v>
      </c>
      <c r="E1872" t="s">
        <v>5433</v>
      </c>
      <c r="F1872" t="s">
        <v>250</v>
      </c>
      <c r="G1872" t="s">
        <v>251</v>
      </c>
      <c r="H1872">
        <v>29697</v>
      </c>
      <c r="K1872">
        <v>26515</v>
      </c>
      <c r="N1872">
        <f t="shared" si="203"/>
        <v>3181.8</v>
      </c>
      <c r="O1872">
        <f t="shared" si="204"/>
        <v>1590.9</v>
      </c>
      <c r="P1872">
        <f t="shared" si="205"/>
        <v>1590.9</v>
      </c>
      <c r="Q1872">
        <f t="shared" si="206"/>
        <v>0</v>
      </c>
      <c r="R1872">
        <f t="shared" si="207"/>
        <v>29696.799999999999</v>
      </c>
      <c r="S1872">
        <f t="shared" si="208"/>
        <v>-0.2000000000007276</v>
      </c>
      <c r="Y1872">
        <v>1590.9</v>
      </c>
      <c r="Z1872">
        <v>1590.9</v>
      </c>
      <c r="AA1872">
        <v>0</v>
      </c>
    </row>
    <row r="1873" spans="1:27" x14ac:dyDescent="0.25">
      <c r="A1873" t="str">
        <f t="shared" si="209"/>
        <v>122019</v>
      </c>
      <c r="B1873">
        <v>12</v>
      </c>
      <c r="C1873">
        <v>2019</v>
      </c>
      <c r="D1873" s="18">
        <v>43803</v>
      </c>
      <c r="E1873" t="s">
        <v>5445</v>
      </c>
      <c r="F1873" t="s">
        <v>250</v>
      </c>
      <c r="G1873" t="s">
        <v>251</v>
      </c>
      <c r="H1873">
        <v>12870</v>
      </c>
      <c r="L1873">
        <v>10907</v>
      </c>
      <c r="N1873">
        <f t="shared" si="203"/>
        <v>1963.26</v>
      </c>
      <c r="O1873">
        <f t="shared" si="204"/>
        <v>981.63</v>
      </c>
      <c r="P1873">
        <f t="shared" si="205"/>
        <v>981.63</v>
      </c>
      <c r="Q1873">
        <f t="shared" si="206"/>
        <v>0</v>
      </c>
      <c r="R1873">
        <f t="shared" si="207"/>
        <v>12870.26</v>
      </c>
      <c r="S1873">
        <f t="shared" si="208"/>
        <v>0.26000000000021828</v>
      </c>
      <c r="Y1873">
        <v>981.63</v>
      </c>
      <c r="Z1873">
        <v>981.63</v>
      </c>
      <c r="AA1873">
        <v>0</v>
      </c>
    </row>
    <row r="1874" spans="1:27" x14ac:dyDescent="0.25">
      <c r="A1874" t="str">
        <f t="shared" si="209"/>
        <v>112019</v>
      </c>
      <c r="B1874">
        <v>12</v>
      </c>
      <c r="C1874">
        <v>2019</v>
      </c>
      <c r="D1874" s="18">
        <v>43792</v>
      </c>
      <c r="E1874" t="s">
        <v>5085</v>
      </c>
      <c r="F1874" t="s">
        <v>250</v>
      </c>
      <c r="G1874" t="s">
        <v>251</v>
      </c>
      <c r="H1874">
        <v>13561</v>
      </c>
      <c r="I1874">
        <v>12915</v>
      </c>
      <c r="N1874">
        <f t="shared" si="203"/>
        <v>0</v>
      </c>
      <c r="O1874">
        <f t="shared" si="204"/>
        <v>0</v>
      </c>
      <c r="P1874">
        <f t="shared" si="205"/>
        <v>0</v>
      </c>
      <c r="Q1874">
        <f t="shared" si="206"/>
        <v>0</v>
      </c>
      <c r="R1874">
        <f t="shared" si="207"/>
        <v>12915</v>
      </c>
      <c r="S1874">
        <f t="shared" si="208"/>
        <v>-646</v>
      </c>
      <c r="Y1874">
        <v>0</v>
      </c>
      <c r="Z1874">
        <v>0</v>
      </c>
      <c r="AA1874">
        <v>0</v>
      </c>
    </row>
    <row r="1875" spans="1:27" x14ac:dyDescent="0.25">
      <c r="A1875" t="str">
        <f t="shared" si="209"/>
        <v>122019</v>
      </c>
      <c r="B1875">
        <v>12</v>
      </c>
      <c r="C1875">
        <v>2019</v>
      </c>
      <c r="D1875" s="18">
        <v>43801</v>
      </c>
      <c r="E1875" t="s">
        <v>5431</v>
      </c>
      <c r="F1875" t="s">
        <v>250</v>
      </c>
      <c r="G1875" t="s">
        <v>251</v>
      </c>
      <c r="H1875">
        <v>36456</v>
      </c>
      <c r="K1875">
        <v>32550</v>
      </c>
      <c r="N1875">
        <f t="shared" si="203"/>
        <v>3906</v>
      </c>
      <c r="O1875">
        <f t="shared" si="204"/>
        <v>1953</v>
      </c>
      <c r="P1875">
        <f t="shared" si="205"/>
        <v>1953</v>
      </c>
      <c r="Q1875">
        <f t="shared" si="206"/>
        <v>0</v>
      </c>
      <c r="R1875">
        <f t="shared" si="207"/>
        <v>36456</v>
      </c>
      <c r="S1875">
        <f t="shared" si="208"/>
        <v>0</v>
      </c>
      <c r="Y1875">
        <v>1953</v>
      </c>
      <c r="Z1875">
        <v>1953</v>
      </c>
      <c r="AA1875">
        <v>0</v>
      </c>
    </row>
    <row r="1876" spans="1:27" x14ac:dyDescent="0.25">
      <c r="A1876" t="str">
        <f t="shared" si="209"/>
        <v>122019</v>
      </c>
      <c r="B1876">
        <v>12</v>
      </c>
      <c r="C1876">
        <v>2019</v>
      </c>
      <c r="D1876" s="18">
        <v>43801</v>
      </c>
      <c r="E1876" t="s">
        <v>5430</v>
      </c>
      <c r="F1876" t="s">
        <v>250</v>
      </c>
      <c r="G1876" t="s">
        <v>251</v>
      </c>
      <c r="H1876">
        <v>24875</v>
      </c>
      <c r="K1876">
        <v>22210</v>
      </c>
      <c r="N1876">
        <f t="shared" si="203"/>
        <v>2665.2</v>
      </c>
      <c r="O1876">
        <f t="shared" si="204"/>
        <v>1332.6</v>
      </c>
      <c r="P1876">
        <f t="shared" si="205"/>
        <v>1332.6</v>
      </c>
      <c r="Q1876">
        <f t="shared" si="206"/>
        <v>0</v>
      </c>
      <c r="R1876">
        <f t="shared" si="207"/>
        <v>24875.200000000001</v>
      </c>
      <c r="S1876">
        <f t="shared" si="208"/>
        <v>0.2000000000007276</v>
      </c>
      <c r="Y1876">
        <v>1332.6</v>
      </c>
      <c r="Z1876">
        <v>1332.6</v>
      </c>
      <c r="AA1876">
        <v>0</v>
      </c>
    </row>
    <row r="1877" spans="1:27" x14ac:dyDescent="0.25">
      <c r="A1877" t="str">
        <f t="shared" si="209"/>
        <v>112019</v>
      </c>
      <c r="B1877">
        <v>12</v>
      </c>
      <c r="C1877">
        <v>2019</v>
      </c>
      <c r="D1877" s="18">
        <v>43783</v>
      </c>
      <c r="E1877" t="s">
        <v>5065</v>
      </c>
      <c r="F1877" t="s">
        <v>250</v>
      </c>
      <c r="G1877" t="s">
        <v>251</v>
      </c>
      <c r="H1877">
        <v>52918</v>
      </c>
      <c r="K1877">
        <v>47248</v>
      </c>
      <c r="N1877">
        <f t="shared" si="203"/>
        <v>5669.76</v>
      </c>
      <c r="O1877">
        <f t="shared" si="204"/>
        <v>2834.88</v>
      </c>
      <c r="P1877">
        <f t="shared" si="205"/>
        <v>2834.88</v>
      </c>
      <c r="Q1877">
        <f t="shared" si="206"/>
        <v>0</v>
      </c>
      <c r="R1877">
        <f t="shared" si="207"/>
        <v>52917.760000000002</v>
      </c>
      <c r="S1877">
        <f t="shared" si="208"/>
        <v>-0.23999999999796273</v>
      </c>
      <c r="Y1877">
        <v>2834.88</v>
      </c>
      <c r="Z1877">
        <v>2834.88</v>
      </c>
      <c r="AA1877">
        <v>0</v>
      </c>
    </row>
    <row r="1878" spans="1:27" x14ac:dyDescent="0.25">
      <c r="A1878" t="str">
        <f t="shared" si="209"/>
        <v>112019</v>
      </c>
      <c r="B1878">
        <v>12</v>
      </c>
      <c r="C1878">
        <v>2019</v>
      </c>
      <c r="D1878" s="18">
        <v>43796</v>
      </c>
      <c r="E1878" t="s">
        <v>5098</v>
      </c>
      <c r="F1878" t="s">
        <v>250</v>
      </c>
      <c r="G1878" t="s">
        <v>251</v>
      </c>
      <c r="H1878">
        <v>16627</v>
      </c>
      <c r="I1878">
        <v>15835</v>
      </c>
      <c r="N1878">
        <f t="shared" si="203"/>
        <v>0</v>
      </c>
      <c r="O1878">
        <f t="shared" si="204"/>
        <v>0</v>
      </c>
      <c r="P1878">
        <f t="shared" si="205"/>
        <v>0</v>
      </c>
      <c r="Q1878">
        <f t="shared" si="206"/>
        <v>0</v>
      </c>
      <c r="R1878">
        <f t="shared" si="207"/>
        <v>15835</v>
      </c>
      <c r="S1878">
        <f t="shared" si="208"/>
        <v>-792</v>
      </c>
      <c r="Y1878">
        <v>0</v>
      </c>
      <c r="Z1878">
        <v>0</v>
      </c>
      <c r="AA1878">
        <v>0</v>
      </c>
    </row>
    <row r="1879" spans="1:27" x14ac:dyDescent="0.25">
      <c r="A1879" t="str">
        <f t="shared" si="209"/>
        <v>112019</v>
      </c>
      <c r="B1879">
        <v>12</v>
      </c>
      <c r="C1879">
        <v>2019</v>
      </c>
      <c r="D1879" s="18">
        <v>43776</v>
      </c>
      <c r="E1879">
        <v>7761</v>
      </c>
      <c r="F1879" t="s">
        <v>603</v>
      </c>
      <c r="G1879" t="s">
        <v>6166</v>
      </c>
      <c r="H1879">
        <v>21889</v>
      </c>
      <c r="L1879">
        <v>18550</v>
      </c>
      <c r="N1879">
        <f t="shared" si="203"/>
        <v>3339</v>
      </c>
      <c r="O1879">
        <f t="shared" si="204"/>
        <v>1669.5</v>
      </c>
      <c r="P1879">
        <f t="shared" si="205"/>
        <v>1669.5</v>
      </c>
      <c r="Q1879">
        <f t="shared" si="206"/>
        <v>0</v>
      </c>
      <c r="R1879">
        <f t="shared" si="207"/>
        <v>21889</v>
      </c>
      <c r="S1879">
        <f t="shared" si="208"/>
        <v>0</v>
      </c>
      <c r="Y1879">
        <v>1669.5</v>
      </c>
      <c r="Z1879">
        <v>1669.5</v>
      </c>
      <c r="AA1879">
        <v>0</v>
      </c>
    </row>
    <row r="1880" spans="1:27" x14ac:dyDescent="0.25">
      <c r="A1880" t="str">
        <f t="shared" si="209"/>
        <v>122019</v>
      </c>
      <c r="B1880">
        <v>12</v>
      </c>
      <c r="C1880">
        <v>2019</v>
      </c>
      <c r="D1880" s="18">
        <v>43803</v>
      </c>
      <c r="E1880" t="s">
        <v>5345</v>
      </c>
      <c r="F1880" t="s">
        <v>138</v>
      </c>
      <c r="G1880" t="s">
        <v>5907</v>
      </c>
      <c r="H1880">
        <v>2272</v>
      </c>
      <c r="L1880">
        <v>1925</v>
      </c>
      <c r="N1880">
        <f t="shared" si="203"/>
        <v>346.5</v>
      </c>
      <c r="O1880">
        <f t="shared" si="204"/>
        <v>173.25</v>
      </c>
      <c r="P1880">
        <f t="shared" si="205"/>
        <v>173.25</v>
      </c>
      <c r="Q1880">
        <f t="shared" si="206"/>
        <v>0</v>
      </c>
      <c r="R1880">
        <f t="shared" si="207"/>
        <v>2271.5</v>
      </c>
      <c r="S1880">
        <f t="shared" si="208"/>
        <v>-0.5</v>
      </c>
      <c r="Y1880">
        <v>173.25</v>
      </c>
      <c r="Z1880">
        <v>173.25</v>
      </c>
      <c r="AA1880">
        <v>0</v>
      </c>
    </row>
    <row r="1881" spans="1:27" x14ac:dyDescent="0.25">
      <c r="A1881" t="str">
        <f t="shared" si="209"/>
        <v>122019</v>
      </c>
      <c r="B1881">
        <v>12</v>
      </c>
      <c r="C1881">
        <v>2019</v>
      </c>
      <c r="D1881" s="18">
        <v>43810</v>
      </c>
      <c r="E1881" t="s">
        <v>5398</v>
      </c>
      <c r="F1881" t="s">
        <v>654</v>
      </c>
      <c r="G1881" t="s">
        <v>655</v>
      </c>
      <c r="H1881">
        <v>66375</v>
      </c>
      <c r="L1881">
        <v>56250</v>
      </c>
      <c r="N1881">
        <f t="shared" si="203"/>
        <v>10125</v>
      </c>
      <c r="O1881">
        <f t="shared" si="204"/>
        <v>5062.5</v>
      </c>
      <c r="P1881">
        <f t="shared" si="205"/>
        <v>5062.5</v>
      </c>
      <c r="Q1881">
        <f t="shared" si="206"/>
        <v>0</v>
      </c>
      <c r="R1881">
        <f t="shared" si="207"/>
        <v>66375</v>
      </c>
      <c r="S1881">
        <f t="shared" si="208"/>
        <v>0</v>
      </c>
      <c r="Y1881">
        <v>5062.5</v>
      </c>
      <c r="Z1881">
        <v>5062.5</v>
      </c>
      <c r="AA1881">
        <v>0</v>
      </c>
    </row>
    <row r="1882" spans="1:27" x14ac:dyDescent="0.25">
      <c r="A1882" t="str">
        <f t="shared" si="209"/>
        <v>112019</v>
      </c>
      <c r="B1882">
        <v>12</v>
      </c>
      <c r="C1882">
        <v>2019</v>
      </c>
      <c r="D1882" s="18">
        <v>43799</v>
      </c>
      <c r="E1882">
        <v>156</v>
      </c>
      <c r="F1882" t="s">
        <v>518</v>
      </c>
      <c r="G1882" t="s">
        <v>6167</v>
      </c>
      <c r="H1882">
        <v>44014</v>
      </c>
      <c r="L1882">
        <v>37300</v>
      </c>
      <c r="N1882">
        <f t="shared" si="203"/>
        <v>6714</v>
      </c>
      <c r="O1882">
        <v>0</v>
      </c>
      <c r="P1882">
        <v>0</v>
      </c>
      <c r="Q1882">
        <v>0</v>
      </c>
      <c r="R1882">
        <f>J1882+K1882+L1882+M1882+N1882+I1882</f>
        <v>44014</v>
      </c>
      <c r="S1882">
        <f t="shared" si="208"/>
        <v>0</v>
      </c>
      <c r="T1882" t="s">
        <v>5815</v>
      </c>
      <c r="Y1882">
        <v>3357</v>
      </c>
      <c r="Z1882">
        <v>3357</v>
      </c>
      <c r="AA1882">
        <v>0</v>
      </c>
    </row>
    <row r="1883" spans="1:27" x14ac:dyDescent="0.25">
      <c r="A1883" t="str">
        <f t="shared" si="209"/>
        <v>112019</v>
      </c>
      <c r="B1883">
        <v>12</v>
      </c>
      <c r="C1883">
        <v>2019</v>
      </c>
      <c r="D1883" s="18">
        <v>43793</v>
      </c>
      <c r="E1883" t="s">
        <v>4891</v>
      </c>
      <c r="F1883" t="s">
        <v>2158</v>
      </c>
      <c r="G1883" t="s">
        <v>5942</v>
      </c>
      <c r="H1883">
        <v>513235</v>
      </c>
      <c r="J1883">
        <v>512722</v>
      </c>
      <c r="N1883">
        <f t="shared" si="203"/>
        <v>25636.1</v>
      </c>
      <c r="O1883">
        <f t="shared" si="204"/>
        <v>0</v>
      </c>
      <c r="P1883">
        <f t="shared" si="205"/>
        <v>0</v>
      </c>
      <c r="Q1883">
        <f t="shared" si="206"/>
        <v>25636.1</v>
      </c>
      <c r="R1883">
        <f t="shared" si="207"/>
        <v>538358.1</v>
      </c>
      <c r="S1883">
        <f t="shared" si="208"/>
        <v>25123.099999999977</v>
      </c>
      <c r="Y1883">
        <v>0</v>
      </c>
      <c r="Z1883">
        <v>0</v>
      </c>
      <c r="AA1883">
        <v>25636.1</v>
      </c>
    </row>
    <row r="1884" spans="1:27" x14ac:dyDescent="0.25">
      <c r="A1884" t="str">
        <f t="shared" si="209"/>
        <v>112019</v>
      </c>
      <c r="B1884">
        <v>12</v>
      </c>
      <c r="C1884">
        <v>2019</v>
      </c>
      <c r="D1884" s="18">
        <v>43794</v>
      </c>
      <c r="E1884" t="s">
        <v>4892</v>
      </c>
      <c r="F1884" t="s">
        <v>2158</v>
      </c>
      <c r="G1884" t="s">
        <v>5942</v>
      </c>
      <c r="H1884">
        <v>513235</v>
      </c>
      <c r="J1884">
        <v>512722</v>
      </c>
      <c r="N1884">
        <f t="shared" si="203"/>
        <v>25636.1</v>
      </c>
      <c r="O1884">
        <f t="shared" si="204"/>
        <v>0</v>
      </c>
      <c r="P1884">
        <f t="shared" si="205"/>
        <v>0</v>
      </c>
      <c r="Q1884">
        <f t="shared" si="206"/>
        <v>25636.1</v>
      </c>
      <c r="R1884">
        <f t="shared" si="207"/>
        <v>538358.1</v>
      </c>
      <c r="S1884">
        <f t="shared" si="208"/>
        <v>25123.099999999977</v>
      </c>
      <c r="Y1884">
        <v>0</v>
      </c>
      <c r="Z1884">
        <v>0</v>
      </c>
      <c r="AA1884">
        <v>25636.1</v>
      </c>
    </row>
    <row r="1885" spans="1:27" x14ac:dyDescent="0.25">
      <c r="A1885" t="str">
        <f t="shared" si="209"/>
        <v>112019</v>
      </c>
      <c r="B1885">
        <v>12</v>
      </c>
      <c r="C1885">
        <v>2019</v>
      </c>
      <c r="D1885" s="18">
        <v>43794</v>
      </c>
      <c r="E1885" t="s">
        <v>4894</v>
      </c>
      <c r="F1885" t="s">
        <v>2158</v>
      </c>
      <c r="G1885" t="s">
        <v>5942</v>
      </c>
      <c r="H1885">
        <v>513235</v>
      </c>
      <c r="J1885">
        <v>512722</v>
      </c>
      <c r="N1885">
        <f t="shared" si="203"/>
        <v>25636.1</v>
      </c>
      <c r="O1885">
        <f t="shared" si="204"/>
        <v>0</v>
      </c>
      <c r="P1885">
        <f t="shared" si="205"/>
        <v>0</v>
      </c>
      <c r="Q1885">
        <f t="shared" si="206"/>
        <v>25636.1</v>
      </c>
      <c r="R1885">
        <f t="shared" si="207"/>
        <v>538358.1</v>
      </c>
      <c r="S1885">
        <f t="shared" si="208"/>
        <v>25123.099999999977</v>
      </c>
      <c r="Y1885">
        <v>0</v>
      </c>
      <c r="Z1885">
        <v>0</v>
      </c>
      <c r="AA1885">
        <v>25636.1</v>
      </c>
    </row>
    <row r="1886" spans="1:27" x14ac:dyDescent="0.25">
      <c r="A1886" t="str">
        <f t="shared" si="209"/>
        <v>122019</v>
      </c>
      <c r="B1886">
        <v>12</v>
      </c>
      <c r="C1886">
        <v>2019</v>
      </c>
      <c r="D1886" s="18">
        <v>43810</v>
      </c>
      <c r="E1886" t="s">
        <v>5545</v>
      </c>
      <c r="F1886" t="s">
        <v>2852</v>
      </c>
      <c r="G1886" t="s">
        <v>5777</v>
      </c>
      <c r="H1886">
        <v>26338</v>
      </c>
      <c r="L1886">
        <v>22320</v>
      </c>
      <c r="N1886">
        <f t="shared" si="203"/>
        <v>4017.6</v>
      </c>
      <c r="O1886">
        <f t="shared" si="204"/>
        <v>0</v>
      </c>
      <c r="P1886">
        <f t="shared" si="205"/>
        <v>0</v>
      </c>
      <c r="Q1886">
        <f t="shared" si="206"/>
        <v>4017.6</v>
      </c>
      <c r="R1886">
        <f t="shared" si="207"/>
        <v>26337.599999999999</v>
      </c>
      <c r="S1886">
        <f t="shared" si="208"/>
        <v>-0.40000000000145519</v>
      </c>
      <c r="Y1886">
        <v>0</v>
      </c>
      <c r="Z1886">
        <v>0</v>
      </c>
      <c r="AA1886">
        <v>4017.6</v>
      </c>
    </row>
    <row r="1887" spans="1:27" x14ac:dyDescent="0.25">
      <c r="A1887" t="str">
        <f t="shared" si="209"/>
        <v>122019</v>
      </c>
      <c r="B1887">
        <v>12</v>
      </c>
      <c r="C1887">
        <v>2019</v>
      </c>
      <c r="D1887" s="18">
        <v>43815</v>
      </c>
      <c r="E1887" t="s">
        <v>5283</v>
      </c>
      <c r="F1887" t="s">
        <v>729</v>
      </c>
      <c r="G1887" t="s">
        <v>7517</v>
      </c>
      <c r="H1887">
        <v>702100</v>
      </c>
      <c r="L1887">
        <v>595000</v>
      </c>
      <c r="N1887">
        <f t="shared" si="203"/>
        <v>107100</v>
      </c>
      <c r="O1887">
        <f t="shared" si="204"/>
        <v>0</v>
      </c>
      <c r="P1887">
        <f t="shared" si="205"/>
        <v>0</v>
      </c>
      <c r="Q1887">
        <f t="shared" si="206"/>
        <v>107100</v>
      </c>
      <c r="R1887">
        <f t="shared" si="207"/>
        <v>702100</v>
      </c>
      <c r="S1887">
        <f t="shared" si="208"/>
        <v>0</v>
      </c>
      <c r="Y1887">
        <v>0</v>
      </c>
      <c r="Z1887">
        <v>0</v>
      </c>
      <c r="AA1887">
        <v>107100</v>
      </c>
    </row>
    <row r="1888" spans="1:27" x14ac:dyDescent="0.25">
      <c r="A1888" t="str">
        <f t="shared" si="209"/>
        <v>112019</v>
      </c>
      <c r="B1888">
        <v>12</v>
      </c>
      <c r="C1888">
        <v>2019</v>
      </c>
      <c r="D1888" s="18">
        <v>43794</v>
      </c>
      <c r="E1888" t="s">
        <v>5161</v>
      </c>
      <c r="F1888" t="s">
        <v>390</v>
      </c>
      <c r="G1888" t="s">
        <v>391</v>
      </c>
      <c r="H1888">
        <v>10797</v>
      </c>
      <c r="L1888">
        <v>9150</v>
      </c>
      <c r="N1888">
        <f t="shared" si="203"/>
        <v>1647</v>
      </c>
      <c r="O1888">
        <f t="shared" si="204"/>
        <v>0</v>
      </c>
      <c r="P1888">
        <f t="shared" si="205"/>
        <v>0</v>
      </c>
      <c r="Q1888">
        <f t="shared" si="206"/>
        <v>1647</v>
      </c>
      <c r="R1888">
        <f t="shared" si="207"/>
        <v>10797</v>
      </c>
      <c r="S1888">
        <f t="shared" si="208"/>
        <v>0</v>
      </c>
      <c r="Y1888">
        <v>0</v>
      </c>
      <c r="Z1888">
        <v>0</v>
      </c>
      <c r="AA1888">
        <v>1647</v>
      </c>
    </row>
    <row r="1889" spans="1:27" x14ac:dyDescent="0.25">
      <c r="A1889" t="str">
        <f t="shared" si="209"/>
        <v>122019</v>
      </c>
      <c r="B1889">
        <v>12</v>
      </c>
      <c r="C1889">
        <v>2019</v>
      </c>
      <c r="D1889" s="18">
        <v>43817</v>
      </c>
      <c r="E1889" t="s">
        <v>5566</v>
      </c>
      <c r="F1889" t="s">
        <v>390</v>
      </c>
      <c r="G1889" t="s">
        <v>391</v>
      </c>
      <c r="H1889">
        <v>21594</v>
      </c>
      <c r="L1889">
        <v>18300</v>
      </c>
      <c r="N1889">
        <f t="shared" si="203"/>
        <v>3294</v>
      </c>
      <c r="O1889">
        <f t="shared" si="204"/>
        <v>0</v>
      </c>
      <c r="P1889">
        <f t="shared" si="205"/>
        <v>0</v>
      </c>
      <c r="Q1889">
        <f t="shared" si="206"/>
        <v>3294</v>
      </c>
      <c r="R1889">
        <f t="shared" si="207"/>
        <v>21594</v>
      </c>
      <c r="S1889">
        <f t="shared" si="208"/>
        <v>0</v>
      </c>
      <c r="Y1889">
        <v>0</v>
      </c>
      <c r="Z1889">
        <v>0</v>
      </c>
      <c r="AA1889">
        <v>3294</v>
      </c>
    </row>
    <row r="1890" spans="1:27" x14ac:dyDescent="0.25">
      <c r="A1890" t="str">
        <f t="shared" si="209"/>
        <v>122019</v>
      </c>
      <c r="B1890">
        <v>12</v>
      </c>
      <c r="C1890">
        <v>2019</v>
      </c>
      <c r="D1890" s="18">
        <v>43809</v>
      </c>
      <c r="E1890" t="s">
        <v>5410</v>
      </c>
      <c r="F1890" t="s">
        <v>225</v>
      </c>
      <c r="G1890" t="s">
        <v>7518</v>
      </c>
      <c r="H1890">
        <v>31465</v>
      </c>
      <c r="L1890">
        <v>26665</v>
      </c>
      <c r="N1890">
        <f t="shared" si="203"/>
        <v>4799.7</v>
      </c>
      <c r="O1890">
        <f t="shared" si="204"/>
        <v>2399.85</v>
      </c>
      <c r="P1890">
        <f t="shared" si="205"/>
        <v>2399.85</v>
      </c>
      <c r="Q1890">
        <f t="shared" si="206"/>
        <v>0</v>
      </c>
      <c r="R1890">
        <f t="shared" si="207"/>
        <v>31464.7</v>
      </c>
      <c r="S1890">
        <f t="shared" si="208"/>
        <v>-0.2999999999992724</v>
      </c>
      <c r="Y1890">
        <v>2399.85</v>
      </c>
      <c r="Z1890">
        <v>2399.85</v>
      </c>
      <c r="AA1890">
        <v>0</v>
      </c>
    </row>
    <row r="1891" spans="1:27" x14ac:dyDescent="0.25">
      <c r="A1891" t="str">
        <f t="shared" si="209"/>
        <v>112019</v>
      </c>
      <c r="B1891">
        <v>12</v>
      </c>
      <c r="C1891">
        <v>2019</v>
      </c>
      <c r="D1891" s="18">
        <v>43791</v>
      </c>
      <c r="E1891" t="s">
        <v>5251</v>
      </c>
      <c r="F1891" t="s">
        <v>590</v>
      </c>
      <c r="G1891" t="s">
        <v>5909</v>
      </c>
      <c r="H1891">
        <v>39117</v>
      </c>
      <c r="L1891">
        <v>33150</v>
      </c>
      <c r="N1891">
        <f t="shared" si="203"/>
        <v>5967</v>
      </c>
      <c r="O1891">
        <f t="shared" si="204"/>
        <v>2983.5</v>
      </c>
      <c r="P1891">
        <f t="shared" si="205"/>
        <v>2983.5</v>
      </c>
      <c r="Q1891">
        <f t="shared" si="206"/>
        <v>0</v>
      </c>
      <c r="R1891">
        <f t="shared" si="207"/>
        <v>39117</v>
      </c>
      <c r="S1891">
        <f t="shared" si="208"/>
        <v>0</v>
      </c>
      <c r="Y1891">
        <v>2983.5</v>
      </c>
      <c r="Z1891">
        <v>2983.5</v>
      </c>
      <c r="AA1891">
        <v>0</v>
      </c>
    </row>
    <row r="1892" spans="1:27" x14ac:dyDescent="0.25">
      <c r="A1892" t="str">
        <f t="shared" si="209"/>
        <v>112019</v>
      </c>
      <c r="B1892">
        <v>12</v>
      </c>
      <c r="C1892">
        <v>2019</v>
      </c>
      <c r="D1892" s="18">
        <v>43782</v>
      </c>
      <c r="E1892" t="s">
        <v>5231</v>
      </c>
      <c r="F1892" t="s">
        <v>576</v>
      </c>
      <c r="G1892" t="s">
        <v>5898</v>
      </c>
      <c r="H1892">
        <v>62056</v>
      </c>
      <c r="L1892">
        <v>52590</v>
      </c>
      <c r="N1892">
        <f t="shared" si="203"/>
        <v>9466.2000000000007</v>
      </c>
      <c r="O1892">
        <f t="shared" si="204"/>
        <v>4733.1000000000004</v>
      </c>
      <c r="P1892">
        <f t="shared" si="205"/>
        <v>4733.1000000000004</v>
      </c>
      <c r="Q1892">
        <f t="shared" si="206"/>
        <v>0</v>
      </c>
      <c r="R1892">
        <f t="shared" si="207"/>
        <v>62056.2</v>
      </c>
      <c r="S1892">
        <f t="shared" si="208"/>
        <v>0.19999999999708962</v>
      </c>
      <c r="Y1892">
        <v>4733.1000000000004</v>
      </c>
      <c r="Z1892">
        <v>4733.1000000000004</v>
      </c>
      <c r="AA1892">
        <v>0</v>
      </c>
    </row>
    <row r="1893" spans="1:27" x14ac:dyDescent="0.25">
      <c r="A1893" t="str">
        <f t="shared" si="209"/>
        <v>122019</v>
      </c>
      <c r="B1893">
        <v>12</v>
      </c>
      <c r="C1893">
        <v>2019</v>
      </c>
      <c r="D1893" s="18">
        <v>43813</v>
      </c>
      <c r="E1893" t="s">
        <v>5412</v>
      </c>
      <c r="F1893" t="s">
        <v>225</v>
      </c>
      <c r="G1893" t="s">
        <v>7518</v>
      </c>
      <c r="H1893">
        <v>42480</v>
      </c>
      <c r="L1893">
        <v>36000</v>
      </c>
      <c r="N1893">
        <f t="shared" si="203"/>
        <v>6480</v>
      </c>
      <c r="O1893">
        <f t="shared" si="204"/>
        <v>3240</v>
      </c>
      <c r="P1893">
        <f t="shared" si="205"/>
        <v>3240</v>
      </c>
      <c r="Q1893">
        <f t="shared" si="206"/>
        <v>0</v>
      </c>
      <c r="R1893">
        <f t="shared" si="207"/>
        <v>42480</v>
      </c>
      <c r="S1893">
        <f t="shared" si="208"/>
        <v>0</v>
      </c>
      <c r="Y1893">
        <v>3240</v>
      </c>
      <c r="Z1893">
        <v>3240</v>
      </c>
      <c r="AA1893">
        <v>0</v>
      </c>
    </row>
    <row r="1894" spans="1:27" x14ac:dyDescent="0.25">
      <c r="A1894" t="str">
        <f t="shared" si="209"/>
        <v>122019</v>
      </c>
      <c r="B1894">
        <v>12</v>
      </c>
      <c r="C1894">
        <v>2019</v>
      </c>
      <c r="D1894" s="18">
        <v>43803</v>
      </c>
      <c r="E1894" t="s">
        <v>5405</v>
      </c>
      <c r="F1894" t="s">
        <v>225</v>
      </c>
      <c r="G1894" t="s">
        <v>7518</v>
      </c>
      <c r="H1894">
        <v>59000</v>
      </c>
      <c r="L1894">
        <v>50000</v>
      </c>
      <c r="N1894">
        <f t="shared" si="203"/>
        <v>9000</v>
      </c>
      <c r="O1894">
        <f t="shared" si="204"/>
        <v>4500</v>
      </c>
      <c r="P1894">
        <f t="shared" si="205"/>
        <v>4500</v>
      </c>
      <c r="Q1894">
        <f t="shared" si="206"/>
        <v>0</v>
      </c>
      <c r="R1894">
        <f t="shared" si="207"/>
        <v>59000</v>
      </c>
      <c r="S1894">
        <f t="shared" si="208"/>
        <v>0</v>
      </c>
      <c r="Y1894">
        <v>4500</v>
      </c>
      <c r="Z1894">
        <v>4500</v>
      </c>
      <c r="AA1894">
        <v>0</v>
      </c>
    </row>
    <row r="1895" spans="1:27" x14ac:dyDescent="0.25">
      <c r="A1895" t="str">
        <f t="shared" si="209"/>
        <v>102019</v>
      </c>
      <c r="B1895">
        <v>12</v>
      </c>
      <c r="C1895">
        <v>2019</v>
      </c>
      <c r="D1895" s="18">
        <v>43768</v>
      </c>
      <c r="E1895" t="s">
        <v>4841</v>
      </c>
      <c r="F1895" t="s">
        <v>590</v>
      </c>
      <c r="G1895" t="s">
        <v>5909</v>
      </c>
      <c r="H1895">
        <v>48380</v>
      </c>
      <c r="L1895">
        <v>41000</v>
      </c>
      <c r="N1895">
        <f t="shared" si="203"/>
        <v>7380</v>
      </c>
      <c r="O1895">
        <f t="shared" si="204"/>
        <v>3690</v>
      </c>
      <c r="P1895">
        <f t="shared" si="205"/>
        <v>3690</v>
      </c>
      <c r="Q1895">
        <f t="shared" si="206"/>
        <v>0</v>
      </c>
      <c r="R1895">
        <f t="shared" si="207"/>
        <v>48380</v>
      </c>
      <c r="S1895">
        <f t="shared" si="208"/>
        <v>0</v>
      </c>
      <c r="Y1895">
        <v>3690</v>
      </c>
      <c r="Z1895">
        <v>3690</v>
      </c>
      <c r="AA1895">
        <v>0</v>
      </c>
    </row>
    <row r="1896" spans="1:27" x14ac:dyDescent="0.25">
      <c r="A1896" t="str">
        <f t="shared" si="209"/>
        <v>122019</v>
      </c>
      <c r="B1896">
        <v>12</v>
      </c>
      <c r="C1896">
        <v>2019</v>
      </c>
      <c r="D1896" s="18">
        <v>43815</v>
      </c>
      <c r="E1896" t="s">
        <v>5700</v>
      </c>
      <c r="F1896" t="s">
        <v>590</v>
      </c>
      <c r="G1896" t="s">
        <v>5909</v>
      </c>
      <c r="H1896">
        <v>146497</v>
      </c>
      <c r="L1896">
        <v>124150</v>
      </c>
      <c r="N1896">
        <f t="shared" si="203"/>
        <v>22347</v>
      </c>
      <c r="O1896">
        <f t="shared" si="204"/>
        <v>11173.5</v>
      </c>
      <c r="P1896">
        <f t="shared" si="205"/>
        <v>11173.5</v>
      </c>
      <c r="Q1896">
        <f t="shared" si="206"/>
        <v>0</v>
      </c>
      <c r="R1896">
        <f t="shared" si="207"/>
        <v>146497</v>
      </c>
      <c r="S1896">
        <f t="shared" si="208"/>
        <v>0</v>
      </c>
      <c r="Y1896">
        <v>11173.5</v>
      </c>
      <c r="Z1896">
        <v>11173.5</v>
      </c>
      <c r="AA1896">
        <v>0</v>
      </c>
    </row>
    <row r="1897" spans="1:27" x14ac:dyDescent="0.25">
      <c r="A1897" t="str">
        <f t="shared" si="209"/>
        <v>122019</v>
      </c>
      <c r="B1897">
        <v>12</v>
      </c>
      <c r="C1897">
        <v>2019</v>
      </c>
      <c r="D1897" s="18">
        <v>43818</v>
      </c>
      <c r="E1897">
        <v>1307</v>
      </c>
      <c r="F1897" t="s">
        <v>652</v>
      </c>
      <c r="G1897" t="s">
        <v>6161</v>
      </c>
      <c r="H1897">
        <v>348100</v>
      </c>
      <c r="L1897">
        <v>295000</v>
      </c>
      <c r="N1897">
        <f t="shared" ref="N1897:N1959" si="210">+(J1897*$J$1/100)+(K1897*$K$1/100)+(L1897*$L$1/100)+(M1897*$M$1/100)</f>
        <v>53100</v>
      </c>
      <c r="O1897">
        <f t="shared" ref="O1897:O1959" si="211">+IF(VALUE(LEFT(F1897,2))=33,N1897/2,0)</f>
        <v>26550</v>
      </c>
      <c r="P1897">
        <f t="shared" ref="P1897:P1959" si="212">+O1897</f>
        <v>26550</v>
      </c>
      <c r="Q1897">
        <f t="shared" ref="Q1897:Q1959" si="213">+IF(VALUE(LEFT(F1897,2))=33,0,N1897)</f>
        <v>0</v>
      </c>
      <c r="R1897">
        <f t="shared" ref="R1897:R1959" si="214">J1897+K1897+L1897+M1897+N1897+I1897</f>
        <v>348100</v>
      </c>
      <c r="S1897">
        <f t="shared" ref="S1897:S1959" si="215">R1897-H1897</f>
        <v>0</v>
      </c>
      <c r="Y1897">
        <v>26550</v>
      </c>
      <c r="Z1897">
        <v>26550</v>
      </c>
      <c r="AA1897">
        <v>0</v>
      </c>
    </row>
    <row r="1898" spans="1:27" x14ac:dyDescent="0.25">
      <c r="A1898" t="str">
        <f t="shared" si="209"/>
        <v>122019</v>
      </c>
      <c r="B1898">
        <v>12</v>
      </c>
      <c r="C1898">
        <v>2019</v>
      </c>
      <c r="D1898" s="18">
        <v>43813</v>
      </c>
      <c r="E1898" t="s">
        <v>5411</v>
      </c>
      <c r="F1898" t="s">
        <v>225</v>
      </c>
      <c r="G1898" t="s">
        <v>7518</v>
      </c>
      <c r="H1898">
        <v>44840</v>
      </c>
      <c r="L1898">
        <v>38000</v>
      </c>
      <c r="N1898">
        <f t="shared" si="210"/>
        <v>6840</v>
      </c>
      <c r="O1898">
        <f t="shared" si="211"/>
        <v>3420</v>
      </c>
      <c r="P1898">
        <f t="shared" si="212"/>
        <v>3420</v>
      </c>
      <c r="Q1898">
        <f t="shared" si="213"/>
        <v>0</v>
      </c>
      <c r="R1898">
        <f t="shared" si="214"/>
        <v>44840</v>
      </c>
      <c r="S1898">
        <f t="shared" si="215"/>
        <v>0</v>
      </c>
      <c r="Y1898">
        <v>3420</v>
      </c>
      <c r="Z1898">
        <v>3420</v>
      </c>
      <c r="AA1898">
        <v>0</v>
      </c>
    </row>
    <row r="1899" spans="1:27" x14ac:dyDescent="0.25">
      <c r="A1899" t="str">
        <f t="shared" si="209"/>
        <v>122019</v>
      </c>
      <c r="B1899">
        <v>12</v>
      </c>
      <c r="C1899">
        <v>2019</v>
      </c>
      <c r="D1899" s="18">
        <v>43806</v>
      </c>
      <c r="E1899" t="s">
        <v>5695</v>
      </c>
      <c r="F1899" t="s">
        <v>590</v>
      </c>
      <c r="G1899" t="s">
        <v>5909</v>
      </c>
      <c r="H1899">
        <v>22981</v>
      </c>
      <c r="L1899">
        <v>19475</v>
      </c>
      <c r="N1899">
        <f t="shared" si="210"/>
        <v>3505.5</v>
      </c>
      <c r="O1899">
        <f t="shared" si="211"/>
        <v>1752.75</v>
      </c>
      <c r="P1899">
        <f t="shared" si="212"/>
        <v>1752.75</v>
      </c>
      <c r="Q1899">
        <f t="shared" si="213"/>
        <v>0</v>
      </c>
      <c r="R1899">
        <f t="shared" si="214"/>
        <v>22980.5</v>
      </c>
      <c r="S1899">
        <f t="shared" si="215"/>
        <v>-0.5</v>
      </c>
      <c r="Y1899">
        <v>1752.75</v>
      </c>
      <c r="Z1899">
        <v>1752.75</v>
      </c>
      <c r="AA1899">
        <v>0</v>
      </c>
    </row>
    <row r="1900" spans="1:27" x14ac:dyDescent="0.25">
      <c r="A1900" t="str">
        <f t="shared" si="209"/>
        <v>092019</v>
      </c>
      <c r="B1900">
        <v>12</v>
      </c>
      <c r="C1900">
        <v>2019</v>
      </c>
      <c r="D1900" s="18">
        <v>43732</v>
      </c>
      <c r="E1900" t="s">
        <v>4446</v>
      </c>
      <c r="F1900" t="s">
        <v>590</v>
      </c>
      <c r="G1900" t="s">
        <v>5909</v>
      </c>
      <c r="H1900">
        <v>137057</v>
      </c>
      <c r="L1900">
        <v>116150</v>
      </c>
      <c r="N1900">
        <f t="shared" si="210"/>
        <v>20907</v>
      </c>
      <c r="O1900">
        <f t="shared" si="211"/>
        <v>10453.5</v>
      </c>
      <c r="P1900">
        <f t="shared" si="212"/>
        <v>10453.5</v>
      </c>
      <c r="Q1900">
        <f t="shared" si="213"/>
        <v>0</v>
      </c>
      <c r="R1900">
        <f t="shared" si="214"/>
        <v>137057</v>
      </c>
      <c r="S1900">
        <f t="shared" si="215"/>
        <v>0</v>
      </c>
      <c r="Y1900">
        <v>10453.5</v>
      </c>
      <c r="Z1900">
        <v>10453.5</v>
      </c>
      <c r="AA1900">
        <v>0</v>
      </c>
    </row>
    <row r="1901" spans="1:27" x14ac:dyDescent="0.25">
      <c r="A1901" t="str">
        <f t="shared" si="209"/>
        <v>122019</v>
      </c>
      <c r="B1901">
        <v>12</v>
      </c>
      <c r="C1901">
        <v>2019</v>
      </c>
      <c r="D1901" s="18">
        <v>43811</v>
      </c>
      <c r="E1901" t="s">
        <v>5646</v>
      </c>
      <c r="F1901" t="s">
        <v>480</v>
      </c>
      <c r="G1901" t="s">
        <v>6168</v>
      </c>
      <c r="H1901">
        <v>172575</v>
      </c>
      <c r="L1901">
        <v>146250</v>
      </c>
      <c r="N1901">
        <f t="shared" si="210"/>
        <v>26325</v>
      </c>
      <c r="O1901">
        <f t="shared" si="211"/>
        <v>0</v>
      </c>
      <c r="P1901">
        <f t="shared" si="212"/>
        <v>0</v>
      </c>
      <c r="Q1901">
        <f t="shared" si="213"/>
        <v>26325</v>
      </c>
      <c r="R1901">
        <f t="shared" si="214"/>
        <v>172575</v>
      </c>
      <c r="S1901">
        <f t="shared" si="215"/>
        <v>0</v>
      </c>
      <c r="Y1901">
        <v>0</v>
      </c>
      <c r="Z1901">
        <v>0</v>
      </c>
      <c r="AA1901">
        <v>26325</v>
      </c>
    </row>
    <row r="1902" spans="1:27" x14ac:dyDescent="0.25">
      <c r="A1902" t="str">
        <f t="shared" si="209"/>
        <v>122019</v>
      </c>
      <c r="B1902">
        <v>12</v>
      </c>
      <c r="C1902">
        <v>2019</v>
      </c>
      <c r="D1902" s="18">
        <v>43822</v>
      </c>
      <c r="E1902" t="s">
        <v>5302</v>
      </c>
      <c r="F1902" t="s">
        <v>2158</v>
      </c>
      <c r="G1902" t="s">
        <v>5942</v>
      </c>
      <c r="H1902">
        <v>299892</v>
      </c>
      <c r="J1902">
        <v>299592</v>
      </c>
      <c r="N1902">
        <f t="shared" si="210"/>
        <v>14979.6</v>
      </c>
      <c r="O1902">
        <f t="shared" si="211"/>
        <v>0</v>
      </c>
      <c r="P1902">
        <f t="shared" si="212"/>
        <v>0</v>
      </c>
      <c r="Q1902">
        <f t="shared" si="213"/>
        <v>14979.6</v>
      </c>
      <c r="R1902">
        <f t="shared" si="214"/>
        <v>314571.59999999998</v>
      </c>
      <c r="S1902">
        <f t="shared" si="215"/>
        <v>14679.599999999977</v>
      </c>
      <c r="Y1902">
        <v>0</v>
      </c>
      <c r="Z1902">
        <v>0</v>
      </c>
      <c r="AA1902">
        <v>14979.6</v>
      </c>
    </row>
    <row r="1903" spans="1:27" x14ac:dyDescent="0.25">
      <c r="A1903" t="str">
        <f t="shared" si="209"/>
        <v>102019</v>
      </c>
      <c r="B1903">
        <v>12</v>
      </c>
      <c r="C1903">
        <v>2019</v>
      </c>
      <c r="D1903" s="18">
        <v>43760</v>
      </c>
      <c r="E1903" t="s">
        <v>4619</v>
      </c>
      <c r="F1903" t="s">
        <v>656</v>
      </c>
      <c r="G1903" t="s">
        <v>5915</v>
      </c>
      <c r="H1903">
        <v>21653</v>
      </c>
      <c r="L1903">
        <v>18350</v>
      </c>
      <c r="N1903">
        <f t="shared" si="210"/>
        <v>3303</v>
      </c>
      <c r="O1903">
        <f t="shared" si="211"/>
        <v>1651.5</v>
      </c>
      <c r="P1903">
        <f t="shared" si="212"/>
        <v>1651.5</v>
      </c>
      <c r="Q1903">
        <f t="shared" si="213"/>
        <v>0</v>
      </c>
      <c r="R1903">
        <f t="shared" si="214"/>
        <v>21653</v>
      </c>
      <c r="S1903">
        <f t="shared" si="215"/>
        <v>0</v>
      </c>
      <c r="Y1903">
        <v>1651.5</v>
      </c>
      <c r="Z1903">
        <v>1651.5</v>
      </c>
      <c r="AA1903">
        <v>0</v>
      </c>
    </row>
    <row r="1904" spans="1:27" x14ac:dyDescent="0.25">
      <c r="A1904" t="str">
        <f t="shared" si="209"/>
        <v>112019</v>
      </c>
      <c r="B1904">
        <v>12</v>
      </c>
      <c r="C1904">
        <v>2019</v>
      </c>
      <c r="D1904" s="18">
        <v>43794</v>
      </c>
      <c r="E1904" t="s">
        <v>5200</v>
      </c>
      <c r="F1904" t="s">
        <v>684</v>
      </c>
      <c r="G1904" t="s">
        <v>5794</v>
      </c>
      <c r="H1904">
        <v>18172</v>
      </c>
      <c r="L1904">
        <v>15400</v>
      </c>
      <c r="N1904">
        <f t="shared" si="210"/>
        <v>2772</v>
      </c>
      <c r="O1904">
        <f t="shared" si="211"/>
        <v>1386</v>
      </c>
      <c r="P1904">
        <f t="shared" si="212"/>
        <v>1386</v>
      </c>
      <c r="Q1904">
        <f t="shared" si="213"/>
        <v>0</v>
      </c>
      <c r="R1904">
        <f t="shared" si="214"/>
        <v>18172</v>
      </c>
      <c r="S1904">
        <f t="shared" si="215"/>
        <v>0</v>
      </c>
      <c r="Y1904">
        <v>1386</v>
      </c>
      <c r="Z1904">
        <v>1386</v>
      </c>
      <c r="AA1904">
        <v>0</v>
      </c>
    </row>
    <row r="1905" spans="1:27" x14ac:dyDescent="0.25">
      <c r="A1905" t="str">
        <f t="shared" si="209"/>
        <v>112019</v>
      </c>
      <c r="B1905">
        <v>12</v>
      </c>
      <c r="C1905">
        <v>2019</v>
      </c>
      <c r="D1905" s="18">
        <v>43797</v>
      </c>
      <c r="E1905" t="s">
        <v>5201</v>
      </c>
      <c r="F1905" t="s">
        <v>684</v>
      </c>
      <c r="G1905" t="s">
        <v>5794</v>
      </c>
      <c r="H1905">
        <v>1416</v>
      </c>
      <c r="L1905">
        <v>1200</v>
      </c>
      <c r="N1905">
        <f t="shared" si="210"/>
        <v>216</v>
      </c>
      <c r="O1905">
        <f t="shared" si="211"/>
        <v>108</v>
      </c>
      <c r="P1905">
        <f t="shared" si="212"/>
        <v>108</v>
      </c>
      <c r="Q1905">
        <f t="shared" si="213"/>
        <v>0</v>
      </c>
      <c r="R1905">
        <f t="shared" si="214"/>
        <v>1416</v>
      </c>
      <c r="S1905">
        <f t="shared" si="215"/>
        <v>0</v>
      </c>
      <c r="Y1905">
        <v>108</v>
      </c>
      <c r="Z1905">
        <v>108</v>
      </c>
      <c r="AA1905">
        <v>0</v>
      </c>
    </row>
    <row r="1906" spans="1:27" x14ac:dyDescent="0.25">
      <c r="A1906" t="str">
        <f t="shared" si="209"/>
        <v>062019</v>
      </c>
      <c r="B1906">
        <v>12</v>
      </c>
      <c r="C1906">
        <v>2019</v>
      </c>
      <c r="D1906" s="18">
        <v>43626</v>
      </c>
      <c r="E1906" t="s">
        <v>3007</v>
      </c>
      <c r="F1906" t="s">
        <v>2503</v>
      </c>
      <c r="G1906" t="s">
        <v>2504</v>
      </c>
      <c r="H1906">
        <v>7073</v>
      </c>
      <c r="L1906">
        <v>5994</v>
      </c>
      <c r="N1906">
        <f t="shared" si="210"/>
        <v>1078.92</v>
      </c>
      <c r="O1906">
        <f t="shared" si="211"/>
        <v>539.46</v>
      </c>
      <c r="P1906">
        <f t="shared" si="212"/>
        <v>539.46</v>
      </c>
      <c r="Q1906">
        <f t="shared" si="213"/>
        <v>0</v>
      </c>
      <c r="R1906">
        <f t="shared" si="214"/>
        <v>7072.92</v>
      </c>
      <c r="S1906">
        <f t="shared" si="215"/>
        <v>-7.999999999992724E-2</v>
      </c>
      <c r="Y1906">
        <v>539.46</v>
      </c>
      <c r="Z1906">
        <v>539.46</v>
      </c>
      <c r="AA1906">
        <v>0</v>
      </c>
    </row>
    <row r="1907" spans="1:27" x14ac:dyDescent="0.25">
      <c r="A1907" t="str">
        <f t="shared" si="209"/>
        <v>122019</v>
      </c>
      <c r="B1907">
        <v>12</v>
      </c>
      <c r="C1907">
        <v>2019</v>
      </c>
      <c r="D1907" s="18">
        <v>43808</v>
      </c>
      <c r="E1907" t="s">
        <v>5455</v>
      </c>
      <c r="F1907" t="s">
        <v>250</v>
      </c>
      <c r="G1907" t="s">
        <v>251</v>
      </c>
      <c r="H1907">
        <v>39024</v>
      </c>
      <c r="I1907">
        <v>37166</v>
      </c>
      <c r="N1907">
        <f t="shared" si="210"/>
        <v>0</v>
      </c>
      <c r="O1907">
        <f t="shared" si="211"/>
        <v>0</v>
      </c>
      <c r="P1907">
        <f t="shared" si="212"/>
        <v>0</v>
      </c>
      <c r="Q1907">
        <f t="shared" si="213"/>
        <v>0</v>
      </c>
      <c r="R1907">
        <f t="shared" si="214"/>
        <v>37166</v>
      </c>
      <c r="S1907">
        <f t="shared" si="215"/>
        <v>-1858</v>
      </c>
      <c r="Y1907">
        <v>0</v>
      </c>
      <c r="Z1907">
        <v>0</v>
      </c>
      <c r="AA1907">
        <v>0</v>
      </c>
    </row>
    <row r="1908" spans="1:27" x14ac:dyDescent="0.25">
      <c r="A1908" t="str">
        <f t="shared" si="209"/>
        <v>122019</v>
      </c>
      <c r="B1908">
        <v>12</v>
      </c>
      <c r="C1908">
        <v>2019</v>
      </c>
      <c r="D1908" s="18">
        <v>43805</v>
      </c>
      <c r="E1908" t="s">
        <v>6169</v>
      </c>
      <c r="F1908" t="s">
        <v>647</v>
      </c>
      <c r="G1908" t="s">
        <v>5900</v>
      </c>
      <c r="H1908">
        <v>43429</v>
      </c>
      <c r="L1908">
        <v>36804</v>
      </c>
      <c r="N1908">
        <f t="shared" si="210"/>
        <v>6624.72</v>
      </c>
      <c r="O1908">
        <f t="shared" si="211"/>
        <v>3312.36</v>
      </c>
      <c r="P1908">
        <f t="shared" si="212"/>
        <v>3312.36</v>
      </c>
      <c r="Q1908">
        <f t="shared" si="213"/>
        <v>0</v>
      </c>
      <c r="R1908">
        <f t="shared" si="214"/>
        <v>43428.72</v>
      </c>
      <c r="S1908">
        <f t="shared" si="215"/>
        <v>-0.27999999999883585</v>
      </c>
      <c r="Y1908">
        <v>3312.36</v>
      </c>
      <c r="Z1908">
        <v>3312.36</v>
      </c>
      <c r="AA1908">
        <v>0</v>
      </c>
    </row>
    <row r="1909" spans="1:27" x14ac:dyDescent="0.25">
      <c r="A1909" t="str">
        <f t="shared" si="209"/>
        <v>122019</v>
      </c>
      <c r="B1909">
        <v>12</v>
      </c>
      <c r="C1909">
        <v>2019</v>
      </c>
      <c r="D1909" s="18">
        <v>43804</v>
      </c>
      <c r="E1909" t="s">
        <v>6170</v>
      </c>
      <c r="F1909" t="s">
        <v>647</v>
      </c>
      <c r="G1909" t="s">
        <v>5900</v>
      </c>
      <c r="H1909">
        <v>44519</v>
      </c>
      <c r="L1909">
        <v>37728</v>
      </c>
      <c r="N1909">
        <f t="shared" si="210"/>
        <v>6791.04</v>
      </c>
      <c r="O1909">
        <f t="shared" si="211"/>
        <v>3395.52</v>
      </c>
      <c r="P1909">
        <f t="shared" si="212"/>
        <v>3395.52</v>
      </c>
      <c r="Q1909">
        <f t="shared" si="213"/>
        <v>0</v>
      </c>
      <c r="R1909">
        <f t="shared" si="214"/>
        <v>44519.040000000001</v>
      </c>
      <c r="S1909">
        <f t="shared" si="215"/>
        <v>4.0000000000873115E-2</v>
      </c>
      <c r="Y1909">
        <v>3395.52</v>
      </c>
      <c r="Z1909">
        <v>3395.52</v>
      </c>
      <c r="AA1909">
        <v>0</v>
      </c>
    </row>
    <row r="1910" spans="1:27" x14ac:dyDescent="0.25">
      <c r="A1910" t="str">
        <f t="shared" si="209"/>
        <v>122019</v>
      </c>
      <c r="B1910">
        <v>12</v>
      </c>
      <c r="C1910">
        <v>2019</v>
      </c>
      <c r="D1910" s="18">
        <v>43815</v>
      </c>
      <c r="E1910" t="s">
        <v>5516</v>
      </c>
      <c r="F1910" t="s">
        <v>318</v>
      </c>
      <c r="G1910" t="s">
        <v>5771</v>
      </c>
      <c r="H1910">
        <v>43990</v>
      </c>
      <c r="L1910">
        <v>37280</v>
      </c>
      <c r="N1910">
        <f t="shared" si="210"/>
        <v>6710.4</v>
      </c>
      <c r="O1910">
        <f t="shared" si="211"/>
        <v>3355.2</v>
      </c>
      <c r="P1910">
        <f t="shared" si="212"/>
        <v>3355.2</v>
      </c>
      <c r="Q1910">
        <f t="shared" si="213"/>
        <v>0</v>
      </c>
      <c r="R1910">
        <f t="shared" si="214"/>
        <v>43990.400000000001</v>
      </c>
      <c r="S1910">
        <f t="shared" si="215"/>
        <v>0.40000000000145519</v>
      </c>
      <c r="Y1910">
        <v>3355.2</v>
      </c>
      <c r="Z1910">
        <v>3355.2</v>
      </c>
      <c r="AA1910">
        <v>0</v>
      </c>
    </row>
    <row r="1911" spans="1:27" x14ac:dyDescent="0.25">
      <c r="A1911" t="str">
        <f t="shared" si="209"/>
        <v>122019</v>
      </c>
      <c r="B1911">
        <v>12</v>
      </c>
      <c r="C1911">
        <v>2019</v>
      </c>
      <c r="D1911" s="18">
        <v>43806</v>
      </c>
      <c r="E1911" t="s">
        <v>5509</v>
      </c>
      <c r="F1911" t="s">
        <v>318</v>
      </c>
      <c r="G1911" t="s">
        <v>5771</v>
      </c>
      <c r="H1911">
        <v>56231</v>
      </c>
      <c r="L1911">
        <v>47653</v>
      </c>
      <c r="N1911">
        <f t="shared" si="210"/>
        <v>8577.5400000000009</v>
      </c>
      <c r="O1911">
        <f t="shared" si="211"/>
        <v>4288.7700000000004</v>
      </c>
      <c r="P1911">
        <f t="shared" si="212"/>
        <v>4288.7700000000004</v>
      </c>
      <c r="Q1911">
        <f t="shared" si="213"/>
        <v>0</v>
      </c>
      <c r="R1911">
        <f t="shared" si="214"/>
        <v>56230.54</v>
      </c>
      <c r="S1911">
        <f t="shared" si="215"/>
        <v>-0.45999999999912689</v>
      </c>
      <c r="Y1911">
        <v>4288.7700000000004</v>
      </c>
      <c r="Z1911">
        <v>4288.7700000000004</v>
      </c>
      <c r="AA1911">
        <v>0</v>
      </c>
    </row>
    <row r="1912" spans="1:27" x14ac:dyDescent="0.25">
      <c r="A1912" t="str">
        <f t="shared" si="209"/>
        <v>122019</v>
      </c>
      <c r="B1912">
        <v>12</v>
      </c>
      <c r="C1912">
        <v>2019</v>
      </c>
      <c r="D1912" s="18">
        <v>43820</v>
      </c>
      <c r="E1912" t="s">
        <v>5522</v>
      </c>
      <c r="F1912" t="s">
        <v>318</v>
      </c>
      <c r="G1912" t="s">
        <v>5771</v>
      </c>
      <c r="H1912">
        <v>14075</v>
      </c>
      <c r="L1912">
        <v>11928</v>
      </c>
      <c r="N1912">
        <f t="shared" si="210"/>
        <v>2147.04</v>
      </c>
      <c r="O1912">
        <f t="shared" si="211"/>
        <v>1073.52</v>
      </c>
      <c r="P1912">
        <f t="shared" si="212"/>
        <v>1073.52</v>
      </c>
      <c r="Q1912">
        <f t="shared" si="213"/>
        <v>0</v>
      </c>
      <c r="R1912">
        <f t="shared" si="214"/>
        <v>14075.04</v>
      </c>
      <c r="S1912">
        <f t="shared" si="215"/>
        <v>4.0000000000873115E-2</v>
      </c>
      <c r="Y1912">
        <v>1073.52</v>
      </c>
      <c r="Z1912">
        <v>1073.52</v>
      </c>
      <c r="AA1912">
        <v>0</v>
      </c>
    </row>
    <row r="1913" spans="1:27" x14ac:dyDescent="0.25">
      <c r="A1913" t="str">
        <f t="shared" si="209"/>
        <v>122019</v>
      </c>
      <c r="B1913">
        <v>12</v>
      </c>
      <c r="C1913">
        <v>2019</v>
      </c>
      <c r="D1913" s="18">
        <v>43820</v>
      </c>
      <c r="E1913" t="s">
        <v>5521</v>
      </c>
      <c r="F1913" t="s">
        <v>318</v>
      </c>
      <c r="G1913" t="s">
        <v>5771</v>
      </c>
      <c r="H1913">
        <v>3637</v>
      </c>
      <c r="L1913">
        <v>3082</v>
      </c>
      <c r="N1913">
        <f t="shared" si="210"/>
        <v>554.76</v>
      </c>
      <c r="O1913">
        <f t="shared" si="211"/>
        <v>277.38</v>
      </c>
      <c r="P1913">
        <f t="shared" si="212"/>
        <v>277.38</v>
      </c>
      <c r="Q1913">
        <f t="shared" si="213"/>
        <v>0</v>
      </c>
      <c r="R1913">
        <f t="shared" si="214"/>
        <v>3636.76</v>
      </c>
      <c r="S1913">
        <f t="shared" si="215"/>
        <v>-0.23999999999978172</v>
      </c>
      <c r="Y1913">
        <v>277.38</v>
      </c>
      <c r="Z1913">
        <v>277.38</v>
      </c>
      <c r="AA1913">
        <v>0</v>
      </c>
    </row>
    <row r="1914" spans="1:27" x14ac:dyDescent="0.25">
      <c r="A1914" t="str">
        <f t="shared" si="209"/>
        <v>122019</v>
      </c>
      <c r="B1914">
        <v>12</v>
      </c>
      <c r="C1914">
        <v>2019</v>
      </c>
      <c r="D1914" s="18">
        <v>43817</v>
      </c>
      <c r="E1914" t="s">
        <v>5475</v>
      </c>
      <c r="F1914" t="s">
        <v>250</v>
      </c>
      <c r="G1914" t="s">
        <v>251</v>
      </c>
      <c r="H1914">
        <v>40012</v>
      </c>
      <c r="K1914">
        <v>35725</v>
      </c>
      <c r="N1914">
        <f t="shared" si="210"/>
        <v>4287</v>
      </c>
      <c r="O1914">
        <f t="shared" si="211"/>
        <v>2143.5</v>
      </c>
      <c r="P1914">
        <f t="shared" si="212"/>
        <v>2143.5</v>
      </c>
      <c r="Q1914">
        <f t="shared" si="213"/>
        <v>0</v>
      </c>
      <c r="R1914">
        <f t="shared" si="214"/>
        <v>40012</v>
      </c>
      <c r="S1914">
        <f t="shared" si="215"/>
        <v>0</v>
      </c>
      <c r="Y1914">
        <v>2143.5</v>
      </c>
      <c r="Z1914">
        <v>2143.5</v>
      </c>
      <c r="AA1914">
        <v>0</v>
      </c>
    </row>
    <row r="1915" spans="1:27" x14ac:dyDescent="0.25">
      <c r="A1915" t="str">
        <f t="shared" si="209"/>
        <v>122019</v>
      </c>
      <c r="B1915">
        <v>12</v>
      </c>
      <c r="C1915">
        <v>2019</v>
      </c>
      <c r="D1915" s="18">
        <v>43811</v>
      </c>
      <c r="E1915" t="s">
        <v>5514</v>
      </c>
      <c r="F1915" t="s">
        <v>318</v>
      </c>
      <c r="G1915" t="s">
        <v>5771</v>
      </c>
      <c r="H1915">
        <v>2776</v>
      </c>
      <c r="L1915">
        <v>2352</v>
      </c>
      <c r="N1915">
        <f t="shared" si="210"/>
        <v>423.36</v>
      </c>
      <c r="O1915">
        <f t="shared" si="211"/>
        <v>211.68</v>
      </c>
      <c r="P1915">
        <f t="shared" si="212"/>
        <v>211.68</v>
      </c>
      <c r="Q1915">
        <f t="shared" si="213"/>
        <v>0</v>
      </c>
      <c r="R1915">
        <f t="shared" si="214"/>
        <v>2775.36</v>
      </c>
      <c r="S1915">
        <f t="shared" si="215"/>
        <v>-0.63999999999987267</v>
      </c>
      <c r="Y1915">
        <v>211.68</v>
      </c>
      <c r="Z1915">
        <v>211.68</v>
      </c>
      <c r="AA1915">
        <v>0</v>
      </c>
    </row>
    <row r="1916" spans="1:27" x14ac:dyDescent="0.25">
      <c r="A1916" t="str">
        <f t="shared" si="209"/>
        <v>122019</v>
      </c>
      <c r="B1916">
        <v>12</v>
      </c>
      <c r="C1916">
        <v>2019</v>
      </c>
      <c r="D1916" s="18">
        <v>43820</v>
      </c>
      <c r="E1916" t="s">
        <v>5484</v>
      </c>
      <c r="F1916" t="s">
        <v>250</v>
      </c>
      <c r="G1916" t="s">
        <v>251</v>
      </c>
      <c r="H1916">
        <v>64100</v>
      </c>
      <c r="K1916">
        <v>57232</v>
      </c>
      <c r="N1916">
        <f t="shared" si="210"/>
        <v>6867.84</v>
      </c>
      <c r="O1916">
        <f t="shared" si="211"/>
        <v>3433.92</v>
      </c>
      <c r="P1916">
        <f t="shared" si="212"/>
        <v>3433.92</v>
      </c>
      <c r="Q1916">
        <f t="shared" si="213"/>
        <v>0</v>
      </c>
      <c r="R1916">
        <f t="shared" si="214"/>
        <v>64099.839999999997</v>
      </c>
      <c r="S1916">
        <f t="shared" si="215"/>
        <v>-0.16000000000349246</v>
      </c>
      <c r="Y1916">
        <v>3433.92</v>
      </c>
      <c r="Z1916">
        <v>3433.92</v>
      </c>
      <c r="AA1916">
        <v>0</v>
      </c>
    </row>
    <row r="1917" spans="1:27" x14ac:dyDescent="0.25">
      <c r="A1917" t="str">
        <f t="shared" si="209"/>
        <v>122019</v>
      </c>
      <c r="B1917">
        <v>12</v>
      </c>
      <c r="C1917">
        <v>2019</v>
      </c>
      <c r="D1917" s="18">
        <v>43803</v>
      </c>
      <c r="E1917" t="s">
        <v>5442</v>
      </c>
      <c r="F1917" t="s">
        <v>250</v>
      </c>
      <c r="G1917" t="s">
        <v>251</v>
      </c>
      <c r="H1917">
        <v>12918</v>
      </c>
      <c r="I1917">
        <v>12303</v>
      </c>
      <c r="N1917">
        <f t="shared" si="210"/>
        <v>0</v>
      </c>
      <c r="O1917">
        <f t="shared" si="211"/>
        <v>0</v>
      </c>
      <c r="P1917">
        <f t="shared" si="212"/>
        <v>0</v>
      </c>
      <c r="Q1917">
        <f t="shared" si="213"/>
        <v>0</v>
      </c>
      <c r="R1917">
        <f t="shared" si="214"/>
        <v>12303</v>
      </c>
      <c r="S1917">
        <f t="shared" si="215"/>
        <v>-615</v>
      </c>
      <c r="Y1917">
        <v>0</v>
      </c>
      <c r="Z1917">
        <v>0</v>
      </c>
      <c r="AA1917">
        <v>0</v>
      </c>
    </row>
    <row r="1918" spans="1:27" x14ac:dyDescent="0.25">
      <c r="A1918" t="str">
        <f t="shared" si="209"/>
        <v>122019</v>
      </c>
      <c r="B1918">
        <v>12</v>
      </c>
      <c r="C1918">
        <v>2019</v>
      </c>
      <c r="D1918" s="18">
        <v>43820</v>
      </c>
      <c r="E1918" t="s">
        <v>5487</v>
      </c>
      <c r="F1918" t="s">
        <v>250</v>
      </c>
      <c r="G1918" t="s">
        <v>251</v>
      </c>
      <c r="H1918">
        <v>7702</v>
      </c>
      <c r="I1918">
        <v>7335</v>
      </c>
      <c r="N1918">
        <f t="shared" si="210"/>
        <v>0</v>
      </c>
      <c r="O1918">
        <f t="shared" si="211"/>
        <v>0</v>
      </c>
      <c r="P1918">
        <f t="shared" si="212"/>
        <v>0</v>
      </c>
      <c r="Q1918">
        <f t="shared" si="213"/>
        <v>0</v>
      </c>
      <c r="R1918">
        <f t="shared" si="214"/>
        <v>7335</v>
      </c>
      <c r="S1918">
        <f t="shared" si="215"/>
        <v>-367</v>
      </c>
      <c r="Y1918">
        <v>0</v>
      </c>
      <c r="Z1918">
        <v>0</v>
      </c>
      <c r="AA1918">
        <v>0</v>
      </c>
    </row>
    <row r="1919" spans="1:27" x14ac:dyDescent="0.25">
      <c r="A1919" t="str">
        <f t="shared" si="209"/>
        <v>122019</v>
      </c>
      <c r="B1919">
        <v>12</v>
      </c>
      <c r="C1919">
        <v>2019</v>
      </c>
      <c r="D1919" s="18">
        <v>43816</v>
      </c>
      <c r="E1919" t="s">
        <v>5473</v>
      </c>
      <c r="F1919" t="s">
        <v>250</v>
      </c>
      <c r="G1919" t="s">
        <v>251</v>
      </c>
      <c r="H1919">
        <v>14198</v>
      </c>
      <c r="I1919">
        <v>13522</v>
      </c>
      <c r="N1919">
        <f t="shared" si="210"/>
        <v>0</v>
      </c>
      <c r="O1919">
        <f t="shared" si="211"/>
        <v>0</v>
      </c>
      <c r="P1919">
        <f t="shared" si="212"/>
        <v>0</v>
      </c>
      <c r="Q1919">
        <f t="shared" si="213"/>
        <v>0</v>
      </c>
      <c r="R1919">
        <f t="shared" si="214"/>
        <v>13522</v>
      </c>
      <c r="S1919">
        <f t="shared" si="215"/>
        <v>-676</v>
      </c>
      <c r="Y1919">
        <v>0</v>
      </c>
      <c r="Z1919">
        <v>0</v>
      </c>
      <c r="AA1919">
        <v>0</v>
      </c>
    </row>
    <row r="1920" spans="1:27" x14ac:dyDescent="0.25">
      <c r="A1920" t="str">
        <f t="shared" si="209"/>
        <v>112019</v>
      </c>
      <c r="B1920">
        <v>12</v>
      </c>
      <c r="C1920">
        <v>2019</v>
      </c>
      <c r="D1920" s="18">
        <v>43787</v>
      </c>
      <c r="E1920" t="s">
        <v>5146</v>
      </c>
      <c r="F1920" t="s">
        <v>5144</v>
      </c>
      <c r="G1920" t="s">
        <v>6171</v>
      </c>
      <c r="H1920">
        <v>312700</v>
      </c>
      <c r="L1920">
        <v>265000</v>
      </c>
      <c r="N1920">
        <f t="shared" si="210"/>
        <v>47700</v>
      </c>
      <c r="O1920">
        <f t="shared" si="211"/>
        <v>0</v>
      </c>
      <c r="P1920">
        <f t="shared" si="212"/>
        <v>0</v>
      </c>
      <c r="Q1920">
        <f t="shared" si="213"/>
        <v>47700</v>
      </c>
      <c r="R1920">
        <f t="shared" si="214"/>
        <v>312700</v>
      </c>
      <c r="S1920">
        <f t="shared" si="215"/>
        <v>0</v>
      </c>
      <c r="Y1920">
        <v>0</v>
      </c>
      <c r="Z1920">
        <v>0</v>
      </c>
      <c r="AA1920">
        <v>47700</v>
      </c>
    </row>
    <row r="1921" spans="1:27" x14ac:dyDescent="0.25">
      <c r="A1921" t="str">
        <f t="shared" si="209"/>
        <v>122019</v>
      </c>
      <c r="B1921">
        <v>12</v>
      </c>
      <c r="C1921">
        <v>2019</v>
      </c>
      <c r="D1921" s="18">
        <v>43812</v>
      </c>
      <c r="E1921" t="s">
        <v>5461</v>
      </c>
      <c r="F1921" t="s">
        <v>250</v>
      </c>
      <c r="G1921" t="s">
        <v>251</v>
      </c>
      <c r="H1921">
        <v>2310</v>
      </c>
      <c r="I1921">
        <v>2200</v>
      </c>
      <c r="N1921">
        <f t="shared" si="210"/>
        <v>0</v>
      </c>
      <c r="O1921">
        <f t="shared" si="211"/>
        <v>0</v>
      </c>
      <c r="P1921">
        <f t="shared" si="212"/>
        <v>0</v>
      </c>
      <c r="Q1921">
        <f t="shared" si="213"/>
        <v>0</v>
      </c>
      <c r="R1921">
        <f t="shared" si="214"/>
        <v>2200</v>
      </c>
      <c r="S1921">
        <f t="shared" si="215"/>
        <v>-110</v>
      </c>
      <c r="Y1921">
        <v>0</v>
      </c>
      <c r="Z1921">
        <v>0</v>
      </c>
      <c r="AA1921">
        <v>0</v>
      </c>
    </row>
    <row r="1922" spans="1:27" x14ac:dyDescent="0.25">
      <c r="A1922" t="str">
        <f t="shared" si="209"/>
        <v>122019</v>
      </c>
      <c r="B1922">
        <v>12</v>
      </c>
      <c r="C1922">
        <v>2019</v>
      </c>
      <c r="D1922" s="18">
        <v>43820</v>
      </c>
      <c r="E1922" t="s">
        <v>5520</v>
      </c>
      <c r="F1922" t="s">
        <v>318</v>
      </c>
      <c r="G1922" t="s">
        <v>5771</v>
      </c>
      <c r="H1922">
        <v>97536</v>
      </c>
      <c r="L1922">
        <v>82657</v>
      </c>
      <c r="N1922">
        <f t="shared" si="210"/>
        <v>14878.26</v>
      </c>
      <c r="O1922">
        <f t="shared" si="211"/>
        <v>7439.13</v>
      </c>
      <c r="P1922">
        <f t="shared" si="212"/>
        <v>7439.13</v>
      </c>
      <c r="Q1922">
        <f t="shared" si="213"/>
        <v>0</v>
      </c>
      <c r="R1922">
        <f t="shared" si="214"/>
        <v>97535.26</v>
      </c>
      <c r="S1922">
        <f t="shared" si="215"/>
        <v>-0.74000000000523869</v>
      </c>
      <c r="Y1922">
        <v>7439.13</v>
      </c>
      <c r="Z1922">
        <v>7439.13</v>
      </c>
      <c r="AA1922">
        <v>0</v>
      </c>
    </row>
    <row r="1923" spans="1:27" x14ac:dyDescent="0.25">
      <c r="A1923" t="str">
        <f t="shared" si="209"/>
        <v>122019</v>
      </c>
      <c r="B1923">
        <v>12</v>
      </c>
      <c r="C1923">
        <v>2019</v>
      </c>
      <c r="D1923" s="18">
        <v>43801</v>
      </c>
      <c r="E1923" t="s">
        <v>5436</v>
      </c>
      <c r="F1923" t="s">
        <v>250</v>
      </c>
      <c r="G1923" t="s">
        <v>251</v>
      </c>
      <c r="H1923">
        <v>11980</v>
      </c>
      <c r="I1923">
        <v>11410</v>
      </c>
      <c r="N1923">
        <f t="shared" si="210"/>
        <v>0</v>
      </c>
      <c r="O1923">
        <f t="shared" si="211"/>
        <v>0</v>
      </c>
      <c r="P1923">
        <f t="shared" si="212"/>
        <v>0</v>
      </c>
      <c r="Q1923">
        <f t="shared" si="213"/>
        <v>0</v>
      </c>
      <c r="R1923">
        <f t="shared" si="214"/>
        <v>11410</v>
      </c>
      <c r="S1923">
        <f t="shared" si="215"/>
        <v>-570</v>
      </c>
      <c r="Y1923">
        <v>0</v>
      </c>
      <c r="Z1923">
        <v>0</v>
      </c>
      <c r="AA1923">
        <v>0</v>
      </c>
    </row>
    <row r="1924" spans="1:27" x14ac:dyDescent="0.25">
      <c r="A1924" t="str">
        <f t="shared" ref="A1924:A1987" si="216">TEXT(D1924,"MMYYYY")</f>
        <v>122019</v>
      </c>
      <c r="B1924">
        <v>12</v>
      </c>
      <c r="C1924">
        <v>2019</v>
      </c>
      <c r="D1924" s="18">
        <v>43822</v>
      </c>
      <c r="E1924">
        <v>1847</v>
      </c>
      <c r="F1924" t="s">
        <v>1443</v>
      </c>
      <c r="G1924" t="s">
        <v>5769</v>
      </c>
      <c r="H1924">
        <v>6933</v>
      </c>
      <c r="L1924">
        <v>5875</v>
      </c>
      <c r="N1924">
        <f t="shared" si="210"/>
        <v>1057.5</v>
      </c>
      <c r="O1924">
        <f t="shared" si="211"/>
        <v>528.75</v>
      </c>
      <c r="P1924">
        <f t="shared" si="212"/>
        <v>528.75</v>
      </c>
      <c r="Q1924">
        <f t="shared" si="213"/>
        <v>0</v>
      </c>
      <c r="R1924">
        <f t="shared" si="214"/>
        <v>6932.5</v>
      </c>
      <c r="S1924">
        <f t="shared" si="215"/>
        <v>-0.5</v>
      </c>
      <c r="Y1924">
        <v>528.75</v>
      </c>
      <c r="Z1924">
        <v>528.75</v>
      </c>
      <c r="AA1924">
        <v>0</v>
      </c>
    </row>
    <row r="1925" spans="1:27" x14ac:dyDescent="0.25">
      <c r="A1925" t="str">
        <f t="shared" si="216"/>
        <v>122019</v>
      </c>
      <c r="B1925">
        <v>12</v>
      </c>
      <c r="C1925">
        <v>2019</v>
      </c>
      <c r="D1925" s="18">
        <v>43822</v>
      </c>
      <c r="E1925" t="s">
        <v>5564</v>
      </c>
      <c r="F1925" t="s">
        <v>384</v>
      </c>
      <c r="G1925" t="s">
        <v>5953</v>
      </c>
      <c r="H1925">
        <v>1590</v>
      </c>
      <c r="L1925">
        <v>1347</v>
      </c>
      <c r="N1925">
        <f t="shared" si="210"/>
        <v>242.46</v>
      </c>
      <c r="O1925">
        <f t="shared" si="211"/>
        <v>121.23</v>
      </c>
      <c r="P1925">
        <f t="shared" si="212"/>
        <v>121.23</v>
      </c>
      <c r="Q1925">
        <f t="shared" si="213"/>
        <v>0</v>
      </c>
      <c r="R1925">
        <f t="shared" si="214"/>
        <v>1589.46</v>
      </c>
      <c r="S1925">
        <f t="shared" si="215"/>
        <v>-0.53999999999996362</v>
      </c>
      <c r="Y1925">
        <v>121.23</v>
      </c>
      <c r="Z1925">
        <v>121.23</v>
      </c>
      <c r="AA1925">
        <v>0</v>
      </c>
    </row>
    <row r="1926" spans="1:27" x14ac:dyDescent="0.25">
      <c r="A1926" t="str">
        <f t="shared" si="216"/>
        <v>122019</v>
      </c>
      <c r="B1926">
        <v>12</v>
      </c>
      <c r="C1926">
        <v>2019</v>
      </c>
      <c r="D1926" s="18">
        <v>43827</v>
      </c>
      <c r="E1926">
        <v>688</v>
      </c>
      <c r="F1926" t="s">
        <v>1199</v>
      </c>
      <c r="G1926" t="s">
        <v>6172</v>
      </c>
      <c r="H1926">
        <v>467400</v>
      </c>
      <c r="L1926">
        <v>396102</v>
      </c>
      <c r="N1926">
        <f t="shared" si="210"/>
        <v>71298.36</v>
      </c>
      <c r="O1926">
        <f t="shared" si="211"/>
        <v>0</v>
      </c>
      <c r="P1926">
        <f t="shared" si="212"/>
        <v>0</v>
      </c>
      <c r="Q1926">
        <f t="shared" si="213"/>
        <v>71298.36</v>
      </c>
      <c r="R1926">
        <f t="shared" si="214"/>
        <v>467400.36</v>
      </c>
      <c r="S1926">
        <f t="shared" si="215"/>
        <v>0.35999999998603016</v>
      </c>
      <c r="Y1926">
        <v>0</v>
      </c>
      <c r="Z1926">
        <v>0</v>
      </c>
      <c r="AA1926">
        <v>71298.36</v>
      </c>
    </row>
    <row r="1927" spans="1:27" x14ac:dyDescent="0.25">
      <c r="A1927" t="str">
        <f t="shared" si="216"/>
        <v>122019</v>
      </c>
      <c r="B1927">
        <v>12</v>
      </c>
      <c r="C1927">
        <v>2019</v>
      </c>
      <c r="D1927" s="18">
        <v>43803</v>
      </c>
      <c r="E1927" t="s">
        <v>5439</v>
      </c>
      <c r="F1927" t="s">
        <v>250</v>
      </c>
      <c r="G1927" t="s">
        <v>251</v>
      </c>
      <c r="H1927">
        <v>35616</v>
      </c>
      <c r="K1927">
        <v>31800</v>
      </c>
      <c r="N1927">
        <f t="shared" si="210"/>
        <v>3816</v>
      </c>
      <c r="O1927">
        <f t="shared" si="211"/>
        <v>1908</v>
      </c>
      <c r="P1927">
        <f t="shared" si="212"/>
        <v>1908</v>
      </c>
      <c r="Q1927">
        <f t="shared" si="213"/>
        <v>0</v>
      </c>
      <c r="R1927">
        <f t="shared" si="214"/>
        <v>35616</v>
      </c>
      <c r="S1927">
        <f t="shared" si="215"/>
        <v>0</v>
      </c>
      <c r="Y1927">
        <v>1908</v>
      </c>
      <c r="Z1927">
        <v>1908</v>
      </c>
      <c r="AA1927">
        <v>0</v>
      </c>
    </row>
    <row r="1928" spans="1:27" x14ac:dyDescent="0.25">
      <c r="A1928" t="str">
        <f t="shared" si="216"/>
        <v>122019</v>
      </c>
      <c r="B1928">
        <v>12</v>
      </c>
      <c r="C1928">
        <v>2019</v>
      </c>
      <c r="D1928" s="18">
        <v>43803</v>
      </c>
      <c r="E1928" t="s">
        <v>5441</v>
      </c>
      <c r="F1928" t="s">
        <v>250</v>
      </c>
      <c r="G1928" t="s">
        <v>251</v>
      </c>
      <c r="H1928">
        <v>6699</v>
      </c>
      <c r="I1928">
        <v>6380</v>
      </c>
      <c r="N1928">
        <f t="shared" si="210"/>
        <v>0</v>
      </c>
      <c r="O1928">
        <f t="shared" si="211"/>
        <v>0</v>
      </c>
      <c r="P1928">
        <f t="shared" si="212"/>
        <v>0</v>
      </c>
      <c r="Q1928">
        <f t="shared" si="213"/>
        <v>0</v>
      </c>
      <c r="R1928">
        <f t="shared" si="214"/>
        <v>6380</v>
      </c>
      <c r="S1928">
        <f t="shared" si="215"/>
        <v>-319</v>
      </c>
      <c r="Y1928">
        <v>0</v>
      </c>
      <c r="Z1928">
        <v>0</v>
      </c>
      <c r="AA1928">
        <v>0</v>
      </c>
    </row>
    <row r="1929" spans="1:27" x14ac:dyDescent="0.25">
      <c r="A1929" t="str">
        <f t="shared" si="216"/>
        <v>122019</v>
      </c>
      <c r="B1929">
        <v>12</v>
      </c>
      <c r="C1929">
        <v>2019</v>
      </c>
      <c r="D1929" s="18">
        <v>43823</v>
      </c>
      <c r="E1929" t="s">
        <v>5489</v>
      </c>
      <c r="F1929" t="s">
        <v>250</v>
      </c>
      <c r="G1929" t="s">
        <v>251</v>
      </c>
      <c r="H1929">
        <v>44604</v>
      </c>
      <c r="L1929">
        <v>37800</v>
      </c>
      <c r="N1929">
        <f t="shared" si="210"/>
        <v>6804</v>
      </c>
      <c r="O1929">
        <f t="shared" si="211"/>
        <v>3402</v>
      </c>
      <c r="P1929">
        <f t="shared" si="212"/>
        <v>3402</v>
      </c>
      <c r="Q1929">
        <f t="shared" si="213"/>
        <v>0</v>
      </c>
      <c r="R1929">
        <f t="shared" si="214"/>
        <v>44604</v>
      </c>
      <c r="S1929">
        <f t="shared" si="215"/>
        <v>0</v>
      </c>
      <c r="Y1929">
        <v>3402</v>
      </c>
      <c r="Z1929">
        <v>3402</v>
      </c>
      <c r="AA1929">
        <v>0</v>
      </c>
    </row>
    <row r="1930" spans="1:27" x14ac:dyDescent="0.25">
      <c r="A1930" t="str">
        <f t="shared" si="216"/>
        <v>122019</v>
      </c>
      <c r="B1930">
        <v>12</v>
      </c>
      <c r="C1930">
        <v>2019</v>
      </c>
      <c r="D1930" s="18">
        <v>43823</v>
      </c>
      <c r="E1930" t="s">
        <v>5491</v>
      </c>
      <c r="F1930" t="s">
        <v>250</v>
      </c>
      <c r="G1930" t="s">
        <v>251</v>
      </c>
      <c r="H1930">
        <v>48720</v>
      </c>
      <c r="K1930">
        <v>43500</v>
      </c>
      <c r="N1930">
        <f t="shared" si="210"/>
        <v>5220</v>
      </c>
      <c r="O1930">
        <f t="shared" si="211"/>
        <v>2610</v>
      </c>
      <c r="P1930">
        <f t="shared" si="212"/>
        <v>2610</v>
      </c>
      <c r="Q1930">
        <f t="shared" si="213"/>
        <v>0</v>
      </c>
      <c r="R1930">
        <f t="shared" si="214"/>
        <v>48720</v>
      </c>
      <c r="S1930">
        <f t="shared" si="215"/>
        <v>0</v>
      </c>
      <c r="Y1930">
        <v>2610</v>
      </c>
      <c r="Z1930">
        <v>2610</v>
      </c>
      <c r="AA1930">
        <v>0</v>
      </c>
    </row>
    <row r="1931" spans="1:27" x14ac:dyDescent="0.25">
      <c r="A1931" t="str">
        <f t="shared" si="216"/>
        <v>122019</v>
      </c>
      <c r="B1931">
        <v>12</v>
      </c>
      <c r="C1931">
        <v>2019</v>
      </c>
      <c r="D1931" s="18">
        <v>43823</v>
      </c>
      <c r="E1931" t="s">
        <v>5492</v>
      </c>
      <c r="F1931" t="s">
        <v>250</v>
      </c>
      <c r="G1931" t="s">
        <v>251</v>
      </c>
      <c r="H1931">
        <v>43036</v>
      </c>
      <c r="K1931">
        <v>38425</v>
      </c>
      <c r="N1931">
        <f t="shared" si="210"/>
        <v>4611</v>
      </c>
      <c r="O1931">
        <f t="shared" si="211"/>
        <v>2305.5</v>
      </c>
      <c r="P1931">
        <f t="shared" si="212"/>
        <v>2305.5</v>
      </c>
      <c r="Q1931">
        <f t="shared" si="213"/>
        <v>0</v>
      </c>
      <c r="R1931">
        <f t="shared" si="214"/>
        <v>43036</v>
      </c>
      <c r="S1931">
        <f t="shared" si="215"/>
        <v>0</v>
      </c>
      <c r="Y1931">
        <v>2305.5</v>
      </c>
      <c r="Z1931">
        <v>2305.5</v>
      </c>
      <c r="AA1931">
        <v>0</v>
      </c>
    </row>
    <row r="1932" spans="1:27" x14ac:dyDescent="0.25">
      <c r="A1932" t="str">
        <f t="shared" si="216"/>
        <v>122019</v>
      </c>
      <c r="B1932">
        <v>12</v>
      </c>
      <c r="C1932">
        <v>2019</v>
      </c>
      <c r="D1932" s="18">
        <v>43823</v>
      </c>
      <c r="E1932" t="s">
        <v>5493</v>
      </c>
      <c r="F1932" t="s">
        <v>250</v>
      </c>
      <c r="G1932" t="s">
        <v>251</v>
      </c>
      <c r="H1932">
        <v>40522</v>
      </c>
      <c r="K1932">
        <v>36180</v>
      </c>
      <c r="N1932">
        <f t="shared" si="210"/>
        <v>4341.6000000000004</v>
      </c>
      <c r="O1932">
        <f t="shared" si="211"/>
        <v>2170.8000000000002</v>
      </c>
      <c r="P1932">
        <f t="shared" si="212"/>
        <v>2170.8000000000002</v>
      </c>
      <c r="Q1932">
        <f t="shared" si="213"/>
        <v>0</v>
      </c>
      <c r="R1932">
        <f t="shared" si="214"/>
        <v>40521.599999999999</v>
      </c>
      <c r="S1932">
        <f t="shared" si="215"/>
        <v>-0.40000000000145519</v>
      </c>
      <c r="Y1932">
        <v>2170.8000000000002</v>
      </c>
      <c r="Z1932">
        <v>2170.8000000000002</v>
      </c>
      <c r="AA1932">
        <v>0</v>
      </c>
    </row>
    <row r="1933" spans="1:27" x14ac:dyDescent="0.25">
      <c r="A1933" t="str">
        <f t="shared" si="216"/>
        <v>122019</v>
      </c>
      <c r="B1933">
        <v>12</v>
      </c>
      <c r="C1933">
        <v>2019</v>
      </c>
      <c r="D1933" s="18">
        <v>43815</v>
      </c>
      <c r="E1933" t="s">
        <v>6173</v>
      </c>
      <c r="F1933" t="s">
        <v>1598</v>
      </c>
      <c r="G1933" t="s">
        <v>1599</v>
      </c>
      <c r="H1933">
        <v>106444</v>
      </c>
      <c r="L1933">
        <v>90206</v>
      </c>
      <c r="N1933">
        <f t="shared" si="210"/>
        <v>16237.08</v>
      </c>
      <c r="O1933">
        <f t="shared" si="211"/>
        <v>0</v>
      </c>
      <c r="P1933">
        <f t="shared" si="212"/>
        <v>0</v>
      </c>
      <c r="Q1933">
        <f t="shared" si="213"/>
        <v>16237.08</v>
      </c>
      <c r="R1933">
        <f t="shared" si="214"/>
        <v>106443.08</v>
      </c>
      <c r="S1933">
        <f t="shared" si="215"/>
        <v>-0.91999999999825377</v>
      </c>
      <c r="Y1933">
        <v>0</v>
      </c>
      <c r="Z1933">
        <v>0</v>
      </c>
      <c r="AA1933">
        <v>16237.08</v>
      </c>
    </row>
    <row r="1934" spans="1:27" x14ac:dyDescent="0.25">
      <c r="A1934" t="str">
        <f t="shared" si="216"/>
        <v>122019</v>
      </c>
      <c r="B1934">
        <v>12</v>
      </c>
      <c r="C1934">
        <v>2019</v>
      </c>
      <c r="D1934" s="18">
        <v>43818</v>
      </c>
      <c r="E1934" t="s">
        <v>5701</v>
      </c>
      <c r="F1934" t="s">
        <v>590</v>
      </c>
      <c r="G1934" t="s">
        <v>5909</v>
      </c>
      <c r="H1934">
        <v>47377</v>
      </c>
      <c r="L1934">
        <v>40150</v>
      </c>
      <c r="N1934">
        <f t="shared" si="210"/>
        <v>7227</v>
      </c>
      <c r="O1934">
        <f t="shared" si="211"/>
        <v>3613.5</v>
      </c>
      <c r="P1934">
        <f t="shared" si="212"/>
        <v>3613.5</v>
      </c>
      <c r="Q1934">
        <f t="shared" si="213"/>
        <v>0</v>
      </c>
      <c r="R1934">
        <f t="shared" si="214"/>
        <v>47377</v>
      </c>
      <c r="S1934">
        <f t="shared" si="215"/>
        <v>0</v>
      </c>
      <c r="Y1934">
        <v>3613.5</v>
      </c>
      <c r="Z1934">
        <v>3613.5</v>
      </c>
      <c r="AA1934">
        <v>0</v>
      </c>
    </row>
    <row r="1935" spans="1:27" x14ac:dyDescent="0.25">
      <c r="A1935" t="str">
        <f t="shared" si="216"/>
        <v>122019</v>
      </c>
      <c r="B1935">
        <v>1</v>
      </c>
      <c r="C1935">
        <v>2019</v>
      </c>
      <c r="D1935" s="18">
        <v>43827</v>
      </c>
      <c r="E1935" t="s">
        <v>5497</v>
      </c>
      <c r="F1935" t="s">
        <v>250</v>
      </c>
      <c r="G1935" t="s">
        <v>251</v>
      </c>
      <c r="H1935">
        <v>41437</v>
      </c>
      <c r="K1935">
        <v>36997</v>
      </c>
      <c r="N1935">
        <f t="shared" si="210"/>
        <v>4439.6400000000003</v>
      </c>
      <c r="O1935">
        <f t="shared" si="211"/>
        <v>2219.8200000000002</v>
      </c>
      <c r="P1935">
        <f t="shared" si="212"/>
        <v>2219.8200000000002</v>
      </c>
      <c r="Q1935">
        <f t="shared" si="213"/>
        <v>0</v>
      </c>
      <c r="R1935">
        <f t="shared" si="214"/>
        <v>41436.639999999999</v>
      </c>
      <c r="S1935">
        <f t="shared" si="215"/>
        <v>-0.36000000000058208</v>
      </c>
      <c r="Y1935">
        <v>2219.8200000000002</v>
      </c>
      <c r="Z1935">
        <v>2219.8200000000002</v>
      </c>
      <c r="AA1935">
        <v>0</v>
      </c>
    </row>
    <row r="1936" spans="1:27" x14ac:dyDescent="0.25">
      <c r="A1936" t="str">
        <f t="shared" si="216"/>
        <v>122019</v>
      </c>
      <c r="B1936">
        <v>1</v>
      </c>
      <c r="C1936">
        <v>2019</v>
      </c>
      <c r="D1936" s="18">
        <v>43827</v>
      </c>
      <c r="E1936" t="s">
        <v>5504</v>
      </c>
      <c r="F1936" t="s">
        <v>250</v>
      </c>
      <c r="G1936" t="s">
        <v>251</v>
      </c>
      <c r="H1936">
        <v>38545</v>
      </c>
      <c r="K1936">
        <v>34415</v>
      </c>
      <c r="N1936">
        <f t="shared" si="210"/>
        <v>4129.8</v>
      </c>
      <c r="O1936">
        <f t="shared" si="211"/>
        <v>2064.9</v>
      </c>
      <c r="P1936">
        <f t="shared" si="212"/>
        <v>2064.9</v>
      </c>
      <c r="Q1936">
        <f t="shared" si="213"/>
        <v>0</v>
      </c>
      <c r="R1936">
        <f t="shared" si="214"/>
        <v>38544.800000000003</v>
      </c>
      <c r="S1936">
        <f t="shared" si="215"/>
        <v>-0.19999999999708962</v>
      </c>
      <c r="Y1936">
        <v>2064.9</v>
      </c>
      <c r="Z1936">
        <v>2064.9</v>
      </c>
      <c r="AA1936">
        <v>0</v>
      </c>
    </row>
    <row r="1937" spans="1:27" x14ac:dyDescent="0.25">
      <c r="A1937" t="str">
        <f t="shared" si="216"/>
        <v>122019</v>
      </c>
      <c r="B1937">
        <v>1</v>
      </c>
      <c r="C1937">
        <v>2019</v>
      </c>
      <c r="D1937" s="18">
        <v>43827</v>
      </c>
      <c r="E1937" t="s">
        <v>5500</v>
      </c>
      <c r="F1937" t="s">
        <v>250</v>
      </c>
      <c r="G1937" t="s">
        <v>251</v>
      </c>
      <c r="H1937">
        <v>65673</v>
      </c>
      <c r="L1937">
        <v>55655</v>
      </c>
      <c r="N1937">
        <f t="shared" si="210"/>
        <v>10017.9</v>
      </c>
      <c r="O1937">
        <f t="shared" si="211"/>
        <v>5008.95</v>
      </c>
      <c r="P1937">
        <f t="shared" si="212"/>
        <v>5008.95</v>
      </c>
      <c r="Q1937">
        <f t="shared" si="213"/>
        <v>0</v>
      </c>
      <c r="R1937">
        <f t="shared" si="214"/>
        <v>65672.899999999994</v>
      </c>
      <c r="S1937">
        <f t="shared" si="215"/>
        <v>-0.10000000000582077</v>
      </c>
      <c r="Y1937">
        <v>5008.95</v>
      </c>
      <c r="Z1937">
        <v>5008.95</v>
      </c>
      <c r="AA1937">
        <v>0</v>
      </c>
    </row>
    <row r="1938" spans="1:27" x14ac:dyDescent="0.25">
      <c r="A1938" t="str">
        <f t="shared" si="216"/>
        <v>122019</v>
      </c>
      <c r="B1938">
        <v>1</v>
      </c>
      <c r="C1938">
        <v>2019</v>
      </c>
      <c r="D1938" s="18">
        <v>43827</v>
      </c>
      <c r="E1938" t="s">
        <v>5503</v>
      </c>
      <c r="F1938" t="s">
        <v>250</v>
      </c>
      <c r="G1938" t="s">
        <v>251</v>
      </c>
      <c r="H1938">
        <v>40254</v>
      </c>
      <c r="K1938">
        <v>35941</v>
      </c>
      <c r="N1938">
        <f t="shared" si="210"/>
        <v>4312.92</v>
      </c>
      <c r="O1938">
        <f t="shared" si="211"/>
        <v>2156.46</v>
      </c>
      <c r="P1938">
        <f t="shared" si="212"/>
        <v>2156.46</v>
      </c>
      <c r="Q1938">
        <f t="shared" si="213"/>
        <v>0</v>
      </c>
      <c r="R1938">
        <f t="shared" si="214"/>
        <v>40253.919999999998</v>
      </c>
      <c r="S1938">
        <f t="shared" si="215"/>
        <v>-8.000000000174623E-2</v>
      </c>
      <c r="Y1938">
        <v>2156.46</v>
      </c>
      <c r="Z1938">
        <v>2156.46</v>
      </c>
      <c r="AA1938">
        <v>0</v>
      </c>
    </row>
    <row r="1939" spans="1:27" x14ac:dyDescent="0.25">
      <c r="A1939" t="str">
        <f t="shared" si="216"/>
        <v>122019</v>
      </c>
      <c r="B1939">
        <v>1</v>
      </c>
      <c r="C1939">
        <v>2019</v>
      </c>
      <c r="D1939" s="18">
        <v>43829</v>
      </c>
      <c r="E1939" t="s">
        <v>664</v>
      </c>
      <c r="F1939" t="s">
        <v>250</v>
      </c>
      <c r="G1939" t="s">
        <v>251</v>
      </c>
      <c r="H1939">
        <v>18701</v>
      </c>
      <c r="L1939">
        <v>15848</v>
      </c>
      <c r="N1939">
        <f t="shared" si="210"/>
        <v>2852.64</v>
      </c>
      <c r="O1939">
        <f t="shared" si="211"/>
        <v>1426.32</v>
      </c>
      <c r="P1939">
        <f t="shared" si="212"/>
        <v>1426.32</v>
      </c>
      <c r="Q1939">
        <f t="shared" si="213"/>
        <v>0</v>
      </c>
      <c r="R1939">
        <f t="shared" si="214"/>
        <v>18700.64</v>
      </c>
      <c r="S1939">
        <f t="shared" si="215"/>
        <v>-0.36000000000058208</v>
      </c>
      <c r="Y1939">
        <v>1426.32</v>
      </c>
      <c r="Z1939">
        <v>1426.32</v>
      </c>
      <c r="AA1939">
        <v>0</v>
      </c>
    </row>
    <row r="1940" spans="1:27" x14ac:dyDescent="0.25">
      <c r="A1940" t="str">
        <f t="shared" si="216"/>
        <v>122019</v>
      </c>
      <c r="B1940">
        <v>1</v>
      </c>
      <c r="C1940">
        <v>2019</v>
      </c>
      <c r="D1940" s="18">
        <v>43827</v>
      </c>
      <c r="E1940" t="s">
        <v>5299</v>
      </c>
      <c r="F1940" t="s">
        <v>2158</v>
      </c>
      <c r="G1940" t="s">
        <v>5942</v>
      </c>
      <c r="H1940">
        <v>6428</v>
      </c>
      <c r="N1940">
        <f t="shared" si="210"/>
        <v>0</v>
      </c>
      <c r="O1940">
        <f t="shared" si="211"/>
        <v>0</v>
      </c>
      <c r="P1940">
        <f t="shared" si="212"/>
        <v>0</v>
      </c>
      <c r="Q1940">
        <f t="shared" si="213"/>
        <v>0</v>
      </c>
      <c r="R1940">
        <f t="shared" si="214"/>
        <v>0</v>
      </c>
      <c r="S1940">
        <f t="shared" si="215"/>
        <v>-6428</v>
      </c>
      <c r="Y1940">
        <v>0</v>
      </c>
      <c r="Z1940">
        <v>0</v>
      </c>
      <c r="AA1940">
        <v>0</v>
      </c>
    </row>
    <row r="1941" spans="1:27" x14ac:dyDescent="0.25">
      <c r="A1941" t="str">
        <f t="shared" si="216"/>
        <v>122019</v>
      </c>
      <c r="B1941">
        <v>1</v>
      </c>
      <c r="C1941">
        <v>2019</v>
      </c>
      <c r="D1941" s="18">
        <v>43827</v>
      </c>
      <c r="E1941" t="s">
        <v>5298</v>
      </c>
      <c r="F1941" t="s">
        <v>2158</v>
      </c>
      <c r="G1941" t="s">
        <v>5942</v>
      </c>
      <c r="H1941">
        <v>512540</v>
      </c>
      <c r="N1941">
        <f t="shared" si="210"/>
        <v>0</v>
      </c>
      <c r="O1941">
        <f t="shared" si="211"/>
        <v>0</v>
      </c>
      <c r="P1941">
        <f t="shared" si="212"/>
        <v>0</v>
      </c>
      <c r="Q1941">
        <f t="shared" si="213"/>
        <v>0</v>
      </c>
      <c r="R1941">
        <f t="shared" si="214"/>
        <v>0</v>
      </c>
      <c r="S1941">
        <f t="shared" si="215"/>
        <v>-512540</v>
      </c>
      <c r="Y1941">
        <v>0</v>
      </c>
      <c r="Z1941">
        <v>0</v>
      </c>
      <c r="AA1941">
        <v>0</v>
      </c>
    </row>
    <row r="1942" spans="1:27" x14ac:dyDescent="0.25">
      <c r="A1942" t="str">
        <f t="shared" si="216"/>
        <v>122019</v>
      </c>
      <c r="B1942">
        <v>1</v>
      </c>
      <c r="C1942">
        <v>2019</v>
      </c>
      <c r="D1942" s="18">
        <v>43828</v>
      </c>
      <c r="E1942" t="s">
        <v>5300</v>
      </c>
      <c r="F1942" t="s">
        <v>2158</v>
      </c>
      <c r="G1942" t="s">
        <v>5942</v>
      </c>
      <c r="H1942">
        <v>497081</v>
      </c>
      <c r="N1942">
        <f t="shared" si="210"/>
        <v>0</v>
      </c>
      <c r="O1942">
        <f t="shared" si="211"/>
        <v>0</v>
      </c>
      <c r="P1942">
        <f t="shared" si="212"/>
        <v>0</v>
      </c>
      <c r="Q1942">
        <f t="shared" si="213"/>
        <v>0</v>
      </c>
      <c r="R1942">
        <f t="shared" si="214"/>
        <v>0</v>
      </c>
      <c r="S1942">
        <f t="shared" si="215"/>
        <v>-497081</v>
      </c>
      <c r="Y1942">
        <v>0</v>
      </c>
      <c r="Z1942">
        <v>0</v>
      </c>
      <c r="AA1942">
        <v>0</v>
      </c>
    </row>
    <row r="1943" spans="1:27" x14ac:dyDescent="0.25">
      <c r="A1943" t="str">
        <f t="shared" si="216"/>
        <v>122019</v>
      </c>
      <c r="B1943">
        <v>1</v>
      </c>
      <c r="C1943">
        <v>2019</v>
      </c>
      <c r="D1943" s="18">
        <v>43826</v>
      </c>
      <c r="E1943" t="s">
        <v>5293</v>
      </c>
      <c r="F1943" t="s">
        <v>2158</v>
      </c>
      <c r="G1943" t="s">
        <v>5942</v>
      </c>
      <c r="H1943">
        <v>521538</v>
      </c>
      <c r="N1943">
        <f t="shared" si="210"/>
        <v>0</v>
      </c>
      <c r="O1943">
        <f t="shared" si="211"/>
        <v>0</v>
      </c>
      <c r="P1943">
        <f t="shared" si="212"/>
        <v>0</v>
      </c>
      <c r="Q1943">
        <f t="shared" si="213"/>
        <v>0</v>
      </c>
      <c r="R1943">
        <f t="shared" si="214"/>
        <v>0</v>
      </c>
      <c r="S1943">
        <f t="shared" si="215"/>
        <v>-521538</v>
      </c>
      <c r="Y1943">
        <v>0</v>
      </c>
      <c r="Z1943">
        <v>0</v>
      </c>
      <c r="AA1943">
        <v>0</v>
      </c>
    </row>
    <row r="1944" spans="1:27" x14ac:dyDescent="0.25">
      <c r="A1944" t="str">
        <f t="shared" si="216"/>
        <v>122019</v>
      </c>
      <c r="B1944">
        <v>1</v>
      </c>
      <c r="C1944">
        <v>2019</v>
      </c>
      <c r="D1944" s="18">
        <v>43826</v>
      </c>
      <c r="E1944" t="s">
        <v>5294</v>
      </c>
      <c r="F1944" t="s">
        <v>2158</v>
      </c>
      <c r="G1944" t="s">
        <v>5942</v>
      </c>
      <c r="H1944">
        <v>521538</v>
      </c>
      <c r="N1944">
        <f t="shared" si="210"/>
        <v>0</v>
      </c>
      <c r="O1944">
        <f t="shared" si="211"/>
        <v>0</v>
      </c>
      <c r="P1944">
        <f t="shared" si="212"/>
        <v>0</v>
      </c>
      <c r="Q1944">
        <f t="shared" si="213"/>
        <v>0</v>
      </c>
      <c r="R1944">
        <f t="shared" si="214"/>
        <v>0</v>
      </c>
      <c r="S1944">
        <f t="shared" si="215"/>
        <v>-521538</v>
      </c>
      <c r="Y1944">
        <v>0</v>
      </c>
      <c r="Z1944">
        <v>0</v>
      </c>
      <c r="AA1944">
        <v>0</v>
      </c>
    </row>
    <row r="1945" spans="1:27" x14ac:dyDescent="0.25">
      <c r="A1945" t="str">
        <f t="shared" si="216"/>
        <v>122019</v>
      </c>
      <c r="B1945">
        <v>1</v>
      </c>
      <c r="C1945">
        <v>2019</v>
      </c>
      <c r="D1945" s="18">
        <v>43826</v>
      </c>
      <c r="E1945" t="s">
        <v>5292</v>
      </c>
      <c r="F1945" t="s">
        <v>2158</v>
      </c>
      <c r="G1945" t="s">
        <v>5942</v>
      </c>
      <c r="H1945">
        <v>521538</v>
      </c>
      <c r="N1945">
        <f t="shared" si="210"/>
        <v>0</v>
      </c>
      <c r="O1945">
        <f t="shared" si="211"/>
        <v>0</v>
      </c>
      <c r="P1945">
        <f t="shared" si="212"/>
        <v>0</v>
      </c>
      <c r="Q1945">
        <f t="shared" si="213"/>
        <v>0</v>
      </c>
      <c r="R1945">
        <f t="shared" si="214"/>
        <v>0</v>
      </c>
      <c r="S1945">
        <f t="shared" si="215"/>
        <v>-521538</v>
      </c>
      <c r="Y1945">
        <v>0</v>
      </c>
      <c r="Z1945">
        <v>0</v>
      </c>
      <c r="AA1945">
        <v>0</v>
      </c>
    </row>
    <row r="1946" spans="1:27" x14ac:dyDescent="0.25">
      <c r="A1946" t="str">
        <f t="shared" si="216"/>
        <v>122019</v>
      </c>
      <c r="B1946">
        <v>1</v>
      </c>
      <c r="C1946">
        <v>2019</v>
      </c>
      <c r="D1946" s="18">
        <v>43825</v>
      </c>
      <c r="E1946" t="s">
        <v>5291</v>
      </c>
      <c r="F1946" t="s">
        <v>2158</v>
      </c>
      <c r="G1946" t="s">
        <v>5942</v>
      </c>
      <c r="H1946">
        <v>521538</v>
      </c>
      <c r="N1946">
        <f t="shared" si="210"/>
        <v>0</v>
      </c>
      <c r="O1946">
        <f t="shared" si="211"/>
        <v>0</v>
      </c>
      <c r="P1946">
        <f t="shared" si="212"/>
        <v>0</v>
      </c>
      <c r="Q1946">
        <f t="shared" si="213"/>
        <v>0</v>
      </c>
      <c r="R1946">
        <f t="shared" si="214"/>
        <v>0</v>
      </c>
      <c r="S1946">
        <f t="shared" si="215"/>
        <v>-521538</v>
      </c>
      <c r="Y1946">
        <v>0</v>
      </c>
      <c r="Z1946">
        <v>0</v>
      </c>
      <c r="AA1946">
        <v>0</v>
      </c>
    </row>
    <row r="1947" spans="1:27" x14ac:dyDescent="0.25">
      <c r="A1947" t="str">
        <f t="shared" si="216"/>
        <v>122019</v>
      </c>
      <c r="B1947">
        <v>1</v>
      </c>
      <c r="C1947">
        <v>2019</v>
      </c>
      <c r="D1947" s="18">
        <v>43825</v>
      </c>
      <c r="E1947" t="s">
        <v>5289</v>
      </c>
      <c r="F1947" t="s">
        <v>2158</v>
      </c>
      <c r="G1947" t="s">
        <v>5942</v>
      </c>
      <c r="H1947">
        <v>521538</v>
      </c>
      <c r="N1947">
        <f t="shared" si="210"/>
        <v>0</v>
      </c>
      <c r="O1947">
        <f t="shared" si="211"/>
        <v>0</v>
      </c>
      <c r="P1947">
        <f t="shared" si="212"/>
        <v>0</v>
      </c>
      <c r="Q1947">
        <f t="shared" si="213"/>
        <v>0</v>
      </c>
      <c r="R1947">
        <f t="shared" si="214"/>
        <v>0</v>
      </c>
      <c r="S1947">
        <f t="shared" si="215"/>
        <v>-521538</v>
      </c>
      <c r="Y1947">
        <v>0</v>
      </c>
      <c r="Z1947">
        <v>0</v>
      </c>
      <c r="AA1947">
        <v>0</v>
      </c>
    </row>
    <row r="1948" spans="1:27" x14ac:dyDescent="0.25">
      <c r="A1948" t="str">
        <f t="shared" si="216"/>
        <v>122019</v>
      </c>
      <c r="B1948">
        <v>1</v>
      </c>
      <c r="C1948">
        <v>2019</v>
      </c>
      <c r="D1948" s="18">
        <v>43825</v>
      </c>
      <c r="E1948" t="s">
        <v>5290</v>
      </c>
      <c r="F1948" t="s">
        <v>2158</v>
      </c>
      <c r="G1948" t="s">
        <v>5942</v>
      </c>
      <c r="H1948">
        <v>521538</v>
      </c>
      <c r="N1948">
        <f t="shared" si="210"/>
        <v>0</v>
      </c>
      <c r="O1948">
        <f t="shared" si="211"/>
        <v>0</v>
      </c>
      <c r="P1948">
        <f t="shared" si="212"/>
        <v>0</v>
      </c>
      <c r="Q1948">
        <f t="shared" si="213"/>
        <v>0</v>
      </c>
      <c r="R1948">
        <f t="shared" si="214"/>
        <v>0</v>
      </c>
      <c r="S1948">
        <f t="shared" si="215"/>
        <v>-521538</v>
      </c>
      <c r="Y1948">
        <v>0</v>
      </c>
      <c r="Z1948">
        <v>0</v>
      </c>
      <c r="AA1948">
        <v>0</v>
      </c>
    </row>
    <row r="1949" spans="1:27" x14ac:dyDescent="0.25">
      <c r="A1949" t="str">
        <f t="shared" si="216"/>
        <v>122019</v>
      </c>
      <c r="B1949">
        <v>1</v>
      </c>
      <c r="C1949">
        <v>2019</v>
      </c>
      <c r="D1949" s="18">
        <v>43824</v>
      </c>
      <c r="E1949" t="s">
        <v>5288</v>
      </c>
      <c r="F1949" t="s">
        <v>2158</v>
      </c>
      <c r="G1949" t="s">
        <v>5942</v>
      </c>
      <c r="H1949">
        <v>521538</v>
      </c>
      <c r="N1949">
        <f t="shared" si="210"/>
        <v>0</v>
      </c>
      <c r="O1949">
        <f t="shared" si="211"/>
        <v>0</v>
      </c>
      <c r="P1949">
        <f t="shared" si="212"/>
        <v>0</v>
      </c>
      <c r="Q1949">
        <f t="shared" si="213"/>
        <v>0</v>
      </c>
      <c r="R1949">
        <f t="shared" si="214"/>
        <v>0</v>
      </c>
      <c r="S1949">
        <f t="shared" si="215"/>
        <v>-521538</v>
      </c>
      <c r="Y1949">
        <v>0</v>
      </c>
      <c r="Z1949">
        <v>0</v>
      </c>
      <c r="AA1949">
        <v>0</v>
      </c>
    </row>
    <row r="1950" spans="1:27" x14ac:dyDescent="0.25">
      <c r="A1950" t="str">
        <f t="shared" si="216"/>
        <v>122019</v>
      </c>
      <c r="B1950">
        <v>1</v>
      </c>
      <c r="C1950">
        <v>2019</v>
      </c>
      <c r="D1950" s="18">
        <v>43815</v>
      </c>
      <c r="E1950">
        <v>1532</v>
      </c>
      <c r="F1950" t="s">
        <v>581</v>
      </c>
      <c r="G1950" t="s">
        <v>7745</v>
      </c>
      <c r="H1950">
        <v>42826</v>
      </c>
      <c r="L1950">
        <v>36293</v>
      </c>
      <c r="N1950">
        <f t="shared" si="210"/>
        <v>6532.74</v>
      </c>
      <c r="O1950">
        <f t="shared" si="211"/>
        <v>0</v>
      </c>
      <c r="P1950">
        <f t="shared" si="212"/>
        <v>0</v>
      </c>
      <c r="Q1950">
        <f t="shared" si="213"/>
        <v>6532.74</v>
      </c>
      <c r="R1950">
        <f t="shared" si="214"/>
        <v>42825.74</v>
      </c>
      <c r="S1950">
        <f t="shared" si="215"/>
        <v>-0.26000000000203727</v>
      </c>
      <c r="Y1950">
        <v>0</v>
      </c>
      <c r="Z1950">
        <v>0</v>
      </c>
      <c r="AA1950">
        <v>6532.74</v>
      </c>
    </row>
    <row r="1951" spans="1:27" x14ac:dyDescent="0.25">
      <c r="A1951" t="str">
        <f t="shared" si="216"/>
        <v>122019</v>
      </c>
      <c r="B1951">
        <v>1</v>
      </c>
      <c r="C1951">
        <v>2019</v>
      </c>
      <c r="D1951" s="18">
        <v>43827</v>
      </c>
      <c r="E1951" t="s">
        <v>5498</v>
      </c>
      <c r="F1951" t="s">
        <v>250</v>
      </c>
      <c r="G1951" t="s">
        <v>251</v>
      </c>
      <c r="H1951">
        <v>55054</v>
      </c>
      <c r="K1951">
        <v>49155</v>
      </c>
      <c r="N1951">
        <f t="shared" si="210"/>
        <v>5898.6</v>
      </c>
      <c r="O1951">
        <f t="shared" si="211"/>
        <v>2949.3</v>
      </c>
      <c r="P1951">
        <f t="shared" si="212"/>
        <v>2949.3</v>
      </c>
      <c r="Q1951">
        <f t="shared" si="213"/>
        <v>0</v>
      </c>
      <c r="R1951">
        <f t="shared" si="214"/>
        <v>55053.599999999999</v>
      </c>
      <c r="S1951">
        <f t="shared" si="215"/>
        <v>-0.40000000000145519</v>
      </c>
      <c r="Y1951">
        <v>2949.3</v>
      </c>
      <c r="Z1951">
        <v>2949.3</v>
      </c>
      <c r="AA1951">
        <v>0</v>
      </c>
    </row>
    <row r="1952" spans="1:27" x14ac:dyDescent="0.25">
      <c r="A1952" t="str">
        <f t="shared" si="216"/>
        <v>122019</v>
      </c>
      <c r="B1952">
        <v>1</v>
      </c>
      <c r="C1952">
        <v>2019</v>
      </c>
      <c r="D1952" s="18">
        <v>43828</v>
      </c>
      <c r="E1952" t="s">
        <v>5502</v>
      </c>
      <c r="F1952" t="s">
        <v>250</v>
      </c>
      <c r="G1952" t="s">
        <v>251</v>
      </c>
      <c r="H1952">
        <v>72542</v>
      </c>
      <c r="K1952">
        <v>64770</v>
      </c>
      <c r="N1952">
        <f t="shared" si="210"/>
        <v>7772.4</v>
      </c>
      <c r="O1952">
        <f t="shared" si="211"/>
        <v>3886.2</v>
      </c>
      <c r="P1952">
        <f t="shared" si="212"/>
        <v>3886.2</v>
      </c>
      <c r="Q1952">
        <f t="shared" si="213"/>
        <v>0</v>
      </c>
      <c r="R1952">
        <f t="shared" si="214"/>
        <v>72542.399999999994</v>
      </c>
      <c r="S1952">
        <f t="shared" si="215"/>
        <v>0.39999999999417923</v>
      </c>
      <c r="Y1952">
        <v>3886.2</v>
      </c>
      <c r="Z1952">
        <v>3886.2</v>
      </c>
      <c r="AA1952">
        <v>0</v>
      </c>
    </row>
    <row r="1953" spans="1:27" x14ac:dyDescent="0.25">
      <c r="A1953" t="str">
        <f t="shared" si="216"/>
        <v>122019</v>
      </c>
      <c r="B1953">
        <v>1</v>
      </c>
      <c r="C1953">
        <v>2019</v>
      </c>
      <c r="D1953" s="18">
        <v>43827</v>
      </c>
      <c r="E1953" t="s">
        <v>5501</v>
      </c>
      <c r="F1953" t="s">
        <v>250</v>
      </c>
      <c r="G1953" t="s">
        <v>251</v>
      </c>
      <c r="H1953">
        <v>69276</v>
      </c>
      <c r="K1953">
        <v>61854</v>
      </c>
      <c r="N1953">
        <f t="shared" si="210"/>
        <v>7422.48</v>
      </c>
      <c r="O1953">
        <f t="shared" si="211"/>
        <v>3711.24</v>
      </c>
      <c r="P1953">
        <f t="shared" si="212"/>
        <v>3711.24</v>
      </c>
      <c r="Q1953">
        <f t="shared" si="213"/>
        <v>0</v>
      </c>
      <c r="R1953">
        <f t="shared" si="214"/>
        <v>69276.479999999996</v>
      </c>
      <c r="S1953">
        <f t="shared" si="215"/>
        <v>0.47999999999592546</v>
      </c>
      <c r="Y1953">
        <v>3711.24</v>
      </c>
      <c r="Z1953">
        <v>3711.24</v>
      </c>
      <c r="AA1953">
        <v>0</v>
      </c>
    </row>
    <row r="1954" spans="1:27" x14ac:dyDescent="0.25">
      <c r="A1954" t="str">
        <f t="shared" si="216"/>
        <v>112019</v>
      </c>
      <c r="B1954">
        <v>1</v>
      </c>
      <c r="C1954">
        <v>2019</v>
      </c>
      <c r="D1954" s="18">
        <v>43796</v>
      </c>
      <c r="E1954" t="s">
        <v>5002</v>
      </c>
      <c r="F1954" t="s">
        <v>225</v>
      </c>
      <c r="G1954" t="s">
        <v>7746</v>
      </c>
      <c r="H1954">
        <v>114755</v>
      </c>
      <c r="L1954">
        <v>97250</v>
      </c>
      <c r="N1954">
        <f t="shared" si="210"/>
        <v>17505</v>
      </c>
      <c r="O1954">
        <f t="shared" si="211"/>
        <v>8752.5</v>
      </c>
      <c r="P1954">
        <f t="shared" si="212"/>
        <v>8752.5</v>
      </c>
      <c r="Q1954">
        <f t="shared" si="213"/>
        <v>0</v>
      </c>
      <c r="R1954">
        <f t="shared" si="214"/>
        <v>114755</v>
      </c>
      <c r="S1954">
        <f t="shared" si="215"/>
        <v>0</v>
      </c>
      <c r="Y1954">
        <v>8752.5</v>
      </c>
      <c r="Z1954">
        <v>8752.5</v>
      </c>
      <c r="AA1954">
        <v>0</v>
      </c>
    </row>
    <row r="1955" spans="1:27" x14ac:dyDescent="0.25">
      <c r="A1955" t="str">
        <f t="shared" si="216"/>
        <v>122019</v>
      </c>
      <c r="B1955">
        <v>1</v>
      </c>
      <c r="C1955">
        <v>2019</v>
      </c>
      <c r="D1955" s="18">
        <v>43825</v>
      </c>
      <c r="E1955">
        <v>668</v>
      </c>
      <c r="F1955" t="s">
        <v>195</v>
      </c>
      <c r="G1955" t="s">
        <v>6134</v>
      </c>
      <c r="H1955">
        <v>126</v>
      </c>
      <c r="I1955">
        <v>120</v>
      </c>
      <c r="N1955">
        <f t="shared" si="210"/>
        <v>0</v>
      </c>
      <c r="O1955">
        <f t="shared" si="211"/>
        <v>0</v>
      </c>
      <c r="P1955">
        <f t="shared" si="212"/>
        <v>0</v>
      </c>
      <c r="Q1955">
        <f t="shared" si="213"/>
        <v>0</v>
      </c>
      <c r="R1955">
        <f t="shared" si="214"/>
        <v>120</v>
      </c>
      <c r="S1955">
        <f t="shared" si="215"/>
        <v>-6</v>
      </c>
      <c r="Y1955">
        <v>0</v>
      </c>
      <c r="Z1955">
        <v>0</v>
      </c>
      <c r="AA1955">
        <v>0</v>
      </c>
    </row>
    <row r="1956" spans="1:27" x14ac:dyDescent="0.25">
      <c r="A1956" t="str">
        <f t="shared" si="216"/>
        <v>122019</v>
      </c>
      <c r="B1956">
        <v>1</v>
      </c>
      <c r="C1956">
        <v>2019</v>
      </c>
      <c r="D1956" s="18">
        <v>43830</v>
      </c>
      <c r="E1956" t="s">
        <v>5304</v>
      </c>
      <c r="F1956" t="s">
        <v>2158</v>
      </c>
      <c r="G1956" t="s">
        <v>5942</v>
      </c>
      <c r="H1956">
        <v>23774</v>
      </c>
      <c r="N1956">
        <f t="shared" si="210"/>
        <v>0</v>
      </c>
      <c r="O1956">
        <f t="shared" si="211"/>
        <v>0</v>
      </c>
      <c r="P1956">
        <f t="shared" si="212"/>
        <v>0</v>
      </c>
      <c r="Q1956">
        <f t="shared" si="213"/>
        <v>0</v>
      </c>
      <c r="R1956">
        <f t="shared" si="214"/>
        <v>0</v>
      </c>
      <c r="S1956">
        <f t="shared" si="215"/>
        <v>-23774</v>
      </c>
      <c r="Y1956">
        <v>0</v>
      </c>
      <c r="Z1956">
        <v>0</v>
      </c>
      <c r="AA1956">
        <v>0</v>
      </c>
    </row>
    <row r="1957" spans="1:27" x14ac:dyDescent="0.25">
      <c r="A1957" t="str">
        <f t="shared" si="216"/>
        <v>122019</v>
      </c>
      <c r="B1957">
        <v>1</v>
      </c>
      <c r="C1957">
        <v>2019</v>
      </c>
      <c r="D1957" s="18">
        <v>43818</v>
      </c>
      <c r="E1957" t="s">
        <v>5632</v>
      </c>
      <c r="F1957" t="s">
        <v>462</v>
      </c>
      <c r="G1957" t="s">
        <v>463</v>
      </c>
      <c r="H1957">
        <v>14514</v>
      </c>
      <c r="L1957">
        <v>12300</v>
      </c>
      <c r="N1957">
        <f t="shared" si="210"/>
        <v>2214</v>
      </c>
      <c r="O1957">
        <f t="shared" si="211"/>
        <v>1107</v>
      </c>
      <c r="P1957">
        <f t="shared" si="212"/>
        <v>1107</v>
      </c>
      <c r="Q1957">
        <f t="shared" si="213"/>
        <v>0</v>
      </c>
      <c r="R1957">
        <f t="shared" si="214"/>
        <v>14514</v>
      </c>
      <c r="S1957">
        <f t="shared" si="215"/>
        <v>0</v>
      </c>
      <c r="Y1957">
        <v>1107</v>
      </c>
      <c r="Z1957">
        <v>1107</v>
      </c>
      <c r="AA1957">
        <v>0</v>
      </c>
    </row>
    <row r="1958" spans="1:27" x14ac:dyDescent="0.25">
      <c r="A1958" t="str">
        <f t="shared" si="216"/>
        <v>122019</v>
      </c>
      <c r="B1958">
        <v>1</v>
      </c>
      <c r="C1958">
        <v>2019</v>
      </c>
      <c r="D1958" s="18">
        <v>43817</v>
      </c>
      <c r="E1958" t="s">
        <v>5476</v>
      </c>
      <c r="F1958" t="s">
        <v>250</v>
      </c>
      <c r="G1958" t="s">
        <v>251</v>
      </c>
      <c r="H1958">
        <v>11918</v>
      </c>
      <c r="I1958">
        <v>11350</v>
      </c>
      <c r="N1958">
        <f t="shared" si="210"/>
        <v>0</v>
      </c>
      <c r="O1958">
        <f t="shared" si="211"/>
        <v>0</v>
      </c>
      <c r="P1958">
        <f t="shared" si="212"/>
        <v>0</v>
      </c>
      <c r="Q1958">
        <f t="shared" si="213"/>
        <v>0</v>
      </c>
      <c r="R1958">
        <f t="shared" si="214"/>
        <v>11350</v>
      </c>
      <c r="S1958">
        <f t="shared" si="215"/>
        <v>-568</v>
      </c>
      <c r="Y1958">
        <v>0</v>
      </c>
      <c r="Z1958">
        <v>0</v>
      </c>
      <c r="AA1958">
        <v>0</v>
      </c>
    </row>
    <row r="1959" spans="1:27" x14ac:dyDescent="0.25">
      <c r="A1959" t="str">
        <f t="shared" si="216"/>
        <v>122019</v>
      </c>
      <c r="B1959">
        <v>1</v>
      </c>
      <c r="C1959">
        <v>2019</v>
      </c>
      <c r="D1959" s="18">
        <v>43827</v>
      </c>
      <c r="E1959" t="s">
        <v>5496</v>
      </c>
      <c r="F1959" t="s">
        <v>250</v>
      </c>
      <c r="G1959" t="s">
        <v>251</v>
      </c>
      <c r="H1959">
        <v>47779</v>
      </c>
      <c r="K1959">
        <v>42660</v>
      </c>
      <c r="N1959">
        <f t="shared" si="210"/>
        <v>5119.2</v>
      </c>
      <c r="O1959">
        <f t="shared" si="211"/>
        <v>2559.6</v>
      </c>
      <c r="P1959">
        <f t="shared" si="212"/>
        <v>2559.6</v>
      </c>
      <c r="Q1959">
        <f t="shared" si="213"/>
        <v>0</v>
      </c>
      <c r="R1959">
        <f t="shared" si="214"/>
        <v>47779.199999999997</v>
      </c>
      <c r="S1959">
        <f t="shared" si="215"/>
        <v>0.19999999999708962</v>
      </c>
      <c r="Y1959">
        <v>2559.6</v>
      </c>
      <c r="Z1959">
        <v>2559.6</v>
      </c>
      <c r="AA1959">
        <v>0</v>
      </c>
    </row>
    <row r="1960" spans="1:27" x14ac:dyDescent="0.25">
      <c r="A1960" t="str">
        <f t="shared" si="216"/>
        <v>122019</v>
      </c>
      <c r="B1960">
        <v>1</v>
      </c>
      <c r="C1960">
        <v>2019</v>
      </c>
      <c r="D1960" s="18">
        <v>43823</v>
      </c>
      <c r="E1960" t="s">
        <v>5494</v>
      </c>
      <c r="F1960" t="s">
        <v>250</v>
      </c>
      <c r="G1960" t="s">
        <v>251</v>
      </c>
      <c r="H1960">
        <v>58128</v>
      </c>
      <c r="K1960">
        <v>51900</v>
      </c>
      <c r="N1960">
        <f t="shared" ref="N1960:N2023" si="217">+(J1960*$J$1/100)+(K1960*$K$1/100)+(L1960*$L$1/100)+(M1960*$M$1/100)</f>
        <v>6228</v>
      </c>
      <c r="O1960">
        <f t="shared" ref="O1960:O2023" si="218">+IF(VALUE(LEFT(F1960,2))=33,N1960/2,0)</f>
        <v>3114</v>
      </c>
      <c r="P1960">
        <f t="shared" ref="P1960:P2023" si="219">+O1960</f>
        <v>3114</v>
      </c>
      <c r="Q1960">
        <f t="shared" ref="Q1960:Q2023" si="220">+IF(VALUE(LEFT(F1960,2))=33,0,N1960)</f>
        <v>0</v>
      </c>
      <c r="R1960">
        <f t="shared" ref="R1960:R2023" si="221">J1960+K1960+L1960+M1960+N1960+I1960</f>
        <v>58128</v>
      </c>
      <c r="S1960">
        <f t="shared" ref="S1960:S2023" si="222">R1960-H1960</f>
        <v>0</v>
      </c>
      <c r="Y1960">
        <v>3114</v>
      </c>
      <c r="Z1960">
        <v>3114</v>
      </c>
      <c r="AA1960">
        <v>0</v>
      </c>
    </row>
    <row r="1961" spans="1:27" x14ac:dyDescent="0.25">
      <c r="A1961" t="str">
        <f t="shared" si="216"/>
        <v>122019</v>
      </c>
      <c r="B1961">
        <v>1</v>
      </c>
      <c r="C1961">
        <v>2019</v>
      </c>
      <c r="D1961" s="18">
        <v>43823</v>
      </c>
      <c r="E1961" t="s">
        <v>5495</v>
      </c>
      <c r="F1961" t="s">
        <v>250</v>
      </c>
      <c r="G1961" t="s">
        <v>251</v>
      </c>
      <c r="H1961">
        <v>40572</v>
      </c>
      <c r="I1961">
        <v>38640</v>
      </c>
      <c r="N1961">
        <f t="shared" si="217"/>
        <v>0</v>
      </c>
      <c r="O1961">
        <f t="shared" si="218"/>
        <v>0</v>
      </c>
      <c r="P1961">
        <f t="shared" si="219"/>
        <v>0</v>
      </c>
      <c r="Q1961">
        <f t="shared" si="220"/>
        <v>0</v>
      </c>
      <c r="R1961">
        <f t="shared" si="221"/>
        <v>38640</v>
      </c>
      <c r="S1961">
        <f t="shared" si="222"/>
        <v>-1932</v>
      </c>
      <c r="Y1961">
        <v>0</v>
      </c>
      <c r="Z1961">
        <v>0</v>
      </c>
      <c r="AA1961">
        <v>0</v>
      </c>
    </row>
    <row r="1962" spans="1:27" x14ac:dyDescent="0.25">
      <c r="A1962" t="str">
        <f t="shared" si="216"/>
        <v>122019</v>
      </c>
      <c r="B1962">
        <v>1</v>
      </c>
      <c r="C1962">
        <v>2019</v>
      </c>
      <c r="D1962" s="18">
        <v>43818</v>
      </c>
      <c r="E1962" t="s">
        <v>5479</v>
      </c>
      <c r="F1962" t="s">
        <v>250</v>
      </c>
      <c r="G1962" t="s">
        <v>251</v>
      </c>
      <c r="H1962">
        <v>7550</v>
      </c>
      <c r="I1962">
        <v>7190</v>
      </c>
      <c r="N1962">
        <f t="shared" si="217"/>
        <v>0</v>
      </c>
      <c r="O1962">
        <f t="shared" si="218"/>
        <v>0</v>
      </c>
      <c r="P1962">
        <f t="shared" si="219"/>
        <v>0</v>
      </c>
      <c r="Q1962">
        <f t="shared" si="220"/>
        <v>0</v>
      </c>
      <c r="R1962">
        <f t="shared" si="221"/>
        <v>7190</v>
      </c>
      <c r="S1962">
        <f t="shared" si="222"/>
        <v>-360</v>
      </c>
      <c r="Y1962">
        <v>0</v>
      </c>
      <c r="Z1962">
        <v>0</v>
      </c>
      <c r="AA1962">
        <v>0</v>
      </c>
    </row>
    <row r="1963" spans="1:27" x14ac:dyDescent="0.25">
      <c r="A1963" t="str">
        <f t="shared" si="216"/>
        <v>122019</v>
      </c>
      <c r="B1963">
        <v>1</v>
      </c>
      <c r="C1963">
        <v>2019</v>
      </c>
      <c r="D1963" s="18">
        <v>43823</v>
      </c>
      <c r="E1963" t="s">
        <v>5490</v>
      </c>
      <c r="F1963" t="s">
        <v>250</v>
      </c>
      <c r="G1963" t="s">
        <v>251</v>
      </c>
      <c r="H1963">
        <v>53872</v>
      </c>
      <c r="K1963">
        <v>48100</v>
      </c>
      <c r="N1963">
        <f t="shared" si="217"/>
        <v>5772</v>
      </c>
      <c r="O1963">
        <f t="shared" si="218"/>
        <v>2886</v>
      </c>
      <c r="P1963">
        <f t="shared" si="219"/>
        <v>2886</v>
      </c>
      <c r="Q1963">
        <f t="shared" si="220"/>
        <v>0</v>
      </c>
      <c r="R1963">
        <f t="shared" si="221"/>
        <v>53872</v>
      </c>
      <c r="S1963">
        <f t="shared" si="222"/>
        <v>0</v>
      </c>
      <c r="Y1963">
        <v>2886</v>
      </c>
      <c r="Z1963">
        <v>2886</v>
      </c>
      <c r="AA1963">
        <v>0</v>
      </c>
    </row>
    <row r="1964" spans="1:27" x14ac:dyDescent="0.25">
      <c r="A1964" t="str">
        <f t="shared" si="216"/>
        <v>122019</v>
      </c>
      <c r="B1964">
        <v>1</v>
      </c>
      <c r="C1964">
        <v>2019</v>
      </c>
      <c r="D1964" s="18">
        <v>43818</v>
      </c>
      <c r="E1964" t="s">
        <v>5480</v>
      </c>
      <c r="F1964" t="s">
        <v>250</v>
      </c>
      <c r="G1964" t="s">
        <v>251</v>
      </c>
      <c r="H1964">
        <v>48832</v>
      </c>
      <c r="K1964">
        <v>43600</v>
      </c>
      <c r="N1964">
        <f t="shared" si="217"/>
        <v>5232</v>
      </c>
      <c r="O1964">
        <f t="shared" si="218"/>
        <v>2616</v>
      </c>
      <c r="P1964">
        <f t="shared" si="219"/>
        <v>2616</v>
      </c>
      <c r="Q1964">
        <f t="shared" si="220"/>
        <v>0</v>
      </c>
      <c r="R1964">
        <f t="shared" si="221"/>
        <v>48832</v>
      </c>
      <c r="S1964">
        <f t="shared" si="222"/>
        <v>0</v>
      </c>
      <c r="Y1964">
        <v>2616</v>
      </c>
      <c r="Z1964">
        <v>2616</v>
      </c>
      <c r="AA1964">
        <v>0</v>
      </c>
    </row>
    <row r="1965" spans="1:27" x14ac:dyDescent="0.25">
      <c r="A1965" t="str">
        <f t="shared" si="216"/>
        <v>122019</v>
      </c>
      <c r="B1965">
        <v>1</v>
      </c>
      <c r="C1965">
        <v>2019</v>
      </c>
      <c r="D1965" s="18">
        <v>43803</v>
      </c>
      <c r="E1965" t="s">
        <v>5440</v>
      </c>
      <c r="F1965" t="s">
        <v>250</v>
      </c>
      <c r="G1965" t="s">
        <v>251</v>
      </c>
      <c r="H1965">
        <v>38976</v>
      </c>
      <c r="K1965">
        <v>34800</v>
      </c>
      <c r="N1965">
        <f t="shared" si="217"/>
        <v>4176</v>
      </c>
      <c r="O1965">
        <f t="shared" si="218"/>
        <v>2088</v>
      </c>
      <c r="P1965">
        <f t="shared" si="219"/>
        <v>2088</v>
      </c>
      <c r="Q1965">
        <f t="shared" si="220"/>
        <v>0</v>
      </c>
      <c r="R1965">
        <f t="shared" si="221"/>
        <v>38976</v>
      </c>
      <c r="S1965">
        <f t="shared" si="222"/>
        <v>0</v>
      </c>
      <c r="Y1965">
        <v>2088</v>
      </c>
      <c r="Z1965">
        <v>2088</v>
      </c>
      <c r="AA1965">
        <v>0</v>
      </c>
    </row>
    <row r="1966" spans="1:27" x14ac:dyDescent="0.25">
      <c r="A1966" t="str">
        <f t="shared" si="216"/>
        <v>122019</v>
      </c>
      <c r="B1966">
        <v>1</v>
      </c>
      <c r="C1966">
        <v>2019</v>
      </c>
      <c r="D1966" s="18">
        <v>43822</v>
      </c>
      <c r="E1966" t="s">
        <v>5633</v>
      </c>
      <c r="F1966" t="s">
        <v>462</v>
      </c>
      <c r="G1966" t="s">
        <v>463</v>
      </c>
      <c r="H1966">
        <v>29028</v>
      </c>
      <c r="L1966">
        <v>24600</v>
      </c>
      <c r="N1966">
        <f t="shared" si="217"/>
        <v>4428</v>
      </c>
      <c r="O1966">
        <f t="shared" si="218"/>
        <v>2214</v>
      </c>
      <c r="P1966">
        <f t="shared" si="219"/>
        <v>2214</v>
      </c>
      <c r="Q1966">
        <f t="shared" si="220"/>
        <v>0</v>
      </c>
      <c r="R1966">
        <f t="shared" si="221"/>
        <v>29028</v>
      </c>
      <c r="S1966">
        <f t="shared" si="222"/>
        <v>0</v>
      </c>
      <c r="Y1966">
        <v>2214</v>
      </c>
      <c r="Z1966">
        <v>2214</v>
      </c>
      <c r="AA1966">
        <v>0</v>
      </c>
    </row>
    <row r="1967" spans="1:27" x14ac:dyDescent="0.25">
      <c r="A1967" t="str">
        <f t="shared" si="216"/>
        <v>122019</v>
      </c>
      <c r="B1967">
        <v>1</v>
      </c>
      <c r="C1967">
        <v>2019</v>
      </c>
      <c r="D1967" s="18">
        <v>43815</v>
      </c>
      <c r="E1967" t="s">
        <v>5399</v>
      </c>
      <c r="F1967" t="s">
        <v>654</v>
      </c>
      <c r="G1967" t="s">
        <v>655</v>
      </c>
      <c r="H1967">
        <v>141600</v>
      </c>
      <c r="L1967">
        <v>120000</v>
      </c>
      <c r="N1967">
        <f t="shared" si="217"/>
        <v>21600</v>
      </c>
      <c r="O1967">
        <f t="shared" si="218"/>
        <v>10800</v>
      </c>
      <c r="P1967">
        <f t="shared" si="219"/>
        <v>10800</v>
      </c>
      <c r="Q1967">
        <f t="shared" si="220"/>
        <v>0</v>
      </c>
      <c r="R1967">
        <f t="shared" si="221"/>
        <v>141600</v>
      </c>
      <c r="S1967">
        <f t="shared" si="222"/>
        <v>0</v>
      </c>
      <c r="Y1967">
        <v>10800</v>
      </c>
      <c r="Z1967">
        <v>10800</v>
      </c>
      <c r="AA1967">
        <v>0</v>
      </c>
    </row>
    <row r="1968" spans="1:27" x14ac:dyDescent="0.25">
      <c r="A1968" t="str">
        <f t="shared" si="216"/>
        <v>122019</v>
      </c>
      <c r="B1968">
        <v>1</v>
      </c>
      <c r="C1968">
        <v>2019</v>
      </c>
      <c r="D1968" s="18">
        <v>43825</v>
      </c>
      <c r="E1968">
        <v>667</v>
      </c>
      <c r="F1968" t="s">
        <v>195</v>
      </c>
      <c r="G1968" t="s">
        <v>6134</v>
      </c>
      <c r="H1968">
        <v>1470</v>
      </c>
      <c r="I1968">
        <v>1400</v>
      </c>
      <c r="N1968">
        <f t="shared" si="217"/>
        <v>0</v>
      </c>
      <c r="O1968">
        <f t="shared" si="218"/>
        <v>0</v>
      </c>
      <c r="P1968">
        <f t="shared" si="219"/>
        <v>0</v>
      </c>
      <c r="Q1968">
        <f t="shared" si="220"/>
        <v>0</v>
      </c>
      <c r="R1968">
        <f t="shared" si="221"/>
        <v>1400</v>
      </c>
      <c r="S1968">
        <f t="shared" si="222"/>
        <v>-70</v>
      </c>
      <c r="Y1968">
        <v>0</v>
      </c>
      <c r="Z1968">
        <v>0</v>
      </c>
      <c r="AA1968">
        <v>0</v>
      </c>
    </row>
    <row r="1969" spans="1:27" x14ac:dyDescent="0.25">
      <c r="A1969" t="str">
        <f t="shared" si="216"/>
        <v>122019</v>
      </c>
      <c r="B1969">
        <v>1</v>
      </c>
      <c r="C1969">
        <v>2019</v>
      </c>
      <c r="D1969" s="18">
        <v>43808</v>
      </c>
      <c r="E1969">
        <v>1487</v>
      </c>
      <c r="F1969" t="s">
        <v>581</v>
      </c>
      <c r="G1969" t="s">
        <v>7745</v>
      </c>
      <c r="H1969">
        <v>216608</v>
      </c>
      <c r="L1969">
        <v>183566</v>
      </c>
      <c r="N1969">
        <f t="shared" si="217"/>
        <v>33041.879999999997</v>
      </c>
      <c r="O1969">
        <f t="shared" si="218"/>
        <v>0</v>
      </c>
      <c r="P1969">
        <f t="shared" si="219"/>
        <v>0</v>
      </c>
      <c r="Q1969">
        <f t="shared" si="220"/>
        <v>33041.879999999997</v>
      </c>
      <c r="R1969">
        <f t="shared" si="221"/>
        <v>216607.88</v>
      </c>
      <c r="S1969">
        <f t="shared" si="222"/>
        <v>-0.11999999999534339</v>
      </c>
      <c r="Y1969">
        <v>0</v>
      </c>
      <c r="Z1969">
        <v>0</v>
      </c>
      <c r="AA1969">
        <v>33041.879999999997</v>
      </c>
    </row>
    <row r="1970" spans="1:27" x14ac:dyDescent="0.25">
      <c r="A1970" t="str">
        <f t="shared" si="216"/>
        <v>122019</v>
      </c>
      <c r="B1970">
        <v>1</v>
      </c>
      <c r="C1970">
        <v>2019</v>
      </c>
      <c r="D1970" s="18">
        <v>43811</v>
      </c>
      <c r="E1970">
        <v>1514</v>
      </c>
      <c r="F1970" t="s">
        <v>581</v>
      </c>
      <c r="G1970" t="s">
        <v>7745</v>
      </c>
      <c r="H1970">
        <v>26700</v>
      </c>
      <c r="L1970">
        <v>22627</v>
      </c>
      <c r="N1970">
        <f t="shared" si="217"/>
        <v>4072.86</v>
      </c>
      <c r="O1970">
        <f t="shared" si="218"/>
        <v>0</v>
      </c>
      <c r="P1970">
        <f t="shared" si="219"/>
        <v>0</v>
      </c>
      <c r="Q1970">
        <f t="shared" si="220"/>
        <v>4072.86</v>
      </c>
      <c r="R1970">
        <f t="shared" si="221"/>
        <v>26699.86</v>
      </c>
      <c r="S1970">
        <f t="shared" si="222"/>
        <v>-0.13999999999941792</v>
      </c>
      <c r="Y1970">
        <v>0</v>
      </c>
      <c r="Z1970">
        <v>0</v>
      </c>
      <c r="AA1970">
        <v>4072.86</v>
      </c>
    </row>
    <row r="1971" spans="1:27" x14ac:dyDescent="0.25">
      <c r="A1971" t="str">
        <f t="shared" si="216"/>
        <v>112019</v>
      </c>
      <c r="B1971">
        <v>1</v>
      </c>
      <c r="C1971">
        <v>2019</v>
      </c>
      <c r="D1971" s="18">
        <v>43796</v>
      </c>
      <c r="E1971" t="s">
        <v>5253</v>
      </c>
      <c r="F1971" t="s">
        <v>590</v>
      </c>
      <c r="G1971" t="s">
        <v>6174</v>
      </c>
      <c r="H1971">
        <v>184552</v>
      </c>
      <c r="L1971">
        <v>156400</v>
      </c>
      <c r="N1971">
        <f t="shared" si="217"/>
        <v>28152</v>
      </c>
      <c r="O1971">
        <f t="shared" si="218"/>
        <v>14076</v>
      </c>
      <c r="P1971">
        <f t="shared" si="219"/>
        <v>14076</v>
      </c>
      <c r="Q1971">
        <f t="shared" si="220"/>
        <v>0</v>
      </c>
      <c r="R1971">
        <f t="shared" si="221"/>
        <v>184552</v>
      </c>
      <c r="S1971">
        <f t="shared" si="222"/>
        <v>0</v>
      </c>
      <c r="Y1971">
        <v>14076</v>
      </c>
      <c r="Z1971">
        <v>14076</v>
      </c>
      <c r="AA1971">
        <v>0</v>
      </c>
    </row>
    <row r="1972" spans="1:27" x14ac:dyDescent="0.25">
      <c r="A1972" t="str">
        <f t="shared" si="216"/>
        <v>112019</v>
      </c>
      <c r="B1972">
        <v>1</v>
      </c>
      <c r="C1972">
        <v>2019</v>
      </c>
      <c r="D1972" s="18">
        <v>43792</v>
      </c>
      <c r="E1972" t="s">
        <v>4998</v>
      </c>
      <c r="F1972" t="s">
        <v>225</v>
      </c>
      <c r="G1972" t="s">
        <v>7746</v>
      </c>
      <c r="H1972">
        <v>295000</v>
      </c>
      <c r="L1972">
        <v>250000</v>
      </c>
      <c r="N1972">
        <f t="shared" si="217"/>
        <v>45000</v>
      </c>
      <c r="O1972">
        <f t="shared" si="218"/>
        <v>22500</v>
      </c>
      <c r="P1972">
        <f t="shared" si="219"/>
        <v>22500</v>
      </c>
      <c r="Q1972">
        <f t="shared" si="220"/>
        <v>0</v>
      </c>
      <c r="R1972">
        <f t="shared" si="221"/>
        <v>295000</v>
      </c>
      <c r="S1972">
        <f t="shared" si="222"/>
        <v>0</v>
      </c>
      <c r="Y1972">
        <v>22500</v>
      </c>
      <c r="Z1972">
        <v>22500</v>
      </c>
      <c r="AA1972">
        <v>0</v>
      </c>
    </row>
    <row r="1973" spans="1:27" x14ac:dyDescent="0.25">
      <c r="A1973" t="str">
        <f t="shared" si="216"/>
        <v>122019</v>
      </c>
      <c r="B1973">
        <v>1</v>
      </c>
      <c r="C1973">
        <v>2019</v>
      </c>
      <c r="D1973" s="18">
        <v>43822</v>
      </c>
      <c r="E1973" t="s">
        <v>5427</v>
      </c>
      <c r="F1973" t="s">
        <v>661</v>
      </c>
      <c r="G1973" t="s">
        <v>5946</v>
      </c>
      <c r="H1973">
        <v>79296</v>
      </c>
      <c r="L1973">
        <v>67200</v>
      </c>
      <c r="N1973">
        <f t="shared" si="217"/>
        <v>12096</v>
      </c>
      <c r="O1973">
        <f t="shared" si="218"/>
        <v>6048</v>
      </c>
      <c r="P1973">
        <f t="shared" si="219"/>
        <v>6048</v>
      </c>
      <c r="Q1973">
        <f t="shared" si="220"/>
        <v>0</v>
      </c>
      <c r="R1973">
        <f t="shared" si="221"/>
        <v>79296</v>
      </c>
      <c r="S1973">
        <f t="shared" si="222"/>
        <v>0</v>
      </c>
      <c r="Y1973">
        <v>6048</v>
      </c>
      <c r="Z1973">
        <v>6048</v>
      </c>
      <c r="AA1973">
        <v>0</v>
      </c>
    </row>
    <row r="1974" spans="1:27" x14ac:dyDescent="0.25">
      <c r="A1974" t="str">
        <f t="shared" si="216"/>
        <v>122019</v>
      </c>
      <c r="B1974">
        <v>1</v>
      </c>
      <c r="C1974">
        <v>2019</v>
      </c>
      <c r="D1974" s="18">
        <v>43818</v>
      </c>
      <c r="E1974" t="s">
        <v>5330</v>
      </c>
      <c r="F1974" t="s">
        <v>790</v>
      </c>
      <c r="G1974" t="s">
        <v>6001</v>
      </c>
      <c r="H1974">
        <v>38350</v>
      </c>
      <c r="L1974">
        <v>32500</v>
      </c>
      <c r="N1974">
        <f t="shared" si="217"/>
        <v>5850</v>
      </c>
      <c r="O1974">
        <f t="shared" si="218"/>
        <v>2925</v>
      </c>
      <c r="P1974">
        <f t="shared" si="219"/>
        <v>2925</v>
      </c>
      <c r="Q1974">
        <f t="shared" si="220"/>
        <v>0</v>
      </c>
      <c r="R1974">
        <f t="shared" si="221"/>
        <v>38350</v>
      </c>
      <c r="S1974">
        <f t="shared" si="222"/>
        <v>0</v>
      </c>
      <c r="Y1974">
        <v>2925</v>
      </c>
      <c r="Z1974">
        <v>2925</v>
      </c>
      <c r="AA1974">
        <v>0</v>
      </c>
    </row>
    <row r="1975" spans="1:27" x14ac:dyDescent="0.25">
      <c r="A1975" t="str">
        <f t="shared" si="216"/>
        <v>122019</v>
      </c>
      <c r="B1975">
        <v>1</v>
      </c>
      <c r="C1975">
        <v>2019</v>
      </c>
      <c r="D1975" s="18">
        <v>43813</v>
      </c>
      <c r="E1975" t="s">
        <v>5678</v>
      </c>
      <c r="F1975" t="s">
        <v>565</v>
      </c>
      <c r="G1975" t="s">
        <v>6165</v>
      </c>
      <c r="H1975">
        <v>6490</v>
      </c>
      <c r="L1975">
        <v>5500</v>
      </c>
      <c r="N1975">
        <f t="shared" si="217"/>
        <v>990</v>
      </c>
      <c r="O1975">
        <f t="shared" si="218"/>
        <v>495</v>
      </c>
      <c r="P1975">
        <f t="shared" si="219"/>
        <v>495</v>
      </c>
      <c r="Q1975">
        <f t="shared" si="220"/>
        <v>0</v>
      </c>
      <c r="R1975">
        <f t="shared" si="221"/>
        <v>6490</v>
      </c>
      <c r="S1975">
        <f t="shared" si="222"/>
        <v>0</v>
      </c>
      <c r="Y1975">
        <v>495</v>
      </c>
      <c r="Z1975">
        <v>495</v>
      </c>
      <c r="AA1975">
        <v>0</v>
      </c>
    </row>
    <row r="1976" spans="1:27" x14ac:dyDescent="0.25">
      <c r="A1976" t="str">
        <f t="shared" si="216"/>
        <v>122019</v>
      </c>
      <c r="B1976">
        <v>1</v>
      </c>
      <c r="C1976">
        <v>2019</v>
      </c>
      <c r="D1976" s="18">
        <v>43819</v>
      </c>
      <c r="E1976" t="s">
        <v>5644</v>
      </c>
      <c r="F1976" t="s">
        <v>477</v>
      </c>
      <c r="G1976" t="s">
        <v>6175</v>
      </c>
      <c r="H1976">
        <v>47250</v>
      </c>
      <c r="I1976">
        <v>45000</v>
      </c>
      <c r="N1976">
        <f t="shared" si="217"/>
        <v>0</v>
      </c>
      <c r="O1976">
        <f t="shared" si="218"/>
        <v>0</v>
      </c>
      <c r="P1976">
        <f t="shared" si="219"/>
        <v>0</v>
      </c>
      <c r="Q1976">
        <f t="shared" si="220"/>
        <v>0</v>
      </c>
      <c r="R1976">
        <f t="shared" si="221"/>
        <v>45000</v>
      </c>
      <c r="S1976">
        <f t="shared" si="222"/>
        <v>-2250</v>
      </c>
      <c r="Y1976">
        <v>0</v>
      </c>
      <c r="Z1976">
        <v>0</v>
      </c>
      <c r="AA1976">
        <v>0</v>
      </c>
    </row>
    <row r="1977" spans="1:27" x14ac:dyDescent="0.25">
      <c r="A1977" t="str">
        <f t="shared" si="216"/>
        <v>122019</v>
      </c>
      <c r="B1977">
        <v>1</v>
      </c>
      <c r="C1977">
        <v>2019</v>
      </c>
      <c r="D1977" s="18">
        <v>43825</v>
      </c>
      <c r="E1977">
        <v>666</v>
      </c>
      <c r="F1977" t="s">
        <v>195</v>
      </c>
      <c r="G1977" t="s">
        <v>6134</v>
      </c>
      <c r="H1977">
        <v>420</v>
      </c>
      <c r="I1977">
        <v>400</v>
      </c>
      <c r="N1977">
        <f t="shared" si="217"/>
        <v>0</v>
      </c>
      <c r="O1977">
        <f t="shared" si="218"/>
        <v>0</v>
      </c>
      <c r="P1977">
        <f t="shared" si="219"/>
        <v>0</v>
      </c>
      <c r="Q1977">
        <f t="shared" si="220"/>
        <v>0</v>
      </c>
      <c r="R1977">
        <f t="shared" si="221"/>
        <v>400</v>
      </c>
      <c r="S1977">
        <f t="shared" si="222"/>
        <v>-20</v>
      </c>
      <c r="Y1977">
        <v>0</v>
      </c>
      <c r="Z1977">
        <v>0</v>
      </c>
      <c r="AA1977">
        <v>0</v>
      </c>
    </row>
    <row r="1978" spans="1:27" x14ac:dyDescent="0.25">
      <c r="A1978" t="str">
        <f t="shared" si="216"/>
        <v>012020</v>
      </c>
      <c r="B1978">
        <v>1</v>
      </c>
      <c r="C1978">
        <v>2020</v>
      </c>
      <c r="D1978" s="18">
        <v>43832</v>
      </c>
      <c r="E1978" t="s">
        <v>320</v>
      </c>
      <c r="F1978" t="s">
        <v>318</v>
      </c>
      <c r="G1978" t="s">
        <v>5771</v>
      </c>
      <c r="H1978">
        <v>117007</v>
      </c>
      <c r="L1978">
        <v>99158.399999999994</v>
      </c>
      <c r="N1978">
        <f t="shared" si="217"/>
        <v>17848.511999999999</v>
      </c>
      <c r="O1978">
        <f t="shared" si="218"/>
        <v>8924.2559999999994</v>
      </c>
      <c r="P1978">
        <f t="shared" si="219"/>
        <v>8924.2559999999994</v>
      </c>
      <c r="Q1978">
        <f t="shared" si="220"/>
        <v>0</v>
      </c>
      <c r="R1978">
        <f t="shared" si="221"/>
        <v>117006.912</v>
      </c>
      <c r="S1978">
        <f t="shared" si="222"/>
        <v>-8.8000000003376044E-2</v>
      </c>
      <c r="Y1978">
        <v>8924.2559999999994</v>
      </c>
      <c r="Z1978">
        <v>8924.2559999999994</v>
      </c>
      <c r="AA1978">
        <v>0</v>
      </c>
    </row>
    <row r="1979" spans="1:27" x14ac:dyDescent="0.25">
      <c r="A1979" t="str">
        <f t="shared" si="216"/>
        <v>012020</v>
      </c>
      <c r="B1979">
        <v>1</v>
      </c>
      <c r="C1979">
        <v>2020</v>
      </c>
      <c r="D1979" s="18">
        <v>43832</v>
      </c>
      <c r="E1979" t="s">
        <v>321</v>
      </c>
      <c r="F1979" t="s">
        <v>318</v>
      </c>
      <c r="G1979" t="s">
        <v>5771</v>
      </c>
      <c r="H1979">
        <v>11620</v>
      </c>
      <c r="L1979">
        <v>9847.84</v>
      </c>
      <c r="N1979">
        <f t="shared" si="217"/>
        <v>1772.6112000000001</v>
      </c>
      <c r="O1979">
        <f t="shared" si="218"/>
        <v>886.30560000000003</v>
      </c>
      <c r="P1979">
        <f t="shared" si="219"/>
        <v>886.30560000000003</v>
      </c>
      <c r="Q1979">
        <f t="shared" si="220"/>
        <v>0</v>
      </c>
      <c r="R1979">
        <f t="shared" si="221"/>
        <v>11620.4512</v>
      </c>
      <c r="S1979">
        <f t="shared" si="222"/>
        <v>0.45119999999951688</v>
      </c>
      <c r="Y1979">
        <v>886.30560000000003</v>
      </c>
      <c r="Z1979">
        <v>886.30560000000003</v>
      </c>
      <c r="AA1979">
        <v>0</v>
      </c>
    </row>
    <row r="1980" spans="1:27" x14ac:dyDescent="0.25">
      <c r="A1980" t="str">
        <f t="shared" si="216"/>
        <v>012020</v>
      </c>
      <c r="B1980">
        <v>1</v>
      </c>
      <c r="C1980">
        <v>2020</v>
      </c>
      <c r="D1980" s="18">
        <v>43832</v>
      </c>
      <c r="E1980" t="s">
        <v>323</v>
      </c>
      <c r="F1980" t="s">
        <v>318</v>
      </c>
      <c r="G1980" t="s">
        <v>5771</v>
      </c>
      <c r="H1980">
        <v>13319</v>
      </c>
      <c r="L1980">
        <v>11287.5</v>
      </c>
      <c r="N1980">
        <f t="shared" si="217"/>
        <v>2031.75</v>
      </c>
      <c r="O1980">
        <f t="shared" si="218"/>
        <v>1015.875</v>
      </c>
      <c r="P1980">
        <f t="shared" si="219"/>
        <v>1015.875</v>
      </c>
      <c r="Q1980">
        <f t="shared" si="220"/>
        <v>0</v>
      </c>
      <c r="R1980">
        <f t="shared" si="221"/>
        <v>13319.25</v>
      </c>
      <c r="S1980">
        <f t="shared" si="222"/>
        <v>0.25</v>
      </c>
      <c r="Y1980">
        <v>1015.875</v>
      </c>
      <c r="Z1980">
        <v>1015.875</v>
      </c>
      <c r="AA1980">
        <v>0</v>
      </c>
    </row>
    <row r="1981" spans="1:27" x14ac:dyDescent="0.25">
      <c r="A1981" t="str">
        <f t="shared" si="216"/>
        <v>122019</v>
      </c>
      <c r="B1981">
        <v>1</v>
      </c>
      <c r="C1981">
        <v>2019</v>
      </c>
      <c r="D1981" s="18">
        <v>43829</v>
      </c>
      <c r="E1981" t="s">
        <v>5529</v>
      </c>
      <c r="F1981" t="s">
        <v>318</v>
      </c>
      <c r="G1981" t="s">
        <v>5771</v>
      </c>
      <c r="H1981">
        <v>41224</v>
      </c>
      <c r="L1981">
        <v>34935.599999999999</v>
      </c>
      <c r="N1981">
        <f t="shared" si="217"/>
        <v>6288.4079999999994</v>
      </c>
      <c r="O1981">
        <f t="shared" si="218"/>
        <v>3144.2039999999997</v>
      </c>
      <c r="P1981">
        <f t="shared" si="219"/>
        <v>3144.2039999999997</v>
      </c>
      <c r="Q1981">
        <f t="shared" si="220"/>
        <v>0</v>
      </c>
      <c r="R1981">
        <f t="shared" si="221"/>
        <v>41224.008000000002</v>
      </c>
      <c r="S1981">
        <f t="shared" si="222"/>
        <v>8.0000000016298145E-3</v>
      </c>
      <c r="Y1981">
        <v>3144.2039999999997</v>
      </c>
      <c r="Z1981">
        <v>3144.2039999999997</v>
      </c>
      <c r="AA1981">
        <v>0</v>
      </c>
    </row>
    <row r="1982" spans="1:27" x14ac:dyDescent="0.25">
      <c r="A1982" t="str">
        <f t="shared" si="216"/>
        <v>122019</v>
      </c>
      <c r="B1982">
        <v>1</v>
      </c>
      <c r="C1982">
        <v>2019</v>
      </c>
      <c r="D1982" s="18">
        <v>43829</v>
      </c>
      <c r="E1982" t="s">
        <v>5528</v>
      </c>
      <c r="F1982" t="s">
        <v>318</v>
      </c>
      <c r="G1982" t="s">
        <v>5771</v>
      </c>
      <c r="H1982">
        <v>40381</v>
      </c>
      <c r="L1982">
        <v>34221</v>
      </c>
      <c r="N1982">
        <f t="shared" si="217"/>
        <v>6159.78</v>
      </c>
      <c r="O1982">
        <f t="shared" si="218"/>
        <v>3079.89</v>
      </c>
      <c r="P1982">
        <f t="shared" si="219"/>
        <v>3079.89</v>
      </c>
      <c r="Q1982">
        <f t="shared" si="220"/>
        <v>0</v>
      </c>
      <c r="R1982">
        <f t="shared" si="221"/>
        <v>40380.78</v>
      </c>
      <c r="S1982">
        <f t="shared" si="222"/>
        <v>-0.22000000000116415</v>
      </c>
      <c r="Y1982">
        <v>3079.89</v>
      </c>
      <c r="Z1982">
        <v>3079.89</v>
      </c>
      <c r="AA1982">
        <v>0</v>
      </c>
    </row>
    <row r="1983" spans="1:27" x14ac:dyDescent="0.25">
      <c r="A1983" t="str">
        <f t="shared" si="216"/>
        <v>122019</v>
      </c>
      <c r="B1983">
        <v>1</v>
      </c>
      <c r="C1983">
        <v>2019</v>
      </c>
      <c r="D1983" s="18">
        <v>43829</v>
      </c>
      <c r="E1983" t="s">
        <v>5530</v>
      </c>
      <c r="F1983" t="s">
        <v>318</v>
      </c>
      <c r="G1983" t="s">
        <v>5771</v>
      </c>
      <c r="H1983">
        <v>20468</v>
      </c>
      <c r="L1983">
        <v>17345.7</v>
      </c>
      <c r="N1983">
        <f t="shared" si="217"/>
        <v>3122.2260000000006</v>
      </c>
      <c r="O1983">
        <f t="shared" si="218"/>
        <v>1561.1130000000003</v>
      </c>
      <c r="P1983">
        <f t="shared" si="219"/>
        <v>1561.1130000000003</v>
      </c>
      <c r="Q1983">
        <f t="shared" si="220"/>
        <v>0</v>
      </c>
      <c r="R1983">
        <f t="shared" si="221"/>
        <v>20467.925999999999</v>
      </c>
      <c r="S1983">
        <f t="shared" si="222"/>
        <v>-7.4000000000523869E-2</v>
      </c>
      <c r="Y1983">
        <v>1561.1130000000003</v>
      </c>
      <c r="Z1983">
        <v>1561.1130000000003</v>
      </c>
      <c r="AA1983">
        <v>0</v>
      </c>
    </row>
    <row r="1984" spans="1:27" x14ac:dyDescent="0.25">
      <c r="A1984" t="str">
        <f t="shared" si="216"/>
        <v>012020</v>
      </c>
      <c r="B1984">
        <v>1</v>
      </c>
      <c r="C1984">
        <v>2020</v>
      </c>
      <c r="D1984" s="18">
        <v>43832</v>
      </c>
      <c r="E1984" t="s">
        <v>322</v>
      </c>
      <c r="F1984" t="s">
        <v>318</v>
      </c>
      <c r="G1984" t="s">
        <v>5771</v>
      </c>
      <c r="H1984">
        <v>56713</v>
      </c>
      <c r="L1984">
        <v>48061.45</v>
      </c>
      <c r="N1984">
        <f t="shared" si="217"/>
        <v>8651.0609999999997</v>
      </c>
      <c r="O1984">
        <f t="shared" si="218"/>
        <v>4325.5304999999998</v>
      </c>
      <c r="P1984">
        <f t="shared" si="219"/>
        <v>4325.5304999999998</v>
      </c>
      <c r="Q1984">
        <f t="shared" si="220"/>
        <v>0</v>
      </c>
      <c r="R1984">
        <f t="shared" si="221"/>
        <v>56712.510999999999</v>
      </c>
      <c r="S1984">
        <f t="shared" si="222"/>
        <v>-0.48900000000139698</v>
      </c>
      <c r="Y1984">
        <v>4325.5304999999998</v>
      </c>
      <c r="Z1984">
        <v>4325.5304999999998</v>
      </c>
      <c r="AA1984">
        <v>0</v>
      </c>
    </row>
    <row r="1985" spans="1:27" x14ac:dyDescent="0.25">
      <c r="A1985" t="str">
        <f t="shared" si="216"/>
        <v>122019</v>
      </c>
      <c r="B1985">
        <v>1</v>
      </c>
      <c r="C1985">
        <v>2019</v>
      </c>
      <c r="D1985" s="18">
        <v>43827</v>
      </c>
      <c r="E1985" t="s">
        <v>5526</v>
      </c>
      <c r="F1985" t="s">
        <v>318</v>
      </c>
      <c r="G1985" t="s">
        <v>5771</v>
      </c>
      <c r="H1985">
        <v>72595</v>
      </c>
      <c r="L1985">
        <v>61521.1</v>
      </c>
      <c r="N1985">
        <f t="shared" si="217"/>
        <v>11073.798000000001</v>
      </c>
      <c r="O1985">
        <f t="shared" si="218"/>
        <v>5536.8990000000003</v>
      </c>
      <c r="P1985">
        <f t="shared" si="219"/>
        <v>5536.8990000000003</v>
      </c>
      <c r="Q1985">
        <f t="shared" si="220"/>
        <v>0</v>
      </c>
      <c r="R1985">
        <f t="shared" si="221"/>
        <v>72594.898000000001</v>
      </c>
      <c r="S1985">
        <f t="shared" si="222"/>
        <v>-0.10199999999895226</v>
      </c>
      <c r="Y1985">
        <v>5536.8990000000003</v>
      </c>
      <c r="Z1985">
        <v>5536.8990000000003</v>
      </c>
      <c r="AA1985">
        <v>0</v>
      </c>
    </row>
    <row r="1986" spans="1:27" x14ac:dyDescent="0.25">
      <c r="A1986" t="str">
        <f t="shared" si="216"/>
        <v>122019</v>
      </c>
      <c r="B1986">
        <v>1</v>
      </c>
      <c r="C1986">
        <v>2019</v>
      </c>
      <c r="D1986" s="18">
        <v>43823</v>
      </c>
      <c r="E1986" t="s">
        <v>5525</v>
      </c>
      <c r="F1986" t="s">
        <v>318</v>
      </c>
      <c r="G1986" t="s">
        <v>5771</v>
      </c>
      <c r="H1986">
        <v>8564</v>
      </c>
      <c r="L1986">
        <v>7257.25</v>
      </c>
      <c r="N1986">
        <f t="shared" si="217"/>
        <v>1306.3050000000001</v>
      </c>
      <c r="O1986">
        <f t="shared" si="218"/>
        <v>653.15250000000003</v>
      </c>
      <c r="P1986">
        <f t="shared" si="219"/>
        <v>653.15250000000003</v>
      </c>
      <c r="Q1986">
        <f t="shared" si="220"/>
        <v>0</v>
      </c>
      <c r="R1986">
        <f t="shared" si="221"/>
        <v>8563.5550000000003</v>
      </c>
      <c r="S1986">
        <f t="shared" si="222"/>
        <v>-0.44499999999970896</v>
      </c>
      <c r="Y1986">
        <v>653.15250000000003</v>
      </c>
      <c r="Z1986">
        <v>653.15250000000003</v>
      </c>
      <c r="AA1986">
        <v>0</v>
      </c>
    </row>
    <row r="1987" spans="1:27" x14ac:dyDescent="0.25">
      <c r="A1987" t="str">
        <f t="shared" si="216"/>
        <v>122019</v>
      </c>
      <c r="B1987">
        <v>1</v>
      </c>
      <c r="C1987">
        <v>2019</v>
      </c>
      <c r="D1987" s="18">
        <v>43816</v>
      </c>
      <c r="E1987" t="s">
        <v>5400</v>
      </c>
      <c r="F1987" t="s">
        <v>654</v>
      </c>
      <c r="G1987" t="s">
        <v>655</v>
      </c>
      <c r="H1987">
        <v>58800</v>
      </c>
      <c r="K1987">
        <v>52500</v>
      </c>
      <c r="N1987">
        <f t="shared" si="217"/>
        <v>6300</v>
      </c>
      <c r="O1987">
        <f t="shared" si="218"/>
        <v>3150</v>
      </c>
      <c r="P1987">
        <f t="shared" si="219"/>
        <v>3150</v>
      </c>
      <c r="Q1987">
        <f t="shared" si="220"/>
        <v>0</v>
      </c>
      <c r="R1987">
        <f t="shared" si="221"/>
        <v>58800</v>
      </c>
      <c r="S1987">
        <f t="shared" si="222"/>
        <v>0</v>
      </c>
      <c r="Y1987">
        <v>3150</v>
      </c>
      <c r="Z1987">
        <v>3150</v>
      </c>
      <c r="AA1987">
        <v>0</v>
      </c>
    </row>
    <row r="1988" spans="1:27" x14ac:dyDescent="0.25">
      <c r="A1988" t="str">
        <f t="shared" ref="A1988:A2051" si="223">TEXT(D1988,"MMYYYY")</f>
        <v>122019</v>
      </c>
      <c r="B1988">
        <v>1</v>
      </c>
      <c r="C1988">
        <v>2019</v>
      </c>
      <c r="D1988" s="18">
        <v>43822</v>
      </c>
      <c r="E1988" t="s">
        <v>5523</v>
      </c>
      <c r="F1988" t="s">
        <v>318</v>
      </c>
      <c r="G1988" t="s">
        <v>5771</v>
      </c>
      <c r="H1988">
        <v>4884</v>
      </c>
      <c r="L1988">
        <v>4138.75</v>
      </c>
      <c r="N1988">
        <f t="shared" si="217"/>
        <v>744.97500000000002</v>
      </c>
      <c r="O1988">
        <f t="shared" si="218"/>
        <v>372.48750000000001</v>
      </c>
      <c r="P1988">
        <f t="shared" si="219"/>
        <v>372.48750000000001</v>
      </c>
      <c r="Q1988">
        <f t="shared" si="220"/>
        <v>0</v>
      </c>
      <c r="R1988">
        <f t="shared" si="221"/>
        <v>4883.7250000000004</v>
      </c>
      <c r="S1988">
        <f t="shared" si="222"/>
        <v>-0.2749999999996362</v>
      </c>
      <c r="Y1988">
        <v>372.48750000000001</v>
      </c>
      <c r="Z1988">
        <v>372.48750000000001</v>
      </c>
      <c r="AA1988">
        <v>0</v>
      </c>
    </row>
    <row r="1989" spans="1:27" x14ac:dyDescent="0.25">
      <c r="A1989" t="str">
        <f t="shared" si="223"/>
        <v>122019</v>
      </c>
      <c r="B1989">
        <v>1</v>
      </c>
      <c r="C1989">
        <v>2019</v>
      </c>
      <c r="D1989" s="18">
        <v>43820</v>
      </c>
      <c r="E1989" t="s">
        <v>5488</v>
      </c>
      <c r="F1989" t="s">
        <v>250</v>
      </c>
      <c r="G1989" t="s">
        <v>251</v>
      </c>
      <c r="H1989">
        <v>74861</v>
      </c>
      <c r="K1989">
        <v>66840</v>
      </c>
      <c r="N1989">
        <f t="shared" si="217"/>
        <v>8020.8</v>
      </c>
      <c r="O1989">
        <f t="shared" si="218"/>
        <v>4010.4</v>
      </c>
      <c r="P1989">
        <f t="shared" si="219"/>
        <v>4010.4</v>
      </c>
      <c r="Q1989">
        <f t="shared" si="220"/>
        <v>0</v>
      </c>
      <c r="R1989">
        <f t="shared" si="221"/>
        <v>74860.800000000003</v>
      </c>
      <c r="S1989">
        <f t="shared" si="222"/>
        <v>-0.19999999999708962</v>
      </c>
      <c r="Y1989">
        <v>4010.4</v>
      </c>
      <c r="Z1989">
        <v>4010.4</v>
      </c>
      <c r="AA1989">
        <v>0</v>
      </c>
    </row>
    <row r="1990" spans="1:27" x14ac:dyDescent="0.25">
      <c r="A1990" t="str">
        <f t="shared" si="223"/>
        <v>112019</v>
      </c>
      <c r="B1990">
        <v>1</v>
      </c>
      <c r="C1990">
        <v>2019</v>
      </c>
      <c r="D1990" s="18">
        <v>43794</v>
      </c>
      <c r="E1990" t="s">
        <v>4935</v>
      </c>
      <c r="F1990" t="s">
        <v>1403</v>
      </c>
      <c r="G1990" t="s">
        <v>1404</v>
      </c>
      <c r="H1990">
        <v>239655</v>
      </c>
      <c r="L1990">
        <v>189750</v>
      </c>
      <c r="N1990">
        <f t="shared" si="217"/>
        <v>34155</v>
      </c>
      <c r="O1990">
        <f t="shared" si="218"/>
        <v>0</v>
      </c>
      <c r="P1990">
        <f t="shared" si="219"/>
        <v>0</v>
      </c>
      <c r="Q1990">
        <f t="shared" si="220"/>
        <v>34155</v>
      </c>
      <c r="R1990">
        <f t="shared" si="221"/>
        <v>223905</v>
      </c>
      <c r="S1990">
        <f t="shared" si="222"/>
        <v>-15750</v>
      </c>
      <c r="Y1990">
        <v>0</v>
      </c>
      <c r="Z1990">
        <v>0</v>
      </c>
      <c r="AA1990">
        <v>34155</v>
      </c>
    </row>
    <row r="1991" spans="1:27" x14ac:dyDescent="0.25">
      <c r="A1991" t="str">
        <f t="shared" si="223"/>
        <v>112019</v>
      </c>
      <c r="B1991">
        <v>1</v>
      </c>
      <c r="C1991">
        <v>2019</v>
      </c>
      <c r="D1991" s="18">
        <v>43794</v>
      </c>
      <c r="E1991" t="s">
        <v>4935</v>
      </c>
      <c r="F1991" t="s">
        <v>1403</v>
      </c>
      <c r="G1991" t="s">
        <v>1404</v>
      </c>
      <c r="H1991">
        <v>239655</v>
      </c>
      <c r="I1991">
        <v>15000</v>
      </c>
      <c r="N1991">
        <f t="shared" si="217"/>
        <v>0</v>
      </c>
      <c r="O1991">
        <f t="shared" si="218"/>
        <v>0</v>
      </c>
      <c r="P1991">
        <f t="shared" si="219"/>
        <v>0</v>
      </c>
      <c r="Q1991">
        <f t="shared" si="220"/>
        <v>0</v>
      </c>
      <c r="R1991">
        <f t="shared" si="221"/>
        <v>15000</v>
      </c>
      <c r="S1991">
        <f t="shared" si="222"/>
        <v>-224655</v>
      </c>
      <c r="Y1991">
        <v>0</v>
      </c>
      <c r="Z1991">
        <v>0</v>
      </c>
      <c r="AA1991">
        <v>0</v>
      </c>
    </row>
    <row r="1992" spans="1:27" x14ac:dyDescent="0.25">
      <c r="A1992" t="str">
        <f t="shared" si="223"/>
        <v>122019</v>
      </c>
      <c r="B1992">
        <v>1</v>
      </c>
      <c r="C1992">
        <v>2019</v>
      </c>
      <c r="D1992" s="18">
        <v>43830</v>
      </c>
      <c r="E1992" t="s">
        <v>5675</v>
      </c>
      <c r="F1992" t="s">
        <v>697</v>
      </c>
      <c r="G1992" t="s">
        <v>6176</v>
      </c>
      <c r="H1992">
        <v>2749</v>
      </c>
      <c r="L1992">
        <v>2330</v>
      </c>
      <c r="N1992">
        <f t="shared" si="217"/>
        <v>419.4</v>
      </c>
      <c r="O1992">
        <f t="shared" si="218"/>
        <v>209.7</v>
      </c>
      <c r="P1992">
        <f t="shared" si="219"/>
        <v>209.7</v>
      </c>
      <c r="Q1992">
        <f t="shared" si="220"/>
        <v>0</v>
      </c>
      <c r="R1992">
        <f t="shared" si="221"/>
        <v>2749.4</v>
      </c>
      <c r="S1992">
        <f t="shared" si="222"/>
        <v>0.40000000000009095</v>
      </c>
      <c r="Y1992">
        <v>209.7</v>
      </c>
      <c r="Z1992">
        <v>209.7</v>
      </c>
      <c r="AA1992">
        <v>0</v>
      </c>
    </row>
    <row r="1993" spans="1:27" x14ac:dyDescent="0.25">
      <c r="A1993" t="str">
        <f t="shared" si="223"/>
        <v>072019</v>
      </c>
      <c r="B1993">
        <v>1</v>
      </c>
      <c r="C1993">
        <v>2019</v>
      </c>
      <c r="D1993" s="18">
        <v>43671</v>
      </c>
      <c r="E1993" t="s">
        <v>3327</v>
      </c>
      <c r="F1993" t="s">
        <v>384</v>
      </c>
      <c r="G1993" t="s">
        <v>6177</v>
      </c>
      <c r="H1993">
        <v>2053</v>
      </c>
      <c r="L1993">
        <v>1739.5</v>
      </c>
      <c r="N1993">
        <f t="shared" si="217"/>
        <v>313.11</v>
      </c>
      <c r="O1993">
        <f t="shared" si="218"/>
        <v>156.55500000000001</v>
      </c>
      <c r="P1993">
        <f t="shared" si="219"/>
        <v>156.55500000000001</v>
      </c>
      <c r="Q1993">
        <f t="shared" si="220"/>
        <v>0</v>
      </c>
      <c r="R1993">
        <f t="shared" si="221"/>
        <v>2052.61</v>
      </c>
      <c r="S1993">
        <f t="shared" si="222"/>
        <v>-0.38999999999987267</v>
      </c>
      <c r="Y1993">
        <v>156.55500000000001</v>
      </c>
      <c r="Z1993">
        <v>156.55500000000001</v>
      </c>
      <c r="AA1993">
        <v>0</v>
      </c>
    </row>
    <row r="1994" spans="1:27" x14ac:dyDescent="0.25">
      <c r="A1994" t="str">
        <f t="shared" si="223"/>
        <v>112019</v>
      </c>
      <c r="B1994">
        <v>1</v>
      </c>
      <c r="C1994">
        <v>2019</v>
      </c>
      <c r="D1994" s="18">
        <v>43792</v>
      </c>
      <c r="E1994" t="s">
        <v>5175</v>
      </c>
      <c r="F1994" t="s">
        <v>437</v>
      </c>
      <c r="G1994" t="s">
        <v>7747</v>
      </c>
      <c r="H1994">
        <v>170510</v>
      </c>
      <c r="L1994">
        <v>144500</v>
      </c>
      <c r="N1994">
        <f t="shared" si="217"/>
        <v>26010</v>
      </c>
      <c r="O1994">
        <f t="shared" si="218"/>
        <v>0</v>
      </c>
      <c r="P1994">
        <f t="shared" si="219"/>
        <v>0</v>
      </c>
      <c r="Q1994">
        <f t="shared" si="220"/>
        <v>26010</v>
      </c>
      <c r="R1994">
        <f t="shared" si="221"/>
        <v>170510</v>
      </c>
      <c r="S1994">
        <f t="shared" si="222"/>
        <v>0</v>
      </c>
      <c r="Y1994">
        <v>0</v>
      </c>
      <c r="Z1994">
        <v>0</v>
      </c>
      <c r="AA1994">
        <v>26010</v>
      </c>
    </row>
    <row r="1995" spans="1:27" x14ac:dyDescent="0.25">
      <c r="A1995" t="str">
        <f t="shared" si="223"/>
        <v>122019</v>
      </c>
      <c r="B1995">
        <v>1</v>
      </c>
      <c r="C1995">
        <v>2019</v>
      </c>
      <c r="D1995" s="18">
        <v>43822</v>
      </c>
      <c r="E1995" t="s">
        <v>5334</v>
      </c>
      <c r="F1995" t="s">
        <v>131</v>
      </c>
      <c r="G1995" t="s">
        <v>132</v>
      </c>
      <c r="H1995">
        <v>18290</v>
      </c>
      <c r="L1995">
        <v>15500</v>
      </c>
      <c r="N1995">
        <f t="shared" si="217"/>
        <v>2790</v>
      </c>
      <c r="O1995">
        <f t="shared" si="218"/>
        <v>1395</v>
      </c>
      <c r="P1995">
        <f t="shared" si="219"/>
        <v>1395</v>
      </c>
      <c r="Q1995">
        <f t="shared" si="220"/>
        <v>0</v>
      </c>
      <c r="R1995">
        <f t="shared" si="221"/>
        <v>18290</v>
      </c>
      <c r="S1995">
        <f t="shared" si="222"/>
        <v>0</v>
      </c>
      <c r="Y1995">
        <v>1395</v>
      </c>
      <c r="Z1995">
        <v>1395</v>
      </c>
      <c r="AA1995">
        <v>0</v>
      </c>
    </row>
    <row r="1996" spans="1:27" x14ac:dyDescent="0.25">
      <c r="A1996" t="str">
        <f t="shared" si="223"/>
        <v>122019</v>
      </c>
      <c r="B1996">
        <v>1</v>
      </c>
      <c r="C1996">
        <v>2019</v>
      </c>
      <c r="D1996" s="18">
        <v>43816</v>
      </c>
      <c r="E1996" t="s">
        <v>5507</v>
      </c>
      <c r="F1996" t="s">
        <v>971</v>
      </c>
      <c r="G1996" t="s">
        <v>972</v>
      </c>
      <c r="H1996">
        <v>30326</v>
      </c>
      <c r="L1996">
        <v>25700</v>
      </c>
      <c r="N1996">
        <f t="shared" si="217"/>
        <v>4626</v>
      </c>
      <c r="O1996">
        <f t="shared" si="218"/>
        <v>0</v>
      </c>
      <c r="P1996">
        <f t="shared" si="219"/>
        <v>0</v>
      </c>
      <c r="Q1996">
        <f t="shared" si="220"/>
        <v>4626</v>
      </c>
      <c r="R1996">
        <f t="shared" si="221"/>
        <v>30326</v>
      </c>
      <c r="S1996">
        <f t="shared" si="222"/>
        <v>0</v>
      </c>
      <c r="Y1996">
        <v>0</v>
      </c>
      <c r="Z1996">
        <v>0</v>
      </c>
      <c r="AA1996">
        <v>4626</v>
      </c>
    </row>
    <row r="1997" spans="1:27" x14ac:dyDescent="0.25">
      <c r="A1997" t="str">
        <f t="shared" si="223"/>
        <v>122019</v>
      </c>
      <c r="B1997">
        <v>1</v>
      </c>
      <c r="C1997">
        <v>2019</v>
      </c>
      <c r="D1997" s="18">
        <v>43812</v>
      </c>
      <c r="E1997" t="s">
        <v>5619</v>
      </c>
      <c r="F1997" t="s">
        <v>437</v>
      </c>
      <c r="G1997" t="s">
        <v>7747</v>
      </c>
      <c r="H1997">
        <v>31595</v>
      </c>
      <c r="L1997">
        <v>26775</v>
      </c>
      <c r="N1997">
        <f t="shared" si="217"/>
        <v>4819.5</v>
      </c>
      <c r="O1997">
        <f t="shared" si="218"/>
        <v>0</v>
      </c>
      <c r="P1997">
        <f t="shared" si="219"/>
        <v>0</v>
      </c>
      <c r="Q1997">
        <f t="shared" si="220"/>
        <v>4819.5</v>
      </c>
      <c r="R1997">
        <f t="shared" si="221"/>
        <v>31594.5</v>
      </c>
      <c r="S1997">
        <f t="shared" si="222"/>
        <v>-0.5</v>
      </c>
      <c r="Y1997">
        <v>0</v>
      </c>
      <c r="Z1997">
        <v>0</v>
      </c>
      <c r="AA1997">
        <v>4819.5</v>
      </c>
    </row>
    <row r="1998" spans="1:27" x14ac:dyDescent="0.25">
      <c r="A1998" t="str">
        <f t="shared" si="223"/>
        <v>112019</v>
      </c>
      <c r="B1998">
        <v>1</v>
      </c>
      <c r="C1998">
        <v>2019</v>
      </c>
      <c r="D1998" s="18">
        <v>43792</v>
      </c>
      <c r="E1998" t="s">
        <v>5232</v>
      </c>
      <c r="F1998" t="s">
        <v>576</v>
      </c>
      <c r="G1998" t="s">
        <v>5898</v>
      </c>
      <c r="H1998">
        <v>56392</v>
      </c>
      <c r="L1998">
        <v>47790</v>
      </c>
      <c r="N1998">
        <f t="shared" si="217"/>
        <v>8602.2000000000007</v>
      </c>
      <c r="O1998">
        <f t="shared" si="218"/>
        <v>4301.1000000000004</v>
      </c>
      <c r="P1998">
        <f t="shared" si="219"/>
        <v>4301.1000000000004</v>
      </c>
      <c r="Q1998">
        <f t="shared" si="220"/>
        <v>0</v>
      </c>
      <c r="R1998">
        <f t="shared" si="221"/>
        <v>56392.2</v>
      </c>
      <c r="S1998">
        <f t="shared" si="222"/>
        <v>0.19999999999708962</v>
      </c>
      <c r="Y1998">
        <v>4301.1000000000004</v>
      </c>
      <c r="Z1998">
        <v>4301.1000000000004</v>
      </c>
      <c r="AA1998">
        <v>0</v>
      </c>
    </row>
    <row r="1999" spans="1:27" x14ac:dyDescent="0.25">
      <c r="A1999" t="str">
        <f t="shared" si="223"/>
        <v>122019</v>
      </c>
      <c r="B1999">
        <v>1</v>
      </c>
      <c r="C1999">
        <v>2019</v>
      </c>
      <c r="D1999" s="18">
        <v>43829</v>
      </c>
      <c r="E1999" t="s">
        <v>666</v>
      </c>
      <c r="F1999" t="s">
        <v>250</v>
      </c>
      <c r="G1999" t="s">
        <v>251</v>
      </c>
      <c r="H1999">
        <v>70980</v>
      </c>
      <c r="K1999">
        <v>63375</v>
      </c>
      <c r="N1999">
        <f t="shared" si="217"/>
        <v>7605</v>
      </c>
      <c r="O1999">
        <f t="shared" si="218"/>
        <v>3802.5</v>
      </c>
      <c r="P1999">
        <f t="shared" si="219"/>
        <v>3802.5</v>
      </c>
      <c r="Q1999">
        <f t="shared" si="220"/>
        <v>0</v>
      </c>
      <c r="R1999">
        <f t="shared" si="221"/>
        <v>70980</v>
      </c>
      <c r="S1999">
        <f t="shared" si="222"/>
        <v>0</v>
      </c>
      <c r="Y1999">
        <v>3802.5</v>
      </c>
      <c r="Z1999">
        <v>3802.5</v>
      </c>
      <c r="AA1999">
        <v>0</v>
      </c>
    </row>
    <row r="2000" spans="1:27" x14ac:dyDescent="0.25">
      <c r="A2000" t="str">
        <f t="shared" si="223"/>
        <v>122019</v>
      </c>
      <c r="B2000">
        <v>1</v>
      </c>
      <c r="C2000">
        <v>2019</v>
      </c>
      <c r="D2000" s="18">
        <v>43827</v>
      </c>
      <c r="E2000" t="s">
        <v>5527</v>
      </c>
      <c r="F2000" t="s">
        <v>318</v>
      </c>
      <c r="G2000" t="s">
        <v>5771</v>
      </c>
      <c r="H2000">
        <v>46896</v>
      </c>
      <c r="L2000">
        <v>39742.720000000001</v>
      </c>
      <c r="N2000">
        <f t="shared" si="217"/>
        <v>7153.6895999999997</v>
      </c>
      <c r="O2000">
        <f t="shared" si="218"/>
        <v>3576.8447999999999</v>
      </c>
      <c r="P2000">
        <f t="shared" si="219"/>
        <v>3576.8447999999999</v>
      </c>
      <c r="Q2000">
        <f t="shared" si="220"/>
        <v>0</v>
      </c>
      <c r="R2000">
        <f t="shared" si="221"/>
        <v>46896.409599999999</v>
      </c>
      <c r="S2000">
        <f t="shared" si="222"/>
        <v>0.40959999999904539</v>
      </c>
      <c r="Y2000">
        <v>3576.8447999999999</v>
      </c>
      <c r="Z2000">
        <v>3576.8447999999999</v>
      </c>
      <c r="AA2000">
        <v>0</v>
      </c>
    </row>
    <row r="2001" spans="1:27" x14ac:dyDescent="0.25">
      <c r="A2001" t="str">
        <f t="shared" si="223"/>
        <v>012020</v>
      </c>
      <c r="B2001">
        <v>1</v>
      </c>
      <c r="C2001">
        <v>2020</v>
      </c>
      <c r="D2001" s="18">
        <v>43837</v>
      </c>
      <c r="E2001" t="s">
        <v>531</v>
      </c>
      <c r="F2001" t="s">
        <v>529</v>
      </c>
      <c r="G2001" t="s">
        <v>5955</v>
      </c>
      <c r="H2001">
        <v>139880.4</v>
      </c>
      <c r="N2001">
        <f t="shared" si="217"/>
        <v>0</v>
      </c>
      <c r="O2001">
        <f t="shared" si="218"/>
        <v>0</v>
      </c>
      <c r="P2001">
        <f t="shared" si="219"/>
        <v>0</v>
      </c>
      <c r="Q2001">
        <f t="shared" si="220"/>
        <v>0</v>
      </c>
      <c r="R2001">
        <f t="shared" si="221"/>
        <v>0</v>
      </c>
      <c r="S2001">
        <f t="shared" si="222"/>
        <v>-139880.4</v>
      </c>
      <c r="Y2001">
        <v>0</v>
      </c>
      <c r="Z2001">
        <v>0</v>
      </c>
      <c r="AA2001">
        <v>0</v>
      </c>
    </row>
    <row r="2002" spans="1:27" x14ac:dyDescent="0.25">
      <c r="A2002" t="str">
        <f t="shared" si="223"/>
        <v>012020</v>
      </c>
      <c r="B2002">
        <v>1</v>
      </c>
      <c r="C2002">
        <v>2020</v>
      </c>
      <c r="D2002" s="18">
        <v>43837</v>
      </c>
      <c r="E2002" t="s">
        <v>532</v>
      </c>
      <c r="F2002" t="s">
        <v>529</v>
      </c>
      <c r="G2002" t="s">
        <v>5955</v>
      </c>
      <c r="H2002">
        <v>34457.5</v>
      </c>
      <c r="N2002">
        <f t="shared" si="217"/>
        <v>0</v>
      </c>
      <c r="O2002">
        <f t="shared" si="218"/>
        <v>0</v>
      </c>
      <c r="P2002">
        <f t="shared" si="219"/>
        <v>0</v>
      </c>
      <c r="Q2002">
        <f t="shared" si="220"/>
        <v>0</v>
      </c>
      <c r="R2002">
        <f t="shared" si="221"/>
        <v>0</v>
      </c>
      <c r="S2002">
        <f t="shared" si="222"/>
        <v>-34457.5</v>
      </c>
      <c r="Y2002">
        <v>0</v>
      </c>
      <c r="Z2002">
        <v>0</v>
      </c>
      <c r="AA2002">
        <v>0</v>
      </c>
    </row>
    <row r="2003" spans="1:27" x14ac:dyDescent="0.25">
      <c r="A2003" t="str">
        <f t="shared" si="223"/>
        <v>112019</v>
      </c>
      <c r="B2003">
        <v>1</v>
      </c>
      <c r="C2003">
        <v>2019</v>
      </c>
      <c r="D2003" s="18">
        <v>43771</v>
      </c>
      <c r="E2003" t="s">
        <v>5217</v>
      </c>
      <c r="F2003" t="s">
        <v>529</v>
      </c>
      <c r="G2003" t="s">
        <v>5955</v>
      </c>
      <c r="H2003">
        <v>271638.87</v>
      </c>
      <c r="N2003">
        <f t="shared" si="217"/>
        <v>0</v>
      </c>
      <c r="O2003">
        <f t="shared" si="218"/>
        <v>0</v>
      </c>
      <c r="P2003">
        <f t="shared" si="219"/>
        <v>0</v>
      </c>
      <c r="Q2003">
        <f t="shared" si="220"/>
        <v>0</v>
      </c>
      <c r="R2003">
        <f t="shared" si="221"/>
        <v>0</v>
      </c>
      <c r="S2003">
        <f t="shared" si="222"/>
        <v>-271638.87</v>
      </c>
      <c r="Y2003">
        <v>0</v>
      </c>
      <c r="Z2003">
        <v>0</v>
      </c>
      <c r="AA2003">
        <v>0</v>
      </c>
    </row>
    <row r="2004" spans="1:27" x14ac:dyDescent="0.25">
      <c r="A2004" t="str">
        <f t="shared" si="223"/>
        <v>092019</v>
      </c>
      <c r="B2004">
        <v>1</v>
      </c>
      <c r="C2004">
        <v>2019</v>
      </c>
      <c r="D2004" s="18">
        <v>43737</v>
      </c>
      <c r="E2004" t="s">
        <v>4397</v>
      </c>
      <c r="F2004" t="s">
        <v>529</v>
      </c>
      <c r="G2004" t="s">
        <v>5955</v>
      </c>
      <c r="H2004">
        <v>98998.6</v>
      </c>
      <c r="N2004">
        <f t="shared" si="217"/>
        <v>0</v>
      </c>
      <c r="O2004">
        <f t="shared" si="218"/>
        <v>0</v>
      </c>
      <c r="P2004">
        <f t="shared" si="219"/>
        <v>0</v>
      </c>
      <c r="Q2004">
        <f t="shared" si="220"/>
        <v>0</v>
      </c>
      <c r="R2004">
        <f t="shared" si="221"/>
        <v>0</v>
      </c>
      <c r="S2004">
        <f t="shared" si="222"/>
        <v>-98998.6</v>
      </c>
      <c r="Y2004">
        <v>0</v>
      </c>
      <c r="Z2004">
        <v>0</v>
      </c>
      <c r="AA2004">
        <v>0</v>
      </c>
    </row>
    <row r="2005" spans="1:27" x14ac:dyDescent="0.25">
      <c r="A2005" t="str">
        <f t="shared" si="223"/>
        <v>092019</v>
      </c>
      <c r="B2005">
        <v>1</v>
      </c>
      <c r="C2005">
        <v>2019</v>
      </c>
      <c r="D2005" s="18">
        <v>43736</v>
      </c>
      <c r="E2005" t="s">
        <v>4395</v>
      </c>
      <c r="F2005" t="s">
        <v>529</v>
      </c>
      <c r="G2005" t="s">
        <v>5955</v>
      </c>
      <c r="H2005">
        <v>312748.7</v>
      </c>
      <c r="N2005">
        <f t="shared" si="217"/>
        <v>0</v>
      </c>
      <c r="O2005">
        <f t="shared" si="218"/>
        <v>0</v>
      </c>
      <c r="P2005">
        <f t="shared" si="219"/>
        <v>0</v>
      </c>
      <c r="Q2005">
        <f t="shared" si="220"/>
        <v>0</v>
      </c>
      <c r="R2005">
        <f t="shared" si="221"/>
        <v>0</v>
      </c>
      <c r="S2005">
        <f t="shared" si="222"/>
        <v>-312748.7</v>
      </c>
      <c r="Y2005">
        <v>0</v>
      </c>
      <c r="Z2005">
        <v>0</v>
      </c>
      <c r="AA2005">
        <v>0</v>
      </c>
    </row>
    <row r="2006" spans="1:27" x14ac:dyDescent="0.25">
      <c r="A2006" t="str">
        <f t="shared" si="223"/>
        <v>012020</v>
      </c>
      <c r="B2006">
        <v>1</v>
      </c>
      <c r="C2006">
        <v>2020</v>
      </c>
      <c r="D2006" s="18">
        <v>43843</v>
      </c>
      <c r="E2006">
        <v>717</v>
      </c>
      <c r="F2006" t="s">
        <v>195</v>
      </c>
      <c r="G2006" t="s">
        <v>6134</v>
      </c>
      <c r="H2006">
        <v>20496</v>
      </c>
      <c r="K2006">
        <v>18300</v>
      </c>
      <c r="N2006">
        <f t="shared" si="217"/>
        <v>2196</v>
      </c>
      <c r="O2006">
        <f t="shared" si="218"/>
        <v>1098</v>
      </c>
      <c r="P2006">
        <f t="shared" si="219"/>
        <v>1098</v>
      </c>
      <c r="Q2006">
        <f t="shared" si="220"/>
        <v>0</v>
      </c>
      <c r="R2006">
        <f t="shared" si="221"/>
        <v>20496</v>
      </c>
      <c r="S2006">
        <f t="shared" si="222"/>
        <v>0</v>
      </c>
      <c r="Y2006">
        <v>1098</v>
      </c>
      <c r="Z2006">
        <v>1098</v>
      </c>
      <c r="AA2006">
        <v>0</v>
      </c>
    </row>
    <row r="2007" spans="1:27" x14ac:dyDescent="0.25">
      <c r="A2007" t="str">
        <f t="shared" si="223"/>
        <v>012020</v>
      </c>
      <c r="B2007">
        <v>1</v>
      </c>
      <c r="C2007">
        <v>2020</v>
      </c>
      <c r="D2007" s="18">
        <v>43841</v>
      </c>
      <c r="E2007">
        <v>423</v>
      </c>
      <c r="F2007" t="s">
        <v>571</v>
      </c>
      <c r="G2007" t="s">
        <v>6010</v>
      </c>
      <c r="H2007">
        <v>83780</v>
      </c>
      <c r="L2007">
        <v>71000</v>
      </c>
      <c r="N2007">
        <f t="shared" si="217"/>
        <v>12780</v>
      </c>
      <c r="O2007">
        <f t="shared" si="218"/>
        <v>6390</v>
      </c>
      <c r="P2007">
        <f t="shared" si="219"/>
        <v>6390</v>
      </c>
      <c r="Q2007">
        <f t="shared" si="220"/>
        <v>0</v>
      </c>
      <c r="R2007">
        <f t="shared" si="221"/>
        <v>83780</v>
      </c>
      <c r="S2007">
        <f t="shared" si="222"/>
        <v>0</v>
      </c>
      <c r="Y2007">
        <v>6390</v>
      </c>
      <c r="Z2007">
        <v>6390</v>
      </c>
      <c r="AA2007">
        <v>0</v>
      </c>
    </row>
    <row r="2008" spans="1:27" x14ac:dyDescent="0.25">
      <c r="A2008" t="str">
        <f t="shared" si="223"/>
        <v>012020</v>
      </c>
      <c r="B2008">
        <v>1</v>
      </c>
      <c r="C2008">
        <v>2020</v>
      </c>
      <c r="D2008" s="18">
        <v>43843</v>
      </c>
      <c r="E2008">
        <v>425</v>
      </c>
      <c r="F2008" t="s">
        <v>571</v>
      </c>
      <c r="G2008" t="s">
        <v>6010</v>
      </c>
      <c r="H2008">
        <v>72357.600000000006</v>
      </c>
      <c r="L2008">
        <v>61320</v>
      </c>
      <c r="N2008">
        <f t="shared" si="217"/>
        <v>11037.6</v>
      </c>
      <c r="O2008">
        <f t="shared" si="218"/>
        <v>5518.8</v>
      </c>
      <c r="P2008">
        <f t="shared" si="219"/>
        <v>5518.8</v>
      </c>
      <c r="Q2008">
        <f t="shared" si="220"/>
        <v>0</v>
      </c>
      <c r="R2008">
        <f t="shared" si="221"/>
        <v>72357.600000000006</v>
      </c>
      <c r="S2008">
        <f t="shared" si="222"/>
        <v>0</v>
      </c>
      <c r="Y2008">
        <v>5518.8</v>
      </c>
      <c r="Z2008">
        <v>5518.8</v>
      </c>
      <c r="AA2008">
        <v>0</v>
      </c>
    </row>
    <row r="2009" spans="1:27" x14ac:dyDescent="0.25">
      <c r="A2009" t="str">
        <f t="shared" si="223"/>
        <v>012020</v>
      </c>
      <c r="B2009">
        <v>1</v>
      </c>
      <c r="C2009">
        <v>2020</v>
      </c>
      <c r="D2009" s="18">
        <v>43834</v>
      </c>
      <c r="E2009">
        <v>39</v>
      </c>
      <c r="F2009" t="s">
        <v>1736</v>
      </c>
      <c r="G2009" t="s">
        <v>6178</v>
      </c>
      <c r="H2009">
        <v>1835</v>
      </c>
      <c r="L2009">
        <v>1555</v>
      </c>
      <c r="N2009">
        <f t="shared" si="217"/>
        <v>279.89999999999998</v>
      </c>
      <c r="O2009">
        <f t="shared" si="218"/>
        <v>0</v>
      </c>
      <c r="P2009">
        <f t="shared" si="219"/>
        <v>0</v>
      </c>
      <c r="Q2009">
        <f t="shared" si="220"/>
        <v>279.89999999999998</v>
      </c>
      <c r="R2009">
        <f t="shared" si="221"/>
        <v>1834.9</v>
      </c>
      <c r="S2009">
        <f t="shared" si="222"/>
        <v>-9.9999999999909051E-2</v>
      </c>
      <c r="Y2009">
        <v>0</v>
      </c>
      <c r="Z2009">
        <v>0</v>
      </c>
      <c r="AA2009">
        <v>279.89999999999998</v>
      </c>
    </row>
    <row r="2010" spans="1:27" x14ac:dyDescent="0.25">
      <c r="A2010" t="str">
        <f t="shared" si="223"/>
        <v>122019</v>
      </c>
      <c r="B2010">
        <v>1</v>
      </c>
      <c r="C2010">
        <v>2019</v>
      </c>
      <c r="D2010" s="18">
        <v>43826</v>
      </c>
      <c r="E2010">
        <v>1606</v>
      </c>
      <c r="F2010" t="s">
        <v>581</v>
      </c>
      <c r="G2010" t="s">
        <v>7745</v>
      </c>
      <c r="H2010">
        <v>69465</v>
      </c>
      <c r="L2010">
        <v>58869</v>
      </c>
      <c r="N2010">
        <f t="shared" si="217"/>
        <v>10596.42</v>
      </c>
      <c r="O2010">
        <f t="shared" si="218"/>
        <v>0</v>
      </c>
      <c r="P2010">
        <f t="shared" si="219"/>
        <v>0</v>
      </c>
      <c r="Q2010">
        <f t="shared" si="220"/>
        <v>10596.42</v>
      </c>
      <c r="R2010">
        <f t="shared" si="221"/>
        <v>69465.42</v>
      </c>
      <c r="S2010">
        <f t="shared" si="222"/>
        <v>0.41999999999825377</v>
      </c>
      <c r="Y2010">
        <v>0</v>
      </c>
      <c r="Z2010">
        <v>0</v>
      </c>
      <c r="AA2010">
        <v>10596.42</v>
      </c>
    </row>
    <row r="2011" spans="1:27" x14ac:dyDescent="0.25">
      <c r="A2011" t="str">
        <f t="shared" si="223"/>
        <v>012020</v>
      </c>
      <c r="B2011">
        <v>1</v>
      </c>
      <c r="C2011">
        <v>2020</v>
      </c>
      <c r="D2011" s="18">
        <v>43834</v>
      </c>
      <c r="E2011" t="s">
        <v>229</v>
      </c>
      <c r="F2011" t="s">
        <v>225</v>
      </c>
      <c r="G2011" t="s">
        <v>7746</v>
      </c>
      <c r="H2011">
        <v>2950</v>
      </c>
      <c r="L2011">
        <v>2500</v>
      </c>
      <c r="N2011">
        <f t="shared" si="217"/>
        <v>450</v>
      </c>
      <c r="O2011">
        <f t="shared" si="218"/>
        <v>225</v>
      </c>
      <c r="P2011">
        <f t="shared" si="219"/>
        <v>225</v>
      </c>
      <c r="Q2011">
        <f t="shared" si="220"/>
        <v>0</v>
      </c>
      <c r="R2011">
        <f t="shared" si="221"/>
        <v>2950</v>
      </c>
      <c r="S2011">
        <f t="shared" si="222"/>
        <v>0</v>
      </c>
      <c r="Y2011">
        <v>225</v>
      </c>
      <c r="Z2011">
        <v>225</v>
      </c>
      <c r="AA2011">
        <v>0</v>
      </c>
    </row>
    <row r="2012" spans="1:27" x14ac:dyDescent="0.25">
      <c r="A2012" t="str">
        <f t="shared" si="223"/>
        <v>122019</v>
      </c>
      <c r="B2012">
        <v>1</v>
      </c>
      <c r="C2012">
        <v>2019</v>
      </c>
      <c r="D2012" s="18">
        <v>43817</v>
      </c>
      <c r="E2012">
        <v>449</v>
      </c>
      <c r="F2012" t="s">
        <v>2121</v>
      </c>
      <c r="G2012" t="s">
        <v>2122</v>
      </c>
      <c r="H2012">
        <v>648468</v>
      </c>
      <c r="L2012">
        <v>549549</v>
      </c>
      <c r="N2012">
        <f t="shared" si="217"/>
        <v>98918.82</v>
      </c>
      <c r="O2012">
        <f t="shared" si="218"/>
        <v>0</v>
      </c>
      <c r="P2012">
        <f t="shared" si="219"/>
        <v>0</v>
      </c>
      <c r="Q2012">
        <f t="shared" si="220"/>
        <v>98918.82</v>
      </c>
      <c r="R2012">
        <f t="shared" si="221"/>
        <v>648467.82000000007</v>
      </c>
      <c r="S2012">
        <f t="shared" si="222"/>
        <v>-0.17999999993480742</v>
      </c>
      <c r="Y2012">
        <v>0</v>
      </c>
      <c r="Z2012">
        <v>0</v>
      </c>
      <c r="AA2012">
        <v>98918.82</v>
      </c>
    </row>
    <row r="2013" spans="1:27" x14ac:dyDescent="0.25">
      <c r="A2013" t="str">
        <f t="shared" si="223"/>
        <v>012020</v>
      </c>
      <c r="B2013">
        <v>1</v>
      </c>
      <c r="C2013">
        <v>2020</v>
      </c>
      <c r="D2013" s="18">
        <v>43832</v>
      </c>
      <c r="E2013">
        <v>420</v>
      </c>
      <c r="F2013" t="s">
        <v>480</v>
      </c>
      <c r="G2013" t="s">
        <v>6168</v>
      </c>
      <c r="H2013">
        <v>70800</v>
      </c>
      <c r="L2013">
        <v>60000</v>
      </c>
      <c r="N2013">
        <f t="shared" si="217"/>
        <v>10800</v>
      </c>
      <c r="O2013">
        <f t="shared" si="218"/>
        <v>0</v>
      </c>
      <c r="P2013">
        <f t="shared" si="219"/>
        <v>0</v>
      </c>
      <c r="Q2013">
        <f t="shared" si="220"/>
        <v>10800</v>
      </c>
      <c r="R2013">
        <f t="shared" si="221"/>
        <v>70800</v>
      </c>
      <c r="S2013">
        <f t="shared" si="222"/>
        <v>0</v>
      </c>
      <c r="Y2013">
        <v>0</v>
      </c>
      <c r="Z2013">
        <v>0</v>
      </c>
      <c r="AA2013">
        <v>10800</v>
      </c>
    </row>
    <row r="2014" spans="1:27" x14ac:dyDescent="0.25">
      <c r="A2014" t="str">
        <f t="shared" si="223"/>
        <v>012020</v>
      </c>
      <c r="B2014">
        <v>1</v>
      </c>
      <c r="C2014">
        <v>2020</v>
      </c>
      <c r="D2014" s="18">
        <v>43834</v>
      </c>
      <c r="E2014" t="s">
        <v>593</v>
      </c>
      <c r="F2014" t="s">
        <v>590</v>
      </c>
      <c r="G2014" t="s">
        <v>6174</v>
      </c>
      <c r="H2014">
        <v>60947</v>
      </c>
      <c r="L2014">
        <v>51650</v>
      </c>
      <c r="N2014">
        <f t="shared" si="217"/>
        <v>9297</v>
      </c>
      <c r="O2014">
        <f t="shared" si="218"/>
        <v>4648.5</v>
      </c>
      <c r="P2014">
        <f t="shared" si="219"/>
        <v>4648.5</v>
      </c>
      <c r="Q2014">
        <f t="shared" si="220"/>
        <v>0</v>
      </c>
      <c r="R2014">
        <f t="shared" si="221"/>
        <v>60947</v>
      </c>
      <c r="S2014">
        <f t="shared" si="222"/>
        <v>0</v>
      </c>
      <c r="Y2014">
        <v>4648.5</v>
      </c>
      <c r="Z2014">
        <v>4648.5</v>
      </c>
      <c r="AA2014">
        <v>0</v>
      </c>
    </row>
    <row r="2015" spans="1:27" x14ac:dyDescent="0.25">
      <c r="A2015" t="str">
        <f t="shared" si="223"/>
        <v>122019</v>
      </c>
      <c r="B2015">
        <v>1</v>
      </c>
      <c r="C2015">
        <v>2019</v>
      </c>
      <c r="D2015" s="18">
        <v>43812</v>
      </c>
      <c r="E2015" t="s">
        <v>5698</v>
      </c>
      <c r="F2015" t="s">
        <v>590</v>
      </c>
      <c r="G2015" t="s">
        <v>6174</v>
      </c>
      <c r="H2015">
        <v>65077</v>
      </c>
      <c r="L2015">
        <v>55150</v>
      </c>
      <c r="N2015">
        <f t="shared" si="217"/>
        <v>9927</v>
      </c>
      <c r="O2015">
        <f t="shared" si="218"/>
        <v>4963.5</v>
      </c>
      <c r="P2015">
        <f t="shared" si="219"/>
        <v>4963.5</v>
      </c>
      <c r="Q2015">
        <f t="shared" si="220"/>
        <v>0</v>
      </c>
      <c r="R2015">
        <f t="shared" si="221"/>
        <v>65077</v>
      </c>
      <c r="S2015">
        <f t="shared" si="222"/>
        <v>0</v>
      </c>
      <c r="Y2015">
        <v>4963.5</v>
      </c>
      <c r="Z2015">
        <v>4963.5</v>
      </c>
      <c r="AA2015">
        <v>0</v>
      </c>
    </row>
    <row r="2016" spans="1:27" x14ac:dyDescent="0.25">
      <c r="A2016" t="str">
        <f t="shared" si="223"/>
        <v>122019</v>
      </c>
      <c r="B2016">
        <v>1</v>
      </c>
      <c r="C2016">
        <v>2019</v>
      </c>
      <c r="D2016" s="18">
        <v>43813</v>
      </c>
      <c r="E2016" t="s">
        <v>5699</v>
      </c>
      <c r="F2016" t="s">
        <v>590</v>
      </c>
      <c r="G2016" t="s">
        <v>6174</v>
      </c>
      <c r="H2016">
        <v>24308</v>
      </c>
      <c r="L2016">
        <v>20600</v>
      </c>
      <c r="N2016">
        <f t="shared" si="217"/>
        <v>3708</v>
      </c>
      <c r="O2016">
        <f t="shared" si="218"/>
        <v>1854</v>
      </c>
      <c r="P2016">
        <f t="shared" si="219"/>
        <v>1854</v>
      </c>
      <c r="Q2016">
        <f t="shared" si="220"/>
        <v>0</v>
      </c>
      <c r="R2016">
        <f t="shared" si="221"/>
        <v>24308</v>
      </c>
      <c r="S2016">
        <f t="shared" si="222"/>
        <v>0</v>
      </c>
      <c r="Y2016">
        <v>1854</v>
      </c>
      <c r="Z2016">
        <v>1854</v>
      </c>
      <c r="AA2016">
        <v>0</v>
      </c>
    </row>
    <row r="2017" spans="1:27" x14ac:dyDescent="0.25">
      <c r="A2017" t="str">
        <f t="shared" si="223"/>
        <v>012020</v>
      </c>
      <c r="B2017">
        <v>1</v>
      </c>
      <c r="C2017">
        <v>2020</v>
      </c>
      <c r="D2017" s="18">
        <v>43833</v>
      </c>
      <c r="E2017" t="s">
        <v>228</v>
      </c>
      <c r="F2017" t="s">
        <v>225</v>
      </c>
      <c r="G2017" t="s">
        <v>7746</v>
      </c>
      <c r="H2017">
        <v>5900</v>
      </c>
      <c r="L2017">
        <v>5000</v>
      </c>
      <c r="N2017">
        <f t="shared" si="217"/>
        <v>900</v>
      </c>
      <c r="O2017">
        <f t="shared" si="218"/>
        <v>450</v>
      </c>
      <c r="P2017">
        <f t="shared" si="219"/>
        <v>450</v>
      </c>
      <c r="Q2017">
        <f t="shared" si="220"/>
        <v>0</v>
      </c>
      <c r="R2017">
        <f t="shared" si="221"/>
        <v>5900</v>
      </c>
      <c r="S2017">
        <f t="shared" si="222"/>
        <v>0</v>
      </c>
      <c r="Y2017">
        <v>450</v>
      </c>
      <c r="Z2017">
        <v>450</v>
      </c>
      <c r="AA2017">
        <v>0</v>
      </c>
    </row>
    <row r="2018" spans="1:27" x14ac:dyDescent="0.25">
      <c r="A2018" t="str">
        <f t="shared" si="223"/>
        <v>122019</v>
      </c>
      <c r="B2018">
        <v>1</v>
      </c>
      <c r="C2018">
        <v>2019</v>
      </c>
      <c r="D2018" s="18">
        <v>43825</v>
      </c>
      <c r="E2018" t="s">
        <v>5377</v>
      </c>
      <c r="F2018" t="s">
        <v>1888</v>
      </c>
      <c r="G2018" t="s">
        <v>1889</v>
      </c>
      <c r="H2018">
        <v>83190</v>
      </c>
      <c r="L2018">
        <v>70500</v>
      </c>
      <c r="N2018">
        <f t="shared" si="217"/>
        <v>12690</v>
      </c>
      <c r="O2018">
        <f t="shared" si="218"/>
        <v>6345</v>
      </c>
      <c r="P2018">
        <f t="shared" si="219"/>
        <v>6345</v>
      </c>
      <c r="Q2018">
        <f t="shared" si="220"/>
        <v>0</v>
      </c>
      <c r="R2018">
        <f t="shared" si="221"/>
        <v>83190</v>
      </c>
      <c r="S2018">
        <f t="shared" si="222"/>
        <v>0</v>
      </c>
      <c r="Y2018">
        <v>6345</v>
      </c>
      <c r="Z2018">
        <v>6345</v>
      </c>
      <c r="AA2018">
        <v>0</v>
      </c>
    </row>
    <row r="2019" spans="1:27" x14ac:dyDescent="0.25">
      <c r="A2019" t="str">
        <f t="shared" si="223"/>
        <v>122019</v>
      </c>
      <c r="B2019">
        <v>1</v>
      </c>
      <c r="C2019">
        <v>2019</v>
      </c>
      <c r="D2019" s="18">
        <v>43830</v>
      </c>
      <c r="E2019" t="s">
        <v>5305</v>
      </c>
      <c r="F2019" t="s">
        <v>2591</v>
      </c>
      <c r="G2019" t="s">
        <v>6179</v>
      </c>
      <c r="H2019">
        <v>1416</v>
      </c>
      <c r="L2019">
        <v>1200</v>
      </c>
      <c r="N2019">
        <f t="shared" si="217"/>
        <v>216</v>
      </c>
      <c r="O2019">
        <f t="shared" si="218"/>
        <v>108</v>
      </c>
      <c r="P2019">
        <f t="shared" si="219"/>
        <v>108</v>
      </c>
      <c r="Q2019">
        <f t="shared" si="220"/>
        <v>0</v>
      </c>
      <c r="R2019">
        <f t="shared" si="221"/>
        <v>1416</v>
      </c>
      <c r="S2019">
        <f t="shared" si="222"/>
        <v>0</v>
      </c>
      <c r="Y2019">
        <v>108</v>
      </c>
      <c r="Z2019">
        <v>108</v>
      </c>
      <c r="AA2019">
        <v>0</v>
      </c>
    </row>
    <row r="2020" spans="1:27" x14ac:dyDescent="0.25">
      <c r="A2020" t="str">
        <f t="shared" si="223"/>
        <v>012020</v>
      </c>
      <c r="B2020">
        <v>1</v>
      </c>
      <c r="C2020">
        <v>2020</v>
      </c>
      <c r="D2020" s="18">
        <v>43834</v>
      </c>
      <c r="E2020" t="s">
        <v>230</v>
      </c>
      <c r="F2020" t="s">
        <v>225</v>
      </c>
      <c r="G2020" t="s">
        <v>7746</v>
      </c>
      <c r="H2020">
        <v>1017750</v>
      </c>
      <c r="L2020">
        <v>862500</v>
      </c>
      <c r="N2020">
        <f t="shared" si="217"/>
        <v>155250</v>
      </c>
      <c r="O2020">
        <f t="shared" si="218"/>
        <v>77625</v>
      </c>
      <c r="P2020">
        <f t="shared" si="219"/>
        <v>77625</v>
      </c>
      <c r="Q2020">
        <f t="shared" si="220"/>
        <v>0</v>
      </c>
      <c r="R2020">
        <f t="shared" si="221"/>
        <v>1017750</v>
      </c>
      <c r="S2020">
        <f t="shared" si="222"/>
        <v>0</v>
      </c>
      <c r="Y2020">
        <v>77625</v>
      </c>
      <c r="Z2020">
        <v>77625</v>
      </c>
      <c r="AA2020">
        <v>0</v>
      </c>
    </row>
    <row r="2021" spans="1:27" x14ac:dyDescent="0.25">
      <c r="A2021" t="str">
        <f t="shared" si="223"/>
        <v>012020</v>
      </c>
      <c r="B2021">
        <v>1</v>
      </c>
      <c r="C2021">
        <v>2020</v>
      </c>
      <c r="D2021" s="18">
        <v>43834</v>
      </c>
      <c r="E2021" t="s">
        <v>6180</v>
      </c>
      <c r="F2021" t="s">
        <v>443</v>
      </c>
      <c r="G2021" t="s">
        <v>6158</v>
      </c>
      <c r="H2021">
        <v>14000</v>
      </c>
      <c r="K2021">
        <v>12500</v>
      </c>
      <c r="N2021">
        <f t="shared" si="217"/>
        <v>1500</v>
      </c>
      <c r="O2021">
        <f t="shared" si="218"/>
        <v>750</v>
      </c>
      <c r="P2021">
        <f t="shared" si="219"/>
        <v>750</v>
      </c>
      <c r="Q2021">
        <f t="shared" si="220"/>
        <v>0</v>
      </c>
      <c r="R2021">
        <f t="shared" si="221"/>
        <v>14000</v>
      </c>
      <c r="S2021">
        <f t="shared" si="222"/>
        <v>0</v>
      </c>
      <c r="Y2021">
        <v>750</v>
      </c>
      <c r="Z2021">
        <v>750</v>
      </c>
      <c r="AA2021">
        <v>0</v>
      </c>
    </row>
    <row r="2022" spans="1:27" x14ac:dyDescent="0.25">
      <c r="A2022" t="str">
        <f t="shared" si="223"/>
        <v>122019</v>
      </c>
      <c r="B2022">
        <v>1</v>
      </c>
      <c r="C2022">
        <v>2019</v>
      </c>
      <c r="D2022" s="18">
        <v>43819</v>
      </c>
      <c r="E2022">
        <v>1568</v>
      </c>
      <c r="F2022" t="s">
        <v>581</v>
      </c>
      <c r="G2022" t="s">
        <v>7745</v>
      </c>
      <c r="H2022">
        <v>99710</v>
      </c>
      <c r="L2022">
        <v>84500</v>
      </c>
      <c r="N2022">
        <f t="shared" si="217"/>
        <v>15210</v>
      </c>
      <c r="O2022">
        <f t="shared" si="218"/>
        <v>0</v>
      </c>
      <c r="P2022">
        <f t="shared" si="219"/>
        <v>0</v>
      </c>
      <c r="Q2022">
        <f t="shared" si="220"/>
        <v>15210</v>
      </c>
      <c r="R2022">
        <f t="shared" si="221"/>
        <v>99710</v>
      </c>
      <c r="S2022">
        <f t="shared" si="222"/>
        <v>0</v>
      </c>
      <c r="Y2022">
        <v>0</v>
      </c>
      <c r="Z2022">
        <v>0</v>
      </c>
      <c r="AA2022">
        <v>15210</v>
      </c>
    </row>
    <row r="2023" spans="1:27" x14ac:dyDescent="0.25">
      <c r="A2023" t="str">
        <f t="shared" si="223"/>
        <v>122019</v>
      </c>
      <c r="B2023">
        <v>1</v>
      </c>
      <c r="C2023">
        <v>2019</v>
      </c>
      <c r="D2023" s="18">
        <v>43819</v>
      </c>
      <c r="E2023">
        <v>1564</v>
      </c>
      <c r="F2023" t="s">
        <v>581</v>
      </c>
      <c r="G2023" t="s">
        <v>7745</v>
      </c>
      <c r="H2023">
        <v>33138</v>
      </c>
      <c r="L2023">
        <v>28083</v>
      </c>
      <c r="N2023">
        <f t="shared" si="217"/>
        <v>5054.9399999999996</v>
      </c>
      <c r="O2023">
        <f t="shared" si="218"/>
        <v>0</v>
      </c>
      <c r="P2023">
        <f t="shared" si="219"/>
        <v>0</v>
      </c>
      <c r="Q2023">
        <f t="shared" si="220"/>
        <v>5054.9399999999996</v>
      </c>
      <c r="R2023">
        <f t="shared" si="221"/>
        <v>33137.94</v>
      </c>
      <c r="S2023">
        <f t="shared" si="222"/>
        <v>-5.9999999997671694E-2</v>
      </c>
      <c r="Y2023">
        <v>0</v>
      </c>
      <c r="Z2023">
        <v>0</v>
      </c>
      <c r="AA2023">
        <v>5054.9399999999996</v>
      </c>
    </row>
    <row r="2024" spans="1:27" x14ac:dyDescent="0.25">
      <c r="A2024" t="str">
        <f t="shared" si="223"/>
        <v>122019</v>
      </c>
      <c r="B2024">
        <v>1</v>
      </c>
      <c r="C2024">
        <v>2019</v>
      </c>
      <c r="D2024" s="18">
        <v>43808</v>
      </c>
      <c r="E2024">
        <v>2135</v>
      </c>
      <c r="F2024" t="s">
        <v>2534</v>
      </c>
      <c r="G2024" t="s">
        <v>2535</v>
      </c>
      <c r="H2024">
        <v>1805400</v>
      </c>
      <c r="L2024">
        <v>1530000</v>
      </c>
      <c r="N2024">
        <f t="shared" ref="N2024:N2087" si="224">+(J2024*$J$1/100)+(K2024*$K$1/100)+(L2024*$L$1/100)+(M2024*$M$1/100)</f>
        <v>275400</v>
      </c>
      <c r="O2024">
        <f t="shared" ref="O2024:O2087" si="225">+IF(VALUE(LEFT(F2024,2))=33,N2024/2,0)</f>
        <v>0</v>
      </c>
      <c r="P2024">
        <f t="shared" ref="P2024:P2087" si="226">+O2024</f>
        <v>0</v>
      </c>
      <c r="Q2024">
        <f t="shared" ref="Q2024:Q2087" si="227">+IF(VALUE(LEFT(F2024,2))=33,0,N2024)</f>
        <v>275400</v>
      </c>
      <c r="R2024">
        <f t="shared" ref="R2024:R2087" si="228">J2024+K2024+L2024+M2024+N2024+I2024</f>
        <v>1805400</v>
      </c>
      <c r="S2024">
        <f t="shared" ref="S2024:S2087" si="229">R2024-H2024</f>
        <v>0</v>
      </c>
      <c r="Y2024">
        <v>0</v>
      </c>
      <c r="Z2024">
        <v>0</v>
      </c>
      <c r="AA2024">
        <v>275400</v>
      </c>
    </row>
    <row r="2025" spans="1:27" x14ac:dyDescent="0.25">
      <c r="A2025" t="str">
        <f t="shared" si="223"/>
        <v>122019</v>
      </c>
      <c r="B2025">
        <v>1</v>
      </c>
      <c r="C2025">
        <v>2019</v>
      </c>
      <c r="D2025" s="18">
        <v>43812</v>
      </c>
      <c r="E2025" t="s">
        <v>5667</v>
      </c>
      <c r="F2025" t="s">
        <v>539</v>
      </c>
      <c r="G2025" t="s">
        <v>5789</v>
      </c>
      <c r="H2025">
        <v>290280</v>
      </c>
      <c r="L2025">
        <v>246000</v>
      </c>
      <c r="N2025">
        <f t="shared" si="224"/>
        <v>44280</v>
      </c>
      <c r="O2025">
        <f t="shared" si="225"/>
        <v>0</v>
      </c>
      <c r="P2025">
        <f t="shared" si="226"/>
        <v>0</v>
      </c>
      <c r="Q2025">
        <f t="shared" si="227"/>
        <v>44280</v>
      </c>
      <c r="R2025">
        <f t="shared" si="228"/>
        <v>290280</v>
      </c>
      <c r="S2025">
        <f t="shared" si="229"/>
        <v>0</v>
      </c>
      <c r="Y2025">
        <v>0</v>
      </c>
      <c r="Z2025">
        <v>0</v>
      </c>
      <c r="AA2025">
        <v>44280</v>
      </c>
    </row>
    <row r="2026" spans="1:27" x14ac:dyDescent="0.25">
      <c r="A2026" t="str">
        <f t="shared" si="223"/>
        <v>122019</v>
      </c>
      <c r="B2026">
        <v>1</v>
      </c>
      <c r="C2026">
        <v>2019</v>
      </c>
      <c r="D2026" s="18">
        <v>43815</v>
      </c>
      <c r="E2026">
        <v>1535</v>
      </c>
      <c r="F2026" t="s">
        <v>581</v>
      </c>
      <c r="G2026" t="s">
        <v>7745</v>
      </c>
      <c r="H2026">
        <v>149801</v>
      </c>
      <c r="L2026">
        <v>126950</v>
      </c>
      <c r="N2026">
        <f t="shared" si="224"/>
        <v>22851</v>
      </c>
      <c r="O2026">
        <f t="shared" si="225"/>
        <v>0</v>
      </c>
      <c r="P2026">
        <f t="shared" si="226"/>
        <v>0</v>
      </c>
      <c r="Q2026">
        <f t="shared" si="227"/>
        <v>22851</v>
      </c>
      <c r="R2026">
        <f t="shared" si="228"/>
        <v>149801</v>
      </c>
      <c r="S2026">
        <f t="shared" si="229"/>
        <v>0</v>
      </c>
      <c r="Y2026">
        <v>0</v>
      </c>
      <c r="Z2026">
        <v>0</v>
      </c>
      <c r="AA2026">
        <v>22851</v>
      </c>
    </row>
    <row r="2027" spans="1:27" x14ac:dyDescent="0.25">
      <c r="A2027" t="str">
        <f t="shared" si="223"/>
        <v>012020</v>
      </c>
      <c r="B2027">
        <v>1</v>
      </c>
      <c r="C2027">
        <v>2020</v>
      </c>
      <c r="D2027" s="18">
        <v>43841</v>
      </c>
      <c r="E2027" t="s">
        <v>328</v>
      </c>
      <c r="F2027" t="s">
        <v>318</v>
      </c>
      <c r="G2027" t="s">
        <v>5771</v>
      </c>
      <c r="H2027">
        <v>47183</v>
      </c>
      <c r="L2027">
        <v>39986</v>
      </c>
      <c r="N2027">
        <f t="shared" si="224"/>
        <v>7197.48</v>
      </c>
      <c r="O2027">
        <f t="shared" si="225"/>
        <v>3598.74</v>
      </c>
      <c r="P2027">
        <f t="shared" si="226"/>
        <v>3598.74</v>
      </c>
      <c r="Q2027">
        <f t="shared" si="227"/>
        <v>0</v>
      </c>
      <c r="R2027">
        <f t="shared" si="228"/>
        <v>47183.479999999996</v>
      </c>
      <c r="S2027">
        <f t="shared" si="229"/>
        <v>0.47999999999592546</v>
      </c>
      <c r="Y2027">
        <v>3598.74</v>
      </c>
      <c r="Z2027">
        <v>3598.74</v>
      </c>
      <c r="AA2027">
        <v>0</v>
      </c>
    </row>
    <row r="2028" spans="1:27" x14ac:dyDescent="0.25">
      <c r="A2028" t="str">
        <f t="shared" si="223"/>
        <v>012020</v>
      </c>
      <c r="B2028">
        <v>1</v>
      </c>
      <c r="C2028">
        <v>2020</v>
      </c>
      <c r="D2028" s="18">
        <v>43837</v>
      </c>
      <c r="E2028" t="s">
        <v>325</v>
      </c>
      <c r="F2028" t="s">
        <v>318</v>
      </c>
      <c r="G2028" t="s">
        <v>5771</v>
      </c>
      <c r="H2028">
        <v>81080</v>
      </c>
      <c r="L2028">
        <v>68712</v>
      </c>
      <c r="N2028">
        <f t="shared" si="224"/>
        <v>12368.16</v>
      </c>
      <c r="O2028">
        <f t="shared" si="225"/>
        <v>6184.08</v>
      </c>
      <c r="P2028">
        <f t="shared" si="226"/>
        <v>6184.08</v>
      </c>
      <c r="Q2028">
        <f t="shared" si="227"/>
        <v>0</v>
      </c>
      <c r="R2028">
        <f t="shared" si="228"/>
        <v>81080.160000000003</v>
      </c>
      <c r="S2028">
        <f t="shared" si="229"/>
        <v>0.16000000000349246</v>
      </c>
      <c r="Y2028">
        <v>6184.08</v>
      </c>
      <c r="Z2028">
        <v>6184.08</v>
      </c>
      <c r="AA2028">
        <v>0</v>
      </c>
    </row>
    <row r="2029" spans="1:27" x14ac:dyDescent="0.25">
      <c r="A2029" t="str">
        <f t="shared" si="223"/>
        <v>012020</v>
      </c>
      <c r="B2029">
        <v>1</v>
      </c>
      <c r="C2029">
        <v>2020</v>
      </c>
      <c r="D2029" s="18">
        <v>43841</v>
      </c>
      <c r="E2029" t="s">
        <v>329</v>
      </c>
      <c r="F2029" t="s">
        <v>318</v>
      </c>
      <c r="G2029" t="s">
        <v>5771</v>
      </c>
      <c r="H2029">
        <v>51773</v>
      </c>
      <c r="L2029">
        <v>43875.4</v>
      </c>
      <c r="N2029">
        <f t="shared" si="224"/>
        <v>7897.572000000001</v>
      </c>
      <c r="O2029">
        <f t="shared" si="225"/>
        <v>3948.7860000000005</v>
      </c>
      <c r="P2029">
        <f t="shared" si="226"/>
        <v>3948.7860000000005</v>
      </c>
      <c r="Q2029">
        <f t="shared" si="227"/>
        <v>0</v>
      </c>
      <c r="R2029">
        <f t="shared" si="228"/>
        <v>51772.972000000002</v>
      </c>
      <c r="S2029">
        <f t="shared" si="229"/>
        <v>-2.7999999998428393E-2</v>
      </c>
      <c r="Y2029">
        <v>3948.7860000000005</v>
      </c>
      <c r="Z2029">
        <v>3948.7860000000005</v>
      </c>
      <c r="AA2029">
        <v>0</v>
      </c>
    </row>
    <row r="2030" spans="1:27" x14ac:dyDescent="0.25">
      <c r="A2030" t="str">
        <f t="shared" si="223"/>
        <v>012020</v>
      </c>
      <c r="B2030">
        <v>1</v>
      </c>
      <c r="C2030">
        <v>2020</v>
      </c>
      <c r="D2030" s="18">
        <v>43837</v>
      </c>
      <c r="E2030" t="s">
        <v>324</v>
      </c>
      <c r="F2030" t="s">
        <v>318</v>
      </c>
      <c r="G2030" t="s">
        <v>5771</v>
      </c>
      <c r="H2030">
        <v>62154</v>
      </c>
      <c r="L2030">
        <v>52673</v>
      </c>
      <c r="N2030">
        <f t="shared" si="224"/>
        <v>9481.14</v>
      </c>
      <c r="O2030">
        <f t="shared" si="225"/>
        <v>4740.57</v>
      </c>
      <c r="P2030">
        <f t="shared" si="226"/>
        <v>4740.57</v>
      </c>
      <c r="Q2030">
        <f t="shared" si="227"/>
        <v>0</v>
      </c>
      <c r="R2030">
        <f t="shared" si="228"/>
        <v>62154.14</v>
      </c>
      <c r="S2030">
        <f t="shared" si="229"/>
        <v>0.13999999999941792</v>
      </c>
      <c r="Y2030">
        <v>4740.57</v>
      </c>
      <c r="Z2030">
        <v>4740.57</v>
      </c>
      <c r="AA2030">
        <v>0</v>
      </c>
    </row>
    <row r="2031" spans="1:27" x14ac:dyDescent="0.25">
      <c r="A2031" t="str">
        <f t="shared" si="223"/>
        <v>012020</v>
      </c>
      <c r="B2031">
        <v>1</v>
      </c>
      <c r="C2031">
        <v>2020</v>
      </c>
      <c r="D2031" s="18">
        <v>43839</v>
      </c>
      <c r="E2031" t="s">
        <v>327</v>
      </c>
      <c r="F2031" t="s">
        <v>318</v>
      </c>
      <c r="G2031" t="s">
        <v>5771</v>
      </c>
      <c r="H2031">
        <v>10022</v>
      </c>
      <c r="L2031">
        <v>8493.1</v>
      </c>
      <c r="N2031">
        <f t="shared" si="224"/>
        <v>1528.7580000000003</v>
      </c>
      <c r="O2031">
        <f t="shared" si="225"/>
        <v>764.37900000000013</v>
      </c>
      <c r="P2031">
        <f t="shared" si="226"/>
        <v>764.37900000000013</v>
      </c>
      <c r="Q2031">
        <f t="shared" si="227"/>
        <v>0</v>
      </c>
      <c r="R2031">
        <f t="shared" si="228"/>
        <v>10021.858</v>
      </c>
      <c r="S2031">
        <f t="shared" si="229"/>
        <v>-0.14199999999982538</v>
      </c>
      <c r="Y2031">
        <v>764.37900000000013</v>
      </c>
      <c r="Z2031">
        <v>764.37900000000013</v>
      </c>
      <c r="AA2031">
        <v>0</v>
      </c>
    </row>
    <row r="2032" spans="1:27" x14ac:dyDescent="0.25">
      <c r="A2032" t="str">
        <f t="shared" si="223"/>
        <v>012020</v>
      </c>
      <c r="B2032">
        <v>1</v>
      </c>
      <c r="C2032">
        <v>2020</v>
      </c>
      <c r="D2032" s="18">
        <v>43833</v>
      </c>
      <c r="E2032" t="s">
        <v>563</v>
      </c>
      <c r="F2032" t="s">
        <v>561</v>
      </c>
      <c r="G2032" t="s">
        <v>562</v>
      </c>
      <c r="H2032">
        <v>36808</v>
      </c>
      <c r="K2032">
        <v>32864</v>
      </c>
      <c r="N2032">
        <f t="shared" si="224"/>
        <v>3943.68</v>
      </c>
      <c r="O2032">
        <f t="shared" si="225"/>
        <v>1971.84</v>
      </c>
      <c r="P2032">
        <f t="shared" si="226"/>
        <v>1971.84</v>
      </c>
      <c r="Q2032">
        <f t="shared" si="227"/>
        <v>0</v>
      </c>
      <c r="R2032">
        <f t="shared" si="228"/>
        <v>36807.68</v>
      </c>
      <c r="S2032">
        <f t="shared" si="229"/>
        <v>-0.31999999999970896</v>
      </c>
      <c r="Y2032">
        <v>1971.84</v>
      </c>
      <c r="Z2032">
        <v>1971.84</v>
      </c>
      <c r="AA2032">
        <v>0</v>
      </c>
    </row>
    <row r="2033" spans="1:27" x14ac:dyDescent="0.25">
      <c r="A2033" t="str">
        <f t="shared" si="223"/>
        <v>012020</v>
      </c>
      <c r="B2033">
        <v>1</v>
      </c>
      <c r="C2033">
        <v>2020</v>
      </c>
      <c r="D2033" s="18">
        <v>43837</v>
      </c>
      <c r="E2033" t="s">
        <v>326</v>
      </c>
      <c r="F2033" t="s">
        <v>318</v>
      </c>
      <c r="G2033" t="s">
        <v>5771</v>
      </c>
      <c r="H2033">
        <v>2862</v>
      </c>
      <c r="L2033">
        <v>2425.5</v>
      </c>
      <c r="N2033">
        <f t="shared" si="224"/>
        <v>436.59</v>
      </c>
      <c r="O2033">
        <f t="shared" si="225"/>
        <v>218.29499999999999</v>
      </c>
      <c r="P2033">
        <f t="shared" si="226"/>
        <v>218.29499999999999</v>
      </c>
      <c r="Q2033">
        <f t="shared" si="227"/>
        <v>0</v>
      </c>
      <c r="R2033">
        <f t="shared" si="228"/>
        <v>2862.09</v>
      </c>
      <c r="S2033">
        <f t="shared" si="229"/>
        <v>9.0000000000145519E-2</v>
      </c>
      <c r="Y2033">
        <v>218.29499999999999</v>
      </c>
      <c r="Z2033">
        <v>218.29499999999999</v>
      </c>
      <c r="AA2033">
        <v>0</v>
      </c>
    </row>
    <row r="2034" spans="1:27" x14ac:dyDescent="0.25">
      <c r="A2034" t="str">
        <f t="shared" si="223"/>
        <v>012020</v>
      </c>
      <c r="B2034">
        <v>1</v>
      </c>
      <c r="C2034">
        <v>2020</v>
      </c>
      <c r="D2034" s="18">
        <v>43834</v>
      </c>
      <c r="E2034" t="s">
        <v>7748</v>
      </c>
      <c r="F2034" t="s">
        <v>66</v>
      </c>
      <c r="G2034" t="s">
        <v>7719</v>
      </c>
      <c r="H2034">
        <v>60682</v>
      </c>
      <c r="L2034">
        <v>51425</v>
      </c>
      <c r="N2034">
        <f t="shared" si="224"/>
        <v>9256.5</v>
      </c>
      <c r="O2034">
        <f t="shared" si="225"/>
        <v>4628.25</v>
      </c>
      <c r="P2034">
        <f t="shared" si="226"/>
        <v>4628.25</v>
      </c>
      <c r="Q2034">
        <f t="shared" si="227"/>
        <v>0</v>
      </c>
      <c r="R2034">
        <f t="shared" si="228"/>
        <v>60681.5</v>
      </c>
      <c r="S2034">
        <f t="shared" si="229"/>
        <v>-0.5</v>
      </c>
      <c r="Y2034">
        <v>4628.25</v>
      </c>
      <c r="Z2034">
        <v>4628.25</v>
      </c>
      <c r="AA2034">
        <v>0</v>
      </c>
    </row>
    <row r="2035" spans="1:27" x14ac:dyDescent="0.25">
      <c r="A2035" t="str">
        <f t="shared" si="223"/>
        <v>122019</v>
      </c>
      <c r="B2035">
        <v>1</v>
      </c>
      <c r="C2035">
        <v>2019</v>
      </c>
      <c r="D2035" s="18">
        <v>43823</v>
      </c>
      <c r="E2035">
        <v>673</v>
      </c>
      <c r="F2035" t="s">
        <v>499</v>
      </c>
      <c r="G2035" t="s">
        <v>6181</v>
      </c>
      <c r="H2035">
        <v>1888</v>
      </c>
      <c r="L2035">
        <v>1600</v>
      </c>
      <c r="N2035">
        <f t="shared" si="224"/>
        <v>288</v>
      </c>
      <c r="O2035">
        <f t="shared" si="225"/>
        <v>0</v>
      </c>
      <c r="P2035">
        <f t="shared" si="226"/>
        <v>0</v>
      </c>
      <c r="Q2035">
        <f t="shared" si="227"/>
        <v>288</v>
      </c>
      <c r="R2035">
        <f t="shared" si="228"/>
        <v>1888</v>
      </c>
      <c r="S2035">
        <f t="shared" si="229"/>
        <v>0</v>
      </c>
      <c r="Y2035">
        <v>0</v>
      </c>
      <c r="Z2035">
        <v>0</v>
      </c>
      <c r="AA2035">
        <v>288</v>
      </c>
    </row>
    <row r="2036" spans="1:27" x14ac:dyDescent="0.25">
      <c r="A2036" t="str">
        <f t="shared" si="223"/>
        <v>122019</v>
      </c>
      <c r="B2036">
        <v>1</v>
      </c>
      <c r="C2036">
        <v>2019</v>
      </c>
      <c r="D2036" s="18">
        <v>43820</v>
      </c>
      <c r="E2036" t="s">
        <v>5555</v>
      </c>
      <c r="F2036" t="s">
        <v>5553</v>
      </c>
      <c r="G2036" t="s">
        <v>6182</v>
      </c>
      <c r="H2036">
        <v>80240</v>
      </c>
      <c r="L2036">
        <v>68000</v>
      </c>
      <c r="N2036">
        <f t="shared" si="224"/>
        <v>12240</v>
      </c>
      <c r="O2036">
        <f t="shared" si="225"/>
        <v>0</v>
      </c>
      <c r="P2036">
        <f t="shared" si="226"/>
        <v>0</v>
      </c>
      <c r="Q2036">
        <f t="shared" si="227"/>
        <v>12240</v>
      </c>
      <c r="R2036">
        <f t="shared" si="228"/>
        <v>80240</v>
      </c>
      <c r="S2036">
        <f t="shared" si="229"/>
        <v>0</v>
      </c>
      <c r="Y2036">
        <v>0</v>
      </c>
      <c r="Z2036">
        <v>0</v>
      </c>
      <c r="AA2036">
        <v>12240</v>
      </c>
    </row>
    <row r="2037" spans="1:27" x14ac:dyDescent="0.25">
      <c r="A2037" t="str">
        <f t="shared" si="223"/>
        <v>012020</v>
      </c>
      <c r="B2037">
        <v>1</v>
      </c>
      <c r="C2037">
        <v>2020</v>
      </c>
      <c r="D2037" s="18">
        <v>43851</v>
      </c>
      <c r="E2037" t="s">
        <v>392</v>
      </c>
      <c r="F2037" t="s">
        <v>390</v>
      </c>
      <c r="G2037" t="s">
        <v>6183</v>
      </c>
      <c r="H2037">
        <v>56817</v>
      </c>
      <c r="L2037">
        <v>48150</v>
      </c>
      <c r="N2037">
        <f t="shared" si="224"/>
        <v>8667</v>
      </c>
      <c r="O2037">
        <f t="shared" si="225"/>
        <v>0</v>
      </c>
      <c r="P2037">
        <f t="shared" si="226"/>
        <v>0</v>
      </c>
      <c r="Q2037">
        <f t="shared" si="227"/>
        <v>8667</v>
      </c>
      <c r="R2037">
        <f t="shared" si="228"/>
        <v>56817</v>
      </c>
      <c r="S2037">
        <f t="shared" si="229"/>
        <v>0</v>
      </c>
      <c r="Y2037">
        <v>0</v>
      </c>
      <c r="Z2037">
        <v>0</v>
      </c>
      <c r="AA2037">
        <v>8667</v>
      </c>
    </row>
    <row r="2038" spans="1:27" x14ac:dyDescent="0.25">
      <c r="A2038" t="str">
        <f t="shared" si="223"/>
        <v>092019</v>
      </c>
      <c r="B2038">
        <v>1</v>
      </c>
      <c r="C2038">
        <v>2019</v>
      </c>
      <c r="D2038" s="18">
        <v>43722</v>
      </c>
      <c r="E2038" t="s">
        <v>4406</v>
      </c>
      <c r="F2038" t="s">
        <v>2091</v>
      </c>
      <c r="G2038" t="s">
        <v>5791</v>
      </c>
      <c r="H2038">
        <v>34985</v>
      </c>
      <c r="L2038">
        <v>29648</v>
      </c>
      <c r="N2038">
        <f t="shared" si="224"/>
        <v>5336.64</v>
      </c>
      <c r="O2038">
        <f t="shared" si="225"/>
        <v>2668.32</v>
      </c>
      <c r="P2038">
        <f t="shared" si="226"/>
        <v>2668.32</v>
      </c>
      <c r="Q2038">
        <f t="shared" si="227"/>
        <v>0</v>
      </c>
      <c r="R2038">
        <f t="shared" si="228"/>
        <v>34984.639999999999</v>
      </c>
      <c r="S2038">
        <f t="shared" si="229"/>
        <v>-0.36000000000058208</v>
      </c>
      <c r="Y2038">
        <v>2668.32</v>
      </c>
      <c r="Z2038">
        <v>2668.32</v>
      </c>
      <c r="AA2038">
        <v>0</v>
      </c>
    </row>
    <row r="2039" spans="1:27" x14ac:dyDescent="0.25">
      <c r="A2039" t="str">
        <f t="shared" si="223"/>
        <v>102019</v>
      </c>
      <c r="B2039">
        <v>1</v>
      </c>
      <c r="C2039">
        <v>2019</v>
      </c>
      <c r="D2039" s="18">
        <v>43747</v>
      </c>
      <c r="E2039" t="s">
        <v>4825</v>
      </c>
      <c r="F2039" t="s">
        <v>2091</v>
      </c>
      <c r="G2039" t="s">
        <v>5791</v>
      </c>
      <c r="H2039">
        <v>2572</v>
      </c>
      <c r="L2039">
        <v>2180</v>
      </c>
      <c r="N2039">
        <f t="shared" si="224"/>
        <v>392.4</v>
      </c>
      <c r="O2039">
        <f t="shared" si="225"/>
        <v>196.2</v>
      </c>
      <c r="P2039">
        <f t="shared" si="226"/>
        <v>196.2</v>
      </c>
      <c r="Q2039">
        <f t="shared" si="227"/>
        <v>0</v>
      </c>
      <c r="R2039">
        <f t="shared" si="228"/>
        <v>2572.4</v>
      </c>
      <c r="S2039">
        <f t="shared" si="229"/>
        <v>0.40000000000009095</v>
      </c>
      <c r="Y2039">
        <v>196.2</v>
      </c>
      <c r="Z2039">
        <v>196.2</v>
      </c>
      <c r="AA2039">
        <v>0</v>
      </c>
    </row>
    <row r="2040" spans="1:27" x14ac:dyDescent="0.25">
      <c r="A2040" t="str">
        <f t="shared" si="223"/>
        <v>012020</v>
      </c>
      <c r="B2040">
        <v>1</v>
      </c>
      <c r="C2040">
        <v>2020</v>
      </c>
      <c r="D2040" s="18">
        <v>43834</v>
      </c>
      <c r="E2040" t="s">
        <v>476</v>
      </c>
      <c r="F2040" t="s">
        <v>474</v>
      </c>
      <c r="G2040" t="s">
        <v>6184</v>
      </c>
      <c r="H2040">
        <v>15885</v>
      </c>
      <c r="L2040">
        <v>13461.86</v>
      </c>
      <c r="N2040">
        <f t="shared" si="224"/>
        <v>2423.1348000000003</v>
      </c>
      <c r="O2040">
        <f t="shared" si="225"/>
        <v>1211.5674000000001</v>
      </c>
      <c r="P2040">
        <f t="shared" si="226"/>
        <v>1211.5674000000001</v>
      </c>
      <c r="Q2040">
        <f t="shared" si="227"/>
        <v>0</v>
      </c>
      <c r="R2040">
        <f t="shared" si="228"/>
        <v>15884.9948</v>
      </c>
      <c r="S2040">
        <f t="shared" si="229"/>
        <v>-5.1999999996041879E-3</v>
      </c>
      <c r="Y2040">
        <v>1211.5674000000001</v>
      </c>
      <c r="Z2040">
        <v>1211.5674000000001</v>
      </c>
      <c r="AA2040">
        <v>0</v>
      </c>
    </row>
    <row r="2041" spans="1:27" x14ac:dyDescent="0.25">
      <c r="A2041" t="str">
        <f t="shared" si="223"/>
        <v>122019</v>
      </c>
      <c r="B2041">
        <v>1</v>
      </c>
      <c r="C2041">
        <v>2019</v>
      </c>
      <c r="D2041" s="18">
        <v>43830</v>
      </c>
      <c r="E2041" t="s">
        <v>6185</v>
      </c>
      <c r="F2041" t="s">
        <v>1368</v>
      </c>
      <c r="G2041" t="s">
        <v>5787</v>
      </c>
      <c r="H2041">
        <v>44545</v>
      </c>
      <c r="L2041">
        <v>37750</v>
      </c>
      <c r="N2041">
        <f t="shared" si="224"/>
        <v>6795</v>
      </c>
      <c r="O2041">
        <f t="shared" si="225"/>
        <v>3397.5</v>
      </c>
      <c r="P2041">
        <f t="shared" si="226"/>
        <v>3397.5</v>
      </c>
      <c r="Q2041">
        <f t="shared" si="227"/>
        <v>0</v>
      </c>
      <c r="R2041">
        <f t="shared" si="228"/>
        <v>44545</v>
      </c>
      <c r="S2041">
        <f t="shared" si="229"/>
        <v>0</v>
      </c>
      <c r="Y2041">
        <v>3397.5</v>
      </c>
      <c r="Z2041">
        <v>3397.5</v>
      </c>
      <c r="AA2041">
        <v>0</v>
      </c>
    </row>
    <row r="2042" spans="1:27" x14ac:dyDescent="0.25">
      <c r="A2042" t="str">
        <f t="shared" si="223"/>
        <v>012020</v>
      </c>
      <c r="B2042">
        <v>1</v>
      </c>
      <c r="C2042">
        <v>2020</v>
      </c>
      <c r="D2042" s="18">
        <v>43857</v>
      </c>
      <c r="E2042" t="s">
        <v>340</v>
      </c>
      <c r="F2042" t="s">
        <v>318</v>
      </c>
      <c r="G2042" t="s">
        <v>5771</v>
      </c>
      <c r="H2042">
        <v>127780</v>
      </c>
      <c r="L2042">
        <v>108288.42</v>
      </c>
      <c r="N2042">
        <f t="shared" si="224"/>
        <v>19491.9156</v>
      </c>
      <c r="O2042">
        <f t="shared" si="225"/>
        <v>9745.9578000000001</v>
      </c>
      <c r="P2042">
        <f t="shared" si="226"/>
        <v>9745.9578000000001</v>
      </c>
      <c r="Q2042">
        <f t="shared" si="227"/>
        <v>0</v>
      </c>
      <c r="R2042">
        <f t="shared" si="228"/>
        <v>127780.33559999999</v>
      </c>
      <c r="S2042">
        <f t="shared" si="229"/>
        <v>0.33559999999124557</v>
      </c>
      <c r="Y2042">
        <v>9745.9578000000001</v>
      </c>
      <c r="Z2042">
        <v>9745.9578000000001</v>
      </c>
      <c r="AA2042">
        <v>0</v>
      </c>
    </row>
    <row r="2043" spans="1:27" x14ac:dyDescent="0.25">
      <c r="A2043" t="str">
        <f t="shared" si="223"/>
        <v>122019</v>
      </c>
      <c r="B2043">
        <v>1</v>
      </c>
      <c r="C2043">
        <v>2019</v>
      </c>
      <c r="D2043" s="18">
        <v>43820</v>
      </c>
      <c r="E2043" t="s">
        <v>5680</v>
      </c>
      <c r="F2043" t="s">
        <v>565</v>
      </c>
      <c r="G2043" t="s">
        <v>6165</v>
      </c>
      <c r="H2043">
        <v>61950</v>
      </c>
      <c r="L2043">
        <v>52500</v>
      </c>
      <c r="N2043">
        <f t="shared" si="224"/>
        <v>9450</v>
      </c>
      <c r="O2043">
        <f t="shared" si="225"/>
        <v>4725</v>
      </c>
      <c r="P2043">
        <f t="shared" si="226"/>
        <v>4725</v>
      </c>
      <c r="Q2043">
        <f t="shared" si="227"/>
        <v>0</v>
      </c>
      <c r="R2043">
        <f t="shared" si="228"/>
        <v>61950</v>
      </c>
      <c r="S2043">
        <f t="shared" si="229"/>
        <v>0</v>
      </c>
      <c r="Y2043">
        <v>4725</v>
      </c>
      <c r="Z2043">
        <v>4725</v>
      </c>
      <c r="AA2043">
        <v>0</v>
      </c>
    </row>
    <row r="2044" spans="1:27" x14ac:dyDescent="0.25">
      <c r="A2044" t="str">
        <f t="shared" si="223"/>
        <v>122019</v>
      </c>
      <c r="B2044">
        <v>1</v>
      </c>
      <c r="C2044">
        <v>2019</v>
      </c>
      <c r="D2044" s="18">
        <v>43820</v>
      </c>
      <c r="E2044" t="s">
        <v>5679</v>
      </c>
      <c r="F2044" t="s">
        <v>565</v>
      </c>
      <c r="G2044" t="s">
        <v>6165</v>
      </c>
      <c r="H2044">
        <v>30090</v>
      </c>
      <c r="L2044">
        <v>25500</v>
      </c>
      <c r="N2044">
        <f t="shared" si="224"/>
        <v>4590</v>
      </c>
      <c r="O2044">
        <f t="shared" si="225"/>
        <v>2295</v>
      </c>
      <c r="P2044">
        <f t="shared" si="226"/>
        <v>2295</v>
      </c>
      <c r="Q2044">
        <f t="shared" si="227"/>
        <v>0</v>
      </c>
      <c r="R2044">
        <f t="shared" si="228"/>
        <v>30090</v>
      </c>
      <c r="S2044">
        <f t="shared" si="229"/>
        <v>0</v>
      </c>
      <c r="Y2044">
        <v>2295</v>
      </c>
      <c r="Z2044">
        <v>2295</v>
      </c>
      <c r="AA2044">
        <v>0</v>
      </c>
    </row>
    <row r="2045" spans="1:27" x14ac:dyDescent="0.25">
      <c r="A2045" t="str">
        <f t="shared" si="223"/>
        <v>122019</v>
      </c>
      <c r="B2045">
        <v>1</v>
      </c>
      <c r="C2045">
        <v>2019</v>
      </c>
      <c r="D2045" s="18">
        <v>43825</v>
      </c>
      <c r="E2045" t="s">
        <v>5402</v>
      </c>
      <c r="F2045" t="s">
        <v>654</v>
      </c>
      <c r="G2045" t="s">
        <v>655</v>
      </c>
      <c r="H2045">
        <v>10443</v>
      </c>
      <c r="L2045">
        <v>8850</v>
      </c>
      <c r="N2045">
        <f t="shared" si="224"/>
        <v>1593</v>
      </c>
      <c r="O2045">
        <f t="shared" si="225"/>
        <v>796.5</v>
      </c>
      <c r="P2045">
        <f t="shared" si="226"/>
        <v>796.5</v>
      </c>
      <c r="Q2045">
        <f t="shared" si="227"/>
        <v>0</v>
      </c>
      <c r="R2045">
        <f t="shared" si="228"/>
        <v>10443</v>
      </c>
      <c r="S2045">
        <f t="shared" si="229"/>
        <v>0</v>
      </c>
      <c r="Y2045">
        <v>796.5</v>
      </c>
      <c r="Z2045">
        <v>796.5</v>
      </c>
      <c r="AA2045">
        <v>0</v>
      </c>
    </row>
    <row r="2046" spans="1:27" x14ac:dyDescent="0.25">
      <c r="A2046" t="str">
        <f t="shared" si="223"/>
        <v>122019</v>
      </c>
      <c r="B2046">
        <v>1</v>
      </c>
      <c r="C2046">
        <v>2019</v>
      </c>
      <c r="D2046" s="18">
        <v>43825</v>
      </c>
      <c r="E2046" t="s">
        <v>5401</v>
      </c>
      <c r="F2046" t="s">
        <v>654</v>
      </c>
      <c r="G2046" t="s">
        <v>655</v>
      </c>
      <c r="H2046">
        <v>34515</v>
      </c>
      <c r="L2046">
        <v>29250</v>
      </c>
      <c r="N2046">
        <f t="shared" si="224"/>
        <v>5265</v>
      </c>
      <c r="O2046">
        <f t="shared" si="225"/>
        <v>2632.5</v>
      </c>
      <c r="P2046">
        <f t="shared" si="226"/>
        <v>2632.5</v>
      </c>
      <c r="Q2046">
        <f t="shared" si="227"/>
        <v>0</v>
      </c>
      <c r="R2046">
        <f t="shared" si="228"/>
        <v>34515</v>
      </c>
      <c r="S2046">
        <f t="shared" si="229"/>
        <v>0</v>
      </c>
      <c r="Y2046">
        <v>2632.5</v>
      </c>
      <c r="Z2046">
        <v>2632.5</v>
      </c>
      <c r="AA2046">
        <v>0</v>
      </c>
    </row>
    <row r="2047" spans="1:27" x14ac:dyDescent="0.25">
      <c r="A2047" t="str">
        <f t="shared" si="223"/>
        <v>122019</v>
      </c>
      <c r="B2047">
        <v>1</v>
      </c>
      <c r="C2047">
        <v>2019</v>
      </c>
      <c r="D2047" s="18">
        <v>43829</v>
      </c>
      <c r="E2047" t="s">
        <v>5645</v>
      </c>
      <c r="F2047" t="s">
        <v>477</v>
      </c>
      <c r="G2047" t="s">
        <v>6175</v>
      </c>
      <c r="H2047">
        <v>47250</v>
      </c>
      <c r="I2047">
        <v>45000</v>
      </c>
      <c r="N2047">
        <f t="shared" si="224"/>
        <v>0</v>
      </c>
      <c r="O2047">
        <f t="shared" si="225"/>
        <v>0</v>
      </c>
      <c r="P2047">
        <f t="shared" si="226"/>
        <v>0</v>
      </c>
      <c r="Q2047">
        <f t="shared" si="227"/>
        <v>0</v>
      </c>
      <c r="R2047">
        <f t="shared" si="228"/>
        <v>45000</v>
      </c>
      <c r="S2047">
        <f t="shared" si="229"/>
        <v>-2250</v>
      </c>
      <c r="Y2047">
        <v>0</v>
      </c>
      <c r="Z2047">
        <v>0</v>
      </c>
      <c r="AA2047">
        <v>0</v>
      </c>
    </row>
    <row r="2048" spans="1:27" x14ac:dyDescent="0.25">
      <c r="A2048" t="str">
        <f t="shared" si="223"/>
        <v>122019</v>
      </c>
      <c r="B2048">
        <v>1</v>
      </c>
      <c r="C2048">
        <v>2019</v>
      </c>
      <c r="D2048" s="18">
        <v>43830</v>
      </c>
      <c r="E2048" t="s">
        <v>5621</v>
      </c>
      <c r="F2048" t="s">
        <v>437</v>
      </c>
      <c r="G2048" t="s">
        <v>7747</v>
      </c>
      <c r="H2048">
        <v>100300</v>
      </c>
      <c r="L2048">
        <v>85000</v>
      </c>
      <c r="N2048">
        <f t="shared" si="224"/>
        <v>15300</v>
      </c>
      <c r="O2048">
        <f t="shared" si="225"/>
        <v>0</v>
      </c>
      <c r="P2048">
        <f t="shared" si="226"/>
        <v>0</v>
      </c>
      <c r="Q2048">
        <f t="shared" si="227"/>
        <v>15300</v>
      </c>
      <c r="R2048">
        <f t="shared" si="228"/>
        <v>100300</v>
      </c>
      <c r="S2048">
        <f t="shared" si="229"/>
        <v>0</v>
      </c>
      <c r="Y2048">
        <v>0</v>
      </c>
      <c r="Z2048">
        <v>0</v>
      </c>
      <c r="AA2048">
        <v>15300</v>
      </c>
    </row>
    <row r="2049" spans="1:27" x14ac:dyDescent="0.25">
      <c r="A2049" t="str">
        <f t="shared" si="223"/>
        <v>122019</v>
      </c>
      <c r="B2049">
        <v>1</v>
      </c>
      <c r="C2049">
        <v>2019</v>
      </c>
      <c r="D2049" s="18">
        <v>43830</v>
      </c>
      <c r="E2049" t="s">
        <v>5620</v>
      </c>
      <c r="F2049" t="s">
        <v>437</v>
      </c>
      <c r="G2049" t="s">
        <v>7747</v>
      </c>
      <c r="H2049">
        <v>501500</v>
      </c>
      <c r="L2049">
        <v>425000</v>
      </c>
      <c r="N2049">
        <f t="shared" si="224"/>
        <v>76500</v>
      </c>
      <c r="O2049">
        <f t="shared" si="225"/>
        <v>0</v>
      </c>
      <c r="P2049">
        <f t="shared" si="226"/>
        <v>0</v>
      </c>
      <c r="Q2049">
        <f t="shared" si="227"/>
        <v>76500</v>
      </c>
      <c r="R2049">
        <f t="shared" si="228"/>
        <v>501500</v>
      </c>
      <c r="S2049">
        <f t="shared" si="229"/>
        <v>0</v>
      </c>
      <c r="Y2049">
        <v>0</v>
      </c>
      <c r="Z2049">
        <v>0</v>
      </c>
      <c r="AA2049">
        <v>76500</v>
      </c>
    </row>
    <row r="2050" spans="1:27" x14ac:dyDescent="0.25">
      <c r="A2050" t="str">
        <f t="shared" si="223"/>
        <v>012020</v>
      </c>
      <c r="B2050">
        <v>1</v>
      </c>
      <c r="C2050">
        <v>2020</v>
      </c>
      <c r="D2050" s="18">
        <v>43837</v>
      </c>
      <c r="E2050" t="s">
        <v>464</v>
      </c>
      <c r="F2050" t="s">
        <v>462</v>
      </c>
      <c r="G2050" t="s">
        <v>463</v>
      </c>
      <c r="H2050">
        <v>13334</v>
      </c>
      <c r="L2050">
        <v>11300</v>
      </c>
      <c r="N2050">
        <f t="shared" si="224"/>
        <v>2034</v>
      </c>
      <c r="O2050">
        <f t="shared" si="225"/>
        <v>1017</v>
      </c>
      <c r="P2050">
        <f t="shared" si="226"/>
        <v>1017</v>
      </c>
      <c r="Q2050">
        <f t="shared" si="227"/>
        <v>0</v>
      </c>
      <c r="R2050">
        <f t="shared" si="228"/>
        <v>13334</v>
      </c>
      <c r="S2050">
        <f t="shared" si="229"/>
        <v>0</v>
      </c>
      <c r="Y2050">
        <v>1017</v>
      </c>
      <c r="Z2050">
        <v>1017</v>
      </c>
      <c r="AA2050">
        <v>0</v>
      </c>
    </row>
    <row r="2051" spans="1:27" x14ac:dyDescent="0.25">
      <c r="A2051" t="str">
        <f t="shared" si="223"/>
        <v>122019</v>
      </c>
      <c r="B2051">
        <v>1</v>
      </c>
      <c r="C2051">
        <v>2019</v>
      </c>
      <c r="D2051" s="18">
        <v>43826</v>
      </c>
      <c r="E2051" t="s">
        <v>5635</v>
      </c>
      <c r="F2051" t="s">
        <v>462</v>
      </c>
      <c r="G2051" t="s">
        <v>463</v>
      </c>
      <c r="H2051">
        <v>154816</v>
      </c>
      <c r="L2051">
        <v>131200</v>
      </c>
      <c r="N2051">
        <f t="shared" si="224"/>
        <v>23616</v>
      </c>
      <c r="O2051">
        <f t="shared" si="225"/>
        <v>11808</v>
      </c>
      <c r="P2051">
        <f t="shared" si="226"/>
        <v>11808</v>
      </c>
      <c r="Q2051">
        <f t="shared" si="227"/>
        <v>0</v>
      </c>
      <c r="R2051">
        <f t="shared" si="228"/>
        <v>154816</v>
      </c>
      <c r="S2051">
        <f t="shared" si="229"/>
        <v>0</v>
      </c>
      <c r="Y2051">
        <v>11808</v>
      </c>
      <c r="Z2051">
        <v>11808</v>
      </c>
      <c r="AA2051">
        <v>0</v>
      </c>
    </row>
    <row r="2052" spans="1:27" x14ac:dyDescent="0.25">
      <c r="A2052" t="str">
        <f t="shared" ref="A2052:A2115" si="230">TEXT(D2052,"MMYYYY")</f>
        <v>122019</v>
      </c>
      <c r="B2052">
        <v>1</v>
      </c>
      <c r="C2052">
        <v>2019</v>
      </c>
      <c r="D2052" s="18">
        <v>43824</v>
      </c>
      <c r="E2052" t="s">
        <v>5423</v>
      </c>
      <c r="F2052" t="s">
        <v>243</v>
      </c>
      <c r="G2052" t="s">
        <v>5917</v>
      </c>
      <c r="H2052">
        <v>180245</v>
      </c>
      <c r="L2052">
        <v>152750</v>
      </c>
      <c r="N2052">
        <f t="shared" si="224"/>
        <v>27495</v>
      </c>
      <c r="O2052">
        <f t="shared" si="225"/>
        <v>0</v>
      </c>
      <c r="P2052">
        <f t="shared" si="226"/>
        <v>0</v>
      </c>
      <c r="Q2052">
        <f t="shared" si="227"/>
        <v>27495</v>
      </c>
      <c r="R2052">
        <f t="shared" si="228"/>
        <v>180245</v>
      </c>
      <c r="S2052">
        <f t="shared" si="229"/>
        <v>0</v>
      </c>
      <c r="Y2052">
        <v>0</v>
      </c>
      <c r="Z2052">
        <v>0</v>
      </c>
      <c r="AA2052">
        <v>27495</v>
      </c>
    </row>
    <row r="2053" spans="1:27" x14ac:dyDescent="0.25">
      <c r="A2053" t="str">
        <f t="shared" si="230"/>
        <v>012020</v>
      </c>
      <c r="B2053">
        <v>1</v>
      </c>
      <c r="C2053">
        <v>2020</v>
      </c>
      <c r="D2053" s="18">
        <v>43838</v>
      </c>
      <c r="E2053" t="s">
        <v>461</v>
      </c>
      <c r="F2053" t="s">
        <v>459</v>
      </c>
      <c r="G2053" t="s">
        <v>460</v>
      </c>
      <c r="H2053">
        <v>28320</v>
      </c>
      <c r="L2053">
        <v>24000</v>
      </c>
      <c r="N2053">
        <f t="shared" si="224"/>
        <v>4320</v>
      </c>
      <c r="O2053">
        <f t="shared" si="225"/>
        <v>2160</v>
      </c>
      <c r="P2053">
        <f t="shared" si="226"/>
        <v>2160</v>
      </c>
      <c r="Q2053">
        <f t="shared" si="227"/>
        <v>0</v>
      </c>
      <c r="R2053">
        <f t="shared" si="228"/>
        <v>28320</v>
      </c>
      <c r="S2053">
        <f t="shared" si="229"/>
        <v>0</v>
      </c>
      <c r="Y2053">
        <v>2160</v>
      </c>
      <c r="Z2053">
        <v>2160</v>
      </c>
      <c r="AA2053">
        <v>0</v>
      </c>
    </row>
    <row r="2054" spans="1:27" x14ac:dyDescent="0.25">
      <c r="A2054" t="str">
        <f t="shared" si="230"/>
        <v>012020</v>
      </c>
      <c r="B2054">
        <v>1</v>
      </c>
      <c r="C2054">
        <v>2020</v>
      </c>
      <c r="D2054" s="18">
        <v>43838</v>
      </c>
      <c r="E2054" t="s">
        <v>828</v>
      </c>
      <c r="F2054" t="s">
        <v>616</v>
      </c>
      <c r="G2054" t="s">
        <v>5894</v>
      </c>
      <c r="H2054">
        <v>12085</v>
      </c>
      <c r="L2054">
        <v>10241.25</v>
      </c>
      <c r="N2054">
        <f t="shared" si="224"/>
        <v>1843.425</v>
      </c>
      <c r="O2054">
        <f t="shared" si="225"/>
        <v>921.71249999999998</v>
      </c>
      <c r="P2054">
        <f t="shared" si="226"/>
        <v>921.71249999999998</v>
      </c>
      <c r="Q2054">
        <f t="shared" si="227"/>
        <v>0</v>
      </c>
      <c r="R2054">
        <f t="shared" si="228"/>
        <v>12084.674999999999</v>
      </c>
      <c r="S2054">
        <f t="shared" si="229"/>
        <v>-0.3250000000007276</v>
      </c>
      <c r="Y2054">
        <v>921.71249999999998</v>
      </c>
      <c r="Z2054">
        <v>921.71249999999998</v>
      </c>
      <c r="AA2054">
        <v>0</v>
      </c>
    </row>
    <row r="2055" spans="1:27" x14ac:dyDescent="0.25">
      <c r="A2055" t="str">
        <f t="shared" si="230"/>
        <v>012020</v>
      </c>
      <c r="B2055">
        <v>1</v>
      </c>
      <c r="C2055">
        <v>2020</v>
      </c>
      <c r="D2055" s="18">
        <v>43841</v>
      </c>
      <c r="E2055" t="s">
        <v>189</v>
      </c>
      <c r="F2055" t="s">
        <v>187</v>
      </c>
      <c r="G2055" t="s">
        <v>188</v>
      </c>
      <c r="H2055">
        <v>1062</v>
      </c>
      <c r="L2055">
        <v>900</v>
      </c>
      <c r="N2055">
        <f t="shared" si="224"/>
        <v>162</v>
      </c>
      <c r="O2055">
        <f t="shared" si="225"/>
        <v>81</v>
      </c>
      <c r="P2055">
        <f t="shared" si="226"/>
        <v>81</v>
      </c>
      <c r="Q2055">
        <f t="shared" si="227"/>
        <v>0</v>
      </c>
      <c r="R2055">
        <f t="shared" si="228"/>
        <v>1062</v>
      </c>
      <c r="S2055">
        <f t="shared" si="229"/>
        <v>0</v>
      </c>
      <c r="Y2055">
        <v>81</v>
      </c>
      <c r="Z2055">
        <v>81</v>
      </c>
      <c r="AA2055">
        <v>0</v>
      </c>
    </row>
    <row r="2056" spans="1:27" x14ac:dyDescent="0.25">
      <c r="A2056" t="str">
        <f t="shared" si="230"/>
        <v>122019</v>
      </c>
      <c r="B2056">
        <v>1</v>
      </c>
      <c r="C2056">
        <v>2019</v>
      </c>
      <c r="D2056" s="18">
        <v>43827</v>
      </c>
      <c r="E2056" t="s">
        <v>5726</v>
      </c>
      <c r="F2056" t="s">
        <v>459</v>
      </c>
      <c r="G2056" t="s">
        <v>460</v>
      </c>
      <c r="H2056">
        <v>175</v>
      </c>
      <c r="L2056">
        <v>148</v>
      </c>
      <c r="N2056">
        <f t="shared" si="224"/>
        <v>26.64</v>
      </c>
      <c r="O2056">
        <f t="shared" si="225"/>
        <v>13.32</v>
      </c>
      <c r="P2056">
        <f t="shared" si="226"/>
        <v>13.32</v>
      </c>
      <c r="Q2056">
        <f t="shared" si="227"/>
        <v>0</v>
      </c>
      <c r="R2056">
        <f t="shared" si="228"/>
        <v>174.64</v>
      </c>
      <c r="S2056">
        <f t="shared" si="229"/>
        <v>-0.36000000000001364</v>
      </c>
      <c r="Y2056">
        <v>13.32</v>
      </c>
      <c r="Z2056">
        <v>13.32</v>
      </c>
      <c r="AA2056">
        <v>0</v>
      </c>
    </row>
    <row r="2057" spans="1:27" x14ac:dyDescent="0.25">
      <c r="A2057" t="str">
        <f t="shared" si="230"/>
        <v>122019</v>
      </c>
      <c r="B2057">
        <v>1</v>
      </c>
      <c r="C2057">
        <v>2019</v>
      </c>
      <c r="D2057" s="18">
        <v>43805</v>
      </c>
      <c r="E2057" t="s">
        <v>5351</v>
      </c>
      <c r="F2057" t="s">
        <v>5349</v>
      </c>
      <c r="G2057" t="s">
        <v>6186</v>
      </c>
      <c r="H2057">
        <v>95580</v>
      </c>
      <c r="L2057">
        <v>81000</v>
      </c>
      <c r="N2057">
        <f t="shared" si="224"/>
        <v>14580</v>
      </c>
      <c r="O2057">
        <f t="shared" si="225"/>
        <v>7290</v>
      </c>
      <c r="P2057">
        <f t="shared" si="226"/>
        <v>7290</v>
      </c>
      <c r="Q2057">
        <f t="shared" si="227"/>
        <v>0</v>
      </c>
      <c r="R2057">
        <f t="shared" si="228"/>
        <v>95580</v>
      </c>
      <c r="S2057">
        <f t="shared" si="229"/>
        <v>0</v>
      </c>
      <c r="Y2057">
        <v>7290</v>
      </c>
      <c r="Z2057">
        <v>7290</v>
      </c>
      <c r="AA2057">
        <v>0</v>
      </c>
    </row>
    <row r="2058" spans="1:27" x14ac:dyDescent="0.25">
      <c r="A2058" t="str">
        <f t="shared" si="230"/>
        <v>012020</v>
      </c>
      <c r="B2058">
        <v>1</v>
      </c>
      <c r="C2058">
        <v>2020</v>
      </c>
      <c r="D2058" s="18">
        <v>43834</v>
      </c>
      <c r="E2058">
        <v>1652</v>
      </c>
      <c r="F2058" t="s">
        <v>581</v>
      </c>
      <c r="G2058" t="s">
        <v>7745</v>
      </c>
      <c r="H2058">
        <v>52217</v>
      </c>
      <c r="L2058">
        <v>44252</v>
      </c>
      <c r="N2058">
        <f t="shared" si="224"/>
        <v>7965.36</v>
      </c>
      <c r="O2058">
        <f t="shared" si="225"/>
        <v>0</v>
      </c>
      <c r="P2058">
        <f t="shared" si="226"/>
        <v>0</v>
      </c>
      <c r="Q2058">
        <f t="shared" si="227"/>
        <v>7965.36</v>
      </c>
      <c r="R2058">
        <f t="shared" si="228"/>
        <v>52217.36</v>
      </c>
      <c r="S2058">
        <f t="shared" si="229"/>
        <v>0.36000000000058208</v>
      </c>
      <c r="Y2058">
        <v>0</v>
      </c>
      <c r="Z2058">
        <v>0</v>
      </c>
      <c r="AA2058">
        <v>7965.36</v>
      </c>
    </row>
    <row r="2059" spans="1:27" x14ac:dyDescent="0.25">
      <c r="A2059" t="str">
        <f t="shared" si="230"/>
        <v>012020</v>
      </c>
      <c r="B2059">
        <v>1</v>
      </c>
      <c r="C2059">
        <v>2020</v>
      </c>
      <c r="D2059" s="18">
        <v>43839</v>
      </c>
      <c r="E2059">
        <v>1686</v>
      </c>
      <c r="F2059" t="s">
        <v>581</v>
      </c>
      <c r="G2059" t="s">
        <v>7745</v>
      </c>
      <c r="H2059">
        <v>13202</v>
      </c>
      <c r="L2059">
        <v>11188</v>
      </c>
      <c r="N2059">
        <f t="shared" si="224"/>
        <v>2013.84</v>
      </c>
      <c r="O2059">
        <f t="shared" si="225"/>
        <v>0</v>
      </c>
      <c r="P2059">
        <f t="shared" si="226"/>
        <v>0</v>
      </c>
      <c r="Q2059">
        <f t="shared" si="227"/>
        <v>2013.84</v>
      </c>
      <c r="R2059">
        <f t="shared" si="228"/>
        <v>13201.84</v>
      </c>
      <c r="S2059">
        <f t="shared" si="229"/>
        <v>-0.15999999999985448</v>
      </c>
      <c r="Y2059">
        <v>0</v>
      </c>
      <c r="Z2059">
        <v>0</v>
      </c>
      <c r="AA2059">
        <v>2013.84</v>
      </c>
    </row>
    <row r="2060" spans="1:27" x14ac:dyDescent="0.25">
      <c r="A2060" t="str">
        <f t="shared" si="230"/>
        <v>012020</v>
      </c>
      <c r="B2060">
        <v>1</v>
      </c>
      <c r="C2060">
        <v>2020</v>
      </c>
      <c r="D2060" s="18">
        <v>43844</v>
      </c>
      <c r="E2060" t="s">
        <v>466</v>
      </c>
      <c r="F2060" t="s">
        <v>462</v>
      </c>
      <c r="G2060" t="s">
        <v>463</v>
      </c>
      <c r="H2060">
        <v>71980</v>
      </c>
      <c r="L2060">
        <v>61000</v>
      </c>
      <c r="N2060">
        <f t="shared" si="224"/>
        <v>10980</v>
      </c>
      <c r="O2060">
        <f t="shared" si="225"/>
        <v>5490</v>
      </c>
      <c r="P2060">
        <f t="shared" si="226"/>
        <v>5490</v>
      </c>
      <c r="Q2060">
        <f t="shared" si="227"/>
        <v>0</v>
      </c>
      <c r="R2060">
        <f t="shared" si="228"/>
        <v>71980</v>
      </c>
      <c r="S2060">
        <f t="shared" si="229"/>
        <v>0</v>
      </c>
      <c r="Y2060">
        <v>5490</v>
      </c>
      <c r="Z2060">
        <v>5490</v>
      </c>
      <c r="AA2060">
        <v>0</v>
      </c>
    </row>
    <row r="2061" spans="1:27" x14ac:dyDescent="0.25">
      <c r="A2061" t="str">
        <f t="shared" si="230"/>
        <v>012020</v>
      </c>
      <c r="B2061">
        <v>1</v>
      </c>
      <c r="C2061">
        <v>2020</v>
      </c>
      <c r="D2061" s="18">
        <v>43844</v>
      </c>
      <c r="E2061" t="s">
        <v>465</v>
      </c>
      <c r="F2061" t="s">
        <v>462</v>
      </c>
      <c r="G2061" t="s">
        <v>463</v>
      </c>
      <c r="H2061">
        <v>40002</v>
      </c>
      <c r="L2061">
        <v>33900</v>
      </c>
      <c r="N2061">
        <f t="shared" si="224"/>
        <v>6102</v>
      </c>
      <c r="O2061">
        <f t="shared" si="225"/>
        <v>3051</v>
      </c>
      <c r="P2061">
        <f t="shared" si="226"/>
        <v>3051</v>
      </c>
      <c r="Q2061">
        <f t="shared" si="227"/>
        <v>0</v>
      </c>
      <c r="R2061">
        <f t="shared" si="228"/>
        <v>40002</v>
      </c>
      <c r="S2061">
        <f t="shared" si="229"/>
        <v>0</v>
      </c>
      <c r="Y2061">
        <v>3051</v>
      </c>
      <c r="Z2061">
        <v>3051</v>
      </c>
      <c r="AA2061">
        <v>0</v>
      </c>
    </row>
    <row r="2062" spans="1:27" x14ac:dyDescent="0.25">
      <c r="A2062" t="str">
        <f t="shared" si="230"/>
        <v>012020</v>
      </c>
      <c r="B2062">
        <v>1</v>
      </c>
      <c r="C2062">
        <v>2020</v>
      </c>
      <c r="D2062" s="18">
        <v>43841</v>
      </c>
      <c r="E2062" t="s">
        <v>133</v>
      </c>
      <c r="F2062" t="s">
        <v>131</v>
      </c>
      <c r="G2062" t="s">
        <v>132</v>
      </c>
      <c r="H2062">
        <v>33040</v>
      </c>
      <c r="L2062">
        <v>28000</v>
      </c>
      <c r="N2062">
        <f t="shared" si="224"/>
        <v>5040</v>
      </c>
      <c r="O2062">
        <f t="shared" si="225"/>
        <v>2520</v>
      </c>
      <c r="P2062">
        <f t="shared" si="226"/>
        <v>2520</v>
      </c>
      <c r="Q2062">
        <f t="shared" si="227"/>
        <v>0</v>
      </c>
      <c r="R2062">
        <f t="shared" si="228"/>
        <v>33040</v>
      </c>
      <c r="S2062">
        <f t="shared" si="229"/>
        <v>0</v>
      </c>
      <c r="Y2062">
        <v>2520</v>
      </c>
      <c r="Z2062">
        <v>2520</v>
      </c>
      <c r="AA2062">
        <v>0</v>
      </c>
    </row>
    <row r="2063" spans="1:27" x14ac:dyDescent="0.25">
      <c r="A2063" t="str">
        <f t="shared" si="230"/>
        <v>012020</v>
      </c>
      <c r="B2063">
        <v>1</v>
      </c>
      <c r="C2063">
        <v>2020</v>
      </c>
      <c r="D2063" s="18">
        <v>43836</v>
      </c>
      <c r="E2063">
        <v>715</v>
      </c>
      <c r="F2063" t="s">
        <v>499</v>
      </c>
      <c r="G2063" t="s">
        <v>6181</v>
      </c>
      <c r="H2063">
        <v>30226</v>
      </c>
      <c r="L2063">
        <v>25615</v>
      </c>
      <c r="N2063">
        <f t="shared" si="224"/>
        <v>4610.7</v>
      </c>
      <c r="O2063">
        <f t="shared" si="225"/>
        <v>0</v>
      </c>
      <c r="P2063">
        <f t="shared" si="226"/>
        <v>0</v>
      </c>
      <c r="Q2063">
        <f t="shared" si="227"/>
        <v>4610.7</v>
      </c>
      <c r="R2063">
        <f t="shared" si="228"/>
        <v>30225.7</v>
      </c>
      <c r="S2063">
        <f t="shared" si="229"/>
        <v>-0.2999999999992724</v>
      </c>
      <c r="Y2063">
        <v>0</v>
      </c>
      <c r="Z2063">
        <v>0</v>
      </c>
      <c r="AA2063">
        <v>4610.7</v>
      </c>
    </row>
    <row r="2064" spans="1:27" x14ac:dyDescent="0.25">
      <c r="A2064" t="str">
        <f t="shared" si="230"/>
        <v>012020</v>
      </c>
      <c r="B2064">
        <v>1</v>
      </c>
      <c r="C2064">
        <v>2020</v>
      </c>
      <c r="D2064" s="18">
        <v>43843</v>
      </c>
      <c r="E2064" t="s">
        <v>141</v>
      </c>
      <c r="F2064" t="s">
        <v>138</v>
      </c>
      <c r="G2064" t="s">
        <v>5907</v>
      </c>
      <c r="H2064">
        <v>11210</v>
      </c>
      <c r="L2064">
        <v>9500</v>
      </c>
      <c r="N2064">
        <f t="shared" si="224"/>
        <v>1710</v>
      </c>
      <c r="O2064">
        <f t="shared" si="225"/>
        <v>855</v>
      </c>
      <c r="P2064">
        <f t="shared" si="226"/>
        <v>855</v>
      </c>
      <c r="Q2064">
        <f t="shared" si="227"/>
        <v>0</v>
      </c>
      <c r="R2064">
        <f t="shared" si="228"/>
        <v>11210</v>
      </c>
      <c r="S2064">
        <f t="shared" si="229"/>
        <v>0</v>
      </c>
      <c r="Y2064">
        <v>855</v>
      </c>
      <c r="Z2064">
        <v>855</v>
      </c>
      <c r="AA2064">
        <v>0</v>
      </c>
    </row>
    <row r="2065" spans="1:27" x14ac:dyDescent="0.25">
      <c r="A2065" t="str">
        <f t="shared" si="230"/>
        <v>122019</v>
      </c>
      <c r="B2065">
        <v>1</v>
      </c>
      <c r="C2065">
        <v>2019</v>
      </c>
      <c r="D2065" s="18">
        <v>43830</v>
      </c>
      <c r="E2065" t="s">
        <v>5331</v>
      </c>
      <c r="F2065" t="s">
        <v>790</v>
      </c>
      <c r="G2065" t="s">
        <v>6001</v>
      </c>
      <c r="H2065">
        <v>19175</v>
      </c>
      <c r="L2065">
        <v>16250</v>
      </c>
      <c r="N2065">
        <f t="shared" si="224"/>
        <v>2925</v>
      </c>
      <c r="O2065">
        <f t="shared" si="225"/>
        <v>1462.5</v>
      </c>
      <c r="P2065">
        <f t="shared" si="226"/>
        <v>1462.5</v>
      </c>
      <c r="Q2065">
        <f t="shared" si="227"/>
        <v>0</v>
      </c>
      <c r="R2065">
        <f t="shared" si="228"/>
        <v>19175</v>
      </c>
      <c r="S2065">
        <f t="shared" si="229"/>
        <v>0</v>
      </c>
      <c r="Y2065">
        <v>1462.5</v>
      </c>
      <c r="Z2065">
        <v>1462.5</v>
      </c>
      <c r="AA2065">
        <v>0</v>
      </c>
    </row>
    <row r="2066" spans="1:27" x14ac:dyDescent="0.25">
      <c r="A2066" t="str">
        <f t="shared" si="230"/>
        <v>012020</v>
      </c>
      <c r="B2066">
        <v>1</v>
      </c>
      <c r="C2066">
        <v>2020</v>
      </c>
      <c r="D2066" s="18">
        <v>43841</v>
      </c>
      <c r="E2066" t="s">
        <v>7749</v>
      </c>
      <c r="F2066" t="s">
        <v>246</v>
      </c>
      <c r="G2066" t="s">
        <v>247</v>
      </c>
      <c r="H2066">
        <v>76700</v>
      </c>
      <c r="L2066">
        <v>65000</v>
      </c>
      <c r="N2066">
        <f t="shared" si="224"/>
        <v>11700</v>
      </c>
      <c r="O2066">
        <f t="shared" si="225"/>
        <v>0</v>
      </c>
      <c r="P2066">
        <f t="shared" si="226"/>
        <v>0</v>
      </c>
      <c r="Q2066">
        <f t="shared" si="227"/>
        <v>11700</v>
      </c>
      <c r="R2066">
        <f t="shared" si="228"/>
        <v>76700</v>
      </c>
      <c r="S2066">
        <f t="shared" si="229"/>
        <v>0</v>
      </c>
      <c r="Y2066">
        <v>0</v>
      </c>
      <c r="Z2066">
        <v>0</v>
      </c>
      <c r="AA2066">
        <v>11700</v>
      </c>
    </row>
    <row r="2067" spans="1:27" x14ac:dyDescent="0.25">
      <c r="A2067" t="str">
        <f t="shared" si="230"/>
        <v>012020</v>
      </c>
      <c r="B2067">
        <v>1</v>
      </c>
      <c r="C2067">
        <v>2020</v>
      </c>
      <c r="D2067" s="18">
        <v>43841</v>
      </c>
      <c r="E2067" t="s">
        <v>579</v>
      </c>
      <c r="F2067" t="s">
        <v>576</v>
      </c>
      <c r="G2067" t="s">
        <v>5898</v>
      </c>
      <c r="H2067">
        <v>1841</v>
      </c>
      <c r="L2067">
        <v>1560</v>
      </c>
      <c r="N2067">
        <f t="shared" si="224"/>
        <v>280.8</v>
      </c>
      <c r="O2067">
        <f t="shared" si="225"/>
        <v>140.4</v>
      </c>
      <c r="P2067">
        <f t="shared" si="226"/>
        <v>140.4</v>
      </c>
      <c r="Q2067">
        <f t="shared" si="227"/>
        <v>0</v>
      </c>
      <c r="R2067">
        <f t="shared" si="228"/>
        <v>1840.8</v>
      </c>
      <c r="S2067">
        <f t="shared" si="229"/>
        <v>-0.20000000000004547</v>
      </c>
      <c r="Y2067">
        <v>140.4</v>
      </c>
      <c r="Z2067">
        <v>140.4</v>
      </c>
      <c r="AA2067">
        <v>0</v>
      </c>
    </row>
    <row r="2068" spans="1:27" x14ac:dyDescent="0.25">
      <c r="A2068" t="str">
        <f t="shared" si="230"/>
        <v>012020</v>
      </c>
      <c r="B2068">
        <v>1</v>
      </c>
      <c r="C2068">
        <v>2020</v>
      </c>
      <c r="D2068" s="18">
        <v>43843</v>
      </c>
      <c r="E2068" t="s">
        <v>580</v>
      </c>
      <c r="F2068" t="s">
        <v>576</v>
      </c>
      <c r="G2068" t="s">
        <v>5898</v>
      </c>
      <c r="H2068">
        <v>7269</v>
      </c>
      <c r="L2068">
        <v>6160</v>
      </c>
      <c r="N2068">
        <f t="shared" si="224"/>
        <v>1108.8</v>
      </c>
      <c r="O2068">
        <f t="shared" si="225"/>
        <v>554.4</v>
      </c>
      <c r="P2068">
        <f t="shared" si="226"/>
        <v>554.4</v>
      </c>
      <c r="Q2068">
        <f t="shared" si="227"/>
        <v>0</v>
      </c>
      <c r="R2068">
        <f t="shared" si="228"/>
        <v>7268.8</v>
      </c>
      <c r="S2068">
        <f t="shared" si="229"/>
        <v>-0.1999999999998181</v>
      </c>
      <c r="Y2068">
        <v>554.4</v>
      </c>
      <c r="Z2068">
        <v>554.4</v>
      </c>
      <c r="AA2068">
        <v>0</v>
      </c>
    </row>
    <row r="2069" spans="1:27" x14ac:dyDescent="0.25">
      <c r="A2069" t="str">
        <f t="shared" si="230"/>
        <v>012020</v>
      </c>
      <c r="B2069">
        <v>1</v>
      </c>
      <c r="C2069">
        <v>2020</v>
      </c>
      <c r="D2069" s="18">
        <v>43838</v>
      </c>
      <c r="E2069" t="s">
        <v>578</v>
      </c>
      <c r="F2069" t="s">
        <v>576</v>
      </c>
      <c r="G2069" t="s">
        <v>5898</v>
      </c>
      <c r="H2069">
        <v>8803</v>
      </c>
      <c r="L2069">
        <v>7460</v>
      </c>
      <c r="N2069">
        <f t="shared" si="224"/>
        <v>1342.8</v>
      </c>
      <c r="O2069">
        <f t="shared" si="225"/>
        <v>671.4</v>
      </c>
      <c r="P2069">
        <f t="shared" si="226"/>
        <v>671.4</v>
      </c>
      <c r="Q2069">
        <f t="shared" si="227"/>
        <v>0</v>
      </c>
      <c r="R2069">
        <f t="shared" si="228"/>
        <v>8802.7999999999993</v>
      </c>
      <c r="S2069">
        <f t="shared" si="229"/>
        <v>-0.2000000000007276</v>
      </c>
      <c r="Y2069">
        <v>671.4</v>
      </c>
      <c r="Z2069">
        <v>671.4</v>
      </c>
      <c r="AA2069">
        <v>0</v>
      </c>
    </row>
    <row r="2070" spans="1:27" x14ac:dyDescent="0.25">
      <c r="A2070" t="str">
        <f t="shared" si="230"/>
        <v>012020</v>
      </c>
      <c r="B2070">
        <v>1</v>
      </c>
      <c r="C2070">
        <v>2020</v>
      </c>
      <c r="D2070" s="18">
        <v>43840</v>
      </c>
      <c r="E2070">
        <v>1694</v>
      </c>
      <c r="F2070" t="s">
        <v>581</v>
      </c>
      <c r="G2070" t="s">
        <v>7745</v>
      </c>
      <c r="H2070">
        <v>102841</v>
      </c>
      <c r="L2070">
        <v>87153</v>
      </c>
      <c r="N2070">
        <f t="shared" si="224"/>
        <v>15687.54</v>
      </c>
      <c r="O2070">
        <f t="shared" si="225"/>
        <v>0</v>
      </c>
      <c r="P2070">
        <f t="shared" si="226"/>
        <v>0</v>
      </c>
      <c r="Q2070">
        <f t="shared" si="227"/>
        <v>15687.54</v>
      </c>
      <c r="R2070">
        <f t="shared" si="228"/>
        <v>102840.54000000001</v>
      </c>
      <c r="S2070">
        <f t="shared" si="229"/>
        <v>-0.45999999999185093</v>
      </c>
      <c r="Y2070">
        <v>0</v>
      </c>
      <c r="Z2070">
        <v>0</v>
      </c>
      <c r="AA2070">
        <v>15687.54</v>
      </c>
    </row>
    <row r="2071" spans="1:27" x14ac:dyDescent="0.25">
      <c r="A2071" t="str">
        <f t="shared" si="230"/>
        <v>012020</v>
      </c>
      <c r="B2071">
        <v>1</v>
      </c>
      <c r="C2071">
        <v>2020</v>
      </c>
      <c r="D2071" s="18">
        <v>43850</v>
      </c>
      <c r="E2071" t="s">
        <v>6187</v>
      </c>
      <c r="F2071" t="s">
        <v>1368</v>
      </c>
      <c r="G2071" t="s">
        <v>5787</v>
      </c>
      <c r="H2071">
        <v>17405</v>
      </c>
      <c r="L2071">
        <v>14750</v>
      </c>
      <c r="N2071">
        <f t="shared" si="224"/>
        <v>2655</v>
      </c>
      <c r="O2071">
        <f t="shared" si="225"/>
        <v>1327.5</v>
      </c>
      <c r="P2071">
        <f t="shared" si="226"/>
        <v>1327.5</v>
      </c>
      <c r="Q2071">
        <f t="shared" si="227"/>
        <v>0</v>
      </c>
      <c r="R2071">
        <f t="shared" si="228"/>
        <v>17405</v>
      </c>
      <c r="S2071">
        <f t="shared" si="229"/>
        <v>0</v>
      </c>
      <c r="Y2071">
        <v>1327.5</v>
      </c>
      <c r="Z2071">
        <v>1327.5</v>
      </c>
      <c r="AA2071">
        <v>0</v>
      </c>
    </row>
    <row r="2072" spans="1:27" x14ac:dyDescent="0.25">
      <c r="A2072" t="str">
        <f t="shared" si="230"/>
        <v>012020</v>
      </c>
      <c r="B2072">
        <v>1</v>
      </c>
      <c r="C2072">
        <v>2020</v>
      </c>
      <c r="D2072" s="18">
        <v>43839</v>
      </c>
      <c r="E2072" t="s">
        <v>3451</v>
      </c>
      <c r="F2072" t="s">
        <v>1368</v>
      </c>
      <c r="G2072" t="s">
        <v>5787</v>
      </c>
      <c r="H2072">
        <v>6785</v>
      </c>
      <c r="L2072">
        <v>5750</v>
      </c>
      <c r="N2072">
        <f t="shared" si="224"/>
        <v>1035</v>
      </c>
      <c r="O2072">
        <f t="shared" si="225"/>
        <v>517.5</v>
      </c>
      <c r="P2072">
        <f t="shared" si="226"/>
        <v>517.5</v>
      </c>
      <c r="Q2072">
        <f t="shared" si="227"/>
        <v>0</v>
      </c>
      <c r="R2072">
        <f t="shared" si="228"/>
        <v>6785</v>
      </c>
      <c r="S2072">
        <f t="shared" si="229"/>
        <v>0</v>
      </c>
      <c r="Y2072">
        <v>517.5</v>
      </c>
      <c r="Z2072">
        <v>517.5</v>
      </c>
      <c r="AA2072">
        <v>0</v>
      </c>
    </row>
    <row r="2073" spans="1:27" x14ac:dyDescent="0.25">
      <c r="A2073" t="str">
        <f t="shared" si="230"/>
        <v>012020</v>
      </c>
      <c r="B2073">
        <v>1</v>
      </c>
      <c r="C2073">
        <v>2020</v>
      </c>
      <c r="D2073" s="18">
        <v>43840</v>
      </c>
      <c r="E2073" t="s">
        <v>265</v>
      </c>
      <c r="F2073" t="s">
        <v>250</v>
      </c>
      <c r="G2073" t="s">
        <v>251</v>
      </c>
      <c r="H2073">
        <v>57723</v>
      </c>
      <c r="K2073">
        <v>51538</v>
      </c>
      <c r="N2073">
        <f t="shared" si="224"/>
        <v>6184.56</v>
      </c>
      <c r="O2073">
        <f t="shared" si="225"/>
        <v>3092.28</v>
      </c>
      <c r="P2073">
        <f t="shared" si="226"/>
        <v>3092.28</v>
      </c>
      <c r="Q2073">
        <f t="shared" si="227"/>
        <v>0</v>
      </c>
      <c r="R2073">
        <f t="shared" si="228"/>
        <v>57722.559999999998</v>
      </c>
      <c r="S2073">
        <f t="shared" si="229"/>
        <v>-0.44000000000232831</v>
      </c>
      <c r="Y2073">
        <v>3092.28</v>
      </c>
      <c r="Z2073">
        <v>3092.28</v>
      </c>
      <c r="AA2073">
        <v>0</v>
      </c>
    </row>
    <row r="2074" spans="1:27" x14ac:dyDescent="0.25">
      <c r="A2074" t="str">
        <f t="shared" si="230"/>
        <v>012020</v>
      </c>
      <c r="B2074">
        <v>1</v>
      </c>
      <c r="C2074">
        <v>2020</v>
      </c>
      <c r="D2074" s="18">
        <v>43832</v>
      </c>
      <c r="E2074" t="s">
        <v>256</v>
      </c>
      <c r="F2074" t="s">
        <v>250</v>
      </c>
      <c r="G2074" t="s">
        <v>251</v>
      </c>
      <c r="H2074">
        <v>20474</v>
      </c>
      <c r="K2074">
        <v>18280</v>
      </c>
      <c r="N2074">
        <f t="shared" si="224"/>
        <v>2193.6</v>
      </c>
      <c r="O2074">
        <f t="shared" si="225"/>
        <v>1096.8</v>
      </c>
      <c r="P2074">
        <f t="shared" si="226"/>
        <v>1096.8</v>
      </c>
      <c r="Q2074">
        <f t="shared" si="227"/>
        <v>0</v>
      </c>
      <c r="R2074">
        <f t="shared" si="228"/>
        <v>20473.599999999999</v>
      </c>
      <c r="S2074">
        <f t="shared" si="229"/>
        <v>-0.40000000000145519</v>
      </c>
      <c r="Y2074">
        <v>1096.8</v>
      </c>
      <c r="Z2074">
        <v>1096.8</v>
      </c>
      <c r="AA2074">
        <v>0</v>
      </c>
    </row>
    <row r="2075" spans="1:27" x14ac:dyDescent="0.25">
      <c r="A2075" t="str">
        <f t="shared" si="230"/>
        <v>012020</v>
      </c>
      <c r="B2075">
        <v>1</v>
      </c>
      <c r="C2075">
        <v>2020</v>
      </c>
      <c r="D2075" s="18">
        <v>43831</v>
      </c>
      <c r="E2075" t="s">
        <v>252</v>
      </c>
      <c r="F2075" t="s">
        <v>250</v>
      </c>
      <c r="G2075" t="s">
        <v>251</v>
      </c>
      <c r="H2075">
        <v>50652</v>
      </c>
      <c r="K2075">
        <v>45225</v>
      </c>
      <c r="N2075">
        <f t="shared" si="224"/>
        <v>5427</v>
      </c>
      <c r="O2075">
        <f t="shared" si="225"/>
        <v>2713.5</v>
      </c>
      <c r="P2075">
        <f t="shared" si="226"/>
        <v>2713.5</v>
      </c>
      <c r="Q2075">
        <f t="shared" si="227"/>
        <v>0</v>
      </c>
      <c r="R2075">
        <f t="shared" si="228"/>
        <v>50652</v>
      </c>
      <c r="S2075">
        <f t="shared" si="229"/>
        <v>0</v>
      </c>
      <c r="Y2075">
        <v>2713.5</v>
      </c>
      <c r="Z2075">
        <v>2713.5</v>
      </c>
      <c r="AA2075">
        <v>0</v>
      </c>
    </row>
    <row r="2076" spans="1:27" x14ac:dyDescent="0.25">
      <c r="A2076" t="str">
        <f t="shared" si="230"/>
        <v>012020</v>
      </c>
      <c r="B2076">
        <v>1</v>
      </c>
      <c r="C2076">
        <v>2020</v>
      </c>
      <c r="D2076" s="18">
        <v>43834</v>
      </c>
      <c r="E2076" t="s">
        <v>261</v>
      </c>
      <c r="F2076" t="s">
        <v>250</v>
      </c>
      <c r="G2076" t="s">
        <v>251</v>
      </c>
      <c r="H2076">
        <v>70422</v>
      </c>
      <c r="K2076">
        <v>62877</v>
      </c>
      <c r="N2076">
        <f t="shared" si="224"/>
        <v>7545.24</v>
      </c>
      <c r="O2076">
        <f t="shared" si="225"/>
        <v>3772.62</v>
      </c>
      <c r="P2076">
        <f t="shared" si="226"/>
        <v>3772.62</v>
      </c>
      <c r="Q2076">
        <f t="shared" si="227"/>
        <v>0</v>
      </c>
      <c r="R2076">
        <f t="shared" si="228"/>
        <v>70422.240000000005</v>
      </c>
      <c r="S2076">
        <f t="shared" si="229"/>
        <v>0.24000000000523869</v>
      </c>
      <c r="Y2076">
        <v>3772.62</v>
      </c>
      <c r="Z2076">
        <v>3772.62</v>
      </c>
      <c r="AA2076">
        <v>0</v>
      </c>
    </row>
    <row r="2077" spans="1:27" x14ac:dyDescent="0.25">
      <c r="A2077" t="str">
        <f t="shared" si="230"/>
        <v>012020</v>
      </c>
      <c r="B2077">
        <v>1</v>
      </c>
      <c r="C2077">
        <v>2020</v>
      </c>
      <c r="D2077" s="18">
        <v>43833</v>
      </c>
      <c r="E2077" t="s">
        <v>259</v>
      </c>
      <c r="F2077" t="s">
        <v>250</v>
      </c>
      <c r="G2077" t="s">
        <v>251</v>
      </c>
      <c r="H2077">
        <v>4678</v>
      </c>
      <c r="I2077">
        <v>4455</v>
      </c>
      <c r="N2077">
        <f t="shared" si="224"/>
        <v>0</v>
      </c>
      <c r="O2077">
        <f t="shared" si="225"/>
        <v>0</v>
      </c>
      <c r="P2077">
        <f t="shared" si="226"/>
        <v>0</v>
      </c>
      <c r="Q2077">
        <f t="shared" si="227"/>
        <v>0</v>
      </c>
      <c r="R2077">
        <f t="shared" si="228"/>
        <v>4455</v>
      </c>
      <c r="S2077">
        <f t="shared" si="229"/>
        <v>-223</v>
      </c>
      <c r="Y2077">
        <v>0</v>
      </c>
      <c r="Z2077">
        <v>0</v>
      </c>
      <c r="AA2077">
        <v>0</v>
      </c>
    </row>
    <row r="2078" spans="1:27" x14ac:dyDescent="0.25">
      <c r="A2078" t="str">
        <f t="shared" si="230"/>
        <v>012020</v>
      </c>
      <c r="B2078">
        <v>1</v>
      </c>
      <c r="C2078">
        <v>2020</v>
      </c>
      <c r="D2078" s="18">
        <v>43831</v>
      </c>
      <c r="E2078" t="s">
        <v>253</v>
      </c>
      <c r="F2078" t="s">
        <v>250</v>
      </c>
      <c r="G2078" t="s">
        <v>251</v>
      </c>
      <c r="H2078">
        <v>57491</v>
      </c>
      <c r="K2078">
        <v>51331</v>
      </c>
      <c r="N2078">
        <f t="shared" si="224"/>
        <v>6159.72</v>
      </c>
      <c r="O2078">
        <f t="shared" si="225"/>
        <v>3079.86</v>
      </c>
      <c r="P2078">
        <f t="shared" si="226"/>
        <v>3079.86</v>
      </c>
      <c r="Q2078">
        <f t="shared" si="227"/>
        <v>0</v>
      </c>
      <c r="R2078">
        <f t="shared" si="228"/>
        <v>57490.720000000001</v>
      </c>
      <c r="S2078">
        <f t="shared" si="229"/>
        <v>-0.27999999999883585</v>
      </c>
      <c r="Y2078">
        <v>3079.86</v>
      </c>
      <c r="Z2078">
        <v>3079.86</v>
      </c>
      <c r="AA2078">
        <v>0</v>
      </c>
    </row>
    <row r="2079" spans="1:27" x14ac:dyDescent="0.25">
      <c r="A2079" t="str">
        <f t="shared" si="230"/>
        <v>012020</v>
      </c>
      <c r="B2079">
        <v>1</v>
      </c>
      <c r="C2079">
        <v>2020</v>
      </c>
      <c r="D2079" s="18">
        <v>43840</v>
      </c>
      <c r="E2079" t="s">
        <v>267</v>
      </c>
      <c r="F2079" t="s">
        <v>250</v>
      </c>
      <c r="G2079" t="s">
        <v>251</v>
      </c>
      <c r="H2079">
        <v>49958</v>
      </c>
      <c r="K2079">
        <v>44605</v>
      </c>
      <c r="N2079">
        <f t="shared" si="224"/>
        <v>5352.6</v>
      </c>
      <c r="O2079">
        <f t="shared" si="225"/>
        <v>2676.3</v>
      </c>
      <c r="P2079">
        <f t="shared" si="226"/>
        <v>2676.3</v>
      </c>
      <c r="Q2079">
        <f t="shared" si="227"/>
        <v>0</v>
      </c>
      <c r="R2079">
        <f t="shared" si="228"/>
        <v>49957.599999999999</v>
      </c>
      <c r="S2079">
        <f t="shared" si="229"/>
        <v>-0.40000000000145519</v>
      </c>
      <c r="Y2079">
        <v>2676.3</v>
      </c>
      <c r="Z2079">
        <v>2676.3</v>
      </c>
      <c r="AA2079">
        <v>0</v>
      </c>
    </row>
    <row r="2080" spans="1:27" x14ac:dyDescent="0.25">
      <c r="A2080" t="str">
        <f t="shared" si="230"/>
        <v>012020</v>
      </c>
      <c r="B2080">
        <v>1</v>
      </c>
      <c r="C2080">
        <v>2020</v>
      </c>
      <c r="D2080" s="18">
        <v>43833</v>
      </c>
      <c r="E2080" t="s">
        <v>260</v>
      </c>
      <c r="F2080" t="s">
        <v>250</v>
      </c>
      <c r="G2080" t="s">
        <v>251</v>
      </c>
      <c r="H2080">
        <v>10620</v>
      </c>
      <c r="L2080">
        <v>9000</v>
      </c>
      <c r="N2080">
        <f t="shared" si="224"/>
        <v>1620</v>
      </c>
      <c r="O2080">
        <f t="shared" si="225"/>
        <v>810</v>
      </c>
      <c r="P2080">
        <f t="shared" si="226"/>
        <v>810</v>
      </c>
      <c r="Q2080">
        <f t="shared" si="227"/>
        <v>0</v>
      </c>
      <c r="R2080">
        <f t="shared" si="228"/>
        <v>10620</v>
      </c>
      <c r="S2080">
        <f t="shared" si="229"/>
        <v>0</v>
      </c>
      <c r="Y2080">
        <v>810</v>
      </c>
      <c r="Z2080">
        <v>810</v>
      </c>
      <c r="AA2080">
        <v>0</v>
      </c>
    </row>
    <row r="2081" spans="1:27" x14ac:dyDescent="0.25">
      <c r="A2081" t="str">
        <f t="shared" si="230"/>
        <v>012020</v>
      </c>
      <c r="B2081">
        <v>1</v>
      </c>
      <c r="C2081">
        <v>2020</v>
      </c>
      <c r="D2081" s="18">
        <v>43831</v>
      </c>
      <c r="E2081" t="s">
        <v>255</v>
      </c>
      <c r="F2081" t="s">
        <v>250</v>
      </c>
      <c r="G2081" t="s">
        <v>251</v>
      </c>
      <c r="H2081">
        <v>708</v>
      </c>
      <c r="L2081">
        <v>600</v>
      </c>
      <c r="N2081">
        <f t="shared" si="224"/>
        <v>108</v>
      </c>
      <c r="O2081">
        <f t="shared" si="225"/>
        <v>54</v>
      </c>
      <c r="P2081">
        <f t="shared" si="226"/>
        <v>54</v>
      </c>
      <c r="Q2081">
        <f t="shared" si="227"/>
        <v>0</v>
      </c>
      <c r="R2081">
        <f t="shared" si="228"/>
        <v>708</v>
      </c>
      <c r="S2081">
        <f t="shared" si="229"/>
        <v>0</v>
      </c>
      <c r="Y2081">
        <v>54</v>
      </c>
      <c r="Z2081">
        <v>54</v>
      </c>
      <c r="AA2081">
        <v>0</v>
      </c>
    </row>
    <row r="2082" spans="1:27" x14ac:dyDescent="0.25">
      <c r="A2082" t="str">
        <f t="shared" si="230"/>
        <v>012020</v>
      </c>
      <c r="B2082">
        <v>1</v>
      </c>
      <c r="C2082">
        <v>2020</v>
      </c>
      <c r="D2082" s="18">
        <v>43834</v>
      </c>
      <c r="E2082" t="s">
        <v>263</v>
      </c>
      <c r="F2082" t="s">
        <v>250</v>
      </c>
      <c r="G2082" t="s">
        <v>251</v>
      </c>
      <c r="H2082">
        <v>10785</v>
      </c>
      <c r="L2082">
        <v>9140</v>
      </c>
      <c r="N2082">
        <f t="shared" si="224"/>
        <v>1645.2</v>
      </c>
      <c r="O2082">
        <f t="shared" si="225"/>
        <v>822.6</v>
      </c>
      <c r="P2082">
        <f t="shared" si="226"/>
        <v>822.6</v>
      </c>
      <c r="Q2082">
        <f t="shared" si="227"/>
        <v>0</v>
      </c>
      <c r="R2082">
        <f t="shared" si="228"/>
        <v>10785.2</v>
      </c>
      <c r="S2082">
        <f t="shared" si="229"/>
        <v>0.2000000000007276</v>
      </c>
      <c r="Y2082">
        <v>822.6</v>
      </c>
      <c r="Z2082">
        <v>822.6</v>
      </c>
      <c r="AA2082">
        <v>0</v>
      </c>
    </row>
    <row r="2083" spans="1:27" x14ac:dyDescent="0.25">
      <c r="A2083" t="str">
        <f t="shared" si="230"/>
        <v>122019</v>
      </c>
      <c r="B2083">
        <v>1</v>
      </c>
      <c r="C2083">
        <v>2019</v>
      </c>
      <c r="D2083" s="18">
        <v>43829</v>
      </c>
      <c r="E2083" t="s">
        <v>665</v>
      </c>
      <c r="F2083" t="s">
        <v>250</v>
      </c>
      <c r="G2083" t="s">
        <v>251</v>
      </c>
      <c r="H2083">
        <v>1680</v>
      </c>
      <c r="K2083">
        <v>1500</v>
      </c>
      <c r="N2083">
        <f t="shared" si="224"/>
        <v>180</v>
      </c>
      <c r="O2083">
        <f t="shared" si="225"/>
        <v>90</v>
      </c>
      <c r="P2083">
        <f t="shared" si="226"/>
        <v>90</v>
      </c>
      <c r="Q2083">
        <f t="shared" si="227"/>
        <v>0</v>
      </c>
      <c r="R2083">
        <f t="shared" si="228"/>
        <v>1680</v>
      </c>
      <c r="S2083">
        <f t="shared" si="229"/>
        <v>0</v>
      </c>
      <c r="Y2083">
        <v>90</v>
      </c>
      <c r="Z2083">
        <v>90</v>
      </c>
      <c r="AA2083">
        <v>0</v>
      </c>
    </row>
    <row r="2084" spans="1:27" x14ac:dyDescent="0.25">
      <c r="A2084" t="str">
        <f t="shared" si="230"/>
        <v>122019</v>
      </c>
      <c r="B2084">
        <v>1</v>
      </c>
      <c r="C2084">
        <v>2019</v>
      </c>
      <c r="D2084" s="18">
        <v>43829</v>
      </c>
      <c r="E2084" t="s">
        <v>5505</v>
      </c>
      <c r="F2084" t="s">
        <v>250</v>
      </c>
      <c r="G2084" t="s">
        <v>251</v>
      </c>
      <c r="H2084">
        <v>11872</v>
      </c>
      <c r="K2084">
        <v>10600</v>
      </c>
      <c r="N2084">
        <f t="shared" si="224"/>
        <v>1272</v>
      </c>
      <c r="O2084">
        <f t="shared" si="225"/>
        <v>636</v>
      </c>
      <c r="P2084">
        <f t="shared" si="226"/>
        <v>636</v>
      </c>
      <c r="Q2084">
        <f t="shared" si="227"/>
        <v>0</v>
      </c>
      <c r="R2084">
        <f t="shared" si="228"/>
        <v>11872</v>
      </c>
      <c r="S2084">
        <f t="shared" si="229"/>
        <v>0</v>
      </c>
      <c r="Y2084">
        <v>636</v>
      </c>
      <c r="Z2084">
        <v>636</v>
      </c>
      <c r="AA2084">
        <v>0</v>
      </c>
    </row>
    <row r="2085" spans="1:27" x14ac:dyDescent="0.25">
      <c r="A2085" t="str">
        <f t="shared" si="230"/>
        <v>012020</v>
      </c>
      <c r="B2085">
        <v>1</v>
      </c>
      <c r="C2085">
        <v>2020</v>
      </c>
      <c r="D2085" s="18">
        <v>43848</v>
      </c>
      <c r="E2085" t="s">
        <v>269</v>
      </c>
      <c r="F2085" t="s">
        <v>250</v>
      </c>
      <c r="G2085" t="s">
        <v>251</v>
      </c>
      <c r="H2085">
        <v>63777</v>
      </c>
      <c r="K2085">
        <v>56944</v>
      </c>
      <c r="N2085">
        <f t="shared" si="224"/>
        <v>6833.28</v>
      </c>
      <c r="O2085">
        <f t="shared" si="225"/>
        <v>3416.64</v>
      </c>
      <c r="P2085">
        <f t="shared" si="226"/>
        <v>3416.64</v>
      </c>
      <c r="Q2085">
        <f t="shared" si="227"/>
        <v>0</v>
      </c>
      <c r="R2085">
        <f t="shared" si="228"/>
        <v>63777.279999999999</v>
      </c>
      <c r="S2085">
        <f t="shared" si="229"/>
        <v>0.27999999999883585</v>
      </c>
      <c r="Y2085">
        <v>3416.64</v>
      </c>
      <c r="Z2085">
        <v>3416.64</v>
      </c>
      <c r="AA2085">
        <v>0</v>
      </c>
    </row>
    <row r="2086" spans="1:27" x14ac:dyDescent="0.25">
      <c r="A2086" t="str">
        <f t="shared" si="230"/>
        <v>012020</v>
      </c>
      <c r="B2086">
        <v>1</v>
      </c>
      <c r="C2086">
        <v>2020</v>
      </c>
      <c r="D2086" s="18">
        <v>43848</v>
      </c>
      <c r="E2086" t="s">
        <v>274</v>
      </c>
      <c r="F2086" t="s">
        <v>250</v>
      </c>
      <c r="G2086" t="s">
        <v>251</v>
      </c>
      <c r="H2086">
        <v>19128</v>
      </c>
      <c r="I2086">
        <v>18217</v>
      </c>
      <c r="N2086">
        <f t="shared" si="224"/>
        <v>0</v>
      </c>
      <c r="O2086">
        <f t="shared" si="225"/>
        <v>0</v>
      </c>
      <c r="P2086">
        <f t="shared" si="226"/>
        <v>0</v>
      </c>
      <c r="Q2086">
        <f t="shared" si="227"/>
        <v>0</v>
      </c>
      <c r="R2086">
        <f t="shared" si="228"/>
        <v>18217</v>
      </c>
      <c r="S2086">
        <f t="shared" si="229"/>
        <v>-911</v>
      </c>
      <c r="Y2086">
        <v>0</v>
      </c>
      <c r="Z2086">
        <v>0</v>
      </c>
      <c r="AA2086">
        <v>0</v>
      </c>
    </row>
    <row r="2087" spans="1:27" x14ac:dyDescent="0.25">
      <c r="A2087" t="str">
        <f t="shared" si="230"/>
        <v>012020</v>
      </c>
      <c r="B2087">
        <v>1</v>
      </c>
      <c r="C2087">
        <v>2020</v>
      </c>
      <c r="D2087" s="18">
        <v>43848</v>
      </c>
      <c r="E2087" t="s">
        <v>275</v>
      </c>
      <c r="F2087" t="s">
        <v>250</v>
      </c>
      <c r="G2087" t="s">
        <v>251</v>
      </c>
      <c r="H2087">
        <v>55356</v>
      </c>
      <c r="K2087">
        <v>49425</v>
      </c>
      <c r="N2087">
        <f t="shared" si="224"/>
        <v>5931</v>
      </c>
      <c r="O2087">
        <f t="shared" si="225"/>
        <v>2965.5</v>
      </c>
      <c r="P2087">
        <f t="shared" si="226"/>
        <v>2965.5</v>
      </c>
      <c r="Q2087">
        <f t="shared" si="227"/>
        <v>0</v>
      </c>
      <c r="R2087">
        <f t="shared" si="228"/>
        <v>55356</v>
      </c>
      <c r="S2087">
        <f t="shared" si="229"/>
        <v>0</v>
      </c>
      <c r="Y2087">
        <v>2965.5</v>
      </c>
      <c r="Z2087">
        <v>2965.5</v>
      </c>
      <c r="AA2087">
        <v>0</v>
      </c>
    </row>
    <row r="2088" spans="1:27" x14ac:dyDescent="0.25">
      <c r="A2088" t="str">
        <f t="shared" si="230"/>
        <v>012020</v>
      </c>
      <c r="B2088">
        <v>1</v>
      </c>
      <c r="C2088">
        <v>2020</v>
      </c>
      <c r="D2088" s="18">
        <v>43848</v>
      </c>
      <c r="E2088" t="s">
        <v>271</v>
      </c>
      <c r="F2088" t="s">
        <v>250</v>
      </c>
      <c r="G2088" t="s">
        <v>251</v>
      </c>
      <c r="H2088">
        <v>67079</v>
      </c>
      <c r="K2088">
        <v>59892</v>
      </c>
      <c r="N2088">
        <f t="shared" ref="N2088:N2151" si="231">+(J2088*$J$1/100)+(K2088*$K$1/100)+(L2088*$L$1/100)+(M2088*$M$1/100)</f>
        <v>7187.04</v>
      </c>
      <c r="O2088">
        <f t="shared" ref="O2088:O2151" si="232">+IF(VALUE(LEFT(F2088,2))=33,N2088/2,0)</f>
        <v>3593.52</v>
      </c>
      <c r="P2088">
        <f t="shared" ref="P2088:P2151" si="233">+O2088</f>
        <v>3593.52</v>
      </c>
      <c r="Q2088">
        <f t="shared" ref="Q2088:Q2151" si="234">+IF(VALUE(LEFT(F2088,2))=33,0,N2088)</f>
        <v>0</v>
      </c>
      <c r="R2088">
        <f t="shared" ref="R2088:R2151" si="235">J2088+K2088+L2088+M2088+N2088+I2088</f>
        <v>67079.039999999994</v>
      </c>
      <c r="S2088">
        <f t="shared" ref="S2088:S2151" si="236">R2088-H2088</f>
        <v>3.9999999993597157E-2</v>
      </c>
      <c r="Y2088">
        <v>3593.52</v>
      </c>
      <c r="Z2088">
        <v>3593.52</v>
      </c>
      <c r="AA2088">
        <v>0</v>
      </c>
    </row>
    <row r="2089" spans="1:27" x14ac:dyDescent="0.25">
      <c r="A2089" t="str">
        <f t="shared" si="230"/>
        <v>012020</v>
      </c>
      <c r="B2089">
        <v>1</v>
      </c>
      <c r="C2089">
        <v>2020</v>
      </c>
      <c r="D2089" s="18">
        <v>43834</v>
      </c>
      <c r="E2089" t="s">
        <v>262</v>
      </c>
      <c r="F2089" t="s">
        <v>250</v>
      </c>
      <c r="G2089" t="s">
        <v>251</v>
      </c>
      <c r="H2089">
        <v>19814</v>
      </c>
      <c r="I2089">
        <v>18870</v>
      </c>
      <c r="N2089">
        <f t="shared" si="231"/>
        <v>0</v>
      </c>
      <c r="O2089">
        <f t="shared" si="232"/>
        <v>0</v>
      </c>
      <c r="P2089">
        <f t="shared" si="233"/>
        <v>0</v>
      </c>
      <c r="Q2089">
        <f t="shared" si="234"/>
        <v>0</v>
      </c>
      <c r="R2089">
        <f t="shared" si="235"/>
        <v>18870</v>
      </c>
      <c r="S2089">
        <f t="shared" si="236"/>
        <v>-944</v>
      </c>
      <c r="Y2089">
        <v>0</v>
      </c>
      <c r="Z2089">
        <v>0</v>
      </c>
      <c r="AA2089">
        <v>0</v>
      </c>
    </row>
    <row r="2090" spans="1:27" x14ac:dyDescent="0.25">
      <c r="A2090" t="str">
        <f t="shared" si="230"/>
        <v>012020</v>
      </c>
      <c r="B2090">
        <v>1</v>
      </c>
      <c r="C2090">
        <v>2020</v>
      </c>
      <c r="D2090" s="18">
        <v>43848</v>
      </c>
      <c r="E2090" t="s">
        <v>273</v>
      </c>
      <c r="F2090" t="s">
        <v>250</v>
      </c>
      <c r="G2090" t="s">
        <v>251</v>
      </c>
      <c r="H2090">
        <v>42640</v>
      </c>
      <c r="I2090">
        <v>40610</v>
      </c>
      <c r="N2090">
        <f t="shared" si="231"/>
        <v>0</v>
      </c>
      <c r="O2090">
        <f t="shared" si="232"/>
        <v>0</v>
      </c>
      <c r="P2090">
        <f t="shared" si="233"/>
        <v>0</v>
      </c>
      <c r="Q2090">
        <f t="shared" si="234"/>
        <v>0</v>
      </c>
      <c r="R2090">
        <f t="shared" si="235"/>
        <v>40610</v>
      </c>
      <c r="S2090">
        <f t="shared" si="236"/>
        <v>-2030</v>
      </c>
      <c r="Y2090">
        <v>0</v>
      </c>
      <c r="Z2090">
        <v>0</v>
      </c>
      <c r="AA2090">
        <v>0</v>
      </c>
    </row>
    <row r="2091" spans="1:27" x14ac:dyDescent="0.25">
      <c r="A2091" t="str">
        <f t="shared" si="230"/>
        <v>012020</v>
      </c>
      <c r="B2091">
        <v>1</v>
      </c>
      <c r="C2091">
        <v>2020</v>
      </c>
      <c r="D2091" s="18">
        <v>43848</v>
      </c>
      <c r="E2091" t="s">
        <v>268</v>
      </c>
      <c r="F2091" t="s">
        <v>250</v>
      </c>
      <c r="G2091" t="s">
        <v>251</v>
      </c>
      <c r="H2091">
        <v>68604</v>
      </c>
      <c r="K2091">
        <v>61254</v>
      </c>
      <c r="N2091">
        <f t="shared" si="231"/>
        <v>7350.48</v>
      </c>
      <c r="O2091">
        <f t="shared" si="232"/>
        <v>3675.24</v>
      </c>
      <c r="P2091">
        <f t="shared" si="233"/>
        <v>3675.24</v>
      </c>
      <c r="Q2091">
        <f t="shared" si="234"/>
        <v>0</v>
      </c>
      <c r="R2091">
        <f t="shared" si="235"/>
        <v>68604.479999999996</v>
      </c>
      <c r="S2091">
        <f t="shared" si="236"/>
        <v>0.47999999999592546</v>
      </c>
      <c r="Y2091">
        <v>3675.24</v>
      </c>
      <c r="Z2091">
        <v>3675.24</v>
      </c>
      <c r="AA2091">
        <v>0</v>
      </c>
    </row>
    <row r="2092" spans="1:27" x14ac:dyDescent="0.25">
      <c r="A2092" t="str">
        <f t="shared" si="230"/>
        <v>012020</v>
      </c>
      <c r="B2092">
        <v>1</v>
      </c>
      <c r="C2092">
        <v>2020</v>
      </c>
      <c r="D2092" s="18">
        <v>43848</v>
      </c>
      <c r="E2092" t="s">
        <v>270</v>
      </c>
      <c r="F2092" t="s">
        <v>250</v>
      </c>
      <c r="G2092" t="s">
        <v>251</v>
      </c>
      <c r="H2092">
        <v>38107</v>
      </c>
      <c r="L2092">
        <v>32294</v>
      </c>
      <c r="N2092">
        <f t="shared" si="231"/>
        <v>5812.92</v>
      </c>
      <c r="O2092">
        <f t="shared" si="232"/>
        <v>2906.46</v>
      </c>
      <c r="P2092">
        <f t="shared" si="233"/>
        <v>2906.46</v>
      </c>
      <c r="Q2092">
        <f t="shared" si="234"/>
        <v>0</v>
      </c>
      <c r="R2092">
        <f t="shared" si="235"/>
        <v>38106.92</v>
      </c>
      <c r="S2092">
        <f t="shared" si="236"/>
        <v>-8.000000000174623E-2</v>
      </c>
      <c r="Y2092">
        <v>2906.46</v>
      </c>
      <c r="Z2092">
        <v>2906.46</v>
      </c>
      <c r="AA2092">
        <v>0</v>
      </c>
    </row>
    <row r="2093" spans="1:27" x14ac:dyDescent="0.25">
      <c r="A2093" t="str">
        <f t="shared" si="230"/>
        <v>012020</v>
      </c>
      <c r="B2093">
        <v>1</v>
      </c>
      <c r="C2093">
        <v>2020</v>
      </c>
      <c r="D2093" s="18">
        <v>43832</v>
      </c>
      <c r="E2093" t="s">
        <v>257</v>
      </c>
      <c r="F2093" t="s">
        <v>250</v>
      </c>
      <c r="G2093" t="s">
        <v>251</v>
      </c>
      <c r="H2093">
        <v>9616</v>
      </c>
      <c r="L2093">
        <v>8149</v>
      </c>
      <c r="N2093">
        <f t="shared" si="231"/>
        <v>1466.82</v>
      </c>
      <c r="O2093">
        <f t="shared" si="232"/>
        <v>733.41</v>
      </c>
      <c r="P2093">
        <f t="shared" si="233"/>
        <v>733.41</v>
      </c>
      <c r="Q2093">
        <f t="shared" si="234"/>
        <v>0</v>
      </c>
      <c r="R2093">
        <f t="shared" si="235"/>
        <v>9615.82</v>
      </c>
      <c r="S2093">
        <f t="shared" si="236"/>
        <v>-0.18000000000029104</v>
      </c>
      <c r="Y2093">
        <v>733.41</v>
      </c>
      <c r="Z2093">
        <v>733.41</v>
      </c>
      <c r="AA2093">
        <v>0</v>
      </c>
    </row>
    <row r="2094" spans="1:27" x14ac:dyDescent="0.25">
      <c r="A2094" t="str">
        <f t="shared" si="230"/>
        <v>012020</v>
      </c>
      <c r="B2094">
        <v>1</v>
      </c>
      <c r="C2094">
        <v>2020</v>
      </c>
      <c r="D2094" s="18">
        <v>43859</v>
      </c>
      <c r="E2094" t="s">
        <v>615</v>
      </c>
      <c r="F2094" t="s">
        <v>613</v>
      </c>
      <c r="G2094" t="s">
        <v>7530</v>
      </c>
      <c r="H2094">
        <v>144739</v>
      </c>
      <c r="L2094">
        <v>122660</v>
      </c>
      <c r="N2094">
        <f t="shared" si="231"/>
        <v>22078.799999999999</v>
      </c>
      <c r="O2094">
        <f t="shared" si="232"/>
        <v>11039.4</v>
      </c>
      <c r="P2094">
        <f t="shared" si="233"/>
        <v>11039.4</v>
      </c>
      <c r="Q2094">
        <f t="shared" si="234"/>
        <v>0</v>
      </c>
      <c r="R2094">
        <f t="shared" si="235"/>
        <v>144738.79999999999</v>
      </c>
      <c r="S2094">
        <f t="shared" si="236"/>
        <v>-0.20000000001164153</v>
      </c>
      <c r="Y2094">
        <v>11039.4</v>
      </c>
      <c r="Z2094">
        <v>11039.4</v>
      </c>
      <c r="AA2094">
        <v>0</v>
      </c>
    </row>
    <row r="2095" spans="1:27" x14ac:dyDescent="0.25">
      <c r="A2095" t="str">
        <f t="shared" si="230"/>
        <v>122019</v>
      </c>
      <c r="B2095">
        <v>1</v>
      </c>
      <c r="C2095">
        <v>2019</v>
      </c>
      <c r="D2095" s="18">
        <v>43827</v>
      </c>
      <c r="E2095" t="s">
        <v>5499</v>
      </c>
      <c r="F2095" t="s">
        <v>250</v>
      </c>
      <c r="G2095" t="s">
        <v>251</v>
      </c>
      <c r="H2095">
        <v>29615</v>
      </c>
      <c r="I2095">
        <v>28205</v>
      </c>
      <c r="N2095">
        <f t="shared" si="231"/>
        <v>0</v>
      </c>
      <c r="O2095">
        <f t="shared" si="232"/>
        <v>0</v>
      </c>
      <c r="P2095">
        <f t="shared" si="233"/>
        <v>0</v>
      </c>
      <c r="Q2095">
        <f t="shared" si="234"/>
        <v>0</v>
      </c>
      <c r="R2095">
        <f t="shared" si="235"/>
        <v>28205</v>
      </c>
      <c r="S2095">
        <f t="shared" si="236"/>
        <v>-1410</v>
      </c>
      <c r="Y2095">
        <v>0</v>
      </c>
      <c r="Z2095">
        <v>0</v>
      </c>
      <c r="AA2095">
        <v>0</v>
      </c>
    </row>
    <row r="2096" spans="1:27" x14ac:dyDescent="0.25">
      <c r="A2096" t="str">
        <f t="shared" si="230"/>
        <v>012020</v>
      </c>
      <c r="B2096">
        <v>1</v>
      </c>
      <c r="C2096">
        <v>2020</v>
      </c>
      <c r="D2096" s="18">
        <v>43848</v>
      </c>
      <c r="E2096" t="s">
        <v>272</v>
      </c>
      <c r="F2096" t="s">
        <v>250</v>
      </c>
      <c r="G2096" t="s">
        <v>251</v>
      </c>
      <c r="H2096">
        <v>65999</v>
      </c>
      <c r="K2096">
        <v>58928</v>
      </c>
      <c r="N2096">
        <f t="shared" si="231"/>
        <v>7071.36</v>
      </c>
      <c r="O2096">
        <f t="shared" si="232"/>
        <v>3535.68</v>
      </c>
      <c r="P2096">
        <f t="shared" si="233"/>
        <v>3535.68</v>
      </c>
      <c r="Q2096">
        <f t="shared" si="234"/>
        <v>0</v>
      </c>
      <c r="R2096">
        <f t="shared" si="235"/>
        <v>65999.360000000001</v>
      </c>
      <c r="S2096">
        <f t="shared" si="236"/>
        <v>0.36000000000058208</v>
      </c>
      <c r="Y2096">
        <v>3535.68</v>
      </c>
      <c r="Z2096">
        <v>3535.68</v>
      </c>
      <c r="AA2096">
        <v>0</v>
      </c>
    </row>
    <row r="2097" spans="1:27" x14ac:dyDescent="0.25">
      <c r="A2097" t="str">
        <f t="shared" si="230"/>
        <v>012020</v>
      </c>
      <c r="B2097">
        <v>1</v>
      </c>
      <c r="C2097">
        <v>2020</v>
      </c>
      <c r="D2097" s="18">
        <v>43857</v>
      </c>
      <c r="E2097" t="s">
        <v>190</v>
      </c>
      <c r="F2097" t="s">
        <v>187</v>
      </c>
      <c r="G2097" t="s">
        <v>5780</v>
      </c>
      <c r="H2097">
        <v>3835</v>
      </c>
      <c r="L2097">
        <v>3250</v>
      </c>
      <c r="N2097">
        <f t="shared" si="231"/>
        <v>585</v>
      </c>
      <c r="O2097">
        <f t="shared" si="232"/>
        <v>292.5</v>
      </c>
      <c r="P2097">
        <f t="shared" si="233"/>
        <v>292.5</v>
      </c>
      <c r="Q2097">
        <f t="shared" si="234"/>
        <v>0</v>
      </c>
      <c r="R2097">
        <f t="shared" si="235"/>
        <v>3835</v>
      </c>
      <c r="S2097">
        <f t="shared" si="236"/>
        <v>0</v>
      </c>
      <c r="Y2097">
        <v>292.5</v>
      </c>
      <c r="Z2097">
        <v>292.5</v>
      </c>
      <c r="AA2097">
        <v>0</v>
      </c>
    </row>
    <row r="2098" spans="1:27" x14ac:dyDescent="0.25">
      <c r="A2098" t="str">
        <f t="shared" si="230"/>
        <v>012020</v>
      </c>
      <c r="B2098">
        <v>1</v>
      </c>
      <c r="C2098">
        <v>2020</v>
      </c>
      <c r="D2098" s="18">
        <v>43858</v>
      </c>
      <c r="E2098" t="s">
        <v>191</v>
      </c>
      <c r="F2098" t="s">
        <v>187</v>
      </c>
      <c r="G2098" t="s">
        <v>5780</v>
      </c>
      <c r="H2098">
        <v>708</v>
      </c>
      <c r="L2098">
        <v>600</v>
      </c>
      <c r="N2098">
        <f t="shared" si="231"/>
        <v>108</v>
      </c>
      <c r="O2098">
        <f t="shared" si="232"/>
        <v>54</v>
      </c>
      <c r="P2098">
        <f t="shared" si="233"/>
        <v>54</v>
      </c>
      <c r="Q2098">
        <f t="shared" si="234"/>
        <v>0</v>
      </c>
      <c r="R2098">
        <f t="shared" si="235"/>
        <v>708</v>
      </c>
      <c r="S2098">
        <f t="shared" si="236"/>
        <v>0</v>
      </c>
      <c r="Y2098">
        <v>54</v>
      </c>
      <c r="Z2098">
        <v>54</v>
      </c>
      <c r="AA2098">
        <v>0</v>
      </c>
    </row>
    <row r="2099" spans="1:27" x14ac:dyDescent="0.25">
      <c r="A2099" t="str">
        <f t="shared" si="230"/>
        <v>122019</v>
      </c>
      <c r="B2099">
        <v>1</v>
      </c>
      <c r="C2099">
        <v>2019</v>
      </c>
      <c r="D2099" s="18">
        <v>43827</v>
      </c>
      <c r="E2099">
        <v>1921001943</v>
      </c>
      <c r="F2099" t="s">
        <v>1019</v>
      </c>
      <c r="G2099" t="s">
        <v>7519</v>
      </c>
      <c r="H2099">
        <v>206706.5</v>
      </c>
      <c r="L2099">
        <v>175175</v>
      </c>
      <c r="N2099">
        <f t="shared" si="231"/>
        <v>31531.5</v>
      </c>
      <c r="O2099">
        <f t="shared" si="232"/>
        <v>0</v>
      </c>
      <c r="P2099">
        <f t="shared" si="233"/>
        <v>0</v>
      </c>
      <c r="Q2099">
        <f t="shared" si="234"/>
        <v>31531.5</v>
      </c>
      <c r="R2099">
        <f t="shared" si="235"/>
        <v>206706.5</v>
      </c>
      <c r="S2099">
        <f t="shared" si="236"/>
        <v>0</v>
      </c>
      <c r="Y2099">
        <v>0</v>
      </c>
      <c r="Z2099">
        <v>0</v>
      </c>
      <c r="AA2099">
        <v>31531.5</v>
      </c>
    </row>
    <row r="2100" spans="1:27" x14ac:dyDescent="0.25">
      <c r="A2100" t="str">
        <f t="shared" si="230"/>
        <v>012020</v>
      </c>
      <c r="B2100">
        <v>2</v>
      </c>
      <c r="C2100">
        <v>2020</v>
      </c>
      <c r="D2100" s="18">
        <v>43852</v>
      </c>
      <c r="E2100" t="s">
        <v>284</v>
      </c>
      <c r="F2100" t="s">
        <v>250</v>
      </c>
      <c r="G2100" t="s">
        <v>251</v>
      </c>
      <c r="H2100">
        <v>78624</v>
      </c>
      <c r="K2100">
        <v>70200</v>
      </c>
      <c r="N2100">
        <f t="shared" si="231"/>
        <v>8424</v>
      </c>
      <c r="O2100">
        <f t="shared" si="232"/>
        <v>4212</v>
      </c>
      <c r="P2100">
        <f t="shared" si="233"/>
        <v>4212</v>
      </c>
      <c r="Q2100">
        <f t="shared" si="234"/>
        <v>0</v>
      </c>
      <c r="R2100">
        <f t="shared" si="235"/>
        <v>78624</v>
      </c>
      <c r="S2100">
        <f t="shared" si="236"/>
        <v>0</v>
      </c>
      <c r="Y2100">
        <v>4212</v>
      </c>
      <c r="Z2100">
        <v>4212</v>
      </c>
      <c r="AA2100">
        <v>0</v>
      </c>
    </row>
    <row r="2101" spans="1:27" x14ac:dyDescent="0.25">
      <c r="A2101" t="str">
        <f t="shared" si="230"/>
        <v>012020</v>
      </c>
      <c r="B2101">
        <v>2</v>
      </c>
      <c r="C2101">
        <v>2020</v>
      </c>
      <c r="D2101" s="18">
        <v>43851</v>
      </c>
      <c r="E2101" t="s">
        <v>280</v>
      </c>
      <c r="F2101" t="s">
        <v>250</v>
      </c>
      <c r="G2101" t="s">
        <v>251</v>
      </c>
      <c r="H2101">
        <v>39312</v>
      </c>
      <c r="K2101">
        <v>35100</v>
      </c>
      <c r="N2101">
        <f t="shared" si="231"/>
        <v>4212</v>
      </c>
      <c r="O2101">
        <f t="shared" si="232"/>
        <v>2106</v>
      </c>
      <c r="P2101">
        <f t="shared" si="233"/>
        <v>2106</v>
      </c>
      <c r="Q2101">
        <f t="shared" si="234"/>
        <v>0</v>
      </c>
      <c r="R2101">
        <f t="shared" si="235"/>
        <v>39312</v>
      </c>
      <c r="S2101">
        <f t="shared" si="236"/>
        <v>0</v>
      </c>
      <c r="Y2101">
        <v>2106</v>
      </c>
      <c r="Z2101">
        <v>2106</v>
      </c>
      <c r="AA2101">
        <v>0</v>
      </c>
    </row>
    <row r="2102" spans="1:27" x14ac:dyDescent="0.25">
      <c r="A2102" t="str">
        <f t="shared" si="230"/>
        <v>012020</v>
      </c>
      <c r="B2102">
        <v>2</v>
      </c>
      <c r="C2102">
        <v>2020</v>
      </c>
      <c r="D2102" s="18">
        <v>43852</v>
      </c>
      <c r="E2102" t="s">
        <v>285</v>
      </c>
      <c r="F2102" t="s">
        <v>250</v>
      </c>
      <c r="G2102" t="s">
        <v>251</v>
      </c>
      <c r="H2102">
        <v>26590</v>
      </c>
      <c r="I2102" t="s">
        <v>7750</v>
      </c>
      <c r="N2102">
        <f t="shared" si="231"/>
        <v>0</v>
      </c>
      <c r="O2102">
        <f t="shared" si="232"/>
        <v>0</v>
      </c>
      <c r="P2102">
        <f t="shared" si="233"/>
        <v>0</v>
      </c>
      <c r="Q2102">
        <f t="shared" si="234"/>
        <v>0</v>
      </c>
      <c r="R2102">
        <f t="shared" si="235"/>
        <v>25324</v>
      </c>
      <c r="S2102">
        <f t="shared" si="236"/>
        <v>-1266</v>
      </c>
      <c r="Y2102">
        <v>0</v>
      </c>
      <c r="Z2102">
        <v>0</v>
      </c>
      <c r="AA2102">
        <v>0</v>
      </c>
    </row>
    <row r="2103" spans="1:27" x14ac:dyDescent="0.25">
      <c r="A2103" t="str">
        <f t="shared" si="230"/>
        <v>012020</v>
      </c>
      <c r="B2103">
        <v>2</v>
      </c>
      <c r="C2103">
        <v>2020</v>
      </c>
      <c r="D2103" s="18">
        <v>43851</v>
      </c>
      <c r="E2103" t="s">
        <v>282</v>
      </c>
      <c r="F2103" t="s">
        <v>250</v>
      </c>
      <c r="G2103" t="s">
        <v>251</v>
      </c>
      <c r="H2103">
        <v>9894</v>
      </c>
      <c r="I2103" t="s">
        <v>7751</v>
      </c>
      <c r="N2103">
        <f t="shared" si="231"/>
        <v>0</v>
      </c>
      <c r="O2103">
        <f t="shared" si="232"/>
        <v>0</v>
      </c>
      <c r="P2103">
        <f t="shared" si="233"/>
        <v>0</v>
      </c>
      <c r="Q2103">
        <f t="shared" si="234"/>
        <v>0</v>
      </c>
      <c r="R2103">
        <f t="shared" si="235"/>
        <v>9423</v>
      </c>
      <c r="S2103">
        <f t="shared" si="236"/>
        <v>-471</v>
      </c>
      <c r="Y2103">
        <v>0</v>
      </c>
      <c r="Z2103">
        <v>0</v>
      </c>
      <c r="AA2103">
        <v>0</v>
      </c>
    </row>
    <row r="2104" spans="1:27" x14ac:dyDescent="0.25">
      <c r="A2104" t="str">
        <f t="shared" si="230"/>
        <v>012020</v>
      </c>
      <c r="B2104">
        <v>2</v>
      </c>
      <c r="C2104">
        <v>2020</v>
      </c>
      <c r="D2104" s="18">
        <v>43851</v>
      </c>
      <c r="E2104" t="s">
        <v>278</v>
      </c>
      <c r="F2104" t="s">
        <v>250</v>
      </c>
      <c r="G2104" t="s">
        <v>251</v>
      </c>
      <c r="H2104">
        <v>61730</v>
      </c>
      <c r="K2104">
        <v>55116</v>
      </c>
      <c r="N2104">
        <f t="shared" si="231"/>
        <v>6613.92</v>
      </c>
      <c r="O2104">
        <f t="shared" si="232"/>
        <v>3306.96</v>
      </c>
      <c r="P2104">
        <f t="shared" si="233"/>
        <v>3306.96</v>
      </c>
      <c r="Q2104">
        <f t="shared" si="234"/>
        <v>0</v>
      </c>
      <c r="R2104">
        <f t="shared" si="235"/>
        <v>61729.919999999998</v>
      </c>
      <c r="S2104">
        <f t="shared" si="236"/>
        <v>-8.000000000174623E-2</v>
      </c>
      <c r="Y2104">
        <v>3306.96</v>
      </c>
      <c r="Z2104">
        <v>3306.96</v>
      </c>
      <c r="AA2104">
        <v>0</v>
      </c>
    </row>
    <row r="2105" spans="1:27" x14ac:dyDescent="0.25">
      <c r="A2105" t="str">
        <f t="shared" si="230"/>
        <v>012020</v>
      </c>
      <c r="B2105">
        <v>2</v>
      </c>
      <c r="C2105">
        <v>2020</v>
      </c>
      <c r="D2105" s="18">
        <v>43852</v>
      </c>
      <c r="E2105" t="s">
        <v>286</v>
      </c>
      <c r="F2105" t="s">
        <v>250</v>
      </c>
      <c r="G2105" t="s">
        <v>251</v>
      </c>
      <c r="H2105">
        <v>13594</v>
      </c>
      <c r="L2105">
        <v>11520</v>
      </c>
      <c r="N2105">
        <f t="shared" si="231"/>
        <v>2073.6</v>
      </c>
      <c r="O2105">
        <f t="shared" si="232"/>
        <v>1036.8</v>
      </c>
      <c r="P2105">
        <f t="shared" si="233"/>
        <v>1036.8</v>
      </c>
      <c r="Q2105">
        <f t="shared" si="234"/>
        <v>0</v>
      </c>
      <c r="R2105">
        <f t="shared" si="235"/>
        <v>13593.6</v>
      </c>
      <c r="S2105">
        <f t="shared" si="236"/>
        <v>-0.3999999999996362</v>
      </c>
      <c r="Y2105">
        <v>1036.8</v>
      </c>
      <c r="Z2105">
        <v>1036.8</v>
      </c>
      <c r="AA2105">
        <v>0</v>
      </c>
    </row>
    <row r="2106" spans="1:27" x14ac:dyDescent="0.25">
      <c r="A2106" t="str">
        <f t="shared" si="230"/>
        <v>012020</v>
      </c>
      <c r="B2106">
        <v>2</v>
      </c>
      <c r="C2106">
        <v>2020</v>
      </c>
      <c r="D2106" s="18">
        <v>43852</v>
      </c>
      <c r="E2106" t="s">
        <v>283</v>
      </c>
      <c r="F2106" t="s">
        <v>250</v>
      </c>
      <c r="G2106" t="s">
        <v>251</v>
      </c>
      <c r="H2106">
        <v>43335</v>
      </c>
      <c r="K2106">
        <v>38692</v>
      </c>
      <c r="N2106">
        <f t="shared" si="231"/>
        <v>4643.04</v>
      </c>
      <c r="O2106">
        <f t="shared" si="232"/>
        <v>2321.52</v>
      </c>
      <c r="P2106">
        <f t="shared" si="233"/>
        <v>2321.52</v>
      </c>
      <c r="Q2106">
        <f t="shared" si="234"/>
        <v>0</v>
      </c>
      <c r="R2106">
        <f t="shared" si="235"/>
        <v>43335.040000000001</v>
      </c>
      <c r="S2106">
        <f t="shared" si="236"/>
        <v>4.0000000000873115E-2</v>
      </c>
      <c r="Y2106">
        <v>2321.52</v>
      </c>
      <c r="Z2106">
        <v>2321.52</v>
      </c>
      <c r="AA2106">
        <v>0</v>
      </c>
    </row>
    <row r="2107" spans="1:27" x14ac:dyDescent="0.25">
      <c r="A2107" t="str">
        <f t="shared" si="230"/>
        <v>012020</v>
      </c>
      <c r="B2107">
        <v>2</v>
      </c>
      <c r="C2107">
        <v>2020</v>
      </c>
      <c r="D2107" s="18">
        <v>43851</v>
      </c>
      <c r="E2107" t="s">
        <v>279</v>
      </c>
      <c r="F2107" t="s">
        <v>250</v>
      </c>
      <c r="G2107" t="s">
        <v>251</v>
      </c>
      <c r="H2107">
        <v>58481</v>
      </c>
      <c r="K2107">
        <v>52215</v>
      </c>
      <c r="N2107">
        <f t="shared" si="231"/>
        <v>6265.8</v>
      </c>
      <c r="O2107">
        <f t="shared" si="232"/>
        <v>3132.9</v>
      </c>
      <c r="P2107">
        <f t="shared" si="233"/>
        <v>3132.9</v>
      </c>
      <c r="Q2107">
        <f t="shared" si="234"/>
        <v>0</v>
      </c>
      <c r="R2107">
        <f t="shared" si="235"/>
        <v>58480.800000000003</v>
      </c>
      <c r="S2107">
        <f t="shared" si="236"/>
        <v>-0.19999999999708962</v>
      </c>
      <c r="Y2107">
        <v>3132.9</v>
      </c>
      <c r="Z2107">
        <v>3132.9</v>
      </c>
      <c r="AA2107">
        <v>0</v>
      </c>
    </row>
    <row r="2108" spans="1:27" x14ac:dyDescent="0.25">
      <c r="A2108" t="str">
        <f t="shared" si="230"/>
        <v>012020</v>
      </c>
      <c r="B2108">
        <v>2</v>
      </c>
      <c r="C2108">
        <v>2020</v>
      </c>
      <c r="D2108" s="18">
        <v>43852</v>
      </c>
      <c r="E2108" t="s">
        <v>288</v>
      </c>
      <c r="F2108" t="s">
        <v>250</v>
      </c>
      <c r="G2108" t="s">
        <v>251</v>
      </c>
      <c r="H2108">
        <v>77280</v>
      </c>
      <c r="K2108">
        <v>69000</v>
      </c>
      <c r="N2108">
        <f t="shared" si="231"/>
        <v>8280</v>
      </c>
      <c r="O2108">
        <f t="shared" si="232"/>
        <v>4140</v>
      </c>
      <c r="P2108">
        <f t="shared" si="233"/>
        <v>4140</v>
      </c>
      <c r="Q2108">
        <f t="shared" si="234"/>
        <v>0</v>
      </c>
      <c r="R2108">
        <f t="shared" si="235"/>
        <v>77280</v>
      </c>
      <c r="S2108">
        <f t="shared" si="236"/>
        <v>0</v>
      </c>
      <c r="Y2108">
        <v>4140</v>
      </c>
      <c r="Z2108">
        <v>4140</v>
      </c>
      <c r="AA2108">
        <v>0</v>
      </c>
    </row>
    <row r="2109" spans="1:27" x14ac:dyDescent="0.25">
      <c r="A2109" t="str">
        <f t="shared" si="230"/>
        <v>122019</v>
      </c>
      <c r="B2109">
        <v>2</v>
      </c>
      <c r="C2109">
        <v>2019</v>
      </c>
      <c r="D2109" s="18">
        <v>43823</v>
      </c>
      <c r="E2109" t="s">
        <v>5634</v>
      </c>
      <c r="F2109" t="s">
        <v>462</v>
      </c>
      <c r="G2109" t="s">
        <v>463</v>
      </c>
      <c r="H2109">
        <v>28331</v>
      </c>
      <c r="K2109">
        <v>18500</v>
      </c>
      <c r="N2109">
        <f t="shared" si="231"/>
        <v>2220</v>
      </c>
      <c r="O2109">
        <f t="shared" si="232"/>
        <v>1110</v>
      </c>
      <c r="P2109">
        <f t="shared" si="233"/>
        <v>1110</v>
      </c>
      <c r="Q2109">
        <f t="shared" si="234"/>
        <v>0</v>
      </c>
      <c r="R2109">
        <f t="shared" si="235"/>
        <v>20720</v>
      </c>
      <c r="S2109">
        <f t="shared" si="236"/>
        <v>-7611</v>
      </c>
      <c r="Y2109">
        <v>1110</v>
      </c>
      <c r="Z2109">
        <v>1110</v>
      </c>
      <c r="AA2109">
        <v>0</v>
      </c>
    </row>
    <row r="2110" spans="1:27" x14ac:dyDescent="0.25">
      <c r="A2110" t="str">
        <f t="shared" si="230"/>
        <v>122019</v>
      </c>
      <c r="B2110">
        <v>2</v>
      </c>
      <c r="C2110">
        <v>2019</v>
      </c>
      <c r="D2110" s="18">
        <v>43823</v>
      </c>
      <c r="E2110" t="s">
        <v>5634</v>
      </c>
      <c r="F2110" t="s">
        <v>462</v>
      </c>
      <c r="G2110" t="s">
        <v>463</v>
      </c>
      <c r="H2110">
        <v>28331</v>
      </c>
      <c r="L2110">
        <v>6450</v>
      </c>
      <c r="N2110">
        <f t="shared" si="231"/>
        <v>1161</v>
      </c>
      <c r="O2110">
        <f t="shared" si="232"/>
        <v>580.5</v>
      </c>
      <c r="P2110">
        <f t="shared" si="233"/>
        <v>580.5</v>
      </c>
      <c r="Q2110">
        <f t="shared" si="234"/>
        <v>0</v>
      </c>
      <c r="R2110">
        <f t="shared" si="235"/>
        <v>7611</v>
      </c>
      <c r="S2110">
        <f t="shared" si="236"/>
        <v>-20720</v>
      </c>
      <c r="Y2110">
        <v>580.5</v>
      </c>
      <c r="Z2110">
        <v>580.5</v>
      </c>
      <c r="AA2110">
        <v>0</v>
      </c>
    </row>
    <row r="2111" spans="1:27" x14ac:dyDescent="0.25">
      <c r="A2111" t="str">
        <f t="shared" si="230"/>
        <v>122019</v>
      </c>
      <c r="B2111">
        <v>2</v>
      </c>
      <c r="C2111">
        <v>2019</v>
      </c>
      <c r="D2111" s="18">
        <v>43826</v>
      </c>
      <c r="E2111" t="s">
        <v>5636</v>
      </c>
      <c r="F2111" t="s">
        <v>462</v>
      </c>
      <c r="G2111" t="s">
        <v>463</v>
      </c>
      <c r="H2111">
        <v>20720</v>
      </c>
      <c r="K2111">
        <v>18500</v>
      </c>
      <c r="N2111">
        <f t="shared" si="231"/>
        <v>2220</v>
      </c>
      <c r="O2111">
        <f t="shared" si="232"/>
        <v>1110</v>
      </c>
      <c r="P2111">
        <f t="shared" si="233"/>
        <v>1110</v>
      </c>
      <c r="Q2111">
        <f t="shared" si="234"/>
        <v>0</v>
      </c>
      <c r="R2111">
        <f t="shared" si="235"/>
        <v>20720</v>
      </c>
      <c r="S2111">
        <f t="shared" si="236"/>
        <v>0</v>
      </c>
      <c r="Y2111">
        <v>1110</v>
      </c>
      <c r="Z2111">
        <v>1110</v>
      </c>
      <c r="AA2111">
        <v>0</v>
      </c>
    </row>
    <row r="2112" spans="1:27" x14ac:dyDescent="0.25">
      <c r="A2112" t="str">
        <f t="shared" si="230"/>
        <v>012020</v>
      </c>
      <c r="B2112">
        <v>2</v>
      </c>
      <c r="C2112">
        <v>2020</v>
      </c>
      <c r="D2112" s="18">
        <v>43836</v>
      </c>
      <c r="E2112" t="s">
        <v>140</v>
      </c>
      <c r="F2112" t="s">
        <v>138</v>
      </c>
      <c r="G2112" t="s">
        <v>5907</v>
      </c>
      <c r="H2112">
        <v>7877</v>
      </c>
      <c r="L2112">
        <v>6675</v>
      </c>
      <c r="N2112">
        <f t="shared" si="231"/>
        <v>1201.5</v>
      </c>
      <c r="O2112">
        <f t="shared" si="232"/>
        <v>600.75</v>
      </c>
      <c r="P2112">
        <f t="shared" si="233"/>
        <v>600.75</v>
      </c>
      <c r="Q2112">
        <f t="shared" si="234"/>
        <v>0</v>
      </c>
      <c r="R2112">
        <f t="shared" si="235"/>
        <v>7876.5</v>
      </c>
      <c r="S2112">
        <f t="shared" si="236"/>
        <v>-0.5</v>
      </c>
      <c r="Y2112">
        <v>600.75</v>
      </c>
      <c r="Z2112">
        <v>600.75</v>
      </c>
      <c r="AA2112">
        <v>0</v>
      </c>
    </row>
    <row r="2113" spans="1:27" x14ac:dyDescent="0.25">
      <c r="A2113" t="str">
        <f t="shared" si="230"/>
        <v>012020</v>
      </c>
      <c r="B2113">
        <v>2</v>
      </c>
      <c r="C2113">
        <v>2020</v>
      </c>
      <c r="D2113" s="18">
        <v>43851</v>
      </c>
      <c r="E2113" t="s">
        <v>333</v>
      </c>
      <c r="F2113" t="s">
        <v>318</v>
      </c>
      <c r="G2113" t="s">
        <v>5771</v>
      </c>
      <c r="H2113">
        <v>56254</v>
      </c>
      <c r="L2113">
        <v>47672.6</v>
      </c>
      <c r="N2113">
        <f t="shared" si="231"/>
        <v>8581.0679999999993</v>
      </c>
      <c r="O2113">
        <f t="shared" si="232"/>
        <v>4290.5339999999997</v>
      </c>
      <c r="P2113">
        <f t="shared" si="233"/>
        <v>4290.5339999999997</v>
      </c>
      <c r="Q2113">
        <f t="shared" si="234"/>
        <v>0</v>
      </c>
      <c r="R2113">
        <f t="shared" si="235"/>
        <v>56253.667999999998</v>
      </c>
      <c r="S2113">
        <f t="shared" si="236"/>
        <v>-0.33200000000215368</v>
      </c>
      <c r="Y2113">
        <v>4290.5339999999997</v>
      </c>
      <c r="Z2113">
        <v>4290.5339999999997</v>
      </c>
      <c r="AA2113">
        <v>0</v>
      </c>
    </row>
    <row r="2114" spans="1:27" x14ac:dyDescent="0.25">
      <c r="A2114" t="str">
        <f t="shared" si="230"/>
        <v>012020</v>
      </c>
      <c r="B2114">
        <v>2</v>
      </c>
      <c r="C2114">
        <v>2020</v>
      </c>
      <c r="D2114" s="18">
        <v>43843</v>
      </c>
      <c r="E2114" t="s">
        <v>330</v>
      </c>
      <c r="F2114" t="s">
        <v>318</v>
      </c>
      <c r="G2114" t="s">
        <v>5771</v>
      </c>
      <c r="H2114">
        <v>106929</v>
      </c>
      <c r="L2114">
        <v>90618</v>
      </c>
      <c r="N2114">
        <f t="shared" si="231"/>
        <v>16311.24</v>
      </c>
      <c r="O2114">
        <f t="shared" si="232"/>
        <v>8155.62</v>
      </c>
      <c r="P2114">
        <f t="shared" si="233"/>
        <v>8155.62</v>
      </c>
      <c r="Q2114">
        <f t="shared" si="234"/>
        <v>0</v>
      </c>
      <c r="R2114">
        <f t="shared" si="235"/>
        <v>106929.24</v>
      </c>
      <c r="S2114">
        <f t="shared" si="236"/>
        <v>0.24000000000523869</v>
      </c>
      <c r="Y2114">
        <v>8155.62</v>
      </c>
      <c r="Z2114">
        <v>8155.62</v>
      </c>
      <c r="AA2114">
        <v>0</v>
      </c>
    </row>
    <row r="2115" spans="1:27" x14ac:dyDescent="0.25">
      <c r="A2115" t="str">
        <f t="shared" si="230"/>
        <v>012020</v>
      </c>
      <c r="B2115">
        <v>2</v>
      </c>
      <c r="C2115">
        <v>2020</v>
      </c>
      <c r="D2115" s="18">
        <v>43851</v>
      </c>
      <c r="E2115" t="s">
        <v>575</v>
      </c>
      <c r="F2115" t="s">
        <v>571</v>
      </c>
      <c r="G2115" t="s">
        <v>6010</v>
      </c>
      <c r="H2115">
        <v>52781.4</v>
      </c>
      <c r="L2115">
        <v>44730</v>
      </c>
      <c r="N2115">
        <f t="shared" si="231"/>
        <v>8051.4</v>
      </c>
      <c r="O2115">
        <f t="shared" si="232"/>
        <v>4025.7</v>
      </c>
      <c r="P2115">
        <f t="shared" si="233"/>
        <v>4025.7</v>
      </c>
      <c r="Q2115">
        <f t="shared" si="234"/>
        <v>0</v>
      </c>
      <c r="R2115">
        <f t="shared" si="235"/>
        <v>52781.4</v>
      </c>
      <c r="S2115">
        <f t="shared" si="236"/>
        <v>0</v>
      </c>
      <c r="Y2115">
        <v>4025.7</v>
      </c>
      <c r="Z2115">
        <v>4025.7</v>
      </c>
      <c r="AA2115">
        <v>0</v>
      </c>
    </row>
    <row r="2116" spans="1:27" x14ac:dyDescent="0.25">
      <c r="A2116" t="str">
        <f t="shared" ref="A2116:A2179" si="237">TEXT(D2116,"MMYYYY")</f>
        <v>012020</v>
      </c>
      <c r="B2116">
        <v>2</v>
      </c>
      <c r="C2116">
        <v>2020</v>
      </c>
      <c r="D2116" s="18">
        <v>43852</v>
      </c>
      <c r="E2116" t="s">
        <v>242</v>
      </c>
      <c r="F2116" t="s">
        <v>240</v>
      </c>
      <c r="G2116" t="s">
        <v>5892</v>
      </c>
      <c r="H2116">
        <v>27046</v>
      </c>
      <c r="L2116">
        <v>22920</v>
      </c>
      <c r="N2116">
        <f t="shared" si="231"/>
        <v>4125.6000000000004</v>
      </c>
      <c r="O2116">
        <f t="shared" si="232"/>
        <v>2062.8000000000002</v>
      </c>
      <c r="P2116">
        <f t="shared" si="233"/>
        <v>2062.8000000000002</v>
      </c>
      <c r="Q2116">
        <f t="shared" si="234"/>
        <v>0</v>
      </c>
      <c r="R2116">
        <f t="shared" si="235"/>
        <v>27045.599999999999</v>
      </c>
      <c r="S2116">
        <f t="shared" si="236"/>
        <v>-0.40000000000145519</v>
      </c>
      <c r="Y2116">
        <v>2062.8000000000002</v>
      </c>
      <c r="Z2116">
        <v>2062.8000000000002</v>
      </c>
      <c r="AA2116">
        <v>0</v>
      </c>
    </row>
    <row r="2117" spans="1:27" x14ac:dyDescent="0.25">
      <c r="A2117" t="str">
        <f t="shared" si="237"/>
        <v>012020</v>
      </c>
      <c r="B2117">
        <v>2</v>
      </c>
      <c r="C2117">
        <v>2020</v>
      </c>
      <c r="D2117" s="18">
        <v>43843</v>
      </c>
      <c r="E2117" t="s">
        <v>332</v>
      </c>
      <c r="F2117" t="s">
        <v>318</v>
      </c>
      <c r="G2117" t="s">
        <v>5771</v>
      </c>
      <c r="H2117">
        <v>4367</v>
      </c>
      <c r="L2117">
        <v>3930</v>
      </c>
      <c r="N2117">
        <f t="shared" si="231"/>
        <v>707.4</v>
      </c>
      <c r="O2117">
        <f t="shared" si="232"/>
        <v>353.7</v>
      </c>
      <c r="P2117">
        <f t="shared" si="233"/>
        <v>353.7</v>
      </c>
      <c r="Q2117">
        <f t="shared" si="234"/>
        <v>0</v>
      </c>
      <c r="R2117">
        <f t="shared" si="235"/>
        <v>4637.3999999999996</v>
      </c>
      <c r="S2117">
        <f t="shared" si="236"/>
        <v>270.39999999999964</v>
      </c>
      <c r="Y2117">
        <v>353.7</v>
      </c>
      <c r="Z2117">
        <v>353.7</v>
      </c>
      <c r="AA2117">
        <v>0</v>
      </c>
    </row>
    <row r="2118" spans="1:27" x14ac:dyDescent="0.25">
      <c r="A2118" t="str">
        <f t="shared" si="237"/>
        <v>012020</v>
      </c>
      <c r="B2118">
        <v>2</v>
      </c>
      <c r="C2118">
        <v>2020</v>
      </c>
      <c r="D2118" s="18">
        <v>43843</v>
      </c>
      <c r="E2118" t="s">
        <v>331</v>
      </c>
      <c r="F2118" t="s">
        <v>318</v>
      </c>
      <c r="G2118" t="s">
        <v>5771</v>
      </c>
      <c r="H2118">
        <v>78493</v>
      </c>
      <c r="L2118">
        <v>66519.5</v>
      </c>
      <c r="N2118">
        <f t="shared" si="231"/>
        <v>11973.51</v>
      </c>
      <c r="O2118">
        <f t="shared" si="232"/>
        <v>5986.7550000000001</v>
      </c>
      <c r="P2118">
        <f t="shared" si="233"/>
        <v>5986.7550000000001</v>
      </c>
      <c r="Q2118">
        <f t="shared" si="234"/>
        <v>0</v>
      </c>
      <c r="R2118">
        <f t="shared" si="235"/>
        <v>78493.009999999995</v>
      </c>
      <c r="S2118">
        <f t="shared" si="236"/>
        <v>9.9999999947613105E-3</v>
      </c>
      <c r="Y2118">
        <v>5986.7550000000001</v>
      </c>
      <c r="Z2118">
        <v>5986.7550000000001</v>
      </c>
      <c r="AA2118">
        <v>0</v>
      </c>
    </row>
    <row r="2119" spans="1:27" x14ac:dyDescent="0.25">
      <c r="A2119" t="str">
        <f t="shared" si="237"/>
        <v>122019</v>
      </c>
      <c r="B2119">
        <v>2</v>
      </c>
      <c r="C2119">
        <v>2019</v>
      </c>
      <c r="D2119" s="18">
        <v>43827</v>
      </c>
      <c r="E2119" t="s">
        <v>5346</v>
      </c>
      <c r="F2119" t="s">
        <v>138</v>
      </c>
      <c r="G2119" t="s">
        <v>5907</v>
      </c>
      <c r="H2119">
        <v>2832</v>
      </c>
      <c r="L2119">
        <v>2400</v>
      </c>
      <c r="N2119">
        <f t="shared" si="231"/>
        <v>432</v>
      </c>
      <c r="O2119">
        <f t="shared" si="232"/>
        <v>216</v>
      </c>
      <c r="P2119">
        <f t="shared" si="233"/>
        <v>216</v>
      </c>
      <c r="Q2119">
        <f t="shared" si="234"/>
        <v>0</v>
      </c>
      <c r="R2119">
        <f t="shared" si="235"/>
        <v>2832</v>
      </c>
      <c r="S2119">
        <f t="shared" si="236"/>
        <v>0</v>
      </c>
      <c r="Y2119">
        <v>216</v>
      </c>
      <c r="Z2119">
        <v>216</v>
      </c>
      <c r="AA2119">
        <v>0</v>
      </c>
    </row>
    <row r="2120" spans="1:27" x14ac:dyDescent="0.25">
      <c r="A2120" t="str">
        <f t="shared" si="237"/>
        <v>122019</v>
      </c>
      <c r="B2120">
        <v>2</v>
      </c>
      <c r="C2120">
        <v>2019</v>
      </c>
      <c r="D2120" s="18">
        <v>43827</v>
      </c>
      <c r="E2120" t="s">
        <v>5347</v>
      </c>
      <c r="F2120" t="s">
        <v>138</v>
      </c>
      <c r="G2120" t="s">
        <v>5907</v>
      </c>
      <c r="H2120">
        <v>926</v>
      </c>
      <c r="L2120">
        <v>785</v>
      </c>
      <c r="N2120">
        <f t="shared" si="231"/>
        <v>141.30000000000001</v>
      </c>
      <c r="O2120">
        <f t="shared" si="232"/>
        <v>70.650000000000006</v>
      </c>
      <c r="P2120">
        <f t="shared" si="233"/>
        <v>70.650000000000006</v>
      </c>
      <c r="Q2120">
        <f t="shared" si="234"/>
        <v>0</v>
      </c>
      <c r="R2120">
        <f t="shared" si="235"/>
        <v>926.3</v>
      </c>
      <c r="S2120">
        <f t="shared" si="236"/>
        <v>0.29999999999995453</v>
      </c>
      <c r="Y2120">
        <v>70.650000000000006</v>
      </c>
      <c r="Z2120">
        <v>70.650000000000006</v>
      </c>
      <c r="AA2120">
        <v>0</v>
      </c>
    </row>
    <row r="2121" spans="1:27" x14ac:dyDescent="0.25">
      <c r="A2121" t="str">
        <f t="shared" si="237"/>
        <v>122019</v>
      </c>
      <c r="B2121">
        <v>2</v>
      </c>
      <c r="C2121">
        <v>2019</v>
      </c>
      <c r="D2121" s="18">
        <v>43827</v>
      </c>
      <c r="E2121" t="s">
        <v>5356</v>
      </c>
      <c r="F2121" t="s">
        <v>171</v>
      </c>
      <c r="G2121" t="s">
        <v>5940</v>
      </c>
      <c r="H2121">
        <v>56527</v>
      </c>
      <c r="L2121">
        <v>47904</v>
      </c>
      <c r="N2121">
        <f t="shared" si="231"/>
        <v>8622.7199999999993</v>
      </c>
      <c r="O2121">
        <f t="shared" si="232"/>
        <v>4311.3599999999997</v>
      </c>
      <c r="P2121">
        <f t="shared" si="233"/>
        <v>4311.3599999999997</v>
      </c>
      <c r="Q2121">
        <f t="shared" si="234"/>
        <v>0</v>
      </c>
      <c r="R2121">
        <f t="shared" si="235"/>
        <v>56526.720000000001</v>
      </c>
      <c r="S2121">
        <f t="shared" si="236"/>
        <v>-0.27999999999883585</v>
      </c>
      <c r="Y2121">
        <v>4311.3599999999997</v>
      </c>
      <c r="Z2121">
        <v>4311.3599999999997</v>
      </c>
      <c r="AA2121">
        <v>0</v>
      </c>
    </row>
    <row r="2122" spans="1:27" x14ac:dyDescent="0.25">
      <c r="A2122" t="str">
        <f t="shared" si="237"/>
        <v>012020</v>
      </c>
      <c r="B2122">
        <v>2</v>
      </c>
      <c r="C2122">
        <v>2020</v>
      </c>
      <c r="D2122" s="18">
        <v>43860</v>
      </c>
      <c r="E2122" t="s">
        <v>342</v>
      </c>
      <c r="F2122" t="s">
        <v>318</v>
      </c>
      <c r="G2122" t="s">
        <v>5771</v>
      </c>
      <c r="H2122">
        <v>32852</v>
      </c>
      <c r="L2122">
        <v>27840.400000000001</v>
      </c>
      <c r="N2122">
        <f t="shared" si="231"/>
        <v>5011.2719999999999</v>
      </c>
      <c r="O2122">
        <f t="shared" si="232"/>
        <v>2505.636</v>
      </c>
      <c r="P2122">
        <f t="shared" si="233"/>
        <v>2505.636</v>
      </c>
      <c r="Q2122">
        <f t="shared" si="234"/>
        <v>0</v>
      </c>
      <c r="R2122">
        <f t="shared" si="235"/>
        <v>32851.671999999999</v>
      </c>
      <c r="S2122">
        <f t="shared" si="236"/>
        <v>-0.32800000000133878</v>
      </c>
      <c r="Y2122">
        <v>2505.636</v>
      </c>
      <c r="Z2122">
        <v>2505.636</v>
      </c>
      <c r="AA2122">
        <v>0</v>
      </c>
    </row>
    <row r="2123" spans="1:27" x14ac:dyDescent="0.25">
      <c r="A2123" t="str">
        <f t="shared" si="237"/>
        <v>012020</v>
      </c>
      <c r="B2123">
        <v>2</v>
      </c>
      <c r="C2123">
        <v>2020</v>
      </c>
      <c r="D2123" s="18">
        <v>43861</v>
      </c>
      <c r="E2123" t="s">
        <v>344</v>
      </c>
      <c r="F2123" t="s">
        <v>318</v>
      </c>
      <c r="G2123" t="s">
        <v>5771</v>
      </c>
      <c r="H2123">
        <v>8495</v>
      </c>
      <c r="L2123">
        <v>7199.5</v>
      </c>
      <c r="N2123">
        <f t="shared" si="231"/>
        <v>1295.9100000000001</v>
      </c>
      <c r="O2123">
        <f t="shared" si="232"/>
        <v>647.95500000000004</v>
      </c>
      <c r="P2123">
        <f t="shared" si="233"/>
        <v>647.95500000000004</v>
      </c>
      <c r="Q2123">
        <f t="shared" si="234"/>
        <v>0</v>
      </c>
      <c r="R2123">
        <f t="shared" si="235"/>
        <v>8495.41</v>
      </c>
      <c r="S2123">
        <f t="shared" si="236"/>
        <v>0.40999999999985448</v>
      </c>
      <c r="Y2123">
        <v>647.95500000000004</v>
      </c>
      <c r="Z2123">
        <v>647.95500000000004</v>
      </c>
      <c r="AA2123">
        <v>0</v>
      </c>
    </row>
    <row r="2124" spans="1:27" x14ac:dyDescent="0.25">
      <c r="A2124" t="str">
        <f t="shared" si="237"/>
        <v>012020</v>
      </c>
      <c r="B2124">
        <v>2</v>
      </c>
      <c r="C2124">
        <v>2020</v>
      </c>
      <c r="D2124" s="18">
        <v>43855</v>
      </c>
      <c r="E2124" t="s">
        <v>338</v>
      </c>
      <c r="F2124" t="s">
        <v>318</v>
      </c>
      <c r="G2124" t="s">
        <v>5771</v>
      </c>
      <c r="H2124">
        <v>137127</v>
      </c>
      <c r="L2124">
        <v>116209.5</v>
      </c>
      <c r="N2124">
        <f t="shared" si="231"/>
        <v>20917.71</v>
      </c>
      <c r="O2124">
        <f t="shared" si="232"/>
        <v>10458.855</v>
      </c>
      <c r="P2124">
        <f t="shared" si="233"/>
        <v>10458.855</v>
      </c>
      <c r="Q2124">
        <f t="shared" si="234"/>
        <v>0</v>
      </c>
      <c r="R2124">
        <f t="shared" si="235"/>
        <v>137127.21</v>
      </c>
      <c r="S2124">
        <f t="shared" si="236"/>
        <v>0.20999999999185093</v>
      </c>
      <c r="Y2124">
        <v>10458.855</v>
      </c>
      <c r="Z2124">
        <v>10458.855</v>
      </c>
      <c r="AA2124">
        <v>0</v>
      </c>
    </row>
    <row r="2125" spans="1:27" x14ac:dyDescent="0.25">
      <c r="A2125" t="str">
        <f t="shared" si="237"/>
        <v>022020</v>
      </c>
      <c r="B2125">
        <v>2</v>
      </c>
      <c r="C2125">
        <v>2020</v>
      </c>
      <c r="D2125" s="18">
        <v>43865</v>
      </c>
      <c r="E2125" t="s">
        <v>977</v>
      </c>
      <c r="F2125" t="s">
        <v>318</v>
      </c>
      <c r="G2125" t="s">
        <v>5771</v>
      </c>
      <c r="H2125">
        <v>119585</v>
      </c>
      <c r="L2125">
        <v>101342.96</v>
      </c>
      <c r="N2125">
        <f t="shared" si="231"/>
        <v>18241.732800000002</v>
      </c>
      <c r="O2125">
        <f t="shared" si="232"/>
        <v>9120.8664000000008</v>
      </c>
      <c r="P2125">
        <f t="shared" si="233"/>
        <v>9120.8664000000008</v>
      </c>
      <c r="Q2125">
        <f t="shared" si="234"/>
        <v>0</v>
      </c>
      <c r="R2125">
        <f t="shared" si="235"/>
        <v>119584.6928</v>
      </c>
      <c r="S2125">
        <f t="shared" si="236"/>
        <v>-0.30719999999564607</v>
      </c>
      <c r="Y2125">
        <v>9120.8664000000008</v>
      </c>
      <c r="Z2125">
        <v>9120.8664000000008</v>
      </c>
      <c r="AA2125">
        <v>0</v>
      </c>
    </row>
    <row r="2126" spans="1:27" x14ac:dyDescent="0.25">
      <c r="A2126" t="str">
        <f t="shared" si="237"/>
        <v>012020</v>
      </c>
      <c r="B2126">
        <v>2</v>
      </c>
      <c r="C2126">
        <v>2020</v>
      </c>
      <c r="D2126" s="18">
        <v>43860</v>
      </c>
      <c r="E2126" t="s">
        <v>602</v>
      </c>
      <c r="F2126" t="s">
        <v>599</v>
      </c>
      <c r="G2126" t="s">
        <v>5817</v>
      </c>
      <c r="H2126">
        <v>85800</v>
      </c>
      <c r="K2126">
        <v>75000</v>
      </c>
      <c r="N2126">
        <f t="shared" si="231"/>
        <v>9000</v>
      </c>
      <c r="O2126">
        <f t="shared" si="232"/>
        <v>4500</v>
      </c>
      <c r="P2126">
        <f t="shared" si="233"/>
        <v>4500</v>
      </c>
      <c r="Q2126">
        <f t="shared" si="234"/>
        <v>0</v>
      </c>
      <c r="R2126">
        <f t="shared" si="235"/>
        <v>84000</v>
      </c>
      <c r="S2126">
        <f t="shared" si="236"/>
        <v>-1800</v>
      </c>
      <c r="Y2126">
        <v>4500</v>
      </c>
      <c r="Z2126">
        <v>4500</v>
      </c>
      <c r="AA2126">
        <v>0</v>
      </c>
    </row>
    <row r="2127" spans="1:27" x14ac:dyDescent="0.25">
      <c r="A2127" t="str">
        <f t="shared" si="237"/>
        <v>022020</v>
      </c>
      <c r="B2127">
        <v>2</v>
      </c>
      <c r="C2127">
        <v>2020</v>
      </c>
      <c r="D2127" s="18">
        <v>43862</v>
      </c>
      <c r="E2127" t="s">
        <v>893</v>
      </c>
      <c r="F2127" t="s">
        <v>250</v>
      </c>
      <c r="G2127" t="s">
        <v>251</v>
      </c>
      <c r="H2127">
        <v>708</v>
      </c>
      <c r="L2127">
        <v>600</v>
      </c>
      <c r="N2127">
        <f t="shared" si="231"/>
        <v>108</v>
      </c>
      <c r="O2127">
        <f t="shared" si="232"/>
        <v>54</v>
      </c>
      <c r="P2127">
        <f t="shared" si="233"/>
        <v>54</v>
      </c>
      <c r="Q2127">
        <f t="shared" si="234"/>
        <v>0</v>
      </c>
      <c r="R2127">
        <f t="shared" si="235"/>
        <v>708</v>
      </c>
      <c r="S2127">
        <f t="shared" si="236"/>
        <v>0</v>
      </c>
      <c r="Y2127">
        <v>54</v>
      </c>
      <c r="Z2127">
        <v>54</v>
      </c>
      <c r="AA2127">
        <v>0</v>
      </c>
    </row>
    <row r="2128" spans="1:27" x14ac:dyDescent="0.25">
      <c r="A2128" t="str">
        <f t="shared" si="237"/>
        <v>012020</v>
      </c>
      <c r="B2128">
        <v>2</v>
      </c>
      <c r="C2128">
        <v>2020</v>
      </c>
      <c r="D2128" s="18">
        <v>43861</v>
      </c>
      <c r="E2128" t="s">
        <v>296</v>
      </c>
      <c r="F2128" t="s">
        <v>250</v>
      </c>
      <c r="G2128" t="s">
        <v>251</v>
      </c>
      <c r="H2128">
        <v>31898</v>
      </c>
      <c r="K2128">
        <v>28480</v>
      </c>
      <c r="N2128">
        <f t="shared" si="231"/>
        <v>3417.6</v>
      </c>
      <c r="O2128">
        <f t="shared" si="232"/>
        <v>1708.8</v>
      </c>
      <c r="P2128">
        <f t="shared" si="233"/>
        <v>1708.8</v>
      </c>
      <c r="Q2128">
        <f t="shared" si="234"/>
        <v>0</v>
      </c>
      <c r="R2128">
        <f t="shared" si="235"/>
        <v>31897.599999999999</v>
      </c>
      <c r="S2128">
        <f t="shared" si="236"/>
        <v>-0.40000000000145519</v>
      </c>
      <c r="Y2128">
        <v>1708.8</v>
      </c>
      <c r="Z2128">
        <v>1708.8</v>
      </c>
      <c r="AA2128">
        <v>0</v>
      </c>
    </row>
    <row r="2129" spans="1:27" x14ac:dyDescent="0.25">
      <c r="A2129" t="str">
        <f t="shared" si="237"/>
        <v>012020</v>
      </c>
      <c r="B2129">
        <v>2</v>
      </c>
      <c r="C2129">
        <v>2020</v>
      </c>
      <c r="D2129" s="18">
        <v>43861</v>
      </c>
      <c r="E2129" t="s">
        <v>297</v>
      </c>
      <c r="F2129" t="s">
        <v>250</v>
      </c>
      <c r="G2129" t="s">
        <v>251</v>
      </c>
      <c r="H2129">
        <v>8507</v>
      </c>
      <c r="I2129">
        <v>8102</v>
      </c>
      <c r="N2129">
        <f t="shared" si="231"/>
        <v>0</v>
      </c>
      <c r="O2129">
        <f t="shared" si="232"/>
        <v>0</v>
      </c>
      <c r="P2129">
        <f t="shared" si="233"/>
        <v>0</v>
      </c>
      <c r="Q2129">
        <f t="shared" si="234"/>
        <v>0</v>
      </c>
      <c r="R2129">
        <f t="shared" si="235"/>
        <v>8102</v>
      </c>
      <c r="S2129">
        <f t="shared" si="236"/>
        <v>-405</v>
      </c>
      <c r="Y2129">
        <v>0</v>
      </c>
      <c r="Z2129">
        <v>0</v>
      </c>
      <c r="AA2129">
        <v>0</v>
      </c>
    </row>
    <row r="2130" spans="1:27" x14ac:dyDescent="0.25">
      <c r="A2130" t="str">
        <f t="shared" si="237"/>
        <v>012020</v>
      </c>
      <c r="B2130">
        <v>2</v>
      </c>
      <c r="C2130">
        <v>2020</v>
      </c>
      <c r="D2130" s="18">
        <v>43853</v>
      </c>
      <c r="E2130" t="s">
        <v>601</v>
      </c>
      <c r="F2130" t="s">
        <v>599</v>
      </c>
      <c r="G2130" t="s">
        <v>5817</v>
      </c>
      <c r="H2130">
        <v>74413</v>
      </c>
      <c r="K2130">
        <v>66440</v>
      </c>
      <c r="N2130">
        <f t="shared" si="231"/>
        <v>7972.8</v>
      </c>
      <c r="O2130">
        <f t="shared" si="232"/>
        <v>3986.4</v>
      </c>
      <c r="P2130">
        <f t="shared" si="233"/>
        <v>3986.4</v>
      </c>
      <c r="Q2130">
        <f t="shared" si="234"/>
        <v>0</v>
      </c>
      <c r="R2130">
        <f t="shared" si="235"/>
        <v>74412.800000000003</v>
      </c>
      <c r="S2130">
        <f t="shared" si="236"/>
        <v>-0.19999999999708962</v>
      </c>
      <c r="Y2130">
        <v>3986.4</v>
      </c>
      <c r="Z2130">
        <v>3986.4</v>
      </c>
      <c r="AA2130">
        <v>0</v>
      </c>
    </row>
    <row r="2131" spans="1:27" x14ac:dyDescent="0.25">
      <c r="A2131" t="str">
        <f t="shared" si="237"/>
        <v>112019</v>
      </c>
      <c r="B2131">
        <v>2</v>
      </c>
      <c r="C2131">
        <v>2019</v>
      </c>
      <c r="D2131" s="18">
        <v>43799</v>
      </c>
      <c r="E2131" t="s">
        <v>5129</v>
      </c>
      <c r="F2131" t="s">
        <v>318</v>
      </c>
      <c r="G2131" t="s">
        <v>5771</v>
      </c>
      <c r="H2131">
        <v>45130</v>
      </c>
      <c r="L2131">
        <v>38245.9</v>
      </c>
      <c r="N2131">
        <f t="shared" si="231"/>
        <v>6884.2620000000006</v>
      </c>
      <c r="O2131">
        <f t="shared" si="232"/>
        <v>3442.1310000000003</v>
      </c>
      <c r="P2131">
        <f t="shared" si="233"/>
        <v>3442.1310000000003</v>
      </c>
      <c r="Q2131">
        <f t="shared" si="234"/>
        <v>0</v>
      </c>
      <c r="R2131">
        <f t="shared" si="235"/>
        <v>45130.162000000004</v>
      </c>
      <c r="S2131">
        <f t="shared" si="236"/>
        <v>0.16200000000389991</v>
      </c>
      <c r="Y2131">
        <v>3442.1310000000003</v>
      </c>
      <c r="Z2131">
        <v>3442.1310000000003</v>
      </c>
      <c r="AA2131">
        <v>0</v>
      </c>
    </row>
    <row r="2132" spans="1:27" x14ac:dyDescent="0.25">
      <c r="A2132" t="str">
        <f t="shared" si="237"/>
        <v>012020</v>
      </c>
      <c r="B2132">
        <v>2</v>
      </c>
      <c r="C2132">
        <v>2020</v>
      </c>
      <c r="D2132" s="18">
        <v>43860</v>
      </c>
      <c r="E2132" t="s">
        <v>564</v>
      </c>
      <c r="F2132" t="s">
        <v>561</v>
      </c>
      <c r="G2132" t="s">
        <v>562</v>
      </c>
      <c r="H2132">
        <v>37820</v>
      </c>
      <c r="K2132">
        <v>33767.5</v>
      </c>
      <c r="N2132">
        <f t="shared" si="231"/>
        <v>4052.1</v>
      </c>
      <c r="O2132">
        <f t="shared" si="232"/>
        <v>2026.05</v>
      </c>
      <c r="P2132">
        <f t="shared" si="233"/>
        <v>2026.05</v>
      </c>
      <c r="Q2132">
        <f t="shared" si="234"/>
        <v>0</v>
      </c>
      <c r="R2132">
        <f t="shared" si="235"/>
        <v>37819.599999999999</v>
      </c>
      <c r="S2132">
        <f t="shared" si="236"/>
        <v>-0.40000000000145519</v>
      </c>
      <c r="Y2132">
        <v>2026.05</v>
      </c>
      <c r="Z2132">
        <v>2026.05</v>
      </c>
      <c r="AA2132">
        <v>0</v>
      </c>
    </row>
    <row r="2133" spans="1:27" x14ac:dyDescent="0.25">
      <c r="A2133" t="str">
        <f t="shared" si="237"/>
        <v>012020</v>
      </c>
      <c r="B2133">
        <v>2</v>
      </c>
      <c r="C2133">
        <v>2020</v>
      </c>
      <c r="D2133" s="18">
        <v>43851</v>
      </c>
      <c r="E2133" t="s">
        <v>334</v>
      </c>
      <c r="F2133" t="s">
        <v>318</v>
      </c>
      <c r="G2133" t="s">
        <v>5771</v>
      </c>
      <c r="H2133">
        <v>22576</v>
      </c>
      <c r="L2133">
        <v>19131.96</v>
      </c>
      <c r="N2133">
        <f t="shared" si="231"/>
        <v>3443.7527999999998</v>
      </c>
      <c r="O2133">
        <f t="shared" si="232"/>
        <v>1721.8763999999999</v>
      </c>
      <c r="P2133">
        <f t="shared" si="233"/>
        <v>1721.8763999999999</v>
      </c>
      <c r="Q2133">
        <f t="shared" si="234"/>
        <v>0</v>
      </c>
      <c r="R2133">
        <f t="shared" si="235"/>
        <v>22575.712799999998</v>
      </c>
      <c r="S2133">
        <f t="shared" si="236"/>
        <v>-0.28720000000248547</v>
      </c>
      <c r="Y2133">
        <v>1721.8763999999999</v>
      </c>
      <c r="Z2133">
        <v>1721.8763999999999</v>
      </c>
      <c r="AA2133">
        <v>0</v>
      </c>
    </row>
    <row r="2134" spans="1:27" x14ac:dyDescent="0.25">
      <c r="A2134" t="str">
        <f t="shared" si="237"/>
        <v>112019</v>
      </c>
      <c r="B2134">
        <v>2</v>
      </c>
      <c r="C2134">
        <v>2019</v>
      </c>
      <c r="D2134" s="18">
        <v>43799</v>
      </c>
      <c r="E2134" t="s">
        <v>5130</v>
      </c>
      <c r="F2134" t="s">
        <v>318</v>
      </c>
      <c r="G2134" t="s">
        <v>5771</v>
      </c>
      <c r="H2134">
        <v>115781</v>
      </c>
      <c r="L2134">
        <v>98119.2</v>
      </c>
      <c r="N2134">
        <f t="shared" si="231"/>
        <v>17661.455999999998</v>
      </c>
      <c r="O2134">
        <f t="shared" si="232"/>
        <v>8830.7279999999992</v>
      </c>
      <c r="P2134">
        <f t="shared" si="233"/>
        <v>8830.7279999999992</v>
      </c>
      <c r="Q2134">
        <f t="shared" si="234"/>
        <v>0</v>
      </c>
      <c r="R2134">
        <f t="shared" si="235"/>
        <v>115780.65599999999</v>
      </c>
      <c r="S2134">
        <f t="shared" si="236"/>
        <v>-0.34400000001187436</v>
      </c>
      <c r="Y2134">
        <v>8830.7279999999992</v>
      </c>
      <c r="Z2134">
        <v>8830.7279999999992</v>
      </c>
      <c r="AA2134">
        <v>0</v>
      </c>
    </row>
    <row r="2135" spans="1:27" x14ac:dyDescent="0.25">
      <c r="A2135" t="str">
        <f t="shared" si="237"/>
        <v>012020</v>
      </c>
      <c r="B2135">
        <v>2</v>
      </c>
      <c r="C2135">
        <v>2020</v>
      </c>
      <c r="D2135" s="18">
        <v>43858</v>
      </c>
      <c r="E2135" t="s">
        <v>294</v>
      </c>
      <c r="F2135" t="s">
        <v>250</v>
      </c>
      <c r="G2135" t="s">
        <v>251</v>
      </c>
      <c r="H2135">
        <v>3974</v>
      </c>
      <c r="I2135">
        <v>3785</v>
      </c>
      <c r="N2135">
        <f t="shared" si="231"/>
        <v>0</v>
      </c>
      <c r="O2135">
        <f t="shared" si="232"/>
        <v>0</v>
      </c>
      <c r="P2135">
        <f t="shared" si="233"/>
        <v>0</v>
      </c>
      <c r="Q2135">
        <f t="shared" si="234"/>
        <v>0</v>
      </c>
      <c r="R2135">
        <f t="shared" si="235"/>
        <v>3785</v>
      </c>
      <c r="S2135">
        <f t="shared" si="236"/>
        <v>-189</v>
      </c>
      <c r="Y2135">
        <v>0</v>
      </c>
      <c r="Z2135">
        <v>0</v>
      </c>
      <c r="AA2135">
        <v>0</v>
      </c>
    </row>
    <row r="2136" spans="1:27" x14ac:dyDescent="0.25">
      <c r="A2136" t="str">
        <f t="shared" si="237"/>
        <v>012020</v>
      </c>
      <c r="B2136">
        <v>2</v>
      </c>
      <c r="C2136">
        <v>2020</v>
      </c>
      <c r="D2136" s="18">
        <v>43858</v>
      </c>
      <c r="E2136" t="s">
        <v>295</v>
      </c>
      <c r="F2136" t="s">
        <v>250</v>
      </c>
      <c r="G2136" t="s">
        <v>251</v>
      </c>
      <c r="H2136">
        <v>11704</v>
      </c>
      <c r="K2136">
        <v>10450</v>
      </c>
      <c r="N2136">
        <f t="shared" si="231"/>
        <v>1254</v>
      </c>
      <c r="O2136">
        <f t="shared" si="232"/>
        <v>627</v>
      </c>
      <c r="P2136">
        <f t="shared" si="233"/>
        <v>627</v>
      </c>
      <c r="Q2136">
        <f t="shared" si="234"/>
        <v>0</v>
      </c>
      <c r="R2136">
        <f t="shared" si="235"/>
        <v>11704</v>
      </c>
      <c r="S2136">
        <f t="shared" si="236"/>
        <v>0</v>
      </c>
      <c r="Y2136">
        <v>627</v>
      </c>
      <c r="Z2136">
        <v>627</v>
      </c>
      <c r="AA2136">
        <v>0</v>
      </c>
    </row>
    <row r="2137" spans="1:27" x14ac:dyDescent="0.25">
      <c r="A2137" t="str">
        <f t="shared" si="237"/>
        <v>022020</v>
      </c>
      <c r="B2137">
        <v>2</v>
      </c>
      <c r="C2137">
        <v>2020</v>
      </c>
      <c r="D2137" s="18">
        <v>43864</v>
      </c>
      <c r="E2137" t="s">
        <v>896</v>
      </c>
      <c r="F2137" t="s">
        <v>250</v>
      </c>
      <c r="G2137" t="s">
        <v>251</v>
      </c>
      <c r="H2137">
        <v>13275</v>
      </c>
      <c r="L2137">
        <v>11250</v>
      </c>
      <c r="N2137">
        <f t="shared" si="231"/>
        <v>2025</v>
      </c>
      <c r="O2137">
        <f t="shared" si="232"/>
        <v>1012.5</v>
      </c>
      <c r="P2137">
        <f t="shared" si="233"/>
        <v>1012.5</v>
      </c>
      <c r="Q2137">
        <f t="shared" si="234"/>
        <v>0</v>
      </c>
      <c r="R2137">
        <f t="shared" si="235"/>
        <v>13275</v>
      </c>
      <c r="S2137">
        <f t="shared" si="236"/>
        <v>0</v>
      </c>
      <c r="Y2137">
        <v>1012.5</v>
      </c>
      <c r="Z2137">
        <v>1012.5</v>
      </c>
      <c r="AA2137">
        <v>0</v>
      </c>
    </row>
    <row r="2138" spans="1:27" x14ac:dyDescent="0.25">
      <c r="A2138" t="str">
        <f t="shared" si="237"/>
        <v>022020</v>
      </c>
      <c r="B2138">
        <v>2</v>
      </c>
      <c r="C2138">
        <v>2020</v>
      </c>
      <c r="D2138" s="18">
        <v>43864</v>
      </c>
      <c r="E2138" t="s">
        <v>895</v>
      </c>
      <c r="F2138" t="s">
        <v>250</v>
      </c>
      <c r="G2138" t="s">
        <v>251</v>
      </c>
      <c r="H2138">
        <v>45864</v>
      </c>
      <c r="K2138">
        <v>40950</v>
      </c>
      <c r="N2138">
        <f t="shared" si="231"/>
        <v>4914</v>
      </c>
      <c r="O2138">
        <f t="shared" si="232"/>
        <v>2457</v>
      </c>
      <c r="P2138">
        <f t="shared" si="233"/>
        <v>2457</v>
      </c>
      <c r="Q2138">
        <f t="shared" si="234"/>
        <v>0</v>
      </c>
      <c r="R2138">
        <f t="shared" si="235"/>
        <v>45864</v>
      </c>
      <c r="S2138">
        <f t="shared" si="236"/>
        <v>0</v>
      </c>
      <c r="Y2138">
        <v>2457</v>
      </c>
      <c r="Z2138">
        <v>2457</v>
      </c>
      <c r="AA2138">
        <v>0</v>
      </c>
    </row>
    <row r="2139" spans="1:27" x14ac:dyDescent="0.25">
      <c r="A2139" t="str">
        <f t="shared" si="237"/>
        <v>012020</v>
      </c>
      <c r="B2139">
        <v>2</v>
      </c>
      <c r="C2139">
        <v>2020</v>
      </c>
      <c r="D2139" s="18">
        <v>43861</v>
      </c>
      <c r="E2139" t="s">
        <v>299</v>
      </c>
      <c r="F2139" t="s">
        <v>250</v>
      </c>
      <c r="G2139" t="s">
        <v>251</v>
      </c>
      <c r="H2139">
        <v>4425</v>
      </c>
      <c r="L2139">
        <v>3750</v>
      </c>
      <c r="N2139">
        <f t="shared" si="231"/>
        <v>675</v>
      </c>
      <c r="O2139">
        <f t="shared" si="232"/>
        <v>337.5</v>
      </c>
      <c r="P2139">
        <f t="shared" si="233"/>
        <v>337.5</v>
      </c>
      <c r="Q2139">
        <f t="shared" si="234"/>
        <v>0</v>
      </c>
      <c r="R2139">
        <f t="shared" si="235"/>
        <v>4425</v>
      </c>
      <c r="S2139">
        <f t="shared" si="236"/>
        <v>0</v>
      </c>
      <c r="Y2139">
        <v>337.5</v>
      </c>
      <c r="Z2139">
        <v>337.5</v>
      </c>
      <c r="AA2139">
        <v>0</v>
      </c>
    </row>
    <row r="2140" spans="1:27" x14ac:dyDescent="0.25">
      <c r="A2140" t="str">
        <f t="shared" si="237"/>
        <v>012020</v>
      </c>
      <c r="B2140">
        <v>2</v>
      </c>
      <c r="C2140">
        <v>2020</v>
      </c>
      <c r="D2140" s="18">
        <v>43861</v>
      </c>
      <c r="E2140" t="s">
        <v>298</v>
      </c>
      <c r="F2140" t="s">
        <v>250</v>
      </c>
      <c r="G2140" t="s">
        <v>251</v>
      </c>
      <c r="H2140">
        <v>32760</v>
      </c>
      <c r="K2140">
        <v>29250</v>
      </c>
      <c r="N2140">
        <f t="shared" si="231"/>
        <v>3510</v>
      </c>
      <c r="O2140">
        <f t="shared" si="232"/>
        <v>1755</v>
      </c>
      <c r="P2140">
        <f t="shared" si="233"/>
        <v>1755</v>
      </c>
      <c r="Q2140">
        <f t="shared" si="234"/>
        <v>0</v>
      </c>
      <c r="R2140">
        <f t="shared" si="235"/>
        <v>32760</v>
      </c>
      <c r="S2140">
        <f t="shared" si="236"/>
        <v>0</v>
      </c>
      <c r="Y2140">
        <v>1755</v>
      </c>
      <c r="Z2140">
        <v>1755</v>
      </c>
      <c r="AA2140">
        <v>0</v>
      </c>
    </row>
    <row r="2141" spans="1:27" x14ac:dyDescent="0.25">
      <c r="A2141" t="str">
        <f t="shared" si="237"/>
        <v>012020</v>
      </c>
      <c r="B2141">
        <v>2</v>
      </c>
      <c r="C2141">
        <v>2020</v>
      </c>
      <c r="D2141" s="18">
        <v>43840</v>
      </c>
      <c r="E2141" t="s">
        <v>266</v>
      </c>
      <c r="F2141" t="s">
        <v>250</v>
      </c>
      <c r="G2141" t="s">
        <v>251</v>
      </c>
      <c r="H2141">
        <v>23514</v>
      </c>
      <c r="I2141">
        <v>22394</v>
      </c>
      <c r="N2141">
        <f t="shared" si="231"/>
        <v>0</v>
      </c>
      <c r="O2141">
        <f t="shared" si="232"/>
        <v>0</v>
      </c>
      <c r="P2141">
        <f t="shared" si="233"/>
        <v>0</v>
      </c>
      <c r="Q2141">
        <f t="shared" si="234"/>
        <v>0</v>
      </c>
      <c r="R2141">
        <f t="shared" si="235"/>
        <v>22394</v>
      </c>
      <c r="S2141">
        <f t="shared" si="236"/>
        <v>-1120</v>
      </c>
      <c r="Y2141">
        <v>0</v>
      </c>
      <c r="Z2141">
        <v>0</v>
      </c>
      <c r="AA2141">
        <v>0</v>
      </c>
    </row>
    <row r="2142" spans="1:27" x14ac:dyDescent="0.25">
      <c r="A2142" t="str">
        <f t="shared" si="237"/>
        <v>012020</v>
      </c>
      <c r="B2142">
        <v>2</v>
      </c>
      <c r="C2142">
        <v>2020</v>
      </c>
      <c r="D2142" s="18">
        <v>43852</v>
      </c>
      <c r="E2142" t="s">
        <v>287</v>
      </c>
      <c r="F2142" t="s">
        <v>250</v>
      </c>
      <c r="G2142" t="s">
        <v>251</v>
      </c>
      <c r="H2142">
        <v>41194</v>
      </c>
      <c r="K2142">
        <v>36780</v>
      </c>
      <c r="N2142">
        <f t="shared" si="231"/>
        <v>4413.6000000000004</v>
      </c>
      <c r="O2142">
        <f t="shared" si="232"/>
        <v>2206.8000000000002</v>
      </c>
      <c r="P2142">
        <f t="shared" si="233"/>
        <v>2206.8000000000002</v>
      </c>
      <c r="Q2142">
        <f t="shared" si="234"/>
        <v>0</v>
      </c>
      <c r="R2142">
        <f t="shared" si="235"/>
        <v>41193.599999999999</v>
      </c>
      <c r="S2142">
        <f t="shared" si="236"/>
        <v>-0.40000000000145519</v>
      </c>
      <c r="Y2142">
        <v>2206.8000000000002</v>
      </c>
      <c r="Z2142">
        <v>2206.8000000000002</v>
      </c>
      <c r="AA2142">
        <v>0</v>
      </c>
    </row>
    <row r="2143" spans="1:27" x14ac:dyDescent="0.25">
      <c r="A2143" t="str">
        <f t="shared" si="237"/>
        <v>012020</v>
      </c>
      <c r="B2143">
        <v>2</v>
      </c>
      <c r="C2143">
        <v>2020</v>
      </c>
      <c r="D2143" s="18">
        <v>43851</v>
      </c>
      <c r="E2143" t="s">
        <v>281</v>
      </c>
      <c r="F2143" t="s">
        <v>250</v>
      </c>
      <c r="G2143" t="s">
        <v>251</v>
      </c>
      <c r="H2143">
        <v>12744</v>
      </c>
      <c r="L2143">
        <v>10800</v>
      </c>
      <c r="N2143">
        <f t="shared" si="231"/>
        <v>1944</v>
      </c>
      <c r="O2143">
        <f t="shared" si="232"/>
        <v>972</v>
      </c>
      <c r="P2143">
        <f t="shared" si="233"/>
        <v>972</v>
      </c>
      <c r="Q2143">
        <f t="shared" si="234"/>
        <v>0</v>
      </c>
      <c r="R2143">
        <f t="shared" si="235"/>
        <v>12744</v>
      </c>
      <c r="S2143">
        <f t="shared" si="236"/>
        <v>0</v>
      </c>
      <c r="Y2143">
        <v>972</v>
      </c>
      <c r="Z2143">
        <v>972</v>
      </c>
      <c r="AA2143">
        <v>0</v>
      </c>
    </row>
    <row r="2144" spans="1:27" x14ac:dyDescent="0.25">
      <c r="A2144" t="str">
        <f t="shared" si="237"/>
        <v>012020</v>
      </c>
      <c r="B2144">
        <v>2</v>
      </c>
      <c r="C2144">
        <v>2020</v>
      </c>
      <c r="D2144" s="18">
        <v>43851</v>
      </c>
      <c r="E2144" t="s">
        <v>277</v>
      </c>
      <c r="F2144" t="s">
        <v>250</v>
      </c>
      <c r="G2144" t="s">
        <v>251</v>
      </c>
      <c r="H2144">
        <v>15233</v>
      </c>
      <c r="I2144">
        <v>14508</v>
      </c>
      <c r="N2144">
        <f t="shared" si="231"/>
        <v>0</v>
      </c>
      <c r="O2144">
        <f t="shared" si="232"/>
        <v>0</v>
      </c>
      <c r="P2144">
        <f t="shared" si="233"/>
        <v>0</v>
      </c>
      <c r="Q2144">
        <f t="shared" si="234"/>
        <v>0</v>
      </c>
      <c r="R2144">
        <f t="shared" si="235"/>
        <v>14508</v>
      </c>
      <c r="S2144">
        <f t="shared" si="236"/>
        <v>-725</v>
      </c>
      <c r="Y2144">
        <v>0</v>
      </c>
      <c r="Z2144">
        <v>0</v>
      </c>
      <c r="AA2144">
        <v>0</v>
      </c>
    </row>
    <row r="2145" spans="1:27" x14ac:dyDescent="0.25">
      <c r="A2145" t="str">
        <f t="shared" si="237"/>
        <v>012020</v>
      </c>
      <c r="B2145">
        <v>2</v>
      </c>
      <c r="C2145">
        <v>2020</v>
      </c>
      <c r="D2145" s="18">
        <v>43853</v>
      </c>
      <c r="E2145" t="s">
        <v>290</v>
      </c>
      <c r="F2145" t="s">
        <v>250</v>
      </c>
      <c r="G2145" t="s">
        <v>251</v>
      </c>
      <c r="H2145">
        <v>7661</v>
      </c>
      <c r="I2145">
        <v>7296</v>
      </c>
      <c r="N2145">
        <f t="shared" si="231"/>
        <v>0</v>
      </c>
      <c r="O2145">
        <f t="shared" si="232"/>
        <v>0</v>
      </c>
      <c r="P2145">
        <f t="shared" si="233"/>
        <v>0</v>
      </c>
      <c r="Q2145">
        <f t="shared" si="234"/>
        <v>0</v>
      </c>
      <c r="R2145">
        <f t="shared" si="235"/>
        <v>7296</v>
      </c>
      <c r="S2145">
        <f t="shared" si="236"/>
        <v>-365</v>
      </c>
      <c r="Y2145">
        <v>0</v>
      </c>
      <c r="Z2145">
        <v>0</v>
      </c>
      <c r="AA2145">
        <v>0</v>
      </c>
    </row>
    <row r="2146" spans="1:27" x14ac:dyDescent="0.25">
      <c r="A2146" t="str">
        <f t="shared" si="237"/>
        <v>022020</v>
      </c>
      <c r="B2146">
        <v>2</v>
      </c>
      <c r="C2146">
        <v>2020</v>
      </c>
      <c r="D2146" s="18">
        <v>43864</v>
      </c>
      <c r="E2146" t="s">
        <v>897</v>
      </c>
      <c r="F2146" t="s">
        <v>250</v>
      </c>
      <c r="G2146" t="s">
        <v>251</v>
      </c>
      <c r="H2146">
        <v>18974</v>
      </c>
      <c r="I2146">
        <v>18070</v>
      </c>
      <c r="N2146">
        <f t="shared" si="231"/>
        <v>0</v>
      </c>
      <c r="O2146">
        <f t="shared" si="232"/>
        <v>0</v>
      </c>
      <c r="P2146">
        <f t="shared" si="233"/>
        <v>0</v>
      </c>
      <c r="Q2146">
        <f t="shared" si="234"/>
        <v>0</v>
      </c>
      <c r="R2146">
        <f t="shared" si="235"/>
        <v>18070</v>
      </c>
      <c r="S2146">
        <f t="shared" si="236"/>
        <v>-904</v>
      </c>
      <c r="Y2146">
        <v>0</v>
      </c>
      <c r="Z2146">
        <v>0</v>
      </c>
      <c r="AA2146">
        <v>0</v>
      </c>
    </row>
    <row r="2147" spans="1:27" x14ac:dyDescent="0.25">
      <c r="A2147" t="str">
        <f t="shared" si="237"/>
        <v>022020</v>
      </c>
      <c r="B2147">
        <v>2</v>
      </c>
      <c r="C2147">
        <v>2020</v>
      </c>
      <c r="D2147" s="18">
        <v>43862</v>
      </c>
      <c r="E2147" t="s">
        <v>892</v>
      </c>
      <c r="F2147" t="s">
        <v>250</v>
      </c>
      <c r="G2147" t="s">
        <v>251</v>
      </c>
      <c r="H2147">
        <v>924</v>
      </c>
      <c r="I2147">
        <v>880</v>
      </c>
      <c r="N2147">
        <f t="shared" si="231"/>
        <v>0</v>
      </c>
      <c r="O2147">
        <f t="shared" si="232"/>
        <v>0</v>
      </c>
      <c r="P2147">
        <f t="shared" si="233"/>
        <v>0</v>
      </c>
      <c r="Q2147">
        <f t="shared" si="234"/>
        <v>0</v>
      </c>
      <c r="R2147">
        <f t="shared" si="235"/>
        <v>880</v>
      </c>
      <c r="S2147">
        <f t="shared" si="236"/>
        <v>-44</v>
      </c>
      <c r="Y2147">
        <v>0</v>
      </c>
      <c r="Z2147">
        <v>0</v>
      </c>
      <c r="AA2147">
        <v>0</v>
      </c>
    </row>
    <row r="2148" spans="1:27" x14ac:dyDescent="0.25">
      <c r="A2148" t="str">
        <f t="shared" si="237"/>
        <v>022020</v>
      </c>
      <c r="B2148">
        <v>2</v>
      </c>
      <c r="C2148">
        <v>2020</v>
      </c>
      <c r="D2148" s="18">
        <v>43864</v>
      </c>
      <c r="E2148" t="s">
        <v>894</v>
      </c>
      <c r="F2148" t="s">
        <v>250</v>
      </c>
      <c r="G2148" t="s">
        <v>251</v>
      </c>
      <c r="H2148">
        <v>52556</v>
      </c>
      <c r="K2148">
        <v>46925</v>
      </c>
      <c r="N2148">
        <f t="shared" si="231"/>
        <v>5631</v>
      </c>
      <c r="O2148">
        <f t="shared" si="232"/>
        <v>2815.5</v>
      </c>
      <c r="P2148">
        <f t="shared" si="233"/>
        <v>2815.5</v>
      </c>
      <c r="Q2148">
        <f t="shared" si="234"/>
        <v>0</v>
      </c>
      <c r="R2148">
        <f t="shared" si="235"/>
        <v>52556</v>
      </c>
      <c r="S2148">
        <f t="shared" si="236"/>
        <v>0</v>
      </c>
      <c r="Y2148">
        <v>2815.5</v>
      </c>
      <c r="Z2148">
        <v>2815.5</v>
      </c>
      <c r="AA2148">
        <v>0</v>
      </c>
    </row>
    <row r="2149" spans="1:27" x14ac:dyDescent="0.25">
      <c r="A2149" t="str">
        <f t="shared" si="237"/>
        <v>012020</v>
      </c>
      <c r="B2149">
        <v>2</v>
      </c>
      <c r="C2149">
        <v>2020</v>
      </c>
      <c r="D2149" s="18">
        <v>43853</v>
      </c>
      <c r="E2149" t="s">
        <v>289</v>
      </c>
      <c r="F2149" t="s">
        <v>250</v>
      </c>
      <c r="G2149" t="s">
        <v>251</v>
      </c>
      <c r="H2149">
        <v>19242</v>
      </c>
      <c r="K2149">
        <v>17180</v>
      </c>
      <c r="N2149">
        <f t="shared" si="231"/>
        <v>2061.6</v>
      </c>
      <c r="O2149">
        <f t="shared" si="232"/>
        <v>1030.8</v>
      </c>
      <c r="P2149">
        <f t="shared" si="233"/>
        <v>1030.8</v>
      </c>
      <c r="Q2149">
        <f t="shared" si="234"/>
        <v>0</v>
      </c>
      <c r="R2149">
        <f t="shared" si="235"/>
        <v>19241.599999999999</v>
      </c>
      <c r="S2149">
        <f t="shared" si="236"/>
        <v>-0.40000000000145519</v>
      </c>
      <c r="Y2149">
        <v>1030.8</v>
      </c>
      <c r="Z2149">
        <v>1030.8</v>
      </c>
      <c r="AA2149">
        <v>0</v>
      </c>
    </row>
    <row r="2150" spans="1:27" x14ac:dyDescent="0.25">
      <c r="A2150" t="str">
        <f t="shared" si="237"/>
        <v>022020</v>
      </c>
      <c r="B2150">
        <v>2</v>
      </c>
      <c r="C2150">
        <v>2020</v>
      </c>
      <c r="D2150" s="18">
        <v>43873</v>
      </c>
      <c r="E2150" t="s">
        <v>918</v>
      </c>
      <c r="F2150" t="s">
        <v>250</v>
      </c>
      <c r="G2150" t="s">
        <v>251</v>
      </c>
      <c r="H2150">
        <v>29991</v>
      </c>
      <c r="K2150">
        <v>26778</v>
      </c>
      <c r="N2150">
        <f t="shared" si="231"/>
        <v>3213.36</v>
      </c>
      <c r="O2150">
        <f t="shared" si="232"/>
        <v>1606.68</v>
      </c>
      <c r="P2150">
        <f t="shared" si="233"/>
        <v>1606.68</v>
      </c>
      <c r="Q2150">
        <f t="shared" si="234"/>
        <v>0</v>
      </c>
      <c r="R2150">
        <f t="shared" si="235"/>
        <v>29991.360000000001</v>
      </c>
      <c r="S2150">
        <f t="shared" si="236"/>
        <v>0.36000000000058208</v>
      </c>
      <c r="Y2150">
        <v>1606.68</v>
      </c>
      <c r="Z2150">
        <v>1606.68</v>
      </c>
      <c r="AA2150">
        <v>0</v>
      </c>
    </row>
    <row r="2151" spans="1:27" x14ac:dyDescent="0.25">
      <c r="A2151" t="str">
        <f t="shared" si="237"/>
        <v>012020</v>
      </c>
      <c r="B2151">
        <v>2</v>
      </c>
      <c r="C2151">
        <v>2020</v>
      </c>
      <c r="D2151" s="18">
        <v>43831</v>
      </c>
      <c r="E2151" t="s">
        <v>592</v>
      </c>
      <c r="F2151" t="s">
        <v>590</v>
      </c>
      <c r="G2151" t="s">
        <v>6174</v>
      </c>
      <c r="H2151">
        <v>265795</v>
      </c>
      <c r="L2151">
        <v>225250</v>
      </c>
      <c r="N2151">
        <f t="shared" si="231"/>
        <v>40545</v>
      </c>
      <c r="O2151">
        <f t="shared" si="232"/>
        <v>20272.5</v>
      </c>
      <c r="P2151">
        <f t="shared" si="233"/>
        <v>20272.5</v>
      </c>
      <c r="Q2151">
        <f t="shared" si="234"/>
        <v>0</v>
      </c>
      <c r="R2151">
        <f t="shared" si="235"/>
        <v>265795</v>
      </c>
      <c r="S2151">
        <f t="shared" si="236"/>
        <v>0</v>
      </c>
      <c r="Y2151">
        <v>20272.5</v>
      </c>
      <c r="Z2151">
        <v>20272.5</v>
      </c>
      <c r="AA2151">
        <v>0</v>
      </c>
    </row>
    <row r="2152" spans="1:27" x14ac:dyDescent="0.25">
      <c r="A2152" t="str">
        <f t="shared" si="237"/>
        <v>122019</v>
      </c>
      <c r="B2152">
        <v>2</v>
      </c>
      <c r="C2152">
        <v>2019</v>
      </c>
      <c r="D2152" s="18">
        <v>43825</v>
      </c>
      <c r="E2152" t="s">
        <v>6188</v>
      </c>
      <c r="F2152" t="s">
        <v>1368</v>
      </c>
      <c r="G2152" t="s">
        <v>5787</v>
      </c>
      <c r="H2152">
        <v>9735</v>
      </c>
      <c r="L2152">
        <v>8250</v>
      </c>
      <c r="N2152">
        <f t="shared" ref="N2152:N2215" si="238">+(J2152*$J$1/100)+(K2152*$K$1/100)+(L2152*$L$1/100)+(M2152*$M$1/100)</f>
        <v>1485</v>
      </c>
      <c r="O2152">
        <f t="shared" ref="O2152:O2215" si="239">+IF(VALUE(LEFT(F2152,2))=33,N2152/2,0)</f>
        <v>742.5</v>
      </c>
      <c r="P2152">
        <f t="shared" ref="P2152:P2215" si="240">+O2152</f>
        <v>742.5</v>
      </c>
      <c r="Q2152">
        <f t="shared" ref="Q2152:Q2215" si="241">+IF(VALUE(LEFT(F2152,2))=33,0,N2152)</f>
        <v>0</v>
      </c>
      <c r="R2152">
        <f t="shared" ref="R2152:R2215" si="242">J2152+K2152+L2152+M2152+N2152+I2152</f>
        <v>9735</v>
      </c>
      <c r="S2152">
        <f t="shared" ref="S2152:S2215" si="243">R2152-H2152</f>
        <v>0</v>
      </c>
      <c r="Y2152">
        <v>742.5</v>
      </c>
      <c r="Z2152">
        <v>742.5</v>
      </c>
      <c r="AA2152">
        <v>0</v>
      </c>
    </row>
    <row r="2153" spans="1:27" x14ac:dyDescent="0.25">
      <c r="A2153" t="str">
        <f t="shared" si="237"/>
        <v>022020</v>
      </c>
      <c r="B2153">
        <v>2</v>
      </c>
      <c r="C2153">
        <v>2020</v>
      </c>
      <c r="D2153" s="18">
        <v>43871</v>
      </c>
      <c r="E2153" t="s">
        <v>1076</v>
      </c>
      <c r="F2153" t="s">
        <v>459</v>
      </c>
      <c r="G2153" t="s">
        <v>460</v>
      </c>
      <c r="H2153">
        <v>14892</v>
      </c>
      <c r="L2153">
        <v>12620</v>
      </c>
      <c r="N2153">
        <f t="shared" si="238"/>
        <v>2271.6</v>
      </c>
      <c r="O2153">
        <f t="shared" si="239"/>
        <v>1135.8</v>
      </c>
      <c r="P2153">
        <f t="shared" si="240"/>
        <v>1135.8</v>
      </c>
      <c r="Q2153">
        <f t="shared" si="241"/>
        <v>0</v>
      </c>
      <c r="R2153">
        <f t="shared" si="242"/>
        <v>14891.6</v>
      </c>
      <c r="S2153">
        <f t="shared" si="243"/>
        <v>-0.3999999999996362</v>
      </c>
      <c r="Y2153">
        <v>1135.8</v>
      </c>
      <c r="Z2153">
        <v>1135.8</v>
      </c>
      <c r="AA2153">
        <v>0</v>
      </c>
    </row>
    <row r="2154" spans="1:27" x14ac:dyDescent="0.25">
      <c r="A2154" t="str">
        <f t="shared" si="237"/>
        <v>022020</v>
      </c>
      <c r="B2154">
        <v>2</v>
      </c>
      <c r="C2154">
        <v>2020</v>
      </c>
      <c r="D2154" s="18">
        <v>43871</v>
      </c>
      <c r="E2154" t="s">
        <v>1075</v>
      </c>
      <c r="F2154" t="s">
        <v>459</v>
      </c>
      <c r="G2154" t="s">
        <v>460</v>
      </c>
      <c r="H2154">
        <v>15434</v>
      </c>
      <c r="L2154">
        <v>13080</v>
      </c>
      <c r="N2154">
        <f t="shared" si="238"/>
        <v>2354.4</v>
      </c>
      <c r="O2154">
        <f t="shared" si="239"/>
        <v>1177.2</v>
      </c>
      <c r="P2154">
        <f t="shared" si="240"/>
        <v>1177.2</v>
      </c>
      <c r="Q2154">
        <f t="shared" si="241"/>
        <v>0</v>
      </c>
      <c r="R2154">
        <f t="shared" si="242"/>
        <v>15434.4</v>
      </c>
      <c r="S2154">
        <f t="shared" si="243"/>
        <v>0.3999999999996362</v>
      </c>
      <c r="Y2154">
        <v>1177.2</v>
      </c>
      <c r="Z2154">
        <v>1177.2</v>
      </c>
      <c r="AA2154">
        <v>0</v>
      </c>
    </row>
    <row r="2155" spans="1:27" x14ac:dyDescent="0.25">
      <c r="A2155" t="str">
        <f t="shared" si="237"/>
        <v>022020</v>
      </c>
      <c r="B2155">
        <v>2</v>
      </c>
      <c r="C2155">
        <v>2020</v>
      </c>
      <c r="D2155" s="18">
        <v>43871</v>
      </c>
      <c r="E2155" t="s">
        <v>819</v>
      </c>
      <c r="F2155" t="s">
        <v>187</v>
      </c>
      <c r="G2155" t="s">
        <v>188</v>
      </c>
      <c r="H2155">
        <v>4850</v>
      </c>
      <c r="L2155">
        <v>4110</v>
      </c>
      <c r="N2155">
        <f t="shared" si="238"/>
        <v>739.8</v>
      </c>
      <c r="O2155">
        <f t="shared" si="239"/>
        <v>369.9</v>
      </c>
      <c r="P2155">
        <f t="shared" si="240"/>
        <v>369.9</v>
      </c>
      <c r="Q2155">
        <f t="shared" si="241"/>
        <v>0</v>
      </c>
      <c r="R2155">
        <f t="shared" si="242"/>
        <v>4849.8</v>
      </c>
      <c r="S2155">
        <f t="shared" si="243"/>
        <v>-0.1999999999998181</v>
      </c>
      <c r="Y2155">
        <v>369.9</v>
      </c>
      <c r="Z2155">
        <v>369.9</v>
      </c>
      <c r="AA2155">
        <v>0</v>
      </c>
    </row>
    <row r="2156" spans="1:27" x14ac:dyDescent="0.25">
      <c r="A2156" t="str">
        <f t="shared" si="237"/>
        <v>022020</v>
      </c>
      <c r="B2156">
        <v>2</v>
      </c>
      <c r="C2156">
        <v>2020</v>
      </c>
      <c r="D2156" s="18">
        <v>43865</v>
      </c>
      <c r="E2156" t="s">
        <v>976</v>
      </c>
      <c r="F2156" t="s">
        <v>318</v>
      </c>
      <c r="G2156" t="s">
        <v>5771</v>
      </c>
      <c r="H2156">
        <v>40909</v>
      </c>
      <c r="L2156">
        <v>34668.550000000003</v>
      </c>
      <c r="N2156">
        <f t="shared" si="238"/>
        <v>6240.3389999999999</v>
      </c>
      <c r="O2156">
        <f t="shared" si="239"/>
        <v>3120.1695</v>
      </c>
      <c r="P2156">
        <f t="shared" si="240"/>
        <v>3120.1695</v>
      </c>
      <c r="Q2156">
        <f t="shared" si="241"/>
        <v>0</v>
      </c>
      <c r="R2156">
        <f t="shared" si="242"/>
        <v>40908.889000000003</v>
      </c>
      <c r="S2156">
        <f t="shared" si="243"/>
        <v>-0.11099999999714782</v>
      </c>
      <c r="Y2156">
        <v>3120.1695</v>
      </c>
      <c r="Z2156">
        <v>3120.1695</v>
      </c>
      <c r="AA2156">
        <v>0</v>
      </c>
    </row>
    <row r="2157" spans="1:27" x14ac:dyDescent="0.25">
      <c r="A2157" t="str">
        <f t="shared" si="237"/>
        <v>012020</v>
      </c>
      <c r="B2157">
        <v>2</v>
      </c>
      <c r="C2157">
        <v>2020</v>
      </c>
      <c r="D2157" s="18">
        <v>43855</v>
      </c>
      <c r="E2157" t="s">
        <v>337</v>
      </c>
      <c r="F2157" t="s">
        <v>318</v>
      </c>
      <c r="G2157" t="s">
        <v>5771</v>
      </c>
      <c r="H2157">
        <v>26767</v>
      </c>
      <c r="L2157">
        <v>22684.2</v>
      </c>
      <c r="N2157">
        <f t="shared" si="238"/>
        <v>4083.1560000000004</v>
      </c>
      <c r="O2157">
        <f t="shared" si="239"/>
        <v>2041.5780000000002</v>
      </c>
      <c r="P2157">
        <f t="shared" si="240"/>
        <v>2041.5780000000002</v>
      </c>
      <c r="Q2157">
        <f t="shared" si="241"/>
        <v>0</v>
      </c>
      <c r="R2157">
        <f t="shared" si="242"/>
        <v>26767.356</v>
      </c>
      <c r="S2157">
        <f t="shared" si="243"/>
        <v>0.35599999999976717</v>
      </c>
      <c r="Y2157">
        <v>2041.5780000000002</v>
      </c>
      <c r="Z2157">
        <v>2041.5780000000002</v>
      </c>
      <c r="AA2157">
        <v>0</v>
      </c>
    </row>
    <row r="2158" spans="1:27" x14ac:dyDescent="0.25">
      <c r="A2158" t="str">
        <f t="shared" si="237"/>
        <v>112019</v>
      </c>
      <c r="B2158">
        <v>2</v>
      </c>
      <c r="C2158">
        <v>2019</v>
      </c>
      <c r="D2158" s="18">
        <v>43794</v>
      </c>
      <c r="E2158" t="s">
        <v>6189</v>
      </c>
      <c r="F2158" t="s">
        <v>6190</v>
      </c>
      <c r="G2158" t="s">
        <v>6191</v>
      </c>
      <c r="H2158">
        <v>31709</v>
      </c>
      <c r="L2158">
        <v>26871.85</v>
      </c>
      <c r="N2158">
        <f t="shared" si="238"/>
        <v>4836.933</v>
      </c>
      <c r="O2158">
        <f t="shared" si="239"/>
        <v>2418.4665</v>
      </c>
      <c r="P2158">
        <f t="shared" si="240"/>
        <v>2418.4665</v>
      </c>
      <c r="Q2158">
        <f t="shared" si="241"/>
        <v>0</v>
      </c>
      <c r="R2158">
        <f t="shared" si="242"/>
        <v>31708.782999999999</v>
      </c>
      <c r="S2158">
        <f t="shared" si="243"/>
        <v>-0.21700000000055297</v>
      </c>
      <c r="Y2158">
        <v>2418.4665</v>
      </c>
      <c r="Z2158">
        <v>2418.4665</v>
      </c>
      <c r="AA2158">
        <v>0</v>
      </c>
    </row>
    <row r="2159" spans="1:27" x14ac:dyDescent="0.25">
      <c r="A2159" t="str">
        <f t="shared" si="237"/>
        <v>012020</v>
      </c>
      <c r="B2159">
        <v>2</v>
      </c>
      <c r="C2159">
        <v>2020</v>
      </c>
      <c r="D2159" s="18">
        <v>43859</v>
      </c>
      <c r="E2159" t="s">
        <v>341</v>
      </c>
      <c r="F2159" t="s">
        <v>318</v>
      </c>
      <c r="G2159" t="s">
        <v>5771</v>
      </c>
      <c r="H2159">
        <v>12012</v>
      </c>
      <c r="L2159">
        <v>10179.4</v>
      </c>
      <c r="N2159">
        <f t="shared" si="238"/>
        <v>1832.2919999999999</v>
      </c>
      <c r="O2159">
        <f t="shared" si="239"/>
        <v>916.14599999999996</v>
      </c>
      <c r="P2159">
        <f t="shared" si="240"/>
        <v>916.14599999999996</v>
      </c>
      <c r="Q2159">
        <f t="shared" si="241"/>
        <v>0</v>
      </c>
      <c r="R2159">
        <f t="shared" si="242"/>
        <v>12011.691999999999</v>
      </c>
      <c r="S2159">
        <f t="shared" si="243"/>
        <v>-0.30800000000090222</v>
      </c>
      <c r="Y2159">
        <v>916.14599999999996</v>
      </c>
      <c r="Z2159">
        <v>916.14599999999996</v>
      </c>
      <c r="AA2159">
        <v>0</v>
      </c>
    </row>
    <row r="2160" spans="1:27" x14ac:dyDescent="0.25">
      <c r="A2160" t="str">
        <f t="shared" si="237"/>
        <v>012020</v>
      </c>
      <c r="B2160">
        <v>2</v>
      </c>
      <c r="C2160">
        <v>2020</v>
      </c>
      <c r="D2160" s="18">
        <v>43860</v>
      </c>
      <c r="E2160" t="s">
        <v>343</v>
      </c>
      <c r="F2160" t="s">
        <v>318</v>
      </c>
      <c r="G2160" t="s">
        <v>5771</v>
      </c>
      <c r="H2160">
        <v>130835</v>
      </c>
      <c r="L2160">
        <v>110876.7</v>
      </c>
      <c r="N2160">
        <f t="shared" si="238"/>
        <v>19957.805999999997</v>
      </c>
      <c r="O2160">
        <f t="shared" si="239"/>
        <v>9978.9029999999984</v>
      </c>
      <c r="P2160">
        <f t="shared" si="240"/>
        <v>9978.9029999999984</v>
      </c>
      <c r="Q2160">
        <f t="shared" si="241"/>
        <v>0</v>
      </c>
      <c r="R2160">
        <f t="shared" si="242"/>
        <v>130834.50599999999</v>
      </c>
      <c r="S2160">
        <f t="shared" si="243"/>
        <v>-0.4940000000060536</v>
      </c>
      <c r="Y2160">
        <v>9978.9029999999984</v>
      </c>
      <c r="Z2160">
        <v>9978.9029999999984</v>
      </c>
      <c r="AA2160">
        <v>0</v>
      </c>
    </row>
    <row r="2161" spans="1:27" x14ac:dyDescent="0.25">
      <c r="A2161" t="str">
        <f t="shared" si="237"/>
        <v>022020</v>
      </c>
      <c r="B2161">
        <v>2</v>
      </c>
      <c r="C2161">
        <v>2020</v>
      </c>
      <c r="D2161" s="18">
        <v>43865</v>
      </c>
      <c r="E2161" t="s">
        <v>974</v>
      </c>
      <c r="F2161" t="s">
        <v>318</v>
      </c>
      <c r="G2161" t="s">
        <v>5771</v>
      </c>
      <c r="H2161">
        <v>88294</v>
      </c>
      <c r="L2161">
        <v>74825.2</v>
      </c>
      <c r="N2161">
        <f t="shared" si="238"/>
        <v>13468.535999999998</v>
      </c>
      <c r="O2161">
        <f t="shared" si="239"/>
        <v>6734.2679999999991</v>
      </c>
      <c r="P2161">
        <f t="shared" si="240"/>
        <v>6734.2679999999991</v>
      </c>
      <c r="Q2161">
        <f t="shared" si="241"/>
        <v>0</v>
      </c>
      <c r="R2161">
        <f t="shared" si="242"/>
        <v>88293.73599999999</v>
      </c>
      <c r="S2161">
        <f t="shared" si="243"/>
        <v>-0.26400000001012813</v>
      </c>
      <c r="Y2161">
        <v>6734.2679999999991</v>
      </c>
      <c r="Z2161">
        <v>6734.2679999999991</v>
      </c>
      <c r="AA2161">
        <v>0</v>
      </c>
    </row>
    <row r="2162" spans="1:27" x14ac:dyDescent="0.25">
      <c r="A2162" t="str">
        <f t="shared" si="237"/>
        <v>012020</v>
      </c>
      <c r="B2162">
        <v>2</v>
      </c>
      <c r="C2162">
        <v>2020</v>
      </c>
      <c r="D2162" s="18">
        <v>43861</v>
      </c>
      <c r="E2162" t="s">
        <v>6192</v>
      </c>
      <c r="F2162" t="s">
        <v>307</v>
      </c>
      <c r="G2162" t="s">
        <v>6193</v>
      </c>
      <c r="H2162">
        <v>17700</v>
      </c>
      <c r="L2162">
        <v>15000</v>
      </c>
      <c r="N2162">
        <f t="shared" si="238"/>
        <v>2700</v>
      </c>
      <c r="O2162">
        <f t="shared" si="239"/>
        <v>1350</v>
      </c>
      <c r="P2162">
        <f t="shared" si="240"/>
        <v>1350</v>
      </c>
      <c r="Q2162">
        <f t="shared" si="241"/>
        <v>0</v>
      </c>
      <c r="R2162">
        <f t="shared" si="242"/>
        <v>17700</v>
      </c>
      <c r="S2162">
        <f t="shared" si="243"/>
        <v>0</v>
      </c>
      <c r="Y2162">
        <v>1350</v>
      </c>
      <c r="Z2162">
        <v>1350</v>
      </c>
      <c r="AA2162">
        <v>0</v>
      </c>
    </row>
    <row r="2163" spans="1:27" x14ac:dyDescent="0.25">
      <c r="A2163" t="str">
        <f t="shared" si="237"/>
        <v>012020</v>
      </c>
      <c r="B2163">
        <v>2</v>
      </c>
      <c r="C2163">
        <v>2020</v>
      </c>
      <c r="D2163" s="18">
        <v>43861</v>
      </c>
      <c r="E2163" t="s">
        <v>6194</v>
      </c>
      <c r="F2163" t="s">
        <v>443</v>
      </c>
      <c r="G2163" t="s">
        <v>6158</v>
      </c>
      <c r="H2163">
        <v>2213</v>
      </c>
      <c r="L2163">
        <v>1875</v>
      </c>
      <c r="N2163">
        <f t="shared" si="238"/>
        <v>337.5</v>
      </c>
      <c r="O2163">
        <f t="shared" si="239"/>
        <v>168.75</v>
      </c>
      <c r="P2163">
        <f t="shared" si="240"/>
        <v>168.75</v>
      </c>
      <c r="Q2163">
        <f t="shared" si="241"/>
        <v>0</v>
      </c>
      <c r="R2163">
        <f t="shared" si="242"/>
        <v>2212.5</v>
      </c>
      <c r="S2163">
        <f t="shared" si="243"/>
        <v>-0.5</v>
      </c>
      <c r="Y2163">
        <v>168.75</v>
      </c>
      <c r="Z2163">
        <v>168.75</v>
      </c>
      <c r="AA2163">
        <v>0</v>
      </c>
    </row>
    <row r="2164" spans="1:27" x14ac:dyDescent="0.25">
      <c r="A2164" t="str">
        <f t="shared" si="237"/>
        <v>012020</v>
      </c>
      <c r="B2164">
        <v>2</v>
      </c>
      <c r="C2164">
        <v>2020</v>
      </c>
      <c r="D2164" s="18">
        <v>43860</v>
      </c>
      <c r="E2164" t="s">
        <v>233</v>
      </c>
      <c r="F2164" t="s">
        <v>225</v>
      </c>
      <c r="G2164" t="s">
        <v>7746</v>
      </c>
      <c r="H2164">
        <v>40563</v>
      </c>
      <c r="L2164">
        <v>34375</v>
      </c>
      <c r="N2164">
        <f t="shared" si="238"/>
        <v>6187.5</v>
      </c>
      <c r="O2164">
        <f t="shared" si="239"/>
        <v>3093.75</v>
      </c>
      <c r="P2164">
        <f t="shared" si="240"/>
        <v>3093.75</v>
      </c>
      <c r="Q2164">
        <f t="shared" si="241"/>
        <v>0</v>
      </c>
      <c r="R2164">
        <f t="shared" si="242"/>
        <v>40562.5</v>
      </c>
      <c r="S2164">
        <f t="shared" si="243"/>
        <v>-0.5</v>
      </c>
      <c r="Y2164">
        <v>3093.75</v>
      </c>
      <c r="Z2164">
        <v>3093.75</v>
      </c>
      <c r="AA2164">
        <v>0</v>
      </c>
    </row>
    <row r="2165" spans="1:27" x14ac:dyDescent="0.25">
      <c r="A2165" t="str">
        <f t="shared" si="237"/>
        <v>012020</v>
      </c>
      <c r="B2165">
        <v>2</v>
      </c>
      <c r="C2165">
        <v>2020</v>
      </c>
      <c r="D2165" s="18">
        <v>43857</v>
      </c>
      <c r="E2165" t="s">
        <v>231</v>
      </c>
      <c r="F2165" t="s">
        <v>225</v>
      </c>
      <c r="G2165" t="s">
        <v>7746</v>
      </c>
      <c r="H2165">
        <v>118000</v>
      </c>
      <c r="L2165">
        <v>100000</v>
      </c>
      <c r="N2165">
        <f t="shared" si="238"/>
        <v>18000</v>
      </c>
      <c r="O2165">
        <f t="shared" si="239"/>
        <v>9000</v>
      </c>
      <c r="P2165">
        <f t="shared" si="240"/>
        <v>9000</v>
      </c>
      <c r="Q2165">
        <f t="shared" si="241"/>
        <v>0</v>
      </c>
      <c r="R2165">
        <f t="shared" si="242"/>
        <v>118000</v>
      </c>
      <c r="S2165">
        <f t="shared" si="243"/>
        <v>0</v>
      </c>
      <c r="Y2165">
        <v>9000</v>
      </c>
      <c r="Z2165">
        <v>9000</v>
      </c>
      <c r="AA2165">
        <v>0</v>
      </c>
    </row>
    <row r="2166" spans="1:27" x14ac:dyDescent="0.25">
      <c r="A2166" t="str">
        <f t="shared" si="237"/>
        <v>012020</v>
      </c>
      <c r="B2166">
        <v>2</v>
      </c>
      <c r="C2166">
        <v>2020</v>
      </c>
      <c r="D2166" s="18">
        <v>43859</v>
      </c>
      <c r="E2166" t="s">
        <v>232</v>
      </c>
      <c r="F2166" t="s">
        <v>225</v>
      </c>
      <c r="G2166" t="s">
        <v>7746</v>
      </c>
      <c r="H2166">
        <v>410640</v>
      </c>
      <c r="L2166">
        <v>348000</v>
      </c>
      <c r="N2166">
        <f t="shared" si="238"/>
        <v>62640</v>
      </c>
      <c r="O2166">
        <f t="shared" si="239"/>
        <v>31320</v>
      </c>
      <c r="P2166">
        <f t="shared" si="240"/>
        <v>31320</v>
      </c>
      <c r="Q2166">
        <f t="shared" si="241"/>
        <v>0</v>
      </c>
      <c r="R2166">
        <f t="shared" si="242"/>
        <v>410640</v>
      </c>
      <c r="S2166">
        <f t="shared" si="243"/>
        <v>0</v>
      </c>
      <c r="Y2166">
        <v>31320</v>
      </c>
      <c r="Z2166">
        <v>31320</v>
      </c>
      <c r="AA2166">
        <v>0</v>
      </c>
    </row>
    <row r="2167" spans="1:27" x14ac:dyDescent="0.25">
      <c r="A2167" t="str">
        <f t="shared" si="237"/>
        <v>022020</v>
      </c>
      <c r="B2167">
        <v>2</v>
      </c>
      <c r="C2167">
        <v>2020</v>
      </c>
      <c r="D2167" s="18">
        <v>43864</v>
      </c>
      <c r="E2167" t="s">
        <v>1082</v>
      </c>
      <c r="F2167" t="s">
        <v>462</v>
      </c>
      <c r="G2167" t="s">
        <v>463</v>
      </c>
      <c r="H2167">
        <v>8288</v>
      </c>
      <c r="K2167">
        <v>7400</v>
      </c>
      <c r="N2167">
        <f t="shared" si="238"/>
        <v>888</v>
      </c>
      <c r="O2167">
        <f t="shared" si="239"/>
        <v>444</v>
      </c>
      <c r="P2167">
        <f t="shared" si="240"/>
        <v>444</v>
      </c>
      <c r="Q2167">
        <f t="shared" si="241"/>
        <v>0</v>
      </c>
      <c r="R2167">
        <f t="shared" si="242"/>
        <v>8288</v>
      </c>
      <c r="S2167">
        <f t="shared" si="243"/>
        <v>0</v>
      </c>
      <c r="Y2167">
        <v>444</v>
      </c>
      <c r="Z2167">
        <v>444</v>
      </c>
      <c r="AA2167">
        <v>0</v>
      </c>
    </row>
    <row r="2168" spans="1:27" x14ac:dyDescent="0.25">
      <c r="A2168" t="str">
        <f t="shared" si="237"/>
        <v>012020</v>
      </c>
      <c r="B2168">
        <v>2</v>
      </c>
      <c r="C2168">
        <v>2020</v>
      </c>
      <c r="D2168" s="18">
        <v>43833</v>
      </c>
      <c r="E2168" t="s">
        <v>197</v>
      </c>
      <c r="F2168" t="s">
        <v>195</v>
      </c>
      <c r="G2168" t="s">
        <v>6134</v>
      </c>
      <c r="H2168">
        <v>3729</v>
      </c>
      <c r="L2168">
        <v>3160</v>
      </c>
      <c r="N2168">
        <f t="shared" si="238"/>
        <v>568.79999999999995</v>
      </c>
      <c r="O2168">
        <f t="shared" si="239"/>
        <v>284.39999999999998</v>
      </c>
      <c r="P2168">
        <f t="shared" si="240"/>
        <v>284.39999999999998</v>
      </c>
      <c r="Q2168">
        <f t="shared" si="241"/>
        <v>0</v>
      </c>
      <c r="R2168">
        <f t="shared" si="242"/>
        <v>3728.8</v>
      </c>
      <c r="S2168">
        <f t="shared" si="243"/>
        <v>-0.1999999999998181</v>
      </c>
      <c r="Y2168">
        <v>284.39999999999998</v>
      </c>
      <c r="Z2168">
        <v>284.39999999999998</v>
      </c>
      <c r="AA2168">
        <v>0</v>
      </c>
    </row>
    <row r="2169" spans="1:27" x14ac:dyDescent="0.25">
      <c r="A2169" t="str">
        <f t="shared" si="237"/>
        <v>012020</v>
      </c>
      <c r="B2169">
        <v>2</v>
      </c>
      <c r="C2169">
        <v>2020</v>
      </c>
      <c r="D2169" s="18">
        <v>43860</v>
      </c>
      <c r="E2169" t="s">
        <v>173</v>
      </c>
      <c r="F2169" t="s">
        <v>171</v>
      </c>
      <c r="G2169" t="s">
        <v>5940</v>
      </c>
      <c r="H2169">
        <v>63819</v>
      </c>
      <c r="L2169">
        <v>54084</v>
      </c>
      <c r="N2169">
        <f t="shared" si="238"/>
        <v>9735.1200000000008</v>
      </c>
      <c r="O2169">
        <f t="shared" si="239"/>
        <v>4867.5600000000004</v>
      </c>
      <c r="P2169">
        <f t="shared" si="240"/>
        <v>4867.5600000000004</v>
      </c>
      <c r="Q2169">
        <f t="shared" si="241"/>
        <v>0</v>
      </c>
      <c r="R2169">
        <f t="shared" si="242"/>
        <v>63819.12</v>
      </c>
      <c r="S2169">
        <f t="shared" si="243"/>
        <v>0.12000000000261934</v>
      </c>
      <c r="Y2169">
        <v>4867.5600000000004</v>
      </c>
      <c r="Z2169">
        <v>4867.5600000000004</v>
      </c>
      <c r="AA2169">
        <v>0</v>
      </c>
    </row>
    <row r="2170" spans="1:27" x14ac:dyDescent="0.25">
      <c r="A2170" t="str">
        <f t="shared" si="237"/>
        <v>022020</v>
      </c>
      <c r="B2170">
        <v>2</v>
      </c>
      <c r="C2170">
        <v>2020</v>
      </c>
      <c r="D2170" s="18">
        <v>43875</v>
      </c>
      <c r="E2170" t="s">
        <v>1077</v>
      </c>
      <c r="F2170" t="s">
        <v>459</v>
      </c>
      <c r="G2170" t="s">
        <v>460</v>
      </c>
      <c r="H2170">
        <v>8692</v>
      </c>
      <c r="L2170">
        <v>7366</v>
      </c>
      <c r="N2170">
        <f t="shared" si="238"/>
        <v>1325.88</v>
      </c>
      <c r="O2170">
        <f t="shared" si="239"/>
        <v>662.94</v>
      </c>
      <c r="P2170">
        <f t="shared" si="240"/>
        <v>662.94</v>
      </c>
      <c r="Q2170">
        <f t="shared" si="241"/>
        <v>0</v>
      </c>
      <c r="R2170">
        <f t="shared" si="242"/>
        <v>8691.880000000001</v>
      </c>
      <c r="S2170">
        <f t="shared" si="243"/>
        <v>-0.11999999999898137</v>
      </c>
      <c r="Y2170">
        <v>662.94</v>
      </c>
      <c r="Z2170">
        <v>662.94</v>
      </c>
      <c r="AA2170">
        <v>0</v>
      </c>
    </row>
    <row r="2171" spans="1:27" x14ac:dyDescent="0.25">
      <c r="A2171" t="str">
        <f t="shared" si="237"/>
        <v>022020</v>
      </c>
      <c r="B2171">
        <v>2</v>
      </c>
      <c r="C2171">
        <v>2020</v>
      </c>
      <c r="D2171" s="18">
        <v>43862</v>
      </c>
      <c r="E2171" t="s">
        <v>861</v>
      </c>
      <c r="F2171" t="s">
        <v>656</v>
      </c>
      <c r="G2171" t="s">
        <v>5915</v>
      </c>
      <c r="H2171">
        <v>2537</v>
      </c>
      <c r="L2171">
        <v>2150</v>
      </c>
      <c r="N2171">
        <f t="shared" si="238"/>
        <v>387</v>
      </c>
      <c r="O2171">
        <f t="shared" si="239"/>
        <v>193.5</v>
      </c>
      <c r="P2171">
        <f t="shared" si="240"/>
        <v>193.5</v>
      </c>
      <c r="Q2171">
        <f t="shared" si="241"/>
        <v>0</v>
      </c>
      <c r="R2171">
        <f t="shared" si="242"/>
        <v>2537</v>
      </c>
      <c r="S2171">
        <f t="shared" si="243"/>
        <v>0</v>
      </c>
      <c r="Y2171">
        <v>193.5</v>
      </c>
      <c r="Z2171">
        <v>193.5</v>
      </c>
      <c r="AA2171">
        <v>0</v>
      </c>
    </row>
    <row r="2172" spans="1:27" x14ac:dyDescent="0.25">
      <c r="A2172" t="str">
        <f t="shared" si="237"/>
        <v>022020</v>
      </c>
      <c r="B2172">
        <v>2</v>
      </c>
      <c r="C2172">
        <v>2020</v>
      </c>
      <c r="D2172" s="18">
        <v>43862</v>
      </c>
      <c r="E2172" t="s">
        <v>860</v>
      </c>
      <c r="F2172" t="s">
        <v>656</v>
      </c>
      <c r="G2172" t="s">
        <v>5915</v>
      </c>
      <c r="H2172">
        <v>1062</v>
      </c>
      <c r="L2172">
        <v>900</v>
      </c>
      <c r="N2172">
        <f t="shared" si="238"/>
        <v>162</v>
      </c>
      <c r="O2172">
        <f t="shared" si="239"/>
        <v>81</v>
      </c>
      <c r="P2172">
        <f t="shared" si="240"/>
        <v>81</v>
      </c>
      <c r="Q2172">
        <f t="shared" si="241"/>
        <v>0</v>
      </c>
      <c r="R2172">
        <f t="shared" si="242"/>
        <v>1062</v>
      </c>
      <c r="S2172">
        <f t="shared" si="243"/>
        <v>0</v>
      </c>
      <c r="Y2172">
        <v>81</v>
      </c>
      <c r="Z2172">
        <v>81</v>
      </c>
      <c r="AA2172">
        <v>0</v>
      </c>
    </row>
    <row r="2173" spans="1:27" x14ac:dyDescent="0.25">
      <c r="A2173" t="str">
        <f t="shared" si="237"/>
        <v>012020</v>
      </c>
      <c r="B2173">
        <v>2</v>
      </c>
      <c r="C2173">
        <v>2020</v>
      </c>
      <c r="D2173" s="18">
        <v>43855</v>
      </c>
      <c r="E2173" t="s">
        <v>143</v>
      </c>
      <c r="F2173" t="s">
        <v>138</v>
      </c>
      <c r="G2173" t="s">
        <v>5907</v>
      </c>
      <c r="H2173">
        <v>22125</v>
      </c>
      <c r="L2173">
        <v>18750</v>
      </c>
      <c r="N2173">
        <f t="shared" si="238"/>
        <v>3375</v>
      </c>
      <c r="O2173">
        <f t="shared" si="239"/>
        <v>1687.5</v>
      </c>
      <c r="P2173">
        <f t="shared" si="240"/>
        <v>1687.5</v>
      </c>
      <c r="Q2173">
        <f t="shared" si="241"/>
        <v>0</v>
      </c>
      <c r="R2173">
        <f t="shared" si="242"/>
        <v>22125</v>
      </c>
      <c r="S2173">
        <f t="shared" si="243"/>
        <v>0</v>
      </c>
      <c r="Y2173">
        <v>1687.5</v>
      </c>
      <c r="Z2173">
        <v>1687.5</v>
      </c>
      <c r="AA2173">
        <v>0</v>
      </c>
    </row>
    <row r="2174" spans="1:27" x14ac:dyDescent="0.25">
      <c r="A2174" t="str">
        <f t="shared" si="237"/>
        <v>022020</v>
      </c>
      <c r="B2174">
        <v>2</v>
      </c>
      <c r="C2174">
        <v>2020</v>
      </c>
      <c r="D2174" s="18">
        <v>43878</v>
      </c>
      <c r="E2174" t="s">
        <v>1222</v>
      </c>
      <c r="F2174" t="s">
        <v>1219</v>
      </c>
      <c r="G2174" t="s">
        <v>6195</v>
      </c>
      <c r="H2174">
        <v>188800</v>
      </c>
      <c r="L2174">
        <v>160000</v>
      </c>
      <c r="N2174">
        <f t="shared" si="238"/>
        <v>28800</v>
      </c>
      <c r="O2174">
        <f t="shared" si="239"/>
        <v>14400</v>
      </c>
      <c r="P2174">
        <f t="shared" si="240"/>
        <v>14400</v>
      </c>
      <c r="Q2174">
        <f t="shared" si="241"/>
        <v>0</v>
      </c>
      <c r="R2174">
        <f t="shared" si="242"/>
        <v>188800</v>
      </c>
      <c r="S2174">
        <f t="shared" si="243"/>
        <v>0</v>
      </c>
      <c r="Y2174">
        <v>14400</v>
      </c>
      <c r="Z2174">
        <v>14400</v>
      </c>
      <c r="AA2174">
        <v>0</v>
      </c>
    </row>
    <row r="2175" spans="1:27" x14ac:dyDescent="0.25">
      <c r="A2175" t="str">
        <f t="shared" si="237"/>
        <v>072019</v>
      </c>
      <c r="B2175">
        <v>2</v>
      </c>
      <c r="C2175">
        <v>2019</v>
      </c>
      <c r="D2175" s="18">
        <v>43654</v>
      </c>
      <c r="E2175" t="s">
        <v>6196</v>
      </c>
      <c r="F2175" t="s">
        <v>647</v>
      </c>
      <c r="G2175" t="s">
        <v>5900</v>
      </c>
      <c r="H2175">
        <v>49560</v>
      </c>
      <c r="L2175">
        <v>42000</v>
      </c>
      <c r="N2175">
        <f t="shared" si="238"/>
        <v>7560</v>
      </c>
      <c r="O2175">
        <f t="shared" si="239"/>
        <v>3780</v>
      </c>
      <c r="P2175">
        <f t="shared" si="240"/>
        <v>3780</v>
      </c>
      <c r="Q2175">
        <f t="shared" si="241"/>
        <v>0</v>
      </c>
      <c r="R2175">
        <f t="shared" si="242"/>
        <v>49560</v>
      </c>
      <c r="S2175">
        <f t="shared" si="243"/>
        <v>0</v>
      </c>
      <c r="Y2175">
        <v>3780</v>
      </c>
      <c r="Z2175">
        <v>3780</v>
      </c>
      <c r="AA2175">
        <v>0</v>
      </c>
    </row>
    <row r="2176" spans="1:27" x14ac:dyDescent="0.25">
      <c r="A2176" t="str">
        <f t="shared" si="237"/>
        <v>072019</v>
      </c>
      <c r="B2176">
        <v>2</v>
      </c>
      <c r="C2176">
        <v>2019</v>
      </c>
      <c r="D2176" s="18">
        <v>43662</v>
      </c>
      <c r="E2176" t="s">
        <v>6197</v>
      </c>
      <c r="F2176" t="s">
        <v>647</v>
      </c>
      <c r="G2176" t="s">
        <v>5900</v>
      </c>
      <c r="H2176">
        <v>31447</v>
      </c>
      <c r="L2176">
        <v>26650</v>
      </c>
      <c r="N2176">
        <f t="shared" si="238"/>
        <v>4797</v>
      </c>
      <c r="O2176">
        <f t="shared" si="239"/>
        <v>2398.5</v>
      </c>
      <c r="P2176">
        <f t="shared" si="240"/>
        <v>2398.5</v>
      </c>
      <c r="Q2176">
        <f t="shared" si="241"/>
        <v>0</v>
      </c>
      <c r="R2176">
        <f t="shared" si="242"/>
        <v>31447</v>
      </c>
      <c r="S2176">
        <f t="shared" si="243"/>
        <v>0</v>
      </c>
      <c r="Y2176">
        <v>2398.5</v>
      </c>
      <c r="Z2176">
        <v>2398.5</v>
      </c>
      <c r="AA2176">
        <v>0</v>
      </c>
    </row>
    <row r="2177" spans="1:27" x14ac:dyDescent="0.25">
      <c r="A2177" t="str">
        <f t="shared" si="237"/>
        <v>102019</v>
      </c>
      <c r="B2177">
        <v>2</v>
      </c>
      <c r="C2177">
        <v>2019</v>
      </c>
      <c r="D2177" s="18">
        <v>43742</v>
      </c>
      <c r="E2177" t="s">
        <v>4644</v>
      </c>
      <c r="F2177" t="s">
        <v>240</v>
      </c>
      <c r="G2177" t="s">
        <v>5892</v>
      </c>
      <c r="H2177">
        <v>22175</v>
      </c>
      <c r="L2177">
        <v>18792</v>
      </c>
      <c r="N2177">
        <f t="shared" si="238"/>
        <v>3382.56</v>
      </c>
      <c r="O2177">
        <f t="shared" si="239"/>
        <v>1691.28</v>
      </c>
      <c r="P2177">
        <f t="shared" si="240"/>
        <v>1691.28</v>
      </c>
      <c r="Q2177">
        <f t="shared" si="241"/>
        <v>0</v>
      </c>
      <c r="R2177">
        <f t="shared" si="242"/>
        <v>22174.560000000001</v>
      </c>
      <c r="S2177">
        <f t="shared" si="243"/>
        <v>-0.43999999999869033</v>
      </c>
      <c r="Y2177">
        <v>1691.28</v>
      </c>
      <c r="Z2177">
        <v>1691.28</v>
      </c>
      <c r="AA2177">
        <v>0</v>
      </c>
    </row>
    <row r="2178" spans="1:27" x14ac:dyDescent="0.25">
      <c r="A2178" t="str">
        <f t="shared" si="237"/>
        <v>012020</v>
      </c>
      <c r="B2178">
        <v>2</v>
      </c>
      <c r="C2178">
        <v>2020</v>
      </c>
      <c r="D2178" s="18">
        <v>43851</v>
      </c>
      <c r="E2178" t="s">
        <v>335</v>
      </c>
      <c r="F2178" t="s">
        <v>318</v>
      </c>
      <c r="G2178" t="s">
        <v>5771</v>
      </c>
      <c r="H2178">
        <v>55217</v>
      </c>
      <c r="L2178">
        <v>46794</v>
      </c>
      <c r="N2178">
        <f t="shared" si="238"/>
        <v>8422.92</v>
      </c>
      <c r="O2178">
        <f t="shared" si="239"/>
        <v>4211.46</v>
      </c>
      <c r="P2178">
        <f t="shared" si="240"/>
        <v>4211.46</v>
      </c>
      <c r="Q2178">
        <f t="shared" si="241"/>
        <v>0</v>
      </c>
      <c r="R2178">
        <f t="shared" si="242"/>
        <v>55216.92</v>
      </c>
      <c r="S2178">
        <f t="shared" si="243"/>
        <v>-8.000000000174623E-2</v>
      </c>
      <c r="Y2178">
        <v>4211.46</v>
      </c>
      <c r="Z2178">
        <v>4211.46</v>
      </c>
      <c r="AA2178">
        <v>0</v>
      </c>
    </row>
    <row r="2179" spans="1:27" x14ac:dyDescent="0.25">
      <c r="A2179" t="str">
        <f t="shared" si="237"/>
        <v>102019</v>
      </c>
      <c r="B2179">
        <v>2</v>
      </c>
      <c r="C2179">
        <v>2019</v>
      </c>
      <c r="D2179" s="18">
        <v>43748</v>
      </c>
      <c r="E2179" t="s">
        <v>4577</v>
      </c>
      <c r="F2179" t="s">
        <v>171</v>
      </c>
      <c r="G2179" t="s">
        <v>5940</v>
      </c>
      <c r="H2179">
        <v>21311</v>
      </c>
      <c r="L2179">
        <v>18060</v>
      </c>
      <c r="N2179">
        <f t="shared" si="238"/>
        <v>3250.8</v>
      </c>
      <c r="O2179">
        <f t="shared" si="239"/>
        <v>1625.4</v>
      </c>
      <c r="P2179">
        <f t="shared" si="240"/>
        <v>1625.4</v>
      </c>
      <c r="Q2179">
        <f t="shared" si="241"/>
        <v>0</v>
      </c>
      <c r="R2179">
        <f t="shared" si="242"/>
        <v>21310.799999999999</v>
      </c>
      <c r="S2179">
        <f t="shared" si="243"/>
        <v>-0.2000000000007276</v>
      </c>
      <c r="Y2179">
        <v>1625.4</v>
      </c>
      <c r="Z2179">
        <v>1625.4</v>
      </c>
      <c r="AA2179">
        <v>0</v>
      </c>
    </row>
    <row r="2180" spans="1:27" x14ac:dyDescent="0.25">
      <c r="A2180" t="str">
        <f t="shared" ref="A2180:A2243" si="244">TEXT(D2180,"MMYYYY")</f>
        <v>102019</v>
      </c>
      <c r="B2180">
        <v>2</v>
      </c>
      <c r="C2180">
        <v>2019</v>
      </c>
      <c r="D2180" s="18">
        <v>43742</v>
      </c>
      <c r="E2180" t="s">
        <v>4575</v>
      </c>
      <c r="F2180" t="s">
        <v>171</v>
      </c>
      <c r="G2180" t="s">
        <v>5940</v>
      </c>
      <c r="H2180">
        <v>7080</v>
      </c>
      <c r="L2180">
        <v>6000</v>
      </c>
      <c r="N2180">
        <f t="shared" si="238"/>
        <v>1080</v>
      </c>
      <c r="O2180">
        <f t="shared" si="239"/>
        <v>540</v>
      </c>
      <c r="P2180">
        <f t="shared" si="240"/>
        <v>540</v>
      </c>
      <c r="Q2180">
        <f t="shared" si="241"/>
        <v>0</v>
      </c>
      <c r="R2180">
        <f t="shared" si="242"/>
        <v>7080</v>
      </c>
      <c r="S2180">
        <f t="shared" si="243"/>
        <v>0</v>
      </c>
      <c r="Y2180">
        <v>540</v>
      </c>
      <c r="Z2180">
        <v>540</v>
      </c>
      <c r="AA2180">
        <v>0</v>
      </c>
    </row>
    <row r="2181" spans="1:27" x14ac:dyDescent="0.25">
      <c r="A2181" t="str">
        <f t="shared" si="244"/>
        <v>082019</v>
      </c>
      <c r="B2181">
        <v>2</v>
      </c>
      <c r="C2181">
        <v>2019</v>
      </c>
      <c r="D2181" s="18">
        <v>43706</v>
      </c>
      <c r="E2181" t="s">
        <v>3512</v>
      </c>
      <c r="F2181" t="s">
        <v>629</v>
      </c>
      <c r="G2181" t="s">
        <v>5908</v>
      </c>
      <c r="H2181">
        <v>23495</v>
      </c>
      <c r="I2181">
        <v>21900</v>
      </c>
      <c r="N2181">
        <f t="shared" si="238"/>
        <v>0</v>
      </c>
      <c r="O2181">
        <f t="shared" si="239"/>
        <v>0</v>
      </c>
      <c r="P2181">
        <f t="shared" si="240"/>
        <v>0</v>
      </c>
      <c r="Q2181">
        <f t="shared" si="241"/>
        <v>0</v>
      </c>
      <c r="R2181">
        <f t="shared" si="242"/>
        <v>21900</v>
      </c>
      <c r="S2181">
        <f t="shared" si="243"/>
        <v>-1595</v>
      </c>
      <c r="Y2181">
        <v>0</v>
      </c>
      <c r="Z2181">
        <v>0</v>
      </c>
      <c r="AA2181">
        <v>0</v>
      </c>
    </row>
    <row r="2182" spans="1:27" x14ac:dyDescent="0.25">
      <c r="A2182" t="str">
        <f t="shared" si="244"/>
        <v>012020</v>
      </c>
      <c r="B2182">
        <v>2</v>
      </c>
      <c r="C2182">
        <v>2020</v>
      </c>
      <c r="D2182" s="18">
        <v>43851</v>
      </c>
      <c r="E2182" t="s">
        <v>1539</v>
      </c>
      <c r="F2182" t="s">
        <v>1252</v>
      </c>
      <c r="G2182" t="s">
        <v>5825</v>
      </c>
      <c r="H2182">
        <v>50976</v>
      </c>
      <c r="L2182">
        <v>43200</v>
      </c>
      <c r="N2182">
        <f t="shared" si="238"/>
        <v>7776</v>
      </c>
      <c r="O2182">
        <f t="shared" si="239"/>
        <v>3888</v>
      </c>
      <c r="P2182">
        <f t="shared" si="240"/>
        <v>3888</v>
      </c>
      <c r="Q2182">
        <f t="shared" si="241"/>
        <v>0</v>
      </c>
      <c r="R2182">
        <f t="shared" si="242"/>
        <v>50976</v>
      </c>
      <c r="S2182">
        <f t="shared" si="243"/>
        <v>0</v>
      </c>
      <c r="Y2182">
        <v>3888</v>
      </c>
      <c r="Z2182">
        <v>3888</v>
      </c>
      <c r="AA2182">
        <v>0</v>
      </c>
    </row>
    <row r="2183" spans="1:27" x14ac:dyDescent="0.25">
      <c r="A2183" t="str">
        <f t="shared" si="244"/>
        <v>102019</v>
      </c>
      <c r="B2183">
        <v>2</v>
      </c>
      <c r="C2183">
        <v>2019</v>
      </c>
      <c r="D2183" s="18">
        <v>43742</v>
      </c>
      <c r="E2183" t="s">
        <v>4576</v>
      </c>
      <c r="F2183" t="s">
        <v>171</v>
      </c>
      <c r="G2183" t="s">
        <v>5940</v>
      </c>
      <c r="H2183">
        <v>7080</v>
      </c>
      <c r="L2183">
        <v>6000</v>
      </c>
      <c r="N2183">
        <f t="shared" si="238"/>
        <v>1080</v>
      </c>
      <c r="O2183">
        <f t="shared" si="239"/>
        <v>540</v>
      </c>
      <c r="P2183">
        <f t="shared" si="240"/>
        <v>540</v>
      </c>
      <c r="Q2183">
        <f t="shared" si="241"/>
        <v>0</v>
      </c>
      <c r="R2183">
        <f t="shared" si="242"/>
        <v>7080</v>
      </c>
      <c r="S2183">
        <f t="shared" si="243"/>
        <v>0</v>
      </c>
      <c r="Y2183">
        <v>540</v>
      </c>
      <c r="Z2183">
        <v>540</v>
      </c>
      <c r="AA2183">
        <v>0</v>
      </c>
    </row>
    <row r="2184" spans="1:27" x14ac:dyDescent="0.25">
      <c r="A2184" t="str">
        <f t="shared" si="244"/>
        <v>112019</v>
      </c>
      <c r="B2184">
        <v>2</v>
      </c>
      <c r="C2184">
        <v>2019</v>
      </c>
      <c r="D2184" s="18">
        <v>43787</v>
      </c>
      <c r="E2184" t="s">
        <v>5213</v>
      </c>
      <c r="F2184" t="s">
        <v>5949</v>
      </c>
      <c r="G2184" t="s">
        <v>5950</v>
      </c>
      <c r="H2184">
        <v>5077</v>
      </c>
      <c r="I2184">
        <v>480</v>
      </c>
      <c r="N2184">
        <f t="shared" si="238"/>
        <v>0</v>
      </c>
      <c r="O2184">
        <f t="shared" si="239"/>
        <v>0</v>
      </c>
      <c r="P2184">
        <f t="shared" si="240"/>
        <v>0</v>
      </c>
      <c r="Q2184">
        <f t="shared" si="241"/>
        <v>0</v>
      </c>
      <c r="R2184">
        <f t="shared" si="242"/>
        <v>480</v>
      </c>
      <c r="S2184">
        <f t="shared" si="243"/>
        <v>-4597</v>
      </c>
      <c r="Y2184">
        <v>0</v>
      </c>
      <c r="Z2184">
        <v>0</v>
      </c>
      <c r="AA2184">
        <v>0</v>
      </c>
    </row>
    <row r="2185" spans="1:27" x14ac:dyDescent="0.25">
      <c r="A2185" t="str">
        <f t="shared" si="244"/>
        <v>112019</v>
      </c>
      <c r="B2185">
        <v>2</v>
      </c>
      <c r="C2185">
        <v>2019</v>
      </c>
      <c r="D2185" s="18">
        <v>43787</v>
      </c>
      <c r="E2185" t="s">
        <v>5213</v>
      </c>
      <c r="F2185" t="s">
        <v>5949</v>
      </c>
      <c r="G2185" t="s">
        <v>5950</v>
      </c>
      <c r="H2185">
        <v>5077</v>
      </c>
      <c r="L2185">
        <v>3875</v>
      </c>
      <c r="N2185">
        <f t="shared" si="238"/>
        <v>697.5</v>
      </c>
      <c r="O2185">
        <f t="shared" si="239"/>
        <v>0</v>
      </c>
      <c r="P2185">
        <f t="shared" si="240"/>
        <v>0</v>
      </c>
      <c r="Q2185">
        <f t="shared" si="241"/>
        <v>697.5</v>
      </c>
      <c r="R2185">
        <f t="shared" si="242"/>
        <v>4572.5</v>
      </c>
      <c r="S2185">
        <f t="shared" si="243"/>
        <v>-504.5</v>
      </c>
      <c r="Y2185">
        <v>0</v>
      </c>
      <c r="Z2185">
        <v>0</v>
      </c>
      <c r="AA2185">
        <v>697.5</v>
      </c>
    </row>
    <row r="2186" spans="1:27" x14ac:dyDescent="0.25">
      <c r="A2186" t="str">
        <f t="shared" si="244"/>
        <v>012020</v>
      </c>
      <c r="B2186">
        <v>2</v>
      </c>
      <c r="C2186">
        <v>2020</v>
      </c>
      <c r="D2186" s="18">
        <v>43849</v>
      </c>
      <c r="E2186" t="s">
        <v>595</v>
      </c>
      <c r="F2186" t="s">
        <v>590</v>
      </c>
      <c r="G2186" t="s">
        <v>6174</v>
      </c>
      <c r="H2186">
        <v>60831</v>
      </c>
      <c r="L2186">
        <v>51552</v>
      </c>
      <c r="N2186">
        <f t="shared" si="238"/>
        <v>9279.36</v>
      </c>
      <c r="O2186">
        <f t="shared" si="239"/>
        <v>4639.68</v>
      </c>
      <c r="P2186">
        <f t="shared" si="240"/>
        <v>4639.68</v>
      </c>
      <c r="Q2186">
        <f t="shared" si="241"/>
        <v>0</v>
      </c>
      <c r="R2186">
        <f t="shared" si="242"/>
        <v>60831.360000000001</v>
      </c>
      <c r="S2186">
        <f t="shared" si="243"/>
        <v>0.36000000000058208</v>
      </c>
      <c r="Y2186">
        <v>4639.68</v>
      </c>
      <c r="Z2186">
        <v>4639.68</v>
      </c>
      <c r="AA2186">
        <v>0</v>
      </c>
    </row>
    <row r="2187" spans="1:27" x14ac:dyDescent="0.25">
      <c r="A2187" t="str">
        <f t="shared" si="244"/>
        <v>092019</v>
      </c>
      <c r="B2187">
        <v>2</v>
      </c>
      <c r="C2187">
        <v>2019</v>
      </c>
      <c r="D2187" s="18">
        <v>43732</v>
      </c>
      <c r="E2187" t="s">
        <v>4165</v>
      </c>
      <c r="F2187" t="s">
        <v>250</v>
      </c>
      <c r="G2187" t="s">
        <v>251</v>
      </c>
      <c r="H2187">
        <v>61432</v>
      </c>
      <c r="K2187">
        <v>54850</v>
      </c>
      <c r="N2187">
        <f t="shared" si="238"/>
        <v>6582</v>
      </c>
      <c r="O2187">
        <f t="shared" si="239"/>
        <v>3291</v>
      </c>
      <c r="P2187">
        <f t="shared" si="240"/>
        <v>3291</v>
      </c>
      <c r="Q2187">
        <f t="shared" si="241"/>
        <v>0</v>
      </c>
      <c r="R2187">
        <f t="shared" si="242"/>
        <v>61432</v>
      </c>
      <c r="S2187">
        <f t="shared" si="243"/>
        <v>0</v>
      </c>
      <c r="Y2187">
        <v>3291</v>
      </c>
      <c r="Z2187">
        <v>3291</v>
      </c>
      <c r="AA2187">
        <v>0</v>
      </c>
    </row>
    <row r="2188" spans="1:27" x14ac:dyDescent="0.25">
      <c r="A2188" t="str">
        <f t="shared" si="244"/>
        <v>112019</v>
      </c>
      <c r="B2188">
        <v>2</v>
      </c>
      <c r="C2188">
        <v>2019</v>
      </c>
      <c r="D2188" s="18">
        <v>43796</v>
      </c>
      <c r="E2188" t="s">
        <v>5100</v>
      </c>
      <c r="F2188" t="s">
        <v>250</v>
      </c>
      <c r="G2188" t="s">
        <v>251</v>
      </c>
      <c r="H2188">
        <v>45713</v>
      </c>
      <c r="K2188">
        <v>40815</v>
      </c>
      <c r="N2188">
        <f t="shared" si="238"/>
        <v>4897.8</v>
      </c>
      <c r="O2188">
        <f t="shared" si="239"/>
        <v>2448.9</v>
      </c>
      <c r="P2188">
        <f t="shared" si="240"/>
        <v>2448.9</v>
      </c>
      <c r="Q2188">
        <f t="shared" si="241"/>
        <v>0</v>
      </c>
      <c r="R2188">
        <f t="shared" si="242"/>
        <v>45712.800000000003</v>
      </c>
      <c r="S2188">
        <f t="shared" si="243"/>
        <v>-0.19999999999708962</v>
      </c>
      <c r="Y2188">
        <v>2448.9</v>
      </c>
      <c r="Z2188">
        <v>2448.9</v>
      </c>
      <c r="AA2188">
        <v>0</v>
      </c>
    </row>
    <row r="2189" spans="1:27" x14ac:dyDescent="0.25">
      <c r="A2189" t="str">
        <f t="shared" si="244"/>
        <v>122019</v>
      </c>
      <c r="B2189">
        <v>2</v>
      </c>
      <c r="C2189">
        <v>2019</v>
      </c>
      <c r="D2189" s="18">
        <v>43812</v>
      </c>
      <c r="E2189" t="s">
        <v>5460</v>
      </c>
      <c r="F2189" t="s">
        <v>250</v>
      </c>
      <c r="G2189" t="s">
        <v>251</v>
      </c>
      <c r="H2189">
        <v>37380</v>
      </c>
      <c r="K2189">
        <v>33375</v>
      </c>
      <c r="N2189">
        <f t="shared" si="238"/>
        <v>4005</v>
      </c>
      <c r="O2189">
        <f t="shared" si="239"/>
        <v>2002.5</v>
      </c>
      <c r="P2189">
        <f t="shared" si="240"/>
        <v>2002.5</v>
      </c>
      <c r="Q2189">
        <f t="shared" si="241"/>
        <v>0</v>
      </c>
      <c r="R2189">
        <f t="shared" si="242"/>
        <v>37380</v>
      </c>
      <c r="S2189">
        <f t="shared" si="243"/>
        <v>0</v>
      </c>
      <c r="Y2189">
        <v>2002.5</v>
      </c>
      <c r="Z2189">
        <v>2002.5</v>
      </c>
      <c r="AA2189">
        <v>0</v>
      </c>
    </row>
    <row r="2190" spans="1:27" x14ac:dyDescent="0.25">
      <c r="A2190" t="str">
        <f t="shared" si="244"/>
        <v>012020</v>
      </c>
      <c r="B2190">
        <v>2</v>
      </c>
      <c r="C2190">
        <v>2020</v>
      </c>
      <c r="D2190" s="18">
        <v>43852</v>
      </c>
      <c r="E2190" t="s">
        <v>336</v>
      </c>
      <c r="F2190" t="s">
        <v>318</v>
      </c>
      <c r="G2190" t="s">
        <v>5771</v>
      </c>
      <c r="H2190">
        <v>22547</v>
      </c>
      <c r="L2190">
        <v>19107</v>
      </c>
      <c r="N2190">
        <f t="shared" si="238"/>
        <v>3439.26</v>
      </c>
      <c r="O2190">
        <f t="shared" si="239"/>
        <v>1719.63</v>
      </c>
      <c r="P2190">
        <f t="shared" si="240"/>
        <v>1719.63</v>
      </c>
      <c r="Q2190">
        <f t="shared" si="241"/>
        <v>0</v>
      </c>
      <c r="R2190">
        <f t="shared" si="242"/>
        <v>22546.260000000002</v>
      </c>
      <c r="S2190">
        <f t="shared" si="243"/>
        <v>-0.73999999999796273</v>
      </c>
      <c r="Y2190">
        <v>1719.63</v>
      </c>
      <c r="Z2190">
        <v>1719.63</v>
      </c>
      <c r="AA2190">
        <v>0</v>
      </c>
    </row>
    <row r="2191" spans="1:27" x14ac:dyDescent="0.25">
      <c r="A2191" t="str">
        <f t="shared" si="244"/>
        <v>012020</v>
      </c>
      <c r="B2191">
        <v>2</v>
      </c>
      <c r="C2191">
        <v>2020</v>
      </c>
      <c r="D2191" s="18">
        <v>43831</v>
      </c>
      <c r="E2191" t="s">
        <v>254</v>
      </c>
      <c r="F2191" t="s">
        <v>250</v>
      </c>
      <c r="G2191" t="s">
        <v>251</v>
      </c>
      <c r="H2191">
        <v>10150</v>
      </c>
      <c r="I2191">
        <v>9667</v>
      </c>
      <c r="N2191">
        <f t="shared" si="238"/>
        <v>0</v>
      </c>
      <c r="O2191">
        <f t="shared" si="239"/>
        <v>0</v>
      </c>
      <c r="P2191">
        <f t="shared" si="240"/>
        <v>0</v>
      </c>
      <c r="Q2191">
        <f t="shared" si="241"/>
        <v>0</v>
      </c>
      <c r="R2191">
        <f t="shared" si="242"/>
        <v>9667</v>
      </c>
      <c r="S2191">
        <f t="shared" si="243"/>
        <v>-483</v>
      </c>
      <c r="Y2191">
        <v>0</v>
      </c>
      <c r="Z2191">
        <v>0</v>
      </c>
      <c r="AA2191">
        <v>0</v>
      </c>
    </row>
    <row r="2192" spans="1:27" x14ac:dyDescent="0.25">
      <c r="A2192" t="str">
        <f t="shared" si="244"/>
        <v>012020</v>
      </c>
      <c r="B2192">
        <v>2</v>
      </c>
      <c r="C2192">
        <v>2020</v>
      </c>
      <c r="D2192" s="18">
        <v>43855</v>
      </c>
      <c r="E2192" t="s">
        <v>293</v>
      </c>
      <c r="F2192" t="s">
        <v>250</v>
      </c>
      <c r="G2192" t="s">
        <v>251</v>
      </c>
      <c r="H2192">
        <v>3717</v>
      </c>
      <c r="L2192">
        <v>3150</v>
      </c>
      <c r="N2192">
        <f t="shared" si="238"/>
        <v>567</v>
      </c>
      <c r="O2192">
        <f t="shared" si="239"/>
        <v>283.5</v>
      </c>
      <c r="P2192">
        <f t="shared" si="240"/>
        <v>283.5</v>
      </c>
      <c r="Q2192">
        <f t="shared" si="241"/>
        <v>0</v>
      </c>
      <c r="R2192">
        <f t="shared" si="242"/>
        <v>3717</v>
      </c>
      <c r="S2192">
        <f t="shared" si="243"/>
        <v>0</v>
      </c>
      <c r="Y2192">
        <v>283.5</v>
      </c>
      <c r="Z2192">
        <v>283.5</v>
      </c>
      <c r="AA2192">
        <v>0</v>
      </c>
    </row>
    <row r="2193" spans="1:27" x14ac:dyDescent="0.25">
      <c r="A2193" t="str">
        <f t="shared" si="244"/>
        <v>012020</v>
      </c>
      <c r="B2193">
        <v>2</v>
      </c>
      <c r="C2193">
        <v>2020</v>
      </c>
      <c r="D2193" s="18">
        <v>43855</v>
      </c>
      <c r="E2193" t="s">
        <v>291</v>
      </c>
      <c r="F2193" t="s">
        <v>250</v>
      </c>
      <c r="G2193" t="s">
        <v>251</v>
      </c>
      <c r="H2193">
        <v>22971</v>
      </c>
      <c r="K2193">
        <v>20510</v>
      </c>
      <c r="N2193">
        <f t="shared" si="238"/>
        <v>2461.1999999999998</v>
      </c>
      <c r="O2193">
        <f t="shared" si="239"/>
        <v>1230.5999999999999</v>
      </c>
      <c r="P2193">
        <f t="shared" si="240"/>
        <v>1230.5999999999999</v>
      </c>
      <c r="Q2193">
        <f t="shared" si="241"/>
        <v>0</v>
      </c>
      <c r="R2193">
        <f t="shared" si="242"/>
        <v>22971.200000000001</v>
      </c>
      <c r="S2193">
        <f t="shared" si="243"/>
        <v>0.2000000000007276</v>
      </c>
      <c r="Y2193">
        <v>1230.5999999999999</v>
      </c>
      <c r="Z2193">
        <v>1230.5999999999999</v>
      </c>
      <c r="AA2193">
        <v>0</v>
      </c>
    </row>
    <row r="2194" spans="1:27" x14ac:dyDescent="0.25">
      <c r="A2194" t="str">
        <f t="shared" si="244"/>
        <v>012020</v>
      </c>
      <c r="B2194">
        <v>2</v>
      </c>
      <c r="C2194">
        <v>2020</v>
      </c>
      <c r="D2194" s="18">
        <v>43859</v>
      </c>
      <c r="E2194" t="s">
        <v>350</v>
      </c>
      <c r="F2194" t="s">
        <v>348</v>
      </c>
      <c r="G2194" t="s">
        <v>5772</v>
      </c>
      <c r="H2194">
        <v>9770.4</v>
      </c>
      <c r="L2194">
        <v>8280</v>
      </c>
      <c r="N2194">
        <f t="shared" si="238"/>
        <v>1490.4</v>
      </c>
      <c r="O2194">
        <f t="shared" si="239"/>
        <v>745.2</v>
      </c>
      <c r="P2194">
        <f t="shared" si="240"/>
        <v>745.2</v>
      </c>
      <c r="Q2194">
        <f t="shared" si="241"/>
        <v>0</v>
      </c>
      <c r="R2194">
        <f t="shared" si="242"/>
        <v>9770.4</v>
      </c>
      <c r="S2194">
        <f t="shared" si="243"/>
        <v>0</v>
      </c>
      <c r="Y2194">
        <v>745.2</v>
      </c>
      <c r="Z2194">
        <v>745.2</v>
      </c>
      <c r="AA2194">
        <v>0</v>
      </c>
    </row>
    <row r="2195" spans="1:27" x14ac:dyDescent="0.25">
      <c r="A2195" t="str">
        <f t="shared" si="244"/>
        <v>112019</v>
      </c>
      <c r="B2195">
        <v>2</v>
      </c>
      <c r="C2195">
        <v>2019</v>
      </c>
      <c r="D2195" s="18">
        <v>43794</v>
      </c>
      <c r="E2195" t="s">
        <v>5137</v>
      </c>
      <c r="F2195" t="s">
        <v>348</v>
      </c>
      <c r="G2195" t="s">
        <v>5772</v>
      </c>
      <c r="H2195">
        <v>19541</v>
      </c>
      <c r="L2195">
        <v>16560</v>
      </c>
      <c r="N2195">
        <f t="shared" si="238"/>
        <v>2980.8</v>
      </c>
      <c r="O2195">
        <f t="shared" si="239"/>
        <v>1490.4</v>
      </c>
      <c r="P2195">
        <f t="shared" si="240"/>
        <v>1490.4</v>
      </c>
      <c r="Q2195">
        <f t="shared" si="241"/>
        <v>0</v>
      </c>
      <c r="R2195">
        <f t="shared" si="242"/>
        <v>19540.8</v>
      </c>
      <c r="S2195">
        <f t="shared" si="243"/>
        <v>-0.2000000000007276</v>
      </c>
      <c r="Y2195">
        <v>1490.4</v>
      </c>
      <c r="Z2195">
        <v>1490.4</v>
      </c>
      <c r="AA2195">
        <v>0</v>
      </c>
    </row>
    <row r="2196" spans="1:27" x14ac:dyDescent="0.25">
      <c r="A2196" t="str">
        <f t="shared" si="244"/>
        <v>022020</v>
      </c>
      <c r="B2196">
        <v>2</v>
      </c>
      <c r="C2196">
        <v>2020</v>
      </c>
      <c r="D2196" s="18">
        <v>43865</v>
      </c>
      <c r="E2196" t="s">
        <v>975</v>
      </c>
      <c r="F2196" t="s">
        <v>318</v>
      </c>
      <c r="G2196" t="s">
        <v>5771</v>
      </c>
      <c r="H2196">
        <v>107171</v>
      </c>
      <c r="L2196">
        <v>90822.6</v>
      </c>
      <c r="N2196">
        <f t="shared" si="238"/>
        <v>16348.068000000001</v>
      </c>
      <c r="O2196">
        <f t="shared" si="239"/>
        <v>8174.0340000000006</v>
      </c>
      <c r="P2196">
        <f t="shared" si="240"/>
        <v>8174.0340000000006</v>
      </c>
      <c r="Q2196">
        <f t="shared" si="241"/>
        <v>0</v>
      </c>
      <c r="R2196">
        <f t="shared" si="242"/>
        <v>107170.66800000001</v>
      </c>
      <c r="S2196">
        <f t="shared" si="243"/>
        <v>-0.33199999999487773</v>
      </c>
      <c r="Y2196">
        <v>8174.0340000000006</v>
      </c>
      <c r="Z2196">
        <v>8174.0340000000006</v>
      </c>
      <c r="AA2196">
        <v>0</v>
      </c>
    </row>
    <row r="2197" spans="1:27" x14ac:dyDescent="0.25">
      <c r="A2197" t="str">
        <f t="shared" si="244"/>
        <v>012020</v>
      </c>
      <c r="B2197">
        <v>2</v>
      </c>
      <c r="C2197">
        <v>2020</v>
      </c>
      <c r="D2197" s="18">
        <v>43857</v>
      </c>
      <c r="E2197" t="s">
        <v>339</v>
      </c>
      <c r="F2197" t="s">
        <v>318</v>
      </c>
      <c r="G2197" t="s">
        <v>5771</v>
      </c>
      <c r="H2197">
        <v>23332</v>
      </c>
      <c r="L2197">
        <v>19772.75</v>
      </c>
      <c r="N2197">
        <f t="shared" si="238"/>
        <v>3559.0949999999998</v>
      </c>
      <c r="O2197">
        <f t="shared" si="239"/>
        <v>1779.5474999999999</v>
      </c>
      <c r="P2197">
        <f t="shared" si="240"/>
        <v>1779.5474999999999</v>
      </c>
      <c r="Q2197">
        <f t="shared" si="241"/>
        <v>0</v>
      </c>
      <c r="R2197">
        <f t="shared" si="242"/>
        <v>23331.845000000001</v>
      </c>
      <c r="S2197">
        <f t="shared" si="243"/>
        <v>-0.15499999999883585</v>
      </c>
      <c r="Y2197">
        <v>1779.5474999999999</v>
      </c>
      <c r="Z2197">
        <v>1779.5474999999999</v>
      </c>
      <c r="AA2197">
        <v>0</v>
      </c>
    </row>
    <row r="2198" spans="1:27" x14ac:dyDescent="0.25">
      <c r="A2198" t="str">
        <f t="shared" si="244"/>
        <v>022020</v>
      </c>
      <c r="B2198">
        <v>2</v>
      </c>
      <c r="C2198">
        <v>2020</v>
      </c>
      <c r="D2198" s="18">
        <v>43873</v>
      </c>
      <c r="E2198" t="s">
        <v>869</v>
      </c>
      <c r="F2198" t="s">
        <v>225</v>
      </c>
      <c r="G2198" t="s">
        <v>7518</v>
      </c>
      <c r="H2198">
        <v>2010720</v>
      </c>
      <c r="L2198">
        <v>1704000</v>
      </c>
      <c r="N2198">
        <f t="shared" si="238"/>
        <v>306720</v>
      </c>
      <c r="O2198">
        <f t="shared" si="239"/>
        <v>153360</v>
      </c>
      <c r="P2198">
        <f t="shared" si="240"/>
        <v>153360</v>
      </c>
      <c r="Q2198">
        <f t="shared" si="241"/>
        <v>0</v>
      </c>
      <c r="R2198">
        <f t="shared" si="242"/>
        <v>2010720</v>
      </c>
      <c r="S2198">
        <f t="shared" si="243"/>
        <v>0</v>
      </c>
      <c r="Y2198">
        <v>153360</v>
      </c>
      <c r="Z2198">
        <v>153360</v>
      </c>
      <c r="AA2198">
        <v>0</v>
      </c>
    </row>
    <row r="2199" spans="1:27" x14ac:dyDescent="0.25">
      <c r="A2199" t="str">
        <f t="shared" si="244"/>
        <v>022020</v>
      </c>
      <c r="B2199">
        <v>2</v>
      </c>
      <c r="C2199">
        <v>2020</v>
      </c>
      <c r="D2199" s="18">
        <v>43873</v>
      </c>
      <c r="E2199" t="s">
        <v>871</v>
      </c>
      <c r="F2199" t="s">
        <v>225</v>
      </c>
      <c r="G2199" t="s">
        <v>7518</v>
      </c>
      <c r="H2199">
        <v>169625</v>
      </c>
      <c r="L2199">
        <v>143750</v>
      </c>
      <c r="N2199">
        <f t="shared" si="238"/>
        <v>25875</v>
      </c>
      <c r="O2199">
        <f t="shared" si="239"/>
        <v>12937.5</v>
      </c>
      <c r="P2199">
        <f t="shared" si="240"/>
        <v>12937.5</v>
      </c>
      <c r="Q2199">
        <f t="shared" si="241"/>
        <v>0</v>
      </c>
      <c r="R2199">
        <f t="shared" si="242"/>
        <v>169625</v>
      </c>
      <c r="S2199">
        <f t="shared" si="243"/>
        <v>0</v>
      </c>
      <c r="Y2199">
        <v>12937.5</v>
      </c>
      <c r="Z2199">
        <v>12937.5</v>
      </c>
      <c r="AA2199">
        <v>0</v>
      </c>
    </row>
    <row r="2200" spans="1:27" x14ac:dyDescent="0.25">
      <c r="A2200" t="str">
        <f t="shared" si="244"/>
        <v>022020</v>
      </c>
      <c r="B2200">
        <v>2</v>
      </c>
      <c r="C2200">
        <v>2020</v>
      </c>
      <c r="D2200" s="18">
        <v>43867</v>
      </c>
      <c r="E2200" t="s">
        <v>867</v>
      </c>
      <c r="F2200" t="s">
        <v>225</v>
      </c>
      <c r="G2200" t="s">
        <v>7518</v>
      </c>
      <c r="H2200">
        <v>9676</v>
      </c>
      <c r="L2200">
        <v>8200</v>
      </c>
      <c r="N2200">
        <f t="shared" si="238"/>
        <v>1476</v>
      </c>
      <c r="O2200">
        <f t="shared" si="239"/>
        <v>738</v>
      </c>
      <c r="P2200">
        <f t="shared" si="240"/>
        <v>738</v>
      </c>
      <c r="Q2200">
        <f t="shared" si="241"/>
        <v>0</v>
      </c>
      <c r="R2200">
        <f t="shared" si="242"/>
        <v>9676</v>
      </c>
      <c r="S2200">
        <f t="shared" si="243"/>
        <v>0</v>
      </c>
      <c r="Y2200">
        <v>738</v>
      </c>
      <c r="Z2200">
        <v>738</v>
      </c>
      <c r="AA2200">
        <v>0</v>
      </c>
    </row>
    <row r="2201" spans="1:27" x14ac:dyDescent="0.25">
      <c r="A2201" t="str">
        <f t="shared" si="244"/>
        <v>022020</v>
      </c>
      <c r="B2201">
        <v>2</v>
      </c>
      <c r="C2201">
        <v>2020</v>
      </c>
      <c r="D2201" s="18">
        <v>43867</v>
      </c>
      <c r="E2201" t="s">
        <v>864</v>
      </c>
      <c r="F2201" t="s">
        <v>225</v>
      </c>
      <c r="G2201" t="s">
        <v>7518</v>
      </c>
      <c r="H2201">
        <v>77880</v>
      </c>
      <c r="L2201">
        <v>66000</v>
      </c>
      <c r="N2201">
        <f t="shared" si="238"/>
        <v>11880</v>
      </c>
      <c r="O2201">
        <f t="shared" si="239"/>
        <v>5940</v>
      </c>
      <c r="P2201">
        <f t="shared" si="240"/>
        <v>5940</v>
      </c>
      <c r="Q2201">
        <f t="shared" si="241"/>
        <v>0</v>
      </c>
      <c r="R2201">
        <f t="shared" si="242"/>
        <v>77880</v>
      </c>
      <c r="S2201">
        <f t="shared" si="243"/>
        <v>0</v>
      </c>
      <c r="Y2201">
        <v>5940</v>
      </c>
      <c r="Z2201">
        <v>5940</v>
      </c>
      <c r="AA2201">
        <v>0</v>
      </c>
    </row>
    <row r="2202" spans="1:27" x14ac:dyDescent="0.25">
      <c r="A2202" t="str">
        <f t="shared" si="244"/>
        <v>022020</v>
      </c>
      <c r="B2202">
        <v>2</v>
      </c>
      <c r="C2202">
        <v>2020</v>
      </c>
      <c r="D2202" s="18">
        <v>43867</v>
      </c>
      <c r="E2202" t="s">
        <v>6198</v>
      </c>
      <c r="F2202" t="s">
        <v>1368</v>
      </c>
      <c r="G2202" t="s">
        <v>5787</v>
      </c>
      <c r="H2202">
        <v>22833</v>
      </c>
      <c r="L2202">
        <v>19350</v>
      </c>
      <c r="N2202">
        <f t="shared" si="238"/>
        <v>3483</v>
      </c>
      <c r="O2202">
        <f t="shared" si="239"/>
        <v>1741.5</v>
      </c>
      <c r="P2202">
        <f t="shared" si="240"/>
        <v>1741.5</v>
      </c>
      <c r="Q2202">
        <f t="shared" si="241"/>
        <v>0</v>
      </c>
      <c r="R2202">
        <f t="shared" si="242"/>
        <v>22833</v>
      </c>
      <c r="S2202">
        <f t="shared" si="243"/>
        <v>0</v>
      </c>
      <c r="Y2202">
        <v>1741.5</v>
      </c>
      <c r="Z2202">
        <v>1741.5</v>
      </c>
      <c r="AA2202">
        <v>0</v>
      </c>
    </row>
    <row r="2203" spans="1:27" x14ac:dyDescent="0.25">
      <c r="A2203" t="str">
        <f t="shared" si="244"/>
        <v>022020</v>
      </c>
      <c r="B2203">
        <v>2</v>
      </c>
      <c r="C2203">
        <v>2020</v>
      </c>
      <c r="D2203" s="18">
        <v>43871</v>
      </c>
      <c r="E2203" t="s">
        <v>844</v>
      </c>
      <c r="F2203" t="s">
        <v>652</v>
      </c>
      <c r="G2203" t="s">
        <v>6161</v>
      </c>
      <c r="H2203">
        <v>1805400</v>
      </c>
      <c r="L2203">
        <v>1530000</v>
      </c>
      <c r="N2203">
        <f t="shared" si="238"/>
        <v>275400</v>
      </c>
      <c r="O2203">
        <f t="shared" si="239"/>
        <v>137700</v>
      </c>
      <c r="P2203">
        <f t="shared" si="240"/>
        <v>137700</v>
      </c>
      <c r="Q2203">
        <f t="shared" si="241"/>
        <v>0</v>
      </c>
      <c r="R2203">
        <f t="shared" si="242"/>
        <v>1805400</v>
      </c>
      <c r="S2203">
        <f t="shared" si="243"/>
        <v>0</v>
      </c>
      <c r="Y2203">
        <v>137700</v>
      </c>
      <c r="Z2203">
        <v>137700</v>
      </c>
      <c r="AA2203">
        <v>0</v>
      </c>
    </row>
    <row r="2204" spans="1:27" x14ac:dyDescent="0.25">
      <c r="A2204" t="str">
        <f t="shared" si="244"/>
        <v>022020</v>
      </c>
      <c r="B2204">
        <v>2</v>
      </c>
      <c r="C2204">
        <v>2020</v>
      </c>
      <c r="D2204" s="18">
        <v>43866</v>
      </c>
      <c r="E2204" t="s">
        <v>800</v>
      </c>
      <c r="F2204" t="s">
        <v>138</v>
      </c>
      <c r="G2204" t="s">
        <v>5907</v>
      </c>
      <c r="H2204">
        <v>8850</v>
      </c>
      <c r="L2204">
        <v>7500</v>
      </c>
      <c r="N2204">
        <f t="shared" si="238"/>
        <v>1350</v>
      </c>
      <c r="O2204">
        <f t="shared" si="239"/>
        <v>675</v>
      </c>
      <c r="P2204">
        <f t="shared" si="240"/>
        <v>675</v>
      </c>
      <c r="Q2204">
        <f t="shared" si="241"/>
        <v>0</v>
      </c>
      <c r="R2204">
        <f t="shared" si="242"/>
        <v>8850</v>
      </c>
      <c r="S2204">
        <f t="shared" si="243"/>
        <v>0</v>
      </c>
      <c r="Y2204">
        <v>675</v>
      </c>
      <c r="Z2204">
        <v>675</v>
      </c>
      <c r="AA2204">
        <v>0</v>
      </c>
    </row>
    <row r="2205" spans="1:27" x14ac:dyDescent="0.25">
      <c r="A2205" t="str">
        <f t="shared" si="244"/>
        <v>012020</v>
      </c>
      <c r="B2205">
        <v>2</v>
      </c>
      <c r="C2205">
        <v>2020</v>
      </c>
      <c r="D2205" s="18">
        <v>43858</v>
      </c>
      <c r="E2205" t="s">
        <v>479</v>
      </c>
      <c r="F2205" t="s">
        <v>477</v>
      </c>
      <c r="G2205" t="s">
        <v>6199</v>
      </c>
      <c r="H2205">
        <v>47250</v>
      </c>
      <c r="I2205">
        <v>45000</v>
      </c>
      <c r="N2205">
        <f t="shared" si="238"/>
        <v>0</v>
      </c>
      <c r="O2205">
        <f t="shared" si="239"/>
        <v>0</v>
      </c>
      <c r="P2205">
        <f t="shared" si="240"/>
        <v>0</v>
      </c>
      <c r="Q2205">
        <f t="shared" si="241"/>
        <v>0</v>
      </c>
      <c r="R2205">
        <f t="shared" si="242"/>
        <v>45000</v>
      </c>
      <c r="S2205">
        <f t="shared" si="243"/>
        <v>-2250</v>
      </c>
      <c r="Y2205">
        <v>0</v>
      </c>
      <c r="Z2205">
        <v>0</v>
      </c>
      <c r="AA2205">
        <v>0</v>
      </c>
    </row>
    <row r="2206" spans="1:27" x14ac:dyDescent="0.25">
      <c r="A2206" t="str">
        <f t="shared" si="244"/>
        <v>022020</v>
      </c>
      <c r="B2206">
        <v>2</v>
      </c>
      <c r="C2206">
        <v>2020</v>
      </c>
      <c r="D2206" s="18">
        <v>43862</v>
      </c>
      <c r="E2206" t="s">
        <v>859</v>
      </c>
      <c r="F2206" t="s">
        <v>656</v>
      </c>
      <c r="G2206" t="s">
        <v>5915</v>
      </c>
      <c r="H2206">
        <v>11328</v>
      </c>
      <c r="L2206">
        <v>9600</v>
      </c>
      <c r="N2206">
        <f t="shared" si="238"/>
        <v>1728</v>
      </c>
      <c r="O2206">
        <f t="shared" si="239"/>
        <v>864</v>
      </c>
      <c r="P2206">
        <f t="shared" si="240"/>
        <v>864</v>
      </c>
      <c r="Q2206">
        <f t="shared" si="241"/>
        <v>0</v>
      </c>
      <c r="R2206">
        <f t="shared" si="242"/>
        <v>11328</v>
      </c>
      <c r="S2206">
        <f t="shared" si="243"/>
        <v>0</v>
      </c>
      <c r="Y2206">
        <v>864</v>
      </c>
      <c r="Z2206">
        <v>864</v>
      </c>
      <c r="AA2206">
        <v>0</v>
      </c>
    </row>
    <row r="2207" spans="1:27" x14ac:dyDescent="0.25">
      <c r="A2207" t="str">
        <f t="shared" si="244"/>
        <v>012020</v>
      </c>
      <c r="B2207">
        <v>2</v>
      </c>
      <c r="C2207">
        <v>2020</v>
      </c>
      <c r="D2207" s="18">
        <v>43844</v>
      </c>
      <c r="E2207" t="s">
        <v>142</v>
      </c>
      <c r="F2207" t="s">
        <v>138</v>
      </c>
      <c r="G2207" t="s">
        <v>5907</v>
      </c>
      <c r="H2207">
        <v>18998</v>
      </c>
      <c r="L2207">
        <v>16100</v>
      </c>
      <c r="N2207">
        <f t="shared" si="238"/>
        <v>2898</v>
      </c>
      <c r="O2207">
        <f t="shared" si="239"/>
        <v>1449</v>
      </c>
      <c r="P2207">
        <f t="shared" si="240"/>
        <v>1449</v>
      </c>
      <c r="Q2207">
        <f t="shared" si="241"/>
        <v>0</v>
      </c>
      <c r="R2207">
        <f t="shared" si="242"/>
        <v>18998</v>
      </c>
      <c r="S2207">
        <f t="shared" si="243"/>
        <v>0</v>
      </c>
      <c r="Y2207">
        <v>1449</v>
      </c>
      <c r="Z2207">
        <v>1449</v>
      </c>
      <c r="AA2207">
        <v>0</v>
      </c>
    </row>
    <row r="2208" spans="1:27" x14ac:dyDescent="0.25">
      <c r="A2208" t="str">
        <f t="shared" si="244"/>
        <v>022020</v>
      </c>
      <c r="B2208">
        <v>2</v>
      </c>
      <c r="C2208">
        <v>2020</v>
      </c>
      <c r="D2208" s="18">
        <v>43869</v>
      </c>
      <c r="E2208" t="s">
        <v>1084</v>
      </c>
      <c r="F2208" t="s">
        <v>462</v>
      </c>
      <c r="G2208" t="s">
        <v>463</v>
      </c>
      <c r="H2208">
        <v>9145</v>
      </c>
      <c r="L2208">
        <v>7750</v>
      </c>
      <c r="N2208">
        <f t="shared" si="238"/>
        <v>1395</v>
      </c>
      <c r="O2208">
        <f t="shared" si="239"/>
        <v>697.5</v>
      </c>
      <c r="P2208">
        <f t="shared" si="240"/>
        <v>697.5</v>
      </c>
      <c r="Q2208">
        <f t="shared" si="241"/>
        <v>0</v>
      </c>
      <c r="R2208">
        <f t="shared" si="242"/>
        <v>9145</v>
      </c>
      <c r="S2208">
        <f t="shared" si="243"/>
        <v>0</v>
      </c>
      <c r="Y2208">
        <v>697.5</v>
      </c>
      <c r="Z2208">
        <v>697.5</v>
      </c>
      <c r="AA2208">
        <v>0</v>
      </c>
    </row>
    <row r="2209" spans="1:27" x14ac:dyDescent="0.25">
      <c r="A2209" t="str">
        <f t="shared" si="244"/>
        <v>012020</v>
      </c>
      <c r="B2209">
        <v>2</v>
      </c>
      <c r="C2209">
        <v>2020</v>
      </c>
      <c r="D2209" s="18">
        <v>43858</v>
      </c>
      <c r="E2209" t="s">
        <v>458</v>
      </c>
      <c r="F2209" t="s">
        <v>456</v>
      </c>
      <c r="G2209" t="s">
        <v>5922</v>
      </c>
      <c r="H2209">
        <v>154816</v>
      </c>
      <c r="L2209">
        <v>131200</v>
      </c>
      <c r="N2209">
        <f t="shared" si="238"/>
        <v>23616</v>
      </c>
      <c r="O2209">
        <f t="shared" si="239"/>
        <v>11808</v>
      </c>
      <c r="P2209">
        <f t="shared" si="240"/>
        <v>11808</v>
      </c>
      <c r="Q2209">
        <f t="shared" si="241"/>
        <v>0</v>
      </c>
      <c r="R2209">
        <f t="shared" si="242"/>
        <v>154816</v>
      </c>
      <c r="S2209">
        <f t="shared" si="243"/>
        <v>0</v>
      </c>
      <c r="Y2209">
        <v>11808</v>
      </c>
      <c r="Z2209">
        <v>11808</v>
      </c>
      <c r="AA2209">
        <v>0</v>
      </c>
    </row>
    <row r="2210" spans="1:27" x14ac:dyDescent="0.25">
      <c r="A2210" t="str">
        <f t="shared" si="244"/>
        <v>012020</v>
      </c>
      <c r="B2210">
        <v>2</v>
      </c>
      <c r="C2210">
        <v>2020</v>
      </c>
      <c r="D2210" s="18">
        <v>43857</v>
      </c>
      <c r="E2210" t="s">
        <v>467</v>
      </c>
      <c r="F2210" t="s">
        <v>462</v>
      </c>
      <c r="G2210" t="s">
        <v>463</v>
      </c>
      <c r="H2210">
        <v>68440</v>
      </c>
      <c r="L2210">
        <v>58000</v>
      </c>
      <c r="N2210">
        <f t="shared" si="238"/>
        <v>10440</v>
      </c>
      <c r="O2210">
        <f t="shared" si="239"/>
        <v>5220</v>
      </c>
      <c r="P2210">
        <f t="shared" si="240"/>
        <v>5220</v>
      </c>
      <c r="Q2210">
        <f t="shared" si="241"/>
        <v>0</v>
      </c>
      <c r="R2210">
        <f t="shared" si="242"/>
        <v>68440</v>
      </c>
      <c r="S2210">
        <f t="shared" si="243"/>
        <v>0</v>
      </c>
      <c r="Y2210">
        <v>5220</v>
      </c>
      <c r="Z2210">
        <v>5220</v>
      </c>
      <c r="AA2210">
        <v>0</v>
      </c>
    </row>
    <row r="2211" spans="1:27" x14ac:dyDescent="0.25">
      <c r="A2211" t="str">
        <f t="shared" si="244"/>
        <v>022020</v>
      </c>
      <c r="B2211">
        <v>2</v>
      </c>
      <c r="C2211">
        <v>2020</v>
      </c>
      <c r="D2211" s="18">
        <v>43868</v>
      </c>
      <c r="E2211" t="s">
        <v>1083</v>
      </c>
      <c r="F2211" t="s">
        <v>462</v>
      </c>
      <c r="G2211" t="s">
        <v>463</v>
      </c>
      <c r="H2211">
        <v>136880</v>
      </c>
      <c r="L2211">
        <v>116000</v>
      </c>
      <c r="N2211">
        <f t="shared" si="238"/>
        <v>20880</v>
      </c>
      <c r="O2211">
        <f t="shared" si="239"/>
        <v>10440</v>
      </c>
      <c r="P2211">
        <f t="shared" si="240"/>
        <v>10440</v>
      </c>
      <c r="Q2211">
        <f t="shared" si="241"/>
        <v>0</v>
      </c>
      <c r="R2211">
        <f t="shared" si="242"/>
        <v>136880</v>
      </c>
      <c r="S2211">
        <f t="shared" si="243"/>
        <v>0</v>
      </c>
      <c r="Y2211">
        <v>10440</v>
      </c>
      <c r="Z2211">
        <v>10440</v>
      </c>
      <c r="AA2211">
        <v>0</v>
      </c>
    </row>
    <row r="2212" spans="1:27" x14ac:dyDescent="0.25">
      <c r="A2212" t="str">
        <f t="shared" si="244"/>
        <v>022020</v>
      </c>
      <c r="B2212">
        <v>2</v>
      </c>
      <c r="C2212">
        <v>2020</v>
      </c>
      <c r="D2212" s="18">
        <v>43868</v>
      </c>
      <c r="E2212" t="s">
        <v>792</v>
      </c>
      <c r="F2212" t="s">
        <v>790</v>
      </c>
      <c r="G2212" t="s">
        <v>6001</v>
      </c>
      <c r="H2212">
        <v>77290</v>
      </c>
      <c r="L2212">
        <v>65500</v>
      </c>
      <c r="N2212">
        <f t="shared" si="238"/>
        <v>11790</v>
      </c>
      <c r="O2212">
        <f t="shared" si="239"/>
        <v>5895</v>
      </c>
      <c r="P2212">
        <f t="shared" si="240"/>
        <v>5895</v>
      </c>
      <c r="Q2212">
        <f t="shared" si="241"/>
        <v>0</v>
      </c>
      <c r="R2212">
        <f t="shared" si="242"/>
        <v>77290</v>
      </c>
      <c r="S2212">
        <f t="shared" si="243"/>
        <v>0</v>
      </c>
      <c r="Y2212">
        <v>5895</v>
      </c>
      <c r="Z2212">
        <v>5895</v>
      </c>
      <c r="AA2212">
        <v>0</v>
      </c>
    </row>
    <row r="2213" spans="1:27" x14ac:dyDescent="0.25">
      <c r="A2213" t="str">
        <f t="shared" si="244"/>
        <v>022020</v>
      </c>
      <c r="B2213">
        <v>2</v>
      </c>
      <c r="C2213">
        <v>2020</v>
      </c>
      <c r="D2213" s="18">
        <v>43866</v>
      </c>
      <c r="E2213" t="s">
        <v>801</v>
      </c>
      <c r="F2213" t="s">
        <v>138</v>
      </c>
      <c r="G2213" t="s">
        <v>5907</v>
      </c>
      <c r="H2213">
        <v>8856</v>
      </c>
      <c r="L2213">
        <v>7505</v>
      </c>
      <c r="N2213">
        <f t="shared" si="238"/>
        <v>1350.9</v>
      </c>
      <c r="O2213">
        <f t="shared" si="239"/>
        <v>675.45</v>
      </c>
      <c r="P2213">
        <f t="shared" si="240"/>
        <v>675.45</v>
      </c>
      <c r="Q2213">
        <f t="shared" si="241"/>
        <v>0</v>
      </c>
      <c r="R2213">
        <f t="shared" si="242"/>
        <v>8855.9</v>
      </c>
      <c r="S2213">
        <f t="shared" si="243"/>
        <v>-0.1000000000003638</v>
      </c>
      <c r="Y2213">
        <v>675.45</v>
      </c>
      <c r="Z2213">
        <v>675.45</v>
      </c>
      <c r="AA2213">
        <v>0</v>
      </c>
    </row>
    <row r="2214" spans="1:27" x14ac:dyDescent="0.25">
      <c r="A2214" t="str">
        <f t="shared" si="244"/>
        <v>012020</v>
      </c>
      <c r="B2214">
        <v>2</v>
      </c>
      <c r="C2214">
        <v>2020</v>
      </c>
      <c r="D2214" s="18">
        <v>43834</v>
      </c>
      <c r="E2214" t="s">
        <v>567</v>
      </c>
      <c r="F2214" t="s">
        <v>565</v>
      </c>
      <c r="G2214" t="s">
        <v>6165</v>
      </c>
      <c r="H2214">
        <v>22715</v>
      </c>
      <c r="L2214">
        <v>19250</v>
      </c>
      <c r="N2214">
        <f t="shared" si="238"/>
        <v>3465</v>
      </c>
      <c r="O2214">
        <f t="shared" si="239"/>
        <v>1732.5</v>
      </c>
      <c r="P2214">
        <f t="shared" si="240"/>
        <v>1732.5</v>
      </c>
      <c r="Q2214">
        <f t="shared" si="241"/>
        <v>0</v>
      </c>
      <c r="R2214">
        <f t="shared" si="242"/>
        <v>22715</v>
      </c>
      <c r="S2214">
        <f t="shared" si="243"/>
        <v>0</v>
      </c>
      <c r="Y2214">
        <v>1732.5</v>
      </c>
      <c r="Z2214">
        <v>1732.5</v>
      </c>
      <c r="AA2214">
        <v>0</v>
      </c>
    </row>
    <row r="2215" spans="1:27" x14ac:dyDescent="0.25">
      <c r="A2215" t="str">
        <f t="shared" si="244"/>
        <v>012020</v>
      </c>
      <c r="B2215">
        <v>2</v>
      </c>
      <c r="C2215">
        <v>2020</v>
      </c>
      <c r="D2215" s="18">
        <v>43852</v>
      </c>
      <c r="E2215" t="s">
        <v>605</v>
      </c>
      <c r="F2215" t="s">
        <v>603</v>
      </c>
      <c r="G2215" t="s">
        <v>6166</v>
      </c>
      <c r="H2215">
        <v>21889</v>
      </c>
      <c r="L2215">
        <v>18550</v>
      </c>
      <c r="N2215">
        <f t="shared" si="238"/>
        <v>3339</v>
      </c>
      <c r="O2215">
        <f t="shared" si="239"/>
        <v>1669.5</v>
      </c>
      <c r="P2215">
        <f t="shared" si="240"/>
        <v>1669.5</v>
      </c>
      <c r="Q2215">
        <f t="shared" si="241"/>
        <v>0</v>
      </c>
      <c r="R2215">
        <f t="shared" si="242"/>
        <v>21889</v>
      </c>
      <c r="S2215">
        <f t="shared" si="243"/>
        <v>0</v>
      </c>
      <c r="Y2215">
        <v>1669.5</v>
      </c>
      <c r="Z2215">
        <v>1669.5</v>
      </c>
      <c r="AA2215">
        <v>0</v>
      </c>
    </row>
    <row r="2216" spans="1:27" x14ac:dyDescent="0.25">
      <c r="A2216" t="str">
        <f t="shared" si="244"/>
        <v>092019</v>
      </c>
      <c r="B2216">
        <v>2</v>
      </c>
      <c r="C2216">
        <v>2019</v>
      </c>
      <c r="D2216" s="18">
        <v>43724</v>
      </c>
      <c r="E2216" t="s">
        <v>4480</v>
      </c>
      <c r="F2216" t="s">
        <v>1211</v>
      </c>
      <c r="G2216" t="s">
        <v>1212</v>
      </c>
      <c r="H2216">
        <v>141563</v>
      </c>
      <c r="L2216">
        <v>119968</v>
      </c>
      <c r="N2216">
        <f t="shared" ref="N2216:N2279" si="245">+(J2216*$J$1/100)+(K2216*$K$1/100)+(L2216*$L$1/100)+(M2216*$M$1/100)</f>
        <v>21594.240000000002</v>
      </c>
      <c r="O2216">
        <f t="shared" ref="O2216:O2279" si="246">+IF(VALUE(LEFT(F2216,2))=33,N2216/2,0)</f>
        <v>0</v>
      </c>
      <c r="P2216">
        <f t="shared" ref="P2216:P2279" si="247">+O2216</f>
        <v>0</v>
      </c>
      <c r="Q2216">
        <f t="shared" ref="Q2216:Q2279" si="248">+IF(VALUE(LEFT(F2216,2))=33,0,N2216)</f>
        <v>21594.240000000002</v>
      </c>
      <c r="R2216">
        <f t="shared" ref="R2216:R2279" si="249">J2216+K2216+L2216+M2216+N2216+I2216</f>
        <v>141562.23999999999</v>
      </c>
      <c r="S2216">
        <f t="shared" ref="S2216:S2279" si="250">R2216-H2216</f>
        <v>-0.76000000000931323</v>
      </c>
      <c r="Y2216">
        <v>0</v>
      </c>
      <c r="Z2216">
        <v>0</v>
      </c>
      <c r="AA2216">
        <v>21594.240000000002</v>
      </c>
    </row>
    <row r="2217" spans="1:27" x14ac:dyDescent="0.25">
      <c r="A2217" t="str">
        <f t="shared" si="244"/>
        <v>022020</v>
      </c>
      <c r="B2217">
        <v>2</v>
      </c>
      <c r="C2217">
        <v>2020</v>
      </c>
      <c r="D2217" s="18">
        <v>43872</v>
      </c>
      <c r="E2217" t="s">
        <v>910</v>
      </c>
      <c r="F2217" t="s">
        <v>250</v>
      </c>
      <c r="G2217" t="s">
        <v>251</v>
      </c>
      <c r="H2217">
        <v>1244</v>
      </c>
      <c r="I2217">
        <v>1185</v>
      </c>
      <c r="N2217">
        <f t="shared" si="245"/>
        <v>0</v>
      </c>
      <c r="O2217">
        <f t="shared" si="246"/>
        <v>0</v>
      </c>
      <c r="P2217">
        <f t="shared" si="247"/>
        <v>0</v>
      </c>
      <c r="Q2217">
        <f t="shared" si="248"/>
        <v>0</v>
      </c>
      <c r="R2217">
        <f t="shared" si="249"/>
        <v>1185</v>
      </c>
      <c r="S2217">
        <f t="shared" si="250"/>
        <v>-59</v>
      </c>
      <c r="Y2217">
        <v>0</v>
      </c>
      <c r="Z2217">
        <v>0</v>
      </c>
      <c r="AA2217">
        <v>0</v>
      </c>
    </row>
    <row r="2218" spans="1:27" x14ac:dyDescent="0.25">
      <c r="A2218" t="str">
        <f t="shared" si="244"/>
        <v>022020</v>
      </c>
      <c r="B2218">
        <v>2</v>
      </c>
      <c r="C2218">
        <v>2020</v>
      </c>
      <c r="D2218" s="18">
        <v>43876</v>
      </c>
      <c r="E2218" t="s">
        <v>930</v>
      </c>
      <c r="F2218" t="s">
        <v>250</v>
      </c>
      <c r="G2218" t="s">
        <v>251</v>
      </c>
      <c r="H2218">
        <v>1244</v>
      </c>
      <c r="I2218">
        <v>1185</v>
      </c>
      <c r="N2218">
        <f t="shared" si="245"/>
        <v>0</v>
      </c>
      <c r="O2218">
        <f t="shared" si="246"/>
        <v>0</v>
      </c>
      <c r="P2218">
        <f t="shared" si="247"/>
        <v>0</v>
      </c>
      <c r="Q2218">
        <f t="shared" si="248"/>
        <v>0</v>
      </c>
      <c r="R2218">
        <f t="shared" si="249"/>
        <v>1185</v>
      </c>
      <c r="S2218">
        <f t="shared" si="250"/>
        <v>-59</v>
      </c>
      <c r="Y2218">
        <v>0</v>
      </c>
      <c r="Z2218">
        <v>0</v>
      </c>
      <c r="AA2218">
        <v>0</v>
      </c>
    </row>
    <row r="2219" spans="1:27" x14ac:dyDescent="0.25">
      <c r="A2219" t="str">
        <f t="shared" si="244"/>
        <v>022020</v>
      </c>
      <c r="B2219">
        <v>2</v>
      </c>
      <c r="C2219">
        <v>2020</v>
      </c>
      <c r="D2219" s="18">
        <v>43869</v>
      </c>
      <c r="E2219" t="s">
        <v>907</v>
      </c>
      <c r="F2219" t="s">
        <v>250</v>
      </c>
      <c r="G2219" t="s">
        <v>251</v>
      </c>
      <c r="H2219">
        <v>3948</v>
      </c>
      <c r="K2219">
        <v>3525</v>
      </c>
      <c r="N2219">
        <f t="shared" si="245"/>
        <v>423</v>
      </c>
      <c r="O2219">
        <f t="shared" si="246"/>
        <v>211.5</v>
      </c>
      <c r="P2219">
        <f t="shared" si="247"/>
        <v>211.5</v>
      </c>
      <c r="Q2219">
        <f t="shared" si="248"/>
        <v>0</v>
      </c>
      <c r="R2219">
        <f t="shared" si="249"/>
        <v>3948</v>
      </c>
      <c r="S2219">
        <f t="shared" si="250"/>
        <v>0</v>
      </c>
      <c r="Y2219">
        <v>211.5</v>
      </c>
      <c r="Z2219">
        <v>211.5</v>
      </c>
      <c r="AA2219">
        <v>0</v>
      </c>
    </row>
    <row r="2220" spans="1:27" x14ac:dyDescent="0.25">
      <c r="A2220" t="str">
        <f t="shared" si="244"/>
        <v>022020</v>
      </c>
      <c r="B2220">
        <v>2</v>
      </c>
      <c r="C2220">
        <v>2020</v>
      </c>
      <c r="D2220" s="18">
        <v>43872</v>
      </c>
      <c r="E2220" t="s">
        <v>909</v>
      </c>
      <c r="F2220" t="s">
        <v>250</v>
      </c>
      <c r="G2220" t="s">
        <v>251</v>
      </c>
      <c r="H2220">
        <v>2240</v>
      </c>
      <c r="K2220">
        <v>2000</v>
      </c>
      <c r="N2220">
        <f t="shared" si="245"/>
        <v>240</v>
      </c>
      <c r="O2220">
        <f t="shared" si="246"/>
        <v>120</v>
      </c>
      <c r="P2220">
        <f t="shared" si="247"/>
        <v>120</v>
      </c>
      <c r="Q2220">
        <f t="shared" si="248"/>
        <v>0</v>
      </c>
      <c r="R2220">
        <f t="shared" si="249"/>
        <v>2240</v>
      </c>
      <c r="S2220">
        <f t="shared" si="250"/>
        <v>0</v>
      </c>
      <c r="Y2220">
        <v>120</v>
      </c>
      <c r="Z2220">
        <v>120</v>
      </c>
      <c r="AA2220">
        <v>0</v>
      </c>
    </row>
    <row r="2221" spans="1:27" x14ac:dyDescent="0.25">
      <c r="A2221" t="str">
        <f t="shared" si="244"/>
        <v>022020</v>
      </c>
      <c r="B2221">
        <v>2</v>
      </c>
      <c r="C2221">
        <v>2020</v>
      </c>
      <c r="D2221" s="18">
        <v>43872</v>
      </c>
      <c r="E2221" t="s">
        <v>911</v>
      </c>
      <c r="F2221" t="s">
        <v>250</v>
      </c>
      <c r="G2221" t="s">
        <v>251</v>
      </c>
      <c r="H2221">
        <v>73080</v>
      </c>
      <c r="K2221">
        <v>65250</v>
      </c>
      <c r="N2221">
        <f t="shared" si="245"/>
        <v>7830</v>
      </c>
      <c r="O2221">
        <f t="shared" si="246"/>
        <v>3915</v>
      </c>
      <c r="P2221">
        <f t="shared" si="247"/>
        <v>3915</v>
      </c>
      <c r="Q2221">
        <f t="shared" si="248"/>
        <v>0</v>
      </c>
      <c r="R2221">
        <f t="shared" si="249"/>
        <v>73080</v>
      </c>
      <c r="S2221">
        <f t="shared" si="250"/>
        <v>0</v>
      </c>
      <c r="Y2221">
        <v>3915</v>
      </c>
      <c r="Z2221">
        <v>3915</v>
      </c>
      <c r="AA2221">
        <v>0</v>
      </c>
    </row>
    <row r="2222" spans="1:27" x14ac:dyDescent="0.25">
      <c r="A2222" t="str">
        <f t="shared" si="244"/>
        <v>022020</v>
      </c>
      <c r="B2222">
        <v>2</v>
      </c>
      <c r="C2222">
        <v>2020</v>
      </c>
      <c r="D2222" s="18">
        <v>43873</v>
      </c>
      <c r="E2222" t="s">
        <v>920</v>
      </c>
      <c r="F2222" t="s">
        <v>250</v>
      </c>
      <c r="G2222" t="s">
        <v>251</v>
      </c>
      <c r="H2222">
        <v>3304</v>
      </c>
      <c r="L2222">
        <v>2800</v>
      </c>
      <c r="N2222">
        <f t="shared" si="245"/>
        <v>504</v>
      </c>
      <c r="O2222">
        <f t="shared" si="246"/>
        <v>252</v>
      </c>
      <c r="P2222">
        <f t="shared" si="247"/>
        <v>252</v>
      </c>
      <c r="Q2222">
        <f t="shared" si="248"/>
        <v>0</v>
      </c>
      <c r="R2222">
        <f t="shared" si="249"/>
        <v>3304</v>
      </c>
      <c r="S2222">
        <f t="shared" si="250"/>
        <v>0</v>
      </c>
      <c r="Y2222">
        <v>252</v>
      </c>
      <c r="Z2222">
        <v>252</v>
      </c>
      <c r="AA2222">
        <v>0</v>
      </c>
    </row>
    <row r="2223" spans="1:27" x14ac:dyDescent="0.25">
      <c r="A2223" t="str">
        <f t="shared" si="244"/>
        <v>022020</v>
      </c>
      <c r="B2223">
        <v>2</v>
      </c>
      <c r="C2223">
        <v>2020</v>
      </c>
      <c r="D2223" s="18">
        <v>43873</v>
      </c>
      <c r="E2223" t="s">
        <v>919</v>
      </c>
      <c r="F2223" t="s">
        <v>250</v>
      </c>
      <c r="G2223" t="s">
        <v>251</v>
      </c>
      <c r="H2223">
        <v>17325</v>
      </c>
      <c r="I2223">
        <v>16500</v>
      </c>
      <c r="N2223">
        <f t="shared" si="245"/>
        <v>0</v>
      </c>
      <c r="O2223">
        <f t="shared" si="246"/>
        <v>0</v>
      </c>
      <c r="P2223">
        <f t="shared" si="247"/>
        <v>0</v>
      </c>
      <c r="Q2223">
        <f t="shared" si="248"/>
        <v>0</v>
      </c>
      <c r="R2223">
        <f t="shared" si="249"/>
        <v>16500</v>
      </c>
      <c r="S2223">
        <f t="shared" si="250"/>
        <v>-825</v>
      </c>
      <c r="Y2223">
        <v>0</v>
      </c>
      <c r="Z2223">
        <v>0</v>
      </c>
      <c r="AA2223">
        <v>0</v>
      </c>
    </row>
    <row r="2224" spans="1:27" x14ac:dyDescent="0.25">
      <c r="A2224" t="str">
        <f t="shared" si="244"/>
        <v>022020</v>
      </c>
      <c r="B2224">
        <v>2</v>
      </c>
      <c r="C2224">
        <v>2020</v>
      </c>
      <c r="D2224" s="18">
        <v>43876</v>
      </c>
      <c r="E2224" t="s">
        <v>929</v>
      </c>
      <c r="F2224" t="s">
        <v>250</v>
      </c>
      <c r="G2224" t="s">
        <v>251</v>
      </c>
      <c r="H2224">
        <v>1596</v>
      </c>
      <c r="K2224">
        <v>1425</v>
      </c>
      <c r="N2224">
        <f t="shared" si="245"/>
        <v>171</v>
      </c>
      <c r="O2224">
        <f t="shared" si="246"/>
        <v>85.5</v>
      </c>
      <c r="P2224">
        <f t="shared" si="247"/>
        <v>85.5</v>
      </c>
      <c r="Q2224">
        <f t="shared" si="248"/>
        <v>0</v>
      </c>
      <c r="R2224">
        <f t="shared" si="249"/>
        <v>1596</v>
      </c>
      <c r="S2224">
        <f t="shared" si="250"/>
        <v>0</v>
      </c>
      <c r="Y2224">
        <v>85.5</v>
      </c>
      <c r="Z2224">
        <v>85.5</v>
      </c>
      <c r="AA2224">
        <v>0</v>
      </c>
    </row>
    <row r="2225" spans="1:27" x14ac:dyDescent="0.25">
      <c r="A2225" t="str">
        <f t="shared" si="244"/>
        <v>022020</v>
      </c>
      <c r="B2225">
        <v>2</v>
      </c>
      <c r="C2225">
        <v>2020</v>
      </c>
      <c r="D2225" s="18">
        <v>43876</v>
      </c>
      <c r="E2225" t="s">
        <v>7752</v>
      </c>
      <c r="F2225" t="s">
        <v>250</v>
      </c>
      <c r="G2225" t="s">
        <v>251</v>
      </c>
      <c r="H2225">
        <v>1037</v>
      </c>
      <c r="I2225">
        <v>988</v>
      </c>
      <c r="N2225">
        <f t="shared" si="245"/>
        <v>0</v>
      </c>
      <c r="O2225">
        <f t="shared" si="246"/>
        <v>0</v>
      </c>
      <c r="P2225">
        <f t="shared" si="247"/>
        <v>0</v>
      </c>
      <c r="Q2225">
        <f t="shared" si="248"/>
        <v>0</v>
      </c>
      <c r="R2225">
        <f t="shared" si="249"/>
        <v>988</v>
      </c>
      <c r="S2225">
        <f t="shared" si="250"/>
        <v>-49</v>
      </c>
      <c r="Y2225">
        <v>0</v>
      </c>
      <c r="Z2225">
        <v>0</v>
      </c>
      <c r="AA2225">
        <v>0</v>
      </c>
    </row>
    <row r="2226" spans="1:27" x14ac:dyDescent="0.25">
      <c r="A2226" t="str">
        <f t="shared" si="244"/>
        <v>022020</v>
      </c>
      <c r="B2226">
        <v>2</v>
      </c>
      <c r="C2226">
        <v>2020</v>
      </c>
      <c r="D2226" s="18">
        <v>43876</v>
      </c>
      <c r="E2226" t="s">
        <v>926</v>
      </c>
      <c r="F2226" t="s">
        <v>250</v>
      </c>
      <c r="G2226" t="s">
        <v>251</v>
      </c>
      <c r="H2226">
        <v>68208</v>
      </c>
      <c r="K2226">
        <v>60900</v>
      </c>
      <c r="N2226">
        <f t="shared" si="245"/>
        <v>7308</v>
      </c>
      <c r="O2226">
        <f t="shared" si="246"/>
        <v>3654</v>
      </c>
      <c r="P2226">
        <f t="shared" si="247"/>
        <v>3654</v>
      </c>
      <c r="Q2226">
        <f t="shared" si="248"/>
        <v>0</v>
      </c>
      <c r="R2226">
        <f t="shared" si="249"/>
        <v>68208</v>
      </c>
      <c r="S2226">
        <f t="shared" si="250"/>
        <v>0</v>
      </c>
      <c r="Y2226">
        <v>3654</v>
      </c>
      <c r="Z2226">
        <v>3654</v>
      </c>
      <c r="AA2226">
        <v>0</v>
      </c>
    </row>
    <row r="2227" spans="1:27" x14ac:dyDescent="0.25">
      <c r="A2227" t="str">
        <f t="shared" si="244"/>
        <v>022020</v>
      </c>
      <c r="B2227">
        <v>2</v>
      </c>
      <c r="C2227">
        <v>2020</v>
      </c>
      <c r="D2227" s="18">
        <v>43876</v>
      </c>
      <c r="E2227" t="s">
        <v>927</v>
      </c>
      <c r="F2227" t="s">
        <v>250</v>
      </c>
      <c r="G2227" t="s">
        <v>251</v>
      </c>
      <c r="H2227">
        <v>12390</v>
      </c>
      <c r="L2227">
        <v>10500</v>
      </c>
      <c r="N2227">
        <f t="shared" si="245"/>
        <v>1890</v>
      </c>
      <c r="O2227">
        <f t="shared" si="246"/>
        <v>945</v>
      </c>
      <c r="P2227">
        <f t="shared" si="247"/>
        <v>945</v>
      </c>
      <c r="Q2227">
        <f t="shared" si="248"/>
        <v>0</v>
      </c>
      <c r="R2227">
        <f t="shared" si="249"/>
        <v>12390</v>
      </c>
      <c r="S2227">
        <f t="shared" si="250"/>
        <v>0</v>
      </c>
      <c r="Y2227">
        <v>945</v>
      </c>
      <c r="Z2227">
        <v>945</v>
      </c>
      <c r="AA2227">
        <v>0</v>
      </c>
    </row>
    <row r="2228" spans="1:27" x14ac:dyDescent="0.25">
      <c r="A2228" t="str">
        <f t="shared" si="244"/>
        <v>022020</v>
      </c>
      <c r="B2228">
        <v>2</v>
      </c>
      <c r="C2228">
        <v>2020</v>
      </c>
      <c r="D2228" s="18">
        <v>43876</v>
      </c>
      <c r="E2228" t="s">
        <v>928</v>
      </c>
      <c r="F2228" t="s">
        <v>250</v>
      </c>
      <c r="G2228" t="s">
        <v>251</v>
      </c>
      <c r="H2228">
        <v>7938</v>
      </c>
      <c r="I2228">
        <v>7560</v>
      </c>
      <c r="N2228">
        <f t="shared" si="245"/>
        <v>0</v>
      </c>
      <c r="O2228">
        <f t="shared" si="246"/>
        <v>0</v>
      </c>
      <c r="P2228">
        <f t="shared" si="247"/>
        <v>0</v>
      </c>
      <c r="Q2228">
        <f t="shared" si="248"/>
        <v>0</v>
      </c>
      <c r="R2228">
        <f t="shared" si="249"/>
        <v>7560</v>
      </c>
      <c r="S2228">
        <f t="shared" si="250"/>
        <v>-378</v>
      </c>
      <c r="Y2228">
        <v>0</v>
      </c>
      <c r="Z2228">
        <v>0</v>
      </c>
      <c r="AA2228">
        <v>0</v>
      </c>
    </row>
    <row r="2229" spans="1:27" x14ac:dyDescent="0.25">
      <c r="A2229" t="str">
        <f t="shared" si="244"/>
        <v>022020</v>
      </c>
      <c r="B2229">
        <v>2</v>
      </c>
      <c r="C2229">
        <v>2020</v>
      </c>
      <c r="D2229" s="18">
        <v>43873</v>
      </c>
      <c r="E2229" t="s">
        <v>917</v>
      </c>
      <c r="F2229" t="s">
        <v>250</v>
      </c>
      <c r="G2229" t="s">
        <v>251</v>
      </c>
      <c r="H2229">
        <v>18144</v>
      </c>
      <c r="I2229">
        <v>17280</v>
      </c>
      <c r="N2229">
        <f t="shared" si="245"/>
        <v>0</v>
      </c>
      <c r="O2229">
        <f t="shared" si="246"/>
        <v>0</v>
      </c>
      <c r="P2229">
        <f t="shared" si="247"/>
        <v>0</v>
      </c>
      <c r="Q2229">
        <f t="shared" si="248"/>
        <v>0</v>
      </c>
      <c r="R2229">
        <f t="shared" si="249"/>
        <v>17280</v>
      </c>
      <c r="S2229">
        <f t="shared" si="250"/>
        <v>-864</v>
      </c>
      <c r="Y2229">
        <v>0</v>
      </c>
      <c r="Z2229">
        <v>0</v>
      </c>
      <c r="AA2229">
        <v>0</v>
      </c>
    </row>
    <row r="2230" spans="1:27" x14ac:dyDescent="0.25">
      <c r="A2230" t="str">
        <f t="shared" si="244"/>
        <v>022020</v>
      </c>
      <c r="B2230">
        <v>2</v>
      </c>
      <c r="C2230">
        <v>2020</v>
      </c>
      <c r="D2230" s="18">
        <v>43873</v>
      </c>
      <c r="E2230" t="s">
        <v>916</v>
      </c>
      <c r="F2230" t="s">
        <v>250</v>
      </c>
      <c r="G2230" t="s">
        <v>251</v>
      </c>
      <c r="H2230">
        <v>50551</v>
      </c>
      <c r="L2230">
        <v>42840</v>
      </c>
      <c r="N2230">
        <f t="shared" si="245"/>
        <v>7711.2</v>
      </c>
      <c r="O2230">
        <f t="shared" si="246"/>
        <v>3855.6</v>
      </c>
      <c r="P2230">
        <f t="shared" si="247"/>
        <v>3855.6</v>
      </c>
      <c r="Q2230">
        <f t="shared" si="248"/>
        <v>0</v>
      </c>
      <c r="R2230">
        <f t="shared" si="249"/>
        <v>50551.199999999997</v>
      </c>
      <c r="S2230">
        <f t="shared" si="250"/>
        <v>0.19999999999708962</v>
      </c>
      <c r="Y2230">
        <v>3855.6</v>
      </c>
      <c r="Z2230">
        <v>3855.6</v>
      </c>
      <c r="AA2230">
        <v>0</v>
      </c>
    </row>
    <row r="2231" spans="1:27" x14ac:dyDescent="0.25">
      <c r="A2231" t="str">
        <f t="shared" si="244"/>
        <v>022020</v>
      </c>
      <c r="B2231">
        <v>2</v>
      </c>
      <c r="C2231">
        <v>2020</v>
      </c>
      <c r="D2231" s="18">
        <v>43873</v>
      </c>
      <c r="E2231" t="s">
        <v>915</v>
      </c>
      <c r="F2231" t="s">
        <v>250</v>
      </c>
      <c r="G2231" t="s">
        <v>251</v>
      </c>
      <c r="H2231">
        <v>52807</v>
      </c>
      <c r="K2231">
        <v>47149</v>
      </c>
      <c r="N2231">
        <f t="shared" si="245"/>
        <v>5657.88</v>
      </c>
      <c r="O2231">
        <f t="shared" si="246"/>
        <v>2828.94</v>
      </c>
      <c r="P2231">
        <f t="shared" si="247"/>
        <v>2828.94</v>
      </c>
      <c r="Q2231">
        <f t="shared" si="248"/>
        <v>0</v>
      </c>
      <c r="R2231">
        <f t="shared" si="249"/>
        <v>52806.879999999997</v>
      </c>
      <c r="S2231">
        <f t="shared" si="250"/>
        <v>-0.12000000000261934</v>
      </c>
      <c r="Y2231">
        <v>2828.94</v>
      </c>
      <c r="Z2231">
        <v>2828.94</v>
      </c>
      <c r="AA2231">
        <v>0</v>
      </c>
    </row>
    <row r="2232" spans="1:27" x14ac:dyDescent="0.25">
      <c r="A2232" t="str">
        <f t="shared" si="244"/>
        <v>022020</v>
      </c>
      <c r="B2232">
        <v>2</v>
      </c>
      <c r="C2232">
        <v>2020</v>
      </c>
      <c r="D2232" s="18">
        <v>43876</v>
      </c>
      <c r="E2232" t="s">
        <v>925</v>
      </c>
      <c r="F2232" t="s">
        <v>250</v>
      </c>
      <c r="G2232" t="s">
        <v>251</v>
      </c>
      <c r="H2232">
        <v>7560</v>
      </c>
      <c r="I2232">
        <v>7200</v>
      </c>
      <c r="N2232">
        <f t="shared" si="245"/>
        <v>0</v>
      </c>
      <c r="O2232">
        <f t="shared" si="246"/>
        <v>0</v>
      </c>
      <c r="P2232">
        <f t="shared" si="247"/>
        <v>0</v>
      </c>
      <c r="Q2232">
        <f t="shared" si="248"/>
        <v>0</v>
      </c>
      <c r="R2232">
        <f t="shared" si="249"/>
        <v>7200</v>
      </c>
      <c r="S2232">
        <f t="shared" si="250"/>
        <v>-360</v>
      </c>
      <c r="Y2232">
        <v>0</v>
      </c>
      <c r="Z2232">
        <v>0</v>
      </c>
      <c r="AA2232">
        <v>0</v>
      </c>
    </row>
    <row r="2233" spans="1:27" x14ac:dyDescent="0.25">
      <c r="A2233" t="str">
        <f t="shared" si="244"/>
        <v>022020</v>
      </c>
      <c r="B2233">
        <v>2</v>
      </c>
      <c r="C2233">
        <v>2020</v>
      </c>
      <c r="D2233" s="18">
        <v>43876</v>
      </c>
      <c r="E2233" t="s">
        <v>924</v>
      </c>
      <c r="F2233" t="s">
        <v>250</v>
      </c>
      <c r="G2233" t="s">
        <v>251</v>
      </c>
      <c r="H2233">
        <v>35016</v>
      </c>
      <c r="K2233">
        <v>31264</v>
      </c>
      <c r="N2233">
        <f t="shared" si="245"/>
        <v>3751.68</v>
      </c>
      <c r="O2233">
        <f t="shared" si="246"/>
        <v>1875.84</v>
      </c>
      <c r="P2233">
        <f t="shared" si="247"/>
        <v>1875.84</v>
      </c>
      <c r="Q2233">
        <f t="shared" si="248"/>
        <v>0</v>
      </c>
      <c r="R2233">
        <f t="shared" si="249"/>
        <v>35015.68</v>
      </c>
      <c r="S2233">
        <f t="shared" si="250"/>
        <v>-0.31999999999970896</v>
      </c>
      <c r="Y2233">
        <v>1875.84</v>
      </c>
      <c r="Z2233">
        <v>1875.84</v>
      </c>
      <c r="AA2233">
        <v>0</v>
      </c>
    </row>
    <row r="2234" spans="1:27" x14ac:dyDescent="0.25">
      <c r="A2234" t="str">
        <f t="shared" si="244"/>
        <v>022020</v>
      </c>
      <c r="B2234">
        <v>2</v>
      </c>
      <c r="C2234">
        <v>2020</v>
      </c>
      <c r="D2234" s="18">
        <v>43872</v>
      </c>
      <c r="E2234" t="s">
        <v>914</v>
      </c>
      <c r="F2234" t="s">
        <v>250</v>
      </c>
      <c r="G2234" t="s">
        <v>251</v>
      </c>
      <c r="H2234">
        <v>13104</v>
      </c>
      <c r="K2234">
        <v>11700</v>
      </c>
      <c r="N2234">
        <f t="shared" si="245"/>
        <v>1404</v>
      </c>
      <c r="O2234">
        <f t="shared" si="246"/>
        <v>702</v>
      </c>
      <c r="P2234">
        <f t="shared" si="247"/>
        <v>702</v>
      </c>
      <c r="Q2234">
        <f t="shared" si="248"/>
        <v>0</v>
      </c>
      <c r="R2234">
        <f t="shared" si="249"/>
        <v>13104</v>
      </c>
      <c r="S2234">
        <f t="shared" si="250"/>
        <v>0</v>
      </c>
      <c r="Y2234">
        <v>702</v>
      </c>
      <c r="Z2234">
        <v>702</v>
      </c>
      <c r="AA2234">
        <v>0</v>
      </c>
    </row>
    <row r="2235" spans="1:27" x14ac:dyDescent="0.25">
      <c r="A2235" t="str">
        <f t="shared" si="244"/>
        <v>022020</v>
      </c>
      <c r="B2235">
        <v>2</v>
      </c>
      <c r="C2235">
        <v>2020</v>
      </c>
      <c r="D2235" s="18">
        <v>43872</v>
      </c>
      <c r="E2235" t="s">
        <v>912</v>
      </c>
      <c r="F2235" t="s">
        <v>250</v>
      </c>
      <c r="G2235" t="s">
        <v>251</v>
      </c>
      <c r="H2235">
        <v>19278</v>
      </c>
      <c r="I2235">
        <v>18360</v>
      </c>
      <c r="N2235">
        <f t="shared" si="245"/>
        <v>0</v>
      </c>
      <c r="O2235">
        <f t="shared" si="246"/>
        <v>0</v>
      </c>
      <c r="P2235">
        <f t="shared" si="247"/>
        <v>0</v>
      </c>
      <c r="Q2235">
        <f t="shared" si="248"/>
        <v>0</v>
      </c>
      <c r="R2235">
        <f t="shared" si="249"/>
        <v>18360</v>
      </c>
      <c r="S2235">
        <f t="shared" si="250"/>
        <v>-918</v>
      </c>
      <c r="Y2235">
        <v>0</v>
      </c>
      <c r="Z2235">
        <v>0</v>
      </c>
      <c r="AA2235">
        <v>0</v>
      </c>
    </row>
    <row r="2236" spans="1:27" x14ac:dyDescent="0.25">
      <c r="A2236" t="str">
        <f t="shared" si="244"/>
        <v>022020</v>
      </c>
      <c r="B2236">
        <v>2</v>
      </c>
      <c r="C2236">
        <v>2020</v>
      </c>
      <c r="D2236" s="18">
        <v>43872</v>
      </c>
      <c r="E2236" t="s">
        <v>913</v>
      </c>
      <c r="F2236" t="s">
        <v>250</v>
      </c>
      <c r="G2236" t="s">
        <v>251</v>
      </c>
      <c r="H2236">
        <v>15045</v>
      </c>
      <c r="L2236">
        <v>12750</v>
      </c>
      <c r="N2236">
        <f t="shared" si="245"/>
        <v>2295</v>
      </c>
      <c r="O2236">
        <f t="shared" si="246"/>
        <v>1147.5</v>
      </c>
      <c r="P2236">
        <f t="shared" si="247"/>
        <v>1147.5</v>
      </c>
      <c r="Q2236">
        <f t="shared" si="248"/>
        <v>0</v>
      </c>
      <c r="R2236">
        <f t="shared" si="249"/>
        <v>15045</v>
      </c>
      <c r="S2236">
        <f t="shared" si="250"/>
        <v>0</v>
      </c>
      <c r="Y2236">
        <v>1147.5</v>
      </c>
      <c r="Z2236">
        <v>1147.5</v>
      </c>
      <c r="AA2236">
        <v>0</v>
      </c>
    </row>
    <row r="2237" spans="1:27" x14ac:dyDescent="0.25">
      <c r="A2237" t="str">
        <f t="shared" si="244"/>
        <v>122019</v>
      </c>
      <c r="B2237">
        <v>2</v>
      </c>
      <c r="C2237">
        <v>2019</v>
      </c>
      <c r="D2237" s="18">
        <v>43818</v>
      </c>
      <c r="E2237" t="s">
        <v>5481</v>
      </c>
      <c r="F2237" t="s">
        <v>250</v>
      </c>
      <c r="G2237" t="s">
        <v>251</v>
      </c>
      <c r="H2237">
        <v>27259</v>
      </c>
      <c r="K2237">
        <v>24338</v>
      </c>
      <c r="N2237">
        <f t="shared" si="245"/>
        <v>2920.56</v>
      </c>
      <c r="O2237">
        <f t="shared" si="246"/>
        <v>1460.28</v>
      </c>
      <c r="P2237">
        <f t="shared" si="247"/>
        <v>1460.28</v>
      </c>
      <c r="Q2237">
        <f t="shared" si="248"/>
        <v>0</v>
      </c>
      <c r="R2237">
        <f t="shared" si="249"/>
        <v>27258.560000000001</v>
      </c>
      <c r="S2237">
        <f t="shared" si="250"/>
        <v>-0.43999999999869033</v>
      </c>
      <c r="Y2237">
        <v>1460.28</v>
      </c>
      <c r="Z2237">
        <v>1460.28</v>
      </c>
      <c r="AA2237">
        <v>0</v>
      </c>
    </row>
    <row r="2238" spans="1:27" x14ac:dyDescent="0.25">
      <c r="A2238" t="str">
        <f t="shared" si="244"/>
        <v>122019</v>
      </c>
      <c r="B2238">
        <v>2</v>
      </c>
      <c r="C2238">
        <v>2019</v>
      </c>
      <c r="D2238" s="18">
        <v>43816</v>
      </c>
      <c r="E2238" t="s">
        <v>5471</v>
      </c>
      <c r="F2238" t="s">
        <v>250</v>
      </c>
      <c r="G2238" t="s">
        <v>251</v>
      </c>
      <c r="H2238">
        <v>35762</v>
      </c>
      <c r="K2238">
        <v>31930</v>
      </c>
      <c r="N2238">
        <f t="shared" si="245"/>
        <v>3831.6</v>
      </c>
      <c r="O2238">
        <f t="shared" si="246"/>
        <v>1915.8</v>
      </c>
      <c r="P2238">
        <f t="shared" si="247"/>
        <v>1915.8</v>
      </c>
      <c r="Q2238">
        <f t="shared" si="248"/>
        <v>0</v>
      </c>
      <c r="R2238">
        <f t="shared" si="249"/>
        <v>35761.599999999999</v>
      </c>
      <c r="S2238">
        <f t="shared" si="250"/>
        <v>-0.40000000000145519</v>
      </c>
      <c r="Y2238">
        <v>1915.8</v>
      </c>
      <c r="Z2238">
        <v>1915.8</v>
      </c>
      <c r="AA2238">
        <v>0</v>
      </c>
    </row>
    <row r="2239" spans="1:27" x14ac:dyDescent="0.25">
      <c r="A2239" t="str">
        <f t="shared" si="244"/>
        <v>122019</v>
      </c>
      <c r="B2239">
        <v>2</v>
      </c>
      <c r="C2239">
        <v>2019</v>
      </c>
      <c r="D2239" s="18">
        <v>43817</v>
      </c>
      <c r="E2239" t="s">
        <v>5474</v>
      </c>
      <c r="F2239" t="s">
        <v>250</v>
      </c>
      <c r="G2239" t="s">
        <v>251</v>
      </c>
      <c r="H2239">
        <v>37100</v>
      </c>
      <c r="K2239">
        <v>33125</v>
      </c>
      <c r="N2239">
        <f t="shared" si="245"/>
        <v>3975</v>
      </c>
      <c r="O2239">
        <f t="shared" si="246"/>
        <v>1987.5</v>
      </c>
      <c r="P2239">
        <f t="shared" si="247"/>
        <v>1987.5</v>
      </c>
      <c r="Q2239">
        <f t="shared" si="248"/>
        <v>0</v>
      </c>
      <c r="R2239">
        <f t="shared" si="249"/>
        <v>37100</v>
      </c>
      <c r="S2239">
        <f t="shared" si="250"/>
        <v>0</v>
      </c>
      <c r="Y2239">
        <v>1987.5</v>
      </c>
      <c r="Z2239">
        <v>1987.5</v>
      </c>
      <c r="AA2239">
        <v>0</v>
      </c>
    </row>
    <row r="2240" spans="1:27" x14ac:dyDescent="0.25">
      <c r="A2240" t="str">
        <f t="shared" si="244"/>
        <v>122019</v>
      </c>
      <c r="B2240">
        <v>2</v>
      </c>
      <c r="C2240">
        <v>2019</v>
      </c>
      <c r="D2240" s="18">
        <v>43829</v>
      </c>
      <c r="E2240" t="s">
        <v>663</v>
      </c>
      <c r="F2240" t="s">
        <v>250</v>
      </c>
      <c r="G2240" t="s">
        <v>251</v>
      </c>
      <c r="H2240">
        <v>23548</v>
      </c>
      <c r="K2240">
        <v>21025</v>
      </c>
      <c r="N2240">
        <f t="shared" si="245"/>
        <v>2523</v>
      </c>
      <c r="O2240">
        <f t="shared" si="246"/>
        <v>1261.5</v>
      </c>
      <c r="P2240">
        <f t="shared" si="247"/>
        <v>1261.5</v>
      </c>
      <c r="Q2240">
        <f t="shared" si="248"/>
        <v>0</v>
      </c>
      <c r="R2240">
        <f t="shared" si="249"/>
        <v>23548</v>
      </c>
      <c r="S2240">
        <f t="shared" si="250"/>
        <v>0</v>
      </c>
      <c r="Y2240">
        <v>1261.5</v>
      </c>
      <c r="Z2240">
        <v>1261.5</v>
      </c>
      <c r="AA2240">
        <v>0</v>
      </c>
    </row>
    <row r="2241" spans="1:27" x14ac:dyDescent="0.25">
      <c r="A2241" t="str">
        <f t="shared" si="244"/>
        <v>022020</v>
      </c>
      <c r="B2241">
        <v>2</v>
      </c>
      <c r="C2241">
        <v>2020</v>
      </c>
      <c r="D2241" s="18">
        <v>43862</v>
      </c>
      <c r="E2241" t="s">
        <v>891</v>
      </c>
      <c r="F2241" t="s">
        <v>250</v>
      </c>
      <c r="G2241" t="s">
        <v>251</v>
      </c>
      <c r="H2241">
        <v>24080</v>
      </c>
      <c r="K2241">
        <v>21500</v>
      </c>
      <c r="N2241">
        <f t="shared" si="245"/>
        <v>2580</v>
      </c>
      <c r="O2241">
        <f t="shared" si="246"/>
        <v>1290</v>
      </c>
      <c r="P2241">
        <f t="shared" si="247"/>
        <v>1290</v>
      </c>
      <c r="Q2241">
        <f t="shared" si="248"/>
        <v>0</v>
      </c>
      <c r="R2241">
        <f t="shared" si="249"/>
        <v>24080</v>
      </c>
      <c r="S2241">
        <f t="shared" si="250"/>
        <v>0</v>
      </c>
      <c r="Y2241">
        <v>1290</v>
      </c>
      <c r="Z2241">
        <v>1290</v>
      </c>
      <c r="AA2241">
        <v>0</v>
      </c>
    </row>
    <row r="2242" spans="1:27" x14ac:dyDescent="0.25">
      <c r="A2242" t="str">
        <f t="shared" si="244"/>
        <v>022020</v>
      </c>
      <c r="B2242">
        <v>2</v>
      </c>
      <c r="C2242">
        <v>2020</v>
      </c>
      <c r="D2242" s="18">
        <v>43865</v>
      </c>
      <c r="E2242" t="s">
        <v>1221</v>
      </c>
      <c r="F2242" t="s">
        <v>1219</v>
      </c>
      <c r="G2242" t="s">
        <v>6195</v>
      </c>
      <c r="H2242">
        <v>76700</v>
      </c>
      <c r="L2242">
        <v>65000</v>
      </c>
      <c r="N2242">
        <f t="shared" si="245"/>
        <v>11700</v>
      </c>
      <c r="O2242">
        <f t="shared" si="246"/>
        <v>5850</v>
      </c>
      <c r="P2242">
        <f t="shared" si="247"/>
        <v>5850</v>
      </c>
      <c r="Q2242">
        <f t="shared" si="248"/>
        <v>0</v>
      </c>
      <c r="R2242">
        <f t="shared" si="249"/>
        <v>76700</v>
      </c>
      <c r="S2242">
        <f t="shared" si="250"/>
        <v>0</v>
      </c>
      <c r="Y2242">
        <v>5850</v>
      </c>
      <c r="Z2242">
        <v>5850</v>
      </c>
      <c r="AA2242">
        <v>0</v>
      </c>
    </row>
    <row r="2243" spans="1:27" x14ac:dyDescent="0.25">
      <c r="A2243" t="str">
        <f t="shared" si="244"/>
        <v>122019</v>
      </c>
      <c r="B2243">
        <v>2</v>
      </c>
      <c r="C2243">
        <v>2019</v>
      </c>
      <c r="D2243" s="18">
        <v>43818</v>
      </c>
      <c r="E2243" t="s">
        <v>5519</v>
      </c>
      <c r="F2243" t="s">
        <v>318</v>
      </c>
      <c r="G2243" t="s">
        <v>5771</v>
      </c>
      <c r="H2243">
        <v>43234</v>
      </c>
      <c r="L2243">
        <v>36638.699999999997</v>
      </c>
      <c r="N2243">
        <f t="shared" si="245"/>
        <v>6594.9659999999994</v>
      </c>
      <c r="O2243">
        <f t="shared" si="246"/>
        <v>3297.4829999999997</v>
      </c>
      <c r="P2243">
        <f t="shared" si="247"/>
        <v>3297.4829999999997</v>
      </c>
      <c r="Q2243">
        <f t="shared" si="248"/>
        <v>0</v>
      </c>
      <c r="R2243">
        <f t="shared" si="249"/>
        <v>43233.665999999997</v>
      </c>
      <c r="S2243">
        <f t="shared" si="250"/>
        <v>-0.33400000000256114</v>
      </c>
      <c r="Y2243">
        <v>3297.4829999999997</v>
      </c>
      <c r="Z2243">
        <v>3297.4829999999997</v>
      </c>
      <c r="AA2243">
        <v>0</v>
      </c>
    </row>
    <row r="2244" spans="1:27" x14ac:dyDescent="0.25">
      <c r="A2244" t="str">
        <f t="shared" ref="A2244:A2307" si="251">TEXT(D2244,"MMYYYY")</f>
        <v>112019</v>
      </c>
      <c r="B2244">
        <v>2</v>
      </c>
      <c r="C2244">
        <v>2019</v>
      </c>
      <c r="D2244" s="18">
        <v>43799</v>
      </c>
      <c r="E2244" t="s">
        <v>5195</v>
      </c>
      <c r="F2244" t="s">
        <v>462</v>
      </c>
      <c r="G2244" t="s">
        <v>463</v>
      </c>
      <c r="H2244">
        <v>55224</v>
      </c>
      <c r="L2244">
        <v>46800</v>
      </c>
      <c r="N2244">
        <f t="shared" si="245"/>
        <v>8424</v>
      </c>
      <c r="O2244">
        <f t="shared" si="246"/>
        <v>4212</v>
      </c>
      <c r="P2244">
        <f t="shared" si="247"/>
        <v>4212</v>
      </c>
      <c r="Q2244">
        <f t="shared" si="248"/>
        <v>0</v>
      </c>
      <c r="R2244">
        <f t="shared" si="249"/>
        <v>55224</v>
      </c>
      <c r="S2244">
        <f t="shared" si="250"/>
        <v>0</v>
      </c>
      <c r="Y2244">
        <v>4212</v>
      </c>
      <c r="Z2244">
        <v>4212</v>
      </c>
      <c r="AA2244">
        <v>0</v>
      </c>
    </row>
    <row r="2245" spans="1:27" x14ac:dyDescent="0.25">
      <c r="A2245" t="str">
        <f t="shared" si="251"/>
        <v>122019</v>
      </c>
      <c r="B2245">
        <v>2</v>
      </c>
      <c r="C2245">
        <v>2019</v>
      </c>
      <c r="D2245" s="18">
        <v>43824</v>
      </c>
      <c r="E2245" t="s">
        <v>5362</v>
      </c>
      <c r="F2245" t="s">
        <v>642</v>
      </c>
      <c r="G2245" t="s">
        <v>6200</v>
      </c>
      <c r="H2245">
        <v>2242</v>
      </c>
      <c r="L2245">
        <v>1900</v>
      </c>
      <c r="N2245">
        <f t="shared" si="245"/>
        <v>342</v>
      </c>
      <c r="O2245">
        <f t="shared" si="246"/>
        <v>171</v>
      </c>
      <c r="P2245">
        <f t="shared" si="247"/>
        <v>171</v>
      </c>
      <c r="Q2245">
        <f t="shared" si="248"/>
        <v>0</v>
      </c>
      <c r="R2245">
        <f t="shared" si="249"/>
        <v>2242</v>
      </c>
      <c r="S2245">
        <f t="shared" si="250"/>
        <v>0</v>
      </c>
      <c r="Y2245">
        <v>171</v>
      </c>
      <c r="Z2245">
        <v>171</v>
      </c>
      <c r="AA2245">
        <v>0</v>
      </c>
    </row>
    <row r="2246" spans="1:27" x14ac:dyDescent="0.25">
      <c r="A2246" t="str">
        <f t="shared" si="251"/>
        <v>122019</v>
      </c>
      <c r="B2246">
        <v>2</v>
      </c>
      <c r="C2246">
        <v>2019</v>
      </c>
      <c r="D2246" s="18">
        <v>43804</v>
      </c>
      <c r="E2246" t="s">
        <v>5360</v>
      </c>
      <c r="F2246" t="s">
        <v>642</v>
      </c>
      <c r="G2246" t="s">
        <v>6200</v>
      </c>
      <c r="H2246">
        <v>2850</v>
      </c>
      <c r="K2246">
        <v>2155</v>
      </c>
      <c r="N2246">
        <f t="shared" si="245"/>
        <v>258.60000000000002</v>
      </c>
      <c r="O2246">
        <f t="shared" si="246"/>
        <v>129.30000000000001</v>
      </c>
      <c r="P2246">
        <f t="shared" si="247"/>
        <v>129.30000000000001</v>
      </c>
      <c r="Q2246">
        <f t="shared" si="248"/>
        <v>0</v>
      </c>
      <c r="R2246">
        <f t="shared" si="249"/>
        <v>2413.6</v>
      </c>
      <c r="S2246">
        <f t="shared" si="250"/>
        <v>-436.40000000000009</v>
      </c>
      <c r="Y2246">
        <v>129.30000000000001</v>
      </c>
      <c r="Z2246">
        <v>129.30000000000001</v>
      </c>
      <c r="AA2246">
        <v>0</v>
      </c>
    </row>
    <row r="2247" spans="1:27" x14ac:dyDescent="0.25">
      <c r="A2247" t="str">
        <f t="shared" si="251"/>
        <v>122019</v>
      </c>
      <c r="B2247">
        <v>2</v>
      </c>
      <c r="C2247">
        <v>2019</v>
      </c>
      <c r="D2247" s="18">
        <v>43804</v>
      </c>
      <c r="E2247" t="s">
        <v>5360</v>
      </c>
      <c r="F2247" t="s">
        <v>642</v>
      </c>
      <c r="G2247" t="s">
        <v>6200</v>
      </c>
      <c r="H2247">
        <v>2850</v>
      </c>
      <c r="L2247">
        <v>370</v>
      </c>
      <c r="N2247">
        <f t="shared" si="245"/>
        <v>66.599999999999994</v>
      </c>
      <c r="O2247">
        <f t="shared" si="246"/>
        <v>33.299999999999997</v>
      </c>
      <c r="P2247">
        <f t="shared" si="247"/>
        <v>33.299999999999997</v>
      </c>
      <c r="Q2247">
        <f t="shared" si="248"/>
        <v>0</v>
      </c>
      <c r="R2247">
        <f t="shared" si="249"/>
        <v>436.6</v>
      </c>
      <c r="S2247">
        <f t="shared" si="250"/>
        <v>-2413.4</v>
      </c>
      <c r="Y2247">
        <v>33.299999999999997</v>
      </c>
      <c r="Z2247">
        <v>33.299999999999997</v>
      </c>
      <c r="AA2247">
        <v>0</v>
      </c>
    </row>
    <row r="2248" spans="1:27" x14ac:dyDescent="0.25">
      <c r="A2248" t="str">
        <f t="shared" si="251"/>
        <v>112019</v>
      </c>
      <c r="B2248">
        <v>2</v>
      </c>
      <c r="C2248">
        <v>2019</v>
      </c>
      <c r="D2248" s="18">
        <v>43798</v>
      </c>
      <c r="E2248" t="s">
        <v>4945</v>
      </c>
      <c r="F2248" t="s">
        <v>642</v>
      </c>
      <c r="G2248" t="s">
        <v>6200</v>
      </c>
      <c r="H2248">
        <v>10667</v>
      </c>
      <c r="K2248">
        <v>100</v>
      </c>
      <c r="N2248">
        <f t="shared" si="245"/>
        <v>12</v>
      </c>
      <c r="O2248">
        <f t="shared" si="246"/>
        <v>6</v>
      </c>
      <c r="P2248">
        <f t="shared" si="247"/>
        <v>6</v>
      </c>
      <c r="Q2248">
        <f t="shared" si="248"/>
        <v>0</v>
      </c>
      <c r="R2248">
        <f t="shared" si="249"/>
        <v>112</v>
      </c>
      <c r="S2248">
        <f t="shared" si="250"/>
        <v>-10555</v>
      </c>
      <c r="Y2248">
        <v>6</v>
      </c>
      <c r="Z2248">
        <v>6</v>
      </c>
      <c r="AA2248">
        <v>0</v>
      </c>
    </row>
    <row r="2249" spans="1:27" x14ac:dyDescent="0.25">
      <c r="A2249" t="str">
        <f t="shared" si="251"/>
        <v>112019</v>
      </c>
      <c r="B2249">
        <v>2</v>
      </c>
      <c r="C2249">
        <v>2019</v>
      </c>
      <c r="D2249" s="18">
        <v>43798</v>
      </c>
      <c r="E2249" t="s">
        <v>4945</v>
      </c>
      <c r="F2249" t="s">
        <v>642</v>
      </c>
      <c r="G2249" t="s">
        <v>6200</v>
      </c>
      <c r="H2249">
        <v>10667</v>
      </c>
      <c r="L2249">
        <v>8945</v>
      </c>
      <c r="N2249">
        <f t="shared" si="245"/>
        <v>1610.1</v>
      </c>
      <c r="O2249">
        <f t="shared" si="246"/>
        <v>805.05</v>
      </c>
      <c r="P2249">
        <f t="shared" si="247"/>
        <v>805.05</v>
      </c>
      <c r="Q2249">
        <f t="shared" si="248"/>
        <v>0</v>
      </c>
      <c r="R2249">
        <f t="shared" si="249"/>
        <v>10555.1</v>
      </c>
      <c r="S2249">
        <f t="shared" si="250"/>
        <v>-111.89999999999964</v>
      </c>
      <c r="Y2249">
        <v>805.05</v>
      </c>
      <c r="Z2249">
        <v>805.05</v>
      </c>
      <c r="AA2249">
        <v>0</v>
      </c>
    </row>
    <row r="2250" spans="1:27" x14ac:dyDescent="0.25">
      <c r="A2250" t="str">
        <f t="shared" si="251"/>
        <v>112019</v>
      </c>
      <c r="B2250">
        <v>2</v>
      </c>
      <c r="C2250">
        <v>2019</v>
      </c>
      <c r="D2250" s="18">
        <v>43774</v>
      </c>
      <c r="E2250" t="s">
        <v>4943</v>
      </c>
      <c r="F2250" t="s">
        <v>642</v>
      </c>
      <c r="G2250" t="s">
        <v>6200</v>
      </c>
      <c r="H2250">
        <v>7605</v>
      </c>
      <c r="L2250">
        <v>6445.2</v>
      </c>
      <c r="N2250">
        <f t="shared" si="245"/>
        <v>1160.136</v>
      </c>
      <c r="O2250">
        <f t="shared" si="246"/>
        <v>580.06799999999998</v>
      </c>
      <c r="P2250">
        <f t="shared" si="247"/>
        <v>580.06799999999998</v>
      </c>
      <c r="Q2250">
        <f t="shared" si="248"/>
        <v>0</v>
      </c>
      <c r="R2250">
        <f t="shared" si="249"/>
        <v>7605.3359999999993</v>
      </c>
      <c r="S2250">
        <f t="shared" si="250"/>
        <v>0.33599999999933061</v>
      </c>
      <c r="Y2250">
        <v>580.06799999999998</v>
      </c>
      <c r="Z2250">
        <v>580.06799999999998</v>
      </c>
      <c r="AA2250">
        <v>0</v>
      </c>
    </row>
    <row r="2251" spans="1:27" x14ac:dyDescent="0.25">
      <c r="A2251" t="str">
        <f t="shared" si="251"/>
        <v>102019</v>
      </c>
      <c r="B2251">
        <v>2</v>
      </c>
      <c r="C2251">
        <v>2019</v>
      </c>
      <c r="D2251" s="18">
        <v>43743</v>
      </c>
      <c r="E2251" t="s">
        <v>4590</v>
      </c>
      <c r="F2251" t="s">
        <v>642</v>
      </c>
      <c r="G2251" t="s">
        <v>6200</v>
      </c>
      <c r="H2251">
        <v>5259</v>
      </c>
      <c r="I2251">
        <v>950</v>
      </c>
      <c r="N2251">
        <f t="shared" si="245"/>
        <v>0</v>
      </c>
      <c r="O2251">
        <f t="shared" si="246"/>
        <v>0</v>
      </c>
      <c r="P2251">
        <f t="shared" si="247"/>
        <v>0</v>
      </c>
      <c r="Q2251">
        <f t="shared" si="248"/>
        <v>0</v>
      </c>
      <c r="R2251">
        <f t="shared" si="249"/>
        <v>950</v>
      </c>
      <c r="S2251">
        <f t="shared" si="250"/>
        <v>-4309</v>
      </c>
      <c r="Y2251">
        <v>0</v>
      </c>
      <c r="Z2251">
        <v>0</v>
      </c>
      <c r="AA2251">
        <v>0</v>
      </c>
    </row>
    <row r="2252" spans="1:27" x14ac:dyDescent="0.25">
      <c r="A2252" t="str">
        <f t="shared" si="251"/>
        <v>102019</v>
      </c>
      <c r="B2252">
        <v>2</v>
      </c>
      <c r="C2252">
        <v>2019</v>
      </c>
      <c r="D2252" s="18">
        <v>43743</v>
      </c>
      <c r="E2252" t="s">
        <v>4590</v>
      </c>
      <c r="F2252" t="s">
        <v>642</v>
      </c>
      <c r="G2252" t="s">
        <v>6200</v>
      </c>
      <c r="H2252">
        <v>5259</v>
      </c>
      <c r="K2252">
        <v>200</v>
      </c>
      <c r="N2252">
        <f t="shared" si="245"/>
        <v>24</v>
      </c>
      <c r="O2252">
        <f t="shared" si="246"/>
        <v>12</v>
      </c>
      <c r="P2252">
        <f t="shared" si="247"/>
        <v>12</v>
      </c>
      <c r="Q2252">
        <f t="shared" si="248"/>
        <v>0</v>
      </c>
      <c r="R2252">
        <f t="shared" si="249"/>
        <v>224</v>
      </c>
      <c r="S2252">
        <f t="shared" si="250"/>
        <v>-5035</v>
      </c>
      <c r="Y2252">
        <v>12</v>
      </c>
      <c r="Z2252">
        <v>12</v>
      </c>
      <c r="AA2252">
        <v>0</v>
      </c>
    </row>
    <row r="2253" spans="1:27" x14ac:dyDescent="0.25">
      <c r="A2253" t="str">
        <f t="shared" si="251"/>
        <v>102019</v>
      </c>
      <c r="B2253">
        <v>2</v>
      </c>
      <c r="C2253">
        <v>2019</v>
      </c>
      <c r="D2253" s="18">
        <v>43743</v>
      </c>
      <c r="E2253" t="s">
        <v>4590</v>
      </c>
      <c r="F2253" t="s">
        <v>642</v>
      </c>
      <c r="G2253" t="s">
        <v>6200</v>
      </c>
      <c r="H2253">
        <v>5259</v>
      </c>
      <c r="L2253">
        <v>3422</v>
      </c>
      <c r="N2253">
        <f t="shared" si="245"/>
        <v>615.96</v>
      </c>
      <c r="O2253">
        <f t="shared" si="246"/>
        <v>307.98</v>
      </c>
      <c r="P2253">
        <f t="shared" si="247"/>
        <v>307.98</v>
      </c>
      <c r="Q2253">
        <f t="shared" si="248"/>
        <v>0</v>
      </c>
      <c r="R2253">
        <f t="shared" si="249"/>
        <v>4037.96</v>
      </c>
      <c r="S2253">
        <f t="shared" si="250"/>
        <v>-1221.04</v>
      </c>
      <c r="Y2253">
        <v>307.98</v>
      </c>
      <c r="Z2253">
        <v>307.98</v>
      </c>
      <c r="AA2253">
        <v>0</v>
      </c>
    </row>
    <row r="2254" spans="1:27" x14ac:dyDescent="0.25">
      <c r="A2254" t="str">
        <f t="shared" si="251"/>
        <v>102019</v>
      </c>
      <c r="B2254">
        <v>2</v>
      </c>
      <c r="C2254">
        <v>2019</v>
      </c>
      <c r="D2254" s="18">
        <v>43743</v>
      </c>
      <c r="E2254" t="s">
        <v>4589</v>
      </c>
      <c r="F2254" t="s">
        <v>642</v>
      </c>
      <c r="G2254" t="s">
        <v>6200</v>
      </c>
      <c r="H2254">
        <v>21279</v>
      </c>
      <c r="L2254">
        <v>18033</v>
      </c>
      <c r="N2254">
        <f t="shared" si="245"/>
        <v>3245.94</v>
      </c>
      <c r="O2254">
        <f t="shared" si="246"/>
        <v>1622.97</v>
      </c>
      <c r="P2254">
        <f t="shared" si="247"/>
        <v>1622.97</v>
      </c>
      <c r="Q2254">
        <f t="shared" si="248"/>
        <v>0</v>
      </c>
      <c r="R2254">
        <f t="shared" si="249"/>
        <v>21278.94</v>
      </c>
      <c r="S2254">
        <f t="shared" si="250"/>
        <v>-6.0000000001309672E-2</v>
      </c>
      <c r="Y2254">
        <v>1622.97</v>
      </c>
      <c r="Z2254">
        <v>1622.97</v>
      </c>
      <c r="AA2254">
        <v>0</v>
      </c>
    </row>
    <row r="2255" spans="1:27" x14ac:dyDescent="0.25">
      <c r="A2255" t="str">
        <f t="shared" si="251"/>
        <v>012020</v>
      </c>
      <c r="B2255">
        <v>2</v>
      </c>
      <c r="C2255">
        <v>2020</v>
      </c>
      <c r="D2255" s="18">
        <v>43861</v>
      </c>
      <c r="E2255" t="s">
        <v>2057</v>
      </c>
      <c r="F2255" t="s">
        <v>1182</v>
      </c>
      <c r="G2255" t="s">
        <v>6201</v>
      </c>
      <c r="H2255">
        <v>536310</v>
      </c>
      <c r="L2255">
        <v>454500</v>
      </c>
      <c r="N2255">
        <f t="shared" si="245"/>
        <v>81810</v>
      </c>
      <c r="O2255">
        <f t="shared" si="246"/>
        <v>40905</v>
      </c>
      <c r="P2255">
        <f t="shared" si="247"/>
        <v>40905</v>
      </c>
      <c r="Q2255">
        <f t="shared" si="248"/>
        <v>0</v>
      </c>
      <c r="R2255">
        <f t="shared" si="249"/>
        <v>536310</v>
      </c>
      <c r="S2255">
        <f t="shared" si="250"/>
        <v>0</v>
      </c>
      <c r="Y2255">
        <v>40905</v>
      </c>
      <c r="Z2255">
        <v>40905</v>
      </c>
      <c r="AA2255">
        <v>0</v>
      </c>
    </row>
    <row r="2256" spans="1:27" x14ac:dyDescent="0.25">
      <c r="A2256" t="str">
        <f t="shared" si="251"/>
        <v>022020</v>
      </c>
      <c r="B2256">
        <v>2</v>
      </c>
      <c r="C2256">
        <v>2020</v>
      </c>
      <c r="D2256" s="18">
        <v>43888</v>
      </c>
      <c r="E2256" t="s">
        <v>1209</v>
      </c>
      <c r="F2256" t="s">
        <v>613</v>
      </c>
      <c r="G2256" t="s">
        <v>614</v>
      </c>
      <c r="H2256">
        <v>187856</v>
      </c>
      <c r="L2256">
        <v>159200</v>
      </c>
      <c r="N2256">
        <f t="shared" si="245"/>
        <v>28656</v>
      </c>
      <c r="O2256">
        <f t="shared" si="246"/>
        <v>14328</v>
      </c>
      <c r="P2256">
        <f t="shared" si="247"/>
        <v>14328</v>
      </c>
      <c r="Q2256">
        <f t="shared" si="248"/>
        <v>0</v>
      </c>
      <c r="R2256">
        <f t="shared" si="249"/>
        <v>187856</v>
      </c>
      <c r="S2256">
        <f t="shared" si="250"/>
        <v>0</v>
      </c>
      <c r="Y2256">
        <v>14328</v>
      </c>
      <c r="Z2256">
        <v>14328</v>
      </c>
      <c r="AA2256">
        <v>0</v>
      </c>
    </row>
    <row r="2257" spans="1:27" x14ac:dyDescent="0.25">
      <c r="A2257" t="str">
        <f t="shared" si="251"/>
        <v>022020</v>
      </c>
      <c r="B2257">
        <v>2</v>
      </c>
      <c r="C2257">
        <v>2020</v>
      </c>
      <c r="D2257" s="18">
        <v>43888</v>
      </c>
      <c r="E2257" t="s">
        <v>1210</v>
      </c>
      <c r="F2257" t="s">
        <v>613</v>
      </c>
      <c r="G2257" t="s">
        <v>614</v>
      </c>
      <c r="H2257">
        <v>91156</v>
      </c>
      <c r="L2257">
        <v>77250</v>
      </c>
      <c r="N2257">
        <f t="shared" si="245"/>
        <v>13905</v>
      </c>
      <c r="O2257">
        <f t="shared" si="246"/>
        <v>6952.5</v>
      </c>
      <c r="P2257">
        <f t="shared" si="247"/>
        <v>6952.5</v>
      </c>
      <c r="Q2257">
        <f t="shared" si="248"/>
        <v>0</v>
      </c>
      <c r="R2257">
        <f t="shared" si="249"/>
        <v>91155</v>
      </c>
      <c r="S2257">
        <f t="shared" si="250"/>
        <v>-1</v>
      </c>
      <c r="Y2257">
        <v>6952.5</v>
      </c>
      <c r="Z2257">
        <v>6952.5</v>
      </c>
      <c r="AA2257">
        <v>0</v>
      </c>
    </row>
    <row r="2258" spans="1:27" x14ac:dyDescent="0.25">
      <c r="A2258" t="str">
        <f t="shared" si="251"/>
        <v>022020</v>
      </c>
      <c r="B2258">
        <v>2</v>
      </c>
      <c r="C2258">
        <v>2020</v>
      </c>
      <c r="D2258" s="18">
        <v>43888</v>
      </c>
      <c r="E2258" t="s">
        <v>960</v>
      </c>
      <c r="F2258" t="s">
        <v>250</v>
      </c>
      <c r="G2258" t="s">
        <v>251</v>
      </c>
      <c r="H2258">
        <v>16800</v>
      </c>
      <c r="K2258">
        <v>15000</v>
      </c>
      <c r="N2258">
        <f t="shared" si="245"/>
        <v>1800</v>
      </c>
      <c r="O2258">
        <f t="shared" si="246"/>
        <v>900</v>
      </c>
      <c r="P2258">
        <f t="shared" si="247"/>
        <v>900</v>
      </c>
      <c r="Q2258">
        <f t="shared" si="248"/>
        <v>0</v>
      </c>
      <c r="R2258">
        <f t="shared" si="249"/>
        <v>16800</v>
      </c>
      <c r="S2258">
        <f t="shared" si="250"/>
        <v>0</v>
      </c>
      <c r="Y2258">
        <v>900</v>
      </c>
      <c r="Z2258">
        <v>900</v>
      </c>
      <c r="AA2258">
        <v>0</v>
      </c>
    </row>
    <row r="2259" spans="1:27" x14ac:dyDescent="0.25">
      <c r="A2259" t="str">
        <f t="shared" si="251"/>
        <v>022020</v>
      </c>
      <c r="B2259">
        <v>2</v>
      </c>
      <c r="C2259">
        <v>2020</v>
      </c>
      <c r="D2259" s="18">
        <v>43890</v>
      </c>
      <c r="E2259" t="s">
        <v>827</v>
      </c>
      <c r="F2259" t="s">
        <v>642</v>
      </c>
      <c r="G2259" t="s">
        <v>6200</v>
      </c>
      <c r="H2259">
        <v>2478</v>
      </c>
      <c r="L2259">
        <v>2100</v>
      </c>
      <c r="N2259">
        <f t="shared" si="245"/>
        <v>378</v>
      </c>
      <c r="O2259">
        <f t="shared" si="246"/>
        <v>189</v>
      </c>
      <c r="P2259">
        <f t="shared" si="247"/>
        <v>189</v>
      </c>
      <c r="Q2259">
        <f t="shared" si="248"/>
        <v>0</v>
      </c>
      <c r="R2259">
        <f t="shared" si="249"/>
        <v>2478</v>
      </c>
      <c r="S2259">
        <f t="shared" si="250"/>
        <v>0</v>
      </c>
      <c r="Y2259">
        <v>189</v>
      </c>
      <c r="Z2259">
        <v>189</v>
      </c>
      <c r="AA2259">
        <v>0</v>
      </c>
    </row>
    <row r="2260" spans="1:27" x14ac:dyDescent="0.25">
      <c r="A2260" t="str">
        <f t="shared" si="251"/>
        <v>022020</v>
      </c>
      <c r="B2260">
        <v>2</v>
      </c>
      <c r="C2260">
        <v>2020</v>
      </c>
      <c r="D2260" s="18">
        <v>43881</v>
      </c>
      <c r="E2260" t="s">
        <v>991</v>
      </c>
      <c r="F2260" t="s">
        <v>318</v>
      </c>
      <c r="G2260" t="s">
        <v>5771</v>
      </c>
      <c r="H2260">
        <v>2759</v>
      </c>
      <c r="L2260">
        <v>2338.4</v>
      </c>
      <c r="N2260">
        <f t="shared" si="245"/>
        <v>420.91200000000003</v>
      </c>
      <c r="O2260">
        <f t="shared" si="246"/>
        <v>210.45600000000002</v>
      </c>
      <c r="P2260">
        <f t="shared" si="247"/>
        <v>210.45600000000002</v>
      </c>
      <c r="Q2260">
        <f t="shared" si="248"/>
        <v>0</v>
      </c>
      <c r="R2260">
        <f t="shared" si="249"/>
        <v>2759.3119999999999</v>
      </c>
      <c r="S2260">
        <f t="shared" si="250"/>
        <v>0.31199999999989814</v>
      </c>
      <c r="Y2260">
        <v>210.45600000000002</v>
      </c>
      <c r="Z2260">
        <v>210.45600000000002</v>
      </c>
      <c r="AA2260">
        <v>0</v>
      </c>
    </row>
    <row r="2261" spans="1:27" x14ac:dyDescent="0.25">
      <c r="A2261" t="str">
        <f t="shared" si="251"/>
        <v>022020</v>
      </c>
      <c r="B2261">
        <v>2</v>
      </c>
      <c r="C2261">
        <v>2020</v>
      </c>
      <c r="D2261" s="18">
        <v>43878</v>
      </c>
      <c r="E2261" t="s">
        <v>990</v>
      </c>
      <c r="F2261" t="s">
        <v>318</v>
      </c>
      <c r="G2261" t="s">
        <v>5771</v>
      </c>
      <c r="H2261">
        <v>84873</v>
      </c>
      <c r="L2261">
        <v>71926</v>
      </c>
      <c r="N2261">
        <f t="shared" si="245"/>
        <v>12946.68</v>
      </c>
      <c r="O2261">
        <f t="shared" si="246"/>
        <v>6473.34</v>
      </c>
      <c r="P2261">
        <f t="shared" si="247"/>
        <v>6473.34</v>
      </c>
      <c r="Q2261">
        <f t="shared" si="248"/>
        <v>0</v>
      </c>
      <c r="R2261">
        <f t="shared" si="249"/>
        <v>84872.68</v>
      </c>
      <c r="S2261">
        <f t="shared" si="250"/>
        <v>-0.32000000000698492</v>
      </c>
      <c r="Y2261">
        <v>6473.34</v>
      </c>
      <c r="Z2261">
        <v>6473.34</v>
      </c>
      <c r="AA2261">
        <v>0</v>
      </c>
    </row>
    <row r="2262" spans="1:27" x14ac:dyDescent="0.25">
      <c r="A2262" t="str">
        <f t="shared" si="251"/>
        <v>022020</v>
      </c>
      <c r="B2262">
        <v>2</v>
      </c>
      <c r="C2262">
        <v>2020</v>
      </c>
      <c r="D2262" s="18">
        <v>43883</v>
      </c>
      <c r="E2262" t="s">
        <v>993</v>
      </c>
      <c r="F2262" t="s">
        <v>318</v>
      </c>
      <c r="G2262" t="s">
        <v>5771</v>
      </c>
      <c r="H2262">
        <v>94705</v>
      </c>
      <c r="L2262">
        <v>80258.45</v>
      </c>
      <c r="N2262">
        <f t="shared" si="245"/>
        <v>14446.520999999999</v>
      </c>
      <c r="O2262">
        <f t="shared" si="246"/>
        <v>7223.2604999999994</v>
      </c>
      <c r="P2262">
        <f t="shared" si="247"/>
        <v>7223.2604999999994</v>
      </c>
      <c r="Q2262">
        <f t="shared" si="248"/>
        <v>0</v>
      </c>
      <c r="R2262">
        <f t="shared" si="249"/>
        <v>94704.97099999999</v>
      </c>
      <c r="S2262">
        <f t="shared" si="250"/>
        <v>-2.9000000009546056E-2</v>
      </c>
      <c r="Y2262">
        <v>7223.2604999999994</v>
      </c>
      <c r="Z2262">
        <v>7223.2604999999994</v>
      </c>
      <c r="AA2262">
        <v>0</v>
      </c>
    </row>
    <row r="2263" spans="1:27" x14ac:dyDescent="0.25">
      <c r="A2263" t="str">
        <f t="shared" si="251"/>
        <v>022020</v>
      </c>
      <c r="B2263">
        <v>2</v>
      </c>
      <c r="C2263">
        <v>2020</v>
      </c>
      <c r="D2263" s="18">
        <v>43878</v>
      </c>
      <c r="E2263" t="s">
        <v>988</v>
      </c>
      <c r="F2263" t="s">
        <v>318</v>
      </c>
      <c r="G2263" t="s">
        <v>5771</v>
      </c>
      <c r="H2263">
        <v>63771</v>
      </c>
      <c r="L2263">
        <v>54043.15</v>
      </c>
      <c r="N2263">
        <f t="shared" si="245"/>
        <v>9727.7669999999998</v>
      </c>
      <c r="O2263">
        <f t="shared" si="246"/>
        <v>4863.8834999999999</v>
      </c>
      <c r="P2263">
        <f t="shared" si="247"/>
        <v>4863.8834999999999</v>
      </c>
      <c r="Q2263">
        <f t="shared" si="248"/>
        <v>0</v>
      </c>
      <c r="R2263">
        <f t="shared" si="249"/>
        <v>63770.917000000001</v>
      </c>
      <c r="S2263">
        <f t="shared" si="250"/>
        <v>-8.2999999998719431E-2</v>
      </c>
      <c r="Y2263">
        <v>4863.8834999999999</v>
      </c>
      <c r="Z2263">
        <v>4863.8834999999999</v>
      </c>
      <c r="AA2263">
        <v>0</v>
      </c>
    </row>
    <row r="2264" spans="1:27" x14ac:dyDescent="0.25">
      <c r="A2264" t="str">
        <f t="shared" si="251"/>
        <v>022020</v>
      </c>
      <c r="B2264">
        <v>2</v>
      </c>
      <c r="C2264">
        <v>2020</v>
      </c>
      <c r="D2264" s="18">
        <v>43878</v>
      </c>
      <c r="E2264" t="s">
        <v>989</v>
      </c>
      <c r="F2264" t="s">
        <v>318</v>
      </c>
      <c r="G2264" t="s">
        <v>5771</v>
      </c>
      <c r="H2264">
        <v>82066</v>
      </c>
      <c r="L2264">
        <v>69547.5</v>
      </c>
      <c r="N2264">
        <f t="shared" si="245"/>
        <v>12518.55</v>
      </c>
      <c r="O2264">
        <f t="shared" si="246"/>
        <v>6259.2749999999996</v>
      </c>
      <c r="P2264">
        <f t="shared" si="247"/>
        <v>6259.2749999999996</v>
      </c>
      <c r="Q2264">
        <f t="shared" si="248"/>
        <v>0</v>
      </c>
      <c r="R2264">
        <f t="shared" si="249"/>
        <v>82066.05</v>
      </c>
      <c r="S2264">
        <f t="shared" si="250"/>
        <v>5.0000000002910383E-2</v>
      </c>
      <c r="Y2264">
        <v>6259.2749999999996</v>
      </c>
      <c r="Z2264">
        <v>6259.2749999999996</v>
      </c>
      <c r="AA2264">
        <v>0</v>
      </c>
    </row>
    <row r="2265" spans="1:27" x14ac:dyDescent="0.25">
      <c r="A2265" t="str">
        <f t="shared" si="251"/>
        <v>022020</v>
      </c>
      <c r="B2265">
        <v>2</v>
      </c>
      <c r="C2265">
        <v>2020</v>
      </c>
      <c r="D2265" s="18">
        <v>43887</v>
      </c>
      <c r="E2265" t="s">
        <v>996</v>
      </c>
      <c r="F2265" t="s">
        <v>318</v>
      </c>
      <c r="G2265" t="s">
        <v>5771</v>
      </c>
      <c r="H2265">
        <v>2074</v>
      </c>
      <c r="L2265">
        <v>1757.75</v>
      </c>
      <c r="N2265">
        <f t="shared" si="245"/>
        <v>316.39499999999998</v>
      </c>
      <c r="O2265">
        <f t="shared" si="246"/>
        <v>158.19749999999999</v>
      </c>
      <c r="P2265">
        <f t="shared" si="247"/>
        <v>158.19749999999999</v>
      </c>
      <c r="Q2265">
        <f t="shared" si="248"/>
        <v>0</v>
      </c>
      <c r="R2265">
        <f t="shared" si="249"/>
        <v>2074.145</v>
      </c>
      <c r="S2265">
        <f t="shared" si="250"/>
        <v>0.14499999999998181</v>
      </c>
      <c r="Y2265">
        <v>158.19749999999999</v>
      </c>
      <c r="Z2265">
        <v>158.19749999999999</v>
      </c>
      <c r="AA2265">
        <v>0</v>
      </c>
    </row>
    <row r="2266" spans="1:27" x14ac:dyDescent="0.25">
      <c r="A2266" t="str">
        <f t="shared" si="251"/>
        <v>022020</v>
      </c>
      <c r="B2266">
        <v>2</v>
      </c>
      <c r="C2266">
        <v>2020</v>
      </c>
      <c r="D2266" s="18">
        <v>43874</v>
      </c>
      <c r="E2266" t="s">
        <v>984</v>
      </c>
      <c r="F2266" t="s">
        <v>318</v>
      </c>
      <c r="G2266" t="s">
        <v>5771</v>
      </c>
      <c r="H2266">
        <v>55621</v>
      </c>
      <c r="L2266">
        <v>47136.02</v>
      </c>
      <c r="N2266">
        <f t="shared" si="245"/>
        <v>8484.4835999999996</v>
      </c>
      <c r="O2266">
        <f t="shared" si="246"/>
        <v>4242.2417999999998</v>
      </c>
      <c r="P2266">
        <f t="shared" si="247"/>
        <v>4242.2417999999998</v>
      </c>
      <c r="Q2266">
        <f t="shared" si="248"/>
        <v>0</v>
      </c>
      <c r="R2266">
        <f t="shared" si="249"/>
        <v>55620.503599999996</v>
      </c>
      <c r="S2266">
        <f t="shared" si="250"/>
        <v>-0.49640000000363216</v>
      </c>
      <c r="Y2266">
        <v>4242.2417999999998</v>
      </c>
      <c r="Z2266">
        <v>4242.2417999999998</v>
      </c>
      <c r="AA2266">
        <v>0</v>
      </c>
    </row>
    <row r="2267" spans="1:27" x14ac:dyDescent="0.25">
      <c r="A2267" t="str">
        <f t="shared" si="251"/>
        <v>022020</v>
      </c>
      <c r="B2267">
        <v>2</v>
      </c>
      <c r="C2267">
        <v>2020</v>
      </c>
      <c r="D2267" s="18">
        <v>43874</v>
      </c>
      <c r="E2267" t="s">
        <v>987</v>
      </c>
      <c r="F2267" t="s">
        <v>318</v>
      </c>
      <c r="G2267" t="s">
        <v>5771</v>
      </c>
      <c r="H2267">
        <v>8841.16</v>
      </c>
      <c r="L2267">
        <v>7492.5</v>
      </c>
      <c r="N2267">
        <f t="shared" si="245"/>
        <v>1348.65</v>
      </c>
      <c r="O2267">
        <f t="shared" si="246"/>
        <v>674.32500000000005</v>
      </c>
      <c r="P2267">
        <f t="shared" si="247"/>
        <v>674.32500000000005</v>
      </c>
      <c r="Q2267">
        <f t="shared" si="248"/>
        <v>0</v>
      </c>
      <c r="R2267">
        <f t="shared" si="249"/>
        <v>8841.15</v>
      </c>
      <c r="S2267">
        <f t="shared" si="250"/>
        <v>-1.0000000000218279E-2</v>
      </c>
      <c r="Y2267">
        <v>674.32500000000005</v>
      </c>
      <c r="Z2267">
        <v>674.32500000000005</v>
      </c>
      <c r="AA2267">
        <v>0</v>
      </c>
    </row>
    <row r="2268" spans="1:27" x14ac:dyDescent="0.25">
      <c r="A2268" t="str">
        <f t="shared" si="251"/>
        <v>022020</v>
      </c>
      <c r="B2268">
        <v>2</v>
      </c>
      <c r="C2268">
        <v>2020</v>
      </c>
      <c r="D2268" s="18">
        <v>43874</v>
      </c>
      <c r="E2268" t="s">
        <v>983</v>
      </c>
      <c r="F2268" t="s">
        <v>318</v>
      </c>
      <c r="G2268" t="s">
        <v>5771</v>
      </c>
      <c r="H2268">
        <v>76439</v>
      </c>
      <c r="L2268">
        <v>64778.6</v>
      </c>
      <c r="N2268">
        <f t="shared" si="245"/>
        <v>11660.148000000001</v>
      </c>
      <c r="O2268">
        <f t="shared" si="246"/>
        <v>5830.0740000000005</v>
      </c>
      <c r="P2268">
        <f t="shared" si="247"/>
        <v>5830.0740000000005</v>
      </c>
      <c r="Q2268">
        <f t="shared" si="248"/>
        <v>0</v>
      </c>
      <c r="R2268">
        <f t="shared" si="249"/>
        <v>76438.747999999992</v>
      </c>
      <c r="S2268">
        <f t="shared" si="250"/>
        <v>-0.25200000000768341</v>
      </c>
      <c r="Y2268">
        <v>5830.0740000000005</v>
      </c>
      <c r="Z2268">
        <v>5830.0740000000005</v>
      </c>
      <c r="AA2268">
        <v>0</v>
      </c>
    </row>
    <row r="2269" spans="1:27" x14ac:dyDescent="0.25">
      <c r="A2269" t="str">
        <f t="shared" si="251"/>
        <v>022020</v>
      </c>
      <c r="B2269">
        <v>2</v>
      </c>
      <c r="C2269">
        <v>2020</v>
      </c>
      <c r="D2269" s="18">
        <v>43874</v>
      </c>
      <c r="E2269" t="s">
        <v>985</v>
      </c>
      <c r="F2269" t="s">
        <v>318</v>
      </c>
      <c r="G2269" t="s">
        <v>5771</v>
      </c>
      <c r="H2269">
        <v>18361</v>
      </c>
      <c r="L2269">
        <v>15560</v>
      </c>
      <c r="N2269">
        <f t="shared" si="245"/>
        <v>2800.8</v>
      </c>
      <c r="O2269">
        <f t="shared" si="246"/>
        <v>1400.4</v>
      </c>
      <c r="P2269">
        <f t="shared" si="247"/>
        <v>1400.4</v>
      </c>
      <c r="Q2269">
        <f t="shared" si="248"/>
        <v>0</v>
      </c>
      <c r="R2269">
        <f t="shared" si="249"/>
        <v>18360.8</v>
      </c>
      <c r="S2269">
        <f t="shared" si="250"/>
        <v>-0.2000000000007276</v>
      </c>
      <c r="Y2269">
        <v>1400.4</v>
      </c>
      <c r="Z2269">
        <v>1400.4</v>
      </c>
      <c r="AA2269">
        <v>0</v>
      </c>
    </row>
    <row r="2270" spans="1:27" x14ac:dyDescent="0.25">
      <c r="A2270" t="str">
        <f t="shared" si="251"/>
        <v>022020</v>
      </c>
      <c r="B2270">
        <v>2</v>
      </c>
      <c r="C2270">
        <v>2020</v>
      </c>
      <c r="D2270" s="18">
        <v>43874</v>
      </c>
      <c r="E2270" t="s">
        <v>986</v>
      </c>
      <c r="F2270" t="s">
        <v>318</v>
      </c>
      <c r="G2270" t="s">
        <v>5771</v>
      </c>
      <c r="H2270">
        <v>117980.42</v>
      </c>
      <c r="L2270">
        <v>99983.4</v>
      </c>
      <c r="N2270">
        <f t="shared" si="245"/>
        <v>17997.011999999999</v>
      </c>
      <c r="O2270">
        <f t="shared" si="246"/>
        <v>8998.5059999999994</v>
      </c>
      <c r="P2270">
        <f t="shared" si="247"/>
        <v>8998.5059999999994</v>
      </c>
      <c r="Q2270">
        <f t="shared" si="248"/>
        <v>0</v>
      </c>
      <c r="R2270">
        <f t="shared" si="249"/>
        <v>117980.412</v>
      </c>
      <c r="S2270">
        <f t="shared" si="250"/>
        <v>-8.0000000016298145E-3</v>
      </c>
      <c r="Y2270">
        <v>8998.5059999999994</v>
      </c>
      <c r="Z2270">
        <v>8998.5059999999994</v>
      </c>
      <c r="AA2270">
        <v>0</v>
      </c>
    </row>
    <row r="2271" spans="1:27" x14ac:dyDescent="0.25">
      <c r="A2271" t="str">
        <f t="shared" si="251"/>
        <v>022020</v>
      </c>
      <c r="B2271">
        <v>2</v>
      </c>
      <c r="C2271">
        <v>2020</v>
      </c>
      <c r="D2271" s="18">
        <v>43881</v>
      </c>
      <c r="E2271" t="s">
        <v>7753</v>
      </c>
      <c r="F2271" t="s">
        <v>225</v>
      </c>
      <c r="G2271" t="s">
        <v>7518</v>
      </c>
      <c r="H2271">
        <v>278250</v>
      </c>
      <c r="I2271">
        <v>265000</v>
      </c>
      <c r="N2271">
        <f t="shared" si="245"/>
        <v>0</v>
      </c>
      <c r="O2271">
        <f t="shared" si="246"/>
        <v>0</v>
      </c>
      <c r="P2271">
        <f t="shared" si="247"/>
        <v>0</v>
      </c>
      <c r="Q2271">
        <f t="shared" si="248"/>
        <v>0</v>
      </c>
      <c r="R2271">
        <f t="shared" si="249"/>
        <v>265000</v>
      </c>
      <c r="S2271">
        <f t="shared" si="250"/>
        <v>-13250</v>
      </c>
      <c r="Y2271">
        <v>0</v>
      </c>
      <c r="Z2271">
        <v>0</v>
      </c>
      <c r="AA2271">
        <v>0</v>
      </c>
    </row>
    <row r="2272" spans="1:27" x14ac:dyDescent="0.25">
      <c r="A2272" t="str">
        <f t="shared" si="251"/>
        <v>022020</v>
      </c>
      <c r="B2272">
        <v>2</v>
      </c>
      <c r="C2272">
        <v>2020</v>
      </c>
      <c r="D2272" s="18">
        <v>43874</v>
      </c>
      <c r="E2272" t="s">
        <v>874</v>
      </c>
      <c r="F2272" t="s">
        <v>225</v>
      </c>
      <c r="G2272" t="s">
        <v>7518</v>
      </c>
      <c r="H2272">
        <v>136880</v>
      </c>
      <c r="L2272">
        <v>116000</v>
      </c>
      <c r="N2272">
        <f t="shared" si="245"/>
        <v>20880</v>
      </c>
      <c r="O2272">
        <f t="shared" si="246"/>
        <v>10440</v>
      </c>
      <c r="P2272">
        <f t="shared" si="247"/>
        <v>10440</v>
      </c>
      <c r="Q2272">
        <f t="shared" si="248"/>
        <v>0</v>
      </c>
      <c r="R2272">
        <f t="shared" si="249"/>
        <v>136880</v>
      </c>
      <c r="S2272">
        <f t="shared" si="250"/>
        <v>0</v>
      </c>
      <c r="Y2272">
        <v>10440</v>
      </c>
      <c r="Z2272">
        <v>10440</v>
      </c>
      <c r="AA2272">
        <v>0</v>
      </c>
    </row>
    <row r="2273" spans="1:27" x14ac:dyDescent="0.25">
      <c r="A2273" t="str">
        <f t="shared" si="251"/>
        <v>022020</v>
      </c>
      <c r="B2273">
        <v>2</v>
      </c>
      <c r="C2273">
        <v>2020</v>
      </c>
      <c r="D2273" s="18">
        <v>43874</v>
      </c>
      <c r="E2273" t="s">
        <v>875</v>
      </c>
      <c r="F2273" t="s">
        <v>225</v>
      </c>
      <c r="G2273" t="s">
        <v>7518</v>
      </c>
      <c r="H2273">
        <v>237475</v>
      </c>
      <c r="L2273">
        <v>201250</v>
      </c>
      <c r="N2273">
        <f t="shared" si="245"/>
        <v>36225</v>
      </c>
      <c r="O2273">
        <f t="shared" si="246"/>
        <v>18112.5</v>
      </c>
      <c r="P2273">
        <f t="shared" si="247"/>
        <v>18112.5</v>
      </c>
      <c r="Q2273">
        <f t="shared" si="248"/>
        <v>0</v>
      </c>
      <c r="R2273">
        <f t="shared" si="249"/>
        <v>237475</v>
      </c>
      <c r="S2273">
        <f t="shared" si="250"/>
        <v>0</v>
      </c>
      <c r="Y2273">
        <v>18112.5</v>
      </c>
      <c r="Z2273">
        <v>18112.5</v>
      </c>
      <c r="AA2273">
        <v>0</v>
      </c>
    </row>
    <row r="2274" spans="1:27" x14ac:dyDescent="0.25">
      <c r="A2274" t="str">
        <f t="shared" si="251"/>
        <v>022020</v>
      </c>
      <c r="B2274">
        <v>2</v>
      </c>
      <c r="C2274">
        <v>2020</v>
      </c>
      <c r="D2274" s="18">
        <v>43889</v>
      </c>
      <c r="E2274" t="s">
        <v>6202</v>
      </c>
      <c r="F2274" t="s">
        <v>1368</v>
      </c>
      <c r="G2274" t="s">
        <v>5787</v>
      </c>
      <c r="H2274">
        <v>21004</v>
      </c>
      <c r="L2274">
        <v>17800</v>
      </c>
      <c r="N2274">
        <f t="shared" si="245"/>
        <v>3204</v>
      </c>
      <c r="O2274">
        <f t="shared" si="246"/>
        <v>1602</v>
      </c>
      <c r="P2274">
        <f t="shared" si="247"/>
        <v>1602</v>
      </c>
      <c r="Q2274">
        <f t="shared" si="248"/>
        <v>0</v>
      </c>
      <c r="R2274">
        <f t="shared" si="249"/>
        <v>21004</v>
      </c>
      <c r="S2274">
        <f t="shared" si="250"/>
        <v>0</v>
      </c>
      <c r="Y2274">
        <v>1602</v>
      </c>
      <c r="Z2274">
        <v>1602</v>
      </c>
      <c r="AA2274">
        <v>0</v>
      </c>
    </row>
    <row r="2275" spans="1:27" x14ac:dyDescent="0.25">
      <c r="A2275" t="str">
        <f t="shared" si="251"/>
        <v>022020</v>
      </c>
      <c r="B2275">
        <v>2</v>
      </c>
      <c r="C2275">
        <v>2020</v>
      </c>
      <c r="D2275" s="18">
        <v>43878</v>
      </c>
      <c r="E2275" t="s">
        <v>7754</v>
      </c>
      <c r="F2275" t="s">
        <v>225</v>
      </c>
      <c r="G2275" t="s">
        <v>7518</v>
      </c>
      <c r="H2275">
        <v>250750</v>
      </c>
      <c r="L2275">
        <v>212500</v>
      </c>
      <c r="N2275">
        <f t="shared" si="245"/>
        <v>38250</v>
      </c>
      <c r="O2275">
        <f t="shared" si="246"/>
        <v>19125</v>
      </c>
      <c r="P2275">
        <f t="shared" si="247"/>
        <v>19125</v>
      </c>
      <c r="Q2275">
        <f t="shared" si="248"/>
        <v>0</v>
      </c>
      <c r="R2275">
        <f t="shared" si="249"/>
        <v>250750</v>
      </c>
      <c r="S2275">
        <f t="shared" si="250"/>
        <v>0</v>
      </c>
      <c r="Y2275">
        <v>19125</v>
      </c>
      <c r="Z2275">
        <v>19125</v>
      </c>
      <c r="AA2275">
        <v>0</v>
      </c>
    </row>
    <row r="2276" spans="1:27" x14ac:dyDescent="0.25">
      <c r="A2276" t="str">
        <f t="shared" si="251"/>
        <v>022020</v>
      </c>
      <c r="B2276">
        <v>2</v>
      </c>
      <c r="C2276">
        <v>2020</v>
      </c>
      <c r="D2276" s="18">
        <v>43878</v>
      </c>
      <c r="E2276" t="s">
        <v>7755</v>
      </c>
      <c r="F2276" t="s">
        <v>225</v>
      </c>
      <c r="G2276" t="s">
        <v>7518</v>
      </c>
      <c r="H2276">
        <v>764640</v>
      </c>
      <c r="L2276">
        <v>648000</v>
      </c>
      <c r="N2276">
        <f t="shared" si="245"/>
        <v>116640</v>
      </c>
      <c r="O2276">
        <f t="shared" si="246"/>
        <v>58320</v>
      </c>
      <c r="P2276">
        <f t="shared" si="247"/>
        <v>58320</v>
      </c>
      <c r="Q2276">
        <f t="shared" si="248"/>
        <v>0</v>
      </c>
      <c r="R2276">
        <f t="shared" si="249"/>
        <v>764640</v>
      </c>
      <c r="S2276">
        <f t="shared" si="250"/>
        <v>0</v>
      </c>
      <c r="Y2276">
        <v>58320</v>
      </c>
      <c r="Z2276">
        <v>58320</v>
      </c>
      <c r="AA2276">
        <v>0</v>
      </c>
    </row>
    <row r="2277" spans="1:27" x14ac:dyDescent="0.25">
      <c r="A2277" t="str">
        <f t="shared" si="251"/>
        <v>022020</v>
      </c>
      <c r="B2277">
        <v>2</v>
      </c>
      <c r="C2277">
        <v>2020</v>
      </c>
      <c r="D2277" s="18">
        <v>43874</v>
      </c>
      <c r="E2277" t="s">
        <v>872</v>
      </c>
      <c r="F2277" t="s">
        <v>225</v>
      </c>
      <c r="G2277" t="s">
        <v>7518</v>
      </c>
      <c r="H2277">
        <v>259875</v>
      </c>
      <c r="I2277">
        <v>247500</v>
      </c>
      <c r="N2277">
        <f t="shared" si="245"/>
        <v>0</v>
      </c>
      <c r="O2277">
        <f t="shared" si="246"/>
        <v>0</v>
      </c>
      <c r="P2277">
        <f t="shared" si="247"/>
        <v>0</v>
      </c>
      <c r="Q2277">
        <f t="shared" si="248"/>
        <v>0</v>
      </c>
      <c r="R2277">
        <f t="shared" si="249"/>
        <v>247500</v>
      </c>
      <c r="S2277">
        <f t="shared" si="250"/>
        <v>-12375</v>
      </c>
      <c r="Y2277">
        <v>0</v>
      </c>
      <c r="Z2277">
        <v>0</v>
      </c>
      <c r="AA2277">
        <v>0</v>
      </c>
    </row>
    <row r="2278" spans="1:27" x14ac:dyDescent="0.25">
      <c r="A2278" t="str">
        <f t="shared" si="251"/>
        <v>022020</v>
      </c>
      <c r="B2278">
        <v>2</v>
      </c>
      <c r="C2278">
        <v>2020</v>
      </c>
      <c r="D2278" s="18">
        <v>43881</v>
      </c>
      <c r="E2278" t="s">
        <v>1089</v>
      </c>
      <c r="F2278" t="s">
        <v>462</v>
      </c>
      <c r="G2278" t="s">
        <v>463</v>
      </c>
      <c r="H2278">
        <v>77880</v>
      </c>
      <c r="L2278">
        <v>66000</v>
      </c>
      <c r="N2278">
        <f t="shared" si="245"/>
        <v>11880</v>
      </c>
      <c r="O2278">
        <f t="shared" si="246"/>
        <v>5940</v>
      </c>
      <c r="P2278">
        <f t="shared" si="247"/>
        <v>5940</v>
      </c>
      <c r="Q2278">
        <f t="shared" si="248"/>
        <v>0</v>
      </c>
      <c r="R2278">
        <f t="shared" si="249"/>
        <v>77880</v>
      </c>
      <c r="S2278">
        <f t="shared" si="250"/>
        <v>0</v>
      </c>
      <c r="Y2278">
        <v>5940</v>
      </c>
      <c r="Z2278">
        <v>5940</v>
      </c>
      <c r="AA2278">
        <v>0</v>
      </c>
    </row>
    <row r="2279" spans="1:27" x14ac:dyDescent="0.25">
      <c r="A2279" t="str">
        <f t="shared" si="251"/>
        <v>022020</v>
      </c>
      <c r="B2279">
        <v>2</v>
      </c>
      <c r="C2279">
        <v>2020</v>
      </c>
      <c r="D2279" s="18">
        <v>43878</v>
      </c>
      <c r="E2279" t="s">
        <v>6203</v>
      </c>
      <c r="F2279" t="s">
        <v>171</v>
      </c>
      <c r="G2279" t="s">
        <v>5940</v>
      </c>
      <c r="H2279">
        <v>7080</v>
      </c>
      <c r="L2279">
        <v>6000</v>
      </c>
      <c r="N2279">
        <f t="shared" si="245"/>
        <v>1080</v>
      </c>
      <c r="O2279">
        <f t="shared" si="246"/>
        <v>540</v>
      </c>
      <c r="P2279">
        <f t="shared" si="247"/>
        <v>540</v>
      </c>
      <c r="Q2279">
        <f t="shared" si="248"/>
        <v>0</v>
      </c>
      <c r="R2279">
        <f t="shared" si="249"/>
        <v>7080</v>
      </c>
      <c r="S2279">
        <f t="shared" si="250"/>
        <v>0</v>
      </c>
      <c r="Y2279">
        <v>540</v>
      </c>
      <c r="Z2279">
        <v>540</v>
      </c>
      <c r="AA2279">
        <v>0</v>
      </c>
    </row>
    <row r="2280" spans="1:27" x14ac:dyDescent="0.25">
      <c r="A2280" t="str">
        <f t="shared" si="251"/>
        <v>022020</v>
      </c>
      <c r="B2280">
        <v>2</v>
      </c>
      <c r="C2280">
        <v>2020</v>
      </c>
      <c r="D2280" s="18">
        <v>43883</v>
      </c>
      <c r="E2280" t="s">
        <v>6204</v>
      </c>
      <c r="F2280" t="s">
        <v>171</v>
      </c>
      <c r="G2280" t="s">
        <v>5940</v>
      </c>
      <c r="H2280">
        <v>14160</v>
      </c>
      <c r="L2280">
        <v>12000</v>
      </c>
      <c r="N2280">
        <f t="shared" ref="N2280:N2343" si="252">+(J2280*$J$1/100)+(K2280*$K$1/100)+(L2280*$L$1/100)+(M2280*$M$1/100)</f>
        <v>2160</v>
      </c>
      <c r="O2280">
        <f t="shared" ref="O2280:O2343" si="253">+IF(VALUE(LEFT(F2280,2))=33,N2280/2,0)</f>
        <v>1080</v>
      </c>
      <c r="P2280">
        <f t="shared" ref="P2280:P2343" si="254">+O2280</f>
        <v>1080</v>
      </c>
      <c r="Q2280">
        <f t="shared" ref="Q2280:Q2343" si="255">+IF(VALUE(LEFT(F2280,2))=33,0,N2280)</f>
        <v>0</v>
      </c>
      <c r="R2280">
        <f t="shared" ref="R2280:R2343" si="256">J2280+K2280+L2280+M2280+N2280+I2280</f>
        <v>14160</v>
      </c>
      <c r="S2280">
        <f t="shared" ref="S2280:S2343" si="257">R2280-H2280</f>
        <v>0</v>
      </c>
      <c r="Y2280">
        <v>1080</v>
      </c>
      <c r="Z2280">
        <v>1080</v>
      </c>
      <c r="AA2280">
        <v>0</v>
      </c>
    </row>
    <row r="2281" spans="1:27" x14ac:dyDescent="0.25">
      <c r="A2281" t="str">
        <f t="shared" si="251"/>
        <v>022020</v>
      </c>
      <c r="B2281">
        <v>2</v>
      </c>
      <c r="C2281">
        <v>2020</v>
      </c>
      <c r="D2281" s="18">
        <v>43888</v>
      </c>
      <c r="E2281" t="s">
        <v>6205</v>
      </c>
      <c r="F2281" t="s">
        <v>565</v>
      </c>
      <c r="G2281" t="s">
        <v>6165</v>
      </c>
      <c r="H2281">
        <v>15045</v>
      </c>
      <c r="L2281">
        <v>12750</v>
      </c>
      <c r="N2281">
        <f t="shared" si="252"/>
        <v>2295</v>
      </c>
      <c r="O2281">
        <f t="shared" si="253"/>
        <v>1147.5</v>
      </c>
      <c r="P2281">
        <f t="shared" si="254"/>
        <v>1147.5</v>
      </c>
      <c r="Q2281">
        <f t="shared" si="255"/>
        <v>0</v>
      </c>
      <c r="R2281">
        <f t="shared" si="256"/>
        <v>15045</v>
      </c>
      <c r="S2281">
        <f t="shared" si="257"/>
        <v>0</v>
      </c>
      <c r="Y2281">
        <v>1147.5</v>
      </c>
      <c r="Z2281">
        <v>1147.5</v>
      </c>
      <c r="AA2281">
        <v>0</v>
      </c>
    </row>
    <row r="2282" spans="1:27" x14ac:dyDescent="0.25">
      <c r="A2282" t="str">
        <f t="shared" si="251"/>
        <v>022020</v>
      </c>
      <c r="B2282">
        <v>2</v>
      </c>
      <c r="C2282">
        <v>2020</v>
      </c>
      <c r="D2282" s="18">
        <v>43888</v>
      </c>
      <c r="E2282" t="s">
        <v>6206</v>
      </c>
      <c r="F2282" t="s">
        <v>131</v>
      </c>
      <c r="G2282" t="s">
        <v>132</v>
      </c>
      <c r="H2282">
        <v>3393</v>
      </c>
      <c r="L2282">
        <v>2875</v>
      </c>
      <c r="N2282">
        <f t="shared" si="252"/>
        <v>517.5</v>
      </c>
      <c r="O2282">
        <f t="shared" si="253"/>
        <v>258.75</v>
      </c>
      <c r="P2282">
        <f t="shared" si="254"/>
        <v>258.75</v>
      </c>
      <c r="Q2282">
        <f t="shared" si="255"/>
        <v>0</v>
      </c>
      <c r="R2282">
        <f t="shared" si="256"/>
        <v>3392.5</v>
      </c>
      <c r="S2282">
        <f t="shared" si="257"/>
        <v>-0.5</v>
      </c>
      <c r="Y2282">
        <v>258.75</v>
      </c>
      <c r="Z2282">
        <v>258.75</v>
      </c>
      <c r="AA2282">
        <v>0</v>
      </c>
    </row>
    <row r="2283" spans="1:27" x14ac:dyDescent="0.25">
      <c r="A2283" t="str">
        <f t="shared" si="251"/>
        <v>022020</v>
      </c>
      <c r="B2283">
        <v>2</v>
      </c>
      <c r="C2283">
        <v>2020</v>
      </c>
      <c r="D2283" s="18">
        <v>43890</v>
      </c>
      <c r="E2283" t="s">
        <v>7756</v>
      </c>
      <c r="F2283" t="s">
        <v>462</v>
      </c>
      <c r="G2283" t="s">
        <v>463</v>
      </c>
      <c r="H2283">
        <v>65490</v>
      </c>
      <c r="L2283">
        <v>55500</v>
      </c>
      <c r="N2283">
        <f t="shared" si="252"/>
        <v>9990</v>
      </c>
      <c r="O2283">
        <f t="shared" si="253"/>
        <v>4995</v>
      </c>
      <c r="P2283">
        <f t="shared" si="254"/>
        <v>4995</v>
      </c>
      <c r="Q2283">
        <f t="shared" si="255"/>
        <v>0</v>
      </c>
      <c r="R2283">
        <f t="shared" si="256"/>
        <v>65490</v>
      </c>
      <c r="S2283">
        <f t="shared" si="257"/>
        <v>0</v>
      </c>
      <c r="Y2283">
        <v>4995</v>
      </c>
      <c r="Z2283">
        <v>4995</v>
      </c>
      <c r="AA2283">
        <v>0</v>
      </c>
    </row>
    <row r="2284" spans="1:27" x14ac:dyDescent="0.25">
      <c r="A2284" t="str">
        <f t="shared" si="251"/>
        <v>022020</v>
      </c>
      <c r="B2284">
        <v>2</v>
      </c>
      <c r="C2284">
        <v>2020</v>
      </c>
      <c r="D2284" s="18">
        <v>43873</v>
      </c>
      <c r="E2284" t="s">
        <v>7757</v>
      </c>
      <c r="F2284" t="s">
        <v>790</v>
      </c>
      <c r="G2284" t="s">
        <v>6001</v>
      </c>
      <c r="H2284">
        <v>22125</v>
      </c>
      <c r="L2284">
        <v>18750</v>
      </c>
      <c r="N2284">
        <f t="shared" si="252"/>
        <v>3375</v>
      </c>
      <c r="O2284">
        <f t="shared" si="253"/>
        <v>1687.5</v>
      </c>
      <c r="P2284">
        <f t="shared" si="254"/>
        <v>1687.5</v>
      </c>
      <c r="Q2284">
        <f t="shared" si="255"/>
        <v>0</v>
      </c>
      <c r="R2284">
        <f t="shared" si="256"/>
        <v>22125</v>
      </c>
      <c r="S2284">
        <f t="shared" si="257"/>
        <v>0</v>
      </c>
      <c r="Y2284">
        <v>1687.5</v>
      </c>
      <c r="Z2284">
        <v>1687.5</v>
      </c>
      <c r="AA2284">
        <v>0</v>
      </c>
    </row>
    <row r="2285" spans="1:27" x14ac:dyDescent="0.25">
      <c r="A2285" t="str">
        <f t="shared" si="251"/>
        <v>022020</v>
      </c>
      <c r="B2285">
        <v>2</v>
      </c>
      <c r="C2285">
        <v>2020</v>
      </c>
      <c r="D2285" s="18">
        <v>43873</v>
      </c>
      <c r="E2285" t="s">
        <v>7758</v>
      </c>
      <c r="F2285" t="s">
        <v>790</v>
      </c>
      <c r="G2285" t="s">
        <v>6001</v>
      </c>
      <c r="H2285">
        <v>17700</v>
      </c>
      <c r="L2285">
        <v>15000</v>
      </c>
      <c r="N2285">
        <f t="shared" si="252"/>
        <v>2700</v>
      </c>
      <c r="O2285">
        <f t="shared" si="253"/>
        <v>1350</v>
      </c>
      <c r="P2285">
        <f t="shared" si="254"/>
        <v>1350</v>
      </c>
      <c r="Q2285">
        <f t="shared" si="255"/>
        <v>0</v>
      </c>
      <c r="R2285">
        <f t="shared" si="256"/>
        <v>17700</v>
      </c>
      <c r="S2285">
        <f t="shared" si="257"/>
        <v>0</v>
      </c>
      <c r="Y2285">
        <v>1350</v>
      </c>
      <c r="Z2285">
        <v>1350</v>
      </c>
      <c r="AA2285">
        <v>0</v>
      </c>
    </row>
    <row r="2286" spans="1:27" x14ac:dyDescent="0.25">
      <c r="A2286" t="str">
        <f t="shared" si="251"/>
        <v>022020</v>
      </c>
      <c r="B2286">
        <v>2</v>
      </c>
      <c r="C2286">
        <v>2020</v>
      </c>
      <c r="D2286" s="18">
        <v>43862</v>
      </c>
      <c r="E2286" t="s">
        <v>1166</v>
      </c>
      <c r="F2286" t="s">
        <v>565</v>
      </c>
      <c r="G2286" t="s">
        <v>6165</v>
      </c>
      <c r="H2286">
        <v>84960</v>
      </c>
      <c r="L2286">
        <v>72000</v>
      </c>
      <c r="N2286">
        <f t="shared" si="252"/>
        <v>12960</v>
      </c>
      <c r="O2286">
        <f t="shared" si="253"/>
        <v>6480</v>
      </c>
      <c r="P2286">
        <f t="shared" si="254"/>
        <v>6480</v>
      </c>
      <c r="Q2286">
        <f t="shared" si="255"/>
        <v>0</v>
      </c>
      <c r="R2286">
        <f t="shared" si="256"/>
        <v>84960</v>
      </c>
      <c r="S2286">
        <f t="shared" si="257"/>
        <v>0</v>
      </c>
      <c r="Y2286">
        <v>6480</v>
      </c>
      <c r="Z2286">
        <v>6480</v>
      </c>
      <c r="AA2286">
        <v>0</v>
      </c>
    </row>
    <row r="2287" spans="1:27" x14ac:dyDescent="0.25">
      <c r="A2287" t="str">
        <f t="shared" si="251"/>
        <v>022020</v>
      </c>
      <c r="B2287">
        <v>2</v>
      </c>
      <c r="C2287">
        <v>2020</v>
      </c>
      <c r="D2287" s="18">
        <v>43885</v>
      </c>
      <c r="E2287" t="s">
        <v>569</v>
      </c>
      <c r="F2287" t="s">
        <v>565</v>
      </c>
      <c r="G2287" t="s">
        <v>6165</v>
      </c>
      <c r="H2287">
        <v>991</v>
      </c>
      <c r="L2287">
        <v>840</v>
      </c>
      <c r="N2287">
        <f t="shared" si="252"/>
        <v>151.19999999999999</v>
      </c>
      <c r="O2287">
        <f t="shared" si="253"/>
        <v>75.599999999999994</v>
      </c>
      <c r="P2287">
        <f t="shared" si="254"/>
        <v>75.599999999999994</v>
      </c>
      <c r="Q2287">
        <f t="shared" si="255"/>
        <v>0</v>
      </c>
      <c r="R2287">
        <f t="shared" si="256"/>
        <v>991.2</v>
      </c>
      <c r="S2287">
        <f t="shared" si="257"/>
        <v>0.20000000000004547</v>
      </c>
      <c r="Y2287">
        <v>75.599999999999994</v>
      </c>
      <c r="Z2287">
        <v>75.599999999999994</v>
      </c>
      <c r="AA2287">
        <v>0</v>
      </c>
    </row>
    <row r="2288" spans="1:27" x14ac:dyDescent="0.25">
      <c r="A2288" t="str">
        <f t="shared" si="251"/>
        <v>022020</v>
      </c>
      <c r="B2288">
        <v>2</v>
      </c>
      <c r="C2288">
        <v>2020</v>
      </c>
      <c r="D2288" s="18">
        <v>43881</v>
      </c>
      <c r="E2288" t="s">
        <v>568</v>
      </c>
      <c r="F2288" t="s">
        <v>565</v>
      </c>
      <c r="G2288" t="s">
        <v>6165</v>
      </c>
      <c r="H2288">
        <v>1947</v>
      </c>
      <c r="L2288">
        <v>1650</v>
      </c>
      <c r="N2288">
        <f t="shared" si="252"/>
        <v>297</v>
      </c>
      <c r="O2288">
        <f t="shared" si="253"/>
        <v>148.5</v>
      </c>
      <c r="P2288">
        <f t="shared" si="254"/>
        <v>148.5</v>
      </c>
      <c r="Q2288">
        <f t="shared" si="255"/>
        <v>0</v>
      </c>
      <c r="R2288">
        <f t="shared" si="256"/>
        <v>1947</v>
      </c>
      <c r="S2288">
        <f t="shared" si="257"/>
        <v>0</v>
      </c>
      <c r="Y2288">
        <v>148.5</v>
      </c>
      <c r="Z2288">
        <v>148.5</v>
      </c>
      <c r="AA2288">
        <v>0</v>
      </c>
    </row>
    <row r="2289" spans="1:27" x14ac:dyDescent="0.25">
      <c r="A2289" t="str">
        <f t="shared" si="251"/>
        <v>022020</v>
      </c>
      <c r="B2289">
        <v>2</v>
      </c>
      <c r="C2289">
        <v>2020</v>
      </c>
      <c r="D2289" s="18">
        <v>43889</v>
      </c>
      <c r="E2289" t="s">
        <v>470</v>
      </c>
      <c r="F2289" t="s">
        <v>462</v>
      </c>
      <c r="G2289" t="s">
        <v>463</v>
      </c>
      <c r="H2289">
        <v>29028</v>
      </c>
      <c r="L2289">
        <v>24600</v>
      </c>
      <c r="N2289">
        <f t="shared" si="252"/>
        <v>4428</v>
      </c>
      <c r="O2289">
        <f t="shared" si="253"/>
        <v>2214</v>
      </c>
      <c r="P2289">
        <f t="shared" si="254"/>
        <v>2214</v>
      </c>
      <c r="Q2289">
        <f t="shared" si="255"/>
        <v>0</v>
      </c>
      <c r="R2289">
        <f t="shared" si="256"/>
        <v>29028</v>
      </c>
      <c r="S2289">
        <f t="shared" si="257"/>
        <v>0</v>
      </c>
      <c r="Y2289">
        <v>2214</v>
      </c>
      <c r="Z2289">
        <v>2214</v>
      </c>
      <c r="AA2289">
        <v>0</v>
      </c>
    </row>
    <row r="2290" spans="1:27" x14ac:dyDescent="0.25">
      <c r="A2290" t="str">
        <f t="shared" si="251"/>
        <v>022020</v>
      </c>
      <c r="B2290">
        <v>2</v>
      </c>
      <c r="C2290">
        <v>2020</v>
      </c>
      <c r="D2290" s="18">
        <v>43883</v>
      </c>
      <c r="E2290" t="s">
        <v>6207</v>
      </c>
      <c r="F2290" t="s">
        <v>647</v>
      </c>
      <c r="G2290" t="s">
        <v>5900</v>
      </c>
      <c r="H2290">
        <v>114777</v>
      </c>
      <c r="L2290">
        <v>97268.4</v>
      </c>
      <c r="N2290">
        <f t="shared" si="252"/>
        <v>17508.311999999998</v>
      </c>
      <c r="O2290">
        <f t="shared" si="253"/>
        <v>8754.155999999999</v>
      </c>
      <c r="P2290">
        <f t="shared" si="254"/>
        <v>8754.155999999999</v>
      </c>
      <c r="Q2290">
        <f t="shared" si="255"/>
        <v>0</v>
      </c>
      <c r="R2290">
        <f t="shared" si="256"/>
        <v>114776.712</v>
      </c>
      <c r="S2290">
        <f t="shared" si="257"/>
        <v>-0.28800000000046566</v>
      </c>
      <c r="Y2290">
        <v>8754.155999999999</v>
      </c>
      <c r="Z2290">
        <v>8754.155999999999</v>
      </c>
      <c r="AA2290">
        <v>0</v>
      </c>
    </row>
    <row r="2291" spans="1:27" x14ac:dyDescent="0.25">
      <c r="A2291" t="str">
        <f t="shared" si="251"/>
        <v>022020</v>
      </c>
      <c r="B2291">
        <v>2</v>
      </c>
      <c r="C2291">
        <v>2020</v>
      </c>
      <c r="D2291" s="18">
        <v>43884</v>
      </c>
      <c r="E2291" t="s">
        <v>510</v>
      </c>
      <c r="F2291" t="s">
        <v>5949</v>
      </c>
      <c r="G2291" t="s">
        <v>5950</v>
      </c>
      <c r="H2291">
        <v>8295.4</v>
      </c>
      <c r="L2291">
        <v>7030</v>
      </c>
      <c r="N2291">
        <f t="shared" si="252"/>
        <v>1265.4000000000001</v>
      </c>
      <c r="O2291">
        <f t="shared" si="253"/>
        <v>0</v>
      </c>
      <c r="P2291">
        <f t="shared" si="254"/>
        <v>0</v>
      </c>
      <c r="Q2291">
        <f t="shared" si="255"/>
        <v>1265.4000000000001</v>
      </c>
      <c r="R2291">
        <f t="shared" si="256"/>
        <v>8295.4</v>
      </c>
      <c r="S2291">
        <f t="shared" si="257"/>
        <v>0</v>
      </c>
      <c r="Y2291">
        <v>0</v>
      </c>
      <c r="Z2291">
        <v>0</v>
      </c>
      <c r="AA2291">
        <v>1265.4000000000001</v>
      </c>
    </row>
    <row r="2292" spans="1:27" x14ac:dyDescent="0.25">
      <c r="A2292" t="str">
        <f t="shared" si="251"/>
        <v>022020</v>
      </c>
      <c r="B2292">
        <v>2</v>
      </c>
      <c r="C2292">
        <v>2020</v>
      </c>
      <c r="D2292" s="18">
        <v>43874</v>
      </c>
      <c r="E2292" t="s">
        <v>6208</v>
      </c>
      <c r="F2292" t="s">
        <v>590</v>
      </c>
      <c r="G2292" t="s">
        <v>5909</v>
      </c>
      <c r="H2292">
        <v>118590</v>
      </c>
      <c r="L2292">
        <v>100500</v>
      </c>
      <c r="N2292">
        <f t="shared" si="252"/>
        <v>18090</v>
      </c>
      <c r="O2292">
        <f t="shared" si="253"/>
        <v>9045</v>
      </c>
      <c r="P2292">
        <f t="shared" si="254"/>
        <v>9045</v>
      </c>
      <c r="Q2292">
        <f t="shared" si="255"/>
        <v>0</v>
      </c>
      <c r="R2292">
        <f t="shared" si="256"/>
        <v>118590</v>
      </c>
      <c r="S2292">
        <f t="shared" si="257"/>
        <v>0</v>
      </c>
      <c r="Y2292">
        <v>9045</v>
      </c>
      <c r="Z2292">
        <v>9045</v>
      </c>
      <c r="AA2292">
        <v>0</v>
      </c>
    </row>
    <row r="2293" spans="1:27" x14ac:dyDescent="0.25">
      <c r="A2293" t="str">
        <f t="shared" si="251"/>
        <v>022020</v>
      </c>
      <c r="B2293">
        <v>2</v>
      </c>
      <c r="C2293">
        <v>2020</v>
      </c>
      <c r="D2293" s="18">
        <v>43876</v>
      </c>
      <c r="E2293" t="s">
        <v>5246</v>
      </c>
      <c r="F2293" t="s">
        <v>590</v>
      </c>
      <c r="G2293" t="s">
        <v>5909</v>
      </c>
      <c r="H2293">
        <v>99002</v>
      </c>
      <c r="L2293">
        <v>83900</v>
      </c>
      <c r="N2293">
        <f t="shared" si="252"/>
        <v>15102</v>
      </c>
      <c r="O2293">
        <f t="shared" si="253"/>
        <v>7551</v>
      </c>
      <c r="P2293">
        <f t="shared" si="254"/>
        <v>7551</v>
      </c>
      <c r="Q2293">
        <f t="shared" si="255"/>
        <v>0</v>
      </c>
      <c r="R2293">
        <f t="shared" si="256"/>
        <v>99002</v>
      </c>
      <c r="S2293">
        <f t="shared" si="257"/>
        <v>0</v>
      </c>
      <c r="Y2293">
        <v>7551</v>
      </c>
      <c r="Z2293">
        <v>7551</v>
      </c>
      <c r="AA2293">
        <v>0</v>
      </c>
    </row>
    <row r="2294" spans="1:27" x14ac:dyDescent="0.25">
      <c r="A2294" t="str">
        <f t="shared" si="251"/>
        <v>022020</v>
      </c>
      <c r="B2294">
        <v>2</v>
      </c>
      <c r="C2294">
        <v>2020</v>
      </c>
      <c r="D2294" s="18">
        <v>43881</v>
      </c>
      <c r="E2294" t="s">
        <v>946</v>
      </c>
      <c r="F2294" t="s">
        <v>250</v>
      </c>
      <c r="G2294" t="s">
        <v>251</v>
      </c>
      <c r="H2294">
        <v>19656</v>
      </c>
      <c r="K2294">
        <v>17550</v>
      </c>
      <c r="N2294">
        <f t="shared" si="252"/>
        <v>2106</v>
      </c>
      <c r="O2294">
        <f t="shared" si="253"/>
        <v>1053</v>
      </c>
      <c r="P2294">
        <f t="shared" si="254"/>
        <v>1053</v>
      </c>
      <c r="Q2294">
        <f t="shared" si="255"/>
        <v>0</v>
      </c>
      <c r="R2294">
        <f t="shared" si="256"/>
        <v>19656</v>
      </c>
      <c r="S2294">
        <f t="shared" si="257"/>
        <v>0</v>
      </c>
      <c r="Y2294">
        <v>1053</v>
      </c>
      <c r="Z2294">
        <v>1053</v>
      </c>
      <c r="AA2294">
        <v>0</v>
      </c>
    </row>
    <row r="2295" spans="1:27" x14ac:dyDescent="0.25">
      <c r="A2295" t="str">
        <f t="shared" si="251"/>
        <v>022020</v>
      </c>
      <c r="B2295">
        <v>2</v>
      </c>
      <c r="C2295">
        <v>2020</v>
      </c>
      <c r="D2295" s="18">
        <v>43880</v>
      </c>
      <c r="E2295" t="s">
        <v>942</v>
      </c>
      <c r="F2295" t="s">
        <v>250</v>
      </c>
      <c r="G2295" t="s">
        <v>251</v>
      </c>
      <c r="H2295">
        <v>5775</v>
      </c>
      <c r="I2295">
        <v>5500</v>
      </c>
      <c r="N2295">
        <f t="shared" si="252"/>
        <v>0</v>
      </c>
      <c r="O2295">
        <f t="shared" si="253"/>
        <v>0</v>
      </c>
      <c r="P2295">
        <f t="shared" si="254"/>
        <v>0</v>
      </c>
      <c r="Q2295">
        <f t="shared" si="255"/>
        <v>0</v>
      </c>
      <c r="R2295">
        <f t="shared" si="256"/>
        <v>5500</v>
      </c>
      <c r="S2295">
        <f t="shared" si="257"/>
        <v>-275</v>
      </c>
      <c r="Y2295">
        <v>0</v>
      </c>
      <c r="Z2295">
        <v>0</v>
      </c>
      <c r="AA2295">
        <v>0</v>
      </c>
    </row>
    <row r="2296" spans="1:27" x14ac:dyDescent="0.25">
      <c r="A2296" t="str">
        <f t="shared" si="251"/>
        <v>022020</v>
      </c>
      <c r="B2296">
        <v>2</v>
      </c>
      <c r="C2296">
        <v>2020</v>
      </c>
      <c r="D2296" s="18">
        <v>43879</v>
      </c>
      <c r="E2296" t="s">
        <v>940</v>
      </c>
      <c r="F2296" t="s">
        <v>250</v>
      </c>
      <c r="G2296" t="s">
        <v>251</v>
      </c>
      <c r="H2296">
        <v>6490</v>
      </c>
      <c r="L2296">
        <v>5500</v>
      </c>
      <c r="N2296">
        <f t="shared" si="252"/>
        <v>990</v>
      </c>
      <c r="O2296">
        <f t="shared" si="253"/>
        <v>495</v>
      </c>
      <c r="P2296">
        <f t="shared" si="254"/>
        <v>495</v>
      </c>
      <c r="Q2296">
        <f t="shared" si="255"/>
        <v>0</v>
      </c>
      <c r="R2296">
        <f t="shared" si="256"/>
        <v>6490</v>
      </c>
      <c r="S2296">
        <f t="shared" si="257"/>
        <v>0</v>
      </c>
      <c r="Y2296">
        <v>495</v>
      </c>
      <c r="Z2296">
        <v>495</v>
      </c>
      <c r="AA2296">
        <v>0</v>
      </c>
    </row>
    <row r="2297" spans="1:27" x14ac:dyDescent="0.25">
      <c r="A2297" t="str">
        <f t="shared" si="251"/>
        <v>022020</v>
      </c>
      <c r="B2297">
        <v>2</v>
      </c>
      <c r="C2297">
        <v>2020</v>
      </c>
      <c r="D2297" s="18">
        <v>43883</v>
      </c>
      <c r="E2297" t="s">
        <v>7759</v>
      </c>
      <c r="F2297" t="s">
        <v>250</v>
      </c>
      <c r="G2297" t="s">
        <v>251</v>
      </c>
      <c r="H2297">
        <v>2541</v>
      </c>
      <c r="I2297">
        <v>2420</v>
      </c>
      <c r="N2297">
        <f t="shared" si="252"/>
        <v>0</v>
      </c>
      <c r="O2297">
        <f t="shared" si="253"/>
        <v>0</v>
      </c>
      <c r="P2297">
        <f t="shared" si="254"/>
        <v>0</v>
      </c>
      <c r="Q2297">
        <f t="shared" si="255"/>
        <v>0</v>
      </c>
      <c r="R2297">
        <f t="shared" si="256"/>
        <v>2420</v>
      </c>
      <c r="S2297">
        <f t="shared" si="257"/>
        <v>-121</v>
      </c>
      <c r="Y2297">
        <v>0</v>
      </c>
      <c r="Z2297">
        <v>0</v>
      </c>
      <c r="AA2297">
        <v>0</v>
      </c>
    </row>
    <row r="2298" spans="1:27" x14ac:dyDescent="0.25">
      <c r="A2298" t="str">
        <f t="shared" si="251"/>
        <v>022020</v>
      </c>
      <c r="B2298">
        <v>2</v>
      </c>
      <c r="C2298">
        <v>2020</v>
      </c>
      <c r="D2298" s="18">
        <v>43883</v>
      </c>
      <c r="E2298" t="s">
        <v>956</v>
      </c>
      <c r="F2298" t="s">
        <v>250</v>
      </c>
      <c r="G2298" t="s">
        <v>251</v>
      </c>
      <c r="H2298">
        <v>68937</v>
      </c>
      <c r="K2298">
        <v>61551</v>
      </c>
      <c r="N2298">
        <f t="shared" si="252"/>
        <v>7386.12</v>
      </c>
      <c r="O2298">
        <f t="shared" si="253"/>
        <v>3693.06</v>
      </c>
      <c r="P2298">
        <f t="shared" si="254"/>
        <v>3693.06</v>
      </c>
      <c r="Q2298">
        <f t="shared" si="255"/>
        <v>0</v>
      </c>
      <c r="R2298">
        <f t="shared" si="256"/>
        <v>68937.119999999995</v>
      </c>
      <c r="S2298">
        <f t="shared" si="257"/>
        <v>0.11999999999534339</v>
      </c>
      <c r="Y2298">
        <v>3693.06</v>
      </c>
      <c r="Z2298">
        <v>3693.06</v>
      </c>
      <c r="AA2298">
        <v>0</v>
      </c>
    </row>
    <row r="2299" spans="1:27" x14ac:dyDescent="0.25">
      <c r="A2299" t="str">
        <f t="shared" si="251"/>
        <v>022020</v>
      </c>
      <c r="B2299">
        <v>2</v>
      </c>
      <c r="C2299">
        <v>2020</v>
      </c>
      <c r="D2299" s="18">
        <v>43879</v>
      </c>
      <c r="E2299" t="s">
        <v>936</v>
      </c>
      <c r="F2299" t="s">
        <v>250</v>
      </c>
      <c r="G2299" t="s">
        <v>251</v>
      </c>
      <c r="H2299">
        <v>3118</v>
      </c>
      <c r="I2299">
        <v>2970</v>
      </c>
      <c r="N2299">
        <f t="shared" si="252"/>
        <v>0</v>
      </c>
      <c r="O2299">
        <f t="shared" si="253"/>
        <v>0</v>
      </c>
      <c r="P2299">
        <f t="shared" si="254"/>
        <v>0</v>
      </c>
      <c r="Q2299">
        <f t="shared" si="255"/>
        <v>0</v>
      </c>
      <c r="R2299">
        <f t="shared" si="256"/>
        <v>2970</v>
      </c>
      <c r="S2299">
        <f t="shared" si="257"/>
        <v>-148</v>
      </c>
      <c r="Y2299">
        <v>0</v>
      </c>
      <c r="Z2299">
        <v>0</v>
      </c>
      <c r="AA2299">
        <v>0</v>
      </c>
    </row>
    <row r="2300" spans="1:27" x14ac:dyDescent="0.25">
      <c r="A2300" t="str">
        <f t="shared" si="251"/>
        <v>022020</v>
      </c>
      <c r="B2300">
        <v>2</v>
      </c>
      <c r="C2300">
        <v>2020</v>
      </c>
      <c r="D2300" s="18">
        <v>43880</v>
      </c>
      <c r="E2300" t="s">
        <v>944</v>
      </c>
      <c r="F2300" t="s">
        <v>250</v>
      </c>
      <c r="G2300" t="s">
        <v>251</v>
      </c>
      <c r="H2300">
        <v>1659</v>
      </c>
      <c r="I2300">
        <v>1580</v>
      </c>
      <c r="N2300">
        <f t="shared" si="252"/>
        <v>0</v>
      </c>
      <c r="O2300">
        <f t="shared" si="253"/>
        <v>0</v>
      </c>
      <c r="P2300">
        <f t="shared" si="254"/>
        <v>0</v>
      </c>
      <c r="Q2300">
        <f t="shared" si="255"/>
        <v>0</v>
      </c>
      <c r="R2300">
        <f t="shared" si="256"/>
        <v>1580</v>
      </c>
      <c r="S2300">
        <f t="shared" si="257"/>
        <v>-79</v>
      </c>
      <c r="Y2300">
        <v>0</v>
      </c>
      <c r="Z2300">
        <v>0</v>
      </c>
      <c r="AA2300">
        <v>0</v>
      </c>
    </row>
    <row r="2301" spans="1:27" x14ac:dyDescent="0.25">
      <c r="A2301" t="str">
        <f t="shared" si="251"/>
        <v>022020</v>
      </c>
      <c r="B2301">
        <v>2</v>
      </c>
      <c r="C2301">
        <v>2020</v>
      </c>
      <c r="D2301" s="18">
        <v>43879</v>
      </c>
      <c r="E2301" t="s">
        <v>7760</v>
      </c>
      <c r="F2301" t="s">
        <v>250</v>
      </c>
      <c r="G2301" t="s">
        <v>251</v>
      </c>
      <c r="H2301">
        <v>7965</v>
      </c>
      <c r="L2301">
        <v>6750</v>
      </c>
      <c r="N2301">
        <f t="shared" si="252"/>
        <v>1215</v>
      </c>
      <c r="O2301">
        <f t="shared" si="253"/>
        <v>607.5</v>
      </c>
      <c r="P2301">
        <f t="shared" si="254"/>
        <v>607.5</v>
      </c>
      <c r="Q2301">
        <f t="shared" si="255"/>
        <v>0</v>
      </c>
      <c r="R2301">
        <f t="shared" si="256"/>
        <v>7965</v>
      </c>
      <c r="S2301">
        <f t="shared" si="257"/>
        <v>0</v>
      </c>
      <c r="Y2301">
        <v>607.5</v>
      </c>
      <c r="Z2301">
        <v>607.5</v>
      </c>
      <c r="AA2301">
        <v>0</v>
      </c>
    </row>
    <row r="2302" spans="1:27" x14ac:dyDescent="0.25">
      <c r="A2302" t="str">
        <f t="shared" si="251"/>
        <v>022020</v>
      </c>
      <c r="B2302">
        <v>2</v>
      </c>
      <c r="C2302">
        <v>2020</v>
      </c>
      <c r="D2302" s="18">
        <v>43879</v>
      </c>
      <c r="E2302" t="s">
        <v>7761</v>
      </c>
      <c r="F2302" t="s">
        <v>250</v>
      </c>
      <c r="G2302" t="s">
        <v>251</v>
      </c>
      <c r="H2302">
        <v>5103</v>
      </c>
      <c r="I2302">
        <v>4860</v>
      </c>
      <c r="N2302">
        <f t="shared" si="252"/>
        <v>0</v>
      </c>
      <c r="O2302">
        <f t="shared" si="253"/>
        <v>0</v>
      </c>
      <c r="P2302">
        <f t="shared" si="254"/>
        <v>0</v>
      </c>
      <c r="Q2302">
        <f t="shared" si="255"/>
        <v>0</v>
      </c>
      <c r="R2302">
        <f t="shared" si="256"/>
        <v>4860</v>
      </c>
      <c r="S2302">
        <f t="shared" si="257"/>
        <v>-243</v>
      </c>
      <c r="Y2302">
        <v>0</v>
      </c>
      <c r="Z2302">
        <v>0</v>
      </c>
      <c r="AA2302">
        <v>0</v>
      </c>
    </row>
    <row r="2303" spans="1:27" x14ac:dyDescent="0.25">
      <c r="A2303" t="str">
        <f t="shared" si="251"/>
        <v>022020</v>
      </c>
      <c r="B2303">
        <v>2</v>
      </c>
      <c r="C2303">
        <v>2020</v>
      </c>
      <c r="D2303" s="18">
        <v>43879</v>
      </c>
      <c r="E2303" t="s">
        <v>7762</v>
      </c>
      <c r="F2303" t="s">
        <v>250</v>
      </c>
      <c r="G2303" t="s">
        <v>251</v>
      </c>
      <c r="H2303">
        <v>43848</v>
      </c>
      <c r="K2303">
        <v>39150</v>
      </c>
      <c r="N2303">
        <f t="shared" si="252"/>
        <v>4698</v>
      </c>
      <c r="O2303">
        <f t="shared" si="253"/>
        <v>2349</v>
      </c>
      <c r="P2303">
        <f t="shared" si="254"/>
        <v>2349</v>
      </c>
      <c r="Q2303">
        <f t="shared" si="255"/>
        <v>0</v>
      </c>
      <c r="R2303">
        <f t="shared" si="256"/>
        <v>43848</v>
      </c>
      <c r="S2303">
        <f t="shared" si="257"/>
        <v>0</v>
      </c>
      <c r="Y2303">
        <v>2349</v>
      </c>
      <c r="Z2303">
        <v>2349</v>
      </c>
      <c r="AA2303">
        <v>0</v>
      </c>
    </row>
    <row r="2304" spans="1:27" x14ac:dyDescent="0.25">
      <c r="A2304" t="str">
        <f t="shared" si="251"/>
        <v>022020</v>
      </c>
      <c r="B2304">
        <v>2</v>
      </c>
      <c r="C2304">
        <v>2020</v>
      </c>
      <c r="D2304" s="18">
        <v>43879</v>
      </c>
      <c r="E2304" t="s">
        <v>7763</v>
      </c>
      <c r="F2304" t="s">
        <v>250</v>
      </c>
      <c r="G2304" t="s">
        <v>251</v>
      </c>
      <c r="H2304">
        <v>3780</v>
      </c>
      <c r="I2304">
        <v>3600</v>
      </c>
      <c r="N2304">
        <f t="shared" si="252"/>
        <v>0</v>
      </c>
      <c r="O2304">
        <f t="shared" si="253"/>
        <v>0</v>
      </c>
      <c r="P2304">
        <f t="shared" si="254"/>
        <v>0</v>
      </c>
      <c r="Q2304">
        <f t="shared" si="255"/>
        <v>0</v>
      </c>
      <c r="R2304">
        <f t="shared" si="256"/>
        <v>3600</v>
      </c>
      <c r="S2304">
        <f t="shared" si="257"/>
        <v>-180</v>
      </c>
      <c r="Y2304">
        <v>0</v>
      </c>
      <c r="Z2304">
        <v>0</v>
      </c>
      <c r="AA2304">
        <v>0</v>
      </c>
    </row>
    <row r="2305" spans="1:27" x14ac:dyDescent="0.25">
      <c r="A2305" t="str">
        <f t="shared" si="251"/>
        <v>022020</v>
      </c>
      <c r="B2305">
        <v>2</v>
      </c>
      <c r="C2305">
        <v>2020</v>
      </c>
      <c r="D2305" s="18">
        <v>43879</v>
      </c>
      <c r="E2305" t="s">
        <v>7764</v>
      </c>
      <c r="F2305" t="s">
        <v>250</v>
      </c>
      <c r="G2305" t="s">
        <v>251</v>
      </c>
      <c r="H2305">
        <v>38192</v>
      </c>
      <c r="K2305">
        <v>34100</v>
      </c>
      <c r="N2305">
        <f t="shared" si="252"/>
        <v>4092</v>
      </c>
      <c r="O2305">
        <f t="shared" si="253"/>
        <v>2046</v>
      </c>
      <c r="P2305">
        <f t="shared" si="254"/>
        <v>2046</v>
      </c>
      <c r="Q2305">
        <f t="shared" si="255"/>
        <v>0</v>
      </c>
      <c r="R2305">
        <f t="shared" si="256"/>
        <v>38192</v>
      </c>
      <c r="S2305">
        <f t="shared" si="257"/>
        <v>0</v>
      </c>
      <c r="Y2305">
        <v>2046</v>
      </c>
      <c r="Z2305">
        <v>2046</v>
      </c>
      <c r="AA2305">
        <v>0</v>
      </c>
    </row>
    <row r="2306" spans="1:27" x14ac:dyDescent="0.25">
      <c r="A2306" t="str">
        <f t="shared" si="251"/>
        <v>022020</v>
      </c>
      <c r="B2306">
        <v>2</v>
      </c>
      <c r="C2306">
        <v>2020</v>
      </c>
      <c r="D2306" s="18">
        <v>43880</v>
      </c>
      <c r="E2306" t="s">
        <v>7765</v>
      </c>
      <c r="F2306" t="s">
        <v>250</v>
      </c>
      <c r="G2306" t="s">
        <v>251</v>
      </c>
      <c r="H2306">
        <v>35838</v>
      </c>
      <c r="K2306">
        <v>31998</v>
      </c>
      <c r="N2306">
        <f t="shared" si="252"/>
        <v>3839.76</v>
      </c>
      <c r="O2306">
        <f t="shared" si="253"/>
        <v>1919.88</v>
      </c>
      <c r="P2306">
        <f t="shared" si="254"/>
        <v>1919.88</v>
      </c>
      <c r="Q2306">
        <f t="shared" si="255"/>
        <v>0</v>
      </c>
      <c r="R2306">
        <f t="shared" si="256"/>
        <v>35837.760000000002</v>
      </c>
      <c r="S2306">
        <f t="shared" si="257"/>
        <v>-0.23999999999796273</v>
      </c>
      <c r="Y2306">
        <v>1919.88</v>
      </c>
      <c r="Z2306">
        <v>1919.88</v>
      </c>
      <c r="AA2306">
        <v>0</v>
      </c>
    </row>
    <row r="2307" spans="1:27" x14ac:dyDescent="0.25">
      <c r="A2307" t="str">
        <f t="shared" si="251"/>
        <v>022020</v>
      </c>
      <c r="B2307">
        <v>2</v>
      </c>
      <c r="C2307">
        <v>2020</v>
      </c>
      <c r="D2307" s="18">
        <v>43879</v>
      </c>
      <c r="E2307" t="s">
        <v>7766</v>
      </c>
      <c r="F2307" t="s">
        <v>250</v>
      </c>
      <c r="G2307" t="s">
        <v>251</v>
      </c>
      <c r="H2307">
        <v>52920</v>
      </c>
      <c r="K2307">
        <v>47250</v>
      </c>
      <c r="N2307">
        <f t="shared" si="252"/>
        <v>5670</v>
      </c>
      <c r="O2307">
        <f t="shared" si="253"/>
        <v>2835</v>
      </c>
      <c r="P2307">
        <f t="shared" si="254"/>
        <v>2835</v>
      </c>
      <c r="Q2307">
        <f t="shared" si="255"/>
        <v>0</v>
      </c>
      <c r="R2307">
        <f t="shared" si="256"/>
        <v>52920</v>
      </c>
      <c r="S2307">
        <f t="shared" si="257"/>
        <v>0</v>
      </c>
      <c r="Y2307">
        <v>2835</v>
      </c>
      <c r="Z2307">
        <v>2835</v>
      </c>
      <c r="AA2307">
        <v>0</v>
      </c>
    </row>
    <row r="2308" spans="1:27" x14ac:dyDescent="0.25">
      <c r="A2308" t="str">
        <f t="shared" ref="A2308:A2371" si="258">TEXT(D2308,"MMYYYY")</f>
        <v>022020</v>
      </c>
      <c r="B2308">
        <v>2</v>
      </c>
      <c r="C2308">
        <v>2020</v>
      </c>
      <c r="D2308" s="18">
        <v>43882</v>
      </c>
      <c r="E2308" t="s">
        <v>7767</v>
      </c>
      <c r="F2308" t="s">
        <v>250</v>
      </c>
      <c r="G2308" t="s">
        <v>251</v>
      </c>
      <c r="H2308">
        <v>7938</v>
      </c>
      <c r="I2308">
        <v>7560</v>
      </c>
      <c r="N2308">
        <f t="shared" si="252"/>
        <v>0</v>
      </c>
      <c r="O2308">
        <f t="shared" si="253"/>
        <v>0</v>
      </c>
      <c r="P2308">
        <f t="shared" si="254"/>
        <v>0</v>
      </c>
      <c r="Q2308">
        <f t="shared" si="255"/>
        <v>0</v>
      </c>
      <c r="R2308">
        <f t="shared" si="256"/>
        <v>7560</v>
      </c>
      <c r="S2308">
        <f t="shared" si="257"/>
        <v>-378</v>
      </c>
      <c r="Y2308">
        <v>0</v>
      </c>
      <c r="Z2308">
        <v>0</v>
      </c>
      <c r="AA2308">
        <v>0</v>
      </c>
    </row>
    <row r="2309" spans="1:27" x14ac:dyDescent="0.25">
      <c r="A2309" t="str">
        <f t="shared" si="258"/>
        <v>022020</v>
      </c>
      <c r="B2309">
        <v>2</v>
      </c>
      <c r="C2309">
        <v>2020</v>
      </c>
      <c r="D2309" s="18">
        <v>43882</v>
      </c>
      <c r="E2309" t="s">
        <v>951</v>
      </c>
      <c r="F2309" t="s">
        <v>250</v>
      </c>
      <c r="G2309" t="s">
        <v>251</v>
      </c>
      <c r="H2309">
        <v>45864</v>
      </c>
      <c r="K2309">
        <v>40950</v>
      </c>
      <c r="N2309">
        <f t="shared" si="252"/>
        <v>4914</v>
      </c>
      <c r="O2309">
        <f t="shared" si="253"/>
        <v>2457</v>
      </c>
      <c r="P2309">
        <f t="shared" si="254"/>
        <v>2457</v>
      </c>
      <c r="Q2309">
        <f t="shared" si="255"/>
        <v>0</v>
      </c>
      <c r="R2309">
        <f t="shared" si="256"/>
        <v>45864</v>
      </c>
      <c r="S2309">
        <f t="shared" si="257"/>
        <v>0</v>
      </c>
      <c r="Y2309">
        <v>2457</v>
      </c>
      <c r="Z2309">
        <v>2457</v>
      </c>
      <c r="AA2309">
        <v>0</v>
      </c>
    </row>
    <row r="2310" spans="1:27" x14ac:dyDescent="0.25">
      <c r="A2310" t="str">
        <f t="shared" si="258"/>
        <v>022020</v>
      </c>
      <c r="B2310">
        <v>2</v>
      </c>
      <c r="C2310">
        <v>2020</v>
      </c>
      <c r="D2310" s="18">
        <v>43881</v>
      </c>
      <c r="E2310" t="s">
        <v>950</v>
      </c>
      <c r="F2310" t="s">
        <v>250</v>
      </c>
      <c r="G2310" t="s">
        <v>251</v>
      </c>
      <c r="H2310">
        <v>2655</v>
      </c>
      <c r="L2310">
        <v>2250</v>
      </c>
      <c r="N2310">
        <f t="shared" si="252"/>
        <v>405</v>
      </c>
      <c r="O2310">
        <f t="shared" si="253"/>
        <v>202.5</v>
      </c>
      <c r="P2310">
        <f t="shared" si="254"/>
        <v>202.5</v>
      </c>
      <c r="Q2310">
        <f t="shared" si="255"/>
        <v>0</v>
      </c>
      <c r="R2310">
        <f t="shared" si="256"/>
        <v>2655</v>
      </c>
      <c r="S2310">
        <f t="shared" si="257"/>
        <v>0</v>
      </c>
      <c r="Y2310">
        <v>202.5</v>
      </c>
      <c r="Z2310">
        <v>202.5</v>
      </c>
      <c r="AA2310">
        <v>0</v>
      </c>
    </row>
    <row r="2311" spans="1:27" x14ac:dyDescent="0.25">
      <c r="A2311" t="str">
        <f t="shared" si="258"/>
        <v>022020</v>
      </c>
      <c r="B2311">
        <v>2</v>
      </c>
      <c r="C2311">
        <v>2020</v>
      </c>
      <c r="D2311" s="18">
        <v>43881</v>
      </c>
      <c r="E2311" t="s">
        <v>7768</v>
      </c>
      <c r="F2311" t="s">
        <v>250</v>
      </c>
      <c r="G2311" t="s">
        <v>251</v>
      </c>
      <c r="H2311">
        <v>3402</v>
      </c>
      <c r="I2311">
        <v>3240</v>
      </c>
      <c r="N2311">
        <f t="shared" si="252"/>
        <v>0</v>
      </c>
      <c r="O2311">
        <f t="shared" si="253"/>
        <v>0</v>
      </c>
      <c r="P2311">
        <f t="shared" si="254"/>
        <v>0</v>
      </c>
      <c r="Q2311">
        <f t="shared" si="255"/>
        <v>0</v>
      </c>
      <c r="R2311">
        <f t="shared" si="256"/>
        <v>3240</v>
      </c>
      <c r="S2311">
        <f t="shared" si="257"/>
        <v>-162</v>
      </c>
      <c r="Y2311">
        <v>0</v>
      </c>
      <c r="Z2311">
        <v>0</v>
      </c>
      <c r="AA2311">
        <v>0</v>
      </c>
    </row>
    <row r="2312" spans="1:27" x14ac:dyDescent="0.25">
      <c r="A2312" t="str">
        <f t="shared" si="258"/>
        <v>022020</v>
      </c>
      <c r="B2312">
        <v>2</v>
      </c>
      <c r="C2312">
        <v>2020</v>
      </c>
      <c r="D2312" s="18">
        <v>43881</v>
      </c>
      <c r="E2312" t="s">
        <v>7769</v>
      </c>
      <c r="F2312" t="s">
        <v>225</v>
      </c>
      <c r="G2312" t="s">
        <v>7518</v>
      </c>
      <c r="H2312">
        <v>342200</v>
      </c>
      <c r="L2312">
        <v>290000</v>
      </c>
      <c r="N2312">
        <f t="shared" si="252"/>
        <v>52200</v>
      </c>
      <c r="O2312">
        <f t="shared" si="253"/>
        <v>26100</v>
      </c>
      <c r="P2312">
        <f t="shared" si="254"/>
        <v>26100</v>
      </c>
      <c r="Q2312">
        <f t="shared" si="255"/>
        <v>0</v>
      </c>
      <c r="R2312">
        <f t="shared" si="256"/>
        <v>342200</v>
      </c>
      <c r="S2312">
        <f t="shared" si="257"/>
        <v>0</v>
      </c>
      <c r="Y2312">
        <v>26100</v>
      </c>
      <c r="Z2312">
        <v>26100</v>
      </c>
      <c r="AA2312">
        <v>0</v>
      </c>
    </row>
    <row r="2313" spans="1:27" x14ac:dyDescent="0.25">
      <c r="A2313" t="str">
        <f t="shared" si="258"/>
        <v>022020</v>
      </c>
      <c r="B2313">
        <v>2</v>
      </c>
      <c r="C2313">
        <v>2020</v>
      </c>
      <c r="D2313" s="18">
        <v>43881</v>
      </c>
      <c r="E2313" t="s">
        <v>882</v>
      </c>
      <c r="F2313" t="s">
        <v>225</v>
      </c>
      <c r="G2313" t="s">
        <v>7518</v>
      </c>
      <c r="H2313">
        <v>2271500</v>
      </c>
      <c r="L2313">
        <v>1925000</v>
      </c>
      <c r="N2313">
        <f t="shared" si="252"/>
        <v>346500</v>
      </c>
      <c r="O2313">
        <f t="shared" si="253"/>
        <v>173250</v>
      </c>
      <c r="P2313">
        <f t="shared" si="254"/>
        <v>173250</v>
      </c>
      <c r="Q2313">
        <f t="shared" si="255"/>
        <v>0</v>
      </c>
      <c r="R2313">
        <f t="shared" si="256"/>
        <v>2271500</v>
      </c>
      <c r="S2313">
        <f t="shared" si="257"/>
        <v>0</v>
      </c>
      <c r="Y2313">
        <v>173250</v>
      </c>
      <c r="Z2313">
        <v>173250</v>
      </c>
      <c r="AA2313">
        <v>0</v>
      </c>
    </row>
    <row r="2314" spans="1:27" x14ac:dyDescent="0.25">
      <c r="A2314" t="str">
        <f t="shared" si="258"/>
        <v>022020</v>
      </c>
      <c r="B2314">
        <v>2</v>
      </c>
      <c r="C2314">
        <v>2020</v>
      </c>
      <c r="D2314" s="18">
        <v>43881</v>
      </c>
      <c r="E2314" t="s">
        <v>7770</v>
      </c>
      <c r="F2314" t="s">
        <v>225</v>
      </c>
      <c r="G2314" t="s">
        <v>7518</v>
      </c>
      <c r="H2314">
        <v>40563</v>
      </c>
      <c r="L2314">
        <v>34375</v>
      </c>
      <c r="N2314">
        <f t="shared" si="252"/>
        <v>6187.5</v>
      </c>
      <c r="O2314">
        <f t="shared" si="253"/>
        <v>3093.75</v>
      </c>
      <c r="P2314">
        <f t="shared" si="254"/>
        <v>3093.75</v>
      </c>
      <c r="Q2314">
        <f t="shared" si="255"/>
        <v>0</v>
      </c>
      <c r="R2314">
        <f t="shared" si="256"/>
        <v>40562.5</v>
      </c>
      <c r="S2314">
        <f t="shared" si="257"/>
        <v>-0.5</v>
      </c>
      <c r="Y2314">
        <v>3093.75</v>
      </c>
      <c r="Z2314">
        <v>3093.75</v>
      </c>
      <c r="AA2314">
        <v>0</v>
      </c>
    </row>
    <row r="2315" spans="1:27" x14ac:dyDescent="0.25">
      <c r="A2315" t="str">
        <f t="shared" si="258"/>
        <v>022020</v>
      </c>
      <c r="B2315">
        <v>2</v>
      </c>
      <c r="C2315">
        <v>2020</v>
      </c>
      <c r="D2315" s="18">
        <v>43865</v>
      </c>
      <c r="E2315" t="s">
        <v>6209</v>
      </c>
      <c r="F2315" t="s">
        <v>307</v>
      </c>
      <c r="G2315" t="s">
        <v>6193</v>
      </c>
      <c r="H2315">
        <v>11800</v>
      </c>
      <c r="L2315">
        <v>10000</v>
      </c>
      <c r="N2315">
        <f t="shared" si="252"/>
        <v>1800</v>
      </c>
      <c r="O2315">
        <f t="shared" si="253"/>
        <v>900</v>
      </c>
      <c r="P2315">
        <f t="shared" si="254"/>
        <v>900</v>
      </c>
      <c r="Q2315">
        <f t="shared" si="255"/>
        <v>0</v>
      </c>
      <c r="R2315">
        <f t="shared" si="256"/>
        <v>11800</v>
      </c>
      <c r="S2315">
        <f t="shared" si="257"/>
        <v>0</v>
      </c>
      <c r="Y2315">
        <v>900</v>
      </c>
      <c r="Z2315">
        <v>900</v>
      </c>
      <c r="AA2315">
        <v>0</v>
      </c>
    </row>
    <row r="2316" spans="1:27" x14ac:dyDescent="0.25">
      <c r="A2316" t="str">
        <f t="shared" si="258"/>
        <v>022020</v>
      </c>
      <c r="B2316">
        <v>2</v>
      </c>
      <c r="C2316">
        <v>2020</v>
      </c>
      <c r="D2316" s="18">
        <v>43870</v>
      </c>
      <c r="E2316" t="s">
        <v>7771</v>
      </c>
      <c r="F2316" t="s">
        <v>225</v>
      </c>
      <c r="G2316" t="s">
        <v>7518</v>
      </c>
      <c r="H2316">
        <v>155760</v>
      </c>
      <c r="L2316">
        <v>132000</v>
      </c>
      <c r="N2316">
        <f t="shared" si="252"/>
        <v>23760</v>
      </c>
      <c r="O2316">
        <f t="shared" si="253"/>
        <v>11880</v>
      </c>
      <c r="P2316">
        <f t="shared" si="254"/>
        <v>11880</v>
      </c>
      <c r="Q2316">
        <f t="shared" si="255"/>
        <v>0</v>
      </c>
      <c r="R2316">
        <f t="shared" si="256"/>
        <v>155760</v>
      </c>
      <c r="S2316">
        <f t="shared" si="257"/>
        <v>0</v>
      </c>
      <c r="Y2316">
        <v>11880</v>
      </c>
      <c r="Z2316">
        <v>11880</v>
      </c>
      <c r="AA2316">
        <v>0</v>
      </c>
    </row>
    <row r="2317" spans="1:27" x14ac:dyDescent="0.25">
      <c r="A2317" t="str">
        <f t="shared" si="258"/>
        <v>022020</v>
      </c>
      <c r="B2317">
        <v>2</v>
      </c>
      <c r="C2317">
        <v>2020</v>
      </c>
      <c r="D2317" s="18">
        <v>43867</v>
      </c>
      <c r="E2317" t="s">
        <v>865</v>
      </c>
      <c r="F2317" t="s">
        <v>225</v>
      </c>
      <c r="G2317" t="s">
        <v>7518</v>
      </c>
      <c r="H2317">
        <v>2950</v>
      </c>
      <c r="L2317">
        <v>2500</v>
      </c>
      <c r="N2317">
        <f t="shared" si="252"/>
        <v>450</v>
      </c>
      <c r="O2317">
        <f t="shared" si="253"/>
        <v>225</v>
      </c>
      <c r="P2317">
        <f t="shared" si="254"/>
        <v>225</v>
      </c>
      <c r="Q2317">
        <f t="shared" si="255"/>
        <v>0</v>
      </c>
      <c r="R2317">
        <f t="shared" si="256"/>
        <v>2950</v>
      </c>
      <c r="S2317">
        <f t="shared" si="257"/>
        <v>0</v>
      </c>
      <c r="Y2317">
        <v>225</v>
      </c>
      <c r="Z2317">
        <v>225</v>
      </c>
      <c r="AA2317">
        <v>0</v>
      </c>
    </row>
    <row r="2318" spans="1:27" x14ac:dyDescent="0.25">
      <c r="A2318" t="str">
        <f t="shared" si="258"/>
        <v>022020</v>
      </c>
      <c r="B2318">
        <v>2</v>
      </c>
      <c r="C2318">
        <v>2020</v>
      </c>
      <c r="D2318" s="18">
        <v>43867</v>
      </c>
      <c r="E2318" t="s">
        <v>868</v>
      </c>
      <c r="F2318" t="s">
        <v>225</v>
      </c>
      <c r="G2318" t="s">
        <v>7518</v>
      </c>
      <c r="H2318">
        <v>256650</v>
      </c>
      <c r="L2318">
        <v>217500</v>
      </c>
      <c r="N2318">
        <f t="shared" si="252"/>
        <v>39150</v>
      </c>
      <c r="O2318">
        <f t="shared" si="253"/>
        <v>19575</v>
      </c>
      <c r="P2318">
        <f t="shared" si="254"/>
        <v>19575</v>
      </c>
      <c r="Q2318">
        <f t="shared" si="255"/>
        <v>0</v>
      </c>
      <c r="R2318">
        <f t="shared" si="256"/>
        <v>256650</v>
      </c>
      <c r="S2318">
        <f t="shared" si="257"/>
        <v>0</v>
      </c>
      <c r="Y2318">
        <v>19575</v>
      </c>
      <c r="Z2318">
        <v>19575</v>
      </c>
      <c r="AA2318">
        <v>0</v>
      </c>
    </row>
    <row r="2319" spans="1:27" x14ac:dyDescent="0.25">
      <c r="A2319" t="str">
        <f t="shared" si="258"/>
        <v>022020</v>
      </c>
      <c r="B2319">
        <v>2</v>
      </c>
      <c r="C2319">
        <v>2020</v>
      </c>
      <c r="D2319" s="18">
        <v>43874</v>
      </c>
      <c r="E2319" t="s">
        <v>7772</v>
      </c>
      <c r="F2319" t="s">
        <v>225</v>
      </c>
      <c r="G2319" t="s">
        <v>7518</v>
      </c>
      <c r="H2319">
        <v>15340</v>
      </c>
      <c r="L2319">
        <v>13000</v>
      </c>
      <c r="N2319">
        <f t="shared" si="252"/>
        <v>2340</v>
      </c>
      <c r="O2319">
        <f t="shared" si="253"/>
        <v>1170</v>
      </c>
      <c r="P2319">
        <f t="shared" si="254"/>
        <v>1170</v>
      </c>
      <c r="Q2319">
        <f t="shared" si="255"/>
        <v>0</v>
      </c>
      <c r="R2319">
        <f t="shared" si="256"/>
        <v>15340</v>
      </c>
      <c r="S2319">
        <f t="shared" si="257"/>
        <v>0</v>
      </c>
      <c r="Y2319">
        <v>1170</v>
      </c>
      <c r="Z2319">
        <v>1170</v>
      </c>
      <c r="AA2319">
        <v>0</v>
      </c>
    </row>
    <row r="2320" spans="1:27" x14ac:dyDescent="0.25">
      <c r="A2320" t="str">
        <f t="shared" si="258"/>
        <v>022020</v>
      </c>
      <c r="B2320">
        <v>2</v>
      </c>
      <c r="C2320">
        <v>2020</v>
      </c>
      <c r="D2320" s="18">
        <v>43879</v>
      </c>
      <c r="E2320" t="s">
        <v>7773</v>
      </c>
      <c r="F2320" t="s">
        <v>462</v>
      </c>
      <c r="G2320" t="s">
        <v>463</v>
      </c>
      <c r="H2320">
        <v>4425</v>
      </c>
      <c r="L2320">
        <v>3750</v>
      </c>
      <c r="N2320">
        <f t="shared" si="252"/>
        <v>675</v>
      </c>
      <c r="O2320">
        <f t="shared" si="253"/>
        <v>337.5</v>
      </c>
      <c r="P2320">
        <f t="shared" si="254"/>
        <v>337.5</v>
      </c>
      <c r="Q2320">
        <f t="shared" si="255"/>
        <v>0</v>
      </c>
      <c r="R2320">
        <f t="shared" si="256"/>
        <v>4425</v>
      </c>
      <c r="S2320">
        <f t="shared" si="257"/>
        <v>0</v>
      </c>
      <c r="Y2320">
        <v>337.5</v>
      </c>
      <c r="Z2320">
        <v>337.5</v>
      </c>
      <c r="AA2320">
        <v>0</v>
      </c>
    </row>
    <row r="2321" spans="1:27" x14ac:dyDescent="0.25">
      <c r="A2321" t="str">
        <f t="shared" si="258"/>
        <v>022020</v>
      </c>
      <c r="B2321">
        <v>2</v>
      </c>
      <c r="C2321">
        <v>2020</v>
      </c>
      <c r="D2321" s="18">
        <v>43879</v>
      </c>
      <c r="E2321" t="s">
        <v>1087</v>
      </c>
      <c r="F2321" t="s">
        <v>462</v>
      </c>
      <c r="G2321" t="s">
        <v>463</v>
      </c>
      <c r="H2321">
        <v>29028</v>
      </c>
      <c r="L2321">
        <v>24600</v>
      </c>
      <c r="N2321">
        <f t="shared" si="252"/>
        <v>4428</v>
      </c>
      <c r="O2321">
        <f t="shared" si="253"/>
        <v>2214</v>
      </c>
      <c r="P2321">
        <f t="shared" si="254"/>
        <v>2214</v>
      </c>
      <c r="Q2321">
        <f t="shared" si="255"/>
        <v>0</v>
      </c>
      <c r="R2321">
        <f t="shared" si="256"/>
        <v>29028</v>
      </c>
      <c r="S2321">
        <f t="shared" si="257"/>
        <v>0</v>
      </c>
      <c r="Y2321">
        <v>2214</v>
      </c>
      <c r="Z2321">
        <v>2214</v>
      </c>
      <c r="AA2321">
        <v>0</v>
      </c>
    </row>
    <row r="2322" spans="1:27" x14ac:dyDescent="0.25">
      <c r="A2322" t="str">
        <f t="shared" si="258"/>
        <v>012020</v>
      </c>
      <c r="B2322">
        <v>2</v>
      </c>
      <c r="C2322">
        <v>2020</v>
      </c>
      <c r="D2322" s="18">
        <v>43859</v>
      </c>
      <c r="E2322" t="s">
        <v>7774</v>
      </c>
      <c r="F2322" t="s">
        <v>462</v>
      </c>
      <c r="G2322" t="s">
        <v>463</v>
      </c>
      <c r="H2322">
        <v>8190</v>
      </c>
      <c r="I2322">
        <v>7800</v>
      </c>
      <c r="N2322">
        <f t="shared" si="252"/>
        <v>0</v>
      </c>
      <c r="O2322">
        <f t="shared" si="253"/>
        <v>0</v>
      </c>
      <c r="P2322">
        <f t="shared" si="254"/>
        <v>0</v>
      </c>
      <c r="Q2322">
        <f t="shared" si="255"/>
        <v>0</v>
      </c>
      <c r="R2322">
        <f t="shared" si="256"/>
        <v>7800</v>
      </c>
      <c r="S2322">
        <f t="shared" si="257"/>
        <v>-390</v>
      </c>
      <c r="Y2322">
        <v>0</v>
      </c>
      <c r="Z2322">
        <v>0</v>
      </c>
      <c r="AA2322">
        <v>0</v>
      </c>
    </row>
    <row r="2323" spans="1:27" x14ac:dyDescent="0.25">
      <c r="A2323" t="str">
        <f t="shared" si="258"/>
        <v>022020</v>
      </c>
      <c r="B2323">
        <v>2</v>
      </c>
      <c r="C2323">
        <v>2020</v>
      </c>
      <c r="D2323" s="18">
        <v>43882</v>
      </c>
      <c r="E2323" t="s">
        <v>1068</v>
      </c>
      <c r="F2323" t="s">
        <v>456</v>
      </c>
      <c r="G2323" t="s">
        <v>6062</v>
      </c>
      <c r="H2323">
        <v>70092</v>
      </c>
      <c r="L2323">
        <v>59400</v>
      </c>
      <c r="N2323">
        <f t="shared" si="252"/>
        <v>10692</v>
      </c>
      <c r="O2323">
        <f t="shared" si="253"/>
        <v>5346</v>
      </c>
      <c r="P2323">
        <f t="shared" si="254"/>
        <v>5346</v>
      </c>
      <c r="Q2323">
        <f t="shared" si="255"/>
        <v>0</v>
      </c>
      <c r="R2323">
        <f t="shared" si="256"/>
        <v>70092</v>
      </c>
      <c r="S2323">
        <f t="shared" si="257"/>
        <v>0</v>
      </c>
      <c r="Y2323">
        <v>5346</v>
      </c>
      <c r="Z2323">
        <v>5346</v>
      </c>
      <c r="AA2323">
        <v>0</v>
      </c>
    </row>
    <row r="2324" spans="1:27" x14ac:dyDescent="0.25">
      <c r="A2324" t="str">
        <f t="shared" si="258"/>
        <v>022020</v>
      </c>
      <c r="B2324">
        <v>2</v>
      </c>
      <c r="C2324">
        <v>2020</v>
      </c>
      <c r="D2324" s="18">
        <v>43878</v>
      </c>
      <c r="E2324" t="s">
        <v>6210</v>
      </c>
      <c r="F2324" t="s">
        <v>656</v>
      </c>
      <c r="G2324" t="s">
        <v>5768</v>
      </c>
      <c r="H2324">
        <v>25488</v>
      </c>
      <c r="L2324">
        <v>21600</v>
      </c>
      <c r="N2324">
        <f t="shared" si="252"/>
        <v>3888</v>
      </c>
      <c r="O2324">
        <f t="shared" si="253"/>
        <v>1944</v>
      </c>
      <c r="P2324">
        <f t="shared" si="254"/>
        <v>1944</v>
      </c>
      <c r="Q2324">
        <f t="shared" si="255"/>
        <v>0</v>
      </c>
      <c r="R2324">
        <f t="shared" si="256"/>
        <v>25488</v>
      </c>
      <c r="S2324">
        <f t="shared" si="257"/>
        <v>0</v>
      </c>
      <c r="Y2324">
        <v>1944</v>
      </c>
      <c r="Z2324">
        <v>1944</v>
      </c>
      <c r="AA2324">
        <v>0</v>
      </c>
    </row>
    <row r="2325" spans="1:27" x14ac:dyDescent="0.25">
      <c r="A2325" t="str">
        <f t="shared" si="258"/>
        <v>022020</v>
      </c>
      <c r="B2325">
        <v>2</v>
      </c>
      <c r="C2325">
        <v>2020</v>
      </c>
      <c r="D2325" s="18">
        <v>43883</v>
      </c>
      <c r="E2325" t="s">
        <v>6211</v>
      </c>
      <c r="F2325" t="s">
        <v>654</v>
      </c>
      <c r="G2325" t="s">
        <v>655</v>
      </c>
      <c r="H2325">
        <v>28910</v>
      </c>
      <c r="L2325">
        <v>24500</v>
      </c>
      <c r="N2325">
        <f t="shared" si="252"/>
        <v>4410</v>
      </c>
      <c r="O2325">
        <f t="shared" si="253"/>
        <v>2205</v>
      </c>
      <c r="P2325">
        <f t="shared" si="254"/>
        <v>2205</v>
      </c>
      <c r="Q2325">
        <f t="shared" si="255"/>
        <v>0</v>
      </c>
      <c r="R2325">
        <f t="shared" si="256"/>
        <v>28910</v>
      </c>
      <c r="S2325">
        <f t="shared" si="257"/>
        <v>0</v>
      </c>
      <c r="Y2325">
        <v>2205</v>
      </c>
      <c r="Z2325">
        <v>2205</v>
      </c>
      <c r="AA2325">
        <v>0</v>
      </c>
    </row>
    <row r="2326" spans="1:27" x14ac:dyDescent="0.25">
      <c r="A2326" t="str">
        <f t="shared" si="258"/>
        <v>022020</v>
      </c>
      <c r="B2326">
        <v>2</v>
      </c>
      <c r="C2326">
        <v>2020</v>
      </c>
      <c r="D2326" s="18">
        <v>43883</v>
      </c>
      <c r="E2326" t="s">
        <v>6212</v>
      </c>
      <c r="F2326" t="s">
        <v>654</v>
      </c>
      <c r="G2326" t="s">
        <v>655</v>
      </c>
      <c r="H2326">
        <v>10500</v>
      </c>
      <c r="I2326">
        <v>10000</v>
      </c>
      <c r="N2326">
        <f t="shared" si="252"/>
        <v>0</v>
      </c>
      <c r="O2326">
        <f t="shared" si="253"/>
        <v>0</v>
      </c>
      <c r="P2326">
        <f t="shared" si="254"/>
        <v>0</v>
      </c>
      <c r="Q2326">
        <f t="shared" si="255"/>
        <v>0</v>
      </c>
      <c r="R2326">
        <f t="shared" si="256"/>
        <v>10000</v>
      </c>
      <c r="S2326">
        <f t="shared" si="257"/>
        <v>-500</v>
      </c>
      <c r="Y2326">
        <v>0</v>
      </c>
      <c r="Z2326">
        <v>0</v>
      </c>
      <c r="AA2326">
        <v>0</v>
      </c>
    </row>
    <row r="2327" spans="1:27" x14ac:dyDescent="0.25">
      <c r="A2327" t="str">
        <f t="shared" si="258"/>
        <v>012020</v>
      </c>
      <c r="B2327">
        <v>2</v>
      </c>
      <c r="C2327">
        <v>2020</v>
      </c>
      <c r="D2327" s="18">
        <v>43855</v>
      </c>
      <c r="E2327" t="s">
        <v>6213</v>
      </c>
      <c r="F2327" t="s">
        <v>138</v>
      </c>
      <c r="G2327" t="s">
        <v>5829</v>
      </c>
      <c r="H2327">
        <v>5298</v>
      </c>
      <c r="L2327">
        <v>4490</v>
      </c>
      <c r="N2327">
        <f t="shared" si="252"/>
        <v>808.2</v>
      </c>
      <c r="O2327">
        <f t="shared" si="253"/>
        <v>404.1</v>
      </c>
      <c r="P2327">
        <f t="shared" si="254"/>
        <v>404.1</v>
      </c>
      <c r="Q2327">
        <f t="shared" si="255"/>
        <v>0</v>
      </c>
      <c r="R2327">
        <f t="shared" si="256"/>
        <v>5298.2</v>
      </c>
      <c r="S2327">
        <f t="shared" si="257"/>
        <v>0.1999999999998181</v>
      </c>
      <c r="Y2327">
        <v>404.1</v>
      </c>
      <c r="Z2327">
        <v>404.1</v>
      </c>
      <c r="AA2327">
        <v>0</v>
      </c>
    </row>
    <row r="2328" spans="1:27" x14ac:dyDescent="0.25">
      <c r="A2328" t="str">
        <f t="shared" si="258"/>
        <v>022020</v>
      </c>
      <c r="B2328">
        <v>2</v>
      </c>
      <c r="C2328">
        <v>2020</v>
      </c>
      <c r="D2328" s="18">
        <v>43878</v>
      </c>
      <c r="E2328" t="s">
        <v>1099</v>
      </c>
      <c r="F2328" t="s">
        <v>684</v>
      </c>
      <c r="G2328" t="s">
        <v>5794</v>
      </c>
      <c r="H2328">
        <v>15104</v>
      </c>
      <c r="L2328">
        <v>12800</v>
      </c>
      <c r="N2328">
        <f t="shared" si="252"/>
        <v>2304</v>
      </c>
      <c r="O2328">
        <f t="shared" si="253"/>
        <v>1152</v>
      </c>
      <c r="P2328">
        <f t="shared" si="254"/>
        <v>1152</v>
      </c>
      <c r="Q2328">
        <f t="shared" si="255"/>
        <v>0</v>
      </c>
      <c r="R2328">
        <f t="shared" si="256"/>
        <v>15104</v>
      </c>
      <c r="S2328">
        <f t="shared" si="257"/>
        <v>0</v>
      </c>
      <c r="Y2328">
        <v>1152</v>
      </c>
      <c r="Z2328">
        <v>1152</v>
      </c>
      <c r="AA2328">
        <v>0</v>
      </c>
    </row>
    <row r="2329" spans="1:27" x14ac:dyDescent="0.25">
      <c r="A2329" t="str">
        <f t="shared" si="258"/>
        <v>022020</v>
      </c>
      <c r="B2329">
        <v>2</v>
      </c>
      <c r="C2329">
        <v>2020</v>
      </c>
      <c r="D2329" s="18">
        <v>43878</v>
      </c>
      <c r="E2329" t="s">
        <v>1098</v>
      </c>
      <c r="F2329" t="s">
        <v>684</v>
      </c>
      <c r="G2329" t="s">
        <v>5794</v>
      </c>
      <c r="H2329">
        <v>8555</v>
      </c>
      <c r="L2329">
        <v>7250</v>
      </c>
      <c r="N2329">
        <f t="shared" si="252"/>
        <v>1305</v>
      </c>
      <c r="O2329">
        <f t="shared" si="253"/>
        <v>652.5</v>
      </c>
      <c r="P2329">
        <f t="shared" si="254"/>
        <v>652.5</v>
      </c>
      <c r="Q2329">
        <f t="shared" si="255"/>
        <v>0</v>
      </c>
      <c r="R2329">
        <f t="shared" si="256"/>
        <v>8555</v>
      </c>
      <c r="S2329">
        <f t="shared" si="257"/>
        <v>0</v>
      </c>
      <c r="Y2329">
        <v>652.5</v>
      </c>
      <c r="Z2329">
        <v>652.5</v>
      </c>
      <c r="AA2329">
        <v>0</v>
      </c>
    </row>
    <row r="2330" spans="1:27" x14ac:dyDescent="0.25">
      <c r="A2330" t="str">
        <f t="shared" si="258"/>
        <v>012020</v>
      </c>
      <c r="B2330">
        <v>2</v>
      </c>
      <c r="C2330">
        <v>2020</v>
      </c>
      <c r="D2330" s="18">
        <v>43858</v>
      </c>
      <c r="E2330" t="s">
        <v>6214</v>
      </c>
      <c r="F2330" t="s">
        <v>440</v>
      </c>
      <c r="G2330" t="s">
        <v>6055</v>
      </c>
      <c r="H2330">
        <v>109740</v>
      </c>
      <c r="L2330">
        <v>93000</v>
      </c>
      <c r="N2330">
        <f t="shared" si="252"/>
        <v>16740</v>
      </c>
      <c r="O2330">
        <f t="shared" si="253"/>
        <v>8370</v>
      </c>
      <c r="P2330">
        <f t="shared" si="254"/>
        <v>8370</v>
      </c>
      <c r="Q2330">
        <f t="shared" si="255"/>
        <v>0</v>
      </c>
      <c r="R2330">
        <f t="shared" si="256"/>
        <v>109740</v>
      </c>
      <c r="S2330">
        <f t="shared" si="257"/>
        <v>0</v>
      </c>
      <c r="Y2330">
        <v>8370</v>
      </c>
      <c r="Z2330">
        <v>8370</v>
      </c>
      <c r="AA2330">
        <v>0</v>
      </c>
    </row>
    <row r="2331" spans="1:27" x14ac:dyDescent="0.25">
      <c r="A2331" t="str">
        <f t="shared" si="258"/>
        <v>022020</v>
      </c>
      <c r="B2331">
        <v>3</v>
      </c>
      <c r="C2331">
        <v>2020</v>
      </c>
      <c r="D2331" s="18">
        <v>43890</v>
      </c>
      <c r="E2331" t="s">
        <v>1185</v>
      </c>
      <c r="F2331" t="s">
        <v>590</v>
      </c>
      <c r="G2331" t="s">
        <v>5757</v>
      </c>
      <c r="H2331">
        <v>175761</v>
      </c>
      <c r="K2331">
        <v>148950</v>
      </c>
      <c r="M2331">
        <v>26811</v>
      </c>
      <c r="N2331">
        <f t="shared" si="252"/>
        <v>25381.08</v>
      </c>
      <c r="O2331">
        <f t="shared" si="253"/>
        <v>12690.54</v>
      </c>
      <c r="P2331">
        <f t="shared" si="254"/>
        <v>12690.54</v>
      </c>
      <c r="Q2331">
        <f t="shared" si="255"/>
        <v>0</v>
      </c>
      <c r="R2331">
        <f t="shared" si="256"/>
        <v>201142.08000000002</v>
      </c>
      <c r="S2331">
        <f t="shared" si="257"/>
        <v>25381.080000000016</v>
      </c>
      <c r="Y2331">
        <v>12690.54</v>
      </c>
      <c r="Z2331">
        <v>12690.54</v>
      </c>
      <c r="AA2331">
        <v>0</v>
      </c>
    </row>
    <row r="2332" spans="1:27" x14ac:dyDescent="0.25">
      <c r="A2332" t="str">
        <f t="shared" si="258"/>
        <v>012020</v>
      </c>
      <c r="B2332">
        <v>3</v>
      </c>
      <c r="C2332">
        <v>2020</v>
      </c>
      <c r="D2332" s="18">
        <v>43849</v>
      </c>
      <c r="E2332" t="s">
        <v>533</v>
      </c>
      <c r="F2332" t="s">
        <v>529</v>
      </c>
      <c r="G2332" t="s">
        <v>6022</v>
      </c>
      <c r="H2332">
        <v>510239</v>
      </c>
      <c r="N2332">
        <f t="shared" si="252"/>
        <v>0</v>
      </c>
      <c r="O2332">
        <f t="shared" si="253"/>
        <v>0</v>
      </c>
      <c r="P2332">
        <f t="shared" si="254"/>
        <v>0</v>
      </c>
      <c r="Q2332">
        <f t="shared" si="255"/>
        <v>0</v>
      </c>
      <c r="R2332">
        <f t="shared" si="256"/>
        <v>0</v>
      </c>
      <c r="S2332">
        <f t="shared" si="257"/>
        <v>-510239</v>
      </c>
      <c r="Y2332">
        <v>0</v>
      </c>
      <c r="Z2332">
        <v>0</v>
      </c>
      <c r="AA2332">
        <v>0</v>
      </c>
    </row>
    <row r="2333" spans="1:27" x14ac:dyDescent="0.25">
      <c r="A2333" t="str">
        <f t="shared" si="258"/>
        <v>012020</v>
      </c>
      <c r="B2333">
        <v>3</v>
      </c>
      <c r="C2333">
        <v>2020</v>
      </c>
      <c r="D2333" s="18">
        <v>43849</v>
      </c>
      <c r="E2333" t="s">
        <v>534</v>
      </c>
      <c r="F2333" t="s">
        <v>529</v>
      </c>
      <c r="G2333" t="s">
        <v>6022</v>
      </c>
      <c r="H2333">
        <v>336783</v>
      </c>
      <c r="N2333">
        <f t="shared" si="252"/>
        <v>0</v>
      </c>
      <c r="O2333">
        <f t="shared" si="253"/>
        <v>0</v>
      </c>
      <c r="P2333">
        <f t="shared" si="254"/>
        <v>0</v>
      </c>
      <c r="Q2333">
        <f t="shared" si="255"/>
        <v>0</v>
      </c>
      <c r="R2333">
        <f t="shared" si="256"/>
        <v>0</v>
      </c>
      <c r="S2333">
        <f t="shared" si="257"/>
        <v>-336783</v>
      </c>
      <c r="Y2333">
        <v>0</v>
      </c>
      <c r="Z2333">
        <v>0</v>
      </c>
      <c r="AA2333">
        <v>0</v>
      </c>
    </row>
    <row r="2334" spans="1:27" x14ac:dyDescent="0.25">
      <c r="A2334" t="str">
        <f t="shared" si="258"/>
        <v>012020</v>
      </c>
      <c r="B2334">
        <v>3</v>
      </c>
      <c r="C2334">
        <v>2020</v>
      </c>
      <c r="D2334" s="18">
        <v>43849</v>
      </c>
      <c r="E2334" t="s">
        <v>535</v>
      </c>
      <c r="F2334" t="s">
        <v>529</v>
      </c>
      <c r="G2334" t="s">
        <v>6022</v>
      </c>
      <c r="H2334">
        <v>437109.2</v>
      </c>
      <c r="N2334">
        <f t="shared" si="252"/>
        <v>0</v>
      </c>
      <c r="O2334">
        <f t="shared" si="253"/>
        <v>0</v>
      </c>
      <c r="P2334">
        <f t="shared" si="254"/>
        <v>0</v>
      </c>
      <c r="Q2334">
        <f t="shared" si="255"/>
        <v>0</v>
      </c>
      <c r="R2334">
        <f t="shared" si="256"/>
        <v>0</v>
      </c>
      <c r="S2334">
        <f t="shared" si="257"/>
        <v>-437109.2</v>
      </c>
      <c r="Y2334">
        <v>0</v>
      </c>
      <c r="Z2334">
        <v>0</v>
      </c>
      <c r="AA2334">
        <v>0</v>
      </c>
    </row>
    <row r="2335" spans="1:27" x14ac:dyDescent="0.25">
      <c r="A2335" t="str">
        <f t="shared" si="258"/>
        <v>012020</v>
      </c>
      <c r="B2335">
        <v>3</v>
      </c>
      <c r="C2335">
        <v>2020</v>
      </c>
      <c r="D2335" s="18">
        <v>43832</v>
      </c>
      <c r="E2335" t="s">
        <v>227</v>
      </c>
      <c r="F2335" t="s">
        <v>225</v>
      </c>
      <c r="G2335" t="s">
        <v>7349</v>
      </c>
      <c r="H2335">
        <v>84960</v>
      </c>
      <c r="K2335">
        <v>72000</v>
      </c>
      <c r="M2335">
        <v>12960</v>
      </c>
      <c r="N2335">
        <f t="shared" si="252"/>
        <v>12268.8</v>
      </c>
      <c r="O2335">
        <f t="shared" si="253"/>
        <v>6134.4</v>
      </c>
      <c r="P2335">
        <f t="shared" si="254"/>
        <v>6134.4</v>
      </c>
      <c r="Q2335">
        <f t="shared" si="255"/>
        <v>0</v>
      </c>
      <c r="R2335">
        <f t="shared" si="256"/>
        <v>97228.800000000003</v>
      </c>
      <c r="S2335">
        <f t="shared" si="257"/>
        <v>12268.800000000003</v>
      </c>
      <c r="Y2335">
        <v>6134.4</v>
      </c>
      <c r="Z2335">
        <v>6134.4</v>
      </c>
      <c r="AA2335">
        <v>0</v>
      </c>
    </row>
    <row r="2336" spans="1:27" x14ac:dyDescent="0.25">
      <c r="A2336" t="str">
        <f t="shared" si="258"/>
        <v>012020</v>
      </c>
      <c r="B2336">
        <v>3</v>
      </c>
      <c r="C2336">
        <v>2020</v>
      </c>
      <c r="D2336" s="18">
        <v>43854</v>
      </c>
      <c r="E2336" t="s">
        <v>176</v>
      </c>
      <c r="F2336" t="s">
        <v>174</v>
      </c>
      <c r="G2336" t="s">
        <v>6215</v>
      </c>
      <c r="H2336">
        <v>239236</v>
      </c>
      <c r="K2336">
        <v>202742</v>
      </c>
      <c r="M2336">
        <v>36493.56</v>
      </c>
      <c r="N2336">
        <f t="shared" si="252"/>
        <v>34547.236799999999</v>
      </c>
      <c r="O2336">
        <f t="shared" si="253"/>
        <v>0</v>
      </c>
      <c r="P2336">
        <f t="shared" si="254"/>
        <v>0</v>
      </c>
      <c r="Q2336">
        <f t="shared" si="255"/>
        <v>34547.236799999999</v>
      </c>
      <c r="R2336">
        <f t="shared" si="256"/>
        <v>273782.79680000001</v>
      </c>
      <c r="S2336">
        <f t="shared" si="257"/>
        <v>34546.796800000011</v>
      </c>
      <c r="Y2336">
        <v>0</v>
      </c>
      <c r="Z2336">
        <v>0</v>
      </c>
      <c r="AA2336">
        <v>34547.236799999999</v>
      </c>
    </row>
    <row r="2337" spans="1:27" x14ac:dyDescent="0.25">
      <c r="A2337" t="str">
        <f t="shared" si="258"/>
        <v>012020</v>
      </c>
      <c r="B2337">
        <v>3</v>
      </c>
      <c r="C2337">
        <v>2020</v>
      </c>
      <c r="D2337" s="18">
        <v>43852</v>
      </c>
      <c r="E2337" t="s">
        <v>6216</v>
      </c>
      <c r="F2337" t="s">
        <v>5730</v>
      </c>
      <c r="G2337" t="s">
        <v>6217</v>
      </c>
      <c r="H2337">
        <v>141600</v>
      </c>
      <c r="K2337">
        <v>120000</v>
      </c>
      <c r="M2337">
        <v>21600</v>
      </c>
      <c r="N2337">
        <f t="shared" si="252"/>
        <v>20448</v>
      </c>
      <c r="O2337">
        <f t="shared" si="253"/>
        <v>0</v>
      </c>
      <c r="P2337">
        <f t="shared" si="254"/>
        <v>0</v>
      </c>
      <c r="Q2337">
        <f t="shared" si="255"/>
        <v>20448</v>
      </c>
      <c r="R2337">
        <f t="shared" si="256"/>
        <v>162048</v>
      </c>
      <c r="S2337">
        <f t="shared" si="257"/>
        <v>20448</v>
      </c>
      <c r="Y2337">
        <v>0</v>
      </c>
      <c r="Z2337">
        <v>0</v>
      </c>
      <c r="AA2337">
        <v>20448</v>
      </c>
    </row>
    <row r="2338" spans="1:27" x14ac:dyDescent="0.25">
      <c r="A2338" t="str">
        <f t="shared" si="258"/>
        <v>032020</v>
      </c>
      <c r="B2338">
        <v>3</v>
      </c>
      <c r="C2338">
        <v>2020</v>
      </c>
      <c r="D2338" s="18">
        <v>43893</v>
      </c>
      <c r="E2338" t="s">
        <v>1492</v>
      </c>
      <c r="F2338" t="s">
        <v>250</v>
      </c>
      <c r="G2338" t="s">
        <v>7345</v>
      </c>
      <c r="H2338">
        <v>9009</v>
      </c>
      <c r="I2338">
        <v>8580</v>
      </c>
      <c r="M2338">
        <v>429</v>
      </c>
      <c r="N2338">
        <f t="shared" si="252"/>
        <v>120.12</v>
      </c>
      <c r="O2338">
        <f t="shared" si="253"/>
        <v>60.06</v>
      </c>
      <c r="P2338">
        <f t="shared" si="254"/>
        <v>60.06</v>
      </c>
      <c r="Q2338">
        <f t="shared" si="255"/>
        <v>0</v>
      </c>
      <c r="R2338">
        <f t="shared" si="256"/>
        <v>9129.1200000000008</v>
      </c>
      <c r="S2338">
        <f t="shared" si="257"/>
        <v>120.1200000000008</v>
      </c>
      <c r="Y2338">
        <v>60.06</v>
      </c>
      <c r="Z2338">
        <v>60.06</v>
      </c>
      <c r="AA2338">
        <v>0</v>
      </c>
    </row>
    <row r="2339" spans="1:27" x14ac:dyDescent="0.25">
      <c r="A2339" t="str">
        <f t="shared" si="258"/>
        <v>032020</v>
      </c>
      <c r="B2339">
        <v>3</v>
      </c>
      <c r="C2339">
        <v>2020</v>
      </c>
      <c r="D2339" s="18">
        <v>43893</v>
      </c>
      <c r="E2339" t="s">
        <v>1490</v>
      </c>
      <c r="F2339" t="s">
        <v>250</v>
      </c>
      <c r="G2339" t="s">
        <v>7345</v>
      </c>
      <c r="H2339">
        <v>33415</v>
      </c>
      <c r="J2339">
        <v>29835</v>
      </c>
      <c r="M2339">
        <v>3580.2</v>
      </c>
      <c r="N2339">
        <f t="shared" si="252"/>
        <v>2494.2060000000001</v>
      </c>
      <c r="O2339">
        <f t="shared" si="253"/>
        <v>1247.1030000000001</v>
      </c>
      <c r="P2339">
        <f t="shared" si="254"/>
        <v>1247.1030000000001</v>
      </c>
      <c r="Q2339">
        <f t="shared" si="255"/>
        <v>0</v>
      </c>
      <c r="R2339">
        <f t="shared" si="256"/>
        <v>35909.405999999995</v>
      </c>
      <c r="S2339">
        <f t="shared" si="257"/>
        <v>2494.4059999999954</v>
      </c>
      <c r="Y2339">
        <v>1247.1030000000001</v>
      </c>
      <c r="Z2339">
        <v>1247.1030000000001</v>
      </c>
      <c r="AA2339">
        <v>0</v>
      </c>
    </row>
    <row r="2340" spans="1:27" x14ac:dyDescent="0.25">
      <c r="A2340" t="str">
        <f t="shared" si="258"/>
        <v>032020</v>
      </c>
      <c r="B2340">
        <v>3</v>
      </c>
      <c r="C2340">
        <v>2020</v>
      </c>
      <c r="D2340" s="18">
        <v>43893</v>
      </c>
      <c r="E2340" t="s">
        <v>1495</v>
      </c>
      <c r="F2340" t="s">
        <v>250</v>
      </c>
      <c r="G2340" t="s">
        <v>7345</v>
      </c>
      <c r="H2340">
        <v>14699</v>
      </c>
      <c r="K2340">
        <v>12457</v>
      </c>
      <c r="M2340">
        <v>2242.2600000000002</v>
      </c>
      <c r="N2340">
        <f t="shared" si="252"/>
        <v>2122.6727999999998</v>
      </c>
      <c r="O2340">
        <f t="shared" si="253"/>
        <v>1061.3363999999999</v>
      </c>
      <c r="P2340">
        <f t="shared" si="254"/>
        <v>1061.3363999999999</v>
      </c>
      <c r="Q2340">
        <f t="shared" si="255"/>
        <v>0</v>
      </c>
      <c r="R2340">
        <f t="shared" si="256"/>
        <v>16821.932799999999</v>
      </c>
      <c r="S2340">
        <f t="shared" si="257"/>
        <v>2122.9327999999987</v>
      </c>
      <c r="Y2340">
        <v>1061.3363999999999</v>
      </c>
      <c r="Z2340">
        <v>1061.3363999999999</v>
      </c>
      <c r="AA2340">
        <v>0</v>
      </c>
    </row>
    <row r="2341" spans="1:27" x14ac:dyDescent="0.25">
      <c r="A2341" t="str">
        <f t="shared" si="258"/>
        <v>032020</v>
      </c>
      <c r="B2341">
        <v>3</v>
      </c>
      <c r="C2341">
        <v>2020</v>
      </c>
      <c r="D2341" s="18">
        <v>43893</v>
      </c>
      <c r="E2341" t="s">
        <v>1496</v>
      </c>
      <c r="F2341" t="s">
        <v>250</v>
      </c>
      <c r="G2341" t="s">
        <v>7345</v>
      </c>
      <c r="H2341">
        <v>66511</v>
      </c>
      <c r="J2341">
        <v>59385</v>
      </c>
      <c r="M2341">
        <v>7126.2</v>
      </c>
      <c r="N2341">
        <f t="shared" si="252"/>
        <v>4964.5860000000002</v>
      </c>
      <c r="O2341">
        <f t="shared" si="253"/>
        <v>2482.2930000000001</v>
      </c>
      <c r="P2341">
        <f t="shared" si="254"/>
        <v>2482.2930000000001</v>
      </c>
      <c r="Q2341">
        <f t="shared" si="255"/>
        <v>0</v>
      </c>
      <c r="R2341">
        <f t="shared" si="256"/>
        <v>71475.785999999993</v>
      </c>
      <c r="S2341">
        <f t="shared" si="257"/>
        <v>4964.7859999999928</v>
      </c>
      <c r="Y2341">
        <v>2482.2930000000001</v>
      </c>
      <c r="Z2341">
        <v>2482.2930000000001</v>
      </c>
      <c r="AA2341">
        <v>0</v>
      </c>
    </row>
    <row r="2342" spans="1:27" x14ac:dyDescent="0.25">
      <c r="A2342" t="str">
        <f t="shared" si="258"/>
        <v>032020</v>
      </c>
      <c r="B2342">
        <v>3</v>
      </c>
      <c r="C2342">
        <v>2020</v>
      </c>
      <c r="D2342" s="18">
        <v>43893</v>
      </c>
      <c r="E2342" t="s">
        <v>1491</v>
      </c>
      <c r="F2342" t="s">
        <v>250</v>
      </c>
      <c r="G2342" t="s">
        <v>7345</v>
      </c>
      <c r="H2342">
        <v>54407</v>
      </c>
      <c r="J2342">
        <v>48578</v>
      </c>
      <c r="M2342">
        <v>5829.36</v>
      </c>
      <c r="N2342">
        <f t="shared" si="252"/>
        <v>4061.1207999999997</v>
      </c>
      <c r="O2342">
        <f t="shared" si="253"/>
        <v>2030.5603999999998</v>
      </c>
      <c r="P2342">
        <f t="shared" si="254"/>
        <v>2030.5603999999998</v>
      </c>
      <c r="Q2342">
        <f t="shared" si="255"/>
        <v>0</v>
      </c>
      <c r="R2342">
        <f t="shared" si="256"/>
        <v>58468.480799999998</v>
      </c>
      <c r="S2342">
        <f t="shared" si="257"/>
        <v>4061.4807999999975</v>
      </c>
      <c r="Y2342">
        <v>2030.5603999999998</v>
      </c>
      <c r="Z2342">
        <v>2030.5603999999998</v>
      </c>
      <c r="AA2342">
        <v>0</v>
      </c>
    </row>
    <row r="2343" spans="1:27" x14ac:dyDescent="0.25">
      <c r="A2343" t="str">
        <f t="shared" si="258"/>
        <v>022020</v>
      </c>
      <c r="B2343">
        <v>3</v>
      </c>
      <c r="C2343">
        <v>2020</v>
      </c>
      <c r="D2343" s="18">
        <v>43889</v>
      </c>
      <c r="E2343" t="s">
        <v>963</v>
      </c>
      <c r="F2343" t="s">
        <v>250</v>
      </c>
      <c r="G2343" t="s">
        <v>7345</v>
      </c>
      <c r="H2343">
        <v>14183</v>
      </c>
      <c r="J2343">
        <v>12663</v>
      </c>
      <c r="M2343">
        <v>1519.56</v>
      </c>
      <c r="N2343">
        <f t="shared" si="252"/>
        <v>1058.6268</v>
      </c>
      <c r="O2343">
        <f t="shared" si="253"/>
        <v>529.3134</v>
      </c>
      <c r="P2343">
        <f t="shared" si="254"/>
        <v>529.3134</v>
      </c>
      <c r="Q2343">
        <f t="shared" si="255"/>
        <v>0</v>
      </c>
      <c r="R2343">
        <f t="shared" si="256"/>
        <v>15241.186799999999</v>
      </c>
      <c r="S2343">
        <f t="shared" si="257"/>
        <v>1058.1867999999995</v>
      </c>
      <c r="Y2343">
        <v>529.3134</v>
      </c>
      <c r="Z2343">
        <v>529.3134</v>
      </c>
      <c r="AA2343">
        <v>0</v>
      </c>
    </row>
    <row r="2344" spans="1:27" x14ac:dyDescent="0.25">
      <c r="A2344" t="str">
        <f t="shared" si="258"/>
        <v>122019</v>
      </c>
      <c r="B2344">
        <v>3</v>
      </c>
      <c r="C2344">
        <v>2019</v>
      </c>
      <c r="D2344" s="18">
        <v>43827</v>
      </c>
      <c r="E2344" t="s">
        <v>5296</v>
      </c>
      <c r="F2344" t="s">
        <v>81</v>
      </c>
      <c r="G2344" t="s">
        <v>6044</v>
      </c>
      <c r="H2344">
        <v>161730</v>
      </c>
      <c r="N2344">
        <f t="shared" ref="N2344:N2407" si="259">+(J2344*$J$1/100)+(K2344*$K$1/100)+(L2344*$L$1/100)+(M2344*$M$1/100)</f>
        <v>0</v>
      </c>
      <c r="O2344">
        <f t="shared" ref="O2344:O2407" si="260">+IF(VALUE(LEFT(F2344,2))=33,N2344/2,0)</f>
        <v>0</v>
      </c>
      <c r="P2344">
        <f t="shared" ref="P2344:P2407" si="261">+O2344</f>
        <v>0</v>
      </c>
      <c r="Q2344">
        <f t="shared" ref="Q2344:Q2407" si="262">+IF(VALUE(LEFT(F2344,2))=33,0,N2344)</f>
        <v>0</v>
      </c>
      <c r="R2344">
        <f t="shared" ref="R2344:R2407" si="263">J2344+K2344+L2344+M2344+N2344+I2344</f>
        <v>0</v>
      </c>
      <c r="S2344">
        <f t="shared" ref="S2344:S2407" si="264">R2344-H2344</f>
        <v>-161730</v>
      </c>
      <c r="Y2344">
        <v>0</v>
      </c>
      <c r="Z2344">
        <v>0</v>
      </c>
      <c r="AA2344">
        <v>0</v>
      </c>
    </row>
    <row r="2345" spans="1:27" x14ac:dyDescent="0.25">
      <c r="A2345" t="str">
        <f t="shared" si="258"/>
        <v>122019</v>
      </c>
      <c r="B2345">
        <v>3</v>
      </c>
      <c r="C2345">
        <v>2019</v>
      </c>
      <c r="D2345" s="18">
        <v>43827</v>
      </c>
      <c r="E2345" t="s">
        <v>5295</v>
      </c>
      <c r="F2345" t="s">
        <v>81</v>
      </c>
      <c r="G2345" t="s">
        <v>6044</v>
      </c>
      <c r="H2345">
        <v>371532</v>
      </c>
      <c r="N2345">
        <f t="shared" si="259"/>
        <v>0</v>
      </c>
      <c r="O2345">
        <f t="shared" si="260"/>
        <v>0</v>
      </c>
      <c r="P2345">
        <f t="shared" si="261"/>
        <v>0</v>
      </c>
      <c r="Q2345">
        <f t="shared" si="262"/>
        <v>0</v>
      </c>
      <c r="R2345">
        <f t="shared" si="263"/>
        <v>0</v>
      </c>
      <c r="S2345">
        <f t="shared" si="264"/>
        <v>-371532</v>
      </c>
      <c r="Y2345">
        <v>0</v>
      </c>
      <c r="Z2345">
        <v>0</v>
      </c>
      <c r="AA2345">
        <v>0</v>
      </c>
    </row>
    <row r="2346" spans="1:27" x14ac:dyDescent="0.25">
      <c r="A2346" t="str">
        <f t="shared" si="258"/>
        <v>022020</v>
      </c>
      <c r="B2346">
        <v>3</v>
      </c>
      <c r="C2346">
        <v>2020</v>
      </c>
      <c r="D2346" s="18">
        <v>43889</v>
      </c>
      <c r="E2346">
        <v>787</v>
      </c>
      <c r="F2346" t="s">
        <v>1199</v>
      </c>
      <c r="G2346" t="s">
        <v>5762</v>
      </c>
      <c r="H2346">
        <v>401981</v>
      </c>
      <c r="K2346">
        <v>340662</v>
      </c>
      <c r="M2346">
        <v>61319.16</v>
      </c>
      <c r="N2346">
        <f t="shared" si="259"/>
        <v>58048.804799999998</v>
      </c>
      <c r="O2346">
        <f t="shared" si="260"/>
        <v>0</v>
      </c>
      <c r="P2346">
        <f t="shared" si="261"/>
        <v>0</v>
      </c>
      <c r="Q2346">
        <f t="shared" si="262"/>
        <v>58048.804799999998</v>
      </c>
      <c r="R2346">
        <f t="shared" si="263"/>
        <v>460029.96480000002</v>
      </c>
      <c r="S2346">
        <f t="shared" si="264"/>
        <v>58048.964800000016</v>
      </c>
      <c r="Y2346">
        <v>0</v>
      </c>
      <c r="Z2346">
        <v>0</v>
      </c>
      <c r="AA2346">
        <v>58048.804799999998</v>
      </c>
    </row>
    <row r="2347" spans="1:27" x14ac:dyDescent="0.25">
      <c r="A2347" t="str">
        <f t="shared" si="258"/>
        <v>022020</v>
      </c>
      <c r="B2347">
        <v>3</v>
      </c>
      <c r="C2347">
        <v>2020</v>
      </c>
      <c r="D2347" s="18">
        <v>43890</v>
      </c>
      <c r="E2347" t="s">
        <v>6218</v>
      </c>
      <c r="F2347" t="s">
        <v>396</v>
      </c>
      <c r="G2347" t="s">
        <v>6152</v>
      </c>
      <c r="H2347">
        <v>518534</v>
      </c>
      <c r="N2347">
        <f t="shared" si="259"/>
        <v>0</v>
      </c>
      <c r="O2347">
        <f t="shared" si="260"/>
        <v>0</v>
      </c>
      <c r="P2347">
        <f t="shared" si="261"/>
        <v>0</v>
      </c>
      <c r="Q2347">
        <f t="shared" si="262"/>
        <v>0</v>
      </c>
      <c r="R2347">
        <f t="shared" si="263"/>
        <v>0</v>
      </c>
      <c r="S2347">
        <f t="shared" si="264"/>
        <v>-518534</v>
      </c>
      <c r="Y2347">
        <v>0</v>
      </c>
      <c r="Z2347">
        <v>0</v>
      </c>
      <c r="AA2347">
        <v>0</v>
      </c>
    </row>
    <row r="2348" spans="1:27" x14ac:dyDescent="0.25">
      <c r="A2348" t="str">
        <f t="shared" si="258"/>
        <v>012020</v>
      </c>
      <c r="B2348">
        <v>3</v>
      </c>
      <c r="C2348">
        <v>2020</v>
      </c>
      <c r="D2348" s="18">
        <v>43858</v>
      </c>
      <c r="E2348">
        <v>8014</v>
      </c>
      <c r="F2348" t="s">
        <v>603</v>
      </c>
      <c r="G2348" t="s">
        <v>5754</v>
      </c>
      <c r="H2348">
        <v>65667</v>
      </c>
      <c r="K2348">
        <v>55650</v>
      </c>
      <c r="M2348">
        <v>10017</v>
      </c>
      <c r="N2348">
        <f t="shared" si="259"/>
        <v>9482.76</v>
      </c>
      <c r="O2348">
        <f t="shared" si="260"/>
        <v>4741.38</v>
      </c>
      <c r="P2348">
        <f t="shared" si="261"/>
        <v>4741.38</v>
      </c>
      <c r="Q2348">
        <f t="shared" si="262"/>
        <v>0</v>
      </c>
      <c r="R2348">
        <f t="shared" si="263"/>
        <v>75149.759999999995</v>
      </c>
      <c r="S2348">
        <f t="shared" si="264"/>
        <v>9482.7599999999948</v>
      </c>
      <c r="Y2348">
        <v>4741.38</v>
      </c>
      <c r="Z2348">
        <v>4741.38</v>
      </c>
      <c r="AA2348">
        <v>0</v>
      </c>
    </row>
    <row r="2349" spans="1:27" x14ac:dyDescent="0.25">
      <c r="A2349" t="str">
        <f t="shared" si="258"/>
        <v>022020</v>
      </c>
      <c r="B2349">
        <v>3</v>
      </c>
      <c r="C2349">
        <v>2020</v>
      </c>
      <c r="D2349" s="18">
        <v>43890</v>
      </c>
      <c r="E2349" t="s">
        <v>1223</v>
      </c>
      <c r="F2349" t="s">
        <v>1219</v>
      </c>
      <c r="G2349" t="s">
        <v>6097</v>
      </c>
      <c r="H2349">
        <v>293377.5</v>
      </c>
      <c r="K2349">
        <v>248625</v>
      </c>
      <c r="M2349">
        <v>44752.5</v>
      </c>
      <c r="N2349">
        <f t="shared" si="259"/>
        <v>42365.7</v>
      </c>
      <c r="O2349">
        <f t="shared" si="260"/>
        <v>21182.85</v>
      </c>
      <c r="P2349">
        <f t="shared" si="261"/>
        <v>21182.85</v>
      </c>
      <c r="Q2349">
        <f t="shared" si="262"/>
        <v>0</v>
      </c>
      <c r="R2349">
        <f t="shared" si="263"/>
        <v>335743.2</v>
      </c>
      <c r="S2349">
        <f t="shared" si="264"/>
        <v>42365.700000000012</v>
      </c>
      <c r="Y2349">
        <v>21182.85</v>
      </c>
      <c r="Z2349">
        <v>21182.85</v>
      </c>
      <c r="AA2349">
        <v>0</v>
      </c>
    </row>
    <row r="2350" spans="1:27" x14ac:dyDescent="0.25">
      <c r="A2350" t="str">
        <f t="shared" si="258"/>
        <v>022020</v>
      </c>
      <c r="B2350">
        <v>3</v>
      </c>
      <c r="C2350">
        <v>2020</v>
      </c>
      <c r="D2350" s="18">
        <v>43880</v>
      </c>
      <c r="E2350" t="s">
        <v>943</v>
      </c>
      <c r="F2350" t="s">
        <v>250</v>
      </c>
      <c r="G2350" t="s">
        <v>7345</v>
      </c>
      <c r="H2350">
        <v>8954</v>
      </c>
      <c r="J2350">
        <v>7995</v>
      </c>
      <c r="M2350">
        <v>959.4</v>
      </c>
      <c r="N2350">
        <f t="shared" si="259"/>
        <v>668.38200000000006</v>
      </c>
      <c r="O2350">
        <f t="shared" si="260"/>
        <v>334.19100000000003</v>
      </c>
      <c r="P2350">
        <f t="shared" si="261"/>
        <v>334.19100000000003</v>
      </c>
      <c r="Q2350">
        <f t="shared" si="262"/>
        <v>0</v>
      </c>
      <c r="R2350">
        <f t="shared" si="263"/>
        <v>9622.7819999999992</v>
      </c>
      <c r="S2350">
        <f t="shared" si="264"/>
        <v>668.78199999999924</v>
      </c>
      <c r="Y2350">
        <v>334.19100000000003</v>
      </c>
      <c r="Z2350">
        <v>334.19100000000003</v>
      </c>
      <c r="AA2350">
        <v>0</v>
      </c>
    </row>
    <row r="2351" spans="1:27" x14ac:dyDescent="0.25">
      <c r="A2351" t="str">
        <f t="shared" si="258"/>
        <v>022020</v>
      </c>
      <c r="B2351">
        <v>3</v>
      </c>
      <c r="C2351">
        <v>2020</v>
      </c>
      <c r="D2351" s="18">
        <v>43879</v>
      </c>
      <c r="E2351" t="s">
        <v>802</v>
      </c>
      <c r="F2351" t="s">
        <v>138</v>
      </c>
      <c r="G2351" t="s">
        <v>5829</v>
      </c>
      <c r="H2351">
        <v>8703</v>
      </c>
      <c r="K2351">
        <v>7375</v>
      </c>
      <c r="M2351">
        <v>1327.5</v>
      </c>
      <c r="N2351">
        <f t="shared" si="259"/>
        <v>1256.7</v>
      </c>
      <c r="O2351">
        <f t="shared" si="260"/>
        <v>628.35</v>
      </c>
      <c r="P2351">
        <f t="shared" si="261"/>
        <v>628.35</v>
      </c>
      <c r="Q2351">
        <f t="shared" si="262"/>
        <v>0</v>
      </c>
      <c r="R2351">
        <f t="shared" si="263"/>
        <v>9959.2000000000007</v>
      </c>
      <c r="S2351">
        <f t="shared" si="264"/>
        <v>1256.2000000000007</v>
      </c>
      <c r="Y2351">
        <v>628.35</v>
      </c>
      <c r="Z2351">
        <v>628.35</v>
      </c>
      <c r="AA2351">
        <v>0</v>
      </c>
    </row>
    <row r="2352" spans="1:27" x14ac:dyDescent="0.25">
      <c r="A2352" t="str">
        <f t="shared" si="258"/>
        <v>022020</v>
      </c>
      <c r="B2352">
        <v>3</v>
      </c>
      <c r="C2352">
        <v>2020</v>
      </c>
      <c r="D2352" s="18">
        <v>43882</v>
      </c>
      <c r="E2352" t="s">
        <v>1090</v>
      </c>
      <c r="F2352" t="s">
        <v>462</v>
      </c>
      <c r="G2352" t="s">
        <v>7355</v>
      </c>
      <c r="H2352">
        <v>41440</v>
      </c>
      <c r="J2352">
        <v>37000</v>
      </c>
      <c r="M2352">
        <v>4440</v>
      </c>
      <c r="N2352">
        <f t="shared" si="259"/>
        <v>3093.2</v>
      </c>
      <c r="O2352">
        <f t="shared" si="260"/>
        <v>1546.6</v>
      </c>
      <c r="P2352">
        <f t="shared" si="261"/>
        <v>1546.6</v>
      </c>
      <c r="Q2352">
        <f t="shared" si="262"/>
        <v>0</v>
      </c>
      <c r="R2352">
        <f t="shared" si="263"/>
        <v>44533.2</v>
      </c>
      <c r="S2352">
        <f t="shared" si="264"/>
        <v>3093.1999999999971</v>
      </c>
      <c r="Y2352">
        <v>1546.6</v>
      </c>
      <c r="Z2352">
        <v>1546.6</v>
      </c>
      <c r="AA2352">
        <v>0</v>
      </c>
    </row>
    <row r="2353" spans="1:27" x14ac:dyDescent="0.25">
      <c r="A2353" t="str">
        <f t="shared" si="258"/>
        <v>022020</v>
      </c>
      <c r="B2353">
        <v>3</v>
      </c>
      <c r="C2353">
        <v>2020</v>
      </c>
      <c r="D2353" s="18">
        <v>43885</v>
      </c>
      <c r="E2353" t="s">
        <v>884</v>
      </c>
      <c r="F2353" t="s">
        <v>225</v>
      </c>
      <c r="G2353" t="s">
        <v>7349</v>
      </c>
      <c r="H2353">
        <v>172575</v>
      </c>
      <c r="K2353">
        <v>146250</v>
      </c>
      <c r="M2353">
        <v>26325</v>
      </c>
      <c r="N2353">
        <f t="shared" si="259"/>
        <v>24921</v>
      </c>
      <c r="O2353">
        <f t="shared" si="260"/>
        <v>12460.5</v>
      </c>
      <c r="P2353">
        <f t="shared" si="261"/>
        <v>12460.5</v>
      </c>
      <c r="Q2353">
        <f t="shared" si="262"/>
        <v>0</v>
      </c>
      <c r="R2353">
        <f t="shared" si="263"/>
        <v>197496</v>
      </c>
      <c r="S2353">
        <f t="shared" si="264"/>
        <v>24921</v>
      </c>
      <c r="Y2353">
        <v>12460.5</v>
      </c>
      <c r="Z2353">
        <v>12460.5</v>
      </c>
      <c r="AA2353">
        <v>0</v>
      </c>
    </row>
    <row r="2354" spans="1:27" x14ac:dyDescent="0.25">
      <c r="A2354" t="str">
        <f t="shared" si="258"/>
        <v>022020</v>
      </c>
      <c r="B2354">
        <v>3</v>
      </c>
      <c r="C2354">
        <v>2020</v>
      </c>
      <c r="D2354" s="18">
        <v>43872</v>
      </c>
      <c r="E2354" t="s">
        <v>1085</v>
      </c>
      <c r="F2354" t="s">
        <v>225</v>
      </c>
      <c r="G2354" t="s">
        <v>7355</v>
      </c>
      <c r="H2354">
        <v>7080</v>
      </c>
      <c r="K2354">
        <v>6000</v>
      </c>
      <c r="M2354">
        <v>1080</v>
      </c>
      <c r="N2354">
        <f t="shared" si="259"/>
        <v>1022.4</v>
      </c>
      <c r="O2354">
        <f t="shared" si="260"/>
        <v>511.2</v>
      </c>
      <c r="P2354">
        <f t="shared" si="261"/>
        <v>511.2</v>
      </c>
      <c r="Q2354">
        <f t="shared" si="262"/>
        <v>0</v>
      </c>
      <c r="R2354">
        <f t="shared" si="263"/>
        <v>8102.4</v>
      </c>
      <c r="S2354">
        <f t="shared" si="264"/>
        <v>1022.3999999999996</v>
      </c>
      <c r="Y2354">
        <v>511.2</v>
      </c>
      <c r="Z2354">
        <v>511.2</v>
      </c>
      <c r="AA2354">
        <v>0</v>
      </c>
    </row>
    <row r="2355" spans="1:27" x14ac:dyDescent="0.25">
      <c r="A2355" t="str">
        <f t="shared" si="258"/>
        <v>022020</v>
      </c>
      <c r="B2355">
        <v>3</v>
      </c>
      <c r="C2355">
        <v>2020</v>
      </c>
      <c r="D2355" s="18">
        <v>43879</v>
      </c>
      <c r="E2355">
        <v>99</v>
      </c>
      <c r="F2355" t="s">
        <v>1350</v>
      </c>
      <c r="G2355" t="s">
        <v>7372</v>
      </c>
      <c r="H2355">
        <v>54660</v>
      </c>
      <c r="J2355">
        <v>33000</v>
      </c>
      <c r="K2355">
        <v>15000</v>
      </c>
      <c r="M2355">
        <v>6660</v>
      </c>
      <c r="N2355">
        <f t="shared" si="259"/>
        <v>5314.8</v>
      </c>
      <c r="O2355">
        <f t="shared" si="260"/>
        <v>0</v>
      </c>
      <c r="P2355">
        <f t="shared" si="261"/>
        <v>0</v>
      </c>
      <c r="Q2355">
        <f t="shared" si="262"/>
        <v>5314.8</v>
      </c>
      <c r="R2355">
        <f t="shared" si="263"/>
        <v>59974.8</v>
      </c>
      <c r="S2355">
        <f t="shared" si="264"/>
        <v>5314.8000000000029</v>
      </c>
      <c r="Y2355">
        <v>0</v>
      </c>
      <c r="Z2355">
        <v>0</v>
      </c>
      <c r="AA2355">
        <v>5314.8</v>
      </c>
    </row>
    <row r="2356" spans="1:27" x14ac:dyDescent="0.25">
      <c r="A2356" t="str">
        <f t="shared" si="258"/>
        <v>012020</v>
      </c>
      <c r="B2356">
        <v>3</v>
      </c>
      <c r="C2356">
        <v>2020</v>
      </c>
      <c r="D2356" s="18">
        <v>43853</v>
      </c>
      <c r="E2356" t="s">
        <v>383</v>
      </c>
      <c r="F2356" t="s">
        <v>381</v>
      </c>
      <c r="G2356" t="s">
        <v>6219</v>
      </c>
      <c r="H2356">
        <v>1337492.1599999999</v>
      </c>
      <c r="N2356">
        <f t="shared" si="259"/>
        <v>0</v>
      </c>
      <c r="O2356">
        <f t="shared" si="260"/>
        <v>0</v>
      </c>
      <c r="P2356">
        <f t="shared" si="261"/>
        <v>0</v>
      </c>
      <c r="Q2356">
        <f t="shared" si="262"/>
        <v>0</v>
      </c>
      <c r="R2356">
        <f t="shared" si="263"/>
        <v>0</v>
      </c>
      <c r="S2356">
        <f t="shared" si="264"/>
        <v>-1337492.1599999999</v>
      </c>
      <c r="Y2356">
        <v>0</v>
      </c>
      <c r="Z2356">
        <v>0</v>
      </c>
      <c r="AA2356">
        <v>0</v>
      </c>
    </row>
    <row r="2357" spans="1:27" x14ac:dyDescent="0.25">
      <c r="A2357" t="str">
        <f t="shared" si="258"/>
        <v>032020</v>
      </c>
      <c r="B2357">
        <v>3</v>
      </c>
      <c r="C2357">
        <v>2020</v>
      </c>
      <c r="D2357" s="18">
        <v>43909</v>
      </c>
      <c r="E2357" t="s">
        <v>1409</v>
      </c>
      <c r="F2357" t="s">
        <v>187</v>
      </c>
      <c r="G2357" t="s">
        <v>5780</v>
      </c>
      <c r="H2357">
        <v>708</v>
      </c>
      <c r="K2357">
        <v>600</v>
      </c>
      <c r="M2357">
        <v>108</v>
      </c>
      <c r="N2357">
        <f t="shared" si="259"/>
        <v>102.24</v>
      </c>
      <c r="O2357">
        <f t="shared" si="260"/>
        <v>51.12</v>
      </c>
      <c r="P2357">
        <f t="shared" si="261"/>
        <v>51.12</v>
      </c>
      <c r="Q2357">
        <f t="shared" si="262"/>
        <v>0</v>
      </c>
      <c r="R2357">
        <f t="shared" si="263"/>
        <v>810.24</v>
      </c>
      <c r="S2357">
        <f t="shared" si="264"/>
        <v>102.24000000000001</v>
      </c>
      <c r="Y2357">
        <v>51.12</v>
      </c>
      <c r="Z2357">
        <v>51.12</v>
      </c>
      <c r="AA2357">
        <v>0</v>
      </c>
    </row>
    <row r="2358" spans="1:27" x14ac:dyDescent="0.25">
      <c r="A2358" t="str">
        <f t="shared" si="258"/>
        <v>022020</v>
      </c>
      <c r="B2358">
        <v>3</v>
      </c>
      <c r="C2358">
        <v>2020</v>
      </c>
      <c r="D2358" s="18">
        <v>43883</v>
      </c>
      <c r="E2358" t="s">
        <v>992</v>
      </c>
      <c r="F2358" t="s">
        <v>318</v>
      </c>
      <c r="G2358" t="s">
        <v>5771</v>
      </c>
      <c r="H2358">
        <v>64409</v>
      </c>
      <c r="K2358">
        <v>54583.55</v>
      </c>
      <c r="M2358">
        <v>9825.0390000000007</v>
      </c>
      <c r="N2358">
        <f t="shared" si="259"/>
        <v>9301.0369200000005</v>
      </c>
      <c r="O2358">
        <f t="shared" si="260"/>
        <v>4650.5184600000002</v>
      </c>
      <c r="P2358">
        <f t="shared" si="261"/>
        <v>4650.5184600000002</v>
      </c>
      <c r="Q2358">
        <f t="shared" si="262"/>
        <v>0</v>
      </c>
      <c r="R2358">
        <f t="shared" si="263"/>
        <v>73709.625920000006</v>
      </c>
      <c r="S2358">
        <f t="shared" si="264"/>
        <v>9300.6259200000059</v>
      </c>
      <c r="Y2358">
        <v>4650.5184600000002</v>
      </c>
      <c r="Z2358">
        <v>4650.5184600000002</v>
      </c>
      <c r="AA2358">
        <v>0</v>
      </c>
    </row>
    <row r="2359" spans="1:27" x14ac:dyDescent="0.25">
      <c r="A2359" t="str">
        <f t="shared" si="258"/>
        <v>032020</v>
      </c>
      <c r="B2359">
        <v>3</v>
      </c>
      <c r="C2359">
        <v>2020</v>
      </c>
      <c r="D2359" s="18">
        <v>43895</v>
      </c>
      <c r="E2359" t="s">
        <v>1462</v>
      </c>
      <c r="F2359" t="s">
        <v>225</v>
      </c>
      <c r="G2359" t="s">
        <v>7349</v>
      </c>
      <c r="H2359">
        <v>18880</v>
      </c>
      <c r="K2359">
        <v>16000</v>
      </c>
      <c r="M2359">
        <v>2880</v>
      </c>
      <c r="N2359">
        <f t="shared" si="259"/>
        <v>2726.4</v>
      </c>
      <c r="O2359">
        <f t="shared" si="260"/>
        <v>1363.2</v>
      </c>
      <c r="P2359">
        <f t="shared" si="261"/>
        <v>1363.2</v>
      </c>
      <c r="Q2359">
        <f t="shared" si="262"/>
        <v>0</v>
      </c>
      <c r="R2359">
        <f t="shared" si="263"/>
        <v>21606.400000000001</v>
      </c>
      <c r="S2359">
        <f t="shared" si="264"/>
        <v>2726.4000000000015</v>
      </c>
      <c r="Y2359">
        <v>1363.2</v>
      </c>
      <c r="Z2359">
        <v>1363.2</v>
      </c>
      <c r="AA2359">
        <v>0</v>
      </c>
    </row>
    <row r="2360" spans="1:27" x14ac:dyDescent="0.25">
      <c r="A2360" t="str">
        <f t="shared" si="258"/>
        <v>032020</v>
      </c>
      <c r="B2360">
        <v>3</v>
      </c>
      <c r="C2360">
        <v>2020</v>
      </c>
      <c r="D2360" s="18">
        <v>43900</v>
      </c>
      <c r="E2360" t="s">
        <v>1464</v>
      </c>
      <c r="F2360" t="s">
        <v>225</v>
      </c>
      <c r="G2360" t="s">
        <v>7349</v>
      </c>
      <c r="H2360">
        <v>36816</v>
      </c>
      <c r="K2360">
        <v>31200</v>
      </c>
      <c r="M2360">
        <v>5616</v>
      </c>
      <c r="N2360">
        <f t="shared" si="259"/>
        <v>5316.48</v>
      </c>
      <c r="O2360">
        <f t="shared" si="260"/>
        <v>2658.24</v>
      </c>
      <c r="P2360">
        <f t="shared" si="261"/>
        <v>2658.24</v>
      </c>
      <c r="Q2360">
        <f t="shared" si="262"/>
        <v>0</v>
      </c>
      <c r="R2360">
        <f t="shared" si="263"/>
        <v>42132.479999999996</v>
      </c>
      <c r="S2360">
        <f t="shared" si="264"/>
        <v>5316.4799999999959</v>
      </c>
      <c r="Y2360">
        <v>2658.24</v>
      </c>
      <c r="Z2360">
        <v>2658.24</v>
      </c>
      <c r="AA2360">
        <v>0</v>
      </c>
    </row>
    <row r="2361" spans="1:27" x14ac:dyDescent="0.25">
      <c r="A2361" t="str">
        <f t="shared" si="258"/>
        <v>032020</v>
      </c>
      <c r="B2361">
        <v>3</v>
      </c>
      <c r="C2361">
        <v>2020</v>
      </c>
      <c r="D2361" s="18">
        <v>43897</v>
      </c>
      <c r="E2361" t="s">
        <v>1463</v>
      </c>
      <c r="F2361" t="s">
        <v>225</v>
      </c>
      <c r="G2361" t="s">
        <v>7349</v>
      </c>
      <c r="H2361">
        <v>15045</v>
      </c>
      <c r="K2361">
        <v>12750</v>
      </c>
      <c r="M2361">
        <v>2295</v>
      </c>
      <c r="N2361">
        <f t="shared" si="259"/>
        <v>2172.6</v>
      </c>
      <c r="O2361">
        <f t="shared" si="260"/>
        <v>1086.3</v>
      </c>
      <c r="P2361">
        <f t="shared" si="261"/>
        <v>1086.3</v>
      </c>
      <c r="Q2361">
        <f t="shared" si="262"/>
        <v>0</v>
      </c>
      <c r="R2361">
        <f t="shared" si="263"/>
        <v>17217.599999999999</v>
      </c>
      <c r="S2361">
        <f t="shared" si="264"/>
        <v>2172.5999999999985</v>
      </c>
      <c r="Y2361">
        <v>1086.3</v>
      </c>
      <c r="Z2361">
        <v>1086.3</v>
      </c>
      <c r="AA2361">
        <v>0</v>
      </c>
    </row>
    <row r="2362" spans="1:27" x14ac:dyDescent="0.25">
      <c r="A2362" t="str">
        <f t="shared" si="258"/>
        <v>032020</v>
      </c>
      <c r="B2362">
        <v>3</v>
      </c>
      <c r="C2362">
        <v>2020</v>
      </c>
      <c r="D2362" s="18">
        <v>43902</v>
      </c>
      <c r="E2362" t="s">
        <v>1482</v>
      </c>
      <c r="F2362" t="s">
        <v>1480</v>
      </c>
      <c r="G2362" t="s">
        <v>6220</v>
      </c>
      <c r="H2362">
        <v>63720</v>
      </c>
      <c r="K2362">
        <v>54000</v>
      </c>
      <c r="M2362">
        <v>9720</v>
      </c>
      <c r="N2362">
        <f t="shared" si="259"/>
        <v>9201.6</v>
      </c>
      <c r="O2362">
        <f t="shared" si="260"/>
        <v>4600.8</v>
      </c>
      <c r="P2362">
        <f t="shared" si="261"/>
        <v>4600.8</v>
      </c>
      <c r="Q2362">
        <f t="shared" si="262"/>
        <v>0</v>
      </c>
      <c r="R2362">
        <f t="shared" si="263"/>
        <v>72921.600000000006</v>
      </c>
      <c r="S2362">
        <f t="shared" si="264"/>
        <v>9201.6000000000058</v>
      </c>
      <c r="Y2362">
        <v>4600.8</v>
      </c>
      <c r="Z2362">
        <v>4600.8</v>
      </c>
      <c r="AA2362">
        <v>0</v>
      </c>
    </row>
    <row r="2363" spans="1:27" x14ac:dyDescent="0.25">
      <c r="A2363" t="str">
        <f t="shared" si="258"/>
        <v>022020</v>
      </c>
      <c r="B2363">
        <v>3</v>
      </c>
      <c r="C2363">
        <v>2020</v>
      </c>
      <c r="D2363" s="18">
        <v>43871</v>
      </c>
      <c r="E2363">
        <v>317</v>
      </c>
      <c r="F2363" t="s">
        <v>599</v>
      </c>
      <c r="G2363" t="s">
        <v>5817</v>
      </c>
      <c r="H2363">
        <v>85072</v>
      </c>
      <c r="J2363">
        <v>74350</v>
      </c>
      <c r="M2363">
        <v>8922</v>
      </c>
      <c r="N2363">
        <f t="shared" si="259"/>
        <v>6215.66</v>
      </c>
      <c r="O2363">
        <f t="shared" si="260"/>
        <v>3107.83</v>
      </c>
      <c r="P2363">
        <f t="shared" si="261"/>
        <v>3107.83</v>
      </c>
      <c r="Q2363">
        <f t="shared" si="262"/>
        <v>0</v>
      </c>
      <c r="R2363">
        <f t="shared" si="263"/>
        <v>89487.66</v>
      </c>
      <c r="S2363">
        <f t="shared" si="264"/>
        <v>4415.6600000000035</v>
      </c>
      <c r="Y2363">
        <v>3107.83</v>
      </c>
      <c r="Z2363">
        <v>3107.83</v>
      </c>
      <c r="AA2363">
        <v>0</v>
      </c>
    </row>
    <row r="2364" spans="1:27" x14ac:dyDescent="0.25">
      <c r="A2364" t="str">
        <f t="shared" si="258"/>
        <v>022020</v>
      </c>
      <c r="B2364">
        <v>3</v>
      </c>
      <c r="C2364">
        <v>2020</v>
      </c>
      <c r="D2364" s="18">
        <v>43883</v>
      </c>
      <c r="E2364" t="s">
        <v>1100</v>
      </c>
      <c r="F2364" t="s">
        <v>477</v>
      </c>
      <c r="G2364" t="s">
        <v>6146</v>
      </c>
      <c r="H2364">
        <v>47250</v>
      </c>
      <c r="I2364">
        <v>45000</v>
      </c>
      <c r="M2364">
        <v>2250</v>
      </c>
      <c r="N2364">
        <f t="shared" si="259"/>
        <v>630</v>
      </c>
      <c r="O2364">
        <f t="shared" si="260"/>
        <v>315</v>
      </c>
      <c r="P2364">
        <f t="shared" si="261"/>
        <v>315</v>
      </c>
      <c r="Q2364">
        <f t="shared" si="262"/>
        <v>0</v>
      </c>
      <c r="R2364">
        <f t="shared" si="263"/>
        <v>47880</v>
      </c>
      <c r="S2364">
        <f t="shared" si="264"/>
        <v>630</v>
      </c>
      <c r="Y2364">
        <v>315</v>
      </c>
      <c r="Z2364">
        <v>315</v>
      </c>
      <c r="AA2364">
        <v>0</v>
      </c>
    </row>
    <row r="2365" spans="1:27" x14ac:dyDescent="0.25">
      <c r="A2365" t="str">
        <f t="shared" si="258"/>
        <v>022020</v>
      </c>
      <c r="B2365">
        <v>3</v>
      </c>
      <c r="C2365">
        <v>2020</v>
      </c>
      <c r="D2365" s="18">
        <v>43888</v>
      </c>
      <c r="E2365" t="s">
        <v>1101</v>
      </c>
      <c r="F2365" t="s">
        <v>477</v>
      </c>
      <c r="G2365" t="s">
        <v>6146</v>
      </c>
      <c r="H2365">
        <v>47250</v>
      </c>
      <c r="I2365">
        <v>45000</v>
      </c>
      <c r="M2365">
        <v>2250</v>
      </c>
      <c r="N2365">
        <f t="shared" si="259"/>
        <v>630</v>
      </c>
      <c r="O2365">
        <f t="shared" si="260"/>
        <v>315</v>
      </c>
      <c r="P2365">
        <f t="shared" si="261"/>
        <v>315</v>
      </c>
      <c r="Q2365">
        <f t="shared" si="262"/>
        <v>0</v>
      </c>
      <c r="R2365">
        <f t="shared" si="263"/>
        <v>47880</v>
      </c>
      <c r="S2365">
        <f t="shared" si="264"/>
        <v>630</v>
      </c>
      <c r="Y2365">
        <v>315</v>
      </c>
      <c r="Z2365">
        <v>315</v>
      </c>
      <c r="AA2365">
        <v>0</v>
      </c>
    </row>
    <row r="2366" spans="1:27" x14ac:dyDescent="0.25">
      <c r="A2366" t="str">
        <f t="shared" si="258"/>
        <v>012020</v>
      </c>
      <c r="B2366">
        <v>3</v>
      </c>
      <c r="C2366">
        <v>2020</v>
      </c>
      <c r="D2366" s="18">
        <v>43861</v>
      </c>
      <c r="E2366" t="s">
        <v>398</v>
      </c>
      <c r="F2366" t="s">
        <v>396</v>
      </c>
      <c r="G2366" t="s">
        <v>6152</v>
      </c>
      <c r="H2366">
        <v>642702</v>
      </c>
      <c r="N2366">
        <f t="shared" si="259"/>
        <v>0</v>
      </c>
      <c r="O2366">
        <f t="shared" si="260"/>
        <v>0</v>
      </c>
      <c r="P2366">
        <f t="shared" si="261"/>
        <v>0</v>
      </c>
      <c r="Q2366">
        <f t="shared" si="262"/>
        <v>0</v>
      </c>
      <c r="R2366">
        <f t="shared" si="263"/>
        <v>0</v>
      </c>
      <c r="S2366">
        <f t="shared" si="264"/>
        <v>-642702</v>
      </c>
      <c r="Y2366">
        <v>0</v>
      </c>
      <c r="Z2366">
        <v>0</v>
      </c>
      <c r="AA2366">
        <v>0</v>
      </c>
    </row>
    <row r="2367" spans="1:27" x14ac:dyDescent="0.25">
      <c r="A2367" t="str">
        <f t="shared" si="258"/>
        <v>022020</v>
      </c>
      <c r="B2367">
        <v>3</v>
      </c>
      <c r="C2367">
        <v>2020</v>
      </c>
      <c r="D2367" s="18">
        <v>43888</v>
      </c>
      <c r="E2367" t="s">
        <v>1093</v>
      </c>
      <c r="F2367" t="s">
        <v>462</v>
      </c>
      <c r="G2367" t="s">
        <v>7355</v>
      </c>
      <c r="H2367">
        <v>30951</v>
      </c>
      <c r="K2367">
        <v>26230</v>
      </c>
      <c r="M2367">
        <v>4721.3999999999996</v>
      </c>
      <c r="N2367">
        <f t="shared" si="259"/>
        <v>4469.5919999999996</v>
      </c>
      <c r="O2367">
        <f t="shared" si="260"/>
        <v>2234.7959999999998</v>
      </c>
      <c r="P2367">
        <f t="shared" si="261"/>
        <v>2234.7959999999998</v>
      </c>
      <c r="Q2367">
        <f t="shared" si="262"/>
        <v>0</v>
      </c>
      <c r="R2367">
        <f t="shared" si="263"/>
        <v>35420.991999999998</v>
      </c>
      <c r="S2367">
        <f t="shared" si="264"/>
        <v>4469.9919999999984</v>
      </c>
      <c r="Y2367">
        <v>2234.7959999999998</v>
      </c>
      <c r="Z2367">
        <v>2234.7959999999998</v>
      </c>
      <c r="AA2367">
        <v>0</v>
      </c>
    </row>
    <row r="2368" spans="1:27" x14ac:dyDescent="0.25">
      <c r="A2368" t="str">
        <f t="shared" si="258"/>
        <v>022020</v>
      </c>
      <c r="B2368">
        <v>3</v>
      </c>
      <c r="C2368">
        <v>2020</v>
      </c>
      <c r="D2368" s="18">
        <v>43886</v>
      </c>
      <c r="E2368">
        <v>21244</v>
      </c>
      <c r="F2368" t="s">
        <v>440</v>
      </c>
      <c r="G2368" t="s">
        <v>6055</v>
      </c>
      <c r="H2368">
        <v>12508</v>
      </c>
      <c r="K2368">
        <v>10600</v>
      </c>
      <c r="M2368">
        <v>1908</v>
      </c>
      <c r="N2368">
        <f t="shared" si="259"/>
        <v>1806.24</v>
      </c>
      <c r="O2368">
        <f t="shared" si="260"/>
        <v>903.12</v>
      </c>
      <c r="P2368">
        <f t="shared" si="261"/>
        <v>903.12</v>
      </c>
      <c r="Q2368">
        <f t="shared" si="262"/>
        <v>0</v>
      </c>
      <c r="R2368">
        <f t="shared" si="263"/>
        <v>14314.24</v>
      </c>
      <c r="S2368">
        <f t="shared" si="264"/>
        <v>1806.2399999999998</v>
      </c>
      <c r="Y2368">
        <v>903.12</v>
      </c>
      <c r="Z2368">
        <v>903.12</v>
      </c>
      <c r="AA2368">
        <v>0</v>
      </c>
    </row>
    <row r="2369" spans="1:27" x14ac:dyDescent="0.25">
      <c r="A2369" t="str">
        <f t="shared" si="258"/>
        <v>022020</v>
      </c>
      <c r="B2369">
        <v>3</v>
      </c>
      <c r="C2369">
        <v>2020</v>
      </c>
      <c r="D2369" s="18">
        <v>43890</v>
      </c>
      <c r="E2369" t="s">
        <v>1036</v>
      </c>
      <c r="F2369" t="s">
        <v>396</v>
      </c>
      <c r="G2369" t="s">
        <v>6152</v>
      </c>
      <c r="H2369">
        <v>589036</v>
      </c>
      <c r="N2369">
        <f t="shared" si="259"/>
        <v>0</v>
      </c>
      <c r="O2369">
        <f t="shared" si="260"/>
        <v>0</v>
      </c>
      <c r="P2369">
        <f t="shared" si="261"/>
        <v>0</v>
      </c>
      <c r="Q2369">
        <f t="shared" si="262"/>
        <v>0</v>
      </c>
      <c r="R2369">
        <f t="shared" si="263"/>
        <v>0</v>
      </c>
      <c r="S2369">
        <f t="shared" si="264"/>
        <v>-589036</v>
      </c>
      <c r="Y2369">
        <v>0</v>
      </c>
      <c r="Z2369">
        <v>0</v>
      </c>
      <c r="AA2369">
        <v>0</v>
      </c>
    </row>
    <row r="2370" spans="1:27" x14ac:dyDescent="0.25">
      <c r="A2370" t="str">
        <f t="shared" si="258"/>
        <v>022020</v>
      </c>
      <c r="B2370">
        <v>3</v>
      </c>
      <c r="C2370">
        <v>2020</v>
      </c>
      <c r="D2370" s="18">
        <v>43879</v>
      </c>
      <c r="E2370">
        <v>21207</v>
      </c>
      <c r="F2370" t="s">
        <v>440</v>
      </c>
      <c r="G2370" t="s">
        <v>6055</v>
      </c>
      <c r="H2370">
        <v>5192</v>
      </c>
      <c r="K2370">
        <v>4400</v>
      </c>
      <c r="M2370">
        <v>792</v>
      </c>
      <c r="N2370">
        <f t="shared" si="259"/>
        <v>749.76</v>
      </c>
      <c r="O2370">
        <f t="shared" si="260"/>
        <v>374.88</v>
      </c>
      <c r="P2370">
        <f t="shared" si="261"/>
        <v>374.88</v>
      </c>
      <c r="Q2370">
        <f t="shared" si="262"/>
        <v>0</v>
      </c>
      <c r="R2370">
        <f t="shared" si="263"/>
        <v>5941.76</v>
      </c>
      <c r="S2370">
        <f t="shared" si="264"/>
        <v>749.76000000000022</v>
      </c>
      <c r="Y2370">
        <v>374.88</v>
      </c>
      <c r="Z2370">
        <v>374.88</v>
      </c>
      <c r="AA2370">
        <v>0</v>
      </c>
    </row>
    <row r="2371" spans="1:27" x14ac:dyDescent="0.25">
      <c r="A2371" t="str">
        <f t="shared" si="258"/>
        <v>022020</v>
      </c>
      <c r="B2371">
        <v>3</v>
      </c>
      <c r="C2371">
        <v>2020</v>
      </c>
      <c r="D2371" s="18">
        <v>43879</v>
      </c>
      <c r="E2371">
        <v>21206</v>
      </c>
      <c r="F2371" t="s">
        <v>440</v>
      </c>
      <c r="G2371" t="s">
        <v>6055</v>
      </c>
      <c r="H2371">
        <v>37524</v>
      </c>
      <c r="K2371">
        <v>31800</v>
      </c>
      <c r="M2371">
        <v>5724</v>
      </c>
      <c r="N2371">
        <f t="shared" si="259"/>
        <v>5418.72</v>
      </c>
      <c r="O2371">
        <f t="shared" si="260"/>
        <v>2709.36</v>
      </c>
      <c r="P2371">
        <f t="shared" si="261"/>
        <v>2709.36</v>
      </c>
      <c r="Q2371">
        <f t="shared" si="262"/>
        <v>0</v>
      </c>
      <c r="R2371">
        <f t="shared" si="263"/>
        <v>42942.720000000001</v>
      </c>
      <c r="S2371">
        <f t="shared" si="264"/>
        <v>5418.7200000000012</v>
      </c>
      <c r="Y2371">
        <v>2709.36</v>
      </c>
      <c r="Z2371">
        <v>2709.36</v>
      </c>
      <c r="AA2371">
        <v>0</v>
      </c>
    </row>
    <row r="2372" spans="1:27" x14ac:dyDescent="0.25">
      <c r="A2372" t="str">
        <f t="shared" ref="A2372:A2435" si="265">TEXT(D2372,"MMYYYY")</f>
        <v>032020</v>
      </c>
      <c r="B2372">
        <v>3</v>
      </c>
      <c r="C2372">
        <v>2020</v>
      </c>
      <c r="D2372" s="18">
        <v>43895</v>
      </c>
      <c r="E2372" t="s">
        <v>1646</v>
      </c>
      <c r="F2372" t="s">
        <v>456</v>
      </c>
      <c r="G2372" t="s">
        <v>6062</v>
      </c>
      <c r="H2372">
        <v>160480</v>
      </c>
      <c r="K2372">
        <v>136000</v>
      </c>
      <c r="M2372">
        <v>24480</v>
      </c>
      <c r="N2372">
        <f t="shared" si="259"/>
        <v>23174.400000000001</v>
      </c>
      <c r="O2372">
        <f t="shared" si="260"/>
        <v>11587.2</v>
      </c>
      <c r="P2372">
        <f t="shared" si="261"/>
        <v>11587.2</v>
      </c>
      <c r="Q2372">
        <f t="shared" si="262"/>
        <v>0</v>
      </c>
      <c r="R2372">
        <f t="shared" si="263"/>
        <v>183654.39999999999</v>
      </c>
      <c r="S2372">
        <f t="shared" si="264"/>
        <v>23174.399999999994</v>
      </c>
      <c r="Y2372">
        <v>11587.2</v>
      </c>
      <c r="Z2372">
        <v>11587.2</v>
      </c>
      <c r="AA2372">
        <v>0</v>
      </c>
    </row>
    <row r="2373" spans="1:27" x14ac:dyDescent="0.25">
      <c r="A2373" t="str">
        <f t="shared" si="265"/>
        <v>022020</v>
      </c>
      <c r="B2373">
        <v>3</v>
      </c>
      <c r="C2373">
        <v>2020</v>
      </c>
      <c r="D2373" s="18">
        <v>43882</v>
      </c>
      <c r="E2373" t="s">
        <v>1067</v>
      </c>
      <c r="F2373" t="s">
        <v>456</v>
      </c>
      <c r="G2373" t="s">
        <v>6062</v>
      </c>
      <c r="H2373">
        <v>112336</v>
      </c>
      <c r="K2373">
        <v>95200</v>
      </c>
      <c r="M2373">
        <v>17136</v>
      </c>
      <c r="N2373">
        <f t="shared" si="259"/>
        <v>16222.08</v>
      </c>
      <c r="O2373">
        <f t="shared" si="260"/>
        <v>8111.04</v>
      </c>
      <c r="P2373">
        <f t="shared" si="261"/>
        <v>8111.04</v>
      </c>
      <c r="Q2373">
        <f t="shared" si="262"/>
        <v>0</v>
      </c>
      <c r="R2373">
        <f t="shared" si="263"/>
        <v>128558.08</v>
      </c>
      <c r="S2373">
        <f t="shared" si="264"/>
        <v>16222.080000000002</v>
      </c>
      <c r="Y2373">
        <v>8111.04</v>
      </c>
      <c r="Z2373">
        <v>8111.04</v>
      </c>
      <c r="AA2373">
        <v>0</v>
      </c>
    </row>
    <row r="2374" spans="1:27" x14ac:dyDescent="0.25">
      <c r="A2374" t="str">
        <f t="shared" si="265"/>
        <v>022020</v>
      </c>
      <c r="B2374">
        <v>3</v>
      </c>
      <c r="C2374">
        <v>2020</v>
      </c>
      <c r="D2374" s="18">
        <v>43873</v>
      </c>
      <c r="E2374">
        <v>1313</v>
      </c>
      <c r="F2374" t="s">
        <v>148</v>
      </c>
      <c r="G2374" t="s">
        <v>149</v>
      </c>
      <c r="H2374">
        <v>42480</v>
      </c>
      <c r="K2374">
        <v>36000</v>
      </c>
      <c r="M2374">
        <v>6480</v>
      </c>
      <c r="N2374">
        <f t="shared" si="259"/>
        <v>6134.4</v>
      </c>
      <c r="O2374">
        <f t="shared" si="260"/>
        <v>0</v>
      </c>
      <c r="P2374">
        <f t="shared" si="261"/>
        <v>0</v>
      </c>
      <c r="Q2374">
        <f t="shared" si="262"/>
        <v>6134.4</v>
      </c>
      <c r="R2374">
        <f t="shared" si="263"/>
        <v>48614.400000000001</v>
      </c>
      <c r="S2374">
        <f t="shared" si="264"/>
        <v>6134.4000000000015</v>
      </c>
      <c r="Y2374">
        <v>0</v>
      </c>
      <c r="Z2374">
        <v>0</v>
      </c>
      <c r="AA2374">
        <v>6134.4</v>
      </c>
    </row>
    <row r="2375" spans="1:27" x14ac:dyDescent="0.25">
      <c r="A2375" t="str">
        <f t="shared" si="265"/>
        <v>022020</v>
      </c>
      <c r="B2375">
        <v>3</v>
      </c>
      <c r="C2375">
        <v>2020</v>
      </c>
      <c r="D2375" s="18">
        <v>43868</v>
      </c>
      <c r="E2375" t="s">
        <v>980</v>
      </c>
      <c r="F2375" t="s">
        <v>318</v>
      </c>
      <c r="G2375" t="s">
        <v>5771</v>
      </c>
      <c r="H2375">
        <v>15865</v>
      </c>
      <c r="K2375">
        <v>13444.6</v>
      </c>
      <c r="M2375">
        <v>2420.0280000000002</v>
      </c>
      <c r="N2375">
        <f t="shared" si="259"/>
        <v>2290.9598400000004</v>
      </c>
      <c r="O2375">
        <f t="shared" si="260"/>
        <v>1145.4799200000002</v>
      </c>
      <c r="P2375">
        <f t="shared" si="261"/>
        <v>1145.4799200000002</v>
      </c>
      <c r="Q2375">
        <f t="shared" si="262"/>
        <v>0</v>
      </c>
      <c r="R2375">
        <f t="shared" si="263"/>
        <v>18155.58784</v>
      </c>
      <c r="S2375">
        <f t="shared" si="264"/>
        <v>2290.5878400000001</v>
      </c>
      <c r="Y2375">
        <v>1145.4799200000002</v>
      </c>
      <c r="Z2375">
        <v>1145.4799200000002</v>
      </c>
      <c r="AA2375">
        <v>0</v>
      </c>
    </row>
    <row r="2376" spans="1:27" x14ac:dyDescent="0.25">
      <c r="A2376" t="str">
        <f t="shared" si="265"/>
        <v>022020</v>
      </c>
      <c r="B2376">
        <v>3</v>
      </c>
      <c r="C2376">
        <v>2020</v>
      </c>
      <c r="D2376" s="18">
        <v>43888</v>
      </c>
      <c r="E2376" t="s">
        <v>1092</v>
      </c>
      <c r="F2376" t="s">
        <v>462</v>
      </c>
      <c r="G2376" t="s">
        <v>7355</v>
      </c>
      <c r="H2376">
        <v>29028</v>
      </c>
      <c r="K2376">
        <v>24600</v>
      </c>
      <c r="M2376">
        <v>4428</v>
      </c>
      <c r="N2376">
        <f t="shared" si="259"/>
        <v>4191.84</v>
      </c>
      <c r="O2376">
        <f t="shared" si="260"/>
        <v>2095.92</v>
      </c>
      <c r="P2376">
        <f t="shared" si="261"/>
        <v>2095.92</v>
      </c>
      <c r="Q2376">
        <f t="shared" si="262"/>
        <v>0</v>
      </c>
      <c r="R2376">
        <f t="shared" si="263"/>
        <v>33219.839999999997</v>
      </c>
      <c r="S2376">
        <f t="shared" si="264"/>
        <v>4191.8399999999965</v>
      </c>
      <c r="Y2376">
        <v>2095.92</v>
      </c>
      <c r="Z2376">
        <v>2095.92</v>
      </c>
      <c r="AA2376">
        <v>0</v>
      </c>
    </row>
    <row r="2377" spans="1:27" x14ac:dyDescent="0.25">
      <c r="A2377" t="str">
        <f t="shared" si="265"/>
        <v>022020</v>
      </c>
      <c r="B2377">
        <v>3</v>
      </c>
      <c r="C2377">
        <v>2020</v>
      </c>
      <c r="D2377" s="18">
        <v>43889</v>
      </c>
      <c r="E2377" t="s">
        <v>997</v>
      </c>
      <c r="F2377" t="s">
        <v>318</v>
      </c>
      <c r="G2377" t="s">
        <v>5771</v>
      </c>
      <c r="H2377">
        <v>69071</v>
      </c>
      <c r="K2377">
        <v>58535.1</v>
      </c>
      <c r="M2377">
        <v>10536.318000000001</v>
      </c>
      <c r="N2377">
        <f t="shared" si="259"/>
        <v>9974.3810400000002</v>
      </c>
      <c r="O2377">
        <f t="shared" si="260"/>
        <v>4987.1905200000001</v>
      </c>
      <c r="P2377">
        <f t="shared" si="261"/>
        <v>4987.1905200000001</v>
      </c>
      <c r="Q2377">
        <f t="shared" si="262"/>
        <v>0</v>
      </c>
      <c r="R2377">
        <f t="shared" si="263"/>
        <v>79045.799040000013</v>
      </c>
      <c r="S2377">
        <f t="shared" si="264"/>
        <v>9974.7990400000126</v>
      </c>
      <c r="Y2377">
        <v>4987.1905200000001</v>
      </c>
      <c r="Z2377">
        <v>4987.1905200000001</v>
      </c>
      <c r="AA2377">
        <v>0</v>
      </c>
    </row>
    <row r="2378" spans="1:27" x14ac:dyDescent="0.25">
      <c r="A2378" t="str">
        <f t="shared" si="265"/>
        <v>022020</v>
      </c>
      <c r="B2378">
        <v>3</v>
      </c>
      <c r="C2378">
        <v>2020</v>
      </c>
      <c r="D2378" s="18">
        <v>43868</v>
      </c>
      <c r="E2378" t="s">
        <v>981</v>
      </c>
      <c r="F2378" t="s">
        <v>318</v>
      </c>
      <c r="G2378" t="s">
        <v>5771</v>
      </c>
      <c r="H2378">
        <v>10411</v>
      </c>
      <c r="K2378">
        <v>8823</v>
      </c>
      <c r="M2378">
        <v>1588.14</v>
      </c>
      <c r="N2378">
        <f t="shared" si="259"/>
        <v>1503.4392</v>
      </c>
      <c r="O2378">
        <f t="shared" si="260"/>
        <v>751.71960000000001</v>
      </c>
      <c r="P2378">
        <f t="shared" si="261"/>
        <v>751.71960000000001</v>
      </c>
      <c r="Q2378">
        <f t="shared" si="262"/>
        <v>0</v>
      </c>
      <c r="R2378">
        <f t="shared" si="263"/>
        <v>11914.5792</v>
      </c>
      <c r="S2378">
        <f t="shared" si="264"/>
        <v>1503.5792000000001</v>
      </c>
      <c r="Y2378">
        <v>751.71960000000001</v>
      </c>
      <c r="Z2378">
        <v>751.71960000000001</v>
      </c>
      <c r="AA2378">
        <v>0</v>
      </c>
    </row>
    <row r="2379" spans="1:27" x14ac:dyDescent="0.25">
      <c r="A2379" t="str">
        <f t="shared" si="265"/>
        <v>022020</v>
      </c>
      <c r="B2379">
        <v>3</v>
      </c>
      <c r="C2379">
        <v>2020</v>
      </c>
      <c r="D2379" s="18">
        <v>43868</v>
      </c>
      <c r="E2379" t="s">
        <v>979</v>
      </c>
      <c r="F2379" t="s">
        <v>318</v>
      </c>
      <c r="G2379" t="s">
        <v>5771</v>
      </c>
      <c r="H2379">
        <v>48666</v>
      </c>
      <c r="K2379">
        <v>41242.1</v>
      </c>
      <c r="M2379">
        <v>7423.5779999999995</v>
      </c>
      <c r="N2379">
        <f t="shared" si="259"/>
        <v>7027.653839999999</v>
      </c>
      <c r="O2379">
        <f t="shared" si="260"/>
        <v>3513.8269199999995</v>
      </c>
      <c r="P2379">
        <f t="shared" si="261"/>
        <v>3513.8269199999995</v>
      </c>
      <c r="Q2379">
        <f t="shared" si="262"/>
        <v>0</v>
      </c>
      <c r="R2379">
        <f t="shared" si="263"/>
        <v>55693.331839999999</v>
      </c>
      <c r="S2379">
        <f t="shared" si="264"/>
        <v>7027.3318399999989</v>
      </c>
      <c r="Y2379">
        <v>3513.8269199999995</v>
      </c>
      <c r="Z2379">
        <v>3513.8269199999995</v>
      </c>
      <c r="AA2379">
        <v>0</v>
      </c>
    </row>
    <row r="2380" spans="1:27" x14ac:dyDescent="0.25">
      <c r="A2380" t="str">
        <f t="shared" si="265"/>
        <v>032020</v>
      </c>
      <c r="B2380">
        <v>3</v>
      </c>
      <c r="C2380">
        <v>2020</v>
      </c>
      <c r="D2380" s="18">
        <v>43902</v>
      </c>
      <c r="E2380" t="s">
        <v>1549</v>
      </c>
      <c r="F2380" t="s">
        <v>318</v>
      </c>
      <c r="G2380" t="s">
        <v>5771</v>
      </c>
      <c r="H2380">
        <v>36845</v>
      </c>
      <c r="K2380">
        <v>31224.6</v>
      </c>
      <c r="M2380">
        <v>5620.427999999999</v>
      </c>
      <c r="N2380">
        <f t="shared" si="259"/>
        <v>5320.6718399999991</v>
      </c>
      <c r="O2380">
        <f t="shared" si="260"/>
        <v>2660.3359199999995</v>
      </c>
      <c r="P2380">
        <f t="shared" si="261"/>
        <v>2660.3359199999995</v>
      </c>
      <c r="Q2380">
        <f t="shared" si="262"/>
        <v>0</v>
      </c>
      <c r="R2380">
        <f t="shared" si="263"/>
        <v>42165.699840000001</v>
      </c>
      <c r="S2380">
        <f t="shared" si="264"/>
        <v>5320.6998400000011</v>
      </c>
      <c r="Y2380">
        <v>2660.3359199999995</v>
      </c>
      <c r="Z2380">
        <v>2660.3359199999995</v>
      </c>
      <c r="AA2380">
        <v>0</v>
      </c>
    </row>
    <row r="2381" spans="1:27" x14ac:dyDescent="0.25">
      <c r="A2381" t="str">
        <f t="shared" si="265"/>
        <v>022020</v>
      </c>
      <c r="B2381">
        <v>3</v>
      </c>
      <c r="C2381">
        <v>2020</v>
      </c>
      <c r="D2381" s="18">
        <v>43885</v>
      </c>
      <c r="E2381" t="s">
        <v>1214</v>
      </c>
      <c r="F2381" t="s">
        <v>1211</v>
      </c>
      <c r="G2381" t="s">
        <v>5751</v>
      </c>
      <c r="H2381">
        <v>344341</v>
      </c>
      <c r="K2381">
        <v>291814</v>
      </c>
      <c r="M2381">
        <v>52526.52</v>
      </c>
      <c r="N2381">
        <f t="shared" si="259"/>
        <v>49725.105599999995</v>
      </c>
      <c r="O2381">
        <f t="shared" si="260"/>
        <v>0</v>
      </c>
      <c r="P2381">
        <f t="shared" si="261"/>
        <v>0</v>
      </c>
      <c r="Q2381">
        <f t="shared" si="262"/>
        <v>49725.105599999995</v>
      </c>
      <c r="R2381">
        <f t="shared" si="263"/>
        <v>394065.62560000003</v>
      </c>
      <c r="S2381">
        <f t="shared" si="264"/>
        <v>49724.625600000028</v>
      </c>
      <c r="Y2381">
        <v>0</v>
      </c>
      <c r="Z2381">
        <v>0</v>
      </c>
      <c r="AA2381">
        <v>49725.105599999995</v>
      </c>
    </row>
    <row r="2382" spans="1:27" x14ac:dyDescent="0.25">
      <c r="A2382" t="str">
        <f t="shared" si="265"/>
        <v>022020</v>
      </c>
      <c r="B2382">
        <v>3</v>
      </c>
      <c r="C2382">
        <v>2020</v>
      </c>
      <c r="D2382" s="18">
        <v>43871</v>
      </c>
      <c r="E2382" t="s">
        <v>732</v>
      </c>
      <c r="F2382" t="s">
        <v>729</v>
      </c>
      <c r="G2382" t="s">
        <v>7448</v>
      </c>
      <c r="H2382">
        <v>690300</v>
      </c>
      <c r="K2382">
        <v>585000</v>
      </c>
      <c r="M2382">
        <v>105300</v>
      </c>
      <c r="N2382">
        <f t="shared" si="259"/>
        <v>99684</v>
      </c>
      <c r="O2382">
        <f t="shared" si="260"/>
        <v>0</v>
      </c>
      <c r="P2382">
        <f t="shared" si="261"/>
        <v>0</v>
      </c>
      <c r="Q2382">
        <f t="shared" si="262"/>
        <v>99684</v>
      </c>
      <c r="R2382">
        <f t="shared" si="263"/>
        <v>789984</v>
      </c>
      <c r="S2382">
        <f t="shared" si="264"/>
        <v>99684</v>
      </c>
      <c r="Y2382">
        <v>0</v>
      </c>
      <c r="Z2382">
        <v>0</v>
      </c>
      <c r="AA2382">
        <v>99684</v>
      </c>
    </row>
    <row r="2383" spans="1:27" x14ac:dyDescent="0.25">
      <c r="A2383" t="str">
        <f t="shared" si="265"/>
        <v>032020</v>
      </c>
      <c r="B2383">
        <v>3</v>
      </c>
      <c r="C2383">
        <v>2020</v>
      </c>
      <c r="D2383" s="18">
        <v>43902</v>
      </c>
      <c r="E2383" t="s">
        <v>1550</v>
      </c>
      <c r="F2383" t="s">
        <v>318</v>
      </c>
      <c r="G2383" t="s">
        <v>5771</v>
      </c>
      <c r="H2383">
        <v>55462</v>
      </c>
      <c r="K2383">
        <v>47001.45</v>
      </c>
      <c r="M2383">
        <v>8460.2610000000004</v>
      </c>
      <c r="N2383">
        <f t="shared" si="259"/>
        <v>8009.0470799999994</v>
      </c>
      <c r="O2383">
        <f t="shared" si="260"/>
        <v>4004.5235399999997</v>
      </c>
      <c r="P2383">
        <f t="shared" si="261"/>
        <v>4004.5235399999997</v>
      </c>
      <c r="Q2383">
        <f t="shared" si="262"/>
        <v>0</v>
      </c>
      <c r="R2383">
        <f t="shared" si="263"/>
        <v>63470.758079999992</v>
      </c>
      <c r="S2383">
        <f t="shared" si="264"/>
        <v>8008.7580799999923</v>
      </c>
      <c r="Y2383">
        <v>4004.5235399999997</v>
      </c>
      <c r="Z2383">
        <v>4004.5235399999997</v>
      </c>
      <c r="AA2383">
        <v>0</v>
      </c>
    </row>
    <row r="2384" spans="1:27" x14ac:dyDescent="0.25">
      <c r="A2384" t="str">
        <f t="shared" si="265"/>
        <v>032020</v>
      </c>
      <c r="B2384">
        <v>3</v>
      </c>
      <c r="C2384">
        <v>2020</v>
      </c>
      <c r="D2384" s="18">
        <v>43910</v>
      </c>
      <c r="E2384" t="s">
        <v>1410</v>
      </c>
      <c r="F2384" t="s">
        <v>187</v>
      </c>
      <c r="G2384" t="s">
        <v>5780</v>
      </c>
      <c r="H2384">
        <v>1770</v>
      </c>
      <c r="K2384">
        <v>1500</v>
      </c>
      <c r="M2384">
        <v>270</v>
      </c>
      <c r="N2384">
        <f t="shared" si="259"/>
        <v>255.6</v>
      </c>
      <c r="O2384">
        <f t="shared" si="260"/>
        <v>127.8</v>
      </c>
      <c r="P2384">
        <f t="shared" si="261"/>
        <v>127.8</v>
      </c>
      <c r="Q2384">
        <f t="shared" si="262"/>
        <v>0</v>
      </c>
      <c r="R2384">
        <f t="shared" si="263"/>
        <v>2025.6</v>
      </c>
      <c r="S2384">
        <f t="shared" si="264"/>
        <v>255.59999999999991</v>
      </c>
      <c r="Y2384">
        <v>127.8</v>
      </c>
      <c r="Z2384">
        <v>127.8</v>
      </c>
      <c r="AA2384">
        <v>0</v>
      </c>
    </row>
    <row r="2385" spans="1:27" x14ac:dyDescent="0.25">
      <c r="A2385" t="str">
        <f t="shared" si="265"/>
        <v>032020</v>
      </c>
      <c r="B2385">
        <v>3</v>
      </c>
      <c r="C2385">
        <v>2020</v>
      </c>
      <c r="D2385" s="18">
        <v>43896</v>
      </c>
      <c r="E2385" t="s">
        <v>1545</v>
      </c>
      <c r="F2385" t="s">
        <v>318</v>
      </c>
      <c r="G2385" t="s">
        <v>5771</v>
      </c>
      <c r="H2385">
        <v>110699</v>
      </c>
      <c r="K2385">
        <v>93812.4</v>
      </c>
      <c r="M2385">
        <v>16886.232</v>
      </c>
      <c r="N2385">
        <f t="shared" si="259"/>
        <v>15985.632959999997</v>
      </c>
      <c r="O2385">
        <f t="shared" si="260"/>
        <v>7992.8164799999986</v>
      </c>
      <c r="P2385">
        <f t="shared" si="261"/>
        <v>7992.8164799999986</v>
      </c>
      <c r="Q2385">
        <f t="shared" si="262"/>
        <v>0</v>
      </c>
      <c r="R2385">
        <f t="shared" si="263"/>
        <v>126684.26496</v>
      </c>
      <c r="S2385">
        <f t="shared" si="264"/>
        <v>15985.26496</v>
      </c>
      <c r="Y2385">
        <v>7992.8164799999986</v>
      </c>
      <c r="Z2385">
        <v>7992.8164799999986</v>
      </c>
      <c r="AA2385">
        <v>0</v>
      </c>
    </row>
    <row r="2386" spans="1:27" x14ac:dyDescent="0.25">
      <c r="A2386" t="str">
        <f t="shared" si="265"/>
        <v>032020</v>
      </c>
      <c r="B2386">
        <v>3</v>
      </c>
      <c r="C2386">
        <v>2020</v>
      </c>
      <c r="D2386" s="18">
        <v>43900</v>
      </c>
      <c r="E2386" t="s">
        <v>1546</v>
      </c>
      <c r="F2386" t="s">
        <v>318</v>
      </c>
      <c r="G2386" t="s">
        <v>5771</v>
      </c>
      <c r="H2386">
        <v>4725</v>
      </c>
      <c r="K2386">
        <v>4004</v>
      </c>
      <c r="M2386">
        <v>720.72</v>
      </c>
      <c r="N2386">
        <f t="shared" si="259"/>
        <v>682.28160000000003</v>
      </c>
      <c r="O2386">
        <f t="shared" si="260"/>
        <v>341.14080000000001</v>
      </c>
      <c r="P2386">
        <f t="shared" si="261"/>
        <v>341.14080000000001</v>
      </c>
      <c r="Q2386">
        <f t="shared" si="262"/>
        <v>0</v>
      </c>
      <c r="R2386">
        <f t="shared" si="263"/>
        <v>5407.0016000000005</v>
      </c>
      <c r="S2386">
        <f t="shared" si="264"/>
        <v>682.00160000000051</v>
      </c>
      <c r="Y2386">
        <v>341.14080000000001</v>
      </c>
      <c r="Z2386">
        <v>341.14080000000001</v>
      </c>
      <c r="AA2386">
        <v>0</v>
      </c>
    </row>
    <row r="2387" spans="1:27" x14ac:dyDescent="0.25">
      <c r="A2387" t="str">
        <f t="shared" si="265"/>
        <v>032020</v>
      </c>
      <c r="B2387">
        <v>3</v>
      </c>
      <c r="C2387">
        <v>2020</v>
      </c>
      <c r="D2387" s="18">
        <v>43894</v>
      </c>
      <c r="E2387" t="s">
        <v>1542</v>
      </c>
      <c r="F2387" t="s">
        <v>318</v>
      </c>
      <c r="G2387" t="s">
        <v>5771</v>
      </c>
      <c r="H2387">
        <v>30234</v>
      </c>
      <c r="K2387">
        <v>25622.44</v>
      </c>
      <c r="M2387">
        <v>4612.0392000000002</v>
      </c>
      <c r="N2387">
        <f t="shared" si="259"/>
        <v>4366.063776</v>
      </c>
      <c r="O2387">
        <f t="shared" si="260"/>
        <v>2183.031888</v>
      </c>
      <c r="P2387">
        <f t="shared" si="261"/>
        <v>2183.031888</v>
      </c>
      <c r="Q2387">
        <f t="shared" si="262"/>
        <v>0</v>
      </c>
      <c r="R2387">
        <f t="shared" si="263"/>
        <v>34600.542975999997</v>
      </c>
      <c r="S2387">
        <f t="shared" si="264"/>
        <v>4366.542975999997</v>
      </c>
      <c r="Y2387">
        <v>2183.031888</v>
      </c>
      <c r="Z2387">
        <v>2183.031888</v>
      </c>
      <c r="AA2387">
        <v>0</v>
      </c>
    </row>
    <row r="2388" spans="1:27" x14ac:dyDescent="0.25">
      <c r="A2388" t="str">
        <f t="shared" si="265"/>
        <v>022020</v>
      </c>
      <c r="B2388">
        <v>3</v>
      </c>
      <c r="C2388">
        <v>2020</v>
      </c>
      <c r="D2388" s="18">
        <v>43866</v>
      </c>
      <c r="E2388" t="s">
        <v>978</v>
      </c>
      <c r="F2388" t="s">
        <v>318</v>
      </c>
      <c r="G2388" t="s">
        <v>5771</v>
      </c>
      <c r="H2388">
        <v>24388</v>
      </c>
      <c r="K2388">
        <v>20668</v>
      </c>
      <c r="M2388">
        <v>3720.24</v>
      </c>
      <c r="N2388">
        <f t="shared" si="259"/>
        <v>3521.8271999999997</v>
      </c>
      <c r="O2388">
        <f t="shared" si="260"/>
        <v>1760.9135999999999</v>
      </c>
      <c r="P2388">
        <f t="shared" si="261"/>
        <v>1760.9135999999999</v>
      </c>
      <c r="Q2388">
        <f t="shared" si="262"/>
        <v>0</v>
      </c>
      <c r="R2388">
        <f t="shared" si="263"/>
        <v>27910.067199999998</v>
      </c>
      <c r="S2388">
        <f t="shared" si="264"/>
        <v>3522.0671999999977</v>
      </c>
      <c r="Y2388">
        <v>1760.9135999999999</v>
      </c>
      <c r="Z2388">
        <v>1760.9135999999999</v>
      </c>
      <c r="AA2388">
        <v>0</v>
      </c>
    </row>
    <row r="2389" spans="1:27" x14ac:dyDescent="0.25">
      <c r="A2389" t="str">
        <f t="shared" si="265"/>
        <v>032020</v>
      </c>
      <c r="B2389">
        <v>3</v>
      </c>
      <c r="C2389">
        <v>2020</v>
      </c>
      <c r="D2389" s="18">
        <v>43900</v>
      </c>
      <c r="E2389" t="s">
        <v>1548</v>
      </c>
      <c r="F2389" t="s">
        <v>318</v>
      </c>
      <c r="G2389" t="s">
        <v>5771</v>
      </c>
      <c r="H2389">
        <v>88627</v>
      </c>
      <c r="K2389">
        <v>75108</v>
      </c>
      <c r="M2389">
        <v>13519.44</v>
      </c>
      <c r="N2389">
        <f t="shared" si="259"/>
        <v>12798.403199999999</v>
      </c>
      <c r="O2389">
        <f t="shared" si="260"/>
        <v>6399.2015999999994</v>
      </c>
      <c r="P2389">
        <f t="shared" si="261"/>
        <v>6399.2015999999994</v>
      </c>
      <c r="Q2389">
        <f t="shared" si="262"/>
        <v>0</v>
      </c>
      <c r="R2389">
        <f t="shared" si="263"/>
        <v>101425.8432</v>
      </c>
      <c r="S2389">
        <f t="shared" si="264"/>
        <v>12798.843200000003</v>
      </c>
      <c r="Y2389">
        <v>6399.2015999999994</v>
      </c>
      <c r="Z2389">
        <v>6399.2015999999994</v>
      </c>
      <c r="AA2389">
        <v>0</v>
      </c>
    </row>
    <row r="2390" spans="1:27" x14ac:dyDescent="0.25">
      <c r="A2390" t="str">
        <f t="shared" si="265"/>
        <v>022020</v>
      </c>
      <c r="B2390">
        <v>3</v>
      </c>
      <c r="C2390">
        <v>2020</v>
      </c>
      <c r="D2390" s="18">
        <v>43882</v>
      </c>
      <c r="E2390" t="s">
        <v>1091</v>
      </c>
      <c r="F2390" t="s">
        <v>462</v>
      </c>
      <c r="G2390" t="s">
        <v>7355</v>
      </c>
      <c r="H2390">
        <v>68440</v>
      </c>
      <c r="K2390">
        <v>58000</v>
      </c>
      <c r="M2390">
        <v>10440</v>
      </c>
      <c r="N2390">
        <f t="shared" si="259"/>
        <v>9883.2000000000007</v>
      </c>
      <c r="O2390">
        <f t="shared" si="260"/>
        <v>4941.6000000000004</v>
      </c>
      <c r="P2390">
        <f t="shared" si="261"/>
        <v>4941.6000000000004</v>
      </c>
      <c r="Q2390">
        <f t="shared" si="262"/>
        <v>0</v>
      </c>
      <c r="R2390">
        <f t="shared" si="263"/>
        <v>78323.199999999997</v>
      </c>
      <c r="S2390">
        <f t="shared" si="264"/>
        <v>9883.1999999999971</v>
      </c>
      <c r="Y2390">
        <v>4941.6000000000004</v>
      </c>
      <c r="Z2390">
        <v>4941.6000000000004</v>
      </c>
      <c r="AA2390">
        <v>0</v>
      </c>
    </row>
    <row r="2391" spans="1:27" x14ac:dyDescent="0.25">
      <c r="A2391" t="str">
        <f t="shared" si="265"/>
        <v>032020</v>
      </c>
      <c r="B2391">
        <v>3</v>
      </c>
      <c r="C2391">
        <v>2020</v>
      </c>
      <c r="D2391" s="18">
        <v>43896</v>
      </c>
      <c r="E2391">
        <v>2315</v>
      </c>
      <c r="F2391" t="s">
        <v>1443</v>
      </c>
      <c r="G2391" t="s">
        <v>5769</v>
      </c>
      <c r="H2391">
        <v>6933</v>
      </c>
      <c r="K2391">
        <v>5875</v>
      </c>
      <c r="M2391">
        <v>1057.5</v>
      </c>
      <c r="N2391">
        <f t="shared" si="259"/>
        <v>1001.1</v>
      </c>
      <c r="O2391">
        <f t="shared" si="260"/>
        <v>500.55</v>
      </c>
      <c r="P2391">
        <f t="shared" si="261"/>
        <v>500.55</v>
      </c>
      <c r="Q2391">
        <f t="shared" si="262"/>
        <v>0</v>
      </c>
      <c r="R2391">
        <f t="shared" si="263"/>
        <v>7933.6</v>
      </c>
      <c r="S2391">
        <f t="shared" si="264"/>
        <v>1000.6000000000004</v>
      </c>
      <c r="Y2391">
        <v>500.55</v>
      </c>
      <c r="Z2391">
        <v>500.55</v>
      </c>
      <c r="AA2391">
        <v>0</v>
      </c>
    </row>
    <row r="2392" spans="1:27" x14ac:dyDescent="0.25">
      <c r="A2392" t="str">
        <f t="shared" si="265"/>
        <v>022020</v>
      </c>
      <c r="B2392">
        <v>3</v>
      </c>
      <c r="C2392">
        <v>2020</v>
      </c>
      <c r="D2392" s="18">
        <v>43887</v>
      </c>
      <c r="E2392" t="s">
        <v>857</v>
      </c>
      <c r="F2392" t="s">
        <v>654</v>
      </c>
      <c r="G2392" t="s">
        <v>655</v>
      </c>
      <c r="H2392">
        <v>18585</v>
      </c>
      <c r="K2392">
        <v>15750</v>
      </c>
      <c r="M2392">
        <v>2835</v>
      </c>
      <c r="N2392">
        <f t="shared" si="259"/>
        <v>2683.8</v>
      </c>
      <c r="O2392">
        <f t="shared" si="260"/>
        <v>1341.9</v>
      </c>
      <c r="P2392">
        <f t="shared" si="261"/>
        <v>1341.9</v>
      </c>
      <c r="Q2392">
        <f t="shared" si="262"/>
        <v>0</v>
      </c>
      <c r="R2392">
        <f t="shared" si="263"/>
        <v>21268.799999999999</v>
      </c>
      <c r="S2392">
        <f t="shared" si="264"/>
        <v>2683.7999999999993</v>
      </c>
      <c r="Y2392">
        <v>1341.9</v>
      </c>
      <c r="Z2392">
        <v>1341.9</v>
      </c>
      <c r="AA2392">
        <v>0</v>
      </c>
    </row>
    <row r="2393" spans="1:27" x14ac:dyDescent="0.25">
      <c r="A2393" t="str">
        <f t="shared" si="265"/>
        <v>022020</v>
      </c>
      <c r="B2393">
        <v>3</v>
      </c>
      <c r="C2393">
        <v>2020</v>
      </c>
      <c r="D2393" s="18">
        <v>43883</v>
      </c>
      <c r="E2393" t="s">
        <v>856</v>
      </c>
      <c r="F2393" t="s">
        <v>654</v>
      </c>
      <c r="G2393" t="s">
        <v>655</v>
      </c>
      <c r="H2393">
        <v>10620</v>
      </c>
      <c r="K2393">
        <v>9000</v>
      </c>
      <c r="M2393">
        <v>1620</v>
      </c>
      <c r="N2393">
        <f t="shared" si="259"/>
        <v>1533.6</v>
      </c>
      <c r="O2393">
        <f t="shared" si="260"/>
        <v>766.8</v>
      </c>
      <c r="P2393">
        <f t="shared" si="261"/>
        <v>766.8</v>
      </c>
      <c r="Q2393">
        <f t="shared" si="262"/>
        <v>0</v>
      </c>
      <c r="R2393">
        <f t="shared" si="263"/>
        <v>12153.6</v>
      </c>
      <c r="S2393">
        <f t="shared" si="264"/>
        <v>1533.6000000000004</v>
      </c>
      <c r="Y2393">
        <v>766.8</v>
      </c>
      <c r="Z2393">
        <v>766.8</v>
      </c>
      <c r="AA2393">
        <v>0</v>
      </c>
    </row>
    <row r="2394" spans="1:27" x14ac:dyDescent="0.25">
      <c r="A2394" t="str">
        <f t="shared" si="265"/>
        <v>032020</v>
      </c>
      <c r="B2394">
        <v>3</v>
      </c>
      <c r="C2394">
        <v>2020</v>
      </c>
      <c r="D2394" s="18">
        <v>43894</v>
      </c>
      <c r="E2394" t="s">
        <v>1541</v>
      </c>
      <c r="F2394" t="s">
        <v>318</v>
      </c>
      <c r="G2394" t="s">
        <v>5771</v>
      </c>
      <c r="H2394">
        <v>49772</v>
      </c>
      <c r="K2394">
        <v>42179.6</v>
      </c>
      <c r="M2394">
        <v>7592.3279999999995</v>
      </c>
      <c r="N2394">
        <f t="shared" si="259"/>
        <v>7187.403839999999</v>
      </c>
      <c r="O2394">
        <f t="shared" si="260"/>
        <v>3593.7019199999995</v>
      </c>
      <c r="P2394">
        <f t="shared" si="261"/>
        <v>3593.7019199999995</v>
      </c>
      <c r="Q2394">
        <f t="shared" si="262"/>
        <v>0</v>
      </c>
      <c r="R2394">
        <f t="shared" si="263"/>
        <v>56959.331839999999</v>
      </c>
      <c r="S2394">
        <f t="shared" si="264"/>
        <v>7187.3318399999989</v>
      </c>
      <c r="Y2394">
        <v>3593.7019199999995</v>
      </c>
      <c r="Z2394">
        <v>3593.7019199999995</v>
      </c>
      <c r="AA2394">
        <v>0</v>
      </c>
    </row>
    <row r="2395" spans="1:27" x14ac:dyDescent="0.25">
      <c r="A2395" t="str">
        <f t="shared" si="265"/>
        <v>032020</v>
      </c>
      <c r="B2395">
        <v>3</v>
      </c>
      <c r="C2395">
        <v>2020</v>
      </c>
      <c r="D2395" s="18">
        <v>43906</v>
      </c>
      <c r="E2395" t="s">
        <v>1552</v>
      </c>
      <c r="F2395" t="s">
        <v>318</v>
      </c>
      <c r="G2395" t="s">
        <v>5771</v>
      </c>
      <c r="H2395">
        <v>87720</v>
      </c>
      <c r="K2395">
        <v>74339.100000000006</v>
      </c>
      <c r="M2395">
        <v>13381.038</v>
      </c>
      <c r="N2395">
        <f t="shared" si="259"/>
        <v>12667.382640000002</v>
      </c>
      <c r="O2395">
        <f t="shared" si="260"/>
        <v>6333.6913200000008</v>
      </c>
      <c r="P2395">
        <f t="shared" si="261"/>
        <v>6333.6913200000008</v>
      </c>
      <c r="Q2395">
        <f t="shared" si="262"/>
        <v>0</v>
      </c>
      <c r="R2395">
        <f t="shared" si="263"/>
        <v>100387.52064</v>
      </c>
      <c r="S2395">
        <f t="shared" si="264"/>
        <v>12667.520640000002</v>
      </c>
      <c r="Y2395">
        <v>6333.6913200000008</v>
      </c>
      <c r="Z2395">
        <v>6333.6913200000008</v>
      </c>
      <c r="AA2395">
        <v>0</v>
      </c>
    </row>
    <row r="2396" spans="1:27" x14ac:dyDescent="0.25">
      <c r="A2396" t="str">
        <f t="shared" si="265"/>
        <v>032020</v>
      </c>
      <c r="B2396">
        <v>3</v>
      </c>
      <c r="C2396">
        <v>2020</v>
      </c>
      <c r="D2396" s="18">
        <v>43904</v>
      </c>
      <c r="E2396" t="s">
        <v>1551</v>
      </c>
      <c r="F2396" t="s">
        <v>318</v>
      </c>
      <c r="G2396" t="s">
        <v>5771</v>
      </c>
      <c r="H2396">
        <v>19335</v>
      </c>
      <c r="K2396">
        <v>16385.599999999999</v>
      </c>
      <c r="M2396">
        <v>2949.4079999999999</v>
      </c>
      <c r="N2396">
        <f t="shared" si="259"/>
        <v>2792.1062400000001</v>
      </c>
      <c r="O2396">
        <f t="shared" si="260"/>
        <v>1396.05312</v>
      </c>
      <c r="P2396">
        <f t="shared" si="261"/>
        <v>1396.05312</v>
      </c>
      <c r="Q2396">
        <f t="shared" si="262"/>
        <v>0</v>
      </c>
      <c r="R2396">
        <f t="shared" si="263"/>
        <v>22127.114239999999</v>
      </c>
      <c r="S2396">
        <f t="shared" si="264"/>
        <v>2792.114239999999</v>
      </c>
      <c r="Y2396">
        <v>1396.05312</v>
      </c>
      <c r="Z2396">
        <v>1396.05312</v>
      </c>
      <c r="AA2396">
        <v>0</v>
      </c>
    </row>
    <row r="2397" spans="1:27" x14ac:dyDescent="0.25">
      <c r="A2397" t="str">
        <f t="shared" si="265"/>
        <v>032020</v>
      </c>
      <c r="B2397">
        <v>3</v>
      </c>
      <c r="C2397">
        <v>2020</v>
      </c>
      <c r="D2397" s="18">
        <v>43906</v>
      </c>
      <c r="E2397" t="s">
        <v>1553</v>
      </c>
      <c r="F2397" t="s">
        <v>318</v>
      </c>
      <c r="G2397" t="s">
        <v>5771</v>
      </c>
      <c r="H2397">
        <v>4966</v>
      </c>
      <c r="K2397">
        <v>4208.05</v>
      </c>
      <c r="M2397">
        <v>757.44900000000007</v>
      </c>
      <c r="N2397">
        <f t="shared" si="259"/>
        <v>717.05172000000005</v>
      </c>
      <c r="O2397">
        <f t="shared" si="260"/>
        <v>358.52586000000002</v>
      </c>
      <c r="P2397">
        <f t="shared" si="261"/>
        <v>358.52586000000002</v>
      </c>
      <c r="Q2397">
        <f t="shared" si="262"/>
        <v>0</v>
      </c>
      <c r="R2397">
        <f t="shared" si="263"/>
        <v>5682.5507200000002</v>
      </c>
      <c r="S2397">
        <f t="shared" si="264"/>
        <v>716.55072000000018</v>
      </c>
      <c r="Y2397">
        <v>358.52586000000002</v>
      </c>
      <c r="Z2397">
        <v>358.52586000000002</v>
      </c>
      <c r="AA2397">
        <v>0</v>
      </c>
    </row>
    <row r="2398" spans="1:27" x14ac:dyDescent="0.25">
      <c r="A2398" t="str">
        <f t="shared" si="265"/>
        <v>032020</v>
      </c>
      <c r="B2398">
        <v>3</v>
      </c>
      <c r="C2398">
        <v>2020</v>
      </c>
      <c r="D2398" s="18">
        <v>43897</v>
      </c>
      <c r="E2398">
        <v>861</v>
      </c>
      <c r="F2398" t="s">
        <v>195</v>
      </c>
      <c r="G2398" t="s">
        <v>6123</v>
      </c>
      <c r="H2398">
        <v>1260</v>
      </c>
      <c r="J2398">
        <v>1125</v>
      </c>
      <c r="M2398">
        <v>135</v>
      </c>
      <c r="N2398">
        <f t="shared" si="259"/>
        <v>94.05</v>
      </c>
      <c r="O2398">
        <f t="shared" si="260"/>
        <v>47.024999999999999</v>
      </c>
      <c r="P2398">
        <f t="shared" si="261"/>
        <v>47.024999999999999</v>
      </c>
      <c r="Q2398">
        <f t="shared" si="262"/>
        <v>0</v>
      </c>
      <c r="R2398">
        <f t="shared" si="263"/>
        <v>1354.05</v>
      </c>
      <c r="S2398">
        <f t="shared" si="264"/>
        <v>94.049999999999955</v>
      </c>
      <c r="Y2398">
        <v>47.024999999999999</v>
      </c>
      <c r="Z2398">
        <v>47.024999999999999</v>
      </c>
      <c r="AA2398">
        <v>0</v>
      </c>
    </row>
    <row r="2399" spans="1:27" x14ac:dyDescent="0.25">
      <c r="A2399" t="str">
        <f t="shared" si="265"/>
        <v>032020</v>
      </c>
      <c r="B2399">
        <v>3</v>
      </c>
      <c r="C2399">
        <v>2020</v>
      </c>
      <c r="D2399" s="18">
        <v>43906</v>
      </c>
      <c r="E2399">
        <v>1059</v>
      </c>
      <c r="F2399" t="s">
        <v>171</v>
      </c>
      <c r="G2399" t="s">
        <v>6012</v>
      </c>
      <c r="H2399">
        <v>28419</v>
      </c>
      <c r="K2399">
        <v>24084</v>
      </c>
      <c r="M2399">
        <v>4335.12</v>
      </c>
      <c r="N2399">
        <f t="shared" si="259"/>
        <v>4103.9135999999999</v>
      </c>
      <c r="O2399">
        <f t="shared" si="260"/>
        <v>2051.9567999999999</v>
      </c>
      <c r="P2399">
        <f t="shared" si="261"/>
        <v>2051.9567999999999</v>
      </c>
      <c r="Q2399">
        <f t="shared" si="262"/>
        <v>0</v>
      </c>
      <c r="R2399">
        <f t="shared" si="263"/>
        <v>32523.033599999999</v>
      </c>
      <c r="S2399">
        <f t="shared" si="264"/>
        <v>4104.0335999999988</v>
      </c>
      <c r="Y2399">
        <v>2051.9567999999999</v>
      </c>
      <c r="Z2399">
        <v>2051.9567999999999</v>
      </c>
      <c r="AA2399">
        <v>0</v>
      </c>
    </row>
    <row r="2400" spans="1:27" x14ac:dyDescent="0.25">
      <c r="A2400" t="str">
        <f t="shared" si="265"/>
        <v>032020</v>
      </c>
      <c r="B2400">
        <v>3</v>
      </c>
      <c r="C2400">
        <v>2020</v>
      </c>
      <c r="D2400" s="18">
        <v>43911</v>
      </c>
      <c r="E2400">
        <v>1572</v>
      </c>
      <c r="F2400" t="s">
        <v>629</v>
      </c>
      <c r="G2400" t="s">
        <v>5775</v>
      </c>
      <c r="H2400">
        <v>19763</v>
      </c>
      <c r="I2400">
        <v>18250</v>
      </c>
      <c r="M2400">
        <v>912.5</v>
      </c>
      <c r="N2400">
        <f t="shared" si="259"/>
        <v>255.5</v>
      </c>
      <c r="O2400">
        <f t="shared" si="260"/>
        <v>127.75</v>
      </c>
      <c r="P2400">
        <f t="shared" si="261"/>
        <v>127.75</v>
      </c>
      <c r="Q2400">
        <f t="shared" si="262"/>
        <v>0</v>
      </c>
      <c r="R2400">
        <f t="shared" si="263"/>
        <v>19418</v>
      </c>
      <c r="S2400">
        <f t="shared" si="264"/>
        <v>-345</v>
      </c>
      <c r="Y2400">
        <v>127.75</v>
      </c>
      <c r="Z2400">
        <v>127.75</v>
      </c>
      <c r="AA2400">
        <v>0</v>
      </c>
    </row>
    <row r="2401" spans="1:27" x14ac:dyDescent="0.25">
      <c r="A2401" t="str">
        <f t="shared" si="265"/>
        <v>032020</v>
      </c>
      <c r="B2401">
        <v>3</v>
      </c>
      <c r="C2401">
        <v>2020</v>
      </c>
      <c r="D2401" s="18">
        <v>43906</v>
      </c>
      <c r="E2401" t="s">
        <v>1761</v>
      </c>
      <c r="F2401" t="s">
        <v>616</v>
      </c>
      <c r="G2401" t="s">
        <v>5827</v>
      </c>
      <c r="H2401">
        <v>8435</v>
      </c>
      <c r="K2401">
        <v>7148.64</v>
      </c>
      <c r="M2401">
        <v>1286.7552000000001</v>
      </c>
      <c r="N2401">
        <f t="shared" si="259"/>
        <v>1218.128256</v>
      </c>
      <c r="O2401">
        <f t="shared" si="260"/>
        <v>609.06412799999998</v>
      </c>
      <c r="P2401">
        <f t="shared" si="261"/>
        <v>609.06412799999998</v>
      </c>
      <c r="Q2401">
        <f t="shared" si="262"/>
        <v>0</v>
      </c>
      <c r="R2401">
        <f t="shared" si="263"/>
        <v>9653.5234560000008</v>
      </c>
      <c r="S2401">
        <f t="shared" si="264"/>
        <v>1218.5234560000008</v>
      </c>
      <c r="Y2401">
        <v>609.06412799999998</v>
      </c>
      <c r="Z2401">
        <v>609.06412799999998</v>
      </c>
      <c r="AA2401">
        <v>0</v>
      </c>
    </row>
    <row r="2402" spans="1:27" x14ac:dyDescent="0.25">
      <c r="A2402" t="str">
        <f t="shared" si="265"/>
        <v>032020</v>
      </c>
      <c r="B2402">
        <v>3</v>
      </c>
      <c r="C2402">
        <v>2020</v>
      </c>
      <c r="D2402" s="18">
        <v>43900</v>
      </c>
      <c r="E2402" t="s">
        <v>1647</v>
      </c>
      <c r="F2402" t="s">
        <v>456</v>
      </c>
      <c r="G2402" t="s">
        <v>6062</v>
      </c>
      <c r="H2402">
        <v>70092</v>
      </c>
      <c r="K2402">
        <v>59400</v>
      </c>
      <c r="M2402">
        <v>10692</v>
      </c>
      <c r="N2402">
        <f t="shared" si="259"/>
        <v>10121.76</v>
      </c>
      <c r="O2402">
        <f t="shared" si="260"/>
        <v>5060.88</v>
      </c>
      <c r="P2402">
        <f t="shared" si="261"/>
        <v>5060.88</v>
      </c>
      <c r="Q2402">
        <f t="shared" si="262"/>
        <v>0</v>
      </c>
      <c r="R2402">
        <f t="shared" si="263"/>
        <v>80213.759999999995</v>
      </c>
      <c r="S2402">
        <f t="shared" si="264"/>
        <v>10121.759999999995</v>
      </c>
      <c r="Y2402">
        <v>5060.88</v>
      </c>
      <c r="Z2402">
        <v>5060.88</v>
      </c>
      <c r="AA2402">
        <v>0</v>
      </c>
    </row>
    <row r="2403" spans="1:27" x14ac:dyDescent="0.25">
      <c r="A2403" t="str">
        <f t="shared" si="265"/>
        <v>022020</v>
      </c>
      <c r="B2403">
        <v>3</v>
      </c>
      <c r="C2403">
        <v>2020</v>
      </c>
      <c r="D2403" s="18">
        <v>43886</v>
      </c>
      <c r="E2403">
        <v>21243</v>
      </c>
      <c r="F2403" t="s">
        <v>440</v>
      </c>
      <c r="G2403" t="s">
        <v>6055</v>
      </c>
      <c r="H2403">
        <v>14632</v>
      </c>
      <c r="K2403">
        <v>12400</v>
      </c>
      <c r="M2403">
        <v>2232</v>
      </c>
      <c r="N2403">
        <f t="shared" si="259"/>
        <v>2112.96</v>
      </c>
      <c r="O2403">
        <f t="shared" si="260"/>
        <v>1056.48</v>
      </c>
      <c r="P2403">
        <f t="shared" si="261"/>
        <v>1056.48</v>
      </c>
      <c r="Q2403">
        <f t="shared" si="262"/>
        <v>0</v>
      </c>
      <c r="R2403">
        <f t="shared" si="263"/>
        <v>16744.96</v>
      </c>
      <c r="S2403">
        <f t="shared" si="264"/>
        <v>2112.9599999999991</v>
      </c>
      <c r="Y2403">
        <v>1056.48</v>
      </c>
      <c r="Z2403">
        <v>1056.48</v>
      </c>
      <c r="AA2403">
        <v>0</v>
      </c>
    </row>
    <row r="2404" spans="1:27" x14ac:dyDescent="0.25">
      <c r="A2404" t="str">
        <f t="shared" si="265"/>
        <v>032020</v>
      </c>
      <c r="B2404">
        <v>3</v>
      </c>
      <c r="C2404">
        <v>2020</v>
      </c>
      <c r="D2404" s="18">
        <v>43896</v>
      </c>
      <c r="E2404">
        <v>1040</v>
      </c>
      <c r="F2404" t="s">
        <v>171</v>
      </c>
      <c r="G2404" t="s">
        <v>6012</v>
      </c>
      <c r="H2404">
        <v>35358</v>
      </c>
      <c r="K2404">
        <v>29964</v>
      </c>
      <c r="M2404">
        <v>5393.52</v>
      </c>
      <c r="N2404">
        <f t="shared" si="259"/>
        <v>5105.8656000000001</v>
      </c>
      <c r="O2404">
        <f t="shared" si="260"/>
        <v>2552.9328</v>
      </c>
      <c r="P2404">
        <f t="shared" si="261"/>
        <v>2552.9328</v>
      </c>
      <c r="Q2404">
        <f t="shared" si="262"/>
        <v>0</v>
      </c>
      <c r="R2404">
        <f t="shared" si="263"/>
        <v>40463.385600000001</v>
      </c>
      <c r="S2404">
        <f t="shared" si="264"/>
        <v>5105.3856000000014</v>
      </c>
      <c r="Y2404">
        <v>2552.9328</v>
      </c>
      <c r="Z2404">
        <v>2552.9328</v>
      </c>
      <c r="AA2404">
        <v>0</v>
      </c>
    </row>
    <row r="2405" spans="1:27" x14ac:dyDescent="0.25">
      <c r="A2405" t="str">
        <f t="shared" si="265"/>
        <v>092019</v>
      </c>
      <c r="B2405">
        <v>3</v>
      </c>
      <c r="C2405">
        <v>2019</v>
      </c>
      <c r="D2405" s="18">
        <v>43728</v>
      </c>
      <c r="E2405" t="s">
        <v>4474</v>
      </c>
      <c r="F2405" t="s">
        <v>704</v>
      </c>
      <c r="G2405" t="s">
        <v>5962</v>
      </c>
      <c r="H2405">
        <v>53921</v>
      </c>
      <c r="K2405">
        <v>45696</v>
      </c>
      <c r="M2405">
        <v>8225.2800000000007</v>
      </c>
      <c r="N2405">
        <f t="shared" si="259"/>
        <v>7786.5984000000008</v>
      </c>
      <c r="O2405">
        <f t="shared" si="260"/>
        <v>3893.2992000000004</v>
      </c>
      <c r="P2405">
        <f t="shared" si="261"/>
        <v>3893.2992000000004</v>
      </c>
      <c r="Q2405">
        <f t="shared" si="262"/>
        <v>0</v>
      </c>
      <c r="R2405">
        <f t="shared" si="263"/>
        <v>61707.878400000001</v>
      </c>
      <c r="S2405">
        <f t="shared" si="264"/>
        <v>7786.8784000000014</v>
      </c>
      <c r="Y2405">
        <v>3893.2992000000004</v>
      </c>
      <c r="Z2405">
        <v>3893.2992000000004</v>
      </c>
      <c r="AA2405">
        <v>0</v>
      </c>
    </row>
    <row r="2406" spans="1:27" x14ac:dyDescent="0.25">
      <c r="A2406" t="str">
        <f t="shared" si="265"/>
        <v>022020</v>
      </c>
      <c r="B2406">
        <v>3</v>
      </c>
      <c r="C2406">
        <v>2020</v>
      </c>
      <c r="D2406" s="18">
        <v>43882</v>
      </c>
      <c r="E2406" t="s">
        <v>7775</v>
      </c>
      <c r="F2406" t="s">
        <v>66</v>
      </c>
      <c r="G2406" t="s">
        <v>7719</v>
      </c>
      <c r="H2406">
        <v>25233</v>
      </c>
      <c r="K2406">
        <v>21384</v>
      </c>
      <c r="M2406">
        <v>3849.12</v>
      </c>
      <c r="N2406">
        <f t="shared" si="259"/>
        <v>3643.8335999999999</v>
      </c>
      <c r="O2406">
        <f t="shared" si="260"/>
        <v>1821.9168</v>
      </c>
      <c r="P2406">
        <f t="shared" si="261"/>
        <v>1821.9168</v>
      </c>
      <c r="Q2406">
        <f t="shared" si="262"/>
        <v>0</v>
      </c>
      <c r="R2406">
        <f t="shared" si="263"/>
        <v>28876.953600000001</v>
      </c>
      <c r="S2406">
        <f t="shared" si="264"/>
        <v>3643.9536000000007</v>
      </c>
      <c r="Y2406">
        <v>1821.9168</v>
      </c>
      <c r="Z2406">
        <v>1821.9168</v>
      </c>
      <c r="AA2406">
        <v>0</v>
      </c>
    </row>
    <row r="2407" spans="1:27" x14ac:dyDescent="0.25">
      <c r="A2407" t="str">
        <f t="shared" si="265"/>
        <v>022020</v>
      </c>
      <c r="B2407">
        <v>3</v>
      </c>
      <c r="C2407">
        <v>2020</v>
      </c>
      <c r="D2407" s="18">
        <v>43878</v>
      </c>
      <c r="E2407" t="s">
        <v>1097</v>
      </c>
      <c r="F2407" t="s">
        <v>684</v>
      </c>
      <c r="G2407" t="s">
        <v>5794</v>
      </c>
      <c r="H2407">
        <v>39943</v>
      </c>
      <c r="K2407">
        <v>33850</v>
      </c>
      <c r="M2407">
        <v>6093</v>
      </c>
      <c r="N2407">
        <f t="shared" si="259"/>
        <v>5768.04</v>
      </c>
      <c r="O2407">
        <f t="shared" si="260"/>
        <v>2884.02</v>
      </c>
      <c r="P2407">
        <f t="shared" si="261"/>
        <v>2884.02</v>
      </c>
      <c r="Q2407">
        <f t="shared" si="262"/>
        <v>0</v>
      </c>
      <c r="R2407">
        <f t="shared" si="263"/>
        <v>45711.040000000001</v>
      </c>
      <c r="S2407">
        <f t="shared" si="264"/>
        <v>5768.0400000000009</v>
      </c>
      <c r="Y2407">
        <v>2884.02</v>
      </c>
      <c r="Z2407">
        <v>2884.02</v>
      </c>
      <c r="AA2407">
        <v>0</v>
      </c>
    </row>
    <row r="2408" spans="1:27" x14ac:dyDescent="0.25">
      <c r="A2408" t="str">
        <f t="shared" si="265"/>
        <v>022020</v>
      </c>
      <c r="B2408">
        <v>3</v>
      </c>
      <c r="C2408">
        <v>2020</v>
      </c>
      <c r="D2408" s="18">
        <v>43867</v>
      </c>
      <c r="E2408" t="s">
        <v>901</v>
      </c>
      <c r="F2408" t="s">
        <v>250</v>
      </c>
      <c r="G2408" t="s">
        <v>7345</v>
      </c>
      <c r="H2408">
        <v>31892</v>
      </c>
      <c r="J2408">
        <v>28475</v>
      </c>
      <c r="M2408">
        <v>3417</v>
      </c>
      <c r="N2408">
        <f t="shared" ref="N2408:N2471" si="266">+(J2408*$J$1/100)+(K2408*$K$1/100)+(L2408*$L$1/100)+(M2408*$M$1/100)</f>
        <v>2380.5100000000002</v>
      </c>
      <c r="O2408">
        <f t="shared" ref="O2408:O2471" si="267">+IF(VALUE(LEFT(F2408,2))=33,N2408/2,0)</f>
        <v>1190.2550000000001</v>
      </c>
      <c r="P2408">
        <f t="shared" ref="P2408:P2471" si="268">+O2408</f>
        <v>1190.2550000000001</v>
      </c>
      <c r="Q2408">
        <f t="shared" ref="Q2408:Q2471" si="269">+IF(VALUE(LEFT(F2408,2))=33,0,N2408)</f>
        <v>0</v>
      </c>
      <c r="R2408">
        <f t="shared" ref="R2408:R2471" si="270">J2408+K2408+L2408+M2408+N2408+I2408</f>
        <v>34272.51</v>
      </c>
      <c r="S2408">
        <f t="shared" ref="S2408:S2471" si="271">R2408-H2408</f>
        <v>2380.510000000002</v>
      </c>
      <c r="Y2408">
        <v>1190.2550000000001</v>
      </c>
      <c r="Z2408">
        <v>1190.2550000000001</v>
      </c>
      <c r="AA2408">
        <v>0</v>
      </c>
    </row>
    <row r="2409" spans="1:27" x14ac:dyDescent="0.25">
      <c r="A2409" t="str">
        <f t="shared" si="265"/>
        <v>022020</v>
      </c>
      <c r="B2409">
        <v>3</v>
      </c>
      <c r="C2409">
        <v>2020</v>
      </c>
      <c r="D2409" s="18">
        <v>43869</v>
      </c>
      <c r="E2409" t="s">
        <v>905</v>
      </c>
      <c r="F2409" t="s">
        <v>250</v>
      </c>
      <c r="G2409" t="s">
        <v>7345</v>
      </c>
      <c r="H2409">
        <v>6636</v>
      </c>
      <c r="I2409">
        <v>6320</v>
      </c>
      <c r="M2409">
        <v>316</v>
      </c>
      <c r="N2409">
        <f t="shared" si="266"/>
        <v>88.48</v>
      </c>
      <c r="O2409">
        <f t="shared" si="267"/>
        <v>44.24</v>
      </c>
      <c r="P2409">
        <f t="shared" si="268"/>
        <v>44.24</v>
      </c>
      <c r="Q2409">
        <f t="shared" si="269"/>
        <v>0</v>
      </c>
      <c r="R2409">
        <f t="shared" si="270"/>
        <v>6724.48</v>
      </c>
      <c r="S2409">
        <f t="shared" si="271"/>
        <v>88.479999999999563</v>
      </c>
      <c r="Y2409">
        <v>44.24</v>
      </c>
      <c r="Z2409">
        <v>44.24</v>
      </c>
      <c r="AA2409">
        <v>0</v>
      </c>
    </row>
    <row r="2410" spans="1:27" x14ac:dyDescent="0.25">
      <c r="A2410" t="str">
        <f t="shared" si="265"/>
        <v>032020</v>
      </c>
      <c r="B2410">
        <v>3</v>
      </c>
      <c r="C2410">
        <v>2020</v>
      </c>
      <c r="D2410" s="18">
        <v>43893</v>
      </c>
      <c r="E2410" t="s">
        <v>1494</v>
      </c>
      <c r="F2410" t="s">
        <v>250</v>
      </c>
      <c r="G2410" t="s">
        <v>7345</v>
      </c>
      <c r="H2410">
        <v>14668</v>
      </c>
      <c r="I2410">
        <v>13970</v>
      </c>
      <c r="M2410">
        <v>698.5</v>
      </c>
      <c r="N2410">
        <f t="shared" si="266"/>
        <v>195.58</v>
      </c>
      <c r="O2410">
        <f t="shared" si="267"/>
        <v>97.79</v>
      </c>
      <c r="P2410">
        <f t="shared" si="268"/>
        <v>97.79</v>
      </c>
      <c r="Q2410">
        <f t="shared" si="269"/>
        <v>0</v>
      </c>
      <c r="R2410">
        <f t="shared" si="270"/>
        <v>14864.08</v>
      </c>
      <c r="S2410">
        <f t="shared" si="271"/>
        <v>196.07999999999993</v>
      </c>
      <c r="Y2410">
        <v>97.79</v>
      </c>
      <c r="Z2410">
        <v>97.79</v>
      </c>
      <c r="AA2410">
        <v>0</v>
      </c>
    </row>
    <row r="2411" spans="1:27" x14ac:dyDescent="0.25">
      <c r="A2411" t="str">
        <f t="shared" si="265"/>
        <v>022020</v>
      </c>
      <c r="B2411">
        <v>3</v>
      </c>
      <c r="C2411">
        <v>2020</v>
      </c>
      <c r="D2411" s="18">
        <v>43889</v>
      </c>
      <c r="E2411" t="s">
        <v>962</v>
      </c>
      <c r="F2411" t="s">
        <v>250</v>
      </c>
      <c r="G2411" t="s">
        <v>7345</v>
      </c>
      <c r="H2411">
        <v>2818</v>
      </c>
      <c r="I2411">
        <v>2684</v>
      </c>
      <c r="M2411">
        <v>134.19999999999999</v>
      </c>
      <c r="N2411">
        <f t="shared" si="266"/>
        <v>37.575999999999993</v>
      </c>
      <c r="O2411">
        <f t="shared" si="267"/>
        <v>18.787999999999997</v>
      </c>
      <c r="P2411">
        <f t="shared" si="268"/>
        <v>18.787999999999997</v>
      </c>
      <c r="Q2411">
        <f t="shared" si="269"/>
        <v>0</v>
      </c>
      <c r="R2411">
        <f t="shared" si="270"/>
        <v>2855.7759999999998</v>
      </c>
      <c r="S2411">
        <f t="shared" si="271"/>
        <v>37.77599999999984</v>
      </c>
      <c r="Y2411">
        <v>18.787999999999997</v>
      </c>
      <c r="Z2411">
        <v>18.787999999999997</v>
      </c>
      <c r="AA2411">
        <v>0</v>
      </c>
    </row>
    <row r="2412" spans="1:27" x14ac:dyDescent="0.25">
      <c r="A2412" t="str">
        <f t="shared" si="265"/>
        <v>022020</v>
      </c>
      <c r="B2412">
        <v>3</v>
      </c>
      <c r="C2412">
        <v>2020</v>
      </c>
      <c r="D2412" s="18">
        <v>43883</v>
      </c>
      <c r="E2412" t="s">
        <v>958</v>
      </c>
      <c r="F2412" t="s">
        <v>250</v>
      </c>
      <c r="G2412" t="s">
        <v>7345</v>
      </c>
      <c r="H2412">
        <v>52007</v>
      </c>
      <c r="J2412">
        <v>46435</v>
      </c>
      <c r="M2412">
        <v>5572.2</v>
      </c>
      <c r="N2412">
        <f t="shared" si="266"/>
        <v>3881.9660000000003</v>
      </c>
      <c r="O2412">
        <f t="shared" si="267"/>
        <v>1940.9830000000002</v>
      </c>
      <c r="P2412">
        <f t="shared" si="268"/>
        <v>1940.9830000000002</v>
      </c>
      <c r="Q2412">
        <f t="shared" si="269"/>
        <v>0</v>
      </c>
      <c r="R2412">
        <f t="shared" si="270"/>
        <v>55889.165999999997</v>
      </c>
      <c r="S2412">
        <f t="shared" si="271"/>
        <v>3882.1659999999974</v>
      </c>
      <c r="Y2412">
        <v>1940.9830000000002</v>
      </c>
      <c r="Z2412">
        <v>1940.9830000000002</v>
      </c>
      <c r="AA2412">
        <v>0</v>
      </c>
    </row>
    <row r="2413" spans="1:27" x14ac:dyDescent="0.25">
      <c r="A2413" t="str">
        <f t="shared" si="265"/>
        <v>022020</v>
      </c>
      <c r="B2413">
        <v>3</v>
      </c>
      <c r="C2413">
        <v>2020</v>
      </c>
      <c r="D2413" s="18">
        <v>43867</v>
      </c>
      <c r="E2413" t="s">
        <v>902</v>
      </c>
      <c r="F2413" t="s">
        <v>250</v>
      </c>
      <c r="G2413" t="s">
        <v>7345</v>
      </c>
      <c r="H2413">
        <v>6591</v>
      </c>
      <c r="I2413">
        <v>6277</v>
      </c>
      <c r="M2413">
        <v>313.85000000000002</v>
      </c>
      <c r="N2413">
        <f t="shared" si="266"/>
        <v>87.878000000000014</v>
      </c>
      <c r="O2413">
        <f t="shared" si="267"/>
        <v>43.939000000000007</v>
      </c>
      <c r="P2413">
        <f t="shared" si="268"/>
        <v>43.939000000000007</v>
      </c>
      <c r="Q2413">
        <f t="shared" si="269"/>
        <v>0</v>
      </c>
      <c r="R2413">
        <f t="shared" si="270"/>
        <v>6678.7280000000001</v>
      </c>
      <c r="S2413">
        <f t="shared" si="271"/>
        <v>87.728000000000065</v>
      </c>
      <c r="Y2413">
        <v>43.939000000000007</v>
      </c>
      <c r="Z2413">
        <v>43.939000000000007</v>
      </c>
      <c r="AA2413">
        <v>0</v>
      </c>
    </row>
    <row r="2414" spans="1:27" x14ac:dyDescent="0.25">
      <c r="A2414" t="str">
        <f t="shared" si="265"/>
        <v>022020</v>
      </c>
      <c r="B2414">
        <v>3</v>
      </c>
      <c r="C2414">
        <v>2020</v>
      </c>
      <c r="D2414" s="18">
        <v>43881</v>
      </c>
      <c r="E2414" t="s">
        <v>947</v>
      </c>
      <c r="F2414" t="s">
        <v>250</v>
      </c>
      <c r="G2414" t="s">
        <v>7345</v>
      </c>
      <c r="H2414">
        <v>19291</v>
      </c>
      <c r="I2414">
        <v>18372</v>
      </c>
      <c r="M2414">
        <v>918.6</v>
      </c>
      <c r="N2414">
        <f t="shared" si="266"/>
        <v>257.20799999999997</v>
      </c>
      <c r="O2414">
        <f t="shared" si="267"/>
        <v>128.60399999999998</v>
      </c>
      <c r="P2414">
        <f t="shared" si="268"/>
        <v>128.60399999999998</v>
      </c>
      <c r="Q2414">
        <f t="shared" si="269"/>
        <v>0</v>
      </c>
      <c r="R2414">
        <f t="shared" si="270"/>
        <v>19547.808000000001</v>
      </c>
      <c r="S2414">
        <f t="shared" si="271"/>
        <v>256.8080000000009</v>
      </c>
      <c r="Y2414">
        <v>128.60399999999998</v>
      </c>
      <c r="Z2414">
        <v>128.60399999999998</v>
      </c>
      <c r="AA2414">
        <v>0</v>
      </c>
    </row>
    <row r="2415" spans="1:27" x14ac:dyDescent="0.25">
      <c r="A2415" t="str">
        <f t="shared" si="265"/>
        <v>022020</v>
      </c>
      <c r="B2415">
        <v>3</v>
      </c>
      <c r="C2415">
        <v>2020</v>
      </c>
      <c r="D2415" s="18">
        <v>43879</v>
      </c>
      <c r="E2415" t="s">
        <v>938</v>
      </c>
      <c r="F2415" t="s">
        <v>250</v>
      </c>
      <c r="G2415" t="s">
        <v>7345</v>
      </c>
      <c r="H2415">
        <v>12247</v>
      </c>
      <c r="I2415">
        <v>11664</v>
      </c>
      <c r="M2415">
        <v>583.20000000000005</v>
      </c>
      <c r="N2415">
        <f t="shared" si="266"/>
        <v>163.29600000000002</v>
      </c>
      <c r="O2415">
        <f t="shared" si="267"/>
        <v>81.64800000000001</v>
      </c>
      <c r="P2415">
        <f t="shared" si="268"/>
        <v>81.64800000000001</v>
      </c>
      <c r="Q2415">
        <f t="shared" si="269"/>
        <v>0</v>
      </c>
      <c r="R2415">
        <f t="shared" si="270"/>
        <v>12410.495999999999</v>
      </c>
      <c r="S2415">
        <f t="shared" si="271"/>
        <v>163.49599999999919</v>
      </c>
      <c r="Y2415">
        <v>81.64800000000001</v>
      </c>
      <c r="Z2415">
        <v>81.64800000000001</v>
      </c>
      <c r="AA2415">
        <v>0</v>
      </c>
    </row>
    <row r="2416" spans="1:27" x14ac:dyDescent="0.25">
      <c r="A2416" t="str">
        <f t="shared" si="265"/>
        <v>022020</v>
      </c>
      <c r="B2416">
        <v>3</v>
      </c>
      <c r="C2416">
        <v>2020</v>
      </c>
      <c r="D2416" s="18">
        <v>43879</v>
      </c>
      <c r="E2416" t="s">
        <v>939</v>
      </c>
      <c r="F2416" t="s">
        <v>250</v>
      </c>
      <c r="G2416" t="s">
        <v>7345</v>
      </c>
      <c r="H2416">
        <v>56370</v>
      </c>
      <c r="J2416">
        <v>50330</v>
      </c>
      <c r="M2416">
        <v>6039.6</v>
      </c>
      <c r="N2416">
        <f t="shared" si="266"/>
        <v>4207.5879999999997</v>
      </c>
      <c r="O2416">
        <f t="shared" si="267"/>
        <v>2103.7939999999999</v>
      </c>
      <c r="P2416">
        <f t="shared" si="268"/>
        <v>2103.7939999999999</v>
      </c>
      <c r="Q2416">
        <f t="shared" si="269"/>
        <v>0</v>
      </c>
      <c r="R2416">
        <f t="shared" si="270"/>
        <v>60577.187999999995</v>
      </c>
      <c r="S2416">
        <f t="shared" si="271"/>
        <v>4207.1879999999946</v>
      </c>
      <c r="Y2416">
        <v>2103.7939999999999</v>
      </c>
      <c r="Z2416">
        <v>2103.7939999999999</v>
      </c>
      <c r="AA2416">
        <v>0</v>
      </c>
    </row>
    <row r="2417" spans="1:27" x14ac:dyDescent="0.25">
      <c r="A2417" t="str">
        <f t="shared" si="265"/>
        <v>022020</v>
      </c>
      <c r="B2417">
        <v>3</v>
      </c>
      <c r="C2417">
        <v>2020</v>
      </c>
      <c r="D2417" s="18">
        <v>43881</v>
      </c>
      <c r="E2417" t="s">
        <v>948</v>
      </c>
      <c r="F2417" t="s">
        <v>250</v>
      </c>
      <c r="G2417" t="s">
        <v>7345</v>
      </c>
      <c r="H2417">
        <v>53547</v>
      </c>
      <c r="J2417">
        <v>47810</v>
      </c>
      <c r="M2417">
        <v>5737.2</v>
      </c>
      <c r="N2417">
        <f t="shared" si="266"/>
        <v>3996.9160000000002</v>
      </c>
      <c r="O2417">
        <f t="shared" si="267"/>
        <v>1998.4580000000001</v>
      </c>
      <c r="P2417">
        <f t="shared" si="268"/>
        <v>1998.4580000000001</v>
      </c>
      <c r="Q2417">
        <f t="shared" si="269"/>
        <v>0</v>
      </c>
      <c r="R2417">
        <f t="shared" si="270"/>
        <v>57544.115999999995</v>
      </c>
      <c r="S2417">
        <f t="shared" si="271"/>
        <v>3997.1159999999945</v>
      </c>
      <c r="Y2417">
        <v>1998.4580000000001</v>
      </c>
      <c r="Z2417">
        <v>1998.4580000000001</v>
      </c>
      <c r="AA2417">
        <v>0</v>
      </c>
    </row>
    <row r="2418" spans="1:27" x14ac:dyDescent="0.25">
      <c r="A2418" t="str">
        <f t="shared" si="265"/>
        <v>032020</v>
      </c>
      <c r="B2418">
        <v>3</v>
      </c>
      <c r="C2418">
        <v>2020</v>
      </c>
      <c r="D2418" s="18">
        <v>43903</v>
      </c>
      <c r="E2418" t="s">
        <v>1367</v>
      </c>
      <c r="F2418" t="s">
        <v>131</v>
      </c>
      <c r="G2418" t="s">
        <v>132</v>
      </c>
      <c r="H2418">
        <v>327450</v>
      </c>
      <c r="K2418">
        <v>277500</v>
      </c>
      <c r="M2418">
        <v>49950</v>
      </c>
      <c r="N2418">
        <f t="shared" si="266"/>
        <v>47286</v>
      </c>
      <c r="O2418">
        <f t="shared" si="267"/>
        <v>23643</v>
      </c>
      <c r="P2418">
        <f t="shared" si="268"/>
        <v>23643</v>
      </c>
      <c r="Q2418">
        <f t="shared" si="269"/>
        <v>0</v>
      </c>
      <c r="R2418">
        <f t="shared" si="270"/>
        <v>374736</v>
      </c>
      <c r="S2418">
        <f t="shared" si="271"/>
        <v>47286</v>
      </c>
      <c r="Y2418">
        <v>23643</v>
      </c>
      <c r="Z2418">
        <v>23643</v>
      </c>
      <c r="AA2418">
        <v>0</v>
      </c>
    </row>
    <row r="2419" spans="1:27" x14ac:dyDescent="0.25">
      <c r="A2419" t="str">
        <f t="shared" si="265"/>
        <v>032020</v>
      </c>
      <c r="B2419">
        <v>3</v>
      </c>
      <c r="C2419">
        <v>2020</v>
      </c>
      <c r="D2419" s="18">
        <v>43896</v>
      </c>
      <c r="E2419" t="s">
        <v>1497</v>
      </c>
      <c r="F2419" t="s">
        <v>250</v>
      </c>
      <c r="G2419" t="s">
        <v>7345</v>
      </c>
      <c r="H2419">
        <v>41395</v>
      </c>
      <c r="J2419">
        <v>36960</v>
      </c>
      <c r="M2419">
        <v>4435.2</v>
      </c>
      <c r="N2419">
        <f t="shared" si="266"/>
        <v>3089.8559999999998</v>
      </c>
      <c r="O2419">
        <f t="shared" si="267"/>
        <v>1544.9279999999999</v>
      </c>
      <c r="P2419">
        <f t="shared" si="268"/>
        <v>1544.9279999999999</v>
      </c>
      <c r="Q2419">
        <f t="shared" si="269"/>
        <v>0</v>
      </c>
      <c r="R2419">
        <f t="shared" si="270"/>
        <v>44485.055999999997</v>
      </c>
      <c r="S2419">
        <f t="shared" si="271"/>
        <v>3090.0559999999969</v>
      </c>
      <c r="Y2419">
        <v>1544.9279999999999</v>
      </c>
      <c r="Z2419">
        <v>1544.9279999999999</v>
      </c>
      <c r="AA2419">
        <v>0</v>
      </c>
    </row>
    <row r="2420" spans="1:27" x14ac:dyDescent="0.25">
      <c r="A2420" t="str">
        <f t="shared" si="265"/>
        <v>032020</v>
      </c>
      <c r="B2420">
        <v>3</v>
      </c>
      <c r="C2420">
        <v>2020</v>
      </c>
      <c r="D2420" s="18">
        <v>43896</v>
      </c>
      <c r="E2420" t="s">
        <v>1498</v>
      </c>
      <c r="F2420" t="s">
        <v>250</v>
      </c>
      <c r="G2420" t="s">
        <v>7345</v>
      </c>
      <c r="H2420">
        <v>54492</v>
      </c>
      <c r="J2420">
        <v>48654</v>
      </c>
      <c r="M2420">
        <v>5838.48</v>
      </c>
      <c r="N2420">
        <f t="shared" si="266"/>
        <v>4067.4744000000001</v>
      </c>
      <c r="O2420">
        <f t="shared" si="267"/>
        <v>2033.7372</v>
      </c>
      <c r="P2420">
        <f t="shared" si="268"/>
        <v>2033.7372</v>
      </c>
      <c r="Q2420">
        <f t="shared" si="269"/>
        <v>0</v>
      </c>
      <c r="R2420">
        <f t="shared" si="270"/>
        <v>58559.954399999995</v>
      </c>
      <c r="S2420">
        <f t="shared" si="271"/>
        <v>4067.9543999999951</v>
      </c>
      <c r="Y2420">
        <v>2033.7372</v>
      </c>
      <c r="Z2420">
        <v>2033.7372</v>
      </c>
      <c r="AA2420">
        <v>0</v>
      </c>
    </row>
    <row r="2421" spans="1:27" x14ac:dyDescent="0.25">
      <c r="A2421" t="str">
        <f t="shared" si="265"/>
        <v>032020</v>
      </c>
      <c r="B2421">
        <v>3</v>
      </c>
      <c r="C2421">
        <v>2020</v>
      </c>
      <c r="D2421" s="18">
        <v>43896</v>
      </c>
      <c r="E2421" t="s">
        <v>1500</v>
      </c>
      <c r="F2421" t="s">
        <v>250</v>
      </c>
      <c r="G2421" t="s">
        <v>7345</v>
      </c>
      <c r="H2421">
        <v>29412</v>
      </c>
      <c r="J2421">
        <v>26261</v>
      </c>
      <c r="M2421">
        <v>3151.32</v>
      </c>
      <c r="N2421">
        <f t="shared" si="266"/>
        <v>2195.4196000000002</v>
      </c>
      <c r="O2421">
        <f t="shared" si="267"/>
        <v>1097.7098000000001</v>
      </c>
      <c r="P2421">
        <f t="shared" si="268"/>
        <v>1097.7098000000001</v>
      </c>
      <c r="Q2421">
        <f t="shared" si="269"/>
        <v>0</v>
      </c>
      <c r="R2421">
        <f t="shared" si="270"/>
        <v>31607.739600000001</v>
      </c>
      <c r="S2421">
        <f t="shared" si="271"/>
        <v>2195.7396000000008</v>
      </c>
      <c r="Y2421">
        <v>1097.7098000000001</v>
      </c>
      <c r="Z2421">
        <v>1097.7098000000001</v>
      </c>
      <c r="AA2421">
        <v>0</v>
      </c>
    </row>
    <row r="2422" spans="1:27" x14ac:dyDescent="0.25">
      <c r="A2422" t="str">
        <f t="shared" si="265"/>
        <v>032020</v>
      </c>
      <c r="B2422">
        <v>3</v>
      </c>
      <c r="C2422">
        <v>2020</v>
      </c>
      <c r="D2422" s="18">
        <v>43896</v>
      </c>
      <c r="E2422" t="s">
        <v>1499</v>
      </c>
      <c r="F2422" t="s">
        <v>250</v>
      </c>
      <c r="G2422" t="s">
        <v>7345</v>
      </c>
      <c r="H2422">
        <v>14752</v>
      </c>
      <c r="I2422">
        <v>14050</v>
      </c>
      <c r="M2422">
        <v>702.5</v>
      </c>
      <c r="N2422">
        <f t="shared" si="266"/>
        <v>196.7</v>
      </c>
      <c r="O2422">
        <f t="shared" si="267"/>
        <v>98.35</v>
      </c>
      <c r="P2422">
        <f t="shared" si="268"/>
        <v>98.35</v>
      </c>
      <c r="Q2422">
        <f t="shared" si="269"/>
        <v>0</v>
      </c>
      <c r="R2422">
        <f t="shared" si="270"/>
        <v>14949.2</v>
      </c>
      <c r="S2422">
        <f t="shared" si="271"/>
        <v>197.20000000000073</v>
      </c>
      <c r="Y2422">
        <v>98.35</v>
      </c>
      <c r="Z2422">
        <v>98.35</v>
      </c>
      <c r="AA2422">
        <v>0</v>
      </c>
    </row>
    <row r="2423" spans="1:27" x14ac:dyDescent="0.25">
      <c r="A2423" t="str">
        <f t="shared" si="265"/>
        <v>032020</v>
      </c>
      <c r="B2423">
        <v>3</v>
      </c>
      <c r="C2423">
        <v>2020</v>
      </c>
      <c r="D2423" s="18">
        <v>43896</v>
      </c>
      <c r="E2423" t="s">
        <v>1503</v>
      </c>
      <c r="F2423" t="s">
        <v>250</v>
      </c>
      <c r="G2423" t="s">
        <v>7345</v>
      </c>
      <c r="H2423">
        <v>40748</v>
      </c>
      <c r="J2423">
        <v>36382</v>
      </c>
      <c r="M2423">
        <v>4365.84</v>
      </c>
      <c r="N2423">
        <f t="shared" si="266"/>
        <v>3041.5352000000003</v>
      </c>
      <c r="O2423">
        <f t="shared" si="267"/>
        <v>1520.7676000000001</v>
      </c>
      <c r="P2423">
        <f t="shared" si="268"/>
        <v>1520.7676000000001</v>
      </c>
      <c r="Q2423">
        <f t="shared" si="269"/>
        <v>0</v>
      </c>
      <c r="R2423">
        <f t="shared" si="270"/>
        <v>43789.375199999995</v>
      </c>
      <c r="S2423">
        <f t="shared" si="271"/>
        <v>3041.3751999999949</v>
      </c>
      <c r="Y2423">
        <v>1520.7676000000001</v>
      </c>
      <c r="Z2423">
        <v>1520.7676000000001</v>
      </c>
      <c r="AA2423">
        <v>0</v>
      </c>
    </row>
    <row r="2424" spans="1:27" x14ac:dyDescent="0.25">
      <c r="A2424" t="str">
        <f t="shared" si="265"/>
        <v>032020</v>
      </c>
      <c r="B2424">
        <v>3</v>
      </c>
      <c r="C2424">
        <v>2020</v>
      </c>
      <c r="D2424" s="18">
        <v>43896</v>
      </c>
      <c r="E2424" t="s">
        <v>1501</v>
      </c>
      <c r="F2424" t="s">
        <v>250</v>
      </c>
      <c r="G2424" t="s">
        <v>7345</v>
      </c>
      <c r="H2424">
        <v>29865</v>
      </c>
      <c r="J2424">
        <v>26665</v>
      </c>
      <c r="M2424">
        <v>3199.8</v>
      </c>
      <c r="N2424">
        <f t="shared" si="266"/>
        <v>2229.194</v>
      </c>
      <c r="O2424">
        <f t="shared" si="267"/>
        <v>1114.597</v>
      </c>
      <c r="P2424">
        <f t="shared" si="268"/>
        <v>1114.597</v>
      </c>
      <c r="Q2424">
        <f t="shared" si="269"/>
        <v>0</v>
      </c>
      <c r="R2424">
        <f t="shared" si="270"/>
        <v>32093.993999999999</v>
      </c>
      <c r="S2424">
        <f t="shared" si="271"/>
        <v>2228.9939999999988</v>
      </c>
      <c r="Y2424">
        <v>1114.597</v>
      </c>
      <c r="Z2424">
        <v>1114.597</v>
      </c>
      <c r="AA2424">
        <v>0</v>
      </c>
    </row>
    <row r="2425" spans="1:27" x14ac:dyDescent="0.25">
      <c r="A2425" t="str">
        <f t="shared" si="265"/>
        <v>032020</v>
      </c>
      <c r="B2425">
        <v>3</v>
      </c>
      <c r="C2425">
        <v>2020</v>
      </c>
      <c r="D2425" s="18">
        <v>43896</v>
      </c>
      <c r="E2425" t="s">
        <v>1505</v>
      </c>
      <c r="F2425" t="s">
        <v>250</v>
      </c>
      <c r="G2425" t="s">
        <v>7345</v>
      </c>
      <c r="H2425">
        <v>65829</v>
      </c>
      <c r="J2425">
        <v>58776</v>
      </c>
      <c r="M2425">
        <v>7053.12</v>
      </c>
      <c r="N2425">
        <f t="shared" si="266"/>
        <v>4913.6736000000001</v>
      </c>
      <c r="O2425">
        <f t="shared" si="267"/>
        <v>2456.8368</v>
      </c>
      <c r="P2425">
        <f t="shared" si="268"/>
        <v>2456.8368</v>
      </c>
      <c r="Q2425">
        <f t="shared" si="269"/>
        <v>0</v>
      </c>
      <c r="R2425">
        <f t="shared" si="270"/>
        <v>70742.79359999999</v>
      </c>
      <c r="S2425">
        <f t="shared" si="271"/>
        <v>4913.79359999999</v>
      </c>
      <c r="Y2425">
        <v>2456.8368</v>
      </c>
      <c r="Z2425">
        <v>2456.8368</v>
      </c>
      <c r="AA2425">
        <v>0</v>
      </c>
    </row>
    <row r="2426" spans="1:27" x14ac:dyDescent="0.25">
      <c r="A2426" t="str">
        <f t="shared" si="265"/>
        <v>032020</v>
      </c>
      <c r="B2426">
        <v>3</v>
      </c>
      <c r="C2426">
        <v>2020</v>
      </c>
      <c r="D2426" s="18">
        <v>43896</v>
      </c>
      <c r="E2426" t="s">
        <v>1506</v>
      </c>
      <c r="F2426" t="s">
        <v>250</v>
      </c>
      <c r="G2426" t="s">
        <v>7345</v>
      </c>
      <c r="H2426">
        <v>72255</v>
      </c>
      <c r="J2426">
        <v>64513</v>
      </c>
      <c r="M2426">
        <v>7741.56</v>
      </c>
      <c r="N2426">
        <f t="shared" si="266"/>
        <v>5393.2867999999999</v>
      </c>
      <c r="O2426">
        <f t="shared" si="267"/>
        <v>2696.6433999999999</v>
      </c>
      <c r="P2426">
        <f t="shared" si="268"/>
        <v>2696.6433999999999</v>
      </c>
      <c r="Q2426">
        <f t="shared" si="269"/>
        <v>0</v>
      </c>
      <c r="R2426">
        <f t="shared" si="270"/>
        <v>77647.846799999999</v>
      </c>
      <c r="S2426">
        <f t="shared" si="271"/>
        <v>5392.8467999999993</v>
      </c>
      <c r="Y2426">
        <v>2696.6433999999999</v>
      </c>
      <c r="Z2426">
        <v>2696.6433999999999</v>
      </c>
      <c r="AA2426">
        <v>0</v>
      </c>
    </row>
    <row r="2427" spans="1:27" x14ac:dyDescent="0.25">
      <c r="A2427" t="str">
        <f t="shared" si="265"/>
        <v>032020</v>
      </c>
      <c r="B2427">
        <v>3</v>
      </c>
      <c r="C2427">
        <v>2020</v>
      </c>
      <c r="D2427" s="18">
        <v>43896</v>
      </c>
      <c r="E2427" t="s">
        <v>1508</v>
      </c>
      <c r="F2427" t="s">
        <v>250</v>
      </c>
      <c r="G2427" t="s">
        <v>7345</v>
      </c>
      <c r="H2427">
        <v>3780</v>
      </c>
      <c r="I2427">
        <v>3600</v>
      </c>
      <c r="M2427">
        <v>180</v>
      </c>
      <c r="N2427">
        <f t="shared" si="266"/>
        <v>50.4</v>
      </c>
      <c r="O2427">
        <f t="shared" si="267"/>
        <v>25.2</v>
      </c>
      <c r="P2427">
        <f t="shared" si="268"/>
        <v>25.2</v>
      </c>
      <c r="Q2427">
        <f t="shared" si="269"/>
        <v>0</v>
      </c>
      <c r="R2427">
        <f t="shared" si="270"/>
        <v>3830.4</v>
      </c>
      <c r="S2427">
        <f t="shared" si="271"/>
        <v>50.400000000000091</v>
      </c>
      <c r="Y2427">
        <v>25.2</v>
      </c>
      <c r="Z2427">
        <v>25.2</v>
      </c>
      <c r="AA2427">
        <v>0</v>
      </c>
    </row>
    <row r="2428" spans="1:27" x14ac:dyDescent="0.25">
      <c r="A2428" t="str">
        <f t="shared" si="265"/>
        <v>032020</v>
      </c>
      <c r="B2428">
        <v>3</v>
      </c>
      <c r="C2428">
        <v>2020</v>
      </c>
      <c r="D2428" s="18">
        <v>43896</v>
      </c>
      <c r="E2428" t="s">
        <v>1513</v>
      </c>
      <c r="F2428" t="s">
        <v>250</v>
      </c>
      <c r="G2428" t="s">
        <v>7345</v>
      </c>
      <c r="H2428">
        <v>76149</v>
      </c>
      <c r="J2428">
        <v>67990</v>
      </c>
      <c r="M2428">
        <v>8158.8</v>
      </c>
      <c r="N2428">
        <f t="shared" si="266"/>
        <v>5683.9639999999999</v>
      </c>
      <c r="O2428">
        <f t="shared" si="267"/>
        <v>2841.982</v>
      </c>
      <c r="P2428">
        <f t="shared" si="268"/>
        <v>2841.982</v>
      </c>
      <c r="Q2428">
        <f t="shared" si="269"/>
        <v>0</v>
      </c>
      <c r="R2428">
        <f t="shared" si="270"/>
        <v>81832.763999999996</v>
      </c>
      <c r="S2428">
        <f t="shared" si="271"/>
        <v>5683.7639999999956</v>
      </c>
      <c r="Y2428">
        <v>2841.982</v>
      </c>
      <c r="Z2428">
        <v>2841.982</v>
      </c>
      <c r="AA2428">
        <v>0</v>
      </c>
    </row>
    <row r="2429" spans="1:27" x14ac:dyDescent="0.25">
      <c r="A2429" t="str">
        <f t="shared" si="265"/>
        <v>032020</v>
      </c>
      <c r="B2429">
        <v>3</v>
      </c>
      <c r="C2429">
        <v>2020</v>
      </c>
      <c r="D2429" s="18">
        <v>43896</v>
      </c>
      <c r="E2429" t="s">
        <v>1514</v>
      </c>
      <c r="F2429" t="s">
        <v>250</v>
      </c>
      <c r="G2429" t="s">
        <v>7345</v>
      </c>
      <c r="H2429">
        <v>13282</v>
      </c>
      <c r="I2429">
        <v>12650</v>
      </c>
      <c r="M2429">
        <v>632.5</v>
      </c>
      <c r="N2429">
        <f t="shared" si="266"/>
        <v>177.1</v>
      </c>
      <c r="O2429">
        <f t="shared" si="267"/>
        <v>88.55</v>
      </c>
      <c r="P2429">
        <f t="shared" si="268"/>
        <v>88.55</v>
      </c>
      <c r="Q2429">
        <f t="shared" si="269"/>
        <v>0</v>
      </c>
      <c r="R2429">
        <f t="shared" si="270"/>
        <v>13459.6</v>
      </c>
      <c r="S2429">
        <f t="shared" si="271"/>
        <v>177.60000000000036</v>
      </c>
      <c r="Y2429">
        <v>88.55</v>
      </c>
      <c r="Z2429">
        <v>88.55</v>
      </c>
      <c r="AA2429">
        <v>0</v>
      </c>
    </row>
    <row r="2430" spans="1:27" x14ac:dyDescent="0.25">
      <c r="A2430" t="str">
        <f t="shared" si="265"/>
        <v>032020</v>
      </c>
      <c r="B2430">
        <v>3</v>
      </c>
      <c r="C2430">
        <v>2020</v>
      </c>
      <c r="D2430" s="18">
        <v>43896</v>
      </c>
      <c r="E2430" t="s">
        <v>1509</v>
      </c>
      <c r="F2430" t="s">
        <v>250</v>
      </c>
      <c r="G2430" t="s">
        <v>7345</v>
      </c>
      <c r="H2430">
        <v>49511</v>
      </c>
      <c r="I2430">
        <v>47153</v>
      </c>
      <c r="M2430">
        <v>2357.65</v>
      </c>
      <c r="N2430">
        <f t="shared" si="266"/>
        <v>660.14199999999994</v>
      </c>
      <c r="O2430">
        <f t="shared" si="267"/>
        <v>330.07099999999997</v>
      </c>
      <c r="P2430">
        <f t="shared" si="268"/>
        <v>330.07099999999997</v>
      </c>
      <c r="Q2430">
        <f t="shared" si="269"/>
        <v>0</v>
      </c>
      <c r="R2430">
        <f t="shared" si="270"/>
        <v>50170.792000000001</v>
      </c>
      <c r="S2430">
        <f t="shared" si="271"/>
        <v>659.79200000000128</v>
      </c>
      <c r="Y2430">
        <v>330.07099999999997</v>
      </c>
      <c r="Z2430">
        <v>330.07099999999997</v>
      </c>
      <c r="AA2430">
        <v>0</v>
      </c>
    </row>
    <row r="2431" spans="1:27" x14ac:dyDescent="0.25">
      <c r="A2431" t="str">
        <f t="shared" si="265"/>
        <v>032020</v>
      </c>
      <c r="B2431">
        <v>3</v>
      </c>
      <c r="C2431">
        <v>2020</v>
      </c>
      <c r="D2431" s="18">
        <v>43896</v>
      </c>
      <c r="E2431" t="s">
        <v>1512</v>
      </c>
      <c r="F2431" t="s">
        <v>250</v>
      </c>
      <c r="G2431" t="s">
        <v>7345</v>
      </c>
      <c r="H2431">
        <v>48283</v>
      </c>
      <c r="J2431">
        <v>43110</v>
      </c>
      <c r="M2431">
        <v>5173.2</v>
      </c>
      <c r="N2431">
        <f t="shared" si="266"/>
        <v>3603.9960000000001</v>
      </c>
      <c r="O2431">
        <f t="shared" si="267"/>
        <v>1801.998</v>
      </c>
      <c r="P2431">
        <f t="shared" si="268"/>
        <v>1801.998</v>
      </c>
      <c r="Q2431">
        <f t="shared" si="269"/>
        <v>0</v>
      </c>
      <c r="R2431">
        <f t="shared" si="270"/>
        <v>51887.195999999996</v>
      </c>
      <c r="S2431">
        <f t="shared" si="271"/>
        <v>3604.1959999999963</v>
      </c>
      <c r="Y2431">
        <v>1801.998</v>
      </c>
      <c r="Z2431">
        <v>1801.998</v>
      </c>
      <c r="AA2431">
        <v>0</v>
      </c>
    </row>
    <row r="2432" spans="1:27" x14ac:dyDescent="0.25">
      <c r="A2432" t="str">
        <f t="shared" si="265"/>
        <v>032020</v>
      </c>
      <c r="B2432">
        <v>3</v>
      </c>
      <c r="C2432">
        <v>2020</v>
      </c>
      <c r="D2432" s="18">
        <v>43896</v>
      </c>
      <c r="E2432" t="s">
        <v>1511</v>
      </c>
      <c r="F2432" t="s">
        <v>250</v>
      </c>
      <c r="G2432" t="s">
        <v>7345</v>
      </c>
      <c r="H2432">
        <v>62140</v>
      </c>
      <c r="J2432">
        <v>55482</v>
      </c>
      <c r="M2432">
        <v>6657.84</v>
      </c>
      <c r="N2432">
        <f t="shared" si="266"/>
        <v>4638.2952000000005</v>
      </c>
      <c r="O2432">
        <f t="shared" si="267"/>
        <v>2319.1476000000002</v>
      </c>
      <c r="P2432">
        <f t="shared" si="268"/>
        <v>2319.1476000000002</v>
      </c>
      <c r="Q2432">
        <f t="shared" si="269"/>
        <v>0</v>
      </c>
      <c r="R2432">
        <f t="shared" si="270"/>
        <v>66778.13519999999</v>
      </c>
      <c r="S2432">
        <f t="shared" si="271"/>
        <v>4638.1351999999897</v>
      </c>
      <c r="Y2432">
        <v>2319.1476000000002</v>
      </c>
      <c r="Z2432">
        <v>2319.1476000000002</v>
      </c>
      <c r="AA2432">
        <v>0</v>
      </c>
    </row>
    <row r="2433" spans="1:27" x14ac:dyDescent="0.25">
      <c r="A2433" t="str">
        <f t="shared" si="265"/>
        <v>032020</v>
      </c>
      <c r="B2433">
        <v>3</v>
      </c>
      <c r="C2433">
        <v>2020</v>
      </c>
      <c r="D2433" s="18">
        <v>43896</v>
      </c>
      <c r="E2433" t="s">
        <v>1510</v>
      </c>
      <c r="F2433" t="s">
        <v>250</v>
      </c>
      <c r="G2433" t="s">
        <v>7345</v>
      </c>
      <c r="H2433">
        <v>47656</v>
      </c>
      <c r="J2433">
        <v>42550</v>
      </c>
      <c r="M2433">
        <v>5106</v>
      </c>
      <c r="N2433">
        <f t="shared" si="266"/>
        <v>3557.1800000000003</v>
      </c>
      <c r="O2433">
        <f t="shared" si="267"/>
        <v>1778.5900000000001</v>
      </c>
      <c r="P2433">
        <f t="shared" si="268"/>
        <v>1778.5900000000001</v>
      </c>
      <c r="Q2433">
        <f t="shared" si="269"/>
        <v>0</v>
      </c>
      <c r="R2433">
        <f t="shared" si="270"/>
        <v>51213.18</v>
      </c>
      <c r="S2433">
        <f t="shared" si="271"/>
        <v>3557.1800000000003</v>
      </c>
      <c r="Y2433">
        <v>1778.5900000000001</v>
      </c>
      <c r="Z2433">
        <v>1778.5900000000001</v>
      </c>
      <c r="AA2433">
        <v>0</v>
      </c>
    </row>
    <row r="2434" spans="1:27" x14ac:dyDescent="0.25">
      <c r="A2434" t="str">
        <f t="shared" si="265"/>
        <v>032020</v>
      </c>
      <c r="B2434">
        <v>3</v>
      </c>
      <c r="C2434">
        <v>2020</v>
      </c>
      <c r="D2434" s="18">
        <v>43896</v>
      </c>
      <c r="E2434" t="s">
        <v>1504</v>
      </c>
      <c r="F2434" t="s">
        <v>250</v>
      </c>
      <c r="G2434" t="s">
        <v>7345</v>
      </c>
      <c r="H2434">
        <v>37341</v>
      </c>
      <c r="J2434">
        <v>33340</v>
      </c>
      <c r="M2434">
        <v>4000.8</v>
      </c>
      <c r="N2434">
        <f t="shared" si="266"/>
        <v>2787.2240000000002</v>
      </c>
      <c r="O2434">
        <f t="shared" si="267"/>
        <v>1393.6120000000001</v>
      </c>
      <c r="P2434">
        <f t="shared" si="268"/>
        <v>1393.6120000000001</v>
      </c>
      <c r="Q2434">
        <f t="shared" si="269"/>
        <v>0</v>
      </c>
      <c r="R2434">
        <f t="shared" si="270"/>
        <v>40128.024000000005</v>
      </c>
      <c r="S2434">
        <f t="shared" si="271"/>
        <v>2787.0240000000049</v>
      </c>
      <c r="Y2434">
        <v>1393.6120000000001</v>
      </c>
      <c r="Z2434">
        <v>1393.6120000000001</v>
      </c>
      <c r="AA2434">
        <v>0</v>
      </c>
    </row>
    <row r="2435" spans="1:27" x14ac:dyDescent="0.25">
      <c r="A2435" t="str">
        <f t="shared" si="265"/>
        <v>032020</v>
      </c>
      <c r="B2435">
        <v>3</v>
      </c>
      <c r="C2435">
        <v>2020</v>
      </c>
      <c r="D2435" s="18">
        <v>43896</v>
      </c>
      <c r="E2435" t="s">
        <v>1502</v>
      </c>
      <c r="F2435" t="s">
        <v>250</v>
      </c>
      <c r="G2435" t="s">
        <v>7345</v>
      </c>
      <c r="H2435">
        <v>70258</v>
      </c>
      <c r="J2435">
        <v>62730</v>
      </c>
      <c r="M2435">
        <v>7527.6</v>
      </c>
      <c r="N2435">
        <f t="shared" si="266"/>
        <v>5244.2280000000001</v>
      </c>
      <c r="O2435">
        <f t="shared" si="267"/>
        <v>2622.114</v>
      </c>
      <c r="P2435">
        <f t="shared" si="268"/>
        <v>2622.114</v>
      </c>
      <c r="Q2435">
        <f t="shared" si="269"/>
        <v>0</v>
      </c>
      <c r="R2435">
        <f t="shared" si="270"/>
        <v>75501.828000000009</v>
      </c>
      <c r="S2435">
        <f t="shared" si="271"/>
        <v>5243.8280000000086</v>
      </c>
      <c r="Y2435">
        <v>2622.114</v>
      </c>
      <c r="Z2435">
        <v>2622.114</v>
      </c>
      <c r="AA2435">
        <v>0</v>
      </c>
    </row>
    <row r="2436" spans="1:27" x14ac:dyDescent="0.25">
      <c r="A2436" t="str">
        <f t="shared" ref="A2436:A2499" si="272">TEXT(D2436,"MMYYYY")</f>
        <v>032020</v>
      </c>
      <c r="B2436">
        <v>3</v>
      </c>
      <c r="C2436">
        <v>2020</v>
      </c>
      <c r="D2436" s="18">
        <v>43896</v>
      </c>
      <c r="E2436" t="s">
        <v>1507</v>
      </c>
      <c r="F2436" t="s">
        <v>250</v>
      </c>
      <c r="G2436" t="s">
        <v>7345</v>
      </c>
      <c r="H2436">
        <v>37709</v>
      </c>
      <c r="J2436">
        <v>33669</v>
      </c>
      <c r="M2436">
        <v>4040.28</v>
      </c>
      <c r="N2436">
        <f t="shared" si="266"/>
        <v>2814.7284</v>
      </c>
      <c r="O2436">
        <f t="shared" si="267"/>
        <v>1407.3642</v>
      </c>
      <c r="P2436">
        <f t="shared" si="268"/>
        <v>1407.3642</v>
      </c>
      <c r="Q2436">
        <f t="shared" si="269"/>
        <v>0</v>
      </c>
      <c r="R2436">
        <f t="shared" si="270"/>
        <v>40524.008399999999</v>
      </c>
      <c r="S2436">
        <f t="shared" si="271"/>
        <v>2815.0083999999988</v>
      </c>
      <c r="Y2436">
        <v>1407.3642</v>
      </c>
      <c r="Z2436">
        <v>1407.3642</v>
      </c>
      <c r="AA2436">
        <v>0</v>
      </c>
    </row>
    <row r="2437" spans="1:27" x14ac:dyDescent="0.25">
      <c r="A2437" t="str">
        <f t="shared" si="272"/>
        <v>022020</v>
      </c>
      <c r="B2437">
        <v>3</v>
      </c>
      <c r="C2437">
        <v>2020</v>
      </c>
      <c r="D2437" s="18">
        <v>43868</v>
      </c>
      <c r="E2437" t="s">
        <v>903</v>
      </c>
      <c r="F2437" t="s">
        <v>250</v>
      </c>
      <c r="G2437" t="s">
        <v>7345</v>
      </c>
      <c r="H2437">
        <v>10366</v>
      </c>
      <c r="J2437">
        <v>9255</v>
      </c>
      <c r="M2437">
        <v>1110.5999999999999</v>
      </c>
      <c r="N2437">
        <f t="shared" si="266"/>
        <v>773.71799999999996</v>
      </c>
      <c r="O2437">
        <f t="shared" si="267"/>
        <v>386.85899999999998</v>
      </c>
      <c r="P2437">
        <f t="shared" si="268"/>
        <v>386.85899999999998</v>
      </c>
      <c r="Q2437">
        <f t="shared" si="269"/>
        <v>0</v>
      </c>
      <c r="R2437">
        <f t="shared" si="270"/>
        <v>11139.318000000001</v>
      </c>
      <c r="S2437">
        <f t="shared" si="271"/>
        <v>773.31800000000112</v>
      </c>
      <c r="Y2437">
        <v>386.85899999999998</v>
      </c>
      <c r="Z2437">
        <v>386.85899999999998</v>
      </c>
      <c r="AA2437">
        <v>0</v>
      </c>
    </row>
    <row r="2438" spans="1:27" x14ac:dyDescent="0.25">
      <c r="A2438" t="str">
        <f t="shared" si="272"/>
        <v>012020</v>
      </c>
      <c r="B2438">
        <v>3</v>
      </c>
      <c r="C2438">
        <v>2020</v>
      </c>
      <c r="D2438" s="18">
        <v>43855</v>
      </c>
      <c r="E2438" t="s">
        <v>292</v>
      </c>
      <c r="F2438" t="s">
        <v>250</v>
      </c>
      <c r="G2438" t="s">
        <v>7345</v>
      </c>
      <c r="H2438">
        <v>3449</v>
      </c>
      <c r="I2438">
        <v>3285</v>
      </c>
      <c r="M2438">
        <v>164.25</v>
      </c>
      <c r="N2438">
        <f t="shared" si="266"/>
        <v>45.99</v>
      </c>
      <c r="O2438">
        <f t="shared" si="267"/>
        <v>22.995000000000001</v>
      </c>
      <c r="P2438">
        <f t="shared" si="268"/>
        <v>22.995000000000001</v>
      </c>
      <c r="Q2438">
        <f t="shared" si="269"/>
        <v>0</v>
      </c>
      <c r="R2438">
        <f t="shared" si="270"/>
        <v>3495.24</v>
      </c>
      <c r="S2438">
        <f t="shared" si="271"/>
        <v>46.239999999999782</v>
      </c>
      <c r="Y2438">
        <v>22.995000000000001</v>
      </c>
      <c r="Z2438">
        <v>22.995000000000001</v>
      </c>
      <c r="AA2438">
        <v>0</v>
      </c>
    </row>
    <row r="2439" spans="1:27" x14ac:dyDescent="0.25">
      <c r="A2439" t="str">
        <f t="shared" si="272"/>
        <v>022020</v>
      </c>
      <c r="B2439">
        <v>3</v>
      </c>
      <c r="C2439">
        <v>2020</v>
      </c>
      <c r="D2439" s="18">
        <v>43875</v>
      </c>
      <c r="E2439" t="s">
        <v>923</v>
      </c>
      <c r="F2439" t="s">
        <v>250</v>
      </c>
      <c r="G2439" t="s">
        <v>7345</v>
      </c>
      <c r="H2439">
        <v>18480</v>
      </c>
      <c r="J2439">
        <v>16500</v>
      </c>
      <c r="M2439">
        <v>1980</v>
      </c>
      <c r="N2439">
        <f t="shared" si="266"/>
        <v>1379.4</v>
      </c>
      <c r="O2439">
        <f t="shared" si="267"/>
        <v>689.7</v>
      </c>
      <c r="P2439">
        <f t="shared" si="268"/>
        <v>689.7</v>
      </c>
      <c r="Q2439">
        <f t="shared" si="269"/>
        <v>0</v>
      </c>
      <c r="R2439">
        <f t="shared" si="270"/>
        <v>19859.400000000001</v>
      </c>
      <c r="S2439">
        <f t="shared" si="271"/>
        <v>1379.4000000000015</v>
      </c>
      <c r="Y2439">
        <v>689.7</v>
      </c>
      <c r="Z2439">
        <v>689.7</v>
      </c>
      <c r="AA2439">
        <v>0</v>
      </c>
    </row>
    <row r="2440" spans="1:27" x14ac:dyDescent="0.25">
      <c r="A2440" t="str">
        <f t="shared" si="272"/>
        <v>022020</v>
      </c>
      <c r="B2440">
        <v>3</v>
      </c>
      <c r="C2440">
        <v>2020</v>
      </c>
      <c r="D2440" s="18">
        <v>43889</v>
      </c>
      <c r="E2440" t="s">
        <v>961</v>
      </c>
      <c r="F2440" t="s">
        <v>250</v>
      </c>
      <c r="G2440" t="s">
        <v>7345</v>
      </c>
      <c r="H2440">
        <v>8960</v>
      </c>
      <c r="J2440">
        <v>8000</v>
      </c>
      <c r="M2440">
        <v>960</v>
      </c>
      <c r="N2440">
        <f t="shared" si="266"/>
        <v>668.8</v>
      </c>
      <c r="O2440">
        <f t="shared" si="267"/>
        <v>334.4</v>
      </c>
      <c r="P2440">
        <f t="shared" si="268"/>
        <v>334.4</v>
      </c>
      <c r="Q2440">
        <f t="shared" si="269"/>
        <v>0</v>
      </c>
      <c r="R2440">
        <f t="shared" si="270"/>
        <v>9628.7999999999993</v>
      </c>
      <c r="S2440">
        <f t="shared" si="271"/>
        <v>668.79999999999927</v>
      </c>
      <c r="Y2440">
        <v>334.4</v>
      </c>
      <c r="Z2440">
        <v>334.4</v>
      </c>
      <c r="AA2440">
        <v>0</v>
      </c>
    </row>
    <row r="2441" spans="1:27" x14ac:dyDescent="0.25">
      <c r="A2441" t="str">
        <f t="shared" si="272"/>
        <v>032020</v>
      </c>
      <c r="B2441">
        <v>3</v>
      </c>
      <c r="C2441">
        <v>2020</v>
      </c>
      <c r="D2441" s="18">
        <v>43893</v>
      </c>
      <c r="E2441" t="s">
        <v>1493</v>
      </c>
      <c r="F2441" t="s">
        <v>250</v>
      </c>
      <c r="G2441" t="s">
        <v>7345</v>
      </c>
      <c r="H2441">
        <v>3427</v>
      </c>
      <c r="J2441">
        <v>3060</v>
      </c>
      <c r="M2441">
        <v>367.2</v>
      </c>
      <c r="N2441">
        <f t="shared" si="266"/>
        <v>255.816</v>
      </c>
      <c r="O2441">
        <f t="shared" si="267"/>
        <v>127.908</v>
      </c>
      <c r="P2441">
        <f t="shared" si="268"/>
        <v>127.908</v>
      </c>
      <c r="Q2441">
        <f t="shared" si="269"/>
        <v>0</v>
      </c>
      <c r="R2441">
        <f t="shared" si="270"/>
        <v>3683.0159999999996</v>
      </c>
      <c r="S2441">
        <f t="shared" si="271"/>
        <v>256.01599999999962</v>
      </c>
      <c r="Y2441">
        <v>127.908</v>
      </c>
      <c r="Z2441">
        <v>127.908</v>
      </c>
      <c r="AA2441">
        <v>0</v>
      </c>
    </row>
    <row r="2442" spans="1:27" x14ac:dyDescent="0.25">
      <c r="A2442" t="str">
        <f t="shared" si="272"/>
        <v>022020</v>
      </c>
      <c r="B2442">
        <v>3</v>
      </c>
      <c r="C2442">
        <v>2020</v>
      </c>
      <c r="D2442" s="18">
        <v>43890</v>
      </c>
      <c r="E2442" t="s">
        <v>965</v>
      </c>
      <c r="F2442" t="s">
        <v>250</v>
      </c>
      <c r="G2442" t="s">
        <v>7345</v>
      </c>
      <c r="H2442">
        <v>23660</v>
      </c>
      <c r="J2442">
        <v>21125</v>
      </c>
      <c r="M2442">
        <v>2535</v>
      </c>
      <c r="N2442">
        <f t="shared" si="266"/>
        <v>1766.05</v>
      </c>
      <c r="O2442">
        <f t="shared" si="267"/>
        <v>883.02499999999998</v>
      </c>
      <c r="P2442">
        <f t="shared" si="268"/>
        <v>883.02499999999998</v>
      </c>
      <c r="Q2442">
        <f t="shared" si="269"/>
        <v>0</v>
      </c>
      <c r="R2442">
        <f t="shared" si="270"/>
        <v>25426.05</v>
      </c>
      <c r="S2442">
        <f t="shared" si="271"/>
        <v>1766.0499999999993</v>
      </c>
      <c r="Y2442">
        <v>883.02499999999998</v>
      </c>
      <c r="Z2442">
        <v>883.02499999999998</v>
      </c>
      <c r="AA2442">
        <v>0</v>
      </c>
    </row>
    <row r="2443" spans="1:27" x14ac:dyDescent="0.25">
      <c r="A2443" t="str">
        <f t="shared" si="272"/>
        <v>022020</v>
      </c>
      <c r="B2443">
        <v>3</v>
      </c>
      <c r="C2443">
        <v>2020</v>
      </c>
      <c r="D2443" s="18">
        <v>43890</v>
      </c>
      <c r="E2443" t="s">
        <v>964</v>
      </c>
      <c r="F2443" t="s">
        <v>250</v>
      </c>
      <c r="G2443" t="s">
        <v>7345</v>
      </c>
      <c r="H2443">
        <v>47320</v>
      </c>
      <c r="J2443">
        <v>42250</v>
      </c>
      <c r="M2443">
        <v>5070</v>
      </c>
      <c r="N2443">
        <f t="shared" si="266"/>
        <v>3532.1</v>
      </c>
      <c r="O2443">
        <f t="shared" si="267"/>
        <v>1766.05</v>
      </c>
      <c r="P2443">
        <f t="shared" si="268"/>
        <v>1766.05</v>
      </c>
      <c r="Q2443">
        <f t="shared" si="269"/>
        <v>0</v>
      </c>
      <c r="R2443">
        <f t="shared" si="270"/>
        <v>50852.1</v>
      </c>
      <c r="S2443">
        <f t="shared" si="271"/>
        <v>3532.0999999999985</v>
      </c>
      <c r="Y2443">
        <v>1766.05</v>
      </c>
      <c r="Z2443">
        <v>1766.05</v>
      </c>
      <c r="AA2443">
        <v>0</v>
      </c>
    </row>
    <row r="2444" spans="1:27" x14ac:dyDescent="0.25">
      <c r="A2444" t="str">
        <f t="shared" si="272"/>
        <v>022020</v>
      </c>
      <c r="B2444">
        <v>3</v>
      </c>
      <c r="C2444">
        <v>2020</v>
      </c>
      <c r="D2444" s="18">
        <v>43882</v>
      </c>
      <c r="E2444" t="s">
        <v>954</v>
      </c>
      <c r="F2444" t="s">
        <v>250</v>
      </c>
      <c r="G2444" t="s">
        <v>7345</v>
      </c>
      <c r="H2444">
        <v>27160</v>
      </c>
      <c r="J2444">
        <v>24250</v>
      </c>
      <c r="M2444">
        <v>2910</v>
      </c>
      <c r="N2444">
        <f t="shared" si="266"/>
        <v>2027.3</v>
      </c>
      <c r="O2444">
        <f t="shared" si="267"/>
        <v>1013.65</v>
      </c>
      <c r="P2444">
        <f t="shared" si="268"/>
        <v>1013.65</v>
      </c>
      <c r="Q2444">
        <f t="shared" si="269"/>
        <v>0</v>
      </c>
      <c r="R2444">
        <f t="shared" si="270"/>
        <v>29187.3</v>
      </c>
      <c r="S2444">
        <f t="shared" si="271"/>
        <v>2027.2999999999993</v>
      </c>
      <c r="Y2444">
        <v>1013.65</v>
      </c>
      <c r="Z2444">
        <v>1013.65</v>
      </c>
      <c r="AA2444">
        <v>0</v>
      </c>
    </row>
    <row r="2445" spans="1:27" x14ac:dyDescent="0.25">
      <c r="A2445" t="str">
        <f t="shared" si="272"/>
        <v>022020</v>
      </c>
      <c r="B2445">
        <v>3</v>
      </c>
      <c r="C2445">
        <v>2020</v>
      </c>
      <c r="D2445" s="18">
        <v>43868</v>
      </c>
      <c r="E2445" t="s">
        <v>904</v>
      </c>
      <c r="F2445" t="s">
        <v>250</v>
      </c>
      <c r="G2445" t="s">
        <v>7345</v>
      </c>
      <c r="H2445">
        <v>6095</v>
      </c>
      <c r="I2445">
        <v>5805</v>
      </c>
      <c r="M2445">
        <v>290.25</v>
      </c>
      <c r="N2445">
        <f t="shared" si="266"/>
        <v>81.27</v>
      </c>
      <c r="O2445">
        <f t="shared" si="267"/>
        <v>40.634999999999998</v>
      </c>
      <c r="P2445">
        <f t="shared" si="268"/>
        <v>40.634999999999998</v>
      </c>
      <c r="Q2445">
        <f t="shared" si="269"/>
        <v>0</v>
      </c>
      <c r="R2445">
        <f t="shared" si="270"/>
        <v>6176.52</v>
      </c>
      <c r="S2445">
        <f t="shared" si="271"/>
        <v>81.520000000000437</v>
      </c>
      <c r="Y2445">
        <v>40.634999999999998</v>
      </c>
      <c r="Z2445">
        <v>40.634999999999998</v>
      </c>
      <c r="AA2445">
        <v>0</v>
      </c>
    </row>
    <row r="2446" spans="1:27" x14ac:dyDescent="0.25">
      <c r="A2446" t="str">
        <f t="shared" si="272"/>
        <v>022020</v>
      </c>
      <c r="B2446">
        <v>3</v>
      </c>
      <c r="C2446">
        <v>2020</v>
      </c>
      <c r="D2446" s="18">
        <v>43880</v>
      </c>
      <c r="E2446" t="s">
        <v>945</v>
      </c>
      <c r="F2446" t="s">
        <v>250</v>
      </c>
      <c r="G2446" t="s">
        <v>7345</v>
      </c>
      <c r="H2446">
        <v>622</v>
      </c>
      <c r="I2446">
        <v>592</v>
      </c>
      <c r="M2446">
        <v>29.6</v>
      </c>
      <c r="N2446">
        <f t="shared" si="266"/>
        <v>8.2880000000000003</v>
      </c>
      <c r="O2446">
        <f t="shared" si="267"/>
        <v>4.1440000000000001</v>
      </c>
      <c r="P2446">
        <f t="shared" si="268"/>
        <v>4.1440000000000001</v>
      </c>
      <c r="Q2446">
        <f t="shared" si="269"/>
        <v>0</v>
      </c>
      <c r="R2446">
        <f t="shared" si="270"/>
        <v>629.88800000000003</v>
      </c>
      <c r="S2446">
        <f t="shared" si="271"/>
        <v>7.8880000000000337</v>
      </c>
      <c r="Y2446">
        <v>4.1440000000000001</v>
      </c>
      <c r="Z2446">
        <v>4.1440000000000001</v>
      </c>
      <c r="AA2446">
        <v>0</v>
      </c>
    </row>
    <row r="2447" spans="1:27" x14ac:dyDescent="0.25">
      <c r="A2447" t="str">
        <f t="shared" si="272"/>
        <v>022020</v>
      </c>
      <c r="B2447">
        <v>3</v>
      </c>
      <c r="C2447">
        <v>2020</v>
      </c>
      <c r="D2447" s="18">
        <v>43869</v>
      </c>
      <c r="E2447" t="s">
        <v>906</v>
      </c>
      <c r="F2447" t="s">
        <v>250</v>
      </c>
      <c r="G2447" t="s">
        <v>7345</v>
      </c>
      <c r="H2447">
        <v>56784</v>
      </c>
      <c r="J2447">
        <v>50700</v>
      </c>
      <c r="M2447">
        <v>6084</v>
      </c>
      <c r="N2447">
        <f t="shared" si="266"/>
        <v>4238.5200000000004</v>
      </c>
      <c r="O2447">
        <f t="shared" si="267"/>
        <v>2119.2600000000002</v>
      </c>
      <c r="P2447">
        <f t="shared" si="268"/>
        <v>2119.2600000000002</v>
      </c>
      <c r="Q2447">
        <f t="shared" si="269"/>
        <v>0</v>
      </c>
      <c r="R2447">
        <f t="shared" si="270"/>
        <v>61022.520000000004</v>
      </c>
      <c r="S2447">
        <f t="shared" si="271"/>
        <v>4238.5200000000041</v>
      </c>
      <c r="Y2447">
        <v>2119.2600000000002</v>
      </c>
      <c r="Z2447">
        <v>2119.2600000000002</v>
      </c>
      <c r="AA2447">
        <v>0</v>
      </c>
    </row>
    <row r="2448" spans="1:27" x14ac:dyDescent="0.25">
      <c r="A2448" t="str">
        <f t="shared" si="272"/>
        <v>022020</v>
      </c>
      <c r="B2448">
        <v>3</v>
      </c>
      <c r="C2448">
        <v>2020</v>
      </c>
      <c r="D2448" s="18">
        <v>43882</v>
      </c>
      <c r="E2448" t="s">
        <v>953</v>
      </c>
      <c r="F2448" t="s">
        <v>250</v>
      </c>
      <c r="G2448" t="s">
        <v>7345</v>
      </c>
      <c r="H2448">
        <v>54320</v>
      </c>
      <c r="J2448">
        <v>48500</v>
      </c>
      <c r="M2448">
        <v>5820</v>
      </c>
      <c r="N2448">
        <f t="shared" si="266"/>
        <v>4054.6</v>
      </c>
      <c r="O2448">
        <f t="shared" si="267"/>
        <v>2027.3</v>
      </c>
      <c r="P2448">
        <f t="shared" si="268"/>
        <v>2027.3</v>
      </c>
      <c r="Q2448">
        <f t="shared" si="269"/>
        <v>0</v>
      </c>
      <c r="R2448">
        <f t="shared" si="270"/>
        <v>58374.6</v>
      </c>
      <c r="S2448">
        <f t="shared" si="271"/>
        <v>4054.5999999999985</v>
      </c>
      <c r="Y2448">
        <v>2027.3</v>
      </c>
      <c r="Z2448">
        <v>2027.3</v>
      </c>
      <c r="AA2448">
        <v>0</v>
      </c>
    </row>
    <row r="2449" spans="1:27" x14ac:dyDescent="0.25">
      <c r="A2449" t="str">
        <f t="shared" si="272"/>
        <v>032020</v>
      </c>
      <c r="B2449">
        <v>3</v>
      </c>
      <c r="C2449">
        <v>2020</v>
      </c>
      <c r="D2449" s="18">
        <v>43907</v>
      </c>
      <c r="E2449" t="s">
        <v>1526</v>
      </c>
      <c r="F2449" t="s">
        <v>250</v>
      </c>
      <c r="G2449" t="s">
        <v>7345</v>
      </c>
      <c r="H2449">
        <v>44964</v>
      </c>
      <c r="J2449">
        <v>40146</v>
      </c>
      <c r="M2449">
        <v>4817.5200000000004</v>
      </c>
      <c r="N2449">
        <f t="shared" si="266"/>
        <v>3356.2056000000002</v>
      </c>
      <c r="O2449">
        <f t="shared" si="267"/>
        <v>1678.1028000000001</v>
      </c>
      <c r="P2449">
        <f t="shared" si="268"/>
        <v>1678.1028000000001</v>
      </c>
      <c r="Q2449">
        <f t="shared" si="269"/>
        <v>0</v>
      </c>
      <c r="R2449">
        <f t="shared" si="270"/>
        <v>48319.725600000005</v>
      </c>
      <c r="S2449">
        <f t="shared" si="271"/>
        <v>3355.7256000000052</v>
      </c>
      <c r="Y2449">
        <v>1678.1028000000001</v>
      </c>
      <c r="Z2449">
        <v>1678.1028000000001</v>
      </c>
      <c r="AA2449">
        <v>0</v>
      </c>
    </row>
    <row r="2450" spans="1:27" x14ac:dyDescent="0.25">
      <c r="A2450" t="str">
        <f t="shared" si="272"/>
        <v>022020</v>
      </c>
      <c r="B2450">
        <v>3</v>
      </c>
      <c r="C2450">
        <v>2020</v>
      </c>
      <c r="D2450" s="18">
        <v>43883</v>
      </c>
      <c r="E2450" t="s">
        <v>959</v>
      </c>
      <c r="F2450" t="s">
        <v>250</v>
      </c>
      <c r="G2450" t="s">
        <v>7345</v>
      </c>
      <c r="H2450">
        <v>13366</v>
      </c>
      <c r="I2450">
        <v>12730</v>
      </c>
      <c r="M2450">
        <v>636.5</v>
      </c>
      <c r="N2450">
        <f t="shared" si="266"/>
        <v>178.22</v>
      </c>
      <c r="O2450">
        <f t="shared" si="267"/>
        <v>89.11</v>
      </c>
      <c r="P2450">
        <f t="shared" si="268"/>
        <v>89.11</v>
      </c>
      <c r="Q2450">
        <f t="shared" si="269"/>
        <v>0</v>
      </c>
      <c r="R2450">
        <f t="shared" si="270"/>
        <v>13544.72</v>
      </c>
      <c r="S2450">
        <f t="shared" si="271"/>
        <v>178.71999999999935</v>
      </c>
      <c r="Y2450">
        <v>89.11</v>
      </c>
      <c r="Z2450">
        <v>89.11</v>
      </c>
      <c r="AA2450">
        <v>0</v>
      </c>
    </row>
    <row r="2451" spans="1:27" x14ac:dyDescent="0.25">
      <c r="A2451" t="str">
        <f t="shared" si="272"/>
        <v>032020</v>
      </c>
      <c r="B2451">
        <v>3</v>
      </c>
      <c r="C2451">
        <v>2020</v>
      </c>
      <c r="D2451" s="18">
        <v>43907</v>
      </c>
      <c r="E2451" t="s">
        <v>1525</v>
      </c>
      <c r="F2451" t="s">
        <v>250</v>
      </c>
      <c r="G2451" t="s">
        <v>7345</v>
      </c>
      <c r="H2451">
        <v>9413</v>
      </c>
      <c r="I2451">
        <v>8965</v>
      </c>
      <c r="M2451">
        <v>448.25</v>
      </c>
      <c r="N2451">
        <f t="shared" si="266"/>
        <v>125.51</v>
      </c>
      <c r="O2451">
        <f t="shared" si="267"/>
        <v>62.755000000000003</v>
      </c>
      <c r="P2451">
        <f t="shared" si="268"/>
        <v>62.755000000000003</v>
      </c>
      <c r="Q2451">
        <f t="shared" si="269"/>
        <v>0</v>
      </c>
      <c r="R2451">
        <f t="shared" si="270"/>
        <v>9538.76</v>
      </c>
      <c r="S2451">
        <f t="shared" si="271"/>
        <v>125.76000000000022</v>
      </c>
      <c r="Y2451">
        <v>62.755000000000003</v>
      </c>
      <c r="Z2451">
        <v>62.755000000000003</v>
      </c>
      <c r="AA2451">
        <v>0</v>
      </c>
    </row>
    <row r="2452" spans="1:27" x14ac:dyDescent="0.25">
      <c r="A2452" t="str">
        <f t="shared" si="272"/>
        <v>032020</v>
      </c>
      <c r="B2452">
        <v>3</v>
      </c>
      <c r="C2452">
        <v>2020</v>
      </c>
      <c r="D2452" s="18">
        <v>43900</v>
      </c>
      <c r="E2452" t="s">
        <v>1517</v>
      </c>
      <c r="F2452" t="s">
        <v>250</v>
      </c>
      <c r="G2452" t="s">
        <v>7345</v>
      </c>
      <c r="H2452">
        <v>19278</v>
      </c>
      <c r="I2452">
        <v>18360</v>
      </c>
      <c r="M2452">
        <v>918</v>
      </c>
      <c r="N2452">
        <f t="shared" si="266"/>
        <v>257.04000000000002</v>
      </c>
      <c r="O2452">
        <f t="shared" si="267"/>
        <v>128.52000000000001</v>
      </c>
      <c r="P2452">
        <f t="shared" si="268"/>
        <v>128.52000000000001</v>
      </c>
      <c r="Q2452">
        <f t="shared" si="269"/>
        <v>0</v>
      </c>
      <c r="R2452">
        <f t="shared" si="270"/>
        <v>19535.04</v>
      </c>
      <c r="S2452">
        <f t="shared" si="271"/>
        <v>257.04000000000087</v>
      </c>
      <c r="Y2452">
        <v>128.52000000000001</v>
      </c>
      <c r="Z2452">
        <v>128.52000000000001</v>
      </c>
      <c r="AA2452">
        <v>0</v>
      </c>
    </row>
    <row r="2453" spans="1:27" x14ac:dyDescent="0.25">
      <c r="A2453" t="str">
        <f t="shared" si="272"/>
        <v>032020</v>
      </c>
      <c r="B2453">
        <v>3</v>
      </c>
      <c r="C2453">
        <v>2020</v>
      </c>
      <c r="D2453" s="18">
        <v>43900</v>
      </c>
      <c r="E2453" t="s">
        <v>1518</v>
      </c>
      <c r="F2453" t="s">
        <v>250</v>
      </c>
      <c r="G2453" t="s">
        <v>7345</v>
      </c>
      <c r="H2453">
        <v>4274</v>
      </c>
      <c r="I2453">
        <v>4070</v>
      </c>
      <c r="M2453">
        <v>203.5</v>
      </c>
      <c r="N2453">
        <f t="shared" si="266"/>
        <v>56.98</v>
      </c>
      <c r="O2453">
        <f t="shared" si="267"/>
        <v>28.49</v>
      </c>
      <c r="P2453">
        <f t="shared" si="268"/>
        <v>28.49</v>
      </c>
      <c r="Q2453">
        <f t="shared" si="269"/>
        <v>0</v>
      </c>
      <c r="R2453">
        <f t="shared" si="270"/>
        <v>4330.4799999999996</v>
      </c>
      <c r="S2453">
        <f t="shared" si="271"/>
        <v>56.479999999999563</v>
      </c>
      <c r="Y2453">
        <v>28.49</v>
      </c>
      <c r="Z2453">
        <v>28.49</v>
      </c>
      <c r="AA2453">
        <v>0</v>
      </c>
    </row>
    <row r="2454" spans="1:27" x14ac:dyDescent="0.25">
      <c r="A2454" t="str">
        <f t="shared" si="272"/>
        <v>032020</v>
      </c>
      <c r="B2454">
        <v>3</v>
      </c>
      <c r="C2454">
        <v>2020</v>
      </c>
      <c r="D2454" s="18">
        <v>43900</v>
      </c>
      <c r="E2454" t="s">
        <v>1516</v>
      </c>
      <c r="F2454" t="s">
        <v>250</v>
      </c>
      <c r="G2454" t="s">
        <v>7345</v>
      </c>
      <c r="H2454">
        <v>21714</v>
      </c>
      <c r="I2454">
        <v>20680</v>
      </c>
      <c r="M2454">
        <v>1034</v>
      </c>
      <c r="N2454">
        <f t="shared" si="266"/>
        <v>289.52</v>
      </c>
      <c r="O2454">
        <f t="shared" si="267"/>
        <v>144.76</v>
      </c>
      <c r="P2454">
        <f t="shared" si="268"/>
        <v>144.76</v>
      </c>
      <c r="Q2454">
        <f t="shared" si="269"/>
        <v>0</v>
      </c>
      <c r="R2454">
        <f t="shared" si="270"/>
        <v>22003.52</v>
      </c>
      <c r="S2454">
        <f t="shared" si="271"/>
        <v>289.52000000000044</v>
      </c>
      <c r="Y2454">
        <v>144.76</v>
      </c>
      <c r="Z2454">
        <v>144.76</v>
      </c>
      <c r="AA2454">
        <v>0</v>
      </c>
    </row>
    <row r="2455" spans="1:27" x14ac:dyDescent="0.25">
      <c r="A2455" t="str">
        <f t="shared" si="272"/>
        <v>032020</v>
      </c>
      <c r="B2455">
        <v>3</v>
      </c>
      <c r="C2455">
        <v>2020</v>
      </c>
      <c r="D2455" s="18">
        <v>43900</v>
      </c>
      <c r="E2455" t="s">
        <v>1515</v>
      </c>
      <c r="F2455" t="s">
        <v>250</v>
      </c>
      <c r="G2455" t="s">
        <v>7345</v>
      </c>
      <c r="H2455">
        <v>24597</v>
      </c>
      <c r="J2455">
        <v>21962</v>
      </c>
      <c r="M2455">
        <v>2635.44</v>
      </c>
      <c r="N2455">
        <f t="shared" si="266"/>
        <v>1836.0232000000001</v>
      </c>
      <c r="O2455">
        <f t="shared" si="267"/>
        <v>918.01160000000004</v>
      </c>
      <c r="P2455">
        <f t="shared" si="268"/>
        <v>918.01160000000004</v>
      </c>
      <c r="Q2455">
        <f t="shared" si="269"/>
        <v>0</v>
      </c>
      <c r="R2455">
        <f t="shared" si="270"/>
        <v>26433.463199999998</v>
      </c>
      <c r="S2455">
        <f t="shared" si="271"/>
        <v>1836.4631999999983</v>
      </c>
      <c r="Y2455">
        <v>918.01160000000004</v>
      </c>
      <c r="Z2455">
        <v>918.01160000000004</v>
      </c>
      <c r="AA2455">
        <v>0</v>
      </c>
    </row>
    <row r="2456" spans="1:27" x14ac:dyDescent="0.25">
      <c r="A2456" t="str">
        <f t="shared" si="272"/>
        <v>032020</v>
      </c>
      <c r="B2456">
        <v>3</v>
      </c>
      <c r="C2456">
        <v>2020</v>
      </c>
      <c r="D2456" s="18">
        <v>43907</v>
      </c>
      <c r="E2456" t="s">
        <v>1524</v>
      </c>
      <c r="F2456" t="s">
        <v>250</v>
      </c>
      <c r="G2456" t="s">
        <v>7345</v>
      </c>
      <c r="H2456">
        <v>57948</v>
      </c>
      <c r="J2456">
        <v>51739</v>
      </c>
      <c r="M2456">
        <v>6208.68</v>
      </c>
      <c r="N2456">
        <f t="shared" si="266"/>
        <v>4325.3804</v>
      </c>
      <c r="O2456">
        <f t="shared" si="267"/>
        <v>2162.6902</v>
      </c>
      <c r="P2456">
        <f t="shared" si="268"/>
        <v>2162.6902</v>
      </c>
      <c r="Q2456">
        <f t="shared" si="269"/>
        <v>0</v>
      </c>
      <c r="R2456">
        <f t="shared" si="270"/>
        <v>62273.060400000002</v>
      </c>
      <c r="S2456">
        <f t="shared" si="271"/>
        <v>4325.0604000000021</v>
      </c>
      <c r="Y2456">
        <v>2162.6902</v>
      </c>
      <c r="Z2456">
        <v>2162.6902</v>
      </c>
      <c r="AA2456">
        <v>0</v>
      </c>
    </row>
    <row r="2457" spans="1:27" x14ac:dyDescent="0.25">
      <c r="A2457" t="str">
        <f t="shared" si="272"/>
        <v>032020</v>
      </c>
      <c r="B2457">
        <v>3</v>
      </c>
      <c r="C2457">
        <v>2020</v>
      </c>
      <c r="D2457" s="18">
        <v>43909</v>
      </c>
      <c r="E2457" t="s">
        <v>1657</v>
      </c>
      <c r="F2457" t="s">
        <v>462</v>
      </c>
      <c r="G2457" t="s">
        <v>7355</v>
      </c>
      <c r="H2457">
        <v>56640</v>
      </c>
      <c r="K2457">
        <v>48000</v>
      </c>
      <c r="M2457">
        <v>8640</v>
      </c>
      <c r="N2457">
        <f t="shared" si="266"/>
        <v>8179.2</v>
      </c>
      <c r="O2457">
        <f t="shared" si="267"/>
        <v>4089.6</v>
      </c>
      <c r="P2457">
        <f t="shared" si="268"/>
        <v>4089.6</v>
      </c>
      <c r="Q2457">
        <f t="shared" si="269"/>
        <v>0</v>
      </c>
      <c r="R2457">
        <f t="shared" si="270"/>
        <v>64819.199999999997</v>
      </c>
      <c r="S2457">
        <f t="shared" si="271"/>
        <v>8179.1999999999971</v>
      </c>
      <c r="Y2457">
        <v>4089.6</v>
      </c>
      <c r="Z2457">
        <v>4089.6</v>
      </c>
      <c r="AA2457">
        <v>0</v>
      </c>
    </row>
    <row r="2458" spans="1:27" x14ac:dyDescent="0.25">
      <c r="A2458" t="str">
        <f t="shared" si="272"/>
        <v>032020</v>
      </c>
      <c r="B2458">
        <v>3</v>
      </c>
      <c r="C2458">
        <v>2020</v>
      </c>
      <c r="D2458" s="18">
        <v>43909</v>
      </c>
      <c r="E2458" t="s">
        <v>1660</v>
      </c>
      <c r="F2458" t="s">
        <v>462</v>
      </c>
      <c r="G2458" t="s">
        <v>7355</v>
      </c>
      <c r="H2458">
        <v>13688</v>
      </c>
      <c r="K2458">
        <v>11600</v>
      </c>
      <c r="M2458">
        <v>2088</v>
      </c>
      <c r="N2458">
        <f t="shared" si="266"/>
        <v>1976.6399999999999</v>
      </c>
      <c r="O2458">
        <f t="shared" si="267"/>
        <v>988.31999999999994</v>
      </c>
      <c r="P2458">
        <f t="shared" si="268"/>
        <v>988.31999999999994</v>
      </c>
      <c r="Q2458">
        <f t="shared" si="269"/>
        <v>0</v>
      </c>
      <c r="R2458">
        <f t="shared" si="270"/>
        <v>15664.64</v>
      </c>
      <c r="S2458">
        <f t="shared" si="271"/>
        <v>1976.6399999999994</v>
      </c>
      <c r="Y2458">
        <v>988.31999999999994</v>
      </c>
      <c r="Z2458">
        <v>988.31999999999994</v>
      </c>
      <c r="AA2458">
        <v>0</v>
      </c>
    </row>
    <row r="2459" spans="1:27" x14ac:dyDescent="0.25">
      <c r="A2459" t="str">
        <f t="shared" si="272"/>
        <v>032020</v>
      </c>
      <c r="B2459">
        <v>3</v>
      </c>
      <c r="C2459">
        <v>2020</v>
      </c>
      <c r="D2459" s="18">
        <v>43906</v>
      </c>
      <c r="E2459" t="s">
        <v>6221</v>
      </c>
      <c r="F2459" t="s">
        <v>138</v>
      </c>
      <c r="G2459" t="s">
        <v>5829</v>
      </c>
      <c r="H2459">
        <v>24780</v>
      </c>
      <c r="K2459">
        <v>21000</v>
      </c>
      <c r="M2459">
        <v>3780</v>
      </c>
      <c r="N2459">
        <f t="shared" si="266"/>
        <v>3578.4</v>
      </c>
      <c r="O2459">
        <f t="shared" si="267"/>
        <v>1789.2</v>
      </c>
      <c r="P2459">
        <f t="shared" si="268"/>
        <v>1789.2</v>
      </c>
      <c r="Q2459">
        <f t="shared" si="269"/>
        <v>0</v>
      </c>
      <c r="R2459">
        <f t="shared" si="270"/>
        <v>28358.400000000001</v>
      </c>
      <c r="S2459">
        <f t="shared" si="271"/>
        <v>3578.4000000000015</v>
      </c>
      <c r="Y2459">
        <v>1789.2</v>
      </c>
      <c r="Z2459">
        <v>1789.2</v>
      </c>
      <c r="AA2459">
        <v>0</v>
      </c>
    </row>
    <row r="2460" spans="1:27" x14ac:dyDescent="0.25">
      <c r="A2460" t="str">
        <f t="shared" si="272"/>
        <v>032020</v>
      </c>
      <c r="B2460">
        <v>3</v>
      </c>
      <c r="C2460">
        <v>2020</v>
      </c>
      <c r="D2460" s="18">
        <v>43908</v>
      </c>
      <c r="E2460" t="s">
        <v>6222</v>
      </c>
      <c r="F2460" t="s">
        <v>138</v>
      </c>
      <c r="G2460" t="s">
        <v>5829</v>
      </c>
      <c r="H2460">
        <v>99120</v>
      </c>
      <c r="K2460">
        <v>84000</v>
      </c>
      <c r="M2460">
        <v>15120</v>
      </c>
      <c r="N2460">
        <f t="shared" si="266"/>
        <v>14313.6</v>
      </c>
      <c r="O2460">
        <f t="shared" si="267"/>
        <v>7156.8</v>
      </c>
      <c r="P2460">
        <f t="shared" si="268"/>
        <v>7156.8</v>
      </c>
      <c r="Q2460">
        <f t="shared" si="269"/>
        <v>0</v>
      </c>
      <c r="R2460">
        <f t="shared" si="270"/>
        <v>113433.60000000001</v>
      </c>
      <c r="S2460">
        <f t="shared" si="271"/>
        <v>14313.600000000006</v>
      </c>
      <c r="Y2460">
        <v>7156.8</v>
      </c>
      <c r="Z2460">
        <v>7156.8</v>
      </c>
      <c r="AA2460">
        <v>0</v>
      </c>
    </row>
    <row r="2461" spans="1:27" x14ac:dyDescent="0.25">
      <c r="A2461" t="str">
        <f t="shared" si="272"/>
        <v>032020</v>
      </c>
      <c r="B2461">
        <v>3</v>
      </c>
      <c r="C2461">
        <v>2020</v>
      </c>
      <c r="D2461" s="18">
        <v>43907</v>
      </c>
      <c r="E2461" t="s">
        <v>1656</v>
      </c>
      <c r="F2461" t="s">
        <v>462</v>
      </c>
      <c r="G2461" t="s">
        <v>7355</v>
      </c>
      <c r="H2461">
        <v>10266</v>
      </c>
      <c r="K2461">
        <v>8700</v>
      </c>
      <c r="M2461">
        <v>1566</v>
      </c>
      <c r="N2461">
        <f t="shared" si="266"/>
        <v>1482.48</v>
      </c>
      <c r="O2461">
        <f t="shared" si="267"/>
        <v>741.24</v>
      </c>
      <c r="P2461">
        <f t="shared" si="268"/>
        <v>741.24</v>
      </c>
      <c r="Q2461">
        <f t="shared" si="269"/>
        <v>0</v>
      </c>
      <c r="R2461">
        <f t="shared" si="270"/>
        <v>11748.48</v>
      </c>
      <c r="S2461">
        <f t="shared" si="271"/>
        <v>1482.4799999999996</v>
      </c>
      <c r="Y2461">
        <v>741.24</v>
      </c>
      <c r="Z2461">
        <v>741.24</v>
      </c>
      <c r="AA2461">
        <v>0</v>
      </c>
    </row>
    <row r="2462" spans="1:27" x14ac:dyDescent="0.25">
      <c r="A2462" t="str">
        <f t="shared" si="272"/>
        <v>032020</v>
      </c>
      <c r="B2462">
        <v>3</v>
      </c>
      <c r="C2462">
        <v>2020</v>
      </c>
      <c r="D2462" s="18">
        <v>43902</v>
      </c>
      <c r="E2462" t="s">
        <v>6223</v>
      </c>
      <c r="F2462" t="s">
        <v>1376</v>
      </c>
      <c r="G2462" t="s">
        <v>6224</v>
      </c>
      <c r="H2462">
        <v>7670</v>
      </c>
      <c r="K2462">
        <v>6500</v>
      </c>
      <c r="M2462">
        <v>1170</v>
      </c>
      <c r="N2462">
        <f t="shared" si="266"/>
        <v>1107.5999999999999</v>
      </c>
      <c r="O2462">
        <f t="shared" si="267"/>
        <v>0</v>
      </c>
      <c r="P2462">
        <f t="shared" si="268"/>
        <v>0</v>
      </c>
      <c r="Q2462">
        <f t="shared" si="269"/>
        <v>1107.5999999999999</v>
      </c>
      <c r="R2462">
        <f t="shared" si="270"/>
        <v>8777.6</v>
      </c>
      <c r="S2462">
        <f t="shared" si="271"/>
        <v>1107.6000000000004</v>
      </c>
      <c r="Y2462">
        <v>0</v>
      </c>
      <c r="Z2462">
        <v>0</v>
      </c>
      <c r="AA2462">
        <v>1107.5999999999999</v>
      </c>
    </row>
    <row r="2463" spans="1:27" x14ac:dyDescent="0.25">
      <c r="A2463" t="str">
        <f t="shared" si="272"/>
        <v>032020</v>
      </c>
      <c r="B2463">
        <v>3</v>
      </c>
      <c r="C2463">
        <v>2020</v>
      </c>
      <c r="D2463" s="18">
        <v>43911</v>
      </c>
      <c r="E2463" t="s">
        <v>6225</v>
      </c>
      <c r="F2463" t="s">
        <v>138</v>
      </c>
      <c r="G2463" t="s">
        <v>5829</v>
      </c>
      <c r="H2463">
        <v>2301</v>
      </c>
      <c r="K2463">
        <v>1950</v>
      </c>
      <c r="M2463">
        <v>351</v>
      </c>
      <c r="N2463">
        <f t="shared" si="266"/>
        <v>332.28</v>
      </c>
      <c r="O2463">
        <f t="shared" si="267"/>
        <v>166.14</v>
      </c>
      <c r="P2463">
        <f t="shared" si="268"/>
        <v>166.14</v>
      </c>
      <c r="Q2463">
        <f t="shared" si="269"/>
        <v>0</v>
      </c>
      <c r="R2463">
        <f t="shared" si="270"/>
        <v>2633.2799999999997</v>
      </c>
      <c r="S2463">
        <f t="shared" si="271"/>
        <v>332.27999999999975</v>
      </c>
      <c r="Y2463">
        <v>166.14</v>
      </c>
      <c r="Z2463">
        <v>166.14</v>
      </c>
      <c r="AA2463">
        <v>0</v>
      </c>
    </row>
    <row r="2464" spans="1:27" x14ac:dyDescent="0.25">
      <c r="A2464" t="str">
        <f t="shared" si="272"/>
        <v>032020</v>
      </c>
      <c r="B2464">
        <v>3</v>
      </c>
      <c r="C2464">
        <v>2020</v>
      </c>
      <c r="D2464" s="18">
        <v>43909</v>
      </c>
      <c r="E2464" t="s">
        <v>1648</v>
      </c>
      <c r="F2464" t="s">
        <v>456</v>
      </c>
      <c r="G2464" t="s">
        <v>6062</v>
      </c>
      <c r="H2464">
        <v>105138</v>
      </c>
      <c r="K2464">
        <v>89100</v>
      </c>
      <c r="M2464">
        <v>16038</v>
      </c>
      <c r="N2464">
        <f t="shared" si="266"/>
        <v>15182.64</v>
      </c>
      <c r="O2464">
        <f t="shared" si="267"/>
        <v>7591.32</v>
      </c>
      <c r="P2464">
        <f t="shared" si="268"/>
        <v>7591.32</v>
      </c>
      <c r="Q2464">
        <f t="shared" si="269"/>
        <v>0</v>
      </c>
      <c r="R2464">
        <f t="shared" si="270"/>
        <v>120320.64</v>
      </c>
      <c r="S2464">
        <f t="shared" si="271"/>
        <v>15182.64</v>
      </c>
      <c r="Y2464">
        <v>7591.32</v>
      </c>
      <c r="Z2464">
        <v>7591.32</v>
      </c>
      <c r="AA2464">
        <v>0</v>
      </c>
    </row>
    <row r="2465" spans="1:27" x14ac:dyDescent="0.25">
      <c r="A2465" t="str">
        <f t="shared" si="272"/>
        <v>032020</v>
      </c>
      <c r="B2465">
        <v>3</v>
      </c>
      <c r="C2465">
        <v>2020</v>
      </c>
      <c r="D2465" s="18">
        <v>43911</v>
      </c>
      <c r="E2465" t="s">
        <v>1723</v>
      </c>
      <c r="F2465" t="s">
        <v>576</v>
      </c>
      <c r="G2465" t="s">
        <v>5767</v>
      </c>
      <c r="H2465">
        <v>15606</v>
      </c>
      <c r="K2465">
        <v>13225</v>
      </c>
      <c r="M2465">
        <v>2380.5</v>
      </c>
      <c r="N2465">
        <f t="shared" si="266"/>
        <v>2253.54</v>
      </c>
      <c r="O2465">
        <f t="shared" si="267"/>
        <v>1126.77</v>
      </c>
      <c r="P2465">
        <f t="shared" si="268"/>
        <v>1126.77</v>
      </c>
      <c r="Q2465">
        <f t="shared" si="269"/>
        <v>0</v>
      </c>
      <c r="R2465">
        <f t="shared" si="270"/>
        <v>17859.04</v>
      </c>
      <c r="S2465">
        <f t="shared" si="271"/>
        <v>2253.0400000000009</v>
      </c>
      <c r="Y2465">
        <v>1126.77</v>
      </c>
      <c r="Z2465">
        <v>1126.77</v>
      </c>
      <c r="AA2465">
        <v>0</v>
      </c>
    </row>
    <row r="2466" spans="1:27" x14ac:dyDescent="0.25">
      <c r="A2466" t="str">
        <f t="shared" si="272"/>
        <v>032020</v>
      </c>
      <c r="B2466">
        <v>3</v>
      </c>
      <c r="C2466">
        <v>2020</v>
      </c>
      <c r="D2466" s="18">
        <v>43914</v>
      </c>
      <c r="E2466" t="s">
        <v>1662</v>
      </c>
      <c r="F2466" t="s">
        <v>462</v>
      </c>
      <c r="G2466" t="s">
        <v>7355</v>
      </c>
      <c r="H2466">
        <v>35400</v>
      </c>
      <c r="K2466">
        <v>30000</v>
      </c>
      <c r="M2466">
        <v>5400</v>
      </c>
      <c r="N2466">
        <f t="shared" si="266"/>
        <v>5112</v>
      </c>
      <c r="O2466">
        <f t="shared" si="267"/>
        <v>2556</v>
      </c>
      <c r="P2466">
        <f t="shared" si="268"/>
        <v>2556</v>
      </c>
      <c r="Q2466">
        <f t="shared" si="269"/>
        <v>0</v>
      </c>
      <c r="R2466">
        <f t="shared" si="270"/>
        <v>40512</v>
      </c>
      <c r="S2466">
        <f t="shared" si="271"/>
        <v>5112</v>
      </c>
      <c r="Y2466">
        <v>2556</v>
      </c>
      <c r="Z2466">
        <v>2556</v>
      </c>
      <c r="AA2466">
        <v>0</v>
      </c>
    </row>
    <row r="2467" spans="1:27" x14ac:dyDescent="0.25">
      <c r="A2467" t="str">
        <f t="shared" si="272"/>
        <v>032020</v>
      </c>
      <c r="B2467">
        <v>3</v>
      </c>
      <c r="C2467">
        <v>2020</v>
      </c>
      <c r="D2467" s="18">
        <v>43909</v>
      </c>
      <c r="E2467" t="s">
        <v>1659</v>
      </c>
      <c r="F2467" t="s">
        <v>462</v>
      </c>
      <c r="G2467" t="s">
        <v>7355</v>
      </c>
      <c r="H2467">
        <v>9450</v>
      </c>
      <c r="I2467">
        <v>9000</v>
      </c>
      <c r="M2467">
        <v>450</v>
      </c>
      <c r="N2467">
        <f t="shared" si="266"/>
        <v>126</v>
      </c>
      <c r="O2467">
        <f t="shared" si="267"/>
        <v>63</v>
      </c>
      <c r="P2467">
        <f t="shared" si="268"/>
        <v>63</v>
      </c>
      <c r="Q2467">
        <f t="shared" si="269"/>
        <v>0</v>
      </c>
      <c r="R2467">
        <f t="shared" si="270"/>
        <v>9576</v>
      </c>
      <c r="S2467">
        <f t="shared" si="271"/>
        <v>126</v>
      </c>
      <c r="Y2467">
        <v>63</v>
      </c>
      <c r="Z2467">
        <v>63</v>
      </c>
      <c r="AA2467">
        <v>0</v>
      </c>
    </row>
    <row r="2468" spans="1:27" x14ac:dyDescent="0.25">
      <c r="A2468" t="str">
        <f t="shared" si="272"/>
        <v>032020</v>
      </c>
      <c r="B2468">
        <v>3</v>
      </c>
      <c r="C2468">
        <v>2020</v>
      </c>
      <c r="D2468" s="18">
        <v>43910</v>
      </c>
      <c r="E2468" t="s">
        <v>1450</v>
      </c>
      <c r="F2468" t="s">
        <v>654</v>
      </c>
      <c r="G2468" t="s">
        <v>655</v>
      </c>
      <c r="H2468">
        <v>28910</v>
      </c>
      <c r="K2468">
        <v>24500</v>
      </c>
      <c r="M2468">
        <v>4410</v>
      </c>
      <c r="N2468">
        <f t="shared" si="266"/>
        <v>4174.8</v>
      </c>
      <c r="O2468">
        <f t="shared" si="267"/>
        <v>2087.4</v>
      </c>
      <c r="P2468">
        <f t="shared" si="268"/>
        <v>2087.4</v>
      </c>
      <c r="Q2468">
        <f t="shared" si="269"/>
        <v>0</v>
      </c>
      <c r="R2468">
        <f t="shared" si="270"/>
        <v>33084.800000000003</v>
      </c>
      <c r="S2468">
        <f t="shared" si="271"/>
        <v>4174.8000000000029</v>
      </c>
      <c r="Y2468">
        <v>2087.4</v>
      </c>
      <c r="Z2468">
        <v>2087.4</v>
      </c>
      <c r="AA2468">
        <v>0</v>
      </c>
    </row>
    <row r="2469" spans="1:27" x14ac:dyDescent="0.25">
      <c r="A2469" t="str">
        <f t="shared" si="272"/>
        <v>032020</v>
      </c>
      <c r="B2469">
        <v>3</v>
      </c>
      <c r="C2469">
        <v>2020</v>
      </c>
      <c r="D2469" s="18">
        <v>43913</v>
      </c>
      <c r="E2469" t="s">
        <v>6226</v>
      </c>
      <c r="F2469" t="s">
        <v>1308</v>
      </c>
      <c r="G2469" t="s">
        <v>6227</v>
      </c>
      <c r="H2469">
        <v>25075</v>
      </c>
      <c r="K2469">
        <v>21250</v>
      </c>
      <c r="M2469">
        <v>3825</v>
      </c>
      <c r="N2469">
        <f t="shared" si="266"/>
        <v>3621</v>
      </c>
      <c r="O2469">
        <f t="shared" si="267"/>
        <v>1810.5</v>
      </c>
      <c r="P2469">
        <f t="shared" si="268"/>
        <v>1810.5</v>
      </c>
      <c r="Q2469">
        <f t="shared" si="269"/>
        <v>0</v>
      </c>
      <c r="R2469">
        <f t="shared" si="270"/>
        <v>28696</v>
      </c>
      <c r="S2469">
        <f t="shared" si="271"/>
        <v>3621</v>
      </c>
      <c r="Y2469">
        <v>1810.5</v>
      </c>
      <c r="Z2469">
        <v>1810.5</v>
      </c>
      <c r="AA2469">
        <v>0</v>
      </c>
    </row>
    <row r="2470" spans="1:27" x14ac:dyDescent="0.25">
      <c r="A2470" t="str">
        <f t="shared" si="272"/>
        <v>032020</v>
      </c>
      <c r="B2470">
        <v>3</v>
      </c>
      <c r="C2470">
        <v>2020</v>
      </c>
      <c r="D2470" s="18">
        <v>43914</v>
      </c>
      <c r="E2470" t="s">
        <v>1727</v>
      </c>
      <c r="F2470" t="s">
        <v>576</v>
      </c>
      <c r="G2470" t="s">
        <v>5767</v>
      </c>
      <c r="H2470">
        <v>35223</v>
      </c>
      <c r="K2470">
        <v>29850</v>
      </c>
      <c r="M2470">
        <v>5373</v>
      </c>
      <c r="N2470">
        <f t="shared" si="266"/>
        <v>5086.4400000000005</v>
      </c>
      <c r="O2470">
        <f t="shared" si="267"/>
        <v>2543.2200000000003</v>
      </c>
      <c r="P2470">
        <f t="shared" si="268"/>
        <v>2543.2200000000003</v>
      </c>
      <c r="Q2470">
        <f t="shared" si="269"/>
        <v>0</v>
      </c>
      <c r="R2470">
        <f t="shared" si="270"/>
        <v>40309.440000000002</v>
      </c>
      <c r="S2470">
        <f t="shared" si="271"/>
        <v>5086.4400000000023</v>
      </c>
      <c r="Y2470">
        <v>2543.2200000000003</v>
      </c>
      <c r="Z2470">
        <v>2543.2200000000003</v>
      </c>
      <c r="AA2470">
        <v>0</v>
      </c>
    </row>
    <row r="2471" spans="1:27" x14ac:dyDescent="0.25">
      <c r="A2471" t="str">
        <f t="shared" si="272"/>
        <v>032020</v>
      </c>
      <c r="B2471">
        <v>3</v>
      </c>
      <c r="C2471">
        <v>2020</v>
      </c>
      <c r="D2471" s="18">
        <v>43906</v>
      </c>
      <c r="E2471" t="s">
        <v>1468</v>
      </c>
      <c r="F2471" t="s">
        <v>225</v>
      </c>
      <c r="G2471" t="s">
        <v>7349</v>
      </c>
      <c r="H2471">
        <v>11328</v>
      </c>
      <c r="K2471">
        <v>9600</v>
      </c>
      <c r="M2471">
        <v>1728</v>
      </c>
      <c r="N2471">
        <f t="shared" si="266"/>
        <v>1635.84</v>
      </c>
      <c r="O2471">
        <f t="shared" si="267"/>
        <v>817.92</v>
      </c>
      <c r="P2471">
        <f t="shared" si="268"/>
        <v>817.92</v>
      </c>
      <c r="Q2471">
        <f t="shared" si="269"/>
        <v>0</v>
      </c>
      <c r="R2471">
        <f t="shared" si="270"/>
        <v>12963.84</v>
      </c>
      <c r="S2471">
        <f t="shared" si="271"/>
        <v>1635.8400000000001</v>
      </c>
      <c r="Y2471">
        <v>817.92</v>
      </c>
      <c r="Z2471">
        <v>817.92</v>
      </c>
      <c r="AA2471">
        <v>0</v>
      </c>
    </row>
    <row r="2472" spans="1:27" x14ac:dyDescent="0.25">
      <c r="A2472" t="str">
        <f t="shared" si="272"/>
        <v>032020</v>
      </c>
      <c r="B2472">
        <v>3</v>
      </c>
      <c r="C2472">
        <v>2020</v>
      </c>
      <c r="D2472" s="18">
        <v>43903</v>
      </c>
      <c r="E2472" t="s">
        <v>1465</v>
      </c>
      <c r="F2472" t="s">
        <v>225</v>
      </c>
      <c r="G2472" t="s">
        <v>7349</v>
      </c>
      <c r="H2472">
        <v>351050</v>
      </c>
      <c r="K2472">
        <v>297500</v>
      </c>
      <c r="M2472">
        <v>53550</v>
      </c>
      <c r="N2472">
        <f t="shared" ref="N2472:N2535" si="273">+(J2472*$J$1/100)+(K2472*$K$1/100)+(L2472*$L$1/100)+(M2472*$M$1/100)</f>
        <v>50694</v>
      </c>
      <c r="O2472">
        <f t="shared" ref="O2472:O2535" si="274">+IF(VALUE(LEFT(F2472,2))=33,N2472/2,0)</f>
        <v>25347</v>
      </c>
      <c r="P2472">
        <f t="shared" ref="P2472:P2535" si="275">+O2472</f>
        <v>25347</v>
      </c>
      <c r="Q2472">
        <f t="shared" ref="Q2472:Q2535" si="276">+IF(VALUE(LEFT(F2472,2))=33,0,N2472)</f>
        <v>0</v>
      </c>
      <c r="R2472">
        <f t="shared" ref="R2472:R2535" si="277">J2472+K2472+L2472+M2472+N2472+I2472</f>
        <v>401744</v>
      </c>
      <c r="S2472">
        <f t="shared" ref="S2472:S2535" si="278">R2472-H2472</f>
        <v>50694</v>
      </c>
      <c r="Y2472">
        <v>25347</v>
      </c>
      <c r="Z2472">
        <v>25347</v>
      </c>
      <c r="AA2472">
        <v>0</v>
      </c>
    </row>
    <row r="2473" spans="1:27" x14ac:dyDescent="0.25">
      <c r="A2473" t="str">
        <f t="shared" si="272"/>
        <v>032020</v>
      </c>
      <c r="B2473">
        <v>3</v>
      </c>
      <c r="C2473">
        <v>2020</v>
      </c>
      <c r="D2473" s="18">
        <v>43911</v>
      </c>
      <c r="E2473" t="s">
        <v>1724</v>
      </c>
      <c r="F2473" t="s">
        <v>576</v>
      </c>
      <c r="G2473" t="s">
        <v>5767</v>
      </c>
      <c r="H2473">
        <v>127582</v>
      </c>
      <c r="K2473">
        <v>108120</v>
      </c>
      <c r="M2473">
        <v>19461.599999999999</v>
      </c>
      <c r="N2473">
        <f t="shared" si="273"/>
        <v>18423.648000000001</v>
      </c>
      <c r="O2473">
        <f t="shared" si="274"/>
        <v>9211.8240000000005</v>
      </c>
      <c r="P2473">
        <f t="shared" si="275"/>
        <v>9211.8240000000005</v>
      </c>
      <c r="Q2473">
        <f t="shared" si="276"/>
        <v>0</v>
      </c>
      <c r="R2473">
        <f t="shared" si="277"/>
        <v>146005.24800000002</v>
      </c>
      <c r="S2473">
        <f t="shared" si="278"/>
        <v>18423.248000000021</v>
      </c>
      <c r="Y2473">
        <v>9211.8240000000005</v>
      </c>
      <c r="Z2473">
        <v>9211.8240000000005</v>
      </c>
      <c r="AA2473">
        <v>0</v>
      </c>
    </row>
    <row r="2474" spans="1:27" x14ac:dyDescent="0.25">
      <c r="A2474" t="str">
        <f t="shared" si="272"/>
        <v>032020</v>
      </c>
      <c r="B2474">
        <v>3</v>
      </c>
      <c r="C2474">
        <v>2020</v>
      </c>
      <c r="D2474" s="18">
        <v>43910</v>
      </c>
      <c r="E2474" t="s">
        <v>1451</v>
      </c>
      <c r="F2474" t="s">
        <v>654</v>
      </c>
      <c r="G2474" t="s">
        <v>655</v>
      </c>
      <c r="H2474">
        <v>31713</v>
      </c>
      <c r="K2474">
        <v>26875</v>
      </c>
      <c r="M2474">
        <v>4837.5</v>
      </c>
      <c r="N2474">
        <f t="shared" si="273"/>
        <v>4579.5</v>
      </c>
      <c r="O2474">
        <f t="shared" si="274"/>
        <v>2289.75</v>
      </c>
      <c r="P2474">
        <f t="shared" si="275"/>
        <v>2289.75</v>
      </c>
      <c r="Q2474">
        <f t="shared" si="276"/>
        <v>0</v>
      </c>
      <c r="R2474">
        <f t="shared" si="277"/>
        <v>36292</v>
      </c>
      <c r="S2474">
        <f t="shared" si="278"/>
        <v>4579</v>
      </c>
      <c r="Y2474">
        <v>2289.75</v>
      </c>
      <c r="Z2474">
        <v>2289.75</v>
      </c>
      <c r="AA2474">
        <v>0</v>
      </c>
    </row>
    <row r="2475" spans="1:27" x14ac:dyDescent="0.25">
      <c r="A2475" t="str">
        <f t="shared" si="272"/>
        <v>032020</v>
      </c>
      <c r="B2475">
        <v>3</v>
      </c>
      <c r="C2475">
        <v>2020</v>
      </c>
      <c r="D2475" s="18">
        <v>43911</v>
      </c>
      <c r="E2475" t="s">
        <v>1454</v>
      </c>
      <c r="F2475" t="s">
        <v>654</v>
      </c>
      <c r="G2475" t="s">
        <v>655</v>
      </c>
      <c r="H2475">
        <v>4868</v>
      </c>
      <c r="K2475">
        <v>4125</v>
      </c>
      <c r="M2475">
        <v>742.5</v>
      </c>
      <c r="N2475">
        <f t="shared" si="273"/>
        <v>702.9</v>
      </c>
      <c r="O2475">
        <f t="shared" si="274"/>
        <v>351.45</v>
      </c>
      <c r="P2475">
        <f t="shared" si="275"/>
        <v>351.45</v>
      </c>
      <c r="Q2475">
        <f t="shared" si="276"/>
        <v>0</v>
      </c>
      <c r="R2475">
        <f t="shared" si="277"/>
        <v>5570.4</v>
      </c>
      <c r="S2475">
        <f t="shared" si="278"/>
        <v>702.39999999999964</v>
      </c>
      <c r="Y2475">
        <v>351.45</v>
      </c>
      <c r="Z2475">
        <v>351.45</v>
      </c>
      <c r="AA2475">
        <v>0</v>
      </c>
    </row>
    <row r="2476" spans="1:27" x14ac:dyDescent="0.25">
      <c r="A2476" t="str">
        <f t="shared" si="272"/>
        <v>032020</v>
      </c>
      <c r="B2476">
        <v>3</v>
      </c>
      <c r="C2476">
        <v>2020</v>
      </c>
      <c r="D2476" s="18">
        <v>43911</v>
      </c>
      <c r="E2476" t="s">
        <v>1452</v>
      </c>
      <c r="F2476" t="s">
        <v>654</v>
      </c>
      <c r="G2476" t="s">
        <v>655</v>
      </c>
      <c r="H2476">
        <v>22125</v>
      </c>
      <c r="K2476">
        <v>18750</v>
      </c>
      <c r="M2476">
        <v>3375</v>
      </c>
      <c r="N2476">
        <f t="shared" si="273"/>
        <v>3195</v>
      </c>
      <c r="O2476">
        <f t="shared" si="274"/>
        <v>1597.5</v>
      </c>
      <c r="P2476">
        <f t="shared" si="275"/>
        <v>1597.5</v>
      </c>
      <c r="Q2476">
        <f t="shared" si="276"/>
        <v>0</v>
      </c>
      <c r="R2476">
        <f t="shared" si="277"/>
        <v>25320</v>
      </c>
      <c r="S2476">
        <f t="shared" si="278"/>
        <v>3195</v>
      </c>
      <c r="Y2476">
        <v>1597.5</v>
      </c>
      <c r="Z2476">
        <v>1597.5</v>
      </c>
      <c r="AA2476">
        <v>0</v>
      </c>
    </row>
    <row r="2477" spans="1:27" x14ac:dyDescent="0.25">
      <c r="A2477" t="str">
        <f t="shared" si="272"/>
        <v>032020</v>
      </c>
      <c r="B2477">
        <v>3</v>
      </c>
      <c r="C2477">
        <v>2020</v>
      </c>
      <c r="D2477" s="18">
        <v>43911</v>
      </c>
      <c r="E2477" t="s">
        <v>1453</v>
      </c>
      <c r="F2477" t="s">
        <v>654</v>
      </c>
      <c r="G2477" t="s">
        <v>655</v>
      </c>
      <c r="H2477">
        <v>13452</v>
      </c>
      <c r="K2477">
        <v>11400</v>
      </c>
      <c r="M2477">
        <v>2052</v>
      </c>
      <c r="N2477">
        <f t="shared" si="273"/>
        <v>1942.56</v>
      </c>
      <c r="O2477">
        <f t="shared" si="274"/>
        <v>971.28</v>
      </c>
      <c r="P2477">
        <f t="shared" si="275"/>
        <v>971.28</v>
      </c>
      <c r="Q2477">
        <f t="shared" si="276"/>
        <v>0</v>
      </c>
      <c r="R2477">
        <f t="shared" si="277"/>
        <v>15394.56</v>
      </c>
      <c r="S2477">
        <f t="shared" si="278"/>
        <v>1942.5599999999995</v>
      </c>
      <c r="Y2477">
        <v>971.28</v>
      </c>
      <c r="Z2477">
        <v>971.28</v>
      </c>
      <c r="AA2477">
        <v>0</v>
      </c>
    </row>
    <row r="2478" spans="1:27" x14ac:dyDescent="0.25">
      <c r="A2478" t="str">
        <f t="shared" si="272"/>
        <v>032020</v>
      </c>
      <c r="B2478">
        <v>3</v>
      </c>
      <c r="C2478">
        <v>2020</v>
      </c>
      <c r="D2478" s="18">
        <v>43911</v>
      </c>
      <c r="E2478" t="s">
        <v>1455</v>
      </c>
      <c r="F2478" t="s">
        <v>654</v>
      </c>
      <c r="G2478" t="s">
        <v>655</v>
      </c>
      <c r="H2478">
        <v>1770</v>
      </c>
      <c r="K2478">
        <v>1500</v>
      </c>
      <c r="M2478">
        <v>270</v>
      </c>
      <c r="N2478">
        <f t="shared" si="273"/>
        <v>255.6</v>
      </c>
      <c r="O2478">
        <f t="shared" si="274"/>
        <v>127.8</v>
      </c>
      <c r="P2478">
        <f t="shared" si="275"/>
        <v>127.8</v>
      </c>
      <c r="Q2478">
        <f t="shared" si="276"/>
        <v>0</v>
      </c>
      <c r="R2478">
        <f t="shared" si="277"/>
        <v>2025.6</v>
      </c>
      <c r="S2478">
        <f t="shared" si="278"/>
        <v>255.59999999999991</v>
      </c>
      <c r="Y2478">
        <v>127.8</v>
      </c>
      <c r="Z2478">
        <v>127.8</v>
      </c>
      <c r="AA2478">
        <v>0</v>
      </c>
    </row>
    <row r="2479" spans="1:27" x14ac:dyDescent="0.25">
      <c r="A2479" t="str">
        <f t="shared" si="272"/>
        <v>032020</v>
      </c>
      <c r="B2479">
        <v>3</v>
      </c>
      <c r="C2479">
        <v>2020</v>
      </c>
      <c r="D2479" s="18">
        <v>43909</v>
      </c>
      <c r="E2479" t="s">
        <v>1457</v>
      </c>
      <c r="F2479" t="s">
        <v>656</v>
      </c>
      <c r="G2479" t="s">
        <v>5768</v>
      </c>
      <c r="H2479">
        <v>17464</v>
      </c>
      <c r="K2479">
        <v>14800</v>
      </c>
      <c r="M2479">
        <v>2664</v>
      </c>
      <c r="N2479">
        <f t="shared" si="273"/>
        <v>2521.92</v>
      </c>
      <c r="O2479">
        <f t="shared" si="274"/>
        <v>1260.96</v>
      </c>
      <c r="P2479">
        <f t="shared" si="275"/>
        <v>1260.96</v>
      </c>
      <c r="Q2479">
        <f t="shared" si="276"/>
        <v>0</v>
      </c>
      <c r="R2479">
        <f t="shared" si="277"/>
        <v>19985.919999999998</v>
      </c>
      <c r="S2479">
        <f t="shared" si="278"/>
        <v>2521.9199999999983</v>
      </c>
      <c r="Y2479">
        <v>1260.96</v>
      </c>
      <c r="Z2479">
        <v>1260.96</v>
      </c>
      <c r="AA2479">
        <v>0</v>
      </c>
    </row>
    <row r="2480" spans="1:27" x14ac:dyDescent="0.25">
      <c r="A2480" t="str">
        <f t="shared" si="272"/>
        <v>032020</v>
      </c>
      <c r="B2480">
        <v>3</v>
      </c>
      <c r="C2480">
        <v>2020</v>
      </c>
      <c r="D2480" s="18">
        <v>43914</v>
      </c>
      <c r="E2480" t="s">
        <v>1726</v>
      </c>
      <c r="F2480" t="s">
        <v>576</v>
      </c>
      <c r="G2480" t="s">
        <v>5767</v>
      </c>
      <c r="H2480">
        <v>68853</v>
      </c>
      <c r="K2480">
        <v>58350</v>
      </c>
      <c r="M2480">
        <v>10503</v>
      </c>
      <c r="N2480">
        <f t="shared" si="273"/>
        <v>9942.84</v>
      </c>
      <c r="O2480">
        <f t="shared" si="274"/>
        <v>4971.42</v>
      </c>
      <c r="P2480">
        <f t="shared" si="275"/>
        <v>4971.42</v>
      </c>
      <c r="Q2480">
        <f t="shared" si="276"/>
        <v>0</v>
      </c>
      <c r="R2480">
        <f t="shared" si="277"/>
        <v>78795.839999999997</v>
      </c>
      <c r="S2480">
        <f t="shared" si="278"/>
        <v>9942.8399999999965</v>
      </c>
      <c r="Y2480">
        <v>4971.42</v>
      </c>
      <c r="Z2480">
        <v>4971.42</v>
      </c>
      <c r="AA2480">
        <v>0</v>
      </c>
    </row>
    <row r="2481" spans="1:27" x14ac:dyDescent="0.25">
      <c r="A2481" t="str">
        <f t="shared" si="272"/>
        <v>032020</v>
      </c>
      <c r="B2481">
        <v>3</v>
      </c>
      <c r="C2481">
        <v>2020</v>
      </c>
      <c r="D2481" s="18">
        <v>43914</v>
      </c>
      <c r="E2481">
        <v>1287</v>
      </c>
      <c r="F2481" t="s">
        <v>1652</v>
      </c>
      <c r="G2481" t="s">
        <v>6228</v>
      </c>
      <c r="H2481">
        <v>5192</v>
      </c>
      <c r="K2481">
        <v>4400</v>
      </c>
      <c r="M2481">
        <v>792</v>
      </c>
      <c r="N2481">
        <f t="shared" si="273"/>
        <v>749.76</v>
      </c>
      <c r="O2481">
        <f t="shared" si="274"/>
        <v>374.88</v>
      </c>
      <c r="P2481">
        <f t="shared" si="275"/>
        <v>374.88</v>
      </c>
      <c r="Q2481">
        <f t="shared" si="276"/>
        <v>0</v>
      </c>
      <c r="R2481">
        <f t="shared" si="277"/>
        <v>5941.76</v>
      </c>
      <c r="S2481">
        <f t="shared" si="278"/>
        <v>749.76000000000022</v>
      </c>
      <c r="Y2481">
        <v>374.88</v>
      </c>
      <c r="Z2481">
        <v>374.88</v>
      </c>
      <c r="AA2481">
        <v>0</v>
      </c>
    </row>
    <row r="2482" spans="1:27" x14ac:dyDescent="0.25">
      <c r="A2482" t="str">
        <f t="shared" si="272"/>
        <v>032020</v>
      </c>
      <c r="B2482">
        <v>3</v>
      </c>
      <c r="C2482">
        <v>2020</v>
      </c>
      <c r="D2482" s="18">
        <v>43914</v>
      </c>
      <c r="E2482">
        <v>7251</v>
      </c>
      <c r="F2482" t="s">
        <v>625</v>
      </c>
      <c r="G2482" t="s">
        <v>5812</v>
      </c>
      <c r="H2482">
        <v>2950</v>
      </c>
      <c r="K2482">
        <v>2500</v>
      </c>
      <c r="M2482">
        <v>450</v>
      </c>
      <c r="N2482">
        <f t="shared" si="273"/>
        <v>426</v>
      </c>
      <c r="O2482">
        <f t="shared" si="274"/>
        <v>213</v>
      </c>
      <c r="P2482">
        <f t="shared" si="275"/>
        <v>213</v>
      </c>
      <c r="Q2482">
        <f t="shared" si="276"/>
        <v>0</v>
      </c>
      <c r="R2482">
        <f t="shared" si="277"/>
        <v>3376</v>
      </c>
      <c r="S2482">
        <f t="shared" si="278"/>
        <v>426</v>
      </c>
      <c r="Y2482">
        <v>213</v>
      </c>
      <c r="Z2482">
        <v>213</v>
      </c>
      <c r="AA2482">
        <v>0</v>
      </c>
    </row>
    <row r="2483" spans="1:27" x14ac:dyDescent="0.25">
      <c r="A2483" t="str">
        <f t="shared" si="272"/>
        <v>022020</v>
      </c>
      <c r="B2483">
        <v>3</v>
      </c>
      <c r="C2483">
        <v>2020</v>
      </c>
      <c r="D2483" s="18">
        <v>43881</v>
      </c>
      <c r="E2483" t="s">
        <v>1176</v>
      </c>
      <c r="F2483" t="s">
        <v>1174</v>
      </c>
      <c r="G2483" t="s">
        <v>6229</v>
      </c>
      <c r="H2483">
        <v>13440</v>
      </c>
      <c r="J2483">
        <v>12000</v>
      </c>
      <c r="M2483">
        <v>1440</v>
      </c>
      <c r="N2483">
        <f t="shared" si="273"/>
        <v>1003.2</v>
      </c>
      <c r="O2483">
        <f t="shared" si="274"/>
        <v>0</v>
      </c>
      <c r="P2483">
        <f t="shared" si="275"/>
        <v>0</v>
      </c>
      <c r="Q2483">
        <f t="shared" si="276"/>
        <v>1003.2</v>
      </c>
      <c r="R2483">
        <f t="shared" si="277"/>
        <v>14443.2</v>
      </c>
      <c r="S2483">
        <f t="shared" si="278"/>
        <v>1003.2000000000007</v>
      </c>
      <c r="Y2483">
        <v>0</v>
      </c>
      <c r="Z2483">
        <v>0</v>
      </c>
      <c r="AA2483">
        <v>1003.2</v>
      </c>
    </row>
    <row r="2484" spans="1:27" x14ac:dyDescent="0.25">
      <c r="A2484" t="str">
        <f t="shared" si="272"/>
        <v>022020</v>
      </c>
      <c r="B2484">
        <v>3</v>
      </c>
      <c r="C2484">
        <v>2020</v>
      </c>
      <c r="D2484" s="18">
        <v>43881</v>
      </c>
      <c r="E2484" t="s">
        <v>1177</v>
      </c>
      <c r="F2484" t="s">
        <v>1174</v>
      </c>
      <c r="G2484" t="s">
        <v>6229</v>
      </c>
      <c r="H2484">
        <v>112926</v>
      </c>
      <c r="K2484">
        <v>95700</v>
      </c>
      <c r="M2484">
        <v>17226</v>
      </c>
      <c r="N2484">
        <f t="shared" si="273"/>
        <v>16307.279999999999</v>
      </c>
      <c r="O2484">
        <f t="shared" si="274"/>
        <v>0</v>
      </c>
      <c r="P2484">
        <f t="shared" si="275"/>
        <v>0</v>
      </c>
      <c r="Q2484">
        <f t="shared" si="276"/>
        <v>16307.279999999999</v>
      </c>
      <c r="R2484">
        <f t="shared" si="277"/>
        <v>129233.28</v>
      </c>
      <c r="S2484">
        <f t="shared" si="278"/>
        <v>16307.279999999999</v>
      </c>
      <c r="Y2484">
        <v>0</v>
      </c>
      <c r="Z2484">
        <v>0</v>
      </c>
      <c r="AA2484">
        <v>16307.279999999999</v>
      </c>
    </row>
    <row r="2485" spans="1:27" x14ac:dyDescent="0.25">
      <c r="A2485" t="str">
        <f t="shared" si="272"/>
        <v>032020</v>
      </c>
      <c r="B2485">
        <v>3</v>
      </c>
      <c r="C2485">
        <v>2020</v>
      </c>
      <c r="D2485" s="18">
        <v>43900</v>
      </c>
      <c r="E2485" t="s">
        <v>1456</v>
      </c>
      <c r="F2485" t="s">
        <v>656</v>
      </c>
      <c r="G2485" t="s">
        <v>5768</v>
      </c>
      <c r="H2485">
        <v>3245</v>
      </c>
      <c r="K2485">
        <v>2750</v>
      </c>
      <c r="M2485">
        <v>495</v>
      </c>
      <c r="N2485">
        <f t="shared" si="273"/>
        <v>468.6</v>
      </c>
      <c r="O2485">
        <f t="shared" si="274"/>
        <v>234.3</v>
      </c>
      <c r="P2485">
        <f t="shared" si="275"/>
        <v>234.3</v>
      </c>
      <c r="Q2485">
        <f t="shared" si="276"/>
        <v>0</v>
      </c>
      <c r="R2485">
        <f t="shared" si="277"/>
        <v>3713.6</v>
      </c>
      <c r="S2485">
        <f t="shared" si="278"/>
        <v>468.59999999999991</v>
      </c>
      <c r="Y2485">
        <v>234.3</v>
      </c>
      <c r="Z2485">
        <v>234.3</v>
      </c>
      <c r="AA2485">
        <v>0</v>
      </c>
    </row>
    <row r="2486" spans="1:27" x14ac:dyDescent="0.25">
      <c r="A2486" t="str">
        <f t="shared" si="272"/>
        <v>022020</v>
      </c>
      <c r="B2486">
        <v>3</v>
      </c>
      <c r="C2486">
        <v>2020</v>
      </c>
      <c r="D2486" s="18">
        <v>43864</v>
      </c>
      <c r="E2486">
        <v>8034</v>
      </c>
      <c r="F2486" t="s">
        <v>603</v>
      </c>
      <c r="G2486" t="s">
        <v>5754</v>
      </c>
      <c r="H2486">
        <v>43778</v>
      </c>
      <c r="K2486">
        <v>37100</v>
      </c>
      <c r="M2486">
        <v>6678</v>
      </c>
      <c r="N2486">
        <f t="shared" si="273"/>
        <v>6321.84</v>
      </c>
      <c r="O2486">
        <f t="shared" si="274"/>
        <v>3160.92</v>
      </c>
      <c r="P2486">
        <f t="shared" si="275"/>
        <v>3160.92</v>
      </c>
      <c r="Q2486">
        <f t="shared" si="276"/>
        <v>0</v>
      </c>
      <c r="R2486">
        <f t="shared" si="277"/>
        <v>50099.839999999997</v>
      </c>
      <c r="S2486">
        <f t="shared" si="278"/>
        <v>6321.8399999999965</v>
      </c>
      <c r="Y2486">
        <v>3160.92</v>
      </c>
      <c r="Z2486">
        <v>3160.92</v>
      </c>
      <c r="AA2486">
        <v>0</v>
      </c>
    </row>
    <row r="2487" spans="1:27" x14ac:dyDescent="0.25">
      <c r="A2487" t="str">
        <f t="shared" si="272"/>
        <v>022020</v>
      </c>
      <c r="B2487">
        <v>3</v>
      </c>
      <c r="C2487">
        <v>2020</v>
      </c>
      <c r="D2487" s="18">
        <v>43881</v>
      </c>
      <c r="E2487" t="s">
        <v>6230</v>
      </c>
      <c r="F2487" t="s">
        <v>6231</v>
      </c>
      <c r="G2487" t="s">
        <v>6232</v>
      </c>
      <c r="H2487">
        <v>7582</v>
      </c>
      <c r="K2487">
        <v>6425</v>
      </c>
      <c r="M2487">
        <v>1156.5</v>
      </c>
      <c r="N2487">
        <f t="shared" si="273"/>
        <v>1094.82</v>
      </c>
      <c r="O2487">
        <f t="shared" si="274"/>
        <v>0</v>
      </c>
      <c r="P2487">
        <f t="shared" si="275"/>
        <v>0</v>
      </c>
      <c r="Q2487">
        <f t="shared" si="276"/>
        <v>1094.82</v>
      </c>
      <c r="R2487">
        <f t="shared" si="277"/>
        <v>8676.32</v>
      </c>
      <c r="S2487">
        <f t="shared" si="278"/>
        <v>1094.3199999999997</v>
      </c>
      <c r="Y2487">
        <v>0</v>
      </c>
      <c r="Z2487">
        <v>0</v>
      </c>
      <c r="AA2487">
        <v>1094.82</v>
      </c>
    </row>
    <row r="2488" spans="1:27" x14ac:dyDescent="0.25">
      <c r="A2488" t="str">
        <f t="shared" si="272"/>
        <v>032020</v>
      </c>
      <c r="B2488">
        <v>3</v>
      </c>
      <c r="C2488">
        <v>2020</v>
      </c>
      <c r="D2488" s="18">
        <v>43895</v>
      </c>
      <c r="E2488" t="s">
        <v>1717</v>
      </c>
      <c r="F2488" t="s">
        <v>1715</v>
      </c>
      <c r="G2488" t="s">
        <v>6233</v>
      </c>
      <c r="H2488">
        <v>11800</v>
      </c>
      <c r="K2488">
        <v>10000</v>
      </c>
      <c r="M2488">
        <v>1800</v>
      </c>
      <c r="N2488">
        <f t="shared" si="273"/>
        <v>1704</v>
      </c>
      <c r="O2488">
        <f t="shared" si="274"/>
        <v>0</v>
      </c>
      <c r="P2488">
        <f t="shared" si="275"/>
        <v>0</v>
      </c>
      <c r="Q2488">
        <f t="shared" si="276"/>
        <v>1704</v>
      </c>
      <c r="R2488">
        <f t="shared" si="277"/>
        <v>13504</v>
      </c>
      <c r="S2488">
        <f t="shared" si="278"/>
        <v>1704</v>
      </c>
      <c r="Y2488">
        <v>0</v>
      </c>
      <c r="Z2488">
        <v>0</v>
      </c>
      <c r="AA2488">
        <v>1704</v>
      </c>
    </row>
    <row r="2489" spans="1:27" x14ac:dyDescent="0.25">
      <c r="A2489" t="str">
        <f t="shared" si="272"/>
        <v>022020</v>
      </c>
      <c r="B2489">
        <v>3</v>
      </c>
      <c r="C2489">
        <v>2020</v>
      </c>
      <c r="D2489" s="18">
        <v>43881</v>
      </c>
      <c r="E2489" t="s">
        <v>804</v>
      </c>
      <c r="F2489" t="s">
        <v>632</v>
      </c>
      <c r="G2489" t="s">
        <v>6234</v>
      </c>
      <c r="H2489">
        <v>10296</v>
      </c>
      <c r="K2489">
        <v>8725</v>
      </c>
      <c r="M2489">
        <v>1570.5</v>
      </c>
      <c r="N2489">
        <f t="shared" si="273"/>
        <v>1486.74</v>
      </c>
      <c r="O2489">
        <f t="shared" si="274"/>
        <v>0</v>
      </c>
      <c r="P2489">
        <f t="shared" si="275"/>
        <v>0</v>
      </c>
      <c r="Q2489">
        <f t="shared" si="276"/>
        <v>1486.74</v>
      </c>
      <c r="R2489">
        <f t="shared" si="277"/>
        <v>11782.24</v>
      </c>
      <c r="S2489">
        <f t="shared" si="278"/>
        <v>1486.2399999999998</v>
      </c>
      <c r="Y2489">
        <v>0</v>
      </c>
      <c r="Z2489">
        <v>0</v>
      </c>
      <c r="AA2489">
        <v>1486.74</v>
      </c>
    </row>
    <row r="2490" spans="1:27" x14ac:dyDescent="0.25">
      <c r="A2490" t="str">
        <f t="shared" si="272"/>
        <v>022020</v>
      </c>
      <c r="B2490">
        <v>3</v>
      </c>
      <c r="C2490">
        <v>2020</v>
      </c>
      <c r="D2490" s="18">
        <v>43881</v>
      </c>
      <c r="E2490">
        <v>11910493</v>
      </c>
      <c r="F2490" t="s">
        <v>717</v>
      </c>
      <c r="G2490" t="s">
        <v>6235</v>
      </c>
      <c r="H2490">
        <v>36875</v>
      </c>
      <c r="K2490">
        <v>31250</v>
      </c>
      <c r="M2490">
        <v>5625</v>
      </c>
      <c r="N2490">
        <f t="shared" si="273"/>
        <v>5325</v>
      </c>
      <c r="O2490">
        <f t="shared" si="274"/>
        <v>0</v>
      </c>
      <c r="P2490">
        <f t="shared" si="275"/>
        <v>0</v>
      </c>
      <c r="Q2490">
        <f t="shared" si="276"/>
        <v>5325</v>
      </c>
      <c r="R2490">
        <f t="shared" si="277"/>
        <v>42200</v>
      </c>
      <c r="S2490">
        <f t="shared" si="278"/>
        <v>5325</v>
      </c>
      <c r="Y2490">
        <v>0</v>
      </c>
      <c r="Z2490">
        <v>0</v>
      </c>
      <c r="AA2490">
        <v>5325</v>
      </c>
    </row>
    <row r="2491" spans="1:27" x14ac:dyDescent="0.25">
      <c r="A2491" t="str">
        <f t="shared" si="272"/>
        <v>022020</v>
      </c>
      <c r="B2491">
        <v>3</v>
      </c>
      <c r="C2491">
        <v>2020</v>
      </c>
      <c r="D2491" s="18">
        <v>43881</v>
      </c>
      <c r="E2491">
        <v>11910494</v>
      </c>
      <c r="F2491" t="s">
        <v>717</v>
      </c>
      <c r="G2491" t="s">
        <v>6235</v>
      </c>
      <c r="H2491">
        <v>7375</v>
      </c>
      <c r="K2491">
        <v>6250</v>
      </c>
      <c r="M2491">
        <v>1125</v>
      </c>
      <c r="N2491">
        <f t="shared" si="273"/>
        <v>1065</v>
      </c>
      <c r="O2491">
        <f t="shared" si="274"/>
        <v>0</v>
      </c>
      <c r="P2491">
        <f t="shared" si="275"/>
        <v>0</v>
      </c>
      <c r="Q2491">
        <f t="shared" si="276"/>
        <v>1065</v>
      </c>
      <c r="R2491">
        <f t="shared" si="277"/>
        <v>8440</v>
      </c>
      <c r="S2491">
        <f t="shared" si="278"/>
        <v>1065</v>
      </c>
      <c r="Y2491">
        <v>0</v>
      </c>
      <c r="Z2491">
        <v>0</v>
      </c>
      <c r="AA2491">
        <v>1065</v>
      </c>
    </row>
    <row r="2492" spans="1:27" x14ac:dyDescent="0.25">
      <c r="A2492" t="str">
        <f t="shared" si="272"/>
        <v>022020</v>
      </c>
      <c r="B2492">
        <v>3</v>
      </c>
      <c r="C2492">
        <v>2020</v>
      </c>
      <c r="D2492" s="18">
        <v>43888</v>
      </c>
      <c r="E2492">
        <v>1400176291</v>
      </c>
      <c r="F2492" t="s">
        <v>1160</v>
      </c>
      <c r="G2492" t="s">
        <v>6236</v>
      </c>
      <c r="H2492">
        <v>1937.27</v>
      </c>
      <c r="K2492">
        <v>1641.75</v>
      </c>
      <c r="M2492">
        <v>295.51499999999999</v>
      </c>
      <c r="N2492">
        <f t="shared" si="273"/>
        <v>279.75419999999997</v>
      </c>
      <c r="O2492">
        <f t="shared" si="274"/>
        <v>0</v>
      </c>
      <c r="P2492">
        <f t="shared" si="275"/>
        <v>0</v>
      </c>
      <c r="Q2492">
        <f t="shared" si="276"/>
        <v>279.75419999999997</v>
      </c>
      <c r="R2492">
        <f t="shared" si="277"/>
        <v>2217.0191999999997</v>
      </c>
      <c r="S2492">
        <f t="shared" si="278"/>
        <v>279.74919999999975</v>
      </c>
      <c r="Y2492">
        <v>0</v>
      </c>
      <c r="Z2492">
        <v>0</v>
      </c>
      <c r="AA2492">
        <v>279.75419999999997</v>
      </c>
    </row>
    <row r="2493" spans="1:27" x14ac:dyDescent="0.25">
      <c r="A2493" t="str">
        <f t="shared" si="272"/>
        <v>022020</v>
      </c>
      <c r="B2493">
        <v>3</v>
      </c>
      <c r="C2493">
        <v>2020</v>
      </c>
      <c r="D2493" s="18">
        <v>43888</v>
      </c>
      <c r="E2493">
        <v>1400176300</v>
      </c>
      <c r="F2493" t="s">
        <v>1160</v>
      </c>
      <c r="G2493" t="s">
        <v>6236</v>
      </c>
      <c r="H2493">
        <v>9835.08</v>
      </c>
      <c r="K2493">
        <v>8334.81</v>
      </c>
      <c r="M2493">
        <v>1500.2657999999999</v>
      </c>
      <c r="N2493">
        <f t="shared" si="273"/>
        <v>1420.251624</v>
      </c>
      <c r="O2493">
        <f t="shared" si="274"/>
        <v>0</v>
      </c>
      <c r="P2493">
        <f t="shared" si="275"/>
        <v>0</v>
      </c>
      <c r="Q2493">
        <f t="shared" si="276"/>
        <v>1420.251624</v>
      </c>
      <c r="R2493">
        <f t="shared" si="277"/>
        <v>11255.327423999999</v>
      </c>
      <c r="S2493">
        <f t="shared" si="278"/>
        <v>1420.2474239999992</v>
      </c>
      <c r="Y2493">
        <v>0</v>
      </c>
      <c r="Z2493">
        <v>0</v>
      </c>
      <c r="AA2493">
        <v>1420.251624</v>
      </c>
    </row>
    <row r="2494" spans="1:27" x14ac:dyDescent="0.25">
      <c r="A2494" t="str">
        <f t="shared" si="272"/>
        <v>022020</v>
      </c>
      <c r="B2494">
        <v>3</v>
      </c>
      <c r="C2494">
        <v>2020</v>
      </c>
      <c r="D2494" s="18">
        <v>43874</v>
      </c>
      <c r="E2494">
        <v>1400176017</v>
      </c>
      <c r="F2494" t="s">
        <v>1160</v>
      </c>
      <c r="G2494" t="s">
        <v>6236</v>
      </c>
      <c r="H2494">
        <v>3873.97</v>
      </c>
      <c r="K2494">
        <v>3283.02</v>
      </c>
      <c r="M2494">
        <v>590.94360000000006</v>
      </c>
      <c r="N2494">
        <f t="shared" si="273"/>
        <v>559.42660799999999</v>
      </c>
      <c r="O2494">
        <f t="shared" si="274"/>
        <v>0</v>
      </c>
      <c r="P2494">
        <f t="shared" si="275"/>
        <v>0</v>
      </c>
      <c r="Q2494">
        <f t="shared" si="276"/>
        <v>559.42660799999999</v>
      </c>
      <c r="R2494">
        <f t="shared" si="277"/>
        <v>4433.3902079999998</v>
      </c>
      <c r="S2494">
        <f t="shared" si="278"/>
        <v>559.420208</v>
      </c>
      <c r="Y2494">
        <v>0</v>
      </c>
      <c r="Z2494">
        <v>0</v>
      </c>
      <c r="AA2494">
        <v>559.42660799999999</v>
      </c>
    </row>
    <row r="2495" spans="1:27" x14ac:dyDescent="0.25">
      <c r="A2495" t="str">
        <f t="shared" si="272"/>
        <v>022020</v>
      </c>
      <c r="B2495">
        <v>3</v>
      </c>
      <c r="C2495">
        <v>2020</v>
      </c>
      <c r="D2495" s="18">
        <v>43873</v>
      </c>
      <c r="E2495">
        <v>1400175981</v>
      </c>
      <c r="F2495" t="s">
        <v>1160</v>
      </c>
      <c r="G2495" t="s">
        <v>6236</v>
      </c>
      <c r="H2495">
        <v>15655.89</v>
      </c>
      <c r="K2495">
        <v>13267.7</v>
      </c>
      <c r="M2495">
        <v>2388.1860000000001</v>
      </c>
      <c r="N2495">
        <f t="shared" si="273"/>
        <v>2260.8160800000005</v>
      </c>
      <c r="O2495">
        <f t="shared" si="274"/>
        <v>0</v>
      </c>
      <c r="P2495">
        <f t="shared" si="275"/>
        <v>0</v>
      </c>
      <c r="Q2495">
        <f t="shared" si="276"/>
        <v>2260.8160800000005</v>
      </c>
      <c r="R2495">
        <f t="shared" si="277"/>
        <v>17916.702080000003</v>
      </c>
      <c r="S2495">
        <f t="shared" si="278"/>
        <v>2260.8120800000033</v>
      </c>
      <c r="Y2495">
        <v>0</v>
      </c>
      <c r="Z2495">
        <v>0</v>
      </c>
      <c r="AA2495">
        <v>2260.8160800000005</v>
      </c>
    </row>
    <row r="2496" spans="1:27" x14ac:dyDescent="0.25">
      <c r="A2496" t="str">
        <f t="shared" si="272"/>
        <v>032020</v>
      </c>
      <c r="B2496">
        <v>3</v>
      </c>
      <c r="C2496">
        <v>2020</v>
      </c>
      <c r="D2496" s="18">
        <v>43896</v>
      </c>
      <c r="E2496" t="s">
        <v>1349</v>
      </c>
      <c r="F2496" t="s">
        <v>1347</v>
      </c>
      <c r="G2496" t="s">
        <v>6237</v>
      </c>
      <c r="H2496">
        <v>2448500</v>
      </c>
      <c r="K2496">
        <v>2075000</v>
      </c>
      <c r="M2496">
        <v>373500</v>
      </c>
      <c r="N2496">
        <f t="shared" si="273"/>
        <v>353580</v>
      </c>
      <c r="O2496">
        <f t="shared" si="274"/>
        <v>0</v>
      </c>
      <c r="P2496">
        <f t="shared" si="275"/>
        <v>0</v>
      </c>
      <c r="Q2496">
        <f t="shared" si="276"/>
        <v>353580</v>
      </c>
      <c r="R2496">
        <f t="shared" si="277"/>
        <v>2802080</v>
      </c>
      <c r="S2496">
        <f t="shared" si="278"/>
        <v>353580</v>
      </c>
      <c r="Y2496">
        <v>0</v>
      </c>
      <c r="Z2496">
        <v>0</v>
      </c>
      <c r="AA2496">
        <v>353580</v>
      </c>
    </row>
    <row r="2497" spans="1:27" x14ac:dyDescent="0.25">
      <c r="A2497" t="str">
        <f t="shared" si="272"/>
        <v>012020</v>
      </c>
      <c r="B2497">
        <v>3</v>
      </c>
      <c r="C2497">
        <v>2020</v>
      </c>
      <c r="D2497" s="18">
        <v>43836</v>
      </c>
      <c r="E2497" t="s">
        <v>6238</v>
      </c>
      <c r="F2497" t="s">
        <v>1683</v>
      </c>
      <c r="G2497" t="s">
        <v>5770</v>
      </c>
      <c r="H2497">
        <v>9204</v>
      </c>
      <c r="K2497">
        <v>7800</v>
      </c>
      <c r="M2497">
        <v>1404</v>
      </c>
      <c r="N2497">
        <f t="shared" si="273"/>
        <v>1329.12</v>
      </c>
      <c r="O2497">
        <f t="shared" si="274"/>
        <v>664.56</v>
      </c>
      <c r="P2497">
        <f t="shared" si="275"/>
        <v>664.56</v>
      </c>
      <c r="Q2497">
        <f t="shared" si="276"/>
        <v>0</v>
      </c>
      <c r="R2497">
        <f t="shared" si="277"/>
        <v>10533.119999999999</v>
      </c>
      <c r="S2497">
        <f t="shared" si="278"/>
        <v>1329.119999999999</v>
      </c>
      <c r="Y2497">
        <v>664.56</v>
      </c>
      <c r="Z2497">
        <v>664.56</v>
      </c>
      <c r="AA2497">
        <v>0</v>
      </c>
    </row>
    <row r="2498" spans="1:27" x14ac:dyDescent="0.25">
      <c r="A2498" t="str">
        <f t="shared" si="272"/>
        <v>032020</v>
      </c>
      <c r="B2498">
        <v>3</v>
      </c>
      <c r="C2498">
        <v>2020</v>
      </c>
      <c r="D2498" s="18">
        <v>43895</v>
      </c>
      <c r="E2498" t="s">
        <v>1705</v>
      </c>
      <c r="F2498" t="s">
        <v>539</v>
      </c>
      <c r="G2498" t="s">
        <v>5789</v>
      </c>
      <c r="H2498">
        <v>711540</v>
      </c>
      <c r="K2498">
        <v>603000</v>
      </c>
      <c r="M2498">
        <v>108540</v>
      </c>
      <c r="N2498">
        <f t="shared" si="273"/>
        <v>102751.2</v>
      </c>
      <c r="O2498">
        <f t="shared" si="274"/>
        <v>0</v>
      </c>
      <c r="P2498">
        <f t="shared" si="275"/>
        <v>0</v>
      </c>
      <c r="Q2498">
        <f t="shared" si="276"/>
        <v>102751.2</v>
      </c>
      <c r="R2498">
        <f t="shared" si="277"/>
        <v>814291.2</v>
      </c>
      <c r="S2498">
        <f t="shared" si="278"/>
        <v>102751.19999999995</v>
      </c>
      <c r="Y2498">
        <v>0</v>
      </c>
      <c r="Z2498">
        <v>0</v>
      </c>
      <c r="AA2498">
        <v>102751.2</v>
      </c>
    </row>
    <row r="2499" spans="1:27" x14ac:dyDescent="0.25">
      <c r="A2499" t="str">
        <f t="shared" si="272"/>
        <v>032020</v>
      </c>
      <c r="B2499">
        <v>3</v>
      </c>
      <c r="C2499">
        <v>2020</v>
      </c>
      <c r="D2499" s="18">
        <v>43910</v>
      </c>
      <c r="E2499" t="s">
        <v>1732</v>
      </c>
      <c r="F2499" t="s">
        <v>590</v>
      </c>
      <c r="G2499" t="s">
        <v>5757</v>
      </c>
      <c r="H2499">
        <v>57702</v>
      </c>
      <c r="K2499">
        <v>48900</v>
      </c>
      <c r="M2499">
        <v>8802</v>
      </c>
      <c r="N2499">
        <f t="shared" si="273"/>
        <v>8332.56</v>
      </c>
      <c r="O2499">
        <f t="shared" si="274"/>
        <v>4166.28</v>
      </c>
      <c r="P2499">
        <f t="shared" si="275"/>
        <v>4166.28</v>
      </c>
      <c r="Q2499">
        <f t="shared" si="276"/>
        <v>0</v>
      </c>
      <c r="R2499">
        <f t="shared" si="277"/>
        <v>66034.559999999998</v>
      </c>
      <c r="S2499">
        <f t="shared" si="278"/>
        <v>8332.5599999999977</v>
      </c>
      <c r="Y2499">
        <v>4166.28</v>
      </c>
      <c r="Z2499">
        <v>4166.28</v>
      </c>
      <c r="AA2499">
        <v>0</v>
      </c>
    </row>
    <row r="2500" spans="1:27" x14ac:dyDescent="0.25">
      <c r="A2500" t="str">
        <f t="shared" ref="A2500:A2563" si="279">TEXT(D2500,"MMYYYY")</f>
        <v>022020</v>
      </c>
      <c r="B2500">
        <v>3</v>
      </c>
      <c r="C2500">
        <v>2020</v>
      </c>
      <c r="D2500" s="18">
        <v>43889</v>
      </c>
      <c r="E2500">
        <v>1921002399</v>
      </c>
      <c r="F2500" t="s">
        <v>1019</v>
      </c>
      <c r="G2500" t="s">
        <v>7454</v>
      </c>
      <c r="H2500">
        <v>233122</v>
      </c>
      <c r="K2500">
        <v>197561</v>
      </c>
      <c r="M2500">
        <v>35560.980000000003</v>
      </c>
      <c r="N2500">
        <f t="shared" si="273"/>
        <v>33664.394400000005</v>
      </c>
      <c r="O2500">
        <f t="shared" si="274"/>
        <v>0</v>
      </c>
      <c r="P2500">
        <f t="shared" si="275"/>
        <v>0</v>
      </c>
      <c r="Q2500">
        <f t="shared" si="276"/>
        <v>33664.394400000005</v>
      </c>
      <c r="R2500">
        <f t="shared" si="277"/>
        <v>266786.37440000003</v>
      </c>
      <c r="S2500">
        <f t="shared" si="278"/>
        <v>33664.37440000003</v>
      </c>
      <c r="Y2500">
        <v>0</v>
      </c>
      <c r="Z2500">
        <v>0</v>
      </c>
      <c r="AA2500">
        <v>33664.394400000005</v>
      </c>
    </row>
    <row r="2501" spans="1:27" x14ac:dyDescent="0.25">
      <c r="A2501" t="str">
        <f t="shared" si="279"/>
        <v>032020</v>
      </c>
      <c r="B2501">
        <v>3</v>
      </c>
      <c r="C2501">
        <v>2020</v>
      </c>
      <c r="D2501" s="18">
        <v>43911</v>
      </c>
      <c r="E2501" t="s">
        <v>1725</v>
      </c>
      <c r="F2501" t="s">
        <v>576</v>
      </c>
      <c r="G2501" t="s">
        <v>5767</v>
      </c>
      <c r="H2501">
        <v>30715</v>
      </c>
      <c r="K2501">
        <v>26030</v>
      </c>
      <c r="M2501">
        <v>4685.3999999999996</v>
      </c>
      <c r="N2501">
        <f t="shared" si="273"/>
        <v>4435.5119999999997</v>
      </c>
      <c r="O2501">
        <f t="shared" si="274"/>
        <v>2217.7559999999999</v>
      </c>
      <c r="P2501">
        <f t="shared" si="275"/>
        <v>2217.7559999999999</v>
      </c>
      <c r="Q2501">
        <f t="shared" si="276"/>
        <v>0</v>
      </c>
      <c r="R2501">
        <f t="shared" si="277"/>
        <v>35150.912000000004</v>
      </c>
      <c r="S2501">
        <f t="shared" si="278"/>
        <v>4435.9120000000039</v>
      </c>
      <c r="Y2501">
        <v>2217.7559999999999</v>
      </c>
      <c r="Z2501">
        <v>2217.7559999999999</v>
      </c>
      <c r="AA2501">
        <v>0</v>
      </c>
    </row>
    <row r="2502" spans="1:27" x14ac:dyDescent="0.25">
      <c r="A2502" t="str">
        <f t="shared" si="279"/>
        <v>032020</v>
      </c>
      <c r="B2502">
        <v>3</v>
      </c>
      <c r="C2502">
        <v>2020</v>
      </c>
      <c r="D2502" s="18">
        <v>43909</v>
      </c>
      <c r="E2502" t="s">
        <v>1658</v>
      </c>
      <c r="F2502" t="s">
        <v>462</v>
      </c>
      <c r="G2502" t="s">
        <v>7355</v>
      </c>
      <c r="H2502">
        <v>67850</v>
      </c>
      <c r="K2502">
        <v>57500</v>
      </c>
      <c r="M2502">
        <v>10350</v>
      </c>
      <c r="N2502">
        <f t="shared" si="273"/>
        <v>9798</v>
      </c>
      <c r="O2502">
        <f t="shared" si="274"/>
        <v>4899</v>
      </c>
      <c r="P2502">
        <f t="shared" si="275"/>
        <v>4899</v>
      </c>
      <c r="Q2502">
        <f t="shared" si="276"/>
        <v>0</v>
      </c>
      <c r="R2502">
        <f t="shared" si="277"/>
        <v>77648</v>
      </c>
      <c r="S2502">
        <f t="shared" si="278"/>
        <v>9798</v>
      </c>
      <c r="Y2502">
        <v>4899</v>
      </c>
      <c r="Z2502">
        <v>4899</v>
      </c>
      <c r="AA2502">
        <v>0</v>
      </c>
    </row>
    <row r="2503" spans="1:27" x14ac:dyDescent="0.25">
      <c r="A2503" t="str">
        <f t="shared" si="279"/>
        <v>032020</v>
      </c>
      <c r="B2503">
        <v>3</v>
      </c>
      <c r="C2503">
        <v>2020</v>
      </c>
      <c r="D2503" s="18">
        <v>43904</v>
      </c>
      <c r="E2503" t="s">
        <v>1538</v>
      </c>
      <c r="F2503" t="s">
        <v>1536</v>
      </c>
      <c r="G2503" t="s">
        <v>5872</v>
      </c>
      <c r="H2503">
        <v>554600</v>
      </c>
      <c r="K2503">
        <v>470000</v>
      </c>
      <c r="M2503">
        <v>84600</v>
      </c>
      <c r="N2503">
        <f t="shared" si="273"/>
        <v>80088</v>
      </c>
      <c r="O2503">
        <f t="shared" si="274"/>
        <v>0</v>
      </c>
      <c r="P2503">
        <f t="shared" si="275"/>
        <v>0</v>
      </c>
      <c r="Q2503">
        <f t="shared" si="276"/>
        <v>80088</v>
      </c>
      <c r="R2503">
        <f t="shared" si="277"/>
        <v>634688</v>
      </c>
      <c r="S2503">
        <f t="shared" si="278"/>
        <v>80088</v>
      </c>
      <c r="Y2503">
        <v>0</v>
      </c>
      <c r="Z2503">
        <v>0</v>
      </c>
      <c r="AA2503">
        <v>80088</v>
      </c>
    </row>
    <row r="2504" spans="1:27" x14ac:dyDescent="0.25">
      <c r="A2504" t="str">
        <f t="shared" si="279"/>
        <v>032020</v>
      </c>
      <c r="B2504">
        <v>3</v>
      </c>
      <c r="C2504">
        <v>2020</v>
      </c>
      <c r="D2504" s="18">
        <v>43900</v>
      </c>
      <c r="E2504">
        <v>179</v>
      </c>
      <c r="F2504" t="s">
        <v>1263</v>
      </c>
      <c r="G2504" t="s">
        <v>5764</v>
      </c>
      <c r="H2504">
        <v>60770</v>
      </c>
      <c r="K2504">
        <v>51500</v>
      </c>
      <c r="M2504">
        <v>9270</v>
      </c>
      <c r="N2504">
        <f t="shared" si="273"/>
        <v>8775.6</v>
      </c>
      <c r="O2504">
        <f t="shared" si="274"/>
        <v>4387.8</v>
      </c>
      <c r="P2504">
        <f t="shared" si="275"/>
        <v>4387.8</v>
      </c>
      <c r="Q2504">
        <f t="shared" si="276"/>
        <v>0</v>
      </c>
      <c r="R2504">
        <f t="shared" si="277"/>
        <v>69545.600000000006</v>
      </c>
      <c r="S2504">
        <f t="shared" si="278"/>
        <v>8775.6000000000058</v>
      </c>
      <c r="Y2504">
        <v>4387.8</v>
      </c>
      <c r="Z2504">
        <v>4387.8</v>
      </c>
      <c r="AA2504">
        <v>0</v>
      </c>
    </row>
    <row r="2505" spans="1:27" x14ac:dyDescent="0.25">
      <c r="A2505" t="str">
        <f t="shared" si="279"/>
        <v>032020</v>
      </c>
      <c r="B2505">
        <v>3</v>
      </c>
      <c r="C2505">
        <v>2020</v>
      </c>
      <c r="D2505" s="18">
        <v>43910</v>
      </c>
      <c r="E2505">
        <v>185</v>
      </c>
      <c r="F2505" t="s">
        <v>1263</v>
      </c>
      <c r="G2505" t="s">
        <v>5764</v>
      </c>
      <c r="H2505">
        <v>158120</v>
      </c>
      <c r="K2505">
        <v>134000</v>
      </c>
      <c r="M2505">
        <v>24120</v>
      </c>
      <c r="N2505">
        <f t="shared" si="273"/>
        <v>22833.599999999999</v>
      </c>
      <c r="O2505">
        <f t="shared" si="274"/>
        <v>11416.8</v>
      </c>
      <c r="P2505">
        <f t="shared" si="275"/>
        <v>11416.8</v>
      </c>
      <c r="Q2505">
        <f t="shared" si="276"/>
        <v>0</v>
      </c>
      <c r="R2505">
        <f t="shared" si="277"/>
        <v>180953.60000000001</v>
      </c>
      <c r="S2505">
        <f t="shared" si="278"/>
        <v>22833.600000000006</v>
      </c>
      <c r="Y2505">
        <v>11416.8</v>
      </c>
      <c r="Z2505">
        <v>11416.8</v>
      </c>
      <c r="AA2505">
        <v>0</v>
      </c>
    </row>
    <row r="2506" spans="1:27" x14ac:dyDescent="0.25">
      <c r="A2506" t="str">
        <f t="shared" si="279"/>
        <v>122019</v>
      </c>
      <c r="B2506">
        <v>3</v>
      </c>
      <c r="C2506">
        <v>2019</v>
      </c>
      <c r="D2506" s="18">
        <v>43830</v>
      </c>
      <c r="E2506">
        <v>1322</v>
      </c>
      <c r="F2506" t="s">
        <v>652</v>
      </c>
      <c r="G2506" t="s">
        <v>6239</v>
      </c>
      <c r="H2506">
        <v>74340</v>
      </c>
      <c r="K2506">
        <v>63000</v>
      </c>
      <c r="M2506">
        <v>11340</v>
      </c>
      <c r="N2506">
        <f t="shared" si="273"/>
        <v>10735.2</v>
      </c>
      <c r="O2506">
        <f t="shared" si="274"/>
        <v>5367.6</v>
      </c>
      <c r="P2506">
        <f t="shared" si="275"/>
        <v>5367.6</v>
      </c>
      <c r="Q2506">
        <f t="shared" si="276"/>
        <v>0</v>
      </c>
      <c r="R2506">
        <f t="shared" si="277"/>
        <v>85075.199999999997</v>
      </c>
      <c r="S2506">
        <f t="shared" si="278"/>
        <v>10735.199999999997</v>
      </c>
      <c r="Y2506">
        <v>5367.6</v>
      </c>
      <c r="Z2506">
        <v>5367.6</v>
      </c>
      <c r="AA2506">
        <v>0</v>
      </c>
    </row>
    <row r="2507" spans="1:27" x14ac:dyDescent="0.25">
      <c r="A2507" t="str">
        <f t="shared" si="279"/>
        <v>012020</v>
      </c>
      <c r="B2507">
        <v>3</v>
      </c>
      <c r="C2507">
        <v>2020</v>
      </c>
      <c r="D2507" s="18">
        <v>43831</v>
      </c>
      <c r="E2507" t="s">
        <v>509</v>
      </c>
      <c r="F2507" t="s">
        <v>5949</v>
      </c>
      <c r="G2507" t="s">
        <v>6052</v>
      </c>
      <c r="H2507">
        <v>8118.4</v>
      </c>
      <c r="K2507">
        <v>6880</v>
      </c>
      <c r="M2507">
        <v>1238.4000000000001</v>
      </c>
      <c r="N2507">
        <f t="shared" si="273"/>
        <v>1172.3520000000001</v>
      </c>
      <c r="O2507">
        <f t="shared" si="274"/>
        <v>0</v>
      </c>
      <c r="P2507">
        <f t="shared" si="275"/>
        <v>0</v>
      </c>
      <c r="Q2507">
        <f t="shared" si="276"/>
        <v>1172.3520000000001</v>
      </c>
      <c r="R2507">
        <f t="shared" si="277"/>
        <v>9290.7520000000004</v>
      </c>
      <c r="S2507">
        <f t="shared" si="278"/>
        <v>1172.3520000000008</v>
      </c>
      <c r="Y2507">
        <v>0</v>
      </c>
      <c r="Z2507">
        <v>0</v>
      </c>
      <c r="AA2507">
        <v>1172.3520000000001</v>
      </c>
    </row>
    <row r="2508" spans="1:27" x14ac:dyDescent="0.25">
      <c r="A2508" t="str">
        <f t="shared" si="279"/>
        <v>032020</v>
      </c>
      <c r="B2508">
        <v>3</v>
      </c>
      <c r="C2508">
        <v>2020</v>
      </c>
      <c r="D2508" s="18">
        <v>43908</v>
      </c>
      <c r="E2508" t="s">
        <v>6240</v>
      </c>
      <c r="F2508" t="s">
        <v>138</v>
      </c>
      <c r="G2508" t="s">
        <v>5829</v>
      </c>
      <c r="H2508">
        <v>5040</v>
      </c>
      <c r="J2508">
        <v>4500</v>
      </c>
      <c r="M2508">
        <v>540</v>
      </c>
      <c r="N2508">
        <f t="shared" si="273"/>
        <v>376.2</v>
      </c>
      <c r="O2508">
        <f t="shared" si="274"/>
        <v>188.1</v>
      </c>
      <c r="P2508">
        <f t="shared" si="275"/>
        <v>188.1</v>
      </c>
      <c r="Q2508">
        <f t="shared" si="276"/>
        <v>0</v>
      </c>
      <c r="R2508">
        <f t="shared" si="277"/>
        <v>5416.2</v>
      </c>
      <c r="S2508">
        <f t="shared" si="278"/>
        <v>376.19999999999982</v>
      </c>
      <c r="Y2508">
        <v>188.1</v>
      </c>
      <c r="Z2508">
        <v>188.1</v>
      </c>
      <c r="AA2508">
        <v>0</v>
      </c>
    </row>
    <row r="2509" spans="1:27" x14ac:dyDescent="0.25">
      <c r="A2509" t="str">
        <f t="shared" si="279"/>
        <v>022020</v>
      </c>
      <c r="B2509">
        <v>3</v>
      </c>
      <c r="C2509">
        <v>2020</v>
      </c>
      <c r="D2509" s="18">
        <v>43867</v>
      </c>
      <c r="E2509" t="s">
        <v>866</v>
      </c>
      <c r="F2509" t="s">
        <v>225</v>
      </c>
      <c r="G2509" t="s">
        <v>7349</v>
      </c>
      <c r="H2509">
        <v>102660</v>
      </c>
      <c r="K2509">
        <v>87000</v>
      </c>
      <c r="M2509">
        <v>15660</v>
      </c>
      <c r="N2509">
        <f t="shared" si="273"/>
        <v>14824.8</v>
      </c>
      <c r="O2509">
        <f t="shared" si="274"/>
        <v>7412.4</v>
      </c>
      <c r="P2509">
        <f t="shared" si="275"/>
        <v>7412.4</v>
      </c>
      <c r="Q2509">
        <f t="shared" si="276"/>
        <v>0</v>
      </c>
      <c r="R2509">
        <f t="shared" si="277"/>
        <v>117484.8</v>
      </c>
      <c r="S2509">
        <f t="shared" si="278"/>
        <v>14824.800000000003</v>
      </c>
      <c r="Y2509">
        <v>7412.4</v>
      </c>
      <c r="Z2509">
        <v>7412.4</v>
      </c>
      <c r="AA2509">
        <v>0</v>
      </c>
    </row>
    <row r="2510" spans="1:27" x14ac:dyDescent="0.25">
      <c r="A2510" t="str">
        <f t="shared" si="279"/>
        <v>022020</v>
      </c>
      <c r="B2510">
        <v>3</v>
      </c>
      <c r="C2510">
        <v>2020</v>
      </c>
      <c r="D2510" s="18">
        <v>43875</v>
      </c>
      <c r="E2510" t="s">
        <v>876</v>
      </c>
      <c r="F2510" t="s">
        <v>225</v>
      </c>
      <c r="G2510" t="s">
        <v>7349</v>
      </c>
      <c r="H2510">
        <v>200144</v>
      </c>
      <c r="J2510">
        <v>178700</v>
      </c>
      <c r="M2510">
        <v>21444</v>
      </c>
      <c r="N2510">
        <f t="shared" si="273"/>
        <v>14939.32</v>
      </c>
      <c r="O2510">
        <f t="shared" si="274"/>
        <v>7469.66</v>
      </c>
      <c r="P2510">
        <f t="shared" si="275"/>
        <v>7469.66</v>
      </c>
      <c r="Q2510">
        <f t="shared" si="276"/>
        <v>0</v>
      </c>
      <c r="R2510">
        <f t="shared" si="277"/>
        <v>215083.32</v>
      </c>
      <c r="S2510">
        <f t="shared" si="278"/>
        <v>14939.320000000007</v>
      </c>
      <c r="Y2510">
        <v>7469.66</v>
      </c>
      <c r="Z2510">
        <v>7469.66</v>
      </c>
      <c r="AA2510">
        <v>0</v>
      </c>
    </row>
    <row r="2511" spans="1:27" x14ac:dyDescent="0.25">
      <c r="A2511" t="str">
        <f t="shared" si="279"/>
        <v>032020</v>
      </c>
      <c r="B2511">
        <v>3</v>
      </c>
      <c r="C2511">
        <v>2020</v>
      </c>
      <c r="D2511" s="18">
        <v>43903</v>
      </c>
      <c r="E2511" t="s">
        <v>1466</v>
      </c>
      <c r="F2511" t="s">
        <v>225</v>
      </c>
      <c r="G2511" t="s">
        <v>7349</v>
      </c>
      <c r="H2511">
        <v>1146960</v>
      </c>
      <c r="K2511">
        <v>972000</v>
      </c>
      <c r="M2511">
        <v>174960</v>
      </c>
      <c r="N2511">
        <f t="shared" si="273"/>
        <v>165628.79999999999</v>
      </c>
      <c r="O2511">
        <f t="shared" si="274"/>
        <v>82814.399999999994</v>
      </c>
      <c r="P2511">
        <f t="shared" si="275"/>
        <v>82814.399999999994</v>
      </c>
      <c r="Q2511">
        <f t="shared" si="276"/>
        <v>0</v>
      </c>
      <c r="R2511">
        <f t="shared" si="277"/>
        <v>1312588.8</v>
      </c>
      <c r="S2511">
        <f t="shared" si="278"/>
        <v>165628.80000000005</v>
      </c>
      <c r="Y2511">
        <v>82814.399999999994</v>
      </c>
      <c r="Z2511">
        <v>82814.399999999994</v>
      </c>
      <c r="AA2511">
        <v>0</v>
      </c>
    </row>
    <row r="2512" spans="1:27" x14ac:dyDescent="0.25">
      <c r="A2512" t="str">
        <f t="shared" si="279"/>
        <v>032020</v>
      </c>
      <c r="B2512">
        <v>3</v>
      </c>
      <c r="C2512">
        <v>2020</v>
      </c>
      <c r="D2512" s="18">
        <v>43906</v>
      </c>
      <c r="E2512" t="s">
        <v>1467</v>
      </c>
      <c r="F2512" t="s">
        <v>225</v>
      </c>
      <c r="G2512" t="s">
        <v>7349</v>
      </c>
      <c r="H2512">
        <v>41005</v>
      </c>
      <c r="K2512">
        <v>34750</v>
      </c>
      <c r="M2512">
        <v>6255</v>
      </c>
      <c r="N2512">
        <f t="shared" si="273"/>
        <v>5921.4</v>
      </c>
      <c r="O2512">
        <f t="shared" si="274"/>
        <v>2960.7</v>
      </c>
      <c r="P2512">
        <f t="shared" si="275"/>
        <v>2960.7</v>
      </c>
      <c r="Q2512">
        <f t="shared" si="276"/>
        <v>0</v>
      </c>
      <c r="R2512">
        <f t="shared" si="277"/>
        <v>46926.400000000001</v>
      </c>
      <c r="S2512">
        <f t="shared" si="278"/>
        <v>5921.4000000000015</v>
      </c>
      <c r="Y2512">
        <v>2960.7</v>
      </c>
      <c r="Z2512">
        <v>2960.7</v>
      </c>
      <c r="AA2512">
        <v>0</v>
      </c>
    </row>
    <row r="2513" spans="1:27" x14ac:dyDescent="0.25">
      <c r="A2513" t="str">
        <f t="shared" si="279"/>
        <v>032020</v>
      </c>
      <c r="B2513">
        <v>3</v>
      </c>
      <c r="C2513">
        <v>2020</v>
      </c>
      <c r="D2513" s="18">
        <v>43907</v>
      </c>
      <c r="E2513" t="s">
        <v>1469</v>
      </c>
      <c r="F2513" t="s">
        <v>225</v>
      </c>
      <c r="G2513" t="s">
        <v>7349</v>
      </c>
      <c r="H2513">
        <v>979400</v>
      </c>
      <c r="K2513">
        <v>830000</v>
      </c>
      <c r="M2513">
        <v>149400</v>
      </c>
      <c r="N2513">
        <f t="shared" si="273"/>
        <v>141432</v>
      </c>
      <c r="O2513">
        <f t="shared" si="274"/>
        <v>70716</v>
      </c>
      <c r="P2513">
        <f t="shared" si="275"/>
        <v>70716</v>
      </c>
      <c r="Q2513">
        <f t="shared" si="276"/>
        <v>0</v>
      </c>
      <c r="R2513">
        <f t="shared" si="277"/>
        <v>1120832</v>
      </c>
      <c r="S2513">
        <f t="shared" si="278"/>
        <v>141432</v>
      </c>
      <c r="Y2513">
        <v>70716</v>
      </c>
      <c r="Z2513">
        <v>70716</v>
      </c>
      <c r="AA2513">
        <v>0</v>
      </c>
    </row>
    <row r="2514" spans="1:27" x14ac:dyDescent="0.25">
      <c r="A2514" t="str">
        <f t="shared" si="279"/>
        <v>032020</v>
      </c>
      <c r="B2514">
        <v>3</v>
      </c>
      <c r="C2514">
        <v>2020</v>
      </c>
      <c r="D2514" s="18">
        <v>43908</v>
      </c>
      <c r="E2514" t="s">
        <v>1470</v>
      </c>
      <c r="F2514" t="s">
        <v>225</v>
      </c>
      <c r="G2514" t="s">
        <v>7349</v>
      </c>
      <c r="H2514">
        <v>206500</v>
      </c>
      <c r="K2514">
        <v>175000</v>
      </c>
      <c r="M2514">
        <v>31500</v>
      </c>
      <c r="N2514">
        <f t="shared" si="273"/>
        <v>29820</v>
      </c>
      <c r="O2514">
        <f t="shared" si="274"/>
        <v>14910</v>
      </c>
      <c r="P2514">
        <f t="shared" si="275"/>
        <v>14910</v>
      </c>
      <c r="Q2514">
        <f t="shared" si="276"/>
        <v>0</v>
      </c>
      <c r="R2514">
        <f t="shared" si="277"/>
        <v>236320</v>
      </c>
      <c r="S2514">
        <f t="shared" si="278"/>
        <v>29820</v>
      </c>
      <c r="Y2514">
        <v>14910</v>
      </c>
      <c r="Z2514">
        <v>14910</v>
      </c>
      <c r="AA2514">
        <v>0</v>
      </c>
    </row>
    <row r="2515" spans="1:27" x14ac:dyDescent="0.25">
      <c r="A2515" t="str">
        <f t="shared" si="279"/>
        <v>032020</v>
      </c>
      <c r="B2515">
        <v>3</v>
      </c>
      <c r="C2515">
        <v>2020</v>
      </c>
      <c r="D2515" s="18">
        <v>43910</v>
      </c>
      <c r="E2515" t="s">
        <v>1471</v>
      </c>
      <c r="F2515" t="s">
        <v>225</v>
      </c>
      <c r="G2515" t="s">
        <v>7349</v>
      </c>
      <c r="H2515">
        <v>49088</v>
      </c>
      <c r="K2515">
        <v>41600</v>
      </c>
      <c r="M2515">
        <v>7488</v>
      </c>
      <c r="N2515">
        <f t="shared" si="273"/>
        <v>7088.6399999999994</v>
      </c>
      <c r="O2515">
        <f t="shared" si="274"/>
        <v>3544.3199999999997</v>
      </c>
      <c r="P2515">
        <f t="shared" si="275"/>
        <v>3544.3199999999997</v>
      </c>
      <c r="Q2515">
        <f t="shared" si="276"/>
        <v>0</v>
      </c>
      <c r="R2515">
        <f t="shared" si="277"/>
        <v>56176.639999999999</v>
      </c>
      <c r="S2515">
        <f t="shared" si="278"/>
        <v>7088.6399999999994</v>
      </c>
      <c r="Y2515">
        <v>3544.3199999999997</v>
      </c>
      <c r="Z2515">
        <v>3544.3199999999997</v>
      </c>
      <c r="AA2515">
        <v>0</v>
      </c>
    </row>
    <row r="2516" spans="1:27" x14ac:dyDescent="0.25">
      <c r="A2516" t="str">
        <f t="shared" si="279"/>
        <v>032020</v>
      </c>
      <c r="B2516">
        <v>3</v>
      </c>
      <c r="C2516">
        <v>2020</v>
      </c>
      <c r="D2516" s="18">
        <v>43892</v>
      </c>
      <c r="E2516" t="s">
        <v>6241</v>
      </c>
      <c r="F2516" t="s">
        <v>131</v>
      </c>
      <c r="G2516" t="s">
        <v>132</v>
      </c>
      <c r="H2516">
        <v>10620</v>
      </c>
      <c r="K2516">
        <v>9000</v>
      </c>
      <c r="M2516">
        <v>1620</v>
      </c>
      <c r="N2516">
        <f t="shared" si="273"/>
        <v>1533.6</v>
      </c>
      <c r="O2516">
        <f t="shared" si="274"/>
        <v>766.8</v>
      </c>
      <c r="P2516">
        <f t="shared" si="275"/>
        <v>766.8</v>
      </c>
      <c r="Q2516">
        <f t="shared" si="276"/>
        <v>0</v>
      </c>
      <c r="R2516">
        <f t="shared" si="277"/>
        <v>12153.6</v>
      </c>
      <c r="S2516">
        <f t="shared" si="278"/>
        <v>1533.6000000000004</v>
      </c>
      <c r="Y2516">
        <v>766.8</v>
      </c>
      <c r="Z2516">
        <v>766.8</v>
      </c>
      <c r="AA2516">
        <v>0</v>
      </c>
    </row>
    <row r="2517" spans="1:27" x14ac:dyDescent="0.25">
      <c r="A2517" t="str">
        <f t="shared" si="279"/>
        <v>022020</v>
      </c>
      <c r="B2517">
        <v>3</v>
      </c>
      <c r="C2517">
        <v>2020</v>
      </c>
      <c r="D2517" s="18">
        <v>43890</v>
      </c>
      <c r="E2517">
        <v>4943</v>
      </c>
      <c r="F2517" t="s">
        <v>1014</v>
      </c>
      <c r="G2517" t="s">
        <v>6242</v>
      </c>
      <c r="H2517">
        <v>94.5</v>
      </c>
      <c r="I2517">
        <v>90</v>
      </c>
      <c r="M2517">
        <v>4.5</v>
      </c>
      <c r="N2517">
        <f t="shared" si="273"/>
        <v>1.26</v>
      </c>
      <c r="O2517">
        <f t="shared" si="274"/>
        <v>0</v>
      </c>
      <c r="P2517">
        <f t="shared" si="275"/>
        <v>0</v>
      </c>
      <c r="Q2517">
        <f t="shared" si="276"/>
        <v>1.26</v>
      </c>
      <c r="R2517">
        <f t="shared" si="277"/>
        <v>95.76</v>
      </c>
      <c r="S2517">
        <f t="shared" si="278"/>
        <v>1.2600000000000051</v>
      </c>
      <c r="Y2517">
        <v>0</v>
      </c>
      <c r="Z2517">
        <v>0</v>
      </c>
      <c r="AA2517">
        <v>1.26</v>
      </c>
    </row>
    <row r="2518" spans="1:27" x14ac:dyDescent="0.25">
      <c r="A2518" t="str">
        <f t="shared" si="279"/>
        <v>022020</v>
      </c>
      <c r="B2518">
        <v>3</v>
      </c>
      <c r="C2518">
        <v>2020</v>
      </c>
      <c r="D2518" s="18">
        <v>43886</v>
      </c>
      <c r="E2518">
        <v>4859</v>
      </c>
      <c r="F2518" t="s">
        <v>1014</v>
      </c>
      <c r="G2518" t="s">
        <v>6242</v>
      </c>
      <c r="H2518">
        <v>110250</v>
      </c>
      <c r="I2518">
        <v>105000</v>
      </c>
      <c r="M2518">
        <v>5250</v>
      </c>
      <c r="N2518">
        <f t="shared" si="273"/>
        <v>1470</v>
      </c>
      <c r="O2518">
        <f t="shared" si="274"/>
        <v>0</v>
      </c>
      <c r="P2518">
        <f t="shared" si="275"/>
        <v>0</v>
      </c>
      <c r="Q2518">
        <f t="shared" si="276"/>
        <v>1470</v>
      </c>
      <c r="R2518">
        <f t="shared" si="277"/>
        <v>111720</v>
      </c>
      <c r="S2518">
        <f t="shared" si="278"/>
        <v>1470</v>
      </c>
      <c r="Y2518">
        <v>0</v>
      </c>
      <c r="Z2518">
        <v>0</v>
      </c>
      <c r="AA2518">
        <v>1470</v>
      </c>
    </row>
    <row r="2519" spans="1:27" x14ac:dyDescent="0.25">
      <c r="A2519" t="str">
        <f t="shared" si="279"/>
        <v>022020</v>
      </c>
      <c r="B2519">
        <v>3</v>
      </c>
      <c r="C2519">
        <v>2020</v>
      </c>
      <c r="D2519" s="18">
        <v>43886</v>
      </c>
      <c r="E2519">
        <v>4860</v>
      </c>
      <c r="F2519" t="s">
        <v>1014</v>
      </c>
      <c r="G2519" t="s">
        <v>6242</v>
      </c>
      <c r="H2519">
        <v>70875</v>
      </c>
      <c r="I2519">
        <v>67500</v>
      </c>
      <c r="M2519">
        <v>3375</v>
      </c>
      <c r="N2519">
        <f t="shared" si="273"/>
        <v>945</v>
      </c>
      <c r="O2519">
        <f t="shared" si="274"/>
        <v>0</v>
      </c>
      <c r="P2519">
        <f t="shared" si="275"/>
        <v>0</v>
      </c>
      <c r="Q2519">
        <f t="shared" si="276"/>
        <v>945</v>
      </c>
      <c r="R2519">
        <f t="shared" si="277"/>
        <v>71820</v>
      </c>
      <c r="S2519">
        <f t="shared" si="278"/>
        <v>945</v>
      </c>
      <c r="Y2519">
        <v>0</v>
      </c>
      <c r="Z2519">
        <v>0</v>
      </c>
      <c r="AA2519">
        <v>945</v>
      </c>
    </row>
    <row r="2520" spans="1:27" x14ac:dyDescent="0.25">
      <c r="A2520" t="str">
        <f t="shared" si="279"/>
        <v>032020</v>
      </c>
      <c r="B2520">
        <v>3</v>
      </c>
      <c r="C2520">
        <v>2020</v>
      </c>
      <c r="D2520" s="18">
        <v>43913</v>
      </c>
      <c r="E2520" t="s">
        <v>1661</v>
      </c>
      <c r="F2520" t="s">
        <v>462</v>
      </c>
      <c r="G2520" t="s">
        <v>7355</v>
      </c>
      <c r="H2520">
        <v>27376</v>
      </c>
      <c r="K2520">
        <v>23200</v>
      </c>
      <c r="M2520">
        <v>4176</v>
      </c>
      <c r="N2520">
        <f t="shared" si="273"/>
        <v>3953.2799999999997</v>
      </c>
      <c r="O2520">
        <f t="shared" si="274"/>
        <v>1976.6399999999999</v>
      </c>
      <c r="P2520">
        <f t="shared" si="275"/>
        <v>1976.6399999999999</v>
      </c>
      <c r="Q2520">
        <f t="shared" si="276"/>
        <v>0</v>
      </c>
      <c r="R2520">
        <f t="shared" si="277"/>
        <v>31329.279999999999</v>
      </c>
      <c r="S2520">
        <f t="shared" si="278"/>
        <v>3953.2799999999988</v>
      </c>
      <c r="Y2520">
        <v>1976.6399999999999</v>
      </c>
      <c r="Z2520">
        <v>1976.6399999999999</v>
      </c>
      <c r="AA2520">
        <v>0</v>
      </c>
    </row>
    <row r="2521" spans="1:27" x14ac:dyDescent="0.25">
      <c r="A2521" t="str">
        <f t="shared" si="279"/>
        <v>032020</v>
      </c>
      <c r="B2521">
        <v>3</v>
      </c>
      <c r="C2521">
        <v>2020</v>
      </c>
      <c r="D2521" s="18">
        <v>43903</v>
      </c>
      <c r="E2521" t="s">
        <v>1405</v>
      </c>
      <c r="F2521" t="s">
        <v>1403</v>
      </c>
      <c r="G2521" t="s">
        <v>7776</v>
      </c>
      <c r="H2521">
        <v>134520</v>
      </c>
      <c r="K2521">
        <v>114000</v>
      </c>
      <c r="M2521">
        <v>20520</v>
      </c>
      <c r="N2521">
        <f t="shared" si="273"/>
        <v>19425.599999999999</v>
      </c>
      <c r="O2521">
        <f t="shared" si="274"/>
        <v>0</v>
      </c>
      <c r="P2521">
        <f t="shared" si="275"/>
        <v>0</v>
      </c>
      <c r="Q2521">
        <f t="shared" si="276"/>
        <v>19425.599999999999</v>
      </c>
      <c r="R2521">
        <f t="shared" si="277"/>
        <v>153945.60000000001</v>
      </c>
      <c r="S2521">
        <f t="shared" si="278"/>
        <v>19425.600000000006</v>
      </c>
      <c r="Y2521">
        <v>0</v>
      </c>
      <c r="Z2521">
        <v>0</v>
      </c>
      <c r="AA2521">
        <v>19425.599999999999</v>
      </c>
    </row>
    <row r="2522" spans="1:27" x14ac:dyDescent="0.25">
      <c r="A2522" t="str">
        <f t="shared" si="279"/>
        <v>022020</v>
      </c>
      <c r="B2522">
        <v>3</v>
      </c>
      <c r="C2522">
        <v>2020</v>
      </c>
      <c r="D2522" s="18">
        <v>43888</v>
      </c>
      <c r="E2522" t="s">
        <v>858</v>
      </c>
      <c r="F2522" t="s">
        <v>654</v>
      </c>
      <c r="G2522" t="s">
        <v>655</v>
      </c>
      <c r="H2522">
        <v>46020</v>
      </c>
      <c r="K2522">
        <v>39000</v>
      </c>
      <c r="M2522">
        <v>7020</v>
      </c>
      <c r="N2522">
        <f t="shared" si="273"/>
        <v>6645.6</v>
      </c>
      <c r="O2522">
        <f t="shared" si="274"/>
        <v>3322.8</v>
      </c>
      <c r="P2522">
        <f t="shared" si="275"/>
        <v>3322.8</v>
      </c>
      <c r="Q2522">
        <f t="shared" si="276"/>
        <v>0</v>
      </c>
      <c r="R2522">
        <f t="shared" si="277"/>
        <v>52665.599999999999</v>
      </c>
      <c r="S2522">
        <f t="shared" si="278"/>
        <v>6645.5999999999985</v>
      </c>
      <c r="Y2522">
        <v>3322.8</v>
      </c>
      <c r="Z2522">
        <v>3322.8</v>
      </c>
      <c r="AA2522">
        <v>0</v>
      </c>
    </row>
    <row r="2523" spans="1:27" x14ac:dyDescent="0.25">
      <c r="A2523" t="str">
        <f t="shared" si="279"/>
        <v>032020</v>
      </c>
      <c r="B2523">
        <v>3</v>
      </c>
      <c r="C2523">
        <v>2020</v>
      </c>
      <c r="D2523" s="18">
        <v>43892</v>
      </c>
      <c r="E2523" t="s">
        <v>1449</v>
      </c>
      <c r="F2523" t="s">
        <v>654</v>
      </c>
      <c r="G2523" t="s">
        <v>655</v>
      </c>
      <c r="H2523">
        <v>54600</v>
      </c>
      <c r="J2523">
        <v>48750</v>
      </c>
      <c r="M2523">
        <v>5850</v>
      </c>
      <c r="N2523">
        <f t="shared" si="273"/>
        <v>4075.5</v>
      </c>
      <c r="O2523">
        <f t="shared" si="274"/>
        <v>2037.75</v>
      </c>
      <c r="P2523">
        <f t="shared" si="275"/>
        <v>2037.75</v>
      </c>
      <c r="Q2523">
        <f t="shared" si="276"/>
        <v>0</v>
      </c>
      <c r="R2523">
        <f t="shared" si="277"/>
        <v>58675.5</v>
      </c>
      <c r="S2523">
        <f t="shared" si="278"/>
        <v>4075.5</v>
      </c>
      <c r="Y2523">
        <v>2037.75</v>
      </c>
      <c r="Z2523">
        <v>2037.75</v>
      </c>
      <c r="AA2523">
        <v>0</v>
      </c>
    </row>
    <row r="2524" spans="1:27" x14ac:dyDescent="0.25">
      <c r="A2524" t="str">
        <f t="shared" si="279"/>
        <v>092019</v>
      </c>
      <c r="B2524">
        <v>3</v>
      </c>
      <c r="C2524">
        <v>2019</v>
      </c>
      <c r="D2524" s="18">
        <v>43728</v>
      </c>
      <c r="E2524" t="s">
        <v>4361</v>
      </c>
      <c r="F2524" t="s">
        <v>684</v>
      </c>
      <c r="G2524" t="s">
        <v>5794</v>
      </c>
      <c r="H2524">
        <v>10148</v>
      </c>
      <c r="K2524">
        <v>8600</v>
      </c>
      <c r="M2524">
        <v>1548</v>
      </c>
      <c r="N2524">
        <f t="shared" si="273"/>
        <v>1465.44</v>
      </c>
      <c r="O2524">
        <f t="shared" si="274"/>
        <v>732.72</v>
      </c>
      <c r="P2524">
        <f t="shared" si="275"/>
        <v>732.72</v>
      </c>
      <c r="Q2524">
        <f t="shared" si="276"/>
        <v>0</v>
      </c>
      <c r="R2524">
        <f t="shared" si="277"/>
        <v>11613.44</v>
      </c>
      <c r="S2524">
        <f t="shared" si="278"/>
        <v>1465.4400000000005</v>
      </c>
      <c r="Y2524">
        <v>732.72</v>
      </c>
      <c r="Z2524">
        <v>732.72</v>
      </c>
      <c r="AA2524">
        <v>0</v>
      </c>
    </row>
    <row r="2525" spans="1:27" x14ac:dyDescent="0.25">
      <c r="A2525" t="str">
        <f t="shared" si="279"/>
        <v>122019</v>
      </c>
      <c r="B2525">
        <v>3</v>
      </c>
      <c r="C2525">
        <v>2019</v>
      </c>
      <c r="D2525" s="18">
        <v>43804</v>
      </c>
      <c r="E2525" t="s">
        <v>5693</v>
      </c>
      <c r="F2525" t="s">
        <v>590</v>
      </c>
      <c r="G2525" t="s">
        <v>5757</v>
      </c>
      <c r="H2525">
        <v>47377</v>
      </c>
      <c r="K2525">
        <v>40150</v>
      </c>
      <c r="M2525">
        <v>7227</v>
      </c>
      <c r="N2525">
        <f t="shared" si="273"/>
        <v>6841.5599999999995</v>
      </c>
      <c r="O2525">
        <f t="shared" si="274"/>
        <v>3420.7799999999997</v>
      </c>
      <c r="P2525">
        <f t="shared" si="275"/>
        <v>3420.7799999999997</v>
      </c>
      <c r="Q2525">
        <f t="shared" si="276"/>
        <v>0</v>
      </c>
      <c r="R2525">
        <f t="shared" si="277"/>
        <v>54218.559999999998</v>
      </c>
      <c r="S2525">
        <f t="shared" si="278"/>
        <v>6841.5599999999977</v>
      </c>
      <c r="Y2525">
        <v>3420.7799999999997</v>
      </c>
      <c r="Z2525">
        <v>3420.7799999999997</v>
      </c>
      <c r="AA2525">
        <v>0</v>
      </c>
    </row>
    <row r="2526" spans="1:27" x14ac:dyDescent="0.25">
      <c r="A2526" t="str">
        <f t="shared" si="279"/>
        <v>022020</v>
      </c>
      <c r="B2526">
        <v>3</v>
      </c>
      <c r="C2526">
        <v>2020</v>
      </c>
      <c r="D2526" s="18">
        <v>43869</v>
      </c>
      <c r="E2526" t="s">
        <v>982</v>
      </c>
      <c r="F2526" t="s">
        <v>318</v>
      </c>
      <c r="G2526" t="s">
        <v>5771</v>
      </c>
      <c r="H2526">
        <v>5593</v>
      </c>
      <c r="K2526">
        <v>4740</v>
      </c>
      <c r="M2526">
        <v>853.2</v>
      </c>
      <c r="N2526">
        <f t="shared" si="273"/>
        <v>807.69599999999991</v>
      </c>
      <c r="O2526">
        <f t="shared" si="274"/>
        <v>403.84799999999996</v>
      </c>
      <c r="P2526">
        <f t="shared" si="275"/>
        <v>403.84799999999996</v>
      </c>
      <c r="Q2526">
        <f t="shared" si="276"/>
        <v>0</v>
      </c>
      <c r="R2526">
        <f t="shared" si="277"/>
        <v>6400.8959999999997</v>
      </c>
      <c r="S2526">
        <f t="shared" si="278"/>
        <v>807.89599999999973</v>
      </c>
      <c r="Y2526">
        <v>403.84799999999996</v>
      </c>
      <c r="Z2526">
        <v>403.84799999999996</v>
      </c>
      <c r="AA2526">
        <v>0</v>
      </c>
    </row>
    <row r="2527" spans="1:27" x14ac:dyDescent="0.25">
      <c r="A2527" t="str">
        <f t="shared" si="279"/>
        <v>032020</v>
      </c>
      <c r="B2527">
        <v>3</v>
      </c>
      <c r="C2527">
        <v>2020</v>
      </c>
      <c r="D2527" s="18">
        <v>43896</v>
      </c>
      <c r="E2527" t="s">
        <v>1543</v>
      </c>
      <c r="F2527" t="s">
        <v>318</v>
      </c>
      <c r="G2527" t="s">
        <v>5771</v>
      </c>
      <c r="H2527">
        <v>27741</v>
      </c>
      <c r="K2527">
        <v>23509.1</v>
      </c>
      <c r="M2527">
        <v>4231.6379999999999</v>
      </c>
      <c r="N2527">
        <f t="shared" si="273"/>
        <v>4005.9506399999996</v>
      </c>
      <c r="O2527">
        <f t="shared" si="274"/>
        <v>2002.9753199999998</v>
      </c>
      <c r="P2527">
        <f t="shared" si="275"/>
        <v>2002.9753199999998</v>
      </c>
      <c r="Q2527">
        <f t="shared" si="276"/>
        <v>0</v>
      </c>
      <c r="R2527">
        <f t="shared" si="277"/>
        <v>31746.688639999997</v>
      </c>
      <c r="S2527">
        <f t="shared" si="278"/>
        <v>4005.6886399999967</v>
      </c>
      <c r="Y2527">
        <v>2002.9753199999998</v>
      </c>
      <c r="Z2527">
        <v>2002.9753199999998</v>
      </c>
      <c r="AA2527">
        <v>0</v>
      </c>
    </row>
    <row r="2528" spans="1:27" x14ac:dyDescent="0.25">
      <c r="A2528" t="str">
        <f t="shared" si="279"/>
        <v>032020</v>
      </c>
      <c r="B2528">
        <v>3</v>
      </c>
      <c r="C2528">
        <v>2020</v>
      </c>
      <c r="D2528" s="18">
        <v>43896</v>
      </c>
      <c r="E2528" t="s">
        <v>1544</v>
      </c>
      <c r="F2528" t="s">
        <v>318</v>
      </c>
      <c r="G2528" t="s">
        <v>5771</v>
      </c>
      <c r="H2528">
        <v>16822</v>
      </c>
      <c r="K2528">
        <v>14255.7</v>
      </c>
      <c r="M2528">
        <v>2566.0259999999998</v>
      </c>
      <c r="N2528">
        <f t="shared" si="273"/>
        <v>2429.1712800000005</v>
      </c>
      <c r="O2528">
        <f t="shared" si="274"/>
        <v>1214.5856400000002</v>
      </c>
      <c r="P2528">
        <f t="shared" si="275"/>
        <v>1214.5856400000002</v>
      </c>
      <c r="Q2528">
        <f t="shared" si="276"/>
        <v>0</v>
      </c>
      <c r="R2528">
        <f t="shared" si="277"/>
        <v>19250.897280000005</v>
      </c>
      <c r="S2528">
        <f t="shared" si="278"/>
        <v>2428.8972800000047</v>
      </c>
      <c r="Y2528">
        <v>1214.5856400000002</v>
      </c>
      <c r="Z2528">
        <v>1214.5856400000002</v>
      </c>
      <c r="AA2528">
        <v>0</v>
      </c>
    </row>
    <row r="2529" spans="1:27" x14ac:dyDescent="0.25">
      <c r="A2529" t="str">
        <f t="shared" si="279"/>
        <v>032020</v>
      </c>
      <c r="B2529">
        <v>3</v>
      </c>
      <c r="C2529">
        <v>2020</v>
      </c>
      <c r="D2529" s="18">
        <v>43900</v>
      </c>
      <c r="E2529">
        <v>4828</v>
      </c>
      <c r="F2529" t="s">
        <v>318</v>
      </c>
      <c r="G2529" t="s">
        <v>5771</v>
      </c>
      <c r="H2529">
        <v>23337</v>
      </c>
      <c r="K2529">
        <v>19777.419999999998</v>
      </c>
      <c r="M2529">
        <v>3559.9355999999993</v>
      </c>
      <c r="N2529">
        <f t="shared" si="273"/>
        <v>3370.0723679999996</v>
      </c>
      <c r="O2529">
        <f t="shared" si="274"/>
        <v>1685.0361839999998</v>
      </c>
      <c r="P2529">
        <f t="shared" si="275"/>
        <v>1685.0361839999998</v>
      </c>
      <c r="Q2529">
        <f t="shared" si="276"/>
        <v>0</v>
      </c>
      <c r="R2529">
        <f t="shared" si="277"/>
        <v>26707.427968</v>
      </c>
      <c r="S2529">
        <f t="shared" si="278"/>
        <v>3370.427968</v>
      </c>
      <c r="Y2529">
        <v>1685.0361839999998</v>
      </c>
      <c r="Z2529">
        <v>1685.0361839999998</v>
      </c>
      <c r="AA2529">
        <v>0</v>
      </c>
    </row>
    <row r="2530" spans="1:27" x14ac:dyDescent="0.25">
      <c r="A2530" t="str">
        <f t="shared" si="279"/>
        <v>102019</v>
      </c>
      <c r="B2530">
        <v>3</v>
      </c>
      <c r="C2530">
        <v>2019</v>
      </c>
      <c r="D2530" s="18">
        <v>43743</v>
      </c>
      <c r="E2530">
        <v>372</v>
      </c>
      <c r="F2530" t="s">
        <v>571</v>
      </c>
      <c r="G2530" t="s">
        <v>6010</v>
      </c>
      <c r="H2530">
        <v>82305</v>
      </c>
      <c r="K2530">
        <v>69750</v>
      </c>
      <c r="M2530">
        <v>12555</v>
      </c>
      <c r="N2530">
        <f t="shared" si="273"/>
        <v>11885.4</v>
      </c>
      <c r="O2530">
        <f t="shared" si="274"/>
        <v>5942.7</v>
      </c>
      <c r="P2530">
        <f t="shared" si="275"/>
        <v>5942.7</v>
      </c>
      <c r="Q2530">
        <f t="shared" si="276"/>
        <v>0</v>
      </c>
      <c r="R2530">
        <f t="shared" si="277"/>
        <v>94190.399999999994</v>
      </c>
      <c r="S2530">
        <f t="shared" si="278"/>
        <v>11885.399999999994</v>
      </c>
      <c r="Y2530">
        <v>5942.7</v>
      </c>
      <c r="Z2530">
        <v>5942.7</v>
      </c>
      <c r="AA2530">
        <v>0</v>
      </c>
    </row>
    <row r="2531" spans="1:27" x14ac:dyDescent="0.25">
      <c r="A2531" t="str">
        <f t="shared" si="279"/>
        <v>022020</v>
      </c>
      <c r="B2531">
        <v>3</v>
      </c>
      <c r="C2531">
        <v>2020</v>
      </c>
      <c r="D2531" s="18">
        <v>43879</v>
      </c>
      <c r="E2531">
        <v>2040</v>
      </c>
      <c r="F2531" t="s">
        <v>837</v>
      </c>
      <c r="G2531" t="s">
        <v>6122</v>
      </c>
      <c r="H2531">
        <v>20768</v>
      </c>
      <c r="K2531">
        <v>17600</v>
      </c>
      <c r="M2531">
        <v>3168</v>
      </c>
      <c r="N2531">
        <f t="shared" si="273"/>
        <v>2999.04</v>
      </c>
      <c r="O2531">
        <f t="shared" si="274"/>
        <v>1499.52</v>
      </c>
      <c r="P2531">
        <f t="shared" si="275"/>
        <v>1499.52</v>
      </c>
      <c r="Q2531">
        <f t="shared" si="276"/>
        <v>0</v>
      </c>
      <c r="R2531">
        <f t="shared" si="277"/>
        <v>23767.040000000001</v>
      </c>
      <c r="S2531">
        <f t="shared" si="278"/>
        <v>2999.0400000000009</v>
      </c>
      <c r="Y2531">
        <v>1499.52</v>
      </c>
      <c r="Z2531">
        <v>1499.52</v>
      </c>
      <c r="AA2531">
        <v>0</v>
      </c>
    </row>
    <row r="2532" spans="1:27" x14ac:dyDescent="0.25">
      <c r="A2532" t="str">
        <f t="shared" si="279"/>
        <v>032020</v>
      </c>
      <c r="B2532">
        <v>3</v>
      </c>
      <c r="C2532">
        <v>2020</v>
      </c>
      <c r="D2532" s="18">
        <v>43913</v>
      </c>
      <c r="E2532">
        <v>1205</v>
      </c>
      <c r="F2532" t="s">
        <v>1252</v>
      </c>
      <c r="G2532" t="s">
        <v>5825</v>
      </c>
      <c r="H2532">
        <v>50976</v>
      </c>
      <c r="K2532">
        <v>43200</v>
      </c>
      <c r="M2532">
        <v>7776</v>
      </c>
      <c r="N2532">
        <f t="shared" si="273"/>
        <v>7361.2800000000007</v>
      </c>
      <c r="O2532">
        <f t="shared" si="274"/>
        <v>3680.6400000000003</v>
      </c>
      <c r="P2532">
        <f t="shared" si="275"/>
        <v>3680.6400000000003</v>
      </c>
      <c r="Q2532">
        <f t="shared" si="276"/>
        <v>0</v>
      </c>
      <c r="R2532">
        <f t="shared" si="277"/>
        <v>58337.279999999999</v>
      </c>
      <c r="S2532">
        <f t="shared" si="278"/>
        <v>7361.2799999999988</v>
      </c>
      <c r="Y2532">
        <v>3680.6400000000003</v>
      </c>
      <c r="Z2532">
        <v>3680.6400000000003</v>
      </c>
      <c r="AA2532">
        <v>0</v>
      </c>
    </row>
    <row r="2533" spans="1:27" x14ac:dyDescent="0.25">
      <c r="A2533" t="str">
        <f t="shared" si="279"/>
        <v>022020</v>
      </c>
      <c r="B2533">
        <v>3</v>
      </c>
      <c r="C2533">
        <v>2020</v>
      </c>
      <c r="D2533" s="18">
        <v>43880</v>
      </c>
      <c r="E2533">
        <v>987</v>
      </c>
      <c r="F2533" t="s">
        <v>647</v>
      </c>
      <c r="G2533" t="s">
        <v>6012</v>
      </c>
      <c r="H2533">
        <v>7137</v>
      </c>
      <c r="K2533">
        <v>6048</v>
      </c>
      <c r="M2533">
        <v>1088.6400000000001</v>
      </c>
      <c r="N2533">
        <f t="shared" si="273"/>
        <v>1030.5792000000001</v>
      </c>
      <c r="O2533">
        <f t="shared" si="274"/>
        <v>515.28960000000006</v>
      </c>
      <c r="P2533">
        <f t="shared" si="275"/>
        <v>515.28960000000006</v>
      </c>
      <c r="Q2533">
        <f t="shared" si="276"/>
        <v>0</v>
      </c>
      <c r="R2533">
        <f t="shared" si="277"/>
        <v>8167.2192000000005</v>
      </c>
      <c r="S2533">
        <f t="shared" si="278"/>
        <v>1030.2192000000005</v>
      </c>
      <c r="Y2533">
        <v>515.28960000000006</v>
      </c>
      <c r="Z2533">
        <v>515.28960000000006</v>
      </c>
      <c r="AA2533">
        <v>0</v>
      </c>
    </row>
    <row r="2534" spans="1:27" x14ac:dyDescent="0.25">
      <c r="A2534" t="str">
        <f t="shared" si="279"/>
        <v>022020</v>
      </c>
      <c r="B2534">
        <v>3</v>
      </c>
      <c r="C2534">
        <v>2020</v>
      </c>
      <c r="D2534" s="18">
        <v>43886</v>
      </c>
      <c r="E2534">
        <v>1004</v>
      </c>
      <c r="F2534" t="s">
        <v>647</v>
      </c>
      <c r="G2534" t="s">
        <v>6012</v>
      </c>
      <c r="H2534">
        <v>14302</v>
      </c>
      <c r="K2534">
        <v>12120</v>
      </c>
      <c r="M2534">
        <v>2181.6</v>
      </c>
      <c r="N2534">
        <f t="shared" si="273"/>
        <v>2065.248</v>
      </c>
      <c r="O2534">
        <f t="shared" si="274"/>
        <v>1032.624</v>
      </c>
      <c r="P2534">
        <f t="shared" si="275"/>
        <v>1032.624</v>
      </c>
      <c r="Q2534">
        <f t="shared" si="276"/>
        <v>0</v>
      </c>
      <c r="R2534">
        <f t="shared" si="277"/>
        <v>16366.848</v>
      </c>
      <c r="S2534">
        <f t="shared" si="278"/>
        <v>2064.848</v>
      </c>
      <c r="Y2534">
        <v>1032.624</v>
      </c>
      <c r="Z2534">
        <v>1032.624</v>
      </c>
      <c r="AA2534">
        <v>0</v>
      </c>
    </row>
    <row r="2535" spans="1:27" x14ac:dyDescent="0.25">
      <c r="A2535" t="str">
        <f t="shared" si="279"/>
        <v>032020</v>
      </c>
      <c r="B2535">
        <v>3</v>
      </c>
      <c r="C2535">
        <v>2020</v>
      </c>
      <c r="D2535" s="18">
        <v>43909</v>
      </c>
      <c r="E2535" t="s">
        <v>5734</v>
      </c>
      <c r="F2535" t="s">
        <v>2540</v>
      </c>
      <c r="G2535" t="s">
        <v>6243</v>
      </c>
      <c r="H2535">
        <v>194700</v>
      </c>
      <c r="K2535">
        <v>165000</v>
      </c>
      <c r="M2535">
        <v>29700</v>
      </c>
      <c r="N2535">
        <f t="shared" si="273"/>
        <v>28116</v>
      </c>
      <c r="O2535">
        <f t="shared" si="274"/>
        <v>0</v>
      </c>
      <c r="P2535">
        <f t="shared" si="275"/>
        <v>0</v>
      </c>
      <c r="Q2535">
        <f t="shared" si="276"/>
        <v>28116</v>
      </c>
      <c r="R2535">
        <f t="shared" si="277"/>
        <v>222816</v>
      </c>
      <c r="S2535">
        <f t="shared" si="278"/>
        <v>28116</v>
      </c>
      <c r="Y2535">
        <v>0</v>
      </c>
      <c r="Z2535">
        <v>0</v>
      </c>
      <c r="AA2535">
        <v>28116</v>
      </c>
    </row>
    <row r="2536" spans="1:27" x14ac:dyDescent="0.25">
      <c r="A2536" t="str">
        <f t="shared" si="279"/>
        <v>042019</v>
      </c>
      <c r="B2536">
        <v>4</v>
      </c>
      <c r="C2536">
        <v>2019</v>
      </c>
      <c r="D2536" s="18">
        <v>43579</v>
      </c>
      <c r="E2536">
        <v>18114</v>
      </c>
      <c r="F2536" t="s">
        <v>1250</v>
      </c>
      <c r="G2536" t="s">
        <v>1251</v>
      </c>
      <c r="H2536">
        <v>1345</v>
      </c>
      <c r="L2536">
        <v>1140</v>
      </c>
      <c r="N2536">
        <f t="shared" ref="N2536:N2591" si="280">+(J2536*$J$1/100)+(K2536*$K$1/100)+(L2536*$L$1/100)+(M2536*$M$1/100)</f>
        <v>205.2</v>
      </c>
      <c r="O2536">
        <f t="shared" ref="O2536:O2591" si="281">+IF(VALUE(LEFT(F2536,2))=33,N2536/2,0)</f>
        <v>102.6</v>
      </c>
      <c r="P2536">
        <f t="shared" ref="P2536:P2591" si="282">+O2536</f>
        <v>102.6</v>
      </c>
      <c r="Q2536">
        <f t="shared" ref="Q2536:Q2591" si="283">+IF(VALUE(LEFT(F2536,2))=33,0,N2536)</f>
        <v>0</v>
      </c>
      <c r="R2536">
        <f t="shared" ref="R2536:R2591" si="284">J2536+K2536+L2536+M2536+N2536+I2536</f>
        <v>1345.2</v>
      </c>
      <c r="S2536">
        <f t="shared" ref="S2536:S2591" si="285">R2536-H2536</f>
        <v>0.20000000000004547</v>
      </c>
      <c r="Y2536">
        <v>102.6</v>
      </c>
      <c r="Z2536">
        <v>102.6</v>
      </c>
      <c r="AA2536">
        <v>0</v>
      </c>
    </row>
    <row r="2537" spans="1:27" x14ac:dyDescent="0.25">
      <c r="A2537" t="str">
        <f t="shared" si="279"/>
        <v>042019</v>
      </c>
      <c r="B2537">
        <v>4</v>
      </c>
      <c r="C2537">
        <v>2019</v>
      </c>
      <c r="D2537" s="18">
        <v>43582</v>
      </c>
      <c r="E2537" t="s">
        <v>7777</v>
      </c>
      <c r="F2537" t="s">
        <v>2693</v>
      </c>
      <c r="G2537" t="s">
        <v>7778</v>
      </c>
      <c r="H2537">
        <v>4543</v>
      </c>
      <c r="L2537">
        <v>3850</v>
      </c>
      <c r="N2537">
        <f t="shared" si="280"/>
        <v>693</v>
      </c>
      <c r="O2537">
        <f t="shared" si="281"/>
        <v>346.5</v>
      </c>
      <c r="P2537">
        <f t="shared" si="282"/>
        <v>346.5</v>
      </c>
      <c r="Q2537">
        <f t="shared" si="283"/>
        <v>0</v>
      </c>
      <c r="R2537">
        <f t="shared" si="284"/>
        <v>4543</v>
      </c>
      <c r="S2537">
        <f t="shared" si="285"/>
        <v>0</v>
      </c>
      <c r="Y2537">
        <v>346.5</v>
      </c>
      <c r="Z2537">
        <v>346.5</v>
      </c>
      <c r="AA2537">
        <v>0</v>
      </c>
    </row>
    <row r="2538" spans="1:27" x14ac:dyDescent="0.25">
      <c r="A2538" t="str">
        <f t="shared" si="279"/>
        <v>042019</v>
      </c>
      <c r="B2538">
        <v>4</v>
      </c>
      <c r="C2538">
        <v>2019</v>
      </c>
      <c r="D2538" s="18">
        <v>43585</v>
      </c>
      <c r="E2538" t="s">
        <v>1448</v>
      </c>
      <c r="F2538" t="s">
        <v>1572</v>
      </c>
      <c r="G2538" t="s">
        <v>6244</v>
      </c>
      <c r="H2538">
        <v>143050</v>
      </c>
      <c r="L2538">
        <v>121229</v>
      </c>
      <c r="N2538">
        <v>0</v>
      </c>
      <c r="O2538">
        <v>0</v>
      </c>
      <c r="P2538">
        <v>0</v>
      </c>
      <c r="Q2538">
        <v>0</v>
      </c>
      <c r="R2538">
        <f t="shared" si="284"/>
        <v>121229</v>
      </c>
      <c r="S2538">
        <f t="shared" si="285"/>
        <v>-21821</v>
      </c>
      <c r="T2538" t="s">
        <v>6245</v>
      </c>
      <c r="Y2538">
        <v>10910.61</v>
      </c>
      <c r="Z2538">
        <v>10910.61</v>
      </c>
      <c r="AA2538">
        <v>0</v>
      </c>
    </row>
    <row r="2539" spans="1:27" x14ac:dyDescent="0.25">
      <c r="A2539" t="str">
        <f t="shared" si="279"/>
        <v>042019</v>
      </c>
      <c r="B2539">
        <v>4</v>
      </c>
      <c r="C2539">
        <v>2019</v>
      </c>
      <c r="D2539" s="18">
        <v>43585</v>
      </c>
      <c r="E2539">
        <v>70</v>
      </c>
      <c r="F2539" t="s">
        <v>471</v>
      </c>
      <c r="G2539" t="s">
        <v>6246</v>
      </c>
      <c r="H2539">
        <v>7316</v>
      </c>
      <c r="L2539">
        <v>6200</v>
      </c>
      <c r="N2539">
        <f t="shared" si="280"/>
        <v>1116</v>
      </c>
      <c r="O2539">
        <f t="shared" si="281"/>
        <v>558</v>
      </c>
      <c r="P2539">
        <f t="shared" si="282"/>
        <v>558</v>
      </c>
      <c r="Q2539">
        <f t="shared" si="283"/>
        <v>0</v>
      </c>
      <c r="R2539">
        <f t="shared" si="284"/>
        <v>7316</v>
      </c>
      <c r="S2539">
        <f t="shared" si="285"/>
        <v>0</v>
      </c>
      <c r="Y2539">
        <v>558</v>
      </c>
      <c r="Z2539">
        <v>558</v>
      </c>
      <c r="AA2539">
        <v>0</v>
      </c>
    </row>
    <row r="2540" spans="1:27" x14ac:dyDescent="0.25">
      <c r="A2540" t="str">
        <f t="shared" si="279"/>
        <v>042019</v>
      </c>
      <c r="B2540">
        <v>4</v>
      </c>
      <c r="C2540">
        <v>2019</v>
      </c>
      <c r="D2540" s="18">
        <v>43580</v>
      </c>
      <c r="E2540" t="s">
        <v>1887</v>
      </c>
      <c r="F2540" t="s">
        <v>199</v>
      </c>
      <c r="G2540" t="s">
        <v>6247</v>
      </c>
      <c r="H2540">
        <v>566</v>
      </c>
      <c r="L2540">
        <v>480</v>
      </c>
      <c r="N2540">
        <f t="shared" si="280"/>
        <v>86.4</v>
      </c>
      <c r="O2540">
        <f t="shared" si="281"/>
        <v>43.2</v>
      </c>
      <c r="P2540">
        <f t="shared" si="282"/>
        <v>43.2</v>
      </c>
      <c r="Q2540">
        <f t="shared" si="283"/>
        <v>0</v>
      </c>
      <c r="R2540">
        <f t="shared" si="284"/>
        <v>566.4</v>
      </c>
      <c r="S2540">
        <f t="shared" si="285"/>
        <v>0.39999999999997726</v>
      </c>
      <c r="Y2540">
        <v>43.2</v>
      </c>
      <c r="Z2540">
        <v>43.2</v>
      </c>
      <c r="AA2540">
        <v>0</v>
      </c>
    </row>
    <row r="2541" spans="1:27" x14ac:dyDescent="0.25">
      <c r="A2541" t="str">
        <f t="shared" si="279"/>
        <v>042019</v>
      </c>
      <c r="B2541">
        <v>4</v>
      </c>
      <c r="C2541">
        <v>2019</v>
      </c>
      <c r="D2541" s="18">
        <v>43581</v>
      </c>
      <c r="E2541">
        <v>99617</v>
      </c>
      <c r="F2541" t="s">
        <v>413</v>
      </c>
      <c r="G2541" t="s">
        <v>6248</v>
      </c>
      <c r="H2541">
        <v>4563.53</v>
      </c>
      <c r="L2541">
        <v>3867.4</v>
      </c>
      <c r="N2541">
        <f t="shared" si="280"/>
        <v>696.13199999999995</v>
      </c>
      <c r="O2541">
        <f t="shared" si="281"/>
        <v>348.06599999999997</v>
      </c>
      <c r="P2541">
        <f t="shared" si="282"/>
        <v>348.06599999999997</v>
      </c>
      <c r="Q2541">
        <f t="shared" si="283"/>
        <v>0</v>
      </c>
      <c r="R2541">
        <f t="shared" si="284"/>
        <v>4563.5320000000002</v>
      </c>
      <c r="S2541">
        <f t="shared" si="285"/>
        <v>2.0000000004074536E-3</v>
      </c>
      <c r="Y2541">
        <v>348.06599999999997</v>
      </c>
      <c r="Z2541">
        <v>348.06599999999997</v>
      </c>
      <c r="AA2541">
        <v>0</v>
      </c>
    </row>
    <row r="2542" spans="1:27" x14ac:dyDescent="0.25">
      <c r="A2542" t="str">
        <f t="shared" si="279"/>
        <v>042019</v>
      </c>
      <c r="B2542">
        <v>4</v>
      </c>
      <c r="C2542">
        <v>2019</v>
      </c>
      <c r="D2542" s="18">
        <v>43585</v>
      </c>
      <c r="E2542">
        <v>245</v>
      </c>
      <c r="F2542" t="s">
        <v>101</v>
      </c>
      <c r="G2542" t="s">
        <v>6250</v>
      </c>
      <c r="H2542">
        <v>440.14</v>
      </c>
      <c r="L2542">
        <v>373</v>
      </c>
      <c r="N2542">
        <f t="shared" si="280"/>
        <v>67.14</v>
      </c>
      <c r="O2542">
        <f t="shared" si="281"/>
        <v>33.57</v>
      </c>
      <c r="P2542">
        <f t="shared" si="282"/>
        <v>33.57</v>
      </c>
      <c r="Q2542">
        <f t="shared" si="283"/>
        <v>0</v>
      </c>
      <c r="R2542">
        <f t="shared" si="284"/>
        <v>440.14</v>
      </c>
      <c r="S2542">
        <f t="shared" si="285"/>
        <v>0</v>
      </c>
      <c r="Y2542">
        <v>33.57</v>
      </c>
      <c r="Z2542">
        <v>33.57</v>
      </c>
      <c r="AA2542">
        <v>0</v>
      </c>
    </row>
    <row r="2543" spans="1:27" x14ac:dyDescent="0.25">
      <c r="A2543" t="str">
        <f t="shared" si="279"/>
        <v>042019</v>
      </c>
      <c r="B2543">
        <v>4</v>
      </c>
      <c r="C2543">
        <v>2019</v>
      </c>
      <c r="D2543" s="18">
        <v>43580</v>
      </c>
      <c r="E2543">
        <v>204</v>
      </c>
      <c r="F2543" t="s">
        <v>101</v>
      </c>
      <c r="G2543" t="s">
        <v>6250</v>
      </c>
      <c r="H2543">
        <v>236</v>
      </c>
      <c r="L2543">
        <v>200</v>
      </c>
      <c r="N2543">
        <f t="shared" si="280"/>
        <v>36</v>
      </c>
      <c r="O2543">
        <f t="shared" si="281"/>
        <v>18</v>
      </c>
      <c r="P2543">
        <f t="shared" si="282"/>
        <v>18</v>
      </c>
      <c r="Q2543">
        <f t="shared" si="283"/>
        <v>0</v>
      </c>
      <c r="R2543">
        <f t="shared" si="284"/>
        <v>236</v>
      </c>
      <c r="S2543">
        <f t="shared" si="285"/>
        <v>0</v>
      </c>
      <c r="Y2543">
        <v>18</v>
      </c>
      <c r="Z2543">
        <v>18</v>
      </c>
      <c r="AA2543">
        <v>0</v>
      </c>
    </row>
    <row r="2544" spans="1:27" x14ac:dyDescent="0.25">
      <c r="A2544" t="str">
        <f t="shared" si="279"/>
        <v>042019</v>
      </c>
      <c r="B2544">
        <v>4</v>
      </c>
      <c r="C2544">
        <v>2019</v>
      </c>
      <c r="D2544" s="18">
        <v>43584</v>
      </c>
      <c r="E2544">
        <v>3089</v>
      </c>
      <c r="F2544" t="s">
        <v>355</v>
      </c>
      <c r="G2544" t="s">
        <v>6251</v>
      </c>
      <c r="H2544">
        <v>17703.62</v>
      </c>
      <c r="I2544">
        <v>480</v>
      </c>
      <c r="K2544">
        <v>11269.3</v>
      </c>
      <c r="L2544">
        <v>3900</v>
      </c>
      <c r="N2544">
        <f t="shared" si="280"/>
        <v>2054.3159999999998</v>
      </c>
      <c r="O2544">
        <f t="shared" si="281"/>
        <v>1027.1579999999999</v>
      </c>
      <c r="P2544">
        <f t="shared" si="282"/>
        <v>1027.1579999999999</v>
      </c>
      <c r="Q2544">
        <f t="shared" si="283"/>
        <v>0</v>
      </c>
      <c r="R2544">
        <f t="shared" si="284"/>
        <v>17703.615999999998</v>
      </c>
      <c r="S2544">
        <f t="shared" si="285"/>
        <v>-4.0000000008149073E-3</v>
      </c>
      <c r="Y2544">
        <v>1027.1579999999999</v>
      </c>
      <c r="Z2544">
        <v>1027.1579999999999</v>
      </c>
      <c r="AA2544">
        <v>0</v>
      </c>
    </row>
    <row r="2545" spans="1:27" x14ac:dyDescent="0.25">
      <c r="A2545" t="str">
        <f t="shared" si="279"/>
        <v>042019</v>
      </c>
      <c r="B2545">
        <v>4</v>
      </c>
      <c r="C2545">
        <v>2019</v>
      </c>
      <c r="D2545" s="18">
        <v>43585</v>
      </c>
      <c r="E2545" t="s">
        <v>6252</v>
      </c>
      <c r="F2545" t="s">
        <v>1894</v>
      </c>
      <c r="G2545" t="s">
        <v>6253</v>
      </c>
      <c r="H2545">
        <v>89680</v>
      </c>
      <c r="L2545">
        <v>76000</v>
      </c>
      <c r="N2545">
        <f t="shared" si="280"/>
        <v>13680</v>
      </c>
      <c r="O2545">
        <v>0</v>
      </c>
      <c r="P2545">
        <v>0</v>
      </c>
      <c r="Q2545">
        <v>0</v>
      </c>
      <c r="R2545">
        <f t="shared" si="284"/>
        <v>89680</v>
      </c>
      <c r="S2545">
        <f t="shared" si="285"/>
        <v>0</v>
      </c>
      <c r="T2545" t="s">
        <v>5815</v>
      </c>
      <c r="Y2545">
        <v>6840</v>
      </c>
      <c r="Z2545">
        <v>6840</v>
      </c>
      <c r="AA2545">
        <v>0</v>
      </c>
    </row>
    <row r="2546" spans="1:27" x14ac:dyDescent="0.25">
      <c r="A2546" t="str">
        <f t="shared" si="279"/>
        <v>042019</v>
      </c>
      <c r="B2546">
        <v>4</v>
      </c>
      <c r="C2546">
        <v>2019</v>
      </c>
      <c r="D2546" s="18">
        <v>43557</v>
      </c>
      <c r="E2546" t="s">
        <v>6254</v>
      </c>
      <c r="F2546" t="s">
        <v>1898</v>
      </c>
      <c r="G2546" t="s">
        <v>6255</v>
      </c>
      <c r="H2546">
        <v>178139</v>
      </c>
      <c r="I2546">
        <v>164335</v>
      </c>
      <c r="L2546">
        <v>11698.65</v>
      </c>
      <c r="N2546">
        <f t="shared" si="280"/>
        <v>2105.7569999999996</v>
      </c>
      <c r="O2546">
        <f t="shared" si="281"/>
        <v>1052.8784999999998</v>
      </c>
      <c r="P2546">
        <f t="shared" si="282"/>
        <v>1052.8784999999998</v>
      </c>
      <c r="Q2546">
        <f t="shared" si="283"/>
        <v>0</v>
      </c>
      <c r="R2546">
        <f t="shared" si="284"/>
        <v>178139.40700000001</v>
      </c>
      <c r="S2546">
        <f t="shared" si="285"/>
        <v>0.40700000000651926</v>
      </c>
      <c r="Y2546">
        <v>1052.8784999999998</v>
      </c>
      <c r="Z2546">
        <v>1052.8784999999998</v>
      </c>
      <c r="AA2546">
        <v>0</v>
      </c>
    </row>
    <row r="2547" spans="1:27" x14ac:dyDescent="0.25">
      <c r="A2547" t="str">
        <f t="shared" si="279"/>
        <v>042019</v>
      </c>
      <c r="B2547">
        <v>4</v>
      </c>
      <c r="C2547">
        <v>2019</v>
      </c>
      <c r="D2547" s="18">
        <v>43580</v>
      </c>
      <c r="E2547">
        <v>9000430</v>
      </c>
      <c r="F2547" t="s">
        <v>6256</v>
      </c>
      <c r="G2547" t="s">
        <v>6257</v>
      </c>
      <c r="H2547">
        <v>2080.0100000000002</v>
      </c>
      <c r="J2547">
        <v>942.86</v>
      </c>
      <c r="K2547">
        <v>973.21</v>
      </c>
      <c r="N2547">
        <f t="shared" si="280"/>
        <v>163.9282</v>
      </c>
      <c r="O2547">
        <f t="shared" si="281"/>
        <v>0</v>
      </c>
      <c r="P2547">
        <f t="shared" si="282"/>
        <v>0</v>
      </c>
      <c r="Q2547">
        <f t="shared" si="283"/>
        <v>163.9282</v>
      </c>
      <c r="R2547">
        <f t="shared" si="284"/>
        <v>2079.9982</v>
      </c>
      <c r="S2547">
        <f t="shared" si="285"/>
        <v>-1.1800000000221189E-2</v>
      </c>
      <c r="Y2547">
        <v>0</v>
      </c>
      <c r="Z2547">
        <v>0</v>
      </c>
      <c r="AA2547">
        <v>163.9282</v>
      </c>
    </row>
    <row r="2548" spans="1:27" x14ac:dyDescent="0.25">
      <c r="A2548" t="str">
        <f t="shared" si="279"/>
        <v>042019</v>
      </c>
      <c r="B2548">
        <v>4</v>
      </c>
      <c r="C2548">
        <v>2019</v>
      </c>
      <c r="D2548" s="18">
        <v>43580</v>
      </c>
      <c r="E2548">
        <v>250</v>
      </c>
      <c r="F2548" t="s">
        <v>212</v>
      </c>
      <c r="G2548" t="s">
        <v>6260</v>
      </c>
      <c r="H2548">
        <v>1209.5</v>
      </c>
      <c r="L2548">
        <v>1025</v>
      </c>
      <c r="N2548">
        <f t="shared" si="280"/>
        <v>184.5</v>
      </c>
      <c r="O2548">
        <f t="shared" si="281"/>
        <v>92.25</v>
      </c>
      <c r="P2548">
        <f t="shared" si="282"/>
        <v>92.25</v>
      </c>
      <c r="Q2548">
        <f t="shared" si="283"/>
        <v>0</v>
      </c>
      <c r="R2548">
        <f t="shared" si="284"/>
        <v>1209.5</v>
      </c>
      <c r="S2548">
        <f t="shared" si="285"/>
        <v>0</v>
      </c>
      <c r="Y2548">
        <v>92.25</v>
      </c>
      <c r="Z2548">
        <v>92.25</v>
      </c>
      <c r="AA2548">
        <v>0</v>
      </c>
    </row>
    <row r="2549" spans="1:27" x14ac:dyDescent="0.25">
      <c r="A2549" t="str">
        <f t="shared" si="279"/>
        <v>042019</v>
      </c>
      <c r="B2549" t="s">
        <v>7923</v>
      </c>
      <c r="C2549">
        <v>2019</v>
      </c>
      <c r="D2549" s="18">
        <v>43576</v>
      </c>
      <c r="E2549" t="s">
        <v>5763</v>
      </c>
      <c r="F2549" t="s">
        <v>3466</v>
      </c>
      <c r="G2549" t="s">
        <v>6261</v>
      </c>
      <c r="H2549">
        <v>103958</v>
      </c>
      <c r="L2549">
        <v>88100</v>
      </c>
      <c r="N2549">
        <f t="shared" si="280"/>
        <v>15858</v>
      </c>
      <c r="O2549">
        <f t="shared" si="281"/>
        <v>7929</v>
      </c>
      <c r="P2549">
        <f t="shared" si="282"/>
        <v>7929</v>
      </c>
      <c r="Q2549">
        <f t="shared" si="283"/>
        <v>0</v>
      </c>
      <c r="R2549">
        <f t="shared" si="284"/>
        <v>103958</v>
      </c>
      <c r="S2549">
        <f t="shared" si="285"/>
        <v>0</v>
      </c>
      <c r="Y2549">
        <v>7929</v>
      </c>
      <c r="Z2549">
        <v>7929</v>
      </c>
      <c r="AA2549">
        <v>0</v>
      </c>
    </row>
    <row r="2550" spans="1:27" x14ac:dyDescent="0.25">
      <c r="A2550" t="str">
        <f t="shared" si="279"/>
        <v>082019</v>
      </c>
      <c r="B2550" t="s">
        <v>7923</v>
      </c>
      <c r="C2550">
        <v>2019</v>
      </c>
      <c r="D2550" s="18">
        <v>43686</v>
      </c>
      <c r="E2550" t="s">
        <v>6262</v>
      </c>
      <c r="F2550" t="s">
        <v>6263</v>
      </c>
      <c r="G2550" t="s">
        <v>6264</v>
      </c>
      <c r="H2550">
        <v>56945.86</v>
      </c>
      <c r="L2550">
        <v>48259.199999999997</v>
      </c>
      <c r="N2550">
        <v>0</v>
      </c>
      <c r="O2550">
        <v>0</v>
      </c>
      <c r="P2550">
        <v>0</v>
      </c>
      <c r="Q2550">
        <v>0</v>
      </c>
      <c r="R2550">
        <f t="shared" si="284"/>
        <v>48259.199999999997</v>
      </c>
      <c r="S2550">
        <f t="shared" si="285"/>
        <v>-8686.6600000000035</v>
      </c>
      <c r="T2550" t="s">
        <v>6245</v>
      </c>
      <c r="Y2550">
        <v>4343.3279999999995</v>
      </c>
      <c r="Z2550">
        <v>4343.3279999999995</v>
      </c>
      <c r="AA2550">
        <v>0</v>
      </c>
    </row>
    <row r="2551" spans="1:27" x14ac:dyDescent="0.25">
      <c r="A2551" t="str">
        <f t="shared" si="279"/>
        <v>042019</v>
      </c>
      <c r="B2551">
        <v>4</v>
      </c>
      <c r="C2551">
        <v>2019</v>
      </c>
      <c r="D2551" s="18">
        <v>43580</v>
      </c>
      <c r="E2551">
        <v>19012</v>
      </c>
      <c r="F2551" t="s">
        <v>1815</v>
      </c>
      <c r="G2551" t="s">
        <v>6265</v>
      </c>
      <c r="H2551">
        <v>4868</v>
      </c>
      <c r="L2551">
        <v>4125</v>
      </c>
      <c r="N2551">
        <f t="shared" si="280"/>
        <v>742.5</v>
      </c>
      <c r="O2551">
        <f t="shared" si="281"/>
        <v>371.25</v>
      </c>
      <c r="P2551">
        <f t="shared" si="282"/>
        <v>371.25</v>
      </c>
      <c r="Q2551">
        <f t="shared" si="283"/>
        <v>0</v>
      </c>
      <c r="R2551">
        <f t="shared" si="284"/>
        <v>4867.5</v>
      </c>
      <c r="S2551">
        <f t="shared" si="285"/>
        <v>-0.5</v>
      </c>
      <c r="Y2551">
        <v>371.25</v>
      </c>
      <c r="Z2551">
        <v>371.25</v>
      </c>
      <c r="AA2551">
        <v>0</v>
      </c>
    </row>
    <row r="2552" spans="1:27" x14ac:dyDescent="0.25">
      <c r="A2552" t="str">
        <f t="shared" si="279"/>
        <v>042019</v>
      </c>
      <c r="B2552">
        <v>4</v>
      </c>
      <c r="C2552">
        <v>2019</v>
      </c>
      <c r="D2552" s="18">
        <v>43581</v>
      </c>
      <c r="E2552">
        <v>260</v>
      </c>
      <c r="F2552" t="s">
        <v>212</v>
      </c>
      <c r="G2552" t="s">
        <v>6260</v>
      </c>
      <c r="H2552">
        <v>737</v>
      </c>
      <c r="K2552">
        <v>68</v>
      </c>
      <c r="L2552">
        <v>560</v>
      </c>
      <c r="N2552">
        <f t="shared" si="280"/>
        <v>108.96</v>
      </c>
      <c r="O2552">
        <f t="shared" si="281"/>
        <v>54.48</v>
      </c>
      <c r="P2552">
        <f t="shared" si="282"/>
        <v>54.48</v>
      </c>
      <c r="Q2552">
        <f t="shared" si="283"/>
        <v>0</v>
      </c>
      <c r="R2552">
        <f t="shared" si="284"/>
        <v>736.96</v>
      </c>
      <c r="S2552">
        <f t="shared" si="285"/>
        <v>-3.999999999996362E-2</v>
      </c>
      <c r="Y2552">
        <v>54.48</v>
      </c>
      <c r="Z2552">
        <v>54.48</v>
      </c>
      <c r="AA2552">
        <v>0</v>
      </c>
    </row>
    <row r="2553" spans="1:27" x14ac:dyDescent="0.25">
      <c r="A2553" t="str">
        <f t="shared" si="279"/>
        <v>042019</v>
      </c>
      <c r="B2553">
        <v>4</v>
      </c>
      <c r="C2553">
        <v>2019</v>
      </c>
      <c r="D2553" s="18">
        <v>43582</v>
      </c>
      <c r="E2553">
        <v>9257</v>
      </c>
      <c r="F2553" t="s">
        <v>399</v>
      </c>
      <c r="G2553" t="s">
        <v>6268</v>
      </c>
      <c r="H2553">
        <v>2525</v>
      </c>
      <c r="L2553">
        <v>2140</v>
      </c>
      <c r="N2553">
        <f t="shared" si="280"/>
        <v>385.2</v>
      </c>
      <c r="O2553">
        <f t="shared" si="281"/>
        <v>192.6</v>
      </c>
      <c r="P2553">
        <f t="shared" si="282"/>
        <v>192.6</v>
      </c>
      <c r="Q2553">
        <f t="shared" si="283"/>
        <v>0</v>
      </c>
      <c r="R2553">
        <f t="shared" si="284"/>
        <v>2525.1999999999998</v>
      </c>
      <c r="S2553">
        <f t="shared" si="285"/>
        <v>0.1999999999998181</v>
      </c>
      <c r="Y2553">
        <v>192.6</v>
      </c>
      <c r="Z2553">
        <v>192.6</v>
      </c>
      <c r="AA2553">
        <v>0</v>
      </c>
    </row>
    <row r="2554" spans="1:27" x14ac:dyDescent="0.25">
      <c r="A2554" t="str">
        <f t="shared" si="279"/>
        <v>042019</v>
      </c>
      <c r="B2554">
        <v>4</v>
      </c>
      <c r="C2554">
        <v>2019</v>
      </c>
      <c r="D2554" s="18">
        <v>43565</v>
      </c>
      <c r="E2554">
        <v>222</v>
      </c>
      <c r="F2554" t="s">
        <v>84</v>
      </c>
      <c r="G2554" t="s">
        <v>6269</v>
      </c>
      <c r="H2554">
        <v>11800</v>
      </c>
      <c r="L2554">
        <v>10000</v>
      </c>
      <c r="N2554">
        <f t="shared" si="280"/>
        <v>1800</v>
      </c>
      <c r="O2554">
        <f t="shared" si="281"/>
        <v>0</v>
      </c>
      <c r="P2554">
        <f t="shared" si="282"/>
        <v>0</v>
      </c>
      <c r="Q2554">
        <f t="shared" si="283"/>
        <v>1800</v>
      </c>
      <c r="R2554">
        <f t="shared" si="284"/>
        <v>11800</v>
      </c>
      <c r="S2554">
        <f t="shared" si="285"/>
        <v>0</v>
      </c>
      <c r="Y2554">
        <v>0</v>
      </c>
      <c r="Z2554">
        <v>0</v>
      </c>
      <c r="AA2554">
        <v>1800</v>
      </c>
    </row>
    <row r="2555" spans="1:27" x14ac:dyDescent="0.25">
      <c r="A2555" t="str">
        <f t="shared" si="279"/>
        <v>042019</v>
      </c>
      <c r="B2555">
        <v>4</v>
      </c>
      <c r="C2555">
        <v>2019</v>
      </c>
      <c r="D2555" s="18">
        <v>43574</v>
      </c>
      <c r="E2555" t="s">
        <v>6270</v>
      </c>
      <c r="F2555" t="s">
        <v>413</v>
      </c>
      <c r="G2555" t="s">
        <v>6248</v>
      </c>
      <c r="H2555">
        <v>11807</v>
      </c>
      <c r="L2555">
        <v>10006.44</v>
      </c>
      <c r="N2555">
        <f t="shared" si="280"/>
        <v>1801.1592000000001</v>
      </c>
      <c r="O2555">
        <f t="shared" si="281"/>
        <v>900.57960000000003</v>
      </c>
      <c r="P2555">
        <f t="shared" si="282"/>
        <v>900.57960000000003</v>
      </c>
      <c r="Q2555">
        <f t="shared" si="283"/>
        <v>0</v>
      </c>
      <c r="R2555">
        <f t="shared" si="284"/>
        <v>11807.599200000001</v>
      </c>
      <c r="S2555">
        <f t="shared" si="285"/>
        <v>0.59920000000056461</v>
      </c>
      <c r="Y2555">
        <v>900.57960000000003</v>
      </c>
      <c r="Z2555">
        <v>900.57960000000003</v>
      </c>
      <c r="AA2555">
        <v>0</v>
      </c>
    </row>
    <row r="2556" spans="1:27" x14ac:dyDescent="0.25">
      <c r="A2556" t="str">
        <f t="shared" si="279"/>
        <v>042019</v>
      </c>
      <c r="B2556">
        <v>4</v>
      </c>
      <c r="C2556">
        <v>2019</v>
      </c>
      <c r="D2556" s="18">
        <v>43580</v>
      </c>
      <c r="E2556">
        <v>27</v>
      </c>
      <c r="F2556" t="s">
        <v>1978</v>
      </c>
      <c r="G2556" t="s">
        <v>6271</v>
      </c>
      <c r="H2556">
        <v>226690</v>
      </c>
      <c r="L2556">
        <v>192110</v>
      </c>
      <c r="N2556">
        <f t="shared" si="280"/>
        <v>34579.800000000003</v>
      </c>
      <c r="O2556">
        <v>0</v>
      </c>
      <c r="P2556">
        <v>0</v>
      </c>
      <c r="Q2556">
        <v>0</v>
      </c>
      <c r="R2556">
        <f t="shared" si="284"/>
        <v>226689.8</v>
      </c>
      <c r="S2556">
        <f t="shared" si="285"/>
        <v>-0.20000000001164153</v>
      </c>
      <c r="T2556" t="s">
        <v>5815</v>
      </c>
      <c r="Y2556">
        <v>17289.900000000001</v>
      </c>
      <c r="Z2556">
        <v>17289.900000000001</v>
      </c>
      <c r="AA2556">
        <v>0</v>
      </c>
    </row>
    <row r="2557" spans="1:27" x14ac:dyDescent="0.25">
      <c r="A2557" t="str">
        <f t="shared" si="279"/>
        <v>042019</v>
      </c>
      <c r="B2557">
        <v>4</v>
      </c>
      <c r="C2557">
        <v>2019</v>
      </c>
      <c r="D2557" s="18">
        <v>43561</v>
      </c>
      <c r="E2557" t="s">
        <v>6273</v>
      </c>
      <c r="F2557" t="s">
        <v>2113</v>
      </c>
      <c r="G2557" t="s">
        <v>2114</v>
      </c>
      <c r="H2557">
        <v>10600</v>
      </c>
      <c r="L2557">
        <v>8983.06</v>
      </c>
      <c r="N2557">
        <f t="shared" si="280"/>
        <v>1616.9507999999998</v>
      </c>
      <c r="O2557">
        <f t="shared" si="281"/>
        <v>808.47539999999992</v>
      </c>
      <c r="P2557">
        <f t="shared" si="282"/>
        <v>808.47539999999992</v>
      </c>
      <c r="Q2557">
        <f t="shared" si="283"/>
        <v>0</v>
      </c>
      <c r="R2557">
        <f t="shared" si="284"/>
        <v>10600.0108</v>
      </c>
      <c r="S2557">
        <f t="shared" si="285"/>
        <v>1.0800000000017462E-2</v>
      </c>
      <c r="Y2557">
        <v>808.47539999999992</v>
      </c>
      <c r="Z2557">
        <v>808.47539999999992</v>
      </c>
      <c r="AA2557">
        <v>0</v>
      </c>
    </row>
    <row r="2558" spans="1:27" x14ac:dyDescent="0.25">
      <c r="A2558" t="str">
        <f t="shared" si="279"/>
        <v>042019</v>
      </c>
      <c r="B2558">
        <v>4</v>
      </c>
      <c r="C2558">
        <v>2019</v>
      </c>
      <c r="D2558" s="18">
        <v>43578</v>
      </c>
      <c r="E2558">
        <v>185</v>
      </c>
      <c r="F2558" t="s">
        <v>101</v>
      </c>
      <c r="G2558" t="s">
        <v>6250</v>
      </c>
      <c r="H2558">
        <v>848</v>
      </c>
      <c r="L2558">
        <v>718.31</v>
      </c>
      <c r="N2558">
        <f t="shared" si="280"/>
        <v>129.29579999999999</v>
      </c>
      <c r="O2558">
        <f t="shared" si="281"/>
        <v>64.647899999999993</v>
      </c>
      <c r="P2558">
        <f t="shared" si="282"/>
        <v>64.647899999999993</v>
      </c>
      <c r="Q2558">
        <f t="shared" si="283"/>
        <v>0</v>
      </c>
      <c r="R2558">
        <f t="shared" si="284"/>
        <v>847.60579999999993</v>
      </c>
      <c r="S2558">
        <f t="shared" si="285"/>
        <v>-0.39420000000006894</v>
      </c>
      <c r="Y2558">
        <v>64.647899999999993</v>
      </c>
      <c r="Z2558">
        <v>64.647899999999993</v>
      </c>
      <c r="AA2558">
        <v>0</v>
      </c>
    </row>
    <row r="2559" spans="1:27" x14ac:dyDescent="0.25">
      <c r="A2559" t="str">
        <f t="shared" si="279"/>
        <v>042019</v>
      </c>
      <c r="B2559">
        <v>4</v>
      </c>
      <c r="C2559">
        <v>2019</v>
      </c>
      <c r="D2559" s="18">
        <v>43575</v>
      </c>
      <c r="E2559">
        <v>3</v>
      </c>
      <c r="F2559" t="s">
        <v>1883</v>
      </c>
      <c r="G2559" t="s">
        <v>6274</v>
      </c>
      <c r="H2559">
        <v>11824</v>
      </c>
      <c r="L2559">
        <v>10020</v>
      </c>
      <c r="N2559">
        <f t="shared" si="280"/>
        <v>1803.6</v>
      </c>
      <c r="O2559">
        <f t="shared" si="281"/>
        <v>0</v>
      </c>
      <c r="P2559">
        <f t="shared" si="282"/>
        <v>0</v>
      </c>
      <c r="Q2559">
        <f t="shared" si="283"/>
        <v>1803.6</v>
      </c>
      <c r="R2559">
        <f t="shared" si="284"/>
        <v>11823.6</v>
      </c>
      <c r="S2559">
        <f t="shared" si="285"/>
        <v>-0.3999999999996362</v>
      </c>
      <c r="Y2559">
        <v>0</v>
      </c>
      <c r="Z2559">
        <v>0</v>
      </c>
      <c r="AA2559">
        <v>1803.6</v>
      </c>
    </row>
    <row r="2560" spans="1:27" x14ac:dyDescent="0.25">
      <c r="A2560" t="str">
        <f t="shared" si="279"/>
        <v>042019</v>
      </c>
      <c r="B2560">
        <v>4</v>
      </c>
      <c r="C2560">
        <v>2019</v>
      </c>
      <c r="D2560" s="18">
        <v>43579</v>
      </c>
      <c r="E2560">
        <v>9239</v>
      </c>
      <c r="F2560" t="s">
        <v>399</v>
      </c>
      <c r="G2560" t="s">
        <v>6268</v>
      </c>
      <c r="H2560">
        <v>2419.1999999999998</v>
      </c>
      <c r="K2560">
        <v>2160</v>
      </c>
      <c r="N2560">
        <f t="shared" si="280"/>
        <v>259.2</v>
      </c>
      <c r="O2560">
        <f t="shared" si="281"/>
        <v>129.6</v>
      </c>
      <c r="P2560">
        <f t="shared" si="282"/>
        <v>129.6</v>
      </c>
      <c r="Q2560">
        <f t="shared" si="283"/>
        <v>0</v>
      </c>
      <c r="R2560">
        <f t="shared" si="284"/>
        <v>2419.1999999999998</v>
      </c>
      <c r="S2560">
        <f t="shared" si="285"/>
        <v>0</v>
      </c>
      <c r="Y2560">
        <v>129.6</v>
      </c>
      <c r="Z2560">
        <v>129.6</v>
      </c>
      <c r="AA2560">
        <v>0</v>
      </c>
    </row>
    <row r="2561" spans="1:27" x14ac:dyDescent="0.25">
      <c r="A2561" t="str">
        <f t="shared" si="279"/>
        <v>042019</v>
      </c>
      <c r="B2561">
        <v>4</v>
      </c>
      <c r="C2561">
        <v>2019</v>
      </c>
      <c r="D2561" s="18">
        <v>43568</v>
      </c>
      <c r="E2561">
        <v>49</v>
      </c>
      <c r="F2561" t="s">
        <v>2982</v>
      </c>
      <c r="G2561" t="s">
        <v>6275</v>
      </c>
      <c r="H2561">
        <v>5650</v>
      </c>
      <c r="L2561">
        <v>4790</v>
      </c>
      <c r="N2561">
        <f t="shared" si="280"/>
        <v>862.2</v>
      </c>
      <c r="O2561">
        <f t="shared" si="281"/>
        <v>431.1</v>
      </c>
      <c r="P2561">
        <f t="shared" si="282"/>
        <v>431.1</v>
      </c>
      <c r="Q2561">
        <f t="shared" si="283"/>
        <v>0</v>
      </c>
      <c r="R2561">
        <f t="shared" si="284"/>
        <v>5652.2</v>
      </c>
      <c r="S2561">
        <f t="shared" si="285"/>
        <v>2.1999999999998181</v>
      </c>
      <c r="Y2561">
        <v>431.1</v>
      </c>
      <c r="Z2561">
        <v>431.1</v>
      </c>
      <c r="AA2561">
        <v>0</v>
      </c>
    </row>
    <row r="2562" spans="1:27" x14ac:dyDescent="0.25">
      <c r="A2562" t="str">
        <f t="shared" si="279"/>
        <v>042019</v>
      </c>
      <c r="B2562">
        <v>4</v>
      </c>
      <c r="C2562">
        <v>2019</v>
      </c>
      <c r="D2562" s="18">
        <v>43579</v>
      </c>
      <c r="E2562" t="s">
        <v>6277</v>
      </c>
      <c r="F2562" t="s">
        <v>1819</v>
      </c>
      <c r="G2562" t="s">
        <v>6278</v>
      </c>
      <c r="H2562">
        <v>14404</v>
      </c>
      <c r="L2562">
        <v>12206.4</v>
      </c>
      <c r="N2562">
        <f t="shared" si="280"/>
        <v>2197.152</v>
      </c>
      <c r="O2562">
        <f t="shared" si="281"/>
        <v>1098.576</v>
      </c>
      <c r="P2562">
        <f t="shared" si="282"/>
        <v>1098.576</v>
      </c>
      <c r="Q2562">
        <f t="shared" si="283"/>
        <v>0</v>
      </c>
      <c r="R2562">
        <f t="shared" si="284"/>
        <v>14403.552</v>
      </c>
      <c r="S2562">
        <f t="shared" si="285"/>
        <v>-0.44800000000032014</v>
      </c>
      <c r="Y2562">
        <v>1098.576</v>
      </c>
      <c r="Z2562">
        <v>1098.576</v>
      </c>
      <c r="AA2562">
        <v>0</v>
      </c>
    </row>
    <row r="2563" spans="1:27" x14ac:dyDescent="0.25">
      <c r="A2563" t="str">
        <f t="shared" si="279"/>
        <v>042019</v>
      </c>
      <c r="B2563">
        <v>4</v>
      </c>
      <c r="C2563">
        <v>2019</v>
      </c>
      <c r="D2563" s="18">
        <v>43578</v>
      </c>
      <c r="E2563">
        <v>50</v>
      </c>
      <c r="F2563" t="s">
        <v>644</v>
      </c>
      <c r="G2563" t="s">
        <v>6279</v>
      </c>
      <c r="H2563">
        <v>9602</v>
      </c>
      <c r="J2563">
        <v>9144</v>
      </c>
      <c r="N2563">
        <f t="shared" si="280"/>
        <v>457.2</v>
      </c>
      <c r="O2563">
        <f t="shared" si="281"/>
        <v>228.6</v>
      </c>
      <c r="P2563">
        <f t="shared" si="282"/>
        <v>228.6</v>
      </c>
      <c r="Q2563">
        <f t="shared" si="283"/>
        <v>0</v>
      </c>
      <c r="R2563">
        <f t="shared" si="284"/>
        <v>9601.2000000000007</v>
      </c>
      <c r="S2563">
        <f t="shared" si="285"/>
        <v>-0.7999999999992724</v>
      </c>
      <c r="Y2563">
        <v>228.6</v>
      </c>
      <c r="Z2563">
        <v>228.6</v>
      </c>
      <c r="AA2563">
        <v>0</v>
      </c>
    </row>
    <row r="2564" spans="1:27" x14ac:dyDescent="0.25">
      <c r="A2564" t="str">
        <f t="shared" ref="A2564:A2627" si="286">TEXT(D2564,"MMYYYY")</f>
        <v>042019</v>
      </c>
      <c r="B2564">
        <v>4</v>
      </c>
      <c r="C2564">
        <v>2019</v>
      </c>
      <c r="D2564" s="18">
        <v>43578</v>
      </c>
      <c r="E2564">
        <v>21378</v>
      </c>
      <c r="F2564" t="s">
        <v>1578</v>
      </c>
      <c r="G2564" t="s">
        <v>6280</v>
      </c>
      <c r="H2564">
        <v>21264</v>
      </c>
      <c r="I2564">
        <v>18786</v>
      </c>
      <c r="L2564">
        <v>2100</v>
      </c>
      <c r="N2564">
        <f t="shared" si="280"/>
        <v>378</v>
      </c>
      <c r="O2564">
        <f t="shared" si="281"/>
        <v>0</v>
      </c>
      <c r="P2564">
        <f t="shared" si="282"/>
        <v>0</v>
      </c>
      <c r="Q2564">
        <f t="shared" si="283"/>
        <v>378</v>
      </c>
      <c r="R2564">
        <f t="shared" si="284"/>
        <v>21264</v>
      </c>
      <c r="S2564">
        <f t="shared" si="285"/>
        <v>0</v>
      </c>
      <c r="Y2564">
        <v>0</v>
      </c>
      <c r="Z2564">
        <v>0</v>
      </c>
      <c r="AA2564">
        <v>378</v>
      </c>
    </row>
    <row r="2565" spans="1:27" x14ac:dyDescent="0.25">
      <c r="A2565" t="str">
        <f t="shared" si="286"/>
        <v>042019</v>
      </c>
      <c r="B2565">
        <v>4</v>
      </c>
      <c r="C2565">
        <v>2019</v>
      </c>
      <c r="D2565" s="18">
        <v>43572</v>
      </c>
      <c r="E2565">
        <v>21296</v>
      </c>
      <c r="F2565" t="s">
        <v>1578</v>
      </c>
      <c r="G2565" t="s">
        <v>6280</v>
      </c>
      <c r="H2565">
        <v>47096</v>
      </c>
      <c r="I2565">
        <v>44500</v>
      </c>
      <c r="L2565">
        <v>2200</v>
      </c>
      <c r="N2565">
        <f t="shared" si="280"/>
        <v>396</v>
      </c>
      <c r="O2565">
        <f t="shared" si="281"/>
        <v>0</v>
      </c>
      <c r="P2565">
        <f t="shared" si="282"/>
        <v>0</v>
      </c>
      <c r="Q2565">
        <f t="shared" si="283"/>
        <v>396</v>
      </c>
      <c r="R2565">
        <f t="shared" si="284"/>
        <v>47096</v>
      </c>
      <c r="S2565">
        <f t="shared" si="285"/>
        <v>0</v>
      </c>
      <c r="Y2565">
        <v>0</v>
      </c>
      <c r="Z2565">
        <v>0</v>
      </c>
      <c r="AA2565">
        <v>396</v>
      </c>
    </row>
    <row r="2566" spans="1:27" x14ac:dyDescent="0.25">
      <c r="A2566" t="str">
        <f t="shared" si="286"/>
        <v>042019</v>
      </c>
      <c r="B2566">
        <v>4</v>
      </c>
      <c r="C2566">
        <v>2019</v>
      </c>
      <c r="D2566" s="18">
        <v>43579</v>
      </c>
      <c r="E2566">
        <v>1131</v>
      </c>
      <c r="F2566" t="s">
        <v>222</v>
      </c>
      <c r="G2566" t="s">
        <v>7779</v>
      </c>
      <c r="H2566">
        <v>6018</v>
      </c>
      <c r="L2566">
        <v>5100</v>
      </c>
      <c r="N2566">
        <f t="shared" si="280"/>
        <v>918</v>
      </c>
      <c r="O2566">
        <f t="shared" si="281"/>
        <v>459</v>
      </c>
      <c r="P2566">
        <f t="shared" si="282"/>
        <v>459</v>
      </c>
      <c r="Q2566">
        <f t="shared" si="283"/>
        <v>0</v>
      </c>
      <c r="R2566">
        <f t="shared" si="284"/>
        <v>6018</v>
      </c>
      <c r="S2566">
        <f t="shared" si="285"/>
        <v>0</v>
      </c>
      <c r="Y2566">
        <v>459</v>
      </c>
      <c r="Z2566">
        <v>459</v>
      </c>
      <c r="AA2566">
        <v>0</v>
      </c>
    </row>
    <row r="2567" spans="1:27" x14ac:dyDescent="0.25">
      <c r="A2567" t="str">
        <f t="shared" si="286"/>
        <v>042019</v>
      </c>
      <c r="B2567">
        <v>4</v>
      </c>
      <c r="C2567">
        <v>2019</v>
      </c>
      <c r="D2567" s="18">
        <v>43559</v>
      </c>
      <c r="E2567">
        <v>458</v>
      </c>
      <c r="F2567" t="s">
        <v>702</v>
      </c>
      <c r="G2567" t="s">
        <v>7780</v>
      </c>
      <c r="H2567">
        <v>17465</v>
      </c>
      <c r="L2567">
        <v>14801</v>
      </c>
      <c r="N2567">
        <f t="shared" si="280"/>
        <v>2664.18</v>
      </c>
      <c r="O2567">
        <f t="shared" si="281"/>
        <v>0</v>
      </c>
      <c r="P2567">
        <f t="shared" si="282"/>
        <v>0</v>
      </c>
      <c r="Q2567">
        <f t="shared" si="283"/>
        <v>2664.18</v>
      </c>
      <c r="R2567">
        <f t="shared" si="284"/>
        <v>17465.18</v>
      </c>
      <c r="S2567">
        <f t="shared" si="285"/>
        <v>0.18000000000029104</v>
      </c>
      <c r="Y2567">
        <v>0</v>
      </c>
      <c r="Z2567">
        <v>0</v>
      </c>
      <c r="AA2567">
        <v>2664.18</v>
      </c>
    </row>
    <row r="2568" spans="1:27" x14ac:dyDescent="0.25">
      <c r="A2568" t="str">
        <f t="shared" si="286"/>
        <v>042019</v>
      </c>
      <c r="B2568">
        <v>4</v>
      </c>
      <c r="C2568">
        <v>2019</v>
      </c>
      <c r="D2568" s="18">
        <v>43578</v>
      </c>
      <c r="E2568">
        <v>9225</v>
      </c>
      <c r="F2568" t="s">
        <v>399</v>
      </c>
      <c r="G2568" t="s">
        <v>6268</v>
      </c>
      <c r="H2568">
        <v>2655</v>
      </c>
      <c r="L2568">
        <v>2250</v>
      </c>
      <c r="N2568">
        <f t="shared" si="280"/>
        <v>405</v>
      </c>
      <c r="O2568">
        <f t="shared" si="281"/>
        <v>202.5</v>
      </c>
      <c r="P2568">
        <f t="shared" si="282"/>
        <v>202.5</v>
      </c>
      <c r="Q2568">
        <f t="shared" si="283"/>
        <v>0</v>
      </c>
      <c r="R2568">
        <f t="shared" si="284"/>
        <v>2655</v>
      </c>
      <c r="S2568">
        <f t="shared" si="285"/>
        <v>0</v>
      </c>
      <c r="Y2568">
        <v>202.5</v>
      </c>
      <c r="Z2568">
        <v>202.5</v>
      </c>
      <c r="AA2568">
        <v>0</v>
      </c>
    </row>
    <row r="2569" spans="1:27" x14ac:dyDescent="0.25">
      <c r="A2569" t="str">
        <f t="shared" si="286"/>
        <v>042019</v>
      </c>
      <c r="B2569">
        <v>4</v>
      </c>
      <c r="C2569">
        <v>2019</v>
      </c>
      <c r="D2569" s="18">
        <v>43577</v>
      </c>
      <c r="E2569" t="s">
        <v>2023</v>
      </c>
      <c r="F2569" t="s">
        <v>399</v>
      </c>
      <c r="G2569" t="s">
        <v>6268</v>
      </c>
      <c r="H2569">
        <v>1262</v>
      </c>
      <c r="L2569">
        <v>1070</v>
      </c>
      <c r="N2569">
        <f t="shared" si="280"/>
        <v>192.6</v>
      </c>
      <c r="O2569">
        <f t="shared" si="281"/>
        <v>96.3</v>
      </c>
      <c r="P2569">
        <f t="shared" si="282"/>
        <v>96.3</v>
      </c>
      <c r="Q2569">
        <f t="shared" si="283"/>
        <v>0</v>
      </c>
      <c r="R2569">
        <f t="shared" si="284"/>
        <v>1262.5999999999999</v>
      </c>
      <c r="S2569">
        <f t="shared" si="285"/>
        <v>0.59999999999990905</v>
      </c>
      <c r="Y2569">
        <v>96.3</v>
      </c>
      <c r="Z2569">
        <v>96.3</v>
      </c>
      <c r="AA2569">
        <v>0</v>
      </c>
    </row>
    <row r="2570" spans="1:27" x14ac:dyDescent="0.25">
      <c r="A2570" t="str">
        <f t="shared" si="286"/>
        <v>042019</v>
      </c>
      <c r="B2570">
        <v>4</v>
      </c>
      <c r="C2570">
        <v>2019</v>
      </c>
      <c r="D2570" s="18">
        <v>43567</v>
      </c>
      <c r="E2570" t="s">
        <v>6281</v>
      </c>
      <c r="F2570" t="s">
        <v>413</v>
      </c>
      <c r="G2570" t="s">
        <v>6248</v>
      </c>
      <c r="H2570">
        <v>23877.3</v>
      </c>
      <c r="L2570">
        <v>20235</v>
      </c>
      <c r="N2570">
        <f t="shared" si="280"/>
        <v>3642.3</v>
      </c>
      <c r="O2570">
        <f t="shared" si="281"/>
        <v>1821.15</v>
      </c>
      <c r="P2570">
        <f t="shared" si="282"/>
        <v>1821.15</v>
      </c>
      <c r="Q2570">
        <f t="shared" si="283"/>
        <v>0</v>
      </c>
      <c r="R2570">
        <f t="shared" si="284"/>
        <v>23877.3</v>
      </c>
      <c r="S2570">
        <f t="shared" si="285"/>
        <v>0</v>
      </c>
      <c r="Y2570">
        <v>1821.15</v>
      </c>
      <c r="Z2570">
        <v>1821.15</v>
      </c>
      <c r="AA2570">
        <v>0</v>
      </c>
    </row>
    <row r="2571" spans="1:27" x14ac:dyDescent="0.25">
      <c r="A2571" t="str">
        <f t="shared" si="286"/>
        <v>042019</v>
      </c>
      <c r="B2571">
        <v>4</v>
      </c>
      <c r="C2571">
        <v>2019</v>
      </c>
      <c r="D2571" s="18">
        <v>43571</v>
      </c>
      <c r="E2571" t="s">
        <v>5816</v>
      </c>
      <c r="F2571" t="s">
        <v>318</v>
      </c>
      <c r="G2571" t="s">
        <v>5771</v>
      </c>
      <c r="H2571">
        <v>50442</v>
      </c>
      <c r="L2571">
        <v>42747</v>
      </c>
      <c r="N2571">
        <f t="shared" si="280"/>
        <v>7694.46</v>
      </c>
      <c r="O2571">
        <f t="shared" si="281"/>
        <v>3847.23</v>
      </c>
      <c r="P2571">
        <f t="shared" si="282"/>
        <v>3847.23</v>
      </c>
      <c r="Q2571">
        <f t="shared" si="283"/>
        <v>0</v>
      </c>
      <c r="R2571">
        <f t="shared" si="284"/>
        <v>50441.46</v>
      </c>
      <c r="S2571">
        <f t="shared" si="285"/>
        <v>-0.54000000000087311</v>
      </c>
      <c r="Y2571">
        <v>3847.23</v>
      </c>
      <c r="Z2571">
        <v>3847.23</v>
      </c>
      <c r="AA2571">
        <v>0</v>
      </c>
    </row>
    <row r="2572" spans="1:27" x14ac:dyDescent="0.25">
      <c r="A2572" t="str">
        <f t="shared" si="286"/>
        <v>042019</v>
      </c>
      <c r="B2572">
        <v>4</v>
      </c>
      <c r="C2572">
        <v>2019</v>
      </c>
      <c r="D2572" s="18">
        <v>43561</v>
      </c>
      <c r="E2572" t="s">
        <v>6282</v>
      </c>
      <c r="F2572" t="s">
        <v>6283</v>
      </c>
      <c r="G2572" t="s">
        <v>6284</v>
      </c>
      <c r="H2572">
        <v>584.1</v>
      </c>
      <c r="L2572">
        <v>495</v>
      </c>
      <c r="N2572">
        <f t="shared" si="280"/>
        <v>89.1</v>
      </c>
      <c r="O2572">
        <f t="shared" si="281"/>
        <v>44.55</v>
      </c>
      <c r="P2572">
        <f t="shared" si="282"/>
        <v>44.55</v>
      </c>
      <c r="Q2572">
        <f t="shared" si="283"/>
        <v>0</v>
      </c>
      <c r="R2572">
        <f t="shared" si="284"/>
        <v>584.1</v>
      </c>
      <c r="S2572">
        <f t="shared" si="285"/>
        <v>0</v>
      </c>
      <c r="Y2572">
        <v>44.55</v>
      </c>
      <c r="Z2572">
        <v>44.55</v>
      </c>
      <c r="AA2572">
        <v>0</v>
      </c>
    </row>
    <row r="2573" spans="1:27" x14ac:dyDescent="0.25">
      <c r="A2573" t="str">
        <f t="shared" si="286"/>
        <v>042019</v>
      </c>
      <c r="B2573">
        <v>4</v>
      </c>
      <c r="C2573">
        <v>2019</v>
      </c>
      <c r="D2573" s="18">
        <v>43561</v>
      </c>
      <c r="E2573" t="s">
        <v>6285</v>
      </c>
      <c r="F2573" t="s">
        <v>6283</v>
      </c>
      <c r="G2573" t="s">
        <v>6284</v>
      </c>
      <c r="H2573">
        <v>3352.38</v>
      </c>
      <c r="L2573">
        <v>2841</v>
      </c>
      <c r="N2573">
        <f t="shared" si="280"/>
        <v>511.38</v>
      </c>
      <c r="O2573">
        <f t="shared" si="281"/>
        <v>255.69</v>
      </c>
      <c r="P2573">
        <f t="shared" si="282"/>
        <v>255.69</v>
      </c>
      <c r="Q2573">
        <f t="shared" si="283"/>
        <v>0</v>
      </c>
      <c r="R2573">
        <f t="shared" si="284"/>
        <v>3352.38</v>
      </c>
      <c r="S2573">
        <f t="shared" si="285"/>
        <v>0</v>
      </c>
      <c r="Y2573">
        <v>255.69</v>
      </c>
      <c r="Z2573">
        <v>255.69</v>
      </c>
      <c r="AA2573">
        <v>0</v>
      </c>
    </row>
    <row r="2574" spans="1:27" x14ac:dyDescent="0.25">
      <c r="A2574" t="str">
        <f t="shared" si="286"/>
        <v>042019</v>
      </c>
      <c r="B2574">
        <v>4</v>
      </c>
      <c r="C2574">
        <v>2019</v>
      </c>
      <c r="D2574" s="18">
        <v>43575</v>
      </c>
      <c r="E2574" t="s">
        <v>2028</v>
      </c>
      <c r="F2574" t="s">
        <v>399</v>
      </c>
      <c r="G2574" t="s">
        <v>6268</v>
      </c>
      <c r="H2574">
        <v>3600.18</v>
      </c>
      <c r="L2574">
        <v>3051</v>
      </c>
      <c r="N2574">
        <f t="shared" si="280"/>
        <v>549.17999999999995</v>
      </c>
      <c r="O2574">
        <f t="shared" si="281"/>
        <v>274.58999999999997</v>
      </c>
      <c r="P2574">
        <f t="shared" si="282"/>
        <v>274.58999999999997</v>
      </c>
      <c r="Q2574">
        <f t="shared" si="283"/>
        <v>0</v>
      </c>
      <c r="R2574">
        <f t="shared" si="284"/>
        <v>3600.18</v>
      </c>
      <c r="S2574">
        <f t="shared" si="285"/>
        <v>0</v>
      </c>
      <c r="Y2574">
        <v>274.58999999999997</v>
      </c>
      <c r="Z2574">
        <v>274.58999999999997</v>
      </c>
      <c r="AA2574">
        <v>0</v>
      </c>
    </row>
    <row r="2575" spans="1:27" x14ac:dyDescent="0.25">
      <c r="A2575" t="str">
        <f t="shared" si="286"/>
        <v>042019</v>
      </c>
      <c r="B2575">
        <v>4</v>
      </c>
      <c r="C2575">
        <v>2019</v>
      </c>
      <c r="D2575" s="18">
        <v>43565</v>
      </c>
      <c r="E2575" t="s">
        <v>7781</v>
      </c>
      <c r="F2575" t="s">
        <v>124</v>
      </c>
      <c r="G2575" t="s">
        <v>6255</v>
      </c>
      <c r="H2575">
        <v>2950</v>
      </c>
      <c r="L2575">
        <v>2500</v>
      </c>
      <c r="N2575">
        <f t="shared" si="280"/>
        <v>450</v>
      </c>
      <c r="O2575">
        <f t="shared" si="281"/>
        <v>225</v>
      </c>
      <c r="P2575">
        <f t="shared" si="282"/>
        <v>225</v>
      </c>
      <c r="Q2575">
        <f t="shared" si="283"/>
        <v>0</v>
      </c>
      <c r="R2575">
        <f t="shared" si="284"/>
        <v>2950</v>
      </c>
      <c r="S2575">
        <f t="shared" si="285"/>
        <v>0</v>
      </c>
      <c r="Y2575">
        <v>225</v>
      </c>
      <c r="Z2575">
        <v>225</v>
      </c>
      <c r="AA2575">
        <v>0</v>
      </c>
    </row>
    <row r="2576" spans="1:27" x14ac:dyDescent="0.25">
      <c r="A2576" t="str">
        <f t="shared" si="286"/>
        <v>042019</v>
      </c>
      <c r="B2576">
        <v>4</v>
      </c>
      <c r="C2576">
        <v>2019</v>
      </c>
      <c r="D2576" s="18">
        <v>43565</v>
      </c>
      <c r="E2576" t="s">
        <v>7782</v>
      </c>
      <c r="F2576" t="s">
        <v>124</v>
      </c>
      <c r="G2576" t="s">
        <v>6255</v>
      </c>
      <c r="H2576">
        <v>46546</v>
      </c>
      <c r="I2576">
        <v>35330</v>
      </c>
      <c r="L2576">
        <v>9504.9599999999991</v>
      </c>
      <c r="N2576">
        <f t="shared" si="280"/>
        <v>1710.8927999999996</v>
      </c>
      <c r="O2576">
        <f t="shared" si="281"/>
        <v>855.44639999999981</v>
      </c>
      <c r="P2576">
        <f t="shared" si="282"/>
        <v>855.44639999999981</v>
      </c>
      <c r="Q2576">
        <f t="shared" si="283"/>
        <v>0</v>
      </c>
      <c r="R2576">
        <f t="shared" si="284"/>
        <v>46545.852800000001</v>
      </c>
      <c r="S2576">
        <f t="shared" si="285"/>
        <v>-0.14719999999942956</v>
      </c>
      <c r="Y2576">
        <v>855.44639999999981</v>
      </c>
      <c r="Z2576">
        <v>855.44639999999981</v>
      </c>
      <c r="AA2576">
        <v>0</v>
      </c>
    </row>
    <row r="2577" spans="1:27" x14ac:dyDescent="0.25">
      <c r="A2577" t="str">
        <f t="shared" si="286"/>
        <v>042019</v>
      </c>
      <c r="B2577">
        <v>4</v>
      </c>
      <c r="C2577">
        <v>2019</v>
      </c>
      <c r="D2577" s="18">
        <v>43557</v>
      </c>
      <c r="E2577" t="s">
        <v>7783</v>
      </c>
      <c r="F2577" t="s">
        <v>124</v>
      </c>
      <c r="G2577" t="s">
        <v>6255</v>
      </c>
      <c r="H2577">
        <v>2950</v>
      </c>
      <c r="L2577">
        <v>2500</v>
      </c>
      <c r="N2577">
        <f t="shared" si="280"/>
        <v>450</v>
      </c>
      <c r="O2577">
        <f t="shared" si="281"/>
        <v>225</v>
      </c>
      <c r="P2577">
        <f t="shared" si="282"/>
        <v>225</v>
      </c>
      <c r="Q2577">
        <f t="shared" si="283"/>
        <v>0</v>
      </c>
      <c r="R2577">
        <f t="shared" si="284"/>
        <v>2950</v>
      </c>
      <c r="S2577">
        <f t="shared" si="285"/>
        <v>0</v>
      </c>
      <c r="Y2577">
        <v>225</v>
      </c>
      <c r="Z2577">
        <v>225</v>
      </c>
      <c r="AA2577">
        <v>0</v>
      </c>
    </row>
    <row r="2578" spans="1:27" x14ac:dyDescent="0.25">
      <c r="A2578" t="str">
        <f t="shared" si="286"/>
        <v>042019</v>
      </c>
      <c r="B2578">
        <v>4</v>
      </c>
      <c r="C2578">
        <v>2019</v>
      </c>
      <c r="D2578" s="18">
        <v>43557</v>
      </c>
      <c r="E2578" t="s">
        <v>7784</v>
      </c>
      <c r="F2578" t="s">
        <v>124</v>
      </c>
      <c r="G2578" t="s">
        <v>6255</v>
      </c>
      <c r="H2578">
        <v>45705.16</v>
      </c>
      <c r="I2578">
        <v>35625</v>
      </c>
      <c r="L2578">
        <v>8542.5</v>
      </c>
      <c r="N2578">
        <f t="shared" si="280"/>
        <v>1537.65</v>
      </c>
      <c r="O2578">
        <f t="shared" si="281"/>
        <v>768.82500000000005</v>
      </c>
      <c r="P2578">
        <f t="shared" si="282"/>
        <v>768.82500000000005</v>
      </c>
      <c r="Q2578">
        <f t="shared" si="283"/>
        <v>0</v>
      </c>
      <c r="R2578">
        <f t="shared" si="284"/>
        <v>45705.15</v>
      </c>
      <c r="S2578">
        <f t="shared" si="285"/>
        <v>-1.0000000002037268E-2</v>
      </c>
      <c r="Y2578">
        <v>768.82500000000005</v>
      </c>
      <c r="Z2578">
        <v>768.82500000000005</v>
      </c>
      <c r="AA2578">
        <v>0</v>
      </c>
    </row>
    <row r="2579" spans="1:27" x14ac:dyDescent="0.25">
      <c r="A2579" t="str">
        <f t="shared" si="286"/>
        <v>042019</v>
      </c>
      <c r="B2579">
        <v>4</v>
      </c>
      <c r="C2579">
        <v>2019</v>
      </c>
      <c r="D2579" s="18">
        <v>43577</v>
      </c>
      <c r="E2579">
        <v>9217</v>
      </c>
      <c r="F2579" t="s">
        <v>399</v>
      </c>
      <c r="G2579" t="s">
        <v>6268</v>
      </c>
      <c r="H2579">
        <v>2110</v>
      </c>
      <c r="K2579">
        <v>540</v>
      </c>
      <c r="L2579">
        <v>1275</v>
      </c>
      <c r="N2579">
        <f t="shared" si="280"/>
        <v>294.3</v>
      </c>
      <c r="O2579">
        <f t="shared" si="281"/>
        <v>147.15</v>
      </c>
      <c r="P2579">
        <f t="shared" si="282"/>
        <v>147.15</v>
      </c>
      <c r="Q2579">
        <f t="shared" si="283"/>
        <v>0</v>
      </c>
      <c r="R2579">
        <f t="shared" si="284"/>
        <v>2109.3000000000002</v>
      </c>
      <c r="S2579">
        <f t="shared" si="285"/>
        <v>-0.6999999999998181</v>
      </c>
      <c r="Y2579">
        <v>147.15</v>
      </c>
      <c r="Z2579">
        <v>147.15</v>
      </c>
      <c r="AA2579">
        <v>0</v>
      </c>
    </row>
    <row r="2580" spans="1:27" x14ac:dyDescent="0.25">
      <c r="A2580" t="str">
        <f t="shared" si="286"/>
        <v>042019</v>
      </c>
      <c r="B2580">
        <v>4</v>
      </c>
      <c r="C2580">
        <v>2019</v>
      </c>
      <c r="D2580" s="18">
        <v>43561</v>
      </c>
      <c r="E2580" t="s">
        <v>7785</v>
      </c>
      <c r="F2580" t="s">
        <v>225</v>
      </c>
      <c r="G2580" t="s">
        <v>7349</v>
      </c>
      <c r="H2580">
        <v>112648</v>
      </c>
      <c r="L2580">
        <v>95464</v>
      </c>
      <c r="N2580">
        <f t="shared" si="280"/>
        <v>17183.52</v>
      </c>
      <c r="O2580">
        <f t="shared" si="281"/>
        <v>8591.76</v>
      </c>
      <c r="P2580">
        <f t="shared" si="282"/>
        <v>8591.76</v>
      </c>
      <c r="Q2580">
        <f t="shared" si="283"/>
        <v>0</v>
      </c>
      <c r="R2580">
        <f t="shared" si="284"/>
        <v>112647.52</v>
      </c>
      <c r="S2580">
        <f t="shared" si="285"/>
        <v>-0.47999999999592546</v>
      </c>
      <c r="Y2580">
        <v>8591.76</v>
      </c>
      <c r="Z2580">
        <v>8591.76</v>
      </c>
      <c r="AA2580">
        <v>0</v>
      </c>
    </row>
    <row r="2581" spans="1:27" x14ac:dyDescent="0.25">
      <c r="A2581" t="str">
        <f t="shared" si="286"/>
        <v>042019</v>
      </c>
      <c r="B2581">
        <v>4</v>
      </c>
      <c r="C2581">
        <v>2019</v>
      </c>
      <c r="D2581" s="18">
        <v>43566</v>
      </c>
      <c r="E2581">
        <v>5534</v>
      </c>
      <c r="F2581" t="s">
        <v>2048</v>
      </c>
      <c r="G2581" t="s">
        <v>6286</v>
      </c>
      <c r="H2581">
        <v>1605</v>
      </c>
      <c r="L2581">
        <v>1360</v>
      </c>
      <c r="N2581">
        <f t="shared" si="280"/>
        <v>244.8</v>
      </c>
      <c r="O2581">
        <f t="shared" si="281"/>
        <v>122.4</v>
      </c>
      <c r="P2581">
        <f t="shared" si="282"/>
        <v>122.4</v>
      </c>
      <c r="Q2581">
        <f t="shared" si="283"/>
        <v>0</v>
      </c>
      <c r="R2581">
        <f t="shared" si="284"/>
        <v>1604.8</v>
      </c>
      <c r="S2581">
        <f t="shared" si="285"/>
        <v>-0.20000000000004547</v>
      </c>
      <c r="Y2581">
        <v>122.4</v>
      </c>
      <c r="Z2581">
        <v>122.4</v>
      </c>
      <c r="AA2581">
        <v>0</v>
      </c>
    </row>
    <row r="2582" spans="1:27" x14ac:dyDescent="0.25">
      <c r="A2582" t="str">
        <f t="shared" si="286"/>
        <v>042019</v>
      </c>
      <c r="B2582">
        <v>4</v>
      </c>
      <c r="C2582">
        <v>2019</v>
      </c>
      <c r="D2582" s="18">
        <v>43566</v>
      </c>
      <c r="E2582">
        <v>3185</v>
      </c>
      <c r="F2582" t="s">
        <v>1353</v>
      </c>
      <c r="G2582" t="s">
        <v>6287</v>
      </c>
      <c r="H2582">
        <v>6797</v>
      </c>
      <c r="L2582">
        <v>5760</v>
      </c>
      <c r="N2582">
        <f t="shared" si="280"/>
        <v>1036.8</v>
      </c>
      <c r="O2582">
        <f t="shared" si="281"/>
        <v>518.4</v>
      </c>
      <c r="P2582">
        <f t="shared" si="282"/>
        <v>518.4</v>
      </c>
      <c r="Q2582">
        <f t="shared" si="283"/>
        <v>0</v>
      </c>
      <c r="R2582">
        <f t="shared" si="284"/>
        <v>6796.8</v>
      </c>
      <c r="S2582">
        <f t="shared" si="285"/>
        <v>-0.1999999999998181</v>
      </c>
      <c r="Y2582">
        <v>518.4</v>
      </c>
      <c r="Z2582">
        <v>518.4</v>
      </c>
      <c r="AA2582">
        <v>0</v>
      </c>
    </row>
    <row r="2583" spans="1:27" x14ac:dyDescent="0.25">
      <c r="A2583" t="str">
        <f t="shared" si="286"/>
        <v>042019</v>
      </c>
      <c r="B2583">
        <v>4</v>
      </c>
      <c r="C2583">
        <v>2019</v>
      </c>
      <c r="D2583" s="18">
        <v>43567</v>
      </c>
      <c r="E2583">
        <v>2905</v>
      </c>
      <c r="F2583" t="s">
        <v>6288</v>
      </c>
      <c r="G2583" t="s">
        <v>6289</v>
      </c>
      <c r="H2583">
        <v>730</v>
      </c>
      <c r="L2583">
        <v>618.64</v>
      </c>
      <c r="N2583">
        <f t="shared" si="280"/>
        <v>111.35520000000001</v>
      </c>
      <c r="O2583">
        <f t="shared" si="281"/>
        <v>55.677600000000005</v>
      </c>
      <c r="P2583">
        <f t="shared" si="282"/>
        <v>55.677600000000005</v>
      </c>
      <c r="Q2583">
        <f t="shared" si="283"/>
        <v>0</v>
      </c>
      <c r="R2583">
        <f t="shared" si="284"/>
        <v>729.99519999999995</v>
      </c>
      <c r="S2583">
        <f t="shared" si="285"/>
        <v>-4.8000000000456566E-3</v>
      </c>
      <c r="Y2583">
        <v>55.677600000000005</v>
      </c>
      <c r="Z2583">
        <v>55.677600000000005</v>
      </c>
      <c r="AA2583">
        <v>0</v>
      </c>
    </row>
    <row r="2584" spans="1:27" x14ac:dyDescent="0.25">
      <c r="A2584" t="str">
        <f t="shared" si="286"/>
        <v>042019</v>
      </c>
      <c r="B2584">
        <v>4</v>
      </c>
      <c r="C2584">
        <v>2019</v>
      </c>
      <c r="D2584" s="18">
        <v>43559</v>
      </c>
      <c r="E2584">
        <v>344</v>
      </c>
      <c r="F2584" t="s">
        <v>6290</v>
      </c>
      <c r="G2584" t="s">
        <v>6291</v>
      </c>
      <c r="H2584">
        <v>2443</v>
      </c>
      <c r="L2584">
        <v>2070</v>
      </c>
      <c r="N2584">
        <f t="shared" si="280"/>
        <v>372.6</v>
      </c>
      <c r="O2584">
        <f t="shared" si="281"/>
        <v>186.3</v>
      </c>
      <c r="P2584">
        <f t="shared" si="282"/>
        <v>186.3</v>
      </c>
      <c r="Q2584">
        <f t="shared" si="283"/>
        <v>0</v>
      </c>
      <c r="R2584">
        <f t="shared" si="284"/>
        <v>2442.6</v>
      </c>
      <c r="S2584">
        <f t="shared" si="285"/>
        <v>-0.40000000000009095</v>
      </c>
      <c r="Y2584">
        <v>186.3</v>
      </c>
      <c r="Z2584">
        <v>186.3</v>
      </c>
      <c r="AA2584">
        <v>0</v>
      </c>
    </row>
    <row r="2585" spans="1:27" x14ac:dyDescent="0.25">
      <c r="A2585" t="str">
        <f t="shared" si="286"/>
        <v>042019</v>
      </c>
      <c r="B2585">
        <v>4</v>
      </c>
      <c r="C2585">
        <v>2019</v>
      </c>
      <c r="D2585" s="18">
        <v>43566</v>
      </c>
      <c r="E2585">
        <v>164</v>
      </c>
      <c r="F2585" t="s">
        <v>1800</v>
      </c>
      <c r="G2585" t="s">
        <v>6292</v>
      </c>
      <c r="H2585">
        <v>927.48</v>
      </c>
      <c r="L2585">
        <v>786</v>
      </c>
      <c r="N2585">
        <f t="shared" si="280"/>
        <v>141.47999999999999</v>
      </c>
      <c r="O2585">
        <f t="shared" si="281"/>
        <v>70.739999999999995</v>
      </c>
      <c r="P2585">
        <f t="shared" si="282"/>
        <v>70.739999999999995</v>
      </c>
      <c r="Q2585">
        <f t="shared" si="283"/>
        <v>0</v>
      </c>
      <c r="R2585">
        <f t="shared" si="284"/>
        <v>927.48</v>
      </c>
      <c r="S2585">
        <f t="shared" si="285"/>
        <v>0</v>
      </c>
      <c r="Y2585">
        <v>70.739999999999995</v>
      </c>
      <c r="Z2585">
        <v>70.739999999999995</v>
      </c>
      <c r="AA2585">
        <v>0</v>
      </c>
    </row>
    <row r="2586" spans="1:27" x14ac:dyDescent="0.25">
      <c r="A2586" t="str">
        <f t="shared" si="286"/>
        <v>042019</v>
      </c>
      <c r="B2586">
        <v>4</v>
      </c>
      <c r="C2586">
        <v>2019</v>
      </c>
      <c r="D2586" s="18">
        <v>43566</v>
      </c>
      <c r="E2586">
        <v>39</v>
      </c>
      <c r="F2586" t="s">
        <v>1791</v>
      </c>
      <c r="G2586" t="s">
        <v>6293</v>
      </c>
      <c r="H2586">
        <v>6354</v>
      </c>
      <c r="L2586">
        <v>5384.75</v>
      </c>
      <c r="N2586">
        <f t="shared" si="280"/>
        <v>969.255</v>
      </c>
      <c r="O2586">
        <f t="shared" si="281"/>
        <v>484.6275</v>
      </c>
      <c r="P2586">
        <f t="shared" si="282"/>
        <v>484.6275</v>
      </c>
      <c r="Q2586">
        <f t="shared" si="283"/>
        <v>0</v>
      </c>
      <c r="R2586">
        <f t="shared" si="284"/>
        <v>6354.0050000000001</v>
      </c>
      <c r="S2586">
        <f t="shared" si="285"/>
        <v>5.0000000001091394E-3</v>
      </c>
      <c r="Y2586">
        <v>484.6275</v>
      </c>
      <c r="Z2586">
        <v>484.6275</v>
      </c>
      <c r="AA2586">
        <v>0</v>
      </c>
    </row>
    <row r="2587" spans="1:27" x14ac:dyDescent="0.25">
      <c r="A2587" t="str">
        <f t="shared" si="286"/>
        <v>042019</v>
      </c>
      <c r="B2587">
        <v>4</v>
      </c>
      <c r="C2587">
        <v>2019</v>
      </c>
      <c r="D2587" s="18">
        <v>43570</v>
      </c>
      <c r="E2587">
        <v>135</v>
      </c>
      <c r="F2587" t="s">
        <v>101</v>
      </c>
      <c r="G2587" t="s">
        <v>6250</v>
      </c>
      <c r="H2587">
        <v>413</v>
      </c>
      <c r="L2587">
        <v>350</v>
      </c>
      <c r="N2587">
        <f t="shared" si="280"/>
        <v>63</v>
      </c>
      <c r="O2587">
        <f t="shared" si="281"/>
        <v>31.5</v>
      </c>
      <c r="P2587">
        <f t="shared" si="282"/>
        <v>31.5</v>
      </c>
      <c r="Q2587">
        <f t="shared" si="283"/>
        <v>0</v>
      </c>
      <c r="R2587">
        <f t="shared" si="284"/>
        <v>413</v>
      </c>
      <c r="S2587">
        <f t="shared" si="285"/>
        <v>0</v>
      </c>
      <c r="Y2587">
        <v>31.5</v>
      </c>
      <c r="Z2587">
        <v>31.5</v>
      </c>
      <c r="AA2587">
        <v>0</v>
      </c>
    </row>
    <row r="2588" spans="1:27" x14ac:dyDescent="0.25">
      <c r="A2588" t="str">
        <f t="shared" si="286"/>
        <v>042019</v>
      </c>
      <c r="B2588">
        <v>4</v>
      </c>
      <c r="C2588">
        <v>2019</v>
      </c>
      <c r="D2588" s="18">
        <v>43572</v>
      </c>
      <c r="E2588">
        <v>829</v>
      </c>
      <c r="F2588" t="s">
        <v>686</v>
      </c>
      <c r="G2588" t="s">
        <v>6294</v>
      </c>
      <c r="H2588">
        <v>105495</v>
      </c>
      <c r="L2588">
        <v>89402.4</v>
      </c>
      <c r="N2588">
        <f t="shared" si="280"/>
        <v>16092.431999999999</v>
      </c>
      <c r="O2588">
        <f t="shared" si="281"/>
        <v>8046.2159999999994</v>
      </c>
      <c r="P2588">
        <f t="shared" si="282"/>
        <v>8046.2159999999994</v>
      </c>
      <c r="Q2588">
        <f t="shared" si="283"/>
        <v>0</v>
      </c>
      <c r="R2588">
        <f t="shared" si="284"/>
        <v>105494.83199999999</v>
      </c>
      <c r="S2588">
        <f t="shared" si="285"/>
        <v>-0.16800000000512227</v>
      </c>
      <c r="Y2588">
        <v>8046.2159999999994</v>
      </c>
      <c r="Z2588">
        <v>8046.2159999999994</v>
      </c>
      <c r="AA2588">
        <v>0</v>
      </c>
    </row>
    <row r="2589" spans="1:27" x14ac:dyDescent="0.25">
      <c r="A2589" t="str">
        <f t="shared" si="286"/>
        <v>042019</v>
      </c>
      <c r="B2589">
        <v>4</v>
      </c>
      <c r="C2589">
        <v>2019</v>
      </c>
      <c r="D2589" s="18">
        <v>43570</v>
      </c>
      <c r="E2589">
        <v>27</v>
      </c>
      <c r="F2589" t="s">
        <v>644</v>
      </c>
      <c r="G2589" t="s">
        <v>6279</v>
      </c>
      <c r="H2589">
        <v>18154</v>
      </c>
      <c r="J2589">
        <v>17290</v>
      </c>
      <c r="N2589">
        <f t="shared" si="280"/>
        <v>864.5</v>
      </c>
      <c r="O2589">
        <f t="shared" si="281"/>
        <v>432.25</v>
      </c>
      <c r="P2589">
        <f t="shared" si="282"/>
        <v>432.25</v>
      </c>
      <c r="Q2589">
        <f t="shared" si="283"/>
        <v>0</v>
      </c>
      <c r="R2589">
        <f t="shared" si="284"/>
        <v>18154.5</v>
      </c>
      <c r="S2589">
        <f t="shared" si="285"/>
        <v>0.5</v>
      </c>
      <c r="Y2589">
        <v>432.25</v>
      </c>
      <c r="Z2589">
        <v>432.25</v>
      </c>
      <c r="AA2589">
        <v>0</v>
      </c>
    </row>
    <row r="2590" spans="1:27" x14ac:dyDescent="0.25">
      <c r="A2590" t="str">
        <f t="shared" si="286"/>
        <v>042019</v>
      </c>
      <c r="B2590">
        <v>4</v>
      </c>
      <c r="C2590">
        <v>2019</v>
      </c>
      <c r="D2590" s="18">
        <v>43561</v>
      </c>
      <c r="E2590">
        <v>2</v>
      </c>
      <c r="F2590" t="s">
        <v>2019</v>
      </c>
      <c r="G2590" t="s">
        <v>6295</v>
      </c>
      <c r="H2590">
        <v>2395</v>
      </c>
      <c r="L2590">
        <v>2030</v>
      </c>
      <c r="N2590">
        <f t="shared" si="280"/>
        <v>365.4</v>
      </c>
      <c r="O2590">
        <v>0</v>
      </c>
      <c r="P2590">
        <v>0</v>
      </c>
      <c r="Q2590">
        <v>0</v>
      </c>
      <c r="R2590">
        <f t="shared" si="284"/>
        <v>2395.4</v>
      </c>
      <c r="S2590">
        <f t="shared" si="285"/>
        <v>0.40000000000009095</v>
      </c>
      <c r="T2590" t="s">
        <v>5815</v>
      </c>
      <c r="Y2590">
        <v>0</v>
      </c>
      <c r="Z2590">
        <v>0</v>
      </c>
      <c r="AA2590">
        <v>365.4</v>
      </c>
    </row>
    <row r="2591" spans="1:27" x14ac:dyDescent="0.25">
      <c r="A2591" t="str">
        <f t="shared" si="286"/>
        <v>082019</v>
      </c>
      <c r="B2591">
        <v>4</v>
      </c>
      <c r="C2591">
        <v>2019</v>
      </c>
      <c r="D2591" s="18">
        <v>43698</v>
      </c>
      <c r="E2591" t="s">
        <v>7786</v>
      </c>
      <c r="F2591" t="s">
        <v>549</v>
      </c>
      <c r="G2591" t="s">
        <v>7787</v>
      </c>
      <c r="H2591">
        <v>39688</v>
      </c>
      <c r="I2591">
        <v>31900</v>
      </c>
      <c r="L2591">
        <v>6600</v>
      </c>
      <c r="N2591">
        <f t="shared" si="280"/>
        <v>1188</v>
      </c>
      <c r="O2591">
        <f t="shared" si="281"/>
        <v>594</v>
      </c>
      <c r="P2591">
        <f t="shared" si="282"/>
        <v>594</v>
      </c>
      <c r="Q2591">
        <f t="shared" si="283"/>
        <v>0</v>
      </c>
      <c r="R2591">
        <f t="shared" si="284"/>
        <v>39688</v>
      </c>
      <c r="S2591">
        <f t="shared" si="285"/>
        <v>0</v>
      </c>
      <c r="Y2591">
        <v>594</v>
      </c>
      <c r="Z2591">
        <v>594</v>
      </c>
      <c r="AA2591">
        <v>0</v>
      </c>
    </row>
    <row r="2592" spans="1:27" x14ac:dyDescent="0.25">
      <c r="A2592" t="str">
        <f t="shared" si="286"/>
        <v>082019</v>
      </c>
      <c r="B2592">
        <v>4</v>
      </c>
      <c r="C2592">
        <v>2019</v>
      </c>
      <c r="D2592" s="18">
        <v>43697</v>
      </c>
      <c r="E2592" t="s">
        <v>3552</v>
      </c>
      <c r="F2592" t="s">
        <v>549</v>
      </c>
      <c r="G2592" t="s">
        <v>7787</v>
      </c>
      <c r="H2592">
        <v>14248</v>
      </c>
      <c r="I2592">
        <v>7050</v>
      </c>
      <c r="L2592">
        <v>6100</v>
      </c>
      <c r="N2592">
        <f t="shared" ref="N2592:N2650" si="287">+(J2592*$J$1/100)+(K2592*$K$1/100)+(L2592*$L$1/100)+(M2592*$M$1/100)</f>
        <v>1098</v>
      </c>
      <c r="O2592">
        <f t="shared" ref="O2592:O2650" si="288">+IF(VALUE(LEFT(F2592,2))=33,N2592/2,0)</f>
        <v>549</v>
      </c>
      <c r="P2592">
        <f t="shared" ref="P2592:P2650" si="289">+O2592</f>
        <v>549</v>
      </c>
      <c r="Q2592">
        <f t="shared" ref="Q2592:Q2650" si="290">+IF(VALUE(LEFT(F2592,2))=33,0,N2592)</f>
        <v>0</v>
      </c>
      <c r="R2592">
        <f t="shared" ref="R2592:R2650" si="291">J2592+K2592+L2592+M2592+N2592+I2592</f>
        <v>14248</v>
      </c>
      <c r="S2592">
        <f t="shared" ref="S2592:S2650" si="292">R2592-H2592</f>
        <v>0</v>
      </c>
      <c r="Y2592">
        <v>549</v>
      </c>
      <c r="Z2592">
        <v>549</v>
      </c>
      <c r="AA2592">
        <v>0</v>
      </c>
    </row>
    <row r="2593" spans="1:27" x14ac:dyDescent="0.25">
      <c r="A2593" t="str">
        <f t="shared" si="286"/>
        <v>082019</v>
      </c>
      <c r="B2593">
        <v>4</v>
      </c>
      <c r="C2593">
        <v>2019</v>
      </c>
      <c r="D2593" s="18">
        <v>43699</v>
      </c>
      <c r="E2593" t="s">
        <v>7788</v>
      </c>
      <c r="F2593" t="s">
        <v>549</v>
      </c>
      <c r="G2593" t="s">
        <v>7787</v>
      </c>
      <c r="H2593">
        <v>51957</v>
      </c>
      <c r="I2593">
        <v>43572</v>
      </c>
      <c r="L2593">
        <v>7105</v>
      </c>
      <c r="N2593">
        <f t="shared" si="287"/>
        <v>1278.9000000000001</v>
      </c>
      <c r="O2593">
        <f t="shared" si="288"/>
        <v>639.45000000000005</v>
      </c>
      <c r="P2593">
        <f t="shared" si="289"/>
        <v>639.45000000000005</v>
      </c>
      <c r="Q2593">
        <f t="shared" si="290"/>
        <v>0</v>
      </c>
      <c r="R2593">
        <f t="shared" si="291"/>
        <v>51955.9</v>
      </c>
      <c r="S2593">
        <f t="shared" si="292"/>
        <v>-1.0999999999985448</v>
      </c>
      <c r="Y2593">
        <v>639.45000000000005</v>
      </c>
      <c r="Z2593">
        <v>639.45000000000005</v>
      </c>
      <c r="AA2593">
        <v>0</v>
      </c>
    </row>
    <row r="2594" spans="1:27" x14ac:dyDescent="0.25">
      <c r="A2594" t="str">
        <f t="shared" si="286"/>
        <v>082019</v>
      </c>
      <c r="B2594">
        <v>4</v>
      </c>
      <c r="C2594">
        <v>2019</v>
      </c>
      <c r="D2594" s="18">
        <v>43683</v>
      </c>
      <c r="E2594" t="s">
        <v>7789</v>
      </c>
      <c r="F2594" t="s">
        <v>549</v>
      </c>
      <c r="G2594" t="s">
        <v>7787</v>
      </c>
      <c r="H2594">
        <v>57840</v>
      </c>
      <c r="I2594">
        <v>49900</v>
      </c>
      <c r="L2594">
        <v>6728</v>
      </c>
      <c r="N2594">
        <f t="shared" si="287"/>
        <v>1211.04</v>
      </c>
      <c r="O2594">
        <f t="shared" si="288"/>
        <v>605.52</v>
      </c>
      <c r="P2594">
        <f t="shared" si="289"/>
        <v>605.52</v>
      </c>
      <c r="Q2594">
        <f t="shared" si="290"/>
        <v>0</v>
      </c>
      <c r="R2594">
        <f t="shared" si="291"/>
        <v>57839.040000000001</v>
      </c>
      <c r="S2594">
        <f t="shared" si="292"/>
        <v>-0.95999999999912689</v>
      </c>
      <c r="Y2594">
        <v>605.52</v>
      </c>
      <c r="Z2594">
        <v>605.52</v>
      </c>
      <c r="AA2594">
        <v>0</v>
      </c>
    </row>
    <row r="2595" spans="1:27" x14ac:dyDescent="0.25">
      <c r="A2595" t="str">
        <f t="shared" si="286"/>
        <v>042019</v>
      </c>
      <c r="B2595">
        <v>4</v>
      </c>
      <c r="C2595">
        <v>2019</v>
      </c>
      <c r="D2595" s="18">
        <v>43567</v>
      </c>
      <c r="E2595" t="s">
        <v>6297</v>
      </c>
      <c r="F2595" t="s">
        <v>1791</v>
      </c>
      <c r="G2595" t="s">
        <v>6293</v>
      </c>
      <c r="H2595">
        <v>11400</v>
      </c>
      <c r="L2595">
        <v>9661</v>
      </c>
      <c r="N2595">
        <f t="shared" si="287"/>
        <v>1738.98</v>
      </c>
      <c r="O2595">
        <f t="shared" si="288"/>
        <v>869.49</v>
      </c>
      <c r="P2595">
        <f t="shared" si="289"/>
        <v>869.49</v>
      </c>
      <c r="Q2595">
        <f t="shared" si="290"/>
        <v>0</v>
      </c>
      <c r="R2595">
        <f t="shared" si="291"/>
        <v>11399.98</v>
      </c>
      <c r="S2595">
        <f t="shared" si="292"/>
        <v>-2.0000000000436557E-2</v>
      </c>
      <c r="Y2595">
        <v>869.49</v>
      </c>
      <c r="Z2595">
        <v>869.49</v>
      </c>
      <c r="AA2595">
        <v>0</v>
      </c>
    </row>
    <row r="2596" spans="1:27" x14ac:dyDescent="0.25">
      <c r="A2596" t="str">
        <f t="shared" si="286"/>
        <v>042019</v>
      </c>
      <c r="B2596">
        <v>4</v>
      </c>
      <c r="C2596">
        <v>2019</v>
      </c>
      <c r="D2596" s="18">
        <v>43566</v>
      </c>
      <c r="E2596">
        <v>31</v>
      </c>
      <c r="F2596" t="s">
        <v>549</v>
      </c>
      <c r="G2596" t="s">
        <v>7787</v>
      </c>
      <c r="H2596">
        <v>59354</v>
      </c>
      <c r="I2596">
        <v>51708</v>
      </c>
      <c r="L2596">
        <v>6480</v>
      </c>
      <c r="N2596">
        <f t="shared" si="287"/>
        <v>1166.4000000000001</v>
      </c>
      <c r="O2596">
        <f t="shared" si="288"/>
        <v>583.20000000000005</v>
      </c>
      <c r="P2596">
        <f t="shared" si="289"/>
        <v>583.20000000000005</v>
      </c>
      <c r="Q2596">
        <f t="shared" si="290"/>
        <v>0</v>
      </c>
      <c r="R2596">
        <f t="shared" si="291"/>
        <v>59354.400000000001</v>
      </c>
      <c r="S2596">
        <f t="shared" si="292"/>
        <v>0.40000000000145519</v>
      </c>
      <c r="Y2596">
        <v>583.20000000000005</v>
      </c>
      <c r="Z2596">
        <v>583.20000000000005</v>
      </c>
      <c r="AA2596">
        <v>0</v>
      </c>
    </row>
    <row r="2597" spans="1:27" x14ac:dyDescent="0.25">
      <c r="A2597" t="str">
        <f t="shared" si="286"/>
        <v>042019</v>
      </c>
      <c r="B2597">
        <v>4</v>
      </c>
      <c r="C2597">
        <v>2019</v>
      </c>
      <c r="D2597" s="18">
        <v>43566</v>
      </c>
      <c r="E2597" t="s">
        <v>1879</v>
      </c>
      <c r="F2597" t="s">
        <v>192</v>
      </c>
      <c r="G2597" t="s">
        <v>6298</v>
      </c>
      <c r="H2597">
        <v>13806</v>
      </c>
      <c r="L2597">
        <v>11700</v>
      </c>
      <c r="N2597">
        <f t="shared" si="287"/>
        <v>2106</v>
      </c>
      <c r="O2597">
        <f t="shared" si="288"/>
        <v>1053</v>
      </c>
      <c r="P2597">
        <f t="shared" si="289"/>
        <v>1053</v>
      </c>
      <c r="Q2597">
        <f t="shared" si="290"/>
        <v>0</v>
      </c>
      <c r="R2597">
        <f t="shared" si="291"/>
        <v>13806</v>
      </c>
      <c r="S2597">
        <f t="shared" si="292"/>
        <v>0</v>
      </c>
      <c r="Y2597">
        <v>1053</v>
      </c>
      <c r="Z2597">
        <v>1053</v>
      </c>
      <c r="AA2597">
        <v>0</v>
      </c>
    </row>
    <row r="2598" spans="1:27" x14ac:dyDescent="0.25">
      <c r="A2598" t="str">
        <f t="shared" si="286"/>
        <v>042019</v>
      </c>
      <c r="B2598">
        <v>4</v>
      </c>
      <c r="C2598">
        <v>2019</v>
      </c>
      <c r="D2598" s="18">
        <v>43567</v>
      </c>
      <c r="E2598">
        <v>1086</v>
      </c>
      <c r="F2598" t="s">
        <v>222</v>
      </c>
      <c r="G2598" t="s">
        <v>7779</v>
      </c>
      <c r="H2598">
        <v>16933</v>
      </c>
      <c r="L2598">
        <v>14350</v>
      </c>
      <c r="N2598">
        <f t="shared" si="287"/>
        <v>2583</v>
      </c>
      <c r="O2598">
        <f t="shared" si="288"/>
        <v>1291.5</v>
      </c>
      <c r="P2598">
        <f t="shared" si="289"/>
        <v>1291.5</v>
      </c>
      <c r="Q2598">
        <f t="shared" si="290"/>
        <v>0</v>
      </c>
      <c r="R2598">
        <f t="shared" si="291"/>
        <v>16933</v>
      </c>
      <c r="S2598">
        <f t="shared" si="292"/>
        <v>0</v>
      </c>
      <c r="Y2598">
        <v>1291.5</v>
      </c>
      <c r="Z2598">
        <v>1291.5</v>
      </c>
      <c r="AA2598">
        <v>0</v>
      </c>
    </row>
    <row r="2599" spans="1:27" x14ac:dyDescent="0.25">
      <c r="A2599" t="str">
        <f t="shared" si="286"/>
        <v>042019</v>
      </c>
      <c r="B2599">
        <v>4</v>
      </c>
      <c r="C2599">
        <v>2019</v>
      </c>
      <c r="D2599" s="18">
        <v>43566</v>
      </c>
      <c r="E2599" t="s">
        <v>6299</v>
      </c>
      <c r="F2599" t="s">
        <v>487</v>
      </c>
      <c r="G2599" t="s">
        <v>6300</v>
      </c>
      <c r="H2599">
        <v>35400</v>
      </c>
      <c r="L2599">
        <v>30000</v>
      </c>
      <c r="N2599">
        <f t="shared" si="287"/>
        <v>5400</v>
      </c>
      <c r="O2599">
        <v>0</v>
      </c>
      <c r="P2599">
        <v>0</v>
      </c>
      <c r="Q2599">
        <v>0</v>
      </c>
      <c r="R2599">
        <f t="shared" si="291"/>
        <v>35400</v>
      </c>
      <c r="S2599">
        <f t="shared" si="292"/>
        <v>0</v>
      </c>
      <c r="T2599" t="s">
        <v>5815</v>
      </c>
      <c r="Y2599">
        <v>2700</v>
      </c>
      <c r="Z2599">
        <v>2700</v>
      </c>
      <c r="AA2599">
        <v>0</v>
      </c>
    </row>
    <row r="2600" spans="1:27" x14ac:dyDescent="0.25">
      <c r="A2600" t="str">
        <f t="shared" si="286"/>
        <v>042019</v>
      </c>
      <c r="B2600">
        <v>4</v>
      </c>
      <c r="C2600">
        <v>2019</v>
      </c>
      <c r="D2600" s="18">
        <v>43566</v>
      </c>
      <c r="E2600" t="s">
        <v>6301</v>
      </c>
      <c r="F2600" t="s">
        <v>487</v>
      </c>
      <c r="G2600" t="s">
        <v>6300</v>
      </c>
      <c r="H2600">
        <v>29382</v>
      </c>
      <c r="L2600">
        <v>24900</v>
      </c>
      <c r="N2600">
        <f t="shared" si="287"/>
        <v>4482</v>
      </c>
      <c r="O2600">
        <v>0</v>
      </c>
      <c r="P2600">
        <v>0</v>
      </c>
      <c r="Q2600">
        <v>0</v>
      </c>
      <c r="R2600">
        <f t="shared" si="291"/>
        <v>29382</v>
      </c>
      <c r="S2600">
        <f t="shared" si="292"/>
        <v>0</v>
      </c>
      <c r="T2600" t="s">
        <v>5815</v>
      </c>
      <c r="Y2600">
        <v>2241</v>
      </c>
      <c r="Z2600">
        <v>2241</v>
      </c>
      <c r="AA2600">
        <v>0</v>
      </c>
    </row>
    <row r="2601" spans="1:27" x14ac:dyDescent="0.25">
      <c r="A2601" t="str">
        <f t="shared" si="286"/>
        <v>042019</v>
      </c>
      <c r="B2601">
        <v>4</v>
      </c>
      <c r="C2601">
        <v>2019</v>
      </c>
      <c r="D2601" s="18">
        <v>43563</v>
      </c>
      <c r="E2601" t="s">
        <v>2894</v>
      </c>
      <c r="F2601" t="s">
        <v>1604</v>
      </c>
      <c r="G2601" t="s">
        <v>6303</v>
      </c>
      <c r="H2601">
        <v>18290</v>
      </c>
      <c r="L2601">
        <v>15500</v>
      </c>
      <c r="N2601">
        <f t="shared" si="287"/>
        <v>2790</v>
      </c>
      <c r="O2601">
        <f t="shared" si="288"/>
        <v>1395</v>
      </c>
      <c r="P2601">
        <f t="shared" si="289"/>
        <v>1395</v>
      </c>
      <c r="Q2601">
        <f t="shared" si="290"/>
        <v>0</v>
      </c>
      <c r="R2601">
        <f t="shared" si="291"/>
        <v>18290</v>
      </c>
      <c r="S2601">
        <f t="shared" si="292"/>
        <v>0</v>
      </c>
      <c r="Y2601">
        <v>1395</v>
      </c>
      <c r="Z2601">
        <v>1395</v>
      </c>
      <c r="AA2601">
        <v>0</v>
      </c>
    </row>
    <row r="2602" spans="1:27" x14ac:dyDescent="0.25">
      <c r="A2602" t="str">
        <f t="shared" si="286"/>
        <v>042019</v>
      </c>
      <c r="B2602">
        <v>4</v>
      </c>
      <c r="C2602">
        <v>2019</v>
      </c>
      <c r="D2602" s="18">
        <v>43563</v>
      </c>
      <c r="E2602" t="s">
        <v>6304</v>
      </c>
      <c r="F2602" t="s">
        <v>1604</v>
      </c>
      <c r="G2602" t="s">
        <v>6303</v>
      </c>
      <c r="H2602">
        <v>10598</v>
      </c>
      <c r="I2602">
        <v>1394</v>
      </c>
      <c r="L2602">
        <v>7800</v>
      </c>
      <c r="N2602">
        <f t="shared" si="287"/>
        <v>1404</v>
      </c>
      <c r="O2602">
        <f t="shared" si="288"/>
        <v>702</v>
      </c>
      <c r="P2602">
        <f t="shared" si="289"/>
        <v>702</v>
      </c>
      <c r="Q2602">
        <f t="shared" si="290"/>
        <v>0</v>
      </c>
      <c r="R2602">
        <f t="shared" si="291"/>
        <v>10598</v>
      </c>
      <c r="S2602">
        <f t="shared" si="292"/>
        <v>0</v>
      </c>
      <c r="Y2602">
        <v>702</v>
      </c>
      <c r="Z2602">
        <v>702</v>
      </c>
      <c r="AA2602">
        <v>0</v>
      </c>
    </row>
    <row r="2603" spans="1:27" x14ac:dyDescent="0.25">
      <c r="A2603" t="str">
        <f t="shared" si="286"/>
        <v>042019</v>
      </c>
      <c r="B2603" t="s">
        <v>7923</v>
      </c>
      <c r="C2603">
        <v>2019</v>
      </c>
      <c r="D2603" s="18">
        <v>43567</v>
      </c>
      <c r="E2603" t="s">
        <v>1847</v>
      </c>
      <c r="F2603" t="s">
        <v>101</v>
      </c>
      <c r="G2603" t="s">
        <v>6305</v>
      </c>
      <c r="H2603">
        <v>2384</v>
      </c>
      <c r="L2603">
        <v>2019.92</v>
      </c>
      <c r="N2603">
        <f t="shared" si="287"/>
        <v>363.5856</v>
      </c>
      <c r="O2603">
        <f t="shared" si="288"/>
        <v>181.7928</v>
      </c>
      <c r="P2603">
        <f t="shared" si="289"/>
        <v>181.7928</v>
      </c>
      <c r="Q2603">
        <f t="shared" si="290"/>
        <v>0</v>
      </c>
      <c r="R2603">
        <f t="shared" si="291"/>
        <v>2383.5056</v>
      </c>
      <c r="S2603">
        <f t="shared" si="292"/>
        <v>-0.49440000000004147</v>
      </c>
      <c r="Y2603">
        <v>181.7928</v>
      </c>
      <c r="Z2603">
        <v>181.7928</v>
      </c>
      <c r="AA2603">
        <v>0</v>
      </c>
    </row>
    <row r="2604" spans="1:27" x14ac:dyDescent="0.25">
      <c r="A2604" t="str">
        <f t="shared" si="286"/>
        <v>042019</v>
      </c>
      <c r="B2604">
        <v>4</v>
      </c>
      <c r="C2604">
        <v>2019</v>
      </c>
      <c r="D2604" s="18">
        <v>43565</v>
      </c>
      <c r="E2604">
        <v>137</v>
      </c>
      <c r="F2604" t="s">
        <v>3481</v>
      </c>
      <c r="G2604" t="s">
        <v>6306</v>
      </c>
      <c r="H2604">
        <v>3127</v>
      </c>
      <c r="L2604">
        <v>2650</v>
      </c>
      <c r="N2604">
        <f t="shared" si="287"/>
        <v>477</v>
      </c>
      <c r="O2604">
        <f t="shared" si="288"/>
        <v>0</v>
      </c>
      <c r="P2604">
        <f t="shared" si="289"/>
        <v>0</v>
      </c>
      <c r="Q2604">
        <f t="shared" si="290"/>
        <v>477</v>
      </c>
      <c r="R2604">
        <f t="shared" si="291"/>
        <v>3127</v>
      </c>
      <c r="S2604">
        <f t="shared" si="292"/>
        <v>0</v>
      </c>
      <c r="Y2604">
        <v>0</v>
      </c>
      <c r="Z2604">
        <v>0</v>
      </c>
      <c r="AA2604">
        <v>477</v>
      </c>
    </row>
    <row r="2605" spans="1:27" x14ac:dyDescent="0.25">
      <c r="A2605" t="str">
        <f t="shared" si="286"/>
        <v>042019</v>
      </c>
      <c r="B2605">
        <v>4</v>
      </c>
      <c r="C2605">
        <v>2019</v>
      </c>
      <c r="D2605" s="18">
        <v>43563</v>
      </c>
      <c r="E2605" t="s">
        <v>2087</v>
      </c>
      <c r="F2605" t="s">
        <v>549</v>
      </c>
      <c r="G2605" t="s">
        <v>7787</v>
      </c>
      <c r="H2605">
        <v>287914</v>
      </c>
      <c r="I2605">
        <v>271040</v>
      </c>
      <c r="L2605">
        <v>14300</v>
      </c>
      <c r="N2605">
        <f t="shared" si="287"/>
        <v>2574</v>
      </c>
      <c r="O2605">
        <f t="shared" si="288"/>
        <v>1287</v>
      </c>
      <c r="P2605">
        <f t="shared" si="289"/>
        <v>1287</v>
      </c>
      <c r="Q2605">
        <f t="shared" si="290"/>
        <v>0</v>
      </c>
      <c r="R2605">
        <f t="shared" si="291"/>
        <v>287914</v>
      </c>
      <c r="S2605">
        <f t="shared" si="292"/>
        <v>0</v>
      </c>
      <c r="Y2605">
        <v>1287</v>
      </c>
      <c r="Z2605">
        <v>1287</v>
      </c>
      <c r="AA2605">
        <v>0</v>
      </c>
    </row>
    <row r="2606" spans="1:27" x14ac:dyDescent="0.25">
      <c r="A2606" t="str">
        <f t="shared" si="286"/>
        <v>042019</v>
      </c>
      <c r="B2606">
        <v>4</v>
      </c>
      <c r="C2606">
        <v>2019</v>
      </c>
      <c r="D2606" s="18">
        <v>43566</v>
      </c>
      <c r="E2606" t="s">
        <v>2061</v>
      </c>
      <c r="F2606" t="s">
        <v>493</v>
      </c>
      <c r="G2606" t="s">
        <v>6307</v>
      </c>
      <c r="H2606">
        <v>1392</v>
      </c>
      <c r="L2606">
        <v>1180</v>
      </c>
      <c r="N2606">
        <f t="shared" si="287"/>
        <v>212.4</v>
      </c>
      <c r="O2606">
        <f t="shared" si="288"/>
        <v>106.2</v>
      </c>
      <c r="P2606">
        <f t="shared" si="289"/>
        <v>106.2</v>
      </c>
      <c r="Q2606">
        <f t="shared" si="290"/>
        <v>0</v>
      </c>
      <c r="R2606">
        <f t="shared" si="291"/>
        <v>1392.4</v>
      </c>
      <c r="S2606">
        <f t="shared" si="292"/>
        <v>0.40000000000009095</v>
      </c>
      <c r="Y2606">
        <v>106.2</v>
      </c>
      <c r="Z2606">
        <v>106.2</v>
      </c>
      <c r="AA2606">
        <v>0</v>
      </c>
    </row>
    <row r="2607" spans="1:27" x14ac:dyDescent="0.25">
      <c r="A2607" t="str">
        <f t="shared" si="286"/>
        <v>042019</v>
      </c>
      <c r="B2607">
        <v>4</v>
      </c>
      <c r="C2607">
        <v>2019</v>
      </c>
      <c r="D2607" s="18">
        <v>43565</v>
      </c>
      <c r="E2607" t="s">
        <v>6308</v>
      </c>
      <c r="F2607" t="s">
        <v>399</v>
      </c>
      <c r="G2607" t="s">
        <v>6268</v>
      </c>
      <c r="H2607">
        <v>5310</v>
      </c>
      <c r="L2607">
        <v>4500</v>
      </c>
      <c r="N2607">
        <f t="shared" si="287"/>
        <v>810</v>
      </c>
      <c r="O2607">
        <f t="shared" si="288"/>
        <v>405</v>
      </c>
      <c r="P2607">
        <f t="shared" si="289"/>
        <v>405</v>
      </c>
      <c r="Q2607">
        <f t="shared" si="290"/>
        <v>0</v>
      </c>
      <c r="R2607">
        <f t="shared" si="291"/>
        <v>5310</v>
      </c>
      <c r="S2607">
        <f t="shared" si="292"/>
        <v>0</v>
      </c>
      <c r="Y2607">
        <v>405</v>
      </c>
      <c r="Z2607">
        <v>405</v>
      </c>
      <c r="AA2607">
        <v>0</v>
      </c>
    </row>
    <row r="2608" spans="1:27" x14ac:dyDescent="0.25">
      <c r="A2608" t="str">
        <f t="shared" si="286"/>
        <v>042019</v>
      </c>
      <c r="B2608">
        <v>4</v>
      </c>
      <c r="C2608">
        <v>2019</v>
      </c>
      <c r="D2608" s="18">
        <v>43556</v>
      </c>
      <c r="E2608" t="s">
        <v>6309</v>
      </c>
      <c r="F2608" t="s">
        <v>6310</v>
      </c>
      <c r="G2608" t="s">
        <v>6311</v>
      </c>
      <c r="H2608">
        <v>5898.82</v>
      </c>
      <c r="L2608">
        <v>4999</v>
      </c>
      <c r="N2608">
        <f t="shared" si="287"/>
        <v>899.82</v>
      </c>
      <c r="O2608">
        <f t="shared" si="288"/>
        <v>449.91</v>
      </c>
      <c r="P2608">
        <f t="shared" si="289"/>
        <v>449.91</v>
      </c>
      <c r="Q2608">
        <f t="shared" si="290"/>
        <v>0</v>
      </c>
      <c r="R2608">
        <f t="shared" si="291"/>
        <v>5898.82</v>
      </c>
      <c r="S2608">
        <f t="shared" si="292"/>
        <v>0</v>
      </c>
      <c r="Y2608">
        <v>449.91</v>
      </c>
      <c r="Z2608">
        <v>449.91</v>
      </c>
      <c r="AA2608">
        <v>0</v>
      </c>
    </row>
    <row r="2609" spans="1:27" x14ac:dyDescent="0.25">
      <c r="A2609" t="str">
        <f t="shared" si="286"/>
        <v>042019</v>
      </c>
      <c r="B2609">
        <v>4</v>
      </c>
      <c r="C2609">
        <v>2019</v>
      </c>
      <c r="D2609" s="18">
        <v>43557</v>
      </c>
      <c r="E2609" t="s">
        <v>1886</v>
      </c>
      <c r="F2609" t="s">
        <v>199</v>
      </c>
      <c r="G2609" t="s">
        <v>6247</v>
      </c>
      <c r="H2609">
        <v>1558</v>
      </c>
      <c r="L2609">
        <v>1320</v>
      </c>
      <c r="N2609">
        <f t="shared" si="287"/>
        <v>237.6</v>
      </c>
      <c r="O2609">
        <f t="shared" si="288"/>
        <v>118.8</v>
      </c>
      <c r="P2609">
        <f t="shared" si="289"/>
        <v>118.8</v>
      </c>
      <c r="Q2609">
        <f t="shared" si="290"/>
        <v>0</v>
      </c>
      <c r="R2609">
        <f t="shared" si="291"/>
        <v>1557.6</v>
      </c>
      <c r="S2609">
        <f t="shared" si="292"/>
        <v>-0.40000000000009095</v>
      </c>
      <c r="Y2609">
        <v>118.8</v>
      </c>
      <c r="Z2609">
        <v>118.8</v>
      </c>
      <c r="AA2609">
        <v>0</v>
      </c>
    </row>
    <row r="2610" spans="1:27" x14ac:dyDescent="0.25">
      <c r="A2610" t="str">
        <f t="shared" si="286"/>
        <v>042019</v>
      </c>
      <c r="B2610">
        <v>4</v>
      </c>
      <c r="C2610">
        <v>2019</v>
      </c>
      <c r="D2610" s="18">
        <v>43561</v>
      </c>
      <c r="E2610">
        <v>25</v>
      </c>
      <c r="F2610" t="s">
        <v>490</v>
      </c>
      <c r="G2610" t="s">
        <v>6312</v>
      </c>
      <c r="H2610">
        <v>18172</v>
      </c>
      <c r="L2610">
        <v>15400</v>
      </c>
      <c r="N2610">
        <f t="shared" si="287"/>
        <v>2772</v>
      </c>
      <c r="O2610">
        <f t="shared" si="288"/>
        <v>1386</v>
      </c>
      <c r="P2610">
        <f t="shared" si="289"/>
        <v>1386</v>
      </c>
      <c r="Q2610">
        <f t="shared" si="290"/>
        <v>0</v>
      </c>
      <c r="R2610">
        <f t="shared" si="291"/>
        <v>18172</v>
      </c>
      <c r="S2610">
        <f t="shared" si="292"/>
        <v>0</v>
      </c>
      <c r="Y2610">
        <v>1386</v>
      </c>
      <c r="Z2610">
        <v>1386</v>
      </c>
      <c r="AA2610">
        <v>0</v>
      </c>
    </row>
    <row r="2611" spans="1:27" x14ac:dyDescent="0.25">
      <c r="A2611" t="str">
        <f t="shared" si="286"/>
        <v>042019</v>
      </c>
      <c r="B2611">
        <v>4</v>
      </c>
      <c r="C2611">
        <v>2019</v>
      </c>
      <c r="D2611" s="18">
        <v>43561</v>
      </c>
      <c r="E2611" t="s">
        <v>6313</v>
      </c>
      <c r="F2611" t="s">
        <v>101</v>
      </c>
      <c r="G2611" t="s">
        <v>6250</v>
      </c>
      <c r="H2611">
        <v>5941</v>
      </c>
      <c r="L2611">
        <v>5035</v>
      </c>
      <c r="N2611">
        <f t="shared" si="287"/>
        <v>906.3</v>
      </c>
      <c r="O2611">
        <f t="shared" si="288"/>
        <v>453.15</v>
      </c>
      <c r="P2611">
        <f t="shared" si="289"/>
        <v>453.15</v>
      </c>
      <c r="Q2611">
        <f t="shared" si="290"/>
        <v>0</v>
      </c>
      <c r="R2611">
        <f t="shared" si="291"/>
        <v>5941.3</v>
      </c>
      <c r="S2611">
        <f t="shared" si="292"/>
        <v>0.3000000000001819</v>
      </c>
      <c r="Y2611">
        <v>453.15</v>
      </c>
      <c r="Z2611">
        <v>453.15</v>
      </c>
      <c r="AA2611">
        <v>0</v>
      </c>
    </row>
    <row r="2612" spans="1:27" x14ac:dyDescent="0.25">
      <c r="A2612" t="str">
        <f t="shared" si="286"/>
        <v>042019</v>
      </c>
      <c r="B2612">
        <v>4</v>
      </c>
      <c r="C2612">
        <v>2019</v>
      </c>
      <c r="D2612" s="18">
        <v>43558</v>
      </c>
      <c r="E2612" t="s">
        <v>1853</v>
      </c>
      <c r="F2612" t="s">
        <v>101</v>
      </c>
      <c r="G2612" t="s">
        <v>6250</v>
      </c>
      <c r="H2612">
        <v>5010</v>
      </c>
      <c r="L2612">
        <v>4245</v>
      </c>
      <c r="N2612">
        <f t="shared" si="287"/>
        <v>764.1</v>
      </c>
      <c r="O2612">
        <f t="shared" si="288"/>
        <v>382.05</v>
      </c>
      <c r="P2612">
        <f t="shared" si="289"/>
        <v>382.05</v>
      </c>
      <c r="Q2612">
        <f t="shared" si="290"/>
        <v>0</v>
      </c>
      <c r="R2612">
        <f t="shared" si="291"/>
        <v>5009.1000000000004</v>
      </c>
      <c r="S2612">
        <f t="shared" si="292"/>
        <v>-0.8999999999996362</v>
      </c>
      <c r="Y2612">
        <v>382.05</v>
      </c>
      <c r="Z2612">
        <v>382.05</v>
      </c>
      <c r="AA2612">
        <v>0</v>
      </c>
    </row>
    <row r="2613" spans="1:27" x14ac:dyDescent="0.25">
      <c r="A2613" t="str">
        <f t="shared" si="286"/>
        <v>042019</v>
      </c>
      <c r="B2613">
        <v>4</v>
      </c>
      <c r="C2613">
        <v>2019</v>
      </c>
      <c r="D2613" s="18">
        <v>43556</v>
      </c>
      <c r="E2613" t="s">
        <v>1854</v>
      </c>
      <c r="F2613" t="s">
        <v>101</v>
      </c>
      <c r="G2613" t="s">
        <v>6250</v>
      </c>
      <c r="H2613">
        <v>1107</v>
      </c>
      <c r="J2613">
        <v>161.9</v>
      </c>
      <c r="L2613">
        <v>150</v>
      </c>
      <c r="M2613">
        <v>593.75</v>
      </c>
      <c r="N2613">
        <f t="shared" si="287"/>
        <v>201.345</v>
      </c>
      <c r="O2613">
        <f t="shared" si="288"/>
        <v>100.6725</v>
      </c>
      <c r="P2613">
        <f t="shared" si="289"/>
        <v>100.6725</v>
      </c>
      <c r="Q2613">
        <f t="shared" si="290"/>
        <v>0</v>
      </c>
      <c r="R2613">
        <f t="shared" si="291"/>
        <v>1106.9949999999999</v>
      </c>
      <c r="S2613">
        <f t="shared" si="292"/>
        <v>-5.0000000001091394E-3</v>
      </c>
      <c r="Y2613">
        <v>100.6725</v>
      </c>
      <c r="Z2613">
        <v>100.6725</v>
      </c>
      <c r="AA2613">
        <v>0</v>
      </c>
    </row>
    <row r="2614" spans="1:27" x14ac:dyDescent="0.25">
      <c r="A2614" t="str">
        <f t="shared" si="286"/>
        <v>042019</v>
      </c>
      <c r="B2614">
        <v>4</v>
      </c>
      <c r="C2614">
        <v>2019</v>
      </c>
      <c r="D2614" s="18">
        <v>43561</v>
      </c>
      <c r="E2614" t="s">
        <v>1856</v>
      </c>
      <c r="F2614" t="s">
        <v>101</v>
      </c>
      <c r="G2614" t="s">
        <v>6250</v>
      </c>
      <c r="H2614">
        <v>527</v>
      </c>
      <c r="L2614">
        <v>447</v>
      </c>
      <c r="N2614">
        <f t="shared" si="287"/>
        <v>80.459999999999994</v>
      </c>
      <c r="O2614">
        <f t="shared" si="288"/>
        <v>40.229999999999997</v>
      </c>
      <c r="P2614">
        <f t="shared" si="289"/>
        <v>40.229999999999997</v>
      </c>
      <c r="Q2614">
        <f t="shared" si="290"/>
        <v>0</v>
      </c>
      <c r="R2614">
        <f t="shared" si="291"/>
        <v>527.46</v>
      </c>
      <c r="S2614">
        <f t="shared" si="292"/>
        <v>0.46000000000003638</v>
      </c>
      <c r="Y2614">
        <v>40.229999999999997</v>
      </c>
      <c r="Z2614">
        <v>40.229999999999997</v>
      </c>
      <c r="AA2614">
        <v>0</v>
      </c>
    </row>
    <row r="2615" spans="1:27" x14ac:dyDescent="0.25">
      <c r="A2615" t="str">
        <f t="shared" si="286"/>
        <v>042019</v>
      </c>
      <c r="B2615">
        <v>4</v>
      </c>
      <c r="C2615">
        <v>2019</v>
      </c>
      <c r="D2615" s="18">
        <v>43558</v>
      </c>
      <c r="E2615" t="s">
        <v>6314</v>
      </c>
      <c r="F2615" t="s">
        <v>433</v>
      </c>
      <c r="G2615" t="s">
        <v>6315</v>
      </c>
      <c r="H2615">
        <v>33040</v>
      </c>
      <c r="L2615">
        <v>28000</v>
      </c>
      <c r="N2615">
        <f t="shared" si="287"/>
        <v>5040</v>
      </c>
      <c r="O2615">
        <f t="shared" si="288"/>
        <v>2520</v>
      </c>
      <c r="P2615">
        <f t="shared" si="289"/>
        <v>2520</v>
      </c>
      <c r="Q2615">
        <f t="shared" si="290"/>
        <v>0</v>
      </c>
      <c r="R2615">
        <f t="shared" si="291"/>
        <v>33040</v>
      </c>
      <c r="S2615">
        <f t="shared" si="292"/>
        <v>0</v>
      </c>
      <c r="Y2615">
        <v>2520</v>
      </c>
      <c r="Z2615">
        <v>2520</v>
      </c>
      <c r="AA2615">
        <v>0</v>
      </c>
    </row>
    <row r="2616" spans="1:27" x14ac:dyDescent="0.25">
      <c r="A2616" t="str">
        <f t="shared" si="286"/>
        <v>042019</v>
      </c>
      <c r="B2616">
        <v>4</v>
      </c>
      <c r="C2616">
        <v>2019</v>
      </c>
      <c r="D2616" s="18">
        <v>43563</v>
      </c>
      <c r="E2616">
        <v>19</v>
      </c>
      <c r="F2616" t="s">
        <v>644</v>
      </c>
      <c r="G2616" t="s">
        <v>6279</v>
      </c>
      <c r="H2616">
        <v>25835</v>
      </c>
      <c r="J2616">
        <v>24605</v>
      </c>
      <c r="N2616">
        <f t="shared" si="287"/>
        <v>1230.25</v>
      </c>
      <c r="O2616">
        <f t="shared" si="288"/>
        <v>615.125</v>
      </c>
      <c r="P2616">
        <f t="shared" si="289"/>
        <v>615.125</v>
      </c>
      <c r="Q2616">
        <f t="shared" si="290"/>
        <v>0</v>
      </c>
      <c r="R2616">
        <f t="shared" si="291"/>
        <v>25835.25</v>
      </c>
      <c r="S2616">
        <f t="shared" si="292"/>
        <v>0.25</v>
      </c>
      <c r="Y2616">
        <v>615.125</v>
      </c>
      <c r="Z2616">
        <v>615.125</v>
      </c>
      <c r="AA2616">
        <v>0</v>
      </c>
    </row>
    <row r="2617" spans="1:27" x14ac:dyDescent="0.25">
      <c r="A2617" t="str">
        <f t="shared" si="286"/>
        <v>042019</v>
      </c>
      <c r="B2617">
        <v>4</v>
      </c>
      <c r="C2617">
        <v>2019</v>
      </c>
      <c r="D2617" s="18">
        <v>43561</v>
      </c>
      <c r="E2617">
        <v>21</v>
      </c>
      <c r="F2617" t="s">
        <v>471</v>
      </c>
      <c r="G2617" t="s">
        <v>6246</v>
      </c>
      <c r="H2617">
        <v>3776</v>
      </c>
      <c r="L2617">
        <v>3200</v>
      </c>
      <c r="N2617">
        <f t="shared" si="287"/>
        <v>576</v>
      </c>
      <c r="O2617">
        <f t="shared" si="288"/>
        <v>288</v>
      </c>
      <c r="P2617">
        <f t="shared" si="289"/>
        <v>288</v>
      </c>
      <c r="Q2617">
        <f t="shared" si="290"/>
        <v>0</v>
      </c>
      <c r="R2617">
        <f t="shared" si="291"/>
        <v>3776</v>
      </c>
      <c r="S2617">
        <f t="shared" si="292"/>
        <v>0</v>
      </c>
      <c r="Y2617">
        <v>288</v>
      </c>
      <c r="Z2617">
        <v>288</v>
      </c>
      <c r="AA2617">
        <v>0</v>
      </c>
    </row>
    <row r="2618" spans="1:27" x14ac:dyDescent="0.25">
      <c r="A2618" t="str">
        <f t="shared" si="286"/>
        <v>042019</v>
      </c>
      <c r="B2618">
        <v>4</v>
      </c>
      <c r="C2618">
        <v>2019</v>
      </c>
      <c r="D2618" s="18">
        <v>43560</v>
      </c>
      <c r="E2618">
        <v>76382</v>
      </c>
      <c r="F2618" t="s">
        <v>98</v>
      </c>
      <c r="G2618" t="s">
        <v>6319</v>
      </c>
      <c r="H2618">
        <v>21999</v>
      </c>
      <c r="L2618">
        <v>18643</v>
      </c>
      <c r="N2618">
        <f t="shared" si="287"/>
        <v>3355.74</v>
      </c>
      <c r="O2618">
        <f t="shared" si="288"/>
        <v>1677.87</v>
      </c>
      <c r="P2618">
        <f t="shared" si="289"/>
        <v>1677.87</v>
      </c>
      <c r="Q2618">
        <f t="shared" si="290"/>
        <v>0</v>
      </c>
      <c r="R2618">
        <f t="shared" si="291"/>
        <v>21998.739999999998</v>
      </c>
      <c r="S2618">
        <f t="shared" si="292"/>
        <v>-0.26000000000203727</v>
      </c>
      <c r="Y2618">
        <v>1677.87</v>
      </c>
      <c r="Z2618">
        <v>1677.87</v>
      </c>
      <c r="AA2618">
        <v>0</v>
      </c>
    </row>
    <row r="2619" spans="1:27" x14ac:dyDescent="0.25">
      <c r="A2619" t="str">
        <f t="shared" si="286"/>
        <v>042019</v>
      </c>
      <c r="B2619">
        <v>4</v>
      </c>
      <c r="C2619">
        <v>2019</v>
      </c>
      <c r="D2619" s="18">
        <v>43558</v>
      </c>
      <c r="E2619" t="s">
        <v>6320</v>
      </c>
      <c r="F2619" t="s">
        <v>6321</v>
      </c>
      <c r="G2619" t="s">
        <v>6322</v>
      </c>
      <c r="H2619">
        <v>500.01</v>
      </c>
      <c r="L2619">
        <v>423.73</v>
      </c>
      <c r="N2619">
        <f t="shared" si="287"/>
        <v>76.2714</v>
      </c>
      <c r="O2619">
        <f t="shared" si="288"/>
        <v>38.1357</v>
      </c>
      <c r="P2619">
        <f t="shared" si="289"/>
        <v>38.1357</v>
      </c>
      <c r="Q2619">
        <f t="shared" si="290"/>
        <v>0</v>
      </c>
      <c r="R2619">
        <f t="shared" si="291"/>
        <v>500.00139999999999</v>
      </c>
      <c r="S2619">
        <f t="shared" si="292"/>
        <v>-8.6000000000012733E-3</v>
      </c>
      <c r="Y2619">
        <v>38.1357</v>
      </c>
      <c r="Z2619">
        <v>38.1357</v>
      </c>
      <c r="AA2619">
        <v>0</v>
      </c>
    </row>
    <row r="2620" spans="1:27" x14ac:dyDescent="0.25">
      <c r="A2620" t="str">
        <f t="shared" si="286"/>
        <v>042019</v>
      </c>
      <c r="B2620" t="s">
        <v>7923</v>
      </c>
      <c r="C2620">
        <v>2019</v>
      </c>
      <c r="D2620" s="18">
        <v>43556</v>
      </c>
      <c r="E2620" t="s">
        <v>2086</v>
      </c>
      <c r="F2620" t="s">
        <v>2084</v>
      </c>
      <c r="G2620" t="s">
        <v>2085</v>
      </c>
      <c r="H2620">
        <v>33040</v>
      </c>
      <c r="L2620">
        <v>28000</v>
      </c>
      <c r="N2620">
        <v>0</v>
      </c>
      <c r="O2620">
        <v>0</v>
      </c>
      <c r="P2620">
        <v>0</v>
      </c>
      <c r="Q2620">
        <v>0</v>
      </c>
      <c r="R2620">
        <f t="shared" si="291"/>
        <v>28000</v>
      </c>
      <c r="S2620">
        <f t="shared" si="292"/>
        <v>-5040</v>
      </c>
      <c r="T2620" t="s">
        <v>6245</v>
      </c>
      <c r="Y2620">
        <v>2520</v>
      </c>
      <c r="Z2620">
        <v>2520</v>
      </c>
      <c r="AA2620">
        <v>0</v>
      </c>
    </row>
    <row r="2621" spans="1:27" x14ac:dyDescent="0.25">
      <c r="A2621" t="str">
        <f t="shared" si="286"/>
        <v>042019</v>
      </c>
      <c r="B2621">
        <v>4</v>
      </c>
      <c r="C2621">
        <v>2019</v>
      </c>
      <c r="D2621" s="18">
        <v>43557</v>
      </c>
      <c r="E2621">
        <v>1</v>
      </c>
      <c r="F2621" t="s">
        <v>6323</v>
      </c>
      <c r="G2621" t="s">
        <v>6324</v>
      </c>
      <c r="H2621">
        <v>3422</v>
      </c>
      <c r="L2621">
        <v>2900</v>
      </c>
      <c r="N2621">
        <f t="shared" si="287"/>
        <v>522</v>
      </c>
      <c r="O2621">
        <f t="shared" si="288"/>
        <v>261</v>
      </c>
      <c r="P2621">
        <f t="shared" si="289"/>
        <v>261</v>
      </c>
      <c r="Q2621">
        <f t="shared" si="290"/>
        <v>0</v>
      </c>
      <c r="R2621">
        <f t="shared" si="291"/>
        <v>3422</v>
      </c>
      <c r="S2621">
        <f t="shared" si="292"/>
        <v>0</v>
      </c>
      <c r="Y2621">
        <v>261</v>
      </c>
      <c r="Z2621">
        <v>261</v>
      </c>
      <c r="AA2621">
        <v>0</v>
      </c>
    </row>
    <row r="2622" spans="1:27" x14ac:dyDescent="0.25">
      <c r="A2622" t="str">
        <f t="shared" si="286"/>
        <v>042019</v>
      </c>
      <c r="B2622">
        <v>4</v>
      </c>
      <c r="C2622">
        <v>2019</v>
      </c>
      <c r="D2622" s="18">
        <v>43557</v>
      </c>
      <c r="E2622">
        <v>3</v>
      </c>
      <c r="F2622" t="s">
        <v>555</v>
      </c>
      <c r="G2622" t="s">
        <v>6325</v>
      </c>
      <c r="H2622">
        <v>12744</v>
      </c>
      <c r="L2622">
        <v>10800</v>
      </c>
      <c r="N2622">
        <f t="shared" si="287"/>
        <v>1944</v>
      </c>
      <c r="O2622">
        <f t="shared" si="288"/>
        <v>0</v>
      </c>
      <c r="P2622">
        <f t="shared" si="289"/>
        <v>0</v>
      </c>
      <c r="Q2622">
        <f t="shared" si="290"/>
        <v>1944</v>
      </c>
      <c r="R2622">
        <f t="shared" si="291"/>
        <v>12744</v>
      </c>
      <c r="S2622">
        <f t="shared" si="292"/>
        <v>0</v>
      </c>
      <c r="Y2622">
        <v>0</v>
      </c>
      <c r="Z2622">
        <v>0</v>
      </c>
      <c r="AA2622">
        <v>1944</v>
      </c>
    </row>
    <row r="2623" spans="1:27" x14ac:dyDescent="0.25">
      <c r="A2623" t="str">
        <f t="shared" si="286"/>
        <v>042019</v>
      </c>
      <c r="B2623" t="s">
        <v>7923</v>
      </c>
      <c r="C2623" t="s">
        <v>7922</v>
      </c>
      <c r="D2623" s="18">
        <v>43567</v>
      </c>
      <c r="E2623" t="s">
        <v>1362</v>
      </c>
      <c r="F2623" t="s">
        <v>689</v>
      </c>
      <c r="G2623" t="s">
        <v>6326</v>
      </c>
      <c r="H2623">
        <v>27730</v>
      </c>
      <c r="L2623">
        <v>23500</v>
      </c>
      <c r="N2623">
        <f t="shared" si="287"/>
        <v>4230</v>
      </c>
      <c r="O2623">
        <v>0</v>
      </c>
      <c r="P2623">
        <v>0</v>
      </c>
      <c r="Q2623">
        <v>0</v>
      </c>
      <c r="R2623">
        <f t="shared" si="291"/>
        <v>27730</v>
      </c>
      <c r="S2623">
        <f t="shared" si="292"/>
        <v>0</v>
      </c>
      <c r="T2623" t="s">
        <v>5815</v>
      </c>
      <c r="Y2623">
        <v>0</v>
      </c>
      <c r="Z2623">
        <v>0</v>
      </c>
      <c r="AA2623">
        <v>4230</v>
      </c>
    </row>
    <row r="2624" spans="1:27" x14ac:dyDescent="0.25">
      <c r="A2624" t="str">
        <f t="shared" si="286"/>
        <v>052019</v>
      </c>
      <c r="B2624">
        <v>5</v>
      </c>
      <c r="C2624" t="s">
        <v>7922</v>
      </c>
      <c r="D2624" s="18">
        <v>43587</v>
      </c>
      <c r="E2624" t="s">
        <v>6327</v>
      </c>
      <c r="F2624" t="s">
        <v>1250</v>
      </c>
      <c r="G2624" t="s">
        <v>1251</v>
      </c>
      <c r="H2624">
        <v>10421</v>
      </c>
      <c r="L2624">
        <v>8831.42</v>
      </c>
      <c r="N2624">
        <f t="shared" si="287"/>
        <v>1589.6556</v>
      </c>
      <c r="O2624">
        <f t="shared" si="288"/>
        <v>794.82780000000002</v>
      </c>
      <c r="P2624">
        <f t="shared" si="289"/>
        <v>794.82780000000002</v>
      </c>
      <c r="Q2624">
        <f t="shared" si="290"/>
        <v>0</v>
      </c>
      <c r="R2624">
        <f t="shared" si="291"/>
        <v>10421.0756</v>
      </c>
      <c r="S2624">
        <f t="shared" si="292"/>
        <v>7.5600000000122236E-2</v>
      </c>
      <c r="Y2624">
        <v>794.82780000000002</v>
      </c>
      <c r="Z2624">
        <v>794.82780000000002</v>
      </c>
      <c r="AA2624">
        <v>0</v>
      </c>
    </row>
    <row r="2625" spans="1:27" x14ac:dyDescent="0.25">
      <c r="A2625" t="str">
        <f t="shared" si="286"/>
        <v>052019</v>
      </c>
      <c r="B2625">
        <v>5</v>
      </c>
      <c r="C2625" t="s">
        <v>7922</v>
      </c>
      <c r="D2625" s="18">
        <v>43588</v>
      </c>
      <c r="E2625" t="s">
        <v>6328</v>
      </c>
      <c r="F2625" t="s">
        <v>1311</v>
      </c>
      <c r="G2625" t="s">
        <v>6329</v>
      </c>
      <c r="H2625">
        <v>13878.580000000002</v>
      </c>
      <c r="L2625">
        <v>11761.5</v>
      </c>
      <c r="N2625">
        <f t="shared" si="287"/>
        <v>2117.0700000000002</v>
      </c>
      <c r="O2625">
        <f t="shared" si="288"/>
        <v>1058.5350000000001</v>
      </c>
      <c r="P2625">
        <f t="shared" si="289"/>
        <v>1058.5350000000001</v>
      </c>
      <c r="Q2625">
        <f t="shared" si="290"/>
        <v>0</v>
      </c>
      <c r="R2625">
        <f t="shared" si="291"/>
        <v>13878.57</v>
      </c>
      <c r="S2625">
        <f t="shared" si="292"/>
        <v>-1.0000000002037268E-2</v>
      </c>
      <c r="Y2625">
        <v>1058.5350000000001</v>
      </c>
      <c r="Z2625">
        <v>1058.5350000000001</v>
      </c>
      <c r="AA2625">
        <v>0</v>
      </c>
    </row>
    <row r="2626" spans="1:27" x14ac:dyDescent="0.25">
      <c r="A2626" t="str">
        <f t="shared" si="286"/>
        <v>052019</v>
      </c>
      <c r="B2626">
        <v>5</v>
      </c>
      <c r="C2626" t="s">
        <v>7922</v>
      </c>
      <c r="D2626" s="18">
        <v>43589</v>
      </c>
      <c r="E2626" t="s">
        <v>6330</v>
      </c>
      <c r="F2626" t="s">
        <v>1974</v>
      </c>
      <c r="G2626" t="s">
        <v>6331</v>
      </c>
      <c r="H2626">
        <v>6600.0000000000009</v>
      </c>
      <c r="L2626">
        <v>5593.22</v>
      </c>
      <c r="N2626">
        <f t="shared" si="287"/>
        <v>1006.7796000000001</v>
      </c>
      <c r="O2626">
        <v>0</v>
      </c>
      <c r="P2626">
        <v>0</v>
      </c>
      <c r="Q2626">
        <v>0</v>
      </c>
      <c r="R2626">
        <f t="shared" si="291"/>
        <v>6599.9996000000001</v>
      </c>
      <c r="S2626">
        <f t="shared" si="292"/>
        <v>-4.0000000080908649E-4</v>
      </c>
      <c r="T2626" t="s">
        <v>5815</v>
      </c>
      <c r="Y2626">
        <v>503.38980000000004</v>
      </c>
      <c r="Z2626">
        <v>503.38980000000004</v>
      </c>
      <c r="AA2626">
        <v>0</v>
      </c>
    </row>
    <row r="2627" spans="1:27" x14ac:dyDescent="0.25">
      <c r="A2627" t="str">
        <f t="shared" si="286"/>
        <v>052019</v>
      </c>
      <c r="B2627">
        <v>5</v>
      </c>
      <c r="C2627" t="s">
        <v>7922</v>
      </c>
      <c r="D2627" s="18">
        <v>43588</v>
      </c>
      <c r="E2627" t="s">
        <v>2417</v>
      </c>
      <c r="F2627" t="s">
        <v>399</v>
      </c>
      <c r="G2627" t="s">
        <v>6268</v>
      </c>
      <c r="H2627">
        <v>531</v>
      </c>
      <c r="L2627">
        <v>450</v>
      </c>
      <c r="N2627">
        <f t="shared" si="287"/>
        <v>81</v>
      </c>
      <c r="O2627">
        <f t="shared" si="288"/>
        <v>40.5</v>
      </c>
      <c r="P2627">
        <f t="shared" si="289"/>
        <v>40.5</v>
      </c>
      <c r="Q2627">
        <f t="shared" si="290"/>
        <v>0</v>
      </c>
      <c r="R2627">
        <f t="shared" si="291"/>
        <v>531</v>
      </c>
      <c r="S2627">
        <f t="shared" si="292"/>
        <v>0</v>
      </c>
      <c r="Y2627">
        <v>40.5</v>
      </c>
      <c r="Z2627">
        <v>40.5</v>
      </c>
      <c r="AA2627">
        <v>0</v>
      </c>
    </row>
    <row r="2628" spans="1:27" x14ac:dyDescent="0.25">
      <c r="A2628" t="str">
        <f t="shared" ref="A2628:A2691" si="293">TEXT(D2628,"MMYYYY")</f>
        <v>052019</v>
      </c>
      <c r="B2628">
        <v>5</v>
      </c>
      <c r="C2628" t="s">
        <v>7922</v>
      </c>
      <c r="D2628" s="18">
        <v>43587</v>
      </c>
      <c r="E2628" t="s">
        <v>2458</v>
      </c>
      <c r="F2628" t="s">
        <v>471</v>
      </c>
      <c r="G2628" t="s">
        <v>6246</v>
      </c>
      <c r="H2628">
        <v>5310</v>
      </c>
      <c r="L2628">
        <v>4500</v>
      </c>
      <c r="N2628">
        <f t="shared" si="287"/>
        <v>810</v>
      </c>
      <c r="O2628">
        <f t="shared" si="288"/>
        <v>405</v>
      </c>
      <c r="P2628">
        <f t="shared" si="289"/>
        <v>405</v>
      </c>
      <c r="Q2628">
        <f t="shared" si="290"/>
        <v>0</v>
      </c>
      <c r="R2628">
        <f t="shared" si="291"/>
        <v>5310</v>
      </c>
      <c r="S2628">
        <f t="shared" si="292"/>
        <v>0</v>
      </c>
      <c r="Y2628">
        <v>405</v>
      </c>
      <c r="Z2628">
        <v>405</v>
      </c>
      <c r="AA2628">
        <v>0</v>
      </c>
    </row>
    <row r="2629" spans="1:27" x14ac:dyDescent="0.25">
      <c r="A2629" t="str">
        <f t="shared" si="293"/>
        <v>042019</v>
      </c>
      <c r="B2629">
        <v>5</v>
      </c>
      <c r="C2629" t="s">
        <v>7922</v>
      </c>
      <c r="D2629" s="18">
        <v>43563</v>
      </c>
      <c r="E2629" t="s">
        <v>6332</v>
      </c>
      <c r="F2629" t="s">
        <v>1894</v>
      </c>
      <c r="G2629" t="s">
        <v>6253</v>
      </c>
      <c r="H2629">
        <v>56640</v>
      </c>
      <c r="L2629">
        <v>48000</v>
      </c>
      <c r="N2629">
        <f t="shared" si="287"/>
        <v>8640</v>
      </c>
      <c r="O2629">
        <v>0</v>
      </c>
      <c r="P2629">
        <v>0</v>
      </c>
      <c r="Q2629">
        <v>0</v>
      </c>
      <c r="R2629">
        <f t="shared" si="291"/>
        <v>56640</v>
      </c>
      <c r="S2629">
        <f t="shared" si="292"/>
        <v>0</v>
      </c>
      <c r="T2629" t="s">
        <v>5815</v>
      </c>
      <c r="Y2629">
        <v>4320</v>
      </c>
      <c r="Z2629">
        <v>4320</v>
      </c>
      <c r="AA2629">
        <v>0</v>
      </c>
    </row>
    <row r="2630" spans="1:27" x14ac:dyDescent="0.25">
      <c r="A2630" t="str">
        <f t="shared" si="293"/>
        <v>052019</v>
      </c>
      <c r="B2630">
        <v>5</v>
      </c>
      <c r="C2630" t="s">
        <v>7922</v>
      </c>
      <c r="D2630" s="18">
        <v>43588</v>
      </c>
      <c r="E2630" t="s">
        <v>6333</v>
      </c>
      <c r="F2630" t="s">
        <v>1894</v>
      </c>
      <c r="G2630" t="s">
        <v>6253</v>
      </c>
      <c r="H2630">
        <v>44840</v>
      </c>
      <c r="L2630">
        <v>38000</v>
      </c>
      <c r="N2630">
        <f t="shared" si="287"/>
        <v>6840</v>
      </c>
      <c r="O2630">
        <v>0</v>
      </c>
      <c r="P2630">
        <v>0</v>
      </c>
      <c r="Q2630">
        <v>0</v>
      </c>
      <c r="R2630">
        <f t="shared" si="291"/>
        <v>44840</v>
      </c>
      <c r="S2630">
        <f t="shared" si="292"/>
        <v>0</v>
      </c>
      <c r="T2630" t="s">
        <v>5815</v>
      </c>
      <c r="Y2630">
        <v>3420</v>
      </c>
      <c r="Z2630">
        <v>3420</v>
      </c>
      <c r="AA2630">
        <v>0</v>
      </c>
    </row>
    <row r="2631" spans="1:27" x14ac:dyDescent="0.25">
      <c r="A2631" t="str">
        <f t="shared" si="293"/>
        <v>042019</v>
      </c>
      <c r="B2631">
        <v>5</v>
      </c>
      <c r="C2631" t="s">
        <v>7922</v>
      </c>
      <c r="D2631" s="18">
        <v>43584</v>
      </c>
      <c r="E2631" t="s">
        <v>2035</v>
      </c>
      <c r="F2631" t="s">
        <v>518</v>
      </c>
      <c r="G2631" t="s">
        <v>5814</v>
      </c>
      <c r="H2631">
        <v>5900</v>
      </c>
      <c r="L2631">
        <v>5000</v>
      </c>
      <c r="N2631">
        <f t="shared" si="287"/>
        <v>900</v>
      </c>
      <c r="O2631">
        <v>0</v>
      </c>
      <c r="P2631">
        <v>0</v>
      </c>
      <c r="Q2631">
        <v>0</v>
      </c>
      <c r="R2631">
        <f t="shared" si="291"/>
        <v>5900</v>
      </c>
      <c r="S2631">
        <f t="shared" si="292"/>
        <v>0</v>
      </c>
      <c r="T2631" t="s">
        <v>5815</v>
      </c>
      <c r="Y2631">
        <v>450</v>
      </c>
      <c r="Z2631">
        <v>450</v>
      </c>
      <c r="AA2631">
        <v>0</v>
      </c>
    </row>
    <row r="2632" spans="1:27" x14ac:dyDescent="0.25">
      <c r="A2632" t="str">
        <f t="shared" si="293"/>
        <v>052019</v>
      </c>
      <c r="B2632">
        <v>5</v>
      </c>
      <c r="C2632" t="s">
        <v>7922</v>
      </c>
      <c r="D2632" s="18">
        <v>43591</v>
      </c>
      <c r="E2632" t="s">
        <v>7790</v>
      </c>
      <c r="F2632" t="s">
        <v>222</v>
      </c>
      <c r="G2632" t="s">
        <v>7779</v>
      </c>
      <c r="H2632">
        <v>10035</v>
      </c>
      <c r="L2632">
        <v>8505</v>
      </c>
      <c r="N2632">
        <f t="shared" si="287"/>
        <v>1530.9</v>
      </c>
      <c r="O2632">
        <f t="shared" si="288"/>
        <v>765.45</v>
      </c>
      <c r="P2632">
        <f t="shared" si="289"/>
        <v>765.45</v>
      </c>
      <c r="Q2632">
        <f t="shared" si="290"/>
        <v>0</v>
      </c>
      <c r="R2632">
        <f t="shared" si="291"/>
        <v>10035.9</v>
      </c>
      <c r="S2632">
        <f t="shared" si="292"/>
        <v>0.8999999999996362</v>
      </c>
      <c r="Y2632">
        <v>765.45</v>
      </c>
      <c r="Z2632">
        <v>765.45</v>
      </c>
      <c r="AA2632">
        <v>0</v>
      </c>
    </row>
    <row r="2633" spans="1:27" x14ac:dyDescent="0.25">
      <c r="A2633" t="str">
        <f t="shared" si="293"/>
        <v>042019</v>
      </c>
      <c r="B2633">
        <v>5</v>
      </c>
      <c r="C2633" t="s">
        <v>7922</v>
      </c>
      <c r="D2633" s="18">
        <v>43584</v>
      </c>
      <c r="E2633" t="s">
        <v>1805</v>
      </c>
      <c r="F2633" t="s">
        <v>1234</v>
      </c>
      <c r="G2633" t="s">
        <v>7791</v>
      </c>
      <c r="H2633">
        <v>62226.7</v>
      </c>
      <c r="L2633">
        <v>58226.7</v>
      </c>
      <c r="N2633">
        <f t="shared" si="287"/>
        <v>10480.806</v>
      </c>
      <c r="O2633">
        <f t="shared" si="288"/>
        <v>5240.4030000000002</v>
      </c>
      <c r="P2633">
        <f t="shared" si="289"/>
        <v>5240.4030000000002</v>
      </c>
      <c r="Q2633">
        <f t="shared" si="290"/>
        <v>0</v>
      </c>
      <c r="R2633">
        <f t="shared" si="291"/>
        <v>68707.505999999994</v>
      </c>
      <c r="S2633">
        <f t="shared" si="292"/>
        <v>6480.8059999999969</v>
      </c>
      <c r="Y2633">
        <v>5240.4030000000002</v>
      </c>
      <c r="Z2633">
        <v>5240.4030000000002</v>
      </c>
      <c r="AA2633">
        <v>0</v>
      </c>
    </row>
    <row r="2634" spans="1:27" x14ac:dyDescent="0.25">
      <c r="A2634" t="str">
        <f t="shared" si="293"/>
        <v>042019</v>
      </c>
      <c r="B2634">
        <v>5</v>
      </c>
      <c r="D2634" s="18">
        <v>43584</v>
      </c>
      <c r="E2634" t="s">
        <v>6334</v>
      </c>
      <c r="F2634" t="s">
        <v>1234</v>
      </c>
      <c r="G2634" t="s">
        <v>7791</v>
      </c>
      <c r="H2634">
        <v>172300.4</v>
      </c>
      <c r="L2634">
        <v>168108.4</v>
      </c>
      <c r="N2634">
        <f t="shared" si="287"/>
        <v>30259.511999999999</v>
      </c>
      <c r="O2634">
        <f t="shared" si="288"/>
        <v>15129.755999999999</v>
      </c>
      <c r="P2634">
        <f t="shared" si="289"/>
        <v>15129.755999999999</v>
      </c>
      <c r="Q2634">
        <f t="shared" si="290"/>
        <v>0</v>
      </c>
      <c r="R2634">
        <f t="shared" si="291"/>
        <v>198367.91199999998</v>
      </c>
      <c r="S2634">
        <f t="shared" si="292"/>
        <v>26067.511999999988</v>
      </c>
      <c r="Y2634">
        <v>15129.755999999999</v>
      </c>
      <c r="Z2634">
        <v>15129.755999999999</v>
      </c>
      <c r="AA2634">
        <v>0</v>
      </c>
    </row>
    <row r="2635" spans="1:27" x14ac:dyDescent="0.25">
      <c r="A2635" t="str">
        <f t="shared" si="293"/>
        <v>042019</v>
      </c>
      <c r="B2635">
        <v>5</v>
      </c>
      <c r="C2635">
        <v>2019</v>
      </c>
      <c r="D2635" s="18">
        <v>43585</v>
      </c>
      <c r="E2635" t="s">
        <v>6335</v>
      </c>
      <c r="F2635" t="s">
        <v>1604</v>
      </c>
      <c r="G2635" t="s">
        <v>6303</v>
      </c>
      <c r="H2635">
        <v>13900</v>
      </c>
      <c r="L2635">
        <v>12604</v>
      </c>
      <c r="N2635">
        <f t="shared" si="287"/>
        <v>2268.7199999999998</v>
      </c>
      <c r="O2635">
        <f t="shared" si="288"/>
        <v>1134.3599999999999</v>
      </c>
      <c r="P2635">
        <f t="shared" si="289"/>
        <v>1134.3599999999999</v>
      </c>
      <c r="Q2635">
        <f t="shared" si="290"/>
        <v>0</v>
      </c>
      <c r="R2635">
        <f t="shared" si="291"/>
        <v>14872.72</v>
      </c>
      <c r="S2635">
        <f t="shared" si="292"/>
        <v>972.71999999999935</v>
      </c>
      <c r="Y2635">
        <v>1134.3599999999999</v>
      </c>
      <c r="Z2635">
        <v>1134.3599999999999</v>
      </c>
      <c r="AA2635">
        <v>0</v>
      </c>
    </row>
    <row r="2636" spans="1:27" x14ac:dyDescent="0.25">
      <c r="A2636" t="str">
        <f t="shared" si="293"/>
        <v>042019</v>
      </c>
      <c r="B2636">
        <v>5</v>
      </c>
      <c r="C2636">
        <v>2019</v>
      </c>
      <c r="D2636" s="18">
        <v>43585</v>
      </c>
      <c r="E2636" t="s">
        <v>6336</v>
      </c>
      <c r="F2636" t="s">
        <v>1604</v>
      </c>
      <c r="G2636" t="s">
        <v>6303</v>
      </c>
      <c r="H2636">
        <v>8260</v>
      </c>
      <c r="L2636">
        <v>7000</v>
      </c>
      <c r="N2636">
        <f t="shared" si="287"/>
        <v>1260</v>
      </c>
      <c r="O2636">
        <f t="shared" si="288"/>
        <v>630</v>
      </c>
      <c r="P2636">
        <f t="shared" si="289"/>
        <v>630</v>
      </c>
      <c r="Q2636">
        <f t="shared" si="290"/>
        <v>0</v>
      </c>
      <c r="R2636">
        <f t="shared" si="291"/>
        <v>8260</v>
      </c>
      <c r="S2636">
        <f t="shared" si="292"/>
        <v>0</v>
      </c>
      <c r="Y2636">
        <v>630</v>
      </c>
      <c r="Z2636">
        <v>630</v>
      </c>
      <c r="AA2636">
        <v>0</v>
      </c>
    </row>
    <row r="2637" spans="1:27" x14ac:dyDescent="0.25">
      <c r="A2637" t="str">
        <f t="shared" si="293"/>
        <v>042019</v>
      </c>
      <c r="B2637">
        <v>5</v>
      </c>
      <c r="C2637">
        <v>2019</v>
      </c>
      <c r="D2637" s="18">
        <v>43585</v>
      </c>
      <c r="E2637" t="s">
        <v>6337</v>
      </c>
      <c r="F2637" t="s">
        <v>1604</v>
      </c>
      <c r="G2637" t="s">
        <v>6303</v>
      </c>
      <c r="H2637">
        <v>10414.120000000001</v>
      </c>
      <c r="L2637">
        <v>9010.1200000000008</v>
      </c>
      <c r="N2637">
        <f t="shared" si="287"/>
        <v>1621.8216</v>
      </c>
      <c r="O2637">
        <f t="shared" si="288"/>
        <v>810.91079999999999</v>
      </c>
      <c r="P2637">
        <f t="shared" si="289"/>
        <v>810.91079999999999</v>
      </c>
      <c r="Q2637">
        <f t="shared" si="290"/>
        <v>0</v>
      </c>
      <c r="R2637">
        <f t="shared" si="291"/>
        <v>10631.9416</v>
      </c>
      <c r="S2637">
        <f t="shared" si="292"/>
        <v>217.82159999999931</v>
      </c>
      <c r="Y2637">
        <v>810.91079999999999</v>
      </c>
      <c r="Z2637">
        <v>810.91079999999999</v>
      </c>
      <c r="AA2637">
        <v>0</v>
      </c>
    </row>
    <row r="2638" spans="1:27" x14ac:dyDescent="0.25">
      <c r="A2638" t="str">
        <f t="shared" si="293"/>
        <v>042019</v>
      </c>
      <c r="B2638">
        <v>5</v>
      </c>
      <c r="C2638">
        <v>2019</v>
      </c>
      <c r="D2638" s="18">
        <v>43585</v>
      </c>
      <c r="E2638" t="s">
        <v>6338</v>
      </c>
      <c r="F2638" t="s">
        <v>1604</v>
      </c>
      <c r="G2638" t="s">
        <v>6303</v>
      </c>
      <c r="H2638">
        <v>15340</v>
      </c>
      <c r="L2638">
        <v>13000</v>
      </c>
      <c r="N2638">
        <f t="shared" si="287"/>
        <v>2340</v>
      </c>
      <c r="O2638">
        <f t="shared" si="288"/>
        <v>1170</v>
      </c>
      <c r="P2638">
        <f t="shared" si="289"/>
        <v>1170</v>
      </c>
      <c r="Q2638">
        <f t="shared" si="290"/>
        <v>0</v>
      </c>
      <c r="R2638">
        <f t="shared" si="291"/>
        <v>15340</v>
      </c>
      <c r="S2638">
        <f t="shared" si="292"/>
        <v>0</v>
      </c>
      <c r="Y2638">
        <v>1170</v>
      </c>
      <c r="Z2638">
        <v>1170</v>
      </c>
      <c r="AA2638">
        <v>0</v>
      </c>
    </row>
    <row r="2639" spans="1:27" x14ac:dyDescent="0.25">
      <c r="A2639" t="str">
        <f t="shared" si="293"/>
        <v>052019</v>
      </c>
      <c r="B2639">
        <v>5</v>
      </c>
      <c r="C2639">
        <v>2019</v>
      </c>
      <c r="D2639" s="18">
        <v>43591</v>
      </c>
      <c r="E2639" t="s">
        <v>6339</v>
      </c>
      <c r="F2639" t="s">
        <v>1604</v>
      </c>
      <c r="G2639" t="s">
        <v>6303</v>
      </c>
      <c r="H2639">
        <v>10598</v>
      </c>
      <c r="L2639">
        <v>9194</v>
      </c>
      <c r="N2639">
        <f t="shared" si="287"/>
        <v>1654.92</v>
      </c>
      <c r="O2639">
        <f t="shared" si="288"/>
        <v>827.46</v>
      </c>
      <c r="P2639">
        <f t="shared" si="289"/>
        <v>827.46</v>
      </c>
      <c r="Q2639">
        <f t="shared" si="290"/>
        <v>0</v>
      </c>
      <c r="R2639">
        <f t="shared" si="291"/>
        <v>10848.92</v>
      </c>
      <c r="S2639">
        <f t="shared" si="292"/>
        <v>250.92000000000007</v>
      </c>
      <c r="Y2639">
        <v>827.46</v>
      </c>
      <c r="Z2639">
        <v>827.46</v>
      </c>
      <c r="AA2639">
        <v>0</v>
      </c>
    </row>
    <row r="2640" spans="1:27" x14ac:dyDescent="0.25">
      <c r="A2640" t="str">
        <f t="shared" si="293"/>
        <v>052019</v>
      </c>
      <c r="B2640">
        <v>5</v>
      </c>
      <c r="C2640">
        <v>2019</v>
      </c>
      <c r="D2640" s="18">
        <v>43591</v>
      </c>
      <c r="E2640" t="s">
        <v>6340</v>
      </c>
      <c r="F2640" t="s">
        <v>1604</v>
      </c>
      <c r="G2640" t="s">
        <v>6303</v>
      </c>
      <c r="H2640">
        <v>18290</v>
      </c>
      <c r="L2640">
        <v>15500</v>
      </c>
      <c r="N2640">
        <f t="shared" si="287"/>
        <v>2790</v>
      </c>
      <c r="O2640">
        <f t="shared" si="288"/>
        <v>1395</v>
      </c>
      <c r="P2640">
        <f t="shared" si="289"/>
        <v>1395</v>
      </c>
      <c r="Q2640">
        <f t="shared" si="290"/>
        <v>0</v>
      </c>
      <c r="R2640">
        <f t="shared" si="291"/>
        <v>18290</v>
      </c>
      <c r="S2640">
        <f t="shared" si="292"/>
        <v>0</v>
      </c>
      <c r="Y2640">
        <v>1395</v>
      </c>
      <c r="Z2640">
        <v>1395</v>
      </c>
      <c r="AA2640">
        <v>0</v>
      </c>
    </row>
    <row r="2641" spans="1:27" x14ac:dyDescent="0.25">
      <c r="A2641" t="str">
        <f t="shared" si="293"/>
        <v>052019</v>
      </c>
      <c r="B2641">
        <v>5</v>
      </c>
      <c r="C2641">
        <v>2019</v>
      </c>
      <c r="D2641" s="18">
        <v>43588</v>
      </c>
      <c r="E2641" t="s">
        <v>7792</v>
      </c>
      <c r="F2641" t="s">
        <v>2693</v>
      </c>
      <c r="G2641" t="s">
        <v>7778</v>
      </c>
      <c r="H2641">
        <v>14402.000000000002</v>
      </c>
      <c r="L2641">
        <v>12205</v>
      </c>
      <c r="N2641">
        <f t="shared" si="287"/>
        <v>2196.9</v>
      </c>
      <c r="O2641">
        <f t="shared" si="288"/>
        <v>1098.45</v>
      </c>
      <c r="P2641">
        <f t="shared" si="289"/>
        <v>1098.45</v>
      </c>
      <c r="Q2641">
        <f t="shared" si="290"/>
        <v>0</v>
      </c>
      <c r="R2641">
        <f t="shared" si="291"/>
        <v>14401.9</v>
      </c>
      <c r="S2641">
        <f t="shared" si="292"/>
        <v>-0.10000000000218279</v>
      </c>
      <c r="Y2641">
        <v>1098.45</v>
      </c>
      <c r="Z2641">
        <v>1098.45</v>
      </c>
      <c r="AA2641">
        <v>0</v>
      </c>
    </row>
    <row r="2642" spans="1:27" x14ac:dyDescent="0.25">
      <c r="A2642" t="str">
        <f t="shared" si="293"/>
        <v>052019</v>
      </c>
      <c r="B2642">
        <v>5</v>
      </c>
      <c r="C2642">
        <v>2019</v>
      </c>
      <c r="D2642" s="18">
        <v>43591</v>
      </c>
      <c r="E2642" t="s">
        <v>7793</v>
      </c>
      <c r="F2642" t="s">
        <v>2693</v>
      </c>
      <c r="G2642" t="s">
        <v>7778</v>
      </c>
      <c r="H2642">
        <v>19221.999999999996</v>
      </c>
      <c r="L2642">
        <v>16290</v>
      </c>
      <c r="N2642">
        <f t="shared" si="287"/>
        <v>2932.2</v>
      </c>
      <c r="O2642">
        <f t="shared" si="288"/>
        <v>1466.1</v>
      </c>
      <c r="P2642">
        <f t="shared" si="289"/>
        <v>1466.1</v>
      </c>
      <c r="Q2642">
        <f t="shared" si="290"/>
        <v>0</v>
      </c>
      <c r="R2642">
        <f t="shared" si="291"/>
        <v>19222.2</v>
      </c>
      <c r="S2642">
        <f t="shared" si="292"/>
        <v>0.20000000000436557</v>
      </c>
      <c r="Y2642">
        <v>1466.1</v>
      </c>
      <c r="Z2642">
        <v>1466.1</v>
      </c>
      <c r="AA2642">
        <v>0</v>
      </c>
    </row>
    <row r="2643" spans="1:27" x14ac:dyDescent="0.25">
      <c r="A2643" t="str">
        <f t="shared" si="293"/>
        <v>042019</v>
      </c>
      <c r="B2643">
        <v>5</v>
      </c>
      <c r="C2643">
        <v>2019</v>
      </c>
      <c r="D2643" s="18">
        <v>43585</v>
      </c>
      <c r="E2643" t="s">
        <v>5765</v>
      </c>
      <c r="F2643" t="s">
        <v>6341</v>
      </c>
      <c r="G2643" t="s">
        <v>6342</v>
      </c>
      <c r="H2643">
        <v>53611.67</v>
      </c>
      <c r="L2643">
        <v>45433.67</v>
      </c>
      <c r="N2643">
        <f t="shared" si="287"/>
        <v>8178.0605999999998</v>
      </c>
      <c r="O2643">
        <f t="shared" si="288"/>
        <v>4089.0302999999999</v>
      </c>
      <c r="P2643">
        <f t="shared" si="289"/>
        <v>4089.0302999999999</v>
      </c>
      <c r="Q2643">
        <f t="shared" si="290"/>
        <v>0</v>
      </c>
      <c r="R2643">
        <f t="shared" si="291"/>
        <v>53611.730599999995</v>
      </c>
      <c r="S2643">
        <f t="shared" si="292"/>
        <v>6.0599999997066334E-2</v>
      </c>
      <c r="Y2643">
        <v>4089.0302999999999</v>
      </c>
      <c r="Z2643">
        <v>4089.0302999999999</v>
      </c>
      <c r="AA2643">
        <v>0</v>
      </c>
    </row>
    <row r="2644" spans="1:27" x14ac:dyDescent="0.25">
      <c r="A2644" t="str">
        <f t="shared" si="293"/>
        <v>052019</v>
      </c>
      <c r="B2644">
        <v>5</v>
      </c>
      <c r="C2644">
        <v>2019</v>
      </c>
      <c r="D2644" s="18">
        <v>43588</v>
      </c>
      <c r="E2644" t="s">
        <v>6343</v>
      </c>
      <c r="F2644" t="s">
        <v>2339</v>
      </c>
      <c r="G2644" t="s">
        <v>6344</v>
      </c>
      <c r="H2644">
        <v>4957.18</v>
      </c>
      <c r="L2644">
        <v>4201</v>
      </c>
      <c r="N2644">
        <f t="shared" si="287"/>
        <v>756.18</v>
      </c>
      <c r="O2644">
        <f t="shared" si="288"/>
        <v>378.09</v>
      </c>
      <c r="P2644">
        <f t="shared" si="289"/>
        <v>378.09</v>
      </c>
      <c r="Q2644">
        <f t="shared" si="290"/>
        <v>0</v>
      </c>
      <c r="R2644">
        <f t="shared" si="291"/>
        <v>4957.18</v>
      </c>
      <c r="S2644">
        <f t="shared" si="292"/>
        <v>0</v>
      </c>
      <c r="Y2644">
        <v>378.09</v>
      </c>
      <c r="Z2644">
        <v>378.09</v>
      </c>
      <c r="AA2644">
        <v>0</v>
      </c>
    </row>
    <row r="2645" spans="1:27" x14ac:dyDescent="0.25">
      <c r="A2645" t="str">
        <f t="shared" si="293"/>
        <v>052019</v>
      </c>
      <c r="B2645">
        <v>5</v>
      </c>
      <c r="C2645">
        <v>2019</v>
      </c>
      <c r="D2645" s="18">
        <v>43592</v>
      </c>
      <c r="E2645" t="s">
        <v>7794</v>
      </c>
      <c r="F2645" t="s">
        <v>549</v>
      </c>
      <c r="G2645" t="s">
        <v>7787</v>
      </c>
      <c r="H2645">
        <v>79106</v>
      </c>
      <c r="L2645">
        <v>77778</v>
      </c>
      <c r="N2645">
        <f t="shared" si="287"/>
        <v>14000.04</v>
      </c>
      <c r="O2645">
        <f t="shared" si="288"/>
        <v>7000.02</v>
      </c>
      <c r="P2645">
        <f t="shared" si="289"/>
        <v>7000.02</v>
      </c>
      <c r="Q2645">
        <f t="shared" si="290"/>
        <v>0</v>
      </c>
      <c r="R2645">
        <f t="shared" si="291"/>
        <v>91778.040000000008</v>
      </c>
      <c r="S2645">
        <f t="shared" si="292"/>
        <v>12672.040000000008</v>
      </c>
      <c r="Y2645">
        <v>7000.02</v>
      </c>
      <c r="Z2645">
        <v>7000.02</v>
      </c>
      <c r="AA2645">
        <v>0</v>
      </c>
    </row>
    <row r="2646" spans="1:27" x14ac:dyDescent="0.25">
      <c r="A2646" t="str">
        <f t="shared" si="293"/>
        <v>052019</v>
      </c>
      <c r="B2646">
        <v>5</v>
      </c>
      <c r="C2646">
        <v>2019</v>
      </c>
      <c r="D2646" s="18">
        <v>43593</v>
      </c>
      <c r="E2646" t="s">
        <v>6345</v>
      </c>
      <c r="F2646" t="s">
        <v>2130</v>
      </c>
      <c r="G2646" t="s">
        <v>6346</v>
      </c>
      <c r="H2646">
        <v>2702</v>
      </c>
      <c r="L2646">
        <v>2290</v>
      </c>
      <c r="N2646">
        <f t="shared" si="287"/>
        <v>412.2</v>
      </c>
      <c r="O2646">
        <f t="shared" si="288"/>
        <v>206.1</v>
      </c>
      <c r="P2646">
        <f t="shared" si="289"/>
        <v>206.1</v>
      </c>
      <c r="Q2646">
        <f t="shared" si="290"/>
        <v>0</v>
      </c>
      <c r="R2646">
        <f t="shared" si="291"/>
        <v>2702.2</v>
      </c>
      <c r="S2646">
        <f t="shared" si="292"/>
        <v>0.1999999999998181</v>
      </c>
      <c r="Y2646">
        <v>206.1</v>
      </c>
      <c r="Z2646">
        <v>206.1</v>
      </c>
      <c r="AA2646">
        <v>0</v>
      </c>
    </row>
    <row r="2647" spans="1:27" x14ac:dyDescent="0.25">
      <c r="A2647" t="str">
        <f t="shared" si="293"/>
        <v>052019</v>
      </c>
      <c r="B2647">
        <v>5</v>
      </c>
      <c r="C2647">
        <v>2019</v>
      </c>
      <c r="D2647" s="18">
        <v>43586</v>
      </c>
      <c r="E2647" t="s">
        <v>6347</v>
      </c>
      <c r="F2647" t="s">
        <v>2577</v>
      </c>
      <c r="G2647" t="s">
        <v>6348</v>
      </c>
      <c r="H2647">
        <v>3234</v>
      </c>
      <c r="L2647">
        <v>2794.08</v>
      </c>
      <c r="N2647">
        <f t="shared" si="287"/>
        <v>502.93440000000004</v>
      </c>
      <c r="O2647">
        <f t="shared" si="288"/>
        <v>0</v>
      </c>
      <c r="P2647">
        <f t="shared" si="289"/>
        <v>0</v>
      </c>
      <c r="Q2647">
        <f t="shared" si="290"/>
        <v>502.93440000000004</v>
      </c>
      <c r="R2647">
        <f t="shared" si="291"/>
        <v>3297.0144</v>
      </c>
      <c r="S2647">
        <f t="shared" si="292"/>
        <v>63.014400000000023</v>
      </c>
      <c r="Y2647">
        <v>0</v>
      </c>
      <c r="Z2647">
        <v>0</v>
      </c>
      <c r="AA2647">
        <v>502.93440000000004</v>
      </c>
    </row>
    <row r="2648" spans="1:27" x14ac:dyDescent="0.25">
      <c r="A2648" t="str">
        <f t="shared" si="293"/>
        <v>042019</v>
      </c>
      <c r="B2648">
        <v>5</v>
      </c>
      <c r="C2648">
        <v>2019</v>
      </c>
      <c r="D2648" s="18">
        <v>43575</v>
      </c>
      <c r="E2648" t="s">
        <v>2035</v>
      </c>
      <c r="F2648" t="s">
        <v>6323</v>
      </c>
      <c r="G2648" t="s">
        <v>6324</v>
      </c>
      <c r="H2648">
        <v>3540</v>
      </c>
      <c r="L2648">
        <v>3000</v>
      </c>
      <c r="N2648">
        <f t="shared" si="287"/>
        <v>540</v>
      </c>
      <c r="O2648">
        <f t="shared" si="288"/>
        <v>270</v>
      </c>
      <c r="P2648">
        <f t="shared" si="289"/>
        <v>270</v>
      </c>
      <c r="Q2648">
        <f t="shared" si="290"/>
        <v>0</v>
      </c>
      <c r="R2648">
        <f t="shared" si="291"/>
        <v>3540</v>
      </c>
      <c r="S2648">
        <f t="shared" si="292"/>
        <v>0</v>
      </c>
      <c r="Y2648">
        <v>270</v>
      </c>
      <c r="Z2648">
        <v>270</v>
      </c>
      <c r="AA2648">
        <v>0</v>
      </c>
    </row>
    <row r="2649" spans="1:27" x14ac:dyDescent="0.25">
      <c r="A2649" t="str">
        <f t="shared" si="293"/>
        <v>052019</v>
      </c>
      <c r="B2649">
        <v>5</v>
      </c>
      <c r="C2649">
        <v>2019</v>
      </c>
      <c r="D2649" s="18">
        <v>43592</v>
      </c>
      <c r="E2649" t="s">
        <v>671</v>
      </c>
      <c r="F2649" t="s">
        <v>6323</v>
      </c>
      <c r="G2649" t="s">
        <v>6324</v>
      </c>
      <c r="H2649">
        <v>1431.0000000000002</v>
      </c>
      <c r="L2649">
        <v>1212.6600000000001</v>
      </c>
      <c r="N2649">
        <f t="shared" si="287"/>
        <v>218.27880000000002</v>
      </c>
      <c r="O2649">
        <f t="shared" si="288"/>
        <v>109.13940000000001</v>
      </c>
      <c r="P2649">
        <f t="shared" si="289"/>
        <v>109.13940000000001</v>
      </c>
      <c r="Q2649">
        <f t="shared" si="290"/>
        <v>0</v>
      </c>
      <c r="R2649">
        <f t="shared" si="291"/>
        <v>1430.9388000000001</v>
      </c>
      <c r="S2649">
        <f t="shared" si="292"/>
        <v>-6.1200000000098953E-2</v>
      </c>
      <c r="Y2649">
        <v>109.13940000000001</v>
      </c>
      <c r="Z2649">
        <v>109.13940000000001</v>
      </c>
      <c r="AA2649">
        <v>0</v>
      </c>
    </row>
    <row r="2650" spans="1:27" x14ac:dyDescent="0.25">
      <c r="A2650" t="str">
        <f t="shared" si="293"/>
        <v>052019</v>
      </c>
      <c r="B2650">
        <v>5</v>
      </c>
      <c r="C2650">
        <v>2019</v>
      </c>
      <c r="D2650" s="18">
        <v>43588</v>
      </c>
      <c r="E2650" t="s">
        <v>7795</v>
      </c>
      <c r="F2650" t="s">
        <v>225</v>
      </c>
      <c r="G2650" t="s">
        <v>7349</v>
      </c>
      <c r="H2650">
        <v>92527</v>
      </c>
      <c r="L2650">
        <v>78413</v>
      </c>
      <c r="N2650">
        <f t="shared" si="287"/>
        <v>14114.34</v>
      </c>
      <c r="O2650">
        <f t="shared" si="288"/>
        <v>7057.17</v>
      </c>
      <c r="P2650">
        <f t="shared" si="289"/>
        <v>7057.17</v>
      </c>
      <c r="Q2650">
        <f t="shared" si="290"/>
        <v>0</v>
      </c>
      <c r="R2650">
        <f t="shared" si="291"/>
        <v>92527.34</v>
      </c>
      <c r="S2650">
        <f t="shared" si="292"/>
        <v>0.33999999999650754</v>
      </c>
      <c r="Y2650">
        <v>7057.17</v>
      </c>
      <c r="Z2650">
        <v>7057.17</v>
      </c>
      <c r="AA2650">
        <v>0</v>
      </c>
    </row>
    <row r="2651" spans="1:27" x14ac:dyDescent="0.25">
      <c r="A2651" t="str">
        <f t="shared" si="293"/>
        <v>052019</v>
      </c>
      <c r="B2651">
        <v>5</v>
      </c>
      <c r="C2651">
        <v>2019</v>
      </c>
      <c r="D2651" s="18">
        <v>43589</v>
      </c>
      <c r="E2651" t="s">
        <v>2478</v>
      </c>
      <c r="F2651" t="s">
        <v>490</v>
      </c>
      <c r="G2651" t="s">
        <v>6312</v>
      </c>
      <c r="H2651">
        <v>21240</v>
      </c>
      <c r="L2651">
        <v>18000</v>
      </c>
      <c r="N2651">
        <f t="shared" ref="N2651:N2714" si="294">+(J2651*$J$1/100)+(K2651*$K$1/100)+(L2651*$L$1/100)+(M2651*$M$1/100)</f>
        <v>3240</v>
      </c>
      <c r="O2651">
        <f t="shared" ref="O2651:O2714" si="295">+IF(VALUE(LEFT(F2651,2))=33,N2651/2,0)</f>
        <v>1620</v>
      </c>
      <c r="P2651">
        <f t="shared" ref="P2651:P2714" si="296">+O2651</f>
        <v>1620</v>
      </c>
      <c r="Q2651">
        <f t="shared" ref="Q2651:Q2714" si="297">+IF(VALUE(LEFT(F2651,2))=33,0,N2651)</f>
        <v>0</v>
      </c>
      <c r="R2651">
        <f t="shared" ref="R2651:R2714" si="298">J2651+K2651+L2651+M2651+N2651+I2651</f>
        <v>21240</v>
      </c>
      <c r="S2651">
        <f t="shared" ref="S2651:S2714" si="299">R2651-H2651</f>
        <v>0</v>
      </c>
      <c r="Y2651">
        <v>1620</v>
      </c>
      <c r="Z2651">
        <v>1620</v>
      </c>
      <c r="AA2651">
        <v>0</v>
      </c>
    </row>
    <row r="2652" spans="1:27" x14ac:dyDescent="0.25">
      <c r="A2652" t="str">
        <f t="shared" si="293"/>
        <v>042019</v>
      </c>
      <c r="B2652">
        <v>5</v>
      </c>
      <c r="C2652">
        <v>2019</v>
      </c>
      <c r="D2652" s="18">
        <v>43577</v>
      </c>
      <c r="E2652" t="s">
        <v>6349</v>
      </c>
      <c r="F2652" t="s">
        <v>1789</v>
      </c>
      <c r="G2652" t="s">
        <v>6350</v>
      </c>
      <c r="H2652">
        <v>28320</v>
      </c>
      <c r="L2652">
        <v>24000</v>
      </c>
      <c r="N2652">
        <f t="shared" si="294"/>
        <v>4320</v>
      </c>
      <c r="O2652">
        <f t="shared" si="295"/>
        <v>2160</v>
      </c>
      <c r="P2652">
        <f t="shared" si="296"/>
        <v>2160</v>
      </c>
      <c r="Q2652">
        <f t="shared" si="297"/>
        <v>0</v>
      </c>
      <c r="R2652">
        <f t="shared" si="298"/>
        <v>28320</v>
      </c>
      <c r="S2652">
        <f t="shared" si="299"/>
        <v>0</v>
      </c>
      <c r="Y2652">
        <v>2160</v>
      </c>
      <c r="Z2652">
        <v>2160</v>
      </c>
      <c r="AA2652">
        <v>0</v>
      </c>
    </row>
    <row r="2653" spans="1:27" x14ac:dyDescent="0.25">
      <c r="A2653" t="str">
        <f t="shared" si="293"/>
        <v>052019</v>
      </c>
      <c r="B2653">
        <v>5</v>
      </c>
      <c r="C2653">
        <v>2019</v>
      </c>
      <c r="D2653" s="18">
        <v>43593</v>
      </c>
      <c r="E2653" t="s">
        <v>6351</v>
      </c>
      <c r="F2653" t="s">
        <v>2436</v>
      </c>
      <c r="G2653" t="s">
        <v>6352</v>
      </c>
      <c r="H2653">
        <v>30088</v>
      </c>
      <c r="L2653">
        <v>25498.36</v>
      </c>
      <c r="N2653">
        <f t="shared" si="294"/>
        <v>4589.7047999999995</v>
      </c>
      <c r="O2653">
        <f t="shared" si="295"/>
        <v>2294.8523999999998</v>
      </c>
      <c r="P2653">
        <f t="shared" si="296"/>
        <v>2294.8523999999998</v>
      </c>
      <c r="Q2653">
        <f t="shared" si="297"/>
        <v>0</v>
      </c>
      <c r="R2653">
        <f t="shared" si="298"/>
        <v>30088.0648</v>
      </c>
      <c r="S2653">
        <f t="shared" si="299"/>
        <v>6.4800000000104774E-2</v>
      </c>
      <c r="Y2653">
        <v>2294.8523999999998</v>
      </c>
      <c r="Z2653">
        <v>2294.8523999999998</v>
      </c>
      <c r="AA2653">
        <v>0</v>
      </c>
    </row>
    <row r="2654" spans="1:27" x14ac:dyDescent="0.25">
      <c r="A2654" t="str">
        <f t="shared" si="293"/>
        <v>052019</v>
      </c>
      <c r="B2654">
        <v>5</v>
      </c>
      <c r="C2654">
        <v>2019</v>
      </c>
      <c r="D2654" s="18">
        <v>43594</v>
      </c>
      <c r="E2654" t="s">
        <v>6353</v>
      </c>
      <c r="F2654" t="s">
        <v>2219</v>
      </c>
      <c r="G2654" t="s">
        <v>6354</v>
      </c>
      <c r="H2654">
        <v>13415.000000000002</v>
      </c>
      <c r="L2654">
        <v>11368.76</v>
      </c>
      <c r="N2654">
        <f t="shared" si="294"/>
        <v>2046.3768</v>
      </c>
      <c r="O2654">
        <f t="shared" si="295"/>
        <v>1023.1884</v>
      </c>
      <c r="P2654">
        <f t="shared" si="296"/>
        <v>1023.1884</v>
      </c>
      <c r="Q2654">
        <f t="shared" si="297"/>
        <v>0</v>
      </c>
      <c r="R2654">
        <f t="shared" si="298"/>
        <v>13415.1368</v>
      </c>
      <c r="S2654">
        <f t="shared" si="299"/>
        <v>0.1367999999984022</v>
      </c>
      <c r="Y2654">
        <v>1023.1884</v>
      </c>
      <c r="Z2654">
        <v>1023.1884</v>
      </c>
      <c r="AA2654">
        <v>0</v>
      </c>
    </row>
    <row r="2655" spans="1:27" x14ac:dyDescent="0.25">
      <c r="A2655" t="str">
        <f t="shared" si="293"/>
        <v>052019</v>
      </c>
      <c r="B2655">
        <v>5</v>
      </c>
      <c r="C2655">
        <v>2019</v>
      </c>
      <c r="D2655" s="18">
        <v>43595</v>
      </c>
      <c r="E2655" t="s">
        <v>6355</v>
      </c>
      <c r="F2655" t="s">
        <v>2113</v>
      </c>
      <c r="G2655" t="s">
        <v>2114</v>
      </c>
      <c r="H2655">
        <v>8800</v>
      </c>
      <c r="L2655">
        <v>7457.58</v>
      </c>
      <c r="N2655">
        <f t="shared" si="294"/>
        <v>1342.3643999999999</v>
      </c>
      <c r="O2655">
        <f t="shared" si="295"/>
        <v>671.18219999999997</v>
      </c>
      <c r="P2655">
        <f t="shared" si="296"/>
        <v>671.18219999999997</v>
      </c>
      <c r="Q2655">
        <f t="shared" si="297"/>
        <v>0</v>
      </c>
      <c r="R2655">
        <f t="shared" si="298"/>
        <v>8799.9444000000003</v>
      </c>
      <c r="S2655">
        <f t="shared" si="299"/>
        <v>-5.5599999999685679E-2</v>
      </c>
      <c r="Y2655">
        <v>671.18219999999997</v>
      </c>
      <c r="Z2655">
        <v>671.18219999999997</v>
      </c>
      <c r="AA2655">
        <v>0</v>
      </c>
    </row>
    <row r="2656" spans="1:27" x14ac:dyDescent="0.25">
      <c r="A2656" t="str">
        <f t="shared" si="293"/>
        <v>052019</v>
      </c>
      <c r="B2656">
        <v>5</v>
      </c>
      <c r="C2656">
        <v>2019</v>
      </c>
      <c r="D2656" s="18">
        <v>43589</v>
      </c>
      <c r="E2656" t="s">
        <v>6356</v>
      </c>
      <c r="F2656" t="s">
        <v>2219</v>
      </c>
      <c r="G2656" t="s">
        <v>6354</v>
      </c>
      <c r="H2656">
        <v>2516</v>
      </c>
      <c r="L2656">
        <v>2132.2399999999998</v>
      </c>
      <c r="N2656">
        <f t="shared" si="294"/>
        <v>383.80319999999995</v>
      </c>
      <c r="O2656">
        <f t="shared" si="295"/>
        <v>191.90159999999997</v>
      </c>
      <c r="P2656">
        <f t="shared" si="296"/>
        <v>191.90159999999997</v>
      </c>
      <c r="Q2656">
        <f t="shared" si="297"/>
        <v>0</v>
      </c>
      <c r="R2656">
        <f t="shared" si="298"/>
        <v>2516.0431999999996</v>
      </c>
      <c r="S2656">
        <f t="shared" si="299"/>
        <v>4.3199999999615102E-2</v>
      </c>
      <c r="Y2656">
        <v>191.90159999999997</v>
      </c>
      <c r="Z2656">
        <v>191.90159999999997</v>
      </c>
      <c r="AA2656">
        <v>0</v>
      </c>
    </row>
    <row r="2657" spans="1:27" x14ac:dyDescent="0.25">
      <c r="A2657" t="str">
        <f t="shared" si="293"/>
        <v>052019</v>
      </c>
      <c r="B2657">
        <v>5</v>
      </c>
      <c r="C2657">
        <v>2019</v>
      </c>
      <c r="D2657" s="18">
        <v>43589</v>
      </c>
      <c r="E2657" t="s">
        <v>6357</v>
      </c>
      <c r="F2657" t="s">
        <v>2219</v>
      </c>
      <c r="G2657" t="s">
        <v>6354</v>
      </c>
      <c r="H2657">
        <v>1282.9999999999998</v>
      </c>
      <c r="L2657">
        <v>1087.3399999999999</v>
      </c>
      <c r="N2657">
        <f t="shared" si="294"/>
        <v>195.72119999999998</v>
      </c>
      <c r="O2657">
        <f t="shared" si="295"/>
        <v>97.860599999999991</v>
      </c>
      <c r="P2657">
        <f t="shared" si="296"/>
        <v>97.860599999999991</v>
      </c>
      <c r="Q2657">
        <f t="shared" si="297"/>
        <v>0</v>
      </c>
      <c r="R2657">
        <f t="shared" si="298"/>
        <v>1283.0611999999999</v>
      </c>
      <c r="S2657">
        <f t="shared" si="299"/>
        <v>6.1200000000098953E-2</v>
      </c>
      <c r="Y2657">
        <v>97.860599999999991</v>
      </c>
      <c r="Z2657">
        <v>97.860599999999991</v>
      </c>
      <c r="AA2657">
        <v>0</v>
      </c>
    </row>
    <row r="2658" spans="1:27" x14ac:dyDescent="0.25">
      <c r="A2658" t="str">
        <f t="shared" si="293"/>
        <v>052019</v>
      </c>
      <c r="B2658">
        <v>5</v>
      </c>
      <c r="C2658">
        <v>2019</v>
      </c>
      <c r="D2658" s="18">
        <v>43595</v>
      </c>
      <c r="E2658" t="s">
        <v>4027</v>
      </c>
      <c r="F2658" t="s">
        <v>101</v>
      </c>
      <c r="G2658" t="s">
        <v>6250</v>
      </c>
      <c r="H2658">
        <v>1298</v>
      </c>
      <c r="L2658">
        <v>1100</v>
      </c>
      <c r="N2658">
        <f t="shared" si="294"/>
        <v>198</v>
      </c>
      <c r="O2658">
        <f t="shared" si="295"/>
        <v>99</v>
      </c>
      <c r="P2658">
        <f t="shared" si="296"/>
        <v>99</v>
      </c>
      <c r="Q2658">
        <f t="shared" si="297"/>
        <v>0</v>
      </c>
      <c r="R2658">
        <f t="shared" si="298"/>
        <v>1298</v>
      </c>
      <c r="S2658">
        <f t="shared" si="299"/>
        <v>0</v>
      </c>
      <c r="Y2658">
        <v>99</v>
      </c>
      <c r="Z2658">
        <v>99</v>
      </c>
      <c r="AA2658">
        <v>0</v>
      </c>
    </row>
    <row r="2659" spans="1:27" x14ac:dyDescent="0.25">
      <c r="A2659" t="str">
        <f t="shared" si="293"/>
        <v>042019</v>
      </c>
      <c r="B2659">
        <v>5</v>
      </c>
      <c r="C2659">
        <v>2019</v>
      </c>
      <c r="D2659" s="18">
        <v>43582</v>
      </c>
      <c r="E2659" t="s">
        <v>1818</v>
      </c>
      <c r="F2659" t="s">
        <v>490</v>
      </c>
      <c r="G2659" t="s">
        <v>6312</v>
      </c>
      <c r="H2659">
        <v>8791</v>
      </c>
      <c r="L2659">
        <v>7450</v>
      </c>
      <c r="N2659">
        <f t="shared" si="294"/>
        <v>1341</v>
      </c>
      <c r="O2659">
        <f t="shared" si="295"/>
        <v>670.5</v>
      </c>
      <c r="P2659">
        <f t="shared" si="296"/>
        <v>670.5</v>
      </c>
      <c r="Q2659">
        <f t="shared" si="297"/>
        <v>0</v>
      </c>
      <c r="R2659">
        <f t="shared" si="298"/>
        <v>8791</v>
      </c>
      <c r="S2659">
        <f t="shared" si="299"/>
        <v>0</v>
      </c>
      <c r="Y2659">
        <v>670.5</v>
      </c>
      <c r="Z2659">
        <v>670.5</v>
      </c>
      <c r="AA2659">
        <v>0</v>
      </c>
    </row>
    <row r="2660" spans="1:27" x14ac:dyDescent="0.25">
      <c r="A2660" t="str">
        <f t="shared" si="293"/>
        <v>052019</v>
      </c>
      <c r="B2660">
        <v>5</v>
      </c>
      <c r="C2660">
        <v>2019</v>
      </c>
      <c r="D2660" s="18">
        <v>43598</v>
      </c>
      <c r="E2660" t="s">
        <v>4438</v>
      </c>
      <c r="F2660" t="s">
        <v>101</v>
      </c>
      <c r="G2660" t="s">
        <v>6250</v>
      </c>
      <c r="H2660">
        <v>760.00000000000011</v>
      </c>
      <c r="L2660">
        <v>644.08000000000004</v>
      </c>
      <c r="N2660">
        <f t="shared" si="294"/>
        <v>115.93440000000001</v>
      </c>
      <c r="O2660">
        <f t="shared" si="295"/>
        <v>57.967200000000005</v>
      </c>
      <c r="P2660">
        <f t="shared" si="296"/>
        <v>57.967200000000005</v>
      </c>
      <c r="Q2660">
        <f t="shared" si="297"/>
        <v>0</v>
      </c>
      <c r="R2660">
        <f t="shared" si="298"/>
        <v>760.01440000000002</v>
      </c>
      <c r="S2660">
        <f t="shared" si="299"/>
        <v>1.4399999999909596E-2</v>
      </c>
      <c r="Y2660">
        <v>57.967200000000005</v>
      </c>
      <c r="Z2660">
        <v>57.967200000000005</v>
      </c>
      <c r="AA2660">
        <v>0</v>
      </c>
    </row>
    <row r="2661" spans="1:27" x14ac:dyDescent="0.25">
      <c r="A2661" t="str">
        <f t="shared" si="293"/>
        <v>042019</v>
      </c>
      <c r="B2661">
        <v>5</v>
      </c>
      <c r="C2661">
        <v>2019</v>
      </c>
      <c r="D2661" s="18">
        <v>43556</v>
      </c>
      <c r="E2661" t="s">
        <v>2086</v>
      </c>
      <c r="F2661" t="s">
        <v>6358</v>
      </c>
      <c r="G2661" t="s">
        <v>6359</v>
      </c>
      <c r="H2661">
        <v>122508</v>
      </c>
      <c r="L2661">
        <v>103820.4</v>
      </c>
      <c r="N2661">
        <f t="shared" si="294"/>
        <v>18687.671999999999</v>
      </c>
      <c r="O2661">
        <v>0</v>
      </c>
      <c r="P2661">
        <v>0</v>
      </c>
      <c r="Q2661">
        <v>0</v>
      </c>
      <c r="R2661">
        <f t="shared" si="298"/>
        <v>122508.07199999999</v>
      </c>
      <c r="S2661">
        <f t="shared" si="299"/>
        <v>7.19999999855645E-2</v>
      </c>
      <c r="T2661" t="s">
        <v>5815</v>
      </c>
      <c r="Y2661">
        <v>9343.8359999999993</v>
      </c>
      <c r="Z2661">
        <v>9343.8359999999993</v>
      </c>
      <c r="AA2661">
        <v>0</v>
      </c>
    </row>
    <row r="2662" spans="1:27" x14ac:dyDescent="0.25">
      <c r="A2662" t="str">
        <f t="shared" si="293"/>
        <v>052019</v>
      </c>
      <c r="B2662">
        <v>5</v>
      </c>
      <c r="C2662">
        <v>2019</v>
      </c>
      <c r="D2662" s="18">
        <v>43596</v>
      </c>
      <c r="E2662" t="s">
        <v>7796</v>
      </c>
      <c r="F2662" t="s">
        <v>124</v>
      </c>
      <c r="G2662" t="s">
        <v>6255</v>
      </c>
      <c r="H2662">
        <v>45817.000000000007</v>
      </c>
      <c r="L2662">
        <v>44279.12</v>
      </c>
      <c r="N2662">
        <f t="shared" si="294"/>
        <v>7970.2416000000003</v>
      </c>
      <c r="O2662">
        <f t="shared" si="295"/>
        <v>3985.1208000000001</v>
      </c>
      <c r="P2662">
        <f t="shared" si="296"/>
        <v>3985.1208000000001</v>
      </c>
      <c r="Q2662">
        <f t="shared" si="297"/>
        <v>0</v>
      </c>
      <c r="R2662">
        <f t="shared" si="298"/>
        <v>52249.361600000004</v>
      </c>
      <c r="S2662">
        <f t="shared" si="299"/>
        <v>6432.3615999999965</v>
      </c>
      <c r="Y2662">
        <v>3985.1208000000001</v>
      </c>
      <c r="Z2662">
        <v>3985.1208000000001</v>
      </c>
      <c r="AA2662">
        <v>0</v>
      </c>
    </row>
    <row r="2663" spans="1:27" x14ac:dyDescent="0.25">
      <c r="A2663" t="str">
        <f t="shared" si="293"/>
        <v>052019</v>
      </c>
      <c r="B2663">
        <v>5</v>
      </c>
      <c r="C2663">
        <v>2019</v>
      </c>
      <c r="D2663" s="18">
        <v>43596</v>
      </c>
      <c r="E2663" t="s">
        <v>7797</v>
      </c>
      <c r="F2663" t="s">
        <v>124</v>
      </c>
      <c r="G2663" t="s">
        <v>6255</v>
      </c>
      <c r="H2663">
        <v>2950</v>
      </c>
      <c r="L2663">
        <v>2500</v>
      </c>
      <c r="N2663">
        <f t="shared" si="294"/>
        <v>450</v>
      </c>
      <c r="O2663">
        <f t="shared" si="295"/>
        <v>225</v>
      </c>
      <c r="P2663">
        <f t="shared" si="296"/>
        <v>225</v>
      </c>
      <c r="Q2663">
        <f t="shared" si="297"/>
        <v>0</v>
      </c>
      <c r="R2663">
        <f t="shared" si="298"/>
        <v>2950</v>
      </c>
      <c r="S2663">
        <f t="shared" si="299"/>
        <v>0</v>
      </c>
      <c r="Y2663">
        <v>225</v>
      </c>
      <c r="Z2663">
        <v>225</v>
      </c>
      <c r="AA2663">
        <v>0</v>
      </c>
    </row>
    <row r="2664" spans="1:27" x14ac:dyDescent="0.25">
      <c r="A2664" t="str">
        <f t="shared" si="293"/>
        <v>052019</v>
      </c>
      <c r="B2664">
        <v>5</v>
      </c>
      <c r="C2664">
        <v>2019</v>
      </c>
      <c r="D2664" s="18">
        <v>43595</v>
      </c>
      <c r="E2664" t="s">
        <v>2223</v>
      </c>
      <c r="F2664" t="s">
        <v>199</v>
      </c>
      <c r="G2664" t="s">
        <v>6247</v>
      </c>
      <c r="H2664">
        <v>5664</v>
      </c>
      <c r="L2664">
        <v>4800</v>
      </c>
      <c r="N2664">
        <f t="shared" si="294"/>
        <v>864</v>
      </c>
      <c r="O2664">
        <f t="shared" si="295"/>
        <v>432</v>
      </c>
      <c r="P2664">
        <f t="shared" si="296"/>
        <v>432</v>
      </c>
      <c r="Q2664">
        <f t="shared" si="297"/>
        <v>0</v>
      </c>
      <c r="R2664">
        <f t="shared" si="298"/>
        <v>5664</v>
      </c>
      <c r="S2664">
        <f t="shared" si="299"/>
        <v>0</v>
      </c>
      <c r="Y2664">
        <v>432</v>
      </c>
      <c r="Z2664">
        <v>432</v>
      </c>
      <c r="AA2664">
        <v>0</v>
      </c>
    </row>
    <row r="2665" spans="1:27" x14ac:dyDescent="0.25">
      <c r="A2665" t="str">
        <f t="shared" si="293"/>
        <v>052019</v>
      </c>
      <c r="B2665">
        <v>5</v>
      </c>
      <c r="C2665">
        <v>2019</v>
      </c>
      <c r="D2665" s="18">
        <v>43600</v>
      </c>
      <c r="E2665" t="s">
        <v>2418</v>
      </c>
      <c r="F2665" t="s">
        <v>399</v>
      </c>
      <c r="G2665" t="s">
        <v>6268</v>
      </c>
      <c r="H2665">
        <v>478</v>
      </c>
      <c r="L2665">
        <v>405</v>
      </c>
      <c r="N2665">
        <f t="shared" si="294"/>
        <v>72.900000000000006</v>
      </c>
      <c r="O2665">
        <f t="shared" si="295"/>
        <v>36.450000000000003</v>
      </c>
      <c r="P2665">
        <f t="shared" si="296"/>
        <v>36.450000000000003</v>
      </c>
      <c r="Q2665">
        <f t="shared" si="297"/>
        <v>0</v>
      </c>
      <c r="R2665">
        <f t="shared" si="298"/>
        <v>477.9</v>
      </c>
      <c r="S2665">
        <f t="shared" si="299"/>
        <v>-0.10000000000002274</v>
      </c>
      <c r="Y2665">
        <v>36.450000000000003</v>
      </c>
      <c r="Z2665">
        <v>36.450000000000003</v>
      </c>
      <c r="AA2665">
        <v>0</v>
      </c>
    </row>
    <row r="2666" spans="1:27" x14ac:dyDescent="0.25">
      <c r="A2666" t="str">
        <f t="shared" si="293"/>
        <v>052019</v>
      </c>
      <c r="B2666">
        <v>5</v>
      </c>
      <c r="C2666">
        <v>2019</v>
      </c>
      <c r="D2666" s="18">
        <v>43598</v>
      </c>
      <c r="E2666" t="s">
        <v>5567</v>
      </c>
      <c r="F2666" t="s">
        <v>1572</v>
      </c>
      <c r="G2666" t="s">
        <v>6244</v>
      </c>
      <c r="H2666">
        <v>9440</v>
      </c>
      <c r="L2666">
        <v>8000</v>
      </c>
      <c r="N2666">
        <f t="shared" si="294"/>
        <v>1440</v>
      </c>
      <c r="O2666">
        <f t="shared" si="295"/>
        <v>720</v>
      </c>
      <c r="P2666">
        <f t="shared" si="296"/>
        <v>720</v>
      </c>
      <c r="Q2666">
        <f t="shared" si="297"/>
        <v>0</v>
      </c>
      <c r="R2666">
        <f t="shared" si="298"/>
        <v>9440</v>
      </c>
      <c r="S2666">
        <f t="shared" si="299"/>
        <v>0</v>
      </c>
      <c r="Y2666">
        <v>720</v>
      </c>
      <c r="Z2666">
        <v>720</v>
      </c>
      <c r="AA2666">
        <v>0</v>
      </c>
    </row>
    <row r="2667" spans="1:27" x14ac:dyDescent="0.25">
      <c r="A2667" t="str">
        <f t="shared" si="293"/>
        <v>052019</v>
      </c>
      <c r="B2667">
        <v>5</v>
      </c>
      <c r="C2667">
        <v>2019</v>
      </c>
      <c r="D2667" s="18">
        <v>43600</v>
      </c>
      <c r="E2667" t="s">
        <v>1267</v>
      </c>
      <c r="F2667" t="s">
        <v>1791</v>
      </c>
      <c r="G2667" t="s">
        <v>6293</v>
      </c>
      <c r="H2667">
        <v>2880</v>
      </c>
      <c r="L2667">
        <v>2440.6999999999998</v>
      </c>
      <c r="N2667">
        <f t="shared" si="294"/>
        <v>439.32599999999996</v>
      </c>
      <c r="O2667">
        <f t="shared" si="295"/>
        <v>219.66299999999998</v>
      </c>
      <c r="P2667">
        <f t="shared" si="296"/>
        <v>219.66299999999998</v>
      </c>
      <c r="Q2667">
        <f t="shared" si="297"/>
        <v>0</v>
      </c>
      <c r="R2667">
        <f t="shared" si="298"/>
        <v>2880.0259999999998</v>
      </c>
      <c r="S2667">
        <f t="shared" si="299"/>
        <v>2.5999999999839929E-2</v>
      </c>
      <c r="Y2667">
        <v>219.66299999999998</v>
      </c>
      <c r="Z2667">
        <v>219.66299999999998</v>
      </c>
      <c r="AA2667">
        <v>0</v>
      </c>
    </row>
    <row r="2668" spans="1:27" x14ac:dyDescent="0.25">
      <c r="A2668" t="str">
        <f t="shared" si="293"/>
        <v>052019</v>
      </c>
      <c r="B2668">
        <v>5</v>
      </c>
      <c r="C2668">
        <v>2019</v>
      </c>
      <c r="D2668" s="18">
        <v>43599</v>
      </c>
      <c r="E2668" t="s">
        <v>5965</v>
      </c>
      <c r="F2668" t="s">
        <v>549</v>
      </c>
      <c r="G2668" t="s">
        <v>7787</v>
      </c>
      <c r="H2668">
        <v>17198</v>
      </c>
      <c r="L2668">
        <v>16100</v>
      </c>
      <c r="N2668">
        <f t="shared" si="294"/>
        <v>2898</v>
      </c>
      <c r="O2668">
        <f t="shared" si="295"/>
        <v>1449</v>
      </c>
      <c r="P2668">
        <f t="shared" si="296"/>
        <v>1449</v>
      </c>
      <c r="Q2668">
        <f t="shared" si="297"/>
        <v>0</v>
      </c>
      <c r="R2668">
        <f t="shared" si="298"/>
        <v>18998</v>
      </c>
      <c r="S2668">
        <f t="shared" si="299"/>
        <v>1800</v>
      </c>
      <c r="Y2668">
        <v>1449</v>
      </c>
      <c r="Z2668">
        <v>1449</v>
      </c>
      <c r="AA2668">
        <v>0</v>
      </c>
    </row>
    <row r="2669" spans="1:27" x14ac:dyDescent="0.25">
      <c r="A2669" t="str">
        <f t="shared" si="293"/>
        <v>052019</v>
      </c>
      <c r="B2669">
        <v>5</v>
      </c>
      <c r="C2669">
        <v>2019</v>
      </c>
      <c r="D2669" s="18">
        <v>43593</v>
      </c>
      <c r="E2669" t="s">
        <v>6360</v>
      </c>
      <c r="F2669" t="s">
        <v>6323</v>
      </c>
      <c r="G2669" t="s">
        <v>6324</v>
      </c>
      <c r="H2669">
        <v>3953</v>
      </c>
      <c r="L2669">
        <v>3350</v>
      </c>
      <c r="N2669">
        <f t="shared" si="294"/>
        <v>603</v>
      </c>
      <c r="O2669">
        <f t="shared" si="295"/>
        <v>301.5</v>
      </c>
      <c r="P2669">
        <f t="shared" si="296"/>
        <v>301.5</v>
      </c>
      <c r="Q2669">
        <f t="shared" si="297"/>
        <v>0</v>
      </c>
      <c r="R2669">
        <f t="shared" si="298"/>
        <v>3953</v>
      </c>
      <c r="S2669">
        <f t="shared" si="299"/>
        <v>0</v>
      </c>
      <c r="Y2669">
        <v>301.5</v>
      </c>
      <c r="Z2669">
        <v>301.5</v>
      </c>
      <c r="AA2669">
        <v>0</v>
      </c>
    </row>
    <row r="2670" spans="1:27" x14ac:dyDescent="0.25">
      <c r="A2670" t="str">
        <f t="shared" si="293"/>
        <v>052019</v>
      </c>
      <c r="B2670">
        <v>5</v>
      </c>
      <c r="C2670">
        <v>2019</v>
      </c>
      <c r="D2670" s="18">
        <v>43602</v>
      </c>
      <c r="E2670" t="s">
        <v>2044</v>
      </c>
      <c r="F2670" t="s">
        <v>1663</v>
      </c>
      <c r="G2670" t="s">
        <v>7798</v>
      </c>
      <c r="H2670">
        <v>28214.000000000004</v>
      </c>
      <c r="L2670">
        <v>23910.2</v>
      </c>
      <c r="N2670">
        <f t="shared" si="294"/>
        <v>4303.8360000000002</v>
      </c>
      <c r="O2670">
        <f t="shared" si="295"/>
        <v>2151.9180000000001</v>
      </c>
      <c r="P2670">
        <f t="shared" si="296"/>
        <v>2151.9180000000001</v>
      </c>
      <c r="Q2670">
        <f t="shared" si="297"/>
        <v>0</v>
      </c>
      <c r="R2670">
        <f t="shared" si="298"/>
        <v>28214.036</v>
      </c>
      <c r="S2670">
        <f t="shared" si="299"/>
        <v>3.5999999996420229E-2</v>
      </c>
      <c r="Y2670">
        <v>2151.9180000000001</v>
      </c>
      <c r="Z2670">
        <v>2151.9180000000001</v>
      </c>
      <c r="AA2670">
        <v>0</v>
      </c>
    </row>
    <row r="2671" spans="1:27" x14ac:dyDescent="0.25">
      <c r="A2671" t="str">
        <f t="shared" si="293"/>
        <v>052019</v>
      </c>
      <c r="B2671">
        <v>5</v>
      </c>
      <c r="C2671">
        <v>2019</v>
      </c>
      <c r="D2671" s="18">
        <v>43602</v>
      </c>
      <c r="E2671" t="s">
        <v>6361</v>
      </c>
      <c r="F2671" t="s">
        <v>6323</v>
      </c>
      <c r="G2671" t="s">
        <v>6324</v>
      </c>
      <c r="H2671">
        <v>413</v>
      </c>
      <c r="L2671">
        <v>350</v>
      </c>
      <c r="N2671">
        <f t="shared" si="294"/>
        <v>63</v>
      </c>
      <c r="O2671">
        <f t="shared" si="295"/>
        <v>31.5</v>
      </c>
      <c r="P2671">
        <f t="shared" si="296"/>
        <v>31.5</v>
      </c>
      <c r="Q2671">
        <f t="shared" si="297"/>
        <v>0</v>
      </c>
      <c r="R2671">
        <f t="shared" si="298"/>
        <v>413</v>
      </c>
      <c r="S2671">
        <f t="shared" si="299"/>
        <v>0</v>
      </c>
      <c r="Y2671">
        <v>31.5</v>
      </c>
      <c r="Z2671">
        <v>31.5</v>
      </c>
      <c r="AA2671">
        <v>0</v>
      </c>
    </row>
    <row r="2672" spans="1:27" x14ac:dyDescent="0.25">
      <c r="A2672" t="str">
        <f t="shared" si="293"/>
        <v>052019</v>
      </c>
      <c r="B2672">
        <v>5</v>
      </c>
      <c r="C2672">
        <v>2019</v>
      </c>
      <c r="D2672" s="18">
        <v>43599</v>
      </c>
      <c r="E2672" t="s">
        <v>6362</v>
      </c>
      <c r="F2672" t="s">
        <v>1791</v>
      </c>
      <c r="G2672" t="s">
        <v>6293</v>
      </c>
      <c r="H2672">
        <v>4950</v>
      </c>
      <c r="L2672">
        <v>4194.92</v>
      </c>
      <c r="N2672">
        <f t="shared" si="294"/>
        <v>755.0856</v>
      </c>
      <c r="O2672">
        <f t="shared" si="295"/>
        <v>377.5428</v>
      </c>
      <c r="P2672">
        <f t="shared" si="296"/>
        <v>377.5428</v>
      </c>
      <c r="Q2672">
        <f t="shared" si="297"/>
        <v>0</v>
      </c>
      <c r="R2672">
        <f t="shared" si="298"/>
        <v>4950.0056000000004</v>
      </c>
      <c r="S2672">
        <f t="shared" si="299"/>
        <v>5.6000000004132744E-3</v>
      </c>
      <c r="Y2672">
        <v>377.5428</v>
      </c>
      <c r="Z2672">
        <v>377.5428</v>
      </c>
      <c r="AA2672">
        <v>0</v>
      </c>
    </row>
    <row r="2673" spans="1:27" x14ac:dyDescent="0.25">
      <c r="A2673" t="str">
        <f t="shared" si="293"/>
        <v>052019</v>
      </c>
      <c r="B2673">
        <v>5</v>
      </c>
      <c r="C2673">
        <v>2019</v>
      </c>
      <c r="D2673" s="18">
        <v>43599</v>
      </c>
      <c r="E2673" t="s">
        <v>6363</v>
      </c>
      <c r="F2673" t="s">
        <v>493</v>
      </c>
      <c r="G2673" t="s">
        <v>6307</v>
      </c>
      <c r="H2673">
        <v>6844</v>
      </c>
      <c r="L2673">
        <v>5800</v>
      </c>
      <c r="N2673">
        <f t="shared" si="294"/>
        <v>1044</v>
      </c>
      <c r="O2673">
        <f t="shared" si="295"/>
        <v>522</v>
      </c>
      <c r="P2673">
        <f t="shared" si="296"/>
        <v>522</v>
      </c>
      <c r="Q2673">
        <f t="shared" si="297"/>
        <v>0</v>
      </c>
      <c r="R2673">
        <f t="shared" si="298"/>
        <v>6844</v>
      </c>
      <c r="S2673">
        <f t="shared" si="299"/>
        <v>0</v>
      </c>
      <c r="Y2673">
        <v>522</v>
      </c>
      <c r="Z2673">
        <v>522</v>
      </c>
      <c r="AA2673">
        <v>0</v>
      </c>
    </row>
    <row r="2674" spans="1:27" x14ac:dyDescent="0.25">
      <c r="A2674" t="str">
        <f t="shared" si="293"/>
        <v>052019</v>
      </c>
      <c r="B2674">
        <v>5</v>
      </c>
      <c r="C2674">
        <v>2019</v>
      </c>
      <c r="D2674" s="18">
        <v>43600</v>
      </c>
      <c r="E2674" t="s">
        <v>6364</v>
      </c>
      <c r="F2674" t="s">
        <v>1604</v>
      </c>
      <c r="G2674" t="s">
        <v>6303</v>
      </c>
      <c r="H2674">
        <v>20125</v>
      </c>
      <c r="L2674">
        <v>18244</v>
      </c>
      <c r="N2674">
        <f t="shared" si="294"/>
        <v>3283.92</v>
      </c>
      <c r="O2674">
        <f t="shared" si="295"/>
        <v>1641.96</v>
      </c>
      <c r="P2674">
        <f t="shared" si="296"/>
        <v>1641.96</v>
      </c>
      <c r="Q2674">
        <f t="shared" si="297"/>
        <v>0</v>
      </c>
      <c r="R2674">
        <f t="shared" si="298"/>
        <v>21527.919999999998</v>
      </c>
      <c r="S2674">
        <f t="shared" si="299"/>
        <v>1402.9199999999983</v>
      </c>
      <c r="Y2674">
        <v>1641.96</v>
      </c>
      <c r="Z2674">
        <v>1641.96</v>
      </c>
      <c r="AA2674">
        <v>0</v>
      </c>
    </row>
    <row r="2675" spans="1:27" x14ac:dyDescent="0.25">
      <c r="A2675" t="str">
        <f t="shared" si="293"/>
        <v>052019</v>
      </c>
      <c r="B2675">
        <v>5</v>
      </c>
      <c r="C2675">
        <v>2019</v>
      </c>
      <c r="D2675" s="18">
        <v>43600</v>
      </c>
      <c r="E2675" t="s">
        <v>6365</v>
      </c>
      <c r="F2675" t="s">
        <v>1604</v>
      </c>
      <c r="G2675" t="s">
        <v>6303</v>
      </c>
      <c r="H2675">
        <v>11800</v>
      </c>
      <c r="L2675">
        <v>10000</v>
      </c>
      <c r="N2675">
        <f t="shared" si="294"/>
        <v>1800</v>
      </c>
      <c r="O2675">
        <f t="shared" si="295"/>
        <v>900</v>
      </c>
      <c r="P2675">
        <f t="shared" si="296"/>
        <v>900</v>
      </c>
      <c r="Q2675">
        <f t="shared" si="297"/>
        <v>0</v>
      </c>
      <c r="R2675">
        <f t="shared" si="298"/>
        <v>11800</v>
      </c>
      <c r="S2675">
        <f t="shared" si="299"/>
        <v>0</v>
      </c>
      <c r="Y2675">
        <v>900</v>
      </c>
      <c r="Z2675">
        <v>900</v>
      </c>
      <c r="AA2675">
        <v>0</v>
      </c>
    </row>
    <row r="2676" spans="1:27" x14ac:dyDescent="0.25">
      <c r="A2676" t="str">
        <f t="shared" si="293"/>
        <v>052019</v>
      </c>
      <c r="B2676">
        <v>5</v>
      </c>
      <c r="C2676">
        <v>2019</v>
      </c>
      <c r="D2676" s="18">
        <v>43601</v>
      </c>
      <c r="E2676" t="s">
        <v>6366</v>
      </c>
      <c r="F2676" t="s">
        <v>399</v>
      </c>
      <c r="G2676" t="s">
        <v>6268</v>
      </c>
      <c r="H2676">
        <v>9419.0499999999993</v>
      </c>
      <c r="L2676">
        <v>7982.25</v>
      </c>
      <c r="N2676">
        <f t="shared" si="294"/>
        <v>1436.8050000000001</v>
      </c>
      <c r="O2676">
        <f t="shared" si="295"/>
        <v>718.40250000000003</v>
      </c>
      <c r="P2676">
        <f t="shared" si="296"/>
        <v>718.40250000000003</v>
      </c>
      <c r="Q2676">
        <f t="shared" si="297"/>
        <v>0</v>
      </c>
      <c r="R2676">
        <f t="shared" si="298"/>
        <v>9419.0550000000003</v>
      </c>
      <c r="S2676">
        <f t="shared" si="299"/>
        <v>5.0000000010186341E-3</v>
      </c>
      <c r="Y2676">
        <v>718.40250000000003</v>
      </c>
      <c r="Z2676">
        <v>718.40250000000003</v>
      </c>
      <c r="AA2676">
        <v>0</v>
      </c>
    </row>
    <row r="2677" spans="1:27" x14ac:dyDescent="0.25">
      <c r="A2677" t="str">
        <f t="shared" si="293"/>
        <v>052019</v>
      </c>
      <c r="B2677">
        <v>5</v>
      </c>
      <c r="C2677">
        <v>2019</v>
      </c>
      <c r="D2677" s="18">
        <v>43601</v>
      </c>
      <c r="E2677" t="s">
        <v>671</v>
      </c>
      <c r="F2677" t="s">
        <v>6367</v>
      </c>
      <c r="G2677" t="s">
        <v>6368</v>
      </c>
      <c r="H2677">
        <v>36850</v>
      </c>
      <c r="L2677">
        <v>31228</v>
      </c>
      <c r="N2677">
        <f t="shared" si="294"/>
        <v>5621.04</v>
      </c>
      <c r="O2677">
        <v>0</v>
      </c>
      <c r="P2677">
        <v>0</v>
      </c>
      <c r="Q2677">
        <v>0</v>
      </c>
      <c r="R2677">
        <f t="shared" si="298"/>
        <v>36849.040000000001</v>
      </c>
      <c r="S2677">
        <f t="shared" si="299"/>
        <v>-0.95999999999912689</v>
      </c>
      <c r="T2677" t="s">
        <v>5815</v>
      </c>
      <c r="Y2677">
        <v>2810.52</v>
      </c>
      <c r="Z2677">
        <v>2810.52</v>
      </c>
      <c r="AA2677">
        <v>0</v>
      </c>
    </row>
    <row r="2678" spans="1:27" x14ac:dyDescent="0.25">
      <c r="A2678" t="str">
        <f t="shared" si="293"/>
        <v>052019</v>
      </c>
      <c r="B2678">
        <v>5</v>
      </c>
      <c r="C2678">
        <v>2019</v>
      </c>
      <c r="D2678" s="18">
        <v>43587</v>
      </c>
      <c r="E2678" t="s">
        <v>2891</v>
      </c>
      <c r="F2678" t="s">
        <v>493</v>
      </c>
      <c r="G2678" t="s">
        <v>6307</v>
      </c>
      <c r="H2678">
        <v>48952</v>
      </c>
      <c r="L2678">
        <v>41484.699999999997</v>
      </c>
      <c r="N2678">
        <f t="shared" si="294"/>
        <v>7467.2460000000001</v>
      </c>
      <c r="O2678">
        <f t="shared" si="295"/>
        <v>3733.623</v>
      </c>
      <c r="P2678">
        <f t="shared" si="296"/>
        <v>3733.623</v>
      </c>
      <c r="Q2678">
        <f t="shared" si="297"/>
        <v>0</v>
      </c>
      <c r="R2678">
        <f t="shared" si="298"/>
        <v>48951.945999999996</v>
      </c>
      <c r="S2678">
        <f t="shared" si="299"/>
        <v>-5.400000000372529E-2</v>
      </c>
      <c r="Y2678">
        <v>3733.623</v>
      </c>
      <c r="Z2678">
        <v>3733.623</v>
      </c>
      <c r="AA2678">
        <v>0</v>
      </c>
    </row>
    <row r="2679" spans="1:27" x14ac:dyDescent="0.25">
      <c r="A2679" t="str">
        <f t="shared" si="293"/>
        <v>052019</v>
      </c>
      <c r="B2679">
        <v>5</v>
      </c>
      <c r="C2679">
        <v>2019</v>
      </c>
      <c r="D2679" s="18">
        <v>43602</v>
      </c>
      <c r="E2679" t="s">
        <v>3416</v>
      </c>
      <c r="F2679" t="s">
        <v>1791</v>
      </c>
      <c r="G2679" t="s">
        <v>6293</v>
      </c>
      <c r="H2679">
        <v>6726</v>
      </c>
      <c r="L2679">
        <v>5700</v>
      </c>
      <c r="N2679">
        <f t="shared" si="294"/>
        <v>1026</v>
      </c>
      <c r="O2679">
        <f t="shared" si="295"/>
        <v>513</v>
      </c>
      <c r="P2679">
        <f t="shared" si="296"/>
        <v>513</v>
      </c>
      <c r="Q2679">
        <f t="shared" si="297"/>
        <v>0</v>
      </c>
      <c r="R2679">
        <f t="shared" si="298"/>
        <v>6726</v>
      </c>
      <c r="S2679">
        <f t="shared" si="299"/>
        <v>0</v>
      </c>
      <c r="Y2679">
        <v>513</v>
      </c>
      <c r="Z2679">
        <v>513</v>
      </c>
      <c r="AA2679">
        <v>0</v>
      </c>
    </row>
    <row r="2680" spans="1:27" x14ac:dyDescent="0.25">
      <c r="A2680" t="str">
        <f t="shared" si="293"/>
        <v>052019</v>
      </c>
      <c r="B2680">
        <v>5</v>
      </c>
      <c r="C2680">
        <v>2019</v>
      </c>
      <c r="D2680" s="18">
        <v>43601</v>
      </c>
      <c r="E2680" t="s">
        <v>5945</v>
      </c>
      <c r="F2680" t="s">
        <v>2693</v>
      </c>
      <c r="G2680" t="s">
        <v>7778</v>
      </c>
      <c r="H2680">
        <v>8968</v>
      </c>
      <c r="L2680">
        <v>7600</v>
      </c>
      <c r="N2680">
        <f t="shared" si="294"/>
        <v>1368</v>
      </c>
      <c r="O2680">
        <f t="shared" si="295"/>
        <v>684</v>
      </c>
      <c r="P2680">
        <f t="shared" si="296"/>
        <v>684</v>
      </c>
      <c r="Q2680">
        <f t="shared" si="297"/>
        <v>0</v>
      </c>
      <c r="R2680">
        <f t="shared" si="298"/>
        <v>8968</v>
      </c>
      <c r="S2680">
        <f t="shared" si="299"/>
        <v>0</v>
      </c>
      <c r="Y2680">
        <v>684</v>
      </c>
      <c r="Z2680">
        <v>684</v>
      </c>
      <c r="AA2680">
        <v>0</v>
      </c>
    </row>
    <row r="2681" spans="1:27" x14ac:dyDescent="0.25">
      <c r="A2681" t="str">
        <f t="shared" si="293"/>
        <v>052019</v>
      </c>
      <c r="B2681">
        <v>5</v>
      </c>
      <c r="C2681">
        <v>2019</v>
      </c>
      <c r="D2681" s="18">
        <v>43602</v>
      </c>
      <c r="E2681" t="s">
        <v>6360</v>
      </c>
      <c r="F2681" t="s">
        <v>2693</v>
      </c>
      <c r="G2681" t="s">
        <v>7778</v>
      </c>
      <c r="H2681">
        <v>10915</v>
      </c>
      <c r="L2681">
        <v>9250</v>
      </c>
      <c r="N2681">
        <f t="shared" si="294"/>
        <v>1665</v>
      </c>
      <c r="O2681">
        <f t="shared" si="295"/>
        <v>832.5</v>
      </c>
      <c r="P2681">
        <f t="shared" si="296"/>
        <v>832.5</v>
      </c>
      <c r="Q2681">
        <f t="shared" si="297"/>
        <v>0</v>
      </c>
      <c r="R2681">
        <f t="shared" si="298"/>
        <v>10915</v>
      </c>
      <c r="S2681">
        <f t="shared" si="299"/>
        <v>0</v>
      </c>
      <c r="Y2681">
        <v>832.5</v>
      </c>
      <c r="Z2681">
        <v>832.5</v>
      </c>
      <c r="AA2681">
        <v>0</v>
      </c>
    </row>
    <row r="2682" spans="1:27" x14ac:dyDescent="0.25">
      <c r="A2682" t="str">
        <f t="shared" si="293"/>
        <v>052019</v>
      </c>
      <c r="B2682">
        <v>5</v>
      </c>
      <c r="C2682">
        <v>2019</v>
      </c>
      <c r="D2682" s="18">
        <v>43602</v>
      </c>
      <c r="E2682" t="s">
        <v>6369</v>
      </c>
      <c r="F2682" t="s">
        <v>2163</v>
      </c>
      <c r="G2682" t="s">
        <v>6370</v>
      </c>
      <c r="H2682">
        <v>20060</v>
      </c>
      <c r="L2682">
        <v>17000</v>
      </c>
      <c r="N2682">
        <v>0</v>
      </c>
      <c r="O2682">
        <v>0</v>
      </c>
      <c r="P2682">
        <v>0</v>
      </c>
      <c r="Q2682">
        <v>0</v>
      </c>
      <c r="R2682">
        <f t="shared" si="298"/>
        <v>17000</v>
      </c>
      <c r="S2682">
        <f t="shared" si="299"/>
        <v>-3060</v>
      </c>
      <c r="T2682" t="s">
        <v>6245</v>
      </c>
      <c r="Y2682">
        <v>1530</v>
      </c>
      <c r="Z2682">
        <v>1530</v>
      </c>
      <c r="AA2682">
        <v>0</v>
      </c>
    </row>
    <row r="2683" spans="1:27" x14ac:dyDescent="0.25">
      <c r="A2683" t="str">
        <f t="shared" si="293"/>
        <v>052019</v>
      </c>
      <c r="B2683">
        <v>5</v>
      </c>
      <c r="C2683">
        <v>2019</v>
      </c>
      <c r="D2683" s="18">
        <v>43603</v>
      </c>
      <c r="E2683" t="s">
        <v>5803</v>
      </c>
      <c r="F2683" t="s">
        <v>2917</v>
      </c>
      <c r="G2683" t="s">
        <v>6371</v>
      </c>
      <c r="H2683">
        <v>7257</v>
      </c>
      <c r="L2683">
        <v>6150</v>
      </c>
      <c r="N2683">
        <f t="shared" si="294"/>
        <v>1107</v>
      </c>
      <c r="O2683">
        <f t="shared" si="295"/>
        <v>553.5</v>
      </c>
      <c r="P2683">
        <f t="shared" si="296"/>
        <v>553.5</v>
      </c>
      <c r="Q2683">
        <f t="shared" si="297"/>
        <v>0</v>
      </c>
      <c r="R2683">
        <f t="shared" si="298"/>
        <v>7257</v>
      </c>
      <c r="S2683">
        <f t="shared" si="299"/>
        <v>0</v>
      </c>
      <c r="Y2683">
        <v>553.5</v>
      </c>
      <c r="Z2683">
        <v>553.5</v>
      </c>
      <c r="AA2683">
        <v>0</v>
      </c>
    </row>
    <row r="2684" spans="1:27" x14ac:dyDescent="0.25">
      <c r="A2684" t="str">
        <f t="shared" si="293"/>
        <v>052019</v>
      </c>
      <c r="B2684">
        <v>5</v>
      </c>
      <c r="C2684">
        <v>2019</v>
      </c>
      <c r="D2684" s="18">
        <v>43603</v>
      </c>
      <c r="E2684" t="s">
        <v>1191</v>
      </c>
      <c r="F2684" t="s">
        <v>2957</v>
      </c>
      <c r="G2684" t="s">
        <v>6372</v>
      </c>
      <c r="H2684">
        <v>4200</v>
      </c>
      <c r="L2684">
        <v>3559.32</v>
      </c>
      <c r="N2684">
        <f t="shared" si="294"/>
        <v>640.67759999999998</v>
      </c>
      <c r="O2684">
        <f t="shared" si="295"/>
        <v>320.33879999999999</v>
      </c>
      <c r="P2684">
        <f t="shared" si="296"/>
        <v>320.33879999999999</v>
      </c>
      <c r="Q2684">
        <f t="shared" si="297"/>
        <v>0</v>
      </c>
      <c r="R2684">
        <f t="shared" si="298"/>
        <v>4199.9976000000006</v>
      </c>
      <c r="S2684">
        <f t="shared" si="299"/>
        <v>-2.3999999993975507E-3</v>
      </c>
      <c r="Y2684">
        <v>320.33879999999999</v>
      </c>
      <c r="Z2684">
        <v>320.33879999999999</v>
      </c>
      <c r="AA2684">
        <v>0</v>
      </c>
    </row>
    <row r="2685" spans="1:27" x14ac:dyDescent="0.25">
      <c r="A2685" t="str">
        <f t="shared" si="293"/>
        <v>052019</v>
      </c>
      <c r="B2685">
        <v>5</v>
      </c>
      <c r="C2685">
        <v>2019</v>
      </c>
      <c r="D2685" s="18">
        <v>43601</v>
      </c>
      <c r="E2685" t="s">
        <v>6373</v>
      </c>
      <c r="F2685" t="s">
        <v>672</v>
      </c>
      <c r="G2685" t="s">
        <v>6374</v>
      </c>
      <c r="H2685">
        <v>1770</v>
      </c>
      <c r="L2685">
        <v>1500</v>
      </c>
      <c r="N2685">
        <f t="shared" si="294"/>
        <v>270</v>
      </c>
      <c r="O2685">
        <f t="shared" si="295"/>
        <v>135</v>
      </c>
      <c r="P2685">
        <f t="shared" si="296"/>
        <v>135</v>
      </c>
      <c r="Q2685">
        <f t="shared" si="297"/>
        <v>0</v>
      </c>
      <c r="R2685">
        <f t="shared" si="298"/>
        <v>1770</v>
      </c>
      <c r="S2685">
        <f t="shared" si="299"/>
        <v>0</v>
      </c>
      <c r="Y2685">
        <v>135</v>
      </c>
      <c r="Z2685">
        <v>135</v>
      </c>
      <c r="AA2685">
        <v>0</v>
      </c>
    </row>
    <row r="2686" spans="1:27" x14ac:dyDescent="0.25">
      <c r="A2686" t="str">
        <f t="shared" si="293"/>
        <v>052019</v>
      </c>
      <c r="B2686">
        <v>5</v>
      </c>
      <c r="C2686">
        <v>2019</v>
      </c>
      <c r="D2686" s="18">
        <v>43605</v>
      </c>
      <c r="E2686" t="s">
        <v>6375</v>
      </c>
      <c r="F2686" t="s">
        <v>2431</v>
      </c>
      <c r="G2686" t="s">
        <v>6376</v>
      </c>
      <c r="H2686">
        <v>7380</v>
      </c>
      <c r="L2686">
        <v>6254.24</v>
      </c>
      <c r="N2686">
        <f t="shared" si="294"/>
        <v>1125.7631999999999</v>
      </c>
      <c r="O2686">
        <f t="shared" si="295"/>
        <v>562.88159999999993</v>
      </c>
      <c r="P2686">
        <f t="shared" si="296"/>
        <v>562.88159999999993</v>
      </c>
      <c r="Q2686">
        <f t="shared" si="297"/>
        <v>0</v>
      </c>
      <c r="R2686">
        <f t="shared" si="298"/>
        <v>7380.0031999999992</v>
      </c>
      <c r="S2686">
        <f t="shared" si="299"/>
        <v>3.1999999991967343E-3</v>
      </c>
      <c r="Y2686">
        <v>562.88159999999993</v>
      </c>
      <c r="Z2686">
        <v>562.88159999999993</v>
      </c>
      <c r="AA2686">
        <v>0</v>
      </c>
    </row>
    <row r="2687" spans="1:27" x14ac:dyDescent="0.25">
      <c r="A2687" t="str">
        <f t="shared" si="293"/>
        <v>052019</v>
      </c>
      <c r="B2687">
        <v>5</v>
      </c>
      <c r="C2687">
        <v>2019</v>
      </c>
      <c r="D2687" s="18">
        <v>43586</v>
      </c>
      <c r="E2687" t="s">
        <v>6377</v>
      </c>
      <c r="F2687" t="s">
        <v>6283</v>
      </c>
      <c r="G2687" t="s">
        <v>6284</v>
      </c>
      <c r="H2687">
        <v>3826.74</v>
      </c>
      <c r="L2687">
        <v>3243</v>
      </c>
      <c r="N2687">
        <f t="shared" si="294"/>
        <v>583.74</v>
      </c>
      <c r="O2687">
        <f t="shared" si="295"/>
        <v>291.87</v>
      </c>
      <c r="P2687">
        <f t="shared" si="296"/>
        <v>291.87</v>
      </c>
      <c r="Q2687">
        <f t="shared" si="297"/>
        <v>0</v>
      </c>
      <c r="R2687">
        <f t="shared" si="298"/>
        <v>3826.74</v>
      </c>
      <c r="S2687">
        <f t="shared" si="299"/>
        <v>0</v>
      </c>
      <c r="Y2687">
        <v>291.87</v>
      </c>
      <c r="Z2687">
        <v>291.87</v>
      </c>
      <c r="AA2687">
        <v>0</v>
      </c>
    </row>
    <row r="2688" spans="1:27" x14ac:dyDescent="0.25">
      <c r="A2688" t="str">
        <f t="shared" si="293"/>
        <v>052019</v>
      </c>
      <c r="B2688">
        <v>5</v>
      </c>
      <c r="C2688">
        <v>2019</v>
      </c>
      <c r="D2688" s="18">
        <v>43606</v>
      </c>
      <c r="E2688" t="s">
        <v>7799</v>
      </c>
      <c r="F2688" t="s">
        <v>124</v>
      </c>
      <c r="G2688" t="s">
        <v>6255</v>
      </c>
      <c r="H2688">
        <v>11228.000000000002</v>
      </c>
      <c r="L2688">
        <v>9515.2800000000007</v>
      </c>
      <c r="N2688">
        <f t="shared" si="294"/>
        <v>1712.7504000000001</v>
      </c>
      <c r="O2688">
        <f t="shared" si="295"/>
        <v>856.37520000000006</v>
      </c>
      <c r="P2688">
        <f t="shared" si="296"/>
        <v>856.37520000000006</v>
      </c>
      <c r="Q2688">
        <f t="shared" si="297"/>
        <v>0</v>
      </c>
      <c r="R2688">
        <f t="shared" si="298"/>
        <v>11228.030400000001</v>
      </c>
      <c r="S2688">
        <f t="shared" si="299"/>
        <v>3.0399999999644933E-2</v>
      </c>
      <c r="Y2688">
        <v>856.37520000000006</v>
      </c>
      <c r="Z2688">
        <v>856.37520000000006</v>
      </c>
      <c r="AA2688">
        <v>0</v>
      </c>
    </row>
    <row r="2689" spans="1:27" x14ac:dyDescent="0.25">
      <c r="A2689" t="str">
        <f t="shared" si="293"/>
        <v>052019</v>
      </c>
      <c r="B2689">
        <v>5</v>
      </c>
      <c r="C2689">
        <v>2019</v>
      </c>
      <c r="D2689" s="18">
        <v>43605</v>
      </c>
      <c r="E2689" t="s">
        <v>7800</v>
      </c>
      <c r="F2689" t="s">
        <v>124</v>
      </c>
      <c r="G2689" t="s">
        <v>6255</v>
      </c>
      <c r="H2689">
        <v>12613</v>
      </c>
      <c r="L2689">
        <v>10689.04</v>
      </c>
      <c r="N2689">
        <f t="shared" si="294"/>
        <v>1924.0272000000002</v>
      </c>
      <c r="O2689">
        <f t="shared" si="295"/>
        <v>962.01360000000011</v>
      </c>
      <c r="P2689">
        <f t="shared" si="296"/>
        <v>962.01360000000011</v>
      </c>
      <c r="Q2689">
        <f t="shared" si="297"/>
        <v>0</v>
      </c>
      <c r="R2689">
        <f t="shared" si="298"/>
        <v>12613.067200000001</v>
      </c>
      <c r="S2689">
        <f t="shared" si="299"/>
        <v>6.7200000001321314E-2</v>
      </c>
      <c r="Y2689">
        <v>962.01360000000011</v>
      </c>
      <c r="Z2689">
        <v>962.01360000000011</v>
      </c>
      <c r="AA2689">
        <v>0</v>
      </c>
    </row>
    <row r="2690" spans="1:27" x14ac:dyDescent="0.25">
      <c r="A2690" t="str">
        <f t="shared" si="293"/>
        <v>052019</v>
      </c>
      <c r="B2690">
        <v>5</v>
      </c>
      <c r="C2690">
        <v>2019</v>
      </c>
      <c r="D2690" s="18">
        <v>43606</v>
      </c>
      <c r="E2690" t="s">
        <v>7801</v>
      </c>
      <c r="F2690" t="s">
        <v>124</v>
      </c>
      <c r="G2690" t="s">
        <v>6255</v>
      </c>
      <c r="H2690">
        <v>2950</v>
      </c>
      <c r="L2690">
        <v>2500</v>
      </c>
      <c r="N2690">
        <f t="shared" si="294"/>
        <v>450</v>
      </c>
      <c r="O2690">
        <f t="shared" si="295"/>
        <v>225</v>
      </c>
      <c r="P2690">
        <f t="shared" si="296"/>
        <v>225</v>
      </c>
      <c r="Q2690">
        <f t="shared" si="297"/>
        <v>0</v>
      </c>
      <c r="R2690">
        <f t="shared" si="298"/>
        <v>2950</v>
      </c>
      <c r="S2690">
        <f t="shared" si="299"/>
        <v>0</v>
      </c>
      <c r="Y2690">
        <v>225</v>
      </c>
      <c r="Z2690">
        <v>225</v>
      </c>
      <c r="AA2690">
        <v>0</v>
      </c>
    </row>
    <row r="2691" spans="1:27" x14ac:dyDescent="0.25">
      <c r="A2691" t="str">
        <f t="shared" si="293"/>
        <v>052019</v>
      </c>
      <c r="B2691">
        <v>5</v>
      </c>
      <c r="C2691">
        <v>2019</v>
      </c>
      <c r="D2691" s="18">
        <v>43606</v>
      </c>
      <c r="E2691" t="s">
        <v>2419</v>
      </c>
      <c r="F2691" t="s">
        <v>399</v>
      </c>
      <c r="G2691" t="s">
        <v>6268</v>
      </c>
      <c r="H2691">
        <v>295</v>
      </c>
      <c r="L2691">
        <v>250</v>
      </c>
      <c r="N2691">
        <f t="shared" si="294"/>
        <v>45</v>
      </c>
      <c r="O2691">
        <f t="shared" si="295"/>
        <v>22.5</v>
      </c>
      <c r="P2691">
        <f t="shared" si="296"/>
        <v>22.5</v>
      </c>
      <c r="Q2691">
        <f t="shared" si="297"/>
        <v>0</v>
      </c>
      <c r="R2691">
        <f t="shared" si="298"/>
        <v>295</v>
      </c>
      <c r="S2691">
        <f t="shared" si="299"/>
        <v>0</v>
      </c>
      <c r="Y2691">
        <v>22.5</v>
      </c>
      <c r="Z2691">
        <v>22.5</v>
      </c>
      <c r="AA2691">
        <v>0</v>
      </c>
    </row>
    <row r="2692" spans="1:27" x14ac:dyDescent="0.25">
      <c r="A2692" t="str">
        <f t="shared" ref="A2692:A2755" si="300">TEXT(D2692,"MMYYYY")</f>
        <v>052019</v>
      </c>
      <c r="B2692">
        <v>5</v>
      </c>
      <c r="C2692">
        <v>2019</v>
      </c>
      <c r="D2692" s="18">
        <v>43605</v>
      </c>
      <c r="E2692" t="s">
        <v>6378</v>
      </c>
      <c r="F2692" t="s">
        <v>686</v>
      </c>
      <c r="G2692" t="s">
        <v>6294</v>
      </c>
      <c r="H2692">
        <v>107130</v>
      </c>
      <c r="L2692">
        <v>90788.160000000003</v>
      </c>
      <c r="N2692">
        <f t="shared" si="294"/>
        <v>16341.868800000002</v>
      </c>
      <c r="O2692">
        <f t="shared" si="295"/>
        <v>8170.934400000001</v>
      </c>
      <c r="P2692">
        <f t="shared" si="296"/>
        <v>8170.934400000001</v>
      </c>
      <c r="Q2692">
        <f t="shared" si="297"/>
        <v>0</v>
      </c>
      <c r="R2692">
        <f t="shared" si="298"/>
        <v>107130.0288</v>
      </c>
      <c r="S2692">
        <f t="shared" si="299"/>
        <v>2.8800000000046566E-2</v>
      </c>
      <c r="Y2692">
        <v>8170.934400000001</v>
      </c>
      <c r="Z2692">
        <v>8170.934400000001</v>
      </c>
      <c r="AA2692">
        <v>0</v>
      </c>
    </row>
    <row r="2693" spans="1:27" x14ac:dyDescent="0.25">
      <c r="A2693" t="str">
        <f t="shared" si="300"/>
        <v>052019</v>
      </c>
      <c r="B2693">
        <v>5</v>
      </c>
      <c r="C2693">
        <v>2019</v>
      </c>
      <c r="D2693" s="18">
        <v>43605</v>
      </c>
      <c r="E2693" t="s">
        <v>7722</v>
      </c>
      <c r="F2693" t="s">
        <v>2693</v>
      </c>
      <c r="G2693" t="s">
        <v>7778</v>
      </c>
      <c r="H2693">
        <v>4224</v>
      </c>
      <c r="L2693">
        <v>3580</v>
      </c>
      <c r="N2693">
        <f t="shared" si="294"/>
        <v>644.4</v>
      </c>
      <c r="O2693">
        <f t="shared" si="295"/>
        <v>322.2</v>
      </c>
      <c r="P2693">
        <f t="shared" si="296"/>
        <v>322.2</v>
      </c>
      <c r="Q2693">
        <f t="shared" si="297"/>
        <v>0</v>
      </c>
      <c r="R2693">
        <f t="shared" si="298"/>
        <v>4224.3999999999996</v>
      </c>
      <c r="S2693">
        <f t="shared" si="299"/>
        <v>0.3999999999996362</v>
      </c>
      <c r="Y2693">
        <v>322.2</v>
      </c>
      <c r="Z2693">
        <v>322.2</v>
      </c>
      <c r="AA2693">
        <v>0</v>
      </c>
    </row>
    <row r="2694" spans="1:27" x14ac:dyDescent="0.25">
      <c r="A2694" t="str">
        <f t="shared" si="300"/>
        <v>052019</v>
      </c>
      <c r="B2694">
        <v>5</v>
      </c>
      <c r="C2694">
        <v>2019</v>
      </c>
      <c r="D2694" s="18">
        <v>43591</v>
      </c>
      <c r="E2694" t="s">
        <v>6379</v>
      </c>
      <c r="F2694" t="s">
        <v>6283</v>
      </c>
      <c r="G2694" t="s">
        <v>6284</v>
      </c>
      <c r="H2694">
        <v>3357</v>
      </c>
      <c r="L2694">
        <v>2844.6</v>
      </c>
      <c r="N2694">
        <f t="shared" si="294"/>
        <v>512.02799999999991</v>
      </c>
      <c r="O2694">
        <f t="shared" si="295"/>
        <v>256.01399999999995</v>
      </c>
      <c r="P2694">
        <f t="shared" si="296"/>
        <v>256.01399999999995</v>
      </c>
      <c r="Q2694">
        <f t="shared" si="297"/>
        <v>0</v>
      </c>
      <c r="R2694">
        <f t="shared" si="298"/>
        <v>3356.6279999999997</v>
      </c>
      <c r="S2694">
        <f t="shared" si="299"/>
        <v>-0.37200000000029831</v>
      </c>
      <c r="Y2694">
        <v>256.01399999999995</v>
      </c>
      <c r="Z2694">
        <v>256.01399999999995</v>
      </c>
      <c r="AA2694">
        <v>0</v>
      </c>
    </row>
    <row r="2695" spans="1:27" x14ac:dyDescent="0.25">
      <c r="A2695" t="str">
        <f t="shared" si="300"/>
        <v>052019</v>
      </c>
      <c r="B2695">
        <v>5</v>
      </c>
      <c r="C2695">
        <v>2019</v>
      </c>
      <c r="D2695" s="18">
        <v>43607</v>
      </c>
      <c r="E2695" t="s">
        <v>6353</v>
      </c>
      <c r="F2695" t="s">
        <v>6380</v>
      </c>
      <c r="G2695" t="s">
        <v>6381</v>
      </c>
      <c r="H2695">
        <v>1298</v>
      </c>
      <c r="L2695">
        <v>1100</v>
      </c>
      <c r="N2695">
        <f t="shared" si="294"/>
        <v>198</v>
      </c>
      <c r="O2695">
        <f t="shared" si="295"/>
        <v>99</v>
      </c>
      <c r="P2695">
        <f t="shared" si="296"/>
        <v>99</v>
      </c>
      <c r="Q2695">
        <f t="shared" si="297"/>
        <v>0</v>
      </c>
      <c r="R2695">
        <f t="shared" si="298"/>
        <v>1298</v>
      </c>
      <c r="S2695">
        <f t="shared" si="299"/>
        <v>0</v>
      </c>
      <c r="Y2695">
        <v>99</v>
      </c>
      <c r="Z2695">
        <v>99</v>
      </c>
      <c r="AA2695">
        <v>0</v>
      </c>
    </row>
    <row r="2696" spans="1:27" x14ac:dyDescent="0.25">
      <c r="A2696" t="str">
        <f t="shared" si="300"/>
        <v>052019</v>
      </c>
      <c r="B2696">
        <v>5</v>
      </c>
      <c r="C2696">
        <v>2019</v>
      </c>
      <c r="D2696" s="18">
        <v>43607</v>
      </c>
      <c r="E2696">
        <v>9358</v>
      </c>
      <c r="F2696" t="s">
        <v>399</v>
      </c>
      <c r="G2696" t="s">
        <v>6268</v>
      </c>
      <c r="H2696">
        <v>1900</v>
      </c>
      <c r="L2696">
        <v>1610</v>
      </c>
      <c r="N2696">
        <f t="shared" si="294"/>
        <v>289.8</v>
      </c>
      <c r="O2696">
        <f t="shared" si="295"/>
        <v>144.9</v>
      </c>
      <c r="P2696">
        <f t="shared" si="296"/>
        <v>144.9</v>
      </c>
      <c r="Q2696">
        <f t="shared" si="297"/>
        <v>0</v>
      </c>
      <c r="R2696">
        <f t="shared" si="298"/>
        <v>1899.8</v>
      </c>
      <c r="S2696">
        <f t="shared" si="299"/>
        <v>-0.20000000000004547</v>
      </c>
      <c r="Y2696">
        <v>144.9</v>
      </c>
      <c r="Z2696">
        <v>144.9</v>
      </c>
      <c r="AA2696">
        <v>0</v>
      </c>
    </row>
    <row r="2697" spans="1:27" x14ac:dyDescent="0.25">
      <c r="A2697" t="str">
        <f t="shared" si="300"/>
        <v>052019</v>
      </c>
      <c r="B2697">
        <v>5</v>
      </c>
      <c r="C2697">
        <v>2019</v>
      </c>
      <c r="D2697" s="18">
        <v>43607</v>
      </c>
      <c r="E2697">
        <v>40</v>
      </c>
      <c r="F2697" t="s">
        <v>487</v>
      </c>
      <c r="G2697" t="s">
        <v>6300</v>
      </c>
      <c r="H2697">
        <v>55336</v>
      </c>
      <c r="L2697">
        <v>47200</v>
      </c>
      <c r="N2697">
        <f t="shared" si="294"/>
        <v>8496</v>
      </c>
      <c r="O2697">
        <v>0</v>
      </c>
      <c r="P2697">
        <v>0</v>
      </c>
      <c r="Q2697">
        <v>0</v>
      </c>
      <c r="R2697">
        <f t="shared" si="298"/>
        <v>55696</v>
      </c>
      <c r="S2697">
        <f t="shared" si="299"/>
        <v>360</v>
      </c>
      <c r="T2697" t="s">
        <v>5815</v>
      </c>
      <c r="Y2697">
        <v>4248</v>
      </c>
      <c r="Z2697">
        <v>4248</v>
      </c>
      <c r="AA2697">
        <v>0</v>
      </c>
    </row>
    <row r="2698" spans="1:27" x14ac:dyDescent="0.25">
      <c r="A2698" t="str">
        <f t="shared" si="300"/>
        <v>052019</v>
      </c>
      <c r="B2698">
        <v>5</v>
      </c>
      <c r="C2698">
        <v>2019</v>
      </c>
      <c r="D2698" s="18">
        <v>43607</v>
      </c>
      <c r="E2698">
        <v>39</v>
      </c>
      <c r="F2698" t="s">
        <v>487</v>
      </c>
      <c r="G2698" t="s">
        <v>6300</v>
      </c>
      <c r="H2698">
        <v>22325</v>
      </c>
      <c r="L2698">
        <v>19225</v>
      </c>
      <c r="N2698">
        <f t="shared" si="294"/>
        <v>3460.5</v>
      </c>
      <c r="O2698">
        <v>0</v>
      </c>
      <c r="P2698">
        <v>0</v>
      </c>
      <c r="Q2698">
        <v>0</v>
      </c>
      <c r="R2698">
        <f t="shared" si="298"/>
        <v>22685.5</v>
      </c>
      <c r="S2698">
        <f t="shared" si="299"/>
        <v>360.5</v>
      </c>
      <c r="T2698" t="s">
        <v>5815</v>
      </c>
      <c r="Y2698">
        <v>1730.25</v>
      </c>
      <c r="Z2698">
        <v>1730.25</v>
      </c>
      <c r="AA2698">
        <v>0</v>
      </c>
    </row>
    <row r="2699" spans="1:27" x14ac:dyDescent="0.25">
      <c r="A2699" t="str">
        <f t="shared" si="300"/>
        <v>052019</v>
      </c>
      <c r="B2699">
        <v>5</v>
      </c>
      <c r="C2699">
        <v>2019</v>
      </c>
      <c r="D2699" s="18">
        <v>43607</v>
      </c>
      <c r="E2699">
        <v>38</v>
      </c>
      <c r="F2699" t="s">
        <v>487</v>
      </c>
      <c r="G2699" t="s">
        <v>6300</v>
      </c>
      <c r="H2699">
        <v>14396</v>
      </c>
      <c r="L2699">
        <v>12200</v>
      </c>
      <c r="N2699">
        <f t="shared" si="294"/>
        <v>2196</v>
      </c>
      <c r="O2699">
        <v>0</v>
      </c>
      <c r="P2699">
        <v>0</v>
      </c>
      <c r="Q2699">
        <v>0</v>
      </c>
      <c r="R2699">
        <f t="shared" si="298"/>
        <v>14396</v>
      </c>
      <c r="S2699">
        <f t="shared" si="299"/>
        <v>0</v>
      </c>
      <c r="T2699" t="s">
        <v>5815</v>
      </c>
      <c r="Y2699">
        <v>1098</v>
      </c>
      <c r="Z2699">
        <v>1098</v>
      </c>
      <c r="AA2699">
        <v>0</v>
      </c>
    </row>
    <row r="2700" spans="1:27" x14ac:dyDescent="0.25">
      <c r="A2700" t="str">
        <f t="shared" si="300"/>
        <v>052019</v>
      </c>
      <c r="B2700">
        <v>5</v>
      </c>
      <c r="C2700">
        <v>2019</v>
      </c>
      <c r="D2700" s="18">
        <v>43607</v>
      </c>
      <c r="E2700">
        <v>37</v>
      </c>
      <c r="F2700" t="s">
        <v>487</v>
      </c>
      <c r="G2700" t="s">
        <v>6300</v>
      </c>
      <c r="H2700">
        <v>16933</v>
      </c>
      <c r="L2700">
        <v>14350</v>
      </c>
      <c r="N2700">
        <f t="shared" si="294"/>
        <v>2583</v>
      </c>
      <c r="O2700">
        <v>0</v>
      </c>
      <c r="P2700">
        <v>0</v>
      </c>
      <c r="Q2700">
        <v>0</v>
      </c>
      <c r="R2700">
        <f t="shared" si="298"/>
        <v>16933</v>
      </c>
      <c r="S2700">
        <f t="shared" si="299"/>
        <v>0</v>
      </c>
      <c r="T2700" t="s">
        <v>5815</v>
      </c>
      <c r="Y2700">
        <v>1291.5</v>
      </c>
      <c r="Z2700">
        <v>1291.5</v>
      </c>
      <c r="AA2700">
        <v>0</v>
      </c>
    </row>
    <row r="2701" spans="1:27" x14ac:dyDescent="0.25">
      <c r="A2701" t="str">
        <f t="shared" si="300"/>
        <v>052019</v>
      </c>
      <c r="B2701">
        <v>5</v>
      </c>
      <c r="C2701">
        <v>2019</v>
      </c>
      <c r="D2701" s="18">
        <v>43607</v>
      </c>
      <c r="E2701" t="s">
        <v>6334</v>
      </c>
      <c r="F2701" t="s">
        <v>487</v>
      </c>
      <c r="G2701" t="s">
        <v>6300</v>
      </c>
      <c r="H2701">
        <v>5664</v>
      </c>
      <c r="L2701">
        <v>4800</v>
      </c>
      <c r="N2701">
        <f t="shared" si="294"/>
        <v>864</v>
      </c>
      <c r="O2701">
        <v>0</v>
      </c>
      <c r="P2701">
        <v>0</v>
      </c>
      <c r="Q2701">
        <v>0</v>
      </c>
      <c r="R2701">
        <f t="shared" si="298"/>
        <v>5664</v>
      </c>
      <c r="S2701">
        <f t="shared" si="299"/>
        <v>0</v>
      </c>
      <c r="T2701" t="s">
        <v>5815</v>
      </c>
      <c r="Y2701">
        <v>432</v>
      </c>
      <c r="Z2701">
        <v>432</v>
      </c>
      <c r="AA2701">
        <v>0</v>
      </c>
    </row>
    <row r="2702" spans="1:27" x14ac:dyDescent="0.25">
      <c r="A2702" t="str">
        <f t="shared" si="300"/>
        <v>052019</v>
      </c>
      <c r="B2702">
        <v>5</v>
      </c>
      <c r="C2702">
        <v>2019</v>
      </c>
      <c r="D2702" s="18">
        <v>43607</v>
      </c>
      <c r="E2702" t="s">
        <v>1358</v>
      </c>
      <c r="F2702" t="s">
        <v>487</v>
      </c>
      <c r="G2702" t="s">
        <v>6300</v>
      </c>
      <c r="H2702">
        <v>35990</v>
      </c>
      <c r="L2702">
        <v>30500</v>
      </c>
      <c r="N2702">
        <f t="shared" si="294"/>
        <v>5490</v>
      </c>
      <c r="O2702">
        <v>0</v>
      </c>
      <c r="P2702">
        <v>0</v>
      </c>
      <c r="Q2702">
        <v>0</v>
      </c>
      <c r="R2702">
        <f t="shared" si="298"/>
        <v>35990</v>
      </c>
      <c r="S2702">
        <f t="shared" si="299"/>
        <v>0</v>
      </c>
      <c r="T2702" t="s">
        <v>5815</v>
      </c>
      <c r="Y2702">
        <v>2745</v>
      </c>
      <c r="Z2702">
        <v>2745</v>
      </c>
      <c r="AA2702">
        <v>0</v>
      </c>
    </row>
    <row r="2703" spans="1:27" x14ac:dyDescent="0.25">
      <c r="A2703" t="str">
        <f t="shared" si="300"/>
        <v>052019</v>
      </c>
      <c r="B2703">
        <v>5</v>
      </c>
      <c r="C2703">
        <v>2019</v>
      </c>
      <c r="D2703" s="18">
        <v>43607</v>
      </c>
      <c r="E2703" t="s">
        <v>6382</v>
      </c>
      <c r="F2703" t="s">
        <v>487</v>
      </c>
      <c r="G2703" t="s">
        <v>6300</v>
      </c>
      <c r="H2703">
        <v>35400</v>
      </c>
      <c r="L2703">
        <v>30000</v>
      </c>
      <c r="N2703">
        <f t="shared" si="294"/>
        <v>5400</v>
      </c>
      <c r="O2703">
        <v>0</v>
      </c>
      <c r="P2703">
        <v>0</v>
      </c>
      <c r="Q2703">
        <v>0</v>
      </c>
      <c r="R2703">
        <f t="shared" si="298"/>
        <v>35400</v>
      </c>
      <c r="S2703">
        <f t="shared" si="299"/>
        <v>0</v>
      </c>
      <c r="T2703" t="s">
        <v>5815</v>
      </c>
      <c r="Y2703">
        <v>2700</v>
      </c>
      <c r="Z2703">
        <v>2700</v>
      </c>
      <c r="AA2703">
        <v>0</v>
      </c>
    </row>
    <row r="2704" spans="1:27" x14ac:dyDescent="0.25">
      <c r="A2704" t="str">
        <f t="shared" si="300"/>
        <v>052019</v>
      </c>
      <c r="B2704">
        <v>5</v>
      </c>
      <c r="C2704">
        <v>2019</v>
      </c>
      <c r="D2704" s="18">
        <v>43607</v>
      </c>
      <c r="E2704" t="s">
        <v>6383</v>
      </c>
      <c r="F2704" t="s">
        <v>487</v>
      </c>
      <c r="G2704" t="s">
        <v>6300</v>
      </c>
      <c r="H2704">
        <v>8024</v>
      </c>
      <c r="L2704">
        <v>6800</v>
      </c>
      <c r="N2704">
        <f t="shared" si="294"/>
        <v>1224</v>
      </c>
      <c r="O2704">
        <v>0</v>
      </c>
      <c r="P2704">
        <v>0</v>
      </c>
      <c r="Q2704">
        <v>0</v>
      </c>
      <c r="R2704">
        <f t="shared" si="298"/>
        <v>8024</v>
      </c>
      <c r="S2704">
        <f t="shared" si="299"/>
        <v>0</v>
      </c>
      <c r="T2704" t="s">
        <v>5815</v>
      </c>
      <c r="Y2704">
        <v>612</v>
      </c>
      <c r="Z2704">
        <v>612</v>
      </c>
      <c r="AA2704">
        <v>0</v>
      </c>
    </row>
    <row r="2705" spans="1:27" x14ac:dyDescent="0.25">
      <c r="A2705" t="str">
        <f t="shared" si="300"/>
        <v>052019</v>
      </c>
      <c r="B2705">
        <v>5</v>
      </c>
      <c r="C2705">
        <v>2019</v>
      </c>
      <c r="D2705" s="18">
        <v>43607</v>
      </c>
      <c r="E2705" t="s">
        <v>6369</v>
      </c>
      <c r="F2705" t="s">
        <v>487</v>
      </c>
      <c r="G2705" t="s">
        <v>6300</v>
      </c>
      <c r="H2705">
        <v>66080</v>
      </c>
      <c r="L2705">
        <v>56000</v>
      </c>
      <c r="N2705">
        <f t="shared" si="294"/>
        <v>10080</v>
      </c>
      <c r="O2705">
        <v>0</v>
      </c>
      <c r="P2705">
        <v>0</v>
      </c>
      <c r="Q2705">
        <v>0</v>
      </c>
      <c r="R2705">
        <f t="shared" si="298"/>
        <v>66080</v>
      </c>
      <c r="S2705">
        <f t="shared" si="299"/>
        <v>0</v>
      </c>
      <c r="T2705" t="s">
        <v>5815</v>
      </c>
      <c r="Y2705">
        <v>5040</v>
      </c>
      <c r="Z2705">
        <v>5040</v>
      </c>
      <c r="AA2705">
        <v>0</v>
      </c>
    </row>
    <row r="2706" spans="1:27" x14ac:dyDescent="0.25">
      <c r="A2706" t="str">
        <f t="shared" si="300"/>
        <v>052019</v>
      </c>
      <c r="B2706">
        <v>5</v>
      </c>
      <c r="C2706">
        <v>2019</v>
      </c>
      <c r="D2706" s="18">
        <v>43610</v>
      </c>
      <c r="E2706" t="s">
        <v>6384</v>
      </c>
      <c r="F2706" t="s">
        <v>493</v>
      </c>
      <c r="G2706" t="s">
        <v>6307</v>
      </c>
      <c r="H2706">
        <v>6254</v>
      </c>
      <c r="L2706">
        <v>5300</v>
      </c>
      <c r="N2706">
        <f t="shared" si="294"/>
        <v>954</v>
      </c>
      <c r="O2706">
        <f t="shared" si="295"/>
        <v>477</v>
      </c>
      <c r="P2706">
        <f t="shared" si="296"/>
        <v>477</v>
      </c>
      <c r="Q2706">
        <f t="shared" si="297"/>
        <v>0</v>
      </c>
      <c r="R2706">
        <f t="shared" si="298"/>
        <v>6254</v>
      </c>
      <c r="S2706">
        <f t="shared" si="299"/>
        <v>0</v>
      </c>
      <c r="Y2706">
        <v>477</v>
      </c>
      <c r="Z2706">
        <v>477</v>
      </c>
      <c r="AA2706">
        <v>0</v>
      </c>
    </row>
    <row r="2707" spans="1:27" x14ac:dyDescent="0.25">
      <c r="A2707" t="str">
        <f t="shared" si="300"/>
        <v>052019</v>
      </c>
      <c r="B2707">
        <v>5</v>
      </c>
      <c r="C2707">
        <v>2019</v>
      </c>
      <c r="D2707" s="18">
        <v>43608</v>
      </c>
      <c r="E2707" t="s">
        <v>2421</v>
      </c>
      <c r="F2707" t="s">
        <v>399</v>
      </c>
      <c r="G2707" t="s">
        <v>6268</v>
      </c>
      <c r="H2707">
        <v>1080</v>
      </c>
      <c r="L2707">
        <v>915</v>
      </c>
      <c r="N2707">
        <f t="shared" si="294"/>
        <v>164.7</v>
      </c>
      <c r="O2707">
        <f t="shared" si="295"/>
        <v>82.35</v>
      </c>
      <c r="P2707">
        <f t="shared" si="296"/>
        <v>82.35</v>
      </c>
      <c r="Q2707">
        <f t="shared" si="297"/>
        <v>0</v>
      </c>
      <c r="R2707">
        <f t="shared" si="298"/>
        <v>1079.7</v>
      </c>
      <c r="S2707">
        <f t="shared" si="299"/>
        <v>-0.29999999999995453</v>
      </c>
      <c r="Y2707">
        <v>82.35</v>
      </c>
      <c r="Z2707">
        <v>82.35</v>
      </c>
      <c r="AA2707">
        <v>0</v>
      </c>
    </row>
    <row r="2708" spans="1:27" x14ac:dyDescent="0.25">
      <c r="A2708" t="str">
        <f t="shared" si="300"/>
        <v>052019</v>
      </c>
      <c r="B2708">
        <v>5</v>
      </c>
      <c r="C2708">
        <v>2019</v>
      </c>
      <c r="D2708" s="18">
        <v>43610</v>
      </c>
      <c r="E2708" t="s">
        <v>1345</v>
      </c>
      <c r="F2708" t="s">
        <v>399</v>
      </c>
      <c r="G2708" t="s">
        <v>6268</v>
      </c>
      <c r="H2708">
        <v>4368</v>
      </c>
      <c r="L2708">
        <v>3900</v>
      </c>
      <c r="N2708">
        <f t="shared" si="294"/>
        <v>702</v>
      </c>
      <c r="O2708">
        <f t="shared" si="295"/>
        <v>351</v>
      </c>
      <c r="P2708">
        <f t="shared" si="296"/>
        <v>351</v>
      </c>
      <c r="Q2708">
        <f t="shared" si="297"/>
        <v>0</v>
      </c>
      <c r="R2708">
        <f t="shared" si="298"/>
        <v>4602</v>
      </c>
      <c r="S2708">
        <f t="shared" si="299"/>
        <v>234</v>
      </c>
      <c r="Y2708">
        <v>351</v>
      </c>
      <c r="Z2708">
        <v>351</v>
      </c>
      <c r="AA2708">
        <v>0</v>
      </c>
    </row>
    <row r="2709" spans="1:27" x14ac:dyDescent="0.25">
      <c r="A2709" t="str">
        <f t="shared" si="300"/>
        <v>052019</v>
      </c>
      <c r="B2709">
        <v>5</v>
      </c>
      <c r="C2709">
        <v>2019</v>
      </c>
      <c r="D2709" s="18">
        <v>43609</v>
      </c>
      <c r="E2709" t="s">
        <v>2140</v>
      </c>
      <c r="F2709" t="s">
        <v>1234</v>
      </c>
      <c r="G2709" t="s">
        <v>7791</v>
      </c>
      <c r="H2709">
        <v>50251.4</v>
      </c>
      <c r="L2709">
        <v>45139.4</v>
      </c>
      <c r="N2709">
        <f t="shared" si="294"/>
        <v>8125.0920000000006</v>
      </c>
      <c r="O2709">
        <f t="shared" si="295"/>
        <v>4062.5460000000003</v>
      </c>
      <c r="P2709">
        <f t="shared" si="296"/>
        <v>4062.5460000000003</v>
      </c>
      <c r="Q2709">
        <f t="shared" si="297"/>
        <v>0</v>
      </c>
      <c r="R2709">
        <f t="shared" si="298"/>
        <v>53264.491999999998</v>
      </c>
      <c r="S2709">
        <f t="shared" si="299"/>
        <v>3013.0919999999969</v>
      </c>
      <c r="Y2709">
        <v>4062.5460000000003</v>
      </c>
      <c r="Z2709">
        <v>4062.5460000000003</v>
      </c>
      <c r="AA2709">
        <v>0</v>
      </c>
    </row>
    <row r="2710" spans="1:27" x14ac:dyDescent="0.25">
      <c r="A2710" t="str">
        <f t="shared" si="300"/>
        <v>052019</v>
      </c>
      <c r="B2710">
        <v>5</v>
      </c>
      <c r="C2710">
        <v>2019</v>
      </c>
      <c r="D2710" s="18">
        <v>43609</v>
      </c>
      <c r="E2710" t="s">
        <v>6385</v>
      </c>
      <c r="F2710" t="s">
        <v>1250</v>
      </c>
      <c r="G2710" t="s">
        <v>1251</v>
      </c>
      <c r="H2710">
        <v>1682</v>
      </c>
      <c r="L2710">
        <v>1425</v>
      </c>
      <c r="N2710">
        <f t="shared" si="294"/>
        <v>256.5</v>
      </c>
      <c r="O2710">
        <f t="shared" si="295"/>
        <v>128.25</v>
      </c>
      <c r="P2710">
        <f t="shared" si="296"/>
        <v>128.25</v>
      </c>
      <c r="Q2710">
        <f t="shared" si="297"/>
        <v>0</v>
      </c>
      <c r="R2710">
        <f t="shared" si="298"/>
        <v>1681.5</v>
      </c>
      <c r="S2710">
        <f t="shared" si="299"/>
        <v>-0.5</v>
      </c>
      <c r="Y2710">
        <v>128.25</v>
      </c>
      <c r="Z2710">
        <v>128.25</v>
      </c>
      <c r="AA2710">
        <v>0</v>
      </c>
    </row>
    <row r="2711" spans="1:27" x14ac:dyDescent="0.25">
      <c r="A2711" t="str">
        <f t="shared" si="300"/>
        <v>052019</v>
      </c>
      <c r="B2711">
        <v>5</v>
      </c>
      <c r="C2711">
        <v>2019</v>
      </c>
      <c r="D2711" s="18">
        <v>43608</v>
      </c>
      <c r="E2711" t="s">
        <v>2086</v>
      </c>
      <c r="F2711" t="s">
        <v>674</v>
      </c>
      <c r="G2711" t="s">
        <v>6386</v>
      </c>
      <c r="H2711">
        <v>9912</v>
      </c>
      <c r="L2711">
        <v>8400</v>
      </c>
      <c r="N2711">
        <f t="shared" si="294"/>
        <v>1512</v>
      </c>
      <c r="O2711">
        <f t="shared" si="295"/>
        <v>756</v>
      </c>
      <c r="P2711">
        <f t="shared" si="296"/>
        <v>756</v>
      </c>
      <c r="Q2711">
        <f t="shared" si="297"/>
        <v>0</v>
      </c>
      <c r="R2711">
        <f t="shared" si="298"/>
        <v>9912</v>
      </c>
      <c r="S2711">
        <f t="shared" si="299"/>
        <v>0</v>
      </c>
      <c r="Y2711">
        <v>756</v>
      </c>
      <c r="Z2711">
        <v>756</v>
      </c>
      <c r="AA2711">
        <v>0</v>
      </c>
    </row>
    <row r="2712" spans="1:27" x14ac:dyDescent="0.25">
      <c r="A2712" t="str">
        <f t="shared" si="300"/>
        <v>052019</v>
      </c>
      <c r="B2712">
        <v>5</v>
      </c>
      <c r="C2712">
        <v>2019</v>
      </c>
      <c r="D2712" s="18">
        <v>43608</v>
      </c>
      <c r="E2712" t="s">
        <v>6387</v>
      </c>
      <c r="F2712" t="s">
        <v>674</v>
      </c>
      <c r="G2712" t="s">
        <v>6386</v>
      </c>
      <c r="H2712">
        <v>9912</v>
      </c>
      <c r="L2712">
        <v>8400</v>
      </c>
      <c r="N2712">
        <f t="shared" si="294"/>
        <v>1512</v>
      </c>
      <c r="O2712">
        <f t="shared" si="295"/>
        <v>756</v>
      </c>
      <c r="P2712">
        <f t="shared" si="296"/>
        <v>756</v>
      </c>
      <c r="Q2712">
        <f t="shared" si="297"/>
        <v>0</v>
      </c>
      <c r="R2712">
        <f t="shared" si="298"/>
        <v>9912</v>
      </c>
      <c r="S2712">
        <f t="shared" si="299"/>
        <v>0</v>
      </c>
      <c r="Y2712">
        <v>756</v>
      </c>
      <c r="Z2712">
        <v>756</v>
      </c>
      <c r="AA2712">
        <v>0</v>
      </c>
    </row>
    <row r="2713" spans="1:27" x14ac:dyDescent="0.25">
      <c r="A2713" t="str">
        <f t="shared" si="300"/>
        <v>052019</v>
      </c>
      <c r="B2713">
        <v>5</v>
      </c>
      <c r="C2713">
        <v>2019</v>
      </c>
      <c r="D2713" s="18">
        <v>43614</v>
      </c>
      <c r="E2713" t="s">
        <v>2459</v>
      </c>
      <c r="F2713" t="s">
        <v>471</v>
      </c>
      <c r="G2713" t="s">
        <v>6246</v>
      </c>
      <c r="H2713">
        <v>5900</v>
      </c>
      <c r="L2713">
        <v>5000</v>
      </c>
      <c r="N2713">
        <f t="shared" si="294"/>
        <v>900</v>
      </c>
      <c r="O2713">
        <f t="shared" si="295"/>
        <v>450</v>
      </c>
      <c r="P2713">
        <f t="shared" si="296"/>
        <v>450</v>
      </c>
      <c r="Q2713">
        <f t="shared" si="297"/>
        <v>0</v>
      </c>
      <c r="R2713">
        <f t="shared" si="298"/>
        <v>5900</v>
      </c>
      <c r="S2713">
        <f t="shared" si="299"/>
        <v>0</v>
      </c>
      <c r="Y2713">
        <v>450</v>
      </c>
      <c r="Z2713">
        <v>450</v>
      </c>
      <c r="AA2713">
        <v>0</v>
      </c>
    </row>
    <row r="2714" spans="1:27" x14ac:dyDescent="0.25">
      <c r="A2714" t="str">
        <f t="shared" si="300"/>
        <v>052019</v>
      </c>
      <c r="B2714">
        <v>5</v>
      </c>
      <c r="D2714" s="18">
        <v>43614</v>
      </c>
      <c r="E2714" t="s">
        <v>6337</v>
      </c>
      <c r="F2714" t="s">
        <v>2693</v>
      </c>
      <c r="G2714" t="s">
        <v>7778</v>
      </c>
      <c r="H2714">
        <v>38528</v>
      </c>
      <c r="L2714">
        <v>34400</v>
      </c>
      <c r="N2714">
        <f t="shared" si="294"/>
        <v>6192</v>
      </c>
      <c r="O2714">
        <f t="shared" si="295"/>
        <v>3096</v>
      </c>
      <c r="P2714">
        <f t="shared" si="296"/>
        <v>3096</v>
      </c>
      <c r="Q2714">
        <f t="shared" si="297"/>
        <v>0</v>
      </c>
      <c r="R2714">
        <f t="shared" si="298"/>
        <v>40592</v>
      </c>
      <c r="S2714">
        <f t="shared" si="299"/>
        <v>2064</v>
      </c>
      <c r="Y2714">
        <v>3096</v>
      </c>
      <c r="Z2714">
        <v>3096</v>
      </c>
      <c r="AA2714">
        <v>0</v>
      </c>
    </row>
    <row r="2715" spans="1:27" x14ac:dyDescent="0.25">
      <c r="A2715" t="str">
        <f t="shared" si="300"/>
        <v>052019</v>
      </c>
      <c r="B2715">
        <v>5</v>
      </c>
      <c r="C2715">
        <v>2019</v>
      </c>
      <c r="D2715" s="18">
        <v>43610</v>
      </c>
      <c r="E2715" t="s">
        <v>6388</v>
      </c>
      <c r="F2715" t="s">
        <v>2385</v>
      </c>
      <c r="G2715" t="s">
        <v>6389</v>
      </c>
      <c r="H2715">
        <v>6785</v>
      </c>
      <c r="L2715">
        <v>5750</v>
      </c>
      <c r="N2715">
        <v>0</v>
      </c>
      <c r="O2715">
        <v>0</v>
      </c>
      <c r="P2715">
        <v>0</v>
      </c>
      <c r="Q2715">
        <v>0</v>
      </c>
      <c r="R2715">
        <f t="shared" ref="R2715:R2777" si="301">J2715+K2715+L2715+M2715+N2715+I2715</f>
        <v>5750</v>
      </c>
      <c r="S2715">
        <f t="shared" ref="S2715:S2777" si="302">R2715-H2715</f>
        <v>-1035</v>
      </c>
      <c r="T2715" t="s">
        <v>6245</v>
      </c>
      <c r="Y2715">
        <v>517.5</v>
      </c>
      <c r="Z2715">
        <v>517.5</v>
      </c>
      <c r="AA2715">
        <v>0</v>
      </c>
    </row>
    <row r="2716" spans="1:27" x14ac:dyDescent="0.25">
      <c r="A2716" t="str">
        <f t="shared" si="300"/>
        <v>052019</v>
      </c>
      <c r="B2716">
        <v>5</v>
      </c>
      <c r="C2716">
        <v>2019</v>
      </c>
      <c r="D2716" s="18">
        <v>43612</v>
      </c>
      <c r="E2716" t="s">
        <v>6390</v>
      </c>
      <c r="F2716" t="s">
        <v>2385</v>
      </c>
      <c r="G2716" t="s">
        <v>6389</v>
      </c>
      <c r="H2716">
        <v>27435</v>
      </c>
      <c r="L2716">
        <v>23250</v>
      </c>
      <c r="N2716">
        <f t="shared" ref="N2716:N2778" si="303">+(J2716*$J$1/100)+(K2716*$K$1/100)+(L2716*$L$1/100)+(M2716*$M$1/100)</f>
        <v>4185</v>
      </c>
      <c r="O2716">
        <f t="shared" ref="O2716:O2778" si="304">+IF(VALUE(LEFT(F2716,2))=33,N2716/2,0)</f>
        <v>2092.5</v>
      </c>
      <c r="P2716">
        <f t="shared" ref="P2716:P2778" si="305">+O2716</f>
        <v>2092.5</v>
      </c>
      <c r="Q2716">
        <f t="shared" ref="Q2715:Q2777" si="306">+IF(VALUE(LEFT(F2716,2))=33,0,N2716)</f>
        <v>0</v>
      </c>
      <c r="R2716">
        <f t="shared" si="301"/>
        <v>27435</v>
      </c>
      <c r="S2716">
        <f t="shared" si="302"/>
        <v>0</v>
      </c>
      <c r="Y2716">
        <v>2092.5</v>
      </c>
      <c r="Z2716">
        <v>2092.5</v>
      </c>
      <c r="AA2716">
        <v>0</v>
      </c>
    </row>
    <row r="2717" spans="1:27" x14ac:dyDescent="0.25">
      <c r="A2717" t="str">
        <f t="shared" si="300"/>
        <v>052019</v>
      </c>
      <c r="B2717">
        <v>5</v>
      </c>
      <c r="C2717">
        <v>2019</v>
      </c>
      <c r="D2717" s="18">
        <v>43612</v>
      </c>
      <c r="E2717" t="s">
        <v>6391</v>
      </c>
      <c r="F2717" t="s">
        <v>2385</v>
      </c>
      <c r="G2717" t="s">
        <v>6389</v>
      </c>
      <c r="H2717">
        <v>5900</v>
      </c>
      <c r="L2717">
        <v>5000</v>
      </c>
      <c r="N2717">
        <f t="shared" si="303"/>
        <v>900</v>
      </c>
      <c r="O2717">
        <f t="shared" si="304"/>
        <v>450</v>
      </c>
      <c r="P2717">
        <f t="shared" si="305"/>
        <v>450</v>
      </c>
      <c r="Q2717">
        <f t="shared" si="306"/>
        <v>0</v>
      </c>
      <c r="R2717">
        <f t="shared" si="301"/>
        <v>5900</v>
      </c>
      <c r="S2717">
        <f t="shared" si="302"/>
        <v>0</v>
      </c>
      <c r="Y2717">
        <v>450</v>
      </c>
      <c r="Z2717">
        <v>450</v>
      </c>
      <c r="AA2717">
        <v>0</v>
      </c>
    </row>
    <row r="2718" spans="1:27" x14ac:dyDescent="0.25">
      <c r="A2718" t="str">
        <f t="shared" si="300"/>
        <v>052019</v>
      </c>
      <c r="B2718">
        <v>5</v>
      </c>
      <c r="C2718">
        <v>2019</v>
      </c>
      <c r="D2718" s="18">
        <v>43593</v>
      </c>
      <c r="E2718" t="s">
        <v>1071</v>
      </c>
      <c r="F2718" t="s">
        <v>6323</v>
      </c>
      <c r="G2718" t="s">
        <v>6324</v>
      </c>
      <c r="H2718">
        <v>3422</v>
      </c>
      <c r="L2718">
        <v>2900</v>
      </c>
      <c r="N2718">
        <f t="shared" si="303"/>
        <v>522</v>
      </c>
      <c r="O2718">
        <f t="shared" si="304"/>
        <v>261</v>
      </c>
      <c r="P2718">
        <f t="shared" si="305"/>
        <v>261</v>
      </c>
      <c r="Q2718">
        <f t="shared" si="306"/>
        <v>0</v>
      </c>
      <c r="R2718">
        <f t="shared" si="301"/>
        <v>3422</v>
      </c>
      <c r="S2718">
        <f t="shared" si="302"/>
        <v>0</v>
      </c>
      <c r="Y2718">
        <v>261</v>
      </c>
      <c r="Z2718">
        <v>261</v>
      </c>
      <c r="AA2718">
        <v>0</v>
      </c>
    </row>
    <row r="2719" spans="1:27" x14ac:dyDescent="0.25">
      <c r="A2719" t="str">
        <f t="shared" si="300"/>
        <v>052019</v>
      </c>
      <c r="B2719">
        <v>5</v>
      </c>
      <c r="D2719" s="18">
        <v>43593</v>
      </c>
      <c r="E2719" t="s">
        <v>6392</v>
      </c>
      <c r="F2719" t="s">
        <v>1250</v>
      </c>
      <c r="G2719" t="s">
        <v>1251</v>
      </c>
      <c r="H2719">
        <v>2903</v>
      </c>
      <c r="L2719">
        <v>2460</v>
      </c>
      <c r="N2719">
        <f t="shared" si="303"/>
        <v>442.8</v>
      </c>
      <c r="O2719">
        <f t="shared" si="304"/>
        <v>221.4</v>
      </c>
      <c r="P2719">
        <f t="shared" si="305"/>
        <v>221.4</v>
      </c>
      <c r="Q2719">
        <f t="shared" si="306"/>
        <v>0</v>
      </c>
      <c r="R2719">
        <f t="shared" si="301"/>
        <v>2902.8</v>
      </c>
      <c r="S2719">
        <f t="shared" si="302"/>
        <v>-0.1999999999998181</v>
      </c>
      <c r="Y2719">
        <v>221.4</v>
      </c>
      <c r="Z2719">
        <v>221.4</v>
      </c>
      <c r="AA2719">
        <v>0</v>
      </c>
    </row>
    <row r="2720" spans="1:27" x14ac:dyDescent="0.25">
      <c r="A2720" t="str">
        <f t="shared" si="300"/>
        <v>052019</v>
      </c>
      <c r="B2720">
        <v>5</v>
      </c>
      <c r="C2720">
        <v>2019</v>
      </c>
      <c r="D2720" s="18">
        <v>43612</v>
      </c>
      <c r="E2720" t="s">
        <v>6393</v>
      </c>
      <c r="F2720" t="s">
        <v>2143</v>
      </c>
      <c r="G2720" t="s">
        <v>6394</v>
      </c>
      <c r="H2720">
        <v>7245</v>
      </c>
      <c r="L2720">
        <v>6900</v>
      </c>
      <c r="N2720">
        <f t="shared" si="303"/>
        <v>1242</v>
      </c>
      <c r="O2720">
        <f t="shared" si="304"/>
        <v>621</v>
      </c>
      <c r="P2720">
        <f t="shared" si="305"/>
        <v>621</v>
      </c>
      <c r="Q2720">
        <f t="shared" si="306"/>
        <v>0</v>
      </c>
      <c r="R2720">
        <f t="shared" si="301"/>
        <v>8142</v>
      </c>
      <c r="S2720">
        <f t="shared" si="302"/>
        <v>897</v>
      </c>
      <c r="Y2720">
        <v>621</v>
      </c>
      <c r="Z2720">
        <v>621</v>
      </c>
      <c r="AA2720">
        <v>0</v>
      </c>
    </row>
    <row r="2721" spans="1:27" x14ac:dyDescent="0.25">
      <c r="A2721" t="str">
        <f t="shared" si="300"/>
        <v>052019</v>
      </c>
      <c r="B2721">
        <v>5</v>
      </c>
      <c r="C2721">
        <v>2019</v>
      </c>
      <c r="D2721" s="18">
        <v>43593</v>
      </c>
      <c r="E2721" t="s">
        <v>6395</v>
      </c>
      <c r="F2721" t="s">
        <v>433</v>
      </c>
      <c r="G2721" t="s">
        <v>6315</v>
      </c>
      <c r="H2721">
        <v>12980</v>
      </c>
      <c r="L2721">
        <v>11000</v>
      </c>
      <c r="N2721">
        <f t="shared" si="303"/>
        <v>1980</v>
      </c>
      <c r="O2721">
        <f t="shared" si="304"/>
        <v>990</v>
      </c>
      <c r="P2721">
        <f t="shared" si="305"/>
        <v>990</v>
      </c>
      <c r="Q2721">
        <f t="shared" si="306"/>
        <v>0</v>
      </c>
      <c r="R2721">
        <f t="shared" si="301"/>
        <v>12980</v>
      </c>
      <c r="S2721">
        <f t="shared" si="302"/>
        <v>0</v>
      </c>
      <c r="Y2721">
        <v>990</v>
      </c>
      <c r="Z2721">
        <v>990</v>
      </c>
      <c r="AA2721">
        <v>0</v>
      </c>
    </row>
    <row r="2722" spans="1:27" x14ac:dyDescent="0.25">
      <c r="A2722" t="str">
        <f t="shared" si="300"/>
        <v>052019</v>
      </c>
      <c r="B2722">
        <v>5</v>
      </c>
      <c r="C2722">
        <v>2019</v>
      </c>
      <c r="D2722" s="18">
        <v>43587</v>
      </c>
      <c r="E2722" t="s">
        <v>6337</v>
      </c>
      <c r="F2722" t="s">
        <v>1663</v>
      </c>
      <c r="G2722" t="s">
        <v>7798</v>
      </c>
      <c r="H2722">
        <v>45499.999999999993</v>
      </c>
      <c r="L2722">
        <v>38559</v>
      </c>
      <c r="N2722">
        <f t="shared" si="303"/>
        <v>6940.62</v>
      </c>
      <c r="O2722">
        <f t="shared" si="304"/>
        <v>3470.31</v>
      </c>
      <c r="P2722">
        <f t="shared" si="305"/>
        <v>3470.31</v>
      </c>
      <c r="Q2722">
        <f t="shared" si="306"/>
        <v>0</v>
      </c>
      <c r="R2722">
        <f t="shared" si="301"/>
        <v>45499.62</v>
      </c>
      <c r="S2722">
        <f t="shared" si="302"/>
        <v>-0.3799999999901047</v>
      </c>
      <c r="Y2722">
        <v>3470.31</v>
      </c>
      <c r="Z2722">
        <v>3470.31</v>
      </c>
      <c r="AA2722">
        <v>0</v>
      </c>
    </row>
    <row r="2723" spans="1:27" x14ac:dyDescent="0.25">
      <c r="A2723" t="str">
        <f t="shared" si="300"/>
        <v>052019</v>
      </c>
      <c r="B2723">
        <v>5</v>
      </c>
      <c r="C2723">
        <v>2019</v>
      </c>
      <c r="D2723" s="18">
        <v>43614</v>
      </c>
      <c r="E2723" t="s">
        <v>2857</v>
      </c>
      <c r="F2723" t="s">
        <v>1604</v>
      </c>
      <c r="G2723" t="s">
        <v>6303</v>
      </c>
      <c r="H2723">
        <v>10598</v>
      </c>
      <c r="L2723">
        <v>9194</v>
      </c>
      <c r="N2723">
        <f t="shared" si="303"/>
        <v>1654.92</v>
      </c>
      <c r="O2723">
        <f t="shared" si="304"/>
        <v>827.46</v>
      </c>
      <c r="P2723">
        <f t="shared" si="305"/>
        <v>827.46</v>
      </c>
      <c r="Q2723">
        <f t="shared" si="306"/>
        <v>0</v>
      </c>
      <c r="R2723">
        <f t="shared" si="301"/>
        <v>10848.92</v>
      </c>
      <c r="S2723">
        <f t="shared" si="302"/>
        <v>250.92000000000007</v>
      </c>
      <c r="Y2723">
        <v>827.46</v>
      </c>
      <c r="Z2723">
        <v>827.46</v>
      </c>
      <c r="AA2723">
        <v>0</v>
      </c>
    </row>
    <row r="2724" spans="1:27" x14ac:dyDescent="0.25">
      <c r="A2724" t="str">
        <f t="shared" si="300"/>
        <v>052019</v>
      </c>
      <c r="B2724">
        <v>5</v>
      </c>
      <c r="C2724">
        <v>2019</v>
      </c>
      <c r="D2724" s="18">
        <v>43614</v>
      </c>
      <c r="E2724" t="s">
        <v>6396</v>
      </c>
      <c r="F2724" t="s">
        <v>1604</v>
      </c>
      <c r="G2724" t="s">
        <v>6303</v>
      </c>
      <c r="H2724">
        <v>18290</v>
      </c>
      <c r="L2724">
        <v>15500</v>
      </c>
      <c r="N2724">
        <f t="shared" si="303"/>
        <v>2790</v>
      </c>
      <c r="O2724">
        <f t="shared" si="304"/>
        <v>1395</v>
      </c>
      <c r="P2724">
        <f t="shared" si="305"/>
        <v>1395</v>
      </c>
      <c r="Q2724">
        <f t="shared" si="306"/>
        <v>0</v>
      </c>
      <c r="R2724">
        <f t="shared" si="301"/>
        <v>18290</v>
      </c>
      <c r="S2724">
        <f t="shared" si="302"/>
        <v>0</v>
      </c>
      <c r="Y2724">
        <v>1395</v>
      </c>
      <c r="Z2724">
        <v>1395</v>
      </c>
      <c r="AA2724">
        <v>0</v>
      </c>
    </row>
    <row r="2725" spans="1:27" x14ac:dyDescent="0.25">
      <c r="A2725" t="str">
        <f t="shared" si="300"/>
        <v>052019</v>
      </c>
      <c r="B2725">
        <v>5</v>
      </c>
      <c r="C2725">
        <v>2019</v>
      </c>
      <c r="D2725" s="18">
        <v>43614</v>
      </c>
      <c r="E2725" t="s">
        <v>6397</v>
      </c>
      <c r="F2725" t="s">
        <v>1604</v>
      </c>
      <c r="G2725" t="s">
        <v>6303</v>
      </c>
      <c r="H2725">
        <v>6118</v>
      </c>
      <c r="L2725">
        <v>5425</v>
      </c>
      <c r="N2725">
        <f t="shared" si="303"/>
        <v>976.5</v>
      </c>
      <c r="O2725">
        <f t="shared" si="304"/>
        <v>488.25</v>
      </c>
      <c r="P2725">
        <f t="shared" si="305"/>
        <v>488.25</v>
      </c>
      <c r="Q2725">
        <f t="shared" si="306"/>
        <v>0</v>
      </c>
      <c r="R2725">
        <f t="shared" si="301"/>
        <v>6401.5</v>
      </c>
      <c r="S2725">
        <f t="shared" si="302"/>
        <v>283.5</v>
      </c>
      <c r="Y2725">
        <v>488.25</v>
      </c>
      <c r="Z2725">
        <v>488.25</v>
      </c>
      <c r="AA2725">
        <v>0</v>
      </c>
    </row>
    <row r="2726" spans="1:27" x14ac:dyDescent="0.25">
      <c r="A2726" t="str">
        <f t="shared" si="300"/>
        <v>052019</v>
      </c>
      <c r="B2726">
        <v>5</v>
      </c>
      <c r="C2726">
        <v>2019</v>
      </c>
      <c r="D2726" s="18">
        <v>43614</v>
      </c>
      <c r="E2726" t="s">
        <v>6398</v>
      </c>
      <c r="F2726" t="s">
        <v>1604</v>
      </c>
      <c r="G2726" t="s">
        <v>6303</v>
      </c>
      <c r="H2726">
        <v>6236</v>
      </c>
      <c r="L2726">
        <v>5543</v>
      </c>
      <c r="N2726">
        <f t="shared" si="303"/>
        <v>997.74</v>
      </c>
      <c r="O2726">
        <f t="shared" si="304"/>
        <v>498.87</v>
      </c>
      <c r="P2726">
        <f t="shared" si="305"/>
        <v>498.87</v>
      </c>
      <c r="Q2726">
        <f t="shared" si="306"/>
        <v>0</v>
      </c>
      <c r="R2726">
        <f t="shared" si="301"/>
        <v>6540.74</v>
      </c>
      <c r="S2726">
        <f t="shared" si="302"/>
        <v>304.73999999999978</v>
      </c>
      <c r="Y2726">
        <v>498.87</v>
      </c>
      <c r="Z2726">
        <v>498.87</v>
      </c>
      <c r="AA2726">
        <v>0</v>
      </c>
    </row>
    <row r="2727" spans="1:27" x14ac:dyDescent="0.25">
      <c r="A2727" t="str">
        <f t="shared" si="300"/>
        <v>052019</v>
      </c>
      <c r="B2727">
        <v>5</v>
      </c>
      <c r="C2727">
        <v>2019</v>
      </c>
      <c r="D2727" s="18">
        <v>43613</v>
      </c>
      <c r="E2727" t="s">
        <v>6345</v>
      </c>
      <c r="F2727" t="s">
        <v>1604</v>
      </c>
      <c r="G2727" t="s">
        <v>6303</v>
      </c>
      <c r="H2727">
        <v>8955</v>
      </c>
      <c r="L2727">
        <v>7839</v>
      </c>
      <c r="N2727">
        <f t="shared" si="303"/>
        <v>1411.02</v>
      </c>
      <c r="O2727">
        <f t="shared" si="304"/>
        <v>705.51</v>
      </c>
      <c r="P2727">
        <f t="shared" si="305"/>
        <v>705.51</v>
      </c>
      <c r="Q2727">
        <f t="shared" si="306"/>
        <v>0</v>
      </c>
      <c r="R2727">
        <f t="shared" si="301"/>
        <v>9250.02</v>
      </c>
      <c r="S2727">
        <f t="shared" si="302"/>
        <v>295.02000000000044</v>
      </c>
      <c r="Y2727">
        <v>705.51</v>
      </c>
      <c r="Z2727">
        <v>705.51</v>
      </c>
      <c r="AA2727">
        <v>0</v>
      </c>
    </row>
    <row r="2728" spans="1:27" x14ac:dyDescent="0.25">
      <c r="A2728" t="str">
        <f t="shared" si="300"/>
        <v>052019</v>
      </c>
      <c r="B2728">
        <v>5</v>
      </c>
      <c r="C2728">
        <v>2019</v>
      </c>
      <c r="D2728" s="18">
        <v>43613</v>
      </c>
      <c r="E2728" t="s">
        <v>6399</v>
      </c>
      <c r="F2728" t="s">
        <v>1604</v>
      </c>
      <c r="G2728" t="s">
        <v>6303</v>
      </c>
      <c r="H2728">
        <v>18290</v>
      </c>
      <c r="L2728">
        <v>15500</v>
      </c>
      <c r="N2728">
        <f t="shared" si="303"/>
        <v>2790</v>
      </c>
      <c r="O2728">
        <f t="shared" si="304"/>
        <v>1395</v>
      </c>
      <c r="P2728">
        <f t="shared" si="305"/>
        <v>1395</v>
      </c>
      <c r="Q2728">
        <f t="shared" si="306"/>
        <v>0</v>
      </c>
      <c r="R2728">
        <f t="shared" si="301"/>
        <v>18290</v>
      </c>
      <c r="S2728">
        <f t="shared" si="302"/>
        <v>0</v>
      </c>
      <c r="Y2728">
        <v>1395</v>
      </c>
      <c r="Z2728">
        <v>1395</v>
      </c>
      <c r="AA2728">
        <v>0</v>
      </c>
    </row>
    <row r="2729" spans="1:27" x14ac:dyDescent="0.25">
      <c r="A2729" t="str">
        <f t="shared" si="300"/>
        <v>052019</v>
      </c>
      <c r="B2729">
        <v>5</v>
      </c>
      <c r="C2729">
        <v>2019</v>
      </c>
      <c r="D2729" s="18">
        <v>43601</v>
      </c>
      <c r="E2729" t="s">
        <v>1886</v>
      </c>
      <c r="F2729" t="s">
        <v>2225</v>
      </c>
      <c r="G2729" t="s">
        <v>6400</v>
      </c>
      <c r="H2729">
        <v>155760</v>
      </c>
      <c r="L2729">
        <v>132000</v>
      </c>
      <c r="N2729">
        <v>0</v>
      </c>
      <c r="O2729">
        <v>0</v>
      </c>
      <c r="P2729">
        <v>0</v>
      </c>
      <c r="Q2729">
        <v>0</v>
      </c>
      <c r="R2729">
        <f t="shared" si="301"/>
        <v>132000</v>
      </c>
      <c r="S2729">
        <f t="shared" si="302"/>
        <v>-23760</v>
      </c>
      <c r="T2729" t="s">
        <v>6245</v>
      </c>
      <c r="Y2729">
        <v>11880</v>
      </c>
      <c r="Z2729">
        <v>11880</v>
      </c>
      <c r="AA2729">
        <v>0</v>
      </c>
    </row>
    <row r="2730" spans="1:27" x14ac:dyDescent="0.25">
      <c r="A2730" t="str">
        <f t="shared" si="300"/>
        <v>052019</v>
      </c>
      <c r="B2730">
        <v>5</v>
      </c>
      <c r="C2730">
        <v>2019</v>
      </c>
      <c r="D2730" s="18">
        <v>43614</v>
      </c>
      <c r="E2730" t="s">
        <v>6401</v>
      </c>
      <c r="F2730" t="s">
        <v>549</v>
      </c>
      <c r="G2730" t="s">
        <v>7787</v>
      </c>
      <c r="H2730">
        <v>226826</v>
      </c>
      <c r="L2730">
        <v>225366</v>
      </c>
      <c r="N2730">
        <f t="shared" si="303"/>
        <v>40565.879999999997</v>
      </c>
      <c r="O2730">
        <f t="shared" si="304"/>
        <v>20282.939999999999</v>
      </c>
      <c r="P2730">
        <f t="shared" si="305"/>
        <v>20282.939999999999</v>
      </c>
      <c r="Q2730">
        <f t="shared" si="306"/>
        <v>0</v>
      </c>
      <c r="R2730">
        <f t="shared" si="301"/>
        <v>265931.88</v>
      </c>
      <c r="S2730">
        <f t="shared" si="302"/>
        <v>39105.880000000005</v>
      </c>
      <c r="Y2730">
        <v>20282.939999999999</v>
      </c>
      <c r="Z2730">
        <v>20282.939999999999</v>
      </c>
      <c r="AA2730">
        <v>0</v>
      </c>
    </row>
    <row r="2731" spans="1:27" x14ac:dyDescent="0.25">
      <c r="A2731" t="str">
        <f t="shared" si="300"/>
        <v>052019</v>
      </c>
      <c r="B2731">
        <v>5</v>
      </c>
      <c r="C2731">
        <v>2019</v>
      </c>
      <c r="D2731" s="18">
        <v>43610</v>
      </c>
      <c r="E2731" t="s">
        <v>4821</v>
      </c>
      <c r="F2731" t="s">
        <v>549</v>
      </c>
      <c r="G2731" t="s">
        <v>7787</v>
      </c>
      <c r="H2731">
        <v>12600</v>
      </c>
      <c r="L2731">
        <v>10678</v>
      </c>
      <c r="N2731">
        <f t="shared" si="303"/>
        <v>1922.04</v>
      </c>
      <c r="O2731">
        <f t="shared" si="304"/>
        <v>961.02</v>
      </c>
      <c r="P2731">
        <f t="shared" si="305"/>
        <v>961.02</v>
      </c>
      <c r="Q2731">
        <f t="shared" si="306"/>
        <v>0</v>
      </c>
      <c r="R2731">
        <f t="shared" si="301"/>
        <v>12600.04</v>
      </c>
      <c r="S2731">
        <f t="shared" si="302"/>
        <v>4.0000000000873115E-2</v>
      </c>
      <c r="Y2731">
        <v>961.02</v>
      </c>
      <c r="Z2731">
        <v>961.02</v>
      </c>
      <c r="AA2731">
        <v>0</v>
      </c>
    </row>
    <row r="2732" spans="1:27" x14ac:dyDescent="0.25">
      <c r="A2732" t="str">
        <f t="shared" si="300"/>
        <v>052019</v>
      </c>
      <c r="B2732">
        <v>5</v>
      </c>
      <c r="C2732">
        <v>2019</v>
      </c>
      <c r="D2732" s="18">
        <v>43613</v>
      </c>
      <c r="E2732" t="s">
        <v>7802</v>
      </c>
      <c r="F2732" t="s">
        <v>1234</v>
      </c>
      <c r="G2732" t="s">
        <v>7791</v>
      </c>
      <c r="H2732">
        <v>63414.400000000001</v>
      </c>
      <c r="L2732">
        <v>57020.4</v>
      </c>
      <c r="N2732">
        <f t="shared" si="303"/>
        <v>10263.672</v>
      </c>
      <c r="O2732">
        <f t="shared" si="304"/>
        <v>5131.8360000000002</v>
      </c>
      <c r="P2732">
        <f t="shared" si="305"/>
        <v>5131.8360000000002</v>
      </c>
      <c r="Q2732">
        <f t="shared" si="306"/>
        <v>0</v>
      </c>
      <c r="R2732">
        <f t="shared" si="301"/>
        <v>67284.072</v>
      </c>
      <c r="S2732">
        <f t="shared" si="302"/>
        <v>3869.6719999999987</v>
      </c>
      <c r="Y2732">
        <v>5131.8360000000002</v>
      </c>
      <c r="Z2732">
        <v>5131.8360000000002</v>
      </c>
      <c r="AA2732">
        <v>0</v>
      </c>
    </row>
    <row r="2733" spans="1:27" x14ac:dyDescent="0.25">
      <c r="A2733" t="str">
        <f t="shared" si="300"/>
        <v>052019</v>
      </c>
      <c r="B2733">
        <v>5</v>
      </c>
      <c r="D2733" s="18">
        <v>43613</v>
      </c>
      <c r="E2733" t="s">
        <v>7803</v>
      </c>
      <c r="F2733" t="s">
        <v>1234</v>
      </c>
      <c r="G2733" t="s">
        <v>7791</v>
      </c>
      <c r="H2733">
        <v>96006.78</v>
      </c>
      <c r="L2733">
        <v>81362.78</v>
      </c>
      <c r="N2733">
        <f t="shared" si="303"/>
        <v>14645.3004</v>
      </c>
      <c r="O2733">
        <f t="shared" si="304"/>
        <v>7322.6502</v>
      </c>
      <c r="P2733">
        <f t="shared" si="305"/>
        <v>7322.6502</v>
      </c>
      <c r="Q2733">
        <f t="shared" si="306"/>
        <v>0</v>
      </c>
      <c r="R2733">
        <f t="shared" si="301"/>
        <v>96008.080400000006</v>
      </c>
      <c r="S2733">
        <f t="shared" si="302"/>
        <v>1.3004000000073574</v>
      </c>
      <c r="Y2733">
        <v>7322.6502</v>
      </c>
      <c r="Z2733">
        <v>7322.6502</v>
      </c>
      <c r="AA2733">
        <v>0</v>
      </c>
    </row>
    <row r="2734" spans="1:27" x14ac:dyDescent="0.25">
      <c r="A2734" t="str">
        <f t="shared" si="300"/>
        <v>052019</v>
      </c>
      <c r="B2734">
        <v>5</v>
      </c>
      <c r="C2734">
        <v>2019</v>
      </c>
      <c r="D2734" s="18">
        <v>43607</v>
      </c>
      <c r="E2734" t="s">
        <v>3035</v>
      </c>
      <c r="F2734" t="s">
        <v>706</v>
      </c>
      <c r="G2734" t="s">
        <v>6402</v>
      </c>
      <c r="H2734">
        <v>33040</v>
      </c>
      <c r="L2734">
        <v>28000</v>
      </c>
      <c r="N2734">
        <f t="shared" si="303"/>
        <v>5040</v>
      </c>
      <c r="O2734">
        <f t="shared" si="304"/>
        <v>2520</v>
      </c>
      <c r="P2734">
        <f t="shared" si="305"/>
        <v>2520</v>
      </c>
      <c r="Q2734">
        <f t="shared" si="306"/>
        <v>0</v>
      </c>
      <c r="R2734">
        <f t="shared" si="301"/>
        <v>33040</v>
      </c>
      <c r="S2734">
        <f t="shared" si="302"/>
        <v>0</v>
      </c>
      <c r="Y2734">
        <v>2520</v>
      </c>
      <c r="Z2734">
        <v>2520</v>
      </c>
      <c r="AA2734">
        <v>0</v>
      </c>
    </row>
    <row r="2735" spans="1:27" x14ac:dyDescent="0.25">
      <c r="A2735" t="str">
        <f t="shared" si="300"/>
        <v>052019</v>
      </c>
      <c r="B2735">
        <v>5</v>
      </c>
      <c r="C2735">
        <v>2019</v>
      </c>
      <c r="D2735" s="18">
        <v>43615</v>
      </c>
      <c r="E2735" t="s">
        <v>6337</v>
      </c>
      <c r="F2735" t="s">
        <v>2693</v>
      </c>
      <c r="G2735" t="s">
        <v>7778</v>
      </c>
      <c r="H2735">
        <v>38528</v>
      </c>
      <c r="K2735">
        <v>34400</v>
      </c>
      <c r="N2735">
        <f t="shared" si="303"/>
        <v>4128</v>
      </c>
      <c r="O2735">
        <f t="shared" si="304"/>
        <v>2064</v>
      </c>
      <c r="P2735">
        <f t="shared" si="305"/>
        <v>2064</v>
      </c>
      <c r="Q2735">
        <f t="shared" si="306"/>
        <v>0</v>
      </c>
      <c r="R2735">
        <f t="shared" si="301"/>
        <v>38528</v>
      </c>
      <c r="S2735">
        <f t="shared" si="302"/>
        <v>0</v>
      </c>
      <c r="Y2735">
        <v>2064</v>
      </c>
      <c r="Z2735">
        <v>2064</v>
      </c>
      <c r="AA2735">
        <v>0</v>
      </c>
    </row>
    <row r="2736" spans="1:27" x14ac:dyDescent="0.25">
      <c r="A2736" t="str">
        <f t="shared" si="300"/>
        <v>052019</v>
      </c>
      <c r="B2736">
        <v>5</v>
      </c>
      <c r="C2736">
        <v>2019</v>
      </c>
      <c r="D2736" s="18">
        <v>43612</v>
      </c>
      <c r="E2736" t="s">
        <v>6393</v>
      </c>
      <c r="F2736" t="s">
        <v>2143</v>
      </c>
      <c r="G2736" t="s">
        <v>6394</v>
      </c>
      <c r="H2736">
        <v>7245</v>
      </c>
      <c r="J2736">
        <v>6900</v>
      </c>
      <c r="N2736">
        <f t="shared" si="303"/>
        <v>345</v>
      </c>
      <c r="O2736">
        <f t="shared" si="304"/>
        <v>172.5</v>
      </c>
      <c r="P2736">
        <f t="shared" si="305"/>
        <v>172.5</v>
      </c>
      <c r="Q2736">
        <f t="shared" si="306"/>
        <v>0</v>
      </c>
      <c r="R2736">
        <f t="shared" si="301"/>
        <v>7245</v>
      </c>
      <c r="S2736">
        <f t="shared" si="302"/>
        <v>0</v>
      </c>
      <c r="Y2736">
        <v>172.5</v>
      </c>
      <c r="Z2736">
        <v>172.5</v>
      </c>
      <c r="AA2736">
        <v>0</v>
      </c>
    </row>
    <row r="2737" spans="1:27" x14ac:dyDescent="0.25">
      <c r="A2737" t="str">
        <f t="shared" si="300"/>
        <v>042019</v>
      </c>
      <c r="B2737">
        <v>5</v>
      </c>
      <c r="C2737">
        <v>2019</v>
      </c>
      <c r="D2737" s="18">
        <v>43569</v>
      </c>
      <c r="E2737" t="s">
        <v>7804</v>
      </c>
      <c r="F2737" t="s">
        <v>1272</v>
      </c>
      <c r="G2737" t="s">
        <v>7351</v>
      </c>
      <c r="H2737">
        <v>33630</v>
      </c>
      <c r="L2737">
        <v>28500</v>
      </c>
      <c r="N2737">
        <f t="shared" si="303"/>
        <v>5130</v>
      </c>
      <c r="O2737">
        <f t="shared" si="304"/>
        <v>0</v>
      </c>
      <c r="P2737">
        <f t="shared" si="305"/>
        <v>0</v>
      </c>
      <c r="Q2737">
        <f t="shared" si="306"/>
        <v>5130</v>
      </c>
      <c r="R2737">
        <f t="shared" si="301"/>
        <v>33630</v>
      </c>
      <c r="S2737">
        <f t="shared" si="302"/>
        <v>0</v>
      </c>
      <c r="Y2737">
        <v>0</v>
      </c>
      <c r="Z2737">
        <v>0</v>
      </c>
      <c r="AA2737">
        <v>5130</v>
      </c>
    </row>
    <row r="2738" spans="1:27" x14ac:dyDescent="0.25">
      <c r="A2738" t="str">
        <f t="shared" si="300"/>
        <v>052019</v>
      </c>
      <c r="B2738">
        <v>5</v>
      </c>
      <c r="C2738">
        <v>2019</v>
      </c>
      <c r="D2738" s="18">
        <v>43589</v>
      </c>
      <c r="E2738" t="s">
        <v>2218</v>
      </c>
      <c r="F2738" t="s">
        <v>2217</v>
      </c>
      <c r="G2738" t="s">
        <v>6403</v>
      </c>
      <c r="H2738">
        <v>410415.8</v>
      </c>
      <c r="L2738">
        <v>347810</v>
      </c>
      <c r="N2738">
        <f t="shared" si="303"/>
        <v>62605.8</v>
      </c>
      <c r="O2738">
        <f t="shared" si="304"/>
        <v>0</v>
      </c>
      <c r="P2738">
        <f t="shared" si="305"/>
        <v>0</v>
      </c>
      <c r="Q2738">
        <f t="shared" si="306"/>
        <v>62605.8</v>
      </c>
      <c r="R2738">
        <f t="shared" si="301"/>
        <v>410415.8</v>
      </c>
      <c r="S2738">
        <f t="shared" si="302"/>
        <v>0</v>
      </c>
      <c r="Y2738">
        <v>0</v>
      </c>
      <c r="Z2738">
        <v>0</v>
      </c>
      <c r="AA2738">
        <v>62605.8</v>
      </c>
    </row>
    <row r="2739" spans="1:27" x14ac:dyDescent="0.25">
      <c r="A2739" t="str">
        <f t="shared" si="300"/>
        <v>052019</v>
      </c>
      <c r="B2739">
        <v>5</v>
      </c>
      <c r="C2739">
        <v>2019</v>
      </c>
      <c r="D2739" s="18">
        <v>43598</v>
      </c>
      <c r="E2739" t="s">
        <v>4592</v>
      </c>
      <c r="F2739" t="s">
        <v>154</v>
      </c>
      <c r="G2739" t="s">
        <v>6407</v>
      </c>
      <c r="H2739">
        <v>37288</v>
      </c>
      <c r="L2739">
        <v>31600</v>
      </c>
      <c r="N2739">
        <f t="shared" si="303"/>
        <v>5688</v>
      </c>
      <c r="O2739">
        <v>0</v>
      </c>
      <c r="P2739">
        <v>0</v>
      </c>
      <c r="Q2739">
        <v>0</v>
      </c>
      <c r="R2739">
        <f t="shared" si="301"/>
        <v>37288</v>
      </c>
      <c r="S2739">
        <f t="shared" si="302"/>
        <v>0</v>
      </c>
      <c r="T2739" t="s">
        <v>5815</v>
      </c>
      <c r="Y2739">
        <v>0</v>
      </c>
      <c r="Z2739">
        <v>0</v>
      </c>
      <c r="AA2739">
        <v>5688</v>
      </c>
    </row>
    <row r="2740" spans="1:27" x14ac:dyDescent="0.25">
      <c r="A2740" t="str">
        <f t="shared" si="300"/>
        <v>052019</v>
      </c>
      <c r="B2740">
        <v>5</v>
      </c>
      <c r="C2740">
        <v>2019</v>
      </c>
      <c r="D2740" s="18">
        <v>43593</v>
      </c>
      <c r="E2740" t="s">
        <v>5966</v>
      </c>
      <c r="F2740" t="s">
        <v>1155</v>
      </c>
      <c r="G2740" t="s">
        <v>6296</v>
      </c>
      <c r="H2740">
        <v>23600</v>
      </c>
      <c r="L2740">
        <v>20000</v>
      </c>
      <c r="N2740">
        <f t="shared" si="303"/>
        <v>3600</v>
      </c>
      <c r="O2740">
        <v>0</v>
      </c>
      <c r="P2740">
        <v>0</v>
      </c>
      <c r="Q2740">
        <v>0</v>
      </c>
      <c r="R2740">
        <f t="shared" si="301"/>
        <v>23600</v>
      </c>
      <c r="S2740">
        <f t="shared" si="302"/>
        <v>0</v>
      </c>
      <c r="T2740" t="s">
        <v>5815</v>
      </c>
      <c r="Y2740">
        <v>0</v>
      </c>
      <c r="Z2740">
        <v>0</v>
      </c>
      <c r="AA2740">
        <v>3600</v>
      </c>
    </row>
    <row r="2741" spans="1:27" x14ac:dyDescent="0.25">
      <c r="A2741" t="str">
        <f t="shared" si="300"/>
        <v>052019</v>
      </c>
      <c r="B2741">
        <v>5</v>
      </c>
      <c r="C2741">
        <v>2019</v>
      </c>
      <c r="D2741" s="18">
        <v>43606</v>
      </c>
      <c r="E2741" t="s">
        <v>1267</v>
      </c>
      <c r="F2741" t="s">
        <v>84</v>
      </c>
      <c r="G2741" t="s">
        <v>6269</v>
      </c>
      <c r="H2741">
        <v>697</v>
      </c>
      <c r="L2741">
        <v>590</v>
      </c>
      <c r="N2741">
        <f t="shared" si="303"/>
        <v>106.2</v>
      </c>
      <c r="O2741">
        <f t="shared" si="304"/>
        <v>0</v>
      </c>
      <c r="P2741">
        <f t="shared" si="305"/>
        <v>0</v>
      </c>
      <c r="Q2741">
        <f t="shared" si="306"/>
        <v>106.2</v>
      </c>
      <c r="R2741">
        <f t="shared" si="301"/>
        <v>696.2</v>
      </c>
      <c r="S2741">
        <f t="shared" si="302"/>
        <v>-0.79999999999995453</v>
      </c>
      <c r="Y2741">
        <v>0</v>
      </c>
      <c r="Z2741">
        <v>0</v>
      </c>
      <c r="AA2741">
        <v>106.2</v>
      </c>
    </row>
    <row r="2742" spans="1:27" x14ac:dyDescent="0.25">
      <c r="A2742" t="str">
        <f t="shared" si="300"/>
        <v>062019</v>
      </c>
      <c r="B2742">
        <v>6</v>
      </c>
      <c r="C2742" t="s">
        <v>7922</v>
      </c>
      <c r="D2742" s="18">
        <v>43637</v>
      </c>
      <c r="E2742" t="s">
        <v>2656</v>
      </c>
      <c r="F2742" t="s">
        <v>2653</v>
      </c>
      <c r="G2742" t="s">
        <v>6408</v>
      </c>
      <c r="H2742">
        <v>2832</v>
      </c>
      <c r="L2742">
        <v>2400</v>
      </c>
      <c r="N2742">
        <f t="shared" si="303"/>
        <v>432</v>
      </c>
      <c r="O2742">
        <f t="shared" si="304"/>
        <v>216</v>
      </c>
      <c r="P2742">
        <f t="shared" si="305"/>
        <v>216</v>
      </c>
      <c r="Q2742">
        <f t="shared" si="306"/>
        <v>0</v>
      </c>
      <c r="R2742">
        <f t="shared" si="301"/>
        <v>2832</v>
      </c>
      <c r="S2742">
        <f t="shared" si="302"/>
        <v>0</v>
      </c>
      <c r="Y2742">
        <v>216</v>
      </c>
      <c r="Z2742">
        <v>216</v>
      </c>
      <c r="AA2742">
        <v>0</v>
      </c>
    </row>
    <row r="2743" spans="1:27" x14ac:dyDescent="0.25">
      <c r="A2743" t="str">
        <f t="shared" si="300"/>
        <v>062019</v>
      </c>
      <c r="B2743">
        <v>6</v>
      </c>
      <c r="C2743" t="s">
        <v>7922</v>
      </c>
      <c r="D2743" s="18">
        <v>43627</v>
      </c>
      <c r="E2743" t="s">
        <v>2655</v>
      </c>
      <c r="F2743" t="s">
        <v>2653</v>
      </c>
      <c r="G2743" t="s">
        <v>6408</v>
      </c>
      <c r="H2743">
        <v>2832</v>
      </c>
      <c r="L2743">
        <v>2400</v>
      </c>
      <c r="N2743">
        <f t="shared" si="303"/>
        <v>432</v>
      </c>
      <c r="O2743">
        <f t="shared" si="304"/>
        <v>216</v>
      </c>
      <c r="P2743">
        <f t="shared" si="305"/>
        <v>216</v>
      </c>
      <c r="Q2743">
        <f t="shared" si="306"/>
        <v>0</v>
      </c>
      <c r="R2743">
        <f t="shared" si="301"/>
        <v>2832</v>
      </c>
      <c r="S2743">
        <f t="shared" si="302"/>
        <v>0</v>
      </c>
      <c r="Y2743">
        <v>216</v>
      </c>
      <c r="Z2743">
        <v>216</v>
      </c>
      <c r="AA2743">
        <v>0</v>
      </c>
    </row>
    <row r="2744" spans="1:27" x14ac:dyDescent="0.25">
      <c r="A2744" t="str">
        <f t="shared" si="300"/>
        <v>062019</v>
      </c>
      <c r="B2744">
        <v>6</v>
      </c>
      <c r="C2744" t="s">
        <v>7922</v>
      </c>
      <c r="D2744" s="18">
        <v>43637</v>
      </c>
      <c r="E2744">
        <v>242</v>
      </c>
      <c r="F2744" t="s">
        <v>795</v>
      </c>
      <c r="G2744" t="s">
        <v>6409</v>
      </c>
      <c r="H2744">
        <v>5192</v>
      </c>
      <c r="L2744">
        <v>4400</v>
      </c>
      <c r="N2744">
        <f t="shared" si="303"/>
        <v>792</v>
      </c>
      <c r="O2744">
        <f t="shared" si="304"/>
        <v>396</v>
      </c>
      <c r="P2744">
        <f t="shared" si="305"/>
        <v>396</v>
      </c>
      <c r="Q2744">
        <f t="shared" si="306"/>
        <v>0</v>
      </c>
      <c r="R2744">
        <f t="shared" si="301"/>
        <v>5192</v>
      </c>
      <c r="S2744">
        <f t="shared" si="302"/>
        <v>0</v>
      </c>
      <c r="Y2744">
        <v>396</v>
      </c>
      <c r="Z2744">
        <v>396</v>
      </c>
      <c r="AA2744">
        <v>0</v>
      </c>
    </row>
    <row r="2745" spans="1:27" x14ac:dyDescent="0.25">
      <c r="A2745" t="str">
        <f t="shared" si="300"/>
        <v>052019</v>
      </c>
      <c r="B2745">
        <v>6</v>
      </c>
      <c r="C2745" t="s">
        <v>7922</v>
      </c>
      <c r="D2745" s="18">
        <v>43607</v>
      </c>
      <c r="E2745">
        <v>50</v>
      </c>
      <c r="F2745" t="s">
        <v>795</v>
      </c>
      <c r="G2745" t="s">
        <v>6409</v>
      </c>
      <c r="H2745">
        <v>2596</v>
      </c>
      <c r="L2745">
        <v>2200</v>
      </c>
      <c r="N2745">
        <f t="shared" si="303"/>
        <v>396</v>
      </c>
      <c r="O2745">
        <f t="shared" si="304"/>
        <v>198</v>
      </c>
      <c r="P2745">
        <f t="shared" si="305"/>
        <v>198</v>
      </c>
      <c r="Q2745">
        <f t="shared" si="306"/>
        <v>0</v>
      </c>
      <c r="R2745">
        <f t="shared" si="301"/>
        <v>2596</v>
      </c>
      <c r="S2745">
        <f t="shared" si="302"/>
        <v>0</v>
      </c>
      <c r="Y2745">
        <v>198</v>
      </c>
      <c r="Z2745">
        <v>198</v>
      </c>
      <c r="AA2745">
        <v>0</v>
      </c>
    </row>
    <row r="2746" spans="1:27" x14ac:dyDescent="0.25">
      <c r="A2746" t="str">
        <f t="shared" si="300"/>
        <v>062019</v>
      </c>
      <c r="B2746">
        <v>6</v>
      </c>
      <c r="C2746" t="s">
        <v>7922</v>
      </c>
      <c r="D2746" s="18">
        <v>43631</v>
      </c>
      <c r="E2746">
        <v>64</v>
      </c>
      <c r="F2746" t="s">
        <v>795</v>
      </c>
      <c r="G2746" t="s">
        <v>6409</v>
      </c>
      <c r="H2746">
        <v>5192</v>
      </c>
      <c r="L2746">
        <v>4400</v>
      </c>
      <c r="N2746">
        <f t="shared" si="303"/>
        <v>792</v>
      </c>
      <c r="O2746">
        <f t="shared" si="304"/>
        <v>396</v>
      </c>
      <c r="P2746">
        <f t="shared" si="305"/>
        <v>396</v>
      </c>
      <c r="Q2746">
        <f t="shared" si="306"/>
        <v>0</v>
      </c>
      <c r="R2746">
        <f t="shared" si="301"/>
        <v>5192</v>
      </c>
      <c r="S2746">
        <f t="shared" si="302"/>
        <v>0</v>
      </c>
      <c r="Y2746">
        <v>396</v>
      </c>
      <c r="Z2746">
        <v>396</v>
      </c>
      <c r="AA2746">
        <v>0</v>
      </c>
    </row>
    <row r="2747" spans="1:27" x14ac:dyDescent="0.25">
      <c r="A2747" t="str">
        <f t="shared" si="300"/>
        <v>062019</v>
      </c>
      <c r="B2747">
        <v>6</v>
      </c>
      <c r="C2747" t="s">
        <v>7922</v>
      </c>
      <c r="D2747" s="18">
        <v>43617</v>
      </c>
      <c r="E2747" t="s">
        <v>6410</v>
      </c>
      <c r="F2747" t="s">
        <v>6310</v>
      </c>
      <c r="G2747" t="s">
        <v>6411</v>
      </c>
      <c r="H2747">
        <v>5898</v>
      </c>
      <c r="L2747">
        <v>4999</v>
      </c>
      <c r="N2747">
        <f t="shared" si="303"/>
        <v>899.82</v>
      </c>
      <c r="O2747">
        <f t="shared" si="304"/>
        <v>449.91</v>
      </c>
      <c r="P2747">
        <f t="shared" si="305"/>
        <v>449.91</v>
      </c>
      <c r="Q2747">
        <f t="shared" si="306"/>
        <v>0</v>
      </c>
      <c r="R2747">
        <f t="shared" si="301"/>
        <v>5898.82</v>
      </c>
      <c r="S2747">
        <f t="shared" si="302"/>
        <v>0.81999999999970896</v>
      </c>
      <c r="Y2747">
        <v>449.91</v>
      </c>
      <c r="Z2747">
        <v>449.91</v>
      </c>
      <c r="AA2747">
        <v>0</v>
      </c>
    </row>
    <row r="2748" spans="1:27" x14ac:dyDescent="0.25">
      <c r="A2748" t="str">
        <f t="shared" si="300"/>
        <v>062019</v>
      </c>
      <c r="B2748">
        <v>6</v>
      </c>
      <c r="C2748" t="s">
        <v>7922</v>
      </c>
      <c r="D2748" s="18">
        <v>43629</v>
      </c>
      <c r="E2748" t="s">
        <v>2744</v>
      </c>
      <c r="F2748" t="s">
        <v>2741</v>
      </c>
      <c r="G2748" t="s">
        <v>6412</v>
      </c>
      <c r="H2748">
        <v>3186</v>
      </c>
      <c r="L2748">
        <v>2700</v>
      </c>
      <c r="N2748">
        <f t="shared" si="303"/>
        <v>486</v>
      </c>
      <c r="O2748">
        <f t="shared" si="304"/>
        <v>243</v>
      </c>
      <c r="P2748">
        <f t="shared" si="305"/>
        <v>243</v>
      </c>
      <c r="Q2748">
        <f t="shared" si="306"/>
        <v>0</v>
      </c>
      <c r="R2748">
        <f t="shared" si="301"/>
        <v>3186</v>
      </c>
      <c r="S2748">
        <f t="shared" si="302"/>
        <v>0</v>
      </c>
      <c r="Y2748">
        <v>243</v>
      </c>
      <c r="Z2748">
        <v>243</v>
      </c>
      <c r="AA2748">
        <v>0</v>
      </c>
    </row>
    <row r="2749" spans="1:27" x14ac:dyDescent="0.25">
      <c r="A2749" t="str">
        <f t="shared" si="300"/>
        <v>062019</v>
      </c>
      <c r="B2749">
        <v>6</v>
      </c>
      <c r="C2749" t="s">
        <v>7922</v>
      </c>
      <c r="D2749" s="18">
        <v>43624</v>
      </c>
      <c r="E2749" t="s">
        <v>2743</v>
      </c>
      <c r="F2749" t="s">
        <v>2741</v>
      </c>
      <c r="G2749" t="s">
        <v>6412</v>
      </c>
      <c r="H2749">
        <v>8024</v>
      </c>
      <c r="L2749">
        <v>6800</v>
      </c>
      <c r="N2749">
        <f t="shared" si="303"/>
        <v>1224</v>
      </c>
      <c r="O2749">
        <f t="shared" si="304"/>
        <v>612</v>
      </c>
      <c r="P2749">
        <f t="shared" si="305"/>
        <v>612</v>
      </c>
      <c r="Q2749">
        <f t="shared" si="306"/>
        <v>0</v>
      </c>
      <c r="R2749">
        <f t="shared" si="301"/>
        <v>8024</v>
      </c>
      <c r="S2749">
        <f t="shared" si="302"/>
        <v>0</v>
      </c>
      <c r="Y2749">
        <v>612</v>
      </c>
      <c r="Z2749">
        <v>612</v>
      </c>
      <c r="AA2749">
        <v>0</v>
      </c>
    </row>
    <row r="2750" spans="1:27" x14ac:dyDescent="0.25">
      <c r="A2750" t="str">
        <f t="shared" si="300"/>
        <v>052019</v>
      </c>
      <c r="B2750">
        <v>6</v>
      </c>
      <c r="C2750" t="s">
        <v>7922</v>
      </c>
      <c r="D2750" s="18">
        <v>43592</v>
      </c>
      <c r="E2750" t="s">
        <v>2492</v>
      </c>
      <c r="F2750" t="s">
        <v>2065</v>
      </c>
      <c r="G2750" t="s">
        <v>6413</v>
      </c>
      <c r="H2750">
        <v>20087</v>
      </c>
      <c r="I2750">
        <v>6327.39</v>
      </c>
      <c r="J2750">
        <v>11929.37</v>
      </c>
      <c r="K2750">
        <v>726</v>
      </c>
      <c r="L2750">
        <v>356.48</v>
      </c>
      <c r="N2750">
        <f t="shared" si="303"/>
        <v>747.75490000000013</v>
      </c>
      <c r="O2750">
        <f t="shared" si="304"/>
        <v>373.87745000000007</v>
      </c>
      <c r="P2750">
        <f t="shared" si="305"/>
        <v>373.87745000000007</v>
      </c>
      <c r="Q2750">
        <f t="shared" si="306"/>
        <v>0</v>
      </c>
      <c r="R2750">
        <f t="shared" si="301"/>
        <v>20086.994900000002</v>
      </c>
      <c r="S2750">
        <f t="shared" si="302"/>
        <v>-5.0999999984924216E-3</v>
      </c>
      <c r="Y2750">
        <v>373.87745000000007</v>
      </c>
      <c r="Z2750">
        <v>373.87745000000007</v>
      </c>
      <c r="AA2750">
        <v>0</v>
      </c>
    </row>
    <row r="2751" spans="1:27" x14ac:dyDescent="0.25">
      <c r="A2751" t="str">
        <f t="shared" si="300"/>
        <v>052019</v>
      </c>
      <c r="B2751">
        <v>6</v>
      </c>
      <c r="C2751" t="s">
        <v>7922</v>
      </c>
      <c r="D2751" s="18">
        <v>43616</v>
      </c>
      <c r="E2751">
        <v>3290</v>
      </c>
      <c r="F2751" t="s">
        <v>355</v>
      </c>
      <c r="G2751" t="s">
        <v>6251</v>
      </c>
      <c r="H2751">
        <v>20521</v>
      </c>
      <c r="K2751">
        <v>9035.7999999999993</v>
      </c>
      <c r="L2751">
        <v>8814</v>
      </c>
      <c r="N2751">
        <f t="shared" si="303"/>
        <v>2670.8159999999998</v>
      </c>
      <c r="O2751">
        <f t="shared" si="304"/>
        <v>1335.4079999999999</v>
      </c>
      <c r="P2751">
        <f t="shared" si="305"/>
        <v>1335.4079999999999</v>
      </c>
      <c r="Q2751">
        <f t="shared" si="306"/>
        <v>0</v>
      </c>
      <c r="R2751">
        <f t="shared" si="301"/>
        <v>20520.615999999998</v>
      </c>
      <c r="S2751">
        <f t="shared" si="302"/>
        <v>-0.38400000000183354</v>
      </c>
      <c r="Y2751">
        <v>1335.4079999999999</v>
      </c>
      <c r="Z2751">
        <v>1335.4079999999999</v>
      </c>
      <c r="AA2751">
        <v>0</v>
      </c>
    </row>
    <row r="2752" spans="1:27" x14ac:dyDescent="0.25">
      <c r="A2752" t="str">
        <f t="shared" si="300"/>
        <v>062019</v>
      </c>
      <c r="B2752">
        <v>6</v>
      </c>
      <c r="C2752" t="s">
        <v>7922</v>
      </c>
      <c r="D2752" s="18">
        <v>43637</v>
      </c>
      <c r="E2752" t="s">
        <v>2864</v>
      </c>
      <c r="F2752" t="s">
        <v>680</v>
      </c>
      <c r="G2752" t="s">
        <v>681</v>
      </c>
      <c r="H2752">
        <v>537136</v>
      </c>
      <c r="L2752">
        <v>455200</v>
      </c>
      <c r="N2752">
        <f t="shared" si="303"/>
        <v>81936</v>
      </c>
      <c r="O2752">
        <v>0</v>
      </c>
      <c r="P2752">
        <v>0</v>
      </c>
      <c r="Q2752">
        <v>0</v>
      </c>
      <c r="R2752">
        <f t="shared" si="301"/>
        <v>537136</v>
      </c>
      <c r="S2752">
        <f t="shared" si="302"/>
        <v>0</v>
      </c>
      <c r="T2752" t="s">
        <v>5815</v>
      </c>
      <c r="Y2752">
        <v>40968</v>
      </c>
      <c r="Z2752">
        <v>40968</v>
      </c>
      <c r="AA2752">
        <v>0</v>
      </c>
    </row>
    <row r="2753" spans="1:27" x14ac:dyDescent="0.25">
      <c r="A2753" t="str">
        <f t="shared" si="300"/>
        <v>052019</v>
      </c>
      <c r="B2753">
        <v>6</v>
      </c>
      <c r="C2753" t="s">
        <v>7922</v>
      </c>
      <c r="D2753" s="18">
        <v>43591</v>
      </c>
      <c r="E2753" t="s">
        <v>6414</v>
      </c>
      <c r="F2753" t="s">
        <v>4447</v>
      </c>
      <c r="G2753" t="s">
        <v>6415</v>
      </c>
      <c r="H2753">
        <v>12980</v>
      </c>
      <c r="L2753">
        <v>11000</v>
      </c>
      <c r="N2753">
        <f t="shared" si="303"/>
        <v>1980</v>
      </c>
      <c r="O2753">
        <v>0</v>
      </c>
      <c r="P2753">
        <v>0</v>
      </c>
      <c r="Q2753">
        <v>0</v>
      </c>
      <c r="R2753">
        <f t="shared" si="301"/>
        <v>12980</v>
      </c>
      <c r="S2753">
        <f t="shared" si="302"/>
        <v>0</v>
      </c>
      <c r="T2753" t="s">
        <v>5815</v>
      </c>
      <c r="Y2753">
        <v>990</v>
      </c>
      <c r="Z2753">
        <v>990</v>
      </c>
      <c r="AA2753">
        <v>0</v>
      </c>
    </row>
    <row r="2754" spans="1:27" x14ac:dyDescent="0.25">
      <c r="A2754" t="str">
        <f t="shared" si="300"/>
        <v>042019</v>
      </c>
      <c r="B2754">
        <v>6</v>
      </c>
      <c r="C2754" t="s">
        <v>7922</v>
      </c>
      <c r="D2754" s="18">
        <v>43563</v>
      </c>
      <c r="E2754" t="s">
        <v>6416</v>
      </c>
      <c r="F2754" t="s">
        <v>4447</v>
      </c>
      <c r="G2754" t="s">
        <v>6415</v>
      </c>
      <c r="H2754">
        <v>12980</v>
      </c>
      <c r="L2754">
        <v>11000</v>
      </c>
      <c r="N2754">
        <f t="shared" si="303"/>
        <v>1980</v>
      </c>
      <c r="O2754">
        <v>0</v>
      </c>
      <c r="P2754">
        <v>0</v>
      </c>
      <c r="Q2754">
        <v>0</v>
      </c>
      <c r="R2754">
        <f t="shared" si="301"/>
        <v>12980</v>
      </c>
      <c r="S2754">
        <f t="shared" si="302"/>
        <v>0</v>
      </c>
      <c r="T2754" t="s">
        <v>5815</v>
      </c>
      <c r="Y2754">
        <v>990</v>
      </c>
      <c r="Z2754">
        <v>990</v>
      </c>
      <c r="AA2754">
        <v>0</v>
      </c>
    </row>
    <row r="2755" spans="1:27" x14ac:dyDescent="0.25">
      <c r="A2755" t="str">
        <f t="shared" si="300"/>
        <v>042019</v>
      </c>
      <c r="B2755">
        <v>6</v>
      </c>
      <c r="C2755" t="s">
        <v>7922</v>
      </c>
      <c r="D2755" s="18">
        <v>43563</v>
      </c>
      <c r="E2755" t="s">
        <v>6417</v>
      </c>
      <c r="F2755" t="s">
        <v>4447</v>
      </c>
      <c r="G2755" t="s">
        <v>6415</v>
      </c>
      <c r="H2755">
        <v>11800</v>
      </c>
      <c r="L2755">
        <v>10000</v>
      </c>
      <c r="N2755">
        <f t="shared" si="303"/>
        <v>1800</v>
      </c>
      <c r="O2755">
        <v>0</v>
      </c>
      <c r="P2755">
        <v>0</v>
      </c>
      <c r="Q2755">
        <v>0</v>
      </c>
      <c r="R2755">
        <f t="shared" si="301"/>
        <v>11800</v>
      </c>
      <c r="S2755">
        <f t="shared" si="302"/>
        <v>0</v>
      </c>
      <c r="T2755" t="s">
        <v>5815</v>
      </c>
      <c r="Y2755">
        <v>900</v>
      </c>
      <c r="Z2755">
        <v>900</v>
      </c>
      <c r="AA2755">
        <v>0</v>
      </c>
    </row>
    <row r="2756" spans="1:27" x14ac:dyDescent="0.25">
      <c r="A2756" t="str">
        <f t="shared" ref="A2756:A2819" si="307">TEXT(D2756,"MMYYYY")</f>
        <v>062019</v>
      </c>
      <c r="B2756">
        <v>6</v>
      </c>
      <c r="C2756" t="s">
        <v>7922</v>
      </c>
      <c r="D2756" s="18">
        <v>43622</v>
      </c>
      <c r="E2756" t="s">
        <v>6418</v>
      </c>
      <c r="F2756" t="s">
        <v>6283</v>
      </c>
      <c r="G2756" t="s">
        <v>6419</v>
      </c>
      <c r="H2756">
        <v>3352</v>
      </c>
      <c r="L2756">
        <v>2841</v>
      </c>
      <c r="N2756">
        <f t="shared" si="303"/>
        <v>511.38</v>
      </c>
      <c r="O2756">
        <f t="shared" si="304"/>
        <v>255.69</v>
      </c>
      <c r="P2756">
        <f t="shared" si="305"/>
        <v>255.69</v>
      </c>
      <c r="Q2756">
        <f t="shared" si="306"/>
        <v>0</v>
      </c>
      <c r="R2756">
        <f t="shared" si="301"/>
        <v>3352.38</v>
      </c>
      <c r="S2756">
        <f t="shared" si="302"/>
        <v>0.38000000000010914</v>
      </c>
      <c r="Y2756">
        <v>255.69</v>
      </c>
      <c r="Z2756">
        <v>255.69</v>
      </c>
      <c r="AA2756">
        <v>0</v>
      </c>
    </row>
    <row r="2757" spans="1:27" x14ac:dyDescent="0.25">
      <c r="A2757" t="str">
        <f t="shared" si="307"/>
        <v>062019</v>
      </c>
      <c r="B2757">
        <v>6</v>
      </c>
      <c r="C2757" t="s">
        <v>7922</v>
      </c>
      <c r="D2757" s="18">
        <v>43622</v>
      </c>
      <c r="E2757" t="s">
        <v>6420</v>
      </c>
      <c r="F2757" t="s">
        <v>6283</v>
      </c>
      <c r="G2757" t="s">
        <v>6419</v>
      </c>
      <c r="H2757">
        <v>584</v>
      </c>
      <c r="L2757">
        <v>495</v>
      </c>
      <c r="N2757">
        <f t="shared" si="303"/>
        <v>89.1</v>
      </c>
      <c r="O2757">
        <f t="shared" si="304"/>
        <v>44.55</v>
      </c>
      <c r="P2757">
        <f t="shared" si="305"/>
        <v>44.55</v>
      </c>
      <c r="Q2757">
        <f t="shared" si="306"/>
        <v>0</v>
      </c>
      <c r="R2757">
        <f t="shared" si="301"/>
        <v>584.1</v>
      </c>
      <c r="S2757">
        <f t="shared" si="302"/>
        <v>0.10000000000002274</v>
      </c>
      <c r="Y2757">
        <v>44.55</v>
      </c>
      <c r="Z2757">
        <v>44.55</v>
      </c>
      <c r="AA2757">
        <v>0</v>
      </c>
    </row>
    <row r="2758" spans="1:27" x14ac:dyDescent="0.25">
      <c r="A2758" t="str">
        <f t="shared" si="307"/>
        <v>062019</v>
      </c>
      <c r="B2758">
        <v>6</v>
      </c>
      <c r="C2758" t="s">
        <v>7922</v>
      </c>
      <c r="D2758" s="18">
        <v>43617</v>
      </c>
      <c r="E2758">
        <v>983290248</v>
      </c>
      <c r="F2758" t="s">
        <v>6283</v>
      </c>
      <c r="G2758" t="s">
        <v>6419</v>
      </c>
      <c r="H2758">
        <v>3985</v>
      </c>
      <c r="L2758">
        <v>3377.53</v>
      </c>
      <c r="N2758">
        <f t="shared" si="303"/>
        <v>607.95540000000005</v>
      </c>
      <c r="O2758">
        <f t="shared" si="304"/>
        <v>303.97770000000003</v>
      </c>
      <c r="P2758">
        <f t="shared" si="305"/>
        <v>303.97770000000003</v>
      </c>
      <c r="Q2758">
        <f t="shared" si="306"/>
        <v>0</v>
      </c>
      <c r="R2758">
        <f t="shared" si="301"/>
        <v>3985.4854000000005</v>
      </c>
      <c r="S2758">
        <f t="shared" si="302"/>
        <v>0.48540000000048167</v>
      </c>
      <c r="Y2758">
        <v>303.97770000000003</v>
      </c>
      <c r="Z2758">
        <v>303.97770000000003</v>
      </c>
      <c r="AA2758">
        <v>0</v>
      </c>
    </row>
    <row r="2759" spans="1:27" x14ac:dyDescent="0.25">
      <c r="A2759" t="str">
        <f t="shared" si="307"/>
        <v>062019</v>
      </c>
      <c r="B2759">
        <v>6</v>
      </c>
      <c r="C2759" t="s">
        <v>7922</v>
      </c>
      <c r="D2759" s="18">
        <v>43627</v>
      </c>
      <c r="E2759">
        <v>47</v>
      </c>
      <c r="F2759" t="s">
        <v>2634</v>
      </c>
      <c r="G2759" t="s">
        <v>6421</v>
      </c>
      <c r="H2759">
        <v>944</v>
      </c>
      <c r="L2759">
        <v>800</v>
      </c>
      <c r="N2759">
        <f t="shared" si="303"/>
        <v>144</v>
      </c>
      <c r="O2759">
        <f t="shared" si="304"/>
        <v>72</v>
      </c>
      <c r="P2759">
        <f t="shared" si="305"/>
        <v>72</v>
      </c>
      <c r="Q2759">
        <f t="shared" si="306"/>
        <v>0</v>
      </c>
      <c r="R2759">
        <f t="shared" si="301"/>
        <v>944</v>
      </c>
      <c r="S2759">
        <f t="shared" si="302"/>
        <v>0</v>
      </c>
      <c r="Y2759">
        <v>72</v>
      </c>
      <c r="Z2759">
        <v>72</v>
      </c>
      <c r="AA2759">
        <v>0</v>
      </c>
    </row>
    <row r="2760" spans="1:27" x14ac:dyDescent="0.25">
      <c r="A2760" t="str">
        <f t="shared" si="307"/>
        <v>062019</v>
      </c>
      <c r="B2760">
        <v>6</v>
      </c>
      <c r="C2760" t="s">
        <v>7922</v>
      </c>
      <c r="D2760" s="18">
        <v>43622</v>
      </c>
      <c r="E2760" t="s">
        <v>7805</v>
      </c>
      <c r="F2760" t="s">
        <v>124</v>
      </c>
      <c r="G2760" t="s">
        <v>7806</v>
      </c>
      <c r="H2760">
        <v>35930</v>
      </c>
      <c r="I2760">
        <v>35930</v>
      </c>
      <c r="N2760">
        <f t="shared" si="303"/>
        <v>0</v>
      </c>
      <c r="O2760">
        <f t="shared" si="304"/>
        <v>0</v>
      </c>
      <c r="P2760">
        <f t="shared" si="305"/>
        <v>0</v>
      </c>
      <c r="Q2760">
        <f t="shared" si="306"/>
        <v>0</v>
      </c>
      <c r="R2760">
        <f t="shared" si="301"/>
        <v>35930</v>
      </c>
      <c r="S2760">
        <f t="shared" si="302"/>
        <v>0</v>
      </c>
      <c r="Y2760">
        <v>0</v>
      </c>
      <c r="Z2760">
        <v>0</v>
      </c>
      <c r="AA2760">
        <v>0</v>
      </c>
    </row>
    <row r="2761" spans="1:27" x14ac:dyDescent="0.25">
      <c r="A2761" t="str">
        <f t="shared" si="307"/>
        <v>052019</v>
      </c>
      <c r="B2761">
        <v>6</v>
      </c>
      <c r="C2761" t="s">
        <v>7922</v>
      </c>
      <c r="D2761" s="18">
        <v>43613</v>
      </c>
      <c r="E2761" t="s">
        <v>2195</v>
      </c>
      <c r="F2761" t="s">
        <v>124</v>
      </c>
      <c r="G2761" t="s">
        <v>7806</v>
      </c>
      <c r="H2761">
        <v>45974</v>
      </c>
      <c r="I2761">
        <v>35890</v>
      </c>
      <c r="L2761">
        <v>8545.7800000000007</v>
      </c>
      <c r="N2761">
        <f t="shared" si="303"/>
        <v>1538.2404000000001</v>
      </c>
      <c r="O2761">
        <f t="shared" si="304"/>
        <v>769.12020000000007</v>
      </c>
      <c r="P2761">
        <f t="shared" si="305"/>
        <v>769.12020000000007</v>
      </c>
      <c r="Q2761">
        <f t="shared" si="306"/>
        <v>0</v>
      </c>
      <c r="R2761">
        <f t="shared" si="301"/>
        <v>45974.020400000001</v>
      </c>
      <c r="S2761">
        <f t="shared" si="302"/>
        <v>2.0400000001245644E-2</v>
      </c>
      <c r="Y2761">
        <v>769.12020000000007</v>
      </c>
      <c r="Z2761">
        <v>769.12020000000007</v>
      </c>
      <c r="AA2761">
        <v>0</v>
      </c>
    </row>
    <row r="2762" spans="1:27" x14ac:dyDescent="0.25">
      <c r="A2762" t="str">
        <f t="shared" si="307"/>
        <v>052019</v>
      </c>
      <c r="B2762">
        <v>6</v>
      </c>
      <c r="C2762" t="s">
        <v>7922</v>
      </c>
      <c r="D2762" s="18">
        <v>43613</v>
      </c>
      <c r="E2762" t="s">
        <v>2196</v>
      </c>
      <c r="F2762" t="s">
        <v>124</v>
      </c>
      <c r="G2762" t="s">
        <v>7806</v>
      </c>
      <c r="H2762">
        <v>2950</v>
      </c>
      <c r="L2762">
        <v>2500</v>
      </c>
      <c r="N2762">
        <f t="shared" si="303"/>
        <v>450</v>
      </c>
      <c r="O2762">
        <f t="shared" si="304"/>
        <v>225</v>
      </c>
      <c r="P2762">
        <f t="shared" si="305"/>
        <v>225</v>
      </c>
      <c r="Q2762">
        <f t="shared" si="306"/>
        <v>0</v>
      </c>
      <c r="R2762">
        <f t="shared" si="301"/>
        <v>2950</v>
      </c>
      <c r="S2762">
        <f t="shared" si="302"/>
        <v>0</v>
      </c>
      <c r="Y2762">
        <v>225</v>
      </c>
      <c r="Z2762">
        <v>225</v>
      </c>
      <c r="AA2762">
        <v>0</v>
      </c>
    </row>
    <row r="2763" spans="1:27" x14ac:dyDescent="0.25">
      <c r="A2763" t="str">
        <f t="shared" si="307"/>
        <v>062019</v>
      </c>
      <c r="B2763">
        <v>6</v>
      </c>
      <c r="C2763" t="s">
        <v>7922</v>
      </c>
      <c r="D2763" s="18">
        <v>43628</v>
      </c>
      <c r="E2763" t="s">
        <v>2612</v>
      </c>
      <c r="F2763" t="s">
        <v>124</v>
      </c>
      <c r="G2763" t="s">
        <v>7806</v>
      </c>
      <c r="H2763">
        <v>2950</v>
      </c>
      <c r="L2763">
        <v>2500</v>
      </c>
      <c r="N2763">
        <f t="shared" si="303"/>
        <v>450</v>
      </c>
      <c r="O2763">
        <f t="shared" si="304"/>
        <v>225</v>
      </c>
      <c r="P2763">
        <f t="shared" si="305"/>
        <v>225</v>
      </c>
      <c r="Q2763">
        <f t="shared" si="306"/>
        <v>0</v>
      </c>
      <c r="R2763">
        <f t="shared" si="301"/>
        <v>2950</v>
      </c>
      <c r="S2763">
        <f t="shared" si="302"/>
        <v>0</v>
      </c>
      <c r="Y2763">
        <v>225</v>
      </c>
      <c r="Z2763">
        <v>225</v>
      </c>
      <c r="AA2763">
        <v>0</v>
      </c>
    </row>
    <row r="2764" spans="1:27" x14ac:dyDescent="0.25">
      <c r="A2764" t="str">
        <f t="shared" si="307"/>
        <v>062019</v>
      </c>
      <c r="B2764">
        <v>6</v>
      </c>
      <c r="C2764" t="s">
        <v>7922</v>
      </c>
      <c r="D2764" s="18">
        <v>43628</v>
      </c>
      <c r="E2764" t="s">
        <v>2611</v>
      </c>
      <c r="F2764" t="s">
        <v>124</v>
      </c>
      <c r="G2764" t="s">
        <v>7806</v>
      </c>
      <c r="H2764">
        <v>12607</v>
      </c>
      <c r="L2764">
        <v>10684.06</v>
      </c>
      <c r="N2764">
        <f t="shared" si="303"/>
        <v>1923.1307999999999</v>
      </c>
      <c r="O2764">
        <f t="shared" si="304"/>
        <v>961.56539999999995</v>
      </c>
      <c r="P2764">
        <f t="shared" si="305"/>
        <v>961.56539999999995</v>
      </c>
      <c r="Q2764">
        <f t="shared" si="306"/>
        <v>0</v>
      </c>
      <c r="R2764">
        <f t="shared" si="301"/>
        <v>12607.1908</v>
      </c>
      <c r="S2764">
        <f t="shared" si="302"/>
        <v>0.1908000000003085</v>
      </c>
      <c r="Y2764">
        <v>961.56539999999995</v>
      </c>
      <c r="Z2764">
        <v>961.56539999999995</v>
      </c>
      <c r="AA2764">
        <v>0</v>
      </c>
    </row>
    <row r="2765" spans="1:27" x14ac:dyDescent="0.25">
      <c r="A2765" t="str">
        <f t="shared" si="307"/>
        <v>062019</v>
      </c>
      <c r="B2765">
        <v>6</v>
      </c>
      <c r="C2765" t="s">
        <v>7922</v>
      </c>
      <c r="D2765" s="18">
        <v>43622</v>
      </c>
      <c r="E2765" t="s">
        <v>2610</v>
      </c>
      <c r="F2765" t="s">
        <v>124</v>
      </c>
      <c r="G2765" t="s">
        <v>7806</v>
      </c>
      <c r="H2765">
        <v>2950</v>
      </c>
      <c r="L2765">
        <v>2500</v>
      </c>
      <c r="N2765">
        <f t="shared" si="303"/>
        <v>450</v>
      </c>
      <c r="O2765">
        <f t="shared" si="304"/>
        <v>225</v>
      </c>
      <c r="P2765">
        <f t="shared" si="305"/>
        <v>225</v>
      </c>
      <c r="Q2765">
        <f t="shared" si="306"/>
        <v>0</v>
      </c>
      <c r="R2765">
        <f t="shared" si="301"/>
        <v>2950</v>
      </c>
      <c r="S2765">
        <f t="shared" si="302"/>
        <v>0</v>
      </c>
      <c r="Y2765">
        <v>225</v>
      </c>
      <c r="Z2765">
        <v>225</v>
      </c>
      <c r="AA2765">
        <v>0</v>
      </c>
    </row>
    <row r="2766" spans="1:27" x14ac:dyDescent="0.25">
      <c r="A2766" t="str">
        <f t="shared" si="307"/>
        <v>062019</v>
      </c>
      <c r="B2766">
        <v>6</v>
      </c>
      <c r="C2766" t="s">
        <v>7922</v>
      </c>
      <c r="D2766" s="18">
        <v>43622</v>
      </c>
      <c r="E2766" t="s">
        <v>2609</v>
      </c>
      <c r="F2766" t="s">
        <v>124</v>
      </c>
      <c r="G2766" t="s">
        <v>7806</v>
      </c>
      <c r="H2766">
        <v>10084</v>
      </c>
      <c r="L2766">
        <v>8545.1</v>
      </c>
      <c r="N2766">
        <f t="shared" si="303"/>
        <v>1538.1180000000002</v>
      </c>
      <c r="O2766">
        <f t="shared" si="304"/>
        <v>769.05900000000008</v>
      </c>
      <c r="P2766">
        <f t="shared" si="305"/>
        <v>769.05900000000008</v>
      </c>
      <c r="Q2766">
        <f t="shared" si="306"/>
        <v>0</v>
      </c>
      <c r="R2766">
        <f t="shared" si="301"/>
        <v>10083.218000000001</v>
      </c>
      <c r="S2766">
        <f t="shared" si="302"/>
        <v>-0.7819999999992433</v>
      </c>
      <c r="Y2766">
        <v>769.05900000000008</v>
      </c>
      <c r="Z2766">
        <v>769.05900000000008</v>
      </c>
      <c r="AA2766">
        <v>0</v>
      </c>
    </row>
    <row r="2767" spans="1:27" x14ac:dyDescent="0.25">
      <c r="A2767" t="str">
        <f t="shared" si="307"/>
        <v>062019</v>
      </c>
      <c r="B2767">
        <v>6</v>
      </c>
      <c r="C2767" t="s">
        <v>7922</v>
      </c>
      <c r="D2767" s="18">
        <v>43633</v>
      </c>
      <c r="E2767" t="s">
        <v>6422</v>
      </c>
      <c r="F2767" t="s">
        <v>1604</v>
      </c>
      <c r="G2767" t="s">
        <v>1605</v>
      </c>
      <c r="H2767">
        <v>18290</v>
      </c>
      <c r="L2767">
        <v>15500</v>
      </c>
      <c r="N2767">
        <f t="shared" si="303"/>
        <v>2790</v>
      </c>
      <c r="O2767">
        <f t="shared" si="304"/>
        <v>1395</v>
      </c>
      <c r="P2767">
        <f t="shared" si="305"/>
        <v>1395</v>
      </c>
      <c r="Q2767">
        <f t="shared" si="306"/>
        <v>0</v>
      </c>
      <c r="R2767">
        <f t="shared" si="301"/>
        <v>18290</v>
      </c>
      <c r="S2767">
        <f t="shared" si="302"/>
        <v>0</v>
      </c>
      <c r="Y2767">
        <v>1395</v>
      </c>
      <c r="Z2767">
        <v>1395</v>
      </c>
      <c r="AA2767">
        <v>0</v>
      </c>
    </row>
    <row r="2768" spans="1:27" x14ac:dyDescent="0.25">
      <c r="A2768" t="str">
        <f t="shared" si="307"/>
        <v>062019</v>
      </c>
      <c r="B2768">
        <v>6</v>
      </c>
      <c r="C2768" t="s">
        <v>7922</v>
      </c>
      <c r="D2768" s="18">
        <v>43633</v>
      </c>
      <c r="E2768" t="s">
        <v>6423</v>
      </c>
      <c r="F2768" t="s">
        <v>1604</v>
      </c>
      <c r="G2768" t="s">
        <v>1605</v>
      </c>
      <c r="H2768">
        <v>10598</v>
      </c>
      <c r="I2768">
        <v>1394</v>
      </c>
      <c r="L2768">
        <v>7800</v>
      </c>
      <c r="N2768">
        <f t="shared" si="303"/>
        <v>1404</v>
      </c>
      <c r="O2768">
        <f t="shared" si="304"/>
        <v>702</v>
      </c>
      <c r="P2768">
        <f t="shared" si="305"/>
        <v>702</v>
      </c>
      <c r="Q2768">
        <f t="shared" si="306"/>
        <v>0</v>
      </c>
      <c r="R2768">
        <f t="shared" si="301"/>
        <v>10598</v>
      </c>
      <c r="S2768">
        <f t="shared" si="302"/>
        <v>0</v>
      </c>
      <c r="Y2768">
        <v>702</v>
      </c>
      <c r="Z2768">
        <v>702</v>
      </c>
      <c r="AA2768">
        <v>0</v>
      </c>
    </row>
    <row r="2769" spans="1:27" x14ac:dyDescent="0.25">
      <c r="A2769" t="str">
        <f t="shared" si="307"/>
        <v>062019</v>
      </c>
      <c r="B2769">
        <v>6</v>
      </c>
      <c r="C2769" t="s">
        <v>7922</v>
      </c>
      <c r="D2769" s="18">
        <v>43628</v>
      </c>
      <c r="E2769" t="s">
        <v>6424</v>
      </c>
      <c r="F2769" t="s">
        <v>1604</v>
      </c>
      <c r="G2769" t="s">
        <v>1605</v>
      </c>
      <c r="H2769">
        <v>20650</v>
      </c>
      <c r="L2769">
        <v>17500</v>
      </c>
      <c r="N2769">
        <f t="shared" si="303"/>
        <v>3150</v>
      </c>
      <c r="O2769">
        <f t="shared" si="304"/>
        <v>1575</v>
      </c>
      <c r="P2769">
        <f t="shared" si="305"/>
        <v>1575</v>
      </c>
      <c r="Q2769">
        <f t="shared" si="306"/>
        <v>0</v>
      </c>
      <c r="R2769">
        <f t="shared" si="301"/>
        <v>20650</v>
      </c>
      <c r="S2769">
        <f t="shared" si="302"/>
        <v>0</v>
      </c>
      <c r="Y2769">
        <v>1575</v>
      </c>
      <c r="Z2769">
        <v>1575</v>
      </c>
      <c r="AA2769">
        <v>0</v>
      </c>
    </row>
    <row r="2770" spans="1:27" x14ac:dyDescent="0.25">
      <c r="A2770" t="str">
        <f t="shared" si="307"/>
        <v>062019</v>
      </c>
      <c r="B2770">
        <v>6</v>
      </c>
      <c r="C2770" t="s">
        <v>7922</v>
      </c>
      <c r="D2770" s="18">
        <v>43628</v>
      </c>
      <c r="E2770" t="s">
        <v>6425</v>
      </c>
      <c r="F2770" t="s">
        <v>1604</v>
      </c>
      <c r="G2770" t="s">
        <v>1605</v>
      </c>
      <c r="H2770">
        <v>12070</v>
      </c>
      <c r="I2770">
        <v>2394</v>
      </c>
      <c r="L2770">
        <v>8200</v>
      </c>
      <c r="N2770">
        <f t="shared" si="303"/>
        <v>1476</v>
      </c>
      <c r="O2770">
        <f t="shared" si="304"/>
        <v>738</v>
      </c>
      <c r="P2770">
        <f t="shared" si="305"/>
        <v>738</v>
      </c>
      <c r="Q2770">
        <f t="shared" si="306"/>
        <v>0</v>
      </c>
      <c r="R2770">
        <f t="shared" si="301"/>
        <v>12070</v>
      </c>
      <c r="S2770">
        <f t="shared" si="302"/>
        <v>0</v>
      </c>
      <c r="Y2770">
        <v>738</v>
      </c>
      <c r="Z2770">
        <v>738</v>
      </c>
      <c r="AA2770">
        <v>0</v>
      </c>
    </row>
    <row r="2771" spans="1:27" x14ac:dyDescent="0.25">
      <c r="A2771" t="str">
        <f t="shared" si="307"/>
        <v>052019</v>
      </c>
      <c r="B2771">
        <v>6</v>
      </c>
      <c r="C2771" t="s">
        <v>7922</v>
      </c>
      <c r="D2771" s="18">
        <v>43614</v>
      </c>
      <c r="E2771" t="s">
        <v>6426</v>
      </c>
      <c r="F2771" t="s">
        <v>1393</v>
      </c>
      <c r="G2771" t="s">
        <v>6427</v>
      </c>
      <c r="H2771">
        <v>12232</v>
      </c>
      <c r="I2771">
        <v>6776</v>
      </c>
      <c r="L2771">
        <v>4624</v>
      </c>
      <c r="N2771">
        <f t="shared" si="303"/>
        <v>832.32</v>
      </c>
      <c r="O2771">
        <f t="shared" si="304"/>
        <v>416.16</v>
      </c>
      <c r="P2771">
        <f t="shared" si="305"/>
        <v>416.16</v>
      </c>
      <c r="Q2771">
        <f t="shared" si="306"/>
        <v>0</v>
      </c>
      <c r="R2771">
        <f t="shared" si="301"/>
        <v>12232.32</v>
      </c>
      <c r="S2771">
        <f t="shared" si="302"/>
        <v>0.31999999999970896</v>
      </c>
      <c r="Y2771">
        <v>416.16</v>
      </c>
      <c r="Z2771">
        <v>416.16</v>
      </c>
      <c r="AA2771">
        <v>0</v>
      </c>
    </row>
    <row r="2772" spans="1:27" x14ac:dyDescent="0.25">
      <c r="A2772" t="str">
        <f t="shared" si="307"/>
        <v>062019</v>
      </c>
      <c r="B2772">
        <v>6</v>
      </c>
      <c r="C2772" t="s">
        <v>7922</v>
      </c>
      <c r="D2772" s="18">
        <v>43627</v>
      </c>
      <c r="E2772" t="s">
        <v>6428</v>
      </c>
      <c r="F2772" t="s">
        <v>1604</v>
      </c>
      <c r="G2772" t="s">
        <v>1605</v>
      </c>
      <c r="H2772">
        <v>9876</v>
      </c>
      <c r="I2772">
        <v>3150</v>
      </c>
      <c r="L2772">
        <v>5700</v>
      </c>
      <c r="N2772">
        <f t="shared" si="303"/>
        <v>1026</v>
      </c>
      <c r="O2772">
        <f t="shared" si="304"/>
        <v>513</v>
      </c>
      <c r="P2772">
        <f t="shared" si="305"/>
        <v>513</v>
      </c>
      <c r="Q2772">
        <f t="shared" si="306"/>
        <v>0</v>
      </c>
      <c r="R2772">
        <f t="shared" si="301"/>
        <v>9876</v>
      </c>
      <c r="S2772">
        <f t="shared" si="302"/>
        <v>0</v>
      </c>
      <c r="Y2772">
        <v>513</v>
      </c>
      <c r="Z2772">
        <v>513</v>
      </c>
      <c r="AA2772">
        <v>0</v>
      </c>
    </row>
    <row r="2773" spans="1:27" x14ac:dyDescent="0.25">
      <c r="A2773" t="str">
        <f t="shared" si="307"/>
        <v>062019</v>
      </c>
      <c r="B2773">
        <v>6</v>
      </c>
      <c r="C2773" t="s">
        <v>7922</v>
      </c>
      <c r="D2773" s="18">
        <v>43627</v>
      </c>
      <c r="E2773" t="s">
        <v>6429</v>
      </c>
      <c r="F2773" t="s">
        <v>1604</v>
      </c>
      <c r="G2773" t="s">
        <v>1605</v>
      </c>
      <c r="H2773">
        <v>18290</v>
      </c>
      <c r="L2773">
        <v>15500</v>
      </c>
      <c r="N2773">
        <f t="shared" si="303"/>
        <v>2790</v>
      </c>
      <c r="O2773">
        <f t="shared" si="304"/>
        <v>1395</v>
      </c>
      <c r="P2773">
        <f t="shared" si="305"/>
        <v>1395</v>
      </c>
      <c r="Q2773">
        <f t="shared" si="306"/>
        <v>0</v>
      </c>
      <c r="R2773">
        <f t="shared" si="301"/>
        <v>18290</v>
      </c>
      <c r="S2773">
        <f t="shared" si="302"/>
        <v>0</v>
      </c>
      <c r="Y2773">
        <v>1395</v>
      </c>
      <c r="Z2773">
        <v>1395</v>
      </c>
      <c r="AA2773">
        <v>0</v>
      </c>
    </row>
    <row r="2774" spans="1:27" x14ac:dyDescent="0.25">
      <c r="A2774" t="str">
        <f t="shared" si="307"/>
        <v>062019</v>
      </c>
      <c r="B2774">
        <v>6</v>
      </c>
      <c r="C2774" t="s">
        <v>7922</v>
      </c>
      <c r="D2774" s="18">
        <v>43627</v>
      </c>
      <c r="E2774" t="s">
        <v>6430</v>
      </c>
      <c r="F2774" t="s">
        <v>1604</v>
      </c>
      <c r="G2774" t="s">
        <v>1605</v>
      </c>
      <c r="H2774">
        <v>10598</v>
      </c>
      <c r="I2774">
        <v>1394</v>
      </c>
      <c r="L2774">
        <v>7800</v>
      </c>
      <c r="N2774">
        <f t="shared" si="303"/>
        <v>1404</v>
      </c>
      <c r="O2774">
        <f t="shared" si="304"/>
        <v>702</v>
      </c>
      <c r="P2774">
        <f t="shared" si="305"/>
        <v>702</v>
      </c>
      <c r="Q2774">
        <f t="shared" si="306"/>
        <v>0</v>
      </c>
      <c r="R2774">
        <f t="shared" si="301"/>
        <v>10598</v>
      </c>
      <c r="S2774">
        <f t="shared" si="302"/>
        <v>0</v>
      </c>
      <c r="Y2774">
        <v>702</v>
      </c>
      <c r="Z2774">
        <v>702</v>
      </c>
      <c r="AA2774">
        <v>0</v>
      </c>
    </row>
    <row r="2775" spans="1:27" x14ac:dyDescent="0.25">
      <c r="A2775" t="str">
        <f t="shared" si="307"/>
        <v>062019</v>
      </c>
      <c r="B2775">
        <v>6</v>
      </c>
      <c r="C2775" t="s">
        <v>7922</v>
      </c>
      <c r="D2775" s="18">
        <v>43637</v>
      </c>
      <c r="E2775" t="s">
        <v>1781</v>
      </c>
      <c r="F2775" t="s">
        <v>2932</v>
      </c>
      <c r="G2775" t="s">
        <v>6431</v>
      </c>
      <c r="H2775">
        <v>1850</v>
      </c>
      <c r="L2775">
        <v>1568</v>
      </c>
      <c r="N2775">
        <f t="shared" si="303"/>
        <v>282.24</v>
      </c>
      <c r="O2775">
        <f t="shared" si="304"/>
        <v>141.12</v>
      </c>
      <c r="P2775">
        <f t="shared" si="305"/>
        <v>141.12</v>
      </c>
      <c r="Q2775">
        <f t="shared" si="306"/>
        <v>0</v>
      </c>
      <c r="R2775">
        <f t="shared" si="301"/>
        <v>1850.24</v>
      </c>
      <c r="S2775">
        <f t="shared" si="302"/>
        <v>0.24000000000000909</v>
      </c>
      <c r="Y2775">
        <v>141.12</v>
      </c>
      <c r="Z2775">
        <v>141.12</v>
      </c>
      <c r="AA2775">
        <v>0</v>
      </c>
    </row>
    <row r="2776" spans="1:27" x14ac:dyDescent="0.25">
      <c r="A2776" t="str">
        <f t="shared" si="307"/>
        <v>062019</v>
      </c>
      <c r="B2776">
        <v>6</v>
      </c>
      <c r="C2776" t="s">
        <v>7922</v>
      </c>
      <c r="D2776" s="18">
        <v>43622</v>
      </c>
      <c r="E2776" t="s">
        <v>3013</v>
      </c>
      <c r="F2776" t="s">
        <v>3011</v>
      </c>
      <c r="G2776" t="s">
        <v>6432</v>
      </c>
      <c r="H2776">
        <v>1416</v>
      </c>
      <c r="L2776">
        <v>1200</v>
      </c>
      <c r="N2776">
        <f t="shared" si="303"/>
        <v>216</v>
      </c>
      <c r="O2776">
        <f t="shared" si="304"/>
        <v>108</v>
      </c>
      <c r="P2776">
        <f t="shared" si="305"/>
        <v>108</v>
      </c>
      <c r="Q2776">
        <f t="shared" si="306"/>
        <v>0</v>
      </c>
      <c r="R2776">
        <f t="shared" si="301"/>
        <v>1416</v>
      </c>
      <c r="S2776">
        <f t="shared" si="302"/>
        <v>0</v>
      </c>
      <c r="Y2776">
        <v>108</v>
      </c>
      <c r="Z2776">
        <v>108</v>
      </c>
      <c r="AA2776">
        <v>0</v>
      </c>
    </row>
    <row r="2777" spans="1:27" x14ac:dyDescent="0.25">
      <c r="A2777" t="str">
        <f t="shared" si="307"/>
        <v>062019</v>
      </c>
      <c r="B2777">
        <v>6</v>
      </c>
      <c r="C2777" t="s">
        <v>7922</v>
      </c>
      <c r="D2777" s="18">
        <v>43630</v>
      </c>
      <c r="E2777" t="s">
        <v>2882</v>
      </c>
      <c r="F2777" t="s">
        <v>413</v>
      </c>
      <c r="G2777" t="s">
        <v>6433</v>
      </c>
      <c r="H2777">
        <v>14157</v>
      </c>
      <c r="L2777">
        <v>11997.66</v>
      </c>
      <c r="N2777">
        <f t="shared" si="303"/>
        <v>2159.5788000000002</v>
      </c>
      <c r="O2777">
        <f t="shared" si="304"/>
        <v>1079.7894000000001</v>
      </c>
      <c r="P2777">
        <f t="shared" si="305"/>
        <v>1079.7894000000001</v>
      </c>
      <c r="Q2777">
        <f t="shared" si="306"/>
        <v>0</v>
      </c>
      <c r="R2777">
        <f t="shared" si="301"/>
        <v>14157.238799999999</v>
      </c>
      <c r="S2777">
        <f t="shared" si="302"/>
        <v>0.23879999999917345</v>
      </c>
      <c r="Y2777">
        <v>1079.7894000000001</v>
      </c>
      <c r="Z2777">
        <v>1079.7894000000001</v>
      </c>
      <c r="AA2777">
        <v>0</v>
      </c>
    </row>
    <row r="2778" spans="1:27" x14ac:dyDescent="0.25">
      <c r="A2778" t="str">
        <f t="shared" si="307"/>
        <v>062019</v>
      </c>
      <c r="B2778">
        <v>6</v>
      </c>
      <c r="C2778" t="s">
        <v>7922</v>
      </c>
      <c r="D2778" s="18">
        <v>43623</v>
      </c>
      <c r="E2778" t="s">
        <v>2881</v>
      </c>
      <c r="F2778" t="s">
        <v>413</v>
      </c>
      <c r="G2778" t="s">
        <v>6433</v>
      </c>
      <c r="H2778">
        <v>2058</v>
      </c>
      <c r="L2778">
        <v>1744.6</v>
      </c>
      <c r="N2778">
        <f t="shared" si="303"/>
        <v>314.02800000000002</v>
      </c>
      <c r="O2778">
        <f t="shared" si="304"/>
        <v>157.01400000000001</v>
      </c>
      <c r="P2778">
        <f t="shared" si="305"/>
        <v>157.01400000000001</v>
      </c>
      <c r="Q2778">
        <f t="shared" ref="Q2778:Q2840" si="308">+IF(VALUE(LEFT(F2778,2))=33,0,N2778)</f>
        <v>0</v>
      </c>
      <c r="R2778">
        <f t="shared" ref="R2778:R2840" si="309">J2778+K2778+L2778+M2778+N2778+I2778</f>
        <v>2058.6279999999997</v>
      </c>
      <c r="S2778">
        <f t="shared" ref="S2778:S2840" si="310">R2778-H2778</f>
        <v>0.62799999999970169</v>
      </c>
      <c r="Y2778">
        <v>157.01400000000001</v>
      </c>
      <c r="Z2778">
        <v>157.01400000000001</v>
      </c>
      <c r="AA2778">
        <v>0</v>
      </c>
    </row>
    <row r="2779" spans="1:27" x14ac:dyDescent="0.25">
      <c r="A2779" t="str">
        <f t="shared" si="307"/>
        <v>052019</v>
      </c>
      <c r="B2779">
        <v>6</v>
      </c>
      <c r="C2779" t="s">
        <v>7922</v>
      </c>
      <c r="D2779" s="18">
        <v>43616</v>
      </c>
      <c r="E2779" t="s">
        <v>2428</v>
      </c>
      <c r="F2779" t="s">
        <v>413</v>
      </c>
      <c r="G2779" t="s">
        <v>6433</v>
      </c>
      <c r="H2779">
        <v>6462</v>
      </c>
      <c r="L2779">
        <v>5476.58</v>
      </c>
      <c r="N2779">
        <f t="shared" ref="N2779:N2841" si="311">+(J2779*$J$1/100)+(K2779*$K$1/100)+(L2779*$L$1/100)+(M2779*$M$1/100)</f>
        <v>985.78440000000001</v>
      </c>
      <c r="O2779">
        <f t="shared" ref="O2779:O2841" si="312">+IF(VALUE(LEFT(F2779,2))=33,N2779/2,0)</f>
        <v>492.8922</v>
      </c>
      <c r="P2779">
        <f t="shared" ref="P2779:P2841" si="313">+O2779</f>
        <v>492.8922</v>
      </c>
      <c r="Q2779">
        <f t="shared" si="308"/>
        <v>0</v>
      </c>
      <c r="R2779">
        <f t="shared" si="309"/>
        <v>6462.3644000000004</v>
      </c>
      <c r="S2779">
        <f t="shared" si="310"/>
        <v>0.36440000000038708</v>
      </c>
      <c r="Y2779">
        <v>492.8922</v>
      </c>
      <c r="Z2779">
        <v>492.8922</v>
      </c>
      <c r="AA2779">
        <v>0</v>
      </c>
    </row>
    <row r="2780" spans="1:27" x14ac:dyDescent="0.25">
      <c r="A2780" t="str">
        <f t="shared" si="307"/>
        <v>062019</v>
      </c>
      <c r="B2780">
        <v>6</v>
      </c>
      <c r="C2780" t="s">
        <v>7922</v>
      </c>
      <c r="D2780" s="18">
        <v>43622</v>
      </c>
      <c r="E2780" t="s">
        <v>2954</v>
      </c>
      <c r="F2780" t="s">
        <v>1663</v>
      </c>
      <c r="G2780" t="s">
        <v>6434</v>
      </c>
      <c r="H2780">
        <v>11505</v>
      </c>
      <c r="L2780">
        <v>9750</v>
      </c>
      <c r="N2780">
        <f t="shared" si="311"/>
        <v>1755</v>
      </c>
      <c r="O2780">
        <f t="shared" si="312"/>
        <v>877.5</v>
      </c>
      <c r="P2780">
        <f t="shared" si="313"/>
        <v>877.5</v>
      </c>
      <c r="Q2780">
        <f t="shared" si="308"/>
        <v>0</v>
      </c>
      <c r="R2780">
        <f t="shared" si="309"/>
        <v>11505</v>
      </c>
      <c r="S2780">
        <f t="shared" si="310"/>
        <v>0</v>
      </c>
      <c r="Y2780">
        <v>877.5</v>
      </c>
      <c r="Z2780">
        <v>877.5</v>
      </c>
      <c r="AA2780">
        <v>0</v>
      </c>
    </row>
    <row r="2781" spans="1:27" x14ac:dyDescent="0.25">
      <c r="A2781" t="str">
        <f t="shared" si="307"/>
        <v>052019</v>
      </c>
      <c r="B2781">
        <v>6</v>
      </c>
      <c r="C2781" t="s">
        <v>7922</v>
      </c>
      <c r="D2781" s="18">
        <v>43609</v>
      </c>
      <c r="E2781" t="s">
        <v>2953</v>
      </c>
      <c r="F2781" t="s">
        <v>1663</v>
      </c>
      <c r="G2781" t="s">
        <v>6434</v>
      </c>
      <c r="H2781">
        <v>45500</v>
      </c>
      <c r="L2781">
        <v>38559</v>
      </c>
      <c r="N2781">
        <f t="shared" si="311"/>
        <v>6940.62</v>
      </c>
      <c r="O2781">
        <f t="shared" si="312"/>
        <v>3470.31</v>
      </c>
      <c r="P2781">
        <f t="shared" si="313"/>
        <v>3470.31</v>
      </c>
      <c r="Q2781">
        <f t="shared" si="308"/>
        <v>0</v>
      </c>
      <c r="R2781">
        <f t="shared" si="309"/>
        <v>45499.62</v>
      </c>
      <c r="S2781">
        <f t="shared" si="310"/>
        <v>-0.37999999999738066</v>
      </c>
      <c r="Y2781">
        <v>3470.31</v>
      </c>
      <c r="Z2781">
        <v>3470.31</v>
      </c>
      <c r="AA2781">
        <v>0</v>
      </c>
    </row>
    <row r="2782" spans="1:27" x14ac:dyDescent="0.25">
      <c r="A2782" t="str">
        <f t="shared" si="307"/>
        <v>052019</v>
      </c>
      <c r="B2782">
        <v>6</v>
      </c>
      <c r="C2782" t="s">
        <v>7922</v>
      </c>
      <c r="D2782" s="18">
        <v>43602</v>
      </c>
      <c r="E2782" t="s">
        <v>2952</v>
      </c>
      <c r="F2782" t="s">
        <v>1663</v>
      </c>
      <c r="G2782" t="s">
        <v>6434</v>
      </c>
      <c r="H2782">
        <v>28214</v>
      </c>
      <c r="L2782">
        <v>23910</v>
      </c>
      <c r="N2782">
        <f t="shared" si="311"/>
        <v>4303.8</v>
      </c>
      <c r="O2782">
        <f t="shared" si="312"/>
        <v>2151.9</v>
      </c>
      <c r="P2782">
        <f t="shared" si="313"/>
        <v>2151.9</v>
      </c>
      <c r="Q2782">
        <f t="shared" si="308"/>
        <v>0</v>
      </c>
      <c r="R2782">
        <f t="shared" si="309"/>
        <v>28213.8</v>
      </c>
      <c r="S2782">
        <f t="shared" si="310"/>
        <v>-0.2000000000007276</v>
      </c>
      <c r="Y2782">
        <v>2151.9</v>
      </c>
      <c r="Z2782">
        <v>2151.9</v>
      </c>
      <c r="AA2782">
        <v>0</v>
      </c>
    </row>
    <row r="2783" spans="1:27" x14ac:dyDescent="0.25">
      <c r="A2783" t="str">
        <f t="shared" si="307"/>
        <v>062019</v>
      </c>
      <c r="B2783">
        <v>6</v>
      </c>
      <c r="C2783" t="s">
        <v>7922</v>
      </c>
      <c r="D2783" s="18">
        <v>43627</v>
      </c>
      <c r="E2783" t="s">
        <v>6435</v>
      </c>
      <c r="F2783" t="s">
        <v>3032</v>
      </c>
      <c r="G2783" t="s">
        <v>6436</v>
      </c>
      <c r="H2783">
        <v>40297</v>
      </c>
      <c r="L2783">
        <v>34150</v>
      </c>
      <c r="N2783">
        <f t="shared" si="311"/>
        <v>6147</v>
      </c>
      <c r="O2783">
        <v>0</v>
      </c>
      <c r="P2783">
        <v>0</v>
      </c>
      <c r="Q2783">
        <v>0</v>
      </c>
      <c r="R2783">
        <f t="shared" si="309"/>
        <v>40297</v>
      </c>
      <c r="S2783">
        <f t="shared" si="310"/>
        <v>0</v>
      </c>
      <c r="T2783" t="s">
        <v>5815</v>
      </c>
      <c r="Y2783">
        <v>3073.5</v>
      </c>
      <c r="Z2783">
        <v>3073.5</v>
      </c>
      <c r="AA2783">
        <v>0</v>
      </c>
    </row>
    <row r="2784" spans="1:27" x14ac:dyDescent="0.25">
      <c r="A2784" t="str">
        <f t="shared" si="307"/>
        <v>062019</v>
      </c>
      <c r="B2784">
        <v>6</v>
      </c>
      <c r="C2784" t="s">
        <v>7922</v>
      </c>
      <c r="D2784" s="18">
        <v>43620</v>
      </c>
      <c r="E2784">
        <v>702</v>
      </c>
      <c r="F2784" t="s">
        <v>3032</v>
      </c>
      <c r="G2784" t="s">
        <v>6436</v>
      </c>
      <c r="H2784">
        <v>1416</v>
      </c>
      <c r="L2784">
        <v>1200</v>
      </c>
      <c r="N2784">
        <f t="shared" si="311"/>
        <v>216</v>
      </c>
      <c r="O2784">
        <f t="shared" si="312"/>
        <v>108</v>
      </c>
      <c r="P2784">
        <f t="shared" si="313"/>
        <v>108</v>
      </c>
      <c r="Q2784">
        <f t="shared" si="308"/>
        <v>0</v>
      </c>
      <c r="R2784">
        <f t="shared" si="309"/>
        <v>1416</v>
      </c>
      <c r="S2784">
        <f t="shared" si="310"/>
        <v>0</v>
      </c>
      <c r="Y2784">
        <v>108</v>
      </c>
      <c r="Z2784">
        <v>108</v>
      </c>
      <c r="AA2784">
        <v>0</v>
      </c>
    </row>
    <row r="2785" spans="1:27" x14ac:dyDescent="0.25">
      <c r="A2785" t="str">
        <f t="shared" si="307"/>
        <v>062019</v>
      </c>
      <c r="B2785">
        <v>6</v>
      </c>
      <c r="C2785" t="s">
        <v>7922</v>
      </c>
      <c r="D2785" s="18">
        <v>43637</v>
      </c>
      <c r="E2785" t="s">
        <v>7807</v>
      </c>
      <c r="F2785" t="s">
        <v>549</v>
      </c>
      <c r="G2785" t="s">
        <v>7808</v>
      </c>
      <c r="H2785">
        <v>31241</v>
      </c>
      <c r="I2785">
        <v>13145</v>
      </c>
      <c r="L2785">
        <v>15336</v>
      </c>
      <c r="N2785">
        <f t="shared" si="311"/>
        <v>2760.48</v>
      </c>
      <c r="O2785">
        <f t="shared" si="312"/>
        <v>1380.24</v>
      </c>
      <c r="P2785">
        <f t="shared" si="313"/>
        <v>1380.24</v>
      </c>
      <c r="Q2785">
        <f t="shared" si="308"/>
        <v>0</v>
      </c>
      <c r="R2785">
        <f t="shared" si="309"/>
        <v>31241.48</v>
      </c>
      <c r="S2785">
        <f t="shared" si="310"/>
        <v>0.47999999999956344</v>
      </c>
      <c r="Y2785">
        <v>1380.24</v>
      </c>
      <c r="Z2785">
        <v>1380.24</v>
      </c>
      <c r="AA2785">
        <v>0</v>
      </c>
    </row>
    <row r="2786" spans="1:27" x14ac:dyDescent="0.25">
      <c r="A2786" t="str">
        <f t="shared" si="307"/>
        <v>062019</v>
      </c>
      <c r="B2786">
        <v>6</v>
      </c>
      <c r="C2786" t="s">
        <v>7922</v>
      </c>
      <c r="D2786" s="18">
        <v>43631</v>
      </c>
      <c r="E2786" t="s">
        <v>3980</v>
      </c>
      <c r="F2786" t="s">
        <v>549</v>
      </c>
      <c r="G2786" t="s">
        <v>7809</v>
      </c>
      <c r="H2786">
        <v>320112</v>
      </c>
      <c r="I2786">
        <v>305101</v>
      </c>
      <c r="L2786">
        <v>12721</v>
      </c>
      <c r="N2786">
        <f t="shared" si="311"/>
        <v>2289.7800000000002</v>
      </c>
      <c r="O2786">
        <f t="shared" si="312"/>
        <v>1144.8900000000001</v>
      </c>
      <c r="P2786">
        <f t="shared" si="313"/>
        <v>1144.8900000000001</v>
      </c>
      <c r="Q2786">
        <f t="shared" si="308"/>
        <v>0</v>
      </c>
      <c r="R2786">
        <f t="shared" si="309"/>
        <v>320111.78000000003</v>
      </c>
      <c r="S2786">
        <f t="shared" si="310"/>
        <v>-0.21999999997206032</v>
      </c>
      <c r="Y2786">
        <v>1144.8900000000001</v>
      </c>
      <c r="Z2786">
        <v>1144.8900000000001</v>
      </c>
      <c r="AA2786">
        <v>0</v>
      </c>
    </row>
    <row r="2787" spans="1:27" x14ac:dyDescent="0.25">
      <c r="A2787" t="str">
        <f t="shared" si="307"/>
        <v>052019</v>
      </c>
      <c r="B2787">
        <v>6</v>
      </c>
      <c r="C2787" t="s">
        <v>7922</v>
      </c>
      <c r="D2787" s="18">
        <v>43612</v>
      </c>
      <c r="E2787" t="s">
        <v>2410</v>
      </c>
      <c r="F2787" t="s">
        <v>2408</v>
      </c>
      <c r="G2787" t="s">
        <v>6437</v>
      </c>
      <c r="H2787">
        <v>25514</v>
      </c>
      <c r="I2787">
        <v>20027</v>
      </c>
      <c r="L2787">
        <v>4650</v>
      </c>
      <c r="N2787">
        <f t="shared" si="311"/>
        <v>837</v>
      </c>
      <c r="O2787">
        <f t="shared" si="312"/>
        <v>418.5</v>
      </c>
      <c r="P2787">
        <f t="shared" si="313"/>
        <v>418.5</v>
      </c>
      <c r="Q2787">
        <f t="shared" si="308"/>
        <v>0</v>
      </c>
      <c r="R2787">
        <f t="shared" si="309"/>
        <v>25514</v>
      </c>
      <c r="S2787">
        <f t="shared" si="310"/>
        <v>0</v>
      </c>
      <c r="Y2787">
        <v>418.5</v>
      </c>
      <c r="Z2787">
        <v>418.5</v>
      </c>
      <c r="AA2787">
        <v>0</v>
      </c>
    </row>
    <row r="2788" spans="1:27" x14ac:dyDescent="0.25">
      <c r="A2788" t="str">
        <f t="shared" si="307"/>
        <v>062019</v>
      </c>
      <c r="B2788">
        <v>6</v>
      </c>
      <c r="C2788" t="s">
        <v>7922</v>
      </c>
      <c r="D2788" s="18">
        <v>43633</v>
      </c>
      <c r="E2788" t="s">
        <v>6438</v>
      </c>
      <c r="F2788" t="s">
        <v>487</v>
      </c>
      <c r="G2788" t="s">
        <v>488</v>
      </c>
      <c r="H2788">
        <v>248556</v>
      </c>
      <c r="I2788">
        <v>2000</v>
      </c>
      <c r="L2788">
        <v>74979.600000000006</v>
      </c>
      <c r="M2788">
        <v>123500</v>
      </c>
      <c r="N2788">
        <f t="shared" si="311"/>
        <v>48076.328000000001</v>
      </c>
      <c r="O2788">
        <v>0</v>
      </c>
      <c r="P2788">
        <v>0</v>
      </c>
      <c r="Q2788">
        <v>0</v>
      </c>
      <c r="R2788">
        <f t="shared" si="309"/>
        <v>248555.92800000001</v>
      </c>
      <c r="S2788">
        <f t="shared" si="310"/>
        <v>-7.19999999855645E-2</v>
      </c>
      <c r="T2788" t="s">
        <v>5815</v>
      </c>
      <c r="Y2788">
        <v>24038.164000000001</v>
      </c>
      <c r="Z2788">
        <v>24038.164000000001</v>
      </c>
      <c r="AA2788">
        <v>0</v>
      </c>
    </row>
    <row r="2789" spans="1:27" x14ac:dyDescent="0.25">
      <c r="A2789" t="str">
        <f t="shared" si="307"/>
        <v>062019</v>
      </c>
      <c r="B2789">
        <v>6</v>
      </c>
      <c r="C2789" t="s">
        <v>7922</v>
      </c>
      <c r="D2789" s="18">
        <v>43633</v>
      </c>
      <c r="E2789" t="s">
        <v>2970</v>
      </c>
      <c r="F2789" t="s">
        <v>487</v>
      </c>
      <c r="G2789" t="s">
        <v>488</v>
      </c>
      <c r="H2789">
        <v>35990</v>
      </c>
      <c r="L2789">
        <v>30500</v>
      </c>
      <c r="N2789">
        <f t="shared" si="311"/>
        <v>5490</v>
      </c>
      <c r="O2789">
        <v>0</v>
      </c>
      <c r="P2789">
        <v>0</v>
      </c>
      <c r="Q2789">
        <v>0</v>
      </c>
      <c r="R2789">
        <f t="shared" si="309"/>
        <v>35990</v>
      </c>
      <c r="S2789">
        <f t="shared" si="310"/>
        <v>0</v>
      </c>
      <c r="T2789" t="s">
        <v>5815</v>
      </c>
      <c r="Y2789">
        <v>2745</v>
      </c>
      <c r="Z2789">
        <v>2745</v>
      </c>
      <c r="AA2789">
        <v>0</v>
      </c>
    </row>
    <row r="2790" spans="1:27" x14ac:dyDescent="0.25">
      <c r="A2790" t="str">
        <f t="shared" si="307"/>
        <v>062019</v>
      </c>
      <c r="B2790">
        <v>6</v>
      </c>
      <c r="C2790" t="s">
        <v>7922</v>
      </c>
      <c r="D2790" s="18">
        <v>43634</v>
      </c>
      <c r="E2790" t="s">
        <v>2879</v>
      </c>
      <c r="F2790" t="s">
        <v>399</v>
      </c>
      <c r="G2790" t="s">
        <v>6439</v>
      </c>
      <c r="H2790">
        <v>6985</v>
      </c>
      <c r="L2790">
        <v>5920</v>
      </c>
      <c r="N2790">
        <f t="shared" si="311"/>
        <v>1065.5999999999999</v>
      </c>
      <c r="O2790">
        <f t="shared" si="312"/>
        <v>532.79999999999995</v>
      </c>
      <c r="P2790">
        <f t="shared" si="313"/>
        <v>532.79999999999995</v>
      </c>
      <c r="Q2790">
        <f t="shared" si="308"/>
        <v>0</v>
      </c>
      <c r="R2790">
        <f t="shared" si="309"/>
        <v>6985.6</v>
      </c>
      <c r="S2790">
        <f t="shared" si="310"/>
        <v>0.6000000000003638</v>
      </c>
      <c r="Y2790">
        <v>532.79999999999995</v>
      </c>
      <c r="Z2790">
        <v>532.79999999999995</v>
      </c>
      <c r="AA2790">
        <v>0</v>
      </c>
    </row>
    <row r="2791" spans="1:27" x14ac:dyDescent="0.25">
      <c r="A2791" t="str">
        <f t="shared" si="307"/>
        <v>062019</v>
      </c>
      <c r="B2791">
        <v>6</v>
      </c>
      <c r="C2791" t="s">
        <v>7922</v>
      </c>
      <c r="D2791" s="18">
        <v>43633</v>
      </c>
      <c r="E2791">
        <v>9443</v>
      </c>
      <c r="F2791" t="s">
        <v>399</v>
      </c>
      <c r="G2791" t="s">
        <v>6439</v>
      </c>
      <c r="H2791">
        <v>401</v>
      </c>
      <c r="L2791">
        <v>340</v>
      </c>
      <c r="N2791">
        <f t="shared" si="311"/>
        <v>61.2</v>
      </c>
      <c r="O2791">
        <f t="shared" si="312"/>
        <v>30.6</v>
      </c>
      <c r="P2791">
        <f t="shared" si="313"/>
        <v>30.6</v>
      </c>
      <c r="Q2791">
        <f t="shared" si="308"/>
        <v>0</v>
      </c>
      <c r="R2791">
        <f t="shared" si="309"/>
        <v>401.2</v>
      </c>
      <c r="S2791">
        <f t="shared" si="310"/>
        <v>0.19999999999998863</v>
      </c>
      <c r="Y2791">
        <v>30.6</v>
      </c>
      <c r="Z2791">
        <v>30.6</v>
      </c>
      <c r="AA2791">
        <v>0</v>
      </c>
    </row>
    <row r="2792" spans="1:27" x14ac:dyDescent="0.25">
      <c r="A2792" t="str">
        <f t="shared" si="307"/>
        <v>062019</v>
      </c>
      <c r="B2792">
        <v>6</v>
      </c>
      <c r="C2792" t="s">
        <v>7922</v>
      </c>
      <c r="D2792" s="18">
        <v>43630</v>
      </c>
      <c r="E2792" t="s">
        <v>2878</v>
      </c>
      <c r="F2792" t="s">
        <v>399</v>
      </c>
      <c r="G2792" t="s">
        <v>6439</v>
      </c>
      <c r="H2792">
        <v>9086</v>
      </c>
      <c r="L2792">
        <v>7700</v>
      </c>
      <c r="N2792">
        <f t="shared" si="311"/>
        <v>1386</v>
      </c>
      <c r="O2792">
        <f t="shared" si="312"/>
        <v>693</v>
      </c>
      <c r="P2792">
        <f t="shared" si="313"/>
        <v>693</v>
      </c>
      <c r="Q2792">
        <f t="shared" si="308"/>
        <v>0</v>
      </c>
      <c r="R2792">
        <f t="shared" si="309"/>
        <v>9086</v>
      </c>
      <c r="S2792">
        <f t="shared" si="310"/>
        <v>0</v>
      </c>
      <c r="Y2792">
        <v>693</v>
      </c>
      <c r="Z2792">
        <v>693</v>
      </c>
      <c r="AA2792">
        <v>0</v>
      </c>
    </row>
    <row r="2793" spans="1:27" x14ac:dyDescent="0.25">
      <c r="A2793" t="str">
        <f t="shared" si="307"/>
        <v>062019</v>
      </c>
      <c r="B2793">
        <v>6</v>
      </c>
      <c r="C2793" t="s">
        <v>7922</v>
      </c>
      <c r="D2793" s="18">
        <v>43627</v>
      </c>
      <c r="E2793" t="s">
        <v>2876</v>
      </c>
      <c r="F2793" t="s">
        <v>399</v>
      </c>
      <c r="G2793" t="s">
        <v>6439</v>
      </c>
      <c r="H2793">
        <v>16597</v>
      </c>
      <c r="K2793">
        <v>550</v>
      </c>
      <c r="L2793">
        <v>13544</v>
      </c>
      <c r="N2793">
        <f t="shared" si="311"/>
        <v>2503.92</v>
      </c>
      <c r="O2793">
        <f t="shared" si="312"/>
        <v>1251.96</v>
      </c>
      <c r="P2793">
        <f t="shared" si="313"/>
        <v>1251.96</v>
      </c>
      <c r="Q2793">
        <f t="shared" si="308"/>
        <v>0</v>
      </c>
      <c r="R2793">
        <f t="shared" si="309"/>
        <v>16597.919999999998</v>
      </c>
      <c r="S2793">
        <f t="shared" si="310"/>
        <v>0.91999999999825377</v>
      </c>
      <c r="Y2793">
        <v>1251.96</v>
      </c>
      <c r="Z2793">
        <v>1251.96</v>
      </c>
      <c r="AA2793">
        <v>0</v>
      </c>
    </row>
    <row r="2794" spans="1:27" x14ac:dyDescent="0.25">
      <c r="A2794" t="str">
        <f t="shared" si="307"/>
        <v>062019</v>
      </c>
      <c r="B2794">
        <v>6</v>
      </c>
      <c r="C2794" t="s">
        <v>7922</v>
      </c>
      <c r="D2794" s="18">
        <v>43627</v>
      </c>
      <c r="E2794" t="s">
        <v>2877</v>
      </c>
      <c r="F2794" t="s">
        <v>399</v>
      </c>
      <c r="G2794" t="s">
        <v>6439</v>
      </c>
      <c r="H2794">
        <v>2596</v>
      </c>
      <c r="L2794">
        <v>2200</v>
      </c>
      <c r="N2794">
        <f t="shared" si="311"/>
        <v>396</v>
      </c>
      <c r="O2794">
        <f t="shared" si="312"/>
        <v>198</v>
      </c>
      <c r="P2794">
        <f t="shared" si="313"/>
        <v>198</v>
      </c>
      <c r="Q2794">
        <f t="shared" si="308"/>
        <v>0</v>
      </c>
      <c r="R2794">
        <f t="shared" si="309"/>
        <v>2596</v>
      </c>
      <c r="S2794">
        <f t="shared" si="310"/>
        <v>0</v>
      </c>
      <c r="Y2794">
        <v>198</v>
      </c>
      <c r="Z2794">
        <v>198</v>
      </c>
      <c r="AA2794">
        <v>0</v>
      </c>
    </row>
    <row r="2795" spans="1:27" x14ac:dyDescent="0.25">
      <c r="A2795" t="str">
        <f t="shared" si="307"/>
        <v>062019</v>
      </c>
      <c r="B2795">
        <v>6</v>
      </c>
      <c r="C2795" t="s">
        <v>7922</v>
      </c>
      <c r="D2795" s="18">
        <v>43628</v>
      </c>
      <c r="E2795">
        <v>9435</v>
      </c>
      <c r="F2795" t="s">
        <v>399</v>
      </c>
      <c r="G2795" t="s">
        <v>6439</v>
      </c>
      <c r="H2795">
        <v>2124</v>
      </c>
      <c r="L2795">
        <v>1800</v>
      </c>
      <c r="N2795">
        <f t="shared" si="311"/>
        <v>324</v>
      </c>
      <c r="O2795">
        <f t="shared" si="312"/>
        <v>162</v>
      </c>
      <c r="P2795">
        <f t="shared" si="313"/>
        <v>162</v>
      </c>
      <c r="Q2795">
        <f t="shared" si="308"/>
        <v>0</v>
      </c>
      <c r="R2795">
        <f t="shared" si="309"/>
        <v>2124</v>
      </c>
      <c r="S2795">
        <f t="shared" si="310"/>
        <v>0</v>
      </c>
      <c r="Y2795">
        <v>162</v>
      </c>
      <c r="Z2795">
        <v>162</v>
      </c>
      <c r="AA2795">
        <v>0</v>
      </c>
    </row>
    <row r="2796" spans="1:27" x14ac:dyDescent="0.25">
      <c r="A2796" t="str">
        <f t="shared" si="307"/>
        <v>062019</v>
      </c>
      <c r="B2796">
        <v>6</v>
      </c>
      <c r="C2796" t="s">
        <v>7922</v>
      </c>
      <c r="D2796" s="18">
        <v>43622</v>
      </c>
      <c r="E2796" t="s">
        <v>2874</v>
      </c>
      <c r="F2796" t="s">
        <v>399</v>
      </c>
      <c r="G2796" t="s">
        <v>6439</v>
      </c>
      <c r="H2796">
        <v>1066</v>
      </c>
      <c r="L2796">
        <v>904</v>
      </c>
      <c r="N2796">
        <f t="shared" si="311"/>
        <v>162.72</v>
      </c>
      <c r="O2796">
        <f t="shared" si="312"/>
        <v>81.36</v>
      </c>
      <c r="P2796">
        <f t="shared" si="313"/>
        <v>81.36</v>
      </c>
      <c r="Q2796">
        <f t="shared" si="308"/>
        <v>0</v>
      </c>
      <c r="R2796">
        <f t="shared" si="309"/>
        <v>1066.72</v>
      </c>
      <c r="S2796">
        <f t="shared" si="310"/>
        <v>0.72000000000002728</v>
      </c>
      <c r="Y2796">
        <v>81.36</v>
      </c>
      <c r="Z2796">
        <v>81.36</v>
      </c>
      <c r="AA2796">
        <v>0</v>
      </c>
    </row>
    <row r="2797" spans="1:27" x14ac:dyDescent="0.25">
      <c r="A2797" t="str">
        <f t="shared" si="307"/>
        <v>062019</v>
      </c>
      <c r="B2797">
        <v>6</v>
      </c>
      <c r="C2797" t="s">
        <v>7922</v>
      </c>
      <c r="D2797" s="18">
        <v>43624</v>
      </c>
      <c r="E2797">
        <v>9416</v>
      </c>
      <c r="F2797" t="s">
        <v>399</v>
      </c>
      <c r="G2797" t="s">
        <v>6439</v>
      </c>
      <c r="H2797">
        <v>3446</v>
      </c>
      <c r="L2797">
        <v>2920</v>
      </c>
      <c r="N2797">
        <f t="shared" si="311"/>
        <v>525.6</v>
      </c>
      <c r="O2797">
        <f t="shared" si="312"/>
        <v>262.8</v>
      </c>
      <c r="P2797">
        <f t="shared" si="313"/>
        <v>262.8</v>
      </c>
      <c r="Q2797">
        <f t="shared" si="308"/>
        <v>0</v>
      </c>
      <c r="R2797">
        <f t="shared" si="309"/>
        <v>3445.6</v>
      </c>
      <c r="S2797">
        <f t="shared" si="310"/>
        <v>-0.40000000000009095</v>
      </c>
      <c r="Y2797">
        <v>262.8</v>
      </c>
      <c r="Z2797">
        <v>262.8</v>
      </c>
      <c r="AA2797">
        <v>0</v>
      </c>
    </row>
    <row r="2798" spans="1:27" x14ac:dyDescent="0.25">
      <c r="A2798" t="str">
        <f t="shared" si="307"/>
        <v>052019</v>
      </c>
      <c r="B2798">
        <v>6</v>
      </c>
      <c r="C2798" t="s">
        <v>7922</v>
      </c>
      <c r="D2798" s="18">
        <v>43613</v>
      </c>
      <c r="E2798">
        <v>9378</v>
      </c>
      <c r="F2798" t="s">
        <v>399</v>
      </c>
      <c r="G2798" t="s">
        <v>6439</v>
      </c>
      <c r="H2798">
        <v>943</v>
      </c>
      <c r="K2798">
        <v>700</v>
      </c>
      <c r="L2798">
        <v>135</v>
      </c>
      <c r="N2798">
        <f t="shared" si="311"/>
        <v>108.3</v>
      </c>
      <c r="O2798">
        <f t="shared" si="312"/>
        <v>54.15</v>
      </c>
      <c r="P2798">
        <f t="shared" si="313"/>
        <v>54.15</v>
      </c>
      <c r="Q2798">
        <f t="shared" si="308"/>
        <v>0</v>
      </c>
      <c r="R2798">
        <f t="shared" si="309"/>
        <v>943.3</v>
      </c>
      <c r="S2798">
        <f t="shared" si="310"/>
        <v>0.29999999999995453</v>
      </c>
      <c r="Y2798">
        <v>54.15</v>
      </c>
      <c r="Z2798">
        <v>54.15</v>
      </c>
      <c r="AA2798">
        <v>0</v>
      </c>
    </row>
    <row r="2799" spans="1:27" x14ac:dyDescent="0.25">
      <c r="A2799" t="str">
        <f t="shared" si="307"/>
        <v>062019</v>
      </c>
      <c r="B2799">
        <v>6</v>
      </c>
      <c r="C2799" t="s">
        <v>7922</v>
      </c>
      <c r="D2799" s="18">
        <v>43623</v>
      </c>
      <c r="E2799">
        <v>9410</v>
      </c>
      <c r="F2799" t="s">
        <v>399</v>
      </c>
      <c r="G2799" t="s">
        <v>6439</v>
      </c>
      <c r="H2799">
        <v>7960</v>
      </c>
      <c r="L2799">
        <v>6746</v>
      </c>
      <c r="N2799">
        <f t="shared" si="311"/>
        <v>1214.28</v>
      </c>
      <c r="O2799">
        <f t="shared" si="312"/>
        <v>607.14</v>
      </c>
      <c r="P2799">
        <f t="shared" si="313"/>
        <v>607.14</v>
      </c>
      <c r="Q2799">
        <f t="shared" si="308"/>
        <v>0</v>
      </c>
      <c r="R2799">
        <f t="shared" si="309"/>
        <v>7960.28</v>
      </c>
      <c r="S2799">
        <f t="shared" si="310"/>
        <v>0.27999999999974534</v>
      </c>
      <c r="Y2799">
        <v>607.14</v>
      </c>
      <c r="Z2799">
        <v>607.14</v>
      </c>
      <c r="AA2799">
        <v>0</v>
      </c>
    </row>
    <row r="2800" spans="1:27" x14ac:dyDescent="0.25">
      <c r="A2800" t="str">
        <f t="shared" si="307"/>
        <v>062019</v>
      </c>
      <c r="B2800">
        <v>6</v>
      </c>
      <c r="C2800" t="s">
        <v>7922</v>
      </c>
      <c r="D2800" s="18">
        <v>43636</v>
      </c>
      <c r="E2800" t="s">
        <v>2740</v>
      </c>
      <c r="F2800" t="s">
        <v>1250</v>
      </c>
      <c r="G2800" t="s">
        <v>1251</v>
      </c>
      <c r="H2800">
        <v>4460</v>
      </c>
      <c r="L2800">
        <v>3780</v>
      </c>
      <c r="N2800">
        <f t="shared" si="311"/>
        <v>680.4</v>
      </c>
      <c r="O2800">
        <f t="shared" si="312"/>
        <v>340.2</v>
      </c>
      <c r="P2800">
        <f t="shared" si="313"/>
        <v>340.2</v>
      </c>
      <c r="Q2800">
        <f t="shared" si="308"/>
        <v>0</v>
      </c>
      <c r="R2800">
        <f t="shared" si="309"/>
        <v>4460.3999999999996</v>
      </c>
      <c r="S2800">
        <f t="shared" si="310"/>
        <v>0.3999999999996362</v>
      </c>
      <c r="Y2800">
        <v>340.2</v>
      </c>
      <c r="Z2800">
        <v>340.2</v>
      </c>
      <c r="AA2800">
        <v>0</v>
      </c>
    </row>
    <row r="2801" spans="1:27" x14ac:dyDescent="0.25">
      <c r="A2801" t="str">
        <f t="shared" si="307"/>
        <v>062019</v>
      </c>
      <c r="B2801">
        <v>6</v>
      </c>
      <c r="C2801" t="s">
        <v>7922</v>
      </c>
      <c r="D2801" s="18">
        <v>43635</v>
      </c>
      <c r="E2801" t="s">
        <v>2739</v>
      </c>
      <c r="F2801" t="s">
        <v>1250</v>
      </c>
      <c r="G2801" t="s">
        <v>1251</v>
      </c>
      <c r="H2801">
        <v>9759</v>
      </c>
      <c r="L2801">
        <v>8270.4</v>
      </c>
      <c r="N2801">
        <f t="shared" si="311"/>
        <v>1488.6719999999998</v>
      </c>
      <c r="O2801">
        <f t="shared" si="312"/>
        <v>744.3359999999999</v>
      </c>
      <c r="P2801">
        <f t="shared" si="313"/>
        <v>744.3359999999999</v>
      </c>
      <c r="Q2801">
        <f t="shared" si="308"/>
        <v>0</v>
      </c>
      <c r="R2801">
        <f t="shared" si="309"/>
        <v>9759.0720000000001</v>
      </c>
      <c r="S2801">
        <f t="shared" si="310"/>
        <v>7.2000000000116415E-2</v>
      </c>
      <c r="Y2801">
        <v>744.3359999999999</v>
      </c>
      <c r="Z2801">
        <v>744.3359999999999</v>
      </c>
      <c r="AA2801">
        <v>0</v>
      </c>
    </row>
    <row r="2802" spans="1:27" x14ac:dyDescent="0.25">
      <c r="A2802" t="str">
        <f t="shared" si="307"/>
        <v>062019</v>
      </c>
      <c r="B2802">
        <v>6</v>
      </c>
      <c r="C2802" t="s">
        <v>7922</v>
      </c>
      <c r="D2802" s="18">
        <v>43631</v>
      </c>
      <c r="E2802" t="s">
        <v>2738</v>
      </c>
      <c r="F2802" t="s">
        <v>1250</v>
      </c>
      <c r="G2802" t="s">
        <v>1251</v>
      </c>
      <c r="H2802">
        <v>6992</v>
      </c>
      <c r="L2802">
        <v>5925</v>
      </c>
      <c r="N2802">
        <f t="shared" si="311"/>
        <v>1066.5</v>
      </c>
      <c r="O2802">
        <f t="shared" si="312"/>
        <v>533.25</v>
      </c>
      <c r="P2802">
        <f t="shared" si="313"/>
        <v>533.25</v>
      </c>
      <c r="Q2802">
        <f t="shared" si="308"/>
        <v>0</v>
      </c>
      <c r="R2802">
        <f t="shared" si="309"/>
        <v>6991.5</v>
      </c>
      <c r="S2802">
        <f t="shared" si="310"/>
        <v>-0.5</v>
      </c>
      <c r="Y2802">
        <v>533.25</v>
      </c>
      <c r="Z2802">
        <v>533.25</v>
      </c>
      <c r="AA2802">
        <v>0</v>
      </c>
    </row>
    <row r="2803" spans="1:27" x14ac:dyDescent="0.25">
      <c r="A2803" t="str">
        <f t="shared" si="307"/>
        <v>062019</v>
      </c>
      <c r="B2803">
        <v>6</v>
      </c>
      <c r="C2803" t="s">
        <v>7922</v>
      </c>
      <c r="D2803" s="18">
        <v>43623</v>
      </c>
      <c r="E2803">
        <v>18622</v>
      </c>
      <c r="F2803" t="s">
        <v>1250</v>
      </c>
      <c r="G2803" t="s">
        <v>1251</v>
      </c>
      <c r="H2803">
        <v>802</v>
      </c>
      <c r="L2803">
        <v>680</v>
      </c>
      <c r="N2803">
        <f t="shared" si="311"/>
        <v>122.4</v>
      </c>
      <c r="O2803">
        <f t="shared" si="312"/>
        <v>61.2</v>
      </c>
      <c r="P2803">
        <f t="shared" si="313"/>
        <v>61.2</v>
      </c>
      <c r="Q2803">
        <f t="shared" si="308"/>
        <v>0</v>
      </c>
      <c r="R2803">
        <f t="shared" si="309"/>
        <v>802.4</v>
      </c>
      <c r="S2803">
        <f t="shared" si="310"/>
        <v>0.39999999999997726</v>
      </c>
      <c r="Y2803">
        <v>61.2</v>
      </c>
      <c r="Z2803">
        <v>61.2</v>
      </c>
      <c r="AA2803">
        <v>0</v>
      </c>
    </row>
    <row r="2804" spans="1:27" x14ac:dyDescent="0.25">
      <c r="A2804" t="str">
        <f t="shared" si="307"/>
        <v>062019</v>
      </c>
      <c r="B2804">
        <v>6</v>
      </c>
      <c r="C2804" t="s">
        <v>7922</v>
      </c>
      <c r="D2804" s="18">
        <v>43637</v>
      </c>
      <c r="E2804" t="s">
        <v>2887</v>
      </c>
      <c r="F2804" t="s">
        <v>2885</v>
      </c>
      <c r="G2804" t="s">
        <v>2886</v>
      </c>
      <c r="H2804">
        <v>11300</v>
      </c>
      <c r="L2804">
        <v>254</v>
      </c>
      <c r="M2804">
        <v>8593</v>
      </c>
      <c r="N2804">
        <f t="shared" si="311"/>
        <v>2451.7599999999998</v>
      </c>
      <c r="O2804">
        <f t="shared" si="312"/>
        <v>1225.8799999999999</v>
      </c>
      <c r="P2804">
        <f t="shared" si="313"/>
        <v>1225.8799999999999</v>
      </c>
      <c r="Q2804">
        <f t="shared" si="308"/>
        <v>0</v>
      </c>
      <c r="R2804">
        <f t="shared" si="309"/>
        <v>11298.76</v>
      </c>
      <c r="S2804">
        <f t="shared" si="310"/>
        <v>-1.2399999999997817</v>
      </c>
      <c r="Y2804">
        <v>1225.8799999999999</v>
      </c>
      <c r="Z2804">
        <v>1225.8799999999999</v>
      </c>
      <c r="AA2804">
        <v>0</v>
      </c>
    </row>
    <row r="2805" spans="1:27" x14ac:dyDescent="0.25">
      <c r="A2805" t="str">
        <f t="shared" si="307"/>
        <v>062019</v>
      </c>
      <c r="B2805">
        <v>6</v>
      </c>
      <c r="C2805" t="s">
        <v>7922</v>
      </c>
      <c r="D2805" s="18">
        <v>43634</v>
      </c>
      <c r="E2805" t="s">
        <v>2812</v>
      </c>
      <c r="F2805" t="s">
        <v>2810</v>
      </c>
      <c r="G2805" t="s">
        <v>6440</v>
      </c>
      <c r="H2805">
        <v>16284</v>
      </c>
      <c r="L2805">
        <v>13800</v>
      </c>
      <c r="N2805">
        <f t="shared" si="311"/>
        <v>2484</v>
      </c>
      <c r="O2805">
        <f t="shared" si="312"/>
        <v>1242</v>
      </c>
      <c r="P2805">
        <f t="shared" si="313"/>
        <v>1242</v>
      </c>
      <c r="Q2805">
        <f t="shared" si="308"/>
        <v>0</v>
      </c>
      <c r="R2805">
        <f t="shared" si="309"/>
        <v>16284</v>
      </c>
      <c r="S2805">
        <f t="shared" si="310"/>
        <v>0</v>
      </c>
      <c r="Y2805">
        <v>1242</v>
      </c>
      <c r="Z2805">
        <v>1242</v>
      </c>
      <c r="AA2805">
        <v>0</v>
      </c>
    </row>
    <row r="2806" spans="1:27" x14ac:dyDescent="0.25">
      <c r="A2806" t="str">
        <f t="shared" si="307"/>
        <v>062019</v>
      </c>
      <c r="B2806">
        <v>6</v>
      </c>
      <c r="C2806" t="s">
        <v>7922</v>
      </c>
      <c r="D2806" s="18">
        <v>43621</v>
      </c>
      <c r="E2806">
        <v>677</v>
      </c>
      <c r="F2806" t="s">
        <v>212</v>
      </c>
      <c r="G2806" t="s">
        <v>6441</v>
      </c>
      <c r="H2806">
        <v>1439</v>
      </c>
      <c r="K2806">
        <v>569</v>
      </c>
      <c r="L2806">
        <v>680</v>
      </c>
      <c r="N2806">
        <f t="shared" si="311"/>
        <v>190.68</v>
      </c>
      <c r="O2806">
        <f t="shared" si="312"/>
        <v>95.34</v>
      </c>
      <c r="P2806">
        <f t="shared" si="313"/>
        <v>95.34</v>
      </c>
      <c r="Q2806">
        <f t="shared" si="308"/>
        <v>0</v>
      </c>
      <c r="R2806">
        <f t="shared" si="309"/>
        <v>1439.68</v>
      </c>
      <c r="S2806">
        <f t="shared" si="310"/>
        <v>0.68000000000006366</v>
      </c>
      <c r="Y2806">
        <v>95.34</v>
      </c>
      <c r="Z2806">
        <v>95.34</v>
      </c>
      <c r="AA2806">
        <v>0</v>
      </c>
    </row>
    <row r="2807" spans="1:27" x14ac:dyDescent="0.25">
      <c r="A2807" t="str">
        <f t="shared" si="307"/>
        <v>062019</v>
      </c>
      <c r="B2807">
        <v>6</v>
      </c>
      <c r="C2807" t="s">
        <v>7922</v>
      </c>
      <c r="D2807" s="18">
        <v>43622</v>
      </c>
      <c r="E2807">
        <v>696</v>
      </c>
      <c r="F2807" t="s">
        <v>212</v>
      </c>
      <c r="G2807" t="s">
        <v>6441</v>
      </c>
      <c r="H2807">
        <v>3304</v>
      </c>
      <c r="L2807">
        <v>2800</v>
      </c>
      <c r="N2807">
        <f t="shared" si="311"/>
        <v>504</v>
      </c>
      <c r="O2807">
        <f t="shared" si="312"/>
        <v>252</v>
      </c>
      <c r="P2807">
        <f t="shared" si="313"/>
        <v>252</v>
      </c>
      <c r="Q2807">
        <f t="shared" si="308"/>
        <v>0</v>
      </c>
      <c r="R2807">
        <f t="shared" si="309"/>
        <v>3304</v>
      </c>
      <c r="S2807">
        <f t="shared" si="310"/>
        <v>0</v>
      </c>
      <c r="Y2807">
        <v>252</v>
      </c>
      <c r="Z2807">
        <v>252</v>
      </c>
      <c r="AA2807">
        <v>0</v>
      </c>
    </row>
    <row r="2808" spans="1:27" x14ac:dyDescent="0.25">
      <c r="A2808" t="str">
        <f t="shared" si="307"/>
        <v>062019</v>
      </c>
      <c r="B2808">
        <v>6</v>
      </c>
      <c r="C2808" t="s">
        <v>7922</v>
      </c>
      <c r="D2808" s="18">
        <v>43629</v>
      </c>
      <c r="E2808" t="s">
        <v>2858</v>
      </c>
      <c r="F2808" t="s">
        <v>676</v>
      </c>
      <c r="G2808" t="s">
        <v>6442</v>
      </c>
      <c r="H2808">
        <v>25516</v>
      </c>
      <c r="L2808">
        <v>21623.74</v>
      </c>
      <c r="N2808">
        <f t="shared" si="311"/>
        <v>3892.2732000000001</v>
      </c>
      <c r="O2808">
        <f t="shared" si="312"/>
        <v>1946.1366</v>
      </c>
      <c r="P2808">
        <f t="shared" si="313"/>
        <v>1946.1366</v>
      </c>
      <c r="Q2808">
        <f t="shared" si="308"/>
        <v>0</v>
      </c>
      <c r="R2808">
        <f t="shared" si="309"/>
        <v>25516.013200000001</v>
      </c>
      <c r="S2808">
        <f t="shared" si="310"/>
        <v>1.3200000001234002E-2</v>
      </c>
      <c r="Y2808">
        <v>1946.1366</v>
      </c>
      <c r="Z2808">
        <v>1946.1366</v>
      </c>
      <c r="AA2808">
        <v>0</v>
      </c>
    </row>
    <row r="2809" spans="1:27" x14ac:dyDescent="0.25">
      <c r="A2809" t="str">
        <f t="shared" si="307"/>
        <v>052019</v>
      </c>
      <c r="B2809">
        <v>6</v>
      </c>
      <c r="C2809" t="s">
        <v>7922</v>
      </c>
      <c r="D2809" s="18">
        <v>43601</v>
      </c>
      <c r="E2809" t="s">
        <v>6443</v>
      </c>
      <c r="F2809" t="s">
        <v>1777</v>
      </c>
      <c r="G2809" t="s">
        <v>6444</v>
      </c>
      <c r="H2809">
        <v>9345</v>
      </c>
      <c r="L2809">
        <v>7920</v>
      </c>
      <c r="N2809">
        <f t="shared" si="311"/>
        <v>1425.6</v>
      </c>
      <c r="O2809">
        <f t="shared" si="312"/>
        <v>712.8</v>
      </c>
      <c r="P2809">
        <f t="shared" si="313"/>
        <v>712.8</v>
      </c>
      <c r="Q2809">
        <f t="shared" si="308"/>
        <v>0</v>
      </c>
      <c r="R2809">
        <f t="shared" si="309"/>
        <v>9345.6</v>
      </c>
      <c r="S2809">
        <f t="shared" si="310"/>
        <v>0.6000000000003638</v>
      </c>
      <c r="Y2809">
        <v>712.8</v>
      </c>
      <c r="Z2809">
        <v>712.8</v>
      </c>
      <c r="AA2809">
        <v>0</v>
      </c>
    </row>
    <row r="2810" spans="1:27" x14ac:dyDescent="0.25">
      <c r="A2810" t="str">
        <f t="shared" si="307"/>
        <v>062019</v>
      </c>
      <c r="B2810">
        <v>6</v>
      </c>
      <c r="C2810" t="s">
        <v>7922</v>
      </c>
      <c r="D2810" s="18">
        <v>43628</v>
      </c>
      <c r="E2810" t="s">
        <v>6445</v>
      </c>
      <c r="F2810" t="s">
        <v>358</v>
      </c>
      <c r="G2810" t="s">
        <v>6446</v>
      </c>
      <c r="H2810">
        <v>13509</v>
      </c>
      <c r="L2810">
        <v>11448</v>
      </c>
      <c r="N2810">
        <f t="shared" si="311"/>
        <v>2060.64</v>
      </c>
      <c r="O2810">
        <v>0</v>
      </c>
      <c r="P2810">
        <v>0</v>
      </c>
      <c r="Q2810">
        <v>0</v>
      </c>
      <c r="R2810">
        <f t="shared" si="309"/>
        <v>13508.64</v>
      </c>
      <c r="S2810">
        <f t="shared" si="310"/>
        <v>-0.36000000000058208</v>
      </c>
      <c r="T2810" t="s">
        <v>5815</v>
      </c>
      <c r="Y2810">
        <v>1030.32</v>
      </c>
      <c r="Z2810">
        <v>1030.32</v>
      </c>
      <c r="AA2810">
        <v>0</v>
      </c>
    </row>
    <row r="2811" spans="1:27" x14ac:dyDescent="0.25">
      <c r="A2811" t="str">
        <f t="shared" si="307"/>
        <v>062019</v>
      </c>
      <c r="B2811">
        <v>6</v>
      </c>
      <c r="C2811" t="s">
        <v>7922</v>
      </c>
      <c r="D2811" s="18">
        <v>43640</v>
      </c>
      <c r="E2811" t="s">
        <v>2989</v>
      </c>
      <c r="F2811" t="s">
        <v>6323</v>
      </c>
      <c r="G2811" t="s">
        <v>6447</v>
      </c>
      <c r="H2811">
        <v>413</v>
      </c>
      <c r="L2811">
        <v>350</v>
      </c>
      <c r="N2811">
        <f t="shared" si="311"/>
        <v>63</v>
      </c>
      <c r="O2811">
        <f t="shared" si="312"/>
        <v>31.5</v>
      </c>
      <c r="P2811">
        <f t="shared" si="313"/>
        <v>31.5</v>
      </c>
      <c r="Q2811">
        <f t="shared" si="308"/>
        <v>0</v>
      </c>
      <c r="R2811">
        <f t="shared" si="309"/>
        <v>413</v>
      </c>
      <c r="S2811">
        <f t="shared" si="310"/>
        <v>0</v>
      </c>
      <c r="Y2811">
        <v>31.5</v>
      </c>
      <c r="Z2811">
        <v>31.5</v>
      </c>
      <c r="AA2811">
        <v>0</v>
      </c>
    </row>
    <row r="2812" spans="1:27" x14ac:dyDescent="0.25">
      <c r="A2812" t="str">
        <f t="shared" si="307"/>
        <v>062019</v>
      </c>
      <c r="B2812">
        <v>6</v>
      </c>
      <c r="C2812" t="s">
        <v>7922</v>
      </c>
      <c r="D2812" s="18">
        <v>43628</v>
      </c>
      <c r="E2812">
        <v>30</v>
      </c>
      <c r="F2812" t="s">
        <v>6323</v>
      </c>
      <c r="G2812" t="s">
        <v>6447</v>
      </c>
      <c r="H2812">
        <v>3422</v>
      </c>
      <c r="L2812">
        <v>2900</v>
      </c>
      <c r="N2812">
        <f t="shared" si="311"/>
        <v>522</v>
      </c>
      <c r="O2812">
        <f t="shared" si="312"/>
        <v>261</v>
      </c>
      <c r="P2812">
        <f t="shared" si="313"/>
        <v>261</v>
      </c>
      <c r="Q2812">
        <f t="shared" si="308"/>
        <v>0</v>
      </c>
      <c r="R2812">
        <f t="shared" si="309"/>
        <v>3422</v>
      </c>
      <c r="S2812">
        <f t="shared" si="310"/>
        <v>0</v>
      </c>
      <c r="Y2812">
        <v>261</v>
      </c>
      <c r="Z2812">
        <v>261</v>
      </c>
      <c r="AA2812">
        <v>0</v>
      </c>
    </row>
    <row r="2813" spans="1:27" x14ac:dyDescent="0.25">
      <c r="A2813" t="str">
        <f t="shared" si="307"/>
        <v>062019</v>
      </c>
      <c r="B2813">
        <v>6</v>
      </c>
      <c r="C2813" t="s">
        <v>7922</v>
      </c>
      <c r="D2813" s="18">
        <v>43640</v>
      </c>
      <c r="E2813" t="s">
        <v>6448</v>
      </c>
      <c r="F2813" t="s">
        <v>706</v>
      </c>
      <c r="G2813" t="s">
        <v>6449</v>
      </c>
      <c r="H2813">
        <v>20060</v>
      </c>
      <c r="L2813">
        <v>17000</v>
      </c>
      <c r="N2813">
        <f t="shared" si="311"/>
        <v>3060</v>
      </c>
      <c r="O2813">
        <f t="shared" si="312"/>
        <v>1530</v>
      </c>
      <c r="P2813">
        <f t="shared" si="313"/>
        <v>1530</v>
      </c>
      <c r="Q2813">
        <f t="shared" si="308"/>
        <v>0</v>
      </c>
      <c r="R2813">
        <f t="shared" si="309"/>
        <v>20060</v>
      </c>
      <c r="S2813">
        <f t="shared" si="310"/>
        <v>0</v>
      </c>
      <c r="Y2813">
        <v>1530</v>
      </c>
      <c r="Z2813">
        <v>1530</v>
      </c>
      <c r="AA2813">
        <v>0</v>
      </c>
    </row>
    <row r="2814" spans="1:27" x14ac:dyDescent="0.25">
      <c r="A2814" t="str">
        <f t="shared" si="307"/>
        <v>052019</v>
      </c>
      <c r="B2814">
        <v>6</v>
      </c>
      <c r="C2814" t="s">
        <v>7922</v>
      </c>
      <c r="D2814" s="18">
        <v>43616</v>
      </c>
      <c r="E2814" t="s">
        <v>2406</v>
      </c>
      <c r="F2814" t="s">
        <v>362</v>
      </c>
      <c r="G2814" t="s">
        <v>6450</v>
      </c>
      <c r="H2814">
        <v>123310</v>
      </c>
      <c r="L2814">
        <v>104500</v>
      </c>
      <c r="N2814">
        <f t="shared" si="311"/>
        <v>18810</v>
      </c>
      <c r="O2814">
        <f t="shared" si="312"/>
        <v>0</v>
      </c>
      <c r="P2814">
        <f t="shared" si="313"/>
        <v>0</v>
      </c>
      <c r="Q2814">
        <f t="shared" si="308"/>
        <v>18810</v>
      </c>
      <c r="R2814">
        <f t="shared" si="309"/>
        <v>123310</v>
      </c>
      <c r="S2814">
        <f t="shared" si="310"/>
        <v>0</v>
      </c>
      <c r="Y2814">
        <v>0</v>
      </c>
      <c r="Z2814">
        <v>0</v>
      </c>
      <c r="AA2814">
        <v>18810</v>
      </c>
    </row>
    <row r="2815" spans="1:27" x14ac:dyDescent="0.25">
      <c r="A2815" t="str">
        <f t="shared" si="307"/>
        <v>052019</v>
      </c>
      <c r="B2815">
        <v>6</v>
      </c>
      <c r="C2815" t="s">
        <v>7922</v>
      </c>
      <c r="D2815" s="18">
        <v>43613</v>
      </c>
      <c r="E2815">
        <v>19110995</v>
      </c>
      <c r="F2815" t="s">
        <v>2436</v>
      </c>
      <c r="G2815" t="s">
        <v>2437</v>
      </c>
      <c r="H2815">
        <v>15930</v>
      </c>
      <c r="L2815">
        <v>13500</v>
      </c>
      <c r="N2815">
        <f t="shared" si="311"/>
        <v>2430</v>
      </c>
      <c r="O2815">
        <f t="shared" si="312"/>
        <v>1215</v>
      </c>
      <c r="P2815">
        <f t="shared" si="313"/>
        <v>1215</v>
      </c>
      <c r="Q2815">
        <f t="shared" si="308"/>
        <v>0</v>
      </c>
      <c r="R2815">
        <f t="shared" si="309"/>
        <v>15930</v>
      </c>
      <c r="S2815">
        <f t="shared" si="310"/>
        <v>0</v>
      </c>
      <c r="Y2815">
        <v>1215</v>
      </c>
      <c r="Z2815">
        <v>1215</v>
      </c>
      <c r="AA2815">
        <v>0</v>
      </c>
    </row>
    <row r="2816" spans="1:27" x14ac:dyDescent="0.25">
      <c r="A2816" t="str">
        <f t="shared" si="307"/>
        <v>062019</v>
      </c>
      <c r="B2816">
        <v>6</v>
      </c>
      <c r="C2816" t="s">
        <v>7922</v>
      </c>
      <c r="D2816" s="18">
        <v>43617</v>
      </c>
      <c r="E2816" t="s">
        <v>2975</v>
      </c>
      <c r="F2816" t="s">
        <v>493</v>
      </c>
      <c r="G2816" t="s">
        <v>6451</v>
      </c>
      <c r="H2816">
        <v>5292</v>
      </c>
      <c r="L2816">
        <v>4485</v>
      </c>
      <c r="N2816">
        <f t="shared" si="311"/>
        <v>807.3</v>
      </c>
      <c r="O2816">
        <f t="shared" si="312"/>
        <v>403.65</v>
      </c>
      <c r="P2816">
        <f t="shared" si="313"/>
        <v>403.65</v>
      </c>
      <c r="Q2816">
        <f t="shared" si="308"/>
        <v>0</v>
      </c>
      <c r="R2816">
        <f t="shared" si="309"/>
        <v>5292.3</v>
      </c>
      <c r="S2816">
        <f t="shared" si="310"/>
        <v>0.3000000000001819</v>
      </c>
      <c r="Y2816">
        <v>403.65</v>
      </c>
      <c r="Z2816">
        <v>403.65</v>
      </c>
      <c r="AA2816">
        <v>0</v>
      </c>
    </row>
    <row r="2817" spans="1:27" x14ac:dyDescent="0.25">
      <c r="A2817" t="str">
        <f t="shared" si="307"/>
        <v>052019</v>
      </c>
      <c r="B2817">
        <v>6</v>
      </c>
      <c r="C2817" t="s">
        <v>7922</v>
      </c>
      <c r="D2817" s="18">
        <v>43600</v>
      </c>
      <c r="E2817">
        <v>201</v>
      </c>
      <c r="F2817" t="s">
        <v>199</v>
      </c>
      <c r="G2817" t="s">
        <v>200</v>
      </c>
      <c r="H2817">
        <v>566</v>
      </c>
      <c r="L2817">
        <v>480</v>
      </c>
      <c r="N2817">
        <f t="shared" si="311"/>
        <v>86.4</v>
      </c>
      <c r="O2817">
        <f t="shared" si="312"/>
        <v>43.2</v>
      </c>
      <c r="P2817">
        <f t="shared" si="313"/>
        <v>43.2</v>
      </c>
      <c r="Q2817">
        <f t="shared" si="308"/>
        <v>0</v>
      </c>
      <c r="R2817">
        <f t="shared" si="309"/>
        <v>566.4</v>
      </c>
      <c r="S2817">
        <f t="shared" si="310"/>
        <v>0.39999999999997726</v>
      </c>
      <c r="Y2817">
        <v>43.2</v>
      </c>
      <c r="Z2817">
        <v>43.2</v>
      </c>
      <c r="AA2817">
        <v>0</v>
      </c>
    </row>
    <row r="2818" spans="1:27" x14ac:dyDescent="0.25">
      <c r="A2818" t="str">
        <f t="shared" si="307"/>
        <v>052019</v>
      </c>
      <c r="B2818">
        <v>6</v>
      </c>
      <c r="C2818" t="s">
        <v>7922</v>
      </c>
      <c r="D2818" s="18">
        <v>43614</v>
      </c>
      <c r="E2818">
        <v>273</v>
      </c>
      <c r="F2818" t="s">
        <v>199</v>
      </c>
      <c r="G2818" t="s">
        <v>200</v>
      </c>
      <c r="H2818">
        <v>566</v>
      </c>
      <c r="L2818">
        <v>480</v>
      </c>
      <c r="N2818">
        <f t="shared" si="311"/>
        <v>86.4</v>
      </c>
      <c r="O2818">
        <f t="shared" si="312"/>
        <v>43.2</v>
      </c>
      <c r="P2818">
        <f t="shared" si="313"/>
        <v>43.2</v>
      </c>
      <c r="Q2818">
        <f t="shared" si="308"/>
        <v>0</v>
      </c>
      <c r="R2818">
        <f t="shared" si="309"/>
        <v>566.4</v>
      </c>
      <c r="S2818">
        <f t="shared" si="310"/>
        <v>0.39999999999997726</v>
      </c>
      <c r="Y2818">
        <v>43.2</v>
      </c>
      <c r="Z2818">
        <v>43.2</v>
      </c>
      <c r="AA2818">
        <v>0</v>
      </c>
    </row>
    <row r="2819" spans="1:27" x14ac:dyDescent="0.25">
      <c r="A2819" t="str">
        <f t="shared" si="307"/>
        <v>062019</v>
      </c>
      <c r="B2819">
        <v>6</v>
      </c>
      <c r="C2819" t="s">
        <v>7922</v>
      </c>
      <c r="D2819" s="18">
        <v>43630</v>
      </c>
      <c r="E2819">
        <v>204</v>
      </c>
      <c r="F2819" t="s">
        <v>471</v>
      </c>
      <c r="G2819" t="s">
        <v>6452</v>
      </c>
      <c r="H2819">
        <v>1770</v>
      </c>
      <c r="L2819">
        <v>1500</v>
      </c>
      <c r="N2819">
        <f t="shared" si="311"/>
        <v>270</v>
      </c>
      <c r="O2819">
        <f t="shared" si="312"/>
        <v>135</v>
      </c>
      <c r="P2819">
        <f t="shared" si="313"/>
        <v>135</v>
      </c>
      <c r="Q2819">
        <f t="shared" si="308"/>
        <v>0</v>
      </c>
      <c r="R2819">
        <f t="shared" si="309"/>
        <v>1770</v>
      </c>
      <c r="S2819">
        <f t="shared" si="310"/>
        <v>0</v>
      </c>
      <c r="Y2819">
        <v>135</v>
      </c>
      <c r="Z2819">
        <v>135</v>
      </c>
      <c r="AA2819">
        <v>0</v>
      </c>
    </row>
    <row r="2820" spans="1:27" x14ac:dyDescent="0.25">
      <c r="A2820" t="str">
        <f t="shared" ref="A2820:A2883" si="314">TEXT(D2820,"MMYYYY")</f>
        <v>062019</v>
      </c>
      <c r="B2820">
        <v>6</v>
      </c>
      <c r="C2820" t="s">
        <v>7922</v>
      </c>
      <c r="D2820" s="18">
        <v>43623</v>
      </c>
      <c r="E2820">
        <v>182</v>
      </c>
      <c r="F2820" t="s">
        <v>471</v>
      </c>
      <c r="G2820" t="s">
        <v>6452</v>
      </c>
      <c r="H2820">
        <v>1888</v>
      </c>
      <c r="L2820">
        <v>1600</v>
      </c>
      <c r="N2820">
        <f t="shared" si="311"/>
        <v>288</v>
      </c>
      <c r="O2820">
        <f t="shared" si="312"/>
        <v>144</v>
      </c>
      <c r="P2820">
        <f t="shared" si="313"/>
        <v>144</v>
      </c>
      <c r="Q2820">
        <f t="shared" si="308"/>
        <v>0</v>
      </c>
      <c r="R2820">
        <f t="shared" si="309"/>
        <v>1888</v>
      </c>
      <c r="S2820">
        <f t="shared" si="310"/>
        <v>0</v>
      </c>
      <c r="Y2820">
        <v>144</v>
      </c>
      <c r="Z2820">
        <v>144</v>
      </c>
      <c r="AA2820">
        <v>0</v>
      </c>
    </row>
    <row r="2821" spans="1:27" x14ac:dyDescent="0.25">
      <c r="A2821" t="str">
        <f t="shared" si="314"/>
        <v>062019</v>
      </c>
      <c r="B2821">
        <v>6</v>
      </c>
      <c r="C2821" t="s">
        <v>7922</v>
      </c>
      <c r="D2821" s="18">
        <v>43620</v>
      </c>
      <c r="E2821">
        <v>175</v>
      </c>
      <c r="F2821" t="s">
        <v>471</v>
      </c>
      <c r="G2821" t="s">
        <v>6452</v>
      </c>
      <c r="H2821">
        <v>5900</v>
      </c>
      <c r="L2821">
        <v>5000</v>
      </c>
      <c r="N2821">
        <f t="shared" si="311"/>
        <v>900</v>
      </c>
      <c r="O2821">
        <f t="shared" si="312"/>
        <v>450</v>
      </c>
      <c r="P2821">
        <f t="shared" si="313"/>
        <v>450</v>
      </c>
      <c r="Q2821">
        <f t="shared" si="308"/>
        <v>0</v>
      </c>
      <c r="R2821">
        <f t="shared" si="309"/>
        <v>5900</v>
      </c>
      <c r="S2821">
        <f t="shared" si="310"/>
        <v>0</v>
      </c>
      <c r="Y2821">
        <v>450</v>
      </c>
      <c r="Z2821">
        <v>450</v>
      </c>
      <c r="AA2821">
        <v>0</v>
      </c>
    </row>
    <row r="2822" spans="1:27" x14ac:dyDescent="0.25">
      <c r="A2822" t="str">
        <f t="shared" si="314"/>
        <v>052019</v>
      </c>
      <c r="B2822">
        <v>6</v>
      </c>
      <c r="C2822" t="s">
        <v>7922</v>
      </c>
      <c r="D2822" s="18">
        <v>43603</v>
      </c>
      <c r="E2822">
        <v>141</v>
      </c>
      <c r="F2822" t="s">
        <v>2506</v>
      </c>
      <c r="G2822" t="s">
        <v>6453</v>
      </c>
      <c r="H2822">
        <v>7875</v>
      </c>
      <c r="J2822">
        <v>7500</v>
      </c>
      <c r="N2822">
        <f t="shared" si="311"/>
        <v>375</v>
      </c>
      <c r="O2822">
        <f t="shared" si="312"/>
        <v>0</v>
      </c>
      <c r="P2822">
        <f t="shared" si="313"/>
        <v>0</v>
      </c>
      <c r="Q2822">
        <f t="shared" si="308"/>
        <v>375</v>
      </c>
      <c r="R2822">
        <f t="shared" si="309"/>
        <v>7875</v>
      </c>
      <c r="S2822">
        <f t="shared" si="310"/>
        <v>0</v>
      </c>
      <c r="Y2822">
        <v>0</v>
      </c>
      <c r="Z2822">
        <v>0</v>
      </c>
      <c r="AA2822">
        <v>375</v>
      </c>
    </row>
    <row r="2823" spans="1:27" x14ac:dyDescent="0.25">
      <c r="A2823" t="str">
        <f t="shared" si="314"/>
        <v>062019</v>
      </c>
      <c r="B2823">
        <v>6</v>
      </c>
      <c r="C2823" t="s">
        <v>7922</v>
      </c>
      <c r="D2823" s="18">
        <v>43634</v>
      </c>
      <c r="E2823" t="s">
        <v>2999</v>
      </c>
      <c r="F2823" t="s">
        <v>1791</v>
      </c>
      <c r="G2823" t="s">
        <v>6293</v>
      </c>
      <c r="H2823">
        <v>3390</v>
      </c>
      <c r="L2823">
        <v>2872.88</v>
      </c>
      <c r="N2823">
        <f t="shared" si="311"/>
        <v>517.11840000000007</v>
      </c>
      <c r="O2823">
        <f t="shared" si="312"/>
        <v>258.55920000000003</v>
      </c>
      <c r="P2823">
        <f t="shared" si="313"/>
        <v>258.55920000000003</v>
      </c>
      <c r="Q2823">
        <f t="shared" si="308"/>
        <v>0</v>
      </c>
      <c r="R2823">
        <f t="shared" si="309"/>
        <v>3389.9984000000004</v>
      </c>
      <c r="S2823">
        <f t="shared" si="310"/>
        <v>-1.5999999995983671E-3</v>
      </c>
      <c r="Y2823">
        <v>258.55920000000003</v>
      </c>
      <c r="Z2823">
        <v>258.55920000000003</v>
      </c>
      <c r="AA2823">
        <v>0</v>
      </c>
    </row>
    <row r="2824" spans="1:27" x14ac:dyDescent="0.25">
      <c r="A2824" t="str">
        <f t="shared" si="314"/>
        <v>062019</v>
      </c>
      <c r="B2824">
        <v>6</v>
      </c>
      <c r="C2824" t="s">
        <v>7922</v>
      </c>
      <c r="D2824" s="18">
        <v>43634</v>
      </c>
      <c r="E2824" t="s">
        <v>2556</v>
      </c>
      <c r="F2824" t="s">
        <v>2554</v>
      </c>
      <c r="G2824" t="s">
        <v>6454</v>
      </c>
      <c r="H2824">
        <v>7300</v>
      </c>
      <c r="L2824">
        <v>6186.44</v>
      </c>
      <c r="N2824">
        <f t="shared" si="311"/>
        <v>1113.5591999999999</v>
      </c>
      <c r="O2824">
        <f t="shared" si="312"/>
        <v>556.77959999999996</v>
      </c>
      <c r="P2824">
        <f t="shared" si="313"/>
        <v>556.77959999999996</v>
      </c>
      <c r="Q2824">
        <f t="shared" si="308"/>
        <v>0</v>
      </c>
      <c r="R2824">
        <f t="shared" si="309"/>
        <v>7299.9991999999993</v>
      </c>
      <c r="S2824">
        <f t="shared" si="310"/>
        <v>-8.0000000070867827E-4</v>
      </c>
      <c r="Y2824">
        <v>556.77959999999996</v>
      </c>
      <c r="Z2824">
        <v>556.77959999999996</v>
      </c>
      <c r="AA2824">
        <v>0</v>
      </c>
    </row>
    <row r="2825" spans="1:27" x14ac:dyDescent="0.25">
      <c r="A2825" t="str">
        <f t="shared" si="314"/>
        <v>052019</v>
      </c>
      <c r="B2825">
        <v>6</v>
      </c>
      <c r="C2825" t="s">
        <v>7922</v>
      </c>
      <c r="D2825" s="18">
        <v>43603</v>
      </c>
      <c r="E2825" t="s">
        <v>6455</v>
      </c>
      <c r="F2825" t="s">
        <v>6367</v>
      </c>
      <c r="G2825" t="s">
        <v>6456</v>
      </c>
      <c r="H2825">
        <v>92639</v>
      </c>
      <c r="L2825">
        <v>78508</v>
      </c>
      <c r="N2825">
        <f t="shared" si="311"/>
        <v>14131.44</v>
      </c>
      <c r="O2825">
        <v>0</v>
      </c>
      <c r="P2825">
        <v>0</v>
      </c>
      <c r="Q2825">
        <v>0</v>
      </c>
      <c r="R2825">
        <f t="shared" si="309"/>
        <v>92639.44</v>
      </c>
      <c r="S2825">
        <f t="shared" si="310"/>
        <v>0.44000000000232831</v>
      </c>
      <c r="T2825" t="s">
        <v>5815</v>
      </c>
      <c r="Y2825">
        <v>7065.72</v>
      </c>
      <c r="Z2825">
        <v>7065.72</v>
      </c>
      <c r="AA2825">
        <v>0</v>
      </c>
    </row>
    <row r="2826" spans="1:27" x14ac:dyDescent="0.25">
      <c r="A2826" t="str">
        <f t="shared" si="314"/>
        <v>062019</v>
      </c>
      <c r="B2826">
        <v>6</v>
      </c>
      <c r="C2826" t="s">
        <v>7922</v>
      </c>
      <c r="D2826" s="18">
        <v>43622</v>
      </c>
      <c r="E2826" t="s">
        <v>2044</v>
      </c>
      <c r="F2826" t="s">
        <v>6367</v>
      </c>
      <c r="G2826" t="s">
        <v>6456</v>
      </c>
      <c r="H2826">
        <v>36849</v>
      </c>
      <c r="L2826">
        <v>31228</v>
      </c>
      <c r="N2826">
        <f t="shared" si="311"/>
        <v>5621.04</v>
      </c>
      <c r="O2826">
        <f t="shared" si="312"/>
        <v>2810.52</v>
      </c>
      <c r="P2826">
        <f t="shared" si="313"/>
        <v>2810.52</v>
      </c>
      <c r="Q2826">
        <f t="shared" si="308"/>
        <v>0</v>
      </c>
      <c r="R2826">
        <f t="shared" si="309"/>
        <v>36849.040000000001</v>
      </c>
      <c r="S2826">
        <f t="shared" si="310"/>
        <v>4.0000000000873115E-2</v>
      </c>
      <c r="Y2826">
        <v>2810.52</v>
      </c>
      <c r="Z2826">
        <v>2810.52</v>
      </c>
      <c r="AA2826">
        <v>0</v>
      </c>
    </row>
    <row r="2827" spans="1:27" x14ac:dyDescent="0.25">
      <c r="A2827" t="str">
        <f t="shared" si="314"/>
        <v>062019</v>
      </c>
      <c r="B2827">
        <v>6</v>
      </c>
      <c r="C2827" t="s">
        <v>7922</v>
      </c>
      <c r="D2827" s="18">
        <v>43631</v>
      </c>
      <c r="E2827" t="s">
        <v>2639</v>
      </c>
      <c r="F2827" t="s">
        <v>634</v>
      </c>
      <c r="G2827" t="s">
        <v>6457</v>
      </c>
      <c r="H2827">
        <v>900</v>
      </c>
      <c r="L2827">
        <v>762.72</v>
      </c>
      <c r="N2827">
        <f t="shared" si="311"/>
        <v>137.28960000000001</v>
      </c>
      <c r="O2827">
        <f t="shared" si="312"/>
        <v>68.644800000000004</v>
      </c>
      <c r="P2827">
        <f t="shared" si="313"/>
        <v>68.644800000000004</v>
      </c>
      <c r="Q2827">
        <f t="shared" si="308"/>
        <v>0</v>
      </c>
      <c r="R2827">
        <f t="shared" si="309"/>
        <v>900.00960000000009</v>
      </c>
      <c r="S2827">
        <f t="shared" si="310"/>
        <v>9.6000000000913133E-3</v>
      </c>
      <c r="Y2827">
        <v>68.644800000000004</v>
      </c>
      <c r="Z2827">
        <v>68.644800000000004</v>
      </c>
      <c r="AA2827">
        <v>0</v>
      </c>
    </row>
    <row r="2828" spans="1:27" x14ac:dyDescent="0.25">
      <c r="A2828" t="str">
        <f t="shared" si="314"/>
        <v>062019</v>
      </c>
      <c r="B2828">
        <v>6</v>
      </c>
      <c r="C2828" t="s">
        <v>7922</v>
      </c>
      <c r="D2828" s="18">
        <v>43628</v>
      </c>
      <c r="E2828" t="s">
        <v>2638</v>
      </c>
      <c r="F2828" t="s">
        <v>634</v>
      </c>
      <c r="G2828" t="s">
        <v>6457</v>
      </c>
      <c r="H2828">
        <v>48262</v>
      </c>
      <c r="L2828">
        <v>40900.04</v>
      </c>
      <c r="N2828">
        <f t="shared" si="311"/>
        <v>7362.0072</v>
      </c>
      <c r="O2828">
        <f t="shared" si="312"/>
        <v>3681.0036</v>
      </c>
      <c r="P2828">
        <f t="shared" si="313"/>
        <v>3681.0036</v>
      </c>
      <c r="Q2828">
        <f t="shared" si="308"/>
        <v>0</v>
      </c>
      <c r="R2828">
        <f t="shared" si="309"/>
        <v>48262.047200000001</v>
      </c>
      <c r="S2828">
        <f t="shared" si="310"/>
        <v>4.7200000000884756E-2</v>
      </c>
      <c r="Y2828">
        <v>3681.0036</v>
      </c>
      <c r="Z2828">
        <v>3681.0036</v>
      </c>
      <c r="AA2828">
        <v>0</v>
      </c>
    </row>
    <row r="2829" spans="1:27" x14ac:dyDescent="0.25">
      <c r="A2829" t="str">
        <f t="shared" si="314"/>
        <v>062019</v>
      </c>
      <c r="B2829">
        <v>6</v>
      </c>
      <c r="C2829" t="s">
        <v>7922</v>
      </c>
      <c r="D2829" s="18">
        <v>43628</v>
      </c>
      <c r="E2829" t="s">
        <v>6458</v>
      </c>
      <c r="F2829" t="s">
        <v>634</v>
      </c>
      <c r="G2829" t="s">
        <v>6457</v>
      </c>
      <c r="H2829">
        <v>170425</v>
      </c>
      <c r="L2829">
        <v>144427.94</v>
      </c>
      <c r="N2829">
        <f t="shared" si="311"/>
        <v>25997.029200000001</v>
      </c>
      <c r="O2829">
        <f t="shared" si="312"/>
        <v>12998.5146</v>
      </c>
      <c r="P2829">
        <f t="shared" si="313"/>
        <v>12998.5146</v>
      </c>
      <c r="Q2829">
        <f t="shared" si="308"/>
        <v>0</v>
      </c>
      <c r="R2829">
        <f t="shared" si="309"/>
        <v>170424.96919999999</v>
      </c>
      <c r="S2829">
        <f t="shared" si="310"/>
        <v>-3.0800000007729977E-2</v>
      </c>
      <c r="Y2829">
        <v>12998.5146</v>
      </c>
      <c r="Z2829">
        <v>12998.5146</v>
      </c>
      <c r="AA2829">
        <v>0</v>
      </c>
    </row>
    <row r="2830" spans="1:27" x14ac:dyDescent="0.25">
      <c r="A2830" t="str">
        <f t="shared" si="314"/>
        <v>062019</v>
      </c>
      <c r="B2830">
        <v>6</v>
      </c>
      <c r="C2830" t="s">
        <v>7922</v>
      </c>
      <c r="D2830" s="18">
        <v>43635</v>
      </c>
      <c r="E2830" t="s">
        <v>6459</v>
      </c>
      <c r="F2830" t="s">
        <v>2041</v>
      </c>
      <c r="G2830" t="s">
        <v>6460</v>
      </c>
      <c r="H2830">
        <v>12100</v>
      </c>
      <c r="L2830">
        <v>10254.24</v>
      </c>
      <c r="N2830">
        <f t="shared" si="311"/>
        <v>1845.7632000000001</v>
      </c>
      <c r="O2830">
        <f t="shared" si="312"/>
        <v>922.88160000000005</v>
      </c>
      <c r="P2830">
        <f t="shared" si="313"/>
        <v>922.88160000000005</v>
      </c>
      <c r="Q2830">
        <f t="shared" si="308"/>
        <v>0</v>
      </c>
      <c r="R2830">
        <f t="shared" si="309"/>
        <v>12100.003199999999</v>
      </c>
      <c r="S2830">
        <f t="shared" si="310"/>
        <v>3.1999999991967343E-3</v>
      </c>
      <c r="Y2830">
        <v>922.88160000000005</v>
      </c>
      <c r="Z2830">
        <v>922.88160000000005</v>
      </c>
      <c r="AA2830">
        <v>0</v>
      </c>
    </row>
    <row r="2831" spans="1:27" x14ac:dyDescent="0.25">
      <c r="A2831" t="str">
        <f t="shared" si="314"/>
        <v>062019</v>
      </c>
      <c r="B2831">
        <v>6</v>
      </c>
      <c r="C2831" t="s">
        <v>7922</v>
      </c>
      <c r="D2831" s="18">
        <v>43633</v>
      </c>
      <c r="E2831" t="s">
        <v>2596</v>
      </c>
      <c r="F2831" t="s">
        <v>101</v>
      </c>
      <c r="G2831" t="s">
        <v>6250</v>
      </c>
      <c r="H2831">
        <v>5163</v>
      </c>
      <c r="L2831">
        <v>4375.5</v>
      </c>
      <c r="N2831">
        <f t="shared" si="311"/>
        <v>787.59</v>
      </c>
      <c r="O2831">
        <f t="shared" si="312"/>
        <v>393.79500000000002</v>
      </c>
      <c r="P2831">
        <f t="shared" si="313"/>
        <v>393.79500000000002</v>
      </c>
      <c r="Q2831">
        <f t="shared" si="308"/>
        <v>0</v>
      </c>
      <c r="R2831">
        <f t="shared" si="309"/>
        <v>5163.09</v>
      </c>
      <c r="S2831">
        <f t="shared" si="310"/>
        <v>9.0000000000145519E-2</v>
      </c>
      <c r="Y2831">
        <v>393.79500000000002</v>
      </c>
      <c r="Z2831">
        <v>393.79500000000002</v>
      </c>
      <c r="AA2831">
        <v>0</v>
      </c>
    </row>
    <row r="2832" spans="1:27" x14ac:dyDescent="0.25">
      <c r="A2832" t="str">
        <f t="shared" si="314"/>
        <v>062019</v>
      </c>
      <c r="B2832">
        <v>6</v>
      </c>
      <c r="C2832" t="s">
        <v>7922</v>
      </c>
      <c r="D2832" s="18">
        <v>43631</v>
      </c>
      <c r="E2832" t="s">
        <v>2595</v>
      </c>
      <c r="F2832" t="s">
        <v>101</v>
      </c>
      <c r="G2832" t="s">
        <v>6250</v>
      </c>
      <c r="H2832">
        <v>19471</v>
      </c>
      <c r="J2832">
        <v>7800.19</v>
      </c>
      <c r="L2832">
        <v>7825</v>
      </c>
      <c r="M2832">
        <v>1599.57</v>
      </c>
      <c r="N2832">
        <f t="shared" si="311"/>
        <v>2246.3890999999999</v>
      </c>
      <c r="O2832">
        <f t="shared" si="312"/>
        <v>1123.1945499999999</v>
      </c>
      <c r="P2832">
        <f t="shared" si="313"/>
        <v>1123.1945499999999</v>
      </c>
      <c r="Q2832">
        <f t="shared" si="308"/>
        <v>0</v>
      </c>
      <c r="R2832">
        <f t="shared" si="309"/>
        <v>19471.149099999999</v>
      </c>
      <c r="S2832">
        <f t="shared" si="310"/>
        <v>0.14909999999872525</v>
      </c>
      <c r="Y2832">
        <v>1123.1945499999999</v>
      </c>
      <c r="Z2832">
        <v>1123.1945499999999</v>
      </c>
      <c r="AA2832">
        <v>0</v>
      </c>
    </row>
    <row r="2833" spans="1:27" x14ac:dyDescent="0.25">
      <c r="A2833" t="str">
        <f t="shared" si="314"/>
        <v>062019</v>
      </c>
      <c r="B2833">
        <v>6</v>
      </c>
      <c r="C2833" t="s">
        <v>7922</v>
      </c>
      <c r="D2833" s="18">
        <v>43635</v>
      </c>
      <c r="E2833" t="s">
        <v>2597</v>
      </c>
      <c r="F2833" t="s">
        <v>101</v>
      </c>
      <c r="G2833" t="s">
        <v>6250</v>
      </c>
      <c r="H2833">
        <v>9041</v>
      </c>
      <c r="J2833">
        <v>6499.88</v>
      </c>
      <c r="L2833">
        <v>162</v>
      </c>
      <c r="M2833">
        <v>1582</v>
      </c>
      <c r="N2833">
        <f t="shared" si="311"/>
        <v>797.11400000000003</v>
      </c>
      <c r="O2833">
        <f t="shared" si="312"/>
        <v>398.55700000000002</v>
      </c>
      <c r="P2833">
        <f t="shared" si="313"/>
        <v>398.55700000000002</v>
      </c>
      <c r="Q2833">
        <f t="shared" si="308"/>
        <v>0</v>
      </c>
      <c r="R2833">
        <f t="shared" si="309"/>
        <v>9040.9940000000006</v>
      </c>
      <c r="S2833">
        <f t="shared" si="310"/>
        <v>-5.9999999994033715E-3</v>
      </c>
      <c r="Y2833">
        <v>398.55700000000002</v>
      </c>
      <c r="Z2833">
        <v>398.55700000000002</v>
      </c>
      <c r="AA2833">
        <v>0</v>
      </c>
    </row>
    <row r="2834" spans="1:27" x14ac:dyDescent="0.25">
      <c r="A2834" t="str">
        <f t="shared" si="314"/>
        <v>062019</v>
      </c>
      <c r="B2834">
        <v>6</v>
      </c>
      <c r="C2834" t="s">
        <v>7922</v>
      </c>
      <c r="D2834" s="18">
        <v>43635</v>
      </c>
      <c r="E2834" t="s">
        <v>2598</v>
      </c>
      <c r="F2834" t="s">
        <v>101</v>
      </c>
      <c r="G2834" t="s">
        <v>6250</v>
      </c>
      <c r="H2834">
        <v>1349</v>
      </c>
      <c r="L2834">
        <v>1143.26</v>
      </c>
      <c r="N2834">
        <f t="shared" si="311"/>
        <v>205.7868</v>
      </c>
      <c r="O2834">
        <f t="shared" si="312"/>
        <v>102.8934</v>
      </c>
      <c r="P2834">
        <f t="shared" si="313"/>
        <v>102.8934</v>
      </c>
      <c r="Q2834">
        <f t="shared" si="308"/>
        <v>0</v>
      </c>
      <c r="R2834">
        <f t="shared" si="309"/>
        <v>1349.0468000000001</v>
      </c>
      <c r="S2834">
        <f t="shared" si="310"/>
        <v>4.680000000007567E-2</v>
      </c>
      <c r="Y2834">
        <v>102.8934</v>
      </c>
      <c r="Z2834">
        <v>102.8934</v>
      </c>
      <c r="AA2834">
        <v>0</v>
      </c>
    </row>
    <row r="2835" spans="1:27" x14ac:dyDescent="0.25">
      <c r="A2835" t="str">
        <f t="shared" si="314"/>
        <v>062019</v>
      </c>
      <c r="B2835">
        <v>6</v>
      </c>
      <c r="C2835" t="s">
        <v>7922</v>
      </c>
      <c r="D2835" s="18">
        <v>43635</v>
      </c>
      <c r="E2835" t="s">
        <v>2599</v>
      </c>
      <c r="F2835" t="s">
        <v>101</v>
      </c>
      <c r="G2835" t="s">
        <v>6250</v>
      </c>
      <c r="H2835">
        <v>443</v>
      </c>
      <c r="L2835">
        <v>375.15</v>
      </c>
      <c r="N2835">
        <f t="shared" si="311"/>
        <v>67.527000000000001</v>
      </c>
      <c r="O2835">
        <f t="shared" si="312"/>
        <v>33.763500000000001</v>
      </c>
      <c r="P2835">
        <f t="shared" si="313"/>
        <v>33.763500000000001</v>
      </c>
      <c r="Q2835">
        <f t="shared" si="308"/>
        <v>0</v>
      </c>
      <c r="R2835">
        <f t="shared" si="309"/>
        <v>442.67699999999996</v>
      </c>
      <c r="S2835">
        <f t="shared" si="310"/>
        <v>-0.32300000000003593</v>
      </c>
      <c r="Y2835">
        <v>33.763500000000001</v>
      </c>
      <c r="Z2835">
        <v>33.763500000000001</v>
      </c>
      <c r="AA2835">
        <v>0</v>
      </c>
    </row>
    <row r="2836" spans="1:27" x14ac:dyDescent="0.25">
      <c r="A2836" t="str">
        <f t="shared" si="314"/>
        <v>052019</v>
      </c>
      <c r="B2836">
        <v>6</v>
      </c>
      <c r="C2836" t="s">
        <v>7922</v>
      </c>
      <c r="D2836" s="18">
        <v>43589</v>
      </c>
      <c r="E2836" t="s">
        <v>2170</v>
      </c>
      <c r="F2836" t="s">
        <v>101</v>
      </c>
      <c r="G2836" t="s">
        <v>6250</v>
      </c>
      <c r="H2836">
        <v>4999</v>
      </c>
      <c r="L2836">
        <v>4236.4399999999996</v>
      </c>
      <c r="N2836">
        <f t="shared" si="311"/>
        <v>762.55920000000003</v>
      </c>
      <c r="O2836">
        <f t="shared" si="312"/>
        <v>381.27960000000002</v>
      </c>
      <c r="P2836">
        <f t="shared" si="313"/>
        <v>381.27960000000002</v>
      </c>
      <c r="Q2836">
        <f t="shared" si="308"/>
        <v>0</v>
      </c>
      <c r="R2836">
        <f t="shared" si="309"/>
        <v>4998.9991999999993</v>
      </c>
      <c r="S2836">
        <f t="shared" si="310"/>
        <v>-8.0000000070867827E-4</v>
      </c>
      <c r="Y2836">
        <v>381.27960000000002</v>
      </c>
      <c r="Z2836">
        <v>381.27960000000002</v>
      </c>
      <c r="AA2836">
        <v>0</v>
      </c>
    </row>
    <row r="2837" spans="1:27" x14ac:dyDescent="0.25">
      <c r="A2837" t="str">
        <f t="shared" si="314"/>
        <v>062019</v>
      </c>
      <c r="B2837">
        <v>6</v>
      </c>
      <c r="C2837" t="s">
        <v>7922</v>
      </c>
      <c r="D2837" s="18">
        <v>43620</v>
      </c>
      <c r="E2837" t="s">
        <v>2594</v>
      </c>
      <c r="F2837" t="s">
        <v>101</v>
      </c>
      <c r="G2837" t="s">
        <v>6250</v>
      </c>
      <c r="H2837">
        <v>1460</v>
      </c>
      <c r="L2837">
        <v>923</v>
      </c>
      <c r="M2837">
        <v>289.06</v>
      </c>
      <c r="N2837">
        <f t="shared" si="311"/>
        <v>247.07679999999999</v>
      </c>
      <c r="O2837">
        <f t="shared" si="312"/>
        <v>123.5384</v>
      </c>
      <c r="P2837">
        <f t="shared" si="313"/>
        <v>123.5384</v>
      </c>
      <c r="Q2837">
        <f t="shared" si="308"/>
        <v>0</v>
      </c>
      <c r="R2837">
        <f t="shared" si="309"/>
        <v>1459.1368</v>
      </c>
      <c r="S2837">
        <f t="shared" si="310"/>
        <v>-0.86320000000000618</v>
      </c>
      <c r="Y2837">
        <v>123.5384</v>
      </c>
      <c r="Z2837">
        <v>123.5384</v>
      </c>
      <c r="AA2837">
        <v>0</v>
      </c>
    </row>
    <row r="2838" spans="1:27" x14ac:dyDescent="0.25">
      <c r="A2838" t="str">
        <f t="shared" si="314"/>
        <v>052019</v>
      </c>
      <c r="B2838">
        <v>6</v>
      </c>
      <c r="C2838" t="s">
        <v>7922</v>
      </c>
      <c r="D2838" s="18">
        <v>43612</v>
      </c>
      <c r="E2838" t="s">
        <v>2185</v>
      </c>
      <c r="F2838" t="s">
        <v>101</v>
      </c>
      <c r="G2838" t="s">
        <v>6250</v>
      </c>
      <c r="H2838">
        <v>1664</v>
      </c>
      <c r="K2838">
        <v>842.85</v>
      </c>
      <c r="L2838">
        <v>610</v>
      </c>
      <c r="N2838">
        <f t="shared" si="311"/>
        <v>210.94200000000001</v>
      </c>
      <c r="O2838">
        <f t="shared" si="312"/>
        <v>105.471</v>
      </c>
      <c r="P2838">
        <f t="shared" si="313"/>
        <v>105.471</v>
      </c>
      <c r="Q2838">
        <f t="shared" si="308"/>
        <v>0</v>
      </c>
      <c r="R2838">
        <f t="shared" si="309"/>
        <v>1663.7919999999999</v>
      </c>
      <c r="S2838">
        <f t="shared" si="310"/>
        <v>-0.20800000000008367</v>
      </c>
      <c r="Y2838">
        <v>105.471</v>
      </c>
      <c r="Z2838">
        <v>105.471</v>
      </c>
      <c r="AA2838">
        <v>0</v>
      </c>
    </row>
    <row r="2839" spans="1:27" x14ac:dyDescent="0.25">
      <c r="A2839" t="str">
        <f t="shared" si="314"/>
        <v>062019</v>
      </c>
      <c r="B2839">
        <v>6</v>
      </c>
      <c r="C2839" t="s">
        <v>7922</v>
      </c>
      <c r="D2839" s="18">
        <v>43621</v>
      </c>
      <c r="E2839" t="s">
        <v>2955</v>
      </c>
      <c r="F2839" t="s">
        <v>686</v>
      </c>
      <c r="G2839" t="s">
        <v>6461</v>
      </c>
      <c r="H2839">
        <v>107160</v>
      </c>
      <c r="L2839">
        <v>90813.6</v>
      </c>
      <c r="N2839">
        <f t="shared" si="311"/>
        <v>16346.448</v>
      </c>
      <c r="O2839">
        <f t="shared" si="312"/>
        <v>8173.2240000000002</v>
      </c>
      <c r="P2839">
        <f t="shared" si="313"/>
        <v>8173.2240000000002</v>
      </c>
      <c r="Q2839">
        <f t="shared" si="308"/>
        <v>0</v>
      </c>
      <c r="R2839">
        <f t="shared" si="309"/>
        <v>107160.04800000001</v>
      </c>
      <c r="S2839">
        <f t="shared" si="310"/>
        <v>4.8000000009778887E-2</v>
      </c>
      <c r="Y2839">
        <v>8173.2240000000002</v>
      </c>
      <c r="Z2839">
        <v>8173.2240000000002</v>
      </c>
      <c r="AA2839">
        <v>0</v>
      </c>
    </row>
    <row r="2840" spans="1:27" x14ac:dyDescent="0.25">
      <c r="A2840" t="str">
        <f t="shared" si="314"/>
        <v>062019</v>
      </c>
      <c r="B2840">
        <v>6</v>
      </c>
      <c r="C2840" t="s">
        <v>7922</v>
      </c>
      <c r="D2840" s="18">
        <v>43624</v>
      </c>
      <c r="E2840" t="s">
        <v>1756</v>
      </c>
      <c r="F2840" t="s">
        <v>1433</v>
      </c>
      <c r="G2840" t="s">
        <v>6462</v>
      </c>
      <c r="H2840">
        <v>24780</v>
      </c>
      <c r="L2840">
        <v>21000</v>
      </c>
      <c r="N2840">
        <f t="shared" si="311"/>
        <v>3780</v>
      </c>
      <c r="O2840">
        <f t="shared" si="312"/>
        <v>0</v>
      </c>
      <c r="P2840">
        <f t="shared" si="313"/>
        <v>0</v>
      </c>
      <c r="Q2840">
        <f t="shared" si="308"/>
        <v>3780</v>
      </c>
      <c r="R2840">
        <f t="shared" si="309"/>
        <v>24780</v>
      </c>
      <c r="S2840">
        <f t="shared" si="310"/>
        <v>0</v>
      </c>
      <c r="Y2840">
        <v>0</v>
      </c>
      <c r="Z2840">
        <v>0</v>
      </c>
      <c r="AA2840">
        <v>3780</v>
      </c>
    </row>
    <row r="2841" spans="1:27" x14ac:dyDescent="0.25">
      <c r="A2841" t="str">
        <f t="shared" si="314"/>
        <v>062019</v>
      </c>
      <c r="B2841">
        <v>6</v>
      </c>
      <c r="C2841" t="s">
        <v>7922</v>
      </c>
      <c r="D2841" s="18">
        <v>43637</v>
      </c>
      <c r="E2841" t="s">
        <v>6463</v>
      </c>
      <c r="F2841" t="s">
        <v>2663</v>
      </c>
      <c r="G2841" t="s">
        <v>6464</v>
      </c>
      <c r="H2841">
        <v>1180</v>
      </c>
      <c r="L2841">
        <v>239.88</v>
      </c>
      <c r="M2841">
        <v>703.13</v>
      </c>
      <c r="N2841">
        <f t="shared" si="311"/>
        <v>240.0548</v>
      </c>
      <c r="O2841">
        <f t="shared" si="312"/>
        <v>120.0274</v>
      </c>
      <c r="P2841">
        <f t="shared" si="313"/>
        <v>120.0274</v>
      </c>
      <c r="Q2841">
        <f t="shared" ref="Q2841:Q2902" si="315">+IF(VALUE(LEFT(F2841,2))=33,0,N2841)</f>
        <v>0</v>
      </c>
      <c r="R2841">
        <f t="shared" ref="R2841:R2902" si="316">J2841+K2841+L2841+M2841+N2841+I2841</f>
        <v>1183.0648000000001</v>
      </c>
      <c r="S2841">
        <f t="shared" ref="S2841:S2902" si="317">R2841-H2841</f>
        <v>3.0648000000001048</v>
      </c>
      <c r="Y2841">
        <v>120.0274</v>
      </c>
      <c r="Z2841">
        <v>120.0274</v>
      </c>
      <c r="AA2841">
        <v>0</v>
      </c>
    </row>
    <row r="2842" spans="1:27" x14ac:dyDescent="0.25">
      <c r="A2842" t="str">
        <f t="shared" si="314"/>
        <v>062019</v>
      </c>
      <c r="B2842">
        <v>6</v>
      </c>
      <c r="C2842" t="s">
        <v>7922</v>
      </c>
      <c r="D2842" s="18">
        <v>43630</v>
      </c>
      <c r="E2842" t="s">
        <v>2703</v>
      </c>
      <c r="F2842" t="s">
        <v>2693</v>
      </c>
      <c r="G2842" t="s">
        <v>6465</v>
      </c>
      <c r="H2842">
        <v>12969</v>
      </c>
      <c r="K2842">
        <v>11580</v>
      </c>
      <c r="N2842">
        <f t="shared" ref="N2842:N2903" si="318">+(J2842*$J$1/100)+(K2842*$K$1/100)+(L2842*$L$1/100)+(M2842*$M$1/100)</f>
        <v>1389.6</v>
      </c>
      <c r="O2842">
        <f t="shared" ref="O2842:O2903" si="319">+IF(VALUE(LEFT(F2842,2))=33,N2842/2,0)</f>
        <v>694.8</v>
      </c>
      <c r="P2842">
        <f t="shared" ref="P2842:P2903" si="320">+O2842</f>
        <v>694.8</v>
      </c>
      <c r="Q2842">
        <f t="shared" si="315"/>
        <v>0</v>
      </c>
      <c r="R2842">
        <f t="shared" si="316"/>
        <v>12969.6</v>
      </c>
      <c r="S2842">
        <f t="shared" si="317"/>
        <v>0.6000000000003638</v>
      </c>
      <c r="Y2842">
        <v>694.8</v>
      </c>
      <c r="Z2842">
        <v>694.8</v>
      </c>
      <c r="AA2842">
        <v>0</v>
      </c>
    </row>
    <row r="2843" spans="1:27" x14ac:dyDescent="0.25">
      <c r="A2843" t="str">
        <f t="shared" si="314"/>
        <v>062019</v>
      </c>
      <c r="B2843">
        <v>6</v>
      </c>
      <c r="C2843" t="s">
        <v>7922</v>
      </c>
      <c r="D2843" s="18">
        <v>43624</v>
      </c>
      <c r="E2843" t="s">
        <v>2702</v>
      </c>
      <c r="F2843" t="s">
        <v>2693</v>
      </c>
      <c r="G2843" t="s">
        <v>6465</v>
      </c>
      <c r="H2843">
        <v>12095</v>
      </c>
      <c r="L2843">
        <v>10250</v>
      </c>
      <c r="N2843">
        <f t="shared" si="318"/>
        <v>1845</v>
      </c>
      <c r="O2843">
        <f t="shared" si="319"/>
        <v>922.5</v>
      </c>
      <c r="P2843">
        <f t="shared" si="320"/>
        <v>922.5</v>
      </c>
      <c r="Q2843">
        <f t="shared" si="315"/>
        <v>0</v>
      </c>
      <c r="R2843">
        <f t="shared" si="316"/>
        <v>12095</v>
      </c>
      <c r="S2843">
        <f t="shared" si="317"/>
        <v>0</v>
      </c>
      <c r="Y2843">
        <v>922.5</v>
      </c>
      <c r="Z2843">
        <v>922.5</v>
      </c>
      <c r="AA2843">
        <v>0</v>
      </c>
    </row>
    <row r="2844" spans="1:27" x14ac:dyDescent="0.25">
      <c r="A2844" t="str">
        <f t="shared" si="314"/>
        <v>062019</v>
      </c>
      <c r="B2844">
        <v>6</v>
      </c>
      <c r="C2844" t="s">
        <v>7922</v>
      </c>
      <c r="D2844" s="18">
        <v>43626</v>
      </c>
      <c r="E2844">
        <v>337</v>
      </c>
      <c r="F2844" t="s">
        <v>490</v>
      </c>
      <c r="G2844" t="s">
        <v>6466</v>
      </c>
      <c r="H2844">
        <v>20296</v>
      </c>
      <c r="L2844">
        <v>17200</v>
      </c>
      <c r="N2844">
        <f t="shared" si="318"/>
        <v>3096</v>
      </c>
      <c r="O2844">
        <f t="shared" si="319"/>
        <v>1548</v>
      </c>
      <c r="P2844">
        <f t="shared" si="320"/>
        <v>1548</v>
      </c>
      <c r="Q2844">
        <f t="shared" si="315"/>
        <v>0</v>
      </c>
      <c r="R2844">
        <f t="shared" si="316"/>
        <v>20296</v>
      </c>
      <c r="S2844">
        <f t="shared" si="317"/>
        <v>0</v>
      </c>
      <c r="Y2844">
        <v>1548</v>
      </c>
      <c r="Z2844">
        <v>1548</v>
      </c>
      <c r="AA2844">
        <v>0</v>
      </c>
    </row>
    <row r="2845" spans="1:27" x14ac:dyDescent="0.25">
      <c r="A2845" t="str">
        <f t="shared" si="314"/>
        <v>062019</v>
      </c>
      <c r="B2845">
        <v>6</v>
      </c>
      <c r="C2845" t="s">
        <v>7922</v>
      </c>
      <c r="D2845" s="18">
        <v>43628</v>
      </c>
      <c r="E2845">
        <v>343</v>
      </c>
      <c r="F2845" t="s">
        <v>490</v>
      </c>
      <c r="G2845" t="s">
        <v>6466</v>
      </c>
      <c r="H2845">
        <v>14868</v>
      </c>
      <c r="L2845">
        <v>12600</v>
      </c>
      <c r="N2845">
        <f t="shared" si="318"/>
        <v>2268</v>
      </c>
      <c r="O2845">
        <f t="shared" si="319"/>
        <v>1134</v>
      </c>
      <c r="P2845">
        <f t="shared" si="320"/>
        <v>1134</v>
      </c>
      <c r="Q2845">
        <f t="shared" si="315"/>
        <v>0</v>
      </c>
      <c r="R2845">
        <f t="shared" si="316"/>
        <v>14868</v>
      </c>
      <c r="S2845">
        <f t="shared" si="317"/>
        <v>0</v>
      </c>
      <c r="Y2845">
        <v>1134</v>
      </c>
      <c r="Z2845">
        <v>1134</v>
      </c>
      <c r="AA2845">
        <v>0</v>
      </c>
    </row>
    <row r="2846" spans="1:27" x14ac:dyDescent="0.25">
      <c r="A2846" t="str">
        <f t="shared" si="314"/>
        <v>052019</v>
      </c>
      <c r="B2846">
        <v>6</v>
      </c>
      <c r="C2846" t="s">
        <v>7922</v>
      </c>
      <c r="D2846" s="18">
        <v>43608</v>
      </c>
      <c r="E2846" t="s">
        <v>701</v>
      </c>
      <c r="F2846" t="s">
        <v>490</v>
      </c>
      <c r="G2846" t="s">
        <v>6466</v>
      </c>
      <c r="H2846">
        <v>37887</v>
      </c>
      <c r="L2846">
        <v>32108</v>
      </c>
      <c r="N2846">
        <f t="shared" si="318"/>
        <v>5779.44</v>
      </c>
      <c r="O2846">
        <f t="shared" si="319"/>
        <v>2889.72</v>
      </c>
      <c r="P2846">
        <f t="shared" si="320"/>
        <v>2889.72</v>
      </c>
      <c r="Q2846">
        <f t="shared" si="315"/>
        <v>0</v>
      </c>
      <c r="R2846">
        <f t="shared" si="316"/>
        <v>37887.440000000002</v>
      </c>
      <c r="S2846">
        <f t="shared" si="317"/>
        <v>0.44000000000232831</v>
      </c>
      <c r="Y2846">
        <v>2889.72</v>
      </c>
      <c r="Z2846">
        <v>2889.72</v>
      </c>
      <c r="AA2846">
        <v>0</v>
      </c>
    </row>
    <row r="2847" spans="1:27" x14ac:dyDescent="0.25">
      <c r="A2847" t="str">
        <f t="shared" si="314"/>
        <v>052019</v>
      </c>
      <c r="B2847">
        <v>6</v>
      </c>
      <c r="C2847" t="s">
        <v>7922</v>
      </c>
      <c r="D2847" s="18">
        <v>43615</v>
      </c>
      <c r="E2847">
        <v>294</v>
      </c>
      <c r="F2847" t="s">
        <v>503</v>
      </c>
      <c r="G2847" t="s">
        <v>6467</v>
      </c>
      <c r="H2847">
        <v>6372</v>
      </c>
      <c r="L2847">
        <v>5400</v>
      </c>
      <c r="N2847">
        <f t="shared" si="318"/>
        <v>972</v>
      </c>
      <c r="O2847">
        <f t="shared" si="319"/>
        <v>486</v>
      </c>
      <c r="P2847">
        <f t="shared" si="320"/>
        <v>486</v>
      </c>
      <c r="Q2847">
        <f t="shared" si="315"/>
        <v>0</v>
      </c>
      <c r="R2847">
        <f t="shared" si="316"/>
        <v>6372</v>
      </c>
      <c r="S2847">
        <f t="shared" si="317"/>
        <v>0</v>
      </c>
      <c r="Y2847">
        <v>486</v>
      </c>
      <c r="Z2847">
        <v>486</v>
      </c>
      <c r="AA2847">
        <v>0</v>
      </c>
    </row>
    <row r="2848" spans="1:27" x14ac:dyDescent="0.25">
      <c r="A2848" t="str">
        <f t="shared" si="314"/>
        <v>062019</v>
      </c>
      <c r="B2848">
        <v>6</v>
      </c>
      <c r="C2848" t="s">
        <v>7922</v>
      </c>
      <c r="D2848" s="18">
        <v>43635</v>
      </c>
      <c r="E2848" t="s">
        <v>2561</v>
      </c>
      <c r="F2848" t="s">
        <v>2559</v>
      </c>
      <c r="G2848" t="s">
        <v>6468</v>
      </c>
      <c r="H2848">
        <v>699</v>
      </c>
      <c r="L2848">
        <v>592.44000000000005</v>
      </c>
      <c r="N2848">
        <f t="shared" si="318"/>
        <v>106.63920000000002</v>
      </c>
      <c r="O2848">
        <f t="shared" si="319"/>
        <v>53.319600000000008</v>
      </c>
      <c r="P2848">
        <f t="shared" si="320"/>
        <v>53.319600000000008</v>
      </c>
      <c r="Q2848">
        <f t="shared" si="315"/>
        <v>0</v>
      </c>
      <c r="R2848">
        <f t="shared" si="316"/>
        <v>699.07920000000013</v>
      </c>
      <c r="S2848">
        <f t="shared" si="317"/>
        <v>7.9200000000128057E-2</v>
      </c>
      <c r="Y2848">
        <v>53.319600000000008</v>
      </c>
      <c r="Z2848">
        <v>53.319600000000008</v>
      </c>
      <c r="AA2848">
        <v>0</v>
      </c>
    </row>
    <row r="2849" spans="1:27" x14ac:dyDescent="0.25">
      <c r="A2849" t="str">
        <f t="shared" si="314"/>
        <v>062019</v>
      </c>
      <c r="B2849">
        <v>6</v>
      </c>
      <c r="C2849" t="s">
        <v>7922</v>
      </c>
      <c r="D2849" s="18">
        <v>43633</v>
      </c>
      <c r="E2849" t="s">
        <v>2815</v>
      </c>
      <c r="F2849" t="s">
        <v>2813</v>
      </c>
      <c r="G2849" t="s">
        <v>6469</v>
      </c>
      <c r="H2849">
        <v>116820</v>
      </c>
      <c r="L2849">
        <v>99000</v>
      </c>
      <c r="N2849">
        <f t="shared" si="318"/>
        <v>17820</v>
      </c>
      <c r="O2849">
        <f t="shared" si="319"/>
        <v>0</v>
      </c>
      <c r="P2849">
        <f t="shared" si="320"/>
        <v>0</v>
      </c>
      <c r="Q2849">
        <f t="shared" si="315"/>
        <v>17820</v>
      </c>
      <c r="R2849">
        <f t="shared" si="316"/>
        <v>116820</v>
      </c>
      <c r="S2849">
        <f t="shared" si="317"/>
        <v>0</v>
      </c>
      <c r="Y2849">
        <v>0</v>
      </c>
      <c r="Z2849">
        <v>0</v>
      </c>
      <c r="AA2849">
        <v>17820</v>
      </c>
    </row>
    <row r="2850" spans="1:27" x14ac:dyDescent="0.25">
      <c r="A2850" t="str">
        <f t="shared" si="314"/>
        <v>062019</v>
      </c>
      <c r="B2850">
        <v>6</v>
      </c>
      <c r="C2850" t="s">
        <v>7922</v>
      </c>
      <c r="D2850" s="18">
        <v>43617</v>
      </c>
      <c r="E2850" t="s">
        <v>6470</v>
      </c>
      <c r="F2850" t="s">
        <v>1604</v>
      </c>
      <c r="G2850" t="s">
        <v>6471</v>
      </c>
      <c r="H2850">
        <v>1859</v>
      </c>
      <c r="L2850">
        <v>1575</v>
      </c>
      <c r="N2850">
        <f t="shared" si="318"/>
        <v>283.5</v>
      </c>
      <c r="O2850">
        <f t="shared" si="319"/>
        <v>141.75</v>
      </c>
      <c r="P2850">
        <f t="shared" si="320"/>
        <v>141.75</v>
      </c>
      <c r="Q2850">
        <f t="shared" si="315"/>
        <v>0</v>
      </c>
      <c r="R2850">
        <f t="shared" si="316"/>
        <v>1858.5</v>
      </c>
      <c r="S2850">
        <f t="shared" si="317"/>
        <v>-0.5</v>
      </c>
      <c r="Y2850">
        <v>141.75</v>
      </c>
      <c r="Z2850">
        <v>141.75</v>
      </c>
      <c r="AA2850">
        <v>0</v>
      </c>
    </row>
    <row r="2851" spans="1:27" x14ac:dyDescent="0.25">
      <c r="A2851" t="str">
        <f t="shared" si="314"/>
        <v>062019</v>
      </c>
      <c r="B2851">
        <v>6</v>
      </c>
      <c r="C2851" t="s">
        <v>7922</v>
      </c>
      <c r="D2851" s="18">
        <v>43617</v>
      </c>
      <c r="E2851" t="s">
        <v>6472</v>
      </c>
      <c r="F2851" t="s">
        <v>1604</v>
      </c>
      <c r="G2851" t="s">
        <v>6471</v>
      </c>
      <c r="H2851">
        <v>1859</v>
      </c>
      <c r="L2851">
        <v>1575</v>
      </c>
      <c r="N2851">
        <f t="shared" si="318"/>
        <v>283.5</v>
      </c>
      <c r="O2851">
        <f t="shared" si="319"/>
        <v>141.75</v>
      </c>
      <c r="P2851">
        <f t="shared" si="320"/>
        <v>141.75</v>
      </c>
      <c r="Q2851">
        <f t="shared" si="315"/>
        <v>0</v>
      </c>
      <c r="R2851">
        <f t="shared" si="316"/>
        <v>1858.5</v>
      </c>
      <c r="S2851">
        <f t="shared" si="317"/>
        <v>-0.5</v>
      </c>
      <c r="Y2851">
        <v>141.75</v>
      </c>
      <c r="Z2851">
        <v>141.75</v>
      </c>
      <c r="AA2851">
        <v>0</v>
      </c>
    </row>
    <row r="2852" spans="1:27" x14ac:dyDescent="0.25">
      <c r="A2852" t="str">
        <f t="shared" si="314"/>
        <v>062019</v>
      </c>
      <c r="B2852">
        <v>6</v>
      </c>
      <c r="C2852" t="s">
        <v>7922</v>
      </c>
      <c r="D2852" s="18">
        <v>43633</v>
      </c>
      <c r="E2852">
        <v>1262</v>
      </c>
      <c r="F2852" t="s">
        <v>222</v>
      </c>
      <c r="G2852" t="s">
        <v>7810</v>
      </c>
      <c r="H2852">
        <v>1557.6</v>
      </c>
      <c r="L2852">
        <v>1320</v>
      </c>
      <c r="N2852">
        <f t="shared" si="318"/>
        <v>237.6</v>
      </c>
      <c r="O2852">
        <f t="shared" si="319"/>
        <v>118.8</v>
      </c>
      <c r="P2852">
        <f t="shared" si="320"/>
        <v>118.8</v>
      </c>
      <c r="Q2852">
        <f t="shared" si="315"/>
        <v>0</v>
      </c>
      <c r="R2852">
        <f t="shared" si="316"/>
        <v>1557.6</v>
      </c>
      <c r="S2852">
        <f t="shared" si="317"/>
        <v>0</v>
      </c>
      <c r="Y2852">
        <v>118.8</v>
      </c>
      <c r="Z2852">
        <v>118.8</v>
      </c>
      <c r="AA2852">
        <v>0</v>
      </c>
    </row>
    <row r="2853" spans="1:27" x14ac:dyDescent="0.25">
      <c r="A2853" t="str">
        <f t="shared" si="314"/>
        <v>062019</v>
      </c>
      <c r="B2853">
        <v>6</v>
      </c>
      <c r="C2853" t="s">
        <v>7922</v>
      </c>
      <c r="D2853" s="18">
        <v>43622</v>
      </c>
      <c r="E2853">
        <v>1246</v>
      </c>
      <c r="F2853" t="s">
        <v>222</v>
      </c>
      <c r="G2853" t="s">
        <v>7810</v>
      </c>
      <c r="H2853">
        <v>14278</v>
      </c>
      <c r="L2853">
        <v>12100</v>
      </c>
      <c r="N2853">
        <f t="shared" si="318"/>
        <v>2178</v>
      </c>
      <c r="O2853">
        <f t="shared" si="319"/>
        <v>1089</v>
      </c>
      <c r="P2853">
        <f t="shared" si="320"/>
        <v>1089</v>
      </c>
      <c r="Q2853">
        <f t="shared" si="315"/>
        <v>0</v>
      </c>
      <c r="R2853">
        <f t="shared" si="316"/>
        <v>14278</v>
      </c>
      <c r="S2853">
        <f t="shared" si="317"/>
        <v>0</v>
      </c>
      <c r="Y2853">
        <v>1089</v>
      </c>
      <c r="Z2853">
        <v>1089</v>
      </c>
      <c r="AA2853">
        <v>0</v>
      </c>
    </row>
    <row r="2854" spans="1:27" x14ac:dyDescent="0.25">
      <c r="A2854" t="str">
        <f t="shared" si="314"/>
        <v>062019</v>
      </c>
      <c r="B2854">
        <v>6</v>
      </c>
      <c r="C2854" t="s">
        <v>7922</v>
      </c>
      <c r="D2854" s="18">
        <v>43629</v>
      </c>
      <c r="E2854" t="s">
        <v>6473</v>
      </c>
      <c r="F2854" t="s">
        <v>433</v>
      </c>
      <c r="G2854" t="s">
        <v>6474</v>
      </c>
      <c r="H2854">
        <v>119416</v>
      </c>
      <c r="L2854">
        <v>101200</v>
      </c>
      <c r="N2854">
        <f t="shared" si="318"/>
        <v>18216</v>
      </c>
      <c r="O2854">
        <v>0</v>
      </c>
      <c r="P2854">
        <v>0</v>
      </c>
      <c r="Q2854">
        <v>0</v>
      </c>
      <c r="R2854">
        <f t="shared" si="316"/>
        <v>119416</v>
      </c>
      <c r="S2854">
        <f t="shared" si="317"/>
        <v>0</v>
      </c>
      <c r="T2854" t="s">
        <v>5815</v>
      </c>
      <c r="Y2854">
        <v>9108</v>
      </c>
      <c r="Z2854">
        <v>9108</v>
      </c>
      <c r="AA2854">
        <v>0</v>
      </c>
    </row>
    <row r="2855" spans="1:27" x14ac:dyDescent="0.25">
      <c r="A2855" t="str">
        <f t="shared" si="314"/>
        <v>052019</v>
      </c>
      <c r="B2855">
        <v>6</v>
      </c>
      <c r="C2855" t="s">
        <v>7922</v>
      </c>
      <c r="D2855" s="18">
        <v>43616</v>
      </c>
      <c r="E2855" t="s">
        <v>6477</v>
      </c>
      <c r="F2855" t="s">
        <v>433</v>
      </c>
      <c r="G2855" t="s">
        <v>6474</v>
      </c>
      <c r="H2855">
        <v>12980</v>
      </c>
      <c r="L2855">
        <v>11000</v>
      </c>
      <c r="N2855">
        <f t="shared" si="318"/>
        <v>1980</v>
      </c>
      <c r="O2855">
        <f t="shared" si="319"/>
        <v>990</v>
      </c>
      <c r="P2855">
        <f t="shared" si="320"/>
        <v>990</v>
      </c>
      <c r="Q2855">
        <f t="shared" si="315"/>
        <v>0</v>
      </c>
      <c r="R2855">
        <f t="shared" si="316"/>
        <v>12980</v>
      </c>
      <c r="S2855">
        <f t="shared" si="317"/>
        <v>0</v>
      </c>
      <c r="Y2855">
        <v>990</v>
      </c>
      <c r="Z2855">
        <v>990</v>
      </c>
      <c r="AA2855">
        <v>0</v>
      </c>
    </row>
    <row r="2856" spans="1:27" x14ac:dyDescent="0.25">
      <c r="A2856" t="str">
        <f t="shared" si="314"/>
        <v>062019</v>
      </c>
      <c r="B2856">
        <v>6</v>
      </c>
      <c r="C2856" t="s">
        <v>7922</v>
      </c>
      <c r="D2856" s="18">
        <v>43631</v>
      </c>
      <c r="E2856" t="s">
        <v>6478</v>
      </c>
      <c r="F2856" t="s">
        <v>6358</v>
      </c>
      <c r="G2856" t="s">
        <v>6479</v>
      </c>
      <c r="H2856">
        <v>36000</v>
      </c>
      <c r="L2856">
        <v>30508.47</v>
      </c>
      <c r="N2856">
        <f t="shared" si="318"/>
        <v>5491.5245999999997</v>
      </c>
      <c r="O2856">
        <f t="shared" si="319"/>
        <v>2745.7622999999999</v>
      </c>
      <c r="P2856">
        <f t="shared" si="320"/>
        <v>2745.7622999999999</v>
      </c>
      <c r="Q2856">
        <f t="shared" si="315"/>
        <v>0</v>
      </c>
      <c r="R2856">
        <f t="shared" si="316"/>
        <v>35999.994599999998</v>
      </c>
      <c r="S2856">
        <f t="shared" si="317"/>
        <v>-5.4000000018277206E-3</v>
      </c>
      <c r="Y2856">
        <v>2745.7622999999999</v>
      </c>
      <c r="Z2856">
        <v>2745.7622999999999</v>
      </c>
      <c r="AA2856">
        <v>0</v>
      </c>
    </row>
    <row r="2857" spans="1:27" x14ac:dyDescent="0.25">
      <c r="A2857" t="str">
        <f t="shared" si="314"/>
        <v>062019</v>
      </c>
      <c r="B2857">
        <v>6</v>
      </c>
      <c r="C2857" t="s">
        <v>7922</v>
      </c>
      <c r="D2857" s="18">
        <v>43629</v>
      </c>
      <c r="E2857" t="s">
        <v>6480</v>
      </c>
      <c r="F2857" t="s">
        <v>6358</v>
      </c>
      <c r="G2857" t="s">
        <v>6481</v>
      </c>
      <c r="H2857">
        <v>206500</v>
      </c>
      <c r="L2857">
        <v>175000</v>
      </c>
      <c r="N2857">
        <f t="shared" si="318"/>
        <v>31500</v>
      </c>
      <c r="O2857">
        <v>0</v>
      </c>
      <c r="P2857">
        <v>0</v>
      </c>
      <c r="Q2857">
        <v>0</v>
      </c>
      <c r="R2857">
        <f t="shared" si="316"/>
        <v>206500</v>
      </c>
      <c r="S2857">
        <f t="shared" si="317"/>
        <v>0</v>
      </c>
      <c r="T2857" t="s">
        <v>5815</v>
      </c>
      <c r="Y2857">
        <v>15750</v>
      </c>
      <c r="Z2857">
        <v>15750</v>
      </c>
      <c r="AA2857">
        <v>0</v>
      </c>
    </row>
    <row r="2858" spans="1:27" x14ac:dyDescent="0.25">
      <c r="A2858" t="str">
        <f t="shared" si="314"/>
        <v>062019</v>
      </c>
      <c r="B2858">
        <v>6</v>
      </c>
      <c r="C2858" t="s">
        <v>7922</v>
      </c>
      <c r="D2858" s="18">
        <v>43631</v>
      </c>
      <c r="E2858" t="s">
        <v>2847</v>
      </c>
      <c r="F2858" t="s">
        <v>2385</v>
      </c>
      <c r="G2858" t="s">
        <v>6482</v>
      </c>
      <c r="H2858">
        <v>5900</v>
      </c>
      <c r="L2858">
        <v>5000</v>
      </c>
      <c r="N2858">
        <f t="shared" si="318"/>
        <v>900</v>
      </c>
      <c r="O2858">
        <f t="shared" si="319"/>
        <v>450</v>
      </c>
      <c r="P2858">
        <f t="shared" si="320"/>
        <v>450</v>
      </c>
      <c r="Q2858">
        <f t="shared" si="315"/>
        <v>0</v>
      </c>
      <c r="R2858">
        <f t="shared" si="316"/>
        <v>5900</v>
      </c>
      <c r="S2858">
        <f t="shared" si="317"/>
        <v>0</v>
      </c>
      <c r="Y2858">
        <v>450</v>
      </c>
      <c r="Z2858">
        <v>450</v>
      </c>
      <c r="AA2858">
        <v>0</v>
      </c>
    </row>
    <row r="2859" spans="1:27" x14ac:dyDescent="0.25">
      <c r="A2859" t="str">
        <f t="shared" si="314"/>
        <v>062019</v>
      </c>
      <c r="B2859">
        <v>6</v>
      </c>
      <c r="C2859" t="s">
        <v>7922</v>
      </c>
      <c r="D2859" s="18">
        <v>43631</v>
      </c>
      <c r="E2859" t="s">
        <v>2846</v>
      </c>
      <c r="F2859" t="s">
        <v>2385</v>
      </c>
      <c r="G2859" t="s">
        <v>6482</v>
      </c>
      <c r="H2859">
        <v>49759</v>
      </c>
      <c r="I2859">
        <v>2500</v>
      </c>
      <c r="L2859">
        <v>40050</v>
      </c>
      <c r="N2859">
        <f t="shared" si="318"/>
        <v>7209</v>
      </c>
      <c r="O2859">
        <f t="shared" si="319"/>
        <v>3604.5</v>
      </c>
      <c r="P2859">
        <f t="shared" si="320"/>
        <v>3604.5</v>
      </c>
      <c r="Q2859">
        <f t="shared" si="315"/>
        <v>0</v>
      </c>
      <c r="R2859">
        <f t="shared" si="316"/>
        <v>49759</v>
      </c>
      <c r="S2859">
        <f t="shared" si="317"/>
        <v>0</v>
      </c>
      <c r="Y2859">
        <v>3604.5</v>
      </c>
      <c r="Z2859">
        <v>3604.5</v>
      </c>
      <c r="AA2859">
        <v>0</v>
      </c>
    </row>
    <row r="2860" spans="1:27" x14ac:dyDescent="0.25">
      <c r="A2860" t="str">
        <f t="shared" si="314"/>
        <v>062019</v>
      </c>
      <c r="B2860">
        <v>6</v>
      </c>
      <c r="C2860" t="s">
        <v>7922</v>
      </c>
      <c r="D2860" s="18">
        <v>43623</v>
      </c>
      <c r="E2860" t="s">
        <v>2647</v>
      </c>
      <c r="F2860" t="s">
        <v>2645</v>
      </c>
      <c r="G2860" t="s">
        <v>6483</v>
      </c>
      <c r="H2860">
        <v>78293</v>
      </c>
      <c r="I2860">
        <v>72226</v>
      </c>
      <c r="L2860">
        <v>5141</v>
      </c>
      <c r="N2860">
        <f t="shared" si="318"/>
        <v>925.38</v>
      </c>
      <c r="O2860">
        <f t="shared" si="319"/>
        <v>462.69</v>
      </c>
      <c r="P2860">
        <f t="shared" si="320"/>
        <v>462.69</v>
      </c>
      <c r="Q2860">
        <f t="shared" si="315"/>
        <v>0</v>
      </c>
      <c r="R2860">
        <f t="shared" si="316"/>
        <v>78292.38</v>
      </c>
      <c r="S2860">
        <f t="shared" si="317"/>
        <v>-0.61999999999534339</v>
      </c>
      <c r="Y2860">
        <v>462.69</v>
      </c>
      <c r="Z2860">
        <v>462.69</v>
      </c>
      <c r="AA2860">
        <v>0</v>
      </c>
    </row>
    <row r="2861" spans="1:27" x14ac:dyDescent="0.25">
      <c r="A2861" t="str">
        <f t="shared" si="314"/>
        <v>062019</v>
      </c>
      <c r="B2861">
        <v>6</v>
      </c>
      <c r="C2861" t="s">
        <v>7922</v>
      </c>
      <c r="D2861" s="18">
        <v>43636</v>
      </c>
      <c r="E2861" t="s">
        <v>6484</v>
      </c>
      <c r="F2861" t="s">
        <v>686</v>
      </c>
      <c r="G2861" t="s">
        <v>6461</v>
      </c>
      <c r="H2861">
        <v>107160</v>
      </c>
      <c r="L2861">
        <v>90813.6</v>
      </c>
      <c r="N2861">
        <f t="shared" si="318"/>
        <v>16346.448</v>
      </c>
      <c r="O2861">
        <f t="shared" si="319"/>
        <v>8173.2240000000002</v>
      </c>
      <c r="P2861">
        <f t="shared" si="320"/>
        <v>8173.2240000000002</v>
      </c>
      <c r="Q2861">
        <f t="shared" si="315"/>
        <v>0</v>
      </c>
      <c r="R2861">
        <f t="shared" si="316"/>
        <v>107160.04800000001</v>
      </c>
      <c r="S2861">
        <f t="shared" si="317"/>
        <v>4.8000000009778887E-2</v>
      </c>
      <c r="Y2861">
        <v>8173.2240000000002</v>
      </c>
      <c r="Z2861">
        <v>8173.2240000000002</v>
      </c>
      <c r="AA2861">
        <v>0</v>
      </c>
    </row>
    <row r="2862" spans="1:27" x14ac:dyDescent="0.25">
      <c r="A2862" t="str">
        <f t="shared" si="314"/>
        <v>062019</v>
      </c>
      <c r="B2862">
        <v>6</v>
      </c>
      <c r="C2862" t="s">
        <v>7922</v>
      </c>
      <c r="D2862" s="18">
        <v>43638</v>
      </c>
      <c r="E2862" t="s">
        <v>2873</v>
      </c>
      <c r="F2862" t="s">
        <v>399</v>
      </c>
      <c r="G2862" t="s">
        <v>6439</v>
      </c>
      <c r="H2862">
        <v>10217</v>
      </c>
      <c r="L2862">
        <v>8659</v>
      </c>
      <c r="N2862">
        <f t="shared" si="318"/>
        <v>1558.62</v>
      </c>
      <c r="O2862">
        <f t="shared" si="319"/>
        <v>779.31</v>
      </c>
      <c r="P2862">
        <f t="shared" si="320"/>
        <v>779.31</v>
      </c>
      <c r="Q2862">
        <f t="shared" si="315"/>
        <v>0</v>
      </c>
      <c r="R2862">
        <f t="shared" si="316"/>
        <v>10217.619999999999</v>
      </c>
      <c r="S2862">
        <f t="shared" si="317"/>
        <v>0.61999999999898137</v>
      </c>
      <c r="Y2862">
        <v>779.31</v>
      </c>
      <c r="Z2862">
        <v>779.31</v>
      </c>
      <c r="AA2862">
        <v>0</v>
      </c>
    </row>
    <row r="2863" spans="1:27" x14ac:dyDescent="0.25">
      <c r="A2863" t="str">
        <f t="shared" si="314"/>
        <v>062019</v>
      </c>
      <c r="B2863">
        <v>6</v>
      </c>
      <c r="C2863" t="s">
        <v>7922</v>
      </c>
      <c r="D2863" s="18">
        <v>43638</v>
      </c>
      <c r="E2863" t="s">
        <v>691</v>
      </c>
      <c r="F2863" t="s">
        <v>2844</v>
      </c>
      <c r="G2863" t="s">
        <v>6485</v>
      </c>
      <c r="H2863">
        <v>36297</v>
      </c>
      <c r="L2863">
        <v>30760</v>
      </c>
      <c r="N2863">
        <f t="shared" si="318"/>
        <v>5536.8</v>
      </c>
      <c r="O2863">
        <v>0</v>
      </c>
      <c r="P2863">
        <v>0</v>
      </c>
      <c r="Q2863">
        <v>0</v>
      </c>
      <c r="R2863">
        <f t="shared" si="316"/>
        <v>36296.800000000003</v>
      </c>
      <c r="S2863">
        <f t="shared" si="317"/>
        <v>-0.19999999999708962</v>
      </c>
      <c r="T2863" t="s">
        <v>5815</v>
      </c>
      <c r="Y2863">
        <v>2768.4</v>
      </c>
      <c r="Z2863">
        <v>2768.4</v>
      </c>
      <c r="AA2863">
        <v>0</v>
      </c>
    </row>
    <row r="2864" spans="1:27" x14ac:dyDescent="0.25">
      <c r="A2864" t="str">
        <f t="shared" si="314"/>
        <v>062019</v>
      </c>
      <c r="B2864">
        <v>6</v>
      </c>
      <c r="C2864" t="s">
        <v>7922</v>
      </c>
      <c r="D2864" s="18">
        <v>43635</v>
      </c>
      <c r="E2864" t="s">
        <v>2927</v>
      </c>
      <c r="F2864" t="s">
        <v>433</v>
      </c>
      <c r="G2864" t="s">
        <v>6474</v>
      </c>
      <c r="H2864">
        <v>15677</v>
      </c>
      <c r="L2864">
        <v>13285</v>
      </c>
      <c r="N2864">
        <f t="shared" si="318"/>
        <v>2391.3000000000002</v>
      </c>
      <c r="O2864">
        <f t="shared" si="319"/>
        <v>1195.6500000000001</v>
      </c>
      <c r="P2864">
        <f t="shared" si="320"/>
        <v>1195.6500000000001</v>
      </c>
      <c r="Q2864">
        <f t="shared" si="315"/>
        <v>0</v>
      </c>
      <c r="R2864">
        <f t="shared" si="316"/>
        <v>15676.3</v>
      </c>
      <c r="S2864">
        <f t="shared" si="317"/>
        <v>-0.7000000000007276</v>
      </c>
      <c r="Y2864">
        <v>1195.6500000000001</v>
      </c>
      <c r="Z2864">
        <v>1195.6500000000001</v>
      </c>
      <c r="AA2864">
        <v>0</v>
      </c>
    </row>
    <row r="2865" spans="1:27" x14ac:dyDescent="0.25">
      <c r="A2865" t="str">
        <f t="shared" si="314"/>
        <v>062019</v>
      </c>
      <c r="B2865">
        <v>6</v>
      </c>
      <c r="C2865" t="s">
        <v>7922</v>
      </c>
      <c r="D2865" s="18">
        <v>43638</v>
      </c>
      <c r="E2865" t="s">
        <v>7811</v>
      </c>
      <c r="F2865" t="s">
        <v>2693</v>
      </c>
      <c r="G2865" t="s">
        <v>6465</v>
      </c>
      <c r="H2865">
        <v>18905</v>
      </c>
      <c r="K2865">
        <v>16880</v>
      </c>
      <c r="N2865">
        <f t="shared" si="318"/>
        <v>2025.6</v>
      </c>
      <c r="O2865">
        <f t="shared" si="319"/>
        <v>1012.8</v>
      </c>
      <c r="P2865">
        <f t="shared" si="320"/>
        <v>1012.8</v>
      </c>
      <c r="Q2865">
        <f t="shared" si="315"/>
        <v>0</v>
      </c>
      <c r="R2865">
        <f t="shared" si="316"/>
        <v>18905.599999999999</v>
      </c>
      <c r="S2865">
        <f t="shared" si="317"/>
        <v>0.59999999999854481</v>
      </c>
      <c r="Y2865">
        <v>1012.8</v>
      </c>
      <c r="Z2865">
        <v>1012.8</v>
      </c>
      <c r="AA2865">
        <v>0</v>
      </c>
    </row>
    <row r="2866" spans="1:27" x14ac:dyDescent="0.25">
      <c r="A2866" t="str">
        <f t="shared" si="314"/>
        <v>062019</v>
      </c>
      <c r="B2866">
        <v>6</v>
      </c>
      <c r="C2866" t="s">
        <v>7922</v>
      </c>
      <c r="D2866" s="18">
        <v>43638</v>
      </c>
      <c r="E2866" t="s">
        <v>6486</v>
      </c>
      <c r="F2866" t="s">
        <v>101</v>
      </c>
      <c r="G2866" t="s">
        <v>6250</v>
      </c>
      <c r="H2866">
        <v>48732</v>
      </c>
      <c r="J2866">
        <v>18252.04</v>
      </c>
      <c r="L2866">
        <v>23341</v>
      </c>
      <c r="M2866">
        <v>1582</v>
      </c>
      <c r="N2866">
        <f t="shared" si="318"/>
        <v>5556.942</v>
      </c>
      <c r="O2866">
        <f t="shared" si="319"/>
        <v>2778.471</v>
      </c>
      <c r="P2866">
        <f t="shared" si="320"/>
        <v>2778.471</v>
      </c>
      <c r="Q2866">
        <f t="shared" si="315"/>
        <v>0</v>
      </c>
      <c r="R2866">
        <f t="shared" si="316"/>
        <v>48731.982000000004</v>
      </c>
      <c r="S2866">
        <f t="shared" si="317"/>
        <v>-1.7999999996391125E-2</v>
      </c>
      <c r="Y2866">
        <v>2778.471</v>
      </c>
      <c r="Z2866">
        <v>2778.471</v>
      </c>
      <c r="AA2866">
        <v>0</v>
      </c>
    </row>
    <row r="2867" spans="1:27" x14ac:dyDescent="0.25">
      <c r="A2867" t="str">
        <f t="shared" si="314"/>
        <v>062019</v>
      </c>
      <c r="B2867">
        <v>6</v>
      </c>
      <c r="C2867" t="s">
        <v>7922</v>
      </c>
      <c r="D2867" s="18">
        <v>43637</v>
      </c>
      <c r="E2867" t="s">
        <v>2712</v>
      </c>
      <c r="F2867" t="s">
        <v>101</v>
      </c>
      <c r="G2867" t="s">
        <v>6250</v>
      </c>
      <c r="H2867">
        <v>2535</v>
      </c>
      <c r="L2867">
        <v>2148.31</v>
      </c>
      <c r="N2867">
        <f t="shared" si="318"/>
        <v>386.69580000000002</v>
      </c>
      <c r="O2867">
        <f t="shared" si="319"/>
        <v>193.34790000000001</v>
      </c>
      <c r="P2867">
        <f t="shared" si="320"/>
        <v>193.34790000000001</v>
      </c>
      <c r="Q2867">
        <f t="shared" si="315"/>
        <v>0</v>
      </c>
      <c r="R2867">
        <f t="shared" si="316"/>
        <v>2535.0057999999999</v>
      </c>
      <c r="S2867">
        <f t="shared" si="317"/>
        <v>5.7999999999083229E-3</v>
      </c>
      <c r="Y2867">
        <v>193.34790000000001</v>
      </c>
      <c r="Z2867">
        <v>193.34790000000001</v>
      </c>
      <c r="AA2867">
        <v>0</v>
      </c>
    </row>
    <row r="2868" spans="1:27" x14ac:dyDescent="0.25">
      <c r="A2868" t="str">
        <f t="shared" si="314"/>
        <v>062019</v>
      </c>
      <c r="B2868">
        <v>6</v>
      </c>
      <c r="C2868" t="s">
        <v>7922</v>
      </c>
      <c r="D2868" s="18">
        <v>43637</v>
      </c>
      <c r="E2868" t="s">
        <v>2883</v>
      </c>
      <c r="F2868" t="s">
        <v>413</v>
      </c>
      <c r="G2868" t="s">
        <v>6487</v>
      </c>
      <c r="H2868">
        <v>6903.71</v>
      </c>
      <c r="L2868">
        <v>5850.6</v>
      </c>
      <c r="N2868">
        <f t="shared" si="318"/>
        <v>1053.1079999999999</v>
      </c>
      <c r="O2868">
        <f t="shared" si="319"/>
        <v>526.55399999999997</v>
      </c>
      <c r="P2868">
        <f t="shared" si="320"/>
        <v>526.55399999999997</v>
      </c>
      <c r="Q2868">
        <f t="shared" si="315"/>
        <v>0</v>
      </c>
      <c r="R2868">
        <f t="shared" si="316"/>
        <v>6903.7080000000005</v>
      </c>
      <c r="S2868">
        <f t="shared" si="317"/>
        <v>-1.9999999994979589E-3</v>
      </c>
      <c r="Y2868">
        <v>526.55399999999997</v>
      </c>
      <c r="Z2868">
        <v>526.55399999999997</v>
      </c>
      <c r="AA2868">
        <v>0</v>
      </c>
    </row>
    <row r="2869" spans="1:27" x14ac:dyDescent="0.25">
      <c r="A2869" t="str">
        <f t="shared" si="314"/>
        <v>062019</v>
      </c>
      <c r="B2869">
        <v>6</v>
      </c>
      <c r="C2869" t="s">
        <v>7922</v>
      </c>
      <c r="D2869" s="18">
        <v>43640</v>
      </c>
      <c r="E2869" t="s">
        <v>6488</v>
      </c>
      <c r="F2869" t="s">
        <v>1195</v>
      </c>
      <c r="G2869" t="s">
        <v>1196</v>
      </c>
      <c r="H2869">
        <v>28455</v>
      </c>
      <c r="J2869">
        <v>27100</v>
      </c>
      <c r="N2869">
        <f t="shared" si="318"/>
        <v>1355</v>
      </c>
      <c r="O2869">
        <f t="shared" si="319"/>
        <v>677.5</v>
      </c>
      <c r="P2869">
        <f t="shared" si="320"/>
        <v>677.5</v>
      </c>
      <c r="Q2869">
        <f t="shared" si="315"/>
        <v>0</v>
      </c>
      <c r="R2869">
        <f t="shared" si="316"/>
        <v>28455</v>
      </c>
      <c r="S2869">
        <f t="shared" si="317"/>
        <v>0</v>
      </c>
      <c r="Y2869">
        <v>677.5</v>
      </c>
      <c r="Z2869">
        <v>677.5</v>
      </c>
      <c r="AA2869">
        <v>0</v>
      </c>
    </row>
    <row r="2870" spans="1:27" x14ac:dyDescent="0.25">
      <c r="A2870" t="str">
        <f t="shared" si="314"/>
        <v>062019</v>
      </c>
      <c r="B2870">
        <v>6</v>
      </c>
      <c r="C2870" t="s">
        <v>7922</v>
      </c>
      <c r="D2870" s="18">
        <v>43638</v>
      </c>
      <c r="E2870" t="s">
        <v>1358</v>
      </c>
      <c r="F2870" t="s">
        <v>2681</v>
      </c>
      <c r="G2870" t="s">
        <v>6489</v>
      </c>
      <c r="H2870">
        <v>8850</v>
      </c>
      <c r="L2870">
        <v>7500</v>
      </c>
      <c r="N2870">
        <f t="shared" si="318"/>
        <v>1350</v>
      </c>
      <c r="O2870">
        <f t="shared" si="319"/>
        <v>675</v>
      </c>
      <c r="P2870">
        <f t="shared" si="320"/>
        <v>675</v>
      </c>
      <c r="Q2870">
        <f t="shared" si="315"/>
        <v>0</v>
      </c>
      <c r="R2870">
        <f t="shared" si="316"/>
        <v>8850</v>
      </c>
      <c r="S2870">
        <f t="shared" si="317"/>
        <v>0</v>
      </c>
      <c r="Y2870">
        <v>675</v>
      </c>
      <c r="Z2870">
        <v>675</v>
      </c>
      <c r="AA2870">
        <v>0</v>
      </c>
    </row>
    <row r="2871" spans="1:27" x14ac:dyDescent="0.25">
      <c r="A2871" t="str">
        <f t="shared" si="314"/>
        <v>062019</v>
      </c>
      <c r="B2871">
        <v>6</v>
      </c>
      <c r="C2871" t="s">
        <v>7922</v>
      </c>
      <c r="D2871" s="18">
        <v>43639</v>
      </c>
      <c r="E2871" t="s">
        <v>6490</v>
      </c>
      <c r="F2871" t="s">
        <v>2065</v>
      </c>
      <c r="G2871" t="s">
        <v>6491</v>
      </c>
      <c r="H2871">
        <v>29200</v>
      </c>
      <c r="I2871">
        <v>29200</v>
      </c>
      <c r="N2871">
        <f t="shared" si="318"/>
        <v>0</v>
      </c>
      <c r="O2871">
        <f t="shared" si="319"/>
        <v>0</v>
      </c>
      <c r="P2871">
        <f t="shared" si="320"/>
        <v>0</v>
      </c>
      <c r="Q2871">
        <f t="shared" si="315"/>
        <v>0</v>
      </c>
      <c r="R2871">
        <f t="shared" si="316"/>
        <v>29200</v>
      </c>
      <c r="S2871">
        <f t="shared" si="317"/>
        <v>0</v>
      </c>
      <c r="Y2871">
        <v>0</v>
      </c>
      <c r="Z2871">
        <v>0</v>
      </c>
      <c r="AA2871">
        <v>0</v>
      </c>
    </row>
    <row r="2872" spans="1:27" x14ac:dyDescent="0.25">
      <c r="A2872" t="str">
        <f t="shared" si="314"/>
        <v>062019</v>
      </c>
      <c r="B2872">
        <v>6</v>
      </c>
      <c r="C2872" t="s">
        <v>7922</v>
      </c>
      <c r="D2872" s="18">
        <v>43641</v>
      </c>
      <c r="E2872" t="s">
        <v>7812</v>
      </c>
      <c r="F2872" t="s">
        <v>222</v>
      </c>
      <c r="G2872" t="s">
        <v>7810</v>
      </c>
      <c r="H2872">
        <v>7757</v>
      </c>
      <c r="L2872">
        <v>6575</v>
      </c>
      <c r="N2872">
        <f t="shared" si="318"/>
        <v>1183.5</v>
      </c>
      <c r="O2872">
        <f t="shared" si="319"/>
        <v>591.75</v>
      </c>
      <c r="P2872">
        <f t="shared" si="320"/>
        <v>591.75</v>
      </c>
      <c r="Q2872">
        <f t="shared" si="315"/>
        <v>0</v>
      </c>
      <c r="R2872">
        <f t="shared" si="316"/>
        <v>7758.5</v>
      </c>
      <c r="S2872">
        <f t="shared" si="317"/>
        <v>1.5</v>
      </c>
      <c r="Y2872">
        <v>591.75</v>
      </c>
      <c r="Z2872">
        <v>591.75</v>
      </c>
      <c r="AA2872">
        <v>0</v>
      </c>
    </row>
    <row r="2873" spans="1:27" x14ac:dyDescent="0.25">
      <c r="A2873" t="str">
        <f t="shared" si="314"/>
        <v>062019</v>
      </c>
      <c r="B2873">
        <v>6</v>
      </c>
      <c r="C2873" t="s">
        <v>7922</v>
      </c>
      <c r="D2873" s="18">
        <v>43641</v>
      </c>
      <c r="E2873" t="s">
        <v>7813</v>
      </c>
      <c r="F2873" t="s">
        <v>2693</v>
      </c>
      <c r="G2873" t="s">
        <v>6465</v>
      </c>
      <c r="H2873">
        <v>19470</v>
      </c>
      <c r="L2873">
        <v>16500</v>
      </c>
      <c r="N2873">
        <f t="shared" si="318"/>
        <v>2970</v>
      </c>
      <c r="O2873">
        <f t="shared" si="319"/>
        <v>1485</v>
      </c>
      <c r="P2873">
        <f t="shared" si="320"/>
        <v>1485</v>
      </c>
      <c r="Q2873">
        <f t="shared" si="315"/>
        <v>0</v>
      </c>
      <c r="R2873">
        <f t="shared" si="316"/>
        <v>19470</v>
      </c>
      <c r="S2873">
        <f t="shared" si="317"/>
        <v>0</v>
      </c>
      <c r="Y2873">
        <v>1485</v>
      </c>
      <c r="Z2873">
        <v>1485</v>
      </c>
      <c r="AA2873">
        <v>0</v>
      </c>
    </row>
    <row r="2874" spans="1:27" x14ac:dyDescent="0.25">
      <c r="A2874" t="str">
        <f t="shared" si="314"/>
        <v>062019</v>
      </c>
      <c r="B2874">
        <v>6</v>
      </c>
      <c r="C2874" t="s">
        <v>7922</v>
      </c>
      <c r="D2874" s="18">
        <v>43641</v>
      </c>
      <c r="E2874" t="s">
        <v>6492</v>
      </c>
      <c r="F2874" t="s">
        <v>6493</v>
      </c>
      <c r="G2874" t="s">
        <v>6494</v>
      </c>
      <c r="H2874">
        <v>5000</v>
      </c>
      <c r="I2874">
        <v>5000</v>
      </c>
      <c r="N2874">
        <f t="shared" si="318"/>
        <v>0</v>
      </c>
      <c r="O2874">
        <f t="shared" si="319"/>
        <v>0</v>
      </c>
      <c r="P2874">
        <f t="shared" si="320"/>
        <v>0</v>
      </c>
      <c r="Q2874">
        <f t="shared" si="315"/>
        <v>0</v>
      </c>
      <c r="R2874">
        <f t="shared" si="316"/>
        <v>5000</v>
      </c>
      <c r="S2874">
        <f t="shared" si="317"/>
        <v>0</v>
      </c>
      <c r="Y2874">
        <v>0</v>
      </c>
      <c r="Z2874">
        <v>0</v>
      </c>
      <c r="AA2874">
        <v>0</v>
      </c>
    </row>
    <row r="2875" spans="1:27" x14ac:dyDescent="0.25">
      <c r="A2875" t="str">
        <f t="shared" si="314"/>
        <v>062019</v>
      </c>
      <c r="B2875">
        <v>6</v>
      </c>
      <c r="C2875" t="s">
        <v>7922</v>
      </c>
      <c r="D2875" s="18">
        <v>43641</v>
      </c>
      <c r="E2875" t="s">
        <v>7814</v>
      </c>
      <c r="F2875" t="s">
        <v>222</v>
      </c>
      <c r="G2875" t="s">
        <v>7810</v>
      </c>
      <c r="H2875">
        <v>1711</v>
      </c>
      <c r="L2875">
        <v>1450</v>
      </c>
      <c r="N2875">
        <f t="shared" si="318"/>
        <v>261</v>
      </c>
      <c r="O2875">
        <f t="shared" si="319"/>
        <v>130.5</v>
      </c>
      <c r="P2875">
        <f t="shared" si="320"/>
        <v>130.5</v>
      </c>
      <c r="Q2875">
        <f t="shared" si="315"/>
        <v>0</v>
      </c>
      <c r="R2875">
        <f t="shared" si="316"/>
        <v>1711</v>
      </c>
      <c r="S2875">
        <f t="shared" si="317"/>
        <v>0</v>
      </c>
      <c r="Y2875">
        <v>130.5</v>
      </c>
      <c r="Z2875">
        <v>130.5</v>
      </c>
      <c r="AA2875">
        <v>0</v>
      </c>
    </row>
    <row r="2876" spans="1:27" x14ac:dyDescent="0.25">
      <c r="A2876" t="str">
        <f t="shared" si="314"/>
        <v>062019</v>
      </c>
      <c r="B2876">
        <v>6</v>
      </c>
      <c r="C2876" t="s">
        <v>7922</v>
      </c>
      <c r="D2876" s="18">
        <v>43640</v>
      </c>
      <c r="E2876" t="s">
        <v>6495</v>
      </c>
      <c r="F2876" t="s">
        <v>493</v>
      </c>
      <c r="G2876" t="s">
        <v>6451</v>
      </c>
      <c r="H2876">
        <v>1121</v>
      </c>
      <c r="L2876">
        <v>950</v>
      </c>
      <c r="N2876">
        <f t="shared" si="318"/>
        <v>171</v>
      </c>
      <c r="O2876">
        <f t="shared" si="319"/>
        <v>85.5</v>
      </c>
      <c r="P2876">
        <f t="shared" si="320"/>
        <v>85.5</v>
      </c>
      <c r="Q2876">
        <f t="shared" si="315"/>
        <v>0</v>
      </c>
      <c r="R2876">
        <f t="shared" si="316"/>
        <v>1121</v>
      </c>
      <c r="S2876">
        <f t="shared" si="317"/>
        <v>0</v>
      </c>
      <c r="Y2876">
        <v>85.5</v>
      </c>
      <c r="Z2876">
        <v>85.5</v>
      </c>
      <c r="AA2876">
        <v>0</v>
      </c>
    </row>
    <row r="2877" spans="1:27" x14ac:dyDescent="0.25">
      <c r="A2877" t="str">
        <f t="shared" si="314"/>
        <v>062019</v>
      </c>
      <c r="B2877">
        <v>6</v>
      </c>
      <c r="C2877" t="s">
        <v>7922</v>
      </c>
      <c r="D2877" s="18">
        <v>43635</v>
      </c>
      <c r="E2877" t="s">
        <v>2558</v>
      </c>
      <c r="F2877" t="s">
        <v>1234</v>
      </c>
      <c r="G2877" t="s">
        <v>7815</v>
      </c>
      <c r="H2877">
        <v>88823</v>
      </c>
      <c r="I2877">
        <v>35500</v>
      </c>
      <c r="L2877">
        <v>45189</v>
      </c>
      <c r="N2877">
        <f t="shared" si="318"/>
        <v>8134.02</v>
      </c>
      <c r="O2877">
        <f t="shared" si="319"/>
        <v>4067.01</v>
      </c>
      <c r="P2877">
        <f t="shared" si="320"/>
        <v>4067.01</v>
      </c>
      <c r="Q2877">
        <f t="shared" si="315"/>
        <v>0</v>
      </c>
      <c r="R2877">
        <f t="shared" si="316"/>
        <v>88823.02</v>
      </c>
      <c r="S2877">
        <f t="shared" si="317"/>
        <v>2.0000000004074536E-2</v>
      </c>
      <c r="Y2877">
        <v>4067.01</v>
      </c>
      <c r="Z2877">
        <v>4067.01</v>
      </c>
      <c r="AA2877">
        <v>0</v>
      </c>
    </row>
    <row r="2878" spans="1:27" x14ac:dyDescent="0.25">
      <c r="A2878" t="str">
        <f t="shared" si="314"/>
        <v>062019</v>
      </c>
      <c r="B2878">
        <v>6</v>
      </c>
      <c r="C2878" t="s">
        <v>7922</v>
      </c>
      <c r="D2878" s="18">
        <v>43635</v>
      </c>
      <c r="E2878" t="s">
        <v>7816</v>
      </c>
      <c r="F2878" t="s">
        <v>1234</v>
      </c>
      <c r="G2878" t="s">
        <v>7815</v>
      </c>
      <c r="H2878">
        <v>249668</v>
      </c>
      <c r="I2878">
        <v>249668</v>
      </c>
      <c r="N2878">
        <f t="shared" si="318"/>
        <v>0</v>
      </c>
      <c r="O2878">
        <f t="shared" si="319"/>
        <v>0</v>
      </c>
      <c r="P2878">
        <f t="shared" si="320"/>
        <v>0</v>
      </c>
      <c r="Q2878">
        <f t="shared" si="315"/>
        <v>0</v>
      </c>
      <c r="R2878">
        <f t="shared" si="316"/>
        <v>249668</v>
      </c>
      <c r="S2878">
        <f t="shared" si="317"/>
        <v>0</v>
      </c>
      <c r="Y2878">
        <v>0</v>
      </c>
      <c r="Z2878">
        <v>0</v>
      </c>
      <c r="AA2878">
        <v>0</v>
      </c>
    </row>
    <row r="2879" spans="1:27" x14ac:dyDescent="0.25">
      <c r="A2879" t="str">
        <f t="shared" si="314"/>
        <v>062019</v>
      </c>
      <c r="B2879">
        <v>6</v>
      </c>
      <c r="C2879" t="s">
        <v>7922</v>
      </c>
      <c r="D2879" s="18">
        <v>43641</v>
      </c>
      <c r="E2879" t="s">
        <v>2620</v>
      </c>
      <c r="F2879" t="s">
        <v>795</v>
      </c>
      <c r="G2879" t="s">
        <v>6409</v>
      </c>
      <c r="H2879">
        <v>14750</v>
      </c>
      <c r="L2879">
        <v>12500</v>
      </c>
      <c r="N2879">
        <f t="shared" si="318"/>
        <v>2250</v>
      </c>
      <c r="O2879">
        <f t="shared" si="319"/>
        <v>1125</v>
      </c>
      <c r="P2879">
        <f t="shared" si="320"/>
        <v>1125</v>
      </c>
      <c r="Q2879">
        <f t="shared" si="315"/>
        <v>0</v>
      </c>
      <c r="R2879">
        <f t="shared" si="316"/>
        <v>14750</v>
      </c>
      <c r="S2879">
        <f t="shared" si="317"/>
        <v>0</v>
      </c>
      <c r="Y2879">
        <v>1125</v>
      </c>
      <c r="Z2879">
        <v>1125</v>
      </c>
      <c r="AA2879">
        <v>0</v>
      </c>
    </row>
    <row r="2880" spans="1:27" x14ac:dyDescent="0.25">
      <c r="A2880" t="str">
        <f t="shared" si="314"/>
        <v>062019</v>
      </c>
      <c r="B2880">
        <v>6</v>
      </c>
      <c r="C2880" t="s">
        <v>7922</v>
      </c>
      <c r="D2880" s="18">
        <v>43641</v>
      </c>
      <c r="E2880" t="s">
        <v>2683</v>
      </c>
      <c r="F2880" t="s">
        <v>644</v>
      </c>
      <c r="G2880" t="s">
        <v>6496</v>
      </c>
      <c r="H2880">
        <v>27231</v>
      </c>
      <c r="J2880">
        <v>25935</v>
      </c>
      <c r="N2880">
        <f t="shared" si="318"/>
        <v>1296.75</v>
      </c>
      <c r="O2880">
        <f t="shared" si="319"/>
        <v>648.375</v>
      </c>
      <c r="P2880">
        <f t="shared" si="320"/>
        <v>648.375</v>
      </c>
      <c r="Q2880">
        <f t="shared" si="315"/>
        <v>0</v>
      </c>
      <c r="R2880">
        <f t="shared" si="316"/>
        <v>27231.75</v>
      </c>
      <c r="S2880">
        <f t="shared" si="317"/>
        <v>0.75</v>
      </c>
      <c r="Y2880">
        <v>648.375</v>
      </c>
      <c r="Z2880">
        <v>648.375</v>
      </c>
      <c r="AA2880">
        <v>0</v>
      </c>
    </row>
    <row r="2881" spans="1:27" x14ac:dyDescent="0.25">
      <c r="A2881" t="str">
        <f t="shared" si="314"/>
        <v>062019</v>
      </c>
      <c r="B2881">
        <v>6</v>
      </c>
      <c r="C2881" t="s">
        <v>7922</v>
      </c>
      <c r="D2881" s="18">
        <v>43642</v>
      </c>
      <c r="E2881" t="s">
        <v>7817</v>
      </c>
      <c r="F2881" t="s">
        <v>549</v>
      </c>
      <c r="G2881" t="s">
        <v>7808</v>
      </c>
      <c r="H2881">
        <v>14474</v>
      </c>
      <c r="I2881">
        <v>7146</v>
      </c>
      <c r="L2881">
        <v>6210</v>
      </c>
      <c r="N2881">
        <f t="shared" si="318"/>
        <v>1117.8</v>
      </c>
      <c r="O2881">
        <f t="shared" si="319"/>
        <v>558.9</v>
      </c>
      <c r="P2881">
        <f t="shared" si="320"/>
        <v>558.9</v>
      </c>
      <c r="Q2881">
        <f t="shared" si="315"/>
        <v>0</v>
      </c>
      <c r="R2881">
        <f t="shared" si="316"/>
        <v>14473.8</v>
      </c>
      <c r="S2881">
        <f t="shared" si="317"/>
        <v>-0.2000000000007276</v>
      </c>
      <c r="Y2881">
        <v>558.9</v>
      </c>
      <c r="Z2881">
        <v>558.9</v>
      </c>
      <c r="AA2881">
        <v>0</v>
      </c>
    </row>
    <row r="2882" spans="1:27" x14ac:dyDescent="0.25">
      <c r="A2882" t="str">
        <f t="shared" si="314"/>
        <v>062019</v>
      </c>
      <c r="B2882">
        <v>6</v>
      </c>
      <c r="C2882" t="s">
        <v>7922</v>
      </c>
      <c r="D2882" s="18">
        <v>43643</v>
      </c>
      <c r="E2882" t="s">
        <v>2842</v>
      </c>
      <c r="F2882" t="s">
        <v>345</v>
      </c>
      <c r="G2882" t="s">
        <v>6497</v>
      </c>
      <c r="H2882">
        <v>1400</v>
      </c>
      <c r="L2882">
        <v>1186.5999999999999</v>
      </c>
      <c r="N2882">
        <f t="shared" si="318"/>
        <v>213.58799999999999</v>
      </c>
      <c r="O2882">
        <f t="shared" si="319"/>
        <v>106.794</v>
      </c>
      <c r="P2882">
        <f t="shared" si="320"/>
        <v>106.794</v>
      </c>
      <c r="Q2882">
        <f t="shared" si="315"/>
        <v>0</v>
      </c>
      <c r="R2882">
        <f t="shared" si="316"/>
        <v>1400.1879999999999</v>
      </c>
      <c r="S2882">
        <f t="shared" si="317"/>
        <v>0.18799999999987449</v>
      </c>
      <c r="Y2882">
        <v>106.794</v>
      </c>
      <c r="Z2882">
        <v>106.794</v>
      </c>
      <c r="AA2882">
        <v>0</v>
      </c>
    </row>
    <row r="2883" spans="1:27" x14ac:dyDescent="0.25">
      <c r="A2883" t="str">
        <f t="shared" si="314"/>
        <v>062019</v>
      </c>
      <c r="B2883">
        <v>6</v>
      </c>
      <c r="C2883" t="s">
        <v>7922</v>
      </c>
      <c r="D2883" s="18">
        <v>43643</v>
      </c>
      <c r="E2883" t="s">
        <v>3015</v>
      </c>
      <c r="F2883" t="s">
        <v>3011</v>
      </c>
      <c r="G2883" t="s">
        <v>6432</v>
      </c>
      <c r="H2883">
        <v>984</v>
      </c>
      <c r="L2883">
        <v>833.6</v>
      </c>
      <c r="N2883">
        <f t="shared" si="318"/>
        <v>150.048</v>
      </c>
      <c r="O2883">
        <f t="shared" si="319"/>
        <v>75.024000000000001</v>
      </c>
      <c r="P2883">
        <f t="shared" si="320"/>
        <v>75.024000000000001</v>
      </c>
      <c r="Q2883">
        <f t="shared" si="315"/>
        <v>0</v>
      </c>
      <c r="R2883">
        <f t="shared" si="316"/>
        <v>983.64800000000002</v>
      </c>
      <c r="S2883">
        <f t="shared" si="317"/>
        <v>-0.35199999999997544</v>
      </c>
      <c r="Y2883">
        <v>75.024000000000001</v>
      </c>
      <c r="Z2883">
        <v>75.024000000000001</v>
      </c>
      <c r="AA2883">
        <v>0</v>
      </c>
    </row>
    <row r="2884" spans="1:27" x14ac:dyDescent="0.25">
      <c r="A2884" t="str">
        <f t="shared" ref="A2884:A2947" si="321">TEXT(D2884,"MMYYYY")</f>
        <v>062019</v>
      </c>
      <c r="B2884">
        <v>6</v>
      </c>
      <c r="C2884" t="s">
        <v>7922</v>
      </c>
      <c r="D2884" s="18">
        <v>43643</v>
      </c>
      <c r="E2884" t="s">
        <v>2880</v>
      </c>
      <c r="F2884" t="s">
        <v>399</v>
      </c>
      <c r="G2884" t="s">
        <v>6439</v>
      </c>
      <c r="H2884">
        <v>6608</v>
      </c>
      <c r="K2884">
        <v>5900</v>
      </c>
      <c r="N2884">
        <f t="shared" si="318"/>
        <v>708</v>
      </c>
      <c r="O2884">
        <f t="shared" si="319"/>
        <v>354</v>
      </c>
      <c r="P2884">
        <f t="shared" si="320"/>
        <v>354</v>
      </c>
      <c r="Q2884">
        <f t="shared" si="315"/>
        <v>0</v>
      </c>
      <c r="R2884">
        <f t="shared" si="316"/>
        <v>6608</v>
      </c>
      <c r="S2884">
        <f t="shared" si="317"/>
        <v>0</v>
      </c>
      <c r="Y2884">
        <v>354</v>
      </c>
      <c r="Z2884">
        <v>354</v>
      </c>
      <c r="AA2884">
        <v>0</v>
      </c>
    </row>
    <row r="2885" spans="1:27" x14ac:dyDescent="0.25">
      <c r="A2885" t="str">
        <f t="shared" si="321"/>
        <v>052019</v>
      </c>
      <c r="B2885">
        <v>6</v>
      </c>
      <c r="C2885">
        <v>2019</v>
      </c>
      <c r="D2885" s="18">
        <v>43603</v>
      </c>
      <c r="E2885" t="s">
        <v>2486</v>
      </c>
      <c r="F2885" t="s">
        <v>518</v>
      </c>
      <c r="G2885" t="s">
        <v>6167</v>
      </c>
      <c r="H2885">
        <v>5900</v>
      </c>
      <c r="L2885">
        <v>5000</v>
      </c>
      <c r="N2885">
        <f t="shared" si="318"/>
        <v>900</v>
      </c>
      <c r="O2885">
        <v>0</v>
      </c>
      <c r="P2885">
        <v>0</v>
      </c>
      <c r="Q2885">
        <v>0</v>
      </c>
      <c r="R2885">
        <f t="shared" si="316"/>
        <v>5900</v>
      </c>
      <c r="S2885">
        <f t="shared" si="317"/>
        <v>0</v>
      </c>
      <c r="T2885" t="s">
        <v>5815</v>
      </c>
      <c r="Y2885">
        <v>450</v>
      </c>
      <c r="Z2885">
        <v>450</v>
      </c>
      <c r="AA2885">
        <v>0</v>
      </c>
    </row>
    <row r="2886" spans="1:27" x14ac:dyDescent="0.25">
      <c r="A2886" t="str">
        <f t="shared" si="321"/>
        <v>062019</v>
      </c>
      <c r="B2886">
        <v>6</v>
      </c>
      <c r="C2886" t="s">
        <v>7922</v>
      </c>
      <c r="D2886" s="18">
        <v>43644</v>
      </c>
      <c r="E2886" t="s">
        <v>7818</v>
      </c>
      <c r="F2886" t="s">
        <v>222</v>
      </c>
      <c r="G2886" t="s">
        <v>7810</v>
      </c>
      <c r="H2886">
        <v>6018</v>
      </c>
      <c r="L2886">
        <v>5100</v>
      </c>
      <c r="N2886">
        <f t="shared" si="318"/>
        <v>918</v>
      </c>
      <c r="O2886">
        <f t="shared" si="319"/>
        <v>459</v>
      </c>
      <c r="P2886">
        <f t="shared" si="320"/>
        <v>459</v>
      </c>
      <c r="Q2886">
        <f t="shared" si="315"/>
        <v>0</v>
      </c>
      <c r="R2886">
        <f t="shared" si="316"/>
        <v>6018</v>
      </c>
      <c r="S2886">
        <f t="shared" si="317"/>
        <v>0</v>
      </c>
      <c r="Y2886">
        <v>459</v>
      </c>
      <c r="Z2886">
        <v>459</v>
      </c>
      <c r="AA2886">
        <v>0</v>
      </c>
    </row>
    <row r="2887" spans="1:27" x14ac:dyDescent="0.25">
      <c r="A2887" t="str">
        <f t="shared" si="321"/>
        <v>062019</v>
      </c>
      <c r="B2887">
        <v>6</v>
      </c>
      <c r="C2887" t="s">
        <v>7922</v>
      </c>
      <c r="D2887" s="18">
        <v>43643</v>
      </c>
      <c r="E2887" t="s">
        <v>7819</v>
      </c>
      <c r="F2887" t="s">
        <v>222</v>
      </c>
      <c r="G2887" t="s">
        <v>7810</v>
      </c>
      <c r="H2887">
        <v>2537</v>
      </c>
      <c r="L2887">
        <v>2150</v>
      </c>
      <c r="N2887">
        <f t="shared" si="318"/>
        <v>387</v>
      </c>
      <c r="O2887">
        <f t="shared" si="319"/>
        <v>193.5</v>
      </c>
      <c r="P2887">
        <f t="shared" si="320"/>
        <v>193.5</v>
      </c>
      <c r="Q2887">
        <f t="shared" si="315"/>
        <v>0</v>
      </c>
      <c r="R2887">
        <f t="shared" si="316"/>
        <v>2537</v>
      </c>
      <c r="S2887">
        <f t="shared" si="317"/>
        <v>0</v>
      </c>
      <c r="Y2887">
        <v>193.5</v>
      </c>
      <c r="Z2887">
        <v>193.5</v>
      </c>
      <c r="AA2887">
        <v>0</v>
      </c>
    </row>
    <row r="2888" spans="1:27" x14ac:dyDescent="0.25">
      <c r="A2888" t="str">
        <f t="shared" si="321"/>
        <v>062019</v>
      </c>
      <c r="B2888">
        <v>6</v>
      </c>
      <c r="C2888" t="s">
        <v>7922</v>
      </c>
      <c r="D2888" s="18">
        <v>43643</v>
      </c>
      <c r="E2888" t="s">
        <v>2686</v>
      </c>
      <c r="F2888" t="s">
        <v>2684</v>
      </c>
      <c r="G2888" t="s">
        <v>6498</v>
      </c>
      <c r="H2888">
        <v>5418</v>
      </c>
      <c r="K2888">
        <v>4610</v>
      </c>
      <c r="L2888">
        <v>216</v>
      </c>
      <c r="N2888">
        <f t="shared" si="318"/>
        <v>592.08000000000004</v>
      </c>
      <c r="O2888">
        <f t="shared" si="319"/>
        <v>296.04000000000002</v>
      </c>
      <c r="P2888">
        <f t="shared" si="320"/>
        <v>296.04000000000002</v>
      </c>
      <c r="Q2888">
        <f t="shared" si="315"/>
        <v>0</v>
      </c>
      <c r="R2888">
        <f t="shared" si="316"/>
        <v>5418.08</v>
      </c>
      <c r="S2888">
        <f t="shared" si="317"/>
        <v>7.999999999992724E-2</v>
      </c>
      <c r="Y2888">
        <v>296.04000000000002</v>
      </c>
      <c r="Z2888">
        <v>296.04000000000002</v>
      </c>
      <c r="AA2888">
        <v>0</v>
      </c>
    </row>
    <row r="2889" spans="1:27" x14ac:dyDescent="0.25">
      <c r="A2889" t="str">
        <f t="shared" si="321"/>
        <v>062019</v>
      </c>
      <c r="B2889">
        <v>6</v>
      </c>
      <c r="C2889" t="s">
        <v>7922</v>
      </c>
      <c r="D2889" s="18">
        <v>43638</v>
      </c>
      <c r="E2889" t="s">
        <v>2992</v>
      </c>
      <c r="F2889" t="s">
        <v>1789</v>
      </c>
      <c r="G2889" t="s">
        <v>1790</v>
      </c>
      <c r="H2889">
        <v>32993</v>
      </c>
      <c r="L2889">
        <v>27960</v>
      </c>
      <c r="N2889">
        <f t="shared" si="318"/>
        <v>5032.8</v>
      </c>
      <c r="O2889">
        <f t="shared" si="319"/>
        <v>2516.4</v>
      </c>
      <c r="P2889">
        <f t="shared" si="320"/>
        <v>2516.4</v>
      </c>
      <c r="Q2889">
        <f t="shared" si="315"/>
        <v>0</v>
      </c>
      <c r="R2889">
        <f t="shared" si="316"/>
        <v>32992.800000000003</v>
      </c>
      <c r="S2889">
        <f t="shared" si="317"/>
        <v>-0.19999999999708962</v>
      </c>
      <c r="Y2889">
        <v>2516.4</v>
      </c>
      <c r="Z2889">
        <v>2516.4</v>
      </c>
      <c r="AA2889">
        <v>0</v>
      </c>
    </row>
    <row r="2890" spans="1:27" x14ac:dyDescent="0.25">
      <c r="A2890" t="str">
        <f t="shared" si="321"/>
        <v>062019</v>
      </c>
      <c r="B2890">
        <v>7</v>
      </c>
      <c r="C2890">
        <v>2019</v>
      </c>
      <c r="D2890" s="18">
        <v>43642</v>
      </c>
      <c r="E2890" t="s">
        <v>6499</v>
      </c>
      <c r="F2890" t="s">
        <v>101</v>
      </c>
      <c r="G2890" t="s">
        <v>6305</v>
      </c>
      <c r="H2890">
        <v>712</v>
      </c>
      <c r="L2890">
        <v>603</v>
      </c>
      <c r="N2890">
        <f t="shared" si="318"/>
        <v>108.54</v>
      </c>
      <c r="O2890">
        <f t="shared" si="319"/>
        <v>54.27</v>
      </c>
      <c r="P2890">
        <f t="shared" si="320"/>
        <v>54.27</v>
      </c>
      <c r="Q2890">
        <f t="shared" si="315"/>
        <v>0</v>
      </c>
      <c r="R2890">
        <f t="shared" si="316"/>
        <v>711.54</v>
      </c>
      <c r="S2890">
        <f t="shared" si="317"/>
        <v>-0.46000000000003638</v>
      </c>
      <c r="Y2890">
        <v>54.27</v>
      </c>
      <c r="Z2890">
        <v>54.27</v>
      </c>
      <c r="AA2890">
        <v>0</v>
      </c>
    </row>
    <row r="2891" spans="1:27" x14ac:dyDescent="0.25">
      <c r="A2891" t="str">
        <f t="shared" si="321"/>
        <v>062019</v>
      </c>
      <c r="B2891">
        <v>7</v>
      </c>
      <c r="C2891">
        <v>2019</v>
      </c>
      <c r="D2891" s="18">
        <v>43642</v>
      </c>
      <c r="E2891" t="s">
        <v>6500</v>
      </c>
      <c r="F2891" t="s">
        <v>101</v>
      </c>
      <c r="G2891" t="s">
        <v>6305</v>
      </c>
      <c r="H2891">
        <v>1001</v>
      </c>
      <c r="L2891">
        <v>848</v>
      </c>
      <c r="N2891">
        <f t="shared" si="318"/>
        <v>152.63999999999999</v>
      </c>
      <c r="O2891">
        <f t="shared" si="319"/>
        <v>76.319999999999993</v>
      </c>
      <c r="P2891">
        <f t="shared" si="320"/>
        <v>76.319999999999993</v>
      </c>
      <c r="Q2891">
        <f t="shared" si="315"/>
        <v>0</v>
      </c>
      <c r="R2891">
        <f t="shared" si="316"/>
        <v>1000.64</v>
      </c>
      <c r="S2891">
        <f t="shared" si="317"/>
        <v>-0.36000000000001364</v>
      </c>
      <c r="Y2891">
        <v>76.319999999999993</v>
      </c>
      <c r="Z2891">
        <v>76.319999999999993</v>
      </c>
      <c r="AA2891">
        <v>0</v>
      </c>
    </row>
    <row r="2892" spans="1:27" x14ac:dyDescent="0.25">
      <c r="A2892" t="str">
        <f t="shared" si="321"/>
        <v>062019</v>
      </c>
      <c r="B2892">
        <v>7</v>
      </c>
      <c r="C2892">
        <v>2019</v>
      </c>
      <c r="D2892" s="18">
        <v>43644</v>
      </c>
      <c r="E2892" t="s">
        <v>6501</v>
      </c>
      <c r="F2892" t="s">
        <v>6502</v>
      </c>
      <c r="G2892" t="s">
        <v>6503</v>
      </c>
      <c r="H2892">
        <v>10079</v>
      </c>
      <c r="L2892">
        <v>8541.56</v>
      </c>
      <c r="N2892">
        <f t="shared" si="318"/>
        <v>1537.4807999999998</v>
      </c>
      <c r="O2892">
        <f t="shared" si="319"/>
        <v>0</v>
      </c>
      <c r="P2892">
        <f t="shared" si="320"/>
        <v>0</v>
      </c>
      <c r="Q2892">
        <f t="shared" si="315"/>
        <v>1537.4807999999998</v>
      </c>
      <c r="R2892">
        <f t="shared" si="316"/>
        <v>10079.040799999999</v>
      </c>
      <c r="S2892">
        <f t="shared" si="317"/>
        <v>4.0799999998853309E-2</v>
      </c>
      <c r="Y2892">
        <v>0</v>
      </c>
      <c r="Z2892">
        <v>0</v>
      </c>
      <c r="AA2892">
        <v>1537.4807999999998</v>
      </c>
    </row>
    <row r="2893" spans="1:27" x14ac:dyDescent="0.25">
      <c r="A2893" t="str">
        <f t="shared" si="321"/>
        <v>062019</v>
      </c>
      <c r="B2893">
        <v>7</v>
      </c>
      <c r="C2893">
        <v>2019</v>
      </c>
      <c r="D2893" s="18">
        <v>43619</v>
      </c>
      <c r="E2893" t="s">
        <v>6504</v>
      </c>
      <c r="F2893" t="s">
        <v>6502</v>
      </c>
      <c r="G2893" t="s">
        <v>6503</v>
      </c>
      <c r="H2893">
        <v>2950</v>
      </c>
      <c r="L2893">
        <v>2500</v>
      </c>
      <c r="N2893">
        <f t="shared" si="318"/>
        <v>450</v>
      </c>
      <c r="O2893">
        <f t="shared" si="319"/>
        <v>0</v>
      </c>
      <c r="P2893">
        <f t="shared" si="320"/>
        <v>0</v>
      </c>
      <c r="Q2893">
        <f t="shared" si="315"/>
        <v>450</v>
      </c>
      <c r="R2893">
        <f t="shared" si="316"/>
        <v>2950</v>
      </c>
      <c r="S2893">
        <f t="shared" si="317"/>
        <v>0</v>
      </c>
      <c r="Y2893">
        <v>0</v>
      </c>
      <c r="Z2893">
        <v>0</v>
      </c>
      <c r="AA2893">
        <v>450</v>
      </c>
    </row>
    <row r="2894" spans="1:27" x14ac:dyDescent="0.25">
      <c r="A2894" t="str">
        <f t="shared" si="321"/>
        <v>062019</v>
      </c>
      <c r="B2894">
        <v>7</v>
      </c>
      <c r="C2894">
        <v>2019</v>
      </c>
      <c r="D2894" s="18">
        <v>43642</v>
      </c>
      <c r="E2894" t="s">
        <v>361</v>
      </c>
      <c r="F2894" t="s">
        <v>192</v>
      </c>
      <c r="G2894" t="s">
        <v>6505</v>
      </c>
      <c r="H2894">
        <v>40356</v>
      </c>
      <c r="L2894">
        <v>34200</v>
      </c>
      <c r="N2894">
        <f t="shared" si="318"/>
        <v>6156</v>
      </c>
      <c r="O2894">
        <f t="shared" si="319"/>
        <v>3078</v>
      </c>
      <c r="P2894">
        <f t="shared" si="320"/>
        <v>3078</v>
      </c>
      <c r="Q2894">
        <f t="shared" si="315"/>
        <v>0</v>
      </c>
      <c r="R2894">
        <f t="shared" si="316"/>
        <v>40356</v>
      </c>
      <c r="S2894">
        <f t="shared" si="317"/>
        <v>0</v>
      </c>
      <c r="Y2894">
        <v>3078</v>
      </c>
      <c r="Z2894">
        <v>3078</v>
      </c>
      <c r="AA2894">
        <v>0</v>
      </c>
    </row>
    <row r="2895" spans="1:27" x14ac:dyDescent="0.25">
      <c r="A2895" t="str">
        <f t="shared" si="321"/>
        <v>062019</v>
      </c>
      <c r="B2895">
        <v>7</v>
      </c>
      <c r="C2895">
        <v>2019</v>
      </c>
      <c r="D2895" s="18">
        <v>43633</v>
      </c>
      <c r="E2895" t="s">
        <v>2867</v>
      </c>
      <c r="F2895" t="s">
        <v>2865</v>
      </c>
      <c r="G2895" t="s">
        <v>6506</v>
      </c>
      <c r="H2895">
        <v>145000</v>
      </c>
      <c r="L2895">
        <v>122881.35</v>
      </c>
      <c r="N2895">
        <f t="shared" si="318"/>
        <v>22118.643000000004</v>
      </c>
      <c r="O2895">
        <v>0</v>
      </c>
      <c r="P2895">
        <v>0</v>
      </c>
      <c r="Q2895">
        <v>0</v>
      </c>
      <c r="R2895">
        <f t="shared" si="316"/>
        <v>144999.99300000002</v>
      </c>
      <c r="S2895">
        <f t="shared" si="317"/>
        <v>-6.9999999832361937E-3</v>
      </c>
      <c r="T2895" t="s">
        <v>5815</v>
      </c>
      <c r="Y2895">
        <v>11059.321500000002</v>
      </c>
      <c r="Z2895">
        <v>11059.321500000002</v>
      </c>
      <c r="AA2895">
        <v>0</v>
      </c>
    </row>
    <row r="2896" spans="1:27" x14ac:dyDescent="0.25">
      <c r="A2896" t="str">
        <f t="shared" si="321"/>
        <v>062019</v>
      </c>
      <c r="B2896">
        <v>7</v>
      </c>
      <c r="C2896">
        <v>2019</v>
      </c>
      <c r="D2896" s="18">
        <v>43644</v>
      </c>
      <c r="E2896" t="s">
        <v>2931</v>
      </c>
      <c r="F2896" t="s">
        <v>2929</v>
      </c>
      <c r="G2896" t="s">
        <v>6507</v>
      </c>
      <c r="H2896">
        <v>10207</v>
      </c>
      <c r="L2896">
        <v>8650</v>
      </c>
      <c r="N2896">
        <f t="shared" si="318"/>
        <v>1557</v>
      </c>
      <c r="O2896">
        <f t="shared" si="319"/>
        <v>778.5</v>
      </c>
      <c r="P2896">
        <f t="shared" si="320"/>
        <v>778.5</v>
      </c>
      <c r="Q2896">
        <f t="shared" si="315"/>
        <v>0</v>
      </c>
      <c r="R2896">
        <f t="shared" si="316"/>
        <v>10207</v>
      </c>
      <c r="S2896">
        <f t="shared" si="317"/>
        <v>0</v>
      </c>
      <c r="Y2896">
        <v>778.5</v>
      </c>
      <c r="Z2896">
        <v>778.5</v>
      </c>
      <c r="AA2896">
        <v>0</v>
      </c>
    </row>
    <row r="2897" spans="1:27" x14ac:dyDescent="0.25">
      <c r="A2897" t="str">
        <f t="shared" si="321"/>
        <v>042019</v>
      </c>
      <c r="B2897">
        <v>7</v>
      </c>
      <c r="C2897">
        <v>2019</v>
      </c>
      <c r="D2897" s="18">
        <v>43579</v>
      </c>
      <c r="F2897" t="s">
        <v>1777</v>
      </c>
      <c r="G2897" t="s">
        <v>6508</v>
      </c>
      <c r="H2897">
        <v>19009.8</v>
      </c>
      <c r="L2897">
        <v>16110</v>
      </c>
      <c r="N2897">
        <f t="shared" si="318"/>
        <v>2899.8</v>
      </c>
      <c r="O2897">
        <f t="shared" si="319"/>
        <v>1449.9</v>
      </c>
      <c r="P2897">
        <f t="shared" si="320"/>
        <v>1449.9</v>
      </c>
      <c r="Q2897">
        <f t="shared" si="315"/>
        <v>0</v>
      </c>
      <c r="R2897">
        <f t="shared" si="316"/>
        <v>19009.8</v>
      </c>
      <c r="S2897">
        <f t="shared" si="317"/>
        <v>0</v>
      </c>
      <c r="Y2897">
        <v>1449.9</v>
      </c>
      <c r="Z2897">
        <v>1449.9</v>
      </c>
      <c r="AA2897">
        <v>0</v>
      </c>
    </row>
    <row r="2898" spans="1:27" x14ac:dyDescent="0.25">
      <c r="A2898" t="str">
        <f t="shared" si="321"/>
        <v>072019</v>
      </c>
      <c r="B2898">
        <v>7</v>
      </c>
      <c r="C2898">
        <v>2019</v>
      </c>
      <c r="D2898" s="18">
        <v>43647</v>
      </c>
      <c r="E2898" t="s">
        <v>3343</v>
      </c>
      <c r="F2898" t="s">
        <v>399</v>
      </c>
      <c r="G2898" t="s">
        <v>6509</v>
      </c>
      <c r="H2898">
        <v>10301</v>
      </c>
      <c r="K2898">
        <v>7000</v>
      </c>
      <c r="L2898">
        <v>2085</v>
      </c>
      <c r="N2898">
        <f t="shared" si="318"/>
        <v>1215.3</v>
      </c>
      <c r="O2898">
        <f t="shared" si="319"/>
        <v>607.65</v>
      </c>
      <c r="P2898">
        <f t="shared" si="320"/>
        <v>607.65</v>
      </c>
      <c r="Q2898">
        <f t="shared" si="315"/>
        <v>0</v>
      </c>
      <c r="R2898">
        <f t="shared" si="316"/>
        <v>10300.299999999999</v>
      </c>
      <c r="S2898">
        <f t="shared" si="317"/>
        <v>-0.7000000000007276</v>
      </c>
      <c r="Y2898">
        <v>607.65</v>
      </c>
      <c r="Z2898">
        <v>607.65</v>
      </c>
      <c r="AA2898">
        <v>0</v>
      </c>
    </row>
    <row r="2899" spans="1:27" x14ac:dyDescent="0.25">
      <c r="A2899" t="str">
        <f t="shared" si="321"/>
        <v>072019</v>
      </c>
      <c r="B2899">
        <v>7</v>
      </c>
      <c r="C2899">
        <v>2019</v>
      </c>
      <c r="D2899" s="18">
        <v>43647</v>
      </c>
      <c r="E2899" t="s">
        <v>2086</v>
      </c>
      <c r="F2899" t="s">
        <v>6510</v>
      </c>
      <c r="G2899" t="s">
        <v>6511</v>
      </c>
      <c r="H2899">
        <v>22740</v>
      </c>
      <c r="J2899">
        <v>1420</v>
      </c>
      <c r="K2899">
        <v>17550</v>
      </c>
      <c r="L2899">
        <v>1350</v>
      </c>
      <c r="N2899">
        <f t="shared" si="318"/>
        <v>2420</v>
      </c>
      <c r="O2899">
        <f t="shared" si="319"/>
        <v>1210</v>
      </c>
      <c r="P2899">
        <f t="shared" si="320"/>
        <v>1210</v>
      </c>
      <c r="Q2899">
        <f t="shared" si="315"/>
        <v>0</v>
      </c>
      <c r="R2899">
        <f t="shared" si="316"/>
        <v>22740</v>
      </c>
      <c r="S2899">
        <f t="shared" si="317"/>
        <v>0</v>
      </c>
      <c r="Y2899">
        <v>1210</v>
      </c>
      <c r="Z2899">
        <v>1210</v>
      </c>
      <c r="AA2899">
        <v>0</v>
      </c>
    </row>
    <row r="2900" spans="1:27" x14ac:dyDescent="0.25">
      <c r="A2900" t="str">
        <f t="shared" si="321"/>
        <v>062019</v>
      </c>
      <c r="B2900">
        <v>7</v>
      </c>
      <c r="C2900">
        <v>2019</v>
      </c>
      <c r="D2900" s="18">
        <v>43645</v>
      </c>
      <c r="E2900" t="s">
        <v>7820</v>
      </c>
      <c r="F2900" t="s">
        <v>549</v>
      </c>
      <c r="G2900" t="s">
        <v>7821</v>
      </c>
      <c r="H2900">
        <v>54856</v>
      </c>
      <c r="I2900">
        <v>47080</v>
      </c>
      <c r="L2900">
        <v>6590</v>
      </c>
      <c r="N2900">
        <f t="shared" si="318"/>
        <v>1186.2</v>
      </c>
      <c r="O2900">
        <f t="shared" si="319"/>
        <v>593.1</v>
      </c>
      <c r="P2900">
        <f t="shared" si="320"/>
        <v>593.1</v>
      </c>
      <c r="Q2900">
        <f t="shared" si="315"/>
        <v>0</v>
      </c>
      <c r="R2900">
        <f t="shared" si="316"/>
        <v>54856.2</v>
      </c>
      <c r="S2900">
        <f t="shared" si="317"/>
        <v>0.19999999999708962</v>
      </c>
      <c r="Y2900">
        <v>593.1</v>
      </c>
      <c r="Z2900">
        <v>593.1</v>
      </c>
      <c r="AA2900">
        <v>0</v>
      </c>
    </row>
    <row r="2901" spans="1:27" x14ac:dyDescent="0.25">
      <c r="A2901" t="str">
        <f t="shared" si="321"/>
        <v>062019</v>
      </c>
      <c r="B2901">
        <v>7</v>
      </c>
      <c r="C2901">
        <v>2019</v>
      </c>
      <c r="D2901" s="18">
        <v>43641</v>
      </c>
      <c r="E2901" t="s">
        <v>6512</v>
      </c>
      <c r="F2901" t="s">
        <v>2562</v>
      </c>
      <c r="G2901" t="s">
        <v>6513</v>
      </c>
      <c r="H2901">
        <v>49040.25</v>
      </c>
      <c r="J2901">
        <v>46705</v>
      </c>
      <c r="N2901">
        <f t="shared" si="318"/>
        <v>2335.25</v>
      </c>
      <c r="O2901">
        <f t="shared" si="319"/>
        <v>0</v>
      </c>
      <c r="P2901">
        <f t="shared" si="320"/>
        <v>0</v>
      </c>
      <c r="Q2901">
        <f t="shared" si="315"/>
        <v>2335.25</v>
      </c>
      <c r="R2901">
        <f t="shared" si="316"/>
        <v>49040.25</v>
      </c>
      <c r="S2901">
        <f t="shared" si="317"/>
        <v>0</v>
      </c>
      <c r="Y2901">
        <v>0</v>
      </c>
      <c r="Z2901">
        <v>0</v>
      </c>
      <c r="AA2901">
        <v>2335.25</v>
      </c>
    </row>
    <row r="2902" spans="1:27" x14ac:dyDescent="0.25">
      <c r="A2902" t="str">
        <f t="shared" si="321"/>
        <v>062019</v>
      </c>
      <c r="B2902">
        <v>7</v>
      </c>
      <c r="C2902">
        <v>2019</v>
      </c>
      <c r="D2902" s="18">
        <v>43644</v>
      </c>
      <c r="E2902" t="s">
        <v>2850</v>
      </c>
      <c r="F2902" t="s">
        <v>355</v>
      </c>
      <c r="G2902" t="s">
        <v>6251</v>
      </c>
      <c r="H2902">
        <v>53381</v>
      </c>
      <c r="J2902">
        <v>661</v>
      </c>
      <c r="K2902">
        <v>23340.78</v>
      </c>
      <c r="L2902">
        <v>22496</v>
      </c>
      <c r="N2902">
        <f t="shared" si="318"/>
        <v>6883.2236000000003</v>
      </c>
      <c r="O2902">
        <f t="shared" si="319"/>
        <v>3441.6118000000001</v>
      </c>
      <c r="P2902">
        <f t="shared" si="320"/>
        <v>3441.6118000000001</v>
      </c>
      <c r="Q2902">
        <f t="shared" si="315"/>
        <v>0</v>
      </c>
      <c r="R2902">
        <f t="shared" si="316"/>
        <v>53381.003599999996</v>
      </c>
      <c r="S2902">
        <f t="shared" si="317"/>
        <v>3.599999996367842E-3</v>
      </c>
      <c r="Y2902">
        <v>3441.6118000000001</v>
      </c>
      <c r="Z2902">
        <v>3441.6118000000001</v>
      </c>
      <c r="AA2902">
        <v>0</v>
      </c>
    </row>
    <row r="2903" spans="1:27" x14ac:dyDescent="0.25">
      <c r="A2903" t="str">
        <f t="shared" si="321"/>
        <v>062019</v>
      </c>
      <c r="B2903">
        <v>7</v>
      </c>
      <c r="C2903">
        <v>2019</v>
      </c>
      <c r="D2903" s="18">
        <v>43644</v>
      </c>
      <c r="E2903" t="s">
        <v>2851</v>
      </c>
      <c r="F2903" t="s">
        <v>355</v>
      </c>
      <c r="G2903" t="s">
        <v>6251</v>
      </c>
      <c r="H2903">
        <v>2995</v>
      </c>
      <c r="J2903">
        <v>280</v>
      </c>
      <c r="K2903">
        <v>1037.72</v>
      </c>
      <c r="L2903">
        <v>1304</v>
      </c>
      <c r="N2903">
        <f t="shared" si="318"/>
        <v>373.24639999999999</v>
      </c>
      <c r="O2903">
        <f t="shared" si="319"/>
        <v>186.6232</v>
      </c>
      <c r="P2903">
        <f t="shared" si="320"/>
        <v>186.6232</v>
      </c>
      <c r="Q2903">
        <f t="shared" ref="Q2903:Q2965" si="322">+IF(VALUE(LEFT(F2903,2))=33,0,N2903)</f>
        <v>0</v>
      </c>
      <c r="R2903">
        <f t="shared" ref="R2903:R2965" si="323">J2903+K2903+L2903+M2903+N2903+I2903</f>
        <v>2994.9664000000002</v>
      </c>
      <c r="S2903">
        <f t="shared" ref="S2903:S2965" si="324">R2903-H2903</f>
        <v>-3.3599999999751162E-2</v>
      </c>
      <c r="Y2903">
        <v>186.6232</v>
      </c>
      <c r="Z2903">
        <v>186.6232</v>
      </c>
      <c r="AA2903">
        <v>0</v>
      </c>
    </row>
    <row r="2904" spans="1:27" x14ac:dyDescent="0.25">
      <c r="A2904" t="str">
        <f t="shared" si="321"/>
        <v>102019</v>
      </c>
      <c r="B2904">
        <v>7</v>
      </c>
      <c r="C2904">
        <v>2019</v>
      </c>
      <c r="D2904" s="18">
        <v>43748</v>
      </c>
      <c r="E2904" t="s">
        <v>6516</v>
      </c>
      <c r="F2904" t="s">
        <v>518</v>
      </c>
      <c r="G2904" t="s">
        <v>6517</v>
      </c>
      <c r="H2904">
        <v>25044</v>
      </c>
      <c r="L2904">
        <v>21224</v>
      </c>
      <c r="N2904">
        <f t="shared" ref="N2904:N2966" si="325">+(J2904*$J$1/100)+(K2904*$K$1/100)+(L2904*$L$1/100)+(M2904*$M$1/100)</f>
        <v>3820.32</v>
      </c>
      <c r="O2904">
        <f t="shared" ref="O2904:O2966" si="326">+IF(VALUE(LEFT(F2904,2))=33,N2904/2,0)</f>
        <v>1910.16</v>
      </c>
      <c r="P2904">
        <f t="shared" ref="P2904:P2966" si="327">+O2904</f>
        <v>1910.16</v>
      </c>
      <c r="Q2904">
        <f t="shared" si="322"/>
        <v>0</v>
      </c>
      <c r="R2904">
        <f t="shared" si="323"/>
        <v>25044.32</v>
      </c>
      <c r="S2904">
        <f t="shared" si="324"/>
        <v>0.31999999999970896</v>
      </c>
      <c r="Y2904">
        <v>1910.16</v>
      </c>
      <c r="Z2904">
        <v>1910.16</v>
      </c>
      <c r="AA2904">
        <v>0</v>
      </c>
    </row>
    <row r="2905" spans="1:27" x14ac:dyDescent="0.25">
      <c r="A2905" t="str">
        <f t="shared" si="321"/>
        <v>122019</v>
      </c>
      <c r="B2905">
        <v>7</v>
      </c>
      <c r="C2905">
        <v>2019</v>
      </c>
      <c r="D2905" s="18">
        <v>43827</v>
      </c>
      <c r="E2905" t="s">
        <v>1818</v>
      </c>
      <c r="F2905" t="s">
        <v>518</v>
      </c>
      <c r="G2905" t="s">
        <v>6517</v>
      </c>
      <c r="H2905">
        <v>10030</v>
      </c>
      <c r="L2905">
        <v>8500</v>
      </c>
      <c r="N2905">
        <f t="shared" si="325"/>
        <v>1530</v>
      </c>
      <c r="O2905">
        <f t="shared" si="326"/>
        <v>765</v>
      </c>
      <c r="P2905">
        <f t="shared" si="327"/>
        <v>765</v>
      </c>
      <c r="Q2905">
        <f t="shared" si="322"/>
        <v>0</v>
      </c>
      <c r="R2905">
        <f t="shared" si="323"/>
        <v>10030</v>
      </c>
      <c r="S2905">
        <f t="shared" si="324"/>
        <v>0</v>
      </c>
      <c r="Y2905">
        <v>765</v>
      </c>
      <c r="Z2905">
        <v>765</v>
      </c>
      <c r="AA2905">
        <v>0</v>
      </c>
    </row>
    <row r="2906" spans="1:27" x14ac:dyDescent="0.25">
      <c r="A2906" t="str">
        <f t="shared" si="321"/>
        <v>122019</v>
      </c>
      <c r="B2906">
        <v>7</v>
      </c>
      <c r="C2906">
        <v>2019</v>
      </c>
      <c r="D2906" s="18">
        <v>43830</v>
      </c>
      <c r="E2906" t="s">
        <v>744</v>
      </c>
      <c r="F2906" t="s">
        <v>518</v>
      </c>
      <c r="G2906" t="s">
        <v>6517</v>
      </c>
      <c r="H2906">
        <v>10915</v>
      </c>
      <c r="L2906">
        <v>9250</v>
      </c>
      <c r="N2906">
        <f t="shared" si="325"/>
        <v>1665</v>
      </c>
      <c r="O2906">
        <f t="shared" si="326"/>
        <v>832.5</v>
      </c>
      <c r="P2906">
        <f t="shared" si="327"/>
        <v>832.5</v>
      </c>
      <c r="Q2906">
        <f t="shared" si="322"/>
        <v>0</v>
      </c>
      <c r="R2906">
        <f t="shared" si="323"/>
        <v>10915</v>
      </c>
      <c r="S2906">
        <f t="shared" si="324"/>
        <v>0</v>
      </c>
      <c r="Y2906">
        <v>832.5</v>
      </c>
      <c r="Z2906">
        <v>832.5</v>
      </c>
      <c r="AA2906">
        <v>0</v>
      </c>
    </row>
    <row r="2907" spans="1:27" x14ac:dyDescent="0.25">
      <c r="A2907" t="str">
        <f t="shared" si="321"/>
        <v>122019</v>
      </c>
      <c r="B2907">
        <v>7</v>
      </c>
      <c r="C2907">
        <v>2019</v>
      </c>
      <c r="D2907" s="18">
        <v>43827</v>
      </c>
      <c r="E2907" t="s">
        <v>6518</v>
      </c>
      <c r="F2907" t="s">
        <v>518</v>
      </c>
      <c r="G2907" t="s">
        <v>6517</v>
      </c>
      <c r="H2907">
        <v>24585.3</v>
      </c>
      <c r="L2907">
        <v>20835</v>
      </c>
      <c r="N2907">
        <f t="shared" si="325"/>
        <v>3750.3</v>
      </c>
      <c r="O2907">
        <f t="shared" si="326"/>
        <v>1875.15</v>
      </c>
      <c r="P2907">
        <f t="shared" si="327"/>
        <v>1875.15</v>
      </c>
      <c r="Q2907">
        <f t="shared" si="322"/>
        <v>0</v>
      </c>
      <c r="R2907">
        <f t="shared" si="323"/>
        <v>24585.3</v>
      </c>
      <c r="S2907">
        <f t="shared" si="324"/>
        <v>0</v>
      </c>
      <c r="Y2907">
        <v>1875.15</v>
      </c>
      <c r="Z2907">
        <v>1875.15</v>
      </c>
      <c r="AA2907">
        <v>0</v>
      </c>
    </row>
    <row r="2908" spans="1:27" x14ac:dyDescent="0.25">
      <c r="A2908" t="str">
        <f t="shared" si="321"/>
        <v>072019</v>
      </c>
      <c r="B2908">
        <v>7</v>
      </c>
      <c r="C2908">
        <v>2019</v>
      </c>
      <c r="D2908" s="18">
        <v>43648</v>
      </c>
      <c r="E2908" t="s">
        <v>3344</v>
      </c>
      <c r="F2908" t="s">
        <v>399</v>
      </c>
      <c r="G2908" t="s">
        <v>6509</v>
      </c>
      <c r="H2908">
        <v>2360</v>
      </c>
      <c r="L2908">
        <v>2000</v>
      </c>
      <c r="N2908">
        <f t="shared" si="325"/>
        <v>360</v>
      </c>
      <c r="O2908">
        <f t="shared" si="326"/>
        <v>180</v>
      </c>
      <c r="P2908">
        <f t="shared" si="327"/>
        <v>180</v>
      </c>
      <c r="Q2908">
        <f t="shared" si="322"/>
        <v>0</v>
      </c>
      <c r="R2908">
        <f t="shared" si="323"/>
        <v>2360</v>
      </c>
      <c r="S2908">
        <f t="shared" si="324"/>
        <v>0</v>
      </c>
      <c r="Y2908">
        <v>180</v>
      </c>
      <c r="Z2908">
        <v>180</v>
      </c>
      <c r="AA2908">
        <v>0</v>
      </c>
    </row>
    <row r="2909" spans="1:27" x14ac:dyDescent="0.25">
      <c r="A2909" t="str">
        <f t="shared" si="321"/>
        <v>072019</v>
      </c>
      <c r="B2909">
        <v>7</v>
      </c>
      <c r="C2909">
        <v>2019</v>
      </c>
      <c r="D2909" s="18">
        <v>43647</v>
      </c>
      <c r="E2909" t="s">
        <v>3210</v>
      </c>
      <c r="F2909" t="s">
        <v>1250</v>
      </c>
      <c r="G2909" t="s">
        <v>1251</v>
      </c>
      <c r="H2909">
        <v>1947</v>
      </c>
      <c r="L2909">
        <v>1650</v>
      </c>
      <c r="N2909">
        <f t="shared" si="325"/>
        <v>297</v>
      </c>
      <c r="O2909">
        <f t="shared" si="326"/>
        <v>148.5</v>
      </c>
      <c r="P2909">
        <f t="shared" si="327"/>
        <v>148.5</v>
      </c>
      <c r="Q2909">
        <f t="shared" si="322"/>
        <v>0</v>
      </c>
      <c r="R2909">
        <f t="shared" si="323"/>
        <v>1947</v>
      </c>
      <c r="S2909">
        <f t="shared" si="324"/>
        <v>0</v>
      </c>
      <c r="Y2909">
        <v>148.5</v>
      </c>
      <c r="Z2909">
        <v>148.5</v>
      </c>
      <c r="AA2909">
        <v>0</v>
      </c>
    </row>
    <row r="2910" spans="1:27" x14ac:dyDescent="0.25">
      <c r="A2910" t="str">
        <f t="shared" si="321"/>
        <v>062019</v>
      </c>
      <c r="B2910">
        <v>7</v>
      </c>
      <c r="C2910">
        <v>2019</v>
      </c>
      <c r="D2910" s="18">
        <v>43646</v>
      </c>
      <c r="E2910" t="s">
        <v>3392</v>
      </c>
      <c r="F2910" t="s">
        <v>6519</v>
      </c>
      <c r="G2910" t="s">
        <v>6520</v>
      </c>
      <c r="H2910">
        <v>7557</v>
      </c>
      <c r="I2910">
        <v>7557</v>
      </c>
      <c r="N2910">
        <f t="shared" si="325"/>
        <v>0</v>
      </c>
      <c r="O2910">
        <f t="shared" si="326"/>
        <v>0</v>
      </c>
      <c r="P2910">
        <f t="shared" si="327"/>
        <v>0</v>
      </c>
      <c r="Q2910">
        <f t="shared" si="322"/>
        <v>0</v>
      </c>
      <c r="R2910">
        <f t="shared" si="323"/>
        <v>7557</v>
      </c>
      <c r="S2910">
        <f t="shared" si="324"/>
        <v>0</v>
      </c>
      <c r="Y2910">
        <v>0</v>
      </c>
      <c r="Z2910">
        <v>0</v>
      </c>
      <c r="AA2910">
        <v>0</v>
      </c>
    </row>
    <row r="2911" spans="1:27" x14ac:dyDescent="0.25">
      <c r="A2911" t="str">
        <f t="shared" si="321"/>
        <v>062019</v>
      </c>
      <c r="B2911">
        <v>7</v>
      </c>
      <c r="C2911">
        <v>2019</v>
      </c>
      <c r="D2911" s="18">
        <v>43644</v>
      </c>
      <c r="E2911" t="s">
        <v>2458</v>
      </c>
      <c r="F2911" t="s">
        <v>487</v>
      </c>
      <c r="G2911" t="s">
        <v>488</v>
      </c>
      <c r="H2911">
        <v>36810</v>
      </c>
      <c r="I2911">
        <v>2000</v>
      </c>
      <c r="L2911">
        <v>29500</v>
      </c>
      <c r="N2911">
        <f t="shared" si="325"/>
        <v>5310</v>
      </c>
      <c r="O2911">
        <v>0</v>
      </c>
      <c r="P2911">
        <v>0</v>
      </c>
      <c r="Q2911">
        <v>0</v>
      </c>
      <c r="R2911">
        <f t="shared" si="323"/>
        <v>36810</v>
      </c>
      <c r="S2911">
        <f t="shared" si="324"/>
        <v>0</v>
      </c>
      <c r="T2911" t="s">
        <v>5815</v>
      </c>
      <c r="Y2911">
        <v>2655</v>
      </c>
      <c r="Z2911">
        <v>2655</v>
      </c>
      <c r="AA2911">
        <v>0</v>
      </c>
    </row>
    <row r="2912" spans="1:27" x14ac:dyDescent="0.25">
      <c r="A2912" t="str">
        <f t="shared" si="321"/>
        <v>062019</v>
      </c>
      <c r="B2912">
        <v>7</v>
      </c>
      <c r="C2912">
        <v>2019</v>
      </c>
      <c r="D2912" s="18">
        <v>43644</v>
      </c>
      <c r="E2912" t="s">
        <v>2973</v>
      </c>
      <c r="F2912" t="s">
        <v>487</v>
      </c>
      <c r="G2912" t="s">
        <v>488</v>
      </c>
      <c r="H2912">
        <v>33040</v>
      </c>
      <c r="L2912">
        <v>28000</v>
      </c>
      <c r="N2912">
        <f t="shared" si="325"/>
        <v>5040</v>
      </c>
      <c r="O2912">
        <v>0</v>
      </c>
      <c r="P2912">
        <v>0</v>
      </c>
      <c r="Q2912">
        <v>0</v>
      </c>
      <c r="R2912">
        <f t="shared" si="323"/>
        <v>33040</v>
      </c>
      <c r="S2912">
        <f t="shared" si="324"/>
        <v>0</v>
      </c>
      <c r="T2912" t="s">
        <v>5815</v>
      </c>
      <c r="Y2912">
        <v>2520</v>
      </c>
      <c r="Z2912">
        <v>2520</v>
      </c>
      <c r="AA2912">
        <v>0</v>
      </c>
    </row>
    <row r="2913" spans="1:27" x14ac:dyDescent="0.25">
      <c r="A2913" t="str">
        <f t="shared" si="321"/>
        <v>062019</v>
      </c>
      <c r="B2913">
        <v>7</v>
      </c>
      <c r="C2913">
        <v>2019</v>
      </c>
      <c r="D2913" s="18">
        <v>43644</v>
      </c>
      <c r="E2913" t="s">
        <v>2934</v>
      </c>
      <c r="F2913" t="s">
        <v>447</v>
      </c>
      <c r="G2913" t="s">
        <v>6521</v>
      </c>
      <c r="H2913">
        <v>439431.99</v>
      </c>
      <c r="L2913">
        <v>372400</v>
      </c>
      <c r="N2913">
        <f t="shared" si="325"/>
        <v>67032</v>
      </c>
      <c r="O2913">
        <v>0</v>
      </c>
      <c r="P2913">
        <v>0</v>
      </c>
      <c r="Q2913">
        <v>0</v>
      </c>
      <c r="R2913">
        <f t="shared" si="323"/>
        <v>439432</v>
      </c>
      <c r="S2913">
        <f t="shared" si="324"/>
        <v>1.0000000009313226E-2</v>
      </c>
      <c r="T2913" t="s">
        <v>5815</v>
      </c>
      <c r="Y2913">
        <v>0</v>
      </c>
      <c r="Z2913">
        <v>0</v>
      </c>
      <c r="AA2913">
        <v>67032</v>
      </c>
    </row>
    <row r="2914" spans="1:27" x14ac:dyDescent="0.25">
      <c r="A2914" t="str">
        <f t="shared" si="321"/>
        <v>062019</v>
      </c>
      <c r="B2914">
        <v>7</v>
      </c>
      <c r="C2914">
        <v>2019</v>
      </c>
      <c r="D2914" s="18">
        <v>43644</v>
      </c>
      <c r="E2914" t="s">
        <v>3002</v>
      </c>
      <c r="F2914" t="s">
        <v>3000</v>
      </c>
      <c r="G2914" t="s">
        <v>6522</v>
      </c>
      <c r="H2914">
        <v>187148</v>
      </c>
      <c r="L2914">
        <v>158600</v>
      </c>
      <c r="N2914">
        <f t="shared" si="325"/>
        <v>28548</v>
      </c>
      <c r="O2914">
        <v>0</v>
      </c>
      <c r="P2914">
        <v>0</v>
      </c>
      <c r="Q2914">
        <v>0</v>
      </c>
      <c r="R2914">
        <f t="shared" si="323"/>
        <v>187148</v>
      </c>
      <c r="S2914">
        <f t="shared" si="324"/>
        <v>0</v>
      </c>
      <c r="T2914" t="s">
        <v>5815</v>
      </c>
      <c r="Y2914">
        <v>0</v>
      </c>
      <c r="Z2914">
        <v>0</v>
      </c>
      <c r="AA2914">
        <v>28548</v>
      </c>
    </row>
    <row r="2915" spans="1:27" x14ac:dyDescent="0.25">
      <c r="A2915" t="str">
        <f t="shared" si="321"/>
        <v>062019</v>
      </c>
      <c r="B2915">
        <v>7</v>
      </c>
      <c r="C2915">
        <v>2019</v>
      </c>
      <c r="D2915" s="18">
        <v>43639</v>
      </c>
      <c r="E2915" t="s">
        <v>2602</v>
      </c>
      <c r="F2915" t="s">
        <v>101</v>
      </c>
      <c r="G2915" t="s">
        <v>6305</v>
      </c>
      <c r="H2915">
        <v>2415</v>
      </c>
      <c r="L2915">
        <v>2046.95</v>
      </c>
      <c r="N2915">
        <f t="shared" si="325"/>
        <v>368.45099999999996</v>
      </c>
      <c r="O2915">
        <f t="shared" si="326"/>
        <v>184.22549999999998</v>
      </c>
      <c r="P2915">
        <f t="shared" si="327"/>
        <v>184.22549999999998</v>
      </c>
      <c r="Q2915">
        <f t="shared" si="322"/>
        <v>0</v>
      </c>
      <c r="R2915">
        <f t="shared" si="323"/>
        <v>2415.4009999999998</v>
      </c>
      <c r="S2915">
        <f t="shared" si="324"/>
        <v>0.40099999999983993</v>
      </c>
      <c r="Y2915">
        <v>184.22549999999998</v>
      </c>
      <c r="Z2915">
        <v>184.22549999999998</v>
      </c>
      <c r="AA2915">
        <v>0</v>
      </c>
    </row>
    <row r="2916" spans="1:27" x14ac:dyDescent="0.25">
      <c r="A2916" t="str">
        <f t="shared" si="321"/>
        <v>062019</v>
      </c>
      <c r="B2916">
        <v>7</v>
      </c>
      <c r="C2916">
        <v>2019</v>
      </c>
      <c r="D2916" s="18">
        <v>43645</v>
      </c>
      <c r="E2916" t="s">
        <v>2606</v>
      </c>
      <c r="F2916" t="s">
        <v>101</v>
      </c>
      <c r="G2916" t="s">
        <v>6305</v>
      </c>
      <c r="H2916">
        <v>1202</v>
      </c>
      <c r="L2916">
        <v>1019</v>
      </c>
      <c r="N2916">
        <f t="shared" si="325"/>
        <v>183.42</v>
      </c>
      <c r="O2916">
        <f t="shared" si="326"/>
        <v>91.71</v>
      </c>
      <c r="P2916">
        <f t="shared" si="327"/>
        <v>91.71</v>
      </c>
      <c r="Q2916">
        <f t="shared" si="322"/>
        <v>0</v>
      </c>
      <c r="R2916">
        <f t="shared" si="323"/>
        <v>1202.42</v>
      </c>
      <c r="S2916">
        <f t="shared" si="324"/>
        <v>0.42000000000007276</v>
      </c>
      <c r="Y2916">
        <v>91.71</v>
      </c>
      <c r="Z2916">
        <v>91.71</v>
      </c>
      <c r="AA2916">
        <v>0</v>
      </c>
    </row>
    <row r="2917" spans="1:27" x14ac:dyDescent="0.25">
      <c r="A2917" t="str">
        <f t="shared" si="321"/>
        <v>062019</v>
      </c>
      <c r="B2917">
        <v>7</v>
      </c>
      <c r="C2917">
        <v>2019</v>
      </c>
      <c r="D2917" s="18">
        <v>43644</v>
      </c>
      <c r="E2917" t="s">
        <v>2376</v>
      </c>
      <c r="F2917" t="s">
        <v>101</v>
      </c>
      <c r="G2917" t="s">
        <v>6305</v>
      </c>
      <c r="H2917">
        <v>1025</v>
      </c>
      <c r="L2917">
        <v>868.5</v>
      </c>
      <c r="N2917">
        <f t="shared" si="325"/>
        <v>156.33000000000001</v>
      </c>
      <c r="O2917">
        <f t="shared" si="326"/>
        <v>78.165000000000006</v>
      </c>
      <c r="P2917">
        <f t="shared" si="327"/>
        <v>78.165000000000006</v>
      </c>
      <c r="Q2917">
        <f t="shared" si="322"/>
        <v>0</v>
      </c>
      <c r="R2917">
        <f t="shared" si="323"/>
        <v>1024.83</v>
      </c>
      <c r="S2917">
        <f t="shared" si="324"/>
        <v>-0.17000000000007276</v>
      </c>
      <c r="Y2917">
        <v>78.165000000000006</v>
      </c>
      <c r="Z2917">
        <v>78.165000000000006</v>
      </c>
      <c r="AA2917">
        <v>0</v>
      </c>
    </row>
    <row r="2918" spans="1:27" x14ac:dyDescent="0.25">
      <c r="A2918" t="str">
        <f t="shared" si="321"/>
        <v>062019</v>
      </c>
      <c r="B2918">
        <v>7</v>
      </c>
      <c r="C2918">
        <v>2019</v>
      </c>
      <c r="D2918" s="18">
        <v>43644</v>
      </c>
      <c r="E2918" t="s">
        <v>2605</v>
      </c>
      <c r="F2918" t="s">
        <v>101</v>
      </c>
      <c r="G2918" t="s">
        <v>6305</v>
      </c>
      <c r="H2918">
        <v>6471</v>
      </c>
      <c r="J2918">
        <v>1900</v>
      </c>
      <c r="L2918">
        <v>615</v>
      </c>
      <c r="M2918">
        <v>2929.69</v>
      </c>
      <c r="N2918">
        <f t="shared" si="325"/>
        <v>1026.0132000000001</v>
      </c>
      <c r="O2918">
        <f t="shared" si="326"/>
        <v>513.00660000000005</v>
      </c>
      <c r="P2918">
        <f t="shared" si="327"/>
        <v>513.00660000000005</v>
      </c>
      <c r="Q2918">
        <f t="shared" si="322"/>
        <v>0</v>
      </c>
      <c r="R2918">
        <f t="shared" si="323"/>
        <v>6470.7032000000008</v>
      </c>
      <c r="S2918">
        <f t="shared" si="324"/>
        <v>-0.29679999999916618</v>
      </c>
      <c r="Y2918">
        <v>513.00660000000005</v>
      </c>
      <c r="Z2918">
        <v>513.00660000000005</v>
      </c>
      <c r="AA2918">
        <v>0</v>
      </c>
    </row>
    <row r="2919" spans="1:27" x14ac:dyDescent="0.25">
      <c r="A2919" t="str">
        <f t="shared" si="321"/>
        <v>062019</v>
      </c>
      <c r="B2919">
        <v>7</v>
      </c>
      <c r="C2919">
        <v>2019</v>
      </c>
      <c r="D2919" s="18">
        <v>43645</v>
      </c>
      <c r="E2919" t="s">
        <v>2607</v>
      </c>
      <c r="F2919" t="s">
        <v>101</v>
      </c>
      <c r="G2919" t="s">
        <v>6305</v>
      </c>
      <c r="H2919">
        <v>5999</v>
      </c>
      <c r="L2919">
        <v>5084.1899999999996</v>
      </c>
      <c r="N2919">
        <f t="shared" si="325"/>
        <v>915.15419999999995</v>
      </c>
      <c r="O2919">
        <f t="shared" si="326"/>
        <v>457.57709999999997</v>
      </c>
      <c r="P2919">
        <f t="shared" si="327"/>
        <v>457.57709999999997</v>
      </c>
      <c r="Q2919">
        <f t="shared" si="322"/>
        <v>0</v>
      </c>
      <c r="R2919">
        <f t="shared" si="323"/>
        <v>5999.3441999999995</v>
      </c>
      <c r="S2919">
        <f t="shared" si="324"/>
        <v>0.34419999999954598</v>
      </c>
      <c r="Y2919">
        <v>457.57709999999997</v>
      </c>
      <c r="Z2919">
        <v>457.57709999999997</v>
      </c>
      <c r="AA2919">
        <v>0</v>
      </c>
    </row>
    <row r="2920" spans="1:27" x14ac:dyDescent="0.25">
      <c r="A2920" t="str">
        <f t="shared" si="321"/>
        <v>072019</v>
      </c>
      <c r="B2920">
        <v>7</v>
      </c>
      <c r="C2920">
        <v>2019</v>
      </c>
      <c r="D2920" s="18">
        <v>43647</v>
      </c>
      <c r="E2920" t="s">
        <v>3083</v>
      </c>
      <c r="F2920" t="s">
        <v>101</v>
      </c>
      <c r="G2920" t="s">
        <v>6305</v>
      </c>
      <c r="H2920">
        <v>1396</v>
      </c>
      <c r="L2920">
        <v>1182.92</v>
      </c>
      <c r="N2920">
        <f t="shared" si="325"/>
        <v>212.9256</v>
      </c>
      <c r="O2920">
        <f t="shared" si="326"/>
        <v>106.4628</v>
      </c>
      <c r="P2920">
        <f t="shared" si="327"/>
        <v>106.4628</v>
      </c>
      <c r="Q2920">
        <f t="shared" si="322"/>
        <v>0</v>
      </c>
      <c r="R2920">
        <f t="shared" si="323"/>
        <v>1395.8456000000001</v>
      </c>
      <c r="S2920">
        <f t="shared" si="324"/>
        <v>-0.15439999999989595</v>
      </c>
      <c r="Y2920">
        <v>106.4628</v>
      </c>
      <c r="Z2920">
        <v>106.4628</v>
      </c>
      <c r="AA2920">
        <v>0</v>
      </c>
    </row>
    <row r="2921" spans="1:27" x14ac:dyDescent="0.25">
      <c r="A2921" t="str">
        <f t="shared" si="321"/>
        <v>072019</v>
      </c>
      <c r="B2921">
        <v>7</v>
      </c>
      <c r="C2921">
        <v>2019</v>
      </c>
      <c r="D2921" s="18">
        <v>43647</v>
      </c>
      <c r="E2921" t="s">
        <v>3084</v>
      </c>
      <c r="F2921" t="s">
        <v>101</v>
      </c>
      <c r="G2921" t="s">
        <v>6305</v>
      </c>
      <c r="H2921">
        <v>980</v>
      </c>
      <c r="L2921">
        <v>830.54</v>
      </c>
      <c r="N2921">
        <f t="shared" si="325"/>
        <v>149.49719999999999</v>
      </c>
      <c r="O2921">
        <f t="shared" si="326"/>
        <v>74.748599999999996</v>
      </c>
      <c r="P2921">
        <f t="shared" si="327"/>
        <v>74.748599999999996</v>
      </c>
      <c r="Q2921">
        <f t="shared" si="322"/>
        <v>0</v>
      </c>
      <c r="R2921">
        <f t="shared" si="323"/>
        <v>980.03719999999998</v>
      </c>
      <c r="S2921">
        <f t="shared" si="324"/>
        <v>3.7199999999984357E-2</v>
      </c>
      <c r="Y2921">
        <v>74.748599999999996</v>
      </c>
      <c r="Z2921">
        <v>74.748599999999996</v>
      </c>
      <c r="AA2921">
        <v>0</v>
      </c>
    </row>
    <row r="2922" spans="1:27" x14ac:dyDescent="0.25">
      <c r="A2922" t="str">
        <f t="shared" si="321"/>
        <v>072019</v>
      </c>
      <c r="B2922">
        <v>7</v>
      </c>
      <c r="C2922">
        <v>2019</v>
      </c>
      <c r="D2922" s="18">
        <v>43647</v>
      </c>
      <c r="E2922" t="s">
        <v>3365</v>
      </c>
      <c r="F2922" t="s">
        <v>2436</v>
      </c>
      <c r="G2922" t="s">
        <v>2437</v>
      </c>
      <c r="H2922">
        <v>15576</v>
      </c>
      <c r="L2922">
        <v>13200</v>
      </c>
      <c r="N2922">
        <f t="shared" si="325"/>
        <v>2376</v>
      </c>
      <c r="O2922">
        <f t="shared" si="326"/>
        <v>1188</v>
      </c>
      <c r="P2922">
        <f t="shared" si="327"/>
        <v>1188</v>
      </c>
      <c r="Q2922">
        <f t="shared" si="322"/>
        <v>0</v>
      </c>
      <c r="R2922">
        <f t="shared" si="323"/>
        <v>15576</v>
      </c>
      <c r="S2922">
        <f t="shared" si="324"/>
        <v>0</v>
      </c>
      <c r="Y2922">
        <v>1188</v>
      </c>
      <c r="Z2922">
        <v>1188</v>
      </c>
      <c r="AA2922">
        <v>0</v>
      </c>
    </row>
    <row r="2923" spans="1:27" x14ac:dyDescent="0.25">
      <c r="A2923" t="str">
        <f t="shared" si="321"/>
        <v>072019</v>
      </c>
      <c r="B2923">
        <v>7</v>
      </c>
      <c r="C2923">
        <v>2019</v>
      </c>
      <c r="D2923" s="18">
        <v>43648</v>
      </c>
      <c r="E2923" t="s">
        <v>575</v>
      </c>
      <c r="F2923" t="s">
        <v>490</v>
      </c>
      <c r="G2923" t="s">
        <v>6523</v>
      </c>
      <c r="H2923">
        <v>28320</v>
      </c>
      <c r="L2923">
        <v>24000</v>
      </c>
      <c r="N2923">
        <f t="shared" si="325"/>
        <v>4320</v>
      </c>
      <c r="O2923">
        <f t="shared" si="326"/>
        <v>2160</v>
      </c>
      <c r="P2923">
        <f t="shared" si="327"/>
        <v>2160</v>
      </c>
      <c r="Q2923">
        <f t="shared" si="322"/>
        <v>0</v>
      </c>
      <c r="R2923">
        <f t="shared" si="323"/>
        <v>28320</v>
      </c>
      <c r="S2923">
        <f t="shared" si="324"/>
        <v>0</v>
      </c>
      <c r="Y2923">
        <v>2160</v>
      </c>
      <c r="Z2923">
        <v>2160</v>
      </c>
      <c r="AA2923">
        <v>0</v>
      </c>
    </row>
    <row r="2924" spans="1:27" x14ac:dyDescent="0.25">
      <c r="A2924" t="str">
        <f t="shared" si="321"/>
        <v>072019</v>
      </c>
      <c r="B2924">
        <v>7</v>
      </c>
      <c r="C2924">
        <v>2019</v>
      </c>
      <c r="D2924" s="18">
        <v>43648</v>
      </c>
      <c r="E2924" t="s">
        <v>574</v>
      </c>
      <c r="F2924" t="s">
        <v>490</v>
      </c>
      <c r="G2924" t="s">
        <v>6523</v>
      </c>
      <c r="H2924">
        <v>11328</v>
      </c>
      <c r="L2924">
        <v>9600</v>
      </c>
      <c r="N2924">
        <f t="shared" si="325"/>
        <v>1728</v>
      </c>
      <c r="O2924">
        <f t="shared" si="326"/>
        <v>864</v>
      </c>
      <c r="P2924">
        <f t="shared" si="327"/>
        <v>864</v>
      </c>
      <c r="Q2924">
        <f t="shared" si="322"/>
        <v>0</v>
      </c>
      <c r="R2924">
        <f t="shared" si="323"/>
        <v>11328</v>
      </c>
      <c r="S2924">
        <f t="shared" si="324"/>
        <v>0</v>
      </c>
      <c r="Y2924">
        <v>864</v>
      </c>
      <c r="Z2924">
        <v>864</v>
      </c>
      <c r="AA2924">
        <v>0</v>
      </c>
    </row>
    <row r="2925" spans="1:27" x14ac:dyDescent="0.25">
      <c r="A2925" t="str">
        <f t="shared" si="321"/>
        <v>072019</v>
      </c>
      <c r="B2925">
        <v>7</v>
      </c>
      <c r="C2925">
        <v>2019</v>
      </c>
      <c r="D2925" s="18">
        <v>43647</v>
      </c>
      <c r="E2925" t="s">
        <v>6524</v>
      </c>
      <c r="F2925" t="s">
        <v>6525</v>
      </c>
      <c r="G2925" t="s">
        <v>6526</v>
      </c>
      <c r="H2925">
        <v>65410</v>
      </c>
      <c r="I2925">
        <v>65410</v>
      </c>
      <c r="N2925">
        <f t="shared" si="325"/>
        <v>0</v>
      </c>
      <c r="O2925">
        <f t="shared" si="326"/>
        <v>0</v>
      </c>
      <c r="P2925">
        <f t="shared" si="327"/>
        <v>0</v>
      </c>
      <c r="Q2925">
        <f t="shared" si="322"/>
        <v>0</v>
      </c>
      <c r="R2925">
        <f t="shared" si="323"/>
        <v>65410</v>
      </c>
      <c r="S2925">
        <f t="shared" si="324"/>
        <v>0</v>
      </c>
      <c r="Y2925">
        <v>0</v>
      </c>
      <c r="Z2925">
        <v>0</v>
      </c>
      <c r="AA2925">
        <v>0</v>
      </c>
    </row>
    <row r="2926" spans="1:27" x14ac:dyDescent="0.25">
      <c r="A2926" t="str">
        <f t="shared" si="321"/>
        <v>062019</v>
      </c>
      <c r="B2926">
        <v>7</v>
      </c>
      <c r="C2926">
        <v>2019</v>
      </c>
      <c r="D2926" s="18">
        <v>43645</v>
      </c>
      <c r="E2926" t="s">
        <v>6527</v>
      </c>
      <c r="F2926" t="s">
        <v>1604</v>
      </c>
      <c r="G2926" t="s">
        <v>6528</v>
      </c>
      <c r="H2926">
        <v>10008</v>
      </c>
      <c r="I2926">
        <v>1394</v>
      </c>
      <c r="L2926">
        <v>7300</v>
      </c>
      <c r="N2926">
        <f t="shared" si="325"/>
        <v>1314</v>
      </c>
      <c r="O2926">
        <f t="shared" si="326"/>
        <v>657</v>
      </c>
      <c r="P2926">
        <f t="shared" si="327"/>
        <v>657</v>
      </c>
      <c r="Q2926">
        <f t="shared" si="322"/>
        <v>0</v>
      </c>
      <c r="R2926">
        <f t="shared" si="323"/>
        <v>10008</v>
      </c>
      <c r="S2926">
        <f t="shared" si="324"/>
        <v>0</v>
      </c>
      <c r="Y2926">
        <v>657</v>
      </c>
      <c r="Z2926">
        <v>657</v>
      </c>
      <c r="AA2926">
        <v>0</v>
      </c>
    </row>
    <row r="2927" spans="1:27" x14ac:dyDescent="0.25">
      <c r="A2927" t="str">
        <f t="shared" si="321"/>
        <v>062019</v>
      </c>
      <c r="B2927">
        <v>7</v>
      </c>
      <c r="C2927">
        <v>2019</v>
      </c>
      <c r="D2927" s="18">
        <v>43645</v>
      </c>
      <c r="E2927" t="s">
        <v>6529</v>
      </c>
      <c r="F2927" t="s">
        <v>1604</v>
      </c>
      <c r="G2927" t="s">
        <v>6528</v>
      </c>
      <c r="H2927">
        <v>18290</v>
      </c>
      <c r="L2927">
        <v>15500</v>
      </c>
      <c r="N2927">
        <f t="shared" si="325"/>
        <v>2790</v>
      </c>
      <c r="O2927">
        <f t="shared" si="326"/>
        <v>1395</v>
      </c>
      <c r="P2927">
        <f t="shared" si="327"/>
        <v>1395</v>
      </c>
      <c r="Q2927">
        <f t="shared" si="322"/>
        <v>0</v>
      </c>
      <c r="R2927">
        <f t="shared" si="323"/>
        <v>18290</v>
      </c>
      <c r="S2927">
        <f t="shared" si="324"/>
        <v>0</v>
      </c>
      <c r="Y2927">
        <v>1395</v>
      </c>
      <c r="Z2927">
        <v>1395</v>
      </c>
      <c r="AA2927">
        <v>0</v>
      </c>
    </row>
    <row r="2928" spans="1:27" x14ac:dyDescent="0.25">
      <c r="A2928" t="str">
        <f t="shared" si="321"/>
        <v>072019</v>
      </c>
      <c r="B2928">
        <v>7</v>
      </c>
      <c r="C2928">
        <v>2019</v>
      </c>
      <c r="D2928" s="18">
        <v>43649</v>
      </c>
      <c r="E2928" t="s">
        <v>3295</v>
      </c>
      <c r="F2928" t="s">
        <v>6530</v>
      </c>
      <c r="G2928" t="s">
        <v>6531</v>
      </c>
      <c r="H2928">
        <v>7800</v>
      </c>
      <c r="I2928">
        <v>7800</v>
      </c>
      <c r="N2928">
        <f t="shared" si="325"/>
        <v>0</v>
      </c>
      <c r="O2928">
        <f t="shared" si="326"/>
        <v>0</v>
      </c>
      <c r="P2928">
        <f t="shared" si="327"/>
        <v>0</v>
      </c>
      <c r="Q2928">
        <f t="shared" si="322"/>
        <v>0</v>
      </c>
      <c r="R2928">
        <f t="shared" si="323"/>
        <v>7800</v>
      </c>
      <c r="S2928">
        <f t="shared" si="324"/>
        <v>0</v>
      </c>
      <c r="Y2928">
        <v>0</v>
      </c>
      <c r="Z2928">
        <v>0</v>
      </c>
      <c r="AA2928">
        <v>0</v>
      </c>
    </row>
    <row r="2929" spans="1:27" x14ac:dyDescent="0.25">
      <c r="A2929" t="str">
        <f t="shared" si="321"/>
        <v>072019</v>
      </c>
      <c r="B2929">
        <v>7</v>
      </c>
      <c r="C2929">
        <v>2019</v>
      </c>
      <c r="D2929" s="18">
        <v>43649</v>
      </c>
      <c r="E2929" t="s">
        <v>6532</v>
      </c>
      <c r="F2929" t="s">
        <v>101</v>
      </c>
      <c r="G2929" t="s">
        <v>6305</v>
      </c>
      <c r="H2929">
        <v>202</v>
      </c>
      <c r="L2929">
        <v>171</v>
      </c>
      <c r="N2929">
        <f t="shared" si="325"/>
        <v>30.78</v>
      </c>
      <c r="O2929">
        <f t="shared" si="326"/>
        <v>15.39</v>
      </c>
      <c r="P2929">
        <f t="shared" si="327"/>
        <v>15.39</v>
      </c>
      <c r="Q2929">
        <f t="shared" si="322"/>
        <v>0</v>
      </c>
      <c r="R2929">
        <f t="shared" si="323"/>
        <v>201.78</v>
      </c>
      <c r="S2929">
        <f t="shared" si="324"/>
        <v>-0.21999999999999886</v>
      </c>
      <c r="Y2929">
        <v>15.39</v>
      </c>
      <c r="Z2929">
        <v>15.39</v>
      </c>
      <c r="AA2929">
        <v>0</v>
      </c>
    </row>
    <row r="2930" spans="1:27" x14ac:dyDescent="0.25">
      <c r="A2930" t="str">
        <f t="shared" si="321"/>
        <v>062019</v>
      </c>
      <c r="B2930">
        <v>7</v>
      </c>
      <c r="C2930">
        <v>2019</v>
      </c>
      <c r="D2930" s="18">
        <v>43633</v>
      </c>
      <c r="E2930" t="s">
        <v>2668</v>
      </c>
      <c r="F2930" t="s">
        <v>2666</v>
      </c>
      <c r="G2930" t="s">
        <v>6533</v>
      </c>
      <c r="H2930">
        <v>104026.56</v>
      </c>
      <c r="L2930">
        <v>88158.1</v>
      </c>
      <c r="N2930">
        <f t="shared" si="325"/>
        <v>15868.458000000001</v>
      </c>
      <c r="O2930">
        <f t="shared" si="326"/>
        <v>0</v>
      </c>
      <c r="P2930">
        <f t="shared" si="327"/>
        <v>0</v>
      </c>
      <c r="Q2930">
        <f t="shared" si="322"/>
        <v>15868.458000000001</v>
      </c>
      <c r="R2930">
        <f t="shared" si="323"/>
        <v>104026.558</v>
      </c>
      <c r="S2930">
        <f t="shared" si="324"/>
        <v>-1.999999993131496E-3</v>
      </c>
      <c r="Y2930">
        <v>0</v>
      </c>
      <c r="Z2930">
        <v>0</v>
      </c>
      <c r="AA2930">
        <v>15868.458000000001</v>
      </c>
    </row>
    <row r="2931" spans="1:27" x14ac:dyDescent="0.25">
      <c r="A2931" t="str">
        <f t="shared" si="321"/>
        <v>072019</v>
      </c>
      <c r="B2931">
        <v>7</v>
      </c>
      <c r="C2931">
        <v>2019</v>
      </c>
      <c r="D2931" s="18">
        <v>43650</v>
      </c>
      <c r="E2931" t="s">
        <v>3321</v>
      </c>
      <c r="F2931" t="s">
        <v>345</v>
      </c>
      <c r="G2931" t="s">
        <v>6497</v>
      </c>
      <c r="H2931">
        <v>23300.36</v>
      </c>
      <c r="K2931">
        <v>14508.93</v>
      </c>
      <c r="L2931">
        <v>5974.87</v>
      </c>
      <c r="N2931">
        <f t="shared" si="325"/>
        <v>2816.5482000000002</v>
      </c>
      <c r="O2931">
        <f t="shared" si="326"/>
        <v>1408.2741000000001</v>
      </c>
      <c r="P2931">
        <f t="shared" si="327"/>
        <v>1408.2741000000001</v>
      </c>
      <c r="Q2931">
        <f t="shared" si="322"/>
        <v>0</v>
      </c>
      <c r="R2931">
        <f t="shared" si="323"/>
        <v>23300.3482</v>
      </c>
      <c r="S2931">
        <f t="shared" si="324"/>
        <v>-1.1800000000221189E-2</v>
      </c>
      <c r="Y2931">
        <v>1408.2741000000001</v>
      </c>
      <c r="Z2931">
        <v>1408.2741000000001</v>
      </c>
      <c r="AA2931">
        <v>0</v>
      </c>
    </row>
    <row r="2932" spans="1:27" x14ac:dyDescent="0.25">
      <c r="A2932" t="str">
        <f t="shared" si="321"/>
        <v>062019</v>
      </c>
      <c r="B2932">
        <v>7</v>
      </c>
      <c r="C2932">
        <v>2019</v>
      </c>
      <c r="D2932" s="18">
        <v>43646</v>
      </c>
      <c r="E2932" t="s">
        <v>2884</v>
      </c>
      <c r="F2932" t="s">
        <v>413</v>
      </c>
      <c r="G2932" t="s">
        <v>6487</v>
      </c>
      <c r="H2932">
        <v>150916.51999999999</v>
      </c>
      <c r="L2932">
        <v>127895.36</v>
      </c>
      <c r="N2932">
        <f t="shared" si="325"/>
        <v>23021.164799999999</v>
      </c>
      <c r="O2932">
        <f t="shared" si="326"/>
        <v>11510.582399999999</v>
      </c>
      <c r="P2932">
        <f t="shared" si="327"/>
        <v>11510.582399999999</v>
      </c>
      <c r="Q2932">
        <f t="shared" si="322"/>
        <v>0</v>
      </c>
      <c r="R2932">
        <f t="shared" si="323"/>
        <v>150916.52480000001</v>
      </c>
      <c r="S2932">
        <f t="shared" si="324"/>
        <v>4.8000000242609531E-3</v>
      </c>
      <c r="Y2932">
        <v>11510.582399999999</v>
      </c>
      <c r="Z2932">
        <v>11510.582399999999</v>
      </c>
      <c r="AA2932">
        <v>0</v>
      </c>
    </row>
    <row r="2933" spans="1:27" x14ac:dyDescent="0.25">
      <c r="A2933" t="str">
        <f t="shared" si="321"/>
        <v>062019</v>
      </c>
      <c r="B2933">
        <v>7</v>
      </c>
      <c r="C2933">
        <v>2019</v>
      </c>
      <c r="D2933" s="18">
        <v>43645</v>
      </c>
      <c r="E2933" t="s">
        <v>1361</v>
      </c>
      <c r="F2933" t="s">
        <v>167</v>
      </c>
      <c r="G2933" t="s">
        <v>6534</v>
      </c>
      <c r="H2933">
        <v>6962</v>
      </c>
      <c r="L2933">
        <v>5900</v>
      </c>
      <c r="N2933">
        <f t="shared" si="325"/>
        <v>1062</v>
      </c>
      <c r="O2933">
        <v>0</v>
      </c>
      <c r="P2933">
        <v>0</v>
      </c>
      <c r="Q2933">
        <v>0</v>
      </c>
      <c r="R2933">
        <f t="shared" si="323"/>
        <v>6962</v>
      </c>
      <c r="S2933">
        <f t="shared" si="324"/>
        <v>0</v>
      </c>
      <c r="T2933" t="s">
        <v>5815</v>
      </c>
      <c r="Y2933">
        <v>531</v>
      </c>
      <c r="Z2933">
        <v>531</v>
      </c>
      <c r="AA2933">
        <v>0</v>
      </c>
    </row>
    <row r="2934" spans="1:27" x14ac:dyDescent="0.25">
      <c r="A2934" t="str">
        <f t="shared" si="321"/>
        <v>062019</v>
      </c>
      <c r="B2934">
        <v>7</v>
      </c>
      <c r="C2934">
        <v>2019</v>
      </c>
      <c r="D2934" s="18">
        <v>43642</v>
      </c>
      <c r="E2934" t="s">
        <v>6535</v>
      </c>
      <c r="F2934" t="s">
        <v>1578</v>
      </c>
      <c r="G2934" t="s">
        <v>6536</v>
      </c>
      <c r="H2934">
        <v>47450</v>
      </c>
      <c r="I2934">
        <v>44500</v>
      </c>
      <c r="L2934">
        <v>2500</v>
      </c>
      <c r="N2934">
        <f t="shared" si="325"/>
        <v>450</v>
      </c>
      <c r="O2934">
        <f t="shared" si="326"/>
        <v>0</v>
      </c>
      <c r="P2934">
        <f t="shared" si="327"/>
        <v>0</v>
      </c>
      <c r="Q2934">
        <f t="shared" si="322"/>
        <v>450</v>
      </c>
      <c r="R2934">
        <f t="shared" si="323"/>
        <v>47450</v>
      </c>
      <c r="S2934">
        <f t="shared" si="324"/>
        <v>0</v>
      </c>
      <c r="Y2934">
        <v>0</v>
      </c>
      <c r="Z2934">
        <v>0</v>
      </c>
      <c r="AA2934">
        <v>450</v>
      </c>
    </row>
    <row r="2935" spans="1:27" x14ac:dyDescent="0.25">
      <c r="A2935" t="str">
        <f t="shared" si="321"/>
        <v>062019</v>
      </c>
      <c r="B2935">
        <v>7</v>
      </c>
      <c r="C2935">
        <v>2019</v>
      </c>
      <c r="D2935" s="18">
        <v>43621</v>
      </c>
      <c r="E2935" t="s">
        <v>4260</v>
      </c>
      <c r="F2935" t="s">
        <v>1578</v>
      </c>
      <c r="G2935" t="s">
        <v>6536</v>
      </c>
      <c r="H2935">
        <v>8869</v>
      </c>
      <c r="I2935">
        <v>4550</v>
      </c>
      <c r="L2935">
        <v>3660</v>
      </c>
      <c r="N2935">
        <f t="shared" si="325"/>
        <v>658.8</v>
      </c>
      <c r="O2935">
        <f t="shared" si="326"/>
        <v>0</v>
      </c>
      <c r="P2935">
        <f t="shared" si="327"/>
        <v>0</v>
      </c>
      <c r="Q2935">
        <f t="shared" si="322"/>
        <v>658.8</v>
      </c>
      <c r="R2935">
        <f t="shared" si="323"/>
        <v>8868.7999999999993</v>
      </c>
      <c r="S2935">
        <f t="shared" si="324"/>
        <v>-0.2000000000007276</v>
      </c>
      <c r="Y2935">
        <v>0</v>
      </c>
      <c r="Z2935">
        <v>0</v>
      </c>
      <c r="AA2935">
        <v>658.8</v>
      </c>
    </row>
    <row r="2936" spans="1:27" x14ac:dyDescent="0.25">
      <c r="A2936" t="str">
        <f t="shared" si="321"/>
        <v>072019</v>
      </c>
      <c r="B2936">
        <v>7</v>
      </c>
      <c r="C2936">
        <v>2019</v>
      </c>
      <c r="D2936" s="18">
        <v>43651</v>
      </c>
      <c r="E2936" t="s">
        <v>4259</v>
      </c>
      <c r="F2936" t="s">
        <v>1578</v>
      </c>
      <c r="G2936" t="s">
        <v>6536</v>
      </c>
      <c r="H2936">
        <v>96080</v>
      </c>
      <c r="I2936">
        <v>89000</v>
      </c>
      <c r="L2936">
        <v>6000</v>
      </c>
      <c r="N2936">
        <f t="shared" si="325"/>
        <v>1080</v>
      </c>
      <c r="O2936">
        <f t="shared" si="326"/>
        <v>0</v>
      </c>
      <c r="P2936">
        <f t="shared" si="327"/>
        <v>0</v>
      </c>
      <c r="Q2936">
        <f t="shared" si="322"/>
        <v>1080</v>
      </c>
      <c r="R2936">
        <f t="shared" si="323"/>
        <v>96080</v>
      </c>
      <c r="S2936">
        <f t="shared" si="324"/>
        <v>0</v>
      </c>
      <c r="Y2936">
        <v>0</v>
      </c>
      <c r="Z2936">
        <v>0</v>
      </c>
      <c r="AA2936">
        <v>1080</v>
      </c>
    </row>
    <row r="2937" spans="1:27" x14ac:dyDescent="0.25">
      <c r="A2937" t="str">
        <f t="shared" si="321"/>
        <v>072019</v>
      </c>
      <c r="B2937">
        <v>7</v>
      </c>
      <c r="C2937">
        <v>2019</v>
      </c>
      <c r="D2937" s="18">
        <v>43652</v>
      </c>
      <c r="E2937" t="s">
        <v>3176</v>
      </c>
      <c r="F2937" t="s">
        <v>212</v>
      </c>
      <c r="G2937" t="s">
        <v>6537</v>
      </c>
      <c r="H2937">
        <v>242</v>
      </c>
      <c r="L2937">
        <v>205</v>
      </c>
      <c r="N2937">
        <f t="shared" si="325"/>
        <v>36.9</v>
      </c>
      <c r="O2937">
        <f t="shared" si="326"/>
        <v>18.45</v>
      </c>
      <c r="P2937">
        <f t="shared" si="327"/>
        <v>18.45</v>
      </c>
      <c r="Q2937">
        <f t="shared" si="322"/>
        <v>0</v>
      </c>
      <c r="R2937">
        <f t="shared" si="323"/>
        <v>241.9</v>
      </c>
      <c r="S2937">
        <f t="shared" si="324"/>
        <v>-9.9999999999994316E-2</v>
      </c>
      <c r="Y2937">
        <v>18.45</v>
      </c>
      <c r="Z2937">
        <v>18.45</v>
      </c>
      <c r="AA2937">
        <v>0</v>
      </c>
    </row>
    <row r="2938" spans="1:27" x14ac:dyDescent="0.25">
      <c r="A2938" t="str">
        <f t="shared" si="321"/>
        <v>062019</v>
      </c>
      <c r="B2938">
        <v>7</v>
      </c>
      <c r="C2938">
        <v>2019</v>
      </c>
      <c r="D2938" s="18">
        <v>43635</v>
      </c>
      <c r="E2938" t="s">
        <v>6538</v>
      </c>
      <c r="F2938" t="s">
        <v>6502</v>
      </c>
      <c r="G2938" t="s">
        <v>6503</v>
      </c>
      <c r="H2938">
        <v>35985</v>
      </c>
      <c r="I2938">
        <v>35985</v>
      </c>
      <c r="N2938">
        <f t="shared" si="325"/>
        <v>0</v>
      </c>
      <c r="O2938">
        <f t="shared" si="326"/>
        <v>0</v>
      </c>
      <c r="P2938">
        <f t="shared" si="327"/>
        <v>0</v>
      </c>
      <c r="Q2938">
        <f t="shared" si="322"/>
        <v>0</v>
      </c>
      <c r="R2938">
        <f t="shared" si="323"/>
        <v>35985</v>
      </c>
      <c r="S2938">
        <f t="shared" si="324"/>
        <v>0</v>
      </c>
      <c r="Y2938">
        <v>0</v>
      </c>
      <c r="Z2938">
        <v>0</v>
      </c>
      <c r="AA2938">
        <v>0</v>
      </c>
    </row>
    <row r="2939" spans="1:27" x14ac:dyDescent="0.25">
      <c r="A2939" t="str">
        <f t="shared" si="321"/>
        <v>062019</v>
      </c>
      <c r="B2939">
        <v>7</v>
      </c>
      <c r="C2939">
        <v>2019</v>
      </c>
      <c r="D2939" s="18">
        <v>43635</v>
      </c>
      <c r="E2939" t="s">
        <v>6539</v>
      </c>
      <c r="F2939" t="s">
        <v>6502</v>
      </c>
      <c r="G2939" t="s">
        <v>6503</v>
      </c>
      <c r="H2939">
        <v>10085</v>
      </c>
      <c r="L2939">
        <v>8546.58</v>
      </c>
      <c r="N2939">
        <f t="shared" si="325"/>
        <v>1538.3843999999999</v>
      </c>
      <c r="O2939">
        <f t="shared" si="326"/>
        <v>0</v>
      </c>
      <c r="P2939">
        <f t="shared" si="327"/>
        <v>0</v>
      </c>
      <c r="Q2939">
        <f t="shared" si="322"/>
        <v>1538.3843999999999</v>
      </c>
      <c r="R2939">
        <f t="shared" si="323"/>
        <v>10084.964400000001</v>
      </c>
      <c r="S2939">
        <f t="shared" si="324"/>
        <v>-3.5599999999249121E-2</v>
      </c>
      <c r="Y2939">
        <v>0</v>
      </c>
      <c r="Z2939">
        <v>0</v>
      </c>
      <c r="AA2939">
        <v>1538.3843999999999</v>
      </c>
    </row>
    <row r="2940" spans="1:27" x14ac:dyDescent="0.25">
      <c r="A2940" t="str">
        <f t="shared" si="321"/>
        <v>062019</v>
      </c>
      <c r="B2940">
        <v>7</v>
      </c>
      <c r="C2940">
        <v>2019</v>
      </c>
      <c r="D2940" s="18">
        <v>43635</v>
      </c>
      <c r="E2940" t="s">
        <v>6540</v>
      </c>
      <c r="F2940" t="s">
        <v>6502</v>
      </c>
      <c r="G2940" t="s">
        <v>6503</v>
      </c>
      <c r="H2940">
        <v>2950</v>
      </c>
      <c r="L2940">
        <v>2500</v>
      </c>
      <c r="N2940">
        <f t="shared" si="325"/>
        <v>450</v>
      </c>
      <c r="O2940">
        <f t="shared" si="326"/>
        <v>0</v>
      </c>
      <c r="P2940">
        <f t="shared" si="327"/>
        <v>0</v>
      </c>
      <c r="Q2940">
        <f t="shared" si="322"/>
        <v>450</v>
      </c>
      <c r="R2940">
        <f t="shared" si="323"/>
        <v>2950</v>
      </c>
      <c r="S2940">
        <f t="shared" si="324"/>
        <v>0</v>
      </c>
      <c r="Y2940">
        <v>0</v>
      </c>
      <c r="Z2940">
        <v>0</v>
      </c>
      <c r="AA2940">
        <v>450</v>
      </c>
    </row>
    <row r="2941" spans="1:27" x14ac:dyDescent="0.25">
      <c r="A2941" t="str">
        <f t="shared" si="321"/>
        <v>062019</v>
      </c>
      <c r="B2941">
        <v>7</v>
      </c>
      <c r="C2941">
        <v>2019</v>
      </c>
      <c r="D2941" s="18">
        <v>43645</v>
      </c>
      <c r="E2941" t="s">
        <v>6541</v>
      </c>
      <c r="F2941" t="s">
        <v>6542</v>
      </c>
      <c r="G2941" t="s">
        <v>6543</v>
      </c>
      <c r="H2941">
        <v>434420</v>
      </c>
      <c r="I2941">
        <v>434420</v>
      </c>
      <c r="N2941">
        <f t="shared" si="325"/>
        <v>0</v>
      </c>
      <c r="O2941">
        <f t="shared" si="326"/>
        <v>0</v>
      </c>
      <c r="P2941">
        <f t="shared" si="327"/>
        <v>0</v>
      </c>
      <c r="Q2941">
        <f t="shared" si="322"/>
        <v>0</v>
      </c>
      <c r="R2941">
        <f t="shared" si="323"/>
        <v>434420</v>
      </c>
      <c r="S2941">
        <f t="shared" si="324"/>
        <v>0</v>
      </c>
      <c r="Y2941">
        <v>0</v>
      </c>
      <c r="Z2941">
        <v>0</v>
      </c>
      <c r="AA2941">
        <v>0</v>
      </c>
    </row>
    <row r="2942" spans="1:27" x14ac:dyDescent="0.25">
      <c r="A2942" t="str">
        <f t="shared" si="321"/>
        <v>072019</v>
      </c>
      <c r="B2942">
        <v>7</v>
      </c>
      <c r="C2942">
        <v>2019</v>
      </c>
      <c r="D2942" s="18">
        <v>43654</v>
      </c>
      <c r="E2942" t="s">
        <v>6544</v>
      </c>
      <c r="F2942" t="s">
        <v>3049</v>
      </c>
      <c r="G2942" t="s">
        <v>6545</v>
      </c>
      <c r="H2942">
        <v>9440</v>
      </c>
      <c r="L2942">
        <v>8000</v>
      </c>
      <c r="N2942">
        <f t="shared" si="325"/>
        <v>1440</v>
      </c>
      <c r="O2942">
        <f t="shared" si="326"/>
        <v>720</v>
      </c>
      <c r="P2942">
        <f t="shared" si="327"/>
        <v>720</v>
      </c>
      <c r="Q2942">
        <f t="shared" si="322"/>
        <v>0</v>
      </c>
      <c r="R2942">
        <f t="shared" si="323"/>
        <v>9440</v>
      </c>
      <c r="S2942">
        <f t="shared" si="324"/>
        <v>0</v>
      </c>
      <c r="Y2942">
        <v>720</v>
      </c>
      <c r="Z2942">
        <v>720</v>
      </c>
      <c r="AA2942">
        <v>0</v>
      </c>
    </row>
    <row r="2943" spans="1:27" x14ac:dyDescent="0.25">
      <c r="A2943" t="str">
        <f t="shared" si="321"/>
        <v>072019</v>
      </c>
      <c r="B2943">
        <v>7</v>
      </c>
      <c r="C2943">
        <v>2019</v>
      </c>
      <c r="D2943" s="18">
        <v>43654</v>
      </c>
      <c r="E2943" t="s">
        <v>3986</v>
      </c>
      <c r="F2943" t="s">
        <v>549</v>
      </c>
      <c r="G2943" t="s">
        <v>7821</v>
      </c>
      <c r="H2943">
        <v>214486</v>
      </c>
      <c r="I2943">
        <v>197316</v>
      </c>
      <c r="L2943">
        <v>14550</v>
      </c>
      <c r="N2943">
        <f t="shared" si="325"/>
        <v>2619</v>
      </c>
      <c r="O2943">
        <f t="shared" si="326"/>
        <v>1309.5</v>
      </c>
      <c r="P2943">
        <f t="shared" si="327"/>
        <v>1309.5</v>
      </c>
      <c r="Q2943">
        <f t="shared" si="322"/>
        <v>0</v>
      </c>
      <c r="R2943">
        <f t="shared" si="323"/>
        <v>214485</v>
      </c>
      <c r="S2943">
        <f t="shared" si="324"/>
        <v>-1</v>
      </c>
      <c r="Y2943">
        <v>1309.5</v>
      </c>
      <c r="Z2943">
        <v>1309.5</v>
      </c>
      <c r="AA2943">
        <v>0</v>
      </c>
    </row>
    <row r="2944" spans="1:27" x14ac:dyDescent="0.25">
      <c r="A2944" t="str">
        <f t="shared" si="321"/>
        <v>072019</v>
      </c>
      <c r="B2944">
        <v>7</v>
      </c>
      <c r="C2944">
        <v>2019</v>
      </c>
      <c r="D2944" s="18">
        <v>43647</v>
      </c>
      <c r="E2944" t="s">
        <v>6546</v>
      </c>
      <c r="F2944" t="s">
        <v>6547</v>
      </c>
      <c r="G2944" t="s">
        <v>6548</v>
      </c>
      <c r="H2944">
        <v>4038</v>
      </c>
      <c r="I2944">
        <v>4038</v>
      </c>
      <c r="N2944">
        <f t="shared" si="325"/>
        <v>0</v>
      </c>
      <c r="O2944">
        <f t="shared" si="326"/>
        <v>0</v>
      </c>
      <c r="P2944">
        <f t="shared" si="327"/>
        <v>0</v>
      </c>
      <c r="Q2944">
        <f t="shared" si="322"/>
        <v>0</v>
      </c>
      <c r="R2944">
        <f t="shared" si="323"/>
        <v>4038</v>
      </c>
      <c r="S2944">
        <f t="shared" si="324"/>
        <v>0</v>
      </c>
      <c r="Y2944">
        <v>0</v>
      </c>
      <c r="Z2944">
        <v>0</v>
      </c>
      <c r="AA2944">
        <v>0</v>
      </c>
    </row>
    <row r="2945" spans="1:27" x14ac:dyDescent="0.25">
      <c r="A2945" t="str">
        <f t="shared" si="321"/>
        <v>072019</v>
      </c>
      <c r="B2945">
        <v>7</v>
      </c>
      <c r="C2945">
        <v>2019</v>
      </c>
      <c r="D2945" s="18">
        <v>43647</v>
      </c>
      <c r="E2945" t="s">
        <v>6549</v>
      </c>
      <c r="F2945" t="s">
        <v>6547</v>
      </c>
      <c r="G2945" t="s">
        <v>6548</v>
      </c>
      <c r="H2945">
        <v>7257</v>
      </c>
      <c r="I2945">
        <v>7257</v>
      </c>
      <c r="N2945">
        <f t="shared" si="325"/>
        <v>0</v>
      </c>
      <c r="O2945">
        <f t="shared" si="326"/>
        <v>0</v>
      </c>
      <c r="P2945">
        <f t="shared" si="327"/>
        <v>0</v>
      </c>
      <c r="Q2945">
        <f t="shared" si="322"/>
        <v>0</v>
      </c>
      <c r="R2945">
        <f t="shared" si="323"/>
        <v>7257</v>
      </c>
      <c r="S2945">
        <f t="shared" si="324"/>
        <v>0</v>
      </c>
      <c r="Y2945">
        <v>0</v>
      </c>
      <c r="Z2945">
        <v>0</v>
      </c>
      <c r="AA2945">
        <v>0</v>
      </c>
    </row>
    <row r="2946" spans="1:27" x14ac:dyDescent="0.25">
      <c r="A2946" t="str">
        <f t="shared" si="321"/>
        <v>052019</v>
      </c>
      <c r="B2946">
        <v>7</v>
      </c>
      <c r="C2946">
        <v>2019</v>
      </c>
      <c r="D2946" s="18">
        <v>43591</v>
      </c>
      <c r="E2946" t="s">
        <v>2989</v>
      </c>
      <c r="F2946" t="s">
        <v>518</v>
      </c>
      <c r="G2946" t="s">
        <v>6517</v>
      </c>
      <c r="H2946">
        <v>70210</v>
      </c>
      <c r="L2946">
        <v>59500</v>
      </c>
      <c r="N2946">
        <f t="shared" si="325"/>
        <v>10710</v>
      </c>
      <c r="O2946">
        <f t="shared" si="326"/>
        <v>5355</v>
      </c>
      <c r="P2946">
        <f t="shared" si="327"/>
        <v>5355</v>
      </c>
      <c r="Q2946">
        <f t="shared" si="322"/>
        <v>0</v>
      </c>
      <c r="R2946">
        <f t="shared" si="323"/>
        <v>70210</v>
      </c>
      <c r="S2946">
        <f t="shared" si="324"/>
        <v>0</v>
      </c>
      <c r="Y2946">
        <v>5355</v>
      </c>
      <c r="Z2946">
        <v>5355</v>
      </c>
      <c r="AA2946">
        <v>0</v>
      </c>
    </row>
    <row r="2947" spans="1:27" x14ac:dyDescent="0.25">
      <c r="A2947" t="str">
        <f t="shared" si="321"/>
        <v>072019</v>
      </c>
      <c r="B2947">
        <v>7</v>
      </c>
      <c r="C2947">
        <v>2019</v>
      </c>
      <c r="D2947" s="18">
        <v>43677</v>
      </c>
      <c r="E2947" t="s">
        <v>2488</v>
      </c>
      <c r="F2947" t="s">
        <v>518</v>
      </c>
      <c r="G2947" t="s">
        <v>6517</v>
      </c>
      <c r="H2947">
        <v>62546</v>
      </c>
      <c r="L2947">
        <v>53005</v>
      </c>
      <c r="N2947">
        <f t="shared" si="325"/>
        <v>9540.9</v>
      </c>
      <c r="O2947">
        <f t="shared" si="326"/>
        <v>4770.45</v>
      </c>
      <c r="P2947">
        <f t="shared" si="327"/>
        <v>4770.45</v>
      </c>
      <c r="Q2947">
        <f t="shared" si="322"/>
        <v>0</v>
      </c>
      <c r="R2947">
        <f t="shared" si="323"/>
        <v>62545.9</v>
      </c>
      <c r="S2947">
        <f t="shared" si="324"/>
        <v>-9.9999999998544808E-2</v>
      </c>
      <c r="Y2947">
        <v>4770.45</v>
      </c>
      <c r="Z2947">
        <v>4770.45</v>
      </c>
      <c r="AA2947">
        <v>0</v>
      </c>
    </row>
    <row r="2948" spans="1:27" x14ac:dyDescent="0.25">
      <c r="A2948" t="str">
        <f t="shared" ref="A2948:A3011" si="328">TEXT(D2948,"MMYYYY")</f>
        <v>072019</v>
      </c>
      <c r="B2948">
        <v>7</v>
      </c>
      <c r="C2948">
        <v>2019</v>
      </c>
      <c r="D2948" s="18">
        <v>43676</v>
      </c>
      <c r="E2948" t="s">
        <v>2487</v>
      </c>
      <c r="F2948" t="s">
        <v>518</v>
      </c>
      <c r="G2948" t="s">
        <v>6517</v>
      </c>
      <c r="H2948">
        <v>98589</v>
      </c>
      <c r="L2948">
        <v>83550</v>
      </c>
      <c r="N2948">
        <f t="shared" si="325"/>
        <v>15039</v>
      </c>
      <c r="O2948">
        <f t="shared" si="326"/>
        <v>7519.5</v>
      </c>
      <c r="P2948">
        <f t="shared" si="327"/>
        <v>7519.5</v>
      </c>
      <c r="Q2948">
        <f t="shared" si="322"/>
        <v>0</v>
      </c>
      <c r="R2948">
        <f t="shared" si="323"/>
        <v>98589</v>
      </c>
      <c r="S2948">
        <f t="shared" si="324"/>
        <v>0</v>
      </c>
      <c r="Y2948">
        <v>7519.5</v>
      </c>
      <c r="Z2948">
        <v>7519.5</v>
      </c>
      <c r="AA2948">
        <v>0</v>
      </c>
    </row>
    <row r="2949" spans="1:27" x14ac:dyDescent="0.25">
      <c r="A2949" t="str">
        <f t="shared" si="328"/>
        <v>072019</v>
      </c>
      <c r="B2949">
        <v>7</v>
      </c>
      <c r="C2949">
        <v>2019</v>
      </c>
      <c r="D2949" s="18">
        <v>43676</v>
      </c>
      <c r="E2949" t="s">
        <v>1881</v>
      </c>
      <c r="F2949" t="s">
        <v>518</v>
      </c>
      <c r="G2949" t="s">
        <v>6517</v>
      </c>
      <c r="H2949">
        <v>218241</v>
      </c>
      <c r="L2949">
        <v>184950</v>
      </c>
      <c r="N2949">
        <f t="shared" si="325"/>
        <v>33291</v>
      </c>
      <c r="O2949">
        <f t="shared" si="326"/>
        <v>16645.5</v>
      </c>
      <c r="P2949">
        <f t="shared" si="327"/>
        <v>16645.5</v>
      </c>
      <c r="Q2949">
        <f t="shared" si="322"/>
        <v>0</v>
      </c>
      <c r="R2949">
        <f t="shared" si="323"/>
        <v>218241</v>
      </c>
      <c r="S2949">
        <f t="shared" si="324"/>
        <v>0</v>
      </c>
      <c r="Y2949">
        <v>16645.5</v>
      </c>
      <c r="Z2949">
        <v>16645.5</v>
      </c>
      <c r="AA2949">
        <v>0</v>
      </c>
    </row>
    <row r="2950" spans="1:27" x14ac:dyDescent="0.25">
      <c r="A2950" t="str">
        <f t="shared" si="328"/>
        <v>072019</v>
      </c>
      <c r="B2950">
        <v>7</v>
      </c>
      <c r="C2950">
        <v>2019</v>
      </c>
      <c r="D2950" s="18">
        <v>43676</v>
      </c>
      <c r="E2950" t="s">
        <v>395</v>
      </c>
      <c r="F2950" t="s">
        <v>518</v>
      </c>
      <c r="G2950" t="s">
        <v>6517</v>
      </c>
      <c r="H2950">
        <v>76582</v>
      </c>
      <c r="L2950">
        <v>64900</v>
      </c>
      <c r="N2950">
        <f t="shared" si="325"/>
        <v>11682</v>
      </c>
      <c r="O2950">
        <f t="shared" si="326"/>
        <v>5841</v>
      </c>
      <c r="P2950">
        <f t="shared" si="327"/>
        <v>5841</v>
      </c>
      <c r="Q2950">
        <f t="shared" si="322"/>
        <v>0</v>
      </c>
      <c r="R2950">
        <f t="shared" si="323"/>
        <v>76582</v>
      </c>
      <c r="S2950">
        <f t="shared" si="324"/>
        <v>0</v>
      </c>
      <c r="Y2950">
        <v>5841</v>
      </c>
      <c r="Z2950">
        <v>5841</v>
      </c>
      <c r="AA2950">
        <v>0</v>
      </c>
    </row>
    <row r="2951" spans="1:27" x14ac:dyDescent="0.25">
      <c r="A2951" t="str">
        <f t="shared" si="328"/>
        <v>072019</v>
      </c>
      <c r="B2951">
        <v>7</v>
      </c>
      <c r="C2951">
        <v>2019</v>
      </c>
      <c r="D2951" s="18">
        <v>43655</v>
      </c>
      <c r="E2951" t="s">
        <v>3184</v>
      </c>
      <c r="F2951" t="s">
        <v>222</v>
      </c>
      <c r="G2951" t="s">
        <v>6550</v>
      </c>
      <c r="H2951">
        <v>12036</v>
      </c>
      <c r="L2951">
        <v>10200</v>
      </c>
      <c r="N2951">
        <f t="shared" si="325"/>
        <v>1836</v>
      </c>
      <c r="O2951">
        <f t="shared" si="326"/>
        <v>918</v>
      </c>
      <c r="P2951">
        <f t="shared" si="327"/>
        <v>918</v>
      </c>
      <c r="Q2951">
        <f t="shared" si="322"/>
        <v>0</v>
      </c>
      <c r="R2951">
        <f t="shared" si="323"/>
        <v>12036</v>
      </c>
      <c r="S2951">
        <f t="shared" si="324"/>
        <v>0</v>
      </c>
      <c r="Y2951">
        <v>918</v>
      </c>
      <c r="Z2951">
        <v>918</v>
      </c>
      <c r="AA2951">
        <v>0</v>
      </c>
    </row>
    <row r="2952" spans="1:27" x14ac:dyDescent="0.25">
      <c r="A2952" t="str">
        <f t="shared" si="328"/>
        <v>062019</v>
      </c>
      <c r="B2952">
        <v>7</v>
      </c>
      <c r="C2952">
        <v>2019</v>
      </c>
      <c r="D2952" s="18">
        <v>43619</v>
      </c>
      <c r="E2952" t="s">
        <v>3158</v>
      </c>
      <c r="F2952" t="s">
        <v>2065</v>
      </c>
      <c r="G2952" t="s">
        <v>6413</v>
      </c>
      <c r="H2952">
        <v>6796</v>
      </c>
      <c r="I2952">
        <v>6796</v>
      </c>
      <c r="N2952">
        <f t="shared" si="325"/>
        <v>0</v>
      </c>
      <c r="O2952">
        <f t="shared" si="326"/>
        <v>0</v>
      </c>
      <c r="P2952">
        <f t="shared" si="327"/>
        <v>0</v>
      </c>
      <c r="Q2952">
        <f t="shared" si="322"/>
        <v>0</v>
      </c>
      <c r="R2952">
        <f t="shared" si="323"/>
        <v>6796</v>
      </c>
      <c r="S2952">
        <f t="shared" si="324"/>
        <v>0</v>
      </c>
      <c r="Y2952">
        <v>0</v>
      </c>
      <c r="Z2952">
        <v>0</v>
      </c>
      <c r="AA2952">
        <v>0</v>
      </c>
    </row>
    <row r="2953" spans="1:27" x14ac:dyDescent="0.25">
      <c r="A2953" t="str">
        <f t="shared" si="328"/>
        <v>062019</v>
      </c>
      <c r="B2953">
        <v>7</v>
      </c>
      <c r="C2953">
        <v>2019</v>
      </c>
      <c r="D2953" s="18">
        <v>43619</v>
      </c>
      <c r="E2953" t="s">
        <v>2991</v>
      </c>
      <c r="F2953" t="s">
        <v>2065</v>
      </c>
      <c r="G2953" t="s">
        <v>6413</v>
      </c>
      <c r="H2953">
        <v>20978</v>
      </c>
      <c r="I2953">
        <v>5234.88</v>
      </c>
      <c r="J2953">
        <v>13925.6</v>
      </c>
      <c r="K2953">
        <v>658.17</v>
      </c>
      <c r="L2953">
        <v>325.67</v>
      </c>
      <c r="N2953">
        <f t="shared" si="325"/>
        <v>833.88099999999997</v>
      </c>
      <c r="O2953">
        <f t="shared" si="326"/>
        <v>416.94049999999999</v>
      </c>
      <c r="P2953">
        <f t="shared" si="327"/>
        <v>416.94049999999999</v>
      </c>
      <c r="Q2953">
        <f t="shared" si="322"/>
        <v>0</v>
      </c>
      <c r="R2953">
        <f t="shared" si="323"/>
        <v>20978.201000000001</v>
      </c>
      <c r="S2953">
        <f t="shared" si="324"/>
        <v>0.20100000000093132</v>
      </c>
      <c r="Y2953">
        <v>416.94049999999999</v>
      </c>
      <c r="Z2953">
        <v>416.94049999999999</v>
      </c>
      <c r="AA2953">
        <v>0</v>
      </c>
    </row>
    <row r="2954" spans="1:27" x14ac:dyDescent="0.25">
      <c r="A2954" t="str">
        <f t="shared" si="328"/>
        <v>062019</v>
      </c>
      <c r="B2954">
        <v>7</v>
      </c>
      <c r="C2954">
        <v>2019</v>
      </c>
      <c r="D2954" s="18">
        <v>43645</v>
      </c>
      <c r="E2954" t="s">
        <v>7822</v>
      </c>
      <c r="F2954" t="s">
        <v>729</v>
      </c>
      <c r="G2954" t="s">
        <v>7823</v>
      </c>
      <c r="H2954">
        <v>15270</v>
      </c>
      <c r="L2954">
        <v>12940</v>
      </c>
      <c r="N2954">
        <f t="shared" si="325"/>
        <v>2329.1999999999998</v>
      </c>
      <c r="O2954">
        <f t="shared" si="326"/>
        <v>0</v>
      </c>
      <c r="P2954">
        <f t="shared" si="327"/>
        <v>0</v>
      </c>
      <c r="Q2954">
        <f t="shared" si="322"/>
        <v>2329.1999999999998</v>
      </c>
      <c r="R2954">
        <f t="shared" si="323"/>
        <v>15269.2</v>
      </c>
      <c r="S2954">
        <f t="shared" si="324"/>
        <v>-0.7999999999992724</v>
      </c>
      <c r="Y2954">
        <v>0</v>
      </c>
      <c r="Z2954">
        <v>0</v>
      </c>
      <c r="AA2954">
        <v>2329.1999999999998</v>
      </c>
    </row>
    <row r="2955" spans="1:27" x14ac:dyDescent="0.25">
      <c r="A2955" t="str">
        <f t="shared" si="328"/>
        <v>062019</v>
      </c>
      <c r="B2955">
        <v>7</v>
      </c>
      <c r="C2955">
        <v>2019</v>
      </c>
      <c r="D2955" s="18">
        <v>43646</v>
      </c>
      <c r="E2955" t="s">
        <v>6551</v>
      </c>
      <c r="F2955" t="s">
        <v>6341</v>
      </c>
      <c r="G2955" t="s">
        <v>6552</v>
      </c>
      <c r="H2955">
        <v>45866</v>
      </c>
      <c r="I2955">
        <v>45866</v>
      </c>
      <c r="N2955">
        <f t="shared" si="325"/>
        <v>0</v>
      </c>
      <c r="O2955">
        <f t="shared" si="326"/>
        <v>0</v>
      </c>
      <c r="P2955">
        <f t="shared" si="327"/>
        <v>0</v>
      </c>
      <c r="Q2955">
        <f t="shared" si="322"/>
        <v>0</v>
      </c>
      <c r="R2955">
        <f t="shared" si="323"/>
        <v>45866</v>
      </c>
      <c r="S2955">
        <f t="shared" si="324"/>
        <v>0</v>
      </c>
      <c r="Y2955">
        <v>0</v>
      </c>
      <c r="Z2955">
        <v>0</v>
      </c>
      <c r="AA2955">
        <v>0</v>
      </c>
    </row>
    <row r="2956" spans="1:27" x14ac:dyDescent="0.25">
      <c r="A2956" t="str">
        <f t="shared" si="328"/>
        <v>072019</v>
      </c>
      <c r="B2956">
        <v>7</v>
      </c>
      <c r="C2956">
        <v>2019</v>
      </c>
      <c r="D2956" s="18">
        <v>43656</v>
      </c>
      <c r="E2956" t="s">
        <v>4039</v>
      </c>
      <c r="F2956" t="s">
        <v>2693</v>
      </c>
      <c r="G2956" t="s">
        <v>6465</v>
      </c>
      <c r="H2956">
        <v>21977</v>
      </c>
      <c r="L2956">
        <v>18625</v>
      </c>
      <c r="N2956">
        <f t="shared" si="325"/>
        <v>3352.5</v>
      </c>
      <c r="O2956">
        <f t="shared" si="326"/>
        <v>1676.25</v>
      </c>
      <c r="P2956">
        <f t="shared" si="327"/>
        <v>1676.25</v>
      </c>
      <c r="Q2956">
        <f t="shared" si="322"/>
        <v>0</v>
      </c>
      <c r="R2956">
        <f t="shared" si="323"/>
        <v>21977.5</v>
      </c>
      <c r="S2956">
        <f t="shared" si="324"/>
        <v>0.5</v>
      </c>
      <c r="Y2956">
        <v>1676.25</v>
      </c>
      <c r="Z2956">
        <v>1676.25</v>
      </c>
      <c r="AA2956">
        <v>0</v>
      </c>
    </row>
    <row r="2957" spans="1:27" x14ac:dyDescent="0.25">
      <c r="A2957" t="str">
        <f t="shared" si="328"/>
        <v>062019</v>
      </c>
      <c r="B2957">
        <v>7</v>
      </c>
      <c r="C2957">
        <v>2019</v>
      </c>
      <c r="D2957" s="18">
        <v>43646</v>
      </c>
      <c r="E2957" t="s">
        <v>3031</v>
      </c>
      <c r="F2957" t="s">
        <v>1195</v>
      </c>
      <c r="G2957" t="s">
        <v>1196</v>
      </c>
      <c r="H2957">
        <v>72555</v>
      </c>
      <c r="J2957">
        <v>69100</v>
      </c>
      <c r="N2957">
        <f t="shared" si="325"/>
        <v>3455</v>
      </c>
      <c r="O2957">
        <f t="shared" si="326"/>
        <v>1727.5</v>
      </c>
      <c r="P2957">
        <f t="shared" si="327"/>
        <v>1727.5</v>
      </c>
      <c r="Q2957">
        <f t="shared" si="322"/>
        <v>0</v>
      </c>
      <c r="R2957">
        <f t="shared" si="323"/>
        <v>72555</v>
      </c>
      <c r="S2957">
        <f t="shared" si="324"/>
        <v>0</v>
      </c>
      <c r="Y2957">
        <v>1727.5</v>
      </c>
      <c r="Z2957">
        <v>1727.5</v>
      </c>
      <c r="AA2957">
        <v>0</v>
      </c>
    </row>
    <row r="2958" spans="1:27" x14ac:dyDescent="0.25">
      <c r="A2958" t="str">
        <f t="shared" si="328"/>
        <v>062019</v>
      </c>
      <c r="B2958">
        <v>7</v>
      </c>
      <c r="C2958">
        <v>2019</v>
      </c>
      <c r="D2958" s="18">
        <v>43624</v>
      </c>
      <c r="E2958" t="s">
        <v>6553</v>
      </c>
      <c r="F2958" t="s">
        <v>2888</v>
      </c>
      <c r="G2958" t="s">
        <v>2889</v>
      </c>
      <c r="H2958">
        <v>3540</v>
      </c>
      <c r="L2958">
        <v>3000</v>
      </c>
      <c r="N2958">
        <f t="shared" si="325"/>
        <v>540</v>
      </c>
      <c r="O2958">
        <f t="shared" si="326"/>
        <v>270</v>
      </c>
      <c r="P2958">
        <f t="shared" si="327"/>
        <v>270</v>
      </c>
      <c r="Q2958">
        <f t="shared" si="322"/>
        <v>0</v>
      </c>
      <c r="R2958">
        <f t="shared" si="323"/>
        <v>3540</v>
      </c>
      <c r="S2958">
        <f t="shared" si="324"/>
        <v>0</v>
      </c>
      <c r="Y2958">
        <v>270</v>
      </c>
      <c r="Z2958">
        <v>270</v>
      </c>
      <c r="AA2958">
        <v>0</v>
      </c>
    </row>
    <row r="2959" spans="1:27" x14ac:dyDescent="0.25">
      <c r="A2959" t="str">
        <f t="shared" si="328"/>
        <v>062019</v>
      </c>
      <c r="B2959">
        <v>7</v>
      </c>
      <c r="C2959">
        <v>2019</v>
      </c>
      <c r="D2959" s="18">
        <v>43617</v>
      </c>
      <c r="E2959" t="s">
        <v>6554</v>
      </c>
      <c r="F2959" t="s">
        <v>2888</v>
      </c>
      <c r="G2959" t="s">
        <v>2889</v>
      </c>
      <c r="H2959">
        <v>9204</v>
      </c>
      <c r="L2959">
        <v>7800</v>
      </c>
      <c r="N2959">
        <f t="shared" si="325"/>
        <v>1404</v>
      </c>
      <c r="O2959">
        <f t="shared" si="326"/>
        <v>702</v>
      </c>
      <c r="P2959">
        <f t="shared" si="327"/>
        <v>702</v>
      </c>
      <c r="Q2959">
        <f t="shared" si="322"/>
        <v>0</v>
      </c>
      <c r="R2959">
        <f t="shared" si="323"/>
        <v>9204</v>
      </c>
      <c r="S2959">
        <f t="shared" si="324"/>
        <v>0</v>
      </c>
      <c r="Y2959">
        <v>702</v>
      </c>
      <c r="Z2959">
        <v>702</v>
      </c>
      <c r="AA2959">
        <v>0</v>
      </c>
    </row>
    <row r="2960" spans="1:27" x14ac:dyDescent="0.25">
      <c r="A2960" t="str">
        <f t="shared" si="328"/>
        <v>062019</v>
      </c>
      <c r="B2960">
        <v>7</v>
      </c>
      <c r="C2960">
        <v>2019</v>
      </c>
      <c r="D2960" s="18">
        <v>43638</v>
      </c>
      <c r="E2960" t="s">
        <v>2659</v>
      </c>
      <c r="F2960" t="s">
        <v>2657</v>
      </c>
      <c r="G2960" t="s">
        <v>6555</v>
      </c>
      <c r="H2960">
        <v>267093</v>
      </c>
      <c r="L2960">
        <v>226350</v>
      </c>
      <c r="N2960">
        <v>0</v>
      </c>
      <c r="O2960">
        <v>0</v>
      </c>
      <c r="P2960">
        <v>0</v>
      </c>
      <c r="Q2960">
        <v>0</v>
      </c>
      <c r="R2960">
        <f t="shared" si="323"/>
        <v>226350</v>
      </c>
      <c r="S2960">
        <f t="shared" si="324"/>
        <v>-40743</v>
      </c>
      <c r="T2960" t="s">
        <v>6245</v>
      </c>
      <c r="Y2960">
        <v>20371.5</v>
      </c>
      <c r="Z2960">
        <v>20371.5</v>
      </c>
      <c r="AA2960">
        <v>0</v>
      </c>
    </row>
    <row r="2961" spans="1:27" x14ac:dyDescent="0.25">
      <c r="A2961" t="str">
        <f t="shared" si="328"/>
        <v>072019</v>
      </c>
      <c r="B2961">
        <v>7</v>
      </c>
      <c r="C2961">
        <v>2019</v>
      </c>
      <c r="D2961" s="18">
        <v>43658</v>
      </c>
      <c r="E2961" t="s">
        <v>6556</v>
      </c>
      <c r="F2961" t="s">
        <v>6358</v>
      </c>
      <c r="G2961" t="s">
        <v>6557</v>
      </c>
      <c r="H2961">
        <v>125000</v>
      </c>
      <c r="L2961">
        <v>105932.16</v>
      </c>
      <c r="N2961">
        <f t="shared" si="325"/>
        <v>19067.788800000002</v>
      </c>
      <c r="O2961">
        <f t="shared" si="326"/>
        <v>9533.894400000001</v>
      </c>
      <c r="P2961">
        <f t="shared" si="327"/>
        <v>9533.894400000001</v>
      </c>
      <c r="Q2961">
        <f t="shared" si="322"/>
        <v>0</v>
      </c>
      <c r="R2961">
        <f t="shared" si="323"/>
        <v>124999.94880000001</v>
      </c>
      <c r="S2961">
        <f t="shared" si="324"/>
        <v>-5.1199999987147748E-2</v>
      </c>
      <c r="Y2961">
        <v>9533.894400000001</v>
      </c>
      <c r="Z2961">
        <v>9533.894400000001</v>
      </c>
      <c r="AA2961">
        <v>0</v>
      </c>
    </row>
    <row r="2962" spans="1:27" x14ac:dyDescent="0.25">
      <c r="A2962" t="str">
        <f t="shared" si="328"/>
        <v>062019</v>
      </c>
      <c r="B2962">
        <v>7</v>
      </c>
      <c r="C2962">
        <v>2019</v>
      </c>
      <c r="D2962" s="18">
        <v>43643</v>
      </c>
      <c r="E2962" t="s">
        <v>2995</v>
      </c>
      <c r="F2962" t="s">
        <v>2993</v>
      </c>
      <c r="G2962" t="s">
        <v>6558</v>
      </c>
      <c r="H2962">
        <v>19477</v>
      </c>
      <c r="L2962">
        <v>16505</v>
      </c>
      <c r="N2962">
        <f t="shared" si="325"/>
        <v>2970.9</v>
      </c>
      <c r="O2962">
        <f t="shared" si="326"/>
        <v>0</v>
      </c>
      <c r="P2962">
        <f t="shared" si="327"/>
        <v>0</v>
      </c>
      <c r="Q2962">
        <f t="shared" si="322"/>
        <v>2970.9</v>
      </c>
      <c r="R2962">
        <f t="shared" si="323"/>
        <v>19475.900000000001</v>
      </c>
      <c r="S2962">
        <f t="shared" si="324"/>
        <v>-1.0999999999985448</v>
      </c>
      <c r="Y2962">
        <v>0</v>
      </c>
      <c r="Z2962">
        <v>0</v>
      </c>
      <c r="AA2962">
        <v>2970.9</v>
      </c>
    </row>
    <row r="2963" spans="1:27" x14ac:dyDescent="0.25">
      <c r="A2963" t="str">
        <f t="shared" si="328"/>
        <v>042019</v>
      </c>
      <c r="B2963">
        <v>7</v>
      </c>
      <c r="C2963">
        <v>2019</v>
      </c>
      <c r="D2963" s="18">
        <v>43581</v>
      </c>
      <c r="E2963" t="s">
        <v>6559</v>
      </c>
      <c r="F2963" t="s">
        <v>2993</v>
      </c>
      <c r="G2963" t="s">
        <v>6558</v>
      </c>
      <c r="H2963">
        <v>631639</v>
      </c>
      <c r="I2963">
        <v>22000</v>
      </c>
      <c r="L2963">
        <v>516643.11</v>
      </c>
      <c r="N2963">
        <v>0</v>
      </c>
      <c r="O2963">
        <v>0</v>
      </c>
      <c r="P2963">
        <v>0</v>
      </c>
      <c r="Q2963">
        <v>0</v>
      </c>
      <c r="R2963">
        <f t="shared" si="323"/>
        <v>538643.11</v>
      </c>
      <c r="S2963">
        <f t="shared" si="324"/>
        <v>-92995.890000000014</v>
      </c>
      <c r="T2963" t="s">
        <v>6245</v>
      </c>
      <c r="Y2963">
        <v>0</v>
      </c>
      <c r="Z2963">
        <v>0</v>
      </c>
      <c r="AA2963">
        <v>92995.7598</v>
      </c>
    </row>
    <row r="2964" spans="1:27" x14ac:dyDescent="0.25">
      <c r="A2964" t="str">
        <f t="shared" si="328"/>
        <v>072019</v>
      </c>
      <c r="B2964">
        <v>7</v>
      </c>
      <c r="C2964">
        <v>2019</v>
      </c>
      <c r="D2964" s="18">
        <v>43656</v>
      </c>
      <c r="E2964" t="s">
        <v>7824</v>
      </c>
      <c r="F2964" t="s">
        <v>549</v>
      </c>
      <c r="G2964" t="s">
        <v>7821</v>
      </c>
      <c r="H2964">
        <v>92983</v>
      </c>
      <c r="I2964">
        <v>57160</v>
      </c>
      <c r="L2964">
        <v>30359</v>
      </c>
      <c r="N2964">
        <f t="shared" si="325"/>
        <v>5464.62</v>
      </c>
      <c r="O2964">
        <f t="shared" si="326"/>
        <v>2732.31</v>
      </c>
      <c r="P2964">
        <f t="shared" si="327"/>
        <v>2732.31</v>
      </c>
      <c r="Q2964">
        <f t="shared" si="322"/>
        <v>0</v>
      </c>
      <c r="R2964">
        <f t="shared" si="323"/>
        <v>92983.62</v>
      </c>
      <c r="S2964">
        <f t="shared" si="324"/>
        <v>0.61999999999534339</v>
      </c>
      <c r="Y2964">
        <v>2732.31</v>
      </c>
      <c r="Z2964">
        <v>2732.31</v>
      </c>
      <c r="AA2964">
        <v>0</v>
      </c>
    </row>
    <row r="2965" spans="1:27" x14ac:dyDescent="0.25">
      <c r="A2965" t="str">
        <f t="shared" si="328"/>
        <v>072019</v>
      </c>
      <c r="B2965">
        <v>7</v>
      </c>
      <c r="C2965">
        <v>2019</v>
      </c>
      <c r="D2965" s="18">
        <v>43654</v>
      </c>
      <c r="E2965" t="s">
        <v>7825</v>
      </c>
      <c r="F2965" t="s">
        <v>549</v>
      </c>
      <c r="G2965" t="s">
        <v>7821</v>
      </c>
      <c r="H2965">
        <v>1770</v>
      </c>
      <c r="L2965">
        <v>1500</v>
      </c>
      <c r="N2965">
        <f t="shared" si="325"/>
        <v>270</v>
      </c>
      <c r="O2965">
        <f t="shared" si="326"/>
        <v>135</v>
      </c>
      <c r="P2965">
        <f t="shared" si="327"/>
        <v>135</v>
      </c>
      <c r="Q2965">
        <f t="shared" si="322"/>
        <v>0</v>
      </c>
      <c r="R2965">
        <f t="shared" si="323"/>
        <v>1770</v>
      </c>
      <c r="S2965">
        <f t="shared" si="324"/>
        <v>0</v>
      </c>
      <c r="Y2965">
        <v>135</v>
      </c>
      <c r="Z2965">
        <v>135</v>
      </c>
      <c r="AA2965">
        <v>0</v>
      </c>
    </row>
    <row r="2966" spans="1:27" x14ac:dyDescent="0.25">
      <c r="A2966" t="str">
        <f t="shared" si="328"/>
        <v>072019</v>
      </c>
      <c r="B2966">
        <v>7</v>
      </c>
      <c r="C2966">
        <v>2019</v>
      </c>
      <c r="D2966" s="18">
        <v>43658</v>
      </c>
      <c r="E2966" t="s">
        <v>3211</v>
      </c>
      <c r="F2966" t="s">
        <v>1250</v>
      </c>
      <c r="G2966" t="s">
        <v>1251</v>
      </c>
      <c r="H2966">
        <v>1369</v>
      </c>
      <c r="L2966">
        <v>1160</v>
      </c>
      <c r="N2966">
        <f t="shared" si="325"/>
        <v>208.8</v>
      </c>
      <c r="O2966">
        <f t="shared" si="326"/>
        <v>104.4</v>
      </c>
      <c r="P2966">
        <f t="shared" si="327"/>
        <v>104.4</v>
      </c>
      <c r="Q2966">
        <f t="shared" ref="Q2966:Q3028" si="329">+IF(VALUE(LEFT(F2966,2))=33,0,N2966)</f>
        <v>0</v>
      </c>
      <c r="R2966">
        <f t="shared" ref="R2966:R3028" si="330">J2966+K2966+L2966+M2966+N2966+I2966</f>
        <v>1368.8</v>
      </c>
      <c r="S2966">
        <f t="shared" ref="S2966:S3028" si="331">R2966-H2966</f>
        <v>-0.20000000000004547</v>
      </c>
      <c r="Y2966">
        <v>104.4</v>
      </c>
      <c r="Z2966">
        <v>104.4</v>
      </c>
      <c r="AA2966">
        <v>0</v>
      </c>
    </row>
    <row r="2967" spans="1:27" x14ac:dyDescent="0.25">
      <c r="A2967" t="str">
        <f t="shared" si="328"/>
        <v>072019</v>
      </c>
      <c r="B2967">
        <v>7</v>
      </c>
      <c r="C2967">
        <v>2019</v>
      </c>
      <c r="D2967" s="18">
        <v>43659</v>
      </c>
      <c r="E2967" t="s">
        <v>3185</v>
      </c>
      <c r="F2967" t="s">
        <v>222</v>
      </c>
      <c r="G2967" t="s">
        <v>6550</v>
      </c>
      <c r="H2967">
        <v>6018</v>
      </c>
      <c r="L2967">
        <v>5100</v>
      </c>
      <c r="N2967">
        <f t="shared" ref="N2967:N3029" si="332">+(J2967*$J$1/100)+(K2967*$K$1/100)+(L2967*$L$1/100)+(M2967*$M$1/100)</f>
        <v>918</v>
      </c>
      <c r="O2967">
        <f t="shared" ref="O2967:O3029" si="333">+IF(VALUE(LEFT(F2967,2))=33,N2967/2,0)</f>
        <v>459</v>
      </c>
      <c r="P2967">
        <f t="shared" ref="P2967:P3029" si="334">+O2967</f>
        <v>459</v>
      </c>
      <c r="Q2967">
        <f t="shared" si="329"/>
        <v>0</v>
      </c>
      <c r="R2967">
        <f t="shared" si="330"/>
        <v>6018</v>
      </c>
      <c r="S2967">
        <f t="shared" si="331"/>
        <v>0</v>
      </c>
      <c r="Y2967">
        <v>459</v>
      </c>
      <c r="Z2967">
        <v>459</v>
      </c>
      <c r="AA2967">
        <v>0</v>
      </c>
    </row>
    <row r="2968" spans="1:27" x14ac:dyDescent="0.25">
      <c r="A2968" t="str">
        <f t="shared" si="328"/>
        <v>072019</v>
      </c>
      <c r="B2968">
        <v>7</v>
      </c>
      <c r="C2968">
        <v>2019</v>
      </c>
      <c r="D2968" s="18">
        <v>43659</v>
      </c>
      <c r="E2968" t="s">
        <v>6560</v>
      </c>
      <c r="F2968" t="s">
        <v>6310</v>
      </c>
      <c r="G2968" t="s">
        <v>6561</v>
      </c>
      <c r="H2968">
        <v>5898.92</v>
      </c>
      <c r="L2968">
        <v>4999</v>
      </c>
      <c r="N2968">
        <f t="shared" si="332"/>
        <v>899.82</v>
      </c>
      <c r="O2968">
        <f t="shared" si="333"/>
        <v>449.91</v>
      </c>
      <c r="P2968">
        <f t="shared" si="334"/>
        <v>449.91</v>
      </c>
      <c r="Q2968">
        <f t="shared" si="329"/>
        <v>0</v>
      </c>
      <c r="R2968">
        <f t="shared" si="330"/>
        <v>5898.82</v>
      </c>
      <c r="S2968">
        <f t="shared" si="331"/>
        <v>-0.1000000000003638</v>
      </c>
      <c r="Y2968">
        <v>449.91</v>
      </c>
      <c r="Z2968">
        <v>449.91</v>
      </c>
      <c r="AA2968">
        <v>0</v>
      </c>
    </row>
    <row r="2969" spans="1:27" x14ac:dyDescent="0.25">
      <c r="A2969" t="str">
        <f t="shared" si="328"/>
        <v>072019</v>
      </c>
      <c r="B2969">
        <v>7</v>
      </c>
      <c r="C2969">
        <v>2019</v>
      </c>
      <c r="D2969" s="18">
        <v>43659</v>
      </c>
      <c r="E2969" t="s">
        <v>6562</v>
      </c>
      <c r="F2969" t="s">
        <v>6502</v>
      </c>
      <c r="G2969" t="s">
        <v>6503</v>
      </c>
      <c r="H2969">
        <v>35270</v>
      </c>
      <c r="I2969">
        <v>35270</v>
      </c>
      <c r="N2969">
        <f t="shared" si="332"/>
        <v>0</v>
      </c>
      <c r="O2969">
        <f t="shared" si="333"/>
        <v>0</v>
      </c>
      <c r="P2969">
        <f t="shared" si="334"/>
        <v>0</v>
      </c>
      <c r="Q2969">
        <f t="shared" si="329"/>
        <v>0</v>
      </c>
      <c r="R2969">
        <f t="shared" si="330"/>
        <v>35270</v>
      </c>
      <c r="S2969">
        <f t="shared" si="331"/>
        <v>0</v>
      </c>
      <c r="Y2969">
        <v>0</v>
      </c>
      <c r="Z2969">
        <v>0</v>
      </c>
      <c r="AA2969">
        <v>0</v>
      </c>
    </row>
    <row r="2970" spans="1:27" x14ac:dyDescent="0.25">
      <c r="A2970" t="str">
        <f t="shared" si="328"/>
        <v>072019</v>
      </c>
      <c r="B2970">
        <v>7</v>
      </c>
      <c r="C2970">
        <v>2019</v>
      </c>
      <c r="D2970" s="18">
        <v>43659</v>
      </c>
      <c r="E2970" t="s">
        <v>3100</v>
      </c>
      <c r="F2970" t="s">
        <v>6502</v>
      </c>
      <c r="G2970" t="s">
        <v>6503</v>
      </c>
      <c r="H2970">
        <v>10075</v>
      </c>
      <c r="L2970">
        <v>8538.1200000000008</v>
      </c>
      <c r="N2970">
        <f t="shared" si="332"/>
        <v>1536.8616</v>
      </c>
      <c r="O2970">
        <f t="shared" si="333"/>
        <v>0</v>
      </c>
      <c r="P2970">
        <f t="shared" si="334"/>
        <v>0</v>
      </c>
      <c r="Q2970">
        <f t="shared" si="329"/>
        <v>1536.8616</v>
      </c>
      <c r="R2970">
        <f t="shared" si="330"/>
        <v>10074.981600000001</v>
      </c>
      <c r="S2970">
        <f t="shared" si="331"/>
        <v>-1.8399999999019201E-2</v>
      </c>
      <c r="Y2970">
        <v>0</v>
      </c>
      <c r="Z2970">
        <v>0</v>
      </c>
      <c r="AA2970">
        <v>1536.8616</v>
      </c>
    </row>
    <row r="2971" spans="1:27" x14ac:dyDescent="0.25">
      <c r="A2971" t="str">
        <f t="shared" si="328"/>
        <v>072019</v>
      </c>
      <c r="B2971">
        <v>7</v>
      </c>
      <c r="C2971">
        <v>2019</v>
      </c>
      <c r="D2971" s="18">
        <v>43656</v>
      </c>
      <c r="E2971" t="s">
        <v>3358</v>
      </c>
      <c r="F2971" t="s">
        <v>433</v>
      </c>
      <c r="G2971" t="s">
        <v>6315</v>
      </c>
      <c r="H2971">
        <v>12980</v>
      </c>
      <c r="L2971">
        <v>11000</v>
      </c>
      <c r="N2971">
        <f t="shared" si="332"/>
        <v>1980</v>
      </c>
      <c r="O2971">
        <f t="shared" si="333"/>
        <v>990</v>
      </c>
      <c r="P2971">
        <f t="shared" si="334"/>
        <v>990</v>
      </c>
      <c r="Q2971">
        <f t="shared" si="329"/>
        <v>0</v>
      </c>
      <c r="R2971">
        <f t="shared" si="330"/>
        <v>12980</v>
      </c>
      <c r="S2971">
        <f t="shared" si="331"/>
        <v>0</v>
      </c>
      <c r="Y2971">
        <v>990</v>
      </c>
      <c r="Z2971">
        <v>990</v>
      </c>
      <c r="AA2971">
        <v>0</v>
      </c>
    </row>
    <row r="2972" spans="1:27" x14ac:dyDescent="0.25">
      <c r="A2972" t="str">
        <f t="shared" si="328"/>
        <v>072019</v>
      </c>
      <c r="B2972">
        <v>7</v>
      </c>
      <c r="C2972">
        <v>2019</v>
      </c>
      <c r="D2972" s="18">
        <v>43658</v>
      </c>
      <c r="E2972" t="s">
        <v>3124</v>
      </c>
      <c r="F2972" t="s">
        <v>3122</v>
      </c>
      <c r="G2972" t="s">
        <v>6563</v>
      </c>
      <c r="H2972">
        <v>19464</v>
      </c>
      <c r="L2972">
        <v>16495</v>
      </c>
      <c r="N2972">
        <f t="shared" si="332"/>
        <v>2969.1</v>
      </c>
      <c r="O2972">
        <f t="shared" si="333"/>
        <v>0</v>
      </c>
      <c r="P2972">
        <f t="shared" si="334"/>
        <v>0</v>
      </c>
      <c r="Q2972">
        <f t="shared" si="329"/>
        <v>2969.1</v>
      </c>
      <c r="R2972">
        <f t="shared" si="330"/>
        <v>19464.099999999999</v>
      </c>
      <c r="S2972">
        <f t="shared" si="331"/>
        <v>9.9999999998544808E-2</v>
      </c>
      <c r="Y2972">
        <v>0</v>
      </c>
      <c r="Z2972">
        <v>0</v>
      </c>
      <c r="AA2972">
        <v>2969.1</v>
      </c>
    </row>
    <row r="2973" spans="1:27" x14ac:dyDescent="0.25">
      <c r="A2973" t="str">
        <f t="shared" si="328"/>
        <v>072019</v>
      </c>
      <c r="B2973">
        <v>7</v>
      </c>
      <c r="C2973">
        <v>2019</v>
      </c>
      <c r="D2973" s="18">
        <v>43658</v>
      </c>
      <c r="E2973" t="s">
        <v>3351</v>
      </c>
      <c r="F2973" t="s">
        <v>413</v>
      </c>
      <c r="G2973" t="s">
        <v>6248</v>
      </c>
      <c r="H2973">
        <v>12671</v>
      </c>
      <c r="L2973">
        <v>10738.12</v>
      </c>
      <c r="N2973">
        <f t="shared" si="332"/>
        <v>1932.8616</v>
      </c>
      <c r="O2973">
        <f t="shared" si="333"/>
        <v>966.43079999999998</v>
      </c>
      <c r="P2973">
        <f t="shared" si="334"/>
        <v>966.43079999999998</v>
      </c>
      <c r="Q2973">
        <f t="shared" si="329"/>
        <v>0</v>
      </c>
      <c r="R2973">
        <f t="shared" si="330"/>
        <v>12670.981600000001</v>
      </c>
      <c r="S2973">
        <f t="shared" si="331"/>
        <v>-1.8399999999019201E-2</v>
      </c>
      <c r="Y2973">
        <v>966.43079999999998</v>
      </c>
      <c r="Z2973">
        <v>966.43079999999998</v>
      </c>
      <c r="AA2973">
        <v>0</v>
      </c>
    </row>
    <row r="2974" spans="1:27" x14ac:dyDescent="0.25">
      <c r="A2974" t="str">
        <f t="shared" si="328"/>
        <v>072019</v>
      </c>
      <c r="B2974">
        <v>7</v>
      </c>
      <c r="C2974">
        <v>2019</v>
      </c>
      <c r="D2974" s="18">
        <v>43661</v>
      </c>
      <c r="E2974" t="s">
        <v>1370</v>
      </c>
      <c r="F2974" t="s">
        <v>3449</v>
      </c>
      <c r="G2974" t="s">
        <v>3450</v>
      </c>
      <c r="H2974">
        <v>11788</v>
      </c>
      <c r="L2974">
        <v>9989.5</v>
      </c>
      <c r="N2974">
        <f t="shared" si="332"/>
        <v>1798.11</v>
      </c>
      <c r="O2974">
        <f t="shared" si="333"/>
        <v>0</v>
      </c>
      <c r="P2974">
        <f t="shared" si="334"/>
        <v>0</v>
      </c>
      <c r="Q2974">
        <f t="shared" si="329"/>
        <v>1798.11</v>
      </c>
      <c r="R2974">
        <f t="shared" si="330"/>
        <v>11787.61</v>
      </c>
      <c r="S2974">
        <f t="shared" si="331"/>
        <v>-0.38999999999941792</v>
      </c>
      <c r="Y2974">
        <v>0</v>
      </c>
      <c r="Z2974">
        <v>0</v>
      </c>
      <c r="AA2974">
        <v>1798.11</v>
      </c>
    </row>
    <row r="2975" spans="1:27" x14ac:dyDescent="0.25">
      <c r="A2975" t="str">
        <f t="shared" si="328"/>
        <v>072019</v>
      </c>
      <c r="B2975">
        <v>7</v>
      </c>
      <c r="C2975">
        <v>2019</v>
      </c>
      <c r="D2975" s="18">
        <v>43659</v>
      </c>
      <c r="E2975" t="s">
        <v>3101</v>
      </c>
      <c r="F2975" t="s">
        <v>6502</v>
      </c>
      <c r="G2975" t="s">
        <v>6503</v>
      </c>
      <c r="H2975">
        <v>2950</v>
      </c>
      <c r="L2975">
        <v>2500</v>
      </c>
      <c r="N2975">
        <f t="shared" si="332"/>
        <v>450</v>
      </c>
      <c r="O2975">
        <f t="shared" si="333"/>
        <v>0</v>
      </c>
      <c r="P2975">
        <f t="shared" si="334"/>
        <v>0</v>
      </c>
      <c r="Q2975">
        <f t="shared" si="329"/>
        <v>450</v>
      </c>
      <c r="R2975">
        <f t="shared" si="330"/>
        <v>2950</v>
      </c>
      <c r="S2975">
        <f t="shared" si="331"/>
        <v>0</v>
      </c>
      <c r="Y2975">
        <v>0</v>
      </c>
      <c r="Z2975">
        <v>0</v>
      </c>
      <c r="AA2975">
        <v>450</v>
      </c>
    </row>
    <row r="2976" spans="1:27" x14ac:dyDescent="0.25">
      <c r="A2976" t="str">
        <f t="shared" si="328"/>
        <v>072019</v>
      </c>
      <c r="B2976">
        <v>7</v>
      </c>
      <c r="C2976">
        <v>2019</v>
      </c>
      <c r="D2976" s="18">
        <v>43661</v>
      </c>
      <c r="E2976" t="s">
        <v>6564</v>
      </c>
      <c r="F2976" t="s">
        <v>433</v>
      </c>
      <c r="G2976" t="s">
        <v>6315</v>
      </c>
      <c r="H2976">
        <v>20308</v>
      </c>
      <c r="L2976">
        <v>17210</v>
      </c>
      <c r="N2976">
        <f t="shared" si="332"/>
        <v>3097.8</v>
      </c>
      <c r="O2976">
        <f t="shared" si="333"/>
        <v>1548.9</v>
      </c>
      <c r="P2976">
        <f t="shared" si="334"/>
        <v>1548.9</v>
      </c>
      <c r="Q2976">
        <f t="shared" si="329"/>
        <v>0</v>
      </c>
      <c r="R2976">
        <f t="shared" si="330"/>
        <v>20307.8</v>
      </c>
      <c r="S2976">
        <f t="shared" si="331"/>
        <v>-0.2000000000007276</v>
      </c>
      <c r="Y2976">
        <v>1548.9</v>
      </c>
      <c r="Z2976">
        <v>1548.9</v>
      </c>
      <c r="AA2976">
        <v>0</v>
      </c>
    </row>
    <row r="2977" spans="1:27" x14ac:dyDescent="0.25">
      <c r="A2977" t="str">
        <f t="shared" si="328"/>
        <v>072019</v>
      </c>
      <c r="B2977">
        <v>7</v>
      </c>
      <c r="C2977">
        <v>2019</v>
      </c>
      <c r="D2977" s="18">
        <v>43655</v>
      </c>
      <c r="E2977" t="s">
        <v>3366</v>
      </c>
      <c r="F2977" t="s">
        <v>2436</v>
      </c>
      <c r="G2977" t="s">
        <v>6352</v>
      </c>
      <c r="H2977">
        <v>15930</v>
      </c>
      <c r="L2977">
        <v>13500</v>
      </c>
      <c r="N2977">
        <f t="shared" si="332"/>
        <v>2430</v>
      </c>
      <c r="O2977">
        <f t="shared" si="333"/>
        <v>1215</v>
      </c>
      <c r="P2977">
        <f t="shared" si="334"/>
        <v>1215</v>
      </c>
      <c r="Q2977">
        <f t="shared" si="329"/>
        <v>0</v>
      </c>
      <c r="R2977">
        <f t="shared" si="330"/>
        <v>15930</v>
      </c>
      <c r="S2977">
        <f t="shared" si="331"/>
        <v>0</v>
      </c>
      <c r="Y2977">
        <v>1215</v>
      </c>
      <c r="Z2977">
        <v>1215</v>
      </c>
      <c r="AA2977">
        <v>0</v>
      </c>
    </row>
    <row r="2978" spans="1:27" x14ac:dyDescent="0.25">
      <c r="A2978" t="str">
        <f t="shared" si="328"/>
        <v>072019</v>
      </c>
      <c r="B2978">
        <v>7</v>
      </c>
      <c r="C2978">
        <v>2019</v>
      </c>
      <c r="D2978" s="18">
        <v>43651</v>
      </c>
      <c r="E2978" t="s">
        <v>3384</v>
      </c>
      <c r="F2978" t="s">
        <v>686</v>
      </c>
      <c r="G2978" t="s">
        <v>6294</v>
      </c>
      <c r="H2978">
        <v>75048</v>
      </c>
      <c r="L2978">
        <v>63600</v>
      </c>
      <c r="N2978">
        <f t="shared" si="332"/>
        <v>11448</v>
      </c>
      <c r="O2978">
        <f t="shared" si="333"/>
        <v>5724</v>
      </c>
      <c r="P2978">
        <f t="shared" si="334"/>
        <v>5724</v>
      </c>
      <c r="Q2978">
        <f t="shared" si="329"/>
        <v>0</v>
      </c>
      <c r="R2978">
        <f t="shared" si="330"/>
        <v>75048</v>
      </c>
      <c r="S2978">
        <f t="shared" si="331"/>
        <v>0</v>
      </c>
      <c r="Y2978">
        <v>5724</v>
      </c>
      <c r="Z2978">
        <v>5724</v>
      </c>
      <c r="AA2978">
        <v>0</v>
      </c>
    </row>
    <row r="2979" spans="1:27" x14ac:dyDescent="0.25">
      <c r="A2979" t="str">
        <f t="shared" si="328"/>
        <v>072019</v>
      </c>
      <c r="B2979">
        <v>7</v>
      </c>
      <c r="C2979">
        <v>2019</v>
      </c>
      <c r="D2979" s="18">
        <v>43658</v>
      </c>
      <c r="E2979" t="s">
        <v>3385</v>
      </c>
      <c r="F2979" t="s">
        <v>686</v>
      </c>
      <c r="G2979" t="s">
        <v>6294</v>
      </c>
      <c r="H2979">
        <v>125080</v>
      </c>
      <c r="L2979">
        <v>106000</v>
      </c>
      <c r="N2979">
        <f t="shared" si="332"/>
        <v>19080</v>
      </c>
      <c r="O2979">
        <f t="shared" si="333"/>
        <v>9540</v>
      </c>
      <c r="P2979">
        <f t="shared" si="334"/>
        <v>9540</v>
      </c>
      <c r="Q2979">
        <f t="shared" si="329"/>
        <v>0</v>
      </c>
      <c r="R2979">
        <f t="shared" si="330"/>
        <v>125080</v>
      </c>
      <c r="S2979">
        <f t="shared" si="331"/>
        <v>0</v>
      </c>
      <c r="Y2979">
        <v>9540</v>
      </c>
      <c r="Z2979">
        <v>9540</v>
      </c>
      <c r="AA2979">
        <v>0</v>
      </c>
    </row>
    <row r="2980" spans="1:27" x14ac:dyDescent="0.25">
      <c r="A2980" t="str">
        <f t="shared" si="328"/>
        <v>072019</v>
      </c>
      <c r="B2980">
        <v>7</v>
      </c>
      <c r="C2980">
        <v>2019</v>
      </c>
      <c r="D2980" s="18">
        <v>43658</v>
      </c>
      <c r="E2980" t="s">
        <v>6565</v>
      </c>
      <c r="F2980" t="s">
        <v>6566</v>
      </c>
      <c r="G2980" t="s">
        <v>6567</v>
      </c>
      <c r="H2980">
        <v>25000</v>
      </c>
      <c r="I2980">
        <v>25000</v>
      </c>
      <c r="N2980">
        <f t="shared" si="332"/>
        <v>0</v>
      </c>
      <c r="O2980">
        <f t="shared" si="333"/>
        <v>0</v>
      </c>
      <c r="P2980">
        <f t="shared" si="334"/>
        <v>0</v>
      </c>
      <c r="Q2980">
        <f t="shared" si="329"/>
        <v>0</v>
      </c>
      <c r="R2980">
        <f t="shared" si="330"/>
        <v>25000</v>
      </c>
      <c r="S2980">
        <f t="shared" si="331"/>
        <v>0</v>
      </c>
      <c r="Y2980">
        <v>0</v>
      </c>
      <c r="Z2980">
        <v>0</v>
      </c>
      <c r="AA2980">
        <v>0</v>
      </c>
    </row>
    <row r="2981" spans="1:27" x14ac:dyDescent="0.25">
      <c r="A2981" t="str">
        <f t="shared" si="328"/>
        <v>072019</v>
      </c>
      <c r="B2981">
        <v>7</v>
      </c>
      <c r="C2981">
        <v>2019</v>
      </c>
      <c r="D2981" s="18">
        <v>43651</v>
      </c>
      <c r="E2981" t="s">
        <v>6568</v>
      </c>
      <c r="F2981" t="s">
        <v>6566</v>
      </c>
      <c r="G2981" t="s">
        <v>6567</v>
      </c>
      <c r="H2981">
        <v>40050</v>
      </c>
      <c r="I2981">
        <v>40050</v>
      </c>
      <c r="N2981">
        <f t="shared" si="332"/>
        <v>0</v>
      </c>
      <c r="O2981">
        <f t="shared" si="333"/>
        <v>0</v>
      </c>
      <c r="P2981">
        <f t="shared" si="334"/>
        <v>0</v>
      </c>
      <c r="Q2981">
        <f t="shared" si="329"/>
        <v>0</v>
      </c>
      <c r="R2981">
        <f t="shared" si="330"/>
        <v>40050</v>
      </c>
      <c r="S2981">
        <f t="shared" si="331"/>
        <v>0</v>
      </c>
      <c r="Y2981">
        <v>0</v>
      </c>
      <c r="Z2981">
        <v>0</v>
      </c>
      <c r="AA2981">
        <v>0</v>
      </c>
    </row>
    <row r="2982" spans="1:27" x14ac:dyDescent="0.25">
      <c r="A2982" t="str">
        <f t="shared" si="328"/>
        <v>072019</v>
      </c>
      <c r="B2982">
        <v>7</v>
      </c>
      <c r="C2982">
        <v>2019</v>
      </c>
      <c r="D2982" s="18">
        <v>43652</v>
      </c>
      <c r="E2982" t="s">
        <v>3086</v>
      </c>
      <c r="F2982" t="s">
        <v>101</v>
      </c>
      <c r="G2982" t="s">
        <v>6305</v>
      </c>
      <c r="H2982">
        <v>1877</v>
      </c>
      <c r="L2982">
        <v>1591</v>
      </c>
      <c r="N2982">
        <f t="shared" si="332"/>
        <v>286.38</v>
      </c>
      <c r="O2982">
        <f t="shared" si="333"/>
        <v>143.19</v>
      </c>
      <c r="P2982">
        <f t="shared" si="334"/>
        <v>143.19</v>
      </c>
      <c r="Q2982">
        <f t="shared" si="329"/>
        <v>0</v>
      </c>
      <c r="R2982">
        <f t="shared" si="330"/>
        <v>1877.38</v>
      </c>
      <c r="S2982">
        <f t="shared" si="331"/>
        <v>0.38000000000010914</v>
      </c>
      <c r="Y2982">
        <v>143.19</v>
      </c>
      <c r="Z2982">
        <v>143.19</v>
      </c>
      <c r="AA2982">
        <v>0</v>
      </c>
    </row>
    <row r="2983" spans="1:27" x14ac:dyDescent="0.25">
      <c r="A2983" t="str">
        <f t="shared" si="328"/>
        <v>072019</v>
      </c>
      <c r="B2983">
        <v>7</v>
      </c>
      <c r="C2983">
        <v>2019</v>
      </c>
      <c r="D2983" s="18">
        <v>43653</v>
      </c>
      <c r="E2983" t="s">
        <v>3087</v>
      </c>
      <c r="F2983" t="s">
        <v>101</v>
      </c>
      <c r="G2983" t="s">
        <v>6305</v>
      </c>
      <c r="H2983">
        <v>378</v>
      </c>
      <c r="L2983">
        <v>320</v>
      </c>
      <c r="N2983">
        <f t="shared" si="332"/>
        <v>57.6</v>
      </c>
      <c r="O2983">
        <f t="shared" si="333"/>
        <v>28.8</v>
      </c>
      <c r="P2983">
        <f t="shared" si="334"/>
        <v>28.8</v>
      </c>
      <c r="Q2983">
        <f t="shared" si="329"/>
        <v>0</v>
      </c>
      <c r="R2983">
        <f t="shared" si="330"/>
        <v>377.6</v>
      </c>
      <c r="S2983">
        <f t="shared" si="331"/>
        <v>-0.39999999999997726</v>
      </c>
      <c r="Y2983">
        <v>28.8</v>
      </c>
      <c r="Z2983">
        <v>28.8</v>
      </c>
      <c r="AA2983">
        <v>0</v>
      </c>
    </row>
    <row r="2984" spans="1:27" x14ac:dyDescent="0.25">
      <c r="A2984" t="str">
        <f t="shared" si="328"/>
        <v>062019</v>
      </c>
      <c r="B2984">
        <v>7</v>
      </c>
      <c r="C2984">
        <v>2019</v>
      </c>
      <c r="D2984" s="18">
        <v>43626</v>
      </c>
      <c r="E2984" t="s">
        <v>3088</v>
      </c>
      <c r="F2984" t="s">
        <v>101</v>
      </c>
      <c r="G2984" t="s">
        <v>6305</v>
      </c>
      <c r="H2984">
        <v>3785</v>
      </c>
      <c r="L2984">
        <v>3207.66</v>
      </c>
      <c r="N2984">
        <f t="shared" si="332"/>
        <v>577.37879999999996</v>
      </c>
      <c r="O2984">
        <f t="shared" si="333"/>
        <v>288.68939999999998</v>
      </c>
      <c r="P2984">
        <f t="shared" si="334"/>
        <v>288.68939999999998</v>
      </c>
      <c r="Q2984">
        <f t="shared" si="329"/>
        <v>0</v>
      </c>
      <c r="R2984">
        <f t="shared" si="330"/>
        <v>3785.0387999999998</v>
      </c>
      <c r="S2984">
        <f t="shared" si="331"/>
        <v>3.8799999999810098E-2</v>
      </c>
      <c r="Y2984">
        <v>288.68939999999998</v>
      </c>
      <c r="Z2984">
        <v>288.68939999999998</v>
      </c>
      <c r="AA2984">
        <v>0</v>
      </c>
    </row>
    <row r="2985" spans="1:27" x14ac:dyDescent="0.25">
      <c r="A2985" t="str">
        <f t="shared" si="328"/>
        <v>072019</v>
      </c>
      <c r="B2985">
        <v>7</v>
      </c>
      <c r="C2985">
        <v>2019</v>
      </c>
      <c r="D2985" s="18">
        <v>43657</v>
      </c>
      <c r="E2985" t="s">
        <v>3089</v>
      </c>
      <c r="F2985" t="s">
        <v>101</v>
      </c>
      <c r="G2985" t="s">
        <v>6305</v>
      </c>
      <c r="H2985">
        <v>165</v>
      </c>
      <c r="L2985">
        <v>140</v>
      </c>
      <c r="N2985">
        <f t="shared" si="332"/>
        <v>25.2</v>
      </c>
      <c r="O2985">
        <f t="shared" si="333"/>
        <v>12.6</v>
      </c>
      <c r="P2985">
        <f t="shared" si="334"/>
        <v>12.6</v>
      </c>
      <c r="Q2985">
        <f t="shared" si="329"/>
        <v>0</v>
      </c>
      <c r="R2985">
        <f t="shared" si="330"/>
        <v>165.2</v>
      </c>
      <c r="S2985">
        <f t="shared" si="331"/>
        <v>0.19999999999998863</v>
      </c>
      <c r="Y2985">
        <v>12.6</v>
      </c>
      <c r="Z2985">
        <v>12.6</v>
      </c>
      <c r="AA2985">
        <v>0</v>
      </c>
    </row>
    <row r="2986" spans="1:27" x14ac:dyDescent="0.25">
      <c r="A2986" t="str">
        <f t="shared" si="328"/>
        <v>072019</v>
      </c>
      <c r="B2986">
        <v>7</v>
      </c>
      <c r="C2986">
        <v>2019</v>
      </c>
      <c r="D2986" s="18">
        <v>43658</v>
      </c>
      <c r="E2986" t="s">
        <v>3401</v>
      </c>
      <c r="F2986" t="s">
        <v>487</v>
      </c>
      <c r="G2986" t="s">
        <v>488</v>
      </c>
      <c r="H2986">
        <v>60410</v>
      </c>
      <c r="I2986">
        <v>2000</v>
      </c>
      <c r="L2986">
        <v>49500</v>
      </c>
      <c r="N2986">
        <f t="shared" si="332"/>
        <v>8910</v>
      </c>
      <c r="O2986">
        <v>0</v>
      </c>
      <c r="P2986">
        <v>0</v>
      </c>
      <c r="Q2986">
        <v>0</v>
      </c>
      <c r="R2986">
        <f t="shared" si="330"/>
        <v>60410</v>
      </c>
      <c r="S2986">
        <f t="shared" si="331"/>
        <v>0</v>
      </c>
      <c r="T2986" t="s">
        <v>5815</v>
      </c>
      <c r="Y2986">
        <v>4455</v>
      </c>
      <c r="Z2986">
        <v>4455</v>
      </c>
      <c r="AA2986">
        <v>0</v>
      </c>
    </row>
    <row r="2987" spans="1:27" x14ac:dyDescent="0.25">
      <c r="A2987" t="str">
        <f t="shared" si="328"/>
        <v>072019</v>
      </c>
      <c r="B2987">
        <v>7</v>
      </c>
      <c r="C2987">
        <v>2019</v>
      </c>
      <c r="D2987" s="18">
        <v>43658</v>
      </c>
      <c r="E2987" t="s">
        <v>3059</v>
      </c>
      <c r="F2987" t="s">
        <v>45</v>
      </c>
      <c r="G2987" t="s">
        <v>46</v>
      </c>
      <c r="H2987">
        <v>58540</v>
      </c>
      <c r="L2987">
        <v>49610.38</v>
      </c>
      <c r="N2987">
        <v>0</v>
      </c>
      <c r="O2987">
        <v>0</v>
      </c>
      <c r="P2987">
        <v>0</v>
      </c>
      <c r="Q2987">
        <v>0</v>
      </c>
      <c r="R2987">
        <f t="shared" si="330"/>
        <v>49610.38</v>
      </c>
      <c r="S2987">
        <f t="shared" si="331"/>
        <v>-8929.6200000000026</v>
      </c>
      <c r="T2987" t="s">
        <v>6245</v>
      </c>
      <c r="Y2987">
        <v>4464.9341999999997</v>
      </c>
      <c r="Z2987">
        <v>4464.9341999999997</v>
      </c>
      <c r="AA2987">
        <v>0</v>
      </c>
    </row>
    <row r="2988" spans="1:27" x14ac:dyDescent="0.25">
      <c r="A2988" t="str">
        <f t="shared" si="328"/>
        <v>072019</v>
      </c>
      <c r="B2988">
        <v>7</v>
      </c>
      <c r="C2988">
        <v>2019</v>
      </c>
      <c r="D2988" s="18">
        <v>43661</v>
      </c>
      <c r="E2988" t="s">
        <v>6569</v>
      </c>
      <c r="F2988" t="s">
        <v>6358</v>
      </c>
      <c r="G2988" t="s">
        <v>6557</v>
      </c>
      <c r="H2988">
        <v>95835</v>
      </c>
      <c r="L2988">
        <v>81216.12</v>
      </c>
      <c r="N2988">
        <f t="shared" si="332"/>
        <v>14618.901599999999</v>
      </c>
      <c r="O2988">
        <f t="shared" si="333"/>
        <v>7309.4507999999996</v>
      </c>
      <c r="P2988">
        <f t="shared" si="334"/>
        <v>7309.4507999999996</v>
      </c>
      <c r="Q2988">
        <f t="shared" si="329"/>
        <v>0</v>
      </c>
      <c r="R2988">
        <f t="shared" si="330"/>
        <v>95835.021599999993</v>
      </c>
      <c r="S2988">
        <f t="shared" si="331"/>
        <v>2.1599999992758967E-2</v>
      </c>
      <c r="Y2988">
        <v>7309.4507999999996</v>
      </c>
      <c r="Z2988">
        <v>7309.4507999999996</v>
      </c>
      <c r="AA2988">
        <v>0</v>
      </c>
    </row>
    <row r="2989" spans="1:27" x14ac:dyDescent="0.25">
      <c r="A2989" t="str">
        <f t="shared" si="328"/>
        <v>072019</v>
      </c>
      <c r="B2989">
        <v>7</v>
      </c>
      <c r="C2989">
        <v>2019</v>
      </c>
      <c r="D2989" s="18">
        <v>43658</v>
      </c>
      <c r="E2989" t="s">
        <v>3335</v>
      </c>
      <c r="F2989" t="s">
        <v>680</v>
      </c>
      <c r="G2989" t="s">
        <v>681</v>
      </c>
      <c r="H2989">
        <v>37351</v>
      </c>
      <c r="L2989">
        <v>31653</v>
      </c>
      <c r="N2989">
        <f t="shared" si="332"/>
        <v>5697.54</v>
      </c>
      <c r="O2989">
        <v>0</v>
      </c>
      <c r="P2989">
        <v>0</v>
      </c>
      <c r="Q2989">
        <v>0</v>
      </c>
      <c r="R2989">
        <f t="shared" si="330"/>
        <v>37350.54</v>
      </c>
      <c r="S2989">
        <f t="shared" si="331"/>
        <v>-0.45999999999912689</v>
      </c>
      <c r="T2989" t="s">
        <v>5815</v>
      </c>
      <c r="Y2989">
        <v>2848.77</v>
      </c>
      <c r="Z2989">
        <v>2848.77</v>
      </c>
      <c r="AA2989">
        <v>0</v>
      </c>
    </row>
    <row r="2990" spans="1:27" x14ac:dyDescent="0.25">
      <c r="A2990" t="str">
        <f t="shared" si="328"/>
        <v>072019</v>
      </c>
      <c r="B2990">
        <v>7</v>
      </c>
      <c r="C2990">
        <v>2019</v>
      </c>
      <c r="D2990" s="18">
        <v>43658</v>
      </c>
      <c r="E2990" t="s">
        <v>3337</v>
      </c>
      <c r="F2990" t="s">
        <v>680</v>
      </c>
      <c r="G2990" t="s">
        <v>681</v>
      </c>
      <c r="H2990">
        <v>10677</v>
      </c>
      <c r="L2990">
        <v>9048</v>
      </c>
      <c r="N2990">
        <f t="shared" si="332"/>
        <v>1628.64</v>
      </c>
      <c r="O2990">
        <f t="shared" si="333"/>
        <v>814.32</v>
      </c>
      <c r="P2990">
        <f t="shared" si="334"/>
        <v>814.32</v>
      </c>
      <c r="Q2990">
        <f t="shared" si="329"/>
        <v>0</v>
      </c>
      <c r="R2990">
        <f t="shared" si="330"/>
        <v>10676.64</v>
      </c>
      <c r="S2990">
        <f t="shared" si="331"/>
        <v>-0.36000000000058208</v>
      </c>
      <c r="Y2990">
        <v>814.32</v>
      </c>
      <c r="Z2990">
        <v>814.32</v>
      </c>
      <c r="AA2990">
        <v>0</v>
      </c>
    </row>
    <row r="2991" spans="1:27" x14ac:dyDescent="0.25">
      <c r="A2991" t="str">
        <f t="shared" si="328"/>
        <v>072019</v>
      </c>
      <c r="B2991">
        <v>7</v>
      </c>
      <c r="C2991">
        <v>2019</v>
      </c>
      <c r="D2991" s="18">
        <v>43659</v>
      </c>
      <c r="E2991" t="s">
        <v>3091</v>
      </c>
      <c r="F2991" t="s">
        <v>101</v>
      </c>
      <c r="G2991" t="s">
        <v>6305</v>
      </c>
      <c r="H2991">
        <v>1314</v>
      </c>
      <c r="L2991">
        <v>1113.9000000000001</v>
      </c>
      <c r="N2991">
        <f t="shared" si="332"/>
        <v>200.50200000000001</v>
      </c>
      <c r="O2991">
        <f t="shared" si="333"/>
        <v>100.251</v>
      </c>
      <c r="P2991">
        <f t="shared" si="334"/>
        <v>100.251</v>
      </c>
      <c r="Q2991">
        <f t="shared" si="329"/>
        <v>0</v>
      </c>
      <c r="R2991">
        <f t="shared" si="330"/>
        <v>1314.402</v>
      </c>
      <c r="S2991">
        <f t="shared" si="331"/>
        <v>0.40200000000004366</v>
      </c>
      <c r="Y2991">
        <v>100.251</v>
      </c>
      <c r="Z2991">
        <v>100.251</v>
      </c>
      <c r="AA2991">
        <v>0</v>
      </c>
    </row>
    <row r="2992" spans="1:27" x14ac:dyDescent="0.25">
      <c r="A2992" t="str">
        <f t="shared" si="328"/>
        <v>072019</v>
      </c>
      <c r="B2992">
        <v>7</v>
      </c>
      <c r="C2992">
        <v>2019</v>
      </c>
      <c r="D2992" s="18">
        <v>43661</v>
      </c>
      <c r="E2992" t="s">
        <v>6570</v>
      </c>
      <c r="F2992" t="s">
        <v>6358</v>
      </c>
      <c r="G2992" t="s">
        <v>6557</v>
      </c>
      <c r="H2992">
        <v>147500</v>
      </c>
      <c r="L2992">
        <v>125000</v>
      </c>
      <c r="N2992">
        <f t="shared" si="332"/>
        <v>22500</v>
      </c>
      <c r="O2992">
        <f t="shared" si="333"/>
        <v>11250</v>
      </c>
      <c r="P2992">
        <f t="shared" si="334"/>
        <v>11250</v>
      </c>
      <c r="Q2992">
        <f t="shared" si="329"/>
        <v>0</v>
      </c>
      <c r="R2992">
        <f t="shared" si="330"/>
        <v>147500</v>
      </c>
      <c r="S2992">
        <f t="shared" si="331"/>
        <v>0</v>
      </c>
      <c r="Y2992">
        <v>11250</v>
      </c>
      <c r="Z2992">
        <v>11250</v>
      </c>
      <c r="AA2992">
        <v>0</v>
      </c>
    </row>
    <row r="2993" spans="1:27" x14ac:dyDescent="0.25">
      <c r="A2993" t="str">
        <f t="shared" si="328"/>
        <v>072019</v>
      </c>
      <c r="B2993">
        <v>7</v>
      </c>
      <c r="C2993">
        <v>2019</v>
      </c>
      <c r="D2993" s="18">
        <v>43658</v>
      </c>
      <c r="E2993" t="s">
        <v>3090</v>
      </c>
      <c r="F2993" t="s">
        <v>101</v>
      </c>
      <c r="G2993" t="s">
        <v>6305</v>
      </c>
      <c r="H2993">
        <v>572</v>
      </c>
      <c r="L2993">
        <v>485</v>
      </c>
      <c r="N2993">
        <f t="shared" si="332"/>
        <v>87.3</v>
      </c>
      <c r="O2993">
        <f t="shared" si="333"/>
        <v>43.65</v>
      </c>
      <c r="P2993">
        <f t="shared" si="334"/>
        <v>43.65</v>
      </c>
      <c r="Q2993">
        <f t="shared" si="329"/>
        <v>0</v>
      </c>
      <c r="R2993">
        <f t="shared" si="330"/>
        <v>572.29999999999995</v>
      </c>
      <c r="S2993">
        <f t="shared" si="331"/>
        <v>0.29999999999995453</v>
      </c>
      <c r="Y2993">
        <v>43.65</v>
      </c>
      <c r="Z2993">
        <v>43.65</v>
      </c>
      <c r="AA2993">
        <v>0</v>
      </c>
    </row>
    <row r="2994" spans="1:27" x14ac:dyDescent="0.25">
      <c r="A2994" t="str">
        <f t="shared" si="328"/>
        <v>062019</v>
      </c>
      <c r="B2994">
        <v>7</v>
      </c>
      <c r="C2994">
        <v>2019</v>
      </c>
      <c r="D2994" s="18">
        <v>43622</v>
      </c>
      <c r="E2994" t="s">
        <v>6571</v>
      </c>
      <c r="F2994" t="s">
        <v>496</v>
      </c>
      <c r="G2994" t="s">
        <v>6572</v>
      </c>
      <c r="H2994">
        <v>58410</v>
      </c>
      <c r="L2994">
        <v>49500</v>
      </c>
      <c r="N2994">
        <f t="shared" si="332"/>
        <v>8910</v>
      </c>
      <c r="O2994">
        <f t="shared" si="333"/>
        <v>4455</v>
      </c>
      <c r="P2994">
        <f t="shared" si="334"/>
        <v>4455</v>
      </c>
      <c r="Q2994">
        <f t="shared" si="329"/>
        <v>0</v>
      </c>
      <c r="R2994">
        <f t="shared" si="330"/>
        <v>58410</v>
      </c>
      <c r="S2994">
        <f t="shared" si="331"/>
        <v>0</v>
      </c>
      <c r="Y2994">
        <v>4455</v>
      </c>
      <c r="Z2994">
        <v>4455</v>
      </c>
      <c r="AA2994">
        <v>0</v>
      </c>
    </row>
    <row r="2995" spans="1:27" x14ac:dyDescent="0.25">
      <c r="A2995" t="str">
        <f t="shared" si="328"/>
        <v>072019</v>
      </c>
      <c r="B2995">
        <v>7</v>
      </c>
      <c r="C2995">
        <v>2019</v>
      </c>
      <c r="D2995" s="18">
        <v>43653</v>
      </c>
      <c r="E2995" t="s">
        <v>3336</v>
      </c>
      <c r="F2995" t="s">
        <v>680</v>
      </c>
      <c r="G2995" t="s">
        <v>681</v>
      </c>
      <c r="H2995">
        <v>4130</v>
      </c>
      <c r="L2995">
        <v>3500</v>
      </c>
      <c r="N2995">
        <f t="shared" si="332"/>
        <v>630</v>
      </c>
      <c r="O2995">
        <f t="shared" si="333"/>
        <v>315</v>
      </c>
      <c r="P2995">
        <f t="shared" si="334"/>
        <v>315</v>
      </c>
      <c r="Q2995">
        <f t="shared" si="329"/>
        <v>0</v>
      </c>
      <c r="R2995">
        <f t="shared" si="330"/>
        <v>4130</v>
      </c>
      <c r="S2995">
        <f t="shared" si="331"/>
        <v>0</v>
      </c>
      <c r="Y2995">
        <v>315</v>
      </c>
      <c r="Z2995">
        <v>315</v>
      </c>
      <c r="AA2995">
        <v>0</v>
      </c>
    </row>
    <row r="2996" spans="1:27" x14ac:dyDescent="0.25">
      <c r="A2996" t="str">
        <f t="shared" si="328"/>
        <v>062019</v>
      </c>
      <c r="B2996">
        <v>7</v>
      </c>
      <c r="C2996">
        <v>2019</v>
      </c>
      <c r="D2996" s="18">
        <v>43642</v>
      </c>
      <c r="E2996" t="s">
        <v>2972</v>
      </c>
      <c r="F2996" t="s">
        <v>487</v>
      </c>
      <c r="G2996" t="s">
        <v>6573</v>
      </c>
      <c r="H2996">
        <v>7080</v>
      </c>
      <c r="L2996">
        <v>6000</v>
      </c>
      <c r="N2996">
        <f t="shared" si="332"/>
        <v>1080</v>
      </c>
      <c r="O2996">
        <f t="shared" si="333"/>
        <v>540</v>
      </c>
      <c r="P2996">
        <f t="shared" si="334"/>
        <v>540</v>
      </c>
      <c r="Q2996">
        <f t="shared" si="329"/>
        <v>0</v>
      </c>
      <c r="R2996">
        <f t="shared" si="330"/>
        <v>7080</v>
      </c>
      <c r="S2996">
        <f t="shared" si="331"/>
        <v>0</v>
      </c>
      <c r="Y2996">
        <v>540</v>
      </c>
      <c r="Z2996">
        <v>540</v>
      </c>
      <c r="AA2996">
        <v>0</v>
      </c>
    </row>
    <row r="2997" spans="1:27" x14ac:dyDescent="0.25">
      <c r="A2997" t="str">
        <f t="shared" si="328"/>
        <v>062019</v>
      </c>
      <c r="B2997">
        <v>7</v>
      </c>
      <c r="C2997">
        <v>2019</v>
      </c>
      <c r="D2997" s="18">
        <v>43642</v>
      </c>
      <c r="E2997" t="s">
        <v>6574</v>
      </c>
      <c r="F2997" t="s">
        <v>487</v>
      </c>
      <c r="G2997" t="s">
        <v>6573</v>
      </c>
      <c r="H2997">
        <v>62464</v>
      </c>
      <c r="M2997">
        <v>48800</v>
      </c>
      <c r="N2997">
        <f t="shared" si="332"/>
        <v>13664</v>
      </c>
      <c r="O2997">
        <f t="shared" si="333"/>
        <v>6832</v>
      </c>
      <c r="P2997">
        <f t="shared" si="334"/>
        <v>6832</v>
      </c>
      <c r="Q2997">
        <f t="shared" si="329"/>
        <v>0</v>
      </c>
      <c r="R2997">
        <f t="shared" si="330"/>
        <v>62464</v>
      </c>
      <c r="S2997">
        <f t="shared" si="331"/>
        <v>0</v>
      </c>
      <c r="Y2997">
        <v>6832</v>
      </c>
      <c r="Z2997">
        <v>6832</v>
      </c>
      <c r="AA2997">
        <v>0</v>
      </c>
    </row>
    <row r="2998" spans="1:27" x14ac:dyDescent="0.25">
      <c r="A2998" t="str">
        <f t="shared" si="328"/>
        <v>062019</v>
      </c>
      <c r="B2998">
        <v>7</v>
      </c>
      <c r="C2998">
        <v>2019</v>
      </c>
      <c r="D2998" s="18">
        <v>43642</v>
      </c>
      <c r="E2998" t="s">
        <v>2971</v>
      </c>
      <c r="F2998" t="s">
        <v>487</v>
      </c>
      <c r="G2998" t="s">
        <v>6573</v>
      </c>
      <c r="H2998">
        <v>20650</v>
      </c>
      <c r="L2998">
        <v>17500</v>
      </c>
      <c r="N2998">
        <f t="shared" si="332"/>
        <v>3150</v>
      </c>
      <c r="O2998">
        <f t="shared" si="333"/>
        <v>1575</v>
      </c>
      <c r="P2998">
        <f t="shared" si="334"/>
        <v>1575</v>
      </c>
      <c r="Q2998">
        <f t="shared" si="329"/>
        <v>0</v>
      </c>
      <c r="R2998">
        <f t="shared" si="330"/>
        <v>20650</v>
      </c>
      <c r="S2998">
        <f t="shared" si="331"/>
        <v>0</v>
      </c>
      <c r="Y2998">
        <v>1575</v>
      </c>
      <c r="Z2998">
        <v>1575</v>
      </c>
      <c r="AA2998">
        <v>0</v>
      </c>
    </row>
    <row r="2999" spans="1:27" x14ac:dyDescent="0.25">
      <c r="A2999" t="str">
        <f t="shared" si="328"/>
        <v>072019</v>
      </c>
      <c r="B2999">
        <v>7</v>
      </c>
      <c r="C2999">
        <v>2019</v>
      </c>
      <c r="D2999" s="18">
        <v>43649</v>
      </c>
      <c r="E2999" t="s">
        <v>2112</v>
      </c>
      <c r="F2999" t="s">
        <v>199</v>
      </c>
      <c r="G2999" t="s">
        <v>200</v>
      </c>
      <c r="H2999">
        <v>566</v>
      </c>
      <c r="L2999">
        <v>480</v>
      </c>
      <c r="N2999">
        <f t="shared" si="332"/>
        <v>86.4</v>
      </c>
      <c r="O2999">
        <f t="shared" si="333"/>
        <v>43.2</v>
      </c>
      <c r="P2999">
        <f t="shared" si="334"/>
        <v>43.2</v>
      </c>
      <c r="Q2999">
        <f t="shared" si="329"/>
        <v>0</v>
      </c>
      <c r="R2999">
        <f t="shared" si="330"/>
        <v>566.4</v>
      </c>
      <c r="S2999">
        <f t="shared" si="331"/>
        <v>0.39999999999997726</v>
      </c>
      <c r="Y2999">
        <v>43.2</v>
      </c>
      <c r="Z2999">
        <v>43.2</v>
      </c>
      <c r="AA2999">
        <v>0</v>
      </c>
    </row>
    <row r="3000" spans="1:27" x14ac:dyDescent="0.25">
      <c r="A3000" t="str">
        <f t="shared" si="328"/>
        <v>072019</v>
      </c>
      <c r="B3000">
        <v>7</v>
      </c>
      <c r="C3000">
        <v>2019</v>
      </c>
      <c r="D3000" s="18">
        <v>43659</v>
      </c>
      <c r="E3000" t="s">
        <v>3047</v>
      </c>
      <c r="F3000" t="s">
        <v>3452</v>
      </c>
      <c r="G3000" t="s">
        <v>6575</v>
      </c>
      <c r="H3000">
        <v>50740</v>
      </c>
      <c r="L3000">
        <v>43000</v>
      </c>
      <c r="N3000">
        <v>0</v>
      </c>
      <c r="O3000">
        <v>0</v>
      </c>
      <c r="P3000">
        <v>0</v>
      </c>
      <c r="Q3000">
        <v>0</v>
      </c>
      <c r="R3000">
        <f t="shared" si="330"/>
        <v>43000</v>
      </c>
      <c r="S3000">
        <f t="shared" si="331"/>
        <v>-7740</v>
      </c>
      <c r="T3000" t="s">
        <v>6245</v>
      </c>
      <c r="Y3000">
        <v>3870</v>
      </c>
      <c r="Z3000">
        <v>3870</v>
      </c>
      <c r="AA3000">
        <v>0</v>
      </c>
    </row>
    <row r="3001" spans="1:27" x14ac:dyDescent="0.25">
      <c r="A3001" t="str">
        <f t="shared" si="328"/>
        <v>072019</v>
      </c>
      <c r="B3001">
        <v>7</v>
      </c>
      <c r="C3001">
        <v>2019</v>
      </c>
      <c r="D3001" s="18">
        <v>43661</v>
      </c>
      <c r="E3001" t="s">
        <v>4040</v>
      </c>
      <c r="F3001" t="s">
        <v>2693</v>
      </c>
      <c r="G3001" t="s">
        <v>6465</v>
      </c>
      <c r="H3001">
        <v>12473</v>
      </c>
      <c r="L3001">
        <v>10570</v>
      </c>
      <c r="N3001">
        <f t="shared" si="332"/>
        <v>1902.6</v>
      </c>
      <c r="O3001">
        <f t="shared" si="333"/>
        <v>951.3</v>
      </c>
      <c r="P3001">
        <f t="shared" si="334"/>
        <v>951.3</v>
      </c>
      <c r="Q3001">
        <f t="shared" si="329"/>
        <v>0</v>
      </c>
      <c r="R3001">
        <f t="shared" si="330"/>
        <v>12472.6</v>
      </c>
      <c r="S3001">
        <f t="shared" si="331"/>
        <v>-0.3999999999996362</v>
      </c>
      <c r="Y3001">
        <v>951.3</v>
      </c>
      <c r="Z3001">
        <v>951.3</v>
      </c>
      <c r="AA3001">
        <v>0</v>
      </c>
    </row>
    <row r="3002" spans="1:27" x14ac:dyDescent="0.25">
      <c r="A3002" t="str">
        <f t="shared" si="328"/>
        <v>072019</v>
      </c>
      <c r="B3002">
        <v>7</v>
      </c>
      <c r="C3002">
        <v>2019</v>
      </c>
      <c r="D3002" s="18">
        <v>43662</v>
      </c>
      <c r="E3002" t="s">
        <v>3345</v>
      </c>
      <c r="F3002" t="s">
        <v>399</v>
      </c>
      <c r="G3002" t="s">
        <v>6509</v>
      </c>
      <c r="H3002">
        <v>6432.2</v>
      </c>
      <c r="L3002">
        <v>5451</v>
      </c>
      <c r="N3002">
        <f t="shared" si="332"/>
        <v>981.18</v>
      </c>
      <c r="O3002">
        <f t="shared" si="333"/>
        <v>490.59</v>
      </c>
      <c r="P3002">
        <f t="shared" si="334"/>
        <v>490.59</v>
      </c>
      <c r="Q3002">
        <f t="shared" si="329"/>
        <v>0</v>
      </c>
      <c r="R3002">
        <f t="shared" si="330"/>
        <v>6432.18</v>
      </c>
      <c r="S3002">
        <f t="shared" si="331"/>
        <v>-1.9999999999527063E-2</v>
      </c>
      <c r="Y3002">
        <v>490.59</v>
      </c>
      <c r="Z3002">
        <v>490.59</v>
      </c>
      <c r="AA3002">
        <v>0</v>
      </c>
    </row>
    <row r="3003" spans="1:27" x14ac:dyDescent="0.25">
      <c r="A3003" t="str">
        <f t="shared" si="328"/>
        <v>062019</v>
      </c>
      <c r="B3003">
        <v>7</v>
      </c>
      <c r="C3003">
        <v>2019</v>
      </c>
      <c r="D3003" s="18">
        <v>43644</v>
      </c>
      <c r="E3003" t="s">
        <v>2981</v>
      </c>
      <c r="F3003" t="s">
        <v>503</v>
      </c>
      <c r="G3003" t="s">
        <v>6467</v>
      </c>
      <c r="H3003">
        <v>17228</v>
      </c>
      <c r="L3003">
        <v>14600</v>
      </c>
      <c r="N3003">
        <f t="shared" si="332"/>
        <v>2628</v>
      </c>
      <c r="O3003">
        <f t="shared" si="333"/>
        <v>1314</v>
      </c>
      <c r="P3003">
        <f t="shared" si="334"/>
        <v>1314</v>
      </c>
      <c r="Q3003">
        <f t="shared" si="329"/>
        <v>0</v>
      </c>
      <c r="R3003">
        <f t="shared" si="330"/>
        <v>17228</v>
      </c>
      <c r="S3003">
        <f t="shared" si="331"/>
        <v>0</v>
      </c>
      <c r="Y3003">
        <v>1314</v>
      </c>
      <c r="Z3003">
        <v>1314</v>
      </c>
      <c r="AA3003">
        <v>0</v>
      </c>
    </row>
    <row r="3004" spans="1:27" x14ac:dyDescent="0.25">
      <c r="A3004" t="str">
        <f t="shared" si="328"/>
        <v>072019</v>
      </c>
      <c r="B3004">
        <v>7</v>
      </c>
      <c r="C3004">
        <v>2019</v>
      </c>
      <c r="D3004" s="18">
        <v>43662</v>
      </c>
      <c r="E3004" t="s">
        <v>6576</v>
      </c>
      <c r="F3004" t="s">
        <v>433</v>
      </c>
      <c r="G3004" t="s">
        <v>6315</v>
      </c>
      <c r="H3004">
        <v>147911</v>
      </c>
      <c r="L3004">
        <v>125349</v>
      </c>
      <c r="N3004">
        <f t="shared" si="332"/>
        <v>22562.82</v>
      </c>
      <c r="O3004">
        <v>0</v>
      </c>
      <c r="P3004">
        <v>0</v>
      </c>
      <c r="Q3004">
        <v>0</v>
      </c>
      <c r="R3004">
        <f t="shared" si="330"/>
        <v>147911.82</v>
      </c>
      <c r="S3004">
        <f t="shared" si="331"/>
        <v>0.82000000000698492</v>
      </c>
      <c r="T3004" t="s">
        <v>5815</v>
      </c>
      <c r="Y3004">
        <v>11281.41</v>
      </c>
      <c r="Z3004">
        <v>11281.41</v>
      </c>
      <c r="AA3004">
        <v>0</v>
      </c>
    </row>
    <row r="3005" spans="1:27" x14ac:dyDescent="0.25">
      <c r="A3005" t="str">
        <f t="shared" si="328"/>
        <v>072019</v>
      </c>
      <c r="B3005">
        <v>7</v>
      </c>
      <c r="C3005">
        <v>2019</v>
      </c>
      <c r="D3005" s="18">
        <v>43662</v>
      </c>
      <c r="E3005" t="s">
        <v>6577</v>
      </c>
      <c r="F3005" t="s">
        <v>433</v>
      </c>
      <c r="G3005" t="s">
        <v>6315</v>
      </c>
      <c r="H3005">
        <v>5310</v>
      </c>
      <c r="L3005">
        <v>4500</v>
      </c>
      <c r="N3005">
        <f t="shared" si="332"/>
        <v>810</v>
      </c>
      <c r="O3005">
        <f t="shared" si="333"/>
        <v>405</v>
      </c>
      <c r="P3005">
        <f t="shared" si="334"/>
        <v>405</v>
      </c>
      <c r="Q3005">
        <f t="shared" si="329"/>
        <v>0</v>
      </c>
      <c r="R3005">
        <f t="shared" si="330"/>
        <v>5310</v>
      </c>
      <c r="S3005">
        <f t="shared" si="331"/>
        <v>0</v>
      </c>
      <c r="Y3005">
        <v>405</v>
      </c>
      <c r="Z3005">
        <v>405</v>
      </c>
      <c r="AA3005">
        <v>0</v>
      </c>
    </row>
    <row r="3006" spans="1:27" x14ac:dyDescent="0.25">
      <c r="A3006" t="str">
        <f t="shared" si="328"/>
        <v>072019</v>
      </c>
      <c r="B3006">
        <v>7</v>
      </c>
      <c r="C3006">
        <v>2019</v>
      </c>
      <c r="D3006" s="18">
        <v>43662</v>
      </c>
      <c r="E3006" t="s">
        <v>6578</v>
      </c>
      <c r="F3006" t="s">
        <v>6566</v>
      </c>
      <c r="G3006" t="s">
        <v>6567</v>
      </c>
      <c r="H3006">
        <v>25000</v>
      </c>
      <c r="I3006">
        <v>25000</v>
      </c>
      <c r="N3006">
        <f t="shared" si="332"/>
        <v>0</v>
      </c>
      <c r="O3006">
        <f t="shared" si="333"/>
        <v>0</v>
      </c>
      <c r="P3006">
        <f t="shared" si="334"/>
        <v>0</v>
      </c>
      <c r="Q3006">
        <f t="shared" si="329"/>
        <v>0</v>
      </c>
      <c r="R3006">
        <f t="shared" si="330"/>
        <v>25000</v>
      </c>
      <c r="S3006">
        <f t="shared" si="331"/>
        <v>0</v>
      </c>
      <c r="Y3006">
        <v>0</v>
      </c>
      <c r="Z3006">
        <v>0</v>
      </c>
      <c r="AA3006">
        <v>0</v>
      </c>
    </row>
    <row r="3007" spans="1:27" x14ac:dyDescent="0.25">
      <c r="A3007" t="str">
        <f t="shared" si="328"/>
        <v>062019</v>
      </c>
      <c r="B3007">
        <v>7</v>
      </c>
      <c r="C3007">
        <v>2019</v>
      </c>
      <c r="D3007" s="18">
        <v>43645</v>
      </c>
      <c r="E3007" t="s">
        <v>6579</v>
      </c>
      <c r="F3007" t="s">
        <v>6502</v>
      </c>
      <c r="G3007" t="s">
        <v>6503</v>
      </c>
      <c r="H3007">
        <v>35525</v>
      </c>
      <c r="I3007">
        <v>35525</v>
      </c>
      <c r="N3007">
        <f t="shared" si="332"/>
        <v>0</v>
      </c>
      <c r="O3007">
        <f t="shared" si="333"/>
        <v>0</v>
      </c>
      <c r="P3007">
        <f t="shared" si="334"/>
        <v>0</v>
      </c>
      <c r="Q3007">
        <f t="shared" si="329"/>
        <v>0</v>
      </c>
      <c r="R3007">
        <f t="shared" si="330"/>
        <v>35525</v>
      </c>
      <c r="S3007">
        <f t="shared" si="331"/>
        <v>0</v>
      </c>
      <c r="Y3007">
        <v>0</v>
      </c>
      <c r="Z3007">
        <v>0</v>
      </c>
      <c r="AA3007">
        <v>0</v>
      </c>
    </row>
    <row r="3008" spans="1:27" x14ac:dyDescent="0.25">
      <c r="A3008" t="str">
        <f t="shared" si="328"/>
        <v>072019</v>
      </c>
      <c r="B3008">
        <v>7</v>
      </c>
      <c r="C3008">
        <v>2019</v>
      </c>
      <c r="D3008" s="18">
        <v>43661</v>
      </c>
      <c r="E3008" t="s">
        <v>6582</v>
      </c>
      <c r="F3008" t="s">
        <v>1604</v>
      </c>
      <c r="G3008" t="s">
        <v>6303</v>
      </c>
      <c r="H3008">
        <v>13391</v>
      </c>
      <c r="I3008">
        <v>4718</v>
      </c>
      <c r="L3008">
        <v>7350</v>
      </c>
      <c r="N3008">
        <f t="shared" si="332"/>
        <v>1323</v>
      </c>
      <c r="O3008">
        <f t="shared" si="333"/>
        <v>661.5</v>
      </c>
      <c r="P3008">
        <f t="shared" si="334"/>
        <v>661.5</v>
      </c>
      <c r="Q3008">
        <f t="shared" si="329"/>
        <v>0</v>
      </c>
      <c r="R3008">
        <f t="shared" si="330"/>
        <v>13391</v>
      </c>
      <c r="S3008">
        <f t="shared" si="331"/>
        <v>0</v>
      </c>
      <c r="Y3008">
        <v>661.5</v>
      </c>
      <c r="Z3008">
        <v>661.5</v>
      </c>
      <c r="AA3008">
        <v>0</v>
      </c>
    </row>
    <row r="3009" spans="1:27" x14ac:dyDescent="0.25">
      <c r="A3009" t="str">
        <f t="shared" si="328"/>
        <v>072019</v>
      </c>
      <c r="B3009">
        <v>7</v>
      </c>
      <c r="C3009">
        <v>2019</v>
      </c>
      <c r="D3009" s="18">
        <v>43661</v>
      </c>
      <c r="E3009" t="s">
        <v>6583</v>
      </c>
      <c r="F3009" t="s">
        <v>1604</v>
      </c>
      <c r="G3009" t="s">
        <v>6303</v>
      </c>
      <c r="H3009">
        <v>15340</v>
      </c>
      <c r="L3009">
        <v>13000</v>
      </c>
      <c r="N3009">
        <f t="shared" si="332"/>
        <v>2340</v>
      </c>
      <c r="O3009">
        <f t="shared" si="333"/>
        <v>1170</v>
      </c>
      <c r="P3009">
        <f t="shared" si="334"/>
        <v>1170</v>
      </c>
      <c r="Q3009">
        <f t="shared" si="329"/>
        <v>0</v>
      </c>
      <c r="R3009">
        <f t="shared" si="330"/>
        <v>15340</v>
      </c>
      <c r="S3009">
        <f t="shared" si="331"/>
        <v>0</v>
      </c>
      <c r="Y3009">
        <v>1170</v>
      </c>
      <c r="Z3009">
        <v>1170</v>
      </c>
      <c r="AA3009">
        <v>0</v>
      </c>
    </row>
    <row r="3010" spans="1:27" x14ac:dyDescent="0.25">
      <c r="A3010" t="str">
        <f t="shared" si="328"/>
        <v>072019</v>
      </c>
      <c r="B3010">
        <v>7</v>
      </c>
      <c r="C3010">
        <v>2019</v>
      </c>
      <c r="D3010" s="18">
        <v>43663</v>
      </c>
      <c r="E3010" t="s">
        <v>1604</v>
      </c>
      <c r="F3010" t="s">
        <v>413</v>
      </c>
      <c r="G3010" t="s">
        <v>6487</v>
      </c>
      <c r="H3010">
        <v>9475.68</v>
      </c>
      <c r="I3010">
        <v>8673</v>
      </c>
      <c r="L3010">
        <v>680</v>
      </c>
      <c r="N3010">
        <f t="shared" si="332"/>
        <v>122.4</v>
      </c>
      <c r="O3010">
        <f t="shared" si="333"/>
        <v>61.2</v>
      </c>
      <c r="P3010">
        <f t="shared" si="334"/>
        <v>61.2</v>
      </c>
      <c r="Q3010">
        <f t="shared" si="329"/>
        <v>0</v>
      </c>
      <c r="R3010">
        <f t="shared" si="330"/>
        <v>9475.4</v>
      </c>
      <c r="S3010">
        <f t="shared" si="331"/>
        <v>-0.28000000000065484</v>
      </c>
      <c r="Y3010">
        <v>61.2</v>
      </c>
      <c r="Z3010">
        <v>61.2</v>
      </c>
      <c r="AA3010">
        <v>0</v>
      </c>
    </row>
    <row r="3011" spans="1:27" x14ac:dyDescent="0.25">
      <c r="A3011" t="str">
        <f t="shared" si="328"/>
        <v>052019</v>
      </c>
      <c r="B3011">
        <v>7</v>
      </c>
      <c r="C3011">
        <v>2019</v>
      </c>
      <c r="D3011" s="18">
        <v>43614</v>
      </c>
      <c r="E3011" t="s">
        <v>7826</v>
      </c>
      <c r="F3011" t="s">
        <v>1739</v>
      </c>
      <c r="G3011" t="s">
        <v>6584</v>
      </c>
      <c r="H3011">
        <v>19206</v>
      </c>
      <c r="L3011">
        <v>16276.28</v>
      </c>
      <c r="N3011">
        <f t="shared" si="332"/>
        <v>2929.7304000000004</v>
      </c>
      <c r="O3011">
        <f t="shared" si="333"/>
        <v>1464.8652000000002</v>
      </c>
      <c r="P3011">
        <f t="shared" si="334"/>
        <v>1464.8652000000002</v>
      </c>
      <c r="Q3011">
        <f t="shared" si="329"/>
        <v>0</v>
      </c>
      <c r="R3011">
        <f t="shared" si="330"/>
        <v>19206.010399999999</v>
      </c>
      <c r="S3011">
        <f t="shared" si="331"/>
        <v>1.0399999999208376E-2</v>
      </c>
      <c r="Y3011">
        <v>1464.8652000000002</v>
      </c>
      <c r="Z3011">
        <v>1464.8652000000002</v>
      </c>
      <c r="AA3011">
        <v>0</v>
      </c>
    </row>
    <row r="3012" spans="1:27" x14ac:dyDescent="0.25">
      <c r="A3012" t="str">
        <f t="shared" ref="A3012:A3075" si="335">TEXT(D3012,"MMYYYY")</f>
        <v>052019</v>
      </c>
      <c r="B3012">
        <v>7</v>
      </c>
      <c r="C3012">
        <v>2019</v>
      </c>
      <c r="D3012" s="18">
        <v>43614</v>
      </c>
      <c r="E3012" t="s">
        <v>7827</v>
      </c>
      <c r="F3012" t="s">
        <v>1739</v>
      </c>
      <c r="G3012" t="s">
        <v>6584</v>
      </c>
      <c r="H3012">
        <v>21000</v>
      </c>
      <c r="L3012">
        <v>17796.599999999999</v>
      </c>
      <c r="N3012">
        <f t="shared" si="332"/>
        <v>3203.3879999999999</v>
      </c>
      <c r="O3012">
        <f t="shared" si="333"/>
        <v>1601.694</v>
      </c>
      <c r="P3012">
        <f t="shared" si="334"/>
        <v>1601.694</v>
      </c>
      <c r="Q3012">
        <f t="shared" si="329"/>
        <v>0</v>
      </c>
      <c r="R3012">
        <f t="shared" si="330"/>
        <v>20999.987999999998</v>
      </c>
      <c r="S3012">
        <f t="shared" si="331"/>
        <v>-1.2000000002444722E-2</v>
      </c>
      <c r="Y3012">
        <v>1601.694</v>
      </c>
      <c r="Z3012">
        <v>1601.694</v>
      </c>
      <c r="AA3012">
        <v>0</v>
      </c>
    </row>
    <row r="3013" spans="1:27" x14ac:dyDescent="0.25">
      <c r="A3013" t="str">
        <f t="shared" si="335"/>
        <v>072019</v>
      </c>
      <c r="B3013">
        <v>7</v>
      </c>
      <c r="C3013">
        <v>2019</v>
      </c>
      <c r="D3013" s="18">
        <v>43661</v>
      </c>
      <c r="E3013" t="s">
        <v>3157</v>
      </c>
      <c r="F3013" t="s">
        <v>192</v>
      </c>
      <c r="G3013" t="s">
        <v>6505</v>
      </c>
      <c r="H3013">
        <v>8496</v>
      </c>
      <c r="L3013">
        <v>7200</v>
      </c>
      <c r="N3013">
        <f t="shared" si="332"/>
        <v>1296</v>
      </c>
      <c r="O3013">
        <f t="shared" si="333"/>
        <v>648</v>
      </c>
      <c r="P3013">
        <f t="shared" si="334"/>
        <v>648</v>
      </c>
      <c r="Q3013">
        <f t="shared" si="329"/>
        <v>0</v>
      </c>
      <c r="R3013">
        <f t="shared" si="330"/>
        <v>8496</v>
      </c>
      <c r="S3013">
        <f t="shared" si="331"/>
        <v>0</v>
      </c>
      <c r="Y3013">
        <v>648</v>
      </c>
      <c r="Z3013">
        <v>648</v>
      </c>
      <c r="AA3013">
        <v>0</v>
      </c>
    </row>
    <row r="3014" spans="1:27" x14ac:dyDescent="0.25">
      <c r="A3014" t="str">
        <f t="shared" si="335"/>
        <v>072019</v>
      </c>
      <c r="B3014">
        <v>7</v>
      </c>
      <c r="C3014">
        <v>2019</v>
      </c>
      <c r="D3014" s="18">
        <v>43665</v>
      </c>
      <c r="E3014" t="s">
        <v>3346</v>
      </c>
      <c r="F3014" t="s">
        <v>399</v>
      </c>
      <c r="G3014" t="s">
        <v>6509</v>
      </c>
      <c r="H3014">
        <v>1380.6</v>
      </c>
      <c r="L3014">
        <v>1170</v>
      </c>
      <c r="N3014">
        <f t="shared" si="332"/>
        <v>210.6</v>
      </c>
      <c r="O3014">
        <f t="shared" si="333"/>
        <v>105.3</v>
      </c>
      <c r="P3014">
        <f t="shared" si="334"/>
        <v>105.3</v>
      </c>
      <c r="Q3014">
        <f t="shared" si="329"/>
        <v>0</v>
      </c>
      <c r="R3014">
        <f t="shared" si="330"/>
        <v>1380.6</v>
      </c>
      <c r="S3014">
        <f t="shared" si="331"/>
        <v>0</v>
      </c>
      <c r="Y3014">
        <v>105.3</v>
      </c>
      <c r="Z3014">
        <v>105.3</v>
      </c>
      <c r="AA3014">
        <v>0</v>
      </c>
    </row>
    <row r="3015" spans="1:27" x14ac:dyDescent="0.25">
      <c r="A3015" t="str">
        <f t="shared" si="335"/>
        <v>072019</v>
      </c>
      <c r="B3015">
        <v>7</v>
      </c>
      <c r="C3015">
        <v>2019</v>
      </c>
      <c r="D3015" s="18">
        <v>43664</v>
      </c>
      <c r="E3015" t="s">
        <v>6585</v>
      </c>
      <c r="F3015" t="s">
        <v>1393</v>
      </c>
      <c r="G3015" t="s">
        <v>6427</v>
      </c>
      <c r="H3015">
        <v>6803</v>
      </c>
      <c r="I3015">
        <v>3233</v>
      </c>
      <c r="L3015">
        <v>3026</v>
      </c>
      <c r="N3015">
        <f t="shared" si="332"/>
        <v>544.67999999999995</v>
      </c>
      <c r="O3015">
        <f t="shared" si="333"/>
        <v>272.33999999999997</v>
      </c>
      <c r="P3015">
        <f t="shared" si="334"/>
        <v>272.33999999999997</v>
      </c>
      <c r="Q3015">
        <f t="shared" si="329"/>
        <v>0</v>
      </c>
      <c r="R3015">
        <f t="shared" si="330"/>
        <v>6803.68</v>
      </c>
      <c r="S3015">
        <f t="shared" si="331"/>
        <v>0.68000000000029104</v>
      </c>
      <c r="Y3015">
        <v>272.33999999999997</v>
      </c>
      <c r="Z3015">
        <v>272.33999999999997</v>
      </c>
      <c r="AA3015">
        <v>0</v>
      </c>
    </row>
    <row r="3016" spans="1:27" x14ac:dyDescent="0.25">
      <c r="A3016" t="str">
        <f t="shared" si="335"/>
        <v>072019</v>
      </c>
      <c r="B3016">
        <v>7</v>
      </c>
      <c r="C3016">
        <v>2019</v>
      </c>
      <c r="D3016" s="18">
        <v>43664</v>
      </c>
      <c r="E3016" t="s">
        <v>4401</v>
      </c>
      <c r="F3016" t="s">
        <v>4399</v>
      </c>
      <c r="G3016" t="s">
        <v>6586</v>
      </c>
      <c r="H3016">
        <v>2891</v>
      </c>
      <c r="L3016">
        <v>2450</v>
      </c>
      <c r="N3016">
        <f t="shared" si="332"/>
        <v>441</v>
      </c>
      <c r="O3016">
        <f t="shared" si="333"/>
        <v>220.5</v>
      </c>
      <c r="P3016">
        <f t="shared" si="334"/>
        <v>220.5</v>
      </c>
      <c r="Q3016">
        <f t="shared" si="329"/>
        <v>0</v>
      </c>
      <c r="R3016">
        <f t="shared" si="330"/>
        <v>2891</v>
      </c>
      <c r="S3016">
        <f t="shared" si="331"/>
        <v>0</v>
      </c>
      <c r="Y3016">
        <v>220.5</v>
      </c>
      <c r="Z3016">
        <v>220.5</v>
      </c>
      <c r="AA3016">
        <v>0</v>
      </c>
    </row>
    <row r="3017" spans="1:27" x14ac:dyDescent="0.25">
      <c r="A3017" t="str">
        <f t="shared" si="335"/>
        <v>072019</v>
      </c>
      <c r="B3017">
        <v>7</v>
      </c>
      <c r="C3017">
        <v>2019</v>
      </c>
      <c r="D3017" s="18">
        <v>43653</v>
      </c>
      <c r="E3017" t="s">
        <v>3014</v>
      </c>
      <c r="F3017" t="s">
        <v>3011</v>
      </c>
      <c r="G3017" t="s">
        <v>6432</v>
      </c>
      <c r="H3017">
        <v>5310</v>
      </c>
      <c r="L3017">
        <v>4500</v>
      </c>
      <c r="N3017">
        <f t="shared" si="332"/>
        <v>810</v>
      </c>
      <c r="O3017">
        <f t="shared" si="333"/>
        <v>405</v>
      </c>
      <c r="P3017">
        <f t="shared" si="334"/>
        <v>405</v>
      </c>
      <c r="Q3017">
        <f t="shared" si="329"/>
        <v>0</v>
      </c>
      <c r="R3017">
        <f t="shared" si="330"/>
        <v>5310</v>
      </c>
      <c r="S3017">
        <f t="shared" si="331"/>
        <v>0</v>
      </c>
      <c r="Y3017">
        <v>405</v>
      </c>
      <c r="Z3017">
        <v>405</v>
      </c>
      <c r="AA3017">
        <v>0</v>
      </c>
    </row>
    <row r="3018" spans="1:27" x14ac:dyDescent="0.25">
      <c r="A3018" t="str">
        <f t="shared" si="335"/>
        <v>072019</v>
      </c>
      <c r="B3018">
        <v>7</v>
      </c>
      <c r="C3018">
        <v>2019</v>
      </c>
      <c r="D3018" s="18">
        <v>43661</v>
      </c>
      <c r="E3018" t="s">
        <v>3410</v>
      </c>
      <c r="F3018" t="s">
        <v>3408</v>
      </c>
      <c r="G3018" t="s">
        <v>3409</v>
      </c>
      <c r="H3018">
        <v>5664</v>
      </c>
      <c r="L3018">
        <v>4800</v>
      </c>
      <c r="N3018">
        <f t="shared" si="332"/>
        <v>864</v>
      </c>
      <c r="O3018">
        <f t="shared" si="333"/>
        <v>432</v>
      </c>
      <c r="P3018">
        <f t="shared" si="334"/>
        <v>432</v>
      </c>
      <c r="Q3018">
        <f t="shared" si="329"/>
        <v>0</v>
      </c>
      <c r="R3018">
        <f t="shared" si="330"/>
        <v>5664</v>
      </c>
      <c r="S3018">
        <f t="shared" si="331"/>
        <v>0</v>
      </c>
      <c r="Y3018">
        <v>432</v>
      </c>
      <c r="Z3018">
        <v>432</v>
      </c>
      <c r="AA3018">
        <v>0</v>
      </c>
    </row>
    <row r="3019" spans="1:27" x14ac:dyDescent="0.25">
      <c r="A3019" t="str">
        <f t="shared" si="335"/>
        <v>072019</v>
      </c>
      <c r="B3019">
        <v>7</v>
      </c>
      <c r="C3019">
        <v>2019</v>
      </c>
      <c r="D3019" s="18">
        <v>43655</v>
      </c>
      <c r="E3019" t="s">
        <v>1794</v>
      </c>
      <c r="F3019" t="s">
        <v>471</v>
      </c>
      <c r="G3019" t="s">
        <v>6587</v>
      </c>
      <c r="H3019">
        <v>15104</v>
      </c>
      <c r="L3019">
        <v>12800</v>
      </c>
      <c r="N3019">
        <f t="shared" si="332"/>
        <v>2304</v>
      </c>
      <c r="O3019">
        <f t="shared" si="333"/>
        <v>1152</v>
      </c>
      <c r="P3019">
        <f t="shared" si="334"/>
        <v>1152</v>
      </c>
      <c r="Q3019">
        <f t="shared" si="329"/>
        <v>0</v>
      </c>
      <c r="R3019">
        <f t="shared" si="330"/>
        <v>15104</v>
      </c>
      <c r="S3019">
        <f t="shared" si="331"/>
        <v>0</v>
      </c>
      <c r="Y3019">
        <v>1152</v>
      </c>
      <c r="Z3019">
        <v>1152</v>
      </c>
      <c r="AA3019">
        <v>0</v>
      </c>
    </row>
    <row r="3020" spans="1:27" x14ac:dyDescent="0.25">
      <c r="A3020" t="str">
        <f t="shared" si="335"/>
        <v>072019</v>
      </c>
      <c r="B3020">
        <v>7</v>
      </c>
      <c r="C3020">
        <v>2019</v>
      </c>
      <c r="D3020" s="18">
        <v>43651</v>
      </c>
      <c r="E3020" t="s">
        <v>3383</v>
      </c>
      <c r="F3020" t="s">
        <v>471</v>
      </c>
      <c r="G3020" t="s">
        <v>6587</v>
      </c>
      <c r="H3020">
        <v>16992</v>
      </c>
      <c r="L3020">
        <v>14400</v>
      </c>
      <c r="N3020">
        <f t="shared" si="332"/>
        <v>2592</v>
      </c>
      <c r="O3020">
        <f t="shared" si="333"/>
        <v>1296</v>
      </c>
      <c r="P3020">
        <f t="shared" si="334"/>
        <v>1296</v>
      </c>
      <c r="Q3020">
        <f t="shared" si="329"/>
        <v>0</v>
      </c>
      <c r="R3020">
        <f t="shared" si="330"/>
        <v>16992</v>
      </c>
      <c r="S3020">
        <f t="shared" si="331"/>
        <v>0</v>
      </c>
      <c r="Y3020">
        <v>1296</v>
      </c>
      <c r="Z3020">
        <v>1296</v>
      </c>
      <c r="AA3020">
        <v>0</v>
      </c>
    </row>
    <row r="3021" spans="1:27" x14ac:dyDescent="0.25">
      <c r="A3021" t="str">
        <f t="shared" si="335"/>
        <v>072019</v>
      </c>
      <c r="B3021">
        <v>7</v>
      </c>
      <c r="C3021">
        <v>2019</v>
      </c>
      <c r="D3021" s="18">
        <v>43662</v>
      </c>
      <c r="E3021" t="s">
        <v>4112</v>
      </c>
      <c r="F3021" t="s">
        <v>1771</v>
      </c>
      <c r="G3021" t="s">
        <v>6588</v>
      </c>
      <c r="H3021">
        <v>28313</v>
      </c>
      <c r="J3021">
        <v>26965</v>
      </c>
      <c r="N3021">
        <f t="shared" si="332"/>
        <v>1348.25</v>
      </c>
      <c r="O3021">
        <f t="shared" si="333"/>
        <v>0</v>
      </c>
      <c r="P3021">
        <f t="shared" si="334"/>
        <v>0</v>
      </c>
      <c r="Q3021">
        <f t="shared" si="329"/>
        <v>1348.25</v>
      </c>
      <c r="R3021">
        <f t="shared" si="330"/>
        <v>28313.25</v>
      </c>
      <c r="S3021">
        <f t="shared" si="331"/>
        <v>0.25</v>
      </c>
      <c r="Y3021">
        <v>0</v>
      </c>
      <c r="Z3021">
        <v>0</v>
      </c>
      <c r="AA3021">
        <v>1348.25</v>
      </c>
    </row>
    <row r="3022" spans="1:27" x14ac:dyDescent="0.25">
      <c r="A3022" t="str">
        <f t="shared" si="335"/>
        <v>072019</v>
      </c>
      <c r="B3022">
        <v>7</v>
      </c>
      <c r="C3022">
        <v>2019</v>
      </c>
      <c r="D3022" s="18">
        <v>43657</v>
      </c>
      <c r="E3022" t="s">
        <v>4111</v>
      </c>
      <c r="F3022" t="s">
        <v>1771</v>
      </c>
      <c r="G3022" t="s">
        <v>6588</v>
      </c>
      <c r="H3022">
        <v>28775</v>
      </c>
      <c r="J3022">
        <v>27405</v>
      </c>
      <c r="N3022">
        <f t="shared" si="332"/>
        <v>1370.25</v>
      </c>
      <c r="O3022">
        <f t="shared" si="333"/>
        <v>0</v>
      </c>
      <c r="P3022">
        <f t="shared" si="334"/>
        <v>0</v>
      </c>
      <c r="Q3022">
        <f t="shared" si="329"/>
        <v>1370.25</v>
      </c>
      <c r="R3022">
        <f t="shared" si="330"/>
        <v>28775.25</v>
      </c>
      <c r="S3022">
        <f t="shared" si="331"/>
        <v>0.25</v>
      </c>
      <c r="Y3022">
        <v>0</v>
      </c>
      <c r="Z3022">
        <v>0</v>
      </c>
      <c r="AA3022">
        <v>1370.25</v>
      </c>
    </row>
    <row r="3023" spans="1:27" x14ac:dyDescent="0.25">
      <c r="A3023" t="str">
        <f t="shared" si="335"/>
        <v>072019</v>
      </c>
      <c r="B3023">
        <v>7</v>
      </c>
      <c r="C3023">
        <v>2019</v>
      </c>
      <c r="D3023" s="18">
        <v>43666</v>
      </c>
      <c r="E3023" t="s">
        <v>3347</v>
      </c>
      <c r="F3023" t="s">
        <v>399</v>
      </c>
      <c r="G3023" t="s">
        <v>6509</v>
      </c>
      <c r="H3023">
        <v>801.2</v>
      </c>
      <c r="L3023">
        <v>679</v>
      </c>
      <c r="N3023">
        <f t="shared" si="332"/>
        <v>122.22</v>
      </c>
      <c r="O3023">
        <f t="shared" si="333"/>
        <v>61.11</v>
      </c>
      <c r="P3023">
        <f t="shared" si="334"/>
        <v>61.11</v>
      </c>
      <c r="Q3023">
        <f t="shared" si="329"/>
        <v>0</v>
      </c>
      <c r="R3023">
        <f t="shared" si="330"/>
        <v>801.22</v>
      </c>
      <c r="S3023">
        <f t="shared" si="331"/>
        <v>1.999999999998181E-2</v>
      </c>
      <c r="Y3023">
        <v>61.11</v>
      </c>
      <c r="Z3023">
        <v>61.11</v>
      </c>
      <c r="AA3023">
        <v>0</v>
      </c>
    </row>
    <row r="3024" spans="1:27" x14ac:dyDescent="0.25">
      <c r="A3024" t="str">
        <f t="shared" si="335"/>
        <v>072019</v>
      </c>
      <c r="B3024">
        <v>7</v>
      </c>
      <c r="C3024">
        <v>2019</v>
      </c>
      <c r="D3024" s="18">
        <v>43661</v>
      </c>
      <c r="E3024" t="s">
        <v>4287</v>
      </c>
      <c r="F3024" t="s">
        <v>1604</v>
      </c>
      <c r="G3024" t="s">
        <v>6528</v>
      </c>
      <c r="H3024">
        <v>9123</v>
      </c>
      <c r="I3024">
        <v>1394</v>
      </c>
      <c r="L3024">
        <v>6550</v>
      </c>
      <c r="N3024">
        <f t="shared" si="332"/>
        <v>1179</v>
      </c>
      <c r="O3024">
        <f t="shared" si="333"/>
        <v>589.5</v>
      </c>
      <c r="P3024">
        <f t="shared" si="334"/>
        <v>589.5</v>
      </c>
      <c r="Q3024">
        <f t="shared" si="329"/>
        <v>0</v>
      </c>
      <c r="R3024">
        <f t="shared" si="330"/>
        <v>9123</v>
      </c>
      <c r="S3024">
        <f t="shared" si="331"/>
        <v>0</v>
      </c>
      <c r="Y3024">
        <v>589.5</v>
      </c>
      <c r="Z3024">
        <v>589.5</v>
      </c>
      <c r="AA3024">
        <v>0</v>
      </c>
    </row>
    <row r="3025" spans="1:27" x14ac:dyDescent="0.25">
      <c r="A3025" t="str">
        <f t="shared" si="335"/>
        <v>072019</v>
      </c>
      <c r="B3025">
        <v>7</v>
      </c>
      <c r="C3025">
        <v>2019</v>
      </c>
      <c r="D3025" s="18">
        <v>43661</v>
      </c>
      <c r="E3025" t="s">
        <v>6589</v>
      </c>
      <c r="F3025" t="s">
        <v>1604</v>
      </c>
      <c r="G3025" t="s">
        <v>6528</v>
      </c>
      <c r="H3025">
        <v>10620</v>
      </c>
      <c r="L3025">
        <v>9000</v>
      </c>
      <c r="N3025">
        <f t="shared" si="332"/>
        <v>1620</v>
      </c>
      <c r="O3025">
        <f t="shared" si="333"/>
        <v>810</v>
      </c>
      <c r="P3025">
        <f t="shared" si="334"/>
        <v>810</v>
      </c>
      <c r="Q3025">
        <f t="shared" si="329"/>
        <v>0</v>
      </c>
      <c r="R3025">
        <f t="shared" si="330"/>
        <v>10620</v>
      </c>
      <c r="S3025">
        <f t="shared" si="331"/>
        <v>0</v>
      </c>
      <c r="Y3025">
        <v>810</v>
      </c>
      <c r="Z3025">
        <v>810</v>
      </c>
      <c r="AA3025">
        <v>0</v>
      </c>
    </row>
    <row r="3026" spans="1:27" x14ac:dyDescent="0.25">
      <c r="A3026" t="str">
        <f t="shared" si="335"/>
        <v>072019</v>
      </c>
      <c r="B3026">
        <v>7</v>
      </c>
      <c r="C3026">
        <v>2019</v>
      </c>
      <c r="D3026" s="18">
        <v>43663</v>
      </c>
      <c r="E3026" t="s">
        <v>3078</v>
      </c>
      <c r="F3026" t="s">
        <v>1311</v>
      </c>
      <c r="G3026" t="s">
        <v>6329</v>
      </c>
      <c r="H3026">
        <v>13871.5</v>
      </c>
      <c r="L3026">
        <v>11755.5</v>
      </c>
      <c r="N3026">
        <f t="shared" si="332"/>
        <v>2115.9899999999998</v>
      </c>
      <c r="O3026">
        <f t="shared" si="333"/>
        <v>1057.9949999999999</v>
      </c>
      <c r="P3026">
        <f t="shared" si="334"/>
        <v>1057.9949999999999</v>
      </c>
      <c r="Q3026">
        <f t="shared" si="329"/>
        <v>0</v>
      </c>
      <c r="R3026">
        <f t="shared" si="330"/>
        <v>13871.49</v>
      </c>
      <c r="S3026">
        <f t="shared" si="331"/>
        <v>-1.0000000000218279E-2</v>
      </c>
      <c r="Y3026">
        <v>1057.9949999999999</v>
      </c>
      <c r="Z3026">
        <v>1057.9949999999999</v>
      </c>
      <c r="AA3026">
        <v>0</v>
      </c>
    </row>
    <row r="3027" spans="1:27" x14ac:dyDescent="0.25">
      <c r="A3027" t="str">
        <f t="shared" si="335"/>
        <v>072019</v>
      </c>
      <c r="B3027">
        <v>7</v>
      </c>
      <c r="C3027">
        <v>2019</v>
      </c>
      <c r="D3027" s="18">
        <v>43666</v>
      </c>
      <c r="E3027" t="s">
        <v>6590</v>
      </c>
      <c r="F3027" t="s">
        <v>6566</v>
      </c>
      <c r="G3027" t="s">
        <v>6567</v>
      </c>
      <c r="H3027">
        <v>25000</v>
      </c>
      <c r="I3027">
        <v>25000</v>
      </c>
      <c r="N3027">
        <f t="shared" si="332"/>
        <v>0</v>
      </c>
      <c r="O3027">
        <f t="shared" si="333"/>
        <v>0</v>
      </c>
      <c r="P3027">
        <f t="shared" si="334"/>
        <v>0</v>
      </c>
      <c r="Q3027">
        <f t="shared" si="329"/>
        <v>0</v>
      </c>
      <c r="R3027">
        <f t="shared" si="330"/>
        <v>25000</v>
      </c>
      <c r="S3027">
        <f t="shared" si="331"/>
        <v>0</v>
      </c>
      <c r="Y3027">
        <v>0</v>
      </c>
      <c r="Z3027">
        <v>0</v>
      </c>
      <c r="AA3027">
        <v>0</v>
      </c>
    </row>
    <row r="3028" spans="1:27" x14ac:dyDescent="0.25">
      <c r="A3028" t="str">
        <f t="shared" si="335"/>
        <v>072019</v>
      </c>
      <c r="B3028">
        <v>7</v>
      </c>
      <c r="C3028">
        <v>2019</v>
      </c>
      <c r="D3028" s="18">
        <v>43662</v>
      </c>
      <c r="E3028" t="s">
        <v>3094</v>
      </c>
      <c r="F3028" t="s">
        <v>101</v>
      </c>
      <c r="G3028" t="s">
        <v>6305</v>
      </c>
      <c r="H3028">
        <v>427</v>
      </c>
      <c r="L3028">
        <v>361.8</v>
      </c>
      <c r="N3028">
        <f t="shared" si="332"/>
        <v>65.124000000000009</v>
      </c>
      <c r="O3028">
        <f t="shared" si="333"/>
        <v>32.562000000000005</v>
      </c>
      <c r="P3028">
        <f t="shared" si="334"/>
        <v>32.562000000000005</v>
      </c>
      <c r="Q3028">
        <f t="shared" si="329"/>
        <v>0</v>
      </c>
      <c r="R3028">
        <f t="shared" si="330"/>
        <v>426.92400000000004</v>
      </c>
      <c r="S3028">
        <f t="shared" si="331"/>
        <v>-7.5999999999964984E-2</v>
      </c>
      <c r="Y3028">
        <v>32.562000000000005</v>
      </c>
      <c r="Z3028">
        <v>32.562000000000005</v>
      </c>
      <c r="AA3028">
        <v>0</v>
      </c>
    </row>
    <row r="3029" spans="1:27" x14ac:dyDescent="0.25">
      <c r="A3029" t="str">
        <f t="shared" si="335"/>
        <v>072019</v>
      </c>
      <c r="B3029">
        <v>7</v>
      </c>
      <c r="C3029">
        <v>2019</v>
      </c>
      <c r="D3029" s="18">
        <v>43661</v>
      </c>
      <c r="E3029" t="s">
        <v>3092</v>
      </c>
      <c r="F3029" t="s">
        <v>101</v>
      </c>
      <c r="G3029" t="s">
        <v>6305</v>
      </c>
      <c r="H3029">
        <v>1050</v>
      </c>
      <c r="L3029">
        <v>890</v>
      </c>
      <c r="N3029">
        <f t="shared" si="332"/>
        <v>160.19999999999999</v>
      </c>
      <c r="O3029">
        <f t="shared" si="333"/>
        <v>80.099999999999994</v>
      </c>
      <c r="P3029">
        <f t="shared" si="334"/>
        <v>80.099999999999994</v>
      </c>
      <c r="Q3029">
        <f t="shared" ref="Q3029:Q3092" si="336">+IF(VALUE(LEFT(F3029,2))=33,0,N3029)</f>
        <v>0</v>
      </c>
      <c r="R3029">
        <f t="shared" ref="R3029:R3092" si="337">J3029+K3029+L3029+M3029+N3029+I3029</f>
        <v>1050.2</v>
      </c>
      <c r="S3029">
        <f t="shared" ref="S3029:S3092" si="338">R3029-H3029</f>
        <v>0.20000000000004547</v>
      </c>
      <c r="Y3029">
        <v>80.099999999999994</v>
      </c>
      <c r="Z3029">
        <v>80.099999999999994</v>
      </c>
      <c r="AA3029">
        <v>0</v>
      </c>
    </row>
    <row r="3030" spans="1:27" x14ac:dyDescent="0.25">
      <c r="A3030" t="str">
        <f t="shared" si="335"/>
        <v>072019</v>
      </c>
      <c r="B3030">
        <v>7</v>
      </c>
      <c r="C3030">
        <v>2019</v>
      </c>
      <c r="D3030" s="18">
        <v>43663</v>
      </c>
      <c r="E3030" t="s">
        <v>1362</v>
      </c>
      <c r="F3030" t="s">
        <v>167</v>
      </c>
      <c r="G3030" t="s">
        <v>6534</v>
      </c>
      <c r="H3030">
        <v>417600</v>
      </c>
      <c r="I3030">
        <v>10500</v>
      </c>
      <c r="L3030">
        <v>345000</v>
      </c>
      <c r="N3030">
        <f t="shared" ref="N3030:N3093" si="339">+(J3030*$J$1/100)+(K3030*$K$1/100)+(L3030*$L$1/100)+(M3030*$M$1/100)</f>
        <v>62100</v>
      </c>
      <c r="O3030">
        <v>0</v>
      </c>
      <c r="P3030">
        <v>0</v>
      </c>
      <c r="Q3030">
        <v>0</v>
      </c>
      <c r="R3030">
        <f t="shared" si="337"/>
        <v>417600</v>
      </c>
      <c r="S3030">
        <f t="shared" si="338"/>
        <v>0</v>
      </c>
      <c r="T3030" t="s">
        <v>5815</v>
      </c>
      <c r="Y3030">
        <v>31050</v>
      </c>
      <c r="Z3030">
        <v>31050</v>
      </c>
      <c r="AA3030">
        <v>0</v>
      </c>
    </row>
    <row r="3031" spans="1:27" x14ac:dyDescent="0.25">
      <c r="A3031" t="str">
        <f t="shared" si="335"/>
        <v>072019</v>
      </c>
      <c r="B3031">
        <v>7</v>
      </c>
      <c r="C3031">
        <v>2019</v>
      </c>
      <c r="D3031" s="18">
        <v>43663</v>
      </c>
      <c r="E3031" t="s">
        <v>3367</v>
      </c>
      <c r="F3031" t="s">
        <v>2436</v>
      </c>
      <c r="G3031" t="s">
        <v>6352</v>
      </c>
      <c r="H3031">
        <v>30088</v>
      </c>
      <c r="L3031">
        <v>25498</v>
      </c>
      <c r="N3031">
        <f t="shared" si="339"/>
        <v>4589.6400000000003</v>
      </c>
      <c r="O3031">
        <f t="shared" ref="O3030:O3093" si="340">+IF(VALUE(LEFT(F3031,2))=33,N3031/2,0)</f>
        <v>2294.8200000000002</v>
      </c>
      <c r="P3031">
        <f t="shared" ref="P3030:P3093" si="341">+O3031</f>
        <v>2294.8200000000002</v>
      </c>
      <c r="Q3031">
        <f t="shared" si="336"/>
        <v>0</v>
      </c>
      <c r="R3031">
        <f t="shared" si="337"/>
        <v>30087.64</v>
      </c>
      <c r="S3031">
        <f t="shared" si="338"/>
        <v>-0.36000000000058208</v>
      </c>
      <c r="Y3031">
        <v>2294.8200000000002</v>
      </c>
      <c r="Z3031">
        <v>2294.8200000000002</v>
      </c>
      <c r="AA3031">
        <v>0</v>
      </c>
    </row>
    <row r="3032" spans="1:27" x14ac:dyDescent="0.25">
      <c r="A3032" t="str">
        <f t="shared" si="335"/>
        <v>072019</v>
      </c>
      <c r="B3032">
        <v>7</v>
      </c>
      <c r="C3032">
        <v>2019</v>
      </c>
      <c r="D3032" s="18">
        <v>43668</v>
      </c>
      <c r="E3032" t="s">
        <v>4041</v>
      </c>
      <c r="F3032" t="s">
        <v>2693</v>
      </c>
      <c r="G3032" t="s">
        <v>6465</v>
      </c>
      <c r="H3032">
        <v>10968</v>
      </c>
      <c r="L3032">
        <v>9295</v>
      </c>
      <c r="N3032">
        <f t="shared" si="339"/>
        <v>1673.1</v>
      </c>
      <c r="O3032">
        <f t="shared" si="340"/>
        <v>836.55</v>
      </c>
      <c r="P3032">
        <f t="shared" si="341"/>
        <v>836.55</v>
      </c>
      <c r="Q3032">
        <f t="shared" si="336"/>
        <v>0</v>
      </c>
      <c r="R3032">
        <f t="shared" si="337"/>
        <v>10968.1</v>
      </c>
      <c r="S3032">
        <f t="shared" si="338"/>
        <v>0.1000000000003638</v>
      </c>
      <c r="Y3032">
        <v>836.55</v>
      </c>
      <c r="Z3032">
        <v>836.55</v>
      </c>
      <c r="AA3032">
        <v>0</v>
      </c>
    </row>
    <row r="3033" spans="1:27" x14ac:dyDescent="0.25">
      <c r="A3033" t="str">
        <f t="shared" si="335"/>
        <v>072019</v>
      </c>
      <c r="B3033">
        <v>7</v>
      </c>
      <c r="C3033">
        <v>2019</v>
      </c>
      <c r="D3033" s="18">
        <v>43670</v>
      </c>
      <c r="E3033" t="s">
        <v>4375</v>
      </c>
      <c r="F3033" t="s">
        <v>2130</v>
      </c>
      <c r="G3033" t="s">
        <v>6591</v>
      </c>
      <c r="H3033">
        <v>5310</v>
      </c>
      <c r="L3033">
        <v>4500</v>
      </c>
      <c r="N3033">
        <f t="shared" si="339"/>
        <v>810</v>
      </c>
      <c r="O3033">
        <f t="shared" si="340"/>
        <v>405</v>
      </c>
      <c r="P3033">
        <f t="shared" si="341"/>
        <v>405</v>
      </c>
      <c r="Q3033">
        <f t="shared" si="336"/>
        <v>0</v>
      </c>
      <c r="R3033">
        <f t="shared" si="337"/>
        <v>5310</v>
      </c>
      <c r="S3033">
        <f t="shared" si="338"/>
        <v>0</v>
      </c>
      <c r="Y3033">
        <v>405</v>
      </c>
      <c r="Z3033">
        <v>405</v>
      </c>
      <c r="AA3033">
        <v>0</v>
      </c>
    </row>
    <row r="3034" spans="1:27" x14ac:dyDescent="0.25">
      <c r="A3034" t="str">
        <f t="shared" si="335"/>
        <v>072019</v>
      </c>
      <c r="B3034">
        <v>7</v>
      </c>
      <c r="C3034">
        <v>2019</v>
      </c>
      <c r="D3034" s="18">
        <v>43665</v>
      </c>
      <c r="E3034" t="s">
        <v>3352</v>
      </c>
      <c r="F3034" t="s">
        <v>413</v>
      </c>
      <c r="G3034" t="s">
        <v>6592</v>
      </c>
      <c r="H3034">
        <v>10040.450000000001</v>
      </c>
      <c r="L3034">
        <v>8508.86</v>
      </c>
      <c r="N3034">
        <f t="shared" si="339"/>
        <v>1531.5948000000001</v>
      </c>
      <c r="O3034">
        <f t="shared" si="340"/>
        <v>765.79740000000004</v>
      </c>
      <c r="P3034">
        <f t="shared" si="341"/>
        <v>765.79740000000004</v>
      </c>
      <c r="Q3034">
        <f t="shared" si="336"/>
        <v>0</v>
      </c>
      <c r="R3034">
        <f t="shared" si="337"/>
        <v>10040.454800000001</v>
      </c>
      <c r="S3034">
        <f t="shared" si="338"/>
        <v>4.8000000006140908E-3</v>
      </c>
      <c r="Y3034">
        <v>765.79740000000004</v>
      </c>
      <c r="Z3034">
        <v>765.79740000000004</v>
      </c>
      <c r="AA3034">
        <v>0</v>
      </c>
    </row>
    <row r="3035" spans="1:27" x14ac:dyDescent="0.25">
      <c r="A3035" t="str">
        <f t="shared" si="335"/>
        <v>072019</v>
      </c>
      <c r="B3035">
        <v>7</v>
      </c>
      <c r="C3035">
        <v>2019</v>
      </c>
      <c r="D3035" s="18">
        <v>43662</v>
      </c>
      <c r="E3035" t="s">
        <v>3547</v>
      </c>
      <c r="F3035" t="s">
        <v>3452</v>
      </c>
      <c r="G3035" t="s">
        <v>6575</v>
      </c>
      <c r="H3035">
        <v>52738</v>
      </c>
      <c r="L3035">
        <v>44694</v>
      </c>
      <c r="N3035">
        <v>0</v>
      </c>
      <c r="O3035">
        <v>0</v>
      </c>
      <c r="P3035">
        <v>0</v>
      </c>
      <c r="Q3035">
        <v>0</v>
      </c>
      <c r="R3035">
        <f t="shared" si="337"/>
        <v>44694</v>
      </c>
      <c r="S3035">
        <f t="shared" si="338"/>
        <v>-8044</v>
      </c>
      <c r="T3035" t="s">
        <v>6245</v>
      </c>
      <c r="Y3035">
        <v>4022.46</v>
      </c>
      <c r="Z3035">
        <v>4022.46</v>
      </c>
      <c r="AA3035">
        <v>0</v>
      </c>
    </row>
    <row r="3036" spans="1:27" x14ac:dyDescent="0.25">
      <c r="A3036" t="str">
        <f t="shared" si="335"/>
        <v>072019</v>
      </c>
      <c r="B3036">
        <v>8</v>
      </c>
      <c r="C3036">
        <v>2019</v>
      </c>
      <c r="D3036" s="18">
        <v>43665</v>
      </c>
      <c r="E3036" t="s">
        <v>3168</v>
      </c>
      <c r="F3036" t="s">
        <v>209</v>
      </c>
      <c r="G3036" t="s">
        <v>210</v>
      </c>
      <c r="H3036">
        <v>1180955.3999999999</v>
      </c>
      <c r="I3036">
        <v>597877</v>
      </c>
      <c r="K3036">
        <v>231000</v>
      </c>
      <c r="L3036">
        <v>274880</v>
      </c>
      <c r="N3036">
        <f t="shared" si="339"/>
        <v>77198.399999999994</v>
      </c>
      <c r="O3036">
        <f t="shared" si="340"/>
        <v>0</v>
      </c>
      <c r="P3036">
        <f t="shared" si="341"/>
        <v>0</v>
      </c>
      <c r="Q3036">
        <f t="shared" si="336"/>
        <v>77198.399999999994</v>
      </c>
      <c r="R3036">
        <f t="shared" si="337"/>
        <v>1180955.3999999999</v>
      </c>
      <c r="S3036">
        <f t="shared" si="338"/>
        <v>0</v>
      </c>
      <c r="Y3036">
        <v>0</v>
      </c>
      <c r="Z3036">
        <v>0</v>
      </c>
      <c r="AA3036">
        <v>77198.399999999994</v>
      </c>
    </row>
    <row r="3037" spans="1:27" x14ac:dyDescent="0.25">
      <c r="A3037" t="str">
        <f t="shared" si="335"/>
        <v>072019</v>
      </c>
      <c r="B3037">
        <v>8</v>
      </c>
      <c r="C3037">
        <v>2019</v>
      </c>
      <c r="D3037" s="18">
        <v>43655</v>
      </c>
      <c r="E3037" t="s">
        <v>1738</v>
      </c>
      <c r="F3037" t="s">
        <v>6323</v>
      </c>
      <c r="G3037" t="s">
        <v>6447</v>
      </c>
      <c r="H3037">
        <v>3953</v>
      </c>
      <c r="L3037">
        <v>3350</v>
      </c>
      <c r="N3037">
        <f t="shared" si="339"/>
        <v>603</v>
      </c>
      <c r="O3037">
        <f t="shared" si="340"/>
        <v>301.5</v>
      </c>
      <c r="P3037">
        <f t="shared" si="341"/>
        <v>301.5</v>
      </c>
      <c r="Q3037">
        <f t="shared" si="336"/>
        <v>0</v>
      </c>
      <c r="R3037">
        <f t="shared" si="337"/>
        <v>3953</v>
      </c>
      <c r="S3037">
        <f t="shared" si="338"/>
        <v>0</v>
      </c>
      <c r="Y3037">
        <v>301.5</v>
      </c>
      <c r="Z3037">
        <v>301.5</v>
      </c>
      <c r="AA3037">
        <v>0</v>
      </c>
    </row>
    <row r="3038" spans="1:27" x14ac:dyDescent="0.25">
      <c r="A3038" t="str">
        <f t="shared" si="335"/>
        <v>072019</v>
      </c>
      <c r="B3038">
        <v>8</v>
      </c>
      <c r="C3038">
        <v>2019</v>
      </c>
      <c r="D3038" s="18">
        <v>43670</v>
      </c>
      <c r="E3038" t="s">
        <v>3348</v>
      </c>
      <c r="F3038" t="s">
        <v>399</v>
      </c>
      <c r="G3038" t="s">
        <v>6509</v>
      </c>
      <c r="H3038">
        <v>10079</v>
      </c>
      <c r="L3038">
        <v>8541</v>
      </c>
      <c r="N3038">
        <f t="shared" si="339"/>
        <v>1537.38</v>
      </c>
      <c r="O3038">
        <f t="shared" si="340"/>
        <v>768.69</v>
      </c>
      <c r="P3038">
        <f t="shared" si="341"/>
        <v>768.69</v>
      </c>
      <c r="Q3038">
        <f t="shared" si="336"/>
        <v>0</v>
      </c>
      <c r="R3038">
        <f t="shared" si="337"/>
        <v>10078.380000000001</v>
      </c>
      <c r="S3038">
        <f t="shared" si="338"/>
        <v>-0.61999999999898137</v>
      </c>
      <c r="Y3038">
        <v>768.69</v>
      </c>
      <c r="Z3038">
        <v>768.69</v>
      </c>
      <c r="AA3038">
        <v>0</v>
      </c>
    </row>
    <row r="3039" spans="1:27" x14ac:dyDescent="0.25">
      <c r="A3039" t="str">
        <f t="shared" si="335"/>
        <v>072019</v>
      </c>
      <c r="B3039">
        <v>8</v>
      </c>
      <c r="C3039">
        <v>2019</v>
      </c>
      <c r="D3039" s="18">
        <v>43672</v>
      </c>
      <c r="E3039" t="s">
        <v>3349</v>
      </c>
      <c r="F3039" t="s">
        <v>399</v>
      </c>
      <c r="G3039" t="s">
        <v>6509</v>
      </c>
      <c r="H3039">
        <v>9481</v>
      </c>
      <c r="L3039">
        <v>8035</v>
      </c>
      <c r="N3039">
        <f t="shared" si="339"/>
        <v>1446.3</v>
      </c>
      <c r="O3039">
        <f t="shared" si="340"/>
        <v>723.15</v>
      </c>
      <c r="P3039">
        <f t="shared" si="341"/>
        <v>723.15</v>
      </c>
      <c r="Q3039">
        <f t="shared" si="336"/>
        <v>0</v>
      </c>
      <c r="R3039">
        <f t="shared" si="337"/>
        <v>9481.2999999999993</v>
      </c>
      <c r="S3039">
        <f t="shared" si="338"/>
        <v>0.2999999999992724</v>
      </c>
      <c r="Y3039">
        <v>723.15</v>
      </c>
      <c r="Z3039">
        <v>723.15</v>
      </c>
      <c r="AA3039">
        <v>0</v>
      </c>
    </row>
    <row r="3040" spans="1:27" x14ac:dyDescent="0.25">
      <c r="A3040" t="str">
        <f t="shared" si="335"/>
        <v>072019</v>
      </c>
      <c r="B3040">
        <v>8</v>
      </c>
      <c r="C3040">
        <v>2019</v>
      </c>
      <c r="D3040" s="18">
        <v>43671</v>
      </c>
      <c r="E3040" t="s">
        <v>3060</v>
      </c>
      <c r="F3040" t="s">
        <v>45</v>
      </c>
      <c r="G3040" t="s">
        <v>46</v>
      </c>
      <c r="H3040">
        <v>15305</v>
      </c>
      <c r="L3040">
        <v>12970</v>
      </c>
      <c r="N3040">
        <f t="shared" si="339"/>
        <v>2334.6</v>
      </c>
      <c r="O3040">
        <f t="shared" si="340"/>
        <v>1167.3</v>
      </c>
      <c r="P3040">
        <f t="shared" si="341"/>
        <v>1167.3</v>
      </c>
      <c r="Q3040">
        <f t="shared" si="336"/>
        <v>0</v>
      </c>
      <c r="R3040">
        <f t="shared" si="337"/>
        <v>15304.6</v>
      </c>
      <c r="S3040">
        <f t="shared" si="338"/>
        <v>-0.3999999999996362</v>
      </c>
      <c r="Y3040">
        <v>1167.3</v>
      </c>
      <c r="Z3040">
        <v>1167.3</v>
      </c>
      <c r="AA3040">
        <v>0</v>
      </c>
    </row>
    <row r="3041" spans="1:27" x14ac:dyDescent="0.25">
      <c r="A3041" t="str">
        <f t="shared" si="335"/>
        <v>072019</v>
      </c>
      <c r="B3041">
        <v>8</v>
      </c>
      <c r="C3041">
        <v>2019</v>
      </c>
      <c r="D3041" s="18">
        <v>43671</v>
      </c>
      <c r="E3041" t="s">
        <v>6593</v>
      </c>
      <c r="F3041" t="s">
        <v>6566</v>
      </c>
      <c r="G3041" t="s">
        <v>6594</v>
      </c>
      <c r="H3041">
        <v>25000</v>
      </c>
      <c r="I3041">
        <v>25000</v>
      </c>
      <c r="N3041">
        <f t="shared" si="339"/>
        <v>0</v>
      </c>
      <c r="O3041">
        <f t="shared" si="340"/>
        <v>0</v>
      </c>
      <c r="P3041">
        <f t="shared" si="341"/>
        <v>0</v>
      </c>
      <c r="Q3041">
        <f t="shared" si="336"/>
        <v>0</v>
      </c>
      <c r="R3041">
        <f t="shared" si="337"/>
        <v>25000</v>
      </c>
      <c r="S3041">
        <f t="shared" si="338"/>
        <v>0</v>
      </c>
      <c r="Y3041">
        <v>0</v>
      </c>
      <c r="Z3041">
        <v>0</v>
      </c>
      <c r="AA3041">
        <v>0</v>
      </c>
    </row>
    <row r="3042" spans="1:27" x14ac:dyDescent="0.25">
      <c r="A3042" t="str">
        <f t="shared" si="335"/>
        <v>072019</v>
      </c>
      <c r="B3042">
        <v>8</v>
      </c>
      <c r="C3042">
        <v>2019</v>
      </c>
      <c r="D3042" s="18">
        <v>43669</v>
      </c>
      <c r="E3042" t="s">
        <v>3561</v>
      </c>
      <c r="F3042" t="s">
        <v>6566</v>
      </c>
      <c r="G3042" t="s">
        <v>6594</v>
      </c>
      <c r="H3042">
        <v>25000</v>
      </c>
      <c r="I3042">
        <v>25000</v>
      </c>
      <c r="N3042">
        <f t="shared" si="339"/>
        <v>0</v>
      </c>
      <c r="O3042">
        <f t="shared" si="340"/>
        <v>0</v>
      </c>
      <c r="P3042">
        <f t="shared" si="341"/>
        <v>0</v>
      </c>
      <c r="Q3042">
        <f t="shared" si="336"/>
        <v>0</v>
      </c>
      <c r="R3042">
        <f t="shared" si="337"/>
        <v>25000</v>
      </c>
      <c r="S3042">
        <f t="shared" si="338"/>
        <v>0</v>
      </c>
      <c r="Y3042">
        <v>0</v>
      </c>
      <c r="Z3042">
        <v>0</v>
      </c>
      <c r="AA3042">
        <v>0</v>
      </c>
    </row>
    <row r="3043" spans="1:27" x14ac:dyDescent="0.25">
      <c r="A3043" t="str">
        <f t="shared" si="335"/>
        <v>072019</v>
      </c>
      <c r="B3043">
        <v>8</v>
      </c>
      <c r="C3043">
        <v>2019</v>
      </c>
      <c r="D3043" s="18">
        <v>43673</v>
      </c>
      <c r="E3043" t="s">
        <v>3081</v>
      </c>
      <c r="F3043" t="s">
        <v>101</v>
      </c>
      <c r="G3043" t="s">
        <v>6305</v>
      </c>
      <c r="H3043">
        <v>2791</v>
      </c>
      <c r="L3043">
        <v>2364.4299999999998</v>
      </c>
      <c r="N3043">
        <f t="shared" si="339"/>
        <v>425.59739999999999</v>
      </c>
      <c r="O3043">
        <f t="shared" si="340"/>
        <v>212.7987</v>
      </c>
      <c r="P3043">
        <f t="shared" si="341"/>
        <v>212.7987</v>
      </c>
      <c r="Q3043">
        <f t="shared" si="336"/>
        <v>0</v>
      </c>
      <c r="R3043">
        <f t="shared" si="337"/>
        <v>2790.0273999999999</v>
      </c>
      <c r="S3043">
        <f t="shared" si="338"/>
        <v>-0.97260000000005675</v>
      </c>
      <c r="Y3043">
        <v>212.7987</v>
      </c>
      <c r="Z3043">
        <v>212.7987</v>
      </c>
      <c r="AA3043">
        <v>0</v>
      </c>
    </row>
    <row r="3044" spans="1:27" x14ac:dyDescent="0.25">
      <c r="A3044" t="str">
        <f t="shared" si="335"/>
        <v>072019</v>
      </c>
      <c r="B3044">
        <v>8</v>
      </c>
      <c r="C3044">
        <v>2019</v>
      </c>
      <c r="D3044" s="18">
        <v>43672</v>
      </c>
      <c r="E3044" t="s">
        <v>3080</v>
      </c>
      <c r="F3044" t="s">
        <v>101</v>
      </c>
      <c r="G3044" t="s">
        <v>6305</v>
      </c>
      <c r="H3044">
        <v>767</v>
      </c>
      <c r="L3044">
        <v>650</v>
      </c>
      <c r="N3044">
        <f t="shared" si="339"/>
        <v>117</v>
      </c>
      <c r="O3044">
        <f t="shared" si="340"/>
        <v>58.5</v>
      </c>
      <c r="P3044">
        <f t="shared" si="341"/>
        <v>58.5</v>
      </c>
      <c r="Q3044">
        <f t="shared" si="336"/>
        <v>0</v>
      </c>
      <c r="R3044">
        <f t="shared" si="337"/>
        <v>767</v>
      </c>
      <c r="S3044">
        <f t="shared" si="338"/>
        <v>0</v>
      </c>
      <c r="Y3044">
        <v>58.5</v>
      </c>
      <c r="Z3044">
        <v>58.5</v>
      </c>
      <c r="AA3044">
        <v>0</v>
      </c>
    </row>
    <row r="3045" spans="1:27" x14ac:dyDescent="0.25">
      <c r="A3045" t="str">
        <f t="shared" si="335"/>
        <v>072019</v>
      </c>
      <c r="B3045">
        <v>8</v>
      </c>
      <c r="C3045">
        <v>2019</v>
      </c>
      <c r="D3045" s="18">
        <v>43671</v>
      </c>
      <c r="E3045" t="s">
        <v>3079</v>
      </c>
      <c r="F3045" t="s">
        <v>101</v>
      </c>
      <c r="G3045" t="s">
        <v>6305</v>
      </c>
      <c r="H3045">
        <v>1123</v>
      </c>
      <c r="L3045">
        <v>952</v>
      </c>
      <c r="N3045">
        <f t="shared" si="339"/>
        <v>171.36</v>
      </c>
      <c r="O3045">
        <f t="shared" si="340"/>
        <v>85.68</v>
      </c>
      <c r="P3045">
        <f t="shared" si="341"/>
        <v>85.68</v>
      </c>
      <c r="Q3045">
        <f t="shared" si="336"/>
        <v>0</v>
      </c>
      <c r="R3045">
        <f t="shared" si="337"/>
        <v>1123.3600000000001</v>
      </c>
      <c r="S3045">
        <f t="shared" si="338"/>
        <v>0.36000000000012733</v>
      </c>
      <c r="Y3045">
        <v>85.68</v>
      </c>
      <c r="Z3045">
        <v>85.68</v>
      </c>
      <c r="AA3045">
        <v>0</v>
      </c>
    </row>
    <row r="3046" spans="1:27" x14ac:dyDescent="0.25">
      <c r="A3046" t="str">
        <f t="shared" si="335"/>
        <v>072019</v>
      </c>
      <c r="B3046">
        <v>8</v>
      </c>
      <c r="C3046">
        <v>2019</v>
      </c>
      <c r="D3046" s="18">
        <v>43668</v>
      </c>
      <c r="E3046" t="s">
        <v>3096</v>
      </c>
      <c r="F3046" t="s">
        <v>101</v>
      </c>
      <c r="G3046" t="s">
        <v>6305</v>
      </c>
      <c r="H3046">
        <v>2388</v>
      </c>
      <c r="L3046">
        <v>2024.33</v>
      </c>
      <c r="N3046">
        <f t="shared" si="339"/>
        <v>364.37940000000003</v>
      </c>
      <c r="O3046">
        <f t="shared" si="340"/>
        <v>182.18970000000002</v>
      </c>
      <c r="P3046">
        <f t="shared" si="341"/>
        <v>182.18970000000002</v>
      </c>
      <c r="Q3046">
        <f t="shared" si="336"/>
        <v>0</v>
      </c>
      <c r="R3046">
        <f t="shared" si="337"/>
        <v>2388.7093999999997</v>
      </c>
      <c r="S3046">
        <f t="shared" si="338"/>
        <v>0.70939999999973224</v>
      </c>
      <c r="Y3046">
        <v>182.18970000000002</v>
      </c>
      <c r="Z3046">
        <v>182.18970000000002</v>
      </c>
      <c r="AA3046">
        <v>0</v>
      </c>
    </row>
    <row r="3047" spans="1:27" x14ac:dyDescent="0.25">
      <c r="A3047" t="str">
        <f t="shared" si="335"/>
        <v>072019</v>
      </c>
      <c r="B3047">
        <v>8</v>
      </c>
      <c r="C3047">
        <v>2019</v>
      </c>
      <c r="D3047" s="18">
        <v>43668</v>
      </c>
      <c r="E3047" t="s">
        <v>3097</v>
      </c>
      <c r="F3047" t="s">
        <v>101</v>
      </c>
      <c r="G3047" t="s">
        <v>6305</v>
      </c>
      <c r="H3047">
        <v>7171</v>
      </c>
      <c r="L3047">
        <v>6077</v>
      </c>
      <c r="N3047">
        <f t="shared" si="339"/>
        <v>1093.8599999999999</v>
      </c>
      <c r="O3047">
        <f t="shared" si="340"/>
        <v>546.92999999999995</v>
      </c>
      <c r="P3047">
        <f t="shared" si="341"/>
        <v>546.92999999999995</v>
      </c>
      <c r="Q3047">
        <f t="shared" si="336"/>
        <v>0</v>
      </c>
      <c r="R3047">
        <f t="shared" si="337"/>
        <v>7170.86</v>
      </c>
      <c r="S3047">
        <f t="shared" si="338"/>
        <v>-0.14000000000032742</v>
      </c>
      <c r="Y3047">
        <v>546.92999999999995</v>
      </c>
      <c r="Z3047">
        <v>546.92999999999995</v>
      </c>
      <c r="AA3047">
        <v>0</v>
      </c>
    </row>
    <row r="3048" spans="1:27" x14ac:dyDescent="0.25">
      <c r="A3048" t="str">
        <f t="shared" si="335"/>
        <v>072019</v>
      </c>
      <c r="B3048">
        <v>8</v>
      </c>
      <c r="C3048">
        <v>2019</v>
      </c>
      <c r="D3048" s="18">
        <v>43669</v>
      </c>
      <c r="E3048" t="s">
        <v>3098</v>
      </c>
      <c r="F3048" t="s">
        <v>101</v>
      </c>
      <c r="G3048" t="s">
        <v>6305</v>
      </c>
      <c r="H3048">
        <v>4470</v>
      </c>
      <c r="L3048">
        <v>3788</v>
      </c>
      <c r="N3048">
        <f t="shared" si="339"/>
        <v>681.84</v>
      </c>
      <c r="O3048">
        <f t="shared" si="340"/>
        <v>340.92</v>
      </c>
      <c r="P3048">
        <f t="shared" si="341"/>
        <v>340.92</v>
      </c>
      <c r="Q3048">
        <f t="shared" si="336"/>
        <v>0</v>
      </c>
      <c r="R3048">
        <f t="shared" si="337"/>
        <v>4469.84</v>
      </c>
      <c r="S3048">
        <f t="shared" si="338"/>
        <v>-0.15999999999985448</v>
      </c>
      <c r="Y3048">
        <v>340.92</v>
      </c>
      <c r="Z3048">
        <v>340.92</v>
      </c>
      <c r="AA3048">
        <v>0</v>
      </c>
    </row>
    <row r="3049" spans="1:27" x14ac:dyDescent="0.25">
      <c r="A3049" t="str">
        <f t="shared" si="335"/>
        <v>072019</v>
      </c>
      <c r="B3049">
        <v>8</v>
      </c>
      <c r="C3049">
        <v>2019</v>
      </c>
      <c r="D3049" s="18">
        <v>43668</v>
      </c>
      <c r="E3049" t="s">
        <v>3368</v>
      </c>
      <c r="F3049" t="s">
        <v>1652</v>
      </c>
      <c r="G3049" t="s">
        <v>1653</v>
      </c>
      <c r="H3049">
        <v>4720</v>
      </c>
      <c r="L3049">
        <v>4000</v>
      </c>
      <c r="N3049">
        <f t="shared" si="339"/>
        <v>720</v>
      </c>
      <c r="O3049">
        <f t="shared" si="340"/>
        <v>360</v>
      </c>
      <c r="P3049">
        <f t="shared" si="341"/>
        <v>360</v>
      </c>
      <c r="Q3049">
        <f t="shared" si="336"/>
        <v>0</v>
      </c>
      <c r="R3049">
        <f t="shared" si="337"/>
        <v>4720</v>
      </c>
      <c r="S3049">
        <f t="shared" si="338"/>
        <v>0</v>
      </c>
      <c r="Y3049">
        <v>360</v>
      </c>
      <c r="Z3049">
        <v>360</v>
      </c>
      <c r="AA3049">
        <v>0</v>
      </c>
    </row>
    <row r="3050" spans="1:27" x14ac:dyDescent="0.25">
      <c r="A3050" t="str">
        <f t="shared" si="335"/>
        <v>072019</v>
      </c>
      <c r="B3050">
        <v>8</v>
      </c>
      <c r="C3050">
        <v>2019</v>
      </c>
      <c r="D3050" s="18">
        <v>43671</v>
      </c>
      <c r="E3050" t="s">
        <v>3338</v>
      </c>
      <c r="F3050" t="s">
        <v>680</v>
      </c>
      <c r="G3050" t="s">
        <v>6595</v>
      </c>
      <c r="H3050">
        <v>115687</v>
      </c>
      <c r="L3050">
        <v>98040</v>
      </c>
      <c r="N3050">
        <f t="shared" si="339"/>
        <v>17647.2</v>
      </c>
      <c r="O3050">
        <v>0</v>
      </c>
      <c r="P3050">
        <v>0</v>
      </c>
      <c r="Q3050">
        <v>0</v>
      </c>
      <c r="R3050">
        <f t="shared" si="337"/>
        <v>115687.2</v>
      </c>
      <c r="S3050">
        <f t="shared" si="338"/>
        <v>0.19999999999708962</v>
      </c>
      <c r="T3050" t="s">
        <v>5815</v>
      </c>
      <c r="Y3050">
        <v>8823.6</v>
      </c>
      <c r="Z3050">
        <v>8823.6</v>
      </c>
      <c r="AA3050">
        <v>0</v>
      </c>
    </row>
    <row r="3051" spans="1:27" x14ac:dyDescent="0.25">
      <c r="A3051" t="str">
        <f t="shared" si="335"/>
        <v>072019</v>
      </c>
      <c r="B3051">
        <v>8</v>
      </c>
      <c r="C3051">
        <v>2019</v>
      </c>
      <c r="D3051" s="18">
        <v>43672</v>
      </c>
      <c r="E3051" t="s">
        <v>6596</v>
      </c>
      <c r="F3051" t="s">
        <v>3291</v>
      </c>
      <c r="G3051" t="s">
        <v>6597</v>
      </c>
      <c r="H3051">
        <v>220000</v>
      </c>
      <c r="L3051">
        <v>186441</v>
      </c>
      <c r="N3051">
        <f t="shared" si="339"/>
        <v>33559.379999999997</v>
      </c>
      <c r="O3051">
        <f t="shared" si="340"/>
        <v>16779.689999999999</v>
      </c>
      <c r="P3051">
        <f t="shared" si="341"/>
        <v>16779.689999999999</v>
      </c>
      <c r="Q3051">
        <f t="shared" si="336"/>
        <v>0</v>
      </c>
      <c r="R3051">
        <f t="shared" si="337"/>
        <v>220000.38</v>
      </c>
      <c r="S3051">
        <f t="shared" si="338"/>
        <v>0.38000000000465661</v>
      </c>
      <c r="Y3051">
        <v>16779.689999999999</v>
      </c>
      <c r="Z3051">
        <v>16779.689999999999</v>
      </c>
      <c r="AA3051">
        <v>0</v>
      </c>
    </row>
    <row r="3052" spans="1:27" x14ac:dyDescent="0.25">
      <c r="A3052" t="str">
        <f t="shared" si="335"/>
        <v>072019</v>
      </c>
      <c r="B3052">
        <v>8</v>
      </c>
      <c r="C3052">
        <v>2019</v>
      </c>
      <c r="D3052" s="18">
        <v>43671</v>
      </c>
      <c r="E3052" t="s">
        <v>4290</v>
      </c>
      <c r="F3052" t="s">
        <v>1604</v>
      </c>
      <c r="G3052" t="s">
        <v>6598</v>
      </c>
      <c r="H3052">
        <v>5351</v>
      </c>
      <c r="I3052">
        <v>1575</v>
      </c>
      <c r="L3052">
        <v>3200</v>
      </c>
      <c r="N3052">
        <f t="shared" si="339"/>
        <v>576</v>
      </c>
      <c r="O3052">
        <f t="shared" si="340"/>
        <v>288</v>
      </c>
      <c r="P3052">
        <f t="shared" si="341"/>
        <v>288</v>
      </c>
      <c r="Q3052">
        <f t="shared" si="336"/>
        <v>0</v>
      </c>
      <c r="R3052">
        <f t="shared" si="337"/>
        <v>5351</v>
      </c>
      <c r="S3052">
        <f t="shared" si="338"/>
        <v>0</v>
      </c>
      <c r="Y3052">
        <v>288</v>
      </c>
      <c r="Z3052">
        <v>288</v>
      </c>
      <c r="AA3052">
        <v>0</v>
      </c>
    </row>
    <row r="3053" spans="1:27" x14ac:dyDescent="0.25">
      <c r="A3053" t="str">
        <f t="shared" si="335"/>
        <v>072019</v>
      </c>
      <c r="B3053">
        <v>8</v>
      </c>
      <c r="C3053">
        <v>2019</v>
      </c>
      <c r="D3053" s="18">
        <v>43671</v>
      </c>
      <c r="E3053" t="s">
        <v>4294</v>
      </c>
      <c r="F3053" t="s">
        <v>1604</v>
      </c>
      <c r="G3053" t="s">
        <v>6598</v>
      </c>
      <c r="H3053">
        <v>15340</v>
      </c>
      <c r="L3053">
        <v>13000</v>
      </c>
      <c r="N3053">
        <f t="shared" si="339"/>
        <v>2340</v>
      </c>
      <c r="O3053">
        <f t="shared" si="340"/>
        <v>1170</v>
      </c>
      <c r="P3053">
        <f t="shared" si="341"/>
        <v>1170</v>
      </c>
      <c r="Q3053">
        <f t="shared" si="336"/>
        <v>0</v>
      </c>
      <c r="R3053">
        <f t="shared" si="337"/>
        <v>15340</v>
      </c>
      <c r="S3053">
        <f t="shared" si="338"/>
        <v>0</v>
      </c>
      <c r="Y3053">
        <v>1170</v>
      </c>
      <c r="Z3053">
        <v>1170</v>
      </c>
      <c r="AA3053">
        <v>0</v>
      </c>
    </row>
    <row r="3054" spans="1:27" x14ac:dyDescent="0.25">
      <c r="A3054" t="str">
        <f t="shared" si="335"/>
        <v>072019</v>
      </c>
      <c r="B3054">
        <v>8</v>
      </c>
      <c r="C3054">
        <v>2019</v>
      </c>
      <c r="D3054" s="18">
        <v>43671</v>
      </c>
      <c r="E3054" t="s">
        <v>4294</v>
      </c>
      <c r="F3054" t="s">
        <v>1604</v>
      </c>
      <c r="G3054" t="s">
        <v>6598</v>
      </c>
      <c r="H3054">
        <v>9123</v>
      </c>
      <c r="I3054">
        <v>1394</v>
      </c>
      <c r="L3054">
        <v>6550</v>
      </c>
      <c r="N3054">
        <f t="shared" si="339"/>
        <v>1179</v>
      </c>
      <c r="O3054">
        <f t="shared" si="340"/>
        <v>589.5</v>
      </c>
      <c r="P3054">
        <f t="shared" si="341"/>
        <v>589.5</v>
      </c>
      <c r="Q3054">
        <f t="shared" si="336"/>
        <v>0</v>
      </c>
      <c r="R3054">
        <f t="shared" si="337"/>
        <v>9123</v>
      </c>
      <c r="S3054">
        <f t="shared" si="338"/>
        <v>0</v>
      </c>
      <c r="Y3054">
        <v>589.5</v>
      </c>
      <c r="Z3054">
        <v>589.5</v>
      </c>
      <c r="AA3054">
        <v>0</v>
      </c>
    </row>
    <row r="3055" spans="1:27" x14ac:dyDescent="0.25">
      <c r="A3055" t="str">
        <f t="shared" si="335"/>
        <v>072019</v>
      </c>
      <c r="B3055">
        <v>8</v>
      </c>
      <c r="C3055">
        <v>2019</v>
      </c>
      <c r="D3055" s="18">
        <v>43671</v>
      </c>
      <c r="E3055" t="s">
        <v>4291</v>
      </c>
      <c r="F3055" t="s">
        <v>1604</v>
      </c>
      <c r="G3055" t="s">
        <v>6598</v>
      </c>
      <c r="H3055">
        <v>5351</v>
      </c>
      <c r="I3055">
        <v>1575</v>
      </c>
      <c r="L3055">
        <v>3200</v>
      </c>
      <c r="N3055">
        <f t="shared" si="339"/>
        <v>576</v>
      </c>
      <c r="O3055">
        <f t="shared" si="340"/>
        <v>288</v>
      </c>
      <c r="P3055">
        <f t="shared" si="341"/>
        <v>288</v>
      </c>
      <c r="Q3055">
        <f t="shared" si="336"/>
        <v>0</v>
      </c>
      <c r="R3055">
        <f t="shared" si="337"/>
        <v>5351</v>
      </c>
      <c r="S3055">
        <f t="shared" si="338"/>
        <v>0</v>
      </c>
      <c r="Y3055">
        <v>288</v>
      </c>
      <c r="Z3055">
        <v>288</v>
      </c>
      <c r="AA3055">
        <v>0</v>
      </c>
    </row>
    <row r="3056" spans="1:27" x14ac:dyDescent="0.25">
      <c r="A3056" t="str">
        <f t="shared" si="335"/>
        <v>072019</v>
      </c>
      <c r="B3056">
        <v>8</v>
      </c>
      <c r="C3056">
        <v>2019</v>
      </c>
      <c r="D3056" s="18">
        <v>43675</v>
      </c>
      <c r="E3056" t="s">
        <v>3325</v>
      </c>
      <c r="F3056" t="s">
        <v>355</v>
      </c>
      <c r="G3056" t="s">
        <v>6251</v>
      </c>
      <c r="H3056">
        <v>3780</v>
      </c>
      <c r="K3056">
        <v>252.24</v>
      </c>
      <c r="L3056">
        <v>2964</v>
      </c>
      <c r="N3056">
        <f t="shared" si="339"/>
        <v>563.78880000000004</v>
      </c>
      <c r="O3056">
        <f t="shared" si="340"/>
        <v>281.89440000000002</v>
      </c>
      <c r="P3056">
        <f t="shared" si="341"/>
        <v>281.89440000000002</v>
      </c>
      <c r="Q3056">
        <f t="shared" si="336"/>
        <v>0</v>
      </c>
      <c r="R3056">
        <f t="shared" si="337"/>
        <v>3780.0288</v>
      </c>
      <c r="S3056">
        <f t="shared" si="338"/>
        <v>2.8800000000046566E-2</v>
      </c>
      <c r="Y3056">
        <v>281.89440000000002</v>
      </c>
      <c r="Z3056">
        <v>281.89440000000002</v>
      </c>
      <c r="AA3056">
        <v>0</v>
      </c>
    </row>
    <row r="3057" spans="1:27" x14ac:dyDescent="0.25">
      <c r="A3057" t="str">
        <f t="shared" si="335"/>
        <v>072019</v>
      </c>
      <c r="B3057">
        <v>8</v>
      </c>
      <c r="C3057">
        <v>2019</v>
      </c>
      <c r="D3057" s="18">
        <v>43675</v>
      </c>
      <c r="E3057" t="s">
        <v>3107</v>
      </c>
      <c r="F3057" t="s">
        <v>795</v>
      </c>
      <c r="G3057" t="s">
        <v>6599</v>
      </c>
      <c r="H3057">
        <v>14750</v>
      </c>
      <c r="L3057">
        <v>12500</v>
      </c>
      <c r="N3057">
        <f t="shared" si="339"/>
        <v>2250</v>
      </c>
      <c r="O3057">
        <f t="shared" si="340"/>
        <v>1125</v>
      </c>
      <c r="P3057">
        <f t="shared" si="341"/>
        <v>1125</v>
      </c>
      <c r="Q3057">
        <f t="shared" si="336"/>
        <v>0</v>
      </c>
      <c r="R3057">
        <f t="shared" si="337"/>
        <v>14750</v>
      </c>
      <c r="S3057">
        <f t="shared" si="338"/>
        <v>0</v>
      </c>
      <c r="Y3057">
        <v>1125</v>
      </c>
      <c r="Z3057">
        <v>1125</v>
      </c>
      <c r="AA3057">
        <v>0</v>
      </c>
    </row>
    <row r="3058" spans="1:27" x14ac:dyDescent="0.25">
      <c r="A3058" t="str">
        <f t="shared" si="335"/>
        <v>072019</v>
      </c>
      <c r="B3058">
        <v>8</v>
      </c>
      <c r="C3058">
        <v>2019</v>
      </c>
      <c r="D3058" s="18">
        <v>43673</v>
      </c>
      <c r="E3058" t="s">
        <v>7828</v>
      </c>
      <c r="F3058" t="s">
        <v>549</v>
      </c>
      <c r="G3058" t="s">
        <v>7821</v>
      </c>
      <c r="H3058">
        <v>45632</v>
      </c>
      <c r="I3058">
        <v>38121.300000000003</v>
      </c>
      <c r="L3058">
        <v>6365</v>
      </c>
      <c r="N3058">
        <f t="shared" si="339"/>
        <v>1145.7</v>
      </c>
      <c r="O3058">
        <f t="shared" si="340"/>
        <v>572.85</v>
      </c>
      <c r="P3058">
        <f t="shared" si="341"/>
        <v>572.85</v>
      </c>
      <c r="Q3058">
        <f t="shared" si="336"/>
        <v>0</v>
      </c>
      <c r="R3058">
        <f t="shared" si="337"/>
        <v>45632</v>
      </c>
      <c r="S3058">
        <f t="shared" si="338"/>
        <v>0</v>
      </c>
      <c r="Y3058">
        <v>572.85</v>
      </c>
      <c r="Z3058">
        <v>572.85</v>
      </c>
      <c r="AA3058">
        <v>0</v>
      </c>
    </row>
    <row r="3059" spans="1:27" x14ac:dyDescent="0.25">
      <c r="A3059" t="str">
        <f t="shared" si="335"/>
        <v>072019</v>
      </c>
      <c r="B3059">
        <v>8</v>
      </c>
      <c r="C3059">
        <v>2019</v>
      </c>
      <c r="D3059" s="18">
        <v>43673</v>
      </c>
      <c r="E3059" t="s">
        <v>7829</v>
      </c>
      <c r="F3059" t="s">
        <v>549</v>
      </c>
      <c r="G3059" t="s">
        <v>7821</v>
      </c>
      <c r="H3059">
        <v>30257</v>
      </c>
      <c r="I3059">
        <v>22702</v>
      </c>
      <c r="L3059">
        <v>6403</v>
      </c>
      <c r="N3059">
        <f t="shared" si="339"/>
        <v>1152.54</v>
      </c>
      <c r="O3059">
        <f t="shared" si="340"/>
        <v>576.27</v>
      </c>
      <c r="P3059">
        <f t="shared" si="341"/>
        <v>576.27</v>
      </c>
      <c r="Q3059">
        <f t="shared" si="336"/>
        <v>0</v>
      </c>
      <c r="R3059">
        <f t="shared" si="337"/>
        <v>30257.54</v>
      </c>
      <c r="S3059">
        <f t="shared" si="338"/>
        <v>0.54000000000087311</v>
      </c>
      <c r="Y3059">
        <v>576.27</v>
      </c>
      <c r="Z3059">
        <v>576.27</v>
      </c>
      <c r="AA3059">
        <v>0</v>
      </c>
    </row>
    <row r="3060" spans="1:27" x14ac:dyDescent="0.25">
      <c r="A3060" t="str">
        <f t="shared" si="335"/>
        <v>042019</v>
      </c>
      <c r="B3060">
        <v>8</v>
      </c>
      <c r="C3060">
        <v>2019</v>
      </c>
      <c r="D3060" s="18">
        <v>43581</v>
      </c>
      <c r="E3060" t="s">
        <v>1229</v>
      </c>
      <c r="F3060" t="s">
        <v>6600</v>
      </c>
      <c r="G3060" t="s">
        <v>6601</v>
      </c>
      <c r="H3060">
        <v>40000</v>
      </c>
      <c r="I3060">
        <v>40000</v>
      </c>
      <c r="N3060">
        <f t="shared" si="339"/>
        <v>0</v>
      </c>
      <c r="O3060">
        <f t="shared" si="340"/>
        <v>0</v>
      </c>
      <c r="P3060">
        <f t="shared" si="341"/>
        <v>0</v>
      </c>
      <c r="Q3060">
        <f t="shared" si="336"/>
        <v>0</v>
      </c>
      <c r="R3060">
        <f t="shared" si="337"/>
        <v>40000</v>
      </c>
      <c r="S3060">
        <f t="shared" si="338"/>
        <v>0</v>
      </c>
      <c r="Y3060">
        <v>0</v>
      </c>
      <c r="Z3060">
        <v>0</v>
      </c>
      <c r="AA3060">
        <v>0</v>
      </c>
    </row>
    <row r="3061" spans="1:27" x14ac:dyDescent="0.25">
      <c r="A3061" t="str">
        <f t="shared" si="335"/>
        <v>042019</v>
      </c>
      <c r="B3061">
        <v>8</v>
      </c>
      <c r="C3061">
        <v>2019</v>
      </c>
      <c r="D3061" s="18">
        <v>43584</v>
      </c>
      <c r="E3061" t="s">
        <v>6602</v>
      </c>
      <c r="F3061" t="s">
        <v>496</v>
      </c>
      <c r="G3061" t="s">
        <v>6603</v>
      </c>
      <c r="H3061">
        <v>55814</v>
      </c>
      <c r="L3061">
        <v>47300</v>
      </c>
      <c r="N3061">
        <f t="shared" si="339"/>
        <v>8514</v>
      </c>
      <c r="O3061">
        <v>0</v>
      </c>
      <c r="P3061">
        <v>0</v>
      </c>
      <c r="Q3061">
        <v>0</v>
      </c>
      <c r="R3061">
        <f t="shared" si="337"/>
        <v>55814</v>
      </c>
      <c r="S3061">
        <f t="shared" si="338"/>
        <v>0</v>
      </c>
      <c r="T3061" t="s">
        <v>5815</v>
      </c>
      <c r="Y3061">
        <v>4257</v>
      </c>
      <c r="Z3061">
        <v>4257</v>
      </c>
      <c r="AA3061">
        <v>0</v>
      </c>
    </row>
    <row r="3062" spans="1:27" x14ac:dyDescent="0.25">
      <c r="A3062" t="str">
        <f t="shared" si="335"/>
        <v>052019</v>
      </c>
      <c r="B3062">
        <v>8</v>
      </c>
      <c r="C3062">
        <v>2019</v>
      </c>
      <c r="D3062" s="18">
        <v>43603</v>
      </c>
      <c r="E3062" t="s">
        <v>6604</v>
      </c>
      <c r="F3062" t="s">
        <v>496</v>
      </c>
      <c r="G3062" t="s">
        <v>6603</v>
      </c>
      <c r="H3062">
        <v>30409</v>
      </c>
      <c r="L3062">
        <v>25770</v>
      </c>
      <c r="N3062">
        <f t="shared" si="339"/>
        <v>4638.6000000000004</v>
      </c>
      <c r="O3062">
        <v>0</v>
      </c>
      <c r="P3062">
        <v>0</v>
      </c>
      <c r="Q3062">
        <v>0</v>
      </c>
      <c r="R3062">
        <f t="shared" si="337"/>
        <v>30408.6</v>
      </c>
      <c r="S3062">
        <f t="shared" si="338"/>
        <v>-0.40000000000145519</v>
      </c>
      <c r="T3062" t="s">
        <v>5815</v>
      </c>
      <c r="Y3062">
        <v>2319.3000000000002</v>
      </c>
      <c r="Z3062">
        <v>2319.3000000000002</v>
      </c>
      <c r="AA3062">
        <v>0</v>
      </c>
    </row>
    <row r="3063" spans="1:27" x14ac:dyDescent="0.25">
      <c r="A3063" t="str">
        <f t="shared" si="335"/>
        <v>042019</v>
      </c>
      <c r="B3063">
        <v>8</v>
      </c>
      <c r="C3063">
        <v>2019</v>
      </c>
      <c r="D3063" s="18">
        <v>43561</v>
      </c>
      <c r="E3063" t="s">
        <v>6605</v>
      </c>
      <c r="F3063" t="s">
        <v>496</v>
      </c>
      <c r="G3063" t="s">
        <v>6603</v>
      </c>
      <c r="H3063">
        <v>194700</v>
      </c>
      <c r="L3063">
        <v>165000</v>
      </c>
      <c r="N3063">
        <f t="shared" si="339"/>
        <v>29700</v>
      </c>
      <c r="O3063">
        <v>0</v>
      </c>
      <c r="P3063">
        <v>0</v>
      </c>
      <c r="Q3063">
        <v>0</v>
      </c>
      <c r="R3063">
        <f t="shared" si="337"/>
        <v>194700</v>
      </c>
      <c r="S3063">
        <f t="shared" si="338"/>
        <v>0</v>
      </c>
      <c r="T3063" t="s">
        <v>5815</v>
      </c>
      <c r="Y3063">
        <v>14850</v>
      </c>
      <c r="Z3063">
        <v>14850</v>
      </c>
      <c r="AA3063">
        <v>0</v>
      </c>
    </row>
    <row r="3064" spans="1:27" x14ac:dyDescent="0.25">
      <c r="A3064" t="str">
        <f t="shared" si="335"/>
        <v>042019</v>
      </c>
      <c r="B3064">
        <v>8</v>
      </c>
      <c r="C3064">
        <v>2019</v>
      </c>
      <c r="D3064" s="18">
        <v>43566</v>
      </c>
      <c r="E3064" t="s">
        <v>6606</v>
      </c>
      <c r="F3064" t="s">
        <v>496</v>
      </c>
      <c r="G3064" t="s">
        <v>6603</v>
      </c>
      <c r="H3064">
        <v>19470</v>
      </c>
      <c r="L3064">
        <v>16500</v>
      </c>
      <c r="N3064">
        <f t="shared" si="339"/>
        <v>2970</v>
      </c>
      <c r="O3064">
        <v>0</v>
      </c>
      <c r="P3064">
        <v>0</v>
      </c>
      <c r="Q3064">
        <v>0</v>
      </c>
      <c r="R3064">
        <f t="shared" si="337"/>
        <v>19470</v>
      </c>
      <c r="S3064">
        <f t="shared" si="338"/>
        <v>0</v>
      </c>
      <c r="T3064" t="s">
        <v>5815</v>
      </c>
      <c r="Y3064">
        <v>1485</v>
      </c>
      <c r="Z3064">
        <v>1485</v>
      </c>
      <c r="AA3064">
        <v>0</v>
      </c>
    </row>
    <row r="3065" spans="1:27" x14ac:dyDescent="0.25">
      <c r="A3065" t="str">
        <f t="shared" si="335"/>
        <v>052019</v>
      </c>
      <c r="B3065">
        <v>8</v>
      </c>
      <c r="C3065">
        <v>2019</v>
      </c>
      <c r="D3065" s="18">
        <v>43610</v>
      </c>
      <c r="E3065" t="s">
        <v>6607</v>
      </c>
      <c r="F3065" t="s">
        <v>496</v>
      </c>
      <c r="G3065" t="s">
        <v>6603</v>
      </c>
      <c r="H3065">
        <v>58410</v>
      </c>
      <c r="L3065">
        <v>49500</v>
      </c>
      <c r="N3065">
        <f t="shared" si="339"/>
        <v>8910</v>
      </c>
      <c r="O3065">
        <v>0</v>
      </c>
      <c r="P3065">
        <v>0</v>
      </c>
      <c r="Q3065">
        <v>0</v>
      </c>
      <c r="R3065">
        <f t="shared" si="337"/>
        <v>58410</v>
      </c>
      <c r="S3065">
        <f t="shared" si="338"/>
        <v>0</v>
      </c>
      <c r="T3065" t="s">
        <v>5815</v>
      </c>
      <c r="Y3065">
        <v>4455</v>
      </c>
      <c r="Z3065">
        <v>4455</v>
      </c>
      <c r="AA3065">
        <v>0</v>
      </c>
    </row>
    <row r="3066" spans="1:27" x14ac:dyDescent="0.25">
      <c r="A3066" t="str">
        <f t="shared" si="335"/>
        <v>072019</v>
      </c>
      <c r="B3066">
        <v>8</v>
      </c>
      <c r="C3066">
        <v>2019</v>
      </c>
      <c r="D3066" s="18">
        <v>43662</v>
      </c>
      <c r="E3066" t="s">
        <v>6608</v>
      </c>
      <c r="F3066" t="s">
        <v>496</v>
      </c>
      <c r="G3066" t="s">
        <v>6603</v>
      </c>
      <c r="H3066">
        <v>19470</v>
      </c>
      <c r="L3066">
        <v>16500</v>
      </c>
      <c r="N3066">
        <f t="shared" si="339"/>
        <v>2970</v>
      </c>
      <c r="O3066">
        <v>0</v>
      </c>
      <c r="P3066">
        <v>0</v>
      </c>
      <c r="Q3066">
        <v>0</v>
      </c>
      <c r="R3066">
        <f t="shared" si="337"/>
        <v>19470</v>
      </c>
      <c r="S3066">
        <f t="shared" si="338"/>
        <v>0</v>
      </c>
      <c r="T3066" t="s">
        <v>5815</v>
      </c>
      <c r="Y3066">
        <v>1485</v>
      </c>
      <c r="Z3066">
        <v>1485</v>
      </c>
      <c r="AA3066">
        <v>0</v>
      </c>
    </row>
    <row r="3067" spans="1:27" x14ac:dyDescent="0.25">
      <c r="A3067" t="str">
        <f t="shared" si="335"/>
        <v>072019</v>
      </c>
      <c r="B3067">
        <v>8</v>
      </c>
      <c r="C3067">
        <v>2019</v>
      </c>
      <c r="D3067" s="18">
        <v>43673</v>
      </c>
      <c r="E3067" t="s">
        <v>756</v>
      </c>
      <c r="F3067" t="s">
        <v>471</v>
      </c>
      <c r="G3067" t="s">
        <v>6452</v>
      </c>
      <c r="H3067">
        <v>5546</v>
      </c>
      <c r="L3067">
        <v>4700</v>
      </c>
      <c r="N3067">
        <f t="shared" si="339"/>
        <v>846</v>
      </c>
      <c r="O3067">
        <f t="shared" si="340"/>
        <v>423</v>
      </c>
      <c r="P3067">
        <f t="shared" si="341"/>
        <v>423</v>
      </c>
      <c r="Q3067">
        <f t="shared" si="336"/>
        <v>0</v>
      </c>
      <c r="R3067">
        <f t="shared" si="337"/>
        <v>5546</v>
      </c>
      <c r="S3067">
        <f t="shared" si="338"/>
        <v>0</v>
      </c>
      <c r="Y3067">
        <v>423</v>
      </c>
      <c r="Z3067">
        <v>423</v>
      </c>
      <c r="AA3067">
        <v>0</v>
      </c>
    </row>
    <row r="3068" spans="1:27" x14ac:dyDescent="0.25">
      <c r="A3068" t="str">
        <f t="shared" si="335"/>
        <v>072019</v>
      </c>
      <c r="B3068">
        <v>8</v>
      </c>
      <c r="C3068">
        <v>2019</v>
      </c>
      <c r="D3068" s="18">
        <v>43671</v>
      </c>
      <c r="E3068" t="s">
        <v>4289</v>
      </c>
      <c r="F3068" t="s">
        <v>1604</v>
      </c>
      <c r="G3068" t="s">
        <v>6598</v>
      </c>
      <c r="H3068">
        <v>5351</v>
      </c>
      <c r="I3068">
        <v>1575</v>
      </c>
      <c r="L3068">
        <v>3200</v>
      </c>
      <c r="N3068">
        <f t="shared" si="339"/>
        <v>576</v>
      </c>
      <c r="O3068">
        <f t="shared" si="340"/>
        <v>288</v>
      </c>
      <c r="P3068">
        <f t="shared" si="341"/>
        <v>288</v>
      </c>
      <c r="Q3068">
        <f t="shared" si="336"/>
        <v>0</v>
      </c>
      <c r="R3068">
        <f t="shared" si="337"/>
        <v>5351</v>
      </c>
      <c r="S3068">
        <f t="shared" si="338"/>
        <v>0</v>
      </c>
      <c r="Y3068">
        <v>288</v>
      </c>
      <c r="Z3068">
        <v>288</v>
      </c>
      <c r="AA3068">
        <v>0</v>
      </c>
    </row>
    <row r="3069" spans="1:27" x14ac:dyDescent="0.25">
      <c r="A3069" t="str">
        <f t="shared" si="335"/>
        <v>072019</v>
      </c>
      <c r="B3069">
        <v>8</v>
      </c>
      <c r="C3069">
        <v>2019</v>
      </c>
      <c r="D3069" s="18">
        <v>43671</v>
      </c>
      <c r="E3069" t="s">
        <v>4292</v>
      </c>
      <c r="F3069" t="s">
        <v>1604</v>
      </c>
      <c r="G3069" t="s">
        <v>6598</v>
      </c>
      <c r="H3069">
        <v>5351</v>
      </c>
      <c r="I3069">
        <v>1575</v>
      </c>
      <c r="L3069">
        <v>3200</v>
      </c>
      <c r="N3069">
        <f t="shared" si="339"/>
        <v>576</v>
      </c>
      <c r="O3069">
        <f t="shared" si="340"/>
        <v>288</v>
      </c>
      <c r="P3069">
        <f t="shared" si="341"/>
        <v>288</v>
      </c>
      <c r="Q3069">
        <f t="shared" si="336"/>
        <v>0</v>
      </c>
      <c r="R3069">
        <f t="shared" si="337"/>
        <v>5351</v>
      </c>
      <c r="S3069">
        <f t="shared" si="338"/>
        <v>0</v>
      </c>
      <c r="Y3069">
        <v>288</v>
      </c>
      <c r="Z3069">
        <v>288</v>
      </c>
      <c r="AA3069">
        <v>0</v>
      </c>
    </row>
    <row r="3070" spans="1:27" x14ac:dyDescent="0.25">
      <c r="A3070" t="str">
        <f t="shared" si="335"/>
        <v>072019</v>
      </c>
      <c r="B3070">
        <v>8</v>
      </c>
      <c r="C3070">
        <v>2019</v>
      </c>
      <c r="D3070" s="18">
        <v>43671</v>
      </c>
      <c r="E3070" t="s">
        <v>4293</v>
      </c>
      <c r="F3070" t="s">
        <v>1604</v>
      </c>
      <c r="G3070" t="s">
        <v>6598</v>
      </c>
      <c r="H3070">
        <v>5351</v>
      </c>
      <c r="I3070">
        <v>1575</v>
      </c>
      <c r="L3070">
        <v>3200</v>
      </c>
      <c r="N3070">
        <f t="shared" si="339"/>
        <v>576</v>
      </c>
      <c r="O3070">
        <f t="shared" si="340"/>
        <v>288</v>
      </c>
      <c r="P3070">
        <f t="shared" si="341"/>
        <v>288</v>
      </c>
      <c r="Q3070">
        <f t="shared" si="336"/>
        <v>0</v>
      </c>
      <c r="R3070">
        <f t="shared" si="337"/>
        <v>5351</v>
      </c>
      <c r="S3070">
        <f t="shared" si="338"/>
        <v>0</v>
      </c>
      <c r="Y3070">
        <v>288</v>
      </c>
      <c r="Z3070">
        <v>288</v>
      </c>
      <c r="AA3070">
        <v>0</v>
      </c>
    </row>
    <row r="3071" spans="1:27" x14ac:dyDescent="0.25">
      <c r="A3071" t="str">
        <f t="shared" si="335"/>
        <v>072019</v>
      </c>
      <c r="B3071">
        <v>8</v>
      </c>
      <c r="C3071">
        <v>2019</v>
      </c>
      <c r="D3071" s="18">
        <v>43673</v>
      </c>
      <c r="E3071" t="s">
        <v>3342</v>
      </c>
      <c r="F3071" t="s">
        <v>3340</v>
      </c>
      <c r="G3071" t="s">
        <v>6609</v>
      </c>
      <c r="H3071">
        <v>31724</v>
      </c>
      <c r="L3071">
        <v>26885</v>
      </c>
      <c r="N3071">
        <f t="shared" si="339"/>
        <v>4839.3</v>
      </c>
      <c r="O3071">
        <f t="shared" si="340"/>
        <v>2419.65</v>
      </c>
      <c r="P3071">
        <f t="shared" si="341"/>
        <v>2419.65</v>
      </c>
      <c r="Q3071">
        <f t="shared" si="336"/>
        <v>0</v>
      </c>
      <c r="R3071">
        <f t="shared" si="337"/>
        <v>31724.3</v>
      </c>
      <c r="S3071">
        <f t="shared" si="338"/>
        <v>0.2999999999992724</v>
      </c>
      <c r="Y3071">
        <v>2419.65</v>
      </c>
      <c r="Z3071">
        <v>2419.65</v>
      </c>
      <c r="AA3071">
        <v>0</v>
      </c>
    </row>
    <row r="3072" spans="1:27" x14ac:dyDescent="0.25">
      <c r="A3072" t="str">
        <f t="shared" si="335"/>
        <v>072019</v>
      </c>
      <c r="B3072">
        <v>8</v>
      </c>
      <c r="C3072">
        <v>2019</v>
      </c>
      <c r="D3072" s="18">
        <v>43673</v>
      </c>
      <c r="E3072" t="s">
        <v>6610</v>
      </c>
      <c r="F3072" t="s">
        <v>6566</v>
      </c>
      <c r="G3072" t="s">
        <v>6594</v>
      </c>
      <c r="H3072">
        <v>25000</v>
      </c>
      <c r="I3072">
        <v>25000</v>
      </c>
      <c r="N3072">
        <f t="shared" si="339"/>
        <v>0</v>
      </c>
      <c r="O3072">
        <f t="shared" si="340"/>
        <v>0</v>
      </c>
      <c r="P3072">
        <f t="shared" si="341"/>
        <v>0</v>
      </c>
      <c r="Q3072">
        <f t="shared" si="336"/>
        <v>0</v>
      </c>
      <c r="R3072">
        <f t="shared" si="337"/>
        <v>25000</v>
      </c>
      <c r="S3072">
        <f t="shared" si="338"/>
        <v>0</v>
      </c>
      <c r="Y3072">
        <v>0</v>
      </c>
      <c r="Z3072">
        <v>0</v>
      </c>
      <c r="AA3072">
        <v>0</v>
      </c>
    </row>
    <row r="3073" spans="1:27" x14ac:dyDescent="0.25">
      <c r="A3073" t="str">
        <f t="shared" si="335"/>
        <v>072019</v>
      </c>
      <c r="B3073">
        <v>8</v>
      </c>
      <c r="C3073">
        <v>2019</v>
      </c>
      <c r="D3073" s="18">
        <v>43676</v>
      </c>
      <c r="E3073" t="s">
        <v>6611</v>
      </c>
      <c r="F3073" t="s">
        <v>686</v>
      </c>
      <c r="G3073" t="s">
        <v>6461</v>
      </c>
      <c r="H3073">
        <v>75048</v>
      </c>
      <c r="L3073">
        <v>63600</v>
      </c>
      <c r="N3073">
        <f t="shared" si="339"/>
        <v>11448</v>
      </c>
      <c r="O3073">
        <f t="shared" si="340"/>
        <v>5724</v>
      </c>
      <c r="P3073">
        <f t="shared" si="341"/>
        <v>5724</v>
      </c>
      <c r="Q3073">
        <f t="shared" si="336"/>
        <v>0</v>
      </c>
      <c r="R3073">
        <f t="shared" si="337"/>
        <v>75048</v>
      </c>
      <c r="S3073">
        <f t="shared" si="338"/>
        <v>0</v>
      </c>
      <c r="Y3073">
        <v>5724</v>
      </c>
      <c r="Z3073">
        <v>5724</v>
      </c>
      <c r="AA3073">
        <v>0</v>
      </c>
    </row>
    <row r="3074" spans="1:27" x14ac:dyDescent="0.25">
      <c r="A3074" t="str">
        <f t="shared" si="335"/>
        <v>072019</v>
      </c>
      <c r="B3074">
        <v>8</v>
      </c>
      <c r="C3074">
        <v>2019</v>
      </c>
      <c r="D3074" s="18">
        <v>43675</v>
      </c>
      <c r="E3074" t="s">
        <v>3360</v>
      </c>
      <c r="F3074" t="s">
        <v>433</v>
      </c>
      <c r="G3074" t="s">
        <v>6612</v>
      </c>
      <c r="H3074">
        <v>188811</v>
      </c>
      <c r="L3074">
        <v>160009</v>
      </c>
      <c r="N3074">
        <f t="shared" si="339"/>
        <v>28801.62</v>
      </c>
      <c r="O3074">
        <v>0</v>
      </c>
      <c r="P3074">
        <v>0</v>
      </c>
      <c r="Q3074">
        <v>0</v>
      </c>
      <c r="R3074">
        <f t="shared" si="337"/>
        <v>188810.62</v>
      </c>
      <c r="S3074">
        <f t="shared" si="338"/>
        <v>-0.38000000000465661</v>
      </c>
      <c r="T3074" t="s">
        <v>5815</v>
      </c>
      <c r="Y3074">
        <v>14400.81</v>
      </c>
      <c r="Z3074">
        <v>14400.81</v>
      </c>
      <c r="AA3074">
        <v>0</v>
      </c>
    </row>
    <row r="3075" spans="1:27" x14ac:dyDescent="0.25">
      <c r="A3075" t="str">
        <f t="shared" si="335"/>
        <v>072019</v>
      </c>
      <c r="B3075">
        <v>8</v>
      </c>
      <c r="C3075">
        <v>2019</v>
      </c>
      <c r="D3075" s="18">
        <v>43677</v>
      </c>
      <c r="E3075" t="s">
        <v>7830</v>
      </c>
      <c r="F3075" t="s">
        <v>549</v>
      </c>
      <c r="G3075" t="s">
        <v>7821</v>
      </c>
      <c r="H3075">
        <v>35431</v>
      </c>
      <c r="I3075">
        <v>26930</v>
      </c>
      <c r="L3075">
        <v>7205</v>
      </c>
      <c r="N3075">
        <f t="shared" si="339"/>
        <v>1296.9000000000001</v>
      </c>
      <c r="O3075">
        <f t="shared" si="340"/>
        <v>648.45000000000005</v>
      </c>
      <c r="P3075">
        <f t="shared" si="341"/>
        <v>648.45000000000005</v>
      </c>
      <c r="Q3075">
        <f t="shared" si="336"/>
        <v>0</v>
      </c>
      <c r="R3075">
        <f t="shared" si="337"/>
        <v>35431.9</v>
      </c>
      <c r="S3075">
        <f t="shared" si="338"/>
        <v>0.90000000000145519</v>
      </c>
      <c r="Y3075">
        <v>648.45000000000005</v>
      </c>
      <c r="Z3075">
        <v>648.45000000000005</v>
      </c>
      <c r="AA3075">
        <v>0</v>
      </c>
    </row>
    <row r="3076" spans="1:27" x14ac:dyDescent="0.25">
      <c r="A3076" t="str">
        <f t="shared" ref="A3076:A3139" si="342">TEXT(D3076,"MMYYYY")</f>
        <v>072019</v>
      </c>
      <c r="B3076">
        <v>8</v>
      </c>
      <c r="C3076">
        <v>2019</v>
      </c>
      <c r="D3076" s="18">
        <v>43676</v>
      </c>
      <c r="E3076" t="s">
        <v>3326</v>
      </c>
      <c r="F3076" t="s">
        <v>355</v>
      </c>
      <c r="G3076" t="s">
        <v>6251</v>
      </c>
      <c r="H3076">
        <v>11554</v>
      </c>
      <c r="K3076">
        <v>8355</v>
      </c>
      <c r="L3076">
        <v>1861</v>
      </c>
      <c r="N3076">
        <f t="shared" si="339"/>
        <v>1337.58</v>
      </c>
      <c r="O3076">
        <f t="shared" si="340"/>
        <v>668.79</v>
      </c>
      <c r="P3076">
        <f t="shared" si="341"/>
        <v>668.79</v>
      </c>
      <c r="Q3076">
        <f t="shared" si="336"/>
        <v>0</v>
      </c>
      <c r="R3076">
        <f t="shared" si="337"/>
        <v>11553.58</v>
      </c>
      <c r="S3076">
        <f t="shared" si="338"/>
        <v>-0.42000000000007276</v>
      </c>
      <c r="Y3076">
        <v>668.79</v>
      </c>
      <c r="Z3076">
        <v>668.79</v>
      </c>
      <c r="AA3076">
        <v>0</v>
      </c>
    </row>
    <row r="3077" spans="1:27" x14ac:dyDescent="0.25">
      <c r="A3077" t="str">
        <f t="shared" si="342"/>
        <v>072019</v>
      </c>
      <c r="B3077">
        <v>8</v>
      </c>
      <c r="C3077">
        <v>2019</v>
      </c>
      <c r="D3077" s="18">
        <v>43676</v>
      </c>
      <c r="E3077" t="s">
        <v>3082</v>
      </c>
      <c r="F3077" t="s">
        <v>101</v>
      </c>
      <c r="G3077" t="s">
        <v>6305</v>
      </c>
      <c r="H3077">
        <v>2522</v>
      </c>
      <c r="L3077">
        <v>2137</v>
      </c>
      <c r="N3077">
        <f t="shared" si="339"/>
        <v>384.66</v>
      </c>
      <c r="O3077">
        <f t="shared" si="340"/>
        <v>192.33</v>
      </c>
      <c r="P3077">
        <f t="shared" si="341"/>
        <v>192.33</v>
      </c>
      <c r="Q3077">
        <f t="shared" si="336"/>
        <v>0</v>
      </c>
      <c r="R3077">
        <f t="shared" si="337"/>
        <v>2521.66</v>
      </c>
      <c r="S3077">
        <f t="shared" si="338"/>
        <v>-0.34000000000014552</v>
      </c>
      <c r="Y3077">
        <v>192.33</v>
      </c>
      <c r="Z3077">
        <v>192.33</v>
      </c>
      <c r="AA3077">
        <v>0</v>
      </c>
    </row>
    <row r="3078" spans="1:27" x14ac:dyDescent="0.25">
      <c r="A3078" t="str">
        <f t="shared" si="342"/>
        <v>072019</v>
      </c>
      <c r="B3078">
        <v>8</v>
      </c>
      <c r="C3078">
        <v>2019</v>
      </c>
      <c r="D3078" s="18">
        <v>43672</v>
      </c>
      <c r="E3078" t="s">
        <v>6613</v>
      </c>
      <c r="F3078" t="s">
        <v>413</v>
      </c>
      <c r="G3078" t="s">
        <v>6487</v>
      </c>
      <c r="H3078">
        <v>3404.71</v>
      </c>
      <c r="L3078">
        <v>2885</v>
      </c>
      <c r="N3078">
        <f t="shared" si="339"/>
        <v>519.29999999999995</v>
      </c>
      <c r="O3078">
        <f t="shared" si="340"/>
        <v>259.64999999999998</v>
      </c>
      <c r="P3078">
        <f t="shared" si="341"/>
        <v>259.64999999999998</v>
      </c>
      <c r="Q3078">
        <f t="shared" si="336"/>
        <v>0</v>
      </c>
      <c r="R3078">
        <f t="shared" si="337"/>
        <v>3404.3</v>
      </c>
      <c r="S3078">
        <f t="shared" si="338"/>
        <v>-0.40999999999985448</v>
      </c>
      <c r="Y3078">
        <v>259.64999999999998</v>
      </c>
      <c r="Z3078">
        <v>259.64999999999998</v>
      </c>
      <c r="AA3078">
        <v>0</v>
      </c>
    </row>
    <row r="3079" spans="1:27" x14ac:dyDescent="0.25">
      <c r="A3079" t="str">
        <f t="shared" si="342"/>
        <v>072019</v>
      </c>
      <c r="B3079">
        <v>8</v>
      </c>
      <c r="C3079">
        <v>2019</v>
      </c>
      <c r="D3079" s="18">
        <v>43672</v>
      </c>
      <c r="E3079" t="s">
        <v>3460</v>
      </c>
      <c r="F3079" t="s">
        <v>3458</v>
      </c>
      <c r="G3079" t="s">
        <v>6614</v>
      </c>
      <c r="H3079">
        <v>5963</v>
      </c>
      <c r="L3079">
        <v>5053</v>
      </c>
      <c r="N3079">
        <f t="shared" si="339"/>
        <v>909.54</v>
      </c>
      <c r="O3079">
        <f t="shared" si="340"/>
        <v>454.77</v>
      </c>
      <c r="P3079">
        <f t="shared" si="341"/>
        <v>454.77</v>
      </c>
      <c r="Q3079">
        <f t="shared" si="336"/>
        <v>0</v>
      </c>
      <c r="R3079">
        <f t="shared" si="337"/>
        <v>5962.54</v>
      </c>
      <c r="S3079">
        <f t="shared" si="338"/>
        <v>-0.46000000000003638</v>
      </c>
      <c r="Y3079">
        <v>454.77</v>
      </c>
      <c r="Z3079">
        <v>454.77</v>
      </c>
      <c r="AA3079">
        <v>0</v>
      </c>
    </row>
    <row r="3080" spans="1:27" x14ac:dyDescent="0.25">
      <c r="A3080" t="str">
        <f t="shared" si="342"/>
        <v>072019</v>
      </c>
      <c r="B3080">
        <v>8</v>
      </c>
      <c r="C3080">
        <v>2019</v>
      </c>
      <c r="D3080" s="18">
        <v>43677</v>
      </c>
      <c r="E3080" t="s">
        <v>3350</v>
      </c>
      <c r="F3080" t="s">
        <v>399</v>
      </c>
      <c r="G3080" t="s">
        <v>6509</v>
      </c>
      <c r="H3080">
        <v>838</v>
      </c>
      <c r="L3080">
        <v>710</v>
      </c>
      <c r="N3080">
        <f t="shared" si="339"/>
        <v>127.8</v>
      </c>
      <c r="O3080">
        <f t="shared" si="340"/>
        <v>63.9</v>
      </c>
      <c r="P3080">
        <f t="shared" si="341"/>
        <v>63.9</v>
      </c>
      <c r="Q3080">
        <f t="shared" si="336"/>
        <v>0</v>
      </c>
      <c r="R3080">
        <f t="shared" si="337"/>
        <v>837.8</v>
      </c>
      <c r="S3080">
        <f t="shared" si="338"/>
        <v>-0.20000000000004547</v>
      </c>
      <c r="Y3080">
        <v>63.9</v>
      </c>
      <c r="Z3080">
        <v>63.9</v>
      </c>
      <c r="AA3080">
        <v>0</v>
      </c>
    </row>
    <row r="3081" spans="1:27" x14ac:dyDescent="0.25">
      <c r="A3081" t="str">
        <f t="shared" si="342"/>
        <v>072019</v>
      </c>
      <c r="B3081">
        <v>8</v>
      </c>
      <c r="C3081">
        <v>2019</v>
      </c>
      <c r="D3081" s="18">
        <v>43673</v>
      </c>
      <c r="E3081" t="s">
        <v>1358</v>
      </c>
      <c r="F3081" t="s">
        <v>167</v>
      </c>
      <c r="G3081" t="s">
        <v>6534</v>
      </c>
      <c r="H3081">
        <v>51920</v>
      </c>
      <c r="L3081">
        <v>44000</v>
      </c>
      <c r="N3081">
        <f t="shared" si="339"/>
        <v>7920</v>
      </c>
      <c r="O3081">
        <v>0</v>
      </c>
      <c r="P3081">
        <v>0</v>
      </c>
      <c r="Q3081">
        <v>0</v>
      </c>
      <c r="R3081">
        <f t="shared" si="337"/>
        <v>51920</v>
      </c>
      <c r="S3081">
        <f t="shared" si="338"/>
        <v>0</v>
      </c>
      <c r="T3081" t="s">
        <v>5815</v>
      </c>
      <c r="Y3081">
        <v>3960</v>
      </c>
      <c r="Z3081">
        <v>3960</v>
      </c>
      <c r="AA3081">
        <v>0</v>
      </c>
    </row>
    <row r="3082" spans="1:27" x14ac:dyDescent="0.25">
      <c r="A3082" t="str">
        <f t="shared" si="342"/>
        <v>042019</v>
      </c>
      <c r="B3082">
        <v>8</v>
      </c>
      <c r="C3082">
        <v>2019</v>
      </c>
      <c r="D3082" s="18">
        <v>43582</v>
      </c>
      <c r="E3082" t="s">
        <v>2070</v>
      </c>
      <c r="F3082" t="s">
        <v>2065</v>
      </c>
      <c r="G3082" t="s">
        <v>2066</v>
      </c>
      <c r="H3082">
        <v>1922</v>
      </c>
      <c r="I3082">
        <v>1451</v>
      </c>
      <c r="J3082">
        <v>448.45</v>
      </c>
      <c r="N3082">
        <f t="shared" si="339"/>
        <v>22.422499999999999</v>
      </c>
      <c r="O3082">
        <f t="shared" si="340"/>
        <v>11.21125</v>
      </c>
      <c r="P3082">
        <f t="shared" si="341"/>
        <v>11.21125</v>
      </c>
      <c r="Q3082">
        <f t="shared" si="336"/>
        <v>0</v>
      </c>
      <c r="R3082">
        <f t="shared" si="337"/>
        <v>1921.8724999999999</v>
      </c>
      <c r="S3082">
        <f t="shared" si="338"/>
        <v>-0.12750000000005457</v>
      </c>
      <c r="Y3082">
        <v>11.21125</v>
      </c>
      <c r="Z3082">
        <v>11.21125</v>
      </c>
      <c r="AA3082">
        <v>0</v>
      </c>
    </row>
    <row r="3083" spans="1:27" x14ac:dyDescent="0.25">
      <c r="A3083" t="str">
        <f t="shared" si="342"/>
        <v>062019</v>
      </c>
      <c r="B3083">
        <v>8</v>
      </c>
      <c r="C3083">
        <v>2019</v>
      </c>
      <c r="D3083" s="18">
        <v>43623</v>
      </c>
      <c r="E3083" t="s">
        <v>6615</v>
      </c>
      <c r="F3083" t="s">
        <v>2888</v>
      </c>
      <c r="G3083" t="s">
        <v>2889</v>
      </c>
      <c r="H3083">
        <v>31860</v>
      </c>
      <c r="L3083">
        <v>27000</v>
      </c>
      <c r="N3083">
        <f t="shared" si="339"/>
        <v>4860</v>
      </c>
      <c r="O3083">
        <v>0</v>
      </c>
      <c r="P3083">
        <v>0</v>
      </c>
      <c r="Q3083">
        <v>0</v>
      </c>
      <c r="R3083">
        <f t="shared" si="337"/>
        <v>31860</v>
      </c>
      <c r="S3083">
        <f t="shared" si="338"/>
        <v>0</v>
      </c>
      <c r="T3083" t="s">
        <v>5815</v>
      </c>
      <c r="Y3083">
        <v>2430</v>
      </c>
      <c r="Z3083">
        <v>2430</v>
      </c>
      <c r="AA3083">
        <v>0</v>
      </c>
    </row>
    <row r="3084" spans="1:27" x14ac:dyDescent="0.25">
      <c r="A3084" t="str">
        <f t="shared" si="342"/>
        <v>072019</v>
      </c>
      <c r="B3084">
        <v>8</v>
      </c>
      <c r="C3084">
        <v>2019</v>
      </c>
      <c r="D3084" s="18">
        <v>43654</v>
      </c>
      <c r="E3084" t="s">
        <v>3902</v>
      </c>
      <c r="F3084" t="s">
        <v>2562</v>
      </c>
      <c r="G3084" t="s">
        <v>6513</v>
      </c>
      <c r="H3084">
        <v>53865</v>
      </c>
      <c r="J3084">
        <v>51300</v>
      </c>
      <c r="N3084">
        <f t="shared" si="339"/>
        <v>2565</v>
      </c>
      <c r="O3084">
        <f t="shared" si="340"/>
        <v>0</v>
      </c>
      <c r="P3084">
        <f t="shared" si="341"/>
        <v>0</v>
      </c>
      <c r="Q3084">
        <f t="shared" si="336"/>
        <v>2565</v>
      </c>
      <c r="R3084">
        <f t="shared" si="337"/>
        <v>53865</v>
      </c>
      <c r="S3084">
        <f t="shared" si="338"/>
        <v>0</v>
      </c>
      <c r="Y3084">
        <v>0</v>
      </c>
      <c r="Z3084">
        <v>0</v>
      </c>
      <c r="AA3084">
        <v>2565</v>
      </c>
    </row>
    <row r="3085" spans="1:27" x14ac:dyDescent="0.25">
      <c r="A3085" t="str">
        <f t="shared" si="342"/>
        <v>072019</v>
      </c>
      <c r="B3085">
        <v>8</v>
      </c>
      <c r="C3085">
        <v>2019</v>
      </c>
      <c r="D3085" s="18">
        <v>43659</v>
      </c>
      <c r="E3085" t="s">
        <v>3048</v>
      </c>
      <c r="F3085" t="s">
        <v>3074</v>
      </c>
      <c r="G3085" t="s">
        <v>6616</v>
      </c>
      <c r="H3085">
        <v>130986</v>
      </c>
      <c r="I3085">
        <v>2000</v>
      </c>
      <c r="L3085">
        <v>109310</v>
      </c>
      <c r="N3085">
        <f t="shared" si="339"/>
        <v>19675.8</v>
      </c>
      <c r="O3085">
        <v>0</v>
      </c>
      <c r="P3085">
        <v>0</v>
      </c>
      <c r="Q3085">
        <v>0</v>
      </c>
      <c r="R3085">
        <f t="shared" si="337"/>
        <v>130985.8</v>
      </c>
      <c r="S3085">
        <f t="shared" si="338"/>
        <v>-0.19999999999708962</v>
      </c>
      <c r="T3085" t="s">
        <v>5815</v>
      </c>
      <c r="Y3085">
        <v>9837.9</v>
      </c>
      <c r="Z3085">
        <v>9837.9</v>
      </c>
      <c r="AA3085">
        <v>0</v>
      </c>
    </row>
    <row r="3086" spans="1:27" x14ac:dyDescent="0.25">
      <c r="A3086" t="str">
        <f t="shared" si="342"/>
        <v>072019</v>
      </c>
      <c r="B3086">
        <v>8</v>
      </c>
      <c r="C3086">
        <v>2019</v>
      </c>
      <c r="D3086" s="18">
        <v>43647</v>
      </c>
      <c r="E3086" t="s">
        <v>2736</v>
      </c>
      <c r="F3086" t="s">
        <v>4452</v>
      </c>
      <c r="G3086" t="s">
        <v>6617</v>
      </c>
      <c r="H3086">
        <v>48380</v>
      </c>
      <c r="L3086">
        <v>41000</v>
      </c>
      <c r="N3086">
        <f t="shared" si="339"/>
        <v>7380</v>
      </c>
      <c r="O3086">
        <v>0</v>
      </c>
      <c r="P3086">
        <v>0</v>
      </c>
      <c r="Q3086">
        <v>0</v>
      </c>
      <c r="R3086">
        <f t="shared" si="337"/>
        <v>48380</v>
      </c>
      <c r="S3086">
        <f t="shared" si="338"/>
        <v>0</v>
      </c>
      <c r="T3086" t="s">
        <v>5815</v>
      </c>
      <c r="Y3086">
        <v>3690</v>
      </c>
      <c r="Z3086">
        <v>3690</v>
      </c>
      <c r="AA3086">
        <v>0</v>
      </c>
    </row>
    <row r="3087" spans="1:27" x14ac:dyDescent="0.25">
      <c r="A3087" t="str">
        <f t="shared" si="342"/>
        <v>072019</v>
      </c>
      <c r="B3087">
        <v>8</v>
      </c>
      <c r="C3087">
        <v>2019</v>
      </c>
      <c r="D3087" s="18">
        <v>43675</v>
      </c>
      <c r="E3087" t="s">
        <v>3448</v>
      </c>
      <c r="F3087" t="s">
        <v>1195</v>
      </c>
      <c r="G3087" t="s">
        <v>1196</v>
      </c>
      <c r="H3087">
        <v>57855</v>
      </c>
      <c r="J3087">
        <v>55100</v>
      </c>
      <c r="N3087">
        <f t="shared" si="339"/>
        <v>2755</v>
      </c>
      <c r="O3087">
        <f t="shared" si="340"/>
        <v>1377.5</v>
      </c>
      <c r="P3087">
        <f t="shared" si="341"/>
        <v>1377.5</v>
      </c>
      <c r="Q3087">
        <f t="shared" si="336"/>
        <v>0</v>
      </c>
      <c r="R3087">
        <f t="shared" si="337"/>
        <v>57855</v>
      </c>
      <c r="S3087">
        <f t="shared" si="338"/>
        <v>0</v>
      </c>
      <c r="Y3087">
        <v>1377.5</v>
      </c>
      <c r="Z3087">
        <v>1377.5</v>
      </c>
      <c r="AA3087">
        <v>0</v>
      </c>
    </row>
    <row r="3088" spans="1:27" x14ac:dyDescent="0.25">
      <c r="A3088" t="str">
        <f t="shared" si="342"/>
        <v>072019</v>
      </c>
      <c r="B3088">
        <v>8</v>
      </c>
      <c r="C3088">
        <v>2019</v>
      </c>
      <c r="D3088" s="18">
        <v>43676</v>
      </c>
      <c r="E3088" t="s">
        <v>6618</v>
      </c>
      <c r="F3088" t="s">
        <v>1393</v>
      </c>
      <c r="G3088" t="s">
        <v>6427</v>
      </c>
      <c r="H3088">
        <v>28887</v>
      </c>
      <c r="I3088">
        <v>24815</v>
      </c>
      <c r="L3088">
        <v>3450</v>
      </c>
      <c r="N3088">
        <f t="shared" si="339"/>
        <v>621</v>
      </c>
      <c r="O3088">
        <f t="shared" si="340"/>
        <v>310.5</v>
      </c>
      <c r="P3088">
        <f t="shared" si="341"/>
        <v>310.5</v>
      </c>
      <c r="Q3088">
        <f t="shared" si="336"/>
        <v>0</v>
      </c>
      <c r="R3088">
        <f t="shared" si="337"/>
        <v>28886</v>
      </c>
      <c r="S3088">
        <f t="shared" si="338"/>
        <v>-1</v>
      </c>
      <c r="Y3088">
        <v>310.5</v>
      </c>
      <c r="Z3088">
        <v>310.5</v>
      </c>
      <c r="AA3088">
        <v>0</v>
      </c>
    </row>
    <row r="3089" spans="1:27" x14ac:dyDescent="0.25">
      <c r="A3089" t="str">
        <f t="shared" si="342"/>
        <v>072019</v>
      </c>
      <c r="B3089">
        <v>8</v>
      </c>
      <c r="C3089">
        <v>2019</v>
      </c>
      <c r="D3089" s="18">
        <v>43676</v>
      </c>
      <c r="E3089" t="s">
        <v>6619</v>
      </c>
      <c r="F3089" t="s">
        <v>1393</v>
      </c>
      <c r="G3089" t="s">
        <v>6427</v>
      </c>
      <c r="H3089">
        <v>28887</v>
      </c>
      <c r="I3089">
        <v>24815</v>
      </c>
      <c r="L3089">
        <v>3450</v>
      </c>
      <c r="N3089">
        <f t="shared" si="339"/>
        <v>621</v>
      </c>
      <c r="O3089">
        <f t="shared" si="340"/>
        <v>310.5</v>
      </c>
      <c r="P3089">
        <f t="shared" si="341"/>
        <v>310.5</v>
      </c>
      <c r="Q3089">
        <f t="shared" si="336"/>
        <v>0</v>
      </c>
      <c r="R3089">
        <f t="shared" si="337"/>
        <v>28886</v>
      </c>
      <c r="S3089">
        <f t="shared" si="338"/>
        <v>-1</v>
      </c>
      <c r="Y3089">
        <v>310.5</v>
      </c>
      <c r="Z3089">
        <v>310.5</v>
      </c>
      <c r="AA3089">
        <v>0</v>
      </c>
    </row>
    <row r="3090" spans="1:27" x14ac:dyDescent="0.25">
      <c r="A3090" t="str">
        <f t="shared" si="342"/>
        <v>072019</v>
      </c>
      <c r="B3090">
        <v>8</v>
      </c>
      <c r="C3090">
        <v>2019</v>
      </c>
      <c r="D3090" s="18">
        <v>43676</v>
      </c>
      <c r="E3090" t="s">
        <v>6620</v>
      </c>
      <c r="F3090" t="s">
        <v>1393</v>
      </c>
      <c r="G3090" t="s">
        <v>6427</v>
      </c>
      <c r="H3090">
        <v>28887</v>
      </c>
      <c r="I3090">
        <v>24815</v>
      </c>
      <c r="L3090">
        <v>3450</v>
      </c>
      <c r="N3090">
        <f t="shared" si="339"/>
        <v>621</v>
      </c>
      <c r="O3090">
        <f t="shared" si="340"/>
        <v>310.5</v>
      </c>
      <c r="P3090">
        <f t="shared" si="341"/>
        <v>310.5</v>
      </c>
      <c r="Q3090">
        <f t="shared" si="336"/>
        <v>0</v>
      </c>
      <c r="R3090">
        <f t="shared" si="337"/>
        <v>28886</v>
      </c>
      <c r="S3090">
        <f t="shared" si="338"/>
        <v>-1</v>
      </c>
      <c r="Y3090">
        <v>310.5</v>
      </c>
      <c r="Z3090">
        <v>310.5</v>
      </c>
      <c r="AA3090">
        <v>0</v>
      </c>
    </row>
    <row r="3091" spans="1:27" x14ac:dyDescent="0.25">
      <c r="A3091" t="str">
        <f t="shared" si="342"/>
        <v>072019</v>
      </c>
      <c r="B3091">
        <v>8</v>
      </c>
      <c r="C3091">
        <v>2019</v>
      </c>
      <c r="D3091" s="18">
        <v>43658</v>
      </c>
      <c r="E3091" t="s">
        <v>3295</v>
      </c>
      <c r="F3091" t="s">
        <v>1978</v>
      </c>
      <c r="G3091" t="s">
        <v>6621</v>
      </c>
      <c r="H3091">
        <v>2655</v>
      </c>
      <c r="L3091">
        <v>2250</v>
      </c>
      <c r="N3091">
        <f t="shared" si="339"/>
        <v>405</v>
      </c>
      <c r="O3091">
        <f t="shared" si="340"/>
        <v>202.5</v>
      </c>
      <c r="P3091">
        <f t="shared" si="341"/>
        <v>202.5</v>
      </c>
      <c r="Q3091">
        <f t="shared" si="336"/>
        <v>0</v>
      </c>
      <c r="R3091">
        <f t="shared" si="337"/>
        <v>2655</v>
      </c>
      <c r="S3091">
        <f t="shared" si="338"/>
        <v>0</v>
      </c>
      <c r="Y3091">
        <v>202.5</v>
      </c>
      <c r="Z3091">
        <v>202.5</v>
      </c>
      <c r="AA3091">
        <v>0</v>
      </c>
    </row>
    <row r="3092" spans="1:27" x14ac:dyDescent="0.25">
      <c r="A3092" t="str">
        <f t="shared" si="342"/>
        <v>072019</v>
      </c>
      <c r="B3092">
        <v>8</v>
      </c>
      <c r="C3092">
        <v>2019</v>
      </c>
      <c r="D3092" s="18">
        <v>43676</v>
      </c>
      <c r="E3092" t="s">
        <v>3115</v>
      </c>
      <c r="F3092" t="s">
        <v>3113</v>
      </c>
      <c r="G3092" t="s">
        <v>3114</v>
      </c>
      <c r="H3092">
        <v>4602</v>
      </c>
      <c r="L3092">
        <v>3900</v>
      </c>
      <c r="N3092">
        <f t="shared" si="339"/>
        <v>702</v>
      </c>
      <c r="O3092">
        <f t="shared" si="340"/>
        <v>351</v>
      </c>
      <c r="P3092">
        <f t="shared" si="341"/>
        <v>351</v>
      </c>
      <c r="Q3092">
        <f t="shared" si="336"/>
        <v>0</v>
      </c>
      <c r="R3092">
        <f t="shared" si="337"/>
        <v>4602</v>
      </c>
      <c r="S3092">
        <f t="shared" si="338"/>
        <v>0</v>
      </c>
      <c r="Y3092">
        <v>351</v>
      </c>
      <c r="Z3092">
        <v>351</v>
      </c>
      <c r="AA3092">
        <v>0</v>
      </c>
    </row>
    <row r="3093" spans="1:27" x14ac:dyDescent="0.25">
      <c r="A3093" t="str">
        <f t="shared" si="342"/>
        <v>052019</v>
      </c>
      <c r="B3093">
        <v>8</v>
      </c>
      <c r="C3093">
        <v>2019</v>
      </c>
      <c r="D3093" s="18">
        <v>43616</v>
      </c>
      <c r="E3093" t="s">
        <v>2980</v>
      </c>
      <c r="F3093" t="s">
        <v>2978</v>
      </c>
      <c r="G3093" t="s">
        <v>2979</v>
      </c>
      <c r="H3093">
        <v>13688</v>
      </c>
      <c r="L3093">
        <v>11600</v>
      </c>
      <c r="N3093">
        <f t="shared" si="339"/>
        <v>2088</v>
      </c>
      <c r="O3093">
        <f t="shared" si="340"/>
        <v>1044</v>
      </c>
      <c r="P3093">
        <f t="shared" si="341"/>
        <v>1044</v>
      </c>
      <c r="Q3093">
        <f t="shared" ref="Q3093:Q3155" si="343">+IF(VALUE(LEFT(F3093,2))=33,0,N3093)</f>
        <v>0</v>
      </c>
      <c r="R3093">
        <f t="shared" ref="R3093:R3155" si="344">J3093+K3093+L3093+M3093+N3093+I3093</f>
        <v>13688</v>
      </c>
      <c r="S3093">
        <f t="shared" ref="S3093:S3155" si="345">R3093-H3093</f>
        <v>0</v>
      </c>
      <c r="Y3093">
        <v>1044</v>
      </c>
      <c r="Z3093">
        <v>1044</v>
      </c>
      <c r="AA3093">
        <v>0</v>
      </c>
    </row>
    <row r="3094" spans="1:27" x14ac:dyDescent="0.25">
      <c r="A3094" t="str">
        <f t="shared" si="342"/>
        <v>082019</v>
      </c>
      <c r="B3094">
        <v>8</v>
      </c>
      <c r="C3094">
        <v>2019</v>
      </c>
      <c r="D3094" s="18">
        <v>43679</v>
      </c>
      <c r="E3094" t="s">
        <v>361</v>
      </c>
      <c r="F3094" t="s">
        <v>6530</v>
      </c>
      <c r="G3094" t="s">
        <v>6531</v>
      </c>
      <c r="H3094">
        <v>9240</v>
      </c>
      <c r="I3094">
        <v>9240</v>
      </c>
      <c r="N3094">
        <f t="shared" ref="N3094:N3156" si="346">+(J3094*$J$1/100)+(K3094*$K$1/100)+(L3094*$L$1/100)+(M3094*$M$1/100)</f>
        <v>0</v>
      </c>
      <c r="O3094">
        <f t="shared" ref="O3094:O3156" si="347">+IF(VALUE(LEFT(F3094,2))=33,N3094/2,0)</f>
        <v>0</v>
      </c>
      <c r="P3094">
        <f t="shared" ref="P3094:P3156" si="348">+O3094</f>
        <v>0</v>
      </c>
      <c r="Q3094">
        <f t="shared" si="343"/>
        <v>0</v>
      </c>
      <c r="R3094">
        <f t="shared" si="344"/>
        <v>9240</v>
      </c>
      <c r="S3094">
        <f t="shared" si="345"/>
        <v>0</v>
      </c>
      <c r="Y3094">
        <v>0</v>
      </c>
      <c r="Z3094">
        <v>0</v>
      </c>
      <c r="AA3094">
        <v>0</v>
      </c>
    </row>
    <row r="3095" spans="1:27" x14ac:dyDescent="0.25">
      <c r="A3095" t="str">
        <f t="shared" si="342"/>
        <v>082019</v>
      </c>
      <c r="B3095">
        <v>8</v>
      </c>
      <c r="C3095">
        <v>2019</v>
      </c>
      <c r="D3095" s="18">
        <v>43680</v>
      </c>
      <c r="E3095" t="s">
        <v>3753</v>
      </c>
      <c r="F3095" t="s">
        <v>399</v>
      </c>
      <c r="G3095" t="s">
        <v>6509</v>
      </c>
      <c r="H3095">
        <v>2655</v>
      </c>
      <c r="L3095">
        <v>2250</v>
      </c>
      <c r="N3095">
        <f t="shared" si="346"/>
        <v>405</v>
      </c>
      <c r="O3095">
        <f t="shared" si="347"/>
        <v>202.5</v>
      </c>
      <c r="P3095">
        <f t="shared" si="348"/>
        <v>202.5</v>
      </c>
      <c r="Q3095">
        <f t="shared" si="343"/>
        <v>0</v>
      </c>
      <c r="R3095">
        <f t="shared" si="344"/>
        <v>2655</v>
      </c>
      <c r="S3095">
        <f t="shared" si="345"/>
        <v>0</v>
      </c>
      <c r="Y3095">
        <v>202.5</v>
      </c>
      <c r="Z3095">
        <v>202.5</v>
      </c>
      <c r="AA3095">
        <v>0</v>
      </c>
    </row>
    <row r="3096" spans="1:27" x14ac:dyDescent="0.25">
      <c r="A3096" t="str">
        <f t="shared" si="342"/>
        <v>082019</v>
      </c>
      <c r="B3096">
        <v>8</v>
      </c>
      <c r="C3096">
        <v>2019</v>
      </c>
      <c r="D3096" s="18">
        <v>43683</v>
      </c>
      <c r="E3096" t="s">
        <v>6622</v>
      </c>
      <c r="F3096" t="s">
        <v>6321</v>
      </c>
      <c r="G3096" t="s">
        <v>6623</v>
      </c>
      <c r="H3096">
        <v>700</v>
      </c>
      <c r="L3096">
        <v>593.22</v>
      </c>
      <c r="N3096">
        <f t="shared" si="346"/>
        <v>106.77960000000002</v>
      </c>
      <c r="O3096">
        <f t="shared" si="347"/>
        <v>53.389800000000008</v>
      </c>
      <c r="P3096">
        <f t="shared" si="348"/>
        <v>53.389800000000008</v>
      </c>
      <c r="Q3096">
        <f t="shared" si="343"/>
        <v>0</v>
      </c>
      <c r="R3096">
        <f t="shared" si="344"/>
        <v>699.9996000000001</v>
      </c>
      <c r="S3096">
        <f t="shared" si="345"/>
        <v>-3.9999999989959178E-4</v>
      </c>
      <c r="Y3096">
        <v>53.389800000000008</v>
      </c>
      <c r="Z3096">
        <v>53.389800000000008</v>
      </c>
      <c r="AA3096">
        <v>0</v>
      </c>
    </row>
    <row r="3097" spans="1:27" x14ac:dyDescent="0.25">
      <c r="A3097" t="str">
        <f t="shared" si="342"/>
        <v>082019</v>
      </c>
      <c r="B3097">
        <v>8</v>
      </c>
      <c r="C3097">
        <v>2019</v>
      </c>
      <c r="D3097" s="18">
        <v>43683</v>
      </c>
      <c r="E3097" t="s">
        <v>3754</v>
      </c>
      <c r="F3097" t="s">
        <v>399</v>
      </c>
      <c r="G3097" t="s">
        <v>6509</v>
      </c>
      <c r="H3097">
        <v>601</v>
      </c>
      <c r="L3097">
        <v>509</v>
      </c>
      <c r="N3097">
        <f t="shared" si="346"/>
        <v>91.62</v>
      </c>
      <c r="O3097">
        <f t="shared" si="347"/>
        <v>45.81</v>
      </c>
      <c r="P3097">
        <f t="shared" si="348"/>
        <v>45.81</v>
      </c>
      <c r="Q3097">
        <f t="shared" si="343"/>
        <v>0</v>
      </c>
      <c r="R3097">
        <f t="shared" si="344"/>
        <v>600.62</v>
      </c>
      <c r="S3097">
        <f t="shared" si="345"/>
        <v>-0.37999999999999545</v>
      </c>
      <c r="Y3097">
        <v>45.81</v>
      </c>
      <c r="Z3097">
        <v>45.81</v>
      </c>
      <c r="AA3097">
        <v>0</v>
      </c>
    </row>
    <row r="3098" spans="1:27" x14ac:dyDescent="0.25">
      <c r="A3098" t="str">
        <f t="shared" si="342"/>
        <v>072019</v>
      </c>
      <c r="B3098">
        <v>8</v>
      </c>
      <c r="C3098">
        <v>2019</v>
      </c>
      <c r="D3098" s="18">
        <v>43675</v>
      </c>
      <c r="E3098" t="s">
        <v>3165</v>
      </c>
      <c r="F3098" t="s">
        <v>2689</v>
      </c>
      <c r="G3098" t="s">
        <v>6624</v>
      </c>
      <c r="H3098">
        <v>39585</v>
      </c>
      <c r="J3098">
        <v>37700</v>
      </c>
      <c r="N3098">
        <f t="shared" si="346"/>
        <v>1885</v>
      </c>
      <c r="O3098">
        <f t="shared" si="347"/>
        <v>0</v>
      </c>
      <c r="P3098">
        <f t="shared" si="348"/>
        <v>0</v>
      </c>
      <c r="Q3098">
        <f t="shared" si="343"/>
        <v>1885</v>
      </c>
      <c r="R3098">
        <f t="shared" si="344"/>
        <v>39585</v>
      </c>
      <c r="S3098">
        <f t="shared" si="345"/>
        <v>0</v>
      </c>
      <c r="Y3098">
        <v>0</v>
      </c>
      <c r="Z3098">
        <v>0</v>
      </c>
      <c r="AA3098">
        <v>1885</v>
      </c>
    </row>
    <row r="3099" spans="1:27" x14ac:dyDescent="0.25">
      <c r="A3099" t="str">
        <f t="shared" si="342"/>
        <v>072019</v>
      </c>
      <c r="B3099">
        <v>8</v>
      </c>
      <c r="C3099">
        <v>2019</v>
      </c>
      <c r="D3099" s="18">
        <v>43676</v>
      </c>
      <c r="E3099" t="s">
        <v>810</v>
      </c>
      <c r="F3099" t="s">
        <v>6323</v>
      </c>
      <c r="G3099" t="s">
        <v>6447</v>
      </c>
      <c r="H3099">
        <v>1239</v>
      </c>
      <c r="L3099">
        <v>1050</v>
      </c>
      <c r="N3099">
        <f t="shared" si="346"/>
        <v>189</v>
      </c>
      <c r="O3099">
        <f t="shared" si="347"/>
        <v>94.5</v>
      </c>
      <c r="P3099">
        <f t="shared" si="348"/>
        <v>94.5</v>
      </c>
      <c r="Q3099">
        <f t="shared" si="343"/>
        <v>0</v>
      </c>
      <c r="R3099">
        <f t="shared" si="344"/>
        <v>1239</v>
      </c>
      <c r="S3099">
        <f t="shared" si="345"/>
        <v>0</v>
      </c>
      <c r="Y3099">
        <v>94.5</v>
      </c>
      <c r="Z3099">
        <v>94.5</v>
      </c>
      <c r="AA3099">
        <v>0</v>
      </c>
    </row>
    <row r="3100" spans="1:27" x14ac:dyDescent="0.25">
      <c r="A3100" t="str">
        <f t="shared" si="342"/>
        <v>082019</v>
      </c>
      <c r="B3100">
        <v>8</v>
      </c>
      <c r="C3100">
        <v>2019</v>
      </c>
      <c r="D3100" s="18">
        <v>43683</v>
      </c>
      <c r="E3100" t="s">
        <v>6625</v>
      </c>
      <c r="F3100" t="s">
        <v>6493</v>
      </c>
      <c r="G3100" t="s">
        <v>6494</v>
      </c>
      <c r="H3100">
        <v>10000</v>
      </c>
      <c r="I3100">
        <v>10000</v>
      </c>
      <c r="N3100">
        <f t="shared" si="346"/>
        <v>0</v>
      </c>
      <c r="O3100">
        <f t="shared" si="347"/>
        <v>0</v>
      </c>
      <c r="P3100">
        <f t="shared" si="348"/>
        <v>0</v>
      </c>
      <c r="Q3100">
        <f t="shared" si="343"/>
        <v>0</v>
      </c>
      <c r="R3100">
        <f t="shared" si="344"/>
        <v>10000</v>
      </c>
      <c r="S3100">
        <f t="shared" si="345"/>
        <v>0</v>
      </c>
      <c r="Y3100">
        <v>0</v>
      </c>
      <c r="Z3100">
        <v>0</v>
      </c>
      <c r="AA3100">
        <v>0</v>
      </c>
    </row>
    <row r="3101" spans="1:27" x14ac:dyDescent="0.25">
      <c r="A3101" t="str">
        <f t="shared" si="342"/>
        <v>072019</v>
      </c>
      <c r="B3101">
        <v>8</v>
      </c>
      <c r="C3101">
        <v>2019</v>
      </c>
      <c r="D3101" s="18">
        <v>43675</v>
      </c>
      <c r="E3101" t="s">
        <v>3105</v>
      </c>
      <c r="F3101" t="s">
        <v>124</v>
      </c>
      <c r="G3101" t="s">
        <v>7831</v>
      </c>
      <c r="H3101">
        <v>2950</v>
      </c>
      <c r="L3101">
        <v>2500</v>
      </c>
      <c r="N3101">
        <f t="shared" si="346"/>
        <v>450</v>
      </c>
      <c r="O3101">
        <f t="shared" si="347"/>
        <v>225</v>
      </c>
      <c r="P3101">
        <f t="shared" si="348"/>
        <v>225</v>
      </c>
      <c r="Q3101">
        <f t="shared" si="343"/>
        <v>0</v>
      </c>
      <c r="R3101">
        <f t="shared" si="344"/>
        <v>2950</v>
      </c>
      <c r="S3101">
        <f t="shared" si="345"/>
        <v>0</v>
      </c>
      <c r="Y3101">
        <v>225</v>
      </c>
      <c r="Z3101">
        <v>225</v>
      </c>
      <c r="AA3101">
        <v>0</v>
      </c>
    </row>
    <row r="3102" spans="1:27" x14ac:dyDescent="0.25">
      <c r="A3102" t="str">
        <f t="shared" si="342"/>
        <v>072019</v>
      </c>
      <c r="B3102">
        <v>8</v>
      </c>
      <c r="C3102">
        <v>2019</v>
      </c>
      <c r="D3102" s="18">
        <v>43675</v>
      </c>
      <c r="E3102" t="s">
        <v>3104</v>
      </c>
      <c r="F3102" t="s">
        <v>124</v>
      </c>
      <c r="G3102" t="s">
        <v>7831</v>
      </c>
      <c r="H3102">
        <v>10079</v>
      </c>
      <c r="L3102">
        <v>8541.52</v>
      </c>
      <c r="N3102">
        <f t="shared" si="346"/>
        <v>1537.4736000000003</v>
      </c>
      <c r="O3102">
        <f t="shared" si="347"/>
        <v>768.73680000000013</v>
      </c>
      <c r="P3102">
        <f t="shared" si="348"/>
        <v>768.73680000000013</v>
      </c>
      <c r="Q3102">
        <f t="shared" si="343"/>
        <v>0</v>
      </c>
      <c r="R3102">
        <f t="shared" si="344"/>
        <v>10078.993600000002</v>
      </c>
      <c r="S3102">
        <f t="shared" si="345"/>
        <v>-6.3999999983934686E-3</v>
      </c>
      <c r="Y3102">
        <v>768.73680000000013</v>
      </c>
      <c r="Z3102">
        <v>768.73680000000013</v>
      </c>
      <c r="AA3102">
        <v>0</v>
      </c>
    </row>
    <row r="3103" spans="1:27" x14ac:dyDescent="0.25">
      <c r="A3103" t="str">
        <f t="shared" si="342"/>
        <v>072019</v>
      </c>
      <c r="B3103">
        <v>8</v>
      </c>
      <c r="C3103">
        <v>2019</v>
      </c>
      <c r="D3103" s="18">
        <v>43675</v>
      </c>
      <c r="E3103" t="s">
        <v>7832</v>
      </c>
      <c r="F3103" t="s">
        <v>124</v>
      </c>
      <c r="G3103" t="s">
        <v>7831</v>
      </c>
      <c r="H3103">
        <v>35545</v>
      </c>
      <c r="I3103">
        <v>35545</v>
      </c>
      <c r="N3103">
        <f t="shared" si="346"/>
        <v>0</v>
      </c>
      <c r="O3103">
        <f t="shared" si="347"/>
        <v>0</v>
      </c>
      <c r="P3103">
        <f t="shared" si="348"/>
        <v>0</v>
      </c>
      <c r="Q3103">
        <f t="shared" si="343"/>
        <v>0</v>
      </c>
      <c r="R3103">
        <f t="shared" si="344"/>
        <v>35545</v>
      </c>
      <c r="S3103">
        <f t="shared" si="345"/>
        <v>0</v>
      </c>
      <c r="Y3103">
        <v>0</v>
      </c>
      <c r="Z3103">
        <v>0</v>
      </c>
      <c r="AA3103">
        <v>0</v>
      </c>
    </row>
    <row r="3104" spans="1:27" x14ac:dyDescent="0.25">
      <c r="A3104" t="str">
        <f t="shared" si="342"/>
        <v>082019</v>
      </c>
      <c r="B3104">
        <v>8</v>
      </c>
      <c r="C3104">
        <v>2019</v>
      </c>
      <c r="D3104" s="18">
        <v>43682</v>
      </c>
      <c r="E3104" t="s">
        <v>7833</v>
      </c>
      <c r="F3104" t="s">
        <v>1234</v>
      </c>
      <c r="G3104" t="s">
        <v>7815</v>
      </c>
      <c r="H3104">
        <v>95130</v>
      </c>
      <c r="L3104">
        <v>80618.880000000005</v>
      </c>
      <c r="N3104">
        <f t="shared" si="346"/>
        <v>14511.3984</v>
      </c>
      <c r="O3104">
        <f t="shared" si="347"/>
        <v>7255.6992</v>
      </c>
      <c r="P3104">
        <f t="shared" si="348"/>
        <v>7255.6992</v>
      </c>
      <c r="Q3104">
        <f t="shared" si="343"/>
        <v>0</v>
      </c>
      <c r="R3104">
        <f t="shared" si="344"/>
        <v>95130.27840000001</v>
      </c>
      <c r="S3104">
        <f t="shared" si="345"/>
        <v>0.27840000001015142</v>
      </c>
      <c r="Y3104">
        <v>7255.6992</v>
      </c>
      <c r="Z3104">
        <v>7255.6992</v>
      </c>
      <c r="AA3104">
        <v>0</v>
      </c>
    </row>
    <row r="3105" spans="1:27" x14ac:dyDescent="0.25">
      <c r="A3105" t="str">
        <f t="shared" si="342"/>
        <v>072019</v>
      </c>
      <c r="B3105">
        <v>8</v>
      </c>
      <c r="C3105">
        <v>2019</v>
      </c>
      <c r="D3105" s="18">
        <v>43677</v>
      </c>
      <c r="E3105" t="s">
        <v>3354</v>
      </c>
      <c r="F3105" t="s">
        <v>413</v>
      </c>
      <c r="G3105" t="s">
        <v>6487</v>
      </c>
      <c r="H3105">
        <v>43415.34</v>
      </c>
      <c r="L3105">
        <v>36792.879999999997</v>
      </c>
      <c r="N3105">
        <f t="shared" si="346"/>
        <v>6622.7183999999997</v>
      </c>
      <c r="O3105">
        <f t="shared" si="347"/>
        <v>3311.3591999999999</v>
      </c>
      <c r="P3105">
        <f t="shared" si="348"/>
        <v>3311.3591999999999</v>
      </c>
      <c r="Q3105">
        <f t="shared" si="343"/>
        <v>0</v>
      </c>
      <c r="R3105">
        <f t="shared" si="344"/>
        <v>43415.598399999995</v>
      </c>
      <c r="S3105">
        <f t="shared" si="345"/>
        <v>0.25839999999880092</v>
      </c>
      <c r="Y3105">
        <v>3311.3591999999999</v>
      </c>
      <c r="Z3105">
        <v>3311.3591999999999</v>
      </c>
      <c r="AA3105">
        <v>0</v>
      </c>
    </row>
    <row r="3106" spans="1:27" x14ac:dyDescent="0.25">
      <c r="A3106" t="str">
        <f t="shared" si="342"/>
        <v>072019</v>
      </c>
      <c r="B3106">
        <v>8</v>
      </c>
      <c r="C3106">
        <v>2019</v>
      </c>
      <c r="D3106" s="18">
        <v>43677</v>
      </c>
      <c r="E3106" t="s">
        <v>6626</v>
      </c>
      <c r="F3106" t="s">
        <v>6341</v>
      </c>
      <c r="G3106" t="s">
        <v>6552</v>
      </c>
      <c r="H3106">
        <v>45806</v>
      </c>
      <c r="I3106">
        <v>45806</v>
      </c>
      <c r="N3106">
        <f t="shared" si="346"/>
        <v>0</v>
      </c>
      <c r="O3106">
        <f t="shared" si="347"/>
        <v>0</v>
      </c>
      <c r="P3106">
        <f t="shared" si="348"/>
        <v>0</v>
      </c>
      <c r="Q3106">
        <f t="shared" si="343"/>
        <v>0</v>
      </c>
      <c r="R3106">
        <f t="shared" si="344"/>
        <v>45806</v>
      </c>
      <c r="S3106">
        <f t="shared" si="345"/>
        <v>0</v>
      </c>
      <c r="Y3106">
        <v>0</v>
      </c>
      <c r="Z3106">
        <v>0</v>
      </c>
      <c r="AA3106">
        <v>0</v>
      </c>
    </row>
    <row r="3107" spans="1:27" x14ac:dyDescent="0.25">
      <c r="A3107" t="str">
        <f t="shared" si="342"/>
        <v>072019</v>
      </c>
      <c r="B3107">
        <v>8</v>
      </c>
      <c r="C3107">
        <v>2019</v>
      </c>
      <c r="D3107" s="18">
        <v>43647</v>
      </c>
      <c r="E3107" t="s">
        <v>6627</v>
      </c>
      <c r="F3107" t="s">
        <v>6566</v>
      </c>
      <c r="G3107" t="s">
        <v>6567</v>
      </c>
      <c r="H3107">
        <v>25000</v>
      </c>
      <c r="I3107">
        <v>25000</v>
      </c>
      <c r="N3107">
        <f t="shared" si="346"/>
        <v>0</v>
      </c>
      <c r="O3107">
        <f t="shared" si="347"/>
        <v>0</v>
      </c>
      <c r="P3107">
        <f t="shared" si="348"/>
        <v>0</v>
      </c>
      <c r="Q3107">
        <f t="shared" si="343"/>
        <v>0</v>
      </c>
      <c r="R3107">
        <f t="shared" si="344"/>
        <v>25000</v>
      </c>
      <c r="S3107">
        <f t="shared" si="345"/>
        <v>0</v>
      </c>
      <c r="Y3107">
        <v>0</v>
      </c>
      <c r="Z3107">
        <v>0</v>
      </c>
      <c r="AA3107">
        <v>0</v>
      </c>
    </row>
    <row r="3108" spans="1:27" x14ac:dyDescent="0.25">
      <c r="A3108" t="str">
        <f t="shared" si="342"/>
        <v>072019</v>
      </c>
      <c r="B3108">
        <v>8</v>
      </c>
      <c r="C3108">
        <v>2019</v>
      </c>
      <c r="D3108" s="18">
        <v>43651</v>
      </c>
      <c r="E3108" t="s">
        <v>6628</v>
      </c>
      <c r="F3108" t="s">
        <v>6566</v>
      </c>
      <c r="G3108" t="s">
        <v>6567</v>
      </c>
      <c r="H3108">
        <v>40000</v>
      </c>
      <c r="I3108">
        <v>40000</v>
      </c>
      <c r="N3108">
        <f t="shared" si="346"/>
        <v>0</v>
      </c>
      <c r="O3108">
        <f t="shared" si="347"/>
        <v>0</v>
      </c>
      <c r="P3108">
        <f t="shared" si="348"/>
        <v>0</v>
      </c>
      <c r="Q3108">
        <f t="shared" si="343"/>
        <v>0</v>
      </c>
      <c r="R3108">
        <f t="shared" si="344"/>
        <v>40000</v>
      </c>
      <c r="S3108">
        <f t="shared" si="345"/>
        <v>0</v>
      </c>
      <c r="Y3108">
        <v>0</v>
      </c>
      <c r="Z3108">
        <v>0</v>
      </c>
      <c r="AA3108">
        <v>0</v>
      </c>
    </row>
    <row r="3109" spans="1:27" x14ac:dyDescent="0.25">
      <c r="A3109" t="str">
        <f t="shared" si="342"/>
        <v>082019</v>
      </c>
      <c r="B3109">
        <v>8</v>
      </c>
      <c r="C3109">
        <v>2019</v>
      </c>
      <c r="D3109" s="18">
        <v>43683</v>
      </c>
      <c r="E3109" t="s">
        <v>3517</v>
      </c>
      <c r="F3109" t="s">
        <v>101</v>
      </c>
      <c r="G3109" t="s">
        <v>6305</v>
      </c>
      <c r="H3109">
        <v>11112</v>
      </c>
      <c r="K3109">
        <v>9642.86</v>
      </c>
      <c r="L3109">
        <v>264</v>
      </c>
      <c r="N3109">
        <f t="shared" si="346"/>
        <v>1204.6632</v>
      </c>
      <c r="O3109">
        <f t="shared" si="347"/>
        <v>602.33159999999998</v>
      </c>
      <c r="P3109">
        <f t="shared" si="348"/>
        <v>602.33159999999998</v>
      </c>
      <c r="Q3109">
        <f t="shared" si="343"/>
        <v>0</v>
      </c>
      <c r="R3109">
        <f t="shared" si="344"/>
        <v>11111.5232</v>
      </c>
      <c r="S3109">
        <f t="shared" si="345"/>
        <v>-0.47680000000036671</v>
      </c>
      <c r="Y3109">
        <v>602.33159999999998</v>
      </c>
      <c r="Z3109">
        <v>602.33159999999998</v>
      </c>
      <c r="AA3109">
        <v>0</v>
      </c>
    </row>
    <row r="3110" spans="1:27" x14ac:dyDescent="0.25">
      <c r="A3110" t="str">
        <f t="shared" si="342"/>
        <v>082019</v>
      </c>
      <c r="B3110">
        <v>8</v>
      </c>
      <c r="C3110">
        <v>2019</v>
      </c>
      <c r="D3110" s="18">
        <v>43707</v>
      </c>
      <c r="E3110" t="s">
        <v>3116</v>
      </c>
      <c r="F3110" t="s">
        <v>154</v>
      </c>
      <c r="G3110" t="s">
        <v>6407</v>
      </c>
      <c r="H3110">
        <v>36816</v>
      </c>
      <c r="L3110">
        <v>31200</v>
      </c>
      <c r="N3110">
        <f t="shared" si="346"/>
        <v>5616</v>
      </c>
      <c r="O3110">
        <v>0</v>
      </c>
      <c r="P3110">
        <v>0</v>
      </c>
      <c r="Q3110">
        <v>0</v>
      </c>
      <c r="R3110">
        <f t="shared" si="344"/>
        <v>36816</v>
      </c>
      <c r="S3110">
        <f t="shared" si="345"/>
        <v>0</v>
      </c>
      <c r="T3110" t="s">
        <v>5815</v>
      </c>
      <c r="Y3110">
        <v>0</v>
      </c>
      <c r="Z3110">
        <v>0</v>
      </c>
      <c r="AA3110">
        <v>5616</v>
      </c>
    </row>
    <row r="3111" spans="1:27" x14ac:dyDescent="0.25">
      <c r="A3111" t="str">
        <f t="shared" si="342"/>
        <v>082019</v>
      </c>
      <c r="B3111">
        <v>8</v>
      </c>
      <c r="C3111">
        <v>2019</v>
      </c>
      <c r="D3111" s="18">
        <v>43678</v>
      </c>
      <c r="F3111" t="s">
        <v>6629</v>
      </c>
      <c r="G3111" t="s">
        <v>6630</v>
      </c>
      <c r="H3111">
        <v>6199</v>
      </c>
      <c r="I3111">
        <v>6199</v>
      </c>
      <c r="N3111">
        <f t="shared" si="346"/>
        <v>0</v>
      </c>
      <c r="O3111">
        <f t="shared" si="347"/>
        <v>0</v>
      </c>
      <c r="P3111">
        <f t="shared" si="348"/>
        <v>0</v>
      </c>
      <c r="Q3111">
        <f t="shared" si="343"/>
        <v>0</v>
      </c>
      <c r="R3111">
        <f t="shared" si="344"/>
        <v>6199</v>
      </c>
      <c r="S3111">
        <f t="shared" si="345"/>
        <v>0</v>
      </c>
      <c r="Y3111">
        <v>0</v>
      </c>
      <c r="Z3111">
        <v>0</v>
      </c>
      <c r="AA3111">
        <v>0</v>
      </c>
    </row>
    <row r="3112" spans="1:27" x14ac:dyDescent="0.25">
      <c r="A3112" t="str">
        <f t="shared" si="342"/>
        <v>082019</v>
      </c>
      <c r="B3112">
        <v>8</v>
      </c>
      <c r="C3112">
        <v>2019</v>
      </c>
      <c r="D3112" s="18">
        <v>43678</v>
      </c>
      <c r="F3112" t="s">
        <v>6631</v>
      </c>
      <c r="G3112" t="s">
        <v>6632</v>
      </c>
      <c r="H3112">
        <v>959</v>
      </c>
      <c r="I3112">
        <v>959</v>
      </c>
      <c r="N3112">
        <f t="shared" si="346"/>
        <v>0</v>
      </c>
      <c r="O3112">
        <f t="shared" si="347"/>
        <v>0</v>
      </c>
      <c r="P3112">
        <f t="shared" si="348"/>
        <v>0</v>
      </c>
      <c r="Q3112">
        <f t="shared" si="343"/>
        <v>0</v>
      </c>
      <c r="R3112">
        <f t="shared" si="344"/>
        <v>959</v>
      </c>
      <c r="S3112">
        <f t="shared" si="345"/>
        <v>0</v>
      </c>
      <c r="Y3112">
        <v>0</v>
      </c>
      <c r="Z3112">
        <v>0</v>
      </c>
      <c r="AA3112">
        <v>0</v>
      </c>
    </row>
    <row r="3113" spans="1:27" x14ac:dyDescent="0.25">
      <c r="A3113" t="str">
        <f t="shared" si="342"/>
        <v>082019</v>
      </c>
      <c r="B3113">
        <v>8</v>
      </c>
      <c r="C3113">
        <v>2019</v>
      </c>
      <c r="D3113" s="18">
        <v>43678</v>
      </c>
      <c r="F3113" t="s">
        <v>6633</v>
      </c>
      <c r="G3113" t="s">
        <v>6634</v>
      </c>
      <c r="H3113">
        <v>1003.44</v>
      </c>
      <c r="I3113">
        <v>1003.44</v>
      </c>
      <c r="N3113">
        <f t="shared" si="346"/>
        <v>0</v>
      </c>
      <c r="O3113">
        <f t="shared" si="347"/>
        <v>0</v>
      </c>
      <c r="P3113">
        <f t="shared" si="348"/>
        <v>0</v>
      </c>
      <c r="Q3113">
        <f t="shared" si="343"/>
        <v>0</v>
      </c>
      <c r="R3113">
        <f t="shared" si="344"/>
        <v>1003.44</v>
      </c>
      <c r="S3113">
        <f t="shared" si="345"/>
        <v>0</v>
      </c>
      <c r="Y3113">
        <v>0</v>
      </c>
      <c r="Z3113">
        <v>0</v>
      </c>
      <c r="AA3113">
        <v>0</v>
      </c>
    </row>
    <row r="3114" spans="1:27" x14ac:dyDescent="0.25">
      <c r="A3114" t="str">
        <f t="shared" si="342"/>
        <v>052019</v>
      </c>
      <c r="B3114">
        <v>8</v>
      </c>
      <c r="C3114">
        <v>2019</v>
      </c>
      <c r="D3114" s="18">
        <v>43614</v>
      </c>
      <c r="E3114" t="s">
        <v>7834</v>
      </c>
      <c r="F3114" t="s">
        <v>1739</v>
      </c>
      <c r="G3114" t="s">
        <v>7835</v>
      </c>
      <c r="H3114">
        <v>28000</v>
      </c>
      <c r="L3114">
        <v>23728.799999999999</v>
      </c>
      <c r="N3114">
        <f t="shared" si="346"/>
        <v>4271.1839999999993</v>
      </c>
      <c r="O3114">
        <f t="shared" si="347"/>
        <v>2135.5919999999996</v>
      </c>
      <c r="P3114">
        <f t="shared" si="348"/>
        <v>2135.5919999999996</v>
      </c>
      <c r="Q3114">
        <f t="shared" si="343"/>
        <v>0</v>
      </c>
      <c r="R3114">
        <f t="shared" si="344"/>
        <v>27999.983999999997</v>
      </c>
      <c r="S3114">
        <f t="shared" si="345"/>
        <v>-1.6000000003259629E-2</v>
      </c>
      <c r="Y3114">
        <v>2135.5919999999996</v>
      </c>
      <c r="Z3114">
        <v>2135.5919999999996</v>
      </c>
      <c r="AA3114">
        <v>0</v>
      </c>
    </row>
    <row r="3115" spans="1:27" x14ac:dyDescent="0.25">
      <c r="A3115" t="str">
        <f t="shared" si="342"/>
        <v>052019</v>
      </c>
      <c r="B3115">
        <v>8</v>
      </c>
      <c r="C3115">
        <v>2019</v>
      </c>
      <c r="D3115" s="18">
        <v>43614</v>
      </c>
      <c r="E3115" t="s">
        <v>7834</v>
      </c>
      <c r="F3115" t="s">
        <v>1739</v>
      </c>
      <c r="G3115" t="s">
        <v>7835</v>
      </c>
      <c r="H3115">
        <v>21000</v>
      </c>
      <c r="L3115">
        <v>17796.599999999999</v>
      </c>
      <c r="N3115">
        <f t="shared" si="346"/>
        <v>3203.3879999999999</v>
      </c>
      <c r="O3115">
        <f t="shared" si="347"/>
        <v>1601.694</v>
      </c>
      <c r="P3115">
        <f t="shared" si="348"/>
        <v>1601.694</v>
      </c>
      <c r="Q3115">
        <f t="shared" si="343"/>
        <v>0</v>
      </c>
      <c r="R3115">
        <f t="shared" si="344"/>
        <v>20999.987999999998</v>
      </c>
      <c r="S3115">
        <f t="shared" si="345"/>
        <v>-1.2000000002444722E-2</v>
      </c>
      <c r="Y3115">
        <v>1601.694</v>
      </c>
      <c r="Z3115">
        <v>1601.694</v>
      </c>
      <c r="AA3115">
        <v>0</v>
      </c>
    </row>
    <row r="3116" spans="1:27" x14ac:dyDescent="0.25">
      <c r="A3116" t="str">
        <f t="shared" si="342"/>
        <v>082019</v>
      </c>
      <c r="B3116">
        <v>8</v>
      </c>
      <c r="C3116">
        <v>2019</v>
      </c>
      <c r="D3116" s="18">
        <v>43679</v>
      </c>
      <c r="E3116" t="s">
        <v>3769</v>
      </c>
      <c r="F3116" t="s">
        <v>419</v>
      </c>
      <c r="G3116" t="s">
        <v>6635</v>
      </c>
      <c r="H3116">
        <v>4814</v>
      </c>
      <c r="L3116">
        <v>4080</v>
      </c>
      <c r="N3116">
        <f t="shared" si="346"/>
        <v>734.4</v>
      </c>
      <c r="O3116">
        <f t="shared" si="347"/>
        <v>367.2</v>
      </c>
      <c r="P3116">
        <f t="shared" si="348"/>
        <v>367.2</v>
      </c>
      <c r="Q3116">
        <f t="shared" si="343"/>
        <v>0</v>
      </c>
      <c r="R3116">
        <f t="shared" si="344"/>
        <v>4814.3999999999996</v>
      </c>
      <c r="S3116">
        <f t="shared" si="345"/>
        <v>0.3999999999996362</v>
      </c>
      <c r="Y3116">
        <v>367.2</v>
      </c>
      <c r="Z3116">
        <v>367.2</v>
      </c>
      <c r="AA3116">
        <v>0</v>
      </c>
    </row>
    <row r="3117" spans="1:27" x14ac:dyDescent="0.25">
      <c r="A3117" t="str">
        <f t="shared" si="342"/>
        <v>082019</v>
      </c>
      <c r="B3117">
        <v>8</v>
      </c>
      <c r="C3117">
        <v>2019</v>
      </c>
      <c r="D3117" s="18">
        <v>43680</v>
      </c>
      <c r="E3117" t="s">
        <v>3740</v>
      </c>
      <c r="F3117" t="s">
        <v>678</v>
      </c>
      <c r="G3117" t="s">
        <v>6636</v>
      </c>
      <c r="H3117">
        <v>32450</v>
      </c>
      <c r="L3117">
        <v>27500</v>
      </c>
      <c r="N3117">
        <f t="shared" si="346"/>
        <v>4950</v>
      </c>
      <c r="O3117">
        <v>0</v>
      </c>
      <c r="P3117">
        <v>0</v>
      </c>
      <c r="Q3117">
        <v>0</v>
      </c>
      <c r="R3117">
        <f t="shared" si="344"/>
        <v>32450</v>
      </c>
      <c r="S3117">
        <f t="shared" si="345"/>
        <v>0</v>
      </c>
      <c r="T3117" t="s">
        <v>5815</v>
      </c>
      <c r="Y3117">
        <v>0</v>
      </c>
      <c r="Z3117">
        <v>0</v>
      </c>
      <c r="AA3117">
        <v>4950</v>
      </c>
    </row>
    <row r="3118" spans="1:27" x14ac:dyDescent="0.25">
      <c r="A3118" t="str">
        <f t="shared" si="342"/>
        <v>082019</v>
      </c>
      <c r="B3118">
        <v>8</v>
      </c>
      <c r="C3118">
        <v>2019</v>
      </c>
      <c r="D3118" s="18">
        <v>43684</v>
      </c>
      <c r="E3118" t="s">
        <v>3806</v>
      </c>
      <c r="F3118" t="s">
        <v>487</v>
      </c>
      <c r="G3118" t="s">
        <v>488</v>
      </c>
      <c r="H3118">
        <v>142544</v>
      </c>
      <c r="I3118">
        <v>2000</v>
      </c>
      <c r="L3118">
        <v>28800</v>
      </c>
      <c r="M3118">
        <v>83250</v>
      </c>
      <c r="N3118">
        <f t="shared" si="346"/>
        <v>28494</v>
      </c>
      <c r="O3118">
        <v>0</v>
      </c>
      <c r="P3118">
        <v>0</v>
      </c>
      <c r="Q3118">
        <v>0</v>
      </c>
      <c r="R3118">
        <f t="shared" si="344"/>
        <v>142544</v>
      </c>
      <c r="S3118">
        <f t="shared" si="345"/>
        <v>0</v>
      </c>
      <c r="T3118" t="s">
        <v>5815</v>
      </c>
      <c r="Y3118">
        <v>14247</v>
      </c>
      <c r="Z3118">
        <v>14247</v>
      </c>
      <c r="AA3118">
        <v>0</v>
      </c>
    </row>
    <row r="3119" spans="1:27" x14ac:dyDescent="0.25">
      <c r="A3119" t="str">
        <f t="shared" si="342"/>
        <v>082019</v>
      </c>
      <c r="B3119">
        <v>8</v>
      </c>
      <c r="C3119">
        <v>2019</v>
      </c>
      <c r="D3119" s="18">
        <v>43684</v>
      </c>
      <c r="E3119" t="s">
        <v>3807</v>
      </c>
      <c r="F3119" t="s">
        <v>487</v>
      </c>
      <c r="G3119" t="s">
        <v>488</v>
      </c>
      <c r="H3119">
        <v>58410</v>
      </c>
      <c r="L3119">
        <v>49500</v>
      </c>
      <c r="N3119">
        <f t="shared" si="346"/>
        <v>8910</v>
      </c>
      <c r="O3119">
        <v>0</v>
      </c>
      <c r="P3119">
        <v>0</v>
      </c>
      <c r="Q3119">
        <v>0</v>
      </c>
      <c r="R3119">
        <f t="shared" si="344"/>
        <v>58410</v>
      </c>
      <c r="S3119">
        <f t="shared" si="345"/>
        <v>0</v>
      </c>
      <c r="T3119" t="s">
        <v>5815</v>
      </c>
      <c r="Y3119">
        <v>4455</v>
      </c>
      <c r="Z3119">
        <v>4455</v>
      </c>
      <c r="AA3119">
        <v>0</v>
      </c>
    </row>
    <row r="3120" spans="1:27" x14ac:dyDescent="0.25">
      <c r="A3120" t="str">
        <f t="shared" si="342"/>
        <v>082019</v>
      </c>
      <c r="B3120">
        <v>8</v>
      </c>
      <c r="C3120">
        <v>2019</v>
      </c>
      <c r="D3120" s="18">
        <v>43685</v>
      </c>
      <c r="E3120" t="s">
        <v>3702</v>
      </c>
      <c r="F3120" t="s">
        <v>1533</v>
      </c>
      <c r="G3120" t="s">
        <v>6637</v>
      </c>
      <c r="H3120">
        <v>4696.3999999999996</v>
      </c>
      <c r="L3120">
        <v>3980</v>
      </c>
      <c r="N3120">
        <f t="shared" si="346"/>
        <v>716.4</v>
      </c>
      <c r="O3120">
        <f t="shared" si="347"/>
        <v>358.2</v>
      </c>
      <c r="P3120">
        <f t="shared" si="348"/>
        <v>358.2</v>
      </c>
      <c r="Q3120">
        <f t="shared" si="343"/>
        <v>0</v>
      </c>
      <c r="R3120">
        <f t="shared" si="344"/>
        <v>4696.3999999999996</v>
      </c>
      <c r="S3120">
        <f t="shared" si="345"/>
        <v>0</v>
      </c>
      <c r="Y3120">
        <v>358.2</v>
      </c>
      <c r="Z3120">
        <v>358.2</v>
      </c>
      <c r="AA3120">
        <v>0</v>
      </c>
    </row>
    <row r="3121" spans="1:27" x14ac:dyDescent="0.25">
      <c r="A3121" t="str">
        <f t="shared" si="342"/>
        <v>082019</v>
      </c>
      <c r="B3121">
        <v>8</v>
      </c>
      <c r="C3121">
        <v>2019</v>
      </c>
      <c r="D3121" s="18">
        <v>43684</v>
      </c>
      <c r="E3121" t="s">
        <v>6638</v>
      </c>
      <c r="F3121" t="s">
        <v>6600</v>
      </c>
      <c r="G3121" t="s">
        <v>6601</v>
      </c>
      <c r="H3121">
        <v>40000</v>
      </c>
      <c r="I3121">
        <v>40000</v>
      </c>
      <c r="N3121">
        <f t="shared" si="346"/>
        <v>0</v>
      </c>
      <c r="O3121">
        <f t="shared" si="347"/>
        <v>0</v>
      </c>
      <c r="P3121">
        <f t="shared" si="348"/>
        <v>0</v>
      </c>
      <c r="Q3121">
        <f t="shared" si="343"/>
        <v>0</v>
      </c>
      <c r="R3121">
        <f t="shared" si="344"/>
        <v>40000</v>
      </c>
      <c r="S3121">
        <f t="shared" si="345"/>
        <v>0</v>
      </c>
      <c r="Y3121">
        <v>0</v>
      </c>
      <c r="Z3121">
        <v>0</v>
      </c>
      <c r="AA3121">
        <v>0</v>
      </c>
    </row>
    <row r="3122" spans="1:27" x14ac:dyDescent="0.25">
      <c r="A3122" t="str">
        <f t="shared" si="342"/>
        <v>082019</v>
      </c>
      <c r="B3122">
        <v>8</v>
      </c>
      <c r="C3122">
        <v>2019</v>
      </c>
      <c r="D3122" s="18">
        <v>43678</v>
      </c>
      <c r="E3122" t="s">
        <v>6639</v>
      </c>
      <c r="F3122" t="s">
        <v>6310</v>
      </c>
      <c r="G3122" t="s">
        <v>6561</v>
      </c>
      <c r="H3122">
        <v>5898.82</v>
      </c>
      <c r="L3122">
        <v>4999</v>
      </c>
      <c r="N3122">
        <f t="shared" si="346"/>
        <v>899.82</v>
      </c>
      <c r="O3122">
        <f t="shared" si="347"/>
        <v>449.91</v>
      </c>
      <c r="P3122">
        <f t="shared" si="348"/>
        <v>449.91</v>
      </c>
      <c r="Q3122">
        <f t="shared" si="343"/>
        <v>0</v>
      </c>
      <c r="R3122">
        <f t="shared" si="344"/>
        <v>5898.82</v>
      </c>
      <c r="S3122">
        <f t="shared" si="345"/>
        <v>0</v>
      </c>
      <c r="Y3122">
        <v>449.91</v>
      </c>
      <c r="Z3122">
        <v>449.91</v>
      </c>
      <c r="AA3122">
        <v>0</v>
      </c>
    </row>
    <row r="3123" spans="1:27" x14ac:dyDescent="0.25">
      <c r="A3123" t="str">
        <f t="shared" si="342"/>
        <v>082019</v>
      </c>
      <c r="B3123">
        <v>8</v>
      </c>
      <c r="C3123">
        <v>2019</v>
      </c>
      <c r="D3123" s="18">
        <v>43683</v>
      </c>
      <c r="E3123" t="s">
        <v>1721</v>
      </c>
      <c r="F3123" t="s">
        <v>1974</v>
      </c>
      <c r="G3123" t="s">
        <v>6331</v>
      </c>
      <c r="H3123">
        <v>70000</v>
      </c>
      <c r="L3123">
        <v>59322</v>
      </c>
      <c r="N3123">
        <f t="shared" si="346"/>
        <v>10677.96</v>
      </c>
      <c r="O3123">
        <v>0</v>
      </c>
      <c r="P3123">
        <v>0</v>
      </c>
      <c r="Q3123">
        <v>0</v>
      </c>
      <c r="R3123">
        <f t="shared" si="344"/>
        <v>69999.959999999992</v>
      </c>
      <c r="S3123">
        <f t="shared" si="345"/>
        <v>-4.0000000008149073E-2</v>
      </c>
      <c r="T3123" t="s">
        <v>5815</v>
      </c>
      <c r="Y3123">
        <v>5338.98</v>
      </c>
      <c r="Z3123">
        <v>5338.98</v>
      </c>
      <c r="AA3123">
        <v>0</v>
      </c>
    </row>
    <row r="3124" spans="1:27" x14ac:dyDescent="0.25">
      <c r="A3124" t="str">
        <f t="shared" si="342"/>
        <v>082019</v>
      </c>
      <c r="B3124">
        <v>8</v>
      </c>
      <c r="C3124">
        <v>2019</v>
      </c>
      <c r="D3124" s="18">
        <v>43683</v>
      </c>
      <c r="E3124" t="s">
        <v>6640</v>
      </c>
      <c r="F3124" t="s">
        <v>1974</v>
      </c>
      <c r="G3124" t="s">
        <v>6331</v>
      </c>
      <c r="H3124">
        <v>200000</v>
      </c>
      <c r="M3124">
        <v>156250</v>
      </c>
      <c r="N3124">
        <f t="shared" si="346"/>
        <v>43750</v>
      </c>
      <c r="O3124">
        <v>0</v>
      </c>
      <c r="P3124">
        <v>0</v>
      </c>
      <c r="Q3124">
        <v>0</v>
      </c>
      <c r="R3124">
        <f t="shared" si="344"/>
        <v>200000</v>
      </c>
      <c r="S3124">
        <f t="shared" si="345"/>
        <v>0</v>
      </c>
      <c r="T3124" t="s">
        <v>5815</v>
      </c>
      <c r="Y3124">
        <v>21875</v>
      </c>
      <c r="Z3124">
        <v>21875</v>
      </c>
      <c r="AA3124">
        <v>0</v>
      </c>
    </row>
    <row r="3125" spans="1:27" x14ac:dyDescent="0.25">
      <c r="A3125" t="str">
        <f t="shared" si="342"/>
        <v>072019</v>
      </c>
      <c r="B3125">
        <v>8</v>
      </c>
      <c r="C3125">
        <v>2019</v>
      </c>
      <c r="D3125" s="18">
        <v>43650</v>
      </c>
      <c r="E3125" t="s">
        <v>6357</v>
      </c>
      <c r="F3125" t="s">
        <v>3174</v>
      </c>
      <c r="G3125" t="s">
        <v>6641</v>
      </c>
      <c r="H3125">
        <v>30795.96</v>
      </c>
      <c r="L3125">
        <v>26098</v>
      </c>
      <c r="N3125">
        <f t="shared" si="346"/>
        <v>4697.6400000000003</v>
      </c>
      <c r="O3125">
        <f t="shared" si="347"/>
        <v>2348.8200000000002</v>
      </c>
      <c r="P3125">
        <f t="shared" si="348"/>
        <v>2348.8200000000002</v>
      </c>
      <c r="Q3125">
        <f t="shared" si="343"/>
        <v>0</v>
      </c>
      <c r="R3125">
        <f t="shared" si="344"/>
        <v>30795.64</v>
      </c>
      <c r="S3125">
        <f t="shared" si="345"/>
        <v>-0.31999999999970896</v>
      </c>
      <c r="Y3125">
        <v>2348.8200000000002</v>
      </c>
      <c r="Z3125">
        <v>2348.8200000000002</v>
      </c>
      <c r="AA3125">
        <v>0</v>
      </c>
    </row>
    <row r="3126" spans="1:27" x14ac:dyDescent="0.25">
      <c r="A3126" t="str">
        <f t="shared" si="342"/>
        <v>082019</v>
      </c>
      <c r="B3126">
        <v>8</v>
      </c>
      <c r="C3126">
        <v>2019</v>
      </c>
      <c r="D3126" s="18">
        <v>43685</v>
      </c>
      <c r="E3126" t="s">
        <v>1799</v>
      </c>
      <c r="F3126" t="s">
        <v>471</v>
      </c>
      <c r="G3126" t="s">
        <v>6452</v>
      </c>
      <c r="H3126">
        <v>3540</v>
      </c>
      <c r="L3126">
        <v>3000</v>
      </c>
      <c r="N3126">
        <f t="shared" si="346"/>
        <v>540</v>
      </c>
      <c r="O3126">
        <f t="shared" si="347"/>
        <v>270</v>
      </c>
      <c r="P3126">
        <f t="shared" si="348"/>
        <v>270</v>
      </c>
      <c r="Q3126">
        <f t="shared" si="343"/>
        <v>0</v>
      </c>
      <c r="R3126">
        <f t="shared" si="344"/>
        <v>3540</v>
      </c>
      <c r="S3126">
        <f t="shared" si="345"/>
        <v>0</v>
      </c>
      <c r="Y3126">
        <v>270</v>
      </c>
      <c r="Z3126">
        <v>270</v>
      </c>
      <c r="AA3126">
        <v>0</v>
      </c>
    </row>
    <row r="3127" spans="1:27" x14ac:dyDescent="0.25">
      <c r="A3127" t="str">
        <f t="shared" si="342"/>
        <v>082019</v>
      </c>
      <c r="B3127">
        <v>8</v>
      </c>
      <c r="C3127">
        <v>2019</v>
      </c>
      <c r="D3127" s="18">
        <v>43685</v>
      </c>
      <c r="E3127" t="s">
        <v>3797</v>
      </c>
      <c r="F3127" t="s">
        <v>471</v>
      </c>
      <c r="G3127" t="s">
        <v>6452</v>
      </c>
      <c r="H3127">
        <v>8968</v>
      </c>
      <c r="L3127">
        <v>7600</v>
      </c>
      <c r="N3127">
        <f t="shared" si="346"/>
        <v>1368</v>
      </c>
      <c r="O3127">
        <f t="shared" si="347"/>
        <v>684</v>
      </c>
      <c r="P3127">
        <f t="shared" si="348"/>
        <v>684</v>
      </c>
      <c r="Q3127">
        <f t="shared" si="343"/>
        <v>0</v>
      </c>
      <c r="R3127">
        <f t="shared" si="344"/>
        <v>8968</v>
      </c>
      <c r="S3127">
        <f t="shared" si="345"/>
        <v>0</v>
      </c>
      <c r="Y3127">
        <v>684</v>
      </c>
      <c r="Z3127">
        <v>684</v>
      </c>
      <c r="AA3127">
        <v>0</v>
      </c>
    </row>
    <row r="3128" spans="1:27" x14ac:dyDescent="0.25">
      <c r="A3128" t="str">
        <f t="shared" si="342"/>
        <v>082019</v>
      </c>
      <c r="B3128">
        <v>8</v>
      </c>
      <c r="C3128">
        <v>2019</v>
      </c>
      <c r="D3128" s="18">
        <v>43685</v>
      </c>
      <c r="E3128" t="s">
        <v>6642</v>
      </c>
      <c r="F3128" t="s">
        <v>1140</v>
      </c>
      <c r="G3128" t="s">
        <v>1141</v>
      </c>
      <c r="H3128">
        <v>36360</v>
      </c>
      <c r="I3128">
        <v>36360</v>
      </c>
      <c r="N3128">
        <f t="shared" si="346"/>
        <v>0</v>
      </c>
      <c r="O3128">
        <f t="shared" si="347"/>
        <v>0</v>
      </c>
      <c r="P3128">
        <f t="shared" si="348"/>
        <v>0</v>
      </c>
      <c r="Q3128">
        <f t="shared" si="343"/>
        <v>0</v>
      </c>
      <c r="R3128">
        <f t="shared" si="344"/>
        <v>36360</v>
      </c>
      <c r="S3128">
        <f t="shared" si="345"/>
        <v>0</v>
      </c>
      <c r="Y3128">
        <v>0</v>
      </c>
      <c r="Z3128">
        <v>0</v>
      </c>
      <c r="AA3128">
        <v>0</v>
      </c>
    </row>
    <row r="3129" spans="1:27" x14ac:dyDescent="0.25">
      <c r="A3129" t="str">
        <f t="shared" si="342"/>
        <v>082019</v>
      </c>
      <c r="B3129">
        <v>8</v>
      </c>
      <c r="C3129">
        <v>2019</v>
      </c>
      <c r="D3129" s="18">
        <v>43685</v>
      </c>
      <c r="E3129" t="s">
        <v>3829</v>
      </c>
      <c r="F3129" t="s">
        <v>1140</v>
      </c>
      <c r="G3129" t="s">
        <v>1141</v>
      </c>
      <c r="H3129">
        <v>10222</v>
      </c>
      <c r="I3129">
        <v>10222</v>
      </c>
      <c r="L3129">
        <v>8663.08</v>
      </c>
      <c r="N3129">
        <f t="shared" si="346"/>
        <v>1559.3543999999999</v>
      </c>
      <c r="O3129">
        <f t="shared" si="347"/>
        <v>779.67719999999997</v>
      </c>
      <c r="P3129">
        <f t="shared" si="348"/>
        <v>779.67719999999997</v>
      </c>
      <c r="Q3129">
        <f t="shared" si="343"/>
        <v>0</v>
      </c>
      <c r="R3129">
        <f t="shared" si="344"/>
        <v>20444.434399999998</v>
      </c>
      <c r="S3129">
        <f t="shared" si="345"/>
        <v>10222.434399999998</v>
      </c>
      <c r="Y3129">
        <v>779.67719999999997</v>
      </c>
      <c r="Z3129">
        <v>779.67719999999997</v>
      </c>
      <c r="AA3129">
        <v>0</v>
      </c>
    </row>
    <row r="3130" spans="1:27" x14ac:dyDescent="0.25">
      <c r="A3130" t="str">
        <f t="shared" si="342"/>
        <v>082019</v>
      </c>
      <c r="B3130">
        <v>8</v>
      </c>
      <c r="C3130">
        <v>2019</v>
      </c>
      <c r="D3130" s="18">
        <v>43686</v>
      </c>
      <c r="E3130" t="s">
        <v>3728</v>
      </c>
      <c r="F3130" t="s">
        <v>351</v>
      </c>
      <c r="G3130" t="s">
        <v>352</v>
      </c>
      <c r="H3130">
        <v>18428.080000000002</v>
      </c>
      <c r="L3130">
        <v>15617.02</v>
      </c>
      <c r="N3130">
        <f t="shared" si="346"/>
        <v>2811.0636</v>
      </c>
      <c r="O3130">
        <f t="shared" si="347"/>
        <v>1405.5318</v>
      </c>
      <c r="P3130">
        <f t="shared" si="348"/>
        <v>1405.5318</v>
      </c>
      <c r="Q3130">
        <f t="shared" si="343"/>
        <v>0</v>
      </c>
      <c r="R3130">
        <f t="shared" si="344"/>
        <v>18428.083600000002</v>
      </c>
      <c r="S3130">
        <f t="shared" si="345"/>
        <v>3.6000000000058208E-3</v>
      </c>
      <c r="Y3130">
        <v>1405.5318</v>
      </c>
      <c r="Z3130">
        <v>1405.5318</v>
      </c>
      <c r="AA3130">
        <v>0</v>
      </c>
    </row>
    <row r="3131" spans="1:27" x14ac:dyDescent="0.25">
      <c r="A3131" t="str">
        <f t="shared" si="342"/>
        <v>082019</v>
      </c>
      <c r="B3131">
        <v>8</v>
      </c>
      <c r="C3131">
        <v>2019</v>
      </c>
      <c r="D3131" s="18">
        <v>43686</v>
      </c>
      <c r="E3131" t="s">
        <v>3729</v>
      </c>
      <c r="F3131" t="s">
        <v>351</v>
      </c>
      <c r="G3131" t="s">
        <v>352</v>
      </c>
      <c r="H3131">
        <v>18428.080000000002</v>
      </c>
      <c r="L3131">
        <v>15617.02</v>
      </c>
      <c r="N3131">
        <f t="shared" si="346"/>
        <v>2811.0636</v>
      </c>
      <c r="O3131">
        <f t="shared" si="347"/>
        <v>1405.5318</v>
      </c>
      <c r="P3131">
        <f t="shared" si="348"/>
        <v>1405.5318</v>
      </c>
      <c r="Q3131">
        <f t="shared" si="343"/>
        <v>0</v>
      </c>
      <c r="R3131">
        <f t="shared" si="344"/>
        <v>18428.083600000002</v>
      </c>
      <c r="S3131">
        <f t="shared" si="345"/>
        <v>3.6000000000058208E-3</v>
      </c>
      <c r="Y3131">
        <v>1405.5318</v>
      </c>
      <c r="Z3131">
        <v>1405.5318</v>
      </c>
      <c r="AA3131">
        <v>0</v>
      </c>
    </row>
    <row r="3132" spans="1:27" x14ac:dyDescent="0.25">
      <c r="A3132" t="str">
        <f t="shared" si="342"/>
        <v>082019</v>
      </c>
      <c r="B3132">
        <v>8</v>
      </c>
      <c r="C3132">
        <v>2019</v>
      </c>
      <c r="D3132" s="18">
        <v>43679</v>
      </c>
      <c r="E3132" t="s">
        <v>6643</v>
      </c>
      <c r="F3132" t="s">
        <v>1692</v>
      </c>
      <c r="G3132" t="s">
        <v>1693</v>
      </c>
      <c r="H3132">
        <v>14160</v>
      </c>
      <c r="L3132">
        <v>12000</v>
      </c>
      <c r="N3132">
        <f t="shared" si="346"/>
        <v>2160</v>
      </c>
      <c r="O3132">
        <f t="shared" si="347"/>
        <v>1080</v>
      </c>
      <c r="P3132">
        <f t="shared" si="348"/>
        <v>1080</v>
      </c>
      <c r="Q3132">
        <f t="shared" si="343"/>
        <v>0</v>
      </c>
      <c r="R3132">
        <f t="shared" si="344"/>
        <v>14160</v>
      </c>
      <c r="S3132">
        <f t="shared" si="345"/>
        <v>0</v>
      </c>
      <c r="Y3132">
        <v>1080</v>
      </c>
      <c r="Z3132">
        <v>1080</v>
      </c>
      <c r="AA3132">
        <v>0</v>
      </c>
    </row>
    <row r="3133" spans="1:27" x14ac:dyDescent="0.25">
      <c r="A3133" t="str">
        <f t="shared" si="342"/>
        <v>082019</v>
      </c>
      <c r="B3133">
        <v>8</v>
      </c>
      <c r="C3133">
        <v>2019</v>
      </c>
      <c r="D3133" s="18">
        <v>43684</v>
      </c>
      <c r="E3133" t="s">
        <v>6644</v>
      </c>
      <c r="F3133" t="s">
        <v>1604</v>
      </c>
      <c r="G3133" t="s">
        <v>6528</v>
      </c>
      <c r="H3133">
        <v>9123</v>
      </c>
      <c r="I3133">
        <v>1394</v>
      </c>
      <c r="L3133">
        <v>6550</v>
      </c>
      <c r="N3133">
        <f t="shared" si="346"/>
        <v>1179</v>
      </c>
      <c r="O3133">
        <f t="shared" si="347"/>
        <v>589.5</v>
      </c>
      <c r="P3133">
        <f t="shared" si="348"/>
        <v>589.5</v>
      </c>
      <c r="Q3133">
        <f t="shared" si="343"/>
        <v>0</v>
      </c>
      <c r="R3133">
        <f t="shared" si="344"/>
        <v>9123</v>
      </c>
      <c r="S3133">
        <f t="shared" si="345"/>
        <v>0</v>
      </c>
      <c r="Y3133">
        <v>589.5</v>
      </c>
      <c r="Z3133">
        <v>589.5</v>
      </c>
      <c r="AA3133">
        <v>0</v>
      </c>
    </row>
    <row r="3134" spans="1:27" x14ac:dyDescent="0.25">
      <c r="A3134" t="str">
        <f t="shared" si="342"/>
        <v>082019</v>
      </c>
      <c r="B3134">
        <v>8</v>
      </c>
      <c r="C3134">
        <v>2019</v>
      </c>
      <c r="D3134" s="18">
        <v>43684</v>
      </c>
      <c r="E3134" t="s">
        <v>6644</v>
      </c>
      <c r="F3134" t="s">
        <v>1604</v>
      </c>
      <c r="G3134" t="s">
        <v>6528</v>
      </c>
      <c r="H3134">
        <v>15340</v>
      </c>
      <c r="L3134">
        <v>13000</v>
      </c>
      <c r="N3134">
        <f t="shared" si="346"/>
        <v>2340</v>
      </c>
      <c r="O3134">
        <f t="shared" si="347"/>
        <v>1170</v>
      </c>
      <c r="P3134">
        <f t="shared" si="348"/>
        <v>1170</v>
      </c>
      <c r="Q3134">
        <f t="shared" si="343"/>
        <v>0</v>
      </c>
      <c r="R3134">
        <f t="shared" si="344"/>
        <v>15340</v>
      </c>
      <c r="S3134">
        <f t="shared" si="345"/>
        <v>0</v>
      </c>
      <c r="Y3134">
        <v>1170</v>
      </c>
      <c r="Z3134">
        <v>1170</v>
      </c>
      <c r="AA3134">
        <v>0</v>
      </c>
    </row>
    <row r="3135" spans="1:27" x14ac:dyDescent="0.25">
      <c r="A3135" t="str">
        <f t="shared" si="342"/>
        <v>082019</v>
      </c>
      <c r="B3135">
        <v>8</v>
      </c>
      <c r="C3135">
        <v>2019</v>
      </c>
      <c r="D3135" s="18">
        <v>43684</v>
      </c>
      <c r="E3135" t="s">
        <v>6645</v>
      </c>
      <c r="F3135" t="s">
        <v>1604</v>
      </c>
      <c r="G3135" t="s">
        <v>6528</v>
      </c>
      <c r="H3135">
        <v>18290</v>
      </c>
      <c r="L3135">
        <v>15500</v>
      </c>
      <c r="N3135">
        <f t="shared" si="346"/>
        <v>2790</v>
      </c>
      <c r="O3135">
        <f t="shared" si="347"/>
        <v>1395</v>
      </c>
      <c r="P3135">
        <f t="shared" si="348"/>
        <v>1395</v>
      </c>
      <c r="Q3135">
        <f t="shared" si="343"/>
        <v>0</v>
      </c>
      <c r="R3135">
        <f t="shared" si="344"/>
        <v>18290</v>
      </c>
      <c r="S3135">
        <f t="shared" si="345"/>
        <v>0</v>
      </c>
      <c r="Y3135">
        <v>1395</v>
      </c>
      <c r="Z3135">
        <v>1395</v>
      </c>
      <c r="AA3135">
        <v>0</v>
      </c>
    </row>
    <row r="3136" spans="1:27" x14ac:dyDescent="0.25">
      <c r="A3136" t="str">
        <f t="shared" si="342"/>
        <v>082019</v>
      </c>
      <c r="B3136">
        <v>8</v>
      </c>
      <c r="C3136">
        <v>2019</v>
      </c>
      <c r="D3136" s="18">
        <v>43684</v>
      </c>
      <c r="E3136" t="s">
        <v>6646</v>
      </c>
      <c r="F3136" t="s">
        <v>1604</v>
      </c>
      <c r="G3136" t="s">
        <v>6528</v>
      </c>
      <c r="H3136">
        <v>7943</v>
      </c>
      <c r="I3136">
        <v>1394</v>
      </c>
      <c r="L3136">
        <v>5550</v>
      </c>
      <c r="N3136">
        <f t="shared" si="346"/>
        <v>999</v>
      </c>
      <c r="O3136">
        <f t="shared" si="347"/>
        <v>499.5</v>
      </c>
      <c r="P3136">
        <f t="shared" si="348"/>
        <v>499.5</v>
      </c>
      <c r="Q3136">
        <f t="shared" si="343"/>
        <v>0</v>
      </c>
      <c r="R3136">
        <f t="shared" si="344"/>
        <v>7943</v>
      </c>
      <c r="S3136">
        <f t="shared" si="345"/>
        <v>0</v>
      </c>
      <c r="Y3136">
        <v>499.5</v>
      </c>
      <c r="Z3136">
        <v>499.5</v>
      </c>
      <c r="AA3136">
        <v>0</v>
      </c>
    </row>
    <row r="3137" spans="1:27" x14ac:dyDescent="0.25">
      <c r="A3137" t="str">
        <f t="shared" si="342"/>
        <v>082019</v>
      </c>
      <c r="B3137">
        <v>8</v>
      </c>
      <c r="C3137">
        <v>2019</v>
      </c>
      <c r="D3137" s="18">
        <v>43684</v>
      </c>
      <c r="E3137" t="s">
        <v>7836</v>
      </c>
      <c r="F3137" t="s">
        <v>549</v>
      </c>
      <c r="G3137" t="s">
        <v>7821</v>
      </c>
      <c r="H3137">
        <v>319211</v>
      </c>
      <c r="I3137">
        <v>304200</v>
      </c>
      <c r="L3137">
        <v>12721</v>
      </c>
      <c r="N3137">
        <f t="shared" si="346"/>
        <v>2289.7800000000002</v>
      </c>
      <c r="O3137">
        <f t="shared" si="347"/>
        <v>1144.8900000000001</v>
      </c>
      <c r="P3137">
        <f t="shared" si="348"/>
        <v>1144.8900000000001</v>
      </c>
      <c r="Q3137">
        <f t="shared" si="343"/>
        <v>0</v>
      </c>
      <c r="R3137">
        <f t="shared" si="344"/>
        <v>319210.78000000003</v>
      </c>
      <c r="S3137">
        <f t="shared" si="345"/>
        <v>-0.21999999997206032</v>
      </c>
      <c r="Y3137">
        <v>1144.8900000000001</v>
      </c>
      <c r="Z3137">
        <v>1144.8900000000001</v>
      </c>
      <c r="AA3137">
        <v>0</v>
      </c>
    </row>
    <row r="3138" spans="1:27" x14ac:dyDescent="0.25">
      <c r="A3138" t="str">
        <f t="shared" si="342"/>
        <v>082019</v>
      </c>
      <c r="B3138">
        <v>8</v>
      </c>
      <c r="C3138">
        <v>2019</v>
      </c>
      <c r="D3138" s="18">
        <v>43687</v>
      </c>
      <c r="E3138" t="s">
        <v>3756</v>
      </c>
      <c r="F3138" t="s">
        <v>399</v>
      </c>
      <c r="G3138" t="s">
        <v>6509</v>
      </c>
      <c r="H3138">
        <v>3262</v>
      </c>
      <c r="K3138">
        <v>700</v>
      </c>
      <c r="L3138">
        <v>2100</v>
      </c>
      <c r="N3138">
        <f t="shared" si="346"/>
        <v>462</v>
      </c>
      <c r="O3138">
        <f t="shared" si="347"/>
        <v>231</v>
      </c>
      <c r="P3138">
        <f t="shared" si="348"/>
        <v>231</v>
      </c>
      <c r="Q3138">
        <f t="shared" si="343"/>
        <v>0</v>
      </c>
      <c r="R3138">
        <f t="shared" si="344"/>
        <v>3262</v>
      </c>
      <c r="S3138">
        <f t="shared" si="345"/>
        <v>0</v>
      </c>
      <c r="Y3138">
        <v>231</v>
      </c>
      <c r="Z3138">
        <v>231</v>
      </c>
      <c r="AA3138">
        <v>0</v>
      </c>
    </row>
    <row r="3139" spans="1:27" x14ac:dyDescent="0.25">
      <c r="A3139" t="str">
        <f t="shared" si="342"/>
        <v>072019</v>
      </c>
      <c r="B3139">
        <v>8</v>
      </c>
      <c r="C3139">
        <v>2019</v>
      </c>
      <c r="D3139" s="18">
        <v>43675</v>
      </c>
      <c r="E3139" t="s">
        <v>6647</v>
      </c>
      <c r="F3139" t="s">
        <v>1256</v>
      </c>
      <c r="G3139" t="s">
        <v>6648</v>
      </c>
      <c r="H3139">
        <v>14160</v>
      </c>
      <c r="L3139">
        <v>12000</v>
      </c>
      <c r="N3139">
        <f t="shared" si="346"/>
        <v>2160</v>
      </c>
      <c r="O3139">
        <f t="shared" si="347"/>
        <v>1080</v>
      </c>
      <c r="P3139">
        <f t="shared" si="348"/>
        <v>1080</v>
      </c>
      <c r="Q3139">
        <f t="shared" si="343"/>
        <v>0</v>
      </c>
      <c r="R3139">
        <f t="shared" si="344"/>
        <v>14160</v>
      </c>
      <c r="S3139">
        <f t="shared" si="345"/>
        <v>0</v>
      </c>
      <c r="Y3139">
        <v>1080</v>
      </c>
      <c r="Z3139">
        <v>1080</v>
      </c>
      <c r="AA3139">
        <v>0</v>
      </c>
    </row>
    <row r="3140" spans="1:27" x14ac:dyDescent="0.25">
      <c r="A3140" t="str">
        <f t="shared" ref="A3140:A3203" si="349">TEXT(D3140,"MMYYYY")</f>
        <v>052019</v>
      </c>
      <c r="B3140">
        <v>8</v>
      </c>
      <c r="C3140">
        <v>2019</v>
      </c>
      <c r="D3140" s="18">
        <v>43605</v>
      </c>
      <c r="E3140" t="s">
        <v>6649</v>
      </c>
      <c r="F3140" t="s">
        <v>2339</v>
      </c>
      <c r="G3140" t="s">
        <v>6650</v>
      </c>
      <c r="H3140">
        <v>5416.2</v>
      </c>
      <c r="L3140">
        <v>4590</v>
      </c>
      <c r="N3140">
        <f t="shared" si="346"/>
        <v>826.2</v>
      </c>
      <c r="O3140">
        <f t="shared" si="347"/>
        <v>413.1</v>
      </c>
      <c r="P3140">
        <f t="shared" si="348"/>
        <v>413.1</v>
      </c>
      <c r="Q3140">
        <f t="shared" si="343"/>
        <v>0</v>
      </c>
      <c r="R3140">
        <f t="shared" si="344"/>
        <v>5416.2</v>
      </c>
      <c r="S3140">
        <f t="shared" si="345"/>
        <v>0</v>
      </c>
      <c r="Y3140">
        <v>413.1</v>
      </c>
      <c r="Z3140">
        <v>413.1</v>
      </c>
      <c r="AA3140">
        <v>0</v>
      </c>
    </row>
    <row r="3141" spans="1:27" x14ac:dyDescent="0.25">
      <c r="A3141" t="str">
        <f t="shared" si="349"/>
        <v>082019</v>
      </c>
      <c r="B3141">
        <v>8</v>
      </c>
      <c r="C3141">
        <v>2019</v>
      </c>
      <c r="D3141" s="18">
        <v>43685</v>
      </c>
      <c r="E3141" t="s">
        <v>3867</v>
      </c>
      <c r="F3141" t="s">
        <v>3481</v>
      </c>
      <c r="G3141" t="s">
        <v>6651</v>
      </c>
      <c r="H3141">
        <v>12546</v>
      </c>
      <c r="L3141">
        <v>10632</v>
      </c>
      <c r="N3141">
        <f t="shared" si="346"/>
        <v>1913.76</v>
      </c>
      <c r="O3141">
        <f t="shared" si="347"/>
        <v>0</v>
      </c>
      <c r="P3141">
        <f t="shared" si="348"/>
        <v>0</v>
      </c>
      <c r="Q3141">
        <f t="shared" si="343"/>
        <v>1913.76</v>
      </c>
      <c r="R3141">
        <f t="shared" si="344"/>
        <v>12545.76</v>
      </c>
      <c r="S3141">
        <f t="shared" si="345"/>
        <v>-0.23999999999978172</v>
      </c>
      <c r="Y3141">
        <v>0</v>
      </c>
      <c r="Z3141">
        <v>0</v>
      </c>
      <c r="AA3141">
        <v>1913.76</v>
      </c>
    </row>
    <row r="3142" spans="1:27" x14ac:dyDescent="0.25">
      <c r="A3142" t="str">
        <f t="shared" si="349"/>
        <v>082019</v>
      </c>
      <c r="B3142">
        <v>8</v>
      </c>
      <c r="C3142">
        <v>2019</v>
      </c>
      <c r="D3142" s="18">
        <v>43678</v>
      </c>
      <c r="E3142" t="s">
        <v>3866</v>
      </c>
      <c r="F3142" t="s">
        <v>3481</v>
      </c>
      <c r="G3142" t="s">
        <v>6651</v>
      </c>
      <c r="H3142">
        <v>32568</v>
      </c>
      <c r="L3142">
        <v>27600</v>
      </c>
      <c r="N3142">
        <f t="shared" si="346"/>
        <v>4968</v>
      </c>
      <c r="O3142">
        <f t="shared" si="347"/>
        <v>0</v>
      </c>
      <c r="P3142">
        <f t="shared" si="348"/>
        <v>0</v>
      </c>
      <c r="Q3142">
        <f t="shared" si="343"/>
        <v>4968</v>
      </c>
      <c r="R3142">
        <f t="shared" si="344"/>
        <v>32568</v>
      </c>
      <c r="S3142">
        <f t="shared" si="345"/>
        <v>0</v>
      </c>
      <c r="Y3142">
        <v>0</v>
      </c>
      <c r="Z3142">
        <v>0</v>
      </c>
      <c r="AA3142">
        <v>4968</v>
      </c>
    </row>
    <row r="3143" spans="1:27" x14ac:dyDescent="0.25">
      <c r="A3143" t="str">
        <f t="shared" si="349"/>
        <v>082019</v>
      </c>
      <c r="B3143">
        <v>8</v>
      </c>
      <c r="C3143">
        <v>2019</v>
      </c>
      <c r="D3143" s="18">
        <v>43684</v>
      </c>
      <c r="E3143" t="s">
        <v>4296</v>
      </c>
      <c r="F3143" t="s">
        <v>1604</v>
      </c>
      <c r="G3143" t="s">
        <v>6528</v>
      </c>
      <c r="H3143">
        <v>12176</v>
      </c>
      <c r="I3143">
        <v>5450</v>
      </c>
      <c r="L3143">
        <v>5700</v>
      </c>
      <c r="N3143">
        <f t="shared" si="346"/>
        <v>1026</v>
      </c>
      <c r="O3143">
        <f t="shared" si="347"/>
        <v>513</v>
      </c>
      <c r="P3143">
        <f t="shared" si="348"/>
        <v>513</v>
      </c>
      <c r="Q3143">
        <f t="shared" si="343"/>
        <v>0</v>
      </c>
      <c r="R3143">
        <f t="shared" si="344"/>
        <v>12176</v>
      </c>
      <c r="S3143">
        <f t="shared" si="345"/>
        <v>0</v>
      </c>
      <c r="Y3143">
        <v>513</v>
      </c>
      <c r="Z3143">
        <v>513</v>
      </c>
      <c r="AA3143">
        <v>0</v>
      </c>
    </row>
    <row r="3144" spans="1:27" x14ac:dyDescent="0.25">
      <c r="A3144" t="str">
        <f t="shared" si="349"/>
        <v>082019</v>
      </c>
      <c r="B3144">
        <v>8</v>
      </c>
      <c r="C3144">
        <v>2019</v>
      </c>
      <c r="D3144" s="18">
        <v>43685</v>
      </c>
      <c r="E3144" t="s">
        <v>7837</v>
      </c>
      <c r="F3144" t="s">
        <v>549</v>
      </c>
      <c r="G3144" t="s">
        <v>7821</v>
      </c>
      <c r="H3144">
        <v>85897</v>
      </c>
      <c r="I3144">
        <v>76852</v>
      </c>
      <c r="L3144">
        <v>7665</v>
      </c>
      <c r="N3144">
        <f t="shared" si="346"/>
        <v>1379.7</v>
      </c>
      <c r="O3144">
        <f t="shared" si="347"/>
        <v>689.85</v>
      </c>
      <c r="P3144">
        <f t="shared" si="348"/>
        <v>689.85</v>
      </c>
      <c r="Q3144">
        <f t="shared" si="343"/>
        <v>0</v>
      </c>
      <c r="R3144">
        <f t="shared" si="344"/>
        <v>85896.7</v>
      </c>
      <c r="S3144">
        <f t="shared" si="345"/>
        <v>-0.30000000000291038</v>
      </c>
      <c r="Y3144">
        <v>689.85</v>
      </c>
      <c r="Z3144">
        <v>689.85</v>
      </c>
      <c r="AA3144">
        <v>0</v>
      </c>
    </row>
    <row r="3145" spans="1:27" x14ac:dyDescent="0.25">
      <c r="A3145" t="str">
        <f t="shared" si="349"/>
        <v>082019</v>
      </c>
      <c r="B3145">
        <v>8</v>
      </c>
      <c r="C3145">
        <v>2019</v>
      </c>
      <c r="D3145" s="18">
        <v>43687</v>
      </c>
      <c r="E3145" t="s">
        <v>3750</v>
      </c>
      <c r="F3145" t="s">
        <v>3340</v>
      </c>
      <c r="G3145" t="s">
        <v>6609</v>
      </c>
      <c r="H3145">
        <v>2891</v>
      </c>
      <c r="L3145">
        <v>2450</v>
      </c>
      <c r="N3145">
        <f t="shared" si="346"/>
        <v>441</v>
      </c>
      <c r="O3145">
        <f t="shared" si="347"/>
        <v>220.5</v>
      </c>
      <c r="P3145">
        <f t="shared" si="348"/>
        <v>220.5</v>
      </c>
      <c r="Q3145">
        <f t="shared" si="343"/>
        <v>0</v>
      </c>
      <c r="R3145">
        <f t="shared" si="344"/>
        <v>2891</v>
      </c>
      <c r="S3145">
        <f t="shared" si="345"/>
        <v>0</v>
      </c>
      <c r="Y3145">
        <v>220.5</v>
      </c>
      <c r="Z3145">
        <v>220.5</v>
      </c>
      <c r="AA3145">
        <v>0</v>
      </c>
    </row>
    <row r="3146" spans="1:27" x14ac:dyDescent="0.25">
      <c r="A3146" t="str">
        <f t="shared" si="349"/>
        <v>082019</v>
      </c>
      <c r="B3146">
        <v>8</v>
      </c>
      <c r="C3146">
        <v>2019</v>
      </c>
      <c r="D3146" s="18">
        <v>43689</v>
      </c>
      <c r="E3146" t="s">
        <v>6654</v>
      </c>
      <c r="F3146" t="s">
        <v>6566</v>
      </c>
      <c r="G3146" t="s">
        <v>6567</v>
      </c>
      <c r="H3146">
        <v>25000</v>
      </c>
      <c r="I3146">
        <v>25000</v>
      </c>
      <c r="N3146">
        <f t="shared" si="346"/>
        <v>0</v>
      </c>
      <c r="O3146">
        <f t="shared" si="347"/>
        <v>0</v>
      </c>
      <c r="P3146">
        <f t="shared" si="348"/>
        <v>0</v>
      </c>
      <c r="Q3146">
        <f t="shared" si="343"/>
        <v>0</v>
      </c>
      <c r="R3146">
        <f t="shared" si="344"/>
        <v>25000</v>
      </c>
      <c r="S3146">
        <f t="shared" si="345"/>
        <v>0</v>
      </c>
      <c r="Y3146">
        <v>0</v>
      </c>
      <c r="Z3146">
        <v>0</v>
      </c>
      <c r="AA3146">
        <v>0</v>
      </c>
    </row>
    <row r="3147" spans="1:27" x14ac:dyDescent="0.25">
      <c r="A3147" t="str">
        <f t="shared" si="349"/>
        <v>082019</v>
      </c>
      <c r="B3147">
        <v>8</v>
      </c>
      <c r="C3147">
        <v>2019</v>
      </c>
      <c r="D3147" s="18">
        <v>43683</v>
      </c>
      <c r="E3147" t="s">
        <v>5765</v>
      </c>
      <c r="F3147" t="s">
        <v>674</v>
      </c>
      <c r="G3147" t="s">
        <v>6655</v>
      </c>
      <c r="H3147">
        <v>9912</v>
      </c>
      <c r="L3147">
        <v>8400</v>
      </c>
      <c r="N3147">
        <f t="shared" si="346"/>
        <v>1512</v>
      </c>
      <c r="O3147">
        <f t="shared" si="347"/>
        <v>756</v>
      </c>
      <c r="P3147">
        <f t="shared" si="348"/>
        <v>756</v>
      </c>
      <c r="Q3147">
        <f t="shared" si="343"/>
        <v>0</v>
      </c>
      <c r="R3147">
        <f t="shared" si="344"/>
        <v>9912</v>
      </c>
      <c r="S3147">
        <f t="shared" si="345"/>
        <v>0</v>
      </c>
      <c r="Y3147">
        <v>756</v>
      </c>
      <c r="Z3147">
        <v>756</v>
      </c>
      <c r="AA3147">
        <v>0</v>
      </c>
    </row>
    <row r="3148" spans="1:27" x14ac:dyDescent="0.25">
      <c r="A3148" t="str">
        <f t="shared" si="349"/>
        <v>082019</v>
      </c>
      <c r="B3148">
        <v>8</v>
      </c>
      <c r="C3148">
        <v>2019</v>
      </c>
      <c r="D3148" s="18">
        <v>43683</v>
      </c>
      <c r="E3148" t="s">
        <v>2542</v>
      </c>
      <c r="F3148" t="s">
        <v>674</v>
      </c>
      <c r="G3148" t="s">
        <v>6655</v>
      </c>
      <c r="H3148">
        <v>9912</v>
      </c>
      <c r="L3148">
        <v>8400</v>
      </c>
      <c r="N3148">
        <f t="shared" si="346"/>
        <v>1512</v>
      </c>
      <c r="O3148">
        <f t="shared" si="347"/>
        <v>756</v>
      </c>
      <c r="P3148">
        <f t="shared" si="348"/>
        <v>756</v>
      </c>
      <c r="Q3148">
        <f t="shared" si="343"/>
        <v>0</v>
      </c>
      <c r="R3148">
        <f t="shared" si="344"/>
        <v>9912</v>
      </c>
      <c r="S3148">
        <f t="shared" si="345"/>
        <v>0</v>
      </c>
      <c r="Y3148">
        <v>756</v>
      </c>
      <c r="Z3148">
        <v>756</v>
      </c>
      <c r="AA3148">
        <v>0</v>
      </c>
    </row>
    <row r="3149" spans="1:27" x14ac:dyDescent="0.25">
      <c r="A3149" t="str">
        <f t="shared" si="349"/>
        <v>082019</v>
      </c>
      <c r="B3149">
        <v>8</v>
      </c>
      <c r="C3149">
        <v>2019</v>
      </c>
      <c r="D3149" s="18">
        <v>43689</v>
      </c>
      <c r="E3149" t="s">
        <v>4199</v>
      </c>
      <c r="F3149" t="s">
        <v>4197</v>
      </c>
      <c r="G3149" t="s">
        <v>6656</v>
      </c>
      <c r="H3149">
        <v>134302</v>
      </c>
      <c r="I3149">
        <v>131942</v>
      </c>
      <c r="L3149">
        <v>2000</v>
      </c>
      <c r="N3149">
        <f t="shared" si="346"/>
        <v>360</v>
      </c>
      <c r="O3149">
        <f t="shared" si="347"/>
        <v>0</v>
      </c>
      <c r="P3149">
        <f t="shared" si="348"/>
        <v>0</v>
      </c>
      <c r="Q3149">
        <f t="shared" si="343"/>
        <v>360</v>
      </c>
      <c r="R3149">
        <f t="shared" si="344"/>
        <v>134302</v>
      </c>
      <c r="S3149">
        <f t="shared" si="345"/>
        <v>0</v>
      </c>
      <c r="Y3149">
        <v>0</v>
      </c>
      <c r="Z3149">
        <v>0</v>
      </c>
      <c r="AA3149">
        <v>360</v>
      </c>
    </row>
    <row r="3150" spans="1:27" x14ac:dyDescent="0.25">
      <c r="A3150" t="str">
        <f t="shared" si="349"/>
        <v>082019</v>
      </c>
      <c r="B3150">
        <v>8</v>
      </c>
      <c r="C3150">
        <v>2019</v>
      </c>
      <c r="D3150" s="18">
        <v>43683</v>
      </c>
      <c r="E3150" t="s">
        <v>4201</v>
      </c>
      <c r="F3150" t="s">
        <v>4197</v>
      </c>
      <c r="G3150" t="s">
        <v>6656</v>
      </c>
      <c r="H3150">
        <v>17030</v>
      </c>
      <c r="I3150">
        <v>15850</v>
      </c>
      <c r="L3150">
        <v>1000</v>
      </c>
      <c r="N3150">
        <f t="shared" si="346"/>
        <v>180</v>
      </c>
      <c r="O3150">
        <f t="shared" si="347"/>
        <v>0</v>
      </c>
      <c r="P3150">
        <f t="shared" si="348"/>
        <v>0</v>
      </c>
      <c r="Q3150">
        <f t="shared" si="343"/>
        <v>180</v>
      </c>
      <c r="R3150">
        <f t="shared" si="344"/>
        <v>17030</v>
      </c>
      <c r="S3150">
        <f t="shared" si="345"/>
        <v>0</v>
      </c>
      <c r="Y3150">
        <v>0</v>
      </c>
      <c r="Z3150">
        <v>0</v>
      </c>
      <c r="AA3150">
        <v>180</v>
      </c>
    </row>
    <row r="3151" spans="1:27" x14ac:dyDescent="0.25">
      <c r="A3151" t="str">
        <f t="shared" si="349"/>
        <v>082019</v>
      </c>
      <c r="B3151">
        <v>8</v>
      </c>
      <c r="C3151">
        <v>2019</v>
      </c>
      <c r="D3151" s="18">
        <v>43684</v>
      </c>
      <c r="E3151" t="s">
        <v>4042</v>
      </c>
      <c r="F3151" t="s">
        <v>2693</v>
      </c>
      <c r="G3151" t="s">
        <v>6465</v>
      </c>
      <c r="H3151">
        <v>12685</v>
      </c>
      <c r="L3151">
        <v>10750</v>
      </c>
      <c r="N3151">
        <f t="shared" si="346"/>
        <v>1935</v>
      </c>
      <c r="O3151">
        <f t="shared" si="347"/>
        <v>967.5</v>
      </c>
      <c r="P3151">
        <f t="shared" si="348"/>
        <v>967.5</v>
      </c>
      <c r="Q3151">
        <f t="shared" si="343"/>
        <v>0</v>
      </c>
      <c r="R3151">
        <f t="shared" si="344"/>
        <v>12685</v>
      </c>
      <c r="S3151">
        <f t="shared" si="345"/>
        <v>0</v>
      </c>
      <c r="Y3151">
        <v>967.5</v>
      </c>
      <c r="Z3151">
        <v>967.5</v>
      </c>
      <c r="AA3151">
        <v>0</v>
      </c>
    </row>
    <row r="3152" spans="1:27" x14ac:dyDescent="0.25">
      <c r="A3152" t="str">
        <f t="shared" si="349"/>
        <v>082019</v>
      </c>
      <c r="B3152">
        <v>8</v>
      </c>
      <c r="C3152">
        <v>2019</v>
      </c>
      <c r="D3152" s="18">
        <v>43689</v>
      </c>
      <c r="E3152" t="s">
        <v>4043</v>
      </c>
      <c r="F3152" t="s">
        <v>2693</v>
      </c>
      <c r="G3152" t="s">
        <v>6465</v>
      </c>
      <c r="H3152">
        <v>6962</v>
      </c>
      <c r="L3152">
        <v>5900</v>
      </c>
      <c r="N3152">
        <f t="shared" si="346"/>
        <v>1062</v>
      </c>
      <c r="O3152">
        <f t="shared" si="347"/>
        <v>531</v>
      </c>
      <c r="P3152">
        <f t="shared" si="348"/>
        <v>531</v>
      </c>
      <c r="Q3152">
        <f t="shared" si="343"/>
        <v>0</v>
      </c>
      <c r="R3152">
        <f t="shared" si="344"/>
        <v>6962</v>
      </c>
      <c r="S3152">
        <f t="shared" si="345"/>
        <v>0</v>
      </c>
      <c r="Y3152">
        <v>531</v>
      </c>
      <c r="Z3152">
        <v>531</v>
      </c>
      <c r="AA3152">
        <v>0</v>
      </c>
    </row>
    <row r="3153" spans="1:27" x14ac:dyDescent="0.25">
      <c r="A3153" t="str">
        <f t="shared" si="349"/>
        <v>072019</v>
      </c>
      <c r="B3153">
        <v>8</v>
      </c>
      <c r="C3153">
        <v>2019</v>
      </c>
      <c r="D3153" s="18">
        <v>43672</v>
      </c>
      <c r="E3153" t="s">
        <v>3391</v>
      </c>
      <c r="F3153" t="s">
        <v>3387</v>
      </c>
      <c r="G3153" t="s">
        <v>3388</v>
      </c>
      <c r="H3153">
        <v>55896.44</v>
      </c>
      <c r="L3153">
        <v>47369.86</v>
      </c>
      <c r="N3153">
        <f t="shared" si="346"/>
        <v>8526.5748000000003</v>
      </c>
      <c r="O3153">
        <f t="shared" si="347"/>
        <v>4263.2874000000002</v>
      </c>
      <c r="P3153">
        <f t="shared" si="348"/>
        <v>4263.2874000000002</v>
      </c>
      <c r="Q3153">
        <f t="shared" si="343"/>
        <v>0</v>
      </c>
      <c r="R3153">
        <f t="shared" si="344"/>
        <v>55896.434800000003</v>
      </c>
      <c r="S3153">
        <f t="shared" si="345"/>
        <v>-5.1999999996041879E-3</v>
      </c>
      <c r="Y3153">
        <v>4263.2874000000002</v>
      </c>
      <c r="Z3153">
        <v>4263.2874000000002</v>
      </c>
      <c r="AA3153">
        <v>0</v>
      </c>
    </row>
    <row r="3154" spans="1:27" x14ac:dyDescent="0.25">
      <c r="A3154" t="str">
        <f t="shared" si="349"/>
        <v>072019</v>
      </c>
      <c r="B3154">
        <v>8</v>
      </c>
      <c r="C3154">
        <v>2019</v>
      </c>
      <c r="D3154" s="18">
        <v>43672</v>
      </c>
      <c r="E3154" t="s">
        <v>3390</v>
      </c>
      <c r="F3154" t="s">
        <v>3387</v>
      </c>
      <c r="G3154" t="s">
        <v>3388</v>
      </c>
      <c r="H3154">
        <v>28255.35</v>
      </c>
      <c r="L3154">
        <v>23945.21</v>
      </c>
      <c r="N3154">
        <f t="shared" si="346"/>
        <v>4310.1377999999995</v>
      </c>
      <c r="O3154">
        <f t="shared" si="347"/>
        <v>2155.0688999999998</v>
      </c>
      <c r="P3154">
        <f t="shared" si="348"/>
        <v>2155.0688999999998</v>
      </c>
      <c r="Q3154">
        <f t="shared" si="343"/>
        <v>0</v>
      </c>
      <c r="R3154">
        <f t="shared" si="344"/>
        <v>28255.3478</v>
      </c>
      <c r="S3154">
        <f t="shared" si="345"/>
        <v>-2.1999999989930075E-3</v>
      </c>
      <c r="Y3154">
        <v>2155.0688999999998</v>
      </c>
      <c r="Z3154">
        <v>2155.0688999999998</v>
      </c>
      <c r="AA3154">
        <v>0</v>
      </c>
    </row>
    <row r="3155" spans="1:27" x14ac:dyDescent="0.25">
      <c r="A3155" t="str">
        <f t="shared" si="349"/>
        <v>072019</v>
      </c>
      <c r="B3155">
        <v>8</v>
      </c>
      <c r="C3155">
        <v>2019</v>
      </c>
      <c r="D3155" s="18">
        <v>43669</v>
      </c>
      <c r="E3155" t="s">
        <v>6657</v>
      </c>
      <c r="F3155" t="s">
        <v>6358</v>
      </c>
      <c r="G3155" t="s">
        <v>6557</v>
      </c>
      <c r="H3155">
        <v>88500</v>
      </c>
      <c r="L3155">
        <v>75000</v>
      </c>
      <c r="N3155">
        <f t="shared" si="346"/>
        <v>13500</v>
      </c>
      <c r="O3155">
        <f t="shared" si="347"/>
        <v>6750</v>
      </c>
      <c r="P3155">
        <f t="shared" si="348"/>
        <v>6750</v>
      </c>
      <c r="Q3155">
        <f t="shared" si="343"/>
        <v>0</v>
      </c>
      <c r="R3155">
        <f t="shared" si="344"/>
        <v>88500</v>
      </c>
      <c r="S3155">
        <f t="shared" si="345"/>
        <v>0</v>
      </c>
      <c r="Y3155">
        <v>6750</v>
      </c>
      <c r="Z3155">
        <v>6750</v>
      </c>
      <c r="AA3155">
        <v>0</v>
      </c>
    </row>
    <row r="3156" spans="1:27" x14ac:dyDescent="0.25">
      <c r="A3156" t="str">
        <f t="shared" si="349"/>
        <v>082019</v>
      </c>
      <c r="B3156">
        <v>8</v>
      </c>
      <c r="C3156">
        <v>2019</v>
      </c>
      <c r="D3156" s="18">
        <v>43691</v>
      </c>
      <c r="E3156" t="s">
        <v>6658</v>
      </c>
      <c r="F3156" t="s">
        <v>6358</v>
      </c>
      <c r="G3156" t="s">
        <v>6557</v>
      </c>
      <c r="H3156">
        <v>35400</v>
      </c>
      <c r="L3156">
        <v>30000</v>
      </c>
      <c r="N3156">
        <f t="shared" si="346"/>
        <v>5400</v>
      </c>
      <c r="O3156">
        <f t="shared" si="347"/>
        <v>2700</v>
      </c>
      <c r="P3156">
        <f t="shared" si="348"/>
        <v>2700</v>
      </c>
      <c r="Q3156">
        <f t="shared" ref="Q3156:Q3219" si="350">+IF(VALUE(LEFT(F3156,2))=33,0,N3156)</f>
        <v>0</v>
      </c>
      <c r="R3156">
        <f t="shared" ref="R3156:R3219" si="351">J3156+K3156+L3156+M3156+N3156+I3156</f>
        <v>35400</v>
      </c>
      <c r="S3156">
        <f t="shared" ref="S3156:S3219" si="352">R3156-H3156</f>
        <v>0</v>
      </c>
      <c r="Y3156">
        <v>2700</v>
      </c>
      <c r="Z3156">
        <v>2700</v>
      </c>
      <c r="AA3156">
        <v>0</v>
      </c>
    </row>
    <row r="3157" spans="1:27" x14ac:dyDescent="0.25">
      <c r="A3157" t="str">
        <f t="shared" si="349"/>
        <v>052019</v>
      </c>
      <c r="B3157">
        <v>8</v>
      </c>
      <c r="C3157">
        <v>2019</v>
      </c>
      <c r="D3157" s="18">
        <v>43592</v>
      </c>
      <c r="E3157" t="s">
        <v>6659</v>
      </c>
      <c r="F3157" t="s">
        <v>6358</v>
      </c>
      <c r="G3157" t="s">
        <v>6557</v>
      </c>
      <c r="H3157">
        <v>116560</v>
      </c>
      <c r="L3157">
        <v>98780</v>
      </c>
      <c r="N3157">
        <f t="shared" ref="N3157:N3220" si="353">+(J3157*$J$1/100)+(K3157*$K$1/100)+(L3157*$L$1/100)+(M3157*$M$1/100)</f>
        <v>17780.400000000001</v>
      </c>
      <c r="O3157">
        <f t="shared" ref="O3157:O3220" si="354">+IF(VALUE(LEFT(F3157,2))=33,N3157/2,0)</f>
        <v>8890.2000000000007</v>
      </c>
      <c r="P3157">
        <f t="shared" ref="P3157:P3220" si="355">+O3157</f>
        <v>8890.2000000000007</v>
      </c>
      <c r="Q3157">
        <f t="shared" si="350"/>
        <v>0</v>
      </c>
      <c r="R3157">
        <f t="shared" si="351"/>
        <v>116560.4</v>
      </c>
      <c r="S3157">
        <f t="shared" si="352"/>
        <v>0.39999999999417923</v>
      </c>
      <c r="Y3157">
        <v>8890.2000000000007</v>
      </c>
      <c r="Z3157">
        <v>8890.2000000000007</v>
      </c>
      <c r="AA3157">
        <v>0</v>
      </c>
    </row>
    <row r="3158" spans="1:27" x14ac:dyDescent="0.25">
      <c r="A3158" t="str">
        <f t="shared" si="349"/>
        <v>072019</v>
      </c>
      <c r="B3158">
        <v>8</v>
      </c>
      <c r="C3158">
        <v>2019</v>
      </c>
      <c r="D3158" s="18">
        <v>43669</v>
      </c>
      <c r="E3158" t="s">
        <v>6660</v>
      </c>
      <c r="F3158" t="s">
        <v>6358</v>
      </c>
      <c r="G3158" t="s">
        <v>6557</v>
      </c>
      <c r="H3158">
        <v>206500</v>
      </c>
      <c r="L3158">
        <v>175000</v>
      </c>
      <c r="N3158">
        <f t="shared" si="353"/>
        <v>31500</v>
      </c>
      <c r="O3158">
        <f t="shared" si="354"/>
        <v>15750</v>
      </c>
      <c r="P3158">
        <f t="shared" si="355"/>
        <v>15750</v>
      </c>
      <c r="Q3158">
        <f t="shared" si="350"/>
        <v>0</v>
      </c>
      <c r="R3158">
        <f t="shared" si="351"/>
        <v>206500</v>
      </c>
      <c r="S3158">
        <f t="shared" si="352"/>
        <v>0</v>
      </c>
      <c r="Y3158">
        <v>15750</v>
      </c>
      <c r="Z3158">
        <v>15750</v>
      </c>
      <c r="AA3158">
        <v>0</v>
      </c>
    </row>
    <row r="3159" spans="1:27" x14ac:dyDescent="0.25">
      <c r="A3159" t="str">
        <f t="shared" si="349"/>
        <v>082019</v>
      </c>
      <c r="B3159">
        <v>8</v>
      </c>
      <c r="C3159">
        <v>2019</v>
      </c>
      <c r="D3159" s="18">
        <v>43686</v>
      </c>
      <c r="E3159" t="s">
        <v>6661</v>
      </c>
      <c r="F3159" t="s">
        <v>6358</v>
      </c>
      <c r="G3159" t="s">
        <v>6557</v>
      </c>
      <c r="H3159">
        <v>169920</v>
      </c>
      <c r="L3159">
        <v>144000</v>
      </c>
      <c r="N3159">
        <f t="shared" si="353"/>
        <v>25920</v>
      </c>
      <c r="O3159">
        <f t="shared" si="354"/>
        <v>12960</v>
      </c>
      <c r="P3159">
        <f t="shared" si="355"/>
        <v>12960</v>
      </c>
      <c r="Q3159">
        <f t="shared" si="350"/>
        <v>0</v>
      </c>
      <c r="R3159">
        <f t="shared" si="351"/>
        <v>169920</v>
      </c>
      <c r="S3159">
        <f t="shared" si="352"/>
        <v>0</v>
      </c>
      <c r="Y3159">
        <v>12960</v>
      </c>
      <c r="Z3159">
        <v>12960</v>
      </c>
      <c r="AA3159">
        <v>0</v>
      </c>
    </row>
    <row r="3160" spans="1:27" x14ac:dyDescent="0.25">
      <c r="A3160" t="str">
        <f t="shared" si="349"/>
        <v>082019</v>
      </c>
      <c r="B3160">
        <v>8</v>
      </c>
      <c r="C3160">
        <v>2019</v>
      </c>
      <c r="D3160" s="18">
        <v>43691</v>
      </c>
      <c r="E3160" t="s">
        <v>6662</v>
      </c>
      <c r="F3160" t="s">
        <v>6358</v>
      </c>
      <c r="G3160" t="s">
        <v>6557</v>
      </c>
      <c r="H3160">
        <v>106200</v>
      </c>
      <c r="L3160">
        <v>90000</v>
      </c>
      <c r="N3160">
        <f t="shared" si="353"/>
        <v>16200</v>
      </c>
      <c r="O3160">
        <f t="shared" si="354"/>
        <v>8100</v>
      </c>
      <c r="P3160">
        <f t="shared" si="355"/>
        <v>8100</v>
      </c>
      <c r="Q3160">
        <f t="shared" si="350"/>
        <v>0</v>
      </c>
      <c r="R3160">
        <f t="shared" si="351"/>
        <v>106200</v>
      </c>
      <c r="S3160">
        <f t="shared" si="352"/>
        <v>0</v>
      </c>
      <c r="Y3160">
        <v>8100</v>
      </c>
      <c r="Z3160">
        <v>8100</v>
      </c>
      <c r="AA3160">
        <v>0</v>
      </c>
    </row>
    <row r="3161" spans="1:27" x14ac:dyDescent="0.25">
      <c r="A3161" t="str">
        <f t="shared" si="349"/>
        <v>082019</v>
      </c>
      <c r="B3161">
        <v>8</v>
      </c>
      <c r="C3161">
        <v>2019</v>
      </c>
      <c r="D3161" s="18">
        <v>43691</v>
      </c>
      <c r="E3161" t="s">
        <v>6663</v>
      </c>
      <c r="F3161" t="s">
        <v>6358</v>
      </c>
      <c r="G3161" t="s">
        <v>6557</v>
      </c>
      <c r="H3161">
        <v>47200</v>
      </c>
      <c r="L3161">
        <v>40000</v>
      </c>
      <c r="N3161">
        <f t="shared" si="353"/>
        <v>7200</v>
      </c>
      <c r="O3161">
        <f t="shared" si="354"/>
        <v>3600</v>
      </c>
      <c r="P3161">
        <f t="shared" si="355"/>
        <v>3600</v>
      </c>
      <c r="Q3161">
        <f t="shared" si="350"/>
        <v>0</v>
      </c>
      <c r="R3161">
        <f t="shared" si="351"/>
        <v>47200</v>
      </c>
      <c r="S3161">
        <f t="shared" si="352"/>
        <v>0</v>
      </c>
      <c r="Y3161">
        <v>3600</v>
      </c>
      <c r="Z3161">
        <v>3600</v>
      </c>
      <c r="AA3161">
        <v>0</v>
      </c>
    </row>
    <row r="3162" spans="1:27" x14ac:dyDescent="0.25">
      <c r="A3162" t="str">
        <f t="shared" si="349"/>
        <v>072019</v>
      </c>
      <c r="B3162">
        <v>8</v>
      </c>
      <c r="C3162">
        <v>2019</v>
      </c>
      <c r="D3162" s="18">
        <v>43669</v>
      </c>
      <c r="E3162" t="s">
        <v>6664</v>
      </c>
      <c r="F3162" t="s">
        <v>6358</v>
      </c>
      <c r="G3162" t="s">
        <v>6557</v>
      </c>
      <c r="H3162">
        <v>106200</v>
      </c>
      <c r="L3162">
        <v>90000</v>
      </c>
      <c r="N3162">
        <f t="shared" si="353"/>
        <v>16200</v>
      </c>
      <c r="O3162">
        <f t="shared" si="354"/>
        <v>8100</v>
      </c>
      <c r="P3162">
        <f t="shared" si="355"/>
        <v>8100</v>
      </c>
      <c r="Q3162">
        <f t="shared" si="350"/>
        <v>0</v>
      </c>
      <c r="R3162">
        <f t="shared" si="351"/>
        <v>106200</v>
      </c>
      <c r="S3162">
        <f t="shared" si="352"/>
        <v>0</v>
      </c>
      <c r="Y3162">
        <v>8100</v>
      </c>
      <c r="Z3162">
        <v>8100</v>
      </c>
      <c r="AA3162">
        <v>0</v>
      </c>
    </row>
    <row r="3163" spans="1:27" x14ac:dyDescent="0.25">
      <c r="A3163" t="str">
        <f t="shared" si="349"/>
        <v>072019</v>
      </c>
      <c r="B3163">
        <v>8</v>
      </c>
      <c r="C3163">
        <v>2019</v>
      </c>
      <c r="D3163" s="18">
        <v>43669</v>
      </c>
      <c r="E3163" t="s">
        <v>6665</v>
      </c>
      <c r="F3163" t="s">
        <v>6358</v>
      </c>
      <c r="G3163" t="s">
        <v>6557</v>
      </c>
      <c r="H3163">
        <v>47200</v>
      </c>
      <c r="L3163">
        <v>40000</v>
      </c>
      <c r="N3163">
        <f t="shared" si="353"/>
        <v>7200</v>
      </c>
      <c r="O3163">
        <f t="shared" si="354"/>
        <v>3600</v>
      </c>
      <c r="P3163">
        <f t="shared" si="355"/>
        <v>3600</v>
      </c>
      <c r="Q3163">
        <f t="shared" si="350"/>
        <v>0</v>
      </c>
      <c r="R3163">
        <f t="shared" si="351"/>
        <v>47200</v>
      </c>
      <c r="S3163">
        <f t="shared" si="352"/>
        <v>0</v>
      </c>
      <c r="Y3163">
        <v>3600</v>
      </c>
      <c r="Z3163">
        <v>3600</v>
      </c>
      <c r="AA3163">
        <v>0</v>
      </c>
    </row>
    <row r="3164" spans="1:27" x14ac:dyDescent="0.25">
      <c r="A3164" t="str">
        <f t="shared" si="349"/>
        <v>082019</v>
      </c>
      <c r="B3164">
        <v>8</v>
      </c>
      <c r="C3164">
        <v>2019</v>
      </c>
      <c r="D3164" s="18">
        <v>43683</v>
      </c>
      <c r="E3164" t="s">
        <v>3805</v>
      </c>
      <c r="F3164" t="s">
        <v>689</v>
      </c>
      <c r="G3164" t="s">
        <v>6326</v>
      </c>
      <c r="H3164">
        <v>57230</v>
      </c>
      <c r="L3164">
        <v>48500</v>
      </c>
      <c r="N3164">
        <f t="shared" si="353"/>
        <v>8730</v>
      </c>
      <c r="O3164">
        <v>0</v>
      </c>
      <c r="P3164">
        <v>0</v>
      </c>
      <c r="Q3164">
        <v>0</v>
      </c>
      <c r="R3164">
        <f t="shared" si="351"/>
        <v>57230</v>
      </c>
      <c r="S3164">
        <f t="shared" si="352"/>
        <v>0</v>
      </c>
      <c r="T3164" t="s">
        <v>5815</v>
      </c>
      <c r="Y3164">
        <v>0</v>
      </c>
      <c r="Z3164">
        <v>0</v>
      </c>
      <c r="AA3164">
        <v>8730</v>
      </c>
    </row>
    <row r="3165" spans="1:27" x14ac:dyDescent="0.25">
      <c r="A3165" t="str">
        <f t="shared" si="349"/>
        <v>082019</v>
      </c>
      <c r="B3165">
        <v>8</v>
      </c>
      <c r="C3165">
        <v>2019</v>
      </c>
      <c r="D3165" s="18">
        <v>43690</v>
      </c>
      <c r="E3165" t="s">
        <v>3801</v>
      </c>
      <c r="F3165" t="s">
        <v>686</v>
      </c>
      <c r="G3165" t="s">
        <v>6461</v>
      </c>
      <c r="H3165">
        <v>44992</v>
      </c>
      <c r="L3165">
        <v>38128</v>
      </c>
      <c r="N3165">
        <f t="shared" si="353"/>
        <v>6863.04</v>
      </c>
      <c r="O3165">
        <f t="shared" si="354"/>
        <v>3431.52</v>
      </c>
      <c r="P3165">
        <f t="shared" si="355"/>
        <v>3431.52</v>
      </c>
      <c r="Q3165">
        <f t="shared" si="350"/>
        <v>0</v>
      </c>
      <c r="R3165">
        <f t="shared" si="351"/>
        <v>44991.040000000001</v>
      </c>
      <c r="S3165">
        <f t="shared" si="352"/>
        <v>-0.95999999999912689</v>
      </c>
      <c r="Y3165">
        <v>3431.52</v>
      </c>
      <c r="Z3165">
        <v>3431.52</v>
      </c>
      <c r="AA3165">
        <v>0</v>
      </c>
    </row>
    <row r="3166" spans="1:27" x14ac:dyDescent="0.25">
      <c r="A3166" t="str">
        <f t="shared" si="349"/>
        <v>082019</v>
      </c>
      <c r="B3166">
        <v>8</v>
      </c>
      <c r="C3166">
        <v>2019</v>
      </c>
      <c r="D3166" s="18">
        <v>43685</v>
      </c>
      <c r="E3166" t="s">
        <v>3800</v>
      </c>
      <c r="F3166" t="s">
        <v>686</v>
      </c>
      <c r="G3166" t="s">
        <v>6461</v>
      </c>
      <c r="H3166">
        <v>67488</v>
      </c>
      <c r="L3166">
        <v>57193.2</v>
      </c>
      <c r="N3166">
        <f t="shared" si="353"/>
        <v>10294.776</v>
      </c>
      <c r="O3166">
        <f t="shared" si="354"/>
        <v>5147.3879999999999</v>
      </c>
      <c r="P3166">
        <f t="shared" si="355"/>
        <v>5147.3879999999999</v>
      </c>
      <c r="Q3166">
        <f t="shared" si="350"/>
        <v>0</v>
      </c>
      <c r="R3166">
        <f t="shared" si="351"/>
        <v>67487.975999999995</v>
      </c>
      <c r="S3166">
        <f t="shared" si="352"/>
        <v>-2.4000000004889444E-2</v>
      </c>
      <c r="Y3166">
        <v>5147.3879999999999</v>
      </c>
      <c r="Z3166">
        <v>5147.3879999999999</v>
      </c>
      <c r="AA3166">
        <v>0</v>
      </c>
    </row>
    <row r="3167" spans="1:27" x14ac:dyDescent="0.25">
      <c r="A3167" t="str">
        <f t="shared" si="349"/>
        <v>082019</v>
      </c>
      <c r="B3167">
        <v>8</v>
      </c>
      <c r="C3167">
        <v>2019</v>
      </c>
      <c r="D3167" s="18">
        <v>43685</v>
      </c>
      <c r="E3167" t="s">
        <v>3755</v>
      </c>
      <c r="F3167" t="s">
        <v>399</v>
      </c>
      <c r="G3167" t="s">
        <v>6509</v>
      </c>
      <c r="H3167">
        <v>1869</v>
      </c>
      <c r="L3167">
        <v>1584</v>
      </c>
      <c r="N3167">
        <f t="shared" si="353"/>
        <v>285.12</v>
      </c>
      <c r="O3167">
        <f t="shared" si="354"/>
        <v>142.56</v>
      </c>
      <c r="P3167">
        <f t="shared" si="355"/>
        <v>142.56</v>
      </c>
      <c r="Q3167">
        <f t="shared" si="350"/>
        <v>0</v>
      </c>
      <c r="R3167">
        <f t="shared" si="351"/>
        <v>1869.12</v>
      </c>
      <c r="S3167">
        <f t="shared" si="352"/>
        <v>0.11999999999989086</v>
      </c>
      <c r="Y3167">
        <v>142.56</v>
      </c>
      <c r="Z3167">
        <v>142.56</v>
      </c>
      <c r="AA3167">
        <v>0</v>
      </c>
    </row>
    <row r="3168" spans="1:27" x14ac:dyDescent="0.25">
      <c r="A3168" t="str">
        <f t="shared" si="349"/>
        <v>082019</v>
      </c>
      <c r="B3168">
        <v>8</v>
      </c>
      <c r="C3168">
        <v>2019</v>
      </c>
      <c r="D3168" s="18">
        <v>43684</v>
      </c>
      <c r="E3168" t="s">
        <v>6666</v>
      </c>
      <c r="F3168" t="s">
        <v>6566</v>
      </c>
      <c r="G3168" t="s">
        <v>6567</v>
      </c>
      <c r="H3168">
        <v>25000</v>
      </c>
      <c r="I3168">
        <v>25000</v>
      </c>
      <c r="N3168">
        <f t="shared" si="353"/>
        <v>0</v>
      </c>
      <c r="O3168">
        <f t="shared" si="354"/>
        <v>0</v>
      </c>
      <c r="P3168">
        <f t="shared" si="355"/>
        <v>0</v>
      </c>
      <c r="Q3168">
        <f t="shared" si="350"/>
        <v>0</v>
      </c>
      <c r="R3168">
        <f t="shared" si="351"/>
        <v>25000</v>
      </c>
      <c r="S3168">
        <f t="shared" si="352"/>
        <v>0</v>
      </c>
      <c r="Y3168">
        <v>0</v>
      </c>
      <c r="Z3168">
        <v>0</v>
      </c>
      <c r="AA3168">
        <v>0</v>
      </c>
    </row>
    <row r="3169" spans="1:27" x14ac:dyDescent="0.25">
      <c r="A3169" t="str">
        <f t="shared" si="349"/>
        <v>072019</v>
      </c>
      <c r="B3169">
        <v>8</v>
      </c>
      <c r="C3169">
        <v>2019</v>
      </c>
      <c r="D3169" s="18">
        <v>43658</v>
      </c>
      <c r="E3169" t="s">
        <v>3058</v>
      </c>
      <c r="F3169" t="s">
        <v>3056</v>
      </c>
      <c r="G3169" t="s">
        <v>6667</v>
      </c>
      <c r="H3169">
        <v>32256</v>
      </c>
      <c r="K3169">
        <v>28800</v>
      </c>
      <c r="N3169">
        <f t="shared" si="353"/>
        <v>3456</v>
      </c>
      <c r="O3169">
        <f t="shared" si="354"/>
        <v>1728</v>
      </c>
      <c r="P3169">
        <f t="shared" si="355"/>
        <v>1728</v>
      </c>
      <c r="Q3169">
        <f t="shared" si="350"/>
        <v>0</v>
      </c>
      <c r="R3169">
        <f t="shared" si="351"/>
        <v>32256</v>
      </c>
      <c r="S3169">
        <f t="shared" si="352"/>
        <v>0</v>
      </c>
      <c r="Y3169">
        <v>1728</v>
      </c>
      <c r="Z3169">
        <v>1728</v>
      </c>
      <c r="AA3169">
        <v>0</v>
      </c>
    </row>
    <row r="3170" spans="1:27" x14ac:dyDescent="0.25">
      <c r="A3170" t="str">
        <f t="shared" si="349"/>
        <v>082019</v>
      </c>
      <c r="B3170">
        <v>8</v>
      </c>
      <c r="C3170">
        <v>2019</v>
      </c>
      <c r="D3170" s="18">
        <v>43699</v>
      </c>
      <c r="E3170" t="s">
        <v>6668</v>
      </c>
      <c r="F3170" t="s">
        <v>6669</v>
      </c>
      <c r="G3170" t="s">
        <v>6670</v>
      </c>
      <c r="H3170">
        <v>125602</v>
      </c>
      <c r="L3170">
        <v>106442</v>
      </c>
      <c r="N3170">
        <f t="shared" si="353"/>
        <v>19159.560000000001</v>
      </c>
      <c r="O3170">
        <v>0</v>
      </c>
      <c r="P3170">
        <v>0</v>
      </c>
      <c r="Q3170">
        <v>0</v>
      </c>
      <c r="R3170">
        <f t="shared" si="351"/>
        <v>125601.56</v>
      </c>
      <c r="S3170">
        <f t="shared" si="352"/>
        <v>-0.44000000000232831</v>
      </c>
      <c r="T3170" t="s">
        <v>5815</v>
      </c>
      <c r="Y3170">
        <v>0</v>
      </c>
      <c r="Z3170">
        <v>0</v>
      </c>
      <c r="AA3170">
        <v>19159.560000000001</v>
      </c>
    </row>
    <row r="3171" spans="1:27" x14ac:dyDescent="0.25">
      <c r="A3171" t="str">
        <f t="shared" si="349"/>
        <v>082019</v>
      </c>
      <c r="B3171">
        <v>8</v>
      </c>
      <c r="C3171">
        <v>2019</v>
      </c>
      <c r="D3171" s="18">
        <v>43699</v>
      </c>
      <c r="E3171" t="s">
        <v>6671</v>
      </c>
      <c r="F3171" t="s">
        <v>6669</v>
      </c>
      <c r="G3171" t="s">
        <v>6670</v>
      </c>
      <c r="H3171">
        <v>276356</v>
      </c>
      <c r="L3171">
        <v>234200</v>
      </c>
      <c r="N3171">
        <f t="shared" si="353"/>
        <v>42156</v>
      </c>
      <c r="O3171">
        <v>0</v>
      </c>
      <c r="P3171">
        <v>0</v>
      </c>
      <c r="Q3171">
        <v>0</v>
      </c>
      <c r="R3171">
        <f t="shared" si="351"/>
        <v>276356</v>
      </c>
      <c r="S3171">
        <f t="shared" si="352"/>
        <v>0</v>
      </c>
      <c r="T3171" t="s">
        <v>5815</v>
      </c>
      <c r="Y3171">
        <v>0</v>
      </c>
      <c r="Z3171">
        <v>0</v>
      </c>
      <c r="AA3171">
        <v>42156</v>
      </c>
    </row>
    <row r="3172" spans="1:27" x14ac:dyDescent="0.25">
      <c r="A3172" t="str">
        <f t="shared" si="349"/>
        <v>072019</v>
      </c>
      <c r="B3172">
        <v>8</v>
      </c>
      <c r="C3172">
        <v>2019</v>
      </c>
      <c r="D3172" s="18">
        <v>43668</v>
      </c>
      <c r="E3172" t="s">
        <v>809</v>
      </c>
      <c r="F3172" t="s">
        <v>6323</v>
      </c>
      <c r="G3172" t="s">
        <v>6447</v>
      </c>
      <c r="H3172">
        <v>1593</v>
      </c>
      <c r="L3172">
        <v>1350</v>
      </c>
      <c r="N3172">
        <f t="shared" si="353"/>
        <v>243</v>
      </c>
      <c r="O3172">
        <f t="shared" si="354"/>
        <v>121.5</v>
      </c>
      <c r="P3172">
        <f t="shared" si="355"/>
        <v>121.5</v>
      </c>
      <c r="Q3172">
        <f t="shared" si="350"/>
        <v>0</v>
      </c>
      <c r="R3172">
        <f t="shared" si="351"/>
        <v>1593</v>
      </c>
      <c r="S3172">
        <f t="shared" si="352"/>
        <v>0</v>
      </c>
      <c r="Y3172">
        <v>121.5</v>
      </c>
      <c r="Z3172">
        <v>121.5</v>
      </c>
      <c r="AA3172">
        <v>0</v>
      </c>
    </row>
    <row r="3173" spans="1:27" x14ac:dyDescent="0.25">
      <c r="A3173" t="str">
        <f t="shared" si="349"/>
        <v>082019</v>
      </c>
      <c r="B3173">
        <v>8</v>
      </c>
      <c r="C3173">
        <v>2019</v>
      </c>
      <c r="D3173" s="18">
        <v>43691</v>
      </c>
      <c r="E3173" t="s">
        <v>1893</v>
      </c>
      <c r="F3173" t="s">
        <v>6323</v>
      </c>
      <c r="G3173" t="s">
        <v>6447</v>
      </c>
      <c r="H3173">
        <v>2773</v>
      </c>
      <c r="L3173">
        <v>2350</v>
      </c>
      <c r="N3173">
        <f t="shared" si="353"/>
        <v>423</v>
      </c>
      <c r="O3173">
        <f t="shared" si="354"/>
        <v>211.5</v>
      </c>
      <c r="P3173">
        <f t="shared" si="355"/>
        <v>211.5</v>
      </c>
      <c r="Q3173">
        <f t="shared" si="350"/>
        <v>0</v>
      </c>
      <c r="R3173">
        <f t="shared" si="351"/>
        <v>2773</v>
      </c>
      <c r="S3173">
        <f t="shared" si="352"/>
        <v>0</v>
      </c>
      <c r="Y3173">
        <v>211.5</v>
      </c>
      <c r="Z3173">
        <v>211.5</v>
      </c>
      <c r="AA3173">
        <v>0</v>
      </c>
    </row>
    <row r="3174" spans="1:27" x14ac:dyDescent="0.25">
      <c r="A3174" t="str">
        <f t="shared" si="349"/>
        <v>082019</v>
      </c>
      <c r="B3174">
        <v>8</v>
      </c>
      <c r="C3174">
        <v>2019</v>
      </c>
      <c r="D3174" s="18">
        <v>43691</v>
      </c>
      <c r="E3174" t="s">
        <v>4459</v>
      </c>
      <c r="F3174" t="s">
        <v>1195</v>
      </c>
      <c r="G3174" t="s">
        <v>1196</v>
      </c>
      <c r="H3174">
        <v>57855</v>
      </c>
      <c r="J3174">
        <v>55100</v>
      </c>
      <c r="N3174">
        <f t="shared" si="353"/>
        <v>2755</v>
      </c>
      <c r="O3174">
        <f t="shared" si="354"/>
        <v>1377.5</v>
      </c>
      <c r="P3174">
        <f t="shared" si="355"/>
        <v>1377.5</v>
      </c>
      <c r="Q3174">
        <f t="shared" si="350"/>
        <v>0</v>
      </c>
      <c r="R3174">
        <f t="shared" si="351"/>
        <v>57855</v>
      </c>
      <c r="S3174">
        <f t="shared" si="352"/>
        <v>0</v>
      </c>
      <c r="Y3174">
        <v>1377.5</v>
      </c>
      <c r="Z3174">
        <v>1377.5</v>
      </c>
      <c r="AA3174">
        <v>0</v>
      </c>
    </row>
    <row r="3175" spans="1:27" x14ac:dyDescent="0.25">
      <c r="A3175" t="str">
        <f t="shared" si="349"/>
        <v>082019</v>
      </c>
      <c r="B3175">
        <v>8</v>
      </c>
      <c r="C3175">
        <v>2019</v>
      </c>
      <c r="D3175" s="18">
        <v>43691</v>
      </c>
      <c r="E3175" t="s">
        <v>4460</v>
      </c>
      <c r="F3175" t="s">
        <v>1195</v>
      </c>
      <c r="G3175" t="s">
        <v>1196</v>
      </c>
      <c r="H3175">
        <v>31080</v>
      </c>
      <c r="J3175">
        <v>29600</v>
      </c>
      <c r="N3175">
        <f t="shared" si="353"/>
        <v>1480</v>
      </c>
      <c r="O3175">
        <f t="shared" si="354"/>
        <v>740</v>
      </c>
      <c r="P3175">
        <f t="shared" si="355"/>
        <v>740</v>
      </c>
      <c r="Q3175">
        <f t="shared" si="350"/>
        <v>0</v>
      </c>
      <c r="R3175">
        <f t="shared" si="351"/>
        <v>31080</v>
      </c>
      <c r="S3175">
        <f t="shared" si="352"/>
        <v>0</v>
      </c>
      <c r="Y3175">
        <v>740</v>
      </c>
      <c r="Z3175">
        <v>740</v>
      </c>
      <c r="AA3175">
        <v>0</v>
      </c>
    </row>
    <row r="3176" spans="1:27" x14ac:dyDescent="0.25">
      <c r="A3176" t="str">
        <f t="shared" si="349"/>
        <v>082019</v>
      </c>
      <c r="B3176">
        <v>8</v>
      </c>
      <c r="C3176">
        <v>2019</v>
      </c>
      <c r="D3176" s="18">
        <v>43690</v>
      </c>
      <c r="E3176" t="s">
        <v>6672</v>
      </c>
      <c r="F3176" t="s">
        <v>1692</v>
      </c>
      <c r="G3176" t="s">
        <v>1693</v>
      </c>
      <c r="H3176">
        <v>14160</v>
      </c>
      <c r="L3176">
        <v>12000</v>
      </c>
      <c r="N3176">
        <f t="shared" si="353"/>
        <v>2160</v>
      </c>
      <c r="O3176">
        <f t="shared" si="354"/>
        <v>1080</v>
      </c>
      <c r="P3176">
        <f t="shared" si="355"/>
        <v>1080</v>
      </c>
      <c r="Q3176">
        <f t="shared" si="350"/>
        <v>0</v>
      </c>
      <c r="R3176">
        <f t="shared" si="351"/>
        <v>14160</v>
      </c>
      <c r="S3176">
        <f t="shared" si="352"/>
        <v>0</v>
      </c>
      <c r="Y3176">
        <v>1080</v>
      </c>
      <c r="Z3176">
        <v>1080</v>
      </c>
      <c r="AA3176">
        <v>0</v>
      </c>
    </row>
    <row r="3177" spans="1:27" x14ac:dyDescent="0.25">
      <c r="A3177" t="str">
        <f t="shared" si="349"/>
        <v>082019</v>
      </c>
      <c r="B3177">
        <v>8</v>
      </c>
      <c r="C3177">
        <v>2019</v>
      </c>
      <c r="D3177" s="18">
        <v>43687</v>
      </c>
      <c r="E3177" t="s">
        <v>6673</v>
      </c>
      <c r="F3177" t="s">
        <v>192</v>
      </c>
      <c r="G3177" t="s">
        <v>6674</v>
      </c>
      <c r="H3177">
        <v>72216</v>
      </c>
      <c r="L3177">
        <v>61200</v>
      </c>
      <c r="N3177">
        <f t="shared" si="353"/>
        <v>11016</v>
      </c>
      <c r="O3177">
        <f t="shared" si="354"/>
        <v>5508</v>
      </c>
      <c r="P3177">
        <f t="shared" si="355"/>
        <v>5508</v>
      </c>
      <c r="Q3177">
        <f t="shared" si="350"/>
        <v>0</v>
      </c>
      <c r="R3177">
        <f t="shared" si="351"/>
        <v>72216</v>
      </c>
      <c r="S3177">
        <f t="shared" si="352"/>
        <v>0</v>
      </c>
      <c r="Y3177">
        <v>5508</v>
      </c>
      <c r="Z3177">
        <v>5508</v>
      </c>
      <c r="AA3177">
        <v>0</v>
      </c>
    </row>
    <row r="3178" spans="1:27" x14ac:dyDescent="0.25">
      <c r="A3178" t="str">
        <f t="shared" si="349"/>
        <v>082019</v>
      </c>
      <c r="B3178">
        <v>8</v>
      </c>
      <c r="C3178">
        <v>2019</v>
      </c>
      <c r="D3178" s="18">
        <v>43694</v>
      </c>
      <c r="E3178" t="s">
        <v>3757</v>
      </c>
      <c r="F3178" t="s">
        <v>399</v>
      </c>
      <c r="G3178" t="s">
        <v>6509</v>
      </c>
      <c r="H3178">
        <v>153.4</v>
      </c>
      <c r="L3178">
        <v>130</v>
      </c>
      <c r="N3178">
        <f t="shared" si="353"/>
        <v>23.4</v>
      </c>
      <c r="O3178">
        <f t="shared" si="354"/>
        <v>11.7</v>
      </c>
      <c r="P3178">
        <f t="shared" si="355"/>
        <v>11.7</v>
      </c>
      <c r="Q3178">
        <f t="shared" si="350"/>
        <v>0</v>
      </c>
      <c r="R3178">
        <f t="shared" si="351"/>
        <v>153.4</v>
      </c>
      <c r="S3178">
        <f t="shared" si="352"/>
        <v>0</v>
      </c>
      <c r="Y3178">
        <v>11.7</v>
      </c>
      <c r="Z3178">
        <v>11.7</v>
      </c>
      <c r="AA3178">
        <v>0</v>
      </c>
    </row>
    <row r="3179" spans="1:27" x14ac:dyDescent="0.25">
      <c r="A3179" t="str">
        <f t="shared" si="349"/>
        <v>082019</v>
      </c>
      <c r="B3179">
        <v>8</v>
      </c>
      <c r="C3179">
        <v>2019</v>
      </c>
      <c r="D3179" s="18">
        <v>43682</v>
      </c>
      <c r="E3179" t="s">
        <v>6675</v>
      </c>
      <c r="F3179" t="s">
        <v>6676</v>
      </c>
      <c r="G3179" t="s">
        <v>6677</v>
      </c>
      <c r="H3179">
        <v>7000</v>
      </c>
      <c r="I3179">
        <v>7000</v>
      </c>
      <c r="N3179">
        <f t="shared" si="353"/>
        <v>0</v>
      </c>
      <c r="O3179">
        <f t="shared" si="354"/>
        <v>0</v>
      </c>
      <c r="P3179">
        <f t="shared" si="355"/>
        <v>0</v>
      </c>
      <c r="Q3179">
        <f t="shared" si="350"/>
        <v>0</v>
      </c>
      <c r="R3179">
        <f t="shared" si="351"/>
        <v>7000</v>
      </c>
      <c r="S3179">
        <f t="shared" si="352"/>
        <v>0</v>
      </c>
      <c r="Y3179">
        <v>0</v>
      </c>
      <c r="Z3179">
        <v>0</v>
      </c>
      <c r="AA3179">
        <v>0</v>
      </c>
    </row>
    <row r="3180" spans="1:27" x14ac:dyDescent="0.25">
      <c r="A3180" t="str">
        <f t="shared" si="349"/>
        <v>072019</v>
      </c>
      <c r="B3180">
        <v>8</v>
      </c>
      <c r="C3180">
        <v>2019</v>
      </c>
      <c r="D3180" s="18">
        <v>43648</v>
      </c>
      <c r="E3180" t="s">
        <v>6678</v>
      </c>
      <c r="F3180" t="s">
        <v>6676</v>
      </c>
      <c r="G3180" t="s">
        <v>6677</v>
      </c>
      <c r="H3180">
        <v>7000</v>
      </c>
      <c r="I3180">
        <v>7000</v>
      </c>
      <c r="N3180">
        <f t="shared" si="353"/>
        <v>0</v>
      </c>
      <c r="O3180">
        <f t="shared" si="354"/>
        <v>0</v>
      </c>
      <c r="P3180">
        <f t="shared" si="355"/>
        <v>0</v>
      </c>
      <c r="Q3180">
        <f t="shared" si="350"/>
        <v>0</v>
      </c>
      <c r="R3180">
        <f t="shared" si="351"/>
        <v>7000</v>
      </c>
      <c r="S3180">
        <f t="shared" si="352"/>
        <v>0</v>
      </c>
      <c r="Y3180">
        <v>0</v>
      </c>
      <c r="Z3180">
        <v>0</v>
      </c>
      <c r="AA3180">
        <v>0</v>
      </c>
    </row>
    <row r="3181" spans="1:27" x14ac:dyDescent="0.25">
      <c r="A3181" t="str">
        <f t="shared" si="349"/>
        <v>082019</v>
      </c>
      <c r="B3181">
        <v>8</v>
      </c>
      <c r="C3181">
        <v>2019</v>
      </c>
      <c r="D3181" s="18">
        <v>43694</v>
      </c>
      <c r="F3181" t="s">
        <v>6679</v>
      </c>
      <c r="G3181" t="s">
        <v>6680</v>
      </c>
      <c r="H3181">
        <v>2500</v>
      </c>
      <c r="I3181">
        <v>2500</v>
      </c>
      <c r="N3181">
        <f t="shared" si="353"/>
        <v>0</v>
      </c>
      <c r="O3181">
        <f t="shared" si="354"/>
        <v>0</v>
      </c>
      <c r="P3181">
        <f t="shared" si="355"/>
        <v>0</v>
      </c>
      <c r="Q3181">
        <f t="shared" si="350"/>
        <v>0</v>
      </c>
      <c r="R3181">
        <f t="shared" si="351"/>
        <v>2500</v>
      </c>
      <c r="S3181">
        <f t="shared" si="352"/>
        <v>0</v>
      </c>
      <c r="Y3181">
        <v>0</v>
      </c>
      <c r="Z3181">
        <v>0</v>
      </c>
      <c r="AA3181">
        <v>0</v>
      </c>
    </row>
    <row r="3182" spans="1:27" x14ac:dyDescent="0.25">
      <c r="A3182" t="str">
        <f t="shared" si="349"/>
        <v>082019</v>
      </c>
      <c r="B3182">
        <v>8</v>
      </c>
      <c r="C3182">
        <v>2019</v>
      </c>
      <c r="D3182" s="18">
        <v>43694</v>
      </c>
      <c r="E3182" t="s">
        <v>6681</v>
      </c>
      <c r="F3182" t="s">
        <v>6323</v>
      </c>
      <c r="G3182" t="s">
        <v>6447</v>
      </c>
      <c r="H3182">
        <v>1593</v>
      </c>
      <c r="L3182">
        <v>1350</v>
      </c>
      <c r="N3182">
        <f t="shared" si="353"/>
        <v>243</v>
      </c>
      <c r="O3182">
        <f t="shared" si="354"/>
        <v>121.5</v>
      </c>
      <c r="P3182">
        <f t="shared" si="355"/>
        <v>121.5</v>
      </c>
      <c r="Q3182">
        <f t="shared" si="350"/>
        <v>0</v>
      </c>
      <c r="R3182">
        <f t="shared" si="351"/>
        <v>1593</v>
      </c>
      <c r="S3182">
        <f t="shared" si="352"/>
        <v>0</v>
      </c>
      <c r="Y3182">
        <v>121.5</v>
      </c>
      <c r="Z3182">
        <v>121.5</v>
      </c>
      <c r="AA3182">
        <v>0</v>
      </c>
    </row>
    <row r="3183" spans="1:27" x14ac:dyDescent="0.25">
      <c r="A3183" t="str">
        <f t="shared" si="349"/>
        <v>102019</v>
      </c>
      <c r="B3183">
        <v>8</v>
      </c>
      <c r="C3183">
        <v>2019</v>
      </c>
      <c r="D3183" s="18">
        <v>43741</v>
      </c>
      <c r="E3183" t="s">
        <v>6682</v>
      </c>
      <c r="F3183" t="s">
        <v>496</v>
      </c>
      <c r="G3183" t="s">
        <v>6603</v>
      </c>
      <c r="H3183">
        <v>69030</v>
      </c>
      <c r="L3183">
        <v>58500</v>
      </c>
      <c r="N3183">
        <f t="shared" si="353"/>
        <v>10530</v>
      </c>
      <c r="O3183">
        <v>0</v>
      </c>
      <c r="P3183">
        <v>0</v>
      </c>
      <c r="Q3183">
        <v>0</v>
      </c>
      <c r="R3183">
        <f t="shared" si="351"/>
        <v>69030</v>
      </c>
      <c r="S3183">
        <f t="shared" si="352"/>
        <v>0</v>
      </c>
      <c r="T3183" t="s">
        <v>5815</v>
      </c>
      <c r="Y3183">
        <v>5265</v>
      </c>
      <c r="Z3183">
        <v>5265</v>
      </c>
      <c r="AA3183">
        <v>0</v>
      </c>
    </row>
    <row r="3184" spans="1:27" x14ac:dyDescent="0.25">
      <c r="A3184" t="str">
        <f t="shared" si="349"/>
        <v>112019</v>
      </c>
      <c r="B3184">
        <v>8</v>
      </c>
      <c r="C3184">
        <v>2019</v>
      </c>
      <c r="D3184" s="18">
        <v>43786</v>
      </c>
      <c r="E3184" t="s">
        <v>6683</v>
      </c>
      <c r="F3184" t="s">
        <v>496</v>
      </c>
      <c r="G3184" t="s">
        <v>6603</v>
      </c>
      <c r="H3184">
        <v>7080</v>
      </c>
      <c r="L3184">
        <v>6000</v>
      </c>
      <c r="N3184">
        <f t="shared" si="353"/>
        <v>1080</v>
      </c>
      <c r="O3184">
        <v>0</v>
      </c>
      <c r="P3184">
        <v>0</v>
      </c>
      <c r="Q3184">
        <v>0</v>
      </c>
      <c r="R3184">
        <f t="shared" si="351"/>
        <v>7080</v>
      </c>
      <c r="S3184">
        <f t="shared" si="352"/>
        <v>0</v>
      </c>
      <c r="T3184" t="s">
        <v>5815</v>
      </c>
      <c r="Y3184">
        <v>540</v>
      </c>
      <c r="Z3184">
        <v>540</v>
      </c>
      <c r="AA3184">
        <v>0</v>
      </c>
    </row>
    <row r="3185" spans="1:27" x14ac:dyDescent="0.25">
      <c r="A3185" t="str">
        <f t="shared" si="349"/>
        <v>102019</v>
      </c>
      <c r="B3185">
        <v>8</v>
      </c>
      <c r="C3185">
        <v>2019</v>
      </c>
      <c r="D3185" s="18">
        <v>43769</v>
      </c>
      <c r="E3185" t="s">
        <v>6684</v>
      </c>
      <c r="F3185" t="s">
        <v>496</v>
      </c>
      <c r="G3185" t="s">
        <v>6603</v>
      </c>
      <c r="H3185">
        <v>19470</v>
      </c>
      <c r="L3185">
        <v>16500</v>
      </c>
      <c r="N3185">
        <f t="shared" si="353"/>
        <v>2970</v>
      </c>
      <c r="O3185">
        <v>0</v>
      </c>
      <c r="P3185">
        <v>0</v>
      </c>
      <c r="Q3185">
        <v>0</v>
      </c>
      <c r="R3185">
        <f t="shared" si="351"/>
        <v>19470</v>
      </c>
      <c r="S3185">
        <f t="shared" si="352"/>
        <v>0</v>
      </c>
      <c r="T3185" t="s">
        <v>5815</v>
      </c>
      <c r="Y3185">
        <v>1485</v>
      </c>
      <c r="Z3185">
        <v>1485</v>
      </c>
      <c r="AA3185">
        <v>0</v>
      </c>
    </row>
    <row r="3186" spans="1:27" x14ac:dyDescent="0.25">
      <c r="A3186" t="str">
        <f t="shared" si="349"/>
        <v>062019</v>
      </c>
      <c r="B3186">
        <v>8</v>
      </c>
      <c r="C3186">
        <v>2019</v>
      </c>
      <c r="D3186" s="18">
        <v>43622</v>
      </c>
      <c r="E3186" t="s">
        <v>7838</v>
      </c>
      <c r="F3186" t="s">
        <v>1234</v>
      </c>
      <c r="G3186" t="s">
        <v>7815</v>
      </c>
      <c r="H3186">
        <v>4248</v>
      </c>
      <c r="L3186">
        <v>3600</v>
      </c>
      <c r="N3186">
        <f t="shared" si="353"/>
        <v>648</v>
      </c>
      <c r="O3186">
        <f t="shared" si="354"/>
        <v>324</v>
      </c>
      <c r="P3186">
        <f t="shared" si="355"/>
        <v>324</v>
      </c>
      <c r="Q3186">
        <f t="shared" si="350"/>
        <v>0</v>
      </c>
      <c r="R3186">
        <f t="shared" si="351"/>
        <v>4248</v>
      </c>
      <c r="S3186">
        <f t="shared" si="352"/>
        <v>0</v>
      </c>
      <c r="Y3186">
        <v>324</v>
      </c>
      <c r="Z3186">
        <v>324</v>
      </c>
      <c r="AA3186">
        <v>0</v>
      </c>
    </row>
    <row r="3187" spans="1:27" x14ac:dyDescent="0.25">
      <c r="A3187" t="str">
        <f t="shared" si="349"/>
        <v>082019</v>
      </c>
      <c r="B3187">
        <v>8</v>
      </c>
      <c r="C3187">
        <v>2019</v>
      </c>
      <c r="D3187" s="18">
        <v>43691</v>
      </c>
      <c r="E3187" t="s">
        <v>6685</v>
      </c>
      <c r="F3187" t="s">
        <v>6566</v>
      </c>
      <c r="G3187" t="s">
        <v>6567</v>
      </c>
      <c r="H3187">
        <v>25000</v>
      </c>
      <c r="I3187">
        <v>25000</v>
      </c>
      <c r="N3187">
        <f t="shared" si="353"/>
        <v>0</v>
      </c>
      <c r="O3187">
        <f t="shared" si="354"/>
        <v>0</v>
      </c>
      <c r="P3187">
        <f t="shared" si="355"/>
        <v>0</v>
      </c>
      <c r="Q3187">
        <f t="shared" si="350"/>
        <v>0</v>
      </c>
      <c r="R3187">
        <f t="shared" si="351"/>
        <v>25000</v>
      </c>
      <c r="S3187">
        <f t="shared" si="352"/>
        <v>0</v>
      </c>
      <c r="Y3187">
        <v>0</v>
      </c>
      <c r="Z3187">
        <v>0</v>
      </c>
      <c r="AA3187">
        <v>0</v>
      </c>
    </row>
    <row r="3188" spans="1:27" x14ac:dyDescent="0.25">
      <c r="A3188" t="str">
        <f t="shared" si="349"/>
        <v>082019</v>
      </c>
      <c r="B3188">
        <v>8</v>
      </c>
      <c r="C3188">
        <v>2019</v>
      </c>
      <c r="D3188" s="18">
        <v>43694</v>
      </c>
      <c r="E3188" t="s">
        <v>6686</v>
      </c>
      <c r="F3188" t="s">
        <v>6566</v>
      </c>
      <c r="G3188" t="s">
        <v>6567</v>
      </c>
      <c r="H3188">
        <v>25000</v>
      </c>
      <c r="I3188">
        <v>25000</v>
      </c>
      <c r="N3188">
        <f t="shared" si="353"/>
        <v>0</v>
      </c>
      <c r="O3188">
        <f t="shared" si="354"/>
        <v>0</v>
      </c>
      <c r="P3188">
        <f t="shared" si="355"/>
        <v>0</v>
      </c>
      <c r="Q3188">
        <f t="shared" si="350"/>
        <v>0</v>
      </c>
      <c r="R3188">
        <f t="shared" si="351"/>
        <v>25000</v>
      </c>
      <c r="S3188">
        <f t="shared" si="352"/>
        <v>0</v>
      </c>
      <c r="Y3188">
        <v>0</v>
      </c>
      <c r="Z3188">
        <v>0</v>
      </c>
      <c r="AA3188">
        <v>0</v>
      </c>
    </row>
    <row r="3189" spans="1:27" x14ac:dyDescent="0.25">
      <c r="A3189" t="str">
        <f t="shared" si="349"/>
        <v>082019</v>
      </c>
      <c r="B3189">
        <v>8</v>
      </c>
      <c r="C3189">
        <v>2019</v>
      </c>
      <c r="D3189" s="18">
        <v>43686</v>
      </c>
      <c r="E3189" t="s">
        <v>3518</v>
      </c>
      <c r="F3189" t="s">
        <v>101</v>
      </c>
      <c r="G3189" t="s">
        <v>6305</v>
      </c>
      <c r="H3189">
        <v>6199</v>
      </c>
      <c r="L3189">
        <v>5253.42</v>
      </c>
      <c r="N3189">
        <f t="shared" si="353"/>
        <v>945.61559999999997</v>
      </c>
      <c r="O3189">
        <f t="shared" si="354"/>
        <v>472.80779999999999</v>
      </c>
      <c r="P3189">
        <f t="shared" si="355"/>
        <v>472.80779999999999</v>
      </c>
      <c r="Q3189">
        <f t="shared" si="350"/>
        <v>0</v>
      </c>
      <c r="R3189">
        <f t="shared" si="351"/>
        <v>6199.0356000000002</v>
      </c>
      <c r="S3189">
        <f t="shared" si="352"/>
        <v>3.5600000000158616E-2</v>
      </c>
      <c r="Y3189">
        <v>472.80779999999999</v>
      </c>
      <c r="Z3189">
        <v>472.80779999999999</v>
      </c>
      <c r="AA3189">
        <v>0</v>
      </c>
    </row>
    <row r="3190" spans="1:27" x14ac:dyDescent="0.25">
      <c r="A3190" t="str">
        <f t="shared" si="349"/>
        <v>082019</v>
      </c>
      <c r="B3190">
        <v>8</v>
      </c>
      <c r="C3190">
        <v>2019</v>
      </c>
      <c r="D3190" s="18">
        <v>43694</v>
      </c>
      <c r="E3190" t="s">
        <v>3521</v>
      </c>
      <c r="F3190" t="s">
        <v>101</v>
      </c>
      <c r="G3190" t="s">
        <v>6305</v>
      </c>
      <c r="H3190">
        <v>1220</v>
      </c>
      <c r="L3190">
        <v>720</v>
      </c>
      <c r="M3190">
        <v>289.07</v>
      </c>
      <c r="N3190">
        <f t="shared" si="353"/>
        <v>210.53960000000001</v>
      </c>
      <c r="O3190">
        <f t="shared" si="354"/>
        <v>105.2698</v>
      </c>
      <c r="P3190">
        <f t="shared" si="355"/>
        <v>105.2698</v>
      </c>
      <c r="Q3190">
        <f t="shared" si="350"/>
        <v>0</v>
      </c>
      <c r="R3190">
        <f t="shared" si="351"/>
        <v>1219.6096</v>
      </c>
      <c r="S3190">
        <f t="shared" si="352"/>
        <v>-0.39039999999999964</v>
      </c>
      <c r="Y3190">
        <v>105.2698</v>
      </c>
      <c r="Z3190">
        <v>105.2698</v>
      </c>
      <c r="AA3190">
        <v>0</v>
      </c>
    </row>
    <row r="3191" spans="1:27" x14ac:dyDescent="0.25">
      <c r="A3191" t="str">
        <f t="shared" si="349"/>
        <v>082019</v>
      </c>
      <c r="B3191">
        <v>8</v>
      </c>
      <c r="C3191">
        <v>2019</v>
      </c>
      <c r="D3191" s="18">
        <v>43690</v>
      </c>
      <c r="E3191" t="s">
        <v>3520</v>
      </c>
      <c r="F3191" t="s">
        <v>101</v>
      </c>
      <c r="G3191" t="s">
        <v>6305</v>
      </c>
      <c r="H3191">
        <v>12468</v>
      </c>
      <c r="L3191">
        <v>10535.56</v>
      </c>
      <c r="M3191">
        <v>28</v>
      </c>
      <c r="N3191">
        <f t="shared" si="353"/>
        <v>1904.2407999999998</v>
      </c>
      <c r="O3191">
        <f t="shared" si="354"/>
        <v>952.1203999999999</v>
      </c>
      <c r="P3191">
        <f t="shared" si="355"/>
        <v>952.1203999999999</v>
      </c>
      <c r="Q3191">
        <f t="shared" si="350"/>
        <v>0</v>
      </c>
      <c r="R3191">
        <f t="shared" si="351"/>
        <v>12467.800799999999</v>
      </c>
      <c r="S3191">
        <f t="shared" si="352"/>
        <v>-0.19920000000092841</v>
      </c>
      <c r="Y3191">
        <v>952.1203999999999</v>
      </c>
      <c r="Z3191">
        <v>952.1203999999999</v>
      </c>
      <c r="AA3191">
        <v>0</v>
      </c>
    </row>
    <row r="3192" spans="1:27" x14ac:dyDescent="0.25">
      <c r="A3192" t="str">
        <f t="shared" si="349"/>
        <v>082019</v>
      </c>
      <c r="B3192">
        <v>8</v>
      </c>
      <c r="C3192">
        <v>2019</v>
      </c>
      <c r="D3192" s="18">
        <v>43693</v>
      </c>
      <c r="E3192" t="s">
        <v>4261</v>
      </c>
      <c r="F3192" t="s">
        <v>1578</v>
      </c>
      <c r="G3192" t="s">
        <v>6687</v>
      </c>
      <c r="H3192">
        <v>26689</v>
      </c>
      <c r="I3192">
        <v>23786</v>
      </c>
      <c r="L3192">
        <v>2460</v>
      </c>
      <c r="N3192">
        <f t="shared" si="353"/>
        <v>442.8</v>
      </c>
      <c r="O3192">
        <f t="shared" si="354"/>
        <v>0</v>
      </c>
      <c r="P3192">
        <f t="shared" si="355"/>
        <v>0</v>
      </c>
      <c r="Q3192">
        <f t="shared" si="350"/>
        <v>442.8</v>
      </c>
      <c r="R3192">
        <f t="shared" si="351"/>
        <v>26688.799999999999</v>
      </c>
      <c r="S3192">
        <f t="shared" si="352"/>
        <v>-0.2000000000007276</v>
      </c>
      <c r="Y3192">
        <v>0</v>
      </c>
      <c r="Z3192">
        <v>0</v>
      </c>
      <c r="AA3192">
        <v>442.8</v>
      </c>
    </row>
    <row r="3193" spans="1:27" x14ac:dyDescent="0.25">
      <c r="A3193" t="str">
        <f t="shared" si="349"/>
        <v>082019</v>
      </c>
      <c r="B3193">
        <v>8</v>
      </c>
      <c r="C3193">
        <v>2019</v>
      </c>
      <c r="D3193" s="18">
        <v>43679</v>
      </c>
      <c r="E3193" t="s">
        <v>3817</v>
      </c>
      <c r="F3193" t="s">
        <v>1120</v>
      </c>
      <c r="G3193" t="s">
        <v>1121</v>
      </c>
      <c r="H3193">
        <v>84100</v>
      </c>
      <c r="I3193">
        <v>100</v>
      </c>
      <c r="J3193">
        <v>80000</v>
      </c>
      <c r="N3193">
        <f t="shared" si="353"/>
        <v>4000</v>
      </c>
      <c r="O3193">
        <f t="shared" si="354"/>
        <v>2000</v>
      </c>
      <c r="P3193">
        <f t="shared" si="355"/>
        <v>2000</v>
      </c>
      <c r="Q3193">
        <f t="shared" si="350"/>
        <v>0</v>
      </c>
      <c r="R3193">
        <f t="shared" si="351"/>
        <v>84100</v>
      </c>
      <c r="S3193">
        <f t="shared" si="352"/>
        <v>0</v>
      </c>
      <c r="Y3193">
        <v>2000</v>
      </c>
      <c r="Z3193">
        <v>2000</v>
      </c>
      <c r="AA3193">
        <v>0</v>
      </c>
    </row>
    <row r="3194" spans="1:27" x14ac:dyDescent="0.25">
      <c r="A3194" t="str">
        <f t="shared" si="349"/>
        <v>082019</v>
      </c>
      <c r="B3194">
        <v>8</v>
      </c>
      <c r="C3194">
        <v>2019</v>
      </c>
      <c r="D3194" s="18">
        <v>43679</v>
      </c>
      <c r="E3194" t="s">
        <v>1798</v>
      </c>
      <c r="F3194" t="s">
        <v>1120</v>
      </c>
      <c r="G3194" t="s">
        <v>1121</v>
      </c>
      <c r="H3194">
        <v>54400</v>
      </c>
      <c r="I3194">
        <v>62</v>
      </c>
      <c r="J3194">
        <v>51750</v>
      </c>
      <c r="N3194">
        <f t="shared" si="353"/>
        <v>2587.5</v>
      </c>
      <c r="O3194">
        <f t="shared" si="354"/>
        <v>1293.75</v>
      </c>
      <c r="P3194">
        <f t="shared" si="355"/>
        <v>1293.75</v>
      </c>
      <c r="Q3194">
        <f t="shared" si="350"/>
        <v>0</v>
      </c>
      <c r="R3194">
        <f t="shared" si="351"/>
        <v>54399.5</v>
      </c>
      <c r="S3194">
        <f t="shared" si="352"/>
        <v>-0.5</v>
      </c>
      <c r="Y3194">
        <v>1293.75</v>
      </c>
      <c r="Z3194">
        <v>1293.75</v>
      </c>
      <c r="AA3194">
        <v>0</v>
      </c>
    </row>
    <row r="3195" spans="1:27" x14ac:dyDescent="0.25">
      <c r="A3195" t="str">
        <f t="shared" si="349"/>
        <v>082019</v>
      </c>
      <c r="B3195">
        <v>8</v>
      </c>
      <c r="C3195">
        <v>2019</v>
      </c>
      <c r="D3195" s="18">
        <v>43696</v>
      </c>
      <c r="E3195" t="s">
        <v>3751</v>
      </c>
      <c r="F3195" t="s">
        <v>3340</v>
      </c>
      <c r="G3195" t="s">
        <v>6609</v>
      </c>
      <c r="H3195">
        <v>26786</v>
      </c>
      <c r="L3195">
        <v>22700</v>
      </c>
      <c r="N3195">
        <f t="shared" si="353"/>
        <v>4086</v>
      </c>
      <c r="O3195">
        <f t="shared" si="354"/>
        <v>2043</v>
      </c>
      <c r="P3195">
        <f t="shared" si="355"/>
        <v>2043</v>
      </c>
      <c r="Q3195">
        <f t="shared" si="350"/>
        <v>0</v>
      </c>
      <c r="R3195">
        <f t="shared" si="351"/>
        <v>26786</v>
      </c>
      <c r="S3195">
        <f t="shared" si="352"/>
        <v>0</v>
      </c>
      <c r="Y3195">
        <v>2043</v>
      </c>
      <c r="Z3195">
        <v>2043</v>
      </c>
      <c r="AA3195">
        <v>0</v>
      </c>
    </row>
    <row r="3196" spans="1:27" x14ac:dyDescent="0.25">
      <c r="A3196" t="str">
        <f t="shared" si="349"/>
        <v>082019</v>
      </c>
      <c r="B3196">
        <v>8</v>
      </c>
      <c r="C3196">
        <v>2019</v>
      </c>
      <c r="D3196" s="18">
        <v>43690</v>
      </c>
      <c r="E3196" t="s">
        <v>3504</v>
      </c>
      <c r="F3196" t="s">
        <v>63</v>
      </c>
      <c r="G3196" t="s">
        <v>64</v>
      </c>
      <c r="H3196">
        <v>14160</v>
      </c>
      <c r="L3196">
        <v>12000</v>
      </c>
      <c r="N3196">
        <f t="shared" si="353"/>
        <v>2160</v>
      </c>
      <c r="O3196">
        <v>0</v>
      </c>
      <c r="P3196">
        <v>0</v>
      </c>
      <c r="Q3196">
        <v>0</v>
      </c>
      <c r="R3196">
        <f t="shared" si="351"/>
        <v>14160</v>
      </c>
      <c r="S3196">
        <f t="shared" si="352"/>
        <v>0</v>
      </c>
      <c r="T3196" t="s">
        <v>5815</v>
      </c>
      <c r="Y3196">
        <v>0</v>
      </c>
      <c r="Z3196">
        <v>0</v>
      </c>
      <c r="AA3196">
        <v>2160</v>
      </c>
    </row>
    <row r="3197" spans="1:27" x14ac:dyDescent="0.25">
      <c r="A3197" t="str">
        <f t="shared" si="349"/>
        <v>082019</v>
      </c>
      <c r="B3197">
        <v>8</v>
      </c>
      <c r="C3197">
        <v>2019</v>
      </c>
      <c r="D3197" s="18">
        <v>43696</v>
      </c>
      <c r="E3197" t="s">
        <v>4376</v>
      </c>
      <c r="F3197" t="s">
        <v>2130</v>
      </c>
      <c r="G3197" t="s">
        <v>6591</v>
      </c>
      <c r="H3197">
        <v>4791</v>
      </c>
      <c r="L3197">
        <v>4060</v>
      </c>
      <c r="N3197">
        <f t="shared" si="353"/>
        <v>730.8</v>
      </c>
      <c r="O3197">
        <f t="shared" si="354"/>
        <v>365.4</v>
      </c>
      <c r="P3197">
        <f t="shared" si="355"/>
        <v>365.4</v>
      </c>
      <c r="Q3197">
        <f t="shared" si="350"/>
        <v>0</v>
      </c>
      <c r="R3197">
        <f t="shared" si="351"/>
        <v>4790.8</v>
      </c>
      <c r="S3197">
        <f t="shared" si="352"/>
        <v>-0.1999999999998181</v>
      </c>
      <c r="Y3197">
        <v>365.4</v>
      </c>
      <c r="Z3197">
        <v>365.4</v>
      </c>
      <c r="AA3197">
        <v>0</v>
      </c>
    </row>
    <row r="3198" spans="1:27" x14ac:dyDescent="0.25">
      <c r="A3198" t="str">
        <f t="shared" si="349"/>
        <v>082019</v>
      </c>
      <c r="B3198">
        <v>8</v>
      </c>
      <c r="C3198">
        <v>2019</v>
      </c>
      <c r="D3198" s="18">
        <v>43696</v>
      </c>
      <c r="E3198" t="s">
        <v>3620</v>
      </c>
      <c r="F3198" t="s">
        <v>1250</v>
      </c>
      <c r="G3198" t="s">
        <v>6688</v>
      </c>
      <c r="H3198">
        <v>10620</v>
      </c>
      <c r="L3198">
        <v>9000</v>
      </c>
      <c r="N3198">
        <f t="shared" si="353"/>
        <v>1620</v>
      </c>
      <c r="O3198">
        <f t="shared" si="354"/>
        <v>810</v>
      </c>
      <c r="P3198">
        <f t="shared" si="355"/>
        <v>810</v>
      </c>
      <c r="Q3198">
        <f t="shared" si="350"/>
        <v>0</v>
      </c>
      <c r="R3198">
        <f t="shared" si="351"/>
        <v>10620</v>
      </c>
      <c r="S3198">
        <f t="shared" si="352"/>
        <v>0</v>
      </c>
      <c r="Y3198">
        <v>810</v>
      </c>
      <c r="Z3198">
        <v>810</v>
      </c>
      <c r="AA3198">
        <v>0</v>
      </c>
    </row>
    <row r="3199" spans="1:27" x14ac:dyDescent="0.25">
      <c r="A3199" t="str">
        <f t="shared" si="349"/>
        <v>082019</v>
      </c>
      <c r="B3199">
        <v>8</v>
      </c>
      <c r="C3199">
        <v>2019</v>
      </c>
      <c r="D3199" s="18">
        <v>43683</v>
      </c>
      <c r="E3199" t="s">
        <v>7839</v>
      </c>
      <c r="F3199" t="s">
        <v>124</v>
      </c>
      <c r="G3199" t="s">
        <v>7831</v>
      </c>
      <c r="H3199">
        <v>35630</v>
      </c>
      <c r="I3199">
        <v>35630</v>
      </c>
      <c r="N3199">
        <f t="shared" si="353"/>
        <v>0</v>
      </c>
      <c r="O3199">
        <f t="shared" si="354"/>
        <v>0</v>
      </c>
      <c r="P3199">
        <f t="shared" si="355"/>
        <v>0</v>
      </c>
      <c r="Q3199">
        <f t="shared" si="350"/>
        <v>0</v>
      </c>
      <c r="R3199">
        <f t="shared" si="351"/>
        <v>35630</v>
      </c>
      <c r="S3199">
        <f t="shared" si="352"/>
        <v>0</v>
      </c>
      <c r="Y3199">
        <v>0</v>
      </c>
      <c r="Z3199">
        <v>0</v>
      </c>
      <c r="AA3199">
        <v>0</v>
      </c>
    </row>
    <row r="3200" spans="1:27" x14ac:dyDescent="0.25">
      <c r="A3200" t="str">
        <f t="shared" si="349"/>
        <v>082019</v>
      </c>
      <c r="B3200">
        <v>8</v>
      </c>
      <c r="C3200">
        <v>2019</v>
      </c>
      <c r="D3200" s="18">
        <v>43683</v>
      </c>
      <c r="E3200" t="s">
        <v>3530</v>
      </c>
      <c r="F3200" t="s">
        <v>124</v>
      </c>
      <c r="G3200" t="s">
        <v>7831</v>
      </c>
      <c r="H3200">
        <v>10080</v>
      </c>
      <c r="L3200">
        <v>8542.34</v>
      </c>
      <c r="N3200">
        <f t="shared" si="353"/>
        <v>1537.6212</v>
      </c>
      <c r="O3200">
        <f t="shared" si="354"/>
        <v>768.81060000000002</v>
      </c>
      <c r="P3200">
        <f t="shared" si="355"/>
        <v>768.81060000000002</v>
      </c>
      <c r="Q3200">
        <f t="shared" si="350"/>
        <v>0</v>
      </c>
      <c r="R3200">
        <f t="shared" si="351"/>
        <v>10079.9612</v>
      </c>
      <c r="S3200">
        <f t="shared" si="352"/>
        <v>-3.8800000000264845E-2</v>
      </c>
      <c r="Y3200">
        <v>768.81060000000002</v>
      </c>
      <c r="Z3200">
        <v>768.81060000000002</v>
      </c>
      <c r="AA3200">
        <v>0</v>
      </c>
    </row>
    <row r="3201" spans="1:27" x14ac:dyDescent="0.25">
      <c r="A3201" t="str">
        <f t="shared" si="349"/>
        <v>082019</v>
      </c>
      <c r="B3201">
        <v>8</v>
      </c>
      <c r="C3201">
        <v>2019</v>
      </c>
      <c r="D3201" s="18">
        <v>43683</v>
      </c>
      <c r="E3201" t="s">
        <v>3531</v>
      </c>
      <c r="F3201" t="s">
        <v>124</v>
      </c>
      <c r="G3201" t="s">
        <v>7831</v>
      </c>
      <c r="H3201">
        <v>2950</v>
      </c>
      <c r="L3201">
        <v>2500</v>
      </c>
      <c r="N3201">
        <f t="shared" si="353"/>
        <v>450</v>
      </c>
      <c r="O3201">
        <f t="shared" si="354"/>
        <v>225</v>
      </c>
      <c r="P3201">
        <f t="shared" si="355"/>
        <v>225</v>
      </c>
      <c r="Q3201">
        <f t="shared" si="350"/>
        <v>0</v>
      </c>
      <c r="R3201">
        <f t="shared" si="351"/>
        <v>2950</v>
      </c>
      <c r="S3201">
        <f t="shared" si="352"/>
        <v>0</v>
      </c>
      <c r="Y3201">
        <v>225</v>
      </c>
      <c r="Z3201">
        <v>225</v>
      </c>
      <c r="AA3201">
        <v>0</v>
      </c>
    </row>
    <row r="3202" spans="1:27" x14ac:dyDescent="0.25">
      <c r="A3202" t="str">
        <f t="shared" si="349"/>
        <v>082019</v>
      </c>
      <c r="B3202">
        <v>8</v>
      </c>
      <c r="C3202">
        <v>2019</v>
      </c>
      <c r="D3202" s="18">
        <v>43697</v>
      </c>
      <c r="E3202" t="s">
        <v>3758</v>
      </c>
      <c r="F3202" t="s">
        <v>399</v>
      </c>
      <c r="G3202" t="s">
        <v>6509</v>
      </c>
      <c r="H3202">
        <v>4565.3999999999996</v>
      </c>
      <c r="L3202">
        <v>3869</v>
      </c>
      <c r="N3202">
        <f t="shared" si="353"/>
        <v>696.42</v>
      </c>
      <c r="O3202">
        <f t="shared" si="354"/>
        <v>348.21</v>
      </c>
      <c r="P3202">
        <f t="shared" si="355"/>
        <v>348.21</v>
      </c>
      <c r="Q3202">
        <f t="shared" si="350"/>
        <v>0</v>
      </c>
      <c r="R3202">
        <f t="shared" si="351"/>
        <v>4565.42</v>
      </c>
      <c r="S3202">
        <f t="shared" si="352"/>
        <v>2.0000000000436557E-2</v>
      </c>
      <c r="Y3202">
        <v>348.21</v>
      </c>
      <c r="Z3202">
        <v>348.21</v>
      </c>
      <c r="AA3202">
        <v>0</v>
      </c>
    </row>
    <row r="3203" spans="1:27" x14ac:dyDescent="0.25">
      <c r="A3203" t="str">
        <f t="shared" si="349"/>
        <v>082019</v>
      </c>
      <c r="B3203">
        <v>8</v>
      </c>
      <c r="C3203">
        <v>2019</v>
      </c>
      <c r="D3203" s="18">
        <v>43696</v>
      </c>
      <c r="E3203" t="s">
        <v>3748</v>
      </c>
      <c r="F3203" t="s">
        <v>680</v>
      </c>
      <c r="G3203" t="s">
        <v>6595</v>
      </c>
      <c r="H3203">
        <v>1320</v>
      </c>
      <c r="L3203">
        <v>1118</v>
      </c>
      <c r="N3203">
        <f t="shared" si="353"/>
        <v>201.24</v>
      </c>
      <c r="O3203">
        <f t="shared" si="354"/>
        <v>100.62</v>
      </c>
      <c r="P3203">
        <f t="shared" si="355"/>
        <v>100.62</v>
      </c>
      <c r="Q3203">
        <f t="shared" si="350"/>
        <v>0</v>
      </c>
      <c r="R3203">
        <f t="shared" si="351"/>
        <v>1319.24</v>
      </c>
      <c r="S3203">
        <f t="shared" si="352"/>
        <v>-0.75999999999999091</v>
      </c>
      <c r="Y3203">
        <v>100.62</v>
      </c>
      <c r="Z3203">
        <v>100.62</v>
      </c>
      <c r="AA3203">
        <v>0</v>
      </c>
    </row>
    <row r="3204" spans="1:27" x14ac:dyDescent="0.25">
      <c r="A3204" t="str">
        <f t="shared" ref="A3204:A3267" si="356">TEXT(D3204,"MMYYYY")</f>
        <v>082019</v>
      </c>
      <c r="B3204">
        <v>8</v>
      </c>
      <c r="C3204">
        <v>2019</v>
      </c>
      <c r="D3204" s="18">
        <v>43694</v>
      </c>
      <c r="E3204" t="s">
        <v>3515</v>
      </c>
      <c r="F3204" t="s">
        <v>3513</v>
      </c>
      <c r="G3204" t="s">
        <v>3514</v>
      </c>
      <c r="H3204">
        <v>11773</v>
      </c>
      <c r="K3204">
        <v>10512</v>
      </c>
      <c r="N3204">
        <f t="shared" si="353"/>
        <v>1261.44</v>
      </c>
      <c r="O3204">
        <f t="shared" si="354"/>
        <v>630.72</v>
      </c>
      <c r="P3204">
        <f t="shared" si="355"/>
        <v>630.72</v>
      </c>
      <c r="Q3204">
        <f t="shared" si="350"/>
        <v>0</v>
      </c>
      <c r="R3204">
        <f t="shared" si="351"/>
        <v>11773.44</v>
      </c>
      <c r="S3204">
        <f t="shared" si="352"/>
        <v>0.44000000000050932</v>
      </c>
      <c r="Y3204">
        <v>630.72</v>
      </c>
      <c r="Z3204">
        <v>630.72</v>
      </c>
      <c r="AA3204">
        <v>0</v>
      </c>
    </row>
    <row r="3205" spans="1:27" x14ac:dyDescent="0.25">
      <c r="A3205" t="str">
        <f t="shared" si="356"/>
        <v>082019</v>
      </c>
      <c r="B3205">
        <v>8</v>
      </c>
      <c r="C3205">
        <v>2019</v>
      </c>
      <c r="D3205" s="18">
        <v>43698</v>
      </c>
      <c r="E3205" t="s">
        <v>1361</v>
      </c>
      <c r="F3205" t="s">
        <v>6323</v>
      </c>
      <c r="G3205" t="s">
        <v>6447</v>
      </c>
      <c r="H3205">
        <v>1853</v>
      </c>
      <c r="L3205">
        <v>1570</v>
      </c>
      <c r="N3205">
        <f t="shared" si="353"/>
        <v>282.60000000000002</v>
      </c>
      <c r="O3205">
        <f t="shared" si="354"/>
        <v>141.30000000000001</v>
      </c>
      <c r="P3205">
        <f t="shared" si="355"/>
        <v>141.30000000000001</v>
      </c>
      <c r="Q3205">
        <f t="shared" si="350"/>
        <v>0</v>
      </c>
      <c r="R3205">
        <f t="shared" si="351"/>
        <v>1852.6</v>
      </c>
      <c r="S3205">
        <f t="shared" si="352"/>
        <v>-0.40000000000009095</v>
      </c>
      <c r="Y3205">
        <v>141.30000000000001</v>
      </c>
      <c r="Z3205">
        <v>141.30000000000001</v>
      </c>
      <c r="AA3205">
        <v>0</v>
      </c>
    </row>
    <row r="3206" spans="1:27" x14ac:dyDescent="0.25">
      <c r="A3206" t="str">
        <f t="shared" si="356"/>
        <v>082019</v>
      </c>
      <c r="B3206">
        <v>8</v>
      </c>
      <c r="C3206">
        <v>2019</v>
      </c>
      <c r="D3206" s="18">
        <v>43697</v>
      </c>
      <c r="E3206" t="s">
        <v>3802</v>
      </c>
      <c r="F3206" t="s">
        <v>686</v>
      </c>
      <c r="G3206" t="s">
        <v>6461</v>
      </c>
      <c r="H3206">
        <v>67488</v>
      </c>
      <c r="L3206">
        <v>57193</v>
      </c>
      <c r="N3206">
        <f t="shared" si="353"/>
        <v>10294.74</v>
      </c>
      <c r="O3206">
        <f t="shared" si="354"/>
        <v>5147.37</v>
      </c>
      <c r="P3206">
        <f t="shared" si="355"/>
        <v>5147.37</v>
      </c>
      <c r="Q3206">
        <f t="shared" si="350"/>
        <v>0</v>
      </c>
      <c r="R3206">
        <f t="shared" si="351"/>
        <v>67487.740000000005</v>
      </c>
      <c r="S3206">
        <f t="shared" si="352"/>
        <v>-0.25999999999476131</v>
      </c>
      <c r="Y3206">
        <v>5147.37</v>
      </c>
      <c r="Z3206">
        <v>5147.37</v>
      </c>
      <c r="AA3206">
        <v>0</v>
      </c>
    </row>
    <row r="3207" spans="1:27" x14ac:dyDescent="0.25">
      <c r="A3207" t="str">
        <f t="shared" si="356"/>
        <v>082019</v>
      </c>
      <c r="B3207">
        <v>8</v>
      </c>
      <c r="C3207">
        <v>2019</v>
      </c>
      <c r="D3207" s="18">
        <v>43689</v>
      </c>
      <c r="E3207" t="s">
        <v>6689</v>
      </c>
      <c r="F3207" t="s">
        <v>6690</v>
      </c>
      <c r="G3207" t="s">
        <v>6691</v>
      </c>
      <c r="H3207">
        <v>550</v>
      </c>
      <c r="K3207">
        <v>491.07</v>
      </c>
      <c r="N3207">
        <f t="shared" si="353"/>
        <v>58.928400000000003</v>
      </c>
      <c r="O3207">
        <f t="shared" si="354"/>
        <v>29.464200000000002</v>
      </c>
      <c r="P3207">
        <f t="shared" si="355"/>
        <v>29.464200000000002</v>
      </c>
      <c r="Q3207">
        <f t="shared" si="350"/>
        <v>0</v>
      </c>
      <c r="R3207">
        <f t="shared" si="351"/>
        <v>549.99839999999995</v>
      </c>
      <c r="S3207">
        <f t="shared" si="352"/>
        <v>-1.6000000000531145E-3</v>
      </c>
      <c r="Y3207">
        <v>29.464200000000002</v>
      </c>
      <c r="Z3207">
        <v>29.464200000000002</v>
      </c>
      <c r="AA3207">
        <v>0</v>
      </c>
    </row>
    <row r="3208" spans="1:27" x14ac:dyDescent="0.25">
      <c r="A3208" t="str">
        <f t="shared" si="356"/>
        <v>082019</v>
      </c>
      <c r="B3208">
        <v>8</v>
      </c>
      <c r="C3208">
        <v>2019</v>
      </c>
      <c r="D3208" s="18">
        <v>43696</v>
      </c>
      <c r="E3208" t="s">
        <v>6692</v>
      </c>
      <c r="F3208" t="s">
        <v>1675</v>
      </c>
      <c r="G3208" t="s">
        <v>1676</v>
      </c>
      <c r="H3208">
        <v>210</v>
      </c>
      <c r="L3208">
        <v>178</v>
      </c>
      <c r="N3208">
        <f t="shared" si="353"/>
        <v>32.04</v>
      </c>
      <c r="O3208">
        <f t="shared" si="354"/>
        <v>16.02</v>
      </c>
      <c r="P3208">
        <f t="shared" si="355"/>
        <v>16.02</v>
      </c>
      <c r="Q3208">
        <f t="shared" si="350"/>
        <v>0</v>
      </c>
      <c r="R3208">
        <f t="shared" si="351"/>
        <v>210.04</v>
      </c>
      <c r="S3208">
        <f t="shared" si="352"/>
        <v>3.9999999999992042E-2</v>
      </c>
      <c r="Y3208">
        <v>16.02</v>
      </c>
      <c r="Z3208">
        <v>16.02</v>
      </c>
      <c r="AA3208">
        <v>0</v>
      </c>
    </row>
    <row r="3209" spans="1:27" x14ac:dyDescent="0.25">
      <c r="A3209" t="str">
        <f t="shared" si="356"/>
        <v>082019</v>
      </c>
      <c r="B3209">
        <v>8</v>
      </c>
      <c r="C3209">
        <v>2019</v>
      </c>
      <c r="D3209" s="18">
        <v>43697</v>
      </c>
      <c r="E3209" t="s">
        <v>6693</v>
      </c>
      <c r="F3209" t="s">
        <v>1675</v>
      </c>
      <c r="G3209" t="s">
        <v>1676</v>
      </c>
      <c r="H3209">
        <v>420</v>
      </c>
      <c r="L3209">
        <v>356</v>
      </c>
      <c r="N3209">
        <f t="shared" si="353"/>
        <v>64.08</v>
      </c>
      <c r="O3209">
        <f t="shared" si="354"/>
        <v>32.04</v>
      </c>
      <c r="P3209">
        <f t="shared" si="355"/>
        <v>32.04</v>
      </c>
      <c r="Q3209">
        <f t="shared" si="350"/>
        <v>0</v>
      </c>
      <c r="R3209">
        <f t="shared" si="351"/>
        <v>420.08</v>
      </c>
      <c r="S3209">
        <f t="shared" si="352"/>
        <v>7.9999999999984084E-2</v>
      </c>
      <c r="Y3209">
        <v>32.04</v>
      </c>
      <c r="Z3209">
        <v>32.04</v>
      </c>
      <c r="AA3209">
        <v>0</v>
      </c>
    </row>
    <row r="3210" spans="1:27" x14ac:dyDescent="0.25">
      <c r="A3210" t="str">
        <f t="shared" si="356"/>
        <v>082019</v>
      </c>
      <c r="B3210">
        <v>8</v>
      </c>
      <c r="C3210">
        <v>2019</v>
      </c>
      <c r="D3210" s="18">
        <v>43690</v>
      </c>
      <c r="E3210" t="s">
        <v>6694</v>
      </c>
      <c r="F3210" t="s">
        <v>1675</v>
      </c>
      <c r="G3210" t="s">
        <v>1676</v>
      </c>
      <c r="H3210">
        <v>236</v>
      </c>
      <c r="L3210">
        <v>200</v>
      </c>
      <c r="N3210">
        <f t="shared" si="353"/>
        <v>36</v>
      </c>
      <c r="O3210">
        <f t="shared" si="354"/>
        <v>18</v>
      </c>
      <c r="P3210">
        <f t="shared" si="355"/>
        <v>18</v>
      </c>
      <c r="Q3210">
        <f t="shared" si="350"/>
        <v>0</v>
      </c>
      <c r="R3210">
        <f t="shared" si="351"/>
        <v>236</v>
      </c>
      <c r="S3210">
        <f t="shared" si="352"/>
        <v>0</v>
      </c>
      <c r="Y3210">
        <v>18</v>
      </c>
      <c r="Z3210">
        <v>18</v>
      </c>
      <c r="AA3210">
        <v>0</v>
      </c>
    </row>
    <row r="3211" spans="1:27" x14ac:dyDescent="0.25">
      <c r="A3211" t="str">
        <f t="shared" si="356"/>
        <v>082019</v>
      </c>
      <c r="B3211">
        <v>8</v>
      </c>
      <c r="C3211">
        <v>2019</v>
      </c>
      <c r="D3211" s="18">
        <v>43696</v>
      </c>
      <c r="E3211" t="s">
        <v>7840</v>
      </c>
      <c r="F3211" t="s">
        <v>549</v>
      </c>
      <c r="G3211" t="s">
        <v>7821</v>
      </c>
      <c r="H3211">
        <v>13806</v>
      </c>
      <c r="I3211">
        <v>6608</v>
      </c>
      <c r="L3211">
        <v>6100</v>
      </c>
      <c r="N3211">
        <f t="shared" si="353"/>
        <v>1098</v>
      </c>
      <c r="O3211">
        <f t="shared" si="354"/>
        <v>549</v>
      </c>
      <c r="P3211">
        <f t="shared" si="355"/>
        <v>549</v>
      </c>
      <c r="Q3211">
        <f t="shared" si="350"/>
        <v>0</v>
      </c>
      <c r="R3211">
        <f t="shared" si="351"/>
        <v>13806</v>
      </c>
      <c r="S3211">
        <f t="shared" si="352"/>
        <v>0</v>
      </c>
      <c r="Y3211">
        <v>549</v>
      </c>
      <c r="Z3211">
        <v>549</v>
      </c>
      <c r="AA3211">
        <v>0</v>
      </c>
    </row>
    <row r="3212" spans="1:27" x14ac:dyDescent="0.25">
      <c r="A3212" t="str">
        <f t="shared" si="356"/>
        <v>082019</v>
      </c>
      <c r="B3212">
        <v>8</v>
      </c>
      <c r="C3212">
        <v>2019</v>
      </c>
      <c r="D3212" s="18">
        <v>43696</v>
      </c>
      <c r="E3212" t="s">
        <v>3824</v>
      </c>
      <c r="F3212" t="s">
        <v>549</v>
      </c>
      <c r="G3212" t="s">
        <v>7821</v>
      </c>
      <c r="H3212">
        <v>29838</v>
      </c>
      <c r="I3212">
        <v>19492</v>
      </c>
      <c r="L3212">
        <v>8768</v>
      </c>
      <c r="N3212">
        <f t="shared" si="353"/>
        <v>1578.24</v>
      </c>
      <c r="O3212">
        <f t="shared" si="354"/>
        <v>789.12</v>
      </c>
      <c r="P3212">
        <f t="shared" si="355"/>
        <v>789.12</v>
      </c>
      <c r="Q3212">
        <f t="shared" si="350"/>
        <v>0</v>
      </c>
      <c r="R3212">
        <f t="shared" si="351"/>
        <v>29838.239999999998</v>
      </c>
      <c r="S3212">
        <f t="shared" si="352"/>
        <v>0.23999999999796273</v>
      </c>
      <c r="Y3212">
        <v>789.12</v>
      </c>
      <c r="Z3212">
        <v>789.12</v>
      </c>
      <c r="AA3212">
        <v>0</v>
      </c>
    </row>
    <row r="3213" spans="1:27" x14ac:dyDescent="0.25">
      <c r="A3213" t="str">
        <f t="shared" si="356"/>
        <v>082019</v>
      </c>
      <c r="B3213">
        <v>8</v>
      </c>
      <c r="C3213">
        <v>2019</v>
      </c>
      <c r="D3213" s="18">
        <v>43697</v>
      </c>
      <c r="E3213" t="s">
        <v>3042</v>
      </c>
      <c r="F3213" t="s">
        <v>2084</v>
      </c>
      <c r="G3213" t="s">
        <v>6695</v>
      </c>
      <c r="H3213">
        <v>59000</v>
      </c>
      <c r="L3213">
        <v>50000</v>
      </c>
      <c r="N3213">
        <f t="shared" si="353"/>
        <v>9000</v>
      </c>
      <c r="O3213">
        <v>0</v>
      </c>
      <c r="P3213">
        <v>0</v>
      </c>
      <c r="Q3213">
        <v>0</v>
      </c>
      <c r="R3213">
        <f t="shared" si="351"/>
        <v>59000</v>
      </c>
      <c r="S3213">
        <f t="shared" si="352"/>
        <v>0</v>
      </c>
      <c r="T3213" t="s">
        <v>5815</v>
      </c>
      <c r="Y3213">
        <v>4500</v>
      </c>
      <c r="Z3213">
        <v>4500</v>
      </c>
      <c r="AA3213">
        <v>0</v>
      </c>
    </row>
    <row r="3214" spans="1:27" x14ac:dyDescent="0.25">
      <c r="A3214" t="str">
        <f t="shared" si="356"/>
        <v>082019</v>
      </c>
      <c r="B3214">
        <v>8</v>
      </c>
      <c r="C3214">
        <v>2019</v>
      </c>
      <c r="D3214" s="18">
        <v>43693</v>
      </c>
      <c r="E3214" t="s">
        <v>6696</v>
      </c>
      <c r="F3214" t="s">
        <v>413</v>
      </c>
      <c r="G3214" t="s">
        <v>6487</v>
      </c>
      <c r="H3214">
        <v>32060.31</v>
      </c>
      <c r="L3214">
        <v>27169.75</v>
      </c>
      <c r="N3214">
        <f t="shared" si="353"/>
        <v>4890.5550000000003</v>
      </c>
      <c r="O3214">
        <f t="shared" si="354"/>
        <v>2445.2775000000001</v>
      </c>
      <c r="P3214">
        <f t="shared" si="355"/>
        <v>2445.2775000000001</v>
      </c>
      <c r="Q3214">
        <f t="shared" si="350"/>
        <v>0</v>
      </c>
      <c r="R3214">
        <f t="shared" si="351"/>
        <v>32060.305</v>
      </c>
      <c r="S3214">
        <f t="shared" si="352"/>
        <v>-5.0000000010186341E-3</v>
      </c>
      <c r="Y3214">
        <v>2445.2775000000001</v>
      </c>
      <c r="Z3214">
        <v>2445.2775000000001</v>
      </c>
      <c r="AA3214">
        <v>0</v>
      </c>
    </row>
    <row r="3215" spans="1:27" x14ac:dyDescent="0.25">
      <c r="A3215" t="str">
        <f t="shared" si="356"/>
        <v>082019</v>
      </c>
      <c r="B3215">
        <v>8</v>
      </c>
      <c r="C3215">
        <v>2019</v>
      </c>
      <c r="D3215" s="18">
        <v>43694</v>
      </c>
      <c r="E3215" t="s">
        <v>5966</v>
      </c>
      <c r="F3215" t="s">
        <v>1604</v>
      </c>
      <c r="G3215" t="s">
        <v>6528</v>
      </c>
      <c r="H3215">
        <v>13863</v>
      </c>
      <c r="I3215">
        <v>4600</v>
      </c>
      <c r="L3215">
        <v>7850</v>
      </c>
      <c r="N3215">
        <f t="shared" si="353"/>
        <v>1413</v>
      </c>
      <c r="O3215">
        <f t="shared" si="354"/>
        <v>706.5</v>
      </c>
      <c r="P3215">
        <f t="shared" si="355"/>
        <v>706.5</v>
      </c>
      <c r="Q3215">
        <f t="shared" si="350"/>
        <v>0</v>
      </c>
      <c r="R3215">
        <f t="shared" si="351"/>
        <v>13863</v>
      </c>
      <c r="S3215">
        <f t="shared" si="352"/>
        <v>0</v>
      </c>
      <c r="Y3215">
        <v>706.5</v>
      </c>
      <c r="Z3215">
        <v>706.5</v>
      </c>
      <c r="AA3215">
        <v>0</v>
      </c>
    </row>
    <row r="3216" spans="1:27" x14ac:dyDescent="0.25">
      <c r="A3216" t="str">
        <f t="shared" si="356"/>
        <v>082019</v>
      </c>
      <c r="B3216">
        <v>8</v>
      </c>
      <c r="C3216">
        <v>2019</v>
      </c>
      <c r="D3216" s="18">
        <v>43694</v>
      </c>
      <c r="E3216" t="s">
        <v>6697</v>
      </c>
      <c r="F3216" t="s">
        <v>1604</v>
      </c>
      <c r="G3216" t="s">
        <v>6528</v>
      </c>
      <c r="H3216">
        <v>10620</v>
      </c>
      <c r="L3216">
        <v>9000</v>
      </c>
      <c r="N3216">
        <f t="shared" si="353"/>
        <v>1620</v>
      </c>
      <c r="O3216">
        <f t="shared" si="354"/>
        <v>810</v>
      </c>
      <c r="P3216">
        <f t="shared" si="355"/>
        <v>810</v>
      </c>
      <c r="Q3216">
        <f t="shared" si="350"/>
        <v>0</v>
      </c>
      <c r="R3216">
        <f t="shared" si="351"/>
        <v>10620</v>
      </c>
      <c r="S3216">
        <f t="shared" si="352"/>
        <v>0</v>
      </c>
      <c r="Y3216">
        <v>810</v>
      </c>
      <c r="Z3216">
        <v>810</v>
      </c>
      <c r="AA3216">
        <v>0</v>
      </c>
    </row>
    <row r="3217" spans="1:27" x14ac:dyDescent="0.25">
      <c r="A3217" t="str">
        <f t="shared" si="356"/>
        <v>082019</v>
      </c>
      <c r="B3217">
        <v>8</v>
      </c>
      <c r="C3217">
        <v>2019</v>
      </c>
      <c r="D3217" s="18">
        <v>43699</v>
      </c>
      <c r="E3217" t="s">
        <v>6698</v>
      </c>
      <c r="F3217" t="s">
        <v>101</v>
      </c>
      <c r="G3217" t="s">
        <v>6699</v>
      </c>
      <c r="H3217">
        <v>952</v>
      </c>
      <c r="L3217">
        <v>806.69</v>
      </c>
      <c r="N3217">
        <f t="shared" si="353"/>
        <v>145.20420000000001</v>
      </c>
      <c r="O3217">
        <f t="shared" si="354"/>
        <v>72.602100000000007</v>
      </c>
      <c r="P3217">
        <f t="shared" si="355"/>
        <v>72.602100000000007</v>
      </c>
      <c r="Q3217">
        <f t="shared" si="350"/>
        <v>0</v>
      </c>
      <c r="R3217">
        <f t="shared" si="351"/>
        <v>951.89420000000007</v>
      </c>
      <c r="S3217">
        <f t="shared" si="352"/>
        <v>-0.10579999999993106</v>
      </c>
      <c r="Y3217">
        <v>72.602100000000007</v>
      </c>
      <c r="Z3217">
        <v>72.602100000000007</v>
      </c>
      <c r="AA3217">
        <v>0</v>
      </c>
    </row>
    <row r="3218" spans="1:27" x14ac:dyDescent="0.25">
      <c r="A3218" t="str">
        <f t="shared" si="356"/>
        <v>082019</v>
      </c>
      <c r="B3218">
        <v>8</v>
      </c>
      <c r="C3218">
        <v>2019</v>
      </c>
      <c r="D3218" s="18">
        <v>43685</v>
      </c>
      <c r="E3218" t="s">
        <v>3832</v>
      </c>
      <c r="F3218" t="s">
        <v>3830</v>
      </c>
      <c r="G3218" t="s">
        <v>6700</v>
      </c>
      <c r="H3218">
        <v>23757.8</v>
      </c>
      <c r="I3218">
        <v>500</v>
      </c>
      <c r="L3218">
        <v>19710</v>
      </c>
      <c r="N3218">
        <f t="shared" si="353"/>
        <v>3547.8</v>
      </c>
      <c r="O3218">
        <f t="shared" si="354"/>
        <v>1773.9</v>
      </c>
      <c r="P3218">
        <f t="shared" si="355"/>
        <v>1773.9</v>
      </c>
      <c r="Q3218">
        <f t="shared" si="350"/>
        <v>0</v>
      </c>
      <c r="R3218">
        <f t="shared" si="351"/>
        <v>23757.8</v>
      </c>
      <c r="S3218">
        <f t="shared" si="352"/>
        <v>0</v>
      </c>
      <c r="Y3218">
        <v>1773.9</v>
      </c>
      <c r="Z3218">
        <v>1773.9</v>
      </c>
      <c r="AA3218">
        <v>0</v>
      </c>
    </row>
    <row r="3219" spans="1:27" x14ac:dyDescent="0.25">
      <c r="A3219" t="str">
        <f t="shared" si="356"/>
        <v>082019</v>
      </c>
      <c r="B3219">
        <v>8</v>
      </c>
      <c r="C3219">
        <v>2019</v>
      </c>
      <c r="D3219" s="18">
        <v>43697</v>
      </c>
      <c r="E3219" t="s">
        <v>3819</v>
      </c>
      <c r="F3219" t="s">
        <v>1783</v>
      </c>
      <c r="G3219" t="s">
        <v>1784</v>
      </c>
      <c r="H3219">
        <v>30088</v>
      </c>
      <c r="L3219">
        <v>25498</v>
      </c>
      <c r="N3219">
        <f t="shared" si="353"/>
        <v>4589.6400000000003</v>
      </c>
      <c r="O3219">
        <f t="shared" si="354"/>
        <v>2294.8200000000002</v>
      </c>
      <c r="P3219">
        <f t="shared" si="355"/>
        <v>2294.8200000000002</v>
      </c>
      <c r="Q3219">
        <f t="shared" si="350"/>
        <v>0</v>
      </c>
      <c r="R3219">
        <f t="shared" si="351"/>
        <v>30087.64</v>
      </c>
      <c r="S3219">
        <f t="shared" si="352"/>
        <v>-0.36000000000058208</v>
      </c>
      <c r="Y3219">
        <v>2294.8200000000002</v>
      </c>
      <c r="Z3219">
        <v>2294.8200000000002</v>
      </c>
      <c r="AA3219">
        <v>0</v>
      </c>
    </row>
    <row r="3220" spans="1:27" x14ac:dyDescent="0.25">
      <c r="A3220" t="str">
        <f t="shared" si="356"/>
        <v>082019</v>
      </c>
      <c r="B3220">
        <v>8</v>
      </c>
      <c r="C3220">
        <v>2019</v>
      </c>
      <c r="D3220" s="18">
        <v>43697</v>
      </c>
      <c r="E3220" t="s">
        <v>3818</v>
      </c>
      <c r="F3220" t="s">
        <v>1783</v>
      </c>
      <c r="G3220" t="s">
        <v>1784</v>
      </c>
      <c r="H3220">
        <v>3068</v>
      </c>
      <c r="L3220">
        <v>2600</v>
      </c>
      <c r="N3220">
        <f t="shared" si="353"/>
        <v>468</v>
      </c>
      <c r="O3220">
        <f t="shared" si="354"/>
        <v>234</v>
      </c>
      <c r="P3220">
        <f t="shared" si="355"/>
        <v>234</v>
      </c>
      <c r="Q3220">
        <f t="shared" ref="Q3220:Q3283" si="357">+IF(VALUE(LEFT(F3220,2))=33,0,N3220)</f>
        <v>0</v>
      </c>
      <c r="R3220">
        <f t="shared" ref="R3220:R3283" si="358">J3220+K3220+L3220+M3220+N3220+I3220</f>
        <v>3068</v>
      </c>
      <c r="S3220">
        <f t="shared" ref="S3220:S3283" si="359">R3220-H3220</f>
        <v>0</v>
      </c>
      <c r="Y3220">
        <v>234</v>
      </c>
      <c r="Z3220">
        <v>234</v>
      </c>
      <c r="AA3220">
        <v>0</v>
      </c>
    </row>
    <row r="3221" spans="1:27" x14ac:dyDescent="0.25">
      <c r="A3221" t="str">
        <f t="shared" si="356"/>
        <v>082019</v>
      </c>
      <c r="B3221">
        <v>8</v>
      </c>
      <c r="C3221">
        <v>2019</v>
      </c>
      <c r="D3221" s="18">
        <v>43700</v>
      </c>
      <c r="E3221" t="s">
        <v>3734</v>
      </c>
      <c r="F3221" t="s">
        <v>355</v>
      </c>
      <c r="G3221" t="s">
        <v>6251</v>
      </c>
      <c r="H3221">
        <v>26097</v>
      </c>
      <c r="K3221">
        <v>9400</v>
      </c>
      <c r="L3221">
        <v>13194</v>
      </c>
      <c r="N3221">
        <f t="shared" ref="N3221:N3284" si="360">+(J3221*$J$1/100)+(K3221*$K$1/100)+(L3221*$L$1/100)+(M3221*$M$1/100)</f>
        <v>3502.92</v>
      </c>
      <c r="O3221">
        <f t="shared" ref="O3221:O3284" si="361">+IF(VALUE(LEFT(F3221,2))=33,N3221/2,0)</f>
        <v>1751.46</v>
      </c>
      <c r="P3221">
        <f t="shared" ref="P3221:P3284" si="362">+O3221</f>
        <v>1751.46</v>
      </c>
      <c r="Q3221">
        <f t="shared" si="357"/>
        <v>0</v>
      </c>
      <c r="R3221">
        <f t="shared" si="358"/>
        <v>26096.92</v>
      </c>
      <c r="S3221">
        <f t="shared" si="359"/>
        <v>-8.000000000174623E-2</v>
      </c>
      <c r="Y3221">
        <v>1751.46</v>
      </c>
      <c r="Z3221">
        <v>1751.46</v>
      </c>
      <c r="AA3221">
        <v>0</v>
      </c>
    </row>
    <row r="3222" spans="1:27" x14ac:dyDescent="0.25">
      <c r="A3222" t="str">
        <f t="shared" si="356"/>
        <v>082019</v>
      </c>
      <c r="B3222">
        <v>8</v>
      </c>
      <c r="C3222">
        <v>2019</v>
      </c>
      <c r="D3222" s="18">
        <v>43700</v>
      </c>
      <c r="E3222" t="s">
        <v>3537</v>
      </c>
      <c r="F3222" t="s">
        <v>795</v>
      </c>
      <c r="G3222" t="s">
        <v>6599</v>
      </c>
      <c r="H3222">
        <v>5192</v>
      </c>
      <c r="L3222">
        <v>4400</v>
      </c>
      <c r="N3222">
        <f t="shared" si="360"/>
        <v>792</v>
      </c>
      <c r="O3222">
        <f t="shared" si="361"/>
        <v>396</v>
      </c>
      <c r="P3222">
        <f t="shared" si="362"/>
        <v>396</v>
      </c>
      <c r="Q3222">
        <f t="shared" si="357"/>
        <v>0</v>
      </c>
      <c r="R3222">
        <f t="shared" si="358"/>
        <v>5192</v>
      </c>
      <c r="S3222">
        <f t="shared" si="359"/>
        <v>0</v>
      </c>
      <c r="Y3222">
        <v>396</v>
      </c>
      <c r="Z3222">
        <v>396</v>
      </c>
      <c r="AA3222">
        <v>0</v>
      </c>
    </row>
    <row r="3223" spans="1:27" x14ac:dyDescent="0.25">
      <c r="A3223" t="str">
        <f t="shared" si="356"/>
        <v>082019</v>
      </c>
      <c r="B3223">
        <v>8</v>
      </c>
      <c r="C3223">
        <v>2019</v>
      </c>
      <c r="D3223" s="18">
        <v>43697</v>
      </c>
      <c r="E3223" t="s">
        <v>6388</v>
      </c>
      <c r="F3223" t="s">
        <v>2693</v>
      </c>
      <c r="G3223" t="s">
        <v>6465</v>
      </c>
      <c r="H3223">
        <v>8319</v>
      </c>
      <c r="L3223">
        <v>7050</v>
      </c>
      <c r="N3223">
        <f t="shared" si="360"/>
        <v>1269</v>
      </c>
      <c r="O3223">
        <f t="shared" si="361"/>
        <v>634.5</v>
      </c>
      <c r="P3223">
        <f t="shared" si="362"/>
        <v>634.5</v>
      </c>
      <c r="Q3223">
        <f t="shared" si="357"/>
        <v>0</v>
      </c>
      <c r="R3223">
        <f t="shared" si="358"/>
        <v>8319</v>
      </c>
      <c r="S3223">
        <f t="shared" si="359"/>
        <v>0</v>
      </c>
      <c r="Y3223">
        <v>634.5</v>
      </c>
      <c r="Z3223">
        <v>634.5</v>
      </c>
      <c r="AA3223">
        <v>0</v>
      </c>
    </row>
    <row r="3224" spans="1:27" x14ac:dyDescent="0.25">
      <c r="A3224" t="str">
        <f t="shared" si="356"/>
        <v>082019</v>
      </c>
      <c r="B3224">
        <v>8</v>
      </c>
      <c r="C3224">
        <v>2019</v>
      </c>
      <c r="D3224" s="18">
        <v>43696</v>
      </c>
      <c r="E3224" t="s">
        <v>3544</v>
      </c>
      <c r="F3224" t="s">
        <v>1393</v>
      </c>
      <c r="G3224" t="s">
        <v>6427</v>
      </c>
      <c r="H3224">
        <v>15564</v>
      </c>
      <c r="L3224">
        <v>13190</v>
      </c>
      <c r="N3224">
        <f t="shared" si="360"/>
        <v>2374.1999999999998</v>
      </c>
      <c r="O3224">
        <f t="shared" si="361"/>
        <v>1187.0999999999999</v>
      </c>
      <c r="P3224">
        <f t="shared" si="362"/>
        <v>1187.0999999999999</v>
      </c>
      <c r="Q3224">
        <f t="shared" si="357"/>
        <v>0</v>
      </c>
      <c r="R3224">
        <f t="shared" si="358"/>
        <v>15564.2</v>
      </c>
      <c r="S3224">
        <f t="shared" si="359"/>
        <v>0.2000000000007276</v>
      </c>
      <c r="Y3224">
        <v>1187.0999999999999</v>
      </c>
      <c r="Z3224">
        <v>1187.0999999999999</v>
      </c>
      <c r="AA3224">
        <v>0</v>
      </c>
    </row>
    <row r="3225" spans="1:27" x14ac:dyDescent="0.25">
      <c r="A3225" t="str">
        <f t="shared" si="356"/>
        <v>082019</v>
      </c>
      <c r="B3225">
        <v>8</v>
      </c>
      <c r="C3225">
        <v>2019</v>
      </c>
      <c r="D3225" s="18">
        <v>43700</v>
      </c>
      <c r="E3225" t="s">
        <v>3725</v>
      </c>
      <c r="F3225" t="s">
        <v>345</v>
      </c>
      <c r="G3225" t="s">
        <v>6497</v>
      </c>
      <c r="H3225">
        <v>2240.3000000000002</v>
      </c>
      <c r="L3225">
        <v>1898.56</v>
      </c>
      <c r="N3225">
        <f t="shared" si="360"/>
        <v>341.74080000000004</v>
      </c>
      <c r="O3225">
        <f t="shared" si="361"/>
        <v>170.87040000000002</v>
      </c>
      <c r="P3225">
        <f t="shared" si="362"/>
        <v>170.87040000000002</v>
      </c>
      <c r="Q3225">
        <f t="shared" si="357"/>
        <v>0</v>
      </c>
      <c r="R3225">
        <f t="shared" si="358"/>
        <v>2240.3008</v>
      </c>
      <c r="S3225">
        <f t="shared" si="359"/>
        <v>7.9999999979918357E-4</v>
      </c>
      <c r="Y3225">
        <v>170.87040000000002</v>
      </c>
      <c r="Z3225">
        <v>170.87040000000002</v>
      </c>
      <c r="AA3225">
        <v>0</v>
      </c>
    </row>
    <row r="3226" spans="1:27" x14ac:dyDescent="0.25">
      <c r="A3226" t="str">
        <f t="shared" si="356"/>
        <v>082019</v>
      </c>
      <c r="B3226">
        <v>8</v>
      </c>
      <c r="C3226">
        <v>2019</v>
      </c>
      <c r="D3226" s="18">
        <v>43699</v>
      </c>
      <c r="E3226" t="s">
        <v>6701</v>
      </c>
      <c r="F3226" t="s">
        <v>1232</v>
      </c>
      <c r="G3226" t="s">
        <v>1233</v>
      </c>
      <c r="H3226">
        <v>4130</v>
      </c>
      <c r="L3226">
        <v>3500</v>
      </c>
      <c r="N3226">
        <f t="shared" si="360"/>
        <v>630</v>
      </c>
      <c r="O3226">
        <f t="shared" si="361"/>
        <v>315</v>
      </c>
      <c r="P3226">
        <f t="shared" si="362"/>
        <v>315</v>
      </c>
      <c r="Q3226">
        <f t="shared" si="357"/>
        <v>0</v>
      </c>
      <c r="R3226">
        <f t="shared" si="358"/>
        <v>4130</v>
      </c>
      <c r="S3226">
        <f t="shared" si="359"/>
        <v>0</v>
      </c>
      <c r="Y3226">
        <v>315</v>
      </c>
      <c r="Z3226">
        <v>315</v>
      </c>
      <c r="AA3226">
        <v>0</v>
      </c>
    </row>
    <row r="3227" spans="1:27" x14ac:dyDescent="0.25">
      <c r="A3227" t="str">
        <f t="shared" si="356"/>
        <v>082019</v>
      </c>
      <c r="B3227">
        <v>9</v>
      </c>
      <c r="C3227">
        <v>2019</v>
      </c>
      <c r="D3227" s="18">
        <v>43698</v>
      </c>
      <c r="E3227" t="s">
        <v>6702</v>
      </c>
      <c r="F3227" t="s">
        <v>59</v>
      </c>
      <c r="G3227" t="s">
        <v>6703</v>
      </c>
      <c r="H3227">
        <v>28363</v>
      </c>
      <c r="L3227">
        <v>24450</v>
      </c>
      <c r="N3227">
        <f t="shared" si="360"/>
        <v>4401</v>
      </c>
      <c r="O3227">
        <f t="shared" si="361"/>
        <v>2200.5</v>
      </c>
      <c r="P3227">
        <f t="shared" si="362"/>
        <v>2200.5</v>
      </c>
      <c r="Q3227">
        <f t="shared" si="357"/>
        <v>0</v>
      </c>
      <c r="R3227">
        <f t="shared" si="358"/>
        <v>28851</v>
      </c>
      <c r="S3227">
        <f t="shared" si="359"/>
        <v>488</v>
      </c>
      <c r="Y3227">
        <v>2200.5</v>
      </c>
      <c r="Z3227">
        <v>2200.5</v>
      </c>
      <c r="AA3227">
        <v>0</v>
      </c>
    </row>
    <row r="3228" spans="1:27" x14ac:dyDescent="0.25">
      <c r="A3228" t="str">
        <f t="shared" si="356"/>
        <v>082019</v>
      </c>
      <c r="B3228">
        <v>9</v>
      </c>
      <c r="C3228">
        <v>2019</v>
      </c>
      <c r="D3228" s="18">
        <v>43698</v>
      </c>
      <c r="E3228" t="s">
        <v>3731</v>
      </c>
      <c r="F3228" t="s">
        <v>351</v>
      </c>
      <c r="G3228" t="s">
        <v>6704</v>
      </c>
      <c r="H3228">
        <v>18968.09</v>
      </c>
      <c r="L3228">
        <v>16074.67</v>
      </c>
      <c r="N3228">
        <f t="shared" si="360"/>
        <v>2893.4405999999999</v>
      </c>
      <c r="O3228">
        <f t="shared" si="361"/>
        <v>1446.7203</v>
      </c>
      <c r="P3228">
        <f t="shared" si="362"/>
        <v>1446.7203</v>
      </c>
      <c r="Q3228">
        <f t="shared" si="357"/>
        <v>0</v>
      </c>
      <c r="R3228">
        <f t="shared" si="358"/>
        <v>18968.1106</v>
      </c>
      <c r="S3228">
        <f t="shared" si="359"/>
        <v>2.0599999999831198E-2</v>
      </c>
      <c r="Y3228">
        <v>1446.7203</v>
      </c>
      <c r="Z3228">
        <v>1446.7203</v>
      </c>
      <c r="AA3228">
        <v>0</v>
      </c>
    </row>
    <row r="3229" spans="1:27" x14ac:dyDescent="0.25">
      <c r="A3229" t="str">
        <f t="shared" si="356"/>
        <v>082019</v>
      </c>
      <c r="B3229">
        <v>9</v>
      </c>
      <c r="C3229">
        <v>2019</v>
      </c>
      <c r="D3229" s="18">
        <v>43698</v>
      </c>
      <c r="E3229" t="s">
        <v>3730</v>
      </c>
      <c r="F3229" t="s">
        <v>351</v>
      </c>
      <c r="G3229" t="s">
        <v>6704</v>
      </c>
      <c r="H3229">
        <v>18968.09</v>
      </c>
      <c r="L3229">
        <v>16074.67</v>
      </c>
      <c r="N3229">
        <f t="shared" si="360"/>
        <v>2893.4405999999999</v>
      </c>
      <c r="O3229">
        <f t="shared" si="361"/>
        <v>1446.7203</v>
      </c>
      <c r="P3229">
        <f t="shared" si="362"/>
        <v>1446.7203</v>
      </c>
      <c r="Q3229">
        <f t="shared" si="357"/>
        <v>0</v>
      </c>
      <c r="R3229">
        <f t="shared" si="358"/>
        <v>18968.1106</v>
      </c>
      <c r="S3229">
        <f t="shared" si="359"/>
        <v>2.0599999999831198E-2</v>
      </c>
      <c r="Y3229">
        <v>1446.7203</v>
      </c>
      <c r="Z3229">
        <v>1446.7203</v>
      </c>
      <c r="AA3229">
        <v>0</v>
      </c>
    </row>
    <row r="3230" spans="1:27" x14ac:dyDescent="0.25">
      <c r="A3230" t="str">
        <f t="shared" si="356"/>
        <v>082019</v>
      </c>
      <c r="B3230">
        <v>9</v>
      </c>
      <c r="C3230">
        <v>2019</v>
      </c>
      <c r="D3230" s="18">
        <v>43701</v>
      </c>
      <c r="E3230" t="s">
        <v>3726</v>
      </c>
      <c r="F3230" t="s">
        <v>345</v>
      </c>
      <c r="G3230" t="s">
        <v>6705</v>
      </c>
      <c r="H3230">
        <v>3360</v>
      </c>
      <c r="L3230">
        <v>2847.6</v>
      </c>
      <c r="N3230">
        <f t="shared" si="360"/>
        <v>512.56799999999998</v>
      </c>
      <c r="O3230">
        <f t="shared" si="361"/>
        <v>256.28399999999999</v>
      </c>
      <c r="P3230">
        <f t="shared" si="362"/>
        <v>256.28399999999999</v>
      </c>
      <c r="Q3230">
        <f t="shared" si="357"/>
        <v>0</v>
      </c>
      <c r="R3230">
        <f t="shared" si="358"/>
        <v>3360.1679999999997</v>
      </c>
      <c r="S3230">
        <f t="shared" si="359"/>
        <v>0.16799999999966531</v>
      </c>
      <c r="Y3230">
        <v>256.28399999999999</v>
      </c>
      <c r="Z3230">
        <v>256.28399999999999</v>
      </c>
      <c r="AA3230">
        <v>0</v>
      </c>
    </row>
    <row r="3231" spans="1:27" x14ac:dyDescent="0.25">
      <c r="A3231" t="str">
        <f t="shared" si="356"/>
        <v>082019</v>
      </c>
      <c r="B3231">
        <v>9</v>
      </c>
      <c r="C3231">
        <v>2019</v>
      </c>
      <c r="D3231" s="18">
        <v>43703</v>
      </c>
      <c r="E3231" t="s">
        <v>3760</v>
      </c>
      <c r="F3231" t="s">
        <v>399</v>
      </c>
      <c r="G3231" t="s">
        <v>6268</v>
      </c>
      <c r="H3231">
        <v>885</v>
      </c>
      <c r="L3231">
        <v>750</v>
      </c>
      <c r="N3231">
        <f t="shared" si="360"/>
        <v>135</v>
      </c>
      <c r="O3231">
        <f t="shared" si="361"/>
        <v>67.5</v>
      </c>
      <c r="P3231">
        <f t="shared" si="362"/>
        <v>67.5</v>
      </c>
      <c r="Q3231">
        <f t="shared" si="357"/>
        <v>0</v>
      </c>
      <c r="R3231">
        <f t="shared" si="358"/>
        <v>885</v>
      </c>
      <c r="S3231">
        <f t="shared" si="359"/>
        <v>0</v>
      </c>
      <c r="Y3231">
        <v>67.5</v>
      </c>
      <c r="Z3231">
        <v>67.5</v>
      </c>
      <c r="AA3231">
        <v>0</v>
      </c>
    </row>
    <row r="3232" spans="1:27" x14ac:dyDescent="0.25">
      <c r="A3232" t="str">
        <f t="shared" si="356"/>
        <v>082019</v>
      </c>
      <c r="B3232">
        <v>9</v>
      </c>
      <c r="C3232">
        <v>2019</v>
      </c>
      <c r="D3232" s="18">
        <v>43700</v>
      </c>
      <c r="E3232" t="s">
        <v>7841</v>
      </c>
      <c r="F3232" t="s">
        <v>549</v>
      </c>
      <c r="G3232" t="s">
        <v>7787</v>
      </c>
      <c r="H3232">
        <v>106966</v>
      </c>
      <c r="I3232">
        <v>101393</v>
      </c>
      <c r="L3232">
        <v>6552</v>
      </c>
      <c r="N3232">
        <f t="shared" si="360"/>
        <v>1179.3599999999999</v>
      </c>
      <c r="O3232">
        <f t="shared" si="361"/>
        <v>589.67999999999995</v>
      </c>
      <c r="P3232">
        <f t="shared" si="362"/>
        <v>589.67999999999995</v>
      </c>
      <c r="Q3232">
        <f t="shared" si="357"/>
        <v>0</v>
      </c>
      <c r="R3232">
        <f t="shared" si="358"/>
        <v>109124.36</v>
      </c>
      <c r="S3232">
        <f t="shared" si="359"/>
        <v>2158.3600000000006</v>
      </c>
      <c r="Y3232">
        <v>589.67999999999995</v>
      </c>
      <c r="Z3232">
        <v>589.67999999999995</v>
      </c>
      <c r="AA3232">
        <v>0</v>
      </c>
    </row>
    <row r="3233" spans="1:27" x14ac:dyDescent="0.25">
      <c r="A3233" t="str">
        <f t="shared" si="356"/>
        <v>082019</v>
      </c>
      <c r="B3233">
        <v>9</v>
      </c>
      <c r="C3233">
        <v>2019</v>
      </c>
      <c r="D3233" s="18">
        <v>43700</v>
      </c>
      <c r="E3233" t="s">
        <v>3138</v>
      </c>
      <c r="F3233" t="s">
        <v>549</v>
      </c>
      <c r="G3233" t="s">
        <v>7787</v>
      </c>
      <c r="H3233">
        <v>140331</v>
      </c>
      <c r="I3233">
        <v>134400</v>
      </c>
      <c r="L3233">
        <v>7430</v>
      </c>
      <c r="N3233">
        <f t="shared" si="360"/>
        <v>1337.4</v>
      </c>
      <c r="O3233">
        <f t="shared" si="361"/>
        <v>668.7</v>
      </c>
      <c r="P3233">
        <f t="shared" si="362"/>
        <v>668.7</v>
      </c>
      <c r="Q3233">
        <f t="shared" si="357"/>
        <v>0</v>
      </c>
      <c r="R3233">
        <f t="shared" si="358"/>
        <v>143167.4</v>
      </c>
      <c r="S3233">
        <f t="shared" si="359"/>
        <v>2836.3999999999942</v>
      </c>
      <c r="Y3233">
        <v>668.7</v>
      </c>
      <c r="Z3233">
        <v>668.7</v>
      </c>
      <c r="AA3233">
        <v>0</v>
      </c>
    </row>
    <row r="3234" spans="1:27" x14ac:dyDescent="0.25">
      <c r="A3234" t="str">
        <f t="shared" si="356"/>
        <v>082019</v>
      </c>
      <c r="B3234">
        <v>9</v>
      </c>
      <c r="C3234">
        <v>2019</v>
      </c>
      <c r="D3234" s="18">
        <v>43703</v>
      </c>
      <c r="E3234" t="s">
        <v>3735</v>
      </c>
      <c r="F3234" t="s">
        <v>355</v>
      </c>
      <c r="G3234" t="s">
        <v>6251</v>
      </c>
      <c r="H3234">
        <v>15732</v>
      </c>
      <c r="K3234">
        <v>10780</v>
      </c>
      <c r="L3234">
        <v>3100</v>
      </c>
      <c r="N3234">
        <f t="shared" si="360"/>
        <v>1851.6</v>
      </c>
      <c r="O3234">
        <f t="shared" si="361"/>
        <v>925.8</v>
      </c>
      <c r="P3234">
        <f t="shared" si="362"/>
        <v>925.8</v>
      </c>
      <c r="Q3234">
        <f t="shared" si="357"/>
        <v>0</v>
      </c>
      <c r="R3234">
        <f t="shared" si="358"/>
        <v>15731.6</v>
      </c>
      <c r="S3234">
        <f t="shared" si="359"/>
        <v>-0.3999999999996362</v>
      </c>
      <c r="Y3234">
        <v>925.8</v>
      </c>
      <c r="Z3234">
        <v>925.8</v>
      </c>
      <c r="AA3234">
        <v>0</v>
      </c>
    </row>
    <row r="3235" spans="1:27" x14ac:dyDescent="0.25">
      <c r="A3235" t="str">
        <f t="shared" si="356"/>
        <v>082019</v>
      </c>
      <c r="B3235">
        <v>9</v>
      </c>
      <c r="C3235">
        <v>2019</v>
      </c>
      <c r="D3235" s="18">
        <v>43691</v>
      </c>
      <c r="E3235" t="s">
        <v>2542</v>
      </c>
      <c r="F3235" t="s">
        <v>6510</v>
      </c>
      <c r="G3235" t="s">
        <v>6706</v>
      </c>
      <c r="H3235">
        <v>35282</v>
      </c>
      <c r="L3235">
        <v>29900</v>
      </c>
      <c r="N3235">
        <f t="shared" si="360"/>
        <v>5382</v>
      </c>
      <c r="O3235">
        <f t="shared" si="361"/>
        <v>2691</v>
      </c>
      <c r="P3235">
        <f t="shared" si="362"/>
        <v>2691</v>
      </c>
      <c r="Q3235">
        <f t="shared" si="357"/>
        <v>0</v>
      </c>
      <c r="R3235">
        <f t="shared" si="358"/>
        <v>35282</v>
      </c>
      <c r="S3235">
        <f t="shared" si="359"/>
        <v>0</v>
      </c>
      <c r="Y3235">
        <v>2691</v>
      </c>
      <c r="Z3235">
        <v>2691</v>
      </c>
      <c r="AA3235">
        <v>0</v>
      </c>
    </row>
    <row r="3236" spans="1:27" x14ac:dyDescent="0.25">
      <c r="A3236" t="str">
        <f t="shared" si="356"/>
        <v>082019</v>
      </c>
      <c r="B3236">
        <v>9</v>
      </c>
      <c r="C3236">
        <v>2019</v>
      </c>
      <c r="D3236" s="18">
        <v>43683</v>
      </c>
      <c r="E3236" t="s">
        <v>3698</v>
      </c>
      <c r="F3236" t="s">
        <v>1974</v>
      </c>
      <c r="G3236" t="s">
        <v>6331</v>
      </c>
      <c r="H3236">
        <v>15100</v>
      </c>
      <c r="L3236">
        <v>12796.61</v>
      </c>
      <c r="N3236">
        <f t="shared" si="360"/>
        <v>2303.3897999999999</v>
      </c>
      <c r="O3236">
        <v>0</v>
      </c>
      <c r="P3236">
        <v>0</v>
      </c>
      <c r="Q3236">
        <v>0</v>
      </c>
      <c r="R3236">
        <f t="shared" si="358"/>
        <v>15099.999800000001</v>
      </c>
      <c r="S3236">
        <f t="shared" si="359"/>
        <v>-1.9999999858555384E-4</v>
      </c>
      <c r="T3236" t="s">
        <v>5815</v>
      </c>
      <c r="Y3236">
        <v>1151.6949</v>
      </c>
      <c r="Z3236">
        <v>1151.6949</v>
      </c>
      <c r="AA3236">
        <v>0</v>
      </c>
    </row>
    <row r="3237" spans="1:27" x14ac:dyDescent="0.25">
      <c r="A3237" t="str">
        <f t="shared" si="356"/>
        <v>082019</v>
      </c>
      <c r="B3237">
        <v>9</v>
      </c>
      <c r="C3237">
        <v>2019</v>
      </c>
      <c r="D3237" s="18">
        <v>43689</v>
      </c>
      <c r="E3237" t="s">
        <v>6707</v>
      </c>
      <c r="F3237" t="s">
        <v>6708</v>
      </c>
      <c r="G3237" t="s">
        <v>6709</v>
      </c>
      <c r="H3237">
        <v>1354</v>
      </c>
      <c r="K3237">
        <v>1208.57</v>
      </c>
      <c r="N3237">
        <f t="shared" si="360"/>
        <v>145.0284</v>
      </c>
      <c r="O3237">
        <f t="shared" si="361"/>
        <v>72.514200000000002</v>
      </c>
      <c r="P3237">
        <f t="shared" si="362"/>
        <v>72.514200000000002</v>
      </c>
      <c r="Q3237">
        <f t="shared" si="357"/>
        <v>0</v>
      </c>
      <c r="R3237">
        <f t="shared" si="358"/>
        <v>1353.5983999999999</v>
      </c>
      <c r="S3237">
        <f t="shared" si="359"/>
        <v>-0.40160000000014406</v>
      </c>
      <c r="Y3237">
        <v>72.514200000000002</v>
      </c>
      <c r="Z3237">
        <v>72.514200000000002</v>
      </c>
      <c r="AA3237">
        <v>0</v>
      </c>
    </row>
    <row r="3238" spans="1:27" x14ac:dyDescent="0.25">
      <c r="A3238" t="str">
        <f t="shared" si="356"/>
        <v>082019</v>
      </c>
      <c r="B3238">
        <v>9</v>
      </c>
      <c r="C3238">
        <v>2019</v>
      </c>
      <c r="D3238" s="18">
        <v>43701</v>
      </c>
      <c r="E3238" t="s">
        <v>4390</v>
      </c>
      <c r="F3238" t="s">
        <v>4388</v>
      </c>
      <c r="G3238" t="s">
        <v>6710</v>
      </c>
      <c r="H3238">
        <v>26786</v>
      </c>
      <c r="L3238">
        <v>22700</v>
      </c>
      <c r="N3238">
        <f t="shared" si="360"/>
        <v>4086</v>
      </c>
      <c r="O3238">
        <v>0</v>
      </c>
      <c r="P3238">
        <v>0</v>
      </c>
      <c r="Q3238">
        <v>0</v>
      </c>
      <c r="R3238">
        <f t="shared" si="358"/>
        <v>26786</v>
      </c>
      <c r="S3238">
        <f t="shared" si="359"/>
        <v>0</v>
      </c>
      <c r="T3238" t="s">
        <v>5815</v>
      </c>
      <c r="Y3238">
        <v>2043</v>
      </c>
      <c r="Z3238">
        <v>2043</v>
      </c>
      <c r="AA3238">
        <v>0</v>
      </c>
    </row>
    <row r="3239" spans="1:27" x14ac:dyDescent="0.25">
      <c r="A3239" t="str">
        <f t="shared" si="356"/>
        <v>082019</v>
      </c>
      <c r="B3239">
        <v>9</v>
      </c>
      <c r="C3239">
        <v>2019</v>
      </c>
      <c r="D3239" s="18">
        <v>43701</v>
      </c>
      <c r="E3239" t="s">
        <v>3580</v>
      </c>
      <c r="F3239" t="s">
        <v>212</v>
      </c>
      <c r="G3239" t="s">
        <v>6260</v>
      </c>
      <c r="H3239">
        <v>888.5</v>
      </c>
      <c r="L3239">
        <v>753</v>
      </c>
      <c r="N3239">
        <f t="shared" si="360"/>
        <v>135.54</v>
      </c>
      <c r="O3239">
        <f t="shared" si="361"/>
        <v>67.77</v>
      </c>
      <c r="P3239">
        <f t="shared" si="362"/>
        <v>67.77</v>
      </c>
      <c r="Q3239">
        <f t="shared" si="357"/>
        <v>0</v>
      </c>
      <c r="R3239">
        <f t="shared" si="358"/>
        <v>888.54</v>
      </c>
      <c r="S3239">
        <f t="shared" si="359"/>
        <v>3.999999999996362E-2</v>
      </c>
      <c r="Y3239">
        <v>67.77</v>
      </c>
      <c r="Z3239">
        <v>67.77</v>
      </c>
      <c r="AA3239">
        <v>0</v>
      </c>
    </row>
    <row r="3240" spans="1:27" x14ac:dyDescent="0.25">
      <c r="A3240" t="str">
        <f t="shared" si="356"/>
        <v>082019</v>
      </c>
      <c r="B3240">
        <v>9</v>
      </c>
      <c r="C3240">
        <v>2019</v>
      </c>
      <c r="D3240" s="18">
        <v>43701</v>
      </c>
      <c r="E3240" t="s">
        <v>3581</v>
      </c>
      <c r="F3240" t="s">
        <v>212</v>
      </c>
      <c r="G3240" t="s">
        <v>6260</v>
      </c>
      <c r="H3240">
        <v>20687.5</v>
      </c>
      <c r="K3240">
        <v>9000</v>
      </c>
      <c r="L3240">
        <v>8990</v>
      </c>
      <c r="N3240">
        <f t="shared" si="360"/>
        <v>2698.2</v>
      </c>
      <c r="O3240">
        <f t="shared" si="361"/>
        <v>1349.1</v>
      </c>
      <c r="P3240">
        <f t="shared" si="362"/>
        <v>1349.1</v>
      </c>
      <c r="Q3240">
        <f t="shared" si="357"/>
        <v>0</v>
      </c>
      <c r="R3240">
        <f t="shared" si="358"/>
        <v>20688.2</v>
      </c>
      <c r="S3240">
        <f t="shared" si="359"/>
        <v>0.7000000000007276</v>
      </c>
      <c r="Y3240">
        <v>1349.1</v>
      </c>
      <c r="Z3240">
        <v>1349.1</v>
      </c>
      <c r="AA3240">
        <v>0</v>
      </c>
    </row>
    <row r="3241" spans="1:27" x14ac:dyDescent="0.25">
      <c r="A3241" t="str">
        <f t="shared" si="356"/>
        <v>082019</v>
      </c>
      <c r="B3241">
        <v>9</v>
      </c>
      <c r="C3241">
        <v>2019</v>
      </c>
      <c r="D3241" s="18">
        <v>43703</v>
      </c>
      <c r="E3241" t="s">
        <v>4045</v>
      </c>
      <c r="F3241" t="s">
        <v>2693</v>
      </c>
      <c r="G3241" t="s">
        <v>7778</v>
      </c>
      <c r="H3241">
        <v>14296</v>
      </c>
      <c r="L3241">
        <v>12115</v>
      </c>
      <c r="N3241">
        <f t="shared" si="360"/>
        <v>2180.6999999999998</v>
      </c>
      <c r="O3241">
        <f t="shared" si="361"/>
        <v>1090.3499999999999</v>
      </c>
      <c r="P3241">
        <f t="shared" si="362"/>
        <v>1090.3499999999999</v>
      </c>
      <c r="Q3241">
        <f t="shared" si="357"/>
        <v>0</v>
      </c>
      <c r="R3241">
        <f t="shared" si="358"/>
        <v>14295.7</v>
      </c>
      <c r="S3241">
        <f t="shared" si="359"/>
        <v>-0.2999999999992724</v>
      </c>
      <c r="Y3241">
        <v>1090.3499999999999</v>
      </c>
      <c r="Z3241">
        <v>1090.3499999999999</v>
      </c>
      <c r="AA3241">
        <v>0</v>
      </c>
    </row>
    <row r="3242" spans="1:27" x14ac:dyDescent="0.25">
      <c r="A3242" t="str">
        <f t="shared" si="356"/>
        <v>082019</v>
      </c>
      <c r="B3242">
        <v>9</v>
      </c>
      <c r="C3242">
        <v>2019</v>
      </c>
      <c r="D3242" s="18">
        <v>43698</v>
      </c>
      <c r="E3242" t="s">
        <v>3503</v>
      </c>
      <c r="F3242" t="s">
        <v>3501</v>
      </c>
      <c r="G3242" t="s">
        <v>6711</v>
      </c>
      <c r="H3242">
        <v>223020</v>
      </c>
      <c r="L3242">
        <v>189000</v>
      </c>
      <c r="N3242">
        <f t="shared" si="360"/>
        <v>34020</v>
      </c>
      <c r="O3242">
        <v>0</v>
      </c>
      <c r="P3242">
        <v>0</v>
      </c>
      <c r="Q3242">
        <v>0</v>
      </c>
      <c r="R3242">
        <f t="shared" si="358"/>
        <v>223020</v>
      </c>
      <c r="S3242">
        <f t="shared" si="359"/>
        <v>0</v>
      </c>
      <c r="T3242" t="s">
        <v>5815</v>
      </c>
      <c r="Y3242">
        <v>17010</v>
      </c>
      <c r="Z3242">
        <v>17010</v>
      </c>
      <c r="AA3242">
        <v>0</v>
      </c>
    </row>
    <row r="3243" spans="1:27" x14ac:dyDescent="0.25">
      <c r="A3243" t="str">
        <f t="shared" si="356"/>
        <v>082019</v>
      </c>
      <c r="B3243">
        <v>9</v>
      </c>
      <c r="C3243">
        <v>2019</v>
      </c>
      <c r="D3243" s="18">
        <v>43700</v>
      </c>
      <c r="E3243" t="s">
        <v>3767</v>
      </c>
      <c r="F3243" t="s">
        <v>413</v>
      </c>
      <c r="G3243" t="s">
        <v>6248</v>
      </c>
      <c r="H3243">
        <v>5086</v>
      </c>
      <c r="L3243">
        <v>4384.41</v>
      </c>
      <c r="N3243">
        <f t="shared" si="360"/>
        <v>789.19380000000001</v>
      </c>
      <c r="O3243">
        <f t="shared" si="361"/>
        <v>394.59690000000001</v>
      </c>
      <c r="P3243">
        <f t="shared" si="362"/>
        <v>394.59690000000001</v>
      </c>
      <c r="Q3243">
        <f t="shared" si="357"/>
        <v>0</v>
      </c>
      <c r="R3243">
        <f t="shared" si="358"/>
        <v>5173.6037999999999</v>
      </c>
      <c r="S3243">
        <f t="shared" si="359"/>
        <v>87.603799999999865</v>
      </c>
      <c r="Y3243">
        <v>394.59690000000001</v>
      </c>
      <c r="Z3243">
        <v>394.59690000000001</v>
      </c>
      <c r="AA3243">
        <v>0</v>
      </c>
    </row>
    <row r="3244" spans="1:27" x14ac:dyDescent="0.25">
      <c r="A3244" t="str">
        <f t="shared" si="356"/>
        <v>082019</v>
      </c>
      <c r="B3244">
        <v>9</v>
      </c>
      <c r="C3244">
        <v>2019</v>
      </c>
      <c r="D3244" s="18">
        <v>43699</v>
      </c>
      <c r="E3244" t="s">
        <v>3564</v>
      </c>
      <c r="F3244" t="s">
        <v>199</v>
      </c>
      <c r="G3244" t="s">
        <v>6247</v>
      </c>
      <c r="H3244">
        <v>566</v>
      </c>
      <c r="L3244">
        <v>480</v>
      </c>
      <c r="N3244">
        <f t="shared" si="360"/>
        <v>86.4</v>
      </c>
      <c r="O3244">
        <f t="shared" si="361"/>
        <v>43.2</v>
      </c>
      <c r="P3244">
        <f t="shared" si="362"/>
        <v>43.2</v>
      </c>
      <c r="Q3244">
        <f t="shared" si="357"/>
        <v>0</v>
      </c>
      <c r="R3244">
        <f t="shared" si="358"/>
        <v>566.4</v>
      </c>
      <c r="S3244">
        <f t="shared" si="359"/>
        <v>0.39999999999997726</v>
      </c>
      <c r="Y3244">
        <v>43.2</v>
      </c>
      <c r="Z3244">
        <v>43.2</v>
      </c>
      <c r="AA3244">
        <v>0</v>
      </c>
    </row>
    <row r="3245" spans="1:27" x14ac:dyDescent="0.25">
      <c r="A3245" t="str">
        <f t="shared" si="356"/>
        <v>082019</v>
      </c>
      <c r="B3245">
        <v>9</v>
      </c>
      <c r="C3245">
        <v>2019</v>
      </c>
      <c r="D3245" s="18">
        <v>43697</v>
      </c>
      <c r="E3245" t="s">
        <v>3770</v>
      </c>
      <c r="F3245" t="s">
        <v>425</v>
      </c>
      <c r="G3245" t="s">
        <v>6712</v>
      </c>
      <c r="H3245">
        <v>22032</v>
      </c>
      <c r="L3245">
        <v>18671.2</v>
      </c>
      <c r="N3245">
        <f t="shared" si="360"/>
        <v>3360.8160000000003</v>
      </c>
      <c r="O3245">
        <f t="shared" si="361"/>
        <v>1680.4080000000001</v>
      </c>
      <c r="P3245">
        <f t="shared" si="362"/>
        <v>1680.4080000000001</v>
      </c>
      <c r="Q3245">
        <f t="shared" si="357"/>
        <v>0</v>
      </c>
      <c r="R3245">
        <f t="shared" si="358"/>
        <v>22032.016</v>
      </c>
      <c r="S3245">
        <f t="shared" si="359"/>
        <v>1.599999999962165E-2</v>
      </c>
      <c r="Y3245">
        <v>1680.4080000000001</v>
      </c>
      <c r="Z3245">
        <v>1680.4080000000001</v>
      </c>
      <c r="AA3245">
        <v>0</v>
      </c>
    </row>
    <row r="3246" spans="1:27" x14ac:dyDescent="0.25">
      <c r="A3246" t="str">
        <f t="shared" si="356"/>
        <v>082019</v>
      </c>
      <c r="B3246">
        <v>9</v>
      </c>
      <c r="C3246">
        <v>2019</v>
      </c>
      <c r="D3246" s="18">
        <v>43701</v>
      </c>
      <c r="E3246" t="s">
        <v>3525</v>
      </c>
      <c r="F3246" t="s">
        <v>101</v>
      </c>
      <c r="G3246" t="s">
        <v>6250</v>
      </c>
      <c r="H3246">
        <v>575</v>
      </c>
      <c r="L3246">
        <v>487.42</v>
      </c>
      <c r="N3246">
        <f t="shared" si="360"/>
        <v>87.735599999999991</v>
      </c>
      <c r="O3246">
        <f t="shared" si="361"/>
        <v>43.867799999999995</v>
      </c>
      <c r="P3246">
        <f t="shared" si="362"/>
        <v>43.867799999999995</v>
      </c>
      <c r="Q3246">
        <f t="shared" si="357"/>
        <v>0</v>
      </c>
      <c r="R3246">
        <f t="shared" si="358"/>
        <v>575.15560000000005</v>
      </c>
      <c r="S3246">
        <f t="shared" si="359"/>
        <v>0.15560000000004948</v>
      </c>
      <c r="Y3246">
        <v>43.867799999999995</v>
      </c>
      <c r="Z3246">
        <v>43.867799999999995</v>
      </c>
      <c r="AA3246">
        <v>0</v>
      </c>
    </row>
    <row r="3247" spans="1:27" x14ac:dyDescent="0.25">
      <c r="A3247" t="str">
        <f t="shared" si="356"/>
        <v>082019</v>
      </c>
      <c r="B3247">
        <v>9</v>
      </c>
      <c r="C3247">
        <v>2019</v>
      </c>
      <c r="D3247" s="18">
        <v>43700</v>
      </c>
      <c r="E3247" t="s">
        <v>3524</v>
      </c>
      <c r="F3247" t="s">
        <v>101</v>
      </c>
      <c r="G3247" t="s">
        <v>6250</v>
      </c>
      <c r="H3247">
        <v>514</v>
      </c>
      <c r="L3247">
        <v>436</v>
      </c>
      <c r="N3247">
        <f t="shared" si="360"/>
        <v>78.48</v>
      </c>
      <c r="O3247">
        <f t="shared" si="361"/>
        <v>39.24</v>
      </c>
      <c r="P3247">
        <f t="shared" si="362"/>
        <v>39.24</v>
      </c>
      <c r="Q3247">
        <f t="shared" si="357"/>
        <v>0</v>
      </c>
      <c r="R3247">
        <f t="shared" si="358"/>
        <v>514.48</v>
      </c>
      <c r="S3247">
        <f t="shared" si="359"/>
        <v>0.48000000000001819</v>
      </c>
      <c r="Y3247">
        <v>39.24</v>
      </c>
      <c r="Z3247">
        <v>39.24</v>
      </c>
      <c r="AA3247">
        <v>0</v>
      </c>
    </row>
    <row r="3248" spans="1:27" x14ac:dyDescent="0.25">
      <c r="A3248" t="str">
        <f t="shared" si="356"/>
        <v>082019</v>
      </c>
      <c r="B3248">
        <v>9</v>
      </c>
      <c r="C3248">
        <v>2019</v>
      </c>
      <c r="D3248" s="18">
        <v>43700</v>
      </c>
      <c r="E3248" t="s">
        <v>3523</v>
      </c>
      <c r="F3248" t="s">
        <v>101</v>
      </c>
      <c r="G3248" t="s">
        <v>6250</v>
      </c>
      <c r="H3248">
        <v>3890</v>
      </c>
      <c r="J3248">
        <v>2400</v>
      </c>
      <c r="L3248">
        <v>220</v>
      </c>
      <c r="M3248">
        <v>867.19</v>
      </c>
      <c r="N3248">
        <f t="shared" si="360"/>
        <v>402.41319999999996</v>
      </c>
      <c r="O3248">
        <f t="shared" si="361"/>
        <v>201.20659999999998</v>
      </c>
      <c r="P3248">
        <f t="shared" si="362"/>
        <v>201.20659999999998</v>
      </c>
      <c r="Q3248">
        <f t="shared" si="357"/>
        <v>0</v>
      </c>
      <c r="R3248">
        <f t="shared" si="358"/>
        <v>3889.6032</v>
      </c>
      <c r="S3248">
        <f t="shared" si="359"/>
        <v>-0.39679999999998472</v>
      </c>
      <c r="Y3248">
        <v>201.20659999999998</v>
      </c>
      <c r="Z3248">
        <v>201.20659999999998</v>
      </c>
      <c r="AA3248">
        <v>0</v>
      </c>
    </row>
    <row r="3249" spans="1:27" x14ac:dyDescent="0.25">
      <c r="A3249" t="str">
        <f t="shared" si="356"/>
        <v>082019</v>
      </c>
      <c r="B3249">
        <v>9</v>
      </c>
      <c r="C3249">
        <v>2019</v>
      </c>
      <c r="D3249" s="18">
        <v>43701</v>
      </c>
      <c r="E3249" t="s">
        <v>3526</v>
      </c>
      <c r="F3249" t="s">
        <v>101</v>
      </c>
      <c r="G3249" t="s">
        <v>6250</v>
      </c>
      <c r="H3249">
        <v>2043</v>
      </c>
      <c r="L3249">
        <v>1731.35</v>
      </c>
      <c r="N3249">
        <f t="shared" si="360"/>
        <v>311.64299999999997</v>
      </c>
      <c r="O3249">
        <f t="shared" si="361"/>
        <v>155.82149999999999</v>
      </c>
      <c r="P3249">
        <f t="shared" si="362"/>
        <v>155.82149999999999</v>
      </c>
      <c r="Q3249">
        <f t="shared" si="357"/>
        <v>0</v>
      </c>
      <c r="R3249">
        <f t="shared" si="358"/>
        <v>2042.9929999999999</v>
      </c>
      <c r="S3249">
        <f t="shared" si="359"/>
        <v>-7.0000000000618456E-3</v>
      </c>
      <c r="Y3249">
        <v>155.82149999999999</v>
      </c>
      <c r="Z3249">
        <v>155.82149999999999</v>
      </c>
      <c r="AA3249">
        <v>0</v>
      </c>
    </row>
    <row r="3250" spans="1:27" x14ac:dyDescent="0.25">
      <c r="A3250" t="str">
        <f t="shared" si="356"/>
        <v>082019</v>
      </c>
      <c r="B3250">
        <v>9</v>
      </c>
      <c r="C3250">
        <v>2019</v>
      </c>
      <c r="D3250" s="18">
        <v>43702</v>
      </c>
      <c r="E3250" t="s">
        <v>3527</v>
      </c>
      <c r="F3250" t="s">
        <v>101</v>
      </c>
      <c r="G3250" t="s">
        <v>6250</v>
      </c>
      <c r="H3250">
        <v>389</v>
      </c>
      <c r="L3250">
        <v>330</v>
      </c>
      <c r="N3250">
        <f t="shared" si="360"/>
        <v>59.4</v>
      </c>
      <c r="O3250">
        <f t="shared" si="361"/>
        <v>29.7</v>
      </c>
      <c r="P3250">
        <f t="shared" si="362"/>
        <v>29.7</v>
      </c>
      <c r="Q3250">
        <f t="shared" si="357"/>
        <v>0</v>
      </c>
      <c r="R3250">
        <f t="shared" si="358"/>
        <v>389.4</v>
      </c>
      <c r="S3250">
        <f t="shared" si="359"/>
        <v>0.39999999999997726</v>
      </c>
      <c r="Y3250">
        <v>29.7</v>
      </c>
      <c r="Z3250">
        <v>29.7</v>
      </c>
      <c r="AA3250">
        <v>0</v>
      </c>
    </row>
    <row r="3251" spans="1:27" x14ac:dyDescent="0.25">
      <c r="A3251" t="str">
        <f t="shared" si="356"/>
        <v>082019</v>
      </c>
      <c r="B3251">
        <v>9</v>
      </c>
      <c r="C3251">
        <v>2019</v>
      </c>
      <c r="D3251" s="18">
        <v>43704</v>
      </c>
      <c r="E3251" t="s">
        <v>6713</v>
      </c>
      <c r="F3251" t="s">
        <v>1604</v>
      </c>
      <c r="G3251" t="s">
        <v>6303</v>
      </c>
      <c r="H3251">
        <v>9195</v>
      </c>
      <c r="I3251">
        <v>1748</v>
      </c>
      <c r="L3251">
        <v>6450</v>
      </c>
      <c r="N3251">
        <f t="shared" si="360"/>
        <v>1161</v>
      </c>
      <c r="O3251">
        <f t="shared" si="361"/>
        <v>580.5</v>
      </c>
      <c r="P3251">
        <f t="shared" si="362"/>
        <v>580.5</v>
      </c>
      <c r="Q3251">
        <f t="shared" si="357"/>
        <v>0</v>
      </c>
      <c r="R3251">
        <f t="shared" si="358"/>
        <v>9359</v>
      </c>
      <c r="S3251">
        <f t="shared" si="359"/>
        <v>164</v>
      </c>
      <c r="Y3251">
        <v>580.5</v>
      </c>
      <c r="Z3251">
        <v>580.5</v>
      </c>
      <c r="AA3251">
        <v>0</v>
      </c>
    </row>
    <row r="3252" spans="1:27" x14ac:dyDescent="0.25">
      <c r="A3252" t="str">
        <f t="shared" si="356"/>
        <v>082019</v>
      </c>
      <c r="B3252">
        <v>9</v>
      </c>
      <c r="C3252">
        <v>2019</v>
      </c>
      <c r="D3252" s="18">
        <v>43704</v>
      </c>
      <c r="E3252" t="s">
        <v>6714</v>
      </c>
      <c r="F3252" t="s">
        <v>1604</v>
      </c>
      <c r="G3252" t="s">
        <v>6303</v>
      </c>
      <c r="H3252">
        <v>15930</v>
      </c>
      <c r="L3252">
        <v>13500</v>
      </c>
      <c r="N3252">
        <f t="shared" si="360"/>
        <v>2430</v>
      </c>
      <c r="O3252">
        <f t="shared" si="361"/>
        <v>1215</v>
      </c>
      <c r="P3252">
        <f t="shared" si="362"/>
        <v>1215</v>
      </c>
      <c r="Q3252">
        <f t="shared" si="357"/>
        <v>0</v>
      </c>
      <c r="R3252">
        <f t="shared" si="358"/>
        <v>15930</v>
      </c>
      <c r="S3252">
        <f t="shared" si="359"/>
        <v>0</v>
      </c>
      <c r="Y3252">
        <v>1215</v>
      </c>
      <c r="Z3252">
        <v>1215</v>
      </c>
      <c r="AA3252">
        <v>0</v>
      </c>
    </row>
    <row r="3253" spans="1:27" x14ac:dyDescent="0.25">
      <c r="A3253" t="str">
        <f t="shared" si="356"/>
        <v>082019</v>
      </c>
      <c r="B3253">
        <v>9</v>
      </c>
      <c r="C3253">
        <v>2019</v>
      </c>
      <c r="D3253" s="18">
        <v>43684</v>
      </c>
      <c r="E3253" t="s">
        <v>6715</v>
      </c>
      <c r="F3253" t="s">
        <v>706</v>
      </c>
      <c r="G3253" t="s">
        <v>6402</v>
      </c>
      <c r="H3253">
        <v>42480</v>
      </c>
      <c r="L3253">
        <v>36000</v>
      </c>
      <c r="N3253">
        <f t="shared" si="360"/>
        <v>6480</v>
      </c>
      <c r="O3253">
        <f t="shared" si="361"/>
        <v>3240</v>
      </c>
      <c r="P3253">
        <f t="shared" si="362"/>
        <v>3240</v>
      </c>
      <c r="Q3253">
        <f t="shared" si="357"/>
        <v>0</v>
      </c>
      <c r="R3253">
        <f t="shared" si="358"/>
        <v>42480</v>
      </c>
      <c r="S3253">
        <f t="shared" si="359"/>
        <v>0</v>
      </c>
      <c r="Y3253">
        <v>3240</v>
      </c>
      <c r="Z3253">
        <v>3240</v>
      </c>
      <c r="AA3253">
        <v>0</v>
      </c>
    </row>
    <row r="3254" spans="1:27" x14ac:dyDescent="0.25">
      <c r="A3254" t="str">
        <f t="shared" si="356"/>
        <v>082019</v>
      </c>
      <c r="B3254">
        <v>9</v>
      </c>
      <c r="C3254">
        <v>2019</v>
      </c>
      <c r="D3254" s="18">
        <v>43700</v>
      </c>
      <c r="E3254" t="s">
        <v>6716</v>
      </c>
      <c r="F3254" t="s">
        <v>433</v>
      </c>
      <c r="G3254" t="s">
        <v>6717</v>
      </c>
      <c r="H3254">
        <v>44262</v>
      </c>
      <c r="L3254">
        <v>37510</v>
      </c>
      <c r="N3254">
        <f t="shared" si="360"/>
        <v>6751.8</v>
      </c>
      <c r="O3254">
        <v>0</v>
      </c>
      <c r="P3254">
        <v>0</v>
      </c>
      <c r="Q3254">
        <v>0</v>
      </c>
      <c r="R3254">
        <f t="shared" si="358"/>
        <v>44261.8</v>
      </c>
      <c r="S3254">
        <f t="shared" si="359"/>
        <v>-0.19999999999708962</v>
      </c>
      <c r="T3254" t="s">
        <v>5815</v>
      </c>
      <c r="Y3254">
        <v>3375.9</v>
      </c>
      <c r="Z3254">
        <v>3375.9</v>
      </c>
      <c r="AA3254">
        <v>0</v>
      </c>
    </row>
    <row r="3255" spans="1:27" x14ac:dyDescent="0.25">
      <c r="A3255" t="str">
        <f t="shared" si="356"/>
        <v>082019</v>
      </c>
      <c r="B3255">
        <v>9</v>
      </c>
      <c r="C3255">
        <v>2019</v>
      </c>
      <c r="D3255" s="18">
        <v>43698</v>
      </c>
      <c r="E3255" t="s">
        <v>6718</v>
      </c>
      <c r="F3255" t="s">
        <v>59</v>
      </c>
      <c r="G3255" t="s">
        <v>6703</v>
      </c>
      <c r="H3255">
        <v>28363</v>
      </c>
      <c r="L3255">
        <v>24450</v>
      </c>
      <c r="N3255">
        <f t="shared" si="360"/>
        <v>4401</v>
      </c>
      <c r="O3255">
        <f t="shared" si="361"/>
        <v>2200.5</v>
      </c>
      <c r="P3255">
        <f t="shared" si="362"/>
        <v>2200.5</v>
      </c>
      <c r="Q3255">
        <f t="shared" si="357"/>
        <v>0</v>
      </c>
      <c r="R3255">
        <f t="shared" si="358"/>
        <v>28851</v>
      </c>
      <c r="S3255">
        <f t="shared" si="359"/>
        <v>488</v>
      </c>
      <c r="Y3255">
        <v>2200.5</v>
      </c>
      <c r="Z3255">
        <v>2200.5</v>
      </c>
      <c r="AA3255">
        <v>0</v>
      </c>
    </row>
    <row r="3256" spans="1:27" x14ac:dyDescent="0.25">
      <c r="A3256" t="str">
        <f t="shared" si="356"/>
        <v>082019</v>
      </c>
      <c r="B3256">
        <v>9</v>
      </c>
      <c r="C3256">
        <v>2019</v>
      </c>
      <c r="D3256" s="18">
        <v>43704</v>
      </c>
      <c r="E3256" t="s">
        <v>5980</v>
      </c>
      <c r="F3256" t="s">
        <v>6323</v>
      </c>
      <c r="G3256" t="s">
        <v>6324</v>
      </c>
      <c r="H3256">
        <v>6104</v>
      </c>
      <c r="L3256">
        <v>5173</v>
      </c>
      <c r="N3256">
        <f t="shared" si="360"/>
        <v>931.14</v>
      </c>
      <c r="O3256">
        <f t="shared" si="361"/>
        <v>465.57</v>
      </c>
      <c r="P3256">
        <f t="shared" si="362"/>
        <v>465.57</v>
      </c>
      <c r="Q3256">
        <f t="shared" si="357"/>
        <v>0</v>
      </c>
      <c r="R3256">
        <f t="shared" si="358"/>
        <v>6104.14</v>
      </c>
      <c r="S3256">
        <f t="shared" si="359"/>
        <v>0.14000000000032742</v>
      </c>
      <c r="Y3256">
        <v>465.57</v>
      </c>
      <c r="Z3256">
        <v>465.57</v>
      </c>
      <c r="AA3256">
        <v>0</v>
      </c>
    </row>
    <row r="3257" spans="1:27" x14ac:dyDescent="0.25">
      <c r="A3257" t="str">
        <f t="shared" si="356"/>
        <v>082019</v>
      </c>
      <c r="B3257">
        <v>9</v>
      </c>
      <c r="C3257">
        <v>2019</v>
      </c>
      <c r="D3257" s="18">
        <v>43701</v>
      </c>
      <c r="E3257" t="s">
        <v>3759</v>
      </c>
      <c r="F3257" t="s">
        <v>399</v>
      </c>
      <c r="G3257" t="s">
        <v>6268</v>
      </c>
      <c r="H3257">
        <v>33531</v>
      </c>
      <c r="K3257">
        <v>12670</v>
      </c>
      <c r="L3257">
        <v>16391</v>
      </c>
      <c r="N3257">
        <f t="shared" si="360"/>
        <v>4470.7800000000007</v>
      </c>
      <c r="O3257">
        <f t="shared" si="361"/>
        <v>2235.3900000000003</v>
      </c>
      <c r="P3257">
        <f t="shared" si="362"/>
        <v>2235.3900000000003</v>
      </c>
      <c r="Q3257">
        <f t="shared" si="357"/>
        <v>0</v>
      </c>
      <c r="R3257">
        <f t="shared" si="358"/>
        <v>33531.78</v>
      </c>
      <c r="S3257">
        <f t="shared" si="359"/>
        <v>0.77999999999883585</v>
      </c>
      <c r="Y3257">
        <v>2235.3900000000003</v>
      </c>
      <c r="Z3257">
        <v>2235.3900000000003</v>
      </c>
      <c r="AA3257">
        <v>0</v>
      </c>
    </row>
    <row r="3258" spans="1:27" x14ac:dyDescent="0.25">
      <c r="A3258" t="str">
        <f t="shared" si="356"/>
        <v>082019</v>
      </c>
      <c r="B3258">
        <v>9</v>
      </c>
      <c r="C3258">
        <v>2019</v>
      </c>
      <c r="D3258" s="18">
        <v>43703</v>
      </c>
      <c r="E3258" t="s">
        <v>3815</v>
      </c>
      <c r="F3258" t="s">
        <v>503</v>
      </c>
      <c r="G3258" t="s">
        <v>6719</v>
      </c>
      <c r="H3258">
        <v>49873</v>
      </c>
      <c r="L3258">
        <v>42265</v>
      </c>
      <c r="N3258">
        <f t="shared" si="360"/>
        <v>7607.7</v>
      </c>
      <c r="O3258">
        <f t="shared" si="361"/>
        <v>3803.85</v>
      </c>
      <c r="P3258">
        <f t="shared" si="362"/>
        <v>3803.85</v>
      </c>
      <c r="Q3258">
        <f t="shared" si="357"/>
        <v>0</v>
      </c>
      <c r="R3258">
        <f t="shared" si="358"/>
        <v>49872.7</v>
      </c>
      <c r="S3258">
        <f t="shared" si="359"/>
        <v>-0.30000000000291038</v>
      </c>
      <c r="Y3258">
        <v>3803.85</v>
      </c>
      <c r="Z3258">
        <v>3803.85</v>
      </c>
      <c r="AA3258">
        <v>0</v>
      </c>
    </row>
    <row r="3259" spans="1:27" x14ac:dyDescent="0.25">
      <c r="A3259" t="str">
        <f t="shared" si="356"/>
        <v>082019</v>
      </c>
      <c r="B3259">
        <v>9</v>
      </c>
      <c r="C3259">
        <v>2019</v>
      </c>
      <c r="D3259" s="18">
        <v>43704</v>
      </c>
      <c r="E3259" t="s">
        <v>3736</v>
      </c>
      <c r="F3259" t="s">
        <v>355</v>
      </c>
      <c r="G3259" t="s">
        <v>6251</v>
      </c>
      <c r="H3259">
        <v>490</v>
      </c>
      <c r="L3259">
        <v>415</v>
      </c>
      <c r="N3259">
        <f t="shared" si="360"/>
        <v>74.7</v>
      </c>
      <c r="O3259">
        <f t="shared" si="361"/>
        <v>37.35</v>
      </c>
      <c r="P3259">
        <f t="shared" si="362"/>
        <v>37.35</v>
      </c>
      <c r="Q3259">
        <f t="shared" si="357"/>
        <v>0</v>
      </c>
      <c r="R3259">
        <f t="shared" si="358"/>
        <v>489.7</v>
      </c>
      <c r="S3259">
        <f t="shared" si="359"/>
        <v>-0.30000000000001137</v>
      </c>
      <c r="Y3259">
        <v>37.35</v>
      </c>
      <c r="Z3259">
        <v>37.35</v>
      </c>
      <c r="AA3259">
        <v>0</v>
      </c>
    </row>
    <row r="3260" spans="1:27" x14ac:dyDescent="0.25">
      <c r="A3260" t="str">
        <f t="shared" si="356"/>
        <v>082019</v>
      </c>
      <c r="B3260">
        <v>9</v>
      </c>
      <c r="C3260">
        <v>2019</v>
      </c>
      <c r="D3260" s="18">
        <v>43704</v>
      </c>
      <c r="E3260" t="s">
        <v>3306</v>
      </c>
      <c r="F3260" t="s">
        <v>101</v>
      </c>
      <c r="G3260" t="s">
        <v>6250</v>
      </c>
      <c r="H3260">
        <v>16272</v>
      </c>
      <c r="L3260">
        <v>13789.65</v>
      </c>
      <c r="N3260">
        <f t="shared" si="360"/>
        <v>2482.1369999999997</v>
      </c>
      <c r="O3260">
        <f t="shared" si="361"/>
        <v>1241.0684999999999</v>
      </c>
      <c r="P3260">
        <f t="shared" si="362"/>
        <v>1241.0684999999999</v>
      </c>
      <c r="Q3260">
        <f t="shared" si="357"/>
        <v>0</v>
      </c>
      <c r="R3260">
        <f t="shared" si="358"/>
        <v>16271.787</v>
      </c>
      <c r="S3260">
        <f t="shared" si="359"/>
        <v>-0.21299999999973807</v>
      </c>
      <c r="Y3260">
        <v>1241.0684999999999</v>
      </c>
      <c r="Z3260">
        <v>1241.0684999999999</v>
      </c>
      <c r="AA3260">
        <v>0</v>
      </c>
    </row>
    <row r="3261" spans="1:27" x14ac:dyDescent="0.25">
      <c r="A3261" t="str">
        <f t="shared" si="356"/>
        <v>082019</v>
      </c>
      <c r="B3261">
        <v>9</v>
      </c>
      <c r="C3261">
        <v>2019</v>
      </c>
      <c r="D3261" s="18">
        <v>43703</v>
      </c>
      <c r="E3261" t="s">
        <v>6720</v>
      </c>
      <c r="F3261" t="s">
        <v>3011</v>
      </c>
      <c r="G3261" t="s">
        <v>6721</v>
      </c>
      <c r="H3261">
        <v>1397</v>
      </c>
      <c r="L3261">
        <v>1184</v>
      </c>
      <c r="N3261">
        <f t="shared" si="360"/>
        <v>213.12</v>
      </c>
      <c r="O3261">
        <f t="shared" si="361"/>
        <v>106.56</v>
      </c>
      <c r="P3261">
        <f t="shared" si="362"/>
        <v>106.56</v>
      </c>
      <c r="Q3261">
        <f t="shared" si="357"/>
        <v>0</v>
      </c>
      <c r="R3261">
        <f t="shared" si="358"/>
        <v>1397.12</v>
      </c>
      <c r="S3261">
        <f t="shared" si="359"/>
        <v>0.11999999999989086</v>
      </c>
      <c r="Y3261">
        <v>106.56</v>
      </c>
      <c r="Z3261">
        <v>106.56</v>
      </c>
      <c r="AA3261">
        <v>0</v>
      </c>
    </row>
    <row r="3262" spans="1:27" x14ac:dyDescent="0.25">
      <c r="A3262" t="str">
        <f t="shared" si="356"/>
        <v>082019</v>
      </c>
      <c r="B3262">
        <v>9</v>
      </c>
      <c r="C3262">
        <v>2019</v>
      </c>
      <c r="D3262" s="18">
        <v>43706</v>
      </c>
      <c r="E3262" t="s">
        <v>7842</v>
      </c>
      <c r="F3262" t="s">
        <v>549</v>
      </c>
      <c r="G3262" t="s">
        <v>7787</v>
      </c>
      <c r="H3262">
        <v>14595</v>
      </c>
      <c r="I3262">
        <v>7540</v>
      </c>
      <c r="L3262">
        <v>6210</v>
      </c>
      <c r="N3262">
        <f t="shared" si="360"/>
        <v>1117.8</v>
      </c>
      <c r="O3262">
        <f t="shared" si="361"/>
        <v>558.9</v>
      </c>
      <c r="P3262">
        <f t="shared" si="362"/>
        <v>558.9</v>
      </c>
      <c r="Q3262">
        <f t="shared" si="357"/>
        <v>0</v>
      </c>
      <c r="R3262">
        <f t="shared" si="358"/>
        <v>14867.8</v>
      </c>
      <c r="S3262">
        <f t="shared" si="359"/>
        <v>272.79999999999927</v>
      </c>
      <c r="Y3262">
        <v>558.9</v>
      </c>
      <c r="Z3262">
        <v>558.9</v>
      </c>
      <c r="AA3262">
        <v>0</v>
      </c>
    </row>
    <row r="3263" spans="1:27" x14ac:dyDescent="0.25">
      <c r="A3263" t="str">
        <f t="shared" si="356"/>
        <v>082019</v>
      </c>
      <c r="B3263">
        <v>9</v>
      </c>
      <c r="C3263">
        <v>2019</v>
      </c>
      <c r="D3263" s="18">
        <v>43706</v>
      </c>
      <c r="E3263" t="s">
        <v>7843</v>
      </c>
      <c r="F3263" t="s">
        <v>549</v>
      </c>
      <c r="G3263" t="s">
        <v>7787</v>
      </c>
      <c r="H3263">
        <v>20292</v>
      </c>
      <c r="I3263">
        <v>13486</v>
      </c>
      <c r="L3263">
        <v>6100</v>
      </c>
      <c r="N3263">
        <f t="shared" si="360"/>
        <v>1098</v>
      </c>
      <c r="O3263">
        <f t="shared" si="361"/>
        <v>549</v>
      </c>
      <c r="P3263">
        <f t="shared" si="362"/>
        <v>549</v>
      </c>
      <c r="Q3263">
        <f t="shared" si="357"/>
        <v>0</v>
      </c>
      <c r="R3263">
        <f t="shared" si="358"/>
        <v>20684</v>
      </c>
      <c r="S3263">
        <f t="shared" si="359"/>
        <v>392</v>
      </c>
      <c r="Y3263">
        <v>549</v>
      </c>
      <c r="Z3263">
        <v>549</v>
      </c>
      <c r="AA3263">
        <v>0</v>
      </c>
    </row>
    <row r="3264" spans="1:27" x14ac:dyDescent="0.25">
      <c r="A3264" t="str">
        <f t="shared" si="356"/>
        <v>082019</v>
      </c>
      <c r="B3264">
        <v>9</v>
      </c>
      <c r="C3264">
        <v>2019</v>
      </c>
      <c r="D3264" s="18">
        <v>43706</v>
      </c>
      <c r="E3264" t="s">
        <v>6722</v>
      </c>
      <c r="F3264" t="s">
        <v>6323</v>
      </c>
      <c r="G3264" t="s">
        <v>6324</v>
      </c>
      <c r="H3264">
        <v>1593</v>
      </c>
      <c r="L3264">
        <v>1350</v>
      </c>
      <c r="N3264">
        <f t="shared" si="360"/>
        <v>243</v>
      </c>
      <c r="O3264">
        <f t="shared" si="361"/>
        <v>121.5</v>
      </c>
      <c r="P3264">
        <f t="shared" si="362"/>
        <v>121.5</v>
      </c>
      <c r="Q3264">
        <f t="shared" si="357"/>
        <v>0</v>
      </c>
      <c r="R3264">
        <f t="shared" si="358"/>
        <v>1593</v>
      </c>
      <c r="S3264">
        <f t="shared" si="359"/>
        <v>0</v>
      </c>
      <c r="Y3264">
        <v>121.5</v>
      </c>
      <c r="Z3264">
        <v>121.5</v>
      </c>
      <c r="AA3264">
        <v>0</v>
      </c>
    </row>
    <row r="3265" spans="1:27" x14ac:dyDescent="0.25">
      <c r="A3265" t="str">
        <f t="shared" si="356"/>
        <v>082019</v>
      </c>
      <c r="B3265">
        <v>9</v>
      </c>
      <c r="C3265">
        <v>2019</v>
      </c>
      <c r="D3265" s="18">
        <v>43697</v>
      </c>
      <c r="E3265" t="s">
        <v>3820</v>
      </c>
      <c r="F3265" t="s">
        <v>1789</v>
      </c>
      <c r="G3265" t="s">
        <v>6350</v>
      </c>
      <c r="H3265">
        <v>204006</v>
      </c>
      <c r="L3265">
        <v>172886.78</v>
      </c>
      <c r="N3265">
        <f t="shared" si="360"/>
        <v>31119.6204</v>
      </c>
      <c r="O3265">
        <f t="shared" si="361"/>
        <v>15559.8102</v>
      </c>
      <c r="P3265">
        <f t="shared" si="362"/>
        <v>15559.8102</v>
      </c>
      <c r="Q3265">
        <f t="shared" si="357"/>
        <v>0</v>
      </c>
      <c r="R3265">
        <f t="shared" si="358"/>
        <v>204006.40039999998</v>
      </c>
      <c r="S3265">
        <f t="shared" si="359"/>
        <v>0.40039999998407438</v>
      </c>
      <c r="Y3265">
        <v>15559.8102</v>
      </c>
      <c r="Z3265">
        <v>15559.8102</v>
      </c>
      <c r="AA3265">
        <v>0</v>
      </c>
    </row>
    <row r="3266" spans="1:27" x14ac:dyDescent="0.25">
      <c r="A3266" t="str">
        <f t="shared" si="356"/>
        <v>082019</v>
      </c>
      <c r="B3266">
        <v>9</v>
      </c>
      <c r="C3266">
        <v>2019</v>
      </c>
      <c r="D3266" s="18">
        <v>43705</v>
      </c>
      <c r="E3266" t="s">
        <v>3864</v>
      </c>
      <c r="F3266" t="s">
        <v>1188</v>
      </c>
      <c r="G3266" t="s">
        <v>6723</v>
      </c>
      <c r="H3266">
        <v>1475</v>
      </c>
      <c r="L3266">
        <v>1250</v>
      </c>
      <c r="N3266">
        <f t="shared" si="360"/>
        <v>225</v>
      </c>
      <c r="O3266">
        <f t="shared" si="361"/>
        <v>112.5</v>
      </c>
      <c r="P3266">
        <f t="shared" si="362"/>
        <v>112.5</v>
      </c>
      <c r="Q3266">
        <f t="shared" si="357"/>
        <v>0</v>
      </c>
      <c r="R3266">
        <f t="shared" si="358"/>
        <v>1475</v>
      </c>
      <c r="S3266">
        <f t="shared" si="359"/>
        <v>0</v>
      </c>
      <c r="Y3266">
        <v>112.5</v>
      </c>
      <c r="Z3266">
        <v>112.5</v>
      </c>
      <c r="AA3266">
        <v>0</v>
      </c>
    </row>
    <row r="3267" spans="1:27" x14ac:dyDescent="0.25">
      <c r="A3267" t="str">
        <f t="shared" si="356"/>
        <v>082019</v>
      </c>
      <c r="B3267">
        <v>9</v>
      </c>
      <c r="C3267">
        <v>2019</v>
      </c>
      <c r="D3267" s="18">
        <v>43701</v>
      </c>
      <c r="E3267" t="s">
        <v>3516</v>
      </c>
      <c r="F3267" t="s">
        <v>3513</v>
      </c>
      <c r="G3267" t="s">
        <v>3514</v>
      </c>
      <c r="H3267">
        <v>4608</v>
      </c>
      <c r="K3267">
        <v>4114</v>
      </c>
      <c r="N3267">
        <f t="shared" si="360"/>
        <v>493.68</v>
      </c>
      <c r="O3267">
        <f t="shared" si="361"/>
        <v>246.84</v>
      </c>
      <c r="P3267">
        <f t="shared" si="362"/>
        <v>246.84</v>
      </c>
      <c r="Q3267">
        <f t="shared" si="357"/>
        <v>0</v>
      </c>
      <c r="R3267">
        <f t="shared" si="358"/>
        <v>4607.68</v>
      </c>
      <c r="S3267">
        <f t="shared" si="359"/>
        <v>-0.31999999999970896</v>
      </c>
      <c r="Y3267">
        <v>246.84</v>
      </c>
      <c r="Z3267">
        <v>246.84</v>
      </c>
      <c r="AA3267">
        <v>0</v>
      </c>
    </row>
    <row r="3268" spans="1:27" x14ac:dyDescent="0.25">
      <c r="A3268" t="str">
        <f t="shared" ref="A3268:A3331" si="363">TEXT(D3268,"MMYYYY")</f>
        <v>082019</v>
      </c>
      <c r="B3268">
        <v>9</v>
      </c>
      <c r="C3268">
        <v>2019</v>
      </c>
      <c r="D3268" s="18">
        <v>43707</v>
      </c>
      <c r="E3268" t="s">
        <v>3761</v>
      </c>
      <c r="F3268" t="s">
        <v>399</v>
      </c>
      <c r="G3268" t="s">
        <v>6268</v>
      </c>
      <c r="H3268">
        <v>1669.7</v>
      </c>
      <c r="L3268">
        <v>1415</v>
      </c>
      <c r="N3268">
        <f t="shared" si="360"/>
        <v>254.7</v>
      </c>
      <c r="O3268">
        <f t="shared" si="361"/>
        <v>127.35</v>
      </c>
      <c r="P3268">
        <f t="shared" si="362"/>
        <v>127.35</v>
      </c>
      <c r="Q3268">
        <f t="shared" si="357"/>
        <v>0</v>
      </c>
      <c r="R3268">
        <f t="shared" si="358"/>
        <v>1669.7</v>
      </c>
      <c r="S3268">
        <f t="shared" si="359"/>
        <v>0</v>
      </c>
      <c r="Y3268">
        <v>127.35</v>
      </c>
      <c r="Z3268">
        <v>127.35</v>
      </c>
      <c r="AA3268">
        <v>0</v>
      </c>
    </row>
    <row r="3269" spans="1:27" x14ac:dyDescent="0.25">
      <c r="A3269" t="str">
        <f t="shared" si="363"/>
        <v>082019</v>
      </c>
      <c r="B3269">
        <v>9</v>
      </c>
      <c r="C3269">
        <v>2019</v>
      </c>
      <c r="D3269" s="18">
        <v>43707</v>
      </c>
      <c r="E3269" t="s">
        <v>3737</v>
      </c>
      <c r="F3269" t="s">
        <v>355</v>
      </c>
      <c r="G3269" t="s">
        <v>6251</v>
      </c>
      <c r="H3269">
        <v>5900</v>
      </c>
      <c r="L3269">
        <v>5000</v>
      </c>
      <c r="N3269">
        <f t="shared" si="360"/>
        <v>900</v>
      </c>
      <c r="O3269">
        <f t="shared" si="361"/>
        <v>450</v>
      </c>
      <c r="P3269">
        <f t="shared" si="362"/>
        <v>450</v>
      </c>
      <c r="Q3269">
        <f t="shared" si="357"/>
        <v>0</v>
      </c>
      <c r="R3269">
        <f t="shared" si="358"/>
        <v>5900</v>
      </c>
      <c r="S3269">
        <f t="shared" si="359"/>
        <v>0</v>
      </c>
      <c r="Y3269">
        <v>450</v>
      </c>
      <c r="Z3269">
        <v>450</v>
      </c>
      <c r="AA3269">
        <v>0</v>
      </c>
    </row>
    <row r="3270" spans="1:27" x14ac:dyDescent="0.25">
      <c r="A3270" t="str">
        <f t="shared" si="363"/>
        <v>082019</v>
      </c>
      <c r="B3270">
        <v>9</v>
      </c>
      <c r="C3270">
        <v>2019</v>
      </c>
      <c r="D3270" s="18">
        <v>43708</v>
      </c>
      <c r="E3270" t="s">
        <v>7844</v>
      </c>
      <c r="F3270" t="s">
        <v>549</v>
      </c>
      <c r="G3270" t="s">
        <v>7787</v>
      </c>
      <c r="H3270">
        <v>47476</v>
      </c>
      <c r="I3270">
        <v>40650</v>
      </c>
      <c r="L3270">
        <v>6585</v>
      </c>
      <c r="N3270">
        <f t="shared" si="360"/>
        <v>1185.3</v>
      </c>
      <c r="O3270">
        <f t="shared" si="361"/>
        <v>592.65</v>
      </c>
      <c r="P3270">
        <f t="shared" si="362"/>
        <v>592.65</v>
      </c>
      <c r="Q3270">
        <f t="shared" si="357"/>
        <v>0</v>
      </c>
      <c r="R3270">
        <f t="shared" si="358"/>
        <v>48420.3</v>
      </c>
      <c r="S3270">
        <f t="shared" si="359"/>
        <v>944.30000000000291</v>
      </c>
      <c r="Y3270">
        <v>592.65</v>
      </c>
      <c r="Z3270">
        <v>592.65</v>
      </c>
      <c r="AA3270">
        <v>0</v>
      </c>
    </row>
    <row r="3271" spans="1:27" x14ac:dyDescent="0.25">
      <c r="A3271" t="str">
        <f t="shared" si="363"/>
        <v>082019</v>
      </c>
      <c r="B3271">
        <v>9</v>
      </c>
      <c r="C3271">
        <v>2019</v>
      </c>
      <c r="D3271" s="18">
        <v>43707</v>
      </c>
      <c r="E3271" t="s">
        <v>3528</v>
      </c>
      <c r="F3271" t="s">
        <v>101</v>
      </c>
      <c r="G3271" t="s">
        <v>6250</v>
      </c>
      <c r="H3271">
        <v>26765</v>
      </c>
      <c r="L3271">
        <v>22682</v>
      </c>
      <c r="N3271">
        <f t="shared" si="360"/>
        <v>4082.76</v>
      </c>
      <c r="O3271">
        <f t="shared" si="361"/>
        <v>2041.38</v>
      </c>
      <c r="P3271">
        <f t="shared" si="362"/>
        <v>2041.38</v>
      </c>
      <c r="Q3271">
        <f t="shared" si="357"/>
        <v>0</v>
      </c>
      <c r="R3271">
        <f t="shared" si="358"/>
        <v>26764.760000000002</v>
      </c>
      <c r="S3271">
        <f t="shared" si="359"/>
        <v>-0.23999999999796273</v>
      </c>
      <c r="Y3271">
        <v>2041.38</v>
      </c>
      <c r="Z3271">
        <v>2041.38</v>
      </c>
      <c r="AA3271">
        <v>0</v>
      </c>
    </row>
    <row r="3272" spans="1:27" x14ac:dyDescent="0.25">
      <c r="A3272" t="str">
        <f t="shared" si="363"/>
        <v>082019</v>
      </c>
      <c r="B3272">
        <v>9</v>
      </c>
      <c r="C3272">
        <v>2019</v>
      </c>
      <c r="D3272" s="18">
        <v>43708</v>
      </c>
      <c r="E3272" t="s">
        <v>3529</v>
      </c>
      <c r="F3272" t="s">
        <v>101</v>
      </c>
      <c r="G3272" t="s">
        <v>6250</v>
      </c>
      <c r="H3272">
        <v>7835</v>
      </c>
      <c r="J3272">
        <v>4360</v>
      </c>
      <c r="L3272">
        <v>1794</v>
      </c>
      <c r="M3272">
        <v>891</v>
      </c>
      <c r="N3272">
        <f t="shared" si="360"/>
        <v>790.40000000000009</v>
      </c>
      <c r="O3272">
        <f t="shared" si="361"/>
        <v>395.20000000000005</v>
      </c>
      <c r="P3272">
        <f t="shared" si="362"/>
        <v>395.20000000000005</v>
      </c>
      <c r="Q3272">
        <f t="shared" si="357"/>
        <v>0</v>
      </c>
      <c r="R3272">
        <f t="shared" si="358"/>
        <v>7835.4</v>
      </c>
      <c r="S3272">
        <f t="shared" si="359"/>
        <v>0.3999999999996362</v>
      </c>
      <c r="Y3272">
        <v>395.20000000000005</v>
      </c>
      <c r="Z3272">
        <v>395.20000000000005</v>
      </c>
      <c r="AA3272">
        <v>0</v>
      </c>
    </row>
    <row r="3273" spans="1:27" x14ac:dyDescent="0.25">
      <c r="A3273" t="str">
        <f t="shared" si="363"/>
        <v>082019</v>
      </c>
      <c r="B3273">
        <v>9</v>
      </c>
      <c r="C3273">
        <v>2019</v>
      </c>
      <c r="D3273" s="18">
        <v>43697</v>
      </c>
      <c r="E3273" t="s">
        <v>671</v>
      </c>
      <c r="F3273" t="s">
        <v>167</v>
      </c>
      <c r="G3273" t="s">
        <v>6724</v>
      </c>
      <c r="H3273">
        <v>18762</v>
      </c>
      <c r="L3273">
        <v>15900</v>
      </c>
      <c r="N3273">
        <f t="shared" si="360"/>
        <v>2862</v>
      </c>
      <c r="O3273">
        <v>0</v>
      </c>
      <c r="P3273">
        <v>0</v>
      </c>
      <c r="Q3273">
        <v>0</v>
      </c>
      <c r="R3273">
        <f t="shared" si="358"/>
        <v>18762</v>
      </c>
      <c r="S3273">
        <f t="shared" si="359"/>
        <v>0</v>
      </c>
      <c r="T3273" t="s">
        <v>5815</v>
      </c>
      <c r="Y3273">
        <v>1431</v>
      </c>
      <c r="Z3273">
        <v>1431</v>
      </c>
      <c r="AA3273">
        <v>0</v>
      </c>
    </row>
    <row r="3274" spans="1:27" x14ac:dyDescent="0.25">
      <c r="A3274" t="str">
        <f t="shared" si="363"/>
        <v>082019</v>
      </c>
      <c r="B3274">
        <v>9</v>
      </c>
      <c r="C3274">
        <v>2019</v>
      </c>
      <c r="D3274" s="18">
        <v>43699</v>
      </c>
      <c r="E3274" t="s">
        <v>7845</v>
      </c>
      <c r="F3274" t="s">
        <v>124</v>
      </c>
      <c r="G3274" t="s">
        <v>6255</v>
      </c>
      <c r="H3274">
        <v>9966</v>
      </c>
      <c r="L3274">
        <v>8446</v>
      </c>
      <c r="N3274">
        <f t="shared" si="360"/>
        <v>1520.28</v>
      </c>
      <c r="O3274">
        <f t="shared" si="361"/>
        <v>760.14</v>
      </c>
      <c r="P3274">
        <f t="shared" si="362"/>
        <v>760.14</v>
      </c>
      <c r="Q3274">
        <f t="shared" si="357"/>
        <v>0</v>
      </c>
      <c r="R3274">
        <f t="shared" si="358"/>
        <v>9966.2800000000007</v>
      </c>
      <c r="S3274">
        <f t="shared" si="359"/>
        <v>0.28000000000065484</v>
      </c>
      <c r="Y3274">
        <v>760.14</v>
      </c>
      <c r="Z3274">
        <v>760.14</v>
      </c>
      <c r="AA3274">
        <v>0</v>
      </c>
    </row>
    <row r="3275" spans="1:27" x14ac:dyDescent="0.25">
      <c r="A3275" t="str">
        <f t="shared" si="363"/>
        <v>082019</v>
      </c>
      <c r="B3275">
        <v>9</v>
      </c>
      <c r="C3275">
        <v>2019</v>
      </c>
      <c r="D3275" s="18">
        <v>43704</v>
      </c>
      <c r="E3275" t="s">
        <v>7846</v>
      </c>
      <c r="F3275" t="s">
        <v>124</v>
      </c>
      <c r="G3275" t="s">
        <v>6255</v>
      </c>
      <c r="H3275">
        <v>11237</v>
      </c>
      <c r="L3275">
        <v>9522.2000000000007</v>
      </c>
      <c r="N3275">
        <f t="shared" si="360"/>
        <v>1713.9960000000001</v>
      </c>
      <c r="O3275">
        <f t="shared" si="361"/>
        <v>856.99800000000005</v>
      </c>
      <c r="P3275">
        <f t="shared" si="362"/>
        <v>856.99800000000005</v>
      </c>
      <c r="Q3275">
        <f t="shared" si="357"/>
        <v>0</v>
      </c>
      <c r="R3275">
        <f t="shared" si="358"/>
        <v>11236.196</v>
      </c>
      <c r="S3275">
        <f t="shared" si="359"/>
        <v>-0.80400000000008731</v>
      </c>
      <c r="Y3275">
        <v>856.99800000000005</v>
      </c>
      <c r="Z3275">
        <v>856.99800000000005</v>
      </c>
      <c r="AA3275">
        <v>0</v>
      </c>
    </row>
    <row r="3276" spans="1:27" x14ac:dyDescent="0.25">
      <c r="A3276" t="str">
        <f t="shared" si="363"/>
        <v>082019</v>
      </c>
      <c r="B3276">
        <v>9</v>
      </c>
      <c r="C3276">
        <v>2019</v>
      </c>
      <c r="D3276" s="18">
        <v>43704</v>
      </c>
      <c r="E3276" t="s">
        <v>3536</v>
      </c>
      <c r="F3276" t="s">
        <v>124</v>
      </c>
      <c r="G3276" t="s">
        <v>6255</v>
      </c>
      <c r="H3276">
        <v>2950</v>
      </c>
      <c r="L3276">
        <v>2500</v>
      </c>
      <c r="N3276">
        <f t="shared" si="360"/>
        <v>450</v>
      </c>
      <c r="O3276">
        <f t="shared" si="361"/>
        <v>225</v>
      </c>
      <c r="P3276">
        <f t="shared" si="362"/>
        <v>225</v>
      </c>
      <c r="Q3276">
        <f t="shared" si="357"/>
        <v>0</v>
      </c>
      <c r="R3276">
        <f t="shared" si="358"/>
        <v>2950</v>
      </c>
      <c r="S3276">
        <f t="shared" si="359"/>
        <v>0</v>
      </c>
      <c r="Y3276">
        <v>225</v>
      </c>
      <c r="Z3276">
        <v>225</v>
      </c>
      <c r="AA3276">
        <v>0</v>
      </c>
    </row>
    <row r="3277" spans="1:27" x14ac:dyDescent="0.25">
      <c r="A3277" t="str">
        <f t="shared" si="363"/>
        <v>092019</v>
      </c>
      <c r="B3277">
        <v>9</v>
      </c>
      <c r="C3277">
        <v>2019</v>
      </c>
      <c r="D3277" s="18">
        <v>43712</v>
      </c>
      <c r="E3277" t="s">
        <v>6388</v>
      </c>
      <c r="F3277" t="s">
        <v>6323</v>
      </c>
      <c r="G3277" t="s">
        <v>6324</v>
      </c>
      <c r="H3277">
        <v>3599</v>
      </c>
      <c r="L3277">
        <v>3050</v>
      </c>
      <c r="N3277">
        <f t="shared" si="360"/>
        <v>549</v>
      </c>
      <c r="O3277">
        <f t="shared" si="361"/>
        <v>274.5</v>
      </c>
      <c r="P3277">
        <f t="shared" si="362"/>
        <v>274.5</v>
      </c>
      <c r="Q3277">
        <f t="shared" si="357"/>
        <v>0</v>
      </c>
      <c r="R3277">
        <f t="shared" si="358"/>
        <v>3599</v>
      </c>
      <c r="S3277">
        <f t="shared" si="359"/>
        <v>0</v>
      </c>
      <c r="Y3277">
        <v>274.5</v>
      </c>
      <c r="Z3277">
        <v>274.5</v>
      </c>
      <c r="AA3277">
        <v>0</v>
      </c>
    </row>
    <row r="3278" spans="1:27" x14ac:dyDescent="0.25">
      <c r="A3278" t="str">
        <f t="shared" si="363"/>
        <v>082019</v>
      </c>
      <c r="B3278">
        <v>9</v>
      </c>
      <c r="C3278">
        <v>2019</v>
      </c>
      <c r="D3278" s="18">
        <v>43705</v>
      </c>
      <c r="E3278" t="s">
        <v>3771</v>
      </c>
      <c r="F3278" t="s">
        <v>425</v>
      </c>
      <c r="G3278" t="s">
        <v>6712</v>
      </c>
      <c r="H3278">
        <v>30525.18</v>
      </c>
      <c r="L3278">
        <v>25868.799999999999</v>
      </c>
      <c r="N3278">
        <f t="shared" si="360"/>
        <v>4656.384</v>
      </c>
      <c r="O3278">
        <f t="shared" si="361"/>
        <v>2328.192</v>
      </c>
      <c r="P3278">
        <f t="shared" si="362"/>
        <v>2328.192</v>
      </c>
      <c r="Q3278">
        <f t="shared" si="357"/>
        <v>0</v>
      </c>
      <c r="R3278">
        <f t="shared" si="358"/>
        <v>30525.184000000001</v>
      </c>
      <c r="S3278">
        <f t="shared" si="359"/>
        <v>4.0000000008149073E-3</v>
      </c>
      <c r="Y3278">
        <v>2328.192</v>
      </c>
      <c r="Z3278">
        <v>2328.192</v>
      </c>
      <c r="AA3278">
        <v>0</v>
      </c>
    </row>
    <row r="3279" spans="1:27" x14ac:dyDescent="0.25">
      <c r="A3279" t="str">
        <f t="shared" si="363"/>
        <v>092019</v>
      </c>
      <c r="B3279">
        <v>9</v>
      </c>
      <c r="C3279">
        <v>2019</v>
      </c>
      <c r="D3279" s="18">
        <v>43710</v>
      </c>
      <c r="E3279" t="s">
        <v>3932</v>
      </c>
      <c r="F3279" t="s">
        <v>101</v>
      </c>
      <c r="G3279" t="s">
        <v>6250</v>
      </c>
      <c r="H3279">
        <v>826</v>
      </c>
      <c r="L3279">
        <v>700</v>
      </c>
      <c r="N3279">
        <f t="shared" si="360"/>
        <v>126</v>
      </c>
      <c r="O3279">
        <f t="shared" si="361"/>
        <v>63</v>
      </c>
      <c r="P3279">
        <f t="shared" si="362"/>
        <v>63</v>
      </c>
      <c r="Q3279">
        <f t="shared" si="357"/>
        <v>0</v>
      </c>
      <c r="R3279">
        <f t="shared" si="358"/>
        <v>826</v>
      </c>
      <c r="S3279">
        <f t="shared" si="359"/>
        <v>0</v>
      </c>
      <c r="Y3279">
        <v>63</v>
      </c>
      <c r="Z3279">
        <v>63</v>
      </c>
      <c r="AA3279">
        <v>0</v>
      </c>
    </row>
    <row r="3280" spans="1:27" x14ac:dyDescent="0.25">
      <c r="A3280" t="str">
        <f t="shared" si="363"/>
        <v>082019</v>
      </c>
      <c r="B3280">
        <v>9</v>
      </c>
      <c r="C3280">
        <v>2019</v>
      </c>
      <c r="D3280" s="18">
        <v>43706</v>
      </c>
      <c r="E3280" t="s">
        <v>6725</v>
      </c>
      <c r="F3280" t="s">
        <v>4002</v>
      </c>
      <c r="G3280" t="s">
        <v>6726</v>
      </c>
      <c r="H3280">
        <v>10266</v>
      </c>
      <c r="L3280">
        <v>8700</v>
      </c>
      <c r="N3280">
        <f t="shared" si="360"/>
        <v>1566</v>
      </c>
      <c r="O3280">
        <f t="shared" si="361"/>
        <v>783</v>
      </c>
      <c r="P3280">
        <f t="shared" si="362"/>
        <v>783</v>
      </c>
      <c r="Q3280">
        <f t="shared" si="357"/>
        <v>0</v>
      </c>
      <c r="R3280">
        <f t="shared" si="358"/>
        <v>10266</v>
      </c>
      <c r="S3280">
        <f t="shared" si="359"/>
        <v>0</v>
      </c>
      <c r="Y3280">
        <v>783</v>
      </c>
      <c r="Z3280">
        <v>783</v>
      </c>
      <c r="AA3280">
        <v>0</v>
      </c>
    </row>
    <row r="3281" spans="1:27" x14ac:dyDescent="0.25">
      <c r="A3281" t="str">
        <f t="shared" si="363"/>
        <v>082019</v>
      </c>
      <c r="B3281">
        <v>9</v>
      </c>
      <c r="C3281">
        <v>2019</v>
      </c>
      <c r="D3281" s="18">
        <v>43684</v>
      </c>
      <c r="E3281" t="s">
        <v>1346</v>
      </c>
      <c r="F3281" t="s">
        <v>2978</v>
      </c>
      <c r="G3281" t="s">
        <v>6727</v>
      </c>
      <c r="H3281">
        <v>3304</v>
      </c>
      <c r="L3281">
        <v>2800</v>
      </c>
      <c r="N3281">
        <f t="shared" si="360"/>
        <v>504</v>
      </c>
      <c r="O3281">
        <f t="shared" si="361"/>
        <v>252</v>
      </c>
      <c r="P3281">
        <f t="shared" si="362"/>
        <v>252</v>
      </c>
      <c r="Q3281">
        <f t="shared" si="357"/>
        <v>0</v>
      </c>
      <c r="R3281">
        <f t="shared" si="358"/>
        <v>3304</v>
      </c>
      <c r="S3281">
        <f t="shared" si="359"/>
        <v>0</v>
      </c>
      <c r="Y3281">
        <v>252</v>
      </c>
      <c r="Z3281">
        <v>252</v>
      </c>
      <c r="AA3281">
        <v>0</v>
      </c>
    </row>
    <row r="3282" spans="1:27" x14ac:dyDescent="0.25">
      <c r="A3282" t="str">
        <f t="shared" si="363"/>
        <v>092019</v>
      </c>
      <c r="B3282">
        <v>9</v>
      </c>
      <c r="C3282">
        <v>2019</v>
      </c>
      <c r="D3282" s="18">
        <v>43713</v>
      </c>
      <c r="E3282" t="s">
        <v>4078</v>
      </c>
      <c r="F3282" t="s">
        <v>222</v>
      </c>
      <c r="G3282" t="s">
        <v>7779</v>
      </c>
      <c r="H3282">
        <v>6018</v>
      </c>
      <c r="L3282">
        <v>5100</v>
      </c>
      <c r="N3282">
        <f t="shared" si="360"/>
        <v>918</v>
      </c>
      <c r="O3282">
        <f t="shared" si="361"/>
        <v>459</v>
      </c>
      <c r="P3282">
        <f t="shared" si="362"/>
        <v>459</v>
      </c>
      <c r="Q3282">
        <f t="shared" si="357"/>
        <v>0</v>
      </c>
      <c r="R3282">
        <f t="shared" si="358"/>
        <v>6018</v>
      </c>
      <c r="S3282">
        <f t="shared" si="359"/>
        <v>0</v>
      </c>
      <c r="Y3282">
        <v>459</v>
      </c>
      <c r="Z3282">
        <v>459</v>
      </c>
      <c r="AA3282">
        <v>0</v>
      </c>
    </row>
    <row r="3283" spans="1:27" x14ac:dyDescent="0.25">
      <c r="A3283" t="str">
        <f t="shared" si="363"/>
        <v>082019</v>
      </c>
      <c r="B3283">
        <v>9</v>
      </c>
      <c r="C3283">
        <v>2019</v>
      </c>
      <c r="D3283" s="18">
        <v>43708</v>
      </c>
      <c r="E3283" t="s">
        <v>4462</v>
      </c>
      <c r="F3283" t="s">
        <v>1195</v>
      </c>
      <c r="G3283" t="s">
        <v>6728</v>
      </c>
      <c r="H3283">
        <v>54693</v>
      </c>
      <c r="J3283">
        <v>53100</v>
      </c>
      <c r="N3283">
        <f t="shared" si="360"/>
        <v>2655</v>
      </c>
      <c r="O3283">
        <f t="shared" si="361"/>
        <v>1327.5</v>
      </c>
      <c r="P3283">
        <f t="shared" si="362"/>
        <v>1327.5</v>
      </c>
      <c r="Q3283">
        <f t="shared" si="357"/>
        <v>0</v>
      </c>
      <c r="R3283">
        <f t="shared" si="358"/>
        <v>55755</v>
      </c>
      <c r="S3283">
        <f t="shared" si="359"/>
        <v>1062</v>
      </c>
      <c r="Y3283">
        <v>1327.5</v>
      </c>
      <c r="Z3283">
        <v>1327.5</v>
      </c>
      <c r="AA3283">
        <v>0</v>
      </c>
    </row>
    <row r="3284" spans="1:27" x14ac:dyDescent="0.25">
      <c r="A3284" t="str">
        <f t="shared" si="363"/>
        <v>082019</v>
      </c>
      <c r="B3284">
        <v>9</v>
      </c>
      <c r="C3284">
        <v>2019</v>
      </c>
      <c r="D3284" s="18">
        <v>43708</v>
      </c>
      <c r="E3284" t="s">
        <v>4461</v>
      </c>
      <c r="F3284" t="s">
        <v>1195</v>
      </c>
      <c r="G3284" t="s">
        <v>6728</v>
      </c>
      <c r="H3284">
        <v>54693</v>
      </c>
      <c r="J3284">
        <v>53100</v>
      </c>
      <c r="N3284">
        <f t="shared" si="360"/>
        <v>2655</v>
      </c>
      <c r="O3284">
        <f t="shared" si="361"/>
        <v>1327.5</v>
      </c>
      <c r="P3284">
        <f t="shared" si="362"/>
        <v>1327.5</v>
      </c>
      <c r="Q3284">
        <f t="shared" ref="Q3284:Q3347" si="364">+IF(VALUE(LEFT(F3284,2))=33,0,N3284)</f>
        <v>0</v>
      </c>
      <c r="R3284">
        <f t="shared" ref="R3284:R3347" si="365">J3284+K3284+L3284+M3284+N3284+I3284</f>
        <v>55755</v>
      </c>
      <c r="S3284">
        <f t="shared" ref="S3284:S3347" si="366">R3284-H3284</f>
        <v>1062</v>
      </c>
      <c r="Y3284">
        <v>1327.5</v>
      </c>
      <c r="Z3284">
        <v>1327.5</v>
      </c>
      <c r="AA3284">
        <v>0</v>
      </c>
    </row>
    <row r="3285" spans="1:27" x14ac:dyDescent="0.25">
      <c r="A3285" t="str">
        <f t="shared" si="363"/>
        <v>082019</v>
      </c>
      <c r="B3285">
        <v>9</v>
      </c>
      <c r="C3285">
        <v>2019</v>
      </c>
      <c r="D3285" s="18">
        <v>43708</v>
      </c>
      <c r="E3285" t="s">
        <v>4403</v>
      </c>
      <c r="F3285" t="s">
        <v>4399</v>
      </c>
      <c r="G3285" t="s">
        <v>6729</v>
      </c>
      <c r="H3285">
        <v>2832</v>
      </c>
      <c r="L3285">
        <v>2400</v>
      </c>
      <c r="N3285">
        <f t="shared" ref="N3285:N3348" si="367">+(J3285*$J$1/100)+(K3285*$K$1/100)+(L3285*$L$1/100)+(M3285*$M$1/100)</f>
        <v>432</v>
      </c>
      <c r="O3285">
        <f t="shared" ref="O3285:O3348" si="368">+IF(VALUE(LEFT(F3285,2))=33,N3285/2,0)</f>
        <v>216</v>
      </c>
      <c r="P3285">
        <f t="shared" ref="P3285:P3348" si="369">+O3285</f>
        <v>216</v>
      </c>
      <c r="Q3285">
        <f t="shared" si="364"/>
        <v>0</v>
      </c>
      <c r="R3285">
        <f t="shared" si="365"/>
        <v>2832</v>
      </c>
      <c r="S3285">
        <f t="shared" si="366"/>
        <v>0</v>
      </c>
      <c r="Y3285">
        <v>216</v>
      </c>
      <c r="Z3285">
        <v>216</v>
      </c>
      <c r="AA3285">
        <v>0</v>
      </c>
    </row>
    <row r="3286" spans="1:27" x14ac:dyDescent="0.25">
      <c r="A3286" t="str">
        <f t="shared" si="363"/>
        <v>082019</v>
      </c>
      <c r="B3286">
        <v>9</v>
      </c>
      <c r="C3286">
        <v>2019</v>
      </c>
      <c r="D3286" s="18">
        <v>43708</v>
      </c>
      <c r="E3286" t="s">
        <v>4402</v>
      </c>
      <c r="F3286" t="s">
        <v>4399</v>
      </c>
      <c r="G3286" t="s">
        <v>6729</v>
      </c>
      <c r="H3286">
        <v>2891</v>
      </c>
      <c r="L3286">
        <v>2450</v>
      </c>
      <c r="N3286">
        <f t="shared" si="367"/>
        <v>441</v>
      </c>
      <c r="O3286">
        <f t="shared" si="368"/>
        <v>220.5</v>
      </c>
      <c r="P3286">
        <f t="shared" si="369"/>
        <v>220.5</v>
      </c>
      <c r="Q3286">
        <f t="shared" si="364"/>
        <v>0</v>
      </c>
      <c r="R3286">
        <f t="shared" si="365"/>
        <v>2891</v>
      </c>
      <c r="S3286">
        <f t="shared" si="366"/>
        <v>0</v>
      </c>
      <c r="Y3286">
        <v>220.5</v>
      </c>
      <c r="Z3286">
        <v>220.5</v>
      </c>
      <c r="AA3286">
        <v>0</v>
      </c>
    </row>
    <row r="3287" spans="1:27" x14ac:dyDescent="0.25">
      <c r="A3287" t="str">
        <f t="shared" si="363"/>
        <v>092019</v>
      </c>
      <c r="B3287">
        <v>9</v>
      </c>
      <c r="C3287">
        <v>2019</v>
      </c>
      <c r="D3287" s="18">
        <v>43713</v>
      </c>
      <c r="E3287" t="s">
        <v>3934</v>
      </c>
      <c r="F3287" t="s">
        <v>101</v>
      </c>
      <c r="G3287" t="s">
        <v>6250</v>
      </c>
      <c r="H3287">
        <v>401</v>
      </c>
      <c r="L3287">
        <v>340</v>
      </c>
      <c r="N3287">
        <f t="shared" si="367"/>
        <v>61.2</v>
      </c>
      <c r="O3287">
        <f t="shared" si="368"/>
        <v>30.6</v>
      </c>
      <c r="P3287">
        <f t="shared" si="369"/>
        <v>30.6</v>
      </c>
      <c r="Q3287">
        <f t="shared" si="364"/>
        <v>0</v>
      </c>
      <c r="R3287">
        <f t="shared" si="365"/>
        <v>401.2</v>
      </c>
      <c r="S3287">
        <f t="shared" si="366"/>
        <v>0.19999999999998863</v>
      </c>
      <c r="Y3287">
        <v>30.6</v>
      </c>
      <c r="Z3287">
        <v>30.6</v>
      </c>
      <c r="AA3287">
        <v>0</v>
      </c>
    </row>
    <row r="3288" spans="1:27" x14ac:dyDescent="0.25">
      <c r="A3288" t="str">
        <f t="shared" si="363"/>
        <v>072019</v>
      </c>
      <c r="B3288">
        <v>9</v>
      </c>
      <c r="C3288">
        <v>2019</v>
      </c>
      <c r="D3288" s="18">
        <v>43669</v>
      </c>
      <c r="E3288" t="s">
        <v>2035</v>
      </c>
      <c r="F3288" t="s">
        <v>167</v>
      </c>
      <c r="G3288" t="s">
        <v>6724</v>
      </c>
      <c r="H3288">
        <v>22066</v>
      </c>
      <c r="L3288">
        <v>18700</v>
      </c>
      <c r="N3288">
        <f t="shared" si="367"/>
        <v>3366</v>
      </c>
      <c r="O3288">
        <v>0</v>
      </c>
      <c r="P3288">
        <v>0</v>
      </c>
      <c r="Q3288">
        <v>0</v>
      </c>
      <c r="R3288">
        <f t="shared" si="365"/>
        <v>22066</v>
      </c>
      <c r="S3288">
        <f t="shared" si="366"/>
        <v>0</v>
      </c>
      <c r="T3288" t="s">
        <v>5815</v>
      </c>
      <c r="Y3288">
        <v>1683</v>
      </c>
      <c r="Z3288">
        <v>1683</v>
      </c>
      <c r="AA3288">
        <v>0</v>
      </c>
    </row>
    <row r="3289" spans="1:27" x14ac:dyDescent="0.25">
      <c r="A3289" t="str">
        <f t="shared" si="363"/>
        <v>072019</v>
      </c>
      <c r="B3289">
        <v>9</v>
      </c>
      <c r="C3289">
        <v>2019</v>
      </c>
      <c r="D3289" s="18">
        <v>43663</v>
      </c>
      <c r="E3289" t="s">
        <v>5763</v>
      </c>
      <c r="F3289" t="s">
        <v>167</v>
      </c>
      <c r="G3289" t="s">
        <v>6724</v>
      </c>
      <c r="H3289">
        <v>48456</v>
      </c>
      <c r="K3289">
        <v>38800</v>
      </c>
      <c r="N3289">
        <f t="shared" si="367"/>
        <v>4656</v>
      </c>
      <c r="O3289">
        <v>0</v>
      </c>
      <c r="P3289">
        <v>0</v>
      </c>
      <c r="Q3289">
        <v>0</v>
      </c>
      <c r="R3289">
        <f t="shared" si="365"/>
        <v>43456</v>
      </c>
      <c r="S3289">
        <f t="shared" si="366"/>
        <v>-5000</v>
      </c>
      <c r="T3289" t="s">
        <v>5815</v>
      </c>
      <c r="Y3289">
        <v>2328</v>
      </c>
      <c r="Z3289">
        <v>2328</v>
      </c>
      <c r="AA3289">
        <v>0</v>
      </c>
    </row>
    <row r="3290" spans="1:27" x14ac:dyDescent="0.25">
      <c r="A3290" t="str">
        <f t="shared" si="363"/>
        <v>072019</v>
      </c>
      <c r="B3290">
        <v>9</v>
      </c>
      <c r="C3290">
        <v>2019</v>
      </c>
      <c r="D3290" s="18">
        <v>43663</v>
      </c>
      <c r="E3290" t="s">
        <v>6730</v>
      </c>
      <c r="F3290" t="s">
        <v>167</v>
      </c>
      <c r="G3290" t="s">
        <v>6724</v>
      </c>
      <c r="H3290">
        <v>417600</v>
      </c>
      <c r="L3290">
        <v>345000</v>
      </c>
      <c r="N3290">
        <f t="shared" si="367"/>
        <v>62100</v>
      </c>
      <c r="O3290">
        <v>0</v>
      </c>
      <c r="P3290">
        <v>0</v>
      </c>
      <c r="Q3290">
        <v>0</v>
      </c>
      <c r="R3290">
        <f t="shared" si="365"/>
        <v>407100</v>
      </c>
      <c r="S3290">
        <f t="shared" si="366"/>
        <v>-10500</v>
      </c>
      <c r="T3290" t="s">
        <v>5815</v>
      </c>
      <c r="Y3290">
        <v>31050</v>
      </c>
      <c r="Z3290">
        <v>31050</v>
      </c>
      <c r="AA3290">
        <v>0</v>
      </c>
    </row>
    <row r="3291" spans="1:27" x14ac:dyDescent="0.25">
      <c r="A3291" t="str">
        <f t="shared" si="363"/>
        <v>072019</v>
      </c>
      <c r="B3291">
        <v>9</v>
      </c>
      <c r="C3291">
        <v>2019</v>
      </c>
      <c r="D3291" s="18">
        <v>43663</v>
      </c>
      <c r="E3291" t="s">
        <v>1886</v>
      </c>
      <c r="F3291" t="s">
        <v>167</v>
      </c>
      <c r="G3291" t="s">
        <v>6724</v>
      </c>
      <c r="H3291">
        <v>46300</v>
      </c>
      <c r="L3291">
        <v>35000</v>
      </c>
      <c r="N3291">
        <f t="shared" si="367"/>
        <v>6300</v>
      </c>
      <c r="O3291">
        <v>0</v>
      </c>
      <c r="P3291">
        <v>0</v>
      </c>
      <c r="Q3291">
        <v>0</v>
      </c>
      <c r="R3291">
        <f t="shared" si="365"/>
        <v>41300</v>
      </c>
      <c r="S3291">
        <f t="shared" si="366"/>
        <v>-5000</v>
      </c>
      <c r="T3291" t="s">
        <v>5815</v>
      </c>
      <c r="Y3291">
        <v>3150</v>
      </c>
      <c r="Z3291">
        <v>3150</v>
      </c>
      <c r="AA3291">
        <v>0</v>
      </c>
    </row>
    <row r="3292" spans="1:27" x14ac:dyDescent="0.25">
      <c r="A3292" t="str">
        <f t="shared" si="363"/>
        <v>092019</v>
      </c>
      <c r="B3292">
        <v>9</v>
      </c>
      <c r="C3292">
        <v>2019</v>
      </c>
      <c r="D3292" s="18">
        <v>43714</v>
      </c>
      <c r="E3292" t="s">
        <v>4262</v>
      </c>
      <c r="F3292" t="s">
        <v>433</v>
      </c>
      <c r="G3292" t="s">
        <v>6315</v>
      </c>
      <c r="H3292">
        <v>4392</v>
      </c>
      <c r="L3292">
        <v>3722</v>
      </c>
      <c r="N3292">
        <f t="shared" si="367"/>
        <v>669.96</v>
      </c>
      <c r="O3292">
        <f t="shared" si="368"/>
        <v>334.98</v>
      </c>
      <c r="P3292">
        <f t="shared" si="369"/>
        <v>334.98</v>
      </c>
      <c r="Q3292">
        <f t="shared" si="364"/>
        <v>0</v>
      </c>
      <c r="R3292">
        <f t="shared" si="365"/>
        <v>4391.96</v>
      </c>
      <c r="S3292">
        <f t="shared" si="366"/>
        <v>-3.999999999996362E-2</v>
      </c>
      <c r="Y3292">
        <v>334.98</v>
      </c>
      <c r="Z3292">
        <v>334.98</v>
      </c>
      <c r="AA3292">
        <v>0</v>
      </c>
    </row>
    <row r="3293" spans="1:27" x14ac:dyDescent="0.25">
      <c r="A3293" t="str">
        <f t="shared" si="363"/>
        <v>092019</v>
      </c>
      <c r="B3293">
        <v>9</v>
      </c>
      <c r="C3293">
        <v>2019</v>
      </c>
      <c r="D3293" s="18">
        <v>43714</v>
      </c>
      <c r="E3293" t="s">
        <v>3935</v>
      </c>
      <c r="F3293" t="s">
        <v>101</v>
      </c>
      <c r="G3293" t="s">
        <v>6250</v>
      </c>
      <c r="H3293">
        <v>2763</v>
      </c>
      <c r="L3293">
        <v>816</v>
      </c>
      <c r="M3293">
        <v>1406.25</v>
      </c>
      <c r="N3293">
        <f t="shared" si="367"/>
        <v>540.63</v>
      </c>
      <c r="O3293">
        <f t="shared" si="368"/>
        <v>270.315</v>
      </c>
      <c r="P3293">
        <f t="shared" si="369"/>
        <v>270.315</v>
      </c>
      <c r="Q3293">
        <f t="shared" si="364"/>
        <v>0</v>
      </c>
      <c r="R3293">
        <f t="shared" si="365"/>
        <v>2762.88</v>
      </c>
      <c r="S3293">
        <f t="shared" si="366"/>
        <v>-0.11999999999989086</v>
      </c>
      <c r="Y3293">
        <v>270.315</v>
      </c>
      <c r="Z3293">
        <v>270.315</v>
      </c>
      <c r="AA3293">
        <v>0</v>
      </c>
    </row>
    <row r="3294" spans="1:27" x14ac:dyDescent="0.25">
      <c r="A3294" t="str">
        <f t="shared" si="363"/>
        <v>092019</v>
      </c>
      <c r="B3294">
        <v>9</v>
      </c>
      <c r="C3294">
        <v>2019</v>
      </c>
      <c r="D3294" s="18">
        <v>43712</v>
      </c>
      <c r="E3294" t="s">
        <v>4456</v>
      </c>
      <c r="F3294" t="s">
        <v>1739</v>
      </c>
      <c r="G3294" t="s">
        <v>6584</v>
      </c>
      <c r="H3294">
        <v>21000</v>
      </c>
      <c r="L3294">
        <v>17796.5</v>
      </c>
      <c r="N3294">
        <f t="shared" si="367"/>
        <v>3203.37</v>
      </c>
      <c r="O3294">
        <f t="shared" si="368"/>
        <v>1601.6849999999999</v>
      </c>
      <c r="P3294">
        <f t="shared" si="369"/>
        <v>1601.6849999999999</v>
      </c>
      <c r="Q3294">
        <f t="shared" si="364"/>
        <v>0</v>
      </c>
      <c r="R3294">
        <f t="shared" si="365"/>
        <v>20999.87</v>
      </c>
      <c r="S3294">
        <f t="shared" si="366"/>
        <v>-0.13000000000101863</v>
      </c>
      <c r="Y3294">
        <v>1601.6849999999999</v>
      </c>
      <c r="Z3294">
        <v>1601.6849999999999</v>
      </c>
      <c r="AA3294">
        <v>0</v>
      </c>
    </row>
    <row r="3295" spans="1:27" x14ac:dyDescent="0.25">
      <c r="A3295" t="str">
        <f t="shared" si="363"/>
        <v>092019</v>
      </c>
      <c r="B3295">
        <v>9</v>
      </c>
      <c r="C3295">
        <v>2019</v>
      </c>
      <c r="D3295" s="18">
        <v>43715</v>
      </c>
      <c r="E3295" t="s">
        <v>3905</v>
      </c>
      <c r="F3295" t="s">
        <v>45</v>
      </c>
      <c r="G3295" t="s">
        <v>6731</v>
      </c>
      <c r="H3295">
        <v>22308</v>
      </c>
      <c r="L3295">
        <v>18905</v>
      </c>
      <c r="N3295">
        <f t="shared" si="367"/>
        <v>3402.9</v>
      </c>
      <c r="O3295">
        <f t="shared" si="368"/>
        <v>1701.45</v>
      </c>
      <c r="P3295">
        <f t="shared" si="369"/>
        <v>1701.45</v>
      </c>
      <c r="Q3295">
        <f t="shared" si="364"/>
        <v>0</v>
      </c>
      <c r="R3295">
        <f t="shared" si="365"/>
        <v>22307.9</v>
      </c>
      <c r="S3295">
        <f t="shared" si="366"/>
        <v>-9.9999999998544808E-2</v>
      </c>
      <c r="Y3295">
        <v>1701.45</v>
      </c>
      <c r="Z3295">
        <v>1701.45</v>
      </c>
      <c r="AA3295">
        <v>0</v>
      </c>
    </row>
    <row r="3296" spans="1:27" x14ac:dyDescent="0.25">
      <c r="A3296" t="str">
        <f t="shared" si="363"/>
        <v>092019</v>
      </c>
      <c r="B3296">
        <v>9</v>
      </c>
      <c r="C3296">
        <v>2019</v>
      </c>
      <c r="D3296" s="18">
        <v>43715</v>
      </c>
      <c r="E3296" t="s">
        <v>3336</v>
      </c>
      <c r="F3296" t="s">
        <v>101</v>
      </c>
      <c r="G3296" t="s">
        <v>6250</v>
      </c>
      <c r="H3296">
        <v>25770</v>
      </c>
      <c r="J3296">
        <v>9300</v>
      </c>
      <c r="L3296">
        <v>12325.86</v>
      </c>
      <c r="M3296">
        <v>1141</v>
      </c>
      <c r="N3296">
        <f t="shared" si="367"/>
        <v>3003.1348000000003</v>
      </c>
      <c r="O3296">
        <f t="shared" si="368"/>
        <v>1501.5674000000001</v>
      </c>
      <c r="P3296">
        <f t="shared" si="369"/>
        <v>1501.5674000000001</v>
      </c>
      <c r="Q3296">
        <f t="shared" si="364"/>
        <v>0</v>
      </c>
      <c r="R3296">
        <f t="shared" si="365"/>
        <v>25769.9948</v>
      </c>
      <c r="S3296">
        <f t="shared" si="366"/>
        <v>-5.1999999996041879E-3</v>
      </c>
      <c r="Y3296">
        <v>1501.5674000000001</v>
      </c>
      <c r="Z3296">
        <v>1501.5674000000001</v>
      </c>
      <c r="AA3296">
        <v>0</v>
      </c>
    </row>
    <row r="3297" spans="1:27" x14ac:dyDescent="0.25">
      <c r="A3297" t="str">
        <f t="shared" si="363"/>
        <v>092019</v>
      </c>
      <c r="B3297">
        <v>9</v>
      </c>
      <c r="C3297">
        <v>2019</v>
      </c>
      <c r="D3297" s="18">
        <v>43716</v>
      </c>
      <c r="E3297" t="s">
        <v>3889</v>
      </c>
      <c r="F3297" t="s">
        <v>101</v>
      </c>
      <c r="G3297" t="s">
        <v>6250</v>
      </c>
      <c r="H3297">
        <v>1185</v>
      </c>
      <c r="L3297">
        <v>1003.84</v>
      </c>
      <c r="N3297">
        <f t="shared" si="367"/>
        <v>180.69119999999998</v>
      </c>
      <c r="O3297">
        <f t="shared" si="368"/>
        <v>90.34559999999999</v>
      </c>
      <c r="P3297">
        <f t="shared" si="369"/>
        <v>90.34559999999999</v>
      </c>
      <c r="Q3297">
        <f t="shared" si="364"/>
        <v>0</v>
      </c>
      <c r="R3297">
        <f t="shared" si="365"/>
        <v>1184.5311999999999</v>
      </c>
      <c r="S3297">
        <f t="shared" si="366"/>
        <v>-0.46880000000010114</v>
      </c>
      <c r="Y3297">
        <v>90.34559999999999</v>
      </c>
      <c r="Z3297">
        <v>90.34559999999999</v>
      </c>
      <c r="AA3297">
        <v>0</v>
      </c>
    </row>
    <row r="3298" spans="1:27" x14ac:dyDescent="0.25">
      <c r="A3298" t="str">
        <f t="shared" si="363"/>
        <v>092019</v>
      </c>
      <c r="B3298">
        <v>9</v>
      </c>
      <c r="C3298">
        <v>2019</v>
      </c>
      <c r="D3298" s="18">
        <v>43716</v>
      </c>
      <c r="E3298" t="s">
        <v>3936</v>
      </c>
      <c r="F3298" t="s">
        <v>101</v>
      </c>
      <c r="G3298" t="s">
        <v>6250</v>
      </c>
      <c r="H3298">
        <v>1925</v>
      </c>
      <c r="K3298">
        <v>90</v>
      </c>
      <c r="L3298">
        <v>1546</v>
      </c>
      <c r="N3298">
        <f t="shared" si="367"/>
        <v>289.08</v>
      </c>
      <c r="O3298">
        <f t="shared" si="368"/>
        <v>144.54</v>
      </c>
      <c r="P3298">
        <f t="shared" si="369"/>
        <v>144.54</v>
      </c>
      <c r="Q3298">
        <f t="shared" si="364"/>
        <v>0</v>
      </c>
      <c r="R3298">
        <f t="shared" si="365"/>
        <v>1925.08</v>
      </c>
      <c r="S3298">
        <f t="shared" si="366"/>
        <v>7.999999999992724E-2</v>
      </c>
      <c r="Y3298">
        <v>144.54</v>
      </c>
      <c r="Z3298">
        <v>144.54</v>
      </c>
      <c r="AA3298">
        <v>0</v>
      </c>
    </row>
    <row r="3299" spans="1:27" x14ac:dyDescent="0.25">
      <c r="A3299" t="str">
        <f t="shared" si="363"/>
        <v>082019</v>
      </c>
      <c r="B3299">
        <v>9</v>
      </c>
      <c r="C3299">
        <v>2019</v>
      </c>
      <c r="D3299" s="18">
        <v>43708</v>
      </c>
      <c r="E3299" t="s">
        <v>3768</v>
      </c>
      <c r="F3299" t="s">
        <v>413</v>
      </c>
      <c r="G3299" t="s">
        <v>6248</v>
      </c>
      <c r="H3299">
        <v>19252</v>
      </c>
      <c r="L3299">
        <v>16596.72</v>
      </c>
      <c r="N3299">
        <f t="shared" si="367"/>
        <v>2987.4096000000004</v>
      </c>
      <c r="O3299">
        <f t="shared" si="368"/>
        <v>1493.7048000000002</v>
      </c>
      <c r="P3299">
        <f t="shared" si="369"/>
        <v>1493.7048000000002</v>
      </c>
      <c r="Q3299">
        <f t="shared" si="364"/>
        <v>0</v>
      </c>
      <c r="R3299">
        <f t="shared" si="365"/>
        <v>19584.1296</v>
      </c>
      <c r="S3299">
        <f t="shared" si="366"/>
        <v>332.12960000000021</v>
      </c>
      <c r="Y3299">
        <v>1493.7048000000002</v>
      </c>
      <c r="Z3299">
        <v>1493.7048000000002</v>
      </c>
      <c r="AA3299">
        <v>0</v>
      </c>
    </row>
    <row r="3300" spans="1:27" x14ac:dyDescent="0.25">
      <c r="A3300" t="str">
        <f t="shared" si="363"/>
        <v>082019</v>
      </c>
      <c r="B3300">
        <v>9</v>
      </c>
      <c r="C3300">
        <v>2019</v>
      </c>
      <c r="D3300" s="18">
        <v>43688</v>
      </c>
      <c r="E3300" t="s">
        <v>3519</v>
      </c>
      <c r="F3300" t="s">
        <v>101</v>
      </c>
      <c r="G3300" t="s">
        <v>6250</v>
      </c>
      <c r="H3300">
        <v>555</v>
      </c>
      <c r="L3300">
        <v>470</v>
      </c>
      <c r="N3300">
        <f t="shared" si="367"/>
        <v>84.6</v>
      </c>
      <c r="O3300">
        <f t="shared" si="368"/>
        <v>42.3</v>
      </c>
      <c r="P3300">
        <f t="shared" si="369"/>
        <v>42.3</v>
      </c>
      <c r="Q3300">
        <f t="shared" si="364"/>
        <v>0</v>
      </c>
      <c r="R3300">
        <f t="shared" si="365"/>
        <v>554.6</v>
      </c>
      <c r="S3300">
        <f t="shared" si="366"/>
        <v>-0.39999999999997726</v>
      </c>
      <c r="Y3300">
        <v>42.3</v>
      </c>
      <c r="Z3300">
        <v>42.3</v>
      </c>
      <c r="AA3300">
        <v>0</v>
      </c>
    </row>
    <row r="3301" spans="1:27" x14ac:dyDescent="0.25">
      <c r="A3301" t="str">
        <f t="shared" si="363"/>
        <v>092019</v>
      </c>
      <c r="B3301">
        <v>9</v>
      </c>
      <c r="C3301">
        <v>2019</v>
      </c>
      <c r="D3301" s="18">
        <v>43709</v>
      </c>
      <c r="E3301" t="s">
        <v>6732</v>
      </c>
      <c r="F3301" t="s">
        <v>6310</v>
      </c>
      <c r="G3301" t="s">
        <v>6311</v>
      </c>
      <c r="H3301">
        <v>5898.82</v>
      </c>
      <c r="L3301">
        <v>4999</v>
      </c>
      <c r="N3301">
        <f t="shared" si="367"/>
        <v>899.82</v>
      </c>
      <c r="O3301">
        <f t="shared" si="368"/>
        <v>449.91</v>
      </c>
      <c r="P3301">
        <f t="shared" si="369"/>
        <v>449.91</v>
      </c>
      <c r="Q3301">
        <f t="shared" si="364"/>
        <v>0</v>
      </c>
      <c r="R3301">
        <f t="shared" si="365"/>
        <v>5898.82</v>
      </c>
      <c r="S3301">
        <f t="shared" si="366"/>
        <v>0</v>
      </c>
      <c r="Y3301">
        <v>449.91</v>
      </c>
      <c r="Z3301">
        <v>449.91</v>
      </c>
      <c r="AA3301">
        <v>0</v>
      </c>
    </row>
    <row r="3302" spans="1:27" x14ac:dyDescent="0.25">
      <c r="A3302" t="str">
        <f t="shared" si="363"/>
        <v>092019</v>
      </c>
      <c r="B3302">
        <v>9</v>
      </c>
      <c r="C3302">
        <v>2019</v>
      </c>
      <c r="D3302" s="18">
        <v>43717</v>
      </c>
      <c r="E3302" t="s">
        <v>6733</v>
      </c>
      <c r="F3302" t="s">
        <v>6323</v>
      </c>
      <c r="G3302" t="s">
        <v>6324</v>
      </c>
      <c r="H3302">
        <v>413</v>
      </c>
      <c r="L3302">
        <v>350</v>
      </c>
      <c r="N3302">
        <f t="shared" si="367"/>
        <v>63</v>
      </c>
      <c r="O3302">
        <f t="shared" si="368"/>
        <v>31.5</v>
      </c>
      <c r="P3302">
        <f t="shared" si="369"/>
        <v>31.5</v>
      </c>
      <c r="Q3302">
        <f t="shared" si="364"/>
        <v>0</v>
      </c>
      <c r="R3302">
        <f t="shared" si="365"/>
        <v>413</v>
      </c>
      <c r="S3302">
        <f t="shared" si="366"/>
        <v>0</v>
      </c>
      <c r="Y3302">
        <v>31.5</v>
      </c>
      <c r="Z3302">
        <v>31.5</v>
      </c>
      <c r="AA3302">
        <v>0</v>
      </c>
    </row>
    <row r="3303" spans="1:27" x14ac:dyDescent="0.25">
      <c r="A3303" t="str">
        <f t="shared" si="363"/>
        <v>092019</v>
      </c>
      <c r="B3303">
        <v>9</v>
      </c>
      <c r="C3303">
        <v>2019</v>
      </c>
      <c r="D3303" s="18">
        <v>43715</v>
      </c>
      <c r="E3303" t="s">
        <v>4365</v>
      </c>
      <c r="F3303" t="s">
        <v>686</v>
      </c>
      <c r="G3303" t="s">
        <v>6294</v>
      </c>
      <c r="H3303">
        <v>88185</v>
      </c>
      <c r="L3303">
        <v>74733</v>
      </c>
      <c r="N3303">
        <f t="shared" si="367"/>
        <v>13451.94</v>
      </c>
      <c r="O3303">
        <f t="shared" si="368"/>
        <v>6725.97</v>
      </c>
      <c r="P3303">
        <f t="shared" si="369"/>
        <v>6725.97</v>
      </c>
      <c r="Q3303">
        <f t="shared" si="364"/>
        <v>0</v>
      </c>
      <c r="R3303">
        <f t="shared" si="365"/>
        <v>88184.94</v>
      </c>
      <c r="S3303">
        <f t="shared" si="366"/>
        <v>-5.9999999997671694E-2</v>
      </c>
      <c r="Y3303">
        <v>6725.97</v>
      </c>
      <c r="Z3303">
        <v>6725.97</v>
      </c>
      <c r="AA3303">
        <v>0</v>
      </c>
    </row>
    <row r="3304" spans="1:27" x14ac:dyDescent="0.25">
      <c r="A3304" t="str">
        <f t="shared" si="363"/>
        <v>092019</v>
      </c>
      <c r="B3304">
        <v>9</v>
      </c>
      <c r="C3304">
        <v>2019</v>
      </c>
      <c r="D3304" s="18">
        <v>43717</v>
      </c>
      <c r="E3304" t="s">
        <v>3931</v>
      </c>
      <c r="F3304" t="s">
        <v>3513</v>
      </c>
      <c r="G3304" t="s">
        <v>3514</v>
      </c>
      <c r="H3304">
        <v>11507</v>
      </c>
      <c r="K3304">
        <v>10274</v>
      </c>
      <c r="N3304">
        <f t="shared" si="367"/>
        <v>1232.8800000000001</v>
      </c>
      <c r="O3304">
        <f t="shared" si="368"/>
        <v>616.44000000000005</v>
      </c>
      <c r="P3304">
        <f t="shared" si="369"/>
        <v>616.44000000000005</v>
      </c>
      <c r="Q3304">
        <f t="shared" si="364"/>
        <v>0</v>
      </c>
      <c r="R3304">
        <f t="shared" si="365"/>
        <v>11506.880000000001</v>
      </c>
      <c r="S3304">
        <f t="shared" si="366"/>
        <v>-0.11999999999898137</v>
      </c>
      <c r="Y3304">
        <v>616.44000000000005</v>
      </c>
      <c r="Z3304">
        <v>616.44000000000005</v>
      </c>
      <c r="AA3304">
        <v>0</v>
      </c>
    </row>
    <row r="3305" spans="1:27" x14ac:dyDescent="0.25">
      <c r="A3305" t="str">
        <f t="shared" si="363"/>
        <v>092019</v>
      </c>
      <c r="B3305">
        <v>9</v>
      </c>
      <c r="C3305">
        <v>2019</v>
      </c>
      <c r="D3305" s="18">
        <v>43718</v>
      </c>
      <c r="E3305" t="s">
        <v>4457</v>
      </c>
      <c r="F3305" t="s">
        <v>1739</v>
      </c>
      <c r="G3305" t="s">
        <v>6584</v>
      </c>
      <c r="H3305">
        <v>38650</v>
      </c>
      <c r="L3305">
        <v>32754.28</v>
      </c>
      <c r="N3305">
        <f t="shared" si="367"/>
        <v>5895.7704000000003</v>
      </c>
      <c r="O3305">
        <f t="shared" si="368"/>
        <v>2947.8852000000002</v>
      </c>
      <c r="P3305">
        <f t="shared" si="369"/>
        <v>2947.8852000000002</v>
      </c>
      <c r="Q3305">
        <f t="shared" si="364"/>
        <v>0</v>
      </c>
      <c r="R3305">
        <f t="shared" si="365"/>
        <v>38650.0504</v>
      </c>
      <c r="S3305">
        <f t="shared" si="366"/>
        <v>5.0400000000081491E-2</v>
      </c>
      <c r="Y3305">
        <v>2947.8852000000002</v>
      </c>
      <c r="Z3305">
        <v>2947.8852000000002</v>
      </c>
      <c r="AA3305">
        <v>0</v>
      </c>
    </row>
    <row r="3306" spans="1:27" x14ac:dyDescent="0.25">
      <c r="A3306" t="str">
        <f t="shared" si="363"/>
        <v>092019</v>
      </c>
      <c r="B3306">
        <v>9</v>
      </c>
      <c r="C3306">
        <v>2019</v>
      </c>
      <c r="D3306" s="18">
        <v>43717</v>
      </c>
      <c r="E3306" t="s">
        <v>4463</v>
      </c>
      <c r="F3306" t="s">
        <v>1195</v>
      </c>
      <c r="G3306" t="s">
        <v>6728</v>
      </c>
      <c r="H3306">
        <v>96705</v>
      </c>
      <c r="J3306">
        <v>92100</v>
      </c>
      <c r="N3306">
        <f t="shared" si="367"/>
        <v>4605</v>
      </c>
      <c r="O3306">
        <f t="shared" si="368"/>
        <v>2302.5</v>
      </c>
      <c r="P3306">
        <f t="shared" si="369"/>
        <v>2302.5</v>
      </c>
      <c r="Q3306">
        <f t="shared" si="364"/>
        <v>0</v>
      </c>
      <c r="R3306">
        <f t="shared" si="365"/>
        <v>96705</v>
      </c>
      <c r="S3306">
        <f t="shared" si="366"/>
        <v>0</v>
      </c>
      <c r="Y3306">
        <v>2302.5</v>
      </c>
      <c r="Z3306">
        <v>2302.5</v>
      </c>
      <c r="AA3306">
        <v>0</v>
      </c>
    </row>
    <row r="3307" spans="1:27" x14ac:dyDescent="0.25">
      <c r="A3307" t="str">
        <f t="shared" si="363"/>
        <v>092019</v>
      </c>
      <c r="B3307">
        <v>9</v>
      </c>
      <c r="C3307">
        <v>2019</v>
      </c>
      <c r="D3307" s="18">
        <v>43709</v>
      </c>
      <c r="E3307" t="s">
        <v>6734</v>
      </c>
      <c r="F3307" t="s">
        <v>1604</v>
      </c>
      <c r="G3307" t="s">
        <v>6303</v>
      </c>
      <c r="H3307">
        <v>15470</v>
      </c>
      <c r="I3307">
        <v>4600</v>
      </c>
      <c r="L3307">
        <v>9450</v>
      </c>
      <c r="N3307">
        <f t="shared" si="367"/>
        <v>1701</v>
      </c>
      <c r="O3307">
        <f t="shared" si="368"/>
        <v>850.5</v>
      </c>
      <c r="P3307">
        <f t="shared" si="369"/>
        <v>850.5</v>
      </c>
      <c r="Q3307">
        <f t="shared" si="364"/>
        <v>0</v>
      </c>
      <c r="R3307">
        <f t="shared" si="365"/>
        <v>15751</v>
      </c>
      <c r="S3307">
        <f t="shared" si="366"/>
        <v>281</v>
      </c>
      <c r="Y3307">
        <v>850.5</v>
      </c>
      <c r="Z3307">
        <v>850.5</v>
      </c>
      <c r="AA3307">
        <v>0</v>
      </c>
    </row>
    <row r="3308" spans="1:27" x14ac:dyDescent="0.25">
      <c r="A3308" t="str">
        <f t="shared" si="363"/>
        <v>092019</v>
      </c>
      <c r="B3308">
        <v>9</v>
      </c>
      <c r="C3308">
        <v>2019</v>
      </c>
      <c r="D3308" s="18">
        <v>43711</v>
      </c>
      <c r="E3308" t="s">
        <v>6735</v>
      </c>
      <c r="F3308" t="s">
        <v>1604</v>
      </c>
      <c r="G3308" t="s">
        <v>6303</v>
      </c>
      <c r="H3308">
        <v>13570</v>
      </c>
      <c r="L3308">
        <v>11500</v>
      </c>
      <c r="N3308">
        <f t="shared" si="367"/>
        <v>2070</v>
      </c>
      <c r="O3308">
        <f t="shared" si="368"/>
        <v>1035</v>
      </c>
      <c r="P3308">
        <f t="shared" si="369"/>
        <v>1035</v>
      </c>
      <c r="Q3308">
        <f t="shared" si="364"/>
        <v>0</v>
      </c>
      <c r="R3308">
        <f t="shared" si="365"/>
        <v>13570</v>
      </c>
      <c r="S3308">
        <f t="shared" si="366"/>
        <v>0</v>
      </c>
      <c r="Y3308">
        <v>1035</v>
      </c>
      <c r="Z3308">
        <v>1035</v>
      </c>
      <c r="AA3308">
        <v>0</v>
      </c>
    </row>
    <row r="3309" spans="1:27" x14ac:dyDescent="0.25">
      <c r="A3309" t="str">
        <f t="shared" si="363"/>
        <v>092019</v>
      </c>
      <c r="B3309">
        <v>9</v>
      </c>
      <c r="C3309">
        <v>2019</v>
      </c>
      <c r="D3309" s="18">
        <v>43711</v>
      </c>
      <c r="E3309" t="s">
        <v>6736</v>
      </c>
      <c r="F3309" t="s">
        <v>1604</v>
      </c>
      <c r="G3309" t="s">
        <v>6303</v>
      </c>
      <c r="H3309">
        <v>7745</v>
      </c>
      <c r="I3309">
        <v>1748</v>
      </c>
      <c r="L3309">
        <v>5200</v>
      </c>
      <c r="N3309">
        <f t="shared" si="367"/>
        <v>936</v>
      </c>
      <c r="O3309">
        <f t="shared" si="368"/>
        <v>468</v>
      </c>
      <c r="P3309">
        <f t="shared" si="369"/>
        <v>468</v>
      </c>
      <c r="Q3309">
        <f t="shared" si="364"/>
        <v>0</v>
      </c>
      <c r="R3309">
        <f t="shared" si="365"/>
        <v>7884</v>
      </c>
      <c r="S3309">
        <f t="shared" si="366"/>
        <v>139</v>
      </c>
      <c r="Y3309">
        <v>468</v>
      </c>
      <c r="Z3309">
        <v>468</v>
      </c>
      <c r="AA3309">
        <v>0</v>
      </c>
    </row>
    <row r="3310" spans="1:27" x14ac:dyDescent="0.25">
      <c r="A3310" t="str">
        <f t="shared" si="363"/>
        <v>092019</v>
      </c>
      <c r="B3310">
        <v>9</v>
      </c>
      <c r="C3310">
        <v>2019</v>
      </c>
      <c r="D3310" s="18">
        <v>43711</v>
      </c>
      <c r="E3310" t="s">
        <v>6737</v>
      </c>
      <c r="F3310" t="s">
        <v>1604</v>
      </c>
      <c r="G3310" t="s">
        <v>6303</v>
      </c>
      <c r="H3310">
        <v>12500</v>
      </c>
      <c r="L3310">
        <v>10593</v>
      </c>
      <c r="N3310">
        <f t="shared" si="367"/>
        <v>1906.74</v>
      </c>
      <c r="O3310">
        <f t="shared" si="368"/>
        <v>953.37</v>
      </c>
      <c r="P3310">
        <f t="shared" si="369"/>
        <v>953.37</v>
      </c>
      <c r="Q3310">
        <f t="shared" si="364"/>
        <v>0</v>
      </c>
      <c r="R3310">
        <f t="shared" si="365"/>
        <v>12499.74</v>
      </c>
      <c r="S3310">
        <f t="shared" si="366"/>
        <v>-0.26000000000021828</v>
      </c>
      <c r="Y3310">
        <v>953.37</v>
      </c>
      <c r="Z3310">
        <v>953.37</v>
      </c>
      <c r="AA3310">
        <v>0</v>
      </c>
    </row>
    <row r="3311" spans="1:27" x14ac:dyDescent="0.25">
      <c r="A3311" t="str">
        <f t="shared" si="363"/>
        <v>072019</v>
      </c>
      <c r="B3311">
        <v>9</v>
      </c>
      <c r="C3311">
        <v>2019</v>
      </c>
      <c r="D3311" s="18">
        <v>43666</v>
      </c>
      <c r="E3311" t="s">
        <v>6391</v>
      </c>
      <c r="F3311" t="s">
        <v>6738</v>
      </c>
      <c r="G3311" t="s">
        <v>6739</v>
      </c>
      <c r="H3311">
        <v>26000</v>
      </c>
      <c r="L3311">
        <v>22034</v>
      </c>
      <c r="N3311">
        <f t="shared" si="367"/>
        <v>3966.12</v>
      </c>
      <c r="O3311">
        <f t="shared" si="368"/>
        <v>1983.06</v>
      </c>
      <c r="P3311">
        <f t="shared" si="369"/>
        <v>1983.06</v>
      </c>
      <c r="Q3311">
        <f t="shared" si="364"/>
        <v>0</v>
      </c>
      <c r="R3311">
        <f t="shared" si="365"/>
        <v>26000.12</v>
      </c>
      <c r="S3311">
        <f t="shared" si="366"/>
        <v>0.11999999999898137</v>
      </c>
      <c r="Y3311">
        <v>1983.06</v>
      </c>
      <c r="Z3311">
        <v>1983.06</v>
      </c>
      <c r="AA3311">
        <v>0</v>
      </c>
    </row>
    <row r="3312" spans="1:27" x14ac:dyDescent="0.25">
      <c r="A3312" t="str">
        <f t="shared" si="363"/>
        <v>092019</v>
      </c>
      <c r="B3312">
        <v>9</v>
      </c>
      <c r="C3312">
        <v>2019</v>
      </c>
      <c r="D3312" s="18">
        <v>43713</v>
      </c>
      <c r="E3312" t="s">
        <v>4404</v>
      </c>
      <c r="F3312" t="s">
        <v>1140</v>
      </c>
      <c r="G3312" t="s">
        <v>1141</v>
      </c>
      <c r="H3312">
        <v>10073</v>
      </c>
      <c r="L3312">
        <v>8684.2199999999993</v>
      </c>
      <c r="N3312">
        <f t="shared" si="367"/>
        <v>1563.1596</v>
      </c>
      <c r="O3312">
        <f t="shared" si="368"/>
        <v>781.57979999999998</v>
      </c>
      <c r="P3312">
        <f t="shared" si="369"/>
        <v>781.57979999999998</v>
      </c>
      <c r="Q3312">
        <f t="shared" si="364"/>
        <v>0</v>
      </c>
      <c r="R3312">
        <f t="shared" si="365"/>
        <v>10247.3796</v>
      </c>
      <c r="S3312">
        <f t="shared" si="366"/>
        <v>174.37960000000021</v>
      </c>
      <c r="Y3312">
        <v>781.57979999999998</v>
      </c>
      <c r="Z3312">
        <v>781.57979999999998</v>
      </c>
      <c r="AA3312">
        <v>0</v>
      </c>
    </row>
    <row r="3313" spans="1:27" x14ac:dyDescent="0.25">
      <c r="A3313" t="str">
        <f t="shared" si="363"/>
        <v>092019</v>
      </c>
      <c r="B3313">
        <v>9</v>
      </c>
      <c r="C3313">
        <v>2019</v>
      </c>
      <c r="D3313" s="18">
        <v>43718</v>
      </c>
      <c r="E3313" t="s">
        <v>6740</v>
      </c>
      <c r="F3313" t="s">
        <v>4054</v>
      </c>
      <c r="G3313" t="s">
        <v>6741</v>
      </c>
      <c r="H3313">
        <v>10068</v>
      </c>
      <c r="K3313">
        <v>8990</v>
      </c>
      <c r="N3313">
        <f t="shared" si="367"/>
        <v>1078.8</v>
      </c>
      <c r="O3313">
        <f t="shared" si="368"/>
        <v>539.4</v>
      </c>
      <c r="P3313">
        <f t="shared" si="369"/>
        <v>539.4</v>
      </c>
      <c r="Q3313">
        <f t="shared" si="364"/>
        <v>0</v>
      </c>
      <c r="R3313">
        <f t="shared" si="365"/>
        <v>10068.799999999999</v>
      </c>
      <c r="S3313">
        <f t="shared" si="366"/>
        <v>0.7999999999992724</v>
      </c>
      <c r="Y3313">
        <v>539.4</v>
      </c>
      <c r="Z3313">
        <v>539.4</v>
      </c>
      <c r="AA3313">
        <v>0</v>
      </c>
    </row>
    <row r="3314" spans="1:27" x14ac:dyDescent="0.25">
      <c r="A3314" t="str">
        <f t="shared" si="363"/>
        <v>092019</v>
      </c>
      <c r="B3314">
        <v>9</v>
      </c>
      <c r="C3314">
        <v>2019</v>
      </c>
      <c r="D3314" s="18">
        <v>43712</v>
      </c>
      <c r="E3314" t="s">
        <v>3951</v>
      </c>
      <c r="F3314" t="s">
        <v>124</v>
      </c>
      <c r="G3314" t="s">
        <v>6255</v>
      </c>
      <c r="H3314">
        <v>10429</v>
      </c>
      <c r="L3314">
        <v>8838.44</v>
      </c>
      <c r="N3314">
        <f t="shared" si="367"/>
        <v>1590.9192</v>
      </c>
      <c r="O3314">
        <f t="shared" si="368"/>
        <v>795.45960000000002</v>
      </c>
      <c r="P3314">
        <f t="shared" si="369"/>
        <v>795.45960000000002</v>
      </c>
      <c r="Q3314">
        <f t="shared" si="364"/>
        <v>0</v>
      </c>
      <c r="R3314">
        <f t="shared" si="365"/>
        <v>10429.359200000001</v>
      </c>
      <c r="S3314">
        <f t="shared" si="366"/>
        <v>0.35920000000078289</v>
      </c>
      <c r="Y3314">
        <v>795.45960000000002</v>
      </c>
      <c r="Z3314">
        <v>795.45960000000002</v>
      </c>
      <c r="AA3314">
        <v>0</v>
      </c>
    </row>
    <row r="3315" spans="1:27" x14ac:dyDescent="0.25">
      <c r="A3315" t="str">
        <f t="shared" si="363"/>
        <v>092019</v>
      </c>
      <c r="B3315">
        <v>9</v>
      </c>
      <c r="C3315">
        <v>2019</v>
      </c>
      <c r="D3315" s="18">
        <v>43719</v>
      </c>
      <c r="E3315" t="s">
        <v>3953</v>
      </c>
      <c r="F3315" t="s">
        <v>124</v>
      </c>
      <c r="G3315" t="s">
        <v>6255</v>
      </c>
      <c r="H3315">
        <v>2180</v>
      </c>
      <c r="L3315">
        <v>1847.75</v>
      </c>
      <c r="N3315">
        <f t="shared" si="367"/>
        <v>332.59500000000003</v>
      </c>
      <c r="O3315">
        <f t="shared" si="368"/>
        <v>166.29750000000001</v>
      </c>
      <c r="P3315">
        <f t="shared" si="369"/>
        <v>166.29750000000001</v>
      </c>
      <c r="Q3315">
        <f t="shared" si="364"/>
        <v>0</v>
      </c>
      <c r="R3315">
        <f t="shared" si="365"/>
        <v>2180.3450000000003</v>
      </c>
      <c r="S3315">
        <f t="shared" si="366"/>
        <v>0.34500000000025466</v>
      </c>
      <c r="Y3315">
        <v>166.29750000000001</v>
      </c>
      <c r="Z3315">
        <v>166.29750000000001</v>
      </c>
      <c r="AA3315">
        <v>0</v>
      </c>
    </row>
    <row r="3316" spans="1:27" x14ac:dyDescent="0.25">
      <c r="A3316" t="str">
        <f t="shared" si="363"/>
        <v>092019</v>
      </c>
      <c r="B3316">
        <v>9</v>
      </c>
      <c r="C3316">
        <v>2019</v>
      </c>
      <c r="D3316" s="18">
        <v>43712</v>
      </c>
      <c r="E3316" t="s">
        <v>3952</v>
      </c>
      <c r="F3316" t="s">
        <v>124</v>
      </c>
      <c r="G3316" t="s">
        <v>6255</v>
      </c>
      <c r="H3316">
        <v>3540</v>
      </c>
      <c r="L3316">
        <v>3000</v>
      </c>
      <c r="N3316">
        <f t="shared" si="367"/>
        <v>540</v>
      </c>
      <c r="O3316">
        <f t="shared" si="368"/>
        <v>270</v>
      </c>
      <c r="P3316">
        <f t="shared" si="369"/>
        <v>270</v>
      </c>
      <c r="Q3316">
        <f t="shared" si="364"/>
        <v>0</v>
      </c>
      <c r="R3316">
        <f t="shared" si="365"/>
        <v>3540</v>
      </c>
      <c r="S3316">
        <f t="shared" si="366"/>
        <v>0</v>
      </c>
      <c r="Y3316">
        <v>270</v>
      </c>
      <c r="Z3316">
        <v>270</v>
      </c>
      <c r="AA3316">
        <v>0</v>
      </c>
    </row>
    <row r="3317" spans="1:27" x14ac:dyDescent="0.25">
      <c r="A3317" t="str">
        <f t="shared" si="363"/>
        <v>092019</v>
      </c>
      <c r="B3317">
        <v>9</v>
      </c>
      <c r="C3317">
        <v>2019</v>
      </c>
      <c r="D3317" s="18">
        <v>43715</v>
      </c>
      <c r="E3317" t="s">
        <v>4272</v>
      </c>
      <c r="F3317" t="s">
        <v>399</v>
      </c>
      <c r="G3317" t="s">
        <v>6268</v>
      </c>
      <c r="H3317">
        <v>5835</v>
      </c>
      <c r="L3317">
        <v>4945</v>
      </c>
      <c r="N3317">
        <f t="shared" si="367"/>
        <v>890.1</v>
      </c>
      <c r="O3317">
        <f t="shared" si="368"/>
        <v>445.05</v>
      </c>
      <c r="P3317">
        <f t="shared" si="369"/>
        <v>445.05</v>
      </c>
      <c r="Q3317">
        <f t="shared" si="364"/>
        <v>0</v>
      </c>
      <c r="R3317">
        <f t="shared" si="365"/>
        <v>5835.1</v>
      </c>
      <c r="S3317">
        <f t="shared" si="366"/>
        <v>0.1000000000003638</v>
      </c>
      <c r="Y3317">
        <v>445.05</v>
      </c>
      <c r="Z3317">
        <v>445.05</v>
      </c>
      <c r="AA3317">
        <v>0</v>
      </c>
    </row>
    <row r="3318" spans="1:27" x14ac:dyDescent="0.25">
      <c r="A3318" t="str">
        <f t="shared" si="363"/>
        <v>092019</v>
      </c>
      <c r="B3318">
        <v>9</v>
      </c>
      <c r="C3318">
        <v>2019</v>
      </c>
      <c r="D3318" s="18">
        <v>43722</v>
      </c>
      <c r="E3318" t="s">
        <v>4236</v>
      </c>
      <c r="F3318" t="s">
        <v>345</v>
      </c>
      <c r="G3318" t="s">
        <v>6705</v>
      </c>
      <c r="H3318">
        <v>815</v>
      </c>
      <c r="L3318">
        <v>690.7</v>
      </c>
      <c r="N3318">
        <f t="shared" si="367"/>
        <v>124.32600000000001</v>
      </c>
      <c r="O3318">
        <f t="shared" si="368"/>
        <v>62.163000000000004</v>
      </c>
      <c r="P3318">
        <f t="shared" si="369"/>
        <v>62.163000000000004</v>
      </c>
      <c r="Q3318">
        <f t="shared" si="364"/>
        <v>0</v>
      </c>
      <c r="R3318">
        <f t="shared" si="365"/>
        <v>815.02600000000007</v>
      </c>
      <c r="S3318">
        <f t="shared" si="366"/>
        <v>2.6000000000067303E-2</v>
      </c>
      <c r="Y3318">
        <v>62.163000000000004</v>
      </c>
      <c r="Z3318">
        <v>62.163000000000004</v>
      </c>
      <c r="AA3318">
        <v>0</v>
      </c>
    </row>
    <row r="3319" spans="1:27" x14ac:dyDescent="0.25">
      <c r="A3319" t="str">
        <f t="shared" si="363"/>
        <v>092019</v>
      </c>
      <c r="B3319">
        <v>9</v>
      </c>
      <c r="C3319">
        <v>2019</v>
      </c>
      <c r="D3319" s="18">
        <v>43721</v>
      </c>
      <c r="E3319" t="s">
        <v>3967</v>
      </c>
      <c r="F3319" t="s">
        <v>795</v>
      </c>
      <c r="G3319" t="s">
        <v>6409</v>
      </c>
      <c r="H3319">
        <v>5192</v>
      </c>
      <c r="L3319">
        <v>4400</v>
      </c>
      <c r="N3319">
        <f t="shared" si="367"/>
        <v>792</v>
      </c>
      <c r="O3319">
        <f t="shared" si="368"/>
        <v>396</v>
      </c>
      <c r="P3319">
        <f t="shared" si="369"/>
        <v>396</v>
      </c>
      <c r="Q3319">
        <f t="shared" si="364"/>
        <v>0</v>
      </c>
      <c r="R3319">
        <f t="shared" si="365"/>
        <v>5192</v>
      </c>
      <c r="S3319">
        <f t="shared" si="366"/>
        <v>0</v>
      </c>
      <c r="Y3319">
        <v>396</v>
      </c>
      <c r="Z3319">
        <v>396</v>
      </c>
      <c r="AA3319">
        <v>0</v>
      </c>
    </row>
    <row r="3320" spans="1:27" x14ac:dyDescent="0.25">
      <c r="A3320" t="str">
        <f t="shared" si="363"/>
        <v>092019</v>
      </c>
      <c r="B3320">
        <v>9</v>
      </c>
      <c r="C3320">
        <v>2019</v>
      </c>
      <c r="D3320" s="18">
        <v>43712</v>
      </c>
      <c r="E3320" t="s">
        <v>3933</v>
      </c>
      <c r="F3320" t="s">
        <v>101</v>
      </c>
      <c r="G3320" t="s">
        <v>6250</v>
      </c>
      <c r="H3320">
        <v>312</v>
      </c>
      <c r="L3320">
        <v>264</v>
      </c>
      <c r="N3320">
        <f t="shared" si="367"/>
        <v>47.52</v>
      </c>
      <c r="O3320">
        <f t="shared" si="368"/>
        <v>23.76</v>
      </c>
      <c r="P3320">
        <f t="shared" si="369"/>
        <v>23.76</v>
      </c>
      <c r="Q3320">
        <f t="shared" si="364"/>
        <v>0</v>
      </c>
      <c r="R3320">
        <f t="shared" si="365"/>
        <v>311.52</v>
      </c>
      <c r="S3320">
        <f t="shared" si="366"/>
        <v>-0.48000000000001819</v>
      </c>
      <c r="Y3320">
        <v>23.76</v>
      </c>
      <c r="Z3320">
        <v>23.76</v>
      </c>
      <c r="AA3320">
        <v>0</v>
      </c>
    </row>
    <row r="3321" spans="1:27" x14ac:dyDescent="0.25">
      <c r="A3321" t="str">
        <f t="shared" si="363"/>
        <v>092019</v>
      </c>
      <c r="B3321">
        <v>9</v>
      </c>
      <c r="C3321">
        <v>2019</v>
      </c>
      <c r="D3321" s="18">
        <v>43719</v>
      </c>
      <c r="E3321" t="s">
        <v>2974</v>
      </c>
      <c r="F3321" t="s">
        <v>503</v>
      </c>
      <c r="G3321" t="s">
        <v>6719</v>
      </c>
      <c r="H3321">
        <v>53696</v>
      </c>
      <c r="L3321">
        <v>45505</v>
      </c>
      <c r="N3321">
        <f t="shared" si="367"/>
        <v>8190.9</v>
      </c>
      <c r="O3321">
        <f t="shared" si="368"/>
        <v>4095.45</v>
      </c>
      <c r="P3321">
        <f t="shared" si="369"/>
        <v>4095.45</v>
      </c>
      <c r="Q3321">
        <f t="shared" si="364"/>
        <v>0</v>
      </c>
      <c r="R3321">
        <f t="shared" si="365"/>
        <v>53695.9</v>
      </c>
      <c r="S3321">
        <f t="shared" si="366"/>
        <v>-9.9999999998544808E-2</v>
      </c>
      <c r="Y3321">
        <v>4095.45</v>
      </c>
      <c r="Z3321">
        <v>4095.45</v>
      </c>
      <c r="AA3321">
        <v>0</v>
      </c>
    </row>
    <row r="3322" spans="1:27" x14ac:dyDescent="0.25">
      <c r="A3322" t="str">
        <f t="shared" si="363"/>
        <v>092019</v>
      </c>
      <c r="B3322">
        <v>9</v>
      </c>
      <c r="C3322">
        <v>2019</v>
      </c>
      <c r="D3322" s="18">
        <v>43718</v>
      </c>
      <c r="E3322" t="s">
        <v>5369</v>
      </c>
      <c r="F3322" t="s">
        <v>490</v>
      </c>
      <c r="G3322" t="s">
        <v>6312</v>
      </c>
      <c r="H3322">
        <v>15045</v>
      </c>
      <c r="L3322">
        <v>12750</v>
      </c>
      <c r="N3322">
        <f t="shared" si="367"/>
        <v>2295</v>
      </c>
      <c r="O3322">
        <f t="shared" si="368"/>
        <v>1147.5</v>
      </c>
      <c r="P3322">
        <f t="shared" si="369"/>
        <v>1147.5</v>
      </c>
      <c r="Q3322">
        <f t="shared" si="364"/>
        <v>0</v>
      </c>
      <c r="R3322">
        <f t="shared" si="365"/>
        <v>15045</v>
      </c>
      <c r="S3322">
        <f t="shared" si="366"/>
        <v>0</v>
      </c>
      <c r="Y3322">
        <v>1147.5</v>
      </c>
      <c r="Z3322">
        <v>1147.5</v>
      </c>
      <c r="AA3322">
        <v>0</v>
      </c>
    </row>
    <row r="3323" spans="1:27" x14ac:dyDescent="0.25">
      <c r="A3323" t="str">
        <f t="shared" si="363"/>
        <v>092019</v>
      </c>
      <c r="B3323">
        <v>9</v>
      </c>
      <c r="C3323">
        <v>2019</v>
      </c>
      <c r="D3323" s="18">
        <v>43712</v>
      </c>
      <c r="E3323" t="s">
        <v>3904</v>
      </c>
      <c r="F3323" t="s">
        <v>45</v>
      </c>
      <c r="G3323" t="s">
        <v>6731</v>
      </c>
      <c r="H3323">
        <v>51384</v>
      </c>
      <c r="L3323">
        <v>43546</v>
      </c>
      <c r="N3323">
        <f t="shared" si="367"/>
        <v>7838.28</v>
      </c>
      <c r="O3323">
        <f t="shared" si="368"/>
        <v>3919.14</v>
      </c>
      <c r="P3323">
        <f t="shared" si="369"/>
        <v>3919.14</v>
      </c>
      <c r="Q3323">
        <f t="shared" si="364"/>
        <v>0</v>
      </c>
      <c r="R3323">
        <f t="shared" si="365"/>
        <v>51384.28</v>
      </c>
      <c r="S3323">
        <f t="shared" si="366"/>
        <v>0.27999999999883585</v>
      </c>
      <c r="Y3323">
        <v>3919.14</v>
      </c>
      <c r="Z3323">
        <v>3919.14</v>
      </c>
      <c r="AA3323">
        <v>0</v>
      </c>
    </row>
    <row r="3324" spans="1:27" x14ac:dyDescent="0.25">
      <c r="A3324" t="str">
        <f t="shared" si="363"/>
        <v>092019</v>
      </c>
      <c r="B3324">
        <v>9</v>
      </c>
      <c r="C3324">
        <v>2019</v>
      </c>
      <c r="D3324" s="18">
        <v>43721</v>
      </c>
      <c r="E3324" t="s">
        <v>3896</v>
      </c>
      <c r="F3324" t="s">
        <v>1232</v>
      </c>
      <c r="G3324" t="s">
        <v>5774</v>
      </c>
      <c r="H3324">
        <v>4425</v>
      </c>
      <c r="L3324">
        <v>3750</v>
      </c>
      <c r="N3324">
        <f t="shared" si="367"/>
        <v>675</v>
      </c>
      <c r="O3324">
        <f t="shared" si="368"/>
        <v>337.5</v>
      </c>
      <c r="P3324">
        <f t="shared" si="369"/>
        <v>337.5</v>
      </c>
      <c r="Q3324">
        <f t="shared" si="364"/>
        <v>0</v>
      </c>
      <c r="R3324">
        <f t="shared" si="365"/>
        <v>4425</v>
      </c>
      <c r="S3324">
        <f t="shared" si="366"/>
        <v>0</v>
      </c>
      <c r="Y3324">
        <v>337.5</v>
      </c>
      <c r="Z3324">
        <v>337.5</v>
      </c>
      <c r="AA3324">
        <v>0</v>
      </c>
    </row>
    <row r="3325" spans="1:27" x14ac:dyDescent="0.25">
      <c r="A3325" t="str">
        <f t="shared" si="363"/>
        <v>092019</v>
      </c>
      <c r="B3325">
        <v>9</v>
      </c>
      <c r="C3325">
        <v>2019</v>
      </c>
      <c r="D3325" s="18">
        <v>43721</v>
      </c>
      <c r="E3325" t="s">
        <v>1691</v>
      </c>
      <c r="F3325" t="s">
        <v>3340</v>
      </c>
      <c r="G3325" t="s">
        <v>6742</v>
      </c>
      <c r="H3325">
        <v>18325</v>
      </c>
      <c r="L3325">
        <v>15530</v>
      </c>
      <c r="N3325">
        <f t="shared" si="367"/>
        <v>2795.4</v>
      </c>
      <c r="O3325">
        <f t="shared" si="368"/>
        <v>1397.7</v>
      </c>
      <c r="P3325">
        <f t="shared" si="369"/>
        <v>1397.7</v>
      </c>
      <c r="Q3325">
        <f t="shared" si="364"/>
        <v>0</v>
      </c>
      <c r="R3325">
        <f t="shared" si="365"/>
        <v>18325.400000000001</v>
      </c>
      <c r="S3325">
        <f t="shared" si="366"/>
        <v>0.40000000000145519</v>
      </c>
      <c r="Y3325">
        <v>1397.7</v>
      </c>
      <c r="Z3325">
        <v>1397.7</v>
      </c>
      <c r="AA3325">
        <v>0</v>
      </c>
    </row>
    <row r="3326" spans="1:27" x14ac:dyDescent="0.25">
      <c r="A3326" t="str">
        <f t="shared" si="363"/>
        <v>092019</v>
      </c>
      <c r="B3326">
        <v>9</v>
      </c>
      <c r="C3326">
        <v>2019</v>
      </c>
      <c r="D3326" s="18">
        <v>43721</v>
      </c>
      <c r="E3326" t="s">
        <v>3938</v>
      </c>
      <c r="F3326" t="s">
        <v>101</v>
      </c>
      <c r="G3326" t="s">
        <v>6250</v>
      </c>
      <c r="H3326">
        <v>2761</v>
      </c>
      <c r="L3326">
        <v>2340</v>
      </c>
      <c r="N3326">
        <f t="shared" si="367"/>
        <v>421.2</v>
      </c>
      <c r="O3326">
        <f t="shared" si="368"/>
        <v>210.6</v>
      </c>
      <c r="P3326">
        <f t="shared" si="369"/>
        <v>210.6</v>
      </c>
      <c r="Q3326">
        <f t="shared" si="364"/>
        <v>0</v>
      </c>
      <c r="R3326">
        <f t="shared" si="365"/>
        <v>2761.2</v>
      </c>
      <c r="S3326">
        <f t="shared" si="366"/>
        <v>0.1999999999998181</v>
      </c>
      <c r="Y3326">
        <v>210.6</v>
      </c>
      <c r="Z3326">
        <v>210.6</v>
      </c>
      <c r="AA3326">
        <v>0</v>
      </c>
    </row>
    <row r="3327" spans="1:27" x14ac:dyDescent="0.25">
      <c r="A3327" t="str">
        <f t="shared" si="363"/>
        <v>092019</v>
      </c>
      <c r="B3327">
        <v>9</v>
      </c>
      <c r="C3327">
        <v>2019</v>
      </c>
      <c r="D3327" s="18">
        <v>43721</v>
      </c>
      <c r="E3327" t="s">
        <v>3937</v>
      </c>
      <c r="F3327" t="s">
        <v>101</v>
      </c>
      <c r="G3327" t="s">
        <v>6250</v>
      </c>
      <c r="H3327">
        <v>612</v>
      </c>
      <c r="L3327">
        <v>519</v>
      </c>
      <c r="N3327">
        <f t="shared" si="367"/>
        <v>93.42</v>
      </c>
      <c r="O3327">
        <f t="shared" si="368"/>
        <v>46.71</v>
      </c>
      <c r="P3327">
        <f t="shared" si="369"/>
        <v>46.71</v>
      </c>
      <c r="Q3327">
        <f t="shared" si="364"/>
        <v>0</v>
      </c>
      <c r="R3327">
        <f t="shared" si="365"/>
        <v>612.41999999999996</v>
      </c>
      <c r="S3327">
        <f t="shared" si="366"/>
        <v>0.41999999999995907</v>
      </c>
      <c r="Y3327">
        <v>46.71</v>
      </c>
      <c r="Z3327">
        <v>46.71</v>
      </c>
      <c r="AA3327">
        <v>0</v>
      </c>
    </row>
    <row r="3328" spans="1:27" x14ac:dyDescent="0.25">
      <c r="A3328" t="str">
        <f t="shared" si="363"/>
        <v>092019</v>
      </c>
      <c r="B3328">
        <v>9</v>
      </c>
      <c r="C3328">
        <v>2019</v>
      </c>
      <c r="D3328" s="18">
        <v>43726</v>
      </c>
      <c r="E3328" t="s">
        <v>4275</v>
      </c>
      <c r="F3328" t="s">
        <v>399</v>
      </c>
      <c r="G3328" t="s">
        <v>6268</v>
      </c>
      <c r="H3328">
        <v>1475</v>
      </c>
      <c r="L3328">
        <v>1250</v>
      </c>
      <c r="N3328">
        <f t="shared" si="367"/>
        <v>225</v>
      </c>
      <c r="O3328">
        <f t="shared" si="368"/>
        <v>112.5</v>
      </c>
      <c r="P3328">
        <f t="shared" si="369"/>
        <v>112.5</v>
      </c>
      <c r="Q3328">
        <f t="shared" si="364"/>
        <v>0</v>
      </c>
      <c r="R3328">
        <f t="shared" si="365"/>
        <v>1475</v>
      </c>
      <c r="S3328">
        <f t="shared" si="366"/>
        <v>0</v>
      </c>
      <c r="Y3328">
        <v>112.5</v>
      </c>
      <c r="Z3328">
        <v>112.5</v>
      </c>
      <c r="AA3328">
        <v>0</v>
      </c>
    </row>
    <row r="3329" spans="1:27" x14ac:dyDescent="0.25">
      <c r="A3329" t="str">
        <f t="shared" si="363"/>
        <v>092019</v>
      </c>
      <c r="B3329">
        <v>9</v>
      </c>
      <c r="C3329">
        <v>2019</v>
      </c>
      <c r="D3329" s="18">
        <v>43722</v>
      </c>
      <c r="E3329" t="s">
        <v>6743</v>
      </c>
      <c r="F3329" t="s">
        <v>1604</v>
      </c>
      <c r="G3329" t="s">
        <v>6303</v>
      </c>
      <c r="H3329">
        <v>15470</v>
      </c>
      <c r="I3329">
        <v>4600</v>
      </c>
      <c r="L3329">
        <v>9450</v>
      </c>
      <c r="N3329">
        <f t="shared" si="367"/>
        <v>1701</v>
      </c>
      <c r="O3329">
        <f t="shared" si="368"/>
        <v>850.5</v>
      </c>
      <c r="P3329">
        <f t="shared" si="369"/>
        <v>850.5</v>
      </c>
      <c r="Q3329">
        <f t="shared" si="364"/>
        <v>0</v>
      </c>
      <c r="R3329">
        <f t="shared" si="365"/>
        <v>15751</v>
      </c>
      <c r="S3329">
        <f t="shared" si="366"/>
        <v>281</v>
      </c>
      <c r="Y3329">
        <v>850.5</v>
      </c>
      <c r="Z3329">
        <v>850.5</v>
      </c>
      <c r="AA3329">
        <v>0</v>
      </c>
    </row>
    <row r="3330" spans="1:27" x14ac:dyDescent="0.25">
      <c r="A3330" t="str">
        <f t="shared" si="363"/>
        <v>092019</v>
      </c>
      <c r="B3330">
        <v>9</v>
      </c>
      <c r="C3330">
        <v>2019</v>
      </c>
      <c r="D3330" s="18">
        <v>43722</v>
      </c>
      <c r="E3330" t="s">
        <v>6744</v>
      </c>
      <c r="F3330" t="s">
        <v>1604</v>
      </c>
      <c r="G3330" t="s">
        <v>6303</v>
      </c>
      <c r="H3330">
        <v>10620</v>
      </c>
      <c r="L3330">
        <v>9000</v>
      </c>
      <c r="N3330">
        <f t="shared" si="367"/>
        <v>1620</v>
      </c>
      <c r="O3330">
        <f t="shared" si="368"/>
        <v>810</v>
      </c>
      <c r="P3330">
        <f t="shared" si="369"/>
        <v>810</v>
      </c>
      <c r="Q3330">
        <f t="shared" si="364"/>
        <v>0</v>
      </c>
      <c r="R3330">
        <f t="shared" si="365"/>
        <v>10620</v>
      </c>
      <c r="S3330">
        <f t="shared" si="366"/>
        <v>0</v>
      </c>
      <c r="Y3330">
        <v>810</v>
      </c>
      <c r="Z3330">
        <v>810</v>
      </c>
      <c r="AA3330">
        <v>0</v>
      </c>
    </row>
    <row r="3331" spans="1:27" x14ac:dyDescent="0.25">
      <c r="A3331" t="str">
        <f t="shared" si="363"/>
        <v>092019</v>
      </c>
      <c r="B3331">
        <v>9</v>
      </c>
      <c r="C3331">
        <v>2019</v>
      </c>
      <c r="D3331" s="18">
        <v>43721</v>
      </c>
      <c r="E3331" t="s">
        <v>3954</v>
      </c>
      <c r="F3331" t="s">
        <v>124</v>
      </c>
      <c r="G3331" t="s">
        <v>6255</v>
      </c>
      <c r="H3331">
        <v>10439</v>
      </c>
      <c r="L3331">
        <v>8846.33</v>
      </c>
      <c r="N3331">
        <f t="shared" si="367"/>
        <v>1592.3394000000001</v>
      </c>
      <c r="O3331">
        <f t="shared" si="368"/>
        <v>796.16970000000003</v>
      </c>
      <c r="P3331">
        <f t="shared" si="369"/>
        <v>796.16970000000003</v>
      </c>
      <c r="Q3331">
        <f t="shared" si="364"/>
        <v>0</v>
      </c>
      <c r="R3331">
        <f t="shared" si="365"/>
        <v>10438.669400000001</v>
      </c>
      <c r="S3331">
        <f t="shared" si="366"/>
        <v>-0.33059999999932188</v>
      </c>
      <c r="Y3331">
        <v>796.16970000000003</v>
      </c>
      <c r="Z3331">
        <v>796.16970000000003</v>
      </c>
      <c r="AA3331">
        <v>0</v>
      </c>
    </row>
    <row r="3332" spans="1:27" x14ac:dyDescent="0.25">
      <c r="A3332" t="str">
        <f t="shared" ref="A3332:A3395" si="370">TEXT(D3332,"MMYYYY")</f>
        <v>092019</v>
      </c>
      <c r="B3332">
        <v>9</v>
      </c>
      <c r="C3332">
        <v>2019</v>
      </c>
      <c r="D3332" s="18">
        <v>43721</v>
      </c>
      <c r="E3332" t="s">
        <v>3955</v>
      </c>
      <c r="F3332" t="s">
        <v>124</v>
      </c>
      <c r="G3332" t="s">
        <v>6255</v>
      </c>
      <c r="H3332">
        <v>3540</v>
      </c>
      <c r="L3332">
        <v>3000</v>
      </c>
      <c r="N3332">
        <f t="shared" si="367"/>
        <v>540</v>
      </c>
      <c r="O3332">
        <f t="shared" si="368"/>
        <v>270</v>
      </c>
      <c r="P3332">
        <f t="shared" si="369"/>
        <v>270</v>
      </c>
      <c r="Q3332">
        <f t="shared" si="364"/>
        <v>0</v>
      </c>
      <c r="R3332">
        <f t="shared" si="365"/>
        <v>3540</v>
      </c>
      <c r="S3332">
        <f t="shared" si="366"/>
        <v>0</v>
      </c>
      <c r="Y3332">
        <v>270</v>
      </c>
      <c r="Z3332">
        <v>270</v>
      </c>
      <c r="AA3332">
        <v>0</v>
      </c>
    </row>
    <row r="3333" spans="1:27" x14ac:dyDescent="0.25">
      <c r="A3333" t="str">
        <f t="shared" si="370"/>
        <v>092019</v>
      </c>
      <c r="B3333">
        <v>9</v>
      </c>
      <c r="C3333">
        <v>2019</v>
      </c>
      <c r="D3333" s="18">
        <v>43724</v>
      </c>
      <c r="E3333" t="s">
        <v>6733</v>
      </c>
      <c r="F3333" t="s">
        <v>6323</v>
      </c>
      <c r="G3333" t="s">
        <v>6324</v>
      </c>
      <c r="H3333">
        <v>2183</v>
      </c>
      <c r="L3333">
        <v>1850</v>
      </c>
      <c r="N3333">
        <f t="shared" si="367"/>
        <v>333</v>
      </c>
      <c r="O3333">
        <f t="shared" si="368"/>
        <v>166.5</v>
      </c>
      <c r="P3333">
        <f t="shared" si="369"/>
        <v>166.5</v>
      </c>
      <c r="Q3333">
        <f t="shared" si="364"/>
        <v>0</v>
      </c>
      <c r="R3333">
        <f t="shared" si="365"/>
        <v>2183</v>
      </c>
      <c r="S3333">
        <f t="shared" si="366"/>
        <v>0</v>
      </c>
      <c r="Y3333">
        <v>166.5</v>
      </c>
      <c r="Z3333">
        <v>166.5</v>
      </c>
      <c r="AA3333">
        <v>0</v>
      </c>
    </row>
    <row r="3334" spans="1:27" x14ac:dyDescent="0.25">
      <c r="A3334" t="str">
        <f t="shared" si="370"/>
        <v>092019</v>
      </c>
      <c r="B3334">
        <v>9</v>
      </c>
      <c r="C3334">
        <v>2019</v>
      </c>
      <c r="D3334" s="18">
        <v>43721</v>
      </c>
      <c r="E3334" t="s">
        <v>4277</v>
      </c>
      <c r="F3334" t="s">
        <v>413</v>
      </c>
      <c r="G3334" t="s">
        <v>6248</v>
      </c>
      <c r="H3334">
        <v>2024</v>
      </c>
      <c r="L3334">
        <v>1745</v>
      </c>
      <c r="N3334">
        <f t="shared" si="367"/>
        <v>314.10000000000002</v>
      </c>
      <c r="O3334">
        <f t="shared" si="368"/>
        <v>157.05000000000001</v>
      </c>
      <c r="P3334">
        <f t="shared" si="369"/>
        <v>157.05000000000001</v>
      </c>
      <c r="Q3334">
        <f t="shared" si="364"/>
        <v>0</v>
      </c>
      <c r="R3334">
        <f t="shared" si="365"/>
        <v>2059.1</v>
      </c>
      <c r="S3334">
        <f t="shared" si="366"/>
        <v>35.099999999999909</v>
      </c>
      <c r="Y3334">
        <v>157.05000000000001</v>
      </c>
      <c r="Z3334">
        <v>157.05000000000001</v>
      </c>
      <c r="AA3334">
        <v>0</v>
      </c>
    </row>
    <row r="3335" spans="1:27" x14ac:dyDescent="0.25">
      <c r="A3335" t="str">
        <f t="shared" si="370"/>
        <v>092019</v>
      </c>
      <c r="B3335">
        <v>9</v>
      </c>
      <c r="C3335">
        <v>2019</v>
      </c>
      <c r="D3335" s="18">
        <v>43725</v>
      </c>
      <c r="E3335" t="s">
        <v>4274</v>
      </c>
      <c r="F3335" t="s">
        <v>399</v>
      </c>
      <c r="G3335" t="s">
        <v>6268</v>
      </c>
      <c r="H3335">
        <v>1457</v>
      </c>
      <c r="L3335">
        <v>1235</v>
      </c>
      <c r="N3335">
        <f t="shared" si="367"/>
        <v>222.3</v>
      </c>
      <c r="O3335">
        <f t="shared" si="368"/>
        <v>111.15</v>
      </c>
      <c r="P3335">
        <f t="shared" si="369"/>
        <v>111.15</v>
      </c>
      <c r="Q3335">
        <f t="shared" si="364"/>
        <v>0</v>
      </c>
      <c r="R3335">
        <f t="shared" si="365"/>
        <v>1457.3</v>
      </c>
      <c r="S3335">
        <f t="shared" si="366"/>
        <v>0.29999999999995453</v>
      </c>
      <c r="Y3335">
        <v>111.15</v>
      </c>
      <c r="Z3335">
        <v>111.15</v>
      </c>
      <c r="AA3335">
        <v>0</v>
      </c>
    </row>
    <row r="3336" spans="1:27" x14ac:dyDescent="0.25">
      <c r="A3336" t="str">
        <f t="shared" si="370"/>
        <v>092019</v>
      </c>
      <c r="B3336">
        <v>9</v>
      </c>
      <c r="C3336">
        <v>2019</v>
      </c>
      <c r="D3336" s="18">
        <v>43726</v>
      </c>
      <c r="E3336" t="s">
        <v>3034</v>
      </c>
      <c r="F3336" t="s">
        <v>490</v>
      </c>
      <c r="G3336" t="s">
        <v>6312</v>
      </c>
      <c r="H3336">
        <v>231093</v>
      </c>
      <c r="L3336">
        <v>194570</v>
      </c>
      <c r="N3336">
        <f t="shared" si="367"/>
        <v>35022.6</v>
      </c>
      <c r="O3336">
        <f t="shared" si="368"/>
        <v>17511.3</v>
      </c>
      <c r="P3336">
        <f t="shared" si="369"/>
        <v>17511.3</v>
      </c>
      <c r="Q3336">
        <f t="shared" si="364"/>
        <v>0</v>
      </c>
      <c r="R3336">
        <f t="shared" si="365"/>
        <v>229592.6</v>
      </c>
      <c r="S3336">
        <f t="shared" si="366"/>
        <v>-1500.3999999999942</v>
      </c>
      <c r="Y3336">
        <v>17511.3</v>
      </c>
      <c r="Z3336">
        <v>17511.3</v>
      </c>
      <c r="AA3336">
        <v>0</v>
      </c>
    </row>
    <row r="3337" spans="1:27" x14ac:dyDescent="0.25">
      <c r="A3337" t="str">
        <f t="shared" si="370"/>
        <v>092019</v>
      </c>
      <c r="B3337">
        <v>9</v>
      </c>
      <c r="C3337">
        <v>2019</v>
      </c>
      <c r="D3337" s="18">
        <v>43726</v>
      </c>
      <c r="E3337" t="s">
        <v>1122</v>
      </c>
      <c r="F3337" t="s">
        <v>672</v>
      </c>
      <c r="G3337" t="s">
        <v>6374</v>
      </c>
      <c r="H3337">
        <v>5310</v>
      </c>
      <c r="L3337">
        <v>4500</v>
      </c>
      <c r="N3337">
        <f t="shared" si="367"/>
        <v>810</v>
      </c>
      <c r="O3337">
        <f t="shared" si="368"/>
        <v>405</v>
      </c>
      <c r="P3337">
        <f t="shared" si="369"/>
        <v>405</v>
      </c>
      <c r="Q3337">
        <f t="shared" si="364"/>
        <v>0</v>
      </c>
      <c r="R3337">
        <f t="shared" si="365"/>
        <v>5310</v>
      </c>
      <c r="S3337">
        <f t="shared" si="366"/>
        <v>0</v>
      </c>
      <c r="Y3337">
        <v>405</v>
      </c>
      <c r="Z3337">
        <v>405</v>
      </c>
      <c r="AA3337">
        <v>0</v>
      </c>
    </row>
    <row r="3338" spans="1:27" x14ac:dyDescent="0.25">
      <c r="A3338" t="str">
        <f t="shared" si="370"/>
        <v>092019</v>
      </c>
      <c r="B3338">
        <v>9</v>
      </c>
      <c r="C3338">
        <v>2019</v>
      </c>
      <c r="D3338" s="18">
        <v>43718</v>
      </c>
      <c r="E3338" t="s">
        <v>4357</v>
      </c>
      <c r="F3338" t="s">
        <v>471</v>
      </c>
      <c r="G3338" t="s">
        <v>6246</v>
      </c>
      <c r="H3338">
        <v>2124</v>
      </c>
      <c r="L3338">
        <v>1800</v>
      </c>
      <c r="N3338">
        <f t="shared" si="367"/>
        <v>324</v>
      </c>
      <c r="O3338">
        <f t="shared" si="368"/>
        <v>162</v>
      </c>
      <c r="P3338">
        <f t="shared" si="369"/>
        <v>162</v>
      </c>
      <c r="Q3338">
        <f t="shared" si="364"/>
        <v>0</v>
      </c>
      <c r="R3338">
        <f t="shared" si="365"/>
        <v>2124</v>
      </c>
      <c r="S3338">
        <f t="shared" si="366"/>
        <v>0</v>
      </c>
      <c r="Y3338">
        <v>162</v>
      </c>
      <c r="Z3338">
        <v>162</v>
      </c>
      <c r="AA3338">
        <v>0</v>
      </c>
    </row>
    <row r="3339" spans="1:27" x14ac:dyDescent="0.25">
      <c r="A3339" t="str">
        <f t="shared" si="370"/>
        <v>092019</v>
      </c>
      <c r="B3339">
        <v>9</v>
      </c>
      <c r="C3339">
        <v>2019</v>
      </c>
      <c r="D3339" s="18">
        <v>43724</v>
      </c>
      <c r="E3339" t="s">
        <v>4464</v>
      </c>
      <c r="F3339" t="s">
        <v>1195</v>
      </c>
      <c r="G3339" t="s">
        <v>6728</v>
      </c>
      <c r="H3339">
        <v>57855</v>
      </c>
      <c r="J3339">
        <v>55100</v>
      </c>
      <c r="N3339">
        <f t="shared" si="367"/>
        <v>2755</v>
      </c>
      <c r="O3339">
        <f t="shared" si="368"/>
        <v>1377.5</v>
      </c>
      <c r="P3339">
        <f t="shared" si="369"/>
        <v>1377.5</v>
      </c>
      <c r="Q3339">
        <f t="shared" si="364"/>
        <v>0</v>
      </c>
      <c r="R3339">
        <f t="shared" si="365"/>
        <v>57855</v>
      </c>
      <c r="S3339">
        <f t="shared" si="366"/>
        <v>0</v>
      </c>
      <c r="Y3339">
        <v>1377.5</v>
      </c>
      <c r="Z3339">
        <v>1377.5</v>
      </c>
      <c r="AA3339">
        <v>0</v>
      </c>
    </row>
    <row r="3340" spans="1:27" x14ac:dyDescent="0.25">
      <c r="A3340" t="str">
        <f t="shared" si="370"/>
        <v>092019</v>
      </c>
      <c r="B3340">
        <v>9</v>
      </c>
      <c r="C3340">
        <v>2019</v>
      </c>
      <c r="D3340" s="18">
        <v>43727</v>
      </c>
      <c r="E3340" t="s">
        <v>3968</v>
      </c>
      <c r="F3340" t="s">
        <v>795</v>
      </c>
      <c r="G3340" t="s">
        <v>6409</v>
      </c>
      <c r="H3340">
        <v>14750</v>
      </c>
      <c r="L3340">
        <v>12500</v>
      </c>
      <c r="N3340">
        <f t="shared" si="367"/>
        <v>2250</v>
      </c>
      <c r="O3340">
        <f t="shared" si="368"/>
        <v>1125</v>
      </c>
      <c r="P3340">
        <f t="shared" si="369"/>
        <v>1125</v>
      </c>
      <c r="Q3340">
        <f t="shared" si="364"/>
        <v>0</v>
      </c>
      <c r="R3340">
        <f t="shared" si="365"/>
        <v>14750</v>
      </c>
      <c r="S3340">
        <f t="shared" si="366"/>
        <v>0</v>
      </c>
      <c r="Y3340">
        <v>1125</v>
      </c>
      <c r="Z3340">
        <v>1125</v>
      </c>
      <c r="AA3340">
        <v>0</v>
      </c>
    </row>
    <row r="3341" spans="1:27" x14ac:dyDescent="0.25">
      <c r="A3341" t="str">
        <f t="shared" si="370"/>
        <v>092019</v>
      </c>
      <c r="B3341">
        <v>9</v>
      </c>
      <c r="C3341">
        <v>2019</v>
      </c>
      <c r="D3341" s="18">
        <v>43724</v>
      </c>
      <c r="E3341" t="s">
        <v>4196</v>
      </c>
      <c r="F3341" t="s">
        <v>1974</v>
      </c>
      <c r="G3341" t="s">
        <v>6331</v>
      </c>
      <c r="H3341">
        <v>33900</v>
      </c>
      <c r="M3341">
        <v>26484.38</v>
      </c>
      <c r="N3341">
        <f t="shared" si="367"/>
        <v>7415.6264000000001</v>
      </c>
      <c r="O3341">
        <v>0</v>
      </c>
      <c r="P3341">
        <v>0</v>
      </c>
      <c r="Q3341">
        <v>0</v>
      </c>
      <c r="R3341">
        <f t="shared" si="365"/>
        <v>33900.006399999998</v>
      </c>
      <c r="S3341">
        <f t="shared" si="366"/>
        <v>6.3999999983934686E-3</v>
      </c>
      <c r="T3341" t="s">
        <v>5815</v>
      </c>
      <c r="Y3341">
        <v>3707.8132000000001</v>
      </c>
      <c r="Z3341">
        <v>3707.8132000000001</v>
      </c>
      <c r="AA3341">
        <v>0</v>
      </c>
    </row>
    <row r="3342" spans="1:27" x14ac:dyDescent="0.25">
      <c r="A3342" t="str">
        <f t="shared" si="370"/>
        <v>092019</v>
      </c>
      <c r="B3342">
        <v>9</v>
      </c>
      <c r="C3342">
        <v>2019</v>
      </c>
      <c r="D3342" s="18">
        <v>43726</v>
      </c>
      <c r="E3342" t="s">
        <v>6745</v>
      </c>
      <c r="F3342" t="s">
        <v>6708</v>
      </c>
      <c r="G3342" t="s">
        <v>6709</v>
      </c>
      <c r="H3342">
        <v>3588</v>
      </c>
      <c r="K3342">
        <v>3203.84</v>
      </c>
      <c r="N3342">
        <f t="shared" si="367"/>
        <v>384.46080000000001</v>
      </c>
      <c r="O3342">
        <f t="shared" si="368"/>
        <v>192.2304</v>
      </c>
      <c r="P3342">
        <f t="shared" si="369"/>
        <v>192.2304</v>
      </c>
      <c r="Q3342">
        <f t="shared" si="364"/>
        <v>0</v>
      </c>
      <c r="R3342">
        <f t="shared" si="365"/>
        <v>3588.3008</v>
      </c>
      <c r="S3342">
        <f t="shared" si="366"/>
        <v>0.30079999999998108</v>
      </c>
      <c r="Y3342">
        <v>192.2304</v>
      </c>
      <c r="Z3342">
        <v>192.2304</v>
      </c>
      <c r="AA3342">
        <v>0</v>
      </c>
    </row>
    <row r="3343" spans="1:27" x14ac:dyDescent="0.25">
      <c r="A3343" t="str">
        <f t="shared" si="370"/>
        <v>092019</v>
      </c>
      <c r="B3343">
        <v>9</v>
      </c>
      <c r="C3343">
        <v>2019</v>
      </c>
      <c r="D3343" s="18">
        <v>43722</v>
      </c>
      <c r="E3343" t="s">
        <v>4046</v>
      </c>
      <c r="F3343" t="s">
        <v>2693</v>
      </c>
      <c r="G3343" t="s">
        <v>6465</v>
      </c>
      <c r="H3343">
        <v>6584</v>
      </c>
      <c r="L3343">
        <v>5580</v>
      </c>
      <c r="N3343">
        <f t="shared" si="367"/>
        <v>1004.4</v>
      </c>
      <c r="O3343">
        <f t="shared" si="368"/>
        <v>502.2</v>
      </c>
      <c r="P3343">
        <f t="shared" si="369"/>
        <v>502.2</v>
      </c>
      <c r="Q3343">
        <f t="shared" si="364"/>
        <v>0</v>
      </c>
      <c r="R3343">
        <f t="shared" si="365"/>
        <v>6584.4</v>
      </c>
      <c r="S3343">
        <f t="shared" si="366"/>
        <v>0.3999999999996362</v>
      </c>
      <c r="Y3343">
        <v>502.2</v>
      </c>
      <c r="Z3343">
        <v>502.2</v>
      </c>
      <c r="AA3343">
        <v>0</v>
      </c>
    </row>
    <row r="3344" spans="1:27" x14ac:dyDescent="0.25">
      <c r="A3344" t="str">
        <f t="shared" si="370"/>
        <v>092019</v>
      </c>
      <c r="B3344">
        <v>9</v>
      </c>
      <c r="C3344">
        <v>2019</v>
      </c>
      <c r="D3344" s="18">
        <v>43721</v>
      </c>
      <c r="E3344" t="s">
        <v>4243</v>
      </c>
      <c r="F3344" t="s">
        <v>4241</v>
      </c>
      <c r="G3344" t="s">
        <v>6746</v>
      </c>
      <c r="H3344">
        <v>89400</v>
      </c>
      <c r="M3344">
        <v>69843.75</v>
      </c>
      <c r="N3344">
        <f t="shared" si="367"/>
        <v>19556.25</v>
      </c>
      <c r="O3344">
        <v>0</v>
      </c>
      <c r="P3344">
        <v>0</v>
      </c>
      <c r="Q3344">
        <v>0</v>
      </c>
      <c r="R3344">
        <f t="shared" si="365"/>
        <v>89400</v>
      </c>
      <c r="S3344">
        <f t="shared" si="366"/>
        <v>0</v>
      </c>
      <c r="T3344" t="s">
        <v>5815</v>
      </c>
      <c r="Y3344">
        <v>9778.125</v>
      </c>
      <c r="Z3344">
        <v>9778.125</v>
      </c>
      <c r="AA3344">
        <v>0</v>
      </c>
    </row>
    <row r="3345" spans="1:27" x14ac:dyDescent="0.25">
      <c r="A3345" t="str">
        <f t="shared" si="370"/>
        <v>092019</v>
      </c>
      <c r="B3345">
        <v>9</v>
      </c>
      <c r="C3345">
        <v>2019</v>
      </c>
      <c r="D3345" s="18">
        <v>43721</v>
      </c>
      <c r="E3345" t="s">
        <v>4244</v>
      </c>
      <c r="F3345" t="s">
        <v>4241</v>
      </c>
      <c r="G3345" t="s">
        <v>6746</v>
      </c>
      <c r="H3345">
        <v>9750</v>
      </c>
      <c r="L3345">
        <v>8262.7199999999993</v>
      </c>
      <c r="N3345">
        <f t="shared" si="367"/>
        <v>1487.2895999999998</v>
      </c>
      <c r="O3345">
        <f t="shared" si="368"/>
        <v>743.64479999999992</v>
      </c>
      <c r="P3345">
        <f t="shared" si="369"/>
        <v>743.64479999999992</v>
      </c>
      <c r="Q3345">
        <f t="shared" si="364"/>
        <v>0</v>
      </c>
      <c r="R3345">
        <f t="shared" si="365"/>
        <v>9750.0095999999994</v>
      </c>
      <c r="S3345">
        <f t="shared" si="366"/>
        <v>9.5999999994091922E-3</v>
      </c>
      <c r="Y3345">
        <v>743.64479999999992</v>
      </c>
      <c r="Z3345">
        <v>743.64479999999992</v>
      </c>
      <c r="AA3345">
        <v>0</v>
      </c>
    </row>
    <row r="3346" spans="1:27" x14ac:dyDescent="0.25">
      <c r="A3346" t="str">
        <f t="shared" si="370"/>
        <v>092019</v>
      </c>
      <c r="B3346">
        <v>9</v>
      </c>
      <c r="C3346">
        <v>2019</v>
      </c>
      <c r="D3346" s="18">
        <v>43725</v>
      </c>
      <c r="E3346" t="s">
        <v>4358</v>
      </c>
      <c r="F3346" t="s">
        <v>471</v>
      </c>
      <c r="G3346" t="s">
        <v>6747</v>
      </c>
      <c r="H3346">
        <v>3835</v>
      </c>
      <c r="L3346">
        <v>3250</v>
      </c>
      <c r="N3346">
        <f t="shared" si="367"/>
        <v>585</v>
      </c>
      <c r="O3346">
        <f t="shared" si="368"/>
        <v>292.5</v>
      </c>
      <c r="P3346">
        <f t="shared" si="369"/>
        <v>292.5</v>
      </c>
      <c r="Q3346">
        <f t="shared" si="364"/>
        <v>0</v>
      </c>
      <c r="R3346">
        <f t="shared" si="365"/>
        <v>3835</v>
      </c>
      <c r="S3346">
        <f t="shared" si="366"/>
        <v>0</v>
      </c>
      <c r="Y3346">
        <v>292.5</v>
      </c>
      <c r="Z3346">
        <v>292.5</v>
      </c>
      <c r="AA3346">
        <v>0</v>
      </c>
    </row>
    <row r="3347" spans="1:27" x14ac:dyDescent="0.25">
      <c r="A3347" t="str">
        <f t="shared" si="370"/>
        <v>092019</v>
      </c>
      <c r="B3347">
        <v>9</v>
      </c>
      <c r="C3347">
        <v>2019</v>
      </c>
      <c r="D3347" s="18">
        <v>43725</v>
      </c>
      <c r="E3347" t="s">
        <v>4273</v>
      </c>
      <c r="F3347" t="s">
        <v>399</v>
      </c>
      <c r="G3347" t="s">
        <v>6748</v>
      </c>
      <c r="H3347">
        <v>920</v>
      </c>
      <c r="L3347">
        <v>780</v>
      </c>
      <c r="N3347">
        <f t="shared" si="367"/>
        <v>140.4</v>
      </c>
      <c r="O3347">
        <f t="shared" si="368"/>
        <v>70.2</v>
      </c>
      <c r="P3347">
        <f t="shared" si="369"/>
        <v>70.2</v>
      </c>
      <c r="Q3347">
        <f t="shared" si="364"/>
        <v>0</v>
      </c>
      <c r="R3347">
        <f t="shared" si="365"/>
        <v>920.4</v>
      </c>
      <c r="S3347">
        <f t="shared" si="366"/>
        <v>0.39999999999997726</v>
      </c>
      <c r="Y3347">
        <v>70.2</v>
      </c>
      <c r="Z3347">
        <v>70.2</v>
      </c>
      <c r="AA3347">
        <v>0</v>
      </c>
    </row>
    <row r="3348" spans="1:27" x14ac:dyDescent="0.25">
      <c r="A3348" t="str">
        <f t="shared" si="370"/>
        <v>082019</v>
      </c>
      <c r="B3348">
        <v>9</v>
      </c>
      <c r="C3348">
        <v>2019</v>
      </c>
      <c r="D3348" s="18">
        <v>43694</v>
      </c>
      <c r="E3348" t="s">
        <v>6749</v>
      </c>
      <c r="F3348" t="s">
        <v>672</v>
      </c>
      <c r="G3348" t="s">
        <v>6374</v>
      </c>
      <c r="H3348">
        <v>8142</v>
      </c>
      <c r="L3348">
        <v>6900</v>
      </c>
      <c r="N3348">
        <f t="shared" si="367"/>
        <v>1242</v>
      </c>
      <c r="O3348">
        <f t="shared" si="368"/>
        <v>621</v>
      </c>
      <c r="P3348">
        <f t="shared" si="369"/>
        <v>621</v>
      </c>
      <c r="Q3348">
        <f t="shared" ref="Q3348:Q3411" si="371">+IF(VALUE(LEFT(F3348,2))=33,0,N3348)</f>
        <v>0</v>
      </c>
      <c r="R3348">
        <f t="shared" ref="R3348:R3411" si="372">J3348+K3348+L3348+M3348+N3348+I3348</f>
        <v>8142</v>
      </c>
      <c r="S3348">
        <f t="shared" ref="S3348:S3411" si="373">R3348-H3348</f>
        <v>0</v>
      </c>
      <c r="Y3348">
        <v>621</v>
      </c>
      <c r="Z3348">
        <v>621</v>
      </c>
      <c r="AA3348">
        <v>0</v>
      </c>
    </row>
    <row r="3349" spans="1:27" x14ac:dyDescent="0.25">
      <c r="A3349" t="str">
        <f t="shared" si="370"/>
        <v>092019</v>
      </c>
      <c r="B3349">
        <v>9</v>
      </c>
      <c r="C3349">
        <v>2019</v>
      </c>
      <c r="D3349" s="18">
        <v>43712</v>
      </c>
      <c r="E3349" t="s">
        <v>4356</v>
      </c>
      <c r="F3349" t="s">
        <v>471</v>
      </c>
      <c r="G3349" t="s">
        <v>6587</v>
      </c>
      <c r="H3349">
        <v>8142</v>
      </c>
      <c r="L3349">
        <v>6900</v>
      </c>
      <c r="N3349">
        <f t="shared" ref="N3349:N3409" si="374">+(J3349*$J$1/100)+(K3349*$K$1/100)+(L3349*$L$1/100)+(M3349*$M$1/100)</f>
        <v>1242</v>
      </c>
      <c r="O3349">
        <f t="shared" ref="O3349:O3409" si="375">+IF(VALUE(LEFT(F3349,2))=33,N3349/2,0)</f>
        <v>621</v>
      </c>
      <c r="P3349">
        <f t="shared" ref="P3349:P3409" si="376">+O3349</f>
        <v>621</v>
      </c>
      <c r="Q3349">
        <f t="shared" si="371"/>
        <v>0</v>
      </c>
      <c r="R3349">
        <f t="shared" si="372"/>
        <v>8142</v>
      </c>
      <c r="S3349">
        <f t="shared" si="373"/>
        <v>0</v>
      </c>
      <c r="Y3349">
        <v>621</v>
      </c>
      <c r="Z3349">
        <v>621</v>
      </c>
      <c r="AA3349">
        <v>0</v>
      </c>
    </row>
    <row r="3350" spans="1:27" x14ac:dyDescent="0.25">
      <c r="A3350" t="str">
        <f t="shared" si="370"/>
        <v>082019</v>
      </c>
      <c r="B3350">
        <v>9</v>
      </c>
      <c r="C3350">
        <v>2019</v>
      </c>
      <c r="D3350" s="18">
        <v>43707</v>
      </c>
      <c r="E3350" t="s">
        <v>6750</v>
      </c>
      <c r="F3350" t="s">
        <v>672</v>
      </c>
      <c r="G3350" t="s">
        <v>6374</v>
      </c>
      <c r="H3350">
        <v>5546</v>
      </c>
      <c r="L3350">
        <v>4700</v>
      </c>
      <c r="N3350">
        <f t="shared" si="374"/>
        <v>846</v>
      </c>
      <c r="O3350">
        <f t="shared" si="375"/>
        <v>423</v>
      </c>
      <c r="P3350">
        <f t="shared" si="376"/>
        <v>423</v>
      </c>
      <c r="Q3350">
        <f t="shared" si="371"/>
        <v>0</v>
      </c>
      <c r="R3350">
        <f t="shared" si="372"/>
        <v>5546</v>
      </c>
      <c r="S3350">
        <f t="shared" si="373"/>
        <v>0</v>
      </c>
      <c r="Y3350">
        <v>423</v>
      </c>
      <c r="Z3350">
        <v>423</v>
      </c>
      <c r="AA3350">
        <v>0</v>
      </c>
    </row>
    <row r="3351" spans="1:27" x14ac:dyDescent="0.25">
      <c r="A3351" t="str">
        <f t="shared" si="370"/>
        <v>072019</v>
      </c>
      <c r="B3351">
        <v>9</v>
      </c>
      <c r="C3351">
        <v>2019</v>
      </c>
      <c r="D3351" s="18">
        <v>43673</v>
      </c>
      <c r="E3351" t="s">
        <v>602</v>
      </c>
      <c r="F3351" t="s">
        <v>672</v>
      </c>
      <c r="G3351" t="s">
        <v>6374</v>
      </c>
      <c r="H3351">
        <v>3540</v>
      </c>
      <c r="L3351">
        <v>3000</v>
      </c>
      <c r="N3351">
        <f t="shared" si="374"/>
        <v>540</v>
      </c>
      <c r="O3351">
        <f t="shared" si="375"/>
        <v>270</v>
      </c>
      <c r="P3351">
        <f t="shared" si="376"/>
        <v>270</v>
      </c>
      <c r="Q3351">
        <f t="shared" si="371"/>
        <v>0</v>
      </c>
      <c r="R3351">
        <f t="shared" si="372"/>
        <v>3540</v>
      </c>
      <c r="S3351">
        <f t="shared" si="373"/>
        <v>0</v>
      </c>
      <c r="Y3351">
        <v>270</v>
      </c>
      <c r="Z3351">
        <v>270</v>
      </c>
      <c r="AA3351">
        <v>0</v>
      </c>
    </row>
    <row r="3352" spans="1:27" x14ac:dyDescent="0.25">
      <c r="A3352" t="str">
        <f t="shared" si="370"/>
        <v>072019</v>
      </c>
      <c r="B3352">
        <v>9</v>
      </c>
      <c r="C3352">
        <v>2019</v>
      </c>
      <c r="D3352" s="18">
        <v>43663</v>
      </c>
      <c r="E3352" t="s">
        <v>3411</v>
      </c>
      <c r="F3352" t="s">
        <v>3408</v>
      </c>
      <c r="G3352" t="s">
        <v>3409</v>
      </c>
      <c r="H3352">
        <v>9440</v>
      </c>
      <c r="L3352">
        <v>8000</v>
      </c>
      <c r="N3352">
        <f t="shared" si="374"/>
        <v>1440</v>
      </c>
      <c r="O3352">
        <f t="shared" si="375"/>
        <v>720</v>
      </c>
      <c r="P3352">
        <f t="shared" si="376"/>
        <v>720</v>
      </c>
      <c r="Q3352">
        <f t="shared" si="371"/>
        <v>0</v>
      </c>
      <c r="R3352">
        <f t="shared" si="372"/>
        <v>9440</v>
      </c>
      <c r="S3352">
        <f t="shared" si="373"/>
        <v>0</v>
      </c>
      <c r="Y3352">
        <v>720</v>
      </c>
      <c r="Z3352">
        <v>720</v>
      </c>
      <c r="AA3352">
        <v>0</v>
      </c>
    </row>
    <row r="3353" spans="1:27" x14ac:dyDescent="0.25">
      <c r="A3353" t="str">
        <f t="shared" si="370"/>
        <v>092019</v>
      </c>
      <c r="B3353">
        <v>9</v>
      </c>
      <c r="C3353">
        <v>2019</v>
      </c>
      <c r="D3353" s="18">
        <v>43729</v>
      </c>
      <c r="E3353" t="s">
        <v>6751</v>
      </c>
      <c r="F3353" t="s">
        <v>4326</v>
      </c>
      <c r="G3353" t="s">
        <v>4327</v>
      </c>
      <c r="H3353">
        <v>700</v>
      </c>
      <c r="K3353">
        <v>625</v>
      </c>
      <c r="N3353">
        <f t="shared" si="374"/>
        <v>75</v>
      </c>
      <c r="O3353">
        <f t="shared" si="375"/>
        <v>37.5</v>
      </c>
      <c r="P3353">
        <f t="shared" si="376"/>
        <v>37.5</v>
      </c>
      <c r="Q3353">
        <f t="shared" si="371"/>
        <v>0</v>
      </c>
      <c r="R3353">
        <f t="shared" si="372"/>
        <v>700</v>
      </c>
      <c r="S3353">
        <f t="shared" si="373"/>
        <v>0</v>
      </c>
      <c r="Y3353">
        <v>37.5</v>
      </c>
      <c r="Z3353">
        <v>37.5</v>
      </c>
      <c r="AA3353">
        <v>0</v>
      </c>
    </row>
    <row r="3354" spans="1:27" x14ac:dyDescent="0.25">
      <c r="A3354" t="str">
        <f t="shared" si="370"/>
        <v>092019</v>
      </c>
      <c r="B3354">
        <v>9</v>
      </c>
      <c r="C3354">
        <v>2019</v>
      </c>
      <c r="D3354" s="18">
        <v>43722</v>
      </c>
      <c r="E3354" t="s">
        <v>6752</v>
      </c>
      <c r="F3354" t="s">
        <v>4326</v>
      </c>
      <c r="G3354" t="s">
        <v>4327</v>
      </c>
      <c r="H3354">
        <v>5500</v>
      </c>
      <c r="K3354">
        <v>4910.71</v>
      </c>
      <c r="N3354">
        <f t="shared" si="374"/>
        <v>589.28520000000003</v>
      </c>
      <c r="O3354">
        <f t="shared" si="375"/>
        <v>294.64260000000002</v>
      </c>
      <c r="P3354">
        <f t="shared" si="376"/>
        <v>294.64260000000002</v>
      </c>
      <c r="Q3354">
        <f t="shared" si="371"/>
        <v>0</v>
      </c>
      <c r="R3354">
        <f t="shared" si="372"/>
        <v>5499.9952000000003</v>
      </c>
      <c r="S3354">
        <f t="shared" si="373"/>
        <v>-4.7999999997045961E-3</v>
      </c>
      <c r="Y3354">
        <v>294.64260000000002</v>
      </c>
      <c r="Z3354">
        <v>294.64260000000002</v>
      </c>
      <c r="AA3354">
        <v>0</v>
      </c>
    </row>
    <row r="3355" spans="1:27" x14ac:dyDescent="0.25">
      <c r="A3355" t="str">
        <f t="shared" si="370"/>
        <v>092019</v>
      </c>
      <c r="B3355">
        <v>9</v>
      </c>
      <c r="C3355">
        <v>2019</v>
      </c>
      <c r="D3355" s="18">
        <v>43724</v>
      </c>
      <c r="E3355" t="s">
        <v>6753</v>
      </c>
      <c r="F3355" t="s">
        <v>4326</v>
      </c>
      <c r="G3355" t="s">
        <v>4327</v>
      </c>
      <c r="H3355">
        <v>25000</v>
      </c>
      <c r="L3355">
        <v>21186.44</v>
      </c>
      <c r="N3355">
        <f t="shared" si="374"/>
        <v>3813.5591999999997</v>
      </c>
      <c r="O3355">
        <f t="shared" si="375"/>
        <v>1906.7795999999998</v>
      </c>
      <c r="P3355">
        <f t="shared" si="376"/>
        <v>1906.7795999999998</v>
      </c>
      <c r="Q3355">
        <f t="shared" si="371"/>
        <v>0</v>
      </c>
      <c r="R3355">
        <f t="shared" si="372"/>
        <v>24999.999199999998</v>
      </c>
      <c r="S3355">
        <f t="shared" si="373"/>
        <v>-8.0000000161817297E-4</v>
      </c>
      <c r="Y3355">
        <v>1906.7795999999998</v>
      </c>
      <c r="Z3355">
        <v>1906.7795999999998</v>
      </c>
      <c r="AA3355">
        <v>0</v>
      </c>
    </row>
    <row r="3356" spans="1:27" x14ac:dyDescent="0.25">
      <c r="A3356" t="str">
        <f t="shared" si="370"/>
        <v>092019</v>
      </c>
      <c r="B3356">
        <v>9</v>
      </c>
      <c r="C3356">
        <v>2019</v>
      </c>
      <c r="D3356" s="18">
        <v>43725</v>
      </c>
      <c r="E3356" t="s">
        <v>6754</v>
      </c>
      <c r="F3356" t="s">
        <v>4326</v>
      </c>
      <c r="G3356" t="s">
        <v>4327</v>
      </c>
      <c r="H3356">
        <v>8175</v>
      </c>
      <c r="I3356">
        <v>100</v>
      </c>
      <c r="J3356">
        <v>800</v>
      </c>
      <c r="K3356">
        <v>6460</v>
      </c>
      <c r="N3356">
        <f t="shared" si="374"/>
        <v>815.2</v>
      </c>
      <c r="O3356">
        <f t="shared" si="375"/>
        <v>407.6</v>
      </c>
      <c r="P3356">
        <f t="shared" si="376"/>
        <v>407.6</v>
      </c>
      <c r="Q3356">
        <f t="shared" si="371"/>
        <v>0</v>
      </c>
      <c r="R3356">
        <f t="shared" si="372"/>
        <v>8175.2</v>
      </c>
      <c r="S3356">
        <f t="shared" si="373"/>
        <v>0.1999999999998181</v>
      </c>
      <c r="Y3356">
        <v>407.6</v>
      </c>
      <c r="Z3356">
        <v>407.6</v>
      </c>
      <c r="AA3356">
        <v>0</v>
      </c>
    </row>
    <row r="3357" spans="1:27" x14ac:dyDescent="0.25">
      <c r="A3357" t="str">
        <f t="shared" si="370"/>
        <v>092019</v>
      </c>
      <c r="B3357">
        <v>9</v>
      </c>
      <c r="C3357">
        <v>2019</v>
      </c>
      <c r="D3357" s="18">
        <v>43728</v>
      </c>
      <c r="E3357" t="s">
        <v>6755</v>
      </c>
      <c r="F3357" t="s">
        <v>4326</v>
      </c>
      <c r="G3357" t="s">
        <v>4327</v>
      </c>
      <c r="H3357">
        <v>5500</v>
      </c>
      <c r="K3357">
        <v>4910.71</v>
      </c>
      <c r="N3357">
        <f t="shared" si="374"/>
        <v>589.28520000000003</v>
      </c>
      <c r="O3357">
        <f t="shared" si="375"/>
        <v>294.64260000000002</v>
      </c>
      <c r="P3357">
        <f t="shared" si="376"/>
        <v>294.64260000000002</v>
      </c>
      <c r="Q3357">
        <f t="shared" si="371"/>
        <v>0</v>
      </c>
      <c r="R3357">
        <f t="shared" si="372"/>
        <v>5499.9952000000003</v>
      </c>
      <c r="S3357">
        <f t="shared" si="373"/>
        <v>-4.7999999997045961E-3</v>
      </c>
      <c r="Y3357">
        <v>294.64260000000002</v>
      </c>
      <c r="Z3357">
        <v>294.64260000000002</v>
      </c>
      <c r="AA3357">
        <v>0</v>
      </c>
    </row>
    <row r="3358" spans="1:27" x14ac:dyDescent="0.25">
      <c r="A3358" t="str">
        <f t="shared" si="370"/>
        <v>092019</v>
      </c>
      <c r="B3358">
        <v>9</v>
      </c>
      <c r="C3358">
        <v>2019</v>
      </c>
      <c r="D3358" s="18">
        <v>43726</v>
      </c>
      <c r="E3358" t="s">
        <v>6756</v>
      </c>
      <c r="F3358" t="s">
        <v>4326</v>
      </c>
      <c r="G3358" t="s">
        <v>4327</v>
      </c>
      <c r="H3358">
        <v>11000</v>
      </c>
      <c r="J3358">
        <v>10476.19</v>
      </c>
      <c r="N3358">
        <f t="shared" si="374"/>
        <v>523.80950000000007</v>
      </c>
      <c r="O3358">
        <f t="shared" si="375"/>
        <v>261.90475000000004</v>
      </c>
      <c r="P3358">
        <f t="shared" si="376"/>
        <v>261.90475000000004</v>
      </c>
      <c r="Q3358">
        <f t="shared" si="371"/>
        <v>0</v>
      </c>
      <c r="R3358">
        <f t="shared" si="372"/>
        <v>10999.9995</v>
      </c>
      <c r="S3358">
        <f t="shared" si="373"/>
        <v>-5.0000000010186341E-4</v>
      </c>
      <c r="Y3358">
        <v>261.90475000000004</v>
      </c>
      <c r="Z3358">
        <v>261.90475000000004</v>
      </c>
      <c r="AA3358">
        <v>0</v>
      </c>
    </row>
    <row r="3359" spans="1:27" x14ac:dyDescent="0.25">
      <c r="A3359" t="str">
        <f t="shared" si="370"/>
        <v>092019</v>
      </c>
      <c r="B3359">
        <v>9</v>
      </c>
      <c r="C3359">
        <v>2019</v>
      </c>
      <c r="D3359" s="18">
        <v>43729</v>
      </c>
      <c r="E3359" t="s">
        <v>1249</v>
      </c>
      <c r="F3359" t="s">
        <v>222</v>
      </c>
      <c r="G3359" t="s">
        <v>7779</v>
      </c>
      <c r="H3359">
        <v>2596</v>
      </c>
      <c r="L3359">
        <v>2200</v>
      </c>
      <c r="N3359">
        <f t="shared" si="374"/>
        <v>396</v>
      </c>
      <c r="O3359">
        <f t="shared" si="375"/>
        <v>198</v>
      </c>
      <c r="P3359">
        <f t="shared" si="376"/>
        <v>198</v>
      </c>
      <c r="Q3359">
        <f t="shared" si="371"/>
        <v>0</v>
      </c>
      <c r="R3359">
        <f t="shared" si="372"/>
        <v>2596</v>
      </c>
      <c r="S3359">
        <f t="shared" si="373"/>
        <v>0</v>
      </c>
      <c r="Y3359">
        <v>198</v>
      </c>
      <c r="Z3359">
        <v>198</v>
      </c>
      <c r="AA3359">
        <v>0</v>
      </c>
    </row>
    <row r="3360" spans="1:27" x14ac:dyDescent="0.25">
      <c r="A3360" t="str">
        <f t="shared" si="370"/>
        <v>092019</v>
      </c>
      <c r="B3360">
        <v>9</v>
      </c>
      <c r="C3360">
        <v>2019</v>
      </c>
      <c r="D3360" s="18">
        <v>43729</v>
      </c>
      <c r="E3360" t="s">
        <v>6757</v>
      </c>
      <c r="F3360" t="s">
        <v>6323</v>
      </c>
      <c r="G3360" t="s">
        <v>6447</v>
      </c>
      <c r="H3360">
        <v>1534</v>
      </c>
      <c r="L3360">
        <v>1300</v>
      </c>
      <c r="N3360">
        <f t="shared" si="374"/>
        <v>234</v>
      </c>
      <c r="O3360">
        <f t="shared" si="375"/>
        <v>117</v>
      </c>
      <c r="P3360">
        <f t="shared" si="376"/>
        <v>117</v>
      </c>
      <c r="Q3360">
        <f t="shared" si="371"/>
        <v>0</v>
      </c>
      <c r="R3360">
        <f t="shared" si="372"/>
        <v>1534</v>
      </c>
      <c r="S3360">
        <f t="shared" si="373"/>
        <v>0</v>
      </c>
      <c r="Y3360">
        <v>117</v>
      </c>
      <c r="Z3360">
        <v>117</v>
      </c>
      <c r="AA3360">
        <v>0</v>
      </c>
    </row>
    <row r="3361" spans="1:27" x14ac:dyDescent="0.25">
      <c r="A3361" t="str">
        <f t="shared" si="370"/>
        <v>092019</v>
      </c>
      <c r="B3361">
        <v>9</v>
      </c>
      <c r="C3361">
        <v>2019</v>
      </c>
      <c r="D3361" s="18">
        <v>43729</v>
      </c>
      <c r="E3361" t="s">
        <v>96</v>
      </c>
      <c r="F3361" t="s">
        <v>6323</v>
      </c>
      <c r="G3361" t="s">
        <v>6447</v>
      </c>
      <c r="H3361">
        <v>4720</v>
      </c>
      <c r="L3361">
        <v>4000</v>
      </c>
      <c r="N3361">
        <f t="shared" si="374"/>
        <v>720</v>
      </c>
      <c r="O3361">
        <f t="shared" si="375"/>
        <v>360</v>
      </c>
      <c r="P3361">
        <f t="shared" si="376"/>
        <v>360</v>
      </c>
      <c r="Q3361">
        <f t="shared" si="371"/>
        <v>0</v>
      </c>
      <c r="R3361">
        <f t="shared" si="372"/>
        <v>4720</v>
      </c>
      <c r="S3361">
        <f t="shared" si="373"/>
        <v>0</v>
      </c>
      <c r="Y3361">
        <v>360</v>
      </c>
      <c r="Z3361">
        <v>360</v>
      </c>
      <c r="AA3361">
        <v>0</v>
      </c>
    </row>
    <row r="3362" spans="1:27" x14ac:dyDescent="0.25">
      <c r="A3362" t="str">
        <f t="shared" si="370"/>
        <v>092019</v>
      </c>
      <c r="B3362">
        <v>9</v>
      </c>
      <c r="C3362">
        <v>2019</v>
      </c>
      <c r="D3362" s="18">
        <v>43727</v>
      </c>
      <c r="E3362" t="s">
        <v>3939</v>
      </c>
      <c r="F3362" t="s">
        <v>101</v>
      </c>
      <c r="G3362" t="s">
        <v>6250</v>
      </c>
      <c r="H3362">
        <v>2922</v>
      </c>
      <c r="L3362">
        <v>2476.1</v>
      </c>
      <c r="N3362">
        <f t="shared" si="374"/>
        <v>445.69799999999998</v>
      </c>
      <c r="O3362">
        <f t="shared" si="375"/>
        <v>222.84899999999999</v>
      </c>
      <c r="P3362">
        <f t="shared" si="376"/>
        <v>222.84899999999999</v>
      </c>
      <c r="Q3362">
        <f t="shared" si="371"/>
        <v>0</v>
      </c>
      <c r="R3362">
        <f t="shared" si="372"/>
        <v>2921.7979999999998</v>
      </c>
      <c r="S3362">
        <f t="shared" si="373"/>
        <v>-0.20200000000022555</v>
      </c>
      <c r="Y3362">
        <v>222.84899999999999</v>
      </c>
      <c r="Z3362">
        <v>222.84899999999999</v>
      </c>
      <c r="AA3362">
        <v>0</v>
      </c>
    </row>
    <row r="3363" spans="1:27" x14ac:dyDescent="0.25">
      <c r="A3363" t="str">
        <f t="shared" si="370"/>
        <v>092019</v>
      </c>
      <c r="B3363">
        <v>9</v>
      </c>
      <c r="C3363">
        <v>2019</v>
      </c>
      <c r="D3363" s="18">
        <v>43729</v>
      </c>
      <c r="E3363" t="s">
        <v>3940</v>
      </c>
      <c r="F3363" t="s">
        <v>101</v>
      </c>
      <c r="G3363" t="s">
        <v>6250</v>
      </c>
      <c r="H3363">
        <v>6475</v>
      </c>
      <c r="L3363">
        <v>5487.3</v>
      </c>
      <c r="N3363">
        <f t="shared" si="374"/>
        <v>987.71400000000006</v>
      </c>
      <c r="O3363">
        <f t="shared" si="375"/>
        <v>493.85700000000003</v>
      </c>
      <c r="P3363">
        <f t="shared" si="376"/>
        <v>493.85700000000003</v>
      </c>
      <c r="Q3363">
        <f t="shared" si="371"/>
        <v>0</v>
      </c>
      <c r="R3363">
        <f t="shared" si="372"/>
        <v>6475.0140000000001</v>
      </c>
      <c r="S3363">
        <f t="shared" si="373"/>
        <v>1.4000000000123691E-2</v>
      </c>
      <c r="Y3363">
        <v>493.85700000000003</v>
      </c>
      <c r="Z3363">
        <v>493.85700000000003</v>
      </c>
      <c r="AA3363">
        <v>0</v>
      </c>
    </row>
    <row r="3364" spans="1:27" x14ac:dyDescent="0.25">
      <c r="A3364" t="str">
        <f t="shared" si="370"/>
        <v>092019</v>
      </c>
      <c r="B3364">
        <v>9</v>
      </c>
      <c r="C3364">
        <v>2019</v>
      </c>
      <c r="D3364" s="18">
        <v>43729</v>
      </c>
      <c r="E3364" t="s">
        <v>6758</v>
      </c>
      <c r="F3364" t="s">
        <v>4372</v>
      </c>
      <c r="G3364" t="s">
        <v>6759</v>
      </c>
      <c r="H3364">
        <v>65254</v>
      </c>
      <c r="L3364">
        <v>55300</v>
      </c>
      <c r="N3364">
        <f t="shared" si="374"/>
        <v>9954</v>
      </c>
      <c r="O3364">
        <v>0</v>
      </c>
      <c r="P3364">
        <v>0</v>
      </c>
      <c r="Q3364">
        <v>0</v>
      </c>
      <c r="R3364">
        <f t="shared" si="372"/>
        <v>65254</v>
      </c>
      <c r="S3364">
        <f t="shared" si="373"/>
        <v>0</v>
      </c>
      <c r="T3364" t="s">
        <v>5815</v>
      </c>
      <c r="Y3364">
        <v>4977</v>
      </c>
      <c r="Z3364">
        <v>4977</v>
      </c>
      <c r="AA3364">
        <v>0</v>
      </c>
    </row>
    <row r="3365" spans="1:27" x14ac:dyDescent="0.25">
      <c r="A3365" t="str">
        <f t="shared" si="370"/>
        <v>092019</v>
      </c>
      <c r="B3365">
        <v>9</v>
      </c>
      <c r="C3365">
        <v>2019</v>
      </c>
      <c r="D3365" s="18">
        <v>43729</v>
      </c>
      <c r="E3365" t="s">
        <v>4366</v>
      </c>
      <c r="F3365" t="s">
        <v>686</v>
      </c>
      <c r="G3365" t="s">
        <v>6294</v>
      </c>
      <c r="H3365">
        <v>117580</v>
      </c>
      <c r="L3365">
        <v>99644</v>
      </c>
      <c r="N3365">
        <f t="shared" si="374"/>
        <v>17935.919999999998</v>
      </c>
      <c r="O3365">
        <f t="shared" si="375"/>
        <v>8967.9599999999991</v>
      </c>
      <c r="P3365">
        <f t="shared" si="376"/>
        <v>8967.9599999999991</v>
      </c>
      <c r="Q3365">
        <f t="shared" si="371"/>
        <v>0</v>
      </c>
      <c r="R3365">
        <f t="shared" si="372"/>
        <v>117579.92</v>
      </c>
      <c r="S3365">
        <f t="shared" si="373"/>
        <v>-8.000000000174623E-2</v>
      </c>
      <c r="Y3365">
        <v>8967.9599999999991</v>
      </c>
      <c r="Z3365">
        <v>8967.9599999999991</v>
      </c>
      <c r="AA3365">
        <v>0</v>
      </c>
    </row>
    <row r="3366" spans="1:27" x14ac:dyDescent="0.25">
      <c r="A3366" t="str">
        <f t="shared" si="370"/>
        <v>072019</v>
      </c>
      <c r="B3366">
        <v>9</v>
      </c>
      <c r="C3366">
        <v>2019</v>
      </c>
      <c r="D3366" s="18">
        <v>43671</v>
      </c>
      <c r="E3366" t="s">
        <v>3212</v>
      </c>
      <c r="F3366" t="s">
        <v>1250</v>
      </c>
      <c r="G3366" t="s">
        <v>6688</v>
      </c>
      <c r="H3366">
        <v>6573</v>
      </c>
      <c r="L3366">
        <v>5570</v>
      </c>
      <c r="N3366">
        <f t="shared" si="374"/>
        <v>1002.6</v>
      </c>
      <c r="O3366">
        <f t="shared" si="375"/>
        <v>501.3</v>
      </c>
      <c r="P3366">
        <f t="shared" si="376"/>
        <v>501.3</v>
      </c>
      <c r="Q3366">
        <f t="shared" si="371"/>
        <v>0</v>
      </c>
      <c r="R3366">
        <f t="shared" si="372"/>
        <v>6572.6</v>
      </c>
      <c r="S3366">
        <f t="shared" si="373"/>
        <v>-0.3999999999996362</v>
      </c>
      <c r="Y3366">
        <v>501.3</v>
      </c>
      <c r="Z3366">
        <v>501.3</v>
      </c>
      <c r="AA3366">
        <v>0</v>
      </c>
    </row>
    <row r="3367" spans="1:27" x14ac:dyDescent="0.25">
      <c r="A3367" t="str">
        <f t="shared" si="370"/>
        <v>092019</v>
      </c>
      <c r="B3367">
        <v>9</v>
      </c>
      <c r="C3367">
        <v>2019</v>
      </c>
      <c r="D3367" s="18">
        <v>43729</v>
      </c>
      <c r="E3367" t="s">
        <v>2086</v>
      </c>
      <c r="F3367" t="s">
        <v>4482</v>
      </c>
      <c r="G3367" t="s">
        <v>6760</v>
      </c>
      <c r="H3367">
        <v>134060</v>
      </c>
      <c r="L3367">
        <v>113610</v>
      </c>
      <c r="N3367">
        <f t="shared" si="374"/>
        <v>20449.8</v>
      </c>
      <c r="O3367">
        <v>0</v>
      </c>
      <c r="P3367">
        <v>0</v>
      </c>
      <c r="Q3367">
        <v>0</v>
      </c>
      <c r="R3367">
        <f t="shared" si="372"/>
        <v>134059.79999999999</v>
      </c>
      <c r="S3367">
        <f t="shared" si="373"/>
        <v>-0.20000000001164153</v>
      </c>
      <c r="T3367" t="s">
        <v>5815</v>
      </c>
      <c r="Y3367">
        <v>10224.9</v>
      </c>
      <c r="Z3367">
        <v>10224.9</v>
      </c>
      <c r="AA3367">
        <v>0</v>
      </c>
    </row>
    <row r="3368" spans="1:27" x14ac:dyDescent="0.25">
      <c r="A3368" t="str">
        <f t="shared" si="370"/>
        <v>092019</v>
      </c>
      <c r="B3368">
        <v>9</v>
      </c>
      <c r="C3368">
        <v>2019</v>
      </c>
      <c r="D3368" s="18">
        <v>43727</v>
      </c>
      <c r="E3368" t="s">
        <v>6761</v>
      </c>
      <c r="F3368" t="s">
        <v>710</v>
      </c>
      <c r="G3368" t="s">
        <v>6762</v>
      </c>
      <c r="H3368">
        <v>7560</v>
      </c>
      <c r="L3368">
        <v>7000</v>
      </c>
      <c r="N3368">
        <f t="shared" si="374"/>
        <v>1260</v>
      </c>
      <c r="O3368">
        <f t="shared" si="375"/>
        <v>630</v>
      </c>
      <c r="P3368">
        <f t="shared" si="376"/>
        <v>630</v>
      </c>
      <c r="Q3368">
        <f t="shared" si="371"/>
        <v>0</v>
      </c>
      <c r="R3368">
        <f t="shared" si="372"/>
        <v>8260</v>
      </c>
      <c r="S3368">
        <f t="shared" si="373"/>
        <v>700</v>
      </c>
      <c r="Y3368">
        <v>630</v>
      </c>
      <c r="Z3368">
        <v>630</v>
      </c>
      <c r="AA3368">
        <v>0</v>
      </c>
    </row>
    <row r="3369" spans="1:27" x14ac:dyDescent="0.25">
      <c r="A3369" t="str">
        <f t="shared" si="370"/>
        <v>092019</v>
      </c>
      <c r="B3369">
        <v>9</v>
      </c>
      <c r="C3369">
        <v>2019</v>
      </c>
      <c r="D3369" s="18">
        <v>43729</v>
      </c>
      <c r="E3369" t="s">
        <v>4276</v>
      </c>
      <c r="F3369" t="s">
        <v>399</v>
      </c>
      <c r="G3369" t="s">
        <v>6748</v>
      </c>
      <c r="H3369">
        <v>460.2</v>
      </c>
      <c r="L3369">
        <v>390</v>
      </c>
      <c r="N3369">
        <f t="shared" si="374"/>
        <v>70.2</v>
      </c>
      <c r="O3369">
        <f t="shared" si="375"/>
        <v>35.1</v>
      </c>
      <c r="P3369">
        <f t="shared" si="376"/>
        <v>35.1</v>
      </c>
      <c r="Q3369">
        <f t="shared" si="371"/>
        <v>0</v>
      </c>
      <c r="R3369">
        <f t="shared" si="372"/>
        <v>460.2</v>
      </c>
      <c r="S3369">
        <f t="shared" si="373"/>
        <v>0</v>
      </c>
      <c r="Y3369">
        <v>35.1</v>
      </c>
      <c r="Z3369">
        <v>35.1</v>
      </c>
      <c r="AA3369">
        <v>0</v>
      </c>
    </row>
    <row r="3370" spans="1:27" x14ac:dyDescent="0.25">
      <c r="A3370" t="str">
        <f t="shared" si="370"/>
        <v>092019</v>
      </c>
      <c r="B3370">
        <v>9</v>
      </c>
      <c r="C3370">
        <v>2019</v>
      </c>
      <c r="D3370" s="18">
        <v>43711</v>
      </c>
      <c r="E3370" t="s">
        <v>6763</v>
      </c>
      <c r="F3370" t="s">
        <v>6764</v>
      </c>
      <c r="G3370" t="s">
        <v>6765</v>
      </c>
      <c r="H3370">
        <v>11092</v>
      </c>
      <c r="L3370">
        <v>9400</v>
      </c>
      <c r="N3370">
        <f t="shared" si="374"/>
        <v>1692</v>
      </c>
      <c r="O3370">
        <f t="shared" si="375"/>
        <v>846</v>
      </c>
      <c r="P3370">
        <f t="shared" si="376"/>
        <v>846</v>
      </c>
      <c r="Q3370">
        <f t="shared" si="371"/>
        <v>0</v>
      </c>
      <c r="R3370">
        <f t="shared" si="372"/>
        <v>11092</v>
      </c>
      <c r="S3370">
        <f t="shared" si="373"/>
        <v>0</v>
      </c>
      <c r="Y3370">
        <v>846</v>
      </c>
      <c r="Z3370">
        <v>846</v>
      </c>
      <c r="AA3370">
        <v>0</v>
      </c>
    </row>
    <row r="3371" spans="1:27" x14ac:dyDescent="0.25">
      <c r="A3371" t="str">
        <f t="shared" si="370"/>
        <v>092019</v>
      </c>
      <c r="B3371">
        <v>9</v>
      </c>
      <c r="C3371">
        <v>2019</v>
      </c>
      <c r="D3371" s="18">
        <v>43731</v>
      </c>
      <c r="E3371" t="s">
        <v>4465</v>
      </c>
      <c r="F3371" t="s">
        <v>1195</v>
      </c>
      <c r="G3371" t="s">
        <v>6728</v>
      </c>
      <c r="H3371">
        <v>52605</v>
      </c>
      <c r="J3371">
        <v>50100</v>
      </c>
      <c r="N3371">
        <f t="shared" si="374"/>
        <v>2505</v>
      </c>
      <c r="O3371">
        <f t="shared" si="375"/>
        <v>1252.5</v>
      </c>
      <c r="P3371">
        <f t="shared" si="376"/>
        <v>1252.5</v>
      </c>
      <c r="Q3371">
        <f t="shared" si="371"/>
        <v>0</v>
      </c>
      <c r="R3371">
        <f t="shared" si="372"/>
        <v>52605</v>
      </c>
      <c r="S3371">
        <f t="shared" si="373"/>
        <v>0</v>
      </c>
      <c r="Y3371">
        <v>1252.5</v>
      </c>
      <c r="Z3371">
        <v>1252.5</v>
      </c>
      <c r="AA3371">
        <v>0</v>
      </c>
    </row>
    <row r="3372" spans="1:27" x14ac:dyDescent="0.25">
      <c r="A3372" t="str">
        <f t="shared" si="370"/>
        <v>092019</v>
      </c>
      <c r="B3372">
        <v>9</v>
      </c>
      <c r="C3372">
        <v>2019</v>
      </c>
      <c r="D3372" s="18">
        <v>43728</v>
      </c>
      <c r="E3372" t="s">
        <v>4278</v>
      </c>
      <c r="F3372" t="s">
        <v>413</v>
      </c>
      <c r="G3372" t="s">
        <v>6248</v>
      </c>
      <c r="H3372">
        <v>18637.060000000001</v>
      </c>
      <c r="L3372">
        <v>15794.12</v>
      </c>
      <c r="N3372">
        <f t="shared" si="374"/>
        <v>2842.9416000000001</v>
      </c>
      <c r="O3372">
        <f t="shared" si="375"/>
        <v>1421.4708000000001</v>
      </c>
      <c r="P3372">
        <f t="shared" si="376"/>
        <v>1421.4708000000001</v>
      </c>
      <c r="Q3372">
        <f t="shared" si="371"/>
        <v>0</v>
      </c>
      <c r="R3372">
        <f t="shared" si="372"/>
        <v>18637.061600000001</v>
      </c>
      <c r="S3372">
        <f t="shared" si="373"/>
        <v>1.5999999995983671E-3</v>
      </c>
      <c r="Y3372">
        <v>1421.4708000000001</v>
      </c>
      <c r="Z3372">
        <v>1421.4708000000001</v>
      </c>
      <c r="AA3372">
        <v>0</v>
      </c>
    </row>
    <row r="3373" spans="1:27" x14ac:dyDescent="0.25">
      <c r="A3373" t="str">
        <f t="shared" si="370"/>
        <v>092019</v>
      </c>
      <c r="B3373">
        <v>9</v>
      </c>
      <c r="C3373">
        <v>2019</v>
      </c>
      <c r="D3373" s="18">
        <v>43730</v>
      </c>
      <c r="E3373" t="s">
        <v>3941</v>
      </c>
      <c r="F3373" t="s">
        <v>101</v>
      </c>
      <c r="G3373" t="s">
        <v>6250</v>
      </c>
      <c r="H3373">
        <v>1468</v>
      </c>
      <c r="L3373">
        <v>1244</v>
      </c>
      <c r="N3373">
        <f t="shared" si="374"/>
        <v>223.92</v>
      </c>
      <c r="O3373">
        <f t="shared" si="375"/>
        <v>111.96</v>
      </c>
      <c r="P3373">
        <f t="shared" si="376"/>
        <v>111.96</v>
      </c>
      <c r="Q3373">
        <f t="shared" si="371"/>
        <v>0</v>
      </c>
      <c r="R3373">
        <f t="shared" si="372"/>
        <v>1467.92</v>
      </c>
      <c r="S3373">
        <f t="shared" si="373"/>
        <v>-7.999999999992724E-2</v>
      </c>
      <c r="Y3373">
        <v>111.96</v>
      </c>
      <c r="Z3373">
        <v>111.96</v>
      </c>
      <c r="AA3373">
        <v>0</v>
      </c>
    </row>
    <row r="3374" spans="1:27" x14ac:dyDescent="0.25">
      <c r="A3374" t="str">
        <f t="shared" si="370"/>
        <v>062019</v>
      </c>
      <c r="B3374">
        <v>9</v>
      </c>
      <c r="C3374">
        <v>2019</v>
      </c>
      <c r="D3374" s="18">
        <v>43645</v>
      </c>
      <c r="E3374" t="s">
        <v>2987</v>
      </c>
      <c r="F3374" t="s">
        <v>2985</v>
      </c>
      <c r="G3374" t="s">
        <v>6766</v>
      </c>
      <c r="H3374">
        <v>44371.6</v>
      </c>
      <c r="J3374">
        <v>15040</v>
      </c>
      <c r="L3374">
        <v>24220</v>
      </c>
      <c r="N3374">
        <f t="shared" si="374"/>
        <v>5111.6000000000004</v>
      </c>
      <c r="O3374">
        <f t="shared" si="375"/>
        <v>2555.8000000000002</v>
      </c>
      <c r="P3374">
        <f t="shared" si="376"/>
        <v>2555.8000000000002</v>
      </c>
      <c r="Q3374">
        <f t="shared" si="371"/>
        <v>0</v>
      </c>
      <c r="R3374">
        <f t="shared" si="372"/>
        <v>44371.6</v>
      </c>
      <c r="S3374">
        <f t="shared" si="373"/>
        <v>0</v>
      </c>
      <c r="Y3374">
        <v>2555.8000000000002</v>
      </c>
      <c r="Z3374">
        <v>2555.8000000000002</v>
      </c>
      <c r="AA3374">
        <v>0</v>
      </c>
    </row>
    <row r="3375" spans="1:27" x14ac:dyDescent="0.25">
      <c r="A3375" t="str">
        <f t="shared" si="370"/>
        <v>062019</v>
      </c>
      <c r="B3375">
        <v>9</v>
      </c>
      <c r="C3375">
        <v>2019</v>
      </c>
      <c r="D3375" s="18">
        <v>43645</v>
      </c>
      <c r="E3375" t="s">
        <v>2988</v>
      </c>
      <c r="F3375" t="s">
        <v>2985</v>
      </c>
      <c r="G3375" t="s">
        <v>6766</v>
      </c>
      <c r="H3375">
        <v>7670</v>
      </c>
      <c r="L3375">
        <v>6500</v>
      </c>
      <c r="N3375">
        <f t="shared" si="374"/>
        <v>1170</v>
      </c>
      <c r="O3375">
        <f t="shared" si="375"/>
        <v>585</v>
      </c>
      <c r="P3375">
        <f t="shared" si="376"/>
        <v>585</v>
      </c>
      <c r="Q3375">
        <f t="shared" si="371"/>
        <v>0</v>
      </c>
      <c r="R3375">
        <f t="shared" si="372"/>
        <v>7670</v>
      </c>
      <c r="S3375">
        <f t="shared" si="373"/>
        <v>0</v>
      </c>
      <c r="Y3375">
        <v>585</v>
      </c>
      <c r="Z3375">
        <v>585</v>
      </c>
      <c r="AA3375">
        <v>0</v>
      </c>
    </row>
    <row r="3376" spans="1:27" x14ac:dyDescent="0.25">
      <c r="A3376" t="str">
        <f t="shared" si="370"/>
        <v>092019</v>
      </c>
      <c r="B3376">
        <v>9</v>
      </c>
      <c r="C3376">
        <v>2019</v>
      </c>
      <c r="D3376" s="18">
        <v>43733</v>
      </c>
      <c r="E3376" t="s">
        <v>4007</v>
      </c>
      <c r="F3376" t="s">
        <v>167</v>
      </c>
      <c r="G3376" t="s">
        <v>6767</v>
      </c>
      <c r="H3376">
        <v>33748</v>
      </c>
      <c r="L3376">
        <v>28600</v>
      </c>
      <c r="N3376">
        <f t="shared" si="374"/>
        <v>5148</v>
      </c>
      <c r="O3376">
        <v>0</v>
      </c>
      <c r="P3376">
        <v>0</v>
      </c>
      <c r="Q3376">
        <v>0</v>
      </c>
      <c r="R3376">
        <f t="shared" si="372"/>
        <v>33748</v>
      </c>
      <c r="S3376">
        <f t="shared" si="373"/>
        <v>0</v>
      </c>
      <c r="T3376" t="s">
        <v>5815</v>
      </c>
      <c r="Y3376">
        <v>2574</v>
      </c>
      <c r="Z3376">
        <v>2574</v>
      </c>
      <c r="AA3376">
        <v>0</v>
      </c>
    </row>
    <row r="3377" spans="1:27" x14ac:dyDescent="0.25">
      <c r="A3377" t="str">
        <f t="shared" si="370"/>
        <v>092019</v>
      </c>
      <c r="B3377">
        <v>9</v>
      </c>
      <c r="C3377">
        <v>2019</v>
      </c>
      <c r="D3377" s="18">
        <v>43734</v>
      </c>
      <c r="E3377" t="s">
        <v>6768</v>
      </c>
      <c r="F3377" t="s">
        <v>6288</v>
      </c>
      <c r="G3377" t="s">
        <v>6769</v>
      </c>
      <c r="H3377">
        <v>1150</v>
      </c>
      <c r="L3377">
        <v>974.57</v>
      </c>
      <c r="N3377">
        <f t="shared" si="374"/>
        <v>175.42260000000002</v>
      </c>
      <c r="O3377">
        <f t="shared" si="375"/>
        <v>87.711300000000008</v>
      </c>
      <c r="P3377">
        <f t="shared" si="376"/>
        <v>87.711300000000008</v>
      </c>
      <c r="Q3377">
        <f t="shared" si="371"/>
        <v>0</v>
      </c>
      <c r="R3377">
        <f t="shared" si="372"/>
        <v>1149.9926</v>
      </c>
      <c r="S3377">
        <f t="shared" si="373"/>
        <v>-7.3999999999614374E-3</v>
      </c>
      <c r="Y3377">
        <v>87.711300000000008</v>
      </c>
      <c r="Z3377">
        <v>87.711300000000008</v>
      </c>
      <c r="AA3377">
        <v>0</v>
      </c>
    </row>
    <row r="3378" spans="1:27" x14ac:dyDescent="0.25">
      <c r="A3378" t="str">
        <f t="shared" si="370"/>
        <v>092019</v>
      </c>
      <c r="B3378">
        <v>9</v>
      </c>
      <c r="C3378">
        <v>2019</v>
      </c>
      <c r="D3378" s="18">
        <v>43734</v>
      </c>
      <c r="E3378" t="s">
        <v>7847</v>
      </c>
      <c r="F3378" t="s">
        <v>549</v>
      </c>
      <c r="G3378" t="s">
        <v>7787</v>
      </c>
      <c r="H3378">
        <v>418052</v>
      </c>
      <c r="I3378">
        <v>409485</v>
      </c>
      <c r="L3378">
        <v>14446</v>
      </c>
      <c r="N3378">
        <f t="shared" si="374"/>
        <v>2600.2800000000002</v>
      </c>
      <c r="O3378">
        <f t="shared" si="375"/>
        <v>1300.1400000000001</v>
      </c>
      <c r="P3378">
        <f t="shared" si="376"/>
        <v>1300.1400000000001</v>
      </c>
      <c r="Q3378">
        <f t="shared" si="371"/>
        <v>0</v>
      </c>
      <c r="R3378">
        <f t="shared" si="372"/>
        <v>426531.28</v>
      </c>
      <c r="S3378">
        <f t="shared" si="373"/>
        <v>8479.2800000000279</v>
      </c>
      <c r="Y3378">
        <v>1300.1400000000001</v>
      </c>
      <c r="Z3378">
        <v>1300.1400000000001</v>
      </c>
      <c r="AA3378">
        <v>0</v>
      </c>
    </row>
    <row r="3379" spans="1:27" x14ac:dyDescent="0.25">
      <c r="A3379" t="str">
        <f t="shared" si="370"/>
        <v>092019</v>
      </c>
      <c r="B3379">
        <v>9</v>
      </c>
      <c r="C3379">
        <v>2019</v>
      </c>
      <c r="D3379" s="18">
        <v>43733</v>
      </c>
      <c r="E3379" t="s">
        <v>3945</v>
      </c>
      <c r="F3379" t="s">
        <v>101</v>
      </c>
      <c r="G3379" t="s">
        <v>6770</v>
      </c>
      <c r="H3379">
        <v>1222</v>
      </c>
      <c r="L3379">
        <v>1036</v>
      </c>
      <c r="N3379">
        <f t="shared" si="374"/>
        <v>186.48</v>
      </c>
      <c r="O3379">
        <f t="shared" si="375"/>
        <v>93.24</v>
      </c>
      <c r="P3379">
        <f t="shared" si="376"/>
        <v>93.24</v>
      </c>
      <c r="Q3379">
        <f t="shared" si="371"/>
        <v>0</v>
      </c>
      <c r="R3379">
        <f t="shared" si="372"/>
        <v>1222.48</v>
      </c>
      <c r="S3379">
        <f t="shared" si="373"/>
        <v>0.48000000000001819</v>
      </c>
      <c r="Y3379">
        <v>93.24</v>
      </c>
      <c r="Z3379">
        <v>93.24</v>
      </c>
      <c r="AA3379">
        <v>0</v>
      </c>
    </row>
    <row r="3380" spans="1:27" x14ac:dyDescent="0.25">
      <c r="A3380" t="str">
        <f t="shared" si="370"/>
        <v>092019</v>
      </c>
      <c r="B3380">
        <v>9</v>
      </c>
      <c r="C3380">
        <v>2019</v>
      </c>
      <c r="D3380" s="18">
        <v>43732</v>
      </c>
      <c r="E3380" t="s">
        <v>3942</v>
      </c>
      <c r="F3380" t="s">
        <v>101</v>
      </c>
      <c r="G3380" t="s">
        <v>6770</v>
      </c>
      <c r="H3380">
        <v>69336</v>
      </c>
      <c r="L3380">
        <v>58759.4</v>
      </c>
      <c r="N3380">
        <f t="shared" si="374"/>
        <v>10576.691999999999</v>
      </c>
      <c r="O3380">
        <f t="shared" si="375"/>
        <v>5288.3459999999995</v>
      </c>
      <c r="P3380">
        <f t="shared" si="376"/>
        <v>5288.3459999999995</v>
      </c>
      <c r="Q3380">
        <f t="shared" si="371"/>
        <v>0</v>
      </c>
      <c r="R3380">
        <f t="shared" si="372"/>
        <v>69336.092000000004</v>
      </c>
      <c r="S3380">
        <f t="shared" si="373"/>
        <v>9.2000000004190952E-2</v>
      </c>
      <c r="Y3380">
        <v>5288.3459999999995</v>
      </c>
      <c r="Z3380">
        <v>5288.3459999999995</v>
      </c>
      <c r="AA3380">
        <v>0</v>
      </c>
    </row>
    <row r="3381" spans="1:27" x14ac:dyDescent="0.25">
      <c r="A3381" t="str">
        <f t="shared" si="370"/>
        <v>092019</v>
      </c>
      <c r="B3381">
        <v>9</v>
      </c>
      <c r="C3381">
        <v>2019</v>
      </c>
      <c r="D3381" s="18">
        <v>43732</v>
      </c>
      <c r="E3381" t="s">
        <v>3315</v>
      </c>
      <c r="F3381" t="s">
        <v>101</v>
      </c>
      <c r="G3381" t="s">
        <v>6770</v>
      </c>
      <c r="H3381">
        <v>58639</v>
      </c>
      <c r="L3381">
        <v>49694</v>
      </c>
      <c r="N3381">
        <f t="shared" si="374"/>
        <v>8944.92</v>
      </c>
      <c r="O3381">
        <f t="shared" si="375"/>
        <v>4472.46</v>
      </c>
      <c r="P3381">
        <f t="shared" si="376"/>
        <v>4472.46</v>
      </c>
      <c r="Q3381">
        <f t="shared" si="371"/>
        <v>0</v>
      </c>
      <c r="R3381">
        <f t="shared" si="372"/>
        <v>58638.92</v>
      </c>
      <c r="S3381">
        <f t="shared" si="373"/>
        <v>-8.000000000174623E-2</v>
      </c>
      <c r="Y3381">
        <v>4472.46</v>
      </c>
      <c r="Z3381">
        <v>4472.46</v>
      </c>
      <c r="AA3381">
        <v>0</v>
      </c>
    </row>
    <row r="3382" spans="1:27" x14ac:dyDescent="0.25">
      <c r="A3382" t="str">
        <f t="shared" si="370"/>
        <v>092019</v>
      </c>
      <c r="B3382">
        <v>9</v>
      </c>
      <c r="C3382">
        <v>2019</v>
      </c>
      <c r="D3382" s="18">
        <v>43732</v>
      </c>
      <c r="E3382" t="s">
        <v>3943</v>
      </c>
      <c r="F3382" t="s">
        <v>101</v>
      </c>
      <c r="G3382" t="s">
        <v>6770</v>
      </c>
      <c r="H3382">
        <v>3774</v>
      </c>
      <c r="L3382">
        <v>3198.3</v>
      </c>
      <c r="N3382">
        <f t="shared" si="374"/>
        <v>575.69399999999996</v>
      </c>
      <c r="O3382">
        <f t="shared" si="375"/>
        <v>287.84699999999998</v>
      </c>
      <c r="P3382">
        <f t="shared" si="376"/>
        <v>287.84699999999998</v>
      </c>
      <c r="Q3382">
        <f t="shared" si="371"/>
        <v>0</v>
      </c>
      <c r="R3382">
        <f t="shared" si="372"/>
        <v>3773.9940000000001</v>
      </c>
      <c r="S3382">
        <f t="shared" si="373"/>
        <v>-5.9999999998581188E-3</v>
      </c>
      <c r="Y3382">
        <v>287.84699999999998</v>
      </c>
      <c r="Z3382">
        <v>287.84699999999998</v>
      </c>
      <c r="AA3382">
        <v>0</v>
      </c>
    </row>
    <row r="3383" spans="1:27" x14ac:dyDescent="0.25">
      <c r="A3383" t="str">
        <f t="shared" si="370"/>
        <v>092019</v>
      </c>
      <c r="B3383">
        <v>9</v>
      </c>
      <c r="C3383">
        <v>2019</v>
      </c>
      <c r="D3383" s="18">
        <v>43733</v>
      </c>
      <c r="E3383" t="s">
        <v>3944</v>
      </c>
      <c r="F3383" t="s">
        <v>101</v>
      </c>
      <c r="G3383" t="s">
        <v>6770</v>
      </c>
      <c r="H3383">
        <v>1547</v>
      </c>
      <c r="L3383">
        <v>1310.75</v>
      </c>
      <c r="N3383">
        <f t="shared" si="374"/>
        <v>235.935</v>
      </c>
      <c r="O3383">
        <f t="shared" si="375"/>
        <v>117.9675</v>
      </c>
      <c r="P3383">
        <f t="shared" si="376"/>
        <v>117.9675</v>
      </c>
      <c r="Q3383">
        <f t="shared" si="371"/>
        <v>0</v>
      </c>
      <c r="R3383">
        <f t="shared" si="372"/>
        <v>1546.6849999999999</v>
      </c>
      <c r="S3383">
        <f t="shared" si="373"/>
        <v>-0.31500000000005457</v>
      </c>
      <c r="Y3383">
        <v>117.9675</v>
      </c>
      <c r="Z3383">
        <v>117.9675</v>
      </c>
      <c r="AA3383">
        <v>0</v>
      </c>
    </row>
    <row r="3384" spans="1:27" x14ac:dyDescent="0.25">
      <c r="A3384" t="str">
        <f t="shared" si="370"/>
        <v>092019</v>
      </c>
      <c r="B3384">
        <v>9</v>
      </c>
      <c r="C3384">
        <v>2019</v>
      </c>
      <c r="D3384" s="18">
        <v>43729</v>
      </c>
      <c r="E3384" t="s">
        <v>4820</v>
      </c>
      <c r="F3384" t="s">
        <v>1783</v>
      </c>
      <c r="G3384" t="s">
        <v>6771</v>
      </c>
      <c r="H3384">
        <v>15930</v>
      </c>
      <c r="L3384">
        <v>13500</v>
      </c>
      <c r="N3384">
        <f t="shared" si="374"/>
        <v>2430</v>
      </c>
      <c r="O3384">
        <f t="shared" si="375"/>
        <v>1215</v>
      </c>
      <c r="P3384">
        <f t="shared" si="376"/>
        <v>1215</v>
      </c>
      <c r="Q3384">
        <f t="shared" si="371"/>
        <v>0</v>
      </c>
      <c r="R3384">
        <f t="shared" si="372"/>
        <v>15930</v>
      </c>
      <c r="S3384">
        <f t="shared" si="373"/>
        <v>0</v>
      </c>
      <c r="Y3384">
        <v>1215</v>
      </c>
      <c r="Z3384">
        <v>1215</v>
      </c>
      <c r="AA3384">
        <v>0</v>
      </c>
    </row>
    <row r="3385" spans="1:27" x14ac:dyDescent="0.25">
      <c r="A3385" t="str">
        <f t="shared" si="370"/>
        <v>092019</v>
      </c>
      <c r="B3385">
        <v>9</v>
      </c>
      <c r="C3385">
        <v>2019</v>
      </c>
      <c r="D3385" s="18">
        <v>43727</v>
      </c>
      <c r="E3385" t="s">
        <v>6772</v>
      </c>
      <c r="F3385" t="s">
        <v>6708</v>
      </c>
      <c r="G3385" t="s">
        <v>6709</v>
      </c>
      <c r="H3385">
        <v>476</v>
      </c>
      <c r="K3385">
        <v>425.39</v>
      </c>
      <c r="N3385">
        <f t="shared" si="374"/>
        <v>51.046800000000005</v>
      </c>
      <c r="O3385">
        <f t="shared" si="375"/>
        <v>25.523400000000002</v>
      </c>
      <c r="P3385">
        <f t="shared" si="376"/>
        <v>25.523400000000002</v>
      </c>
      <c r="Q3385">
        <f t="shared" si="371"/>
        <v>0</v>
      </c>
      <c r="R3385">
        <f t="shared" si="372"/>
        <v>476.43680000000001</v>
      </c>
      <c r="S3385">
        <f t="shared" si="373"/>
        <v>0.43680000000000518</v>
      </c>
      <c r="Y3385">
        <v>25.523400000000002</v>
      </c>
      <c r="Z3385">
        <v>25.523400000000002</v>
      </c>
      <c r="AA3385">
        <v>0</v>
      </c>
    </row>
    <row r="3386" spans="1:27" x14ac:dyDescent="0.25">
      <c r="A3386" t="str">
        <f t="shared" si="370"/>
        <v>092019</v>
      </c>
      <c r="B3386">
        <v>9</v>
      </c>
      <c r="C3386">
        <v>2019</v>
      </c>
      <c r="D3386" s="18">
        <v>43734</v>
      </c>
      <c r="E3386" t="s">
        <v>6773</v>
      </c>
      <c r="F3386" t="s">
        <v>1604</v>
      </c>
      <c r="G3386" t="s">
        <v>1605</v>
      </c>
      <c r="H3386">
        <v>17313</v>
      </c>
      <c r="I3386">
        <v>4350</v>
      </c>
      <c r="L3386">
        <v>11250</v>
      </c>
      <c r="N3386">
        <f t="shared" si="374"/>
        <v>2025</v>
      </c>
      <c r="O3386">
        <f t="shared" si="375"/>
        <v>1012.5</v>
      </c>
      <c r="P3386">
        <f t="shared" si="376"/>
        <v>1012.5</v>
      </c>
      <c r="Q3386">
        <f t="shared" si="371"/>
        <v>0</v>
      </c>
      <c r="R3386">
        <f t="shared" si="372"/>
        <v>17625</v>
      </c>
      <c r="S3386">
        <f t="shared" si="373"/>
        <v>312</v>
      </c>
      <c r="Y3386">
        <v>1012.5</v>
      </c>
      <c r="Z3386">
        <v>1012.5</v>
      </c>
      <c r="AA3386">
        <v>0</v>
      </c>
    </row>
    <row r="3387" spans="1:27" x14ac:dyDescent="0.25">
      <c r="A3387" t="str">
        <f t="shared" si="370"/>
        <v>092019</v>
      </c>
      <c r="B3387">
        <v>9</v>
      </c>
      <c r="C3387">
        <v>2019</v>
      </c>
      <c r="D3387" s="18">
        <v>43734</v>
      </c>
      <c r="E3387" t="s">
        <v>6774</v>
      </c>
      <c r="F3387" t="s">
        <v>1604</v>
      </c>
      <c r="G3387" t="s">
        <v>1605</v>
      </c>
      <c r="H3387">
        <v>23047</v>
      </c>
      <c r="I3387">
        <v>5940</v>
      </c>
      <c r="L3387">
        <v>14850</v>
      </c>
      <c r="N3387">
        <f t="shared" si="374"/>
        <v>2673</v>
      </c>
      <c r="O3387">
        <f t="shared" si="375"/>
        <v>1336.5</v>
      </c>
      <c r="P3387">
        <f t="shared" si="376"/>
        <v>1336.5</v>
      </c>
      <c r="Q3387">
        <f t="shared" si="371"/>
        <v>0</v>
      </c>
      <c r="R3387">
        <f t="shared" si="372"/>
        <v>23463</v>
      </c>
      <c r="S3387">
        <f t="shared" si="373"/>
        <v>416</v>
      </c>
      <c r="Y3387">
        <v>1336.5</v>
      </c>
      <c r="Z3387">
        <v>1336.5</v>
      </c>
      <c r="AA3387">
        <v>0</v>
      </c>
    </row>
    <row r="3388" spans="1:27" x14ac:dyDescent="0.25">
      <c r="A3388" t="str">
        <f t="shared" si="370"/>
        <v>092019</v>
      </c>
      <c r="B3388">
        <v>9</v>
      </c>
      <c r="C3388">
        <v>2019</v>
      </c>
      <c r="D3388" s="18">
        <v>43734</v>
      </c>
      <c r="E3388" t="s">
        <v>6775</v>
      </c>
      <c r="F3388" t="s">
        <v>1604</v>
      </c>
      <c r="G3388" t="s">
        <v>1605</v>
      </c>
      <c r="H3388">
        <v>4850</v>
      </c>
      <c r="I3388">
        <v>1575</v>
      </c>
      <c r="L3388">
        <v>2850</v>
      </c>
      <c r="N3388">
        <f t="shared" si="374"/>
        <v>513</v>
      </c>
      <c r="O3388">
        <f t="shared" si="375"/>
        <v>256.5</v>
      </c>
      <c r="P3388">
        <f t="shared" si="376"/>
        <v>256.5</v>
      </c>
      <c r="Q3388">
        <f t="shared" si="371"/>
        <v>0</v>
      </c>
      <c r="R3388">
        <f t="shared" si="372"/>
        <v>4938</v>
      </c>
      <c r="S3388">
        <f t="shared" si="373"/>
        <v>88</v>
      </c>
      <c r="Y3388">
        <v>256.5</v>
      </c>
      <c r="Z3388">
        <v>256.5</v>
      </c>
      <c r="AA3388">
        <v>0</v>
      </c>
    </row>
    <row r="3389" spans="1:27" x14ac:dyDescent="0.25">
      <c r="A3389" t="str">
        <f t="shared" si="370"/>
        <v>092019</v>
      </c>
      <c r="B3389">
        <v>9</v>
      </c>
      <c r="C3389">
        <v>2019</v>
      </c>
      <c r="D3389" s="18">
        <v>43734</v>
      </c>
      <c r="E3389" t="s">
        <v>6776</v>
      </c>
      <c r="F3389" t="s">
        <v>1604</v>
      </c>
      <c r="G3389" t="s">
        <v>1605</v>
      </c>
      <c r="H3389">
        <v>5822</v>
      </c>
      <c r="I3389">
        <v>1975</v>
      </c>
      <c r="L3389">
        <v>3350</v>
      </c>
      <c r="N3389">
        <f t="shared" si="374"/>
        <v>603</v>
      </c>
      <c r="O3389">
        <f t="shared" si="375"/>
        <v>301.5</v>
      </c>
      <c r="P3389">
        <f t="shared" si="376"/>
        <v>301.5</v>
      </c>
      <c r="Q3389">
        <f t="shared" si="371"/>
        <v>0</v>
      </c>
      <c r="R3389">
        <f t="shared" si="372"/>
        <v>5928</v>
      </c>
      <c r="S3389">
        <f t="shared" si="373"/>
        <v>106</v>
      </c>
      <c r="Y3389">
        <v>301.5</v>
      </c>
      <c r="Z3389">
        <v>301.5</v>
      </c>
      <c r="AA3389">
        <v>0</v>
      </c>
    </row>
    <row r="3390" spans="1:27" x14ac:dyDescent="0.25">
      <c r="A3390" t="str">
        <f t="shared" si="370"/>
        <v>092019</v>
      </c>
      <c r="B3390">
        <v>9</v>
      </c>
      <c r="C3390">
        <v>2019</v>
      </c>
      <c r="D3390" s="18">
        <v>43732</v>
      </c>
      <c r="E3390" t="s">
        <v>4359</v>
      </c>
      <c r="F3390" t="s">
        <v>471</v>
      </c>
      <c r="G3390" t="s">
        <v>6452</v>
      </c>
      <c r="H3390">
        <v>4248</v>
      </c>
      <c r="L3390">
        <v>3600</v>
      </c>
      <c r="N3390">
        <f t="shared" si="374"/>
        <v>648</v>
      </c>
      <c r="O3390">
        <f t="shared" si="375"/>
        <v>324</v>
      </c>
      <c r="P3390">
        <f t="shared" si="376"/>
        <v>324</v>
      </c>
      <c r="Q3390">
        <f t="shared" si="371"/>
        <v>0</v>
      </c>
      <c r="R3390">
        <f t="shared" si="372"/>
        <v>4248</v>
      </c>
      <c r="S3390">
        <f t="shared" si="373"/>
        <v>0</v>
      </c>
      <c r="Y3390">
        <v>324</v>
      </c>
      <c r="Z3390">
        <v>324</v>
      </c>
      <c r="AA3390">
        <v>0</v>
      </c>
    </row>
    <row r="3391" spans="1:27" x14ac:dyDescent="0.25">
      <c r="A3391" t="str">
        <f t="shared" si="370"/>
        <v>092019</v>
      </c>
      <c r="B3391">
        <v>9</v>
      </c>
      <c r="C3391">
        <v>2019</v>
      </c>
      <c r="D3391" s="18">
        <v>43734</v>
      </c>
      <c r="E3391" t="s">
        <v>6777</v>
      </c>
      <c r="F3391" t="s">
        <v>1195</v>
      </c>
      <c r="G3391" t="s">
        <v>6728</v>
      </c>
      <c r="H3391">
        <v>92803</v>
      </c>
      <c r="J3391">
        <v>90100</v>
      </c>
      <c r="N3391">
        <f t="shared" si="374"/>
        <v>4505</v>
      </c>
      <c r="O3391">
        <f t="shared" si="375"/>
        <v>2252.5</v>
      </c>
      <c r="P3391">
        <f t="shared" si="376"/>
        <v>2252.5</v>
      </c>
      <c r="Q3391">
        <f t="shared" si="371"/>
        <v>0</v>
      </c>
      <c r="R3391">
        <f t="shared" si="372"/>
        <v>94605</v>
      </c>
      <c r="S3391">
        <f t="shared" si="373"/>
        <v>1802</v>
      </c>
      <c r="Y3391">
        <v>2252.5</v>
      </c>
      <c r="Z3391">
        <v>2252.5</v>
      </c>
      <c r="AA3391">
        <v>0</v>
      </c>
    </row>
    <row r="3392" spans="1:27" x14ac:dyDescent="0.25">
      <c r="A3392" t="str">
        <f t="shared" si="370"/>
        <v>092019</v>
      </c>
      <c r="B3392">
        <v>9</v>
      </c>
      <c r="C3392">
        <v>2019</v>
      </c>
      <c r="D3392" s="18">
        <v>43735</v>
      </c>
      <c r="E3392" t="s">
        <v>4053</v>
      </c>
      <c r="F3392" t="s">
        <v>4051</v>
      </c>
      <c r="G3392" t="s">
        <v>6778</v>
      </c>
      <c r="H3392">
        <v>13699</v>
      </c>
      <c r="I3392">
        <v>7020.94</v>
      </c>
      <c r="L3392">
        <v>5659.55</v>
      </c>
      <c r="N3392">
        <f t="shared" si="374"/>
        <v>1018.7190000000001</v>
      </c>
      <c r="O3392">
        <f t="shared" si="375"/>
        <v>509.35950000000003</v>
      </c>
      <c r="P3392">
        <f t="shared" si="376"/>
        <v>509.35950000000003</v>
      </c>
      <c r="Q3392">
        <f t="shared" si="371"/>
        <v>0</v>
      </c>
      <c r="R3392">
        <f t="shared" si="372"/>
        <v>13699.208999999999</v>
      </c>
      <c r="S3392">
        <f t="shared" si="373"/>
        <v>0.20899999999892316</v>
      </c>
      <c r="Y3392">
        <v>509.35950000000003</v>
      </c>
      <c r="Z3392">
        <v>509.35950000000003</v>
      </c>
      <c r="AA3392">
        <v>0</v>
      </c>
    </row>
    <row r="3393" spans="1:27" x14ac:dyDescent="0.25">
      <c r="A3393" t="str">
        <f t="shared" si="370"/>
        <v>092019</v>
      </c>
      <c r="B3393">
        <v>9</v>
      </c>
      <c r="C3393">
        <v>2019</v>
      </c>
      <c r="D3393" s="18">
        <v>43734</v>
      </c>
      <c r="E3393" t="s">
        <v>6779</v>
      </c>
      <c r="F3393" t="s">
        <v>6708</v>
      </c>
      <c r="G3393" t="s">
        <v>6709</v>
      </c>
      <c r="H3393">
        <v>252</v>
      </c>
      <c r="J3393">
        <v>240</v>
      </c>
      <c r="N3393">
        <f t="shared" si="374"/>
        <v>12</v>
      </c>
      <c r="O3393">
        <f t="shared" si="375"/>
        <v>6</v>
      </c>
      <c r="P3393">
        <f t="shared" si="376"/>
        <v>6</v>
      </c>
      <c r="Q3393">
        <f t="shared" si="371"/>
        <v>0</v>
      </c>
      <c r="R3393">
        <f t="shared" si="372"/>
        <v>252</v>
      </c>
      <c r="S3393">
        <f t="shared" si="373"/>
        <v>0</v>
      </c>
      <c r="Y3393">
        <v>6</v>
      </c>
      <c r="Z3393">
        <v>6</v>
      </c>
      <c r="AA3393">
        <v>0</v>
      </c>
    </row>
    <row r="3394" spans="1:27" x14ac:dyDescent="0.25">
      <c r="A3394" t="str">
        <f t="shared" si="370"/>
        <v>092019</v>
      </c>
      <c r="B3394">
        <v>9</v>
      </c>
      <c r="C3394">
        <v>2019</v>
      </c>
      <c r="D3394" s="18">
        <v>43719</v>
      </c>
      <c r="E3394" t="s">
        <v>6780</v>
      </c>
      <c r="F3394" t="s">
        <v>345</v>
      </c>
      <c r="G3394" t="s">
        <v>6497</v>
      </c>
      <c r="H3394">
        <v>390.01</v>
      </c>
      <c r="L3394">
        <v>305.10999999999996</v>
      </c>
      <c r="M3394">
        <v>23.44</v>
      </c>
      <c r="N3394">
        <f t="shared" si="374"/>
        <v>61.482999999999997</v>
      </c>
      <c r="O3394">
        <f t="shared" si="375"/>
        <v>30.741499999999998</v>
      </c>
      <c r="P3394">
        <f t="shared" si="376"/>
        <v>30.741499999999998</v>
      </c>
      <c r="Q3394">
        <f t="shared" si="371"/>
        <v>0</v>
      </c>
      <c r="R3394">
        <f t="shared" si="372"/>
        <v>390.03299999999996</v>
      </c>
      <c r="S3394">
        <f t="shared" si="373"/>
        <v>2.2999999999967713E-2</v>
      </c>
      <c r="Y3394">
        <v>30.741499999999998</v>
      </c>
      <c r="Z3394">
        <v>30.741499999999998</v>
      </c>
      <c r="AA3394">
        <v>0</v>
      </c>
    </row>
    <row r="3395" spans="1:27" x14ac:dyDescent="0.25">
      <c r="A3395" t="str">
        <f t="shared" si="370"/>
        <v>092019</v>
      </c>
      <c r="B3395">
        <v>9</v>
      </c>
      <c r="C3395">
        <v>2019</v>
      </c>
      <c r="D3395" s="18">
        <v>43720</v>
      </c>
      <c r="E3395" t="s">
        <v>6781</v>
      </c>
      <c r="F3395" t="s">
        <v>345</v>
      </c>
      <c r="G3395" t="s">
        <v>6497</v>
      </c>
      <c r="H3395">
        <v>270</v>
      </c>
      <c r="L3395">
        <v>228.32</v>
      </c>
      <c r="N3395">
        <f t="shared" si="374"/>
        <v>41.0976</v>
      </c>
      <c r="O3395">
        <f t="shared" si="375"/>
        <v>20.5488</v>
      </c>
      <c r="P3395">
        <f t="shared" si="376"/>
        <v>20.5488</v>
      </c>
      <c r="Q3395">
        <f t="shared" si="371"/>
        <v>0</v>
      </c>
      <c r="R3395">
        <f t="shared" si="372"/>
        <v>269.41759999999999</v>
      </c>
      <c r="S3395">
        <f t="shared" si="373"/>
        <v>-0.58240000000000691</v>
      </c>
      <c r="Y3395">
        <v>20.5488</v>
      </c>
      <c r="Z3395">
        <v>20.5488</v>
      </c>
      <c r="AA3395">
        <v>0</v>
      </c>
    </row>
    <row r="3396" spans="1:27" x14ac:dyDescent="0.25">
      <c r="A3396" t="str">
        <f t="shared" ref="A3396:A3459" si="377">TEXT(D3396,"MMYYYY")</f>
        <v>092019</v>
      </c>
      <c r="B3396">
        <v>9</v>
      </c>
      <c r="C3396">
        <v>2019</v>
      </c>
      <c r="D3396" s="18">
        <v>43735</v>
      </c>
      <c r="E3396" t="s">
        <v>3946</v>
      </c>
      <c r="F3396" t="s">
        <v>101</v>
      </c>
      <c r="G3396" t="s">
        <v>6305</v>
      </c>
      <c r="H3396">
        <v>2565</v>
      </c>
      <c r="K3396">
        <v>210</v>
      </c>
      <c r="L3396">
        <v>1974</v>
      </c>
      <c r="N3396">
        <f t="shared" si="374"/>
        <v>380.52</v>
      </c>
      <c r="O3396">
        <f t="shared" si="375"/>
        <v>190.26</v>
      </c>
      <c r="P3396">
        <f t="shared" si="376"/>
        <v>190.26</v>
      </c>
      <c r="Q3396">
        <f t="shared" si="371"/>
        <v>0</v>
      </c>
      <c r="R3396">
        <f t="shared" si="372"/>
        <v>2564.52</v>
      </c>
      <c r="S3396">
        <f t="shared" si="373"/>
        <v>-0.48000000000001819</v>
      </c>
      <c r="Y3396">
        <v>190.26</v>
      </c>
      <c r="Z3396">
        <v>190.26</v>
      </c>
      <c r="AA3396">
        <v>0</v>
      </c>
    </row>
    <row r="3397" spans="1:27" x14ac:dyDescent="0.25">
      <c r="A3397" t="str">
        <f t="shared" si="377"/>
        <v>072019</v>
      </c>
      <c r="B3397">
        <v>9</v>
      </c>
      <c r="C3397">
        <v>2019</v>
      </c>
      <c r="D3397" s="18">
        <v>43665</v>
      </c>
      <c r="E3397">
        <v>9590</v>
      </c>
      <c r="F3397" t="s">
        <v>399</v>
      </c>
      <c r="G3397" t="s">
        <v>6268</v>
      </c>
      <c r="H3397">
        <v>1380</v>
      </c>
      <c r="L3397">
        <v>1169</v>
      </c>
      <c r="N3397">
        <f t="shared" si="374"/>
        <v>210.42</v>
      </c>
      <c r="O3397">
        <f t="shared" si="375"/>
        <v>105.21</v>
      </c>
      <c r="P3397">
        <f t="shared" si="376"/>
        <v>105.21</v>
      </c>
      <c r="Q3397">
        <f t="shared" si="371"/>
        <v>0</v>
      </c>
      <c r="R3397">
        <f t="shared" si="372"/>
        <v>1379.42</v>
      </c>
      <c r="S3397">
        <f t="shared" si="373"/>
        <v>-0.57999999999992724</v>
      </c>
      <c r="Y3397">
        <v>105.21</v>
      </c>
      <c r="Z3397">
        <v>105.21</v>
      </c>
      <c r="AA3397">
        <v>0</v>
      </c>
    </row>
    <row r="3398" spans="1:27" x14ac:dyDescent="0.25">
      <c r="A3398" t="str">
        <f t="shared" si="377"/>
        <v>072019</v>
      </c>
      <c r="B3398">
        <v>9</v>
      </c>
      <c r="C3398">
        <v>2019</v>
      </c>
      <c r="D3398" s="18">
        <v>43663</v>
      </c>
      <c r="E3398" t="s">
        <v>6782</v>
      </c>
      <c r="F3398" t="s">
        <v>413</v>
      </c>
      <c r="G3398" t="s">
        <v>6248</v>
      </c>
      <c r="H3398">
        <v>9476</v>
      </c>
      <c r="I3398">
        <v>8673</v>
      </c>
      <c r="L3398">
        <v>680</v>
      </c>
      <c r="N3398">
        <f t="shared" si="374"/>
        <v>122.4</v>
      </c>
      <c r="O3398">
        <f t="shared" si="375"/>
        <v>61.2</v>
      </c>
      <c r="P3398">
        <f t="shared" si="376"/>
        <v>61.2</v>
      </c>
      <c r="Q3398">
        <f t="shared" si="371"/>
        <v>0</v>
      </c>
      <c r="R3398">
        <f t="shared" si="372"/>
        <v>9475.4</v>
      </c>
      <c r="S3398">
        <f t="shared" si="373"/>
        <v>-0.6000000000003638</v>
      </c>
      <c r="Y3398">
        <v>61.2</v>
      </c>
      <c r="Z3398">
        <v>61.2</v>
      </c>
      <c r="AA3398">
        <v>0</v>
      </c>
    </row>
    <row r="3399" spans="1:27" x14ac:dyDescent="0.25">
      <c r="A3399" t="str">
        <f t="shared" si="377"/>
        <v>072019</v>
      </c>
      <c r="B3399">
        <v>9</v>
      </c>
      <c r="C3399">
        <v>2019</v>
      </c>
      <c r="D3399" s="18">
        <v>43647</v>
      </c>
      <c r="E3399" t="s">
        <v>6560</v>
      </c>
      <c r="F3399" t="s">
        <v>6310</v>
      </c>
      <c r="G3399" t="s">
        <v>6311</v>
      </c>
      <c r="H3399">
        <v>5899</v>
      </c>
      <c r="L3399">
        <v>4999</v>
      </c>
      <c r="N3399">
        <f t="shared" si="374"/>
        <v>899.82</v>
      </c>
      <c r="O3399">
        <f t="shared" si="375"/>
        <v>449.91</v>
      </c>
      <c r="P3399">
        <f t="shared" si="376"/>
        <v>449.91</v>
      </c>
      <c r="Q3399">
        <f t="shared" si="371"/>
        <v>0</v>
      </c>
      <c r="R3399">
        <f t="shared" si="372"/>
        <v>5898.82</v>
      </c>
      <c r="S3399">
        <f t="shared" si="373"/>
        <v>-0.18000000000029104</v>
      </c>
      <c r="Y3399">
        <v>449.91</v>
      </c>
      <c r="Z3399">
        <v>449.91</v>
      </c>
      <c r="AA3399">
        <v>0</v>
      </c>
    </row>
    <row r="3400" spans="1:27" x14ac:dyDescent="0.25">
      <c r="A3400" t="str">
        <f t="shared" si="377"/>
        <v>072019</v>
      </c>
      <c r="B3400">
        <v>9</v>
      </c>
      <c r="C3400">
        <v>2019</v>
      </c>
      <c r="D3400" s="18">
        <v>43655</v>
      </c>
      <c r="E3400">
        <v>1325</v>
      </c>
      <c r="F3400" t="s">
        <v>222</v>
      </c>
      <c r="G3400" t="s">
        <v>7779</v>
      </c>
      <c r="H3400">
        <v>12036</v>
      </c>
      <c r="L3400">
        <v>10200</v>
      </c>
      <c r="N3400">
        <f t="shared" si="374"/>
        <v>1836</v>
      </c>
      <c r="O3400">
        <f t="shared" si="375"/>
        <v>918</v>
      </c>
      <c r="P3400">
        <f t="shared" si="376"/>
        <v>918</v>
      </c>
      <c r="Q3400">
        <f t="shared" si="371"/>
        <v>0</v>
      </c>
      <c r="R3400">
        <f t="shared" si="372"/>
        <v>12036</v>
      </c>
      <c r="S3400">
        <f t="shared" si="373"/>
        <v>0</v>
      </c>
      <c r="Y3400">
        <v>918</v>
      </c>
      <c r="Z3400">
        <v>918</v>
      </c>
      <c r="AA3400">
        <v>0</v>
      </c>
    </row>
    <row r="3401" spans="1:27" x14ac:dyDescent="0.25">
      <c r="A3401" t="str">
        <f t="shared" si="377"/>
        <v>072019</v>
      </c>
      <c r="B3401">
        <v>9</v>
      </c>
      <c r="C3401">
        <v>2019</v>
      </c>
      <c r="D3401" s="18">
        <v>43659</v>
      </c>
      <c r="E3401">
        <v>1331</v>
      </c>
      <c r="F3401" t="s">
        <v>222</v>
      </c>
      <c r="G3401" t="s">
        <v>7779</v>
      </c>
      <c r="H3401">
        <v>6018</v>
      </c>
      <c r="L3401">
        <v>5100</v>
      </c>
      <c r="N3401">
        <f t="shared" si="374"/>
        <v>918</v>
      </c>
      <c r="O3401">
        <f t="shared" si="375"/>
        <v>459</v>
      </c>
      <c r="P3401">
        <f t="shared" si="376"/>
        <v>459</v>
      </c>
      <c r="Q3401">
        <f t="shared" si="371"/>
        <v>0</v>
      </c>
      <c r="R3401">
        <f t="shared" si="372"/>
        <v>6018</v>
      </c>
      <c r="S3401">
        <f t="shared" si="373"/>
        <v>0</v>
      </c>
      <c r="Y3401">
        <v>459</v>
      </c>
      <c r="Z3401">
        <v>459</v>
      </c>
      <c r="AA3401">
        <v>0</v>
      </c>
    </row>
    <row r="3402" spans="1:27" x14ac:dyDescent="0.25">
      <c r="A3402" t="str">
        <f t="shared" si="377"/>
        <v>042019</v>
      </c>
      <c r="B3402">
        <v>9</v>
      </c>
      <c r="C3402">
        <v>2019</v>
      </c>
      <c r="D3402" s="18">
        <v>43579</v>
      </c>
      <c r="F3402" t="s">
        <v>1777</v>
      </c>
      <c r="G3402" t="s">
        <v>6783</v>
      </c>
      <c r="H3402">
        <v>19010</v>
      </c>
      <c r="L3402">
        <v>16110</v>
      </c>
      <c r="N3402">
        <f t="shared" si="374"/>
        <v>2899.8</v>
      </c>
      <c r="O3402">
        <f t="shared" si="375"/>
        <v>1449.9</v>
      </c>
      <c r="P3402">
        <f t="shared" si="376"/>
        <v>1449.9</v>
      </c>
      <c r="Q3402">
        <f t="shared" si="371"/>
        <v>0</v>
      </c>
      <c r="R3402">
        <f t="shared" si="372"/>
        <v>19009.8</v>
      </c>
      <c r="S3402">
        <f t="shared" si="373"/>
        <v>-0.2000000000007276</v>
      </c>
      <c r="Y3402">
        <v>1449.9</v>
      </c>
      <c r="Z3402">
        <v>1449.9</v>
      </c>
      <c r="AA3402">
        <v>0</v>
      </c>
    </row>
    <row r="3403" spans="1:27" x14ac:dyDescent="0.25">
      <c r="A3403" t="str">
        <f t="shared" si="377"/>
        <v>072019</v>
      </c>
      <c r="B3403">
        <v>9</v>
      </c>
      <c r="C3403">
        <v>2019</v>
      </c>
      <c r="D3403" s="18">
        <v>43662</v>
      </c>
      <c r="E3403">
        <v>9576</v>
      </c>
      <c r="F3403" t="s">
        <v>399</v>
      </c>
      <c r="G3403" t="s">
        <v>6268</v>
      </c>
      <c r="H3403">
        <v>6432</v>
      </c>
      <c r="L3403">
        <v>5450</v>
      </c>
      <c r="N3403">
        <f t="shared" si="374"/>
        <v>981</v>
      </c>
      <c r="O3403">
        <f t="shared" si="375"/>
        <v>490.5</v>
      </c>
      <c r="P3403">
        <f t="shared" si="376"/>
        <v>490.5</v>
      </c>
      <c r="Q3403">
        <f t="shared" si="371"/>
        <v>0</v>
      </c>
      <c r="R3403">
        <f t="shared" si="372"/>
        <v>6431</v>
      </c>
      <c r="S3403">
        <f t="shared" si="373"/>
        <v>-1</v>
      </c>
      <c r="Y3403">
        <v>490.5</v>
      </c>
      <c r="Z3403">
        <v>490.5</v>
      </c>
      <c r="AA3403">
        <v>0</v>
      </c>
    </row>
    <row r="3404" spans="1:27" x14ac:dyDescent="0.25">
      <c r="A3404" t="str">
        <f t="shared" si="377"/>
        <v>052019</v>
      </c>
      <c r="B3404">
        <v>9</v>
      </c>
      <c r="C3404">
        <v>2019</v>
      </c>
      <c r="D3404" s="18">
        <v>43614</v>
      </c>
      <c r="E3404" t="s">
        <v>7834</v>
      </c>
      <c r="F3404" t="s">
        <v>1739</v>
      </c>
      <c r="G3404" t="s">
        <v>6584</v>
      </c>
      <c r="H3404">
        <v>19206</v>
      </c>
      <c r="L3404">
        <v>16276</v>
      </c>
      <c r="N3404">
        <f t="shared" si="374"/>
        <v>2929.68</v>
      </c>
      <c r="O3404">
        <f t="shared" si="375"/>
        <v>1464.84</v>
      </c>
      <c r="P3404">
        <f t="shared" si="376"/>
        <v>1464.84</v>
      </c>
      <c r="Q3404">
        <f t="shared" si="371"/>
        <v>0</v>
      </c>
      <c r="R3404">
        <f t="shared" si="372"/>
        <v>19205.68</v>
      </c>
      <c r="S3404">
        <f t="shared" si="373"/>
        <v>-0.31999999999970896</v>
      </c>
      <c r="Y3404">
        <v>1464.84</v>
      </c>
      <c r="Z3404">
        <v>1464.84</v>
      </c>
      <c r="AA3404">
        <v>0</v>
      </c>
    </row>
    <row r="3405" spans="1:27" x14ac:dyDescent="0.25">
      <c r="A3405" t="str">
        <f t="shared" si="377"/>
        <v>052019</v>
      </c>
      <c r="B3405">
        <v>9</v>
      </c>
      <c r="C3405">
        <v>2019</v>
      </c>
      <c r="D3405" s="18">
        <v>43614</v>
      </c>
      <c r="E3405" t="s">
        <v>7848</v>
      </c>
      <c r="F3405" t="s">
        <v>1739</v>
      </c>
      <c r="G3405" t="s">
        <v>6584</v>
      </c>
      <c r="H3405">
        <v>21000</v>
      </c>
      <c r="L3405">
        <v>17797</v>
      </c>
      <c r="N3405">
        <f t="shared" si="374"/>
        <v>3203.46</v>
      </c>
      <c r="O3405">
        <f t="shared" si="375"/>
        <v>1601.73</v>
      </c>
      <c r="P3405">
        <f t="shared" si="376"/>
        <v>1601.73</v>
      </c>
      <c r="Q3405">
        <f t="shared" si="371"/>
        <v>0</v>
      </c>
      <c r="R3405">
        <f t="shared" si="372"/>
        <v>21000.46</v>
      </c>
      <c r="S3405">
        <f t="shared" si="373"/>
        <v>0.45999999999912689</v>
      </c>
      <c r="Y3405">
        <v>1601.73</v>
      </c>
      <c r="Z3405">
        <v>1601.73</v>
      </c>
      <c r="AA3405">
        <v>0</v>
      </c>
    </row>
    <row r="3406" spans="1:27" x14ac:dyDescent="0.25">
      <c r="A3406" t="str">
        <f t="shared" si="377"/>
        <v>102019</v>
      </c>
      <c r="B3406">
        <v>10</v>
      </c>
      <c r="C3406">
        <v>2019</v>
      </c>
      <c r="D3406" s="18">
        <v>43742</v>
      </c>
      <c r="E3406" t="s">
        <v>4763</v>
      </c>
      <c r="F3406" t="s">
        <v>2932</v>
      </c>
      <c r="G3406" t="s">
        <v>6784</v>
      </c>
      <c r="H3406" t="s">
        <v>6785</v>
      </c>
      <c r="L3406">
        <v>1780</v>
      </c>
      <c r="N3406">
        <f t="shared" si="374"/>
        <v>320.39999999999998</v>
      </c>
      <c r="O3406">
        <f t="shared" si="375"/>
        <v>160.19999999999999</v>
      </c>
      <c r="P3406">
        <f t="shared" si="376"/>
        <v>160.19999999999999</v>
      </c>
      <c r="Q3406">
        <f t="shared" si="371"/>
        <v>0</v>
      </c>
      <c r="R3406">
        <f t="shared" si="372"/>
        <v>2100.4</v>
      </c>
      <c r="S3406">
        <f t="shared" si="373"/>
        <v>0.40000000000009095</v>
      </c>
      <c r="Y3406">
        <v>160.19999999999999</v>
      </c>
      <c r="Z3406">
        <v>160.19999999999999</v>
      </c>
      <c r="AA3406">
        <v>0</v>
      </c>
    </row>
    <row r="3407" spans="1:27" x14ac:dyDescent="0.25">
      <c r="A3407" t="str">
        <f t="shared" si="377"/>
        <v>102019</v>
      </c>
      <c r="B3407">
        <v>10</v>
      </c>
      <c r="C3407">
        <v>2019</v>
      </c>
      <c r="D3407" s="18">
        <v>43742</v>
      </c>
      <c r="E3407" t="s">
        <v>4506</v>
      </c>
      <c r="F3407" t="s">
        <v>676</v>
      </c>
      <c r="G3407" t="s">
        <v>6786</v>
      </c>
      <c r="H3407" t="s">
        <v>3968</v>
      </c>
      <c r="L3407">
        <v>528.80999999999995</v>
      </c>
      <c r="N3407">
        <f t="shared" si="374"/>
        <v>95.185799999999986</v>
      </c>
      <c r="O3407">
        <f t="shared" si="375"/>
        <v>47.592899999999993</v>
      </c>
      <c r="P3407">
        <f t="shared" si="376"/>
        <v>47.592899999999993</v>
      </c>
      <c r="Q3407">
        <f t="shared" si="371"/>
        <v>0</v>
      </c>
      <c r="R3407">
        <f t="shared" si="372"/>
        <v>623.99579999999992</v>
      </c>
      <c r="S3407">
        <f t="shared" si="373"/>
        <v>-4.2000000000825821E-3</v>
      </c>
      <c r="Y3407">
        <v>47.592899999999993</v>
      </c>
      <c r="Z3407">
        <v>47.592899999999993</v>
      </c>
      <c r="AA3407">
        <v>0</v>
      </c>
    </row>
    <row r="3408" spans="1:27" x14ac:dyDescent="0.25">
      <c r="A3408" t="str">
        <f t="shared" si="377"/>
        <v>102019</v>
      </c>
      <c r="B3408">
        <v>10</v>
      </c>
      <c r="C3408">
        <v>2019</v>
      </c>
      <c r="D3408" s="18">
        <v>43740</v>
      </c>
      <c r="E3408" t="s">
        <v>6787</v>
      </c>
      <c r="F3408" t="s">
        <v>4855</v>
      </c>
      <c r="G3408" t="s">
        <v>6788</v>
      </c>
      <c r="H3408" t="s">
        <v>6789</v>
      </c>
      <c r="K3408">
        <v>720</v>
      </c>
      <c r="N3408">
        <f t="shared" si="374"/>
        <v>86.4</v>
      </c>
      <c r="O3408">
        <f t="shared" si="375"/>
        <v>43.2</v>
      </c>
      <c r="P3408">
        <f t="shared" si="376"/>
        <v>43.2</v>
      </c>
      <c r="Q3408">
        <f t="shared" si="371"/>
        <v>0</v>
      </c>
      <c r="R3408">
        <f t="shared" si="372"/>
        <v>806.4</v>
      </c>
      <c r="S3408">
        <f t="shared" si="373"/>
        <v>0.39999999999997726</v>
      </c>
      <c r="Y3408">
        <v>43.2</v>
      </c>
      <c r="Z3408">
        <v>43.2</v>
      </c>
      <c r="AA3408">
        <v>0</v>
      </c>
    </row>
    <row r="3409" spans="1:27" x14ac:dyDescent="0.25">
      <c r="A3409" t="str">
        <f t="shared" si="377"/>
        <v>092019</v>
      </c>
      <c r="B3409">
        <v>10</v>
      </c>
      <c r="C3409">
        <v>2019</v>
      </c>
      <c r="D3409" s="18">
        <v>43737</v>
      </c>
      <c r="E3409" t="s">
        <v>6790</v>
      </c>
      <c r="F3409" t="s">
        <v>6566</v>
      </c>
      <c r="G3409" t="s">
        <v>6791</v>
      </c>
      <c r="H3409" t="s">
        <v>6792</v>
      </c>
      <c r="I3409">
        <v>39700</v>
      </c>
      <c r="N3409">
        <f t="shared" si="374"/>
        <v>0</v>
      </c>
      <c r="O3409">
        <f t="shared" si="375"/>
        <v>0</v>
      </c>
      <c r="P3409">
        <f t="shared" si="376"/>
        <v>0</v>
      </c>
      <c r="Q3409">
        <f t="shared" si="371"/>
        <v>0</v>
      </c>
      <c r="R3409">
        <f t="shared" si="372"/>
        <v>39700</v>
      </c>
      <c r="S3409">
        <f t="shared" si="373"/>
        <v>-300</v>
      </c>
      <c r="Y3409">
        <v>0</v>
      </c>
      <c r="Z3409">
        <v>0</v>
      </c>
      <c r="AA3409">
        <v>0</v>
      </c>
    </row>
    <row r="3410" spans="1:27" x14ac:dyDescent="0.25">
      <c r="A3410" t="str">
        <f t="shared" si="377"/>
        <v>102019</v>
      </c>
      <c r="B3410">
        <v>10</v>
      </c>
      <c r="C3410">
        <v>2019</v>
      </c>
      <c r="D3410" s="18">
        <v>43739</v>
      </c>
      <c r="E3410" t="s">
        <v>4740</v>
      </c>
      <c r="F3410" t="s">
        <v>4738</v>
      </c>
      <c r="G3410" t="s">
        <v>4739</v>
      </c>
      <c r="H3410" t="s">
        <v>6793</v>
      </c>
      <c r="J3410">
        <v>30140</v>
      </c>
      <c r="N3410">
        <v>0</v>
      </c>
      <c r="O3410">
        <v>0</v>
      </c>
      <c r="P3410">
        <v>0</v>
      </c>
      <c r="Q3410">
        <v>0</v>
      </c>
      <c r="R3410">
        <f t="shared" si="372"/>
        <v>30140</v>
      </c>
      <c r="S3410">
        <f t="shared" si="373"/>
        <v>-17867</v>
      </c>
      <c r="T3410" t="s">
        <v>6245</v>
      </c>
      <c r="Y3410">
        <v>753.5</v>
      </c>
      <c r="Z3410">
        <v>753.5</v>
      </c>
      <c r="AA3410">
        <v>0</v>
      </c>
    </row>
    <row r="3411" spans="1:27" x14ac:dyDescent="0.25">
      <c r="A3411" t="str">
        <f t="shared" si="377"/>
        <v>102019</v>
      </c>
      <c r="B3411">
        <v>10</v>
      </c>
      <c r="C3411">
        <v>2019</v>
      </c>
      <c r="D3411" s="18">
        <v>43739</v>
      </c>
      <c r="E3411" t="s">
        <v>4740</v>
      </c>
      <c r="F3411" t="s">
        <v>4738</v>
      </c>
      <c r="G3411" t="s">
        <v>4739</v>
      </c>
      <c r="H3411" t="s">
        <v>6793</v>
      </c>
      <c r="L3411">
        <v>13864.8</v>
      </c>
      <c r="N3411">
        <v>0</v>
      </c>
      <c r="O3411">
        <v>0</v>
      </c>
      <c r="P3411">
        <v>0</v>
      </c>
      <c r="Q3411">
        <v>0</v>
      </c>
      <c r="R3411">
        <f t="shared" si="372"/>
        <v>13864.8</v>
      </c>
      <c r="S3411">
        <f t="shared" si="373"/>
        <v>-34142.199999999997</v>
      </c>
      <c r="T3411" t="s">
        <v>6245</v>
      </c>
      <c r="Y3411">
        <v>1247.8319999999999</v>
      </c>
      <c r="Z3411">
        <v>1247.8319999999999</v>
      </c>
      <c r="AA3411">
        <v>0</v>
      </c>
    </row>
    <row r="3412" spans="1:27" x14ac:dyDescent="0.25">
      <c r="A3412" t="str">
        <f t="shared" si="377"/>
        <v>092019</v>
      </c>
      <c r="B3412">
        <v>10</v>
      </c>
      <c r="C3412">
        <v>2019</v>
      </c>
      <c r="D3412" s="18">
        <v>43734</v>
      </c>
      <c r="E3412" t="s">
        <v>6794</v>
      </c>
      <c r="F3412" t="s">
        <v>1232</v>
      </c>
      <c r="G3412" t="s">
        <v>5774</v>
      </c>
      <c r="H3412" t="s">
        <v>6795</v>
      </c>
      <c r="L3412">
        <v>3750</v>
      </c>
      <c r="N3412">
        <f t="shared" ref="N3412:N3475" si="378">+(J3412*$J$1/100)+(K3412*$K$1/100)+(L3412*$L$1/100)+(M3412*$M$1/100)</f>
        <v>675</v>
      </c>
      <c r="O3412">
        <f t="shared" ref="O3412:O3475" si="379">+IF(VALUE(LEFT(F3412,2))=33,N3412/2,0)</f>
        <v>337.5</v>
      </c>
      <c r="P3412">
        <f t="shared" ref="P3412:P3475" si="380">+O3412</f>
        <v>337.5</v>
      </c>
      <c r="Q3412">
        <f t="shared" ref="Q3412:Q3475" si="381">+IF(VALUE(LEFT(F3412,2))=33,0,N3412)</f>
        <v>0</v>
      </c>
      <c r="R3412">
        <f t="shared" ref="R3412:R3475" si="382">J3412+K3412+L3412+M3412+N3412+I3412</f>
        <v>4425</v>
      </c>
      <c r="S3412">
        <f t="shared" ref="S3412:S3475" si="383">R3412-H3412</f>
        <v>0</v>
      </c>
      <c r="Y3412">
        <v>337.5</v>
      </c>
      <c r="Z3412">
        <v>337.5</v>
      </c>
      <c r="AA3412">
        <v>0</v>
      </c>
    </row>
    <row r="3413" spans="1:27" x14ac:dyDescent="0.25">
      <c r="A3413" t="str">
        <f t="shared" si="377"/>
        <v>092019</v>
      </c>
      <c r="B3413">
        <v>10</v>
      </c>
      <c r="C3413">
        <v>2019</v>
      </c>
      <c r="D3413" s="18">
        <v>43733</v>
      </c>
      <c r="E3413" t="s">
        <v>4422</v>
      </c>
      <c r="F3413" t="s">
        <v>4420</v>
      </c>
      <c r="G3413" t="s">
        <v>6796</v>
      </c>
      <c r="H3413" t="s">
        <v>6797</v>
      </c>
      <c r="L3413">
        <v>84310.82</v>
      </c>
      <c r="N3413">
        <f t="shared" si="378"/>
        <v>15175.947600000003</v>
      </c>
      <c r="O3413">
        <v>0</v>
      </c>
      <c r="P3413">
        <v>0</v>
      </c>
      <c r="Q3413">
        <v>0</v>
      </c>
      <c r="R3413">
        <f t="shared" si="382"/>
        <v>99486.767600000006</v>
      </c>
      <c r="S3413">
        <f t="shared" si="383"/>
        <v>-2.3999999975785613E-3</v>
      </c>
      <c r="T3413" t="s">
        <v>5815</v>
      </c>
      <c r="Y3413">
        <v>0</v>
      </c>
      <c r="Z3413">
        <v>0</v>
      </c>
      <c r="AA3413">
        <v>15175.947600000003</v>
      </c>
    </row>
    <row r="3414" spans="1:27" x14ac:dyDescent="0.25">
      <c r="A3414" t="str">
        <f t="shared" si="377"/>
        <v>102019</v>
      </c>
      <c r="B3414">
        <v>10</v>
      </c>
      <c r="C3414">
        <v>2019</v>
      </c>
      <c r="D3414" s="18">
        <v>43739</v>
      </c>
      <c r="E3414" t="s">
        <v>4523</v>
      </c>
      <c r="F3414" t="s">
        <v>101</v>
      </c>
      <c r="G3414" t="s">
        <v>6250</v>
      </c>
      <c r="H3414">
        <v>19506</v>
      </c>
      <c r="J3414">
        <v>16020.23</v>
      </c>
      <c r="N3414">
        <f t="shared" si="378"/>
        <v>801.01149999999996</v>
      </c>
      <c r="O3414">
        <f t="shared" si="379"/>
        <v>400.50574999999998</v>
      </c>
      <c r="P3414">
        <f t="shared" si="380"/>
        <v>400.50574999999998</v>
      </c>
      <c r="Q3414">
        <f t="shared" si="381"/>
        <v>0</v>
      </c>
      <c r="R3414">
        <f t="shared" si="382"/>
        <v>16821.2415</v>
      </c>
      <c r="S3414">
        <f t="shared" si="383"/>
        <v>-2684.7584999999999</v>
      </c>
      <c r="Y3414">
        <v>400.50574999999998</v>
      </c>
      <c r="Z3414">
        <v>400.50574999999998</v>
      </c>
      <c r="AA3414">
        <v>0</v>
      </c>
    </row>
    <row r="3415" spans="1:27" x14ac:dyDescent="0.25">
      <c r="A3415" t="str">
        <f t="shared" si="377"/>
        <v>102019</v>
      </c>
      <c r="B3415">
        <v>10</v>
      </c>
      <c r="C3415">
        <v>2019</v>
      </c>
      <c r="D3415" s="18">
        <v>43739</v>
      </c>
      <c r="E3415" t="s">
        <v>4523</v>
      </c>
      <c r="F3415" t="s">
        <v>101</v>
      </c>
      <c r="G3415" t="s">
        <v>6250</v>
      </c>
      <c r="H3415">
        <v>19506</v>
      </c>
      <c r="M3415">
        <v>2023.44</v>
      </c>
      <c r="N3415">
        <f t="shared" si="378"/>
        <v>566.56320000000005</v>
      </c>
      <c r="O3415">
        <f t="shared" si="379"/>
        <v>283.28160000000003</v>
      </c>
      <c r="P3415">
        <f t="shared" si="380"/>
        <v>283.28160000000003</v>
      </c>
      <c r="Q3415">
        <f t="shared" si="381"/>
        <v>0</v>
      </c>
      <c r="R3415">
        <f t="shared" si="382"/>
        <v>2590.0032000000001</v>
      </c>
      <c r="S3415">
        <f t="shared" si="383"/>
        <v>-16915.996800000001</v>
      </c>
      <c r="Y3415">
        <v>283.28160000000003</v>
      </c>
      <c r="Z3415">
        <v>283.28160000000003</v>
      </c>
      <c r="AA3415">
        <v>0</v>
      </c>
    </row>
    <row r="3416" spans="1:27" x14ac:dyDescent="0.25">
      <c r="A3416" t="str">
        <f t="shared" si="377"/>
        <v>102019</v>
      </c>
      <c r="B3416">
        <v>10</v>
      </c>
      <c r="C3416">
        <v>2019</v>
      </c>
      <c r="D3416" s="18">
        <v>43739</v>
      </c>
      <c r="E3416" t="s">
        <v>4523</v>
      </c>
      <c r="F3416" t="s">
        <v>101</v>
      </c>
      <c r="G3416" t="s">
        <v>6250</v>
      </c>
      <c r="H3416">
        <v>19506</v>
      </c>
      <c r="L3416">
        <v>80</v>
      </c>
      <c r="N3416">
        <f t="shared" si="378"/>
        <v>14.4</v>
      </c>
      <c r="O3416">
        <f t="shared" si="379"/>
        <v>7.2</v>
      </c>
      <c r="P3416">
        <f t="shared" si="380"/>
        <v>7.2</v>
      </c>
      <c r="Q3416">
        <f t="shared" si="381"/>
        <v>0</v>
      </c>
      <c r="R3416">
        <f t="shared" si="382"/>
        <v>94.4</v>
      </c>
      <c r="S3416">
        <f t="shared" si="383"/>
        <v>-19411.599999999999</v>
      </c>
      <c r="Y3416">
        <v>7.2</v>
      </c>
      <c r="Z3416">
        <v>7.2</v>
      </c>
      <c r="AA3416">
        <v>0</v>
      </c>
    </row>
    <row r="3417" spans="1:27" x14ac:dyDescent="0.25">
      <c r="A3417" t="str">
        <f t="shared" si="377"/>
        <v>102019</v>
      </c>
      <c r="B3417">
        <v>10</v>
      </c>
      <c r="C3417">
        <v>2019</v>
      </c>
      <c r="D3417" s="18">
        <v>43739</v>
      </c>
      <c r="E3417" t="s">
        <v>4522</v>
      </c>
      <c r="F3417" t="s">
        <v>101</v>
      </c>
      <c r="G3417" t="s">
        <v>6250</v>
      </c>
      <c r="H3417">
        <v>7559</v>
      </c>
      <c r="J3417">
        <v>3400</v>
      </c>
      <c r="N3417">
        <f t="shared" si="378"/>
        <v>170</v>
      </c>
      <c r="O3417">
        <f t="shared" si="379"/>
        <v>85</v>
      </c>
      <c r="P3417">
        <f t="shared" si="380"/>
        <v>85</v>
      </c>
      <c r="Q3417">
        <f t="shared" si="381"/>
        <v>0</v>
      </c>
      <c r="R3417">
        <f t="shared" si="382"/>
        <v>3570</v>
      </c>
      <c r="S3417">
        <f t="shared" si="383"/>
        <v>-3989</v>
      </c>
      <c r="Y3417">
        <v>85</v>
      </c>
      <c r="Z3417">
        <v>85</v>
      </c>
      <c r="AA3417">
        <v>0</v>
      </c>
    </row>
    <row r="3418" spans="1:27" x14ac:dyDescent="0.25">
      <c r="A3418" t="str">
        <f t="shared" si="377"/>
        <v>102019</v>
      </c>
      <c r="B3418">
        <v>10</v>
      </c>
      <c r="C3418">
        <v>2019</v>
      </c>
      <c r="D3418" s="18">
        <v>43739</v>
      </c>
      <c r="E3418" t="s">
        <v>4522</v>
      </c>
      <c r="F3418" t="s">
        <v>101</v>
      </c>
      <c r="G3418" t="s">
        <v>6250</v>
      </c>
      <c r="H3418">
        <v>7559</v>
      </c>
      <c r="M3418">
        <v>867.19</v>
      </c>
      <c r="N3418">
        <f t="shared" si="378"/>
        <v>242.81319999999999</v>
      </c>
      <c r="O3418">
        <f t="shared" si="379"/>
        <v>121.4066</v>
      </c>
      <c r="P3418">
        <f t="shared" si="380"/>
        <v>121.4066</v>
      </c>
      <c r="Q3418">
        <f t="shared" si="381"/>
        <v>0</v>
      </c>
      <c r="R3418">
        <f t="shared" si="382"/>
        <v>1110.0032000000001</v>
      </c>
      <c r="S3418">
        <f t="shared" si="383"/>
        <v>-6448.9967999999999</v>
      </c>
      <c r="Y3418">
        <v>121.4066</v>
      </c>
      <c r="Z3418">
        <v>121.4066</v>
      </c>
      <c r="AA3418">
        <v>0</v>
      </c>
    </row>
    <row r="3419" spans="1:27" x14ac:dyDescent="0.25">
      <c r="A3419" t="str">
        <f t="shared" si="377"/>
        <v>102019</v>
      </c>
      <c r="B3419">
        <v>10</v>
      </c>
      <c r="C3419">
        <v>2019</v>
      </c>
      <c r="D3419" s="18">
        <v>43739</v>
      </c>
      <c r="E3419" t="s">
        <v>4522</v>
      </c>
      <c r="F3419" t="s">
        <v>101</v>
      </c>
      <c r="G3419" t="s">
        <v>6250</v>
      </c>
      <c r="H3419">
        <v>7559</v>
      </c>
      <c r="L3419">
        <v>2440</v>
      </c>
      <c r="N3419">
        <f t="shared" si="378"/>
        <v>439.2</v>
      </c>
      <c r="O3419">
        <f t="shared" si="379"/>
        <v>219.6</v>
      </c>
      <c r="P3419">
        <f t="shared" si="380"/>
        <v>219.6</v>
      </c>
      <c r="Q3419">
        <f t="shared" si="381"/>
        <v>0</v>
      </c>
      <c r="R3419">
        <f t="shared" si="382"/>
        <v>2879.2</v>
      </c>
      <c r="S3419">
        <f t="shared" si="383"/>
        <v>-4679.8</v>
      </c>
      <c r="Y3419">
        <v>219.6</v>
      </c>
      <c r="Z3419">
        <v>219.6</v>
      </c>
      <c r="AA3419">
        <v>0</v>
      </c>
    </row>
    <row r="3420" spans="1:27" x14ac:dyDescent="0.25">
      <c r="A3420" t="str">
        <f t="shared" si="377"/>
        <v>092019</v>
      </c>
      <c r="B3420">
        <v>10</v>
      </c>
      <c r="C3420">
        <v>2019</v>
      </c>
      <c r="D3420" s="18">
        <v>43738</v>
      </c>
      <c r="E3420" t="s">
        <v>3949</v>
      </c>
      <c r="F3420" t="s">
        <v>101</v>
      </c>
      <c r="G3420" t="s">
        <v>6250</v>
      </c>
      <c r="H3420">
        <v>1923</v>
      </c>
      <c r="L3420">
        <v>1630</v>
      </c>
      <c r="N3420">
        <f t="shared" si="378"/>
        <v>293.39999999999998</v>
      </c>
      <c r="O3420">
        <f t="shared" si="379"/>
        <v>146.69999999999999</v>
      </c>
      <c r="P3420">
        <f t="shared" si="380"/>
        <v>146.69999999999999</v>
      </c>
      <c r="Q3420">
        <f t="shared" si="381"/>
        <v>0</v>
      </c>
      <c r="R3420">
        <f t="shared" si="382"/>
        <v>1923.4</v>
      </c>
      <c r="S3420">
        <f t="shared" si="383"/>
        <v>0.40000000000009095</v>
      </c>
      <c r="Y3420">
        <v>146.69999999999999</v>
      </c>
      <c r="Z3420">
        <v>146.69999999999999</v>
      </c>
      <c r="AA3420">
        <v>0</v>
      </c>
    </row>
    <row r="3421" spans="1:27" x14ac:dyDescent="0.25">
      <c r="A3421" t="str">
        <f t="shared" si="377"/>
        <v>092019</v>
      </c>
      <c r="B3421">
        <v>10</v>
      </c>
      <c r="C3421">
        <v>2019</v>
      </c>
      <c r="D3421" s="18">
        <v>43735</v>
      </c>
      <c r="E3421" t="s">
        <v>3947</v>
      </c>
      <c r="F3421" t="s">
        <v>101</v>
      </c>
      <c r="G3421" t="s">
        <v>6250</v>
      </c>
      <c r="H3421">
        <v>13622.59</v>
      </c>
      <c r="L3421">
        <v>11544.51</v>
      </c>
      <c r="N3421">
        <f t="shared" si="378"/>
        <v>2078.0117999999998</v>
      </c>
      <c r="O3421">
        <f t="shared" si="379"/>
        <v>1039.0058999999999</v>
      </c>
      <c r="P3421">
        <f t="shared" si="380"/>
        <v>1039.0058999999999</v>
      </c>
      <c r="Q3421">
        <f t="shared" si="381"/>
        <v>0</v>
      </c>
      <c r="R3421">
        <f t="shared" si="382"/>
        <v>13622.5218</v>
      </c>
      <c r="S3421">
        <f t="shared" si="383"/>
        <v>-6.8199999999706051E-2</v>
      </c>
      <c r="Y3421">
        <v>1039.0058999999999</v>
      </c>
      <c r="Z3421">
        <v>1039.0058999999999</v>
      </c>
      <c r="AA3421">
        <v>0</v>
      </c>
    </row>
    <row r="3422" spans="1:27" x14ac:dyDescent="0.25">
      <c r="A3422" t="str">
        <f t="shared" si="377"/>
        <v>092019</v>
      </c>
      <c r="B3422">
        <v>10</v>
      </c>
      <c r="C3422">
        <v>2019</v>
      </c>
      <c r="D3422" s="18">
        <v>43736</v>
      </c>
      <c r="E3422" t="s">
        <v>3948</v>
      </c>
      <c r="F3422" t="s">
        <v>101</v>
      </c>
      <c r="G3422" t="s">
        <v>6250</v>
      </c>
      <c r="H3422">
        <v>27875</v>
      </c>
      <c r="L3422">
        <v>23622.5</v>
      </c>
      <c r="N3422">
        <f t="shared" si="378"/>
        <v>4252.05</v>
      </c>
      <c r="O3422">
        <f t="shared" si="379"/>
        <v>2126.0250000000001</v>
      </c>
      <c r="P3422">
        <f t="shared" si="380"/>
        <v>2126.0250000000001</v>
      </c>
      <c r="Q3422">
        <f t="shared" si="381"/>
        <v>0</v>
      </c>
      <c r="R3422">
        <f t="shared" si="382"/>
        <v>27874.55</v>
      </c>
      <c r="S3422">
        <f t="shared" si="383"/>
        <v>-0.4500000000007276</v>
      </c>
      <c r="Y3422">
        <v>2126.0250000000001</v>
      </c>
      <c r="Z3422">
        <v>2126.0250000000001</v>
      </c>
      <c r="AA3422">
        <v>0</v>
      </c>
    </row>
    <row r="3423" spans="1:27" x14ac:dyDescent="0.25">
      <c r="A3423" t="str">
        <f t="shared" si="377"/>
        <v>092019</v>
      </c>
      <c r="B3423">
        <v>10</v>
      </c>
      <c r="C3423">
        <v>2019</v>
      </c>
      <c r="D3423" s="18">
        <v>43733</v>
      </c>
      <c r="E3423" t="s">
        <v>3929</v>
      </c>
      <c r="F3423" t="s">
        <v>98</v>
      </c>
      <c r="G3423" t="s">
        <v>6319</v>
      </c>
      <c r="H3423">
        <v>46560</v>
      </c>
      <c r="L3423">
        <v>39458</v>
      </c>
      <c r="N3423">
        <f t="shared" si="378"/>
        <v>7102.44</v>
      </c>
      <c r="O3423">
        <f t="shared" si="379"/>
        <v>3551.22</v>
      </c>
      <c r="P3423">
        <f t="shared" si="380"/>
        <v>3551.22</v>
      </c>
      <c r="Q3423">
        <f t="shared" si="381"/>
        <v>0</v>
      </c>
      <c r="R3423">
        <f t="shared" si="382"/>
        <v>46560.44</v>
      </c>
      <c r="S3423">
        <f t="shared" si="383"/>
        <v>0.44000000000232831</v>
      </c>
      <c r="Y3423">
        <v>3551.22</v>
      </c>
      <c r="Z3423">
        <v>3551.22</v>
      </c>
      <c r="AA3423">
        <v>0</v>
      </c>
    </row>
    <row r="3424" spans="1:27" x14ac:dyDescent="0.25">
      <c r="A3424" t="str">
        <f t="shared" si="377"/>
        <v>092019</v>
      </c>
      <c r="B3424">
        <v>10</v>
      </c>
      <c r="C3424">
        <v>2019</v>
      </c>
      <c r="D3424" s="18">
        <v>43733</v>
      </c>
      <c r="E3424" t="s">
        <v>3930</v>
      </c>
      <c r="F3424" t="s">
        <v>98</v>
      </c>
      <c r="G3424" t="s">
        <v>6319</v>
      </c>
      <c r="H3424">
        <v>10329</v>
      </c>
      <c r="L3424">
        <v>8753</v>
      </c>
      <c r="N3424">
        <f t="shared" si="378"/>
        <v>1575.54</v>
      </c>
      <c r="O3424">
        <f t="shared" si="379"/>
        <v>787.77</v>
      </c>
      <c r="P3424">
        <f t="shared" si="380"/>
        <v>787.77</v>
      </c>
      <c r="Q3424">
        <f t="shared" si="381"/>
        <v>0</v>
      </c>
      <c r="R3424">
        <f t="shared" si="382"/>
        <v>10328.540000000001</v>
      </c>
      <c r="S3424">
        <f t="shared" si="383"/>
        <v>-0.45999999999912689</v>
      </c>
      <c r="Y3424">
        <v>787.77</v>
      </c>
      <c r="Z3424">
        <v>787.77</v>
      </c>
      <c r="AA3424">
        <v>0</v>
      </c>
    </row>
    <row r="3425" spans="1:27" x14ac:dyDescent="0.25">
      <c r="A3425" t="str">
        <f t="shared" si="377"/>
        <v>092019</v>
      </c>
      <c r="B3425">
        <v>10</v>
      </c>
      <c r="C3425">
        <v>2019</v>
      </c>
      <c r="D3425" s="18">
        <v>43738</v>
      </c>
      <c r="E3425" t="s">
        <v>4254</v>
      </c>
      <c r="F3425" t="s">
        <v>355</v>
      </c>
      <c r="G3425" t="s">
        <v>6251</v>
      </c>
      <c r="H3425">
        <v>51897</v>
      </c>
      <c r="K3425">
        <v>16010</v>
      </c>
      <c r="N3425">
        <f t="shared" si="378"/>
        <v>1921.2</v>
      </c>
      <c r="O3425">
        <f t="shared" si="379"/>
        <v>960.6</v>
      </c>
      <c r="P3425">
        <f t="shared" si="380"/>
        <v>960.6</v>
      </c>
      <c r="Q3425">
        <f t="shared" si="381"/>
        <v>0</v>
      </c>
      <c r="R3425">
        <f t="shared" si="382"/>
        <v>17931.2</v>
      </c>
      <c r="S3425">
        <f t="shared" si="383"/>
        <v>-33965.800000000003</v>
      </c>
      <c r="Y3425">
        <v>960.6</v>
      </c>
      <c r="Z3425">
        <v>960.6</v>
      </c>
      <c r="AA3425">
        <v>0</v>
      </c>
    </row>
    <row r="3426" spans="1:27" x14ac:dyDescent="0.25">
      <c r="A3426" t="str">
        <f t="shared" si="377"/>
        <v>092019</v>
      </c>
      <c r="B3426">
        <v>10</v>
      </c>
      <c r="C3426">
        <v>2019</v>
      </c>
      <c r="D3426" s="18">
        <v>43738</v>
      </c>
      <c r="E3426" t="s">
        <v>4254</v>
      </c>
      <c r="F3426" t="s">
        <v>355</v>
      </c>
      <c r="G3426" t="s">
        <v>6251</v>
      </c>
      <c r="H3426">
        <v>51897</v>
      </c>
      <c r="L3426">
        <v>28293</v>
      </c>
      <c r="N3426">
        <f t="shared" si="378"/>
        <v>5092.74</v>
      </c>
      <c r="O3426">
        <f t="shared" si="379"/>
        <v>2546.37</v>
      </c>
      <c r="P3426">
        <f t="shared" si="380"/>
        <v>2546.37</v>
      </c>
      <c r="Q3426">
        <f t="shared" si="381"/>
        <v>0</v>
      </c>
      <c r="R3426">
        <f t="shared" si="382"/>
        <v>33385.74</v>
      </c>
      <c r="S3426">
        <f t="shared" si="383"/>
        <v>-18511.260000000002</v>
      </c>
      <c r="Y3426">
        <v>2546.37</v>
      </c>
      <c r="Z3426">
        <v>2546.37</v>
      </c>
      <c r="AA3426">
        <v>0</v>
      </c>
    </row>
    <row r="3427" spans="1:27" x14ac:dyDescent="0.25">
      <c r="A3427" t="str">
        <f t="shared" si="377"/>
        <v>092019</v>
      </c>
      <c r="B3427">
        <v>10</v>
      </c>
      <c r="C3427">
        <v>2019</v>
      </c>
      <c r="D3427" s="18">
        <v>43733</v>
      </c>
      <c r="E3427" t="s">
        <v>7849</v>
      </c>
      <c r="F3427" t="s">
        <v>124</v>
      </c>
      <c r="G3427" t="s">
        <v>6255</v>
      </c>
      <c r="H3427">
        <v>69227</v>
      </c>
      <c r="I3427">
        <v>69227</v>
      </c>
      <c r="N3427">
        <f t="shared" si="378"/>
        <v>0</v>
      </c>
      <c r="O3427">
        <f t="shared" si="379"/>
        <v>0</v>
      </c>
      <c r="P3427">
        <f t="shared" si="380"/>
        <v>0</v>
      </c>
      <c r="Q3427">
        <f t="shared" si="381"/>
        <v>0</v>
      </c>
      <c r="R3427">
        <f t="shared" si="382"/>
        <v>69227</v>
      </c>
      <c r="S3427">
        <f t="shared" si="383"/>
        <v>0</v>
      </c>
      <c r="Y3427">
        <v>0</v>
      </c>
      <c r="Z3427">
        <v>0</v>
      </c>
      <c r="AA3427">
        <v>0</v>
      </c>
    </row>
    <row r="3428" spans="1:27" x14ac:dyDescent="0.25">
      <c r="A3428" t="str">
        <f t="shared" si="377"/>
        <v>092019</v>
      </c>
      <c r="B3428">
        <v>10</v>
      </c>
      <c r="C3428">
        <v>2019</v>
      </c>
      <c r="D3428" s="18">
        <v>43733</v>
      </c>
      <c r="E3428" t="s">
        <v>3961</v>
      </c>
      <c r="F3428" t="s">
        <v>124</v>
      </c>
      <c r="G3428" t="s">
        <v>6255</v>
      </c>
      <c r="H3428">
        <v>13089</v>
      </c>
      <c r="L3428">
        <v>11093</v>
      </c>
      <c r="N3428">
        <f t="shared" si="378"/>
        <v>1996.74</v>
      </c>
      <c r="O3428">
        <f t="shared" si="379"/>
        <v>998.37</v>
      </c>
      <c r="P3428">
        <f t="shared" si="380"/>
        <v>998.37</v>
      </c>
      <c r="Q3428">
        <f t="shared" si="381"/>
        <v>0</v>
      </c>
      <c r="R3428">
        <f t="shared" si="382"/>
        <v>13089.74</v>
      </c>
      <c r="S3428">
        <f t="shared" si="383"/>
        <v>0.73999999999978172</v>
      </c>
      <c r="Y3428">
        <v>998.37</v>
      </c>
      <c r="Z3428">
        <v>998.37</v>
      </c>
      <c r="AA3428">
        <v>0</v>
      </c>
    </row>
    <row r="3429" spans="1:27" x14ac:dyDescent="0.25">
      <c r="A3429" t="str">
        <f t="shared" si="377"/>
        <v>092019</v>
      </c>
      <c r="B3429">
        <v>10</v>
      </c>
      <c r="C3429">
        <v>2019</v>
      </c>
      <c r="D3429" s="18">
        <v>43733</v>
      </c>
      <c r="E3429" t="s">
        <v>3962</v>
      </c>
      <c r="F3429" t="s">
        <v>124</v>
      </c>
      <c r="G3429" t="s">
        <v>6255</v>
      </c>
      <c r="H3429">
        <v>3540</v>
      </c>
      <c r="L3429">
        <v>3000</v>
      </c>
      <c r="N3429">
        <f t="shared" si="378"/>
        <v>540</v>
      </c>
      <c r="O3429">
        <f t="shared" si="379"/>
        <v>270</v>
      </c>
      <c r="P3429">
        <f t="shared" si="380"/>
        <v>270</v>
      </c>
      <c r="Q3429">
        <f t="shared" si="381"/>
        <v>0</v>
      </c>
      <c r="R3429">
        <f t="shared" si="382"/>
        <v>3540</v>
      </c>
      <c r="S3429">
        <f t="shared" si="383"/>
        <v>0</v>
      </c>
      <c r="Y3429">
        <v>270</v>
      </c>
      <c r="Z3429">
        <v>270</v>
      </c>
      <c r="AA3429">
        <v>0</v>
      </c>
    </row>
    <row r="3430" spans="1:27" x14ac:dyDescent="0.25">
      <c r="A3430" t="str">
        <f t="shared" si="377"/>
        <v>082019</v>
      </c>
      <c r="B3430">
        <v>10</v>
      </c>
      <c r="C3430">
        <v>2019</v>
      </c>
      <c r="D3430" s="18">
        <v>43693</v>
      </c>
      <c r="E3430" t="s">
        <v>6334</v>
      </c>
      <c r="F3430" t="s">
        <v>393</v>
      </c>
      <c r="G3430" t="s">
        <v>6798</v>
      </c>
      <c r="H3430">
        <v>81420</v>
      </c>
      <c r="L3430">
        <v>69000</v>
      </c>
      <c r="N3430">
        <f t="shared" si="378"/>
        <v>12420</v>
      </c>
      <c r="O3430">
        <v>0</v>
      </c>
      <c r="P3430">
        <v>0</v>
      </c>
      <c r="Q3430">
        <v>0</v>
      </c>
      <c r="R3430">
        <f t="shared" si="382"/>
        <v>81420</v>
      </c>
      <c r="S3430">
        <f t="shared" si="383"/>
        <v>0</v>
      </c>
      <c r="T3430" t="s">
        <v>5815</v>
      </c>
      <c r="Y3430">
        <v>0</v>
      </c>
      <c r="Z3430">
        <v>0</v>
      </c>
      <c r="AA3430">
        <v>12420</v>
      </c>
    </row>
    <row r="3431" spans="1:27" x14ac:dyDescent="0.25">
      <c r="A3431" t="str">
        <f t="shared" si="377"/>
        <v>092019</v>
      </c>
      <c r="B3431">
        <v>10</v>
      </c>
      <c r="C3431">
        <v>2019</v>
      </c>
      <c r="D3431" s="18">
        <v>43713</v>
      </c>
      <c r="E3431" t="s">
        <v>6383</v>
      </c>
      <c r="F3431" t="s">
        <v>393</v>
      </c>
      <c r="G3431" t="s">
        <v>6798</v>
      </c>
      <c r="H3431">
        <v>7670</v>
      </c>
      <c r="L3431">
        <v>6500</v>
      </c>
      <c r="N3431">
        <f t="shared" si="378"/>
        <v>1170</v>
      </c>
      <c r="O3431">
        <f t="shared" si="379"/>
        <v>0</v>
      </c>
      <c r="P3431">
        <f t="shared" si="380"/>
        <v>0</v>
      </c>
      <c r="Q3431">
        <f t="shared" si="381"/>
        <v>1170</v>
      </c>
      <c r="R3431">
        <f t="shared" si="382"/>
        <v>7670</v>
      </c>
      <c r="S3431">
        <f t="shared" si="383"/>
        <v>0</v>
      </c>
      <c r="Y3431">
        <v>0</v>
      </c>
      <c r="Z3431">
        <v>0</v>
      </c>
      <c r="AA3431">
        <v>1170</v>
      </c>
    </row>
    <row r="3432" spans="1:27" x14ac:dyDescent="0.25">
      <c r="A3432" t="str">
        <f t="shared" si="377"/>
        <v>092019</v>
      </c>
      <c r="B3432">
        <v>10</v>
      </c>
      <c r="C3432">
        <v>2019</v>
      </c>
      <c r="D3432" s="18">
        <v>43738</v>
      </c>
      <c r="E3432" t="s">
        <v>7850</v>
      </c>
      <c r="F3432" t="s">
        <v>549</v>
      </c>
      <c r="G3432" t="s">
        <v>7787</v>
      </c>
      <c r="H3432">
        <v>13666</v>
      </c>
      <c r="L3432">
        <v>4900</v>
      </c>
      <c r="N3432">
        <f t="shared" si="378"/>
        <v>882</v>
      </c>
      <c r="O3432">
        <f t="shared" si="379"/>
        <v>441</v>
      </c>
      <c r="P3432">
        <f t="shared" si="380"/>
        <v>441</v>
      </c>
      <c r="Q3432">
        <f t="shared" si="381"/>
        <v>0</v>
      </c>
      <c r="R3432">
        <f t="shared" si="382"/>
        <v>5782</v>
      </c>
      <c r="S3432">
        <f t="shared" si="383"/>
        <v>-7884</v>
      </c>
      <c r="Y3432">
        <v>441</v>
      </c>
      <c r="Z3432">
        <v>441</v>
      </c>
      <c r="AA3432">
        <v>0</v>
      </c>
    </row>
    <row r="3433" spans="1:27" x14ac:dyDescent="0.25">
      <c r="A3433" t="str">
        <f t="shared" si="377"/>
        <v>092019</v>
      </c>
      <c r="B3433">
        <v>10</v>
      </c>
      <c r="C3433">
        <v>2019</v>
      </c>
      <c r="D3433" s="18">
        <v>43735</v>
      </c>
      <c r="E3433" t="s">
        <v>4279</v>
      </c>
      <c r="F3433" t="s">
        <v>413</v>
      </c>
      <c r="G3433" t="s">
        <v>6248</v>
      </c>
      <c r="H3433">
        <v>36351.339999999997</v>
      </c>
      <c r="L3433">
        <v>30806.22</v>
      </c>
      <c r="N3433">
        <f t="shared" si="378"/>
        <v>5545.1196</v>
      </c>
      <c r="O3433">
        <f t="shared" si="379"/>
        <v>2772.5598</v>
      </c>
      <c r="P3433">
        <f t="shared" si="380"/>
        <v>2772.5598</v>
      </c>
      <c r="Q3433">
        <f t="shared" si="381"/>
        <v>0</v>
      </c>
      <c r="R3433">
        <f t="shared" si="382"/>
        <v>36351.339599999999</v>
      </c>
      <c r="S3433">
        <f t="shared" si="383"/>
        <v>-3.9999999717110768E-4</v>
      </c>
      <c r="Y3433">
        <v>2772.5598</v>
      </c>
      <c r="Z3433">
        <v>2772.5598</v>
      </c>
      <c r="AA3433">
        <v>0</v>
      </c>
    </row>
    <row r="3434" spans="1:27" x14ac:dyDescent="0.25">
      <c r="A3434" t="str">
        <f t="shared" si="377"/>
        <v>102019</v>
      </c>
      <c r="B3434">
        <v>10</v>
      </c>
      <c r="C3434">
        <v>2019</v>
      </c>
      <c r="D3434" s="18">
        <v>43739</v>
      </c>
      <c r="E3434" t="s">
        <v>4808</v>
      </c>
      <c r="F3434" t="s">
        <v>471</v>
      </c>
      <c r="G3434" t="s">
        <v>6246</v>
      </c>
      <c r="H3434">
        <v>2714</v>
      </c>
      <c r="L3434">
        <v>2300</v>
      </c>
      <c r="N3434">
        <f t="shared" si="378"/>
        <v>414</v>
      </c>
      <c r="O3434">
        <f t="shared" si="379"/>
        <v>207</v>
      </c>
      <c r="P3434">
        <f t="shared" si="380"/>
        <v>207</v>
      </c>
      <c r="Q3434">
        <f t="shared" si="381"/>
        <v>0</v>
      </c>
      <c r="R3434">
        <f t="shared" si="382"/>
        <v>2714</v>
      </c>
      <c r="S3434">
        <f t="shared" si="383"/>
        <v>0</v>
      </c>
      <c r="Y3434">
        <v>207</v>
      </c>
      <c r="Z3434">
        <v>207</v>
      </c>
      <c r="AA3434">
        <v>0</v>
      </c>
    </row>
    <row r="3435" spans="1:27" x14ac:dyDescent="0.25">
      <c r="A3435" t="str">
        <f t="shared" si="377"/>
        <v>092019</v>
      </c>
      <c r="B3435">
        <v>10</v>
      </c>
      <c r="C3435">
        <v>2019</v>
      </c>
      <c r="D3435" s="18">
        <v>43733</v>
      </c>
      <c r="E3435" t="s">
        <v>7851</v>
      </c>
      <c r="F3435" t="s">
        <v>124</v>
      </c>
      <c r="G3435" t="s">
        <v>6255</v>
      </c>
      <c r="H3435">
        <v>27326</v>
      </c>
      <c r="I3435">
        <v>27326</v>
      </c>
      <c r="N3435">
        <f t="shared" si="378"/>
        <v>0</v>
      </c>
      <c r="O3435">
        <f t="shared" si="379"/>
        <v>0</v>
      </c>
      <c r="P3435">
        <f t="shared" si="380"/>
        <v>0</v>
      </c>
      <c r="Q3435">
        <f t="shared" si="381"/>
        <v>0</v>
      </c>
      <c r="R3435">
        <f t="shared" si="382"/>
        <v>27326</v>
      </c>
      <c r="S3435">
        <f t="shared" si="383"/>
        <v>0</v>
      </c>
      <c r="Y3435">
        <v>0</v>
      </c>
      <c r="Z3435">
        <v>0</v>
      </c>
      <c r="AA3435">
        <v>0</v>
      </c>
    </row>
    <row r="3436" spans="1:27" x14ac:dyDescent="0.25">
      <c r="A3436" t="str">
        <f t="shared" si="377"/>
        <v>092019</v>
      </c>
      <c r="B3436">
        <v>10</v>
      </c>
      <c r="C3436">
        <v>2019</v>
      </c>
      <c r="D3436" s="18">
        <v>43733</v>
      </c>
      <c r="E3436" t="s">
        <v>7852</v>
      </c>
      <c r="F3436" t="s">
        <v>124</v>
      </c>
      <c r="G3436" t="s">
        <v>6255</v>
      </c>
      <c r="H3436">
        <v>3540</v>
      </c>
      <c r="L3436">
        <v>3000</v>
      </c>
      <c r="N3436">
        <f t="shared" si="378"/>
        <v>540</v>
      </c>
      <c r="O3436">
        <f t="shared" si="379"/>
        <v>270</v>
      </c>
      <c r="P3436">
        <f t="shared" si="380"/>
        <v>270</v>
      </c>
      <c r="Q3436">
        <f t="shared" si="381"/>
        <v>0</v>
      </c>
      <c r="R3436">
        <f t="shared" si="382"/>
        <v>3540</v>
      </c>
      <c r="S3436">
        <f t="shared" si="383"/>
        <v>0</v>
      </c>
      <c r="Y3436">
        <v>270</v>
      </c>
      <c r="Z3436">
        <v>270</v>
      </c>
      <c r="AA3436">
        <v>0</v>
      </c>
    </row>
    <row r="3437" spans="1:27" x14ac:dyDescent="0.25">
      <c r="A3437" t="str">
        <f t="shared" si="377"/>
        <v>092019</v>
      </c>
      <c r="B3437">
        <v>10</v>
      </c>
      <c r="C3437">
        <v>2019</v>
      </c>
      <c r="D3437" s="18">
        <v>43733</v>
      </c>
      <c r="E3437" t="s">
        <v>7853</v>
      </c>
      <c r="F3437" t="s">
        <v>124</v>
      </c>
      <c r="G3437" t="s">
        <v>6255</v>
      </c>
      <c r="H3437">
        <v>9109</v>
      </c>
      <c r="I3437">
        <v>9109</v>
      </c>
      <c r="N3437">
        <f t="shared" si="378"/>
        <v>0</v>
      </c>
      <c r="O3437">
        <f t="shared" si="379"/>
        <v>0</v>
      </c>
      <c r="P3437">
        <f t="shared" si="380"/>
        <v>0</v>
      </c>
      <c r="Q3437">
        <f t="shared" si="381"/>
        <v>0</v>
      </c>
      <c r="R3437">
        <f t="shared" si="382"/>
        <v>9109</v>
      </c>
      <c r="S3437">
        <f t="shared" si="383"/>
        <v>0</v>
      </c>
      <c r="Y3437">
        <v>0</v>
      </c>
      <c r="Z3437">
        <v>0</v>
      </c>
      <c r="AA3437">
        <v>0</v>
      </c>
    </row>
    <row r="3438" spans="1:27" x14ac:dyDescent="0.25">
      <c r="A3438" t="str">
        <f t="shared" si="377"/>
        <v>092019</v>
      </c>
      <c r="B3438">
        <v>10</v>
      </c>
      <c r="C3438">
        <v>2019</v>
      </c>
      <c r="D3438" s="18">
        <v>43733</v>
      </c>
      <c r="E3438" t="s">
        <v>3958</v>
      </c>
      <c r="F3438" t="s">
        <v>124</v>
      </c>
      <c r="G3438" t="s">
        <v>6255</v>
      </c>
      <c r="H3438">
        <v>10434</v>
      </c>
      <c r="L3438">
        <v>8842</v>
      </c>
      <c r="N3438">
        <f t="shared" si="378"/>
        <v>1591.56</v>
      </c>
      <c r="O3438">
        <f t="shared" si="379"/>
        <v>795.78</v>
      </c>
      <c r="P3438">
        <f t="shared" si="380"/>
        <v>795.78</v>
      </c>
      <c r="Q3438">
        <f t="shared" si="381"/>
        <v>0</v>
      </c>
      <c r="R3438">
        <f t="shared" si="382"/>
        <v>10433.56</v>
      </c>
      <c r="S3438">
        <f t="shared" si="383"/>
        <v>-0.44000000000050932</v>
      </c>
      <c r="Y3438">
        <v>795.78</v>
      </c>
      <c r="Z3438">
        <v>795.78</v>
      </c>
      <c r="AA3438">
        <v>0</v>
      </c>
    </row>
    <row r="3439" spans="1:27" x14ac:dyDescent="0.25">
      <c r="A3439" t="str">
        <f t="shared" si="377"/>
        <v>092019</v>
      </c>
      <c r="B3439">
        <v>10</v>
      </c>
      <c r="C3439">
        <v>2019</v>
      </c>
      <c r="D3439" s="18">
        <v>43738</v>
      </c>
      <c r="E3439" t="s">
        <v>4487</v>
      </c>
      <c r="F3439" t="s">
        <v>4485</v>
      </c>
      <c r="G3439" t="s">
        <v>6799</v>
      </c>
      <c r="H3439">
        <v>98063</v>
      </c>
      <c r="L3439">
        <v>83105</v>
      </c>
      <c r="N3439">
        <f t="shared" si="378"/>
        <v>14958.9</v>
      </c>
      <c r="O3439">
        <v>0</v>
      </c>
      <c r="P3439">
        <v>0</v>
      </c>
      <c r="Q3439">
        <v>0</v>
      </c>
      <c r="R3439">
        <f t="shared" si="382"/>
        <v>98063.9</v>
      </c>
      <c r="S3439">
        <f t="shared" si="383"/>
        <v>0.89999999999417923</v>
      </c>
      <c r="T3439" t="s">
        <v>5815</v>
      </c>
      <c r="Y3439">
        <v>7479.45</v>
      </c>
      <c r="Z3439">
        <v>7479.45</v>
      </c>
      <c r="AA3439">
        <v>0</v>
      </c>
    </row>
    <row r="3440" spans="1:27" x14ac:dyDescent="0.25">
      <c r="A3440" t="str">
        <f t="shared" si="377"/>
        <v>102019</v>
      </c>
      <c r="B3440">
        <v>10</v>
      </c>
      <c r="C3440">
        <v>2019</v>
      </c>
      <c r="D3440" s="18">
        <v>43739</v>
      </c>
      <c r="E3440" t="s">
        <v>1096</v>
      </c>
      <c r="F3440" t="s">
        <v>6525</v>
      </c>
      <c r="G3440" t="s">
        <v>6526</v>
      </c>
      <c r="H3440">
        <v>42105</v>
      </c>
      <c r="I3440">
        <v>42105</v>
      </c>
      <c r="N3440">
        <f t="shared" si="378"/>
        <v>0</v>
      </c>
      <c r="O3440">
        <f t="shared" si="379"/>
        <v>0</v>
      </c>
      <c r="P3440">
        <f t="shared" si="380"/>
        <v>0</v>
      </c>
      <c r="Q3440">
        <f t="shared" si="381"/>
        <v>0</v>
      </c>
      <c r="R3440">
        <f t="shared" si="382"/>
        <v>42105</v>
      </c>
      <c r="S3440">
        <f t="shared" si="383"/>
        <v>0</v>
      </c>
      <c r="Y3440">
        <v>0</v>
      </c>
      <c r="Z3440">
        <v>0</v>
      </c>
      <c r="AA3440">
        <v>0</v>
      </c>
    </row>
    <row r="3441" spans="1:27" x14ac:dyDescent="0.25">
      <c r="A3441" t="str">
        <f t="shared" si="377"/>
        <v>102019</v>
      </c>
      <c r="B3441">
        <v>10</v>
      </c>
      <c r="C3441">
        <v>2019</v>
      </c>
      <c r="D3441" s="18">
        <v>43742</v>
      </c>
      <c r="E3441" t="s">
        <v>6800</v>
      </c>
      <c r="F3441" t="s">
        <v>4765</v>
      </c>
      <c r="G3441" t="s">
        <v>6801</v>
      </c>
      <c r="H3441">
        <v>127682</v>
      </c>
      <c r="K3441">
        <v>114002</v>
      </c>
      <c r="N3441">
        <f t="shared" si="378"/>
        <v>13680.24</v>
      </c>
      <c r="O3441">
        <f t="shared" si="379"/>
        <v>6840.12</v>
      </c>
      <c r="P3441">
        <f t="shared" si="380"/>
        <v>6840.12</v>
      </c>
      <c r="Q3441">
        <f t="shared" si="381"/>
        <v>0</v>
      </c>
      <c r="R3441">
        <f t="shared" si="382"/>
        <v>127682.24000000001</v>
      </c>
      <c r="S3441">
        <f t="shared" si="383"/>
        <v>0.24000000000523869</v>
      </c>
      <c r="Y3441">
        <v>6840.12</v>
      </c>
      <c r="Z3441">
        <v>6840.12</v>
      </c>
      <c r="AA3441">
        <v>0</v>
      </c>
    </row>
    <row r="3442" spans="1:27" x14ac:dyDescent="0.25">
      <c r="A3442" t="str">
        <f t="shared" si="377"/>
        <v>102019</v>
      </c>
      <c r="B3442">
        <v>10</v>
      </c>
      <c r="C3442">
        <v>2019</v>
      </c>
      <c r="D3442" s="18">
        <v>43739</v>
      </c>
      <c r="E3442" t="s">
        <v>4508</v>
      </c>
      <c r="F3442" t="s">
        <v>45</v>
      </c>
      <c r="G3442" t="s">
        <v>6731</v>
      </c>
      <c r="H3442">
        <v>38934</v>
      </c>
      <c r="L3442">
        <v>32995</v>
      </c>
      <c r="N3442">
        <f t="shared" si="378"/>
        <v>5939.1</v>
      </c>
      <c r="O3442">
        <f t="shared" si="379"/>
        <v>2969.55</v>
      </c>
      <c r="P3442">
        <f t="shared" si="380"/>
        <v>2969.55</v>
      </c>
      <c r="Q3442">
        <f t="shared" si="381"/>
        <v>0</v>
      </c>
      <c r="R3442">
        <f t="shared" si="382"/>
        <v>38934.1</v>
      </c>
      <c r="S3442">
        <f t="shared" si="383"/>
        <v>9.9999999998544808E-2</v>
      </c>
      <c r="Y3442">
        <v>2969.55</v>
      </c>
      <c r="Z3442">
        <v>2969.55</v>
      </c>
      <c r="AA3442">
        <v>0</v>
      </c>
    </row>
    <row r="3443" spans="1:27" x14ac:dyDescent="0.25">
      <c r="A3443" t="str">
        <f t="shared" si="377"/>
        <v>102019</v>
      </c>
      <c r="B3443">
        <v>10</v>
      </c>
      <c r="C3443">
        <v>2019</v>
      </c>
      <c r="D3443" s="18">
        <v>43742</v>
      </c>
      <c r="E3443" t="s">
        <v>6802</v>
      </c>
      <c r="F3443" t="s">
        <v>6566</v>
      </c>
      <c r="G3443" t="s">
        <v>6791</v>
      </c>
      <c r="H3443">
        <v>40000</v>
      </c>
      <c r="I3443">
        <v>39700</v>
      </c>
      <c r="N3443">
        <f t="shared" si="378"/>
        <v>0</v>
      </c>
      <c r="O3443">
        <f t="shared" si="379"/>
        <v>0</v>
      </c>
      <c r="P3443">
        <f t="shared" si="380"/>
        <v>0</v>
      </c>
      <c r="Q3443">
        <f t="shared" si="381"/>
        <v>0</v>
      </c>
      <c r="R3443">
        <f t="shared" si="382"/>
        <v>39700</v>
      </c>
      <c r="S3443">
        <f t="shared" si="383"/>
        <v>-300</v>
      </c>
      <c r="Y3443">
        <v>0</v>
      </c>
      <c r="Z3443">
        <v>0</v>
      </c>
      <c r="AA3443">
        <v>0</v>
      </c>
    </row>
    <row r="3444" spans="1:27" x14ac:dyDescent="0.25">
      <c r="A3444" t="str">
        <f t="shared" si="377"/>
        <v>102019</v>
      </c>
      <c r="B3444">
        <v>10</v>
      </c>
      <c r="C3444">
        <v>2019</v>
      </c>
      <c r="D3444" s="18">
        <v>43747</v>
      </c>
      <c r="E3444" t="s">
        <v>4524</v>
      </c>
      <c r="F3444" t="s">
        <v>101</v>
      </c>
      <c r="G3444" t="s">
        <v>6250</v>
      </c>
      <c r="H3444">
        <v>2185</v>
      </c>
      <c r="L3444">
        <v>1431.51</v>
      </c>
      <c r="N3444">
        <f t="shared" si="378"/>
        <v>257.67180000000002</v>
      </c>
      <c r="O3444">
        <f t="shared" si="379"/>
        <v>128.83590000000001</v>
      </c>
      <c r="P3444">
        <f t="shared" si="380"/>
        <v>128.83590000000001</v>
      </c>
      <c r="Q3444">
        <f t="shared" si="381"/>
        <v>0</v>
      </c>
      <c r="R3444">
        <f t="shared" si="382"/>
        <v>1689.1818000000001</v>
      </c>
      <c r="S3444">
        <f t="shared" si="383"/>
        <v>-495.81819999999993</v>
      </c>
      <c r="Y3444">
        <v>128.83590000000001</v>
      </c>
      <c r="Z3444">
        <v>128.83590000000001</v>
      </c>
      <c r="AA3444">
        <v>0</v>
      </c>
    </row>
    <row r="3445" spans="1:27" x14ac:dyDescent="0.25">
      <c r="A3445" t="str">
        <f t="shared" si="377"/>
        <v>102019</v>
      </c>
      <c r="B3445">
        <v>10</v>
      </c>
      <c r="C3445">
        <v>2019</v>
      </c>
      <c r="D3445" s="18">
        <v>43747</v>
      </c>
      <c r="E3445" t="s">
        <v>4524</v>
      </c>
      <c r="F3445" t="s">
        <v>101</v>
      </c>
      <c r="G3445" t="s">
        <v>6250</v>
      </c>
      <c r="H3445">
        <v>2185</v>
      </c>
      <c r="K3445">
        <v>442.5</v>
      </c>
      <c r="N3445">
        <f t="shared" si="378"/>
        <v>53.1</v>
      </c>
      <c r="O3445">
        <f t="shared" si="379"/>
        <v>26.55</v>
      </c>
      <c r="P3445">
        <f t="shared" si="380"/>
        <v>26.55</v>
      </c>
      <c r="Q3445">
        <f t="shared" si="381"/>
        <v>0</v>
      </c>
      <c r="R3445">
        <f t="shared" si="382"/>
        <v>495.6</v>
      </c>
      <c r="S3445">
        <f t="shared" si="383"/>
        <v>-1689.4</v>
      </c>
      <c r="Y3445">
        <v>26.55</v>
      </c>
      <c r="Z3445">
        <v>26.55</v>
      </c>
      <c r="AA3445">
        <v>0</v>
      </c>
    </row>
    <row r="3446" spans="1:27" x14ac:dyDescent="0.25">
      <c r="A3446" t="str">
        <f t="shared" si="377"/>
        <v>102019</v>
      </c>
      <c r="B3446">
        <v>10</v>
      </c>
      <c r="C3446">
        <v>2019</v>
      </c>
      <c r="D3446" s="18">
        <v>43743</v>
      </c>
      <c r="E3446" t="s">
        <v>4525</v>
      </c>
      <c r="F3446" t="s">
        <v>101</v>
      </c>
      <c r="G3446" t="s">
        <v>6250</v>
      </c>
      <c r="H3446">
        <v>919</v>
      </c>
      <c r="L3446">
        <v>778.4</v>
      </c>
      <c r="N3446">
        <f t="shared" si="378"/>
        <v>140.11199999999999</v>
      </c>
      <c r="O3446">
        <f t="shared" si="379"/>
        <v>70.055999999999997</v>
      </c>
      <c r="P3446">
        <f t="shared" si="380"/>
        <v>70.055999999999997</v>
      </c>
      <c r="Q3446">
        <f t="shared" si="381"/>
        <v>0</v>
      </c>
      <c r="R3446">
        <f t="shared" si="382"/>
        <v>918.51199999999994</v>
      </c>
      <c r="S3446">
        <f t="shared" si="383"/>
        <v>-0.48800000000005639</v>
      </c>
      <c r="Y3446">
        <v>70.055999999999997</v>
      </c>
      <c r="Z3446">
        <v>70.055999999999997</v>
      </c>
      <c r="AA3446">
        <v>0</v>
      </c>
    </row>
    <row r="3447" spans="1:27" x14ac:dyDescent="0.25">
      <c r="A3447" t="str">
        <f t="shared" si="377"/>
        <v>102019</v>
      </c>
      <c r="B3447">
        <v>10</v>
      </c>
      <c r="C3447">
        <v>2019</v>
      </c>
      <c r="D3447" s="18">
        <v>43746</v>
      </c>
      <c r="E3447" t="s">
        <v>4526</v>
      </c>
      <c r="F3447" t="s">
        <v>101</v>
      </c>
      <c r="G3447" t="s">
        <v>6250</v>
      </c>
      <c r="H3447">
        <v>10267</v>
      </c>
      <c r="L3447">
        <v>8700.5400000000009</v>
      </c>
      <c r="N3447">
        <f t="shared" si="378"/>
        <v>1566.0972000000004</v>
      </c>
      <c r="O3447">
        <f t="shared" si="379"/>
        <v>783.04860000000019</v>
      </c>
      <c r="P3447">
        <f t="shared" si="380"/>
        <v>783.04860000000019</v>
      </c>
      <c r="Q3447">
        <f t="shared" si="381"/>
        <v>0</v>
      </c>
      <c r="R3447">
        <f t="shared" si="382"/>
        <v>10266.637200000001</v>
      </c>
      <c r="S3447">
        <f t="shared" si="383"/>
        <v>-0.36279999999896972</v>
      </c>
      <c r="Y3447">
        <v>783.04860000000019</v>
      </c>
      <c r="Z3447">
        <v>783.04860000000019</v>
      </c>
      <c r="AA3447">
        <v>0</v>
      </c>
    </row>
    <row r="3448" spans="1:27" x14ac:dyDescent="0.25">
      <c r="A3448" t="str">
        <f t="shared" si="377"/>
        <v>092019</v>
      </c>
      <c r="B3448">
        <v>10</v>
      </c>
      <c r="C3448">
        <v>2019</v>
      </c>
      <c r="D3448" s="18">
        <v>43729</v>
      </c>
      <c r="E3448" t="s">
        <v>6803</v>
      </c>
      <c r="F3448" t="s">
        <v>6358</v>
      </c>
      <c r="G3448" t="s">
        <v>6359</v>
      </c>
      <c r="H3448">
        <v>47200</v>
      </c>
      <c r="L3448">
        <v>40000</v>
      </c>
      <c r="N3448">
        <f t="shared" si="378"/>
        <v>7200</v>
      </c>
      <c r="O3448">
        <v>0</v>
      </c>
      <c r="P3448">
        <v>0</v>
      </c>
      <c r="Q3448">
        <v>0</v>
      </c>
      <c r="R3448">
        <f t="shared" si="382"/>
        <v>47200</v>
      </c>
      <c r="S3448">
        <f t="shared" si="383"/>
        <v>0</v>
      </c>
      <c r="T3448" t="s">
        <v>5815</v>
      </c>
      <c r="Y3448">
        <v>3600</v>
      </c>
      <c r="Z3448">
        <v>3600</v>
      </c>
      <c r="AA3448">
        <v>0</v>
      </c>
    </row>
    <row r="3449" spans="1:27" x14ac:dyDescent="0.25">
      <c r="A3449" t="str">
        <f t="shared" si="377"/>
        <v>092019</v>
      </c>
      <c r="B3449">
        <v>10</v>
      </c>
      <c r="C3449">
        <v>2019</v>
      </c>
      <c r="D3449" s="18">
        <v>43729</v>
      </c>
      <c r="E3449" t="s">
        <v>6804</v>
      </c>
      <c r="F3449" t="s">
        <v>6358</v>
      </c>
      <c r="G3449" t="s">
        <v>6359</v>
      </c>
      <c r="H3449">
        <v>354000</v>
      </c>
      <c r="L3449">
        <v>300000</v>
      </c>
      <c r="N3449">
        <f t="shared" si="378"/>
        <v>54000</v>
      </c>
      <c r="O3449">
        <v>0</v>
      </c>
      <c r="P3449">
        <v>0</v>
      </c>
      <c r="Q3449">
        <v>0</v>
      </c>
      <c r="R3449">
        <f t="shared" si="382"/>
        <v>354000</v>
      </c>
      <c r="S3449">
        <f t="shared" si="383"/>
        <v>0</v>
      </c>
      <c r="T3449" t="s">
        <v>5815</v>
      </c>
      <c r="Y3449">
        <v>27000</v>
      </c>
      <c r="Z3449">
        <v>27000</v>
      </c>
      <c r="AA3449">
        <v>0</v>
      </c>
    </row>
    <row r="3450" spans="1:27" x14ac:dyDescent="0.25">
      <c r="A3450" t="str">
        <f t="shared" si="377"/>
        <v>092019</v>
      </c>
      <c r="B3450">
        <v>10</v>
      </c>
      <c r="C3450">
        <v>2019</v>
      </c>
      <c r="D3450" s="18">
        <v>43729</v>
      </c>
      <c r="E3450" t="s">
        <v>2117</v>
      </c>
      <c r="F3450" t="s">
        <v>6358</v>
      </c>
      <c r="G3450" t="s">
        <v>6359</v>
      </c>
      <c r="H3450">
        <v>35400</v>
      </c>
      <c r="L3450">
        <v>30000</v>
      </c>
      <c r="N3450">
        <f t="shared" si="378"/>
        <v>5400</v>
      </c>
      <c r="O3450">
        <v>0</v>
      </c>
      <c r="P3450">
        <v>0</v>
      </c>
      <c r="Q3450">
        <v>0</v>
      </c>
      <c r="R3450">
        <f t="shared" si="382"/>
        <v>35400</v>
      </c>
      <c r="S3450">
        <f t="shared" si="383"/>
        <v>0</v>
      </c>
      <c r="T3450" t="s">
        <v>5815</v>
      </c>
      <c r="Y3450">
        <v>2700</v>
      </c>
      <c r="Z3450">
        <v>2700</v>
      </c>
      <c r="AA3450">
        <v>0</v>
      </c>
    </row>
    <row r="3451" spans="1:27" x14ac:dyDescent="0.25">
      <c r="A3451" t="str">
        <f t="shared" si="377"/>
        <v>102019</v>
      </c>
      <c r="B3451">
        <v>10</v>
      </c>
      <c r="C3451">
        <v>2019</v>
      </c>
      <c r="D3451" s="18">
        <v>43743</v>
      </c>
      <c r="E3451" t="s">
        <v>6805</v>
      </c>
      <c r="F3451" t="s">
        <v>6323</v>
      </c>
      <c r="G3451" t="s">
        <v>6324</v>
      </c>
      <c r="H3451">
        <v>4012</v>
      </c>
      <c r="L3451">
        <v>3400</v>
      </c>
      <c r="N3451">
        <f t="shared" si="378"/>
        <v>612</v>
      </c>
      <c r="O3451">
        <f t="shared" si="379"/>
        <v>306</v>
      </c>
      <c r="P3451">
        <f t="shared" si="380"/>
        <v>306</v>
      </c>
      <c r="Q3451">
        <f t="shared" si="381"/>
        <v>0</v>
      </c>
      <c r="R3451">
        <f t="shared" si="382"/>
        <v>4012</v>
      </c>
      <c r="S3451">
        <f t="shared" si="383"/>
        <v>0</v>
      </c>
      <c r="Y3451">
        <v>306</v>
      </c>
      <c r="Z3451">
        <v>306</v>
      </c>
      <c r="AA3451">
        <v>0</v>
      </c>
    </row>
    <row r="3452" spans="1:27" x14ac:dyDescent="0.25">
      <c r="A3452" t="str">
        <f t="shared" si="377"/>
        <v>092019</v>
      </c>
      <c r="B3452">
        <v>10</v>
      </c>
      <c r="C3452">
        <v>2019</v>
      </c>
      <c r="D3452" s="18">
        <v>43738</v>
      </c>
      <c r="E3452" t="s">
        <v>4280</v>
      </c>
      <c r="F3452" t="s">
        <v>413</v>
      </c>
      <c r="G3452" t="s">
        <v>6248</v>
      </c>
      <c r="H3452">
        <v>27476.36</v>
      </c>
      <c r="L3452">
        <v>23686.52</v>
      </c>
      <c r="N3452">
        <f t="shared" si="378"/>
        <v>4263.5735999999997</v>
      </c>
      <c r="O3452">
        <f t="shared" si="379"/>
        <v>2131.7867999999999</v>
      </c>
      <c r="P3452">
        <f t="shared" si="380"/>
        <v>2131.7867999999999</v>
      </c>
      <c r="Q3452">
        <f t="shared" si="381"/>
        <v>0</v>
      </c>
      <c r="R3452">
        <f t="shared" si="382"/>
        <v>27950.0936</v>
      </c>
      <c r="S3452">
        <f t="shared" si="383"/>
        <v>473.73359999999957</v>
      </c>
      <c r="Y3452">
        <v>2131.7867999999999</v>
      </c>
      <c r="Z3452">
        <v>2131.7867999999999</v>
      </c>
      <c r="AA3452">
        <v>0</v>
      </c>
    </row>
    <row r="3453" spans="1:27" x14ac:dyDescent="0.25">
      <c r="A3453" t="str">
        <f t="shared" si="377"/>
        <v>102019</v>
      </c>
      <c r="B3453">
        <v>10</v>
      </c>
      <c r="C3453">
        <v>2019</v>
      </c>
      <c r="D3453" s="18">
        <v>43742</v>
      </c>
      <c r="E3453" t="s">
        <v>4758</v>
      </c>
      <c r="F3453" t="s">
        <v>413</v>
      </c>
      <c r="G3453" t="s">
        <v>6248</v>
      </c>
      <c r="H3453">
        <v>3588.95</v>
      </c>
      <c r="L3453">
        <v>3098.92</v>
      </c>
      <c r="N3453">
        <f t="shared" si="378"/>
        <v>557.80560000000003</v>
      </c>
      <c r="O3453">
        <f t="shared" si="379"/>
        <v>278.90280000000001</v>
      </c>
      <c r="P3453">
        <f t="shared" si="380"/>
        <v>278.90280000000001</v>
      </c>
      <c r="Q3453">
        <f t="shared" si="381"/>
        <v>0</v>
      </c>
      <c r="R3453">
        <f t="shared" si="382"/>
        <v>3656.7256000000002</v>
      </c>
      <c r="S3453">
        <f t="shared" si="383"/>
        <v>67.775600000000395</v>
      </c>
      <c r="Y3453">
        <v>278.90280000000001</v>
      </c>
      <c r="Z3453">
        <v>278.90280000000001</v>
      </c>
      <c r="AA3453">
        <v>0</v>
      </c>
    </row>
    <row r="3454" spans="1:27" x14ac:dyDescent="0.25">
      <c r="A3454" t="str">
        <f t="shared" si="377"/>
        <v>092019</v>
      </c>
      <c r="B3454">
        <v>10</v>
      </c>
      <c r="C3454">
        <v>2019</v>
      </c>
      <c r="D3454" s="18">
        <v>43738</v>
      </c>
      <c r="E3454" t="s">
        <v>6806</v>
      </c>
      <c r="F3454" t="s">
        <v>6519</v>
      </c>
      <c r="G3454" t="s">
        <v>6807</v>
      </c>
      <c r="H3454">
        <v>7524</v>
      </c>
      <c r="I3454">
        <v>7524</v>
      </c>
      <c r="N3454">
        <f t="shared" si="378"/>
        <v>0</v>
      </c>
      <c r="O3454">
        <f t="shared" si="379"/>
        <v>0</v>
      </c>
      <c r="P3454">
        <f t="shared" si="380"/>
        <v>0</v>
      </c>
      <c r="Q3454">
        <f t="shared" si="381"/>
        <v>0</v>
      </c>
      <c r="R3454">
        <f t="shared" si="382"/>
        <v>7524</v>
      </c>
      <c r="S3454">
        <f t="shared" si="383"/>
        <v>0</v>
      </c>
      <c r="Y3454">
        <v>0</v>
      </c>
      <c r="Z3454">
        <v>0</v>
      </c>
      <c r="AA3454">
        <v>0</v>
      </c>
    </row>
    <row r="3455" spans="1:27" x14ac:dyDescent="0.25">
      <c r="A3455" t="str">
        <f t="shared" si="377"/>
        <v>102019</v>
      </c>
      <c r="B3455">
        <v>10</v>
      </c>
      <c r="C3455">
        <v>2019</v>
      </c>
      <c r="D3455" s="18">
        <v>43746</v>
      </c>
      <c r="E3455" t="s">
        <v>6808</v>
      </c>
      <c r="F3455" t="s">
        <v>1795</v>
      </c>
      <c r="G3455" t="s">
        <v>6276</v>
      </c>
      <c r="H3455">
        <v>21868.19</v>
      </c>
      <c r="L3455">
        <v>18852.23</v>
      </c>
      <c r="N3455">
        <f t="shared" si="378"/>
        <v>3393.4014000000002</v>
      </c>
      <c r="O3455">
        <f t="shared" si="379"/>
        <v>0</v>
      </c>
      <c r="P3455">
        <f t="shared" si="380"/>
        <v>0</v>
      </c>
      <c r="Q3455">
        <f t="shared" si="381"/>
        <v>3393.4014000000002</v>
      </c>
      <c r="R3455">
        <f t="shared" si="382"/>
        <v>22245.631399999998</v>
      </c>
      <c r="S3455">
        <f t="shared" si="383"/>
        <v>377.4413999999997</v>
      </c>
      <c r="Y3455">
        <v>0</v>
      </c>
      <c r="Z3455">
        <v>0</v>
      </c>
      <c r="AA3455">
        <v>3393.4014000000002</v>
      </c>
    </row>
    <row r="3456" spans="1:27" x14ac:dyDescent="0.25">
      <c r="A3456" t="str">
        <f t="shared" si="377"/>
        <v>072019</v>
      </c>
      <c r="B3456">
        <v>10</v>
      </c>
      <c r="C3456">
        <v>2019</v>
      </c>
      <c r="D3456" s="18">
        <v>43675</v>
      </c>
      <c r="E3456" t="s">
        <v>3339</v>
      </c>
      <c r="F3456" t="s">
        <v>1032</v>
      </c>
      <c r="G3456" t="s">
        <v>6809</v>
      </c>
      <c r="H3456">
        <v>2950</v>
      </c>
      <c r="L3456">
        <v>2500</v>
      </c>
      <c r="N3456">
        <f t="shared" si="378"/>
        <v>450</v>
      </c>
      <c r="O3456">
        <f t="shared" si="379"/>
        <v>225</v>
      </c>
      <c r="P3456">
        <f t="shared" si="380"/>
        <v>225</v>
      </c>
      <c r="Q3456">
        <f t="shared" si="381"/>
        <v>0</v>
      </c>
      <c r="R3456">
        <f t="shared" si="382"/>
        <v>2950</v>
      </c>
      <c r="S3456">
        <f t="shared" si="383"/>
        <v>0</v>
      </c>
      <c r="Y3456">
        <v>225</v>
      </c>
      <c r="Z3456">
        <v>225</v>
      </c>
      <c r="AA3456">
        <v>0</v>
      </c>
    </row>
    <row r="3457" spans="1:27" x14ac:dyDescent="0.25">
      <c r="A3457" t="str">
        <f t="shared" si="377"/>
        <v>102019</v>
      </c>
      <c r="B3457">
        <v>10</v>
      </c>
      <c r="C3457">
        <v>2019</v>
      </c>
      <c r="D3457" s="18">
        <v>43749</v>
      </c>
      <c r="E3457" t="s">
        <v>4846</v>
      </c>
      <c r="F3457" t="s">
        <v>1195</v>
      </c>
      <c r="G3457" t="s">
        <v>6728</v>
      </c>
      <c r="H3457">
        <v>54693</v>
      </c>
      <c r="J3457">
        <v>53100</v>
      </c>
      <c r="N3457">
        <f t="shared" si="378"/>
        <v>2655</v>
      </c>
      <c r="O3457">
        <f t="shared" si="379"/>
        <v>1327.5</v>
      </c>
      <c r="P3457">
        <f t="shared" si="380"/>
        <v>1327.5</v>
      </c>
      <c r="Q3457">
        <f t="shared" si="381"/>
        <v>0</v>
      </c>
      <c r="R3457">
        <f t="shared" si="382"/>
        <v>55755</v>
      </c>
      <c r="S3457">
        <f t="shared" si="383"/>
        <v>1062</v>
      </c>
      <c r="Y3457">
        <v>1327.5</v>
      </c>
      <c r="Z3457">
        <v>1327.5</v>
      </c>
      <c r="AA3457">
        <v>0</v>
      </c>
    </row>
    <row r="3458" spans="1:27" x14ac:dyDescent="0.25">
      <c r="A3458" t="str">
        <f t="shared" si="377"/>
        <v>102019</v>
      </c>
      <c r="B3458">
        <v>10</v>
      </c>
      <c r="C3458">
        <v>2019</v>
      </c>
      <c r="D3458" s="18">
        <v>43742</v>
      </c>
      <c r="E3458" t="s">
        <v>743</v>
      </c>
      <c r="F3458" t="s">
        <v>6530</v>
      </c>
      <c r="G3458" t="s">
        <v>6810</v>
      </c>
      <c r="H3458">
        <v>8524</v>
      </c>
      <c r="I3458">
        <v>8524</v>
      </c>
      <c r="N3458">
        <f t="shared" si="378"/>
        <v>0</v>
      </c>
      <c r="O3458">
        <f t="shared" si="379"/>
        <v>0</v>
      </c>
      <c r="P3458">
        <f t="shared" si="380"/>
        <v>0</v>
      </c>
      <c r="Q3458">
        <f t="shared" si="381"/>
        <v>0</v>
      </c>
      <c r="R3458">
        <f t="shared" si="382"/>
        <v>8524</v>
      </c>
      <c r="S3458">
        <f t="shared" si="383"/>
        <v>0</v>
      </c>
      <c r="Y3458">
        <v>0</v>
      </c>
      <c r="Z3458">
        <v>0</v>
      </c>
      <c r="AA3458">
        <v>0</v>
      </c>
    </row>
    <row r="3459" spans="1:27" x14ac:dyDescent="0.25">
      <c r="A3459" t="str">
        <f t="shared" si="377"/>
        <v>102019</v>
      </c>
      <c r="B3459">
        <v>10</v>
      </c>
      <c r="C3459">
        <v>2019</v>
      </c>
      <c r="D3459" s="18">
        <v>43746</v>
      </c>
      <c r="E3459" t="s">
        <v>5378</v>
      </c>
      <c r="F3459" t="s">
        <v>2693</v>
      </c>
      <c r="G3459" t="s">
        <v>7778</v>
      </c>
      <c r="H3459">
        <v>7800</v>
      </c>
      <c r="L3459">
        <v>6610</v>
      </c>
      <c r="N3459">
        <f t="shared" si="378"/>
        <v>1189.8</v>
      </c>
      <c r="O3459">
        <f t="shared" si="379"/>
        <v>594.9</v>
      </c>
      <c r="P3459">
        <f t="shared" si="380"/>
        <v>594.9</v>
      </c>
      <c r="Q3459">
        <f t="shared" si="381"/>
        <v>0</v>
      </c>
      <c r="R3459">
        <f t="shared" si="382"/>
        <v>7799.8</v>
      </c>
      <c r="S3459">
        <f t="shared" si="383"/>
        <v>-0.1999999999998181</v>
      </c>
      <c r="Y3459">
        <v>594.9</v>
      </c>
      <c r="Z3459">
        <v>594.9</v>
      </c>
      <c r="AA3459">
        <v>0</v>
      </c>
    </row>
    <row r="3460" spans="1:27" x14ac:dyDescent="0.25">
      <c r="A3460" t="str">
        <f t="shared" ref="A3460:A3523" si="384">TEXT(D3460,"MMYYYY")</f>
        <v>102019</v>
      </c>
      <c r="B3460">
        <v>10</v>
      </c>
      <c r="C3460">
        <v>2019</v>
      </c>
      <c r="D3460" s="18">
        <v>43739</v>
      </c>
      <c r="E3460" t="s">
        <v>6811</v>
      </c>
      <c r="F3460" t="s">
        <v>6310</v>
      </c>
      <c r="G3460" t="s">
        <v>6311</v>
      </c>
      <c r="H3460">
        <v>5898.82</v>
      </c>
      <c r="L3460">
        <v>4999</v>
      </c>
      <c r="N3460">
        <f t="shared" si="378"/>
        <v>899.82</v>
      </c>
      <c r="O3460">
        <f t="shared" si="379"/>
        <v>449.91</v>
      </c>
      <c r="P3460">
        <f t="shared" si="380"/>
        <v>449.91</v>
      </c>
      <c r="Q3460">
        <f t="shared" si="381"/>
        <v>0</v>
      </c>
      <c r="R3460">
        <f t="shared" si="382"/>
        <v>5898.82</v>
      </c>
      <c r="S3460">
        <f t="shared" si="383"/>
        <v>0</v>
      </c>
      <c r="Y3460">
        <v>449.91</v>
      </c>
      <c r="Z3460">
        <v>449.91</v>
      </c>
      <c r="AA3460">
        <v>0</v>
      </c>
    </row>
    <row r="3461" spans="1:27" x14ac:dyDescent="0.25">
      <c r="A3461" t="str">
        <f t="shared" si="384"/>
        <v>102019</v>
      </c>
      <c r="B3461">
        <v>10</v>
      </c>
      <c r="C3461">
        <v>2019</v>
      </c>
      <c r="D3461" s="18">
        <v>43747</v>
      </c>
      <c r="E3461" t="s">
        <v>4741</v>
      </c>
      <c r="F3461" t="s">
        <v>355</v>
      </c>
      <c r="G3461" t="s">
        <v>6251</v>
      </c>
      <c r="H3461">
        <v>24114</v>
      </c>
      <c r="K3461">
        <v>19950</v>
      </c>
      <c r="N3461">
        <f t="shared" si="378"/>
        <v>2394</v>
      </c>
      <c r="O3461">
        <f t="shared" si="379"/>
        <v>1197</v>
      </c>
      <c r="P3461">
        <f t="shared" si="380"/>
        <v>1197</v>
      </c>
      <c r="Q3461">
        <f t="shared" si="381"/>
        <v>0</v>
      </c>
      <c r="R3461">
        <f t="shared" si="382"/>
        <v>22344</v>
      </c>
      <c r="S3461">
        <f t="shared" si="383"/>
        <v>-1770</v>
      </c>
      <c r="Y3461">
        <v>1197</v>
      </c>
      <c r="Z3461">
        <v>1197</v>
      </c>
      <c r="AA3461">
        <v>0</v>
      </c>
    </row>
    <row r="3462" spans="1:27" x14ac:dyDescent="0.25">
      <c r="A3462" t="str">
        <f t="shared" si="384"/>
        <v>102019</v>
      </c>
      <c r="B3462">
        <v>10</v>
      </c>
      <c r="C3462">
        <v>2019</v>
      </c>
      <c r="D3462" s="18">
        <v>43747</v>
      </c>
      <c r="E3462" t="s">
        <v>4741</v>
      </c>
      <c r="F3462" t="s">
        <v>355</v>
      </c>
      <c r="G3462" t="s">
        <v>6251</v>
      </c>
      <c r="H3462">
        <v>24114</v>
      </c>
      <c r="L3462">
        <v>1500</v>
      </c>
      <c r="N3462">
        <f t="shared" si="378"/>
        <v>270</v>
      </c>
      <c r="O3462">
        <f t="shared" si="379"/>
        <v>135</v>
      </c>
      <c r="P3462">
        <f t="shared" si="380"/>
        <v>135</v>
      </c>
      <c r="Q3462">
        <f t="shared" si="381"/>
        <v>0</v>
      </c>
      <c r="R3462">
        <f t="shared" si="382"/>
        <v>1770</v>
      </c>
      <c r="S3462">
        <f t="shared" si="383"/>
        <v>-22344</v>
      </c>
      <c r="Y3462">
        <v>135</v>
      </c>
      <c r="Z3462">
        <v>135</v>
      </c>
      <c r="AA3462">
        <v>0</v>
      </c>
    </row>
    <row r="3463" spans="1:27" x14ac:dyDescent="0.25">
      <c r="A3463" t="str">
        <f t="shared" si="384"/>
        <v>102019</v>
      </c>
      <c r="B3463">
        <v>10</v>
      </c>
      <c r="C3463">
        <v>2019</v>
      </c>
      <c r="D3463" s="18">
        <v>43748</v>
      </c>
      <c r="E3463" t="s">
        <v>6812</v>
      </c>
      <c r="F3463" t="s">
        <v>154</v>
      </c>
      <c r="G3463" t="s">
        <v>6407</v>
      </c>
      <c r="H3463">
        <v>36816</v>
      </c>
      <c r="L3463">
        <v>31200</v>
      </c>
      <c r="N3463">
        <f t="shared" si="378"/>
        <v>5616</v>
      </c>
      <c r="O3463">
        <v>0</v>
      </c>
      <c r="P3463">
        <v>0</v>
      </c>
      <c r="Q3463">
        <v>0</v>
      </c>
      <c r="R3463">
        <f t="shared" si="382"/>
        <v>36816</v>
      </c>
      <c r="S3463">
        <f t="shared" si="383"/>
        <v>0</v>
      </c>
      <c r="T3463" t="s">
        <v>5815</v>
      </c>
      <c r="Y3463">
        <v>0</v>
      </c>
      <c r="Z3463">
        <v>0</v>
      </c>
      <c r="AA3463">
        <v>5616</v>
      </c>
    </row>
    <row r="3464" spans="1:27" x14ac:dyDescent="0.25">
      <c r="A3464" t="str">
        <f t="shared" si="384"/>
        <v>102019</v>
      </c>
      <c r="B3464">
        <v>10</v>
      </c>
      <c r="C3464">
        <v>2019</v>
      </c>
      <c r="D3464" s="18">
        <v>43747</v>
      </c>
      <c r="E3464" t="s">
        <v>4600</v>
      </c>
      <c r="F3464" t="s">
        <v>212</v>
      </c>
      <c r="G3464" t="s">
        <v>6260</v>
      </c>
      <c r="H3464">
        <v>1613</v>
      </c>
      <c r="K3464">
        <v>1335</v>
      </c>
      <c r="N3464">
        <f t="shared" si="378"/>
        <v>160.19999999999999</v>
      </c>
      <c r="O3464">
        <f t="shared" si="379"/>
        <v>80.099999999999994</v>
      </c>
      <c r="P3464">
        <f t="shared" si="380"/>
        <v>80.099999999999994</v>
      </c>
      <c r="Q3464">
        <f t="shared" si="381"/>
        <v>0</v>
      </c>
      <c r="R3464">
        <f t="shared" si="382"/>
        <v>1495.2</v>
      </c>
      <c r="S3464">
        <f t="shared" si="383"/>
        <v>-117.79999999999995</v>
      </c>
      <c r="Y3464">
        <v>80.099999999999994</v>
      </c>
      <c r="Z3464">
        <v>80.099999999999994</v>
      </c>
      <c r="AA3464">
        <v>0</v>
      </c>
    </row>
    <row r="3465" spans="1:27" x14ac:dyDescent="0.25">
      <c r="A3465" t="str">
        <f t="shared" si="384"/>
        <v>102019</v>
      </c>
      <c r="B3465">
        <v>10</v>
      </c>
      <c r="C3465">
        <v>2019</v>
      </c>
      <c r="D3465" s="18">
        <v>43747</v>
      </c>
      <c r="E3465" t="s">
        <v>4600</v>
      </c>
      <c r="F3465" t="s">
        <v>212</v>
      </c>
      <c r="G3465" t="s">
        <v>6260</v>
      </c>
      <c r="H3465">
        <v>1613</v>
      </c>
      <c r="L3465">
        <v>100</v>
      </c>
      <c r="N3465">
        <f t="shared" si="378"/>
        <v>18</v>
      </c>
      <c r="O3465">
        <f t="shared" si="379"/>
        <v>9</v>
      </c>
      <c r="P3465">
        <f t="shared" si="380"/>
        <v>9</v>
      </c>
      <c r="Q3465">
        <f t="shared" si="381"/>
        <v>0</v>
      </c>
      <c r="R3465">
        <f t="shared" si="382"/>
        <v>118</v>
      </c>
      <c r="S3465">
        <f t="shared" si="383"/>
        <v>-1495</v>
      </c>
      <c r="Y3465">
        <v>9</v>
      </c>
      <c r="Z3465">
        <v>9</v>
      </c>
      <c r="AA3465">
        <v>0</v>
      </c>
    </row>
    <row r="3466" spans="1:27" x14ac:dyDescent="0.25">
      <c r="A3466" t="str">
        <f t="shared" si="384"/>
        <v>102019</v>
      </c>
      <c r="B3466">
        <v>10</v>
      </c>
      <c r="C3466">
        <v>2019</v>
      </c>
      <c r="D3466" s="18">
        <v>43747</v>
      </c>
      <c r="E3466" t="s">
        <v>4527</v>
      </c>
      <c r="F3466" t="s">
        <v>101</v>
      </c>
      <c r="G3466" t="s">
        <v>6250</v>
      </c>
      <c r="H3466">
        <v>6883</v>
      </c>
      <c r="L3466">
        <v>5833</v>
      </c>
      <c r="N3466">
        <f t="shared" si="378"/>
        <v>1049.94</v>
      </c>
      <c r="O3466">
        <f t="shared" si="379"/>
        <v>524.97</v>
      </c>
      <c r="P3466">
        <f t="shared" si="380"/>
        <v>524.97</v>
      </c>
      <c r="Q3466">
        <f t="shared" si="381"/>
        <v>0</v>
      </c>
      <c r="R3466">
        <f t="shared" si="382"/>
        <v>6882.9400000000005</v>
      </c>
      <c r="S3466">
        <f t="shared" si="383"/>
        <v>-5.9999999999490683E-2</v>
      </c>
      <c r="Y3466">
        <v>524.97</v>
      </c>
      <c r="Z3466">
        <v>524.97</v>
      </c>
      <c r="AA3466">
        <v>0</v>
      </c>
    </row>
    <row r="3467" spans="1:27" x14ac:dyDescent="0.25">
      <c r="A3467" t="str">
        <f t="shared" si="384"/>
        <v>102019</v>
      </c>
      <c r="B3467">
        <v>10</v>
      </c>
      <c r="C3467">
        <v>2019</v>
      </c>
      <c r="D3467" s="18">
        <v>43746</v>
      </c>
      <c r="E3467" t="s">
        <v>6813</v>
      </c>
      <c r="F3467" t="s">
        <v>6566</v>
      </c>
      <c r="G3467" t="s">
        <v>6791</v>
      </c>
      <c r="H3467">
        <v>40000</v>
      </c>
      <c r="I3467">
        <v>40000</v>
      </c>
      <c r="N3467">
        <f t="shared" si="378"/>
        <v>0</v>
      </c>
      <c r="O3467">
        <f t="shared" si="379"/>
        <v>0</v>
      </c>
      <c r="P3467">
        <f t="shared" si="380"/>
        <v>0</v>
      </c>
      <c r="Q3467">
        <f t="shared" si="381"/>
        <v>0</v>
      </c>
      <c r="R3467">
        <f t="shared" si="382"/>
        <v>40000</v>
      </c>
      <c r="S3467">
        <f t="shared" si="383"/>
        <v>0</v>
      </c>
      <c r="Y3467">
        <v>0</v>
      </c>
      <c r="Z3467">
        <v>0</v>
      </c>
      <c r="AA3467">
        <v>0</v>
      </c>
    </row>
    <row r="3468" spans="1:27" x14ac:dyDescent="0.25">
      <c r="A3468" t="str">
        <f t="shared" si="384"/>
        <v>102019</v>
      </c>
      <c r="B3468">
        <v>10</v>
      </c>
      <c r="C3468">
        <v>2019</v>
      </c>
      <c r="D3468" s="18">
        <v>43739</v>
      </c>
      <c r="E3468" t="s">
        <v>4583</v>
      </c>
      <c r="F3468" t="s">
        <v>638</v>
      </c>
      <c r="G3468" t="s">
        <v>6814</v>
      </c>
      <c r="H3468">
        <v>594578</v>
      </c>
      <c r="L3468">
        <v>503880</v>
      </c>
      <c r="N3468">
        <f t="shared" si="378"/>
        <v>90698.4</v>
      </c>
      <c r="O3468">
        <f t="shared" si="379"/>
        <v>0</v>
      </c>
      <c r="P3468">
        <f t="shared" si="380"/>
        <v>0</v>
      </c>
      <c r="Q3468">
        <f t="shared" si="381"/>
        <v>90698.4</v>
      </c>
      <c r="R3468">
        <f t="shared" si="382"/>
        <v>594578.4</v>
      </c>
      <c r="S3468">
        <f t="shared" si="383"/>
        <v>0.40000000002328306</v>
      </c>
      <c r="Y3468">
        <v>0</v>
      </c>
      <c r="Z3468">
        <v>0</v>
      </c>
      <c r="AA3468">
        <v>90698.4</v>
      </c>
    </row>
    <row r="3469" spans="1:27" x14ac:dyDescent="0.25">
      <c r="A3469" t="str">
        <f t="shared" si="384"/>
        <v>102019</v>
      </c>
      <c r="B3469">
        <v>10</v>
      </c>
      <c r="C3469">
        <v>2019</v>
      </c>
      <c r="D3469" s="18">
        <v>43768</v>
      </c>
      <c r="E3469" t="s">
        <v>6815</v>
      </c>
      <c r="F3469" t="s">
        <v>6341</v>
      </c>
      <c r="G3469" t="s">
        <v>6342</v>
      </c>
      <c r="H3469">
        <v>45800</v>
      </c>
      <c r="I3469">
        <v>45342</v>
      </c>
      <c r="N3469">
        <f t="shared" si="378"/>
        <v>0</v>
      </c>
      <c r="O3469">
        <f t="shared" si="379"/>
        <v>0</v>
      </c>
      <c r="P3469">
        <f t="shared" si="380"/>
        <v>0</v>
      </c>
      <c r="Q3469">
        <f t="shared" si="381"/>
        <v>0</v>
      </c>
      <c r="R3469">
        <f t="shared" si="382"/>
        <v>45342</v>
      </c>
      <c r="S3469">
        <f t="shared" si="383"/>
        <v>-458</v>
      </c>
      <c r="Y3469">
        <v>0</v>
      </c>
      <c r="Z3469">
        <v>0</v>
      </c>
      <c r="AA3469">
        <v>0</v>
      </c>
    </row>
    <row r="3470" spans="1:27" x14ac:dyDescent="0.25">
      <c r="A3470" t="str">
        <f t="shared" si="384"/>
        <v>102019</v>
      </c>
      <c r="B3470">
        <v>10</v>
      </c>
      <c r="C3470">
        <v>2019</v>
      </c>
      <c r="D3470" s="18">
        <v>43749</v>
      </c>
      <c r="E3470" t="s">
        <v>4754</v>
      </c>
      <c r="F3470" t="s">
        <v>399</v>
      </c>
      <c r="G3470" t="s">
        <v>6268</v>
      </c>
      <c r="H3470">
        <v>861.4</v>
      </c>
      <c r="L3470">
        <v>730</v>
      </c>
      <c r="N3470">
        <f t="shared" si="378"/>
        <v>131.4</v>
      </c>
      <c r="O3470">
        <f t="shared" si="379"/>
        <v>65.7</v>
      </c>
      <c r="P3470">
        <f t="shared" si="380"/>
        <v>65.7</v>
      </c>
      <c r="Q3470">
        <f t="shared" si="381"/>
        <v>0</v>
      </c>
      <c r="R3470">
        <f t="shared" si="382"/>
        <v>861.4</v>
      </c>
      <c r="S3470">
        <f t="shared" si="383"/>
        <v>0</v>
      </c>
      <c r="Y3470">
        <v>65.7</v>
      </c>
      <c r="Z3470">
        <v>65.7</v>
      </c>
      <c r="AA3470">
        <v>0</v>
      </c>
    </row>
    <row r="3471" spans="1:27" x14ac:dyDescent="0.25">
      <c r="A3471" t="str">
        <f t="shared" si="384"/>
        <v>102019</v>
      </c>
      <c r="B3471">
        <v>10</v>
      </c>
      <c r="C3471">
        <v>2019</v>
      </c>
      <c r="D3471" s="18">
        <v>43749</v>
      </c>
      <c r="E3471" t="s">
        <v>4753</v>
      </c>
      <c r="F3471" t="s">
        <v>399</v>
      </c>
      <c r="G3471" t="s">
        <v>6268</v>
      </c>
      <c r="H3471">
        <v>5698</v>
      </c>
      <c r="K3471">
        <v>3560</v>
      </c>
      <c r="N3471">
        <f t="shared" si="378"/>
        <v>427.2</v>
      </c>
      <c r="O3471">
        <f t="shared" si="379"/>
        <v>213.6</v>
      </c>
      <c r="P3471">
        <f t="shared" si="380"/>
        <v>213.6</v>
      </c>
      <c r="Q3471">
        <f t="shared" si="381"/>
        <v>0</v>
      </c>
      <c r="R3471">
        <f t="shared" si="382"/>
        <v>3987.2</v>
      </c>
      <c r="S3471">
        <f t="shared" si="383"/>
        <v>-1710.8000000000002</v>
      </c>
      <c r="Y3471">
        <v>213.6</v>
      </c>
      <c r="Z3471">
        <v>213.6</v>
      </c>
      <c r="AA3471">
        <v>0</v>
      </c>
    </row>
    <row r="3472" spans="1:27" x14ac:dyDescent="0.25">
      <c r="A3472" t="str">
        <f t="shared" si="384"/>
        <v>102019</v>
      </c>
      <c r="B3472">
        <v>10</v>
      </c>
      <c r="C3472">
        <v>2019</v>
      </c>
      <c r="D3472" s="18">
        <v>43749</v>
      </c>
      <c r="E3472" t="s">
        <v>4753</v>
      </c>
      <c r="F3472" t="s">
        <v>399</v>
      </c>
      <c r="G3472" t="s">
        <v>6268</v>
      </c>
      <c r="H3472">
        <v>5698</v>
      </c>
      <c r="L3472">
        <v>1450</v>
      </c>
      <c r="N3472">
        <f t="shared" si="378"/>
        <v>261</v>
      </c>
      <c r="O3472">
        <f t="shared" si="379"/>
        <v>130.5</v>
      </c>
      <c r="P3472">
        <f t="shared" si="380"/>
        <v>130.5</v>
      </c>
      <c r="Q3472">
        <f t="shared" si="381"/>
        <v>0</v>
      </c>
      <c r="R3472">
        <f t="shared" si="382"/>
        <v>1711</v>
      </c>
      <c r="S3472">
        <f t="shared" si="383"/>
        <v>-3987</v>
      </c>
      <c r="Y3472">
        <v>130.5</v>
      </c>
      <c r="Z3472">
        <v>130.5</v>
      </c>
      <c r="AA3472">
        <v>0</v>
      </c>
    </row>
    <row r="3473" spans="1:27" x14ac:dyDescent="0.25">
      <c r="A3473" t="str">
        <f t="shared" si="384"/>
        <v>102019</v>
      </c>
      <c r="B3473">
        <v>10</v>
      </c>
      <c r="C3473">
        <v>2019</v>
      </c>
      <c r="D3473" s="18">
        <v>43742</v>
      </c>
      <c r="E3473" t="s">
        <v>6816</v>
      </c>
      <c r="F3473" t="s">
        <v>1140</v>
      </c>
      <c r="G3473" t="s">
        <v>1141</v>
      </c>
      <c r="H3473">
        <v>37433</v>
      </c>
      <c r="I3473">
        <v>36684.339999999997</v>
      </c>
      <c r="N3473">
        <f t="shared" si="378"/>
        <v>0</v>
      </c>
      <c r="O3473">
        <f t="shared" si="379"/>
        <v>0</v>
      </c>
      <c r="P3473">
        <f t="shared" si="380"/>
        <v>0</v>
      </c>
      <c r="Q3473">
        <f t="shared" si="381"/>
        <v>0</v>
      </c>
      <c r="R3473">
        <f t="shared" si="382"/>
        <v>36684.339999999997</v>
      </c>
      <c r="S3473">
        <f t="shared" si="383"/>
        <v>-748.66000000000349</v>
      </c>
      <c r="Y3473">
        <v>0</v>
      </c>
      <c r="Z3473">
        <v>0</v>
      </c>
      <c r="AA3473">
        <v>0</v>
      </c>
    </row>
    <row r="3474" spans="1:27" x14ac:dyDescent="0.25">
      <c r="A3474" t="str">
        <f t="shared" si="384"/>
        <v>102019</v>
      </c>
      <c r="B3474">
        <v>10</v>
      </c>
      <c r="C3474">
        <v>2019</v>
      </c>
      <c r="D3474" s="18">
        <v>43742</v>
      </c>
      <c r="E3474" t="s">
        <v>4823</v>
      </c>
      <c r="F3474" t="s">
        <v>1140</v>
      </c>
      <c r="G3474" t="s">
        <v>1141</v>
      </c>
      <c r="H3474">
        <v>10078</v>
      </c>
      <c r="L3474">
        <v>8687.7900000000009</v>
      </c>
      <c r="N3474">
        <f t="shared" si="378"/>
        <v>1563.8022000000003</v>
      </c>
      <c r="O3474">
        <f t="shared" si="379"/>
        <v>781.90110000000016</v>
      </c>
      <c r="P3474">
        <f t="shared" si="380"/>
        <v>781.90110000000016</v>
      </c>
      <c r="Q3474">
        <f t="shared" si="381"/>
        <v>0</v>
      </c>
      <c r="R3474">
        <f t="shared" si="382"/>
        <v>10251.592200000001</v>
      </c>
      <c r="S3474">
        <f t="shared" si="383"/>
        <v>173.59220000000096</v>
      </c>
      <c r="Y3474">
        <v>781.90110000000016</v>
      </c>
      <c r="Z3474">
        <v>781.90110000000016</v>
      </c>
      <c r="AA3474">
        <v>0</v>
      </c>
    </row>
    <row r="3475" spans="1:27" x14ac:dyDescent="0.25">
      <c r="A3475" t="str">
        <f t="shared" si="384"/>
        <v>072019</v>
      </c>
      <c r="B3475">
        <v>10</v>
      </c>
      <c r="C3475">
        <v>2019</v>
      </c>
      <c r="D3475" s="18">
        <v>43672</v>
      </c>
      <c r="E3475" t="s">
        <v>3389</v>
      </c>
      <c r="F3475" t="s">
        <v>3387</v>
      </c>
      <c r="G3475" t="s">
        <v>6817</v>
      </c>
      <c r="H3475">
        <v>56510.69</v>
      </c>
      <c r="L3475">
        <v>47890.14</v>
      </c>
      <c r="N3475">
        <f t="shared" si="378"/>
        <v>8620.2252000000008</v>
      </c>
      <c r="O3475">
        <f t="shared" si="379"/>
        <v>4310.1126000000004</v>
      </c>
      <c r="P3475">
        <f t="shared" si="380"/>
        <v>4310.1126000000004</v>
      </c>
      <c r="Q3475">
        <f t="shared" si="381"/>
        <v>0</v>
      </c>
      <c r="R3475">
        <f t="shared" si="382"/>
        <v>56510.3652</v>
      </c>
      <c r="S3475">
        <f t="shared" si="383"/>
        <v>-0.32480000000214204</v>
      </c>
      <c r="Y3475">
        <v>4310.1126000000004</v>
      </c>
      <c r="Z3475">
        <v>4310.1126000000004</v>
      </c>
      <c r="AA3475">
        <v>0</v>
      </c>
    </row>
    <row r="3476" spans="1:27" x14ac:dyDescent="0.25">
      <c r="A3476" t="str">
        <f t="shared" si="384"/>
        <v>092019</v>
      </c>
      <c r="B3476">
        <v>10</v>
      </c>
      <c r="C3476">
        <v>2019</v>
      </c>
      <c r="D3476" s="18">
        <v>43727</v>
      </c>
      <c r="E3476" t="s">
        <v>6818</v>
      </c>
      <c r="F3476" t="s">
        <v>496</v>
      </c>
      <c r="G3476" t="s">
        <v>6819</v>
      </c>
      <c r="H3476">
        <v>9440</v>
      </c>
      <c r="L3476">
        <v>8000</v>
      </c>
      <c r="N3476">
        <f t="shared" ref="N3476:N3539" si="385">+(J3476*$J$1/100)+(K3476*$K$1/100)+(L3476*$L$1/100)+(M3476*$M$1/100)</f>
        <v>1440</v>
      </c>
      <c r="O3476">
        <v>0</v>
      </c>
      <c r="P3476">
        <v>0</v>
      </c>
      <c r="Q3476">
        <v>0</v>
      </c>
      <c r="R3476">
        <f t="shared" ref="R3476:R3539" si="386">J3476+K3476+L3476+M3476+N3476+I3476</f>
        <v>9440</v>
      </c>
      <c r="S3476">
        <f t="shared" ref="S3476:S3539" si="387">R3476-H3476</f>
        <v>0</v>
      </c>
      <c r="T3476" t="s">
        <v>5815</v>
      </c>
      <c r="Y3476">
        <v>720</v>
      </c>
      <c r="Z3476">
        <v>720</v>
      </c>
      <c r="AA3476">
        <v>0</v>
      </c>
    </row>
    <row r="3477" spans="1:27" x14ac:dyDescent="0.25">
      <c r="A3477" t="str">
        <f t="shared" si="384"/>
        <v>092019</v>
      </c>
      <c r="B3477">
        <v>10</v>
      </c>
      <c r="C3477">
        <v>2019</v>
      </c>
      <c r="D3477" s="18">
        <v>43727</v>
      </c>
      <c r="E3477" t="s">
        <v>6820</v>
      </c>
      <c r="F3477" t="s">
        <v>496</v>
      </c>
      <c r="G3477" t="s">
        <v>6819</v>
      </c>
      <c r="H3477">
        <v>19470</v>
      </c>
      <c r="L3477">
        <v>16500</v>
      </c>
      <c r="N3477">
        <f t="shared" si="385"/>
        <v>2970</v>
      </c>
      <c r="O3477">
        <v>0</v>
      </c>
      <c r="P3477">
        <v>0</v>
      </c>
      <c r="Q3477">
        <v>0</v>
      </c>
      <c r="R3477">
        <f t="shared" si="386"/>
        <v>19470</v>
      </c>
      <c r="S3477">
        <f t="shared" si="387"/>
        <v>0</v>
      </c>
      <c r="T3477" t="s">
        <v>5815</v>
      </c>
      <c r="Y3477">
        <v>1485</v>
      </c>
      <c r="Z3477">
        <v>1485</v>
      </c>
      <c r="AA3477">
        <v>0</v>
      </c>
    </row>
    <row r="3478" spans="1:27" x14ac:dyDescent="0.25">
      <c r="A3478" t="str">
        <f t="shared" si="384"/>
        <v>092019</v>
      </c>
      <c r="B3478">
        <v>10</v>
      </c>
      <c r="C3478">
        <v>2019</v>
      </c>
      <c r="D3478" s="18">
        <v>43732</v>
      </c>
      <c r="E3478" t="s">
        <v>4036</v>
      </c>
      <c r="F3478" t="s">
        <v>2689</v>
      </c>
      <c r="G3478" t="s">
        <v>6821</v>
      </c>
      <c r="H3478">
        <v>6668</v>
      </c>
      <c r="J3478">
        <v>6350</v>
      </c>
      <c r="N3478">
        <f t="shared" si="385"/>
        <v>317.5</v>
      </c>
      <c r="O3478">
        <f t="shared" ref="O3476:O3539" si="388">+IF(VALUE(LEFT(F3478,2))=33,N3478/2,0)</f>
        <v>0</v>
      </c>
      <c r="P3478">
        <f t="shared" ref="P3476:P3539" si="389">+O3478</f>
        <v>0</v>
      </c>
      <c r="Q3478">
        <f t="shared" ref="Q3476:Q3539" si="390">+IF(VALUE(LEFT(F3478,2))=33,0,N3478)</f>
        <v>317.5</v>
      </c>
      <c r="R3478">
        <f t="shared" si="386"/>
        <v>6667.5</v>
      </c>
      <c r="S3478">
        <f t="shared" si="387"/>
        <v>-0.5</v>
      </c>
      <c r="Y3478">
        <v>0</v>
      </c>
      <c r="Z3478">
        <v>0</v>
      </c>
      <c r="AA3478">
        <v>317.5</v>
      </c>
    </row>
    <row r="3479" spans="1:27" x14ac:dyDescent="0.25">
      <c r="A3479" t="str">
        <f t="shared" si="384"/>
        <v>102019</v>
      </c>
      <c r="B3479">
        <v>10</v>
      </c>
      <c r="C3479">
        <v>2019</v>
      </c>
      <c r="D3479" s="18">
        <v>43746</v>
      </c>
      <c r="E3479" t="s">
        <v>7854</v>
      </c>
      <c r="F3479" t="s">
        <v>124</v>
      </c>
      <c r="G3479" t="s">
        <v>6255</v>
      </c>
      <c r="H3479">
        <v>36475</v>
      </c>
      <c r="I3479">
        <v>36475</v>
      </c>
      <c r="N3479">
        <f t="shared" si="385"/>
        <v>0</v>
      </c>
      <c r="O3479">
        <f t="shared" si="388"/>
        <v>0</v>
      </c>
      <c r="P3479">
        <f t="shared" si="389"/>
        <v>0</v>
      </c>
      <c r="Q3479">
        <f t="shared" si="390"/>
        <v>0</v>
      </c>
      <c r="R3479">
        <f t="shared" si="386"/>
        <v>36475</v>
      </c>
      <c r="S3479">
        <f t="shared" si="387"/>
        <v>0</v>
      </c>
      <c r="Y3479">
        <v>0</v>
      </c>
      <c r="Z3479">
        <v>0</v>
      </c>
      <c r="AA3479">
        <v>0</v>
      </c>
    </row>
    <row r="3480" spans="1:27" x14ac:dyDescent="0.25">
      <c r="A3480" t="str">
        <f t="shared" si="384"/>
        <v>102019</v>
      </c>
      <c r="B3480">
        <v>10</v>
      </c>
      <c r="C3480">
        <v>2019</v>
      </c>
      <c r="D3480" s="18">
        <v>43746</v>
      </c>
      <c r="E3480" t="s">
        <v>4547</v>
      </c>
      <c r="F3480" t="s">
        <v>124</v>
      </c>
      <c r="G3480" t="s">
        <v>6255</v>
      </c>
      <c r="H3480">
        <v>10434</v>
      </c>
      <c r="L3480">
        <v>8843</v>
      </c>
      <c r="N3480">
        <f t="shared" si="385"/>
        <v>1591.74</v>
      </c>
      <c r="O3480">
        <f t="shared" si="388"/>
        <v>795.87</v>
      </c>
      <c r="P3480">
        <f t="shared" si="389"/>
        <v>795.87</v>
      </c>
      <c r="Q3480">
        <f t="shared" si="390"/>
        <v>0</v>
      </c>
      <c r="R3480">
        <f t="shared" si="386"/>
        <v>10434.74</v>
      </c>
      <c r="S3480">
        <f t="shared" si="387"/>
        <v>0.73999999999978172</v>
      </c>
      <c r="Y3480">
        <v>795.87</v>
      </c>
      <c r="Z3480">
        <v>795.87</v>
      </c>
      <c r="AA3480">
        <v>0</v>
      </c>
    </row>
    <row r="3481" spans="1:27" x14ac:dyDescent="0.25">
      <c r="A3481" t="str">
        <f t="shared" si="384"/>
        <v>102019</v>
      </c>
      <c r="B3481">
        <v>10</v>
      </c>
      <c r="C3481">
        <v>2019</v>
      </c>
      <c r="D3481" s="18">
        <v>43746</v>
      </c>
      <c r="E3481" t="s">
        <v>4548</v>
      </c>
      <c r="F3481" t="s">
        <v>124</v>
      </c>
      <c r="G3481" t="s">
        <v>6255</v>
      </c>
      <c r="H3481">
        <v>3540</v>
      </c>
      <c r="L3481">
        <v>3000</v>
      </c>
      <c r="N3481">
        <f t="shared" si="385"/>
        <v>540</v>
      </c>
      <c r="O3481">
        <f t="shared" si="388"/>
        <v>270</v>
      </c>
      <c r="P3481">
        <f t="shared" si="389"/>
        <v>270</v>
      </c>
      <c r="Q3481">
        <f t="shared" si="390"/>
        <v>0</v>
      </c>
      <c r="R3481">
        <f t="shared" si="386"/>
        <v>3540</v>
      </c>
      <c r="S3481">
        <f t="shared" si="387"/>
        <v>0</v>
      </c>
      <c r="Y3481">
        <v>270</v>
      </c>
      <c r="Z3481">
        <v>270</v>
      </c>
      <c r="AA3481">
        <v>0</v>
      </c>
    </row>
    <row r="3482" spans="1:27" x14ac:dyDescent="0.25">
      <c r="A3482" t="str">
        <f t="shared" si="384"/>
        <v>102019</v>
      </c>
      <c r="B3482">
        <v>10</v>
      </c>
      <c r="C3482">
        <v>2019</v>
      </c>
      <c r="D3482" s="18">
        <v>43746</v>
      </c>
      <c r="E3482" t="s">
        <v>7855</v>
      </c>
      <c r="F3482" t="s">
        <v>124</v>
      </c>
      <c r="G3482" t="s">
        <v>6255</v>
      </c>
      <c r="H3482">
        <v>36475</v>
      </c>
      <c r="I3482">
        <v>36475</v>
      </c>
      <c r="N3482">
        <f t="shared" si="385"/>
        <v>0</v>
      </c>
      <c r="O3482">
        <f t="shared" si="388"/>
        <v>0</v>
      </c>
      <c r="P3482">
        <f t="shared" si="389"/>
        <v>0</v>
      </c>
      <c r="Q3482">
        <f t="shared" si="390"/>
        <v>0</v>
      </c>
      <c r="R3482">
        <f t="shared" si="386"/>
        <v>36475</v>
      </c>
      <c r="S3482">
        <f t="shared" si="387"/>
        <v>0</v>
      </c>
      <c r="Y3482">
        <v>0</v>
      </c>
      <c r="Z3482">
        <v>0</v>
      </c>
      <c r="AA3482">
        <v>0</v>
      </c>
    </row>
    <row r="3483" spans="1:27" x14ac:dyDescent="0.25">
      <c r="A3483" t="str">
        <f t="shared" si="384"/>
        <v>102019</v>
      </c>
      <c r="B3483">
        <v>10</v>
      </c>
      <c r="C3483">
        <v>2019</v>
      </c>
      <c r="D3483" s="18">
        <v>43746</v>
      </c>
      <c r="E3483" t="s">
        <v>4549</v>
      </c>
      <c r="F3483" t="s">
        <v>124</v>
      </c>
      <c r="G3483" t="s">
        <v>6255</v>
      </c>
      <c r="H3483">
        <v>10434</v>
      </c>
      <c r="L3483">
        <v>8843</v>
      </c>
      <c r="N3483">
        <f t="shared" si="385"/>
        <v>1591.74</v>
      </c>
      <c r="O3483">
        <f t="shared" si="388"/>
        <v>795.87</v>
      </c>
      <c r="P3483">
        <f t="shared" si="389"/>
        <v>795.87</v>
      </c>
      <c r="Q3483">
        <f t="shared" si="390"/>
        <v>0</v>
      </c>
      <c r="R3483">
        <f t="shared" si="386"/>
        <v>10434.74</v>
      </c>
      <c r="S3483">
        <f t="shared" si="387"/>
        <v>0.73999999999978172</v>
      </c>
      <c r="Y3483">
        <v>795.87</v>
      </c>
      <c r="Z3483">
        <v>795.87</v>
      </c>
      <c r="AA3483">
        <v>0</v>
      </c>
    </row>
    <row r="3484" spans="1:27" x14ac:dyDescent="0.25">
      <c r="A3484" t="str">
        <f t="shared" si="384"/>
        <v>102019</v>
      </c>
      <c r="B3484">
        <v>10</v>
      </c>
      <c r="C3484">
        <v>2019</v>
      </c>
      <c r="D3484" s="18">
        <v>43746</v>
      </c>
      <c r="E3484" t="s">
        <v>4550</v>
      </c>
      <c r="F3484" t="s">
        <v>124</v>
      </c>
      <c r="G3484" t="s">
        <v>6255</v>
      </c>
      <c r="H3484">
        <v>3540</v>
      </c>
      <c r="L3484">
        <v>3000</v>
      </c>
      <c r="N3484">
        <f t="shared" si="385"/>
        <v>540</v>
      </c>
      <c r="O3484">
        <f t="shared" si="388"/>
        <v>270</v>
      </c>
      <c r="P3484">
        <f t="shared" si="389"/>
        <v>270</v>
      </c>
      <c r="Q3484">
        <f t="shared" si="390"/>
        <v>0</v>
      </c>
      <c r="R3484">
        <f t="shared" si="386"/>
        <v>3540</v>
      </c>
      <c r="S3484">
        <f t="shared" si="387"/>
        <v>0</v>
      </c>
      <c r="Y3484">
        <v>270</v>
      </c>
      <c r="Z3484">
        <v>270</v>
      </c>
      <c r="AA3484">
        <v>0</v>
      </c>
    </row>
    <row r="3485" spans="1:27" x14ac:dyDescent="0.25">
      <c r="A3485" t="str">
        <f t="shared" si="384"/>
        <v>102019</v>
      </c>
      <c r="B3485">
        <v>10</v>
      </c>
      <c r="C3485">
        <v>2019</v>
      </c>
      <c r="D3485" s="18">
        <v>43746</v>
      </c>
      <c r="E3485" t="s">
        <v>7856</v>
      </c>
      <c r="F3485" t="s">
        <v>124</v>
      </c>
      <c r="G3485" t="s">
        <v>6255</v>
      </c>
      <c r="H3485">
        <v>36475</v>
      </c>
      <c r="I3485">
        <v>36475</v>
      </c>
      <c r="N3485">
        <f t="shared" si="385"/>
        <v>0</v>
      </c>
      <c r="O3485">
        <f t="shared" si="388"/>
        <v>0</v>
      </c>
      <c r="P3485">
        <f t="shared" si="389"/>
        <v>0</v>
      </c>
      <c r="Q3485">
        <f t="shared" si="390"/>
        <v>0</v>
      </c>
      <c r="R3485">
        <f t="shared" si="386"/>
        <v>36475</v>
      </c>
      <c r="S3485">
        <f t="shared" si="387"/>
        <v>0</v>
      </c>
      <c r="Y3485">
        <v>0</v>
      </c>
      <c r="Z3485">
        <v>0</v>
      </c>
      <c r="AA3485">
        <v>0</v>
      </c>
    </row>
    <row r="3486" spans="1:27" x14ac:dyDescent="0.25">
      <c r="A3486" t="str">
        <f t="shared" si="384"/>
        <v>102019</v>
      </c>
      <c r="B3486">
        <v>10</v>
      </c>
      <c r="C3486">
        <v>2019</v>
      </c>
      <c r="D3486" s="18">
        <v>43746</v>
      </c>
      <c r="E3486" t="s">
        <v>4544</v>
      </c>
      <c r="F3486" t="s">
        <v>124</v>
      </c>
      <c r="G3486" t="s">
        <v>6255</v>
      </c>
      <c r="H3486">
        <v>10434</v>
      </c>
      <c r="L3486">
        <v>8843</v>
      </c>
      <c r="N3486">
        <f t="shared" si="385"/>
        <v>1591.74</v>
      </c>
      <c r="O3486">
        <f t="shared" si="388"/>
        <v>795.87</v>
      </c>
      <c r="P3486">
        <f t="shared" si="389"/>
        <v>795.87</v>
      </c>
      <c r="Q3486">
        <f t="shared" si="390"/>
        <v>0</v>
      </c>
      <c r="R3486">
        <f t="shared" si="386"/>
        <v>10434.74</v>
      </c>
      <c r="S3486">
        <f t="shared" si="387"/>
        <v>0.73999999999978172</v>
      </c>
      <c r="Y3486">
        <v>795.87</v>
      </c>
      <c r="Z3486">
        <v>795.87</v>
      </c>
      <c r="AA3486">
        <v>0</v>
      </c>
    </row>
    <row r="3487" spans="1:27" x14ac:dyDescent="0.25">
      <c r="A3487" t="str">
        <f t="shared" si="384"/>
        <v>102019</v>
      </c>
      <c r="B3487">
        <v>10</v>
      </c>
      <c r="C3487">
        <v>2019</v>
      </c>
      <c r="D3487" s="18">
        <v>43746</v>
      </c>
      <c r="E3487" t="s">
        <v>4545</v>
      </c>
      <c r="F3487" t="s">
        <v>124</v>
      </c>
      <c r="G3487" t="s">
        <v>6255</v>
      </c>
      <c r="H3487">
        <v>3540</v>
      </c>
      <c r="L3487">
        <v>3000</v>
      </c>
      <c r="N3487">
        <f t="shared" si="385"/>
        <v>540</v>
      </c>
      <c r="O3487">
        <f t="shared" si="388"/>
        <v>270</v>
      </c>
      <c r="P3487">
        <f t="shared" si="389"/>
        <v>270</v>
      </c>
      <c r="Q3487">
        <f t="shared" si="390"/>
        <v>0</v>
      </c>
      <c r="R3487">
        <f t="shared" si="386"/>
        <v>3540</v>
      </c>
      <c r="S3487">
        <f t="shared" si="387"/>
        <v>0</v>
      </c>
      <c r="Y3487">
        <v>270</v>
      </c>
      <c r="Z3487">
        <v>270</v>
      </c>
      <c r="AA3487">
        <v>0</v>
      </c>
    </row>
    <row r="3488" spans="1:27" x14ac:dyDescent="0.25">
      <c r="A3488" t="str">
        <f t="shared" si="384"/>
        <v>102019</v>
      </c>
      <c r="B3488">
        <v>10</v>
      </c>
      <c r="C3488">
        <v>2019</v>
      </c>
      <c r="D3488" s="18">
        <v>43746</v>
      </c>
      <c r="E3488" t="s">
        <v>4546</v>
      </c>
      <c r="F3488" t="s">
        <v>124</v>
      </c>
      <c r="G3488" t="s">
        <v>6255</v>
      </c>
      <c r="H3488">
        <v>3540</v>
      </c>
      <c r="L3488">
        <v>3000</v>
      </c>
      <c r="N3488">
        <f t="shared" si="385"/>
        <v>540</v>
      </c>
      <c r="O3488">
        <f t="shared" si="388"/>
        <v>270</v>
      </c>
      <c r="P3488">
        <f t="shared" si="389"/>
        <v>270</v>
      </c>
      <c r="Q3488">
        <f t="shared" si="390"/>
        <v>0</v>
      </c>
      <c r="R3488">
        <f t="shared" si="386"/>
        <v>3540</v>
      </c>
      <c r="S3488">
        <f t="shared" si="387"/>
        <v>0</v>
      </c>
      <c r="Y3488">
        <v>270</v>
      </c>
      <c r="Z3488">
        <v>270</v>
      </c>
      <c r="AA3488">
        <v>0</v>
      </c>
    </row>
    <row r="3489" spans="1:27" x14ac:dyDescent="0.25">
      <c r="A3489" t="str">
        <f t="shared" si="384"/>
        <v>102019</v>
      </c>
      <c r="B3489">
        <v>10</v>
      </c>
      <c r="C3489">
        <v>2019</v>
      </c>
      <c r="D3489" s="18">
        <v>43754</v>
      </c>
      <c r="E3489" t="s">
        <v>6822</v>
      </c>
      <c r="F3489" t="s">
        <v>6323</v>
      </c>
      <c r="G3489" t="s">
        <v>6324</v>
      </c>
      <c r="H3489">
        <v>413</v>
      </c>
      <c r="L3489">
        <v>350</v>
      </c>
      <c r="N3489">
        <f t="shared" si="385"/>
        <v>63</v>
      </c>
      <c r="O3489">
        <f t="shared" si="388"/>
        <v>31.5</v>
      </c>
      <c r="P3489">
        <f t="shared" si="389"/>
        <v>31.5</v>
      </c>
      <c r="Q3489">
        <f t="shared" si="390"/>
        <v>0</v>
      </c>
      <c r="R3489">
        <f t="shared" si="386"/>
        <v>413</v>
      </c>
      <c r="S3489">
        <f t="shared" si="387"/>
        <v>0</v>
      </c>
      <c r="Y3489">
        <v>31.5</v>
      </c>
      <c r="Z3489">
        <v>31.5</v>
      </c>
      <c r="AA3489">
        <v>0</v>
      </c>
    </row>
    <row r="3490" spans="1:27" x14ac:dyDescent="0.25">
      <c r="A3490" t="str">
        <f t="shared" si="384"/>
        <v>092019</v>
      </c>
      <c r="B3490">
        <v>10</v>
      </c>
      <c r="C3490">
        <v>2019</v>
      </c>
      <c r="D3490" s="18">
        <v>43738</v>
      </c>
      <c r="E3490" t="s">
        <v>6823</v>
      </c>
      <c r="F3490" t="s">
        <v>689</v>
      </c>
      <c r="G3490" t="s">
        <v>6824</v>
      </c>
      <c r="H3490">
        <v>11800</v>
      </c>
      <c r="L3490">
        <v>10000</v>
      </c>
      <c r="N3490">
        <f t="shared" si="385"/>
        <v>1800</v>
      </c>
      <c r="O3490">
        <v>0</v>
      </c>
      <c r="P3490">
        <v>0</v>
      </c>
      <c r="Q3490">
        <v>0</v>
      </c>
      <c r="R3490">
        <f t="shared" si="386"/>
        <v>11800</v>
      </c>
      <c r="S3490">
        <f t="shared" si="387"/>
        <v>0</v>
      </c>
      <c r="T3490" t="s">
        <v>5815</v>
      </c>
      <c r="Y3490">
        <v>0</v>
      </c>
      <c r="Z3490">
        <v>0</v>
      </c>
      <c r="AA3490">
        <v>1800</v>
      </c>
    </row>
    <row r="3491" spans="1:27" x14ac:dyDescent="0.25">
      <c r="A3491" t="str">
        <f t="shared" si="384"/>
        <v>102019</v>
      </c>
      <c r="B3491">
        <v>10</v>
      </c>
      <c r="C3491">
        <v>2019</v>
      </c>
      <c r="D3491" s="18">
        <v>43751</v>
      </c>
      <c r="E3491" t="s">
        <v>4755</v>
      </c>
      <c r="F3491" t="s">
        <v>399</v>
      </c>
      <c r="G3491" t="s">
        <v>6268</v>
      </c>
      <c r="H3491">
        <v>5346</v>
      </c>
      <c r="L3491">
        <v>4530</v>
      </c>
      <c r="N3491">
        <f t="shared" si="385"/>
        <v>815.4</v>
      </c>
      <c r="O3491">
        <f t="shared" si="388"/>
        <v>407.7</v>
      </c>
      <c r="P3491">
        <f t="shared" si="389"/>
        <v>407.7</v>
      </c>
      <c r="Q3491">
        <f t="shared" si="390"/>
        <v>0</v>
      </c>
      <c r="R3491">
        <f t="shared" si="386"/>
        <v>5345.4</v>
      </c>
      <c r="S3491">
        <f t="shared" si="387"/>
        <v>-0.6000000000003638</v>
      </c>
      <c r="Y3491">
        <v>407.7</v>
      </c>
      <c r="Z3491">
        <v>407.7</v>
      </c>
      <c r="AA3491">
        <v>0</v>
      </c>
    </row>
    <row r="3492" spans="1:27" x14ac:dyDescent="0.25">
      <c r="A3492" t="str">
        <f t="shared" si="384"/>
        <v>102019</v>
      </c>
      <c r="B3492">
        <v>10</v>
      </c>
      <c r="C3492">
        <v>2019</v>
      </c>
      <c r="D3492" s="18">
        <v>43748</v>
      </c>
      <c r="E3492" t="s">
        <v>6825</v>
      </c>
      <c r="F3492" t="s">
        <v>3891</v>
      </c>
      <c r="G3492" t="s">
        <v>6826</v>
      </c>
      <c r="H3492">
        <v>49560</v>
      </c>
      <c r="L3492">
        <v>42000</v>
      </c>
      <c r="N3492">
        <f t="shared" si="385"/>
        <v>7560</v>
      </c>
      <c r="O3492">
        <v>0</v>
      </c>
      <c r="P3492">
        <v>0</v>
      </c>
      <c r="Q3492">
        <v>0</v>
      </c>
      <c r="R3492">
        <f t="shared" si="386"/>
        <v>49560</v>
      </c>
      <c r="S3492">
        <f t="shared" si="387"/>
        <v>0</v>
      </c>
      <c r="T3492" t="s">
        <v>5815</v>
      </c>
      <c r="Y3492">
        <v>3780</v>
      </c>
      <c r="Z3492">
        <v>3780</v>
      </c>
      <c r="AA3492">
        <v>0</v>
      </c>
    </row>
    <row r="3493" spans="1:27" x14ac:dyDescent="0.25">
      <c r="A3493" t="str">
        <f t="shared" si="384"/>
        <v>092019</v>
      </c>
      <c r="B3493">
        <v>10</v>
      </c>
      <c r="C3493">
        <v>2019</v>
      </c>
      <c r="D3493" s="18">
        <v>43721</v>
      </c>
      <c r="E3493" t="s">
        <v>6827</v>
      </c>
      <c r="F3493" t="s">
        <v>59</v>
      </c>
      <c r="G3493" t="s">
        <v>6703</v>
      </c>
      <c r="H3493">
        <v>31263</v>
      </c>
      <c r="L3493">
        <v>26950</v>
      </c>
      <c r="N3493">
        <f t="shared" si="385"/>
        <v>4851</v>
      </c>
      <c r="O3493">
        <f t="shared" si="388"/>
        <v>2425.5</v>
      </c>
      <c r="P3493">
        <f t="shared" si="389"/>
        <v>2425.5</v>
      </c>
      <c r="Q3493">
        <f t="shared" si="390"/>
        <v>0</v>
      </c>
      <c r="R3493">
        <f t="shared" si="386"/>
        <v>31801</v>
      </c>
      <c r="S3493">
        <f t="shared" si="387"/>
        <v>538</v>
      </c>
      <c r="Y3493">
        <v>2425.5</v>
      </c>
      <c r="Z3493">
        <v>2425.5</v>
      </c>
      <c r="AA3493">
        <v>0</v>
      </c>
    </row>
    <row r="3494" spans="1:27" x14ac:dyDescent="0.25">
      <c r="A3494" t="str">
        <f t="shared" si="384"/>
        <v>092019</v>
      </c>
      <c r="B3494">
        <v>10</v>
      </c>
      <c r="C3494">
        <v>2019</v>
      </c>
      <c r="D3494" s="18">
        <v>43721</v>
      </c>
      <c r="E3494" t="s">
        <v>6828</v>
      </c>
      <c r="F3494" t="s">
        <v>59</v>
      </c>
      <c r="G3494" t="s">
        <v>6703</v>
      </c>
      <c r="H3494">
        <v>31263</v>
      </c>
      <c r="L3494">
        <v>26950</v>
      </c>
      <c r="N3494">
        <f t="shared" si="385"/>
        <v>4851</v>
      </c>
      <c r="O3494">
        <f t="shared" si="388"/>
        <v>2425.5</v>
      </c>
      <c r="P3494">
        <f t="shared" si="389"/>
        <v>2425.5</v>
      </c>
      <c r="Q3494">
        <f t="shared" si="390"/>
        <v>0</v>
      </c>
      <c r="R3494">
        <f t="shared" si="386"/>
        <v>31801</v>
      </c>
      <c r="S3494">
        <f t="shared" si="387"/>
        <v>538</v>
      </c>
      <c r="Y3494">
        <v>2425.5</v>
      </c>
      <c r="Z3494">
        <v>2425.5</v>
      </c>
      <c r="AA3494">
        <v>0</v>
      </c>
    </row>
    <row r="3495" spans="1:27" x14ac:dyDescent="0.25">
      <c r="A3495" t="str">
        <f t="shared" si="384"/>
        <v>102019</v>
      </c>
      <c r="B3495">
        <v>10</v>
      </c>
      <c r="C3495">
        <v>2019</v>
      </c>
      <c r="D3495" s="18">
        <v>43751</v>
      </c>
      <c r="E3495" t="s">
        <v>6829</v>
      </c>
      <c r="F3495" t="s">
        <v>686</v>
      </c>
      <c r="G3495" t="s">
        <v>6294</v>
      </c>
      <c r="H3495">
        <v>120060</v>
      </c>
      <c r="L3495">
        <v>101745</v>
      </c>
      <c r="N3495">
        <f t="shared" si="385"/>
        <v>18314.099999999999</v>
      </c>
      <c r="O3495">
        <f t="shared" si="388"/>
        <v>9157.0499999999993</v>
      </c>
      <c r="P3495">
        <f t="shared" si="389"/>
        <v>9157.0499999999993</v>
      </c>
      <c r="Q3495">
        <f t="shared" si="390"/>
        <v>0</v>
      </c>
      <c r="R3495">
        <f t="shared" si="386"/>
        <v>120059.1</v>
      </c>
      <c r="S3495">
        <f t="shared" si="387"/>
        <v>-0.89999999999417923</v>
      </c>
      <c r="Y3495">
        <v>9157.0499999999993</v>
      </c>
      <c r="Z3495">
        <v>9157.0499999999993</v>
      </c>
      <c r="AA3495">
        <v>0</v>
      </c>
    </row>
    <row r="3496" spans="1:27" x14ac:dyDescent="0.25">
      <c r="A3496" t="str">
        <f t="shared" si="384"/>
        <v>102019</v>
      </c>
      <c r="B3496">
        <v>10</v>
      </c>
      <c r="C3496">
        <v>2019</v>
      </c>
      <c r="D3496" s="18">
        <v>43750</v>
      </c>
      <c r="E3496" t="s">
        <v>6830</v>
      </c>
      <c r="F3496" t="s">
        <v>101</v>
      </c>
      <c r="G3496" t="s">
        <v>6250</v>
      </c>
      <c r="H3496">
        <v>1034</v>
      </c>
      <c r="L3496">
        <v>876</v>
      </c>
      <c r="N3496">
        <f t="shared" si="385"/>
        <v>157.68</v>
      </c>
      <c r="O3496">
        <f t="shared" si="388"/>
        <v>78.84</v>
      </c>
      <c r="P3496">
        <f t="shared" si="389"/>
        <v>78.84</v>
      </c>
      <c r="Q3496">
        <f t="shared" si="390"/>
        <v>0</v>
      </c>
      <c r="R3496">
        <f t="shared" si="386"/>
        <v>1033.68</v>
      </c>
      <c r="S3496">
        <f t="shared" si="387"/>
        <v>-0.31999999999993634</v>
      </c>
      <c r="Y3496">
        <v>78.84</v>
      </c>
      <c r="Z3496">
        <v>78.84</v>
      </c>
      <c r="AA3496">
        <v>0</v>
      </c>
    </row>
    <row r="3497" spans="1:27" x14ac:dyDescent="0.25">
      <c r="A3497" t="str">
        <f t="shared" si="384"/>
        <v>102019</v>
      </c>
      <c r="B3497">
        <v>10</v>
      </c>
      <c r="C3497">
        <v>2019</v>
      </c>
      <c r="D3497" s="18">
        <v>43749</v>
      </c>
      <c r="E3497" t="s">
        <v>1055</v>
      </c>
      <c r="F3497" t="s">
        <v>101</v>
      </c>
      <c r="G3497" t="s">
        <v>6250</v>
      </c>
      <c r="H3497">
        <v>9140</v>
      </c>
      <c r="L3497">
        <v>7746</v>
      </c>
      <c r="N3497">
        <f t="shared" si="385"/>
        <v>1394.28</v>
      </c>
      <c r="O3497">
        <f t="shared" si="388"/>
        <v>697.14</v>
      </c>
      <c r="P3497">
        <f t="shared" si="389"/>
        <v>697.14</v>
      </c>
      <c r="Q3497">
        <f t="shared" si="390"/>
        <v>0</v>
      </c>
      <c r="R3497">
        <f t="shared" si="386"/>
        <v>9140.2800000000007</v>
      </c>
      <c r="S3497">
        <f t="shared" si="387"/>
        <v>0.28000000000065484</v>
      </c>
      <c r="Y3497">
        <v>697.14</v>
      </c>
      <c r="Z3497">
        <v>697.14</v>
      </c>
      <c r="AA3497">
        <v>0</v>
      </c>
    </row>
    <row r="3498" spans="1:27" x14ac:dyDescent="0.25">
      <c r="A3498" t="str">
        <f t="shared" si="384"/>
        <v>102019</v>
      </c>
      <c r="B3498">
        <v>10</v>
      </c>
      <c r="C3498">
        <v>2019</v>
      </c>
      <c r="D3498" s="18">
        <v>43750</v>
      </c>
      <c r="E3498" t="s">
        <v>4530</v>
      </c>
      <c r="F3498" t="s">
        <v>101</v>
      </c>
      <c r="G3498" t="s">
        <v>6250</v>
      </c>
      <c r="H3498">
        <v>17325</v>
      </c>
      <c r="J3498">
        <v>16500</v>
      </c>
      <c r="N3498">
        <f t="shared" si="385"/>
        <v>825</v>
      </c>
      <c r="O3498">
        <f t="shared" si="388"/>
        <v>412.5</v>
      </c>
      <c r="P3498">
        <f t="shared" si="389"/>
        <v>412.5</v>
      </c>
      <c r="Q3498">
        <f t="shared" si="390"/>
        <v>0</v>
      </c>
      <c r="R3498">
        <f t="shared" si="386"/>
        <v>17325</v>
      </c>
      <c r="S3498">
        <f t="shared" si="387"/>
        <v>0</v>
      </c>
      <c r="Y3498">
        <v>412.5</v>
      </c>
      <c r="Z3498">
        <v>412.5</v>
      </c>
      <c r="AA3498">
        <v>0</v>
      </c>
    </row>
    <row r="3499" spans="1:27" x14ac:dyDescent="0.25">
      <c r="A3499" t="str">
        <f t="shared" si="384"/>
        <v>102019</v>
      </c>
      <c r="B3499">
        <v>10</v>
      </c>
      <c r="C3499">
        <v>2019</v>
      </c>
      <c r="D3499" s="18">
        <v>43740</v>
      </c>
      <c r="E3499" t="s">
        <v>6831</v>
      </c>
      <c r="F3499" t="s">
        <v>6832</v>
      </c>
      <c r="G3499" t="s">
        <v>6833</v>
      </c>
      <c r="H3499">
        <v>144286</v>
      </c>
      <c r="L3499">
        <v>122276</v>
      </c>
      <c r="N3499">
        <f t="shared" si="385"/>
        <v>22009.68</v>
      </c>
      <c r="O3499">
        <v>0</v>
      </c>
      <c r="P3499">
        <v>0</v>
      </c>
      <c r="Q3499">
        <v>0</v>
      </c>
      <c r="R3499">
        <f t="shared" si="386"/>
        <v>144285.68</v>
      </c>
      <c r="S3499">
        <f t="shared" si="387"/>
        <v>-0.32000000000698492</v>
      </c>
      <c r="T3499" t="s">
        <v>5815</v>
      </c>
      <c r="Y3499">
        <v>0</v>
      </c>
      <c r="Z3499">
        <v>0</v>
      </c>
      <c r="AA3499">
        <v>22009.68</v>
      </c>
    </row>
    <row r="3500" spans="1:27" x14ac:dyDescent="0.25">
      <c r="A3500" t="str">
        <f t="shared" si="384"/>
        <v>102019</v>
      </c>
      <c r="B3500">
        <v>10</v>
      </c>
      <c r="C3500">
        <v>2019</v>
      </c>
      <c r="D3500" s="18">
        <v>43740</v>
      </c>
      <c r="E3500" t="s">
        <v>6834</v>
      </c>
      <c r="F3500" t="s">
        <v>6832</v>
      </c>
      <c r="G3500" t="s">
        <v>6833</v>
      </c>
      <c r="H3500">
        <v>29264</v>
      </c>
      <c r="L3500">
        <v>24800</v>
      </c>
      <c r="N3500">
        <f t="shared" si="385"/>
        <v>4464</v>
      </c>
      <c r="O3500">
        <v>0</v>
      </c>
      <c r="P3500">
        <v>0</v>
      </c>
      <c r="Q3500">
        <v>0</v>
      </c>
      <c r="R3500">
        <f t="shared" si="386"/>
        <v>29264</v>
      </c>
      <c r="S3500">
        <f t="shared" si="387"/>
        <v>0</v>
      </c>
      <c r="T3500" t="s">
        <v>5815</v>
      </c>
      <c r="Y3500">
        <v>0</v>
      </c>
      <c r="Z3500">
        <v>0</v>
      </c>
      <c r="AA3500">
        <v>4464</v>
      </c>
    </row>
    <row r="3501" spans="1:27" x14ac:dyDescent="0.25">
      <c r="A3501" t="str">
        <f t="shared" si="384"/>
        <v>102019</v>
      </c>
      <c r="B3501">
        <v>10</v>
      </c>
      <c r="C3501">
        <v>2019</v>
      </c>
      <c r="D3501" s="18">
        <v>43740</v>
      </c>
      <c r="E3501" t="s">
        <v>6835</v>
      </c>
      <c r="F3501" t="s">
        <v>6832</v>
      </c>
      <c r="G3501" t="s">
        <v>6833</v>
      </c>
      <c r="H3501">
        <v>68204</v>
      </c>
      <c r="L3501">
        <v>57800</v>
      </c>
      <c r="N3501">
        <f t="shared" si="385"/>
        <v>10404</v>
      </c>
      <c r="O3501">
        <v>0</v>
      </c>
      <c r="P3501">
        <v>0</v>
      </c>
      <c r="Q3501">
        <v>0</v>
      </c>
      <c r="R3501">
        <f t="shared" si="386"/>
        <v>68204</v>
      </c>
      <c r="S3501">
        <f t="shared" si="387"/>
        <v>0</v>
      </c>
      <c r="T3501" t="s">
        <v>5815</v>
      </c>
      <c r="Y3501">
        <v>0</v>
      </c>
      <c r="Z3501">
        <v>0</v>
      </c>
      <c r="AA3501">
        <v>10404</v>
      </c>
    </row>
    <row r="3502" spans="1:27" x14ac:dyDescent="0.25">
      <c r="A3502" t="str">
        <f t="shared" si="384"/>
        <v>102019</v>
      </c>
      <c r="B3502">
        <v>10</v>
      </c>
      <c r="C3502">
        <v>2019</v>
      </c>
      <c r="D3502" s="18">
        <v>43740</v>
      </c>
      <c r="E3502" t="s">
        <v>6836</v>
      </c>
      <c r="F3502" t="s">
        <v>6832</v>
      </c>
      <c r="G3502" t="s">
        <v>6833</v>
      </c>
      <c r="H3502">
        <v>483800</v>
      </c>
      <c r="L3502">
        <v>410000</v>
      </c>
      <c r="N3502">
        <f t="shared" si="385"/>
        <v>73800</v>
      </c>
      <c r="O3502">
        <v>0</v>
      </c>
      <c r="P3502">
        <v>0</v>
      </c>
      <c r="Q3502">
        <v>0</v>
      </c>
      <c r="R3502">
        <f t="shared" si="386"/>
        <v>483800</v>
      </c>
      <c r="S3502">
        <f t="shared" si="387"/>
        <v>0</v>
      </c>
      <c r="T3502" t="s">
        <v>5815</v>
      </c>
      <c r="Y3502">
        <v>0</v>
      </c>
      <c r="Z3502">
        <v>0</v>
      </c>
      <c r="AA3502">
        <v>73800</v>
      </c>
    </row>
    <row r="3503" spans="1:27" x14ac:dyDescent="0.25">
      <c r="A3503" t="str">
        <f t="shared" si="384"/>
        <v>102019</v>
      </c>
      <c r="B3503">
        <v>10</v>
      </c>
      <c r="C3503">
        <v>2019</v>
      </c>
      <c r="D3503" s="18">
        <v>43755</v>
      </c>
      <c r="E3503" t="s">
        <v>6837</v>
      </c>
      <c r="F3503" t="s">
        <v>6288</v>
      </c>
      <c r="G3503" t="s">
        <v>6289</v>
      </c>
      <c r="H3503">
        <v>110</v>
      </c>
      <c r="L3503">
        <v>93.22</v>
      </c>
      <c r="N3503">
        <f t="shared" si="385"/>
        <v>16.779600000000002</v>
      </c>
      <c r="O3503">
        <f t="shared" si="388"/>
        <v>8.389800000000001</v>
      </c>
      <c r="P3503">
        <f t="shared" si="389"/>
        <v>8.389800000000001</v>
      </c>
      <c r="Q3503">
        <f t="shared" si="390"/>
        <v>0</v>
      </c>
      <c r="R3503">
        <f t="shared" si="386"/>
        <v>109.9996</v>
      </c>
      <c r="S3503">
        <f t="shared" si="387"/>
        <v>-3.9999999999906777E-4</v>
      </c>
      <c r="Y3503">
        <v>8.389800000000001</v>
      </c>
      <c r="Z3503">
        <v>8.389800000000001</v>
      </c>
      <c r="AA3503">
        <v>0</v>
      </c>
    </row>
    <row r="3504" spans="1:27" x14ac:dyDescent="0.25">
      <c r="A3504" t="str">
        <f t="shared" si="384"/>
        <v>102019</v>
      </c>
      <c r="B3504">
        <v>10</v>
      </c>
      <c r="C3504">
        <v>2019</v>
      </c>
      <c r="D3504" s="18">
        <v>43754</v>
      </c>
      <c r="E3504" t="s">
        <v>3150</v>
      </c>
      <c r="F3504" t="s">
        <v>212</v>
      </c>
      <c r="G3504" t="s">
        <v>6260</v>
      </c>
      <c r="H3504">
        <v>257</v>
      </c>
      <c r="L3504">
        <v>218</v>
      </c>
      <c r="N3504">
        <f t="shared" si="385"/>
        <v>39.24</v>
      </c>
      <c r="O3504">
        <f t="shared" si="388"/>
        <v>19.62</v>
      </c>
      <c r="P3504">
        <f t="shared" si="389"/>
        <v>19.62</v>
      </c>
      <c r="Q3504">
        <f t="shared" si="390"/>
        <v>0</v>
      </c>
      <c r="R3504">
        <f t="shared" si="386"/>
        <v>257.24</v>
      </c>
      <c r="S3504">
        <f t="shared" si="387"/>
        <v>0.24000000000000909</v>
      </c>
      <c r="Y3504">
        <v>19.62</v>
      </c>
      <c r="Z3504">
        <v>19.62</v>
      </c>
      <c r="AA3504">
        <v>0</v>
      </c>
    </row>
    <row r="3505" spans="1:27" x14ac:dyDescent="0.25">
      <c r="A3505" t="str">
        <f t="shared" si="384"/>
        <v>102019</v>
      </c>
      <c r="B3505">
        <v>10</v>
      </c>
      <c r="C3505">
        <v>2019</v>
      </c>
      <c r="D3505" s="18">
        <v>43755</v>
      </c>
      <c r="E3505" t="s">
        <v>4521</v>
      </c>
      <c r="F3505" t="s">
        <v>84</v>
      </c>
      <c r="G3505" t="s">
        <v>6269</v>
      </c>
      <c r="H3505">
        <v>11800</v>
      </c>
      <c r="L3505">
        <v>10000</v>
      </c>
      <c r="N3505">
        <f t="shared" si="385"/>
        <v>1800</v>
      </c>
      <c r="O3505">
        <f t="shared" si="388"/>
        <v>0</v>
      </c>
      <c r="P3505">
        <f t="shared" si="389"/>
        <v>0</v>
      </c>
      <c r="Q3505">
        <f t="shared" si="390"/>
        <v>1800</v>
      </c>
      <c r="R3505">
        <f t="shared" si="386"/>
        <v>11800</v>
      </c>
      <c r="S3505">
        <f t="shared" si="387"/>
        <v>0</v>
      </c>
      <c r="Y3505">
        <v>0</v>
      </c>
      <c r="Z3505">
        <v>0</v>
      </c>
      <c r="AA3505">
        <v>1800</v>
      </c>
    </row>
    <row r="3506" spans="1:27" x14ac:dyDescent="0.25">
      <c r="A3506" t="str">
        <f t="shared" si="384"/>
        <v>092019</v>
      </c>
      <c r="B3506">
        <v>10</v>
      </c>
      <c r="C3506">
        <v>2019</v>
      </c>
      <c r="D3506" s="18">
        <v>43715</v>
      </c>
      <c r="E3506" t="s">
        <v>4385</v>
      </c>
      <c r="F3506" t="s">
        <v>2978</v>
      </c>
      <c r="G3506" t="s">
        <v>6727</v>
      </c>
      <c r="H3506">
        <v>426570</v>
      </c>
      <c r="L3506">
        <v>361500</v>
      </c>
      <c r="N3506">
        <f t="shared" si="385"/>
        <v>65070</v>
      </c>
      <c r="O3506">
        <v>0</v>
      </c>
      <c r="P3506">
        <v>0</v>
      </c>
      <c r="Q3506">
        <v>0</v>
      </c>
      <c r="R3506">
        <f t="shared" si="386"/>
        <v>426570</v>
      </c>
      <c r="S3506">
        <f t="shared" si="387"/>
        <v>0</v>
      </c>
      <c r="T3506" t="s">
        <v>5815</v>
      </c>
      <c r="Y3506">
        <v>32535</v>
      </c>
      <c r="Z3506">
        <v>32535</v>
      </c>
      <c r="AA3506">
        <v>0</v>
      </c>
    </row>
    <row r="3507" spans="1:27" x14ac:dyDescent="0.25">
      <c r="A3507" t="str">
        <f t="shared" si="384"/>
        <v>092019</v>
      </c>
      <c r="B3507">
        <v>10</v>
      </c>
      <c r="C3507">
        <v>2019</v>
      </c>
      <c r="D3507" s="18">
        <v>43738</v>
      </c>
      <c r="E3507" t="s">
        <v>4028</v>
      </c>
      <c r="F3507" t="s">
        <v>503</v>
      </c>
      <c r="G3507" t="s">
        <v>6719</v>
      </c>
      <c r="H3507">
        <v>9416</v>
      </c>
      <c r="L3507">
        <v>7980</v>
      </c>
      <c r="N3507">
        <f t="shared" si="385"/>
        <v>1436.4</v>
      </c>
      <c r="O3507">
        <f t="shared" si="388"/>
        <v>718.2</v>
      </c>
      <c r="P3507">
        <f t="shared" si="389"/>
        <v>718.2</v>
      </c>
      <c r="Q3507">
        <f t="shared" si="390"/>
        <v>0</v>
      </c>
      <c r="R3507">
        <f t="shared" si="386"/>
        <v>9416.4</v>
      </c>
      <c r="S3507">
        <f t="shared" si="387"/>
        <v>0.3999999999996362</v>
      </c>
      <c r="Y3507">
        <v>718.2</v>
      </c>
      <c r="Z3507">
        <v>718.2</v>
      </c>
      <c r="AA3507">
        <v>0</v>
      </c>
    </row>
    <row r="3508" spans="1:27" x14ac:dyDescent="0.25">
      <c r="A3508" t="str">
        <f t="shared" si="384"/>
        <v>092019</v>
      </c>
      <c r="B3508">
        <v>10</v>
      </c>
      <c r="C3508">
        <v>2019</v>
      </c>
      <c r="D3508" s="18">
        <v>43726</v>
      </c>
      <c r="E3508" t="s">
        <v>4263</v>
      </c>
      <c r="F3508" t="s">
        <v>1578</v>
      </c>
      <c r="G3508" t="s">
        <v>6280</v>
      </c>
      <c r="H3508">
        <v>26689</v>
      </c>
      <c r="L3508">
        <v>2460</v>
      </c>
      <c r="N3508">
        <f t="shared" si="385"/>
        <v>442.8</v>
      </c>
      <c r="O3508">
        <f t="shared" si="388"/>
        <v>0</v>
      </c>
      <c r="P3508">
        <f t="shared" si="389"/>
        <v>0</v>
      </c>
      <c r="Q3508">
        <f t="shared" si="390"/>
        <v>442.8</v>
      </c>
      <c r="R3508">
        <f t="shared" si="386"/>
        <v>2902.8</v>
      </c>
      <c r="S3508">
        <f t="shared" si="387"/>
        <v>-23786.2</v>
      </c>
      <c r="Y3508">
        <v>0</v>
      </c>
      <c r="Z3508">
        <v>0</v>
      </c>
      <c r="AA3508">
        <v>442.8</v>
      </c>
    </row>
    <row r="3509" spans="1:27" x14ac:dyDescent="0.25">
      <c r="A3509" t="str">
        <f t="shared" si="384"/>
        <v>102019</v>
      </c>
      <c r="B3509">
        <v>10</v>
      </c>
      <c r="C3509">
        <v>2019</v>
      </c>
      <c r="D3509" s="18">
        <v>43757</v>
      </c>
      <c r="E3509" t="s">
        <v>4536</v>
      </c>
      <c r="F3509" t="s">
        <v>101</v>
      </c>
      <c r="G3509" t="s">
        <v>6250</v>
      </c>
      <c r="H3509">
        <v>281</v>
      </c>
      <c r="L3509">
        <v>238.24</v>
      </c>
      <c r="N3509">
        <f t="shared" si="385"/>
        <v>42.883199999999995</v>
      </c>
      <c r="O3509">
        <f t="shared" si="388"/>
        <v>21.441599999999998</v>
      </c>
      <c r="P3509">
        <f t="shared" si="389"/>
        <v>21.441599999999998</v>
      </c>
      <c r="Q3509">
        <f t="shared" si="390"/>
        <v>0</v>
      </c>
      <c r="R3509">
        <f t="shared" si="386"/>
        <v>281.1232</v>
      </c>
      <c r="S3509">
        <f t="shared" si="387"/>
        <v>0.12319999999999709</v>
      </c>
      <c r="Y3509">
        <v>21.441599999999998</v>
      </c>
      <c r="Z3509">
        <v>21.441599999999998</v>
      </c>
      <c r="AA3509">
        <v>0</v>
      </c>
    </row>
    <row r="3510" spans="1:27" x14ac:dyDescent="0.25">
      <c r="A3510" t="str">
        <f t="shared" si="384"/>
        <v>102019</v>
      </c>
      <c r="B3510">
        <v>10</v>
      </c>
      <c r="C3510">
        <v>2019</v>
      </c>
      <c r="D3510" s="18">
        <v>43751</v>
      </c>
      <c r="E3510" t="s">
        <v>4755</v>
      </c>
      <c r="F3510" t="s">
        <v>399</v>
      </c>
      <c r="G3510" t="s">
        <v>6268</v>
      </c>
      <c r="H3510">
        <v>5346</v>
      </c>
      <c r="L3510">
        <v>4530</v>
      </c>
      <c r="N3510">
        <f t="shared" si="385"/>
        <v>815.4</v>
      </c>
      <c r="O3510">
        <f t="shared" si="388"/>
        <v>407.7</v>
      </c>
      <c r="P3510">
        <f t="shared" si="389"/>
        <v>407.7</v>
      </c>
      <c r="Q3510">
        <f t="shared" si="390"/>
        <v>0</v>
      </c>
      <c r="R3510">
        <f t="shared" si="386"/>
        <v>5345.4</v>
      </c>
      <c r="S3510">
        <f t="shared" si="387"/>
        <v>-0.6000000000003638</v>
      </c>
      <c r="Y3510">
        <v>407.7</v>
      </c>
      <c r="Z3510">
        <v>407.7</v>
      </c>
      <c r="AA3510">
        <v>0</v>
      </c>
    </row>
    <row r="3511" spans="1:27" x14ac:dyDescent="0.25">
      <c r="A3511" t="str">
        <f t="shared" si="384"/>
        <v>102019</v>
      </c>
      <c r="B3511">
        <v>10</v>
      </c>
      <c r="C3511">
        <v>2019</v>
      </c>
      <c r="D3511" s="18">
        <v>43757</v>
      </c>
      <c r="E3511" t="s">
        <v>6838</v>
      </c>
      <c r="F3511" t="s">
        <v>399</v>
      </c>
      <c r="G3511" t="s">
        <v>6268</v>
      </c>
      <c r="H3511">
        <v>19653</v>
      </c>
      <c r="L3511">
        <v>16655</v>
      </c>
      <c r="N3511">
        <f t="shared" si="385"/>
        <v>2997.9</v>
      </c>
      <c r="O3511">
        <f t="shared" si="388"/>
        <v>1498.95</v>
      </c>
      <c r="P3511">
        <f t="shared" si="389"/>
        <v>1498.95</v>
      </c>
      <c r="Q3511">
        <f t="shared" si="390"/>
        <v>0</v>
      </c>
      <c r="R3511">
        <f t="shared" si="386"/>
        <v>19652.900000000001</v>
      </c>
      <c r="S3511">
        <f t="shared" si="387"/>
        <v>-9.9999999998544808E-2</v>
      </c>
      <c r="Y3511">
        <v>1498.95</v>
      </c>
      <c r="Z3511">
        <v>1498.95</v>
      </c>
      <c r="AA3511">
        <v>0</v>
      </c>
    </row>
    <row r="3512" spans="1:27" x14ac:dyDescent="0.25">
      <c r="A3512" t="str">
        <f t="shared" si="384"/>
        <v>102019</v>
      </c>
      <c r="B3512">
        <v>10</v>
      </c>
      <c r="C3512">
        <v>2019</v>
      </c>
      <c r="D3512" s="18">
        <v>43756</v>
      </c>
      <c r="E3512" t="s">
        <v>6839</v>
      </c>
      <c r="F3512" t="s">
        <v>1578</v>
      </c>
      <c r="G3512" t="s">
        <v>6280</v>
      </c>
      <c r="H3512">
        <v>9903</v>
      </c>
      <c r="L3512">
        <v>2460</v>
      </c>
      <c r="N3512">
        <f t="shared" si="385"/>
        <v>442.8</v>
      </c>
      <c r="O3512">
        <f t="shared" si="388"/>
        <v>0</v>
      </c>
      <c r="P3512">
        <f t="shared" si="389"/>
        <v>0</v>
      </c>
      <c r="Q3512">
        <f t="shared" si="390"/>
        <v>442.8</v>
      </c>
      <c r="R3512">
        <f t="shared" si="386"/>
        <v>2902.8</v>
      </c>
      <c r="S3512">
        <f t="shared" si="387"/>
        <v>-7000.2</v>
      </c>
      <c r="Y3512">
        <v>0</v>
      </c>
      <c r="Z3512">
        <v>0</v>
      </c>
      <c r="AA3512">
        <v>442.8</v>
      </c>
    </row>
    <row r="3513" spans="1:27" x14ac:dyDescent="0.25">
      <c r="A3513" t="str">
        <f t="shared" si="384"/>
        <v>102019</v>
      </c>
      <c r="B3513">
        <v>10</v>
      </c>
      <c r="C3513">
        <v>2019</v>
      </c>
      <c r="D3513" s="18">
        <v>43746</v>
      </c>
      <c r="E3513" t="s">
        <v>5378</v>
      </c>
      <c r="F3513" t="s">
        <v>2693</v>
      </c>
      <c r="G3513" t="s">
        <v>7778</v>
      </c>
      <c r="H3513">
        <v>7800</v>
      </c>
      <c r="L3513">
        <v>6610</v>
      </c>
      <c r="N3513">
        <f t="shared" si="385"/>
        <v>1189.8</v>
      </c>
      <c r="O3513">
        <f t="shared" si="388"/>
        <v>594.9</v>
      </c>
      <c r="P3513">
        <f t="shared" si="389"/>
        <v>594.9</v>
      </c>
      <c r="Q3513">
        <f t="shared" si="390"/>
        <v>0</v>
      </c>
      <c r="R3513">
        <f t="shared" si="386"/>
        <v>7799.8</v>
      </c>
      <c r="S3513">
        <f t="shared" si="387"/>
        <v>-0.1999999999998181</v>
      </c>
      <c r="Y3513">
        <v>594.9</v>
      </c>
      <c r="Z3513">
        <v>594.9</v>
      </c>
      <c r="AA3513">
        <v>0</v>
      </c>
    </row>
    <row r="3514" spans="1:27" x14ac:dyDescent="0.25">
      <c r="A3514" t="str">
        <f t="shared" si="384"/>
        <v>102019</v>
      </c>
      <c r="B3514">
        <v>10</v>
      </c>
      <c r="C3514">
        <v>2019</v>
      </c>
      <c r="D3514" s="18">
        <v>43756</v>
      </c>
      <c r="E3514" t="s">
        <v>6840</v>
      </c>
      <c r="F3514" t="s">
        <v>1250</v>
      </c>
      <c r="G3514" t="s">
        <v>1251</v>
      </c>
      <c r="H3514">
        <v>3304</v>
      </c>
      <c r="L3514">
        <v>2800</v>
      </c>
      <c r="N3514">
        <f t="shared" si="385"/>
        <v>504</v>
      </c>
      <c r="O3514">
        <f t="shared" si="388"/>
        <v>252</v>
      </c>
      <c r="P3514">
        <f t="shared" si="389"/>
        <v>252</v>
      </c>
      <c r="Q3514">
        <f t="shared" si="390"/>
        <v>0</v>
      </c>
      <c r="R3514">
        <f t="shared" si="386"/>
        <v>3304</v>
      </c>
      <c r="S3514">
        <f t="shared" si="387"/>
        <v>0</v>
      </c>
      <c r="Y3514">
        <v>252</v>
      </c>
      <c r="Z3514">
        <v>252</v>
      </c>
      <c r="AA3514">
        <v>0</v>
      </c>
    </row>
    <row r="3515" spans="1:27" x14ac:dyDescent="0.25">
      <c r="A3515" t="str">
        <f t="shared" si="384"/>
        <v>102019</v>
      </c>
      <c r="B3515">
        <v>10</v>
      </c>
      <c r="C3515">
        <v>2019</v>
      </c>
      <c r="D3515" s="18">
        <v>43757</v>
      </c>
      <c r="E3515" t="s">
        <v>4757</v>
      </c>
      <c r="F3515" t="s">
        <v>399</v>
      </c>
      <c r="G3515" t="s">
        <v>6268</v>
      </c>
      <c r="H3515">
        <v>6333</v>
      </c>
      <c r="L3515">
        <v>5367</v>
      </c>
      <c r="N3515">
        <f t="shared" si="385"/>
        <v>966.06</v>
      </c>
      <c r="O3515">
        <f t="shared" si="388"/>
        <v>483.03</v>
      </c>
      <c r="P3515">
        <f t="shared" si="389"/>
        <v>483.03</v>
      </c>
      <c r="Q3515">
        <f t="shared" si="390"/>
        <v>0</v>
      </c>
      <c r="R3515">
        <f t="shared" si="386"/>
        <v>6333.0599999999995</v>
      </c>
      <c r="S3515">
        <f t="shared" si="387"/>
        <v>5.9999999999490683E-2</v>
      </c>
      <c r="Y3515">
        <v>483.03</v>
      </c>
      <c r="Z3515">
        <v>483.03</v>
      </c>
      <c r="AA3515">
        <v>0</v>
      </c>
    </row>
    <row r="3516" spans="1:27" x14ac:dyDescent="0.25">
      <c r="A3516" t="str">
        <f t="shared" si="384"/>
        <v>092019</v>
      </c>
      <c r="B3516">
        <v>10</v>
      </c>
      <c r="C3516">
        <v>2019</v>
      </c>
      <c r="D3516" s="18">
        <v>43713</v>
      </c>
      <c r="E3516" t="s">
        <v>6841</v>
      </c>
      <c r="F3516" t="s">
        <v>6842</v>
      </c>
      <c r="G3516" t="s">
        <v>6843</v>
      </c>
      <c r="H3516">
        <v>50000</v>
      </c>
      <c r="I3516">
        <v>50000</v>
      </c>
      <c r="N3516">
        <f t="shared" si="385"/>
        <v>0</v>
      </c>
      <c r="O3516">
        <f t="shared" si="388"/>
        <v>0</v>
      </c>
      <c r="P3516">
        <f t="shared" si="389"/>
        <v>0</v>
      </c>
      <c r="Q3516">
        <f t="shared" si="390"/>
        <v>0</v>
      </c>
      <c r="R3516">
        <f t="shared" si="386"/>
        <v>50000</v>
      </c>
      <c r="S3516">
        <f t="shared" si="387"/>
        <v>0</v>
      </c>
      <c r="Y3516">
        <v>0</v>
      </c>
      <c r="Z3516">
        <v>0</v>
      </c>
      <c r="AA3516">
        <v>0</v>
      </c>
    </row>
    <row r="3517" spans="1:27" x14ac:dyDescent="0.25">
      <c r="A3517" t="str">
        <f t="shared" si="384"/>
        <v>092019</v>
      </c>
      <c r="B3517">
        <v>10</v>
      </c>
      <c r="C3517">
        <v>2019</v>
      </c>
      <c r="D3517" s="18">
        <v>43717</v>
      </c>
      <c r="E3517" t="s">
        <v>5665</v>
      </c>
      <c r="F3517" t="s">
        <v>2982</v>
      </c>
      <c r="G3517" t="s">
        <v>6275</v>
      </c>
      <c r="H3517">
        <v>2478</v>
      </c>
      <c r="L3517">
        <v>2100</v>
      </c>
      <c r="N3517">
        <f t="shared" si="385"/>
        <v>378</v>
      </c>
      <c r="O3517">
        <f t="shared" si="388"/>
        <v>189</v>
      </c>
      <c r="P3517">
        <f t="shared" si="389"/>
        <v>189</v>
      </c>
      <c r="Q3517">
        <f t="shared" si="390"/>
        <v>0</v>
      </c>
      <c r="R3517">
        <f t="shared" si="386"/>
        <v>2478</v>
      </c>
      <c r="S3517">
        <f t="shared" si="387"/>
        <v>0</v>
      </c>
      <c r="Y3517">
        <v>189</v>
      </c>
      <c r="Z3517">
        <v>189</v>
      </c>
      <c r="AA3517">
        <v>0</v>
      </c>
    </row>
    <row r="3518" spans="1:27" x14ac:dyDescent="0.25">
      <c r="A3518" t="str">
        <f t="shared" si="384"/>
        <v>102019</v>
      </c>
      <c r="B3518">
        <v>10</v>
      </c>
      <c r="C3518">
        <v>2019</v>
      </c>
      <c r="D3518" s="18">
        <v>43756</v>
      </c>
      <c r="E3518" t="s">
        <v>7857</v>
      </c>
      <c r="F3518" t="s">
        <v>549</v>
      </c>
      <c r="G3518" t="s">
        <v>7787</v>
      </c>
      <c r="H3518">
        <v>321087</v>
      </c>
      <c r="L3518">
        <v>14311</v>
      </c>
      <c r="N3518">
        <f t="shared" si="385"/>
        <v>2575.98</v>
      </c>
      <c r="O3518">
        <f t="shared" si="388"/>
        <v>1287.99</v>
      </c>
      <c r="P3518">
        <f t="shared" si="389"/>
        <v>1287.99</v>
      </c>
      <c r="Q3518">
        <f t="shared" si="390"/>
        <v>0</v>
      </c>
      <c r="R3518">
        <f t="shared" si="386"/>
        <v>16886.98</v>
      </c>
      <c r="S3518">
        <f t="shared" si="387"/>
        <v>-304200.02</v>
      </c>
      <c r="Y3518">
        <v>1287.99</v>
      </c>
      <c r="Z3518">
        <v>1287.99</v>
      </c>
      <c r="AA3518">
        <v>0</v>
      </c>
    </row>
    <row r="3519" spans="1:27" x14ac:dyDescent="0.25">
      <c r="A3519" t="str">
        <f t="shared" si="384"/>
        <v>102019</v>
      </c>
      <c r="B3519">
        <v>10</v>
      </c>
      <c r="C3519">
        <v>2019</v>
      </c>
      <c r="D3519" s="18">
        <v>43759</v>
      </c>
      <c r="E3519" t="s">
        <v>6844</v>
      </c>
      <c r="F3519" t="s">
        <v>6323</v>
      </c>
      <c r="G3519" t="s">
        <v>6324</v>
      </c>
      <c r="H3519">
        <v>1431</v>
      </c>
      <c r="L3519">
        <v>1213</v>
      </c>
      <c r="N3519">
        <f t="shared" si="385"/>
        <v>218.34</v>
      </c>
      <c r="O3519">
        <f t="shared" si="388"/>
        <v>109.17</v>
      </c>
      <c r="P3519">
        <f t="shared" si="389"/>
        <v>109.17</v>
      </c>
      <c r="Q3519">
        <f t="shared" si="390"/>
        <v>0</v>
      </c>
      <c r="R3519">
        <f t="shared" si="386"/>
        <v>1431.34</v>
      </c>
      <c r="S3519">
        <f t="shared" si="387"/>
        <v>0.33999999999991815</v>
      </c>
      <c r="Y3519">
        <v>109.17</v>
      </c>
      <c r="Z3519">
        <v>109.17</v>
      </c>
      <c r="AA3519">
        <v>0</v>
      </c>
    </row>
    <row r="3520" spans="1:27" x14ac:dyDescent="0.25">
      <c r="A3520" t="str">
        <f t="shared" si="384"/>
        <v>102019</v>
      </c>
      <c r="B3520">
        <v>10</v>
      </c>
      <c r="C3520">
        <v>2019</v>
      </c>
      <c r="D3520" s="18">
        <v>43754</v>
      </c>
      <c r="E3520" t="s">
        <v>6845</v>
      </c>
      <c r="F3520" t="s">
        <v>1604</v>
      </c>
      <c r="G3520" t="s">
        <v>6303</v>
      </c>
      <c r="H3520">
        <v>14807</v>
      </c>
      <c r="L3520">
        <v>8650</v>
      </c>
      <c r="N3520">
        <f t="shared" si="385"/>
        <v>1557</v>
      </c>
      <c r="O3520">
        <f t="shared" si="388"/>
        <v>778.5</v>
      </c>
      <c r="P3520">
        <f t="shared" si="389"/>
        <v>778.5</v>
      </c>
      <c r="Q3520">
        <f t="shared" si="390"/>
        <v>0</v>
      </c>
      <c r="R3520">
        <f t="shared" si="386"/>
        <v>10207</v>
      </c>
      <c r="S3520">
        <f t="shared" si="387"/>
        <v>-4600</v>
      </c>
      <c r="Y3520">
        <v>778.5</v>
      </c>
      <c r="Z3520">
        <v>778.5</v>
      </c>
      <c r="AA3520">
        <v>0</v>
      </c>
    </row>
    <row r="3521" spans="1:27" x14ac:dyDescent="0.25">
      <c r="A3521" t="str">
        <f t="shared" si="384"/>
        <v>102019</v>
      </c>
      <c r="B3521">
        <v>10</v>
      </c>
      <c r="C3521">
        <v>2019</v>
      </c>
      <c r="D3521" s="18">
        <v>43754</v>
      </c>
      <c r="E3521" t="s">
        <v>6846</v>
      </c>
      <c r="F3521" t="s">
        <v>1604</v>
      </c>
      <c r="G3521" t="s">
        <v>6303</v>
      </c>
      <c r="H3521">
        <v>9440</v>
      </c>
      <c r="L3521">
        <v>8000</v>
      </c>
      <c r="N3521">
        <f t="shared" si="385"/>
        <v>1440</v>
      </c>
      <c r="O3521">
        <f t="shared" si="388"/>
        <v>720</v>
      </c>
      <c r="P3521">
        <f t="shared" si="389"/>
        <v>720</v>
      </c>
      <c r="Q3521">
        <f t="shared" si="390"/>
        <v>0</v>
      </c>
      <c r="R3521">
        <f t="shared" si="386"/>
        <v>9440</v>
      </c>
      <c r="S3521">
        <f t="shared" si="387"/>
        <v>0</v>
      </c>
      <c r="Y3521">
        <v>720</v>
      </c>
      <c r="Z3521">
        <v>720</v>
      </c>
      <c r="AA3521">
        <v>0</v>
      </c>
    </row>
    <row r="3522" spans="1:27" x14ac:dyDescent="0.25">
      <c r="A3522" t="str">
        <f t="shared" si="384"/>
        <v>102019</v>
      </c>
      <c r="B3522">
        <v>10</v>
      </c>
      <c r="C3522">
        <v>2019</v>
      </c>
      <c r="D3522" s="18">
        <v>43749</v>
      </c>
      <c r="E3522" t="s">
        <v>5583</v>
      </c>
      <c r="F3522" t="s">
        <v>1604</v>
      </c>
      <c r="G3522" t="s">
        <v>6303</v>
      </c>
      <c r="H3522">
        <v>10706</v>
      </c>
      <c r="L3522">
        <v>6700</v>
      </c>
      <c r="N3522">
        <f t="shared" si="385"/>
        <v>1206</v>
      </c>
      <c r="O3522">
        <f t="shared" si="388"/>
        <v>603</v>
      </c>
      <c r="P3522">
        <f t="shared" si="389"/>
        <v>603</v>
      </c>
      <c r="Q3522">
        <f t="shared" si="390"/>
        <v>0</v>
      </c>
      <c r="R3522">
        <f t="shared" si="386"/>
        <v>7906</v>
      </c>
      <c r="S3522">
        <f t="shared" si="387"/>
        <v>-2800</v>
      </c>
      <c r="Y3522">
        <v>603</v>
      </c>
      <c r="Z3522">
        <v>603</v>
      </c>
      <c r="AA3522">
        <v>0</v>
      </c>
    </row>
    <row r="3523" spans="1:27" x14ac:dyDescent="0.25">
      <c r="A3523" t="str">
        <f t="shared" si="384"/>
        <v>102019</v>
      </c>
      <c r="B3523">
        <v>10</v>
      </c>
      <c r="C3523">
        <v>2019</v>
      </c>
      <c r="D3523" s="18">
        <v>43749</v>
      </c>
      <c r="E3523" t="s">
        <v>6847</v>
      </c>
      <c r="F3523" t="s">
        <v>1604</v>
      </c>
      <c r="G3523" t="s">
        <v>6303</v>
      </c>
      <c r="H3523">
        <v>15930</v>
      </c>
      <c r="L3523">
        <v>13500</v>
      </c>
      <c r="N3523">
        <f t="shared" si="385"/>
        <v>2430</v>
      </c>
      <c r="O3523">
        <f t="shared" si="388"/>
        <v>1215</v>
      </c>
      <c r="P3523">
        <f t="shared" si="389"/>
        <v>1215</v>
      </c>
      <c r="Q3523">
        <f t="shared" si="390"/>
        <v>0</v>
      </c>
      <c r="R3523">
        <f t="shared" si="386"/>
        <v>15930</v>
      </c>
      <c r="S3523">
        <f t="shared" si="387"/>
        <v>0</v>
      </c>
      <c r="Y3523">
        <v>1215</v>
      </c>
      <c r="Z3523">
        <v>1215</v>
      </c>
      <c r="AA3523">
        <v>0</v>
      </c>
    </row>
    <row r="3524" spans="1:27" x14ac:dyDescent="0.25">
      <c r="A3524" t="str">
        <f t="shared" ref="A3524:A3587" si="391">TEXT(D3524,"MMYYYY")</f>
        <v>102019</v>
      </c>
      <c r="B3524">
        <v>10</v>
      </c>
      <c r="C3524">
        <v>2019</v>
      </c>
      <c r="D3524" s="18">
        <v>43749</v>
      </c>
      <c r="E3524" t="s">
        <v>6848</v>
      </c>
      <c r="F3524" t="s">
        <v>1604</v>
      </c>
      <c r="G3524" t="s">
        <v>6303</v>
      </c>
      <c r="H3524">
        <v>7412</v>
      </c>
      <c r="L3524">
        <v>5100</v>
      </c>
      <c r="N3524">
        <f t="shared" si="385"/>
        <v>918</v>
      </c>
      <c r="O3524">
        <f t="shared" si="388"/>
        <v>459</v>
      </c>
      <c r="P3524">
        <f t="shared" si="389"/>
        <v>459</v>
      </c>
      <c r="Q3524">
        <f t="shared" si="390"/>
        <v>0</v>
      </c>
      <c r="R3524">
        <f t="shared" si="386"/>
        <v>6018</v>
      </c>
      <c r="S3524">
        <f t="shared" si="387"/>
        <v>-1394</v>
      </c>
      <c r="Y3524">
        <v>459</v>
      </c>
      <c r="Z3524">
        <v>459</v>
      </c>
      <c r="AA3524">
        <v>0</v>
      </c>
    </row>
    <row r="3525" spans="1:27" x14ac:dyDescent="0.25">
      <c r="A3525" t="str">
        <f t="shared" si="391"/>
        <v>102019</v>
      </c>
      <c r="B3525">
        <v>10</v>
      </c>
      <c r="C3525">
        <v>2019</v>
      </c>
      <c r="D3525" s="18">
        <v>43749</v>
      </c>
      <c r="E3525" t="s">
        <v>6849</v>
      </c>
      <c r="F3525" t="s">
        <v>1604</v>
      </c>
      <c r="G3525" t="s">
        <v>6303</v>
      </c>
      <c r="H3525">
        <v>15930</v>
      </c>
      <c r="L3525">
        <v>13500</v>
      </c>
      <c r="N3525">
        <f t="shared" si="385"/>
        <v>2430</v>
      </c>
      <c r="O3525">
        <f t="shared" si="388"/>
        <v>1215</v>
      </c>
      <c r="P3525">
        <f t="shared" si="389"/>
        <v>1215</v>
      </c>
      <c r="Q3525">
        <f t="shared" si="390"/>
        <v>0</v>
      </c>
      <c r="R3525">
        <f t="shared" si="386"/>
        <v>15930</v>
      </c>
      <c r="S3525">
        <f t="shared" si="387"/>
        <v>0</v>
      </c>
      <c r="Y3525">
        <v>1215</v>
      </c>
      <c r="Z3525">
        <v>1215</v>
      </c>
      <c r="AA3525">
        <v>0</v>
      </c>
    </row>
    <row r="3526" spans="1:27" x14ac:dyDescent="0.25">
      <c r="A3526" t="str">
        <f t="shared" si="391"/>
        <v>102019</v>
      </c>
      <c r="B3526">
        <v>10</v>
      </c>
      <c r="C3526">
        <v>2019</v>
      </c>
      <c r="D3526" s="18">
        <v>43754</v>
      </c>
      <c r="E3526" t="s">
        <v>6850</v>
      </c>
      <c r="F3526" t="s">
        <v>1604</v>
      </c>
      <c r="G3526" t="s">
        <v>6303</v>
      </c>
      <c r="H3526">
        <v>12211</v>
      </c>
      <c r="L3526">
        <v>6450</v>
      </c>
      <c r="N3526">
        <f t="shared" si="385"/>
        <v>1161</v>
      </c>
      <c r="O3526">
        <f t="shared" si="388"/>
        <v>580.5</v>
      </c>
      <c r="P3526">
        <f t="shared" si="389"/>
        <v>580.5</v>
      </c>
      <c r="Q3526">
        <f t="shared" si="390"/>
        <v>0</v>
      </c>
      <c r="R3526">
        <f t="shared" si="386"/>
        <v>7611</v>
      </c>
      <c r="S3526">
        <f t="shared" si="387"/>
        <v>-4600</v>
      </c>
      <c r="Y3526">
        <v>580.5</v>
      </c>
      <c r="Z3526">
        <v>580.5</v>
      </c>
      <c r="AA3526">
        <v>0</v>
      </c>
    </row>
    <row r="3527" spans="1:27" x14ac:dyDescent="0.25">
      <c r="A3527" t="str">
        <f t="shared" si="391"/>
        <v>102019</v>
      </c>
      <c r="B3527">
        <v>10</v>
      </c>
      <c r="C3527">
        <v>2019</v>
      </c>
      <c r="D3527" s="18">
        <v>43754</v>
      </c>
      <c r="E3527" t="s">
        <v>6851</v>
      </c>
      <c r="F3527" t="s">
        <v>1604</v>
      </c>
      <c r="G3527" t="s">
        <v>6303</v>
      </c>
      <c r="H3527">
        <v>10620</v>
      </c>
      <c r="L3527">
        <v>9000</v>
      </c>
      <c r="N3527">
        <f t="shared" si="385"/>
        <v>1620</v>
      </c>
      <c r="O3527">
        <f t="shared" si="388"/>
        <v>810</v>
      </c>
      <c r="P3527">
        <f t="shared" si="389"/>
        <v>810</v>
      </c>
      <c r="Q3527">
        <f t="shared" si="390"/>
        <v>0</v>
      </c>
      <c r="R3527">
        <f t="shared" si="386"/>
        <v>10620</v>
      </c>
      <c r="S3527">
        <f t="shared" si="387"/>
        <v>0</v>
      </c>
      <c r="Y3527">
        <v>810</v>
      </c>
      <c r="Z3527">
        <v>810</v>
      </c>
      <c r="AA3527">
        <v>0</v>
      </c>
    </row>
    <row r="3528" spans="1:27" x14ac:dyDescent="0.25">
      <c r="A3528" t="str">
        <f t="shared" si="391"/>
        <v>102019</v>
      </c>
      <c r="B3528">
        <v>10</v>
      </c>
      <c r="C3528">
        <v>2019</v>
      </c>
      <c r="D3528" s="18">
        <v>43755</v>
      </c>
      <c r="E3528" t="s">
        <v>7858</v>
      </c>
      <c r="F3528" t="s">
        <v>124</v>
      </c>
      <c r="G3528" t="s">
        <v>6255</v>
      </c>
      <c r="H3528">
        <v>36885</v>
      </c>
      <c r="I3528">
        <v>36885</v>
      </c>
      <c r="N3528">
        <f t="shared" si="385"/>
        <v>0</v>
      </c>
      <c r="O3528">
        <f t="shared" si="388"/>
        <v>0</v>
      </c>
      <c r="P3528">
        <f t="shared" si="389"/>
        <v>0</v>
      </c>
      <c r="Q3528">
        <f t="shared" si="390"/>
        <v>0</v>
      </c>
      <c r="R3528">
        <f t="shared" si="386"/>
        <v>36885</v>
      </c>
      <c r="S3528">
        <f t="shared" si="387"/>
        <v>0</v>
      </c>
      <c r="Y3528">
        <v>0</v>
      </c>
      <c r="Z3528">
        <v>0</v>
      </c>
      <c r="AA3528">
        <v>0</v>
      </c>
    </row>
    <row r="3529" spans="1:27" x14ac:dyDescent="0.25">
      <c r="A3529" t="str">
        <f t="shared" si="391"/>
        <v>102019</v>
      </c>
      <c r="B3529">
        <v>10</v>
      </c>
      <c r="C3529">
        <v>2019</v>
      </c>
      <c r="D3529" s="18">
        <v>43755</v>
      </c>
      <c r="E3529" t="s">
        <v>7859</v>
      </c>
      <c r="F3529" t="s">
        <v>124</v>
      </c>
      <c r="G3529" t="s">
        <v>6255</v>
      </c>
      <c r="H3529">
        <v>10440</v>
      </c>
      <c r="L3529">
        <v>8847.67</v>
      </c>
      <c r="N3529">
        <f t="shared" si="385"/>
        <v>1592.5806</v>
      </c>
      <c r="O3529">
        <f t="shared" si="388"/>
        <v>796.2903</v>
      </c>
      <c r="P3529">
        <f t="shared" si="389"/>
        <v>796.2903</v>
      </c>
      <c r="Q3529">
        <f t="shared" si="390"/>
        <v>0</v>
      </c>
      <c r="R3529">
        <f t="shared" si="386"/>
        <v>10440.250599999999</v>
      </c>
      <c r="S3529">
        <f t="shared" si="387"/>
        <v>0.25059999999939464</v>
      </c>
      <c r="Y3529">
        <v>796.2903</v>
      </c>
      <c r="Z3529">
        <v>796.2903</v>
      </c>
      <c r="AA3529">
        <v>0</v>
      </c>
    </row>
    <row r="3530" spans="1:27" x14ac:dyDescent="0.25">
      <c r="A3530" t="str">
        <f t="shared" si="391"/>
        <v>102019</v>
      </c>
      <c r="B3530">
        <v>10</v>
      </c>
      <c r="C3530">
        <v>2019</v>
      </c>
      <c r="D3530" s="18">
        <v>43755</v>
      </c>
      <c r="E3530" t="s">
        <v>7860</v>
      </c>
      <c r="F3530" t="s">
        <v>124</v>
      </c>
      <c r="G3530" t="s">
        <v>6255</v>
      </c>
      <c r="H3530">
        <v>3540</v>
      </c>
      <c r="L3530">
        <v>3000</v>
      </c>
      <c r="N3530">
        <f t="shared" si="385"/>
        <v>540</v>
      </c>
      <c r="O3530">
        <f t="shared" si="388"/>
        <v>270</v>
      </c>
      <c r="P3530">
        <f t="shared" si="389"/>
        <v>270</v>
      </c>
      <c r="Q3530">
        <f t="shared" si="390"/>
        <v>0</v>
      </c>
      <c r="R3530">
        <f t="shared" si="386"/>
        <v>3540</v>
      </c>
      <c r="S3530">
        <f t="shared" si="387"/>
        <v>0</v>
      </c>
      <c r="Y3530">
        <v>270</v>
      </c>
      <c r="Z3530">
        <v>270</v>
      </c>
      <c r="AA3530">
        <v>0</v>
      </c>
    </row>
    <row r="3531" spans="1:27" x14ac:dyDescent="0.25">
      <c r="A3531" t="str">
        <f t="shared" si="391"/>
        <v>102019</v>
      </c>
      <c r="B3531">
        <v>10</v>
      </c>
      <c r="C3531">
        <v>2019</v>
      </c>
      <c r="D3531" s="18">
        <v>43755</v>
      </c>
      <c r="E3531" t="s">
        <v>7861</v>
      </c>
      <c r="F3531" t="s">
        <v>124</v>
      </c>
      <c r="G3531" t="s">
        <v>6255</v>
      </c>
      <c r="H3531">
        <v>36885</v>
      </c>
      <c r="I3531">
        <v>36885</v>
      </c>
      <c r="N3531">
        <f t="shared" si="385"/>
        <v>0</v>
      </c>
      <c r="O3531">
        <f t="shared" si="388"/>
        <v>0</v>
      </c>
      <c r="P3531">
        <f t="shared" si="389"/>
        <v>0</v>
      </c>
      <c r="Q3531">
        <f t="shared" si="390"/>
        <v>0</v>
      </c>
      <c r="R3531">
        <f t="shared" si="386"/>
        <v>36885</v>
      </c>
      <c r="S3531">
        <f t="shared" si="387"/>
        <v>0</v>
      </c>
      <c r="Y3531">
        <v>0</v>
      </c>
      <c r="Z3531">
        <v>0</v>
      </c>
      <c r="AA3531">
        <v>0</v>
      </c>
    </row>
    <row r="3532" spans="1:27" x14ac:dyDescent="0.25">
      <c r="A3532" t="str">
        <f t="shared" si="391"/>
        <v>102019</v>
      </c>
      <c r="B3532">
        <v>10</v>
      </c>
      <c r="C3532">
        <v>2019</v>
      </c>
      <c r="D3532" s="18">
        <v>43755</v>
      </c>
      <c r="E3532" t="s">
        <v>4556</v>
      </c>
      <c r="F3532" t="s">
        <v>124</v>
      </c>
      <c r="G3532" t="s">
        <v>6255</v>
      </c>
      <c r="H3532">
        <v>10440</v>
      </c>
      <c r="L3532">
        <v>8847.67</v>
      </c>
      <c r="N3532">
        <f t="shared" si="385"/>
        <v>1592.5806</v>
      </c>
      <c r="O3532">
        <f t="shared" si="388"/>
        <v>796.2903</v>
      </c>
      <c r="P3532">
        <f t="shared" si="389"/>
        <v>796.2903</v>
      </c>
      <c r="Q3532">
        <f t="shared" si="390"/>
        <v>0</v>
      </c>
      <c r="R3532">
        <f t="shared" si="386"/>
        <v>10440.250599999999</v>
      </c>
      <c r="S3532">
        <f t="shared" si="387"/>
        <v>0.25059999999939464</v>
      </c>
      <c r="Y3532">
        <v>796.2903</v>
      </c>
      <c r="Z3532">
        <v>796.2903</v>
      </c>
      <c r="AA3532">
        <v>0</v>
      </c>
    </row>
    <row r="3533" spans="1:27" x14ac:dyDescent="0.25">
      <c r="A3533" t="str">
        <f t="shared" si="391"/>
        <v>102019</v>
      </c>
      <c r="B3533">
        <v>10</v>
      </c>
      <c r="C3533">
        <v>2019</v>
      </c>
      <c r="D3533" s="18">
        <v>43757</v>
      </c>
      <c r="E3533" t="s">
        <v>6852</v>
      </c>
      <c r="F3533" t="s">
        <v>167</v>
      </c>
      <c r="G3533" t="s">
        <v>6724</v>
      </c>
      <c r="H3533">
        <v>12154</v>
      </c>
      <c r="L3533">
        <v>10300</v>
      </c>
      <c r="N3533">
        <f t="shared" si="385"/>
        <v>1854</v>
      </c>
      <c r="O3533">
        <v>0</v>
      </c>
      <c r="P3533">
        <v>0</v>
      </c>
      <c r="Q3533">
        <v>0</v>
      </c>
      <c r="R3533">
        <f t="shared" si="386"/>
        <v>12154</v>
      </c>
      <c r="S3533">
        <f t="shared" si="387"/>
        <v>0</v>
      </c>
      <c r="T3533" t="s">
        <v>5815</v>
      </c>
      <c r="Y3533">
        <v>927</v>
      </c>
      <c r="Z3533">
        <v>927</v>
      </c>
      <c r="AA3533">
        <v>0</v>
      </c>
    </row>
    <row r="3534" spans="1:27" x14ac:dyDescent="0.25">
      <c r="A3534" t="str">
        <f t="shared" si="391"/>
        <v>102019</v>
      </c>
      <c r="B3534">
        <v>10</v>
      </c>
      <c r="C3534">
        <v>2019</v>
      </c>
      <c r="D3534" s="18">
        <v>43754</v>
      </c>
      <c r="F3534" t="s">
        <v>6679</v>
      </c>
      <c r="G3534" t="s">
        <v>6680</v>
      </c>
      <c r="H3534">
        <v>3600</v>
      </c>
      <c r="I3534">
        <v>3600</v>
      </c>
      <c r="N3534">
        <f t="shared" si="385"/>
        <v>0</v>
      </c>
      <c r="O3534">
        <f t="shared" si="388"/>
        <v>0</v>
      </c>
      <c r="P3534">
        <f t="shared" si="389"/>
        <v>0</v>
      </c>
      <c r="Q3534">
        <f t="shared" si="390"/>
        <v>0</v>
      </c>
      <c r="R3534">
        <f t="shared" si="386"/>
        <v>3600</v>
      </c>
      <c r="S3534">
        <f t="shared" si="387"/>
        <v>0</v>
      </c>
      <c r="Y3534">
        <v>0</v>
      </c>
      <c r="Z3534">
        <v>0</v>
      </c>
      <c r="AA3534">
        <v>0</v>
      </c>
    </row>
    <row r="3535" spans="1:27" x14ac:dyDescent="0.25">
      <c r="A3535" t="str">
        <f t="shared" si="391"/>
        <v>102019</v>
      </c>
      <c r="B3535">
        <v>10</v>
      </c>
      <c r="C3535">
        <v>2019</v>
      </c>
      <c r="D3535" s="18">
        <v>43754</v>
      </c>
      <c r="E3535" t="s">
        <v>6853</v>
      </c>
      <c r="F3535" t="s">
        <v>6566</v>
      </c>
      <c r="G3535" t="s">
        <v>6791</v>
      </c>
      <c r="H3535">
        <v>40003</v>
      </c>
      <c r="I3535">
        <v>40003</v>
      </c>
      <c r="N3535">
        <f t="shared" si="385"/>
        <v>0</v>
      </c>
      <c r="O3535">
        <f t="shared" si="388"/>
        <v>0</v>
      </c>
      <c r="P3535">
        <f t="shared" si="389"/>
        <v>0</v>
      </c>
      <c r="Q3535">
        <f t="shared" si="390"/>
        <v>0</v>
      </c>
      <c r="R3535">
        <f t="shared" si="386"/>
        <v>40003</v>
      </c>
      <c r="S3535">
        <f t="shared" si="387"/>
        <v>0</v>
      </c>
      <c r="Y3535">
        <v>0</v>
      </c>
      <c r="Z3535">
        <v>0</v>
      </c>
      <c r="AA3535">
        <v>0</v>
      </c>
    </row>
    <row r="3536" spans="1:27" x14ac:dyDescent="0.25">
      <c r="A3536" t="str">
        <f t="shared" si="391"/>
        <v>102019</v>
      </c>
      <c r="B3536">
        <v>10</v>
      </c>
      <c r="C3536">
        <v>2019</v>
      </c>
      <c r="D3536" s="18">
        <v>43757</v>
      </c>
      <c r="E3536" t="s">
        <v>6854</v>
      </c>
      <c r="F3536" t="s">
        <v>101</v>
      </c>
      <c r="G3536" t="s">
        <v>6250</v>
      </c>
      <c r="H3536">
        <v>7186</v>
      </c>
      <c r="L3536">
        <v>6090</v>
      </c>
      <c r="N3536">
        <f t="shared" si="385"/>
        <v>1096.2</v>
      </c>
      <c r="O3536">
        <f t="shared" si="388"/>
        <v>548.1</v>
      </c>
      <c r="P3536">
        <f t="shared" si="389"/>
        <v>548.1</v>
      </c>
      <c r="Q3536">
        <f t="shared" si="390"/>
        <v>0</v>
      </c>
      <c r="R3536">
        <f t="shared" si="386"/>
        <v>7186.2</v>
      </c>
      <c r="S3536">
        <f t="shared" si="387"/>
        <v>0.1999999999998181</v>
      </c>
      <c r="Y3536">
        <v>548.1</v>
      </c>
      <c r="Z3536">
        <v>548.1</v>
      </c>
      <c r="AA3536">
        <v>0</v>
      </c>
    </row>
    <row r="3537" spans="1:27" x14ac:dyDescent="0.25">
      <c r="A3537" t="str">
        <f t="shared" si="391"/>
        <v>102019</v>
      </c>
      <c r="B3537">
        <v>10</v>
      </c>
      <c r="C3537">
        <v>2019</v>
      </c>
      <c r="D3537" s="18">
        <v>43756</v>
      </c>
      <c r="E3537" t="s">
        <v>6855</v>
      </c>
      <c r="F3537" t="s">
        <v>101</v>
      </c>
      <c r="G3537" t="s">
        <v>6250</v>
      </c>
      <c r="H3537">
        <v>1776</v>
      </c>
      <c r="L3537">
        <v>1505</v>
      </c>
      <c r="N3537">
        <f t="shared" si="385"/>
        <v>270.89999999999998</v>
      </c>
      <c r="O3537">
        <f t="shared" si="388"/>
        <v>135.44999999999999</v>
      </c>
      <c r="P3537">
        <f t="shared" si="389"/>
        <v>135.44999999999999</v>
      </c>
      <c r="Q3537">
        <f t="shared" si="390"/>
        <v>0</v>
      </c>
      <c r="R3537">
        <f t="shared" si="386"/>
        <v>1775.9</v>
      </c>
      <c r="S3537">
        <f t="shared" si="387"/>
        <v>-9.9999999999909051E-2</v>
      </c>
      <c r="Y3537">
        <v>135.44999999999999</v>
      </c>
      <c r="Z3537">
        <v>135.44999999999999</v>
      </c>
      <c r="AA3537">
        <v>0</v>
      </c>
    </row>
    <row r="3538" spans="1:27" x14ac:dyDescent="0.25">
      <c r="A3538" t="str">
        <f t="shared" si="391"/>
        <v>102019</v>
      </c>
      <c r="B3538">
        <v>10</v>
      </c>
      <c r="C3538">
        <v>2019</v>
      </c>
      <c r="D3538" s="18">
        <v>43754</v>
      </c>
      <c r="E3538" t="s">
        <v>6856</v>
      </c>
      <c r="F3538" t="s">
        <v>101</v>
      </c>
      <c r="G3538" t="s">
        <v>6250</v>
      </c>
      <c r="H3538">
        <v>13650</v>
      </c>
      <c r="J3538">
        <v>13000</v>
      </c>
      <c r="N3538">
        <f t="shared" si="385"/>
        <v>650</v>
      </c>
      <c r="O3538">
        <f t="shared" si="388"/>
        <v>325</v>
      </c>
      <c r="P3538">
        <f t="shared" si="389"/>
        <v>325</v>
      </c>
      <c r="Q3538">
        <f t="shared" si="390"/>
        <v>0</v>
      </c>
      <c r="R3538">
        <f t="shared" si="386"/>
        <v>13650</v>
      </c>
      <c r="S3538">
        <f t="shared" si="387"/>
        <v>0</v>
      </c>
      <c r="Y3538">
        <v>325</v>
      </c>
      <c r="Z3538">
        <v>325</v>
      </c>
      <c r="AA3538">
        <v>0</v>
      </c>
    </row>
    <row r="3539" spans="1:27" x14ac:dyDescent="0.25">
      <c r="A3539" t="str">
        <f t="shared" si="391"/>
        <v>102019</v>
      </c>
      <c r="B3539">
        <v>10</v>
      </c>
      <c r="C3539">
        <v>2019</v>
      </c>
      <c r="D3539" s="18">
        <v>43755</v>
      </c>
      <c r="E3539" t="s">
        <v>6857</v>
      </c>
      <c r="F3539" t="s">
        <v>101</v>
      </c>
      <c r="G3539" t="s">
        <v>6250</v>
      </c>
      <c r="H3539">
        <v>76072</v>
      </c>
      <c r="L3539">
        <v>48959.360000000001</v>
      </c>
      <c r="N3539">
        <f t="shared" si="385"/>
        <v>8812.6847999999991</v>
      </c>
      <c r="O3539">
        <f t="shared" si="388"/>
        <v>4406.3423999999995</v>
      </c>
      <c r="P3539">
        <f t="shared" si="389"/>
        <v>4406.3423999999995</v>
      </c>
      <c r="Q3539">
        <f t="shared" si="390"/>
        <v>0</v>
      </c>
      <c r="R3539">
        <f t="shared" si="386"/>
        <v>57772.044800000003</v>
      </c>
      <c r="S3539">
        <f t="shared" si="387"/>
        <v>-18299.955199999997</v>
      </c>
      <c r="Y3539">
        <v>4406.3423999999995</v>
      </c>
      <c r="Z3539">
        <v>4406.3423999999995</v>
      </c>
      <c r="AA3539">
        <v>0</v>
      </c>
    </row>
    <row r="3540" spans="1:27" x14ac:dyDescent="0.25">
      <c r="A3540" t="str">
        <f t="shared" si="391"/>
        <v>102019</v>
      </c>
      <c r="B3540">
        <v>10</v>
      </c>
      <c r="C3540">
        <v>2019</v>
      </c>
      <c r="D3540" s="18">
        <v>43755</v>
      </c>
      <c r="E3540" t="s">
        <v>6857</v>
      </c>
      <c r="F3540" t="s">
        <v>101</v>
      </c>
      <c r="G3540" t="s">
        <v>6250</v>
      </c>
      <c r="H3540">
        <v>76072</v>
      </c>
      <c r="M3540">
        <v>8554.69</v>
      </c>
      <c r="N3540">
        <f t="shared" ref="N3540:N3603" si="392">+(J3540*$J$1/100)+(K3540*$K$1/100)+(L3540*$L$1/100)+(M3540*$M$1/100)</f>
        <v>2395.3132000000001</v>
      </c>
      <c r="O3540">
        <f t="shared" ref="O3540:O3603" si="393">+IF(VALUE(LEFT(F3540,2))=33,N3540/2,0)</f>
        <v>1197.6566</v>
      </c>
      <c r="P3540">
        <f t="shared" ref="P3540:P3603" si="394">+O3540</f>
        <v>1197.6566</v>
      </c>
      <c r="Q3540">
        <f t="shared" ref="Q3540:Q3603" si="395">+IF(VALUE(LEFT(F3540,2))=33,0,N3540)</f>
        <v>0</v>
      </c>
      <c r="R3540">
        <f t="shared" ref="R3540:R3603" si="396">J3540+K3540+L3540+M3540+N3540+I3540</f>
        <v>10950.003200000001</v>
      </c>
      <c r="S3540">
        <f t="shared" ref="S3540:S3603" si="397">R3540-H3540</f>
        <v>-65121.996800000001</v>
      </c>
      <c r="Y3540">
        <v>1197.6566</v>
      </c>
      <c r="Z3540">
        <v>1197.6566</v>
      </c>
      <c r="AA3540">
        <v>0</v>
      </c>
    </row>
    <row r="3541" spans="1:27" x14ac:dyDescent="0.25">
      <c r="A3541" t="str">
        <f t="shared" si="391"/>
        <v>102019</v>
      </c>
      <c r="B3541">
        <v>10</v>
      </c>
      <c r="C3541">
        <v>2019</v>
      </c>
      <c r="D3541" s="18">
        <v>43755</v>
      </c>
      <c r="E3541" t="s">
        <v>6857</v>
      </c>
      <c r="F3541" t="s">
        <v>101</v>
      </c>
      <c r="G3541" t="s">
        <v>6250</v>
      </c>
      <c r="H3541">
        <v>76072</v>
      </c>
      <c r="J3541">
        <v>7000</v>
      </c>
      <c r="N3541">
        <f t="shared" si="392"/>
        <v>350</v>
      </c>
      <c r="O3541">
        <f t="shared" si="393"/>
        <v>175</v>
      </c>
      <c r="P3541">
        <f t="shared" si="394"/>
        <v>175</v>
      </c>
      <c r="Q3541">
        <f t="shared" si="395"/>
        <v>0</v>
      </c>
      <c r="R3541">
        <f t="shared" si="396"/>
        <v>7350</v>
      </c>
      <c r="S3541">
        <f t="shared" si="397"/>
        <v>-68722</v>
      </c>
      <c r="Y3541">
        <v>175</v>
      </c>
      <c r="Z3541">
        <v>175</v>
      </c>
      <c r="AA3541">
        <v>0</v>
      </c>
    </row>
    <row r="3542" spans="1:27" x14ac:dyDescent="0.25">
      <c r="A3542" t="str">
        <f t="shared" si="391"/>
        <v>102019</v>
      </c>
      <c r="B3542">
        <v>10</v>
      </c>
      <c r="C3542">
        <v>2019</v>
      </c>
      <c r="D3542" s="18">
        <v>43756</v>
      </c>
      <c r="E3542" t="s">
        <v>6858</v>
      </c>
      <c r="F3542" t="s">
        <v>101</v>
      </c>
      <c r="G3542" t="s">
        <v>6250</v>
      </c>
      <c r="H3542">
        <v>1364</v>
      </c>
      <c r="L3542">
        <v>1156.17</v>
      </c>
      <c r="N3542">
        <f t="shared" si="392"/>
        <v>208.11060000000001</v>
      </c>
      <c r="O3542">
        <f t="shared" si="393"/>
        <v>104.0553</v>
      </c>
      <c r="P3542">
        <f t="shared" si="394"/>
        <v>104.0553</v>
      </c>
      <c r="Q3542">
        <f t="shared" si="395"/>
        <v>0</v>
      </c>
      <c r="R3542">
        <f t="shared" si="396"/>
        <v>1364.2806</v>
      </c>
      <c r="S3542">
        <f t="shared" si="397"/>
        <v>0.28060000000004948</v>
      </c>
      <c r="Y3542">
        <v>104.0553</v>
      </c>
      <c r="Z3542">
        <v>104.0553</v>
      </c>
      <c r="AA3542">
        <v>0</v>
      </c>
    </row>
    <row r="3543" spans="1:27" x14ac:dyDescent="0.25">
      <c r="A3543" t="str">
        <f t="shared" si="391"/>
        <v>102019</v>
      </c>
      <c r="B3543">
        <v>10</v>
      </c>
      <c r="C3543">
        <v>2019</v>
      </c>
      <c r="D3543" s="18">
        <v>43757</v>
      </c>
      <c r="E3543" t="s">
        <v>6859</v>
      </c>
      <c r="F3543" t="s">
        <v>101</v>
      </c>
      <c r="G3543" t="s">
        <v>6250</v>
      </c>
      <c r="H3543">
        <v>8042</v>
      </c>
      <c r="J3543">
        <v>2040</v>
      </c>
      <c r="N3543">
        <f t="shared" si="392"/>
        <v>102</v>
      </c>
      <c r="O3543">
        <f t="shared" si="393"/>
        <v>51</v>
      </c>
      <c r="P3543">
        <f t="shared" si="394"/>
        <v>51</v>
      </c>
      <c r="Q3543">
        <f t="shared" si="395"/>
        <v>0</v>
      </c>
      <c r="R3543">
        <f t="shared" si="396"/>
        <v>2142</v>
      </c>
      <c r="S3543">
        <f t="shared" si="397"/>
        <v>-5900</v>
      </c>
      <c r="Y3543">
        <v>51</v>
      </c>
      <c r="Z3543">
        <v>51</v>
      </c>
      <c r="AA3543">
        <v>0</v>
      </c>
    </row>
    <row r="3544" spans="1:27" x14ac:dyDescent="0.25">
      <c r="A3544" t="str">
        <f t="shared" si="391"/>
        <v>102019</v>
      </c>
      <c r="B3544">
        <v>10</v>
      </c>
      <c r="C3544">
        <v>2019</v>
      </c>
      <c r="D3544" s="18">
        <v>43757</v>
      </c>
      <c r="E3544" t="s">
        <v>6859</v>
      </c>
      <c r="F3544" t="s">
        <v>101</v>
      </c>
      <c r="G3544" t="s">
        <v>6250</v>
      </c>
      <c r="H3544">
        <v>8042</v>
      </c>
      <c r="L3544">
        <v>5000</v>
      </c>
      <c r="N3544">
        <f t="shared" si="392"/>
        <v>900</v>
      </c>
      <c r="O3544">
        <f t="shared" si="393"/>
        <v>450</v>
      </c>
      <c r="P3544">
        <f t="shared" si="394"/>
        <v>450</v>
      </c>
      <c r="Q3544">
        <f t="shared" si="395"/>
        <v>0</v>
      </c>
      <c r="R3544">
        <f t="shared" si="396"/>
        <v>5900</v>
      </c>
      <c r="S3544">
        <f t="shared" si="397"/>
        <v>-2142</v>
      </c>
      <c r="Y3544">
        <v>450</v>
      </c>
      <c r="Z3544">
        <v>450</v>
      </c>
      <c r="AA3544">
        <v>0</v>
      </c>
    </row>
    <row r="3545" spans="1:27" x14ac:dyDescent="0.25">
      <c r="A3545" t="str">
        <f t="shared" si="391"/>
        <v>102019</v>
      </c>
      <c r="B3545">
        <v>10</v>
      </c>
      <c r="C3545">
        <v>2019</v>
      </c>
      <c r="D3545" s="18">
        <v>43759</v>
      </c>
      <c r="E3545" t="s">
        <v>6860</v>
      </c>
      <c r="F3545" t="s">
        <v>101</v>
      </c>
      <c r="G3545" t="s">
        <v>6250</v>
      </c>
      <c r="H3545">
        <v>7198</v>
      </c>
      <c r="L3545">
        <v>6100</v>
      </c>
      <c r="N3545">
        <f t="shared" si="392"/>
        <v>1098</v>
      </c>
      <c r="O3545">
        <f t="shared" si="393"/>
        <v>549</v>
      </c>
      <c r="P3545">
        <f t="shared" si="394"/>
        <v>549</v>
      </c>
      <c r="Q3545">
        <f t="shared" si="395"/>
        <v>0</v>
      </c>
      <c r="R3545">
        <f t="shared" si="396"/>
        <v>7198</v>
      </c>
      <c r="S3545">
        <f t="shared" si="397"/>
        <v>0</v>
      </c>
      <c r="Y3545">
        <v>549</v>
      </c>
      <c r="Z3545">
        <v>549</v>
      </c>
      <c r="AA3545">
        <v>0</v>
      </c>
    </row>
    <row r="3546" spans="1:27" x14ac:dyDescent="0.25">
      <c r="A3546" t="str">
        <f t="shared" si="391"/>
        <v>102019</v>
      </c>
      <c r="B3546">
        <v>10</v>
      </c>
      <c r="C3546">
        <v>2019</v>
      </c>
      <c r="D3546" s="18">
        <v>43756</v>
      </c>
      <c r="E3546" t="s">
        <v>4759</v>
      </c>
      <c r="F3546" t="s">
        <v>413</v>
      </c>
      <c r="G3546" t="s">
        <v>6248</v>
      </c>
      <c r="H3546">
        <v>42762.61</v>
      </c>
      <c r="L3546">
        <v>36239.5</v>
      </c>
      <c r="N3546">
        <f t="shared" si="392"/>
        <v>6523.11</v>
      </c>
      <c r="O3546">
        <f t="shared" si="393"/>
        <v>3261.5549999999998</v>
      </c>
      <c r="P3546">
        <f t="shared" si="394"/>
        <v>3261.5549999999998</v>
      </c>
      <c r="Q3546">
        <f t="shared" si="395"/>
        <v>0</v>
      </c>
      <c r="R3546">
        <f t="shared" si="396"/>
        <v>42762.61</v>
      </c>
      <c r="S3546">
        <f t="shared" si="397"/>
        <v>0</v>
      </c>
      <c r="Y3546">
        <v>3261.5549999999998</v>
      </c>
      <c r="Z3546">
        <v>3261.5549999999998</v>
      </c>
      <c r="AA3546">
        <v>0</v>
      </c>
    </row>
    <row r="3547" spans="1:27" x14ac:dyDescent="0.25">
      <c r="A3547" t="str">
        <f t="shared" si="391"/>
        <v>102019</v>
      </c>
      <c r="B3547">
        <v>10</v>
      </c>
      <c r="C3547">
        <v>2019</v>
      </c>
      <c r="D3547" s="18">
        <v>43754</v>
      </c>
      <c r="E3547" t="s">
        <v>6861</v>
      </c>
      <c r="F3547" t="s">
        <v>1604</v>
      </c>
      <c r="G3547" t="s">
        <v>6303</v>
      </c>
      <c r="H3547">
        <v>17285</v>
      </c>
      <c r="L3547">
        <v>10750</v>
      </c>
      <c r="N3547">
        <f t="shared" si="392"/>
        <v>1935</v>
      </c>
      <c r="O3547">
        <f t="shared" si="393"/>
        <v>967.5</v>
      </c>
      <c r="P3547">
        <f t="shared" si="394"/>
        <v>967.5</v>
      </c>
      <c r="Q3547">
        <f t="shared" si="395"/>
        <v>0</v>
      </c>
      <c r="R3547">
        <f t="shared" si="396"/>
        <v>12685</v>
      </c>
      <c r="S3547">
        <f t="shared" si="397"/>
        <v>-4600</v>
      </c>
      <c r="Y3547">
        <v>967.5</v>
      </c>
      <c r="Z3547">
        <v>967.5</v>
      </c>
      <c r="AA3547">
        <v>0</v>
      </c>
    </row>
    <row r="3548" spans="1:27" x14ac:dyDescent="0.25">
      <c r="A3548" t="str">
        <f t="shared" si="391"/>
        <v>102019</v>
      </c>
      <c r="B3548">
        <v>10</v>
      </c>
      <c r="C3548">
        <v>2019</v>
      </c>
      <c r="D3548" s="18">
        <v>43754</v>
      </c>
      <c r="E3548" t="s">
        <v>6862</v>
      </c>
      <c r="F3548" t="s">
        <v>1604</v>
      </c>
      <c r="G3548" t="s">
        <v>6303</v>
      </c>
      <c r="H3548">
        <v>9440</v>
      </c>
      <c r="L3548">
        <v>8000</v>
      </c>
      <c r="N3548">
        <f t="shared" si="392"/>
        <v>1440</v>
      </c>
      <c r="O3548">
        <f t="shared" si="393"/>
        <v>720</v>
      </c>
      <c r="P3548">
        <f t="shared" si="394"/>
        <v>720</v>
      </c>
      <c r="Q3548">
        <f t="shared" si="395"/>
        <v>0</v>
      </c>
      <c r="R3548">
        <f t="shared" si="396"/>
        <v>9440</v>
      </c>
      <c r="S3548">
        <f t="shared" si="397"/>
        <v>0</v>
      </c>
      <c r="Y3548">
        <v>720</v>
      </c>
      <c r="Z3548">
        <v>720</v>
      </c>
      <c r="AA3548">
        <v>0</v>
      </c>
    </row>
    <row r="3549" spans="1:27" x14ac:dyDescent="0.25">
      <c r="A3549" t="str">
        <f t="shared" si="391"/>
        <v>102019</v>
      </c>
      <c r="B3549">
        <v>10</v>
      </c>
      <c r="C3549">
        <v>2019</v>
      </c>
      <c r="D3549" s="18">
        <v>43754</v>
      </c>
      <c r="E3549" t="s">
        <v>6863</v>
      </c>
      <c r="F3549" t="s">
        <v>1604</v>
      </c>
      <c r="G3549" t="s">
        <v>6303</v>
      </c>
      <c r="H3549">
        <v>7412</v>
      </c>
      <c r="L3549">
        <v>5100</v>
      </c>
      <c r="N3549">
        <f t="shared" si="392"/>
        <v>918</v>
      </c>
      <c r="O3549">
        <f t="shared" si="393"/>
        <v>459</v>
      </c>
      <c r="P3549">
        <f t="shared" si="394"/>
        <v>459</v>
      </c>
      <c r="Q3549">
        <f t="shared" si="395"/>
        <v>0</v>
      </c>
      <c r="R3549">
        <f t="shared" si="396"/>
        <v>6018</v>
      </c>
      <c r="S3549">
        <f t="shared" si="397"/>
        <v>-1394</v>
      </c>
      <c r="Y3549">
        <v>459</v>
      </c>
      <c r="Z3549">
        <v>459</v>
      </c>
      <c r="AA3549">
        <v>0</v>
      </c>
    </row>
    <row r="3550" spans="1:27" x14ac:dyDescent="0.25">
      <c r="A3550" t="str">
        <f t="shared" si="391"/>
        <v>102019</v>
      </c>
      <c r="B3550">
        <v>10</v>
      </c>
      <c r="C3550">
        <v>2019</v>
      </c>
      <c r="D3550" s="18">
        <v>43754</v>
      </c>
      <c r="E3550" t="s">
        <v>6864</v>
      </c>
      <c r="F3550" t="s">
        <v>1604</v>
      </c>
      <c r="G3550" t="s">
        <v>6303</v>
      </c>
      <c r="H3550">
        <v>15930</v>
      </c>
      <c r="L3550">
        <v>13500</v>
      </c>
      <c r="N3550">
        <f t="shared" si="392"/>
        <v>2430</v>
      </c>
      <c r="O3550">
        <f t="shared" si="393"/>
        <v>1215</v>
      </c>
      <c r="P3550">
        <f t="shared" si="394"/>
        <v>1215</v>
      </c>
      <c r="Q3550">
        <f t="shared" si="395"/>
        <v>0</v>
      </c>
      <c r="R3550">
        <f t="shared" si="396"/>
        <v>15930</v>
      </c>
      <c r="S3550">
        <f t="shared" si="397"/>
        <v>0</v>
      </c>
      <c r="Y3550">
        <v>1215</v>
      </c>
      <c r="Z3550">
        <v>1215</v>
      </c>
      <c r="AA3550">
        <v>0</v>
      </c>
    </row>
    <row r="3551" spans="1:27" x14ac:dyDescent="0.25">
      <c r="A3551" t="str">
        <f t="shared" si="391"/>
        <v>102019</v>
      </c>
      <c r="B3551">
        <v>10</v>
      </c>
      <c r="C3551">
        <v>2019</v>
      </c>
      <c r="D3551" s="18">
        <v>43754</v>
      </c>
      <c r="E3551" t="s">
        <v>6865</v>
      </c>
      <c r="F3551" t="s">
        <v>1604</v>
      </c>
      <c r="G3551" t="s">
        <v>6303</v>
      </c>
      <c r="H3551">
        <v>14217</v>
      </c>
      <c r="L3551">
        <v>8150</v>
      </c>
      <c r="N3551">
        <f t="shared" si="392"/>
        <v>1467</v>
      </c>
      <c r="O3551">
        <f t="shared" si="393"/>
        <v>733.5</v>
      </c>
      <c r="P3551">
        <f t="shared" si="394"/>
        <v>733.5</v>
      </c>
      <c r="Q3551">
        <f t="shared" si="395"/>
        <v>0</v>
      </c>
      <c r="R3551">
        <f t="shared" si="396"/>
        <v>9617</v>
      </c>
      <c r="S3551">
        <f t="shared" si="397"/>
        <v>-4600</v>
      </c>
      <c r="Y3551">
        <v>733.5</v>
      </c>
      <c r="Z3551">
        <v>733.5</v>
      </c>
      <c r="AA3551">
        <v>0</v>
      </c>
    </row>
    <row r="3552" spans="1:27" x14ac:dyDescent="0.25">
      <c r="A3552" t="str">
        <f t="shared" si="391"/>
        <v>102019</v>
      </c>
      <c r="B3552">
        <v>10</v>
      </c>
      <c r="C3552">
        <v>2019</v>
      </c>
      <c r="D3552" s="18">
        <v>43754</v>
      </c>
      <c r="E3552" t="s">
        <v>6866</v>
      </c>
      <c r="F3552" t="s">
        <v>1604</v>
      </c>
      <c r="G3552" t="s">
        <v>6303</v>
      </c>
      <c r="H3552">
        <v>9440</v>
      </c>
      <c r="L3552">
        <v>8000</v>
      </c>
      <c r="N3552">
        <f t="shared" si="392"/>
        <v>1440</v>
      </c>
      <c r="O3552">
        <f t="shared" si="393"/>
        <v>720</v>
      </c>
      <c r="P3552">
        <f t="shared" si="394"/>
        <v>720</v>
      </c>
      <c r="Q3552">
        <f t="shared" si="395"/>
        <v>0</v>
      </c>
      <c r="R3552">
        <f t="shared" si="396"/>
        <v>9440</v>
      </c>
      <c r="S3552">
        <f t="shared" si="397"/>
        <v>0</v>
      </c>
      <c r="Y3552">
        <v>720</v>
      </c>
      <c r="Z3552">
        <v>720</v>
      </c>
      <c r="AA3552">
        <v>0</v>
      </c>
    </row>
    <row r="3553" spans="1:27" x14ac:dyDescent="0.25">
      <c r="A3553" t="str">
        <f t="shared" si="391"/>
        <v>102019</v>
      </c>
      <c r="B3553">
        <v>10</v>
      </c>
      <c r="C3553">
        <v>2019</v>
      </c>
      <c r="D3553" s="18">
        <v>43754</v>
      </c>
      <c r="E3553" t="s">
        <v>6867</v>
      </c>
      <c r="F3553" t="s">
        <v>1604</v>
      </c>
      <c r="G3553" t="s">
        <v>6303</v>
      </c>
      <c r="H3553">
        <v>7128</v>
      </c>
      <c r="L3553">
        <v>3350</v>
      </c>
      <c r="N3553">
        <f t="shared" si="392"/>
        <v>603</v>
      </c>
      <c r="O3553">
        <f t="shared" si="393"/>
        <v>301.5</v>
      </c>
      <c r="P3553">
        <f t="shared" si="394"/>
        <v>301.5</v>
      </c>
      <c r="Q3553">
        <f t="shared" si="395"/>
        <v>0</v>
      </c>
      <c r="R3553">
        <f t="shared" si="396"/>
        <v>3953</v>
      </c>
      <c r="S3553">
        <f t="shared" si="397"/>
        <v>-3175</v>
      </c>
      <c r="Y3553">
        <v>301.5</v>
      </c>
      <c r="Z3553">
        <v>301.5</v>
      </c>
      <c r="AA3553">
        <v>0</v>
      </c>
    </row>
    <row r="3554" spans="1:27" x14ac:dyDescent="0.25">
      <c r="A3554" t="str">
        <f t="shared" si="391"/>
        <v>102019</v>
      </c>
      <c r="B3554">
        <v>10</v>
      </c>
      <c r="C3554">
        <v>2019</v>
      </c>
      <c r="D3554" s="18">
        <v>43749</v>
      </c>
      <c r="E3554" t="s">
        <v>6868</v>
      </c>
      <c r="F3554" t="s">
        <v>3891</v>
      </c>
      <c r="G3554" t="s">
        <v>6826</v>
      </c>
      <c r="H3554">
        <v>8260</v>
      </c>
      <c r="L3554">
        <v>7000</v>
      </c>
      <c r="N3554">
        <f t="shared" si="392"/>
        <v>1260</v>
      </c>
      <c r="O3554">
        <f t="shared" si="393"/>
        <v>630</v>
      </c>
      <c r="P3554">
        <f t="shared" si="394"/>
        <v>630</v>
      </c>
      <c r="Q3554">
        <f t="shared" si="395"/>
        <v>0</v>
      </c>
      <c r="R3554">
        <f t="shared" si="396"/>
        <v>8260</v>
      </c>
      <c r="S3554">
        <f t="shared" si="397"/>
        <v>0</v>
      </c>
      <c r="Y3554">
        <v>630</v>
      </c>
      <c r="Z3554">
        <v>630</v>
      </c>
      <c r="AA3554">
        <v>0</v>
      </c>
    </row>
    <row r="3555" spans="1:27" x14ac:dyDescent="0.25">
      <c r="A3555" t="str">
        <f t="shared" si="391"/>
        <v>102019</v>
      </c>
      <c r="B3555">
        <v>10</v>
      </c>
      <c r="C3555">
        <v>2019</v>
      </c>
      <c r="D3555" s="18">
        <v>43748</v>
      </c>
      <c r="E3555" t="s">
        <v>6869</v>
      </c>
      <c r="F3555" t="s">
        <v>3891</v>
      </c>
      <c r="G3555" t="s">
        <v>6826</v>
      </c>
      <c r="H3555">
        <v>25960</v>
      </c>
      <c r="L3555">
        <v>22000</v>
      </c>
      <c r="N3555">
        <f t="shared" si="392"/>
        <v>3960</v>
      </c>
      <c r="O3555">
        <f t="shared" si="393"/>
        <v>1980</v>
      </c>
      <c r="P3555">
        <f t="shared" si="394"/>
        <v>1980</v>
      </c>
      <c r="Q3555">
        <f t="shared" si="395"/>
        <v>0</v>
      </c>
      <c r="R3555">
        <f t="shared" si="396"/>
        <v>25960</v>
      </c>
      <c r="S3555">
        <f t="shared" si="397"/>
        <v>0</v>
      </c>
      <c r="Y3555">
        <v>1980</v>
      </c>
      <c r="Z3555">
        <v>1980</v>
      </c>
      <c r="AA3555">
        <v>0</v>
      </c>
    </row>
    <row r="3556" spans="1:27" x14ac:dyDescent="0.25">
      <c r="A3556" t="str">
        <f t="shared" si="391"/>
        <v>102019</v>
      </c>
      <c r="B3556">
        <v>10</v>
      </c>
      <c r="C3556">
        <v>2019</v>
      </c>
      <c r="D3556" s="18">
        <v>43749</v>
      </c>
      <c r="E3556" t="s">
        <v>6870</v>
      </c>
      <c r="F3556" t="s">
        <v>3891</v>
      </c>
      <c r="G3556" t="s">
        <v>6826</v>
      </c>
      <c r="H3556">
        <v>628350</v>
      </c>
      <c r="L3556">
        <v>532500</v>
      </c>
      <c r="N3556">
        <f t="shared" si="392"/>
        <v>95850</v>
      </c>
      <c r="O3556">
        <v>0</v>
      </c>
      <c r="P3556">
        <v>0</v>
      </c>
      <c r="Q3556">
        <v>0</v>
      </c>
      <c r="R3556">
        <f t="shared" si="396"/>
        <v>628350</v>
      </c>
      <c r="S3556">
        <f t="shared" si="397"/>
        <v>0</v>
      </c>
      <c r="T3556" t="s">
        <v>5815</v>
      </c>
      <c r="Y3556">
        <v>47925</v>
      </c>
      <c r="Z3556">
        <v>47925</v>
      </c>
      <c r="AA3556">
        <v>0</v>
      </c>
    </row>
    <row r="3557" spans="1:27" x14ac:dyDescent="0.25">
      <c r="A3557" t="str">
        <f t="shared" si="391"/>
        <v>102019</v>
      </c>
      <c r="B3557">
        <v>10</v>
      </c>
      <c r="C3557">
        <v>2019</v>
      </c>
      <c r="D3557" s="18">
        <v>43749</v>
      </c>
      <c r="E3557" t="s">
        <v>6871</v>
      </c>
      <c r="F3557" t="s">
        <v>3891</v>
      </c>
      <c r="G3557" t="s">
        <v>6826</v>
      </c>
      <c r="H3557">
        <v>70800</v>
      </c>
      <c r="L3557">
        <v>60000</v>
      </c>
      <c r="N3557">
        <f t="shared" si="392"/>
        <v>10800</v>
      </c>
      <c r="O3557">
        <v>0</v>
      </c>
      <c r="P3557">
        <v>0</v>
      </c>
      <c r="Q3557">
        <v>0</v>
      </c>
      <c r="R3557">
        <f t="shared" si="396"/>
        <v>70800</v>
      </c>
      <c r="S3557">
        <f t="shared" si="397"/>
        <v>0</v>
      </c>
      <c r="T3557" t="s">
        <v>5815</v>
      </c>
      <c r="Y3557">
        <v>5400</v>
      </c>
      <c r="Z3557">
        <v>5400</v>
      </c>
      <c r="AA3557">
        <v>0</v>
      </c>
    </row>
    <row r="3558" spans="1:27" x14ac:dyDescent="0.25">
      <c r="A3558" t="str">
        <f t="shared" si="391"/>
        <v>102019</v>
      </c>
      <c r="B3558">
        <v>10</v>
      </c>
      <c r="C3558">
        <v>2019</v>
      </c>
      <c r="D3558" s="18">
        <v>43761</v>
      </c>
      <c r="E3558" t="s">
        <v>6872</v>
      </c>
      <c r="F3558" t="s">
        <v>101</v>
      </c>
      <c r="G3558" t="s">
        <v>6250</v>
      </c>
      <c r="H3558">
        <v>1807</v>
      </c>
      <c r="J3558">
        <v>1440</v>
      </c>
      <c r="N3558">
        <f t="shared" si="392"/>
        <v>72</v>
      </c>
      <c r="O3558">
        <f t="shared" si="393"/>
        <v>36</v>
      </c>
      <c r="P3558">
        <f t="shared" si="394"/>
        <v>36</v>
      </c>
      <c r="Q3558">
        <f t="shared" si="395"/>
        <v>0</v>
      </c>
      <c r="R3558">
        <f t="shared" si="396"/>
        <v>1512</v>
      </c>
      <c r="S3558">
        <f t="shared" si="397"/>
        <v>-295</v>
      </c>
      <c r="Y3558">
        <v>36</v>
      </c>
      <c r="Z3558">
        <v>36</v>
      </c>
      <c r="AA3558">
        <v>0</v>
      </c>
    </row>
    <row r="3559" spans="1:27" x14ac:dyDescent="0.25">
      <c r="A3559" t="str">
        <f t="shared" si="391"/>
        <v>102019</v>
      </c>
      <c r="B3559">
        <v>10</v>
      </c>
      <c r="C3559">
        <v>2019</v>
      </c>
      <c r="D3559" s="18">
        <v>43761</v>
      </c>
      <c r="E3559" t="s">
        <v>6872</v>
      </c>
      <c r="F3559" t="s">
        <v>101</v>
      </c>
      <c r="G3559" t="s">
        <v>6250</v>
      </c>
      <c r="H3559">
        <v>1807</v>
      </c>
      <c r="L3559">
        <v>250</v>
      </c>
      <c r="N3559">
        <f t="shared" si="392"/>
        <v>45</v>
      </c>
      <c r="O3559">
        <f t="shared" si="393"/>
        <v>22.5</v>
      </c>
      <c r="P3559">
        <f t="shared" si="394"/>
        <v>22.5</v>
      </c>
      <c r="Q3559">
        <f t="shared" si="395"/>
        <v>0</v>
      </c>
      <c r="R3559">
        <f t="shared" si="396"/>
        <v>295</v>
      </c>
      <c r="S3559">
        <f t="shared" si="397"/>
        <v>-1512</v>
      </c>
      <c r="Y3559">
        <v>22.5</v>
      </c>
      <c r="Z3559">
        <v>22.5</v>
      </c>
      <c r="AA3559">
        <v>0</v>
      </c>
    </row>
    <row r="3560" spans="1:27" x14ac:dyDescent="0.25">
      <c r="A3560" t="str">
        <f t="shared" si="391"/>
        <v>102019</v>
      </c>
      <c r="B3560">
        <v>10</v>
      </c>
      <c r="C3560">
        <v>2019</v>
      </c>
      <c r="D3560" s="18">
        <v>43760</v>
      </c>
      <c r="E3560" t="s">
        <v>6873</v>
      </c>
      <c r="F3560" t="s">
        <v>101</v>
      </c>
      <c r="G3560" t="s">
        <v>6250</v>
      </c>
      <c r="H3560">
        <v>34650</v>
      </c>
      <c r="J3560">
        <v>33000</v>
      </c>
      <c r="N3560">
        <f t="shared" si="392"/>
        <v>1650</v>
      </c>
      <c r="O3560">
        <f t="shared" si="393"/>
        <v>825</v>
      </c>
      <c r="P3560">
        <f t="shared" si="394"/>
        <v>825</v>
      </c>
      <c r="Q3560">
        <f t="shared" si="395"/>
        <v>0</v>
      </c>
      <c r="R3560">
        <f t="shared" si="396"/>
        <v>34650</v>
      </c>
      <c r="S3560">
        <f t="shared" si="397"/>
        <v>0</v>
      </c>
      <c r="Y3560">
        <v>825</v>
      </c>
      <c r="Z3560">
        <v>825</v>
      </c>
      <c r="AA3560">
        <v>0</v>
      </c>
    </row>
    <row r="3561" spans="1:27" x14ac:dyDescent="0.25">
      <c r="A3561" t="str">
        <f t="shared" si="391"/>
        <v>102019</v>
      </c>
      <c r="B3561">
        <v>10</v>
      </c>
      <c r="C3561">
        <v>2019</v>
      </c>
      <c r="D3561" s="18">
        <v>43759</v>
      </c>
      <c r="E3561" t="s">
        <v>6874</v>
      </c>
      <c r="F3561" t="s">
        <v>2436</v>
      </c>
      <c r="G3561" t="s">
        <v>6352</v>
      </c>
      <c r="H3561">
        <v>3068</v>
      </c>
      <c r="L3561">
        <v>2600</v>
      </c>
      <c r="N3561">
        <f t="shared" si="392"/>
        <v>468</v>
      </c>
      <c r="O3561">
        <f t="shared" si="393"/>
        <v>234</v>
      </c>
      <c r="P3561">
        <f t="shared" si="394"/>
        <v>234</v>
      </c>
      <c r="Q3561">
        <f t="shared" si="395"/>
        <v>0</v>
      </c>
      <c r="R3561">
        <f t="shared" si="396"/>
        <v>3068</v>
      </c>
      <c r="S3561">
        <f t="shared" si="397"/>
        <v>0</v>
      </c>
      <c r="Y3561">
        <v>234</v>
      </c>
      <c r="Z3561">
        <v>234</v>
      </c>
      <c r="AA3561">
        <v>0</v>
      </c>
    </row>
    <row r="3562" spans="1:27" x14ac:dyDescent="0.25">
      <c r="A3562" t="str">
        <f t="shared" si="391"/>
        <v>102019</v>
      </c>
      <c r="B3562">
        <v>10</v>
      </c>
      <c r="C3562">
        <v>2019</v>
      </c>
      <c r="D3562" s="18">
        <v>43759</v>
      </c>
      <c r="E3562" t="s">
        <v>6875</v>
      </c>
      <c r="F3562" t="s">
        <v>2436</v>
      </c>
      <c r="G3562" t="s">
        <v>6352</v>
      </c>
      <c r="H3562">
        <v>3186</v>
      </c>
      <c r="L3562">
        <v>2700</v>
      </c>
      <c r="N3562">
        <f t="shared" si="392"/>
        <v>486</v>
      </c>
      <c r="O3562">
        <f t="shared" si="393"/>
        <v>243</v>
      </c>
      <c r="P3562">
        <f t="shared" si="394"/>
        <v>243</v>
      </c>
      <c r="Q3562">
        <f t="shared" si="395"/>
        <v>0</v>
      </c>
      <c r="R3562">
        <f t="shared" si="396"/>
        <v>3186</v>
      </c>
      <c r="S3562">
        <f t="shared" si="397"/>
        <v>0</v>
      </c>
      <c r="Y3562">
        <v>243</v>
      </c>
      <c r="Z3562">
        <v>243</v>
      </c>
      <c r="AA3562">
        <v>0</v>
      </c>
    </row>
    <row r="3563" spans="1:27" x14ac:dyDescent="0.25">
      <c r="A3563" t="str">
        <f t="shared" si="391"/>
        <v>102019</v>
      </c>
      <c r="B3563">
        <v>10</v>
      </c>
      <c r="C3563">
        <v>2019</v>
      </c>
      <c r="D3563" s="18">
        <v>43760</v>
      </c>
      <c r="E3563" t="s">
        <v>4735</v>
      </c>
      <c r="F3563" t="s">
        <v>345</v>
      </c>
      <c r="G3563" t="s">
        <v>6497</v>
      </c>
      <c r="H3563">
        <v>420</v>
      </c>
      <c r="L3563">
        <v>355.92</v>
      </c>
      <c r="N3563">
        <f t="shared" si="392"/>
        <v>64.065600000000003</v>
      </c>
      <c r="O3563">
        <f t="shared" si="393"/>
        <v>32.032800000000002</v>
      </c>
      <c r="P3563">
        <f t="shared" si="394"/>
        <v>32.032800000000002</v>
      </c>
      <c r="Q3563">
        <f t="shared" si="395"/>
        <v>0</v>
      </c>
      <c r="R3563">
        <f t="shared" si="396"/>
        <v>419.98560000000003</v>
      </c>
      <c r="S3563">
        <f t="shared" si="397"/>
        <v>-1.439999999996644E-2</v>
      </c>
      <c r="Y3563">
        <v>32.032800000000002</v>
      </c>
      <c r="Z3563">
        <v>32.032800000000002</v>
      </c>
      <c r="AA3563">
        <v>0</v>
      </c>
    </row>
    <row r="3564" spans="1:27" x14ac:dyDescent="0.25">
      <c r="A3564" t="str">
        <f t="shared" si="391"/>
        <v>102019</v>
      </c>
      <c r="B3564">
        <v>10</v>
      </c>
      <c r="C3564">
        <v>2019</v>
      </c>
      <c r="D3564" s="18">
        <v>43760</v>
      </c>
      <c r="E3564" t="s">
        <v>4736</v>
      </c>
      <c r="F3564" t="s">
        <v>345</v>
      </c>
      <c r="G3564" t="s">
        <v>6497</v>
      </c>
      <c r="H3564">
        <v>500</v>
      </c>
      <c r="L3564">
        <v>423.72</v>
      </c>
      <c r="N3564">
        <f t="shared" si="392"/>
        <v>76.269600000000011</v>
      </c>
      <c r="O3564">
        <f t="shared" si="393"/>
        <v>38.134800000000006</v>
      </c>
      <c r="P3564">
        <f t="shared" si="394"/>
        <v>38.134800000000006</v>
      </c>
      <c r="Q3564">
        <f t="shared" si="395"/>
        <v>0</v>
      </c>
      <c r="R3564">
        <f t="shared" si="396"/>
        <v>499.98960000000005</v>
      </c>
      <c r="S3564">
        <f t="shared" si="397"/>
        <v>-1.039999999994734E-2</v>
      </c>
      <c r="Y3564">
        <v>38.134800000000006</v>
      </c>
      <c r="Z3564">
        <v>38.134800000000006</v>
      </c>
      <c r="AA3564">
        <v>0</v>
      </c>
    </row>
    <row r="3565" spans="1:27" x14ac:dyDescent="0.25">
      <c r="A3565" t="str">
        <f t="shared" si="391"/>
        <v>102019</v>
      </c>
      <c r="B3565">
        <v>10</v>
      </c>
      <c r="C3565">
        <v>2019</v>
      </c>
      <c r="D3565" s="18">
        <v>43761</v>
      </c>
      <c r="E3565" t="s">
        <v>6876</v>
      </c>
      <c r="F3565" t="s">
        <v>6566</v>
      </c>
      <c r="G3565" t="s">
        <v>6791</v>
      </c>
      <c r="H3565">
        <v>40000</v>
      </c>
      <c r="I3565">
        <v>39700</v>
      </c>
      <c r="N3565">
        <f t="shared" si="392"/>
        <v>0</v>
      </c>
      <c r="O3565">
        <f t="shared" si="393"/>
        <v>0</v>
      </c>
      <c r="P3565">
        <f t="shared" si="394"/>
        <v>0</v>
      </c>
      <c r="Q3565">
        <f t="shared" si="395"/>
        <v>0</v>
      </c>
      <c r="R3565">
        <f t="shared" si="396"/>
        <v>39700</v>
      </c>
      <c r="S3565">
        <f t="shared" si="397"/>
        <v>-300</v>
      </c>
      <c r="Y3565">
        <v>0</v>
      </c>
      <c r="Z3565">
        <v>0</v>
      </c>
      <c r="AA3565">
        <v>0</v>
      </c>
    </row>
    <row r="3566" spans="1:27" x14ac:dyDescent="0.25">
      <c r="A3566" t="str">
        <f t="shared" si="391"/>
        <v>102019</v>
      </c>
      <c r="B3566">
        <v>10</v>
      </c>
      <c r="C3566">
        <v>2019</v>
      </c>
      <c r="D3566" s="18">
        <v>43761</v>
      </c>
      <c r="E3566" t="s">
        <v>6877</v>
      </c>
      <c r="F3566" t="s">
        <v>101</v>
      </c>
      <c r="G3566" t="s">
        <v>6250</v>
      </c>
      <c r="H3566">
        <v>3439</v>
      </c>
      <c r="L3566">
        <v>2914</v>
      </c>
      <c r="N3566">
        <f t="shared" si="392"/>
        <v>524.52</v>
      </c>
      <c r="O3566">
        <f t="shared" si="393"/>
        <v>262.26</v>
      </c>
      <c r="P3566">
        <f t="shared" si="394"/>
        <v>262.26</v>
      </c>
      <c r="Q3566">
        <f t="shared" si="395"/>
        <v>0</v>
      </c>
      <c r="R3566">
        <f t="shared" si="396"/>
        <v>3438.52</v>
      </c>
      <c r="S3566">
        <f t="shared" si="397"/>
        <v>-0.48000000000001819</v>
      </c>
      <c r="Y3566">
        <v>262.26</v>
      </c>
      <c r="Z3566">
        <v>262.26</v>
      </c>
      <c r="AA3566">
        <v>0</v>
      </c>
    </row>
    <row r="3567" spans="1:27" x14ac:dyDescent="0.25">
      <c r="A3567" t="str">
        <f t="shared" si="391"/>
        <v>102019</v>
      </c>
      <c r="B3567">
        <v>10</v>
      </c>
      <c r="C3567">
        <v>2019</v>
      </c>
      <c r="D3567" s="18">
        <v>43762</v>
      </c>
      <c r="E3567" t="s">
        <v>6878</v>
      </c>
      <c r="F3567" t="s">
        <v>101</v>
      </c>
      <c r="G3567" t="s">
        <v>6250</v>
      </c>
      <c r="H3567">
        <v>4567</v>
      </c>
      <c r="L3567">
        <v>3870</v>
      </c>
      <c r="N3567">
        <f t="shared" si="392"/>
        <v>696.6</v>
      </c>
      <c r="O3567">
        <f t="shared" si="393"/>
        <v>348.3</v>
      </c>
      <c r="P3567">
        <f t="shared" si="394"/>
        <v>348.3</v>
      </c>
      <c r="Q3567">
        <f t="shared" si="395"/>
        <v>0</v>
      </c>
      <c r="R3567">
        <f t="shared" si="396"/>
        <v>4566.6000000000004</v>
      </c>
      <c r="S3567">
        <f t="shared" si="397"/>
        <v>-0.3999999999996362</v>
      </c>
      <c r="Y3567">
        <v>348.3</v>
      </c>
      <c r="Z3567">
        <v>348.3</v>
      </c>
      <c r="AA3567">
        <v>0</v>
      </c>
    </row>
    <row r="3568" spans="1:27" x14ac:dyDescent="0.25">
      <c r="A3568" t="str">
        <f t="shared" si="391"/>
        <v>102019</v>
      </c>
      <c r="B3568">
        <v>10</v>
      </c>
      <c r="C3568">
        <v>2019</v>
      </c>
      <c r="D3568" s="18">
        <v>43762</v>
      </c>
      <c r="F3568" t="s">
        <v>365</v>
      </c>
      <c r="G3568" t="s">
        <v>6879</v>
      </c>
      <c r="H3568">
        <v>211433</v>
      </c>
      <c r="I3568">
        <v>211128</v>
      </c>
      <c r="N3568">
        <f t="shared" si="392"/>
        <v>0</v>
      </c>
      <c r="O3568">
        <f t="shared" si="393"/>
        <v>0</v>
      </c>
      <c r="P3568">
        <f t="shared" si="394"/>
        <v>0</v>
      </c>
      <c r="Q3568">
        <f t="shared" si="395"/>
        <v>0</v>
      </c>
      <c r="R3568">
        <f t="shared" si="396"/>
        <v>211128</v>
      </c>
      <c r="S3568">
        <f t="shared" si="397"/>
        <v>-305</v>
      </c>
      <c r="Y3568">
        <v>0</v>
      </c>
      <c r="Z3568">
        <v>0</v>
      </c>
      <c r="AA3568">
        <v>0</v>
      </c>
    </row>
    <row r="3569" spans="1:27" x14ac:dyDescent="0.25">
      <c r="A3569" t="str">
        <f t="shared" si="391"/>
        <v>102019</v>
      </c>
      <c r="B3569">
        <v>10</v>
      </c>
      <c r="C3569">
        <v>2019</v>
      </c>
      <c r="D3569" s="18">
        <v>43762</v>
      </c>
      <c r="F3569" t="s">
        <v>365</v>
      </c>
      <c r="G3569" t="s">
        <v>6879</v>
      </c>
      <c r="H3569">
        <v>209774</v>
      </c>
      <c r="I3569">
        <v>209469</v>
      </c>
      <c r="N3569">
        <f t="shared" si="392"/>
        <v>0</v>
      </c>
      <c r="O3569">
        <f t="shared" si="393"/>
        <v>0</v>
      </c>
      <c r="P3569">
        <f t="shared" si="394"/>
        <v>0</v>
      </c>
      <c r="Q3569">
        <f t="shared" si="395"/>
        <v>0</v>
      </c>
      <c r="R3569">
        <f t="shared" si="396"/>
        <v>209469</v>
      </c>
      <c r="S3569">
        <f t="shared" si="397"/>
        <v>-305</v>
      </c>
      <c r="Y3569">
        <v>0</v>
      </c>
      <c r="Z3569">
        <v>0</v>
      </c>
      <c r="AA3569">
        <v>0</v>
      </c>
    </row>
    <row r="3570" spans="1:27" x14ac:dyDescent="0.25">
      <c r="A3570" t="str">
        <f t="shared" si="391"/>
        <v>102019</v>
      </c>
      <c r="B3570">
        <v>10</v>
      </c>
      <c r="C3570">
        <v>2019</v>
      </c>
      <c r="D3570" s="18">
        <v>43761</v>
      </c>
      <c r="E3570" t="s">
        <v>7862</v>
      </c>
      <c r="F3570" t="s">
        <v>549</v>
      </c>
      <c r="G3570" t="s">
        <v>7787</v>
      </c>
      <c r="H3570">
        <v>46687</v>
      </c>
      <c r="I3570">
        <v>38220</v>
      </c>
      <c r="N3570">
        <f t="shared" si="392"/>
        <v>0</v>
      </c>
      <c r="O3570">
        <f t="shared" si="393"/>
        <v>0</v>
      </c>
      <c r="P3570">
        <f t="shared" si="394"/>
        <v>0</v>
      </c>
      <c r="Q3570">
        <f t="shared" si="395"/>
        <v>0</v>
      </c>
      <c r="R3570">
        <f t="shared" si="396"/>
        <v>38220</v>
      </c>
      <c r="S3570">
        <f t="shared" si="397"/>
        <v>-8467</v>
      </c>
      <c r="Y3570">
        <v>0</v>
      </c>
      <c r="Z3570">
        <v>0</v>
      </c>
      <c r="AA3570">
        <v>0</v>
      </c>
    </row>
    <row r="3571" spans="1:27" x14ac:dyDescent="0.25">
      <c r="A3571" t="str">
        <f t="shared" si="391"/>
        <v>102019</v>
      </c>
      <c r="B3571">
        <v>10</v>
      </c>
      <c r="C3571">
        <v>2019</v>
      </c>
      <c r="D3571" s="18">
        <v>43761</v>
      </c>
      <c r="E3571" t="s">
        <v>7862</v>
      </c>
      <c r="F3571" t="s">
        <v>549</v>
      </c>
      <c r="G3571" t="s">
        <v>7787</v>
      </c>
      <c r="H3571">
        <v>46687</v>
      </c>
      <c r="L3571">
        <v>7175</v>
      </c>
      <c r="N3571">
        <f t="shared" si="392"/>
        <v>1291.5</v>
      </c>
      <c r="O3571">
        <f t="shared" si="393"/>
        <v>645.75</v>
      </c>
      <c r="P3571">
        <f t="shared" si="394"/>
        <v>645.75</v>
      </c>
      <c r="Q3571">
        <f t="shared" si="395"/>
        <v>0</v>
      </c>
      <c r="R3571">
        <f t="shared" si="396"/>
        <v>8466.5</v>
      </c>
      <c r="S3571">
        <f t="shared" si="397"/>
        <v>-38220.5</v>
      </c>
      <c r="Y3571">
        <v>645.75</v>
      </c>
      <c r="Z3571">
        <v>645.75</v>
      </c>
      <c r="AA3571">
        <v>0</v>
      </c>
    </row>
    <row r="3572" spans="1:27" x14ac:dyDescent="0.25">
      <c r="A3572" t="str">
        <f t="shared" si="391"/>
        <v>102019</v>
      </c>
      <c r="B3572">
        <v>10</v>
      </c>
      <c r="C3572">
        <v>2019</v>
      </c>
      <c r="D3572" s="18">
        <v>43760</v>
      </c>
      <c r="E3572" t="s">
        <v>6880</v>
      </c>
      <c r="F3572" t="s">
        <v>1578</v>
      </c>
      <c r="G3572" t="s">
        <v>6280</v>
      </c>
      <c r="H3572">
        <v>9360</v>
      </c>
      <c r="L3572">
        <v>2000</v>
      </c>
      <c r="N3572">
        <f t="shared" si="392"/>
        <v>360</v>
      </c>
      <c r="O3572">
        <f t="shared" si="393"/>
        <v>0</v>
      </c>
      <c r="P3572">
        <f t="shared" si="394"/>
        <v>0</v>
      </c>
      <c r="Q3572">
        <f t="shared" si="395"/>
        <v>360</v>
      </c>
      <c r="R3572">
        <f t="shared" si="396"/>
        <v>2360</v>
      </c>
      <c r="S3572">
        <f t="shared" si="397"/>
        <v>-7000</v>
      </c>
      <c r="Y3572">
        <v>0</v>
      </c>
      <c r="Z3572">
        <v>0</v>
      </c>
      <c r="AA3572">
        <v>360</v>
      </c>
    </row>
    <row r="3573" spans="1:27" x14ac:dyDescent="0.25">
      <c r="A3573" t="str">
        <f t="shared" si="391"/>
        <v>102019</v>
      </c>
      <c r="B3573">
        <v>10</v>
      </c>
      <c r="C3573">
        <v>2019</v>
      </c>
      <c r="D3573" s="18">
        <v>43761</v>
      </c>
      <c r="E3573" t="s">
        <v>6881</v>
      </c>
      <c r="F3573" t="s">
        <v>167</v>
      </c>
      <c r="G3573" t="s">
        <v>6724</v>
      </c>
      <c r="H3573">
        <v>44958</v>
      </c>
      <c r="L3573">
        <v>38100</v>
      </c>
      <c r="N3573">
        <f t="shared" si="392"/>
        <v>6858</v>
      </c>
      <c r="O3573">
        <v>0</v>
      </c>
      <c r="P3573">
        <v>0</v>
      </c>
      <c r="Q3573">
        <v>0</v>
      </c>
      <c r="R3573">
        <f t="shared" si="396"/>
        <v>44958</v>
      </c>
      <c r="S3573">
        <f t="shared" si="397"/>
        <v>0</v>
      </c>
      <c r="T3573" t="s">
        <v>5815</v>
      </c>
      <c r="Y3573">
        <v>3429</v>
      </c>
      <c r="Z3573">
        <v>3429</v>
      </c>
      <c r="AA3573">
        <v>0</v>
      </c>
    </row>
    <row r="3574" spans="1:27" x14ac:dyDescent="0.25">
      <c r="A3574" t="str">
        <f t="shared" si="391"/>
        <v>102019</v>
      </c>
      <c r="B3574">
        <v>10</v>
      </c>
      <c r="C3574">
        <v>2019</v>
      </c>
      <c r="D3574" s="18">
        <v>43761</v>
      </c>
      <c r="E3574" t="s">
        <v>2129</v>
      </c>
      <c r="F3574" t="s">
        <v>167</v>
      </c>
      <c r="G3574" t="s">
        <v>6724</v>
      </c>
      <c r="H3574">
        <v>49206</v>
      </c>
      <c r="L3574">
        <v>41700</v>
      </c>
      <c r="N3574">
        <f t="shared" si="392"/>
        <v>7506</v>
      </c>
      <c r="O3574">
        <v>0</v>
      </c>
      <c r="P3574">
        <v>0</v>
      </c>
      <c r="Q3574">
        <v>0</v>
      </c>
      <c r="R3574">
        <f t="shared" si="396"/>
        <v>49206</v>
      </c>
      <c r="S3574">
        <f t="shared" si="397"/>
        <v>0</v>
      </c>
      <c r="T3574" t="s">
        <v>5815</v>
      </c>
      <c r="Y3574">
        <v>3753</v>
      </c>
      <c r="Z3574">
        <v>3753</v>
      </c>
      <c r="AA3574">
        <v>0</v>
      </c>
    </row>
    <row r="3575" spans="1:27" x14ac:dyDescent="0.25">
      <c r="A3575" t="str">
        <f t="shared" si="391"/>
        <v>102019</v>
      </c>
      <c r="B3575">
        <v>10</v>
      </c>
      <c r="C3575">
        <v>2019</v>
      </c>
      <c r="D3575" s="18">
        <v>43763</v>
      </c>
      <c r="E3575" t="s">
        <v>6882</v>
      </c>
      <c r="F3575" t="s">
        <v>2431</v>
      </c>
      <c r="G3575" t="s">
        <v>6376</v>
      </c>
      <c r="H3575">
        <v>2810</v>
      </c>
      <c r="L3575">
        <v>2381.36</v>
      </c>
      <c r="N3575">
        <f t="shared" si="392"/>
        <v>428.64480000000003</v>
      </c>
      <c r="O3575">
        <f t="shared" si="393"/>
        <v>214.32240000000002</v>
      </c>
      <c r="P3575">
        <f t="shared" si="394"/>
        <v>214.32240000000002</v>
      </c>
      <c r="Q3575">
        <f t="shared" si="395"/>
        <v>0</v>
      </c>
      <c r="R3575">
        <f t="shared" si="396"/>
        <v>2810.0048000000002</v>
      </c>
      <c r="S3575">
        <f t="shared" si="397"/>
        <v>4.8000000001593435E-3</v>
      </c>
      <c r="Y3575">
        <v>214.32240000000002</v>
      </c>
      <c r="Z3575">
        <v>214.32240000000002</v>
      </c>
      <c r="AA3575">
        <v>0</v>
      </c>
    </row>
    <row r="3576" spans="1:27" x14ac:dyDescent="0.25">
      <c r="A3576" t="str">
        <f t="shared" si="391"/>
        <v>102019</v>
      </c>
      <c r="B3576">
        <v>10</v>
      </c>
      <c r="C3576">
        <v>2019</v>
      </c>
      <c r="D3576" s="18">
        <v>43764</v>
      </c>
      <c r="E3576" t="s">
        <v>6883</v>
      </c>
      <c r="F3576" t="s">
        <v>4580</v>
      </c>
      <c r="G3576" t="s">
        <v>6884</v>
      </c>
      <c r="H3576">
        <v>9000</v>
      </c>
      <c r="L3576">
        <v>7627</v>
      </c>
      <c r="N3576">
        <f t="shared" si="392"/>
        <v>1372.86</v>
      </c>
      <c r="O3576">
        <f t="shared" si="393"/>
        <v>686.43</v>
      </c>
      <c r="P3576">
        <f t="shared" si="394"/>
        <v>686.43</v>
      </c>
      <c r="Q3576">
        <f t="shared" si="395"/>
        <v>0</v>
      </c>
      <c r="R3576">
        <f t="shared" si="396"/>
        <v>8999.86</v>
      </c>
      <c r="S3576">
        <f t="shared" si="397"/>
        <v>-0.13999999999941792</v>
      </c>
      <c r="Y3576">
        <v>686.43</v>
      </c>
      <c r="Z3576">
        <v>686.43</v>
      </c>
      <c r="AA3576">
        <v>0</v>
      </c>
    </row>
    <row r="3577" spans="1:27" x14ac:dyDescent="0.25">
      <c r="A3577" t="str">
        <f t="shared" si="391"/>
        <v>102019</v>
      </c>
      <c r="B3577">
        <v>10</v>
      </c>
      <c r="C3577">
        <v>2019</v>
      </c>
      <c r="D3577" s="18">
        <v>43760</v>
      </c>
      <c r="E3577" t="s">
        <v>6885</v>
      </c>
      <c r="F3577" t="s">
        <v>471</v>
      </c>
      <c r="G3577" t="s">
        <v>6246</v>
      </c>
      <c r="H3577">
        <v>11210</v>
      </c>
      <c r="L3577">
        <v>9500</v>
      </c>
      <c r="N3577">
        <f t="shared" si="392"/>
        <v>1710</v>
      </c>
      <c r="O3577">
        <f t="shared" si="393"/>
        <v>855</v>
      </c>
      <c r="P3577">
        <f t="shared" si="394"/>
        <v>855</v>
      </c>
      <c r="Q3577">
        <f t="shared" si="395"/>
        <v>0</v>
      </c>
      <c r="R3577">
        <f t="shared" si="396"/>
        <v>11210</v>
      </c>
      <c r="S3577">
        <f t="shared" si="397"/>
        <v>0</v>
      </c>
      <c r="Y3577">
        <v>855</v>
      </c>
      <c r="Z3577">
        <v>855</v>
      </c>
      <c r="AA3577">
        <v>0</v>
      </c>
    </row>
    <row r="3578" spans="1:27" x14ac:dyDescent="0.25">
      <c r="A3578" t="str">
        <f t="shared" si="391"/>
        <v>102019</v>
      </c>
      <c r="B3578">
        <v>10</v>
      </c>
      <c r="C3578">
        <v>2019</v>
      </c>
      <c r="D3578" s="18">
        <v>43763</v>
      </c>
      <c r="E3578" t="s">
        <v>6886</v>
      </c>
      <c r="F3578" t="s">
        <v>101</v>
      </c>
      <c r="G3578" t="s">
        <v>6250</v>
      </c>
      <c r="H3578">
        <v>13169</v>
      </c>
      <c r="L3578">
        <v>11160</v>
      </c>
      <c r="N3578">
        <f t="shared" si="392"/>
        <v>2008.8</v>
      </c>
      <c r="O3578">
        <f t="shared" si="393"/>
        <v>1004.4</v>
      </c>
      <c r="P3578">
        <f t="shared" si="394"/>
        <v>1004.4</v>
      </c>
      <c r="Q3578">
        <f t="shared" si="395"/>
        <v>0</v>
      </c>
      <c r="R3578">
        <f t="shared" si="396"/>
        <v>13168.8</v>
      </c>
      <c r="S3578">
        <f t="shared" si="397"/>
        <v>-0.2000000000007276</v>
      </c>
      <c r="Y3578">
        <v>1004.4</v>
      </c>
      <c r="Z3578">
        <v>1004.4</v>
      </c>
      <c r="AA3578">
        <v>0</v>
      </c>
    </row>
    <row r="3579" spans="1:27" x14ac:dyDescent="0.25">
      <c r="A3579" t="str">
        <f t="shared" si="391"/>
        <v>072019</v>
      </c>
      <c r="B3579">
        <v>10</v>
      </c>
      <c r="C3579">
        <v>2019</v>
      </c>
      <c r="D3579" s="18">
        <v>43671</v>
      </c>
      <c r="E3579" t="s">
        <v>6887</v>
      </c>
      <c r="F3579" t="s">
        <v>167</v>
      </c>
      <c r="G3579" t="s">
        <v>6724</v>
      </c>
      <c r="H3579">
        <v>52510</v>
      </c>
      <c r="L3579">
        <v>44500</v>
      </c>
      <c r="N3579">
        <f t="shared" si="392"/>
        <v>8010</v>
      </c>
      <c r="O3579">
        <v>0</v>
      </c>
      <c r="P3579">
        <v>0</v>
      </c>
      <c r="Q3579">
        <v>0</v>
      </c>
      <c r="R3579">
        <f t="shared" si="396"/>
        <v>52510</v>
      </c>
      <c r="S3579">
        <f t="shared" si="397"/>
        <v>0</v>
      </c>
      <c r="T3579" t="s">
        <v>5815</v>
      </c>
      <c r="Y3579">
        <v>4005</v>
      </c>
      <c r="Z3579">
        <v>4005</v>
      </c>
      <c r="AA3579">
        <v>0</v>
      </c>
    </row>
    <row r="3580" spans="1:27" x14ac:dyDescent="0.25">
      <c r="A3580" t="str">
        <f t="shared" si="391"/>
        <v>102019</v>
      </c>
      <c r="B3580">
        <v>10</v>
      </c>
      <c r="C3580">
        <v>2019</v>
      </c>
      <c r="D3580" s="18">
        <v>43763</v>
      </c>
      <c r="E3580" t="s">
        <v>6888</v>
      </c>
      <c r="F3580" t="s">
        <v>413</v>
      </c>
      <c r="G3580" t="s">
        <v>6248</v>
      </c>
      <c r="H3580">
        <v>9517.7099999999991</v>
      </c>
      <c r="L3580">
        <v>8065.86</v>
      </c>
      <c r="N3580">
        <f t="shared" si="392"/>
        <v>1451.8547999999998</v>
      </c>
      <c r="O3580">
        <f t="shared" si="393"/>
        <v>725.92739999999992</v>
      </c>
      <c r="P3580">
        <f t="shared" si="394"/>
        <v>725.92739999999992</v>
      </c>
      <c r="Q3580">
        <f t="shared" si="395"/>
        <v>0</v>
      </c>
      <c r="R3580">
        <f t="shared" si="396"/>
        <v>9517.7147999999997</v>
      </c>
      <c r="S3580">
        <f t="shared" si="397"/>
        <v>4.8000000006140908E-3</v>
      </c>
      <c r="Y3580">
        <v>725.92739999999992</v>
      </c>
      <c r="Z3580">
        <v>725.92739999999992</v>
      </c>
      <c r="AA3580">
        <v>0</v>
      </c>
    </row>
    <row r="3581" spans="1:27" x14ac:dyDescent="0.25">
      <c r="A3581" t="str">
        <f t="shared" si="391"/>
        <v>102019</v>
      </c>
      <c r="B3581">
        <v>10</v>
      </c>
      <c r="C3581">
        <v>2019</v>
      </c>
      <c r="D3581" s="18">
        <v>43763</v>
      </c>
      <c r="E3581" t="s">
        <v>6889</v>
      </c>
      <c r="F3581" t="s">
        <v>6890</v>
      </c>
      <c r="G3581" t="s">
        <v>6891</v>
      </c>
      <c r="H3581">
        <v>213542</v>
      </c>
      <c r="L3581">
        <v>1566.3</v>
      </c>
      <c r="N3581">
        <f t="shared" si="392"/>
        <v>281.93399999999997</v>
      </c>
      <c r="O3581">
        <f t="shared" si="393"/>
        <v>140.96699999999998</v>
      </c>
      <c r="P3581">
        <f t="shared" si="394"/>
        <v>140.96699999999998</v>
      </c>
      <c r="Q3581">
        <f t="shared" si="395"/>
        <v>0</v>
      </c>
      <c r="R3581">
        <f t="shared" si="396"/>
        <v>1848.2339999999999</v>
      </c>
      <c r="S3581">
        <f t="shared" si="397"/>
        <v>-211693.766</v>
      </c>
      <c r="Y3581">
        <v>140.96699999999998</v>
      </c>
      <c r="Z3581">
        <v>140.96699999999998</v>
      </c>
      <c r="AA3581">
        <v>0</v>
      </c>
    </row>
    <row r="3582" spans="1:27" x14ac:dyDescent="0.25">
      <c r="A3582" t="str">
        <f t="shared" si="391"/>
        <v>102019</v>
      </c>
      <c r="B3582">
        <v>10</v>
      </c>
      <c r="C3582">
        <v>2019</v>
      </c>
      <c r="D3582" s="18">
        <v>43763</v>
      </c>
      <c r="E3582" t="s">
        <v>6892</v>
      </c>
      <c r="F3582" t="s">
        <v>6890</v>
      </c>
      <c r="G3582" t="s">
        <v>6891</v>
      </c>
      <c r="H3582">
        <v>213542</v>
      </c>
      <c r="L3582">
        <v>1566.3</v>
      </c>
      <c r="N3582">
        <f t="shared" si="392"/>
        <v>281.93399999999997</v>
      </c>
      <c r="O3582">
        <f t="shared" si="393"/>
        <v>140.96699999999998</v>
      </c>
      <c r="P3582">
        <f t="shared" si="394"/>
        <v>140.96699999999998</v>
      </c>
      <c r="Q3582">
        <f t="shared" si="395"/>
        <v>0</v>
      </c>
      <c r="R3582">
        <f t="shared" si="396"/>
        <v>1848.2339999999999</v>
      </c>
      <c r="S3582">
        <f t="shared" si="397"/>
        <v>-211693.766</v>
      </c>
      <c r="Y3582">
        <v>140.96699999999998</v>
      </c>
      <c r="Z3582">
        <v>140.96699999999998</v>
      </c>
      <c r="AA3582">
        <v>0</v>
      </c>
    </row>
    <row r="3583" spans="1:27" x14ac:dyDescent="0.25">
      <c r="A3583" t="str">
        <f t="shared" si="391"/>
        <v>102019</v>
      </c>
      <c r="B3583">
        <v>10</v>
      </c>
      <c r="C3583">
        <v>2019</v>
      </c>
      <c r="D3583" s="18">
        <v>43766</v>
      </c>
      <c r="E3583" t="s">
        <v>4542</v>
      </c>
      <c r="F3583" t="s">
        <v>101</v>
      </c>
      <c r="G3583" t="s">
        <v>6250</v>
      </c>
      <c r="H3583">
        <v>3481</v>
      </c>
      <c r="L3583">
        <v>2950</v>
      </c>
      <c r="N3583">
        <f t="shared" si="392"/>
        <v>531</v>
      </c>
      <c r="O3583">
        <f t="shared" si="393"/>
        <v>265.5</v>
      </c>
      <c r="P3583">
        <f t="shared" si="394"/>
        <v>265.5</v>
      </c>
      <c r="Q3583">
        <f t="shared" si="395"/>
        <v>0</v>
      </c>
      <c r="R3583">
        <f t="shared" si="396"/>
        <v>3481</v>
      </c>
      <c r="S3583">
        <f t="shared" si="397"/>
        <v>0</v>
      </c>
      <c r="Y3583">
        <v>265.5</v>
      </c>
      <c r="Z3583">
        <v>265.5</v>
      </c>
      <c r="AA3583">
        <v>0</v>
      </c>
    </row>
    <row r="3584" spans="1:27" x14ac:dyDescent="0.25">
      <c r="A3584" t="str">
        <f t="shared" si="391"/>
        <v>102019</v>
      </c>
      <c r="B3584">
        <v>10</v>
      </c>
      <c r="C3584">
        <v>2019</v>
      </c>
      <c r="D3584" s="18">
        <v>43764</v>
      </c>
      <c r="E3584" t="s">
        <v>6893</v>
      </c>
      <c r="F3584" t="s">
        <v>6566</v>
      </c>
      <c r="G3584" t="s">
        <v>6791</v>
      </c>
      <c r="H3584">
        <v>40000</v>
      </c>
      <c r="I3584">
        <v>39700</v>
      </c>
      <c r="N3584">
        <f t="shared" si="392"/>
        <v>0</v>
      </c>
      <c r="O3584">
        <f t="shared" si="393"/>
        <v>0</v>
      </c>
      <c r="P3584">
        <f t="shared" si="394"/>
        <v>0</v>
      </c>
      <c r="Q3584">
        <f t="shared" si="395"/>
        <v>0</v>
      </c>
      <c r="R3584">
        <f t="shared" si="396"/>
        <v>39700</v>
      </c>
      <c r="S3584">
        <f t="shared" si="397"/>
        <v>-300</v>
      </c>
      <c r="Y3584">
        <v>0</v>
      </c>
      <c r="Z3584">
        <v>0</v>
      </c>
      <c r="AA3584">
        <v>0</v>
      </c>
    </row>
    <row r="3585" spans="1:27" x14ac:dyDescent="0.25">
      <c r="A3585" t="str">
        <f t="shared" si="391"/>
        <v>102019</v>
      </c>
      <c r="B3585">
        <v>10</v>
      </c>
      <c r="C3585">
        <v>2019</v>
      </c>
      <c r="D3585" s="18">
        <v>43764</v>
      </c>
      <c r="E3585" t="s">
        <v>6894</v>
      </c>
      <c r="F3585" t="s">
        <v>6566</v>
      </c>
      <c r="G3585" t="s">
        <v>6791</v>
      </c>
      <c r="H3585">
        <v>40000</v>
      </c>
      <c r="I3585">
        <v>39700</v>
      </c>
      <c r="N3585">
        <f t="shared" si="392"/>
        <v>0</v>
      </c>
      <c r="O3585">
        <f t="shared" si="393"/>
        <v>0</v>
      </c>
      <c r="P3585">
        <f t="shared" si="394"/>
        <v>0</v>
      </c>
      <c r="Q3585">
        <f t="shared" si="395"/>
        <v>0</v>
      </c>
      <c r="R3585">
        <f t="shared" si="396"/>
        <v>39700</v>
      </c>
      <c r="S3585">
        <f t="shared" si="397"/>
        <v>-300</v>
      </c>
      <c r="Y3585">
        <v>0</v>
      </c>
      <c r="Z3585">
        <v>0</v>
      </c>
      <c r="AA3585">
        <v>0</v>
      </c>
    </row>
    <row r="3586" spans="1:27" x14ac:dyDescent="0.25">
      <c r="A3586" t="str">
        <f t="shared" si="391"/>
        <v>042019</v>
      </c>
      <c r="B3586">
        <v>10</v>
      </c>
      <c r="C3586">
        <v>2019</v>
      </c>
      <c r="D3586" s="18">
        <v>43564</v>
      </c>
      <c r="E3586" t="s">
        <v>6895</v>
      </c>
      <c r="F3586" t="s">
        <v>2065</v>
      </c>
      <c r="G3586" t="s">
        <v>6896</v>
      </c>
      <c r="H3586">
        <v>16247</v>
      </c>
      <c r="I3586">
        <v>4164.8599999999997</v>
      </c>
      <c r="N3586">
        <f t="shared" si="392"/>
        <v>0</v>
      </c>
      <c r="O3586">
        <f t="shared" si="393"/>
        <v>0</v>
      </c>
      <c r="P3586">
        <f t="shared" si="394"/>
        <v>0</v>
      </c>
      <c r="Q3586">
        <f t="shared" si="395"/>
        <v>0</v>
      </c>
      <c r="R3586">
        <f t="shared" si="396"/>
        <v>4164.8599999999997</v>
      </c>
      <c r="S3586">
        <f t="shared" si="397"/>
        <v>-12082.14</v>
      </c>
      <c r="Y3586">
        <v>0</v>
      </c>
      <c r="Z3586">
        <v>0</v>
      </c>
      <c r="AA3586">
        <v>0</v>
      </c>
    </row>
    <row r="3587" spans="1:27" x14ac:dyDescent="0.25">
      <c r="A3587" t="str">
        <f t="shared" si="391"/>
        <v>042019</v>
      </c>
      <c r="B3587">
        <v>10</v>
      </c>
      <c r="C3587">
        <v>2019</v>
      </c>
      <c r="D3587" s="18">
        <v>43564</v>
      </c>
      <c r="E3587" t="s">
        <v>6895</v>
      </c>
      <c r="F3587" t="s">
        <v>2065</v>
      </c>
      <c r="G3587" t="s">
        <v>6896</v>
      </c>
      <c r="H3587">
        <v>16247</v>
      </c>
      <c r="K3587">
        <v>500.89</v>
      </c>
      <c r="N3587">
        <f t="shared" si="392"/>
        <v>60.1068</v>
      </c>
      <c r="O3587">
        <f t="shared" si="393"/>
        <v>30.0534</v>
      </c>
      <c r="P3587">
        <f t="shared" si="394"/>
        <v>30.0534</v>
      </c>
      <c r="Q3587">
        <f t="shared" si="395"/>
        <v>0</v>
      </c>
      <c r="R3587">
        <f t="shared" si="396"/>
        <v>560.99680000000001</v>
      </c>
      <c r="S3587">
        <f t="shared" si="397"/>
        <v>-15686.003199999999</v>
      </c>
      <c r="Y3587">
        <v>30.0534</v>
      </c>
      <c r="Z3587">
        <v>30.0534</v>
      </c>
      <c r="AA3587">
        <v>0</v>
      </c>
    </row>
    <row r="3588" spans="1:27" x14ac:dyDescent="0.25">
      <c r="A3588" t="str">
        <f t="shared" ref="A3588:A3651" si="398">TEXT(D3588,"MMYYYY")</f>
        <v>042019</v>
      </c>
      <c r="B3588">
        <v>10</v>
      </c>
      <c r="C3588">
        <v>2019</v>
      </c>
      <c r="D3588" s="18">
        <v>43564</v>
      </c>
      <c r="E3588" t="s">
        <v>6895</v>
      </c>
      <c r="F3588" t="s">
        <v>2065</v>
      </c>
      <c r="G3588" t="s">
        <v>6896</v>
      </c>
      <c r="H3588">
        <v>16247</v>
      </c>
      <c r="L3588">
        <v>278.39999999999998</v>
      </c>
      <c r="N3588">
        <f t="shared" si="392"/>
        <v>50.111999999999995</v>
      </c>
      <c r="O3588">
        <f t="shared" si="393"/>
        <v>25.055999999999997</v>
      </c>
      <c r="P3588">
        <f t="shared" si="394"/>
        <v>25.055999999999997</v>
      </c>
      <c r="Q3588">
        <f t="shared" si="395"/>
        <v>0</v>
      </c>
      <c r="R3588">
        <f t="shared" si="396"/>
        <v>328.51199999999994</v>
      </c>
      <c r="S3588">
        <f t="shared" si="397"/>
        <v>-15918.487999999999</v>
      </c>
      <c r="Y3588">
        <v>25.055999999999997</v>
      </c>
      <c r="Z3588">
        <v>25.055999999999997</v>
      </c>
      <c r="AA3588">
        <v>0</v>
      </c>
    </row>
    <row r="3589" spans="1:27" x14ac:dyDescent="0.25">
      <c r="A3589" t="str">
        <f t="shared" si="398"/>
        <v>042019</v>
      </c>
      <c r="B3589">
        <v>10</v>
      </c>
      <c r="C3589">
        <v>2019</v>
      </c>
      <c r="D3589" s="18">
        <v>43564</v>
      </c>
      <c r="E3589" t="s">
        <v>6895</v>
      </c>
      <c r="F3589" t="s">
        <v>2065</v>
      </c>
      <c r="G3589" t="s">
        <v>6896</v>
      </c>
      <c r="H3589">
        <v>16247</v>
      </c>
      <c r="J3589">
        <v>10659.2</v>
      </c>
      <c r="N3589">
        <f t="shared" si="392"/>
        <v>532.96</v>
      </c>
      <c r="O3589">
        <f t="shared" si="393"/>
        <v>266.48</v>
      </c>
      <c r="P3589">
        <f t="shared" si="394"/>
        <v>266.48</v>
      </c>
      <c r="Q3589">
        <f t="shared" si="395"/>
        <v>0</v>
      </c>
      <c r="R3589">
        <f t="shared" si="396"/>
        <v>11192.16</v>
      </c>
      <c r="S3589">
        <f t="shared" si="397"/>
        <v>-5054.84</v>
      </c>
      <c r="Y3589">
        <v>266.48</v>
      </c>
      <c r="Z3589">
        <v>266.48</v>
      </c>
      <c r="AA3589">
        <v>0</v>
      </c>
    </row>
    <row r="3590" spans="1:27" x14ac:dyDescent="0.25">
      <c r="A3590" t="str">
        <f t="shared" si="398"/>
        <v>102019</v>
      </c>
      <c r="B3590">
        <v>10</v>
      </c>
      <c r="C3590">
        <v>2019</v>
      </c>
      <c r="D3590" s="18">
        <v>43766</v>
      </c>
      <c r="E3590" t="s">
        <v>6897</v>
      </c>
      <c r="F3590" t="s">
        <v>1604</v>
      </c>
      <c r="G3590" t="s">
        <v>6303</v>
      </c>
      <c r="H3590">
        <v>10598</v>
      </c>
      <c r="L3590">
        <v>7800</v>
      </c>
      <c r="N3590">
        <f t="shared" si="392"/>
        <v>1404</v>
      </c>
      <c r="O3590">
        <f t="shared" si="393"/>
        <v>702</v>
      </c>
      <c r="P3590">
        <f t="shared" si="394"/>
        <v>702</v>
      </c>
      <c r="Q3590">
        <f t="shared" si="395"/>
        <v>0</v>
      </c>
      <c r="R3590">
        <f t="shared" si="396"/>
        <v>9204</v>
      </c>
      <c r="S3590">
        <f t="shared" si="397"/>
        <v>-1394</v>
      </c>
      <c r="Y3590">
        <v>702</v>
      </c>
      <c r="Z3590">
        <v>702</v>
      </c>
      <c r="AA3590">
        <v>0</v>
      </c>
    </row>
    <row r="3591" spans="1:27" x14ac:dyDescent="0.25">
      <c r="A3591" t="str">
        <f t="shared" si="398"/>
        <v>102019</v>
      </c>
      <c r="B3591">
        <v>10</v>
      </c>
      <c r="C3591">
        <v>2019</v>
      </c>
      <c r="D3591" s="18">
        <v>43766</v>
      </c>
      <c r="E3591" t="s">
        <v>6898</v>
      </c>
      <c r="F3591" t="s">
        <v>1604</v>
      </c>
      <c r="G3591" t="s">
        <v>6303</v>
      </c>
      <c r="H3591">
        <v>15930</v>
      </c>
      <c r="L3591">
        <v>13500</v>
      </c>
      <c r="N3591">
        <f t="shared" si="392"/>
        <v>2430</v>
      </c>
      <c r="O3591">
        <f t="shared" si="393"/>
        <v>1215</v>
      </c>
      <c r="P3591">
        <f t="shared" si="394"/>
        <v>1215</v>
      </c>
      <c r="Q3591">
        <f t="shared" si="395"/>
        <v>0</v>
      </c>
      <c r="R3591">
        <f t="shared" si="396"/>
        <v>15930</v>
      </c>
      <c r="S3591">
        <f t="shared" si="397"/>
        <v>0</v>
      </c>
      <c r="Y3591">
        <v>1215</v>
      </c>
      <c r="Z3591">
        <v>1215</v>
      </c>
      <c r="AA3591">
        <v>0</v>
      </c>
    </row>
    <row r="3592" spans="1:27" x14ac:dyDescent="0.25">
      <c r="A3592" t="str">
        <f t="shared" si="398"/>
        <v>102019</v>
      </c>
      <c r="B3592">
        <v>10</v>
      </c>
      <c r="C3592">
        <v>2019</v>
      </c>
      <c r="D3592" s="18">
        <v>43766</v>
      </c>
      <c r="E3592" t="s">
        <v>6899</v>
      </c>
      <c r="F3592" t="s">
        <v>1604</v>
      </c>
      <c r="G3592" t="s">
        <v>6303</v>
      </c>
      <c r="H3592">
        <v>15987</v>
      </c>
      <c r="L3592">
        <v>9650</v>
      </c>
      <c r="N3592">
        <f t="shared" si="392"/>
        <v>1737</v>
      </c>
      <c r="O3592">
        <f t="shared" si="393"/>
        <v>868.5</v>
      </c>
      <c r="P3592">
        <f t="shared" si="394"/>
        <v>868.5</v>
      </c>
      <c r="Q3592">
        <f t="shared" si="395"/>
        <v>0</v>
      </c>
      <c r="R3592">
        <f t="shared" si="396"/>
        <v>11387</v>
      </c>
      <c r="S3592">
        <f t="shared" si="397"/>
        <v>-4600</v>
      </c>
      <c r="Y3592">
        <v>868.5</v>
      </c>
      <c r="Z3592">
        <v>868.5</v>
      </c>
      <c r="AA3592">
        <v>0</v>
      </c>
    </row>
    <row r="3593" spans="1:27" x14ac:dyDescent="0.25">
      <c r="A3593" t="str">
        <f t="shared" si="398"/>
        <v>102019</v>
      </c>
      <c r="B3593">
        <v>10</v>
      </c>
      <c r="C3593">
        <v>2019</v>
      </c>
      <c r="D3593" s="18">
        <v>43766</v>
      </c>
      <c r="E3593" t="s">
        <v>6900</v>
      </c>
      <c r="F3593" t="s">
        <v>1604</v>
      </c>
      <c r="G3593" t="s">
        <v>6303</v>
      </c>
      <c r="H3593">
        <v>10620</v>
      </c>
      <c r="L3593">
        <v>9000</v>
      </c>
      <c r="N3593">
        <f t="shared" si="392"/>
        <v>1620</v>
      </c>
      <c r="O3593">
        <f t="shared" si="393"/>
        <v>810</v>
      </c>
      <c r="P3593">
        <f t="shared" si="394"/>
        <v>810</v>
      </c>
      <c r="Q3593">
        <f t="shared" si="395"/>
        <v>0</v>
      </c>
      <c r="R3593">
        <f t="shared" si="396"/>
        <v>10620</v>
      </c>
      <c r="S3593">
        <f t="shared" si="397"/>
        <v>0</v>
      </c>
      <c r="Y3593">
        <v>810</v>
      </c>
      <c r="Z3593">
        <v>810</v>
      </c>
      <c r="AA3593">
        <v>0</v>
      </c>
    </row>
    <row r="3594" spans="1:27" x14ac:dyDescent="0.25">
      <c r="A3594" t="str">
        <f t="shared" si="398"/>
        <v>102019</v>
      </c>
      <c r="B3594">
        <v>11</v>
      </c>
      <c r="C3594">
        <v>2019</v>
      </c>
      <c r="D3594" s="18">
        <v>43764</v>
      </c>
      <c r="E3594" t="s">
        <v>6901</v>
      </c>
      <c r="F3594" t="s">
        <v>192</v>
      </c>
      <c r="G3594" t="s">
        <v>6298</v>
      </c>
      <c r="H3594" t="s">
        <v>6902</v>
      </c>
      <c r="L3594">
        <v>34200</v>
      </c>
      <c r="N3594">
        <f t="shared" si="392"/>
        <v>6156</v>
      </c>
      <c r="O3594">
        <f t="shared" si="393"/>
        <v>3078</v>
      </c>
      <c r="P3594">
        <f t="shared" si="394"/>
        <v>3078</v>
      </c>
      <c r="Q3594">
        <f t="shared" si="395"/>
        <v>0</v>
      </c>
      <c r="R3594">
        <f t="shared" si="396"/>
        <v>40356</v>
      </c>
      <c r="S3594">
        <f t="shared" si="397"/>
        <v>0</v>
      </c>
      <c r="Y3594">
        <v>3078</v>
      </c>
      <c r="Z3594">
        <v>3078</v>
      </c>
      <c r="AA3594">
        <v>0</v>
      </c>
    </row>
    <row r="3595" spans="1:27" x14ac:dyDescent="0.25">
      <c r="A3595" t="str">
        <f t="shared" si="398"/>
        <v>102019</v>
      </c>
      <c r="B3595">
        <v>11</v>
      </c>
      <c r="C3595">
        <v>2019</v>
      </c>
      <c r="D3595" s="18">
        <v>43769</v>
      </c>
      <c r="E3595">
        <v>4135</v>
      </c>
      <c r="F3595" t="s">
        <v>355</v>
      </c>
      <c r="G3595" t="s">
        <v>6251</v>
      </c>
      <c r="H3595" t="s">
        <v>6903</v>
      </c>
      <c r="K3595">
        <v>13563</v>
      </c>
      <c r="L3595">
        <v>22841</v>
      </c>
      <c r="N3595">
        <f t="shared" si="392"/>
        <v>5738.9400000000005</v>
      </c>
      <c r="O3595">
        <f t="shared" si="393"/>
        <v>2869.4700000000003</v>
      </c>
      <c r="P3595">
        <f t="shared" si="394"/>
        <v>2869.4700000000003</v>
      </c>
      <c r="Q3595">
        <f t="shared" si="395"/>
        <v>0</v>
      </c>
      <c r="R3595">
        <f t="shared" si="396"/>
        <v>42142.94</v>
      </c>
      <c r="S3595">
        <f t="shared" si="397"/>
        <v>-5.9999999997671694E-2</v>
      </c>
      <c r="Y3595">
        <v>2869.4700000000003</v>
      </c>
      <c r="Z3595">
        <v>2869.4700000000003</v>
      </c>
      <c r="AA3595">
        <v>0</v>
      </c>
    </row>
    <row r="3596" spans="1:27" x14ac:dyDescent="0.25">
      <c r="A3596" t="str">
        <f t="shared" si="398"/>
        <v>102019</v>
      </c>
      <c r="B3596">
        <v>11</v>
      </c>
      <c r="C3596">
        <v>2019</v>
      </c>
      <c r="D3596" s="18">
        <v>43769</v>
      </c>
      <c r="E3596">
        <v>4114</v>
      </c>
      <c r="F3596" t="s">
        <v>355</v>
      </c>
      <c r="G3596" t="s">
        <v>6251</v>
      </c>
      <c r="H3596" t="s">
        <v>6904</v>
      </c>
      <c r="J3596">
        <v>56</v>
      </c>
      <c r="L3596">
        <v>1754</v>
      </c>
      <c r="N3596">
        <f t="shared" si="392"/>
        <v>318.52000000000004</v>
      </c>
      <c r="O3596">
        <f t="shared" si="393"/>
        <v>159.26000000000002</v>
      </c>
      <c r="P3596">
        <f t="shared" si="394"/>
        <v>159.26000000000002</v>
      </c>
      <c r="Q3596">
        <f t="shared" si="395"/>
        <v>0</v>
      </c>
      <c r="R3596">
        <f t="shared" si="396"/>
        <v>2128.52</v>
      </c>
      <c r="S3596">
        <f t="shared" si="397"/>
        <v>-0.48000000000001819</v>
      </c>
      <c r="Y3596">
        <v>159.26000000000002</v>
      </c>
      <c r="Z3596">
        <v>159.26000000000002</v>
      </c>
      <c r="AA3596">
        <v>0</v>
      </c>
    </row>
    <row r="3597" spans="1:27" x14ac:dyDescent="0.25">
      <c r="A3597" t="str">
        <f t="shared" si="398"/>
        <v>102019</v>
      </c>
      <c r="B3597">
        <v>11</v>
      </c>
      <c r="C3597">
        <v>2019</v>
      </c>
      <c r="D3597" s="18">
        <v>43764</v>
      </c>
      <c r="E3597">
        <v>1032073</v>
      </c>
      <c r="F3597" t="s">
        <v>6708</v>
      </c>
      <c r="G3597" t="s">
        <v>6905</v>
      </c>
      <c r="H3597" t="s">
        <v>6906</v>
      </c>
      <c r="K3597">
        <v>165.21</v>
      </c>
      <c r="N3597">
        <f t="shared" si="392"/>
        <v>19.825199999999999</v>
      </c>
      <c r="O3597">
        <f t="shared" si="393"/>
        <v>9.9125999999999994</v>
      </c>
      <c r="P3597">
        <f t="shared" si="394"/>
        <v>9.9125999999999994</v>
      </c>
      <c r="Q3597">
        <f t="shared" si="395"/>
        <v>0</v>
      </c>
      <c r="R3597">
        <f t="shared" si="396"/>
        <v>185.0352</v>
      </c>
      <c r="S3597">
        <f t="shared" si="397"/>
        <v>5.2000000000020918E-3</v>
      </c>
      <c r="Y3597">
        <v>9.9125999999999994</v>
      </c>
      <c r="Z3597">
        <v>9.9125999999999994</v>
      </c>
      <c r="AA3597">
        <v>0</v>
      </c>
    </row>
    <row r="3598" spans="1:27" x14ac:dyDescent="0.25">
      <c r="A3598" t="str">
        <f t="shared" si="398"/>
        <v>102019</v>
      </c>
      <c r="B3598">
        <v>11</v>
      </c>
      <c r="C3598">
        <v>2019</v>
      </c>
      <c r="D3598" s="18">
        <v>43763</v>
      </c>
      <c r="E3598">
        <v>568</v>
      </c>
      <c r="F3598" t="s">
        <v>672</v>
      </c>
      <c r="G3598" t="s">
        <v>6374</v>
      </c>
      <c r="H3598" t="s">
        <v>6907</v>
      </c>
      <c r="L3598">
        <v>3100</v>
      </c>
      <c r="N3598">
        <f t="shared" si="392"/>
        <v>558</v>
      </c>
      <c r="O3598">
        <f t="shared" si="393"/>
        <v>279</v>
      </c>
      <c r="P3598">
        <f t="shared" si="394"/>
        <v>279</v>
      </c>
      <c r="Q3598">
        <f t="shared" si="395"/>
        <v>0</v>
      </c>
      <c r="R3598">
        <f t="shared" si="396"/>
        <v>3658</v>
      </c>
      <c r="S3598">
        <f t="shared" si="397"/>
        <v>0</v>
      </c>
      <c r="Y3598">
        <v>279</v>
      </c>
      <c r="Z3598">
        <v>279</v>
      </c>
      <c r="AA3598">
        <v>0</v>
      </c>
    </row>
    <row r="3599" spans="1:27" x14ac:dyDescent="0.25">
      <c r="A3599" t="str">
        <f t="shared" si="398"/>
        <v>102019</v>
      </c>
      <c r="B3599">
        <v>11</v>
      </c>
      <c r="C3599">
        <v>2019</v>
      </c>
      <c r="D3599" s="18">
        <v>43766</v>
      </c>
      <c r="E3599">
        <v>353</v>
      </c>
      <c r="F3599" t="s">
        <v>503</v>
      </c>
      <c r="G3599" t="s">
        <v>6719</v>
      </c>
      <c r="H3599" t="s">
        <v>6908</v>
      </c>
      <c r="L3599">
        <v>6900</v>
      </c>
      <c r="N3599">
        <f t="shared" si="392"/>
        <v>1242</v>
      </c>
      <c r="O3599">
        <f t="shared" si="393"/>
        <v>621</v>
      </c>
      <c r="P3599">
        <f t="shared" si="394"/>
        <v>621</v>
      </c>
      <c r="Q3599">
        <f t="shared" si="395"/>
        <v>0</v>
      </c>
      <c r="R3599">
        <f t="shared" si="396"/>
        <v>8142</v>
      </c>
      <c r="S3599">
        <f t="shared" si="397"/>
        <v>0</v>
      </c>
      <c r="Y3599">
        <v>621</v>
      </c>
      <c r="Z3599">
        <v>621</v>
      </c>
      <c r="AA3599">
        <v>0</v>
      </c>
    </row>
    <row r="3600" spans="1:27" x14ac:dyDescent="0.25">
      <c r="A3600" t="str">
        <f t="shared" si="398"/>
        <v>102019</v>
      </c>
      <c r="B3600">
        <v>11</v>
      </c>
      <c r="C3600">
        <v>2019</v>
      </c>
      <c r="D3600" s="18">
        <v>43766</v>
      </c>
      <c r="E3600">
        <v>354</v>
      </c>
      <c r="F3600" t="s">
        <v>503</v>
      </c>
      <c r="G3600" t="s">
        <v>6719</v>
      </c>
      <c r="H3600" t="s">
        <v>6909</v>
      </c>
      <c r="L3600">
        <v>19400</v>
      </c>
      <c r="N3600">
        <f t="shared" si="392"/>
        <v>3492</v>
      </c>
      <c r="O3600">
        <f t="shared" si="393"/>
        <v>1746</v>
      </c>
      <c r="P3600">
        <f t="shared" si="394"/>
        <v>1746</v>
      </c>
      <c r="Q3600">
        <f t="shared" si="395"/>
        <v>0</v>
      </c>
      <c r="R3600">
        <f t="shared" si="396"/>
        <v>22892</v>
      </c>
      <c r="S3600">
        <f t="shared" si="397"/>
        <v>0</v>
      </c>
      <c r="Y3600">
        <v>1746</v>
      </c>
      <c r="Z3600">
        <v>1746</v>
      </c>
      <c r="AA3600">
        <v>0</v>
      </c>
    </row>
    <row r="3601" spans="1:27" x14ac:dyDescent="0.25">
      <c r="A3601" t="str">
        <f t="shared" si="398"/>
        <v>102019</v>
      </c>
      <c r="B3601">
        <v>11</v>
      </c>
      <c r="C3601">
        <v>2019</v>
      </c>
      <c r="D3601" s="18">
        <v>43743</v>
      </c>
      <c r="E3601">
        <v>56</v>
      </c>
      <c r="F3601" t="s">
        <v>5705</v>
      </c>
      <c r="G3601" t="s">
        <v>6910</v>
      </c>
      <c r="H3601" t="s">
        <v>6911</v>
      </c>
      <c r="L3601">
        <v>207664</v>
      </c>
      <c r="N3601">
        <f t="shared" si="392"/>
        <v>37379.519999999997</v>
      </c>
      <c r="O3601">
        <v>0</v>
      </c>
      <c r="P3601">
        <v>0</v>
      </c>
      <c r="Q3601">
        <v>0</v>
      </c>
      <c r="R3601">
        <f t="shared" si="396"/>
        <v>245043.52</v>
      </c>
      <c r="S3601">
        <f t="shared" si="397"/>
        <v>0</v>
      </c>
      <c r="T3601" t="s">
        <v>5815</v>
      </c>
      <c r="Y3601">
        <v>18689.759999999998</v>
      </c>
      <c r="Z3601">
        <v>18689.759999999998</v>
      </c>
      <c r="AA3601">
        <v>0</v>
      </c>
    </row>
    <row r="3602" spans="1:27" x14ac:dyDescent="0.25">
      <c r="A3602" t="str">
        <f t="shared" si="398"/>
        <v>102019</v>
      </c>
      <c r="B3602">
        <v>11</v>
      </c>
      <c r="C3602">
        <v>2019</v>
      </c>
      <c r="D3602" s="18">
        <v>43769</v>
      </c>
      <c r="E3602" t="s">
        <v>4847</v>
      </c>
      <c r="F3602" t="s">
        <v>1195</v>
      </c>
      <c r="G3602" t="s">
        <v>6728</v>
      </c>
      <c r="H3602" t="s">
        <v>6912</v>
      </c>
      <c r="J3602">
        <v>81100</v>
      </c>
      <c r="N3602">
        <f t="shared" si="392"/>
        <v>4055</v>
      </c>
      <c r="O3602">
        <f t="shared" si="393"/>
        <v>2027.5</v>
      </c>
      <c r="P3602">
        <f t="shared" si="394"/>
        <v>2027.5</v>
      </c>
      <c r="Q3602">
        <f t="shared" si="395"/>
        <v>0</v>
      </c>
      <c r="R3602">
        <f t="shared" si="396"/>
        <v>85155</v>
      </c>
      <c r="S3602">
        <f t="shared" si="397"/>
        <v>0</v>
      </c>
      <c r="Y3602">
        <v>2027.5</v>
      </c>
      <c r="Z3602">
        <v>2027.5</v>
      </c>
      <c r="AA3602">
        <v>0</v>
      </c>
    </row>
    <row r="3603" spans="1:27" x14ac:dyDescent="0.25">
      <c r="A3603" t="str">
        <f t="shared" si="398"/>
        <v>112019</v>
      </c>
      <c r="B3603">
        <v>11</v>
      </c>
      <c r="C3603">
        <v>2019</v>
      </c>
      <c r="D3603" s="18">
        <v>43774</v>
      </c>
      <c r="E3603">
        <v>4417</v>
      </c>
      <c r="F3603" t="s">
        <v>345</v>
      </c>
      <c r="G3603" t="s">
        <v>6497</v>
      </c>
      <c r="H3603" t="s">
        <v>6913</v>
      </c>
      <c r="L3603">
        <v>2288</v>
      </c>
      <c r="N3603">
        <f t="shared" si="392"/>
        <v>411.84</v>
      </c>
      <c r="O3603">
        <f t="shared" si="393"/>
        <v>205.92</v>
      </c>
      <c r="P3603">
        <f t="shared" si="394"/>
        <v>205.92</v>
      </c>
      <c r="Q3603">
        <f t="shared" si="395"/>
        <v>0</v>
      </c>
      <c r="R3603">
        <f t="shared" si="396"/>
        <v>2699.84</v>
      </c>
      <c r="S3603">
        <f t="shared" si="397"/>
        <v>-0.15999999999985448</v>
      </c>
      <c r="Y3603">
        <v>205.92</v>
      </c>
      <c r="Z3603">
        <v>205.92</v>
      </c>
      <c r="AA3603">
        <v>0</v>
      </c>
    </row>
    <row r="3604" spans="1:27" x14ac:dyDescent="0.25">
      <c r="A3604" t="str">
        <f t="shared" si="398"/>
        <v>112019</v>
      </c>
      <c r="B3604">
        <v>11</v>
      </c>
      <c r="C3604">
        <v>2019</v>
      </c>
      <c r="D3604" s="18">
        <v>43774</v>
      </c>
      <c r="E3604">
        <v>4415</v>
      </c>
      <c r="F3604" t="s">
        <v>345</v>
      </c>
      <c r="G3604" t="s">
        <v>6497</v>
      </c>
      <c r="H3604" t="s">
        <v>6914</v>
      </c>
      <c r="L3604">
        <v>1733.05</v>
      </c>
      <c r="N3604">
        <f t="shared" ref="N3604:N3667" si="399">+(J3604*$J$1/100)+(K3604*$K$1/100)+(L3604*$L$1/100)+(M3604*$M$1/100)</f>
        <v>311.94899999999996</v>
      </c>
      <c r="O3604">
        <f t="shared" ref="O3604:O3667" si="400">+IF(VALUE(LEFT(F3604,2))=33,N3604/2,0)</f>
        <v>155.97449999999998</v>
      </c>
      <c r="P3604">
        <f t="shared" ref="P3604:P3667" si="401">+O3604</f>
        <v>155.97449999999998</v>
      </c>
      <c r="Q3604">
        <f t="shared" ref="Q3604:Q3667" si="402">+IF(VALUE(LEFT(F3604,2))=33,0,N3604)</f>
        <v>0</v>
      </c>
      <c r="R3604">
        <f t="shared" ref="R3604:R3667" si="403">J3604+K3604+L3604+M3604+N3604+I3604</f>
        <v>2044.9989999999998</v>
      </c>
      <c r="S3604">
        <f t="shared" ref="S3604:S3667" si="404">R3604-H3604</f>
        <v>-5.0010000000002037</v>
      </c>
      <c r="Y3604">
        <v>155.97449999999998</v>
      </c>
      <c r="Z3604">
        <v>155.97449999999998</v>
      </c>
      <c r="AA3604">
        <v>0</v>
      </c>
    </row>
    <row r="3605" spans="1:27" x14ac:dyDescent="0.25">
      <c r="A3605" t="str">
        <f t="shared" si="398"/>
        <v>112019</v>
      </c>
      <c r="B3605">
        <v>11</v>
      </c>
      <c r="C3605">
        <v>2019</v>
      </c>
      <c r="D3605" s="18">
        <v>43774</v>
      </c>
      <c r="E3605">
        <v>4415</v>
      </c>
      <c r="F3605" t="s">
        <v>345</v>
      </c>
      <c r="G3605" t="s">
        <v>6497</v>
      </c>
      <c r="H3605" t="s">
        <v>6914</v>
      </c>
      <c r="J3605">
        <v>4.76</v>
      </c>
      <c r="N3605">
        <f t="shared" si="399"/>
        <v>0.23799999999999996</v>
      </c>
      <c r="O3605">
        <f t="shared" si="400"/>
        <v>0.11899999999999998</v>
      </c>
      <c r="P3605">
        <f t="shared" si="401"/>
        <v>0.11899999999999998</v>
      </c>
      <c r="Q3605">
        <f t="shared" si="402"/>
        <v>0</v>
      </c>
      <c r="R3605">
        <f t="shared" si="403"/>
        <v>4.9979999999999993</v>
      </c>
      <c r="S3605">
        <f t="shared" si="404"/>
        <v>-2045.002</v>
      </c>
      <c r="Y3605">
        <v>0.11899999999999998</v>
      </c>
      <c r="Z3605">
        <v>0.11899999999999998</v>
      </c>
      <c r="AA3605">
        <v>0</v>
      </c>
    </row>
    <row r="3606" spans="1:27" x14ac:dyDescent="0.25">
      <c r="A3606" t="str">
        <f t="shared" si="398"/>
        <v>112019</v>
      </c>
      <c r="B3606">
        <v>11</v>
      </c>
      <c r="C3606">
        <v>2019</v>
      </c>
      <c r="D3606" s="18">
        <v>43771</v>
      </c>
      <c r="E3606">
        <v>89</v>
      </c>
      <c r="F3606" t="s">
        <v>6323</v>
      </c>
      <c r="G3606" t="s">
        <v>6324</v>
      </c>
      <c r="H3606" t="s">
        <v>6915</v>
      </c>
      <c r="L3606">
        <v>6450</v>
      </c>
      <c r="N3606">
        <f t="shared" si="399"/>
        <v>1161</v>
      </c>
      <c r="O3606">
        <f t="shared" si="400"/>
        <v>580.5</v>
      </c>
      <c r="P3606">
        <f t="shared" si="401"/>
        <v>580.5</v>
      </c>
      <c r="Q3606">
        <f t="shared" si="402"/>
        <v>0</v>
      </c>
      <c r="R3606">
        <f t="shared" si="403"/>
        <v>7611</v>
      </c>
      <c r="S3606">
        <f t="shared" si="404"/>
        <v>0</v>
      </c>
      <c r="Y3606">
        <v>580.5</v>
      </c>
      <c r="Z3606">
        <v>580.5</v>
      </c>
      <c r="AA3606">
        <v>0</v>
      </c>
    </row>
    <row r="3607" spans="1:27" x14ac:dyDescent="0.25">
      <c r="A3607" t="str">
        <f t="shared" si="398"/>
        <v>112019</v>
      </c>
      <c r="B3607">
        <v>11</v>
      </c>
      <c r="C3607">
        <v>2019</v>
      </c>
      <c r="D3607" s="18">
        <v>43771</v>
      </c>
      <c r="E3607">
        <v>1505</v>
      </c>
      <c r="F3607" t="s">
        <v>222</v>
      </c>
      <c r="G3607" t="s">
        <v>7779</v>
      </c>
      <c r="H3607" t="s">
        <v>6916</v>
      </c>
      <c r="L3607">
        <v>5000</v>
      </c>
      <c r="N3607">
        <f t="shared" si="399"/>
        <v>900</v>
      </c>
      <c r="O3607">
        <f t="shared" si="400"/>
        <v>450</v>
      </c>
      <c r="P3607">
        <f t="shared" si="401"/>
        <v>450</v>
      </c>
      <c r="Q3607">
        <f t="shared" si="402"/>
        <v>0</v>
      </c>
      <c r="R3607">
        <f t="shared" si="403"/>
        <v>5900</v>
      </c>
      <c r="S3607">
        <f t="shared" si="404"/>
        <v>0</v>
      </c>
      <c r="Y3607">
        <v>450</v>
      </c>
      <c r="Z3607">
        <v>450</v>
      </c>
      <c r="AA3607">
        <v>0</v>
      </c>
    </row>
    <row r="3608" spans="1:27" x14ac:dyDescent="0.25">
      <c r="A3608" t="str">
        <f t="shared" si="398"/>
        <v>102019</v>
      </c>
      <c r="B3608">
        <v>11</v>
      </c>
      <c r="C3608">
        <v>2019</v>
      </c>
      <c r="D3608" s="18">
        <v>43763</v>
      </c>
      <c r="E3608">
        <v>10031</v>
      </c>
      <c r="F3608" t="s">
        <v>399</v>
      </c>
      <c r="G3608" t="s">
        <v>6268</v>
      </c>
      <c r="H3608" t="s">
        <v>5388</v>
      </c>
      <c r="L3608">
        <v>1107</v>
      </c>
      <c r="N3608">
        <f t="shared" si="399"/>
        <v>199.26</v>
      </c>
      <c r="O3608">
        <f t="shared" si="400"/>
        <v>99.63</v>
      </c>
      <c r="P3608">
        <f t="shared" si="401"/>
        <v>99.63</v>
      </c>
      <c r="Q3608">
        <f t="shared" si="402"/>
        <v>0</v>
      </c>
      <c r="R3608">
        <f t="shared" si="403"/>
        <v>1306.26</v>
      </c>
      <c r="S3608">
        <f t="shared" si="404"/>
        <v>-0.74000000000000909</v>
      </c>
      <c r="Y3608">
        <v>99.63</v>
      </c>
      <c r="Z3608">
        <v>99.63</v>
      </c>
      <c r="AA3608">
        <v>0</v>
      </c>
    </row>
    <row r="3609" spans="1:27" x14ac:dyDescent="0.25">
      <c r="A3609" t="str">
        <f t="shared" si="398"/>
        <v>112019</v>
      </c>
      <c r="B3609">
        <v>11</v>
      </c>
      <c r="C3609">
        <v>2019</v>
      </c>
      <c r="D3609" s="18">
        <v>43773</v>
      </c>
      <c r="E3609">
        <v>2291</v>
      </c>
      <c r="F3609" t="s">
        <v>212</v>
      </c>
      <c r="G3609" t="s">
        <v>6260</v>
      </c>
      <c r="H3609" t="s">
        <v>6917</v>
      </c>
      <c r="L3609">
        <v>2525</v>
      </c>
      <c r="N3609">
        <f t="shared" si="399"/>
        <v>454.5</v>
      </c>
      <c r="O3609">
        <f t="shared" si="400"/>
        <v>227.25</v>
      </c>
      <c r="P3609">
        <f t="shared" si="401"/>
        <v>227.25</v>
      </c>
      <c r="Q3609">
        <f t="shared" si="402"/>
        <v>0</v>
      </c>
      <c r="R3609">
        <f t="shared" si="403"/>
        <v>2979.5</v>
      </c>
      <c r="S3609">
        <f t="shared" si="404"/>
        <v>0.5</v>
      </c>
      <c r="Y3609">
        <v>227.25</v>
      </c>
      <c r="Z3609">
        <v>227.25</v>
      </c>
      <c r="AA3609">
        <v>0</v>
      </c>
    </row>
    <row r="3610" spans="1:27" x14ac:dyDescent="0.25">
      <c r="A3610" t="str">
        <f t="shared" si="398"/>
        <v>112019</v>
      </c>
      <c r="B3610">
        <v>11</v>
      </c>
      <c r="C3610">
        <v>2019</v>
      </c>
      <c r="D3610" s="18">
        <v>43773</v>
      </c>
      <c r="E3610">
        <v>21208</v>
      </c>
      <c r="F3610" t="s">
        <v>209</v>
      </c>
      <c r="G3610" t="s">
        <v>6918</v>
      </c>
      <c r="H3610" t="s">
        <v>6919</v>
      </c>
      <c r="I3610">
        <v>163285.6</v>
      </c>
      <c r="N3610">
        <f t="shared" si="399"/>
        <v>0</v>
      </c>
      <c r="O3610">
        <f t="shared" si="400"/>
        <v>0</v>
      </c>
      <c r="P3610">
        <f t="shared" si="401"/>
        <v>0</v>
      </c>
      <c r="Q3610">
        <f t="shared" si="402"/>
        <v>0</v>
      </c>
      <c r="R3610">
        <f t="shared" si="403"/>
        <v>163285.6</v>
      </c>
      <c r="S3610">
        <f t="shared" si="404"/>
        <v>-170420.4</v>
      </c>
      <c r="Y3610">
        <v>0</v>
      </c>
      <c r="Z3610">
        <v>0</v>
      </c>
      <c r="AA3610">
        <v>0</v>
      </c>
    </row>
    <row r="3611" spans="1:27" x14ac:dyDescent="0.25">
      <c r="A3611" t="str">
        <f t="shared" si="398"/>
        <v>112019</v>
      </c>
      <c r="B3611">
        <v>11</v>
      </c>
      <c r="C3611">
        <v>2019</v>
      </c>
      <c r="D3611" s="18">
        <v>43773</v>
      </c>
      <c r="E3611">
        <v>21208</v>
      </c>
      <c r="F3611" t="s">
        <v>209</v>
      </c>
      <c r="G3611" t="s">
        <v>6918</v>
      </c>
      <c r="H3611" t="s">
        <v>6919</v>
      </c>
      <c r="K3611">
        <v>66000</v>
      </c>
      <c r="N3611">
        <f t="shared" si="399"/>
        <v>7920</v>
      </c>
      <c r="O3611">
        <f t="shared" si="400"/>
        <v>0</v>
      </c>
      <c r="P3611">
        <f t="shared" si="401"/>
        <v>0</v>
      </c>
      <c r="Q3611">
        <f t="shared" si="402"/>
        <v>7920</v>
      </c>
      <c r="R3611">
        <f t="shared" si="403"/>
        <v>73920</v>
      </c>
      <c r="S3611">
        <f t="shared" si="404"/>
        <v>-259786</v>
      </c>
      <c r="Y3611">
        <v>0</v>
      </c>
      <c r="Z3611">
        <v>0</v>
      </c>
      <c r="AA3611">
        <v>7920</v>
      </c>
    </row>
    <row r="3612" spans="1:27" x14ac:dyDescent="0.25">
      <c r="A3612" t="str">
        <f t="shared" si="398"/>
        <v>112019</v>
      </c>
      <c r="B3612">
        <v>11</v>
      </c>
      <c r="C3612">
        <v>2019</v>
      </c>
      <c r="D3612" s="18">
        <v>43773</v>
      </c>
      <c r="E3612">
        <v>21208</v>
      </c>
      <c r="F3612" t="s">
        <v>209</v>
      </c>
      <c r="G3612" t="s">
        <v>6918</v>
      </c>
      <c r="H3612" t="s">
        <v>6919</v>
      </c>
      <c r="L3612">
        <v>81780</v>
      </c>
      <c r="N3612">
        <f t="shared" si="399"/>
        <v>14720.4</v>
      </c>
      <c r="O3612">
        <f t="shared" si="400"/>
        <v>0</v>
      </c>
      <c r="P3612">
        <f t="shared" si="401"/>
        <v>0</v>
      </c>
      <c r="Q3612">
        <f t="shared" si="402"/>
        <v>14720.4</v>
      </c>
      <c r="R3612">
        <f t="shared" si="403"/>
        <v>96500.4</v>
      </c>
      <c r="S3612">
        <f t="shared" si="404"/>
        <v>-237205.6</v>
      </c>
      <c r="Y3612">
        <v>0</v>
      </c>
      <c r="Z3612">
        <v>0</v>
      </c>
      <c r="AA3612">
        <v>14720.4</v>
      </c>
    </row>
    <row r="3613" spans="1:27" x14ac:dyDescent="0.25">
      <c r="A3613" t="str">
        <f t="shared" si="398"/>
        <v>112019</v>
      </c>
      <c r="B3613">
        <v>11</v>
      </c>
      <c r="C3613">
        <v>2019</v>
      </c>
      <c r="D3613" s="18">
        <v>43770</v>
      </c>
      <c r="E3613">
        <v>355</v>
      </c>
      <c r="F3613" t="s">
        <v>4887</v>
      </c>
      <c r="G3613" t="s">
        <v>6920</v>
      </c>
      <c r="H3613" t="s">
        <v>6921</v>
      </c>
      <c r="L3613">
        <v>16000</v>
      </c>
      <c r="N3613">
        <f t="shared" si="399"/>
        <v>2880</v>
      </c>
      <c r="O3613">
        <f t="shared" si="400"/>
        <v>1440</v>
      </c>
      <c r="P3613">
        <f t="shared" si="401"/>
        <v>1440</v>
      </c>
      <c r="Q3613">
        <f t="shared" si="402"/>
        <v>0</v>
      </c>
      <c r="R3613">
        <f t="shared" si="403"/>
        <v>18880</v>
      </c>
      <c r="S3613">
        <f t="shared" si="404"/>
        <v>0</v>
      </c>
      <c r="Y3613">
        <v>1440</v>
      </c>
      <c r="Z3613">
        <v>1440</v>
      </c>
      <c r="AA3613">
        <v>0</v>
      </c>
    </row>
    <row r="3614" spans="1:27" x14ac:dyDescent="0.25">
      <c r="A3614" t="str">
        <f t="shared" si="398"/>
        <v>102019</v>
      </c>
      <c r="B3614">
        <v>11</v>
      </c>
      <c r="C3614">
        <v>2019</v>
      </c>
      <c r="D3614" s="18">
        <v>43769</v>
      </c>
      <c r="E3614">
        <v>1797</v>
      </c>
      <c r="F3614" t="s">
        <v>101</v>
      </c>
      <c r="G3614" t="s">
        <v>6250</v>
      </c>
      <c r="H3614" t="s">
        <v>6922</v>
      </c>
      <c r="L3614">
        <v>3362.85</v>
      </c>
      <c r="N3614">
        <f t="shared" si="399"/>
        <v>605.31299999999999</v>
      </c>
      <c r="O3614">
        <f t="shared" si="400"/>
        <v>302.65649999999999</v>
      </c>
      <c r="P3614">
        <f t="shared" si="401"/>
        <v>302.65649999999999</v>
      </c>
      <c r="Q3614">
        <f t="shared" si="402"/>
        <v>0</v>
      </c>
      <c r="R3614">
        <f t="shared" si="403"/>
        <v>3968.163</v>
      </c>
      <c r="S3614">
        <f t="shared" si="404"/>
        <v>-7255.8369999999995</v>
      </c>
      <c r="Y3614">
        <v>302.65649999999999</v>
      </c>
      <c r="Z3614">
        <v>302.65649999999999</v>
      </c>
      <c r="AA3614">
        <v>0</v>
      </c>
    </row>
    <row r="3615" spans="1:27" x14ac:dyDescent="0.25">
      <c r="A3615" t="str">
        <f t="shared" si="398"/>
        <v>102019</v>
      </c>
      <c r="B3615">
        <v>11</v>
      </c>
      <c r="C3615">
        <v>2019</v>
      </c>
      <c r="D3615" s="18">
        <v>43769</v>
      </c>
      <c r="E3615">
        <v>1797</v>
      </c>
      <c r="F3615" t="s">
        <v>101</v>
      </c>
      <c r="G3615" t="s">
        <v>6250</v>
      </c>
      <c r="H3615" t="s">
        <v>6922</v>
      </c>
      <c r="M3615">
        <v>5668.75</v>
      </c>
      <c r="N3615">
        <f t="shared" si="399"/>
        <v>1587.25</v>
      </c>
      <c r="O3615">
        <f t="shared" si="400"/>
        <v>793.625</v>
      </c>
      <c r="P3615">
        <f t="shared" si="401"/>
        <v>793.625</v>
      </c>
      <c r="Q3615">
        <f t="shared" si="402"/>
        <v>0</v>
      </c>
      <c r="R3615">
        <f t="shared" si="403"/>
        <v>7256</v>
      </c>
      <c r="S3615">
        <f t="shared" si="404"/>
        <v>-3968</v>
      </c>
      <c r="Y3615">
        <v>793.625</v>
      </c>
      <c r="Z3615">
        <v>793.625</v>
      </c>
      <c r="AA3615">
        <v>0</v>
      </c>
    </row>
    <row r="3616" spans="1:27" x14ac:dyDescent="0.25">
      <c r="A3616" t="str">
        <f t="shared" si="398"/>
        <v>112019</v>
      </c>
      <c r="B3616">
        <v>11</v>
      </c>
      <c r="C3616">
        <v>2019</v>
      </c>
      <c r="D3616" s="18">
        <v>43772</v>
      </c>
      <c r="E3616" t="s">
        <v>6923</v>
      </c>
      <c r="F3616" t="s">
        <v>101</v>
      </c>
      <c r="G3616" t="s">
        <v>6250</v>
      </c>
      <c r="H3616" t="s">
        <v>6924</v>
      </c>
      <c r="L3616">
        <v>2103</v>
      </c>
      <c r="N3616">
        <f t="shared" si="399"/>
        <v>378.54</v>
      </c>
      <c r="O3616">
        <f t="shared" si="400"/>
        <v>189.27</v>
      </c>
      <c r="P3616">
        <f t="shared" si="401"/>
        <v>189.27</v>
      </c>
      <c r="Q3616">
        <f t="shared" si="402"/>
        <v>0</v>
      </c>
      <c r="R3616">
        <f t="shared" si="403"/>
        <v>2481.54</v>
      </c>
      <c r="S3616">
        <f t="shared" si="404"/>
        <v>-0.46000000000003638</v>
      </c>
      <c r="Y3616">
        <v>189.27</v>
      </c>
      <c r="Z3616">
        <v>189.27</v>
      </c>
      <c r="AA3616">
        <v>0</v>
      </c>
    </row>
    <row r="3617" spans="1:27" x14ac:dyDescent="0.25">
      <c r="A3617" t="str">
        <f t="shared" si="398"/>
        <v>112019</v>
      </c>
      <c r="B3617">
        <v>11</v>
      </c>
      <c r="C3617">
        <v>2019</v>
      </c>
      <c r="D3617" s="18">
        <v>43770</v>
      </c>
      <c r="E3617" t="s">
        <v>6925</v>
      </c>
      <c r="F3617" t="s">
        <v>101</v>
      </c>
      <c r="G3617" t="s">
        <v>6250</v>
      </c>
      <c r="H3617" t="s">
        <v>6926</v>
      </c>
      <c r="L3617">
        <v>366</v>
      </c>
      <c r="N3617">
        <f t="shared" si="399"/>
        <v>65.88</v>
      </c>
      <c r="O3617">
        <f t="shared" si="400"/>
        <v>32.94</v>
      </c>
      <c r="P3617">
        <f t="shared" si="401"/>
        <v>32.94</v>
      </c>
      <c r="Q3617">
        <f t="shared" si="402"/>
        <v>0</v>
      </c>
      <c r="R3617">
        <f t="shared" si="403"/>
        <v>431.88</v>
      </c>
      <c r="S3617">
        <f t="shared" si="404"/>
        <v>-0.12000000000000455</v>
      </c>
      <c r="Y3617">
        <v>32.94</v>
      </c>
      <c r="Z3617">
        <v>32.94</v>
      </c>
      <c r="AA3617">
        <v>0</v>
      </c>
    </row>
    <row r="3618" spans="1:27" x14ac:dyDescent="0.25">
      <c r="A3618" t="str">
        <f t="shared" si="398"/>
        <v>112019</v>
      </c>
      <c r="B3618">
        <v>11</v>
      </c>
      <c r="C3618">
        <v>2019</v>
      </c>
      <c r="D3618" s="18">
        <v>43774</v>
      </c>
      <c r="E3618">
        <v>4417</v>
      </c>
      <c r="F3618" t="s">
        <v>345</v>
      </c>
      <c r="G3618" t="s">
        <v>6497</v>
      </c>
      <c r="H3618" t="s">
        <v>6913</v>
      </c>
      <c r="L3618">
        <v>2288.12</v>
      </c>
      <c r="N3618">
        <f t="shared" si="399"/>
        <v>411.86159999999995</v>
      </c>
      <c r="O3618">
        <f t="shared" si="400"/>
        <v>205.93079999999998</v>
      </c>
      <c r="P3618">
        <f t="shared" si="401"/>
        <v>205.93079999999998</v>
      </c>
      <c r="Q3618">
        <f t="shared" si="402"/>
        <v>0</v>
      </c>
      <c r="R3618">
        <f t="shared" si="403"/>
        <v>2699.9816000000001</v>
      </c>
      <c r="S3618">
        <f t="shared" si="404"/>
        <v>-1.8399999999928696E-2</v>
      </c>
      <c r="Y3618">
        <v>205.93079999999998</v>
      </c>
      <c r="Z3618">
        <v>205.93079999999998</v>
      </c>
      <c r="AA3618">
        <v>0</v>
      </c>
    </row>
    <row r="3619" spans="1:27" x14ac:dyDescent="0.25">
      <c r="A3619" t="str">
        <f t="shared" si="398"/>
        <v>082019</v>
      </c>
      <c r="B3619">
        <v>11</v>
      </c>
      <c r="C3619">
        <v>2019</v>
      </c>
      <c r="D3619" s="18">
        <v>43690</v>
      </c>
      <c r="E3619">
        <v>5648</v>
      </c>
      <c r="F3619" t="s">
        <v>1230</v>
      </c>
      <c r="G3619" t="s">
        <v>6009</v>
      </c>
      <c r="H3619" t="s">
        <v>6927</v>
      </c>
      <c r="L3619">
        <v>18500</v>
      </c>
      <c r="N3619">
        <f t="shared" si="399"/>
        <v>3330</v>
      </c>
      <c r="O3619">
        <f t="shared" si="400"/>
        <v>1665</v>
      </c>
      <c r="P3619">
        <f t="shared" si="401"/>
        <v>1665</v>
      </c>
      <c r="Q3619">
        <f t="shared" si="402"/>
        <v>0</v>
      </c>
      <c r="R3619">
        <f t="shared" si="403"/>
        <v>21830</v>
      </c>
      <c r="S3619">
        <f t="shared" si="404"/>
        <v>0</v>
      </c>
      <c r="Y3619">
        <v>1665</v>
      </c>
      <c r="Z3619">
        <v>1665</v>
      </c>
      <c r="AA3619">
        <v>0</v>
      </c>
    </row>
    <row r="3620" spans="1:27" x14ac:dyDescent="0.25">
      <c r="A3620" t="str">
        <f t="shared" si="398"/>
        <v>112019</v>
      </c>
      <c r="B3620">
        <v>11</v>
      </c>
      <c r="C3620">
        <v>2019</v>
      </c>
      <c r="D3620" s="18">
        <v>43775</v>
      </c>
      <c r="E3620">
        <v>4435</v>
      </c>
      <c r="F3620" t="s">
        <v>345</v>
      </c>
      <c r="G3620" t="s">
        <v>6497</v>
      </c>
      <c r="H3620" t="s">
        <v>3850</v>
      </c>
      <c r="L3620">
        <v>266.94</v>
      </c>
      <c r="N3620">
        <f t="shared" si="399"/>
        <v>48.049199999999999</v>
      </c>
      <c r="O3620">
        <f t="shared" si="400"/>
        <v>24.0246</v>
      </c>
      <c r="P3620">
        <f t="shared" si="401"/>
        <v>24.0246</v>
      </c>
      <c r="Q3620">
        <f t="shared" si="402"/>
        <v>0</v>
      </c>
      <c r="R3620">
        <f t="shared" si="403"/>
        <v>314.98919999999998</v>
      </c>
      <c r="S3620">
        <f t="shared" si="404"/>
        <v>-1.0800000000017462E-2</v>
      </c>
      <c r="Y3620">
        <v>24.0246</v>
      </c>
      <c r="Z3620">
        <v>24.0246</v>
      </c>
      <c r="AA3620">
        <v>0</v>
      </c>
    </row>
    <row r="3621" spans="1:27" x14ac:dyDescent="0.25">
      <c r="A3621" t="str">
        <f t="shared" si="398"/>
        <v>112019</v>
      </c>
      <c r="B3621">
        <v>11</v>
      </c>
      <c r="C3621">
        <v>2019</v>
      </c>
      <c r="D3621" s="18">
        <v>43775</v>
      </c>
      <c r="E3621">
        <v>4428</v>
      </c>
      <c r="F3621" t="s">
        <v>345</v>
      </c>
      <c r="G3621" t="s">
        <v>6497</v>
      </c>
      <c r="H3621" t="s">
        <v>6928</v>
      </c>
      <c r="L3621">
        <v>1152.53</v>
      </c>
      <c r="N3621">
        <f t="shared" si="399"/>
        <v>207.4554</v>
      </c>
      <c r="O3621">
        <f t="shared" si="400"/>
        <v>103.7277</v>
      </c>
      <c r="P3621">
        <f t="shared" si="401"/>
        <v>103.7277</v>
      </c>
      <c r="Q3621">
        <f t="shared" si="402"/>
        <v>0</v>
      </c>
      <c r="R3621">
        <f t="shared" si="403"/>
        <v>1359.9854</v>
      </c>
      <c r="S3621">
        <f t="shared" si="404"/>
        <v>-30.014599999999973</v>
      </c>
      <c r="Y3621">
        <v>103.7277</v>
      </c>
      <c r="Z3621">
        <v>103.7277</v>
      </c>
      <c r="AA3621">
        <v>0</v>
      </c>
    </row>
    <row r="3622" spans="1:27" x14ac:dyDescent="0.25">
      <c r="A3622" t="str">
        <f t="shared" si="398"/>
        <v>112019</v>
      </c>
      <c r="B3622">
        <v>11</v>
      </c>
      <c r="C3622">
        <v>2019</v>
      </c>
      <c r="D3622" s="18">
        <v>43775</v>
      </c>
      <c r="E3622">
        <v>4428</v>
      </c>
      <c r="F3622" t="s">
        <v>345</v>
      </c>
      <c r="G3622" t="s">
        <v>6497</v>
      </c>
      <c r="H3622" t="s">
        <v>6928</v>
      </c>
      <c r="M3622">
        <v>23.44</v>
      </c>
      <c r="N3622">
        <f t="shared" si="399"/>
        <v>6.5632000000000001</v>
      </c>
      <c r="O3622">
        <f t="shared" si="400"/>
        <v>3.2816000000000001</v>
      </c>
      <c r="P3622">
        <f t="shared" si="401"/>
        <v>3.2816000000000001</v>
      </c>
      <c r="Q3622">
        <f t="shared" si="402"/>
        <v>0</v>
      </c>
      <c r="R3622">
        <f t="shared" si="403"/>
        <v>30.0032</v>
      </c>
      <c r="S3622">
        <f t="shared" si="404"/>
        <v>-1359.9967999999999</v>
      </c>
      <c r="Y3622">
        <v>3.2816000000000001</v>
      </c>
      <c r="Z3622">
        <v>3.2816000000000001</v>
      </c>
      <c r="AA3622">
        <v>0</v>
      </c>
    </row>
    <row r="3623" spans="1:27" x14ac:dyDescent="0.25">
      <c r="A3623" t="str">
        <f t="shared" si="398"/>
        <v>112019</v>
      </c>
      <c r="B3623">
        <v>11</v>
      </c>
      <c r="C3623">
        <v>2019</v>
      </c>
      <c r="D3623" s="18">
        <v>43775</v>
      </c>
      <c r="E3623" t="s">
        <v>5280</v>
      </c>
      <c r="F3623" t="s">
        <v>1290</v>
      </c>
      <c r="G3623" t="s">
        <v>6929</v>
      </c>
      <c r="H3623" t="s">
        <v>6930</v>
      </c>
      <c r="K3623">
        <v>6500</v>
      </c>
      <c r="N3623">
        <f t="shared" si="399"/>
        <v>780</v>
      </c>
      <c r="O3623">
        <f t="shared" si="400"/>
        <v>390</v>
      </c>
      <c r="P3623">
        <f t="shared" si="401"/>
        <v>390</v>
      </c>
      <c r="Q3623">
        <f t="shared" si="402"/>
        <v>0</v>
      </c>
      <c r="R3623">
        <f t="shared" si="403"/>
        <v>7280</v>
      </c>
      <c r="S3623">
        <f t="shared" si="404"/>
        <v>0</v>
      </c>
      <c r="Y3623">
        <v>390</v>
      </c>
      <c r="Z3623">
        <v>390</v>
      </c>
      <c r="AA3623">
        <v>0</v>
      </c>
    </row>
    <row r="3624" spans="1:27" x14ac:dyDescent="0.25">
      <c r="A3624" t="str">
        <f t="shared" si="398"/>
        <v>112019</v>
      </c>
      <c r="B3624">
        <v>11</v>
      </c>
      <c r="C3624">
        <v>2019</v>
      </c>
      <c r="D3624" s="18">
        <v>43776</v>
      </c>
      <c r="E3624">
        <v>656</v>
      </c>
      <c r="F3624" t="s">
        <v>471</v>
      </c>
      <c r="G3624" t="s">
        <v>6246</v>
      </c>
      <c r="H3624" t="s">
        <v>6931</v>
      </c>
      <c r="L3624">
        <v>8000</v>
      </c>
      <c r="N3624">
        <f t="shared" si="399"/>
        <v>1440</v>
      </c>
      <c r="O3624">
        <f t="shared" si="400"/>
        <v>720</v>
      </c>
      <c r="P3624">
        <f t="shared" si="401"/>
        <v>720</v>
      </c>
      <c r="Q3624">
        <f t="shared" si="402"/>
        <v>0</v>
      </c>
      <c r="R3624">
        <f t="shared" si="403"/>
        <v>9440</v>
      </c>
      <c r="S3624">
        <f t="shared" si="404"/>
        <v>0</v>
      </c>
      <c r="Y3624">
        <v>720</v>
      </c>
      <c r="Z3624">
        <v>720</v>
      </c>
      <c r="AA3624">
        <v>0</v>
      </c>
    </row>
    <row r="3625" spans="1:27" x14ac:dyDescent="0.25">
      <c r="A3625" t="str">
        <f t="shared" si="398"/>
        <v>112019</v>
      </c>
      <c r="B3625">
        <v>11</v>
      </c>
      <c r="C3625">
        <v>2019</v>
      </c>
      <c r="D3625" s="18">
        <v>43776</v>
      </c>
      <c r="E3625" t="s">
        <v>6932</v>
      </c>
      <c r="F3625" t="s">
        <v>1771</v>
      </c>
      <c r="G3625" t="s">
        <v>6933</v>
      </c>
      <c r="H3625" t="s">
        <v>6934</v>
      </c>
      <c r="I3625">
        <v>725</v>
      </c>
      <c r="N3625">
        <f t="shared" si="399"/>
        <v>0</v>
      </c>
      <c r="O3625">
        <f t="shared" si="400"/>
        <v>0</v>
      </c>
      <c r="P3625">
        <f t="shared" si="401"/>
        <v>0</v>
      </c>
      <c r="Q3625">
        <f t="shared" si="402"/>
        <v>0</v>
      </c>
      <c r="R3625">
        <f t="shared" si="403"/>
        <v>725</v>
      </c>
      <c r="S3625">
        <f t="shared" si="404"/>
        <v>0</v>
      </c>
      <c r="Y3625">
        <v>0</v>
      </c>
      <c r="Z3625">
        <v>0</v>
      </c>
      <c r="AA3625">
        <v>0</v>
      </c>
    </row>
    <row r="3626" spans="1:27" x14ac:dyDescent="0.25">
      <c r="A3626" t="str">
        <f t="shared" si="398"/>
        <v>112019</v>
      </c>
      <c r="B3626">
        <v>11</v>
      </c>
      <c r="C3626">
        <v>2019</v>
      </c>
      <c r="D3626" s="18">
        <v>43775</v>
      </c>
      <c r="E3626" t="s">
        <v>6935</v>
      </c>
      <c r="F3626" t="s">
        <v>1604</v>
      </c>
      <c r="G3626" t="s">
        <v>6303</v>
      </c>
      <c r="H3626" t="s">
        <v>6936</v>
      </c>
      <c r="L3626">
        <v>13500</v>
      </c>
      <c r="N3626">
        <f t="shared" si="399"/>
        <v>2430</v>
      </c>
      <c r="O3626">
        <f t="shared" si="400"/>
        <v>1215</v>
      </c>
      <c r="P3626">
        <f t="shared" si="401"/>
        <v>1215</v>
      </c>
      <c r="Q3626">
        <f t="shared" si="402"/>
        <v>0</v>
      </c>
      <c r="R3626">
        <f t="shared" si="403"/>
        <v>15930</v>
      </c>
      <c r="S3626">
        <f t="shared" si="404"/>
        <v>0</v>
      </c>
      <c r="Y3626">
        <v>1215</v>
      </c>
      <c r="Z3626">
        <v>1215</v>
      </c>
      <c r="AA3626">
        <v>0</v>
      </c>
    </row>
    <row r="3627" spans="1:27" x14ac:dyDescent="0.25">
      <c r="A3627" t="str">
        <f t="shared" si="398"/>
        <v>112019</v>
      </c>
      <c r="B3627">
        <v>11</v>
      </c>
      <c r="C3627">
        <v>2019</v>
      </c>
      <c r="D3627" s="18">
        <v>43775</v>
      </c>
      <c r="E3627" t="s">
        <v>6937</v>
      </c>
      <c r="F3627" t="s">
        <v>1604</v>
      </c>
      <c r="G3627" t="s">
        <v>6303</v>
      </c>
      <c r="H3627" t="s">
        <v>6938</v>
      </c>
      <c r="I3627">
        <v>1394</v>
      </c>
      <c r="L3627">
        <v>6450</v>
      </c>
      <c r="N3627">
        <f t="shared" si="399"/>
        <v>1161</v>
      </c>
      <c r="O3627">
        <f t="shared" si="400"/>
        <v>580.5</v>
      </c>
      <c r="P3627">
        <f t="shared" si="401"/>
        <v>580.5</v>
      </c>
      <c r="Q3627">
        <f t="shared" si="402"/>
        <v>0</v>
      </c>
      <c r="R3627">
        <f t="shared" si="403"/>
        <v>9005</v>
      </c>
      <c r="S3627">
        <f t="shared" si="404"/>
        <v>0</v>
      </c>
      <c r="Y3627">
        <v>580.5</v>
      </c>
      <c r="Z3627">
        <v>580.5</v>
      </c>
      <c r="AA3627">
        <v>0</v>
      </c>
    </row>
    <row r="3628" spans="1:27" x14ac:dyDescent="0.25">
      <c r="A3628" t="str">
        <f t="shared" si="398"/>
        <v>112019</v>
      </c>
      <c r="B3628">
        <v>11</v>
      </c>
      <c r="C3628">
        <v>2019</v>
      </c>
      <c r="D3628" s="18">
        <v>43775</v>
      </c>
      <c r="E3628" t="s">
        <v>6939</v>
      </c>
      <c r="F3628" t="s">
        <v>1604</v>
      </c>
      <c r="G3628" t="s">
        <v>6303</v>
      </c>
      <c r="H3628" t="s">
        <v>6940</v>
      </c>
      <c r="I3628">
        <v>1394</v>
      </c>
      <c r="L3628">
        <v>4850</v>
      </c>
      <c r="N3628">
        <f t="shared" si="399"/>
        <v>873</v>
      </c>
      <c r="O3628">
        <f t="shared" si="400"/>
        <v>436.5</v>
      </c>
      <c r="P3628">
        <f t="shared" si="401"/>
        <v>436.5</v>
      </c>
      <c r="Q3628">
        <f t="shared" si="402"/>
        <v>0</v>
      </c>
      <c r="R3628">
        <f t="shared" si="403"/>
        <v>7117</v>
      </c>
      <c r="S3628">
        <f t="shared" si="404"/>
        <v>0</v>
      </c>
      <c r="Y3628">
        <v>436.5</v>
      </c>
      <c r="Z3628">
        <v>436.5</v>
      </c>
      <c r="AA3628">
        <v>0</v>
      </c>
    </row>
    <row r="3629" spans="1:27" x14ac:dyDescent="0.25">
      <c r="A3629" t="str">
        <f t="shared" si="398"/>
        <v>112019</v>
      </c>
      <c r="B3629">
        <v>11</v>
      </c>
      <c r="C3629">
        <v>2019</v>
      </c>
      <c r="D3629" s="18">
        <v>43775</v>
      </c>
      <c r="E3629" t="s">
        <v>6941</v>
      </c>
      <c r="F3629" t="s">
        <v>1604</v>
      </c>
      <c r="G3629" t="s">
        <v>6303</v>
      </c>
      <c r="H3629" t="s">
        <v>6936</v>
      </c>
      <c r="L3629">
        <v>13500</v>
      </c>
      <c r="N3629">
        <f t="shared" si="399"/>
        <v>2430</v>
      </c>
      <c r="O3629">
        <f t="shared" si="400"/>
        <v>1215</v>
      </c>
      <c r="P3629">
        <f t="shared" si="401"/>
        <v>1215</v>
      </c>
      <c r="Q3629">
        <f t="shared" si="402"/>
        <v>0</v>
      </c>
      <c r="R3629">
        <f t="shared" si="403"/>
        <v>15930</v>
      </c>
      <c r="S3629">
        <f t="shared" si="404"/>
        <v>0</v>
      </c>
      <c r="Y3629">
        <v>1215</v>
      </c>
      <c r="Z3629">
        <v>1215</v>
      </c>
      <c r="AA3629">
        <v>0</v>
      </c>
    </row>
    <row r="3630" spans="1:27" x14ac:dyDescent="0.25">
      <c r="A3630" t="str">
        <f t="shared" si="398"/>
        <v>102019</v>
      </c>
      <c r="B3630">
        <v>11</v>
      </c>
      <c r="C3630">
        <v>2019</v>
      </c>
      <c r="D3630" s="18">
        <v>43769</v>
      </c>
      <c r="E3630" t="s">
        <v>6942</v>
      </c>
      <c r="F3630" t="s">
        <v>413</v>
      </c>
      <c r="G3630" t="s">
        <v>6248</v>
      </c>
      <c r="H3630" t="s">
        <v>6943</v>
      </c>
      <c r="L3630">
        <v>3460</v>
      </c>
      <c r="N3630">
        <f t="shared" si="399"/>
        <v>622.79999999999995</v>
      </c>
      <c r="O3630">
        <f t="shared" si="400"/>
        <v>311.39999999999998</v>
      </c>
      <c r="P3630">
        <f t="shared" si="401"/>
        <v>311.39999999999998</v>
      </c>
      <c r="Q3630">
        <f t="shared" si="402"/>
        <v>0</v>
      </c>
      <c r="R3630">
        <f t="shared" si="403"/>
        <v>4082.8</v>
      </c>
      <c r="S3630">
        <f t="shared" si="404"/>
        <v>-0.71000000000003638</v>
      </c>
      <c r="Y3630">
        <v>311.39999999999998</v>
      </c>
      <c r="Z3630">
        <v>311.39999999999998</v>
      </c>
      <c r="AA3630">
        <v>0</v>
      </c>
    </row>
    <row r="3631" spans="1:27" x14ac:dyDescent="0.25">
      <c r="A3631" t="str">
        <f t="shared" si="398"/>
        <v>112019</v>
      </c>
      <c r="B3631">
        <v>11</v>
      </c>
      <c r="C3631">
        <v>2019</v>
      </c>
      <c r="D3631" s="18">
        <v>43770</v>
      </c>
      <c r="E3631" t="s">
        <v>6944</v>
      </c>
      <c r="F3631" t="s">
        <v>6310</v>
      </c>
      <c r="G3631" t="s">
        <v>6311</v>
      </c>
      <c r="H3631" t="s">
        <v>6945</v>
      </c>
      <c r="L3631">
        <v>4999</v>
      </c>
      <c r="N3631">
        <f t="shared" si="399"/>
        <v>899.82</v>
      </c>
      <c r="O3631">
        <f t="shared" si="400"/>
        <v>449.91</v>
      </c>
      <c r="P3631">
        <f t="shared" si="401"/>
        <v>449.91</v>
      </c>
      <c r="Q3631">
        <f t="shared" si="402"/>
        <v>0</v>
      </c>
      <c r="R3631">
        <f t="shared" si="403"/>
        <v>5898.82</v>
      </c>
      <c r="S3631">
        <f t="shared" si="404"/>
        <v>0</v>
      </c>
      <c r="Y3631">
        <v>449.91</v>
      </c>
      <c r="Z3631">
        <v>449.91</v>
      </c>
      <c r="AA3631">
        <v>0</v>
      </c>
    </row>
    <row r="3632" spans="1:27" x14ac:dyDescent="0.25">
      <c r="A3632" t="str">
        <f t="shared" si="398"/>
        <v>102019</v>
      </c>
      <c r="B3632">
        <v>11</v>
      </c>
      <c r="C3632">
        <v>2019</v>
      </c>
      <c r="D3632" s="18">
        <v>43768</v>
      </c>
      <c r="E3632" t="s">
        <v>6946</v>
      </c>
      <c r="F3632" t="s">
        <v>820</v>
      </c>
      <c r="G3632" t="s">
        <v>6947</v>
      </c>
      <c r="H3632" t="s">
        <v>6948</v>
      </c>
      <c r="I3632">
        <v>230170.5</v>
      </c>
      <c r="L3632">
        <v>12042.19</v>
      </c>
      <c r="N3632">
        <f t="shared" si="399"/>
        <v>2167.5942</v>
      </c>
      <c r="O3632">
        <f t="shared" si="400"/>
        <v>0</v>
      </c>
      <c r="P3632">
        <f t="shared" si="401"/>
        <v>0</v>
      </c>
      <c r="Q3632">
        <f t="shared" si="402"/>
        <v>2167.5942</v>
      </c>
      <c r="R3632">
        <f t="shared" si="403"/>
        <v>244380.28419999999</v>
      </c>
      <c r="S3632">
        <f t="shared" si="404"/>
        <v>4.1999999957624823E-3</v>
      </c>
      <c r="Y3632">
        <v>0</v>
      </c>
      <c r="Z3632">
        <v>0</v>
      </c>
      <c r="AA3632">
        <v>2167.5942</v>
      </c>
    </row>
    <row r="3633" spans="1:27" x14ac:dyDescent="0.25">
      <c r="A3633" t="str">
        <f t="shared" si="398"/>
        <v>112019</v>
      </c>
      <c r="B3633">
        <v>11</v>
      </c>
      <c r="C3633">
        <v>2019</v>
      </c>
      <c r="D3633" s="18">
        <v>43776</v>
      </c>
      <c r="E3633" t="s">
        <v>6949</v>
      </c>
      <c r="F3633" t="s">
        <v>101</v>
      </c>
      <c r="G3633" t="s">
        <v>6250</v>
      </c>
      <c r="H3633" t="s">
        <v>6950</v>
      </c>
      <c r="J3633">
        <v>41000</v>
      </c>
      <c r="N3633">
        <f t="shared" si="399"/>
        <v>2050</v>
      </c>
      <c r="O3633">
        <f t="shared" si="400"/>
        <v>1025</v>
      </c>
      <c r="P3633">
        <f t="shared" si="401"/>
        <v>1025</v>
      </c>
      <c r="Q3633">
        <f t="shared" si="402"/>
        <v>0</v>
      </c>
      <c r="R3633">
        <f t="shared" si="403"/>
        <v>43050</v>
      </c>
      <c r="S3633">
        <f t="shared" si="404"/>
        <v>-46291</v>
      </c>
      <c r="Y3633">
        <v>1025</v>
      </c>
      <c r="Z3633">
        <v>1025</v>
      </c>
      <c r="AA3633">
        <v>0</v>
      </c>
    </row>
    <row r="3634" spans="1:27" x14ac:dyDescent="0.25">
      <c r="A3634" t="str">
        <f t="shared" si="398"/>
        <v>112019</v>
      </c>
      <c r="B3634">
        <v>11</v>
      </c>
      <c r="C3634">
        <v>2019</v>
      </c>
      <c r="D3634" s="18">
        <v>43776</v>
      </c>
      <c r="E3634" t="s">
        <v>6949</v>
      </c>
      <c r="F3634" t="s">
        <v>101</v>
      </c>
      <c r="G3634" t="s">
        <v>6250</v>
      </c>
      <c r="H3634" t="s">
        <v>6950</v>
      </c>
      <c r="M3634">
        <v>14257.81</v>
      </c>
      <c r="N3634">
        <f t="shared" si="399"/>
        <v>3992.1867999999999</v>
      </c>
      <c r="O3634">
        <f t="shared" si="400"/>
        <v>1996.0934</v>
      </c>
      <c r="P3634">
        <f t="shared" si="401"/>
        <v>1996.0934</v>
      </c>
      <c r="Q3634">
        <f t="shared" si="402"/>
        <v>0</v>
      </c>
      <c r="R3634">
        <f t="shared" si="403"/>
        <v>18249.996800000001</v>
      </c>
      <c r="S3634">
        <f t="shared" si="404"/>
        <v>-71091.003200000006</v>
      </c>
      <c r="Y3634">
        <v>1996.0934</v>
      </c>
      <c r="Z3634">
        <v>1996.0934</v>
      </c>
      <c r="AA3634">
        <v>0</v>
      </c>
    </row>
    <row r="3635" spans="1:27" x14ac:dyDescent="0.25">
      <c r="A3635" t="str">
        <f t="shared" si="398"/>
        <v>112019</v>
      </c>
      <c r="B3635">
        <v>11</v>
      </c>
      <c r="C3635">
        <v>2019</v>
      </c>
      <c r="D3635" s="18">
        <v>43776</v>
      </c>
      <c r="E3635" t="s">
        <v>6949</v>
      </c>
      <c r="F3635" t="s">
        <v>101</v>
      </c>
      <c r="G3635" t="s">
        <v>6250</v>
      </c>
      <c r="H3635" t="s">
        <v>6950</v>
      </c>
      <c r="L3635">
        <v>23763.13</v>
      </c>
      <c r="N3635">
        <f t="shared" si="399"/>
        <v>4277.3634000000002</v>
      </c>
      <c r="O3635">
        <f t="shared" si="400"/>
        <v>2138.6817000000001</v>
      </c>
      <c r="P3635">
        <f t="shared" si="401"/>
        <v>2138.6817000000001</v>
      </c>
      <c r="Q3635">
        <f t="shared" si="402"/>
        <v>0</v>
      </c>
      <c r="R3635">
        <f t="shared" si="403"/>
        <v>28040.493399999999</v>
      </c>
      <c r="S3635">
        <f t="shared" si="404"/>
        <v>-61300.506600000001</v>
      </c>
      <c r="Y3635">
        <v>2138.6817000000001</v>
      </c>
      <c r="Z3635">
        <v>2138.6817000000001</v>
      </c>
      <c r="AA3635">
        <v>0</v>
      </c>
    </row>
    <row r="3636" spans="1:27" x14ac:dyDescent="0.25">
      <c r="A3636" t="str">
        <f t="shared" si="398"/>
        <v>102019</v>
      </c>
      <c r="B3636">
        <v>11</v>
      </c>
      <c r="C3636">
        <v>2019</v>
      </c>
      <c r="D3636" s="18">
        <v>43769</v>
      </c>
      <c r="E3636" t="s">
        <v>6951</v>
      </c>
      <c r="F3636" t="s">
        <v>6341</v>
      </c>
      <c r="G3636" t="s">
        <v>6342</v>
      </c>
      <c r="H3636" t="s">
        <v>6952</v>
      </c>
      <c r="I3636">
        <v>45806</v>
      </c>
      <c r="N3636">
        <f t="shared" si="399"/>
        <v>0</v>
      </c>
      <c r="O3636">
        <f t="shared" si="400"/>
        <v>0</v>
      </c>
      <c r="P3636">
        <f t="shared" si="401"/>
        <v>0</v>
      </c>
      <c r="Q3636">
        <f t="shared" si="402"/>
        <v>0</v>
      </c>
      <c r="R3636">
        <f t="shared" si="403"/>
        <v>45806</v>
      </c>
      <c r="S3636">
        <f t="shared" si="404"/>
        <v>0</v>
      </c>
      <c r="Y3636">
        <v>0</v>
      </c>
      <c r="Z3636">
        <v>0</v>
      </c>
      <c r="AA3636">
        <v>0</v>
      </c>
    </row>
    <row r="3637" spans="1:27" x14ac:dyDescent="0.25">
      <c r="A3637" t="str">
        <f t="shared" si="398"/>
        <v>082019</v>
      </c>
      <c r="B3637">
        <v>11</v>
      </c>
      <c r="C3637">
        <v>2019</v>
      </c>
      <c r="D3637" s="18">
        <v>43691</v>
      </c>
      <c r="E3637" t="s">
        <v>6953</v>
      </c>
      <c r="F3637" t="s">
        <v>3387</v>
      </c>
      <c r="G3637" t="s">
        <v>6817</v>
      </c>
      <c r="H3637" t="s">
        <v>6954</v>
      </c>
      <c r="L3637">
        <v>47890.41</v>
      </c>
      <c r="N3637">
        <f t="shared" si="399"/>
        <v>8620.2738000000008</v>
      </c>
      <c r="O3637">
        <f t="shared" si="400"/>
        <v>4310.1369000000004</v>
      </c>
      <c r="P3637">
        <f t="shared" si="401"/>
        <v>4310.1369000000004</v>
      </c>
      <c r="Q3637">
        <f t="shared" si="402"/>
        <v>0</v>
      </c>
      <c r="R3637">
        <f t="shared" si="403"/>
        <v>56510.683800000006</v>
      </c>
      <c r="S3637">
        <f t="shared" si="404"/>
        <v>-6.1999999961699359E-3</v>
      </c>
      <c r="Y3637">
        <v>4310.1369000000004</v>
      </c>
      <c r="Z3637">
        <v>4310.1369000000004</v>
      </c>
      <c r="AA3637">
        <v>0</v>
      </c>
    </row>
    <row r="3638" spans="1:27" x14ac:dyDescent="0.25">
      <c r="A3638" t="str">
        <f t="shared" si="398"/>
        <v>112019</v>
      </c>
      <c r="B3638">
        <v>11</v>
      </c>
      <c r="C3638">
        <v>2019</v>
      </c>
      <c r="D3638" s="18">
        <v>43778</v>
      </c>
      <c r="E3638">
        <v>447</v>
      </c>
      <c r="F3638" t="s">
        <v>851</v>
      </c>
      <c r="G3638" t="s">
        <v>6955</v>
      </c>
      <c r="H3638" t="s">
        <v>6956</v>
      </c>
      <c r="L3638">
        <v>31000</v>
      </c>
      <c r="N3638">
        <f t="shared" si="399"/>
        <v>5580</v>
      </c>
      <c r="O3638">
        <v>0</v>
      </c>
      <c r="P3638">
        <v>0</v>
      </c>
      <c r="Q3638">
        <v>0</v>
      </c>
      <c r="R3638">
        <f t="shared" si="403"/>
        <v>36580</v>
      </c>
      <c r="S3638">
        <f t="shared" si="404"/>
        <v>-1950</v>
      </c>
      <c r="T3638" t="s">
        <v>5815</v>
      </c>
      <c r="Y3638">
        <v>2790</v>
      </c>
      <c r="Z3638">
        <v>2790</v>
      </c>
      <c r="AA3638">
        <v>0</v>
      </c>
    </row>
    <row r="3639" spans="1:27" x14ac:dyDescent="0.25">
      <c r="A3639" t="str">
        <f t="shared" si="398"/>
        <v>112019</v>
      </c>
      <c r="B3639">
        <v>11</v>
      </c>
      <c r="C3639">
        <v>2019</v>
      </c>
      <c r="D3639" s="18">
        <v>43776</v>
      </c>
      <c r="E3639" t="s">
        <v>6957</v>
      </c>
      <c r="F3639" t="s">
        <v>101</v>
      </c>
      <c r="G3639" t="s">
        <v>6250</v>
      </c>
      <c r="H3639" t="s">
        <v>6958</v>
      </c>
      <c r="L3639">
        <v>7413</v>
      </c>
      <c r="N3639">
        <f t="shared" si="399"/>
        <v>1334.34</v>
      </c>
      <c r="O3639">
        <f t="shared" si="400"/>
        <v>667.17</v>
      </c>
      <c r="P3639">
        <f t="shared" si="401"/>
        <v>667.17</v>
      </c>
      <c r="Q3639">
        <f t="shared" si="402"/>
        <v>0</v>
      </c>
      <c r="R3639">
        <f t="shared" si="403"/>
        <v>8747.34</v>
      </c>
      <c r="S3639">
        <f t="shared" si="404"/>
        <v>0.34000000000014552</v>
      </c>
      <c r="Y3639">
        <v>667.17</v>
      </c>
      <c r="Z3639">
        <v>667.17</v>
      </c>
      <c r="AA3639">
        <v>0</v>
      </c>
    </row>
    <row r="3640" spans="1:27" x14ac:dyDescent="0.25">
      <c r="A3640" t="str">
        <f t="shared" si="398"/>
        <v>102019</v>
      </c>
      <c r="B3640">
        <v>11</v>
      </c>
      <c r="C3640">
        <v>2019</v>
      </c>
      <c r="D3640" s="18">
        <v>43757</v>
      </c>
      <c r="E3640" t="s">
        <v>6959</v>
      </c>
      <c r="F3640" t="s">
        <v>1140</v>
      </c>
      <c r="G3640" t="s">
        <v>1141</v>
      </c>
      <c r="H3640" t="s">
        <v>6960</v>
      </c>
      <c r="I3640">
        <v>37273</v>
      </c>
      <c r="N3640">
        <f t="shared" si="399"/>
        <v>0</v>
      </c>
      <c r="O3640">
        <f t="shared" si="400"/>
        <v>0</v>
      </c>
      <c r="P3640">
        <f t="shared" si="401"/>
        <v>0</v>
      </c>
      <c r="Q3640">
        <f t="shared" si="402"/>
        <v>0</v>
      </c>
      <c r="R3640">
        <f t="shared" si="403"/>
        <v>37273</v>
      </c>
      <c r="S3640">
        <f t="shared" si="404"/>
        <v>0</v>
      </c>
      <c r="Y3640">
        <v>0</v>
      </c>
      <c r="Z3640">
        <v>0</v>
      </c>
      <c r="AA3640">
        <v>0</v>
      </c>
    </row>
    <row r="3641" spans="1:27" x14ac:dyDescent="0.25">
      <c r="A3641" t="str">
        <f t="shared" si="398"/>
        <v>102019</v>
      </c>
      <c r="B3641">
        <v>11</v>
      </c>
      <c r="C3641">
        <v>2019</v>
      </c>
      <c r="D3641" s="18">
        <v>43757</v>
      </c>
      <c r="E3641" t="s">
        <v>6961</v>
      </c>
      <c r="F3641" t="s">
        <v>1140</v>
      </c>
      <c r="G3641" t="s">
        <v>1141</v>
      </c>
      <c r="H3641" t="s">
        <v>6962</v>
      </c>
      <c r="L3641">
        <v>8885</v>
      </c>
      <c r="N3641">
        <f t="shared" si="399"/>
        <v>1599.3</v>
      </c>
      <c r="O3641">
        <f t="shared" si="400"/>
        <v>799.65</v>
      </c>
      <c r="P3641">
        <f t="shared" si="401"/>
        <v>799.65</v>
      </c>
      <c r="Q3641">
        <f t="shared" si="402"/>
        <v>0</v>
      </c>
      <c r="R3641">
        <f t="shared" si="403"/>
        <v>10484.299999999999</v>
      </c>
      <c r="S3641">
        <f t="shared" si="404"/>
        <v>-0.7000000000007276</v>
      </c>
      <c r="Y3641">
        <v>799.65</v>
      </c>
      <c r="Z3641">
        <v>799.65</v>
      </c>
      <c r="AA3641">
        <v>0</v>
      </c>
    </row>
    <row r="3642" spans="1:27" x14ac:dyDescent="0.25">
      <c r="A3642" t="str">
        <f t="shared" si="398"/>
        <v>112019</v>
      </c>
      <c r="B3642">
        <v>11</v>
      </c>
      <c r="C3642">
        <v>2019</v>
      </c>
      <c r="D3642" s="18">
        <v>43776</v>
      </c>
      <c r="E3642" t="s">
        <v>6963</v>
      </c>
      <c r="F3642" t="s">
        <v>1140</v>
      </c>
      <c r="G3642" t="s">
        <v>1141</v>
      </c>
      <c r="H3642" t="s">
        <v>6964</v>
      </c>
      <c r="L3642">
        <v>8687.08</v>
      </c>
      <c r="N3642">
        <f t="shared" si="399"/>
        <v>1563.6744000000001</v>
      </c>
      <c r="O3642">
        <f t="shared" si="400"/>
        <v>781.83720000000005</v>
      </c>
      <c r="P3642">
        <f t="shared" si="401"/>
        <v>781.83720000000005</v>
      </c>
      <c r="Q3642">
        <f t="shared" si="402"/>
        <v>0</v>
      </c>
      <c r="R3642">
        <f t="shared" si="403"/>
        <v>10250.7544</v>
      </c>
      <c r="S3642">
        <f t="shared" si="404"/>
        <v>-0.245600000000195</v>
      </c>
      <c r="Y3642">
        <v>781.83720000000005</v>
      </c>
      <c r="Z3642">
        <v>781.83720000000005</v>
      </c>
      <c r="AA3642">
        <v>0</v>
      </c>
    </row>
    <row r="3643" spans="1:27" x14ac:dyDescent="0.25">
      <c r="A3643" t="str">
        <f t="shared" si="398"/>
        <v>112019</v>
      </c>
      <c r="B3643">
        <v>11</v>
      </c>
      <c r="C3643">
        <v>2019</v>
      </c>
      <c r="D3643" s="18">
        <v>43776</v>
      </c>
      <c r="E3643" t="s">
        <v>6965</v>
      </c>
      <c r="F3643" t="s">
        <v>1140</v>
      </c>
      <c r="G3643" t="s">
        <v>1141</v>
      </c>
      <c r="H3643" t="s">
        <v>6966</v>
      </c>
      <c r="I3643">
        <v>37382</v>
      </c>
      <c r="N3643">
        <f t="shared" si="399"/>
        <v>0</v>
      </c>
      <c r="O3643">
        <f t="shared" si="400"/>
        <v>0</v>
      </c>
      <c r="P3643">
        <f t="shared" si="401"/>
        <v>0</v>
      </c>
      <c r="Q3643">
        <f t="shared" si="402"/>
        <v>0</v>
      </c>
      <c r="R3643">
        <f t="shared" si="403"/>
        <v>37382</v>
      </c>
      <c r="S3643">
        <f t="shared" si="404"/>
        <v>0</v>
      </c>
      <c r="Y3643">
        <v>0</v>
      </c>
      <c r="Z3643">
        <v>0</v>
      </c>
      <c r="AA3643">
        <v>0</v>
      </c>
    </row>
    <row r="3644" spans="1:27" x14ac:dyDescent="0.25">
      <c r="A3644" t="str">
        <f t="shared" si="398"/>
        <v>112019</v>
      </c>
      <c r="B3644">
        <v>11</v>
      </c>
      <c r="C3644">
        <v>2019</v>
      </c>
      <c r="D3644" s="18">
        <v>43774</v>
      </c>
      <c r="E3644" t="s">
        <v>6967</v>
      </c>
      <c r="F3644" t="s">
        <v>686</v>
      </c>
      <c r="G3644" t="s">
        <v>6294</v>
      </c>
      <c r="H3644" t="s">
        <v>6968</v>
      </c>
      <c r="L3644">
        <v>111881.2</v>
      </c>
      <c r="N3644">
        <f t="shared" si="399"/>
        <v>20138.615999999998</v>
      </c>
      <c r="O3644">
        <f t="shared" si="400"/>
        <v>10069.307999999999</v>
      </c>
      <c r="P3644">
        <f t="shared" si="401"/>
        <v>10069.307999999999</v>
      </c>
      <c r="Q3644">
        <f t="shared" si="402"/>
        <v>0</v>
      </c>
      <c r="R3644">
        <f t="shared" si="403"/>
        <v>132019.81599999999</v>
      </c>
      <c r="S3644">
        <f t="shared" si="404"/>
        <v>-0.1840000000083819</v>
      </c>
      <c r="Y3644">
        <v>10069.307999999999</v>
      </c>
      <c r="Z3644">
        <v>10069.307999999999</v>
      </c>
      <c r="AA3644">
        <v>0</v>
      </c>
    </row>
    <row r="3645" spans="1:27" x14ac:dyDescent="0.25">
      <c r="A3645" t="str">
        <f t="shared" si="398"/>
        <v>112019</v>
      </c>
      <c r="B3645">
        <v>11</v>
      </c>
      <c r="C3645">
        <v>2019</v>
      </c>
      <c r="D3645" s="18">
        <v>43775</v>
      </c>
      <c r="E3645" t="s">
        <v>5280</v>
      </c>
      <c r="F3645" t="s">
        <v>1290</v>
      </c>
      <c r="G3645" t="s">
        <v>6929</v>
      </c>
      <c r="H3645" t="s">
        <v>6930</v>
      </c>
      <c r="K3645">
        <v>6500</v>
      </c>
      <c r="N3645">
        <f t="shared" si="399"/>
        <v>780</v>
      </c>
      <c r="O3645">
        <f t="shared" si="400"/>
        <v>390</v>
      </c>
      <c r="P3645">
        <f t="shared" si="401"/>
        <v>390</v>
      </c>
      <c r="Q3645">
        <f t="shared" si="402"/>
        <v>0</v>
      </c>
      <c r="R3645">
        <f t="shared" si="403"/>
        <v>7280</v>
      </c>
      <c r="S3645">
        <f t="shared" si="404"/>
        <v>0</v>
      </c>
      <c r="Y3645">
        <v>390</v>
      </c>
      <c r="Z3645">
        <v>390</v>
      </c>
      <c r="AA3645">
        <v>0</v>
      </c>
    </row>
    <row r="3646" spans="1:27" x14ac:dyDescent="0.25">
      <c r="A3646" t="str">
        <f t="shared" si="398"/>
        <v>112019</v>
      </c>
      <c r="B3646">
        <v>11</v>
      </c>
      <c r="C3646">
        <v>2019</v>
      </c>
      <c r="D3646" s="18">
        <v>43775</v>
      </c>
      <c r="E3646" t="s">
        <v>6969</v>
      </c>
      <c r="F3646" t="s">
        <v>1675</v>
      </c>
      <c r="G3646" t="s">
        <v>6970</v>
      </c>
      <c r="H3646" t="s">
        <v>6971</v>
      </c>
      <c r="L3646">
        <v>1424</v>
      </c>
      <c r="N3646">
        <f t="shared" si="399"/>
        <v>256.32</v>
      </c>
      <c r="O3646">
        <f t="shared" si="400"/>
        <v>128.16</v>
      </c>
      <c r="P3646">
        <f t="shared" si="401"/>
        <v>128.16</v>
      </c>
      <c r="Q3646">
        <f t="shared" si="402"/>
        <v>0</v>
      </c>
      <c r="R3646">
        <f t="shared" si="403"/>
        <v>1680.32</v>
      </c>
      <c r="S3646">
        <f t="shared" si="404"/>
        <v>0.31999999999993634</v>
      </c>
      <c r="Y3646">
        <v>128.16</v>
      </c>
      <c r="Z3646">
        <v>128.16</v>
      </c>
      <c r="AA3646">
        <v>0</v>
      </c>
    </row>
    <row r="3647" spans="1:27" x14ac:dyDescent="0.25">
      <c r="A3647" t="str">
        <f t="shared" si="398"/>
        <v>112019</v>
      </c>
      <c r="B3647">
        <v>11</v>
      </c>
      <c r="C3647">
        <v>2019</v>
      </c>
      <c r="D3647" s="18">
        <v>43777</v>
      </c>
      <c r="E3647" t="s">
        <v>6972</v>
      </c>
      <c r="F3647" t="s">
        <v>413</v>
      </c>
      <c r="G3647" t="s">
        <v>6248</v>
      </c>
      <c r="H3647" t="s">
        <v>6973</v>
      </c>
      <c r="L3647">
        <v>2819</v>
      </c>
      <c r="N3647">
        <f t="shared" si="399"/>
        <v>507.42</v>
      </c>
      <c r="O3647">
        <f t="shared" si="400"/>
        <v>253.71</v>
      </c>
      <c r="P3647">
        <f t="shared" si="401"/>
        <v>253.71</v>
      </c>
      <c r="Q3647">
        <f t="shared" si="402"/>
        <v>0</v>
      </c>
      <c r="R3647">
        <f t="shared" si="403"/>
        <v>3326.42</v>
      </c>
      <c r="S3647">
        <f t="shared" si="404"/>
        <v>0.42000000000007276</v>
      </c>
      <c r="Y3647">
        <v>253.71</v>
      </c>
      <c r="Z3647">
        <v>253.71</v>
      </c>
      <c r="AA3647">
        <v>0</v>
      </c>
    </row>
    <row r="3648" spans="1:27" x14ac:dyDescent="0.25">
      <c r="A3648" t="str">
        <f t="shared" si="398"/>
        <v>112019</v>
      </c>
      <c r="B3648">
        <v>11</v>
      </c>
      <c r="C3648">
        <v>2019</v>
      </c>
      <c r="D3648" s="18">
        <v>43780</v>
      </c>
      <c r="E3648" t="s">
        <v>7863</v>
      </c>
      <c r="F3648" t="s">
        <v>2693</v>
      </c>
      <c r="G3648" t="s">
        <v>7778</v>
      </c>
      <c r="H3648" t="s">
        <v>7864</v>
      </c>
      <c r="L3648">
        <v>11200</v>
      </c>
      <c r="N3648">
        <f t="shared" si="399"/>
        <v>2016</v>
      </c>
      <c r="O3648">
        <f t="shared" si="400"/>
        <v>1008</v>
      </c>
      <c r="P3648">
        <f t="shared" si="401"/>
        <v>1008</v>
      </c>
      <c r="Q3648">
        <f t="shared" si="402"/>
        <v>0</v>
      </c>
      <c r="R3648">
        <f t="shared" si="403"/>
        <v>13216</v>
      </c>
      <c r="S3648">
        <f t="shared" si="404"/>
        <v>0</v>
      </c>
      <c r="Y3648">
        <v>1008</v>
      </c>
      <c r="Z3648">
        <v>1008</v>
      </c>
      <c r="AA3648">
        <v>0</v>
      </c>
    </row>
    <row r="3649" spans="1:27" x14ac:dyDescent="0.25">
      <c r="A3649" t="str">
        <f t="shared" si="398"/>
        <v>112019</v>
      </c>
      <c r="B3649">
        <v>11</v>
      </c>
      <c r="C3649">
        <v>2019</v>
      </c>
      <c r="D3649" s="18">
        <v>43781</v>
      </c>
      <c r="E3649" t="s">
        <v>6974</v>
      </c>
      <c r="F3649" t="s">
        <v>6975</v>
      </c>
      <c r="G3649" t="s">
        <v>6976</v>
      </c>
      <c r="H3649" t="s">
        <v>6977</v>
      </c>
      <c r="I3649">
        <v>14863</v>
      </c>
      <c r="N3649">
        <f t="shared" si="399"/>
        <v>0</v>
      </c>
      <c r="O3649">
        <f t="shared" si="400"/>
        <v>0</v>
      </c>
      <c r="P3649">
        <f t="shared" si="401"/>
        <v>0</v>
      </c>
      <c r="Q3649">
        <f t="shared" si="402"/>
        <v>0</v>
      </c>
      <c r="R3649">
        <f t="shared" si="403"/>
        <v>14863</v>
      </c>
      <c r="S3649">
        <f t="shared" si="404"/>
        <v>0</v>
      </c>
      <c r="Y3649">
        <v>0</v>
      </c>
      <c r="Z3649">
        <v>0</v>
      </c>
      <c r="AA3649">
        <v>0</v>
      </c>
    </row>
    <row r="3650" spans="1:27" x14ac:dyDescent="0.25">
      <c r="A3650" t="str">
        <f t="shared" si="398"/>
        <v>112019</v>
      </c>
      <c r="B3650">
        <v>11</v>
      </c>
      <c r="C3650">
        <v>2019</v>
      </c>
      <c r="D3650" s="18">
        <v>43782</v>
      </c>
      <c r="E3650">
        <v>10113</v>
      </c>
      <c r="F3650" t="s">
        <v>399</v>
      </c>
      <c r="G3650" t="s">
        <v>6509</v>
      </c>
      <c r="H3650" t="s">
        <v>6978</v>
      </c>
      <c r="L3650">
        <v>1483</v>
      </c>
      <c r="N3650">
        <f t="shared" si="399"/>
        <v>266.94</v>
      </c>
      <c r="O3650">
        <f t="shared" si="400"/>
        <v>133.47</v>
      </c>
      <c r="P3650">
        <f t="shared" si="401"/>
        <v>133.47</v>
      </c>
      <c r="Q3650">
        <f t="shared" si="402"/>
        <v>0</v>
      </c>
      <c r="R3650">
        <f t="shared" si="403"/>
        <v>1749.94</v>
      </c>
      <c r="S3650">
        <f t="shared" si="404"/>
        <v>-5.999999999994543E-2</v>
      </c>
      <c r="Y3650">
        <v>133.47</v>
      </c>
      <c r="Z3650">
        <v>133.47</v>
      </c>
      <c r="AA3650">
        <v>0</v>
      </c>
    </row>
    <row r="3651" spans="1:27" x14ac:dyDescent="0.25">
      <c r="A3651" t="str">
        <f t="shared" si="398"/>
        <v>112019</v>
      </c>
      <c r="B3651">
        <v>11</v>
      </c>
      <c r="C3651">
        <v>2019</v>
      </c>
      <c r="D3651" s="18">
        <v>43777</v>
      </c>
      <c r="E3651" t="s">
        <v>6979</v>
      </c>
      <c r="F3651" t="s">
        <v>6980</v>
      </c>
      <c r="G3651" t="s">
        <v>6981</v>
      </c>
      <c r="H3651" t="s">
        <v>6982</v>
      </c>
      <c r="I3651">
        <v>7643</v>
      </c>
      <c r="N3651">
        <f t="shared" si="399"/>
        <v>0</v>
      </c>
      <c r="O3651">
        <f t="shared" si="400"/>
        <v>0</v>
      </c>
      <c r="P3651">
        <f t="shared" si="401"/>
        <v>0</v>
      </c>
      <c r="Q3651">
        <f t="shared" si="402"/>
        <v>0</v>
      </c>
      <c r="R3651">
        <f t="shared" si="403"/>
        <v>7643</v>
      </c>
      <c r="S3651">
        <f t="shared" si="404"/>
        <v>0</v>
      </c>
      <c r="Y3651">
        <v>0</v>
      </c>
      <c r="Z3651">
        <v>0</v>
      </c>
      <c r="AA3651">
        <v>0</v>
      </c>
    </row>
    <row r="3652" spans="1:27" x14ac:dyDescent="0.25">
      <c r="A3652" t="str">
        <f t="shared" ref="A3652:A3715" si="405">TEXT(D3652,"MMYYYY")</f>
        <v>052019</v>
      </c>
      <c r="B3652">
        <v>11</v>
      </c>
      <c r="C3652">
        <v>2019</v>
      </c>
      <c r="D3652" s="18">
        <v>43595</v>
      </c>
      <c r="E3652">
        <v>54</v>
      </c>
      <c r="F3652" t="s">
        <v>471</v>
      </c>
      <c r="G3652" t="s">
        <v>6246</v>
      </c>
      <c r="H3652" t="s">
        <v>6983</v>
      </c>
      <c r="L3652">
        <v>6800</v>
      </c>
      <c r="N3652">
        <f t="shared" si="399"/>
        <v>1224</v>
      </c>
      <c r="O3652">
        <f t="shared" si="400"/>
        <v>612</v>
      </c>
      <c r="P3652">
        <f t="shared" si="401"/>
        <v>612</v>
      </c>
      <c r="Q3652">
        <f t="shared" si="402"/>
        <v>0</v>
      </c>
      <c r="R3652">
        <f t="shared" si="403"/>
        <v>8024</v>
      </c>
      <c r="S3652">
        <f t="shared" si="404"/>
        <v>0</v>
      </c>
      <c r="Y3652">
        <v>612</v>
      </c>
      <c r="Z3652">
        <v>612</v>
      </c>
      <c r="AA3652">
        <v>0</v>
      </c>
    </row>
    <row r="3653" spans="1:27" x14ac:dyDescent="0.25">
      <c r="A3653" t="str">
        <f t="shared" si="405"/>
        <v>112019</v>
      </c>
      <c r="B3653">
        <v>11</v>
      </c>
      <c r="C3653">
        <v>2019</v>
      </c>
      <c r="D3653" s="18">
        <v>43781</v>
      </c>
      <c r="E3653">
        <v>436</v>
      </c>
      <c r="F3653" t="s">
        <v>471</v>
      </c>
      <c r="G3653" t="s">
        <v>6246</v>
      </c>
      <c r="H3653" t="s">
        <v>6984</v>
      </c>
      <c r="L3653">
        <v>6600</v>
      </c>
      <c r="N3653">
        <f t="shared" si="399"/>
        <v>1188</v>
      </c>
      <c r="O3653">
        <f t="shared" si="400"/>
        <v>594</v>
      </c>
      <c r="P3653">
        <f t="shared" si="401"/>
        <v>594</v>
      </c>
      <c r="Q3653">
        <f t="shared" si="402"/>
        <v>0</v>
      </c>
      <c r="R3653">
        <f t="shared" si="403"/>
        <v>7788</v>
      </c>
      <c r="S3653">
        <f t="shared" si="404"/>
        <v>0</v>
      </c>
      <c r="Y3653">
        <v>594</v>
      </c>
      <c r="Z3653">
        <v>594</v>
      </c>
      <c r="AA3653">
        <v>0</v>
      </c>
    </row>
    <row r="3654" spans="1:27" x14ac:dyDescent="0.25">
      <c r="A3654" t="str">
        <f t="shared" si="405"/>
        <v>102019</v>
      </c>
      <c r="B3654">
        <v>11</v>
      </c>
      <c r="C3654">
        <v>2019</v>
      </c>
      <c r="D3654" s="18">
        <v>43764</v>
      </c>
      <c r="E3654" t="s">
        <v>6985</v>
      </c>
      <c r="F3654" t="s">
        <v>1771</v>
      </c>
      <c r="G3654" t="s">
        <v>6933</v>
      </c>
      <c r="H3654" t="s">
        <v>6986</v>
      </c>
      <c r="I3654">
        <v>17765</v>
      </c>
      <c r="N3654">
        <f t="shared" si="399"/>
        <v>0</v>
      </c>
      <c r="O3654">
        <f t="shared" si="400"/>
        <v>0</v>
      </c>
      <c r="P3654">
        <f t="shared" si="401"/>
        <v>0</v>
      </c>
      <c r="Q3654">
        <f t="shared" si="402"/>
        <v>0</v>
      </c>
      <c r="R3654">
        <f t="shared" si="403"/>
        <v>17765</v>
      </c>
      <c r="S3654">
        <f t="shared" si="404"/>
        <v>0</v>
      </c>
      <c r="Y3654">
        <v>0</v>
      </c>
      <c r="Z3654">
        <v>0</v>
      </c>
      <c r="AA3654">
        <v>0</v>
      </c>
    </row>
    <row r="3655" spans="1:27" x14ac:dyDescent="0.25">
      <c r="A3655" t="str">
        <f t="shared" si="405"/>
        <v>112019</v>
      </c>
      <c r="B3655">
        <v>11</v>
      </c>
      <c r="C3655">
        <v>2019</v>
      </c>
      <c r="D3655" s="18">
        <v>43782</v>
      </c>
      <c r="E3655">
        <v>65748</v>
      </c>
      <c r="F3655" t="s">
        <v>708</v>
      </c>
      <c r="G3655" t="s">
        <v>6987</v>
      </c>
      <c r="H3655" t="s">
        <v>6988</v>
      </c>
      <c r="I3655">
        <v>20000</v>
      </c>
      <c r="N3655">
        <f t="shared" si="399"/>
        <v>0</v>
      </c>
      <c r="O3655">
        <f t="shared" si="400"/>
        <v>0</v>
      </c>
      <c r="P3655">
        <f t="shared" si="401"/>
        <v>0</v>
      </c>
      <c r="Q3655">
        <f t="shared" si="402"/>
        <v>0</v>
      </c>
      <c r="R3655">
        <f t="shared" si="403"/>
        <v>20000</v>
      </c>
      <c r="S3655">
        <f t="shared" si="404"/>
        <v>0</v>
      </c>
      <c r="Y3655">
        <v>0</v>
      </c>
      <c r="Z3655">
        <v>0</v>
      </c>
      <c r="AA3655">
        <v>0</v>
      </c>
    </row>
    <row r="3656" spans="1:27" x14ac:dyDescent="0.25">
      <c r="A3656" t="str">
        <f t="shared" si="405"/>
        <v>112019</v>
      </c>
      <c r="B3656">
        <v>11</v>
      </c>
      <c r="C3656">
        <v>2019</v>
      </c>
      <c r="D3656" s="18">
        <v>43783</v>
      </c>
      <c r="E3656">
        <v>852</v>
      </c>
      <c r="F3656" t="s">
        <v>795</v>
      </c>
      <c r="G3656" t="s">
        <v>6409</v>
      </c>
      <c r="H3656" t="s">
        <v>6916</v>
      </c>
      <c r="L3656">
        <v>5000</v>
      </c>
      <c r="N3656">
        <f t="shared" si="399"/>
        <v>900</v>
      </c>
      <c r="O3656">
        <f t="shared" si="400"/>
        <v>450</v>
      </c>
      <c r="P3656">
        <f t="shared" si="401"/>
        <v>450</v>
      </c>
      <c r="Q3656">
        <f t="shared" si="402"/>
        <v>0</v>
      </c>
      <c r="R3656">
        <f t="shared" si="403"/>
        <v>5900</v>
      </c>
      <c r="S3656">
        <f t="shared" si="404"/>
        <v>0</v>
      </c>
      <c r="Y3656">
        <v>450</v>
      </c>
      <c r="Z3656">
        <v>450</v>
      </c>
      <c r="AA3656">
        <v>0</v>
      </c>
    </row>
    <row r="3657" spans="1:27" x14ac:dyDescent="0.25">
      <c r="A3657" t="str">
        <f t="shared" si="405"/>
        <v>112019</v>
      </c>
      <c r="B3657">
        <v>11</v>
      </c>
      <c r="C3657">
        <v>2019</v>
      </c>
      <c r="D3657" s="18">
        <v>43776</v>
      </c>
      <c r="E3657">
        <v>12620</v>
      </c>
      <c r="F3657" t="s">
        <v>4399</v>
      </c>
      <c r="G3657" t="s">
        <v>6729</v>
      </c>
      <c r="H3657" t="s">
        <v>6989</v>
      </c>
      <c r="L3657">
        <v>3000</v>
      </c>
      <c r="N3657">
        <f t="shared" si="399"/>
        <v>540</v>
      </c>
      <c r="O3657">
        <f t="shared" si="400"/>
        <v>270</v>
      </c>
      <c r="P3657">
        <f t="shared" si="401"/>
        <v>270</v>
      </c>
      <c r="Q3657">
        <f t="shared" si="402"/>
        <v>0</v>
      </c>
      <c r="R3657">
        <f t="shared" si="403"/>
        <v>3540</v>
      </c>
      <c r="S3657">
        <f t="shared" si="404"/>
        <v>0</v>
      </c>
      <c r="Y3657">
        <v>270</v>
      </c>
      <c r="Z3657">
        <v>270</v>
      </c>
      <c r="AA3657">
        <v>0</v>
      </c>
    </row>
    <row r="3658" spans="1:27" x14ac:dyDescent="0.25">
      <c r="A3658" t="str">
        <f t="shared" si="405"/>
        <v>112019</v>
      </c>
      <c r="B3658">
        <v>11</v>
      </c>
      <c r="C3658">
        <v>2019</v>
      </c>
      <c r="D3658" s="18">
        <v>43777</v>
      </c>
      <c r="E3658" t="s">
        <v>7865</v>
      </c>
      <c r="F3658" t="s">
        <v>124</v>
      </c>
      <c r="G3658" t="s">
        <v>6255</v>
      </c>
      <c r="H3658" t="s">
        <v>6989</v>
      </c>
      <c r="L3658">
        <v>3000</v>
      </c>
      <c r="N3658">
        <f t="shared" si="399"/>
        <v>540</v>
      </c>
      <c r="O3658">
        <f t="shared" si="400"/>
        <v>270</v>
      </c>
      <c r="P3658">
        <f t="shared" si="401"/>
        <v>270</v>
      </c>
      <c r="Q3658">
        <f t="shared" si="402"/>
        <v>0</v>
      </c>
      <c r="R3658">
        <f t="shared" si="403"/>
        <v>3540</v>
      </c>
      <c r="S3658">
        <f t="shared" si="404"/>
        <v>0</v>
      </c>
      <c r="Y3658">
        <v>270</v>
      </c>
      <c r="Z3658">
        <v>270</v>
      </c>
      <c r="AA3658">
        <v>0</v>
      </c>
    </row>
    <row r="3659" spans="1:27" x14ac:dyDescent="0.25">
      <c r="A3659" t="str">
        <f t="shared" si="405"/>
        <v>112019</v>
      </c>
      <c r="B3659">
        <v>11</v>
      </c>
      <c r="C3659">
        <v>2019</v>
      </c>
      <c r="D3659" s="18">
        <v>43777</v>
      </c>
      <c r="E3659" t="s">
        <v>7866</v>
      </c>
      <c r="F3659" t="s">
        <v>124</v>
      </c>
      <c r="G3659" t="s">
        <v>6255</v>
      </c>
      <c r="H3659" t="s">
        <v>7867</v>
      </c>
      <c r="I3659">
        <v>36345</v>
      </c>
      <c r="N3659">
        <f t="shared" si="399"/>
        <v>0</v>
      </c>
      <c r="O3659">
        <f t="shared" si="400"/>
        <v>0</v>
      </c>
      <c r="P3659">
        <f t="shared" si="401"/>
        <v>0</v>
      </c>
      <c r="Q3659">
        <f t="shared" si="402"/>
        <v>0</v>
      </c>
      <c r="R3659">
        <f t="shared" si="403"/>
        <v>36345</v>
      </c>
      <c r="S3659">
        <f t="shared" si="404"/>
        <v>0</v>
      </c>
      <c r="Y3659">
        <v>0</v>
      </c>
      <c r="Z3659">
        <v>0</v>
      </c>
      <c r="AA3659">
        <v>0</v>
      </c>
    </row>
    <row r="3660" spans="1:27" x14ac:dyDescent="0.25">
      <c r="A3660" t="str">
        <f t="shared" si="405"/>
        <v>112019</v>
      </c>
      <c r="B3660">
        <v>11</v>
      </c>
      <c r="C3660">
        <v>2019</v>
      </c>
      <c r="D3660" s="18">
        <v>43777</v>
      </c>
      <c r="E3660" t="s">
        <v>7868</v>
      </c>
      <c r="F3660" t="s">
        <v>124</v>
      </c>
      <c r="G3660" t="s">
        <v>6255</v>
      </c>
      <c r="H3660" t="s">
        <v>7869</v>
      </c>
      <c r="L3660">
        <v>9061</v>
      </c>
      <c r="N3660">
        <f t="shared" si="399"/>
        <v>1630.98</v>
      </c>
      <c r="O3660">
        <f t="shared" si="400"/>
        <v>815.49</v>
      </c>
      <c r="P3660">
        <f t="shared" si="401"/>
        <v>815.49</v>
      </c>
      <c r="Q3660">
        <f t="shared" si="402"/>
        <v>0</v>
      </c>
      <c r="R3660">
        <f t="shared" si="403"/>
        <v>10691.98</v>
      </c>
      <c r="S3660">
        <f t="shared" si="404"/>
        <v>-2.0000000000436557E-2</v>
      </c>
      <c r="Y3660">
        <v>815.49</v>
      </c>
      <c r="Z3660">
        <v>815.49</v>
      </c>
      <c r="AA3660">
        <v>0</v>
      </c>
    </row>
    <row r="3661" spans="1:27" x14ac:dyDescent="0.25">
      <c r="A3661" t="str">
        <f t="shared" si="405"/>
        <v>112019</v>
      </c>
      <c r="B3661">
        <v>11</v>
      </c>
      <c r="C3661">
        <v>2019</v>
      </c>
      <c r="D3661" s="18">
        <v>43781</v>
      </c>
      <c r="E3661" t="s">
        <v>7870</v>
      </c>
      <c r="F3661" t="s">
        <v>375</v>
      </c>
      <c r="G3661" t="s">
        <v>7871</v>
      </c>
      <c r="H3661" t="s">
        <v>7872</v>
      </c>
      <c r="I3661">
        <v>65241</v>
      </c>
      <c r="N3661">
        <f t="shared" si="399"/>
        <v>0</v>
      </c>
      <c r="O3661">
        <f t="shared" si="400"/>
        <v>0</v>
      </c>
      <c r="P3661">
        <f t="shared" si="401"/>
        <v>0</v>
      </c>
      <c r="Q3661">
        <f t="shared" si="402"/>
        <v>0</v>
      </c>
      <c r="R3661">
        <f t="shared" si="403"/>
        <v>65241</v>
      </c>
      <c r="S3661">
        <f t="shared" si="404"/>
        <v>0</v>
      </c>
      <c r="Y3661">
        <v>0</v>
      </c>
      <c r="Z3661">
        <v>0</v>
      </c>
      <c r="AA3661">
        <v>0</v>
      </c>
    </row>
    <row r="3662" spans="1:27" x14ac:dyDescent="0.25">
      <c r="A3662" t="str">
        <f t="shared" si="405"/>
        <v>112019</v>
      </c>
      <c r="B3662">
        <v>11</v>
      </c>
      <c r="C3662">
        <v>2019</v>
      </c>
      <c r="D3662" s="18">
        <v>43783</v>
      </c>
      <c r="E3662">
        <v>4649</v>
      </c>
      <c r="F3662" t="s">
        <v>345</v>
      </c>
      <c r="G3662" t="s">
        <v>6497</v>
      </c>
      <c r="H3662" t="s">
        <v>6990</v>
      </c>
      <c r="L3662">
        <v>1186.4000000000001</v>
      </c>
      <c r="N3662">
        <f t="shared" si="399"/>
        <v>213.55200000000002</v>
      </c>
      <c r="O3662">
        <f t="shared" si="400"/>
        <v>106.77600000000001</v>
      </c>
      <c r="P3662">
        <f t="shared" si="401"/>
        <v>106.77600000000001</v>
      </c>
      <c r="Q3662">
        <f t="shared" si="402"/>
        <v>0</v>
      </c>
      <c r="R3662">
        <f t="shared" si="403"/>
        <v>1399.9520000000002</v>
      </c>
      <c r="S3662">
        <f t="shared" si="404"/>
        <v>-4.7999999999774445E-2</v>
      </c>
      <c r="Y3662">
        <v>106.77600000000001</v>
      </c>
      <c r="Z3662">
        <v>106.77600000000001</v>
      </c>
      <c r="AA3662">
        <v>0</v>
      </c>
    </row>
    <row r="3663" spans="1:27" x14ac:dyDescent="0.25">
      <c r="A3663" t="str">
        <f t="shared" si="405"/>
        <v>112019</v>
      </c>
      <c r="B3663">
        <v>11</v>
      </c>
      <c r="C3663">
        <v>2019</v>
      </c>
      <c r="D3663" s="18">
        <v>43781</v>
      </c>
      <c r="E3663" t="s">
        <v>7873</v>
      </c>
      <c r="F3663" t="s">
        <v>375</v>
      </c>
      <c r="G3663" t="s">
        <v>7871</v>
      </c>
      <c r="H3663" t="s">
        <v>7874</v>
      </c>
      <c r="L3663">
        <v>107651.43</v>
      </c>
      <c r="N3663">
        <f t="shared" si="399"/>
        <v>19377.257399999999</v>
      </c>
      <c r="O3663">
        <f t="shared" si="400"/>
        <v>0</v>
      </c>
      <c r="P3663">
        <f t="shared" si="401"/>
        <v>0</v>
      </c>
      <c r="Q3663">
        <f t="shared" si="402"/>
        <v>19377.257399999999</v>
      </c>
      <c r="R3663">
        <f t="shared" si="403"/>
        <v>127028.6874</v>
      </c>
      <c r="S3663">
        <f t="shared" si="404"/>
        <v>-0.31260000000474975</v>
      </c>
      <c r="Y3663">
        <v>0</v>
      </c>
      <c r="Z3663">
        <v>0</v>
      </c>
      <c r="AA3663">
        <v>19377.257399999999</v>
      </c>
    </row>
    <row r="3664" spans="1:27" x14ac:dyDescent="0.25">
      <c r="A3664" t="str">
        <f t="shared" si="405"/>
        <v>102019</v>
      </c>
      <c r="B3664">
        <v>11</v>
      </c>
      <c r="C3664">
        <v>2019</v>
      </c>
      <c r="D3664" s="18">
        <v>43759</v>
      </c>
      <c r="E3664" t="s">
        <v>4601</v>
      </c>
      <c r="F3664" t="s">
        <v>4051</v>
      </c>
      <c r="G3664" t="s">
        <v>6991</v>
      </c>
      <c r="H3664" t="s">
        <v>6992</v>
      </c>
      <c r="I3664">
        <v>22275.82</v>
      </c>
      <c r="L3664">
        <v>8077.85</v>
      </c>
      <c r="N3664">
        <f t="shared" si="399"/>
        <v>1454.0130000000001</v>
      </c>
      <c r="O3664">
        <f t="shared" si="400"/>
        <v>727.00650000000007</v>
      </c>
      <c r="P3664">
        <f t="shared" si="401"/>
        <v>727.00650000000007</v>
      </c>
      <c r="Q3664">
        <f t="shared" si="402"/>
        <v>0</v>
      </c>
      <c r="R3664">
        <f t="shared" si="403"/>
        <v>31807.683000000001</v>
      </c>
      <c r="S3664">
        <f t="shared" si="404"/>
        <v>-0.31699999999909778</v>
      </c>
      <c r="Y3664">
        <v>727.00650000000007</v>
      </c>
      <c r="Z3664">
        <v>727.00650000000007</v>
      </c>
      <c r="AA3664">
        <v>0</v>
      </c>
    </row>
    <row r="3665" spans="1:27" x14ac:dyDescent="0.25">
      <c r="A3665" t="str">
        <f t="shared" si="405"/>
        <v>112019</v>
      </c>
      <c r="B3665">
        <v>11</v>
      </c>
      <c r="C3665">
        <v>2019</v>
      </c>
      <c r="D3665" s="18">
        <v>43787</v>
      </c>
      <c r="E3665" t="s">
        <v>5259</v>
      </c>
      <c r="F3665" t="s">
        <v>1746</v>
      </c>
      <c r="G3665" t="s">
        <v>6993</v>
      </c>
      <c r="H3665" t="s">
        <v>6994</v>
      </c>
      <c r="I3665">
        <v>15515</v>
      </c>
      <c r="L3665">
        <v>6649</v>
      </c>
      <c r="N3665">
        <f t="shared" si="399"/>
        <v>1196.82</v>
      </c>
      <c r="O3665">
        <f t="shared" si="400"/>
        <v>598.41</v>
      </c>
      <c r="P3665">
        <f t="shared" si="401"/>
        <v>598.41</v>
      </c>
      <c r="Q3665">
        <f t="shared" si="402"/>
        <v>0</v>
      </c>
      <c r="R3665">
        <f t="shared" si="403"/>
        <v>23360.82</v>
      </c>
      <c r="S3665">
        <f t="shared" si="404"/>
        <v>-0.18000000000029104</v>
      </c>
      <c r="Y3665">
        <v>598.41</v>
      </c>
      <c r="Z3665">
        <v>598.41</v>
      </c>
      <c r="AA3665">
        <v>0</v>
      </c>
    </row>
    <row r="3666" spans="1:27" x14ac:dyDescent="0.25">
      <c r="A3666" t="str">
        <f t="shared" si="405"/>
        <v>102019</v>
      </c>
      <c r="B3666">
        <v>11</v>
      </c>
      <c r="C3666">
        <v>2019</v>
      </c>
      <c r="D3666" s="18">
        <v>43768</v>
      </c>
      <c r="E3666" t="s">
        <v>7875</v>
      </c>
      <c r="F3666" t="s">
        <v>124</v>
      </c>
      <c r="G3666" t="s">
        <v>6255</v>
      </c>
      <c r="H3666" t="s">
        <v>7876</v>
      </c>
      <c r="I3666">
        <v>36440</v>
      </c>
      <c r="N3666">
        <f t="shared" si="399"/>
        <v>0</v>
      </c>
      <c r="O3666">
        <f t="shared" si="400"/>
        <v>0</v>
      </c>
      <c r="P3666">
        <f t="shared" si="401"/>
        <v>0</v>
      </c>
      <c r="Q3666">
        <f t="shared" si="402"/>
        <v>0</v>
      </c>
      <c r="R3666">
        <f t="shared" si="403"/>
        <v>36440</v>
      </c>
      <c r="S3666">
        <f t="shared" si="404"/>
        <v>0</v>
      </c>
      <c r="Y3666">
        <v>0</v>
      </c>
      <c r="Z3666">
        <v>0</v>
      </c>
      <c r="AA3666">
        <v>0</v>
      </c>
    </row>
    <row r="3667" spans="1:27" x14ac:dyDescent="0.25">
      <c r="A3667" t="str">
        <f t="shared" si="405"/>
        <v>102019</v>
      </c>
      <c r="B3667">
        <v>11</v>
      </c>
      <c r="C3667">
        <v>2019</v>
      </c>
      <c r="D3667" s="18">
        <v>43768</v>
      </c>
      <c r="E3667" t="s">
        <v>7877</v>
      </c>
      <c r="F3667" t="s">
        <v>124</v>
      </c>
      <c r="G3667" t="s">
        <v>6255</v>
      </c>
      <c r="H3667" t="s">
        <v>6989</v>
      </c>
      <c r="L3667">
        <v>3000</v>
      </c>
      <c r="N3667">
        <f t="shared" si="399"/>
        <v>540</v>
      </c>
      <c r="O3667">
        <f t="shared" si="400"/>
        <v>270</v>
      </c>
      <c r="P3667">
        <f t="shared" si="401"/>
        <v>270</v>
      </c>
      <c r="Q3667">
        <f t="shared" si="402"/>
        <v>0</v>
      </c>
      <c r="R3667">
        <f t="shared" si="403"/>
        <v>3540</v>
      </c>
      <c r="S3667">
        <f t="shared" si="404"/>
        <v>0</v>
      </c>
      <c r="Y3667">
        <v>270</v>
      </c>
      <c r="Z3667">
        <v>270</v>
      </c>
      <c r="AA3667">
        <v>0</v>
      </c>
    </row>
    <row r="3668" spans="1:27" x14ac:dyDescent="0.25">
      <c r="A3668" t="str">
        <f t="shared" si="405"/>
        <v>102019</v>
      </c>
      <c r="B3668">
        <v>11</v>
      </c>
      <c r="C3668">
        <v>2019</v>
      </c>
      <c r="D3668" s="18">
        <v>43768</v>
      </c>
      <c r="E3668" t="s">
        <v>7878</v>
      </c>
      <c r="F3668" t="s">
        <v>124</v>
      </c>
      <c r="G3668" t="s">
        <v>6255</v>
      </c>
      <c r="H3668" t="s">
        <v>7879</v>
      </c>
      <c r="L3668">
        <v>9062</v>
      </c>
      <c r="N3668">
        <f t="shared" ref="N3668:N3731" si="406">+(J3668*$J$1/100)+(K3668*$K$1/100)+(L3668*$L$1/100)+(M3668*$M$1/100)</f>
        <v>1631.16</v>
      </c>
      <c r="O3668">
        <f t="shared" ref="O3668:O3731" si="407">+IF(VALUE(LEFT(F3668,2))=33,N3668/2,0)</f>
        <v>815.58</v>
      </c>
      <c r="P3668">
        <f t="shared" ref="P3668:P3731" si="408">+O3668</f>
        <v>815.58</v>
      </c>
      <c r="Q3668">
        <f t="shared" ref="Q3668:Q3731" si="409">+IF(VALUE(LEFT(F3668,2))=33,0,N3668)</f>
        <v>0</v>
      </c>
      <c r="R3668">
        <f t="shared" ref="R3668:R3731" si="410">J3668+K3668+L3668+M3668+N3668+I3668</f>
        <v>10693.16</v>
      </c>
      <c r="S3668">
        <f t="shared" ref="S3668:S3731" si="411">R3668-H3668</f>
        <v>-0.84000000000014552</v>
      </c>
      <c r="Y3668">
        <v>815.58</v>
      </c>
      <c r="Z3668">
        <v>815.58</v>
      </c>
      <c r="AA3668">
        <v>0</v>
      </c>
    </row>
    <row r="3669" spans="1:27" x14ac:dyDescent="0.25">
      <c r="A3669" t="str">
        <f t="shared" si="405"/>
        <v>112019</v>
      </c>
      <c r="B3669">
        <v>11</v>
      </c>
      <c r="C3669">
        <v>2019</v>
      </c>
      <c r="D3669" s="18">
        <v>43773</v>
      </c>
      <c r="E3669" t="s">
        <v>7880</v>
      </c>
      <c r="F3669" t="s">
        <v>124</v>
      </c>
      <c r="G3669" t="s">
        <v>6255</v>
      </c>
      <c r="H3669" t="s">
        <v>7881</v>
      </c>
      <c r="L3669">
        <v>8466</v>
      </c>
      <c r="N3669">
        <f t="shared" si="406"/>
        <v>1523.88</v>
      </c>
      <c r="O3669">
        <f t="shared" si="407"/>
        <v>761.94</v>
      </c>
      <c r="P3669">
        <f t="shared" si="408"/>
        <v>761.94</v>
      </c>
      <c r="Q3669">
        <f t="shared" si="409"/>
        <v>0</v>
      </c>
      <c r="R3669">
        <f t="shared" si="410"/>
        <v>9989.880000000001</v>
      </c>
      <c r="S3669">
        <f t="shared" si="411"/>
        <v>-0.11999999999898137</v>
      </c>
      <c r="Y3669">
        <v>761.94</v>
      </c>
      <c r="Z3669">
        <v>761.94</v>
      </c>
      <c r="AA3669">
        <v>0</v>
      </c>
    </row>
    <row r="3670" spans="1:27" x14ac:dyDescent="0.25">
      <c r="A3670" t="str">
        <f t="shared" si="405"/>
        <v>112019</v>
      </c>
      <c r="B3670">
        <v>11</v>
      </c>
      <c r="C3670">
        <v>2019</v>
      </c>
      <c r="D3670" s="18">
        <v>43784</v>
      </c>
      <c r="E3670" t="s">
        <v>6995</v>
      </c>
      <c r="F3670" t="s">
        <v>413</v>
      </c>
      <c r="G3670" t="s">
        <v>6248</v>
      </c>
      <c r="H3670" t="s">
        <v>6996</v>
      </c>
      <c r="L3670">
        <v>2539.71</v>
      </c>
      <c r="N3670">
        <f t="shared" si="406"/>
        <v>457.14779999999996</v>
      </c>
      <c r="O3670">
        <f t="shared" si="407"/>
        <v>228.57389999999998</v>
      </c>
      <c r="P3670">
        <f t="shared" si="408"/>
        <v>228.57389999999998</v>
      </c>
      <c r="Q3670">
        <f t="shared" si="409"/>
        <v>0</v>
      </c>
      <c r="R3670">
        <f t="shared" si="410"/>
        <v>2996.8577999999998</v>
      </c>
      <c r="S3670">
        <f t="shared" si="411"/>
        <v>-2.2000000003572495E-3</v>
      </c>
      <c r="Y3670">
        <v>228.57389999999998</v>
      </c>
      <c r="Z3670">
        <v>228.57389999999998</v>
      </c>
      <c r="AA3670">
        <v>0</v>
      </c>
    </row>
    <row r="3671" spans="1:27" x14ac:dyDescent="0.25">
      <c r="A3671" t="str">
        <f t="shared" si="405"/>
        <v>112019</v>
      </c>
      <c r="B3671">
        <v>11</v>
      </c>
      <c r="C3671">
        <v>2019</v>
      </c>
      <c r="D3671" s="18">
        <v>43787</v>
      </c>
      <c r="E3671" t="s">
        <v>6997</v>
      </c>
      <c r="F3671" t="s">
        <v>450</v>
      </c>
      <c r="G3671" t="s">
        <v>6998</v>
      </c>
      <c r="H3671" t="s">
        <v>5365</v>
      </c>
      <c r="I3671">
        <v>500</v>
      </c>
      <c r="N3671">
        <f t="shared" si="406"/>
        <v>0</v>
      </c>
      <c r="O3671">
        <f t="shared" si="407"/>
        <v>0</v>
      </c>
      <c r="P3671">
        <f t="shared" si="408"/>
        <v>0</v>
      </c>
      <c r="Q3671">
        <f t="shared" si="409"/>
        <v>0</v>
      </c>
      <c r="R3671">
        <f t="shared" si="410"/>
        <v>500</v>
      </c>
      <c r="S3671">
        <f t="shared" si="411"/>
        <v>0</v>
      </c>
      <c r="Y3671">
        <v>0</v>
      </c>
      <c r="Z3671">
        <v>0</v>
      </c>
      <c r="AA3671">
        <v>0</v>
      </c>
    </row>
    <row r="3672" spans="1:27" x14ac:dyDescent="0.25">
      <c r="A3672" t="str">
        <f t="shared" si="405"/>
        <v>112019</v>
      </c>
      <c r="B3672">
        <v>11</v>
      </c>
      <c r="C3672">
        <v>2019</v>
      </c>
      <c r="D3672" s="18">
        <v>43782</v>
      </c>
      <c r="E3672" t="s">
        <v>5257</v>
      </c>
      <c r="F3672" t="s">
        <v>1195</v>
      </c>
      <c r="G3672" t="s">
        <v>6728</v>
      </c>
      <c r="H3672" t="s">
        <v>6999</v>
      </c>
      <c r="J3672">
        <v>95100</v>
      </c>
      <c r="N3672">
        <f t="shared" si="406"/>
        <v>4755</v>
      </c>
      <c r="O3672">
        <f t="shared" si="407"/>
        <v>2377.5</v>
      </c>
      <c r="P3672">
        <f t="shared" si="408"/>
        <v>2377.5</v>
      </c>
      <c r="Q3672">
        <f t="shared" si="409"/>
        <v>0</v>
      </c>
      <c r="R3672">
        <f t="shared" si="410"/>
        <v>99855</v>
      </c>
      <c r="S3672">
        <f t="shared" si="411"/>
        <v>0</v>
      </c>
      <c r="Y3672">
        <v>2377.5</v>
      </c>
      <c r="Z3672">
        <v>2377.5</v>
      </c>
      <c r="AA3672">
        <v>0</v>
      </c>
    </row>
    <row r="3673" spans="1:27" x14ac:dyDescent="0.25">
      <c r="A3673" t="str">
        <f t="shared" si="405"/>
        <v>112019</v>
      </c>
      <c r="B3673">
        <v>11</v>
      </c>
      <c r="C3673">
        <v>2019</v>
      </c>
      <c r="D3673" s="18">
        <v>43785</v>
      </c>
      <c r="E3673">
        <v>96</v>
      </c>
      <c r="F3673" t="s">
        <v>6323</v>
      </c>
      <c r="G3673" t="s">
        <v>6324</v>
      </c>
      <c r="H3673" t="s">
        <v>7000</v>
      </c>
      <c r="L3673">
        <v>2350</v>
      </c>
      <c r="N3673">
        <f t="shared" si="406"/>
        <v>423</v>
      </c>
      <c r="O3673">
        <f t="shared" si="407"/>
        <v>211.5</v>
      </c>
      <c r="P3673">
        <f t="shared" si="408"/>
        <v>211.5</v>
      </c>
      <c r="Q3673">
        <f t="shared" si="409"/>
        <v>0</v>
      </c>
      <c r="R3673">
        <f t="shared" si="410"/>
        <v>2773</v>
      </c>
      <c r="S3673">
        <f t="shared" si="411"/>
        <v>0</v>
      </c>
      <c r="Y3673">
        <v>211.5</v>
      </c>
      <c r="Z3673">
        <v>211.5</v>
      </c>
      <c r="AA3673">
        <v>0</v>
      </c>
    </row>
    <row r="3674" spans="1:27" x14ac:dyDescent="0.25">
      <c r="A3674" t="str">
        <f t="shared" si="405"/>
        <v>112019</v>
      </c>
      <c r="B3674">
        <v>11</v>
      </c>
      <c r="C3674">
        <v>2019</v>
      </c>
      <c r="D3674" s="18">
        <v>43783</v>
      </c>
      <c r="E3674">
        <v>25051</v>
      </c>
      <c r="F3674" t="s">
        <v>1578</v>
      </c>
      <c r="G3674" t="s">
        <v>6280</v>
      </c>
      <c r="H3674" t="s">
        <v>7001</v>
      </c>
      <c r="I3674">
        <v>7000</v>
      </c>
      <c r="L3674">
        <v>2460</v>
      </c>
      <c r="N3674">
        <f t="shared" si="406"/>
        <v>442.8</v>
      </c>
      <c r="O3674">
        <f t="shared" si="407"/>
        <v>0</v>
      </c>
      <c r="P3674">
        <f t="shared" si="408"/>
        <v>0</v>
      </c>
      <c r="Q3674">
        <f t="shared" si="409"/>
        <v>442.8</v>
      </c>
      <c r="R3674">
        <f t="shared" si="410"/>
        <v>9902.7999999999993</v>
      </c>
      <c r="S3674">
        <f t="shared" si="411"/>
        <v>-0.2000000000007276</v>
      </c>
      <c r="Y3674">
        <v>0</v>
      </c>
      <c r="Z3674">
        <v>0</v>
      </c>
      <c r="AA3674">
        <v>442.8</v>
      </c>
    </row>
    <row r="3675" spans="1:27" x14ac:dyDescent="0.25">
      <c r="A3675" t="str">
        <f t="shared" si="405"/>
        <v>112019</v>
      </c>
      <c r="B3675">
        <v>11</v>
      </c>
      <c r="C3675">
        <v>2019</v>
      </c>
      <c r="D3675" s="18">
        <v>43787</v>
      </c>
      <c r="E3675" t="s">
        <v>7002</v>
      </c>
      <c r="F3675" t="s">
        <v>1604</v>
      </c>
      <c r="G3675" t="s">
        <v>6303</v>
      </c>
      <c r="H3675" t="s">
        <v>7003</v>
      </c>
      <c r="I3675">
        <v>2375</v>
      </c>
      <c r="L3675">
        <v>3350</v>
      </c>
      <c r="N3675">
        <f t="shared" si="406"/>
        <v>603</v>
      </c>
      <c r="O3675">
        <f t="shared" si="407"/>
        <v>301.5</v>
      </c>
      <c r="P3675">
        <f t="shared" si="408"/>
        <v>301.5</v>
      </c>
      <c r="Q3675">
        <f t="shared" si="409"/>
        <v>0</v>
      </c>
      <c r="R3675">
        <f t="shared" si="410"/>
        <v>6328</v>
      </c>
      <c r="S3675">
        <f t="shared" si="411"/>
        <v>0</v>
      </c>
      <c r="Y3675">
        <v>301.5</v>
      </c>
      <c r="Z3675">
        <v>301.5</v>
      </c>
      <c r="AA3675">
        <v>0</v>
      </c>
    </row>
    <row r="3676" spans="1:27" x14ac:dyDescent="0.25">
      <c r="A3676" t="str">
        <f t="shared" si="405"/>
        <v>112019</v>
      </c>
      <c r="B3676">
        <v>11</v>
      </c>
      <c r="C3676">
        <v>2019</v>
      </c>
      <c r="D3676" s="18">
        <v>43787</v>
      </c>
      <c r="E3676" t="s">
        <v>7004</v>
      </c>
      <c r="F3676" t="s">
        <v>1604</v>
      </c>
      <c r="G3676" t="s">
        <v>6303</v>
      </c>
      <c r="H3676" t="s">
        <v>7005</v>
      </c>
      <c r="I3676">
        <v>8550</v>
      </c>
      <c r="L3676">
        <v>16900</v>
      </c>
      <c r="N3676">
        <f t="shared" si="406"/>
        <v>3042</v>
      </c>
      <c r="O3676">
        <f t="shared" si="407"/>
        <v>1521</v>
      </c>
      <c r="P3676">
        <f t="shared" si="408"/>
        <v>1521</v>
      </c>
      <c r="Q3676">
        <f t="shared" si="409"/>
        <v>0</v>
      </c>
      <c r="R3676">
        <f t="shared" si="410"/>
        <v>28492</v>
      </c>
      <c r="S3676">
        <f t="shared" si="411"/>
        <v>0</v>
      </c>
      <c r="Y3676">
        <v>1521</v>
      </c>
      <c r="Z3676">
        <v>1521</v>
      </c>
      <c r="AA3676">
        <v>0</v>
      </c>
    </row>
    <row r="3677" spans="1:27" x14ac:dyDescent="0.25">
      <c r="A3677" t="str">
        <f t="shared" si="405"/>
        <v>112019</v>
      </c>
      <c r="B3677">
        <v>11</v>
      </c>
      <c r="C3677">
        <v>2019</v>
      </c>
      <c r="D3677" s="18">
        <v>43787</v>
      </c>
      <c r="E3677" t="s">
        <v>7006</v>
      </c>
      <c r="F3677" t="s">
        <v>1604</v>
      </c>
      <c r="G3677" t="s">
        <v>6303</v>
      </c>
      <c r="H3677" t="s">
        <v>7007</v>
      </c>
      <c r="L3677">
        <v>12712</v>
      </c>
      <c r="N3677">
        <f t="shared" si="406"/>
        <v>2288.16</v>
      </c>
      <c r="O3677">
        <f t="shared" si="407"/>
        <v>1144.08</v>
      </c>
      <c r="P3677">
        <f t="shared" si="408"/>
        <v>1144.08</v>
      </c>
      <c r="Q3677">
        <f t="shared" si="409"/>
        <v>0</v>
      </c>
      <c r="R3677">
        <f t="shared" si="410"/>
        <v>15000.16</v>
      </c>
      <c r="S3677">
        <f t="shared" si="411"/>
        <v>0.15999999999985448</v>
      </c>
      <c r="Y3677">
        <v>1144.08</v>
      </c>
      <c r="Z3677">
        <v>1144.08</v>
      </c>
      <c r="AA3677">
        <v>0</v>
      </c>
    </row>
    <row r="3678" spans="1:27" x14ac:dyDescent="0.25">
      <c r="A3678" t="str">
        <f t="shared" si="405"/>
        <v>112019</v>
      </c>
      <c r="B3678">
        <v>11</v>
      </c>
      <c r="C3678">
        <v>2019</v>
      </c>
      <c r="D3678" s="18">
        <v>43787</v>
      </c>
      <c r="E3678" t="s">
        <v>7008</v>
      </c>
      <c r="F3678" t="s">
        <v>1604</v>
      </c>
      <c r="G3678" t="s">
        <v>6303</v>
      </c>
      <c r="H3678" t="s">
        <v>7009</v>
      </c>
      <c r="I3678">
        <v>7475</v>
      </c>
      <c r="L3678">
        <v>5600</v>
      </c>
      <c r="N3678">
        <f t="shared" si="406"/>
        <v>1008</v>
      </c>
      <c r="O3678">
        <f t="shared" si="407"/>
        <v>504</v>
      </c>
      <c r="P3678">
        <f t="shared" si="408"/>
        <v>504</v>
      </c>
      <c r="Q3678">
        <f t="shared" si="409"/>
        <v>0</v>
      </c>
      <c r="R3678">
        <f t="shared" si="410"/>
        <v>14083</v>
      </c>
      <c r="S3678">
        <f t="shared" si="411"/>
        <v>0</v>
      </c>
      <c r="Y3678">
        <v>504</v>
      </c>
      <c r="Z3678">
        <v>504</v>
      </c>
      <c r="AA3678">
        <v>0</v>
      </c>
    </row>
    <row r="3679" spans="1:27" x14ac:dyDescent="0.25">
      <c r="A3679" t="str">
        <f t="shared" si="405"/>
        <v>112019</v>
      </c>
      <c r="B3679">
        <v>11</v>
      </c>
      <c r="C3679">
        <v>2019</v>
      </c>
      <c r="D3679" s="18">
        <v>43788</v>
      </c>
      <c r="E3679">
        <v>1532</v>
      </c>
      <c r="F3679" t="s">
        <v>222</v>
      </c>
      <c r="G3679" t="s">
        <v>7779</v>
      </c>
      <c r="H3679" t="s">
        <v>7882</v>
      </c>
      <c r="L3679">
        <v>5800</v>
      </c>
      <c r="N3679">
        <f t="shared" si="406"/>
        <v>1044</v>
      </c>
      <c r="O3679">
        <f t="shared" si="407"/>
        <v>522</v>
      </c>
      <c r="P3679">
        <f t="shared" si="408"/>
        <v>522</v>
      </c>
      <c r="Q3679">
        <f t="shared" si="409"/>
        <v>0</v>
      </c>
      <c r="R3679">
        <f t="shared" si="410"/>
        <v>6844</v>
      </c>
      <c r="S3679">
        <f t="shared" si="411"/>
        <v>0</v>
      </c>
      <c r="Y3679">
        <v>522</v>
      </c>
      <c r="Z3679">
        <v>522</v>
      </c>
      <c r="AA3679">
        <v>0</v>
      </c>
    </row>
    <row r="3680" spans="1:27" x14ac:dyDescent="0.25">
      <c r="A3680" t="str">
        <f t="shared" si="405"/>
        <v>112019</v>
      </c>
      <c r="B3680">
        <v>11</v>
      </c>
      <c r="C3680">
        <v>2019</v>
      </c>
      <c r="D3680" s="18">
        <v>43787</v>
      </c>
      <c r="E3680">
        <v>606</v>
      </c>
      <c r="F3680" t="s">
        <v>549</v>
      </c>
      <c r="G3680" t="s">
        <v>7787</v>
      </c>
      <c r="H3680" t="s">
        <v>7883</v>
      </c>
      <c r="I3680">
        <v>223280</v>
      </c>
      <c r="L3680">
        <v>13986</v>
      </c>
      <c r="N3680">
        <f t="shared" si="406"/>
        <v>2517.48</v>
      </c>
      <c r="O3680">
        <f t="shared" si="407"/>
        <v>1258.74</v>
      </c>
      <c r="P3680">
        <f t="shared" si="408"/>
        <v>1258.74</v>
      </c>
      <c r="Q3680">
        <f t="shared" si="409"/>
        <v>0</v>
      </c>
      <c r="R3680">
        <f t="shared" si="410"/>
        <v>239783.48</v>
      </c>
      <c r="S3680">
        <f t="shared" si="411"/>
        <v>-0.51999999998952262</v>
      </c>
      <c r="Y3680">
        <v>1258.74</v>
      </c>
      <c r="Z3680">
        <v>1258.74</v>
      </c>
      <c r="AA3680">
        <v>0</v>
      </c>
    </row>
    <row r="3681" spans="1:27" x14ac:dyDescent="0.25">
      <c r="A3681" t="str">
        <f t="shared" si="405"/>
        <v>112019</v>
      </c>
      <c r="B3681">
        <v>11</v>
      </c>
      <c r="C3681">
        <v>2019</v>
      </c>
      <c r="D3681" s="18">
        <v>43787</v>
      </c>
      <c r="E3681">
        <v>605</v>
      </c>
      <c r="F3681" t="s">
        <v>549</v>
      </c>
      <c r="G3681" t="s">
        <v>7787</v>
      </c>
      <c r="H3681" t="s">
        <v>7884</v>
      </c>
      <c r="I3681">
        <v>304200</v>
      </c>
      <c r="L3681">
        <v>16221</v>
      </c>
      <c r="N3681">
        <f t="shared" si="406"/>
        <v>2919.78</v>
      </c>
      <c r="O3681">
        <f t="shared" si="407"/>
        <v>1459.89</v>
      </c>
      <c r="P3681">
        <f t="shared" si="408"/>
        <v>1459.89</v>
      </c>
      <c r="Q3681">
        <f t="shared" si="409"/>
        <v>0</v>
      </c>
      <c r="R3681">
        <f t="shared" si="410"/>
        <v>323340.78000000003</v>
      </c>
      <c r="S3681">
        <f t="shared" si="411"/>
        <v>-0.21999999997206032</v>
      </c>
      <c r="Y3681">
        <v>1459.89</v>
      </c>
      <c r="Z3681">
        <v>1459.89</v>
      </c>
      <c r="AA3681">
        <v>0</v>
      </c>
    </row>
    <row r="3682" spans="1:27" x14ac:dyDescent="0.25">
      <c r="A3682" t="str">
        <f t="shared" si="405"/>
        <v>112019</v>
      </c>
      <c r="B3682">
        <v>11</v>
      </c>
      <c r="C3682">
        <v>2019</v>
      </c>
      <c r="D3682" s="18">
        <v>43785</v>
      </c>
      <c r="E3682">
        <v>30</v>
      </c>
      <c r="F3682" t="s">
        <v>3452</v>
      </c>
      <c r="G3682" t="s">
        <v>6575</v>
      </c>
      <c r="H3682">
        <v>21476</v>
      </c>
      <c r="L3682">
        <v>18200</v>
      </c>
      <c r="N3682">
        <v>0</v>
      </c>
      <c r="O3682">
        <v>0</v>
      </c>
      <c r="P3682">
        <v>0</v>
      </c>
      <c r="Q3682">
        <v>0</v>
      </c>
      <c r="R3682">
        <f t="shared" si="410"/>
        <v>18200</v>
      </c>
      <c r="S3682">
        <f t="shared" si="411"/>
        <v>-3276</v>
      </c>
      <c r="T3682" t="s">
        <v>6245</v>
      </c>
      <c r="Y3682">
        <v>1638</v>
      </c>
      <c r="Z3682">
        <v>1638</v>
      </c>
      <c r="AA3682">
        <v>0</v>
      </c>
    </row>
    <row r="3683" spans="1:27" x14ac:dyDescent="0.25">
      <c r="A3683" t="str">
        <f t="shared" si="405"/>
        <v>102019</v>
      </c>
      <c r="B3683">
        <v>11</v>
      </c>
      <c r="C3683">
        <v>2019</v>
      </c>
      <c r="D3683" s="18">
        <v>43757</v>
      </c>
      <c r="E3683" t="s">
        <v>7010</v>
      </c>
      <c r="F3683" t="s">
        <v>7011</v>
      </c>
      <c r="G3683" t="s">
        <v>7012</v>
      </c>
      <c r="H3683" t="s">
        <v>7013</v>
      </c>
      <c r="L3683">
        <v>49000</v>
      </c>
      <c r="N3683">
        <f t="shared" si="406"/>
        <v>8820</v>
      </c>
      <c r="O3683">
        <f t="shared" si="407"/>
        <v>0</v>
      </c>
      <c r="P3683">
        <f t="shared" si="408"/>
        <v>0</v>
      </c>
      <c r="Q3683">
        <f t="shared" si="409"/>
        <v>8820</v>
      </c>
      <c r="R3683">
        <f t="shared" si="410"/>
        <v>57820</v>
      </c>
      <c r="S3683">
        <f t="shared" si="411"/>
        <v>0</v>
      </c>
      <c r="Y3683">
        <v>0</v>
      </c>
      <c r="Z3683">
        <v>0</v>
      </c>
      <c r="AA3683">
        <v>8820</v>
      </c>
    </row>
    <row r="3684" spans="1:27" x14ac:dyDescent="0.25">
      <c r="A3684" t="str">
        <f t="shared" si="405"/>
        <v>102019</v>
      </c>
      <c r="B3684">
        <v>11</v>
      </c>
      <c r="C3684">
        <v>2019</v>
      </c>
      <c r="D3684" s="18">
        <v>43768</v>
      </c>
      <c r="E3684">
        <v>90</v>
      </c>
      <c r="F3684" t="s">
        <v>1256</v>
      </c>
      <c r="G3684" t="s">
        <v>7014</v>
      </c>
      <c r="H3684" t="s">
        <v>7015</v>
      </c>
      <c r="L3684">
        <v>183000</v>
      </c>
      <c r="N3684">
        <f t="shared" si="406"/>
        <v>32940</v>
      </c>
      <c r="O3684">
        <f t="shared" si="407"/>
        <v>16470</v>
      </c>
      <c r="P3684">
        <f t="shared" si="408"/>
        <v>16470</v>
      </c>
      <c r="Q3684">
        <f t="shared" si="409"/>
        <v>0</v>
      </c>
      <c r="R3684">
        <f t="shared" si="410"/>
        <v>215940</v>
      </c>
      <c r="S3684">
        <f t="shared" si="411"/>
        <v>0</v>
      </c>
      <c r="Y3684">
        <v>16470</v>
      </c>
      <c r="Z3684">
        <v>16470</v>
      </c>
      <c r="AA3684">
        <v>0</v>
      </c>
    </row>
    <row r="3685" spans="1:27" x14ac:dyDescent="0.25">
      <c r="A3685" t="str">
        <f t="shared" si="405"/>
        <v>112019</v>
      </c>
      <c r="B3685">
        <v>11</v>
      </c>
      <c r="C3685">
        <v>2019</v>
      </c>
      <c r="D3685" s="18">
        <v>43783</v>
      </c>
      <c r="E3685" t="s">
        <v>7016</v>
      </c>
      <c r="F3685" t="s">
        <v>101</v>
      </c>
      <c r="G3685" t="s">
        <v>6250</v>
      </c>
      <c r="H3685" t="s">
        <v>7017</v>
      </c>
      <c r="L3685">
        <v>341.45</v>
      </c>
      <c r="N3685">
        <f t="shared" si="406"/>
        <v>61.460999999999991</v>
      </c>
      <c r="O3685">
        <f t="shared" si="407"/>
        <v>30.730499999999996</v>
      </c>
      <c r="P3685">
        <f t="shared" si="408"/>
        <v>30.730499999999996</v>
      </c>
      <c r="Q3685">
        <f t="shared" si="409"/>
        <v>0</v>
      </c>
      <c r="R3685">
        <f t="shared" si="410"/>
        <v>402.911</v>
      </c>
      <c r="S3685">
        <f t="shared" si="411"/>
        <v>-8.8999999999998636E-2</v>
      </c>
      <c r="Y3685">
        <v>30.730499999999996</v>
      </c>
      <c r="Z3685">
        <v>30.730499999999996</v>
      </c>
      <c r="AA3685">
        <v>0</v>
      </c>
    </row>
    <row r="3686" spans="1:27" x14ac:dyDescent="0.25">
      <c r="A3686" t="str">
        <f t="shared" si="405"/>
        <v>112019</v>
      </c>
      <c r="B3686">
        <v>11</v>
      </c>
      <c r="C3686">
        <v>2019</v>
      </c>
      <c r="D3686" s="18">
        <v>43783</v>
      </c>
      <c r="E3686" t="s">
        <v>7018</v>
      </c>
      <c r="F3686" t="s">
        <v>101</v>
      </c>
      <c r="G3686" t="s">
        <v>6250</v>
      </c>
      <c r="H3686" t="s">
        <v>7019</v>
      </c>
      <c r="J3686">
        <v>8000</v>
      </c>
      <c r="N3686">
        <f t="shared" si="406"/>
        <v>400</v>
      </c>
      <c r="O3686">
        <f t="shared" si="407"/>
        <v>200</v>
      </c>
      <c r="P3686">
        <f t="shared" si="408"/>
        <v>200</v>
      </c>
      <c r="Q3686">
        <f t="shared" si="409"/>
        <v>0</v>
      </c>
      <c r="R3686">
        <f t="shared" si="410"/>
        <v>8400</v>
      </c>
      <c r="S3686">
        <f t="shared" si="411"/>
        <v>0</v>
      </c>
      <c r="Y3686">
        <v>200</v>
      </c>
      <c r="Z3686">
        <v>200</v>
      </c>
      <c r="AA3686">
        <v>0</v>
      </c>
    </row>
    <row r="3687" spans="1:27" x14ac:dyDescent="0.25">
      <c r="A3687" t="str">
        <f t="shared" si="405"/>
        <v>112019</v>
      </c>
      <c r="B3687">
        <v>11</v>
      </c>
      <c r="C3687">
        <v>2019</v>
      </c>
      <c r="D3687" s="18">
        <v>43781</v>
      </c>
      <c r="E3687" t="s">
        <v>7020</v>
      </c>
      <c r="F3687" t="s">
        <v>101</v>
      </c>
      <c r="G3687" t="s">
        <v>6250</v>
      </c>
      <c r="H3687" t="s">
        <v>7021</v>
      </c>
      <c r="L3687">
        <v>32786.269999999997</v>
      </c>
      <c r="N3687">
        <f t="shared" si="406"/>
        <v>5901.5285999999996</v>
      </c>
      <c r="O3687">
        <f t="shared" si="407"/>
        <v>2950.7642999999998</v>
      </c>
      <c r="P3687">
        <f t="shared" si="408"/>
        <v>2950.7642999999998</v>
      </c>
      <c r="Q3687">
        <f t="shared" si="409"/>
        <v>0</v>
      </c>
      <c r="R3687">
        <f t="shared" si="410"/>
        <v>38687.798599999995</v>
      </c>
      <c r="S3687">
        <f t="shared" si="411"/>
        <v>-0.20140000000537839</v>
      </c>
      <c r="Y3687">
        <v>2950.7642999999998</v>
      </c>
      <c r="Z3687">
        <v>2950.7642999999998</v>
      </c>
      <c r="AA3687">
        <v>0</v>
      </c>
    </row>
    <row r="3688" spans="1:27" x14ac:dyDescent="0.25">
      <c r="A3688" t="str">
        <f t="shared" si="405"/>
        <v>112019</v>
      </c>
      <c r="B3688">
        <v>11</v>
      </c>
      <c r="C3688">
        <v>2019</v>
      </c>
      <c r="D3688" s="18">
        <v>43785</v>
      </c>
      <c r="E3688" t="s">
        <v>7022</v>
      </c>
      <c r="F3688" t="s">
        <v>101</v>
      </c>
      <c r="G3688" t="s">
        <v>6250</v>
      </c>
      <c r="H3688" t="s">
        <v>7023</v>
      </c>
      <c r="J3688">
        <v>4000</v>
      </c>
      <c r="N3688">
        <f t="shared" si="406"/>
        <v>200</v>
      </c>
      <c r="O3688">
        <f t="shared" si="407"/>
        <v>100</v>
      </c>
      <c r="P3688">
        <f t="shared" si="408"/>
        <v>100</v>
      </c>
      <c r="Q3688">
        <f t="shared" si="409"/>
        <v>0</v>
      </c>
      <c r="R3688">
        <f t="shared" si="410"/>
        <v>4200</v>
      </c>
      <c r="S3688">
        <f t="shared" si="411"/>
        <v>0</v>
      </c>
      <c r="Y3688">
        <v>100</v>
      </c>
      <c r="Z3688">
        <v>100</v>
      </c>
      <c r="AA3688">
        <v>0</v>
      </c>
    </row>
    <row r="3689" spans="1:27" x14ac:dyDescent="0.25">
      <c r="A3689" t="str">
        <f t="shared" si="405"/>
        <v>112019</v>
      </c>
      <c r="B3689">
        <v>11</v>
      </c>
      <c r="C3689">
        <v>2019</v>
      </c>
      <c r="D3689" s="18">
        <v>43788</v>
      </c>
      <c r="E3689" t="s">
        <v>7024</v>
      </c>
      <c r="F3689" t="s">
        <v>101</v>
      </c>
      <c r="G3689" t="s">
        <v>6250</v>
      </c>
      <c r="H3689" t="s">
        <v>7025</v>
      </c>
      <c r="J3689">
        <v>7000</v>
      </c>
      <c r="N3689">
        <f t="shared" si="406"/>
        <v>350</v>
      </c>
      <c r="O3689">
        <f t="shared" si="407"/>
        <v>175</v>
      </c>
      <c r="P3689">
        <f t="shared" si="408"/>
        <v>175</v>
      </c>
      <c r="Q3689">
        <f t="shared" si="409"/>
        <v>0</v>
      </c>
      <c r="R3689">
        <f t="shared" si="410"/>
        <v>7350</v>
      </c>
      <c r="S3689">
        <f t="shared" si="411"/>
        <v>-34322</v>
      </c>
      <c r="Y3689">
        <v>175</v>
      </c>
      <c r="Z3689">
        <v>175</v>
      </c>
      <c r="AA3689">
        <v>0</v>
      </c>
    </row>
    <row r="3690" spans="1:27" x14ac:dyDescent="0.25">
      <c r="A3690" t="str">
        <f t="shared" si="405"/>
        <v>112019</v>
      </c>
      <c r="B3690">
        <v>11</v>
      </c>
      <c r="C3690">
        <v>2019</v>
      </c>
      <c r="D3690" s="18">
        <v>43788</v>
      </c>
      <c r="E3690" t="s">
        <v>7024</v>
      </c>
      <c r="F3690" t="s">
        <v>101</v>
      </c>
      <c r="G3690" t="s">
        <v>6250</v>
      </c>
      <c r="H3690" t="s">
        <v>7025</v>
      </c>
      <c r="M3690">
        <v>5703.13</v>
      </c>
      <c r="N3690">
        <f t="shared" si="406"/>
        <v>1596.8764000000001</v>
      </c>
      <c r="O3690">
        <f t="shared" si="407"/>
        <v>798.43820000000005</v>
      </c>
      <c r="P3690">
        <f t="shared" si="408"/>
        <v>798.43820000000005</v>
      </c>
      <c r="Q3690">
        <f t="shared" si="409"/>
        <v>0</v>
      </c>
      <c r="R3690">
        <f t="shared" si="410"/>
        <v>7300.0064000000002</v>
      </c>
      <c r="S3690">
        <f t="shared" si="411"/>
        <v>-34371.993600000002</v>
      </c>
      <c r="Y3690">
        <v>798.43820000000005</v>
      </c>
      <c r="Z3690">
        <v>798.43820000000005</v>
      </c>
      <c r="AA3690">
        <v>0</v>
      </c>
    </row>
    <row r="3691" spans="1:27" x14ac:dyDescent="0.25">
      <c r="A3691" t="str">
        <f t="shared" si="405"/>
        <v>112019</v>
      </c>
      <c r="B3691">
        <v>11</v>
      </c>
      <c r="C3691">
        <v>2019</v>
      </c>
      <c r="D3691" s="18">
        <v>43788</v>
      </c>
      <c r="E3691" t="s">
        <v>7024</v>
      </c>
      <c r="F3691" t="s">
        <v>101</v>
      </c>
      <c r="G3691" t="s">
        <v>6250</v>
      </c>
      <c r="H3691" t="s">
        <v>7025</v>
      </c>
      <c r="L3691">
        <v>22899.58</v>
      </c>
      <c r="N3691">
        <f t="shared" si="406"/>
        <v>4121.9244000000008</v>
      </c>
      <c r="O3691">
        <f t="shared" si="407"/>
        <v>2060.9622000000004</v>
      </c>
      <c r="P3691">
        <f t="shared" si="408"/>
        <v>2060.9622000000004</v>
      </c>
      <c r="Q3691">
        <f t="shared" si="409"/>
        <v>0</v>
      </c>
      <c r="R3691">
        <f t="shared" si="410"/>
        <v>27021.504400000002</v>
      </c>
      <c r="S3691">
        <f t="shared" si="411"/>
        <v>-14650.495599999998</v>
      </c>
      <c r="Y3691">
        <v>2060.9622000000004</v>
      </c>
      <c r="Z3691">
        <v>2060.9622000000004</v>
      </c>
      <c r="AA3691">
        <v>0</v>
      </c>
    </row>
    <row r="3692" spans="1:27" x14ac:dyDescent="0.25">
      <c r="A3692" t="str">
        <f t="shared" si="405"/>
        <v>112019</v>
      </c>
      <c r="B3692">
        <v>11</v>
      </c>
      <c r="C3692">
        <v>2019</v>
      </c>
      <c r="D3692" s="18">
        <v>43788</v>
      </c>
      <c r="E3692" t="s">
        <v>5258</v>
      </c>
      <c r="F3692" t="s">
        <v>1195</v>
      </c>
      <c r="G3692" t="s">
        <v>6728</v>
      </c>
      <c r="H3692" t="s">
        <v>7026</v>
      </c>
      <c r="J3692">
        <v>18100</v>
      </c>
      <c r="N3692">
        <f t="shared" si="406"/>
        <v>905</v>
      </c>
      <c r="O3692">
        <f t="shared" si="407"/>
        <v>452.5</v>
      </c>
      <c r="P3692">
        <f t="shared" si="408"/>
        <v>452.5</v>
      </c>
      <c r="Q3692">
        <f t="shared" si="409"/>
        <v>0</v>
      </c>
      <c r="R3692">
        <f t="shared" si="410"/>
        <v>19005</v>
      </c>
      <c r="S3692">
        <f t="shared" si="411"/>
        <v>0</v>
      </c>
      <c r="Y3692">
        <v>452.5</v>
      </c>
      <c r="Z3692">
        <v>452.5</v>
      </c>
      <c r="AA3692">
        <v>0</v>
      </c>
    </row>
    <row r="3693" spans="1:27" x14ac:dyDescent="0.25">
      <c r="A3693" t="str">
        <f t="shared" si="405"/>
        <v>112019</v>
      </c>
      <c r="B3693">
        <v>11</v>
      </c>
      <c r="C3693">
        <v>2019</v>
      </c>
      <c r="D3693" s="18">
        <v>43775</v>
      </c>
      <c r="E3693" t="s">
        <v>7027</v>
      </c>
      <c r="F3693" t="s">
        <v>7028</v>
      </c>
      <c r="G3693" t="s">
        <v>7029</v>
      </c>
      <c r="H3693" t="s">
        <v>7030</v>
      </c>
      <c r="I3693">
        <v>7500</v>
      </c>
      <c r="N3693">
        <f t="shared" si="406"/>
        <v>0</v>
      </c>
      <c r="O3693">
        <f t="shared" si="407"/>
        <v>0</v>
      </c>
      <c r="P3693">
        <f t="shared" si="408"/>
        <v>0</v>
      </c>
      <c r="Q3693">
        <f t="shared" si="409"/>
        <v>0</v>
      </c>
      <c r="R3693">
        <f t="shared" si="410"/>
        <v>7500</v>
      </c>
      <c r="S3693">
        <f t="shared" si="411"/>
        <v>0</v>
      </c>
      <c r="Y3693">
        <v>0</v>
      </c>
      <c r="Z3693">
        <v>0</v>
      </c>
      <c r="AA3693">
        <v>0</v>
      </c>
    </row>
    <row r="3694" spans="1:27" x14ac:dyDescent="0.25">
      <c r="A3694" t="str">
        <f t="shared" si="405"/>
        <v>112019</v>
      </c>
      <c r="B3694">
        <v>11</v>
      </c>
      <c r="C3694">
        <v>2019</v>
      </c>
      <c r="D3694" s="18">
        <v>43781</v>
      </c>
      <c r="E3694" t="s">
        <v>7031</v>
      </c>
      <c r="F3694" t="s">
        <v>7028</v>
      </c>
      <c r="G3694" t="s">
        <v>7029</v>
      </c>
      <c r="H3694" t="s">
        <v>7030</v>
      </c>
      <c r="I3694">
        <v>7500</v>
      </c>
      <c r="N3694">
        <f t="shared" si="406"/>
        <v>0</v>
      </c>
      <c r="O3694">
        <f t="shared" si="407"/>
        <v>0</v>
      </c>
      <c r="P3694">
        <f t="shared" si="408"/>
        <v>0</v>
      </c>
      <c r="Q3694">
        <f t="shared" si="409"/>
        <v>0</v>
      </c>
      <c r="R3694">
        <f t="shared" si="410"/>
        <v>7500</v>
      </c>
      <c r="S3694">
        <f t="shared" si="411"/>
        <v>0</v>
      </c>
      <c r="Y3694">
        <v>0</v>
      </c>
      <c r="Z3694">
        <v>0</v>
      </c>
      <c r="AA3694">
        <v>0</v>
      </c>
    </row>
    <row r="3695" spans="1:27" x14ac:dyDescent="0.25">
      <c r="A3695" t="str">
        <f t="shared" si="405"/>
        <v>112019</v>
      </c>
      <c r="B3695">
        <v>11</v>
      </c>
      <c r="C3695">
        <v>2019</v>
      </c>
      <c r="D3695" s="18">
        <v>43788</v>
      </c>
      <c r="E3695" t="s">
        <v>7032</v>
      </c>
      <c r="F3695" t="s">
        <v>7028</v>
      </c>
      <c r="G3695" t="s">
        <v>7029</v>
      </c>
      <c r="H3695" t="s">
        <v>7030</v>
      </c>
      <c r="I3695">
        <v>7500</v>
      </c>
      <c r="N3695">
        <f t="shared" si="406"/>
        <v>0</v>
      </c>
      <c r="O3695">
        <f t="shared" si="407"/>
        <v>0</v>
      </c>
      <c r="P3695">
        <f t="shared" si="408"/>
        <v>0</v>
      </c>
      <c r="Q3695">
        <f t="shared" si="409"/>
        <v>0</v>
      </c>
      <c r="R3695">
        <f t="shared" si="410"/>
        <v>7500</v>
      </c>
      <c r="S3695">
        <f t="shared" si="411"/>
        <v>0</v>
      </c>
      <c r="Y3695">
        <v>0</v>
      </c>
      <c r="Z3695">
        <v>0</v>
      </c>
      <c r="AA3695">
        <v>0</v>
      </c>
    </row>
    <row r="3696" spans="1:27" x14ac:dyDescent="0.25">
      <c r="A3696" t="str">
        <f t="shared" si="405"/>
        <v>102019</v>
      </c>
      <c r="B3696">
        <v>11</v>
      </c>
      <c r="C3696">
        <v>2019</v>
      </c>
      <c r="D3696" s="18">
        <v>43766</v>
      </c>
      <c r="E3696">
        <v>3180</v>
      </c>
      <c r="F3696" t="s">
        <v>3340</v>
      </c>
      <c r="G3696" t="s">
        <v>6742</v>
      </c>
      <c r="H3696" t="s">
        <v>7033</v>
      </c>
      <c r="L3696">
        <v>5975</v>
      </c>
      <c r="N3696">
        <f t="shared" si="406"/>
        <v>1075.5</v>
      </c>
      <c r="O3696">
        <f t="shared" si="407"/>
        <v>537.75</v>
      </c>
      <c r="P3696">
        <f t="shared" si="408"/>
        <v>537.75</v>
      </c>
      <c r="Q3696">
        <f t="shared" si="409"/>
        <v>0</v>
      </c>
      <c r="R3696">
        <f t="shared" si="410"/>
        <v>7050.5</v>
      </c>
      <c r="S3696">
        <f t="shared" si="411"/>
        <v>-0.5</v>
      </c>
      <c r="Y3696">
        <v>537.75</v>
      </c>
      <c r="Z3696">
        <v>537.75</v>
      </c>
      <c r="AA3696">
        <v>0</v>
      </c>
    </row>
    <row r="3697" spans="1:27" x14ac:dyDescent="0.25">
      <c r="A3697" t="str">
        <f t="shared" si="405"/>
        <v>112019</v>
      </c>
      <c r="B3697">
        <v>11</v>
      </c>
      <c r="C3697">
        <v>2019</v>
      </c>
      <c r="D3697" s="18">
        <v>43775</v>
      </c>
      <c r="E3697">
        <v>32</v>
      </c>
      <c r="F3697" t="s">
        <v>1978</v>
      </c>
      <c r="G3697" t="s">
        <v>6368</v>
      </c>
      <c r="H3697" t="s">
        <v>7034</v>
      </c>
      <c r="L3697">
        <v>30000</v>
      </c>
      <c r="N3697">
        <f t="shared" si="406"/>
        <v>5400</v>
      </c>
      <c r="O3697">
        <f t="shared" si="407"/>
        <v>2700</v>
      </c>
      <c r="P3697">
        <f t="shared" si="408"/>
        <v>2700</v>
      </c>
      <c r="Q3697">
        <f t="shared" si="409"/>
        <v>0</v>
      </c>
      <c r="R3697">
        <f t="shared" si="410"/>
        <v>35400</v>
      </c>
      <c r="S3697">
        <f t="shared" si="411"/>
        <v>0</v>
      </c>
      <c r="Y3697">
        <v>2700</v>
      </c>
      <c r="Z3697">
        <v>2700</v>
      </c>
      <c r="AA3697">
        <v>0</v>
      </c>
    </row>
    <row r="3698" spans="1:27" x14ac:dyDescent="0.25">
      <c r="A3698" t="str">
        <f t="shared" si="405"/>
        <v>112019</v>
      </c>
      <c r="B3698">
        <v>11</v>
      </c>
      <c r="C3698">
        <v>2019</v>
      </c>
      <c r="D3698" s="18">
        <v>43775</v>
      </c>
      <c r="E3698">
        <v>33</v>
      </c>
      <c r="F3698" t="s">
        <v>6367</v>
      </c>
      <c r="G3698" t="s">
        <v>6368</v>
      </c>
      <c r="H3698" t="s">
        <v>7035</v>
      </c>
      <c r="L3698">
        <v>7400</v>
      </c>
      <c r="N3698">
        <f t="shared" si="406"/>
        <v>1332</v>
      </c>
      <c r="O3698">
        <f t="shared" si="407"/>
        <v>666</v>
      </c>
      <c r="P3698">
        <f t="shared" si="408"/>
        <v>666</v>
      </c>
      <c r="Q3698">
        <f t="shared" si="409"/>
        <v>0</v>
      </c>
      <c r="R3698">
        <f t="shared" si="410"/>
        <v>8732</v>
      </c>
      <c r="S3698">
        <f t="shared" si="411"/>
        <v>0</v>
      </c>
      <c r="Y3698">
        <v>666</v>
      </c>
      <c r="Z3698">
        <v>666</v>
      </c>
      <c r="AA3698">
        <v>0</v>
      </c>
    </row>
    <row r="3699" spans="1:27" x14ac:dyDescent="0.25">
      <c r="A3699" t="str">
        <f t="shared" si="405"/>
        <v>112019</v>
      </c>
      <c r="B3699">
        <v>11</v>
      </c>
      <c r="C3699">
        <v>2019</v>
      </c>
      <c r="D3699" s="18">
        <v>43791</v>
      </c>
      <c r="E3699">
        <v>10173</v>
      </c>
      <c r="F3699" t="s">
        <v>399</v>
      </c>
      <c r="G3699" t="s">
        <v>6268</v>
      </c>
      <c r="H3699" t="s">
        <v>7036</v>
      </c>
      <c r="K3699">
        <v>7000</v>
      </c>
      <c r="N3699">
        <f t="shared" si="406"/>
        <v>840</v>
      </c>
      <c r="O3699">
        <f t="shared" si="407"/>
        <v>420</v>
      </c>
      <c r="P3699">
        <f t="shared" si="408"/>
        <v>420</v>
      </c>
      <c r="Q3699">
        <f t="shared" si="409"/>
        <v>0</v>
      </c>
      <c r="R3699">
        <f t="shared" si="410"/>
        <v>7840</v>
      </c>
      <c r="S3699">
        <f t="shared" si="411"/>
        <v>0</v>
      </c>
      <c r="Y3699">
        <v>420</v>
      </c>
      <c r="Z3699">
        <v>420</v>
      </c>
      <c r="AA3699">
        <v>0</v>
      </c>
    </row>
    <row r="3700" spans="1:27" x14ac:dyDescent="0.25">
      <c r="A3700" t="str">
        <f t="shared" si="405"/>
        <v>112019</v>
      </c>
      <c r="B3700">
        <v>11</v>
      </c>
      <c r="C3700">
        <v>2019</v>
      </c>
      <c r="D3700" s="18">
        <v>43792</v>
      </c>
      <c r="E3700">
        <v>21</v>
      </c>
      <c r="F3700" t="s">
        <v>503</v>
      </c>
      <c r="G3700" t="s">
        <v>6719</v>
      </c>
      <c r="H3700" t="s">
        <v>7037</v>
      </c>
      <c r="I3700">
        <v>6050</v>
      </c>
      <c r="N3700">
        <f t="shared" si="406"/>
        <v>0</v>
      </c>
      <c r="O3700">
        <f t="shared" si="407"/>
        <v>0</v>
      </c>
      <c r="P3700">
        <f t="shared" si="408"/>
        <v>0</v>
      </c>
      <c r="Q3700">
        <f t="shared" si="409"/>
        <v>0</v>
      </c>
      <c r="R3700">
        <f t="shared" si="410"/>
        <v>6050</v>
      </c>
      <c r="S3700">
        <f t="shared" si="411"/>
        <v>0</v>
      </c>
      <c r="Y3700">
        <v>0</v>
      </c>
      <c r="Z3700">
        <v>0</v>
      </c>
      <c r="AA3700">
        <v>0</v>
      </c>
    </row>
    <row r="3701" spans="1:27" x14ac:dyDescent="0.25">
      <c r="A3701" t="str">
        <f t="shared" si="405"/>
        <v>092019</v>
      </c>
      <c r="B3701">
        <v>11</v>
      </c>
      <c r="C3701">
        <v>2019</v>
      </c>
      <c r="D3701" s="18">
        <v>43717</v>
      </c>
      <c r="E3701" t="s">
        <v>7038</v>
      </c>
      <c r="F3701" t="s">
        <v>7039</v>
      </c>
      <c r="G3701" t="s">
        <v>7040</v>
      </c>
      <c r="H3701" t="s">
        <v>7041</v>
      </c>
      <c r="I3701">
        <v>22000</v>
      </c>
      <c r="L3701">
        <v>223100</v>
      </c>
      <c r="N3701">
        <f t="shared" si="406"/>
        <v>40158</v>
      </c>
      <c r="O3701">
        <v>0</v>
      </c>
      <c r="P3701">
        <v>0</v>
      </c>
      <c r="Q3701">
        <v>0</v>
      </c>
      <c r="R3701">
        <f t="shared" si="410"/>
        <v>285258</v>
      </c>
      <c r="S3701">
        <f t="shared" si="411"/>
        <v>0</v>
      </c>
      <c r="T3701" t="s">
        <v>5815</v>
      </c>
      <c r="Y3701">
        <v>20079</v>
      </c>
      <c r="Z3701">
        <v>20079</v>
      </c>
      <c r="AA3701">
        <v>0</v>
      </c>
    </row>
    <row r="3702" spans="1:27" x14ac:dyDescent="0.25">
      <c r="A3702" t="str">
        <f t="shared" si="405"/>
        <v>112019</v>
      </c>
      <c r="B3702">
        <v>11</v>
      </c>
      <c r="C3702">
        <v>2019</v>
      </c>
      <c r="D3702" s="18">
        <v>43792</v>
      </c>
      <c r="E3702">
        <v>99</v>
      </c>
      <c r="F3702" t="s">
        <v>6323</v>
      </c>
      <c r="G3702" t="s">
        <v>6324</v>
      </c>
      <c r="H3702" t="s">
        <v>3339</v>
      </c>
      <c r="L3702">
        <v>850</v>
      </c>
      <c r="N3702">
        <f t="shared" si="406"/>
        <v>153</v>
      </c>
      <c r="O3702">
        <f t="shared" si="407"/>
        <v>76.5</v>
      </c>
      <c r="P3702">
        <f t="shared" si="408"/>
        <v>76.5</v>
      </c>
      <c r="Q3702">
        <f t="shared" si="409"/>
        <v>0</v>
      </c>
      <c r="R3702">
        <f t="shared" si="410"/>
        <v>1003</v>
      </c>
      <c r="S3702">
        <f t="shared" si="411"/>
        <v>0</v>
      </c>
      <c r="Y3702">
        <v>76.5</v>
      </c>
      <c r="Z3702">
        <v>76.5</v>
      </c>
      <c r="AA3702">
        <v>0</v>
      </c>
    </row>
    <row r="3703" spans="1:27" x14ac:dyDescent="0.25">
      <c r="A3703" t="str">
        <f t="shared" si="405"/>
        <v>112019</v>
      </c>
      <c r="B3703">
        <v>11</v>
      </c>
      <c r="C3703">
        <v>2019</v>
      </c>
      <c r="D3703" s="18">
        <v>43790</v>
      </c>
      <c r="E3703" t="s">
        <v>7042</v>
      </c>
      <c r="F3703" t="s">
        <v>101</v>
      </c>
      <c r="G3703" t="s">
        <v>6250</v>
      </c>
      <c r="H3703" t="s">
        <v>7043</v>
      </c>
      <c r="J3703">
        <v>3500</v>
      </c>
      <c r="N3703">
        <f t="shared" si="406"/>
        <v>175</v>
      </c>
      <c r="O3703">
        <f t="shared" si="407"/>
        <v>87.5</v>
      </c>
      <c r="P3703">
        <f t="shared" si="408"/>
        <v>87.5</v>
      </c>
      <c r="Q3703">
        <f t="shared" si="409"/>
        <v>0</v>
      </c>
      <c r="R3703">
        <f t="shared" si="410"/>
        <v>3675</v>
      </c>
      <c r="S3703">
        <f t="shared" si="411"/>
        <v>-20355</v>
      </c>
      <c r="Y3703">
        <v>87.5</v>
      </c>
      <c r="Z3703">
        <v>87.5</v>
      </c>
      <c r="AA3703">
        <v>0</v>
      </c>
    </row>
    <row r="3704" spans="1:27" x14ac:dyDescent="0.25">
      <c r="A3704" t="str">
        <f t="shared" si="405"/>
        <v>112019</v>
      </c>
      <c r="B3704">
        <v>11</v>
      </c>
      <c r="C3704">
        <v>2019</v>
      </c>
      <c r="D3704" s="18">
        <v>43790</v>
      </c>
      <c r="E3704" t="s">
        <v>7042</v>
      </c>
      <c r="F3704" t="s">
        <v>101</v>
      </c>
      <c r="G3704" t="s">
        <v>6250</v>
      </c>
      <c r="H3704" t="s">
        <v>7043</v>
      </c>
      <c r="L3704">
        <v>17250</v>
      </c>
      <c r="N3704">
        <f t="shared" si="406"/>
        <v>3105</v>
      </c>
      <c r="O3704">
        <f t="shared" si="407"/>
        <v>1552.5</v>
      </c>
      <c r="P3704">
        <f t="shared" si="408"/>
        <v>1552.5</v>
      </c>
      <c r="Q3704">
        <f t="shared" si="409"/>
        <v>0</v>
      </c>
      <c r="R3704">
        <f t="shared" si="410"/>
        <v>20355</v>
      </c>
      <c r="S3704">
        <f t="shared" si="411"/>
        <v>-3675</v>
      </c>
      <c r="Y3704">
        <v>1552.5</v>
      </c>
      <c r="Z3704">
        <v>1552.5</v>
      </c>
      <c r="AA3704">
        <v>0</v>
      </c>
    </row>
    <row r="3705" spans="1:27" x14ac:dyDescent="0.25">
      <c r="A3705" t="str">
        <f t="shared" si="405"/>
        <v>112019</v>
      </c>
      <c r="B3705">
        <v>11</v>
      </c>
      <c r="C3705">
        <v>2019</v>
      </c>
      <c r="D3705" s="18">
        <v>43787</v>
      </c>
      <c r="E3705">
        <v>867</v>
      </c>
      <c r="F3705" t="s">
        <v>795</v>
      </c>
      <c r="G3705" t="s">
        <v>6409</v>
      </c>
      <c r="H3705" t="s">
        <v>7044</v>
      </c>
      <c r="L3705">
        <v>8050.85</v>
      </c>
      <c r="N3705">
        <f t="shared" si="406"/>
        <v>1449.1530000000002</v>
      </c>
      <c r="O3705">
        <f t="shared" si="407"/>
        <v>724.57650000000012</v>
      </c>
      <c r="P3705">
        <f t="shared" si="408"/>
        <v>724.57650000000012</v>
      </c>
      <c r="Q3705">
        <f t="shared" si="409"/>
        <v>0</v>
      </c>
      <c r="R3705">
        <f t="shared" si="410"/>
        <v>9500.0030000000006</v>
      </c>
      <c r="S3705">
        <f t="shared" si="411"/>
        <v>3.0000000006111804E-3</v>
      </c>
      <c r="Y3705">
        <v>724.57650000000012</v>
      </c>
      <c r="Z3705">
        <v>724.57650000000012</v>
      </c>
      <c r="AA3705">
        <v>0</v>
      </c>
    </row>
    <row r="3706" spans="1:27" x14ac:dyDescent="0.25">
      <c r="A3706" t="str">
        <f t="shared" si="405"/>
        <v>112019</v>
      </c>
      <c r="B3706">
        <v>11</v>
      </c>
      <c r="C3706">
        <v>2019</v>
      </c>
      <c r="D3706" s="18">
        <v>43781</v>
      </c>
      <c r="E3706" t="s">
        <v>7045</v>
      </c>
      <c r="F3706" t="s">
        <v>3408</v>
      </c>
      <c r="G3706" t="s">
        <v>6249</v>
      </c>
      <c r="H3706" t="s">
        <v>7046</v>
      </c>
      <c r="L3706">
        <v>3200</v>
      </c>
      <c r="N3706">
        <f t="shared" si="406"/>
        <v>576</v>
      </c>
      <c r="O3706">
        <f t="shared" si="407"/>
        <v>288</v>
      </c>
      <c r="P3706">
        <f t="shared" si="408"/>
        <v>288</v>
      </c>
      <c r="Q3706">
        <f t="shared" si="409"/>
        <v>0</v>
      </c>
      <c r="R3706">
        <f t="shared" si="410"/>
        <v>3776</v>
      </c>
      <c r="S3706">
        <f t="shared" si="411"/>
        <v>0</v>
      </c>
      <c r="Y3706">
        <v>288</v>
      </c>
      <c r="Z3706">
        <v>288</v>
      </c>
      <c r="AA3706">
        <v>0</v>
      </c>
    </row>
    <row r="3707" spans="1:27" x14ac:dyDescent="0.25">
      <c r="A3707" t="str">
        <f t="shared" si="405"/>
        <v>112019</v>
      </c>
      <c r="B3707">
        <v>11</v>
      </c>
      <c r="C3707">
        <v>2019</v>
      </c>
      <c r="D3707" s="18">
        <v>43780</v>
      </c>
      <c r="E3707" t="s">
        <v>7047</v>
      </c>
      <c r="F3707" t="s">
        <v>3408</v>
      </c>
      <c r="G3707" t="s">
        <v>6249</v>
      </c>
      <c r="H3707" t="s">
        <v>7048</v>
      </c>
      <c r="L3707">
        <v>6100</v>
      </c>
      <c r="N3707">
        <f t="shared" si="406"/>
        <v>1098</v>
      </c>
      <c r="O3707">
        <f t="shared" si="407"/>
        <v>549</v>
      </c>
      <c r="P3707">
        <f t="shared" si="408"/>
        <v>549</v>
      </c>
      <c r="Q3707">
        <f t="shared" si="409"/>
        <v>0</v>
      </c>
      <c r="R3707">
        <f t="shared" si="410"/>
        <v>7198</v>
      </c>
      <c r="S3707">
        <f t="shared" si="411"/>
        <v>0</v>
      </c>
      <c r="Y3707">
        <v>549</v>
      </c>
      <c r="Z3707">
        <v>549</v>
      </c>
      <c r="AA3707">
        <v>0</v>
      </c>
    </row>
    <row r="3708" spans="1:27" x14ac:dyDescent="0.25">
      <c r="A3708" t="str">
        <f t="shared" si="405"/>
        <v>112019</v>
      </c>
      <c r="B3708">
        <v>11</v>
      </c>
      <c r="C3708">
        <v>2019</v>
      </c>
      <c r="D3708" s="18">
        <v>43790</v>
      </c>
      <c r="E3708">
        <v>10161</v>
      </c>
      <c r="F3708" t="s">
        <v>399</v>
      </c>
      <c r="G3708" t="s">
        <v>6268</v>
      </c>
      <c r="H3708" t="s">
        <v>7049</v>
      </c>
      <c r="K3708">
        <v>3960</v>
      </c>
      <c r="N3708">
        <f t="shared" si="406"/>
        <v>475.2</v>
      </c>
      <c r="O3708">
        <f t="shared" si="407"/>
        <v>237.6</v>
      </c>
      <c r="P3708">
        <f t="shared" si="408"/>
        <v>237.6</v>
      </c>
      <c r="Q3708">
        <f t="shared" si="409"/>
        <v>0</v>
      </c>
      <c r="R3708">
        <f t="shared" si="410"/>
        <v>4435.2</v>
      </c>
      <c r="S3708">
        <f t="shared" si="411"/>
        <v>-1777.8000000000002</v>
      </c>
      <c r="Y3708">
        <v>237.6</v>
      </c>
      <c r="Z3708">
        <v>237.6</v>
      </c>
      <c r="AA3708">
        <v>0</v>
      </c>
    </row>
    <row r="3709" spans="1:27" x14ac:dyDescent="0.25">
      <c r="A3709" t="str">
        <f t="shared" si="405"/>
        <v>112019</v>
      </c>
      <c r="B3709">
        <v>11</v>
      </c>
      <c r="C3709">
        <v>2019</v>
      </c>
      <c r="D3709" s="18">
        <v>43790</v>
      </c>
      <c r="E3709">
        <v>10161</v>
      </c>
      <c r="F3709" t="s">
        <v>399</v>
      </c>
      <c r="G3709" t="s">
        <v>6268</v>
      </c>
      <c r="H3709" t="s">
        <v>7049</v>
      </c>
      <c r="L3709">
        <v>1505</v>
      </c>
      <c r="N3709">
        <f t="shared" si="406"/>
        <v>270.89999999999998</v>
      </c>
      <c r="O3709">
        <f t="shared" si="407"/>
        <v>135.44999999999999</v>
      </c>
      <c r="P3709">
        <f t="shared" si="408"/>
        <v>135.44999999999999</v>
      </c>
      <c r="Q3709">
        <f t="shared" si="409"/>
        <v>0</v>
      </c>
      <c r="R3709">
        <f t="shared" si="410"/>
        <v>1775.9</v>
      </c>
      <c r="S3709">
        <f t="shared" si="411"/>
        <v>-4437.1000000000004</v>
      </c>
      <c r="Y3709">
        <v>135.44999999999999</v>
      </c>
      <c r="Z3709">
        <v>135.44999999999999</v>
      </c>
      <c r="AA3709">
        <v>0</v>
      </c>
    </row>
    <row r="3710" spans="1:27" x14ac:dyDescent="0.25">
      <c r="A3710" t="str">
        <f t="shared" si="405"/>
        <v>112019</v>
      </c>
      <c r="B3710">
        <v>11</v>
      </c>
      <c r="C3710">
        <v>2019</v>
      </c>
      <c r="D3710" s="18">
        <v>43789</v>
      </c>
      <c r="E3710" t="s">
        <v>7050</v>
      </c>
      <c r="F3710" t="s">
        <v>820</v>
      </c>
      <c r="G3710" t="s">
        <v>6947</v>
      </c>
      <c r="H3710" t="s">
        <v>7051</v>
      </c>
      <c r="I3710">
        <v>65457</v>
      </c>
      <c r="L3710">
        <v>17201.38</v>
      </c>
      <c r="N3710">
        <f t="shared" si="406"/>
        <v>3096.2484000000004</v>
      </c>
      <c r="O3710">
        <f t="shared" si="407"/>
        <v>0</v>
      </c>
      <c r="P3710">
        <f t="shared" si="408"/>
        <v>0</v>
      </c>
      <c r="Q3710">
        <f t="shared" si="409"/>
        <v>3096.2484000000004</v>
      </c>
      <c r="R3710">
        <f t="shared" si="410"/>
        <v>85754.628400000001</v>
      </c>
      <c r="S3710">
        <f t="shared" si="411"/>
        <v>-0.37159999999857973</v>
      </c>
      <c r="Y3710">
        <v>0</v>
      </c>
      <c r="Z3710">
        <v>0</v>
      </c>
      <c r="AA3710">
        <v>3096.2484000000004</v>
      </c>
    </row>
    <row r="3711" spans="1:27" x14ac:dyDescent="0.25">
      <c r="A3711" t="str">
        <f t="shared" si="405"/>
        <v>112019</v>
      </c>
      <c r="B3711">
        <v>11</v>
      </c>
      <c r="C3711">
        <v>2019</v>
      </c>
      <c r="D3711" s="18">
        <v>43792</v>
      </c>
      <c r="E3711" t="s">
        <v>7052</v>
      </c>
      <c r="F3711" t="s">
        <v>101</v>
      </c>
      <c r="G3711" t="s">
        <v>6250</v>
      </c>
      <c r="H3711" t="s">
        <v>7053</v>
      </c>
      <c r="M3711">
        <v>2890.63</v>
      </c>
      <c r="N3711">
        <f t="shared" si="406"/>
        <v>809.37639999999999</v>
      </c>
      <c r="O3711">
        <f t="shared" si="407"/>
        <v>404.68819999999999</v>
      </c>
      <c r="P3711">
        <f t="shared" si="408"/>
        <v>404.68819999999999</v>
      </c>
      <c r="Q3711">
        <f t="shared" si="409"/>
        <v>0</v>
      </c>
      <c r="R3711">
        <f t="shared" si="410"/>
        <v>3700.0064000000002</v>
      </c>
      <c r="S3711">
        <f t="shared" si="411"/>
        <v>-176.99359999999979</v>
      </c>
      <c r="Y3711">
        <v>404.68819999999999</v>
      </c>
      <c r="Z3711">
        <v>404.68819999999999</v>
      </c>
      <c r="AA3711">
        <v>0</v>
      </c>
    </row>
    <row r="3712" spans="1:27" x14ac:dyDescent="0.25">
      <c r="A3712" t="str">
        <f t="shared" si="405"/>
        <v>112019</v>
      </c>
      <c r="B3712">
        <v>11</v>
      </c>
      <c r="C3712">
        <v>2019</v>
      </c>
      <c r="D3712" s="18">
        <v>43792</v>
      </c>
      <c r="E3712" t="s">
        <v>7052</v>
      </c>
      <c r="F3712" t="s">
        <v>101</v>
      </c>
      <c r="G3712" t="s">
        <v>6250</v>
      </c>
      <c r="H3712" t="s">
        <v>7053</v>
      </c>
      <c r="L3712">
        <v>150</v>
      </c>
      <c r="N3712">
        <f t="shared" si="406"/>
        <v>27</v>
      </c>
      <c r="O3712">
        <f t="shared" si="407"/>
        <v>13.5</v>
      </c>
      <c r="P3712">
        <f t="shared" si="408"/>
        <v>13.5</v>
      </c>
      <c r="Q3712">
        <f t="shared" si="409"/>
        <v>0</v>
      </c>
      <c r="R3712">
        <f t="shared" si="410"/>
        <v>177</v>
      </c>
      <c r="S3712">
        <f t="shared" si="411"/>
        <v>-3700</v>
      </c>
      <c r="Y3712">
        <v>13.5</v>
      </c>
      <c r="Z3712">
        <v>13.5</v>
      </c>
      <c r="AA3712">
        <v>0</v>
      </c>
    </row>
    <row r="3713" spans="1:27" x14ac:dyDescent="0.25">
      <c r="A3713" t="str">
        <f t="shared" si="405"/>
        <v>112019</v>
      </c>
      <c r="B3713">
        <v>11</v>
      </c>
      <c r="C3713">
        <v>2019</v>
      </c>
      <c r="D3713" s="18">
        <v>43792</v>
      </c>
      <c r="E3713" t="s">
        <v>7054</v>
      </c>
      <c r="F3713" t="s">
        <v>101</v>
      </c>
      <c r="G3713" t="s">
        <v>6250</v>
      </c>
      <c r="H3713" t="s">
        <v>7055</v>
      </c>
      <c r="J3713">
        <v>19400</v>
      </c>
      <c r="N3713">
        <f t="shared" si="406"/>
        <v>970</v>
      </c>
      <c r="O3713">
        <f t="shared" si="407"/>
        <v>485</v>
      </c>
      <c r="P3713">
        <f t="shared" si="408"/>
        <v>485</v>
      </c>
      <c r="Q3713">
        <f t="shared" si="409"/>
        <v>0</v>
      </c>
      <c r="R3713">
        <f t="shared" si="410"/>
        <v>20370</v>
      </c>
      <c r="S3713">
        <f t="shared" si="411"/>
        <v>0</v>
      </c>
      <c r="Y3713">
        <v>485</v>
      </c>
      <c r="Z3713">
        <v>485</v>
      </c>
      <c r="AA3713">
        <v>0</v>
      </c>
    </row>
    <row r="3714" spans="1:27" x14ac:dyDescent="0.25">
      <c r="A3714" t="str">
        <f t="shared" si="405"/>
        <v>112019</v>
      </c>
      <c r="B3714">
        <v>11</v>
      </c>
      <c r="C3714">
        <v>2019</v>
      </c>
      <c r="D3714" s="18">
        <v>43791</v>
      </c>
      <c r="E3714" t="s">
        <v>5216</v>
      </c>
      <c r="F3714" t="s">
        <v>525</v>
      </c>
      <c r="G3714" t="s">
        <v>7056</v>
      </c>
      <c r="H3714" t="s">
        <v>7057</v>
      </c>
      <c r="L3714">
        <v>18329</v>
      </c>
      <c r="N3714">
        <f t="shared" si="406"/>
        <v>3299.22</v>
      </c>
      <c r="O3714">
        <f t="shared" si="407"/>
        <v>0</v>
      </c>
      <c r="P3714">
        <f t="shared" si="408"/>
        <v>0</v>
      </c>
      <c r="Q3714">
        <f t="shared" si="409"/>
        <v>3299.22</v>
      </c>
      <c r="R3714">
        <f t="shared" si="410"/>
        <v>21628.22</v>
      </c>
      <c r="S3714">
        <f t="shared" si="411"/>
        <v>-0.77999999999883585</v>
      </c>
      <c r="Y3714">
        <v>0</v>
      </c>
      <c r="Z3714">
        <v>0</v>
      </c>
      <c r="AA3714">
        <v>3299.22</v>
      </c>
    </row>
    <row r="3715" spans="1:27" x14ac:dyDescent="0.25">
      <c r="A3715" t="str">
        <f t="shared" si="405"/>
        <v>112019</v>
      </c>
      <c r="B3715">
        <v>11</v>
      </c>
      <c r="C3715">
        <v>2019</v>
      </c>
      <c r="D3715" s="18">
        <v>43791</v>
      </c>
      <c r="E3715" t="s">
        <v>7058</v>
      </c>
      <c r="F3715" t="s">
        <v>413</v>
      </c>
      <c r="G3715" t="s">
        <v>6248</v>
      </c>
      <c r="H3715" t="s">
        <v>7059</v>
      </c>
      <c r="L3715">
        <v>4281</v>
      </c>
      <c r="N3715">
        <f t="shared" si="406"/>
        <v>770.58</v>
      </c>
      <c r="O3715">
        <f t="shared" si="407"/>
        <v>385.29</v>
      </c>
      <c r="P3715">
        <f t="shared" si="408"/>
        <v>385.29</v>
      </c>
      <c r="Q3715">
        <f t="shared" si="409"/>
        <v>0</v>
      </c>
      <c r="R3715">
        <f t="shared" si="410"/>
        <v>5051.58</v>
      </c>
      <c r="S3715">
        <f t="shared" si="411"/>
        <v>0.57999999999992724</v>
      </c>
      <c r="Y3715">
        <v>385.29</v>
      </c>
      <c r="Z3715">
        <v>385.29</v>
      </c>
      <c r="AA3715">
        <v>0</v>
      </c>
    </row>
    <row r="3716" spans="1:27" x14ac:dyDescent="0.25">
      <c r="A3716" t="str">
        <f t="shared" ref="A3716:A3779" si="412">TEXT(D3716,"MMYYYY")</f>
        <v>112019</v>
      </c>
      <c r="B3716">
        <v>11</v>
      </c>
      <c r="C3716">
        <v>2019</v>
      </c>
      <c r="D3716" s="18">
        <v>43795</v>
      </c>
      <c r="E3716">
        <v>78</v>
      </c>
      <c r="F3716" t="s">
        <v>87</v>
      </c>
      <c r="G3716" t="s">
        <v>7060</v>
      </c>
      <c r="H3716" t="s">
        <v>7061</v>
      </c>
      <c r="L3716">
        <v>12675</v>
      </c>
      <c r="N3716">
        <f t="shared" si="406"/>
        <v>2281.5</v>
      </c>
      <c r="O3716">
        <f t="shared" si="407"/>
        <v>1140.75</v>
      </c>
      <c r="P3716">
        <f t="shared" si="408"/>
        <v>1140.75</v>
      </c>
      <c r="Q3716">
        <f t="shared" si="409"/>
        <v>0</v>
      </c>
      <c r="R3716">
        <f t="shared" si="410"/>
        <v>14956.5</v>
      </c>
      <c r="S3716">
        <f t="shared" si="411"/>
        <v>-0.5</v>
      </c>
      <c r="Y3716">
        <v>1140.75</v>
      </c>
      <c r="Z3716">
        <v>1140.75</v>
      </c>
      <c r="AA3716">
        <v>0</v>
      </c>
    </row>
    <row r="3717" spans="1:27" x14ac:dyDescent="0.25">
      <c r="A3717" t="str">
        <f t="shared" si="412"/>
        <v>112019</v>
      </c>
      <c r="B3717">
        <v>11</v>
      </c>
      <c r="C3717">
        <v>2019</v>
      </c>
      <c r="D3717" s="18">
        <v>43791</v>
      </c>
      <c r="E3717">
        <v>1536</v>
      </c>
      <c r="F3717" t="s">
        <v>222</v>
      </c>
      <c r="G3717" t="s">
        <v>7779</v>
      </c>
      <c r="H3717" t="s">
        <v>7885</v>
      </c>
      <c r="L3717">
        <v>7450</v>
      </c>
      <c r="N3717">
        <f t="shared" si="406"/>
        <v>1341</v>
      </c>
      <c r="O3717">
        <f t="shared" si="407"/>
        <v>670.5</v>
      </c>
      <c r="P3717">
        <f t="shared" si="408"/>
        <v>670.5</v>
      </c>
      <c r="Q3717">
        <f t="shared" si="409"/>
        <v>0</v>
      </c>
      <c r="R3717">
        <f t="shared" si="410"/>
        <v>8791</v>
      </c>
      <c r="S3717">
        <f t="shared" si="411"/>
        <v>1</v>
      </c>
      <c r="Y3717">
        <v>670.5</v>
      </c>
      <c r="Z3717">
        <v>670.5</v>
      </c>
      <c r="AA3717">
        <v>0</v>
      </c>
    </row>
    <row r="3718" spans="1:27" x14ac:dyDescent="0.25">
      <c r="A3718" t="str">
        <f t="shared" si="412"/>
        <v>102019</v>
      </c>
      <c r="B3718">
        <v>11</v>
      </c>
      <c r="C3718">
        <v>2019</v>
      </c>
      <c r="D3718" s="18">
        <v>43754</v>
      </c>
      <c r="E3718">
        <v>107</v>
      </c>
      <c r="F3718" t="s">
        <v>6738</v>
      </c>
      <c r="G3718" t="s">
        <v>6739</v>
      </c>
      <c r="H3718" t="s">
        <v>7062</v>
      </c>
      <c r="L3718">
        <v>25000</v>
      </c>
      <c r="N3718">
        <f t="shared" si="406"/>
        <v>4500</v>
      </c>
      <c r="O3718">
        <f t="shared" si="407"/>
        <v>2250</v>
      </c>
      <c r="P3718">
        <f t="shared" si="408"/>
        <v>2250</v>
      </c>
      <c r="Q3718">
        <f t="shared" si="409"/>
        <v>0</v>
      </c>
      <c r="R3718">
        <f t="shared" si="410"/>
        <v>29500</v>
      </c>
      <c r="S3718">
        <f t="shared" si="411"/>
        <v>0</v>
      </c>
      <c r="Y3718">
        <v>2250</v>
      </c>
      <c r="Z3718">
        <v>2250</v>
      </c>
      <c r="AA3718">
        <v>0</v>
      </c>
    </row>
    <row r="3719" spans="1:27" x14ac:dyDescent="0.25">
      <c r="A3719" t="str">
        <f t="shared" si="412"/>
        <v>112019</v>
      </c>
      <c r="B3719">
        <v>11</v>
      </c>
      <c r="C3719">
        <v>2019</v>
      </c>
      <c r="D3719" s="18">
        <v>43794</v>
      </c>
      <c r="E3719" t="s">
        <v>7063</v>
      </c>
      <c r="F3719" t="s">
        <v>496</v>
      </c>
      <c r="G3719" t="s">
        <v>6819</v>
      </c>
      <c r="H3719" t="s">
        <v>7064</v>
      </c>
      <c r="L3719">
        <v>120700</v>
      </c>
      <c r="N3719">
        <f t="shared" si="406"/>
        <v>21726</v>
      </c>
      <c r="O3719">
        <v>0</v>
      </c>
      <c r="P3719">
        <v>0</v>
      </c>
      <c r="Q3719">
        <v>0</v>
      </c>
      <c r="R3719">
        <f t="shared" si="410"/>
        <v>142426</v>
      </c>
      <c r="S3719">
        <f t="shared" si="411"/>
        <v>0</v>
      </c>
      <c r="T3719" t="s">
        <v>5815</v>
      </c>
      <c r="Y3719">
        <v>10863</v>
      </c>
      <c r="Z3719">
        <v>10863</v>
      </c>
      <c r="AA3719">
        <v>0</v>
      </c>
    </row>
    <row r="3720" spans="1:27" x14ac:dyDescent="0.25">
      <c r="A3720" t="str">
        <f t="shared" si="412"/>
        <v>112019</v>
      </c>
      <c r="B3720">
        <v>11</v>
      </c>
      <c r="C3720">
        <v>2019</v>
      </c>
      <c r="D3720" s="18">
        <v>43781</v>
      </c>
      <c r="E3720" t="s">
        <v>7065</v>
      </c>
      <c r="F3720" t="s">
        <v>496</v>
      </c>
      <c r="G3720" t="s">
        <v>6819</v>
      </c>
      <c r="H3720" t="s">
        <v>7066</v>
      </c>
      <c r="L3720">
        <v>33000</v>
      </c>
      <c r="N3720">
        <f t="shared" si="406"/>
        <v>5940</v>
      </c>
      <c r="O3720">
        <v>0</v>
      </c>
      <c r="P3720">
        <v>0</v>
      </c>
      <c r="Q3720">
        <v>0</v>
      </c>
      <c r="R3720">
        <f t="shared" si="410"/>
        <v>38940</v>
      </c>
      <c r="S3720">
        <f t="shared" si="411"/>
        <v>0</v>
      </c>
      <c r="T3720" t="s">
        <v>5815</v>
      </c>
      <c r="Y3720">
        <v>2970</v>
      </c>
      <c r="Z3720">
        <v>2970</v>
      </c>
      <c r="AA3720">
        <v>0</v>
      </c>
    </row>
    <row r="3721" spans="1:27" x14ac:dyDescent="0.25">
      <c r="A3721" t="str">
        <f t="shared" si="412"/>
        <v>102019</v>
      </c>
      <c r="B3721">
        <v>11</v>
      </c>
      <c r="C3721">
        <v>2019</v>
      </c>
      <c r="D3721" s="18">
        <v>43747</v>
      </c>
      <c r="E3721" t="s">
        <v>7067</v>
      </c>
      <c r="F3721" t="s">
        <v>487</v>
      </c>
      <c r="G3721" t="s">
        <v>6300</v>
      </c>
      <c r="H3721" t="s">
        <v>7068</v>
      </c>
      <c r="L3721">
        <v>90700</v>
      </c>
      <c r="N3721">
        <f t="shared" si="406"/>
        <v>16326</v>
      </c>
      <c r="O3721">
        <v>0</v>
      </c>
      <c r="P3721">
        <v>0</v>
      </c>
      <c r="Q3721">
        <v>0</v>
      </c>
      <c r="R3721">
        <f t="shared" si="410"/>
        <v>107026</v>
      </c>
      <c r="S3721">
        <f t="shared" si="411"/>
        <v>-1000</v>
      </c>
      <c r="T3721" t="s">
        <v>5815</v>
      </c>
      <c r="Y3721">
        <v>8163</v>
      </c>
      <c r="Z3721">
        <v>8163</v>
      </c>
      <c r="AA3721">
        <v>0</v>
      </c>
    </row>
    <row r="3722" spans="1:27" x14ac:dyDescent="0.25">
      <c r="A3722" t="str">
        <f t="shared" si="412"/>
        <v>102019</v>
      </c>
      <c r="B3722">
        <v>11</v>
      </c>
      <c r="C3722">
        <v>2019</v>
      </c>
      <c r="D3722" s="18">
        <v>43747</v>
      </c>
      <c r="E3722" t="s">
        <v>7069</v>
      </c>
      <c r="F3722" t="s">
        <v>487</v>
      </c>
      <c r="G3722" t="s">
        <v>6300</v>
      </c>
      <c r="H3722" t="s">
        <v>7070</v>
      </c>
      <c r="L3722">
        <v>52500</v>
      </c>
      <c r="N3722">
        <f t="shared" si="406"/>
        <v>9450</v>
      </c>
      <c r="O3722">
        <v>0</v>
      </c>
      <c r="P3722">
        <v>0</v>
      </c>
      <c r="Q3722">
        <v>0</v>
      </c>
      <c r="R3722">
        <f t="shared" si="410"/>
        <v>61950</v>
      </c>
      <c r="S3722">
        <f t="shared" si="411"/>
        <v>0</v>
      </c>
      <c r="T3722" t="s">
        <v>5815</v>
      </c>
      <c r="Y3722">
        <v>4725</v>
      </c>
      <c r="Z3722">
        <v>4725</v>
      </c>
      <c r="AA3722">
        <v>0</v>
      </c>
    </row>
    <row r="3723" spans="1:27" x14ac:dyDescent="0.25">
      <c r="A3723" t="str">
        <f t="shared" si="412"/>
        <v>102019</v>
      </c>
      <c r="B3723">
        <v>11</v>
      </c>
      <c r="C3723">
        <v>2019</v>
      </c>
      <c r="D3723" s="18">
        <v>43747</v>
      </c>
      <c r="E3723" t="s">
        <v>7071</v>
      </c>
      <c r="F3723" t="s">
        <v>487</v>
      </c>
      <c r="G3723" t="s">
        <v>6300</v>
      </c>
      <c r="H3723" t="s">
        <v>7072</v>
      </c>
      <c r="L3723">
        <v>59500</v>
      </c>
      <c r="N3723">
        <f t="shared" si="406"/>
        <v>10710</v>
      </c>
      <c r="O3723">
        <v>0</v>
      </c>
      <c r="P3723">
        <v>0</v>
      </c>
      <c r="Q3723">
        <v>0</v>
      </c>
      <c r="R3723">
        <f t="shared" si="410"/>
        <v>70210</v>
      </c>
      <c r="S3723">
        <f t="shared" si="411"/>
        <v>0</v>
      </c>
      <c r="T3723" t="s">
        <v>5815</v>
      </c>
      <c r="Y3723">
        <v>5355</v>
      </c>
      <c r="Z3723">
        <v>5355</v>
      </c>
      <c r="AA3723">
        <v>0</v>
      </c>
    </row>
    <row r="3724" spans="1:27" x14ac:dyDescent="0.25">
      <c r="A3724" t="str">
        <f t="shared" si="412"/>
        <v>102019</v>
      </c>
      <c r="B3724">
        <v>11</v>
      </c>
      <c r="C3724">
        <v>2019</v>
      </c>
      <c r="D3724" s="18">
        <v>43747</v>
      </c>
      <c r="E3724" t="s">
        <v>7073</v>
      </c>
      <c r="F3724" t="s">
        <v>487</v>
      </c>
      <c r="G3724" t="s">
        <v>6300</v>
      </c>
      <c r="H3724" t="s">
        <v>7074</v>
      </c>
      <c r="I3724">
        <v>2000</v>
      </c>
      <c r="M3724">
        <v>108900</v>
      </c>
      <c r="N3724">
        <f t="shared" si="406"/>
        <v>30492</v>
      </c>
      <c r="O3724">
        <v>0</v>
      </c>
      <c r="P3724">
        <v>0</v>
      </c>
      <c r="Q3724">
        <v>0</v>
      </c>
      <c r="R3724">
        <f t="shared" si="410"/>
        <v>141392</v>
      </c>
      <c r="S3724">
        <f t="shared" si="411"/>
        <v>-107581</v>
      </c>
      <c r="T3724" t="s">
        <v>5815</v>
      </c>
      <c r="Y3724">
        <v>15246</v>
      </c>
      <c r="Z3724">
        <v>15246</v>
      </c>
      <c r="AA3724">
        <v>0</v>
      </c>
    </row>
    <row r="3725" spans="1:27" x14ac:dyDescent="0.25">
      <c r="A3725" t="str">
        <f t="shared" si="412"/>
        <v>102019</v>
      </c>
      <c r="B3725">
        <v>11</v>
      </c>
      <c r="C3725">
        <v>2019</v>
      </c>
      <c r="D3725" s="18">
        <v>43747</v>
      </c>
      <c r="E3725" t="s">
        <v>7073</v>
      </c>
      <c r="F3725" t="s">
        <v>487</v>
      </c>
      <c r="G3725" t="s">
        <v>6300</v>
      </c>
      <c r="H3725" t="s">
        <v>7074</v>
      </c>
      <c r="L3725">
        <v>91170</v>
      </c>
      <c r="N3725">
        <f t="shared" si="406"/>
        <v>16410.599999999999</v>
      </c>
      <c r="O3725">
        <v>0</v>
      </c>
      <c r="P3725">
        <v>0</v>
      </c>
      <c r="Q3725">
        <v>0</v>
      </c>
      <c r="R3725">
        <f t="shared" si="410"/>
        <v>107580.6</v>
      </c>
      <c r="S3725">
        <f t="shared" si="411"/>
        <v>-141392.4</v>
      </c>
      <c r="T3725" t="s">
        <v>5815</v>
      </c>
      <c r="Y3725">
        <v>8205.2999999999993</v>
      </c>
      <c r="Z3725">
        <v>8205.2999999999993</v>
      </c>
      <c r="AA3725">
        <v>0</v>
      </c>
    </row>
    <row r="3726" spans="1:27" x14ac:dyDescent="0.25">
      <c r="A3726" t="str">
        <f t="shared" si="412"/>
        <v>112019</v>
      </c>
      <c r="B3726">
        <v>11</v>
      </c>
      <c r="C3726">
        <v>2019</v>
      </c>
      <c r="D3726" s="18">
        <v>43791</v>
      </c>
      <c r="E3726" t="s">
        <v>7075</v>
      </c>
      <c r="F3726" t="s">
        <v>1140</v>
      </c>
      <c r="G3726" t="s">
        <v>1141</v>
      </c>
      <c r="H3726" t="s">
        <v>7076</v>
      </c>
      <c r="L3726">
        <v>8692.17</v>
      </c>
      <c r="N3726">
        <f t="shared" si="406"/>
        <v>1564.5906</v>
      </c>
      <c r="O3726">
        <f t="shared" si="407"/>
        <v>782.2953</v>
      </c>
      <c r="P3726">
        <f t="shared" si="408"/>
        <v>782.2953</v>
      </c>
      <c r="Q3726">
        <f t="shared" si="409"/>
        <v>0</v>
      </c>
      <c r="R3726">
        <f t="shared" si="410"/>
        <v>10256.7606</v>
      </c>
      <c r="S3726">
        <f t="shared" si="411"/>
        <v>-0.23940000000038708</v>
      </c>
      <c r="Y3726">
        <v>782.2953</v>
      </c>
      <c r="Z3726">
        <v>782.2953</v>
      </c>
      <c r="AA3726">
        <v>0</v>
      </c>
    </row>
    <row r="3727" spans="1:27" x14ac:dyDescent="0.25">
      <c r="A3727" t="str">
        <f t="shared" si="412"/>
        <v>112019</v>
      </c>
      <c r="B3727">
        <v>11</v>
      </c>
      <c r="C3727">
        <v>2019</v>
      </c>
      <c r="D3727" s="18">
        <v>43791</v>
      </c>
      <c r="E3727" t="s">
        <v>7077</v>
      </c>
      <c r="F3727" t="s">
        <v>1140</v>
      </c>
      <c r="G3727" t="s">
        <v>1141</v>
      </c>
      <c r="H3727" t="s">
        <v>7078</v>
      </c>
      <c r="I3727">
        <v>37753</v>
      </c>
      <c r="N3727">
        <f t="shared" si="406"/>
        <v>0</v>
      </c>
      <c r="O3727">
        <f t="shared" si="407"/>
        <v>0</v>
      </c>
      <c r="P3727">
        <f t="shared" si="408"/>
        <v>0</v>
      </c>
      <c r="Q3727">
        <f t="shared" si="409"/>
        <v>0</v>
      </c>
      <c r="R3727">
        <f t="shared" si="410"/>
        <v>37753</v>
      </c>
      <c r="S3727">
        <f t="shared" si="411"/>
        <v>0</v>
      </c>
      <c r="Y3727">
        <v>0</v>
      </c>
      <c r="Z3727">
        <v>0</v>
      </c>
      <c r="AA3727">
        <v>0</v>
      </c>
    </row>
    <row r="3728" spans="1:27" x14ac:dyDescent="0.25">
      <c r="A3728" t="str">
        <f t="shared" si="412"/>
        <v>112019</v>
      </c>
      <c r="B3728">
        <v>11</v>
      </c>
      <c r="C3728">
        <v>2019</v>
      </c>
      <c r="D3728" s="18">
        <v>43792</v>
      </c>
      <c r="E3728">
        <v>7478951</v>
      </c>
      <c r="F3728" t="s">
        <v>1795</v>
      </c>
      <c r="G3728" t="s">
        <v>6276</v>
      </c>
      <c r="H3728" t="s">
        <v>7079</v>
      </c>
      <c r="L3728">
        <v>19029</v>
      </c>
      <c r="N3728">
        <f t="shared" si="406"/>
        <v>3425.22</v>
      </c>
      <c r="O3728">
        <f t="shared" si="407"/>
        <v>0</v>
      </c>
      <c r="P3728">
        <f t="shared" si="408"/>
        <v>0</v>
      </c>
      <c r="Q3728">
        <f t="shared" si="409"/>
        <v>3425.22</v>
      </c>
      <c r="R3728">
        <f t="shared" si="410"/>
        <v>22454.22</v>
      </c>
      <c r="S3728">
        <f t="shared" si="411"/>
        <v>0.22000000000116415</v>
      </c>
      <c r="Y3728">
        <v>0</v>
      </c>
      <c r="Z3728">
        <v>0</v>
      </c>
      <c r="AA3728">
        <v>3425.22</v>
      </c>
    </row>
    <row r="3729" spans="1:27" x14ac:dyDescent="0.25">
      <c r="A3729" t="str">
        <f t="shared" si="412"/>
        <v>082019</v>
      </c>
      <c r="B3729">
        <v>11</v>
      </c>
      <c r="C3729">
        <v>2019</v>
      </c>
      <c r="D3729" s="18">
        <v>43684</v>
      </c>
      <c r="E3729" t="s">
        <v>7080</v>
      </c>
      <c r="F3729" t="s">
        <v>487</v>
      </c>
      <c r="G3729" t="s">
        <v>6300</v>
      </c>
      <c r="H3729">
        <v>47790</v>
      </c>
      <c r="L3729">
        <v>40500</v>
      </c>
      <c r="N3729">
        <f t="shared" si="406"/>
        <v>7290</v>
      </c>
      <c r="O3729">
        <v>0</v>
      </c>
      <c r="P3729">
        <v>0</v>
      </c>
      <c r="Q3729">
        <v>0</v>
      </c>
      <c r="R3729">
        <f t="shared" si="410"/>
        <v>47790</v>
      </c>
      <c r="S3729">
        <f t="shared" si="411"/>
        <v>0</v>
      </c>
      <c r="T3729" t="s">
        <v>5815</v>
      </c>
      <c r="Y3729">
        <v>3645</v>
      </c>
      <c r="Z3729">
        <v>3645</v>
      </c>
      <c r="AA3729">
        <v>0</v>
      </c>
    </row>
    <row r="3730" spans="1:27" x14ac:dyDescent="0.25">
      <c r="A3730" t="str">
        <f t="shared" si="412"/>
        <v>112019</v>
      </c>
      <c r="B3730">
        <v>11</v>
      </c>
      <c r="C3730">
        <v>2019</v>
      </c>
      <c r="D3730" s="18">
        <v>43798</v>
      </c>
      <c r="E3730" t="s">
        <v>7081</v>
      </c>
      <c r="F3730" t="s">
        <v>1311</v>
      </c>
      <c r="G3730" t="s">
        <v>6329</v>
      </c>
      <c r="H3730">
        <v>14816</v>
      </c>
      <c r="L3730">
        <v>12555</v>
      </c>
      <c r="N3730">
        <f t="shared" si="406"/>
        <v>2259.9</v>
      </c>
      <c r="O3730">
        <f t="shared" si="407"/>
        <v>1129.95</v>
      </c>
      <c r="P3730">
        <f t="shared" si="408"/>
        <v>1129.95</v>
      </c>
      <c r="Q3730">
        <f t="shared" si="409"/>
        <v>0</v>
      </c>
      <c r="R3730">
        <f t="shared" si="410"/>
        <v>14814.9</v>
      </c>
      <c r="S3730">
        <f t="shared" si="411"/>
        <v>-1.1000000000003638</v>
      </c>
      <c r="Y3730">
        <v>1129.95</v>
      </c>
      <c r="Z3730">
        <v>1129.95</v>
      </c>
      <c r="AA3730">
        <v>0</v>
      </c>
    </row>
    <row r="3731" spans="1:27" x14ac:dyDescent="0.25">
      <c r="A3731" t="str">
        <f t="shared" si="412"/>
        <v>112019</v>
      </c>
      <c r="B3731">
        <v>11</v>
      </c>
      <c r="C3731">
        <v>2019</v>
      </c>
      <c r="D3731" s="18">
        <v>43788</v>
      </c>
      <c r="E3731" t="s">
        <v>7082</v>
      </c>
      <c r="F3731" t="s">
        <v>3513</v>
      </c>
      <c r="G3731" t="s">
        <v>3514</v>
      </c>
      <c r="H3731">
        <v>6923</v>
      </c>
      <c r="K3731">
        <v>6181</v>
      </c>
      <c r="N3731">
        <f t="shared" si="406"/>
        <v>741.72</v>
      </c>
      <c r="O3731">
        <f t="shared" si="407"/>
        <v>370.86</v>
      </c>
      <c r="P3731">
        <f t="shared" si="408"/>
        <v>370.86</v>
      </c>
      <c r="Q3731">
        <f t="shared" si="409"/>
        <v>0</v>
      </c>
      <c r="R3731">
        <f t="shared" si="410"/>
        <v>6922.72</v>
      </c>
      <c r="S3731">
        <f t="shared" si="411"/>
        <v>-0.27999999999974534</v>
      </c>
      <c r="Y3731">
        <v>370.86</v>
      </c>
      <c r="Z3731">
        <v>370.86</v>
      </c>
      <c r="AA3731">
        <v>0</v>
      </c>
    </row>
    <row r="3732" spans="1:27" x14ac:dyDescent="0.25">
      <c r="A3732" t="str">
        <f t="shared" si="412"/>
        <v>112019</v>
      </c>
      <c r="B3732">
        <v>11</v>
      </c>
      <c r="C3732">
        <v>2019</v>
      </c>
      <c r="D3732" s="18">
        <v>43798</v>
      </c>
      <c r="E3732">
        <v>4274</v>
      </c>
      <c r="F3732" t="s">
        <v>355</v>
      </c>
      <c r="G3732" t="s">
        <v>6251</v>
      </c>
      <c r="H3732">
        <v>30393</v>
      </c>
      <c r="K3732">
        <v>11045.5</v>
      </c>
      <c r="N3732">
        <f t="shared" ref="N3732:N3795" si="413">+(J3732*$J$1/100)+(K3732*$K$1/100)+(L3732*$L$1/100)+(M3732*$M$1/100)</f>
        <v>1325.46</v>
      </c>
      <c r="O3732">
        <f t="shared" ref="O3732:O3795" si="414">+IF(VALUE(LEFT(F3732,2))=33,N3732/2,0)</f>
        <v>662.73</v>
      </c>
      <c r="P3732">
        <f t="shared" ref="P3732:P3795" si="415">+O3732</f>
        <v>662.73</v>
      </c>
      <c r="Q3732">
        <f t="shared" ref="Q3732:Q3795" si="416">+IF(VALUE(LEFT(F3732,2))=33,0,N3732)</f>
        <v>0</v>
      </c>
      <c r="R3732">
        <f t="shared" ref="R3732:R3795" si="417">J3732+K3732+L3732+M3732+N3732+I3732</f>
        <v>12370.96</v>
      </c>
      <c r="S3732">
        <f t="shared" ref="S3732:S3795" si="418">R3732-H3732</f>
        <v>-18022.04</v>
      </c>
      <c r="Y3732">
        <v>662.73</v>
      </c>
      <c r="Z3732">
        <v>662.73</v>
      </c>
      <c r="AA3732">
        <v>0</v>
      </c>
    </row>
    <row r="3733" spans="1:27" x14ac:dyDescent="0.25">
      <c r="A3733" t="str">
        <f t="shared" si="412"/>
        <v>112019</v>
      </c>
      <c r="B3733">
        <v>11</v>
      </c>
      <c r="C3733">
        <v>2019</v>
      </c>
      <c r="D3733" s="18">
        <v>43798</v>
      </c>
      <c r="E3733">
        <v>4274</v>
      </c>
      <c r="F3733" t="s">
        <v>355</v>
      </c>
      <c r="G3733" t="s">
        <v>6251</v>
      </c>
      <c r="H3733">
        <v>30393</v>
      </c>
      <c r="I3733">
        <v>680</v>
      </c>
      <c r="L3733">
        <v>14697</v>
      </c>
      <c r="N3733">
        <f t="shared" si="413"/>
        <v>2645.46</v>
      </c>
      <c r="O3733">
        <f t="shared" si="414"/>
        <v>1322.73</v>
      </c>
      <c r="P3733">
        <f t="shared" si="415"/>
        <v>1322.73</v>
      </c>
      <c r="Q3733">
        <f t="shared" si="416"/>
        <v>0</v>
      </c>
      <c r="R3733">
        <f t="shared" si="417"/>
        <v>18022.46</v>
      </c>
      <c r="S3733">
        <f t="shared" si="418"/>
        <v>-12370.54</v>
      </c>
      <c r="Y3733">
        <v>1322.73</v>
      </c>
      <c r="Z3733">
        <v>1322.73</v>
      </c>
      <c r="AA3733">
        <v>0</v>
      </c>
    </row>
    <row r="3734" spans="1:27" x14ac:dyDescent="0.25">
      <c r="A3734" t="str">
        <f t="shared" si="412"/>
        <v>112019</v>
      </c>
      <c r="B3734">
        <v>11</v>
      </c>
      <c r="C3734">
        <v>2019</v>
      </c>
      <c r="D3734" s="18">
        <v>43796</v>
      </c>
      <c r="E3734" t="s">
        <v>5608</v>
      </c>
      <c r="F3734" t="s">
        <v>1604</v>
      </c>
      <c r="G3734" t="s">
        <v>6303</v>
      </c>
      <c r="H3734">
        <v>5528</v>
      </c>
      <c r="L3734">
        <v>3350</v>
      </c>
      <c r="N3734">
        <f t="shared" si="413"/>
        <v>603</v>
      </c>
      <c r="O3734">
        <f t="shared" si="414"/>
        <v>301.5</v>
      </c>
      <c r="P3734">
        <f t="shared" si="415"/>
        <v>301.5</v>
      </c>
      <c r="Q3734">
        <f t="shared" si="416"/>
        <v>0</v>
      </c>
      <c r="R3734">
        <f t="shared" si="417"/>
        <v>3953</v>
      </c>
      <c r="S3734">
        <f t="shared" si="418"/>
        <v>-1575</v>
      </c>
      <c r="Y3734">
        <v>301.5</v>
      </c>
      <c r="Z3734">
        <v>301.5</v>
      </c>
      <c r="AA3734">
        <v>0</v>
      </c>
    </row>
    <row r="3735" spans="1:27" x14ac:dyDescent="0.25">
      <c r="A3735" t="str">
        <f t="shared" si="412"/>
        <v>112019</v>
      </c>
      <c r="B3735">
        <v>11</v>
      </c>
      <c r="C3735">
        <v>2019</v>
      </c>
      <c r="D3735" s="18">
        <v>43796</v>
      </c>
      <c r="E3735" t="s">
        <v>5607</v>
      </c>
      <c r="F3735" t="s">
        <v>1604</v>
      </c>
      <c r="G3735" t="s">
        <v>6303</v>
      </c>
      <c r="H3735">
        <v>18880</v>
      </c>
      <c r="L3735">
        <v>16000</v>
      </c>
      <c r="N3735">
        <f t="shared" si="413"/>
        <v>2880</v>
      </c>
      <c r="O3735">
        <f t="shared" si="414"/>
        <v>1440</v>
      </c>
      <c r="P3735">
        <f t="shared" si="415"/>
        <v>1440</v>
      </c>
      <c r="Q3735">
        <f t="shared" si="416"/>
        <v>0</v>
      </c>
      <c r="R3735">
        <f t="shared" si="417"/>
        <v>18880</v>
      </c>
      <c r="S3735">
        <f t="shared" si="418"/>
        <v>0</v>
      </c>
      <c r="Y3735">
        <v>1440</v>
      </c>
      <c r="Z3735">
        <v>1440</v>
      </c>
      <c r="AA3735">
        <v>0</v>
      </c>
    </row>
    <row r="3736" spans="1:27" x14ac:dyDescent="0.25">
      <c r="A3736" t="str">
        <f t="shared" si="412"/>
        <v>112019</v>
      </c>
      <c r="B3736">
        <v>11</v>
      </c>
      <c r="C3736">
        <v>2019</v>
      </c>
      <c r="D3736" s="18">
        <v>43796</v>
      </c>
      <c r="E3736" t="s">
        <v>5606</v>
      </c>
      <c r="F3736" t="s">
        <v>1604</v>
      </c>
      <c r="G3736" t="s">
        <v>6303</v>
      </c>
      <c r="H3736">
        <v>6822</v>
      </c>
      <c r="I3736">
        <v>1394</v>
      </c>
      <c r="L3736">
        <v>4600</v>
      </c>
      <c r="N3736">
        <f t="shared" si="413"/>
        <v>828</v>
      </c>
      <c r="O3736">
        <f t="shared" si="414"/>
        <v>414</v>
      </c>
      <c r="P3736">
        <f t="shared" si="415"/>
        <v>414</v>
      </c>
      <c r="Q3736">
        <f t="shared" si="416"/>
        <v>0</v>
      </c>
      <c r="R3736">
        <f t="shared" si="417"/>
        <v>6822</v>
      </c>
      <c r="S3736">
        <f t="shared" si="418"/>
        <v>0</v>
      </c>
      <c r="Y3736">
        <v>414</v>
      </c>
      <c r="Z3736">
        <v>414</v>
      </c>
      <c r="AA3736">
        <v>0</v>
      </c>
    </row>
    <row r="3737" spans="1:27" x14ac:dyDescent="0.25">
      <c r="A3737" t="str">
        <f t="shared" si="412"/>
        <v>112019</v>
      </c>
      <c r="B3737">
        <v>11</v>
      </c>
      <c r="C3737">
        <v>2019</v>
      </c>
      <c r="D3737" s="18">
        <v>43795</v>
      </c>
      <c r="E3737">
        <v>730</v>
      </c>
      <c r="F3737" t="s">
        <v>471</v>
      </c>
      <c r="G3737" t="s">
        <v>6246</v>
      </c>
      <c r="H3737">
        <v>1770</v>
      </c>
      <c r="L3737">
        <v>1500</v>
      </c>
      <c r="N3737">
        <f t="shared" si="413"/>
        <v>270</v>
      </c>
      <c r="O3737">
        <f t="shared" si="414"/>
        <v>135</v>
      </c>
      <c r="P3737">
        <f t="shared" si="415"/>
        <v>135</v>
      </c>
      <c r="Q3737">
        <f t="shared" si="416"/>
        <v>0</v>
      </c>
      <c r="R3737">
        <f t="shared" si="417"/>
        <v>1770</v>
      </c>
      <c r="S3737">
        <f t="shared" si="418"/>
        <v>0</v>
      </c>
      <c r="Y3737">
        <v>135</v>
      </c>
      <c r="Z3737">
        <v>135</v>
      </c>
      <c r="AA3737">
        <v>0</v>
      </c>
    </row>
    <row r="3738" spans="1:27" x14ac:dyDescent="0.25">
      <c r="A3738" t="str">
        <f t="shared" si="412"/>
        <v>112019</v>
      </c>
      <c r="B3738">
        <v>11</v>
      </c>
      <c r="C3738">
        <v>2019</v>
      </c>
      <c r="D3738" s="18">
        <v>43798</v>
      </c>
      <c r="E3738" t="s">
        <v>7083</v>
      </c>
      <c r="F3738" t="s">
        <v>59</v>
      </c>
      <c r="G3738" t="s">
        <v>6703</v>
      </c>
      <c r="H3738">
        <v>26870</v>
      </c>
      <c r="L3738">
        <v>22770</v>
      </c>
      <c r="N3738">
        <f t="shared" si="413"/>
        <v>4098.6000000000004</v>
      </c>
      <c r="O3738">
        <f t="shared" si="414"/>
        <v>2049.3000000000002</v>
      </c>
      <c r="P3738">
        <f t="shared" si="415"/>
        <v>2049.3000000000002</v>
      </c>
      <c r="Q3738">
        <f t="shared" si="416"/>
        <v>0</v>
      </c>
      <c r="R3738">
        <f t="shared" si="417"/>
        <v>26868.6</v>
      </c>
      <c r="S3738">
        <f t="shared" si="418"/>
        <v>-1.4000000000014552</v>
      </c>
      <c r="Y3738">
        <v>2049.3000000000002</v>
      </c>
      <c r="Z3738">
        <v>2049.3000000000002</v>
      </c>
      <c r="AA3738">
        <v>0</v>
      </c>
    </row>
    <row r="3739" spans="1:27" x14ac:dyDescent="0.25">
      <c r="A3739" t="str">
        <f t="shared" si="412"/>
        <v>112019</v>
      </c>
      <c r="B3739">
        <v>11</v>
      </c>
      <c r="C3739">
        <v>2019</v>
      </c>
      <c r="D3739" s="18">
        <v>43798</v>
      </c>
      <c r="E3739">
        <v>2115</v>
      </c>
      <c r="F3739" t="s">
        <v>101</v>
      </c>
      <c r="G3739" t="s">
        <v>6250</v>
      </c>
      <c r="H3739">
        <v>2950</v>
      </c>
      <c r="L3739">
        <v>2500</v>
      </c>
      <c r="N3739">
        <f t="shared" si="413"/>
        <v>450</v>
      </c>
      <c r="O3739">
        <f t="shared" si="414"/>
        <v>225</v>
      </c>
      <c r="P3739">
        <f t="shared" si="415"/>
        <v>225</v>
      </c>
      <c r="Q3739">
        <f t="shared" si="416"/>
        <v>0</v>
      </c>
      <c r="R3739">
        <f t="shared" si="417"/>
        <v>2950</v>
      </c>
      <c r="S3739">
        <f t="shared" si="418"/>
        <v>0</v>
      </c>
      <c r="Y3739">
        <v>225</v>
      </c>
      <c r="Z3739">
        <v>225</v>
      </c>
      <c r="AA3739">
        <v>0</v>
      </c>
    </row>
    <row r="3740" spans="1:27" x14ac:dyDescent="0.25">
      <c r="A3740" t="str">
        <f t="shared" si="412"/>
        <v>112019</v>
      </c>
      <c r="B3740">
        <v>11</v>
      </c>
      <c r="C3740">
        <v>2019</v>
      </c>
      <c r="D3740" s="18">
        <v>43795</v>
      </c>
      <c r="E3740">
        <v>638</v>
      </c>
      <c r="F3740" t="s">
        <v>549</v>
      </c>
      <c r="G3740" t="s">
        <v>7787</v>
      </c>
      <c r="H3740">
        <v>96756</v>
      </c>
      <c r="I3740">
        <v>88365</v>
      </c>
      <c r="L3740">
        <v>7111</v>
      </c>
      <c r="N3740">
        <f t="shared" si="413"/>
        <v>1279.98</v>
      </c>
      <c r="O3740">
        <f t="shared" si="414"/>
        <v>639.99</v>
      </c>
      <c r="P3740">
        <f t="shared" si="415"/>
        <v>639.99</v>
      </c>
      <c r="Q3740">
        <f t="shared" si="416"/>
        <v>0</v>
      </c>
      <c r="R3740">
        <f t="shared" si="417"/>
        <v>96755.98</v>
      </c>
      <c r="S3740">
        <f t="shared" si="418"/>
        <v>-2.0000000004074536E-2</v>
      </c>
      <c r="Y3740">
        <v>639.99</v>
      </c>
      <c r="Z3740">
        <v>639.99</v>
      </c>
      <c r="AA3740">
        <v>0</v>
      </c>
    </row>
    <row r="3741" spans="1:27" x14ac:dyDescent="0.25">
      <c r="A3741" t="str">
        <f t="shared" si="412"/>
        <v>112019</v>
      </c>
      <c r="B3741">
        <v>11</v>
      </c>
      <c r="C3741">
        <v>2019</v>
      </c>
      <c r="D3741" s="18">
        <v>43794</v>
      </c>
      <c r="E3741">
        <v>100</v>
      </c>
      <c r="F3741" t="s">
        <v>6323</v>
      </c>
      <c r="G3741" t="s">
        <v>6324</v>
      </c>
      <c r="H3741">
        <v>4130</v>
      </c>
      <c r="L3741">
        <v>3500</v>
      </c>
      <c r="N3741">
        <f t="shared" si="413"/>
        <v>630</v>
      </c>
      <c r="O3741">
        <f t="shared" si="414"/>
        <v>315</v>
      </c>
      <c r="P3741">
        <f t="shared" si="415"/>
        <v>315</v>
      </c>
      <c r="Q3741">
        <f t="shared" si="416"/>
        <v>0</v>
      </c>
      <c r="R3741">
        <f t="shared" si="417"/>
        <v>4130</v>
      </c>
      <c r="S3741">
        <f t="shared" si="418"/>
        <v>0</v>
      </c>
      <c r="Y3741">
        <v>315</v>
      </c>
      <c r="Z3741">
        <v>315</v>
      </c>
      <c r="AA3741">
        <v>0</v>
      </c>
    </row>
    <row r="3742" spans="1:27" x14ac:dyDescent="0.25">
      <c r="A3742" t="str">
        <f t="shared" si="412"/>
        <v>112019</v>
      </c>
      <c r="B3742">
        <v>11</v>
      </c>
      <c r="C3742">
        <v>2019</v>
      </c>
      <c r="D3742" s="18">
        <v>43790</v>
      </c>
      <c r="E3742">
        <v>717</v>
      </c>
      <c r="F3742" t="s">
        <v>471</v>
      </c>
      <c r="G3742" t="s">
        <v>6246</v>
      </c>
      <c r="H3742">
        <v>3540</v>
      </c>
      <c r="L3742">
        <v>3000</v>
      </c>
      <c r="N3742">
        <f t="shared" si="413"/>
        <v>540</v>
      </c>
      <c r="O3742">
        <f t="shared" si="414"/>
        <v>270</v>
      </c>
      <c r="P3742">
        <f t="shared" si="415"/>
        <v>270</v>
      </c>
      <c r="Q3742">
        <f t="shared" si="416"/>
        <v>0</v>
      </c>
      <c r="R3742">
        <f t="shared" si="417"/>
        <v>3540</v>
      </c>
      <c r="S3742">
        <f t="shared" si="418"/>
        <v>0</v>
      </c>
      <c r="Y3742">
        <v>270</v>
      </c>
      <c r="Z3742">
        <v>270</v>
      </c>
      <c r="AA3742">
        <v>0</v>
      </c>
    </row>
    <row r="3743" spans="1:27" x14ac:dyDescent="0.25">
      <c r="A3743" t="str">
        <f t="shared" si="412"/>
        <v>112019</v>
      </c>
      <c r="B3743">
        <v>11</v>
      </c>
      <c r="C3743">
        <v>2019</v>
      </c>
      <c r="D3743" s="18">
        <v>43774</v>
      </c>
      <c r="E3743" t="s">
        <v>4872</v>
      </c>
      <c r="F3743" t="s">
        <v>3052</v>
      </c>
      <c r="G3743" t="s">
        <v>7084</v>
      </c>
      <c r="H3743">
        <v>23600</v>
      </c>
      <c r="L3743">
        <v>20000</v>
      </c>
      <c r="N3743">
        <f t="shared" si="413"/>
        <v>3600</v>
      </c>
      <c r="O3743">
        <f t="shared" si="414"/>
        <v>1800</v>
      </c>
      <c r="P3743">
        <f t="shared" si="415"/>
        <v>1800</v>
      </c>
      <c r="Q3743">
        <f t="shared" si="416"/>
        <v>0</v>
      </c>
      <c r="R3743">
        <f t="shared" si="417"/>
        <v>23600</v>
      </c>
      <c r="S3743">
        <f t="shared" si="418"/>
        <v>0</v>
      </c>
      <c r="Y3743">
        <v>1800</v>
      </c>
      <c r="Z3743">
        <v>1800</v>
      </c>
      <c r="AA3743">
        <v>0</v>
      </c>
    </row>
    <row r="3744" spans="1:27" x14ac:dyDescent="0.25">
      <c r="A3744" t="str">
        <f t="shared" si="412"/>
        <v>112019</v>
      </c>
      <c r="B3744">
        <v>12</v>
      </c>
      <c r="C3744">
        <v>2019</v>
      </c>
      <c r="D3744" s="18">
        <v>43794</v>
      </c>
      <c r="E3744" t="s">
        <v>7085</v>
      </c>
      <c r="F3744" t="s">
        <v>4863</v>
      </c>
      <c r="G3744" t="s">
        <v>7086</v>
      </c>
      <c r="H3744">
        <v>20886</v>
      </c>
      <c r="L3744">
        <v>17700</v>
      </c>
      <c r="N3744">
        <f t="shared" si="413"/>
        <v>3186</v>
      </c>
      <c r="O3744">
        <f t="shared" si="414"/>
        <v>0</v>
      </c>
      <c r="P3744">
        <f t="shared" si="415"/>
        <v>0</v>
      </c>
      <c r="Q3744">
        <f t="shared" si="416"/>
        <v>3186</v>
      </c>
      <c r="R3744">
        <f t="shared" si="417"/>
        <v>20886</v>
      </c>
      <c r="S3744">
        <f t="shared" si="418"/>
        <v>0</v>
      </c>
      <c r="Y3744">
        <v>0</v>
      </c>
      <c r="Z3744">
        <v>0</v>
      </c>
      <c r="AA3744">
        <v>3186</v>
      </c>
    </row>
    <row r="3745" spans="1:27" x14ac:dyDescent="0.25">
      <c r="A3745" t="str">
        <f t="shared" si="412"/>
        <v>122019</v>
      </c>
      <c r="B3745">
        <v>12</v>
      </c>
      <c r="C3745">
        <v>2019</v>
      </c>
      <c r="D3745" s="18">
        <v>43803</v>
      </c>
      <c r="E3745" t="s">
        <v>7087</v>
      </c>
      <c r="F3745" t="s">
        <v>7088</v>
      </c>
      <c r="G3745" t="s">
        <v>7089</v>
      </c>
      <c r="H3745">
        <v>188800</v>
      </c>
      <c r="L3745">
        <v>160000</v>
      </c>
      <c r="N3745">
        <f t="shared" si="413"/>
        <v>28800</v>
      </c>
      <c r="O3745">
        <f t="shared" si="414"/>
        <v>14400</v>
      </c>
      <c r="P3745">
        <f t="shared" si="415"/>
        <v>14400</v>
      </c>
      <c r="Q3745">
        <f t="shared" si="416"/>
        <v>0</v>
      </c>
      <c r="R3745">
        <f t="shared" si="417"/>
        <v>188800</v>
      </c>
      <c r="S3745">
        <f t="shared" si="418"/>
        <v>0</v>
      </c>
      <c r="Y3745">
        <v>14400</v>
      </c>
      <c r="Z3745">
        <v>14400</v>
      </c>
      <c r="AA3745">
        <v>0</v>
      </c>
    </row>
    <row r="3746" spans="1:27" x14ac:dyDescent="0.25">
      <c r="A3746" t="str">
        <f t="shared" si="412"/>
        <v>122019</v>
      </c>
      <c r="B3746">
        <v>12</v>
      </c>
      <c r="C3746">
        <v>2019</v>
      </c>
      <c r="D3746" s="18">
        <v>43802</v>
      </c>
      <c r="E3746" t="s">
        <v>7090</v>
      </c>
      <c r="F3746" t="s">
        <v>345</v>
      </c>
      <c r="G3746" t="s">
        <v>6497</v>
      </c>
      <c r="H3746">
        <v>305</v>
      </c>
      <c r="J3746">
        <v>4.76</v>
      </c>
      <c r="N3746">
        <f t="shared" si="413"/>
        <v>0.23799999999999996</v>
      </c>
      <c r="O3746">
        <f t="shared" si="414"/>
        <v>0.11899999999999998</v>
      </c>
      <c r="P3746">
        <f t="shared" si="415"/>
        <v>0.11899999999999998</v>
      </c>
      <c r="Q3746">
        <f t="shared" si="416"/>
        <v>0</v>
      </c>
      <c r="R3746">
        <f t="shared" si="417"/>
        <v>4.9979999999999993</v>
      </c>
      <c r="S3746">
        <f t="shared" si="418"/>
        <v>-300.00200000000001</v>
      </c>
      <c r="Y3746">
        <v>0.11899999999999998</v>
      </c>
      <c r="Z3746">
        <v>0.11899999999999998</v>
      </c>
      <c r="AA3746">
        <v>0</v>
      </c>
    </row>
    <row r="3747" spans="1:27" x14ac:dyDescent="0.25">
      <c r="A3747" t="str">
        <f t="shared" si="412"/>
        <v>122019</v>
      </c>
      <c r="B3747">
        <v>12</v>
      </c>
      <c r="C3747">
        <v>2019</v>
      </c>
      <c r="D3747" s="18">
        <v>43802</v>
      </c>
      <c r="E3747" t="s">
        <v>7090</v>
      </c>
      <c r="F3747" t="s">
        <v>345</v>
      </c>
      <c r="G3747" t="s">
        <v>6497</v>
      </c>
      <c r="H3747">
        <v>305</v>
      </c>
      <c r="L3747">
        <v>254.24</v>
      </c>
      <c r="N3747">
        <f t="shared" si="413"/>
        <v>45.763199999999998</v>
      </c>
      <c r="O3747">
        <f t="shared" si="414"/>
        <v>22.881599999999999</v>
      </c>
      <c r="P3747">
        <f t="shared" si="415"/>
        <v>22.881599999999999</v>
      </c>
      <c r="Q3747">
        <f t="shared" si="416"/>
        <v>0</v>
      </c>
      <c r="R3747">
        <f t="shared" si="417"/>
        <v>300.00319999999999</v>
      </c>
      <c r="S3747">
        <f t="shared" si="418"/>
        <v>-4.9968000000000075</v>
      </c>
      <c r="Y3747">
        <v>22.881599999999999</v>
      </c>
      <c r="Z3747">
        <v>22.881599999999999</v>
      </c>
      <c r="AA3747">
        <v>0</v>
      </c>
    </row>
    <row r="3748" spans="1:27" x14ac:dyDescent="0.25">
      <c r="A3748" t="str">
        <f t="shared" si="412"/>
        <v>112019</v>
      </c>
      <c r="B3748">
        <v>12</v>
      </c>
      <c r="C3748">
        <v>2019</v>
      </c>
      <c r="D3748" s="18">
        <v>43798</v>
      </c>
      <c r="E3748" t="s">
        <v>4960</v>
      </c>
      <c r="F3748" t="s">
        <v>4051</v>
      </c>
      <c r="G3748" t="s">
        <v>6778</v>
      </c>
      <c r="H3748">
        <v>6142</v>
      </c>
      <c r="I3748">
        <v>1481</v>
      </c>
      <c r="L3748">
        <v>3950</v>
      </c>
      <c r="N3748">
        <f t="shared" si="413"/>
        <v>711</v>
      </c>
      <c r="O3748">
        <f t="shared" si="414"/>
        <v>355.5</v>
      </c>
      <c r="P3748">
        <f t="shared" si="415"/>
        <v>355.5</v>
      </c>
      <c r="Q3748">
        <f t="shared" si="416"/>
        <v>0</v>
      </c>
      <c r="R3748">
        <f t="shared" si="417"/>
        <v>6142</v>
      </c>
      <c r="S3748">
        <f t="shared" si="418"/>
        <v>0</v>
      </c>
      <c r="Y3748">
        <v>355.5</v>
      </c>
      <c r="Z3748">
        <v>355.5</v>
      </c>
      <c r="AA3748">
        <v>0</v>
      </c>
    </row>
    <row r="3749" spans="1:27" x14ac:dyDescent="0.25">
      <c r="A3749" t="str">
        <f t="shared" si="412"/>
        <v>112019</v>
      </c>
      <c r="B3749">
        <v>12</v>
      </c>
      <c r="C3749">
        <v>2019</v>
      </c>
      <c r="D3749" s="18">
        <v>43773</v>
      </c>
      <c r="E3749" t="s">
        <v>4916</v>
      </c>
      <c r="F3749" t="s">
        <v>124</v>
      </c>
      <c r="G3749" t="s">
        <v>7886</v>
      </c>
      <c r="H3749">
        <v>3540</v>
      </c>
      <c r="L3749">
        <v>3000</v>
      </c>
      <c r="N3749">
        <f t="shared" si="413"/>
        <v>540</v>
      </c>
      <c r="O3749">
        <f t="shared" si="414"/>
        <v>270</v>
      </c>
      <c r="P3749">
        <f t="shared" si="415"/>
        <v>270</v>
      </c>
      <c r="Q3749">
        <f t="shared" si="416"/>
        <v>0</v>
      </c>
      <c r="R3749">
        <f t="shared" si="417"/>
        <v>3540</v>
      </c>
      <c r="S3749">
        <f t="shared" si="418"/>
        <v>0</v>
      </c>
      <c r="Y3749">
        <v>270</v>
      </c>
      <c r="Z3749">
        <v>270</v>
      </c>
      <c r="AA3749">
        <v>0</v>
      </c>
    </row>
    <row r="3750" spans="1:27" x14ac:dyDescent="0.25">
      <c r="A3750" t="str">
        <f t="shared" si="412"/>
        <v>112019</v>
      </c>
      <c r="B3750">
        <v>12</v>
      </c>
      <c r="C3750">
        <v>2019</v>
      </c>
      <c r="D3750" s="18">
        <v>43784</v>
      </c>
      <c r="E3750" t="s">
        <v>1071</v>
      </c>
      <c r="F3750" t="s">
        <v>7091</v>
      </c>
      <c r="G3750" t="s">
        <v>7092</v>
      </c>
      <c r="H3750">
        <v>75520</v>
      </c>
      <c r="L3750">
        <v>64000</v>
      </c>
      <c r="N3750">
        <f t="shared" si="413"/>
        <v>11520</v>
      </c>
      <c r="O3750">
        <v>0</v>
      </c>
      <c r="P3750">
        <v>0</v>
      </c>
      <c r="Q3750">
        <v>0</v>
      </c>
      <c r="R3750">
        <f t="shared" si="417"/>
        <v>75520</v>
      </c>
      <c r="S3750">
        <f t="shared" si="418"/>
        <v>0</v>
      </c>
      <c r="T3750" t="s">
        <v>5815</v>
      </c>
      <c r="Y3750">
        <v>5760</v>
      </c>
      <c r="Z3750">
        <v>5760</v>
      </c>
      <c r="AA3750">
        <v>0</v>
      </c>
    </row>
    <row r="3751" spans="1:27" x14ac:dyDescent="0.25">
      <c r="A3751" t="str">
        <f t="shared" si="412"/>
        <v>122019</v>
      </c>
      <c r="B3751">
        <v>12</v>
      </c>
      <c r="C3751">
        <v>2019</v>
      </c>
      <c r="D3751" s="18">
        <v>43804</v>
      </c>
      <c r="E3751" t="s">
        <v>5568</v>
      </c>
      <c r="F3751" t="s">
        <v>399</v>
      </c>
      <c r="G3751" t="s">
        <v>6509</v>
      </c>
      <c r="H3751">
        <v>1086</v>
      </c>
      <c r="L3751">
        <v>920</v>
      </c>
      <c r="N3751">
        <f t="shared" si="413"/>
        <v>165.6</v>
      </c>
      <c r="O3751">
        <f t="shared" si="414"/>
        <v>82.8</v>
      </c>
      <c r="P3751">
        <f t="shared" si="415"/>
        <v>82.8</v>
      </c>
      <c r="Q3751">
        <f t="shared" si="416"/>
        <v>0</v>
      </c>
      <c r="R3751">
        <f t="shared" si="417"/>
        <v>1085.5999999999999</v>
      </c>
      <c r="S3751">
        <f t="shared" si="418"/>
        <v>-0.40000000000009095</v>
      </c>
      <c r="Y3751">
        <v>82.8</v>
      </c>
      <c r="Z3751">
        <v>82.8</v>
      </c>
      <c r="AA3751">
        <v>0</v>
      </c>
    </row>
    <row r="3752" spans="1:27" x14ac:dyDescent="0.25">
      <c r="A3752" t="str">
        <f t="shared" si="412"/>
        <v>112019</v>
      </c>
      <c r="B3752">
        <v>12</v>
      </c>
      <c r="C3752">
        <v>2019</v>
      </c>
      <c r="D3752" s="18">
        <v>43792</v>
      </c>
      <c r="E3752" t="s">
        <v>5166</v>
      </c>
      <c r="F3752" t="s">
        <v>399</v>
      </c>
      <c r="G3752" t="s">
        <v>6509</v>
      </c>
      <c r="H3752">
        <v>2013</v>
      </c>
      <c r="L3752">
        <v>1705</v>
      </c>
      <c r="N3752">
        <f t="shared" si="413"/>
        <v>306.89999999999998</v>
      </c>
      <c r="O3752">
        <f t="shared" si="414"/>
        <v>153.44999999999999</v>
      </c>
      <c r="P3752">
        <f t="shared" si="415"/>
        <v>153.44999999999999</v>
      </c>
      <c r="Q3752">
        <f t="shared" si="416"/>
        <v>0</v>
      </c>
      <c r="R3752">
        <f t="shared" si="417"/>
        <v>2011.9</v>
      </c>
      <c r="S3752">
        <f t="shared" si="418"/>
        <v>-1.0999999999999091</v>
      </c>
      <c r="Y3752">
        <v>153.44999999999999</v>
      </c>
      <c r="Z3752">
        <v>153.44999999999999</v>
      </c>
      <c r="AA3752">
        <v>0</v>
      </c>
    </row>
    <row r="3753" spans="1:27" x14ac:dyDescent="0.25">
      <c r="A3753" t="str">
        <f t="shared" si="412"/>
        <v>112019</v>
      </c>
      <c r="B3753">
        <v>12</v>
      </c>
      <c r="C3753">
        <v>2019</v>
      </c>
      <c r="D3753" s="18">
        <v>43795</v>
      </c>
      <c r="E3753" t="s">
        <v>4948</v>
      </c>
      <c r="F3753" t="s">
        <v>199</v>
      </c>
      <c r="G3753" t="s">
        <v>200</v>
      </c>
      <c r="H3753">
        <v>566</v>
      </c>
      <c r="L3753">
        <v>480</v>
      </c>
      <c r="N3753">
        <f t="shared" si="413"/>
        <v>86.4</v>
      </c>
      <c r="O3753">
        <f t="shared" si="414"/>
        <v>43.2</v>
      </c>
      <c r="P3753">
        <f t="shared" si="415"/>
        <v>43.2</v>
      </c>
      <c r="Q3753">
        <f t="shared" si="416"/>
        <v>0</v>
      </c>
      <c r="R3753">
        <f t="shared" si="417"/>
        <v>566.4</v>
      </c>
      <c r="S3753">
        <f t="shared" si="418"/>
        <v>0.39999999999997726</v>
      </c>
      <c r="Y3753">
        <v>43.2</v>
      </c>
      <c r="Z3753">
        <v>43.2</v>
      </c>
      <c r="AA3753">
        <v>0</v>
      </c>
    </row>
    <row r="3754" spans="1:27" x14ac:dyDescent="0.25">
      <c r="A3754" t="str">
        <f t="shared" si="412"/>
        <v>122019</v>
      </c>
      <c r="B3754">
        <v>12</v>
      </c>
      <c r="C3754">
        <v>2019</v>
      </c>
      <c r="D3754" s="18">
        <v>43801</v>
      </c>
      <c r="E3754" t="s">
        <v>5708</v>
      </c>
      <c r="F3754" t="s">
        <v>702</v>
      </c>
      <c r="G3754" t="s">
        <v>7887</v>
      </c>
      <c r="H3754">
        <v>295656</v>
      </c>
      <c r="L3754">
        <v>250556</v>
      </c>
      <c r="N3754">
        <f t="shared" si="413"/>
        <v>45100.08</v>
      </c>
      <c r="O3754">
        <f t="shared" si="414"/>
        <v>0</v>
      </c>
      <c r="P3754">
        <f t="shared" si="415"/>
        <v>0</v>
      </c>
      <c r="Q3754">
        <f t="shared" si="416"/>
        <v>45100.08</v>
      </c>
      <c r="R3754">
        <f t="shared" si="417"/>
        <v>295656.08</v>
      </c>
      <c r="S3754">
        <f t="shared" si="418"/>
        <v>8.0000000016298145E-2</v>
      </c>
      <c r="Y3754">
        <v>0</v>
      </c>
      <c r="Z3754">
        <v>0</v>
      </c>
      <c r="AA3754">
        <v>45100.08</v>
      </c>
    </row>
    <row r="3755" spans="1:27" x14ac:dyDescent="0.25">
      <c r="A3755" t="str">
        <f t="shared" si="412"/>
        <v>112019</v>
      </c>
      <c r="B3755">
        <v>12</v>
      </c>
      <c r="C3755">
        <v>2019</v>
      </c>
      <c r="D3755" s="18">
        <v>43796</v>
      </c>
      <c r="E3755" t="s">
        <v>5609</v>
      </c>
      <c r="F3755" t="s">
        <v>1604</v>
      </c>
      <c r="G3755" t="s">
        <v>6528</v>
      </c>
      <c r="H3755">
        <v>6986</v>
      </c>
      <c r="I3755">
        <v>2443</v>
      </c>
      <c r="L3755">
        <v>3850</v>
      </c>
      <c r="N3755">
        <f t="shared" si="413"/>
        <v>693</v>
      </c>
      <c r="O3755">
        <f t="shared" si="414"/>
        <v>346.5</v>
      </c>
      <c r="P3755">
        <f t="shared" si="415"/>
        <v>346.5</v>
      </c>
      <c r="Q3755">
        <f t="shared" si="416"/>
        <v>0</v>
      </c>
      <c r="R3755">
        <f t="shared" si="417"/>
        <v>6986</v>
      </c>
      <c r="S3755">
        <f t="shared" si="418"/>
        <v>0</v>
      </c>
      <c r="Y3755">
        <v>346.5</v>
      </c>
      <c r="Z3755">
        <v>346.5</v>
      </c>
      <c r="AA3755">
        <v>0</v>
      </c>
    </row>
    <row r="3756" spans="1:27" x14ac:dyDescent="0.25">
      <c r="A3756" t="str">
        <f t="shared" si="412"/>
        <v>122019</v>
      </c>
      <c r="B3756">
        <v>12</v>
      </c>
      <c r="C3756">
        <v>2019</v>
      </c>
      <c r="D3756" s="18">
        <v>43803</v>
      </c>
      <c r="E3756" t="s">
        <v>5610</v>
      </c>
      <c r="F3756" t="s">
        <v>1604</v>
      </c>
      <c r="G3756" t="s">
        <v>6528</v>
      </c>
      <c r="H3756">
        <v>8616</v>
      </c>
      <c r="I3756">
        <v>1300</v>
      </c>
      <c r="L3756">
        <v>6200</v>
      </c>
      <c r="N3756">
        <f t="shared" si="413"/>
        <v>1116</v>
      </c>
      <c r="O3756">
        <f t="shared" si="414"/>
        <v>558</v>
      </c>
      <c r="P3756">
        <f t="shared" si="415"/>
        <v>558</v>
      </c>
      <c r="Q3756">
        <f t="shared" si="416"/>
        <v>0</v>
      </c>
      <c r="R3756">
        <f t="shared" si="417"/>
        <v>8616</v>
      </c>
      <c r="S3756">
        <f t="shared" si="418"/>
        <v>0</v>
      </c>
      <c r="Y3756">
        <v>558</v>
      </c>
      <c r="Z3756">
        <v>558</v>
      </c>
      <c r="AA3756">
        <v>0</v>
      </c>
    </row>
    <row r="3757" spans="1:27" x14ac:dyDescent="0.25">
      <c r="A3757" t="str">
        <f t="shared" si="412"/>
        <v>122019</v>
      </c>
      <c r="B3757">
        <v>12</v>
      </c>
      <c r="C3757">
        <v>2019</v>
      </c>
      <c r="D3757" s="18">
        <v>43803</v>
      </c>
      <c r="E3757" t="s">
        <v>7093</v>
      </c>
      <c r="F3757" t="s">
        <v>1393</v>
      </c>
      <c r="G3757" t="s">
        <v>6427</v>
      </c>
      <c r="H3757">
        <v>9965</v>
      </c>
      <c r="I3757">
        <v>4724</v>
      </c>
      <c r="L3757">
        <v>4441</v>
      </c>
      <c r="N3757">
        <f t="shared" si="413"/>
        <v>799.38</v>
      </c>
      <c r="O3757">
        <f t="shared" si="414"/>
        <v>399.69</v>
      </c>
      <c r="P3757">
        <f t="shared" si="415"/>
        <v>399.69</v>
      </c>
      <c r="Q3757">
        <f t="shared" si="416"/>
        <v>0</v>
      </c>
      <c r="R3757">
        <f t="shared" si="417"/>
        <v>9964.380000000001</v>
      </c>
      <c r="S3757">
        <f t="shared" si="418"/>
        <v>-0.61999999999898137</v>
      </c>
      <c r="Y3757">
        <v>399.69</v>
      </c>
      <c r="Z3757">
        <v>399.69</v>
      </c>
      <c r="AA3757">
        <v>0</v>
      </c>
    </row>
    <row r="3758" spans="1:27" x14ac:dyDescent="0.25">
      <c r="A3758" t="str">
        <f t="shared" si="412"/>
        <v>122019</v>
      </c>
      <c r="B3758">
        <v>12</v>
      </c>
      <c r="C3758">
        <v>2019</v>
      </c>
      <c r="D3758" s="18">
        <v>43803</v>
      </c>
      <c r="E3758" t="s">
        <v>5611</v>
      </c>
      <c r="F3758" t="s">
        <v>1604</v>
      </c>
      <c r="G3758" t="s">
        <v>6598</v>
      </c>
      <c r="H3758">
        <v>15930</v>
      </c>
      <c r="L3758">
        <v>13500</v>
      </c>
      <c r="N3758">
        <f t="shared" si="413"/>
        <v>2430</v>
      </c>
      <c r="O3758">
        <f t="shared" si="414"/>
        <v>1215</v>
      </c>
      <c r="P3758">
        <f t="shared" si="415"/>
        <v>1215</v>
      </c>
      <c r="Q3758">
        <f t="shared" si="416"/>
        <v>0</v>
      </c>
      <c r="R3758">
        <f t="shared" si="417"/>
        <v>15930</v>
      </c>
      <c r="S3758">
        <f t="shared" si="418"/>
        <v>0</v>
      </c>
      <c r="Y3758">
        <v>1215</v>
      </c>
      <c r="Z3758">
        <v>1215</v>
      </c>
      <c r="AA3758">
        <v>0</v>
      </c>
    </row>
    <row r="3759" spans="1:27" x14ac:dyDescent="0.25">
      <c r="A3759" t="str">
        <f t="shared" si="412"/>
        <v>102019</v>
      </c>
      <c r="B3759">
        <v>12</v>
      </c>
      <c r="C3759">
        <v>2019</v>
      </c>
      <c r="D3759" s="18">
        <v>43753</v>
      </c>
      <c r="E3759" t="s">
        <v>7094</v>
      </c>
      <c r="F3759" t="s">
        <v>4812</v>
      </c>
      <c r="G3759" t="s">
        <v>7095</v>
      </c>
      <c r="H3759">
        <v>9558</v>
      </c>
      <c r="L3759">
        <v>8100</v>
      </c>
      <c r="N3759">
        <f t="shared" si="413"/>
        <v>1458</v>
      </c>
      <c r="O3759">
        <f t="shared" si="414"/>
        <v>729</v>
      </c>
      <c r="P3759">
        <f t="shared" si="415"/>
        <v>729</v>
      </c>
      <c r="Q3759">
        <f t="shared" si="416"/>
        <v>0</v>
      </c>
      <c r="R3759">
        <f t="shared" si="417"/>
        <v>9558</v>
      </c>
      <c r="S3759">
        <f t="shared" si="418"/>
        <v>0</v>
      </c>
      <c r="Y3759">
        <v>729</v>
      </c>
      <c r="Z3759">
        <v>729</v>
      </c>
      <c r="AA3759">
        <v>0</v>
      </c>
    </row>
    <row r="3760" spans="1:27" x14ac:dyDescent="0.25">
      <c r="A3760" t="str">
        <f t="shared" si="412"/>
        <v>112019</v>
      </c>
      <c r="B3760">
        <v>12</v>
      </c>
      <c r="C3760">
        <v>2019</v>
      </c>
      <c r="D3760" s="18">
        <v>43799</v>
      </c>
      <c r="E3760" t="s">
        <v>5199</v>
      </c>
      <c r="F3760" t="s">
        <v>471</v>
      </c>
      <c r="G3760" t="s">
        <v>6452</v>
      </c>
      <c r="H3760">
        <v>885</v>
      </c>
      <c r="L3760">
        <v>750</v>
      </c>
      <c r="N3760">
        <f t="shared" si="413"/>
        <v>135</v>
      </c>
      <c r="O3760">
        <f t="shared" si="414"/>
        <v>67.5</v>
      </c>
      <c r="P3760">
        <f t="shared" si="415"/>
        <v>67.5</v>
      </c>
      <c r="Q3760">
        <f t="shared" si="416"/>
        <v>0</v>
      </c>
      <c r="R3760">
        <f t="shared" si="417"/>
        <v>885</v>
      </c>
      <c r="S3760">
        <f t="shared" si="418"/>
        <v>0</v>
      </c>
      <c r="Y3760">
        <v>67.5</v>
      </c>
      <c r="Z3760">
        <v>67.5</v>
      </c>
      <c r="AA3760">
        <v>0</v>
      </c>
    </row>
    <row r="3761" spans="1:27" x14ac:dyDescent="0.25">
      <c r="A3761" t="str">
        <f t="shared" si="412"/>
        <v>112019</v>
      </c>
      <c r="B3761">
        <v>12</v>
      </c>
      <c r="C3761">
        <v>2019</v>
      </c>
      <c r="D3761" s="18">
        <v>43773</v>
      </c>
      <c r="E3761" t="s">
        <v>5662</v>
      </c>
      <c r="F3761" t="s">
        <v>2978</v>
      </c>
      <c r="G3761" t="s">
        <v>2979</v>
      </c>
      <c r="H3761">
        <v>1175370</v>
      </c>
      <c r="L3761">
        <v>996076</v>
      </c>
      <c r="N3761">
        <f t="shared" si="413"/>
        <v>179293.68</v>
      </c>
      <c r="O3761">
        <v>0</v>
      </c>
      <c r="P3761">
        <v>0</v>
      </c>
      <c r="Q3761">
        <v>0</v>
      </c>
      <c r="R3761">
        <f t="shared" si="417"/>
        <v>1175369.68</v>
      </c>
      <c r="S3761">
        <f t="shared" si="418"/>
        <v>-0.32000000006519258</v>
      </c>
      <c r="T3761" t="s">
        <v>5815</v>
      </c>
      <c r="Y3761">
        <v>89646.84</v>
      </c>
      <c r="Z3761">
        <v>89646.84</v>
      </c>
      <c r="AA3761">
        <v>0</v>
      </c>
    </row>
    <row r="3762" spans="1:27" x14ac:dyDescent="0.25">
      <c r="A3762" t="str">
        <f t="shared" si="412"/>
        <v>112019</v>
      </c>
      <c r="B3762">
        <v>12</v>
      </c>
      <c r="C3762">
        <v>2019</v>
      </c>
      <c r="D3762" s="18">
        <v>43798</v>
      </c>
      <c r="E3762" t="s">
        <v>4923</v>
      </c>
      <c r="F3762" t="s">
        <v>124</v>
      </c>
      <c r="G3762" t="s">
        <v>7886</v>
      </c>
      <c r="H3762">
        <v>9869</v>
      </c>
      <c r="L3762">
        <v>8363.9500000000007</v>
      </c>
      <c r="N3762">
        <f t="shared" si="413"/>
        <v>1505.511</v>
      </c>
      <c r="O3762">
        <f t="shared" si="414"/>
        <v>752.75549999999998</v>
      </c>
      <c r="P3762">
        <f t="shared" si="415"/>
        <v>752.75549999999998</v>
      </c>
      <c r="Q3762">
        <f t="shared" si="416"/>
        <v>0</v>
      </c>
      <c r="R3762">
        <f t="shared" si="417"/>
        <v>9869.4610000000011</v>
      </c>
      <c r="S3762">
        <f t="shared" si="418"/>
        <v>0.4610000000011496</v>
      </c>
      <c r="Y3762">
        <v>752.75549999999998</v>
      </c>
      <c r="Z3762">
        <v>752.75549999999998</v>
      </c>
      <c r="AA3762">
        <v>0</v>
      </c>
    </row>
    <row r="3763" spans="1:27" x14ac:dyDescent="0.25">
      <c r="A3763" t="str">
        <f t="shared" si="412"/>
        <v>122019</v>
      </c>
      <c r="B3763">
        <v>12</v>
      </c>
      <c r="C3763">
        <v>2019</v>
      </c>
      <c r="D3763" s="18">
        <v>43805</v>
      </c>
      <c r="E3763" t="s">
        <v>7096</v>
      </c>
      <c r="F3763" t="s">
        <v>2041</v>
      </c>
      <c r="G3763" t="s">
        <v>7097</v>
      </c>
      <c r="H3763">
        <v>3000</v>
      </c>
      <c r="L3763">
        <v>2542.37</v>
      </c>
      <c r="N3763">
        <f t="shared" si="413"/>
        <v>457.62659999999994</v>
      </c>
      <c r="O3763">
        <f t="shared" si="414"/>
        <v>228.81329999999997</v>
      </c>
      <c r="P3763">
        <f t="shared" si="415"/>
        <v>228.81329999999997</v>
      </c>
      <c r="Q3763">
        <f t="shared" si="416"/>
        <v>0</v>
      </c>
      <c r="R3763">
        <f t="shared" si="417"/>
        <v>2999.9965999999999</v>
      </c>
      <c r="S3763">
        <f t="shared" si="418"/>
        <v>-3.4000000000560249E-3</v>
      </c>
      <c r="Y3763">
        <v>228.81329999999997</v>
      </c>
      <c r="Z3763">
        <v>228.81329999999997</v>
      </c>
      <c r="AA3763">
        <v>0</v>
      </c>
    </row>
    <row r="3764" spans="1:27" x14ac:dyDescent="0.25">
      <c r="A3764" t="str">
        <f t="shared" si="412"/>
        <v>122019</v>
      </c>
      <c r="B3764">
        <v>12</v>
      </c>
      <c r="C3764">
        <v>2019</v>
      </c>
      <c r="D3764" s="18">
        <v>43805</v>
      </c>
      <c r="E3764" t="s">
        <v>7098</v>
      </c>
      <c r="F3764" t="s">
        <v>5638</v>
      </c>
      <c r="G3764" t="s">
        <v>5639</v>
      </c>
      <c r="H3764">
        <v>3625</v>
      </c>
      <c r="L3764">
        <v>3072.03</v>
      </c>
      <c r="N3764">
        <f t="shared" si="413"/>
        <v>552.96540000000005</v>
      </c>
      <c r="O3764">
        <f t="shared" si="414"/>
        <v>276.48270000000002</v>
      </c>
      <c r="P3764">
        <f t="shared" si="415"/>
        <v>276.48270000000002</v>
      </c>
      <c r="Q3764">
        <f t="shared" si="416"/>
        <v>0</v>
      </c>
      <c r="R3764">
        <f t="shared" si="417"/>
        <v>3624.9954000000002</v>
      </c>
      <c r="S3764">
        <f t="shared" si="418"/>
        <v>-4.5999999997548002E-3</v>
      </c>
      <c r="Y3764">
        <v>276.48270000000002</v>
      </c>
      <c r="Z3764">
        <v>276.48270000000002</v>
      </c>
      <c r="AA3764">
        <v>0</v>
      </c>
    </row>
    <row r="3765" spans="1:27" x14ac:dyDescent="0.25">
      <c r="A3765" t="str">
        <f t="shared" si="412"/>
        <v>122019</v>
      </c>
      <c r="B3765">
        <v>12</v>
      </c>
      <c r="C3765">
        <v>2019</v>
      </c>
      <c r="D3765" s="18">
        <v>43804</v>
      </c>
      <c r="E3765" t="s">
        <v>5306</v>
      </c>
      <c r="F3765" t="s">
        <v>101</v>
      </c>
      <c r="G3765" t="s">
        <v>6305</v>
      </c>
      <c r="H3765">
        <v>1947</v>
      </c>
      <c r="K3765">
        <v>360</v>
      </c>
      <c r="N3765">
        <f t="shared" si="413"/>
        <v>43.2</v>
      </c>
      <c r="O3765">
        <f t="shared" si="414"/>
        <v>21.6</v>
      </c>
      <c r="P3765">
        <f t="shared" si="415"/>
        <v>21.6</v>
      </c>
      <c r="Q3765">
        <f t="shared" si="416"/>
        <v>0</v>
      </c>
      <c r="R3765">
        <f t="shared" si="417"/>
        <v>403.2</v>
      </c>
      <c r="S3765">
        <f t="shared" si="418"/>
        <v>-1543.8</v>
      </c>
      <c r="Y3765">
        <v>21.6</v>
      </c>
      <c r="Z3765">
        <v>21.6</v>
      </c>
      <c r="AA3765">
        <v>0</v>
      </c>
    </row>
    <row r="3766" spans="1:27" x14ac:dyDescent="0.25">
      <c r="A3766" t="str">
        <f t="shared" si="412"/>
        <v>122019</v>
      </c>
      <c r="B3766">
        <v>12</v>
      </c>
      <c r="C3766">
        <v>2019</v>
      </c>
      <c r="D3766" s="18">
        <v>43804</v>
      </c>
      <c r="E3766" t="s">
        <v>5306</v>
      </c>
      <c r="F3766" t="s">
        <v>101</v>
      </c>
      <c r="G3766" t="s">
        <v>6305</v>
      </c>
      <c r="H3766">
        <v>1947</v>
      </c>
      <c r="L3766">
        <v>1308</v>
      </c>
      <c r="N3766">
        <f t="shared" si="413"/>
        <v>235.44</v>
      </c>
      <c r="O3766">
        <f t="shared" si="414"/>
        <v>117.72</v>
      </c>
      <c r="P3766">
        <f t="shared" si="415"/>
        <v>117.72</v>
      </c>
      <c r="Q3766">
        <f t="shared" si="416"/>
        <v>0</v>
      </c>
      <c r="R3766">
        <f t="shared" si="417"/>
        <v>1543.44</v>
      </c>
      <c r="S3766">
        <f t="shared" si="418"/>
        <v>-403.55999999999995</v>
      </c>
      <c r="Y3766">
        <v>117.72</v>
      </c>
      <c r="Z3766">
        <v>117.72</v>
      </c>
      <c r="AA3766">
        <v>0</v>
      </c>
    </row>
    <row r="3767" spans="1:27" x14ac:dyDescent="0.25">
      <c r="A3767" t="str">
        <f t="shared" si="412"/>
        <v>122019</v>
      </c>
      <c r="B3767">
        <v>12</v>
      </c>
      <c r="C3767">
        <v>2019</v>
      </c>
      <c r="D3767" s="18">
        <v>43801</v>
      </c>
      <c r="E3767" t="s">
        <v>5150</v>
      </c>
      <c r="F3767" t="s">
        <v>101</v>
      </c>
      <c r="G3767" t="s">
        <v>6305</v>
      </c>
      <c r="H3767">
        <v>814</v>
      </c>
      <c r="L3767">
        <v>690</v>
      </c>
      <c r="N3767">
        <f t="shared" si="413"/>
        <v>124.2</v>
      </c>
      <c r="O3767">
        <f t="shared" si="414"/>
        <v>62.1</v>
      </c>
      <c r="P3767">
        <f t="shared" si="415"/>
        <v>62.1</v>
      </c>
      <c r="Q3767">
        <f t="shared" si="416"/>
        <v>0</v>
      </c>
      <c r="R3767">
        <f t="shared" si="417"/>
        <v>814.2</v>
      </c>
      <c r="S3767">
        <f t="shared" si="418"/>
        <v>0.20000000000004547</v>
      </c>
      <c r="Y3767">
        <v>62.1</v>
      </c>
      <c r="Z3767">
        <v>62.1</v>
      </c>
      <c r="AA3767">
        <v>0</v>
      </c>
    </row>
    <row r="3768" spans="1:27" x14ac:dyDescent="0.25">
      <c r="A3768" t="str">
        <f t="shared" si="412"/>
        <v>112019</v>
      </c>
      <c r="B3768">
        <v>12</v>
      </c>
      <c r="C3768">
        <v>2019</v>
      </c>
      <c r="D3768" s="18">
        <v>43799</v>
      </c>
      <c r="E3768" t="s">
        <v>7099</v>
      </c>
      <c r="F3768" t="s">
        <v>101</v>
      </c>
      <c r="G3768" t="s">
        <v>6305</v>
      </c>
      <c r="H3768">
        <v>3835</v>
      </c>
      <c r="L3768">
        <v>3250</v>
      </c>
      <c r="N3768">
        <f t="shared" si="413"/>
        <v>585</v>
      </c>
      <c r="O3768">
        <f t="shared" si="414"/>
        <v>292.5</v>
      </c>
      <c r="P3768">
        <f t="shared" si="415"/>
        <v>292.5</v>
      </c>
      <c r="Q3768">
        <f t="shared" si="416"/>
        <v>0</v>
      </c>
      <c r="R3768">
        <f t="shared" si="417"/>
        <v>3835</v>
      </c>
      <c r="S3768">
        <f t="shared" si="418"/>
        <v>0</v>
      </c>
      <c r="Y3768">
        <v>292.5</v>
      </c>
      <c r="Z3768">
        <v>292.5</v>
      </c>
      <c r="AA3768">
        <v>0</v>
      </c>
    </row>
    <row r="3769" spans="1:27" x14ac:dyDescent="0.25">
      <c r="A3769" t="str">
        <f t="shared" si="412"/>
        <v>122019</v>
      </c>
      <c r="B3769">
        <v>12</v>
      </c>
      <c r="C3769">
        <v>2019</v>
      </c>
      <c r="D3769" s="18">
        <v>43805</v>
      </c>
      <c r="E3769" t="s">
        <v>5647</v>
      </c>
      <c r="F3769" t="s">
        <v>686</v>
      </c>
      <c r="G3769" t="s">
        <v>6461</v>
      </c>
      <c r="H3769">
        <v>100080.04</v>
      </c>
      <c r="L3769">
        <v>84813.6</v>
      </c>
      <c r="N3769">
        <f t="shared" si="413"/>
        <v>15266.448</v>
      </c>
      <c r="O3769">
        <f t="shared" si="414"/>
        <v>7633.2240000000002</v>
      </c>
      <c r="P3769">
        <f t="shared" si="415"/>
        <v>7633.2240000000002</v>
      </c>
      <c r="Q3769">
        <f t="shared" si="416"/>
        <v>0</v>
      </c>
      <c r="R3769">
        <f t="shared" si="417"/>
        <v>100080.04800000001</v>
      </c>
      <c r="S3769">
        <f t="shared" si="418"/>
        <v>8.0000000161817297E-3</v>
      </c>
      <c r="Y3769">
        <v>7633.2240000000002</v>
      </c>
      <c r="Z3769">
        <v>7633.2240000000002</v>
      </c>
      <c r="AA3769">
        <v>0</v>
      </c>
    </row>
    <row r="3770" spans="1:27" x14ac:dyDescent="0.25">
      <c r="A3770" t="str">
        <f t="shared" si="412"/>
        <v>122019</v>
      </c>
      <c r="B3770">
        <v>12</v>
      </c>
      <c r="C3770">
        <v>2019</v>
      </c>
      <c r="D3770" s="18">
        <v>43808</v>
      </c>
      <c r="E3770" t="s">
        <v>4496</v>
      </c>
      <c r="F3770" t="s">
        <v>6323</v>
      </c>
      <c r="G3770" t="s">
        <v>6447</v>
      </c>
      <c r="H3770">
        <v>2773</v>
      </c>
      <c r="L3770">
        <v>2350</v>
      </c>
      <c r="N3770">
        <f t="shared" si="413"/>
        <v>423</v>
      </c>
      <c r="O3770">
        <f t="shared" si="414"/>
        <v>211.5</v>
      </c>
      <c r="P3770">
        <f t="shared" si="415"/>
        <v>211.5</v>
      </c>
      <c r="Q3770">
        <f t="shared" si="416"/>
        <v>0</v>
      </c>
      <c r="R3770">
        <f t="shared" si="417"/>
        <v>2773</v>
      </c>
      <c r="S3770">
        <f t="shared" si="418"/>
        <v>0</v>
      </c>
      <c r="Y3770">
        <v>211.5</v>
      </c>
      <c r="Z3770">
        <v>211.5</v>
      </c>
      <c r="AA3770">
        <v>0</v>
      </c>
    </row>
    <row r="3771" spans="1:27" x14ac:dyDescent="0.25">
      <c r="A3771" t="str">
        <f t="shared" si="412"/>
        <v>122019</v>
      </c>
      <c r="B3771">
        <v>12</v>
      </c>
      <c r="C3771">
        <v>2019</v>
      </c>
      <c r="D3771" s="18">
        <v>43801</v>
      </c>
      <c r="E3771" t="s">
        <v>4930</v>
      </c>
      <c r="F3771" t="s">
        <v>549</v>
      </c>
      <c r="G3771" t="s">
        <v>7821</v>
      </c>
      <c r="H3771">
        <v>47816</v>
      </c>
      <c r="I3771">
        <v>40288</v>
      </c>
      <c r="L3771">
        <v>6380</v>
      </c>
      <c r="N3771">
        <f t="shared" si="413"/>
        <v>1148.4000000000001</v>
      </c>
      <c r="O3771">
        <f t="shared" si="414"/>
        <v>574.20000000000005</v>
      </c>
      <c r="P3771">
        <f t="shared" si="415"/>
        <v>574.20000000000005</v>
      </c>
      <c r="Q3771">
        <f t="shared" si="416"/>
        <v>0</v>
      </c>
      <c r="R3771">
        <f t="shared" si="417"/>
        <v>47816.4</v>
      </c>
      <c r="S3771">
        <f t="shared" si="418"/>
        <v>0.40000000000145519</v>
      </c>
      <c r="Y3771">
        <v>574.20000000000005</v>
      </c>
      <c r="Z3771">
        <v>574.20000000000005</v>
      </c>
      <c r="AA3771">
        <v>0</v>
      </c>
    </row>
    <row r="3772" spans="1:27" x14ac:dyDescent="0.25">
      <c r="A3772" t="str">
        <f t="shared" si="412"/>
        <v>122019</v>
      </c>
      <c r="B3772">
        <v>12</v>
      </c>
      <c r="C3772">
        <v>2019</v>
      </c>
      <c r="D3772" s="18">
        <v>43801</v>
      </c>
      <c r="E3772" t="s">
        <v>7888</v>
      </c>
      <c r="F3772" t="s">
        <v>549</v>
      </c>
      <c r="G3772" t="s">
        <v>7821</v>
      </c>
      <c r="H3772">
        <v>79463</v>
      </c>
      <c r="I3772">
        <v>71468</v>
      </c>
      <c r="L3772">
        <v>6775</v>
      </c>
      <c r="N3772">
        <f t="shared" si="413"/>
        <v>1219.5</v>
      </c>
      <c r="O3772">
        <f t="shared" si="414"/>
        <v>609.75</v>
      </c>
      <c r="P3772">
        <f t="shared" si="415"/>
        <v>609.75</v>
      </c>
      <c r="Q3772">
        <f t="shared" si="416"/>
        <v>0</v>
      </c>
      <c r="R3772">
        <f t="shared" si="417"/>
        <v>79462.5</v>
      </c>
      <c r="S3772">
        <f t="shared" si="418"/>
        <v>-0.5</v>
      </c>
      <c r="Y3772">
        <v>609.75</v>
      </c>
      <c r="Z3772">
        <v>609.75</v>
      </c>
      <c r="AA3772">
        <v>0</v>
      </c>
    </row>
    <row r="3773" spans="1:27" x14ac:dyDescent="0.25">
      <c r="A3773" t="str">
        <f t="shared" si="412"/>
        <v>122019</v>
      </c>
      <c r="B3773">
        <v>12</v>
      </c>
      <c r="C3773">
        <v>2019</v>
      </c>
      <c r="D3773" s="18">
        <v>43805</v>
      </c>
      <c r="E3773" t="s">
        <v>5395</v>
      </c>
      <c r="F3773" t="s">
        <v>847</v>
      </c>
      <c r="G3773" t="s">
        <v>7100</v>
      </c>
      <c r="H3773">
        <v>325916</v>
      </c>
      <c r="L3773">
        <v>276200</v>
      </c>
      <c r="N3773">
        <v>0</v>
      </c>
      <c r="O3773">
        <v>0</v>
      </c>
      <c r="P3773">
        <v>0</v>
      </c>
      <c r="Q3773">
        <v>0</v>
      </c>
      <c r="R3773">
        <f t="shared" si="417"/>
        <v>276200</v>
      </c>
      <c r="S3773">
        <f t="shared" si="418"/>
        <v>-49716</v>
      </c>
      <c r="T3773" t="s">
        <v>6245</v>
      </c>
      <c r="Y3773">
        <v>24858</v>
      </c>
      <c r="Z3773">
        <v>24858</v>
      </c>
      <c r="AA3773">
        <v>0</v>
      </c>
    </row>
    <row r="3774" spans="1:27" x14ac:dyDescent="0.25">
      <c r="A3774" t="str">
        <f t="shared" si="412"/>
        <v>122019</v>
      </c>
      <c r="B3774">
        <v>12</v>
      </c>
      <c r="C3774">
        <v>2019</v>
      </c>
      <c r="D3774" s="18">
        <v>43804</v>
      </c>
      <c r="E3774" t="s">
        <v>4496</v>
      </c>
      <c r="F3774" t="s">
        <v>87</v>
      </c>
      <c r="G3774" t="s">
        <v>7101</v>
      </c>
      <c r="H3774">
        <v>37524</v>
      </c>
      <c r="L3774">
        <v>31800</v>
      </c>
      <c r="N3774">
        <f t="shared" si="413"/>
        <v>5724</v>
      </c>
      <c r="O3774">
        <f t="shared" si="414"/>
        <v>2862</v>
      </c>
      <c r="P3774">
        <f t="shared" si="415"/>
        <v>2862</v>
      </c>
      <c r="Q3774">
        <f t="shared" si="416"/>
        <v>0</v>
      </c>
      <c r="R3774">
        <f t="shared" si="417"/>
        <v>37524</v>
      </c>
      <c r="S3774">
        <f t="shared" si="418"/>
        <v>0</v>
      </c>
      <c r="Y3774">
        <v>2862</v>
      </c>
      <c r="Z3774">
        <v>2862</v>
      </c>
      <c r="AA3774">
        <v>0</v>
      </c>
    </row>
    <row r="3775" spans="1:27" x14ac:dyDescent="0.25">
      <c r="A3775" t="str">
        <f t="shared" si="412"/>
        <v>122019</v>
      </c>
      <c r="B3775">
        <v>12</v>
      </c>
      <c r="C3775">
        <v>2019</v>
      </c>
      <c r="D3775" s="18">
        <v>43810</v>
      </c>
      <c r="E3775" t="s">
        <v>4866</v>
      </c>
      <c r="F3775" t="s">
        <v>87</v>
      </c>
      <c r="G3775" t="s">
        <v>7101</v>
      </c>
      <c r="H3775">
        <v>23742</v>
      </c>
      <c r="L3775">
        <v>20120</v>
      </c>
      <c r="N3775">
        <f t="shared" si="413"/>
        <v>3621.6</v>
      </c>
      <c r="O3775">
        <f t="shared" si="414"/>
        <v>1810.8</v>
      </c>
      <c r="P3775">
        <f t="shared" si="415"/>
        <v>1810.8</v>
      </c>
      <c r="Q3775">
        <f t="shared" si="416"/>
        <v>0</v>
      </c>
      <c r="R3775">
        <f t="shared" si="417"/>
        <v>23741.599999999999</v>
      </c>
      <c r="S3775">
        <f t="shared" si="418"/>
        <v>-0.40000000000145519</v>
      </c>
      <c r="Y3775">
        <v>1810.8</v>
      </c>
      <c r="Z3775">
        <v>1810.8</v>
      </c>
      <c r="AA3775">
        <v>0</v>
      </c>
    </row>
    <row r="3776" spans="1:27" x14ac:dyDescent="0.25">
      <c r="A3776" t="str">
        <f t="shared" si="412"/>
        <v>122019</v>
      </c>
      <c r="B3776">
        <v>12</v>
      </c>
      <c r="C3776">
        <v>2019</v>
      </c>
      <c r="D3776" s="18">
        <v>43809</v>
      </c>
      <c r="E3776" t="s">
        <v>4475</v>
      </c>
      <c r="F3776" t="s">
        <v>87</v>
      </c>
      <c r="G3776" t="s">
        <v>7101</v>
      </c>
      <c r="H3776">
        <v>8850</v>
      </c>
      <c r="L3776">
        <v>7500</v>
      </c>
      <c r="N3776">
        <f t="shared" si="413"/>
        <v>1350</v>
      </c>
      <c r="O3776">
        <f t="shared" si="414"/>
        <v>675</v>
      </c>
      <c r="P3776">
        <f t="shared" si="415"/>
        <v>675</v>
      </c>
      <c r="Q3776">
        <f t="shared" si="416"/>
        <v>0</v>
      </c>
      <c r="R3776">
        <f t="shared" si="417"/>
        <v>8850</v>
      </c>
      <c r="S3776">
        <f t="shared" si="418"/>
        <v>0</v>
      </c>
      <c r="Y3776">
        <v>675</v>
      </c>
      <c r="Z3776">
        <v>675</v>
      </c>
      <c r="AA3776">
        <v>0</v>
      </c>
    </row>
    <row r="3777" spans="1:27" x14ac:dyDescent="0.25">
      <c r="A3777" t="str">
        <f t="shared" si="412"/>
        <v>102019</v>
      </c>
      <c r="B3777">
        <v>12</v>
      </c>
      <c r="C3777">
        <v>2019</v>
      </c>
      <c r="D3777" s="18">
        <v>43763</v>
      </c>
      <c r="E3777" t="s">
        <v>7102</v>
      </c>
      <c r="F3777" t="s">
        <v>447</v>
      </c>
      <c r="G3777" t="s">
        <v>7103</v>
      </c>
      <c r="H3777">
        <v>532451.4</v>
      </c>
      <c r="L3777">
        <v>451230</v>
      </c>
      <c r="N3777">
        <f t="shared" si="413"/>
        <v>81221.399999999994</v>
      </c>
      <c r="O3777">
        <v>0</v>
      </c>
      <c r="P3777">
        <v>0</v>
      </c>
      <c r="Q3777">
        <v>0</v>
      </c>
      <c r="R3777">
        <f t="shared" si="417"/>
        <v>532451.4</v>
      </c>
      <c r="S3777">
        <f t="shared" si="418"/>
        <v>0</v>
      </c>
      <c r="T3777" t="s">
        <v>5815</v>
      </c>
      <c r="Y3777">
        <v>0</v>
      </c>
      <c r="Z3777">
        <v>0</v>
      </c>
      <c r="AA3777">
        <v>81221.399999999994</v>
      </c>
    </row>
    <row r="3778" spans="1:27" x14ac:dyDescent="0.25">
      <c r="A3778" t="str">
        <f t="shared" si="412"/>
        <v>122019</v>
      </c>
      <c r="B3778">
        <v>12</v>
      </c>
      <c r="C3778">
        <v>2019</v>
      </c>
      <c r="D3778" s="18">
        <v>43808</v>
      </c>
      <c r="E3778" t="s">
        <v>7104</v>
      </c>
      <c r="F3778" t="s">
        <v>433</v>
      </c>
      <c r="G3778" t="s">
        <v>7105</v>
      </c>
      <c r="H3778">
        <v>29500</v>
      </c>
      <c r="L3778">
        <v>25000</v>
      </c>
      <c r="N3778">
        <f t="shared" si="413"/>
        <v>4500</v>
      </c>
      <c r="O3778">
        <f t="shared" si="414"/>
        <v>2250</v>
      </c>
      <c r="P3778">
        <f t="shared" si="415"/>
        <v>2250</v>
      </c>
      <c r="Q3778">
        <f t="shared" si="416"/>
        <v>0</v>
      </c>
      <c r="R3778">
        <f t="shared" si="417"/>
        <v>29500</v>
      </c>
      <c r="S3778">
        <f t="shared" si="418"/>
        <v>0</v>
      </c>
      <c r="Y3778">
        <v>2250</v>
      </c>
      <c r="Z3778">
        <v>2250</v>
      </c>
      <c r="AA3778">
        <v>0</v>
      </c>
    </row>
    <row r="3779" spans="1:27" x14ac:dyDescent="0.25">
      <c r="A3779" t="str">
        <f t="shared" si="412"/>
        <v>122019</v>
      </c>
      <c r="B3779">
        <v>12</v>
      </c>
      <c r="C3779">
        <v>2019</v>
      </c>
      <c r="D3779" s="18">
        <v>43808</v>
      </c>
      <c r="E3779" t="s">
        <v>7106</v>
      </c>
      <c r="F3779" t="s">
        <v>433</v>
      </c>
      <c r="G3779" t="s">
        <v>7105</v>
      </c>
      <c r="H3779">
        <v>25960</v>
      </c>
      <c r="L3779">
        <v>22000</v>
      </c>
      <c r="N3779">
        <f t="shared" si="413"/>
        <v>3960</v>
      </c>
      <c r="O3779">
        <f t="shared" si="414"/>
        <v>1980</v>
      </c>
      <c r="P3779">
        <f t="shared" si="415"/>
        <v>1980</v>
      </c>
      <c r="Q3779">
        <f t="shared" si="416"/>
        <v>0</v>
      </c>
      <c r="R3779">
        <f t="shared" si="417"/>
        <v>25960</v>
      </c>
      <c r="S3779">
        <f t="shared" si="418"/>
        <v>0</v>
      </c>
      <c r="Y3779">
        <v>1980</v>
      </c>
      <c r="Z3779">
        <v>1980</v>
      </c>
      <c r="AA3779">
        <v>0</v>
      </c>
    </row>
    <row r="3780" spans="1:27" x14ac:dyDescent="0.25">
      <c r="A3780" t="str">
        <f t="shared" ref="A3780:A3843" si="419">TEXT(D3780,"MMYYYY")</f>
        <v>122019</v>
      </c>
      <c r="B3780">
        <v>12</v>
      </c>
      <c r="C3780">
        <v>2019</v>
      </c>
      <c r="D3780" s="18">
        <v>43809</v>
      </c>
      <c r="E3780" t="s">
        <v>7107</v>
      </c>
      <c r="F3780" t="s">
        <v>433</v>
      </c>
      <c r="G3780" t="s">
        <v>7105</v>
      </c>
      <c r="H3780">
        <v>19960</v>
      </c>
      <c r="L3780">
        <v>16916</v>
      </c>
      <c r="N3780">
        <f t="shared" si="413"/>
        <v>3044.88</v>
      </c>
      <c r="O3780">
        <f t="shared" si="414"/>
        <v>1522.44</v>
      </c>
      <c r="P3780">
        <f t="shared" si="415"/>
        <v>1522.44</v>
      </c>
      <c r="Q3780">
        <f t="shared" si="416"/>
        <v>0</v>
      </c>
      <c r="R3780">
        <f t="shared" si="417"/>
        <v>19960.88</v>
      </c>
      <c r="S3780">
        <f t="shared" si="418"/>
        <v>0.88000000000101863</v>
      </c>
      <c r="Y3780">
        <v>1522.44</v>
      </c>
      <c r="Z3780">
        <v>1522.44</v>
      </c>
      <c r="AA3780">
        <v>0</v>
      </c>
    </row>
    <row r="3781" spans="1:27" x14ac:dyDescent="0.25">
      <c r="A3781" t="str">
        <f t="shared" si="419"/>
        <v>112019</v>
      </c>
      <c r="B3781">
        <v>12</v>
      </c>
      <c r="C3781">
        <v>2019</v>
      </c>
      <c r="D3781" s="18">
        <v>43799</v>
      </c>
      <c r="E3781" t="s">
        <v>424</v>
      </c>
      <c r="F3781" t="s">
        <v>3452</v>
      </c>
      <c r="G3781" t="s">
        <v>6575</v>
      </c>
      <c r="H3781">
        <v>24544</v>
      </c>
      <c r="L3781">
        <v>20800</v>
      </c>
      <c r="N3781">
        <v>0</v>
      </c>
      <c r="O3781">
        <v>0</v>
      </c>
      <c r="P3781">
        <v>0</v>
      </c>
      <c r="Q3781">
        <v>0</v>
      </c>
      <c r="R3781">
        <f t="shared" si="417"/>
        <v>20800</v>
      </c>
      <c r="S3781">
        <f t="shared" si="418"/>
        <v>-3744</v>
      </c>
      <c r="T3781" t="s">
        <v>6245</v>
      </c>
      <c r="Y3781">
        <v>1872</v>
      </c>
      <c r="Z3781">
        <v>1872</v>
      </c>
      <c r="AA3781">
        <v>0</v>
      </c>
    </row>
    <row r="3782" spans="1:27" x14ac:dyDescent="0.25">
      <c r="A3782" t="str">
        <f t="shared" si="419"/>
        <v>062019</v>
      </c>
      <c r="B3782">
        <v>12</v>
      </c>
      <c r="C3782">
        <v>2019</v>
      </c>
      <c r="D3782" s="18">
        <v>43620</v>
      </c>
      <c r="E3782" t="s">
        <v>2594</v>
      </c>
      <c r="F3782" t="s">
        <v>101</v>
      </c>
      <c r="G3782" t="s">
        <v>6305</v>
      </c>
      <c r="H3782">
        <v>1428</v>
      </c>
      <c r="M3782">
        <v>289.06</v>
      </c>
      <c r="N3782">
        <f t="shared" si="413"/>
        <v>80.936800000000005</v>
      </c>
      <c r="O3782">
        <f t="shared" si="414"/>
        <v>40.468400000000003</v>
      </c>
      <c r="P3782">
        <f t="shared" si="415"/>
        <v>40.468400000000003</v>
      </c>
      <c r="Q3782">
        <f t="shared" si="416"/>
        <v>0</v>
      </c>
      <c r="R3782">
        <f t="shared" si="417"/>
        <v>369.99680000000001</v>
      </c>
      <c r="S3782">
        <f t="shared" si="418"/>
        <v>-1058.0032000000001</v>
      </c>
      <c r="Y3782">
        <v>40.468400000000003</v>
      </c>
      <c r="Z3782">
        <v>40.468400000000003</v>
      </c>
      <c r="AA3782">
        <v>0</v>
      </c>
    </row>
    <row r="3783" spans="1:27" x14ac:dyDescent="0.25">
      <c r="A3783" t="str">
        <f t="shared" si="419"/>
        <v>062019</v>
      </c>
      <c r="B3783">
        <v>12</v>
      </c>
      <c r="C3783">
        <v>2019</v>
      </c>
      <c r="D3783" s="18">
        <v>43620</v>
      </c>
      <c r="E3783" t="s">
        <v>2594</v>
      </c>
      <c r="F3783" t="s">
        <v>101</v>
      </c>
      <c r="G3783" t="s">
        <v>6305</v>
      </c>
      <c r="H3783">
        <v>1428</v>
      </c>
      <c r="L3783">
        <v>896.72</v>
      </c>
      <c r="N3783">
        <f t="shared" si="413"/>
        <v>161.40960000000001</v>
      </c>
      <c r="O3783">
        <f t="shared" si="414"/>
        <v>80.704800000000006</v>
      </c>
      <c r="P3783">
        <f t="shared" si="415"/>
        <v>80.704800000000006</v>
      </c>
      <c r="Q3783">
        <f t="shared" si="416"/>
        <v>0</v>
      </c>
      <c r="R3783">
        <f t="shared" si="417"/>
        <v>1058.1296</v>
      </c>
      <c r="S3783">
        <f t="shared" si="418"/>
        <v>-369.87040000000002</v>
      </c>
      <c r="Y3783">
        <v>80.704800000000006</v>
      </c>
      <c r="Z3783">
        <v>80.704800000000006</v>
      </c>
      <c r="AA3783">
        <v>0</v>
      </c>
    </row>
    <row r="3784" spans="1:27" x14ac:dyDescent="0.25">
      <c r="A3784" t="str">
        <f t="shared" si="419"/>
        <v>082019</v>
      </c>
      <c r="B3784">
        <v>12</v>
      </c>
      <c r="C3784">
        <v>2019</v>
      </c>
      <c r="D3784" s="18">
        <v>43708</v>
      </c>
      <c r="E3784" t="s">
        <v>3529</v>
      </c>
      <c r="F3784" t="s">
        <v>101</v>
      </c>
      <c r="G3784" t="s">
        <v>6305</v>
      </c>
      <c r="H3784">
        <v>7582</v>
      </c>
      <c r="M3784">
        <v>890.63</v>
      </c>
      <c r="N3784">
        <f t="shared" si="413"/>
        <v>249.37639999999999</v>
      </c>
      <c r="O3784">
        <f t="shared" si="414"/>
        <v>124.68819999999999</v>
      </c>
      <c r="P3784">
        <f t="shared" si="415"/>
        <v>124.68819999999999</v>
      </c>
      <c r="Q3784">
        <f t="shared" si="416"/>
        <v>0</v>
      </c>
      <c r="R3784">
        <f t="shared" si="417"/>
        <v>1140.0064</v>
      </c>
      <c r="S3784">
        <f t="shared" si="418"/>
        <v>-6441.9935999999998</v>
      </c>
      <c r="Y3784">
        <v>124.68819999999999</v>
      </c>
      <c r="Z3784">
        <v>124.68819999999999</v>
      </c>
      <c r="AA3784">
        <v>0</v>
      </c>
    </row>
    <row r="3785" spans="1:27" x14ac:dyDescent="0.25">
      <c r="A3785" t="str">
        <f t="shared" si="419"/>
        <v>082019</v>
      </c>
      <c r="B3785">
        <v>12</v>
      </c>
      <c r="C3785">
        <v>2019</v>
      </c>
      <c r="D3785" s="18">
        <v>43708</v>
      </c>
      <c r="E3785" t="s">
        <v>3529</v>
      </c>
      <c r="F3785" t="s">
        <v>101</v>
      </c>
      <c r="G3785" t="s">
        <v>6305</v>
      </c>
      <c r="H3785">
        <v>7582</v>
      </c>
      <c r="J3785">
        <v>4152.38</v>
      </c>
      <c r="N3785">
        <f t="shared" si="413"/>
        <v>207.61900000000003</v>
      </c>
      <c r="O3785">
        <f t="shared" si="414"/>
        <v>103.80950000000001</v>
      </c>
      <c r="P3785">
        <f t="shared" si="415"/>
        <v>103.80950000000001</v>
      </c>
      <c r="Q3785">
        <f t="shared" si="416"/>
        <v>0</v>
      </c>
      <c r="R3785">
        <f t="shared" si="417"/>
        <v>4359.9989999999998</v>
      </c>
      <c r="S3785">
        <f t="shared" si="418"/>
        <v>-3222.0010000000002</v>
      </c>
      <c r="Y3785">
        <v>103.80950000000001</v>
      </c>
      <c r="Z3785">
        <v>103.80950000000001</v>
      </c>
      <c r="AA3785">
        <v>0</v>
      </c>
    </row>
    <row r="3786" spans="1:27" x14ac:dyDescent="0.25">
      <c r="A3786" t="str">
        <f t="shared" si="419"/>
        <v>082019</v>
      </c>
      <c r="B3786">
        <v>12</v>
      </c>
      <c r="C3786">
        <v>2019</v>
      </c>
      <c r="D3786" s="18">
        <v>43708</v>
      </c>
      <c r="E3786" t="s">
        <v>3529</v>
      </c>
      <c r="F3786" t="s">
        <v>101</v>
      </c>
      <c r="G3786" t="s">
        <v>6305</v>
      </c>
      <c r="H3786">
        <v>7582</v>
      </c>
      <c r="L3786">
        <v>1764.57</v>
      </c>
      <c r="N3786">
        <f t="shared" si="413"/>
        <v>317.62259999999998</v>
      </c>
      <c r="O3786">
        <f t="shared" si="414"/>
        <v>158.81129999999999</v>
      </c>
      <c r="P3786">
        <f t="shared" si="415"/>
        <v>158.81129999999999</v>
      </c>
      <c r="Q3786">
        <f t="shared" si="416"/>
        <v>0</v>
      </c>
      <c r="R3786">
        <f t="shared" si="417"/>
        <v>2082.1925999999999</v>
      </c>
      <c r="S3786">
        <f t="shared" si="418"/>
        <v>-5499.8073999999997</v>
      </c>
      <c r="Y3786">
        <v>158.81129999999999</v>
      </c>
      <c r="Z3786">
        <v>158.81129999999999</v>
      </c>
      <c r="AA3786">
        <v>0</v>
      </c>
    </row>
    <row r="3787" spans="1:27" x14ac:dyDescent="0.25">
      <c r="A3787" t="str">
        <f t="shared" si="419"/>
        <v>082019</v>
      </c>
      <c r="B3787">
        <v>12</v>
      </c>
      <c r="C3787">
        <v>2019</v>
      </c>
      <c r="D3787" s="18">
        <v>43700</v>
      </c>
      <c r="E3787" t="s">
        <v>3523</v>
      </c>
      <c r="F3787" t="s">
        <v>101</v>
      </c>
      <c r="G3787" t="s">
        <v>6305</v>
      </c>
      <c r="H3787">
        <v>3713</v>
      </c>
      <c r="J3787">
        <v>2400</v>
      </c>
      <c r="N3787">
        <f t="shared" si="413"/>
        <v>120</v>
      </c>
      <c r="O3787">
        <f t="shared" si="414"/>
        <v>60</v>
      </c>
      <c r="P3787">
        <f t="shared" si="415"/>
        <v>60</v>
      </c>
      <c r="Q3787">
        <f t="shared" si="416"/>
        <v>0</v>
      </c>
      <c r="R3787">
        <f t="shared" si="417"/>
        <v>2520</v>
      </c>
      <c r="S3787">
        <f t="shared" si="418"/>
        <v>-1193</v>
      </c>
      <c r="Y3787">
        <v>60</v>
      </c>
      <c r="Z3787">
        <v>60</v>
      </c>
      <c r="AA3787">
        <v>0</v>
      </c>
    </row>
    <row r="3788" spans="1:27" x14ac:dyDescent="0.25">
      <c r="A3788" t="str">
        <f t="shared" si="419"/>
        <v>082019</v>
      </c>
      <c r="B3788">
        <v>12</v>
      </c>
      <c r="C3788">
        <v>2019</v>
      </c>
      <c r="D3788" s="18">
        <v>43700</v>
      </c>
      <c r="E3788" t="s">
        <v>3523</v>
      </c>
      <c r="F3788" t="s">
        <v>101</v>
      </c>
      <c r="G3788" t="s">
        <v>6305</v>
      </c>
      <c r="H3788">
        <v>3713</v>
      </c>
      <c r="M3788">
        <v>867.19</v>
      </c>
      <c r="N3788">
        <f t="shared" si="413"/>
        <v>242.81319999999999</v>
      </c>
      <c r="O3788">
        <f t="shared" si="414"/>
        <v>121.4066</v>
      </c>
      <c r="P3788">
        <f t="shared" si="415"/>
        <v>121.4066</v>
      </c>
      <c r="Q3788">
        <f t="shared" si="416"/>
        <v>0</v>
      </c>
      <c r="R3788">
        <f t="shared" si="417"/>
        <v>1110.0032000000001</v>
      </c>
      <c r="S3788">
        <f t="shared" si="418"/>
        <v>-2602.9967999999999</v>
      </c>
      <c r="Y3788">
        <v>121.4066</v>
      </c>
      <c r="Z3788">
        <v>121.4066</v>
      </c>
      <c r="AA3788">
        <v>0</v>
      </c>
    </row>
    <row r="3789" spans="1:27" x14ac:dyDescent="0.25">
      <c r="A3789" t="str">
        <f t="shared" si="419"/>
        <v>082019</v>
      </c>
      <c r="B3789">
        <v>12</v>
      </c>
      <c r="C3789">
        <v>2019</v>
      </c>
      <c r="D3789" s="18">
        <v>43700</v>
      </c>
      <c r="E3789" t="s">
        <v>3523</v>
      </c>
      <c r="F3789" t="s">
        <v>101</v>
      </c>
      <c r="G3789" t="s">
        <v>6305</v>
      </c>
      <c r="H3789">
        <v>3713</v>
      </c>
      <c r="L3789">
        <v>70</v>
      </c>
      <c r="N3789">
        <f t="shared" si="413"/>
        <v>12.6</v>
      </c>
      <c r="O3789">
        <f t="shared" si="414"/>
        <v>6.3</v>
      </c>
      <c r="P3789">
        <f t="shared" si="415"/>
        <v>6.3</v>
      </c>
      <c r="Q3789">
        <f t="shared" si="416"/>
        <v>0</v>
      </c>
      <c r="R3789">
        <f t="shared" si="417"/>
        <v>82.6</v>
      </c>
      <c r="S3789">
        <f t="shared" si="418"/>
        <v>-3630.4</v>
      </c>
      <c r="Y3789">
        <v>6.3</v>
      </c>
      <c r="Z3789">
        <v>6.3</v>
      </c>
      <c r="AA3789">
        <v>0</v>
      </c>
    </row>
    <row r="3790" spans="1:27" x14ac:dyDescent="0.25">
      <c r="A3790" t="str">
        <f t="shared" si="419"/>
        <v>062019</v>
      </c>
      <c r="B3790">
        <v>12</v>
      </c>
      <c r="C3790">
        <v>2019</v>
      </c>
      <c r="D3790" s="18">
        <v>43635</v>
      </c>
      <c r="E3790" t="s">
        <v>2598</v>
      </c>
      <c r="F3790" t="s">
        <v>101</v>
      </c>
      <c r="G3790" t="s">
        <v>6305</v>
      </c>
      <c r="H3790">
        <v>853</v>
      </c>
      <c r="L3790">
        <v>723</v>
      </c>
      <c r="N3790">
        <f t="shared" si="413"/>
        <v>130.13999999999999</v>
      </c>
      <c r="O3790">
        <f t="shared" si="414"/>
        <v>65.069999999999993</v>
      </c>
      <c r="P3790">
        <f t="shared" si="415"/>
        <v>65.069999999999993</v>
      </c>
      <c r="Q3790">
        <f t="shared" si="416"/>
        <v>0</v>
      </c>
      <c r="R3790">
        <f t="shared" si="417"/>
        <v>853.14</v>
      </c>
      <c r="S3790">
        <f t="shared" si="418"/>
        <v>0.13999999999998636</v>
      </c>
      <c r="Y3790">
        <v>65.069999999999993</v>
      </c>
      <c r="Z3790">
        <v>65.069999999999993</v>
      </c>
      <c r="AA3790">
        <v>0</v>
      </c>
    </row>
    <row r="3791" spans="1:27" x14ac:dyDescent="0.25">
      <c r="A3791" t="str">
        <f t="shared" si="419"/>
        <v>122019</v>
      </c>
      <c r="B3791">
        <v>12</v>
      </c>
      <c r="C3791">
        <v>2019</v>
      </c>
      <c r="D3791" s="18">
        <v>43811</v>
      </c>
      <c r="E3791" t="s">
        <v>5663</v>
      </c>
      <c r="F3791" t="s">
        <v>2978</v>
      </c>
      <c r="G3791" t="s">
        <v>2979</v>
      </c>
      <c r="H3791">
        <v>150568</v>
      </c>
      <c r="L3791">
        <v>127600</v>
      </c>
      <c r="N3791">
        <f t="shared" si="413"/>
        <v>22968</v>
      </c>
      <c r="O3791">
        <v>0</v>
      </c>
      <c r="P3791">
        <v>0</v>
      </c>
      <c r="Q3791">
        <v>0</v>
      </c>
      <c r="R3791">
        <f t="shared" si="417"/>
        <v>150568</v>
      </c>
      <c r="S3791">
        <f t="shared" si="418"/>
        <v>0</v>
      </c>
      <c r="T3791" t="s">
        <v>5815</v>
      </c>
      <c r="Y3791">
        <v>11484</v>
      </c>
      <c r="Z3791">
        <v>11484</v>
      </c>
      <c r="AA3791">
        <v>0</v>
      </c>
    </row>
    <row r="3792" spans="1:27" x14ac:dyDescent="0.25">
      <c r="A3792" t="str">
        <f t="shared" si="419"/>
        <v>112019</v>
      </c>
      <c r="B3792">
        <v>12</v>
      </c>
      <c r="C3792">
        <v>2019</v>
      </c>
      <c r="D3792" s="18">
        <v>43780</v>
      </c>
      <c r="E3792" t="s">
        <v>5657</v>
      </c>
      <c r="F3792" t="s">
        <v>487</v>
      </c>
      <c r="G3792" t="s">
        <v>488</v>
      </c>
      <c r="H3792">
        <v>41300</v>
      </c>
      <c r="L3792">
        <v>35000</v>
      </c>
      <c r="N3792">
        <f t="shared" si="413"/>
        <v>6300</v>
      </c>
      <c r="O3792">
        <v>0</v>
      </c>
      <c r="P3792">
        <v>0</v>
      </c>
      <c r="Q3792">
        <v>0</v>
      </c>
      <c r="R3792">
        <f t="shared" si="417"/>
        <v>41300</v>
      </c>
      <c r="S3792">
        <f t="shared" si="418"/>
        <v>0</v>
      </c>
      <c r="T3792" t="s">
        <v>5815</v>
      </c>
      <c r="Y3792">
        <v>3150</v>
      </c>
      <c r="Z3792">
        <v>3150</v>
      </c>
      <c r="AA3792">
        <v>0</v>
      </c>
    </row>
    <row r="3793" spans="1:27" x14ac:dyDescent="0.25">
      <c r="A3793" t="str">
        <f t="shared" si="419"/>
        <v>122019</v>
      </c>
      <c r="B3793">
        <v>12</v>
      </c>
      <c r="C3793">
        <v>2019</v>
      </c>
      <c r="D3793" s="18">
        <v>43811</v>
      </c>
      <c r="E3793" t="s">
        <v>7108</v>
      </c>
      <c r="F3793" t="s">
        <v>674</v>
      </c>
      <c r="G3793" t="s">
        <v>7109</v>
      </c>
      <c r="H3793">
        <v>14868</v>
      </c>
      <c r="L3793">
        <v>12600</v>
      </c>
      <c r="N3793">
        <f t="shared" si="413"/>
        <v>2268</v>
      </c>
      <c r="O3793">
        <f t="shared" si="414"/>
        <v>1134</v>
      </c>
      <c r="P3793">
        <f t="shared" si="415"/>
        <v>1134</v>
      </c>
      <c r="Q3793">
        <f t="shared" si="416"/>
        <v>0</v>
      </c>
      <c r="R3793">
        <f t="shared" si="417"/>
        <v>14868</v>
      </c>
      <c r="S3793">
        <f t="shared" si="418"/>
        <v>0</v>
      </c>
      <c r="Y3793">
        <v>1134</v>
      </c>
      <c r="Z3793">
        <v>1134</v>
      </c>
      <c r="AA3793">
        <v>0</v>
      </c>
    </row>
    <row r="3794" spans="1:27" x14ac:dyDescent="0.25">
      <c r="A3794" t="str">
        <f t="shared" si="419"/>
        <v>122019</v>
      </c>
      <c r="B3794">
        <v>12</v>
      </c>
      <c r="C3794">
        <v>2019</v>
      </c>
      <c r="D3794" s="18">
        <v>43811</v>
      </c>
      <c r="E3794" t="s">
        <v>5357</v>
      </c>
      <c r="F3794" t="s">
        <v>4016</v>
      </c>
      <c r="G3794" t="s">
        <v>7110</v>
      </c>
      <c r="H3794">
        <v>358248</v>
      </c>
      <c r="L3794">
        <v>303600</v>
      </c>
      <c r="N3794">
        <v>0</v>
      </c>
      <c r="O3794">
        <v>0</v>
      </c>
      <c r="P3794">
        <v>0</v>
      </c>
      <c r="Q3794">
        <v>0</v>
      </c>
      <c r="R3794">
        <f t="shared" si="417"/>
        <v>303600</v>
      </c>
      <c r="S3794">
        <f t="shared" si="418"/>
        <v>-54648</v>
      </c>
      <c r="T3794" t="s">
        <v>6245</v>
      </c>
      <c r="Y3794">
        <v>27324</v>
      </c>
      <c r="Z3794">
        <v>27324</v>
      </c>
      <c r="AA3794">
        <v>0</v>
      </c>
    </row>
    <row r="3795" spans="1:27" x14ac:dyDescent="0.25">
      <c r="A3795" t="str">
        <f t="shared" si="419"/>
        <v>122019</v>
      </c>
      <c r="B3795">
        <v>12</v>
      </c>
      <c r="C3795">
        <v>2019</v>
      </c>
      <c r="D3795" s="18">
        <v>43805</v>
      </c>
      <c r="E3795" t="s">
        <v>7111</v>
      </c>
      <c r="F3795" t="s">
        <v>7112</v>
      </c>
      <c r="G3795" t="s">
        <v>6630</v>
      </c>
      <c r="H3795">
        <v>2000</v>
      </c>
      <c r="L3795">
        <v>1694.92</v>
      </c>
      <c r="N3795">
        <f t="shared" si="413"/>
        <v>305.0856</v>
      </c>
      <c r="O3795">
        <f t="shared" si="414"/>
        <v>0</v>
      </c>
      <c r="P3795">
        <f t="shared" si="415"/>
        <v>0</v>
      </c>
      <c r="Q3795">
        <f t="shared" si="416"/>
        <v>305.0856</v>
      </c>
      <c r="R3795">
        <f t="shared" si="417"/>
        <v>2000.0056</v>
      </c>
      <c r="S3795">
        <f t="shared" si="418"/>
        <v>5.599999999958527E-3</v>
      </c>
      <c r="Y3795">
        <v>0</v>
      </c>
      <c r="Z3795">
        <v>0</v>
      </c>
      <c r="AA3795">
        <v>305.0856</v>
      </c>
    </row>
    <row r="3796" spans="1:27" x14ac:dyDescent="0.25">
      <c r="A3796" t="str">
        <f t="shared" si="419"/>
        <v>122019</v>
      </c>
      <c r="B3796">
        <v>12</v>
      </c>
      <c r="C3796">
        <v>2019</v>
      </c>
      <c r="D3796" s="18">
        <v>43801</v>
      </c>
      <c r="E3796" t="s">
        <v>7113</v>
      </c>
      <c r="F3796" t="s">
        <v>7112</v>
      </c>
      <c r="G3796" t="s">
        <v>6630</v>
      </c>
      <c r="H3796">
        <v>7000</v>
      </c>
      <c r="L3796">
        <v>5932.25</v>
      </c>
      <c r="N3796">
        <f t="shared" ref="N3796:N3859" si="420">+(J3796*$J$1/100)+(K3796*$K$1/100)+(L3796*$L$1/100)+(M3796*$M$1/100)</f>
        <v>1067.8050000000001</v>
      </c>
      <c r="O3796">
        <f t="shared" ref="O3796:O3859" si="421">+IF(VALUE(LEFT(F3796,2))=33,N3796/2,0)</f>
        <v>0</v>
      </c>
      <c r="P3796">
        <f t="shared" ref="P3796:P3859" si="422">+O3796</f>
        <v>0</v>
      </c>
      <c r="Q3796">
        <f t="shared" ref="Q3796:Q3859" si="423">+IF(VALUE(LEFT(F3796,2))=33,0,N3796)</f>
        <v>1067.8050000000001</v>
      </c>
      <c r="R3796">
        <f t="shared" ref="R3796:R3859" si="424">J3796+K3796+L3796+M3796+N3796+I3796</f>
        <v>7000.0550000000003</v>
      </c>
      <c r="S3796">
        <f t="shared" ref="S3796:S3859" si="425">R3796-H3796</f>
        <v>5.5000000000291038E-2</v>
      </c>
      <c r="Y3796">
        <v>0</v>
      </c>
      <c r="Z3796">
        <v>0</v>
      </c>
      <c r="AA3796">
        <v>1067.8050000000001</v>
      </c>
    </row>
    <row r="3797" spans="1:27" x14ac:dyDescent="0.25">
      <c r="A3797" t="str">
        <f t="shared" si="419"/>
        <v>122019</v>
      </c>
      <c r="B3797">
        <v>12</v>
      </c>
      <c r="C3797">
        <v>2019</v>
      </c>
      <c r="D3797" s="18">
        <v>43805</v>
      </c>
      <c r="E3797" t="s">
        <v>7114</v>
      </c>
      <c r="F3797" t="s">
        <v>7115</v>
      </c>
      <c r="G3797" t="s">
        <v>7116</v>
      </c>
      <c r="H3797">
        <v>9000</v>
      </c>
      <c r="L3797">
        <v>7627.12</v>
      </c>
      <c r="N3797">
        <f t="shared" si="420"/>
        <v>1372.8815999999999</v>
      </c>
      <c r="O3797">
        <f t="shared" si="421"/>
        <v>0</v>
      </c>
      <c r="P3797">
        <f t="shared" si="422"/>
        <v>0</v>
      </c>
      <c r="Q3797">
        <f t="shared" si="423"/>
        <v>1372.8815999999999</v>
      </c>
      <c r="R3797">
        <f t="shared" si="424"/>
        <v>9000.0015999999996</v>
      </c>
      <c r="S3797">
        <f t="shared" si="425"/>
        <v>1.5999999995983671E-3</v>
      </c>
      <c r="Y3797">
        <v>0</v>
      </c>
      <c r="Z3797">
        <v>0</v>
      </c>
      <c r="AA3797">
        <v>1372.8815999999999</v>
      </c>
    </row>
    <row r="3798" spans="1:27" x14ac:dyDescent="0.25">
      <c r="A3798" t="str">
        <f t="shared" si="419"/>
        <v>122019</v>
      </c>
      <c r="B3798">
        <v>12</v>
      </c>
      <c r="C3798">
        <v>2019</v>
      </c>
      <c r="D3798" s="18">
        <v>43805</v>
      </c>
      <c r="E3798" t="s">
        <v>7117</v>
      </c>
      <c r="F3798" t="s">
        <v>7118</v>
      </c>
      <c r="G3798" t="s">
        <v>7119</v>
      </c>
      <c r="H3798">
        <v>4000</v>
      </c>
      <c r="L3798">
        <v>3389.8</v>
      </c>
      <c r="N3798">
        <f t="shared" si="420"/>
        <v>610.16399999999999</v>
      </c>
      <c r="O3798">
        <f t="shared" si="421"/>
        <v>0</v>
      </c>
      <c r="P3798">
        <f t="shared" si="422"/>
        <v>0</v>
      </c>
      <c r="Q3798">
        <f t="shared" si="423"/>
        <v>610.16399999999999</v>
      </c>
      <c r="R3798">
        <f t="shared" si="424"/>
        <v>3999.9639999999999</v>
      </c>
      <c r="S3798">
        <f t="shared" si="425"/>
        <v>-3.6000000000058208E-2</v>
      </c>
      <c r="Y3798">
        <v>0</v>
      </c>
      <c r="Z3798">
        <v>0</v>
      </c>
      <c r="AA3798">
        <v>610.16399999999999</v>
      </c>
    </row>
    <row r="3799" spans="1:27" x14ac:dyDescent="0.25">
      <c r="A3799" t="str">
        <f t="shared" si="419"/>
        <v>122019</v>
      </c>
      <c r="B3799">
        <v>12</v>
      </c>
      <c r="C3799">
        <v>2019</v>
      </c>
      <c r="D3799" s="18">
        <v>43810</v>
      </c>
      <c r="E3799" t="s">
        <v>7120</v>
      </c>
      <c r="F3799" t="s">
        <v>1604</v>
      </c>
      <c r="G3799" t="s">
        <v>6528</v>
      </c>
      <c r="H3799">
        <v>15930</v>
      </c>
      <c r="L3799">
        <v>13500</v>
      </c>
      <c r="N3799">
        <f t="shared" si="420"/>
        <v>2430</v>
      </c>
      <c r="O3799">
        <f t="shared" si="421"/>
        <v>1215</v>
      </c>
      <c r="P3799">
        <f t="shared" si="422"/>
        <v>1215</v>
      </c>
      <c r="Q3799">
        <f t="shared" si="423"/>
        <v>0</v>
      </c>
      <c r="R3799">
        <f t="shared" si="424"/>
        <v>15930</v>
      </c>
      <c r="S3799">
        <f t="shared" si="425"/>
        <v>0</v>
      </c>
      <c r="Y3799">
        <v>1215</v>
      </c>
      <c r="Z3799">
        <v>1215</v>
      </c>
      <c r="AA3799">
        <v>0</v>
      </c>
    </row>
    <row r="3800" spans="1:27" x14ac:dyDescent="0.25">
      <c r="A3800" t="str">
        <f t="shared" si="419"/>
        <v>122019</v>
      </c>
      <c r="B3800">
        <v>12</v>
      </c>
      <c r="C3800">
        <v>2019</v>
      </c>
      <c r="D3800" s="18">
        <v>43810</v>
      </c>
      <c r="E3800" t="s">
        <v>5612</v>
      </c>
      <c r="F3800" t="s">
        <v>1604</v>
      </c>
      <c r="G3800" t="s">
        <v>6528</v>
      </c>
      <c r="H3800">
        <v>8710</v>
      </c>
      <c r="I3800">
        <v>1394</v>
      </c>
      <c r="L3800">
        <v>6200</v>
      </c>
      <c r="N3800">
        <f t="shared" si="420"/>
        <v>1116</v>
      </c>
      <c r="O3800">
        <f t="shared" si="421"/>
        <v>558</v>
      </c>
      <c r="P3800">
        <f t="shared" si="422"/>
        <v>558</v>
      </c>
      <c r="Q3800">
        <f t="shared" si="423"/>
        <v>0</v>
      </c>
      <c r="R3800">
        <f t="shared" si="424"/>
        <v>8710</v>
      </c>
      <c r="S3800">
        <f t="shared" si="425"/>
        <v>0</v>
      </c>
      <c r="Y3800">
        <v>558</v>
      </c>
      <c r="Z3800">
        <v>558</v>
      </c>
      <c r="AA3800">
        <v>0</v>
      </c>
    </row>
    <row r="3801" spans="1:27" x14ac:dyDescent="0.25">
      <c r="A3801" t="str">
        <f t="shared" si="419"/>
        <v>122019</v>
      </c>
      <c r="B3801">
        <v>12</v>
      </c>
      <c r="C3801">
        <v>2019</v>
      </c>
      <c r="D3801" s="18">
        <v>43809</v>
      </c>
      <c r="E3801" t="s">
        <v>5718</v>
      </c>
      <c r="F3801" t="s">
        <v>710</v>
      </c>
      <c r="G3801" t="s">
        <v>7121</v>
      </c>
      <c r="H3801">
        <v>8260</v>
      </c>
      <c r="L3801">
        <v>7000</v>
      </c>
      <c r="N3801">
        <f t="shared" si="420"/>
        <v>1260</v>
      </c>
      <c r="O3801">
        <f t="shared" si="421"/>
        <v>630</v>
      </c>
      <c r="P3801">
        <f t="shared" si="422"/>
        <v>630</v>
      </c>
      <c r="Q3801">
        <f t="shared" si="423"/>
        <v>0</v>
      </c>
      <c r="R3801">
        <f t="shared" si="424"/>
        <v>8260</v>
      </c>
      <c r="S3801">
        <f t="shared" si="425"/>
        <v>0</v>
      </c>
      <c r="Y3801">
        <v>630</v>
      </c>
      <c r="Z3801">
        <v>630</v>
      </c>
      <c r="AA3801">
        <v>0</v>
      </c>
    </row>
    <row r="3802" spans="1:27" x14ac:dyDescent="0.25">
      <c r="A3802" t="str">
        <f t="shared" si="419"/>
        <v>102019</v>
      </c>
      <c r="B3802">
        <v>12</v>
      </c>
      <c r="C3802">
        <v>2019</v>
      </c>
      <c r="D3802" s="18">
        <v>43753</v>
      </c>
      <c r="E3802" t="s">
        <v>5716</v>
      </c>
      <c r="F3802" t="s">
        <v>710</v>
      </c>
      <c r="G3802" t="s">
        <v>7121</v>
      </c>
      <c r="H3802">
        <v>8260</v>
      </c>
      <c r="L3802">
        <v>7000</v>
      </c>
      <c r="N3802">
        <f t="shared" si="420"/>
        <v>1260</v>
      </c>
      <c r="O3802">
        <f t="shared" si="421"/>
        <v>630</v>
      </c>
      <c r="P3802">
        <f t="shared" si="422"/>
        <v>630</v>
      </c>
      <c r="Q3802">
        <f t="shared" si="423"/>
        <v>0</v>
      </c>
      <c r="R3802">
        <f t="shared" si="424"/>
        <v>8260</v>
      </c>
      <c r="S3802">
        <f t="shared" si="425"/>
        <v>0</v>
      </c>
      <c r="Y3802">
        <v>630</v>
      </c>
      <c r="Z3802">
        <v>630</v>
      </c>
      <c r="AA3802">
        <v>0</v>
      </c>
    </row>
    <row r="3803" spans="1:27" x14ac:dyDescent="0.25">
      <c r="A3803" t="str">
        <f t="shared" si="419"/>
        <v>112019</v>
      </c>
      <c r="B3803">
        <v>12</v>
      </c>
      <c r="C3803">
        <v>2019</v>
      </c>
      <c r="D3803" s="18">
        <v>43774</v>
      </c>
      <c r="E3803" t="s">
        <v>5717</v>
      </c>
      <c r="F3803" t="s">
        <v>710</v>
      </c>
      <c r="G3803" t="s">
        <v>7121</v>
      </c>
      <c r="H3803">
        <v>8260</v>
      </c>
      <c r="L3803">
        <v>7000</v>
      </c>
      <c r="N3803">
        <f t="shared" si="420"/>
        <v>1260</v>
      </c>
      <c r="O3803">
        <f t="shared" si="421"/>
        <v>630</v>
      </c>
      <c r="P3803">
        <f t="shared" si="422"/>
        <v>630</v>
      </c>
      <c r="Q3803">
        <f t="shared" si="423"/>
        <v>0</v>
      </c>
      <c r="R3803">
        <f t="shared" si="424"/>
        <v>8260</v>
      </c>
      <c r="S3803">
        <f t="shared" si="425"/>
        <v>0</v>
      </c>
      <c r="Y3803">
        <v>630</v>
      </c>
      <c r="Z3803">
        <v>630</v>
      </c>
      <c r="AA3803">
        <v>0</v>
      </c>
    </row>
    <row r="3804" spans="1:27" x14ac:dyDescent="0.25">
      <c r="A3804" t="str">
        <f t="shared" si="419"/>
        <v>122019</v>
      </c>
      <c r="B3804">
        <v>12</v>
      </c>
      <c r="C3804">
        <v>2019</v>
      </c>
      <c r="D3804" s="18">
        <v>43813</v>
      </c>
      <c r="E3804" t="s">
        <v>2890</v>
      </c>
      <c r="F3804" t="s">
        <v>6323</v>
      </c>
      <c r="G3804" t="s">
        <v>6447</v>
      </c>
      <c r="H3804">
        <v>3953</v>
      </c>
      <c r="L3804">
        <v>3350</v>
      </c>
      <c r="N3804">
        <f t="shared" si="420"/>
        <v>603</v>
      </c>
      <c r="O3804">
        <f t="shared" si="421"/>
        <v>301.5</v>
      </c>
      <c r="P3804">
        <f t="shared" si="422"/>
        <v>301.5</v>
      </c>
      <c r="Q3804">
        <f t="shared" si="423"/>
        <v>0</v>
      </c>
      <c r="R3804">
        <f t="shared" si="424"/>
        <v>3953</v>
      </c>
      <c r="S3804">
        <f t="shared" si="425"/>
        <v>0</v>
      </c>
      <c r="Y3804">
        <v>301.5</v>
      </c>
      <c r="Z3804">
        <v>301.5</v>
      </c>
      <c r="AA3804">
        <v>0</v>
      </c>
    </row>
    <row r="3805" spans="1:27" x14ac:dyDescent="0.25">
      <c r="A3805" t="str">
        <f t="shared" si="419"/>
        <v>122019</v>
      </c>
      <c r="B3805">
        <v>12</v>
      </c>
      <c r="C3805">
        <v>2019</v>
      </c>
      <c r="D3805" s="18">
        <v>43813</v>
      </c>
      <c r="E3805" t="s">
        <v>5571</v>
      </c>
      <c r="F3805" t="s">
        <v>399</v>
      </c>
      <c r="G3805" t="s">
        <v>6509</v>
      </c>
      <c r="H3805">
        <v>24922</v>
      </c>
      <c r="L3805">
        <v>21120</v>
      </c>
      <c r="N3805">
        <f t="shared" si="420"/>
        <v>3801.6</v>
      </c>
      <c r="O3805">
        <f t="shared" si="421"/>
        <v>1900.8</v>
      </c>
      <c r="P3805">
        <f t="shared" si="422"/>
        <v>1900.8</v>
      </c>
      <c r="Q3805">
        <f t="shared" si="423"/>
        <v>0</v>
      </c>
      <c r="R3805">
        <f t="shared" si="424"/>
        <v>24921.599999999999</v>
      </c>
      <c r="S3805">
        <f t="shared" si="425"/>
        <v>-0.40000000000145519</v>
      </c>
      <c r="Y3805">
        <v>1900.8</v>
      </c>
      <c r="Z3805">
        <v>1900.8</v>
      </c>
      <c r="AA3805">
        <v>0</v>
      </c>
    </row>
    <row r="3806" spans="1:27" x14ac:dyDescent="0.25">
      <c r="A3806" t="str">
        <f t="shared" si="419"/>
        <v>122019</v>
      </c>
      <c r="B3806">
        <v>12</v>
      </c>
      <c r="C3806">
        <v>2019</v>
      </c>
      <c r="D3806" s="18">
        <v>43800</v>
      </c>
      <c r="E3806" t="s">
        <v>7122</v>
      </c>
      <c r="F3806" t="s">
        <v>6310</v>
      </c>
      <c r="G3806" t="s">
        <v>6311</v>
      </c>
      <c r="H3806">
        <v>5898.82</v>
      </c>
      <c r="L3806">
        <v>4999</v>
      </c>
      <c r="N3806">
        <f t="shared" si="420"/>
        <v>899.82</v>
      </c>
      <c r="O3806">
        <f t="shared" si="421"/>
        <v>449.91</v>
      </c>
      <c r="P3806">
        <f t="shared" si="422"/>
        <v>449.91</v>
      </c>
      <c r="Q3806">
        <f t="shared" si="423"/>
        <v>0</v>
      </c>
      <c r="R3806">
        <f t="shared" si="424"/>
        <v>5898.82</v>
      </c>
      <c r="S3806">
        <f t="shared" si="425"/>
        <v>0</v>
      </c>
      <c r="Y3806">
        <v>449.91</v>
      </c>
      <c r="Z3806">
        <v>449.91</v>
      </c>
      <c r="AA3806">
        <v>0</v>
      </c>
    </row>
    <row r="3807" spans="1:27" x14ac:dyDescent="0.25">
      <c r="A3807" t="str">
        <f t="shared" si="419"/>
        <v>122019</v>
      </c>
      <c r="B3807">
        <v>12</v>
      </c>
      <c r="C3807">
        <v>2019</v>
      </c>
      <c r="D3807" s="18">
        <v>43811</v>
      </c>
      <c r="E3807" t="s">
        <v>5570</v>
      </c>
      <c r="F3807" t="s">
        <v>399</v>
      </c>
      <c r="G3807" t="s">
        <v>6509</v>
      </c>
      <c r="H3807">
        <v>472</v>
      </c>
      <c r="L3807">
        <v>400</v>
      </c>
      <c r="N3807">
        <f t="shared" si="420"/>
        <v>72</v>
      </c>
      <c r="O3807">
        <f t="shared" si="421"/>
        <v>36</v>
      </c>
      <c r="P3807">
        <f t="shared" si="422"/>
        <v>36</v>
      </c>
      <c r="Q3807">
        <f t="shared" si="423"/>
        <v>0</v>
      </c>
      <c r="R3807">
        <f t="shared" si="424"/>
        <v>472</v>
      </c>
      <c r="S3807">
        <f t="shared" si="425"/>
        <v>0</v>
      </c>
      <c r="Y3807">
        <v>36</v>
      </c>
      <c r="Z3807">
        <v>36</v>
      </c>
      <c r="AA3807">
        <v>0</v>
      </c>
    </row>
    <row r="3808" spans="1:27" x14ac:dyDescent="0.25">
      <c r="A3808" t="str">
        <f t="shared" si="419"/>
        <v>122019</v>
      </c>
      <c r="B3808">
        <v>12</v>
      </c>
      <c r="C3808">
        <v>2019</v>
      </c>
      <c r="D3808" s="18">
        <v>43811</v>
      </c>
      <c r="E3808" t="s">
        <v>5569</v>
      </c>
      <c r="F3808" t="s">
        <v>399</v>
      </c>
      <c r="G3808" t="s">
        <v>6509</v>
      </c>
      <c r="H3808">
        <v>1139</v>
      </c>
      <c r="L3808">
        <v>965</v>
      </c>
      <c r="N3808">
        <f t="shared" si="420"/>
        <v>173.7</v>
      </c>
      <c r="O3808">
        <f t="shared" si="421"/>
        <v>86.85</v>
      </c>
      <c r="P3808">
        <f t="shared" si="422"/>
        <v>86.85</v>
      </c>
      <c r="Q3808">
        <f t="shared" si="423"/>
        <v>0</v>
      </c>
      <c r="R3808">
        <f t="shared" si="424"/>
        <v>1138.7</v>
      </c>
      <c r="S3808">
        <f t="shared" si="425"/>
        <v>-0.29999999999995453</v>
      </c>
      <c r="Y3808">
        <v>86.85</v>
      </c>
      <c r="Z3808">
        <v>86.85</v>
      </c>
      <c r="AA3808">
        <v>0</v>
      </c>
    </row>
    <row r="3809" spans="1:27" x14ac:dyDescent="0.25">
      <c r="A3809" t="str">
        <f t="shared" si="419"/>
        <v>122019</v>
      </c>
      <c r="B3809">
        <v>12</v>
      </c>
      <c r="C3809">
        <v>2019</v>
      </c>
      <c r="D3809" s="18">
        <v>43811</v>
      </c>
      <c r="E3809" t="s">
        <v>5310</v>
      </c>
      <c r="F3809" t="s">
        <v>101</v>
      </c>
      <c r="G3809" t="s">
        <v>6305</v>
      </c>
      <c r="H3809">
        <v>472</v>
      </c>
      <c r="L3809">
        <v>400</v>
      </c>
      <c r="N3809">
        <f t="shared" si="420"/>
        <v>72</v>
      </c>
      <c r="O3809">
        <f t="shared" si="421"/>
        <v>36</v>
      </c>
      <c r="P3809">
        <f t="shared" si="422"/>
        <v>36</v>
      </c>
      <c r="Q3809">
        <f t="shared" si="423"/>
        <v>0</v>
      </c>
      <c r="R3809">
        <f t="shared" si="424"/>
        <v>472</v>
      </c>
      <c r="S3809">
        <f t="shared" si="425"/>
        <v>0</v>
      </c>
      <c r="Y3809">
        <v>36</v>
      </c>
      <c r="Z3809">
        <v>36</v>
      </c>
      <c r="AA3809">
        <v>0</v>
      </c>
    </row>
    <row r="3810" spans="1:27" x14ac:dyDescent="0.25">
      <c r="A3810" t="str">
        <f t="shared" si="419"/>
        <v>122019</v>
      </c>
      <c r="B3810">
        <v>12</v>
      </c>
      <c r="C3810">
        <v>2019</v>
      </c>
      <c r="D3810" s="18">
        <v>43811</v>
      </c>
      <c r="E3810" t="s">
        <v>5309</v>
      </c>
      <c r="F3810" t="s">
        <v>101</v>
      </c>
      <c r="G3810" t="s">
        <v>6305</v>
      </c>
      <c r="H3810">
        <v>1227</v>
      </c>
      <c r="L3810">
        <v>1040</v>
      </c>
      <c r="N3810">
        <f t="shared" si="420"/>
        <v>187.2</v>
      </c>
      <c r="O3810">
        <f t="shared" si="421"/>
        <v>93.6</v>
      </c>
      <c r="P3810">
        <f t="shared" si="422"/>
        <v>93.6</v>
      </c>
      <c r="Q3810">
        <f t="shared" si="423"/>
        <v>0</v>
      </c>
      <c r="R3810">
        <f t="shared" si="424"/>
        <v>1227.2</v>
      </c>
      <c r="S3810">
        <f t="shared" si="425"/>
        <v>0.20000000000004547</v>
      </c>
      <c r="Y3810">
        <v>93.6</v>
      </c>
      <c r="Z3810">
        <v>93.6</v>
      </c>
      <c r="AA3810">
        <v>0</v>
      </c>
    </row>
    <row r="3811" spans="1:27" x14ac:dyDescent="0.25">
      <c r="A3811" t="str">
        <f t="shared" si="419"/>
        <v>122019</v>
      </c>
      <c r="B3811">
        <v>12</v>
      </c>
      <c r="C3811">
        <v>2019</v>
      </c>
      <c r="D3811" s="18">
        <v>43809</v>
      </c>
      <c r="E3811" t="s">
        <v>5307</v>
      </c>
      <c r="F3811" t="s">
        <v>101</v>
      </c>
      <c r="G3811" t="s">
        <v>6305</v>
      </c>
      <c r="H3811">
        <v>2906</v>
      </c>
      <c r="L3811">
        <v>2462.5</v>
      </c>
      <c r="N3811">
        <f t="shared" si="420"/>
        <v>443.25</v>
      </c>
      <c r="O3811">
        <f t="shared" si="421"/>
        <v>221.625</v>
      </c>
      <c r="P3811">
        <f t="shared" si="422"/>
        <v>221.625</v>
      </c>
      <c r="Q3811">
        <f t="shared" si="423"/>
        <v>0</v>
      </c>
      <c r="R3811">
        <f t="shared" si="424"/>
        <v>2905.75</v>
      </c>
      <c r="S3811">
        <f t="shared" si="425"/>
        <v>-0.25</v>
      </c>
      <c r="Y3811">
        <v>221.625</v>
      </c>
      <c r="Z3811">
        <v>221.625</v>
      </c>
      <c r="AA3811">
        <v>0</v>
      </c>
    </row>
    <row r="3812" spans="1:27" x14ac:dyDescent="0.25">
      <c r="A3812" t="str">
        <f t="shared" si="419"/>
        <v>122019</v>
      </c>
      <c r="B3812">
        <v>12</v>
      </c>
      <c r="C3812">
        <v>2019</v>
      </c>
      <c r="D3812" s="18">
        <v>43810</v>
      </c>
      <c r="E3812" t="s">
        <v>5308</v>
      </c>
      <c r="F3812" t="s">
        <v>101</v>
      </c>
      <c r="G3812" t="s">
        <v>6305</v>
      </c>
      <c r="H3812">
        <v>5342</v>
      </c>
      <c r="L3812">
        <v>4527</v>
      </c>
      <c r="N3812">
        <f t="shared" si="420"/>
        <v>814.86</v>
      </c>
      <c r="O3812">
        <f t="shared" si="421"/>
        <v>407.43</v>
      </c>
      <c r="P3812">
        <f t="shared" si="422"/>
        <v>407.43</v>
      </c>
      <c r="Q3812">
        <f t="shared" si="423"/>
        <v>0</v>
      </c>
      <c r="R3812">
        <f t="shared" si="424"/>
        <v>5341.86</v>
      </c>
      <c r="S3812">
        <f t="shared" si="425"/>
        <v>-0.14000000000032742</v>
      </c>
      <c r="Y3812">
        <v>407.43</v>
      </c>
      <c r="Z3812">
        <v>407.43</v>
      </c>
      <c r="AA3812">
        <v>0</v>
      </c>
    </row>
    <row r="3813" spans="1:27" x14ac:dyDescent="0.25">
      <c r="A3813" t="str">
        <f t="shared" si="419"/>
        <v>122019</v>
      </c>
      <c r="B3813">
        <v>12</v>
      </c>
      <c r="C3813">
        <v>2019</v>
      </c>
      <c r="D3813" s="18">
        <v>43812</v>
      </c>
      <c r="E3813" t="s">
        <v>5312</v>
      </c>
      <c r="F3813" t="s">
        <v>101</v>
      </c>
      <c r="G3813" t="s">
        <v>6305</v>
      </c>
      <c r="H3813">
        <v>2359</v>
      </c>
      <c r="L3813">
        <v>1998.86</v>
      </c>
      <c r="N3813">
        <f t="shared" si="420"/>
        <v>359.79479999999995</v>
      </c>
      <c r="O3813">
        <f t="shared" si="421"/>
        <v>179.89739999999998</v>
      </c>
      <c r="P3813">
        <f t="shared" si="422"/>
        <v>179.89739999999998</v>
      </c>
      <c r="Q3813">
        <f t="shared" si="423"/>
        <v>0</v>
      </c>
      <c r="R3813">
        <f t="shared" si="424"/>
        <v>2358.6547999999998</v>
      </c>
      <c r="S3813">
        <f t="shared" si="425"/>
        <v>-0.34520000000020445</v>
      </c>
      <c r="Y3813">
        <v>179.89739999999998</v>
      </c>
      <c r="Z3813">
        <v>179.89739999999998</v>
      </c>
      <c r="AA3813">
        <v>0</v>
      </c>
    </row>
    <row r="3814" spans="1:27" x14ac:dyDescent="0.25">
      <c r="A3814" t="str">
        <f t="shared" si="419"/>
        <v>122019</v>
      </c>
      <c r="B3814">
        <v>12</v>
      </c>
      <c r="C3814">
        <v>2019</v>
      </c>
      <c r="D3814" s="18">
        <v>43811</v>
      </c>
      <c r="E3814" t="s">
        <v>5311</v>
      </c>
      <c r="F3814" t="s">
        <v>101</v>
      </c>
      <c r="G3814" t="s">
        <v>6305</v>
      </c>
      <c r="H3814">
        <v>2832</v>
      </c>
      <c r="L3814">
        <v>2400</v>
      </c>
      <c r="N3814">
        <f t="shared" si="420"/>
        <v>432</v>
      </c>
      <c r="O3814">
        <f t="shared" si="421"/>
        <v>216</v>
      </c>
      <c r="P3814">
        <f t="shared" si="422"/>
        <v>216</v>
      </c>
      <c r="Q3814">
        <f t="shared" si="423"/>
        <v>0</v>
      </c>
      <c r="R3814">
        <f t="shared" si="424"/>
        <v>2832</v>
      </c>
      <c r="S3814">
        <f t="shared" si="425"/>
        <v>0</v>
      </c>
      <c r="Y3814">
        <v>216</v>
      </c>
      <c r="Z3814">
        <v>216</v>
      </c>
      <c r="AA3814">
        <v>0</v>
      </c>
    </row>
    <row r="3815" spans="1:27" x14ac:dyDescent="0.25">
      <c r="A3815" t="str">
        <f t="shared" si="419"/>
        <v>122019</v>
      </c>
      <c r="B3815">
        <v>12</v>
      </c>
      <c r="C3815">
        <v>2019</v>
      </c>
      <c r="D3815" s="18">
        <v>43812</v>
      </c>
      <c r="E3815" t="s">
        <v>5314</v>
      </c>
      <c r="F3815" t="s">
        <v>101</v>
      </c>
      <c r="G3815" t="s">
        <v>6305</v>
      </c>
      <c r="H3815">
        <v>519</v>
      </c>
      <c r="L3815">
        <v>440</v>
      </c>
      <c r="N3815">
        <f t="shared" si="420"/>
        <v>79.2</v>
      </c>
      <c r="O3815">
        <f t="shared" si="421"/>
        <v>39.6</v>
      </c>
      <c r="P3815">
        <f t="shared" si="422"/>
        <v>39.6</v>
      </c>
      <c r="Q3815">
        <f t="shared" si="423"/>
        <v>0</v>
      </c>
      <c r="R3815">
        <f t="shared" si="424"/>
        <v>519.20000000000005</v>
      </c>
      <c r="S3815">
        <f t="shared" si="425"/>
        <v>0.20000000000004547</v>
      </c>
      <c r="Y3815">
        <v>39.6</v>
      </c>
      <c r="Z3815">
        <v>39.6</v>
      </c>
      <c r="AA3815">
        <v>0</v>
      </c>
    </row>
    <row r="3816" spans="1:27" x14ac:dyDescent="0.25">
      <c r="A3816" t="str">
        <f t="shared" si="419"/>
        <v>122019</v>
      </c>
      <c r="B3816">
        <v>12</v>
      </c>
      <c r="C3816">
        <v>2019</v>
      </c>
      <c r="D3816" s="18">
        <v>43812</v>
      </c>
      <c r="E3816" t="s">
        <v>5313</v>
      </c>
      <c r="F3816" t="s">
        <v>101</v>
      </c>
      <c r="G3816" t="s">
        <v>6305</v>
      </c>
      <c r="H3816">
        <v>1304</v>
      </c>
      <c r="L3816">
        <v>1105</v>
      </c>
      <c r="N3816">
        <f t="shared" si="420"/>
        <v>198.9</v>
      </c>
      <c r="O3816">
        <f t="shared" si="421"/>
        <v>99.45</v>
      </c>
      <c r="P3816">
        <f t="shared" si="422"/>
        <v>99.45</v>
      </c>
      <c r="Q3816">
        <f t="shared" si="423"/>
        <v>0</v>
      </c>
      <c r="R3816">
        <f t="shared" si="424"/>
        <v>1303.9000000000001</v>
      </c>
      <c r="S3816">
        <f t="shared" si="425"/>
        <v>-9.9999999999909051E-2</v>
      </c>
      <c r="Y3816">
        <v>99.45</v>
      </c>
      <c r="Z3816">
        <v>99.45</v>
      </c>
      <c r="AA3816">
        <v>0</v>
      </c>
    </row>
    <row r="3817" spans="1:27" x14ac:dyDescent="0.25">
      <c r="A3817" t="str">
        <f t="shared" si="419"/>
        <v>122019</v>
      </c>
      <c r="B3817">
        <v>12</v>
      </c>
      <c r="C3817">
        <v>2019</v>
      </c>
      <c r="D3817" s="18">
        <v>43812</v>
      </c>
      <c r="E3817" t="s">
        <v>7123</v>
      </c>
      <c r="F3817" t="s">
        <v>433</v>
      </c>
      <c r="G3817" t="s">
        <v>7105</v>
      </c>
      <c r="H3817">
        <v>12980</v>
      </c>
      <c r="L3817">
        <v>11000</v>
      </c>
      <c r="N3817">
        <f t="shared" si="420"/>
        <v>1980</v>
      </c>
      <c r="O3817">
        <f t="shared" si="421"/>
        <v>990</v>
      </c>
      <c r="P3817">
        <f t="shared" si="422"/>
        <v>990</v>
      </c>
      <c r="Q3817">
        <f t="shared" si="423"/>
        <v>0</v>
      </c>
      <c r="R3817">
        <f t="shared" si="424"/>
        <v>12980</v>
      </c>
      <c r="S3817">
        <f t="shared" si="425"/>
        <v>0</v>
      </c>
      <c r="Y3817">
        <v>990</v>
      </c>
      <c r="Z3817">
        <v>990</v>
      </c>
      <c r="AA3817">
        <v>0</v>
      </c>
    </row>
    <row r="3818" spans="1:27" x14ac:dyDescent="0.25">
      <c r="A3818" t="str">
        <f t="shared" si="419"/>
        <v>122019</v>
      </c>
      <c r="B3818">
        <v>12</v>
      </c>
      <c r="C3818">
        <v>2019</v>
      </c>
      <c r="D3818" s="18">
        <v>43809</v>
      </c>
      <c r="E3818" t="s">
        <v>5551</v>
      </c>
      <c r="F3818" t="s">
        <v>362</v>
      </c>
      <c r="G3818" t="s">
        <v>6450</v>
      </c>
      <c r="H3818">
        <v>42560</v>
      </c>
      <c r="K3818">
        <v>38000</v>
      </c>
      <c r="N3818">
        <f t="shared" si="420"/>
        <v>4560</v>
      </c>
      <c r="O3818">
        <f t="shared" si="421"/>
        <v>0</v>
      </c>
      <c r="P3818">
        <f t="shared" si="422"/>
        <v>0</v>
      </c>
      <c r="Q3818">
        <f t="shared" si="423"/>
        <v>4560</v>
      </c>
      <c r="R3818">
        <f t="shared" si="424"/>
        <v>42560</v>
      </c>
      <c r="S3818">
        <f t="shared" si="425"/>
        <v>0</v>
      </c>
      <c r="Y3818">
        <v>0</v>
      </c>
      <c r="Z3818">
        <v>0</v>
      </c>
      <c r="AA3818">
        <v>4560</v>
      </c>
    </row>
    <row r="3819" spans="1:27" x14ac:dyDescent="0.25">
      <c r="A3819" t="str">
        <f t="shared" si="419"/>
        <v>122019</v>
      </c>
      <c r="B3819">
        <v>12</v>
      </c>
      <c r="C3819">
        <v>2019</v>
      </c>
      <c r="D3819" s="18">
        <v>43816</v>
      </c>
      <c r="E3819" t="s">
        <v>5556</v>
      </c>
      <c r="F3819" t="s">
        <v>378</v>
      </c>
      <c r="G3819" t="s">
        <v>7124</v>
      </c>
      <c r="H3819">
        <v>5900</v>
      </c>
      <c r="L3819">
        <v>5000</v>
      </c>
      <c r="N3819">
        <f t="shared" si="420"/>
        <v>900</v>
      </c>
      <c r="O3819">
        <f t="shared" si="421"/>
        <v>450</v>
      </c>
      <c r="P3819">
        <f t="shared" si="422"/>
        <v>450</v>
      </c>
      <c r="Q3819">
        <f t="shared" si="423"/>
        <v>0</v>
      </c>
      <c r="R3819">
        <f t="shared" si="424"/>
        <v>5900</v>
      </c>
      <c r="S3819">
        <f t="shared" si="425"/>
        <v>0</v>
      </c>
      <c r="Y3819">
        <v>450</v>
      </c>
      <c r="Z3819">
        <v>450</v>
      </c>
      <c r="AA3819">
        <v>0</v>
      </c>
    </row>
    <row r="3820" spans="1:27" x14ac:dyDescent="0.25">
      <c r="A3820" t="str">
        <f t="shared" si="419"/>
        <v>122019</v>
      </c>
      <c r="B3820">
        <v>12</v>
      </c>
      <c r="C3820">
        <v>2019</v>
      </c>
      <c r="D3820" s="18">
        <v>43816</v>
      </c>
      <c r="E3820" t="s">
        <v>5704</v>
      </c>
      <c r="F3820" t="s">
        <v>1195</v>
      </c>
      <c r="G3820" t="s">
        <v>1196</v>
      </c>
      <c r="H3820">
        <v>36330</v>
      </c>
      <c r="J3820">
        <v>34600</v>
      </c>
      <c r="N3820">
        <f t="shared" si="420"/>
        <v>1730</v>
      </c>
      <c r="O3820">
        <f t="shared" si="421"/>
        <v>865</v>
      </c>
      <c r="P3820">
        <f t="shared" si="422"/>
        <v>865</v>
      </c>
      <c r="Q3820">
        <f t="shared" si="423"/>
        <v>0</v>
      </c>
      <c r="R3820">
        <f t="shared" si="424"/>
        <v>36330</v>
      </c>
      <c r="S3820">
        <f t="shared" si="425"/>
        <v>0</v>
      </c>
      <c r="Y3820">
        <v>865</v>
      </c>
      <c r="Z3820">
        <v>865</v>
      </c>
      <c r="AA3820">
        <v>0</v>
      </c>
    </row>
    <row r="3821" spans="1:27" x14ac:dyDescent="0.25">
      <c r="A3821" t="str">
        <f t="shared" si="419"/>
        <v>122019</v>
      </c>
      <c r="B3821">
        <v>12</v>
      </c>
      <c r="C3821">
        <v>2019</v>
      </c>
      <c r="D3821" s="18">
        <v>43816</v>
      </c>
      <c r="E3821" t="s">
        <v>7125</v>
      </c>
      <c r="F3821" t="s">
        <v>351</v>
      </c>
      <c r="G3821" t="s">
        <v>7126</v>
      </c>
      <c r="H3821">
        <v>28667.89</v>
      </c>
      <c r="L3821">
        <v>24294.52</v>
      </c>
      <c r="N3821">
        <f t="shared" si="420"/>
        <v>4373.0136000000002</v>
      </c>
      <c r="O3821">
        <f t="shared" si="421"/>
        <v>2186.5068000000001</v>
      </c>
      <c r="P3821">
        <f t="shared" si="422"/>
        <v>2186.5068000000001</v>
      </c>
      <c r="Q3821">
        <f t="shared" si="423"/>
        <v>0</v>
      </c>
      <c r="R3821">
        <f t="shared" si="424"/>
        <v>28667.533600000002</v>
      </c>
      <c r="S3821">
        <f t="shared" si="425"/>
        <v>-0.35639999999693828</v>
      </c>
      <c r="Y3821">
        <v>2186.5068000000001</v>
      </c>
      <c r="Z3821">
        <v>2186.5068000000001</v>
      </c>
      <c r="AA3821">
        <v>0</v>
      </c>
    </row>
    <row r="3822" spans="1:27" x14ac:dyDescent="0.25">
      <c r="A3822" t="str">
        <f t="shared" si="419"/>
        <v>122019</v>
      </c>
      <c r="B3822">
        <v>12</v>
      </c>
      <c r="C3822">
        <v>2019</v>
      </c>
      <c r="D3822" s="18">
        <v>43804</v>
      </c>
      <c r="E3822" t="s">
        <v>96</v>
      </c>
      <c r="F3822" t="s">
        <v>7127</v>
      </c>
      <c r="G3822" t="s">
        <v>7128</v>
      </c>
      <c r="H3822">
        <v>9016</v>
      </c>
      <c r="K3822">
        <v>8050</v>
      </c>
      <c r="N3822">
        <f t="shared" si="420"/>
        <v>966</v>
      </c>
      <c r="O3822">
        <f t="shared" si="421"/>
        <v>483</v>
      </c>
      <c r="P3822">
        <f t="shared" si="422"/>
        <v>483</v>
      </c>
      <c r="Q3822">
        <f t="shared" si="423"/>
        <v>0</v>
      </c>
      <c r="R3822">
        <f t="shared" si="424"/>
        <v>9016</v>
      </c>
      <c r="S3822">
        <f t="shared" si="425"/>
        <v>0</v>
      </c>
      <c r="Y3822">
        <v>483</v>
      </c>
      <c r="Z3822">
        <v>483</v>
      </c>
      <c r="AA3822">
        <v>0</v>
      </c>
    </row>
    <row r="3823" spans="1:27" x14ac:dyDescent="0.25">
      <c r="A3823" t="str">
        <f t="shared" si="419"/>
        <v>122019</v>
      </c>
      <c r="B3823">
        <v>12</v>
      </c>
      <c r="C3823">
        <v>2019</v>
      </c>
      <c r="D3823" s="18">
        <v>43813</v>
      </c>
      <c r="E3823" t="s">
        <v>5671</v>
      </c>
      <c r="F3823" t="s">
        <v>4399</v>
      </c>
      <c r="G3823" t="s">
        <v>6586</v>
      </c>
      <c r="H3823">
        <v>3540</v>
      </c>
      <c r="L3823">
        <v>3000</v>
      </c>
      <c r="N3823">
        <f t="shared" si="420"/>
        <v>540</v>
      </c>
      <c r="O3823">
        <f t="shared" si="421"/>
        <v>270</v>
      </c>
      <c r="P3823">
        <f t="shared" si="422"/>
        <v>270</v>
      </c>
      <c r="Q3823">
        <f t="shared" si="423"/>
        <v>0</v>
      </c>
      <c r="R3823">
        <f t="shared" si="424"/>
        <v>3540</v>
      </c>
      <c r="S3823">
        <f t="shared" si="425"/>
        <v>0</v>
      </c>
      <c r="Y3823">
        <v>270</v>
      </c>
      <c r="Z3823">
        <v>270</v>
      </c>
      <c r="AA3823">
        <v>0</v>
      </c>
    </row>
    <row r="3824" spans="1:27" x14ac:dyDescent="0.25">
      <c r="A3824" t="str">
        <f t="shared" si="419"/>
        <v>122019</v>
      </c>
      <c r="B3824">
        <v>12</v>
      </c>
      <c r="C3824">
        <v>2019</v>
      </c>
      <c r="D3824" s="18">
        <v>43812</v>
      </c>
      <c r="E3824" t="s">
        <v>5651</v>
      </c>
      <c r="F3824" t="s">
        <v>1675</v>
      </c>
      <c r="G3824" t="s">
        <v>1676</v>
      </c>
      <c r="H3824">
        <v>210</v>
      </c>
      <c r="L3824">
        <v>178</v>
      </c>
      <c r="N3824">
        <f t="shared" si="420"/>
        <v>32.04</v>
      </c>
      <c r="O3824">
        <f t="shared" si="421"/>
        <v>16.02</v>
      </c>
      <c r="P3824">
        <f t="shared" si="422"/>
        <v>16.02</v>
      </c>
      <c r="Q3824">
        <f t="shared" si="423"/>
        <v>0</v>
      </c>
      <c r="R3824">
        <f t="shared" si="424"/>
        <v>210.04</v>
      </c>
      <c r="S3824">
        <f t="shared" si="425"/>
        <v>3.9999999999992042E-2</v>
      </c>
      <c r="Y3824">
        <v>16.02</v>
      </c>
      <c r="Z3824">
        <v>16.02</v>
      </c>
      <c r="AA3824">
        <v>0</v>
      </c>
    </row>
    <row r="3825" spans="1:27" x14ac:dyDescent="0.25">
      <c r="A3825" t="str">
        <f t="shared" si="419"/>
        <v>122019</v>
      </c>
      <c r="B3825">
        <v>12</v>
      </c>
      <c r="C3825">
        <v>2019</v>
      </c>
      <c r="D3825" s="18">
        <v>43813</v>
      </c>
      <c r="E3825" t="s">
        <v>7129</v>
      </c>
      <c r="F3825" t="s">
        <v>2957</v>
      </c>
      <c r="G3825" t="s">
        <v>7130</v>
      </c>
      <c r="H3825">
        <v>2100</v>
      </c>
      <c r="L3825">
        <v>1779.66</v>
      </c>
      <c r="N3825">
        <f t="shared" si="420"/>
        <v>320.33879999999999</v>
      </c>
      <c r="O3825">
        <f t="shared" si="421"/>
        <v>160.1694</v>
      </c>
      <c r="P3825">
        <f t="shared" si="422"/>
        <v>160.1694</v>
      </c>
      <c r="Q3825">
        <f t="shared" si="423"/>
        <v>0</v>
      </c>
      <c r="R3825">
        <f t="shared" si="424"/>
        <v>2099.9988000000003</v>
      </c>
      <c r="S3825">
        <f t="shared" si="425"/>
        <v>-1.1999999996987754E-3</v>
      </c>
      <c r="Y3825">
        <v>160.1694</v>
      </c>
      <c r="Z3825">
        <v>160.1694</v>
      </c>
      <c r="AA3825">
        <v>0</v>
      </c>
    </row>
    <row r="3826" spans="1:27" x14ac:dyDescent="0.25">
      <c r="A3826" t="str">
        <f t="shared" si="419"/>
        <v>122019</v>
      </c>
      <c r="B3826">
        <v>12</v>
      </c>
      <c r="C3826">
        <v>2019</v>
      </c>
      <c r="D3826" s="18">
        <v>43816</v>
      </c>
      <c r="E3826" t="s">
        <v>7131</v>
      </c>
      <c r="F3826" t="s">
        <v>358</v>
      </c>
      <c r="G3826" t="s">
        <v>6446</v>
      </c>
      <c r="H3826">
        <v>38188</v>
      </c>
      <c r="L3826">
        <v>32363</v>
      </c>
      <c r="N3826">
        <f t="shared" si="420"/>
        <v>5825.34</v>
      </c>
      <c r="O3826">
        <v>0</v>
      </c>
      <c r="P3826">
        <v>0</v>
      </c>
      <c r="Q3826">
        <v>0</v>
      </c>
      <c r="R3826">
        <f t="shared" si="424"/>
        <v>38188.339999999997</v>
      </c>
      <c r="S3826">
        <f t="shared" si="425"/>
        <v>0.33999999999650754</v>
      </c>
      <c r="T3826" t="s">
        <v>5815</v>
      </c>
      <c r="Y3826">
        <v>2912.67</v>
      </c>
      <c r="Z3826">
        <v>2912.67</v>
      </c>
      <c r="AA3826">
        <v>0</v>
      </c>
    </row>
    <row r="3827" spans="1:27" x14ac:dyDescent="0.25">
      <c r="A3827" t="str">
        <f t="shared" si="419"/>
        <v>102019</v>
      </c>
      <c r="B3827">
        <v>12</v>
      </c>
      <c r="C3827">
        <v>2019</v>
      </c>
      <c r="D3827" s="18">
        <v>43763</v>
      </c>
      <c r="E3827" t="s">
        <v>5379</v>
      </c>
      <c r="F3827" t="s">
        <v>2693</v>
      </c>
      <c r="G3827" t="s">
        <v>6465</v>
      </c>
      <c r="H3827">
        <v>13169</v>
      </c>
      <c r="L3827">
        <v>11160</v>
      </c>
      <c r="N3827">
        <f t="shared" si="420"/>
        <v>2008.8</v>
      </c>
      <c r="O3827">
        <f t="shared" si="421"/>
        <v>1004.4</v>
      </c>
      <c r="P3827">
        <f t="shared" si="422"/>
        <v>1004.4</v>
      </c>
      <c r="Q3827">
        <f t="shared" si="423"/>
        <v>0</v>
      </c>
      <c r="R3827">
        <f t="shared" si="424"/>
        <v>13168.8</v>
      </c>
      <c r="S3827">
        <f t="shared" si="425"/>
        <v>-0.2000000000007276</v>
      </c>
      <c r="Y3827">
        <v>1004.4</v>
      </c>
      <c r="Z3827">
        <v>1004.4</v>
      </c>
      <c r="AA3827">
        <v>0</v>
      </c>
    </row>
    <row r="3828" spans="1:27" x14ac:dyDescent="0.25">
      <c r="A3828" t="str">
        <f t="shared" si="419"/>
        <v>122019</v>
      </c>
      <c r="B3828">
        <v>12</v>
      </c>
      <c r="C3828">
        <v>2019</v>
      </c>
      <c r="D3828" s="18">
        <v>43816</v>
      </c>
      <c r="E3828" t="s">
        <v>7889</v>
      </c>
      <c r="F3828" t="s">
        <v>222</v>
      </c>
      <c r="G3828" t="s">
        <v>6550</v>
      </c>
      <c r="H3828">
        <v>5900</v>
      </c>
      <c r="L3828">
        <v>5000</v>
      </c>
      <c r="N3828">
        <f t="shared" si="420"/>
        <v>900</v>
      </c>
      <c r="O3828">
        <f t="shared" si="421"/>
        <v>450</v>
      </c>
      <c r="P3828">
        <f t="shared" si="422"/>
        <v>450</v>
      </c>
      <c r="Q3828">
        <f t="shared" si="423"/>
        <v>0</v>
      </c>
      <c r="R3828">
        <f t="shared" si="424"/>
        <v>5900</v>
      </c>
      <c r="S3828">
        <f t="shared" si="425"/>
        <v>0</v>
      </c>
      <c r="Y3828">
        <v>450</v>
      </c>
      <c r="Z3828">
        <v>450</v>
      </c>
      <c r="AA3828">
        <v>0</v>
      </c>
    </row>
    <row r="3829" spans="1:27" x14ac:dyDescent="0.25">
      <c r="A3829" t="str">
        <f t="shared" si="419"/>
        <v>122019</v>
      </c>
      <c r="B3829">
        <v>12</v>
      </c>
      <c r="C3829">
        <v>2019</v>
      </c>
      <c r="D3829" s="18">
        <v>43817</v>
      </c>
      <c r="E3829" t="s">
        <v>7890</v>
      </c>
      <c r="F3829" t="s">
        <v>222</v>
      </c>
      <c r="G3829" t="s">
        <v>6550</v>
      </c>
      <c r="H3829">
        <v>23718</v>
      </c>
      <c r="L3829">
        <v>20100</v>
      </c>
      <c r="N3829">
        <f t="shared" si="420"/>
        <v>3618</v>
      </c>
      <c r="O3829">
        <f t="shared" si="421"/>
        <v>1809</v>
      </c>
      <c r="P3829">
        <f t="shared" si="422"/>
        <v>1809</v>
      </c>
      <c r="Q3829">
        <f t="shared" si="423"/>
        <v>0</v>
      </c>
      <c r="R3829">
        <f t="shared" si="424"/>
        <v>23718</v>
      </c>
      <c r="S3829">
        <f t="shared" si="425"/>
        <v>0</v>
      </c>
      <c r="Y3829">
        <v>1809</v>
      </c>
      <c r="Z3829">
        <v>1809</v>
      </c>
      <c r="AA3829">
        <v>0</v>
      </c>
    </row>
    <row r="3830" spans="1:27" x14ac:dyDescent="0.25">
      <c r="A3830" t="str">
        <f t="shared" si="419"/>
        <v>122019</v>
      </c>
      <c r="B3830">
        <v>12</v>
      </c>
      <c r="C3830">
        <v>2019</v>
      </c>
      <c r="D3830" s="18">
        <v>43812</v>
      </c>
      <c r="E3830" t="s">
        <v>7132</v>
      </c>
      <c r="F3830" t="s">
        <v>6708</v>
      </c>
      <c r="G3830" t="s">
        <v>6905</v>
      </c>
      <c r="H3830">
        <v>261</v>
      </c>
      <c r="K3830">
        <v>232.61</v>
      </c>
      <c r="N3830">
        <f t="shared" si="420"/>
        <v>27.913200000000003</v>
      </c>
      <c r="O3830">
        <f t="shared" si="421"/>
        <v>13.956600000000002</v>
      </c>
      <c r="P3830">
        <f t="shared" si="422"/>
        <v>13.956600000000002</v>
      </c>
      <c r="Q3830">
        <f t="shared" si="423"/>
        <v>0</v>
      </c>
      <c r="R3830">
        <f t="shared" si="424"/>
        <v>260.52320000000003</v>
      </c>
      <c r="S3830">
        <f t="shared" si="425"/>
        <v>-0.4767999999999688</v>
      </c>
      <c r="Y3830">
        <v>13.956600000000002</v>
      </c>
      <c r="Z3830">
        <v>13.956600000000002</v>
      </c>
      <c r="AA3830">
        <v>0</v>
      </c>
    </row>
    <row r="3831" spans="1:27" x14ac:dyDescent="0.25">
      <c r="A3831" t="str">
        <f t="shared" si="419"/>
        <v>122019</v>
      </c>
      <c r="B3831">
        <v>12</v>
      </c>
      <c r="C3831">
        <v>2019</v>
      </c>
      <c r="D3831" s="18">
        <v>43817</v>
      </c>
      <c r="E3831" t="s">
        <v>5542</v>
      </c>
      <c r="F3831" t="s">
        <v>5540</v>
      </c>
      <c r="G3831" t="s">
        <v>5541</v>
      </c>
      <c r="H3831">
        <v>202075</v>
      </c>
      <c r="L3831">
        <v>171250</v>
      </c>
      <c r="N3831">
        <f t="shared" si="420"/>
        <v>30825</v>
      </c>
      <c r="O3831">
        <v>0</v>
      </c>
      <c r="P3831">
        <v>0</v>
      </c>
      <c r="Q3831">
        <v>0</v>
      </c>
      <c r="R3831">
        <f t="shared" si="424"/>
        <v>202075</v>
      </c>
      <c r="S3831">
        <f t="shared" si="425"/>
        <v>0</v>
      </c>
      <c r="T3831" t="s">
        <v>5815</v>
      </c>
      <c r="Y3831">
        <v>15412.5</v>
      </c>
      <c r="Z3831">
        <v>15412.5</v>
      </c>
      <c r="AA3831">
        <v>0</v>
      </c>
    </row>
    <row r="3832" spans="1:27" x14ac:dyDescent="0.25">
      <c r="A3832" t="str">
        <f t="shared" si="419"/>
        <v>122019</v>
      </c>
      <c r="B3832">
        <v>12</v>
      </c>
      <c r="C3832">
        <v>2019</v>
      </c>
      <c r="D3832" s="18">
        <v>43811</v>
      </c>
      <c r="E3832" t="s">
        <v>7133</v>
      </c>
      <c r="F3832" t="s">
        <v>345</v>
      </c>
      <c r="G3832" t="s">
        <v>6497</v>
      </c>
      <c r="H3832">
        <v>3690</v>
      </c>
      <c r="L3832">
        <v>3127.01</v>
      </c>
      <c r="N3832">
        <f t="shared" si="420"/>
        <v>562.86180000000013</v>
      </c>
      <c r="O3832">
        <f t="shared" si="421"/>
        <v>281.43090000000007</v>
      </c>
      <c r="P3832">
        <f t="shared" si="422"/>
        <v>281.43090000000007</v>
      </c>
      <c r="Q3832">
        <f t="shared" si="423"/>
        <v>0</v>
      </c>
      <c r="R3832">
        <f t="shared" si="424"/>
        <v>3689.8718000000003</v>
      </c>
      <c r="S3832">
        <f t="shared" si="425"/>
        <v>-0.12819999999965148</v>
      </c>
      <c r="Y3832">
        <v>281.43090000000007</v>
      </c>
      <c r="Z3832">
        <v>281.43090000000007</v>
      </c>
      <c r="AA3832">
        <v>0</v>
      </c>
    </row>
    <row r="3833" spans="1:27" x14ac:dyDescent="0.25">
      <c r="A3833" t="str">
        <f t="shared" si="419"/>
        <v>122019</v>
      </c>
      <c r="B3833">
        <v>12</v>
      </c>
      <c r="C3833">
        <v>2019</v>
      </c>
      <c r="D3833" s="18">
        <v>43808</v>
      </c>
      <c r="E3833" t="s">
        <v>7134</v>
      </c>
      <c r="F3833" t="s">
        <v>345</v>
      </c>
      <c r="G3833" t="s">
        <v>6497</v>
      </c>
      <c r="H3833">
        <v>2315</v>
      </c>
      <c r="L3833">
        <v>1961.9</v>
      </c>
      <c r="N3833">
        <f t="shared" si="420"/>
        <v>353.14200000000005</v>
      </c>
      <c r="O3833">
        <f t="shared" si="421"/>
        <v>176.57100000000003</v>
      </c>
      <c r="P3833">
        <f t="shared" si="422"/>
        <v>176.57100000000003</v>
      </c>
      <c r="Q3833">
        <f t="shared" si="423"/>
        <v>0</v>
      </c>
      <c r="R3833">
        <f t="shared" si="424"/>
        <v>2315.0420000000004</v>
      </c>
      <c r="S3833">
        <f t="shared" si="425"/>
        <v>4.2000000000371074E-2</v>
      </c>
      <c r="Y3833">
        <v>176.57100000000003</v>
      </c>
      <c r="Z3833">
        <v>176.57100000000003</v>
      </c>
      <c r="AA3833">
        <v>0</v>
      </c>
    </row>
    <row r="3834" spans="1:27" x14ac:dyDescent="0.25">
      <c r="A3834" t="str">
        <f t="shared" si="419"/>
        <v>122019</v>
      </c>
      <c r="B3834">
        <v>12</v>
      </c>
      <c r="C3834">
        <v>2019</v>
      </c>
      <c r="D3834" s="18">
        <v>43809</v>
      </c>
      <c r="E3834" t="s">
        <v>7135</v>
      </c>
      <c r="F3834" t="s">
        <v>345</v>
      </c>
      <c r="G3834" t="s">
        <v>6497</v>
      </c>
      <c r="H3834">
        <v>1910</v>
      </c>
      <c r="L3834">
        <v>1618.65</v>
      </c>
      <c r="N3834">
        <f t="shared" si="420"/>
        <v>291.35700000000003</v>
      </c>
      <c r="O3834">
        <f t="shared" si="421"/>
        <v>145.67850000000001</v>
      </c>
      <c r="P3834">
        <f t="shared" si="422"/>
        <v>145.67850000000001</v>
      </c>
      <c r="Q3834">
        <f t="shared" si="423"/>
        <v>0</v>
      </c>
      <c r="R3834">
        <f t="shared" si="424"/>
        <v>1910.0070000000001</v>
      </c>
      <c r="S3834">
        <f t="shared" si="425"/>
        <v>7.0000000000618456E-3</v>
      </c>
      <c r="Y3834">
        <v>145.67850000000001</v>
      </c>
      <c r="Z3834">
        <v>145.67850000000001</v>
      </c>
      <c r="AA3834">
        <v>0</v>
      </c>
    </row>
    <row r="3835" spans="1:27" x14ac:dyDescent="0.25">
      <c r="A3835" t="str">
        <f t="shared" si="419"/>
        <v>122019</v>
      </c>
      <c r="B3835">
        <v>12</v>
      </c>
      <c r="C3835">
        <v>2019</v>
      </c>
      <c r="D3835" s="18">
        <v>43811</v>
      </c>
      <c r="E3835" t="s">
        <v>7136</v>
      </c>
      <c r="F3835" t="s">
        <v>345</v>
      </c>
      <c r="G3835" t="s">
        <v>6497</v>
      </c>
      <c r="H3835">
        <v>2175</v>
      </c>
      <c r="L3835">
        <v>1843.29</v>
      </c>
      <c r="N3835">
        <f t="shared" si="420"/>
        <v>331.79220000000004</v>
      </c>
      <c r="O3835">
        <f t="shared" si="421"/>
        <v>165.89610000000002</v>
      </c>
      <c r="P3835">
        <f t="shared" si="422"/>
        <v>165.89610000000002</v>
      </c>
      <c r="Q3835">
        <f t="shared" si="423"/>
        <v>0</v>
      </c>
      <c r="R3835">
        <f t="shared" si="424"/>
        <v>2175.0821999999998</v>
      </c>
      <c r="S3835">
        <f t="shared" si="425"/>
        <v>8.2199999999829743E-2</v>
      </c>
      <c r="Y3835">
        <v>165.89610000000002</v>
      </c>
      <c r="Z3835">
        <v>165.89610000000002</v>
      </c>
      <c r="AA3835">
        <v>0</v>
      </c>
    </row>
    <row r="3836" spans="1:27" x14ac:dyDescent="0.25">
      <c r="A3836" t="str">
        <f t="shared" si="419"/>
        <v>122019</v>
      </c>
      <c r="B3836">
        <v>12</v>
      </c>
      <c r="C3836">
        <v>2019</v>
      </c>
      <c r="D3836" s="18">
        <v>43819</v>
      </c>
      <c r="E3836" t="s">
        <v>5572</v>
      </c>
      <c r="F3836" t="s">
        <v>399</v>
      </c>
      <c r="G3836" t="s">
        <v>6509</v>
      </c>
      <c r="H3836">
        <v>2944</v>
      </c>
      <c r="L3836">
        <v>2495</v>
      </c>
      <c r="N3836">
        <f t="shared" si="420"/>
        <v>449.1</v>
      </c>
      <c r="O3836">
        <f t="shared" si="421"/>
        <v>224.55</v>
      </c>
      <c r="P3836">
        <f t="shared" si="422"/>
        <v>224.55</v>
      </c>
      <c r="Q3836">
        <f t="shared" si="423"/>
        <v>0</v>
      </c>
      <c r="R3836">
        <f t="shared" si="424"/>
        <v>2944.1</v>
      </c>
      <c r="S3836">
        <f t="shared" si="425"/>
        <v>9.9999999999909051E-2</v>
      </c>
      <c r="Y3836">
        <v>224.55</v>
      </c>
      <c r="Z3836">
        <v>224.55</v>
      </c>
      <c r="AA3836">
        <v>0</v>
      </c>
    </row>
    <row r="3837" spans="1:27" x14ac:dyDescent="0.25">
      <c r="A3837" t="str">
        <f t="shared" si="419"/>
        <v>122019</v>
      </c>
      <c r="B3837">
        <v>12</v>
      </c>
      <c r="C3837">
        <v>2019</v>
      </c>
      <c r="D3837" s="18">
        <v>43817</v>
      </c>
      <c r="E3837" t="s">
        <v>5277</v>
      </c>
      <c r="F3837" t="s">
        <v>45</v>
      </c>
      <c r="G3837" t="s">
        <v>46</v>
      </c>
      <c r="H3837">
        <v>29935.42</v>
      </c>
      <c r="L3837">
        <v>25369</v>
      </c>
      <c r="N3837">
        <f t="shared" si="420"/>
        <v>4566.42</v>
      </c>
      <c r="O3837">
        <f t="shared" si="421"/>
        <v>2283.21</v>
      </c>
      <c r="P3837">
        <f t="shared" si="422"/>
        <v>2283.21</v>
      </c>
      <c r="Q3837">
        <f t="shared" si="423"/>
        <v>0</v>
      </c>
      <c r="R3837">
        <f t="shared" si="424"/>
        <v>29935.42</v>
      </c>
      <c r="S3837">
        <f t="shared" si="425"/>
        <v>0</v>
      </c>
      <c r="Y3837">
        <v>2283.21</v>
      </c>
      <c r="Z3837">
        <v>2283.21</v>
      </c>
      <c r="AA3837">
        <v>0</v>
      </c>
    </row>
    <row r="3838" spans="1:27" x14ac:dyDescent="0.25">
      <c r="A3838" t="str">
        <f t="shared" si="419"/>
        <v>122019</v>
      </c>
      <c r="B3838">
        <v>12</v>
      </c>
      <c r="C3838">
        <v>2019</v>
      </c>
      <c r="D3838" s="18">
        <v>43808</v>
      </c>
      <c r="E3838" t="s">
        <v>5371</v>
      </c>
      <c r="F3838" t="s">
        <v>1883</v>
      </c>
      <c r="G3838" t="s">
        <v>7137</v>
      </c>
      <c r="H3838">
        <v>43360</v>
      </c>
      <c r="L3838">
        <v>36746</v>
      </c>
      <c r="N3838">
        <f t="shared" si="420"/>
        <v>6614.28</v>
      </c>
      <c r="O3838">
        <f t="shared" si="421"/>
        <v>0</v>
      </c>
      <c r="P3838">
        <f t="shared" si="422"/>
        <v>0</v>
      </c>
      <c r="Q3838">
        <f t="shared" si="423"/>
        <v>6614.28</v>
      </c>
      <c r="R3838">
        <f t="shared" si="424"/>
        <v>43360.28</v>
      </c>
      <c r="S3838">
        <f t="shared" si="425"/>
        <v>0.27999999999883585</v>
      </c>
      <c r="Y3838">
        <v>0</v>
      </c>
      <c r="Z3838">
        <v>0</v>
      </c>
      <c r="AA3838">
        <v>6614.28</v>
      </c>
    </row>
    <row r="3839" spans="1:27" x14ac:dyDescent="0.25">
      <c r="A3839" t="str">
        <f t="shared" si="419"/>
        <v>122019</v>
      </c>
      <c r="B3839">
        <v>12</v>
      </c>
      <c r="C3839">
        <v>2019</v>
      </c>
      <c r="D3839" s="18">
        <v>43808</v>
      </c>
      <c r="E3839" t="s">
        <v>5370</v>
      </c>
      <c r="F3839" t="s">
        <v>1883</v>
      </c>
      <c r="G3839" t="s">
        <v>7137</v>
      </c>
      <c r="H3839">
        <v>21293</v>
      </c>
      <c r="L3839">
        <v>18045</v>
      </c>
      <c r="N3839">
        <f t="shared" si="420"/>
        <v>3248.1</v>
      </c>
      <c r="O3839">
        <f t="shared" si="421"/>
        <v>0</v>
      </c>
      <c r="P3839">
        <f t="shared" si="422"/>
        <v>0</v>
      </c>
      <c r="Q3839">
        <f t="shared" si="423"/>
        <v>3248.1</v>
      </c>
      <c r="R3839">
        <f t="shared" si="424"/>
        <v>21293.1</v>
      </c>
      <c r="S3839">
        <f t="shared" si="425"/>
        <v>9.9999999998544808E-2</v>
      </c>
      <c r="Y3839">
        <v>0</v>
      </c>
      <c r="Z3839">
        <v>0</v>
      </c>
      <c r="AA3839">
        <v>3248.1</v>
      </c>
    </row>
    <row r="3840" spans="1:27" x14ac:dyDescent="0.25">
      <c r="A3840" t="str">
        <f t="shared" si="419"/>
        <v>122019</v>
      </c>
      <c r="B3840">
        <v>12</v>
      </c>
      <c r="C3840">
        <v>2019</v>
      </c>
      <c r="D3840" s="18">
        <v>43817</v>
      </c>
      <c r="E3840" t="s">
        <v>5660</v>
      </c>
      <c r="F3840" t="s">
        <v>487</v>
      </c>
      <c r="G3840" t="s">
        <v>488</v>
      </c>
      <c r="H3840">
        <v>7080</v>
      </c>
      <c r="L3840">
        <v>6000</v>
      </c>
      <c r="N3840">
        <f t="shared" si="420"/>
        <v>1080</v>
      </c>
      <c r="O3840">
        <v>0</v>
      </c>
      <c r="P3840">
        <v>0</v>
      </c>
      <c r="Q3840">
        <v>0</v>
      </c>
      <c r="R3840">
        <f t="shared" si="424"/>
        <v>7080</v>
      </c>
      <c r="S3840">
        <f t="shared" si="425"/>
        <v>0</v>
      </c>
      <c r="T3840" t="s">
        <v>5815</v>
      </c>
      <c r="Y3840">
        <v>540</v>
      </c>
      <c r="Z3840">
        <v>540</v>
      </c>
      <c r="AA3840">
        <v>0</v>
      </c>
    </row>
    <row r="3841" spans="1:27" x14ac:dyDescent="0.25">
      <c r="A3841" t="str">
        <f t="shared" si="419"/>
        <v>122019</v>
      </c>
      <c r="B3841">
        <v>12</v>
      </c>
      <c r="C3841">
        <v>2019</v>
      </c>
      <c r="D3841" s="18">
        <v>43817</v>
      </c>
      <c r="E3841" t="s">
        <v>5658</v>
      </c>
      <c r="F3841" t="s">
        <v>487</v>
      </c>
      <c r="G3841" t="s">
        <v>488</v>
      </c>
      <c r="H3841">
        <v>63440</v>
      </c>
      <c r="I3841">
        <v>2000</v>
      </c>
      <c r="M3841">
        <v>48000</v>
      </c>
      <c r="N3841">
        <f t="shared" si="420"/>
        <v>13440</v>
      </c>
      <c r="O3841">
        <v>0</v>
      </c>
      <c r="P3841">
        <v>0</v>
      </c>
      <c r="Q3841">
        <v>0</v>
      </c>
      <c r="R3841">
        <f t="shared" si="424"/>
        <v>63440</v>
      </c>
      <c r="S3841">
        <f t="shared" si="425"/>
        <v>0</v>
      </c>
      <c r="T3841" t="s">
        <v>5815</v>
      </c>
      <c r="Y3841">
        <v>6720</v>
      </c>
      <c r="Z3841">
        <v>6720</v>
      </c>
      <c r="AA3841">
        <v>0</v>
      </c>
    </row>
    <row r="3842" spans="1:27" x14ac:dyDescent="0.25">
      <c r="A3842" t="str">
        <f t="shared" si="419"/>
        <v>122019</v>
      </c>
      <c r="B3842">
        <v>12</v>
      </c>
      <c r="C3842">
        <v>2019</v>
      </c>
      <c r="D3842" s="18">
        <v>43817</v>
      </c>
      <c r="E3842" t="s">
        <v>5659</v>
      </c>
      <c r="F3842" t="s">
        <v>487</v>
      </c>
      <c r="G3842" t="s">
        <v>488</v>
      </c>
      <c r="H3842">
        <v>89600</v>
      </c>
      <c r="M3842">
        <v>70000</v>
      </c>
      <c r="N3842">
        <f t="shared" si="420"/>
        <v>19600</v>
      </c>
      <c r="O3842">
        <v>0</v>
      </c>
      <c r="P3842">
        <v>0</v>
      </c>
      <c r="Q3842">
        <v>0</v>
      </c>
      <c r="R3842">
        <f t="shared" si="424"/>
        <v>89600</v>
      </c>
      <c r="S3842">
        <f t="shared" si="425"/>
        <v>0</v>
      </c>
      <c r="T3842" t="s">
        <v>5815</v>
      </c>
      <c r="Y3842">
        <v>9800</v>
      </c>
      <c r="Z3842">
        <v>9800</v>
      </c>
      <c r="AA3842">
        <v>0</v>
      </c>
    </row>
    <row r="3843" spans="1:27" x14ac:dyDescent="0.25">
      <c r="A3843" t="str">
        <f t="shared" si="419"/>
        <v>122019</v>
      </c>
      <c r="B3843">
        <v>12</v>
      </c>
      <c r="C3843">
        <v>2019</v>
      </c>
      <c r="D3843" s="18">
        <v>43819</v>
      </c>
      <c r="E3843" t="s">
        <v>5315</v>
      </c>
      <c r="F3843" t="s">
        <v>101</v>
      </c>
      <c r="G3843" t="s">
        <v>6305</v>
      </c>
      <c r="H3843">
        <v>248</v>
      </c>
      <c r="L3843">
        <v>210</v>
      </c>
      <c r="N3843">
        <f t="shared" si="420"/>
        <v>37.799999999999997</v>
      </c>
      <c r="O3843">
        <f t="shared" si="421"/>
        <v>18.899999999999999</v>
      </c>
      <c r="P3843">
        <f t="shared" si="422"/>
        <v>18.899999999999999</v>
      </c>
      <c r="Q3843">
        <f t="shared" si="423"/>
        <v>0</v>
      </c>
      <c r="R3843">
        <f t="shared" si="424"/>
        <v>247.8</v>
      </c>
      <c r="S3843">
        <f t="shared" si="425"/>
        <v>-0.19999999999998863</v>
      </c>
      <c r="Y3843">
        <v>18.899999999999999</v>
      </c>
      <c r="Z3843">
        <v>18.899999999999999</v>
      </c>
      <c r="AA3843">
        <v>0</v>
      </c>
    </row>
    <row r="3844" spans="1:27" x14ac:dyDescent="0.25">
      <c r="A3844" t="str">
        <f t="shared" ref="A3844:A3907" si="426">TEXT(D3844,"MMYYYY")</f>
        <v>122019</v>
      </c>
      <c r="B3844">
        <v>12</v>
      </c>
      <c r="C3844">
        <v>2019</v>
      </c>
      <c r="D3844" s="18">
        <v>43811</v>
      </c>
      <c r="E3844" t="s">
        <v>5322</v>
      </c>
      <c r="F3844" t="s">
        <v>124</v>
      </c>
      <c r="G3844" t="s">
        <v>7886</v>
      </c>
      <c r="H3844">
        <v>10690</v>
      </c>
      <c r="L3844">
        <v>9059.32</v>
      </c>
      <c r="N3844">
        <f t="shared" si="420"/>
        <v>1630.6776</v>
      </c>
      <c r="O3844">
        <f t="shared" si="421"/>
        <v>815.33879999999999</v>
      </c>
      <c r="P3844">
        <f t="shared" si="422"/>
        <v>815.33879999999999</v>
      </c>
      <c r="Q3844">
        <f t="shared" si="423"/>
        <v>0</v>
      </c>
      <c r="R3844">
        <f t="shared" si="424"/>
        <v>10689.997599999999</v>
      </c>
      <c r="S3844">
        <f t="shared" si="425"/>
        <v>-2.4000000012165401E-3</v>
      </c>
      <c r="Y3844">
        <v>815.33879999999999</v>
      </c>
      <c r="Z3844">
        <v>815.33879999999999</v>
      </c>
      <c r="AA3844">
        <v>0</v>
      </c>
    </row>
    <row r="3845" spans="1:27" x14ac:dyDescent="0.25">
      <c r="A3845" t="str">
        <f t="shared" si="426"/>
        <v>122019</v>
      </c>
      <c r="B3845">
        <v>12</v>
      </c>
      <c r="C3845">
        <v>2019</v>
      </c>
      <c r="D3845" s="18">
        <v>43811</v>
      </c>
      <c r="E3845" t="s">
        <v>5323</v>
      </c>
      <c r="F3845" t="s">
        <v>124</v>
      </c>
      <c r="G3845" t="s">
        <v>7886</v>
      </c>
      <c r="H3845">
        <v>3540</v>
      </c>
      <c r="L3845">
        <v>3000</v>
      </c>
      <c r="N3845">
        <f t="shared" si="420"/>
        <v>540</v>
      </c>
      <c r="O3845">
        <f t="shared" si="421"/>
        <v>270</v>
      </c>
      <c r="P3845">
        <f t="shared" si="422"/>
        <v>270</v>
      </c>
      <c r="Q3845">
        <f t="shared" si="423"/>
        <v>0</v>
      </c>
      <c r="R3845">
        <f t="shared" si="424"/>
        <v>3540</v>
      </c>
      <c r="S3845">
        <f t="shared" si="425"/>
        <v>0</v>
      </c>
      <c r="Y3845">
        <v>270</v>
      </c>
      <c r="Z3845">
        <v>270</v>
      </c>
      <c r="AA3845">
        <v>0</v>
      </c>
    </row>
    <row r="3846" spans="1:27" x14ac:dyDescent="0.25">
      <c r="A3846" t="str">
        <f t="shared" si="426"/>
        <v>122019</v>
      </c>
      <c r="B3846">
        <v>12</v>
      </c>
      <c r="C3846">
        <v>2019</v>
      </c>
      <c r="D3846" s="18">
        <v>43808</v>
      </c>
      <c r="E3846" t="s">
        <v>5321</v>
      </c>
      <c r="F3846" t="s">
        <v>124</v>
      </c>
      <c r="G3846" t="s">
        <v>7886</v>
      </c>
      <c r="H3846">
        <v>2065</v>
      </c>
      <c r="L3846">
        <v>1750</v>
      </c>
      <c r="N3846">
        <f t="shared" si="420"/>
        <v>315</v>
      </c>
      <c r="O3846">
        <f t="shared" si="421"/>
        <v>157.5</v>
      </c>
      <c r="P3846">
        <f t="shared" si="422"/>
        <v>157.5</v>
      </c>
      <c r="Q3846">
        <f t="shared" si="423"/>
        <v>0</v>
      </c>
      <c r="R3846">
        <f t="shared" si="424"/>
        <v>2065</v>
      </c>
      <c r="S3846">
        <f t="shared" si="425"/>
        <v>0</v>
      </c>
      <c r="Y3846">
        <v>157.5</v>
      </c>
      <c r="Z3846">
        <v>157.5</v>
      </c>
      <c r="AA3846">
        <v>0</v>
      </c>
    </row>
    <row r="3847" spans="1:27" x14ac:dyDescent="0.25">
      <c r="A3847" t="str">
        <f t="shared" si="426"/>
        <v>122019</v>
      </c>
      <c r="B3847">
        <v>12</v>
      </c>
      <c r="C3847">
        <v>2019</v>
      </c>
      <c r="D3847" s="18">
        <v>43808</v>
      </c>
      <c r="E3847" t="s">
        <v>5320</v>
      </c>
      <c r="F3847" t="s">
        <v>124</v>
      </c>
      <c r="G3847" t="s">
        <v>7886</v>
      </c>
      <c r="H3847">
        <v>2065</v>
      </c>
      <c r="L3847">
        <v>1750</v>
      </c>
      <c r="N3847">
        <f t="shared" si="420"/>
        <v>315</v>
      </c>
      <c r="O3847">
        <f t="shared" si="421"/>
        <v>157.5</v>
      </c>
      <c r="P3847">
        <f t="shared" si="422"/>
        <v>157.5</v>
      </c>
      <c r="Q3847">
        <f t="shared" si="423"/>
        <v>0</v>
      </c>
      <c r="R3847">
        <f t="shared" si="424"/>
        <v>2065</v>
      </c>
      <c r="S3847">
        <f t="shared" si="425"/>
        <v>0</v>
      </c>
      <c r="Y3847">
        <v>157.5</v>
      </c>
      <c r="Z3847">
        <v>157.5</v>
      </c>
      <c r="AA3847">
        <v>0</v>
      </c>
    </row>
    <row r="3848" spans="1:27" x14ac:dyDescent="0.25">
      <c r="A3848" t="str">
        <f t="shared" si="426"/>
        <v>122019</v>
      </c>
      <c r="B3848">
        <v>12</v>
      </c>
      <c r="C3848">
        <v>2019</v>
      </c>
      <c r="D3848" s="18">
        <v>43822</v>
      </c>
      <c r="E3848" t="s">
        <v>7891</v>
      </c>
      <c r="F3848" t="s">
        <v>549</v>
      </c>
      <c r="G3848" t="s">
        <v>7892</v>
      </c>
      <c r="H3848">
        <v>28316</v>
      </c>
      <c r="I3848">
        <v>20812</v>
      </c>
      <c r="L3848">
        <v>6360</v>
      </c>
      <c r="N3848">
        <f t="shared" si="420"/>
        <v>1144.8</v>
      </c>
      <c r="O3848">
        <f t="shared" si="421"/>
        <v>572.4</v>
      </c>
      <c r="P3848">
        <f t="shared" si="422"/>
        <v>572.4</v>
      </c>
      <c r="Q3848">
        <f t="shared" si="423"/>
        <v>0</v>
      </c>
      <c r="R3848">
        <f t="shared" si="424"/>
        <v>28316.799999999999</v>
      </c>
      <c r="S3848">
        <f t="shared" si="425"/>
        <v>0.7999999999992724</v>
      </c>
      <c r="Y3848">
        <v>572.4</v>
      </c>
      <c r="Z3848">
        <v>572.4</v>
      </c>
      <c r="AA3848">
        <v>0</v>
      </c>
    </row>
    <row r="3849" spans="1:27" x14ac:dyDescent="0.25">
      <c r="A3849" t="str">
        <f t="shared" si="426"/>
        <v>122019</v>
      </c>
      <c r="B3849">
        <v>12</v>
      </c>
      <c r="C3849">
        <v>2019</v>
      </c>
      <c r="D3849" s="18">
        <v>43823</v>
      </c>
      <c r="E3849" t="s">
        <v>7893</v>
      </c>
      <c r="F3849" t="s">
        <v>549</v>
      </c>
      <c r="G3849" t="s">
        <v>7892</v>
      </c>
      <c r="H3849">
        <v>93598</v>
      </c>
      <c r="L3849">
        <v>79320</v>
      </c>
      <c r="N3849">
        <f t="shared" si="420"/>
        <v>14277.6</v>
      </c>
      <c r="O3849">
        <f t="shared" si="421"/>
        <v>7138.8</v>
      </c>
      <c r="P3849">
        <f t="shared" si="422"/>
        <v>7138.8</v>
      </c>
      <c r="Q3849">
        <f t="shared" si="423"/>
        <v>0</v>
      </c>
      <c r="R3849">
        <f t="shared" si="424"/>
        <v>93597.6</v>
      </c>
      <c r="S3849">
        <f t="shared" si="425"/>
        <v>-0.39999999999417923</v>
      </c>
      <c r="Y3849">
        <v>7138.8</v>
      </c>
      <c r="Z3849">
        <v>7138.8</v>
      </c>
      <c r="AA3849">
        <v>0</v>
      </c>
    </row>
    <row r="3850" spans="1:27" x14ac:dyDescent="0.25">
      <c r="A3850" t="str">
        <f t="shared" si="426"/>
        <v>122019</v>
      </c>
      <c r="B3850">
        <v>12</v>
      </c>
      <c r="C3850">
        <v>2019</v>
      </c>
      <c r="D3850" s="18">
        <v>43822</v>
      </c>
      <c r="E3850" t="s">
        <v>7138</v>
      </c>
      <c r="F3850" t="s">
        <v>59</v>
      </c>
      <c r="G3850" t="s">
        <v>7139</v>
      </c>
      <c r="H3850">
        <v>54502</v>
      </c>
      <c r="L3850">
        <v>46188</v>
      </c>
      <c r="N3850">
        <f t="shared" si="420"/>
        <v>8313.84</v>
      </c>
      <c r="O3850">
        <f t="shared" si="421"/>
        <v>4156.92</v>
      </c>
      <c r="P3850">
        <f t="shared" si="422"/>
        <v>4156.92</v>
      </c>
      <c r="Q3850">
        <f t="shared" si="423"/>
        <v>0</v>
      </c>
      <c r="R3850">
        <f t="shared" si="424"/>
        <v>54501.84</v>
      </c>
      <c r="S3850">
        <f t="shared" si="425"/>
        <v>-0.16000000000349246</v>
      </c>
      <c r="Y3850">
        <v>4156.92</v>
      </c>
      <c r="Z3850">
        <v>4156.92</v>
      </c>
      <c r="AA3850">
        <v>0</v>
      </c>
    </row>
    <row r="3851" spans="1:27" x14ac:dyDescent="0.25">
      <c r="A3851" t="str">
        <f t="shared" si="426"/>
        <v>112019</v>
      </c>
      <c r="B3851">
        <v>12</v>
      </c>
      <c r="C3851">
        <v>2019</v>
      </c>
      <c r="D3851" s="18">
        <v>43785</v>
      </c>
      <c r="E3851" t="s">
        <v>5167</v>
      </c>
      <c r="F3851" t="s">
        <v>399</v>
      </c>
      <c r="G3851" t="s">
        <v>6509</v>
      </c>
      <c r="H3851">
        <v>13196</v>
      </c>
      <c r="L3851">
        <v>11183</v>
      </c>
      <c r="N3851">
        <f t="shared" si="420"/>
        <v>2012.94</v>
      </c>
      <c r="O3851">
        <f t="shared" si="421"/>
        <v>1006.47</v>
      </c>
      <c r="P3851">
        <f t="shared" si="422"/>
        <v>1006.47</v>
      </c>
      <c r="Q3851">
        <f t="shared" si="423"/>
        <v>0</v>
      </c>
      <c r="R3851">
        <f t="shared" si="424"/>
        <v>13195.94</v>
      </c>
      <c r="S3851">
        <f t="shared" si="425"/>
        <v>-5.9999999999490683E-2</v>
      </c>
      <c r="Y3851">
        <v>1006.47</v>
      </c>
      <c r="Z3851">
        <v>1006.47</v>
      </c>
      <c r="AA3851">
        <v>0</v>
      </c>
    </row>
    <row r="3852" spans="1:27" x14ac:dyDescent="0.25">
      <c r="A3852" t="str">
        <f t="shared" si="426"/>
        <v>122019</v>
      </c>
      <c r="B3852">
        <v>12</v>
      </c>
      <c r="C3852">
        <v>2019</v>
      </c>
      <c r="D3852" s="18">
        <v>43822</v>
      </c>
      <c r="E3852" t="s">
        <v>4865</v>
      </c>
      <c r="F3852" t="s">
        <v>101</v>
      </c>
      <c r="G3852" t="s">
        <v>6305</v>
      </c>
      <c r="H3852">
        <v>1557</v>
      </c>
      <c r="L3852">
        <v>1319.69</v>
      </c>
      <c r="N3852">
        <f t="shared" si="420"/>
        <v>237.54420000000002</v>
      </c>
      <c r="O3852">
        <f t="shared" si="421"/>
        <v>118.77210000000001</v>
      </c>
      <c r="P3852">
        <f t="shared" si="422"/>
        <v>118.77210000000001</v>
      </c>
      <c r="Q3852">
        <f t="shared" si="423"/>
        <v>0</v>
      </c>
      <c r="R3852">
        <f t="shared" si="424"/>
        <v>1557.2342000000001</v>
      </c>
      <c r="S3852">
        <f t="shared" si="425"/>
        <v>0.23420000000010077</v>
      </c>
      <c r="Y3852">
        <v>118.77210000000001</v>
      </c>
      <c r="Z3852">
        <v>118.77210000000001</v>
      </c>
      <c r="AA3852">
        <v>0</v>
      </c>
    </row>
    <row r="3853" spans="1:27" x14ac:dyDescent="0.25">
      <c r="A3853" t="str">
        <f t="shared" si="426"/>
        <v>122019</v>
      </c>
      <c r="B3853">
        <v>12</v>
      </c>
      <c r="C3853">
        <v>2019</v>
      </c>
      <c r="D3853" s="18">
        <v>43822</v>
      </c>
      <c r="E3853" t="s">
        <v>1574</v>
      </c>
      <c r="F3853" t="s">
        <v>101</v>
      </c>
      <c r="G3853" t="s">
        <v>6305</v>
      </c>
      <c r="H3853">
        <v>876</v>
      </c>
      <c r="L3853">
        <v>701.59</v>
      </c>
      <c r="N3853">
        <f t="shared" si="420"/>
        <v>126.28620000000001</v>
      </c>
      <c r="O3853">
        <f t="shared" si="421"/>
        <v>63.143100000000004</v>
      </c>
      <c r="P3853">
        <f t="shared" si="422"/>
        <v>63.143100000000004</v>
      </c>
      <c r="Q3853">
        <f t="shared" si="423"/>
        <v>0</v>
      </c>
      <c r="R3853">
        <f t="shared" si="424"/>
        <v>827.87620000000004</v>
      </c>
      <c r="S3853">
        <f t="shared" si="425"/>
        <v>-48.12379999999996</v>
      </c>
      <c r="Y3853">
        <v>63.143100000000004</v>
      </c>
      <c r="Z3853">
        <v>63.143100000000004</v>
      </c>
      <c r="AA3853">
        <v>0</v>
      </c>
    </row>
    <row r="3854" spans="1:27" x14ac:dyDescent="0.25">
      <c r="A3854" t="str">
        <f t="shared" si="426"/>
        <v>122019</v>
      </c>
      <c r="B3854">
        <v>12</v>
      </c>
      <c r="C3854">
        <v>2019</v>
      </c>
      <c r="D3854" s="18">
        <v>43822</v>
      </c>
      <c r="E3854" t="s">
        <v>1574</v>
      </c>
      <c r="F3854" t="s">
        <v>101</v>
      </c>
      <c r="G3854" t="s">
        <v>6305</v>
      </c>
      <c r="H3854">
        <v>876</v>
      </c>
      <c r="M3854">
        <v>37.880000000000003</v>
      </c>
      <c r="N3854">
        <f t="shared" si="420"/>
        <v>10.606400000000001</v>
      </c>
      <c r="O3854">
        <f t="shared" si="421"/>
        <v>5.3032000000000004</v>
      </c>
      <c r="P3854">
        <f t="shared" si="422"/>
        <v>5.3032000000000004</v>
      </c>
      <c r="Q3854">
        <f t="shared" si="423"/>
        <v>0</v>
      </c>
      <c r="R3854">
        <f t="shared" si="424"/>
        <v>48.486400000000003</v>
      </c>
      <c r="S3854">
        <f t="shared" si="425"/>
        <v>-827.5136</v>
      </c>
      <c r="Y3854">
        <v>5.3032000000000004</v>
      </c>
      <c r="Z3854">
        <v>5.3032000000000004</v>
      </c>
      <c r="AA3854">
        <v>0</v>
      </c>
    </row>
    <row r="3855" spans="1:27" x14ac:dyDescent="0.25">
      <c r="A3855" t="str">
        <f t="shared" si="426"/>
        <v>122019</v>
      </c>
      <c r="B3855">
        <v>12</v>
      </c>
      <c r="C3855">
        <v>2019</v>
      </c>
      <c r="D3855" s="18">
        <v>43822</v>
      </c>
      <c r="E3855" t="s">
        <v>5560</v>
      </c>
      <c r="F3855" t="s">
        <v>1578</v>
      </c>
      <c r="G3855" t="s">
        <v>6687</v>
      </c>
      <c r="H3855">
        <v>26689</v>
      </c>
      <c r="I3855">
        <v>23786</v>
      </c>
      <c r="L3855">
        <v>2460</v>
      </c>
      <c r="N3855">
        <f t="shared" si="420"/>
        <v>442.8</v>
      </c>
      <c r="O3855">
        <f t="shared" si="421"/>
        <v>0</v>
      </c>
      <c r="P3855">
        <f t="shared" si="422"/>
        <v>0</v>
      </c>
      <c r="Q3855">
        <f t="shared" si="423"/>
        <v>442.8</v>
      </c>
      <c r="R3855">
        <f t="shared" si="424"/>
        <v>26688.799999999999</v>
      </c>
      <c r="S3855">
        <f t="shared" si="425"/>
        <v>-0.2000000000007276</v>
      </c>
      <c r="Y3855">
        <v>0</v>
      </c>
      <c r="Z3855">
        <v>0</v>
      </c>
      <c r="AA3855">
        <v>442.8</v>
      </c>
    </row>
    <row r="3856" spans="1:27" x14ac:dyDescent="0.25">
      <c r="A3856" t="str">
        <f t="shared" si="426"/>
        <v>122019</v>
      </c>
      <c r="B3856">
        <v>12</v>
      </c>
      <c r="C3856">
        <v>2019</v>
      </c>
      <c r="D3856" s="18">
        <v>43823</v>
      </c>
      <c r="E3856" t="s">
        <v>5637</v>
      </c>
      <c r="F3856" t="s">
        <v>471</v>
      </c>
      <c r="G3856" t="s">
        <v>6587</v>
      </c>
      <c r="H3856">
        <v>885</v>
      </c>
      <c r="L3856">
        <v>750</v>
      </c>
      <c r="N3856">
        <f t="shared" si="420"/>
        <v>135</v>
      </c>
      <c r="O3856">
        <f t="shared" si="421"/>
        <v>67.5</v>
      </c>
      <c r="P3856">
        <f t="shared" si="422"/>
        <v>67.5</v>
      </c>
      <c r="Q3856">
        <f t="shared" si="423"/>
        <v>0</v>
      </c>
      <c r="R3856">
        <f t="shared" si="424"/>
        <v>885</v>
      </c>
      <c r="S3856">
        <f t="shared" si="425"/>
        <v>0</v>
      </c>
      <c r="Y3856">
        <v>67.5</v>
      </c>
      <c r="Z3856">
        <v>67.5</v>
      </c>
      <c r="AA3856">
        <v>0</v>
      </c>
    </row>
    <row r="3857" spans="1:27" x14ac:dyDescent="0.25">
      <c r="A3857" t="str">
        <f t="shared" si="426"/>
        <v>122019</v>
      </c>
      <c r="B3857">
        <v>12</v>
      </c>
      <c r="C3857">
        <v>2019</v>
      </c>
      <c r="D3857" s="18">
        <v>43817</v>
      </c>
      <c r="E3857" t="s">
        <v>7140</v>
      </c>
      <c r="F3857" t="s">
        <v>706</v>
      </c>
      <c r="G3857" t="s">
        <v>6449</v>
      </c>
      <c r="H3857">
        <v>33040</v>
      </c>
      <c r="L3857">
        <v>28000</v>
      </c>
      <c r="N3857">
        <f t="shared" si="420"/>
        <v>5040</v>
      </c>
      <c r="O3857">
        <f t="shared" si="421"/>
        <v>2520</v>
      </c>
      <c r="P3857">
        <f t="shared" si="422"/>
        <v>2520</v>
      </c>
      <c r="Q3857">
        <f t="shared" si="423"/>
        <v>0</v>
      </c>
      <c r="R3857">
        <f t="shared" si="424"/>
        <v>33040</v>
      </c>
      <c r="S3857">
        <f t="shared" si="425"/>
        <v>0</v>
      </c>
      <c r="Y3857">
        <v>2520</v>
      </c>
      <c r="Z3857">
        <v>2520</v>
      </c>
      <c r="AA3857">
        <v>0</v>
      </c>
    </row>
    <row r="3858" spans="1:27" x14ac:dyDescent="0.25">
      <c r="A3858" t="str">
        <f t="shared" si="426"/>
        <v>122019</v>
      </c>
      <c r="B3858">
        <v>12</v>
      </c>
      <c r="C3858">
        <v>2019</v>
      </c>
      <c r="D3858" s="18">
        <v>43820</v>
      </c>
      <c r="E3858" t="s">
        <v>5703</v>
      </c>
      <c r="F3858" t="s">
        <v>1195</v>
      </c>
      <c r="G3858" t="s">
        <v>1196</v>
      </c>
      <c r="H3858">
        <v>46305</v>
      </c>
      <c r="J3858">
        <v>44100</v>
      </c>
      <c r="N3858">
        <f t="shared" si="420"/>
        <v>2205</v>
      </c>
      <c r="O3858">
        <f t="shared" si="421"/>
        <v>1102.5</v>
      </c>
      <c r="P3858">
        <f t="shared" si="422"/>
        <v>1102.5</v>
      </c>
      <c r="Q3858">
        <f t="shared" si="423"/>
        <v>0</v>
      </c>
      <c r="R3858">
        <f t="shared" si="424"/>
        <v>46305</v>
      </c>
      <c r="S3858">
        <f t="shared" si="425"/>
        <v>0</v>
      </c>
      <c r="Y3858">
        <v>1102.5</v>
      </c>
      <c r="Z3858">
        <v>1102.5</v>
      </c>
      <c r="AA3858">
        <v>0</v>
      </c>
    </row>
    <row r="3859" spans="1:27" x14ac:dyDescent="0.25">
      <c r="A3859" t="str">
        <f t="shared" si="426"/>
        <v>122019</v>
      </c>
      <c r="B3859">
        <v>12</v>
      </c>
      <c r="C3859">
        <v>2019</v>
      </c>
      <c r="D3859" s="18">
        <v>43818</v>
      </c>
      <c r="E3859" t="s">
        <v>5383</v>
      </c>
      <c r="F3859" t="s">
        <v>209</v>
      </c>
      <c r="G3859" t="s">
        <v>210</v>
      </c>
      <c r="H3859">
        <v>885818</v>
      </c>
      <c r="I3859">
        <v>465962</v>
      </c>
      <c r="K3859">
        <v>165000</v>
      </c>
      <c r="N3859">
        <f t="shared" si="420"/>
        <v>19800</v>
      </c>
      <c r="O3859">
        <f t="shared" si="421"/>
        <v>0</v>
      </c>
      <c r="P3859">
        <f t="shared" si="422"/>
        <v>0</v>
      </c>
      <c r="Q3859">
        <f t="shared" si="423"/>
        <v>19800</v>
      </c>
      <c r="R3859">
        <f t="shared" si="424"/>
        <v>650762</v>
      </c>
      <c r="S3859">
        <f t="shared" si="425"/>
        <v>-235056</v>
      </c>
      <c r="Y3859">
        <v>0</v>
      </c>
      <c r="Z3859">
        <v>0</v>
      </c>
      <c r="AA3859">
        <v>19800</v>
      </c>
    </row>
    <row r="3860" spans="1:27" x14ac:dyDescent="0.25">
      <c r="A3860" t="str">
        <f t="shared" si="426"/>
        <v>122019</v>
      </c>
      <c r="B3860">
        <v>12</v>
      </c>
      <c r="C3860">
        <v>2019</v>
      </c>
      <c r="D3860" s="18">
        <v>43818</v>
      </c>
      <c r="E3860" t="s">
        <v>5383</v>
      </c>
      <c r="F3860" t="s">
        <v>209</v>
      </c>
      <c r="G3860" t="s">
        <v>210</v>
      </c>
      <c r="H3860">
        <v>885818</v>
      </c>
      <c r="L3860">
        <v>199200</v>
      </c>
      <c r="N3860">
        <f t="shared" ref="N3860:N3923" si="427">+(J3860*$J$1/100)+(K3860*$K$1/100)+(L3860*$L$1/100)+(M3860*$M$1/100)</f>
        <v>35856</v>
      </c>
      <c r="O3860">
        <f t="shared" ref="O3860:O3923" si="428">+IF(VALUE(LEFT(F3860,2))=33,N3860/2,0)</f>
        <v>0</v>
      </c>
      <c r="P3860">
        <f t="shared" ref="P3860:P3923" si="429">+O3860</f>
        <v>0</v>
      </c>
      <c r="Q3860">
        <f t="shared" ref="Q3860:Q3923" si="430">+IF(VALUE(LEFT(F3860,2))=33,0,N3860)</f>
        <v>35856</v>
      </c>
      <c r="R3860">
        <f t="shared" ref="R3860:R3923" si="431">J3860+K3860+L3860+M3860+N3860+I3860</f>
        <v>235056</v>
      </c>
      <c r="S3860">
        <f t="shared" ref="S3860:S3923" si="432">R3860-H3860</f>
        <v>-650762</v>
      </c>
      <c r="Y3860">
        <v>0</v>
      </c>
      <c r="Z3860">
        <v>0</v>
      </c>
      <c r="AA3860">
        <v>35856</v>
      </c>
    </row>
    <row r="3861" spans="1:27" x14ac:dyDescent="0.25">
      <c r="A3861" t="str">
        <f t="shared" si="426"/>
        <v>122019</v>
      </c>
      <c r="B3861">
        <v>12</v>
      </c>
      <c r="C3861">
        <v>2019</v>
      </c>
      <c r="D3861" s="18">
        <v>43826</v>
      </c>
      <c r="E3861" t="s">
        <v>5702</v>
      </c>
      <c r="F3861" t="s">
        <v>1739</v>
      </c>
      <c r="G3861" t="s">
        <v>7835</v>
      </c>
      <c r="H3861">
        <v>7600</v>
      </c>
      <c r="L3861">
        <v>6440.68</v>
      </c>
      <c r="N3861">
        <f t="shared" si="427"/>
        <v>1159.3224</v>
      </c>
      <c r="O3861">
        <f t="shared" si="428"/>
        <v>579.66120000000001</v>
      </c>
      <c r="P3861">
        <f t="shared" si="429"/>
        <v>579.66120000000001</v>
      </c>
      <c r="Q3861">
        <f t="shared" si="430"/>
        <v>0</v>
      </c>
      <c r="R3861">
        <f t="shared" si="431"/>
        <v>7600.0024000000003</v>
      </c>
      <c r="S3861">
        <f t="shared" si="432"/>
        <v>2.4000000003070454E-3</v>
      </c>
      <c r="Y3861">
        <v>579.66120000000001</v>
      </c>
      <c r="Z3861">
        <v>579.66120000000001</v>
      </c>
      <c r="AA3861">
        <v>0</v>
      </c>
    </row>
    <row r="3862" spans="1:27" x14ac:dyDescent="0.25">
      <c r="A3862" t="str">
        <f t="shared" si="426"/>
        <v>122019</v>
      </c>
      <c r="B3862">
        <v>12</v>
      </c>
      <c r="C3862">
        <v>2019</v>
      </c>
      <c r="D3862" s="18">
        <v>43811</v>
      </c>
      <c r="E3862" t="s">
        <v>7141</v>
      </c>
      <c r="F3862" t="s">
        <v>3117</v>
      </c>
      <c r="G3862" t="s">
        <v>3118</v>
      </c>
      <c r="H3862">
        <v>1433</v>
      </c>
      <c r="K3862">
        <v>1279.75</v>
      </c>
      <c r="N3862">
        <f t="shared" si="427"/>
        <v>153.57</v>
      </c>
      <c r="O3862">
        <f t="shared" si="428"/>
        <v>76.784999999999997</v>
      </c>
      <c r="P3862">
        <f t="shared" si="429"/>
        <v>76.784999999999997</v>
      </c>
      <c r="Q3862">
        <f t="shared" si="430"/>
        <v>0</v>
      </c>
      <c r="R3862">
        <f t="shared" si="431"/>
        <v>1433.32</v>
      </c>
      <c r="S3862">
        <f t="shared" si="432"/>
        <v>0.31999999999993634</v>
      </c>
      <c r="Y3862">
        <v>76.784999999999997</v>
      </c>
      <c r="Z3862">
        <v>76.784999999999997</v>
      </c>
      <c r="AA3862">
        <v>0</v>
      </c>
    </row>
    <row r="3863" spans="1:27" x14ac:dyDescent="0.25">
      <c r="A3863" t="str">
        <f t="shared" si="426"/>
        <v>122019</v>
      </c>
      <c r="B3863">
        <v>12</v>
      </c>
      <c r="C3863">
        <v>2019</v>
      </c>
      <c r="D3863" s="18">
        <v>43825</v>
      </c>
      <c r="E3863" t="s">
        <v>5561</v>
      </c>
      <c r="F3863" t="s">
        <v>1578</v>
      </c>
      <c r="G3863" t="s">
        <v>6687</v>
      </c>
      <c r="H3863">
        <v>27373</v>
      </c>
      <c r="I3863">
        <v>19750</v>
      </c>
      <c r="L3863">
        <v>6460</v>
      </c>
      <c r="N3863">
        <f t="shared" si="427"/>
        <v>1162.8</v>
      </c>
      <c r="O3863">
        <f t="shared" si="428"/>
        <v>0</v>
      </c>
      <c r="P3863">
        <f t="shared" si="429"/>
        <v>0</v>
      </c>
      <c r="Q3863">
        <f t="shared" si="430"/>
        <v>1162.8</v>
      </c>
      <c r="R3863">
        <f t="shared" si="431"/>
        <v>27372.799999999999</v>
      </c>
      <c r="S3863">
        <f t="shared" si="432"/>
        <v>-0.2000000000007276</v>
      </c>
      <c r="Y3863">
        <v>0</v>
      </c>
      <c r="Z3863">
        <v>0</v>
      </c>
      <c r="AA3863">
        <v>1162.8</v>
      </c>
    </row>
    <row r="3864" spans="1:27" x14ac:dyDescent="0.25">
      <c r="A3864" t="str">
        <f t="shared" si="426"/>
        <v>122019</v>
      </c>
      <c r="B3864">
        <v>12</v>
      </c>
      <c r="C3864">
        <v>2019</v>
      </c>
      <c r="D3864" s="18">
        <v>43823</v>
      </c>
      <c r="E3864" t="s">
        <v>5317</v>
      </c>
      <c r="F3864" t="s">
        <v>101</v>
      </c>
      <c r="G3864" t="s">
        <v>6305</v>
      </c>
      <c r="H3864">
        <v>2017</v>
      </c>
      <c r="L3864">
        <v>1709.38</v>
      </c>
      <c r="N3864">
        <f t="shared" si="427"/>
        <v>307.68840000000006</v>
      </c>
      <c r="O3864">
        <f t="shared" si="428"/>
        <v>153.84420000000003</v>
      </c>
      <c r="P3864">
        <f t="shared" si="429"/>
        <v>153.84420000000003</v>
      </c>
      <c r="Q3864">
        <f t="shared" si="430"/>
        <v>0</v>
      </c>
      <c r="R3864">
        <f t="shared" si="431"/>
        <v>2017.0684000000001</v>
      </c>
      <c r="S3864">
        <f t="shared" si="432"/>
        <v>6.8400000000110595E-2</v>
      </c>
      <c r="Y3864">
        <v>153.84420000000003</v>
      </c>
      <c r="Z3864">
        <v>153.84420000000003</v>
      </c>
      <c r="AA3864">
        <v>0</v>
      </c>
    </row>
    <row r="3865" spans="1:27" x14ac:dyDescent="0.25">
      <c r="A3865" t="str">
        <f t="shared" si="426"/>
        <v>122019</v>
      </c>
      <c r="B3865">
        <v>12</v>
      </c>
      <c r="C3865">
        <v>2019</v>
      </c>
      <c r="D3865" s="18">
        <v>43821</v>
      </c>
      <c r="E3865" t="s">
        <v>5316</v>
      </c>
      <c r="F3865" t="s">
        <v>101</v>
      </c>
      <c r="G3865" t="s">
        <v>6305</v>
      </c>
      <c r="H3865">
        <v>314</v>
      </c>
      <c r="L3865">
        <v>266.12</v>
      </c>
      <c r="N3865">
        <f t="shared" si="427"/>
        <v>47.901600000000002</v>
      </c>
      <c r="O3865">
        <f t="shared" si="428"/>
        <v>23.950800000000001</v>
      </c>
      <c r="P3865">
        <f t="shared" si="429"/>
        <v>23.950800000000001</v>
      </c>
      <c r="Q3865">
        <f t="shared" si="430"/>
        <v>0</v>
      </c>
      <c r="R3865">
        <f t="shared" si="431"/>
        <v>314.02160000000003</v>
      </c>
      <c r="S3865">
        <f t="shared" si="432"/>
        <v>2.1600000000034925E-2</v>
      </c>
      <c r="Y3865">
        <v>23.950800000000001</v>
      </c>
      <c r="Z3865">
        <v>23.950800000000001</v>
      </c>
      <c r="AA3865">
        <v>0</v>
      </c>
    </row>
    <row r="3866" spans="1:27" x14ac:dyDescent="0.25">
      <c r="A3866" t="str">
        <f t="shared" si="426"/>
        <v>122019</v>
      </c>
      <c r="B3866">
        <v>12</v>
      </c>
      <c r="C3866">
        <v>2019</v>
      </c>
      <c r="D3866" s="18">
        <v>43810</v>
      </c>
      <c r="E3866" t="s">
        <v>1184</v>
      </c>
      <c r="F3866" t="s">
        <v>167</v>
      </c>
      <c r="G3866" t="s">
        <v>7142</v>
      </c>
      <c r="H3866">
        <v>377600</v>
      </c>
      <c r="L3866">
        <v>320000</v>
      </c>
      <c r="N3866">
        <f t="shared" si="427"/>
        <v>57600</v>
      </c>
      <c r="O3866">
        <v>0</v>
      </c>
      <c r="P3866">
        <v>0</v>
      </c>
      <c r="Q3866">
        <v>0</v>
      </c>
      <c r="R3866">
        <f t="shared" si="431"/>
        <v>377600</v>
      </c>
      <c r="S3866">
        <f t="shared" si="432"/>
        <v>0</v>
      </c>
      <c r="T3866" t="s">
        <v>5815</v>
      </c>
      <c r="Y3866">
        <v>28800</v>
      </c>
      <c r="Z3866">
        <v>28800</v>
      </c>
      <c r="AA3866">
        <v>0</v>
      </c>
    </row>
    <row r="3867" spans="1:27" x14ac:dyDescent="0.25">
      <c r="A3867" t="str">
        <f t="shared" si="426"/>
        <v>122019</v>
      </c>
      <c r="B3867">
        <v>12</v>
      </c>
      <c r="C3867">
        <v>2019</v>
      </c>
      <c r="D3867" s="18">
        <v>43822</v>
      </c>
      <c r="E3867" t="s">
        <v>5648</v>
      </c>
      <c r="F3867" t="s">
        <v>686</v>
      </c>
      <c r="G3867" t="s">
        <v>6461</v>
      </c>
      <c r="H3867">
        <v>100080</v>
      </c>
      <c r="L3867">
        <v>84813.56</v>
      </c>
      <c r="N3867">
        <f t="shared" si="427"/>
        <v>15266.4408</v>
      </c>
      <c r="O3867">
        <f t="shared" si="428"/>
        <v>7633.2204000000002</v>
      </c>
      <c r="P3867">
        <f t="shared" si="429"/>
        <v>7633.2204000000002</v>
      </c>
      <c r="Q3867">
        <f t="shared" si="430"/>
        <v>0</v>
      </c>
      <c r="R3867">
        <f t="shared" si="431"/>
        <v>100080.00079999999</v>
      </c>
      <c r="S3867">
        <f t="shared" si="432"/>
        <v>7.9999999434221536E-4</v>
      </c>
      <c r="Y3867">
        <v>7633.2204000000002</v>
      </c>
      <c r="Z3867">
        <v>7633.2204000000002</v>
      </c>
      <c r="AA3867">
        <v>0</v>
      </c>
    </row>
    <row r="3868" spans="1:27" x14ac:dyDescent="0.25">
      <c r="A3868" t="str">
        <f t="shared" si="426"/>
        <v>122019</v>
      </c>
      <c r="B3868">
        <v>12</v>
      </c>
      <c r="C3868">
        <v>2019</v>
      </c>
      <c r="D3868" s="18">
        <v>43819</v>
      </c>
      <c r="E3868" t="s">
        <v>5656</v>
      </c>
      <c r="F3868" t="s">
        <v>5654</v>
      </c>
      <c r="G3868" t="s">
        <v>7143</v>
      </c>
      <c r="H3868">
        <v>31860</v>
      </c>
      <c r="L3868">
        <v>27000</v>
      </c>
      <c r="N3868">
        <f t="shared" si="427"/>
        <v>4860</v>
      </c>
      <c r="O3868">
        <f t="shared" si="428"/>
        <v>2430</v>
      </c>
      <c r="P3868">
        <f t="shared" si="429"/>
        <v>2430</v>
      </c>
      <c r="Q3868">
        <f t="shared" si="430"/>
        <v>0</v>
      </c>
      <c r="R3868">
        <f t="shared" si="431"/>
        <v>31860</v>
      </c>
      <c r="S3868">
        <f t="shared" si="432"/>
        <v>0</v>
      </c>
      <c r="Y3868">
        <v>2430</v>
      </c>
      <c r="Z3868">
        <v>2430</v>
      </c>
      <c r="AA3868">
        <v>0</v>
      </c>
    </row>
    <row r="3869" spans="1:27" x14ac:dyDescent="0.25">
      <c r="A3869" t="str">
        <f t="shared" si="426"/>
        <v>122019</v>
      </c>
      <c r="B3869">
        <v>12</v>
      </c>
      <c r="C3869">
        <v>2019</v>
      </c>
      <c r="D3869" s="18">
        <v>43815</v>
      </c>
      <c r="E3869" t="s">
        <v>5282</v>
      </c>
      <c r="F3869" t="s">
        <v>729</v>
      </c>
      <c r="G3869" t="s">
        <v>7517</v>
      </c>
      <c r="H3869">
        <v>14411</v>
      </c>
      <c r="L3869">
        <v>12213</v>
      </c>
      <c r="N3869">
        <f t="shared" si="427"/>
        <v>2198.34</v>
      </c>
      <c r="O3869">
        <f t="shared" si="428"/>
        <v>0</v>
      </c>
      <c r="P3869">
        <f t="shared" si="429"/>
        <v>0</v>
      </c>
      <c r="Q3869">
        <f t="shared" si="430"/>
        <v>2198.34</v>
      </c>
      <c r="R3869">
        <f t="shared" si="431"/>
        <v>14411.34</v>
      </c>
      <c r="S3869">
        <f t="shared" si="432"/>
        <v>0.34000000000014552</v>
      </c>
      <c r="Y3869">
        <v>0</v>
      </c>
      <c r="Z3869">
        <v>0</v>
      </c>
      <c r="AA3869">
        <v>2198.34</v>
      </c>
    </row>
    <row r="3870" spans="1:27" x14ac:dyDescent="0.25">
      <c r="A3870" t="str">
        <f t="shared" si="426"/>
        <v>122019</v>
      </c>
      <c r="B3870">
        <v>12</v>
      </c>
      <c r="C3870">
        <v>2019</v>
      </c>
      <c r="D3870" s="18">
        <v>43829</v>
      </c>
      <c r="E3870" t="s">
        <v>7894</v>
      </c>
      <c r="F3870" t="s">
        <v>549</v>
      </c>
      <c r="G3870" t="s">
        <v>7892</v>
      </c>
      <c r="H3870">
        <v>8877</v>
      </c>
      <c r="L3870">
        <v>7523</v>
      </c>
      <c r="N3870">
        <f t="shared" si="427"/>
        <v>1354.14</v>
      </c>
      <c r="O3870">
        <f t="shared" si="428"/>
        <v>677.07</v>
      </c>
      <c r="P3870">
        <f t="shared" si="429"/>
        <v>677.07</v>
      </c>
      <c r="Q3870">
        <f t="shared" si="430"/>
        <v>0</v>
      </c>
      <c r="R3870">
        <f t="shared" si="431"/>
        <v>8877.14</v>
      </c>
      <c r="S3870">
        <f t="shared" si="432"/>
        <v>0.13999999999941792</v>
      </c>
      <c r="Y3870">
        <v>677.07</v>
      </c>
      <c r="Z3870">
        <v>677.07</v>
      </c>
      <c r="AA3870">
        <v>0</v>
      </c>
    </row>
    <row r="3871" spans="1:27" x14ac:dyDescent="0.25">
      <c r="A3871" t="str">
        <f t="shared" si="426"/>
        <v>122019</v>
      </c>
      <c r="B3871">
        <v>12</v>
      </c>
      <c r="C3871">
        <v>2019</v>
      </c>
      <c r="D3871" s="18">
        <v>43822</v>
      </c>
      <c r="E3871" t="s">
        <v>3055</v>
      </c>
      <c r="F3871" t="s">
        <v>6323</v>
      </c>
      <c r="G3871" t="s">
        <v>6447</v>
      </c>
      <c r="H3871">
        <v>3599</v>
      </c>
      <c r="L3871">
        <v>3050</v>
      </c>
      <c r="N3871">
        <f t="shared" si="427"/>
        <v>549</v>
      </c>
      <c r="O3871">
        <f t="shared" si="428"/>
        <v>274.5</v>
      </c>
      <c r="P3871">
        <f t="shared" si="429"/>
        <v>274.5</v>
      </c>
      <c r="Q3871">
        <f t="shared" si="430"/>
        <v>0</v>
      </c>
      <c r="R3871">
        <f t="shared" si="431"/>
        <v>3599</v>
      </c>
      <c r="S3871">
        <f t="shared" si="432"/>
        <v>0</v>
      </c>
      <c r="Y3871">
        <v>274.5</v>
      </c>
      <c r="Z3871">
        <v>274.5</v>
      </c>
      <c r="AA3871">
        <v>0</v>
      </c>
    </row>
    <row r="3872" spans="1:27" x14ac:dyDescent="0.25">
      <c r="A3872" t="str">
        <f t="shared" si="426"/>
        <v>122019</v>
      </c>
      <c r="B3872">
        <v>12</v>
      </c>
      <c r="C3872">
        <v>2019</v>
      </c>
      <c r="D3872" s="18">
        <v>43830</v>
      </c>
      <c r="E3872" t="s">
        <v>5573</v>
      </c>
      <c r="F3872" t="s">
        <v>399</v>
      </c>
      <c r="G3872" t="s">
        <v>6509</v>
      </c>
      <c r="H3872">
        <v>4929</v>
      </c>
      <c r="K3872">
        <v>3210</v>
      </c>
      <c r="N3872">
        <f t="shared" si="427"/>
        <v>385.2</v>
      </c>
      <c r="O3872">
        <f t="shared" si="428"/>
        <v>192.6</v>
      </c>
      <c r="P3872">
        <f t="shared" si="429"/>
        <v>192.6</v>
      </c>
      <c r="Q3872">
        <f t="shared" si="430"/>
        <v>0</v>
      </c>
      <c r="R3872">
        <f t="shared" si="431"/>
        <v>3595.2</v>
      </c>
      <c r="S3872">
        <f t="shared" si="432"/>
        <v>-1333.8000000000002</v>
      </c>
      <c r="Y3872">
        <v>192.6</v>
      </c>
      <c r="Z3872">
        <v>192.6</v>
      </c>
      <c r="AA3872">
        <v>0</v>
      </c>
    </row>
    <row r="3873" spans="1:27" x14ac:dyDescent="0.25">
      <c r="A3873" t="str">
        <f t="shared" si="426"/>
        <v>122019</v>
      </c>
      <c r="B3873">
        <v>12</v>
      </c>
      <c r="C3873">
        <v>2019</v>
      </c>
      <c r="D3873" s="18">
        <v>43830</v>
      </c>
      <c r="E3873" t="s">
        <v>5573</v>
      </c>
      <c r="F3873" t="s">
        <v>399</v>
      </c>
      <c r="G3873" t="s">
        <v>6509</v>
      </c>
      <c r="H3873">
        <v>4929</v>
      </c>
      <c r="L3873">
        <v>1130</v>
      </c>
      <c r="N3873">
        <f t="shared" si="427"/>
        <v>203.4</v>
      </c>
      <c r="O3873">
        <f t="shared" si="428"/>
        <v>101.7</v>
      </c>
      <c r="P3873">
        <f t="shared" si="429"/>
        <v>101.7</v>
      </c>
      <c r="Q3873">
        <f t="shared" si="430"/>
        <v>0</v>
      </c>
      <c r="R3873">
        <f t="shared" si="431"/>
        <v>1333.4</v>
      </c>
      <c r="S3873">
        <f t="shared" si="432"/>
        <v>-3595.6</v>
      </c>
      <c r="Y3873">
        <v>101.7</v>
      </c>
      <c r="Z3873">
        <v>101.7</v>
      </c>
      <c r="AA3873">
        <v>0</v>
      </c>
    </row>
    <row r="3874" spans="1:27" x14ac:dyDescent="0.25">
      <c r="A3874" t="str">
        <f t="shared" si="426"/>
        <v>122019</v>
      </c>
      <c r="B3874">
        <v>12</v>
      </c>
      <c r="C3874">
        <v>2019</v>
      </c>
      <c r="D3874" s="18">
        <v>43829</v>
      </c>
      <c r="E3874" t="s">
        <v>5653</v>
      </c>
      <c r="F3874" t="s">
        <v>2130</v>
      </c>
      <c r="G3874" t="s">
        <v>6591</v>
      </c>
      <c r="H3874">
        <v>3776</v>
      </c>
      <c r="L3874">
        <v>3200</v>
      </c>
      <c r="N3874">
        <f t="shared" si="427"/>
        <v>576</v>
      </c>
      <c r="O3874">
        <f t="shared" si="428"/>
        <v>288</v>
      </c>
      <c r="P3874">
        <f t="shared" si="429"/>
        <v>288</v>
      </c>
      <c r="Q3874">
        <f t="shared" si="430"/>
        <v>0</v>
      </c>
      <c r="R3874">
        <f t="shared" si="431"/>
        <v>3776</v>
      </c>
      <c r="S3874">
        <f t="shared" si="432"/>
        <v>0</v>
      </c>
      <c r="Y3874">
        <v>288</v>
      </c>
      <c r="Z3874">
        <v>288</v>
      </c>
      <c r="AA3874">
        <v>0</v>
      </c>
    </row>
    <row r="3875" spans="1:27" x14ac:dyDescent="0.25">
      <c r="A3875" t="str">
        <f t="shared" si="426"/>
        <v>122019</v>
      </c>
      <c r="B3875">
        <v>12</v>
      </c>
      <c r="C3875">
        <v>2019</v>
      </c>
      <c r="D3875" s="18">
        <v>43826</v>
      </c>
      <c r="E3875" t="s">
        <v>3046</v>
      </c>
      <c r="F3875" t="s">
        <v>471</v>
      </c>
      <c r="G3875" t="s">
        <v>6587</v>
      </c>
      <c r="H3875">
        <v>1475</v>
      </c>
      <c r="L3875">
        <v>1250</v>
      </c>
      <c r="N3875">
        <f t="shared" si="427"/>
        <v>225</v>
      </c>
      <c r="O3875">
        <f t="shared" si="428"/>
        <v>112.5</v>
      </c>
      <c r="P3875">
        <f t="shared" si="429"/>
        <v>112.5</v>
      </c>
      <c r="Q3875">
        <f t="shared" si="430"/>
        <v>0</v>
      </c>
      <c r="R3875">
        <f t="shared" si="431"/>
        <v>1475</v>
      </c>
      <c r="S3875">
        <f t="shared" si="432"/>
        <v>0</v>
      </c>
      <c r="Y3875">
        <v>112.5</v>
      </c>
      <c r="Z3875">
        <v>112.5</v>
      </c>
      <c r="AA3875">
        <v>0</v>
      </c>
    </row>
    <row r="3876" spans="1:27" x14ac:dyDescent="0.25">
      <c r="A3876" t="str">
        <f t="shared" si="426"/>
        <v>122019</v>
      </c>
      <c r="B3876">
        <v>12</v>
      </c>
      <c r="C3876">
        <v>2019</v>
      </c>
      <c r="D3876" s="18">
        <v>43825</v>
      </c>
      <c r="E3876" t="s">
        <v>3773</v>
      </c>
      <c r="F3876" t="s">
        <v>471</v>
      </c>
      <c r="G3876" t="s">
        <v>6587</v>
      </c>
      <c r="H3876">
        <v>7788</v>
      </c>
      <c r="L3876">
        <v>6600</v>
      </c>
      <c r="N3876">
        <f t="shared" si="427"/>
        <v>1188</v>
      </c>
      <c r="O3876">
        <f t="shared" si="428"/>
        <v>594</v>
      </c>
      <c r="P3876">
        <f t="shared" si="429"/>
        <v>594</v>
      </c>
      <c r="Q3876">
        <f t="shared" si="430"/>
        <v>0</v>
      </c>
      <c r="R3876">
        <f t="shared" si="431"/>
        <v>7788</v>
      </c>
      <c r="S3876">
        <f t="shared" si="432"/>
        <v>0</v>
      </c>
      <c r="Y3876">
        <v>594</v>
      </c>
      <c r="Z3876">
        <v>594</v>
      </c>
      <c r="AA3876">
        <v>0</v>
      </c>
    </row>
    <row r="3877" spans="1:27" x14ac:dyDescent="0.25">
      <c r="A3877" t="str">
        <f t="shared" si="426"/>
        <v>122019</v>
      </c>
      <c r="B3877">
        <v>12</v>
      </c>
      <c r="C3877">
        <v>2019</v>
      </c>
      <c r="D3877" s="18">
        <v>43829</v>
      </c>
      <c r="E3877" t="s">
        <v>5543</v>
      </c>
      <c r="F3877" t="s">
        <v>355</v>
      </c>
      <c r="G3877" t="s">
        <v>7144</v>
      </c>
      <c r="H3877">
        <v>44332</v>
      </c>
      <c r="I3877">
        <v>680</v>
      </c>
      <c r="K3877">
        <v>25464</v>
      </c>
      <c r="N3877">
        <f t="shared" si="427"/>
        <v>3055.68</v>
      </c>
      <c r="O3877">
        <f t="shared" si="428"/>
        <v>1527.84</v>
      </c>
      <c r="P3877">
        <f t="shared" si="429"/>
        <v>1527.84</v>
      </c>
      <c r="Q3877">
        <f t="shared" si="430"/>
        <v>0</v>
      </c>
      <c r="R3877">
        <f t="shared" si="431"/>
        <v>29199.68</v>
      </c>
      <c r="S3877">
        <f t="shared" si="432"/>
        <v>-15132.32</v>
      </c>
      <c r="Y3877">
        <v>1527.84</v>
      </c>
      <c r="Z3877">
        <v>1527.84</v>
      </c>
      <c r="AA3877">
        <v>0</v>
      </c>
    </row>
    <row r="3878" spans="1:27" x14ac:dyDescent="0.25">
      <c r="A3878" t="str">
        <f t="shared" si="426"/>
        <v>122019</v>
      </c>
      <c r="B3878">
        <v>12</v>
      </c>
      <c r="C3878">
        <v>2019</v>
      </c>
      <c r="D3878" s="18">
        <v>43829</v>
      </c>
      <c r="E3878" t="s">
        <v>5543</v>
      </c>
      <c r="F3878" t="s">
        <v>355</v>
      </c>
      <c r="G3878" t="s">
        <v>7144</v>
      </c>
      <c r="H3878">
        <v>44332</v>
      </c>
      <c r="L3878">
        <v>12824</v>
      </c>
      <c r="N3878">
        <f t="shared" si="427"/>
        <v>2308.3200000000002</v>
      </c>
      <c r="O3878">
        <f t="shared" si="428"/>
        <v>1154.1600000000001</v>
      </c>
      <c r="P3878">
        <f t="shared" si="429"/>
        <v>1154.1600000000001</v>
      </c>
      <c r="Q3878">
        <f t="shared" si="430"/>
        <v>0</v>
      </c>
      <c r="R3878">
        <f t="shared" si="431"/>
        <v>15132.32</v>
      </c>
      <c r="S3878">
        <f t="shared" si="432"/>
        <v>-29199.68</v>
      </c>
      <c r="Y3878">
        <v>1154.1600000000001</v>
      </c>
      <c r="Z3878">
        <v>1154.1600000000001</v>
      </c>
      <c r="AA3878">
        <v>0</v>
      </c>
    </row>
    <row r="3879" spans="1:27" x14ac:dyDescent="0.25">
      <c r="A3879" t="str">
        <f t="shared" si="426"/>
        <v>122019</v>
      </c>
      <c r="B3879">
        <v>12</v>
      </c>
      <c r="C3879">
        <v>2019</v>
      </c>
      <c r="D3879" s="18">
        <v>43829</v>
      </c>
      <c r="E3879" t="s">
        <v>5365</v>
      </c>
      <c r="F3879" t="s">
        <v>644</v>
      </c>
      <c r="G3879" t="s">
        <v>7145</v>
      </c>
      <c r="H3879">
        <v>31065</v>
      </c>
      <c r="J3879">
        <v>29585</v>
      </c>
      <c r="N3879">
        <f t="shared" si="427"/>
        <v>1479.25</v>
      </c>
      <c r="O3879">
        <f t="shared" si="428"/>
        <v>739.625</v>
      </c>
      <c r="P3879">
        <f t="shared" si="429"/>
        <v>739.625</v>
      </c>
      <c r="Q3879">
        <f t="shared" si="430"/>
        <v>0</v>
      </c>
      <c r="R3879">
        <f t="shared" si="431"/>
        <v>31064.25</v>
      </c>
      <c r="S3879">
        <f t="shared" si="432"/>
        <v>-0.75</v>
      </c>
      <c r="Y3879">
        <v>739.625</v>
      </c>
      <c r="Z3879">
        <v>739.625</v>
      </c>
      <c r="AA3879">
        <v>0</v>
      </c>
    </row>
    <row r="3880" spans="1:27" x14ac:dyDescent="0.25">
      <c r="A3880" t="str">
        <f t="shared" si="426"/>
        <v>122019</v>
      </c>
      <c r="B3880">
        <v>12</v>
      </c>
      <c r="C3880">
        <v>2019</v>
      </c>
      <c r="D3880" s="18">
        <v>43827</v>
      </c>
      <c r="E3880" t="s">
        <v>1485</v>
      </c>
      <c r="F3880" t="s">
        <v>101</v>
      </c>
      <c r="G3880" t="s">
        <v>6305</v>
      </c>
      <c r="H3880">
        <v>3970</v>
      </c>
      <c r="J3880">
        <v>3500</v>
      </c>
      <c r="N3880">
        <f t="shared" si="427"/>
        <v>175</v>
      </c>
      <c r="O3880">
        <f t="shared" si="428"/>
        <v>87.5</v>
      </c>
      <c r="P3880">
        <f t="shared" si="429"/>
        <v>87.5</v>
      </c>
      <c r="Q3880">
        <f t="shared" si="430"/>
        <v>0</v>
      </c>
      <c r="R3880">
        <f t="shared" si="431"/>
        <v>3675</v>
      </c>
      <c r="S3880">
        <f t="shared" si="432"/>
        <v>-295</v>
      </c>
      <c r="Y3880">
        <v>87.5</v>
      </c>
      <c r="Z3880">
        <v>87.5</v>
      </c>
      <c r="AA3880">
        <v>0</v>
      </c>
    </row>
    <row r="3881" spans="1:27" x14ac:dyDescent="0.25">
      <c r="A3881" t="str">
        <f t="shared" si="426"/>
        <v>122019</v>
      </c>
      <c r="B3881">
        <v>12</v>
      </c>
      <c r="C3881">
        <v>2019</v>
      </c>
      <c r="D3881" s="18">
        <v>43827</v>
      </c>
      <c r="E3881" t="s">
        <v>1485</v>
      </c>
      <c r="F3881" t="s">
        <v>101</v>
      </c>
      <c r="G3881" t="s">
        <v>6305</v>
      </c>
      <c r="H3881">
        <v>3970</v>
      </c>
      <c r="L3881">
        <v>250</v>
      </c>
      <c r="N3881">
        <f t="shared" si="427"/>
        <v>45</v>
      </c>
      <c r="O3881">
        <f t="shared" si="428"/>
        <v>22.5</v>
      </c>
      <c r="P3881">
        <f t="shared" si="429"/>
        <v>22.5</v>
      </c>
      <c r="Q3881">
        <f t="shared" si="430"/>
        <v>0</v>
      </c>
      <c r="R3881">
        <f t="shared" si="431"/>
        <v>295</v>
      </c>
      <c r="S3881">
        <f t="shared" si="432"/>
        <v>-3675</v>
      </c>
      <c r="Y3881">
        <v>22.5</v>
      </c>
      <c r="Z3881">
        <v>22.5</v>
      </c>
      <c r="AA3881">
        <v>0</v>
      </c>
    </row>
    <row r="3882" spans="1:27" x14ac:dyDescent="0.25">
      <c r="A3882" t="str">
        <f t="shared" si="426"/>
        <v>122019</v>
      </c>
      <c r="B3882">
        <v>12</v>
      </c>
      <c r="C3882">
        <v>2019</v>
      </c>
      <c r="D3882" s="18">
        <v>43826</v>
      </c>
      <c r="E3882" t="s">
        <v>5613</v>
      </c>
      <c r="F3882" t="s">
        <v>1604</v>
      </c>
      <c r="G3882" t="s">
        <v>6528</v>
      </c>
      <c r="H3882">
        <v>8710</v>
      </c>
      <c r="I3882">
        <v>1394</v>
      </c>
      <c r="L3882">
        <v>6200</v>
      </c>
      <c r="N3882">
        <f t="shared" si="427"/>
        <v>1116</v>
      </c>
      <c r="O3882">
        <f t="shared" si="428"/>
        <v>558</v>
      </c>
      <c r="P3882">
        <f t="shared" si="429"/>
        <v>558</v>
      </c>
      <c r="Q3882">
        <f t="shared" si="430"/>
        <v>0</v>
      </c>
      <c r="R3882">
        <f t="shared" si="431"/>
        <v>8710</v>
      </c>
      <c r="S3882">
        <f t="shared" si="432"/>
        <v>0</v>
      </c>
      <c r="Y3882">
        <v>558</v>
      </c>
      <c r="Z3882">
        <v>558</v>
      </c>
      <c r="AA3882">
        <v>0</v>
      </c>
    </row>
    <row r="3883" spans="1:27" x14ac:dyDescent="0.25">
      <c r="A3883" t="str">
        <f t="shared" si="426"/>
        <v>122019</v>
      </c>
      <c r="B3883">
        <v>12</v>
      </c>
      <c r="C3883">
        <v>2019</v>
      </c>
      <c r="D3883" s="18">
        <v>43826</v>
      </c>
      <c r="E3883" t="s">
        <v>5614</v>
      </c>
      <c r="F3883" t="s">
        <v>1604</v>
      </c>
      <c r="G3883" t="s">
        <v>6528</v>
      </c>
      <c r="H3883">
        <v>15930</v>
      </c>
      <c r="L3883">
        <v>13500</v>
      </c>
      <c r="N3883">
        <f t="shared" si="427"/>
        <v>2430</v>
      </c>
      <c r="O3883">
        <f t="shared" si="428"/>
        <v>1215</v>
      </c>
      <c r="P3883">
        <f t="shared" si="429"/>
        <v>1215</v>
      </c>
      <c r="Q3883">
        <f t="shared" si="430"/>
        <v>0</v>
      </c>
      <c r="R3883">
        <f t="shared" si="431"/>
        <v>15930</v>
      </c>
      <c r="S3883">
        <f t="shared" si="432"/>
        <v>0</v>
      </c>
      <c r="Y3883">
        <v>1215</v>
      </c>
      <c r="Z3883">
        <v>1215</v>
      </c>
      <c r="AA3883">
        <v>0</v>
      </c>
    </row>
    <row r="3884" spans="1:27" x14ac:dyDescent="0.25">
      <c r="A3884" t="str">
        <f t="shared" si="426"/>
        <v>122019</v>
      </c>
      <c r="B3884">
        <v>1</v>
      </c>
      <c r="C3884">
        <v>2019</v>
      </c>
      <c r="D3884" s="18">
        <v>43823</v>
      </c>
      <c r="E3884" t="s">
        <v>5318</v>
      </c>
      <c r="F3884" t="s">
        <v>101</v>
      </c>
      <c r="G3884" t="s">
        <v>6305</v>
      </c>
      <c r="H3884">
        <v>28251</v>
      </c>
      <c r="J3884">
        <v>18700</v>
      </c>
      <c r="L3884">
        <v>1200</v>
      </c>
      <c r="M3884">
        <v>5625</v>
      </c>
      <c r="N3884">
        <f t="shared" si="427"/>
        <v>2726</v>
      </c>
      <c r="O3884">
        <f t="shared" si="428"/>
        <v>1363</v>
      </c>
      <c r="P3884">
        <f t="shared" si="429"/>
        <v>1363</v>
      </c>
      <c r="Q3884">
        <f t="shared" si="430"/>
        <v>0</v>
      </c>
      <c r="R3884">
        <f t="shared" si="431"/>
        <v>28251</v>
      </c>
      <c r="S3884">
        <f t="shared" si="432"/>
        <v>0</v>
      </c>
      <c r="Y3884">
        <v>1363</v>
      </c>
      <c r="Z3884">
        <v>1363</v>
      </c>
      <c r="AA3884">
        <v>0</v>
      </c>
    </row>
    <row r="3885" spans="1:27" x14ac:dyDescent="0.25">
      <c r="A3885" t="str">
        <f t="shared" si="426"/>
        <v>012020</v>
      </c>
      <c r="B3885">
        <v>1</v>
      </c>
      <c r="C3885">
        <v>2020</v>
      </c>
      <c r="D3885" s="18">
        <v>43836</v>
      </c>
      <c r="F3885" t="s">
        <v>7146</v>
      </c>
      <c r="G3885" t="s">
        <v>7147</v>
      </c>
      <c r="H3885">
        <v>612951</v>
      </c>
      <c r="L3885">
        <v>519450</v>
      </c>
      <c r="N3885">
        <f t="shared" si="427"/>
        <v>93501</v>
      </c>
      <c r="O3885">
        <v>0</v>
      </c>
      <c r="P3885">
        <v>0</v>
      </c>
      <c r="Q3885">
        <v>0</v>
      </c>
      <c r="R3885">
        <f t="shared" si="431"/>
        <v>612951</v>
      </c>
      <c r="S3885">
        <f t="shared" si="432"/>
        <v>0</v>
      </c>
      <c r="T3885" t="s">
        <v>5815</v>
      </c>
      <c r="Y3885">
        <v>46750.5</v>
      </c>
      <c r="Z3885">
        <v>46750.5</v>
      </c>
      <c r="AA3885">
        <v>0</v>
      </c>
    </row>
    <row r="3886" spans="1:27" x14ac:dyDescent="0.25">
      <c r="A3886" t="str">
        <f t="shared" si="426"/>
        <v>122019</v>
      </c>
      <c r="B3886">
        <v>1</v>
      </c>
      <c r="C3886">
        <v>2019</v>
      </c>
      <c r="D3886" s="18">
        <v>43830</v>
      </c>
      <c r="E3886" t="s">
        <v>7148</v>
      </c>
      <c r="F3886" t="s">
        <v>5579</v>
      </c>
      <c r="G3886" t="s">
        <v>7149</v>
      </c>
      <c r="H3886">
        <v>2065</v>
      </c>
      <c r="L3886">
        <v>1750</v>
      </c>
      <c r="N3886">
        <f t="shared" si="427"/>
        <v>315</v>
      </c>
      <c r="O3886">
        <f t="shared" si="428"/>
        <v>157.5</v>
      </c>
      <c r="P3886">
        <f t="shared" si="429"/>
        <v>157.5</v>
      </c>
      <c r="Q3886">
        <f t="shared" si="430"/>
        <v>0</v>
      </c>
      <c r="R3886">
        <f t="shared" si="431"/>
        <v>2065</v>
      </c>
      <c r="S3886">
        <f t="shared" si="432"/>
        <v>0</v>
      </c>
      <c r="Y3886">
        <v>157.5</v>
      </c>
      <c r="Z3886">
        <v>157.5</v>
      </c>
      <c r="AA3886">
        <v>0</v>
      </c>
    </row>
    <row r="3887" spans="1:27" x14ac:dyDescent="0.25">
      <c r="A3887" t="str">
        <f t="shared" si="426"/>
        <v>122019</v>
      </c>
      <c r="B3887">
        <v>1</v>
      </c>
      <c r="C3887">
        <v>2019</v>
      </c>
      <c r="D3887" s="18">
        <v>43830</v>
      </c>
      <c r="E3887" t="s">
        <v>7150</v>
      </c>
      <c r="F3887" t="s">
        <v>6764</v>
      </c>
      <c r="G3887" t="s">
        <v>7151</v>
      </c>
      <c r="H3887">
        <v>1003</v>
      </c>
      <c r="L3887">
        <v>850</v>
      </c>
      <c r="N3887">
        <f t="shared" si="427"/>
        <v>153</v>
      </c>
      <c r="O3887">
        <f t="shared" si="428"/>
        <v>76.5</v>
      </c>
      <c r="P3887">
        <f t="shared" si="429"/>
        <v>76.5</v>
      </c>
      <c r="Q3887">
        <f t="shared" si="430"/>
        <v>0</v>
      </c>
      <c r="R3887">
        <f t="shared" si="431"/>
        <v>1003</v>
      </c>
      <c r="S3887">
        <f t="shared" si="432"/>
        <v>0</v>
      </c>
      <c r="Y3887">
        <v>76.5</v>
      </c>
      <c r="Z3887">
        <v>76.5</v>
      </c>
      <c r="AA3887">
        <v>0</v>
      </c>
    </row>
    <row r="3888" spans="1:27" x14ac:dyDescent="0.25">
      <c r="A3888" t="str">
        <f t="shared" si="426"/>
        <v>012020</v>
      </c>
      <c r="B3888">
        <v>1</v>
      </c>
      <c r="C3888">
        <v>2020</v>
      </c>
      <c r="D3888" s="18">
        <v>43833</v>
      </c>
      <c r="E3888" t="s">
        <v>100</v>
      </c>
      <c r="F3888" t="s">
        <v>98</v>
      </c>
      <c r="G3888" t="s">
        <v>99</v>
      </c>
      <c r="H3888">
        <v>1692</v>
      </c>
      <c r="L3888">
        <v>1434</v>
      </c>
      <c r="N3888">
        <f t="shared" si="427"/>
        <v>258.12</v>
      </c>
      <c r="O3888">
        <f t="shared" si="428"/>
        <v>129.06</v>
      </c>
      <c r="P3888">
        <f t="shared" si="429"/>
        <v>129.06</v>
      </c>
      <c r="Q3888">
        <f t="shared" si="430"/>
        <v>0</v>
      </c>
      <c r="R3888">
        <f t="shared" si="431"/>
        <v>1692.12</v>
      </c>
      <c r="S3888">
        <f t="shared" si="432"/>
        <v>0.11999999999989086</v>
      </c>
      <c r="Y3888">
        <v>129.06</v>
      </c>
      <c r="Z3888">
        <v>129.06</v>
      </c>
      <c r="AA3888">
        <v>0</v>
      </c>
    </row>
    <row r="3889" spans="1:27" x14ac:dyDescent="0.25">
      <c r="A3889" t="str">
        <f t="shared" si="426"/>
        <v>092019</v>
      </c>
      <c r="B3889">
        <v>1</v>
      </c>
      <c r="C3889">
        <v>2019</v>
      </c>
      <c r="D3889" s="18">
        <v>43738</v>
      </c>
      <c r="E3889" t="s">
        <v>4466</v>
      </c>
      <c r="F3889" t="s">
        <v>1195</v>
      </c>
      <c r="G3889" t="s">
        <v>1196</v>
      </c>
      <c r="H3889">
        <v>93555</v>
      </c>
      <c r="J3889">
        <v>89100</v>
      </c>
      <c r="N3889">
        <f t="shared" si="427"/>
        <v>4455</v>
      </c>
      <c r="O3889">
        <f t="shared" si="428"/>
        <v>2227.5</v>
      </c>
      <c r="P3889">
        <f t="shared" si="429"/>
        <v>2227.5</v>
      </c>
      <c r="Q3889">
        <f t="shared" si="430"/>
        <v>0</v>
      </c>
      <c r="R3889">
        <f t="shared" si="431"/>
        <v>93555</v>
      </c>
      <c r="S3889">
        <f t="shared" si="432"/>
        <v>0</v>
      </c>
      <c r="Y3889">
        <v>2227.5</v>
      </c>
      <c r="Z3889">
        <v>2227.5</v>
      </c>
      <c r="AA3889">
        <v>0</v>
      </c>
    </row>
    <row r="3890" spans="1:27" x14ac:dyDescent="0.25">
      <c r="A3890" t="str">
        <f t="shared" si="426"/>
        <v>122019</v>
      </c>
      <c r="B3890">
        <v>1</v>
      </c>
      <c r="C3890">
        <v>2019</v>
      </c>
      <c r="D3890" s="18">
        <v>43823</v>
      </c>
      <c r="E3890" t="s">
        <v>7895</v>
      </c>
      <c r="F3890" t="s">
        <v>124</v>
      </c>
      <c r="G3890" t="s">
        <v>7896</v>
      </c>
      <c r="H3890">
        <v>39743</v>
      </c>
      <c r="I3890">
        <v>39743</v>
      </c>
      <c r="N3890">
        <f t="shared" si="427"/>
        <v>0</v>
      </c>
      <c r="O3890">
        <f t="shared" si="428"/>
        <v>0</v>
      </c>
      <c r="P3890">
        <f t="shared" si="429"/>
        <v>0</v>
      </c>
      <c r="Q3890">
        <f t="shared" si="430"/>
        <v>0</v>
      </c>
      <c r="R3890">
        <f t="shared" si="431"/>
        <v>39743</v>
      </c>
      <c r="S3890">
        <f t="shared" si="432"/>
        <v>0</v>
      </c>
      <c r="Y3890">
        <v>0</v>
      </c>
      <c r="Z3890">
        <v>0</v>
      </c>
      <c r="AA3890">
        <v>0</v>
      </c>
    </row>
    <row r="3891" spans="1:27" x14ac:dyDescent="0.25">
      <c r="A3891" t="str">
        <f t="shared" si="426"/>
        <v>122019</v>
      </c>
      <c r="B3891">
        <v>1</v>
      </c>
      <c r="C3891">
        <v>2019</v>
      </c>
      <c r="D3891" s="18">
        <v>43823</v>
      </c>
      <c r="E3891" t="s">
        <v>5324</v>
      </c>
      <c r="F3891" t="s">
        <v>124</v>
      </c>
      <c r="G3891" t="s">
        <v>7896</v>
      </c>
      <c r="H3891">
        <v>10689.54</v>
      </c>
      <c r="L3891">
        <v>9059</v>
      </c>
      <c r="N3891">
        <f t="shared" si="427"/>
        <v>1630.62</v>
      </c>
      <c r="O3891">
        <f t="shared" si="428"/>
        <v>815.31</v>
      </c>
      <c r="P3891">
        <f t="shared" si="429"/>
        <v>815.31</v>
      </c>
      <c r="Q3891">
        <f t="shared" si="430"/>
        <v>0</v>
      </c>
      <c r="R3891">
        <f t="shared" si="431"/>
        <v>10689.619999999999</v>
      </c>
      <c r="S3891">
        <f t="shared" si="432"/>
        <v>7.9999999998108251E-2</v>
      </c>
      <c r="Y3891">
        <v>815.31</v>
      </c>
      <c r="Z3891">
        <v>815.31</v>
      </c>
      <c r="AA3891">
        <v>0</v>
      </c>
    </row>
    <row r="3892" spans="1:27" x14ac:dyDescent="0.25">
      <c r="A3892" t="str">
        <f t="shared" si="426"/>
        <v>122019</v>
      </c>
      <c r="B3892">
        <v>1</v>
      </c>
      <c r="C3892">
        <v>2019</v>
      </c>
      <c r="D3892" s="18">
        <v>43823</v>
      </c>
      <c r="E3892" t="s">
        <v>5325</v>
      </c>
      <c r="F3892" t="s">
        <v>124</v>
      </c>
      <c r="G3892" t="s">
        <v>7896</v>
      </c>
      <c r="H3892">
        <v>3540</v>
      </c>
      <c r="L3892">
        <v>3000</v>
      </c>
      <c r="N3892">
        <f t="shared" si="427"/>
        <v>540</v>
      </c>
      <c r="O3892">
        <f t="shared" si="428"/>
        <v>270</v>
      </c>
      <c r="P3892">
        <f t="shared" si="429"/>
        <v>270</v>
      </c>
      <c r="Q3892">
        <f t="shared" si="430"/>
        <v>0</v>
      </c>
      <c r="R3892">
        <f t="shared" si="431"/>
        <v>3540</v>
      </c>
      <c r="S3892">
        <f t="shared" si="432"/>
        <v>0</v>
      </c>
      <c r="Y3892">
        <v>270</v>
      </c>
      <c r="Z3892">
        <v>270</v>
      </c>
      <c r="AA3892">
        <v>0</v>
      </c>
    </row>
    <row r="3893" spans="1:27" x14ac:dyDescent="0.25">
      <c r="A3893" t="str">
        <f t="shared" si="426"/>
        <v>012020</v>
      </c>
      <c r="B3893">
        <v>1</v>
      </c>
      <c r="C3893">
        <v>2020</v>
      </c>
      <c r="D3893" s="18">
        <v>43837</v>
      </c>
      <c r="E3893" t="s">
        <v>5325</v>
      </c>
      <c r="F3893" t="s">
        <v>101</v>
      </c>
      <c r="G3893" t="s">
        <v>6305</v>
      </c>
      <c r="H3893">
        <v>8000</v>
      </c>
      <c r="L3893">
        <v>6779.66</v>
      </c>
      <c r="N3893">
        <f t="shared" si="427"/>
        <v>1220.3388</v>
      </c>
      <c r="O3893">
        <f t="shared" si="428"/>
        <v>610.1694</v>
      </c>
      <c r="P3893">
        <f t="shared" si="429"/>
        <v>610.1694</v>
      </c>
      <c r="Q3893">
        <f t="shared" si="430"/>
        <v>0</v>
      </c>
      <c r="R3893">
        <f t="shared" si="431"/>
        <v>7999.9987999999994</v>
      </c>
      <c r="S3893">
        <f t="shared" si="432"/>
        <v>-1.2000000006082701E-3</v>
      </c>
      <c r="Y3893">
        <v>610.1694</v>
      </c>
      <c r="Z3893">
        <v>610.1694</v>
      </c>
      <c r="AA3893">
        <v>0</v>
      </c>
    </row>
    <row r="3894" spans="1:27" x14ac:dyDescent="0.25">
      <c r="A3894" t="str">
        <f t="shared" si="426"/>
        <v>012020</v>
      </c>
      <c r="B3894">
        <v>1</v>
      </c>
      <c r="C3894">
        <v>2020</v>
      </c>
      <c r="D3894" s="18">
        <v>43833</v>
      </c>
      <c r="E3894" t="s">
        <v>105</v>
      </c>
      <c r="F3894" t="s">
        <v>101</v>
      </c>
      <c r="G3894" t="s">
        <v>6305</v>
      </c>
      <c r="H3894">
        <v>36527</v>
      </c>
      <c r="J3894">
        <v>27000</v>
      </c>
      <c r="L3894">
        <v>6929.66</v>
      </c>
      <c r="N3894">
        <f t="shared" si="427"/>
        <v>2597.3388</v>
      </c>
      <c r="O3894">
        <f t="shared" si="428"/>
        <v>1298.6694</v>
      </c>
      <c r="P3894">
        <f t="shared" si="429"/>
        <v>1298.6694</v>
      </c>
      <c r="Q3894">
        <f t="shared" si="430"/>
        <v>0</v>
      </c>
      <c r="R3894">
        <f t="shared" si="431"/>
        <v>36526.998800000001</v>
      </c>
      <c r="S3894">
        <f t="shared" si="432"/>
        <v>-1.1999999987892807E-3</v>
      </c>
      <c r="Y3894">
        <v>1298.6694</v>
      </c>
      <c r="Z3894">
        <v>1298.6694</v>
      </c>
      <c r="AA3894">
        <v>0</v>
      </c>
    </row>
    <row r="3895" spans="1:27" x14ac:dyDescent="0.25">
      <c r="A3895" t="str">
        <f t="shared" si="426"/>
        <v>012020</v>
      </c>
      <c r="B3895">
        <v>1</v>
      </c>
      <c r="C3895">
        <v>2020</v>
      </c>
      <c r="D3895" s="18">
        <v>43833</v>
      </c>
      <c r="E3895" t="s">
        <v>104</v>
      </c>
      <c r="F3895" t="s">
        <v>101</v>
      </c>
      <c r="G3895" t="s">
        <v>6305</v>
      </c>
      <c r="H3895">
        <v>2735</v>
      </c>
      <c r="K3895">
        <v>142.86000000000001</v>
      </c>
      <c r="L3895">
        <v>2182</v>
      </c>
      <c r="N3895">
        <f t="shared" si="427"/>
        <v>409.90319999999997</v>
      </c>
      <c r="O3895">
        <f t="shared" si="428"/>
        <v>204.95159999999998</v>
      </c>
      <c r="P3895">
        <f t="shared" si="429"/>
        <v>204.95159999999998</v>
      </c>
      <c r="Q3895">
        <f t="shared" si="430"/>
        <v>0</v>
      </c>
      <c r="R3895">
        <f t="shared" si="431"/>
        <v>2734.7632000000003</v>
      </c>
      <c r="S3895">
        <f t="shared" si="432"/>
        <v>-0.23679999999967549</v>
      </c>
      <c r="Y3895">
        <v>204.95159999999998</v>
      </c>
      <c r="Z3895">
        <v>204.95159999999998</v>
      </c>
      <c r="AA3895">
        <v>0</v>
      </c>
    </row>
    <row r="3896" spans="1:27" x14ac:dyDescent="0.25">
      <c r="A3896" t="str">
        <f t="shared" si="426"/>
        <v>012020</v>
      </c>
      <c r="B3896">
        <v>1</v>
      </c>
      <c r="C3896">
        <v>2020</v>
      </c>
      <c r="D3896" s="18">
        <v>43833</v>
      </c>
      <c r="E3896" t="s">
        <v>103</v>
      </c>
      <c r="F3896" t="s">
        <v>101</v>
      </c>
      <c r="G3896" t="s">
        <v>6305</v>
      </c>
      <c r="H3896">
        <v>26354</v>
      </c>
      <c r="L3896">
        <v>7079.66</v>
      </c>
      <c r="M3896">
        <v>14062.5</v>
      </c>
      <c r="N3896">
        <f t="shared" si="427"/>
        <v>5211.8387999999995</v>
      </c>
      <c r="O3896">
        <f t="shared" si="428"/>
        <v>2605.9193999999998</v>
      </c>
      <c r="P3896">
        <f t="shared" si="429"/>
        <v>2605.9193999999998</v>
      </c>
      <c r="Q3896">
        <f t="shared" si="430"/>
        <v>0</v>
      </c>
      <c r="R3896">
        <f t="shared" si="431"/>
        <v>26353.998800000001</v>
      </c>
      <c r="S3896">
        <f t="shared" si="432"/>
        <v>-1.1999999987892807E-3</v>
      </c>
      <c r="Y3896">
        <v>2605.9193999999998</v>
      </c>
      <c r="Z3896">
        <v>2605.9193999999998</v>
      </c>
      <c r="AA3896">
        <v>0</v>
      </c>
    </row>
    <row r="3897" spans="1:27" x14ac:dyDescent="0.25">
      <c r="A3897" t="str">
        <f t="shared" si="426"/>
        <v>012020</v>
      </c>
      <c r="B3897">
        <v>1</v>
      </c>
      <c r="C3897">
        <v>2020</v>
      </c>
      <c r="D3897" s="18">
        <v>43834</v>
      </c>
      <c r="E3897" t="s">
        <v>7152</v>
      </c>
      <c r="F3897" t="s">
        <v>7153</v>
      </c>
      <c r="G3897" t="s">
        <v>7154</v>
      </c>
      <c r="H3897">
        <v>46020</v>
      </c>
      <c r="L3897">
        <v>39000</v>
      </c>
      <c r="N3897">
        <f t="shared" si="427"/>
        <v>7020</v>
      </c>
      <c r="O3897">
        <v>0</v>
      </c>
      <c r="P3897">
        <v>0</v>
      </c>
      <c r="Q3897">
        <v>0</v>
      </c>
      <c r="R3897">
        <f t="shared" si="431"/>
        <v>46020</v>
      </c>
      <c r="S3897">
        <f t="shared" si="432"/>
        <v>0</v>
      </c>
      <c r="T3897" t="s">
        <v>5815</v>
      </c>
      <c r="Y3897">
        <v>3510</v>
      </c>
      <c r="Z3897">
        <v>3510</v>
      </c>
      <c r="AA3897">
        <v>0</v>
      </c>
    </row>
    <row r="3898" spans="1:27" x14ac:dyDescent="0.25">
      <c r="A3898" t="str">
        <f t="shared" si="426"/>
        <v>092019</v>
      </c>
      <c r="B3898">
        <v>1</v>
      </c>
      <c r="C3898">
        <v>2019</v>
      </c>
      <c r="D3898" s="18">
        <v>43718</v>
      </c>
      <c r="E3898" t="s">
        <v>7155</v>
      </c>
      <c r="F3898" t="s">
        <v>6358</v>
      </c>
      <c r="G3898" t="s">
        <v>7156</v>
      </c>
      <c r="H3898">
        <v>20119</v>
      </c>
      <c r="L3898">
        <v>17050</v>
      </c>
      <c r="N3898">
        <f t="shared" si="427"/>
        <v>3069</v>
      </c>
      <c r="O3898">
        <v>0</v>
      </c>
      <c r="P3898">
        <v>0</v>
      </c>
      <c r="Q3898">
        <v>0</v>
      </c>
      <c r="R3898">
        <f t="shared" si="431"/>
        <v>20119</v>
      </c>
      <c r="S3898">
        <f t="shared" si="432"/>
        <v>0</v>
      </c>
      <c r="T3898" t="s">
        <v>5815</v>
      </c>
      <c r="Y3898">
        <v>1534.5</v>
      </c>
      <c r="Z3898">
        <v>1534.5</v>
      </c>
      <c r="AA3898">
        <v>0</v>
      </c>
    </row>
    <row r="3899" spans="1:27" x14ac:dyDescent="0.25">
      <c r="A3899" t="str">
        <f t="shared" si="426"/>
        <v>102019</v>
      </c>
      <c r="B3899">
        <v>1</v>
      </c>
      <c r="C3899">
        <v>2019</v>
      </c>
      <c r="D3899" s="18">
        <v>43750</v>
      </c>
      <c r="E3899" t="s">
        <v>7157</v>
      </c>
      <c r="F3899" t="s">
        <v>6358</v>
      </c>
      <c r="G3899" t="s">
        <v>7156</v>
      </c>
      <c r="H3899">
        <v>236000</v>
      </c>
      <c r="L3899">
        <v>200000</v>
      </c>
      <c r="N3899">
        <f t="shared" si="427"/>
        <v>36000</v>
      </c>
      <c r="O3899">
        <v>0</v>
      </c>
      <c r="P3899">
        <v>0</v>
      </c>
      <c r="Q3899">
        <v>0</v>
      </c>
      <c r="R3899">
        <f t="shared" si="431"/>
        <v>236000</v>
      </c>
      <c r="S3899">
        <f t="shared" si="432"/>
        <v>0</v>
      </c>
      <c r="T3899" t="s">
        <v>5815</v>
      </c>
      <c r="Y3899">
        <v>18000</v>
      </c>
      <c r="Z3899">
        <v>18000</v>
      </c>
      <c r="AA3899">
        <v>0</v>
      </c>
    </row>
    <row r="3900" spans="1:27" x14ac:dyDescent="0.25">
      <c r="A3900" t="str">
        <f t="shared" si="426"/>
        <v>012020</v>
      </c>
      <c r="B3900">
        <v>1</v>
      </c>
      <c r="C3900">
        <v>2020</v>
      </c>
      <c r="D3900" s="18">
        <v>43837</v>
      </c>
      <c r="E3900" t="s">
        <v>1267</v>
      </c>
      <c r="F3900" t="s">
        <v>2130</v>
      </c>
      <c r="G3900" t="s">
        <v>6591</v>
      </c>
      <c r="H3900">
        <v>5121</v>
      </c>
      <c r="L3900">
        <v>4340</v>
      </c>
      <c r="N3900">
        <f t="shared" si="427"/>
        <v>781.2</v>
      </c>
      <c r="O3900">
        <f t="shared" si="428"/>
        <v>390.6</v>
      </c>
      <c r="P3900">
        <f t="shared" si="429"/>
        <v>390.6</v>
      </c>
      <c r="Q3900">
        <f t="shared" si="430"/>
        <v>0</v>
      </c>
      <c r="R3900">
        <f t="shared" si="431"/>
        <v>5121.2</v>
      </c>
      <c r="S3900">
        <f t="shared" si="432"/>
        <v>0.1999999999998181</v>
      </c>
      <c r="Y3900">
        <v>390.6</v>
      </c>
      <c r="Z3900">
        <v>390.6</v>
      </c>
      <c r="AA3900">
        <v>0</v>
      </c>
    </row>
    <row r="3901" spans="1:27" x14ac:dyDescent="0.25">
      <c r="A3901" t="str">
        <f t="shared" si="426"/>
        <v>122019</v>
      </c>
      <c r="B3901">
        <v>1</v>
      </c>
      <c r="C3901">
        <v>2019</v>
      </c>
      <c r="D3901" s="18">
        <v>43827</v>
      </c>
      <c r="E3901" t="s">
        <v>5426</v>
      </c>
      <c r="F3901" t="s">
        <v>2810</v>
      </c>
      <c r="G3901" t="s">
        <v>7158</v>
      </c>
      <c r="H3901">
        <v>5428</v>
      </c>
      <c r="L3901">
        <v>4600</v>
      </c>
      <c r="N3901">
        <f t="shared" si="427"/>
        <v>828</v>
      </c>
      <c r="O3901">
        <f t="shared" si="428"/>
        <v>414</v>
      </c>
      <c r="P3901">
        <f t="shared" si="429"/>
        <v>414</v>
      </c>
      <c r="Q3901">
        <f t="shared" si="430"/>
        <v>0</v>
      </c>
      <c r="R3901">
        <f t="shared" si="431"/>
        <v>5428</v>
      </c>
      <c r="S3901">
        <f t="shared" si="432"/>
        <v>0</v>
      </c>
      <c r="Y3901">
        <v>414</v>
      </c>
      <c r="Z3901">
        <v>414</v>
      </c>
      <c r="AA3901">
        <v>0</v>
      </c>
    </row>
    <row r="3902" spans="1:27" x14ac:dyDescent="0.25">
      <c r="A3902" t="str">
        <f t="shared" si="426"/>
        <v>012020</v>
      </c>
      <c r="B3902">
        <v>1</v>
      </c>
      <c r="C3902">
        <v>2020</v>
      </c>
      <c r="D3902" s="18">
        <v>43837</v>
      </c>
      <c r="E3902" t="s">
        <v>6343</v>
      </c>
      <c r="F3902" t="s">
        <v>6323</v>
      </c>
      <c r="G3902" t="s">
        <v>6447</v>
      </c>
      <c r="H3902">
        <v>826</v>
      </c>
      <c r="L3902">
        <v>700</v>
      </c>
      <c r="N3902">
        <f t="shared" si="427"/>
        <v>126</v>
      </c>
      <c r="O3902">
        <f t="shared" si="428"/>
        <v>63</v>
      </c>
      <c r="P3902">
        <f t="shared" si="429"/>
        <v>63</v>
      </c>
      <c r="Q3902">
        <f t="shared" si="430"/>
        <v>0</v>
      </c>
      <c r="R3902">
        <f t="shared" si="431"/>
        <v>826</v>
      </c>
      <c r="S3902">
        <f t="shared" si="432"/>
        <v>0</v>
      </c>
      <c r="Y3902">
        <v>63</v>
      </c>
      <c r="Z3902">
        <v>63</v>
      </c>
      <c r="AA3902">
        <v>0</v>
      </c>
    </row>
    <row r="3903" spans="1:27" x14ac:dyDescent="0.25">
      <c r="A3903" t="str">
        <f t="shared" si="426"/>
        <v>012020</v>
      </c>
      <c r="B3903">
        <v>1</v>
      </c>
      <c r="C3903">
        <v>2020</v>
      </c>
      <c r="D3903" s="18">
        <v>43837</v>
      </c>
      <c r="E3903" t="s">
        <v>214</v>
      </c>
      <c r="F3903" t="s">
        <v>212</v>
      </c>
      <c r="G3903" t="s">
        <v>6441</v>
      </c>
      <c r="H3903">
        <v>990</v>
      </c>
      <c r="L3903">
        <v>839</v>
      </c>
      <c r="N3903">
        <f t="shared" si="427"/>
        <v>151.02000000000001</v>
      </c>
      <c r="O3903">
        <f t="shared" si="428"/>
        <v>75.510000000000005</v>
      </c>
      <c r="P3903">
        <f t="shared" si="429"/>
        <v>75.510000000000005</v>
      </c>
      <c r="Q3903">
        <f t="shared" si="430"/>
        <v>0</v>
      </c>
      <c r="R3903">
        <f t="shared" si="431"/>
        <v>990.02</v>
      </c>
      <c r="S3903">
        <f t="shared" si="432"/>
        <v>1.999999999998181E-2</v>
      </c>
      <c r="Y3903">
        <v>75.510000000000005</v>
      </c>
      <c r="Z3903">
        <v>75.510000000000005</v>
      </c>
      <c r="AA3903">
        <v>0</v>
      </c>
    </row>
    <row r="3904" spans="1:27" x14ac:dyDescent="0.25">
      <c r="A3904" t="str">
        <f t="shared" si="426"/>
        <v>122019</v>
      </c>
      <c r="B3904">
        <v>1</v>
      </c>
      <c r="C3904">
        <v>2019</v>
      </c>
      <c r="D3904" s="18">
        <v>43810</v>
      </c>
      <c r="E3904" t="s">
        <v>5657</v>
      </c>
      <c r="F3904" t="s">
        <v>487</v>
      </c>
      <c r="G3904" t="s">
        <v>488</v>
      </c>
      <c r="H3904">
        <v>44800</v>
      </c>
      <c r="M3904">
        <v>35000</v>
      </c>
      <c r="N3904">
        <f t="shared" si="427"/>
        <v>9800</v>
      </c>
      <c r="O3904">
        <v>0</v>
      </c>
      <c r="P3904">
        <v>0</v>
      </c>
      <c r="Q3904">
        <v>0</v>
      </c>
      <c r="R3904">
        <f t="shared" si="431"/>
        <v>44800</v>
      </c>
      <c r="S3904">
        <f t="shared" si="432"/>
        <v>0</v>
      </c>
      <c r="T3904" t="s">
        <v>5815</v>
      </c>
      <c r="Y3904">
        <v>4900</v>
      </c>
      <c r="Z3904">
        <v>4900</v>
      </c>
      <c r="AA3904">
        <v>0</v>
      </c>
    </row>
    <row r="3905" spans="1:27" x14ac:dyDescent="0.25">
      <c r="A3905" t="str">
        <f t="shared" si="426"/>
        <v>012020</v>
      </c>
      <c r="B3905">
        <v>1</v>
      </c>
      <c r="C3905">
        <v>2020</v>
      </c>
      <c r="D3905" s="18">
        <v>43836</v>
      </c>
      <c r="E3905" t="s">
        <v>89</v>
      </c>
      <c r="F3905" t="s">
        <v>87</v>
      </c>
      <c r="G3905" t="s">
        <v>7101</v>
      </c>
      <c r="H3905">
        <v>27067</v>
      </c>
      <c r="L3905">
        <v>22938</v>
      </c>
      <c r="N3905">
        <f t="shared" si="427"/>
        <v>4128.84</v>
      </c>
      <c r="O3905">
        <f t="shared" si="428"/>
        <v>2064.42</v>
      </c>
      <c r="P3905">
        <f t="shared" si="429"/>
        <v>2064.42</v>
      </c>
      <c r="Q3905">
        <f t="shared" si="430"/>
        <v>0</v>
      </c>
      <c r="R3905">
        <f t="shared" si="431"/>
        <v>27066.84</v>
      </c>
      <c r="S3905">
        <f t="shared" si="432"/>
        <v>-0.15999999999985448</v>
      </c>
      <c r="Y3905">
        <v>2064.42</v>
      </c>
      <c r="Z3905">
        <v>2064.42</v>
      </c>
      <c r="AA3905">
        <v>0</v>
      </c>
    </row>
    <row r="3906" spans="1:27" x14ac:dyDescent="0.25">
      <c r="A3906" t="str">
        <f t="shared" si="426"/>
        <v>012020</v>
      </c>
      <c r="B3906">
        <v>1</v>
      </c>
      <c r="C3906">
        <v>2020</v>
      </c>
      <c r="D3906" s="18">
        <v>43832</v>
      </c>
      <c r="E3906" t="s">
        <v>489</v>
      </c>
      <c r="F3906" t="s">
        <v>487</v>
      </c>
      <c r="G3906" t="s">
        <v>488</v>
      </c>
      <c r="H3906">
        <v>15950</v>
      </c>
      <c r="L3906">
        <v>12500</v>
      </c>
      <c r="N3906">
        <f t="shared" si="427"/>
        <v>2250</v>
      </c>
      <c r="O3906">
        <v>0</v>
      </c>
      <c r="P3906">
        <v>0</v>
      </c>
      <c r="Q3906">
        <v>0</v>
      </c>
      <c r="R3906">
        <f t="shared" si="431"/>
        <v>14750</v>
      </c>
      <c r="S3906">
        <f t="shared" si="432"/>
        <v>-1200</v>
      </c>
      <c r="T3906" t="s">
        <v>5815</v>
      </c>
      <c r="Y3906">
        <v>1125</v>
      </c>
      <c r="Z3906">
        <v>1125</v>
      </c>
      <c r="AA3906">
        <v>0</v>
      </c>
    </row>
    <row r="3907" spans="1:27" x14ac:dyDescent="0.25">
      <c r="A3907" t="str">
        <f t="shared" si="426"/>
        <v>012020</v>
      </c>
      <c r="B3907">
        <v>1</v>
      </c>
      <c r="C3907">
        <v>2020</v>
      </c>
      <c r="D3907" s="18">
        <v>43837</v>
      </c>
      <c r="E3907" t="s">
        <v>402</v>
      </c>
      <c r="F3907" t="s">
        <v>399</v>
      </c>
      <c r="G3907" t="s">
        <v>6509</v>
      </c>
      <c r="H3907">
        <v>3134</v>
      </c>
      <c r="L3907">
        <v>2656</v>
      </c>
      <c r="N3907">
        <f t="shared" si="427"/>
        <v>478.08</v>
      </c>
      <c r="O3907">
        <f t="shared" si="428"/>
        <v>239.04</v>
      </c>
      <c r="P3907">
        <f t="shared" si="429"/>
        <v>239.04</v>
      </c>
      <c r="Q3907">
        <f t="shared" si="430"/>
        <v>0</v>
      </c>
      <c r="R3907">
        <f t="shared" si="431"/>
        <v>3134.08</v>
      </c>
      <c r="S3907">
        <f t="shared" si="432"/>
        <v>7.999999999992724E-2</v>
      </c>
      <c r="Y3907">
        <v>239.04</v>
      </c>
      <c r="Z3907">
        <v>239.04</v>
      </c>
      <c r="AA3907">
        <v>0</v>
      </c>
    </row>
    <row r="3908" spans="1:27" x14ac:dyDescent="0.25">
      <c r="A3908" t="str">
        <f t="shared" ref="A3908:A3971" si="433">TEXT(D3908,"MMYYYY")</f>
        <v>012020</v>
      </c>
      <c r="B3908">
        <v>1</v>
      </c>
      <c r="C3908">
        <v>2020</v>
      </c>
      <c r="D3908" s="18">
        <v>43840</v>
      </c>
      <c r="E3908" t="s">
        <v>404</v>
      </c>
      <c r="F3908" t="s">
        <v>399</v>
      </c>
      <c r="G3908" t="s">
        <v>6509</v>
      </c>
      <c r="H3908">
        <v>2124</v>
      </c>
      <c r="L3908">
        <v>1800</v>
      </c>
      <c r="N3908">
        <f t="shared" si="427"/>
        <v>324</v>
      </c>
      <c r="O3908">
        <f t="shared" si="428"/>
        <v>162</v>
      </c>
      <c r="P3908">
        <f t="shared" si="429"/>
        <v>162</v>
      </c>
      <c r="Q3908">
        <f t="shared" si="430"/>
        <v>0</v>
      </c>
      <c r="R3908">
        <f t="shared" si="431"/>
        <v>2124</v>
      </c>
      <c r="S3908">
        <f t="shared" si="432"/>
        <v>0</v>
      </c>
      <c r="Y3908">
        <v>162</v>
      </c>
      <c r="Z3908">
        <v>162</v>
      </c>
      <c r="AA3908">
        <v>0</v>
      </c>
    </row>
    <row r="3909" spans="1:27" x14ac:dyDescent="0.25">
      <c r="A3909" t="str">
        <f t="shared" si="433"/>
        <v>012020</v>
      </c>
      <c r="B3909">
        <v>1</v>
      </c>
      <c r="C3909">
        <v>2020</v>
      </c>
      <c r="D3909" s="18">
        <v>43838</v>
      </c>
      <c r="E3909" t="s">
        <v>403</v>
      </c>
      <c r="F3909" t="s">
        <v>399</v>
      </c>
      <c r="G3909" t="s">
        <v>6509</v>
      </c>
      <c r="H3909">
        <v>5708</v>
      </c>
      <c r="L3909">
        <v>4838</v>
      </c>
      <c r="N3909">
        <f t="shared" si="427"/>
        <v>870.84</v>
      </c>
      <c r="O3909">
        <f t="shared" si="428"/>
        <v>435.42</v>
      </c>
      <c r="P3909">
        <f t="shared" si="429"/>
        <v>435.42</v>
      </c>
      <c r="Q3909">
        <f t="shared" si="430"/>
        <v>0</v>
      </c>
      <c r="R3909">
        <f t="shared" si="431"/>
        <v>5708.84</v>
      </c>
      <c r="S3909">
        <f t="shared" si="432"/>
        <v>0.84000000000014552</v>
      </c>
      <c r="Y3909">
        <v>435.42</v>
      </c>
      <c r="Z3909">
        <v>435.42</v>
      </c>
      <c r="AA3909">
        <v>0</v>
      </c>
    </row>
    <row r="3910" spans="1:27" x14ac:dyDescent="0.25">
      <c r="A3910" t="str">
        <f t="shared" si="433"/>
        <v>012020</v>
      </c>
      <c r="B3910">
        <v>1</v>
      </c>
      <c r="C3910">
        <v>2020</v>
      </c>
      <c r="D3910" s="18">
        <v>43838</v>
      </c>
      <c r="E3910" t="s">
        <v>7159</v>
      </c>
      <c r="F3910" t="s">
        <v>6764</v>
      </c>
      <c r="G3910" t="s">
        <v>7151</v>
      </c>
      <c r="H3910">
        <v>1534</v>
      </c>
      <c r="L3910">
        <v>1300</v>
      </c>
      <c r="N3910">
        <f t="shared" si="427"/>
        <v>234</v>
      </c>
      <c r="O3910">
        <f t="shared" si="428"/>
        <v>117</v>
      </c>
      <c r="P3910">
        <f t="shared" si="429"/>
        <v>117</v>
      </c>
      <c r="Q3910">
        <f t="shared" si="430"/>
        <v>0</v>
      </c>
      <c r="R3910">
        <f t="shared" si="431"/>
        <v>1534</v>
      </c>
      <c r="S3910">
        <f t="shared" si="432"/>
        <v>0</v>
      </c>
      <c r="Y3910">
        <v>117</v>
      </c>
      <c r="Z3910">
        <v>117</v>
      </c>
      <c r="AA3910">
        <v>0</v>
      </c>
    </row>
    <row r="3911" spans="1:27" x14ac:dyDescent="0.25">
      <c r="A3911" t="str">
        <f t="shared" si="433"/>
        <v>012020</v>
      </c>
      <c r="B3911">
        <v>1</v>
      </c>
      <c r="C3911">
        <v>2020</v>
      </c>
      <c r="D3911" s="18">
        <v>43832</v>
      </c>
      <c r="E3911" t="s">
        <v>527</v>
      </c>
      <c r="F3911" t="s">
        <v>525</v>
      </c>
      <c r="G3911" t="s">
        <v>7160</v>
      </c>
      <c r="H3911">
        <v>29622</v>
      </c>
      <c r="L3911">
        <v>25103</v>
      </c>
      <c r="N3911">
        <f t="shared" si="427"/>
        <v>4518.54</v>
      </c>
      <c r="O3911">
        <f t="shared" si="428"/>
        <v>0</v>
      </c>
      <c r="P3911">
        <f t="shared" si="429"/>
        <v>0</v>
      </c>
      <c r="Q3911">
        <f t="shared" si="430"/>
        <v>4518.54</v>
      </c>
      <c r="R3911">
        <f t="shared" si="431"/>
        <v>29621.54</v>
      </c>
      <c r="S3911">
        <f t="shared" si="432"/>
        <v>-0.45999999999912689</v>
      </c>
      <c r="Y3911">
        <v>0</v>
      </c>
      <c r="Z3911">
        <v>0</v>
      </c>
      <c r="AA3911">
        <v>4518.54</v>
      </c>
    </row>
    <row r="3912" spans="1:27" x14ac:dyDescent="0.25">
      <c r="A3912" t="str">
        <f t="shared" si="433"/>
        <v>012020</v>
      </c>
      <c r="B3912">
        <v>1</v>
      </c>
      <c r="C3912">
        <v>2020</v>
      </c>
      <c r="D3912" s="18">
        <v>43831</v>
      </c>
      <c r="E3912" t="s">
        <v>7161</v>
      </c>
      <c r="F3912" t="s">
        <v>6310</v>
      </c>
      <c r="G3912" t="s">
        <v>6561</v>
      </c>
      <c r="H3912">
        <v>5898.82</v>
      </c>
      <c r="L3912">
        <v>4999</v>
      </c>
      <c r="N3912">
        <f t="shared" si="427"/>
        <v>899.82</v>
      </c>
      <c r="O3912">
        <f t="shared" si="428"/>
        <v>449.91</v>
      </c>
      <c r="P3912">
        <f t="shared" si="429"/>
        <v>449.91</v>
      </c>
      <c r="Q3912">
        <f t="shared" si="430"/>
        <v>0</v>
      </c>
      <c r="R3912">
        <f t="shared" si="431"/>
        <v>5898.82</v>
      </c>
      <c r="S3912">
        <f t="shared" si="432"/>
        <v>0</v>
      </c>
      <c r="Y3912">
        <v>449.91</v>
      </c>
      <c r="Z3912">
        <v>449.91</v>
      </c>
      <c r="AA3912">
        <v>0</v>
      </c>
    </row>
    <row r="3913" spans="1:27" x14ac:dyDescent="0.25">
      <c r="A3913" t="str">
        <f t="shared" si="433"/>
        <v>012020</v>
      </c>
      <c r="B3913">
        <v>1</v>
      </c>
      <c r="C3913">
        <v>2020</v>
      </c>
      <c r="D3913" s="18">
        <v>43831</v>
      </c>
      <c r="E3913" t="s">
        <v>1607</v>
      </c>
      <c r="F3913" t="s">
        <v>1604</v>
      </c>
      <c r="G3913" t="s">
        <v>6598</v>
      </c>
      <c r="H3913">
        <v>15930</v>
      </c>
      <c r="L3913">
        <v>13500</v>
      </c>
      <c r="N3913">
        <f t="shared" si="427"/>
        <v>2430</v>
      </c>
      <c r="O3913">
        <f t="shared" si="428"/>
        <v>1215</v>
      </c>
      <c r="P3913">
        <f t="shared" si="429"/>
        <v>1215</v>
      </c>
      <c r="Q3913">
        <f t="shared" si="430"/>
        <v>0</v>
      </c>
      <c r="R3913">
        <f t="shared" si="431"/>
        <v>15930</v>
      </c>
      <c r="S3913">
        <f t="shared" si="432"/>
        <v>0</v>
      </c>
      <c r="Y3913">
        <v>1215</v>
      </c>
      <c r="Z3913">
        <v>1215</v>
      </c>
      <c r="AA3913">
        <v>0</v>
      </c>
    </row>
    <row r="3914" spans="1:27" x14ac:dyDescent="0.25">
      <c r="A3914" t="str">
        <f t="shared" si="433"/>
        <v>012020</v>
      </c>
      <c r="B3914">
        <v>1</v>
      </c>
      <c r="C3914">
        <v>2020</v>
      </c>
      <c r="D3914" s="18">
        <v>43833</v>
      </c>
      <c r="E3914" t="s">
        <v>401</v>
      </c>
      <c r="F3914" t="s">
        <v>399</v>
      </c>
      <c r="G3914" t="s">
        <v>6509</v>
      </c>
      <c r="H3914">
        <v>8403</v>
      </c>
      <c r="L3914">
        <v>7121</v>
      </c>
      <c r="N3914">
        <f t="shared" si="427"/>
        <v>1281.78</v>
      </c>
      <c r="O3914">
        <f t="shared" si="428"/>
        <v>640.89</v>
      </c>
      <c r="P3914">
        <f t="shared" si="429"/>
        <v>640.89</v>
      </c>
      <c r="Q3914">
        <f t="shared" si="430"/>
        <v>0</v>
      </c>
      <c r="R3914">
        <f t="shared" si="431"/>
        <v>8402.7800000000007</v>
      </c>
      <c r="S3914">
        <f t="shared" si="432"/>
        <v>-0.21999999999934516</v>
      </c>
      <c r="Y3914">
        <v>640.89</v>
      </c>
      <c r="Z3914">
        <v>640.89</v>
      </c>
      <c r="AA3914">
        <v>0</v>
      </c>
    </row>
    <row r="3915" spans="1:27" x14ac:dyDescent="0.25">
      <c r="A3915" t="str">
        <f t="shared" si="433"/>
        <v>012020</v>
      </c>
      <c r="B3915">
        <v>1</v>
      </c>
      <c r="C3915">
        <v>2020</v>
      </c>
      <c r="D3915" s="18">
        <v>43831</v>
      </c>
      <c r="E3915" t="s">
        <v>1606</v>
      </c>
      <c r="F3915" t="s">
        <v>1604</v>
      </c>
      <c r="G3915" t="s">
        <v>6598</v>
      </c>
      <c r="H3915">
        <v>8710</v>
      </c>
      <c r="I3915">
        <v>1394</v>
      </c>
      <c r="L3915">
        <v>6200</v>
      </c>
      <c r="N3915">
        <f t="shared" si="427"/>
        <v>1116</v>
      </c>
      <c r="O3915">
        <f t="shared" si="428"/>
        <v>558</v>
      </c>
      <c r="P3915">
        <f t="shared" si="429"/>
        <v>558</v>
      </c>
      <c r="Q3915">
        <f t="shared" si="430"/>
        <v>0</v>
      </c>
      <c r="R3915">
        <f t="shared" si="431"/>
        <v>8710</v>
      </c>
      <c r="S3915">
        <f t="shared" si="432"/>
        <v>0</v>
      </c>
      <c r="Y3915">
        <v>558</v>
      </c>
      <c r="Z3915">
        <v>558</v>
      </c>
      <c r="AA3915">
        <v>0</v>
      </c>
    </row>
    <row r="3916" spans="1:27" x14ac:dyDescent="0.25">
      <c r="A3916" t="str">
        <f t="shared" si="433"/>
        <v>012020</v>
      </c>
      <c r="B3916">
        <v>1</v>
      </c>
      <c r="C3916">
        <v>2020</v>
      </c>
      <c r="D3916" s="18">
        <v>43838</v>
      </c>
      <c r="E3916" t="s">
        <v>1292</v>
      </c>
      <c r="F3916" t="s">
        <v>1290</v>
      </c>
      <c r="G3916" t="s">
        <v>6929</v>
      </c>
      <c r="H3916">
        <v>7287</v>
      </c>
      <c r="L3916">
        <v>6175</v>
      </c>
      <c r="N3916">
        <f t="shared" si="427"/>
        <v>1111.5</v>
      </c>
      <c r="O3916">
        <f t="shared" si="428"/>
        <v>555.75</v>
      </c>
      <c r="P3916">
        <f t="shared" si="429"/>
        <v>555.75</v>
      </c>
      <c r="Q3916">
        <f t="shared" si="430"/>
        <v>0</v>
      </c>
      <c r="R3916">
        <f t="shared" si="431"/>
        <v>7286.5</v>
      </c>
      <c r="S3916">
        <f t="shared" si="432"/>
        <v>-0.5</v>
      </c>
      <c r="Y3916">
        <v>555.75</v>
      </c>
      <c r="Z3916">
        <v>555.75</v>
      </c>
      <c r="AA3916">
        <v>0</v>
      </c>
    </row>
    <row r="3917" spans="1:27" x14ac:dyDescent="0.25">
      <c r="A3917" t="str">
        <f t="shared" si="433"/>
        <v>122019</v>
      </c>
      <c r="B3917">
        <v>1</v>
      </c>
      <c r="C3917">
        <v>2019</v>
      </c>
      <c r="D3917" s="18">
        <v>43809</v>
      </c>
      <c r="E3917" t="s">
        <v>5363</v>
      </c>
      <c r="F3917" t="s">
        <v>192</v>
      </c>
      <c r="G3917" t="s">
        <v>6674</v>
      </c>
      <c r="H3917">
        <v>18054</v>
      </c>
      <c r="L3917">
        <v>15300</v>
      </c>
      <c r="N3917">
        <f t="shared" si="427"/>
        <v>2754</v>
      </c>
      <c r="O3917">
        <f t="shared" si="428"/>
        <v>1377</v>
      </c>
      <c r="P3917">
        <f t="shared" si="429"/>
        <v>1377</v>
      </c>
      <c r="Q3917">
        <f t="shared" si="430"/>
        <v>0</v>
      </c>
      <c r="R3917">
        <f t="shared" si="431"/>
        <v>18054</v>
      </c>
      <c r="S3917">
        <f t="shared" si="432"/>
        <v>0</v>
      </c>
      <c r="Y3917">
        <v>1377</v>
      </c>
      <c r="Z3917">
        <v>1377</v>
      </c>
      <c r="AA3917">
        <v>0</v>
      </c>
    </row>
    <row r="3918" spans="1:27" x14ac:dyDescent="0.25">
      <c r="A3918" t="str">
        <f t="shared" si="433"/>
        <v>012020</v>
      </c>
      <c r="B3918">
        <v>1</v>
      </c>
      <c r="C3918">
        <v>2020</v>
      </c>
      <c r="D3918" s="18">
        <v>43833</v>
      </c>
      <c r="E3918" t="s">
        <v>421</v>
      </c>
      <c r="F3918" t="s">
        <v>419</v>
      </c>
      <c r="G3918" t="s">
        <v>7162</v>
      </c>
      <c r="H3918">
        <v>13841</v>
      </c>
      <c r="L3918">
        <v>11730</v>
      </c>
      <c r="N3918">
        <f t="shared" si="427"/>
        <v>2111.4</v>
      </c>
      <c r="O3918">
        <f t="shared" si="428"/>
        <v>1055.7</v>
      </c>
      <c r="P3918">
        <f t="shared" si="429"/>
        <v>1055.7</v>
      </c>
      <c r="Q3918">
        <f t="shared" si="430"/>
        <v>0</v>
      </c>
      <c r="R3918">
        <f t="shared" si="431"/>
        <v>13841.4</v>
      </c>
      <c r="S3918">
        <f t="shared" si="432"/>
        <v>0.3999999999996362</v>
      </c>
      <c r="Y3918">
        <v>1055.7</v>
      </c>
      <c r="Z3918">
        <v>1055.7</v>
      </c>
      <c r="AA3918">
        <v>0</v>
      </c>
    </row>
    <row r="3919" spans="1:27" x14ac:dyDescent="0.25">
      <c r="A3919" t="str">
        <f t="shared" si="433"/>
        <v>012020</v>
      </c>
      <c r="B3919">
        <v>1</v>
      </c>
      <c r="C3919">
        <v>2020</v>
      </c>
      <c r="D3919" s="18">
        <v>43837</v>
      </c>
      <c r="E3919" t="s">
        <v>194</v>
      </c>
      <c r="F3919" t="s">
        <v>192</v>
      </c>
      <c r="G3919" t="s">
        <v>7163</v>
      </c>
      <c r="H3919">
        <v>13806</v>
      </c>
      <c r="L3919">
        <v>11700</v>
      </c>
      <c r="N3919">
        <f t="shared" si="427"/>
        <v>2106</v>
      </c>
      <c r="O3919">
        <f t="shared" si="428"/>
        <v>1053</v>
      </c>
      <c r="P3919">
        <f t="shared" si="429"/>
        <v>1053</v>
      </c>
      <c r="Q3919">
        <f t="shared" si="430"/>
        <v>0</v>
      </c>
      <c r="R3919">
        <f t="shared" si="431"/>
        <v>13806</v>
      </c>
      <c r="S3919">
        <f t="shared" si="432"/>
        <v>0</v>
      </c>
      <c r="Y3919">
        <v>1053</v>
      </c>
      <c r="Z3919">
        <v>1053</v>
      </c>
      <c r="AA3919">
        <v>0</v>
      </c>
    </row>
    <row r="3920" spans="1:27" x14ac:dyDescent="0.25">
      <c r="A3920" t="str">
        <f t="shared" si="433"/>
        <v>122019</v>
      </c>
      <c r="B3920">
        <v>1</v>
      </c>
      <c r="C3920">
        <v>2019</v>
      </c>
      <c r="D3920" s="18">
        <v>43829</v>
      </c>
      <c r="E3920" t="s">
        <v>5327</v>
      </c>
      <c r="F3920" t="s">
        <v>124</v>
      </c>
      <c r="G3920" t="s">
        <v>7896</v>
      </c>
      <c r="H3920">
        <v>10690</v>
      </c>
      <c r="L3920">
        <v>9059</v>
      </c>
      <c r="N3920">
        <f t="shared" si="427"/>
        <v>1630.62</v>
      </c>
      <c r="O3920">
        <f t="shared" si="428"/>
        <v>815.31</v>
      </c>
      <c r="P3920">
        <f t="shared" si="429"/>
        <v>815.31</v>
      </c>
      <c r="Q3920">
        <f t="shared" si="430"/>
        <v>0</v>
      </c>
      <c r="R3920">
        <f t="shared" si="431"/>
        <v>10689.619999999999</v>
      </c>
      <c r="S3920">
        <f t="shared" si="432"/>
        <v>-0.38000000000101863</v>
      </c>
      <c r="Y3920">
        <v>815.31</v>
      </c>
      <c r="Z3920">
        <v>815.31</v>
      </c>
      <c r="AA3920">
        <v>0</v>
      </c>
    </row>
    <row r="3921" spans="1:27" x14ac:dyDescent="0.25">
      <c r="A3921" t="str">
        <f t="shared" si="433"/>
        <v>122019</v>
      </c>
      <c r="B3921">
        <v>1</v>
      </c>
      <c r="C3921">
        <v>2019</v>
      </c>
      <c r="D3921" s="18">
        <v>43829</v>
      </c>
      <c r="E3921" t="s">
        <v>7897</v>
      </c>
      <c r="F3921" t="s">
        <v>124</v>
      </c>
      <c r="G3921" t="s">
        <v>7896</v>
      </c>
      <c r="H3921">
        <v>39798</v>
      </c>
      <c r="I3921">
        <v>39798</v>
      </c>
      <c r="N3921">
        <f t="shared" si="427"/>
        <v>0</v>
      </c>
      <c r="O3921">
        <f t="shared" si="428"/>
        <v>0</v>
      </c>
      <c r="P3921">
        <f t="shared" si="429"/>
        <v>0</v>
      </c>
      <c r="Q3921">
        <f t="shared" si="430"/>
        <v>0</v>
      </c>
      <c r="R3921">
        <f t="shared" si="431"/>
        <v>39798</v>
      </c>
      <c r="S3921">
        <f t="shared" si="432"/>
        <v>0</v>
      </c>
      <c r="Y3921">
        <v>0</v>
      </c>
      <c r="Z3921">
        <v>0</v>
      </c>
      <c r="AA3921">
        <v>0</v>
      </c>
    </row>
    <row r="3922" spans="1:27" x14ac:dyDescent="0.25">
      <c r="A3922" t="str">
        <f t="shared" si="433"/>
        <v>122019</v>
      </c>
      <c r="B3922">
        <v>1</v>
      </c>
      <c r="C3922">
        <v>2019</v>
      </c>
      <c r="D3922" s="18">
        <v>43829</v>
      </c>
      <c r="E3922" t="s">
        <v>7898</v>
      </c>
      <c r="F3922" t="s">
        <v>124</v>
      </c>
      <c r="G3922" t="s">
        <v>7896</v>
      </c>
      <c r="H3922">
        <v>3540</v>
      </c>
      <c r="L3922">
        <v>3000</v>
      </c>
      <c r="N3922">
        <f t="shared" si="427"/>
        <v>540</v>
      </c>
      <c r="O3922">
        <f t="shared" si="428"/>
        <v>270</v>
      </c>
      <c r="P3922">
        <f t="shared" si="429"/>
        <v>270</v>
      </c>
      <c r="Q3922">
        <f t="shared" si="430"/>
        <v>0</v>
      </c>
      <c r="R3922">
        <f t="shared" si="431"/>
        <v>3540</v>
      </c>
      <c r="S3922">
        <f t="shared" si="432"/>
        <v>0</v>
      </c>
      <c r="Y3922">
        <v>270</v>
      </c>
      <c r="Z3922">
        <v>270</v>
      </c>
      <c r="AA3922">
        <v>0</v>
      </c>
    </row>
    <row r="3923" spans="1:27" x14ac:dyDescent="0.25">
      <c r="A3923" t="str">
        <f t="shared" si="433"/>
        <v>012020</v>
      </c>
      <c r="B3923">
        <v>1</v>
      </c>
      <c r="C3923">
        <v>2020</v>
      </c>
      <c r="D3923" s="18">
        <v>43837</v>
      </c>
      <c r="E3923" t="s">
        <v>202</v>
      </c>
      <c r="F3923" t="s">
        <v>199</v>
      </c>
      <c r="G3923" t="s">
        <v>200</v>
      </c>
      <c r="H3923">
        <v>566</v>
      </c>
      <c r="L3923">
        <v>480</v>
      </c>
      <c r="N3923">
        <f t="shared" si="427"/>
        <v>86.4</v>
      </c>
      <c r="O3923">
        <f t="shared" si="428"/>
        <v>43.2</v>
      </c>
      <c r="P3923">
        <f t="shared" si="429"/>
        <v>43.2</v>
      </c>
      <c r="Q3923">
        <f t="shared" si="430"/>
        <v>0</v>
      </c>
      <c r="R3923">
        <f t="shared" si="431"/>
        <v>566.4</v>
      </c>
      <c r="S3923">
        <f t="shared" si="432"/>
        <v>0.39999999999997726</v>
      </c>
      <c r="Y3923">
        <v>43.2</v>
      </c>
      <c r="Z3923">
        <v>43.2</v>
      </c>
      <c r="AA3923">
        <v>0</v>
      </c>
    </row>
    <row r="3924" spans="1:27" x14ac:dyDescent="0.25">
      <c r="A3924" t="str">
        <f t="shared" si="433"/>
        <v>122019</v>
      </c>
      <c r="B3924">
        <v>1</v>
      </c>
      <c r="C3924">
        <v>2019</v>
      </c>
      <c r="D3924" s="18">
        <v>43823</v>
      </c>
      <c r="E3924" t="s">
        <v>1169</v>
      </c>
      <c r="F3924" t="s">
        <v>199</v>
      </c>
      <c r="G3924" t="s">
        <v>200</v>
      </c>
      <c r="H3924">
        <v>566</v>
      </c>
      <c r="L3924">
        <v>480</v>
      </c>
      <c r="N3924">
        <f t="shared" ref="N3924:N3987" si="434">+(J3924*$J$1/100)+(K3924*$K$1/100)+(L3924*$L$1/100)+(M3924*$M$1/100)</f>
        <v>86.4</v>
      </c>
      <c r="O3924">
        <f t="shared" ref="O3924:O3987" si="435">+IF(VALUE(LEFT(F3924,2))=33,N3924/2,0)</f>
        <v>43.2</v>
      </c>
      <c r="P3924">
        <f t="shared" ref="P3924:P3987" si="436">+O3924</f>
        <v>43.2</v>
      </c>
      <c r="Q3924">
        <f t="shared" ref="Q3924:Q3987" si="437">+IF(VALUE(LEFT(F3924,2))=33,0,N3924)</f>
        <v>0</v>
      </c>
      <c r="R3924">
        <f t="shared" ref="R3924:R3987" si="438">J3924+K3924+L3924+M3924+N3924+I3924</f>
        <v>566.4</v>
      </c>
      <c r="S3924">
        <f t="shared" ref="S3924:S3987" si="439">R3924-H3924</f>
        <v>0.39999999999997726</v>
      </c>
      <c r="Y3924">
        <v>43.2</v>
      </c>
      <c r="Z3924">
        <v>43.2</v>
      </c>
      <c r="AA3924">
        <v>0</v>
      </c>
    </row>
    <row r="3925" spans="1:27" x14ac:dyDescent="0.25">
      <c r="A3925" t="str">
        <f t="shared" si="433"/>
        <v>012020</v>
      </c>
      <c r="B3925">
        <v>1</v>
      </c>
      <c r="C3925">
        <v>2020</v>
      </c>
      <c r="D3925" s="18">
        <v>43833</v>
      </c>
      <c r="E3925" t="s">
        <v>201</v>
      </c>
      <c r="F3925" t="s">
        <v>199</v>
      </c>
      <c r="G3925" t="s">
        <v>200</v>
      </c>
      <c r="H3925">
        <v>566</v>
      </c>
      <c r="L3925">
        <v>480</v>
      </c>
      <c r="N3925">
        <f t="shared" si="434"/>
        <v>86.4</v>
      </c>
      <c r="O3925">
        <f t="shared" si="435"/>
        <v>43.2</v>
      </c>
      <c r="P3925">
        <f t="shared" si="436"/>
        <v>43.2</v>
      </c>
      <c r="Q3925">
        <f t="shared" si="437"/>
        <v>0</v>
      </c>
      <c r="R3925">
        <f t="shared" si="438"/>
        <v>566.4</v>
      </c>
      <c r="S3925">
        <f t="shared" si="439"/>
        <v>0.39999999999997726</v>
      </c>
      <c r="Y3925">
        <v>43.2</v>
      </c>
      <c r="Z3925">
        <v>43.2</v>
      </c>
      <c r="AA3925">
        <v>0</v>
      </c>
    </row>
    <row r="3926" spans="1:27" x14ac:dyDescent="0.25">
      <c r="A3926" t="str">
        <f t="shared" si="433"/>
        <v>012020</v>
      </c>
      <c r="B3926">
        <v>1</v>
      </c>
      <c r="C3926">
        <v>2020</v>
      </c>
      <c r="D3926" s="18">
        <v>43837</v>
      </c>
      <c r="E3926" t="s">
        <v>215</v>
      </c>
      <c r="F3926" t="s">
        <v>212</v>
      </c>
      <c r="G3926" t="s">
        <v>6441</v>
      </c>
      <c r="H3926">
        <v>452</v>
      </c>
      <c r="L3926">
        <v>383</v>
      </c>
      <c r="N3926">
        <f t="shared" si="434"/>
        <v>68.94</v>
      </c>
      <c r="O3926">
        <f t="shared" si="435"/>
        <v>34.47</v>
      </c>
      <c r="P3926">
        <f t="shared" si="436"/>
        <v>34.47</v>
      </c>
      <c r="Q3926">
        <f t="shared" si="437"/>
        <v>0</v>
      </c>
      <c r="R3926">
        <f t="shared" si="438"/>
        <v>451.94</v>
      </c>
      <c r="S3926">
        <f t="shared" si="439"/>
        <v>-6.0000000000002274E-2</v>
      </c>
      <c r="Y3926">
        <v>34.47</v>
      </c>
      <c r="Z3926">
        <v>34.47</v>
      </c>
      <c r="AA3926">
        <v>0</v>
      </c>
    </row>
    <row r="3927" spans="1:27" x14ac:dyDescent="0.25">
      <c r="A3927" t="str">
        <f t="shared" si="433"/>
        <v>012020</v>
      </c>
      <c r="B3927">
        <v>1</v>
      </c>
      <c r="C3927">
        <v>2020</v>
      </c>
      <c r="D3927" s="18">
        <v>43841</v>
      </c>
      <c r="E3927" t="s">
        <v>486</v>
      </c>
      <c r="F3927" t="s">
        <v>484</v>
      </c>
      <c r="G3927" t="s">
        <v>7164</v>
      </c>
      <c r="H3927">
        <v>60445</v>
      </c>
      <c r="L3927">
        <v>51225</v>
      </c>
      <c r="N3927">
        <f t="shared" si="434"/>
        <v>9220.5</v>
      </c>
      <c r="O3927">
        <f t="shared" si="435"/>
        <v>4610.25</v>
      </c>
      <c r="P3927">
        <f t="shared" si="436"/>
        <v>4610.25</v>
      </c>
      <c r="Q3927">
        <f t="shared" si="437"/>
        <v>0</v>
      </c>
      <c r="R3927">
        <f t="shared" si="438"/>
        <v>60445.5</v>
      </c>
      <c r="S3927">
        <f t="shared" si="439"/>
        <v>0.5</v>
      </c>
      <c r="Y3927">
        <v>4610.25</v>
      </c>
      <c r="Z3927">
        <v>4610.25</v>
      </c>
      <c r="AA3927">
        <v>0</v>
      </c>
    </row>
    <row r="3928" spans="1:27" x14ac:dyDescent="0.25">
      <c r="A3928" t="str">
        <f t="shared" si="433"/>
        <v>012020</v>
      </c>
      <c r="B3928">
        <v>1</v>
      </c>
      <c r="C3928">
        <v>2020</v>
      </c>
      <c r="D3928" s="18">
        <v>43831</v>
      </c>
      <c r="E3928" t="s">
        <v>95</v>
      </c>
      <c r="F3928" t="s">
        <v>93</v>
      </c>
      <c r="G3928" t="s">
        <v>7165</v>
      </c>
      <c r="H3928">
        <v>83342</v>
      </c>
      <c r="L3928">
        <v>70629</v>
      </c>
      <c r="N3928">
        <v>0</v>
      </c>
      <c r="O3928">
        <v>0</v>
      </c>
      <c r="P3928">
        <v>0</v>
      </c>
      <c r="Q3928">
        <v>0</v>
      </c>
      <c r="R3928">
        <f t="shared" si="438"/>
        <v>70629</v>
      </c>
      <c r="S3928">
        <f t="shared" si="439"/>
        <v>-12713</v>
      </c>
      <c r="T3928" t="s">
        <v>6245</v>
      </c>
      <c r="Y3928">
        <v>6356.61</v>
      </c>
      <c r="Z3928">
        <v>6356.61</v>
      </c>
      <c r="AA3928">
        <v>0</v>
      </c>
    </row>
    <row r="3929" spans="1:27" x14ac:dyDescent="0.25">
      <c r="A3929" t="str">
        <f t="shared" si="433"/>
        <v>012020</v>
      </c>
      <c r="B3929">
        <v>1</v>
      </c>
      <c r="C3929">
        <v>2020</v>
      </c>
      <c r="D3929" s="18">
        <v>43838</v>
      </c>
      <c r="E3929" t="s">
        <v>96</v>
      </c>
      <c r="F3929" t="s">
        <v>93</v>
      </c>
      <c r="G3929" t="s">
        <v>7165</v>
      </c>
      <c r="H3929">
        <v>16124</v>
      </c>
      <c r="L3929">
        <v>13664</v>
      </c>
      <c r="N3929">
        <v>0</v>
      </c>
      <c r="O3929">
        <v>0</v>
      </c>
      <c r="P3929">
        <v>0</v>
      </c>
      <c r="Q3929">
        <v>0</v>
      </c>
      <c r="R3929">
        <f t="shared" si="438"/>
        <v>13664</v>
      </c>
      <c r="S3929">
        <f t="shared" si="439"/>
        <v>-2460</v>
      </c>
      <c r="T3929" t="s">
        <v>6245</v>
      </c>
      <c r="Y3929">
        <v>1229.76</v>
      </c>
      <c r="Z3929">
        <v>1229.76</v>
      </c>
      <c r="AA3929">
        <v>0</v>
      </c>
    </row>
    <row r="3930" spans="1:27" x14ac:dyDescent="0.25">
      <c r="A3930" t="str">
        <f t="shared" si="433"/>
        <v>012020</v>
      </c>
      <c r="B3930">
        <v>1</v>
      </c>
      <c r="C3930">
        <v>2020</v>
      </c>
      <c r="D3930" s="18">
        <v>43844</v>
      </c>
      <c r="E3930" t="s">
        <v>91</v>
      </c>
      <c r="F3930" t="s">
        <v>87</v>
      </c>
      <c r="G3930" t="s">
        <v>7101</v>
      </c>
      <c r="H3930">
        <v>17328</v>
      </c>
      <c r="L3930">
        <v>14685</v>
      </c>
      <c r="N3930">
        <f t="shared" si="434"/>
        <v>2643.3</v>
      </c>
      <c r="O3930">
        <f t="shared" si="435"/>
        <v>1321.65</v>
      </c>
      <c r="P3930">
        <f t="shared" si="436"/>
        <v>1321.65</v>
      </c>
      <c r="Q3930">
        <f t="shared" si="437"/>
        <v>0</v>
      </c>
      <c r="R3930">
        <f t="shared" si="438"/>
        <v>17328.3</v>
      </c>
      <c r="S3930">
        <f t="shared" si="439"/>
        <v>0.2999999999992724</v>
      </c>
      <c r="Y3930">
        <v>1321.65</v>
      </c>
      <c r="Z3930">
        <v>1321.65</v>
      </c>
      <c r="AA3930">
        <v>0</v>
      </c>
    </row>
    <row r="3931" spans="1:27" x14ac:dyDescent="0.25">
      <c r="A3931" t="str">
        <f t="shared" si="433"/>
        <v>012020</v>
      </c>
      <c r="B3931">
        <v>1</v>
      </c>
      <c r="C3931">
        <v>2020</v>
      </c>
      <c r="D3931" s="18">
        <v>43839</v>
      </c>
      <c r="E3931" t="s">
        <v>347</v>
      </c>
      <c r="F3931" t="s">
        <v>345</v>
      </c>
      <c r="G3931" t="s">
        <v>6497</v>
      </c>
      <c r="H3931">
        <v>1960</v>
      </c>
      <c r="L3931">
        <v>1610.17</v>
      </c>
      <c r="M3931">
        <v>46.88</v>
      </c>
      <c r="N3931">
        <f t="shared" si="434"/>
        <v>302.95699999999999</v>
      </c>
      <c r="O3931">
        <f t="shared" si="435"/>
        <v>151.4785</v>
      </c>
      <c r="P3931">
        <f t="shared" si="436"/>
        <v>151.4785</v>
      </c>
      <c r="Q3931">
        <f t="shared" si="437"/>
        <v>0</v>
      </c>
      <c r="R3931">
        <f t="shared" si="438"/>
        <v>1960.0070000000001</v>
      </c>
      <c r="S3931">
        <f t="shared" si="439"/>
        <v>7.0000000000618456E-3</v>
      </c>
      <c r="Y3931">
        <v>151.4785</v>
      </c>
      <c r="Z3931">
        <v>151.4785</v>
      </c>
      <c r="AA3931">
        <v>0</v>
      </c>
    </row>
    <row r="3932" spans="1:27" x14ac:dyDescent="0.25">
      <c r="A3932" t="str">
        <f t="shared" si="433"/>
        <v>012020</v>
      </c>
      <c r="B3932">
        <v>1</v>
      </c>
      <c r="C3932">
        <v>2020</v>
      </c>
      <c r="D3932" s="18">
        <v>43844</v>
      </c>
      <c r="E3932" t="s">
        <v>48</v>
      </c>
      <c r="F3932" t="s">
        <v>45</v>
      </c>
      <c r="G3932" t="s">
        <v>46</v>
      </c>
      <c r="H3932">
        <v>9688</v>
      </c>
      <c r="L3932">
        <v>8210</v>
      </c>
      <c r="N3932">
        <f t="shared" si="434"/>
        <v>1477.8</v>
      </c>
      <c r="O3932">
        <f t="shared" si="435"/>
        <v>738.9</v>
      </c>
      <c r="P3932">
        <f t="shared" si="436"/>
        <v>738.9</v>
      </c>
      <c r="Q3932">
        <f t="shared" si="437"/>
        <v>0</v>
      </c>
      <c r="R3932">
        <f t="shared" si="438"/>
        <v>9687.7999999999993</v>
      </c>
      <c r="S3932">
        <f t="shared" si="439"/>
        <v>-0.2000000000007276</v>
      </c>
      <c r="Y3932">
        <v>738.9</v>
      </c>
      <c r="Z3932">
        <v>738.9</v>
      </c>
      <c r="AA3932">
        <v>0</v>
      </c>
    </row>
    <row r="3933" spans="1:27" x14ac:dyDescent="0.25">
      <c r="A3933" t="str">
        <f t="shared" si="433"/>
        <v>012020</v>
      </c>
      <c r="B3933">
        <v>1</v>
      </c>
      <c r="C3933">
        <v>2020</v>
      </c>
      <c r="D3933" s="18">
        <v>43841</v>
      </c>
      <c r="E3933" t="s">
        <v>47</v>
      </c>
      <c r="F3933" t="s">
        <v>45</v>
      </c>
      <c r="G3933" t="s">
        <v>46</v>
      </c>
      <c r="H3933">
        <v>26684</v>
      </c>
      <c r="L3933">
        <v>22614</v>
      </c>
      <c r="N3933">
        <f t="shared" si="434"/>
        <v>4070.52</v>
      </c>
      <c r="O3933">
        <f t="shared" si="435"/>
        <v>2035.26</v>
      </c>
      <c r="P3933">
        <f t="shared" si="436"/>
        <v>2035.26</v>
      </c>
      <c r="Q3933">
        <f t="shared" si="437"/>
        <v>0</v>
      </c>
      <c r="R3933">
        <f t="shared" si="438"/>
        <v>26684.52</v>
      </c>
      <c r="S3933">
        <f t="shared" si="439"/>
        <v>0.52000000000043656</v>
      </c>
      <c r="Y3933">
        <v>2035.26</v>
      </c>
      <c r="Z3933">
        <v>2035.26</v>
      </c>
      <c r="AA3933">
        <v>0</v>
      </c>
    </row>
    <row r="3934" spans="1:27" x14ac:dyDescent="0.25">
      <c r="A3934" t="str">
        <f t="shared" si="433"/>
        <v>122019</v>
      </c>
      <c r="B3934">
        <v>1</v>
      </c>
      <c r="C3934">
        <v>2019</v>
      </c>
      <c r="D3934" s="18">
        <v>43816</v>
      </c>
      <c r="E3934" t="s">
        <v>6356</v>
      </c>
      <c r="F3934" t="s">
        <v>7166</v>
      </c>
      <c r="G3934" t="s">
        <v>7167</v>
      </c>
      <c r="H3934">
        <v>7174</v>
      </c>
      <c r="L3934">
        <v>6080</v>
      </c>
      <c r="N3934">
        <f t="shared" si="434"/>
        <v>1094.4000000000001</v>
      </c>
      <c r="O3934">
        <f t="shared" si="435"/>
        <v>547.20000000000005</v>
      </c>
      <c r="P3934">
        <f t="shared" si="436"/>
        <v>547.20000000000005</v>
      </c>
      <c r="Q3934">
        <f t="shared" si="437"/>
        <v>0</v>
      </c>
      <c r="R3934">
        <f t="shared" si="438"/>
        <v>7174.4</v>
      </c>
      <c r="S3934">
        <f t="shared" si="439"/>
        <v>0.3999999999996362</v>
      </c>
      <c r="Y3934">
        <v>547.20000000000005</v>
      </c>
      <c r="Z3934">
        <v>547.20000000000005</v>
      </c>
      <c r="AA3934">
        <v>0</v>
      </c>
    </row>
    <row r="3935" spans="1:27" x14ac:dyDescent="0.25">
      <c r="A3935" t="str">
        <f t="shared" si="433"/>
        <v>102019</v>
      </c>
      <c r="B3935">
        <v>1</v>
      </c>
      <c r="C3935">
        <v>2019</v>
      </c>
      <c r="D3935" s="18">
        <v>43769</v>
      </c>
      <c r="E3935" t="s">
        <v>4746</v>
      </c>
      <c r="F3935" t="s">
        <v>381</v>
      </c>
      <c r="G3935" t="s">
        <v>7168</v>
      </c>
      <c r="H3935">
        <v>767567</v>
      </c>
      <c r="I3935">
        <v>766800</v>
      </c>
      <c r="N3935">
        <f t="shared" si="434"/>
        <v>0</v>
      </c>
      <c r="O3935">
        <f t="shared" si="435"/>
        <v>0</v>
      </c>
      <c r="P3935">
        <f t="shared" si="436"/>
        <v>0</v>
      </c>
      <c r="Q3935">
        <f t="shared" si="437"/>
        <v>0</v>
      </c>
      <c r="R3935">
        <f t="shared" si="438"/>
        <v>766800</v>
      </c>
      <c r="S3935">
        <f t="shared" si="439"/>
        <v>-767</v>
      </c>
      <c r="Y3935">
        <v>0</v>
      </c>
      <c r="Z3935">
        <v>0</v>
      </c>
      <c r="AA3935">
        <v>0</v>
      </c>
    </row>
    <row r="3936" spans="1:27" x14ac:dyDescent="0.25">
      <c r="A3936" t="str">
        <f t="shared" si="433"/>
        <v>102019</v>
      </c>
      <c r="B3936">
        <v>1</v>
      </c>
      <c r="C3936">
        <v>2019</v>
      </c>
      <c r="D3936" s="18">
        <v>43769</v>
      </c>
      <c r="E3936" t="s">
        <v>4747</v>
      </c>
      <c r="F3936" t="s">
        <v>381</v>
      </c>
      <c r="G3936" t="s">
        <v>7168</v>
      </c>
      <c r="H3936">
        <v>905761</v>
      </c>
      <c r="I3936">
        <v>904856</v>
      </c>
      <c r="N3936">
        <f t="shared" si="434"/>
        <v>0</v>
      </c>
      <c r="O3936">
        <f t="shared" si="435"/>
        <v>0</v>
      </c>
      <c r="P3936">
        <f t="shared" si="436"/>
        <v>0</v>
      </c>
      <c r="Q3936">
        <f t="shared" si="437"/>
        <v>0</v>
      </c>
      <c r="R3936">
        <f t="shared" si="438"/>
        <v>904856</v>
      </c>
      <c r="S3936">
        <f t="shared" si="439"/>
        <v>-905</v>
      </c>
      <c r="Y3936">
        <v>0</v>
      </c>
      <c r="Z3936">
        <v>0</v>
      </c>
      <c r="AA3936">
        <v>0</v>
      </c>
    </row>
    <row r="3937" spans="1:27" x14ac:dyDescent="0.25">
      <c r="A3937" t="str">
        <f t="shared" si="433"/>
        <v>012020</v>
      </c>
      <c r="B3937">
        <v>1</v>
      </c>
      <c r="C3937">
        <v>2020</v>
      </c>
      <c r="D3937" s="18">
        <v>43840</v>
      </c>
      <c r="E3937" t="s">
        <v>360</v>
      </c>
      <c r="F3937" t="s">
        <v>689</v>
      </c>
      <c r="G3937" t="s">
        <v>6326</v>
      </c>
      <c r="H3937">
        <v>3894</v>
      </c>
      <c r="L3937">
        <v>3300</v>
      </c>
      <c r="N3937">
        <f t="shared" si="434"/>
        <v>594</v>
      </c>
      <c r="O3937">
        <f t="shared" si="435"/>
        <v>0</v>
      </c>
      <c r="P3937">
        <f t="shared" si="436"/>
        <v>0</v>
      </c>
      <c r="Q3937">
        <f t="shared" si="437"/>
        <v>594</v>
      </c>
      <c r="R3937">
        <f t="shared" si="438"/>
        <v>3894</v>
      </c>
      <c r="S3937">
        <f t="shared" si="439"/>
        <v>0</v>
      </c>
      <c r="Y3937">
        <v>0</v>
      </c>
      <c r="Z3937">
        <v>0</v>
      </c>
      <c r="AA3937">
        <v>594</v>
      </c>
    </row>
    <row r="3938" spans="1:27" x14ac:dyDescent="0.25">
      <c r="A3938" t="str">
        <f t="shared" si="433"/>
        <v>012020</v>
      </c>
      <c r="B3938">
        <v>1</v>
      </c>
      <c r="C3938">
        <v>2020</v>
      </c>
      <c r="D3938" s="18">
        <v>43832</v>
      </c>
      <c r="E3938" t="s">
        <v>371</v>
      </c>
      <c r="F3938" t="s">
        <v>369</v>
      </c>
      <c r="G3938" t="s">
        <v>7169</v>
      </c>
      <c r="H3938">
        <v>23296</v>
      </c>
      <c r="K3938">
        <v>20800</v>
      </c>
      <c r="N3938">
        <f t="shared" si="434"/>
        <v>2496</v>
      </c>
      <c r="O3938">
        <f t="shared" si="435"/>
        <v>1248</v>
      </c>
      <c r="P3938">
        <f t="shared" si="436"/>
        <v>1248</v>
      </c>
      <c r="Q3938">
        <f t="shared" si="437"/>
        <v>0</v>
      </c>
      <c r="R3938">
        <f t="shared" si="438"/>
        <v>23296</v>
      </c>
      <c r="S3938">
        <f t="shared" si="439"/>
        <v>0</v>
      </c>
      <c r="Y3938">
        <v>1248</v>
      </c>
      <c r="Z3938">
        <v>1248</v>
      </c>
      <c r="AA3938">
        <v>0</v>
      </c>
    </row>
    <row r="3939" spans="1:27" x14ac:dyDescent="0.25">
      <c r="A3939" t="str">
        <f t="shared" si="433"/>
        <v>012020</v>
      </c>
      <c r="B3939">
        <v>1</v>
      </c>
      <c r="C3939">
        <v>2020</v>
      </c>
      <c r="D3939" s="18">
        <v>43839</v>
      </c>
      <c r="E3939" t="s">
        <v>3042</v>
      </c>
      <c r="F3939" t="s">
        <v>167</v>
      </c>
      <c r="G3939" t="s">
        <v>7142</v>
      </c>
      <c r="H3939">
        <v>26196</v>
      </c>
      <c r="L3939">
        <v>22200</v>
      </c>
      <c r="N3939">
        <f t="shared" si="434"/>
        <v>3996</v>
      </c>
      <c r="O3939">
        <v>0</v>
      </c>
      <c r="P3939">
        <v>0</v>
      </c>
      <c r="Q3939">
        <v>0</v>
      </c>
      <c r="R3939">
        <f t="shared" si="438"/>
        <v>26196</v>
      </c>
      <c r="S3939">
        <f t="shared" si="439"/>
        <v>0</v>
      </c>
      <c r="T3939" t="s">
        <v>5815</v>
      </c>
      <c r="Y3939">
        <v>1998</v>
      </c>
      <c r="Z3939">
        <v>1998</v>
      </c>
      <c r="AA3939">
        <v>0</v>
      </c>
    </row>
    <row r="3940" spans="1:27" x14ac:dyDescent="0.25">
      <c r="A3940" t="str">
        <f t="shared" si="433"/>
        <v>012020</v>
      </c>
      <c r="B3940">
        <v>1</v>
      </c>
      <c r="C3940">
        <v>2020</v>
      </c>
      <c r="D3940" s="18">
        <v>43841</v>
      </c>
      <c r="E3940" t="s">
        <v>51</v>
      </c>
      <c r="F3940" t="s">
        <v>49</v>
      </c>
      <c r="G3940" t="s">
        <v>7170</v>
      </c>
      <c r="H3940">
        <v>23600</v>
      </c>
      <c r="L3940">
        <v>20000</v>
      </c>
      <c r="N3940">
        <f t="shared" si="434"/>
        <v>3600</v>
      </c>
      <c r="O3940">
        <f t="shared" si="435"/>
        <v>0</v>
      </c>
      <c r="P3940">
        <f t="shared" si="436"/>
        <v>0</v>
      </c>
      <c r="Q3940">
        <f t="shared" si="437"/>
        <v>3600</v>
      </c>
      <c r="R3940">
        <f t="shared" si="438"/>
        <v>23600</v>
      </c>
      <c r="S3940">
        <f t="shared" si="439"/>
        <v>0</v>
      </c>
      <c r="Y3940">
        <v>0</v>
      </c>
      <c r="Z3940">
        <v>0</v>
      </c>
      <c r="AA3940">
        <v>3600</v>
      </c>
    </row>
    <row r="3941" spans="1:27" x14ac:dyDescent="0.25">
      <c r="A3941" t="str">
        <f t="shared" si="433"/>
        <v>012020</v>
      </c>
      <c r="B3941">
        <v>1</v>
      </c>
      <c r="C3941">
        <v>2020</v>
      </c>
      <c r="D3941" s="18">
        <v>43850</v>
      </c>
      <c r="E3941" t="s">
        <v>557</v>
      </c>
      <c r="F3941" t="s">
        <v>555</v>
      </c>
      <c r="G3941" t="s">
        <v>6325</v>
      </c>
      <c r="H3941">
        <v>42700</v>
      </c>
      <c r="L3941">
        <v>36186.44</v>
      </c>
      <c r="N3941">
        <f t="shared" si="434"/>
        <v>6513.5592000000006</v>
      </c>
      <c r="O3941">
        <f t="shared" si="435"/>
        <v>0</v>
      </c>
      <c r="P3941">
        <f t="shared" si="436"/>
        <v>0</v>
      </c>
      <c r="Q3941">
        <f t="shared" si="437"/>
        <v>6513.5592000000006</v>
      </c>
      <c r="R3941">
        <f t="shared" si="438"/>
        <v>42699.999200000006</v>
      </c>
      <c r="S3941">
        <f t="shared" si="439"/>
        <v>-7.9999999434221536E-4</v>
      </c>
      <c r="Y3941">
        <v>0</v>
      </c>
      <c r="Z3941">
        <v>0</v>
      </c>
      <c r="AA3941">
        <v>6513.5592000000006</v>
      </c>
    </row>
    <row r="3942" spans="1:27" x14ac:dyDescent="0.25">
      <c r="A3942" t="str">
        <f t="shared" si="433"/>
        <v>012020</v>
      </c>
      <c r="B3942">
        <v>1</v>
      </c>
      <c r="C3942">
        <v>2020</v>
      </c>
      <c r="D3942" s="18">
        <v>43850</v>
      </c>
      <c r="E3942" t="s">
        <v>405</v>
      </c>
      <c r="F3942" t="s">
        <v>399</v>
      </c>
      <c r="G3942" t="s">
        <v>6509</v>
      </c>
      <c r="H3942">
        <v>2189</v>
      </c>
      <c r="L3942">
        <v>1855</v>
      </c>
      <c r="N3942">
        <f t="shared" si="434"/>
        <v>333.9</v>
      </c>
      <c r="O3942">
        <f t="shared" si="435"/>
        <v>166.95</v>
      </c>
      <c r="P3942">
        <f t="shared" si="436"/>
        <v>166.95</v>
      </c>
      <c r="Q3942">
        <f t="shared" si="437"/>
        <v>0</v>
      </c>
      <c r="R3942">
        <f t="shared" si="438"/>
        <v>2188.9</v>
      </c>
      <c r="S3942">
        <f t="shared" si="439"/>
        <v>-9.9999999999909051E-2</v>
      </c>
      <c r="Y3942">
        <v>166.95</v>
      </c>
      <c r="Z3942">
        <v>166.95</v>
      </c>
      <c r="AA3942">
        <v>0</v>
      </c>
    </row>
    <row r="3943" spans="1:27" x14ac:dyDescent="0.25">
      <c r="A3943" t="str">
        <f t="shared" si="433"/>
        <v>012020</v>
      </c>
      <c r="B3943">
        <v>1</v>
      </c>
      <c r="C3943">
        <v>2020</v>
      </c>
      <c r="D3943" s="18">
        <v>43840</v>
      </c>
      <c r="E3943" t="s">
        <v>110</v>
      </c>
      <c r="F3943" t="s">
        <v>101</v>
      </c>
      <c r="G3943" t="s">
        <v>6305</v>
      </c>
      <c r="H3943">
        <v>48350</v>
      </c>
      <c r="J3943">
        <v>27000</v>
      </c>
      <c r="L3943">
        <v>16949</v>
      </c>
      <c r="N3943">
        <f t="shared" si="434"/>
        <v>4400.82</v>
      </c>
      <c r="O3943">
        <f t="shared" si="435"/>
        <v>2200.41</v>
      </c>
      <c r="P3943">
        <f t="shared" si="436"/>
        <v>2200.41</v>
      </c>
      <c r="Q3943">
        <f t="shared" si="437"/>
        <v>0</v>
      </c>
      <c r="R3943">
        <f t="shared" si="438"/>
        <v>48349.82</v>
      </c>
      <c r="S3943">
        <f t="shared" si="439"/>
        <v>-0.18000000000029104</v>
      </c>
      <c r="Y3943">
        <v>2200.41</v>
      </c>
      <c r="Z3943">
        <v>2200.41</v>
      </c>
      <c r="AA3943">
        <v>0</v>
      </c>
    </row>
    <row r="3944" spans="1:27" x14ac:dyDescent="0.25">
      <c r="A3944" t="str">
        <f t="shared" si="433"/>
        <v>012020</v>
      </c>
      <c r="B3944">
        <v>1</v>
      </c>
      <c r="C3944">
        <v>2020</v>
      </c>
      <c r="D3944" s="18">
        <v>43842</v>
      </c>
      <c r="E3944" t="s">
        <v>111</v>
      </c>
      <c r="F3944" t="s">
        <v>101</v>
      </c>
      <c r="G3944" t="s">
        <v>6305</v>
      </c>
      <c r="H3944">
        <v>908</v>
      </c>
      <c r="L3944">
        <v>769.62</v>
      </c>
      <c r="N3944">
        <f t="shared" si="434"/>
        <v>138.5316</v>
      </c>
      <c r="O3944">
        <f t="shared" si="435"/>
        <v>69.265799999999999</v>
      </c>
      <c r="P3944">
        <f t="shared" si="436"/>
        <v>69.265799999999999</v>
      </c>
      <c r="Q3944">
        <f t="shared" si="437"/>
        <v>0</v>
      </c>
      <c r="R3944">
        <f t="shared" si="438"/>
        <v>908.15160000000003</v>
      </c>
      <c r="S3944">
        <f t="shared" si="439"/>
        <v>0.15160000000003038</v>
      </c>
      <c r="Y3944">
        <v>69.265799999999999</v>
      </c>
      <c r="Z3944">
        <v>69.265799999999999</v>
      </c>
      <c r="AA3944">
        <v>0</v>
      </c>
    </row>
    <row r="3945" spans="1:27" x14ac:dyDescent="0.25">
      <c r="A3945" t="str">
        <f t="shared" si="433"/>
        <v>012020</v>
      </c>
      <c r="B3945">
        <v>1</v>
      </c>
      <c r="C3945">
        <v>2020</v>
      </c>
      <c r="D3945" s="18">
        <v>43843</v>
      </c>
      <c r="E3945" t="s">
        <v>112</v>
      </c>
      <c r="F3945" t="s">
        <v>101</v>
      </c>
      <c r="G3945" t="s">
        <v>6305</v>
      </c>
      <c r="H3945">
        <v>12000</v>
      </c>
      <c r="L3945">
        <v>10169</v>
      </c>
      <c r="N3945">
        <f t="shared" si="434"/>
        <v>1830.42</v>
      </c>
      <c r="O3945">
        <f t="shared" si="435"/>
        <v>915.21</v>
      </c>
      <c r="P3945">
        <f t="shared" si="436"/>
        <v>915.21</v>
      </c>
      <c r="Q3945">
        <f t="shared" si="437"/>
        <v>0</v>
      </c>
      <c r="R3945">
        <f t="shared" si="438"/>
        <v>11999.42</v>
      </c>
      <c r="S3945">
        <f t="shared" si="439"/>
        <v>-0.57999999999992724</v>
      </c>
      <c r="Y3945">
        <v>915.21</v>
      </c>
      <c r="Z3945">
        <v>915.21</v>
      </c>
      <c r="AA3945">
        <v>0</v>
      </c>
    </row>
    <row r="3946" spans="1:27" x14ac:dyDescent="0.25">
      <c r="A3946" t="str">
        <f t="shared" si="433"/>
        <v>012020</v>
      </c>
      <c r="B3946">
        <v>1</v>
      </c>
      <c r="C3946">
        <v>2020</v>
      </c>
      <c r="D3946" s="18">
        <v>43841</v>
      </c>
      <c r="E3946" t="s">
        <v>65</v>
      </c>
      <c r="F3946" t="s">
        <v>63</v>
      </c>
      <c r="G3946" t="s">
        <v>64</v>
      </c>
      <c r="H3946">
        <v>19824</v>
      </c>
      <c r="L3946">
        <v>16800</v>
      </c>
      <c r="N3946">
        <f t="shared" si="434"/>
        <v>3024</v>
      </c>
      <c r="O3946">
        <v>0</v>
      </c>
      <c r="P3946">
        <v>0</v>
      </c>
      <c r="Q3946">
        <v>0</v>
      </c>
      <c r="R3946">
        <f t="shared" si="438"/>
        <v>19824</v>
      </c>
      <c r="S3946">
        <f t="shared" si="439"/>
        <v>0</v>
      </c>
      <c r="T3946" t="s">
        <v>5815</v>
      </c>
      <c r="Y3946">
        <v>0</v>
      </c>
      <c r="Z3946">
        <v>0</v>
      </c>
      <c r="AA3946">
        <v>3024</v>
      </c>
    </row>
    <row r="3947" spans="1:27" x14ac:dyDescent="0.25">
      <c r="A3947" t="str">
        <f t="shared" si="433"/>
        <v>012020</v>
      </c>
      <c r="B3947">
        <v>1</v>
      </c>
      <c r="C3947">
        <v>2020</v>
      </c>
      <c r="D3947" s="18">
        <v>43844</v>
      </c>
      <c r="E3947" t="s">
        <v>113</v>
      </c>
      <c r="F3947" t="s">
        <v>101</v>
      </c>
      <c r="G3947" t="s">
        <v>6305</v>
      </c>
      <c r="H3947">
        <v>16000</v>
      </c>
      <c r="L3947">
        <v>13559</v>
      </c>
      <c r="N3947">
        <f t="shared" si="434"/>
        <v>2440.62</v>
      </c>
      <c r="O3947">
        <f t="shared" si="435"/>
        <v>1220.31</v>
      </c>
      <c r="P3947">
        <f t="shared" si="436"/>
        <v>1220.31</v>
      </c>
      <c r="Q3947">
        <f t="shared" si="437"/>
        <v>0</v>
      </c>
      <c r="R3947">
        <f t="shared" si="438"/>
        <v>15999.619999999999</v>
      </c>
      <c r="S3947">
        <f t="shared" si="439"/>
        <v>-0.38000000000101863</v>
      </c>
      <c r="Y3947">
        <v>1220.31</v>
      </c>
      <c r="Z3947">
        <v>1220.31</v>
      </c>
      <c r="AA3947">
        <v>0</v>
      </c>
    </row>
    <row r="3948" spans="1:27" x14ac:dyDescent="0.25">
      <c r="A3948" t="str">
        <f t="shared" si="433"/>
        <v>012020</v>
      </c>
      <c r="B3948">
        <v>1</v>
      </c>
      <c r="C3948">
        <v>2020</v>
      </c>
      <c r="D3948" s="18">
        <v>43851</v>
      </c>
      <c r="E3948" t="s">
        <v>4475</v>
      </c>
      <c r="F3948" t="s">
        <v>6323</v>
      </c>
      <c r="G3948" t="s">
        <v>6447</v>
      </c>
      <c r="H3948">
        <v>6667</v>
      </c>
      <c r="L3948">
        <v>5650</v>
      </c>
      <c r="N3948">
        <f t="shared" si="434"/>
        <v>1017</v>
      </c>
      <c r="O3948">
        <f t="shared" si="435"/>
        <v>508.5</v>
      </c>
      <c r="P3948">
        <f t="shared" si="436"/>
        <v>508.5</v>
      </c>
      <c r="Q3948">
        <f t="shared" si="437"/>
        <v>0</v>
      </c>
      <c r="R3948">
        <f t="shared" si="438"/>
        <v>6667</v>
      </c>
      <c r="S3948">
        <f t="shared" si="439"/>
        <v>0</v>
      </c>
      <c r="Y3948">
        <v>508.5</v>
      </c>
      <c r="Z3948">
        <v>508.5</v>
      </c>
      <c r="AA3948">
        <v>0</v>
      </c>
    </row>
    <row r="3949" spans="1:27" x14ac:dyDescent="0.25">
      <c r="A3949" t="str">
        <f t="shared" si="433"/>
        <v>012020</v>
      </c>
      <c r="B3949">
        <v>1</v>
      </c>
      <c r="C3949">
        <v>2020</v>
      </c>
      <c r="D3949" s="18">
        <v>43844</v>
      </c>
      <c r="E3949" t="s">
        <v>114</v>
      </c>
      <c r="F3949" t="s">
        <v>101</v>
      </c>
      <c r="G3949" t="s">
        <v>6305</v>
      </c>
      <c r="H3949">
        <v>22354</v>
      </c>
      <c r="L3949">
        <v>3689</v>
      </c>
      <c r="M3949">
        <v>14063</v>
      </c>
      <c r="N3949">
        <f t="shared" si="434"/>
        <v>4601.66</v>
      </c>
      <c r="O3949">
        <f t="shared" si="435"/>
        <v>2300.83</v>
      </c>
      <c r="P3949">
        <f t="shared" si="436"/>
        <v>2300.83</v>
      </c>
      <c r="Q3949">
        <f t="shared" si="437"/>
        <v>0</v>
      </c>
      <c r="R3949">
        <f t="shared" si="438"/>
        <v>22353.66</v>
      </c>
      <c r="S3949">
        <f t="shared" si="439"/>
        <v>-0.34000000000014552</v>
      </c>
      <c r="Y3949">
        <v>2300.83</v>
      </c>
      <c r="Z3949">
        <v>2300.83</v>
      </c>
      <c r="AA3949">
        <v>0</v>
      </c>
    </row>
    <row r="3950" spans="1:27" x14ac:dyDescent="0.25">
      <c r="A3950" t="str">
        <f t="shared" si="433"/>
        <v>012020</v>
      </c>
      <c r="B3950">
        <v>1</v>
      </c>
      <c r="C3950">
        <v>2020</v>
      </c>
      <c r="D3950" s="18">
        <v>43848</v>
      </c>
      <c r="E3950" t="s">
        <v>598</v>
      </c>
      <c r="F3950" t="s">
        <v>596</v>
      </c>
      <c r="G3950" t="s">
        <v>7171</v>
      </c>
      <c r="H3950">
        <v>35990</v>
      </c>
      <c r="L3950">
        <v>30500</v>
      </c>
      <c r="N3950">
        <f t="shared" si="434"/>
        <v>5490</v>
      </c>
      <c r="O3950">
        <f t="shared" si="435"/>
        <v>2745</v>
      </c>
      <c r="P3950">
        <f t="shared" si="436"/>
        <v>2745</v>
      </c>
      <c r="Q3950">
        <f t="shared" si="437"/>
        <v>0</v>
      </c>
      <c r="R3950">
        <f t="shared" si="438"/>
        <v>35990</v>
      </c>
      <c r="S3950">
        <f t="shared" si="439"/>
        <v>0</v>
      </c>
      <c r="Y3950">
        <v>2745</v>
      </c>
      <c r="Z3950">
        <v>2745</v>
      </c>
      <c r="AA3950">
        <v>0</v>
      </c>
    </row>
    <row r="3951" spans="1:27" x14ac:dyDescent="0.25">
      <c r="A3951" t="str">
        <f t="shared" si="433"/>
        <v>012020</v>
      </c>
      <c r="B3951">
        <v>1</v>
      </c>
      <c r="C3951">
        <v>2020</v>
      </c>
      <c r="D3951" s="18">
        <v>43839</v>
      </c>
      <c r="E3951" t="s">
        <v>317</v>
      </c>
      <c r="F3951" t="s">
        <v>315</v>
      </c>
      <c r="G3951" t="s">
        <v>316</v>
      </c>
      <c r="H3951">
        <v>44958</v>
      </c>
      <c r="L3951">
        <v>38100</v>
      </c>
      <c r="N3951">
        <f t="shared" si="434"/>
        <v>6858</v>
      </c>
      <c r="O3951">
        <f t="shared" si="435"/>
        <v>0</v>
      </c>
      <c r="P3951">
        <f t="shared" si="436"/>
        <v>0</v>
      </c>
      <c r="Q3951">
        <f t="shared" si="437"/>
        <v>6858</v>
      </c>
      <c r="R3951">
        <f t="shared" si="438"/>
        <v>44958</v>
      </c>
      <c r="S3951">
        <f t="shared" si="439"/>
        <v>0</v>
      </c>
      <c r="Y3951">
        <v>0</v>
      </c>
      <c r="Z3951">
        <v>0</v>
      </c>
      <c r="AA3951">
        <v>6858</v>
      </c>
    </row>
    <row r="3952" spans="1:27" x14ac:dyDescent="0.25">
      <c r="A3952" t="str">
        <f t="shared" si="433"/>
        <v>012020</v>
      </c>
      <c r="B3952">
        <v>1</v>
      </c>
      <c r="C3952">
        <v>2020</v>
      </c>
      <c r="D3952" s="18">
        <v>43850</v>
      </c>
      <c r="E3952" t="s">
        <v>7172</v>
      </c>
      <c r="F3952" t="s">
        <v>1428</v>
      </c>
      <c r="G3952" t="s">
        <v>1429</v>
      </c>
      <c r="H3952">
        <v>110985</v>
      </c>
      <c r="J3952">
        <v>105700</v>
      </c>
      <c r="N3952">
        <v>0</v>
      </c>
      <c r="O3952">
        <v>0</v>
      </c>
      <c r="P3952">
        <v>0</v>
      </c>
      <c r="Q3952">
        <v>0</v>
      </c>
      <c r="R3952">
        <f t="shared" si="438"/>
        <v>105700</v>
      </c>
      <c r="S3952">
        <f t="shared" si="439"/>
        <v>-5285</v>
      </c>
      <c r="T3952" t="s">
        <v>6245</v>
      </c>
      <c r="Y3952">
        <v>2642.5</v>
      </c>
      <c r="Z3952">
        <v>2642.5</v>
      </c>
      <c r="AA3952">
        <v>0</v>
      </c>
    </row>
    <row r="3953" spans="1:27" x14ac:dyDescent="0.25">
      <c r="A3953" t="str">
        <f t="shared" si="433"/>
        <v>012020</v>
      </c>
      <c r="B3953">
        <v>1</v>
      </c>
      <c r="C3953">
        <v>2020</v>
      </c>
      <c r="D3953" s="18">
        <v>43850</v>
      </c>
      <c r="E3953" t="s">
        <v>7173</v>
      </c>
      <c r="F3953" t="s">
        <v>1428</v>
      </c>
      <c r="G3953" t="s">
        <v>1429</v>
      </c>
      <c r="H3953">
        <v>101535</v>
      </c>
      <c r="J3953">
        <v>96700</v>
      </c>
      <c r="N3953">
        <v>0</v>
      </c>
      <c r="O3953">
        <v>0</v>
      </c>
      <c r="P3953">
        <v>0</v>
      </c>
      <c r="Q3953">
        <v>0</v>
      </c>
      <c r="R3953">
        <f t="shared" si="438"/>
        <v>96700</v>
      </c>
      <c r="S3953">
        <f t="shared" si="439"/>
        <v>-4835</v>
      </c>
      <c r="T3953" t="s">
        <v>6245</v>
      </c>
      <c r="Y3953">
        <v>2417.5</v>
      </c>
      <c r="Z3953">
        <v>2417.5</v>
      </c>
      <c r="AA3953">
        <v>0</v>
      </c>
    </row>
    <row r="3954" spans="1:27" x14ac:dyDescent="0.25">
      <c r="A3954" t="str">
        <f t="shared" si="433"/>
        <v>012020</v>
      </c>
      <c r="B3954">
        <v>1</v>
      </c>
      <c r="C3954">
        <v>2020</v>
      </c>
      <c r="D3954" s="18">
        <v>43848</v>
      </c>
      <c r="E3954" t="s">
        <v>115</v>
      </c>
      <c r="F3954" t="s">
        <v>101</v>
      </c>
      <c r="G3954" t="s">
        <v>6305</v>
      </c>
      <c r="H3954">
        <v>28350</v>
      </c>
      <c r="J3954">
        <v>27000</v>
      </c>
      <c r="N3954">
        <f t="shared" si="434"/>
        <v>1350</v>
      </c>
      <c r="O3954">
        <f t="shared" si="435"/>
        <v>675</v>
      </c>
      <c r="P3954">
        <f t="shared" si="436"/>
        <v>675</v>
      </c>
      <c r="Q3954">
        <f t="shared" si="437"/>
        <v>0</v>
      </c>
      <c r="R3954">
        <f t="shared" si="438"/>
        <v>28350</v>
      </c>
      <c r="S3954">
        <f t="shared" si="439"/>
        <v>0</v>
      </c>
      <c r="Y3954">
        <v>675</v>
      </c>
      <c r="Z3954">
        <v>675</v>
      </c>
      <c r="AA3954">
        <v>0</v>
      </c>
    </row>
    <row r="3955" spans="1:27" x14ac:dyDescent="0.25">
      <c r="A3955" t="str">
        <f t="shared" si="433"/>
        <v>012020</v>
      </c>
      <c r="B3955">
        <v>1</v>
      </c>
      <c r="C3955">
        <v>2020</v>
      </c>
      <c r="D3955" s="18">
        <v>43850</v>
      </c>
      <c r="E3955" t="s">
        <v>427</v>
      </c>
      <c r="F3955" t="s">
        <v>425</v>
      </c>
      <c r="G3955" t="s">
        <v>6712</v>
      </c>
      <c r="H3955">
        <v>44744</v>
      </c>
      <c r="L3955">
        <v>37918.5</v>
      </c>
      <c r="N3955">
        <f t="shared" si="434"/>
        <v>6825.33</v>
      </c>
      <c r="O3955">
        <f t="shared" si="435"/>
        <v>3412.665</v>
      </c>
      <c r="P3955">
        <f t="shared" si="436"/>
        <v>3412.665</v>
      </c>
      <c r="Q3955">
        <f t="shared" si="437"/>
        <v>0</v>
      </c>
      <c r="R3955">
        <f t="shared" si="438"/>
        <v>44743.83</v>
      </c>
      <c r="S3955">
        <f t="shared" si="439"/>
        <v>-0.16999999999825377</v>
      </c>
      <c r="Y3955">
        <v>3412.665</v>
      </c>
      <c r="Z3955">
        <v>3412.665</v>
      </c>
      <c r="AA3955">
        <v>0</v>
      </c>
    </row>
    <row r="3956" spans="1:27" x14ac:dyDescent="0.25">
      <c r="A3956" t="str">
        <f t="shared" si="433"/>
        <v>012020</v>
      </c>
      <c r="B3956">
        <v>1</v>
      </c>
      <c r="C3956">
        <v>2020</v>
      </c>
      <c r="D3956" s="18">
        <v>43850</v>
      </c>
      <c r="E3956" t="s">
        <v>412</v>
      </c>
      <c r="F3956" t="s">
        <v>409</v>
      </c>
      <c r="G3956" t="s">
        <v>410</v>
      </c>
      <c r="H3956">
        <v>15930</v>
      </c>
      <c r="L3956">
        <v>13500</v>
      </c>
      <c r="N3956">
        <f>+(J3956*$J$1/100)+(K3956*$K$1/100)+(L3956*$L$1/100)+(M3956*$M$1/100)</f>
        <v>2430</v>
      </c>
      <c r="O3956">
        <v>0</v>
      </c>
      <c r="P3956">
        <v>0</v>
      </c>
      <c r="Q3956">
        <v>0</v>
      </c>
      <c r="R3956">
        <f>J3956+K3956+L3956+M3956+N3956+I3956</f>
        <v>15930</v>
      </c>
      <c r="S3956">
        <f>R3956-H3956</f>
        <v>0</v>
      </c>
      <c r="T3956" t="s">
        <v>5815</v>
      </c>
      <c r="Y3956">
        <v>1215</v>
      </c>
      <c r="Z3956">
        <v>1215</v>
      </c>
      <c r="AA3956">
        <v>0</v>
      </c>
    </row>
    <row r="3957" spans="1:27" x14ac:dyDescent="0.25">
      <c r="A3957" t="str">
        <f t="shared" si="433"/>
        <v>012020</v>
      </c>
      <c r="B3957">
        <v>1</v>
      </c>
      <c r="C3957">
        <v>2020</v>
      </c>
      <c r="D3957" s="18">
        <v>43843</v>
      </c>
      <c r="E3957" t="s">
        <v>364</v>
      </c>
      <c r="F3957" t="s">
        <v>362</v>
      </c>
      <c r="G3957" t="s">
        <v>6450</v>
      </c>
      <c r="H3957">
        <v>53200</v>
      </c>
      <c r="K3957">
        <v>47500</v>
      </c>
      <c r="N3957">
        <f>+(J3957*$J$1/100)+(K3957*$K$1/100)+(L3957*$L$1/100)+(M3957*$M$1/100)</f>
        <v>5700</v>
      </c>
      <c r="O3957">
        <f>+IF(VALUE(LEFT(F3957,2))=33,N3957/2,0)</f>
        <v>0</v>
      </c>
      <c r="P3957">
        <f>+O3957</f>
        <v>0</v>
      </c>
      <c r="Q3957">
        <f>+IF(VALUE(LEFT(F3957,2))=33,0,N3957)</f>
        <v>5700</v>
      </c>
      <c r="R3957">
        <f>J3957+K3957+L3957+M3957+N3957+I3957</f>
        <v>53200</v>
      </c>
      <c r="S3957">
        <f>R3957-H3957</f>
        <v>0</v>
      </c>
      <c r="Y3957">
        <v>0</v>
      </c>
      <c r="Z3957">
        <v>0</v>
      </c>
      <c r="AA3957">
        <v>5700</v>
      </c>
    </row>
    <row r="3958" spans="1:27" x14ac:dyDescent="0.25">
      <c r="A3958" t="str">
        <f t="shared" si="433"/>
        <v>012020</v>
      </c>
      <c r="B3958">
        <v>1</v>
      </c>
      <c r="C3958">
        <v>2020</v>
      </c>
      <c r="D3958" s="18">
        <v>43840</v>
      </c>
      <c r="E3958" t="s">
        <v>411</v>
      </c>
      <c r="F3958" t="s">
        <v>409</v>
      </c>
      <c r="G3958" t="s">
        <v>410</v>
      </c>
      <c r="H3958">
        <v>196470</v>
      </c>
      <c r="L3958">
        <v>166500</v>
      </c>
      <c r="N3958">
        <f>+(J3958*$J$1/100)+(K3958*$K$1/100)+(L3958*$L$1/100)+(M3958*$M$1/100)</f>
        <v>29970</v>
      </c>
      <c r="O3958">
        <v>0</v>
      </c>
      <c r="P3958">
        <v>0</v>
      </c>
      <c r="Q3958">
        <v>0</v>
      </c>
      <c r="R3958">
        <f>J3958+K3958+L3958+M3958+N3958+I3958</f>
        <v>196470</v>
      </c>
      <c r="S3958">
        <f>R3958-H3958</f>
        <v>0</v>
      </c>
      <c r="T3958" t="s">
        <v>5815</v>
      </c>
      <c r="Y3958">
        <v>14985</v>
      </c>
      <c r="Z3958">
        <v>14985</v>
      </c>
      <c r="AA3958">
        <v>0</v>
      </c>
    </row>
    <row r="3959" spans="1:27" x14ac:dyDescent="0.25">
      <c r="A3959" t="str">
        <f t="shared" si="433"/>
        <v>012020</v>
      </c>
      <c r="B3959">
        <v>1</v>
      </c>
      <c r="C3959">
        <v>2020</v>
      </c>
      <c r="D3959" s="18">
        <v>43852</v>
      </c>
      <c r="E3959" t="s">
        <v>183</v>
      </c>
      <c r="F3959" t="s">
        <v>181</v>
      </c>
      <c r="G3959" t="s">
        <v>7174</v>
      </c>
      <c r="H3959">
        <v>11317</v>
      </c>
      <c r="L3959">
        <v>9591.0300000000007</v>
      </c>
      <c r="N3959">
        <f t="shared" si="434"/>
        <v>1726.3854000000001</v>
      </c>
      <c r="O3959">
        <f t="shared" si="435"/>
        <v>863.19270000000006</v>
      </c>
      <c r="P3959">
        <f t="shared" si="436"/>
        <v>863.19270000000006</v>
      </c>
      <c r="Q3959">
        <f t="shared" si="437"/>
        <v>0</v>
      </c>
      <c r="R3959">
        <f t="shared" si="438"/>
        <v>11317.415400000002</v>
      </c>
      <c r="S3959">
        <f t="shared" si="439"/>
        <v>0.4154000000016822</v>
      </c>
      <c r="Y3959">
        <v>863.19270000000006</v>
      </c>
      <c r="Z3959">
        <v>863.19270000000006</v>
      </c>
      <c r="AA3959">
        <v>0</v>
      </c>
    </row>
    <row r="3960" spans="1:27" x14ac:dyDescent="0.25">
      <c r="A3960" t="str">
        <f t="shared" si="433"/>
        <v>012020</v>
      </c>
      <c r="B3960">
        <v>1</v>
      </c>
      <c r="C3960">
        <v>2020</v>
      </c>
      <c r="D3960" s="18">
        <v>43851</v>
      </c>
      <c r="E3960" t="s">
        <v>224</v>
      </c>
      <c r="F3960" t="s">
        <v>222</v>
      </c>
      <c r="G3960" t="s">
        <v>6550</v>
      </c>
      <c r="H3960">
        <v>7646</v>
      </c>
      <c r="L3960">
        <v>6480</v>
      </c>
      <c r="N3960">
        <f t="shared" si="434"/>
        <v>1166.4000000000001</v>
      </c>
      <c r="O3960">
        <f t="shared" si="435"/>
        <v>583.20000000000005</v>
      </c>
      <c r="P3960">
        <f t="shared" si="436"/>
        <v>583.20000000000005</v>
      </c>
      <c r="Q3960">
        <f t="shared" si="437"/>
        <v>0</v>
      </c>
      <c r="R3960">
        <f t="shared" si="438"/>
        <v>7646.4</v>
      </c>
      <c r="S3960">
        <f t="shared" si="439"/>
        <v>0.3999999999996362</v>
      </c>
      <c r="Y3960">
        <v>583.20000000000005</v>
      </c>
      <c r="Z3960">
        <v>583.20000000000005</v>
      </c>
      <c r="AA3960">
        <v>0</v>
      </c>
    </row>
    <row r="3961" spans="1:27" x14ac:dyDescent="0.25">
      <c r="A3961" t="str">
        <f t="shared" si="433"/>
        <v>012020</v>
      </c>
      <c r="B3961">
        <v>1</v>
      </c>
      <c r="C3961">
        <v>2020</v>
      </c>
      <c r="D3961" s="18">
        <v>43852</v>
      </c>
      <c r="E3961" t="s">
        <v>216</v>
      </c>
      <c r="F3961" t="s">
        <v>212</v>
      </c>
      <c r="G3961" t="s">
        <v>6441</v>
      </c>
      <c r="H3961">
        <v>968</v>
      </c>
      <c r="L3961">
        <v>820</v>
      </c>
      <c r="N3961">
        <f t="shared" si="434"/>
        <v>147.6</v>
      </c>
      <c r="O3961">
        <f t="shared" si="435"/>
        <v>73.8</v>
      </c>
      <c r="P3961">
        <f t="shared" si="436"/>
        <v>73.8</v>
      </c>
      <c r="Q3961">
        <f t="shared" si="437"/>
        <v>0</v>
      </c>
      <c r="R3961">
        <f t="shared" si="438"/>
        <v>967.6</v>
      </c>
      <c r="S3961">
        <f t="shared" si="439"/>
        <v>-0.39999999999997726</v>
      </c>
      <c r="Y3961">
        <v>73.8</v>
      </c>
      <c r="Z3961">
        <v>73.8</v>
      </c>
      <c r="AA3961">
        <v>0</v>
      </c>
    </row>
    <row r="3962" spans="1:27" x14ac:dyDescent="0.25">
      <c r="A3962" t="str">
        <f t="shared" si="433"/>
        <v>012020</v>
      </c>
      <c r="B3962">
        <v>1</v>
      </c>
      <c r="C3962">
        <v>2020</v>
      </c>
      <c r="D3962" s="18">
        <v>43853</v>
      </c>
      <c r="E3962" t="s">
        <v>353</v>
      </c>
      <c r="F3962" t="s">
        <v>351</v>
      </c>
      <c r="G3962" t="s">
        <v>7126</v>
      </c>
      <c r="H3962">
        <v>15432</v>
      </c>
      <c r="L3962">
        <v>13077.7</v>
      </c>
      <c r="N3962">
        <f t="shared" si="434"/>
        <v>2353.9859999999999</v>
      </c>
      <c r="O3962">
        <f t="shared" si="435"/>
        <v>1176.9929999999999</v>
      </c>
      <c r="P3962">
        <f t="shared" si="436"/>
        <v>1176.9929999999999</v>
      </c>
      <c r="Q3962">
        <f t="shared" si="437"/>
        <v>0</v>
      </c>
      <c r="R3962">
        <f t="shared" si="438"/>
        <v>15431.686000000002</v>
      </c>
      <c r="S3962">
        <f t="shared" si="439"/>
        <v>-0.3139999999984866</v>
      </c>
      <c r="Y3962">
        <v>1176.9929999999999</v>
      </c>
      <c r="Z3962">
        <v>1176.9929999999999</v>
      </c>
      <c r="AA3962">
        <v>0</v>
      </c>
    </row>
    <row r="3963" spans="1:27" x14ac:dyDescent="0.25">
      <c r="A3963" t="str">
        <f t="shared" si="433"/>
        <v>012020</v>
      </c>
      <c r="B3963">
        <v>1</v>
      </c>
      <c r="C3963">
        <v>2020</v>
      </c>
      <c r="D3963" s="18">
        <v>43850</v>
      </c>
      <c r="E3963" t="s">
        <v>7899</v>
      </c>
      <c r="F3963" t="s">
        <v>549</v>
      </c>
      <c r="G3963" t="s">
        <v>7892</v>
      </c>
      <c r="H3963">
        <v>26547</v>
      </c>
      <c r="L3963">
        <v>22497</v>
      </c>
      <c r="N3963">
        <f t="shared" si="434"/>
        <v>4049.46</v>
      </c>
      <c r="O3963">
        <f t="shared" si="435"/>
        <v>2024.73</v>
      </c>
      <c r="P3963">
        <f t="shared" si="436"/>
        <v>2024.73</v>
      </c>
      <c r="Q3963">
        <f t="shared" si="437"/>
        <v>0</v>
      </c>
      <c r="R3963">
        <f t="shared" si="438"/>
        <v>26546.46</v>
      </c>
      <c r="S3963">
        <f t="shared" si="439"/>
        <v>-0.54000000000087311</v>
      </c>
      <c r="Y3963">
        <v>2024.73</v>
      </c>
      <c r="Z3963">
        <v>2024.73</v>
      </c>
      <c r="AA3963">
        <v>0</v>
      </c>
    </row>
    <row r="3964" spans="1:27" x14ac:dyDescent="0.25">
      <c r="A3964" t="str">
        <f t="shared" si="433"/>
        <v>122019</v>
      </c>
      <c r="B3964">
        <v>1</v>
      </c>
      <c r="C3964">
        <v>2019</v>
      </c>
      <c r="D3964" s="18">
        <v>43827</v>
      </c>
      <c r="E3964" t="s">
        <v>2989</v>
      </c>
      <c r="F3964" t="s">
        <v>167</v>
      </c>
      <c r="G3964" t="s">
        <v>7175</v>
      </c>
      <c r="H3964">
        <v>108560</v>
      </c>
      <c r="L3964">
        <v>92000</v>
      </c>
      <c r="N3964">
        <f t="shared" si="434"/>
        <v>16560</v>
      </c>
      <c r="O3964">
        <v>0</v>
      </c>
      <c r="P3964">
        <v>0</v>
      </c>
      <c r="Q3964">
        <v>0</v>
      </c>
      <c r="R3964">
        <f t="shared" si="438"/>
        <v>108560</v>
      </c>
      <c r="S3964">
        <f t="shared" si="439"/>
        <v>0</v>
      </c>
      <c r="T3964" t="s">
        <v>5815</v>
      </c>
      <c r="Y3964">
        <v>8280</v>
      </c>
      <c r="Z3964">
        <v>8280</v>
      </c>
      <c r="AA3964">
        <v>0</v>
      </c>
    </row>
    <row r="3965" spans="1:27" x14ac:dyDescent="0.25">
      <c r="A3965" t="str">
        <f t="shared" si="433"/>
        <v>012020</v>
      </c>
      <c r="B3965">
        <v>1</v>
      </c>
      <c r="C3965">
        <v>2020</v>
      </c>
      <c r="D3965" s="18">
        <v>43853</v>
      </c>
      <c r="E3965" t="s">
        <v>505</v>
      </c>
      <c r="F3965" t="s">
        <v>503</v>
      </c>
      <c r="G3965" t="s">
        <v>7176</v>
      </c>
      <c r="H3965">
        <v>1888</v>
      </c>
      <c r="L3965">
        <v>1600</v>
      </c>
      <c r="N3965">
        <f t="shared" si="434"/>
        <v>288</v>
      </c>
      <c r="O3965">
        <f t="shared" si="435"/>
        <v>144</v>
      </c>
      <c r="P3965">
        <f t="shared" si="436"/>
        <v>144</v>
      </c>
      <c r="Q3965">
        <f t="shared" si="437"/>
        <v>0</v>
      </c>
      <c r="R3965">
        <f t="shared" si="438"/>
        <v>1888</v>
      </c>
      <c r="S3965">
        <f t="shared" si="439"/>
        <v>0</v>
      </c>
      <c r="Y3965">
        <v>144</v>
      </c>
      <c r="Z3965">
        <v>144</v>
      </c>
      <c r="AA3965">
        <v>0</v>
      </c>
    </row>
    <row r="3966" spans="1:27" x14ac:dyDescent="0.25">
      <c r="A3966" t="str">
        <f t="shared" si="433"/>
        <v>122019</v>
      </c>
      <c r="B3966">
        <v>1</v>
      </c>
      <c r="C3966">
        <v>2019</v>
      </c>
      <c r="D3966" s="18">
        <v>43823</v>
      </c>
      <c r="E3966" t="s">
        <v>5275</v>
      </c>
      <c r="F3966" t="s">
        <v>1227</v>
      </c>
      <c r="G3966" t="s">
        <v>7177</v>
      </c>
      <c r="H3966">
        <v>9971</v>
      </c>
      <c r="L3966">
        <v>8450</v>
      </c>
      <c r="N3966">
        <f t="shared" si="434"/>
        <v>1521</v>
      </c>
      <c r="O3966">
        <f t="shared" si="435"/>
        <v>760.5</v>
      </c>
      <c r="P3966">
        <f t="shared" si="436"/>
        <v>760.5</v>
      </c>
      <c r="Q3966">
        <f t="shared" si="437"/>
        <v>0</v>
      </c>
      <c r="R3966">
        <f t="shared" si="438"/>
        <v>9971</v>
      </c>
      <c r="S3966">
        <f t="shared" si="439"/>
        <v>0</v>
      </c>
      <c r="Y3966">
        <v>760.5</v>
      </c>
      <c r="Z3966">
        <v>760.5</v>
      </c>
      <c r="AA3966">
        <v>0</v>
      </c>
    </row>
    <row r="3967" spans="1:27" x14ac:dyDescent="0.25">
      <c r="A3967" t="str">
        <f t="shared" si="433"/>
        <v>012020</v>
      </c>
      <c r="B3967">
        <v>1</v>
      </c>
      <c r="C3967">
        <v>2020</v>
      </c>
      <c r="D3967" s="18">
        <v>43843</v>
      </c>
      <c r="E3967" t="s">
        <v>1278</v>
      </c>
      <c r="F3967" t="s">
        <v>1227</v>
      </c>
      <c r="G3967" t="s">
        <v>7177</v>
      </c>
      <c r="H3967">
        <v>9912</v>
      </c>
      <c r="L3967">
        <v>8400</v>
      </c>
      <c r="N3967">
        <f t="shared" si="434"/>
        <v>1512</v>
      </c>
      <c r="O3967">
        <f t="shared" si="435"/>
        <v>756</v>
      </c>
      <c r="P3967">
        <f t="shared" si="436"/>
        <v>756</v>
      </c>
      <c r="Q3967">
        <f t="shared" si="437"/>
        <v>0</v>
      </c>
      <c r="R3967">
        <f t="shared" si="438"/>
        <v>9912</v>
      </c>
      <c r="S3967">
        <f t="shared" si="439"/>
        <v>0</v>
      </c>
      <c r="Y3967">
        <v>756</v>
      </c>
      <c r="Z3967">
        <v>756</v>
      </c>
      <c r="AA3967">
        <v>0</v>
      </c>
    </row>
    <row r="3968" spans="1:27" x14ac:dyDescent="0.25">
      <c r="A3968" t="str">
        <f t="shared" si="433"/>
        <v>012020</v>
      </c>
      <c r="B3968">
        <v>1</v>
      </c>
      <c r="C3968">
        <v>2020</v>
      </c>
      <c r="D3968" s="18">
        <v>43854</v>
      </c>
      <c r="E3968" t="s">
        <v>302</v>
      </c>
      <c r="F3968" t="s">
        <v>300</v>
      </c>
      <c r="G3968" t="s">
        <v>7178</v>
      </c>
      <c r="H3968">
        <v>11737</v>
      </c>
      <c r="L3968">
        <v>9946</v>
      </c>
      <c r="N3968">
        <f t="shared" si="434"/>
        <v>1790.28</v>
      </c>
      <c r="O3968">
        <v>0</v>
      </c>
      <c r="P3968">
        <v>0</v>
      </c>
      <c r="Q3968">
        <v>0</v>
      </c>
      <c r="R3968">
        <f t="shared" si="438"/>
        <v>11736.28</v>
      </c>
      <c r="S3968">
        <f t="shared" si="439"/>
        <v>-0.71999999999934516</v>
      </c>
      <c r="T3968" t="s">
        <v>5815</v>
      </c>
      <c r="Y3968">
        <v>895.14</v>
      </c>
      <c r="Z3968">
        <v>895.14</v>
      </c>
      <c r="AA3968">
        <v>0</v>
      </c>
    </row>
    <row r="3969" spans="1:27" x14ac:dyDescent="0.25">
      <c r="A3969" t="str">
        <f t="shared" si="433"/>
        <v>122019</v>
      </c>
      <c r="B3969">
        <v>1</v>
      </c>
      <c r="C3969">
        <v>2019</v>
      </c>
      <c r="D3969" s="18">
        <v>43815</v>
      </c>
      <c r="E3969" t="s">
        <v>7179</v>
      </c>
      <c r="F3969" t="s">
        <v>6358</v>
      </c>
      <c r="G3969" t="s">
        <v>7156</v>
      </c>
      <c r="H3969">
        <v>236000</v>
      </c>
      <c r="L3969">
        <v>200000</v>
      </c>
      <c r="N3969">
        <f t="shared" si="434"/>
        <v>36000</v>
      </c>
      <c r="O3969">
        <v>0</v>
      </c>
      <c r="P3969">
        <v>0</v>
      </c>
      <c r="Q3969">
        <v>0</v>
      </c>
      <c r="R3969">
        <f t="shared" si="438"/>
        <v>236000</v>
      </c>
      <c r="S3969">
        <f t="shared" si="439"/>
        <v>0</v>
      </c>
      <c r="T3969" t="s">
        <v>5815</v>
      </c>
      <c r="Y3969">
        <v>18000</v>
      </c>
      <c r="Z3969">
        <v>18000</v>
      </c>
      <c r="AA3969">
        <v>0</v>
      </c>
    </row>
    <row r="3970" spans="1:27" x14ac:dyDescent="0.25">
      <c r="A3970" t="str">
        <f t="shared" si="433"/>
        <v>012020</v>
      </c>
      <c r="B3970">
        <v>1</v>
      </c>
      <c r="C3970">
        <v>2020</v>
      </c>
      <c r="D3970" s="18">
        <v>43850</v>
      </c>
      <c r="E3970" t="s">
        <v>1609</v>
      </c>
      <c r="F3970" t="s">
        <v>1604</v>
      </c>
      <c r="G3970" t="s">
        <v>6598</v>
      </c>
      <c r="H3970">
        <v>8710</v>
      </c>
      <c r="I3970">
        <v>1394</v>
      </c>
      <c r="L3970">
        <v>6200</v>
      </c>
      <c r="N3970">
        <f t="shared" si="434"/>
        <v>1116</v>
      </c>
      <c r="O3970">
        <f t="shared" si="435"/>
        <v>558</v>
      </c>
      <c r="P3970">
        <f t="shared" si="436"/>
        <v>558</v>
      </c>
      <c r="Q3970">
        <f t="shared" si="437"/>
        <v>0</v>
      </c>
      <c r="R3970">
        <f t="shared" si="438"/>
        <v>8710</v>
      </c>
      <c r="S3970">
        <f t="shared" si="439"/>
        <v>0</v>
      </c>
      <c r="Y3970">
        <v>558</v>
      </c>
      <c r="Z3970">
        <v>558</v>
      </c>
      <c r="AA3970">
        <v>0</v>
      </c>
    </row>
    <row r="3971" spans="1:27" x14ac:dyDescent="0.25">
      <c r="A3971" t="str">
        <f t="shared" si="433"/>
        <v>012020</v>
      </c>
      <c r="B3971">
        <v>1</v>
      </c>
      <c r="C3971">
        <v>2020</v>
      </c>
      <c r="D3971" s="18">
        <v>43850</v>
      </c>
      <c r="E3971" t="s">
        <v>1610</v>
      </c>
      <c r="F3971" t="s">
        <v>1604</v>
      </c>
      <c r="G3971" t="s">
        <v>6598</v>
      </c>
      <c r="H3971">
        <v>15930</v>
      </c>
      <c r="L3971">
        <v>13500</v>
      </c>
      <c r="N3971">
        <f t="shared" si="434"/>
        <v>2430</v>
      </c>
      <c r="O3971">
        <f t="shared" si="435"/>
        <v>1215</v>
      </c>
      <c r="P3971">
        <f t="shared" si="436"/>
        <v>1215</v>
      </c>
      <c r="Q3971">
        <f t="shared" si="437"/>
        <v>0</v>
      </c>
      <c r="R3971">
        <f t="shared" si="438"/>
        <v>15930</v>
      </c>
      <c r="S3971">
        <f t="shared" si="439"/>
        <v>0</v>
      </c>
      <c r="Y3971">
        <v>1215</v>
      </c>
      <c r="Z3971">
        <v>1215</v>
      </c>
      <c r="AA3971">
        <v>0</v>
      </c>
    </row>
    <row r="3972" spans="1:27" x14ac:dyDescent="0.25">
      <c r="A3972" t="str">
        <f t="shared" ref="A3972:A4035" si="440">TEXT(D3972,"MMYYYY")</f>
        <v>012020</v>
      </c>
      <c r="B3972">
        <v>1</v>
      </c>
      <c r="C3972">
        <v>2020</v>
      </c>
      <c r="D3972" s="18">
        <v>43850</v>
      </c>
      <c r="E3972" t="s">
        <v>1608</v>
      </c>
      <c r="F3972" t="s">
        <v>1604</v>
      </c>
      <c r="G3972" t="s">
        <v>6598</v>
      </c>
      <c r="H3972">
        <v>10886</v>
      </c>
      <c r="I3972">
        <v>4750</v>
      </c>
      <c r="L3972">
        <v>5200</v>
      </c>
      <c r="N3972">
        <f t="shared" si="434"/>
        <v>936</v>
      </c>
      <c r="O3972">
        <f t="shared" si="435"/>
        <v>468</v>
      </c>
      <c r="P3972">
        <f t="shared" si="436"/>
        <v>468</v>
      </c>
      <c r="Q3972">
        <f t="shared" si="437"/>
        <v>0</v>
      </c>
      <c r="R3972">
        <f t="shared" si="438"/>
        <v>10886</v>
      </c>
      <c r="S3972">
        <f t="shared" si="439"/>
        <v>0</v>
      </c>
      <c r="Y3972">
        <v>468</v>
      </c>
      <c r="Z3972">
        <v>468</v>
      </c>
      <c r="AA3972">
        <v>0</v>
      </c>
    </row>
    <row r="3973" spans="1:27" x14ac:dyDescent="0.25">
      <c r="A3973" t="str">
        <f t="shared" si="440"/>
        <v>012020</v>
      </c>
      <c r="B3973">
        <v>1</v>
      </c>
      <c r="C3973">
        <v>2020</v>
      </c>
      <c r="D3973" s="18">
        <v>43855</v>
      </c>
      <c r="E3973" t="s">
        <v>7180</v>
      </c>
      <c r="F3973" t="s">
        <v>422</v>
      </c>
      <c r="G3973" t="s">
        <v>7181</v>
      </c>
      <c r="H3973">
        <v>59000</v>
      </c>
      <c r="L3973">
        <v>50000</v>
      </c>
      <c r="N3973">
        <f t="shared" si="434"/>
        <v>9000</v>
      </c>
      <c r="O3973">
        <f t="shared" si="435"/>
        <v>4500</v>
      </c>
      <c r="P3973">
        <f t="shared" si="436"/>
        <v>4500</v>
      </c>
      <c r="Q3973">
        <f t="shared" si="437"/>
        <v>0</v>
      </c>
      <c r="R3973">
        <f t="shared" si="438"/>
        <v>59000</v>
      </c>
      <c r="S3973">
        <f t="shared" si="439"/>
        <v>0</v>
      </c>
      <c r="Y3973">
        <v>4500</v>
      </c>
      <c r="Z3973">
        <v>4500</v>
      </c>
      <c r="AA3973">
        <v>0</v>
      </c>
    </row>
    <row r="3974" spans="1:27" x14ac:dyDescent="0.25">
      <c r="A3974" t="str">
        <f t="shared" si="440"/>
        <v>012020</v>
      </c>
      <c r="B3974">
        <v>1</v>
      </c>
      <c r="C3974">
        <v>2020</v>
      </c>
      <c r="D3974" s="18">
        <v>43853</v>
      </c>
      <c r="E3974" t="s">
        <v>117</v>
      </c>
      <c r="F3974" t="s">
        <v>101</v>
      </c>
      <c r="G3974" t="s">
        <v>6305</v>
      </c>
      <c r="H3974">
        <v>42782</v>
      </c>
      <c r="J3974">
        <v>21400</v>
      </c>
      <c r="L3974">
        <v>900</v>
      </c>
      <c r="M3974">
        <v>15039.06</v>
      </c>
      <c r="N3974">
        <f t="shared" si="434"/>
        <v>5442.9367999999995</v>
      </c>
      <c r="O3974">
        <f t="shared" si="435"/>
        <v>2721.4683999999997</v>
      </c>
      <c r="P3974">
        <f t="shared" si="436"/>
        <v>2721.4683999999997</v>
      </c>
      <c r="Q3974">
        <f t="shared" si="437"/>
        <v>0</v>
      </c>
      <c r="R3974">
        <f t="shared" si="438"/>
        <v>42781.996799999994</v>
      </c>
      <c r="S3974">
        <f t="shared" si="439"/>
        <v>-3.2000000064726919E-3</v>
      </c>
      <c r="Y3974">
        <v>2721.4683999999997</v>
      </c>
      <c r="Z3974">
        <v>2721.4683999999997</v>
      </c>
      <c r="AA3974">
        <v>0</v>
      </c>
    </row>
    <row r="3975" spans="1:27" x14ac:dyDescent="0.25">
      <c r="A3975" t="str">
        <f t="shared" si="440"/>
        <v>012020</v>
      </c>
      <c r="B3975">
        <v>1</v>
      </c>
      <c r="C3975">
        <v>2020</v>
      </c>
      <c r="D3975" s="18">
        <v>43852</v>
      </c>
      <c r="E3975" t="s">
        <v>116</v>
      </c>
      <c r="F3975" t="s">
        <v>101</v>
      </c>
      <c r="G3975" t="s">
        <v>6305</v>
      </c>
      <c r="H3975">
        <v>28350</v>
      </c>
      <c r="J3975">
        <v>27000</v>
      </c>
      <c r="N3975">
        <f t="shared" si="434"/>
        <v>1350</v>
      </c>
      <c r="O3975">
        <f t="shared" si="435"/>
        <v>675</v>
      </c>
      <c r="P3975">
        <f t="shared" si="436"/>
        <v>675</v>
      </c>
      <c r="Q3975">
        <f t="shared" si="437"/>
        <v>0</v>
      </c>
      <c r="R3975">
        <f t="shared" si="438"/>
        <v>28350</v>
      </c>
      <c r="S3975">
        <f t="shared" si="439"/>
        <v>0</v>
      </c>
      <c r="Y3975">
        <v>675</v>
      </c>
      <c r="Z3975">
        <v>675</v>
      </c>
      <c r="AA3975">
        <v>0</v>
      </c>
    </row>
    <row r="3976" spans="1:27" x14ac:dyDescent="0.25">
      <c r="A3976" t="str">
        <f t="shared" si="440"/>
        <v>012020</v>
      </c>
      <c r="B3976">
        <v>1</v>
      </c>
      <c r="C3976">
        <v>2020</v>
      </c>
      <c r="D3976" s="18">
        <v>43853</v>
      </c>
      <c r="E3976" t="s">
        <v>118</v>
      </c>
      <c r="F3976" t="s">
        <v>101</v>
      </c>
      <c r="G3976" t="s">
        <v>6305</v>
      </c>
      <c r="H3976">
        <v>684.4</v>
      </c>
      <c r="L3976">
        <v>580</v>
      </c>
      <c r="N3976">
        <f t="shared" si="434"/>
        <v>104.4</v>
      </c>
      <c r="O3976">
        <f t="shared" si="435"/>
        <v>52.2</v>
      </c>
      <c r="P3976">
        <f t="shared" si="436"/>
        <v>52.2</v>
      </c>
      <c r="Q3976">
        <f t="shared" si="437"/>
        <v>0</v>
      </c>
      <c r="R3976">
        <f t="shared" si="438"/>
        <v>684.4</v>
      </c>
      <c r="S3976">
        <f t="shared" si="439"/>
        <v>0</v>
      </c>
      <c r="Y3976">
        <v>52.2</v>
      </c>
      <c r="Z3976">
        <v>52.2</v>
      </c>
      <c r="AA3976">
        <v>0</v>
      </c>
    </row>
    <row r="3977" spans="1:27" x14ac:dyDescent="0.25">
      <c r="A3977" t="str">
        <f t="shared" si="440"/>
        <v>012020</v>
      </c>
      <c r="B3977">
        <v>1</v>
      </c>
      <c r="C3977">
        <v>2020</v>
      </c>
      <c r="D3977" s="18">
        <v>43852</v>
      </c>
      <c r="E3977" t="s">
        <v>428</v>
      </c>
      <c r="F3977" t="s">
        <v>425</v>
      </c>
      <c r="G3977" t="s">
        <v>6712</v>
      </c>
      <c r="H3977">
        <v>14204</v>
      </c>
      <c r="L3977">
        <v>12038</v>
      </c>
      <c r="N3977">
        <f t="shared" si="434"/>
        <v>2166.84</v>
      </c>
      <c r="O3977">
        <f t="shared" si="435"/>
        <v>1083.42</v>
      </c>
      <c r="P3977">
        <f t="shared" si="436"/>
        <v>1083.42</v>
      </c>
      <c r="Q3977">
        <f t="shared" si="437"/>
        <v>0</v>
      </c>
      <c r="R3977">
        <f t="shared" si="438"/>
        <v>14204.84</v>
      </c>
      <c r="S3977">
        <f t="shared" si="439"/>
        <v>0.84000000000014552</v>
      </c>
      <c r="Y3977">
        <v>1083.42</v>
      </c>
      <c r="Z3977">
        <v>1083.42</v>
      </c>
      <c r="AA3977">
        <v>0</v>
      </c>
    </row>
    <row r="3978" spans="1:27" x14ac:dyDescent="0.25">
      <c r="A3978" t="str">
        <f t="shared" si="440"/>
        <v>112019</v>
      </c>
      <c r="B3978">
        <v>1</v>
      </c>
      <c r="C3978">
        <v>2019</v>
      </c>
      <c r="D3978" s="18">
        <v>43798</v>
      </c>
      <c r="E3978" t="s">
        <v>7182</v>
      </c>
      <c r="F3978" t="s">
        <v>2506</v>
      </c>
      <c r="G3978" t="s">
        <v>6453</v>
      </c>
      <c r="H3978">
        <v>15750</v>
      </c>
      <c r="J3978">
        <v>15000</v>
      </c>
      <c r="N3978">
        <f t="shared" si="434"/>
        <v>750</v>
      </c>
      <c r="O3978">
        <f t="shared" si="435"/>
        <v>0</v>
      </c>
      <c r="P3978">
        <f t="shared" si="436"/>
        <v>0</v>
      </c>
      <c r="Q3978">
        <f t="shared" si="437"/>
        <v>750</v>
      </c>
      <c r="R3978">
        <f t="shared" si="438"/>
        <v>15750</v>
      </c>
      <c r="S3978">
        <f t="shared" si="439"/>
        <v>0</v>
      </c>
      <c r="Y3978">
        <v>0</v>
      </c>
      <c r="Z3978">
        <v>0</v>
      </c>
      <c r="AA3978">
        <v>750</v>
      </c>
    </row>
    <row r="3979" spans="1:27" x14ac:dyDescent="0.25">
      <c r="A3979" t="str">
        <f t="shared" si="440"/>
        <v>012020</v>
      </c>
      <c r="B3979">
        <v>1</v>
      </c>
      <c r="C3979">
        <v>2020</v>
      </c>
      <c r="D3979" s="18">
        <v>43854</v>
      </c>
      <c r="E3979" t="s">
        <v>119</v>
      </c>
      <c r="F3979" t="s">
        <v>101</v>
      </c>
      <c r="G3979" t="s">
        <v>6305</v>
      </c>
      <c r="H3979">
        <v>2453</v>
      </c>
      <c r="L3979">
        <v>2078.88</v>
      </c>
      <c r="N3979">
        <f t="shared" si="434"/>
        <v>374.19840000000005</v>
      </c>
      <c r="O3979">
        <f t="shared" si="435"/>
        <v>187.09920000000002</v>
      </c>
      <c r="P3979">
        <f t="shared" si="436"/>
        <v>187.09920000000002</v>
      </c>
      <c r="Q3979">
        <f t="shared" si="437"/>
        <v>0</v>
      </c>
      <c r="R3979">
        <f t="shared" si="438"/>
        <v>2453.0784000000003</v>
      </c>
      <c r="S3979">
        <f t="shared" si="439"/>
        <v>7.8400000000328873E-2</v>
      </c>
      <c r="Y3979">
        <v>187.09920000000002</v>
      </c>
      <c r="Z3979">
        <v>187.09920000000002</v>
      </c>
      <c r="AA3979">
        <v>0</v>
      </c>
    </row>
    <row r="3980" spans="1:27" x14ac:dyDescent="0.25">
      <c r="A3980" t="str">
        <f t="shared" si="440"/>
        <v>012020</v>
      </c>
      <c r="B3980">
        <v>1</v>
      </c>
      <c r="C3980">
        <v>2020</v>
      </c>
      <c r="D3980" s="18">
        <v>43855</v>
      </c>
      <c r="E3980" t="s">
        <v>120</v>
      </c>
      <c r="F3980" t="s">
        <v>101</v>
      </c>
      <c r="G3980" t="s">
        <v>6305</v>
      </c>
      <c r="H3980">
        <v>1025</v>
      </c>
      <c r="L3980">
        <v>868.18</v>
      </c>
      <c r="N3980">
        <f t="shared" si="434"/>
        <v>156.2724</v>
      </c>
      <c r="O3980">
        <f t="shared" si="435"/>
        <v>78.136200000000002</v>
      </c>
      <c r="P3980">
        <f t="shared" si="436"/>
        <v>78.136200000000002</v>
      </c>
      <c r="Q3980">
        <f t="shared" si="437"/>
        <v>0</v>
      </c>
      <c r="R3980">
        <f t="shared" si="438"/>
        <v>1024.4523999999999</v>
      </c>
      <c r="S3980">
        <f t="shared" si="439"/>
        <v>-0.54760000000010223</v>
      </c>
      <c r="Y3980">
        <v>78.136200000000002</v>
      </c>
      <c r="Z3980">
        <v>78.136200000000002</v>
      </c>
      <c r="AA3980">
        <v>0</v>
      </c>
    </row>
    <row r="3981" spans="1:27" x14ac:dyDescent="0.25">
      <c r="A3981" t="str">
        <f t="shared" si="440"/>
        <v>122019</v>
      </c>
      <c r="B3981">
        <v>1</v>
      </c>
      <c r="C3981">
        <v>2019</v>
      </c>
      <c r="D3981" s="18">
        <v>43808</v>
      </c>
      <c r="E3981" t="s">
        <v>7183</v>
      </c>
      <c r="F3981" t="s">
        <v>820</v>
      </c>
      <c r="G3981" t="s">
        <v>6947</v>
      </c>
      <c r="H3981">
        <v>55556</v>
      </c>
      <c r="I3981">
        <v>36155</v>
      </c>
      <c r="L3981">
        <v>16441.599999999999</v>
      </c>
      <c r="N3981">
        <f t="shared" si="434"/>
        <v>2959.4879999999998</v>
      </c>
      <c r="O3981">
        <f t="shared" si="435"/>
        <v>0</v>
      </c>
      <c r="P3981">
        <f t="shared" si="436"/>
        <v>0</v>
      </c>
      <c r="Q3981">
        <f t="shared" si="437"/>
        <v>2959.4879999999998</v>
      </c>
      <c r="R3981">
        <f t="shared" si="438"/>
        <v>55556.088000000003</v>
      </c>
      <c r="S3981">
        <f t="shared" si="439"/>
        <v>8.8000000003376044E-2</v>
      </c>
      <c r="Y3981">
        <v>0</v>
      </c>
      <c r="Z3981">
        <v>0</v>
      </c>
      <c r="AA3981">
        <v>2959.4879999999998</v>
      </c>
    </row>
    <row r="3982" spans="1:27" x14ac:dyDescent="0.25">
      <c r="A3982" t="str">
        <f t="shared" si="440"/>
        <v>012020</v>
      </c>
      <c r="B3982">
        <v>1</v>
      </c>
      <c r="C3982">
        <v>2020</v>
      </c>
      <c r="D3982" s="18">
        <v>43855</v>
      </c>
      <c r="E3982" t="s">
        <v>121</v>
      </c>
      <c r="F3982" t="s">
        <v>101</v>
      </c>
      <c r="G3982" t="s">
        <v>6305</v>
      </c>
      <c r="H3982">
        <v>15356</v>
      </c>
      <c r="J3982">
        <v>14400</v>
      </c>
      <c r="L3982">
        <v>200</v>
      </c>
      <c r="N3982">
        <f t="shared" si="434"/>
        <v>756</v>
      </c>
      <c r="O3982">
        <f t="shared" si="435"/>
        <v>378</v>
      </c>
      <c r="P3982">
        <f t="shared" si="436"/>
        <v>378</v>
      </c>
      <c r="Q3982">
        <f t="shared" si="437"/>
        <v>0</v>
      </c>
      <c r="R3982">
        <f t="shared" si="438"/>
        <v>15356</v>
      </c>
      <c r="S3982">
        <f t="shared" si="439"/>
        <v>0</v>
      </c>
      <c r="Y3982">
        <v>378</v>
      </c>
      <c r="Z3982">
        <v>378</v>
      </c>
      <c r="AA3982">
        <v>0</v>
      </c>
    </row>
    <row r="3983" spans="1:27" x14ac:dyDescent="0.25">
      <c r="A3983" t="str">
        <f t="shared" si="440"/>
        <v>012020</v>
      </c>
      <c r="B3983">
        <v>1</v>
      </c>
      <c r="C3983">
        <v>2020</v>
      </c>
      <c r="D3983" s="18">
        <v>43853</v>
      </c>
      <c r="E3983" t="s">
        <v>492</v>
      </c>
      <c r="F3983" t="s">
        <v>490</v>
      </c>
      <c r="G3983" t="s">
        <v>6523</v>
      </c>
      <c r="H3983">
        <v>11413</v>
      </c>
      <c r="K3983">
        <v>10190</v>
      </c>
      <c r="N3983">
        <f t="shared" si="434"/>
        <v>1222.8</v>
      </c>
      <c r="O3983">
        <f t="shared" si="435"/>
        <v>611.4</v>
      </c>
      <c r="P3983">
        <f t="shared" si="436"/>
        <v>611.4</v>
      </c>
      <c r="Q3983">
        <f t="shared" si="437"/>
        <v>0</v>
      </c>
      <c r="R3983">
        <f t="shared" si="438"/>
        <v>11412.8</v>
      </c>
      <c r="S3983">
        <f t="shared" si="439"/>
        <v>-0.2000000000007276</v>
      </c>
      <c r="Y3983">
        <v>611.4</v>
      </c>
      <c r="Z3983">
        <v>611.4</v>
      </c>
      <c r="AA3983">
        <v>0</v>
      </c>
    </row>
    <row r="3984" spans="1:27" x14ac:dyDescent="0.25">
      <c r="A3984" t="str">
        <f t="shared" si="440"/>
        <v>012020</v>
      </c>
      <c r="B3984">
        <v>1</v>
      </c>
      <c r="C3984">
        <v>2020</v>
      </c>
      <c r="D3984" s="18">
        <v>43857</v>
      </c>
      <c r="E3984" t="s">
        <v>1279</v>
      </c>
      <c r="F3984" t="s">
        <v>1227</v>
      </c>
      <c r="G3984" t="s">
        <v>7177</v>
      </c>
      <c r="H3984">
        <v>10974</v>
      </c>
      <c r="L3984">
        <v>9300</v>
      </c>
      <c r="N3984">
        <f t="shared" si="434"/>
        <v>1674</v>
      </c>
      <c r="O3984">
        <f t="shared" si="435"/>
        <v>837</v>
      </c>
      <c r="P3984">
        <f t="shared" si="436"/>
        <v>837</v>
      </c>
      <c r="Q3984">
        <f t="shared" si="437"/>
        <v>0</v>
      </c>
      <c r="R3984">
        <f t="shared" si="438"/>
        <v>10974</v>
      </c>
      <c r="S3984">
        <f t="shared" si="439"/>
        <v>0</v>
      </c>
      <c r="Y3984">
        <v>837</v>
      </c>
      <c r="Z3984">
        <v>837</v>
      </c>
      <c r="AA3984">
        <v>0</v>
      </c>
    </row>
    <row r="3985" spans="1:27" x14ac:dyDescent="0.25">
      <c r="A3985" t="str">
        <f t="shared" si="440"/>
        <v>012020</v>
      </c>
      <c r="B3985">
        <v>1</v>
      </c>
      <c r="C3985">
        <v>2020</v>
      </c>
      <c r="D3985" s="18">
        <v>43851</v>
      </c>
      <c r="E3985" t="s">
        <v>7184</v>
      </c>
      <c r="F3985" t="s">
        <v>167</v>
      </c>
      <c r="G3985" t="s">
        <v>7142</v>
      </c>
      <c r="H3985">
        <v>3422</v>
      </c>
      <c r="L3985">
        <v>2900</v>
      </c>
      <c r="N3985">
        <f t="shared" si="434"/>
        <v>522</v>
      </c>
      <c r="O3985">
        <v>0</v>
      </c>
      <c r="P3985">
        <v>0</v>
      </c>
      <c r="Q3985">
        <v>0</v>
      </c>
      <c r="R3985">
        <f t="shared" si="438"/>
        <v>3422</v>
      </c>
      <c r="S3985">
        <f t="shared" si="439"/>
        <v>0</v>
      </c>
      <c r="T3985" t="s">
        <v>5815</v>
      </c>
      <c r="Y3985">
        <v>261</v>
      </c>
      <c r="Z3985">
        <v>261</v>
      </c>
      <c r="AA3985">
        <v>0</v>
      </c>
    </row>
    <row r="3986" spans="1:27" x14ac:dyDescent="0.25">
      <c r="A3986" t="str">
        <f t="shared" si="440"/>
        <v>012020</v>
      </c>
      <c r="B3986">
        <v>1</v>
      </c>
      <c r="C3986">
        <v>2020</v>
      </c>
      <c r="D3986" s="18">
        <v>43836</v>
      </c>
      <c r="E3986" t="s">
        <v>76</v>
      </c>
      <c r="F3986" t="s">
        <v>74</v>
      </c>
      <c r="G3986" t="s">
        <v>7185</v>
      </c>
      <c r="H3986">
        <v>1652</v>
      </c>
      <c r="L3986">
        <v>1400</v>
      </c>
      <c r="N3986">
        <f t="shared" si="434"/>
        <v>252</v>
      </c>
      <c r="O3986">
        <f t="shared" si="435"/>
        <v>126</v>
      </c>
      <c r="P3986">
        <f t="shared" si="436"/>
        <v>126</v>
      </c>
      <c r="Q3986">
        <f t="shared" si="437"/>
        <v>0</v>
      </c>
      <c r="R3986">
        <f t="shared" si="438"/>
        <v>1652</v>
      </c>
      <c r="S3986">
        <f t="shared" si="439"/>
        <v>0</v>
      </c>
      <c r="Y3986">
        <v>126</v>
      </c>
      <c r="Z3986">
        <v>126</v>
      </c>
      <c r="AA3986">
        <v>0</v>
      </c>
    </row>
    <row r="3987" spans="1:27" x14ac:dyDescent="0.25">
      <c r="A3987" t="str">
        <f t="shared" si="440"/>
        <v>012020</v>
      </c>
      <c r="B3987">
        <v>1</v>
      </c>
      <c r="C3987">
        <v>2020</v>
      </c>
      <c r="D3987" s="18">
        <v>43852</v>
      </c>
      <c r="E3987" t="s">
        <v>128</v>
      </c>
      <c r="F3987" t="s">
        <v>124</v>
      </c>
      <c r="G3987" t="s">
        <v>7896</v>
      </c>
      <c r="H3987">
        <v>10558</v>
      </c>
      <c r="L3987">
        <v>8947</v>
      </c>
      <c r="N3987">
        <f t="shared" si="434"/>
        <v>1610.46</v>
      </c>
      <c r="O3987">
        <f t="shared" si="435"/>
        <v>805.23</v>
      </c>
      <c r="P3987">
        <f t="shared" si="436"/>
        <v>805.23</v>
      </c>
      <c r="Q3987">
        <f t="shared" si="437"/>
        <v>0</v>
      </c>
      <c r="R3987">
        <f t="shared" si="438"/>
        <v>10557.46</v>
      </c>
      <c r="S3987">
        <f t="shared" si="439"/>
        <v>-0.54000000000087311</v>
      </c>
      <c r="Y3987">
        <v>805.23</v>
      </c>
      <c r="Z3987">
        <v>805.23</v>
      </c>
      <c r="AA3987">
        <v>0</v>
      </c>
    </row>
    <row r="3988" spans="1:27" x14ac:dyDescent="0.25">
      <c r="A3988" t="str">
        <f t="shared" si="440"/>
        <v>012020</v>
      </c>
      <c r="B3988">
        <v>1</v>
      </c>
      <c r="C3988">
        <v>2020</v>
      </c>
      <c r="D3988" s="18">
        <v>43852</v>
      </c>
      <c r="E3988" t="s">
        <v>129</v>
      </c>
      <c r="F3988" t="s">
        <v>124</v>
      </c>
      <c r="G3988" t="s">
        <v>7896</v>
      </c>
      <c r="H3988">
        <v>3540</v>
      </c>
      <c r="L3988">
        <v>3000</v>
      </c>
      <c r="N3988">
        <f t="shared" ref="N3988:N4051" si="441">+(J3988*$J$1/100)+(K3988*$K$1/100)+(L3988*$L$1/100)+(M3988*$M$1/100)</f>
        <v>540</v>
      </c>
      <c r="O3988">
        <f t="shared" ref="O3988:O4051" si="442">+IF(VALUE(LEFT(F3988,2))=33,N3988/2,0)</f>
        <v>270</v>
      </c>
      <c r="P3988">
        <f t="shared" ref="P3988:P4051" si="443">+O3988</f>
        <v>270</v>
      </c>
      <c r="Q3988">
        <f t="shared" ref="Q3988:Q4051" si="444">+IF(VALUE(LEFT(F3988,2))=33,0,N3988)</f>
        <v>0</v>
      </c>
      <c r="R3988">
        <f t="shared" ref="R3988:R4051" si="445">J3988+K3988+L3988+M3988+N3988+I3988</f>
        <v>3540</v>
      </c>
      <c r="S3988">
        <f t="shared" ref="S3988:S4051" si="446">R3988-H3988</f>
        <v>0</v>
      </c>
      <c r="Y3988">
        <v>270</v>
      </c>
      <c r="Z3988">
        <v>270</v>
      </c>
      <c r="AA3988">
        <v>0</v>
      </c>
    </row>
    <row r="3989" spans="1:27" x14ac:dyDescent="0.25">
      <c r="A3989" t="str">
        <f t="shared" si="440"/>
        <v>012020</v>
      </c>
      <c r="B3989">
        <v>1</v>
      </c>
      <c r="C3989">
        <v>2020</v>
      </c>
      <c r="D3989" s="18">
        <v>43855</v>
      </c>
      <c r="E3989" t="s">
        <v>122</v>
      </c>
      <c r="F3989" t="s">
        <v>101</v>
      </c>
      <c r="G3989" t="s">
        <v>6305</v>
      </c>
      <c r="H3989">
        <v>7436</v>
      </c>
      <c r="L3989">
        <v>200</v>
      </c>
      <c r="M3989">
        <v>5625</v>
      </c>
      <c r="N3989">
        <f t="shared" si="441"/>
        <v>1611</v>
      </c>
      <c r="O3989">
        <f t="shared" si="442"/>
        <v>805.5</v>
      </c>
      <c r="P3989">
        <f t="shared" si="443"/>
        <v>805.5</v>
      </c>
      <c r="Q3989">
        <f t="shared" si="444"/>
        <v>0</v>
      </c>
      <c r="R3989">
        <f t="shared" si="445"/>
        <v>7436</v>
      </c>
      <c r="S3989">
        <f t="shared" si="446"/>
        <v>0</v>
      </c>
      <c r="Y3989">
        <v>805.5</v>
      </c>
      <c r="Z3989">
        <v>805.5</v>
      </c>
      <c r="AA3989">
        <v>0</v>
      </c>
    </row>
    <row r="3990" spans="1:27" x14ac:dyDescent="0.25">
      <c r="A3990" t="str">
        <f t="shared" si="440"/>
        <v>012020</v>
      </c>
      <c r="B3990">
        <v>1</v>
      </c>
      <c r="C3990">
        <v>2020</v>
      </c>
      <c r="D3990" s="18">
        <v>43838</v>
      </c>
      <c r="E3990" t="s">
        <v>108</v>
      </c>
      <c r="F3990" t="s">
        <v>101</v>
      </c>
      <c r="G3990" t="s">
        <v>6305</v>
      </c>
      <c r="H3990">
        <v>988</v>
      </c>
      <c r="L3990">
        <v>837.71</v>
      </c>
      <c r="N3990">
        <f t="shared" si="441"/>
        <v>150.7878</v>
      </c>
      <c r="O3990">
        <f t="shared" si="442"/>
        <v>75.393900000000002</v>
      </c>
      <c r="P3990">
        <f t="shared" si="443"/>
        <v>75.393900000000002</v>
      </c>
      <c r="Q3990">
        <f t="shared" si="444"/>
        <v>0</v>
      </c>
      <c r="R3990">
        <f t="shared" si="445"/>
        <v>988.4978000000001</v>
      </c>
      <c r="S3990">
        <f t="shared" si="446"/>
        <v>0.4978000000000975</v>
      </c>
      <c r="Y3990">
        <v>75.393900000000002</v>
      </c>
      <c r="Z3990">
        <v>75.393900000000002</v>
      </c>
      <c r="AA3990">
        <v>0</v>
      </c>
    </row>
    <row r="3991" spans="1:27" x14ac:dyDescent="0.25">
      <c r="A3991" t="str">
        <f t="shared" si="440"/>
        <v>012020</v>
      </c>
      <c r="B3991">
        <v>1</v>
      </c>
      <c r="C3991">
        <v>2020</v>
      </c>
      <c r="D3991" s="18">
        <v>43837</v>
      </c>
      <c r="E3991" t="s">
        <v>107</v>
      </c>
      <c r="F3991" t="s">
        <v>101</v>
      </c>
      <c r="G3991" t="s">
        <v>6305</v>
      </c>
      <c r="H3991">
        <v>612</v>
      </c>
      <c r="L3991">
        <v>519</v>
      </c>
      <c r="N3991">
        <f t="shared" si="441"/>
        <v>93.42</v>
      </c>
      <c r="O3991">
        <f t="shared" si="442"/>
        <v>46.71</v>
      </c>
      <c r="P3991">
        <f t="shared" si="443"/>
        <v>46.71</v>
      </c>
      <c r="Q3991">
        <f t="shared" si="444"/>
        <v>0</v>
      </c>
      <c r="R3991">
        <f t="shared" si="445"/>
        <v>612.41999999999996</v>
      </c>
      <c r="S3991">
        <f t="shared" si="446"/>
        <v>0.41999999999995907</v>
      </c>
      <c r="Y3991">
        <v>46.71</v>
      </c>
      <c r="Z3991">
        <v>46.71</v>
      </c>
      <c r="AA3991">
        <v>0</v>
      </c>
    </row>
    <row r="3992" spans="1:27" x14ac:dyDescent="0.25">
      <c r="A3992" t="str">
        <f t="shared" si="440"/>
        <v>012020</v>
      </c>
      <c r="B3992">
        <v>1</v>
      </c>
      <c r="C3992">
        <v>2020</v>
      </c>
      <c r="D3992" s="18">
        <v>43839</v>
      </c>
      <c r="E3992" t="s">
        <v>109</v>
      </c>
      <c r="F3992" t="s">
        <v>101</v>
      </c>
      <c r="G3992" t="s">
        <v>6305</v>
      </c>
      <c r="H3992">
        <v>744</v>
      </c>
      <c r="L3992">
        <v>630.71</v>
      </c>
      <c r="N3992">
        <f t="shared" si="441"/>
        <v>113.52780000000001</v>
      </c>
      <c r="O3992">
        <f t="shared" si="442"/>
        <v>56.763900000000007</v>
      </c>
      <c r="P3992">
        <f t="shared" si="443"/>
        <v>56.763900000000007</v>
      </c>
      <c r="Q3992">
        <f t="shared" si="444"/>
        <v>0</v>
      </c>
      <c r="R3992">
        <f t="shared" si="445"/>
        <v>744.23780000000011</v>
      </c>
      <c r="S3992">
        <f t="shared" si="446"/>
        <v>0.23780000000010659</v>
      </c>
      <c r="Y3992">
        <v>56.763900000000007</v>
      </c>
      <c r="Z3992">
        <v>56.763900000000007</v>
      </c>
      <c r="AA3992">
        <v>0</v>
      </c>
    </row>
    <row r="3993" spans="1:27" x14ac:dyDescent="0.25">
      <c r="A3993" t="str">
        <f t="shared" si="440"/>
        <v>012020</v>
      </c>
      <c r="B3993">
        <v>1</v>
      </c>
      <c r="C3993">
        <v>2020</v>
      </c>
      <c r="D3993" s="18">
        <v>43857</v>
      </c>
      <c r="E3993" t="s">
        <v>524</v>
      </c>
      <c r="F3993" t="s">
        <v>522</v>
      </c>
      <c r="G3993" t="s">
        <v>7186</v>
      </c>
      <c r="H3993">
        <v>250160</v>
      </c>
      <c r="L3993">
        <v>212000</v>
      </c>
      <c r="N3993">
        <f t="shared" si="441"/>
        <v>38160</v>
      </c>
      <c r="O3993">
        <v>0</v>
      </c>
      <c r="P3993">
        <v>0</v>
      </c>
      <c r="Q3993">
        <v>0</v>
      </c>
      <c r="R3993">
        <f t="shared" si="445"/>
        <v>250160</v>
      </c>
      <c r="S3993">
        <f t="shared" si="446"/>
        <v>0</v>
      </c>
      <c r="T3993" t="s">
        <v>5815</v>
      </c>
      <c r="Y3993">
        <v>19080</v>
      </c>
      <c r="Z3993">
        <v>19080</v>
      </c>
      <c r="AA3993">
        <v>0</v>
      </c>
    </row>
    <row r="3994" spans="1:27" x14ac:dyDescent="0.25">
      <c r="A3994" t="str">
        <f t="shared" si="440"/>
        <v>012020</v>
      </c>
      <c r="B3994">
        <v>1</v>
      </c>
      <c r="C3994">
        <v>2020</v>
      </c>
      <c r="D3994" s="18">
        <v>43855</v>
      </c>
      <c r="E3994" t="s">
        <v>7187</v>
      </c>
      <c r="F3994" t="s">
        <v>358</v>
      </c>
      <c r="G3994" t="s">
        <v>6446</v>
      </c>
      <c r="H3994">
        <v>70406</v>
      </c>
      <c r="L3994">
        <v>59665.9</v>
      </c>
      <c r="N3994">
        <f t="shared" si="441"/>
        <v>10739.861999999999</v>
      </c>
      <c r="O3994">
        <v>0</v>
      </c>
      <c r="P3994">
        <v>0</v>
      </c>
      <c r="Q3994">
        <v>0</v>
      </c>
      <c r="R3994">
        <f t="shared" si="445"/>
        <v>70405.762000000002</v>
      </c>
      <c r="S3994">
        <f t="shared" si="446"/>
        <v>-0.23799999999755528</v>
      </c>
      <c r="T3994" t="s">
        <v>5815</v>
      </c>
      <c r="Y3994">
        <v>5369.9309999999996</v>
      </c>
      <c r="Z3994">
        <v>5369.9309999999996</v>
      </c>
      <c r="AA3994">
        <v>0</v>
      </c>
    </row>
    <row r="3995" spans="1:27" x14ac:dyDescent="0.25">
      <c r="A3995" t="str">
        <f t="shared" si="440"/>
        <v>012020</v>
      </c>
      <c r="B3995">
        <v>1</v>
      </c>
      <c r="C3995">
        <v>2020</v>
      </c>
      <c r="D3995" s="18">
        <v>43857</v>
      </c>
      <c r="E3995" t="s">
        <v>7188</v>
      </c>
      <c r="F3995" t="s">
        <v>1428</v>
      </c>
      <c r="G3995" t="s">
        <v>1429</v>
      </c>
      <c r="H3995">
        <v>45066</v>
      </c>
      <c r="J3995">
        <v>42920</v>
      </c>
      <c r="N3995">
        <v>0</v>
      </c>
      <c r="O3995">
        <v>0</v>
      </c>
      <c r="P3995">
        <v>0</v>
      </c>
      <c r="Q3995">
        <v>0</v>
      </c>
      <c r="R3995">
        <f t="shared" si="445"/>
        <v>42920</v>
      </c>
      <c r="S3995">
        <f t="shared" si="446"/>
        <v>-2146</v>
      </c>
      <c r="T3995" t="s">
        <v>6245</v>
      </c>
      <c r="Y3995">
        <v>1073</v>
      </c>
      <c r="Z3995">
        <v>1073</v>
      </c>
      <c r="AA3995">
        <v>0</v>
      </c>
    </row>
    <row r="3996" spans="1:27" x14ac:dyDescent="0.25">
      <c r="A3996" t="str">
        <f t="shared" si="440"/>
        <v>012020</v>
      </c>
      <c r="B3996">
        <v>1</v>
      </c>
      <c r="C3996">
        <v>2020</v>
      </c>
      <c r="D3996" s="18">
        <v>43858</v>
      </c>
      <c r="E3996" t="s">
        <v>7189</v>
      </c>
      <c r="F3996" t="s">
        <v>433</v>
      </c>
      <c r="G3996" t="s">
        <v>7105</v>
      </c>
      <c r="H3996">
        <v>66647</v>
      </c>
      <c r="L3996">
        <v>56481</v>
      </c>
      <c r="N3996">
        <f t="shared" si="441"/>
        <v>10166.58</v>
      </c>
      <c r="O3996">
        <f t="shared" si="442"/>
        <v>5083.29</v>
      </c>
      <c r="P3996">
        <f t="shared" si="443"/>
        <v>5083.29</v>
      </c>
      <c r="Q3996">
        <f t="shared" si="444"/>
        <v>0</v>
      </c>
      <c r="R3996">
        <f t="shared" si="445"/>
        <v>66647.58</v>
      </c>
      <c r="S3996">
        <f t="shared" si="446"/>
        <v>0.58000000000174623</v>
      </c>
      <c r="Y3996">
        <v>5083.29</v>
      </c>
      <c r="Z3996">
        <v>5083.29</v>
      </c>
      <c r="AA3996">
        <v>0</v>
      </c>
    </row>
    <row r="3997" spans="1:27" x14ac:dyDescent="0.25">
      <c r="A3997" t="str">
        <f t="shared" si="440"/>
        <v>012020</v>
      </c>
      <c r="B3997">
        <v>1</v>
      </c>
      <c r="C3997">
        <v>2020</v>
      </c>
      <c r="D3997" s="18">
        <v>43859</v>
      </c>
      <c r="E3997" t="s">
        <v>609</v>
      </c>
      <c r="F3997" t="s">
        <v>607</v>
      </c>
      <c r="G3997" t="s">
        <v>7190</v>
      </c>
      <c r="H3997">
        <v>440004</v>
      </c>
      <c r="L3997">
        <v>372885</v>
      </c>
      <c r="N3997">
        <f t="shared" si="441"/>
        <v>67119.3</v>
      </c>
      <c r="O3997">
        <v>0</v>
      </c>
      <c r="P3997">
        <v>0</v>
      </c>
      <c r="Q3997">
        <v>0</v>
      </c>
      <c r="R3997">
        <f t="shared" si="445"/>
        <v>440004.3</v>
      </c>
      <c r="S3997">
        <f t="shared" si="446"/>
        <v>0.29999999998835847</v>
      </c>
      <c r="T3997" t="s">
        <v>5815</v>
      </c>
      <c r="Y3997">
        <v>33559.65</v>
      </c>
      <c r="Z3997">
        <v>33559.65</v>
      </c>
      <c r="AA3997">
        <v>0</v>
      </c>
    </row>
    <row r="3998" spans="1:27" x14ac:dyDescent="0.25">
      <c r="A3998" t="str">
        <f t="shared" si="440"/>
        <v>012020</v>
      </c>
      <c r="B3998">
        <v>1</v>
      </c>
      <c r="C3998">
        <v>2020</v>
      </c>
      <c r="D3998" s="18">
        <v>43860</v>
      </c>
      <c r="E3998" t="s">
        <v>357</v>
      </c>
      <c r="F3998" t="s">
        <v>355</v>
      </c>
      <c r="G3998" t="s">
        <v>7144</v>
      </c>
      <c r="H3998">
        <v>32487</v>
      </c>
      <c r="K3998">
        <v>18817</v>
      </c>
      <c r="L3998">
        <v>9671.5</v>
      </c>
      <c r="N3998">
        <f t="shared" si="441"/>
        <v>3998.91</v>
      </c>
      <c r="O3998">
        <f t="shared" si="442"/>
        <v>1999.4549999999999</v>
      </c>
      <c r="P3998">
        <f t="shared" si="443"/>
        <v>1999.4549999999999</v>
      </c>
      <c r="Q3998">
        <f t="shared" si="444"/>
        <v>0</v>
      </c>
      <c r="R3998">
        <f t="shared" si="445"/>
        <v>32487.41</v>
      </c>
      <c r="S3998">
        <f t="shared" si="446"/>
        <v>0.40999999999985448</v>
      </c>
      <c r="Y3998">
        <v>1999.4549999999999</v>
      </c>
      <c r="Z3998">
        <v>1999.4549999999999</v>
      </c>
      <c r="AA3998">
        <v>0</v>
      </c>
    </row>
    <row r="3999" spans="1:27" x14ac:dyDescent="0.25">
      <c r="A3999" t="str">
        <f t="shared" si="440"/>
        <v>122019</v>
      </c>
      <c r="B3999">
        <v>1</v>
      </c>
      <c r="C3999">
        <v>2019</v>
      </c>
      <c r="D3999" s="18">
        <v>43810</v>
      </c>
      <c r="E3999" t="s">
        <v>5269</v>
      </c>
      <c r="F3999" t="s">
        <v>1766</v>
      </c>
      <c r="G3999" t="s">
        <v>1767</v>
      </c>
      <c r="H3999">
        <v>25200</v>
      </c>
      <c r="K3999">
        <v>22500</v>
      </c>
      <c r="N3999">
        <f t="shared" si="441"/>
        <v>2700</v>
      </c>
      <c r="O3999">
        <f t="shared" si="442"/>
        <v>1350</v>
      </c>
      <c r="P3999">
        <f t="shared" si="443"/>
        <v>1350</v>
      </c>
      <c r="Q3999">
        <f t="shared" si="444"/>
        <v>0</v>
      </c>
      <c r="R3999">
        <f t="shared" si="445"/>
        <v>25200</v>
      </c>
      <c r="S3999">
        <f t="shared" si="446"/>
        <v>0</v>
      </c>
      <c r="Y3999">
        <v>1350</v>
      </c>
      <c r="Z3999">
        <v>1350</v>
      </c>
      <c r="AA3999">
        <v>0</v>
      </c>
    </row>
    <row r="4000" spans="1:27" x14ac:dyDescent="0.25">
      <c r="A4000" t="str">
        <f t="shared" si="440"/>
        <v>012020</v>
      </c>
      <c r="B4000">
        <v>1</v>
      </c>
      <c r="C4000">
        <v>2020</v>
      </c>
      <c r="D4000" s="18">
        <v>43861</v>
      </c>
      <c r="E4000" t="s">
        <v>407</v>
      </c>
      <c r="F4000" t="s">
        <v>399</v>
      </c>
      <c r="G4000" t="s">
        <v>6509</v>
      </c>
      <c r="H4000">
        <v>3001</v>
      </c>
      <c r="L4000">
        <v>2543</v>
      </c>
      <c r="N4000">
        <f t="shared" si="441"/>
        <v>457.74</v>
      </c>
      <c r="O4000">
        <f t="shared" si="442"/>
        <v>228.87</v>
      </c>
      <c r="P4000">
        <f t="shared" si="443"/>
        <v>228.87</v>
      </c>
      <c r="Q4000">
        <f t="shared" si="444"/>
        <v>0</v>
      </c>
      <c r="R4000">
        <f t="shared" si="445"/>
        <v>3000.74</v>
      </c>
      <c r="S4000">
        <f t="shared" si="446"/>
        <v>-0.26000000000021828</v>
      </c>
      <c r="Y4000">
        <v>228.87</v>
      </c>
      <c r="Z4000">
        <v>228.87</v>
      </c>
      <c r="AA4000">
        <v>0</v>
      </c>
    </row>
    <row r="4001" spans="1:27" x14ac:dyDescent="0.25">
      <c r="A4001" t="str">
        <f t="shared" si="440"/>
        <v>012020</v>
      </c>
      <c r="B4001">
        <v>1</v>
      </c>
      <c r="C4001">
        <v>2020</v>
      </c>
      <c r="D4001" s="18">
        <v>43859</v>
      </c>
      <c r="E4001" t="s">
        <v>7900</v>
      </c>
      <c r="F4001" t="s">
        <v>375</v>
      </c>
      <c r="G4001" t="s">
        <v>7901</v>
      </c>
      <c r="H4001">
        <v>51959</v>
      </c>
      <c r="I4001">
        <v>36790</v>
      </c>
      <c r="L4001">
        <v>12855</v>
      </c>
      <c r="N4001">
        <f t="shared" si="441"/>
        <v>2313.9</v>
      </c>
      <c r="O4001">
        <f t="shared" si="442"/>
        <v>0</v>
      </c>
      <c r="P4001">
        <f t="shared" si="443"/>
        <v>0</v>
      </c>
      <c r="Q4001">
        <f t="shared" si="444"/>
        <v>2313.9</v>
      </c>
      <c r="R4001">
        <f t="shared" si="445"/>
        <v>51958.9</v>
      </c>
      <c r="S4001">
        <f t="shared" si="446"/>
        <v>-9.9999999998544808E-2</v>
      </c>
      <c r="Y4001">
        <v>0</v>
      </c>
      <c r="Z4001">
        <v>0</v>
      </c>
      <c r="AA4001">
        <v>2313.9</v>
      </c>
    </row>
    <row r="4002" spans="1:27" x14ac:dyDescent="0.25">
      <c r="A4002" t="str">
        <f t="shared" si="440"/>
        <v>012020</v>
      </c>
      <c r="B4002">
        <v>1</v>
      </c>
      <c r="C4002">
        <v>2020</v>
      </c>
      <c r="D4002" s="18">
        <v>43859</v>
      </c>
      <c r="E4002" t="s">
        <v>377</v>
      </c>
      <c r="F4002" t="s">
        <v>375</v>
      </c>
      <c r="G4002" t="s">
        <v>7901</v>
      </c>
      <c r="H4002">
        <v>104666</v>
      </c>
      <c r="L4002">
        <v>88700</v>
      </c>
      <c r="N4002">
        <f t="shared" si="441"/>
        <v>15966</v>
      </c>
      <c r="O4002">
        <f t="shared" si="442"/>
        <v>0</v>
      </c>
      <c r="P4002">
        <f t="shared" si="443"/>
        <v>0</v>
      </c>
      <c r="Q4002">
        <f t="shared" si="444"/>
        <v>15966</v>
      </c>
      <c r="R4002">
        <f t="shared" si="445"/>
        <v>104666</v>
      </c>
      <c r="S4002">
        <f t="shared" si="446"/>
        <v>0</v>
      </c>
      <c r="Y4002">
        <v>0</v>
      </c>
      <c r="Z4002">
        <v>0</v>
      </c>
      <c r="AA4002">
        <v>15966</v>
      </c>
    </row>
    <row r="4003" spans="1:27" x14ac:dyDescent="0.25">
      <c r="A4003" t="str">
        <f t="shared" si="440"/>
        <v>012020</v>
      </c>
      <c r="B4003">
        <v>1</v>
      </c>
      <c r="C4003">
        <v>2020</v>
      </c>
      <c r="D4003" s="18">
        <v>43844</v>
      </c>
      <c r="E4003" t="s">
        <v>7191</v>
      </c>
      <c r="F4003" t="s">
        <v>93</v>
      </c>
      <c r="G4003" t="s">
        <v>7165</v>
      </c>
      <c r="H4003">
        <v>15128</v>
      </c>
      <c r="L4003">
        <v>12820</v>
      </c>
      <c r="N4003">
        <v>0</v>
      </c>
      <c r="O4003">
        <v>0</v>
      </c>
      <c r="P4003">
        <v>0</v>
      </c>
      <c r="Q4003">
        <v>0</v>
      </c>
      <c r="R4003">
        <f t="shared" si="445"/>
        <v>12820</v>
      </c>
      <c r="S4003">
        <f t="shared" si="446"/>
        <v>-2308</v>
      </c>
      <c r="T4003" t="s">
        <v>6245</v>
      </c>
      <c r="Y4003">
        <v>1153.8</v>
      </c>
      <c r="Z4003">
        <v>1153.8</v>
      </c>
      <c r="AA4003">
        <v>0</v>
      </c>
    </row>
    <row r="4004" spans="1:27" x14ac:dyDescent="0.25">
      <c r="A4004" t="str">
        <f t="shared" si="440"/>
        <v>012020</v>
      </c>
      <c r="B4004">
        <v>1</v>
      </c>
      <c r="C4004">
        <v>2020</v>
      </c>
      <c r="D4004" s="18">
        <v>43853</v>
      </c>
      <c r="E4004" t="s">
        <v>516</v>
      </c>
      <c r="F4004" t="s">
        <v>514</v>
      </c>
      <c r="G4004" t="s">
        <v>7192</v>
      </c>
      <c r="H4004">
        <v>9067</v>
      </c>
      <c r="J4004">
        <v>8635</v>
      </c>
      <c r="N4004">
        <f t="shared" si="441"/>
        <v>431.75</v>
      </c>
      <c r="O4004">
        <f t="shared" si="442"/>
        <v>215.875</v>
      </c>
      <c r="P4004">
        <f t="shared" si="443"/>
        <v>215.875</v>
      </c>
      <c r="Q4004">
        <f t="shared" si="444"/>
        <v>0</v>
      </c>
      <c r="R4004">
        <f t="shared" si="445"/>
        <v>9066.75</v>
      </c>
      <c r="S4004">
        <f t="shared" si="446"/>
        <v>-0.25</v>
      </c>
      <c r="Y4004">
        <v>215.875</v>
      </c>
      <c r="Z4004">
        <v>215.875</v>
      </c>
      <c r="AA4004">
        <v>0</v>
      </c>
    </row>
    <row r="4005" spans="1:27" x14ac:dyDescent="0.25">
      <c r="A4005" t="str">
        <f t="shared" si="440"/>
        <v>012020</v>
      </c>
      <c r="B4005">
        <v>1</v>
      </c>
      <c r="C4005">
        <v>2020</v>
      </c>
      <c r="D4005" s="18">
        <v>43859</v>
      </c>
      <c r="E4005" t="s">
        <v>429</v>
      </c>
      <c r="F4005" t="s">
        <v>425</v>
      </c>
      <c r="G4005" t="s">
        <v>6712</v>
      </c>
      <c r="H4005">
        <v>1342</v>
      </c>
      <c r="L4005">
        <v>1137.3</v>
      </c>
      <c r="N4005">
        <f t="shared" si="441"/>
        <v>204.71399999999997</v>
      </c>
      <c r="O4005">
        <f t="shared" si="442"/>
        <v>102.35699999999999</v>
      </c>
      <c r="P4005">
        <f t="shared" si="443"/>
        <v>102.35699999999999</v>
      </c>
      <c r="Q4005">
        <f t="shared" si="444"/>
        <v>0</v>
      </c>
      <c r="R4005">
        <f t="shared" si="445"/>
        <v>1342.0139999999999</v>
      </c>
      <c r="S4005">
        <f t="shared" si="446"/>
        <v>1.3999999999896318E-2</v>
      </c>
      <c r="Y4005">
        <v>102.35699999999999</v>
      </c>
      <c r="Z4005">
        <v>102.35699999999999</v>
      </c>
      <c r="AA4005">
        <v>0</v>
      </c>
    </row>
    <row r="4006" spans="1:27" x14ac:dyDescent="0.25">
      <c r="A4006" t="str">
        <f t="shared" si="440"/>
        <v>012020</v>
      </c>
      <c r="B4006">
        <v>1</v>
      </c>
      <c r="C4006">
        <v>2020</v>
      </c>
      <c r="D4006" s="18">
        <v>43848</v>
      </c>
      <c r="E4006" t="s">
        <v>203</v>
      </c>
      <c r="F4006" t="s">
        <v>199</v>
      </c>
      <c r="G4006" t="s">
        <v>200</v>
      </c>
      <c r="H4006">
        <v>21270</v>
      </c>
      <c r="L4006">
        <v>18025</v>
      </c>
      <c r="N4006">
        <f t="shared" si="441"/>
        <v>3244.5</v>
      </c>
      <c r="O4006">
        <f t="shared" si="442"/>
        <v>1622.25</v>
      </c>
      <c r="P4006">
        <f t="shared" si="443"/>
        <v>1622.25</v>
      </c>
      <c r="Q4006">
        <f t="shared" si="444"/>
        <v>0</v>
      </c>
      <c r="R4006">
        <f t="shared" si="445"/>
        <v>21269.5</v>
      </c>
      <c r="S4006">
        <f t="shared" si="446"/>
        <v>-0.5</v>
      </c>
      <c r="Y4006">
        <v>1622.25</v>
      </c>
      <c r="Z4006">
        <v>1622.25</v>
      </c>
      <c r="AA4006">
        <v>0</v>
      </c>
    </row>
    <row r="4007" spans="1:27" x14ac:dyDescent="0.25">
      <c r="A4007" t="str">
        <f t="shared" si="440"/>
        <v>012020</v>
      </c>
      <c r="B4007">
        <v>1</v>
      </c>
      <c r="C4007">
        <v>2020</v>
      </c>
      <c r="D4007" s="18">
        <v>43857</v>
      </c>
      <c r="E4007" t="s">
        <v>204</v>
      </c>
      <c r="F4007" t="s">
        <v>199</v>
      </c>
      <c r="G4007" t="s">
        <v>200</v>
      </c>
      <c r="H4007">
        <v>566</v>
      </c>
      <c r="L4007">
        <v>480</v>
      </c>
      <c r="N4007">
        <f t="shared" si="441"/>
        <v>86.4</v>
      </c>
      <c r="O4007">
        <f t="shared" si="442"/>
        <v>43.2</v>
      </c>
      <c r="P4007">
        <f t="shared" si="443"/>
        <v>43.2</v>
      </c>
      <c r="Q4007">
        <f t="shared" si="444"/>
        <v>0</v>
      </c>
      <c r="R4007">
        <f t="shared" si="445"/>
        <v>566.4</v>
      </c>
      <c r="S4007">
        <f t="shared" si="446"/>
        <v>0.39999999999997726</v>
      </c>
      <c r="Y4007">
        <v>43.2</v>
      </c>
      <c r="Z4007">
        <v>43.2</v>
      </c>
      <c r="AA4007">
        <v>0</v>
      </c>
    </row>
    <row r="4008" spans="1:27" x14ac:dyDescent="0.25">
      <c r="A4008" t="str">
        <f t="shared" si="440"/>
        <v>012020</v>
      </c>
      <c r="B4008">
        <v>1</v>
      </c>
      <c r="C4008">
        <v>2020</v>
      </c>
      <c r="D4008" s="18">
        <v>43857</v>
      </c>
      <c r="E4008" t="s">
        <v>205</v>
      </c>
      <c r="F4008" t="s">
        <v>199</v>
      </c>
      <c r="G4008" t="s">
        <v>200</v>
      </c>
      <c r="H4008">
        <v>566</v>
      </c>
      <c r="L4008">
        <v>480</v>
      </c>
      <c r="N4008">
        <f t="shared" si="441"/>
        <v>86.4</v>
      </c>
      <c r="O4008">
        <f t="shared" si="442"/>
        <v>43.2</v>
      </c>
      <c r="P4008">
        <f t="shared" si="443"/>
        <v>43.2</v>
      </c>
      <c r="Q4008">
        <f t="shared" si="444"/>
        <v>0</v>
      </c>
      <c r="R4008">
        <f t="shared" si="445"/>
        <v>566.4</v>
      </c>
      <c r="S4008">
        <f t="shared" si="446"/>
        <v>0.39999999999997726</v>
      </c>
      <c r="Y4008">
        <v>43.2</v>
      </c>
      <c r="Z4008">
        <v>43.2</v>
      </c>
      <c r="AA4008">
        <v>0</v>
      </c>
    </row>
    <row r="4009" spans="1:27" x14ac:dyDescent="0.25">
      <c r="A4009" t="str">
        <f t="shared" si="440"/>
        <v>012020</v>
      </c>
      <c r="B4009">
        <v>1</v>
      </c>
      <c r="C4009">
        <v>2020</v>
      </c>
      <c r="D4009" s="18">
        <v>43840</v>
      </c>
      <c r="E4009" t="s">
        <v>6356</v>
      </c>
      <c r="F4009" t="s">
        <v>393</v>
      </c>
      <c r="G4009" t="s">
        <v>7193</v>
      </c>
      <c r="H4009">
        <v>17110</v>
      </c>
      <c r="L4009">
        <v>14500</v>
      </c>
      <c r="N4009">
        <f t="shared" si="441"/>
        <v>2610</v>
      </c>
      <c r="O4009">
        <f t="shared" si="442"/>
        <v>0</v>
      </c>
      <c r="P4009">
        <f t="shared" si="443"/>
        <v>0</v>
      </c>
      <c r="Q4009">
        <f t="shared" si="444"/>
        <v>2610</v>
      </c>
      <c r="R4009">
        <f t="shared" si="445"/>
        <v>17110</v>
      </c>
      <c r="S4009">
        <f t="shared" si="446"/>
        <v>0</v>
      </c>
      <c r="Y4009">
        <v>0</v>
      </c>
      <c r="Z4009">
        <v>0</v>
      </c>
      <c r="AA4009">
        <v>2610</v>
      </c>
    </row>
    <row r="4010" spans="1:27" x14ac:dyDescent="0.25">
      <c r="A4010" t="str">
        <f t="shared" si="440"/>
        <v>012020</v>
      </c>
      <c r="B4010">
        <v>1</v>
      </c>
      <c r="C4010">
        <v>2020</v>
      </c>
      <c r="D4010" s="18">
        <v>43860</v>
      </c>
      <c r="E4010" t="s">
        <v>123</v>
      </c>
      <c r="F4010" t="s">
        <v>101</v>
      </c>
      <c r="G4010" t="s">
        <v>6305</v>
      </c>
      <c r="H4010">
        <v>3407</v>
      </c>
      <c r="L4010">
        <v>2886.91</v>
      </c>
      <c r="N4010">
        <f t="shared" si="441"/>
        <v>519.64379999999994</v>
      </c>
      <c r="O4010">
        <f t="shared" si="442"/>
        <v>259.82189999999997</v>
      </c>
      <c r="P4010">
        <f t="shared" si="443"/>
        <v>259.82189999999997</v>
      </c>
      <c r="Q4010">
        <f t="shared" si="444"/>
        <v>0</v>
      </c>
      <c r="R4010">
        <f t="shared" si="445"/>
        <v>3406.5537999999997</v>
      </c>
      <c r="S4010">
        <f t="shared" si="446"/>
        <v>-0.44620000000031723</v>
      </c>
      <c r="Y4010">
        <v>259.82189999999997</v>
      </c>
      <c r="Z4010">
        <v>259.82189999999997</v>
      </c>
      <c r="AA4010">
        <v>0</v>
      </c>
    </row>
    <row r="4011" spans="1:27" x14ac:dyDescent="0.25">
      <c r="A4011" t="str">
        <f t="shared" si="440"/>
        <v>012020</v>
      </c>
      <c r="B4011">
        <v>1</v>
      </c>
      <c r="C4011">
        <v>2020</v>
      </c>
      <c r="D4011" s="18">
        <v>43852</v>
      </c>
      <c r="E4011" t="s">
        <v>211</v>
      </c>
      <c r="F4011" t="s">
        <v>209</v>
      </c>
      <c r="G4011" t="s">
        <v>210</v>
      </c>
      <c r="H4011">
        <v>1876267</v>
      </c>
      <c r="I4011">
        <v>996480</v>
      </c>
      <c r="K4011">
        <v>363000</v>
      </c>
      <c r="L4011">
        <v>401040</v>
      </c>
      <c r="N4011">
        <f t="shared" si="441"/>
        <v>115747.2</v>
      </c>
      <c r="O4011">
        <f t="shared" si="442"/>
        <v>0</v>
      </c>
      <c r="P4011">
        <f t="shared" si="443"/>
        <v>0</v>
      </c>
      <c r="Q4011">
        <f t="shared" si="444"/>
        <v>115747.2</v>
      </c>
      <c r="R4011">
        <f t="shared" si="445"/>
        <v>1876267.2</v>
      </c>
      <c r="S4011">
        <f t="shared" si="446"/>
        <v>0.19999999995343387</v>
      </c>
      <c r="Y4011">
        <v>0</v>
      </c>
      <c r="Z4011">
        <v>0</v>
      </c>
      <c r="AA4011">
        <v>115747.2</v>
      </c>
    </row>
    <row r="4012" spans="1:27" x14ac:dyDescent="0.25">
      <c r="A4012" t="str">
        <f t="shared" si="440"/>
        <v>012020</v>
      </c>
      <c r="B4012">
        <v>1</v>
      </c>
      <c r="C4012">
        <v>2020</v>
      </c>
      <c r="D4012" s="18">
        <v>43860</v>
      </c>
      <c r="E4012" t="s">
        <v>7902</v>
      </c>
      <c r="F4012" t="s">
        <v>1663</v>
      </c>
      <c r="G4012" t="s">
        <v>6434</v>
      </c>
      <c r="H4012">
        <v>11328</v>
      </c>
      <c r="L4012">
        <v>9600</v>
      </c>
      <c r="N4012">
        <f t="shared" si="441"/>
        <v>1728</v>
      </c>
      <c r="O4012">
        <f t="shared" si="442"/>
        <v>864</v>
      </c>
      <c r="P4012">
        <f t="shared" si="443"/>
        <v>864</v>
      </c>
      <c r="Q4012">
        <f t="shared" si="444"/>
        <v>0</v>
      </c>
      <c r="R4012">
        <f t="shared" si="445"/>
        <v>11328</v>
      </c>
      <c r="S4012">
        <f t="shared" si="446"/>
        <v>0</v>
      </c>
      <c r="Y4012">
        <v>864</v>
      </c>
      <c r="Z4012">
        <v>864</v>
      </c>
      <c r="AA4012">
        <v>0</v>
      </c>
    </row>
    <row r="4013" spans="1:27" x14ac:dyDescent="0.25">
      <c r="A4013" t="str">
        <f t="shared" si="440"/>
        <v>012020</v>
      </c>
      <c r="B4013">
        <v>1</v>
      </c>
      <c r="C4013">
        <v>2020</v>
      </c>
      <c r="D4013" s="18">
        <v>43859</v>
      </c>
      <c r="E4013" t="s">
        <v>406</v>
      </c>
      <c r="F4013" t="s">
        <v>399</v>
      </c>
      <c r="G4013" t="s">
        <v>6509</v>
      </c>
      <c r="H4013">
        <v>5600</v>
      </c>
      <c r="K4013">
        <v>5000</v>
      </c>
      <c r="N4013">
        <f t="shared" si="441"/>
        <v>600</v>
      </c>
      <c r="O4013">
        <f t="shared" si="442"/>
        <v>300</v>
      </c>
      <c r="P4013">
        <f t="shared" si="443"/>
        <v>300</v>
      </c>
      <c r="Q4013">
        <f t="shared" si="444"/>
        <v>0</v>
      </c>
      <c r="R4013">
        <f t="shared" si="445"/>
        <v>5600</v>
      </c>
      <c r="S4013">
        <f t="shared" si="446"/>
        <v>0</v>
      </c>
      <c r="Y4013">
        <v>300</v>
      </c>
      <c r="Z4013">
        <v>300</v>
      </c>
      <c r="AA4013">
        <v>0</v>
      </c>
    </row>
    <row r="4014" spans="1:27" x14ac:dyDescent="0.25">
      <c r="A4014" t="str">
        <f t="shared" si="440"/>
        <v>072019</v>
      </c>
      <c r="B4014">
        <v>1</v>
      </c>
      <c r="C4014">
        <v>2019</v>
      </c>
      <c r="D4014" s="18">
        <v>43658</v>
      </c>
      <c r="E4014" t="s">
        <v>7194</v>
      </c>
      <c r="F4014" t="s">
        <v>3882</v>
      </c>
      <c r="G4014" t="s">
        <v>7195</v>
      </c>
      <c r="H4014">
        <v>30938</v>
      </c>
      <c r="L4014">
        <v>26218</v>
      </c>
      <c r="N4014">
        <f t="shared" si="441"/>
        <v>4719.24</v>
      </c>
      <c r="O4014">
        <v>0</v>
      </c>
      <c r="P4014">
        <v>0</v>
      </c>
      <c r="Q4014">
        <v>0</v>
      </c>
      <c r="R4014">
        <f t="shared" si="445"/>
        <v>30937.239999999998</v>
      </c>
      <c r="S4014">
        <f t="shared" si="446"/>
        <v>-0.76000000000203727</v>
      </c>
      <c r="T4014" t="s">
        <v>5815</v>
      </c>
      <c r="Y4014">
        <v>2359.62</v>
      </c>
      <c r="Z4014">
        <v>2359.62</v>
      </c>
      <c r="AA4014">
        <v>0</v>
      </c>
    </row>
    <row r="4015" spans="1:27" x14ac:dyDescent="0.25">
      <c r="A4015" t="str">
        <f t="shared" si="440"/>
        <v>012020</v>
      </c>
      <c r="B4015">
        <v>1</v>
      </c>
      <c r="C4015">
        <v>2020</v>
      </c>
      <c r="D4015" s="18">
        <v>43861</v>
      </c>
      <c r="E4015" t="s">
        <v>79</v>
      </c>
      <c r="F4015" t="s">
        <v>77</v>
      </c>
      <c r="G4015" t="s">
        <v>7903</v>
      </c>
      <c r="H4015">
        <v>14637</v>
      </c>
      <c r="L4015">
        <v>12405</v>
      </c>
      <c r="N4015">
        <f t="shared" si="441"/>
        <v>2232.9</v>
      </c>
      <c r="O4015">
        <f t="shared" si="442"/>
        <v>1116.45</v>
      </c>
      <c r="P4015">
        <f t="shared" si="443"/>
        <v>1116.45</v>
      </c>
      <c r="Q4015">
        <f t="shared" si="444"/>
        <v>0</v>
      </c>
      <c r="R4015">
        <f t="shared" si="445"/>
        <v>14637.9</v>
      </c>
      <c r="S4015">
        <f t="shared" si="446"/>
        <v>0.8999999999996362</v>
      </c>
      <c r="Y4015">
        <v>1116.45</v>
      </c>
      <c r="Z4015">
        <v>1116.45</v>
      </c>
      <c r="AA4015">
        <v>0</v>
      </c>
    </row>
    <row r="4016" spans="1:27" x14ac:dyDescent="0.25">
      <c r="A4016" t="str">
        <f t="shared" si="440"/>
        <v>022020</v>
      </c>
      <c r="B4016">
        <v>2</v>
      </c>
      <c r="C4016">
        <v>2020</v>
      </c>
      <c r="D4016" s="18">
        <v>43864</v>
      </c>
      <c r="E4016" t="s">
        <v>445</v>
      </c>
      <c r="F4016" t="s">
        <v>101</v>
      </c>
      <c r="G4016" t="s">
        <v>7196</v>
      </c>
      <c r="H4016">
        <v>19063</v>
      </c>
      <c r="J4016">
        <v>18155</v>
      </c>
      <c r="N4016">
        <f t="shared" si="441"/>
        <v>907.75</v>
      </c>
      <c r="O4016">
        <f t="shared" si="442"/>
        <v>453.875</v>
      </c>
      <c r="P4016">
        <f t="shared" si="443"/>
        <v>453.875</v>
      </c>
      <c r="Q4016">
        <f t="shared" si="444"/>
        <v>0</v>
      </c>
      <c r="R4016">
        <f t="shared" si="445"/>
        <v>19062.75</v>
      </c>
      <c r="S4016">
        <f t="shared" si="446"/>
        <v>-0.25</v>
      </c>
      <c r="Y4016">
        <v>453.875</v>
      </c>
      <c r="Z4016">
        <v>453.875</v>
      </c>
      <c r="AA4016">
        <v>0</v>
      </c>
    </row>
    <row r="4017" spans="1:27" x14ac:dyDescent="0.25">
      <c r="A4017" t="str">
        <f t="shared" si="440"/>
        <v>012020</v>
      </c>
      <c r="B4017">
        <v>2</v>
      </c>
      <c r="C4017">
        <v>2020</v>
      </c>
      <c r="D4017" s="18">
        <v>43850</v>
      </c>
      <c r="E4017" t="s">
        <v>1699</v>
      </c>
      <c r="F4017" t="s">
        <v>1697</v>
      </c>
      <c r="G4017" t="s">
        <v>7197</v>
      </c>
      <c r="H4017">
        <v>29500</v>
      </c>
      <c r="L4017">
        <v>25000</v>
      </c>
      <c r="N4017">
        <f t="shared" si="441"/>
        <v>4500</v>
      </c>
      <c r="O4017">
        <f t="shared" si="442"/>
        <v>2250</v>
      </c>
      <c r="P4017">
        <f t="shared" si="443"/>
        <v>2250</v>
      </c>
      <c r="Q4017">
        <f t="shared" si="444"/>
        <v>0</v>
      </c>
      <c r="R4017">
        <f t="shared" si="445"/>
        <v>29500</v>
      </c>
      <c r="S4017">
        <f t="shared" si="446"/>
        <v>0</v>
      </c>
      <c r="Y4017">
        <v>2250</v>
      </c>
      <c r="Z4017">
        <v>2250</v>
      </c>
      <c r="AA4017">
        <v>0</v>
      </c>
    </row>
    <row r="4018" spans="1:27" x14ac:dyDescent="0.25">
      <c r="A4018" t="str">
        <f t="shared" si="440"/>
        <v>022020</v>
      </c>
      <c r="B4018">
        <v>2</v>
      </c>
      <c r="C4018">
        <v>2020</v>
      </c>
      <c r="D4018" s="18">
        <v>43862</v>
      </c>
      <c r="E4018" t="s">
        <v>998</v>
      </c>
      <c r="F4018" t="s">
        <v>345</v>
      </c>
      <c r="G4018" t="s">
        <v>6497</v>
      </c>
      <c r="H4018">
        <v>6720</v>
      </c>
      <c r="L4018">
        <v>5694.72</v>
      </c>
      <c r="N4018">
        <f t="shared" si="441"/>
        <v>1025.0496000000001</v>
      </c>
      <c r="O4018">
        <f t="shared" si="442"/>
        <v>512.52480000000003</v>
      </c>
      <c r="P4018">
        <f t="shared" si="443"/>
        <v>512.52480000000003</v>
      </c>
      <c r="Q4018">
        <f t="shared" si="444"/>
        <v>0</v>
      </c>
      <c r="R4018">
        <f t="shared" si="445"/>
        <v>6719.7696000000005</v>
      </c>
      <c r="S4018">
        <f t="shared" si="446"/>
        <v>-0.23039999999946303</v>
      </c>
      <c r="Y4018">
        <v>512.52480000000003</v>
      </c>
      <c r="Z4018">
        <v>512.52480000000003</v>
      </c>
      <c r="AA4018">
        <v>0</v>
      </c>
    </row>
    <row r="4019" spans="1:27" x14ac:dyDescent="0.25">
      <c r="A4019" t="str">
        <f t="shared" si="440"/>
        <v>012020</v>
      </c>
      <c r="B4019">
        <v>2</v>
      </c>
      <c r="C4019">
        <v>2020</v>
      </c>
      <c r="D4019" s="18">
        <v>43833</v>
      </c>
      <c r="E4019" t="s">
        <v>186</v>
      </c>
      <c r="F4019" t="s">
        <v>184</v>
      </c>
      <c r="G4019" t="s">
        <v>7198</v>
      </c>
      <c r="H4019">
        <v>61938</v>
      </c>
      <c r="L4019">
        <v>52490</v>
      </c>
      <c r="N4019">
        <f t="shared" si="441"/>
        <v>9448.2000000000007</v>
      </c>
      <c r="O4019">
        <f t="shared" si="442"/>
        <v>4724.1000000000004</v>
      </c>
      <c r="P4019">
        <f t="shared" si="443"/>
        <v>4724.1000000000004</v>
      </c>
      <c r="Q4019">
        <f t="shared" si="444"/>
        <v>0</v>
      </c>
      <c r="R4019">
        <f t="shared" si="445"/>
        <v>61938.2</v>
      </c>
      <c r="S4019">
        <f t="shared" si="446"/>
        <v>0.19999999999708962</v>
      </c>
      <c r="Y4019">
        <v>4724.1000000000004</v>
      </c>
      <c r="Z4019">
        <v>4724.1000000000004</v>
      </c>
      <c r="AA4019">
        <v>0</v>
      </c>
    </row>
    <row r="4020" spans="1:27" x14ac:dyDescent="0.25">
      <c r="A4020" t="str">
        <f t="shared" si="440"/>
        <v>012020</v>
      </c>
      <c r="B4020">
        <v>2</v>
      </c>
      <c r="C4020">
        <v>2020</v>
      </c>
      <c r="D4020" s="18">
        <v>43861</v>
      </c>
      <c r="E4020" t="s">
        <v>408</v>
      </c>
      <c r="F4020" t="s">
        <v>399</v>
      </c>
      <c r="G4020" t="s">
        <v>6509</v>
      </c>
      <c r="H4020">
        <v>24780</v>
      </c>
      <c r="L4020">
        <v>21000</v>
      </c>
      <c r="N4020">
        <f t="shared" si="441"/>
        <v>3780</v>
      </c>
      <c r="O4020">
        <f t="shared" si="442"/>
        <v>1890</v>
      </c>
      <c r="P4020">
        <f t="shared" si="443"/>
        <v>1890</v>
      </c>
      <c r="Q4020">
        <f t="shared" si="444"/>
        <v>0</v>
      </c>
      <c r="R4020">
        <f t="shared" si="445"/>
        <v>24780</v>
      </c>
      <c r="S4020">
        <f t="shared" si="446"/>
        <v>0</v>
      </c>
      <c r="Y4020">
        <v>1890</v>
      </c>
      <c r="Z4020">
        <v>1890</v>
      </c>
      <c r="AA4020">
        <v>0</v>
      </c>
    </row>
    <row r="4021" spans="1:27" x14ac:dyDescent="0.25">
      <c r="A4021" t="str">
        <f t="shared" si="440"/>
        <v>012020</v>
      </c>
      <c r="B4021">
        <v>2</v>
      </c>
      <c r="C4021">
        <v>2020</v>
      </c>
      <c r="D4021" s="18">
        <v>43861</v>
      </c>
      <c r="E4021" t="s">
        <v>7199</v>
      </c>
      <c r="F4021" t="s">
        <v>358</v>
      </c>
      <c r="G4021" t="s">
        <v>6446</v>
      </c>
      <c r="H4021">
        <v>15436</v>
      </c>
      <c r="L4021">
        <v>13081.5</v>
      </c>
      <c r="N4021">
        <f t="shared" si="441"/>
        <v>2354.67</v>
      </c>
      <c r="O4021">
        <v>0</v>
      </c>
      <c r="P4021">
        <v>0</v>
      </c>
      <c r="Q4021">
        <v>0</v>
      </c>
      <c r="R4021">
        <f t="shared" si="445"/>
        <v>15436.17</v>
      </c>
      <c r="S4021">
        <f t="shared" si="446"/>
        <v>0.17000000000007276</v>
      </c>
      <c r="T4021" t="s">
        <v>5815</v>
      </c>
      <c r="Y4021">
        <v>1177.335</v>
      </c>
      <c r="Z4021">
        <v>1177.335</v>
      </c>
      <c r="AA4021">
        <v>0</v>
      </c>
    </row>
    <row r="4022" spans="1:27" x14ac:dyDescent="0.25">
      <c r="A4022" t="str">
        <f t="shared" si="440"/>
        <v>012020</v>
      </c>
      <c r="B4022">
        <v>2</v>
      </c>
      <c r="C4022">
        <v>2020</v>
      </c>
      <c r="D4022" s="18">
        <v>43839</v>
      </c>
      <c r="E4022" t="s">
        <v>7200</v>
      </c>
      <c r="F4022" t="s">
        <v>496</v>
      </c>
      <c r="G4022" t="s">
        <v>6819</v>
      </c>
      <c r="H4022">
        <v>77880</v>
      </c>
      <c r="L4022">
        <v>66000</v>
      </c>
      <c r="N4022">
        <f t="shared" si="441"/>
        <v>11880</v>
      </c>
      <c r="O4022">
        <v>0</v>
      </c>
      <c r="P4022">
        <v>0</v>
      </c>
      <c r="Q4022">
        <v>0</v>
      </c>
      <c r="R4022">
        <f t="shared" si="445"/>
        <v>77880</v>
      </c>
      <c r="S4022">
        <f t="shared" si="446"/>
        <v>0</v>
      </c>
      <c r="T4022" t="s">
        <v>5815</v>
      </c>
      <c r="Y4022">
        <v>5940</v>
      </c>
      <c r="Z4022">
        <v>5940</v>
      </c>
      <c r="AA4022">
        <v>0</v>
      </c>
    </row>
    <row r="4023" spans="1:27" x14ac:dyDescent="0.25">
      <c r="A4023" t="str">
        <f t="shared" si="440"/>
        <v>022020</v>
      </c>
      <c r="B4023">
        <v>2</v>
      </c>
      <c r="C4023">
        <v>2020</v>
      </c>
      <c r="D4023" s="18">
        <v>43864</v>
      </c>
      <c r="E4023" t="s">
        <v>1190</v>
      </c>
      <c r="F4023" t="s">
        <v>1188</v>
      </c>
      <c r="G4023" t="s">
        <v>7201</v>
      </c>
      <c r="H4023">
        <v>5310</v>
      </c>
      <c r="L4023">
        <v>4500</v>
      </c>
      <c r="N4023">
        <f t="shared" si="441"/>
        <v>810</v>
      </c>
      <c r="O4023">
        <f t="shared" si="442"/>
        <v>405</v>
      </c>
      <c r="P4023">
        <f t="shared" si="443"/>
        <v>405</v>
      </c>
      <c r="Q4023">
        <f t="shared" si="444"/>
        <v>0</v>
      </c>
      <c r="R4023">
        <f t="shared" si="445"/>
        <v>5310</v>
      </c>
      <c r="S4023">
        <f t="shared" si="446"/>
        <v>0</v>
      </c>
      <c r="Y4023">
        <v>405</v>
      </c>
      <c r="Z4023">
        <v>405</v>
      </c>
      <c r="AA4023">
        <v>0</v>
      </c>
    </row>
    <row r="4024" spans="1:27" x14ac:dyDescent="0.25">
      <c r="A4024" t="str">
        <f t="shared" si="440"/>
        <v>022020</v>
      </c>
      <c r="B4024">
        <v>2</v>
      </c>
      <c r="C4024">
        <v>2020</v>
      </c>
      <c r="D4024" s="18">
        <v>43864</v>
      </c>
      <c r="E4024" t="s">
        <v>754</v>
      </c>
      <c r="F4024" t="s">
        <v>752</v>
      </c>
      <c r="G4024" t="s">
        <v>7202</v>
      </c>
      <c r="H4024">
        <v>1829</v>
      </c>
      <c r="L4024">
        <v>1550</v>
      </c>
      <c r="N4024">
        <f t="shared" si="441"/>
        <v>279</v>
      </c>
      <c r="O4024">
        <f t="shared" si="442"/>
        <v>139.5</v>
      </c>
      <c r="P4024">
        <f t="shared" si="443"/>
        <v>139.5</v>
      </c>
      <c r="Q4024">
        <f t="shared" si="444"/>
        <v>0</v>
      </c>
      <c r="R4024">
        <f t="shared" si="445"/>
        <v>1829</v>
      </c>
      <c r="S4024">
        <f t="shared" si="446"/>
        <v>0</v>
      </c>
      <c r="Y4024">
        <v>139.5</v>
      </c>
      <c r="Z4024">
        <v>139.5</v>
      </c>
      <c r="AA4024">
        <v>0</v>
      </c>
    </row>
    <row r="4025" spans="1:27" x14ac:dyDescent="0.25">
      <c r="A4025" t="str">
        <f t="shared" si="440"/>
        <v>022020</v>
      </c>
      <c r="B4025">
        <v>2</v>
      </c>
      <c r="C4025">
        <v>2020</v>
      </c>
      <c r="D4025" s="18">
        <v>43888</v>
      </c>
      <c r="E4025" t="s">
        <v>3976</v>
      </c>
      <c r="F4025" t="s">
        <v>847</v>
      </c>
      <c r="G4025" t="s">
        <v>7100</v>
      </c>
      <c r="H4025">
        <v>25860</v>
      </c>
      <c r="L4025">
        <v>21915</v>
      </c>
      <c r="N4025">
        <v>0</v>
      </c>
      <c r="O4025">
        <v>0</v>
      </c>
      <c r="P4025">
        <v>0</v>
      </c>
      <c r="Q4025">
        <v>0</v>
      </c>
      <c r="R4025">
        <f t="shared" si="445"/>
        <v>21915</v>
      </c>
      <c r="S4025">
        <f t="shared" si="446"/>
        <v>-3945</v>
      </c>
      <c r="T4025" t="s">
        <v>6245</v>
      </c>
      <c r="Y4025">
        <v>1972.35</v>
      </c>
      <c r="Z4025">
        <v>1972.35</v>
      </c>
      <c r="AA4025">
        <v>0</v>
      </c>
    </row>
    <row r="4026" spans="1:27" x14ac:dyDescent="0.25">
      <c r="A4026" t="str">
        <f t="shared" si="440"/>
        <v>022020</v>
      </c>
      <c r="B4026">
        <v>2</v>
      </c>
      <c r="C4026">
        <v>2020</v>
      </c>
      <c r="D4026" s="18">
        <v>43866</v>
      </c>
      <c r="E4026" t="s">
        <v>763</v>
      </c>
      <c r="F4026" t="s">
        <v>101</v>
      </c>
      <c r="G4026" t="s">
        <v>6305</v>
      </c>
      <c r="H4026">
        <v>3406</v>
      </c>
      <c r="L4026">
        <v>2886.14</v>
      </c>
      <c r="N4026">
        <f t="shared" si="441"/>
        <v>519.50519999999995</v>
      </c>
      <c r="O4026">
        <f t="shared" si="442"/>
        <v>259.75259999999997</v>
      </c>
      <c r="P4026">
        <f t="shared" si="443"/>
        <v>259.75259999999997</v>
      </c>
      <c r="Q4026">
        <f t="shared" si="444"/>
        <v>0</v>
      </c>
      <c r="R4026">
        <f t="shared" si="445"/>
        <v>3405.6451999999999</v>
      </c>
      <c r="S4026">
        <f t="shared" si="446"/>
        <v>-0.35480000000006839</v>
      </c>
      <c r="Y4026">
        <v>259.75259999999997</v>
      </c>
      <c r="Z4026">
        <v>259.75259999999997</v>
      </c>
      <c r="AA4026">
        <v>0</v>
      </c>
    </row>
    <row r="4027" spans="1:27" x14ac:dyDescent="0.25">
      <c r="A4027" t="str">
        <f t="shared" si="440"/>
        <v>012020</v>
      </c>
      <c r="B4027">
        <v>2</v>
      </c>
      <c r="C4027">
        <v>2020</v>
      </c>
      <c r="D4027" s="18">
        <v>43861</v>
      </c>
      <c r="E4027" t="s">
        <v>506</v>
      </c>
      <c r="F4027" t="s">
        <v>503</v>
      </c>
      <c r="G4027" t="s">
        <v>7176</v>
      </c>
      <c r="H4027">
        <v>7906</v>
      </c>
      <c r="L4027">
        <v>6700</v>
      </c>
      <c r="N4027">
        <f t="shared" si="441"/>
        <v>1206</v>
      </c>
      <c r="O4027">
        <f t="shared" si="442"/>
        <v>603</v>
      </c>
      <c r="P4027">
        <f t="shared" si="443"/>
        <v>603</v>
      </c>
      <c r="Q4027">
        <f t="shared" si="444"/>
        <v>0</v>
      </c>
      <c r="R4027">
        <f t="shared" si="445"/>
        <v>7906</v>
      </c>
      <c r="S4027">
        <f t="shared" si="446"/>
        <v>0</v>
      </c>
      <c r="Y4027">
        <v>603</v>
      </c>
      <c r="Z4027">
        <v>603</v>
      </c>
      <c r="AA4027">
        <v>0</v>
      </c>
    </row>
    <row r="4028" spans="1:27" x14ac:dyDescent="0.25">
      <c r="A4028" t="str">
        <f t="shared" si="440"/>
        <v>012020</v>
      </c>
      <c r="B4028">
        <v>2</v>
      </c>
      <c r="C4028">
        <v>2020</v>
      </c>
      <c r="D4028" s="18">
        <v>43861</v>
      </c>
      <c r="E4028" t="s">
        <v>418</v>
      </c>
      <c r="F4028" t="s">
        <v>413</v>
      </c>
      <c r="G4028" t="s">
        <v>7203</v>
      </c>
      <c r="H4028">
        <v>8569</v>
      </c>
      <c r="L4028">
        <v>7262</v>
      </c>
      <c r="N4028">
        <f t="shared" si="441"/>
        <v>1307.1600000000001</v>
      </c>
      <c r="O4028">
        <f t="shared" si="442"/>
        <v>653.58000000000004</v>
      </c>
      <c r="P4028">
        <f t="shared" si="443"/>
        <v>653.58000000000004</v>
      </c>
      <c r="Q4028">
        <f t="shared" si="444"/>
        <v>0</v>
      </c>
      <c r="R4028">
        <f t="shared" si="445"/>
        <v>8569.16</v>
      </c>
      <c r="S4028">
        <f t="shared" si="446"/>
        <v>0.15999999999985448</v>
      </c>
      <c r="Y4028">
        <v>653.58000000000004</v>
      </c>
      <c r="Z4028">
        <v>653.58000000000004</v>
      </c>
      <c r="AA4028">
        <v>0</v>
      </c>
    </row>
    <row r="4029" spans="1:27" x14ac:dyDescent="0.25">
      <c r="A4029" t="str">
        <f t="shared" si="440"/>
        <v>022020</v>
      </c>
      <c r="B4029">
        <v>2</v>
      </c>
      <c r="C4029">
        <v>2020</v>
      </c>
      <c r="D4029" s="18">
        <v>43862</v>
      </c>
      <c r="E4029" t="s">
        <v>7204</v>
      </c>
      <c r="F4029" t="s">
        <v>6310</v>
      </c>
      <c r="G4029" t="s">
        <v>6561</v>
      </c>
      <c r="H4029">
        <v>5899</v>
      </c>
      <c r="L4029">
        <v>4999</v>
      </c>
      <c r="N4029">
        <f t="shared" si="441"/>
        <v>899.82</v>
      </c>
      <c r="O4029">
        <f t="shared" si="442"/>
        <v>449.91</v>
      </c>
      <c r="P4029">
        <f t="shared" si="443"/>
        <v>449.91</v>
      </c>
      <c r="Q4029">
        <f t="shared" si="444"/>
        <v>0</v>
      </c>
      <c r="R4029">
        <f t="shared" si="445"/>
        <v>5898.82</v>
      </c>
      <c r="S4029">
        <f t="shared" si="446"/>
        <v>-0.18000000000029104</v>
      </c>
      <c r="Y4029">
        <v>449.91</v>
      </c>
      <c r="Z4029">
        <v>449.91</v>
      </c>
      <c r="AA4029">
        <v>0</v>
      </c>
    </row>
    <row r="4030" spans="1:27" x14ac:dyDescent="0.25">
      <c r="A4030" t="str">
        <f t="shared" si="440"/>
        <v>022020</v>
      </c>
      <c r="B4030">
        <v>2</v>
      </c>
      <c r="C4030">
        <v>2020</v>
      </c>
      <c r="D4030" s="18">
        <v>43865</v>
      </c>
      <c r="E4030" t="s">
        <v>1113</v>
      </c>
      <c r="F4030" t="s">
        <v>493</v>
      </c>
      <c r="G4030" t="s">
        <v>7205</v>
      </c>
      <c r="H4030">
        <v>58050</v>
      </c>
      <c r="L4030">
        <v>49195</v>
      </c>
      <c r="N4030">
        <f t="shared" si="441"/>
        <v>8855.1</v>
      </c>
      <c r="O4030">
        <f t="shared" si="442"/>
        <v>4427.55</v>
      </c>
      <c r="P4030">
        <f t="shared" si="443"/>
        <v>4427.55</v>
      </c>
      <c r="Q4030">
        <f t="shared" si="444"/>
        <v>0</v>
      </c>
      <c r="R4030">
        <f t="shared" si="445"/>
        <v>58050.1</v>
      </c>
      <c r="S4030">
        <f t="shared" si="446"/>
        <v>9.9999999998544808E-2</v>
      </c>
      <c r="Y4030">
        <v>4427.55</v>
      </c>
      <c r="Z4030">
        <v>4427.55</v>
      </c>
      <c r="AA4030">
        <v>0</v>
      </c>
    </row>
    <row r="4031" spans="1:27" x14ac:dyDescent="0.25">
      <c r="A4031" t="str">
        <f t="shared" si="440"/>
        <v>012020</v>
      </c>
      <c r="B4031">
        <v>2</v>
      </c>
      <c r="C4031">
        <v>2020</v>
      </c>
      <c r="D4031" s="18">
        <v>43856</v>
      </c>
      <c r="E4031" t="s">
        <v>495</v>
      </c>
      <c r="F4031" t="s">
        <v>493</v>
      </c>
      <c r="G4031" t="s">
        <v>7205</v>
      </c>
      <c r="H4031">
        <v>17936</v>
      </c>
      <c r="L4031">
        <v>15200</v>
      </c>
      <c r="N4031">
        <f t="shared" si="441"/>
        <v>2736</v>
      </c>
      <c r="O4031">
        <f t="shared" si="442"/>
        <v>1368</v>
      </c>
      <c r="P4031">
        <f t="shared" si="443"/>
        <v>1368</v>
      </c>
      <c r="Q4031">
        <f t="shared" si="444"/>
        <v>0</v>
      </c>
      <c r="R4031">
        <f t="shared" si="445"/>
        <v>17936</v>
      </c>
      <c r="S4031">
        <f t="shared" si="446"/>
        <v>0</v>
      </c>
      <c r="Y4031">
        <v>1368</v>
      </c>
      <c r="Z4031">
        <v>1368</v>
      </c>
      <c r="AA4031">
        <v>0</v>
      </c>
    </row>
    <row r="4032" spans="1:27" x14ac:dyDescent="0.25">
      <c r="A4032" t="str">
        <f t="shared" si="440"/>
        <v>012020</v>
      </c>
      <c r="B4032">
        <v>2</v>
      </c>
      <c r="C4032">
        <v>2020</v>
      </c>
      <c r="D4032" s="18">
        <v>43861</v>
      </c>
      <c r="E4032" t="s">
        <v>473</v>
      </c>
      <c r="F4032" t="s">
        <v>471</v>
      </c>
      <c r="G4032" t="s">
        <v>6587</v>
      </c>
      <c r="H4032">
        <v>2124</v>
      </c>
      <c r="L4032">
        <v>1800</v>
      </c>
      <c r="N4032">
        <f t="shared" si="441"/>
        <v>324</v>
      </c>
      <c r="O4032">
        <f t="shared" si="442"/>
        <v>162</v>
      </c>
      <c r="P4032">
        <f t="shared" si="443"/>
        <v>162</v>
      </c>
      <c r="Q4032">
        <f t="shared" si="444"/>
        <v>0</v>
      </c>
      <c r="R4032">
        <f t="shared" si="445"/>
        <v>2124</v>
      </c>
      <c r="S4032">
        <f t="shared" si="446"/>
        <v>0</v>
      </c>
      <c r="Y4032">
        <v>162</v>
      </c>
      <c r="Z4032">
        <v>162</v>
      </c>
      <c r="AA4032">
        <v>0</v>
      </c>
    </row>
    <row r="4033" spans="1:27" x14ac:dyDescent="0.25">
      <c r="A4033" t="str">
        <f t="shared" si="440"/>
        <v>012020</v>
      </c>
      <c r="B4033">
        <v>2</v>
      </c>
      <c r="C4033">
        <v>2020</v>
      </c>
      <c r="D4033" s="18">
        <v>43853</v>
      </c>
      <c r="E4033" t="s">
        <v>354</v>
      </c>
      <c r="F4033" t="s">
        <v>351</v>
      </c>
      <c r="G4033" t="s">
        <v>7126</v>
      </c>
      <c r="H4033">
        <v>15432</v>
      </c>
      <c r="L4033">
        <v>13078</v>
      </c>
      <c r="N4033">
        <f t="shared" si="441"/>
        <v>2354.04</v>
      </c>
      <c r="O4033">
        <f t="shared" si="442"/>
        <v>1177.02</v>
      </c>
      <c r="P4033">
        <f t="shared" si="443"/>
        <v>1177.02</v>
      </c>
      <c r="Q4033">
        <f t="shared" si="444"/>
        <v>0</v>
      </c>
      <c r="R4033">
        <f t="shared" si="445"/>
        <v>15432.04</v>
      </c>
      <c r="S4033">
        <f t="shared" si="446"/>
        <v>4.0000000000873115E-2</v>
      </c>
      <c r="Y4033">
        <v>1177.02</v>
      </c>
      <c r="Z4033">
        <v>1177.02</v>
      </c>
      <c r="AA4033">
        <v>0</v>
      </c>
    </row>
    <row r="4034" spans="1:27" x14ac:dyDescent="0.25">
      <c r="A4034" t="str">
        <f t="shared" si="440"/>
        <v>022020</v>
      </c>
      <c r="B4034">
        <v>2</v>
      </c>
      <c r="C4034">
        <v>2020</v>
      </c>
      <c r="D4034" s="18">
        <v>43862</v>
      </c>
      <c r="E4034" t="s">
        <v>762</v>
      </c>
      <c r="F4034" t="s">
        <v>101</v>
      </c>
      <c r="G4034" t="s">
        <v>6305</v>
      </c>
      <c r="H4034">
        <v>25614</v>
      </c>
      <c r="J4034">
        <v>17200</v>
      </c>
      <c r="N4034">
        <f t="shared" si="441"/>
        <v>860</v>
      </c>
      <c r="O4034">
        <f t="shared" si="442"/>
        <v>430</v>
      </c>
      <c r="P4034">
        <f t="shared" si="443"/>
        <v>430</v>
      </c>
      <c r="Q4034">
        <f t="shared" si="444"/>
        <v>0</v>
      </c>
      <c r="R4034">
        <f t="shared" si="445"/>
        <v>18060</v>
      </c>
      <c r="S4034">
        <f t="shared" si="446"/>
        <v>-7554</v>
      </c>
      <c r="Y4034">
        <v>430</v>
      </c>
      <c r="Z4034">
        <v>430</v>
      </c>
      <c r="AA4034">
        <v>0</v>
      </c>
    </row>
    <row r="4035" spans="1:27" x14ac:dyDescent="0.25">
      <c r="A4035" t="str">
        <f t="shared" si="440"/>
        <v>022020</v>
      </c>
      <c r="B4035">
        <v>2</v>
      </c>
      <c r="C4035">
        <v>2020</v>
      </c>
      <c r="D4035" s="18">
        <v>43862</v>
      </c>
      <c r="E4035" t="s">
        <v>762</v>
      </c>
      <c r="F4035" t="s">
        <v>101</v>
      </c>
      <c r="G4035" t="s">
        <v>6305</v>
      </c>
      <c r="H4035">
        <v>25614</v>
      </c>
      <c r="M4035">
        <v>5625</v>
      </c>
      <c r="N4035">
        <f t="shared" si="441"/>
        <v>1575</v>
      </c>
      <c r="O4035">
        <f t="shared" si="442"/>
        <v>787.5</v>
      </c>
      <c r="P4035">
        <f t="shared" si="443"/>
        <v>787.5</v>
      </c>
      <c r="Q4035">
        <f t="shared" si="444"/>
        <v>0</v>
      </c>
      <c r="R4035">
        <f t="shared" si="445"/>
        <v>7200</v>
      </c>
      <c r="S4035">
        <f t="shared" si="446"/>
        <v>-18414</v>
      </c>
      <c r="Y4035">
        <v>787.5</v>
      </c>
      <c r="Z4035">
        <v>787.5</v>
      </c>
      <c r="AA4035">
        <v>0</v>
      </c>
    </row>
    <row r="4036" spans="1:27" x14ac:dyDescent="0.25">
      <c r="A4036" t="str">
        <f t="shared" ref="A4036:A4099" si="447">TEXT(D4036,"MMYYYY")</f>
        <v>022020</v>
      </c>
      <c r="B4036">
        <v>2</v>
      </c>
      <c r="C4036">
        <v>2020</v>
      </c>
      <c r="D4036" s="18">
        <v>43862</v>
      </c>
      <c r="E4036" t="s">
        <v>762</v>
      </c>
      <c r="F4036" t="s">
        <v>101</v>
      </c>
      <c r="G4036" t="s">
        <v>6305</v>
      </c>
      <c r="H4036">
        <v>25614</v>
      </c>
      <c r="L4036">
        <v>300</v>
      </c>
      <c r="N4036">
        <f t="shared" si="441"/>
        <v>54</v>
      </c>
      <c r="O4036">
        <f t="shared" si="442"/>
        <v>27</v>
      </c>
      <c r="P4036">
        <f t="shared" si="443"/>
        <v>27</v>
      </c>
      <c r="Q4036">
        <f t="shared" si="444"/>
        <v>0</v>
      </c>
      <c r="R4036">
        <f t="shared" si="445"/>
        <v>354</v>
      </c>
      <c r="S4036">
        <f t="shared" si="446"/>
        <v>-25260</v>
      </c>
      <c r="Y4036">
        <v>27</v>
      </c>
      <c r="Z4036">
        <v>27</v>
      </c>
      <c r="AA4036">
        <v>0</v>
      </c>
    </row>
    <row r="4037" spans="1:27" x14ac:dyDescent="0.25">
      <c r="A4037" t="str">
        <f t="shared" si="447"/>
        <v>022020</v>
      </c>
      <c r="B4037">
        <v>2</v>
      </c>
      <c r="C4037">
        <v>2020</v>
      </c>
      <c r="D4037" s="18">
        <v>43864</v>
      </c>
      <c r="E4037" t="s">
        <v>1103</v>
      </c>
      <c r="F4037" t="s">
        <v>686</v>
      </c>
      <c r="G4037" t="s">
        <v>6461</v>
      </c>
      <c r="H4037">
        <v>159100</v>
      </c>
      <c r="L4037">
        <v>134830</v>
      </c>
      <c r="N4037">
        <f t="shared" si="441"/>
        <v>24269.4</v>
      </c>
      <c r="O4037">
        <f t="shared" si="442"/>
        <v>12134.7</v>
      </c>
      <c r="P4037">
        <f t="shared" si="443"/>
        <v>12134.7</v>
      </c>
      <c r="Q4037">
        <f t="shared" si="444"/>
        <v>0</v>
      </c>
      <c r="R4037">
        <f t="shared" si="445"/>
        <v>159099.4</v>
      </c>
      <c r="S4037">
        <f t="shared" si="446"/>
        <v>-0.60000000000582077</v>
      </c>
      <c r="Y4037">
        <v>12134.7</v>
      </c>
      <c r="Z4037">
        <v>12134.7</v>
      </c>
      <c r="AA4037">
        <v>0</v>
      </c>
    </row>
    <row r="4038" spans="1:27" x14ac:dyDescent="0.25">
      <c r="A4038" t="str">
        <f t="shared" si="447"/>
        <v>022020</v>
      </c>
      <c r="B4038">
        <v>2</v>
      </c>
      <c r="C4038">
        <v>2020</v>
      </c>
      <c r="D4038" s="18">
        <v>43866</v>
      </c>
      <c r="E4038" t="s">
        <v>1612</v>
      </c>
      <c r="F4038" t="s">
        <v>1604</v>
      </c>
      <c r="G4038" t="s">
        <v>7206</v>
      </c>
      <c r="H4038">
        <v>8710</v>
      </c>
      <c r="I4038">
        <v>1394</v>
      </c>
      <c r="L4038">
        <v>6200</v>
      </c>
      <c r="N4038">
        <f t="shared" si="441"/>
        <v>1116</v>
      </c>
      <c r="O4038">
        <f t="shared" si="442"/>
        <v>558</v>
      </c>
      <c r="P4038">
        <f t="shared" si="443"/>
        <v>558</v>
      </c>
      <c r="Q4038">
        <f t="shared" si="444"/>
        <v>0</v>
      </c>
      <c r="R4038">
        <f t="shared" si="445"/>
        <v>8710</v>
      </c>
      <c r="S4038">
        <f t="shared" si="446"/>
        <v>0</v>
      </c>
      <c r="Y4038">
        <v>558</v>
      </c>
      <c r="Z4038">
        <v>558</v>
      </c>
      <c r="AA4038">
        <v>0</v>
      </c>
    </row>
    <row r="4039" spans="1:27" x14ac:dyDescent="0.25">
      <c r="A4039" t="str">
        <f t="shared" si="447"/>
        <v>012020</v>
      </c>
      <c r="B4039">
        <v>2</v>
      </c>
      <c r="C4039">
        <v>2020</v>
      </c>
      <c r="D4039" s="18">
        <v>43858</v>
      </c>
      <c r="E4039" t="s">
        <v>86</v>
      </c>
      <c r="F4039" t="s">
        <v>84</v>
      </c>
      <c r="G4039" t="s">
        <v>85</v>
      </c>
      <c r="H4039">
        <v>148680</v>
      </c>
      <c r="L4039">
        <v>126000</v>
      </c>
      <c r="N4039">
        <f t="shared" si="441"/>
        <v>22680</v>
      </c>
      <c r="O4039">
        <f t="shared" si="442"/>
        <v>0</v>
      </c>
      <c r="P4039">
        <f t="shared" si="443"/>
        <v>0</v>
      </c>
      <c r="Q4039">
        <f t="shared" si="444"/>
        <v>22680</v>
      </c>
      <c r="R4039">
        <f t="shared" si="445"/>
        <v>148680</v>
      </c>
      <c r="S4039">
        <f t="shared" si="446"/>
        <v>0</v>
      </c>
      <c r="Y4039">
        <v>0</v>
      </c>
      <c r="Z4039">
        <v>0</v>
      </c>
      <c r="AA4039">
        <v>22680</v>
      </c>
    </row>
    <row r="4040" spans="1:27" x14ac:dyDescent="0.25">
      <c r="A4040" t="str">
        <f t="shared" si="447"/>
        <v>022020</v>
      </c>
      <c r="B4040">
        <v>2</v>
      </c>
      <c r="C4040">
        <v>2020</v>
      </c>
      <c r="D4040" s="18">
        <v>43868</v>
      </c>
      <c r="E4040" t="s">
        <v>7207</v>
      </c>
      <c r="F4040" t="s">
        <v>7153</v>
      </c>
      <c r="G4040" t="s">
        <v>7208</v>
      </c>
      <c r="H4040">
        <v>82364</v>
      </c>
      <c r="L4040">
        <v>69800</v>
      </c>
      <c r="N4040">
        <f t="shared" si="441"/>
        <v>12564</v>
      </c>
      <c r="O4040">
        <f t="shared" si="442"/>
        <v>6282</v>
      </c>
      <c r="P4040">
        <f t="shared" si="443"/>
        <v>6282</v>
      </c>
      <c r="Q4040">
        <f t="shared" si="444"/>
        <v>0</v>
      </c>
      <c r="R4040">
        <f t="shared" si="445"/>
        <v>82364</v>
      </c>
      <c r="S4040">
        <f t="shared" si="446"/>
        <v>0</v>
      </c>
      <c r="Y4040">
        <v>6282</v>
      </c>
      <c r="Z4040">
        <v>6282</v>
      </c>
      <c r="AA4040">
        <v>0</v>
      </c>
    </row>
    <row r="4041" spans="1:27" x14ac:dyDescent="0.25">
      <c r="A4041" t="str">
        <f t="shared" si="447"/>
        <v>022020</v>
      </c>
      <c r="B4041">
        <v>2</v>
      </c>
      <c r="C4041">
        <v>2020</v>
      </c>
      <c r="D4041" s="18">
        <v>43865</v>
      </c>
      <c r="E4041" t="s">
        <v>1071</v>
      </c>
      <c r="F4041" t="s">
        <v>1069</v>
      </c>
      <c r="G4041" t="s">
        <v>7209</v>
      </c>
      <c r="H4041">
        <v>141600</v>
      </c>
      <c r="L4041">
        <v>120000</v>
      </c>
      <c r="N4041">
        <f t="shared" si="441"/>
        <v>21600</v>
      </c>
      <c r="O4041">
        <f t="shared" si="442"/>
        <v>10800</v>
      </c>
      <c r="P4041">
        <f t="shared" si="443"/>
        <v>10800</v>
      </c>
      <c r="Q4041">
        <f t="shared" si="444"/>
        <v>0</v>
      </c>
      <c r="R4041">
        <f t="shared" si="445"/>
        <v>141600</v>
      </c>
      <c r="S4041">
        <f t="shared" si="446"/>
        <v>0</v>
      </c>
      <c r="Y4041">
        <v>10800</v>
      </c>
      <c r="Z4041">
        <v>10800</v>
      </c>
      <c r="AA4041">
        <v>0</v>
      </c>
    </row>
    <row r="4042" spans="1:27" x14ac:dyDescent="0.25">
      <c r="A4042" t="str">
        <f t="shared" si="447"/>
        <v>022020</v>
      </c>
      <c r="B4042">
        <v>2</v>
      </c>
      <c r="C4042">
        <v>2020</v>
      </c>
      <c r="D4042" s="18">
        <v>43866</v>
      </c>
      <c r="E4042" t="s">
        <v>1611</v>
      </c>
      <c r="F4042" t="s">
        <v>1604</v>
      </c>
      <c r="G4042" t="s">
        <v>7206</v>
      </c>
      <c r="H4042">
        <v>4813</v>
      </c>
      <c r="I4042">
        <v>1450</v>
      </c>
      <c r="L4042">
        <v>2850</v>
      </c>
      <c r="N4042">
        <f t="shared" si="441"/>
        <v>513</v>
      </c>
      <c r="O4042">
        <f t="shared" si="442"/>
        <v>256.5</v>
      </c>
      <c r="P4042">
        <f t="shared" si="443"/>
        <v>256.5</v>
      </c>
      <c r="Q4042">
        <f t="shared" si="444"/>
        <v>0</v>
      </c>
      <c r="R4042">
        <f t="shared" si="445"/>
        <v>4813</v>
      </c>
      <c r="S4042">
        <f t="shared" si="446"/>
        <v>0</v>
      </c>
      <c r="Y4042">
        <v>256.5</v>
      </c>
      <c r="Z4042">
        <v>256.5</v>
      </c>
      <c r="AA4042">
        <v>0</v>
      </c>
    </row>
    <row r="4043" spans="1:27" x14ac:dyDescent="0.25">
      <c r="A4043" t="str">
        <f t="shared" si="447"/>
        <v>022020</v>
      </c>
      <c r="B4043">
        <v>2</v>
      </c>
      <c r="C4043">
        <v>2020</v>
      </c>
      <c r="D4043" s="18">
        <v>43872</v>
      </c>
      <c r="E4043" t="s">
        <v>7210</v>
      </c>
      <c r="F4043" t="s">
        <v>7146</v>
      </c>
      <c r="G4043" t="s">
        <v>7211</v>
      </c>
      <c r="H4043">
        <v>39860</v>
      </c>
      <c r="I4043">
        <v>2100</v>
      </c>
      <c r="L4043">
        <v>32000</v>
      </c>
      <c r="N4043">
        <f t="shared" si="441"/>
        <v>5760</v>
      </c>
      <c r="O4043">
        <v>0</v>
      </c>
      <c r="P4043">
        <v>0</v>
      </c>
      <c r="Q4043">
        <v>0</v>
      </c>
      <c r="R4043">
        <f t="shared" si="445"/>
        <v>39860</v>
      </c>
      <c r="S4043">
        <f t="shared" si="446"/>
        <v>0</v>
      </c>
      <c r="T4043" t="s">
        <v>5815</v>
      </c>
      <c r="Y4043">
        <v>2880</v>
      </c>
      <c r="Z4043">
        <v>2880</v>
      </c>
      <c r="AA4043">
        <v>0</v>
      </c>
    </row>
    <row r="4044" spans="1:27" x14ac:dyDescent="0.25">
      <c r="A4044" t="str">
        <f t="shared" si="447"/>
        <v>022020</v>
      </c>
      <c r="B4044">
        <v>2</v>
      </c>
      <c r="C4044">
        <v>2020</v>
      </c>
      <c r="D4044" s="18">
        <v>43872</v>
      </c>
      <c r="E4044" t="s">
        <v>7904</v>
      </c>
      <c r="F4044" t="s">
        <v>549</v>
      </c>
      <c r="G4044" t="s">
        <v>7892</v>
      </c>
      <c r="H4044">
        <v>330675</v>
      </c>
      <c r="I4044">
        <v>309784</v>
      </c>
      <c r="L4044">
        <v>17705</v>
      </c>
      <c r="N4044">
        <f t="shared" si="441"/>
        <v>3186.9</v>
      </c>
      <c r="O4044">
        <f t="shared" si="442"/>
        <v>1593.45</v>
      </c>
      <c r="P4044">
        <f t="shared" si="443"/>
        <v>1593.45</v>
      </c>
      <c r="Q4044">
        <f t="shared" si="444"/>
        <v>0</v>
      </c>
      <c r="R4044">
        <f t="shared" si="445"/>
        <v>330675.90000000002</v>
      </c>
      <c r="S4044">
        <f t="shared" si="446"/>
        <v>0.90000000002328306</v>
      </c>
      <c r="Y4044">
        <v>1593.45</v>
      </c>
      <c r="Z4044">
        <v>1593.45</v>
      </c>
      <c r="AA4044">
        <v>0</v>
      </c>
    </row>
    <row r="4045" spans="1:27" x14ac:dyDescent="0.25">
      <c r="A4045" t="str">
        <f t="shared" si="447"/>
        <v>022020</v>
      </c>
      <c r="B4045">
        <v>2</v>
      </c>
      <c r="C4045">
        <v>2020</v>
      </c>
      <c r="D4045" s="18">
        <v>43868</v>
      </c>
      <c r="E4045" t="s">
        <v>1047</v>
      </c>
      <c r="F4045" t="s">
        <v>413</v>
      </c>
      <c r="G4045" t="s">
        <v>7203</v>
      </c>
      <c r="H4045">
        <v>2883</v>
      </c>
      <c r="L4045">
        <v>2444</v>
      </c>
      <c r="N4045">
        <f t="shared" si="441"/>
        <v>439.92</v>
      </c>
      <c r="O4045">
        <f t="shared" si="442"/>
        <v>219.96</v>
      </c>
      <c r="P4045">
        <f t="shared" si="443"/>
        <v>219.96</v>
      </c>
      <c r="Q4045">
        <f t="shared" si="444"/>
        <v>0</v>
      </c>
      <c r="R4045">
        <f t="shared" si="445"/>
        <v>2883.92</v>
      </c>
      <c r="S4045">
        <f t="shared" si="446"/>
        <v>0.92000000000007276</v>
      </c>
      <c r="Y4045">
        <v>219.96</v>
      </c>
      <c r="Z4045">
        <v>219.96</v>
      </c>
      <c r="AA4045">
        <v>0</v>
      </c>
    </row>
    <row r="4046" spans="1:27" x14ac:dyDescent="0.25">
      <c r="A4046" t="str">
        <f t="shared" si="447"/>
        <v>022020</v>
      </c>
      <c r="B4046">
        <v>2</v>
      </c>
      <c r="C4046">
        <v>2020</v>
      </c>
      <c r="D4046" s="18">
        <v>43867</v>
      </c>
      <c r="E4046" t="s">
        <v>7212</v>
      </c>
      <c r="F4046" t="s">
        <v>433</v>
      </c>
      <c r="G4046" t="s">
        <v>7213</v>
      </c>
      <c r="H4046">
        <v>6046</v>
      </c>
      <c r="L4046">
        <v>5124</v>
      </c>
      <c r="N4046">
        <f t="shared" si="441"/>
        <v>922.32</v>
      </c>
      <c r="O4046">
        <f t="shared" si="442"/>
        <v>461.16</v>
      </c>
      <c r="P4046">
        <f t="shared" si="443"/>
        <v>461.16</v>
      </c>
      <c r="Q4046">
        <f t="shared" si="444"/>
        <v>0</v>
      </c>
      <c r="R4046">
        <f t="shared" si="445"/>
        <v>6046.32</v>
      </c>
      <c r="S4046">
        <f t="shared" si="446"/>
        <v>0.31999999999970896</v>
      </c>
      <c r="Y4046">
        <v>461.16</v>
      </c>
      <c r="Z4046">
        <v>461.16</v>
      </c>
      <c r="AA4046">
        <v>0</v>
      </c>
    </row>
    <row r="4047" spans="1:27" x14ac:dyDescent="0.25">
      <c r="A4047" t="str">
        <f t="shared" si="447"/>
        <v>022020</v>
      </c>
      <c r="B4047">
        <v>2</v>
      </c>
      <c r="C4047">
        <v>2020</v>
      </c>
      <c r="D4047" s="18">
        <v>43865</v>
      </c>
      <c r="E4047" t="s">
        <v>1031</v>
      </c>
      <c r="F4047" t="s">
        <v>1028</v>
      </c>
      <c r="G4047" t="s">
        <v>7214</v>
      </c>
      <c r="H4047">
        <v>37288</v>
      </c>
      <c r="L4047">
        <v>31600</v>
      </c>
      <c r="N4047">
        <f t="shared" si="441"/>
        <v>5688</v>
      </c>
      <c r="O4047">
        <v>0</v>
      </c>
      <c r="P4047">
        <v>0</v>
      </c>
      <c r="Q4047">
        <v>0</v>
      </c>
      <c r="R4047">
        <f t="shared" si="445"/>
        <v>37288</v>
      </c>
      <c r="S4047">
        <f t="shared" si="446"/>
        <v>0</v>
      </c>
      <c r="T4047" t="s">
        <v>5815</v>
      </c>
      <c r="Y4047">
        <v>0</v>
      </c>
      <c r="Z4047">
        <v>0</v>
      </c>
      <c r="AA4047">
        <v>5688</v>
      </c>
    </row>
    <row r="4048" spans="1:27" x14ac:dyDescent="0.25">
      <c r="A4048" t="str">
        <f t="shared" si="447"/>
        <v>022020</v>
      </c>
      <c r="B4048">
        <v>2</v>
      </c>
      <c r="C4048">
        <v>2020</v>
      </c>
      <c r="D4048" s="18">
        <v>43872</v>
      </c>
      <c r="E4048" t="s">
        <v>1294</v>
      </c>
      <c r="F4048" t="s">
        <v>1290</v>
      </c>
      <c r="G4048" t="s">
        <v>7215</v>
      </c>
      <c r="H4048">
        <v>2347</v>
      </c>
      <c r="I4048">
        <v>427</v>
      </c>
      <c r="N4048">
        <f t="shared" si="441"/>
        <v>0</v>
      </c>
      <c r="O4048">
        <f t="shared" si="442"/>
        <v>0</v>
      </c>
      <c r="P4048">
        <f t="shared" si="443"/>
        <v>0</v>
      </c>
      <c r="Q4048">
        <f t="shared" si="444"/>
        <v>0</v>
      </c>
      <c r="R4048">
        <f t="shared" si="445"/>
        <v>427</v>
      </c>
      <c r="S4048">
        <f t="shared" si="446"/>
        <v>-1920</v>
      </c>
      <c r="Y4048">
        <v>0</v>
      </c>
      <c r="Z4048">
        <v>0</v>
      </c>
      <c r="AA4048">
        <v>0</v>
      </c>
    </row>
    <row r="4049" spans="1:27" x14ac:dyDescent="0.25">
      <c r="A4049" t="str">
        <f t="shared" si="447"/>
        <v>022020</v>
      </c>
      <c r="B4049">
        <v>2</v>
      </c>
      <c r="C4049">
        <v>2020</v>
      </c>
      <c r="D4049" s="18">
        <v>43872</v>
      </c>
      <c r="E4049" t="s">
        <v>1294</v>
      </c>
      <c r="F4049" t="s">
        <v>1290</v>
      </c>
      <c r="G4049" t="s">
        <v>7215</v>
      </c>
      <c r="H4049">
        <v>2347</v>
      </c>
      <c r="J4049">
        <v>30</v>
      </c>
      <c r="N4049">
        <f t="shared" si="441"/>
        <v>1.5</v>
      </c>
      <c r="O4049">
        <f t="shared" si="442"/>
        <v>0.75</v>
      </c>
      <c r="P4049">
        <f t="shared" si="443"/>
        <v>0.75</v>
      </c>
      <c r="Q4049">
        <f t="shared" si="444"/>
        <v>0</v>
      </c>
      <c r="R4049">
        <f t="shared" si="445"/>
        <v>31.5</v>
      </c>
      <c r="S4049">
        <f t="shared" si="446"/>
        <v>-2315.5</v>
      </c>
      <c r="Y4049">
        <v>0.75</v>
      </c>
      <c r="Z4049">
        <v>0.75</v>
      </c>
      <c r="AA4049">
        <v>0</v>
      </c>
    </row>
    <row r="4050" spans="1:27" x14ac:dyDescent="0.25">
      <c r="A4050" t="str">
        <f t="shared" si="447"/>
        <v>022020</v>
      </c>
      <c r="B4050">
        <v>2</v>
      </c>
      <c r="C4050">
        <v>2020</v>
      </c>
      <c r="D4050" s="18">
        <v>43872</v>
      </c>
      <c r="E4050" t="s">
        <v>1294</v>
      </c>
      <c r="F4050" t="s">
        <v>1290</v>
      </c>
      <c r="G4050" t="s">
        <v>7215</v>
      </c>
      <c r="H4050">
        <v>2347</v>
      </c>
      <c r="K4050">
        <v>340</v>
      </c>
      <c r="N4050">
        <f t="shared" si="441"/>
        <v>40.799999999999997</v>
      </c>
      <c r="O4050">
        <f t="shared" si="442"/>
        <v>20.399999999999999</v>
      </c>
      <c r="P4050">
        <f t="shared" si="443"/>
        <v>20.399999999999999</v>
      </c>
      <c r="Q4050">
        <f t="shared" si="444"/>
        <v>0</v>
      </c>
      <c r="R4050">
        <f t="shared" si="445"/>
        <v>380.8</v>
      </c>
      <c r="S4050">
        <f t="shared" si="446"/>
        <v>-1966.2</v>
      </c>
      <c r="Y4050">
        <v>20.399999999999999</v>
      </c>
      <c r="Z4050">
        <v>20.399999999999999</v>
      </c>
      <c r="AA4050">
        <v>0</v>
      </c>
    </row>
    <row r="4051" spans="1:27" x14ac:dyDescent="0.25">
      <c r="A4051" t="str">
        <f t="shared" si="447"/>
        <v>022020</v>
      </c>
      <c r="B4051">
        <v>2</v>
      </c>
      <c r="C4051">
        <v>2020</v>
      </c>
      <c r="D4051" s="18">
        <v>43872</v>
      </c>
      <c r="E4051" t="s">
        <v>1294</v>
      </c>
      <c r="F4051" t="s">
        <v>1290</v>
      </c>
      <c r="G4051" t="s">
        <v>7215</v>
      </c>
      <c r="H4051">
        <v>2347</v>
      </c>
      <c r="L4051">
        <v>1278</v>
      </c>
      <c r="N4051">
        <f t="shared" si="441"/>
        <v>230.04</v>
      </c>
      <c r="O4051">
        <f t="shared" si="442"/>
        <v>115.02</v>
      </c>
      <c r="P4051">
        <f t="shared" si="443"/>
        <v>115.02</v>
      </c>
      <c r="Q4051">
        <f t="shared" si="444"/>
        <v>0</v>
      </c>
      <c r="R4051">
        <f t="shared" si="445"/>
        <v>1508.04</v>
      </c>
      <c r="S4051">
        <f t="shared" si="446"/>
        <v>-838.96</v>
      </c>
      <c r="Y4051">
        <v>115.02</v>
      </c>
      <c r="Z4051">
        <v>115.02</v>
      </c>
      <c r="AA4051">
        <v>0</v>
      </c>
    </row>
    <row r="4052" spans="1:27" x14ac:dyDescent="0.25">
      <c r="A4052" t="str">
        <f t="shared" si="447"/>
        <v>022020</v>
      </c>
      <c r="B4052">
        <v>2</v>
      </c>
      <c r="C4052">
        <v>2020</v>
      </c>
      <c r="D4052" s="18">
        <v>43871</v>
      </c>
      <c r="E4052" t="s">
        <v>7216</v>
      </c>
      <c r="F4052" t="s">
        <v>484</v>
      </c>
      <c r="G4052" t="s">
        <v>7164</v>
      </c>
      <c r="H4052">
        <v>7222</v>
      </c>
      <c r="L4052">
        <v>6120</v>
      </c>
      <c r="N4052">
        <f t="shared" ref="N4052:N4115" si="448">+(J4052*$J$1/100)+(K4052*$K$1/100)+(L4052*$L$1/100)+(M4052*$M$1/100)</f>
        <v>1101.5999999999999</v>
      </c>
      <c r="O4052">
        <f t="shared" ref="O4052:O4115" si="449">+IF(VALUE(LEFT(F4052,2))=33,N4052/2,0)</f>
        <v>550.79999999999995</v>
      </c>
      <c r="P4052">
        <f t="shared" ref="P4052:P4115" si="450">+O4052</f>
        <v>550.79999999999995</v>
      </c>
      <c r="Q4052">
        <f t="shared" ref="Q4052:Q4115" si="451">+IF(VALUE(LEFT(F4052,2))=33,0,N4052)</f>
        <v>0</v>
      </c>
      <c r="R4052">
        <f t="shared" ref="R4052:R4115" si="452">J4052+K4052+L4052+M4052+N4052+I4052</f>
        <v>7221.6</v>
      </c>
      <c r="S4052">
        <f t="shared" ref="S4052:S4115" si="453">R4052-H4052</f>
        <v>-0.3999999999996362</v>
      </c>
      <c r="Y4052">
        <v>550.79999999999995</v>
      </c>
      <c r="Z4052">
        <v>550.79999999999995</v>
      </c>
      <c r="AA4052">
        <v>0</v>
      </c>
    </row>
    <row r="4053" spans="1:27" x14ac:dyDescent="0.25">
      <c r="A4053" t="str">
        <f t="shared" si="447"/>
        <v>012020</v>
      </c>
      <c r="B4053">
        <v>2</v>
      </c>
      <c r="C4053">
        <v>2020</v>
      </c>
      <c r="D4053" s="18">
        <v>43838</v>
      </c>
      <c r="E4053" t="s">
        <v>7217</v>
      </c>
      <c r="F4053" t="s">
        <v>741</v>
      </c>
      <c r="G4053" t="s">
        <v>7218</v>
      </c>
      <c r="H4053">
        <v>108790</v>
      </c>
      <c r="L4053">
        <v>92195</v>
      </c>
      <c r="N4053">
        <f t="shared" si="448"/>
        <v>16595.099999999999</v>
      </c>
      <c r="O4053">
        <f t="shared" si="449"/>
        <v>8297.5499999999993</v>
      </c>
      <c r="P4053">
        <f t="shared" si="450"/>
        <v>8297.5499999999993</v>
      </c>
      <c r="Q4053">
        <f t="shared" si="451"/>
        <v>0</v>
      </c>
      <c r="R4053">
        <f t="shared" si="452"/>
        <v>108790.1</v>
      </c>
      <c r="S4053">
        <f t="shared" si="453"/>
        <v>0.10000000000582077</v>
      </c>
      <c r="Y4053">
        <v>8297.5499999999993</v>
      </c>
      <c r="Z4053">
        <v>8297.5499999999993</v>
      </c>
      <c r="AA4053">
        <v>0</v>
      </c>
    </row>
    <row r="4054" spans="1:27" x14ac:dyDescent="0.25">
      <c r="A4054" t="str">
        <f t="shared" si="447"/>
        <v>022020</v>
      </c>
      <c r="B4054">
        <v>2</v>
      </c>
      <c r="C4054">
        <v>2020</v>
      </c>
      <c r="D4054" s="18">
        <v>43872</v>
      </c>
      <c r="E4054" t="s">
        <v>1095</v>
      </c>
      <c r="F4054" t="s">
        <v>471</v>
      </c>
      <c r="G4054" t="s">
        <v>6587</v>
      </c>
      <c r="H4054">
        <v>7552</v>
      </c>
      <c r="L4054">
        <v>6400</v>
      </c>
      <c r="N4054">
        <f t="shared" si="448"/>
        <v>1152</v>
      </c>
      <c r="O4054">
        <f t="shared" si="449"/>
        <v>576</v>
      </c>
      <c r="P4054">
        <f t="shared" si="450"/>
        <v>576</v>
      </c>
      <c r="Q4054">
        <f t="shared" si="451"/>
        <v>0</v>
      </c>
      <c r="R4054">
        <f t="shared" si="452"/>
        <v>7552</v>
      </c>
      <c r="S4054">
        <f t="shared" si="453"/>
        <v>0</v>
      </c>
      <c r="Y4054">
        <v>576</v>
      </c>
      <c r="Z4054">
        <v>576</v>
      </c>
      <c r="AA4054">
        <v>0</v>
      </c>
    </row>
    <row r="4055" spans="1:27" x14ac:dyDescent="0.25">
      <c r="A4055" t="str">
        <f t="shared" si="447"/>
        <v>022020</v>
      </c>
      <c r="B4055">
        <v>2</v>
      </c>
      <c r="C4055">
        <v>2020</v>
      </c>
      <c r="D4055" s="18">
        <v>43875</v>
      </c>
      <c r="E4055" t="s">
        <v>1037</v>
      </c>
      <c r="F4055" t="s">
        <v>399</v>
      </c>
      <c r="G4055" t="s">
        <v>6509</v>
      </c>
      <c r="H4055">
        <v>8384</v>
      </c>
      <c r="K4055">
        <v>2850</v>
      </c>
      <c r="N4055">
        <f t="shared" si="448"/>
        <v>342</v>
      </c>
      <c r="O4055">
        <f t="shared" si="449"/>
        <v>171</v>
      </c>
      <c r="P4055">
        <f t="shared" si="450"/>
        <v>171</v>
      </c>
      <c r="Q4055">
        <f t="shared" si="451"/>
        <v>0</v>
      </c>
      <c r="R4055">
        <f t="shared" si="452"/>
        <v>3192</v>
      </c>
      <c r="S4055">
        <f t="shared" si="453"/>
        <v>-5192</v>
      </c>
      <c r="Y4055">
        <v>171</v>
      </c>
      <c r="Z4055">
        <v>171</v>
      </c>
      <c r="AA4055">
        <v>0</v>
      </c>
    </row>
    <row r="4056" spans="1:27" x14ac:dyDescent="0.25">
      <c r="A4056" t="str">
        <f t="shared" si="447"/>
        <v>022020</v>
      </c>
      <c r="B4056">
        <v>2</v>
      </c>
      <c r="C4056">
        <v>2020</v>
      </c>
      <c r="D4056" s="18">
        <v>43875</v>
      </c>
      <c r="E4056" t="s">
        <v>1037</v>
      </c>
      <c r="F4056" t="s">
        <v>399</v>
      </c>
      <c r="G4056" t="s">
        <v>6509</v>
      </c>
      <c r="H4056">
        <v>8384</v>
      </c>
      <c r="L4056">
        <v>4400</v>
      </c>
      <c r="N4056">
        <f t="shared" si="448"/>
        <v>792</v>
      </c>
      <c r="O4056">
        <f t="shared" si="449"/>
        <v>396</v>
      </c>
      <c r="P4056">
        <f t="shared" si="450"/>
        <v>396</v>
      </c>
      <c r="Q4056">
        <f t="shared" si="451"/>
        <v>0</v>
      </c>
      <c r="R4056">
        <f t="shared" si="452"/>
        <v>5192</v>
      </c>
      <c r="S4056">
        <f t="shared" si="453"/>
        <v>-3192</v>
      </c>
      <c r="Y4056">
        <v>396</v>
      </c>
      <c r="Z4056">
        <v>396</v>
      </c>
      <c r="AA4056">
        <v>0</v>
      </c>
    </row>
    <row r="4057" spans="1:27" x14ac:dyDescent="0.25">
      <c r="A4057" t="str">
        <f t="shared" si="447"/>
        <v>022020</v>
      </c>
      <c r="B4057">
        <v>2</v>
      </c>
      <c r="C4057">
        <v>2020</v>
      </c>
      <c r="D4057" s="18">
        <v>43876</v>
      </c>
      <c r="E4057" t="s">
        <v>1000</v>
      </c>
      <c r="F4057" t="s">
        <v>672</v>
      </c>
      <c r="G4057" t="s">
        <v>6374</v>
      </c>
      <c r="H4057">
        <v>6844</v>
      </c>
      <c r="L4057">
        <v>5800</v>
      </c>
      <c r="N4057">
        <f t="shared" si="448"/>
        <v>1044</v>
      </c>
      <c r="O4057">
        <f t="shared" si="449"/>
        <v>522</v>
      </c>
      <c r="P4057">
        <f t="shared" si="450"/>
        <v>522</v>
      </c>
      <c r="Q4057">
        <f t="shared" si="451"/>
        <v>0</v>
      </c>
      <c r="R4057">
        <f t="shared" si="452"/>
        <v>6844</v>
      </c>
      <c r="S4057">
        <f t="shared" si="453"/>
        <v>0</v>
      </c>
      <c r="Y4057">
        <v>522</v>
      </c>
      <c r="Z4057">
        <v>522</v>
      </c>
      <c r="AA4057">
        <v>0</v>
      </c>
    </row>
    <row r="4058" spans="1:27" x14ac:dyDescent="0.25">
      <c r="A4058" t="str">
        <f t="shared" si="447"/>
        <v>022020</v>
      </c>
      <c r="B4058">
        <v>2</v>
      </c>
      <c r="C4058">
        <v>2020</v>
      </c>
      <c r="D4058" s="18">
        <v>43875</v>
      </c>
      <c r="E4058" t="s">
        <v>1755</v>
      </c>
      <c r="F4058" t="s">
        <v>706</v>
      </c>
      <c r="G4058" t="s">
        <v>6449</v>
      </c>
      <c r="H4058">
        <v>42480</v>
      </c>
      <c r="L4058">
        <v>36000</v>
      </c>
      <c r="N4058">
        <f t="shared" si="448"/>
        <v>6480</v>
      </c>
      <c r="O4058">
        <f t="shared" si="449"/>
        <v>3240</v>
      </c>
      <c r="P4058">
        <f t="shared" si="450"/>
        <v>3240</v>
      </c>
      <c r="Q4058">
        <f t="shared" si="451"/>
        <v>0</v>
      </c>
      <c r="R4058">
        <f t="shared" si="452"/>
        <v>42480</v>
      </c>
      <c r="S4058">
        <f t="shared" si="453"/>
        <v>0</v>
      </c>
      <c r="Y4058">
        <v>3240</v>
      </c>
      <c r="Z4058">
        <v>3240</v>
      </c>
      <c r="AA4058">
        <v>0</v>
      </c>
    </row>
    <row r="4059" spans="1:27" x14ac:dyDescent="0.25">
      <c r="A4059" t="str">
        <f t="shared" si="447"/>
        <v>022020</v>
      </c>
      <c r="B4059">
        <v>2</v>
      </c>
      <c r="C4059">
        <v>2020</v>
      </c>
      <c r="D4059" s="18">
        <v>43866</v>
      </c>
      <c r="E4059" t="s">
        <v>7219</v>
      </c>
      <c r="F4059" t="s">
        <v>829</v>
      </c>
      <c r="G4059" t="s">
        <v>7220</v>
      </c>
      <c r="H4059">
        <v>4956</v>
      </c>
      <c r="L4059">
        <v>4200</v>
      </c>
      <c r="N4059">
        <f t="shared" si="448"/>
        <v>756</v>
      </c>
      <c r="O4059">
        <f t="shared" si="449"/>
        <v>378</v>
      </c>
      <c r="P4059">
        <f t="shared" si="450"/>
        <v>378</v>
      </c>
      <c r="Q4059">
        <f t="shared" si="451"/>
        <v>0</v>
      </c>
      <c r="R4059">
        <f t="shared" si="452"/>
        <v>4956</v>
      </c>
      <c r="S4059">
        <f t="shared" si="453"/>
        <v>0</v>
      </c>
      <c r="Y4059">
        <v>378</v>
      </c>
      <c r="Z4059">
        <v>378</v>
      </c>
      <c r="AA4059">
        <v>0</v>
      </c>
    </row>
    <row r="4060" spans="1:27" x14ac:dyDescent="0.25">
      <c r="A4060" t="str">
        <f t="shared" si="447"/>
        <v>012020</v>
      </c>
      <c r="B4060">
        <v>2</v>
      </c>
      <c r="C4060">
        <v>2020</v>
      </c>
      <c r="D4060" s="18">
        <v>43860</v>
      </c>
      <c r="E4060" t="s">
        <v>7221</v>
      </c>
      <c r="F4060" t="s">
        <v>59</v>
      </c>
      <c r="G4060" t="s">
        <v>7139</v>
      </c>
      <c r="H4060">
        <v>24832</v>
      </c>
      <c r="L4060">
        <v>21044</v>
      </c>
      <c r="N4060">
        <f t="shared" si="448"/>
        <v>3787.92</v>
      </c>
      <c r="O4060">
        <f t="shared" si="449"/>
        <v>1893.96</v>
      </c>
      <c r="P4060">
        <f t="shared" si="450"/>
        <v>1893.96</v>
      </c>
      <c r="Q4060">
        <f t="shared" si="451"/>
        <v>0</v>
      </c>
      <c r="R4060">
        <f t="shared" si="452"/>
        <v>24831.919999999998</v>
      </c>
      <c r="S4060">
        <f t="shared" si="453"/>
        <v>-8.000000000174623E-2</v>
      </c>
      <c r="Y4060">
        <v>1893.96</v>
      </c>
      <c r="Z4060">
        <v>1893.96</v>
      </c>
      <c r="AA4060">
        <v>0</v>
      </c>
    </row>
    <row r="4061" spans="1:27" x14ac:dyDescent="0.25">
      <c r="A4061" t="str">
        <f t="shared" si="447"/>
        <v>012020</v>
      </c>
      <c r="B4061">
        <v>2</v>
      </c>
      <c r="C4061">
        <v>2020</v>
      </c>
      <c r="D4061" s="18">
        <v>43860</v>
      </c>
      <c r="E4061" t="s">
        <v>7222</v>
      </c>
      <c r="F4061" t="s">
        <v>59</v>
      </c>
      <c r="G4061" t="s">
        <v>7139</v>
      </c>
      <c r="H4061">
        <v>24832</v>
      </c>
      <c r="L4061">
        <v>21044</v>
      </c>
      <c r="N4061">
        <f t="shared" si="448"/>
        <v>3787.92</v>
      </c>
      <c r="O4061">
        <f t="shared" si="449"/>
        <v>1893.96</v>
      </c>
      <c r="P4061">
        <f t="shared" si="450"/>
        <v>1893.96</v>
      </c>
      <c r="Q4061">
        <f t="shared" si="451"/>
        <v>0</v>
      </c>
      <c r="R4061">
        <f t="shared" si="452"/>
        <v>24831.919999999998</v>
      </c>
      <c r="S4061">
        <f t="shared" si="453"/>
        <v>-8.000000000174623E-2</v>
      </c>
      <c r="Y4061">
        <v>1893.96</v>
      </c>
      <c r="Z4061">
        <v>1893.96</v>
      </c>
      <c r="AA4061">
        <v>0</v>
      </c>
    </row>
    <row r="4062" spans="1:27" x14ac:dyDescent="0.25">
      <c r="A4062" t="str">
        <f t="shared" si="447"/>
        <v>012020</v>
      </c>
      <c r="B4062">
        <v>2</v>
      </c>
      <c r="C4062">
        <v>2020</v>
      </c>
      <c r="D4062" s="18">
        <v>43861</v>
      </c>
      <c r="E4062" t="s">
        <v>4500</v>
      </c>
      <c r="F4062" t="s">
        <v>4498</v>
      </c>
      <c r="G4062" t="s">
        <v>7223</v>
      </c>
      <c r="H4062">
        <v>3540</v>
      </c>
      <c r="L4062">
        <v>3000</v>
      </c>
      <c r="N4062">
        <f t="shared" si="448"/>
        <v>540</v>
      </c>
      <c r="O4062">
        <f t="shared" si="449"/>
        <v>270</v>
      </c>
      <c r="P4062">
        <f t="shared" si="450"/>
        <v>270</v>
      </c>
      <c r="Q4062">
        <f t="shared" si="451"/>
        <v>0</v>
      </c>
      <c r="R4062">
        <f t="shared" si="452"/>
        <v>3540</v>
      </c>
      <c r="S4062">
        <f t="shared" si="453"/>
        <v>0</v>
      </c>
      <c r="Y4062">
        <v>270</v>
      </c>
      <c r="Z4062">
        <v>270</v>
      </c>
      <c r="AA4062">
        <v>0</v>
      </c>
    </row>
    <row r="4063" spans="1:27" x14ac:dyDescent="0.25">
      <c r="A4063" t="str">
        <f t="shared" si="447"/>
        <v>012020</v>
      </c>
      <c r="B4063">
        <v>2</v>
      </c>
      <c r="C4063">
        <v>2020</v>
      </c>
      <c r="D4063" s="18">
        <v>43847</v>
      </c>
      <c r="E4063" t="s">
        <v>1763</v>
      </c>
      <c r="F4063" t="s">
        <v>710</v>
      </c>
      <c r="G4063" t="s">
        <v>7224</v>
      </c>
      <c r="H4063">
        <v>8260</v>
      </c>
      <c r="L4063">
        <v>7000</v>
      </c>
      <c r="N4063">
        <f t="shared" si="448"/>
        <v>1260</v>
      </c>
      <c r="O4063">
        <f t="shared" si="449"/>
        <v>630</v>
      </c>
      <c r="P4063">
        <f t="shared" si="450"/>
        <v>630</v>
      </c>
      <c r="Q4063">
        <f t="shared" si="451"/>
        <v>0</v>
      </c>
      <c r="R4063">
        <f t="shared" si="452"/>
        <v>8260</v>
      </c>
      <c r="S4063">
        <f t="shared" si="453"/>
        <v>0</v>
      </c>
      <c r="Y4063">
        <v>630</v>
      </c>
      <c r="Z4063">
        <v>630</v>
      </c>
      <c r="AA4063">
        <v>0</v>
      </c>
    </row>
    <row r="4064" spans="1:27" x14ac:dyDescent="0.25">
      <c r="A4064" t="str">
        <f t="shared" si="447"/>
        <v>022020</v>
      </c>
      <c r="B4064">
        <v>2</v>
      </c>
      <c r="C4064">
        <v>2020</v>
      </c>
      <c r="D4064" s="18">
        <v>43874</v>
      </c>
      <c r="E4064" t="s">
        <v>765</v>
      </c>
      <c r="F4064" t="s">
        <v>101</v>
      </c>
      <c r="G4064" t="s">
        <v>6305</v>
      </c>
      <c r="H4064">
        <v>7982</v>
      </c>
      <c r="L4064">
        <v>6764.39</v>
      </c>
      <c r="N4064">
        <f t="shared" si="448"/>
        <v>1217.5902000000001</v>
      </c>
      <c r="O4064">
        <f t="shared" si="449"/>
        <v>608.79510000000005</v>
      </c>
      <c r="P4064">
        <f t="shared" si="450"/>
        <v>608.79510000000005</v>
      </c>
      <c r="Q4064">
        <f t="shared" si="451"/>
        <v>0</v>
      </c>
      <c r="R4064">
        <f t="shared" si="452"/>
        <v>7981.9802</v>
      </c>
      <c r="S4064">
        <f t="shared" si="453"/>
        <v>-1.9800000000032014E-2</v>
      </c>
      <c r="Y4064">
        <v>608.79510000000005</v>
      </c>
      <c r="Z4064">
        <v>608.79510000000005</v>
      </c>
      <c r="AA4064">
        <v>0</v>
      </c>
    </row>
    <row r="4065" spans="1:27" x14ac:dyDescent="0.25">
      <c r="A4065" t="str">
        <f t="shared" si="447"/>
        <v>022020</v>
      </c>
      <c r="B4065">
        <v>2</v>
      </c>
      <c r="C4065">
        <v>2020</v>
      </c>
      <c r="D4065" s="18">
        <v>43875</v>
      </c>
      <c r="E4065" t="s">
        <v>766</v>
      </c>
      <c r="F4065" t="s">
        <v>101</v>
      </c>
      <c r="G4065" t="s">
        <v>6305</v>
      </c>
      <c r="H4065">
        <v>2808</v>
      </c>
      <c r="L4065">
        <v>2380</v>
      </c>
      <c r="N4065">
        <f t="shared" si="448"/>
        <v>428.4</v>
      </c>
      <c r="O4065">
        <f t="shared" si="449"/>
        <v>214.2</v>
      </c>
      <c r="P4065">
        <f t="shared" si="450"/>
        <v>214.2</v>
      </c>
      <c r="Q4065">
        <f t="shared" si="451"/>
        <v>0</v>
      </c>
      <c r="R4065">
        <f t="shared" si="452"/>
        <v>2808.4</v>
      </c>
      <c r="S4065">
        <f t="shared" si="453"/>
        <v>0.40000000000009095</v>
      </c>
      <c r="Y4065">
        <v>214.2</v>
      </c>
      <c r="Z4065">
        <v>214.2</v>
      </c>
      <c r="AA4065">
        <v>0</v>
      </c>
    </row>
    <row r="4066" spans="1:27" x14ac:dyDescent="0.25">
      <c r="A4066" t="str">
        <f t="shared" si="447"/>
        <v>022020</v>
      </c>
      <c r="B4066">
        <v>2</v>
      </c>
      <c r="C4066">
        <v>2020</v>
      </c>
      <c r="D4066" s="18">
        <v>43873</v>
      </c>
      <c r="E4066" t="s">
        <v>845</v>
      </c>
      <c r="F4066" t="s">
        <v>212</v>
      </c>
      <c r="G4066" t="s">
        <v>6441</v>
      </c>
      <c r="H4066">
        <v>1241</v>
      </c>
      <c r="K4066">
        <v>360</v>
      </c>
      <c r="N4066">
        <f t="shared" si="448"/>
        <v>43.2</v>
      </c>
      <c r="O4066">
        <f t="shared" si="449"/>
        <v>21.6</v>
      </c>
      <c r="P4066">
        <f t="shared" si="450"/>
        <v>21.6</v>
      </c>
      <c r="Q4066">
        <f t="shared" si="451"/>
        <v>0</v>
      </c>
      <c r="R4066">
        <f t="shared" si="452"/>
        <v>403.2</v>
      </c>
      <c r="S4066">
        <f t="shared" si="453"/>
        <v>-837.8</v>
      </c>
      <c r="Y4066">
        <v>21.6</v>
      </c>
      <c r="Z4066">
        <v>21.6</v>
      </c>
      <c r="AA4066">
        <v>0</v>
      </c>
    </row>
    <row r="4067" spans="1:27" x14ac:dyDescent="0.25">
      <c r="A4067" t="str">
        <f t="shared" si="447"/>
        <v>022020</v>
      </c>
      <c r="B4067">
        <v>2</v>
      </c>
      <c r="C4067">
        <v>2020</v>
      </c>
      <c r="D4067" s="18">
        <v>43873</v>
      </c>
      <c r="E4067" t="s">
        <v>845</v>
      </c>
      <c r="F4067" t="s">
        <v>212</v>
      </c>
      <c r="G4067" t="s">
        <v>6441</v>
      </c>
      <c r="H4067">
        <v>1241</v>
      </c>
      <c r="L4067">
        <v>710</v>
      </c>
      <c r="N4067">
        <f t="shared" si="448"/>
        <v>127.8</v>
      </c>
      <c r="O4067">
        <f t="shared" si="449"/>
        <v>63.9</v>
      </c>
      <c r="P4067">
        <f t="shared" si="450"/>
        <v>63.9</v>
      </c>
      <c r="Q4067">
        <f t="shared" si="451"/>
        <v>0</v>
      </c>
      <c r="R4067">
        <f t="shared" si="452"/>
        <v>837.8</v>
      </c>
      <c r="S4067">
        <f t="shared" si="453"/>
        <v>-403.20000000000005</v>
      </c>
      <c r="Y4067">
        <v>63.9</v>
      </c>
      <c r="Z4067">
        <v>63.9</v>
      </c>
      <c r="AA4067">
        <v>0</v>
      </c>
    </row>
    <row r="4068" spans="1:27" x14ac:dyDescent="0.25">
      <c r="A4068" t="str">
        <f t="shared" si="447"/>
        <v>022020</v>
      </c>
      <c r="B4068">
        <v>2</v>
      </c>
      <c r="C4068">
        <v>2020</v>
      </c>
      <c r="D4068" s="18">
        <v>43872</v>
      </c>
      <c r="E4068" t="s">
        <v>1764</v>
      </c>
      <c r="F4068" t="s">
        <v>6676</v>
      </c>
      <c r="G4068" t="s">
        <v>7224</v>
      </c>
      <c r="H4068">
        <v>8260</v>
      </c>
      <c r="L4068">
        <v>7000</v>
      </c>
      <c r="N4068">
        <f t="shared" si="448"/>
        <v>1260</v>
      </c>
      <c r="O4068">
        <f t="shared" si="449"/>
        <v>630</v>
      </c>
      <c r="P4068">
        <f t="shared" si="450"/>
        <v>630</v>
      </c>
      <c r="Q4068">
        <f t="shared" si="451"/>
        <v>0</v>
      </c>
      <c r="R4068">
        <f t="shared" si="452"/>
        <v>8260</v>
      </c>
      <c r="S4068">
        <f t="shared" si="453"/>
        <v>0</v>
      </c>
      <c r="Y4068">
        <v>630</v>
      </c>
      <c r="Z4068">
        <v>630</v>
      </c>
      <c r="AA4068">
        <v>0</v>
      </c>
    </row>
    <row r="4069" spans="1:27" x14ac:dyDescent="0.25">
      <c r="A4069" t="str">
        <f t="shared" si="447"/>
        <v>022020</v>
      </c>
      <c r="B4069">
        <v>2</v>
      </c>
      <c r="C4069">
        <v>2020</v>
      </c>
      <c r="D4069" s="18">
        <v>43875</v>
      </c>
      <c r="E4069" t="s">
        <v>7225</v>
      </c>
      <c r="F4069" t="s">
        <v>167</v>
      </c>
      <c r="G4069" t="s">
        <v>7226</v>
      </c>
      <c r="H4069">
        <v>45430</v>
      </c>
      <c r="L4069">
        <v>38500</v>
      </c>
      <c r="N4069">
        <f t="shared" si="448"/>
        <v>6930</v>
      </c>
      <c r="O4069">
        <v>0</v>
      </c>
      <c r="P4069">
        <v>0</v>
      </c>
      <c r="Q4069">
        <v>0</v>
      </c>
      <c r="R4069">
        <f t="shared" si="452"/>
        <v>45430</v>
      </c>
      <c r="S4069">
        <f t="shared" si="453"/>
        <v>0</v>
      </c>
      <c r="T4069" t="s">
        <v>5815</v>
      </c>
      <c r="Y4069">
        <v>3465</v>
      </c>
      <c r="Z4069">
        <v>3465</v>
      </c>
      <c r="AA4069">
        <v>0</v>
      </c>
    </row>
    <row r="4070" spans="1:27" x14ac:dyDescent="0.25">
      <c r="A4070" t="str">
        <f t="shared" si="447"/>
        <v>022020</v>
      </c>
      <c r="B4070">
        <v>2</v>
      </c>
      <c r="C4070">
        <v>2020</v>
      </c>
      <c r="D4070" s="18">
        <v>43876</v>
      </c>
      <c r="E4070" t="s">
        <v>1038</v>
      </c>
      <c r="F4070" t="s">
        <v>399</v>
      </c>
      <c r="G4070" t="s">
        <v>7227</v>
      </c>
      <c r="H4070">
        <v>2576</v>
      </c>
      <c r="K4070">
        <v>2300</v>
      </c>
      <c r="N4070">
        <f t="shared" si="448"/>
        <v>276</v>
      </c>
      <c r="O4070">
        <f t="shared" si="449"/>
        <v>138</v>
      </c>
      <c r="P4070">
        <f t="shared" si="450"/>
        <v>138</v>
      </c>
      <c r="Q4070">
        <f t="shared" si="451"/>
        <v>0</v>
      </c>
      <c r="R4070">
        <f t="shared" si="452"/>
        <v>2576</v>
      </c>
      <c r="S4070">
        <f t="shared" si="453"/>
        <v>0</v>
      </c>
      <c r="Y4070">
        <v>138</v>
      </c>
      <c r="Z4070">
        <v>138</v>
      </c>
      <c r="AA4070">
        <v>0</v>
      </c>
    </row>
    <row r="4071" spans="1:27" x14ac:dyDescent="0.25">
      <c r="A4071" t="str">
        <f t="shared" si="447"/>
        <v>022020</v>
      </c>
      <c r="B4071">
        <v>2</v>
      </c>
      <c r="C4071">
        <v>2020</v>
      </c>
      <c r="D4071" s="18">
        <v>43874</v>
      </c>
      <c r="E4071" t="s">
        <v>7228</v>
      </c>
      <c r="F4071" t="s">
        <v>433</v>
      </c>
      <c r="G4071" t="s">
        <v>6315</v>
      </c>
      <c r="H4071">
        <v>2370</v>
      </c>
      <c r="L4071">
        <v>2008</v>
      </c>
      <c r="N4071">
        <f t="shared" si="448"/>
        <v>361.44</v>
      </c>
      <c r="O4071">
        <f t="shared" si="449"/>
        <v>180.72</v>
      </c>
      <c r="P4071">
        <f t="shared" si="450"/>
        <v>180.72</v>
      </c>
      <c r="Q4071">
        <f t="shared" si="451"/>
        <v>0</v>
      </c>
      <c r="R4071">
        <f t="shared" si="452"/>
        <v>2369.44</v>
      </c>
      <c r="S4071">
        <f t="shared" si="453"/>
        <v>-0.55999999999994543</v>
      </c>
      <c r="Y4071">
        <v>180.72</v>
      </c>
      <c r="Z4071">
        <v>180.72</v>
      </c>
      <c r="AA4071">
        <v>0</v>
      </c>
    </row>
    <row r="4072" spans="1:27" x14ac:dyDescent="0.25">
      <c r="A4072" t="str">
        <f t="shared" si="447"/>
        <v>022020</v>
      </c>
      <c r="B4072">
        <v>2</v>
      </c>
      <c r="C4072">
        <v>2020</v>
      </c>
      <c r="D4072" s="18">
        <v>43873</v>
      </c>
      <c r="E4072" t="s">
        <v>1142</v>
      </c>
      <c r="F4072" t="s">
        <v>1140</v>
      </c>
      <c r="G4072" t="s">
        <v>1141</v>
      </c>
      <c r="H4072">
        <v>12860</v>
      </c>
      <c r="L4072">
        <v>10899</v>
      </c>
      <c r="N4072">
        <f t="shared" si="448"/>
        <v>1961.82</v>
      </c>
      <c r="O4072">
        <f t="shared" si="449"/>
        <v>980.91</v>
      </c>
      <c r="P4072">
        <f t="shared" si="450"/>
        <v>980.91</v>
      </c>
      <c r="Q4072">
        <f t="shared" si="451"/>
        <v>0</v>
      </c>
      <c r="R4072">
        <f t="shared" si="452"/>
        <v>12860.82</v>
      </c>
      <c r="S4072">
        <f t="shared" si="453"/>
        <v>0.81999999999970896</v>
      </c>
      <c r="Y4072">
        <v>980.91</v>
      </c>
      <c r="Z4072">
        <v>980.91</v>
      </c>
      <c r="AA4072">
        <v>0</v>
      </c>
    </row>
    <row r="4073" spans="1:27" x14ac:dyDescent="0.25">
      <c r="A4073" t="str">
        <f t="shared" si="447"/>
        <v>022020</v>
      </c>
      <c r="B4073">
        <v>2</v>
      </c>
      <c r="C4073">
        <v>2020</v>
      </c>
      <c r="D4073" s="18">
        <v>43878</v>
      </c>
      <c r="E4073" t="s">
        <v>1756</v>
      </c>
      <c r="F4073" t="s">
        <v>706</v>
      </c>
      <c r="G4073" t="s">
        <v>6449</v>
      </c>
      <c r="H4073">
        <v>3920</v>
      </c>
      <c r="K4073">
        <v>3500</v>
      </c>
      <c r="N4073">
        <f t="shared" si="448"/>
        <v>420</v>
      </c>
      <c r="O4073">
        <f t="shared" si="449"/>
        <v>210</v>
      </c>
      <c r="P4073">
        <f t="shared" si="450"/>
        <v>210</v>
      </c>
      <c r="Q4073">
        <f t="shared" si="451"/>
        <v>0</v>
      </c>
      <c r="R4073">
        <f t="shared" si="452"/>
        <v>3920</v>
      </c>
      <c r="S4073">
        <f t="shared" si="453"/>
        <v>0</v>
      </c>
      <c r="Y4073">
        <v>210</v>
      </c>
      <c r="Z4073">
        <v>210</v>
      </c>
      <c r="AA4073">
        <v>0</v>
      </c>
    </row>
    <row r="4074" spans="1:27" x14ac:dyDescent="0.25">
      <c r="A4074" t="str">
        <f t="shared" si="447"/>
        <v>022020</v>
      </c>
      <c r="B4074">
        <v>2</v>
      </c>
      <c r="C4074">
        <v>2020</v>
      </c>
      <c r="D4074" s="18">
        <v>43873</v>
      </c>
      <c r="E4074" t="s">
        <v>7229</v>
      </c>
      <c r="F4074" t="s">
        <v>358</v>
      </c>
      <c r="G4074" t="s">
        <v>6446</v>
      </c>
      <c r="H4074">
        <v>7670</v>
      </c>
      <c r="L4074">
        <v>6500</v>
      </c>
      <c r="N4074">
        <f t="shared" si="448"/>
        <v>1170</v>
      </c>
      <c r="O4074">
        <f t="shared" si="449"/>
        <v>585</v>
      </c>
      <c r="P4074">
        <f t="shared" si="450"/>
        <v>585</v>
      </c>
      <c r="Q4074">
        <f t="shared" si="451"/>
        <v>0</v>
      </c>
      <c r="R4074">
        <f t="shared" si="452"/>
        <v>7670</v>
      </c>
      <c r="S4074">
        <f t="shared" si="453"/>
        <v>0</v>
      </c>
      <c r="Y4074">
        <v>585</v>
      </c>
      <c r="Z4074">
        <v>585</v>
      </c>
      <c r="AA4074">
        <v>0</v>
      </c>
    </row>
    <row r="4075" spans="1:27" x14ac:dyDescent="0.25">
      <c r="A4075" t="str">
        <f t="shared" si="447"/>
        <v>022020</v>
      </c>
      <c r="B4075">
        <v>2</v>
      </c>
      <c r="C4075">
        <v>2020</v>
      </c>
      <c r="D4075" s="18">
        <v>43874</v>
      </c>
      <c r="E4075" t="s">
        <v>834</v>
      </c>
      <c r="F4075" t="s">
        <v>199</v>
      </c>
      <c r="G4075" t="s">
        <v>200</v>
      </c>
      <c r="H4075">
        <v>1133</v>
      </c>
      <c r="L4075">
        <v>960</v>
      </c>
      <c r="N4075">
        <f t="shared" si="448"/>
        <v>172.8</v>
      </c>
      <c r="O4075">
        <f t="shared" si="449"/>
        <v>86.4</v>
      </c>
      <c r="P4075">
        <f t="shared" si="450"/>
        <v>86.4</v>
      </c>
      <c r="Q4075">
        <f t="shared" si="451"/>
        <v>0</v>
      </c>
      <c r="R4075">
        <f t="shared" si="452"/>
        <v>1132.8</v>
      </c>
      <c r="S4075">
        <f t="shared" si="453"/>
        <v>-0.20000000000004547</v>
      </c>
      <c r="Y4075">
        <v>86.4</v>
      </c>
      <c r="Z4075">
        <v>86.4</v>
      </c>
      <c r="AA4075">
        <v>0</v>
      </c>
    </row>
    <row r="4076" spans="1:27" x14ac:dyDescent="0.25">
      <c r="A4076" t="str">
        <f t="shared" si="447"/>
        <v>022020</v>
      </c>
      <c r="B4076">
        <v>2</v>
      </c>
      <c r="C4076">
        <v>2020</v>
      </c>
      <c r="D4076" s="18">
        <v>43868</v>
      </c>
      <c r="E4076" t="s">
        <v>755</v>
      </c>
      <c r="F4076" t="s">
        <v>87</v>
      </c>
      <c r="G4076" t="s">
        <v>7101</v>
      </c>
      <c r="H4076">
        <v>7788</v>
      </c>
      <c r="L4076">
        <v>6600</v>
      </c>
      <c r="N4076">
        <f t="shared" si="448"/>
        <v>1188</v>
      </c>
      <c r="O4076">
        <f t="shared" si="449"/>
        <v>594</v>
      </c>
      <c r="P4076">
        <f t="shared" si="450"/>
        <v>594</v>
      </c>
      <c r="Q4076">
        <f t="shared" si="451"/>
        <v>0</v>
      </c>
      <c r="R4076">
        <f t="shared" si="452"/>
        <v>7788</v>
      </c>
      <c r="S4076">
        <f t="shared" si="453"/>
        <v>0</v>
      </c>
      <c r="Y4076">
        <v>594</v>
      </c>
      <c r="Z4076">
        <v>594</v>
      </c>
      <c r="AA4076">
        <v>0</v>
      </c>
    </row>
    <row r="4077" spans="1:27" x14ac:dyDescent="0.25">
      <c r="A4077" t="str">
        <f t="shared" si="447"/>
        <v>022020</v>
      </c>
      <c r="B4077">
        <v>2</v>
      </c>
      <c r="C4077">
        <v>2020</v>
      </c>
      <c r="D4077" s="18">
        <v>43876</v>
      </c>
      <c r="E4077" t="s">
        <v>1197</v>
      </c>
      <c r="F4077" t="s">
        <v>1195</v>
      </c>
      <c r="G4077" t="s">
        <v>1196</v>
      </c>
      <c r="H4077">
        <v>56805</v>
      </c>
      <c r="J4077">
        <v>54100</v>
      </c>
      <c r="N4077">
        <f t="shared" si="448"/>
        <v>2705</v>
      </c>
      <c r="O4077">
        <f t="shared" si="449"/>
        <v>1352.5</v>
      </c>
      <c r="P4077">
        <f t="shared" si="450"/>
        <v>1352.5</v>
      </c>
      <c r="Q4077">
        <f t="shared" si="451"/>
        <v>0</v>
      </c>
      <c r="R4077">
        <f t="shared" si="452"/>
        <v>56805</v>
      </c>
      <c r="S4077">
        <f t="shared" si="453"/>
        <v>0</v>
      </c>
      <c r="Y4077">
        <v>1352.5</v>
      </c>
      <c r="Z4077">
        <v>1352.5</v>
      </c>
      <c r="AA4077">
        <v>0</v>
      </c>
    </row>
    <row r="4078" spans="1:27" x14ac:dyDescent="0.25">
      <c r="A4078" t="str">
        <f t="shared" si="447"/>
        <v>022020</v>
      </c>
      <c r="B4078">
        <v>2</v>
      </c>
      <c r="C4078">
        <v>2020</v>
      </c>
      <c r="D4078" s="18">
        <v>43875</v>
      </c>
      <c r="E4078" t="s">
        <v>1126</v>
      </c>
      <c r="F4078" t="s">
        <v>1124</v>
      </c>
      <c r="G4078" t="s">
        <v>7230</v>
      </c>
      <c r="H4078">
        <v>17100</v>
      </c>
      <c r="L4078">
        <v>14492</v>
      </c>
      <c r="N4078">
        <f t="shared" si="448"/>
        <v>2608.56</v>
      </c>
      <c r="O4078">
        <f t="shared" si="449"/>
        <v>1304.28</v>
      </c>
      <c r="P4078">
        <f t="shared" si="450"/>
        <v>1304.28</v>
      </c>
      <c r="Q4078">
        <f t="shared" si="451"/>
        <v>0</v>
      </c>
      <c r="R4078">
        <f t="shared" si="452"/>
        <v>17100.560000000001</v>
      </c>
      <c r="S4078">
        <f t="shared" si="453"/>
        <v>0.56000000000130967</v>
      </c>
      <c r="Y4078">
        <v>1304.28</v>
      </c>
      <c r="Z4078">
        <v>1304.28</v>
      </c>
      <c r="AA4078">
        <v>0</v>
      </c>
    </row>
    <row r="4079" spans="1:27" x14ac:dyDescent="0.25">
      <c r="A4079" t="str">
        <f t="shared" si="447"/>
        <v>122019</v>
      </c>
      <c r="B4079">
        <v>2</v>
      </c>
      <c r="C4079">
        <v>2019</v>
      </c>
      <c r="D4079" s="18">
        <v>43819</v>
      </c>
      <c r="E4079" t="s">
        <v>5276</v>
      </c>
      <c r="F4079" t="s">
        <v>1230</v>
      </c>
      <c r="G4079" t="s">
        <v>6009</v>
      </c>
      <c r="H4079">
        <v>20650</v>
      </c>
      <c r="L4079">
        <v>17500</v>
      </c>
      <c r="N4079">
        <f t="shared" si="448"/>
        <v>3150</v>
      </c>
      <c r="O4079">
        <f t="shared" si="449"/>
        <v>1575</v>
      </c>
      <c r="P4079">
        <f t="shared" si="450"/>
        <v>1575</v>
      </c>
      <c r="Q4079">
        <f t="shared" si="451"/>
        <v>0</v>
      </c>
      <c r="R4079">
        <f t="shared" si="452"/>
        <v>20650</v>
      </c>
      <c r="S4079">
        <f t="shared" si="453"/>
        <v>0</v>
      </c>
      <c r="Y4079">
        <v>1575</v>
      </c>
      <c r="Z4079">
        <v>1575</v>
      </c>
      <c r="AA4079">
        <v>0</v>
      </c>
    </row>
    <row r="4080" spans="1:27" x14ac:dyDescent="0.25">
      <c r="A4080" t="str">
        <f t="shared" si="447"/>
        <v>022020</v>
      </c>
      <c r="B4080">
        <v>2</v>
      </c>
      <c r="C4080">
        <v>2020</v>
      </c>
      <c r="D4080" s="18">
        <v>43874</v>
      </c>
      <c r="E4080" t="s">
        <v>1614</v>
      </c>
      <c r="F4080" t="s">
        <v>1604</v>
      </c>
      <c r="G4080" t="s">
        <v>7206</v>
      </c>
      <c r="H4080">
        <v>6912</v>
      </c>
      <c r="I4080">
        <v>894</v>
      </c>
      <c r="L4080">
        <v>5100</v>
      </c>
      <c r="N4080">
        <f t="shared" si="448"/>
        <v>918</v>
      </c>
      <c r="O4080">
        <f t="shared" si="449"/>
        <v>459</v>
      </c>
      <c r="P4080">
        <f t="shared" si="450"/>
        <v>459</v>
      </c>
      <c r="Q4080">
        <f t="shared" si="451"/>
        <v>0</v>
      </c>
      <c r="R4080">
        <f t="shared" si="452"/>
        <v>6912</v>
      </c>
      <c r="S4080">
        <f t="shared" si="453"/>
        <v>0</v>
      </c>
      <c r="Y4080">
        <v>459</v>
      </c>
      <c r="Z4080">
        <v>459</v>
      </c>
      <c r="AA4080">
        <v>0</v>
      </c>
    </row>
    <row r="4081" spans="1:27" x14ac:dyDescent="0.25">
      <c r="A4081" t="str">
        <f t="shared" si="447"/>
        <v>022020</v>
      </c>
      <c r="B4081">
        <v>2</v>
      </c>
      <c r="C4081">
        <v>2020</v>
      </c>
      <c r="D4081" s="18">
        <v>43874</v>
      </c>
      <c r="E4081" t="s">
        <v>1615</v>
      </c>
      <c r="F4081" t="s">
        <v>1604</v>
      </c>
      <c r="G4081" t="s">
        <v>7206</v>
      </c>
      <c r="H4081">
        <v>15930</v>
      </c>
      <c r="L4081">
        <v>13500</v>
      </c>
      <c r="N4081">
        <f t="shared" si="448"/>
        <v>2430</v>
      </c>
      <c r="O4081">
        <f t="shared" si="449"/>
        <v>1215</v>
      </c>
      <c r="P4081">
        <f t="shared" si="450"/>
        <v>1215</v>
      </c>
      <c r="Q4081">
        <f t="shared" si="451"/>
        <v>0</v>
      </c>
      <c r="R4081">
        <f t="shared" si="452"/>
        <v>15930</v>
      </c>
      <c r="S4081">
        <f t="shared" si="453"/>
        <v>0</v>
      </c>
      <c r="Y4081">
        <v>1215</v>
      </c>
      <c r="Z4081">
        <v>1215</v>
      </c>
      <c r="AA4081">
        <v>0</v>
      </c>
    </row>
    <row r="4082" spans="1:27" x14ac:dyDescent="0.25">
      <c r="A4082" t="str">
        <f t="shared" si="447"/>
        <v>022020</v>
      </c>
      <c r="B4082">
        <v>2</v>
      </c>
      <c r="C4082">
        <v>2020</v>
      </c>
      <c r="D4082" s="18">
        <v>43874</v>
      </c>
      <c r="E4082" t="s">
        <v>1616</v>
      </c>
      <c r="F4082" t="s">
        <v>1604</v>
      </c>
      <c r="G4082" t="s">
        <v>7206</v>
      </c>
      <c r="H4082">
        <v>8710</v>
      </c>
      <c r="I4082">
        <v>1394</v>
      </c>
      <c r="L4082">
        <v>6200</v>
      </c>
      <c r="N4082">
        <f t="shared" si="448"/>
        <v>1116</v>
      </c>
      <c r="O4082">
        <f t="shared" si="449"/>
        <v>558</v>
      </c>
      <c r="P4082">
        <f t="shared" si="450"/>
        <v>558</v>
      </c>
      <c r="Q4082">
        <f t="shared" si="451"/>
        <v>0</v>
      </c>
      <c r="R4082">
        <f t="shared" si="452"/>
        <v>8710</v>
      </c>
      <c r="S4082">
        <f t="shared" si="453"/>
        <v>0</v>
      </c>
      <c r="Y4082">
        <v>558</v>
      </c>
      <c r="Z4082">
        <v>558</v>
      </c>
      <c r="AA4082">
        <v>0</v>
      </c>
    </row>
    <row r="4083" spans="1:27" x14ac:dyDescent="0.25">
      <c r="A4083" t="str">
        <f t="shared" si="447"/>
        <v>022020</v>
      </c>
      <c r="B4083">
        <v>2</v>
      </c>
      <c r="C4083">
        <v>2020</v>
      </c>
      <c r="D4083" s="18">
        <v>43874</v>
      </c>
      <c r="E4083" t="s">
        <v>7231</v>
      </c>
      <c r="F4083" t="s">
        <v>1604</v>
      </c>
      <c r="G4083" t="s">
        <v>7206</v>
      </c>
      <c r="H4083">
        <v>15930</v>
      </c>
      <c r="L4083">
        <v>13500</v>
      </c>
      <c r="N4083">
        <f t="shared" si="448"/>
        <v>2430</v>
      </c>
      <c r="O4083">
        <f t="shared" si="449"/>
        <v>1215</v>
      </c>
      <c r="P4083">
        <f t="shared" si="450"/>
        <v>1215</v>
      </c>
      <c r="Q4083">
        <f t="shared" si="451"/>
        <v>0</v>
      </c>
      <c r="R4083">
        <f t="shared" si="452"/>
        <v>15930</v>
      </c>
      <c r="S4083">
        <f t="shared" si="453"/>
        <v>0</v>
      </c>
      <c r="Y4083">
        <v>1215</v>
      </c>
      <c r="Z4083">
        <v>1215</v>
      </c>
      <c r="AA4083">
        <v>0</v>
      </c>
    </row>
    <row r="4084" spans="1:27" x14ac:dyDescent="0.25">
      <c r="A4084" t="str">
        <f t="shared" si="447"/>
        <v>022020</v>
      </c>
      <c r="B4084">
        <v>2</v>
      </c>
      <c r="C4084">
        <v>2020</v>
      </c>
      <c r="D4084" s="18">
        <v>43878</v>
      </c>
      <c r="E4084" t="s">
        <v>1617</v>
      </c>
      <c r="F4084" t="s">
        <v>1604</v>
      </c>
      <c r="G4084" t="s">
        <v>7206</v>
      </c>
      <c r="H4084">
        <v>14186</v>
      </c>
      <c r="I4084">
        <v>5100</v>
      </c>
      <c r="L4084">
        <v>7700</v>
      </c>
      <c r="N4084">
        <f t="shared" si="448"/>
        <v>1386</v>
      </c>
      <c r="O4084">
        <f t="shared" si="449"/>
        <v>693</v>
      </c>
      <c r="P4084">
        <f t="shared" si="450"/>
        <v>693</v>
      </c>
      <c r="Q4084">
        <f t="shared" si="451"/>
        <v>0</v>
      </c>
      <c r="R4084">
        <f t="shared" si="452"/>
        <v>14186</v>
      </c>
      <c r="S4084">
        <f t="shared" si="453"/>
        <v>0</v>
      </c>
      <c r="Y4084">
        <v>693</v>
      </c>
      <c r="Z4084">
        <v>693</v>
      </c>
      <c r="AA4084">
        <v>0</v>
      </c>
    </row>
    <row r="4085" spans="1:27" x14ac:dyDescent="0.25">
      <c r="A4085" t="str">
        <f t="shared" si="447"/>
        <v>022020</v>
      </c>
      <c r="B4085">
        <v>2</v>
      </c>
      <c r="C4085">
        <v>2020</v>
      </c>
      <c r="D4085" s="18">
        <v>43878</v>
      </c>
      <c r="E4085" t="s">
        <v>7232</v>
      </c>
      <c r="F4085" t="s">
        <v>1604</v>
      </c>
      <c r="G4085" t="s">
        <v>7206</v>
      </c>
      <c r="H4085">
        <v>11505</v>
      </c>
      <c r="L4085">
        <v>9750</v>
      </c>
      <c r="N4085">
        <f t="shared" si="448"/>
        <v>1755</v>
      </c>
      <c r="O4085">
        <f t="shared" si="449"/>
        <v>877.5</v>
      </c>
      <c r="P4085">
        <f t="shared" si="450"/>
        <v>877.5</v>
      </c>
      <c r="Q4085">
        <f t="shared" si="451"/>
        <v>0</v>
      </c>
      <c r="R4085">
        <f t="shared" si="452"/>
        <v>11505</v>
      </c>
      <c r="S4085">
        <f t="shared" si="453"/>
        <v>0</v>
      </c>
      <c r="Y4085">
        <v>877.5</v>
      </c>
      <c r="Z4085">
        <v>877.5</v>
      </c>
      <c r="AA4085">
        <v>0</v>
      </c>
    </row>
    <row r="4086" spans="1:27" x14ac:dyDescent="0.25">
      <c r="A4086" t="str">
        <f t="shared" si="447"/>
        <v>022020</v>
      </c>
      <c r="B4086">
        <v>2</v>
      </c>
      <c r="C4086">
        <v>2020</v>
      </c>
      <c r="D4086" s="18">
        <v>43879</v>
      </c>
      <c r="E4086" t="s">
        <v>1039</v>
      </c>
      <c r="F4086" t="s">
        <v>399</v>
      </c>
      <c r="G4086" t="s">
        <v>7227</v>
      </c>
      <c r="H4086">
        <v>10974</v>
      </c>
      <c r="L4086">
        <v>9300</v>
      </c>
      <c r="N4086">
        <f t="shared" si="448"/>
        <v>1674</v>
      </c>
      <c r="O4086">
        <f t="shared" si="449"/>
        <v>837</v>
      </c>
      <c r="P4086">
        <f t="shared" si="450"/>
        <v>837</v>
      </c>
      <c r="Q4086">
        <f t="shared" si="451"/>
        <v>0</v>
      </c>
      <c r="R4086">
        <f t="shared" si="452"/>
        <v>10974</v>
      </c>
      <c r="S4086">
        <f t="shared" si="453"/>
        <v>0</v>
      </c>
      <c r="Y4086">
        <v>837</v>
      </c>
      <c r="Z4086">
        <v>837</v>
      </c>
      <c r="AA4086">
        <v>0</v>
      </c>
    </row>
    <row r="4087" spans="1:27" x14ac:dyDescent="0.25">
      <c r="A4087" t="str">
        <f t="shared" si="447"/>
        <v>022020</v>
      </c>
      <c r="B4087">
        <v>2</v>
      </c>
      <c r="C4087">
        <v>2020</v>
      </c>
      <c r="D4087" s="18">
        <v>43876</v>
      </c>
      <c r="E4087" t="s">
        <v>768</v>
      </c>
      <c r="F4087" t="s">
        <v>101</v>
      </c>
      <c r="G4087" t="s">
        <v>6305</v>
      </c>
      <c r="H4087">
        <v>726</v>
      </c>
      <c r="L4087">
        <v>615</v>
      </c>
      <c r="N4087">
        <f t="shared" si="448"/>
        <v>110.7</v>
      </c>
      <c r="O4087">
        <f t="shared" si="449"/>
        <v>55.35</v>
      </c>
      <c r="P4087">
        <f t="shared" si="450"/>
        <v>55.35</v>
      </c>
      <c r="Q4087">
        <f t="shared" si="451"/>
        <v>0</v>
      </c>
      <c r="R4087">
        <f t="shared" si="452"/>
        <v>725.7</v>
      </c>
      <c r="S4087">
        <f t="shared" si="453"/>
        <v>-0.29999999999995453</v>
      </c>
      <c r="Y4087">
        <v>55.35</v>
      </c>
      <c r="Z4087">
        <v>55.35</v>
      </c>
      <c r="AA4087">
        <v>0</v>
      </c>
    </row>
    <row r="4088" spans="1:27" x14ac:dyDescent="0.25">
      <c r="A4088" t="str">
        <f t="shared" si="447"/>
        <v>022020</v>
      </c>
      <c r="B4088">
        <v>2</v>
      </c>
      <c r="C4088">
        <v>2020</v>
      </c>
      <c r="D4088" s="18">
        <v>43876</v>
      </c>
      <c r="E4088" t="s">
        <v>767</v>
      </c>
      <c r="F4088" t="s">
        <v>101</v>
      </c>
      <c r="G4088" t="s">
        <v>6305</v>
      </c>
      <c r="H4088">
        <v>1631</v>
      </c>
      <c r="L4088">
        <v>1382.1</v>
      </c>
      <c r="N4088">
        <f t="shared" si="448"/>
        <v>248.77799999999999</v>
      </c>
      <c r="O4088">
        <f t="shared" si="449"/>
        <v>124.389</v>
      </c>
      <c r="P4088">
        <f t="shared" si="450"/>
        <v>124.389</v>
      </c>
      <c r="Q4088">
        <f t="shared" si="451"/>
        <v>0</v>
      </c>
      <c r="R4088">
        <f t="shared" si="452"/>
        <v>1630.8779999999999</v>
      </c>
      <c r="S4088">
        <f t="shared" si="453"/>
        <v>-0.12200000000007094</v>
      </c>
      <c r="Y4088">
        <v>124.389</v>
      </c>
      <c r="Z4088">
        <v>124.389</v>
      </c>
      <c r="AA4088">
        <v>0</v>
      </c>
    </row>
    <row r="4089" spans="1:27" x14ac:dyDescent="0.25">
      <c r="A4089" t="str">
        <f t="shared" si="447"/>
        <v>022020</v>
      </c>
      <c r="B4089">
        <v>2</v>
      </c>
      <c r="C4089">
        <v>2020</v>
      </c>
      <c r="D4089" s="18">
        <v>43865</v>
      </c>
      <c r="E4089" t="s">
        <v>797</v>
      </c>
      <c r="F4089" t="s">
        <v>795</v>
      </c>
      <c r="G4089" t="s">
        <v>6599</v>
      </c>
      <c r="H4089">
        <v>6490</v>
      </c>
      <c r="L4089">
        <v>5500</v>
      </c>
      <c r="N4089">
        <f t="shared" si="448"/>
        <v>990</v>
      </c>
      <c r="O4089">
        <f t="shared" si="449"/>
        <v>495</v>
      </c>
      <c r="P4089">
        <f t="shared" si="450"/>
        <v>495</v>
      </c>
      <c r="Q4089">
        <f t="shared" si="451"/>
        <v>0</v>
      </c>
      <c r="R4089">
        <f t="shared" si="452"/>
        <v>6490</v>
      </c>
      <c r="S4089">
        <f t="shared" si="453"/>
        <v>0</v>
      </c>
      <c r="Y4089">
        <v>495</v>
      </c>
      <c r="Z4089">
        <v>495</v>
      </c>
      <c r="AA4089">
        <v>0</v>
      </c>
    </row>
    <row r="4090" spans="1:27" x14ac:dyDescent="0.25">
      <c r="A4090" t="str">
        <f t="shared" si="447"/>
        <v>022020</v>
      </c>
      <c r="B4090">
        <v>2</v>
      </c>
      <c r="C4090">
        <v>2020</v>
      </c>
      <c r="D4090" s="18">
        <v>43865</v>
      </c>
      <c r="E4090" t="s">
        <v>1034</v>
      </c>
      <c r="F4090" t="s">
        <v>1032</v>
      </c>
      <c r="G4090" t="s">
        <v>7233</v>
      </c>
      <c r="H4090">
        <v>2950</v>
      </c>
      <c r="L4090">
        <v>2500</v>
      </c>
      <c r="N4090">
        <f t="shared" si="448"/>
        <v>450</v>
      </c>
      <c r="O4090">
        <f t="shared" si="449"/>
        <v>225</v>
      </c>
      <c r="P4090">
        <f t="shared" si="450"/>
        <v>225</v>
      </c>
      <c r="Q4090">
        <f t="shared" si="451"/>
        <v>0</v>
      </c>
      <c r="R4090">
        <f t="shared" si="452"/>
        <v>2950</v>
      </c>
      <c r="S4090">
        <f t="shared" si="453"/>
        <v>0</v>
      </c>
      <c r="Y4090">
        <v>225</v>
      </c>
      <c r="Z4090">
        <v>225</v>
      </c>
      <c r="AA4090">
        <v>0</v>
      </c>
    </row>
    <row r="4091" spans="1:27" x14ac:dyDescent="0.25">
      <c r="A4091" t="str">
        <f t="shared" si="447"/>
        <v>022020</v>
      </c>
      <c r="B4091">
        <v>2</v>
      </c>
      <c r="C4091">
        <v>2020</v>
      </c>
      <c r="D4091" s="18">
        <v>43864</v>
      </c>
      <c r="E4091" t="s">
        <v>1157</v>
      </c>
      <c r="F4091" t="s">
        <v>1155</v>
      </c>
      <c r="G4091" t="s">
        <v>7234</v>
      </c>
      <c r="H4091">
        <v>69384</v>
      </c>
      <c r="L4091">
        <v>58800</v>
      </c>
      <c r="N4091">
        <f t="shared" si="448"/>
        <v>10584</v>
      </c>
      <c r="O4091">
        <v>0</v>
      </c>
      <c r="P4091">
        <v>0</v>
      </c>
      <c r="Q4091">
        <v>0</v>
      </c>
      <c r="R4091">
        <f t="shared" si="452"/>
        <v>69384</v>
      </c>
      <c r="S4091">
        <f t="shared" si="453"/>
        <v>0</v>
      </c>
      <c r="T4091" t="s">
        <v>5815</v>
      </c>
      <c r="Y4091">
        <v>0</v>
      </c>
      <c r="Z4091">
        <v>0</v>
      </c>
      <c r="AA4091">
        <v>10584</v>
      </c>
    </row>
    <row r="4092" spans="1:27" x14ac:dyDescent="0.25">
      <c r="A4092" t="str">
        <f t="shared" si="447"/>
        <v>022020</v>
      </c>
      <c r="B4092">
        <v>2</v>
      </c>
      <c r="C4092">
        <v>2020</v>
      </c>
      <c r="D4092" s="18">
        <v>43879</v>
      </c>
      <c r="E4092" t="s">
        <v>832</v>
      </c>
      <c r="F4092" t="s">
        <v>644</v>
      </c>
      <c r="G4092" t="s">
        <v>7196</v>
      </c>
      <c r="H4092">
        <v>19063</v>
      </c>
      <c r="J4092">
        <v>18155</v>
      </c>
      <c r="N4092">
        <f t="shared" si="448"/>
        <v>907.75</v>
      </c>
      <c r="O4092">
        <f t="shared" si="449"/>
        <v>453.875</v>
      </c>
      <c r="P4092">
        <f t="shared" si="450"/>
        <v>453.875</v>
      </c>
      <c r="Q4092">
        <f t="shared" si="451"/>
        <v>0</v>
      </c>
      <c r="R4092">
        <f t="shared" si="452"/>
        <v>19062.75</v>
      </c>
      <c r="S4092">
        <f t="shared" si="453"/>
        <v>-0.25</v>
      </c>
      <c r="Y4092">
        <v>453.875</v>
      </c>
      <c r="Z4092">
        <v>453.875</v>
      </c>
      <c r="AA4092">
        <v>0</v>
      </c>
    </row>
    <row r="4093" spans="1:27" x14ac:dyDescent="0.25">
      <c r="A4093" t="str">
        <f t="shared" si="447"/>
        <v>022020</v>
      </c>
      <c r="B4093">
        <v>2</v>
      </c>
      <c r="C4093">
        <v>2020</v>
      </c>
      <c r="D4093" s="18">
        <v>43875</v>
      </c>
      <c r="E4093" t="s">
        <v>1048</v>
      </c>
      <c r="F4093" t="s">
        <v>413</v>
      </c>
      <c r="G4093" t="s">
        <v>7203</v>
      </c>
      <c r="H4093">
        <v>17143</v>
      </c>
      <c r="L4093">
        <v>14528</v>
      </c>
      <c r="N4093">
        <f t="shared" si="448"/>
        <v>2615.04</v>
      </c>
      <c r="O4093">
        <f t="shared" si="449"/>
        <v>1307.52</v>
      </c>
      <c r="P4093">
        <f t="shared" si="450"/>
        <v>1307.52</v>
      </c>
      <c r="Q4093">
        <f t="shared" si="451"/>
        <v>0</v>
      </c>
      <c r="R4093">
        <f t="shared" si="452"/>
        <v>17143.04</v>
      </c>
      <c r="S4093">
        <f t="shared" si="453"/>
        <v>4.0000000000873115E-2</v>
      </c>
      <c r="Y4093">
        <v>1307.52</v>
      </c>
      <c r="Z4093">
        <v>1307.52</v>
      </c>
      <c r="AA4093">
        <v>0</v>
      </c>
    </row>
    <row r="4094" spans="1:27" x14ac:dyDescent="0.25">
      <c r="A4094" t="str">
        <f t="shared" si="447"/>
        <v>122019</v>
      </c>
      <c r="B4094">
        <v>2</v>
      </c>
      <c r="C4094">
        <v>2019</v>
      </c>
      <c r="D4094" s="18">
        <v>43822</v>
      </c>
      <c r="E4094" t="s">
        <v>3417</v>
      </c>
      <c r="F4094" t="s">
        <v>63</v>
      </c>
      <c r="G4094" t="s">
        <v>64</v>
      </c>
      <c r="H4094">
        <v>342200</v>
      </c>
      <c r="L4094">
        <v>290000</v>
      </c>
      <c r="N4094">
        <f t="shared" si="448"/>
        <v>52200</v>
      </c>
      <c r="O4094">
        <v>0</v>
      </c>
      <c r="P4094">
        <v>0</v>
      </c>
      <c r="Q4094">
        <v>0</v>
      </c>
      <c r="R4094">
        <f t="shared" si="452"/>
        <v>342200</v>
      </c>
      <c r="S4094">
        <f t="shared" si="453"/>
        <v>0</v>
      </c>
      <c r="T4094" t="s">
        <v>5815</v>
      </c>
      <c r="Y4094">
        <v>0</v>
      </c>
      <c r="Z4094">
        <v>0</v>
      </c>
      <c r="AA4094">
        <v>52200</v>
      </c>
    </row>
    <row r="4095" spans="1:27" x14ac:dyDescent="0.25">
      <c r="A4095" t="str">
        <f t="shared" si="447"/>
        <v>012020</v>
      </c>
      <c r="B4095">
        <v>2</v>
      </c>
      <c r="C4095">
        <v>2020</v>
      </c>
      <c r="D4095" s="18">
        <v>43852</v>
      </c>
      <c r="E4095" t="s">
        <v>7235</v>
      </c>
      <c r="F4095" t="s">
        <v>525</v>
      </c>
      <c r="G4095" t="s">
        <v>7236</v>
      </c>
      <c r="H4095">
        <v>1770</v>
      </c>
      <c r="L4095">
        <v>1500</v>
      </c>
      <c r="N4095">
        <f t="shared" si="448"/>
        <v>270</v>
      </c>
      <c r="O4095">
        <f t="shared" si="449"/>
        <v>0</v>
      </c>
      <c r="P4095">
        <f t="shared" si="450"/>
        <v>0</v>
      </c>
      <c r="Q4095">
        <f t="shared" si="451"/>
        <v>270</v>
      </c>
      <c r="R4095">
        <f t="shared" si="452"/>
        <v>1770</v>
      </c>
      <c r="S4095">
        <f t="shared" si="453"/>
        <v>0</v>
      </c>
      <c r="Y4095">
        <v>0</v>
      </c>
      <c r="Z4095">
        <v>0</v>
      </c>
      <c r="AA4095">
        <v>270</v>
      </c>
    </row>
    <row r="4096" spans="1:27" x14ac:dyDescent="0.25">
      <c r="A4096" t="str">
        <f t="shared" si="447"/>
        <v>022020</v>
      </c>
      <c r="B4096">
        <v>2</v>
      </c>
      <c r="C4096">
        <v>2020</v>
      </c>
      <c r="D4096" s="18">
        <v>43874</v>
      </c>
      <c r="E4096" t="s">
        <v>7237</v>
      </c>
      <c r="F4096" t="s">
        <v>496</v>
      </c>
      <c r="G4096" t="s">
        <v>6819</v>
      </c>
      <c r="H4096">
        <v>20650</v>
      </c>
      <c r="L4096">
        <v>17500</v>
      </c>
      <c r="N4096">
        <f t="shared" si="448"/>
        <v>3150</v>
      </c>
      <c r="O4096">
        <v>0</v>
      </c>
      <c r="P4096">
        <v>0</v>
      </c>
      <c r="Q4096">
        <v>0</v>
      </c>
      <c r="R4096">
        <f t="shared" si="452"/>
        <v>20650</v>
      </c>
      <c r="S4096">
        <f t="shared" si="453"/>
        <v>0</v>
      </c>
      <c r="T4096" t="s">
        <v>5815</v>
      </c>
      <c r="Y4096">
        <v>1575</v>
      </c>
      <c r="Z4096">
        <v>1575</v>
      </c>
      <c r="AA4096">
        <v>0</v>
      </c>
    </row>
    <row r="4097" spans="1:27" x14ac:dyDescent="0.25">
      <c r="A4097" t="str">
        <f t="shared" si="447"/>
        <v>022020</v>
      </c>
      <c r="B4097">
        <v>2</v>
      </c>
      <c r="C4097">
        <v>2020</v>
      </c>
      <c r="D4097" s="18">
        <v>43876</v>
      </c>
      <c r="E4097" t="s">
        <v>828</v>
      </c>
      <c r="F4097" t="s">
        <v>192</v>
      </c>
      <c r="G4097" t="s">
        <v>6674</v>
      </c>
      <c r="H4097">
        <v>11800</v>
      </c>
      <c r="L4097">
        <v>10000</v>
      </c>
      <c r="N4097">
        <f t="shared" si="448"/>
        <v>1800</v>
      </c>
      <c r="O4097">
        <f t="shared" si="449"/>
        <v>900</v>
      </c>
      <c r="P4097">
        <f t="shared" si="450"/>
        <v>900</v>
      </c>
      <c r="Q4097">
        <f t="shared" si="451"/>
        <v>0</v>
      </c>
      <c r="R4097">
        <f t="shared" si="452"/>
        <v>11800</v>
      </c>
      <c r="S4097">
        <f t="shared" si="453"/>
        <v>0</v>
      </c>
      <c r="Y4097">
        <v>900</v>
      </c>
      <c r="Z4097">
        <v>900</v>
      </c>
      <c r="AA4097">
        <v>0</v>
      </c>
    </row>
    <row r="4098" spans="1:27" x14ac:dyDescent="0.25">
      <c r="A4098" t="str">
        <f t="shared" si="447"/>
        <v>022020</v>
      </c>
      <c r="B4098">
        <v>2</v>
      </c>
      <c r="C4098">
        <v>2020</v>
      </c>
      <c r="D4098" s="18">
        <v>43879</v>
      </c>
      <c r="E4098" t="s">
        <v>1040</v>
      </c>
      <c r="F4098" t="s">
        <v>399</v>
      </c>
      <c r="G4098" t="s">
        <v>7227</v>
      </c>
      <c r="H4098">
        <v>1864</v>
      </c>
      <c r="L4098">
        <v>1580</v>
      </c>
      <c r="N4098">
        <f t="shared" si="448"/>
        <v>284.39999999999998</v>
      </c>
      <c r="O4098">
        <f t="shared" si="449"/>
        <v>142.19999999999999</v>
      </c>
      <c r="P4098">
        <f t="shared" si="450"/>
        <v>142.19999999999999</v>
      </c>
      <c r="Q4098">
        <f t="shared" si="451"/>
        <v>0</v>
      </c>
      <c r="R4098">
        <f t="shared" si="452"/>
        <v>1864.4</v>
      </c>
      <c r="S4098">
        <f t="shared" si="453"/>
        <v>0.40000000000009095</v>
      </c>
      <c r="Y4098">
        <v>142.19999999999999</v>
      </c>
      <c r="Z4098">
        <v>142.19999999999999</v>
      </c>
      <c r="AA4098">
        <v>0</v>
      </c>
    </row>
    <row r="4099" spans="1:27" x14ac:dyDescent="0.25">
      <c r="A4099" t="str">
        <f t="shared" si="447"/>
        <v>022020</v>
      </c>
      <c r="B4099">
        <v>2</v>
      </c>
      <c r="C4099">
        <v>2020</v>
      </c>
      <c r="D4099" s="18">
        <v>43879</v>
      </c>
      <c r="E4099" t="s">
        <v>1051</v>
      </c>
      <c r="F4099" t="s">
        <v>419</v>
      </c>
      <c r="G4099" t="s">
        <v>7238</v>
      </c>
      <c r="H4099">
        <v>3611</v>
      </c>
      <c r="L4099">
        <v>3060</v>
      </c>
      <c r="N4099">
        <f t="shared" si="448"/>
        <v>550.79999999999995</v>
      </c>
      <c r="O4099">
        <f t="shared" si="449"/>
        <v>275.39999999999998</v>
      </c>
      <c r="P4099">
        <f t="shared" si="450"/>
        <v>275.39999999999998</v>
      </c>
      <c r="Q4099">
        <f t="shared" si="451"/>
        <v>0</v>
      </c>
      <c r="R4099">
        <f t="shared" si="452"/>
        <v>3610.8</v>
      </c>
      <c r="S4099">
        <f t="shared" si="453"/>
        <v>-0.1999999999998181</v>
      </c>
      <c r="Y4099">
        <v>275.39999999999998</v>
      </c>
      <c r="Z4099">
        <v>275.39999999999998</v>
      </c>
      <c r="AA4099">
        <v>0</v>
      </c>
    </row>
    <row r="4100" spans="1:27" x14ac:dyDescent="0.25">
      <c r="A4100" t="str">
        <f t="shared" ref="A4100:A4163" si="454">TEXT(D4100,"MMYYYY")</f>
        <v>022020</v>
      </c>
      <c r="B4100">
        <v>2</v>
      </c>
      <c r="C4100">
        <v>2020</v>
      </c>
      <c r="D4100" s="18">
        <v>43880</v>
      </c>
      <c r="E4100" t="s">
        <v>863</v>
      </c>
      <c r="F4100" t="s">
        <v>222</v>
      </c>
      <c r="G4100" t="s">
        <v>6550</v>
      </c>
      <c r="H4100">
        <v>2478</v>
      </c>
      <c r="L4100">
        <v>2100</v>
      </c>
      <c r="N4100">
        <f t="shared" si="448"/>
        <v>378</v>
      </c>
      <c r="O4100">
        <f t="shared" si="449"/>
        <v>189</v>
      </c>
      <c r="P4100">
        <f t="shared" si="450"/>
        <v>189</v>
      </c>
      <c r="Q4100">
        <f t="shared" si="451"/>
        <v>0</v>
      </c>
      <c r="R4100">
        <f t="shared" si="452"/>
        <v>2478</v>
      </c>
      <c r="S4100">
        <f t="shared" si="453"/>
        <v>0</v>
      </c>
      <c r="Y4100">
        <v>189</v>
      </c>
      <c r="Z4100">
        <v>189</v>
      </c>
      <c r="AA4100">
        <v>0</v>
      </c>
    </row>
    <row r="4101" spans="1:27" x14ac:dyDescent="0.25">
      <c r="A4101" t="str">
        <f t="shared" si="454"/>
        <v>022020</v>
      </c>
      <c r="B4101">
        <v>2</v>
      </c>
      <c r="C4101">
        <v>2020</v>
      </c>
      <c r="D4101" s="18">
        <v>43878</v>
      </c>
      <c r="E4101" t="s">
        <v>1297</v>
      </c>
      <c r="F4101" t="s">
        <v>1290</v>
      </c>
      <c r="G4101" t="s">
        <v>6929</v>
      </c>
      <c r="H4101">
        <v>9145</v>
      </c>
      <c r="L4101">
        <v>7750</v>
      </c>
      <c r="N4101">
        <f t="shared" si="448"/>
        <v>1395</v>
      </c>
      <c r="O4101">
        <f t="shared" si="449"/>
        <v>697.5</v>
      </c>
      <c r="P4101">
        <f t="shared" si="450"/>
        <v>697.5</v>
      </c>
      <c r="Q4101">
        <f t="shared" si="451"/>
        <v>0</v>
      </c>
      <c r="R4101">
        <f t="shared" si="452"/>
        <v>9145</v>
      </c>
      <c r="S4101">
        <f t="shared" si="453"/>
        <v>0</v>
      </c>
      <c r="Y4101">
        <v>697.5</v>
      </c>
      <c r="Z4101">
        <v>697.5</v>
      </c>
      <c r="AA4101">
        <v>0</v>
      </c>
    </row>
    <row r="4102" spans="1:27" x14ac:dyDescent="0.25">
      <c r="A4102" t="str">
        <f t="shared" si="454"/>
        <v>022020</v>
      </c>
      <c r="B4102">
        <v>2</v>
      </c>
      <c r="C4102">
        <v>2020</v>
      </c>
      <c r="D4102" s="18">
        <v>43880</v>
      </c>
      <c r="E4102" t="s">
        <v>1001</v>
      </c>
      <c r="F4102" t="s">
        <v>351</v>
      </c>
      <c r="G4102" t="s">
        <v>7126</v>
      </c>
      <c r="H4102">
        <v>15440</v>
      </c>
      <c r="L4102">
        <v>13085</v>
      </c>
      <c r="N4102">
        <f t="shared" si="448"/>
        <v>2355.3000000000002</v>
      </c>
      <c r="O4102">
        <f t="shared" si="449"/>
        <v>1177.6500000000001</v>
      </c>
      <c r="P4102">
        <f t="shared" si="450"/>
        <v>1177.6500000000001</v>
      </c>
      <c r="Q4102">
        <f t="shared" si="451"/>
        <v>0</v>
      </c>
      <c r="R4102">
        <f t="shared" si="452"/>
        <v>15440.3</v>
      </c>
      <c r="S4102">
        <f t="shared" si="453"/>
        <v>0.2999999999992724</v>
      </c>
      <c r="Y4102">
        <v>1177.6500000000001</v>
      </c>
      <c r="Z4102">
        <v>1177.6500000000001</v>
      </c>
      <c r="AA4102">
        <v>0</v>
      </c>
    </row>
    <row r="4103" spans="1:27" x14ac:dyDescent="0.25">
      <c r="A4103" t="str">
        <f t="shared" si="454"/>
        <v>022020</v>
      </c>
      <c r="B4103">
        <v>2</v>
      </c>
      <c r="C4103">
        <v>2020</v>
      </c>
      <c r="D4103" s="18">
        <v>43880</v>
      </c>
      <c r="E4103" t="s">
        <v>5941</v>
      </c>
      <c r="F4103" t="s">
        <v>6323</v>
      </c>
      <c r="G4103" t="s">
        <v>6447</v>
      </c>
      <c r="H4103">
        <v>1431</v>
      </c>
      <c r="L4103">
        <v>1213</v>
      </c>
      <c r="N4103">
        <f t="shared" si="448"/>
        <v>218.34</v>
      </c>
      <c r="O4103">
        <f t="shared" si="449"/>
        <v>109.17</v>
      </c>
      <c r="P4103">
        <f t="shared" si="450"/>
        <v>109.17</v>
      </c>
      <c r="Q4103">
        <f t="shared" si="451"/>
        <v>0</v>
      </c>
      <c r="R4103">
        <f t="shared" si="452"/>
        <v>1431.34</v>
      </c>
      <c r="S4103">
        <f t="shared" si="453"/>
        <v>0.33999999999991815</v>
      </c>
      <c r="Y4103">
        <v>109.17</v>
      </c>
      <c r="Z4103">
        <v>109.17</v>
      </c>
      <c r="AA4103">
        <v>0</v>
      </c>
    </row>
    <row r="4104" spans="1:27" x14ac:dyDescent="0.25">
      <c r="A4104" t="str">
        <f t="shared" si="454"/>
        <v>022020</v>
      </c>
      <c r="B4104">
        <v>2</v>
      </c>
      <c r="C4104">
        <v>2020</v>
      </c>
      <c r="D4104" s="18">
        <v>43880</v>
      </c>
      <c r="E4104" t="s">
        <v>6401</v>
      </c>
      <c r="F4104" t="s">
        <v>6323</v>
      </c>
      <c r="G4104" t="s">
        <v>6447</v>
      </c>
      <c r="H4104">
        <v>4602</v>
      </c>
      <c r="L4104">
        <v>3900</v>
      </c>
      <c r="N4104">
        <f t="shared" si="448"/>
        <v>702</v>
      </c>
      <c r="O4104">
        <f t="shared" si="449"/>
        <v>351</v>
      </c>
      <c r="P4104">
        <f t="shared" si="450"/>
        <v>351</v>
      </c>
      <c r="Q4104">
        <f t="shared" si="451"/>
        <v>0</v>
      </c>
      <c r="R4104">
        <f t="shared" si="452"/>
        <v>4602</v>
      </c>
      <c r="S4104">
        <f t="shared" si="453"/>
        <v>0</v>
      </c>
      <c r="Y4104">
        <v>351</v>
      </c>
      <c r="Z4104">
        <v>351</v>
      </c>
      <c r="AA4104">
        <v>0</v>
      </c>
    </row>
    <row r="4105" spans="1:27" x14ac:dyDescent="0.25">
      <c r="A4105" t="str">
        <f t="shared" si="454"/>
        <v>022020</v>
      </c>
      <c r="B4105">
        <v>2</v>
      </c>
      <c r="C4105">
        <v>2020</v>
      </c>
      <c r="D4105" s="18">
        <v>43876</v>
      </c>
      <c r="E4105" t="s">
        <v>1295</v>
      </c>
      <c r="F4105" t="s">
        <v>1290</v>
      </c>
      <c r="G4105" t="s">
        <v>6929</v>
      </c>
      <c r="H4105">
        <v>7316</v>
      </c>
      <c r="L4105">
        <v>6200</v>
      </c>
      <c r="N4105">
        <f t="shared" si="448"/>
        <v>1116</v>
      </c>
      <c r="O4105">
        <f t="shared" si="449"/>
        <v>558</v>
      </c>
      <c r="P4105">
        <f t="shared" si="450"/>
        <v>558</v>
      </c>
      <c r="Q4105">
        <f t="shared" si="451"/>
        <v>0</v>
      </c>
      <c r="R4105">
        <f t="shared" si="452"/>
        <v>7316</v>
      </c>
      <c r="S4105">
        <f t="shared" si="453"/>
        <v>0</v>
      </c>
      <c r="Y4105">
        <v>558</v>
      </c>
      <c r="Z4105">
        <v>558</v>
      </c>
      <c r="AA4105">
        <v>0</v>
      </c>
    </row>
    <row r="4106" spans="1:27" x14ac:dyDescent="0.25">
      <c r="A4106" t="str">
        <f t="shared" si="454"/>
        <v>022020</v>
      </c>
      <c r="B4106">
        <v>2</v>
      </c>
      <c r="C4106">
        <v>2020</v>
      </c>
      <c r="D4106" s="18">
        <v>43881</v>
      </c>
      <c r="E4106">
        <v>10455</v>
      </c>
      <c r="F4106" t="s">
        <v>399</v>
      </c>
      <c r="G4106" t="s">
        <v>7227</v>
      </c>
      <c r="H4106">
        <v>3009</v>
      </c>
      <c r="L4106">
        <v>2550</v>
      </c>
      <c r="N4106">
        <f t="shared" si="448"/>
        <v>459</v>
      </c>
      <c r="O4106">
        <f t="shared" si="449"/>
        <v>229.5</v>
      </c>
      <c r="P4106">
        <f t="shared" si="450"/>
        <v>229.5</v>
      </c>
      <c r="Q4106">
        <f t="shared" si="451"/>
        <v>0</v>
      </c>
      <c r="R4106">
        <f t="shared" si="452"/>
        <v>3009</v>
      </c>
      <c r="S4106">
        <f t="shared" si="453"/>
        <v>0</v>
      </c>
      <c r="Y4106">
        <v>229.5</v>
      </c>
      <c r="Z4106">
        <v>229.5</v>
      </c>
      <c r="AA4106">
        <v>0</v>
      </c>
    </row>
    <row r="4107" spans="1:27" x14ac:dyDescent="0.25">
      <c r="A4107" t="str">
        <f t="shared" si="454"/>
        <v>022020</v>
      </c>
      <c r="B4107">
        <v>2</v>
      </c>
      <c r="C4107">
        <v>2020</v>
      </c>
      <c r="D4107" s="18">
        <v>43881</v>
      </c>
      <c r="E4107" t="s">
        <v>846</v>
      </c>
      <c r="F4107" t="s">
        <v>212</v>
      </c>
      <c r="G4107" t="s">
        <v>6441</v>
      </c>
      <c r="H4107">
        <v>1732</v>
      </c>
      <c r="K4107">
        <v>1462</v>
      </c>
      <c r="N4107">
        <f t="shared" si="448"/>
        <v>175.44</v>
      </c>
      <c r="O4107">
        <f t="shared" si="449"/>
        <v>87.72</v>
      </c>
      <c r="P4107">
        <f t="shared" si="450"/>
        <v>87.72</v>
      </c>
      <c r="Q4107">
        <f t="shared" si="451"/>
        <v>0</v>
      </c>
      <c r="R4107">
        <f t="shared" si="452"/>
        <v>1637.44</v>
      </c>
      <c r="S4107">
        <f t="shared" si="453"/>
        <v>-94.559999999999945</v>
      </c>
      <c r="Y4107">
        <v>87.72</v>
      </c>
      <c r="Z4107">
        <v>87.72</v>
      </c>
      <c r="AA4107">
        <v>0</v>
      </c>
    </row>
    <row r="4108" spans="1:27" x14ac:dyDescent="0.25">
      <c r="A4108" t="str">
        <f t="shared" si="454"/>
        <v>022020</v>
      </c>
      <c r="B4108">
        <v>2</v>
      </c>
      <c r="C4108">
        <v>2020</v>
      </c>
      <c r="D4108" s="18">
        <v>43881</v>
      </c>
      <c r="E4108" t="s">
        <v>846</v>
      </c>
      <c r="F4108" t="s">
        <v>212</v>
      </c>
      <c r="G4108" t="s">
        <v>6441</v>
      </c>
      <c r="H4108">
        <v>1732</v>
      </c>
      <c r="L4108">
        <v>80</v>
      </c>
      <c r="N4108">
        <f t="shared" si="448"/>
        <v>14.4</v>
      </c>
      <c r="O4108">
        <f t="shared" si="449"/>
        <v>7.2</v>
      </c>
      <c r="P4108">
        <f t="shared" si="450"/>
        <v>7.2</v>
      </c>
      <c r="Q4108">
        <f t="shared" si="451"/>
        <v>0</v>
      </c>
      <c r="R4108">
        <f t="shared" si="452"/>
        <v>94.4</v>
      </c>
      <c r="S4108">
        <f t="shared" si="453"/>
        <v>-1637.6</v>
      </c>
      <c r="Y4108">
        <v>7.2</v>
      </c>
      <c r="Z4108">
        <v>7.2</v>
      </c>
      <c r="AA4108">
        <v>0</v>
      </c>
    </row>
    <row r="4109" spans="1:27" x14ac:dyDescent="0.25">
      <c r="A4109" t="str">
        <f t="shared" si="454"/>
        <v>022020</v>
      </c>
      <c r="B4109">
        <v>2</v>
      </c>
      <c r="C4109">
        <v>2020</v>
      </c>
      <c r="D4109" s="18">
        <v>43872</v>
      </c>
      <c r="E4109" t="s">
        <v>736</v>
      </c>
      <c r="F4109" t="s">
        <v>733</v>
      </c>
      <c r="G4109" t="s">
        <v>7239</v>
      </c>
      <c r="H4109">
        <v>3505</v>
      </c>
      <c r="L4109">
        <v>2970</v>
      </c>
      <c r="N4109">
        <f t="shared" si="448"/>
        <v>534.6</v>
      </c>
      <c r="O4109">
        <f t="shared" si="449"/>
        <v>0</v>
      </c>
      <c r="P4109">
        <f t="shared" si="450"/>
        <v>0</v>
      </c>
      <c r="Q4109">
        <f t="shared" si="451"/>
        <v>534.6</v>
      </c>
      <c r="R4109">
        <f t="shared" si="452"/>
        <v>3504.6</v>
      </c>
      <c r="S4109">
        <f t="shared" si="453"/>
        <v>-0.40000000000009095</v>
      </c>
      <c r="Y4109">
        <v>0</v>
      </c>
      <c r="Z4109">
        <v>0</v>
      </c>
      <c r="AA4109">
        <v>534.6</v>
      </c>
    </row>
    <row r="4110" spans="1:27" x14ac:dyDescent="0.25">
      <c r="A4110" t="str">
        <f t="shared" si="454"/>
        <v>022020</v>
      </c>
      <c r="B4110">
        <v>2</v>
      </c>
      <c r="C4110">
        <v>2020</v>
      </c>
      <c r="D4110" s="18">
        <v>43872</v>
      </c>
      <c r="E4110" t="s">
        <v>735</v>
      </c>
      <c r="F4110" t="s">
        <v>733</v>
      </c>
      <c r="G4110" t="s">
        <v>7239</v>
      </c>
      <c r="H4110">
        <v>8260</v>
      </c>
      <c r="L4110">
        <v>7000</v>
      </c>
      <c r="N4110">
        <f t="shared" si="448"/>
        <v>1260</v>
      </c>
      <c r="O4110">
        <f t="shared" si="449"/>
        <v>0</v>
      </c>
      <c r="P4110">
        <f t="shared" si="450"/>
        <v>0</v>
      </c>
      <c r="Q4110">
        <f t="shared" si="451"/>
        <v>1260</v>
      </c>
      <c r="R4110">
        <f t="shared" si="452"/>
        <v>8260</v>
      </c>
      <c r="S4110">
        <f t="shared" si="453"/>
        <v>0</v>
      </c>
      <c r="Y4110">
        <v>0</v>
      </c>
      <c r="Z4110">
        <v>0</v>
      </c>
      <c r="AA4110">
        <v>1260</v>
      </c>
    </row>
    <row r="4111" spans="1:27" x14ac:dyDescent="0.25">
      <c r="A4111" t="str">
        <f t="shared" si="454"/>
        <v>022020</v>
      </c>
      <c r="B4111">
        <v>2</v>
      </c>
      <c r="C4111">
        <v>2020</v>
      </c>
      <c r="D4111" s="18">
        <v>43865</v>
      </c>
      <c r="E4111" t="s">
        <v>781</v>
      </c>
      <c r="F4111" t="s">
        <v>124</v>
      </c>
      <c r="G4111" t="s">
        <v>7896</v>
      </c>
      <c r="H4111">
        <v>3540</v>
      </c>
      <c r="L4111">
        <v>3000</v>
      </c>
      <c r="N4111">
        <f t="shared" si="448"/>
        <v>540</v>
      </c>
      <c r="O4111">
        <f t="shared" si="449"/>
        <v>270</v>
      </c>
      <c r="P4111">
        <f t="shared" si="450"/>
        <v>270</v>
      </c>
      <c r="Q4111">
        <f t="shared" si="451"/>
        <v>0</v>
      </c>
      <c r="R4111">
        <f t="shared" si="452"/>
        <v>3540</v>
      </c>
      <c r="S4111">
        <f t="shared" si="453"/>
        <v>0</v>
      </c>
      <c r="Y4111">
        <v>270</v>
      </c>
      <c r="Z4111">
        <v>270</v>
      </c>
      <c r="AA4111">
        <v>0</v>
      </c>
    </row>
    <row r="4112" spans="1:27" x14ac:dyDescent="0.25">
      <c r="A4112" t="str">
        <f t="shared" si="454"/>
        <v>022020</v>
      </c>
      <c r="B4112">
        <v>2</v>
      </c>
      <c r="C4112">
        <v>2020</v>
      </c>
      <c r="D4112" s="18">
        <v>43865</v>
      </c>
      <c r="E4112" t="s">
        <v>780</v>
      </c>
      <c r="F4112" t="s">
        <v>124</v>
      </c>
      <c r="G4112" t="s">
        <v>7896</v>
      </c>
      <c r="H4112">
        <v>10570</v>
      </c>
      <c r="L4112">
        <v>8958</v>
      </c>
      <c r="N4112">
        <f t="shared" si="448"/>
        <v>1612.44</v>
      </c>
      <c r="O4112">
        <f t="shared" si="449"/>
        <v>806.22</v>
      </c>
      <c r="P4112">
        <f t="shared" si="450"/>
        <v>806.22</v>
      </c>
      <c r="Q4112">
        <f t="shared" si="451"/>
        <v>0</v>
      </c>
      <c r="R4112">
        <f t="shared" si="452"/>
        <v>10570.44</v>
      </c>
      <c r="S4112">
        <f t="shared" si="453"/>
        <v>0.44000000000050932</v>
      </c>
      <c r="Y4112">
        <v>806.22</v>
      </c>
      <c r="Z4112">
        <v>806.22</v>
      </c>
      <c r="AA4112">
        <v>0</v>
      </c>
    </row>
    <row r="4113" spans="1:27" x14ac:dyDescent="0.25">
      <c r="A4113" t="str">
        <f t="shared" si="454"/>
        <v>022020</v>
      </c>
      <c r="B4113">
        <v>2</v>
      </c>
      <c r="C4113">
        <v>2020</v>
      </c>
      <c r="D4113" s="18">
        <v>43872</v>
      </c>
      <c r="E4113" t="s">
        <v>783</v>
      </c>
      <c r="F4113" t="s">
        <v>124</v>
      </c>
      <c r="G4113" t="s">
        <v>7896</v>
      </c>
      <c r="H4113">
        <v>13225</v>
      </c>
      <c r="L4113">
        <v>11208</v>
      </c>
      <c r="N4113">
        <f t="shared" si="448"/>
        <v>2017.44</v>
      </c>
      <c r="O4113">
        <f t="shared" si="449"/>
        <v>1008.72</v>
      </c>
      <c r="P4113">
        <f t="shared" si="450"/>
        <v>1008.72</v>
      </c>
      <c r="Q4113">
        <f t="shared" si="451"/>
        <v>0</v>
      </c>
      <c r="R4113">
        <f t="shared" si="452"/>
        <v>13225.44</v>
      </c>
      <c r="S4113">
        <f t="shared" si="453"/>
        <v>0.44000000000050932</v>
      </c>
      <c r="Y4113">
        <v>1008.72</v>
      </c>
      <c r="Z4113">
        <v>1008.72</v>
      </c>
      <c r="AA4113">
        <v>0</v>
      </c>
    </row>
    <row r="4114" spans="1:27" x14ac:dyDescent="0.25">
      <c r="A4114" t="str">
        <f t="shared" si="454"/>
        <v>022020</v>
      </c>
      <c r="B4114">
        <v>2</v>
      </c>
      <c r="C4114">
        <v>2020</v>
      </c>
      <c r="D4114" s="18">
        <v>43872</v>
      </c>
      <c r="E4114" t="s">
        <v>782</v>
      </c>
      <c r="F4114" t="s">
        <v>124</v>
      </c>
      <c r="G4114" t="s">
        <v>7896</v>
      </c>
      <c r="H4114">
        <v>10570</v>
      </c>
      <c r="L4114">
        <v>8958</v>
      </c>
      <c r="N4114">
        <f t="shared" si="448"/>
        <v>1612.44</v>
      </c>
      <c r="O4114">
        <f t="shared" si="449"/>
        <v>806.22</v>
      </c>
      <c r="P4114">
        <f t="shared" si="450"/>
        <v>806.22</v>
      </c>
      <c r="Q4114">
        <f t="shared" si="451"/>
        <v>0</v>
      </c>
      <c r="R4114">
        <f t="shared" si="452"/>
        <v>10570.44</v>
      </c>
      <c r="S4114">
        <f t="shared" si="453"/>
        <v>0.44000000000050932</v>
      </c>
      <c r="Y4114">
        <v>806.22</v>
      </c>
      <c r="Z4114">
        <v>806.22</v>
      </c>
      <c r="AA4114">
        <v>0</v>
      </c>
    </row>
    <row r="4115" spans="1:27" x14ac:dyDescent="0.25">
      <c r="A4115" t="str">
        <f t="shared" si="454"/>
        <v>022020</v>
      </c>
      <c r="B4115">
        <v>2</v>
      </c>
      <c r="C4115">
        <v>2020</v>
      </c>
      <c r="D4115" s="18">
        <v>43879</v>
      </c>
      <c r="E4115" t="s">
        <v>7240</v>
      </c>
      <c r="F4115" t="s">
        <v>59</v>
      </c>
      <c r="G4115" t="s">
        <v>7139</v>
      </c>
      <c r="H4115">
        <v>23652</v>
      </c>
      <c r="L4115">
        <v>20044</v>
      </c>
      <c r="N4115">
        <f t="shared" si="448"/>
        <v>3607.92</v>
      </c>
      <c r="O4115">
        <f t="shared" si="449"/>
        <v>1803.96</v>
      </c>
      <c r="P4115">
        <f t="shared" si="450"/>
        <v>1803.96</v>
      </c>
      <c r="Q4115">
        <f t="shared" si="451"/>
        <v>0</v>
      </c>
      <c r="R4115">
        <f t="shared" si="452"/>
        <v>23651.919999999998</v>
      </c>
      <c r="S4115">
        <f t="shared" si="453"/>
        <v>-8.000000000174623E-2</v>
      </c>
      <c r="Y4115">
        <v>1803.96</v>
      </c>
      <c r="Z4115">
        <v>1803.96</v>
      </c>
      <c r="AA4115">
        <v>0</v>
      </c>
    </row>
    <row r="4116" spans="1:27" x14ac:dyDescent="0.25">
      <c r="A4116" t="str">
        <f t="shared" si="454"/>
        <v>022020</v>
      </c>
      <c r="B4116">
        <v>2</v>
      </c>
      <c r="C4116">
        <v>2020</v>
      </c>
      <c r="D4116" s="18">
        <v>43866</v>
      </c>
      <c r="E4116" t="s">
        <v>7241</v>
      </c>
      <c r="F4116" t="s">
        <v>2041</v>
      </c>
      <c r="G4116" t="s">
        <v>6460</v>
      </c>
      <c r="H4116">
        <v>26985</v>
      </c>
      <c r="L4116">
        <v>22868.639999999999</v>
      </c>
      <c r="N4116">
        <f t="shared" ref="N4116:N4179" si="455">+(J4116*$J$1/100)+(K4116*$K$1/100)+(L4116*$L$1/100)+(M4116*$M$1/100)</f>
        <v>4116.3552</v>
      </c>
      <c r="O4116">
        <v>0</v>
      </c>
      <c r="P4116">
        <v>0</v>
      </c>
      <c r="Q4116">
        <v>0</v>
      </c>
      <c r="R4116">
        <f t="shared" ref="R4116:R4179" si="456">J4116+K4116+L4116+M4116+N4116+I4116</f>
        <v>26984.995199999998</v>
      </c>
      <c r="S4116">
        <f t="shared" ref="S4116:S4179" si="457">R4116-H4116</f>
        <v>-4.8000000024330802E-3</v>
      </c>
      <c r="T4116" t="s">
        <v>5815</v>
      </c>
      <c r="Y4116">
        <v>2058.1776</v>
      </c>
      <c r="Z4116">
        <v>2058.1776</v>
      </c>
      <c r="AA4116">
        <v>0</v>
      </c>
    </row>
    <row r="4117" spans="1:27" x14ac:dyDescent="0.25">
      <c r="A4117" t="str">
        <f t="shared" si="454"/>
        <v>022020</v>
      </c>
      <c r="B4117">
        <v>2</v>
      </c>
      <c r="C4117">
        <v>2020</v>
      </c>
      <c r="D4117" s="18">
        <v>43883</v>
      </c>
      <c r="E4117" t="s">
        <v>1173</v>
      </c>
      <c r="F4117" t="s">
        <v>1171</v>
      </c>
      <c r="G4117" t="s">
        <v>7242</v>
      </c>
      <c r="H4117">
        <v>10349</v>
      </c>
      <c r="L4117">
        <v>8770</v>
      </c>
      <c r="N4117">
        <f t="shared" si="455"/>
        <v>1578.6</v>
      </c>
      <c r="O4117">
        <f t="shared" ref="O4116:O4179" si="458">+IF(VALUE(LEFT(F4117,2))=33,N4117/2,0)</f>
        <v>789.3</v>
      </c>
      <c r="P4117">
        <f t="shared" ref="P4116:P4179" si="459">+O4117</f>
        <v>789.3</v>
      </c>
      <c r="Q4117">
        <f t="shared" ref="Q4116:Q4179" si="460">+IF(VALUE(LEFT(F4117,2))=33,0,N4117)</f>
        <v>0</v>
      </c>
      <c r="R4117">
        <f t="shared" si="456"/>
        <v>10348.6</v>
      </c>
      <c r="S4117">
        <f t="shared" si="457"/>
        <v>-0.3999999999996362</v>
      </c>
      <c r="Y4117">
        <v>789.3</v>
      </c>
      <c r="Z4117">
        <v>789.3</v>
      </c>
      <c r="AA4117">
        <v>0</v>
      </c>
    </row>
    <row r="4118" spans="1:27" x14ac:dyDescent="0.25">
      <c r="A4118" t="str">
        <f t="shared" si="454"/>
        <v>022020</v>
      </c>
      <c r="B4118">
        <v>2</v>
      </c>
      <c r="C4118">
        <v>2020</v>
      </c>
      <c r="D4118" s="18">
        <v>43883</v>
      </c>
      <c r="E4118" t="s">
        <v>1281</v>
      </c>
      <c r="F4118" t="s">
        <v>1227</v>
      </c>
      <c r="G4118" t="s">
        <v>7177</v>
      </c>
      <c r="H4118">
        <v>17464</v>
      </c>
      <c r="L4118">
        <v>14800</v>
      </c>
      <c r="N4118">
        <f t="shared" si="455"/>
        <v>2664</v>
      </c>
      <c r="O4118">
        <f t="shared" si="458"/>
        <v>1332</v>
      </c>
      <c r="P4118">
        <f t="shared" si="459"/>
        <v>1332</v>
      </c>
      <c r="Q4118">
        <f t="shared" si="460"/>
        <v>0</v>
      </c>
      <c r="R4118">
        <f t="shared" si="456"/>
        <v>17464</v>
      </c>
      <c r="S4118">
        <f t="shared" si="457"/>
        <v>0</v>
      </c>
      <c r="Y4118">
        <v>1332</v>
      </c>
      <c r="Z4118">
        <v>1332</v>
      </c>
      <c r="AA4118">
        <v>0</v>
      </c>
    </row>
    <row r="4119" spans="1:27" x14ac:dyDescent="0.25">
      <c r="A4119" t="str">
        <f t="shared" si="454"/>
        <v>022020</v>
      </c>
      <c r="B4119">
        <v>2</v>
      </c>
      <c r="C4119">
        <v>2020</v>
      </c>
      <c r="D4119" s="18">
        <v>43883</v>
      </c>
      <c r="E4119" t="s">
        <v>1282</v>
      </c>
      <c r="F4119" t="s">
        <v>1227</v>
      </c>
      <c r="G4119" t="s">
        <v>7177</v>
      </c>
      <c r="H4119">
        <v>2891</v>
      </c>
      <c r="L4119">
        <v>2450</v>
      </c>
      <c r="N4119">
        <f t="shared" si="455"/>
        <v>441</v>
      </c>
      <c r="O4119">
        <f t="shared" si="458"/>
        <v>220.5</v>
      </c>
      <c r="P4119">
        <f t="shared" si="459"/>
        <v>220.5</v>
      </c>
      <c r="Q4119">
        <f t="shared" si="460"/>
        <v>0</v>
      </c>
      <c r="R4119">
        <f t="shared" si="456"/>
        <v>2891</v>
      </c>
      <c r="S4119">
        <f t="shared" si="457"/>
        <v>0</v>
      </c>
      <c r="Y4119">
        <v>220.5</v>
      </c>
      <c r="Z4119">
        <v>220.5</v>
      </c>
      <c r="AA4119">
        <v>0</v>
      </c>
    </row>
    <row r="4120" spans="1:27" x14ac:dyDescent="0.25">
      <c r="A4120" t="str">
        <f t="shared" si="454"/>
        <v>022020</v>
      </c>
      <c r="B4120">
        <v>2</v>
      </c>
      <c r="C4120">
        <v>2020</v>
      </c>
      <c r="D4120" s="18">
        <v>43869</v>
      </c>
      <c r="E4120" t="s">
        <v>7243</v>
      </c>
      <c r="F4120" t="s">
        <v>511</v>
      </c>
      <c r="G4120" t="s">
        <v>7244</v>
      </c>
      <c r="H4120">
        <v>5900</v>
      </c>
      <c r="L4120">
        <v>5000</v>
      </c>
      <c r="N4120">
        <f t="shared" si="455"/>
        <v>900</v>
      </c>
      <c r="O4120">
        <f t="shared" si="458"/>
        <v>450</v>
      </c>
      <c r="P4120">
        <f t="shared" si="459"/>
        <v>450</v>
      </c>
      <c r="Q4120">
        <f t="shared" si="460"/>
        <v>0</v>
      </c>
      <c r="R4120">
        <f t="shared" si="456"/>
        <v>5900</v>
      </c>
      <c r="S4120">
        <f t="shared" si="457"/>
        <v>0</v>
      </c>
      <c r="Y4120">
        <v>450</v>
      </c>
      <c r="Z4120">
        <v>450</v>
      </c>
      <c r="AA4120">
        <v>0</v>
      </c>
    </row>
    <row r="4121" spans="1:27" x14ac:dyDescent="0.25">
      <c r="A4121" t="str">
        <f t="shared" si="454"/>
        <v>022020</v>
      </c>
      <c r="B4121">
        <v>2</v>
      </c>
      <c r="C4121">
        <v>2020</v>
      </c>
      <c r="D4121" s="18">
        <v>43885</v>
      </c>
      <c r="E4121" t="s">
        <v>853</v>
      </c>
      <c r="F4121" t="s">
        <v>851</v>
      </c>
      <c r="G4121" t="s">
        <v>6955</v>
      </c>
      <c r="H4121">
        <v>24156</v>
      </c>
      <c r="I4121">
        <v>1500</v>
      </c>
      <c r="L4121">
        <v>19200</v>
      </c>
      <c r="N4121">
        <f t="shared" si="455"/>
        <v>3456</v>
      </c>
      <c r="O4121">
        <v>0</v>
      </c>
      <c r="P4121">
        <v>0</v>
      </c>
      <c r="Q4121">
        <v>0</v>
      </c>
      <c r="R4121">
        <f t="shared" si="456"/>
        <v>24156</v>
      </c>
      <c r="S4121">
        <f t="shared" si="457"/>
        <v>0</v>
      </c>
      <c r="T4121" t="s">
        <v>5815</v>
      </c>
      <c r="Y4121">
        <v>1728</v>
      </c>
      <c r="Z4121">
        <v>1728</v>
      </c>
      <c r="AA4121">
        <v>0</v>
      </c>
    </row>
    <row r="4122" spans="1:27" x14ac:dyDescent="0.25">
      <c r="A4122" t="str">
        <f t="shared" si="454"/>
        <v>022020</v>
      </c>
      <c r="B4122">
        <v>2</v>
      </c>
      <c r="C4122">
        <v>2020</v>
      </c>
      <c r="D4122" s="18">
        <v>43885</v>
      </c>
      <c r="E4122" t="s">
        <v>1042</v>
      </c>
      <c r="F4122" t="s">
        <v>399</v>
      </c>
      <c r="G4122" t="s">
        <v>7227</v>
      </c>
      <c r="H4122">
        <v>52392</v>
      </c>
      <c r="K4122">
        <v>41100</v>
      </c>
      <c r="N4122">
        <f t="shared" si="455"/>
        <v>4932</v>
      </c>
      <c r="O4122">
        <f t="shared" si="458"/>
        <v>2466</v>
      </c>
      <c r="P4122">
        <f t="shared" si="459"/>
        <v>2466</v>
      </c>
      <c r="Q4122">
        <f t="shared" si="460"/>
        <v>0</v>
      </c>
      <c r="R4122">
        <f t="shared" si="456"/>
        <v>46032</v>
      </c>
      <c r="S4122">
        <f t="shared" si="457"/>
        <v>-6360</v>
      </c>
      <c r="Y4122">
        <v>2466</v>
      </c>
      <c r="Z4122">
        <v>2466</v>
      </c>
      <c r="AA4122">
        <v>0</v>
      </c>
    </row>
    <row r="4123" spans="1:27" x14ac:dyDescent="0.25">
      <c r="A4123" t="str">
        <f t="shared" si="454"/>
        <v>022020</v>
      </c>
      <c r="B4123">
        <v>2</v>
      </c>
      <c r="C4123">
        <v>2020</v>
      </c>
      <c r="D4123" s="18">
        <v>43885</v>
      </c>
      <c r="E4123" t="s">
        <v>1042</v>
      </c>
      <c r="F4123" t="s">
        <v>399</v>
      </c>
      <c r="G4123" t="s">
        <v>7227</v>
      </c>
      <c r="H4123">
        <v>52392</v>
      </c>
      <c r="L4123">
        <v>5390</v>
      </c>
      <c r="N4123">
        <f t="shared" si="455"/>
        <v>970.2</v>
      </c>
      <c r="O4123">
        <f t="shared" si="458"/>
        <v>485.1</v>
      </c>
      <c r="P4123">
        <f t="shared" si="459"/>
        <v>485.1</v>
      </c>
      <c r="Q4123">
        <f t="shared" si="460"/>
        <v>0</v>
      </c>
      <c r="R4123">
        <f t="shared" si="456"/>
        <v>6360.2</v>
      </c>
      <c r="S4123">
        <f t="shared" si="457"/>
        <v>-46031.8</v>
      </c>
      <c r="Y4123">
        <v>485.1</v>
      </c>
      <c r="Z4123">
        <v>485.1</v>
      </c>
      <c r="AA4123">
        <v>0</v>
      </c>
    </row>
    <row r="4124" spans="1:27" x14ac:dyDescent="0.25">
      <c r="A4124" t="str">
        <f t="shared" si="454"/>
        <v>022020</v>
      </c>
      <c r="B4124">
        <v>2</v>
      </c>
      <c r="C4124">
        <v>2020</v>
      </c>
      <c r="D4124" s="18">
        <v>43865</v>
      </c>
      <c r="E4124" t="s">
        <v>7245</v>
      </c>
      <c r="F4124" t="s">
        <v>1052</v>
      </c>
      <c r="G4124" t="s">
        <v>7246</v>
      </c>
      <c r="H4124">
        <v>61585</v>
      </c>
      <c r="L4124">
        <v>52190.5</v>
      </c>
      <c r="N4124">
        <f t="shared" si="455"/>
        <v>9394.2900000000009</v>
      </c>
      <c r="O4124">
        <f t="shared" si="458"/>
        <v>4697.1450000000004</v>
      </c>
      <c r="P4124">
        <f t="shared" si="459"/>
        <v>4697.1450000000004</v>
      </c>
      <c r="Q4124">
        <f t="shared" si="460"/>
        <v>0</v>
      </c>
      <c r="R4124">
        <f t="shared" si="456"/>
        <v>61584.79</v>
      </c>
      <c r="S4124">
        <f t="shared" si="457"/>
        <v>-0.20999999999912689</v>
      </c>
      <c r="Y4124">
        <v>4697.1450000000004</v>
      </c>
      <c r="Z4124">
        <v>4697.1450000000004</v>
      </c>
      <c r="AA4124">
        <v>0</v>
      </c>
    </row>
    <row r="4125" spans="1:27" x14ac:dyDescent="0.25">
      <c r="A4125" t="str">
        <f t="shared" si="454"/>
        <v>022020</v>
      </c>
      <c r="B4125">
        <v>2</v>
      </c>
      <c r="C4125">
        <v>2020</v>
      </c>
      <c r="D4125" s="18">
        <v>43882</v>
      </c>
      <c r="E4125" t="s">
        <v>769</v>
      </c>
      <c r="F4125" t="s">
        <v>101</v>
      </c>
      <c r="G4125" t="s">
        <v>6305</v>
      </c>
      <c r="H4125">
        <v>18440</v>
      </c>
      <c r="J4125">
        <v>17000</v>
      </c>
      <c r="N4125">
        <f t="shared" si="455"/>
        <v>850</v>
      </c>
      <c r="O4125">
        <f t="shared" si="458"/>
        <v>425</v>
      </c>
      <c r="P4125">
        <f t="shared" si="459"/>
        <v>425</v>
      </c>
      <c r="Q4125">
        <f t="shared" si="460"/>
        <v>0</v>
      </c>
      <c r="R4125">
        <f t="shared" si="456"/>
        <v>17850</v>
      </c>
      <c r="S4125">
        <f t="shared" si="457"/>
        <v>-590</v>
      </c>
      <c r="Y4125">
        <v>425</v>
      </c>
      <c r="Z4125">
        <v>425</v>
      </c>
      <c r="AA4125">
        <v>0</v>
      </c>
    </row>
    <row r="4126" spans="1:27" x14ac:dyDescent="0.25">
      <c r="A4126" t="str">
        <f t="shared" si="454"/>
        <v>022020</v>
      </c>
      <c r="B4126">
        <v>2</v>
      </c>
      <c r="C4126">
        <v>2020</v>
      </c>
      <c r="D4126" s="18">
        <v>43882</v>
      </c>
      <c r="E4126" t="s">
        <v>769</v>
      </c>
      <c r="F4126" t="s">
        <v>101</v>
      </c>
      <c r="G4126" t="s">
        <v>6305</v>
      </c>
      <c r="H4126">
        <v>18440</v>
      </c>
      <c r="L4126">
        <v>500</v>
      </c>
      <c r="N4126">
        <f t="shared" si="455"/>
        <v>90</v>
      </c>
      <c r="O4126">
        <f t="shared" si="458"/>
        <v>45</v>
      </c>
      <c r="P4126">
        <f t="shared" si="459"/>
        <v>45</v>
      </c>
      <c r="Q4126">
        <f t="shared" si="460"/>
        <v>0</v>
      </c>
      <c r="R4126">
        <f t="shared" si="456"/>
        <v>590</v>
      </c>
      <c r="S4126">
        <f t="shared" si="457"/>
        <v>-17850</v>
      </c>
      <c r="Y4126">
        <v>45</v>
      </c>
      <c r="Z4126">
        <v>45</v>
      </c>
      <c r="AA4126">
        <v>0</v>
      </c>
    </row>
    <row r="4127" spans="1:27" x14ac:dyDescent="0.25">
      <c r="A4127" t="str">
        <f t="shared" si="454"/>
        <v>022020</v>
      </c>
      <c r="B4127">
        <v>2</v>
      </c>
      <c r="C4127">
        <v>2020</v>
      </c>
      <c r="D4127" s="18">
        <v>43885</v>
      </c>
      <c r="E4127" t="s">
        <v>7247</v>
      </c>
      <c r="F4127" t="s">
        <v>2041</v>
      </c>
      <c r="G4127" t="s">
        <v>7097</v>
      </c>
      <c r="H4127">
        <v>19800</v>
      </c>
      <c r="L4127">
        <v>16780</v>
      </c>
      <c r="N4127">
        <f t="shared" si="455"/>
        <v>3020.4</v>
      </c>
      <c r="O4127">
        <f t="shared" si="458"/>
        <v>1510.2</v>
      </c>
      <c r="P4127">
        <f t="shared" si="459"/>
        <v>1510.2</v>
      </c>
      <c r="Q4127">
        <f t="shared" si="460"/>
        <v>0</v>
      </c>
      <c r="R4127">
        <f t="shared" si="456"/>
        <v>19800.400000000001</v>
      </c>
      <c r="S4127">
        <f t="shared" si="457"/>
        <v>0.40000000000145519</v>
      </c>
      <c r="Y4127">
        <v>1510.2</v>
      </c>
      <c r="Z4127">
        <v>1510.2</v>
      </c>
      <c r="AA4127">
        <v>0</v>
      </c>
    </row>
    <row r="4128" spans="1:27" x14ac:dyDescent="0.25">
      <c r="A4128" t="str">
        <f t="shared" si="454"/>
        <v>012020</v>
      </c>
      <c r="B4128">
        <v>2</v>
      </c>
      <c r="C4128">
        <v>2020</v>
      </c>
      <c r="D4128" s="18">
        <v>43859</v>
      </c>
      <c r="E4128" t="s">
        <v>1293</v>
      </c>
      <c r="F4128" t="s">
        <v>1290</v>
      </c>
      <c r="G4128" t="s">
        <v>6929</v>
      </c>
      <c r="H4128">
        <v>1428</v>
      </c>
      <c r="L4128">
        <v>1210</v>
      </c>
      <c r="N4128">
        <f t="shared" si="455"/>
        <v>217.8</v>
      </c>
      <c r="O4128">
        <f t="shared" si="458"/>
        <v>108.9</v>
      </c>
      <c r="P4128">
        <f t="shared" si="459"/>
        <v>108.9</v>
      </c>
      <c r="Q4128">
        <f t="shared" si="460"/>
        <v>0</v>
      </c>
      <c r="R4128">
        <f t="shared" si="456"/>
        <v>1427.8</v>
      </c>
      <c r="S4128">
        <f t="shared" si="457"/>
        <v>-0.20000000000004547</v>
      </c>
      <c r="Y4128">
        <v>108.9</v>
      </c>
      <c r="Z4128">
        <v>108.9</v>
      </c>
      <c r="AA4128">
        <v>0</v>
      </c>
    </row>
    <row r="4129" spans="1:27" x14ac:dyDescent="0.25">
      <c r="A4129" t="str">
        <f t="shared" si="454"/>
        <v>022020</v>
      </c>
      <c r="B4129">
        <v>2</v>
      </c>
      <c r="C4129">
        <v>2020</v>
      </c>
      <c r="D4129" s="18">
        <v>43873</v>
      </c>
      <c r="E4129" t="s">
        <v>731</v>
      </c>
      <c r="F4129" t="s">
        <v>729</v>
      </c>
      <c r="G4129" t="s">
        <v>7517</v>
      </c>
      <c r="H4129">
        <v>14269</v>
      </c>
      <c r="L4129">
        <v>12092</v>
      </c>
      <c r="N4129">
        <f t="shared" si="455"/>
        <v>2176.56</v>
      </c>
      <c r="O4129">
        <f t="shared" si="458"/>
        <v>0</v>
      </c>
      <c r="P4129">
        <f t="shared" si="459"/>
        <v>0</v>
      </c>
      <c r="Q4129">
        <f t="shared" si="460"/>
        <v>2176.56</v>
      </c>
      <c r="R4129">
        <f t="shared" si="456"/>
        <v>14268.56</v>
      </c>
      <c r="S4129">
        <f t="shared" si="457"/>
        <v>-0.44000000000050932</v>
      </c>
      <c r="Y4129">
        <v>0</v>
      </c>
      <c r="Z4129">
        <v>0</v>
      </c>
      <c r="AA4129">
        <v>2176.56</v>
      </c>
    </row>
    <row r="4130" spans="1:27" x14ac:dyDescent="0.25">
      <c r="A4130" t="str">
        <f t="shared" si="454"/>
        <v>022020</v>
      </c>
      <c r="B4130">
        <v>2</v>
      </c>
      <c r="C4130">
        <v>2020</v>
      </c>
      <c r="D4130" s="18">
        <v>43881</v>
      </c>
      <c r="E4130" t="s">
        <v>1119</v>
      </c>
      <c r="F4130" t="s">
        <v>503</v>
      </c>
      <c r="G4130" t="s">
        <v>7176</v>
      </c>
      <c r="H4130">
        <v>3304</v>
      </c>
      <c r="L4130">
        <v>2800</v>
      </c>
      <c r="N4130">
        <f t="shared" si="455"/>
        <v>504</v>
      </c>
      <c r="O4130">
        <f t="shared" si="458"/>
        <v>252</v>
      </c>
      <c r="P4130">
        <f t="shared" si="459"/>
        <v>252</v>
      </c>
      <c r="Q4130">
        <f t="shared" si="460"/>
        <v>0</v>
      </c>
      <c r="R4130">
        <f t="shared" si="456"/>
        <v>3304</v>
      </c>
      <c r="S4130">
        <f t="shared" si="457"/>
        <v>0</v>
      </c>
      <c r="Y4130">
        <v>252</v>
      </c>
      <c r="Z4130">
        <v>252</v>
      </c>
      <c r="AA4130">
        <v>0</v>
      </c>
    </row>
    <row r="4131" spans="1:27" x14ac:dyDescent="0.25">
      <c r="A4131" t="str">
        <f t="shared" si="454"/>
        <v>022020</v>
      </c>
      <c r="B4131">
        <v>2</v>
      </c>
      <c r="C4131">
        <v>2020</v>
      </c>
      <c r="D4131" s="18">
        <v>43885</v>
      </c>
      <c r="E4131" t="s">
        <v>757</v>
      </c>
      <c r="F4131" t="s">
        <v>87</v>
      </c>
      <c r="G4131" t="s">
        <v>7101</v>
      </c>
      <c r="H4131">
        <v>11151</v>
      </c>
      <c r="L4131">
        <v>9450</v>
      </c>
      <c r="N4131">
        <f t="shared" si="455"/>
        <v>1701</v>
      </c>
      <c r="O4131">
        <f t="shared" si="458"/>
        <v>850.5</v>
      </c>
      <c r="P4131">
        <f t="shared" si="459"/>
        <v>850.5</v>
      </c>
      <c r="Q4131">
        <f t="shared" si="460"/>
        <v>0</v>
      </c>
      <c r="R4131">
        <f t="shared" si="456"/>
        <v>11151</v>
      </c>
      <c r="S4131">
        <f t="shared" si="457"/>
        <v>0</v>
      </c>
      <c r="Y4131">
        <v>850.5</v>
      </c>
      <c r="Z4131">
        <v>850.5</v>
      </c>
      <c r="AA4131">
        <v>0</v>
      </c>
    </row>
    <row r="4132" spans="1:27" x14ac:dyDescent="0.25">
      <c r="A4132" t="str">
        <f t="shared" si="454"/>
        <v>022020</v>
      </c>
      <c r="B4132">
        <v>2</v>
      </c>
      <c r="C4132">
        <v>2020</v>
      </c>
      <c r="D4132" s="18">
        <v>43885</v>
      </c>
      <c r="E4132" t="s">
        <v>4866</v>
      </c>
      <c r="F4132" t="s">
        <v>6323</v>
      </c>
      <c r="G4132" t="s">
        <v>6447</v>
      </c>
      <c r="H4132">
        <v>1829</v>
      </c>
      <c r="L4132">
        <v>1550</v>
      </c>
      <c r="N4132">
        <f t="shared" si="455"/>
        <v>279</v>
      </c>
      <c r="O4132">
        <f t="shared" si="458"/>
        <v>139.5</v>
      </c>
      <c r="P4132">
        <f t="shared" si="459"/>
        <v>139.5</v>
      </c>
      <c r="Q4132">
        <f t="shared" si="460"/>
        <v>0</v>
      </c>
      <c r="R4132">
        <f t="shared" si="456"/>
        <v>1829</v>
      </c>
      <c r="S4132">
        <f t="shared" si="457"/>
        <v>0</v>
      </c>
      <c r="Y4132">
        <v>139.5</v>
      </c>
      <c r="Z4132">
        <v>139.5</v>
      </c>
      <c r="AA4132">
        <v>0</v>
      </c>
    </row>
    <row r="4133" spans="1:27" x14ac:dyDescent="0.25">
      <c r="A4133" t="str">
        <f t="shared" si="454"/>
        <v>012020</v>
      </c>
      <c r="B4133">
        <v>2</v>
      </c>
      <c r="C4133">
        <v>2020</v>
      </c>
      <c r="D4133" s="18">
        <v>43860</v>
      </c>
      <c r="E4133" t="s">
        <v>521</v>
      </c>
      <c r="F4133" t="s">
        <v>518</v>
      </c>
      <c r="G4133" t="s">
        <v>7248</v>
      </c>
      <c r="H4133">
        <v>29415</v>
      </c>
      <c r="L4133">
        <v>24928</v>
      </c>
      <c r="N4133">
        <f t="shared" si="455"/>
        <v>4487.04</v>
      </c>
      <c r="O4133">
        <f t="shared" si="458"/>
        <v>2243.52</v>
      </c>
      <c r="P4133">
        <f t="shared" si="459"/>
        <v>2243.52</v>
      </c>
      <c r="Q4133">
        <f t="shared" si="460"/>
        <v>0</v>
      </c>
      <c r="R4133">
        <f t="shared" si="456"/>
        <v>29415.040000000001</v>
      </c>
      <c r="S4133">
        <f t="shared" si="457"/>
        <v>4.0000000000873115E-2</v>
      </c>
      <c r="Y4133">
        <v>2243.52</v>
      </c>
      <c r="Z4133">
        <v>2243.52</v>
      </c>
      <c r="AA4133">
        <v>0</v>
      </c>
    </row>
    <row r="4134" spans="1:27" x14ac:dyDescent="0.25">
      <c r="A4134" t="str">
        <f t="shared" si="454"/>
        <v>012020</v>
      </c>
      <c r="B4134">
        <v>2</v>
      </c>
      <c r="C4134">
        <v>2020</v>
      </c>
      <c r="D4134" s="18">
        <v>43855</v>
      </c>
      <c r="E4134" t="s">
        <v>449</v>
      </c>
      <c r="F4134" t="s">
        <v>447</v>
      </c>
      <c r="G4134" t="s">
        <v>7249</v>
      </c>
      <c r="H4134">
        <v>110153</v>
      </c>
      <c r="L4134">
        <v>93350</v>
      </c>
      <c r="N4134">
        <f t="shared" si="455"/>
        <v>16803</v>
      </c>
      <c r="O4134">
        <v>0</v>
      </c>
      <c r="P4134">
        <v>0</v>
      </c>
      <c r="Q4134">
        <v>0</v>
      </c>
      <c r="R4134">
        <f t="shared" si="456"/>
        <v>110153</v>
      </c>
      <c r="S4134">
        <f t="shared" si="457"/>
        <v>0</v>
      </c>
      <c r="T4134" t="s">
        <v>5815</v>
      </c>
      <c r="Y4134">
        <v>0</v>
      </c>
      <c r="Z4134">
        <v>0</v>
      </c>
      <c r="AA4134">
        <v>16803</v>
      </c>
    </row>
    <row r="4135" spans="1:27" x14ac:dyDescent="0.25">
      <c r="A4135" t="str">
        <f t="shared" si="454"/>
        <v>112019</v>
      </c>
      <c r="B4135">
        <v>2</v>
      </c>
      <c r="C4135">
        <v>2019</v>
      </c>
      <c r="D4135" s="18">
        <v>43774</v>
      </c>
      <c r="E4135" t="s">
        <v>7250</v>
      </c>
      <c r="F4135" t="s">
        <v>1232</v>
      </c>
      <c r="G4135" t="s">
        <v>1233</v>
      </c>
      <c r="H4135">
        <v>4425</v>
      </c>
      <c r="L4135">
        <v>3750</v>
      </c>
      <c r="N4135">
        <f t="shared" si="455"/>
        <v>675</v>
      </c>
      <c r="O4135">
        <f t="shared" si="458"/>
        <v>337.5</v>
      </c>
      <c r="P4135">
        <f t="shared" si="459"/>
        <v>337.5</v>
      </c>
      <c r="Q4135">
        <f t="shared" si="460"/>
        <v>0</v>
      </c>
      <c r="R4135">
        <f t="shared" si="456"/>
        <v>4425</v>
      </c>
      <c r="S4135">
        <f t="shared" si="457"/>
        <v>0</v>
      </c>
      <c r="Y4135">
        <v>337.5</v>
      </c>
      <c r="Z4135">
        <v>337.5</v>
      </c>
      <c r="AA4135">
        <v>0</v>
      </c>
    </row>
    <row r="4136" spans="1:27" x14ac:dyDescent="0.25">
      <c r="A4136" t="str">
        <f t="shared" si="454"/>
        <v>022020</v>
      </c>
      <c r="B4136">
        <v>2</v>
      </c>
      <c r="C4136">
        <v>2020</v>
      </c>
      <c r="D4136" s="18">
        <v>43882</v>
      </c>
      <c r="E4136" t="s">
        <v>1049</v>
      </c>
      <c r="F4136" t="s">
        <v>413</v>
      </c>
      <c r="G4136" t="s">
        <v>7203</v>
      </c>
      <c r="H4136">
        <v>51301</v>
      </c>
      <c r="L4136">
        <v>43475</v>
      </c>
      <c r="N4136">
        <f t="shared" si="455"/>
        <v>7825.5</v>
      </c>
      <c r="O4136">
        <f t="shared" si="458"/>
        <v>3912.75</v>
      </c>
      <c r="P4136">
        <f t="shared" si="459"/>
        <v>3912.75</v>
      </c>
      <c r="Q4136">
        <f t="shared" si="460"/>
        <v>0</v>
      </c>
      <c r="R4136">
        <f t="shared" si="456"/>
        <v>51300.5</v>
      </c>
      <c r="S4136">
        <f t="shared" si="457"/>
        <v>-0.5</v>
      </c>
      <c r="Y4136">
        <v>3912.75</v>
      </c>
      <c r="Z4136">
        <v>3912.75</v>
      </c>
      <c r="AA4136">
        <v>0</v>
      </c>
    </row>
    <row r="4137" spans="1:27" x14ac:dyDescent="0.25">
      <c r="A4137" t="str">
        <f t="shared" si="454"/>
        <v>022020</v>
      </c>
      <c r="B4137">
        <v>2</v>
      </c>
      <c r="C4137">
        <v>2020</v>
      </c>
      <c r="D4137" s="18">
        <v>43886</v>
      </c>
      <c r="E4137" t="s">
        <v>1044</v>
      </c>
      <c r="F4137" t="s">
        <v>399</v>
      </c>
      <c r="G4137" t="s">
        <v>7227</v>
      </c>
      <c r="H4137">
        <v>13216</v>
      </c>
      <c r="L4137">
        <v>11200</v>
      </c>
      <c r="N4137">
        <f t="shared" si="455"/>
        <v>2016</v>
      </c>
      <c r="O4137">
        <f t="shared" si="458"/>
        <v>1008</v>
      </c>
      <c r="P4137">
        <f t="shared" si="459"/>
        <v>1008</v>
      </c>
      <c r="Q4137">
        <f t="shared" si="460"/>
        <v>0</v>
      </c>
      <c r="R4137">
        <f t="shared" si="456"/>
        <v>13216</v>
      </c>
      <c r="S4137">
        <f t="shared" si="457"/>
        <v>0</v>
      </c>
      <c r="Y4137">
        <v>1008</v>
      </c>
      <c r="Z4137">
        <v>1008</v>
      </c>
      <c r="AA4137">
        <v>0</v>
      </c>
    </row>
    <row r="4138" spans="1:27" x14ac:dyDescent="0.25">
      <c r="A4138" t="str">
        <f t="shared" si="454"/>
        <v>022020</v>
      </c>
      <c r="B4138">
        <v>2</v>
      </c>
      <c r="C4138">
        <v>2020</v>
      </c>
      <c r="D4138" s="18">
        <v>43886</v>
      </c>
      <c r="E4138" t="s">
        <v>1043</v>
      </c>
      <c r="F4138" t="s">
        <v>399</v>
      </c>
      <c r="G4138" t="s">
        <v>7227</v>
      </c>
      <c r="H4138">
        <v>753</v>
      </c>
      <c r="L4138">
        <v>638</v>
      </c>
      <c r="N4138">
        <f t="shared" si="455"/>
        <v>114.84</v>
      </c>
      <c r="O4138">
        <f t="shared" si="458"/>
        <v>57.42</v>
      </c>
      <c r="P4138">
        <f t="shared" si="459"/>
        <v>57.42</v>
      </c>
      <c r="Q4138">
        <f t="shared" si="460"/>
        <v>0</v>
      </c>
      <c r="R4138">
        <f t="shared" si="456"/>
        <v>752.84</v>
      </c>
      <c r="S4138">
        <f t="shared" si="457"/>
        <v>-0.15999999999996817</v>
      </c>
      <c r="Y4138">
        <v>57.42</v>
      </c>
      <c r="Z4138">
        <v>57.42</v>
      </c>
      <c r="AA4138">
        <v>0</v>
      </c>
    </row>
    <row r="4139" spans="1:27" x14ac:dyDescent="0.25">
      <c r="A4139" t="str">
        <f t="shared" si="454"/>
        <v>022020</v>
      </c>
      <c r="B4139">
        <v>2</v>
      </c>
      <c r="C4139">
        <v>2020</v>
      </c>
      <c r="D4139" s="18">
        <v>43885</v>
      </c>
      <c r="E4139" t="s">
        <v>772</v>
      </c>
      <c r="F4139" t="s">
        <v>101</v>
      </c>
      <c r="G4139" t="s">
        <v>6305</v>
      </c>
      <c r="H4139">
        <v>780</v>
      </c>
      <c r="L4139">
        <v>661</v>
      </c>
      <c r="N4139">
        <f t="shared" si="455"/>
        <v>118.98</v>
      </c>
      <c r="O4139">
        <f t="shared" si="458"/>
        <v>59.49</v>
      </c>
      <c r="P4139">
        <f t="shared" si="459"/>
        <v>59.49</v>
      </c>
      <c r="Q4139">
        <f t="shared" si="460"/>
        <v>0</v>
      </c>
      <c r="R4139">
        <f t="shared" si="456"/>
        <v>779.98</v>
      </c>
      <c r="S4139">
        <f t="shared" si="457"/>
        <v>-1.999999999998181E-2</v>
      </c>
      <c r="Y4139">
        <v>59.49</v>
      </c>
      <c r="Z4139">
        <v>59.49</v>
      </c>
      <c r="AA4139">
        <v>0</v>
      </c>
    </row>
    <row r="4140" spans="1:27" x14ac:dyDescent="0.25">
      <c r="A4140" t="str">
        <f t="shared" si="454"/>
        <v>022020</v>
      </c>
      <c r="B4140">
        <v>2</v>
      </c>
      <c r="C4140">
        <v>2020</v>
      </c>
      <c r="D4140" s="18">
        <v>43883</v>
      </c>
      <c r="E4140" t="s">
        <v>770</v>
      </c>
      <c r="F4140" t="s">
        <v>101</v>
      </c>
      <c r="G4140" t="s">
        <v>6305</v>
      </c>
      <c r="H4140">
        <v>7295</v>
      </c>
      <c r="L4140">
        <v>250</v>
      </c>
      <c r="N4140">
        <f t="shared" si="455"/>
        <v>45</v>
      </c>
      <c r="O4140">
        <f t="shared" si="458"/>
        <v>22.5</v>
      </c>
      <c r="P4140">
        <f t="shared" si="459"/>
        <v>22.5</v>
      </c>
      <c r="Q4140">
        <f t="shared" si="460"/>
        <v>0</v>
      </c>
      <c r="R4140">
        <f t="shared" si="456"/>
        <v>295</v>
      </c>
      <c r="S4140">
        <f t="shared" si="457"/>
        <v>-7000</v>
      </c>
      <c r="Y4140">
        <v>22.5</v>
      </c>
      <c r="Z4140">
        <v>22.5</v>
      </c>
      <c r="AA4140">
        <v>0</v>
      </c>
    </row>
    <row r="4141" spans="1:27" x14ac:dyDescent="0.25">
      <c r="A4141" t="str">
        <f t="shared" si="454"/>
        <v>022020</v>
      </c>
      <c r="B4141">
        <v>2</v>
      </c>
      <c r="C4141">
        <v>2020</v>
      </c>
      <c r="D4141" s="18">
        <v>43883</v>
      </c>
      <c r="E4141" t="s">
        <v>770</v>
      </c>
      <c r="F4141" t="s">
        <v>101</v>
      </c>
      <c r="G4141" t="s">
        <v>6305</v>
      </c>
      <c r="H4141">
        <v>7295</v>
      </c>
      <c r="M4141">
        <v>5468.75</v>
      </c>
      <c r="N4141">
        <f t="shared" si="455"/>
        <v>1531.25</v>
      </c>
      <c r="O4141">
        <f t="shared" si="458"/>
        <v>765.625</v>
      </c>
      <c r="P4141">
        <f t="shared" si="459"/>
        <v>765.625</v>
      </c>
      <c r="Q4141">
        <f t="shared" si="460"/>
        <v>0</v>
      </c>
      <c r="R4141">
        <f t="shared" si="456"/>
        <v>7000</v>
      </c>
      <c r="S4141">
        <f t="shared" si="457"/>
        <v>-295</v>
      </c>
      <c r="Y4141">
        <v>765.625</v>
      </c>
      <c r="Z4141">
        <v>765.625</v>
      </c>
      <c r="AA4141">
        <v>0</v>
      </c>
    </row>
    <row r="4142" spans="1:27" x14ac:dyDescent="0.25">
      <c r="A4142" t="str">
        <f t="shared" si="454"/>
        <v>022020</v>
      </c>
      <c r="B4142">
        <v>2</v>
      </c>
      <c r="C4142">
        <v>2020</v>
      </c>
      <c r="D4142" s="18">
        <v>43885</v>
      </c>
      <c r="E4142" t="s">
        <v>771</v>
      </c>
      <c r="F4142" t="s">
        <v>101</v>
      </c>
      <c r="G4142" t="s">
        <v>6305</v>
      </c>
      <c r="H4142">
        <v>1823</v>
      </c>
      <c r="L4142">
        <v>1545</v>
      </c>
      <c r="N4142">
        <f t="shared" si="455"/>
        <v>278.10000000000002</v>
      </c>
      <c r="O4142">
        <f t="shared" si="458"/>
        <v>139.05000000000001</v>
      </c>
      <c r="P4142">
        <f t="shared" si="459"/>
        <v>139.05000000000001</v>
      </c>
      <c r="Q4142">
        <f t="shared" si="460"/>
        <v>0</v>
      </c>
      <c r="R4142">
        <f t="shared" si="456"/>
        <v>1823.1</v>
      </c>
      <c r="S4142">
        <f t="shared" si="457"/>
        <v>9.9999999999909051E-2</v>
      </c>
      <c r="Y4142">
        <v>139.05000000000001</v>
      </c>
      <c r="Z4142">
        <v>139.05000000000001</v>
      </c>
      <c r="AA4142">
        <v>0</v>
      </c>
    </row>
    <row r="4143" spans="1:27" x14ac:dyDescent="0.25">
      <c r="A4143" t="str">
        <f t="shared" si="454"/>
        <v>022020</v>
      </c>
      <c r="B4143">
        <v>2</v>
      </c>
      <c r="C4143">
        <v>2020</v>
      </c>
      <c r="D4143" s="18">
        <v>43873</v>
      </c>
      <c r="E4143" t="s">
        <v>745</v>
      </c>
      <c r="F4143" t="s">
        <v>74</v>
      </c>
      <c r="G4143" t="s">
        <v>7185</v>
      </c>
      <c r="H4143">
        <v>5428</v>
      </c>
      <c r="L4143">
        <v>4600</v>
      </c>
      <c r="N4143">
        <f t="shared" si="455"/>
        <v>828</v>
      </c>
      <c r="O4143">
        <f t="shared" si="458"/>
        <v>414</v>
      </c>
      <c r="P4143">
        <f t="shared" si="459"/>
        <v>414</v>
      </c>
      <c r="Q4143">
        <f t="shared" si="460"/>
        <v>0</v>
      </c>
      <c r="R4143">
        <f t="shared" si="456"/>
        <v>5428</v>
      </c>
      <c r="S4143">
        <f t="shared" si="457"/>
        <v>0</v>
      </c>
      <c r="Y4143">
        <v>414</v>
      </c>
      <c r="Z4143">
        <v>414</v>
      </c>
      <c r="AA4143">
        <v>0</v>
      </c>
    </row>
    <row r="4144" spans="1:27" x14ac:dyDescent="0.25">
      <c r="A4144" t="str">
        <f t="shared" si="454"/>
        <v>022020</v>
      </c>
      <c r="B4144">
        <v>2</v>
      </c>
      <c r="C4144">
        <v>2020</v>
      </c>
      <c r="D4144" s="18">
        <v>43880</v>
      </c>
      <c r="E4144" t="s">
        <v>2128</v>
      </c>
      <c r="F4144" t="s">
        <v>7251</v>
      </c>
      <c r="G4144" t="s">
        <v>7252</v>
      </c>
      <c r="H4144">
        <v>37200</v>
      </c>
      <c r="I4144">
        <v>37200</v>
      </c>
      <c r="N4144">
        <f t="shared" si="455"/>
        <v>0</v>
      </c>
      <c r="O4144">
        <f t="shared" si="458"/>
        <v>0</v>
      </c>
      <c r="P4144">
        <f t="shared" si="459"/>
        <v>0</v>
      </c>
      <c r="Q4144">
        <f t="shared" si="460"/>
        <v>0</v>
      </c>
      <c r="R4144">
        <f t="shared" si="456"/>
        <v>37200</v>
      </c>
      <c r="S4144">
        <f t="shared" si="457"/>
        <v>0</v>
      </c>
      <c r="Y4144">
        <v>0</v>
      </c>
      <c r="Z4144">
        <v>0</v>
      </c>
      <c r="AA4144">
        <v>0</v>
      </c>
    </row>
    <row r="4145" spans="1:27" x14ac:dyDescent="0.25">
      <c r="A4145" t="str">
        <f t="shared" si="454"/>
        <v>022020</v>
      </c>
      <c r="B4145">
        <v>2</v>
      </c>
      <c r="C4145">
        <v>2020</v>
      </c>
      <c r="D4145" s="18">
        <v>43866</v>
      </c>
      <c r="E4145" t="s">
        <v>1613</v>
      </c>
      <c r="F4145" t="s">
        <v>1604</v>
      </c>
      <c r="G4145" t="s">
        <v>7206</v>
      </c>
      <c r="H4145">
        <v>15930</v>
      </c>
      <c r="L4145">
        <v>13500</v>
      </c>
      <c r="N4145">
        <f t="shared" si="455"/>
        <v>2430</v>
      </c>
      <c r="O4145">
        <f t="shared" si="458"/>
        <v>1215</v>
      </c>
      <c r="P4145">
        <f t="shared" si="459"/>
        <v>1215</v>
      </c>
      <c r="Q4145">
        <f t="shared" si="460"/>
        <v>0</v>
      </c>
      <c r="R4145">
        <f t="shared" si="456"/>
        <v>15930</v>
      </c>
      <c r="S4145">
        <f t="shared" si="457"/>
        <v>0</v>
      </c>
      <c r="Y4145">
        <v>1215</v>
      </c>
      <c r="Z4145">
        <v>1215</v>
      </c>
      <c r="AA4145">
        <v>0</v>
      </c>
    </row>
    <row r="4146" spans="1:27" x14ac:dyDescent="0.25">
      <c r="A4146" t="str">
        <f t="shared" si="454"/>
        <v>022020</v>
      </c>
      <c r="B4146">
        <v>2</v>
      </c>
      <c r="C4146">
        <v>2020</v>
      </c>
      <c r="D4146" s="18">
        <v>43886</v>
      </c>
      <c r="E4146" t="s">
        <v>7253</v>
      </c>
      <c r="F4146" t="s">
        <v>2041</v>
      </c>
      <c r="G4146" t="s">
        <v>7097</v>
      </c>
      <c r="H4146">
        <v>66800</v>
      </c>
      <c r="L4146">
        <v>56610</v>
      </c>
      <c r="N4146">
        <f t="shared" si="455"/>
        <v>10189.799999999999</v>
      </c>
      <c r="O4146">
        <f t="shared" si="458"/>
        <v>5094.8999999999996</v>
      </c>
      <c r="P4146">
        <f t="shared" si="459"/>
        <v>5094.8999999999996</v>
      </c>
      <c r="Q4146">
        <f t="shared" si="460"/>
        <v>0</v>
      </c>
      <c r="R4146">
        <f t="shared" si="456"/>
        <v>66799.8</v>
      </c>
      <c r="S4146">
        <f t="shared" si="457"/>
        <v>-0.19999999999708962</v>
      </c>
      <c r="Y4146">
        <v>5094.8999999999996</v>
      </c>
      <c r="Z4146">
        <v>5094.8999999999996</v>
      </c>
      <c r="AA4146">
        <v>0</v>
      </c>
    </row>
    <row r="4147" spans="1:27" x14ac:dyDescent="0.25">
      <c r="A4147" t="str">
        <f t="shared" si="454"/>
        <v>022020</v>
      </c>
      <c r="B4147">
        <v>2</v>
      </c>
      <c r="C4147">
        <v>2020</v>
      </c>
      <c r="D4147" s="18">
        <v>43887</v>
      </c>
      <c r="E4147" t="s">
        <v>7905</v>
      </c>
      <c r="F4147" t="s">
        <v>124</v>
      </c>
      <c r="G4147" t="s">
        <v>7896</v>
      </c>
      <c r="H4147">
        <v>40711</v>
      </c>
      <c r="I4147">
        <v>40711</v>
      </c>
      <c r="N4147">
        <f t="shared" si="455"/>
        <v>0</v>
      </c>
      <c r="O4147">
        <f t="shared" si="458"/>
        <v>0</v>
      </c>
      <c r="P4147">
        <f t="shared" si="459"/>
        <v>0</v>
      </c>
      <c r="Q4147">
        <f t="shared" si="460"/>
        <v>0</v>
      </c>
      <c r="R4147">
        <f t="shared" si="456"/>
        <v>40711</v>
      </c>
      <c r="S4147">
        <f t="shared" si="457"/>
        <v>0</v>
      </c>
      <c r="Y4147">
        <v>0</v>
      </c>
      <c r="Z4147">
        <v>0</v>
      </c>
      <c r="AA4147">
        <v>0</v>
      </c>
    </row>
    <row r="4148" spans="1:27" x14ac:dyDescent="0.25">
      <c r="A4148" t="str">
        <f t="shared" si="454"/>
        <v>022020</v>
      </c>
      <c r="B4148">
        <v>2</v>
      </c>
      <c r="C4148">
        <v>2020</v>
      </c>
      <c r="D4148" s="18">
        <v>43887</v>
      </c>
      <c r="E4148" t="s">
        <v>787</v>
      </c>
      <c r="F4148" t="s">
        <v>124</v>
      </c>
      <c r="G4148" t="s">
        <v>7896</v>
      </c>
      <c r="H4148">
        <v>10572</v>
      </c>
      <c r="L4148">
        <v>8959</v>
      </c>
      <c r="N4148">
        <f t="shared" si="455"/>
        <v>1612.62</v>
      </c>
      <c r="O4148">
        <f t="shared" si="458"/>
        <v>806.31</v>
      </c>
      <c r="P4148">
        <f t="shared" si="459"/>
        <v>806.31</v>
      </c>
      <c r="Q4148">
        <f t="shared" si="460"/>
        <v>0</v>
      </c>
      <c r="R4148">
        <f t="shared" si="456"/>
        <v>10571.619999999999</v>
      </c>
      <c r="S4148">
        <f t="shared" si="457"/>
        <v>-0.38000000000101863</v>
      </c>
      <c r="Y4148">
        <v>806.31</v>
      </c>
      <c r="Z4148">
        <v>806.31</v>
      </c>
      <c r="AA4148">
        <v>0</v>
      </c>
    </row>
    <row r="4149" spans="1:27" x14ac:dyDescent="0.25">
      <c r="A4149" t="str">
        <f t="shared" si="454"/>
        <v>022020</v>
      </c>
      <c r="B4149">
        <v>2</v>
      </c>
      <c r="C4149">
        <v>2020</v>
      </c>
      <c r="D4149" s="18">
        <v>43887</v>
      </c>
      <c r="E4149" t="s">
        <v>788</v>
      </c>
      <c r="F4149" t="s">
        <v>124</v>
      </c>
      <c r="G4149" t="s">
        <v>7896</v>
      </c>
      <c r="H4149">
        <v>3540</v>
      </c>
      <c r="L4149">
        <v>3000</v>
      </c>
      <c r="N4149">
        <f t="shared" si="455"/>
        <v>540</v>
      </c>
      <c r="O4149">
        <f t="shared" si="458"/>
        <v>270</v>
      </c>
      <c r="P4149">
        <f t="shared" si="459"/>
        <v>270</v>
      </c>
      <c r="Q4149">
        <f t="shared" si="460"/>
        <v>0</v>
      </c>
      <c r="R4149">
        <f t="shared" si="456"/>
        <v>3540</v>
      </c>
      <c r="S4149">
        <f t="shared" si="457"/>
        <v>0</v>
      </c>
      <c r="Y4149">
        <v>270</v>
      </c>
      <c r="Z4149">
        <v>270</v>
      </c>
      <c r="AA4149">
        <v>0</v>
      </c>
    </row>
    <row r="4150" spans="1:27" x14ac:dyDescent="0.25">
      <c r="A4150" t="str">
        <f t="shared" si="454"/>
        <v>022020</v>
      </c>
      <c r="B4150">
        <v>2</v>
      </c>
      <c r="C4150">
        <v>2020</v>
      </c>
      <c r="D4150" s="18">
        <v>43876</v>
      </c>
      <c r="E4150" t="s">
        <v>835</v>
      </c>
      <c r="F4150" t="s">
        <v>199</v>
      </c>
      <c r="G4150" t="s">
        <v>200</v>
      </c>
      <c r="H4150">
        <v>637</v>
      </c>
      <c r="L4150">
        <v>540</v>
      </c>
      <c r="N4150">
        <f t="shared" si="455"/>
        <v>97.2</v>
      </c>
      <c r="O4150">
        <f t="shared" si="458"/>
        <v>48.6</v>
      </c>
      <c r="P4150">
        <f t="shared" si="459"/>
        <v>48.6</v>
      </c>
      <c r="Q4150">
        <f t="shared" si="460"/>
        <v>0</v>
      </c>
      <c r="R4150">
        <f t="shared" si="456"/>
        <v>637.20000000000005</v>
      </c>
      <c r="S4150">
        <f t="shared" si="457"/>
        <v>0.20000000000004547</v>
      </c>
      <c r="Y4150">
        <v>48.6</v>
      </c>
      <c r="Z4150">
        <v>48.6</v>
      </c>
      <c r="AA4150">
        <v>0</v>
      </c>
    </row>
    <row r="4151" spans="1:27" x14ac:dyDescent="0.25">
      <c r="A4151" t="str">
        <f t="shared" si="454"/>
        <v>022020</v>
      </c>
      <c r="B4151">
        <v>2</v>
      </c>
      <c r="C4151">
        <v>2020</v>
      </c>
      <c r="D4151" s="18">
        <v>43887</v>
      </c>
      <c r="E4151" t="s">
        <v>7254</v>
      </c>
      <c r="F4151" t="s">
        <v>167</v>
      </c>
      <c r="G4151" t="s">
        <v>7226</v>
      </c>
      <c r="H4151">
        <v>32096</v>
      </c>
      <c r="L4151">
        <v>27200</v>
      </c>
      <c r="N4151">
        <f t="shared" si="455"/>
        <v>4896</v>
      </c>
      <c r="O4151">
        <v>0</v>
      </c>
      <c r="P4151">
        <v>0</v>
      </c>
      <c r="Q4151">
        <v>0</v>
      </c>
      <c r="R4151">
        <f t="shared" si="456"/>
        <v>32096</v>
      </c>
      <c r="S4151">
        <f t="shared" si="457"/>
        <v>0</v>
      </c>
      <c r="T4151" t="s">
        <v>5815</v>
      </c>
      <c r="Y4151">
        <v>2448</v>
      </c>
      <c r="Z4151">
        <v>2448</v>
      </c>
      <c r="AA4151">
        <v>0</v>
      </c>
    </row>
    <row r="4152" spans="1:27" x14ac:dyDescent="0.25">
      <c r="A4152" t="str">
        <f t="shared" si="454"/>
        <v>022020</v>
      </c>
      <c r="B4152">
        <v>2</v>
      </c>
      <c r="C4152">
        <v>2020</v>
      </c>
      <c r="D4152" s="18">
        <v>43885</v>
      </c>
      <c r="E4152" t="s">
        <v>1096</v>
      </c>
      <c r="F4152" t="s">
        <v>471</v>
      </c>
      <c r="G4152" t="s">
        <v>6587</v>
      </c>
      <c r="H4152">
        <v>3776</v>
      </c>
      <c r="L4152">
        <v>3200</v>
      </c>
      <c r="N4152">
        <f t="shared" si="455"/>
        <v>576</v>
      </c>
      <c r="O4152">
        <f t="shared" si="458"/>
        <v>288</v>
      </c>
      <c r="P4152">
        <f t="shared" si="459"/>
        <v>288</v>
      </c>
      <c r="Q4152">
        <f t="shared" si="460"/>
        <v>0</v>
      </c>
      <c r="R4152">
        <f t="shared" si="456"/>
        <v>3776</v>
      </c>
      <c r="S4152">
        <f t="shared" si="457"/>
        <v>0</v>
      </c>
      <c r="Y4152">
        <v>288</v>
      </c>
      <c r="Z4152">
        <v>288</v>
      </c>
      <c r="AA4152">
        <v>0</v>
      </c>
    </row>
    <row r="4153" spans="1:27" x14ac:dyDescent="0.25">
      <c r="A4153" t="str">
        <f t="shared" si="454"/>
        <v>022020</v>
      </c>
      <c r="B4153">
        <v>2</v>
      </c>
      <c r="C4153">
        <v>2020</v>
      </c>
      <c r="D4153" s="18">
        <v>43886</v>
      </c>
      <c r="E4153" t="s">
        <v>7255</v>
      </c>
      <c r="F4153" t="s">
        <v>1719</v>
      </c>
      <c r="G4153" t="s">
        <v>7256</v>
      </c>
      <c r="H4153">
        <v>161089</v>
      </c>
      <c r="L4153">
        <v>136516</v>
      </c>
      <c r="N4153">
        <v>0</v>
      </c>
      <c r="O4153">
        <v>0</v>
      </c>
      <c r="P4153">
        <v>0</v>
      </c>
      <c r="Q4153">
        <v>0</v>
      </c>
      <c r="R4153">
        <f t="shared" si="456"/>
        <v>136516</v>
      </c>
      <c r="S4153">
        <f t="shared" si="457"/>
        <v>-24573</v>
      </c>
      <c r="T4153" t="s">
        <v>6245</v>
      </c>
      <c r="Y4153">
        <v>12286.44</v>
      </c>
      <c r="Z4153">
        <v>12286.44</v>
      </c>
      <c r="AA4153">
        <v>0</v>
      </c>
    </row>
    <row r="4154" spans="1:27" x14ac:dyDescent="0.25">
      <c r="A4154" t="str">
        <f t="shared" si="454"/>
        <v>092019</v>
      </c>
      <c r="B4154">
        <v>2</v>
      </c>
      <c r="C4154">
        <v>2019</v>
      </c>
      <c r="D4154" s="18">
        <v>43727</v>
      </c>
      <c r="E4154" t="s">
        <v>1798</v>
      </c>
      <c r="F4154" t="s">
        <v>195</v>
      </c>
      <c r="G4154" t="s">
        <v>6134</v>
      </c>
      <c r="H4154">
        <v>7613</v>
      </c>
      <c r="J4154">
        <v>7250</v>
      </c>
      <c r="N4154">
        <f t="shared" si="455"/>
        <v>362.5</v>
      </c>
      <c r="O4154">
        <f t="shared" si="458"/>
        <v>181.25</v>
      </c>
      <c r="P4154">
        <f t="shared" si="459"/>
        <v>181.25</v>
      </c>
      <c r="Q4154">
        <f t="shared" si="460"/>
        <v>0</v>
      </c>
      <c r="R4154">
        <f t="shared" si="456"/>
        <v>7612.5</v>
      </c>
      <c r="S4154">
        <f t="shared" si="457"/>
        <v>-0.5</v>
      </c>
      <c r="Y4154">
        <v>181.25</v>
      </c>
      <c r="Z4154">
        <v>181.25</v>
      </c>
      <c r="AA4154">
        <v>0</v>
      </c>
    </row>
    <row r="4155" spans="1:27" x14ac:dyDescent="0.25">
      <c r="A4155" t="str">
        <f t="shared" si="454"/>
        <v>092019</v>
      </c>
      <c r="B4155">
        <v>2</v>
      </c>
      <c r="C4155">
        <v>2019</v>
      </c>
      <c r="D4155" s="18">
        <v>43715</v>
      </c>
      <c r="E4155">
        <v>350</v>
      </c>
      <c r="F4155" t="s">
        <v>195</v>
      </c>
      <c r="G4155" t="s">
        <v>6134</v>
      </c>
      <c r="H4155">
        <v>5712</v>
      </c>
      <c r="J4155">
        <v>1450</v>
      </c>
      <c r="N4155">
        <f t="shared" si="455"/>
        <v>72.5</v>
      </c>
      <c r="O4155">
        <f t="shared" si="458"/>
        <v>36.25</v>
      </c>
      <c r="P4155">
        <f t="shared" si="459"/>
        <v>36.25</v>
      </c>
      <c r="Q4155">
        <f t="shared" si="460"/>
        <v>0</v>
      </c>
      <c r="R4155">
        <f t="shared" si="456"/>
        <v>1522.5</v>
      </c>
      <c r="S4155">
        <f t="shared" si="457"/>
        <v>-4189.5</v>
      </c>
      <c r="Y4155">
        <v>36.25</v>
      </c>
      <c r="Z4155">
        <v>36.25</v>
      </c>
      <c r="AA4155">
        <v>0</v>
      </c>
    </row>
    <row r="4156" spans="1:27" x14ac:dyDescent="0.25">
      <c r="A4156" t="str">
        <f t="shared" si="454"/>
        <v>092019</v>
      </c>
      <c r="B4156">
        <v>2</v>
      </c>
      <c r="C4156">
        <v>2019</v>
      </c>
      <c r="D4156" s="18">
        <v>43715</v>
      </c>
      <c r="E4156">
        <v>350</v>
      </c>
      <c r="F4156" t="s">
        <v>195</v>
      </c>
      <c r="G4156" t="s">
        <v>6134</v>
      </c>
      <c r="H4156">
        <v>5712</v>
      </c>
      <c r="L4156">
        <v>3550</v>
      </c>
      <c r="N4156">
        <f t="shared" si="455"/>
        <v>639</v>
      </c>
      <c r="O4156">
        <f t="shared" si="458"/>
        <v>319.5</v>
      </c>
      <c r="P4156">
        <f t="shared" si="459"/>
        <v>319.5</v>
      </c>
      <c r="Q4156">
        <f t="shared" si="460"/>
        <v>0</v>
      </c>
      <c r="R4156">
        <f t="shared" si="456"/>
        <v>4189</v>
      </c>
      <c r="S4156">
        <f t="shared" si="457"/>
        <v>-1523</v>
      </c>
      <c r="Y4156">
        <v>319.5</v>
      </c>
      <c r="Z4156">
        <v>319.5</v>
      </c>
      <c r="AA4156">
        <v>0</v>
      </c>
    </row>
    <row r="4157" spans="1:27" x14ac:dyDescent="0.25">
      <c r="A4157" t="str">
        <f t="shared" si="454"/>
        <v>092019</v>
      </c>
      <c r="B4157">
        <v>2</v>
      </c>
      <c r="C4157">
        <v>2019</v>
      </c>
      <c r="D4157" s="18">
        <v>43715</v>
      </c>
      <c r="E4157">
        <v>351</v>
      </c>
      <c r="F4157" t="s">
        <v>195</v>
      </c>
      <c r="G4157" t="s">
        <v>6134</v>
      </c>
      <c r="H4157">
        <v>4536</v>
      </c>
      <c r="K4157">
        <v>4050</v>
      </c>
      <c r="N4157">
        <f t="shared" si="455"/>
        <v>486</v>
      </c>
      <c r="O4157">
        <f t="shared" si="458"/>
        <v>243</v>
      </c>
      <c r="P4157">
        <f t="shared" si="459"/>
        <v>243</v>
      </c>
      <c r="Q4157">
        <f t="shared" si="460"/>
        <v>0</v>
      </c>
      <c r="R4157">
        <f t="shared" si="456"/>
        <v>4536</v>
      </c>
      <c r="S4157">
        <f t="shared" si="457"/>
        <v>0</v>
      </c>
      <c r="Y4157">
        <v>243</v>
      </c>
      <c r="Z4157">
        <v>243</v>
      </c>
      <c r="AA4157">
        <v>0</v>
      </c>
    </row>
    <row r="4158" spans="1:27" x14ac:dyDescent="0.25">
      <c r="A4158" t="str">
        <f t="shared" si="454"/>
        <v>022020</v>
      </c>
      <c r="B4158">
        <v>2</v>
      </c>
      <c r="C4158">
        <v>2020</v>
      </c>
      <c r="D4158" s="18">
        <v>43883</v>
      </c>
      <c r="E4158" t="s">
        <v>1441</v>
      </c>
      <c r="F4158" t="s">
        <v>7257</v>
      </c>
      <c r="G4158" t="s">
        <v>7258</v>
      </c>
      <c r="H4158">
        <v>69030</v>
      </c>
      <c r="L4158">
        <v>58500</v>
      </c>
      <c r="N4158">
        <f t="shared" si="455"/>
        <v>10530</v>
      </c>
      <c r="O4158">
        <f t="shared" si="458"/>
        <v>0</v>
      </c>
      <c r="P4158">
        <f t="shared" si="459"/>
        <v>0</v>
      </c>
      <c r="Q4158">
        <f t="shared" si="460"/>
        <v>10530</v>
      </c>
      <c r="R4158">
        <f t="shared" si="456"/>
        <v>69030</v>
      </c>
      <c r="S4158">
        <f t="shared" si="457"/>
        <v>0</v>
      </c>
      <c r="Y4158">
        <v>0</v>
      </c>
      <c r="Z4158">
        <v>0</v>
      </c>
      <c r="AA4158">
        <v>10530</v>
      </c>
    </row>
    <row r="4159" spans="1:27" x14ac:dyDescent="0.25">
      <c r="A4159" t="str">
        <f t="shared" si="454"/>
        <v>022020</v>
      </c>
      <c r="B4159">
        <v>2</v>
      </c>
      <c r="C4159">
        <v>2020</v>
      </c>
      <c r="D4159" s="18">
        <v>43886</v>
      </c>
      <c r="E4159" t="s">
        <v>1010</v>
      </c>
      <c r="F4159" t="s">
        <v>378</v>
      </c>
      <c r="G4159" t="s">
        <v>7259</v>
      </c>
      <c r="H4159">
        <v>11210</v>
      </c>
      <c r="L4159">
        <v>9500</v>
      </c>
      <c r="N4159">
        <f t="shared" si="455"/>
        <v>1710</v>
      </c>
      <c r="O4159">
        <f t="shared" si="458"/>
        <v>855</v>
      </c>
      <c r="P4159">
        <f t="shared" si="459"/>
        <v>855</v>
      </c>
      <c r="Q4159">
        <f t="shared" si="460"/>
        <v>0</v>
      </c>
      <c r="R4159">
        <f t="shared" si="456"/>
        <v>11210</v>
      </c>
      <c r="S4159">
        <f t="shared" si="457"/>
        <v>0</v>
      </c>
      <c r="Y4159">
        <v>855</v>
      </c>
      <c r="Z4159">
        <v>855</v>
      </c>
      <c r="AA4159">
        <v>0</v>
      </c>
    </row>
    <row r="4160" spans="1:27" x14ac:dyDescent="0.25">
      <c r="A4160" t="str">
        <f t="shared" si="454"/>
        <v>022020</v>
      </c>
      <c r="B4160">
        <v>2</v>
      </c>
      <c r="C4160">
        <v>2020</v>
      </c>
      <c r="D4160" s="18">
        <v>43888</v>
      </c>
      <c r="E4160" t="s">
        <v>1027</v>
      </c>
      <c r="F4160" t="s">
        <v>1025</v>
      </c>
      <c r="G4160" t="s">
        <v>7260</v>
      </c>
      <c r="H4160">
        <v>18797</v>
      </c>
      <c r="L4160">
        <v>15930</v>
      </c>
      <c r="N4160">
        <f t="shared" si="455"/>
        <v>2867.4</v>
      </c>
      <c r="O4160">
        <f t="shared" si="458"/>
        <v>1433.7</v>
      </c>
      <c r="P4160">
        <f t="shared" si="459"/>
        <v>1433.7</v>
      </c>
      <c r="Q4160">
        <f t="shared" si="460"/>
        <v>0</v>
      </c>
      <c r="R4160">
        <f t="shared" si="456"/>
        <v>18797.400000000001</v>
      </c>
      <c r="S4160">
        <f t="shared" si="457"/>
        <v>0.40000000000145519</v>
      </c>
      <c r="Y4160">
        <v>1433.7</v>
      </c>
      <c r="Z4160">
        <v>1433.7</v>
      </c>
      <c r="AA4160">
        <v>0</v>
      </c>
    </row>
    <row r="4161" spans="1:27" x14ac:dyDescent="0.25">
      <c r="A4161" t="str">
        <f t="shared" si="454"/>
        <v>022020</v>
      </c>
      <c r="B4161">
        <v>2</v>
      </c>
      <c r="C4161">
        <v>2020</v>
      </c>
      <c r="D4161" s="18">
        <v>43888</v>
      </c>
      <c r="E4161">
        <v>10469</v>
      </c>
      <c r="F4161" t="s">
        <v>399</v>
      </c>
      <c r="G4161" t="s">
        <v>7227</v>
      </c>
      <c r="H4161">
        <v>3282</v>
      </c>
      <c r="K4161">
        <v>1950</v>
      </c>
      <c r="N4161">
        <f t="shared" si="455"/>
        <v>234</v>
      </c>
      <c r="O4161">
        <f t="shared" si="458"/>
        <v>117</v>
      </c>
      <c r="P4161">
        <f t="shared" si="459"/>
        <v>117</v>
      </c>
      <c r="Q4161">
        <f t="shared" si="460"/>
        <v>0</v>
      </c>
      <c r="R4161">
        <f t="shared" si="456"/>
        <v>2184</v>
      </c>
      <c r="S4161">
        <f t="shared" si="457"/>
        <v>-1098</v>
      </c>
      <c r="Y4161">
        <v>117</v>
      </c>
      <c r="Z4161">
        <v>117</v>
      </c>
      <c r="AA4161">
        <v>0</v>
      </c>
    </row>
    <row r="4162" spans="1:27" x14ac:dyDescent="0.25">
      <c r="A4162" t="str">
        <f t="shared" si="454"/>
        <v>022020</v>
      </c>
      <c r="B4162">
        <v>2</v>
      </c>
      <c r="C4162">
        <v>2020</v>
      </c>
      <c r="D4162" s="18">
        <v>43888</v>
      </c>
      <c r="E4162">
        <v>10469</v>
      </c>
      <c r="F4162" t="s">
        <v>399</v>
      </c>
      <c r="G4162" t="s">
        <v>7227</v>
      </c>
      <c r="H4162">
        <v>3282</v>
      </c>
      <c r="L4162">
        <v>930</v>
      </c>
      <c r="N4162">
        <f t="shared" si="455"/>
        <v>167.4</v>
      </c>
      <c r="O4162">
        <f t="shared" si="458"/>
        <v>83.7</v>
      </c>
      <c r="P4162">
        <f t="shared" si="459"/>
        <v>83.7</v>
      </c>
      <c r="Q4162">
        <f t="shared" si="460"/>
        <v>0</v>
      </c>
      <c r="R4162">
        <f t="shared" si="456"/>
        <v>1097.4000000000001</v>
      </c>
      <c r="S4162">
        <f t="shared" si="457"/>
        <v>-2184.6</v>
      </c>
      <c r="Y4162">
        <v>83.7</v>
      </c>
      <c r="Z4162">
        <v>83.7</v>
      </c>
      <c r="AA4162">
        <v>0</v>
      </c>
    </row>
    <row r="4163" spans="1:27" x14ac:dyDescent="0.25">
      <c r="A4163" t="str">
        <f t="shared" si="454"/>
        <v>022020</v>
      </c>
      <c r="B4163">
        <v>2</v>
      </c>
      <c r="C4163">
        <v>2020</v>
      </c>
      <c r="D4163" s="18">
        <v>43888</v>
      </c>
      <c r="E4163" t="s">
        <v>1045</v>
      </c>
      <c r="F4163" t="s">
        <v>399</v>
      </c>
      <c r="G4163" t="s">
        <v>7227</v>
      </c>
      <c r="H4163">
        <v>1864</v>
      </c>
      <c r="L4163">
        <v>1580</v>
      </c>
      <c r="N4163">
        <f t="shared" si="455"/>
        <v>284.39999999999998</v>
      </c>
      <c r="O4163">
        <f t="shared" si="458"/>
        <v>142.19999999999999</v>
      </c>
      <c r="P4163">
        <f t="shared" si="459"/>
        <v>142.19999999999999</v>
      </c>
      <c r="Q4163">
        <f t="shared" si="460"/>
        <v>0</v>
      </c>
      <c r="R4163">
        <f t="shared" si="456"/>
        <v>1864.4</v>
      </c>
      <c r="S4163">
        <f t="shared" si="457"/>
        <v>0.40000000000009095</v>
      </c>
      <c r="Y4163">
        <v>142.19999999999999</v>
      </c>
      <c r="Z4163">
        <v>142.19999999999999</v>
      </c>
      <c r="AA4163">
        <v>0</v>
      </c>
    </row>
    <row r="4164" spans="1:27" x14ac:dyDescent="0.25">
      <c r="A4164" t="str">
        <f t="shared" ref="A4164:A4227" si="461">TEXT(D4164,"MMYYYY")</f>
        <v>062019</v>
      </c>
      <c r="B4164">
        <v>2</v>
      </c>
      <c r="C4164">
        <v>2019</v>
      </c>
      <c r="D4164" s="18">
        <v>43635</v>
      </c>
      <c r="E4164" t="s">
        <v>1344</v>
      </c>
      <c r="F4164" t="s">
        <v>2978</v>
      </c>
      <c r="G4164" t="s">
        <v>7261</v>
      </c>
      <c r="H4164">
        <v>53100</v>
      </c>
      <c r="L4164">
        <v>45000</v>
      </c>
      <c r="N4164">
        <f t="shared" si="455"/>
        <v>8100</v>
      </c>
      <c r="O4164">
        <v>0</v>
      </c>
      <c r="P4164">
        <v>0</v>
      </c>
      <c r="Q4164">
        <v>0</v>
      </c>
      <c r="R4164">
        <f t="shared" si="456"/>
        <v>53100</v>
      </c>
      <c r="S4164">
        <f t="shared" si="457"/>
        <v>0</v>
      </c>
      <c r="T4164" t="s">
        <v>5815</v>
      </c>
      <c r="Y4164">
        <v>4050</v>
      </c>
      <c r="Z4164">
        <v>4050</v>
      </c>
      <c r="AA4164">
        <v>0</v>
      </c>
    </row>
    <row r="4165" spans="1:27" x14ac:dyDescent="0.25">
      <c r="A4165" t="str">
        <f t="shared" si="461"/>
        <v>092019</v>
      </c>
      <c r="B4165">
        <v>2</v>
      </c>
      <c r="C4165">
        <v>2019</v>
      </c>
      <c r="D4165" s="18">
        <v>43717</v>
      </c>
      <c r="E4165" t="s">
        <v>3810</v>
      </c>
      <c r="F4165" t="s">
        <v>2978</v>
      </c>
      <c r="G4165" t="s">
        <v>7261</v>
      </c>
      <c r="H4165">
        <v>4956</v>
      </c>
      <c r="L4165">
        <v>4200</v>
      </c>
      <c r="N4165">
        <f t="shared" si="455"/>
        <v>756</v>
      </c>
      <c r="O4165">
        <f t="shared" si="458"/>
        <v>378</v>
      </c>
      <c r="P4165">
        <f t="shared" si="459"/>
        <v>378</v>
      </c>
      <c r="Q4165">
        <f t="shared" si="460"/>
        <v>0</v>
      </c>
      <c r="R4165">
        <f t="shared" si="456"/>
        <v>4956</v>
      </c>
      <c r="S4165">
        <f t="shared" si="457"/>
        <v>0</v>
      </c>
      <c r="Y4165">
        <v>378</v>
      </c>
      <c r="Z4165">
        <v>378</v>
      </c>
      <c r="AA4165">
        <v>0</v>
      </c>
    </row>
    <row r="4166" spans="1:27" x14ac:dyDescent="0.25">
      <c r="A4166" t="str">
        <f t="shared" si="461"/>
        <v>022020</v>
      </c>
      <c r="B4166">
        <v>2</v>
      </c>
      <c r="C4166">
        <v>2020</v>
      </c>
      <c r="D4166" s="18">
        <v>43888</v>
      </c>
      <c r="E4166" t="s">
        <v>7262</v>
      </c>
      <c r="F4166" t="s">
        <v>2041</v>
      </c>
      <c r="G4166" t="s">
        <v>7097</v>
      </c>
      <c r="H4166">
        <v>3800</v>
      </c>
      <c r="L4166">
        <v>3220</v>
      </c>
      <c r="N4166">
        <f t="shared" si="455"/>
        <v>579.6</v>
      </c>
      <c r="O4166">
        <f t="shared" si="458"/>
        <v>289.8</v>
      </c>
      <c r="P4166">
        <f t="shared" si="459"/>
        <v>289.8</v>
      </c>
      <c r="Q4166">
        <f t="shared" si="460"/>
        <v>0</v>
      </c>
      <c r="R4166">
        <f t="shared" si="456"/>
        <v>3799.6</v>
      </c>
      <c r="S4166">
        <f t="shared" si="457"/>
        <v>-0.40000000000009095</v>
      </c>
      <c r="Y4166">
        <v>289.8</v>
      </c>
      <c r="Z4166">
        <v>289.8</v>
      </c>
      <c r="AA4166">
        <v>0</v>
      </c>
    </row>
    <row r="4167" spans="1:27" x14ac:dyDescent="0.25">
      <c r="A4167" t="str">
        <f t="shared" si="461"/>
        <v>022020</v>
      </c>
      <c r="B4167">
        <v>2</v>
      </c>
      <c r="C4167">
        <v>2020</v>
      </c>
      <c r="D4167" s="18">
        <v>43888</v>
      </c>
      <c r="E4167" t="s">
        <v>7263</v>
      </c>
      <c r="F4167" t="s">
        <v>3117</v>
      </c>
      <c r="G4167" t="s">
        <v>3118</v>
      </c>
      <c r="H4167">
        <v>1666</v>
      </c>
      <c r="K4167">
        <v>1487.5</v>
      </c>
      <c r="N4167">
        <f t="shared" si="455"/>
        <v>178.5</v>
      </c>
      <c r="O4167">
        <f t="shared" si="458"/>
        <v>89.25</v>
      </c>
      <c r="P4167">
        <f t="shared" si="459"/>
        <v>89.25</v>
      </c>
      <c r="Q4167">
        <f t="shared" si="460"/>
        <v>0</v>
      </c>
      <c r="R4167">
        <f t="shared" si="456"/>
        <v>1666</v>
      </c>
      <c r="S4167">
        <f t="shared" si="457"/>
        <v>0</v>
      </c>
      <c r="Y4167">
        <v>89.25</v>
      </c>
      <c r="Z4167">
        <v>89.25</v>
      </c>
      <c r="AA4167">
        <v>0</v>
      </c>
    </row>
    <row r="4168" spans="1:27" x14ac:dyDescent="0.25">
      <c r="A4168" t="str">
        <f t="shared" si="461"/>
        <v>122019</v>
      </c>
      <c r="B4168">
        <v>2</v>
      </c>
      <c r="C4168">
        <v>2019</v>
      </c>
      <c r="D4168" s="18">
        <v>43809</v>
      </c>
      <c r="E4168" t="s">
        <v>5628</v>
      </c>
      <c r="F4168" t="s">
        <v>2436</v>
      </c>
      <c r="G4168" t="s">
        <v>2437</v>
      </c>
      <c r="H4168">
        <v>15930</v>
      </c>
      <c r="L4168">
        <v>13500</v>
      </c>
      <c r="N4168">
        <f t="shared" si="455"/>
        <v>2430</v>
      </c>
      <c r="O4168">
        <f t="shared" si="458"/>
        <v>1215</v>
      </c>
      <c r="P4168">
        <f t="shared" si="459"/>
        <v>1215</v>
      </c>
      <c r="Q4168">
        <f t="shared" si="460"/>
        <v>0</v>
      </c>
      <c r="R4168">
        <f t="shared" si="456"/>
        <v>15930</v>
      </c>
      <c r="S4168">
        <f t="shared" si="457"/>
        <v>0</v>
      </c>
      <c r="Y4168">
        <v>1215</v>
      </c>
      <c r="Z4168">
        <v>1215</v>
      </c>
      <c r="AA4168">
        <v>0</v>
      </c>
    </row>
    <row r="4169" spans="1:27" x14ac:dyDescent="0.25">
      <c r="A4169" t="str">
        <f t="shared" si="461"/>
        <v>022020</v>
      </c>
      <c r="B4169">
        <v>2</v>
      </c>
      <c r="C4169">
        <v>2020</v>
      </c>
      <c r="D4169" s="18">
        <v>43873</v>
      </c>
      <c r="E4169" t="s">
        <v>7906</v>
      </c>
      <c r="F4169" t="s">
        <v>124</v>
      </c>
      <c r="G4169" t="s">
        <v>7896</v>
      </c>
      <c r="H4169">
        <v>40370</v>
      </c>
      <c r="I4169">
        <v>40370</v>
      </c>
      <c r="N4169">
        <f t="shared" si="455"/>
        <v>0</v>
      </c>
      <c r="O4169">
        <f t="shared" si="458"/>
        <v>0</v>
      </c>
      <c r="P4169">
        <f t="shared" si="459"/>
        <v>0</v>
      </c>
      <c r="Q4169">
        <f t="shared" si="460"/>
        <v>0</v>
      </c>
      <c r="R4169">
        <f t="shared" si="456"/>
        <v>40370</v>
      </c>
      <c r="S4169">
        <f t="shared" si="457"/>
        <v>0</v>
      </c>
      <c r="Y4169">
        <v>0</v>
      </c>
      <c r="Z4169">
        <v>0</v>
      </c>
      <c r="AA4169">
        <v>0</v>
      </c>
    </row>
    <row r="4170" spans="1:27" x14ac:dyDescent="0.25">
      <c r="A4170" t="str">
        <f t="shared" si="461"/>
        <v>022020</v>
      </c>
      <c r="B4170">
        <v>2</v>
      </c>
      <c r="C4170">
        <v>2020</v>
      </c>
      <c r="D4170" s="18">
        <v>43873</v>
      </c>
      <c r="E4170" t="s">
        <v>784</v>
      </c>
      <c r="F4170" t="s">
        <v>124</v>
      </c>
      <c r="G4170" t="s">
        <v>7896</v>
      </c>
      <c r="H4170">
        <v>10567</v>
      </c>
      <c r="L4170">
        <v>8955</v>
      </c>
      <c r="N4170">
        <f t="shared" si="455"/>
        <v>1611.9</v>
      </c>
      <c r="O4170">
        <f t="shared" si="458"/>
        <v>805.95</v>
      </c>
      <c r="P4170">
        <f t="shared" si="459"/>
        <v>805.95</v>
      </c>
      <c r="Q4170">
        <f t="shared" si="460"/>
        <v>0</v>
      </c>
      <c r="R4170">
        <f t="shared" si="456"/>
        <v>10566.9</v>
      </c>
      <c r="S4170">
        <f t="shared" si="457"/>
        <v>-0.1000000000003638</v>
      </c>
      <c r="Y4170">
        <v>805.95</v>
      </c>
      <c r="Z4170">
        <v>805.95</v>
      </c>
      <c r="AA4170">
        <v>0</v>
      </c>
    </row>
    <row r="4171" spans="1:27" x14ac:dyDescent="0.25">
      <c r="A4171" t="str">
        <f t="shared" si="461"/>
        <v>022020</v>
      </c>
      <c r="B4171">
        <v>2</v>
      </c>
      <c r="C4171">
        <v>2020</v>
      </c>
      <c r="D4171" s="18">
        <v>43873</v>
      </c>
      <c r="E4171" t="s">
        <v>785</v>
      </c>
      <c r="F4171" t="s">
        <v>124</v>
      </c>
      <c r="G4171" t="s">
        <v>7896</v>
      </c>
      <c r="H4171">
        <v>3540</v>
      </c>
      <c r="L4171">
        <v>3000</v>
      </c>
      <c r="N4171">
        <f t="shared" si="455"/>
        <v>540</v>
      </c>
      <c r="O4171">
        <f t="shared" si="458"/>
        <v>270</v>
      </c>
      <c r="P4171">
        <f t="shared" si="459"/>
        <v>270</v>
      </c>
      <c r="Q4171">
        <f t="shared" si="460"/>
        <v>0</v>
      </c>
      <c r="R4171">
        <f t="shared" si="456"/>
        <v>3540</v>
      </c>
      <c r="S4171">
        <f t="shared" si="457"/>
        <v>0</v>
      </c>
      <c r="Y4171">
        <v>270</v>
      </c>
      <c r="Z4171">
        <v>270</v>
      </c>
      <c r="AA4171">
        <v>0</v>
      </c>
    </row>
    <row r="4172" spans="1:27" x14ac:dyDescent="0.25">
      <c r="A4172" t="str">
        <f t="shared" si="461"/>
        <v>022020</v>
      </c>
      <c r="B4172">
        <v>2</v>
      </c>
      <c r="C4172">
        <v>2020</v>
      </c>
      <c r="D4172" s="18">
        <v>43888</v>
      </c>
      <c r="E4172" t="s">
        <v>7264</v>
      </c>
      <c r="F4172" t="s">
        <v>1072</v>
      </c>
      <c r="G4172" t="s">
        <v>1073</v>
      </c>
      <c r="H4172">
        <v>2655</v>
      </c>
      <c r="L4172">
        <v>2250</v>
      </c>
      <c r="N4172">
        <f t="shared" si="455"/>
        <v>405</v>
      </c>
      <c r="O4172">
        <f t="shared" si="458"/>
        <v>202.5</v>
      </c>
      <c r="P4172">
        <f t="shared" si="459"/>
        <v>202.5</v>
      </c>
      <c r="Q4172">
        <f t="shared" si="460"/>
        <v>0</v>
      </c>
      <c r="R4172">
        <f t="shared" si="456"/>
        <v>2655</v>
      </c>
      <c r="S4172">
        <f t="shared" si="457"/>
        <v>0</v>
      </c>
      <c r="Y4172">
        <v>202.5</v>
      </c>
      <c r="Z4172">
        <v>202.5</v>
      </c>
      <c r="AA4172">
        <v>0</v>
      </c>
    </row>
    <row r="4173" spans="1:27" x14ac:dyDescent="0.25">
      <c r="A4173" t="str">
        <f t="shared" si="461"/>
        <v>022020</v>
      </c>
      <c r="B4173">
        <v>2</v>
      </c>
      <c r="C4173">
        <v>2020</v>
      </c>
      <c r="D4173" s="18">
        <v>43888</v>
      </c>
      <c r="E4173" t="s">
        <v>7265</v>
      </c>
      <c r="F4173" t="s">
        <v>1224</v>
      </c>
      <c r="G4173" t="s">
        <v>7266</v>
      </c>
      <c r="H4173">
        <v>11210</v>
      </c>
      <c r="L4173">
        <v>9500</v>
      </c>
      <c r="N4173">
        <f t="shared" si="455"/>
        <v>1710</v>
      </c>
      <c r="O4173">
        <f t="shared" si="458"/>
        <v>855</v>
      </c>
      <c r="P4173">
        <f t="shared" si="459"/>
        <v>855</v>
      </c>
      <c r="Q4173">
        <f t="shared" si="460"/>
        <v>0</v>
      </c>
      <c r="R4173">
        <f t="shared" si="456"/>
        <v>11210</v>
      </c>
      <c r="S4173">
        <f t="shared" si="457"/>
        <v>0</v>
      </c>
      <c r="Y4173">
        <v>855</v>
      </c>
      <c r="Z4173">
        <v>855</v>
      </c>
      <c r="AA4173">
        <v>0</v>
      </c>
    </row>
    <row r="4174" spans="1:27" x14ac:dyDescent="0.25">
      <c r="A4174" t="str">
        <f t="shared" si="461"/>
        <v>022020</v>
      </c>
      <c r="B4174">
        <v>2</v>
      </c>
      <c r="C4174">
        <v>2020</v>
      </c>
      <c r="D4174" s="18">
        <v>43886</v>
      </c>
      <c r="E4174" t="s">
        <v>798</v>
      </c>
      <c r="F4174" t="s">
        <v>795</v>
      </c>
      <c r="G4174" t="s">
        <v>7267</v>
      </c>
      <c r="H4174">
        <v>14750</v>
      </c>
      <c r="L4174">
        <v>12500</v>
      </c>
      <c r="N4174">
        <f t="shared" si="455"/>
        <v>2250</v>
      </c>
      <c r="O4174">
        <f t="shared" si="458"/>
        <v>1125</v>
      </c>
      <c r="P4174">
        <f t="shared" si="459"/>
        <v>1125</v>
      </c>
      <c r="Q4174">
        <f t="shared" si="460"/>
        <v>0</v>
      </c>
      <c r="R4174">
        <f t="shared" si="456"/>
        <v>14750</v>
      </c>
      <c r="S4174">
        <f t="shared" si="457"/>
        <v>0</v>
      </c>
      <c r="Y4174">
        <v>1125</v>
      </c>
      <c r="Z4174">
        <v>1125</v>
      </c>
      <c r="AA4174">
        <v>0</v>
      </c>
    </row>
    <row r="4175" spans="1:27" x14ac:dyDescent="0.25">
      <c r="A4175" t="str">
        <f t="shared" si="461"/>
        <v>022020</v>
      </c>
      <c r="B4175">
        <v>2</v>
      </c>
      <c r="C4175">
        <v>2020</v>
      </c>
      <c r="D4175" s="18">
        <v>43890</v>
      </c>
      <c r="E4175" t="s">
        <v>660</v>
      </c>
      <c r="F4175" t="s">
        <v>795</v>
      </c>
      <c r="G4175" t="s">
        <v>7267</v>
      </c>
      <c r="H4175">
        <v>2596</v>
      </c>
      <c r="L4175">
        <v>2200</v>
      </c>
      <c r="N4175">
        <f t="shared" si="455"/>
        <v>396</v>
      </c>
      <c r="O4175">
        <f t="shared" si="458"/>
        <v>198</v>
      </c>
      <c r="P4175">
        <f t="shared" si="459"/>
        <v>198</v>
      </c>
      <c r="Q4175">
        <f t="shared" si="460"/>
        <v>0</v>
      </c>
      <c r="R4175">
        <f t="shared" si="456"/>
        <v>2596</v>
      </c>
      <c r="S4175">
        <f t="shared" si="457"/>
        <v>0</v>
      </c>
      <c r="Y4175">
        <v>198</v>
      </c>
      <c r="Z4175">
        <v>198</v>
      </c>
      <c r="AA4175">
        <v>0</v>
      </c>
    </row>
    <row r="4176" spans="1:27" x14ac:dyDescent="0.25">
      <c r="A4176" t="str">
        <f t="shared" si="461"/>
        <v>022020</v>
      </c>
      <c r="B4176">
        <v>2</v>
      </c>
      <c r="C4176">
        <v>2020</v>
      </c>
      <c r="D4176" s="18">
        <v>43890</v>
      </c>
      <c r="E4176" t="s">
        <v>7268</v>
      </c>
      <c r="F4176" t="s">
        <v>759</v>
      </c>
      <c r="G4176" t="s">
        <v>760</v>
      </c>
      <c r="H4176">
        <v>1357</v>
      </c>
      <c r="L4176">
        <v>1150</v>
      </c>
      <c r="N4176">
        <f t="shared" si="455"/>
        <v>207</v>
      </c>
      <c r="O4176">
        <f t="shared" si="458"/>
        <v>103.5</v>
      </c>
      <c r="P4176">
        <f t="shared" si="459"/>
        <v>103.5</v>
      </c>
      <c r="Q4176">
        <f t="shared" si="460"/>
        <v>0</v>
      </c>
      <c r="R4176">
        <f t="shared" si="456"/>
        <v>1357</v>
      </c>
      <c r="S4176">
        <f t="shared" si="457"/>
        <v>0</v>
      </c>
      <c r="Y4176">
        <v>103.5</v>
      </c>
      <c r="Z4176">
        <v>103.5</v>
      </c>
      <c r="AA4176">
        <v>0</v>
      </c>
    </row>
    <row r="4177" spans="1:27" x14ac:dyDescent="0.25">
      <c r="A4177" t="str">
        <f t="shared" si="461"/>
        <v>022020</v>
      </c>
      <c r="B4177">
        <v>2</v>
      </c>
      <c r="C4177">
        <v>2020</v>
      </c>
      <c r="D4177" s="18">
        <v>43889</v>
      </c>
      <c r="E4177" t="s">
        <v>1627</v>
      </c>
      <c r="F4177" t="s">
        <v>1604</v>
      </c>
      <c r="G4177" t="s">
        <v>7206</v>
      </c>
      <c r="H4177">
        <v>17700</v>
      </c>
      <c r="L4177">
        <v>15000</v>
      </c>
      <c r="N4177">
        <f t="shared" si="455"/>
        <v>2700</v>
      </c>
      <c r="O4177">
        <f t="shared" si="458"/>
        <v>1350</v>
      </c>
      <c r="P4177">
        <f t="shared" si="459"/>
        <v>1350</v>
      </c>
      <c r="Q4177">
        <f t="shared" si="460"/>
        <v>0</v>
      </c>
      <c r="R4177">
        <f t="shared" si="456"/>
        <v>17700</v>
      </c>
      <c r="S4177">
        <f t="shared" si="457"/>
        <v>0</v>
      </c>
      <c r="Y4177">
        <v>1350</v>
      </c>
      <c r="Z4177">
        <v>1350</v>
      </c>
      <c r="AA4177">
        <v>0</v>
      </c>
    </row>
    <row r="4178" spans="1:27" x14ac:dyDescent="0.25">
      <c r="A4178" t="str">
        <f t="shared" si="461"/>
        <v>022020</v>
      </c>
      <c r="B4178">
        <v>2</v>
      </c>
      <c r="C4178">
        <v>2020</v>
      </c>
      <c r="D4178" s="18">
        <v>43889</v>
      </c>
      <c r="E4178" t="s">
        <v>1626</v>
      </c>
      <c r="F4178" t="s">
        <v>1604</v>
      </c>
      <c r="G4178" t="s">
        <v>7206</v>
      </c>
      <c r="H4178">
        <v>9178</v>
      </c>
      <c r="I4178">
        <v>800</v>
      </c>
      <c r="L4178">
        <v>7100</v>
      </c>
      <c r="N4178">
        <f t="shared" si="455"/>
        <v>1278</v>
      </c>
      <c r="O4178">
        <f t="shared" si="458"/>
        <v>639</v>
      </c>
      <c r="P4178">
        <f t="shared" si="459"/>
        <v>639</v>
      </c>
      <c r="Q4178">
        <f t="shared" si="460"/>
        <v>0</v>
      </c>
      <c r="R4178">
        <f t="shared" si="456"/>
        <v>9178</v>
      </c>
      <c r="S4178">
        <f t="shared" si="457"/>
        <v>0</v>
      </c>
      <c r="Y4178">
        <v>639</v>
      </c>
      <c r="Z4178">
        <v>639</v>
      </c>
      <c r="AA4178">
        <v>0</v>
      </c>
    </row>
    <row r="4179" spans="1:27" x14ac:dyDescent="0.25">
      <c r="A4179" t="str">
        <f t="shared" si="461"/>
        <v>022020</v>
      </c>
      <c r="B4179">
        <v>2</v>
      </c>
      <c r="C4179">
        <v>2020</v>
      </c>
      <c r="D4179" s="18">
        <v>43889</v>
      </c>
      <c r="E4179" t="s">
        <v>5587</v>
      </c>
      <c r="F4179" t="s">
        <v>1604</v>
      </c>
      <c r="G4179" t="s">
        <v>7206</v>
      </c>
      <c r="H4179">
        <v>11698</v>
      </c>
      <c r="I4179">
        <v>1550</v>
      </c>
      <c r="L4179">
        <v>8600</v>
      </c>
      <c r="N4179">
        <f t="shared" si="455"/>
        <v>1548</v>
      </c>
      <c r="O4179">
        <f t="shared" si="458"/>
        <v>774</v>
      </c>
      <c r="P4179">
        <f t="shared" si="459"/>
        <v>774</v>
      </c>
      <c r="Q4179">
        <f t="shared" si="460"/>
        <v>0</v>
      </c>
      <c r="R4179">
        <f t="shared" si="456"/>
        <v>11698</v>
      </c>
      <c r="S4179">
        <f t="shared" si="457"/>
        <v>0</v>
      </c>
      <c r="Y4179">
        <v>774</v>
      </c>
      <c r="Z4179">
        <v>774</v>
      </c>
      <c r="AA4179">
        <v>0</v>
      </c>
    </row>
    <row r="4180" spans="1:27" x14ac:dyDescent="0.25">
      <c r="A4180" t="str">
        <f t="shared" si="461"/>
        <v>022020</v>
      </c>
      <c r="B4180">
        <v>2</v>
      </c>
      <c r="C4180">
        <v>2020</v>
      </c>
      <c r="D4180" s="18">
        <v>43889</v>
      </c>
      <c r="E4180" t="s">
        <v>1625</v>
      </c>
      <c r="F4180" t="s">
        <v>1604</v>
      </c>
      <c r="G4180" t="s">
        <v>7206</v>
      </c>
      <c r="H4180">
        <v>18880</v>
      </c>
      <c r="L4180">
        <v>16000</v>
      </c>
      <c r="N4180">
        <f t="shared" ref="N4180:N4243" si="462">+(J4180*$J$1/100)+(K4180*$K$1/100)+(L4180*$L$1/100)+(M4180*$M$1/100)</f>
        <v>2880</v>
      </c>
      <c r="O4180">
        <f t="shared" ref="O4180:O4243" si="463">+IF(VALUE(LEFT(F4180,2))=33,N4180/2,0)</f>
        <v>1440</v>
      </c>
      <c r="P4180">
        <f t="shared" ref="P4180:P4243" si="464">+O4180</f>
        <v>1440</v>
      </c>
      <c r="Q4180">
        <f t="shared" ref="Q4180:Q4243" si="465">+IF(VALUE(LEFT(F4180,2))=33,0,N4180)</f>
        <v>0</v>
      </c>
      <c r="R4180">
        <f t="shared" ref="R4180:R4243" si="466">J4180+K4180+L4180+M4180+N4180+I4180</f>
        <v>18880</v>
      </c>
      <c r="S4180">
        <f t="shared" ref="S4180:S4243" si="467">R4180-H4180</f>
        <v>0</v>
      </c>
      <c r="Y4180">
        <v>1440</v>
      </c>
      <c r="Z4180">
        <v>1440</v>
      </c>
      <c r="AA4180">
        <v>0</v>
      </c>
    </row>
    <row r="4181" spans="1:27" x14ac:dyDescent="0.25">
      <c r="A4181" t="str">
        <f t="shared" si="461"/>
        <v>022020</v>
      </c>
      <c r="B4181">
        <v>2</v>
      </c>
      <c r="C4181">
        <v>2020</v>
      </c>
      <c r="D4181" s="18">
        <v>43889</v>
      </c>
      <c r="E4181" t="s">
        <v>1622</v>
      </c>
      <c r="F4181" t="s">
        <v>1604</v>
      </c>
      <c r="G4181" t="s">
        <v>7206</v>
      </c>
      <c r="H4181">
        <v>10098</v>
      </c>
      <c r="I4181">
        <v>894</v>
      </c>
      <c r="L4181">
        <v>7800</v>
      </c>
      <c r="N4181">
        <f t="shared" si="462"/>
        <v>1404</v>
      </c>
      <c r="O4181">
        <f t="shared" si="463"/>
        <v>702</v>
      </c>
      <c r="P4181">
        <f t="shared" si="464"/>
        <v>702</v>
      </c>
      <c r="Q4181">
        <f t="shared" si="465"/>
        <v>0</v>
      </c>
      <c r="R4181">
        <f t="shared" si="466"/>
        <v>10098</v>
      </c>
      <c r="S4181">
        <f t="shared" si="467"/>
        <v>0</v>
      </c>
      <c r="Y4181">
        <v>702</v>
      </c>
      <c r="Z4181">
        <v>702</v>
      </c>
      <c r="AA4181">
        <v>0</v>
      </c>
    </row>
    <row r="4182" spans="1:27" x14ac:dyDescent="0.25">
      <c r="A4182" t="str">
        <f t="shared" si="461"/>
        <v>022020</v>
      </c>
      <c r="B4182">
        <v>2</v>
      </c>
      <c r="C4182">
        <v>2020</v>
      </c>
      <c r="D4182" s="18">
        <v>43889</v>
      </c>
      <c r="E4182" t="s">
        <v>1623</v>
      </c>
      <c r="F4182" t="s">
        <v>1604</v>
      </c>
      <c r="G4182" t="s">
        <v>7206</v>
      </c>
      <c r="H4182">
        <v>15930</v>
      </c>
      <c r="L4182">
        <v>13500</v>
      </c>
      <c r="N4182">
        <f t="shared" si="462"/>
        <v>2430</v>
      </c>
      <c r="O4182">
        <f t="shared" si="463"/>
        <v>1215</v>
      </c>
      <c r="P4182">
        <f t="shared" si="464"/>
        <v>1215</v>
      </c>
      <c r="Q4182">
        <f t="shared" si="465"/>
        <v>0</v>
      </c>
      <c r="R4182">
        <f t="shared" si="466"/>
        <v>15930</v>
      </c>
      <c r="S4182">
        <f t="shared" si="467"/>
        <v>0</v>
      </c>
      <c r="Y4182">
        <v>1215</v>
      </c>
      <c r="Z4182">
        <v>1215</v>
      </c>
      <c r="AA4182">
        <v>0</v>
      </c>
    </row>
    <row r="4183" spans="1:27" x14ac:dyDescent="0.25">
      <c r="A4183" t="str">
        <f t="shared" si="461"/>
        <v>022020</v>
      </c>
      <c r="B4183">
        <v>2</v>
      </c>
      <c r="C4183">
        <v>2020</v>
      </c>
      <c r="D4183" s="18">
        <v>43889</v>
      </c>
      <c r="E4183" t="s">
        <v>1618</v>
      </c>
      <c r="F4183" t="s">
        <v>1604</v>
      </c>
      <c r="G4183" t="s">
        <v>7206</v>
      </c>
      <c r="H4183">
        <v>8710</v>
      </c>
      <c r="I4183">
        <v>1394</v>
      </c>
      <c r="L4183">
        <v>6200</v>
      </c>
      <c r="N4183">
        <f t="shared" si="462"/>
        <v>1116</v>
      </c>
      <c r="O4183">
        <f t="shared" si="463"/>
        <v>558</v>
      </c>
      <c r="P4183">
        <f t="shared" si="464"/>
        <v>558</v>
      </c>
      <c r="Q4183">
        <f t="shared" si="465"/>
        <v>0</v>
      </c>
      <c r="R4183">
        <f t="shared" si="466"/>
        <v>8710</v>
      </c>
      <c r="S4183">
        <f t="shared" si="467"/>
        <v>0</v>
      </c>
      <c r="Y4183">
        <v>558</v>
      </c>
      <c r="Z4183">
        <v>558</v>
      </c>
      <c r="AA4183">
        <v>0</v>
      </c>
    </row>
    <row r="4184" spans="1:27" x14ac:dyDescent="0.25">
      <c r="A4184" t="str">
        <f t="shared" si="461"/>
        <v>022020</v>
      </c>
      <c r="B4184">
        <v>2</v>
      </c>
      <c r="C4184">
        <v>2020</v>
      </c>
      <c r="D4184" s="18">
        <v>43889</v>
      </c>
      <c r="E4184" t="s">
        <v>1619</v>
      </c>
      <c r="F4184" t="s">
        <v>1604</v>
      </c>
      <c r="G4184" t="s">
        <v>7206</v>
      </c>
      <c r="H4184">
        <v>15930</v>
      </c>
      <c r="L4184">
        <v>13500</v>
      </c>
      <c r="N4184">
        <f t="shared" si="462"/>
        <v>2430</v>
      </c>
      <c r="O4184">
        <f t="shared" si="463"/>
        <v>1215</v>
      </c>
      <c r="P4184">
        <f t="shared" si="464"/>
        <v>1215</v>
      </c>
      <c r="Q4184">
        <f t="shared" si="465"/>
        <v>0</v>
      </c>
      <c r="R4184">
        <f t="shared" si="466"/>
        <v>15930</v>
      </c>
      <c r="S4184">
        <f t="shared" si="467"/>
        <v>0</v>
      </c>
      <c r="Y4184">
        <v>1215</v>
      </c>
      <c r="Z4184">
        <v>1215</v>
      </c>
      <c r="AA4184">
        <v>0</v>
      </c>
    </row>
    <row r="4185" spans="1:27" x14ac:dyDescent="0.25">
      <c r="A4185" t="str">
        <f t="shared" si="461"/>
        <v>022020</v>
      </c>
      <c r="B4185">
        <v>2</v>
      </c>
      <c r="C4185">
        <v>2020</v>
      </c>
      <c r="D4185" s="18">
        <v>43889</v>
      </c>
      <c r="E4185" t="s">
        <v>1620</v>
      </c>
      <c r="F4185" t="s">
        <v>1604</v>
      </c>
      <c r="G4185" t="s">
        <v>7206</v>
      </c>
      <c r="H4185">
        <v>4938</v>
      </c>
      <c r="I4185">
        <v>1575</v>
      </c>
      <c r="L4185">
        <v>2850</v>
      </c>
      <c r="N4185">
        <f t="shared" si="462"/>
        <v>513</v>
      </c>
      <c r="O4185">
        <f t="shared" si="463"/>
        <v>256.5</v>
      </c>
      <c r="P4185">
        <f t="shared" si="464"/>
        <v>256.5</v>
      </c>
      <c r="Q4185">
        <f t="shared" si="465"/>
        <v>0</v>
      </c>
      <c r="R4185">
        <f t="shared" si="466"/>
        <v>4938</v>
      </c>
      <c r="S4185">
        <f t="shared" si="467"/>
        <v>0</v>
      </c>
      <c r="Y4185">
        <v>256.5</v>
      </c>
      <c r="Z4185">
        <v>256.5</v>
      </c>
      <c r="AA4185">
        <v>0</v>
      </c>
    </row>
    <row r="4186" spans="1:27" x14ac:dyDescent="0.25">
      <c r="A4186" t="str">
        <f t="shared" si="461"/>
        <v>022020</v>
      </c>
      <c r="B4186">
        <v>2</v>
      </c>
      <c r="C4186">
        <v>2020</v>
      </c>
      <c r="D4186" s="18">
        <v>43888</v>
      </c>
      <c r="E4186" t="s">
        <v>1198</v>
      </c>
      <c r="F4186" t="s">
        <v>1195</v>
      </c>
      <c r="G4186" t="s">
        <v>1196</v>
      </c>
      <c r="H4186">
        <v>55755</v>
      </c>
      <c r="J4186">
        <v>53100</v>
      </c>
      <c r="N4186">
        <f t="shared" si="462"/>
        <v>2655</v>
      </c>
      <c r="O4186">
        <f t="shared" si="463"/>
        <v>1327.5</v>
      </c>
      <c r="P4186">
        <f t="shared" si="464"/>
        <v>1327.5</v>
      </c>
      <c r="Q4186">
        <f t="shared" si="465"/>
        <v>0</v>
      </c>
      <c r="R4186">
        <f t="shared" si="466"/>
        <v>55755</v>
      </c>
      <c r="S4186">
        <f t="shared" si="467"/>
        <v>0</v>
      </c>
      <c r="Y4186">
        <v>1327.5</v>
      </c>
      <c r="Z4186">
        <v>1327.5</v>
      </c>
      <c r="AA4186">
        <v>0</v>
      </c>
    </row>
    <row r="4187" spans="1:27" x14ac:dyDescent="0.25">
      <c r="A4187" t="str">
        <f t="shared" si="461"/>
        <v>022020</v>
      </c>
      <c r="B4187">
        <v>2</v>
      </c>
      <c r="C4187">
        <v>2020</v>
      </c>
      <c r="D4187" s="18">
        <v>43889</v>
      </c>
      <c r="E4187" t="s">
        <v>7269</v>
      </c>
      <c r="F4187" t="s">
        <v>101</v>
      </c>
      <c r="G4187" t="s">
        <v>6305</v>
      </c>
      <c r="H4187">
        <v>28350</v>
      </c>
      <c r="J4187">
        <v>27000</v>
      </c>
      <c r="N4187">
        <f t="shared" si="462"/>
        <v>1350</v>
      </c>
      <c r="O4187">
        <f t="shared" si="463"/>
        <v>675</v>
      </c>
      <c r="P4187">
        <f t="shared" si="464"/>
        <v>675</v>
      </c>
      <c r="Q4187">
        <f t="shared" si="465"/>
        <v>0</v>
      </c>
      <c r="R4187">
        <f t="shared" si="466"/>
        <v>28350</v>
      </c>
      <c r="S4187">
        <f t="shared" si="467"/>
        <v>0</v>
      </c>
      <c r="Y4187">
        <v>675</v>
      </c>
      <c r="Z4187">
        <v>675</v>
      </c>
      <c r="AA4187">
        <v>0</v>
      </c>
    </row>
    <row r="4188" spans="1:27" x14ac:dyDescent="0.25">
      <c r="A4188" t="str">
        <f t="shared" si="461"/>
        <v>022020</v>
      </c>
      <c r="B4188">
        <v>2</v>
      </c>
      <c r="C4188">
        <v>2020</v>
      </c>
      <c r="D4188" s="18">
        <v>43886</v>
      </c>
      <c r="E4188" t="s">
        <v>7270</v>
      </c>
      <c r="F4188" t="s">
        <v>101</v>
      </c>
      <c r="G4188" t="s">
        <v>6305</v>
      </c>
      <c r="H4188">
        <v>14175</v>
      </c>
      <c r="J4188">
        <v>13500</v>
      </c>
      <c r="N4188">
        <f t="shared" si="462"/>
        <v>675</v>
      </c>
      <c r="O4188">
        <f t="shared" si="463"/>
        <v>337.5</v>
      </c>
      <c r="P4188">
        <f t="shared" si="464"/>
        <v>337.5</v>
      </c>
      <c r="Q4188">
        <f t="shared" si="465"/>
        <v>0</v>
      </c>
      <c r="R4188">
        <f t="shared" si="466"/>
        <v>14175</v>
      </c>
      <c r="S4188">
        <f t="shared" si="467"/>
        <v>0</v>
      </c>
      <c r="Y4188">
        <v>337.5</v>
      </c>
      <c r="Z4188">
        <v>337.5</v>
      </c>
      <c r="AA4188">
        <v>0</v>
      </c>
    </row>
    <row r="4189" spans="1:27" x14ac:dyDescent="0.25">
      <c r="A4189" t="str">
        <f t="shared" si="461"/>
        <v>022020</v>
      </c>
      <c r="B4189">
        <v>2</v>
      </c>
      <c r="C4189">
        <v>2020</v>
      </c>
      <c r="D4189" s="18">
        <v>43887</v>
      </c>
      <c r="E4189" t="s">
        <v>7271</v>
      </c>
      <c r="F4189" t="s">
        <v>1005</v>
      </c>
      <c r="G4189" t="s">
        <v>7272</v>
      </c>
      <c r="H4189">
        <v>94489</v>
      </c>
      <c r="L4189">
        <v>80075</v>
      </c>
      <c r="N4189">
        <f t="shared" si="462"/>
        <v>14413.5</v>
      </c>
      <c r="O4189">
        <f t="shared" si="463"/>
        <v>7206.75</v>
      </c>
      <c r="P4189">
        <f t="shared" si="464"/>
        <v>7206.75</v>
      </c>
      <c r="Q4189">
        <f t="shared" si="465"/>
        <v>0</v>
      </c>
      <c r="R4189">
        <f t="shared" si="466"/>
        <v>94488.5</v>
      </c>
      <c r="S4189">
        <f t="shared" si="467"/>
        <v>-0.5</v>
      </c>
      <c r="Y4189">
        <v>7206.75</v>
      </c>
      <c r="Z4189">
        <v>7206.75</v>
      </c>
      <c r="AA4189">
        <v>0</v>
      </c>
    </row>
    <row r="4190" spans="1:27" x14ac:dyDescent="0.25">
      <c r="A4190" t="str">
        <f t="shared" si="461"/>
        <v>022020</v>
      </c>
      <c r="B4190">
        <v>2</v>
      </c>
      <c r="C4190">
        <v>2020</v>
      </c>
      <c r="D4190" s="18">
        <v>43888</v>
      </c>
      <c r="E4190" t="s">
        <v>774</v>
      </c>
      <c r="F4190" t="s">
        <v>101</v>
      </c>
      <c r="G4190" t="s">
        <v>6305</v>
      </c>
      <c r="H4190">
        <v>7758</v>
      </c>
      <c r="L4190">
        <v>6469</v>
      </c>
      <c r="N4190">
        <f t="shared" si="462"/>
        <v>1164.42</v>
      </c>
      <c r="O4190">
        <f t="shared" si="463"/>
        <v>582.21</v>
      </c>
      <c r="P4190">
        <f t="shared" si="464"/>
        <v>582.21</v>
      </c>
      <c r="Q4190">
        <f t="shared" si="465"/>
        <v>0</v>
      </c>
      <c r="R4190">
        <f t="shared" si="466"/>
        <v>7633.42</v>
      </c>
      <c r="S4190">
        <f t="shared" si="467"/>
        <v>-124.57999999999993</v>
      </c>
      <c r="Y4190">
        <v>582.21</v>
      </c>
      <c r="Z4190">
        <v>582.21</v>
      </c>
      <c r="AA4190">
        <v>0</v>
      </c>
    </row>
    <row r="4191" spans="1:27" x14ac:dyDescent="0.25">
      <c r="A4191" t="str">
        <f t="shared" si="461"/>
        <v>022020</v>
      </c>
      <c r="B4191">
        <v>2</v>
      </c>
      <c r="C4191">
        <v>2020</v>
      </c>
      <c r="D4191" s="18">
        <v>43888</v>
      </c>
      <c r="E4191" t="s">
        <v>774</v>
      </c>
      <c r="F4191" t="s">
        <v>101</v>
      </c>
      <c r="G4191" t="s">
        <v>6305</v>
      </c>
      <c r="H4191">
        <v>7758</v>
      </c>
      <c r="M4191">
        <v>98</v>
      </c>
      <c r="N4191">
        <f t="shared" si="462"/>
        <v>27.44</v>
      </c>
      <c r="O4191">
        <f t="shared" si="463"/>
        <v>13.72</v>
      </c>
      <c r="P4191">
        <f t="shared" si="464"/>
        <v>13.72</v>
      </c>
      <c r="Q4191">
        <f t="shared" si="465"/>
        <v>0</v>
      </c>
      <c r="R4191">
        <f t="shared" si="466"/>
        <v>125.44</v>
      </c>
      <c r="S4191">
        <f t="shared" si="467"/>
        <v>-7632.56</v>
      </c>
      <c r="Y4191">
        <v>13.72</v>
      </c>
      <c r="Z4191">
        <v>13.72</v>
      </c>
      <c r="AA4191">
        <v>0</v>
      </c>
    </row>
    <row r="4192" spans="1:27" x14ac:dyDescent="0.25">
      <c r="A4192" t="str">
        <f t="shared" si="461"/>
        <v>022020</v>
      </c>
      <c r="B4192">
        <v>2</v>
      </c>
      <c r="C4192">
        <v>2020</v>
      </c>
      <c r="D4192" s="18">
        <v>43887</v>
      </c>
      <c r="E4192" t="s">
        <v>773</v>
      </c>
      <c r="F4192" t="s">
        <v>101</v>
      </c>
      <c r="G4192" t="s">
        <v>6305</v>
      </c>
      <c r="H4192">
        <v>43564</v>
      </c>
      <c r="L4192">
        <v>36919</v>
      </c>
      <c r="N4192">
        <f t="shared" si="462"/>
        <v>6645.42</v>
      </c>
      <c r="O4192">
        <f t="shared" si="463"/>
        <v>3322.71</v>
      </c>
      <c r="P4192">
        <f t="shared" si="464"/>
        <v>3322.71</v>
      </c>
      <c r="Q4192">
        <f t="shared" si="465"/>
        <v>0</v>
      </c>
      <c r="R4192">
        <f t="shared" si="466"/>
        <v>43564.42</v>
      </c>
      <c r="S4192">
        <f t="shared" si="467"/>
        <v>0.41999999999825377</v>
      </c>
      <c r="Y4192">
        <v>3322.71</v>
      </c>
      <c r="Z4192">
        <v>3322.71</v>
      </c>
      <c r="AA4192">
        <v>0</v>
      </c>
    </row>
    <row r="4193" spans="1:27" x14ac:dyDescent="0.25">
      <c r="A4193" t="str">
        <f t="shared" si="461"/>
        <v>022020</v>
      </c>
      <c r="B4193">
        <v>2</v>
      </c>
      <c r="C4193">
        <v>2020</v>
      </c>
      <c r="D4193" s="18">
        <v>43886</v>
      </c>
      <c r="E4193" t="s">
        <v>999</v>
      </c>
      <c r="F4193" t="s">
        <v>348</v>
      </c>
      <c r="G4193" t="s">
        <v>5772</v>
      </c>
      <c r="H4193">
        <v>300000</v>
      </c>
      <c r="L4193">
        <v>250000</v>
      </c>
      <c r="N4193">
        <f t="shared" si="462"/>
        <v>45000</v>
      </c>
      <c r="O4193">
        <v>0</v>
      </c>
      <c r="P4193">
        <v>0</v>
      </c>
      <c r="Q4193">
        <v>0</v>
      </c>
      <c r="R4193">
        <f t="shared" si="466"/>
        <v>295000</v>
      </c>
      <c r="S4193">
        <f t="shared" si="467"/>
        <v>-5000</v>
      </c>
      <c r="T4193" t="s">
        <v>5815</v>
      </c>
      <c r="Y4193">
        <v>22500</v>
      </c>
      <c r="Z4193">
        <v>22500</v>
      </c>
      <c r="AA4193">
        <v>0</v>
      </c>
    </row>
    <row r="4194" spans="1:27" x14ac:dyDescent="0.25">
      <c r="A4194" t="str">
        <f t="shared" si="461"/>
        <v>022020</v>
      </c>
      <c r="B4194">
        <v>2</v>
      </c>
      <c r="C4194">
        <v>2020</v>
      </c>
      <c r="D4194" s="18">
        <v>43888</v>
      </c>
      <c r="E4194" t="s">
        <v>1112</v>
      </c>
      <c r="F4194" t="s">
        <v>490</v>
      </c>
      <c r="G4194" t="s">
        <v>6523</v>
      </c>
      <c r="H4194">
        <v>118000</v>
      </c>
      <c r="L4194">
        <v>100000</v>
      </c>
      <c r="N4194">
        <f t="shared" si="462"/>
        <v>18000</v>
      </c>
      <c r="O4194">
        <v>0</v>
      </c>
      <c r="P4194">
        <v>0</v>
      </c>
      <c r="Q4194">
        <v>0</v>
      </c>
      <c r="R4194">
        <f t="shared" si="466"/>
        <v>118000</v>
      </c>
      <c r="S4194">
        <f t="shared" si="467"/>
        <v>0</v>
      </c>
      <c r="T4194" t="s">
        <v>5815</v>
      </c>
      <c r="Y4194">
        <v>9000</v>
      </c>
      <c r="Z4194">
        <v>9000</v>
      </c>
      <c r="AA4194">
        <v>0</v>
      </c>
    </row>
    <row r="4195" spans="1:27" x14ac:dyDescent="0.25">
      <c r="A4195" t="str">
        <f t="shared" si="461"/>
        <v>022020</v>
      </c>
      <c r="B4195">
        <v>2</v>
      </c>
      <c r="C4195">
        <v>2020</v>
      </c>
      <c r="D4195" s="18">
        <v>43864</v>
      </c>
      <c r="E4195" t="s">
        <v>1191</v>
      </c>
      <c r="F4195" t="s">
        <v>607</v>
      </c>
      <c r="G4195" t="s">
        <v>7273</v>
      </c>
      <c r="H4195">
        <v>55490</v>
      </c>
      <c r="L4195">
        <v>47025</v>
      </c>
      <c r="N4195">
        <f t="shared" si="462"/>
        <v>8464.5</v>
      </c>
      <c r="O4195">
        <f t="shared" si="463"/>
        <v>4232.25</v>
      </c>
      <c r="P4195">
        <f t="shared" si="464"/>
        <v>4232.25</v>
      </c>
      <c r="Q4195">
        <f t="shared" si="465"/>
        <v>0</v>
      </c>
      <c r="R4195">
        <f t="shared" si="466"/>
        <v>55489.5</v>
      </c>
      <c r="S4195">
        <f t="shared" si="467"/>
        <v>-0.5</v>
      </c>
      <c r="Y4195">
        <v>4232.25</v>
      </c>
      <c r="Z4195">
        <v>4232.25</v>
      </c>
      <c r="AA4195">
        <v>0</v>
      </c>
    </row>
    <row r="4196" spans="1:27" x14ac:dyDescent="0.25">
      <c r="A4196" t="str">
        <f t="shared" si="461"/>
        <v>022020</v>
      </c>
      <c r="B4196">
        <v>2</v>
      </c>
      <c r="C4196">
        <v>2020</v>
      </c>
      <c r="D4196" s="18">
        <v>43878</v>
      </c>
      <c r="E4196" t="s">
        <v>1296</v>
      </c>
      <c r="F4196" t="s">
        <v>1290</v>
      </c>
      <c r="G4196" t="s">
        <v>6929</v>
      </c>
      <c r="H4196">
        <v>14961</v>
      </c>
      <c r="K4196">
        <v>4645</v>
      </c>
      <c r="N4196">
        <f t="shared" si="462"/>
        <v>557.4</v>
      </c>
      <c r="O4196">
        <f t="shared" si="463"/>
        <v>278.7</v>
      </c>
      <c r="P4196">
        <f t="shared" si="464"/>
        <v>278.7</v>
      </c>
      <c r="Q4196">
        <f t="shared" si="465"/>
        <v>0</v>
      </c>
      <c r="R4196">
        <f t="shared" si="466"/>
        <v>5202.3999999999996</v>
      </c>
      <c r="S4196">
        <f t="shared" si="467"/>
        <v>-9758.6</v>
      </c>
      <c r="Y4196">
        <v>278.7</v>
      </c>
      <c r="Z4196">
        <v>278.7</v>
      </c>
      <c r="AA4196">
        <v>0</v>
      </c>
    </row>
    <row r="4197" spans="1:27" x14ac:dyDescent="0.25">
      <c r="A4197" t="str">
        <f t="shared" si="461"/>
        <v>022020</v>
      </c>
      <c r="B4197">
        <v>2</v>
      </c>
      <c r="C4197">
        <v>2020</v>
      </c>
      <c r="D4197" s="18">
        <v>43878</v>
      </c>
      <c r="E4197" t="s">
        <v>1296</v>
      </c>
      <c r="F4197" t="s">
        <v>1290</v>
      </c>
      <c r="G4197" t="s">
        <v>6929</v>
      </c>
      <c r="H4197">
        <v>14961</v>
      </c>
      <c r="L4197">
        <v>8270</v>
      </c>
      <c r="N4197">
        <f t="shared" si="462"/>
        <v>1488.6</v>
      </c>
      <c r="O4197">
        <f t="shared" si="463"/>
        <v>744.3</v>
      </c>
      <c r="P4197">
        <f t="shared" si="464"/>
        <v>744.3</v>
      </c>
      <c r="Q4197">
        <f t="shared" si="465"/>
        <v>0</v>
      </c>
      <c r="R4197">
        <f t="shared" si="466"/>
        <v>9758.6</v>
      </c>
      <c r="S4197">
        <f t="shared" si="467"/>
        <v>-5202.3999999999996</v>
      </c>
      <c r="Y4197">
        <v>744.3</v>
      </c>
      <c r="Z4197">
        <v>744.3</v>
      </c>
      <c r="AA4197">
        <v>0</v>
      </c>
    </row>
    <row r="4198" spans="1:27" x14ac:dyDescent="0.25">
      <c r="A4198" t="str">
        <f t="shared" si="461"/>
        <v>022020</v>
      </c>
      <c r="B4198">
        <v>2</v>
      </c>
      <c r="C4198">
        <v>2020</v>
      </c>
      <c r="D4198" s="18">
        <v>43879</v>
      </c>
      <c r="E4198" t="s">
        <v>7907</v>
      </c>
      <c r="F4198" t="s">
        <v>549</v>
      </c>
      <c r="G4198" t="s">
        <v>7821</v>
      </c>
      <c r="H4198">
        <v>53623</v>
      </c>
      <c r="I4198">
        <v>5950</v>
      </c>
      <c r="L4198">
        <v>40401</v>
      </c>
      <c r="N4198">
        <f t="shared" si="462"/>
        <v>7272.18</v>
      </c>
      <c r="O4198">
        <f t="shared" si="463"/>
        <v>3636.09</v>
      </c>
      <c r="P4198">
        <f t="shared" si="464"/>
        <v>3636.09</v>
      </c>
      <c r="Q4198">
        <f t="shared" si="465"/>
        <v>0</v>
      </c>
      <c r="R4198">
        <f t="shared" si="466"/>
        <v>53623.18</v>
      </c>
      <c r="S4198">
        <f t="shared" si="467"/>
        <v>0.18000000000029104</v>
      </c>
      <c r="Y4198">
        <v>3636.09</v>
      </c>
      <c r="Z4198">
        <v>3636.09</v>
      </c>
      <c r="AA4198">
        <v>0</v>
      </c>
    </row>
    <row r="4199" spans="1:27" x14ac:dyDescent="0.25">
      <c r="A4199" t="str">
        <f t="shared" si="461"/>
        <v>022020</v>
      </c>
      <c r="B4199">
        <v>2</v>
      </c>
      <c r="C4199">
        <v>2020</v>
      </c>
      <c r="D4199" s="18">
        <v>43879</v>
      </c>
      <c r="E4199" t="s">
        <v>7908</v>
      </c>
      <c r="F4199" t="s">
        <v>549</v>
      </c>
      <c r="G4199" t="s">
        <v>7821</v>
      </c>
      <c r="H4199">
        <v>39001</v>
      </c>
      <c r="I4199">
        <v>2616</v>
      </c>
      <c r="L4199">
        <v>30835</v>
      </c>
      <c r="N4199">
        <f t="shared" si="462"/>
        <v>5550.3</v>
      </c>
      <c r="O4199">
        <f t="shared" si="463"/>
        <v>2775.15</v>
      </c>
      <c r="P4199">
        <f t="shared" si="464"/>
        <v>2775.15</v>
      </c>
      <c r="Q4199">
        <f t="shared" si="465"/>
        <v>0</v>
      </c>
      <c r="R4199">
        <f t="shared" si="466"/>
        <v>39001.300000000003</v>
      </c>
      <c r="S4199">
        <f t="shared" si="467"/>
        <v>0.30000000000291038</v>
      </c>
      <c r="Y4199">
        <v>2775.15</v>
      </c>
      <c r="Z4199">
        <v>2775.15</v>
      </c>
      <c r="AA4199">
        <v>0</v>
      </c>
    </row>
    <row r="4200" spans="1:27" x14ac:dyDescent="0.25">
      <c r="A4200" t="str">
        <f t="shared" si="461"/>
        <v>012020</v>
      </c>
      <c r="B4200">
        <v>2</v>
      </c>
      <c r="C4200">
        <v>2020</v>
      </c>
      <c r="D4200" s="18">
        <v>43860</v>
      </c>
      <c r="E4200" t="s">
        <v>1280</v>
      </c>
      <c r="F4200" t="s">
        <v>1227</v>
      </c>
      <c r="G4200" t="s">
        <v>7177</v>
      </c>
      <c r="H4200">
        <v>3363</v>
      </c>
      <c r="L4200">
        <v>2850</v>
      </c>
      <c r="N4200">
        <f t="shared" si="462"/>
        <v>513</v>
      </c>
      <c r="O4200">
        <f t="shared" si="463"/>
        <v>256.5</v>
      </c>
      <c r="P4200">
        <f t="shared" si="464"/>
        <v>256.5</v>
      </c>
      <c r="Q4200">
        <f t="shared" si="465"/>
        <v>0</v>
      </c>
      <c r="R4200">
        <f t="shared" si="466"/>
        <v>3363</v>
      </c>
      <c r="S4200">
        <f t="shared" si="467"/>
        <v>0</v>
      </c>
      <c r="Y4200">
        <v>256.5</v>
      </c>
      <c r="Z4200">
        <v>256.5</v>
      </c>
      <c r="AA4200">
        <v>0</v>
      </c>
    </row>
    <row r="4201" spans="1:27" x14ac:dyDescent="0.25">
      <c r="A4201" t="str">
        <f t="shared" si="461"/>
        <v>022020</v>
      </c>
      <c r="B4201">
        <v>2</v>
      </c>
      <c r="C4201">
        <v>2020</v>
      </c>
      <c r="D4201" s="18">
        <v>43890</v>
      </c>
      <c r="E4201" t="s">
        <v>1009</v>
      </c>
      <c r="F4201" t="s">
        <v>1005</v>
      </c>
      <c r="G4201" t="s">
        <v>7274</v>
      </c>
      <c r="H4201">
        <v>2160</v>
      </c>
      <c r="L4201">
        <v>1830</v>
      </c>
      <c r="N4201">
        <f t="shared" si="462"/>
        <v>329.4</v>
      </c>
      <c r="O4201">
        <f t="shared" si="463"/>
        <v>164.7</v>
      </c>
      <c r="P4201">
        <f t="shared" si="464"/>
        <v>164.7</v>
      </c>
      <c r="Q4201">
        <f t="shared" si="465"/>
        <v>0</v>
      </c>
      <c r="R4201">
        <f t="shared" si="466"/>
        <v>2159.4</v>
      </c>
      <c r="S4201">
        <f t="shared" si="467"/>
        <v>-0.59999999999990905</v>
      </c>
      <c r="Y4201">
        <v>164.7</v>
      </c>
      <c r="Z4201">
        <v>164.7</v>
      </c>
      <c r="AA4201">
        <v>0</v>
      </c>
    </row>
    <row r="4202" spans="1:27" x14ac:dyDescent="0.25">
      <c r="A4202" t="str">
        <f t="shared" si="461"/>
        <v>032020</v>
      </c>
      <c r="B4202">
        <v>3</v>
      </c>
      <c r="C4202">
        <v>2020</v>
      </c>
      <c r="D4202" s="18">
        <v>43892</v>
      </c>
      <c r="E4202" t="s">
        <v>1401</v>
      </c>
      <c r="F4202" t="s">
        <v>636</v>
      </c>
      <c r="G4202" t="s">
        <v>7275</v>
      </c>
      <c r="H4202">
        <v>101024</v>
      </c>
      <c r="I4202">
        <v>89964</v>
      </c>
      <c r="L4202">
        <v>11085</v>
      </c>
      <c r="N4202">
        <f t="shared" si="462"/>
        <v>1995.3</v>
      </c>
      <c r="O4202">
        <f t="shared" si="463"/>
        <v>997.65</v>
      </c>
      <c r="P4202">
        <f t="shared" si="464"/>
        <v>997.65</v>
      </c>
      <c r="Q4202">
        <f t="shared" si="465"/>
        <v>0</v>
      </c>
      <c r="R4202">
        <f t="shared" si="466"/>
        <v>103044.3</v>
      </c>
      <c r="S4202">
        <f t="shared" si="467"/>
        <v>2020.3000000000029</v>
      </c>
      <c r="Y4202">
        <v>997.65</v>
      </c>
      <c r="Z4202">
        <v>997.65</v>
      </c>
      <c r="AA4202">
        <v>0</v>
      </c>
    </row>
    <row r="4203" spans="1:27" x14ac:dyDescent="0.25">
      <c r="A4203" t="str">
        <f t="shared" si="461"/>
        <v>032020</v>
      </c>
      <c r="B4203">
        <v>3</v>
      </c>
      <c r="C4203">
        <v>2020</v>
      </c>
      <c r="D4203" s="18">
        <v>43893</v>
      </c>
      <c r="E4203" t="s">
        <v>1408</v>
      </c>
      <c r="F4203" t="s">
        <v>184</v>
      </c>
      <c r="G4203" t="s">
        <v>7276</v>
      </c>
      <c r="H4203">
        <v>50138.2</v>
      </c>
      <c r="L4203">
        <v>42490</v>
      </c>
      <c r="N4203">
        <f t="shared" si="462"/>
        <v>7648.2</v>
      </c>
      <c r="O4203">
        <f t="shared" si="463"/>
        <v>3824.1</v>
      </c>
      <c r="P4203">
        <f t="shared" si="464"/>
        <v>3824.1</v>
      </c>
      <c r="Q4203">
        <f t="shared" si="465"/>
        <v>0</v>
      </c>
      <c r="R4203">
        <f t="shared" si="466"/>
        <v>50138.2</v>
      </c>
      <c r="S4203">
        <f t="shared" si="467"/>
        <v>0</v>
      </c>
      <c r="Y4203">
        <v>3824.1</v>
      </c>
      <c r="Z4203">
        <v>3824.1</v>
      </c>
      <c r="AA4203">
        <v>0</v>
      </c>
    </row>
    <row r="4204" spans="1:27" x14ac:dyDescent="0.25">
      <c r="A4204" t="str">
        <f t="shared" si="461"/>
        <v>032020</v>
      </c>
      <c r="B4204">
        <v>3</v>
      </c>
      <c r="C4204">
        <v>2020</v>
      </c>
      <c r="D4204" s="18">
        <v>43892</v>
      </c>
      <c r="E4204" t="s">
        <v>1629</v>
      </c>
      <c r="F4204" t="s">
        <v>1604</v>
      </c>
      <c r="G4204" t="s">
        <v>6303</v>
      </c>
      <c r="H4204">
        <v>15735.5</v>
      </c>
      <c r="I4204">
        <v>4575</v>
      </c>
      <c r="L4204">
        <v>9700</v>
      </c>
      <c r="N4204">
        <f t="shared" si="462"/>
        <v>1746</v>
      </c>
      <c r="O4204">
        <f t="shared" si="463"/>
        <v>873</v>
      </c>
      <c r="P4204">
        <f t="shared" si="464"/>
        <v>873</v>
      </c>
      <c r="Q4204">
        <f t="shared" si="465"/>
        <v>0</v>
      </c>
      <c r="R4204">
        <f t="shared" si="466"/>
        <v>16021</v>
      </c>
      <c r="S4204">
        <f t="shared" si="467"/>
        <v>285.5</v>
      </c>
      <c r="Y4204">
        <v>873</v>
      </c>
      <c r="Z4204">
        <v>873</v>
      </c>
      <c r="AA4204">
        <v>0</v>
      </c>
    </row>
    <row r="4205" spans="1:27" x14ac:dyDescent="0.25">
      <c r="A4205" t="str">
        <f t="shared" si="461"/>
        <v>032020</v>
      </c>
      <c r="B4205">
        <v>3</v>
      </c>
      <c r="C4205">
        <v>2020</v>
      </c>
      <c r="D4205" s="18">
        <v>43892</v>
      </c>
      <c r="E4205" t="s">
        <v>1630</v>
      </c>
      <c r="F4205" t="s">
        <v>1604</v>
      </c>
      <c r="G4205" t="s">
        <v>6303</v>
      </c>
      <c r="H4205">
        <v>9440</v>
      </c>
      <c r="L4205">
        <v>8000</v>
      </c>
      <c r="N4205">
        <f t="shared" si="462"/>
        <v>1440</v>
      </c>
      <c r="O4205">
        <f t="shared" si="463"/>
        <v>720</v>
      </c>
      <c r="P4205">
        <f t="shared" si="464"/>
        <v>720</v>
      </c>
      <c r="Q4205">
        <f t="shared" si="465"/>
        <v>0</v>
      </c>
      <c r="R4205">
        <f t="shared" si="466"/>
        <v>9440</v>
      </c>
      <c r="S4205">
        <f t="shared" si="467"/>
        <v>0</v>
      </c>
      <c r="Y4205">
        <v>720</v>
      </c>
      <c r="Z4205">
        <v>720</v>
      </c>
      <c r="AA4205">
        <v>0</v>
      </c>
    </row>
    <row r="4206" spans="1:27" x14ac:dyDescent="0.25">
      <c r="A4206" t="str">
        <f t="shared" si="461"/>
        <v>032020</v>
      </c>
      <c r="B4206">
        <v>3</v>
      </c>
      <c r="C4206">
        <v>2020</v>
      </c>
      <c r="D4206" s="18">
        <v>43892</v>
      </c>
      <c r="E4206" t="s">
        <v>1628</v>
      </c>
      <c r="F4206" t="s">
        <v>1604</v>
      </c>
      <c r="G4206" t="s">
        <v>6303</v>
      </c>
      <c r="H4206">
        <v>5700.14</v>
      </c>
      <c r="I4206">
        <v>2443</v>
      </c>
      <c r="L4206">
        <v>2850</v>
      </c>
      <c r="N4206">
        <f t="shared" si="462"/>
        <v>513</v>
      </c>
      <c r="O4206">
        <f t="shared" si="463"/>
        <v>256.5</v>
      </c>
      <c r="P4206">
        <f t="shared" si="464"/>
        <v>256.5</v>
      </c>
      <c r="Q4206">
        <f t="shared" si="465"/>
        <v>0</v>
      </c>
      <c r="R4206">
        <f t="shared" si="466"/>
        <v>5806</v>
      </c>
      <c r="S4206">
        <f t="shared" si="467"/>
        <v>105.85999999999967</v>
      </c>
      <c r="Y4206">
        <v>256.5</v>
      </c>
      <c r="Z4206">
        <v>256.5</v>
      </c>
      <c r="AA4206">
        <v>0</v>
      </c>
    </row>
    <row r="4207" spans="1:27" x14ac:dyDescent="0.25">
      <c r="A4207" t="str">
        <f t="shared" si="461"/>
        <v>032020</v>
      </c>
      <c r="B4207">
        <v>3</v>
      </c>
      <c r="C4207">
        <v>2020</v>
      </c>
      <c r="D4207" s="18">
        <v>43892</v>
      </c>
      <c r="E4207" t="s">
        <v>7277</v>
      </c>
      <c r="F4207" t="s">
        <v>1393</v>
      </c>
      <c r="G4207" t="s">
        <v>6427</v>
      </c>
      <c r="H4207">
        <v>15462</v>
      </c>
      <c r="I4207">
        <v>8983</v>
      </c>
      <c r="L4207">
        <v>5740</v>
      </c>
      <c r="N4207">
        <f t="shared" si="462"/>
        <v>1033.2</v>
      </c>
      <c r="O4207">
        <f t="shared" si="463"/>
        <v>516.6</v>
      </c>
      <c r="P4207">
        <f t="shared" si="464"/>
        <v>516.6</v>
      </c>
      <c r="Q4207">
        <f t="shared" si="465"/>
        <v>0</v>
      </c>
      <c r="R4207">
        <f t="shared" si="466"/>
        <v>15756.2</v>
      </c>
      <c r="S4207">
        <f t="shared" si="467"/>
        <v>294.20000000000073</v>
      </c>
      <c r="Y4207">
        <v>516.6</v>
      </c>
      <c r="Z4207">
        <v>516.6</v>
      </c>
      <c r="AA4207">
        <v>0</v>
      </c>
    </row>
    <row r="4208" spans="1:27" x14ac:dyDescent="0.25">
      <c r="A4208" t="str">
        <f t="shared" si="461"/>
        <v>032020</v>
      </c>
      <c r="B4208">
        <v>3</v>
      </c>
      <c r="C4208">
        <v>2020</v>
      </c>
      <c r="D4208" s="18">
        <v>43892</v>
      </c>
      <c r="E4208" t="s">
        <v>7909</v>
      </c>
      <c r="F4208" t="s">
        <v>549</v>
      </c>
      <c r="G4208" t="s">
        <v>7787</v>
      </c>
      <c r="H4208">
        <v>144731</v>
      </c>
      <c r="I4208">
        <v>137040</v>
      </c>
      <c r="L4208">
        <v>8994</v>
      </c>
      <c r="N4208">
        <f t="shared" si="462"/>
        <v>1618.92</v>
      </c>
      <c r="O4208">
        <f t="shared" si="463"/>
        <v>809.46</v>
      </c>
      <c r="P4208">
        <f t="shared" si="464"/>
        <v>809.46</v>
      </c>
      <c r="Q4208">
        <f t="shared" si="465"/>
        <v>0</v>
      </c>
      <c r="R4208">
        <f t="shared" si="466"/>
        <v>147652.92000000001</v>
      </c>
      <c r="S4208">
        <f t="shared" si="467"/>
        <v>2921.9200000000128</v>
      </c>
      <c r="Y4208">
        <v>809.46</v>
      </c>
      <c r="Z4208">
        <v>809.46</v>
      </c>
      <c r="AA4208">
        <v>0</v>
      </c>
    </row>
    <row r="4209" spans="1:27" x14ac:dyDescent="0.25">
      <c r="A4209" t="str">
        <f t="shared" si="461"/>
        <v>032020</v>
      </c>
      <c r="B4209">
        <v>3</v>
      </c>
      <c r="C4209">
        <v>2020</v>
      </c>
      <c r="D4209" s="18">
        <v>43892</v>
      </c>
      <c r="E4209" t="s">
        <v>7910</v>
      </c>
      <c r="F4209" t="s">
        <v>549</v>
      </c>
      <c r="G4209" t="s">
        <v>7787</v>
      </c>
      <c r="H4209">
        <v>313093</v>
      </c>
      <c r="I4209">
        <v>304200</v>
      </c>
      <c r="L4209">
        <v>12911.111111111111</v>
      </c>
      <c r="N4209">
        <f t="shared" si="462"/>
        <v>2324</v>
      </c>
      <c r="O4209">
        <f t="shared" si="463"/>
        <v>1162</v>
      </c>
      <c r="P4209">
        <f t="shared" si="464"/>
        <v>1162</v>
      </c>
      <c r="Q4209">
        <f t="shared" si="465"/>
        <v>0</v>
      </c>
      <c r="R4209">
        <f t="shared" si="466"/>
        <v>319435.11111111112</v>
      </c>
      <c r="S4209">
        <f t="shared" si="467"/>
        <v>6342.111111111124</v>
      </c>
      <c r="Y4209">
        <v>1162</v>
      </c>
      <c r="Z4209">
        <v>1162</v>
      </c>
      <c r="AA4209">
        <v>0</v>
      </c>
    </row>
    <row r="4210" spans="1:27" x14ac:dyDescent="0.25">
      <c r="A4210" t="str">
        <f t="shared" si="461"/>
        <v>032020</v>
      </c>
      <c r="B4210">
        <v>3</v>
      </c>
      <c r="C4210">
        <v>2020</v>
      </c>
      <c r="D4210" s="18">
        <v>43891</v>
      </c>
      <c r="E4210" t="s">
        <v>7278</v>
      </c>
      <c r="F4210" t="s">
        <v>1743</v>
      </c>
      <c r="G4210" t="s">
        <v>7279</v>
      </c>
      <c r="H4210">
        <v>5098</v>
      </c>
      <c r="L4210">
        <v>4320</v>
      </c>
      <c r="N4210">
        <f t="shared" si="462"/>
        <v>777.6</v>
      </c>
      <c r="O4210">
        <f t="shared" si="463"/>
        <v>388.8</v>
      </c>
      <c r="P4210">
        <f t="shared" si="464"/>
        <v>388.8</v>
      </c>
      <c r="Q4210">
        <f t="shared" si="465"/>
        <v>0</v>
      </c>
      <c r="R4210">
        <f t="shared" si="466"/>
        <v>5097.6000000000004</v>
      </c>
      <c r="S4210">
        <f t="shared" si="467"/>
        <v>-0.3999999999996362</v>
      </c>
      <c r="Y4210">
        <v>388.8</v>
      </c>
      <c r="Z4210">
        <v>388.8</v>
      </c>
      <c r="AA4210">
        <v>0</v>
      </c>
    </row>
    <row r="4211" spans="1:27" x14ac:dyDescent="0.25">
      <c r="A4211" t="str">
        <f t="shared" si="461"/>
        <v>032020</v>
      </c>
      <c r="B4211">
        <v>3</v>
      </c>
      <c r="C4211">
        <v>2020</v>
      </c>
      <c r="D4211" s="18">
        <v>43892</v>
      </c>
      <c r="E4211" t="s">
        <v>1748</v>
      </c>
      <c r="F4211" t="s">
        <v>1746</v>
      </c>
      <c r="G4211" t="s">
        <v>6993</v>
      </c>
      <c r="H4211">
        <v>12105</v>
      </c>
      <c r="I4211">
        <v>6620</v>
      </c>
      <c r="L4211">
        <v>4843</v>
      </c>
      <c r="N4211">
        <f t="shared" si="462"/>
        <v>871.74</v>
      </c>
      <c r="O4211">
        <f t="shared" si="463"/>
        <v>435.87</v>
      </c>
      <c r="P4211">
        <f t="shared" si="464"/>
        <v>435.87</v>
      </c>
      <c r="Q4211">
        <f t="shared" si="465"/>
        <v>0</v>
      </c>
      <c r="R4211">
        <f t="shared" si="466"/>
        <v>12334.74</v>
      </c>
      <c r="S4211">
        <f t="shared" si="467"/>
        <v>229.73999999999978</v>
      </c>
      <c r="Y4211">
        <v>435.87</v>
      </c>
      <c r="Z4211">
        <v>435.87</v>
      </c>
      <c r="AA4211">
        <v>0</v>
      </c>
    </row>
    <row r="4212" spans="1:27" x14ac:dyDescent="0.25">
      <c r="A4212" t="str">
        <f t="shared" si="461"/>
        <v>032020</v>
      </c>
      <c r="B4212">
        <v>3</v>
      </c>
      <c r="C4212">
        <v>2020</v>
      </c>
      <c r="D4212" s="18">
        <v>43894</v>
      </c>
      <c r="E4212" t="s">
        <v>1588</v>
      </c>
      <c r="F4212" t="s">
        <v>399</v>
      </c>
      <c r="G4212" t="s">
        <v>6268</v>
      </c>
      <c r="H4212">
        <v>4604</v>
      </c>
      <c r="L4212">
        <v>3900</v>
      </c>
      <c r="N4212">
        <f t="shared" si="462"/>
        <v>702</v>
      </c>
      <c r="O4212">
        <f t="shared" si="463"/>
        <v>351</v>
      </c>
      <c r="P4212">
        <f t="shared" si="464"/>
        <v>351</v>
      </c>
      <c r="Q4212">
        <f t="shared" si="465"/>
        <v>0</v>
      </c>
      <c r="R4212">
        <f t="shared" si="466"/>
        <v>4602</v>
      </c>
      <c r="S4212">
        <f t="shared" si="467"/>
        <v>-2</v>
      </c>
      <c r="Y4212">
        <v>351</v>
      </c>
      <c r="Z4212">
        <v>351</v>
      </c>
      <c r="AA4212">
        <v>0</v>
      </c>
    </row>
    <row r="4213" spans="1:27" x14ac:dyDescent="0.25">
      <c r="A4213" t="str">
        <f t="shared" si="461"/>
        <v>032020</v>
      </c>
      <c r="B4213">
        <v>3</v>
      </c>
      <c r="C4213">
        <v>2020</v>
      </c>
      <c r="D4213" s="18">
        <v>43893</v>
      </c>
      <c r="E4213" t="s">
        <v>1722</v>
      </c>
      <c r="F4213" t="s">
        <v>1719</v>
      </c>
      <c r="G4213" t="s">
        <v>7256</v>
      </c>
      <c r="H4213">
        <v>35738</v>
      </c>
      <c r="L4213">
        <v>30286.222222222226</v>
      </c>
      <c r="N4213">
        <v>0</v>
      </c>
      <c r="O4213">
        <v>0</v>
      </c>
      <c r="P4213">
        <v>0</v>
      </c>
      <c r="Q4213">
        <v>0</v>
      </c>
      <c r="R4213">
        <f t="shared" si="466"/>
        <v>30286.222222222226</v>
      </c>
      <c r="S4213">
        <f t="shared" si="467"/>
        <v>-5451.7777777777737</v>
      </c>
      <c r="T4213" t="s">
        <v>6245</v>
      </c>
      <c r="Y4213">
        <v>2725.7600000000007</v>
      </c>
      <c r="Z4213">
        <v>2725.7600000000007</v>
      </c>
      <c r="AA4213">
        <v>0</v>
      </c>
    </row>
    <row r="4214" spans="1:27" x14ac:dyDescent="0.25">
      <c r="A4214" t="str">
        <f t="shared" si="461"/>
        <v>012020</v>
      </c>
      <c r="B4214">
        <v>3</v>
      </c>
      <c r="C4214">
        <v>2020</v>
      </c>
      <c r="D4214" s="18">
        <v>43853</v>
      </c>
      <c r="E4214" t="s">
        <v>380</v>
      </c>
      <c r="F4214" t="s">
        <v>378</v>
      </c>
      <c r="G4214" t="s">
        <v>7280</v>
      </c>
      <c r="H4214">
        <v>17280</v>
      </c>
      <c r="L4214">
        <v>16000</v>
      </c>
      <c r="N4214">
        <f t="shared" si="462"/>
        <v>2880</v>
      </c>
      <c r="O4214">
        <f t="shared" si="463"/>
        <v>1440</v>
      </c>
      <c r="P4214">
        <f t="shared" si="464"/>
        <v>1440</v>
      </c>
      <c r="Q4214">
        <f t="shared" si="465"/>
        <v>0</v>
      </c>
      <c r="R4214">
        <f t="shared" si="466"/>
        <v>18880</v>
      </c>
      <c r="S4214">
        <f t="shared" si="467"/>
        <v>1600</v>
      </c>
      <c r="Y4214">
        <v>1440</v>
      </c>
      <c r="Z4214">
        <v>1440</v>
      </c>
      <c r="AA4214">
        <v>0</v>
      </c>
    </row>
    <row r="4215" spans="1:27" x14ac:dyDescent="0.25">
      <c r="A4215" t="str">
        <f t="shared" si="461"/>
        <v>032020</v>
      </c>
      <c r="B4215">
        <v>3</v>
      </c>
      <c r="C4215">
        <v>2020</v>
      </c>
      <c r="D4215" s="18">
        <v>43895</v>
      </c>
      <c r="E4215" t="s">
        <v>1313</v>
      </c>
      <c r="F4215" t="s">
        <v>1311</v>
      </c>
      <c r="G4215" t="s">
        <v>6329</v>
      </c>
      <c r="H4215">
        <v>14562.64</v>
      </c>
      <c r="L4215">
        <v>12554</v>
      </c>
      <c r="N4215">
        <f t="shared" si="462"/>
        <v>2259.7199999999998</v>
      </c>
      <c r="O4215">
        <f t="shared" si="463"/>
        <v>1129.8599999999999</v>
      </c>
      <c r="P4215">
        <f t="shared" si="464"/>
        <v>1129.8599999999999</v>
      </c>
      <c r="Q4215">
        <f t="shared" si="465"/>
        <v>0</v>
      </c>
      <c r="R4215">
        <f t="shared" si="466"/>
        <v>14813.72</v>
      </c>
      <c r="S4215">
        <f t="shared" si="467"/>
        <v>251.07999999999993</v>
      </c>
      <c r="Y4215">
        <v>1129.8599999999999</v>
      </c>
      <c r="Z4215">
        <v>1129.8599999999999</v>
      </c>
      <c r="AA4215">
        <v>0</v>
      </c>
    </row>
    <row r="4216" spans="1:27" x14ac:dyDescent="0.25">
      <c r="A4216" t="str">
        <f t="shared" si="461"/>
        <v>032020</v>
      </c>
      <c r="B4216">
        <v>3</v>
      </c>
      <c r="C4216">
        <v>2020</v>
      </c>
      <c r="D4216" s="18">
        <v>43896</v>
      </c>
      <c r="E4216" t="s">
        <v>1583</v>
      </c>
      <c r="F4216" t="s">
        <v>1032</v>
      </c>
      <c r="G4216" t="s">
        <v>6809</v>
      </c>
      <c r="H4216">
        <v>123900</v>
      </c>
      <c r="L4216">
        <v>105000</v>
      </c>
      <c r="N4216">
        <f t="shared" si="462"/>
        <v>18900</v>
      </c>
      <c r="O4216">
        <v>0</v>
      </c>
      <c r="P4216">
        <v>0</v>
      </c>
      <c r="Q4216">
        <v>0</v>
      </c>
      <c r="R4216">
        <f t="shared" si="466"/>
        <v>123900</v>
      </c>
      <c r="S4216">
        <f t="shared" si="467"/>
        <v>0</v>
      </c>
      <c r="T4216" t="s">
        <v>5815</v>
      </c>
      <c r="Y4216">
        <v>9450</v>
      </c>
      <c r="Z4216">
        <v>9450</v>
      </c>
      <c r="AA4216">
        <v>0</v>
      </c>
    </row>
    <row r="4217" spans="1:27" x14ac:dyDescent="0.25">
      <c r="A4217" t="str">
        <f t="shared" si="461"/>
        <v>022020</v>
      </c>
      <c r="B4217">
        <v>3</v>
      </c>
      <c r="C4217">
        <v>2020</v>
      </c>
      <c r="D4217" s="18">
        <v>43890</v>
      </c>
      <c r="E4217" t="s">
        <v>1003</v>
      </c>
      <c r="F4217" t="s">
        <v>355</v>
      </c>
      <c r="G4217" t="s">
        <v>6251</v>
      </c>
      <c r="H4217">
        <v>29866</v>
      </c>
      <c r="K4217">
        <v>12675</v>
      </c>
      <c r="L4217">
        <v>13280.000000000002</v>
      </c>
      <c r="N4217">
        <f t="shared" si="462"/>
        <v>3911.4</v>
      </c>
      <c r="O4217">
        <f t="shared" si="463"/>
        <v>1955.7</v>
      </c>
      <c r="P4217">
        <f t="shared" si="464"/>
        <v>1955.7</v>
      </c>
      <c r="Q4217">
        <f t="shared" si="465"/>
        <v>0</v>
      </c>
      <c r="R4217">
        <f t="shared" si="466"/>
        <v>29866.400000000001</v>
      </c>
      <c r="S4217">
        <f t="shared" si="467"/>
        <v>0.40000000000145519</v>
      </c>
      <c r="Y4217">
        <v>1955.7</v>
      </c>
      <c r="Z4217">
        <v>1955.7</v>
      </c>
      <c r="AA4217">
        <v>0</v>
      </c>
    </row>
    <row r="4218" spans="1:27" x14ac:dyDescent="0.25">
      <c r="A4218" t="str">
        <f t="shared" si="461"/>
        <v>032020</v>
      </c>
      <c r="B4218">
        <v>3</v>
      </c>
      <c r="C4218">
        <v>2020</v>
      </c>
      <c r="D4218" s="18">
        <v>43894</v>
      </c>
      <c r="E4218" t="s">
        <v>1670</v>
      </c>
      <c r="F4218" t="s">
        <v>686</v>
      </c>
      <c r="G4218" t="s">
        <v>6294</v>
      </c>
      <c r="H4218">
        <v>150280</v>
      </c>
      <c r="L4218">
        <v>127355.55555555556</v>
      </c>
      <c r="N4218">
        <f t="shared" si="462"/>
        <v>22924</v>
      </c>
      <c r="O4218">
        <f t="shared" si="463"/>
        <v>11462</v>
      </c>
      <c r="P4218">
        <f t="shared" si="464"/>
        <v>11462</v>
      </c>
      <c r="Q4218">
        <f t="shared" si="465"/>
        <v>0</v>
      </c>
      <c r="R4218">
        <f t="shared" si="466"/>
        <v>150279.55555555556</v>
      </c>
      <c r="S4218">
        <f t="shared" si="467"/>
        <v>-0.44444444443797693</v>
      </c>
      <c r="Y4218">
        <v>11462</v>
      </c>
      <c r="Z4218">
        <v>11462</v>
      </c>
      <c r="AA4218">
        <v>0</v>
      </c>
    </row>
    <row r="4219" spans="1:27" x14ac:dyDescent="0.25">
      <c r="A4219" t="str">
        <f t="shared" si="461"/>
        <v>022020</v>
      </c>
      <c r="B4219">
        <v>3</v>
      </c>
      <c r="C4219">
        <v>2020</v>
      </c>
      <c r="D4219" s="18">
        <v>43890</v>
      </c>
      <c r="E4219" t="s">
        <v>1008</v>
      </c>
      <c r="F4219" t="s">
        <v>1005</v>
      </c>
      <c r="G4219" t="s">
        <v>7281</v>
      </c>
      <c r="H4219">
        <v>39306</v>
      </c>
      <c r="L4219">
        <v>33310</v>
      </c>
      <c r="N4219">
        <f t="shared" si="462"/>
        <v>5995.8</v>
      </c>
      <c r="O4219">
        <f t="shared" si="463"/>
        <v>2997.9</v>
      </c>
      <c r="P4219">
        <f t="shared" si="464"/>
        <v>2997.9</v>
      </c>
      <c r="Q4219">
        <f t="shared" si="465"/>
        <v>0</v>
      </c>
      <c r="R4219">
        <f t="shared" si="466"/>
        <v>39305.800000000003</v>
      </c>
      <c r="S4219">
        <f t="shared" si="467"/>
        <v>-0.19999999999708962</v>
      </c>
      <c r="Y4219">
        <v>2997.9</v>
      </c>
      <c r="Z4219">
        <v>2997.9</v>
      </c>
      <c r="AA4219">
        <v>0</v>
      </c>
    </row>
    <row r="4220" spans="1:27" x14ac:dyDescent="0.25">
      <c r="A4220" t="str">
        <f t="shared" si="461"/>
        <v>032020</v>
      </c>
      <c r="B4220">
        <v>3</v>
      </c>
      <c r="C4220">
        <v>2020</v>
      </c>
      <c r="D4220" s="18">
        <v>43896</v>
      </c>
      <c r="E4220" t="s">
        <v>1265</v>
      </c>
      <c r="F4220" t="s">
        <v>1005</v>
      </c>
      <c r="G4220" t="s">
        <v>7281</v>
      </c>
      <c r="H4220">
        <v>15841</v>
      </c>
      <c r="L4220">
        <v>13424.444444444443</v>
      </c>
      <c r="N4220">
        <f t="shared" si="462"/>
        <v>2416.3999999999996</v>
      </c>
      <c r="O4220">
        <f t="shared" si="463"/>
        <v>1208.1999999999998</v>
      </c>
      <c r="P4220">
        <f t="shared" si="464"/>
        <v>1208.1999999999998</v>
      </c>
      <c r="Q4220">
        <f t="shared" si="465"/>
        <v>0</v>
      </c>
      <c r="R4220">
        <f t="shared" si="466"/>
        <v>15840.844444444443</v>
      </c>
      <c r="S4220">
        <f t="shared" si="467"/>
        <v>-0.1555555555569299</v>
      </c>
      <c r="Y4220">
        <v>1208.1999999999998</v>
      </c>
      <c r="Z4220">
        <v>1208.1999999999998</v>
      </c>
      <c r="AA4220">
        <v>0</v>
      </c>
    </row>
    <row r="4221" spans="1:27" x14ac:dyDescent="0.25">
      <c r="A4221" t="str">
        <f t="shared" si="461"/>
        <v>032020</v>
      </c>
      <c r="B4221">
        <v>3</v>
      </c>
      <c r="C4221">
        <v>2020</v>
      </c>
      <c r="D4221" s="18">
        <v>43899</v>
      </c>
      <c r="E4221" t="s">
        <v>1346</v>
      </c>
      <c r="F4221" t="s">
        <v>795</v>
      </c>
      <c r="G4221" t="s">
        <v>6409</v>
      </c>
      <c r="H4221">
        <v>5192</v>
      </c>
      <c r="L4221">
        <v>4400</v>
      </c>
      <c r="N4221">
        <f t="shared" si="462"/>
        <v>792</v>
      </c>
      <c r="O4221">
        <f t="shared" si="463"/>
        <v>396</v>
      </c>
      <c r="P4221">
        <f t="shared" si="464"/>
        <v>396</v>
      </c>
      <c r="Q4221">
        <f t="shared" si="465"/>
        <v>0</v>
      </c>
      <c r="R4221">
        <f t="shared" si="466"/>
        <v>5192</v>
      </c>
      <c r="S4221">
        <f t="shared" si="467"/>
        <v>0</v>
      </c>
      <c r="Y4221">
        <v>396</v>
      </c>
      <c r="Z4221">
        <v>396</v>
      </c>
      <c r="AA4221">
        <v>0</v>
      </c>
    </row>
    <row r="4222" spans="1:27" x14ac:dyDescent="0.25">
      <c r="A4222" t="str">
        <f t="shared" si="461"/>
        <v>022020</v>
      </c>
      <c r="B4222">
        <v>3</v>
      </c>
      <c r="C4222">
        <v>2020</v>
      </c>
      <c r="D4222" s="18">
        <v>43890</v>
      </c>
      <c r="E4222" t="s">
        <v>778</v>
      </c>
      <c r="F4222" t="s">
        <v>101</v>
      </c>
      <c r="G4222" t="s">
        <v>6250</v>
      </c>
      <c r="H4222">
        <v>18743</v>
      </c>
      <c r="L4222">
        <v>15884</v>
      </c>
      <c r="N4222">
        <f t="shared" si="462"/>
        <v>2859.12</v>
      </c>
      <c r="O4222">
        <f t="shared" si="463"/>
        <v>1429.56</v>
      </c>
      <c r="P4222">
        <f t="shared" si="464"/>
        <v>1429.56</v>
      </c>
      <c r="Q4222">
        <f t="shared" si="465"/>
        <v>0</v>
      </c>
      <c r="R4222">
        <f t="shared" si="466"/>
        <v>18743.12</v>
      </c>
      <c r="S4222">
        <f t="shared" si="467"/>
        <v>0.11999999999898137</v>
      </c>
      <c r="Y4222">
        <v>1429.56</v>
      </c>
      <c r="Z4222">
        <v>1429.56</v>
      </c>
      <c r="AA4222">
        <v>0</v>
      </c>
    </row>
    <row r="4223" spans="1:27" x14ac:dyDescent="0.25">
      <c r="A4223" t="str">
        <f t="shared" si="461"/>
        <v>032020</v>
      </c>
      <c r="B4223">
        <v>3</v>
      </c>
      <c r="C4223">
        <v>2020</v>
      </c>
      <c r="D4223" s="18">
        <v>43896</v>
      </c>
      <c r="E4223" t="s">
        <v>7282</v>
      </c>
      <c r="F4223" t="s">
        <v>101</v>
      </c>
      <c r="G4223" t="s">
        <v>6250</v>
      </c>
      <c r="H4223">
        <v>5080</v>
      </c>
      <c r="L4223">
        <v>4305</v>
      </c>
      <c r="N4223">
        <f t="shared" si="462"/>
        <v>774.9</v>
      </c>
      <c r="O4223">
        <f t="shared" si="463"/>
        <v>387.45</v>
      </c>
      <c r="P4223">
        <f t="shared" si="464"/>
        <v>387.45</v>
      </c>
      <c r="Q4223">
        <f t="shared" si="465"/>
        <v>0</v>
      </c>
      <c r="R4223">
        <f t="shared" si="466"/>
        <v>5079.8999999999996</v>
      </c>
      <c r="S4223">
        <f t="shared" si="467"/>
        <v>-0.1000000000003638</v>
      </c>
      <c r="Y4223">
        <v>387.45</v>
      </c>
      <c r="Z4223">
        <v>387.45</v>
      </c>
      <c r="AA4223">
        <v>0</v>
      </c>
    </row>
    <row r="4224" spans="1:27" x14ac:dyDescent="0.25">
      <c r="A4224" t="str">
        <f t="shared" si="461"/>
        <v>032020</v>
      </c>
      <c r="B4224">
        <v>3</v>
      </c>
      <c r="C4224">
        <v>2020</v>
      </c>
      <c r="D4224" s="18">
        <v>43891</v>
      </c>
      <c r="E4224" t="s">
        <v>7283</v>
      </c>
      <c r="F4224" t="s">
        <v>101</v>
      </c>
      <c r="G4224" t="s">
        <v>6250</v>
      </c>
      <c r="H4224">
        <v>1113</v>
      </c>
      <c r="L4224">
        <v>942.8888888888888</v>
      </c>
      <c r="N4224">
        <f t="shared" si="462"/>
        <v>169.72</v>
      </c>
      <c r="O4224">
        <f t="shared" si="463"/>
        <v>84.86</v>
      </c>
      <c r="P4224">
        <f t="shared" si="464"/>
        <v>84.86</v>
      </c>
      <c r="Q4224">
        <f t="shared" si="465"/>
        <v>0</v>
      </c>
      <c r="R4224">
        <f t="shared" si="466"/>
        <v>1112.6088888888887</v>
      </c>
      <c r="S4224">
        <f t="shared" si="467"/>
        <v>-0.39111111111128594</v>
      </c>
      <c r="Y4224">
        <v>84.86</v>
      </c>
      <c r="Z4224">
        <v>84.86</v>
      </c>
      <c r="AA4224">
        <v>0</v>
      </c>
    </row>
    <row r="4225" spans="1:27" x14ac:dyDescent="0.25">
      <c r="A4225" t="str">
        <f t="shared" si="461"/>
        <v>032020</v>
      </c>
      <c r="B4225">
        <v>3</v>
      </c>
      <c r="C4225">
        <v>2020</v>
      </c>
      <c r="D4225" s="18">
        <v>43891</v>
      </c>
      <c r="E4225" t="s">
        <v>7284</v>
      </c>
      <c r="F4225" t="s">
        <v>101</v>
      </c>
      <c r="G4225" t="s">
        <v>6250</v>
      </c>
      <c r="H4225">
        <v>1225</v>
      </c>
      <c r="K4225">
        <v>240</v>
      </c>
      <c r="L4225">
        <v>810.00000000000011</v>
      </c>
      <c r="N4225">
        <f t="shared" si="462"/>
        <v>174.60000000000002</v>
      </c>
      <c r="O4225">
        <f t="shared" si="463"/>
        <v>87.300000000000011</v>
      </c>
      <c r="P4225">
        <f t="shared" si="464"/>
        <v>87.300000000000011</v>
      </c>
      <c r="Q4225">
        <f t="shared" si="465"/>
        <v>0</v>
      </c>
      <c r="R4225">
        <f t="shared" si="466"/>
        <v>1224.5999999999999</v>
      </c>
      <c r="S4225">
        <f t="shared" si="467"/>
        <v>-0.40000000000009095</v>
      </c>
      <c r="Y4225">
        <v>87.300000000000011</v>
      </c>
      <c r="Z4225">
        <v>87.300000000000011</v>
      </c>
      <c r="AA4225">
        <v>0</v>
      </c>
    </row>
    <row r="4226" spans="1:27" x14ac:dyDescent="0.25">
      <c r="A4226" t="str">
        <f t="shared" si="461"/>
        <v>032020</v>
      </c>
      <c r="B4226">
        <v>3</v>
      </c>
      <c r="C4226">
        <v>2020</v>
      </c>
      <c r="D4226" s="18">
        <v>43893</v>
      </c>
      <c r="E4226" t="s">
        <v>7285</v>
      </c>
      <c r="F4226" t="s">
        <v>101</v>
      </c>
      <c r="G4226" t="s">
        <v>6250</v>
      </c>
      <c r="H4226">
        <v>57220</v>
      </c>
      <c r="J4226">
        <v>40500</v>
      </c>
      <c r="L4226">
        <v>250</v>
      </c>
      <c r="M4226">
        <v>11250</v>
      </c>
      <c r="N4226">
        <f t="shared" si="462"/>
        <v>5220</v>
      </c>
      <c r="O4226">
        <f t="shared" si="463"/>
        <v>2610</v>
      </c>
      <c r="P4226">
        <f t="shared" si="464"/>
        <v>2610</v>
      </c>
      <c r="Q4226">
        <f t="shared" si="465"/>
        <v>0</v>
      </c>
      <c r="R4226">
        <f t="shared" si="466"/>
        <v>57220</v>
      </c>
      <c r="S4226">
        <f t="shared" si="467"/>
        <v>0</v>
      </c>
      <c r="Y4226">
        <v>2610</v>
      </c>
      <c r="Z4226">
        <v>2610</v>
      </c>
      <c r="AA4226">
        <v>0</v>
      </c>
    </row>
    <row r="4227" spans="1:27" x14ac:dyDescent="0.25">
      <c r="A4227" t="str">
        <f t="shared" si="461"/>
        <v>022020</v>
      </c>
      <c r="B4227">
        <v>3</v>
      </c>
      <c r="C4227">
        <v>2020</v>
      </c>
      <c r="D4227" s="18">
        <v>43889</v>
      </c>
      <c r="E4227" t="s">
        <v>777</v>
      </c>
      <c r="F4227" t="s">
        <v>101</v>
      </c>
      <c r="G4227" t="s">
        <v>6250</v>
      </c>
      <c r="H4227">
        <v>35646</v>
      </c>
      <c r="L4227">
        <v>13597.999999999998</v>
      </c>
      <c r="M4227">
        <v>15313</v>
      </c>
      <c r="N4227">
        <f t="shared" si="462"/>
        <v>6735.2800000000007</v>
      </c>
      <c r="O4227">
        <f t="shared" si="463"/>
        <v>3367.6400000000003</v>
      </c>
      <c r="P4227">
        <f t="shared" si="464"/>
        <v>3367.6400000000003</v>
      </c>
      <c r="Q4227">
        <f t="shared" si="465"/>
        <v>0</v>
      </c>
      <c r="R4227">
        <f t="shared" si="466"/>
        <v>35646.28</v>
      </c>
      <c r="S4227">
        <f t="shared" si="467"/>
        <v>0.27999999999883585</v>
      </c>
      <c r="Y4227">
        <v>3367.6400000000003</v>
      </c>
      <c r="Z4227">
        <v>3367.6400000000003</v>
      </c>
      <c r="AA4227">
        <v>0</v>
      </c>
    </row>
    <row r="4228" spans="1:27" x14ac:dyDescent="0.25">
      <c r="A4228" t="str">
        <f t="shared" ref="A4228:A4291" si="468">TEXT(D4228,"MMYYYY")</f>
        <v>022020</v>
      </c>
      <c r="B4228">
        <v>3</v>
      </c>
      <c r="C4228">
        <v>2020</v>
      </c>
      <c r="D4228" s="18">
        <v>43889</v>
      </c>
      <c r="E4228" t="s">
        <v>776</v>
      </c>
      <c r="F4228" t="s">
        <v>101</v>
      </c>
      <c r="G4228" t="s">
        <v>6250</v>
      </c>
      <c r="H4228">
        <v>28350</v>
      </c>
      <c r="J4228">
        <v>27000</v>
      </c>
      <c r="N4228">
        <f t="shared" si="462"/>
        <v>1350</v>
      </c>
      <c r="O4228">
        <f t="shared" si="463"/>
        <v>675</v>
      </c>
      <c r="P4228">
        <f t="shared" si="464"/>
        <v>675</v>
      </c>
      <c r="Q4228">
        <f t="shared" si="465"/>
        <v>0</v>
      </c>
      <c r="R4228">
        <f t="shared" si="466"/>
        <v>28350</v>
      </c>
      <c r="S4228">
        <f t="shared" si="467"/>
        <v>0</v>
      </c>
      <c r="Y4228">
        <v>675</v>
      </c>
      <c r="Z4228">
        <v>675</v>
      </c>
      <c r="AA4228">
        <v>0</v>
      </c>
    </row>
    <row r="4229" spans="1:27" x14ac:dyDescent="0.25">
      <c r="A4229" t="str">
        <f t="shared" si="468"/>
        <v>032020</v>
      </c>
      <c r="B4229">
        <v>3</v>
      </c>
      <c r="C4229">
        <v>2020</v>
      </c>
      <c r="D4229" s="18">
        <v>43895</v>
      </c>
      <c r="E4229" t="s">
        <v>7286</v>
      </c>
      <c r="F4229" t="s">
        <v>101</v>
      </c>
      <c r="G4229" t="s">
        <v>6250</v>
      </c>
      <c r="H4229">
        <v>30470</v>
      </c>
      <c r="J4229">
        <v>27000</v>
      </c>
      <c r="L4229">
        <v>1000</v>
      </c>
      <c r="M4229">
        <v>734</v>
      </c>
      <c r="N4229">
        <f t="shared" si="462"/>
        <v>1735.52</v>
      </c>
      <c r="O4229">
        <f t="shared" si="463"/>
        <v>867.76</v>
      </c>
      <c r="P4229">
        <f t="shared" si="464"/>
        <v>867.76</v>
      </c>
      <c r="Q4229">
        <f t="shared" si="465"/>
        <v>0</v>
      </c>
      <c r="R4229">
        <f t="shared" si="466"/>
        <v>30469.52</v>
      </c>
      <c r="S4229">
        <f t="shared" si="467"/>
        <v>-0.47999999999956344</v>
      </c>
      <c r="Y4229">
        <v>867.76</v>
      </c>
      <c r="Z4229">
        <v>867.76</v>
      </c>
      <c r="AA4229">
        <v>0</v>
      </c>
    </row>
    <row r="4230" spans="1:27" x14ac:dyDescent="0.25">
      <c r="A4230" t="str">
        <f t="shared" si="468"/>
        <v>032020</v>
      </c>
      <c r="B4230">
        <v>3</v>
      </c>
      <c r="C4230">
        <v>2020</v>
      </c>
      <c r="D4230" s="18">
        <v>43896</v>
      </c>
      <c r="E4230" t="s">
        <v>1299</v>
      </c>
      <c r="F4230" t="s">
        <v>1290</v>
      </c>
      <c r="G4230" t="s">
        <v>6929</v>
      </c>
      <c r="H4230">
        <v>4531</v>
      </c>
      <c r="L4230">
        <v>3840.0000000000005</v>
      </c>
      <c r="N4230">
        <f t="shared" si="462"/>
        <v>691.20000000000016</v>
      </c>
      <c r="O4230">
        <f t="shared" si="463"/>
        <v>345.60000000000008</v>
      </c>
      <c r="P4230">
        <f t="shared" si="464"/>
        <v>345.60000000000008</v>
      </c>
      <c r="Q4230">
        <f t="shared" si="465"/>
        <v>0</v>
      </c>
      <c r="R4230">
        <f t="shared" si="466"/>
        <v>4531.2000000000007</v>
      </c>
      <c r="S4230">
        <f t="shared" si="467"/>
        <v>0.2000000000007276</v>
      </c>
      <c r="Y4230">
        <v>345.60000000000008</v>
      </c>
      <c r="Z4230">
        <v>345.60000000000008</v>
      </c>
      <c r="AA4230">
        <v>0</v>
      </c>
    </row>
    <row r="4231" spans="1:27" x14ac:dyDescent="0.25">
      <c r="A4231" t="str">
        <f t="shared" si="468"/>
        <v>032020</v>
      </c>
      <c r="B4231">
        <v>3</v>
      </c>
      <c r="C4231">
        <v>2020</v>
      </c>
      <c r="D4231" s="18">
        <v>43897</v>
      </c>
      <c r="E4231" t="s">
        <v>1286</v>
      </c>
      <c r="F4231" t="s">
        <v>1284</v>
      </c>
      <c r="G4231" t="s">
        <v>7287</v>
      </c>
      <c r="H4231">
        <v>2950</v>
      </c>
      <c r="L4231">
        <v>2500</v>
      </c>
      <c r="N4231">
        <f t="shared" si="462"/>
        <v>450</v>
      </c>
      <c r="O4231">
        <f t="shared" si="463"/>
        <v>225</v>
      </c>
      <c r="P4231">
        <f t="shared" si="464"/>
        <v>225</v>
      </c>
      <c r="Q4231">
        <f t="shared" si="465"/>
        <v>0</v>
      </c>
      <c r="R4231">
        <f t="shared" si="466"/>
        <v>2950</v>
      </c>
      <c r="S4231">
        <f t="shared" si="467"/>
        <v>0</v>
      </c>
      <c r="Y4231">
        <v>225</v>
      </c>
      <c r="Z4231">
        <v>225</v>
      </c>
      <c r="AA4231">
        <v>0</v>
      </c>
    </row>
    <row r="4232" spans="1:27" x14ac:dyDescent="0.25">
      <c r="A4232" t="str">
        <f t="shared" si="468"/>
        <v>032020</v>
      </c>
      <c r="B4232">
        <v>3</v>
      </c>
      <c r="C4232">
        <v>2020</v>
      </c>
      <c r="D4232" s="18">
        <v>43897</v>
      </c>
      <c r="E4232" t="s">
        <v>7288</v>
      </c>
      <c r="F4232" t="s">
        <v>1353</v>
      </c>
      <c r="G4232" t="s">
        <v>6287</v>
      </c>
      <c r="H4232">
        <v>4248</v>
      </c>
      <c r="L4232">
        <v>3600</v>
      </c>
      <c r="N4232">
        <f t="shared" si="462"/>
        <v>648</v>
      </c>
      <c r="O4232">
        <f t="shared" si="463"/>
        <v>324</v>
      </c>
      <c r="P4232">
        <f t="shared" si="464"/>
        <v>324</v>
      </c>
      <c r="Q4232">
        <f t="shared" si="465"/>
        <v>0</v>
      </c>
      <c r="R4232">
        <f t="shared" si="466"/>
        <v>4248</v>
      </c>
      <c r="S4232">
        <f t="shared" si="467"/>
        <v>0</v>
      </c>
      <c r="Y4232">
        <v>324</v>
      </c>
      <c r="Z4232">
        <v>324</v>
      </c>
      <c r="AA4232">
        <v>0</v>
      </c>
    </row>
    <row r="4233" spans="1:27" x14ac:dyDescent="0.25">
      <c r="A4233" t="str">
        <f t="shared" si="468"/>
        <v>032020</v>
      </c>
      <c r="B4233">
        <v>3</v>
      </c>
      <c r="C4233">
        <v>2020</v>
      </c>
      <c r="D4233" s="18">
        <v>43894</v>
      </c>
      <c r="E4233" t="s">
        <v>7911</v>
      </c>
      <c r="F4233" t="s">
        <v>1663</v>
      </c>
      <c r="G4233" t="s">
        <v>7798</v>
      </c>
      <c r="H4233">
        <v>6726</v>
      </c>
      <c r="L4233">
        <v>5700</v>
      </c>
      <c r="N4233">
        <f t="shared" si="462"/>
        <v>1026</v>
      </c>
      <c r="O4233">
        <f t="shared" si="463"/>
        <v>513</v>
      </c>
      <c r="P4233">
        <f t="shared" si="464"/>
        <v>513</v>
      </c>
      <c r="Q4233">
        <f t="shared" si="465"/>
        <v>0</v>
      </c>
      <c r="R4233">
        <f t="shared" si="466"/>
        <v>6726</v>
      </c>
      <c r="S4233">
        <f t="shared" si="467"/>
        <v>0</v>
      </c>
      <c r="Y4233">
        <v>513</v>
      </c>
      <c r="Z4233">
        <v>513</v>
      </c>
      <c r="AA4233">
        <v>0</v>
      </c>
    </row>
    <row r="4234" spans="1:27" x14ac:dyDescent="0.25">
      <c r="A4234" t="str">
        <f t="shared" si="468"/>
        <v>032020</v>
      </c>
      <c r="B4234">
        <v>3</v>
      </c>
      <c r="C4234">
        <v>2020</v>
      </c>
      <c r="D4234" s="18">
        <v>43903</v>
      </c>
      <c r="E4234" t="s">
        <v>6353</v>
      </c>
      <c r="F4234" t="s">
        <v>167</v>
      </c>
      <c r="G4234" t="s">
        <v>6724</v>
      </c>
      <c r="H4234">
        <v>39530</v>
      </c>
      <c r="L4234">
        <v>33500</v>
      </c>
      <c r="N4234">
        <f t="shared" si="462"/>
        <v>6030</v>
      </c>
      <c r="O4234">
        <v>0</v>
      </c>
      <c r="P4234">
        <v>0</v>
      </c>
      <c r="Q4234">
        <v>0</v>
      </c>
      <c r="R4234">
        <f t="shared" si="466"/>
        <v>39530</v>
      </c>
      <c r="S4234">
        <f t="shared" si="467"/>
        <v>0</v>
      </c>
      <c r="T4234" t="s">
        <v>5815</v>
      </c>
      <c r="Y4234">
        <v>3015</v>
      </c>
      <c r="Z4234">
        <v>3015</v>
      </c>
      <c r="AA4234">
        <v>0</v>
      </c>
    </row>
    <row r="4235" spans="1:27" x14ac:dyDescent="0.25">
      <c r="A4235" t="str">
        <f t="shared" si="468"/>
        <v>032020</v>
      </c>
      <c r="B4235">
        <v>3</v>
      </c>
      <c r="C4235">
        <v>2020</v>
      </c>
      <c r="D4235" s="18">
        <v>43899</v>
      </c>
      <c r="E4235" t="s">
        <v>1741</v>
      </c>
      <c r="F4235" t="s">
        <v>1739</v>
      </c>
      <c r="G4235" t="s">
        <v>6584</v>
      </c>
      <c r="H4235">
        <v>42500</v>
      </c>
      <c r="L4235">
        <v>36017.222222222219</v>
      </c>
      <c r="N4235">
        <f t="shared" si="462"/>
        <v>6483.1</v>
      </c>
      <c r="O4235">
        <f t="shared" si="463"/>
        <v>3241.55</v>
      </c>
      <c r="P4235">
        <f t="shared" si="464"/>
        <v>3241.55</v>
      </c>
      <c r="Q4235">
        <f t="shared" si="465"/>
        <v>0</v>
      </c>
      <c r="R4235">
        <f t="shared" si="466"/>
        <v>42500.322222222218</v>
      </c>
      <c r="S4235">
        <f t="shared" si="467"/>
        <v>0.32222222221753327</v>
      </c>
      <c r="Y4235">
        <v>3241.55</v>
      </c>
      <c r="Z4235">
        <v>3241.55</v>
      </c>
      <c r="AA4235">
        <v>0</v>
      </c>
    </row>
    <row r="4236" spans="1:27" x14ac:dyDescent="0.25">
      <c r="A4236" t="str">
        <f t="shared" si="468"/>
        <v>032020</v>
      </c>
      <c r="B4236">
        <v>3</v>
      </c>
      <c r="C4236">
        <v>2020</v>
      </c>
      <c r="D4236" s="18">
        <v>43896</v>
      </c>
      <c r="E4236" t="s">
        <v>7289</v>
      </c>
      <c r="F4236" t="s">
        <v>101</v>
      </c>
      <c r="G4236" t="s">
        <v>6250</v>
      </c>
      <c r="H4236">
        <v>2888</v>
      </c>
      <c r="L4236">
        <v>2447.1111111111113</v>
      </c>
      <c r="N4236">
        <f t="shared" si="462"/>
        <v>440.48</v>
      </c>
      <c r="O4236">
        <f t="shared" si="463"/>
        <v>220.24</v>
      </c>
      <c r="P4236">
        <f t="shared" si="464"/>
        <v>220.24</v>
      </c>
      <c r="Q4236">
        <f t="shared" si="465"/>
        <v>0</v>
      </c>
      <c r="R4236">
        <f t="shared" si="466"/>
        <v>2887.5911111111113</v>
      </c>
      <c r="S4236">
        <f t="shared" si="467"/>
        <v>-0.40888888888866859</v>
      </c>
      <c r="Y4236">
        <v>220.24</v>
      </c>
      <c r="Z4236">
        <v>220.24</v>
      </c>
      <c r="AA4236">
        <v>0</v>
      </c>
    </row>
    <row r="4237" spans="1:27" x14ac:dyDescent="0.25">
      <c r="A4237" t="str">
        <f t="shared" si="468"/>
        <v>032020</v>
      </c>
      <c r="B4237">
        <v>3</v>
      </c>
      <c r="C4237">
        <v>2020</v>
      </c>
      <c r="D4237" s="18">
        <v>43897</v>
      </c>
      <c r="E4237" t="s">
        <v>7290</v>
      </c>
      <c r="F4237" t="s">
        <v>101</v>
      </c>
      <c r="G4237" t="s">
        <v>6250</v>
      </c>
      <c r="H4237">
        <v>500.02</v>
      </c>
      <c r="M4237">
        <v>391</v>
      </c>
      <c r="N4237">
        <f t="shared" si="462"/>
        <v>109.48</v>
      </c>
      <c r="O4237">
        <f t="shared" si="463"/>
        <v>54.74</v>
      </c>
      <c r="P4237">
        <f t="shared" si="464"/>
        <v>54.74</v>
      </c>
      <c r="Q4237">
        <f t="shared" si="465"/>
        <v>0</v>
      </c>
      <c r="R4237">
        <f t="shared" si="466"/>
        <v>500.48</v>
      </c>
      <c r="S4237">
        <f t="shared" si="467"/>
        <v>0.46000000000003638</v>
      </c>
      <c r="Y4237">
        <v>54.74</v>
      </c>
      <c r="Z4237">
        <v>54.74</v>
      </c>
      <c r="AA4237">
        <v>0</v>
      </c>
    </row>
    <row r="4238" spans="1:27" x14ac:dyDescent="0.25">
      <c r="A4238" t="str">
        <f t="shared" si="468"/>
        <v>032020</v>
      </c>
      <c r="B4238">
        <v>3</v>
      </c>
      <c r="C4238">
        <v>2020</v>
      </c>
      <c r="D4238" s="18">
        <v>43899</v>
      </c>
      <c r="E4238" t="s">
        <v>7291</v>
      </c>
      <c r="F4238" t="s">
        <v>101</v>
      </c>
      <c r="G4238" t="s">
        <v>6250</v>
      </c>
      <c r="H4238">
        <v>14175</v>
      </c>
      <c r="J4238">
        <v>13500</v>
      </c>
      <c r="N4238">
        <f t="shared" si="462"/>
        <v>675</v>
      </c>
      <c r="O4238">
        <f t="shared" si="463"/>
        <v>337.5</v>
      </c>
      <c r="P4238">
        <f t="shared" si="464"/>
        <v>337.5</v>
      </c>
      <c r="Q4238">
        <f t="shared" si="465"/>
        <v>0</v>
      </c>
      <c r="R4238">
        <f t="shared" si="466"/>
        <v>14175</v>
      </c>
      <c r="S4238">
        <f t="shared" si="467"/>
        <v>0</v>
      </c>
      <c r="Y4238">
        <v>337.5</v>
      </c>
      <c r="Z4238">
        <v>337.5</v>
      </c>
      <c r="AA4238">
        <v>0</v>
      </c>
    </row>
    <row r="4239" spans="1:27" x14ac:dyDescent="0.25">
      <c r="A4239" t="str">
        <f t="shared" si="468"/>
        <v>032020</v>
      </c>
      <c r="B4239">
        <v>3</v>
      </c>
      <c r="C4239">
        <v>2020</v>
      </c>
      <c r="D4239" s="18">
        <v>43897</v>
      </c>
      <c r="E4239" t="s">
        <v>1287</v>
      </c>
      <c r="F4239" t="s">
        <v>101</v>
      </c>
      <c r="G4239" t="s">
        <v>6250</v>
      </c>
      <c r="H4239">
        <v>2209</v>
      </c>
      <c r="L4239">
        <v>1872</v>
      </c>
      <c r="N4239">
        <f t="shared" si="462"/>
        <v>336.96</v>
      </c>
      <c r="O4239">
        <f t="shared" si="463"/>
        <v>168.48</v>
      </c>
      <c r="P4239">
        <f t="shared" si="464"/>
        <v>168.48</v>
      </c>
      <c r="Q4239">
        <f t="shared" si="465"/>
        <v>0</v>
      </c>
      <c r="R4239">
        <f t="shared" si="466"/>
        <v>2208.96</v>
      </c>
      <c r="S4239">
        <f t="shared" si="467"/>
        <v>-3.999999999996362E-2</v>
      </c>
      <c r="Y4239">
        <v>168.48</v>
      </c>
      <c r="Z4239">
        <v>168.48</v>
      </c>
      <c r="AA4239">
        <v>0</v>
      </c>
    </row>
    <row r="4240" spans="1:27" x14ac:dyDescent="0.25">
      <c r="A4240" t="str">
        <f t="shared" si="468"/>
        <v>032020</v>
      </c>
      <c r="B4240">
        <v>3</v>
      </c>
      <c r="C4240">
        <v>2020</v>
      </c>
      <c r="D4240" s="18">
        <v>43893</v>
      </c>
      <c r="E4240" t="s">
        <v>5945</v>
      </c>
      <c r="F4240" t="s">
        <v>674</v>
      </c>
      <c r="G4240" t="s">
        <v>6386</v>
      </c>
      <c r="H4240">
        <v>14066</v>
      </c>
      <c r="L4240">
        <v>13022.222222222223</v>
      </c>
      <c r="N4240">
        <f t="shared" si="462"/>
        <v>2344</v>
      </c>
      <c r="O4240">
        <f t="shared" si="463"/>
        <v>1172</v>
      </c>
      <c r="P4240">
        <f t="shared" si="464"/>
        <v>1172</v>
      </c>
      <c r="Q4240">
        <f t="shared" si="465"/>
        <v>0</v>
      </c>
      <c r="R4240">
        <f t="shared" si="466"/>
        <v>15366.222222222223</v>
      </c>
      <c r="S4240">
        <f t="shared" si="467"/>
        <v>1300.2222222222226</v>
      </c>
      <c r="Y4240">
        <v>1172</v>
      </c>
      <c r="Z4240">
        <v>1172</v>
      </c>
      <c r="AA4240">
        <v>0</v>
      </c>
    </row>
    <row r="4241" spans="1:27" x14ac:dyDescent="0.25">
      <c r="A4241" t="str">
        <f t="shared" si="468"/>
        <v>022020</v>
      </c>
      <c r="B4241">
        <v>3</v>
      </c>
      <c r="C4241">
        <v>2020</v>
      </c>
      <c r="D4241" s="18">
        <v>43888</v>
      </c>
      <c r="E4241" t="s">
        <v>7292</v>
      </c>
      <c r="F4241" t="s">
        <v>6341</v>
      </c>
      <c r="G4241" t="s">
        <v>6342</v>
      </c>
      <c r="H4241">
        <v>24546</v>
      </c>
      <c r="I4241">
        <v>24794</v>
      </c>
      <c r="N4241">
        <f t="shared" si="462"/>
        <v>0</v>
      </c>
      <c r="O4241">
        <f t="shared" si="463"/>
        <v>0</v>
      </c>
      <c r="P4241">
        <f t="shared" si="464"/>
        <v>0</v>
      </c>
      <c r="Q4241">
        <f t="shared" si="465"/>
        <v>0</v>
      </c>
      <c r="R4241">
        <f t="shared" si="466"/>
        <v>24794</v>
      </c>
      <c r="S4241">
        <f t="shared" si="467"/>
        <v>248</v>
      </c>
      <c r="Y4241">
        <v>0</v>
      </c>
      <c r="Z4241">
        <v>0</v>
      </c>
      <c r="AA4241">
        <v>0</v>
      </c>
    </row>
    <row r="4242" spans="1:27" x14ac:dyDescent="0.25">
      <c r="A4242" t="str">
        <f t="shared" si="468"/>
        <v>032020</v>
      </c>
      <c r="B4242">
        <v>3</v>
      </c>
      <c r="C4242">
        <v>2020</v>
      </c>
      <c r="D4242" s="18">
        <v>43892</v>
      </c>
      <c r="E4242" t="s">
        <v>7912</v>
      </c>
      <c r="F4242" t="s">
        <v>124</v>
      </c>
      <c r="G4242" t="s">
        <v>6255</v>
      </c>
      <c r="H4242">
        <v>40722</v>
      </c>
      <c r="I4242">
        <v>40722</v>
      </c>
      <c r="N4242">
        <f t="shared" si="462"/>
        <v>0</v>
      </c>
      <c r="O4242">
        <f t="shared" si="463"/>
        <v>0</v>
      </c>
      <c r="P4242">
        <f t="shared" si="464"/>
        <v>0</v>
      </c>
      <c r="Q4242">
        <f t="shared" si="465"/>
        <v>0</v>
      </c>
      <c r="R4242">
        <f t="shared" si="466"/>
        <v>40722</v>
      </c>
      <c r="S4242">
        <f t="shared" si="467"/>
        <v>0</v>
      </c>
      <c r="Y4242">
        <v>0</v>
      </c>
      <c r="Z4242">
        <v>0</v>
      </c>
      <c r="AA4242">
        <v>0</v>
      </c>
    </row>
    <row r="4243" spans="1:27" x14ac:dyDescent="0.25">
      <c r="A4243" t="str">
        <f t="shared" si="468"/>
        <v>032020</v>
      </c>
      <c r="B4243">
        <v>3</v>
      </c>
      <c r="C4243">
        <v>2020</v>
      </c>
      <c r="D4243" s="18">
        <v>43902</v>
      </c>
      <c r="E4243" t="s">
        <v>7293</v>
      </c>
      <c r="F4243" t="s">
        <v>1356</v>
      </c>
      <c r="G4243" t="s">
        <v>7294</v>
      </c>
      <c r="H4243">
        <v>2422080</v>
      </c>
      <c r="L4243">
        <v>2088000</v>
      </c>
      <c r="N4243">
        <f t="shared" si="462"/>
        <v>375840</v>
      </c>
      <c r="O4243">
        <f t="shared" si="463"/>
        <v>187920</v>
      </c>
      <c r="P4243">
        <f t="shared" si="464"/>
        <v>187920</v>
      </c>
      <c r="Q4243">
        <f t="shared" si="465"/>
        <v>0</v>
      </c>
      <c r="R4243">
        <f t="shared" si="466"/>
        <v>2463840</v>
      </c>
      <c r="S4243">
        <f t="shared" si="467"/>
        <v>41760</v>
      </c>
      <c r="Y4243">
        <v>187920</v>
      </c>
      <c r="Z4243">
        <v>187920</v>
      </c>
      <c r="AA4243">
        <v>0</v>
      </c>
    </row>
    <row r="4244" spans="1:27" x14ac:dyDescent="0.25">
      <c r="A4244" t="str">
        <f t="shared" si="468"/>
        <v>032020</v>
      </c>
      <c r="B4244">
        <v>3</v>
      </c>
      <c r="C4244">
        <v>2020</v>
      </c>
      <c r="D4244" s="18">
        <v>43901</v>
      </c>
      <c r="E4244" t="s">
        <v>7295</v>
      </c>
      <c r="F4244" t="s">
        <v>1356</v>
      </c>
      <c r="G4244" t="s">
        <v>7294</v>
      </c>
      <c r="H4244">
        <v>1970144</v>
      </c>
      <c r="L4244">
        <v>1698400</v>
      </c>
      <c r="N4244">
        <f t="shared" ref="N4244:N4306" si="469">+(J4244*$J$1/100)+(K4244*$K$1/100)+(L4244*$L$1/100)+(M4244*$M$1/100)</f>
        <v>305712</v>
      </c>
      <c r="O4244">
        <f t="shared" ref="O4244:O4306" si="470">+IF(VALUE(LEFT(F4244,2))=33,N4244/2,0)</f>
        <v>152856</v>
      </c>
      <c r="P4244">
        <f t="shared" ref="P4244:P4306" si="471">+O4244</f>
        <v>152856</v>
      </c>
      <c r="Q4244">
        <f t="shared" ref="Q4244:Q4306" si="472">+IF(VALUE(LEFT(F4244,2))=33,0,N4244)</f>
        <v>0</v>
      </c>
      <c r="R4244">
        <f t="shared" ref="R4244:R4306" si="473">J4244+K4244+L4244+M4244+N4244+I4244</f>
        <v>2004112</v>
      </c>
      <c r="S4244">
        <f t="shared" ref="S4244:S4306" si="474">R4244-H4244</f>
        <v>33968</v>
      </c>
      <c r="Y4244">
        <v>152856</v>
      </c>
      <c r="Z4244">
        <v>152856</v>
      </c>
      <c r="AA4244">
        <v>0</v>
      </c>
    </row>
    <row r="4245" spans="1:27" x14ac:dyDescent="0.25">
      <c r="A4245" t="str">
        <f t="shared" si="468"/>
        <v>032020</v>
      </c>
      <c r="B4245">
        <v>3</v>
      </c>
      <c r="C4245">
        <v>2020</v>
      </c>
      <c r="D4245" s="18">
        <v>43901</v>
      </c>
      <c r="E4245" t="s">
        <v>7296</v>
      </c>
      <c r="F4245" t="s">
        <v>1356</v>
      </c>
      <c r="G4245" t="s">
        <v>7294</v>
      </c>
      <c r="H4245">
        <v>1836976</v>
      </c>
      <c r="L4245">
        <v>1583600</v>
      </c>
      <c r="N4245">
        <f t="shared" si="469"/>
        <v>285048</v>
      </c>
      <c r="O4245">
        <f t="shared" si="470"/>
        <v>142524</v>
      </c>
      <c r="P4245">
        <f t="shared" si="471"/>
        <v>142524</v>
      </c>
      <c r="Q4245">
        <f t="shared" si="472"/>
        <v>0</v>
      </c>
      <c r="R4245">
        <f t="shared" si="473"/>
        <v>1868648</v>
      </c>
      <c r="S4245">
        <f t="shared" si="474"/>
        <v>31672</v>
      </c>
      <c r="Y4245">
        <v>142524</v>
      </c>
      <c r="Z4245">
        <v>142524</v>
      </c>
      <c r="AA4245">
        <v>0</v>
      </c>
    </row>
    <row r="4246" spans="1:27" x14ac:dyDescent="0.25">
      <c r="A4246" t="str">
        <f t="shared" si="468"/>
        <v>032020</v>
      </c>
      <c r="B4246">
        <v>3</v>
      </c>
      <c r="C4246">
        <v>2020</v>
      </c>
      <c r="D4246" s="18">
        <v>43904</v>
      </c>
      <c r="E4246" t="s">
        <v>7297</v>
      </c>
      <c r="F4246" t="s">
        <v>1356</v>
      </c>
      <c r="G4246" t="s">
        <v>7294</v>
      </c>
      <c r="H4246">
        <v>1892656</v>
      </c>
      <c r="L4246">
        <v>1631600</v>
      </c>
      <c r="N4246">
        <f t="shared" si="469"/>
        <v>293688</v>
      </c>
      <c r="O4246">
        <f t="shared" si="470"/>
        <v>146844</v>
      </c>
      <c r="P4246">
        <f t="shared" si="471"/>
        <v>146844</v>
      </c>
      <c r="Q4246">
        <f t="shared" si="472"/>
        <v>0</v>
      </c>
      <c r="R4246">
        <f t="shared" si="473"/>
        <v>1925288</v>
      </c>
      <c r="S4246">
        <f t="shared" si="474"/>
        <v>32632</v>
      </c>
      <c r="Y4246">
        <v>146844</v>
      </c>
      <c r="Z4246">
        <v>146844</v>
      </c>
      <c r="AA4246">
        <v>0</v>
      </c>
    </row>
    <row r="4247" spans="1:27" x14ac:dyDescent="0.25">
      <c r="A4247" t="str">
        <f t="shared" si="468"/>
        <v>032020</v>
      </c>
      <c r="B4247">
        <v>3</v>
      </c>
      <c r="C4247">
        <v>2020</v>
      </c>
      <c r="D4247" s="18">
        <v>43902</v>
      </c>
      <c r="E4247" t="s">
        <v>7298</v>
      </c>
      <c r="F4247" t="s">
        <v>1356</v>
      </c>
      <c r="G4247" t="s">
        <v>7294</v>
      </c>
      <c r="H4247">
        <v>1672720</v>
      </c>
      <c r="L4247">
        <v>1442000</v>
      </c>
      <c r="N4247">
        <f t="shared" si="469"/>
        <v>259560</v>
      </c>
      <c r="O4247">
        <f t="shared" si="470"/>
        <v>129780</v>
      </c>
      <c r="P4247">
        <f t="shared" si="471"/>
        <v>129780</v>
      </c>
      <c r="Q4247">
        <f t="shared" si="472"/>
        <v>0</v>
      </c>
      <c r="R4247">
        <f t="shared" si="473"/>
        <v>1701560</v>
      </c>
      <c r="S4247">
        <f t="shared" si="474"/>
        <v>28840</v>
      </c>
      <c r="Y4247">
        <v>129780</v>
      </c>
      <c r="Z4247">
        <v>129780</v>
      </c>
      <c r="AA4247">
        <v>0</v>
      </c>
    </row>
    <row r="4248" spans="1:27" x14ac:dyDescent="0.25">
      <c r="A4248" t="str">
        <f t="shared" si="468"/>
        <v>032020</v>
      </c>
      <c r="B4248">
        <v>3</v>
      </c>
      <c r="C4248">
        <v>2020</v>
      </c>
      <c r="D4248" s="18">
        <v>43904</v>
      </c>
      <c r="E4248" t="s">
        <v>7299</v>
      </c>
      <c r="F4248" t="s">
        <v>1356</v>
      </c>
      <c r="G4248" t="s">
        <v>7294</v>
      </c>
      <c r="H4248">
        <v>2285200</v>
      </c>
      <c r="L4248">
        <v>1970000</v>
      </c>
      <c r="N4248">
        <f t="shared" si="469"/>
        <v>354600</v>
      </c>
      <c r="O4248">
        <f t="shared" si="470"/>
        <v>177300</v>
      </c>
      <c r="P4248">
        <f t="shared" si="471"/>
        <v>177300</v>
      </c>
      <c r="Q4248">
        <f t="shared" si="472"/>
        <v>0</v>
      </c>
      <c r="R4248">
        <f t="shared" si="473"/>
        <v>2324600</v>
      </c>
      <c r="S4248">
        <f t="shared" si="474"/>
        <v>39400</v>
      </c>
      <c r="Y4248">
        <v>177300</v>
      </c>
      <c r="Z4248">
        <v>177300</v>
      </c>
      <c r="AA4248">
        <v>0</v>
      </c>
    </row>
    <row r="4249" spans="1:27" x14ac:dyDescent="0.25">
      <c r="A4249" t="str">
        <f t="shared" si="468"/>
        <v>032020</v>
      </c>
      <c r="B4249">
        <v>3</v>
      </c>
      <c r="C4249">
        <v>2020</v>
      </c>
      <c r="D4249" s="18">
        <v>43903</v>
      </c>
      <c r="E4249" t="s">
        <v>7300</v>
      </c>
      <c r="F4249" t="s">
        <v>1356</v>
      </c>
      <c r="G4249" t="s">
        <v>7294</v>
      </c>
      <c r="H4249">
        <v>3285584</v>
      </c>
      <c r="L4249">
        <v>2832400</v>
      </c>
      <c r="N4249">
        <f t="shared" si="469"/>
        <v>509832</v>
      </c>
      <c r="O4249">
        <f t="shared" si="470"/>
        <v>254916</v>
      </c>
      <c r="P4249">
        <f t="shared" si="471"/>
        <v>254916</v>
      </c>
      <c r="Q4249">
        <f t="shared" si="472"/>
        <v>0</v>
      </c>
      <c r="R4249">
        <f t="shared" si="473"/>
        <v>3342232</v>
      </c>
      <c r="S4249">
        <f t="shared" si="474"/>
        <v>56648</v>
      </c>
      <c r="Y4249">
        <v>254916</v>
      </c>
      <c r="Z4249">
        <v>254916</v>
      </c>
      <c r="AA4249">
        <v>0</v>
      </c>
    </row>
    <row r="4250" spans="1:27" x14ac:dyDescent="0.25">
      <c r="A4250" t="str">
        <f t="shared" si="468"/>
        <v>032020</v>
      </c>
      <c r="B4250">
        <v>3</v>
      </c>
      <c r="C4250">
        <v>2020</v>
      </c>
      <c r="D4250" s="18">
        <v>43903</v>
      </c>
      <c r="E4250" t="s">
        <v>7301</v>
      </c>
      <c r="F4250" t="s">
        <v>1356</v>
      </c>
      <c r="G4250" t="s">
        <v>7294</v>
      </c>
      <c r="H4250">
        <v>3022960</v>
      </c>
      <c r="L4250">
        <v>2606000</v>
      </c>
      <c r="N4250">
        <f t="shared" si="469"/>
        <v>469080</v>
      </c>
      <c r="O4250">
        <f t="shared" si="470"/>
        <v>234540</v>
      </c>
      <c r="P4250">
        <f t="shared" si="471"/>
        <v>234540</v>
      </c>
      <c r="Q4250">
        <f t="shared" si="472"/>
        <v>0</v>
      </c>
      <c r="R4250">
        <f t="shared" si="473"/>
        <v>3075080</v>
      </c>
      <c r="S4250">
        <f t="shared" si="474"/>
        <v>52120</v>
      </c>
      <c r="Y4250">
        <v>234540</v>
      </c>
      <c r="Z4250">
        <v>234540</v>
      </c>
      <c r="AA4250">
        <v>0</v>
      </c>
    </row>
    <row r="4251" spans="1:27" x14ac:dyDescent="0.25">
      <c r="A4251" t="str">
        <f t="shared" si="468"/>
        <v>032020</v>
      </c>
      <c r="B4251">
        <v>3</v>
      </c>
      <c r="C4251">
        <v>2020</v>
      </c>
      <c r="D4251" s="18">
        <v>43902</v>
      </c>
      <c r="E4251" t="s">
        <v>1459</v>
      </c>
      <c r="F4251" t="s">
        <v>222</v>
      </c>
      <c r="G4251" t="s">
        <v>7779</v>
      </c>
      <c r="H4251">
        <v>1876</v>
      </c>
      <c r="L4251">
        <v>1588.8888888888889</v>
      </c>
      <c r="N4251">
        <f t="shared" si="469"/>
        <v>286</v>
      </c>
      <c r="O4251">
        <f t="shared" si="470"/>
        <v>143</v>
      </c>
      <c r="P4251">
        <f t="shared" si="471"/>
        <v>143</v>
      </c>
      <c r="Q4251">
        <f t="shared" si="472"/>
        <v>0</v>
      </c>
      <c r="R4251">
        <f t="shared" si="473"/>
        <v>1874.8888888888889</v>
      </c>
      <c r="S4251">
        <f t="shared" si="474"/>
        <v>-1.1111111111110858</v>
      </c>
      <c r="Y4251">
        <v>143</v>
      </c>
      <c r="Z4251">
        <v>143</v>
      </c>
      <c r="AA4251">
        <v>0</v>
      </c>
    </row>
    <row r="4252" spans="1:27" x14ac:dyDescent="0.25">
      <c r="A4252" t="str">
        <f t="shared" si="468"/>
        <v>032020</v>
      </c>
      <c r="B4252">
        <v>3</v>
      </c>
      <c r="C4252">
        <v>2020</v>
      </c>
      <c r="D4252" s="18">
        <v>43901</v>
      </c>
      <c r="E4252" t="s">
        <v>1590</v>
      </c>
      <c r="F4252" t="s">
        <v>222</v>
      </c>
      <c r="G4252" t="s">
        <v>7779</v>
      </c>
      <c r="H4252">
        <v>4165.5</v>
      </c>
      <c r="K4252">
        <v>1080</v>
      </c>
      <c r="L4252">
        <v>2504.9999999999995</v>
      </c>
      <c r="N4252">
        <f t="shared" si="469"/>
        <v>580.49999999999989</v>
      </c>
      <c r="O4252">
        <f t="shared" si="470"/>
        <v>290.24999999999994</v>
      </c>
      <c r="P4252">
        <f t="shared" si="471"/>
        <v>290.24999999999994</v>
      </c>
      <c r="Q4252">
        <f t="shared" si="472"/>
        <v>0</v>
      </c>
      <c r="R4252">
        <f t="shared" si="473"/>
        <v>4165.4999999999991</v>
      </c>
      <c r="S4252">
        <f t="shared" si="474"/>
        <v>0</v>
      </c>
      <c r="Y4252">
        <v>290.24999999999994</v>
      </c>
      <c r="Z4252">
        <v>290.24999999999994</v>
      </c>
      <c r="AA4252">
        <v>0</v>
      </c>
    </row>
    <row r="4253" spans="1:27" x14ac:dyDescent="0.25">
      <c r="A4253" t="str">
        <f t="shared" si="468"/>
        <v>032020</v>
      </c>
      <c r="B4253">
        <v>3</v>
      </c>
      <c r="C4253">
        <v>2020</v>
      </c>
      <c r="D4253" s="18">
        <v>43891</v>
      </c>
      <c r="E4253" t="s">
        <v>7302</v>
      </c>
      <c r="F4253" t="s">
        <v>6310</v>
      </c>
      <c r="G4253" t="s">
        <v>6311</v>
      </c>
      <c r="H4253">
        <v>5898.62</v>
      </c>
      <c r="L4253">
        <v>4997.8888888888887</v>
      </c>
      <c r="N4253">
        <f t="shared" si="469"/>
        <v>899.62</v>
      </c>
      <c r="O4253">
        <f t="shared" si="470"/>
        <v>449.81</v>
      </c>
      <c r="P4253">
        <f t="shared" si="471"/>
        <v>449.81</v>
      </c>
      <c r="Q4253">
        <f t="shared" si="472"/>
        <v>0</v>
      </c>
      <c r="R4253">
        <f t="shared" si="473"/>
        <v>5897.5088888888886</v>
      </c>
      <c r="S4253">
        <f t="shared" si="474"/>
        <v>-1.1111111111113132</v>
      </c>
      <c r="Y4253">
        <v>449.81</v>
      </c>
      <c r="Z4253">
        <v>449.81</v>
      </c>
      <c r="AA4253">
        <v>0</v>
      </c>
    </row>
    <row r="4254" spans="1:27" x14ac:dyDescent="0.25">
      <c r="A4254" t="str">
        <f t="shared" si="468"/>
        <v>032020</v>
      </c>
      <c r="B4254">
        <v>3</v>
      </c>
      <c r="C4254">
        <v>2020</v>
      </c>
      <c r="D4254" s="18">
        <v>43902</v>
      </c>
      <c r="E4254" t="s">
        <v>1636</v>
      </c>
      <c r="F4254" t="s">
        <v>1604</v>
      </c>
      <c r="G4254" t="s">
        <v>6303</v>
      </c>
      <c r="H4254">
        <v>7282</v>
      </c>
      <c r="I4254">
        <v>1394</v>
      </c>
      <c r="L4254">
        <v>5100</v>
      </c>
      <c r="N4254">
        <f t="shared" si="469"/>
        <v>918</v>
      </c>
      <c r="O4254">
        <f t="shared" si="470"/>
        <v>459</v>
      </c>
      <c r="P4254">
        <f t="shared" si="471"/>
        <v>459</v>
      </c>
      <c r="Q4254">
        <f t="shared" si="472"/>
        <v>0</v>
      </c>
      <c r="R4254">
        <f t="shared" si="473"/>
        <v>7412</v>
      </c>
      <c r="S4254">
        <f t="shared" si="474"/>
        <v>130</v>
      </c>
      <c r="Y4254">
        <v>459</v>
      </c>
      <c r="Z4254">
        <v>459</v>
      </c>
      <c r="AA4254">
        <v>0</v>
      </c>
    </row>
    <row r="4255" spans="1:27" x14ac:dyDescent="0.25">
      <c r="A4255" t="str">
        <f t="shared" si="468"/>
        <v>032020</v>
      </c>
      <c r="B4255">
        <v>3</v>
      </c>
      <c r="C4255">
        <v>2020</v>
      </c>
      <c r="D4255" s="18">
        <v>43902</v>
      </c>
      <c r="E4255" t="s">
        <v>1637</v>
      </c>
      <c r="F4255" t="s">
        <v>1604</v>
      </c>
      <c r="G4255" t="s">
        <v>6303</v>
      </c>
      <c r="H4255">
        <v>15340</v>
      </c>
      <c r="L4255">
        <v>13000</v>
      </c>
      <c r="N4255">
        <f t="shared" si="469"/>
        <v>2340</v>
      </c>
      <c r="O4255">
        <f t="shared" si="470"/>
        <v>1170</v>
      </c>
      <c r="P4255">
        <f t="shared" si="471"/>
        <v>1170</v>
      </c>
      <c r="Q4255">
        <f t="shared" si="472"/>
        <v>0</v>
      </c>
      <c r="R4255">
        <f t="shared" si="473"/>
        <v>15340</v>
      </c>
      <c r="S4255">
        <f t="shared" si="474"/>
        <v>0</v>
      </c>
      <c r="Y4255">
        <v>1170</v>
      </c>
      <c r="Z4255">
        <v>1170</v>
      </c>
      <c r="AA4255">
        <v>0</v>
      </c>
    </row>
    <row r="4256" spans="1:27" x14ac:dyDescent="0.25">
      <c r="A4256" t="str">
        <f t="shared" si="468"/>
        <v>032020</v>
      </c>
      <c r="B4256">
        <v>3</v>
      </c>
      <c r="C4256">
        <v>2020</v>
      </c>
      <c r="D4256" s="18">
        <v>43902</v>
      </c>
      <c r="E4256" t="s">
        <v>1638</v>
      </c>
      <c r="F4256" t="s">
        <v>1604</v>
      </c>
      <c r="G4256" t="s">
        <v>6303</v>
      </c>
      <c r="H4256">
        <v>5700</v>
      </c>
      <c r="I4256">
        <v>2443</v>
      </c>
      <c r="L4256">
        <v>2850</v>
      </c>
      <c r="N4256">
        <f t="shared" si="469"/>
        <v>513</v>
      </c>
      <c r="O4256">
        <f t="shared" si="470"/>
        <v>256.5</v>
      </c>
      <c r="P4256">
        <f t="shared" si="471"/>
        <v>256.5</v>
      </c>
      <c r="Q4256">
        <f t="shared" si="472"/>
        <v>0</v>
      </c>
      <c r="R4256">
        <f t="shared" si="473"/>
        <v>5806</v>
      </c>
      <c r="S4256">
        <f t="shared" si="474"/>
        <v>106</v>
      </c>
      <c r="Y4256">
        <v>256.5</v>
      </c>
      <c r="Z4256">
        <v>256.5</v>
      </c>
      <c r="AA4256">
        <v>0</v>
      </c>
    </row>
    <row r="4257" spans="1:27" x14ac:dyDescent="0.25">
      <c r="A4257" t="str">
        <f t="shared" si="468"/>
        <v>022020</v>
      </c>
      <c r="B4257">
        <v>3</v>
      </c>
      <c r="C4257">
        <v>2020</v>
      </c>
      <c r="D4257" s="18">
        <v>43888</v>
      </c>
      <c r="E4257" t="s">
        <v>850</v>
      </c>
      <c r="F4257" t="s">
        <v>847</v>
      </c>
      <c r="G4257" t="s">
        <v>7303</v>
      </c>
      <c r="H4257">
        <v>7443</v>
      </c>
      <c r="L4257">
        <v>6307</v>
      </c>
      <c r="N4257">
        <v>0</v>
      </c>
      <c r="O4257">
        <v>0</v>
      </c>
      <c r="P4257">
        <v>0</v>
      </c>
      <c r="Q4257">
        <v>0</v>
      </c>
      <c r="R4257">
        <f t="shared" si="473"/>
        <v>6307</v>
      </c>
      <c r="S4257">
        <f t="shared" si="474"/>
        <v>-1136</v>
      </c>
      <c r="T4257" t="s">
        <v>6245</v>
      </c>
      <c r="Y4257">
        <v>567.63</v>
      </c>
      <c r="Z4257">
        <v>567.63</v>
      </c>
      <c r="AA4257">
        <v>0</v>
      </c>
    </row>
    <row r="4258" spans="1:27" x14ac:dyDescent="0.25">
      <c r="A4258" t="str">
        <f t="shared" si="468"/>
        <v>112019</v>
      </c>
      <c r="B4258">
        <v>3</v>
      </c>
      <c r="C4258">
        <v>2019</v>
      </c>
      <c r="D4258" s="18">
        <v>43784</v>
      </c>
      <c r="E4258" t="s">
        <v>4904</v>
      </c>
      <c r="F4258" t="s">
        <v>101</v>
      </c>
      <c r="G4258" t="s">
        <v>6250</v>
      </c>
      <c r="H4258">
        <v>48054</v>
      </c>
      <c r="J4258">
        <v>35000</v>
      </c>
      <c r="L4258">
        <v>300</v>
      </c>
      <c r="M4258">
        <v>8555</v>
      </c>
      <c r="N4258">
        <f t="shared" si="469"/>
        <v>4199.3999999999996</v>
      </c>
      <c r="O4258">
        <f t="shared" si="470"/>
        <v>2099.6999999999998</v>
      </c>
      <c r="P4258">
        <f t="shared" si="471"/>
        <v>2099.6999999999998</v>
      </c>
      <c r="Q4258">
        <f t="shared" si="472"/>
        <v>0</v>
      </c>
      <c r="R4258">
        <f t="shared" si="473"/>
        <v>48054.400000000001</v>
      </c>
      <c r="S4258">
        <f t="shared" si="474"/>
        <v>0.40000000000145519</v>
      </c>
      <c r="Y4258">
        <v>2099.6999999999998</v>
      </c>
      <c r="Z4258">
        <v>2099.6999999999998</v>
      </c>
      <c r="AA4258">
        <v>0</v>
      </c>
    </row>
    <row r="4259" spans="1:27" x14ac:dyDescent="0.25">
      <c r="A4259" t="str">
        <f t="shared" si="468"/>
        <v>072019</v>
      </c>
      <c r="B4259">
        <v>3</v>
      </c>
      <c r="C4259">
        <v>2019</v>
      </c>
      <c r="D4259" s="18">
        <v>43665</v>
      </c>
      <c r="E4259" t="s">
        <v>3095</v>
      </c>
      <c r="F4259" t="s">
        <v>101</v>
      </c>
      <c r="G4259" t="s">
        <v>6250</v>
      </c>
      <c r="H4259">
        <v>696</v>
      </c>
      <c r="L4259">
        <v>590</v>
      </c>
      <c r="N4259">
        <f t="shared" si="469"/>
        <v>106.2</v>
      </c>
      <c r="O4259">
        <f t="shared" si="470"/>
        <v>53.1</v>
      </c>
      <c r="P4259">
        <f t="shared" si="471"/>
        <v>53.1</v>
      </c>
      <c r="Q4259">
        <f t="shared" si="472"/>
        <v>0</v>
      </c>
      <c r="R4259">
        <f t="shared" si="473"/>
        <v>696.2</v>
      </c>
      <c r="S4259">
        <f t="shared" si="474"/>
        <v>0.20000000000004547</v>
      </c>
      <c r="Y4259">
        <v>53.1</v>
      </c>
      <c r="Z4259">
        <v>53.1</v>
      </c>
      <c r="AA4259">
        <v>0</v>
      </c>
    </row>
    <row r="4260" spans="1:27" x14ac:dyDescent="0.25">
      <c r="A4260" t="str">
        <f t="shared" si="468"/>
        <v>072019</v>
      </c>
      <c r="B4260">
        <v>3</v>
      </c>
      <c r="C4260">
        <v>2019</v>
      </c>
      <c r="D4260" s="18">
        <v>43662</v>
      </c>
      <c r="E4260" t="s">
        <v>3093</v>
      </c>
      <c r="F4260" t="s">
        <v>101</v>
      </c>
      <c r="G4260" t="s">
        <v>6250</v>
      </c>
      <c r="H4260">
        <v>722</v>
      </c>
      <c r="L4260">
        <v>611.77777777777783</v>
      </c>
      <c r="N4260">
        <f t="shared" si="469"/>
        <v>110.12</v>
      </c>
      <c r="O4260">
        <f t="shared" si="470"/>
        <v>55.06</v>
      </c>
      <c r="P4260">
        <f t="shared" si="471"/>
        <v>55.06</v>
      </c>
      <c r="Q4260">
        <f t="shared" si="472"/>
        <v>0</v>
      </c>
      <c r="R4260">
        <f t="shared" si="473"/>
        <v>721.89777777777783</v>
      </c>
      <c r="S4260">
        <f t="shared" si="474"/>
        <v>-0.10222222222216715</v>
      </c>
      <c r="Y4260">
        <v>55.06</v>
      </c>
      <c r="Z4260">
        <v>55.06</v>
      </c>
      <c r="AA4260">
        <v>0</v>
      </c>
    </row>
    <row r="4261" spans="1:27" x14ac:dyDescent="0.25">
      <c r="A4261" t="str">
        <f t="shared" si="468"/>
        <v>112019</v>
      </c>
      <c r="B4261">
        <v>3</v>
      </c>
      <c r="C4261">
        <v>2019</v>
      </c>
      <c r="D4261" s="18">
        <v>43795</v>
      </c>
      <c r="E4261" t="s">
        <v>4910</v>
      </c>
      <c r="F4261" t="s">
        <v>101</v>
      </c>
      <c r="G4261" t="s">
        <v>6250</v>
      </c>
      <c r="H4261">
        <v>4898</v>
      </c>
      <c r="L4261">
        <v>4151</v>
      </c>
      <c r="N4261">
        <f t="shared" si="469"/>
        <v>747.18</v>
      </c>
      <c r="O4261">
        <f t="shared" si="470"/>
        <v>373.59</v>
      </c>
      <c r="P4261">
        <f t="shared" si="471"/>
        <v>373.59</v>
      </c>
      <c r="Q4261">
        <f t="shared" si="472"/>
        <v>0</v>
      </c>
      <c r="R4261">
        <f t="shared" si="473"/>
        <v>4898.18</v>
      </c>
      <c r="S4261">
        <f t="shared" si="474"/>
        <v>0.18000000000029104</v>
      </c>
      <c r="Y4261">
        <v>373.59</v>
      </c>
      <c r="Z4261">
        <v>373.59</v>
      </c>
      <c r="AA4261">
        <v>0</v>
      </c>
    </row>
    <row r="4262" spans="1:27" x14ac:dyDescent="0.25">
      <c r="A4262" t="str">
        <f t="shared" si="468"/>
        <v>012020</v>
      </c>
      <c r="B4262">
        <v>3</v>
      </c>
      <c r="C4262">
        <v>2020</v>
      </c>
      <c r="D4262" s="18">
        <v>43860</v>
      </c>
      <c r="E4262" t="s">
        <v>163</v>
      </c>
      <c r="F4262" t="s">
        <v>161</v>
      </c>
      <c r="G4262" t="s">
        <v>7304</v>
      </c>
      <c r="H4262">
        <v>10620</v>
      </c>
      <c r="L4262">
        <v>9000</v>
      </c>
      <c r="N4262">
        <f t="shared" si="469"/>
        <v>1620</v>
      </c>
      <c r="O4262">
        <f t="shared" si="470"/>
        <v>810</v>
      </c>
      <c r="P4262">
        <f t="shared" si="471"/>
        <v>810</v>
      </c>
      <c r="Q4262">
        <f t="shared" si="472"/>
        <v>0</v>
      </c>
      <c r="R4262">
        <f t="shared" si="473"/>
        <v>10620</v>
      </c>
      <c r="S4262">
        <f t="shared" si="474"/>
        <v>0</v>
      </c>
      <c r="Y4262">
        <v>810</v>
      </c>
      <c r="Z4262">
        <v>810</v>
      </c>
      <c r="AA4262">
        <v>0</v>
      </c>
    </row>
    <row r="4263" spans="1:27" x14ac:dyDescent="0.25">
      <c r="A4263" t="str">
        <f t="shared" si="468"/>
        <v>022020</v>
      </c>
      <c r="B4263">
        <v>3</v>
      </c>
      <c r="C4263">
        <v>2020</v>
      </c>
      <c r="D4263" s="18">
        <v>43881</v>
      </c>
      <c r="E4263" t="s">
        <v>1080</v>
      </c>
      <c r="F4263" t="s">
        <v>1078</v>
      </c>
      <c r="G4263" t="s">
        <v>7305</v>
      </c>
      <c r="H4263">
        <v>37465</v>
      </c>
      <c r="L4263">
        <v>31750</v>
      </c>
      <c r="N4263">
        <f t="shared" si="469"/>
        <v>5715</v>
      </c>
      <c r="O4263">
        <f t="shared" si="470"/>
        <v>0</v>
      </c>
      <c r="P4263">
        <f t="shared" si="471"/>
        <v>0</v>
      </c>
      <c r="Q4263">
        <f t="shared" si="472"/>
        <v>5715</v>
      </c>
      <c r="R4263">
        <f t="shared" si="473"/>
        <v>37465</v>
      </c>
      <c r="S4263">
        <f t="shared" si="474"/>
        <v>0</v>
      </c>
      <c r="Y4263">
        <v>0</v>
      </c>
      <c r="Z4263">
        <v>0</v>
      </c>
      <c r="AA4263">
        <v>5715</v>
      </c>
    </row>
    <row r="4264" spans="1:27" x14ac:dyDescent="0.25">
      <c r="A4264" t="str">
        <f t="shared" si="468"/>
        <v>022020</v>
      </c>
      <c r="B4264">
        <v>3</v>
      </c>
      <c r="C4264">
        <v>2020</v>
      </c>
      <c r="D4264" s="18">
        <v>43881</v>
      </c>
      <c r="E4264" t="s">
        <v>1081</v>
      </c>
      <c r="F4264" t="s">
        <v>1078</v>
      </c>
      <c r="G4264" t="s">
        <v>7305</v>
      </c>
      <c r="H4264">
        <v>16107</v>
      </c>
      <c r="L4264">
        <v>13650</v>
      </c>
      <c r="N4264">
        <f t="shared" si="469"/>
        <v>2457</v>
      </c>
      <c r="O4264">
        <f t="shared" si="470"/>
        <v>0</v>
      </c>
      <c r="P4264">
        <f t="shared" si="471"/>
        <v>0</v>
      </c>
      <c r="Q4264">
        <f t="shared" si="472"/>
        <v>2457</v>
      </c>
      <c r="R4264">
        <f t="shared" si="473"/>
        <v>16107</v>
      </c>
      <c r="S4264">
        <f t="shared" si="474"/>
        <v>0</v>
      </c>
      <c r="Y4264">
        <v>0</v>
      </c>
      <c r="Z4264">
        <v>0</v>
      </c>
      <c r="AA4264">
        <v>2457</v>
      </c>
    </row>
    <row r="4265" spans="1:27" x14ac:dyDescent="0.25">
      <c r="A4265" t="str">
        <f t="shared" si="468"/>
        <v>032020</v>
      </c>
      <c r="B4265">
        <v>3</v>
      </c>
      <c r="C4265">
        <v>2020</v>
      </c>
      <c r="D4265" s="18">
        <v>43893</v>
      </c>
      <c r="E4265" t="s">
        <v>7913</v>
      </c>
      <c r="F4265" t="s">
        <v>124</v>
      </c>
      <c r="G4265" t="s">
        <v>6255</v>
      </c>
      <c r="H4265">
        <v>40722</v>
      </c>
      <c r="I4265">
        <v>40722</v>
      </c>
      <c r="N4265">
        <f t="shared" si="469"/>
        <v>0</v>
      </c>
      <c r="O4265">
        <f t="shared" si="470"/>
        <v>0</v>
      </c>
      <c r="P4265">
        <f t="shared" si="471"/>
        <v>0</v>
      </c>
      <c r="Q4265">
        <f t="shared" si="472"/>
        <v>0</v>
      </c>
      <c r="R4265">
        <f t="shared" si="473"/>
        <v>40722</v>
      </c>
      <c r="S4265">
        <f t="shared" si="474"/>
        <v>0</v>
      </c>
      <c r="Y4265">
        <v>0</v>
      </c>
      <c r="Z4265">
        <v>0</v>
      </c>
      <c r="AA4265">
        <v>0</v>
      </c>
    </row>
    <row r="4266" spans="1:27" x14ac:dyDescent="0.25">
      <c r="A4266" t="str">
        <f t="shared" si="468"/>
        <v>032020</v>
      </c>
      <c r="B4266">
        <v>3</v>
      </c>
      <c r="C4266">
        <v>2020</v>
      </c>
      <c r="D4266" s="18">
        <v>43893</v>
      </c>
      <c r="E4266" t="s">
        <v>1335</v>
      </c>
      <c r="F4266" t="s">
        <v>124</v>
      </c>
      <c r="G4266" t="s">
        <v>6255</v>
      </c>
      <c r="H4266">
        <v>10572</v>
      </c>
      <c r="L4266">
        <v>8959.2222222222226</v>
      </c>
      <c r="N4266">
        <f t="shared" si="469"/>
        <v>1612.66</v>
      </c>
      <c r="O4266">
        <f t="shared" si="470"/>
        <v>806.33</v>
      </c>
      <c r="P4266">
        <f t="shared" si="471"/>
        <v>806.33</v>
      </c>
      <c r="Q4266">
        <f t="shared" si="472"/>
        <v>0</v>
      </c>
      <c r="R4266">
        <f t="shared" si="473"/>
        <v>10571.882222222222</v>
      </c>
      <c r="S4266">
        <f t="shared" si="474"/>
        <v>-0.11777777777751908</v>
      </c>
      <c r="Y4266">
        <v>806.33</v>
      </c>
      <c r="Z4266">
        <v>806.33</v>
      </c>
      <c r="AA4266">
        <v>0</v>
      </c>
    </row>
    <row r="4267" spans="1:27" x14ac:dyDescent="0.25">
      <c r="A4267" t="str">
        <f t="shared" si="468"/>
        <v>032020</v>
      </c>
      <c r="B4267">
        <v>3</v>
      </c>
      <c r="C4267">
        <v>2020</v>
      </c>
      <c r="D4267" s="18">
        <v>43893</v>
      </c>
      <c r="E4267" t="s">
        <v>1336</v>
      </c>
      <c r="F4267" t="s">
        <v>124</v>
      </c>
      <c r="G4267" t="s">
        <v>6255</v>
      </c>
      <c r="H4267">
        <v>3540</v>
      </c>
      <c r="L4267">
        <v>3000</v>
      </c>
      <c r="N4267">
        <f t="shared" si="469"/>
        <v>540</v>
      </c>
      <c r="O4267">
        <f t="shared" si="470"/>
        <v>270</v>
      </c>
      <c r="P4267">
        <f t="shared" si="471"/>
        <v>270</v>
      </c>
      <c r="Q4267">
        <f t="shared" si="472"/>
        <v>0</v>
      </c>
      <c r="R4267">
        <f t="shared" si="473"/>
        <v>3540</v>
      </c>
      <c r="S4267">
        <f t="shared" si="474"/>
        <v>0</v>
      </c>
      <c r="Y4267">
        <v>270</v>
      </c>
      <c r="Z4267">
        <v>270</v>
      </c>
      <c r="AA4267">
        <v>0</v>
      </c>
    </row>
    <row r="4268" spans="1:27" x14ac:dyDescent="0.25">
      <c r="A4268" t="str">
        <f t="shared" si="468"/>
        <v>032020</v>
      </c>
      <c r="B4268">
        <v>3</v>
      </c>
      <c r="C4268">
        <v>2020</v>
      </c>
      <c r="D4268" s="18">
        <v>43901</v>
      </c>
      <c r="E4268" t="s">
        <v>1591</v>
      </c>
      <c r="F4268" t="s">
        <v>399</v>
      </c>
      <c r="G4268" t="s">
        <v>6268</v>
      </c>
      <c r="H4268">
        <v>8503.4</v>
      </c>
      <c r="K4268">
        <v>2099</v>
      </c>
      <c r="L4268">
        <v>5214</v>
      </c>
      <c r="N4268">
        <f t="shared" si="469"/>
        <v>1190.4000000000001</v>
      </c>
      <c r="O4268">
        <f t="shared" si="470"/>
        <v>595.20000000000005</v>
      </c>
      <c r="P4268">
        <f t="shared" si="471"/>
        <v>595.20000000000005</v>
      </c>
      <c r="Q4268">
        <f t="shared" si="472"/>
        <v>0</v>
      </c>
      <c r="R4268">
        <f t="shared" si="473"/>
        <v>8503.4</v>
      </c>
      <c r="S4268">
        <f t="shared" si="474"/>
        <v>0</v>
      </c>
      <c r="Y4268">
        <v>595.20000000000005</v>
      </c>
      <c r="Z4268">
        <v>595.20000000000005</v>
      </c>
      <c r="AA4268">
        <v>0</v>
      </c>
    </row>
    <row r="4269" spans="1:27" x14ac:dyDescent="0.25">
      <c r="A4269" t="str">
        <f t="shared" si="468"/>
        <v>032020</v>
      </c>
      <c r="B4269">
        <v>3</v>
      </c>
      <c r="C4269">
        <v>2020</v>
      </c>
      <c r="D4269" s="18">
        <v>43899</v>
      </c>
      <c r="E4269" t="s">
        <v>1418</v>
      </c>
      <c r="F4269" t="s">
        <v>644</v>
      </c>
      <c r="G4269" t="s">
        <v>6279</v>
      </c>
      <c r="H4269">
        <v>32723</v>
      </c>
      <c r="J4269">
        <v>31770</v>
      </c>
      <c r="N4269">
        <f t="shared" si="469"/>
        <v>1588.5</v>
      </c>
      <c r="O4269">
        <f t="shared" si="470"/>
        <v>794.25</v>
      </c>
      <c r="P4269">
        <f t="shared" si="471"/>
        <v>794.25</v>
      </c>
      <c r="Q4269">
        <f t="shared" si="472"/>
        <v>0</v>
      </c>
      <c r="R4269">
        <f t="shared" si="473"/>
        <v>33358.5</v>
      </c>
      <c r="S4269">
        <f t="shared" si="474"/>
        <v>635.5</v>
      </c>
      <c r="Y4269">
        <v>794.25</v>
      </c>
      <c r="Z4269">
        <v>794.25</v>
      </c>
      <c r="AA4269">
        <v>0</v>
      </c>
    </row>
    <row r="4270" spans="1:27" x14ac:dyDescent="0.25">
      <c r="A4270" t="str">
        <f t="shared" si="468"/>
        <v>032020</v>
      </c>
      <c r="B4270">
        <v>3</v>
      </c>
      <c r="C4270">
        <v>2020</v>
      </c>
      <c r="D4270" s="18">
        <v>43896</v>
      </c>
      <c r="E4270" t="s">
        <v>1345</v>
      </c>
      <c r="F4270" t="s">
        <v>795</v>
      </c>
      <c r="G4270" t="s">
        <v>6409</v>
      </c>
      <c r="H4270">
        <v>5500</v>
      </c>
      <c r="L4270">
        <v>4661</v>
      </c>
      <c r="N4270">
        <f t="shared" si="469"/>
        <v>838.98</v>
      </c>
      <c r="O4270">
        <f t="shared" si="470"/>
        <v>419.49</v>
      </c>
      <c r="P4270">
        <f t="shared" si="471"/>
        <v>419.49</v>
      </c>
      <c r="Q4270">
        <f t="shared" si="472"/>
        <v>0</v>
      </c>
      <c r="R4270">
        <f t="shared" si="473"/>
        <v>5499.98</v>
      </c>
      <c r="S4270">
        <f t="shared" si="474"/>
        <v>-2.0000000000436557E-2</v>
      </c>
      <c r="Y4270">
        <v>419.49</v>
      </c>
      <c r="Z4270">
        <v>419.49</v>
      </c>
      <c r="AA4270">
        <v>0</v>
      </c>
    </row>
    <row r="4271" spans="1:27" x14ac:dyDescent="0.25">
      <c r="A4271" t="str">
        <f t="shared" si="468"/>
        <v>032020</v>
      </c>
      <c r="B4271">
        <v>3</v>
      </c>
      <c r="C4271">
        <v>2020</v>
      </c>
      <c r="D4271" s="18">
        <v>43896</v>
      </c>
      <c r="E4271" t="s">
        <v>1344</v>
      </c>
      <c r="F4271" t="s">
        <v>795</v>
      </c>
      <c r="G4271" t="s">
        <v>6409</v>
      </c>
      <c r="H4271">
        <v>4720</v>
      </c>
      <c r="L4271">
        <v>4000</v>
      </c>
      <c r="N4271">
        <f t="shared" si="469"/>
        <v>720</v>
      </c>
      <c r="O4271">
        <f t="shared" si="470"/>
        <v>360</v>
      </c>
      <c r="P4271">
        <f t="shared" si="471"/>
        <v>360</v>
      </c>
      <c r="Q4271">
        <f t="shared" si="472"/>
        <v>0</v>
      </c>
      <c r="R4271">
        <f t="shared" si="473"/>
        <v>4720</v>
      </c>
      <c r="S4271">
        <f t="shared" si="474"/>
        <v>0</v>
      </c>
      <c r="Y4271">
        <v>360</v>
      </c>
      <c r="Z4271">
        <v>360</v>
      </c>
      <c r="AA4271">
        <v>0</v>
      </c>
    </row>
    <row r="4272" spans="1:27" x14ac:dyDescent="0.25">
      <c r="A4272" t="str">
        <f t="shared" si="468"/>
        <v>032020</v>
      </c>
      <c r="B4272">
        <v>3</v>
      </c>
      <c r="C4272">
        <v>2020</v>
      </c>
      <c r="D4272" s="18">
        <v>43900</v>
      </c>
      <c r="E4272" t="s">
        <v>1300</v>
      </c>
      <c r="F4272" t="s">
        <v>1290</v>
      </c>
      <c r="G4272" t="s">
        <v>6929</v>
      </c>
      <c r="H4272">
        <v>260</v>
      </c>
      <c r="L4272">
        <v>220.00000000000003</v>
      </c>
      <c r="N4272">
        <f t="shared" si="469"/>
        <v>39.6</v>
      </c>
      <c r="O4272">
        <f t="shared" si="470"/>
        <v>19.8</v>
      </c>
      <c r="P4272">
        <f t="shared" si="471"/>
        <v>19.8</v>
      </c>
      <c r="Q4272">
        <f t="shared" si="472"/>
        <v>0</v>
      </c>
      <c r="R4272">
        <f t="shared" si="473"/>
        <v>259.60000000000002</v>
      </c>
      <c r="S4272">
        <f t="shared" si="474"/>
        <v>-0.39999999999997726</v>
      </c>
      <c r="Y4272">
        <v>19.8</v>
      </c>
      <c r="Z4272">
        <v>19.8</v>
      </c>
      <c r="AA4272">
        <v>0</v>
      </c>
    </row>
    <row r="4273" spans="1:27" x14ac:dyDescent="0.25">
      <c r="A4273" t="str">
        <f t="shared" si="468"/>
        <v>032020</v>
      </c>
      <c r="B4273">
        <v>3</v>
      </c>
      <c r="C4273">
        <v>2020</v>
      </c>
      <c r="D4273" s="18">
        <v>43900</v>
      </c>
      <c r="E4273" t="s">
        <v>7306</v>
      </c>
      <c r="F4273" t="s">
        <v>6323</v>
      </c>
      <c r="G4273" t="s">
        <v>6324</v>
      </c>
      <c r="H4273">
        <v>5487</v>
      </c>
      <c r="L4273">
        <v>4650</v>
      </c>
      <c r="N4273">
        <f t="shared" si="469"/>
        <v>837</v>
      </c>
      <c r="O4273">
        <f t="shared" si="470"/>
        <v>418.5</v>
      </c>
      <c r="P4273">
        <f t="shared" si="471"/>
        <v>418.5</v>
      </c>
      <c r="Q4273">
        <f t="shared" si="472"/>
        <v>0</v>
      </c>
      <c r="R4273">
        <f t="shared" si="473"/>
        <v>5487</v>
      </c>
      <c r="S4273">
        <f t="shared" si="474"/>
        <v>0</v>
      </c>
      <c r="Y4273">
        <v>418.5</v>
      </c>
      <c r="Z4273">
        <v>418.5</v>
      </c>
      <c r="AA4273">
        <v>0</v>
      </c>
    </row>
    <row r="4274" spans="1:27" x14ac:dyDescent="0.25">
      <c r="A4274" t="str">
        <f t="shared" si="468"/>
        <v>032020</v>
      </c>
      <c r="B4274">
        <v>3</v>
      </c>
      <c r="C4274">
        <v>2020</v>
      </c>
      <c r="D4274" s="18">
        <v>43895</v>
      </c>
      <c r="E4274" t="s">
        <v>1298</v>
      </c>
      <c r="F4274" t="s">
        <v>1290</v>
      </c>
      <c r="G4274" t="s">
        <v>6929</v>
      </c>
      <c r="H4274">
        <v>9520</v>
      </c>
      <c r="K4274">
        <v>8500</v>
      </c>
      <c r="N4274">
        <f t="shared" si="469"/>
        <v>1020</v>
      </c>
      <c r="O4274">
        <f t="shared" si="470"/>
        <v>510</v>
      </c>
      <c r="P4274">
        <f t="shared" si="471"/>
        <v>510</v>
      </c>
      <c r="Q4274">
        <f t="shared" si="472"/>
        <v>0</v>
      </c>
      <c r="R4274">
        <f t="shared" si="473"/>
        <v>9520</v>
      </c>
      <c r="S4274">
        <f t="shared" si="474"/>
        <v>0</v>
      </c>
      <c r="Y4274">
        <v>510</v>
      </c>
      <c r="Z4274">
        <v>510</v>
      </c>
      <c r="AA4274">
        <v>0</v>
      </c>
    </row>
    <row r="4275" spans="1:27" x14ac:dyDescent="0.25">
      <c r="A4275" t="str">
        <f t="shared" si="468"/>
        <v>032020</v>
      </c>
      <c r="B4275">
        <v>3</v>
      </c>
      <c r="C4275">
        <v>2020</v>
      </c>
      <c r="D4275" s="18">
        <v>43892</v>
      </c>
      <c r="E4275" t="s">
        <v>1333</v>
      </c>
      <c r="F4275" t="s">
        <v>124</v>
      </c>
      <c r="G4275" t="s">
        <v>6255</v>
      </c>
      <c r="H4275">
        <v>10442</v>
      </c>
      <c r="L4275">
        <v>8849.2222222222208</v>
      </c>
      <c r="N4275">
        <f t="shared" si="469"/>
        <v>1592.8599999999997</v>
      </c>
      <c r="O4275">
        <f t="shared" si="470"/>
        <v>796.42999999999984</v>
      </c>
      <c r="P4275">
        <f t="shared" si="471"/>
        <v>796.42999999999984</v>
      </c>
      <c r="Q4275">
        <f t="shared" si="472"/>
        <v>0</v>
      </c>
      <c r="R4275">
        <f t="shared" si="473"/>
        <v>10442.08222222222</v>
      </c>
      <c r="S4275">
        <f t="shared" si="474"/>
        <v>8.222222221957054E-2</v>
      </c>
      <c r="Y4275">
        <v>796.42999999999984</v>
      </c>
      <c r="Z4275">
        <v>796.42999999999984</v>
      </c>
      <c r="AA4275">
        <v>0</v>
      </c>
    </row>
    <row r="4276" spans="1:27" x14ac:dyDescent="0.25">
      <c r="A4276" t="str">
        <f t="shared" si="468"/>
        <v>032020</v>
      </c>
      <c r="B4276">
        <v>3</v>
      </c>
      <c r="C4276">
        <v>2020</v>
      </c>
      <c r="D4276" s="18">
        <v>43892</v>
      </c>
      <c r="E4276" t="s">
        <v>1334</v>
      </c>
      <c r="F4276" t="s">
        <v>124</v>
      </c>
      <c r="G4276" t="s">
        <v>6255</v>
      </c>
      <c r="H4276">
        <v>3540</v>
      </c>
      <c r="L4276">
        <v>3000</v>
      </c>
      <c r="N4276">
        <f t="shared" si="469"/>
        <v>540</v>
      </c>
      <c r="O4276">
        <f t="shared" si="470"/>
        <v>270</v>
      </c>
      <c r="P4276">
        <f t="shared" si="471"/>
        <v>270</v>
      </c>
      <c r="Q4276">
        <f t="shared" si="472"/>
        <v>0</v>
      </c>
      <c r="R4276">
        <f t="shared" si="473"/>
        <v>3540</v>
      </c>
      <c r="S4276">
        <f t="shared" si="474"/>
        <v>0</v>
      </c>
      <c r="Y4276">
        <v>270</v>
      </c>
      <c r="Z4276">
        <v>270</v>
      </c>
      <c r="AA4276">
        <v>0</v>
      </c>
    </row>
    <row r="4277" spans="1:27" x14ac:dyDescent="0.25">
      <c r="A4277" t="str">
        <f t="shared" si="468"/>
        <v>032020</v>
      </c>
      <c r="B4277">
        <v>3</v>
      </c>
      <c r="C4277">
        <v>2020</v>
      </c>
      <c r="D4277" s="18">
        <v>43906</v>
      </c>
      <c r="E4277" t="s">
        <v>1571</v>
      </c>
      <c r="F4277" t="s">
        <v>1005</v>
      </c>
      <c r="G4277" t="s">
        <v>7281</v>
      </c>
      <c r="H4277">
        <v>21601</v>
      </c>
      <c r="L4277">
        <v>18306</v>
      </c>
      <c r="N4277">
        <f t="shared" si="469"/>
        <v>3295.08</v>
      </c>
      <c r="O4277">
        <f t="shared" si="470"/>
        <v>1647.54</v>
      </c>
      <c r="P4277">
        <f t="shared" si="471"/>
        <v>1647.54</v>
      </c>
      <c r="Q4277">
        <f t="shared" si="472"/>
        <v>0</v>
      </c>
      <c r="R4277">
        <f t="shared" si="473"/>
        <v>21601.08</v>
      </c>
      <c r="S4277">
        <f t="shared" si="474"/>
        <v>8.000000000174623E-2</v>
      </c>
      <c r="Y4277">
        <v>1647.54</v>
      </c>
      <c r="Z4277">
        <v>1647.54</v>
      </c>
      <c r="AA4277">
        <v>0</v>
      </c>
    </row>
    <row r="4278" spans="1:27" x14ac:dyDescent="0.25">
      <c r="A4278" t="str">
        <f t="shared" si="468"/>
        <v>032020</v>
      </c>
      <c r="B4278">
        <v>3</v>
      </c>
      <c r="C4278">
        <v>2020</v>
      </c>
      <c r="D4278" s="18">
        <v>43904</v>
      </c>
      <c r="E4278" t="s">
        <v>1302</v>
      </c>
      <c r="F4278" t="s">
        <v>1290</v>
      </c>
      <c r="G4278" t="s">
        <v>6929</v>
      </c>
      <c r="H4278">
        <v>6263</v>
      </c>
      <c r="K4278">
        <v>5350</v>
      </c>
      <c r="L4278">
        <v>229.99999999999997</v>
      </c>
      <c r="N4278">
        <f t="shared" si="469"/>
        <v>683.4</v>
      </c>
      <c r="O4278">
        <f t="shared" si="470"/>
        <v>341.7</v>
      </c>
      <c r="P4278">
        <f t="shared" si="471"/>
        <v>341.7</v>
      </c>
      <c r="Q4278">
        <f t="shared" si="472"/>
        <v>0</v>
      </c>
      <c r="R4278">
        <f t="shared" si="473"/>
        <v>6263.4</v>
      </c>
      <c r="S4278">
        <f t="shared" si="474"/>
        <v>0.3999999999996362</v>
      </c>
      <c r="Y4278">
        <v>341.7</v>
      </c>
      <c r="Z4278">
        <v>341.7</v>
      </c>
      <c r="AA4278">
        <v>0</v>
      </c>
    </row>
    <row r="4279" spans="1:27" x14ac:dyDescent="0.25">
      <c r="A4279" t="str">
        <f t="shared" si="468"/>
        <v>032020</v>
      </c>
      <c r="B4279">
        <v>3</v>
      </c>
      <c r="C4279">
        <v>2020</v>
      </c>
      <c r="D4279" s="18">
        <v>43901</v>
      </c>
      <c r="E4279" t="s">
        <v>1563</v>
      </c>
      <c r="F4279" t="s">
        <v>351</v>
      </c>
      <c r="G4279" t="s">
        <v>6704</v>
      </c>
      <c r="H4279">
        <v>18268</v>
      </c>
      <c r="L4279">
        <v>15747.999999999998</v>
      </c>
      <c r="N4279">
        <f t="shared" si="469"/>
        <v>2834.6399999999994</v>
      </c>
      <c r="O4279">
        <f t="shared" si="470"/>
        <v>1417.3199999999997</v>
      </c>
      <c r="P4279">
        <f t="shared" si="471"/>
        <v>1417.3199999999997</v>
      </c>
      <c r="Q4279">
        <f t="shared" si="472"/>
        <v>0</v>
      </c>
      <c r="R4279">
        <f t="shared" si="473"/>
        <v>18582.64</v>
      </c>
      <c r="S4279">
        <f t="shared" si="474"/>
        <v>314.63999999999942</v>
      </c>
      <c r="Y4279">
        <v>1417.3199999999997</v>
      </c>
      <c r="Z4279">
        <v>1417.3199999999997</v>
      </c>
      <c r="AA4279">
        <v>0</v>
      </c>
    </row>
    <row r="4280" spans="1:27" x14ac:dyDescent="0.25">
      <c r="A4280" t="str">
        <f t="shared" si="468"/>
        <v>022020</v>
      </c>
      <c r="B4280">
        <v>3</v>
      </c>
      <c r="C4280">
        <v>2020</v>
      </c>
      <c r="D4280" s="18">
        <v>43889</v>
      </c>
      <c r="E4280" t="s">
        <v>1122</v>
      </c>
      <c r="F4280" t="s">
        <v>1120</v>
      </c>
      <c r="G4280" t="s">
        <v>1121</v>
      </c>
      <c r="H4280">
        <v>44800</v>
      </c>
      <c r="J4280">
        <v>42300</v>
      </c>
      <c r="N4280">
        <f t="shared" si="469"/>
        <v>2115</v>
      </c>
      <c r="O4280">
        <f t="shared" si="470"/>
        <v>1057.5</v>
      </c>
      <c r="P4280">
        <f t="shared" si="471"/>
        <v>1057.5</v>
      </c>
      <c r="Q4280">
        <f t="shared" si="472"/>
        <v>0</v>
      </c>
      <c r="R4280">
        <f t="shared" si="473"/>
        <v>44415</v>
      </c>
      <c r="S4280">
        <f t="shared" si="474"/>
        <v>-385</v>
      </c>
      <c r="Y4280">
        <v>1057.5</v>
      </c>
      <c r="Z4280">
        <v>1057.5</v>
      </c>
      <c r="AA4280">
        <v>0</v>
      </c>
    </row>
    <row r="4281" spans="1:27" x14ac:dyDescent="0.25">
      <c r="A4281" t="str">
        <f t="shared" si="468"/>
        <v>032020</v>
      </c>
      <c r="B4281">
        <v>3</v>
      </c>
      <c r="C4281">
        <v>2020</v>
      </c>
      <c r="D4281" s="18">
        <v>43895</v>
      </c>
      <c r="E4281" t="s">
        <v>1580</v>
      </c>
      <c r="F4281" t="s">
        <v>1578</v>
      </c>
      <c r="G4281" t="s">
        <v>6280</v>
      </c>
      <c r="H4281">
        <v>46201</v>
      </c>
      <c r="I4281">
        <v>42000</v>
      </c>
      <c r="L4281">
        <v>3560</v>
      </c>
      <c r="N4281">
        <f t="shared" si="469"/>
        <v>640.79999999999995</v>
      </c>
      <c r="O4281">
        <f t="shared" si="470"/>
        <v>0</v>
      </c>
      <c r="P4281">
        <f t="shared" si="471"/>
        <v>0</v>
      </c>
      <c r="Q4281">
        <f t="shared" si="472"/>
        <v>640.79999999999995</v>
      </c>
      <c r="R4281">
        <f t="shared" si="473"/>
        <v>46200.800000000003</v>
      </c>
      <c r="S4281">
        <f t="shared" si="474"/>
        <v>-0.19999999999708962</v>
      </c>
      <c r="Y4281">
        <v>0</v>
      </c>
      <c r="Z4281">
        <v>0</v>
      </c>
      <c r="AA4281">
        <v>640.79999999999995</v>
      </c>
    </row>
    <row r="4282" spans="1:27" x14ac:dyDescent="0.25">
      <c r="A4282" t="str">
        <f t="shared" si="468"/>
        <v>022020</v>
      </c>
      <c r="B4282">
        <v>3</v>
      </c>
      <c r="C4282">
        <v>2020</v>
      </c>
      <c r="D4282" s="18">
        <v>43889</v>
      </c>
      <c r="E4282" t="s">
        <v>1050</v>
      </c>
      <c r="F4282" t="s">
        <v>413</v>
      </c>
      <c r="G4282" t="s">
        <v>6248</v>
      </c>
      <c r="H4282">
        <v>3149.44</v>
      </c>
      <c r="L4282">
        <v>2715</v>
      </c>
      <c r="N4282">
        <f t="shared" si="469"/>
        <v>488.7</v>
      </c>
      <c r="O4282">
        <f t="shared" si="470"/>
        <v>244.35</v>
      </c>
      <c r="P4282">
        <f t="shared" si="471"/>
        <v>244.35</v>
      </c>
      <c r="Q4282">
        <f t="shared" si="472"/>
        <v>0</v>
      </c>
      <c r="R4282">
        <f t="shared" si="473"/>
        <v>3203.7</v>
      </c>
      <c r="S4282">
        <f t="shared" si="474"/>
        <v>54.259999999999764</v>
      </c>
      <c r="Y4282">
        <v>244.35</v>
      </c>
      <c r="Z4282">
        <v>244.35</v>
      </c>
      <c r="AA4282">
        <v>0</v>
      </c>
    </row>
    <row r="4283" spans="1:27" x14ac:dyDescent="0.25">
      <c r="A4283" t="str">
        <f t="shared" si="468"/>
        <v>032020</v>
      </c>
      <c r="B4283">
        <v>3</v>
      </c>
      <c r="C4283">
        <v>2020</v>
      </c>
      <c r="D4283" s="18">
        <v>43896</v>
      </c>
      <c r="E4283" t="s">
        <v>1594</v>
      </c>
      <c r="F4283" t="s">
        <v>413</v>
      </c>
      <c r="G4283" t="s">
        <v>6248</v>
      </c>
      <c r="H4283">
        <v>53901.73</v>
      </c>
      <c r="L4283">
        <v>46467</v>
      </c>
      <c r="N4283">
        <f t="shared" si="469"/>
        <v>8364.06</v>
      </c>
      <c r="O4283">
        <f t="shared" si="470"/>
        <v>4182.03</v>
      </c>
      <c r="P4283">
        <f t="shared" si="471"/>
        <v>4182.03</v>
      </c>
      <c r="Q4283">
        <f t="shared" si="472"/>
        <v>0</v>
      </c>
      <c r="R4283">
        <f t="shared" si="473"/>
        <v>54831.06</v>
      </c>
      <c r="S4283">
        <f t="shared" si="474"/>
        <v>929.32999999999447</v>
      </c>
      <c r="Y4283">
        <v>4182.03</v>
      </c>
      <c r="Z4283">
        <v>4182.03</v>
      </c>
      <c r="AA4283">
        <v>0</v>
      </c>
    </row>
    <row r="4284" spans="1:27" x14ac:dyDescent="0.25">
      <c r="A4284" t="str">
        <f t="shared" si="468"/>
        <v>032020</v>
      </c>
      <c r="B4284">
        <v>3</v>
      </c>
      <c r="C4284">
        <v>2020</v>
      </c>
      <c r="D4284" s="18">
        <v>43903</v>
      </c>
      <c r="E4284" t="s">
        <v>1595</v>
      </c>
      <c r="F4284" t="s">
        <v>413</v>
      </c>
      <c r="G4284" t="s">
        <v>6248</v>
      </c>
      <c r="H4284">
        <v>22434.93</v>
      </c>
      <c r="L4284">
        <v>19340</v>
      </c>
      <c r="N4284">
        <f t="shared" si="469"/>
        <v>3481.2</v>
      </c>
      <c r="O4284">
        <f t="shared" si="470"/>
        <v>1740.6</v>
      </c>
      <c r="P4284">
        <f t="shared" si="471"/>
        <v>1740.6</v>
      </c>
      <c r="Q4284">
        <f t="shared" si="472"/>
        <v>0</v>
      </c>
      <c r="R4284">
        <f t="shared" si="473"/>
        <v>22821.200000000001</v>
      </c>
      <c r="S4284">
        <f t="shared" si="474"/>
        <v>386.27000000000044</v>
      </c>
      <c r="Y4284">
        <v>1740.6</v>
      </c>
      <c r="Z4284">
        <v>1740.6</v>
      </c>
      <c r="AA4284">
        <v>0</v>
      </c>
    </row>
    <row r="4285" spans="1:27" x14ac:dyDescent="0.25">
      <c r="A4285" t="str">
        <f t="shared" si="468"/>
        <v>032020</v>
      </c>
      <c r="B4285">
        <v>3</v>
      </c>
      <c r="C4285">
        <v>2020</v>
      </c>
      <c r="D4285" s="18">
        <v>43895</v>
      </c>
      <c r="E4285" t="s">
        <v>1631</v>
      </c>
      <c r="F4285" t="s">
        <v>1604</v>
      </c>
      <c r="G4285" t="s">
        <v>6303</v>
      </c>
      <c r="H4285">
        <v>8558.1200000000008</v>
      </c>
      <c r="I4285">
        <v>1394</v>
      </c>
      <c r="L4285">
        <v>6200</v>
      </c>
      <c r="N4285">
        <f t="shared" si="469"/>
        <v>1116</v>
      </c>
      <c r="O4285">
        <f t="shared" si="470"/>
        <v>558</v>
      </c>
      <c r="P4285">
        <f t="shared" si="471"/>
        <v>558</v>
      </c>
      <c r="Q4285">
        <f t="shared" si="472"/>
        <v>0</v>
      </c>
      <c r="R4285">
        <f t="shared" si="473"/>
        <v>8710</v>
      </c>
      <c r="S4285">
        <f t="shared" si="474"/>
        <v>151.8799999999992</v>
      </c>
      <c r="Y4285">
        <v>558</v>
      </c>
      <c r="Z4285">
        <v>558</v>
      </c>
      <c r="AA4285">
        <v>0</v>
      </c>
    </row>
    <row r="4286" spans="1:27" x14ac:dyDescent="0.25">
      <c r="A4286" t="str">
        <f t="shared" si="468"/>
        <v>032020</v>
      </c>
      <c r="B4286">
        <v>3</v>
      </c>
      <c r="C4286">
        <v>2020</v>
      </c>
      <c r="D4286" s="18">
        <v>43895</v>
      </c>
      <c r="E4286" t="s">
        <v>7307</v>
      </c>
      <c r="F4286" t="s">
        <v>1604</v>
      </c>
      <c r="G4286" t="s">
        <v>6303</v>
      </c>
      <c r="H4286">
        <v>17980</v>
      </c>
      <c r="L4286">
        <v>15500</v>
      </c>
      <c r="N4286">
        <f t="shared" si="469"/>
        <v>2790</v>
      </c>
      <c r="O4286">
        <f t="shared" si="470"/>
        <v>1395</v>
      </c>
      <c r="P4286">
        <f t="shared" si="471"/>
        <v>1395</v>
      </c>
      <c r="Q4286">
        <f t="shared" si="472"/>
        <v>0</v>
      </c>
      <c r="R4286">
        <f t="shared" si="473"/>
        <v>18290</v>
      </c>
      <c r="S4286">
        <f t="shared" si="474"/>
        <v>310</v>
      </c>
      <c r="Y4286">
        <v>1395</v>
      </c>
      <c r="Z4286">
        <v>1395</v>
      </c>
      <c r="AA4286">
        <v>0</v>
      </c>
    </row>
    <row r="4287" spans="1:27" x14ac:dyDescent="0.25">
      <c r="A4287" t="str">
        <f t="shared" si="468"/>
        <v>032020</v>
      </c>
      <c r="B4287">
        <v>3</v>
      </c>
      <c r="C4287">
        <v>2020</v>
      </c>
      <c r="D4287" s="18">
        <v>43895</v>
      </c>
      <c r="E4287" t="s">
        <v>1634</v>
      </c>
      <c r="F4287" t="s">
        <v>1604</v>
      </c>
      <c r="G4287" t="s">
        <v>6303</v>
      </c>
      <c r="H4287">
        <v>9280</v>
      </c>
      <c r="L4287">
        <v>8000</v>
      </c>
      <c r="N4287">
        <f t="shared" si="469"/>
        <v>1440</v>
      </c>
      <c r="O4287">
        <f t="shared" si="470"/>
        <v>720</v>
      </c>
      <c r="P4287">
        <f t="shared" si="471"/>
        <v>720</v>
      </c>
      <c r="Q4287">
        <f t="shared" si="472"/>
        <v>0</v>
      </c>
      <c r="R4287">
        <f t="shared" si="473"/>
        <v>9440</v>
      </c>
      <c r="S4287">
        <f t="shared" si="474"/>
        <v>160</v>
      </c>
      <c r="Y4287">
        <v>720</v>
      </c>
      <c r="Z4287">
        <v>720</v>
      </c>
      <c r="AA4287">
        <v>0</v>
      </c>
    </row>
    <row r="4288" spans="1:27" x14ac:dyDescent="0.25">
      <c r="A4288" t="str">
        <f t="shared" si="468"/>
        <v>032020</v>
      </c>
      <c r="B4288">
        <v>3</v>
      </c>
      <c r="C4288">
        <v>2020</v>
      </c>
      <c r="D4288" s="18">
        <v>43895</v>
      </c>
      <c r="E4288" t="s">
        <v>1633</v>
      </c>
      <c r="F4288" t="s">
        <v>1604</v>
      </c>
      <c r="G4288" t="s">
        <v>6303</v>
      </c>
      <c r="H4288">
        <v>14918</v>
      </c>
      <c r="I4288">
        <v>6700</v>
      </c>
      <c r="L4288">
        <v>7200</v>
      </c>
      <c r="N4288">
        <f t="shared" si="469"/>
        <v>1296</v>
      </c>
      <c r="O4288">
        <f t="shared" si="470"/>
        <v>648</v>
      </c>
      <c r="P4288">
        <f t="shared" si="471"/>
        <v>648</v>
      </c>
      <c r="Q4288">
        <f t="shared" si="472"/>
        <v>0</v>
      </c>
      <c r="R4288">
        <f t="shared" si="473"/>
        <v>15196</v>
      </c>
      <c r="S4288">
        <f t="shared" si="474"/>
        <v>278</v>
      </c>
      <c r="Y4288">
        <v>648</v>
      </c>
      <c r="Z4288">
        <v>648</v>
      </c>
      <c r="AA4288">
        <v>0</v>
      </c>
    </row>
    <row r="4289" spans="1:27" x14ac:dyDescent="0.25">
      <c r="A4289" t="str">
        <f t="shared" si="468"/>
        <v>032020</v>
      </c>
      <c r="B4289">
        <v>3</v>
      </c>
      <c r="C4289">
        <v>2020</v>
      </c>
      <c r="D4289" s="18">
        <v>43904</v>
      </c>
      <c r="E4289" t="s">
        <v>1639</v>
      </c>
      <c r="F4289" t="s">
        <v>1604</v>
      </c>
      <c r="G4289" t="s">
        <v>6303</v>
      </c>
      <c r="H4289">
        <v>15080</v>
      </c>
      <c r="L4289">
        <v>13000</v>
      </c>
      <c r="N4289">
        <f t="shared" si="469"/>
        <v>2340</v>
      </c>
      <c r="O4289">
        <f t="shared" si="470"/>
        <v>1170</v>
      </c>
      <c r="P4289">
        <f t="shared" si="471"/>
        <v>1170</v>
      </c>
      <c r="Q4289">
        <f t="shared" si="472"/>
        <v>0</v>
      </c>
      <c r="R4289">
        <f t="shared" si="473"/>
        <v>15340</v>
      </c>
      <c r="S4289">
        <f t="shared" si="474"/>
        <v>260</v>
      </c>
      <c r="Y4289">
        <v>1170</v>
      </c>
      <c r="Z4289">
        <v>1170</v>
      </c>
      <c r="AA4289">
        <v>0</v>
      </c>
    </row>
    <row r="4290" spans="1:27" x14ac:dyDescent="0.25">
      <c r="A4290" t="str">
        <f t="shared" si="468"/>
        <v>032020</v>
      </c>
      <c r="B4290">
        <v>3</v>
      </c>
      <c r="C4290">
        <v>2020</v>
      </c>
      <c r="D4290" s="18">
        <v>43904</v>
      </c>
      <c r="E4290" t="s">
        <v>7308</v>
      </c>
      <c r="F4290" t="s">
        <v>1604</v>
      </c>
      <c r="G4290" t="s">
        <v>6303</v>
      </c>
      <c r="H4290">
        <v>6907.76</v>
      </c>
      <c r="I4290">
        <v>1012</v>
      </c>
      <c r="L4290">
        <v>5100</v>
      </c>
      <c r="N4290">
        <f t="shared" si="469"/>
        <v>918</v>
      </c>
      <c r="O4290">
        <f t="shared" si="470"/>
        <v>459</v>
      </c>
      <c r="P4290">
        <f t="shared" si="471"/>
        <v>459</v>
      </c>
      <c r="Q4290">
        <f t="shared" si="472"/>
        <v>0</v>
      </c>
      <c r="R4290">
        <f t="shared" si="473"/>
        <v>7030</v>
      </c>
      <c r="S4290">
        <f t="shared" si="474"/>
        <v>122.23999999999978</v>
      </c>
      <c r="Y4290">
        <v>459</v>
      </c>
      <c r="Z4290">
        <v>459</v>
      </c>
      <c r="AA4290">
        <v>0</v>
      </c>
    </row>
    <row r="4291" spans="1:27" x14ac:dyDescent="0.25">
      <c r="A4291" t="str">
        <f t="shared" si="468"/>
        <v>032020</v>
      </c>
      <c r="B4291">
        <v>3</v>
      </c>
      <c r="C4291">
        <v>2020</v>
      </c>
      <c r="D4291" s="18">
        <v>43907</v>
      </c>
      <c r="E4291" t="s">
        <v>7309</v>
      </c>
      <c r="F4291" t="s">
        <v>6323</v>
      </c>
      <c r="G4291" t="s">
        <v>6324</v>
      </c>
      <c r="H4291">
        <v>413</v>
      </c>
      <c r="L4291">
        <v>350</v>
      </c>
      <c r="N4291">
        <f t="shared" si="469"/>
        <v>63</v>
      </c>
      <c r="O4291">
        <f t="shared" si="470"/>
        <v>31.5</v>
      </c>
      <c r="P4291">
        <f t="shared" si="471"/>
        <v>31.5</v>
      </c>
      <c r="Q4291">
        <f t="shared" si="472"/>
        <v>0</v>
      </c>
      <c r="R4291">
        <f t="shared" si="473"/>
        <v>413</v>
      </c>
      <c r="S4291">
        <f t="shared" si="474"/>
        <v>0</v>
      </c>
      <c r="Y4291">
        <v>31.5</v>
      </c>
      <c r="Z4291">
        <v>31.5</v>
      </c>
      <c r="AA4291">
        <v>0</v>
      </c>
    </row>
    <row r="4292" spans="1:27" x14ac:dyDescent="0.25">
      <c r="A4292" t="str">
        <f t="shared" ref="A4292:A4352" si="475">TEXT(D4292,"MMYYYY")</f>
        <v>032020</v>
      </c>
      <c r="B4292">
        <v>3</v>
      </c>
      <c r="C4292">
        <v>2020</v>
      </c>
      <c r="D4292" s="18">
        <v>43901</v>
      </c>
      <c r="E4292" t="s">
        <v>1301</v>
      </c>
      <c r="F4292" t="s">
        <v>1290</v>
      </c>
      <c r="G4292" t="s">
        <v>6929</v>
      </c>
      <c r="H4292">
        <v>19412</v>
      </c>
      <c r="K4292">
        <v>1485</v>
      </c>
      <c r="L4292">
        <v>15041</v>
      </c>
      <c r="N4292">
        <f t="shared" si="469"/>
        <v>2885.58</v>
      </c>
      <c r="O4292">
        <f t="shared" si="470"/>
        <v>1442.79</v>
      </c>
      <c r="P4292">
        <f t="shared" si="471"/>
        <v>1442.79</v>
      </c>
      <c r="Q4292">
        <f t="shared" si="472"/>
        <v>0</v>
      </c>
      <c r="R4292">
        <f t="shared" si="473"/>
        <v>19411.580000000002</v>
      </c>
      <c r="S4292">
        <f t="shared" si="474"/>
        <v>-0.41999999999825377</v>
      </c>
      <c r="Y4292">
        <v>1442.79</v>
      </c>
      <c r="Z4292">
        <v>1442.79</v>
      </c>
      <c r="AA4292">
        <v>0</v>
      </c>
    </row>
    <row r="4293" spans="1:27" x14ac:dyDescent="0.25">
      <c r="A4293" t="str">
        <f t="shared" si="475"/>
        <v>032020</v>
      </c>
      <c r="B4293">
        <v>3</v>
      </c>
      <c r="C4293">
        <v>2020</v>
      </c>
      <c r="D4293" s="18">
        <v>43899</v>
      </c>
      <c r="E4293" t="s">
        <v>7310</v>
      </c>
      <c r="F4293" t="s">
        <v>101</v>
      </c>
      <c r="G4293" t="s">
        <v>6250</v>
      </c>
      <c r="H4293">
        <v>18354</v>
      </c>
      <c r="L4293">
        <v>300</v>
      </c>
      <c r="M4293">
        <v>14063</v>
      </c>
      <c r="N4293">
        <f t="shared" si="469"/>
        <v>3991.64</v>
      </c>
      <c r="O4293">
        <f t="shared" si="470"/>
        <v>1995.82</v>
      </c>
      <c r="P4293">
        <f t="shared" si="471"/>
        <v>1995.82</v>
      </c>
      <c r="Q4293">
        <f t="shared" si="472"/>
        <v>0</v>
      </c>
      <c r="R4293">
        <f t="shared" si="473"/>
        <v>18354.64</v>
      </c>
      <c r="S4293">
        <f t="shared" si="474"/>
        <v>0.63999999999941792</v>
      </c>
      <c r="Y4293">
        <v>1995.82</v>
      </c>
      <c r="Z4293">
        <v>1995.82</v>
      </c>
      <c r="AA4293">
        <v>0</v>
      </c>
    </row>
    <row r="4294" spans="1:27" x14ac:dyDescent="0.25">
      <c r="A4294" t="str">
        <f t="shared" si="475"/>
        <v>032020</v>
      </c>
      <c r="B4294">
        <v>3</v>
      </c>
      <c r="C4294">
        <v>2020</v>
      </c>
      <c r="D4294" s="18">
        <v>43899</v>
      </c>
      <c r="E4294" t="s">
        <v>7311</v>
      </c>
      <c r="F4294" t="s">
        <v>101</v>
      </c>
      <c r="G4294" t="s">
        <v>6250</v>
      </c>
      <c r="H4294">
        <v>32871.26</v>
      </c>
      <c r="L4294">
        <v>27857</v>
      </c>
      <c r="N4294">
        <f t="shared" si="469"/>
        <v>5014.26</v>
      </c>
      <c r="O4294">
        <f t="shared" si="470"/>
        <v>2507.13</v>
      </c>
      <c r="P4294">
        <f t="shared" si="471"/>
        <v>2507.13</v>
      </c>
      <c r="Q4294">
        <f t="shared" si="472"/>
        <v>0</v>
      </c>
      <c r="R4294">
        <f t="shared" si="473"/>
        <v>32871.26</v>
      </c>
      <c r="S4294">
        <f t="shared" si="474"/>
        <v>0</v>
      </c>
      <c r="Y4294">
        <v>2507.13</v>
      </c>
      <c r="Z4294">
        <v>2507.13</v>
      </c>
      <c r="AA4294">
        <v>0</v>
      </c>
    </row>
    <row r="4295" spans="1:27" x14ac:dyDescent="0.25">
      <c r="A4295" t="str">
        <f t="shared" si="475"/>
        <v>032020</v>
      </c>
      <c r="B4295">
        <v>3</v>
      </c>
      <c r="C4295">
        <v>2020</v>
      </c>
      <c r="D4295" s="18">
        <v>43900</v>
      </c>
      <c r="E4295" t="s">
        <v>7312</v>
      </c>
      <c r="F4295" t="s">
        <v>101</v>
      </c>
      <c r="G4295" t="s">
        <v>6250</v>
      </c>
      <c r="H4295">
        <v>28350</v>
      </c>
      <c r="J4295">
        <v>27000</v>
      </c>
      <c r="N4295">
        <f t="shared" si="469"/>
        <v>1350</v>
      </c>
      <c r="O4295">
        <f t="shared" si="470"/>
        <v>675</v>
      </c>
      <c r="P4295">
        <f t="shared" si="471"/>
        <v>675</v>
      </c>
      <c r="Q4295">
        <f t="shared" si="472"/>
        <v>0</v>
      </c>
      <c r="R4295">
        <f t="shared" si="473"/>
        <v>28350</v>
      </c>
      <c r="S4295">
        <f t="shared" si="474"/>
        <v>0</v>
      </c>
      <c r="Y4295">
        <v>675</v>
      </c>
      <c r="Z4295">
        <v>675</v>
      </c>
      <c r="AA4295">
        <v>0</v>
      </c>
    </row>
    <row r="4296" spans="1:27" x14ac:dyDescent="0.25">
      <c r="A4296" t="str">
        <f t="shared" si="475"/>
        <v>032020</v>
      </c>
      <c r="B4296">
        <v>3</v>
      </c>
      <c r="C4296">
        <v>2020</v>
      </c>
      <c r="D4296" s="18">
        <v>43902</v>
      </c>
      <c r="E4296" t="s">
        <v>7313</v>
      </c>
      <c r="F4296" t="s">
        <v>101</v>
      </c>
      <c r="G4296" t="s">
        <v>6250</v>
      </c>
      <c r="H4296">
        <v>3765.04</v>
      </c>
      <c r="L4296">
        <v>3190.666666666667</v>
      </c>
      <c r="N4296">
        <f t="shared" si="469"/>
        <v>574.32000000000005</v>
      </c>
      <c r="O4296">
        <f t="shared" si="470"/>
        <v>287.16000000000003</v>
      </c>
      <c r="P4296">
        <f t="shared" si="471"/>
        <v>287.16000000000003</v>
      </c>
      <c r="Q4296">
        <f t="shared" si="472"/>
        <v>0</v>
      </c>
      <c r="R4296">
        <f t="shared" si="473"/>
        <v>3764.9866666666671</v>
      </c>
      <c r="S4296">
        <f t="shared" si="474"/>
        <v>-5.333333333283008E-2</v>
      </c>
      <c r="Y4296">
        <v>287.16000000000003</v>
      </c>
      <c r="Z4296">
        <v>287.16000000000003</v>
      </c>
      <c r="AA4296">
        <v>0</v>
      </c>
    </row>
    <row r="4297" spans="1:27" x14ac:dyDescent="0.25">
      <c r="A4297" t="str">
        <f t="shared" si="475"/>
        <v>032020</v>
      </c>
      <c r="B4297">
        <v>3</v>
      </c>
      <c r="C4297">
        <v>2020</v>
      </c>
      <c r="D4297" s="18">
        <v>43902</v>
      </c>
      <c r="E4297" t="s">
        <v>1283</v>
      </c>
      <c r="F4297" t="s">
        <v>1227</v>
      </c>
      <c r="G4297" t="s">
        <v>7314</v>
      </c>
      <c r="H4297">
        <v>5145</v>
      </c>
      <c r="L4297">
        <v>4359.9999999999991</v>
      </c>
      <c r="N4297">
        <f t="shared" si="469"/>
        <v>784.79999999999984</v>
      </c>
      <c r="O4297">
        <f t="shared" si="470"/>
        <v>392.39999999999992</v>
      </c>
      <c r="P4297">
        <f t="shared" si="471"/>
        <v>392.39999999999992</v>
      </c>
      <c r="Q4297">
        <f t="shared" si="472"/>
        <v>0</v>
      </c>
      <c r="R4297">
        <f t="shared" si="473"/>
        <v>5144.7999999999993</v>
      </c>
      <c r="S4297">
        <f t="shared" si="474"/>
        <v>-0.2000000000007276</v>
      </c>
      <c r="Y4297">
        <v>392.39999999999992</v>
      </c>
      <c r="Z4297">
        <v>392.39999999999992</v>
      </c>
      <c r="AA4297">
        <v>0</v>
      </c>
    </row>
    <row r="4298" spans="1:27" x14ac:dyDescent="0.25">
      <c r="A4298" t="str">
        <f t="shared" si="475"/>
        <v>092019</v>
      </c>
      <c r="B4298">
        <v>3</v>
      </c>
      <c r="C4298">
        <v>2019</v>
      </c>
      <c r="D4298" s="18">
        <v>43734</v>
      </c>
      <c r="E4298" t="s">
        <v>7315</v>
      </c>
      <c r="F4298" t="s">
        <v>1604</v>
      </c>
      <c r="G4298" t="s">
        <v>6303</v>
      </c>
      <c r="H4298">
        <v>12760</v>
      </c>
      <c r="L4298">
        <v>11000</v>
      </c>
      <c r="N4298">
        <f t="shared" si="469"/>
        <v>1980</v>
      </c>
      <c r="O4298">
        <f t="shared" si="470"/>
        <v>990</v>
      </c>
      <c r="P4298">
        <f t="shared" si="471"/>
        <v>990</v>
      </c>
      <c r="Q4298">
        <f t="shared" si="472"/>
        <v>0</v>
      </c>
      <c r="R4298">
        <f t="shared" si="473"/>
        <v>12980</v>
      </c>
      <c r="S4298">
        <f t="shared" si="474"/>
        <v>220</v>
      </c>
      <c r="Y4298">
        <v>990</v>
      </c>
      <c r="Z4298">
        <v>990</v>
      </c>
      <c r="AA4298">
        <v>0</v>
      </c>
    </row>
    <row r="4299" spans="1:27" x14ac:dyDescent="0.25">
      <c r="A4299" t="str">
        <f t="shared" si="475"/>
        <v>092019</v>
      </c>
      <c r="B4299">
        <v>3</v>
      </c>
      <c r="C4299">
        <v>2019</v>
      </c>
      <c r="D4299" s="18">
        <v>43734</v>
      </c>
      <c r="E4299" t="s">
        <v>7316</v>
      </c>
      <c r="F4299" t="s">
        <v>1604</v>
      </c>
      <c r="G4299" t="s">
        <v>6303</v>
      </c>
      <c r="H4299">
        <v>11020</v>
      </c>
      <c r="L4299">
        <v>9500</v>
      </c>
      <c r="N4299">
        <f t="shared" si="469"/>
        <v>1710</v>
      </c>
      <c r="O4299">
        <f t="shared" si="470"/>
        <v>855</v>
      </c>
      <c r="P4299">
        <f t="shared" si="471"/>
        <v>855</v>
      </c>
      <c r="Q4299">
        <f t="shared" si="472"/>
        <v>0</v>
      </c>
      <c r="R4299">
        <f t="shared" si="473"/>
        <v>11210</v>
      </c>
      <c r="S4299">
        <f t="shared" si="474"/>
        <v>190</v>
      </c>
      <c r="Y4299">
        <v>855</v>
      </c>
      <c r="Z4299">
        <v>855</v>
      </c>
      <c r="AA4299">
        <v>0</v>
      </c>
    </row>
    <row r="4300" spans="1:27" x14ac:dyDescent="0.25">
      <c r="A4300" t="str">
        <f t="shared" si="475"/>
        <v>022020</v>
      </c>
      <c r="B4300">
        <v>3</v>
      </c>
      <c r="C4300">
        <v>2020</v>
      </c>
      <c r="D4300" s="18">
        <v>43889</v>
      </c>
      <c r="E4300" t="s">
        <v>1621</v>
      </c>
      <c r="F4300" t="s">
        <v>1604</v>
      </c>
      <c r="G4300" t="s">
        <v>6303</v>
      </c>
      <c r="H4300">
        <v>2655</v>
      </c>
      <c r="I4300">
        <v>2655</v>
      </c>
      <c r="N4300">
        <f t="shared" si="469"/>
        <v>0</v>
      </c>
      <c r="O4300">
        <f t="shared" si="470"/>
        <v>0</v>
      </c>
      <c r="P4300">
        <f t="shared" si="471"/>
        <v>0</v>
      </c>
      <c r="Q4300">
        <f t="shared" si="472"/>
        <v>0</v>
      </c>
      <c r="R4300">
        <f t="shared" si="473"/>
        <v>2655</v>
      </c>
      <c r="S4300">
        <f t="shared" si="474"/>
        <v>0</v>
      </c>
      <c r="Y4300">
        <v>0</v>
      </c>
      <c r="Z4300">
        <v>0</v>
      </c>
      <c r="AA4300">
        <v>0</v>
      </c>
    </row>
    <row r="4301" spans="1:27" x14ac:dyDescent="0.25">
      <c r="A4301" t="str">
        <f t="shared" si="475"/>
        <v>032020</v>
      </c>
      <c r="B4301">
        <v>3</v>
      </c>
      <c r="C4301">
        <v>2020</v>
      </c>
      <c r="D4301" s="18">
        <v>43897</v>
      </c>
      <c r="E4301" t="s">
        <v>1402</v>
      </c>
      <c r="F4301" t="s">
        <v>636</v>
      </c>
      <c r="G4301" t="s">
        <v>7275</v>
      </c>
      <c r="H4301">
        <v>241174</v>
      </c>
      <c r="I4301">
        <v>195724</v>
      </c>
      <c r="L4301">
        <v>42555.555555555555</v>
      </c>
      <c r="N4301">
        <f t="shared" si="469"/>
        <v>7660</v>
      </c>
      <c r="O4301">
        <f t="shared" si="470"/>
        <v>3830</v>
      </c>
      <c r="P4301">
        <f t="shared" si="471"/>
        <v>3830</v>
      </c>
      <c r="Q4301">
        <f t="shared" si="472"/>
        <v>0</v>
      </c>
      <c r="R4301">
        <f t="shared" si="473"/>
        <v>245939.55555555556</v>
      </c>
      <c r="S4301">
        <f t="shared" si="474"/>
        <v>4765.555555555562</v>
      </c>
      <c r="Y4301">
        <v>3830</v>
      </c>
      <c r="Z4301">
        <v>3830</v>
      </c>
      <c r="AA4301">
        <v>0</v>
      </c>
    </row>
    <row r="4302" spans="1:27" x14ac:dyDescent="0.25">
      <c r="A4302" t="str">
        <f t="shared" si="475"/>
        <v>022020</v>
      </c>
      <c r="B4302">
        <v>3</v>
      </c>
      <c r="C4302">
        <v>2020</v>
      </c>
      <c r="D4302" s="18">
        <v>43878</v>
      </c>
      <c r="E4302" t="s">
        <v>1679</v>
      </c>
      <c r="F4302" t="s">
        <v>1675</v>
      </c>
      <c r="G4302" t="s">
        <v>6970</v>
      </c>
      <c r="H4302">
        <v>210</v>
      </c>
      <c r="L4302">
        <v>177.77777777777777</v>
      </c>
      <c r="N4302">
        <f t="shared" si="469"/>
        <v>32</v>
      </c>
      <c r="O4302">
        <f t="shared" si="470"/>
        <v>16</v>
      </c>
      <c r="P4302">
        <f t="shared" si="471"/>
        <v>16</v>
      </c>
      <c r="Q4302">
        <f t="shared" si="472"/>
        <v>0</v>
      </c>
      <c r="R4302">
        <f t="shared" si="473"/>
        <v>209.77777777777777</v>
      </c>
      <c r="S4302">
        <f t="shared" si="474"/>
        <v>-0.22222222222222854</v>
      </c>
      <c r="Y4302">
        <v>16</v>
      </c>
      <c r="Z4302">
        <v>16</v>
      </c>
      <c r="AA4302">
        <v>0</v>
      </c>
    </row>
    <row r="4303" spans="1:27" x14ac:dyDescent="0.25">
      <c r="A4303" t="str">
        <f t="shared" si="475"/>
        <v>032020</v>
      </c>
      <c r="B4303">
        <v>3</v>
      </c>
      <c r="C4303">
        <v>2020</v>
      </c>
      <c r="D4303" s="18">
        <v>43908</v>
      </c>
      <c r="E4303" t="s">
        <v>1681</v>
      </c>
      <c r="F4303" t="s">
        <v>1675</v>
      </c>
      <c r="G4303" t="s">
        <v>6970</v>
      </c>
      <c r="H4303">
        <v>210</v>
      </c>
      <c r="L4303">
        <v>177.77777777777777</v>
      </c>
      <c r="N4303">
        <f t="shared" si="469"/>
        <v>32</v>
      </c>
      <c r="O4303">
        <f t="shared" si="470"/>
        <v>16</v>
      </c>
      <c r="P4303">
        <f t="shared" si="471"/>
        <v>16</v>
      </c>
      <c r="Q4303">
        <f t="shared" si="472"/>
        <v>0</v>
      </c>
      <c r="R4303">
        <f t="shared" si="473"/>
        <v>209.77777777777777</v>
      </c>
      <c r="S4303">
        <f t="shared" si="474"/>
        <v>-0.22222222222222854</v>
      </c>
      <c r="Y4303">
        <v>16</v>
      </c>
      <c r="Z4303">
        <v>16</v>
      </c>
      <c r="AA4303">
        <v>0</v>
      </c>
    </row>
    <row r="4304" spans="1:27" x14ac:dyDescent="0.25">
      <c r="A4304" t="str">
        <f t="shared" si="475"/>
        <v>032020</v>
      </c>
      <c r="B4304">
        <v>3</v>
      </c>
      <c r="C4304">
        <v>2020</v>
      </c>
      <c r="D4304" s="18">
        <v>43906</v>
      </c>
      <c r="E4304" t="s">
        <v>1435</v>
      </c>
      <c r="F4304" t="s">
        <v>1433</v>
      </c>
      <c r="G4304" t="s">
        <v>7317</v>
      </c>
      <c r="H4304">
        <v>45927</v>
      </c>
      <c r="L4304">
        <v>42525</v>
      </c>
      <c r="N4304">
        <f t="shared" si="469"/>
        <v>7654.5</v>
      </c>
      <c r="O4304">
        <f t="shared" si="470"/>
        <v>0</v>
      </c>
      <c r="P4304">
        <f t="shared" si="471"/>
        <v>0</v>
      </c>
      <c r="Q4304">
        <f t="shared" si="472"/>
        <v>7654.5</v>
      </c>
      <c r="R4304">
        <f t="shared" si="473"/>
        <v>50179.5</v>
      </c>
      <c r="S4304">
        <f t="shared" si="474"/>
        <v>4252.5</v>
      </c>
      <c r="Y4304">
        <v>0</v>
      </c>
      <c r="Z4304">
        <v>0</v>
      </c>
      <c r="AA4304">
        <v>7654.5</v>
      </c>
    </row>
    <row r="4305" spans="1:27" x14ac:dyDescent="0.25">
      <c r="A4305" t="str">
        <f t="shared" si="475"/>
        <v>012020</v>
      </c>
      <c r="B4305">
        <v>3</v>
      </c>
      <c r="C4305">
        <v>2020</v>
      </c>
      <c r="D4305" s="18">
        <v>43831</v>
      </c>
      <c r="E4305" t="s">
        <v>374</v>
      </c>
      <c r="F4305" t="s">
        <v>7318</v>
      </c>
      <c r="G4305" t="s">
        <v>7319</v>
      </c>
      <c r="H4305">
        <v>17523</v>
      </c>
      <c r="L4305">
        <v>14850</v>
      </c>
      <c r="N4305">
        <f t="shared" si="469"/>
        <v>2673</v>
      </c>
      <c r="O4305">
        <f t="shared" si="470"/>
        <v>0</v>
      </c>
      <c r="P4305">
        <f t="shared" si="471"/>
        <v>0</v>
      </c>
      <c r="Q4305">
        <f t="shared" si="472"/>
        <v>2673</v>
      </c>
      <c r="R4305">
        <f t="shared" si="473"/>
        <v>17523</v>
      </c>
      <c r="S4305">
        <f t="shared" si="474"/>
        <v>0</v>
      </c>
      <c r="Y4305">
        <v>0</v>
      </c>
      <c r="Z4305">
        <v>0</v>
      </c>
      <c r="AA4305">
        <v>2673</v>
      </c>
    </row>
    <row r="4306" spans="1:27" x14ac:dyDescent="0.25">
      <c r="A4306" t="str">
        <f t="shared" si="475"/>
        <v>032020</v>
      </c>
      <c r="B4306">
        <v>3</v>
      </c>
      <c r="C4306">
        <v>2020</v>
      </c>
      <c r="D4306" s="18">
        <v>43900</v>
      </c>
      <c r="E4306" t="s">
        <v>7914</v>
      </c>
      <c r="F4306" t="s">
        <v>124</v>
      </c>
      <c r="G4306" t="s">
        <v>6255</v>
      </c>
      <c r="H4306">
        <v>41305</v>
      </c>
      <c r="I4306">
        <v>41305</v>
      </c>
      <c r="N4306">
        <f t="shared" si="469"/>
        <v>0</v>
      </c>
      <c r="O4306">
        <f t="shared" si="470"/>
        <v>0</v>
      </c>
      <c r="P4306">
        <f t="shared" si="471"/>
        <v>0</v>
      </c>
      <c r="Q4306">
        <f t="shared" si="472"/>
        <v>0</v>
      </c>
      <c r="R4306">
        <f t="shared" si="473"/>
        <v>41305</v>
      </c>
      <c r="S4306">
        <f t="shared" si="474"/>
        <v>0</v>
      </c>
      <c r="Y4306">
        <v>0</v>
      </c>
      <c r="Z4306">
        <v>0</v>
      </c>
      <c r="AA4306">
        <v>0</v>
      </c>
    </row>
    <row r="4307" spans="1:27" x14ac:dyDescent="0.25">
      <c r="A4307" t="str">
        <f t="shared" si="475"/>
        <v>032020</v>
      </c>
      <c r="B4307">
        <v>3</v>
      </c>
      <c r="C4307">
        <v>2020</v>
      </c>
      <c r="D4307" s="18">
        <v>43900</v>
      </c>
      <c r="E4307" t="s">
        <v>1337</v>
      </c>
      <c r="F4307" t="s">
        <v>124</v>
      </c>
      <c r="G4307" t="s">
        <v>6255</v>
      </c>
      <c r="H4307">
        <v>10450</v>
      </c>
      <c r="L4307">
        <v>8855.5555555555566</v>
      </c>
      <c r="N4307">
        <f t="shared" ref="N4307:N4352" si="476">+(J4307*$J$1/100)+(K4307*$K$1/100)+(L4307*$L$1/100)+(M4307*$M$1/100)</f>
        <v>1594.0000000000002</v>
      </c>
      <c r="O4307">
        <f t="shared" ref="O4307:O4352" si="477">+IF(VALUE(LEFT(F4307,2))=33,N4307/2,0)</f>
        <v>797.00000000000011</v>
      </c>
      <c r="P4307">
        <f t="shared" ref="P4307:P4352" si="478">+O4307</f>
        <v>797.00000000000011</v>
      </c>
      <c r="Q4307">
        <f t="shared" ref="Q4307:Q4352" si="479">+IF(VALUE(LEFT(F4307,2))=33,0,N4307)</f>
        <v>0</v>
      </c>
      <c r="R4307">
        <f t="shared" ref="R4307:R4352" si="480">J4307+K4307+L4307+M4307+N4307+I4307</f>
        <v>10449.555555555557</v>
      </c>
      <c r="S4307">
        <f t="shared" ref="S4307:S4352" si="481">R4307-H4307</f>
        <v>-0.44444444444343389</v>
      </c>
      <c r="Y4307">
        <v>797.00000000000011</v>
      </c>
      <c r="Z4307">
        <v>797.00000000000011</v>
      </c>
      <c r="AA4307">
        <v>0</v>
      </c>
    </row>
    <row r="4308" spans="1:27" x14ac:dyDescent="0.25">
      <c r="A4308" t="str">
        <f t="shared" si="475"/>
        <v>032020</v>
      </c>
      <c r="B4308">
        <v>3</v>
      </c>
      <c r="C4308">
        <v>2020</v>
      </c>
      <c r="D4308" s="18">
        <v>43904</v>
      </c>
      <c r="E4308" t="s">
        <v>7915</v>
      </c>
      <c r="F4308" t="s">
        <v>124</v>
      </c>
      <c r="G4308" t="s">
        <v>6255</v>
      </c>
      <c r="H4308">
        <v>41525</v>
      </c>
      <c r="I4308">
        <v>41525</v>
      </c>
      <c r="N4308">
        <f t="shared" si="476"/>
        <v>0</v>
      </c>
      <c r="O4308">
        <f t="shared" si="477"/>
        <v>0</v>
      </c>
      <c r="P4308">
        <f t="shared" si="478"/>
        <v>0</v>
      </c>
      <c r="Q4308">
        <f t="shared" si="479"/>
        <v>0</v>
      </c>
      <c r="R4308">
        <f t="shared" si="480"/>
        <v>41525</v>
      </c>
      <c r="S4308">
        <f t="shared" si="481"/>
        <v>0</v>
      </c>
      <c r="Y4308">
        <v>0</v>
      </c>
      <c r="Z4308">
        <v>0</v>
      </c>
      <c r="AA4308">
        <v>0</v>
      </c>
    </row>
    <row r="4309" spans="1:27" x14ac:dyDescent="0.25">
      <c r="A4309" t="str">
        <f t="shared" si="475"/>
        <v>032020</v>
      </c>
      <c r="B4309">
        <v>3</v>
      </c>
      <c r="C4309">
        <v>2020</v>
      </c>
      <c r="D4309" s="18">
        <v>43904</v>
      </c>
      <c r="E4309" t="s">
        <v>1340</v>
      </c>
      <c r="F4309" t="s">
        <v>124</v>
      </c>
      <c r="G4309" t="s">
        <v>6255</v>
      </c>
      <c r="H4309">
        <v>11722</v>
      </c>
      <c r="L4309">
        <v>9933.9999999999982</v>
      </c>
      <c r="N4309">
        <f t="shared" si="476"/>
        <v>1788.1199999999997</v>
      </c>
      <c r="O4309">
        <f t="shared" si="477"/>
        <v>894.05999999999983</v>
      </c>
      <c r="P4309">
        <f t="shared" si="478"/>
        <v>894.05999999999983</v>
      </c>
      <c r="Q4309">
        <f t="shared" si="479"/>
        <v>0</v>
      </c>
      <c r="R4309">
        <f t="shared" si="480"/>
        <v>11722.119999999997</v>
      </c>
      <c r="S4309">
        <f t="shared" si="481"/>
        <v>0.11999999999716238</v>
      </c>
      <c r="Y4309">
        <v>894.05999999999983</v>
      </c>
      <c r="Z4309">
        <v>894.05999999999983</v>
      </c>
      <c r="AA4309">
        <v>0</v>
      </c>
    </row>
    <row r="4310" spans="1:27" x14ac:dyDescent="0.25">
      <c r="A4310" t="str">
        <f t="shared" si="475"/>
        <v>032020</v>
      </c>
      <c r="B4310">
        <v>3</v>
      </c>
      <c r="C4310">
        <v>2020</v>
      </c>
      <c r="D4310" s="18">
        <v>43902</v>
      </c>
      <c r="E4310" t="s">
        <v>7320</v>
      </c>
      <c r="F4310" t="s">
        <v>1140</v>
      </c>
      <c r="G4310" t="s">
        <v>1141</v>
      </c>
      <c r="H4310">
        <v>34906.17</v>
      </c>
      <c r="I4310">
        <v>35620</v>
      </c>
      <c r="N4310">
        <f t="shared" si="476"/>
        <v>0</v>
      </c>
      <c r="O4310">
        <f t="shared" si="477"/>
        <v>0</v>
      </c>
      <c r="P4310">
        <f t="shared" si="478"/>
        <v>0</v>
      </c>
      <c r="Q4310">
        <f t="shared" si="479"/>
        <v>0</v>
      </c>
      <c r="R4310">
        <f t="shared" si="480"/>
        <v>35620</v>
      </c>
      <c r="S4310">
        <f t="shared" si="481"/>
        <v>713.83000000000175</v>
      </c>
      <c r="Y4310">
        <v>0</v>
      </c>
      <c r="Z4310">
        <v>0</v>
      </c>
      <c r="AA4310">
        <v>0</v>
      </c>
    </row>
    <row r="4311" spans="1:27" x14ac:dyDescent="0.25">
      <c r="A4311" t="str">
        <f t="shared" si="475"/>
        <v>032020</v>
      </c>
      <c r="B4311">
        <v>3</v>
      </c>
      <c r="C4311">
        <v>2020</v>
      </c>
      <c r="D4311" s="18">
        <v>43902</v>
      </c>
      <c r="E4311" t="s">
        <v>1711</v>
      </c>
      <c r="F4311" t="s">
        <v>1140</v>
      </c>
      <c r="G4311" t="s">
        <v>1141</v>
      </c>
      <c r="H4311">
        <v>12893.71</v>
      </c>
      <c r="L4311">
        <v>11114.888888888889</v>
      </c>
      <c r="N4311">
        <f t="shared" si="476"/>
        <v>2000.68</v>
      </c>
      <c r="O4311">
        <f t="shared" si="477"/>
        <v>1000.34</v>
      </c>
      <c r="P4311">
        <f t="shared" si="478"/>
        <v>1000.34</v>
      </c>
      <c r="Q4311">
        <f t="shared" si="479"/>
        <v>0</v>
      </c>
      <c r="R4311">
        <f t="shared" si="480"/>
        <v>13115.568888888889</v>
      </c>
      <c r="S4311">
        <f t="shared" si="481"/>
        <v>221.85888888888985</v>
      </c>
      <c r="Y4311">
        <v>1000.34</v>
      </c>
      <c r="Z4311">
        <v>1000.34</v>
      </c>
      <c r="AA4311">
        <v>0</v>
      </c>
    </row>
    <row r="4312" spans="1:27" x14ac:dyDescent="0.25">
      <c r="A4312" t="str">
        <f t="shared" si="475"/>
        <v>032020</v>
      </c>
      <c r="B4312">
        <v>3</v>
      </c>
      <c r="C4312">
        <v>2020</v>
      </c>
      <c r="D4312" s="18">
        <v>43907</v>
      </c>
      <c r="E4312" t="s">
        <v>7321</v>
      </c>
      <c r="F4312" t="s">
        <v>710</v>
      </c>
      <c r="G4312" t="s">
        <v>7322</v>
      </c>
      <c r="H4312">
        <v>7560</v>
      </c>
      <c r="L4312">
        <v>7000</v>
      </c>
      <c r="N4312">
        <f t="shared" si="476"/>
        <v>1260</v>
      </c>
      <c r="O4312">
        <f t="shared" si="477"/>
        <v>630</v>
      </c>
      <c r="P4312">
        <f t="shared" si="478"/>
        <v>630</v>
      </c>
      <c r="Q4312">
        <f t="shared" si="479"/>
        <v>0</v>
      </c>
      <c r="R4312">
        <f t="shared" si="480"/>
        <v>8260</v>
      </c>
      <c r="S4312">
        <f t="shared" si="481"/>
        <v>700</v>
      </c>
      <c r="Y4312">
        <v>630</v>
      </c>
      <c r="Z4312">
        <v>630</v>
      </c>
      <c r="AA4312">
        <v>0</v>
      </c>
    </row>
    <row r="4313" spans="1:27" x14ac:dyDescent="0.25">
      <c r="A4313" t="str">
        <f t="shared" si="475"/>
        <v>032020</v>
      </c>
      <c r="B4313">
        <v>3</v>
      </c>
      <c r="C4313">
        <v>2020</v>
      </c>
      <c r="D4313" s="18">
        <v>43908</v>
      </c>
      <c r="E4313" t="s">
        <v>1584</v>
      </c>
      <c r="F4313" t="s">
        <v>1032</v>
      </c>
      <c r="G4313" t="s">
        <v>6809</v>
      </c>
      <c r="H4313">
        <v>108000</v>
      </c>
      <c r="L4313">
        <v>91526</v>
      </c>
      <c r="N4313">
        <f t="shared" si="476"/>
        <v>16474.68</v>
      </c>
      <c r="O4313">
        <f t="shared" si="477"/>
        <v>8237.34</v>
      </c>
      <c r="P4313">
        <f t="shared" si="478"/>
        <v>8237.34</v>
      </c>
      <c r="Q4313">
        <f t="shared" si="479"/>
        <v>0</v>
      </c>
      <c r="R4313">
        <f t="shared" si="480"/>
        <v>108000.68</v>
      </c>
      <c r="S4313">
        <f t="shared" si="481"/>
        <v>0.67999999999301508</v>
      </c>
      <c r="Y4313">
        <v>8237.34</v>
      </c>
      <c r="Z4313">
        <v>8237.34</v>
      </c>
      <c r="AA4313">
        <v>0</v>
      </c>
    </row>
    <row r="4314" spans="1:27" x14ac:dyDescent="0.25">
      <c r="A4314" t="str">
        <f t="shared" si="475"/>
        <v>022020</v>
      </c>
      <c r="B4314">
        <v>3</v>
      </c>
      <c r="C4314">
        <v>2020</v>
      </c>
      <c r="D4314" s="18">
        <v>43890</v>
      </c>
      <c r="E4314" t="s">
        <v>748</v>
      </c>
      <c r="F4314" t="s">
        <v>746</v>
      </c>
      <c r="G4314" t="s">
        <v>7323</v>
      </c>
      <c r="H4314">
        <v>5739</v>
      </c>
      <c r="K4314">
        <v>90</v>
      </c>
      <c r="L4314">
        <v>4778</v>
      </c>
      <c r="N4314">
        <f t="shared" si="476"/>
        <v>870.83999999999992</v>
      </c>
      <c r="O4314">
        <f t="shared" si="477"/>
        <v>435.41999999999996</v>
      </c>
      <c r="P4314">
        <f t="shared" si="478"/>
        <v>435.41999999999996</v>
      </c>
      <c r="Q4314">
        <f t="shared" si="479"/>
        <v>0</v>
      </c>
      <c r="R4314">
        <f t="shared" si="480"/>
        <v>5738.84</v>
      </c>
      <c r="S4314">
        <f t="shared" si="481"/>
        <v>-0.15999999999985448</v>
      </c>
      <c r="Y4314">
        <v>435.41999999999996</v>
      </c>
      <c r="Z4314">
        <v>435.41999999999996</v>
      </c>
      <c r="AA4314">
        <v>0</v>
      </c>
    </row>
    <row r="4315" spans="1:27" x14ac:dyDescent="0.25">
      <c r="A4315" t="str">
        <f t="shared" si="475"/>
        <v>022020</v>
      </c>
      <c r="B4315">
        <v>3</v>
      </c>
      <c r="C4315">
        <v>2020</v>
      </c>
      <c r="D4315" s="18">
        <v>43888</v>
      </c>
      <c r="E4315" t="s">
        <v>806</v>
      </c>
      <c r="F4315" t="s">
        <v>154</v>
      </c>
      <c r="G4315" t="s">
        <v>6407</v>
      </c>
      <c r="H4315">
        <v>36816</v>
      </c>
      <c r="L4315">
        <v>31200</v>
      </c>
      <c r="N4315">
        <f t="shared" si="476"/>
        <v>5616</v>
      </c>
      <c r="O4315">
        <v>0</v>
      </c>
      <c r="P4315">
        <v>0</v>
      </c>
      <c r="Q4315">
        <v>0</v>
      </c>
      <c r="R4315">
        <f t="shared" si="480"/>
        <v>36816</v>
      </c>
      <c r="S4315">
        <f t="shared" si="481"/>
        <v>0</v>
      </c>
      <c r="T4315" t="s">
        <v>5815</v>
      </c>
      <c r="Y4315">
        <v>0</v>
      </c>
      <c r="Z4315">
        <v>0</v>
      </c>
      <c r="AA4315">
        <v>5616</v>
      </c>
    </row>
    <row r="4316" spans="1:27" x14ac:dyDescent="0.25">
      <c r="A4316" t="str">
        <f t="shared" si="475"/>
        <v>032020</v>
      </c>
      <c r="B4316">
        <v>3</v>
      </c>
      <c r="C4316">
        <v>2020</v>
      </c>
      <c r="D4316" s="18">
        <v>43902</v>
      </c>
      <c r="E4316" t="s">
        <v>1283</v>
      </c>
      <c r="F4316" t="s">
        <v>1227</v>
      </c>
      <c r="G4316" t="s">
        <v>7314</v>
      </c>
      <c r="H4316">
        <v>5145</v>
      </c>
      <c r="L4316">
        <v>4359.9999999999991</v>
      </c>
      <c r="N4316">
        <f t="shared" si="476"/>
        <v>784.79999999999984</v>
      </c>
      <c r="O4316">
        <f t="shared" si="477"/>
        <v>392.39999999999992</v>
      </c>
      <c r="P4316">
        <f t="shared" si="478"/>
        <v>392.39999999999992</v>
      </c>
      <c r="Q4316">
        <f t="shared" si="479"/>
        <v>0</v>
      </c>
      <c r="R4316">
        <f t="shared" si="480"/>
        <v>5144.7999999999993</v>
      </c>
      <c r="S4316">
        <f t="shared" si="481"/>
        <v>-0.2000000000007276</v>
      </c>
      <c r="Y4316">
        <v>392.39999999999992</v>
      </c>
      <c r="Z4316">
        <v>392.39999999999992</v>
      </c>
      <c r="AA4316">
        <v>0</v>
      </c>
    </row>
    <row r="4317" spans="1:27" x14ac:dyDescent="0.25">
      <c r="A4317" t="str">
        <f t="shared" si="475"/>
        <v>022020</v>
      </c>
      <c r="B4317">
        <v>3</v>
      </c>
      <c r="C4317">
        <v>2020</v>
      </c>
      <c r="D4317" s="18">
        <v>43888</v>
      </c>
      <c r="E4317" t="s">
        <v>1002</v>
      </c>
      <c r="F4317" t="s">
        <v>355</v>
      </c>
      <c r="G4317" t="s">
        <v>6251</v>
      </c>
      <c r="H4317">
        <v>2052</v>
      </c>
      <c r="K4317">
        <v>220</v>
      </c>
      <c r="L4317">
        <v>1530</v>
      </c>
      <c r="N4317">
        <f t="shared" si="476"/>
        <v>301.79999999999995</v>
      </c>
      <c r="O4317">
        <f t="shared" si="477"/>
        <v>150.89999999999998</v>
      </c>
      <c r="P4317">
        <f t="shared" si="478"/>
        <v>150.89999999999998</v>
      </c>
      <c r="Q4317">
        <f t="shared" si="479"/>
        <v>0</v>
      </c>
      <c r="R4317">
        <f t="shared" si="480"/>
        <v>2051.8000000000002</v>
      </c>
      <c r="S4317">
        <f t="shared" si="481"/>
        <v>-0.1999999999998181</v>
      </c>
      <c r="Y4317">
        <v>150.89999999999998</v>
      </c>
      <c r="Z4317">
        <v>150.89999999999998</v>
      </c>
      <c r="AA4317">
        <v>0</v>
      </c>
    </row>
    <row r="4318" spans="1:27" x14ac:dyDescent="0.25">
      <c r="A4318" t="str">
        <f t="shared" si="475"/>
        <v>032020</v>
      </c>
      <c r="B4318">
        <v>3</v>
      </c>
      <c r="C4318">
        <v>2020</v>
      </c>
      <c r="D4318" s="18">
        <v>43903</v>
      </c>
      <c r="E4318" t="s">
        <v>7324</v>
      </c>
      <c r="F4318" t="s">
        <v>2130</v>
      </c>
      <c r="G4318" t="s">
        <v>6346</v>
      </c>
      <c r="H4318">
        <v>5900</v>
      </c>
      <c r="L4318">
        <v>5000</v>
      </c>
      <c r="N4318">
        <f t="shared" si="476"/>
        <v>900</v>
      </c>
      <c r="O4318">
        <f t="shared" si="477"/>
        <v>450</v>
      </c>
      <c r="P4318">
        <f t="shared" si="478"/>
        <v>450</v>
      </c>
      <c r="Q4318">
        <f t="shared" si="479"/>
        <v>0</v>
      </c>
      <c r="R4318">
        <f t="shared" si="480"/>
        <v>5900</v>
      </c>
      <c r="S4318">
        <f t="shared" si="481"/>
        <v>0</v>
      </c>
      <c r="Y4318">
        <v>450</v>
      </c>
      <c r="Z4318">
        <v>450</v>
      </c>
      <c r="AA4318">
        <v>0</v>
      </c>
    </row>
    <row r="4319" spans="1:27" x14ac:dyDescent="0.25">
      <c r="A4319" t="str">
        <f t="shared" si="475"/>
        <v>032020</v>
      </c>
      <c r="B4319">
        <v>3</v>
      </c>
      <c r="C4319">
        <v>2020</v>
      </c>
      <c r="D4319" s="18">
        <v>43906</v>
      </c>
      <c r="E4319" t="s">
        <v>7325</v>
      </c>
      <c r="F4319" t="s">
        <v>1572</v>
      </c>
      <c r="G4319" t="s">
        <v>6244</v>
      </c>
      <c r="H4319">
        <v>11800</v>
      </c>
      <c r="L4319">
        <v>10000</v>
      </c>
      <c r="N4319">
        <f t="shared" si="476"/>
        <v>1800</v>
      </c>
      <c r="O4319">
        <f t="shared" si="477"/>
        <v>900</v>
      </c>
      <c r="P4319">
        <f t="shared" si="478"/>
        <v>900</v>
      </c>
      <c r="Q4319">
        <f t="shared" si="479"/>
        <v>0</v>
      </c>
      <c r="R4319">
        <f t="shared" si="480"/>
        <v>11800</v>
      </c>
      <c r="S4319">
        <f t="shared" si="481"/>
        <v>0</v>
      </c>
      <c r="Y4319">
        <v>900</v>
      </c>
      <c r="Z4319">
        <v>900</v>
      </c>
      <c r="AA4319">
        <v>0</v>
      </c>
    </row>
    <row r="4320" spans="1:27" x14ac:dyDescent="0.25">
      <c r="A4320" t="str">
        <f t="shared" si="475"/>
        <v>032020</v>
      </c>
      <c r="B4320">
        <v>3</v>
      </c>
      <c r="C4320">
        <v>2020</v>
      </c>
      <c r="D4320" s="18">
        <v>43892</v>
      </c>
      <c r="E4320" t="s">
        <v>3042</v>
      </c>
      <c r="F4320" t="s">
        <v>393</v>
      </c>
      <c r="G4320" t="s">
        <v>6798</v>
      </c>
      <c r="H4320">
        <v>985300</v>
      </c>
      <c r="L4320">
        <v>835000</v>
      </c>
      <c r="N4320">
        <f t="shared" si="476"/>
        <v>150300</v>
      </c>
      <c r="O4320">
        <v>0</v>
      </c>
      <c r="P4320">
        <v>0</v>
      </c>
      <c r="Q4320">
        <v>0</v>
      </c>
      <c r="R4320">
        <f t="shared" si="480"/>
        <v>985300</v>
      </c>
      <c r="S4320">
        <f t="shared" si="481"/>
        <v>0</v>
      </c>
      <c r="T4320" t="s">
        <v>5815</v>
      </c>
      <c r="Y4320">
        <v>0</v>
      </c>
      <c r="Z4320">
        <v>0</v>
      </c>
      <c r="AA4320">
        <v>150300</v>
      </c>
    </row>
    <row r="4321" spans="1:27" x14ac:dyDescent="0.25">
      <c r="A4321" t="str">
        <f t="shared" si="475"/>
        <v>032020</v>
      </c>
      <c r="B4321">
        <v>3</v>
      </c>
      <c r="C4321">
        <v>2020</v>
      </c>
      <c r="D4321" s="18">
        <v>43906</v>
      </c>
      <c r="E4321" t="s">
        <v>1680</v>
      </c>
      <c r="F4321" t="s">
        <v>1675</v>
      </c>
      <c r="G4321" t="s">
        <v>6970</v>
      </c>
      <c r="H4321">
        <v>105</v>
      </c>
      <c r="L4321">
        <v>88.888888888888886</v>
      </c>
      <c r="N4321">
        <f t="shared" si="476"/>
        <v>16</v>
      </c>
      <c r="O4321">
        <f t="shared" si="477"/>
        <v>8</v>
      </c>
      <c r="P4321">
        <f t="shared" si="478"/>
        <v>8</v>
      </c>
      <c r="Q4321">
        <f t="shared" si="479"/>
        <v>0</v>
      </c>
      <c r="R4321">
        <f t="shared" si="480"/>
        <v>104.88888888888889</v>
      </c>
      <c r="S4321">
        <f t="shared" si="481"/>
        <v>-0.11111111111111427</v>
      </c>
      <c r="Y4321">
        <v>8</v>
      </c>
      <c r="Z4321">
        <v>8</v>
      </c>
      <c r="AA4321">
        <v>0</v>
      </c>
    </row>
    <row r="4322" spans="1:27" x14ac:dyDescent="0.25">
      <c r="A4322" t="str">
        <f t="shared" si="475"/>
        <v>032020</v>
      </c>
      <c r="B4322">
        <v>3</v>
      </c>
      <c r="C4322">
        <v>2020</v>
      </c>
      <c r="D4322" s="18">
        <v>43904</v>
      </c>
      <c r="E4322" t="s">
        <v>7326</v>
      </c>
      <c r="F4322" t="s">
        <v>7327</v>
      </c>
      <c r="G4322" t="s">
        <v>7328</v>
      </c>
      <c r="H4322">
        <v>1911</v>
      </c>
      <c r="L4322">
        <v>1619.3333333333335</v>
      </c>
      <c r="N4322">
        <f t="shared" si="476"/>
        <v>291.48</v>
      </c>
      <c r="O4322">
        <f t="shared" si="477"/>
        <v>145.74</v>
      </c>
      <c r="P4322">
        <f t="shared" si="478"/>
        <v>145.74</v>
      </c>
      <c r="Q4322">
        <f t="shared" si="479"/>
        <v>0</v>
      </c>
      <c r="R4322">
        <f t="shared" si="480"/>
        <v>1910.8133333333335</v>
      </c>
      <c r="S4322">
        <f t="shared" si="481"/>
        <v>-0.18666666666649689</v>
      </c>
      <c r="Y4322">
        <v>145.74</v>
      </c>
      <c r="Z4322">
        <v>145.74</v>
      </c>
      <c r="AA4322">
        <v>0</v>
      </c>
    </row>
    <row r="4323" spans="1:27" x14ac:dyDescent="0.25">
      <c r="A4323" t="str">
        <f t="shared" si="475"/>
        <v>032020</v>
      </c>
      <c r="B4323">
        <v>3</v>
      </c>
      <c r="C4323">
        <v>2020</v>
      </c>
      <c r="D4323" s="18">
        <v>43911</v>
      </c>
      <c r="E4323" t="s">
        <v>7329</v>
      </c>
      <c r="F4323" t="s">
        <v>1419</v>
      </c>
      <c r="G4323" t="s">
        <v>7330</v>
      </c>
      <c r="H4323">
        <v>2785</v>
      </c>
      <c r="L4323">
        <v>2360</v>
      </c>
      <c r="N4323">
        <f t="shared" si="476"/>
        <v>424.8</v>
      </c>
      <c r="O4323">
        <f t="shared" si="477"/>
        <v>212.4</v>
      </c>
      <c r="P4323">
        <f t="shared" si="478"/>
        <v>212.4</v>
      </c>
      <c r="Q4323">
        <f t="shared" si="479"/>
        <v>0</v>
      </c>
      <c r="R4323">
        <f t="shared" si="480"/>
        <v>2784.8</v>
      </c>
      <c r="S4323">
        <f t="shared" si="481"/>
        <v>-0.1999999999998181</v>
      </c>
      <c r="Y4323">
        <v>212.4</v>
      </c>
      <c r="Z4323">
        <v>212.4</v>
      </c>
      <c r="AA4323">
        <v>0</v>
      </c>
    </row>
    <row r="4324" spans="1:27" x14ac:dyDescent="0.25">
      <c r="A4324" t="str">
        <f t="shared" si="475"/>
        <v>032020</v>
      </c>
      <c r="B4324">
        <v>3</v>
      </c>
      <c r="C4324">
        <v>2020</v>
      </c>
      <c r="D4324" s="18">
        <v>43911</v>
      </c>
      <c r="E4324" t="s">
        <v>2508</v>
      </c>
      <c r="F4324" t="s">
        <v>6323</v>
      </c>
      <c r="G4324" t="s">
        <v>6324</v>
      </c>
      <c r="H4324">
        <v>1770</v>
      </c>
      <c r="L4324">
        <v>1500</v>
      </c>
      <c r="N4324">
        <f t="shared" si="476"/>
        <v>270</v>
      </c>
      <c r="O4324">
        <f t="shared" si="477"/>
        <v>135</v>
      </c>
      <c r="P4324">
        <f t="shared" si="478"/>
        <v>135</v>
      </c>
      <c r="Q4324">
        <f t="shared" si="479"/>
        <v>0</v>
      </c>
      <c r="R4324">
        <f t="shared" si="480"/>
        <v>1770</v>
      </c>
      <c r="S4324">
        <f t="shared" si="481"/>
        <v>0</v>
      </c>
      <c r="Y4324">
        <v>135</v>
      </c>
      <c r="Z4324">
        <v>135</v>
      </c>
      <c r="AA4324">
        <v>0</v>
      </c>
    </row>
    <row r="4325" spans="1:27" x14ac:dyDescent="0.25">
      <c r="A4325" t="str">
        <f t="shared" si="475"/>
        <v>032020</v>
      </c>
      <c r="B4325">
        <v>3</v>
      </c>
      <c r="C4325">
        <v>2020</v>
      </c>
      <c r="D4325" s="18">
        <v>43907</v>
      </c>
      <c r="E4325" t="s">
        <v>7916</v>
      </c>
      <c r="F4325" t="s">
        <v>1663</v>
      </c>
      <c r="G4325" t="s">
        <v>7798</v>
      </c>
      <c r="H4325">
        <v>5829</v>
      </c>
      <c r="L4325">
        <v>4940.0000000000009</v>
      </c>
      <c r="N4325">
        <f t="shared" si="476"/>
        <v>889.20000000000016</v>
      </c>
      <c r="O4325">
        <f t="shared" si="477"/>
        <v>444.60000000000008</v>
      </c>
      <c r="P4325">
        <f t="shared" si="478"/>
        <v>444.60000000000008</v>
      </c>
      <c r="Q4325">
        <f t="shared" si="479"/>
        <v>0</v>
      </c>
      <c r="R4325">
        <f t="shared" si="480"/>
        <v>5829.2000000000007</v>
      </c>
      <c r="S4325">
        <f t="shared" si="481"/>
        <v>0.2000000000007276</v>
      </c>
      <c r="Y4325">
        <v>444.60000000000008</v>
      </c>
      <c r="Z4325">
        <v>444.60000000000008</v>
      </c>
      <c r="AA4325">
        <v>0</v>
      </c>
    </row>
    <row r="4326" spans="1:27" x14ac:dyDescent="0.25">
      <c r="A4326" t="str">
        <f t="shared" si="475"/>
        <v>022020</v>
      </c>
      <c r="B4326">
        <v>3</v>
      </c>
      <c r="C4326">
        <v>2020</v>
      </c>
      <c r="D4326" s="18">
        <v>43885</v>
      </c>
      <c r="E4326" t="s">
        <v>7331</v>
      </c>
      <c r="F4326" t="s">
        <v>413</v>
      </c>
      <c r="G4326" t="s">
        <v>6248</v>
      </c>
      <c r="H4326">
        <v>14766.97</v>
      </c>
      <c r="I4326">
        <v>14118</v>
      </c>
      <c r="L4326">
        <v>550</v>
      </c>
      <c r="N4326">
        <f t="shared" si="476"/>
        <v>99</v>
      </c>
      <c r="O4326">
        <f t="shared" si="477"/>
        <v>49.5</v>
      </c>
      <c r="P4326">
        <f t="shared" si="478"/>
        <v>49.5</v>
      </c>
      <c r="Q4326">
        <f t="shared" si="479"/>
        <v>0</v>
      </c>
      <c r="R4326">
        <f t="shared" si="480"/>
        <v>14767</v>
      </c>
      <c r="S4326">
        <f t="shared" si="481"/>
        <v>3.0000000000654836E-2</v>
      </c>
      <c r="Y4326">
        <v>49.5</v>
      </c>
      <c r="Z4326">
        <v>49.5</v>
      </c>
      <c r="AA4326">
        <v>0</v>
      </c>
    </row>
    <row r="4327" spans="1:27" x14ac:dyDescent="0.25">
      <c r="A4327" t="str">
        <f t="shared" si="475"/>
        <v>032020</v>
      </c>
      <c r="B4327">
        <v>3</v>
      </c>
      <c r="C4327">
        <v>2020</v>
      </c>
      <c r="D4327" s="18">
        <v>43910</v>
      </c>
      <c r="E4327" t="s">
        <v>6363</v>
      </c>
      <c r="F4327" t="s">
        <v>355</v>
      </c>
      <c r="G4327" t="s">
        <v>6251</v>
      </c>
      <c r="H4327">
        <v>5251</v>
      </c>
      <c r="L4327">
        <v>4450</v>
      </c>
      <c r="N4327">
        <f t="shared" si="476"/>
        <v>801</v>
      </c>
      <c r="O4327">
        <f t="shared" si="477"/>
        <v>400.5</v>
      </c>
      <c r="P4327">
        <f t="shared" si="478"/>
        <v>400.5</v>
      </c>
      <c r="Q4327">
        <f t="shared" si="479"/>
        <v>0</v>
      </c>
      <c r="R4327">
        <f t="shared" si="480"/>
        <v>5251</v>
      </c>
      <c r="S4327">
        <f t="shared" si="481"/>
        <v>0</v>
      </c>
      <c r="Y4327">
        <v>400.5</v>
      </c>
      <c r="Z4327">
        <v>400.5</v>
      </c>
      <c r="AA4327">
        <v>0</v>
      </c>
    </row>
    <row r="4328" spans="1:27" x14ac:dyDescent="0.25">
      <c r="A4328" t="str">
        <f t="shared" si="475"/>
        <v>032020</v>
      </c>
      <c r="B4328">
        <v>3</v>
      </c>
      <c r="C4328">
        <v>2020</v>
      </c>
      <c r="D4328" s="18">
        <v>43894</v>
      </c>
      <c r="E4328" t="s">
        <v>1706</v>
      </c>
      <c r="F4328" t="s">
        <v>543</v>
      </c>
      <c r="G4328" t="s">
        <v>7332</v>
      </c>
      <c r="H4328">
        <v>117180</v>
      </c>
      <c r="L4328">
        <v>108500</v>
      </c>
      <c r="N4328">
        <f t="shared" si="476"/>
        <v>19530</v>
      </c>
      <c r="O4328">
        <f t="shared" si="477"/>
        <v>0</v>
      </c>
      <c r="P4328">
        <f t="shared" si="478"/>
        <v>0</v>
      </c>
      <c r="Q4328">
        <f t="shared" si="479"/>
        <v>19530</v>
      </c>
      <c r="R4328">
        <f t="shared" si="480"/>
        <v>128030</v>
      </c>
      <c r="S4328">
        <f t="shared" si="481"/>
        <v>10850</v>
      </c>
      <c r="Y4328">
        <v>0</v>
      </c>
      <c r="Z4328">
        <v>0</v>
      </c>
      <c r="AA4328">
        <v>19530</v>
      </c>
    </row>
    <row r="4329" spans="1:27" x14ac:dyDescent="0.25">
      <c r="A4329" t="str">
        <f t="shared" si="475"/>
        <v>012020</v>
      </c>
      <c r="B4329">
        <v>3</v>
      </c>
      <c r="C4329">
        <v>2020</v>
      </c>
      <c r="D4329" s="18">
        <v>43853</v>
      </c>
      <c r="E4329" t="s">
        <v>545</v>
      </c>
      <c r="F4329" t="s">
        <v>543</v>
      </c>
      <c r="G4329" t="s">
        <v>7332</v>
      </c>
      <c r="H4329">
        <v>45900</v>
      </c>
      <c r="L4329">
        <v>42500</v>
      </c>
      <c r="N4329">
        <f t="shared" si="476"/>
        <v>7650</v>
      </c>
      <c r="O4329">
        <f t="shared" si="477"/>
        <v>0</v>
      </c>
      <c r="P4329">
        <f t="shared" si="478"/>
        <v>0</v>
      </c>
      <c r="Q4329">
        <f t="shared" si="479"/>
        <v>7650</v>
      </c>
      <c r="R4329">
        <f t="shared" si="480"/>
        <v>50150</v>
      </c>
      <c r="S4329">
        <f t="shared" si="481"/>
        <v>4250</v>
      </c>
      <c r="Y4329">
        <v>0</v>
      </c>
      <c r="Z4329">
        <v>0</v>
      </c>
      <c r="AA4329">
        <v>7650</v>
      </c>
    </row>
    <row r="4330" spans="1:27" x14ac:dyDescent="0.25">
      <c r="A4330" t="str">
        <f t="shared" si="475"/>
        <v>012020</v>
      </c>
      <c r="B4330">
        <v>3</v>
      </c>
      <c r="C4330">
        <v>2020</v>
      </c>
      <c r="D4330" s="18">
        <v>43861</v>
      </c>
      <c r="E4330" t="s">
        <v>547</v>
      </c>
      <c r="F4330" t="s">
        <v>543</v>
      </c>
      <c r="G4330" t="s">
        <v>7332</v>
      </c>
      <c r="H4330">
        <v>13500</v>
      </c>
      <c r="L4330">
        <v>12500</v>
      </c>
      <c r="N4330">
        <f t="shared" si="476"/>
        <v>2250</v>
      </c>
      <c r="O4330">
        <f t="shared" si="477"/>
        <v>0</v>
      </c>
      <c r="P4330">
        <f t="shared" si="478"/>
        <v>0</v>
      </c>
      <c r="Q4330">
        <f t="shared" si="479"/>
        <v>2250</v>
      </c>
      <c r="R4330">
        <f t="shared" si="480"/>
        <v>14750</v>
      </c>
      <c r="S4330">
        <f t="shared" si="481"/>
        <v>1250</v>
      </c>
      <c r="Y4330">
        <v>0</v>
      </c>
      <c r="Z4330">
        <v>0</v>
      </c>
      <c r="AA4330">
        <v>2250</v>
      </c>
    </row>
    <row r="4331" spans="1:27" x14ac:dyDescent="0.25">
      <c r="A4331" t="str">
        <f t="shared" si="475"/>
        <v>012020</v>
      </c>
      <c r="B4331">
        <v>3</v>
      </c>
      <c r="C4331">
        <v>2020</v>
      </c>
      <c r="D4331" s="18">
        <v>43859</v>
      </c>
      <c r="E4331" t="s">
        <v>546</v>
      </c>
      <c r="F4331" t="s">
        <v>543</v>
      </c>
      <c r="G4331" t="s">
        <v>7332</v>
      </c>
      <c r="H4331">
        <v>9180</v>
      </c>
      <c r="L4331">
        <v>8500</v>
      </c>
      <c r="N4331">
        <f t="shared" si="476"/>
        <v>1530</v>
      </c>
      <c r="O4331">
        <f t="shared" si="477"/>
        <v>0</v>
      </c>
      <c r="P4331">
        <f t="shared" si="478"/>
        <v>0</v>
      </c>
      <c r="Q4331">
        <f t="shared" si="479"/>
        <v>1530</v>
      </c>
      <c r="R4331">
        <f t="shared" si="480"/>
        <v>10030</v>
      </c>
      <c r="S4331">
        <f t="shared" si="481"/>
        <v>850</v>
      </c>
      <c r="Y4331">
        <v>0</v>
      </c>
      <c r="Z4331">
        <v>0</v>
      </c>
      <c r="AA4331">
        <v>1530</v>
      </c>
    </row>
    <row r="4332" spans="1:27" x14ac:dyDescent="0.25">
      <c r="A4332" t="str">
        <f t="shared" si="475"/>
        <v>012020</v>
      </c>
      <c r="B4332">
        <v>3</v>
      </c>
      <c r="C4332">
        <v>2020</v>
      </c>
      <c r="D4332" s="18">
        <v>43861</v>
      </c>
      <c r="E4332" t="s">
        <v>548</v>
      </c>
      <c r="F4332" t="s">
        <v>543</v>
      </c>
      <c r="G4332" t="s">
        <v>7332</v>
      </c>
      <c r="H4332">
        <v>9180</v>
      </c>
      <c r="L4332">
        <v>8500</v>
      </c>
      <c r="N4332">
        <f t="shared" si="476"/>
        <v>1530</v>
      </c>
      <c r="O4332">
        <f t="shared" si="477"/>
        <v>0</v>
      </c>
      <c r="P4332">
        <f t="shared" si="478"/>
        <v>0</v>
      </c>
      <c r="Q4332">
        <f t="shared" si="479"/>
        <v>1530</v>
      </c>
      <c r="R4332">
        <f t="shared" si="480"/>
        <v>10030</v>
      </c>
      <c r="S4332">
        <f t="shared" si="481"/>
        <v>850</v>
      </c>
      <c r="Y4332">
        <v>0</v>
      </c>
      <c r="Z4332">
        <v>0</v>
      </c>
      <c r="AA4332">
        <v>1530</v>
      </c>
    </row>
    <row r="4333" spans="1:27" x14ac:dyDescent="0.25">
      <c r="A4333" t="str">
        <f t="shared" si="475"/>
        <v>022020</v>
      </c>
      <c r="B4333">
        <v>3</v>
      </c>
      <c r="C4333">
        <v>2020</v>
      </c>
      <c r="D4333" s="18">
        <v>43865</v>
      </c>
      <c r="E4333" t="s">
        <v>1128</v>
      </c>
      <c r="F4333" t="s">
        <v>543</v>
      </c>
      <c r="G4333" t="s">
        <v>7332</v>
      </c>
      <c r="H4333">
        <v>9180</v>
      </c>
      <c r="L4333">
        <v>8500</v>
      </c>
      <c r="N4333">
        <f t="shared" si="476"/>
        <v>1530</v>
      </c>
      <c r="O4333">
        <f t="shared" si="477"/>
        <v>0</v>
      </c>
      <c r="P4333">
        <f t="shared" si="478"/>
        <v>0</v>
      </c>
      <c r="Q4333">
        <f t="shared" si="479"/>
        <v>1530</v>
      </c>
      <c r="R4333">
        <f t="shared" si="480"/>
        <v>10030</v>
      </c>
      <c r="S4333">
        <f t="shared" si="481"/>
        <v>850</v>
      </c>
      <c r="Y4333">
        <v>0</v>
      </c>
      <c r="Z4333">
        <v>0</v>
      </c>
      <c r="AA4333">
        <v>1530</v>
      </c>
    </row>
    <row r="4334" spans="1:27" x14ac:dyDescent="0.25">
      <c r="A4334" t="str">
        <f t="shared" si="475"/>
        <v>022020</v>
      </c>
      <c r="B4334">
        <v>3</v>
      </c>
      <c r="C4334">
        <v>2020</v>
      </c>
      <c r="D4334" s="18">
        <v>43869</v>
      </c>
      <c r="E4334" t="s">
        <v>1129</v>
      </c>
      <c r="F4334" t="s">
        <v>543</v>
      </c>
      <c r="G4334" t="s">
        <v>7332</v>
      </c>
      <c r="H4334">
        <v>9180</v>
      </c>
      <c r="L4334">
        <v>8500</v>
      </c>
      <c r="N4334">
        <f t="shared" si="476"/>
        <v>1530</v>
      </c>
      <c r="O4334">
        <f t="shared" si="477"/>
        <v>0</v>
      </c>
      <c r="P4334">
        <f t="shared" si="478"/>
        <v>0</v>
      </c>
      <c r="Q4334">
        <f t="shared" si="479"/>
        <v>1530</v>
      </c>
      <c r="R4334">
        <f t="shared" si="480"/>
        <v>10030</v>
      </c>
      <c r="S4334">
        <f t="shared" si="481"/>
        <v>850</v>
      </c>
      <c r="Y4334">
        <v>0</v>
      </c>
      <c r="Z4334">
        <v>0</v>
      </c>
      <c r="AA4334">
        <v>1530</v>
      </c>
    </row>
    <row r="4335" spans="1:27" x14ac:dyDescent="0.25">
      <c r="A4335" t="str">
        <f t="shared" si="475"/>
        <v>022020</v>
      </c>
      <c r="B4335">
        <v>3</v>
      </c>
      <c r="C4335">
        <v>2020</v>
      </c>
      <c r="D4335" s="18">
        <v>43872</v>
      </c>
      <c r="E4335" t="s">
        <v>1130</v>
      </c>
      <c r="F4335" t="s">
        <v>543</v>
      </c>
      <c r="G4335" t="s">
        <v>7332</v>
      </c>
      <c r="H4335">
        <v>9180</v>
      </c>
      <c r="L4335">
        <v>8500</v>
      </c>
      <c r="N4335">
        <f t="shared" si="476"/>
        <v>1530</v>
      </c>
      <c r="O4335">
        <f t="shared" si="477"/>
        <v>0</v>
      </c>
      <c r="P4335">
        <f t="shared" si="478"/>
        <v>0</v>
      </c>
      <c r="Q4335">
        <f t="shared" si="479"/>
        <v>1530</v>
      </c>
      <c r="R4335">
        <f t="shared" si="480"/>
        <v>10030</v>
      </c>
      <c r="S4335">
        <f t="shared" si="481"/>
        <v>850</v>
      </c>
      <c r="Y4335">
        <v>0</v>
      </c>
      <c r="Z4335">
        <v>0</v>
      </c>
      <c r="AA4335">
        <v>1530</v>
      </c>
    </row>
    <row r="4336" spans="1:27" x14ac:dyDescent="0.25">
      <c r="A4336" t="str">
        <f t="shared" si="475"/>
        <v>022020</v>
      </c>
      <c r="B4336">
        <v>3</v>
      </c>
      <c r="C4336">
        <v>2020</v>
      </c>
      <c r="D4336" s="18">
        <v>43881</v>
      </c>
      <c r="E4336" t="s">
        <v>1135</v>
      </c>
      <c r="F4336" t="s">
        <v>543</v>
      </c>
      <c r="G4336" t="s">
        <v>7332</v>
      </c>
      <c r="H4336">
        <v>9180</v>
      </c>
      <c r="L4336">
        <v>8500</v>
      </c>
      <c r="N4336">
        <f t="shared" si="476"/>
        <v>1530</v>
      </c>
      <c r="O4336">
        <f t="shared" si="477"/>
        <v>0</v>
      </c>
      <c r="P4336">
        <f t="shared" si="478"/>
        <v>0</v>
      </c>
      <c r="Q4336">
        <f t="shared" si="479"/>
        <v>1530</v>
      </c>
      <c r="R4336">
        <f t="shared" si="480"/>
        <v>10030</v>
      </c>
      <c r="S4336">
        <f t="shared" si="481"/>
        <v>850</v>
      </c>
      <c r="Y4336">
        <v>0</v>
      </c>
      <c r="Z4336">
        <v>0</v>
      </c>
      <c r="AA4336">
        <v>1530</v>
      </c>
    </row>
    <row r="4337" spans="1:27" x14ac:dyDescent="0.25">
      <c r="A4337" t="str">
        <f t="shared" si="475"/>
        <v>022020</v>
      </c>
      <c r="B4337">
        <v>3</v>
      </c>
      <c r="C4337">
        <v>2020</v>
      </c>
      <c r="D4337" s="18">
        <v>43890</v>
      </c>
      <c r="E4337" t="s">
        <v>1136</v>
      </c>
      <c r="F4337" t="s">
        <v>543</v>
      </c>
      <c r="G4337" t="s">
        <v>7332</v>
      </c>
      <c r="H4337">
        <v>9180</v>
      </c>
      <c r="L4337">
        <v>8500</v>
      </c>
      <c r="N4337">
        <f t="shared" si="476"/>
        <v>1530</v>
      </c>
      <c r="O4337">
        <f t="shared" si="477"/>
        <v>0</v>
      </c>
      <c r="P4337">
        <f t="shared" si="478"/>
        <v>0</v>
      </c>
      <c r="Q4337">
        <f t="shared" si="479"/>
        <v>1530</v>
      </c>
      <c r="R4337">
        <f t="shared" si="480"/>
        <v>10030</v>
      </c>
      <c r="S4337">
        <f t="shared" si="481"/>
        <v>850</v>
      </c>
      <c r="Y4337">
        <v>0</v>
      </c>
      <c r="Z4337">
        <v>0</v>
      </c>
      <c r="AA4337">
        <v>1530</v>
      </c>
    </row>
    <row r="4338" spans="1:27" x14ac:dyDescent="0.25">
      <c r="A4338" t="str">
        <f t="shared" si="475"/>
        <v>032020</v>
      </c>
      <c r="B4338">
        <v>3</v>
      </c>
      <c r="C4338">
        <v>2020</v>
      </c>
      <c r="D4338" s="18">
        <v>43900</v>
      </c>
      <c r="E4338" t="s">
        <v>1707</v>
      </c>
      <c r="F4338" t="s">
        <v>543</v>
      </c>
      <c r="G4338" t="s">
        <v>7332</v>
      </c>
      <c r="H4338">
        <v>9180</v>
      </c>
      <c r="L4338">
        <v>8500</v>
      </c>
      <c r="N4338">
        <f t="shared" si="476"/>
        <v>1530</v>
      </c>
      <c r="O4338">
        <f t="shared" si="477"/>
        <v>0</v>
      </c>
      <c r="P4338">
        <f t="shared" si="478"/>
        <v>0</v>
      </c>
      <c r="Q4338">
        <f t="shared" si="479"/>
        <v>1530</v>
      </c>
      <c r="R4338">
        <f t="shared" si="480"/>
        <v>10030</v>
      </c>
      <c r="S4338">
        <f t="shared" si="481"/>
        <v>850</v>
      </c>
      <c r="Y4338">
        <v>0</v>
      </c>
      <c r="Z4338">
        <v>0</v>
      </c>
      <c r="AA4338">
        <v>1530</v>
      </c>
    </row>
    <row r="4339" spans="1:27" x14ac:dyDescent="0.25">
      <c r="A4339" t="str">
        <f t="shared" si="475"/>
        <v>032020</v>
      </c>
      <c r="B4339">
        <v>3</v>
      </c>
      <c r="C4339">
        <v>2020</v>
      </c>
      <c r="D4339" s="18">
        <v>43902</v>
      </c>
      <c r="E4339" t="s">
        <v>1708</v>
      </c>
      <c r="F4339" t="s">
        <v>543</v>
      </c>
      <c r="G4339" t="s">
        <v>7332</v>
      </c>
      <c r="H4339">
        <v>9180</v>
      </c>
      <c r="L4339">
        <v>8500</v>
      </c>
      <c r="N4339">
        <f t="shared" si="476"/>
        <v>1530</v>
      </c>
      <c r="O4339">
        <f t="shared" si="477"/>
        <v>0</v>
      </c>
      <c r="P4339">
        <f t="shared" si="478"/>
        <v>0</v>
      </c>
      <c r="Q4339">
        <f t="shared" si="479"/>
        <v>1530</v>
      </c>
      <c r="R4339">
        <f t="shared" si="480"/>
        <v>10030</v>
      </c>
      <c r="S4339">
        <f t="shared" si="481"/>
        <v>850</v>
      </c>
      <c r="Y4339">
        <v>0</v>
      </c>
      <c r="Z4339">
        <v>0</v>
      </c>
      <c r="AA4339">
        <v>1530</v>
      </c>
    </row>
    <row r="4340" spans="1:27" x14ac:dyDescent="0.25">
      <c r="A4340" t="str">
        <f t="shared" si="475"/>
        <v>022020</v>
      </c>
      <c r="B4340">
        <v>3</v>
      </c>
      <c r="C4340">
        <v>2020</v>
      </c>
      <c r="D4340" s="18">
        <v>43874</v>
      </c>
      <c r="E4340" t="s">
        <v>1131</v>
      </c>
      <c r="F4340" t="s">
        <v>543</v>
      </c>
      <c r="G4340" t="s">
        <v>7332</v>
      </c>
      <c r="H4340">
        <v>9180</v>
      </c>
      <c r="L4340">
        <v>8500</v>
      </c>
      <c r="N4340">
        <f t="shared" si="476"/>
        <v>1530</v>
      </c>
      <c r="O4340">
        <f t="shared" si="477"/>
        <v>0</v>
      </c>
      <c r="P4340">
        <f t="shared" si="478"/>
        <v>0</v>
      </c>
      <c r="Q4340">
        <f t="shared" si="479"/>
        <v>1530</v>
      </c>
      <c r="R4340">
        <f t="shared" si="480"/>
        <v>10030</v>
      </c>
      <c r="S4340">
        <f t="shared" si="481"/>
        <v>850</v>
      </c>
      <c r="Y4340">
        <v>0</v>
      </c>
      <c r="Z4340">
        <v>0</v>
      </c>
      <c r="AA4340">
        <v>1530</v>
      </c>
    </row>
    <row r="4341" spans="1:27" x14ac:dyDescent="0.25">
      <c r="A4341" t="str">
        <f t="shared" si="475"/>
        <v>022020</v>
      </c>
      <c r="B4341">
        <v>3</v>
      </c>
      <c r="C4341">
        <v>2020</v>
      </c>
      <c r="D4341" s="18">
        <v>43878</v>
      </c>
      <c r="E4341" t="s">
        <v>1133</v>
      </c>
      <c r="F4341" t="s">
        <v>543</v>
      </c>
      <c r="G4341" t="s">
        <v>7332</v>
      </c>
      <c r="H4341">
        <v>9180</v>
      </c>
      <c r="L4341">
        <v>8500</v>
      </c>
      <c r="N4341">
        <f t="shared" si="476"/>
        <v>1530</v>
      </c>
      <c r="O4341">
        <f t="shared" si="477"/>
        <v>0</v>
      </c>
      <c r="P4341">
        <f t="shared" si="478"/>
        <v>0</v>
      </c>
      <c r="Q4341">
        <f t="shared" si="479"/>
        <v>1530</v>
      </c>
      <c r="R4341">
        <f t="shared" si="480"/>
        <v>10030</v>
      </c>
      <c r="S4341">
        <f t="shared" si="481"/>
        <v>850</v>
      </c>
      <c r="Y4341">
        <v>0</v>
      </c>
      <c r="Z4341">
        <v>0</v>
      </c>
      <c r="AA4341">
        <v>1530</v>
      </c>
    </row>
    <row r="4342" spans="1:27" x14ac:dyDescent="0.25">
      <c r="A4342" t="str">
        <f t="shared" si="475"/>
        <v>022020</v>
      </c>
      <c r="B4342">
        <v>3</v>
      </c>
      <c r="C4342">
        <v>2020</v>
      </c>
      <c r="D4342" s="18">
        <v>43876</v>
      </c>
      <c r="E4342" t="s">
        <v>1132</v>
      </c>
      <c r="F4342" t="s">
        <v>543</v>
      </c>
      <c r="G4342" t="s">
        <v>7332</v>
      </c>
      <c r="H4342">
        <v>9180</v>
      </c>
      <c r="L4342">
        <v>8500</v>
      </c>
      <c r="N4342">
        <f t="shared" si="476"/>
        <v>1530</v>
      </c>
      <c r="O4342">
        <f t="shared" si="477"/>
        <v>0</v>
      </c>
      <c r="P4342">
        <f t="shared" si="478"/>
        <v>0</v>
      </c>
      <c r="Q4342">
        <f t="shared" si="479"/>
        <v>1530</v>
      </c>
      <c r="R4342">
        <f t="shared" si="480"/>
        <v>10030</v>
      </c>
      <c r="S4342">
        <f t="shared" si="481"/>
        <v>850</v>
      </c>
      <c r="Y4342">
        <v>0</v>
      </c>
      <c r="Z4342">
        <v>0</v>
      </c>
      <c r="AA4342">
        <v>1530</v>
      </c>
    </row>
    <row r="4343" spans="1:27" x14ac:dyDescent="0.25">
      <c r="A4343" t="str">
        <f t="shared" si="475"/>
        <v>022020</v>
      </c>
      <c r="B4343">
        <v>3</v>
      </c>
      <c r="C4343">
        <v>2020</v>
      </c>
      <c r="D4343" s="18">
        <v>43879</v>
      </c>
      <c r="E4343" t="s">
        <v>1134</v>
      </c>
      <c r="F4343" t="s">
        <v>543</v>
      </c>
      <c r="G4343" t="s">
        <v>7332</v>
      </c>
      <c r="H4343">
        <v>27000</v>
      </c>
      <c r="L4343">
        <v>25000</v>
      </c>
      <c r="N4343">
        <f t="shared" si="476"/>
        <v>4500</v>
      </c>
      <c r="O4343">
        <f t="shared" si="477"/>
        <v>0</v>
      </c>
      <c r="P4343">
        <f t="shared" si="478"/>
        <v>0</v>
      </c>
      <c r="Q4343">
        <f t="shared" si="479"/>
        <v>4500</v>
      </c>
      <c r="R4343">
        <f t="shared" si="480"/>
        <v>29500</v>
      </c>
      <c r="S4343">
        <f t="shared" si="481"/>
        <v>2500</v>
      </c>
      <c r="Y4343">
        <v>0</v>
      </c>
      <c r="Z4343">
        <v>0</v>
      </c>
      <c r="AA4343">
        <v>4500</v>
      </c>
    </row>
    <row r="4344" spans="1:27" x14ac:dyDescent="0.25">
      <c r="A4344" t="str">
        <f t="shared" si="475"/>
        <v>032020</v>
      </c>
      <c r="B4344">
        <v>3</v>
      </c>
      <c r="C4344">
        <v>2020</v>
      </c>
      <c r="D4344" s="18">
        <v>43914</v>
      </c>
      <c r="E4344" t="s">
        <v>1442</v>
      </c>
      <c r="F4344" t="s">
        <v>212</v>
      </c>
      <c r="G4344" t="s">
        <v>6260</v>
      </c>
      <c r="H4344">
        <v>531</v>
      </c>
      <c r="L4344">
        <v>450</v>
      </c>
      <c r="N4344">
        <f t="shared" si="476"/>
        <v>81</v>
      </c>
      <c r="O4344">
        <f t="shared" si="477"/>
        <v>40.5</v>
      </c>
      <c r="P4344">
        <f t="shared" si="478"/>
        <v>40.5</v>
      </c>
      <c r="Q4344">
        <f t="shared" si="479"/>
        <v>0</v>
      </c>
      <c r="R4344">
        <f t="shared" si="480"/>
        <v>531</v>
      </c>
      <c r="S4344">
        <f t="shared" si="481"/>
        <v>0</v>
      </c>
      <c r="Y4344">
        <v>40.5</v>
      </c>
      <c r="Z4344">
        <v>40.5</v>
      </c>
      <c r="AA4344">
        <v>0</v>
      </c>
    </row>
    <row r="4345" spans="1:27" x14ac:dyDescent="0.25">
      <c r="A4345" t="str">
        <f t="shared" si="475"/>
        <v>032020</v>
      </c>
      <c r="B4345">
        <v>3</v>
      </c>
      <c r="C4345">
        <v>2020</v>
      </c>
      <c r="D4345" s="18">
        <v>43920</v>
      </c>
      <c r="E4345" t="s">
        <v>7333</v>
      </c>
      <c r="F4345" t="s">
        <v>59</v>
      </c>
      <c r="G4345" t="s">
        <v>6703</v>
      </c>
      <c r="H4345">
        <v>27718.12</v>
      </c>
      <c r="L4345">
        <v>23894</v>
      </c>
      <c r="N4345">
        <f t="shared" si="476"/>
        <v>4300.92</v>
      </c>
      <c r="O4345">
        <f t="shared" si="477"/>
        <v>2150.46</v>
      </c>
      <c r="P4345">
        <f t="shared" si="478"/>
        <v>2150.46</v>
      </c>
      <c r="Q4345">
        <f t="shared" si="479"/>
        <v>0</v>
      </c>
      <c r="R4345">
        <f t="shared" si="480"/>
        <v>28194.92</v>
      </c>
      <c r="S4345">
        <f t="shared" si="481"/>
        <v>476.79999999999927</v>
      </c>
      <c r="Y4345">
        <v>2150.46</v>
      </c>
      <c r="Z4345">
        <v>2150.46</v>
      </c>
      <c r="AA4345">
        <v>0</v>
      </c>
    </row>
    <row r="4346" spans="1:27" x14ac:dyDescent="0.25">
      <c r="A4346" t="str">
        <f t="shared" si="475"/>
        <v>032020</v>
      </c>
      <c r="B4346">
        <v>3</v>
      </c>
      <c r="C4346">
        <v>2020</v>
      </c>
      <c r="D4346" s="18">
        <v>43914</v>
      </c>
      <c r="E4346" t="s">
        <v>7917</v>
      </c>
      <c r="F4346" t="s">
        <v>124</v>
      </c>
      <c r="G4346" t="s">
        <v>6255</v>
      </c>
      <c r="H4346">
        <v>41712</v>
      </c>
      <c r="I4346">
        <v>41712</v>
      </c>
      <c r="N4346">
        <f t="shared" si="476"/>
        <v>0</v>
      </c>
      <c r="O4346">
        <f t="shared" si="477"/>
        <v>0</v>
      </c>
      <c r="P4346">
        <f t="shared" si="478"/>
        <v>0</v>
      </c>
      <c r="Q4346">
        <f t="shared" si="479"/>
        <v>0</v>
      </c>
      <c r="R4346">
        <f t="shared" si="480"/>
        <v>41712</v>
      </c>
      <c r="S4346">
        <f t="shared" si="481"/>
        <v>0</v>
      </c>
      <c r="Y4346">
        <v>0</v>
      </c>
      <c r="Z4346">
        <v>0</v>
      </c>
      <c r="AA4346">
        <v>0</v>
      </c>
    </row>
    <row r="4347" spans="1:27" x14ac:dyDescent="0.25">
      <c r="A4347" t="str">
        <f t="shared" si="475"/>
        <v>032020</v>
      </c>
      <c r="B4347">
        <v>3</v>
      </c>
      <c r="C4347">
        <v>2020</v>
      </c>
      <c r="D4347" s="18">
        <v>43914</v>
      </c>
      <c r="E4347" t="s">
        <v>1342</v>
      </c>
      <c r="F4347" t="s">
        <v>124</v>
      </c>
      <c r="G4347" t="s">
        <v>6255</v>
      </c>
      <c r="H4347">
        <v>10585</v>
      </c>
      <c r="L4347">
        <v>8969.9999999999982</v>
      </c>
      <c r="N4347">
        <f t="shared" si="476"/>
        <v>1614.5999999999997</v>
      </c>
      <c r="O4347">
        <f t="shared" si="477"/>
        <v>807.29999999999984</v>
      </c>
      <c r="P4347">
        <f t="shared" si="478"/>
        <v>807.29999999999984</v>
      </c>
      <c r="Q4347">
        <f t="shared" si="479"/>
        <v>0</v>
      </c>
      <c r="R4347">
        <f t="shared" si="480"/>
        <v>10584.599999999999</v>
      </c>
      <c r="S4347">
        <f t="shared" si="481"/>
        <v>-0.40000000000145519</v>
      </c>
      <c r="Y4347">
        <v>807.29999999999984</v>
      </c>
      <c r="Z4347">
        <v>807.29999999999984</v>
      </c>
      <c r="AA4347">
        <v>0</v>
      </c>
    </row>
    <row r="4348" spans="1:27" x14ac:dyDescent="0.25">
      <c r="A4348" t="str">
        <f t="shared" si="475"/>
        <v>032020</v>
      </c>
      <c r="B4348">
        <v>3</v>
      </c>
      <c r="C4348">
        <v>2020</v>
      </c>
      <c r="D4348" s="18">
        <v>43914</v>
      </c>
      <c r="E4348" t="s">
        <v>1343</v>
      </c>
      <c r="F4348" t="s">
        <v>124</v>
      </c>
      <c r="G4348" t="s">
        <v>6255</v>
      </c>
      <c r="H4348">
        <v>3540</v>
      </c>
      <c r="L4348">
        <v>3000</v>
      </c>
      <c r="N4348">
        <f t="shared" si="476"/>
        <v>540</v>
      </c>
      <c r="O4348">
        <f t="shared" si="477"/>
        <v>270</v>
      </c>
      <c r="P4348">
        <f t="shared" si="478"/>
        <v>270</v>
      </c>
      <c r="Q4348">
        <f t="shared" si="479"/>
        <v>0</v>
      </c>
      <c r="R4348">
        <f t="shared" si="480"/>
        <v>3540</v>
      </c>
      <c r="S4348">
        <f t="shared" si="481"/>
        <v>0</v>
      </c>
      <c r="Y4348">
        <v>270</v>
      </c>
      <c r="Z4348">
        <v>270</v>
      </c>
      <c r="AA4348">
        <v>0</v>
      </c>
    </row>
    <row r="4349" spans="1:27" x14ac:dyDescent="0.25">
      <c r="A4349" t="str">
        <f t="shared" si="475"/>
        <v>032020</v>
      </c>
      <c r="B4349">
        <v>3</v>
      </c>
      <c r="C4349">
        <v>2020</v>
      </c>
      <c r="D4349" s="18">
        <v>43911</v>
      </c>
      <c r="E4349" t="s">
        <v>1427</v>
      </c>
      <c r="F4349" t="s">
        <v>199</v>
      </c>
      <c r="G4349" t="s">
        <v>6247</v>
      </c>
      <c r="H4349">
        <v>3587</v>
      </c>
      <c r="L4349">
        <v>3040</v>
      </c>
      <c r="N4349">
        <f t="shared" si="476"/>
        <v>547.20000000000005</v>
      </c>
      <c r="O4349">
        <f t="shared" si="477"/>
        <v>273.60000000000002</v>
      </c>
      <c r="P4349">
        <f t="shared" si="478"/>
        <v>273.60000000000002</v>
      </c>
      <c r="Q4349">
        <f t="shared" si="479"/>
        <v>0</v>
      </c>
      <c r="R4349">
        <f t="shared" si="480"/>
        <v>3587.2</v>
      </c>
      <c r="S4349">
        <f t="shared" si="481"/>
        <v>0.1999999999998181</v>
      </c>
      <c r="Y4349">
        <v>273.60000000000002</v>
      </c>
      <c r="Z4349">
        <v>273.60000000000002</v>
      </c>
      <c r="AA4349">
        <v>0</v>
      </c>
    </row>
    <row r="4350" spans="1:27" x14ac:dyDescent="0.25">
      <c r="A4350" t="str">
        <f t="shared" si="475"/>
        <v>032020</v>
      </c>
      <c r="B4350">
        <v>3</v>
      </c>
      <c r="C4350">
        <v>2020</v>
      </c>
      <c r="D4350" s="18">
        <v>43917</v>
      </c>
      <c r="E4350" t="s">
        <v>1671</v>
      </c>
      <c r="F4350" t="s">
        <v>686</v>
      </c>
      <c r="G4350" t="s">
        <v>6294</v>
      </c>
      <c r="H4350">
        <v>52598</v>
      </c>
      <c r="L4350">
        <v>44574.555555555555</v>
      </c>
      <c r="N4350">
        <f t="shared" si="476"/>
        <v>8023.42</v>
      </c>
      <c r="O4350">
        <f t="shared" si="477"/>
        <v>4011.71</v>
      </c>
      <c r="P4350">
        <f t="shared" si="478"/>
        <v>4011.71</v>
      </c>
      <c r="Q4350">
        <f t="shared" si="479"/>
        <v>0</v>
      </c>
      <c r="R4350">
        <f t="shared" si="480"/>
        <v>52597.975555555553</v>
      </c>
      <c r="S4350">
        <f t="shared" si="481"/>
        <v>-2.4444444446999114E-2</v>
      </c>
      <c r="Y4350">
        <v>4011.71</v>
      </c>
      <c r="Z4350">
        <v>4011.71</v>
      </c>
      <c r="AA4350">
        <v>0</v>
      </c>
    </row>
    <row r="4351" spans="1:27" x14ac:dyDescent="0.25">
      <c r="A4351" t="str">
        <f t="shared" si="475"/>
        <v>032020</v>
      </c>
      <c r="B4351">
        <v>3</v>
      </c>
      <c r="C4351">
        <v>2020</v>
      </c>
      <c r="D4351" s="18">
        <v>43892</v>
      </c>
      <c r="E4351" t="s">
        <v>1485</v>
      </c>
      <c r="F4351" t="s">
        <v>1483</v>
      </c>
      <c r="G4351" t="s">
        <v>7334</v>
      </c>
      <c r="H4351">
        <v>559430</v>
      </c>
      <c r="L4351">
        <v>474093</v>
      </c>
      <c r="N4351">
        <f t="shared" si="476"/>
        <v>85336.74</v>
      </c>
      <c r="O4351">
        <v>0</v>
      </c>
      <c r="P4351">
        <v>0</v>
      </c>
      <c r="Q4351">
        <v>0</v>
      </c>
      <c r="R4351">
        <f t="shared" si="480"/>
        <v>559429.74</v>
      </c>
      <c r="S4351">
        <f t="shared" si="481"/>
        <v>-0.26000000000931323</v>
      </c>
      <c r="T4351" t="s">
        <v>5815</v>
      </c>
      <c r="Y4351">
        <v>0</v>
      </c>
      <c r="Z4351">
        <v>0</v>
      </c>
      <c r="AA4351">
        <v>85336.74</v>
      </c>
    </row>
    <row r="4352" spans="1:27" x14ac:dyDescent="0.25">
      <c r="A4352" t="str">
        <f t="shared" si="475"/>
        <v>032020</v>
      </c>
      <c r="B4352">
        <v>3</v>
      </c>
      <c r="C4352">
        <v>2020</v>
      </c>
      <c r="D4352" s="18">
        <v>43916</v>
      </c>
      <c r="E4352" t="s">
        <v>7335</v>
      </c>
      <c r="F4352" t="s">
        <v>7336</v>
      </c>
      <c r="G4352" t="s">
        <v>7337</v>
      </c>
      <c r="H4352">
        <v>198811.83</v>
      </c>
      <c r="I4352">
        <v>132266</v>
      </c>
      <c r="L4352">
        <v>56395.111111111109</v>
      </c>
      <c r="N4352">
        <f t="shared" si="476"/>
        <v>10151.120000000001</v>
      </c>
      <c r="O4352">
        <f t="shared" si="477"/>
        <v>5075.5600000000004</v>
      </c>
      <c r="P4352">
        <f t="shared" si="478"/>
        <v>5075.5600000000004</v>
      </c>
      <c r="Q4352">
        <f t="shared" si="479"/>
        <v>0</v>
      </c>
      <c r="R4352">
        <f t="shared" si="480"/>
        <v>198812.23111111112</v>
      </c>
      <c r="S4352">
        <f t="shared" si="481"/>
        <v>0.40111111113219522</v>
      </c>
      <c r="Y4352">
        <v>5075.5600000000004</v>
      </c>
      <c r="Z4352">
        <v>5075.5600000000004</v>
      </c>
      <c r="AA4352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79"/>
  <sheetViews>
    <sheetView topLeftCell="E2" workbookViewId="0">
      <selection activeCell="O2" sqref="O2"/>
    </sheetView>
  </sheetViews>
  <sheetFormatPr defaultRowHeight="15" x14ac:dyDescent="0.25"/>
  <cols>
    <col min="1" max="1" width="19.42578125" style="1" bestFit="1" customWidth="1"/>
    <col min="2" max="2" width="17.5703125" style="1" bestFit="1" customWidth="1"/>
    <col min="3" max="3" width="14.140625" style="1" bestFit="1" customWidth="1"/>
    <col min="4" max="4" width="15.28515625" style="1" bestFit="1" customWidth="1"/>
    <col min="5" max="5" width="14.28515625" style="1" bestFit="1" customWidth="1"/>
    <col min="6" max="6" width="3.85546875" style="1" customWidth="1"/>
    <col min="7" max="7" width="17.5703125" style="1" bestFit="1" customWidth="1"/>
    <col min="8" max="8" width="14.140625" style="1" bestFit="1" customWidth="1"/>
    <col min="9" max="9" width="15.28515625" style="1" bestFit="1" customWidth="1"/>
    <col min="10" max="10" width="14.28515625" style="1" bestFit="1" customWidth="1"/>
    <col min="11" max="11" width="3.28515625" style="1" customWidth="1"/>
    <col min="12" max="12" width="17.5703125" style="1" bestFit="1" customWidth="1"/>
    <col min="13" max="13" width="14.140625" style="1" bestFit="1" customWidth="1"/>
    <col min="14" max="14" width="15.28515625" style="1" bestFit="1" customWidth="1"/>
    <col min="15" max="15" width="12.5703125" style="1" bestFit="1" customWidth="1"/>
    <col min="16" max="16" width="18" style="1" bestFit="1" customWidth="1"/>
    <col min="17" max="17" width="16.140625" style="1" bestFit="1" customWidth="1"/>
    <col min="18" max="18" width="10.5703125" style="1" bestFit="1" customWidth="1"/>
    <col min="19" max="16384" width="9.140625" style="1"/>
  </cols>
  <sheetData>
    <row r="1" spans="1:17" x14ac:dyDescent="0.25">
      <c r="B1" s="21" t="s">
        <v>5736</v>
      </c>
      <c r="C1" s="21"/>
      <c r="D1" s="21"/>
      <c r="E1" s="21"/>
      <c r="G1" s="21" t="s">
        <v>7927</v>
      </c>
      <c r="H1" s="21"/>
      <c r="I1" s="21"/>
      <c r="J1" s="21"/>
      <c r="L1" s="21" t="s">
        <v>7919</v>
      </c>
      <c r="M1" s="21"/>
      <c r="N1" s="21"/>
      <c r="O1" s="21"/>
      <c r="P1" s="19"/>
      <c r="Q1" s="2"/>
    </row>
    <row r="2" spans="1:17" x14ac:dyDescent="0.25">
      <c r="A2" s="8" t="s">
        <v>5746</v>
      </c>
      <c r="B2" s="8" t="s">
        <v>31</v>
      </c>
      <c r="C2" s="8" t="s">
        <v>32</v>
      </c>
      <c r="D2" s="8" t="s">
        <v>33</v>
      </c>
      <c r="E2" s="8" t="s">
        <v>5739</v>
      </c>
      <c r="G2" s="8" t="s">
        <v>31</v>
      </c>
      <c r="H2" s="8" t="s">
        <v>32</v>
      </c>
      <c r="I2" s="8" t="s">
        <v>33</v>
      </c>
      <c r="J2" s="8" t="s">
        <v>5739</v>
      </c>
      <c r="L2" s="8" t="s">
        <v>31</v>
      </c>
      <c r="M2" s="8" t="s">
        <v>32</v>
      </c>
      <c r="N2" s="8" t="s">
        <v>33</v>
      </c>
      <c r="O2" s="8" t="s">
        <v>5739</v>
      </c>
      <c r="P2" s="8" t="s">
        <v>5750</v>
      </c>
      <c r="Q2" s="8" t="s">
        <v>7928</v>
      </c>
    </row>
    <row r="3" spans="1:17" x14ac:dyDescent="0.25">
      <c r="A3" s="2" t="s">
        <v>250</v>
      </c>
      <c r="B3" s="3">
        <f>SUMIF(GSTR2A!E:E,DIFF!A3,GSTR2A!O:O)</f>
        <v>0</v>
      </c>
      <c r="C3" s="3">
        <f>SUMIF(GSTR2A!E:E,DIFF!A3,GSTR2A!P:P)</f>
        <v>1278795.05</v>
      </c>
      <c r="D3" s="3">
        <f>SUMIF(GSTR2A!E:E,DIFF!A3,GSTR2A!Q:Q)</f>
        <v>1278795.05</v>
      </c>
      <c r="E3" s="3">
        <f>SUM(B3:D3)</f>
        <v>2557590.1</v>
      </c>
      <c r="F3" s="6"/>
      <c r="G3" s="3">
        <f>SUMIF(b!F:F,DIFF!A3,b!Q:Q)</f>
        <v>0</v>
      </c>
      <c r="H3" s="3">
        <f>SUMIF(b!F:F,DIFF!A3,b!P:P)</f>
        <v>1129219.5498000006</v>
      </c>
      <c r="I3" s="3">
        <f>SUMIF(b!F:F,DIFF!A3,b!O:O)</f>
        <v>1129219.5498000006</v>
      </c>
      <c r="J3" s="3">
        <f>SUM(G3:I3)</f>
        <v>2258439.0996000012</v>
      </c>
      <c r="K3" s="6"/>
      <c r="L3" s="3">
        <f>B3-G3</f>
        <v>0</v>
      </c>
      <c r="M3" s="3">
        <f>C3-H3</f>
        <v>149575.50019999943</v>
      </c>
      <c r="N3" s="3">
        <f>D3-I3</f>
        <v>149575.50019999943</v>
      </c>
      <c r="O3" s="3">
        <f>E3-J3</f>
        <v>299151.00039999885</v>
      </c>
      <c r="P3" s="3" t="s">
        <v>7929</v>
      </c>
      <c r="Q3" s="3"/>
    </row>
    <row r="4" spans="1:17" x14ac:dyDescent="0.25">
      <c r="A4" s="2" t="s">
        <v>1211</v>
      </c>
      <c r="B4" s="3">
        <f>SUMIF(GSTR2A!E:E,DIFF!A4,GSTR2A!O:O)</f>
        <v>245064.23999999996</v>
      </c>
      <c r="C4" s="3">
        <f>SUMIF(GSTR2A!E:E,DIFF!A4,GSTR2A!P:P)</f>
        <v>0</v>
      </c>
      <c r="D4" s="3">
        <f>SUMIF(GSTR2A!E:E,DIFF!A4,GSTR2A!Q:Q)</f>
        <v>0</v>
      </c>
      <c r="E4" s="3">
        <f t="shared" ref="E4:E67" si="0">SUM(B4:D4)</f>
        <v>245064.23999999996</v>
      </c>
      <c r="F4" s="6"/>
      <c r="G4" s="3">
        <f>SUMIF(b!F:F,DIFF!A4,b!Q:Q)</f>
        <v>219421.72560000001</v>
      </c>
      <c r="H4" s="3">
        <f>SUMIF(b!F:F,DIFF!A4,b!P:P)</f>
        <v>0</v>
      </c>
      <c r="I4" s="3">
        <f>SUMIF(b!F:F,DIFF!A4,b!O:O)</f>
        <v>0</v>
      </c>
      <c r="J4" s="3">
        <f t="shared" ref="J4:J67" si="1">SUM(G4:I4)</f>
        <v>219421.72560000001</v>
      </c>
      <c r="K4" s="6"/>
      <c r="L4" s="3">
        <f t="shared" ref="L4:L67" si="2">B4-G4</f>
        <v>25642.514399999956</v>
      </c>
      <c r="M4" s="3">
        <f t="shared" ref="M4:M67" si="3">C4-H4</f>
        <v>0</v>
      </c>
      <c r="N4" s="3">
        <f t="shared" ref="N4:N67" si="4">D4-I4</f>
        <v>0</v>
      </c>
      <c r="O4" s="3">
        <f t="shared" ref="O4:O67" si="5">E4-J4</f>
        <v>25642.514399999956</v>
      </c>
      <c r="P4" s="3" t="s">
        <v>7929</v>
      </c>
      <c r="Q4" s="3"/>
    </row>
    <row r="5" spans="1:17" x14ac:dyDescent="0.25">
      <c r="A5" s="2" t="s">
        <v>240</v>
      </c>
      <c r="B5" s="3">
        <f>SUMIF(GSTR2A!E:E,DIFF!A5,GSTR2A!O:O)</f>
        <v>0</v>
      </c>
      <c r="C5" s="3">
        <f>SUMIF(GSTR2A!E:E,DIFF!A5,GSTR2A!P:P)</f>
        <v>18140.240000000005</v>
      </c>
      <c r="D5" s="3">
        <f>SUMIF(GSTR2A!E:E,DIFF!A5,GSTR2A!Q:Q)</f>
        <v>18140.240000000005</v>
      </c>
      <c r="E5" s="3">
        <f t="shared" si="0"/>
        <v>36280.48000000001</v>
      </c>
      <c r="F5" s="6"/>
      <c r="G5" s="3">
        <f>SUMIF(b!F:F,DIFF!A5,b!Q:Q)</f>
        <v>0</v>
      </c>
      <c r="H5" s="3">
        <f>SUMIF(b!F:F,DIFF!A5,b!P:P)</f>
        <v>18140.228999999999</v>
      </c>
      <c r="I5" s="3">
        <f>SUMIF(b!F:F,DIFF!A5,b!O:O)</f>
        <v>18140.228999999999</v>
      </c>
      <c r="J5" s="3">
        <f t="shared" si="1"/>
        <v>36280.457999999999</v>
      </c>
      <c r="K5" s="6"/>
      <c r="L5" s="3">
        <f t="shared" si="2"/>
        <v>0</v>
      </c>
      <c r="M5" s="3">
        <f t="shared" si="3"/>
        <v>1.1000000005878974E-2</v>
      </c>
      <c r="N5" s="3">
        <f t="shared" si="4"/>
        <v>1.1000000005878974E-2</v>
      </c>
      <c r="O5" s="3">
        <f t="shared" si="5"/>
        <v>2.2000000011757948E-2</v>
      </c>
      <c r="P5" s="3" t="s">
        <v>7339</v>
      </c>
      <c r="Q5" s="3"/>
    </row>
    <row r="6" spans="1:17" x14ac:dyDescent="0.25">
      <c r="A6" s="2" t="s">
        <v>1838</v>
      </c>
      <c r="B6" s="3">
        <f>SUMIF(GSTR2A!E:E,DIFF!A6,GSTR2A!O:O)</f>
        <v>0</v>
      </c>
      <c r="C6" s="3">
        <f>SUMIF(GSTR2A!E:E,DIFF!A6,GSTR2A!P:P)</f>
        <v>2489.85</v>
      </c>
      <c r="D6" s="3">
        <f>SUMIF(GSTR2A!E:E,DIFF!A6,GSTR2A!Q:Q)</f>
        <v>2489.85</v>
      </c>
      <c r="E6" s="3">
        <f t="shared" si="0"/>
        <v>4979.7</v>
      </c>
      <c r="F6" s="6"/>
      <c r="G6" s="3">
        <f>SUMIF(b!F:F,DIFF!A6,b!Q:Q)</f>
        <v>0</v>
      </c>
      <c r="H6" s="3">
        <f>SUMIF(b!F:F,DIFF!A6,b!P:P)</f>
        <v>2489.85</v>
      </c>
      <c r="I6" s="3">
        <f>SUMIF(b!F:F,DIFF!A6,b!O:O)</f>
        <v>2489.85</v>
      </c>
      <c r="J6" s="3">
        <f t="shared" si="1"/>
        <v>4979.7</v>
      </c>
      <c r="K6" s="6"/>
      <c r="L6" s="3">
        <f t="shared" si="2"/>
        <v>0</v>
      </c>
      <c r="M6" s="3">
        <f t="shared" si="3"/>
        <v>0</v>
      </c>
      <c r="N6" s="3">
        <f t="shared" si="4"/>
        <v>0</v>
      </c>
      <c r="O6" s="3">
        <f t="shared" si="5"/>
        <v>0</v>
      </c>
      <c r="P6" s="3" t="s">
        <v>7339</v>
      </c>
      <c r="Q6" s="3"/>
    </row>
    <row r="7" spans="1:17" x14ac:dyDescent="0.25">
      <c r="A7" s="2" t="s">
        <v>603</v>
      </c>
      <c r="B7" s="3">
        <f>SUMIF(GSTR2A!E:E,DIFF!A7,GSTR2A!O:O)</f>
        <v>0</v>
      </c>
      <c r="C7" s="3">
        <f>SUMIF(GSTR2A!E:E,DIFF!A7,GSTR2A!P:P)</f>
        <v>35569.980000000003</v>
      </c>
      <c r="D7" s="3">
        <f>SUMIF(GSTR2A!E:E,DIFF!A7,GSTR2A!Q:Q)</f>
        <v>35569.980000000003</v>
      </c>
      <c r="E7" s="3">
        <f t="shared" si="0"/>
        <v>71139.960000000006</v>
      </c>
      <c r="F7" s="6"/>
      <c r="G7" s="3">
        <f>SUMIF(b!F:F,DIFF!A7,b!Q:Q)</f>
        <v>0</v>
      </c>
      <c r="H7" s="3">
        <f>SUMIF(b!F:F,DIFF!A7,b!P:P)</f>
        <v>31681.380000000005</v>
      </c>
      <c r="I7" s="3">
        <f>SUMIF(b!F:F,DIFF!A7,b!O:O)</f>
        <v>31681.380000000005</v>
      </c>
      <c r="J7" s="3">
        <f t="shared" si="1"/>
        <v>63362.760000000009</v>
      </c>
      <c r="K7" s="6"/>
      <c r="L7" s="3">
        <f t="shared" si="2"/>
        <v>0</v>
      </c>
      <c r="M7" s="3">
        <f t="shared" si="3"/>
        <v>3888.5999999999985</v>
      </c>
      <c r="N7" s="3">
        <f t="shared" si="4"/>
        <v>3888.5999999999985</v>
      </c>
      <c r="O7" s="3">
        <f t="shared" si="5"/>
        <v>7777.1999999999971</v>
      </c>
      <c r="P7" s="3" t="s">
        <v>7929</v>
      </c>
      <c r="Q7" s="3"/>
    </row>
    <row r="8" spans="1:17" x14ac:dyDescent="0.25">
      <c r="A8" s="2" t="s">
        <v>2080</v>
      </c>
      <c r="B8" s="3">
        <f>SUMIF(GSTR2A!E:E,DIFF!A8,GSTR2A!O:O)</f>
        <v>7560</v>
      </c>
      <c r="C8" s="3">
        <f>SUMIF(GSTR2A!E:E,DIFF!A8,GSTR2A!P:P)</f>
        <v>0</v>
      </c>
      <c r="D8" s="3">
        <f>SUMIF(GSTR2A!E:E,DIFF!A8,GSTR2A!Q:Q)</f>
        <v>0</v>
      </c>
      <c r="E8" s="3">
        <f t="shared" si="0"/>
        <v>7560</v>
      </c>
      <c r="F8" s="6"/>
      <c r="G8" s="3">
        <f>SUMIF(b!F:F,DIFF!A8,b!Q:Q)</f>
        <v>7560</v>
      </c>
      <c r="H8" s="3">
        <f>SUMIF(b!F:F,DIFF!A8,b!P:P)</f>
        <v>0</v>
      </c>
      <c r="I8" s="3">
        <f>SUMIF(b!F:F,DIFF!A8,b!O:O)</f>
        <v>0</v>
      </c>
      <c r="J8" s="3">
        <f t="shared" si="1"/>
        <v>7560</v>
      </c>
      <c r="K8" s="6"/>
      <c r="L8" s="3">
        <f t="shared" si="2"/>
        <v>0</v>
      </c>
      <c r="M8" s="3">
        <f t="shared" si="3"/>
        <v>0</v>
      </c>
      <c r="N8" s="3">
        <f t="shared" si="4"/>
        <v>0</v>
      </c>
      <c r="O8" s="3">
        <f t="shared" si="5"/>
        <v>0</v>
      </c>
      <c r="P8" s="3" t="s">
        <v>7339</v>
      </c>
      <c r="Q8" s="3"/>
    </row>
    <row r="9" spans="1:17" x14ac:dyDescent="0.25">
      <c r="A9" s="2" t="s">
        <v>590</v>
      </c>
      <c r="B9" s="3">
        <f>SUMIF(GSTR2A!E:E,DIFF!A9,GSTR2A!O:O)</f>
        <v>0</v>
      </c>
      <c r="C9" s="3">
        <f>SUMIF(GSTR2A!E:E,DIFF!A9,GSTR2A!P:P)</f>
        <v>582082.35</v>
      </c>
      <c r="D9" s="3">
        <f>SUMIF(GSTR2A!E:E,DIFF!A9,GSTR2A!Q:Q)</f>
        <v>582082.35</v>
      </c>
      <c r="E9" s="3">
        <f t="shared" si="0"/>
        <v>1164164.7</v>
      </c>
      <c r="F9" s="6"/>
      <c r="G9" s="3">
        <f>SUMIF(b!F:F,DIFF!A9,b!Q:Q)</f>
        <v>0</v>
      </c>
      <c r="H9" s="3">
        <f>SUMIF(b!F:F,DIFF!A9,b!P:P)</f>
        <v>579765.49540000013</v>
      </c>
      <c r="I9" s="3">
        <f>SUMIF(b!F:F,DIFF!A9,b!O:O)</f>
        <v>579765.49540000013</v>
      </c>
      <c r="J9" s="3">
        <f t="shared" si="1"/>
        <v>1159530.9908000003</v>
      </c>
      <c r="K9" s="6"/>
      <c r="L9" s="3">
        <f t="shared" si="2"/>
        <v>0</v>
      </c>
      <c r="M9" s="3">
        <f t="shared" si="3"/>
        <v>2316.854599999846</v>
      </c>
      <c r="N9" s="3">
        <f t="shared" si="4"/>
        <v>2316.854599999846</v>
      </c>
      <c r="O9" s="3">
        <f t="shared" si="5"/>
        <v>4633.7091999996919</v>
      </c>
      <c r="P9" s="3" t="s">
        <v>7929</v>
      </c>
      <c r="Q9" s="3"/>
    </row>
    <row r="10" spans="1:17" x14ac:dyDescent="0.25">
      <c r="A10" s="2" t="s">
        <v>558</v>
      </c>
      <c r="B10" s="3">
        <f>SUMIF(GSTR2A!E:E,DIFF!A10,GSTR2A!O:O)</f>
        <v>8949895.1999999993</v>
      </c>
      <c r="C10" s="3">
        <f>SUMIF(GSTR2A!E:E,DIFF!A10,GSTR2A!P:P)</f>
        <v>0</v>
      </c>
      <c r="D10" s="3">
        <f>SUMIF(GSTR2A!E:E,DIFF!A10,GSTR2A!Q:Q)</f>
        <v>0</v>
      </c>
      <c r="E10" s="3">
        <f t="shared" si="0"/>
        <v>8949895.1999999993</v>
      </c>
      <c r="F10" s="6"/>
      <c r="G10" s="3">
        <f>SUMIF(b!F:F,DIFF!A10,b!Q:Q)</f>
        <v>6252728.4000000004</v>
      </c>
      <c r="H10" s="3">
        <f>SUMIF(b!F:F,DIFF!A10,b!P:P)</f>
        <v>0</v>
      </c>
      <c r="I10" s="3">
        <f>SUMIF(b!F:F,DIFF!A10,b!O:O)</f>
        <v>0</v>
      </c>
      <c r="J10" s="3">
        <f t="shared" si="1"/>
        <v>6252728.4000000004</v>
      </c>
      <c r="K10" s="6"/>
      <c r="L10" s="3">
        <f t="shared" si="2"/>
        <v>2697166.7999999989</v>
      </c>
      <c r="M10" s="3">
        <f t="shared" si="3"/>
        <v>0</v>
      </c>
      <c r="N10" s="3">
        <f t="shared" si="4"/>
        <v>0</v>
      </c>
      <c r="O10" s="3">
        <f t="shared" si="5"/>
        <v>2697166.7999999989</v>
      </c>
      <c r="P10" s="3" t="s">
        <v>7929</v>
      </c>
      <c r="Q10" s="3"/>
    </row>
    <row r="11" spans="1:17" x14ac:dyDescent="0.25">
      <c r="A11" s="2" t="s">
        <v>2014</v>
      </c>
      <c r="B11" s="3">
        <f>SUMIF(GSTR2A!E:E,DIFF!A11,GSTR2A!O:O)</f>
        <v>122921.3</v>
      </c>
      <c r="C11" s="3">
        <f>SUMIF(GSTR2A!E:E,DIFF!A11,GSTR2A!P:P)</f>
        <v>0</v>
      </c>
      <c r="D11" s="3">
        <f>SUMIF(GSTR2A!E:E,DIFF!A11,GSTR2A!Q:Q)</f>
        <v>0</v>
      </c>
      <c r="E11" s="3">
        <f t="shared" si="0"/>
        <v>122921.3</v>
      </c>
      <c r="F11" s="6"/>
      <c r="G11" s="3">
        <f>SUMIF(b!F:F,DIFF!A11,b!Q:Q)</f>
        <v>122921.291</v>
      </c>
      <c r="H11" s="3">
        <f>SUMIF(b!F:F,DIFF!A11,b!P:P)</f>
        <v>0</v>
      </c>
      <c r="I11" s="3">
        <f>SUMIF(b!F:F,DIFF!A11,b!O:O)</f>
        <v>0</v>
      </c>
      <c r="J11" s="3">
        <f t="shared" si="1"/>
        <v>122921.291</v>
      </c>
      <c r="K11" s="6"/>
      <c r="L11" s="3">
        <f t="shared" si="2"/>
        <v>9.0000000054715201E-3</v>
      </c>
      <c r="M11" s="3">
        <f t="shared" si="3"/>
        <v>0</v>
      </c>
      <c r="N11" s="3">
        <f t="shared" si="4"/>
        <v>0</v>
      </c>
      <c r="O11" s="3">
        <f t="shared" si="5"/>
        <v>9.0000000054715201E-3</v>
      </c>
      <c r="P11" s="3" t="s">
        <v>7339</v>
      </c>
      <c r="Q11" s="3"/>
    </row>
    <row r="12" spans="1:17" x14ac:dyDescent="0.25">
      <c r="A12" s="2" t="s">
        <v>1824</v>
      </c>
      <c r="B12" s="3">
        <f>SUMIF(GSTR2A!E:E,DIFF!A12,GSTR2A!O:O)</f>
        <v>77715</v>
      </c>
      <c r="C12" s="3">
        <f>SUMIF(GSTR2A!E:E,DIFF!A12,GSTR2A!P:P)</f>
        <v>0</v>
      </c>
      <c r="D12" s="3">
        <f>SUMIF(GSTR2A!E:E,DIFF!A12,GSTR2A!Q:Q)</f>
        <v>0</v>
      </c>
      <c r="E12" s="3">
        <f t="shared" si="0"/>
        <v>77715</v>
      </c>
      <c r="F12" s="6"/>
      <c r="G12" s="3">
        <f>SUMIF(b!F:F,DIFF!A12,b!Q:Q)</f>
        <v>77715</v>
      </c>
      <c r="H12" s="3">
        <f>SUMIF(b!F:F,DIFF!A12,b!P:P)</f>
        <v>0</v>
      </c>
      <c r="I12" s="3">
        <f>SUMIF(b!F:F,DIFF!A12,b!O:O)</f>
        <v>0</v>
      </c>
      <c r="J12" s="3">
        <f t="shared" si="1"/>
        <v>77715</v>
      </c>
      <c r="K12" s="6"/>
      <c r="L12" s="3">
        <f t="shared" si="2"/>
        <v>0</v>
      </c>
      <c r="M12" s="3">
        <f t="shared" si="3"/>
        <v>0</v>
      </c>
      <c r="N12" s="3">
        <f t="shared" si="4"/>
        <v>0</v>
      </c>
      <c r="O12" s="3">
        <f t="shared" si="5"/>
        <v>0</v>
      </c>
      <c r="P12" s="3" t="s">
        <v>7339</v>
      </c>
      <c r="Q12" s="3"/>
    </row>
    <row r="13" spans="1:17" x14ac:dyDescent="0.25">
      <c r="A13" s="2" t="s">
        <v>225</v>
      </c>
      <c r="B13" s="3">
        <f>SUMIF(GSTR2A!E:E,DIFF!A13,GSTR2A!O:O)</f>
        <v>0</v>
      </c>
      <c r="C13" s="3">
        <f>SUMIF(GSTR2A!E:E,DIFF!A13,GSTR2A!P:P)</f>
        <v>6023528.2799999993</v>
      </c>
      <c r="D13" s="3">
        <f>SUMIF(GSTR2A!E:E,DIFF!A13,GSTR2A!Q:Q)</f>
        <v>6023528.2799999993</v>
      </c>
      <c r="E13" s="3">
        <f t="shared" si="0"/>
        <v>12047056.559999999</v>
      </c>
      <c r="F13" s="6"/>
      <c r="G13" s="3">
        <f>SUMIF(b!F:F,DIFF!A13,b!Q:Q)</f>
        <v>0</v>
      </c>
      <c r="H13" s="3">
        <f>SUMIF(b!F:F,DIFF!A13,b!P:P)</f>
        <v>5902967.7700000014</v>
      </c>
      <c r="I13" s="3">
        <f>SUMIF(b!F:F,DIFF!A13,b!O:O)</f>
        <v>5902967.7700000014</v>
      </c>
      <c r="J13" s="3">
        <f t="shared" si="1"/>
        <v>11805935.540000003</v>
      </c>
      <c r="K13" s="6"/>
      <c r="L13" s="3">
        <f t="shared" si="2"/>
        <v>0</v>
      </c>
      <c r="M13" s="3">
        <f t="shared" si="3"/>
        <v>120560.50999999791</v>
      </c>
      <c r="N13" s="3">
        <f t="shared" si="4"/>
        <v>120560.50999999791</v>
      </c>
      <c r="O13" s="3">
        <f t="shared" si="5"/>
        <v>241121.01999999583</v>
      </c>
      <c r="P13" s="3" t="s">
        <v>7929</v>
      </c>
      <c r="Q13" s="3"/>
    </row>
    <row r="14" spans="1:17" x14ac:dyDescent="0.25">
      <c r="A14" s="2" t="s">
        <v>437</v>
      </c>
      <c r="B14" s="3">
        <f>SUMIF(GSTR2A!E:E,DIFF!A14,GSTR2A!O:O)</f>
        <v>243315.9</v>
      </c>
      <c r="C14" s="3">
        <f>SUMIF(GSTR2A!E:E,DIFF!A14,GSTR2A!P:P)</f>
        <v>0</v>
      </c>
      <c r="D14" s="3">
        <f>SUMIF(GSTR2A!E:E,DIFF!A14,GSTR2A!Q:Q)</f>
        <v>0</v>
      </c>
      <c r="E14" s="3">
        <f t="shared" si="0"/>
        <v>243315.9</v>
      </c>
      <c r="F14" s="6"/>
      <c r="G14" s="3">
        <f>SUMIF(b!F:F,DIFF!A14,b!Q:Q)</f>
        <v>131625.9</v>
      </c>
      <c r="H14" s="3">
        <f>SUMIF(b!F:F,DIFF!A14,b!P:P)</f>
        <v>0</v>
      </c>
      <c r="I14" s="3">
        <f>SUMIF(b!F:F,DIFF!A14,b!O:O)</f>
        <v>0</v>
      </c>
      <c r="J14" s="3">
        <f t="shared" si="1"/>
        <v>131625.9</v>
      </c>
      <c r="K14" s="6"/>
      <c r="L14" s="3">
        <f t="shared" si="2"/>
        <v>111690</v>
      </c>
      <c r="M14" s="3">
        <f t="shared" si="3"/>
        <v>0</v>
      </c>
      <c r="N14" s="3">
        <f t="shared" si="4"/>
        <v>0</v>
      </c>
      <c r="O14" s="3">
        <f t="shared" si="5"/>
        <v>111690</v>
      </c>
      <c r="P14" s="3" t="s">
        <v>7929</v>
      </c>
      <c r="Q14" s="3"/>
    </row>
    <row r="15" spans="1:17" x14ac:dyDescent="0.25">
      <c r="A15" s="2" t="s">
        <v>642</v>
      </c>
      <c r="B15" s="3">
        <f>SUMIF(GSTR2A!E:E,DIFF!A15,GSTR2A!O:O)</f>
        <v>0</v>
      </c>
      <c r="C15" s="3">
        <f>SUMIF(GSTR2A!E:E,DIFF!A15,GSTR2A!P:P)</f>
        <v>23060.45</v>
      </c>
      <c r="D15" s="3">
        <f>SUMIF(GSTR2A!E:E,DIFF!A15,GSTR2A!Q:Q)</f>
        <v>23060.45</v>
      </c>
      <c r="E15" s="3">
        <f t="shared" si="0"/>
        <v>46120.9</v>
      </c>
      <c r="F15" s="6"/>
      <c r="G15" s="3">
        <f>SUMIF(b!F:F,DIFF!A15,b!Q:Q)</f>
        <v>0</v>
      </c>
      <c r="H15" s="3">
        <f>SUMIF(b!F:F,DIFF!A15,b!P:P)</f>
        <v>18473.719499999999</v>
      </c>
      <c r="I15" s="3">
        <f>SUMIF(b!F:F,DIFF!A15,b!O:O)</f>
        <v>18473.719499999999</v>
      </c>
      <c r="J15" s="3">
        <f t="shared" si="1"/>
        <v>36947.438999999998</v>
      </c>
      <c r="K15" s="6"/>
      <c r="L15" s="3">
        <f t="shared" si="2"/>
        <v>0</v>
      </c>
      <c r="M15" s="3">
        <f t="shared" si="3"/>
        <v>4586.7305000000015</v>
      </c>
      <c r="N15" s="3">
        <f t="shared" si="4"/>
        <v>4586.7305000000015</v>
      </c>
      <c r="O15" s="3">
        <f t="shared" si="5"/>
        <v>9173.461000000003</v>
      </c>
      <c r="P15" s="3" t="s">
        <v>7929</v>
      </c>
      <c r="Q15" s="3"/>
    </row>
    <row r="16" spans="1:17" x14ac:dyDescent="0.25">
      <c r="A16" s="2" t="s">
        <v>1199</v>
      </c>
      <c r="B16" s="3">
        <f>SUMIF(GSTR2A!E:E,DIFF!A16,GSTR2A!O:O)</f>
        <v>266686.56</v>
      </c>
      <c r="C16" s="3">
        <f>SUMIF(GSTR2A!E:E,DIFF!A16,GSTR2A!P:P)</f>
        <v>0</v>
      </c>
      <c r="D16" s="3">
        <f>SUMIF(GSTR2A!E:E,DIFF!A16,GSTR2A!Q:Q)</f>
        <v>0</v>
      </c>
      <c r="E16" s="3">
        <f t="shared" si="0"/>
        <v>266686.56</v>
      </c>
      <c r="F16" s="6"/>
      <c r="G16" s="3">
        <f>SUMIF(b!F:F,DIFF!A16,b!Q:Q)</f>
        <v>263416.20480000001</v>
      </c>
      <c r="H16" s="3">
        <f>SUMIF(b!F:F,DIFF!A16,b!P:P)</f>
        <v>0</v>
      </c>
      <c r="I16" s="3">
        <f>SUMIF(b!F:F,DIFF!A16,b!O:O)</f>
        <v>0</v>
      </c>
      <c r="J16" s="3">
        <f t="shared" si="1"/>
        <v>263416.20480000001</v>
      </c>
      <c r="K16" s="6"/>
      <c r="L16" s="3">
        <f t="shared" si="2"/>
        <v>3270.3551999999909</v>
      </c>
      <c r="M16" s="3">
        <f t="shared" si="3"/>
        <v>0</v>
      </c>
      <c r="N16" s="3">
        <f t="shared" si="4"/>
        <v>0</v>
      </c>
      <c r="O16" s="3">
        <f t="shared" si="5"/>
        <v>3270.3551999999909</v>
      </c>
      <c r="P16" s="3" t="s">
        <v>7929</v>
      </c>
      <c r="Q16" s="3"/>
    </row>
    <row r="17" spans="1:17" x14ac:dyDescent="0.25">
      <c r="A17" s="2" t="s">
        <v>1263</v>
      </c>
      <c r="B17" s="3">
        <f>SUMIF(GSTR2A!E:E,DIFF!A17,GSTR2A!O:O)</f>
        <v>0</v>
      </c>
      <c r="C17" s="3">
        <f>SUMIF(GSTR2A!E:E,DIFF!A17,GSTR2A!P:P)</f>
        <v>274050</v>
      </c>
      <c r="D17" s="3">
        <f>SUMIF(GSTR2A!E:E,DIFF!A17,GSTR2A!Q:Q)</f>
        <v>274050</v>
      </c>
      <c r="E17" s="3">
        <f t="shared" si="0"/>
        <v>548100</v>
      </c>
      <c r="F17" s="6"/>
      <c r="G17" s="3">
        <f>SUMIF(b!F:F,DIFF!A17,b!Q:Q)</f>
        <v>0</v>
      </c>
      <c r="H17" s="3">
        <f>SUMIF(b!F:F,DIFF!A17,b!P:P)</f>
        <v>273159.59999999998</v>
      </c>
      <c r="I17" s="3">
        <f>SUMIF(b!F:F,DIFF!A17,b!O:O)</f>
        <v>273159.59999999998</v>
      </c>
      <c r="J17" s="3">
        <f t="shared" si="1"/>
        <v>546319.19999999995</v>
      </c>
      <c r="K17" s="6"/>
      <c r="L17" s="3">
        <f t="shared" si="2"/>
        <v>0</v>
      </c>
      <c r="M17" s="3">
        <f t="shared" si="3"/>
        <v>890.40000000002328</v>
      </c>
      <c r="N17" s="3">
        <f t="shared" si="4"/>
        <v>890.40000000002328</v>
      </c>
      <c r="O17" s="3">
        <f t="shared" si="5"/>
        <v>1780.8000000000466</v>
      </c>
      <c r="P17" s="3" t="s">
        <v>7929</v>
      </c>
      <c r="Q17" s="3"/>
    </row>
    <row r="18" spans="1:17" x14ac:dyDescent="0.25">
      <c r="A18" s="2" t="s">
        <v>1272</v>
      </c>
      <c r="B18" s="3">
        <f>SUMIF(GSTR2A!E:E,DIFF!A18,GSTR2A!O:O)</f>
        <v>182385</v>
      </c>
      <c r="C18" s="3">
        <f>SUMIF(GSTR2A!E:E,DIFF!A18,GSTR2A!P:P)</f>
        <v>0</v>
      </c>
      <c r="D18" s="3">
        <f>SUMIF(GSTR2A!E:E,DIFF!A18,GSTR2A!Q:Q)</f>
        <v>0</v>
      </c>
      <c r="E18" s="3">
        <f t="shared" si="0"/>
        <v>182385</v>
      </c>
      <c r="F18" s="6"/>
      <c r="G18" s="3">
        <f>SUMIF(b!F:F,DIFF!A18,b!Q:Q)</f>
        <v>187515</v>
      </c>
      <c r="H18" s="3">
        <f>SUMIF(b!F:F,DIFF!A18,b!P:P)</f>
        <v>0</v>
      </c>
      <c r="I18" s="3">
        <f>SUMIF(b!F:F,DIFF!A18,b!O:O)</f>
        <v>0</v>
      </c>
      <c r="J18" s="3">
        <f t="shared" si="1"/>
        <v>187515</v>
      </c>
      <c r="K18" s="6"/>
      <c r="L18" s="3">
        <f t="shared" si="2"/>
        <v>-5130</v>
      </c>
      <c r="M18" s="3">
        <f t="shared" si="3"/>
        <v>0</v>
      </c>
      <c r="N18" s="3">
        <f t="shared" si="4"/>
        <v>0</v>
      </c>
      <c r="O18" s="3">
        <f t="shared" si="5"/>
        <v>-5130</v>
      </c>
      <c r="P18" s="3" t="s">
        <v>7930</v>
      </c>
      <c r="Q18" s="3"/>
    </row>
    <row r="19" spans="1:17" x14ac:dyDescent="0.25">
      <c r="A19" s="2" t="s">
        <v>576</v>
      </c>
      <c r="B19" s="3">
        <f>SUMIF(GSTR2A!E:E,DIFF!A19,GSTR2A!O:O)</f>
        <v>0</v>
      </c>
      <c r="C19" s="3">
        <f>SUMIF(GSTR2A!E:E,DIFF!A19,GSTR2A!P:P)</f>
        <v>67376.349999999991</v>
      </c>
      <c r="D19" s="3">
        <f>SUMIF(GSTR2A!E:E,DIFF!A19,GSTR2A!Q:Q)</f>
        <v>67376.349999999991</v>
      </c>
      <c r="E19" s="3">
        <f t="shared" si="0"/>
        <v>134752.69999999998</v>
      </c>
      <c r="F19" s="6"/>
      <c r="G19" s="3">
        <f>SUMIF(b!F:F,DIFF!A19,b!Q:Q)</f>
        <v>0</v>
      </c>
      <c r="H19" s="3">
        <f>SUMIF(b!F:F,DIFF!A19,b!P:P)</f>
        <v>58382.171999999999</v>
      </c>
      <c r="I19" s="3">
        <f>SUMIF(b!F:F,DIFF!A19,b!O:O)</f>
        <v>58382.171999999999</v>
      </c>
      <c r="J19" s="3">
        <f t="shared" si="1"/>
        <v>116764.344</v>
      </c>
      <c r="K19" s="6"/>
      <c r="L19" s="3">
        <f t="shared" si="2"/>
        <v>0</v>
      </c>
      <c r="M19" s="3">
        <f t="shared" si="3"/>
        <v>8994.1779999999926</v>
      </c>
      <c r="N19" s="3">
        <f t="shared" si="4"/>
        <v>8994.1779999999926</v>
      </c>
      <c r="O19" s="3">
        <f t="shared" si="5"/>
        <v>17988.355999999985</v>
      </c>
      <c r="P19" s="3" t="s">
        <v>7929</v>
      </c>
      <c r="Q19" s="3"/>
    </row>
    <row r="20" spans="1:17" x14ac:dyDescent="0.25">
      <c r="A20" s="2" t="s">
        <v>656</v>
      </c>
      <c r="B20" s="3">
        <f>SUMIF(GSTR2A!E:E,DIFF!A20,GSTR2A!O:O)</f>
        <v>0</v>
      </c>
      <c r="C20" s="3">
        <f>SUMIF(GSTR2A!E:E,DIFF!A20,GSTR2A!P:P)</f>
        <v>65226.33</v>
      </c>
      <c r="D20" s="3">
        <f>SUMIF(GSTR2A!E:E,DIFF!A20,GSTR2A!Q:Q)</f>
        <v>65226.33</v>
      </c>
      <c r="E20" s="3">
        <f t="shared" si="0"/>
        <v>130452.66</v>
      </c>
      <c r="F20" s="6"/>
      <c r="G20" s="3">
        <f>SUMIF(b!F:F,DIFF!A20,b!Q:Q)</f>
        <v>0</v>
      </c>
      <c r="H20" s="3">
        <f>SUMIF(b!F:F,DIFF!A20,b!P:P)</f>
        <v>65142.090000000004</v>
      </c>
      <c r="I20" s="3">
        <f>SUMIF(b!F:F,DIFF!A20,b!O:O)</f>
        <v>65142.090000000004</v>
      </c>
      <c r="J20" s="3">
        <f t="shared" si="1"/>
        <v>130284.18000000001</v>
      </c>
      <c r="K20" s="6"/>
      <c r="L20" s="3">
        <f t="shared" si="2"/>
        <v>0</v>
      </c>
      <c r="M20" s="3">
        <f t="shared" si="3"/>
        <v>84.239999999997963</v>
      </c>
      <c r="N20" s="3">
        <f t="shared" si="4"/>
        <v>84.239999999997963</v>
      </c>
      <c r="O20" s="3">
        <f t="shared" si="5"/>
        <v>168.47999999999593</v>
      </c>
      <c r="P20" s="3" t="s">
        <v>7929</v>
      </c>
      <c r="Q20" s="3"/>
    </row>
    <row r="21" spans="1:17" x14ac:dyDescent="0.25">
      <c r="A21" s="2" t="s">
        <v>581</v>
      </c>
      <c r="B21" s="3">
        <f>SUMIF(GSTR2A!E:E,DIFF!A21,GSTR2A!O:O)</f>
        <v>999004.85999999975</v>
      </c>
      <c r="C21" s="3">
        <f>SUMIF(GSTR2A!E:E,DIFF!A21,GSTR2A!P:P)</f>
        <v>0</v>
      </c>
      <c r="D21" s="3">
        <f>SUMIF(GSTR2A!E:E,DIFF!A21,GSTR2A!Q:Q)</f>
        <v>0</v>
      </c>
      <c r="E21" s="3">
        <f t="shared" si="0"/>
        <v>999004.85999999975</v>
      </c>
      <c r="F21" s="6"/>
      <c r="G21" s="3">
        <f>SUMIF(b!F:F,DIFF!A21,b!Q:Q)</f>
        <v>834369.83999999973</v>
      </c>
      <c r="H21" s="3">
        <f>SUMIF(b!F:F,DIFF!A21,b!P:P)</f>
        <v>0</v>
      </c>
      <c r="I21" s="3">
        <f>SUMIF(b!F:F,DIFF!A21,b!O:O)</f>
        <v>0</v>
      </c>
      <c r="J21" s="3">
        <f t="shared" si="1"/>
        <v>834369.83999999973</v>
      </c>
      <c r="K21" s="6"/>
      <c r="L21" s="3">
        <f t="shared" si="2"/>
        <v>164635.02000000002</v>
      </c>
      <c r="M21" s="3">
        <f t="shared" si="3"/>
        <v>0</v>
      </c>
      <c r="N21" s="3">
        <f t="shared" si="4"/>
        <v>0</v>
      </c>
      <c r="O21" s="3">
        <f t="shared" si="5"/>
        <v>164635.02000000002</v>
      </c>
      <c r="P21" s="3" t="s">
        <v>7929</v>
      </c>
      <c r="Q21" s="3"/>
    </row>
    <row r="22" spans="1:17" x14ac:dyDescent="0.25">
      <c r="A22" s="2" t="s">
        <v>1443</v>
      </c>
      <c r="B22" s="3">
        <f>SUMIF(GSTR2A!E:E,DIFF!A22,GSTR2A!O:O)</f>
        <v>0</v>
      </c>
      <c r="C22" s="3">
        <f>SUMIF(GSTR2A!E:E,DIFF!A22,GSTR2A!P:P)</f>
        <v>3129.3</v>
      </c>
      <c r="D22" s="3">
        <f>SUMIF(GSTR2A!E:E,DIFF!A22,GSTR2A!Q:Q)</f>
        <v>3129.3</v>
      </c>
      <c r="E22" s="3">
        <f t="shared" si="0"/>
        <v>6258.6</v>
      </c>
      <c r="F22" s="6"/>
      <c r="G22" s="3">
        <f>SUMIF(b!F:F,DIFF!A22,b!Q:Q)</f>
        <v>0</v>
      </c>
      <c r="H22" s="3">
        <f>SUMIF(b!F:F,DIFF!A22,b!P:P)</f>
        <v>3101.1000000000004</v>
      </c>
      <c r="I22" s="3">
        <f>SUMIF(b!F:F,DIFF!A22,b!O:O)</f>
        <v>3101.1000000000004</v>
      </c>
      <c r="J22" s="3">
        <f t="shared" si="1"/>
        <v>6202.2000000000007</v>
      </c>
      <c r="K22" s="6"/>
      <c r="L22" s="3">
        <f t="shared" si="2"/>
        <v>0</v>
      </c>
      <c r="M22" s="3">
        <f t="shared" si="3"/>
        <v>28.199999999999818</v>
      </c>
      <c r="N22" s="3">
        <f t="shared" si="4"/>
        <v>28.199999999999818</v>
      </c>
      <c r="O22" s="3">
        <f t="shared" si="5"/>
        <v>56.399999999999636</v>
      </c>
      <c r="P22" s="3" t="s">
        <v>7339</v>
      </c>
      <c r="Q22" s="3"/>
    </row>
    <row r="23" spans="1:17" x14ac:dyDescent="0.25">
      <c r="A23" s="2" t="s">
        <v>1683</v>
      </c>
      <c r="B23" s="3">
        <f>SUMIF(GSTR2A!E:E,DIFF!A23,GSTR2A!O:O)</f>
        <v>0</v>
      </c>
      <c r="C23" s="3">
        <f>SUMIF(GSTR2A!E:E,DIFF!A23,GSTR2A!P:P)</f>
        <v>5686.88</v>
      </c>
      <c r="D23" s="3">
        <f>SUMIF(GSTR2A!E:E,DIFF!A23,GSTR2A!Q:Q)</f>
        <v>5686.88</v>
      </c>
      <c r="E23" s="3">
        <f t="shared" si="0"/>
        <v>11373.76</v>
      </c>
      <c r="F23" s="6"/>
      <c r="G23" s="3">
        <f>SUMIF(b!F:F,DIFF!A23,b!Q:Q)</f>
        <v>0</v>
      </c>
      <c r="H23" s="3">
        <f>SUMIF(b!F:F,DIFF!A23,b!P:P)</f>
        <v>5861.1668000000009</v>
      </c>
      <c r="I23" s="3">
        <f>SUMIF(b!F:F,DIFF!A23,b!O:O)</f>
        <v>5861.1668000000009</v>
      </c>
      <c r="J23" s="3">
        <f t="shared" si="1"/>
        <v>11722.333600000002</v>
      </c>
      <c r="K23" s="6"/>
      <c r="L23" s="3">
        <f t="shared" si="2"/>
        <v>0</v>
      </c>
      <c r="M23" s="3">
        <f t="shared" si="3"/>
        <v>-174.28680000000077</v>
      </c>
      <c r="N23" s="3">
        <f t="shared" si="4"/>
        <v>-174.28680000000077</v>
      </c>
      <c r="O23" s="3">
        <f t="shared" si="5"/>
        <v>-348.57360000000153</v>
      </c>
      <c r="P23" s="3" t="s">
        <v>7930</v>
      </c>
      <c r="Q23" s="3"/>
    </row>
    <row r="24" spans="1:17" x14ac:dyDescent="0.25">
      <c r="A24" s="2" t="s">
        <v>318</v>
      </c>
      <c r="B24" s="3">
        <f>SUMIF(GSTR2A!E:E,DIFF!A24,GSTR2A!O:O)</f>
        <v>0</v>
      </c>
      <c r="C24" s="3">
        <f>SUMIF(GSTR2A!E:E,DIFF!A24,GSTR2A!P:P)</f>
        <v>1221553.9799999997</v>
      </c>
      <c r="D24" s="3">
        <f>SUMIF(GSTR2A!E:E,DIFF!A24,GSTR2A!Q:Q)</f>
        <v>1221553.9799999997</v>
      </c>
      <c r="E24" s="3">
        <f t="shared" si="0"/>
        <v>2443107.9599999995</v>
      </c>
      <c r="F24" s="6"/>
      <c r="G24" s="3">
        <f>SUMIF(b!F:F,DIFF!A24,b!Q:Q)</f>
        <v>0</v>
      </c>
      <c r="H24" s="3">
        <f>SUMIF(b!F:F,DIFF!A24,b!P:P)</f>
        <v>1140101.4744119993</v>
      </c>
      <c r="I24" s="3">
        <f>SUMIF(b!F:F,DIFF!A24,b!O:O)</f>
        <v>1140101.4744119993</v>
      </c>
      <c r="J24" s="3">
        <f t="shared" si="1"/>
        <v>2280202.9488239987</v>
      </c>
      <c r="K24" s="6"/>
      <c r="L24" s="3">
        <f t="shared" si="2"/>
        <v>0</v>
      </c>
      <c r="M24" s="3">
        <f t="shared" si="3"/>
        <v>81452.505588000407</v>
      </c>
      <c r="N24" s="3">
        <f t="shared" si="4"/>
        <v>81452.505588000407</v>
      </c>
      <c r="O24" s="3">
        <f t="shared" si="5"/>
        <v>162905.01117600081</v>
      </c>
      <c r="P24" s="3" t="s">
        <v>7929</v>
      </c>
      <c r="Q24" s="3"/>
    </row>
    <row r="25" spans="1:17" x14ac:dyDescent="0.25">
      <c r="A25" s="2" t="s">
        <v>348</v>
      </c>
      <c r="B25" s="3">
        <f>SUMIF(GSTR2A!E:E,DIFF!A25,GSTR2A!O:O)</f>
        <v>0</v>
      </c>
      <c r="C25" s="3">
        <f>SUMIF(GSTR2A!E:E,DIFF!A25,GSTR2A!P:P)</f>
        <v>30312.000000000004</v>
      </c>
      <c r="D25" s="3">
        <f>SUMIF(GSTR2A!E:E,DIFF!A25,GSTR2A!Q:Q)</f>
        <v>30312.000000000004</v>
      </c>
      <c r="E25" s="3">
        <f t="shared" si="0"/>
        <v>60624.000000000007</v>
      </c>
      <c r="F25" s="6"/>
      <c r="G25" s="3">
        <f>SUMIF(b!F:F,DIFF!A25,b!Q:Q)</f>
        <v>0</v>
      </c>
      <c r="H25" s="3">
        <f>SUMIF(b!F:F,DIFF!A25,b!P:P)</f>
        <v>7362</v>
      </c>
      <c r="I25" s="3">
        <f>SUMIF(b!F:F,DIFF!A25,b!O:O)</f>
        <v>7362</v>
      </c>
      <c r="J25" s="3">
        <f t="shared" si="1"/>
        <v>14724</v>
      </c>
      <c r="K25" s="6"/>
      <c r="L25" s="3">
        <f t="shared" si="2"/>
        <v>0</v>
      </c>
      <c r="M25" s="3">
        <f t="shared" si="3"/>
        <v>22950.000000000004</v>
      </c>
      <c r="N25" s="3">
        <f t="shared" si="4"/>
        <v>22950.000000000004</v>
      </c>
      <c r="O25" s="3">
        <f t="shared" si="5"/>
        <v>45900.000000000007</v>
      </c>
      <c r="P25" s="3" t="s">
        <v>7929</v>
      </c>
      <c r="Q25" s="3" t="s">
        <v>5815</v>
      </c>
    </row>
    <row r="26" spans="1:17" x14ac:dyDescent="0.25">
      <c r="A26" s="2" t="s">
        <v>1232</v>
      </c>
      <c r="B26" s="3">
        <f>SUMIF(GSTR2A!E:E,DIFF!A26,GSTR2A!O:O)</f>
        <v>0</v>
      </c>
      <c r="C26" s="3">
        <f>SUMIF(GSTR2A!E:E,DIFF!A26,GSTR2A!P:P)</f>
        <v>5502.6900000000005</v>
      </c>
      <c r="D26" s="3">
        <f>SUMIF(GSTR2A!E:E,DIFF!A26,GSTR2A!Q:Q)</f>
        <v>5502.6900000000005</v>
      </c>
      <c r="E26" s="3">
        <f t="shared" si="0"/>
        <v>11005.380000000001</v>
      </c>
      <c r="F26" s="6"/>
      <c r="G26" s="3">
        <f>SUMIF(b!F:F,DIFF!A26,b!Q:Q)</f>
        <v>0</v>
      </c>
      <c r="H26" s="3">
        <f>SUMIF(b!F:F,DIFF!A26,b!P:P)</f>
        <v>5502.6900000000005</v>
      </c>
      <c r="I26" s="3">
        <f>SUMIF(b!F:F,DIFF!A26,b!O:O)</f>
        <v>5502.6900000000005</v>
      </c>
      <c r="J26" s="3">
        <f t="shared" si="1"/>
        <v>11005.380000000001</v>
      </c>
      <c r="K26" s="6"/>
      <c r="L26" s="3">
        <f t="shared" si="2"/>
        <v>0</v>
      </c>
      <c r="M26" s="3">
        <f t="shared" si="3"/>
        <v>0</v>
      </c>
      <c r="N26" s="3">
        <f t="shared" si="4"/>
        <v>0</v>
      </c>
      <c r="O26" s="3">
        <f t="shared" si="5"/>
        <v>0</v>
      </c>
      <c r="P26" s="3" t="s">
        <v>7339</v>
      </c>
      <c r="Q26" s="3"/>
    </row>
    <row r="27" spans="1:17" x14ac:dyDescent="0.25">
      <c r="A27" s="2" t="s">
        <v>629</v>
      </c>
      <c r="B27" s="3">
        <f>SUMIF(GSTR2A!E:E,DIFF!A27,GSTR2A!O:O)</f>
        <v>0</v>
      </c>
      <c r="C27" s="3">
        <f>SUMIF(GSTR2A!E:E,DIFF!A27,GSTR2A!P:P)</f>
        <v>3923.75</v>
      </c>
      <c r="D27" s="3">
        <f>SUMIF(GSTR2A!E:E,DIFF!A27,GSTR2A!Q:Q)</f>
        <v>3923.75</v>
      </c>
      <c r="E27" s="3">
        <f t="shared" si="0"/>
        <v>7847.5</v>
      </c>
      <c r="F27" s="6"/>
      <c r="G27" s="3">
        <f>SUMIF(b!F:F,DIFF!A27,b!Q:Q)</f>
        <v>0</v>
      </c>
      <c r="H27" s="3">
        <f>SUMIF(b!F:F,DIFF!A27,b!P:P)</f>
        <v>1587.75</v>
      </c>
      <c r="I27" s="3">
        <f>SUMIF(b!F:F,DIFF!A27,b!O:O)</f>
        <v>1587.75</v>
      </c>
      <c r="J27" s="3">
        <f t="shared" si="1"/>
        <v>3175.5</v>
      </c>
      <c r="K27" s="6"/>
      <c r="L27" s="3">
        <f t="shared" si="2"/>
        <v>0</v>
      </c>
      <c r="M27" s="3">
        <f t="shared" si="3"/>
        <v>2336</v>
      </c>
      <c r="N27" s="3">
        <f t="shared" si="4"/>
        <v>2336</v>
      </c>
      <c r="O27" s="3">
        <f t="shared" si="5"/>
        <v>4672</v>
      </c>
      <c r="P27" s="3" t="s">
        <v>7929</v>
      </c>
      <c r="Q27" s="3"/>
    </row>
    <row r="28" spans="1:17" x14ac:dyDescent="0.25">
      <c r="A28" s="2" t="s">
        <v>2852</v>
      </c>
      <c r="B28" s="3">
        <f>SUMIF(GSTR2A!E:E,DIFF!A28,GSTR2A!O:O)</f>
        <v>43067.34</v>
      </c>
      <c r="C28" s="3">
        <f>SUMIF(GSTR2A!E:E,DIFF!A28,GSTR2A!P:P)</f>
        <v>0</v>
      </c>
      <c r="D28" s="3">
        <f>SUMIF(GSTR2A!E:E,DIFF!A28,GSTR2A!Q:Q)</f>
        <v>0</v>
      </c>
      <c r="E28" s="3">
        <f t="shared" si="0"/>
        <v>43067.34</v>
      </c>
      <c r="F28" s="6"/>
      <c r="G28" s="3">
        <f>SUMIF(b!F:F,DIFF!A28,b!Q:Q)</f>
        <v>42050.34</v>
      </c>
      <c r="H28" s="3">
        <f>SUMIF(b!F:F,DIFF!A28,b!P:P)</f>
        <v>0</v>
      </c>
      <c r="I28" s="3">
        <f>SUMIF(b!F:F,DIFF!A28,b!O:O)</f>
        <v>0</v>
      </c>
      <c r="J28" s="3">
        <f t="shared" si="1"/>
        <v>42050.34</v>
      </c>
      <c r="K28" s="6"/>
      <c r="L28" s="3">
        <f t="shared" si="2"/>
        <v>1017</v>
      </c>
      <c r="M28" s="3">
        <f t="shared" si="3"/>
        <v>0</v>
      </c>
      <c r="N28" s="3">
        <f t="shared" si="4"/>
        <v>0</v>
      </c>
      <c r="O28" s="3">
        <f t="shared" si="5"/>
        <v>1017</v>
      </c>
      <c r="P28" s="3" t="s">
        <v>7929</v>
      </c>
      <c r="Q28" s="3"/>
    </row>
    <row r="29" spans="1:17" x14ac:dyDescent="0.25">
      <c r="A29" s="2" t="s">
        <v>2565</v>
      </c>
      <c r="B29" s="3">
        <f>SUMIF(GSTR2A!E:E,DIFF!A29,GSTR2A!O:O)</f>
        <v>2775</v>
      </c>
      <c r="C29" s="3">
        <f>SUMIF(GSTR2A!E:E,DIFF!A29,GSTR2A!P:P)</f>
        <v>0</v>
      </c>
      <c r="D29" s="3">
        <f>SUMIF(GSTR2A!E:E,DIFF!A29,GSTR2A!Q:Q)</f>
        <v>0</v>
      </c>
      <c r="E29" s="3">
        <f t="shared" si="0"/>
        <v>2775</v>
      </c>
      <c r="F29" s="6"/>
      <c r="G29" s="3">
        <f>SUMIF(b!F:F,DIFF!A29,b!Q:Q)</f>
        <v>2775.42</v>
      </c>
      <c r="H29" s="3">
        <f>SUMIF(b!F:F,DIFF!A29,b!P:P)</f>
        <v>0</v>
      </c>
      <c r="I29" s="3">
        <f>SUMIF(b!F:F,DIFF!A29,b!O:O)</f>
        <v>0</v>
      </c>
      <c r="J29" s="3">
        <f t="shared" si="1"/>
        <v>2775.42</v>
      </c>
      <c r="K29" s="6"/>
      <c r="L29" s="3">
        <f t="shared" si="2"/>
        <v>-0.42000000000007276</v>
      </c>
      <c r="M29" s="3">
        <f t="shared" si="3"/>
        <v>0</v>
      </c>
      <c r="N29" s="3">
        <f t="shared" si="4"/>
        <v>0</v>
      </c>
      <c r="O29" s="3">
        <f t="shared" si="5"/>
        <v>-0.42000000000007276</v>
      </c>
      <c r="P29" s="3" t="s">
        <v>7339</v>
      </c>
      <c r="Q29" s="3"/>
    </row>
    <row r="30" spans="1:17" x14ac:dyDescent="0.25">
      <c r="A30" s="2" t="s">
        <v>243</v>
      </c>
      <c r="B30" s="3">
        <f>SUMIF(GSTR2A!E:E,DIFF!A30,GSTR2A!O:O)</f>
        <v>1038618</v>
      </c>
      <c r="C30" s="3">
        <f>SUMIF(GSTR2A!E:E,DIFF!A30,GSTR2A!P:P)</f>
        <v>0</v>
      </c>
      <c r="D30" s="3">
        <f>SUMIF(GSTR2A!E:E,DIFF!A30,GSTR2A!Q:Q)</f>
        <v>0</v>
      </c>
      <c r="E30" s="3">
        <f t="shared" si="0"/>
        <v>1038618</v>
      </c>
      <c r="F30" s="6"/>
      <c r="G30" s="3">
        <f>SUMIF(b!F:F,DIFF!A30,b!Q:Q)</f>
        <v>1004256</v>
      </c>
      <c r="H30" s="3">
        <f>SUMIF(b!F:F,DIFF!A30,b!P:P)</f>
        <v>0</v>
      </c>
      <c r="I30" s="3">
        <f>SUMIF(b!F:F,DIFF!A30,b!O:O)</f>
        <v>0</v>
      </c>
      <c r="J30" s="3">
        <f t="shared" si="1"/>
        <v>1004256</v>
      </c>
      <c r="K30" s="6"/>
      <c r="L30" s="3">
        <f t="shared" si="2"/>
        <v>34362</v>
      </c>
      <c r="M30" s="3">
        <f t="shared" si="3"/>
        <v>0</v>
      </c>
      <c r="N30" s="3">
        <f t="shared" si="4"/>
        <v>0</v>
      </c>
      <c r="O30" s="3">
        <f t="shared" si="5"/>
        <v>34362</v>
      </c>
      <c r="P30" s="3" t="s">
        <v>7929</v>
      </c>
      <c r="Q30" s="3"/>
    </row>
    <row r="31" spans="1:17" x14ac:dyDescent="0.25">
      <c r="A31" s="2" t="s">
        <v>462</v>
      </c>
      <c r="B31" s="3">
        <f>SUMIF(GSTR2A!E:E,DIFF!A31,GSTR2A!O:O)</f>
        <v>0</v>
      </c>
      <c r="C31" s="3">
        <f>SUMIF(GSTR2A!E:E,DIFF!A31,GSTR2A!P:P)</f>
        <v>598514.65999999992</v>
      </c>
      <c r="D31" s="3">
        <f>SUMIF(GSTR2A!E:E,DIFF!A31,GSTR2A!Q:Q)</f>
        <v>598514.65999999992</v>
      </c>
      <c r="E31" s="3">
        <f t="shared" si="0"/>
        <v>1197029.3199999998</v>
      </c>
      <c r="F31" s="6"/>
      <c r="G31" s="3">
        <f>SUMIF(b!F:F,DIFF!A31,b!Q:Q)</f>
        <v>0</v>
      </c>
      <c r="H31" s="3">
        <f>SUMIF(b!F:F,DIFF!A31,b!P:P)</f>
        <v>553135.01599999995</v>
      </c>
      <c r="I31" s="3">
        <f>SUMIF(b!F:F,DIFF!A31,b!O:O)</f>
        <v>553135.01599999995</v>
      </c>
      <c r="J31" s="3">
        <f t="shared" si="1"/>
        <v>1106270.0319999999</v>
      </c>
      <c r="K31" s="6"/>
      <c r="L31" s="3">
        <f t="shared" si="2"/>
        <v>0</v>
      </c>
      <c r="M31" s="3">
        <f t="shared" si="3"/>
        <v>45379.643999999971</v>
      </c>
      <c r="N31" s="3">
        <f t="shared" si="4"/>
        <v>45379.643999999971</v>
      </c>
      <c r="O31" s="3">
        <f t="shared" si="5"/>
        <v>90759.287999999942</v>
      </c>
      <c r="P31" s="3" t="s">
        <v>7929</v>
      </c>
      <c r="Q31" s="3"/>
    </row>
    <row r="32" spans="1:17" x14ac:dyDescent="0.25">
      <c r="A32" s="2" t="s">
        <v>187</v>
      </c>
      <c r="B32" s="3">
        <f>SUMIF(GSTR2A!E:E,DIFF!A32,GSTR2A!O:O)</f>
        <v>0</v>
      </c>
      <c r="C32" s="3">
        <f>SUMIF(GSTR2A!E:E,DIFF!A32,GSTR2A!P:P)</f>
        <v>11627.699999999999</v>
      </c>
      <c r="D32" s="3">
        <f>SUMIF(GSTR2A!E:E,DIFF!A32,GSTR2A!Q:Q)</f>
        <v>11627.699999999999</v>
      </c>
      <c r="E32" s="3">
        <f t="shared" si="0"/>
        <v>23255.399999999998</v>
      </c>
      <c r="F32" s="6"/>
      <c r="G32" s="3">
        <f>SUMIF(b!F:F,DIFF!A32,b!Q:Q)</f>
        <v>0</v>
      </c>
      <c r="H32" s="3">
        <f>SUMIF(b!F:F,DIFF!A32,b!P:P)</f>
        <v>11617.578</v>
      </c>
      <c r="I32" s="3">
        <f>SUMIF(b!F:F,DIFF!A32,b!O:O)</f>
        <v>11617.578</v>
      </c>
      <c r="J32" s="3">
        <f t="shared" si="1"/>
        <v>23235.155999999999</v>
      </c>
      <c r="K32" s="6"/>
      <c r="L32" s="3">
        <f t="shared" si="2"/>
        <v>0</v>
      </c>
      <c r="M32" s="3">
        <f t="shared" si="3"/>
        <v>10.121999999999389</v>
      </c>
      <c r="N32" s="3">
        <f t="shared" si="4"/>
        <v>10.121999999999389</v>
      </c>
      <c r="O32" s="3">
        <f t="shared" si="5"/>
        <v>20.243999999998778</v>
      </c>
      <c r="P32" s="3" t="s">
        <v>7339</v>
      </c>
      <c r="Q32" s="3"/>
    </row>
    <row r="33" spans="1:17" x14ac:dyDescent="0.25">
      <c r="A33" s="2" t="s">
        <v>5782</v>
      </c>
      <c r="B33" s="3">
        <f>SUMIF(GSTR2A!E:E,DIFF!A33,GSTR2A!O:O)</f>
        <v>0</v>
      </c>
      <c r="C33" s="3">
        <f>SUMIF(GSTR2A!E:E,DIFF!A33,GSTR2A!P:P)</f>
        <v>0</v>
      </c>
      <c r="D33" s="3">
        <f>SUMIF(GSTR2A!E:E,DIFF!A33,GSTR2A!Q:Q)</f>
        <v>0</v>
      </c>
      <c r="E33" s="3">
        <f t="shared" si="0"/>
        <v>0</v>
      </c>
      <c r="F33" s="6"/>
      <c r="G33" s="3">
        <f>SUMIF(b!F:F,DIFF!A33,b!Q:Q)</f>
        <v>0</v>
      </c>
      <c r="H33" s="3">
        <f>SUMIF(b!F:F,DIFF!A33,b!P:P)</f>
        <v>20192.039999999997</v>
      </c>
      <c r="I33" s="3">
        <f>SUMIF(b!F:F,DIFF!A33,b!O:O)</f>
        <v>20192.039999999997</v>
      </c>
      <c r="J33" s="3">
        <f t="shared" si="1"/>
        <v>40384.079999999994</v>
      </c>
      <c r="K33" s="6"/>
      <c r="L33" s="3">
        <f t="shared" si="2"/>
        <v>0</v>
      </c>
      <c r="M33" s="3">
        <f t="shared" si="3"/>
        <v>-20192.039999999997</v>
      </c>
      <c r="N33" s="3">
        <f t="shared" si="4"/>
        <v>-20192.039999999997</v>
      </c>
      <c r="O33" s="3">
        <f t="shared" si="5"/>
        <v>-40384.079999999994</v>
      </c>
      <c r="P33" s="3" t="s">
        <v>7930</v>
      </c>
      <c r="Q33" s="3"/>
    </row>
    <row r="34" spans="1:17" x14ac:dyDescent="0.25">
      <c r="A34" s="2" t="s">
        <v>1809</v>
      </c>
      <c r="B34" s="3">
        <f>SUMIF(GSTR2A!E:E,DIFF!A34,GSTR2A!O:O)</f>
        <v>12600</v>
      </c>
      <c r="C34" s="3">
        <f>SUMIF(GSTR2A!E:E,DIFF!A34,GSTR2A!P:P)</f>
        <v>0</v>
      </c>
      <c r="D34" s="3">
        <f>SUMIF(GSTR2A!E:E,DIFF!A34,GSTR2A!Q:Q)</f>
        <v>0</v>
      </c>
      <c r="E34" s="3">
        <f t="shared" si="0"/>
        <v>12600</v>
      </c>
      <c r="F34" s="6"/>
      <c r="G34" s="3">
        <f>SUMIF(b!F:F,DIFF!A34,b!Q:Q)</f>
        <v>12600</v>
      </c>
      <c r="H34" s="3">
        <f>SUMIF(b!F:F,DIFF!A34,b!P:P)</f>
        <v>0</v>
      </c>
      <c r="I34" s="3">
        <f>SUMIF(b!F:F,DIFF!A34,b!O:O)</f>
        <v>0</v>
      </c>
      <c r="J34" s="3">
        <f t="shared" si="1"/>
        <v>12600</v>
      </c>
      <c r="K34" s="6"/>
      <c r="L34" s="3">
        <f t="shared" si="2"/>
        <v>0</v>
      </c>
      <c r="M34" s="3">
        <f t="shared" si="3"/>
        <v>0</v>
      </c>
      <c r="N34" s="3">
        <f t="shared" si="4"/>
        <v>0</v>
      </c>
      <c r="O34" s="3">
        <f t="shared" si="5"/>
        <v>0</v>
      </c>
      <c r="P34" s="3" t="s">
        <v>7339</v>
      </c>
      <c r="Q34" s="3"/>
    </row>
    <row r="35" spans="1:17" x14ac:dyDescent="0.25">
      <c r="A35" s="2" t="s">
        <v>1368</v>
      </c>
      <c r="B35" s="3">
        <f>SUMIF(GSTR2A!E:E,DIFF!A35,GSTR2A!O:O)</f>
        <v>0</v>
      </c>
      <c r="C35" s="3">
        <f>SUMIF(GSTR2A!E:E,DIFF!A35,GSTR2A!P:P)</f>
        <v>120943.15999999999</v>
      </c>
      <c r="D35" s="3">
        <f>SUMIF(GSTR2A!E:E,DIFF!A35,GSTR2A!Q:Q)</f>
        <v>120943.15999999999</v>
      </c>
      <c r="E35" s="3">
        <f t="shared" si="0"/>
        <v>241886.31999999998</v>
      </c>
      <c r="F35" s="6"/>
      <c r="G35" s="3">
        <f>SUMIF(b!F:F,DIFF!A35,b!Q:Q)</f>
        <v>0</v>
      </c>
      <c r="H35" s="3">
        <f>SUMIF(b!F:F,DIFF!A35,b!P:P)</f>
        <v>115033.29999999999</v>
      </c>
      <c r="I35" s="3">
        <f>SUMIF(b!F:F,DIFF!A35,b!O:O)</f>
        <v>115033.29999999999</v>
      </c>
      <c r="J35" s="3">
        <f t="shared" si="1"/>
        <v>230066.59999999998</v>
      </c>
      <c r="K35" s="6"/>
      <c r="L35" s="3">
        <f t="shared" si="2"/>
        <v>0</v>
      </c>
      <c r="M35" s="3">
        <f t="shared" si="3"/>
        <v>5909.8600000000006</v>
      </c>
      <c r="N35" s="3">
        <f t="shared" si="4"/>
        <v>5909.8600000000006</v>
      </c>
      <c r="O35" s="3">
        <f t="shared" si="5"/>
        <v>11819.720000000001</v>
      </c>
      <c r="P35" s="3" t="s">
        <v>7929</v>
      </c>
      <c r="Q35" s="3"/>
    </row>
    <row r="36" spans="1:17" x14ac:dyDescent="0.25">
      <c r="A36" s="2" t="s">
        <v>667</v>
      </c>
      <c r="B36" s="3">
        <f>SUMIF(GSTR2A!E:E,DIFF!A36,GSTR2A!O:O)</f>
        <v>0</v>
      </c>
      <c r="C36" s="3">
        <f>SUMIF(GSTR2A!E:E,DIFF!A36,GSTR2A!P:P)</f>
        <v>2466.4499999999998</v>
      </c>
      <c r="D36" s="3">
        <f>SUMIF(GSTR2A!E:E,DIFF!A36,GSTR2A!Q:Q)</f>
        <v>2466.4499999999998</v>
      </c>
      <c r="E36" s="3">
        <f t="shared" si="0"/>
        <v>4932.8999999999996</v>
      </c>
      <c r="F36" s="6"/>
      <c r="G36" s="3">
        <f>SUMIF(b!F:F,DIFF!A36,b!Q:Q)</f>
        <v>0</v>
      </c>
      <c r="H36" s="3">
        <f>SUMIF(b!F:F,DIFF!A36,b!P:P)</f>
        <v>2466.4499999999998</v>
      </c>
      <c r="I36" s="3">
        <f>SUMIF(b!F:F,DIFF!A36,b!O:O)</f>
        <v>2466.4499999999998</v>
      </c>
      <c r="J36" s="3">
        <f t="shared" si="1"/>
        <v>4932.8999999999996</v>
      </c>
      <c r="K36" s="6"/>
      <c r="L36" s="3">
        <f t="shared" si="2"/>
        <v>0</v>
      </c>
      <c r="M36" s="3">
        <f t="shared" si="3"/>
        <v>0</v>
      </c>
      <c r="N36" s="3">
        <f t="shared" si="4"/>
        <v>0</v>
      </c>
      <c r="O36" s="3">
        <f t="shared" si="5"/>
        <v>0</v>
      </c>
      <c r="P36" s="3" t="s">
        <v>7339</v>
      </c>
      <c r="Q36" s="3"/>
    </row>
    <row r="37" spans="1:17" x14ac:dyDescent="0.25">
      <c r="A37" s="2" t="s">
        <v>164</v>
      </c>
      <c r="B37" s="3">
        <f>SUMIF(GSTR2A!E:E,DIFF!A37,GSTR2A!O:O)</f>
        <v>1231765</v>
      </c>
      <c r="C37" s="3">
        <f>SUMIF(GSTR2A!E:E,DIFF!A37,GSTR2A!P:P)</f>
        <v>0</v>
      </c>
      <c r="D37" s="3">
        <f>SUMIF(GSTR2A!E:E,DIFF!A37,GSTR2A!Q:Q)</f>
        <v>0</v>
      </c>
      <c r="E37" s="3">
        <f t="shared" si="0"/>
        <v>1231765</v>
      </c>
      <c r="F37" s="6"/>
      <c r="G37" s="3">
        <f>SUMIF(b!F:F,DIFF!A37,b!Q:Q)</f>
        <v>811015</v>
      </c>
      <c r="H37" s="3">
        <f>SUMIF(b!F:F,DIFF!A37,b!P:P)</f>
        <v>0</v>
      </c>
      <c r="I37" s="3">
        <f>SUMIF(b!F:F,DIFF!A37,b!O:O)</f>
        <v>0</v>
      </c>
      <c r="J37" s="3">
        <f t="shared" si="1"/>
        <v>811015</v>
      </c>
      <c r="K37" s="6"/>
      <c r="L37" s="3">
        <f t="shared" si="2"/>
        <v>420750</v>
      </c>
      <c r="M37" s="3">
        <f t="shared" si="3"/>
        <v>0</v>
      </c>
      <c r="N37" s="3">
        <f t="shared" si="4"/>
        <v>0</v>
      </c>
      <c r="O37" s="3">
        <f t="shared" si="5"/>
        <v>420750</v>
      </c>
      <c r="P37" s="3" t="s">
        <v>7929</v>
      </c>
      <c r="Q37" s="3"/>
    </row>
    <row r="38" spans="1:17" x14ac:dyDescent="0.25">
      <c r="A38" s="2" t="s">
        <v>539</v>
      </c>
      <c r="B38" s="3">
        <f>SUMIF(GSTR2A!E:E,DIFF!A38,GSTR2A!O:O)</f>
        <v>1384272</v>
      </c>
      <c r="C38" s="3">
        <f>SUMIF(GSTR2A!E:E,DIFF!A38,GSTR2A!P:P)</f>
        <v>0</v>
      </c>
      <c r="D38" s="3">
        <f>SUMIF(GSTR2A!E:E,DIFF!A38,GSTR2A!Q:Q)</f>
        <v>0</v>
      </c>
      <c r="E38" s="3">
        <f t="shared" si="0"/>
        <v>1384272</v>
      </c>
      <c r="F38" s="6"/>
      <c r="G38" s="3">
        <f>SUMIF(b!F:F,DIFF!A38,b!Q:Q)</f>
        <v>550231.19999999995</v>
      </c>
      <c r="H38" s="3">
        <f>SUMIF(b!F:F,DIFF!A38,b!P:P)</f>
        <v>0</v>
      </c>
      <c r="I38" s="3">
        <f>SUMIF(b!F:F,DIFF!A38,b!O:O)</f>
        <v>0</v>
      </c>
      <c r="J38" s="3">
        <f t="shared" si="1"/>
        <v>550231.19999999995</v>
      </c>
      <c r="K38" s="6"/>
      <c r="L38" s="3">
        <f t="shared" si="2"/>
        <v>834040.8</v>
      </c>
      <c r="M38" s="3">
        <f t="shared" si="3"/>
        <v>0</v>
      </c>
      <c r="N38" s="3">
        <f t="shared" si="4"/>
        <v>0</v>
      </c>
      <c r="O38" s="3">
        <f t="shared" si="5"/>
        <v>834040.8</v>
      </c>
      <c r="P38" s="3" t="s">
        <v>7929</v>
      </c>
      <c r="Q38" s="3"/>
    </row>
    <row r="39" spans="1:17" x14ac:dyDescent="0.25">
      <c r="A39" s="2" t="s">
        <v>2091</v>
      </c>
      <c r="B39" s="3">
        <f>SUMIF(GSTR2A!E:E,DIFF!A39,GSTR2A!O:O)</f>
        <v>0</v>
      </c>
      <c r="C39" s="3">
        <f>SUMIF(GSTR2A!E:E,DIFF!A39,GSTR2A!P:P)</f>
        <v>5748.12</v>
      </c>
      <c r="D39" s="3">
        <f>SUMIF(GSTR2A!E:E,DIFF!A39,GSTR2A!Q:Q)</f>
        <v>5748.12</v>
      </c>
      <c r="E39" s="3">
        <f t="shared" si="0"/>
        <v>11496.24</v>
      </c>
      <c r="F39" s="6"/>
      <c r="G39" s="3">
        <f>SUMIF(b!F:F,DIFF!A39,b!Q:Q)</f>
        <v>0</v>
      </c>
      <c r="H39" s="3">
        <f>SUMIF(b!F:F,DIFF!A39,b!P:P)</f>
        <v>5748.12</v>
      </c>
      <c r="I39" s="3">
        <f>SUMIF(b!F:F,DIFF!A39,b!O:O)</f>
        <v>5748.12</v>
      </c>
      <c r="J39" s="3">
        <f t="shared" si="1"/>
        <v>11496.24</v>
      </c>
      <c r="K39" s="6"/>
      <c r="L39" s="3">
        <f t="shared" si="2"/>
        <v>0</v>
      </c>
      <c r="M39" s="3">
        <f t="shared" si="3"/>
        <v>0</v>
      </c>
      <c r="N39" s="3">
        <f t="shared" si="4"/>
        <v>0</v>
      </c>
      <c r="O39" s="3">
        <f t="shared" si="5"/>
        <v>0</v>
      </c>
      <c r="P39" s="3" t="s">
        <v>7339</v>
      </c>
      <c r="Q39" s="3"/>
    </row>
    <row r="40" spans="1:17" x14ac:dyDescent="0.25">
      <c r="A40" s="2" t="s">
        <v>684</v>
      </c>
      <c r="B40" s="3">
        <f>SUMIF(GSTR2A!E:E,DIFF!A40,GSTR2A!O:O)</f>
        <v>0</v>
      </c>
      <c r="C40" s="3">
        <f>SUMIF(GSTR2A!E:E,DIFF!A40,GSTR2A!P:P)</f>
        <v>16348.05</v>
      </c>
      <c r="D40" s="3">
        <f>SUMIF(GSTR2A!E:E,DIFF!A40,GSTR2A!Q:Q)</f>
        <v>16348.05</v>
      </c>
      <c r="E40" s="3">
        <f t="shared" si="0"/>
        <v>32696.1</v>
      </c>
      <c r="F40" s="6"/>
      <c r="G40" s="3">
        <f>SUMIF(b!F:F,DIFF!A40,b!Q:Q)</f>
        <v>0</v>
      </c>
      <c r="H40" s="3">
        <f>SUMIF(b!F:F,DIFF!A40,b!P:P)</f>
        <v>16144.289999999999</v>
      </c>
      <c r="I40" s="3">
        <f>SUMIF(b!F:F,DIFF!A40,b!O:O)</f>
        <v>16144.289999999999</v>
      </c>
      <c r="J40" s="3">
        <f t="shared" si="1"/>
        <v>32288.579999999998</v>
      </c>
      <c r="K40" s="6"/>
      <c r="L40" s="3">
        <f t="shared" si="2"/>
        <v>0</v>
      </c>
      <c r="M40" s="3">
        <f t="shared" si="3"/>
        <v>203.76000000000022</v>
      </c>
      <c r="N40" s="3">
        <f t="shared" si="4"/>
        <v>203.76000000000022</v>
      </c>
      <c r="O40" s="3">
        <f t="shared" si="5"/>
        <v>407.52000000000044</v>
      </c>
      <c r="P40" s="3" t="s">
        <v>7929</v>
      </c>
      <c r="Q40" s="3"/>
    </row>
    <row r="41" spans="1:17" x14ac:dyDescent="0.25">
      <c r="A41" s="2" t="s">
        <v>2032</v>
      </c>
      <c r="B41" s="3">
        <f>SUMIF(GSTR2A!E:E,DIFF!A41,GSTR2A!O:O)</f>
        <v>0</v>
      </c>
      <c r="C41" s="3">
        <f>SUMIF(GSTR2A!E:E,DIFF!A41,GSTR2A!P:P)</f>
        <v>2202.44</v>
      </c>
      <c r="D41" s="3">
        <f>SUMIF(GSTR2A!E:E,DIFF!A41,GSTR2A!Q:Q)</f>
        <v>2202.44</v>
      </c>
      <c r="E41" s="3">
        <f t="shared" si="0"/>
        <v>4404.88</v>
      </c>
      <c r="F41" s="6"/>
      <c r="G41" s="3">
        <f>SUMIF(b!F:F,DIFF!A41,b!Q:Q)</f>
        <v>0</v>
      </c>
      <c r="H41" s="3">
        <f>SUMIF(b!F:F,DIFF!A41,b!P:P)</f>
        <v>2202.39</v>
      </c>
      <c r="I41" s="3">
        <f>SUMIF(b!F:F,DIFF!A41,b!O:O)</f>
        <v>2202.39</v>
      </c>
      <c r="J41" s="3">
        <f t="shared" si="1"/>
        <v>4404.78</v>
      </c>
      <c r="K41" s="6"/>
      <c r="L41" s="3">
        <f t="shared" si="2"/>
        <v>0</v>
      </c>
      <c r="M41" s="3">
        <f t="shared" si="3"/>
        <v>5.0000000000181899E-2</v>
      </c>
      <c r="N41" s="3">
        <f t="shared" si="4"/>
        <v>5.0000000000181899E-2</v>
      </c>
      <c r="O41" s="3">
        <f t="shared" si="5"/>
        <v>0.1000000000003638</v>
      </c>
      <c r="P41" s="3" t="s">
        <v>7339</v>
      </c>
      <c r="Q41" s="3"/>
    </row>
    <row r="42" spans="1:17" x14ac:dyDescent="0.25">
      <c r="A42" s="2" t="s">
        <v>616</v>
      </c>
      <c r="B42" s="3">
        <f>SUMIF(GSTR2A!E:E,DIFF!A42,GSTR2A!O:O)</f>
        <v>0</v>
      </c>
      <c r="C42" s="3">
        <f>SUMIF(GSTR2A!E:E,DIFF!A42,GSTR2A!P:P)</f>
        <v>12954.099999999999</v>
      </c>
      <c r="D42" s="3">
        <f>SUMIF(GSTR2A!E:E,DIFF!A42,GSTR2A!Q:Q)</f>
        <v>12954.099999999999</v>
      </c>
      <c r="E42" s="3">
        <f t="shared" si="0"/>
        <v>25908.199999999997</v>
      </c>
      <c r="F42" s="6"/>
      <c r="G42" s="3">
        <f>SUMIF(b!F:F,DIFF!A42,b!Q:Q)</f>
        <v>0</v>
      </c>
      <c r="H42" s="3">
        <f>SUMIF(b!F:F,DIFF!A42,b!P:P)</f>
        <v>10071.200627999999</v>
      </c>
      <c r="I42" s="3">
        <f>SUMIF(b!F:F,DIFF!A42,b!O:O)</f>
        <v>10071.200627999999</v>
      </c>
      <c r="J42" s="3">
        <f t="shared" si="1"/>
        <v>20142.401255999997</v>
      </c>
      <c r="K42" s="6"/>
      <c r="L42" s="3">
        <f t="shared" si="2"/>
        <v>0</v>
      </c>
      <c r="M42" s="3">
        <f t="shared" si="3"/>
        <v>2882.8993719999999</v>
      </c>
      <c r="N42" s="3">
        <f t="shared" si="4"/>
        <v>2882.8993719999999</v>
      </c>
      <c r="O42" s="3">
        <f t="shared" si="5"/>
        <v>5765.7987439999997</v>
      </c>
      <c r="P42" s="3" t="s">
        <v>7929</v>
      </c>
      <c r="Q42" s="3"/>
    </row>
    <row r="43" spans="1:17" x14ac:dyDescent="0.25">
      <c r="A43" s="2" t="s">
        <v>1888</v>
      </c>
      <c r="B43" s="3">
        <f>SUMIF(GSTR2A!E:E,DIFF!A43,GSTR2A!O:O)</f>
        <v>0</v>
      </c>
      <c r="C43" s="3">
        <f>SUMIF(GSTR2A!E:E,DIFF!A43,GSTR2A!P:P)</f>
        <v>53901</v>
      </c>
      <c r="D43" s="3">
        <f>SUMIF(GSTR2A!E:E,DIFF!A43,GSTR2A!Q:Q)</f>
        <v>53901</v>
      </c>
      <c r="E43" s="3">
        <f t="shared" si="0"/>
        <v>107802</v>
      </c>
      <c r="F43" s="6"/>
      <c r="G43" s="3">
        <f>SUMIF(b!F:F,DIFF!A43,b!Q:Q)</f>
        <v>0</v>
      </c>
      <c r="H43" s="3">
        <f>SUMIF(b!F:F,DIFF!A43,b!P:P)</f>
        <v>53901</v>
      </c>
      <c r="I43" s="3">
        <f>SUMIF(b!F:F,DIFF!A43,b!O:O)</f>
        <v>53901</v>
      </c>
      <c r="J43" s="3">
        <f t="shared" si="1"/>
        <v>107802</v>
      </c>
      <c r="K43" s="6"/>
      <c r="L43" s="3">
        <f t="shared" si="2"/>
        <v>0</v>
      </c>
      <c r="M43" s="3">
        <f t="shared" si="3"/>
        <v>0</v>
      </c>
      <c r="N43" s="3">
        <f t="shared" si="4"/>
        <v>0</v>
      </c>
      <c r="O43" s="3">
        <f t="shared" si="5"/>
        <v>0</v>
      </c>
      <c r="P43" s="3" t="s">
        <v>7339</v>
      </c>
      <c r="Q43" s="3"/>
    </row>
    <row r="44" spans="1:17" x14ac:dyDescent="0.25">
      <c r="A44" s="2" t="s">
        <v>692</v>
      </c>
      <c r="B44" s="3">
        <f>SUMIF(GSTR2A!E:E,DIFF!A44,GSTR2A!O:O)</f>
        <v>0</v>
      </c>
      <c r="C44" s="3">
        <f>SUMIF(GSTR2A!E:E,DIFF!A44,GSTR2A!P:P)</f>
        <v>20712.5</v>
      </c>
      <c r="D44" s="3">
        <f>SUMIF(GSTR2A!E:E,DIFF!A44,GSTR2A!Q:Q)</f>
        <v>20712.5</v>
      </c>
      <c r="E44" s="3">
        <f t="shared" si="0"/>
        <v>41425</v>
      </c>
      <c r="F44" s="6"/>
      <c r="G44" s="3">
        <f>SUMIF(b!F:F,DIFF!A44,b!Q:Q)</f>
        <v>0</v>
      </c>
      <c r="H44" s="3">
        <f>SUMIF(b!F:F,DIFF!A44,b!P:P)</f>
        <v>13150</v>
      </c>
      <c r="I44" s="3">
        <f>SUMIF(b!F:F,DIFF!A44,b!O:O)</f>
        <v>13150</v>
      </c>
      <c r="J44" s="3">
        <f t="shared" si="1"/>
        <v>26300</v>
      </c>
      <c r="K44" s="6"/>
      <c r="L44" s="3">
        <f t="shared" si="2"/>
        <v>0</v>
      </c>
      <c r="M44" s="3">
        <f t="shared" si="3"/>
        <v>7562.5</v>
      </c>
      <c r="N44" s="3">
        <f t="shared" si="4"/>
        <v>7562.5</v>
      </c>
      <c r="O44" s="3">
        <f t="shared" si="5"/>
        <v>15125</v>
      </c>
      <c r="P44" s="3" t="s">
        <v>7929</v>
      </c>
      <c r="Q44" s="3"/>
    </row>
    <row r="45" spans="1:17" x14ac:dyDescent="0.25">
      <c r="A45" s="2" t="s">
        <v>627</v>
      </c>
      <c r="B45" s="3">
        <f>SUMIF(GSTR2A!E:E,DIFF!A45,GSTR2A!O:O)</f>
        <v>358200</v>
      </c>
      <c r="C45" s="3">
        <f>SUMIF(GSTR2A!E:E,DIFF!A45,GSTR2A!P:P)</f>
        <v>0</v>
      </c>
      <c r="D45" s="3">
        <f>SUMIF(GSTR2A!E:E,DIFF!A45,GSTR2A!Q:Q)</f>
        <v>0</v>
      </c>
      <c r="E45" s="3">
        <f t="shared" si="0"/>
        <v>358200</v>
      </c>
      <c r="F45" s="6"/>
      <c r="G45" s="3">
        <f>SUMIF(b!F:F,DIFF!A45,b!Q:Q)</f>
        <v>358200</v>
      </c>
      <c r="H45" s="3">
        <f>SUMIF(b!F:F,DIFF!A45,b!P:P)</f>
        <v>0</v>
      </c>
      <c r="I45" s="3">
        <f>SUMIF(b!F:F,DIFF!A45,b!O:O)</f>
        <v>0</v>
      </c>
      <c r="J45" s="3">
        <f t="shared" si="1"/>
        <v>358200</v>
      </c>
      <c r="K45" s="6"/>
      <c r="L45" s="3">
        <f t="shared" si="2"/>
        <v>0</v>
      </c>
      <c r="M45" s="3">
        <f t="shared" si="3"/>
        <v>0</v>
      </c>
      <c r="N45" s="3">
        <f t="shared" si="4"/>
        <v>0</v>
      </c>
      <c r="O45" s="3">
        <f t="shared" si="5"/>
        <v>0</v>
      </c>
      <c r="P45" s="3" t="s">
        <v>7339</v>
      </c>
      <c r="Q45" s="3"/>
    </row>
    <row r="46" spans="1:17" x14ac:dyDescent="0.25">
      <c r="A46" s="2" t="s">
        <v>2104</v>
      </c>
      <c r="B46" s="3">
        <f>SUMIF(GSTR2A!E:E,DIFF!A46,GSTR2A!O:O)</f>
        <v>0</v>
      </c>
      <c r="C46" s="3">
        <f>SUMIF(GSTR2A!E:E,DIFF!A46,GSTR2A!P:P)</f>
        <v>4556.25</v>
      </c>
      <c r="D46" s="3">
        <f>SUMIF(GSTR2A!E:E,DIFF!A46,GSTR2A!Q:Q)</f>
        <v>4556.25</v>
      </c>
      <c r="E46" s="3">
        <f t="shared" si="0"/>
        <v>9112.5</v>
      </c>
      <c r="F46" s="6"/>
      <c r="G46" s="3">
        <f>SUMIF(b!F:F,DIFF!A46,b!Q:Q)</f>
        <v>0</v>
      </c>
      <c r="H46" s="3">
        <f>SUMIF(b!F:F,DIFF!A46,b!P:P)</f>
        <v>4556.25</v>
      </c>
      <c r="I46" s="3">
        <f>SUMIF(b!F:F,DIFF!A46,b!O:O)</f>
        <v>4556.25</v>
      </c>
      <c r="J46" s="3">
        <f t="shared" si="1"/>
        <v>9112.5</v>
      </c>
      <c r="K46" s="6"/>
      <c r="L46" s="3">
        <f t="shared" si="2"/>
        <v>0</v>
      </c>
      <c r="M46" s="3">
        <f t="shared" si="3"/>
        <v>0</v>
      </c>
      <c r="N46" s="3">
        <f t="shared" si="4"/>
        <v>0</v>
      </c>
      <c r="O46" s="3">
        <f t="shared" si="5"/>
        <v>0</v>
      </c>
      <c r="P46" s="3" t="s">
        <v>7339</v>
      </c>
      <c r="Q46" s="3"/>
    </row>
    <row r="47" spans="1:17" x14ac:dyDescent="0.25">
      <c r="A47" s="2" t="s">
        <v>1276</v>
      </c>
      <c r="B47" s="3">
        <f>SUMIF(GSTR2A!E:E,DIFF!A47,GSTR2A!O:O)</f>
        <v>0</v>
      </c>
      <c r="C47" s="3">
        <f>SUMIF(GSTR2A!E:E,DIFF!A47,GSTR2A!P:P)</f>
        <v>130860</v>
      </c>
      <c r="D47" s="3">
        <f>SUMIF(GSTR2A!E:E,DIFF!A47,GSTR2A!Q:Q)</f>
        <v>130860</v>
      </c>
      <c r="E47" s="3">
        <f t="shared" si="0"/>
        <v>261720</v>
      </c>
      <c r="F47" s="6"/>
      <c r="G47" s="3">
        <f>SUMIF(b!F:F,DIFF!A47,b!Q:Q)</f>
        <v>0</v>
      </c>
      <c r="H47" s="3">
        <f>SUMIF(b!F:F,DIFF!A47,b!P:P)</f>
        <v>100566</v>
      </c>
      <c r="I47" s="3">
        <f>SUMIF(b!F:F,DIFF!A47,b!O:O)</f>
        <v>100566</v>
      </c>
      <c r="J47" s="3">
        <f t="shared" si="1"/>
        <v>201132</v>
      </c>
      <c r="K47" s="6"/>
      <c r="L47" s="3">
        <f t="shared" si="2"/>
        <v>0</v>
      </c>
      <c r="M47" s="3">
        <f t="shared" si="3"/>
        <v>30294</v>
      </c>
      <c r="N47" s="3">
        <f t="shared" si="4"/>
        <v>30294</v>
      </c>
      <c r="O47" s="3">
        <f t="shared" si="5"/>
        <v>60588</v>
      </c>
      <c r="P47" s="3" t="s">
        <v>7929</v>
      </c>
      <c r="Q47" s="3"/>
    </row>
    <row r="48" spans="1:17" x14ac:dyDescent="0.25">
      <c r="A48" s="2" t="s">
        <v>625</v>
      </c>
      <c r="B48" s="3">
        <f>SUMIF(GSTR2A!E:E,DIFF!A48,GSTR2A!O:O)</f>
        <v>0</v>
      </c>
      <c r="C48" s="3">
        <f>SUMIF(GSTR2A!E:E,DIFF!A48,GSTR2A!P:P)</f>
        <v>6895.7999999999993</v>
      </c>
      <c r="D48" s="3">
        <f>SUMIF(GSTR2A!E:E,DIFF!A48,GSTR2A!Q:Q)</f>
        <v>6895.7999999999993</v>
      </c>
      <c r="E48" s="3">
        <f t="shared" si="0"/>
        <v>13791.599999999999</v>
      </c>
      <c r="F48" s="6"/>
      <c r="G48" s="3">
        <f>SUMIF(b!F:F,DIFF!A48,b!Q:Q)</f>
        <v>0</v>
      </c>
      <c r="H48" s="3">
        <f>SUMIF(b!F:F,DIFF!A48,b!P:P)</f>
        <v>6883.7729999999992</v>
      </c>
      <c r="I48" s="3">
        <f>SUMIF(b!F:F,DIFF!A48,b!O:O)</f>
        <v>6883.7729999999992</v>
      </c>
      <c r="J48" s="3">
        <f t="shared" si="1"/>
        <v>13767.545999999998</v>
      </c>
      <c r="K48" s="6"/>
      <c r="L48" s="3">
        <f t="shared" si="2"/>
        <v>0</v>
      </c>
      <c r="M48" s="3">
        <f t="shared" si="3"/>
        <v>12.027000000000044</v>
      </c>
      <c r="N48" s="3">
        <f t="shared" si="4"/>
        <v>12.027000000000044</v>
      </c>
      <c r="O48" s="3">
        <f t="shared" si="5"/>
        <v>24.054000000000087</v>
      </c>
      <c r="P48" s="3" t="s">
        <v>7339</v>
      </c>
      <c r="Q48" s="3"/>
    </row>
    <row r="49" spans="1:17" x14ac:dyDescent="0.25">
      <c r="A49" s="2" t="s">
        <v>599</v>
      </c>
      <c r="B49" s="3">
        <f>SUMIF(GSTR2A!E:E,DIFF!A49,GSTR2A!O:O)</f>
        <v>0</v>
      </c>
      <c r="C49" s="3">
        <f>SUMIF(GSTR2A!E:E,DIFF!A49,GSTR2A!P:P)</f>
        <v>32768.400000000001</v>
      </c>
      <c r="D49" s="3">
        <f>SUMIF(GSTR2A!E:E,DIFF!A49,GSTR2A!Q:Q)</f>
        <v>32768.400000000001</v>
      </c>
      <c r="E49" s="3">
        <f t="shared" si="0"/>
        <v>65536.800000000003</v>
      </c>
      <c r="F49" s="6"/>
      <c r="G49" s="3">
        <f>SUMIF(b!F:F,DIFF!A49,b!Q:Q)</f>
        <v>0</v>
      </c>
      <c r="H49" s="3">
        <f>SUMIF(b!F:F,DIFF!A49,b!P:P)</f>
        <v>21911.230000000003</v>
      </c>
      <c r="I49" s="3">
        <f>SUMIF(b!F:F,DIFF!A49,b!O:O)</f>
        <v>21911.230000000003</v>
      </c>
      <c r="J49" s="3">
        <f t="shared" si="1"/>
        <v>43822.460000000006</v>
      </c>
      <c r="K49" s="6"/>
      <c r="L49" s="3">
        <f t="shared" si="2"/>
        <v>0</v>
      </c>
      <c r="M49" s="3">
        <f t="shared" si="3"/>
        <v>10857.169999999998</v>
      </c>
      <c r="N49" s="3">
        <f t="shared" si="4"/>
        <v>10857.169999999998</v>
      </c>
      <c r="O49" s="3">
        <f t="shared" si="5"/>
        <v>21714.339999999997</v>
      </c>
      <c r="P49" s="3" t="s">
        <v>7929</v>
      </c>
      <c r="Q49" s="3"/>
    </row>
    <row r="50" spans="1:17" x14ac:dyDescent="0.25">
      <c r="A50" s="2" t="s">
        <v>2390</v>
      </c>
      <c r="B50" s="3">
        <f>SUMIF(GSTR2A!E:E,DIFF!A50,GSTR2A!O:O)</f>
        <v>0</v>
      </c>
      <c r="C50" s="3">
        <f>SUMIF(GSTR2A!E:E,DIFF!A50,GSTR2A!P:P)</f>
        <v>12578.69</v>
      </c>
      <c r="D50" s="3">
        <f>SUMIF(GSTR2A!E:E,DIFF!A50,GSTR2A!Q:Q)</f>
        <v>12578.69</v>
      </c>
      <c r="E50" s="3">
        <f t="shared" si="0"/>
        <v>25157.38</v>
      </c>
      <c r="F50" s="6"/>
      <c r="G50" s="3">
        <f>SUMIF(b!F:F,DIFF!A50,b!Q:Q)</f>
        <v>0</v>
      </c>
      <c r="H50" s="3">
        <f>SUMIF(b!F:F,DIFF!A50,b!P:P)</f>
        <v>12578.67</v>
      </c>
      <c r="I50" s="3">
        <f>SUMIF(b!F:F,DIFF!A50,b!O:O)</f>
        <v>12578.67</v>
      </c>
      <c r="J50" s="3">
        <f t="shared" si="1"/>
        <v>25157.34</v>
      </c>
      <c r="K50" s="6"/>
      <c r="L50" s="3">
        <f t="shared" si="2"/>
        <v>0</v>
      </c>
      <c r="M50" s="3">
        <f t="shared" si="3"/>
        <v>2.0000000000436557E-2</v>
      </c>
      <c r="N50" s="3">
        <f t="shared" si="4"/>
        <v>2.0000000000436557E-2</v>
      </c>
      <c r="O50" s="3">
        <f t="shared" si="5"/>
        <v>4.0000000000873115E-2</v>
      </c>
      <c r="P50" s="3" t="s">
        <v>7339</v>
      </c>
      <c r="Q50" s="3"/>
    </row>
    <row r="51" spans="1:17" x14ac:dyDescent="0.25">
      <c r="A51" s="2" t="s">
        <v>131</v>
      </c>
      <c r="B51" s="3">
        <f>SUMIF(GSTR2A!E:E,DIFF!A51,GSTR2A!O:O)</f>
        <v>0</v>
      </c>
      <c r="C51" s="3">
        <f>SUMIF(GSTR2A!E:E,DIFF!A51,GSTR2A!P:P)</f>
        <v>62077.5</v>
      </c>
      <c r="D51" s="3">
        <f>SUMIF(GSTR2A!E:E,DIFF!A51,GSTR2A!Q:Q)</f>
        <v>62077.5</v>
      </c>
      <c r="E51" s="3">
        <f t="shared" si="0"/>
        <v>124155</v>
      </c>
      <c r="F51" s="6"/>
      <c r="G51" s="3">
        <f>SUMIF(b!F:F,DIFF!A51,b!Q:Q)</f>
        <v>0</v>
      </c>
      <c r="H51" s="3">
        <f>SUMIF(b!F:F,DIFF!A51,b!P:P)</f>
        <v>60702.3</v>
      </c>
      <c r="I51" s="3">
        <f>SUMIF(b!F:F,DIFF!A51,b!O:O)</f>
        <v>60702.3</v>
      </c>
      <c r="J51" s="3">
        <f t="shared" si="1"/>
        <v>121404.6</v>
      </c>
      <c r="K51" s="6"/>
      <c r="L51" s="3">
        <f t="shared" si="2"/>
        <v>0</v>
      </c>
      <c r="M51" s="3">
        <f t="shared" si="3"/>
        <v>1375.1999999999971</v>
      </c>
      <c r="N51" s="3">
        <f t="shared" si="4"/>
        <v>1375.1999999999971</v>
      </c>
      <c r="O51" s="3">
        <f t="shared" si="5"/>
        <v>2750.3999999999942</v>
      </c>
      <c r="P51" s="3" t="s">
        <v>7929</v>
      </c>
      <c r="Q51" s="3"/>
    </row>
    <row r="52" spans="1:17" x14ac:dyDescent="0.25">
      <c r="A52" s="2" t="s">
        <v>1252</v>
      </c>
      <c r="B52" s="3">
        <f>SUMIF(GSTR2A!E:E,DIFF!A52,GSTR2A!O:O)</f>
        <v>0</v>
      </c>
      <c r="C52" s="3">
        <f>SUMIF(GSTR2A!E:E,DIFF!A52,GSTR2A!P:P)</f>
        <v>22764.6</v>
      </c>
      <c r="D52" s="3">
        <f>SUMIF(GSTR2A!E:E,DIFF!A52,GSTR2A!Q:Q)</f>
        <v>22764.6</v>
      </c>
      <c r="E52" s="3">
        <f t="shared" si="0"/>
        <v>45529.2</v>
      </c>
      <c r="F52" s="6"/>
      <c r="G52" s="3">
        <f>SUMIF(b!F:F,DIFF!A52,b!Q:Q)</f>
        <v>0</v>
      </c>
      <c r="H52" s="3">
        <f>SUMIF(b!F:F,DIFF!A52,b!P:P)</f>
        <v>22485.599999999999</v>
      </c>
      <c r="I52" s="3">
        <f>SUMIF(b!F:F,DIFF!A52,b!O:O)</f>
        <v>22485.599999999999</v>
      </c>
      <c r="J52" s="3">
        <f t="shared" si="1"/>
        <v>44971.199999999997</v>
      </c>
      <c r="K52" s="6"/>
      <c r="L52" s="3">
        <f t="shared" si="2"/>
        <v>0</v>
      </c>
      <c r="M52" s="3">
        <f t="shared" si="3"/>
        <v>279</v>
      </c>
      <c r="N52" s="3">
        <f t="shared" si="4"/>
        <v>279</v>
      </c>
      <c r="O52" s="3">
        <f t="shared" si="5"/>
        <v>558</v>
      </c>
      <c r="P52" s="3" t="s">
        <v>7929</v>
      </c>
      <c r="Q52" s="3"/>
    </row>
    <row r="53" spans="1:17" x14ac:dyDescent="0.25">
      <c r="A53" s="2" t="s">
        <v>138</v>
      </c>
      <c r="B53" s="3">
        <f>SUMIF(GSTR2A!E:E,DIFF!A53,GSTR2A!O:O)</f>
        <v>0</v>
      </c>
      <c r="C53" s="3">
        <f>SUMIF(GSTR2A!E:E,DIFF!A53,GSTR2A!P:P)</f>
        <v>53600.969999999994</v>
      </c>
      <c r="D53" s="3">
        <f>SUMIF(GSTR2A!E:E,DIFF!A53,GSTR2A!Q:Q)</f>
        <v>53600.969999999994</v>
      </c>
      <c r="E53" s="3">
        <f t="shared" si="0"/>
        <v>107201.93999999999</v>
      </c>
      <c r="F53" s="6"/>
      <c r="G53" s="3">
        <f>SUMIF(b!F:F,DIFF!A53,b!Q:Q)</f>
        <v>0</v>
      </c>
      <c r="H53" s="3">
        <f>SUMIF(b!F:F,DIFF!A53,b!P:P)</f>
        <v>44915.234999999993</v>
      </c>
      <c r="I53" s="3">
        <f>SUMIF(b!F:F,DIFF!A53,b!O:O)</f>
        <v>44915.234999999993</v>
      </c>
      <c r="J53" s="3">
        <f t="shared" si="1"/>
        <v>89830.469999999987</v>
      </c>
      <c r="K53" s="6"/>
      <c r="L53" s="3">
        <f t="shared" si="2"/>
        <v>0</v>
      </c>
      <c r="M53" s="3">
        <f t="shared" si="3"/>
        <v>8685.7350000000006</v>
      </c>
      <c r="N53" s="3">
        <f t="shared" si="4"/>
        <v>8685.7350000000006</v>
      </c>
      <c r="O53" s="3">
        <f t="shared" si="5"/>
        <v>17371.47</v>
      </c>
      <c r="P53" s="3" t="s">
        <v>7929</v>
      </c>
      <c r="Q53" s="3"/>
    </row>
    <row r="54" spans="1:17" x14ac:dyDescent="0.25">
      <c r="A54" s="2" t="s">
        <v>2503</v>
      </c>
      <c r="B54" s="3">
        <f>SUMIF(GSTR2A!E:E,DIFF!A54,GSTR2A!O:O)</f>
        <v>0</v>
      </c>
      <c r="C54" s="3">
        <f>SUMIF(GSTR2A!E:E,DIFF!A54,GSTR2A!P:P)</f>
        <v>19596.21</v>
      </c>
      <c r="D54" s="3">
        <f>SUMIF(GSTR2A!E:E,DIFF!A54,GSTR2A!Q:Q)</f>
        <v>19596.21</v>
      </c>
      <c r="E54" s="3">
        <f t="shared" si="0"/>
        <v>39192.42</v>
      </c>
      <c r="F54" s="6"/>
      <c r="G54" s="3">
        <f>SUMIF(b!F:F,DIFF!A54,b!Q:Q)</f>
        <v>0</v>
      </c>
      <c r="H54" s="3">
        <f>SUMIF(b!F:F,DIFF!A54,b!P:P)</f>
        <v>19389.21</v>
      </c>
      <c r="I54" s="3">
        <f>SUMIF(b!F:F,DIFF!A54,b!O:O)</f>
        <v>19389.21</v>
      </c>
      <c r="J54" s="3">
        <f t="shared" si="1"/>
        <v>38778.42</v>
      </c>
      <c r="K54" s="6"/>
      <c r="L54" s="3">
        <f t="shared" si="2"/>
        <v>0</v>
      </c>
      <c r="M54" s="3">
        <f t="shared" si="3"/>
        <v>207</v>
      </c>
      <c r="N54" s="3">
        <f t="shared" si="4"/>
        <v>207</v>
      </c>
      <c r="O54" s="3">
        <f t="shared" si="5"/>
        <v>414</v>
      </c>
      <c r="P54" s="3" t="s">
        <v>7929</v>
      </c>
      <c r="Q54" s="3"/>
    </row>
    <row r="55" spans="1:17" x14ac:dyDescent="0.25">
      <c r="A55" s="2" t="s">
        <v>2343</v>
      </c>
      <c r="B55" s="3">
        <f>SUMIF(GSTR2A!E:E,DIFF!A55,GSTR2A!O:O)</f>
        <v>0</v>
      </c>
      <c r="C55" s="3">
        <f>SUMIF(GSTR2A!E:E,DIFF!A55,GSTR2A!P:P)</f>
        <v>76050</v>
      </c>
      <c r="D55" s="3">
        <f>SUMIF(GSTR2A!E:E,DIFF!A55,GSTR2A!Q:Q)</f>
        <v>76050</v>
      </c>
      <c r="E55" s="3">
        <f t="shared" si="0"/>
        <v>152100</v>
      </c>
      <c r="F55" s="6"/>
      <c r="G55" s="3">
        <f>SUMIF(b!F:F,DIFF!A55,b!Q:Q)</f>
        <v>0</v>
      </c>
      <c r="H55" s="3">
        <f>SUMIF(b!F:F,DIFF!A55,b!P:P)</f>
        <v>76050</v>
      </c>
      <c r="I55" s="3">
        <f>SUMIF(b!F:F,DIFF!A55,b!O:O)</f>
        <v>76050</v>
      </c>
      <c r="J55" s="3">
        <f t="shared" si="1"/>
        <v>152100</v>
      </c>
      <c r="K55" s="6"/>
      <c r="L55" s="3">
        <f t="shared" si="2"/>
        <v>0</v>
      </c>
      <c r="M55" s="3">
        <f t="shared" si="3"/>
        <v>0</v>
      </c>
      <c r="N55" s="3">
        <f t="shared" si="4"/>
        <v>0</v>
      </c>
      <c r="O55" s="3">
        <f t="shared" si="5"/>
        <v>0</v>
      </c>
      <c r="P55" s="3" t="s">
        <v>7339</v>
      </c>
      <c r="Q55" s="3"/>
    </row>
    <row r="56" spans="1:17" x14ac:dyDescent="0.25">
      <c r="A56" s="2" t="s">
        <v>307</v>
      </c>
      <c r="B56" s="3">
        <f>SUMIF(GSTR2A!E:E,DIFF!A56,GSTR2A!O:O)</f>
        <v>0</v>
      </c>
      <c r="C56" s="3">
        <f>SUMIF(GSTR2A!E:E,DIFF!A56,GSTR2A!P:P)</f>
        <v>6750</v>
      </c>
      <c r="D56" s="3">
        <f>SUMIF(GSTR2A!E:E,DIFF!A56,GSTR2A!Q:Q)</f>
        <v>6750</v>
      </c>
      <c r="E56" s="3">
        <f t="shared" si="0"/>
        <v>13500</v>
      </c>
      <c r="F56" s="6"/>
      <c r="G56" s="3">
        <f>SUMIF(b!F:F,DIFF!A56,b!Q:Q)</f>
        <v>0</v>
      </c>
      <c r="H56" s="3">
        <f>SUMIF(b!F:F,DIFF!A56,b!P:P)</f>
        <v>6750</v>
      </c>
      <c r="I56" s="3">
        <f>SUMIF(b!F:F,DIFF!A56,b!O:O)</f>
        <v>6750</v>
      </c>
      <c r="J56" s="3">
        <f t="shared" si="1"/>
        <v>13500</v>
      </c>
      <c r="K56" s="6"/>
      <c r="L56" s="3">
        <f t="shared" si="2"/>
        <v>0</v>
      </c>
      <c r="M56" s="3">
        <f t="shared" si="3"/>
        <v>0</v>
      </c>
      <c r="N56" s="3">
        <f t="shared" si="4"/>
        <v>0</v>
      </c>
      <c r="O56" s="3">
        <f t="shared" si="5"/>
        <v>0</v>
      </c>
      <c r="P56" s="3" t="s">
        <v>7339</v>
      </c>
      <c r="Q56" s="3"/>
    </row>
    <row r="57" spans="1:17" x14ac:dyDescent="0.25">
      <c r="A57" s="2" t="s">
        <v>1260</v>
      </c>
      <c r="B57" s="3">
        <f>SUMIF(GSTR2A!E:E,DIFF!A57,GSTR2A!O:O)</f>
        <v>0</v>
      </c>
      <c r="C57" s="3">
        <f>SUMIF(GSTR2A!E:E,DIFF!A57,GSTR2A!P:P)</f>
        <v>39456.5</v>
      </c>
      <c r="D57" s="3">
        <f>SUMIF(GSTR2A!E:E,DIFF!A57,GSTR2A!Q:Q)</f>
        <v>39456.5</v>
      </c>
      <c r="E57" s="3">
        <f t="shared" si="0"/>
        <v>78913</v>
      </c>
      <c r="F57" s="6"/>
      <c r="G57" s="3">
        <f>SUMIF(b!F:F,DIFF!A57,b!Q:Q)</f>
        <v>0</v>
      </c>
      <c r="H57" s="3">
        <f>SUMIF(b!F:F,DIFF!A57,b!P:P)</f>
        <v>40825.214999999997</v>
      </c>
      <c r="I57" s="3">
        <f>SUMIF(b!F:F,DIFF!A57,b!O:O)</f>
        <v>40825.214999999997</v>
      </c>
      <c r="J57" s="3">
        <f t="shared" si="1"/>
        <v>81650.429999999993</v>
      </c>
      <c r="K57" s="6"/>
      <c r="L57" s="3">
        <f t="shared" si="2"/>
        <v>0</v>
      </c>
      <c r="M57" s="3">
        <f t="shared" si="3"/>
        <v>-1368.7149999999965</v>
      </c>
      <c r="N57" s="3">
        <f t="shared" si="4"/>
        <v>-1368.7149999999965</v>
      </c>
      <c r="O57" s="3">
        <f t="shared" si="5"/>
        <v>-2737.429999999993</v>
      </c>
      <c r="P57" s="3" t="s">
        <v>7930</v>
      </c>
      <c r="Q57" s="3"/>
    </row>
    <row r="58" spans="1:17" x14ac:dyDescent="0.25">
      <c r="A58" s="2" t="s">
        <v>640</v>
      </c>
      <c r="B58" s="3">
        <f>SUMIF(GSTR2A!E:E,DIFF!A58,GSTR2A!O:O)</f>
        <v>0</v>
      </c>
      <c r="C58" s="3">
        <f>SUMIF(GSTR2A!E:E,DIFF!A58,GSTR2A!P:P)</f>
        <v>1043.24</v>
      </c>
      <c r="D58" s="3">
        <f>SUMIF(GSTR2A!E:E,DIFF!A58,GSTR2A!Q:Q)</f>
        <v>1043.24</v>
      </c>
      <c r="E58" s="3">
        <f t="shared" si="0"/>
        <v>2086.48</v>
      </c>
      <c r="F58" s="6"/>
      <c r="G58" s="3">
        <f>SUMIF(b!F:F,DIFF!A58,b!Q:Q)</f>
        <v>0</v>
      </c>
      <c r="H58" s="3">
        <f>SUMIF(b!F:F,DIFF!A58,b!P:P)</f>
        <v>344.88</v>
      </c>
      <c r="I58" s="3">
        <f>SUMIF(b!F:F,DIFF!A58,b!O:O)</f>
        <v>344.88</v>
      </c>
      <c r="J58" s="3">
        <f t="shared" si="1"/>
        <v>689.76</v>
      </c>
      <c r="K58" s="6"/>
      <c r="L58" s="3">
        <f t="shared" si="2"/>
        <v>0</v>
      </c>
      <c r="M58" s="3">
        <f t="shared" si="3"/>
        <v>698.36</v>
      </c>
      <c r="N58" s="3">
        <f t="shared" si="4"/>
        <v>698.36</v>
      </c>
      <c r="O58" s="3">
        <f t="shared" si="5"/>
        <v>1396.72</v>
      </c>
      <c r="P58" s="3" t="s">
        <v>7929</v>
      </c>
      <c r="Q58" s="3"/>
    </row>
    <row r="59" spans="1:17" x14ac:dyDescent="0.25">
      <c r="A59" s="2" t="s">
        <v>2235</v>
      </c>
      <c r="B59" s="3">
        <f>SUMIF(GSTR2A!E:E,DIFF!A59,GSTR2A!O:O)</f>
        <v>89626.41</v>
      </c>
      <c r="C59" s="3">
        <f>SUMIF(GSTR2A!E:E,DIFF!A59,GSTR2A!P:P)</f>
        <v>0</v>
      </c>
      <c r="D59" s="3">
        <f>SUMIF(GSTR2A!E:E,DIFF!A59,GSTR2A!Q:Q)</f>
        <v>0</v>
      </c>
      <c r="E59" s="3">
        <f t="shared" si="0"/>
        <v>89626.41</v>
      </c>
      <c r="F59" s="6"/>
      <c r="G59" s="3">
        <f>SUMIF(b!F:F,DIFF!A59,b!Q:Q)</f>
        <v>56894.313600000001</v>
      </c>
      <c r="H59" s="3">
        <f>SUMIF(b!F:F,DIFF!A59,b!P:P)</f>
        <v>0</v>
      </c>
      <c r="I59" s="3">
        <f>SUMIF(b!F:F,DIFF!A59,b!O:O)</f>
        <v>0</v>
      </c>
      <c r="J59" s="3">
        <f t="shared" si="1"/>
        <v>56894.313600000001</v>
      </c>
      <c r="K59" s="6"/>
      <c r="L59" s="3">
        <f t="shared" si="2"/>
        <v>32732.096400000002</v>
      </c>
      <c r="M59" s="3">
        <f t="shared" si="3"/>
        <v>0</v>
      </c>
      <c r="N59" s="3">
        <f t="shared" si="4"/>
        <v>0</v>
      </c>
      <c r="O59" s="3">
        <f t="shared" si="5"/>
        <v>32732.096400000002</v>
      </c>
      <c r="P59" s="3" t="s">
        <v>7929</v>
      </c>
      <c r="Q59" s="3"/>
    </row>
    <row r="60" spans="1:17" x14ac:dyDescent="0.25">
      <c r="A60" s="2" t="s">
        <v>1831</v>
      </c>
      <c r="B60" s="3">
        <f>SUMIF(GSTR2A!E:E,DIFF!A60,GSTR2A!O:O)</f>
        <v>120825</v>
      </c>
      <c r="C60" s="3">
        <f>SUMIF(GSTR2A!E:E,DIFF!A60,GSTR2A!P:P)</f>
        <v>0</v>
      </c>
      <c r="D60" s="3">
        <f>SUMIF(GSTR2A!E:E,DIFF!A60,GSTR2A!Q:Q)</f>
        <v>0</v>
      </c>
      <c r="E60" s="3">
        <f t="shared" si="0"/>
        <v>120825</v>
      </c>
      <c r="F60" s="6"/>
      <c r="G60" s="3">
        <f>SUMIF(b!F:F,DIFF!A60,b!Q:Q)</f>
        <v>120825</v>
      </c>
      <c r="H60" s="3">
        <f>SUMIF(b!F:F,DIFF!A60,b!P:P)</f>
        <v>0</v>
      </c>
      <c r="I60" s="3">
        <f>SUMIF(b!F:F,DIFF!A60,b!O:O)</f>
        <v>0</v>
      </c>
      <c r="J60" s="3">
        <f t="shared" si="1"/>
        <v>120825</v>
      </c>
      <c r="K60" s="6"/>
      <c r="L60" s="3">
        <f t="shared" si="2"/>
        <v>0</v>
      </c>
      <c r="M60" s="3">
        <f t="shared" si="3"/>
        <v>0</v>
      </c>
      <c r="N60" s="3">
        <f t="shared" si="4"/>
        <v>0</v>
      </c>
      <c r="O60" s="3">
        <f t="shared" si="5"/>
        <v>0</v>
      </c>
      <c r="P60" s="3" t="s">
        <v>7339</v>
      </c>
      <c r="Q60" s="3"/>
    </row>
    <row r="61" spans="1:17" x14ac:dyDescent="0.25">
      <c r="A61" s="2" t="s">
        <v>729</v>
      </c>
      <c r="B61" s="3">
        <f>SUMIF(GSTR2A!E:E,DIFF!A61,GSTR2A!O:O)</f>
        <v>848222.56</v>
      </c>
      <c r="C61" s="3">
        <f>SUMIF(GSTR2A!E:E,DIFF!A61,GSTR2A!P:P)</f>
        <v>0</v>
      </c>
      <c r="D61" s="3">
        <f>SUMIF(GSTR2A!E:E,DIFF!A61,GSTR2A!Q:Q)</f>
        <v>0</v>
      </c>
      <c r="E61" s="3">
        <f t="shared" si="0"/>
        <v>848222.56</v>
      </c>
      <c r="F61" s="6"/>
      <c r="G61" s="3">
        <f>SUMIF(b!F:F,DIFF!A61,b!Q:Q)</f>
        <v>694268.1</v>
      </c>
      <c r="H61" s="3">
        <f>SUMIF(b!F:F,DIFF!A61,b!P:P)</f>
        <v>0</v>
      </c>
      <c r="I61" s="3">
        <f>SUMIF(b!F:F,DIFF!A61,b!O:O)</f>
        <v>0</v>
      </c>
      <c r="J61" s="3">
        <f t="shared" si="1"/>
        <v>694268.1</v>
      </c>
      <c r="K61" s="6"/>
      <c r="L61" s="3">
        <f t="shared" si="2"/>
        <v>153954.46000000008</v>
      </c>
      <c r="M61" s="3">
        <f t="shared" si="3"/>
        <v>0</v>
      </c>
      <c r="N61" s="3">
        <f t="shared" si="4"/>
        <v>0</v>
      </c>
      <c r="O61" s="3">
        <f t="shared" si="5"/>
        <v>153954.46000000008</v>
      </c>
      <c r="P61" s="3" t="s">
        <v>7929</v>
      </c>
      <c r="Q61" s="3"/>
    </row>
    <row r="62" spans="1:17" x14ac:dyDescent="0.25">
      <c r="A62" s="2" t="s">
        <v>1868</v>
      </c>
      <c r="B62" s="3">
        <f>SUMIF(GSTR2A!E:E,DIFF!A62,GSTR2A!O:O)</f>
        <v>1071</v>
      </c>
      <c r="C62" s="3">
        <f>SUMIF(GSTR2A!E:E,DIFF!A62,GSTR2A!P:P)</f>
        <v>0</v>
      </c>
      <c r="D62" s="3">
        <f>SUMIF(GSTR2A!E:E,DIFF!A62,GSTR2A!Q:Q)</f>
        <v>0</v>
      </c>
      <c r="E62" s="3">
        <f t="shared" si="0"/>
        <v>1071</v>
      </c>
      <c r="F62" s="6"/>
      <c r="G62" s="3">
        <f>SUMIF(b!F:F,DIFF!A62,b!Q:Q)</f>
        <v>1071</v>
      </c>
      <c r="H62" s="3">
        <f>SUMIF(b!F:F,DIFF!A62,b!P:P)</f>
        <v>0</v>
      </c>
      <c r="I62" s="3">
        <f>SUMIF(b!F:F,DIFF!A62,b!O:O)</f>
        <v>0</v>
      </c>
      <c r="J62" s="3">
        <f t="shared" si="1"/>
        <v>1071</v>
      </c>
      <c r="K62" s="6"/>
      <c r="L62" s="3">
        <f t="shared" si="2"/>
        <v>0</v>
      </c>
      <c r="M62" s="3">
        <f t="shared" si="3"/>
        <v>0</v>
      </c>
      <c r="N62" s="3">
        <f t="shared" si="4"/>
        <v>0</v>
      </c>
      <c r="O62" s="3">
        <f t="shared" si="5"/>
        <v>0</v>
      </c>
      <c r="P62" s="3" t="s">
        <v>7339</v>
      </c>
      <c r="Q62" s="3"/>
    </row>
    <row r="63" spans="1:17" x14ac:dyDescent="0.25">
      <c r="A63" s="2" t="s">
        <v>56</v>
      </c>
      <c r="B63" s="3">
        <f>SUMIF(GSTR2A!E:E,DIFF!A63,GSTR2A!O:O)</f>
        <v>886095</v>
      </c>
      <c r="C63" s="3">
        <f>SUMIF(GSTR2A!E:E,DIFF!A63,GSTR2A!P:P)</f>
        <v>0</v>
      </c>
      <c r="D63" s="3">
        <f>SUMIF(GSTR2A!E:E,DIFF!A63,GSTR2A!Q:Q)</f>
        <v>0</v>
      </c>
      <c r="E63" s="3">
        <f t="shared" si="0"/>
        <v>886095</v>
      </c>
      <c r="F63" s="6"/>
      <c r="G63" s="3">
        <f>SUMIF(b!F:F,DIFF!A63,b!Q:Q)</f>
        <v>718425</v>
      </c>
      <c r="H63" s="3">
        <f>SUMIF(b!F:F,DIFF!A63,b!P:P)</f>
        <v>0</v>
      </c>
      <c r="I63" s="3">
        <f>SUMIF(b!F:F,DIFF!A63,b!O:O)</f>
        <v>0</v>
      </c>
      <c r="J63" s="3">
        <f t="shared" si="1"/>
        <v>718425</v>
      </c>
      <c r="K63" s="6"/>
      <c r="L63" s="3">
        <f t="shared" si="2"/>
        <v>167670</v>
      </c>
      <c r="M63" s="3">
        <f t="shared" si="3"/>
        <v>0</v>
      </c>
      <c r="N63" s="3">
        <f t="shared" si="4"/>
        <v>0</v>
      </c>
      <c r="O63" s="3">
        <f t="shared" si="5"/>
        <v>167670</v>
      </c>
      <c r="P63" s="3" t="s">
        <v>7929</v>
      </c>
      <c r="Q63" s="3"/>
    </row>
    <row r="64" spans="1:17" x14ac:dyDescent="0.25">
      <c r="A64" s="2" t="s">
        <v>2516</v>
      </c>
      <c r="B64" s="3">
        <f>SUMIF(GSTR2A!E:E,DIFF!A64,GSTR2A!O:O)</f>
        <v>756000</v>
      </c>
      <c r="C64" s="3">
        <f>SUMIF(GSTR2A!E:E,DIFF!A64,GSTR2A!P:P)</f>
        <v>0</v>
      </c>
      <c r="D64" s="3">
        <f>SUMIF(GSTR2A!E:E,DIFF!A64,GSTR2A!Q:Q)</f>
        <v>0</v>
      </c>
      <c r="E64" s="3">
        <f t="shared" si="0"/>
        <v>756000</v>
      </c>
      <c r="F64" s="6"/>
      <c r="G64" s="3">
        <f>SUMIF(b!F:F,DIFF!A64,b!Q:Q)</f>
        <v>756000</v>
      </c>
      <c r="H64" s="3">
        <f>SUMIF(b!F:F,DIFF!A64,b!P:P)</f>
        <v>0</v>
      </c>
      <c r="I64" s="3">
        <f>SUMIF(b!F:F,DIFF!A64,b!O:O)</f>
        <v>0</v>
      </c>
      <c r="J64" s="3">
        <f t="shared" si="1"/>
        <v>756000</v>
      </c>
      <c r="K64" s="6"/>
      <c r="L64" s="3">
        <f t="shared" si="2"/>
        <v>0</v>
      </c>
      <c r="M64" s="3">
        <f t="shared" si="3"/>
        <v>0</v>
      </c>
      <c r="N64" s="3">
        <f t="shared" si="4"/>
        <v>0</v>
      </c>
      <c r="O64" s="3">
        <f t="shared" si="5"/>
        <v>0</v>
      </c>
      <c r="P64" s="3" t="s">
        <v>7339</v>
      </c>
      <c r="Q64" s="3"/>
    </row>
    <row r="65" spans="1:17" x14ac:dyDescent="0.25">
      <c r="A65" s="2" t="s">
        <v>1019</v>
      </c>
      <c r="B65" s="3">
        <f>SUMIF(GSTR2A!E:E,DIFF!A65,GSTR2A!O:O)</f>
        <v>314045.82000000007</v>
      </c>
      <c r="C65" s="3">
        <f>SUMIF(GSTR2A!E:E,DIFF!A65,GSTR2A!P:P)</f>
        <v>0</v>
      </c>
      <c r="D65" s="3">
        <f>SUMIF(GSTR2A!E:E,DIFF!A65,GSTR2A!Q:Q)</f>
        <v>0</v>
      </c>
      <c r="E65" s="3">
        <f t="shared" si="0"/>
        <v>314045.82000000007</v>
      </c>
      <c r="F65" s="6"/>
      <c r="G65" s="3">
        <f>SUMIF(b!F:F,DIFF!A65,b!Q:Q)</f>
        <v>259661.05440000002</v>
      </c>
      <c r="H65" s="3">
        <f>SUMIF(b!F:F,DIFF!A65,b!P:P)</f>
        <v>0</v>
      </c>
      <c r="I65" s="3">
        <f>SUMIF(b!F:F,DIFF!A65,b!O:O)</f>
        <v>0</v>
      </c>
      <c r="J65" s="3">
        <f t="shared" si="1"/>
        <v>259661.05440000002</v>
      </c>
      <c r="K65" s="6"/>
      <c r="L65" s="3">
        <f t="shared" si="2"/>
        <v>54384.765600000042</v>
      </c>
      <c r="M65" s="3">
        <f t="shared" si="3"/>
        <v>0</v>
      </c>
      <c r="N65" s="3">
        <f t="shared" si="4"/>
        <v>0</v>
      </c>
      <c r="O65" s="3">
        <f t="shared" si="5"/>
        <v>54384.765600000042</v>
      </c>
      <c r="P65" s="3" t="s">
        <v>7929</v>
      </c>
      <c r="Q65" s="3"/>
    </row>
    <row r="66" spans="1:17" x14ac:dyDescent="0.25">
      <c r="A66" s="2" t="s">
        <v>1536</v>
      </c>
      <c r="B66" s="3">
        <f>SUMIF(GSTR2A!E:E,DIFF!A66,GSTR2A!O:O)</f>
        <v>950850</v>
      </c>
      <c r="C66" s="3">
        <f>SUMIF(GSTR2A!E:E,DIFF!A66,GSTR2A!P:P)</f>
        <v>0</v>
      </c>
      <c r="D66" s="3">
        <f>SUMIF(GSTR2A!E:E,DIFF!A66,GSTR2A!Q:Q)</f>
        <v>0</v>
      </c>
      <c r="E66" s="3">
        <f t="shared" si="0"/>
        <v>950850</v>
      </c>
      <c r="F66" s="6"/>
      <c r="G66" s="3">
        <f>SUMIF(b!F:F,DIFF!A66,b!Q:Q)</f>
        <v>946338</v>
      </c>
      <c r="H66" s="3">
        <f>SUMIF(b!F:F,DIFF!A66,b!P:P)</f>
        <v>0</v>
      </c>
      <c r="I66" s="3">
        <f>SUMIF(b!F:F,DIFF!A66,b!O:O)</f>
        <v>0</v>
      </c>
      <c r="J66" s="3">
        <f t="shared" si="1"/>
        <v>946338</v>
      </c>
      <c r="K66" s="6"/>
      <c r="L66" s="3">
        <f t="shared" si="2"/>
        <v>4512</v>
      </c>
      <c r="M66" s="3">
        <f t="shared" si="3"/>
        <v>0</v>
      </c>
      <c r="N66" s="3">
        <f t="shared" si="4"/>
        <v>0</v>
      </c>
      <c r="O66" s="3">
        <f t="shared" si="5"/>
        <v>4512</v>
      </c>
      <c r="P66" s="3" t="s">
        <v>7929</v>
      </c>
      <c r="Q66" s="3"/>
    </row>
    <row r="67" spans="1:17" x14ac:dyDescent="0.25">
      <c r="A67" s="2" t="s">
        <v>1204</v>
      </c>
      <c r="B67" s="3">
        <f>SUMIF(GSTR2A!E:E,DIFF!A67,GSTR2A!O:O)</f>
        <v>573206.4</v>
      </c>
      <c r="C67" s="3">
        <f>SUMIF(GSTR2A!E:E,DIFF!A67,GSTR2A!P:P)</f>
        <v>0</v>
      </c>
      <c r="D67" s="3">
        <f>SUMIF(GSTR2A!E:E,DIFF!A67,GSTR2A!Q:Q)</f>
        <v>0</v>
      </c>
      <c r="E67" s="3">
        <f t="shared" si="0"/>
        <v>573206.4</v>
      </c>
      <c r="F67" s="6"/>
      <c r="G67" s="3">
        <f>SUMIF(b!F:F,DIFF!A67,b!Q:Q)</f>
        <v>331707.59999999998</v>
      </c>
      <c r="H67" s="3">
        <f>SUMIF(b!F:F,DIFF!A67,b!P:P)</f>
        <v>0</v>
      </c>
      <c r="I67" s="3">
        <f>SUMIF(b!F:F,DIFF!A67,b!O:O)</f>
        <v>0</v>
      </c>
      <c r="J67" s="3">
        <f t="shared" si="1"/>
        <v>331707.59999999998</v>
      </c>
      <c r="K67" s="6"/>
      <c r="L67" s="3">
        <f t="shared" si="2"/>
        <v>241498.80000000005</v>
      </c>
      <c r="M67" s="3">
        <f t="shared" si="3"/>
        <v>0</v>
      </c>
      <c r="N67" s="3">
        <f t="shared" si="4"/>
        <v>0</v>
      </c>
      <c r="O67" s="3">
        <f t="shared" si="5"/>
        <v>241498.80000000005</v>
      </c>
      <c r="P67" s="3" t="s">
        <v>7929</v>
      </c>
      <c r="Q67" s="3"/>
    </row>
    <row r="68" spans="1:17" x14ac:dyDescent="0.25">
      <c r="A68" s="2" t="s">
        <v>2411</v>
      </c>
      <c r="B68" s="3">
        <f>SUMIF(GSTR2A!E:E,DIFF!A68,GSTR2A!O:O)</f>
        <v>94500</v>
      </c>
      <c r="C68" s="3">
        <f>SUMIF(GSTR2A!E:E,DIFF!A68,GSTR2A!P:P)</f>
        <v>0</v>
      </c>
      <c r="D68" s="3">
        <f>SUMIF(GSTR2A!E:E,DIFF!A68,GSTR2A!Q:Q)</f>
        <v>0</v>
      </c>
      <c r="E68" s="3">
        <f t="shared" ref="E68:E131" si="6">SUM(B68:D68)</f>
        <v>94500</v>
      </c>
      <c r="F68" s="6"/>
      <c r="G68" s="3">
        <f>SUMIF(b!F:F,DIFF!A68,b!Q:Q)</f>
        <v>94500</v>
      </c>
      <c r="H68" s="3">
        <f>SUMIF(b!F:F,DIFF!A68,b!P:P)</f>
        <v>0</v>
      </c>
      <c r="I68" s="3">
        <f>SUMIF(b!F:F,DIFF!A68,b!O:O)</f>
        <v>0</v>
      </c>
      <c r="J68" s="3">
        <f t="shared" ref="J68:J131" si="7">SUM(G68:I68)</f>
        <v>94500</v>
      </c>
      <c r="K68" s="6"/>
      <c r="L68" s="3">
        <f t="shared" ref="L68:L131" si="8">B68-G68</f>
        <v>0</v>
      </c>
      <c r="M68" s="3">
        <f t="shared" ref="M68:M131" si="9">C68-H68</f>
        <v>0</v>
      </c>
      <c r="N68" s="3">
        <f t="shared" ref="N68:N131" si="10">D68-I68</f>
        <v>0</v>
      </c>
      <c r="O68" s="3">
        <f t="shared" ref="O68:O131" si="11">E68-J68</f>
        <v>0</v>
      </c>
      <c r="P68" s="3" t="s">
        <v>7339</v>
      </c>
      <c r="Q68" s="3"/>
    </row>
    <row r="69" spans="1:17" x14ac:dyDescent="0.25">
      <c r="A69" s="2" t="s">
        <v>390</v>
      </c>
      <c r="B69" s="3">
        <f>SUMIF(GSTR2A!E:E,DIFF!A69,GSTR2A!O:O)</f>
        <v>17725.5</v>
      </c>
      <c r="C69" s="3">
        <f>SUMIF(GSTR2A!E:E,DIFF!A69,GSTR2A!P:P)</f>
        <v>0</v>
      </c>
      <c r="D69" s="3">
        <f>SUMIF(GSTR2A!E:E,DIFF!A69,GSTR2A!Q:Q)</f>
        <v>0</v>
      </c>
      <c r="E69" s="3">
        <f t="shared" si="6"/>
        <v>17725.5</v>
      </c>
      <c r="F69" s="6"/>
      <c r="G69" s="3">
        <f>SUMIF(b!F:F,DIFF!A69,b!Q:Q)</f>
        <v>16078.5</v>
      </c>
      <c r="H69" s="3">
        <f>SUMIF(b!F:F,DIFF!A69,b!P:P)</f>
        <v>0</v>
      </c>
      <c r="I69" s="3">
        <f>SUMIF(b!F:F,DIFF!A69,b!O:O)</f>
        <v>0</v>
      </c>
      <c r="J69" s="3">
        <f t="shared" si="7"/>
        <v>16078.5</v>
      </c>
      <c r="K69" s="6"/>
      <c r="L69" s="3">
        <f t="shared" si="8"/>
        <v>1647</v>
      </c>
      <c r="M69" s="3">
        <f t="shared" si="9"/>
        <v>0</v>
      </c>
      <c r="N69" s="3">
        <f t="shared" si="10"/>
        <v>0</v>
      </c>
      <c r="O69" s="3">
        <f t="shared" si="11"/>
        <v>1647</v>
      </c>
      <c r="P69" s="3" t="s">
        <v>7929</v>
      </c>
      <c r="Q69" s="3"/>
    </row>
    <row r="70" spans="1:17" x14ac:dyDescent="0.25">
      <c r="A70" s="2" t="s">
        <v>2510</v>
      </c>
      <c r="B70" s="3">
        <f>SUMIF(GSTR2A!E:E,DIFF!A70,GSTR2A!O:O)</f>
        <v>29136.6</v>
      </c>
      <c r="C70" s="3">
        <f>SUMIF(GSTR2A!E:E,DIFF!A70,GSTR2A!P:P)</f>
        <v>0</v>
      </c>
      <c r="D70" s="3">
        <f>SUMIF(GSTR2A!E:E,DIFF!A70,GSTR2A!Q:Q)</f>
        <v>0</v>
      </c>
      <c r="E70" s="3">
        <f t="shared" si="6"/>
        <v>29136.6</v>
      </c>
      <c r="F70" s="6"/>
      <c r="G70" s="3">
        <f>SUMIF(b!F:F,DIFF!A70,b!Q:Q)</f>
        <v>22500</v>
      </c>
      <c r="H70" s="3">
        <f>SUMIF(b!F:F,DIFF!A70,b!P:P)</f>
        <v>0</v>
      </c>
      <c r="I70" s="3">
        <f>SUMIF(b!F:F,DIFF!A70,b!O:O)</f>
        <v>0</v>
      </c>
      <c r="J70" s="3">
        <f t="shared" si="7"/>
        <v>22500</v>
      </c>
      <c r="K70" s="6"/>
      <c r="L70" s="3">
        <f t="shared" si="8"/>
        <v>6636.5999999999985</v>
      </c>
      <c r="M70" s="3">
        <f t="shared" si="9"/>
        <v>0</v>
      </c>
      <c r="N70" s="3">
        <f t="shared" si="10"/>
        <v>0</v>
      </c>
      <c r="O70" s="3">
        <f t="shared" si="11"/>
        <v>6636.5999999999985</v>
      </c>
      <c r="P70" s="3" t="s">
        <v>7929</v>
      </c>
      <c r="Q70" s="3"/>
    </row>
    <row r="71" spans="1:17" x14ac:dyDescent="0.25">
      <c r="A71" s="2" t="s">
        <v>2660</v>
      </c>
      <c r="B71" s="3">
        <f>SUMIF(GSTR2A!E:E,DIFF!A71,GSTR2A!O:O)</f>
        <v>26640</v>
      </c>
      <c r="C71" s="3">
        <f>SUMIF(GSTR2A!E:E,DIFF!A71,GSTR2A!P:P)</f>
        <v>0</v>
      </c>
      <c r="D71" s="3">
        <f>SUMIF(GSTR2A!E:E,DIFF!A71,GSTR2A!Q:Q)</f>
        <v>0</v>
      </c>
      <c r="E71" s="3">
        <f t="shared" si="6"/>
        <v>26640</v>
      </c>
      <c r="F71" s="6"/>
      <c r="G71" s="3">
        <f>SUMIF(b!F:F,DIFF!A71,b!Q:Q)</f>
        <v>18000</v>
      </c>
      <c r="H71" s="3">
        <f>SUMIF(b!F:F,DIFF!A71,b!P:P)</f>
        <v>0</v>
      </c>
      <c r="I71" s="3">
        <f>SUMIF(b!F:F,DIFF!A71,b!O:O)</f>
        <v>0</v>
      </c>
      <c r="J71" s="3">
        <f t="shared" si="7"/>
        <v>18000</v>
      </c>
      <c r="K71" s="6"/>
      <c r="L71" s="3">
        <f t="shared" si="8"/>
        <v>8640</v>
      </c>
      <c r="M71" s="3">
        <f t="shared" si="9"/>
        <v>0</v>
      </c>
      <c r="N71" s="3">
        <f t="shared" si="10"/>
        <v>0</v>
      </c>
      <c r="O71" s="3">
        <f t="shared" si="11"/>
        <v>8640</v>
      </c>
      <c r="P71" s="3" t="s">
        <v>7929</v>
      </c>
      <c r="Q71" s="3"/>
    </row>
    <row r="72" spans="1:17" x14ac:dyDescent="0.25">
      <c r="A72" s="2" t="s">
        <v>654</v>
      </c>
      <c r="B72" s="3">
        <f>SUMIF(GSTR2A!E:E,DIFF!A72,GSTR2A!O:O)</f>
        <v>0</v>
      </c>
      <c r="C72" s="3">
        <f>SUMIF(GSTR2A!E:E,DIFF!A72,GSTR2A!P:P)</f>
        <v>121429.63</v>
      </c>
      <c r="D72" s="3">
        <f>SUMIF(GSTR2A!E:E,DIFF!A72,GSTR2A!Q:Q)</f>
        <v>121429.63</v>
      </c>
      <c r="E72" s="3">
        <f t="shared" si="6"/>
        <v>242859.26</v>
      </c>
      <c r="F72" s="6"/>
      <c r="G72" s="3">
        <f>SUMIF(b!F:F,DIFF!A72,b!Q:Q)</f>
        <v>0</v>
      </c>
      <c r="H72" s="3">
        <f>SUMIF(b!F:F,DIFF!A72,b!P:P)</f>
        <v>115108.05499999999</v>
      </c>
      <c r="I72" s="3">
        <f>SUMIF(b!F:F,DIFF!A72,b!O:O)</f>
        <v>115108.05499999999</v>
      </c>
      <c r="J72" s="3">
        <f t="shared" si="7"/>
        <v>230216.11</v>
      </c>
      <c r="K72" s="6"/>
      <c r="L72" s="3">
        <f t="shared" si="8"/>
        <v>0</v>
      </c>
      <c r="M72" s="3">
        <f t="shared" si="9"/>
        <v>6321.5750000000116</v>
      </c>
      <c r="N72" s="3">
        <f t="shared" si="10"/>
        <v>6321.5750000000116</v>
      </c>
      <c r="O72" s="3">
        <f t="shared" si="11"/>
        <v>12643.150000000023</v>
      </c>
      <c r="P72" s="3" t="s">
        <v>7929</v>
      </c>
      <c r="Q72" s="3"/>
    </row>
    <row r="73" spans="1:17" x14ac:dyDescent="0.25">
      <c r="A73" s="2" t="s">
        <v>440</v>
      </c>
      <c r="B73" s="3">
        <f>SUMIF(GSTR2A!E:E,DIFF!A73,GSTR2A!O:O)</f>
        <v>0</v>
      </c>
      <c r="C73" s="3">
        <f>SUMIF(GSTR2A!E:E,DIFF!A73,GSTR2A!P:P)</f>
        <v>119626.15</v>
      </c>
      <c r="D73" s="3">
        <f>SUMIF(GSTR2A!E:E,DIFF!A73,GSTR2A!Q:Q)</f>
        <v>119626.15</v>
      </c>
      <c r="E73" s="3">
        <f t="shared" si="6"/>
        <v>239252.3</v>
      </c>
      <c r="F73" s="6"/>
      <c r="G73" s="3">
        <f>SUMIF(b!F:F,DIFF!A73,b!Q:Q)</f>
        <v>0</v>
      </c>
      <c r="H73" s="3">
        <f>SUMIF(b!F:F,DIFF!A73,b!P:P)</f>
        <v>114807.84</v>
      </c>
      <c r="I73" s="3">
        <f>SUMIF(b!F:F,DIFF!A73,b!O:O)</f>
        <v>114807.84</v>
      </c>
      <c r="J73" s="3">
        <f t="shared" si="7"/>
        <v>229615.68</v>
      </c>
      <c r="K73" s="6"/>
      <c r="L73" s="3">
        <f t="shared" si="8"/>
        <v>0</v>
      </c>
      <c r="M73" s="3">
        <f t="shared" si="9"/>
        <v>4818.3099999999977</v>
      </c>
      <c r="N73" s="3">
        <f t="shared" si="10"/>
        <v>4818.3099999999977</v>
      </c>
      <c r="O73" s="3">
        <f t="shared" si="11"/>
        <v>9636.6199999999953</v>
      </c>
      <c r="P73" s="3" t="s">
        <v>7929</v>
      </c>
      <c r="Q73" s="3"/>
    </row>
    <row r="74" spans="1:17" x14ac:dyDescent="0.25">
      <c r="A74" s="2" t="s">
        <v>2202</v>
      </c>
      <c r="B74" s="3">
        <f>SUMIF(GSTR2A!E:E,DIFF!A74,GSTR2A!O:O)</f>
        <v>5670</v>
      </c>
      <c r="C74" s="3">
        <f>SUMIF(GSTR2A!E:E,DIFF!A74,GSTR2A!P:P)</f>
        <v>0</v>
      </c>
      <c r="D74" s="3">
        <f>SUMIF(GSTR2A!E:E,DIFF!A74,GSTR2A!Q:Q)</f>
        <v>0</v>
      </c>
      <c r="E74" s="3">
        <f t="shared" si="6"/>
        <v>5670</v>
      </c>
      <c r="F74" s="6"/>
      <c r="G74" s="3">
        <f>SUMIF(b!F:F,DIFF!A74,b!Q:Q)</f>
        <v>5670</v>
      </c>
      <c r="H74" s="3">
        <f>SUMIF(b!F:F,DIFF!A74,b!P:P)</f>
        <v>0</v>
      </c>
      <c r="I74" s="3">
        <f>SUMIF(b!F:F,DIFF!A74,b!O:O)</f>
        <v>0</v>
      </c>
      <c r="J74" s="3">
        <f t="shared" si="7"/>
        <v>5670</v>
      </c>
      <c r="K74" s="6"/>
      <c r="L74" s="3">
        <f t="shared" si="8"/>
        <v>0</v>
      </c>
      <c r="M74" s="3">
        <f t="shared" si="9"/>
        <v>0</v>
      </c>
      <c r="N74" s="3">
        <f t="shared" si="10"/>
        <v>0</v>
      </c>
      <c r="O74" s="3">
        <f t="shared" si="11"/>
        <v>0</v>
      </c>
      <c r="P74" s="3" t="s">
        <v>7339</v>
      </c>
      <c r="Q74" s="3"/>
    </row>
    <row r="75" spans="1:17" x14ac:dyDescent="0.25">
      <c r="A75" s="2" t="s">
        <v>619</v>
      </c>
      <c r="B75" s="3">
        <f>SUMIF(GSTR2A!E:E,DIFF!A75,GSTR2A!O:O)</f>
        <v>29990.78</v>
      </c>
      <c r="C75" s="3">
        <f>SUMIF(GSTR2A!E:E,DIFF!A75,GSTR2A!P:P)</f>
        <v>0</v>
      </c>
      <c r="D75" s="3">
        <f>SUMIF(GSTR2A!E:E,DIFF!A75,GSTR2A!Q:Q)</f>
        <v>0</v>
      </c>
      <c r="E75" s="3">
        <f t="shared" si="6"/>
        <v>29990.78</v>
      </c>
      <c r="F75" s="6"/>
      <c r="G75" s="3">
        <f>SUMIF(b!F:F,DIFF!A75,b!Q:Q)</f>
        <v>22538.784599999999</v>
      </c>
      <c r="H75" s="3">
        <f>SUMIF(b!F:F,DIFF!A75,b!P:P)</f>
        <v>0</v>
      </c>
      <c r="I75" s="3">
        <f>SUMIF(b!F:F,DIFF!A75,b!O:O)</f>
        <v>0</v>
      </c>
      <c r="J75" s="3">
        <f t="shared" si="7"/>
        <v>22538.784599999999</v>
      </c>
      <c r="K75" s="6"/>
      <c r="L75" s="3">
        <f t="shared" si="8"/>
        <v>7451.9953999999998</v>
      </c>
      <c r="M75" s="3">
        <f t="shared" si="9"/>
        <v>0</v>
      </c>
      <c r="N75" s="3">
        <f t="shared" si="10"/>
        <v>0</v>
      </c>
      <c r="O75" s="3">
        <f t="shared" si="11"/>
        <v>7451.9953999999998</v>
      </c>
      <c r="P75" s="3" t="s">
        <v>7929</v>
      </c>
      <c r="Q75" s="3"/>
    </row>
    <row r="76" spans="1:17" x14ac:dyDescent="0.25">
      <c r="A76" s="2" t="s">
        <v>837</v>
      </c>
      <c r="B76" s="3">
        <f>SUMIF(GSTR2A!E:E,DIFF!A76,GSTR2A!O:O)</f>
        <v>0</v>
      </c>
      <c r="C76" s="3">
        <f>SUMIF(GSTR2A!E:E,DIFF!A76,GSTR2A!P:P)</f>
        <v>7155</v>
      </c>
      <c r="D76" s="3">
        <f>SUMIF(GSTR2A!E:E,DIFF!A76,GSTR2A!Q:Q)</f>
        <v>7155</v>
      </c>
      <c r="E76" s="3">
        <f t="shared" si="6"/>
        <v>14310</v>
      </c>
      <c r="F76" s="6"/>
      <c r="G76" s="3">
        <f>SUMIF(b!F:F,DIFF!A76,b!Q:Q)</f>
        <v>0</v>
      </c>
      <c r="H76" s="3">
        <f>SUMIF(b!F:F,DIFF!A76,b!P:P)</f>
        <v>7484.52</v>
      </c>
      <c r="I76" s="3">
        <f>SUMIF(b!F:F,DIFF!A76,b!O:O)</f>
        <v>7484.52</v>
      </c>
      <c r="J76" s="3">
        <f t="shared" si="7"/>
        <v>14969.04</v>
      </c>
      <c r="K76" s="6"/>
      <c r="L76" s="3">
        <f t="shared" si="8"/>
        <v>0</v>
      </c>
      <c r="M76" s="3">
        <f t="shared" si="9"/>
        <v>-329.52000000000044</v>
      </c>
      <c r="N76" s="3">
        <f t="shared" si="10"/>
        <v>-329.52000000000044</v>
      </c>
      <c r="O76" s="3">
        <f t="shared" si="11"/>
        <v>-659.04000000000087</v>
      </c>
      <c r="P76" s="3" t="s">
        <v>7930</v>
      </c>
      <c r="Q76" s="3"/>
    </row>
    <row r="77" spans="1:17" x14ac:dyDescent="0.25">
      <c r="A77" s="2" t="s">
        <v>647</v>
      </c>
      <c r="B77" s="3">
        <f>SUMIF(GSTR2A!E:E,DIFF!A77,GSTR2A!O:O)</f>
        <v>0</v>
      </c>
      <c r="C77" s="3">
        <f>SUMIF(GSTR2A!E:E,DIFF!A77,GSTR2A!P:P)</f>
        <v>80728.820000000007</v>
      </c>
      <c r="D77" s="3">
        <f>SUMIF(GSTR2A!E:E,DIFF!A77,GSTR2A!Q:Q)</f>
        <v>80728.820000000007</v>
      </c>
      <c r="E77" s="3">
        <f t="shared" si="6"/>
        <v>161457.64000000001</v>
      </c>
      <c r="F77" s="6"/>
      <c r="G77" s="3">
        <f>SUMIF(b!F:F,DIFF!A77,b!Q:Q)</f>
        <v>0</v>
      </c>
      <c r="H77" s="3">
        <f>SUMIF(b!F:F,DIFF!A77,b!P:P)</f>
        <v>81997.671600000016</v>
      </c>
      <c r="I77" s="3">
        <f>SUMIF(b!F:F,DIFF!A77,b!O:O)</f>
        <v>81997.671600000016</v>
      </c>
      <c r="J77" s="3">
        <f t="shared" si="7"/>
        <v>163995.34320000003</v>
      </c>
      <c r="K77" s="6"/>
      <c r="L77" s="3">
        <f t="shared" si="8"/>
        <v>0</v>
      </c>
      <c r="M77" s="3">
        <f t="shared" si="9"/>
        <v>-1268.8516000000091</v>
      </c>
      <c r="N77" s="3">
        <f t="shared" si="10"/>
        <v>-1268.8516000000091</v>
      </c>
      <c r="O77" s="3">
        <f t="shared" si="11"/>
        <v>-2537.7032000000181</v>
      </c>
      <c r="P77" s="3" t="s">
        <v>7930</v>
      </c>
      <c r="Q77" s="3"/>
    </row>
    <row r="78" spans="1:17" x14ac:dyDescent="0.25">
      <c r="A78" s="2" t="s">
        <v>171</v>
      </c>
      <c r="B78" s="3">
        <f>SUMIF(GSTR2A!E:E,DIFF!A78,GSTR2A!O:O)</f>
        <v>0</v>
      </c>
      <c r="C78" s="3">
        <f>SUMIF(GSTR2A!E:E,DIFF!A78,GSTR2A!P:P)</f>
        <v>89709.889999999985</v>
      </c>
      <c r="D78" s="3">
        <f>SUMIF(GSTR2A!E:E,DIFF!A78,GSTR2A!Q:Q)</f>
        <v>89709.889999999985</v>
      </c>
      <c r="E78" s="3">
        <f t="shared" si="6"/>
        <v>179419.77999999997</v>
      </c>
      <c r="F78" s="6"/>
      <c r="G78" s="3">
        <f>SUMIF(b!F:F,DIFF!A78,b!Q:Q)</f>
        <v>0</v>
      </c>
      <c r="H78" s="3">
        <f>SUMIF(b!F:F,DIFF!A78,b!P:P)</f>
        <v>84450.585600000006</v>
      </c>
      <c r="I78" s="3">
        <f>SUMIF(b!F:F,DIFF!A78,b!O:O)</f>
        <v>84450.585600000006</v>
      </c>
      <c r="J78" s="3">
        <f t="shared" si="7"/>
        <v>168901.17120000001</v>
      </c>
      <c r="K78" s="6"/>
      <c r="L78" s="3">
        <f t="shared" si="8"/>
        <v>0</v>
      </c>
      <c r="M78" s="3">
        <f t="shared" si="9"/>
        <v>5259.3043999999791</v>
      </c>
      <c r="N78" s="3">
        <f t="shared" si="10"/>
        <v>5259.3043999999791</v>
      </c>
      <c r="O78" s="3">
        <f t="shared" si="11"/>
        <v>10518.608799999958</v>
      </c>
      <c r="P78" s="3" t="s">
        <v>7929</v>
      </c>
      <c r="Q78" s="3"/>
    </row>
    <row r="79" spans="1:17" x14ac:dyDescent="0.25">
      <c r="A79" s="2" t="s">
        <v>2642</v>
      </c>
      <c r="B79" s="3">
        <f>SUMIF(GSTR2A!E:E,DIFF!A79,GSTR2A!O:O)</f>
        <v>282528</v>
      </c>
      <c r="C79" s="3">
        <f>SUMIF(GSTR2A!E:E,DIFF!A79,GSTR2A!P:P)</f>
        <v>0</v>
      </c>
      <c r="D79" s="3">
        <f>SUMIF(GSTR2A!E:E,DIFF!A79,GSTR2A!Q:Q)</f>
        <v>0</v>
      </c>
      <c r="E79" s="3">
        <f t="shared" si="6"/>
        <v>282528</v>
      </c>
      <c r="F79" s="6"/>
      <c r="G79" s="3">
        <f>SUMIF(b!F:F,DIFF!A79,b!Q:Q)</f>
        <v>282528</v>
      </c>
      <c r="H79" s="3">
        <f>SUMIF(b!F:F,DIFF!A79,b!P:P)</f>
        <v>0</v>
      </c>
      <c r="I79" s="3">
        <f>SUMIF(b!F:F,DIFF!A79,b!O:O)</f>
        <v>0</v>
      </c>
      <c r="J79" s="3">
        <f t="shared" si="7"/>
        <v>282528</v>
      </c>
      <c r="K79" s="6"/>
      <c r="L79" s="3">
        <f t="shared" si="8"/>
        <v>0</v>
      </c>
      <c r="M79" s="3">
        <f t="shared" si="9"/>
        <v>0</v>
      </c>
      <c r="N79" s="3">
        <f t="shared" si="10"/>
        <v>0</v>
      </c>
      <c r="O79" s="3">
        <f t="shared" si="11"/>
        <v>0</v>
      </c>
      <c r="P79" s="3" t="s">
        <v>7339</v>
      </c>
      <c r="Q79" s="3"/>
    </row>
    <row r="80" spans="1:17" x14ac:dyDescent="0.25">
      <c r="A80" s="2" t="s">
        <v>1274</v>
      </c>
      <c r="B80" s="3">
        <f>SUMIF(GSTR2A!E:E,DIFF!A80,GSTR2A!O:O)</f>
        <v>0</v>
      </c>
      <c r="C80" s="3">
        <f>SUMIF(GSTR2A!E:E,DIFF!A80,GSTR2A!P:P)</f>
        <v>169074.16999999998</v>
      </c>
      <c r="D80" s="3">
        <f>SUMIF(GSTR2A!E:E,DIFF!A80,GSTR2A!Q:Q)</f>
        <v>169074.16999999998</v>
      </c>
      <c r="E80" s="3">
        <f t="shared" si="6"/>
        <v>338148.33999999997</v>
      </c>
      <c r="F80" s="6"/>
      <c r="G80" s="3">
        <f>SUMIF(b!F:F,DIFF!A80,b!Q:Q)</f>
        <v>0</v>
      </c>
      <c r="H80" s="3">
        <f>SUMIF(b!F:F,DIFF!A80,b!P:P)</f>
        <v>169074.16499999998</v>
      </c>
      <c r="I80" s="3">
        <f>SUMIF(b!F:F,DIFF!A80,b!O:O)</f>
        <v>169074.16499999998</v>
      </c>
      <c r="J80" s="3">
        <f t="shared" si="7"/>
        <v>338148.32999999996</v>
      </c>
      <c r="K80" s="6"/>
      <c r="L80" s="3">
        <f t="shared" si="8"/>
        <v>0</v>
      </c>
      <c r="M80" s="3">
        <f t="shared" si="9"/>
        <v>5.0000000046566129E-3</v>
      </c>
      <c r="N80" s="3">
        <f t="shared" si="10"/>
        <v>5.0000000046566129E-3</v>
      </c>
      <c r="O80" s="3">
        <f t="shared" si="11"/>
        <v>1.0000000009313226E-2</v>
      </c>
      <c r="P80" s="3" t="s">
        <v>7339</v>
      </c>
      <c r="Q80" s="3"/>
    </row>
    <row r="81" spans="1:17" x14ac:dyDescent="0.25">
      <c r="A81" s="2" t="s">
        <v>2206</v>
      </c>
      <c r="B81" s="3">
        <f>SUMIF(GSTR2A!E:E,DIFF!A81,GSTR2A!O:O)</f>
        <v>20736</v>
      </c>
      <c r="C81" s="3">
        <f>SUMIF(GSTR2A!E:E,DIFF!A81,GSTR2A!P:P)</f>
        <v>0</v>
      </c>
      <c r="D81" s="3">
        <f>SUMIF(GSTR2A!E:E,DIFF!A81,GSTR2A!Q:Q)</f>
        <v>0</v>
      </c>
      <c r="E81" s="3">
        <f t="shared" si="6"/>
        <v>20736</v>
      </c>
      <c r="F81" s="6"/>
      <c r="G81" s="3">
        <f>SUMIF(b!F:F,DIFF!A81,b!Q:Q)</f>
        <v>29376</v>
      </c>
      <c r="H81" s="3">
        <f>SUMIF(b!F:F,DIFF!A81,b!P:P)</f>
        <v>0</v>
      </c>
      <c r="I81" s="3">
        <f>SUMIF(b!F:F,DIFF!A81,b!O:O)</f>
        <v>0</v>
      </c>
      <c r="J81" s="3">
        <f t="shared" si="7"/>
        <v>29376</v>
      </c>
      <c r="K81" s="6"/>
      <c r="L81" s="3">
        <f t="shared" si="8"/>
        <v>-8640</v>
      </c>
      <c r="M81" s="3">
        <f t="shared" si="9"/>
        <v>0</v>
      </c>
      <c r="N81" s="3">
        <f t="shared" si="10"/>
        <v>0</v>
      </c>
      <c r="O81" s="3">
        <f t="shared" si="11"/>
        <v>-8640</v>
      </c>
      <c r="P81" s="3" t="s">
        <v>7930</v>
      </c>
      <c r="Q81" s="3"/>
    </row>
    <row r="82" spans="1:17" x14ac:dyDescent="0.25">
      <c r="A82" s="2" t="s">
        <v>2543</v>
      </c>
      <c r="B82" s="3">
        <f>SUMIF(GSTR2A!E:E,DIFF!A82,GSTR2A!O:O)</f>
        <v>279923</v>
      </c>
      <c r="C82" s="3">
        <f>SUMIF(GSTR2A!E:E,DIFF!A82,GSTR2A!P:P)</f>
        <v>0</v>
      </c>
      <c r="D82" s="3">
        <f>SUMIF(GSTR2A!E:E,DIFF!A82,GSTR2A!Q:Q)</f>
        <v>0</v>
      </c>
      <c r="E82" s="3">
        <f t="shared" si="6"/>
        <v>279923</v>
      </c>
      <c r="F82" s="6"/>
      <c r="G82" s="3">
        <f>SUMIF(b!F:F,DIFF!A82,b!Q:Q)</f>
        <v>279923.40000000002</v>
      </c>
      <c r="H82" s="3">
        <f>SUMIF(b!F:F,DIFF!A82,b!P:P)</f>
        <v>0</v>
      </c>
      <c r="I82" s="3">
        <f>SUMIF(b!F:F,DIFF!A82,b!O:O)</f>
        <v>0</v>
      </c>
      <c r="J82" s="3">
        <f t="shared" si="7"/>
        <v>279923.40000000002</v>
      </c>
      <c r="K82" s="6"/>
      <c r="L82" s="3">
        <f t="shared" si="8"/>
        <v>-0.40000000002328306</v>
      </c>
      <c r="M82" s="3">
        <f t="shared" si="9"/>
        <v>0</v>
      </c>
      <c r="N82" s="3">
        <f t="shared" si="10"/>
        <v>0</v>
      </c>
      <c r="O82" s="3">
        <f t="shared" si="11"/>
        <v>-0.40000000002328306</v>
      </c>
      <c r="P82" s="3" t="s">
        <v>7339</v>
      </c>
      <c r="Q82" s="3"/>
    </row>
    <row r="83" spans="1:17" x14ac:dyDescent="0.25">
      <c r="A83" s="2" t="s">
        <v>2591</v>
      </c>
      <c r="B83" s="3">
        <f>SUMIF(GSTR2A!E:E,DIFF!A83,GSTR2A!O:O)</f>
        <v>0</v>
      </c>
      <c r="C83" s="3">
        <f>SUMIF(GSTR2A!E:E,DIFF!A83,GSTR2A!P:P)</f>
        <v>360</v>
      </c>
      <c r="D83" s="3">
        <f>SUMIF(GSTR2A!E:E,DIFF!A83,GSTR2A!Q:Q)</f>
        <v>360</v>
      </c>
      <c r="E83" s="3">
        <f t="shared" si="6"/>
        <v>720</v>
      </c>
      <c r="F83" s="6"/>
      <c r="G83" s="3">
        <f>SUMIF(b!F:F,DIFF!A83,b!Q:Q)</f>
        <v>0</v>
      </c>
      <c r="H83" s="3">
        <f>SUMIF(b!F:F,DIFF!A83,b!P:P)</f>
        <v>360</v>
      </c>
      <c r="I83" s="3">
        <f>SUMIF(b!F:F,DIFF!A83,b!O:O)</f>
        <v>360</v>
      </c>
      <c r="J83" s="3">
        <f t="shared" si="7"/>
        <v>720</v>
      </c>
      <c r="K83" s="6"/>
      <c r="L83" s="3">
        <f t="shared" si="8"/>
        <v>0</v>
      </c>
      <c r="M83" s="3">
        <f t="shared" si="9"/>
        <v>0</v>
      </c>
      <c r="N83" s="3">
        <f t="shared" si="10"/>
        <v>0</v>
      </c>
      <c r="O83" s="3">
        <f t="shared" si="11"/>
        <v>0</v>
      </c>
      <c r="P83" s="3" t="s">
        <v>7339</v>
      </c>
      <c r="Q83" s="3"/>
    </row>
    <row r="84" spans="1:17" x14ac:dyDescent="0.25">
      <c r="A84" s="2" t="s">
        <v>456</v>
      </c>
      <c r="B84" s="3">
        <f>SUMIF(GSTR2A!E:E,DIFF!A84,GSTR2A!O:O)</f>
        <v>0</v>
      </c>
      <c r="C84" s="3">
        <f>SUMIF(GSTR2A!E:E,DIFF!A84,GSTR2A!P:P)</f>
        <v>167185.80000000002</v>
      </c>
      <c r="D84" s="3">
        <f>SUMIF(GSTR2A!E:E,DIFF!A84,GSTR2A!Q:Q)</f>
        <v>167185.80000000002</v>
      </c>
      <c r="E84" s="3">
        <f t="shared" si="6"/>
        <v>334371.60000000003</v>
      </c>
      <c r="F84" s="6"/>
      <c r="G84" s="3">
        <f>SUMIF(b!F:F,DIFF!A84,b!Q:Q)</f>
        <v>0</v>
      </c>
      <c r="H84" s="3">
        <f>SUMIF(b!F:F,DIFF!A84,b!P:P)</f>
        <v>165363.24000000002</v>
      </c>
      <c r="I84" s="3">
        <f>SUMIF(b!F:F,DIFF!A84,b!O:O)</f>
        <v>165363.24000000002</v>
      </c>
      <c r="J84" s="3">
        <f t="shared" si="7"/>
        <v>330726.48000000004</v>
      </c>
      <c r="K84" s="6"/>
      <c r="L84" s="3">
        <f t="shared" si="8"/>
        <v>0</v>
      </c>
      <c r="M84" s="3">
        <f t="shared" si="9"/>
        <v>1822.5599999999977</v>
      </c>
      <c r="N84" s="3">
        <f t="shared" si="10"/>
        <v>1822.5599999999977</v>
      </c>
      <c r="O84" s="3">
        <f t="shared" si="11"/>
        <v>3645.1199999999953</v>
      </c>
      <c r="P84" s="3" t="s">
        <v>7929</v>
      </c>
      <c r="Q84" s="3"/>
    </row>
    <row r="85" spans="1:17" x14ac:dyDescent="0.25">
      <c r="A85" s="2" t="s">
        <v>571</v>
      </c>
      <c r="B85" s="3">
        <f>SUMIF(GSTR2A!E:E,DIFF!A85,GSTR2A!O:O)</f>
        <v>0</v>
      </c>
      <c r="C85" s="3">
        <f>SUMIF(GSTR2A!E:E,DIFF!A85,GSTR2A!P:P)</f>
        <v>214082.55</v>
      </c>
      <c r="D85" s="3">
        <f>SUMIF(GSTR2A!E:E,DIFF!A85,GSTR2A!Q:Q)</f>
        <v>214082.55</v>
      </c>
      <c r="E85" s="3">
        <f t="shared" si="6"/>
        <v>428165.1</v>
      </c>
      <c r="F85" s="6"/>
      <c r="G85" s="3">
        <f>SUMIF(b!F:F,DIFF!A85,b!Q:Q)</f>
        <v>0</v>
      </c>
      <c r="H85" s="3">
        <f>SUMIF(b!F:F,DIFF!A85,b!P:P)</f>
        <v>213747.75</v>
      </c>
      <c r="I85" s="3">
        <f>SUMIF(b!F:F,DIFF!A85,b!O:O)</f>
        <v>213747.75</v>
      </c>
      <c r="J85" s="3">
        <f t="shared" si="7"/>
        <v>427495.5</v>
      </c>
      <c r="K85" s="6"/>
      <c r="L85" s="3">
        <f t="shared" si="8"/>
        <v>0</v>
      </c>
      <c r="M85" s="3">
        <f t="shared" si="9"/>
        <v>334.79999999998836</v>
      </c>
      <c r="N85" s="3">
        <f t="shared" si="10"/>
        <v>334.79999999998836</v>
      </c>
      <c r="O85" s="3">
        <f t="shared" si="11"/>
        <v>669.59999999997672</v>
      </c>
      <c r="P85" s="3" t="s">
        <v>7929</v>
      </c>
      <c r="Q85" s="3"/>
    </row>
    <row r="86" spans="1:17" x14ac:dyDescent="0.25">
      <c r="A86" s="2" t="s">
        <v>2550</v>
      </c>
      <c r="B86" s="3">
        <f>SUMIF(GSTR2A!E:E,DIFF!A86,GSTR2A!O:O)</f>
        <v>2511</v>
      </c>
      <c r="C86" s="3">
        <f>SUMIF(GSTR2A!E:E,DIFF!A86,GSTR2A!P:P)</f>
        <v>0</v>
      </c>
      <c r="D86" s="3">
        <f>SUMIF(GSTR2A!E:E,DIFF!A86,GSTR2A!Q:Q)</f>
        <v>0</v>
      </c>
      <c r="E86" s="3">
        <f t="shared" si="6"/>
        <v>2511</v>
      </c>
      <c r="F86" s="6"/>
      <c r="G86" s="3">
        <f>SUMIF(b!F:F,DIFF!A86,b!Q:Q)</f>
        <v>2511</v>
      </c>
      <c r="H86" s="3">
        <f>SUMIF(b!F:F,DIFF!A86,b!P:P)</f>
        <v>0</v>
      </c>
      <c r="I86" s="3">
        <f>SUMIF(b!F:F,DIFF!A86,b!O:O)</f>
        <v>0</v>
      </c>
      <c r="J86" s="3">
        <f t="shared" si="7"/>
        <v>2511</v>
      </c>
      <c r="K86" s="6"/>
      <c r="L86" s="3">
        <f t="shared" si="8"/>
        <v>0</v>
      </c>
      <c r="M86" s="3">
        <f t="shared" si="9"/>
        <v>0</v>
      </c>
      <c r="N86" s="3">
        <f t="shared" si="10"/>
        <v>0</v>
      </c>
      <c r="O86" s="3">
        <f t="shared" si="11"/>
        <v>0</v>
      </c>
      <c r="P86" s="3" t="s">
        <v>7339</v>
      </c>
      <c r="Q86" s="3"/>
    </row>
    <row r="87" spans="1:17" x14ac:dyDescent="0.25">
      <c r="A87" s="2" t="s">
        <v>621</v>
      </c>
      <c r="B87" s="3">
        <f>SUMIF(GSTR2A!E:E,DIFF!A87,GSTR2A!O:O)</f>
        <v>1531035</v>
      </c>
      <c r="C87" s="3">
        <f>SUMIF(GSTR2A!E:E,DIFF!A87,GSTR2A!P:P)</f>
        <v>0</v>
      </c>
      <c r="D87" s="3">
        <f>SUMIF(GSTR2A!E:E,DIFF!A87,GSTR2A!Q:Q)</f>
        <v>0</v>
      </c>
      <c r="E87" s="3">
        <f t="shared" si="6"/>
        <v>1531035</v>
      </c>
      <c r="F87" s="6"/>
      <c r="G87" s="3">
        <f>SUMIF(b!F:F,DIFF!A87,b!Q:Q)</f>
        <v>994635</v>
      </c>
      <c r="H87" s="3">
        <f>SUMIF(b!F:F,DIFF!A87,b!P:P)</f>
        <v>0</v>
      </c>
      <c r="I87" s="3">
        <f>SUMIF(b!F:F,DIFF!A87,b!O:O)</f>
        <v>0</v>
      </c>
      <c r="J87" s="3">
        <f t="shared" si="7"/>
        <v>994635</v>
      </c>
      <c r="K87" s="6"/>
      <c r="L87" s="3">
        <f t="shared" si="8"/>
        <v>536400</v>
      </c>
      <c r="M87" s="3">
        <f t="shared" si="9"/>
        <v>0</v>
      </c>
      <c r="N87" s="3">
        <f t="shared" si="10"/>
        <v>0</v>
      </c>
      <c r="O87" s="3">
        <f t="shared" si="11"/>
        <v>536400</v>
      </c>
      <c r="P87" s="3" t="s">
        <v>7929</v>
      </c>
      <c r="Q87" s="3"/>
    </row>
    <row r="88" spans="1:17" x14ac:dyDescent="0.25">
      <c r="A88" s="2" t="s">
        <v>2804</v>
      </c>
      <c r="B88" s="3">
        <f>SUMIF(GSTR2A!E:E,DIFF!A88,GSTR2A!O:O)</f>
        <v>0</v>
      </c>
      <c r="C88" s="3">
        <f>SUMIF(GSTR2A!E:E,DIFF!A88,GSTR2A!P:P)</f>
        <v>6727.95</v>
      </c>
      <c r="D88" s="3">
        <f>SUMIF(GSTR2A!E:E,DIFF!A88,GSTR2A!Q:Q)</f>
        <v>6727.95</v>
      </c>
      <c r="E88" s="3">
        <f t="shared" si="6"/>
        <v>13455.9</v>
      </c>
      <c r="F88" s="6"/>
      <c r="G88" s="3">
        <f>SUMIF(b!F:F,DIFF!A88,b!Q:Q)</f>
        <v>0</v>
      </c>
      <c r="H88" s="3">
        <f>SUMIF(b!F:F,DIFF!A88,b!P:P)</f>
        <v>6727.95</v>
      </c>
      <c r="I88" s="3">
        <f>SUMIF(b!F:F,DIFF!A88,b!O:O)</f>
        <v>6727.95</v>
      </c>
      <c r="J88" s="3">
        <f t="shared" si="7"/>
        <v>13455.9</v>
      </c>
      <c r="K88" s="6"/>
      <c r="L88" s="3">
        <f t="shared" si="8"/>
        <v>0</v>
      </c>
      <c r="M88" s="3">
        <f t="shared" si="9"/>
        <v>0</v>
      </c>
      <c r="N88" s="3">
        <f t="shared" si="10"/>
        <v>0</v>
      </c>
      <c r="O88" s="3">
        <f t="shared" si="11"/>
        <v>0</v>
      </c>
      <c r="P88" s="3" t="s">
        <v>7339</v>
      </c>
      <c r="Q88" s="3"/>
    </row>
    <row r="89" spans="1:17" x14ac:dyDescent="0.25">
      <c r="A89" s="2" t="s">
        <v>1403</v>
      </c>
      <c r="B89" s="3">
        <f>SUMIF(GSTR2A!E:E,DIFF!A89,GSTR2A!O:O)</f>
        <v>116270</v>
      </c>
      <c r="C89" s="3">
        <f>SUMIF(GSTR2A!E:E,DIFF!A89,GSTR2A!P:P)</f>
        <v>0</v>
      </c>
      <c r="D89" s="3">
        <f>SUMIF(GSTR2A!E:E,DIFF!A89,GSTR2A!Q:Q)</f>
        <v>0</v>
      </c>
      <c r="E89" s="3">
        <f t="shared" si="6"/>
        <v>116270</v>
      </c>
      <c r="F89" s="6"/>
      <c r="G89" s="3">
        <f>SUMIF(b!F:F,DIFF!A89,b!Q:Q)</f>
        <v>62390.6</v>
      </c>
      <c r="H89" s="3">
        <f>SUMIF(b!F:F,DIFF!A89,b!P:P)</f>
        <v>0</v>
      </c>
      <c r="I89" s="3">
        <f>SUMIF(b!F:F,DIFF!A89,b!O:O)</f>
        <v>0</v>
      </c>
      <c r="J89" s="3">
        <f t="shared" si="7"/>
        <v>62390.6</v>
      </c>
      <c r="K89" s="6"/>
      <c r="L89" s="3">
        <f t="shared" si="8"/>
        <v>53879.4</v>
      </c>
      <c r="M89" s="3">
        <f t="shared" si="9"/>
        <v>0</v>
      </c>
      <c r="N89" s="3">
        <f t="shared" si="10"/>
        <v>0</v>
      </c>
      <c r="O89" s="3">
        <f t="shared" si="11"/>
        <v>53879.4</v>
      </c>
      <c r="P89" s="3" t="s">
        <v>7929</v>
      </c>
      <c r="Q89" s="3"/>
    </row>
    <row r="90" spans="1:17" x14ac:dyDescent="0.25">
      <c r="A90" s="2" t="s">
        <v>2920</v>
      </c>
      <c r="B90" s="3">
        <f>SUMIF(GSTR2A!E:E,DIFF!A90,GSTR2A!O:O)</f>
        <v>1152</v>
      </c>
      <c r="C90" s="3">
        <f>SUMIF(GSTR2A!E:E,DIFF!A90,GSTR2A!P:P)</f>
        <v>0</v>
      </c>
      <c r="D90" s="3">
        <f>SUMIF(GSTR2A!E:E,DIFF!A90,GSTR2A!Q:Q)</f>
        <v>0</v>
      </c>
      <c r="E90" s="3">
        <f t="shared" si="6"/>
        <v>1152</v>
      </c>
      <c r="F90" s="6"/>
      <c r="G90" s="3">
        <f>SUMIF(b!F:F,DIFF!A90,b!Q:Q)</f>
        <v>1152</v>
      </c>
      <c r="H90" s="3">
        <f>SUMIF(b!F:F,DIFF!A90,b!P:P)</f>
        <v>0</v>
      </c>
      <c r="I90" s="3">
        <f>SUMIF(b!F:F,DIFF!A90,b!O:O)</f>
        <v>0</v>
      </c>
      <c r="J90" s="3">
        <f t="shared" si="7"/>
        <v>1152</v>
      </c>
      <c r="K90" s="6"/>
      <c r="L90" s="3">
        <f t="shared" si="8"/>
        <v>0</v>
      </c>
      <c r="M90" s="3">
        <f t="shared" si="9"/>
        <v>0</v>
      </c>
      <c r="N90" s="3">
        <f t="shared" si="10"/>
        <v>0</v>
      </c>
      <c r="O90" s="3">
        <f t="shared" si="11"/>
        <v>0</v>
      </c>
      <c r="P90" s="3" t="s">
        <v>7339</v>
      </c>
      <c r="Q90" s="3"/>
    </row>
    <row r="91" spans="1:17" x14ac:dyDescent="0.25">
      <c r="A91" s="2" t="s">
        <v>1245</v>
      </c>
      <c r="B91" s="3">
        <f>SUMIF(GSTR2A!E:E,DIFF!A91,GSTR2A!O:O)</f>
        <v>3960</v>
      </c>
      <c r="C91" s="3">
        <f>SUMIF(GSTR2A!E:E,DIFF!A91,GSTR2A!P:P)</f>
        <v>0</v>
      </c>
      <c r="D91" s="3">
        <f>SUMIF(GSTR2A!E:E,DIFF!A91,GSTR2A!Q:Q)</f>
        <v>0</v>
      </c>
      <c r="E91" s="3">
        <f t="shared" si="6"/>
        <v>3960</v>
      </c>
      <c r="F91" s="6"/>
      <c r="G91" s="3">
        <f>SUMIF(b!F:F,DIFF!A91,b!Q:Q)</f>
        <v>3960</v>
      </c>
      <c r="H91" s="3">
        <f>SUMIF(b!F:F,DIFF!A91,b!P:P)</f>
        <v>0</v>
      </c>
      <c r="I91" s="3">
        <f>SUMIF(b!F:F,DIFF!A91,b!O:O)</f>
        <v>0</v>
      </c>
      <c r="J91" s="3">
        <f t="shared" si="7"/>
        <v>3960</v>
      </c>
      <c r="K91" s="6"/>
      <c r="L91" s="3">
        <f t="shared" si="8"/>
        <v>0</v>
      </c>
      <c r="M91" s="3">
        <f t="shared" si="9"/>
        <v>0</v>
      </c>
      <c r="N91" s="3">
        <f t="shared" si="10"/>
        <v>0</v>
      </c>
      <c r="O91" s="3">
        <f t="shared" si="11"/>
        <v>0</v>
      </c>
      <c r="P91" s="3" t="s">
        <v>7339</v>
      </c>
      <c r="Q91" s="3"/>
    </row>
    <row r="92" spans="1:17" x14ac:dyDescent="0.25">
      <c r="A92" s="2" t="s">
        <v>1241</v>
      </c>
      <c r="B92" s="3">
        <f>SUMIF(GSTR2A!E:E,DIFF!A92,GSTR2A!O:O)</f>
        <v>3222</v>
      </c>
      <c r="C92" s="3">
        <f>SUMIF(GSTR2A!E:E,DIFF!A92,GSTR2A!P:P)</f>
        <v>0</v>
      </c>
      <c r="D92" s="3">
        <f>SUMIF(GSTR2A!E:E,DIFF!A92,GSTR2A!Q:Q)</f>
        <v>0</v>
      </c>
      <c r="E92" s="3">
        <f t="shared" si="6"/>
        <v>3222</v>
      </c>
      <c r="F92" s="6"/>
      <c r="G92" s="3">
        <f>SUMIF(b!F:F,DIFF!A92,b!Q:Q)</f>
        <v>2790</v>
      </c>
      <c r="H92" s="3">
        <f>SUMIF(b!F:F,DIFF!A92,b!P:P)</f>
        <v>0</v>
      </c>
      <c r="I92" s="3">
        <f>SUMIF(b!F:F,DIFF!A92,b!O:O)</f>
        <v>0</v>
      </c>
      <c r="J92" s="3">
        <f t="shared" si="7"/>
        <v>2790</v>
      </c>
      <c r="K92" s="6"/>
      <c r="L92" s="3">
        <f t="shared" si="8"/>
        <v>432</v>
      </c>
      <c r="M92" s="3">
        <f t="shared" si="9"/>
        <v>0</v>
      </c>
      <c r="N92" s="3">
        <f t="shared" si="10"/>
        <v>0</v>
      </c>
      <c r="O92" s="3">
        <f t="shared" si="11"/>
        <v>432</v>
      </c>
      <c r="P92" s="3" t="s">
        <v>7929</v>
      </c>
      <c r="Q92" s="3"/>
    </row>
    <row r="93" spans="1:17" x14ac:dyDescent="0.25">
      <c r="A93" s="2" t="s">
        <v>2807</v>
      </c>
      <c r="B93" s="3">
        <f>SUMIF(GSTR2A!E:E,DIFF!A93,GSTR2A!O:O)</f>
        <v>0</v>
      </c>
      <c r="C93" s="3">
        <f>SUMIF(GSTR2A!E:E,DIFF!A93,GSTR2A!P:P)</f>
        <v>7723.08</v>
      </c>
      <c r="D93" s="3">
        <f>SUMIF(GSTR2A!E:E,DIFF!A93,GSTR2A!Q:Q)</f>
        <v>7723.08</v>
      </c>
      <c r="E93" s="3">
        <f t="shared" si="6"/>
        <v>15446.16</v>
      </c>
      <c r="F93" s="6"/>
      <c r="G93" s="3">
        <f>SUMIF(b!F:F,DIFF!A93,b!Q:Q)</f>
        <v>0</v>
      </c>
      <c r="H93" s="3">
        <f>SUMIF(b!F:F,DIFF!A93,b!P:P)</f>
        <v>7504.38</v>
      </c>
      <c r="I93" s="3">
        <f>SUMIF(b!F:F,DIFF!A93,b!O:O)</f>
        <v>7504.38</v>
      </c>
      <c r="J93" s="3">
        <f t="shared" si="7"/>
        <v>15008.76</v>
      </c>
      <c r="K93" s="6"/>
      <c r="L93" s="3">
        <f t="shared" si="8"/>
        <v>0</v>
      </c>
      <c r="M93" s="3">
        <f t="shared" si="9"/>
        <v>218.69999999999982</v>
      </c>
      <c r="N93" s="3">
        <f t="shared" si="10"/>
        <v>218.69999999999982</v>
      </c>
      <c r="O93" s="3">
        <f t="shared" si="11"/>
        <v>437.39999999999964</v>
      </c>
      <c r="P93" s="3" t="s">
        <v>7929</v>
      </c>
      <c r="Q93" s="3"/>
    </row>
    <row r="94" spans="1:17" x14ac:dyDescent="0.25">
      <c r="A94" s="2" t="s">
        <v>561</v>
      </c>
      <c r="B94" s="3">
        <f>SUMIF(GSTR2A!E:E,DIFF!A94,GSTR2A!O:O)</f>
        <v>0</v>
      </c>
      <c r="C94" s="3">
        <f>SUMIF(GSTR2A!E:E,DIFF!A94,GSTR2A!P:P)</f>
        <v>32218.339999999997</v>
      </c>
      <c r="D94" s="3">
        <f>SUMIF(GSTR2A!E:E,DIFF!A94,GSTR2A!Q:Q)</f>
        <v>32218.339999999997</v>
      </c>
      <c r="E94" s="3">
        <f t="shared" si="6"/>
        <v>64436.679999999993</v>
      </c>
      <c r="F94" s="6"/>
      <c r="G94" s="3">
        <f>SUMIF(b!F:F,DIFF!A94,b!Q:Q)</f>
        <v>0</v>
      </c>
      <c r="H94" s="3">
        <f>SUMIF(b!F:F,DIFF!A94,b!P:P)</f>
        <v>23475.030000000002</v>
      </c>
      <c r="I94" s="3">
        <f>SUMIF(b!F:F,DIFF!A94,b!O:O)</f>
        <v>23475.030000000002</v>
      </c>
      <c r="J94" s="3">
        <f t="shared" si="7"/>
        <v>46950.060000000005</v>
      </c>
      <c r="K94" s="6"/>
      <c r="L94" s="3">
        <f t="shared" si="8"/>
        <v>0</v>
      </c>
      <c r="M94" s="3">
        <f t="shared" si="9"/>
        <v>8743.309999999994</v>
      </c>
      <c r="N94" s="3">
        <f t="shared" si="10"/>
        <v>8743.309999999994</v>
      </c>
      <c r="O94" s="3">
        <f t="shared" si="11"/>
        <v>17486.619999999988</v>
      </c>
      <c r="P94" s="3" t="s">
        <v>7929</v>
      </c>
      <c r="Q94" s="3"/>
    </row>
    <row r="95" spans="1:17" x14ac:dyDescent="0.25">
      <c r="A95" s="2" t="s">
        <v>2158</v>
      </c>
      <c r="B95" s="3">
        <f>SUMIF(GSTR2A!E:E,DIFF!A95,GSTR2A!O:O)</f>
        <v>15427.180000000006</v>
      </c>
      <c r="C95" s="3">
        <f>SUMIF(GSTR2A!E:E,DIFF!A95,GSTR2A!P:P)</f>
        <v>0</v>
      </c>
      <c r="D95" s="3">
        <f>SUMIF(GSTR2A!E:E,DIFF!A95,GSTR2A!Q:Q)</f>
        <v>0</v>
      </c>
      <c r="E95" s="3">
        <f t="shared" si="6"/>
        <v>15427.180000000006</v>
      </c>
      <c r="F95" s="6"/>
      <c r="G95" s="3">
        <f>SUMIF(b!F:F,DIFF!A95,b!Q:Q)</f>
        <v>144246.28</v>
      </c>
      <c r="H95" s="3">
        <f>SUMIF(b!F:F,DIFF!A95,b!P:P)</f>
        <v>0</v>
      </c>
      <c r="I95" s="3">
        <f>SUMIF(b!F:F,DIFF!A95,b!O:O)</f>
        <v>0</v>
      </c>
      <c r="J95" s="3">
        <f t="shared" si="7"/>
        <v>144246.28</v>
      </c>
      <c r="K95" s="6"/>
      <c r="L95" s="3">
        <f t="shared" si="8"/>
        <v>-128819.09999999999</v>
      </c>
      <c r="M95" s="3">
        <f t="shared" si="9"/>
        <v>0</v>
      </c>
      <c r="N95" s="3">
        <f t="shared" si="10"/>
        <v>0</v>
      </c>
      <c r="O95" s="3">
        <f t="shared" si="11"/>
        <v>-128819.09999999999</v>
      </c>
      <c r="P95" s="3" t="s">
        <v>7930</v>
      </c>
      <c r="Q95" s="3"/>
    </row>
    <row r="96" spans="1:17" x14ac:dyDescent="0.25">
      <c r="A96" s="2" t="s">
        <v>661</v>
      </c>
      <c r="B96" s="3">
        <f>SUMIF(GSTR2A!E:E,DIFF!A96,GSTR2A!O:O)</f>
        <v>0</v>
      </c>
      <c r="C96" s="3">
        <f>SUMIF(GSTR2A!E:E,DIFF!A96,GSTR2A!P:P)</f>
        <v>30478.5</v>
      </c>
      <c r="D96" s="3">
        <f>SUMIF(GSTR2A!E:E,DIFF!A96,GSTR2A!Q:Q)</f>
        <v>30478.5</v>
      </c>
      <c r="E96" s="3">
        <f t="shared" si="6"/>
        <v>60957</v>
      </c>
      <c r="F96" s="6"/>
      <c r="G96" s="3">
        <f>SUMIF(b!F:F,DIFF!A96,b!Q:Q)</f>
        <v>0</v>
      </c>
      <c r="H96" s="3">
        <f>SUMIF(b!F:F,DIFF!A96,b!P:P)</f>
        <v>26849.7</v>
      </c>
      <c r="I96" s="3">
        <f>SUMIF(b!F:F,DIFF!A96,b!O:O)</f>
        <v>26849.7</v>
      </c>
      <c r="J96" s="3">
        <f t="shared" si="7"/>
        <v>53699.4</v>
      </c>
      <c r="K96" s="6"/>
      <c r="L96" s="3">
        <f t="shared" si="8"/>
        <v>0</v>
      </c>
      <c r="M96" s="3">
        <f t="shared" si="9"/>
        <v>3628.7999999999993</v>
      </c>
      <c r="N96" s="3">
        <f t="shared" si="10"/>
        <v>3628.7999999999993</v>
      </c>
      <c r="O96" s="3">
        <f t="shared" si="11"/>
        <v>7257.5999999999985</v>
      </c>
      <c r="P96" s="3" t="s">
        <v>7929</v>
      </c>
      <c r="Q96" s="3"/>
    </row>
    <row r="97" spans="1:17" x14ac:dyDescent="0.25">
      <c r="A97" s="2" t="s">
        <v>38</v>
      </c>
      <c r="B97" s="3">
        <f>SUMIF(GSTR2A!E:E,DIFF!A97,GSTR2A!O:O)</f>
        <v>80460</v>
      </c>
      <c r="C97" s="3">
        <f>SUMIF(GSTR2A!E:E,DIFF!A97,GSTR2A!P:P)</f>
        <v>0</v>
      </c>
      <c r="D97" s="3">
        <f>SUMIF(GSTR2A!E:E,DIFF!A97,GSTR2A!Q:Q)</f>
        <v>0</v>
      </c>
      <c r="E97" s="3">
        <f t="shared" si="6"/>
        <v>80460</v>
      </c>
      <c r="F97" s="6"/>
      <c r="G97" s="3">
        <f>SUMIF(b!F:F,DIFF!A97,b!Q:Q)</f>
        <v>57960</v>
      </c>
      <c r="H97" s="3">
        <f>SUMIF(b!F:F,DIFF!A97,b!P:P)</f>
        <v>0</v>
      </c>
      <c r="I97" s="3">
        <f>SUMIF(b!F:F,DIFF!A97,b!O:O)</f>
        <v>0</v>
      </c>
      <c r="J97" s="3">
        <f t="shared" si="7"/>
        <v>57960</v>
      </c>
      <c r="K97" s="6"/>
      <c r="L97" s="3">
        <f t="shared" si="8"/>
        <v>22500</v>
      </c>
      <c r="M97" s="3">
        <f t="shared" si="9"/>
        <v>0</v>
      </c>
      <c r="N97" s="3">
        <f t="shared" si="10"/>
        <v>0</v>
      </c>
      <c r="O97" s="3">
        <f t="shared" si="11"/>
        <v>22500</v>
      </c>
      <c r="P97" s="3" t="s">
        <v>7929</v>
      </c>
      <c r="Q97" s="3"/>
    </row>
    <row r="98" spans="1:17" x14ac:dyDescent="0.25">
      <c r="A98" s="2" t="s">
        <v>5949</v>
      </c>
      <c r="B98" s="3">
        <f>SUMIF(GSTR2A!E:E,DIFF!A98,GSTR2A!O:O)</f>
        <v>0</v>
      </c>
      <c r="C98" s="3">
        <f>SUMIF(GSTR2A!E:E,DIFF!A98,GSTR2A!P:P)</f>
        <v>0</v>
      </c>
      <c r="D98" s="3">
        <f>SUMIF(GSTR2A!E:E,DIFF!A98,GSTR2A!Q:Q)</f>
        <v>0</v>
      </c>
      <c r="E98" s="3">
        <f t="shared" si="6"/>
        <v>0</v>
      </c>
      <c r="F98" s="6"/>
      <c r="G98" s="3">
        <f>SUMIF(b!F:F,DIFF!A98,b!Q:Q)</f>
        <v>11376.371999999999</v>
      </c>
      <c r="H98" s="3">
        <f>SUMIF(b!F:F,DIFF!A98,b!P:P)</f>
        <v>0</v>
      </c>
      <c r="I98" s="3">
        <f>SUMIF(b!F:F,DIFF!A98,b!O:O)</f>
        <v>0</v>
      </c>
      <c r="J98" s="3">
        <f t="shared" si="7"/>
        <v>11376.371999999999</v>
      </c>
      <c r="K98" s="6"/>
      <c r="L98" s="3">
        <f t="shared" si="8"/>
        <v>-11376.371999999999</v>
      </c>
      <c r="M98" s="3">
        <f t="shared" si="9"/>
        <v>0</v>
      </c>
      <c r="N98" s="3">
        <f t="shared" si="10"/>
        <v>0</v>
      </c>
      <c r="O98" s="3">
        <f t="shared" si="11"/>
        <v>-11376.371999999999</v>
      </c>
      <c r="P98" s="3" t="s">
        <v>7930</v>
      </c>
      <c r="Q98" s="3"/>
    </row>
    <row r="99" spans="1:17" x14ac:dyDescent="0.25">
      <c r="A99" s="2" t="s">
        <v>384</v>
      </c>
      <c r="B99" s="3">
        <f>SUMIF(GSTR2A!E:E,DIFF!A99,GSTR2A!O:O)</f>
        <v>0</v>
      </c>
      <c r="C99" s="3">
        <f>SUMIF(GSTR2A!E:E,DIFF!A99,GSTR2A!P:P)</f>
        <v>19988.399999999998</v>
      </c>
      <c r="D99" s="3">
        <f>SUMIF(GSTR2A!E:E,DIFF!A99,GSTR2A!Q:Q)</f>
        <v>19988.399999999998</v>
      </c>
      <c r="E99" s="3">
        <f t="shared" si="6"/>
        <v>39976.799999999996</v>
      </c>
      <c r="F99" s="6"/>
      <c r="G99" s="3">
        <f>SUMIF(b!F:F,DIFF!A99,b!Q:Q)</f>
        <v>0</v>
      </c>
      <c r="H99" s="3">
        <f>SUMIF(b!F:F,DIFF!A99,b!P:P)</f>
        <v>20151.929699999997</v>
      </c>
      <c r="I99" s="3">
        <f>SUMIF(b!F:F,DIFF!A99,b!O:O)</f>
        <v>20151.929699999997</v>
      </c>
      <c r="J99" s="3">
        <f t="shared" si="7"/>
        <v>40303.859399999994</v>
      </c>
      <c r="K99" s="6"/>
      <c r="L99" s="3">
        <f t="shared" si="8"/>
        <v>0</v>
      </c>
      <c r="M99" s="3">
        <f t="shared" si="9"/>
        <v>-163.52969999999914</v>
      </c>
      <c r="N99" s="3">
        <f t="shared" si="10"/>
        <v>-163.52969999999914</v>
      </c>
      <c r="O99" s="3">
        <f t="shared" si="11"/>
        <v>-327.05939999999828</v>
      </c>
      <c r="P99" s="3" t="s">
        <v>7930</v>
      </c>
      <c r="Q99" s="3"/>
    </row>
    <row r="100" spans="1:17" x14ac:dyDescent="0.25">
      <c r="A100" s="2" t="s">
        <v>148</v>
      </c>
      <c r="B100" s="3">
        <f>SUMIF(GSTR2A!E:E,DIFF!A100,GSTR2A!O:O)</f>
        <v>303966</v>
      </c>
      <c r="C100" s="3">
        <f>SUMIF(GSTR2A!E:E,DIFF!A100,GSTR2A!P:P)</f>
        <v>0</v>
      </c>
      <c r="D100" s="3">
        <f>SUMIF(GSTR2A!E:E,DIFF!A100,GSTR2A!Q:Q)</f>
        <v>0</v>
      </c>
      <c r="E100" s="3">
        <f t="shared" si="6"/>
        <v>303966</v>
      </c>
      <c r="F100" s="6"/>
      <c r="G100" s="3">
        <f>SUMIF(b!F:F,DIFF!A100,b!Q:Q)</f>
        <v>169484.4</v>
      </c>
      <c r="H100" s="3">
        <f>SUMIF(b!F:F,DIFF!A100,b!P:P)</f>
        <v>0</v>
      </c>
      <c r="I100" s="3">
        <f>SUMIF(b!F:F,DIFF!A100,b!O:O)</f>
        <v>0</v>
      </c>
      <c r="J100" s="3">
        <f t="shared" si="7"/>
        <v>169484.4</v>
      </c>
      <c r="K100" s="6"/>
      <c r="L100" s="3">
        <f t="shared" si="8"/>
        <v>134481.60000000001</v>
      </c>
      <c r="M100" s="3">
        <f t="shared" si="9"/>
        <v>0</v>
      </c>
      <c r="N100" s="3">
        <f t="shared" si="10"/>
        <v>0</v>
      </c>
      <c r="O100" s="3">
        <f t="shared" si="11"/>
        <v>134481.60000000001</v>
      </c>
      <c r="P100" s="3" t="s">
        <v>7929</v>
      </c>
      <c r="Q100" s="3"/>
    </row>
    <row r="101" spans="1:17" x14ac:dyDescent="0.25">
      <c r="A101" s="2" t="s">
        <v>613</v>
      </c>
      <c r="B101" s="3">
        <f>SUMIF(GSTR2A!E:E,DIFF!A101,GSTR2A!O:O)</f>
        <v>0</v>
      </c>
      <c r="C101" s="3">
        <f>SUMIF(GSTR2A!E:E,DIFF!A101,GSTR2A!P:P)</f>
        <v>61804.800000000003</v>
      </c>
      <c r="D101" s="3">
        <f>SUMIF(GSTR2A!E:E,DIFF!A101,GSTR2A!Q:Q)</f>
        <v>61804.800000000003</v>
      </c>
      <c r="E101" s="3">
        <f t="shared" si="6"/>
        <v>123609.60000000001</v>
      </c>
      <c r="F101" s="6"/>
      <c r="G101" s="3">
        <f>SUMIF(b!F:F,DIFF!A101,b!Q:Q)</f>
        <v>0</v>
      </c>
      <c r="H101" s="3">
        <f>SUMIF(b!F:F,DIFF!A101,b!P:P)</f>
        <v>45509.4</v>
      </c>
      <c r="I101" s="3">
        <f>SUMIF(b!F:F,DIFF!A101,b!O:O)</f>
        <v>45509.4</v>
      </c>
      <c r="J101" s="3">
        <f t="shared" si="7"/>
        <v>91018.8</v>
      </c>
      <c r="K101" s="6"/>
      <c r="L101" s="3">
        <f t="shared" si="8"/>
        <v>0</v>
      </c>
      <c r="M101" s="3">
        <f t="shared" si="9"/>
        <v>16295.400000000001</v>
      </c>
      <c r="N101" s="3">
        <f t="shared" si="10"/>
        <v>16295.400000000001</v>
      </c>
      <c r="O101" s="3">
        <f t="shared" si="11"/>
        <v>32590.800000000003</v>
      </c>
      <c r="P101" s="3" t="s">
        <v>7929</v>
      </c>
      <c r="Q101" s="3"/>
    </row>
    <row r="102" spans="1:17" x14ac:dyDescent="0.25">
      <c r="A102" s="2" t="s">
        <v>529</v>
      </c>
      <c r="B102" s="3">
        <f>SUMIF(GSTR2A!E:E,DIFF!A102,GSTR2A!O:O)</f>
        <v>0</v>
      </c>
      <c r="C102" s="3">
        <f>SUMIF(GSTR2A!E:E,DIFF!A102,GSTR2A!P:P)</f>
        <v>247911</v>
      </c>
      <c r="D102" s="3">
        <f>SUMIF(GSTR2A!E:E,DIFF!A102,GSTR2A!Q:Q)</f>
        <v>247911</v>
      </c>
      <c r="E102" s="3">
        <f t="shared" si="6"/>
        <v>495822</v>
      </c>
      <c r="F102" s="6"/>
      <c r="G102" s="3">
        <f>SUMIF(b!F:F,DIFF!A102,b!Q:Q)</f>
        <v>0</v>
      </c>
      <c r="H102" s="3">
        <f>SUMIF(b!F:F,DIFF!A102,b!P:P)</f>
        <v>0</v>
      </c>
      <c r="I102" s="3">
        <f>SUMIF(b!F:F,DIFF!A102,b!O:O)</f>
        <v>0</v>
      </c>
      <c r="J102" s="3">
        <f t="shared" si="7"/>
        <v>0</v>
      </c>
      <c r="K102" s="6"/>
      <c r="L102" s="3">
        <f t="shared" si="8"/>
        <v>0</v>
      </c>
      <c r="M102" s="3">
        <f t="shared" si="9"/>
        <v>247911</v>
      </c>
      <c r="N102" s="3">
        <f t="shared" si="10"/>
        <v>247911</v>
      </c>
      <c r="O102" s="3">
        <f t="shared" si="11"/>
        <v>495822</v>
      </c>
      <c r="P102" s="3" t="s">
        <v>7929</v>
      </c>
      <c r="Q102" s="3"/>
    </row>
    <row r="103" spans="1:17" x14ac:dyDescent="0.25">
      <c r="A103" s="2" t="s">
        <v>1406</v>
      </c>
      <c r="B103" s="3">
        <f>SUMIF(GSTR2A!E:E,DIFF!A103,GSTR2A!O:O)</f>
        <v>4608</v>
      </c>
      <c r="C103" s="3">
        <f>SUMIF(GSTR2A!E:E,DIFF!A103,GSTR2A!P:P)</f>
        <v>0</v>
      </c>
      <c r="D103" s="3">
        <f>SUMIF(GSTR2A!E:E,DIFF!A103,GSTR2A!Q:Q)</f>
        <v>0</v>
      </c>
      <c r="E103" s="3">
        <f t="shared" si="6"/>
        <v>4608</v>
      </c>
      <c r="F103" s="6"/>
      <c r="G103" s="3">
        <f>SUMIF(b!F:F,DIFF!A103,b!Q:Q)</f>
        <v>2772</v>
      </c>
      <c r="H103" s="3">
        <f>SUMIF(b!F:F,DIFF!A103,b!P:P)</f>
        <v>0</v>
      </c>
      <c r="I103" s="3">
        <f>SUMIF(b!F:F,DIFF!A103,b!O:O)</f>
        <v>0</v>
      </c>
      <c r="J103" s="3">
        <f t="shared" si="7"/>
        <v>2772</v>
      </c>
      <c r="K103" s="6"/>
      <c r="L103" s="3">
        <f t="shared" si="8"/>
        <v>1836</v>
      </c>
      <c r="M103" s="3">
        <f t="shared" si="9"/>
        <v>0</v>
      </c>
      <c r="N103" s="3">
        <f t="shared" si="10"/>
        <v>0</v>
      </c>
      <c r="O103" s="3">
        <f t="shared" si="11"/>
        <v>1836</v>
      </c>
      <c r="P103" s="3" t="s">
        <v>7929</v>
      </c>
      <c r="Q103" s="3"/>
    </row>
    <row r="104" spans="1:17" x14ac:dyDescent="0.25">
      <c r="A104" s="2" t="s">
        <v>5960</v>
      </c>
      <c r="B104" s="3">
        <f>SUMIF(GSTR2A!E:E,DIFF!A104,GSTR2A!O:O)</f>
        <v>0</v>
      </c>
      <c r="C104" s="3">
        <f>SUMIF(GSTR2A!E:E,DIFF!A104,GSTR2A!P:P)</f>
        <v>0</v>
      </c>
      <c r="D104" s="3">
        <f>SUMIF(GSTR2A!E:E,DIFF!A104,GSTR2A!Q:Q)</f>
        <v>0</v>
      </c>
      <c r="E104" s="3">
        <f t="shared" si="6"/>
        <v>0</v>
      </c>
      <c r="F104" s="6"/>
      <c r="G104" s="3">
        <f>SUMIF(b!F:F,DIFF!A104,b!Q:Q)</f>
        <v>0</v>
      </c>
      <c r="H104" s="3">
        <f>SUMIF(b!F:F,DIFF!A104,b!P:P)</f>
        <v>3215.232</v>
      </c>
      <c r="I104" s="3">
        <f>SUMIF(b!F:F,DIFF!A104,b!O:O)</f>
        <v>3215.232</v>
      </c>
      <c r="J104" s="3">
        <f t="shared" si="7"/>
        <v>6430.4639999999999</v>
      </c>
      <c r="K104" s="6"/>
      <c r="L104" s="3">
        <f t="shared" si="8"/>
        <v>0</v>
      </c>
      <c r="M104" s="3">
        <f t="shared" si="9"/>
        <v>-3215.232</v>
      </c>
      <c r="N104" s="3">
        <f t="shared" si="10"/>
        <v>-3215.232</v>
      </c>
      <c r="O104" s="3">
        <f t="shared" si="11"/>
        <v>-6430.4639999999999</v>
      </c>
      <c r="P104" s="3" t="s">
        <v>7930</v>
      </c>
      <c r="Q104" s="3"/>
    </row>
    <row r="105" spans="1:17" x14ac:dyDescent="0.25">
      <c r="A105" s="2" t="s">
        <v>704</v>
      </c>
      <c r="B105" s="3">
        <f>SUMIF(GSTR2A!E:E,DIFF!A105,GSTR2A!O:O)</f>
        <v>0</v>
      </c>
      <c r="C105" s="3">
        <f>SUMIF(GSTR2A!E:E,DIFF!A105,GSTR2A!P:P)</f>
        <v>91170.01</v>
      </c>
      <c r="D105" s="3">
        <f>SUMIF(GSTR2A!E:E,DIFF!A105,GSTR2A!Q:Q)</f>
        <v>91170.01</v>
      </c>
      <c r="E105" s="3">
        <f t="shared" si="6"/>
        <v>182340.02</v>
      </c>
      <c r="F105" s="6"/>
      <c r="G105" s="3">
        <f>SUMIF(b!F:F,DIFF!A105,b!Q:Q)</f>
        <v>0</v>
      </c>
      <c r="H105" s="3">
        <f>SUMIF(b!F:F,DIFF!A105,b!P:P)</f>
        <v>90950.659199999995</v>
      </c>
      <c r="I105" s="3">
        <f>SUMIF(b!F:F,DIFF!A105,b!O:O)</f>
        <v>90950.659199999995</v>
      </c>
      <c r="J105" s="3">
        <f t="shared" si="7"/>
        <v>181901.31839999999</v>
      </c>
      <c r="K105" s="6"/>
      <c r="L105" s="3">
        <f t="shared" si="8"/>
        <v>0</v>
      </c>
      <c r="M105" s="3">
        <f t="shared" si="9"/>
        <v>219.35080000000016</v>
      </c>
      <c r="N105" s="3">
        <f t="shared" si="10"/>
        <v>219.35080000000016</v>
      </c>
      <c r="O105" s="3">
        <f t="shared" si="11"/>
        <v>438.70160000000033</v>
      </c>
      <c r="P105" s="3" t="s">
        <v>7929</v>
      </c>
      <c r="Q105" s="3"/>
    </row>
    <row r="106" spans="1:17" x14ac:dyDescent="0.25">
      <c r="A106" s="2" t="s">
        <v>811</v>
      </c>
      <c r="B106" s="3">
        <f>SUMIF(GSTR2A!E:E,DIFF!A106,GSTR2A!O:O)</f>
        <v>454500</v>
      </c>
      <c r="C106" s="3">
        <f>SUMIF(GSTR2A!E:E,DIFF!A106,GSTR2A!P:P)</f>
        <v>0</v>
      </c>
      <c r="D106" s="3">
        <f>SUMIF(GSTR2A!E:E,DIFF!A106,GSTR2A!Q:Q)</f>
        <v>0</v>
      </c>
      <c r="E106" s="3">
        <f t="shared" si="6"/>
        <v>454500</v>
      </c>
      <c r="F106" s="6"/>
      <c r="G106" s="3">
        <f>SUMIF(b!F:F,DIFF!A106,b!Q:Q)</f>
        <v>162000</v>
      </c>
      <c r="H106" s="3">
        <f>SUMIF(b!F:F,DIFF!A106,b!P:P)</f>
        <v>0</v>
      </c>
      <c r="I106" s="3">
        <f>SUMIF(b!F:F,DIFF!A106,b!O:O)</f>
        <v>0</v>
      </c>
      <c r="J106" s="3">
        <f t="shared" si="7"/>
        <v>162000</v>
      </c>
      <c r="K106" s="6"/>
      <c r="L106" s="3">
        <f t="shared" si="8"/>
        <v>292500</v>
      </c>
      <c r="M106" s="3">
        <f t="shared" si="9"/>
        <v>0</v>
      </c>
      <c r="N106" s="3">
        <f t="shared" si="10"/>
        <v>0</v>
      </c>
      <c r="O106" s="3">
        <f t="shared" si="11"/>
        <v>292500</v>
      </c>
      <c r="P106" s="3" t="s">
        <v>7929</v>
      </c>
      <c r="Q106" s="3"/>
    </row>
    <row r="107" spans="1:17" x14ac:dyDescent="0.25">
      <c r="A107" s="2" t="s">
        <v>1486</v>
      </c>
      <c r="B107" s="3">
        <f>SUMIF(GSTR2A!E:E,DIFF!A107,GSTR2A!O:O)</f>
        <v>12996</v>
      </c>
      <c r="C107" s="3">
        <f>SUMIF(GSTR2A!E:E,DIFF!A107,GSTR2A!P:P)</f>
        <v>0</v>
      </c>
      <c r="D107" s="3">
        <f>SUMIF(GSTR2A!E:E,DIFF!A107,GSTR2A!Q:Q)</f>
        <v>0</v>
      </c>
      <c r="E107" s="3">
        <f t="shared" si="6"/>
        <v>12996</v>
      </c>
      <c r="F107" s="6"/>
      <c r="G107" s="3">
        <f>SUMIF(b!F:F,DIFF!A107,b!Q:Q)</f>
        <v>9756</v>
      </c>
      <c r="H107" s="3">
        <f>SUMIF(b!F:F,DIFF!A107,b!P:P)</f>
        <v>0</v>
      </c>
      <c r="I107" s="3">
        <f>SUMIF(b!F:F,DIFF!A107,b!O:O)</f>
        <v>0</v>
      </c>
      <c r="J107" s="3">
        <f t="shared" si="7"/>
        <v>9756</v>
      </c>
      <c r="K107" s="6"/>
      <c r="L107" s="3">
        <f t="shared" si="8"/>
        <v>3240</v>
      </c>
      <c r="M107" s="3">
        <f t="shared" si="9"/>
        <v>0</v>
      </c>
      <c r="N107" s="3">
        <f t="shared" si="10"/>
        <v>0</v>
      </c>
      <c r="O107" s="3">
        <f t="shared" si="11"/>
        <v>3240</v>
      </c>
      <c r="P107" s="3" t="s">
        <v>7929</v>
      </c>
      <c r="Q107" s="3"/>
    </row>
    <row r="108" spans="1:17" x14ac:dyDescent="0.25">
      <c r="A108" s="2" t="s">
        <v>3906</v>
      </c>
      <c r="B108" s="3">
        <f>SUMIF(GSTR2A!E:E,DIFF!A108,GSTR2A!O:O)</f>
        <v>5490</v>
      </c>
      <c r="C108" s="3">
        <f>SUMIF(GSTR2A!E:E,DIFF!A108,GSTR2A!P:P)</f>
        <v>0</v>
      </c>
      <c r="D108" s="3">
        <f>SUMIF(GSTR2A!E:E,DIFF!A108,GSTR2A!Q:Q)</f>
        <v>0</v>
      </c>
      <c r="E108" s="3">
        <f t="shared" si="6"/>
        <v>5490</v>
      </c>
      <c r="F108" s="6"/>
      <c r="G108" s="3">
        <f>SUMIF(b!F:F,DIFF!A108,b!Q:Q)</f>
        <v>5490</v>
      </c>
      <c r="H108" s="3">
        <f>SUMIF(b!F:F,DIFF!A108,b!P:P)</f>
        <v>0</v>
      </c>
      <c r="I108" s="3">
        <f>SUMIF(b!F:F,DIFF!A108,b!O:O)</f>
        <v>0</v>
      </c>
      <c r="J108" s="3">
        <f t="shared" si="7"/>
        <v>5490</v>
      </c>
      <c r="K108" s="6"/>
      <c r="L108" s="3">
        <f t="shared" si="8"/>
        <v>0</v>
      </c>
      <c r="M108" s="3">
        <f t="shared" si="9"/>
        <v>0</v>
      </c>
      <c r="N108" s="3">
        <f t="shared" si="10"/>
        <v>0</v>
      </c>
      <c r="O108" s="3">
        <f t="shared" si="11"/>
        <v>0</v>
      </c>
      <c r="P108" s="3" t="s">
        <v>7339</v>
      </c>
      <c r="Q108" s="3"/>
    </row>
    <row r="109" spans="1:17" x14ac:dyDescent="0.25">
      <c r="A109" s="2" t="s">
        <v>790</v>
      </c>
      <c r="B109" s="3">
        <f>SUMIF(GSTR2A!E:E,DIFF!A109,GSTR2A!O:O)</f>
        <v>0</v>
      </c>
      <c r="C109" s="3">
        <f>SUMIF(GSTR2A!E:E,DIFF!A109,GSTR2A!P:P)</f>
        <v>23170.5</v>
      </c>
      <c r="D109" s="3">
        <f>SUMIF(GSTR2A!E:E,DIFF!A109,GSTR2A!Q:Q)</f>
        <v>23170.5</v>
      </c>
      <c r="E109" s="3">
        <f t="shared" si="6"/>
        <v>46341</v>
      </c>
      <c r="F109" s="6"/>
      <c r="G109" s="3">
        <f>SUMIF(b!F:F,DIFF!A109,b!Q:Q)</f>
        <v>0</v>
      </c>
      <c r="H109" s="3">
        <f>SUMIF(b!F:F,DIFF!A109,b!P:P)</f>
        <v>23170.5</v>
      </c>
      <c r="I109" s="3">
        <f>SUMIF(b!F:F,DIFF!A109,b!O:O)</f>
        <v>23170.5</v>
      </c>
      <c r="J109" s="3">
        <f t="shared" si="7"/>
        <v>46341</v>
      </c>
      <c r="K109" s="6"/>
      <c r="L109" s="3">
        <f t="shared" si="8"/>
        <v>0</v>
      </c>
      <c r="M109" s="3">
        <f t="shared" si="9"/>
        <v>0</v>
      </c>
      <c r="N109" s="3">
        <f t="shared" si="10"/>
        <v>0</v>
      </c>
      <c r="O109" s="3">
        <f t="shared" si="11"/>
        <v>0</v>
      </c>
      <c r="P109" s="3" t="s">
        <v>7339</v>
      </c>
      <c r="Q109" s="3"/>
    </row>
    <row r="110" spans="1:17" x14ac:dyDescent="0.25">
      <c r="A110" s="2" t="s">
        <v>3052</v>
      </c>
      <c r="B110" s="3">
        <f>SUMIF(GSTR2A!E:E,DIFF!A110,GSTR2A!O:O)</f>
        <v>0</v>
      </c>
      <c r="C110" s="3">
        <f>SUMIF(GSTR2A!E:E,DIFF!A110,GSTR2A!P:P)</f>
        <v>10857.29</v>
      </c>
      <c r="D110" s="3">
        <f>SUMIF(GSTR2A!E:E,DIFF!A110,GSTR2A!Q:Q)</f>
        <v>10857.29</v>
      </c>
      <c r="E110" s="3">
        <f t="shared" si="6"/>
        <v>21714.58</v>
      </c>
      <c r="F110" s="6"/>
      <c r="G110" s="3">
        <f>SUMIF(b!F:F,DIFF!A110,b!Q:Q)</f>
        <v>0</v>
      </c>
      <c r="H110" s="3">
        <f>SUMIF(b!F:F,DIFF!A110,b!P:P)</f>
        <v>8877.2849999999999</v>
      </c>
      <c r="I110" s="3">
        <f>SUMIF(b!F:F,DIFF!A110,b!O:O)</f>
        <v>8877.2849999999999</v>
      </c>
      <c r="J110" s="3">
        <f t="shared" si="7"/>
        <v>17754.57</v>
      </c>
      <c r="K110" s="6"/>
      <c r="L110" s="3">
        <f t="shared" si="8"/>
        <v>0</v>
      </c>
      <c r="M110" s="3">
        <f t="shared" si="9"/>
        <v>1980.005000000001</v>
      </c>
      <c r="N110" s="3">
        <f t="shared" si="10"/>
        <v>1980.005000000001</v>
      </c>
      <c r="O110" s="3">
        <f t="shared" si="11"/>
        <v>3960.010000000002</v>
      </c>
      <c r="P110" s="3" t="s">
        <v>7929</v>
      </c>
      <c r="Q110" s="3"/>
    </row>
    <row r="111" spans="1:17" x14ac:dyDescent="0.25">
      <c r="A111" s="2" t="s">
        <v>1736</v>
      </c>
      <c r="B111" s="3">
        <f>SUMIF(GSTR2A!E:E,DIFF!A111,GSTR2A!O:O)</f>
        <v>13542.400000000001</v>
      </c>
      <c r="C111" s="3">
        <f>SUMIF(GSTR2A!E:E,DIFF!A111,GSTR2A!P:P)</f>
        <v>0</v>
      </c>
      <c r="D111" s="3">
        <f>SUMIF(GSTR2A!E:E,DIFF!A111,GSTR2A!Q:Q)</f>
        <v>0</v>
      </c>
      <c r="E111" s="3">
        <f t="shared" si="6"/>
        <v>13542.400000000001</v>
      </c>
      <c r="F111" s="6"/>
      <c r="G111" s="3">
        <f>SUMIF(b!F:F,DIFF!A111,b!Q:Q)</f>
        <v>5012.0999999999995</v>
      </c>
      <c r="H111" s="3">
        <f>SUMIF(b!F:F,DIFF!A111,b!P:P)</f>
        <v>0</v>
      </c>
      <c r="I111" s="3">
        <f>SUMIF(b!F:F,DIFF!A111,b!O:O)</f>
        <v>0</v>
      </c>
      <c r="J111" s="3">
        <f t="shared" si="7"/>
        <v>5012.0999999999995</v>
      </c>
      <c r="K111" s="6"/>
      <c r="L111" s="3">
        <f t="shared" si="8"/>
        <v>8530.3000000000029</v>
      </c>
      <c r="M111" s="3">
        <f t="shared" si="9"/>
        <v>0</v>
      </c>
      <c r="N111" s="3">
        <f t="shared" si="10"/>
        <v>0</v>
      </c>
      <c r="O111" s="3">
        <f t="shared" si="11"/>
        <v>8530.3000000000029</v>
      </c>
      <c r="P111" s="3" t="s">
        <v>7929</v>
      </c>
      <c r="Q111" s="3"/>
    </row>
    <row r="112" spans="1:17" x14ac:dyDescent="0.25">
      <c r="A112" s="2" t="s">
        <v>971</v>
      </c>
      <c r="B112" s="3">
        <f>SUMIF(GSTR2A!E:E,DIFF!A112,GSTR2A!O:O)</f>
        <v>49302</v>
      </c>
      <c r="C112" s="3">
        <f>SUMIF(GSTR2A!E:E,DIFF!A112,GSTR2A!P:P)</f>
        <v>0</v>
      </c>
      <c r="D112" s="3">
        <f>SUMIF(GSTR2A!E:E,DIFF!A112,GSTR2A!Q:Q)</f>
        <v>0</v>
      </c>
      <c r="E112" s="3">
        <f t="shared" si="6"/>
        <v>49302</v>
      </c>
      <c r="F112" s="6"/>
      <c r="G112" s="3">
        <f>SUMIF(b!F:F,DIFF!A112,b!Q:Q)</f>
        <v>25902</v>
      </c>
      <c r="H112" s="3">
        <f>SUMIF(b!F:F,DIFF!A112,b!P:P)</f>
        <v>0</v>
      </c>
      <c r="I112" s="3">
        <f>SUMIF(b!F:F,DIFF!A112,b!O:O)</f>
        <v>0</v>
      </c>
      <c r="J112" s="3">
        <f t="shared" si="7"/>
        <v>25902</v>
      </c>
      <c r="K112" s="6"/>
      <c r="L112" s="3">
        <f t="shared" si="8"/>
        <v>23400</v>
      </c>
      <c r="M112" s="3">
        <f t="shared" si="9"/>
        <v>0</v>
      </c>
      <c r="N112" s="3">
        <f t="shared" si="10"/>
        <v>0</v>
      </c>
      <c r="O112" s="3">
        <f t="shared" si="11"/>
        <v>23400</v>
      </c>
      <c r="P112" s="3" t="s">
        <v>7929</v>
      </c>
      <c r="Q112" s="3"/>
    </row>
    <row r="113" spans="1:17" x14ac:dyDescent="0.25">
      <c r="A113" s="2" t="s">
        <v>3412</v>
      </c>
      <c r="B113" s="3">
        <f>SUMIF(GSTR2A!E:E,DIFF!A113,GSTR2A!O:O)</f>
        <v>13042.98</v>
      </c>
      <c r="C113" s="3">
        <f>SUMIF(GSTR2A!E:E,DIFF!A113,GSTR2A!P:P)</f>
        <v>0</v>
      </c>
      <c r="D113" s="3">
        <f>SUMIF(GSTR2A!E:E,DIFF!A113,GSTR2A!Q:Q)</f>
        <v>0</v>
      </c>
      <c r="E113" s="3">
        <f t="shared" si="6"/>
        <v>13042.98</v>
      </c>
      <c r="F113" s="6"/>
      <c r="G113" s="3">
        <f>SUMIF(b!F:F,DIFF!A113,b!Q:Q)</f>
        <v>13042.98</v>
      </c>
      <c r="H113" s="3">
        <f>SUMIF(b!F:F,DIFF!A113,b!P:P)</f>
        <v>0</v>
      </c>
      <c r="I113" s="3">
        <f>SUMIF(b!F:F,DIFF!A113,b!O:O)</f>
        <v>0</v>
      </c>
      <c r="J113" s="3">
        <f t="shared" si="7"/>
        <v>13042.98</v>
      </c>
      <c r="K113" s="6"/>
      <c r="L113" s="3">
        <f t="shared" si="8"/>
        <v>0</v>
      </c>
      <c r="M113" s="3">
        <f t="shared" si="9"/>
        <v>0</v>
      </c>
      <c r="N113" s="3">
        <f t="shared" si="10"/>
        <v>0</v>
      </c>
      <c r="O113" s="3">
        <f t="shared" si="11"/>
        <v>0</v>
      </c>
      <c r="P113" s="3" t="s">
        <v>7339</v>
      </c>
      <c r="Q113" s="3"/>
    </row>
    <row r="114" spans="1:17" x14ac:dyDescent="0.25">
      <c r="A114" s="2" t="s">
        <v>3988</v>
      </c>
      <c r="B114" s="3">
        <f>SUMIF(GSTR2A!E:E,DIFF!A114,GSTR2A!O:O)</f>
        <v>0</v>
      </c>
      <c r="C114" s="3">
        <f>SUMIF(GSTR2A!E:E,DIFF!A114,GSTR2A!P:P)</f>
        <v>1575</v>
      </c>
      <c r="D114" s="3">
        <f>SUMIF(GSTR2A!E:E,DIFF!A114,GSTR2A!Q:Q)</f>
        <v>1575</v>
      </c>
      <c r="E114" s="3">
        <f t="shared" si="6"/>
        <v>3150</v>
      </c>
      <c r="F114" s="6"/>
      <c r="G114" s="3">
        <f>SUMIF(b!F:F,DIFF!A114,b!Q:Q)</f>
        <v>0</v>
      </c>
      <c r="H114" s="3">
        <f>SUMIF(b!F:F,DIFF!A114,b!P:P)</f>
        <v>1575</v>
      </c>
      <c r="I114" s="3">
        <f>SUMIF(b!F:F,DIFF!A114,b!O:O)</f>
        <v>1575</v>
      </c>
      <c r="J114" s="3">
        <f t="shared" si="7"/>
        <v>3150</v>
      </c>
      <c r="K114" s="6"/>
      <c r="L114" s="3">
        <f t="shared" si="8"/>
        <v>0</v>
      </c>
      <c r="M114" s="3">
        <f t="shared" si="9"/>
        <v>0</v>
      </c>
      <c r="N114" s="3">
        <f t="shared" si="10"/>
        <v>0</v>
      </c>
      <c r="O114" s="3">
        <f t="shared" si="11"/>
        <v>0</v>
      </c>
      <c r="P114" s="3" t="s">
        <v>7339</v>
      </c>
      <c r="Q114" s="3"/>
    </row>
    <row r="115" spans="1:17" x14ac:dyDescent="0.25">
      <c r="A115" s="2" t="s">
        <v>1116</v>
      </c>
      <c r="B115" s="3">
        <f>SUMIF(GSTR2A!E:E,DIFF!A115,GSTR2A!O:O)</f>
        <v>38115</v>
      </c>
      <c r="C115" s="3">
        <f>SUMIF(GSTR2A!E:E,DIFF!A115,GSTR2A!P:P)</f>
        <v>0</v>
      </c>
      <c r="D115" s="3">
        <f>SUMIF(GSTR2A!E:E,DIFF!A115,GSTR2A!Q:Q)</f>
        <v>0</v>
      </c>
      <c r="E115" s="3">
        <f t="shared" si="6"/>
        <v>38115</v>
      </c>
      <c r="F115" s="6"/>
      <c r="G115" s="3">
        <f>SUMIF(b!F:F,DIFF!A115,b!Q:Q)</f>
        <v>15309</v>
      </c>
      <c r="H115" s="3">
        <f>SUMIF(b!F:F,DIFF!A115,b!P:P)</f>
        <v>0</v>
      </c>
      <c r="I115" s="3">
        <f>SUMIF(b!F:F,DIFF!A115,b!O:O)</f>
        <v>0</v>
      </c>
      <c r="J115" s="3">
        <f t="shared" si="7"/>
        <v>15309</v>
      </c>
      <c r="K115" s="6"/>
      <c r="L115" s="3">
        <f t="shared" si="8"/>
        <v>22806</v>
      </c>
      <c r="M115" s="3">
        <f t="shared" si="9"/>
        <v>0</v>
      </c>
      <c r="N115" s="3">
        <f t="shared" si="10"/>
        <v>0</v>
      </c>
      <c r="O115" s="3">
        <f t="shared" si="11"/>
        <v>22806</v>
      </c>
      <c r="P115" s="3" t="s">
        <v>7929</v>
      </c>
      <c r="Q115" s="3"/>
    </row>
    <row r="116" spans="1:17" x14ac:dyDescent="0.25">
      <c r="A116" s="2" t="s">
        <v>3117</v>
      </c>
      <c r="B116" s="3">
        <f>SUMIF(GSTR2A!E:E,DIFF!A116,GSTR2A!O:O)</f>
        <v>0</v>
      </c>
      <c r="C116" s="3">
        <f>SUMIF(GSTR2A!E:E,DIFF!A116,GSTR2A!P:P)</f>
        <v>255.26</v>
      </c>
      <c r="D116" s="3">
        <f>SUMIF(GSTR2A!E:E,DIFF!A116,GSTR2A!Q:Q)</f>
        <v>255.26</v>
      </c>
      <c r="E116" s="3">
        <f t="shared" si="6"/>
        <v>510.52</v>
      </c>
      <c r="F116" s="6"/>
      <c r="G116" s="3">
        <f>SUMIF(b!F:F,DIFF!A116,b!Q:Q)</f>
        <v>0</v>
      </c>
      <c r="H116" s="3">
        <f>SUMIF(b!F:F,DIFF!A116,b!P:P)</f>
        <v>344.53499999999997</v>
      </c>
      <c r="I116" s="3">
        <f>SUMIF(b!F:F,DIFF!A116,b!O:O)</f>
        <v>344.53499999999997</v>
      </c>
      <c r="J116" s="3">
        <f t="shared" si="7"/>
        <v>689.06999999999994</v>
      </c>
      <c r="K116" s="6"/>
      <c r="L116" s="3">
        <f t="shared" si="8"/>
        <v>0</v>
      </c>
      <c r="M116" s="3">
        <f t="shared" si="9"/>
        <v>-89.274999999999977</v>
      </c>
      <c r="N116" s="3">
        <f t="shared" si="10"/>
        <v>-89.274999999999977</v>
      </c>
      <c r="O116" s="3">
        <f t="shared" si="11"/>
        <v>-178.54999999999995</v>
      </c>
      <c r="P116" s="3" t="s">
        <v>7930</v>
      </c>
      <c r="Q116" s="3"/>
    </row>
    <row r="117" spans="1:17" x14ac:dyDescent="0.25">
      <c r="A117" s="2" t="s">
        <v>396</v>
      </c>
      <c r="B117" s="3">
        <f>SUMIF(GSTR2A!E:E,DIFF!A117,GSTR2A!O:O)</f>
        <v>0</v>
      </c>
      <c r="C117" s="3">
        <f>SUMIF(GSTR2A!E:E,DIFF!A117,GSTR2A!P:P)</f>
        <v>9285.630000000001</v>
      </c>
      <c r="D117" s="3">
        <f>SUMIF(GSTR2A!E:E,DIFF!A117,GSTR2A!Q:Q)</f>
        <v>9285.630000000001</v>
      </c>
      <c r="E117" s="3">
        <f t="shared" si="6"/>
        <v>18571.260000000002</v>
      </c>
      <c r="F117" s="6"/>
      <c r="G117" s="3">
        <f>SUMIF(b!F:F,DIFF!A117,b!Q:Q)</f>
        <v>0</v>
      </c>
      <c r="H117" s="3">
        <f>SUMIF(b!F:F,DIFF!A117,b!P:P)</f>
        <v>8100</v>
      </c>
      <c r="I117" s="3">
        <f>SUMIF(b!F:F,DIFF!A117,b!O:O)</f>
        <v>8100</v>
      </c>
      <c r="J117" s="3">
        <f t="shared" si="7"/>
        <v>16200</v>
      </c>
      <c r="K117" s="6"/>
      <c r="L117" s="3">
        <f t="shared" si="8"/>
        <v>0</v>
      </c>
      <c r="M117" s="3">
        <f t="shared" si="9"/>
        <v>1185.630000000001</v>
      </c>
      <c r="N117" s="3">
        <f t="shared" si="10"/>
        <v>1185.630000000001</v>
      </c>
      <c r="O117" s="3">
        <f t="shared" si="11"/>
        <v>2371.260000000002</v>
      </c>
      <c r="P117" s="3" t="s">
        <v>7929</v>
      </c>
      <c r="Q117" s="3"/>
    </row>
    <row r="118" spans="1:17" x14ac:dyDescent="0.25">
      <c r="A118" s="2" t="s">
        <v>419</v>
      </c>
      <c r="B118" s="3">
        <f>SUMIF(GSTR2A!E:E,DIFF!A118,GSTR2A!O:O)</f>
        <v>0</v>
      </c>
      <c r="C118" s="3">
        <f>SUMIF(GSTR2A!E:E,DIFF!A118,GSTR2A!P:P)</f>
        <v>1698.3</v>
      </c>
      <c r="D118" s="3">
        <f>SUMIF(GSTR2A!E:E,DIFF!A118,GSTR2A!Q:Q)</f>
        <v>1698.3</v>
      </c>
      <c r="E118" s="3">
        <f t="shared" si="6"/>
        <v>3396.6</v>
      </c>
      <c r="F118" s="6"/>
      <c r="G118" s="3">
        <f>SUMIF(b!F:F,DIFF!A118,b!Q:Q)</f>
        <v>0</v>
      </c>
      <c r="H118" s="3">
        <f>SUMIF(b!F:F,DIFF!A118,b!P:P)</f>
        <v>2065.5</v>
      </c>
      <c r="I118" s="3">
        <f>SUMIF(b!F:F,DIFF!A118,b!O:O)</f>
        <v>2065.5</v>
      </c>
      <c r="J118" s="3">
        <f t="shared" si="7"/>
        <v>4131</v>
      </c>
      <c r="K118" s="6"/>
      <c r="L118" s="3">
        <f t="shared" si="8"/>
        <v>0</v>
      </c>
      <c r="M118" s="3">
        <f t="shared" si="9"/>
        <v>-367.20000000000005</v>
      </c>
      <c r="N118" s="3">
        <f t="shared" si="10"/>
        <v>-367.20000000000005</v>
      </c>
      <c r="O118" s="3">
        <f t="shared" si="11"/>
        <v>-734.40000000000009</v>
      </c>
      <c r="P118" s="3" t="s">
        <v>7930</v>
      </c>
      <c r="Q118" s="3"/>
    </row>
    <row r="119" spans="1:17" x14ac:dyDescent="0.25">
      <c r="A119" s="2" t="s">
        <v>1347</v>
      </c>
      <c r="B119" s="3">
        <f>SUMIF(GSTR2A!E:E,DIFF!A119,GSTR2A!O:O)</f>
        <v>542250</v>
      </c>
      <c r="C119" s="3">
        <f>SUMIF(GSTR2A!E:E,DIFF!A119,GSTR2A!P:P)</f>
        <v>0</v>
      </c>
      <c r="D119" s="3">
        <f>SUMIF(GSTR2A!E:E,DIFF!A119,GSTR2A!Q:Q)</f>
        <v>0</v>
      </c>
      <c r="E119" s="3">
        <f t="shared" si="6"/>
        <v>542250</v>
      </c>
      <c r="F119" s="6"/>
      <c r="G119" s="3">
        <f>SUMIF(b!F:F,DIFF!A119,b!Q:Q)</f>
        <v>522330</v>
      </c>
      <c r="H119" s="3">
        <f>SUMIF(b!F:F,DIFF!A119,b!P:P)</f>
        <v>0</v>
      </c>
      <c r="I119" s="3">
        <f>SUMIF(b!F:F,DIFF!A119,b!O:O)</f>
        <v>0</v>
      </c>
      <c r="J119" s="3">
        <f t="shared" si="7"/>
        <v>522330</v>
      </c>
      <c r="K119" s="6"/>
      <c r="L119" s="3">
        <f t="shared" si="8"/>
        <v>19920</v>
      </c>
      <c r="M119" s="3">
        <f t="shared" si="9"/>
        <v>0</v>
      </c>
      <c r="N119" s="3">
        <f t="shared" si="10"/>
        <v>0</v>
      </c>
      <c r="O119" s="3">
        <f t="shared" si="11"/>
        <v>19920</v>
      </c>
      <c r="P119" s="3" t="s">
        <v>7929</v>
      </c>
      <c r="Q119" s="3"/>
    </row>
    <row r="120" spans="1:17" x14ac:dyDescent="0.25">
      <c r="A120" s="2" t="s">
        <v>3994</v>
      </c>
      <c r="B120" s="3">
        <f>SUMIF(GSTR2A!E:E,DIFF!A120,GSTR2A!O:O)</f>
        <v>0</v>
      </c>
      <c r="C120" s="3">
        <f>SUMIF(GSTR2A!E:E,DIFF!A120,GSTR2A!P:P)</f>
        <v>5670</v>
      </c>
      <c r="D120" s="3">
        <f>SUMIF(GSTR2A!E:E,DIFF!A120,GSTR2A!Q:Q)</f>
        <v>5670</v>
      </c>
      <c r="E120" s="3">
        <f t="shared" si="6"/>
        <v>11340</v>
      </c>
      <c r="F120" s="6"/>
      <c r="G120" s="3">
        <f>SUMIF(b!F:F,DIFF!A120,b!Q:Q)</f>
        <v>0</v>
      </c>
      <c r="H120" s="3">
        <f>SUMIF(b!F:F,DIFF!A120,b!P:P)</f>
        <v>5670</v>
      </c>
      <c r="I120" s="3">
        <f>SUMIF(b!F:F,DIFF!A120,b!O:O)</f>
        <v>5670</v>
      </c>
      <c r="J120" s="3">
        <f t="shared" si="7"/>
        <v>11340</v>
      </c>
      <c r="K120" s="6"/>
      <c r="L120" s="3">
        <f t="shared" si="8"/>
        <v>0</v>
      </c>
      <c r="M120" s="3">
        <f t="shared" si="9"/>
        <v>0</v>
      </c>
      <c r="N120" s="3">
        <f t="shared" si="10"/>
        <v>0</v>
      </c>
      <c r="O120" s="3">
        <f t="shared" si="11"/>
        <v>0</v>
      </c>
      <c r="P120" s="3" t="s">
        <v>7339</v>
      </c>
      <c r="Q120" s="3"/>
    </row>
    <row r="121" spans="1:17" x14ac:dyDescent="0.25">
      <c r="A121" s="2" t="s">
        <v>623</v>
      </c>
      <c r="B121" s="3">
        <f>SUMIF(GSTR2A!E:E,DIFF!A121,GSTR2A!O:O)</f>
        <v>0</v>
      </c>
      <c r="C121" s="3">
        <f>SUMIF(GSTR2A!E:E,DIFF!A121,GSTR2A!P:P)</f>
        <v>5086.8899999999994</v>
      </c>
      <c r="D121" s="3">
        <f>SUMIF(GSTR2A!E:E,DIFF!A121,GSTR2A!Q:Q)</f>
        <v>5086.8899999999994</v>
      </c>
      <c r="E121" s="3">
        <f t="shared" si="6"/>
        <v>10173.779999999999</v>
      </c>
      <c r="F121" s="6"/>
      <c r="G121" s="3">
        <f>SUMIF(b!F:F,DIFF!A121,b!Q:Q)</f>
        <v>0</v>
      </c>
      <c r="H121" s="3">
        <f>SUMIF(b!F:F,DIFF!A121,b!P:P)</f>
        <v>5086.8899999999994</v>
      </c>
      <c r="I121" s="3">
        <f>SUMIF(b!F:F,DIFF!A121,b!O:O)</f>
        <v>5086.8899999999994</v>
      </c>
      <c r="J121" s="3">
        <f t="shared" si="7"/>
        <v>10173.779999999999</v>
      </c>
      <c r="K121" s="6"/>
      <c r="L121" s="3">
        <f t="shared" si="8"/>
        <v>0</v>
      </c>
      <c r="M121" s="3">
        <f t="shared" si="9"/>
        <v>0</v>
      </c>
      <c r="N121" s="3">
        <f t="shared" si="10"/>
        <v>0</v>
      </c>
      <c r="O121" s="3">
        <f t="shared" si="11"/>
        <v>0</v>
      </c>
      <c r="P121" s="3" t="s">
        <v>7339</v>
      </c>
      <c r="Q121" s="3"/>
    </row>
    <row r="122" spans="1:17" x14ac:dyDescent="0.25">
      <c r="A122" s="2" t="s">
        <v>3140</v>
      </c>
      <c r="B122" s="3">
        <f>SUMIF(GSTR2A!E:E,DIFF!A122,GSTR2A!O:O)</f>
        <v>0</v>
      </c>
      <c r="C122" s="3">
        <f>SUMIF(GSTR2A!E:E,DIFF!A122,GSTR2A!P:P)</f>
        <v>3456</v>
      </c>
      <c r="D122" s="3">
        <f>SUMIF(GSTR2A!E:E,DIFF!A122,GSTR2A!Q:Q)</f>
        <v>3456</v>
      </c>
      <c r="E122" s="3">
        <f t="shared" si="6"/>
        <v>6912</v>
      </c>
      <c r="F122" s="6"/>
      <c r="G122" s="3">
        <f>SUMIF(b!F:F,DIFF!A122,b!Q:Q)</f>
        <v>0</v>
      </c>
      <c r="H122" s="3">
        <f>SUMIF(b!F:F,DIFF!A122,b!P:P)</f>
        <v>1296</v>
      </c>
      <c r="I122" s="3">
        <f>SUMIF(b!F:F,DIFF!A122,b!O:O)</f>
        <v>1296</v>
      </c>
      <c r="J122" s="3">
        <f t="shared" si="7"/>
        <v>2592</v>
      </c>
      <c r="K122" s="6"/>
      <c r="L122" s="3">
        <f t="shared" si="8"/>
        <v>0</v>
      </c>
      <c r="M122" s="3">
        <f t="shared" si="9"/>
        <v>2160</v>
      </c>
      <c r="N122" s="3">
        <f t="shared" si="10"/>
        <v>2160</v>
      </c>
      <c r="O122" s="3">
        <f t="shared" si="11"/>
        <v>4320</v>
      </c>
      <c r="P122" s="3" t="s">
        <v>7929</v>
      </c>
      <c r="Q122" s="3"/>
    </row>
    <row r="123" spans="1:17" x14ac:dyDescent="0.25">
      <c r="A123" s="2" t="s">
        <v>1652</v>
      </c>
      <c r="B123" s="3">
        <f>SUMIF(GSTR2A!E:E,DIFF!A123,GSTR2A!O:O)</f>
        <v>0</v>
      </c>
      <c r="C123" s="3">
        <f>SUMIF(GSTR2A!E:E,DIFF!A123,GSTR2A!P:P)</f>
        <v>1226.25</v>
      </c>
      <c r="D123" s="3">
        <f>SUMIF(GSTR2A!E:E,DIFF!A123,GSTR2A!Q:Q)</f>
        <v>1226.25</v>
      </c>
      <c r="E123" s="3">
        <f t="shared" si="6"/>
        <v>2452.5</v>
      </c>
      <c r="F123" s="6"/>
      <c r="G123" s="3">
        <f>SUMIF(b!F:F,DIFF!A123,b!Q:Q)</f>
        <v>0</v>
      </c>
      <c r="H123" s="3">
        <f>SUMIF(b!F:F,DIFF!A123,b!P:P)</f>
        <v>1205.1300000000001</v>
      </c>
      <c r="I123" s="3">
        <f>SUMIF(b!F:F,DIFF!A123,b!O:O)</f>
        <v>1205.1300000000001</v>
      </c>
      <c r="J123" s="3">
        <f t="shared" si="7"/>
        <v>2410.2600000000002</v>
      </c>
      <c r="K123" s="6"/>
      <c r="L123" s="3">
        <f t="shared" si="8"/>
        <v>0</v>
      </c>
      <c r="M123" s="3">
        <f t="shared" si="9"/>
        <v>21.119999999999891</v>
      </c>
      <c r="N123" s="3">
        <f t="shared" si="10"/>
        <v>21.119999999999891</v>
      </c>
      <c r="O123" s="3">
        <f t="shared" si="11"/>
        <v>42.239999999999782</v>
      </c>
      <c r="P123" s="3" t="s">
        <v>7339</v>
      </c>
      <c r="Q123" s="3"/>
    </row>
    <row r="124" spans="1:17" x14ac:dyDescent="0.25">
      <c r="A124" s="2" t="s">
        <v>1230</v>
      </c>
      <c r="B124" s="3">
        <f>SUMIF(GSTR2A!E:E,DIFF!A124,GSTR2A!O:O)</f>
        <v>0</v>
      </c>
      <c r="C124" s="3">
        <f>SUMIF(GSTR2A!E:E,DIFF!A124,GSTR2A!P:P)</f>
        <v>4837.5</v>
      </c>
      <c r="D124" s="3">
        <f>SUMIF(GSTR2A!E:E,DIFF!A124,GSTR2A!Q:Q)</f>
        <v>4837.5</v>
      </c>
      <c r="E124" s="3">
        <f t="shared" si="6"/>
        <v>9675</v>
      </c>
      <c r="F124" s="6"/>
      <c r="G124" s="3">
        <f>SUMIF(b!F:F,DIFF!A124,b!Q:Q)</f>
        <v>0</v>
      </c>
      <c r="H124" s="3">
        <f>SUMIF(b!F:F,DIFF!A124,b!P:P)</f>
        <v>4837.5</v>
      </c>
      <c r="I124" s="3">
        <f>SUMIF(b!F:F,DIFF!A124,b!O:O)</f>
        <v>4837.5</v>
      </c>
      <c r="J124" s="3">
        <f t="shared" si="7"/>
        <v>9675</v>
      </c>
      <c r="K124" s="6"/>
      <c r="L124" s="3">
        <f t="shared" si="8"/>
        <v>0</v>
      </c>
      <c r="M124" s="3">
        <f t="shared" si="9"/>
        <v>0</v>
      </c>
      <c r="N124" s="3">
        <f t="shared" si="10"/>
        <v>0</v>
      </c>
      <c r="O124" s="3">
        <f t="shared" si="11"/>
        <v>0</v>
      </c>
      <c r="P124" s="3" t="s">
        <v>7339</v>
      </c>
      <c r="Q124" s="3"/>
    </row>
    <row r="125" spans="1:17" x14ac:dyDescent="0.25">
      <c r="A125" s="2" t="s">
        <v>5</v>
      </c>
      <c r="B125" s="3">
        <f>SUMIF(GSTR2A!E:E,DIFF!A125,GSTR2A!O:O)</f>
        <v>0</v>
      </c>
      <c r="C125" s="3">
        <f>SUMIF(GSTR2A!E:E,DIFF!A125,GSTR2A!P:P)</f>
        <v>0</v>
      </c>
      <c r="D125" s="3">
        <f>SUMIF(GSTR2A!E:E,DIFF!A125,GSTR2A!Q:Q)</f>
        <v>0</v>
      </c>
      <c r="E125" s="3">
        <f t="shared" si="6"/>
        <v>0</v>
      </c>
      <c r="F125" s="6"/>
      <c r="G125" s="3">
        <f>SUMIF(b!F:F,DIFF!A125,b!Q:Q)</f>
        <v>0</v>
      </c>
      <c r="H125" s="3">
        <f>SUMIF(b!F:F,DIFF!A125,b!P:P)</f>
        <v>16295.4</v>
      </c>
      <c r="I125" s="3">
        <f>SUMIF(b!F:F,DIFF!A125,b!O:O)</f>
        <v>16295.4</v>
      </c>
      <c r="J125" s="3">
        <f t="shared" si="7"/>
        <v>32590.799999999999</v>
      </c>
      <c r="K125" s="6"/>
      <c r="L125" s="3">
        <f t="shared" si="8"/>
        <v>0</v>
      </c>
      <c r="M125" s="3">
        <f t="shared" si="9"/>
        <v>-16295.4</v>
      </c>
      <c r="N125" s="3">
        <f t="shared" si="10"/>
        <v>-16295.4</v>
      </c>
      <c r="O125" s="3">
        <f t="shared" si="11"/>
        <v>-32590.799999999999</v>
      </c>
      <c r="P125" s="3" t="s">
        <v>7930</v>
      </c>
      <c r="Q125" s="3"/>
    </row>
    <row r="126" spans="1:17" x14ac:dyDescent="0.25">
      <c r="A126" s="2" t="s">
        <v>4392</v>
      </c>
      <c r="B126" s="3">
        <f>SUMIF(GSTR2A!E:E,DIFF!A126,GSTR2A!O:O)</f>
        <v>7114.5</v>
      </c>
      <c r="C126" s="3">
        <f>SUMIF(GSTR2A!E:E,DIFF!A126,GSTR2A!P:P)</f>
        <v>0</v>
      </c>
      <c r="D126" s="3">
        <f>SUMIF(GSTR2A!E:E,DIFF!A126,GSTR2A!Q:Q)</f>
        <v>0</v>
      </c>
      <c r="E126" s="3">
        <f t="shared" si="6"/>
        <v>7114.5</v>
      </c>
      <c r="F126" s="6"/>
      <c r="G126" s="3">
        <f>SUMIF(b!F:F,DIFF!A126,b!Q:Q)</f>
        <v>7114.5</v>
      </c>
      <c r="H126" s="3">
        <f>SUMIF(b!F:F,DIFF!A126,b!P:P)</f>
        <v>0</v>
      </c>
      <c r="I126" s="3">
        <f>SUMIF(b!F:F,DIFF!A126,b!O:O)</f>
        <v>0</v>
      </c>
      <c r="J126" s="3">
        <f t="shared" si="7"/>
        <v>7114.5</v>
      </c>
      <c r="K126" s="6"/>
      <c r="L126" s="3">
        <f t="shared" si="8"/>
        <v>0</v>
      </c>
      <c r="M126" s="3">
        <f t="shared" si="9"/>
        <v>0</v>
      </c>
      <c r="N126" s="3">
        <f t="shared" si="10"/>
        <v>0</v>
      </c>
      <c r="O126" s="3">
        <f t="shared" si="11"/>
        <v>0</v>
      </c>
      <c r="P126" s="3" t="s">
        <v>7339</v>
      </c>
      <c r="Q126" s="3"/>
    </row>
    <row r="127" spans="1:17" x14ac:dyDescent="0.25">
      <c r="A127" s="2" t="s">
        <v>3884</v>
      </c>
      <c r="B127" s="3">
        <f>SUMIF(GSTR2A!E:E,DIFF!A127,GSTR2A!O:O)</f>
        <v>129600</v>
      </c>
      <c r="C127" s="3">
        <f>SUMIF(GSTR2A!E:E,DIFF!A127,GSTR2A!P:P)</f>
        <v>0</v>
      </c>
      <c r="D127" s="3">
        <f>SUMIF(GSTR2A!E:E,DIFF!A127,GSTR2A!Q:Q)</f>
        <v>0</v>
      </c>
      <c r="E127" s="3">
        <f t="shared" si="6"/>
        <v>129600</v>
      </c>
      <c r="F127" s="6"/>
      <c r="G127" s="3">
        <f>SUMIF(b!F:F,DIFF!A127,b!Q:Q)</f>
        <v>97200</v>
      </c>
      <c r="H127" s="3">
        <f>SUMIF(b!F:F,DIFF!A127,b!P:P)</f>
        <v>0</v>
      </c>
      <c r="I127" s="3">
        <f>SUMIF(b!F:F,DIFF!A127,b!O:O)</f>
        <v>0</v>
      </c>
      <c r="J127" s="3">
        <f t="shared" si="7"/>
        <v>97200</v>
      </c>
      <c r="K127" s="6"/>
      <c r="L127" s="3">
        <f t="shared" si="8"/>
        <v>32400</v>
      </c>
      <c r="M127" s="3">
        <f t="shared" si="9"/>
        <v>0</v>
      </c>
      <c r="N127" s="3">
        <f t="shared" si="10"/>
        <v>0</v>
      </c>
      <c r="O127" s="3">
        <f t="shared" si="11"/>
        <v>32400</v>
      </c>
      <c r="P127" s="3" t="s">
        <v>7929</v>
      </c>
      <c r="Q127" s="3"/>
    </row>
    <row r="128" spans="1:17" x14ac:dyDescent="0.25">
      <c r="A128" s="2" t="s">
        <v>246</v>
      </c>
      <c r="B128" s="3">
        <f>SUMIF(GSTR2A!E:E,DIFF!A128,GSTR2A!O:O)</f>
        <v>113040</v>
      </c>
      <c r="C128" s="3">
        <f>SUMIF(GSTR2A!E:E,DIFF!A128,GSTR2A!P:P)</f>
        <v>20700</v>
      </c>
      <c r="D128" s="3">
        <f>SUMIF(GSTR2A!E:E,DIFF!A128,GSTR2A!Q:Q)</f>
        <v>20700</v>
      </c>
      <c r="E128" s="3">
        <f t="shared" si="6"/>
        <v>154440</v>
      </c>
      <c r="F128" s="6"/>
      <c r="G128" s="3">
        <f>SUMIF(b!F:F,DIFF!A128,b!Q:Q)</f>
        <v>101520</v>
      </c>
      <c r="H128" s="3">
        <f>SUMIF(b!F:F,DIFF!A128,b!P:P)</f>
        <v>0</v>
      </c>
      <c r="I128" s="3">
        <f>SUMIF(b!F:F,DIFF!A128,b!O:O)</f>
        <v>0</v>
      </c>
      <c r="J128" s="3">
        <f t="shared" si="7"/>
        <v>101520</v>
      </c>
      <c r="K128" s="6"/>
      <c r="L128" s="3">
        <f t="shared" si="8"/>
        <v>11520</v>
      </c>
      <c r="M128" s="3">
        <f t="shared" si="9"/>
        <v>20700</v>
      </c>
      <c r="N128" s="3">
        <f t="shared" si="10"/>
        <v>20700</v>
      </c>
      <c r="O128" s="3">
        <f t="shared" si="11"/>
        <v>52920</v>
      </c>
      <c r="P128" s="3" t="s">
        <v>7929</v>
      </c>
      <c r="Q128" s="3"/>
    </row>
    <row r="129" spans="1:17" x14ac:dyDescent="0.25">
      <c r="A129" s="2" t="s">
        <v>4193</v>
      </c>
      <c r="B129" s="3">
        <f>SUMIF(GSTR2A!E:E,DIFF!A129,GSTR2A!O:O)</f>
        <v>81675</v>
      </c>
      <c r="C129" s="3">
        <f>SUMIF(GSTR2A!E:E,DIFF!A129,GSTR2A!P:P)</f>
        <v>0</v>
      </c>
      <c r="D129" s="3">
        <f>SUMIF(GSTR2A!E:E,DIFF!A129,GSTR2A!Q:Q)</f>
        <v>0</v>
      </c>
      <c r="E129" s="3">
        <f t="shared" si="6"/>
        <v>81675</v>
      </c>
      <c r="F129" s="6"/>
      <c r="G129" s="3">
        <f>SUMIF(b!F:F,DIFF!A129,b!Q:Q)</f>
        <v>81675</v>
      </c>
      <c r="H129" s="3">
        <f>SUMIF(b!F:F,DIFF!A129,b!P:P)</f>
        <v>0</v>
      </c>
      <c r="I129" s="3">
        <f>SUMIF(b!F:F,DIFF!A129,b!O:O)</f>
        <v>0</v>
      </c>
      <c r="J129" s="3">
        <f t="shared" si="7"/>
        <v>81675</v>
      </c>
      <c r="K129" s="6"/>
      <c r="L129" s="3">
        <f t="shared" si="8"/>
        <v>0</v>
      </c>
      <c r="M129" s="3">
        <f t="shared" si="9"/>
        <v>0</v>
      </c>
      <c r="N129" s="3">
        <f t="shared" si="10"/>
        <v>0</v>
      </c>
      <c r="O129" s="3">
        <f t="shared" si="11"/>
        <v>0</v>
      </c>
      <c r="P129" s="3" t="s">
        <v>7339</v>
      </c>
      <c r="Q129" s="3"/>
    </row>
    <row r="130" spans="1:17" x14ac:dyDescent="0.25">
      <c r="A130" s="2" t="s">
        <v>4238</v>
      </c>
      <c r="B130" s="3">
        <f>SUMIF(GSTR2A!E:E,DIFF!A130,GSTR2A!O:O)</f>
        <v>5490</v>
      </c>
      <c r="C130" s="3">
        <f>SUMIF(GSTR2A!E:E,DIFF!A130,GSTR2A!P:P)</f>
        <v>0</v>
      </c>
      <c r="D130" s="3">
        <f>SUMIF(GSTR2A!E:E,DIFF!A130,GSTR2A!Q:Q)</f>
        <v>0</v>
      </c>
      <c r="E130" s="3">
        <f t="shared" si="6"/>
        <v>5490</v>
      </c>
      <c r="F130" s="6"/>
      <c r="G130" s="3">
        <f>SUMIF(b!F:F,DIFF!A130,b!Q:Q)</f>
        <v>5310</v>
      </c>
      <c r="H130" s="3">
        <f>SUMIF(b!F:F,DIFF!A130,b!P:P)</f>
        <v>0</v>
      </c>
      <c r="I130" s="3">
        <f>SUMIF(b!F:F,DIFF!A130,b!O:O)</f>
        <v>0</v>
      </c>
      <c r="J130" s="3">
        <f t="shared" si="7"/>
        <v>5310</v>
      </c>
      <c r="K130" s="6"/>
      <c r="L130" s="3">
        <f t="shared" si="8"/>
        <v>180</v>
      </c>
      <c r="M130" s="3">
        <f t="shared" si="9"/>
        <v>0</v>
      </c>
      <c r="N130" s="3">
        <f t="shared" si="10"/>
        <v>0</v>
      </c>
      <c r="O130" s="3">
        <f t="shared" si="11"/>
        <v>180</v>
      </c>
      <c r="P130" s="3" t="s">
        <v>7929</v>
      </c>
      <c r="Q130" s="3"/>
    </row>
    <row r="131" spans="1:17" x14ac:dyDescent="0.25">
      <c r="A131" s="2" t="s">
        <v>443</v>
      </c>
      <c r="B131" s="3">
        <f>SUMIF(GSTR2A!E:E,DIFF!A131,GSTR2A!O:O)</f>
        <v>0</v>
      </c>
      <c r="C131" s="3">
        <f>SUMIF(GSTR2A!E:E,DIFF!A131,GSTR2A!P:P)</f>
        <v>1976.25</v>
      </c>
      <c r="D131" s="3">
        <f>SUMIF(GSTR2A!E:E,DIFF!A131,GSTR2A!Q:Q)</f>
        <v>1976.25</v>
      </c>
      <c r="E131" s="3">
        <f t="shared" si="6"/>
        <v>3952.5</v>
      </c>
      <c r="F131" s="6"/>
      <c r="G131" s="3">
        <f>SUMIF(b!F:F,DIFF!A131,b!Q:Q)</f>
        <v>0</v>
      </c>
      <c r="H131" s="3">
        <f>SUMIF(b!F:F,DIFF!A131,b!P:P)</f>
        <v>1976.25</v>
      </c>
      <c r="I131" s="3">
        <f>SUMIF(b!F:F,DIFF!A131,b!O:O)</f>
        <v>1976.25</v>
      </c>
      <c r="J131" s="3">
        <f t="shared" si="7"/>
        <v>3952.5</v>
      </c>
      <c r="K131" s="6"/>
      <c r="L131" s="3">
        <f t="shared" si="8"/>
        <v>0</v>
      </c>
      <c r="M131" s="3">
        <f t="shared" si="9"/>
        <v>0</v>
      </c>
      <c r="N131" s="3">
        <f t="shared" si="10"/>
        <v>0</v>
      </c>
      <c r="O131" s="3">
        <f t="shared" si="11"/>
        <v>0</v>
      </c>
      <c r="P131" s="3" t="s">
        <v>7339</v>
      </c>
      <c r="Q131" s="3"/>
    </row>
    <row r="132" spans="1:17" x14ac:dyDescent="0.25">
      <c r="A132" s="2" t="s">
        <v>3926</v>
      </c>
      <c r="B132" s="3">
        <f>SUMIF(GSTR2A!E:E,DIFF!A132,GSTR2A!O:O)</f>
        <v>883</v>
      </c>
      <c r="C132" s="3">
        <f>SUMIF(GSTR2A!E:E,DIFF!A132,GSTR2A!P:P)</f>
        <v>0</v>
      </c>
      <c r="D132" s="3">
        <f>SUMIF(GSTR2A!E:E,DIFF!A132,GSTR2A!Q:Q)</f>
        <v>0</v>
      </c>
      <c r="E132" s="3">
        <f t="shared" ref="E132:E195" si="12">SUM(B132:D132)</f>
        <v>883</v>
      </c>
      <c r="F132" s="6"/>
      <c r="G132" s="3">
        <f>SUMIF(b!F:F,DIFF!A132,b!Q:Q)</f>
        <v>882.72</v>
      </c>
      <c r="H132" s="3">
        <f>SUMIF(b!F:F,DIFF!A132,b!P:P)</f>
        <v>0</v>
      </c>
      <c r="I132" s="3">
        <f>SUMIF(b!F:F,DIFF!A132,b!O:O)</f>
        <v>0</v>
      </c>
      <c r="J132" s="3">
        <f t="shared" ref="J132:J195" si="13">SUM(G132:I132)</f>
        <v>882.72</v>
      </c>
      <c r="K132" s="6"/>
      <c r="L132" s="3">
        <f t="shared" ref="L132:L195" si="14">B132-G132</f>
        <v>0.27999999999997272</v>
      </c>
      <c r="M132" s="3">
        <f t="shared" ref="M132:M195" si="15">C132-H132</f>
        <v>0</v>
      </c>
      <c r="N132" s="3">
        <f t="shared" ref="N132:N195" si="16">D132-I132</f>
        <v>0</v>
      </c>
      <c r="O132" s="3">
        <f t="shared" ref="O132:O195" si="17">E132-J132</f>
        <v>0.27999999999997272</v>
      </c>
      <c r="P132" s="3" t="s">
        <v>7339</v>
      </c>
      <c r="Q132" s="3"/>
    </row>
    <row r="133" spans="1:17" x14ac:dyDescent="0.25">
      <c r="A133" s="2" t="s">
        <v>3043</v>
      </c>
      <c r="B133" s="3">
        <f>SUMIF(GSTR2A!E:E,DIFF!A133,GSTR2A!O:O)</f>
        <v>100620</v>
      </c>
      <c r="C133" s="3">
        <f>SUMIF(GSTR2A!E:E,DIFF!A133,GSTR2A!P:P)</f>
        <v>0</v>
      </c>
      <c r="D133" s="3">
        <f>SUMIF(GSTR2A!E:E,DIFF!A133,GSTR2A!Q:Q)</f>
        <v>0</v>
      </c>
      <c r="E133" s="3">
        <f t="shared" si="12"/>
        <v>100620</v>
      </c>
      <c r="F133" s="6"/>
      <c r="G133" s="3">
        <f>SUMIF(b!F:F,DIFF!A133,b!Q:Q)</f>
        <v>100620</v>
      </c>
      <c r="H133" s="3">
        <f>SUMIF(b!F:F,DIFF!A133,b!P:P)</f>
        <v>0</v>
      </c>
      <c r="I133" s="3">
        <f>SUMIF(b!F:F,DIFF!A133,b!O:O)</f>
        <v>0</v>
      </c>
      <c r="J133" s="3">
        <f t="shared" si="13"/>
        <v>100620</v>
      </c>
      <c r="K133" s="6"/>
      <c r="L133" s="3">
        <f t="shared" si="14"/>
        <v>0</v>
      </c>
      <c r="M133" s="3">
        <f t="shared" si="15"/>
        <v>0</v>
      </c>
      <c r="N133" s="3">
        <f t="shared" si="16"/>
        <v>0</v>
      </c>
      <c r="O133" s="3">
        <f t="shared" si="17"/>
        <v>0</v>
      </c>
      <c r="P133" s="3" t="s">
        <v>7339</v>
      </c>
      <c r="Q133" s="3"/>
    </row>
    <row r="134" spans="1:17" x14ac:dyDescent="0.25">
      <c r="A134" s="2" t="s">
        <v>484</v>
      </c>
      <c r="B134" s="3">
        <f>SUMIF(GSTR2A!E:E,DIFF!A134,GSTR2A!O:O)</f>
        <v>0</v>
      </c>
      <c r="C134" s="3">
        <f>SUMIF(GSTR2A!E:E,DIFF!A134,GSTR2A!P:P)</f>
        <v>8455.0499999999993</v>
      </c>
      <c r="D134" s="3">
        <f>SUMIF(GSTR2A!E:E,DIFF!A134,GSTR2A!Q:Q)</f>
        <v>8455.0499999999993</v>
      </c>
      <c r="E134" s="3">
        <f t="shared" si="12"/>
        <v>16910.099999999999</v>
      </c>
      <c r="F134" s="6"/>
      <c r="G134" s="3">
        <f>SUMIF(b!F:F,DIFF!A134,b!Q:Q)</f>
        <v>0</v>
      </c>
      <c r="H134" s="3">
        <f>SUMIF(b!F:F,DIFF!A134,b!P:P)</f>
        <v>8455.0499999999993</v>
      </c>
      <c r="I134" s="3">
        <f>SUMIF(b!F:F,DIFF!A134,b!O:O)</f>
        <v>8455.0499999999993</v>
      </c>
      <c r="J134" s="3">
        <f t="shared" si="13"/>
        <v>16910.099999999999</v>
      </c>
      <c r="K134" s="6"/>
      <c r="L134" s="3">
        <f t="shared" si="14"/>
        <v>0</v>
      </c>
      <c r="M134" s="3">
        <f t="shared" si="15"/>
        <v>0</v>
      </c>
      <c r="N134" s="3">
        <f t="shared" si="16"/>
        <v>0</v>
      </c>
      <c r="O134" s="3">
        <f t="shared" si="17"/>
        <v>0</v>
      </c>
      <c r="P134" s="3" t="s">
        <v>7339</v>
      </c>
      <c r="Q134" s="3"/>
    </row>
    <row r="135" spans="1:17" x14ac:dyDescent="0.25">
      <c r="A135" s="2" t="s">
        <v>4246</v>
      </c>
      <c r="B135" s="3">
        <f>SUMIF(GSTR2A!E:E,DIFF!A135,GSTR2A!O:O)</f>
        <v>2497</v>
      </c>
      <c r="C135" s="3">
        <f>SUMIF(GSTR2A!E:E,DIFF!A135,GSTR2A!P:P)</f>
        <v>0</v>
      </c>
      <c r="D135" s="3">
        <f>SUMIF(GSTR2A!E:E,DIFF!A135,GSTR2A!Q:Q)</f>
        <v>0</v>
      </c>
      <c r="E135" s="3">
        <f t="shared" si="12"/>
        <v>2497</v>
      </c>
      <c r="F135" s="6"/>
      <c r="G135" s="3">
        <f>SUMIF(b!F:F,DIFF!A135,b!Q:Q)</f>
        <v>0</v>
      </c>
      <c r="H135" s="3">
        <f>SUMIF(b!F:F,DIFF!A135,b!P:P)</f>
        <v>0</v>
      </c>
      <c r="I135" s="3">
        <f>SUMIF(b!F:F,DIFF!A135,b!O:O)</f>
        <v>0</v>
      </c>
      <c r="J135" s="3">
        <f t="shared" si="13"/>
        <v>0</v>
      </c>
      <c r="K135" s="6"/>
      <c r="L135" s="3">
        <f t="shared" si="14"/>
        <v>2497</v>
      </c>
      <c r="M135" s="3">
        <f t="shared" si="15"/>
        <v>0</v>
      </c>
      <c r="N135" s="3">
        <f t="shared" si="16"/>
        <v>0</v>
      </c>
      <c r="O135" s="3">
        <f t="shared" si="17"/>
        <v>2497</v>
      </c>
      <c r="P135" s="3" t="s">
        <v>7929</v>
      </c>
      <c r="Q135" s="3"/>
    </row>
    <row r="136" spans="1:17" x14ac:dyDescent="0.25">
      <c r="A136" s="2" t="s">
        <v>1219</v>
      </c>
      <c r="B136" s="3">
        <f>SUMIF(GSTR2A!E:E,DIFF!A136,GSTR2A!O:O)</f>
        <v>0</v>
      </c>
      <c r="C136" s="3">
        <f>SUMIF(GSTR2A!E:E,DIFF!A136,GSTR2A!P:P)</f>
        <v>58144.06</v>
      </c>
      <c r="D136" s="3">
        <f>SUMIF(GSTR2A!E:E,DIFF!A136,GSTR2A!Q:Q)</f>
        <v>58144.06</v>
      </c>
      <c r="E136" s="3">
        <f t="shared" si="12"/>
        <v>116288.12</v>
      </c>
      <c r="F136" s="6"/>
      <c r="G136" s="3">
        <f>SUMIF(b!F:F,DIFF!A136,b!Q:Q)</f>
        <v>0</v>
      </c>
      <c r="H136" s="3">
        <f>SUMIF(b!F:F,DIFF!A136,b!P:P)</f>
        <v>56950.65</v>
      </c>
      <c r="I136" s="3">
        <f>SUMIF(b!F:F,DIFF!A136,b!O:O)</f>
        <v>56950.65</v>
      </c>
      <c r="J136" s="3">
        <f t="shared" si="13"/>
        <v>113901.3</v>
      </c>
      <c r="K136" s="6"/>
      <c r="L136" s="3">
        <f t="shared" si="14"/>
        <v>0</v>
      </c>
      <c r="M136" s="3">
        <f t="shared" si="15"/>
        <v>1193.4099999999962</v>
      </c>
      <c r="N136" s="3">
        <f t="shared" si="16"/>
        <v>1193.4099999999962</v>
      </c>
      <c r="O136" s="3">
        <f t="shared" si="17"/>
        <v>2386.8199999999924</v>
      </c>
      <c r="P136" s="3" t="s">
        <v>7929</v>
      </c>
      <c r="Q136" s="3"/>
    </row>
    <row r="137" spans="1:17" x14ac:dyDescent="0.25">
      <c r="A137" s="2" t="s">
        <v>2121</v>
      </c>
      <c r="B137" s="3">
        <f>SUMIF(GSTR2A!E:E,DIFF!A137,GSTR2A!O:O)</f>
        <v>404165.61</v>
      </c>
      <c r="C137" s="3">
        <f>SUMIF(GSTR2A!E:E,DIFF!A137,GSTR2A!P:P)</f>
        <v>0</v>
      </c>
      <c r="D137" s="3">
        <f>SUMIF(GSTR2A!E:E,DIFF!A137,GSTR2A!Q:Q)</f>
        <v>0</v>
      </c>
      <c r="E137" s="3">
        <f t="shared" si="12"/>
        <v>404165.61</v>
      </c>
      <c r="F137" s="6"/>
      <c r="G137" s="3">
        <f>SUMIF(b!F:F,DIFF!A137,b!Q:Q)</f>
        <v>204165.81</v>
      </c>
      <c r="H137" s="3">
        <f>SUMIF(b!F:F,DIFF!A137,b!P:P)</f>
        <v>0</v>
      </c>
      <c r="I137" s="3">
        <f>SUMIF(b!F:F,DIFF!A137,b!O:O)</f>
        <v>0</v>
      </c>
      <c r="J137" s="3">
        <f t="shared" si="13"/>
        <v>204165.81</v>
      </c>
      <c r="K137" s="6"/>
      <c r="L137" s="3">
        <f t="shared" si="14"/>
        <v>199999.8</v>
      </c>
      <c r="M137" s="3">
        <f t="shared" si="15"/>
        <v>0</v>
      </c>
      <c r="N137" s="3">
        <f t="shared" si="16"/>
        <v>0</v>
      </c>
      <c r="O137" s="3">
        <f t="shared" si="17"/>
        <v>199999.8</v>
      </c>
      <c r="P137" s="3" t="s">
        <v>7929</v>
      </c>
      <c r="Q137" s="3"/>
    </row>
    <row r="138" spans="1:17" x14ac:dyDescent="0.25">
      <c r="A138" s="2" t="s">
        <v>195</v>
      </c>
      <c r="B138" s="3">
        <f>SUMIF(GSTR2A!E:E,DIFF!A138,GSTR2A!O:O)</f>
        <v>0</v>
      </c>
      <c r="C138" s="3">
        <f>SUMIF(GSTR2A!E:E,DIFF!A138,GSTR2A!P:P)</f>
        <v>7628.4</v>
      </c>
      <c r="D138" s="3">
        <f>SUMIF(GSTR2A!E:E,DIFF!A138,GSTR2A!Q:Q)</f>
        <v>7628.4</v>
      </c>
      <c r="E138" s="3">
        <f t="shared" si="12"/>
        <v>15256.8</v>
      </c>
      <c r="F138" s="6"/>
      <c r="G138" s="3">
        <f>SUMIF(b!F:F,DIFF!A138,b!Q:Q)</f>
        <v>0</v>
      </c>
      <c r="H138" s="3">
        <f>SUMIF(b!F:F,DIFF!A138,b!P:P)</f>
        <v>5792.9249999999993</v>
      </c>
      <c r="I138" s="3">
        <f>SUMIF(b!F:F,DIFF!A138,b!O:O)</f>
        <v>5792.9249999999993</v>
      </c>
      <c r="J138" s="3">
        <f t="shared" si="13"/>
        <v>11585.849999999999</v>
      </c>
      <c r="K138" s="6"/>
      <c r="L138" s="3">
        <f t="shared" si="14"/>
        <v>0</v>
      </c>
      <c r="M138" s="3">
        <f t="shared" si="15"/>
        <v>1835.4750000000004</v>
      </c>
      <c r="N138" s="3">
        <f t="shared" si="16"/>
        <v>1835.4750000000004</v>
      </c>
      <c r="O138" s="3">
        <f t="shared" si="17"/>
        <v>3670.9500000000007</v>
      </c>
      <c r="P138" s="3" t="s">
        <v>7929</v>
      </c>
      <c r="Q138" s="3"/>
    </row>
    <row r="139" spans="1:17" x14ac:dyDescent="0.25">
      <c r="A139" s="2" t="s">
        <v>2124</v>
      </c>
      <c r="B139" s="3">
        <f>SUMIF(GSTR2A!E:E,DIFF!A139,GSTR2A!O:O)</f>
        <v>0</v>
      </c>
      <c r="C139" s="3">
        <f>SUMIF(GSTR2A!E:E,DIFF!A139,GSTR2A!P:P)</f>
        <v>0</v>
      </c>
      <c r="D139" s="3">
        <f>SUMIF(GSTR2A!E:E,DIFF!A139,GSTR2A!Q:Q)</f>
        <v>0</v>
      </c>
      <c r="E139" s="3">
        <f t="shared" si="12"/>
        <v>0</v>
      </c>
      <c r="F139" s="6"/>
      <c r="G139" s="3">
        <f>SUMIF(b!F:F,DIFF!A139,b!Q:Q)</f>
        <v>0</v>
      </c>
      <c r="H139" s="3">
        <f>SUMIF(b!F:F,DIFF!A139,b!P:P)</f>
        <v>0</v>
      </c>
      <c r="I139" s="3">
        <f>SUMIF(b!F:F,DIFF!A139,b!O:O)</f>
        <v>0</v>
      </c>
      <c r="J139" s="3">
        <f t="shared" si="13"/>
        <v>0</v>
      </c>
      <c r="K139" s="6"/>
      <c r="L139" s="3">
        <f t="shared" si="14"/>
        <v>0</v>
      </c>
      <c r="M139" s="3">
        <f t="shared" si="15"/>
        <v>0</v>
      </c>
      <c r="N139" s="3">
        <f t="shared" si="16"/>
        <v>0</v>
      </c>
      <c r="O139" s="3">
        <f t="shared" si="17"/>
        <v>0</v>
      </c>
      <c r="P139" s="3" t="s">
        <v>7339</v>
      </c>
      <c r="Q139" s="3"/>
    </row>
    <row r="140" spans="1:17" x14ac:dyDescent="0.25">
      <c r="A140" s="2" t="s">
        <v>518</v>
      </c>
      <c r="B140" s="3">
        <f>SUMIF(GSTR2A!E:E,DIFF!A140,GSTR2A!O:O)</f>
        <v>0</v>
      </c>
      <c r="C140" s="3">
        <f>SUMIF(GSTR2A!E:E,DIFF!A140,GSTR2A!P:P)</f>
        <v>56657.520000000004</v>
      </c>
      <c r="D140" s="3">
        <f>SUMIF(GSTR2A!E:E,DIFF!A140,GSTR2A!Q:Q)</f>
        <v>56657.520000000004</v>
      </c>
      <c r="E140" s="3">
        <f t="shared" si="12"/>
        <v>113315.04000000001</v>
      </c>
      <c r="F140" s="6"/>
      <c r="G140" s="3">
        <f>SUMIF(b!F:F,DIFF!A140,b!Q:Q)</f>
        <v>0</v>
      </c>
      <c r="H140" s="3">
        <f>SUMIF(b!F:F,DIFF!A140,b!P:P)</f>
        <v>51546.779999999992</v>
      </c>
      <c r="I140" s="3">
        <f>SUMIF(b!F:F,DIFF!A140,b!O:O)</f>
        <v>51546.779999999992</v>
      </c>
      <c r="J140" s="3">
        <f t="shared" si="13"/>
        <v>103093.55999999998</v>
      </c>
      <c r="K140" s="6"/>
      <c r="L140" s="3">
        <f t="shared" si="14"/>
        <v>0</v>
      </c>
      <c r="M140" s="3">
        <f t="shared" si="15"/>
        <v>5110.7400000000125</v>
      </c>
      <c r="N140" s="3">
        <f t="shared" si="16"/>
        <v>5110.7400000000125</v>
      </c>
      <c r="O140" s="3">
        <f t="shared" si="17"/>
        <v>10221.480000000025</v>
      </c>
      <c r="P140" s="3" t="s">
        <v>7929</v>
      </c>
      <c r="Q140" s="3" t="s">
        <v>5815</v>
      </c>
    </row>
    <row r="141" spans="1:17" x14ac:dyDescent="0.25">
      <c r="A141" s="2" t="s">
        <v>4603</v>
      </c>
      <c r="B141" s="3">
        <f>SUMIF(GSTR2A!E:E,DIFF!A141,GSTR2A!O:O)</f>
        <v>204</v>
      </c>
      <c r="C141" s="3">
        <f>SUMIF(GSTR2A!E:E,DIFF!A141,GSTR2A!P:P)</f>
        <v>0</v>
      </c>
      <c r="D141" s="3">
        <f>SUMIF(GSTR2A!E:E,DIFF!A141,GSTR2A!Q:Q)</f>
        <v>0</v>
      </c>
      <c r="E141" s="3">
        <f t="shared" si="12"/>
        <v>204</v>
      </c>
      <c r="F141" s="6"/>
      <c r="G141" s="3">
        <f>SUMIF(b!F:F,DIFF!A141,b!Q:Q)</f>
        <v>204</v>
      </c>
      <c r="H141" s="3">
        <f>SUMIF(b!F:F,DIFF!A141,b!P:P)</f>
        <v>0</v>
      </c>
      <c r="I141" s="3">
        <f>SUMIF(b!F:F,DIFF!A141,b!O:O)</f>
        <v>0</v>
      </c>
      <c r="J141" s="3">
        <f t="shared" si="13"/>
        <v>204</v>
      </c>
      <c r="K141" s="6"/>
      <c r="L141" s="3">
        <f t="shared" si="14"/>
        <v>0</v>
      </c>
      <c r="M141" s="3">
        <f t="shared" si="15"/>
        <v>0</v>
      </c>
      <c r="N141" s="3">
        <f t="shared" si="16"/>
        <v>0</v>
      </c>
      <c r="O141" s="3">
        <f t="shared" si="17"/>
        <v>0</v>
      </c>
      <c r="P141" s="3" t="s">
        <v>7339</v>
      </c>
      <c r="Q141" s="3"/>
    </row>
    <row r="142" spans="1:17" x14ac:dyDescent="0.25">
      <c r="A142" s="2" t="s">
        <v>477</v>
      </c>
      <c r="B142" s="3">
        <f>SUMIF(GSTR2A!E:E,DIFF!A142,GSTR2A!O:O)</f>
        <v>0</v>
      </c>
      <c r="C142" s="3">
        <f>SUMIF(GSTR2A!E:E,DIFF!A142,GSTR2A!P:P)</f>
        <v>6750</v>
      </c>
      <c r="D142" s="3">
        <f>SUMIF(GSTR2A!E:E,DIFF!A142,GSTR2A!Q:Q)</f>
        <v>6750</v>
      </c>
      <c r="E142" s="3">
        <f t="shared" si="12"/>
        <v>13500</v>
      </c>
      <c r="F142" s="6"/>
      <c r="G142" s="3">
        <f>SUMIF(b!F:F,DIFF!A142,b!Q:Q)</f>
        <v>0</v>
      </c>
      <c r="H142" s="3">
        <f>SUMIF(b!F:F,DIFF!A142,b!P:P)</f>
        <v>630</v>
      </c>
      <c r="I142" s="3">
        <f>SUMIF(b!F:F,DIFF!A142,b!O:O)</f>
        <v>630</v>
      </c>
      <c r="J142" s="3">
        <f t="shared" si="13"/>
        <v>1260</v>
      </c>
      <c r="K142" s="6"/>
      <c r="L142" s="3">
        <f t="shared" si="14"/>
        <v>0</v>
      </c>
      <c r="M142" s="3">
        <f t="shared" si="15"/>
        <v>6120</v>
      </c>
      <c r="N142" s="3">
        <f t="shared" si="16"/>
        <v>6120</v>
      </c>
      <c r="O142" s="3">
        <f t="shared" si="17"/>
        <v>12240</v>
      </c>
      <c r="P142" s="3" t="s">
        <v>7929</v>
      </c>
      <c r="Q142" s="3"/>
    </row>
    <row r="143" spans="1:17" x14ac:dyDescent="0.25">
      <c r="A143" s="2" t="s">
        <v>4949</v>
      </c>
      <c r="B143" s="3">
        <f>SUMIF(GSTR2A!E:E,DIFF!A143,GSTR2A!O:O)</f>
        <v>1440</v>
      </c>
      <c r="C143" s="3">
        <f>SUMIF(GSTR2A!E:E,DIFF!A143,GSTR2A!P:P)</f>
        <v>0</v>
      </c>
      <c r="D143" s="3">
        <f>SUMIF(GSTR2A!E:E,DIFF!A143,GSTR2A!Q:Q)</f>
        <v>0</v>
      </c>
      <c r="E143" s="3">
        <f t="shared" si="12"/>
        <v>1440</v>
      </c>
      <c r="F143" s="6"/>
      <c r="G143" s="3">
        <f>SUMIF(b!F:F,DIFF!A143,b!Q:Q)</f>
        <v>1440</v>
      </c>
      <c r="H143" s="3">
        <f>SUMIF(b!F:F,DIFF!A143,b!P:P)</f>
        <v>0</v>
      </c>
      <c r="I143" s="3">
        <f>SUMIF(b!F:F,DIFF!A143,b!O:O)</f>
        <v>0</v>
      </c>
      <c r="J143" s="3">
        <f t="shared" si="13"/>
        <v>1440</v>
      </c>
      <c r="K143" s="6"/>
      <c r="L143" s="3">
        <f t="shared" si="14"/>
        <v>0</v>
      </c>
      <c r="M143" s="3">
        <f t="shared" si="15"/>
        <v>0</v>
      </c>
      <c r="N143" s="3">
        <f t="shared" si="16"/>
        <v>0</v>
      </c>
      <c r="O143" s="3">
        <f t="shared" si="17"/>
        <v>0</v>
      </c>
      <c r="P143" s="3" t="s">
        <v>7339</v>
      </c>
      <c r="Q143" s="3"/>
    </row>
    <row r="144" spans="1:17" x14ac:dyDescent="0.25">
      <c r="A144" s="2" t="s">
        <v>1396</v>
      </c>
      <c r="B144" s="3">
        <f>SUMIF(GSTR2A!E:E,DIFF!A144,GSTR2A!O:O)</f>
        <v>722367</v>
      </c>
      <c r="C144" s="3">
        <f>SUMIF(GSTR2A!E:E,DIFF!A144,GSTR2A!P:P)</f>
        <v>0</v>
      </c>
      <c r="D144" s="3">
        <f>SUMIF(GSTR2A!E:E,DIFF!A144,GSTR2A!Q:Q)</f>
        <v>0</v>
      </c>
      <c r="E144" s="3">
        <f t="shared" si="12"/>
        <v>722367</v>
      </c>
      <c r="F144" s="6"/>
      <c r="G144" s="3">
        <f>SUMIF(b!F:F,DIFF!A144,b!Q:Q)</f>
        <v>582867</v>
      </c>
      <c r="H144" s="3">
        <f>SUMIF(b!F:F,DIFF!A144,b!P:P)</f>
        <v>0</v>
      </c>
      <c r="I144" s="3">
        <f>SUMIF(b!F:F,DIFF!A144,b!O:O)</f>
        <v>0</v>
      </c>
      <c r="J144" s="3">
        <f t="shared" si="13"/>
        <v>582867</v>
      </c>
      <c r="K144" s="6"/>
      <c r="L144" s="3">
        <f t="shared" si="14"/>
        <v>139500</v>
      </c>
      <c r="M144" s="3">
        <f t="shared" si="15"/>
        <v>0</v>
      </c>
      <c r="N144" s="3">
        <f t="shared" si="16"/>
        <v>0</v>
      </c>
      <c r="O144" s="3">
        <f t="shared" si="17"/>
        <v>139500</v>
      </c>
      <c r="P144" s="3" t="s">
        <v>7929</v>
      </c>
      <c r="Q144" s="3"/>
    </row>
    <row r="145" spans="1:17" x14ac:dyDescent="0.25">
      <c r="A145" s="2" t="s">
        <v>66</v>
      </c>
      <c r="B145" s="3">
        <f>SUMIF(GSTR2A!E:E,DIFF!A145,GSTR2A!O:O)</f>
        <v>0</v>
      </c>
      <c r="C145" s="3">
        <f>SUMIF(GSTR2A!E:E,DIFF!A145,GSTR2A!P:P)</f>
        <v>14030.279999999999</v>
      </c>
      <c r="D145" s="3">
        <f>SUMIF(GSTR2A!E:E,DIFF!A145,GSTR2A!Q:Q)</f>
        <v>14030.279999999999</v>
      </c>
      <c r="E145" s="3">
        <f t="shared" si="12"/>
        <v>28060.559999999998</v>
      </c>
      <c r="F145" s="6"/>
      <c r="G145" s="3">
        <f>SUMIF(b!F:F,DIFF!A145,b!Q:Q)</f>
        <v>0</v>
      </c>
      <c r="H145" s="3">
        <f>SUMIF(b!F:F,DIFF!A145,b!P:P)</f>
        <v>9256.8168000000005</v>
      </c>
      <c r="I145" s="3">
        <f>SUMIF(b!F:F,DIFF!A145,b!O:O)</f>
        <v>9256.8168000000005</v>
      </c>
      <c r="J145" s="3">
        <f t="shared" si="13"/>
        <v>18513.633600000001</v>
      </c>
      <c r="K145" s="6"/>
      <c r="L145" s="3">
        <f t="shared" si="14"/>
        <v>0</v>
      </c>
      <c r="M145" s="3">
        <f t="shared" si="15"/>
        <v>4773.4631999999983</v>
      </c>
      <c r="N145" s="3">
        <f t="shared" si="16"/>
        <v>4773.4631999999983</v>
      </c>
      <c r="O145" s="3">
        <f t="shared" si="17"/>
        <v>9546.9263999999966</v>
      </c>
      <c r="P145" s="3" t="s">
        <v>7929</v>
      </c>
      <c r="Q145" s="3"/>
    </row>
    <row r="146" spans="1:17" x14ac:dyDescent="0.25">
      <c r="A146" s="2" t="s">
        <v>2534</v>
      </c>
      <c r="B146" s="3">
        <f>SUMIF(GSTR2A!E:E,DIFF!A146,GSTR2A!O:O)</f>
        <v>1214100</v>
      </c>
      <c r="C146" s="3">
        <f>SUMIF(GSTR2A!E:E,DIFF!A146,GSTR2A!P:P)</f>
        <v>0</v>
      </c>
      <c r="D146" s="3">
        <f>SUMIF(GSTR2A!E:E,DIFF!A146,GSTR2A!Q:Q)</f>
        <v>0</v>
      </c>
      <c r="E146" s="3">
        <f t="shared" si="12"/>
        <v>1214100</v>
      </c>
      <c r="F146" s="6"/>
      <c r="G146" s="3">
        <f>SUMIF(b!F:F,DIFF!A146,b!Q:Q)</f>
        <v>456300</v>
      </c>
      <c r="H146" s="3">
        <f>SUMIF(b!F:F,DIFF!A146,b!P:P)</f>
        <v>0</v>
      </c>
      <c r="I146" s="3">
        <f>SUMIF(b!F:F,DIFF!A146,b!O:O)</f>
        <v>0</v>
      </c>
      <c r="J146" s="3">
        <f t="shared" si="13"/>
        <v>456300</v>
      </c>
      <c r="K146" s="6"/>
      <c r="L146" s="3">
        <f t="shared" si="14"/>
        <v>757800</v>
      </c>
      <c r="M146" s="3">
        <f t="shared" si="15"/>
        <v>0</v>
      </c>
      <c r="N146" s="3">
        <f t="shared" si="16"/>
        <v>0</v>
      </c>
      <c r="O146" s="3">
        <f t="shared" si="17"/>
        <v>757800</v>
      </c>
      <c r="P146" s="3" t="s">
        <v>7929</v>
      </c>
      <c r="Q146" s="3"/>
    </row>
    <row r="147" spans="1:17" x14ac:dyDescent="0.25">
      <c r="A147" s="2" t="s">
        <v>161</v>
      </c>
      <c r="B147" s="3">
        <f>SUMIF(GSTR2A!E:E,DIFF!A147,GSTR2A!O:O)</f>
        <v>0</v>
      </c>
      <c r="C147" s="3">
        <f>SUMIF(GSTR2A!E:E,DIFF!A147,GSTR2A!P:P)</f>
        <v>1912.95</v>
      </c>
      <c r="D147" s="3">
        <f>SUMIF(GSTR2A!E:E,DIFF!A147,GSTR2A!Q:Q)</f>
        <v>1912.95</v>
      </c>
      <c r="E147" s="3">
        <f t="shared" si="12"/>
        <v>3825.9</v>
      </c>
      <c r="F147" s="6"/>
      <c r="G147" s="3">
        <f>SUMIF(b!F:F,DIFF!A147,b!Q:Q)</f>
        <v>0</v>
      </c>
      <c r="H147" s="3">
        <f>SUMIF(b!F:F,DIFF!A147,b!P:P)</f>
        <v>1143</v>
      </c>
      <c r="I147" s="3">
        <f>SUMIF(b!F:F,DIFF!A147,b!O:O)</f>
        <v>1143</v>
      </c>
      <c r="J147" s="3">
        <f t="shared" si="13"/>
        <v>2286</v>
      </c>
      <c r="K147" s="6"/>
      <c r="L147" s="3">
        <f t="shared" si="14"/>
        <v>0</v>
      </c>
      <c r="M147" s="3">
        <f t="shared" si="15"/>
        <v>769.95</v>
      </c>
      <c r="N147" s="3">
        <f t="shared" si="16"/>
        <v>769.95</v>
      </c>
      <c r="O147" s="3">
        <f t="shared" si="17"/>
        <v>1539.9</v>
      </c>
      <c r="P147" s="3" t="s">
        <v>7929</v>
      </c>
      <c r="Q147" s="3"/>
    </row>
    <row r="148" spans="1:17" x14ac:dyDescent="0.25">
      <c r="A148" s="2" t="s">
        <v>1350</v>
      </c>
      <c r="B148" s="3">
        <f>SUMIF(GSTR2A!E:E,DIFF!A148,GSTR2A!O:O)</f>
        <v>7860</v>
      </c>
      <c r="C148" s="3">
        <f>SUMIF(GSTR2A!E:E,DIFF!A148,GSTR2A!P:P)</f>
        <v>0</v>
      </c>
      <c r="D148" s="3">
        <f>SUMIF(GSTR2A!E:E,DIFF!A148,GSTR2A!Q:Q)</f>
        <v>0</v>
      </c>
      <c r="E148" s="3">
        <f t="shared" si="12"/>
        <v>7860</v>
      </c>
      <c r="F148" s="6"/>
      <c r="G148" s="3">
        <f>SUMIF(b!F:F,DIFF!A148,b!Q:Q)</f>
        <v>6514.8</v>
      </c>
      <c r="H148" s="3">
        <f>SUMIF(b!F:F,DIFF!A148,b!P:P)</f>
        <v>0</v>
      </c>
      <c r="I148" s="3">
        <f>SUMIF(b!F:F,DIFF!A148,b!O:O)</f>
        <v>0</v>
      </c>
      <c r="J148" s="3">
        <f t="shared" si="13"/>
        <v>6514.8</v>
      </c>
      <c r="K148" s="6"/>
      <c r="L148" s="3">
        <f t="shared" si="14"/>
        <v>1345.1999999999998</v>
      </c>
      <c r="M148" s="3">
        <f t="shared" si="15"/>
        <v>0</v>
      </c>
      <c r="N148" s="3">
        <f t="shared" si="16"/>
        <v>0</v>
      </c>
      <c r="O148" s="3">
        <f t="shared" si="17"/>
        <v>1345.1999999999998</v>
      </c>
      <c r="P148" s="3" t="s">
        <v>7929</v>
      </c>
      <c r="Q148" s="3"/>
    </row>
    <row r="149" spans="1:17" x14ac:dyDescent="0.25">
      <c r="A149" s="2" t="s">
        <v>5641</v>
      </c>
      <c r="B149" s="3">
        <f>SUMIF(GSTR2A!E:E,DIFF!A149,GSTR2A!O:O)</f>
        <v>12180</v>
      </c>
      <c r="C149" s="3">
        <f>SUMIF(GSTR2A!E:E,DIFF!A149,GSTR2A!P:P)</f>
        <v>0</v>
      </c>
      <c r="D149" s="3">
        <f>SUMIF(GSTR2A!E:E,DIFF!A149,GSTR2A!Q:Q)</f>
        <v>0</v>
      </c>
      <c r="E149" s="3">
        <f t="shared" si="12"/>
        <v>12180</v>
      </c>
      <c r="F149" s="6"/>
      <c r="G149" s="3">
        <f>SUMIF(b!F:F,DIFF!A149,b!Q:Q)</f>
        <v>12180</v>
      </c>
      <c r="H149" s="3">
        <f>SUMIF(b!F:F,DIFF!A149,b!P:P)</f>
        <v>0</v>
      </c>
      <c r="I149" s="3">
        <f>SUMIF(b!F:F,DIFF!A149,b!O:O)</f>
        <v>0</v>
      </c>
      <c r="J149" s="3">
        <f t="shared" si="13"/>
        <v>12180</v>
      </c>
      <c r="K149" s="6"/>
      <c r="L149" s="3">
        <f t="shared" si="14"/>
        <v>0</v>
      </c>
      <c r="M149" s="3">
        <f t="shared" si="15"/>
        <v>0</v>
      </c>
      <c r="N149" s="3">
        <f t="shared" si="16"/>
        <v>0</v>
      </c>
      <c r="O149" s="3">
        <f t="shared" si="17"/>
        <v>0</v>
      </c>
      <c r="P149" s="3" t="s">
        <v>7339</v>
      </c>
      <c r="Q149" s="3"/>
    </row>
    <row r="150" spans="1:17" x14ac:dyDescent="0.25">
      <c r="A150" s="2" t="s">
        <v>459</v>
      </c>
      <c r="B150" s="3">
        <f>SUMIF(GSTR2A!E:E,DIFF!A150,GSTR2A!O:O)</f>
        <v>0</v>
      </c>
      <c r="C150" s="3">
        <f>SUMIF(GSTR2A!E:E,DIFF!A150,GSTR2A!P:P)</f>
        <v>8178.93</v>
      </c>
      <c r="D150" s="3">
        <f>SUMIF(GSTR2A!E:E,DIFF!A150,GSTR2A!Q:Q)</f>
        <v>8178.93</v>
      </c>
      <c r="E150" s="3">
        <f t="shared" si="12"/>
        <v>16357.86</v>
      </c>
      <c r="F150" s="6"/>
      <c r="G150" s="3">
        <f>SUMIF(b!F:F,DIFF!A150,b!Q:Q)</f>
        <v>0</v>
      </c>
      <c r="H150" s="3">
        <f>SUMIF(b!F:F,DIFF!A150,b!P:P)</f>
        <v>8178.93</v>
      </c>
      <c r="I150" s="3">
        <f>SUMIF(b!F:F,DIFF!A150,b!O:O)</f>
        <v>8178.93</v>
      </c>
      <c r="J150" s="3">
        <f t="shared" si="13"/>
        <v>16357.86</v>
      </c>
      <c r="K150" s="6"/>
      <c r="L150" s="3">
        <f t="shared" si="14"/>
        <v>0</v>
      </c>
      <c r="M150" s="3">
        <f t="shared" si="15"/>
        <v>0</v>
      </c>
      <c r="N150" s="3">
        <f t="shared" si="16"/>
        <v>0</v>
      </c>
      <c r="O150" s="3">
        <f t="shared" si="17"/>
        <v>0</v>
      </c>
      <c r="P150" s="3" t="s">
        <v>7339</v>
      </c>
      <c r="Q150" s="3"/>
    </row>
    <row r="151" spans="1:17" x14ac:dyDescent="0.25">
      <c r="A151" s="2" t="s">
        <v>652</v>
      </c>
      <c r="B151" s="3">
        <f>SUMIF(GSTR2A!E:E,DIFF!A151,GSTR2A!O:O)</f>
        <v>0</v>
      </c>
      <c r="C151" s="3">
        <f>SUMIF(GSTR2A!E:E,DIFF!A151,GSTR2A!P:P)</f>
        <v>216720</v>
      </c>
      <c r="D151" s="3">
        <f>SUMIF(GSTR2A!E:E,DIFF!A151,GSTR2A!Q:Q)</f>
        <v>216720</v>
      </c>
      <c r="E151" s="3">
        <f t="shared" si="12"/>
        <v>433440</v>
      </c>
      <c r="F151" s="6"/>
      <c r="G151" s="3">
        <f>SUMIF(b!F:F,DIFF!A151,b!Q:Q)</f>
        <v>0</v>
      </c>
      <c r="H151" s="3">
        <f>SUMIF(b!F:F,DIFF!A151,b!P:P)</f>
        <v>216417.6</v>
      </c>
      <c r="I151" s="3">
        <f>SUMIF(b!F:F,DIFF!A151,b!O:O)</f>
        <v>216417.6</v>
      </c>
      <c r="J151" s="3">
        <f t="shared" si="13"/>
        <v>432835.2</v>
      </c>
      <c r="K151" s="6"/>
      <c r="L151" s="3">
        <f t="shared" si="14"/>
        <v>0</v>
      </c>
      <c r="M151" s="3">
        <f t="shared" si="15"/>
        <v>302.39999999999418</v>
      </c>
      <c r="N151" s="3">
        <f t="shared" si="16"/>
        <v>302.39999999999418</v>
      </c>
      <c r="O151" s="3">
        <f t="shared" si="17"/>
        <v>604.79999999998836</v>
      </c>
      <c r="P151" s="3" t="s">
        <v>7929</v>
      </c>
      <c r="Q151" s="3"/>
    </row>
    <row r="152" spans="1:17" x14ac:dyDescent="0.25">
      <c r="A152" s="2" t="s">
        <v>5536</v>
      </c>
      <c r="B152" s="3">
        <f>SUMIF(GSTR2A!E:E,DIFF!A152,GSTR2A!O:O)</f>
        <v>5433.41</v>
      </c>
      <c r="C152" s="3">
        <f>SUMIF(GSTR2A!E:E,DIFF!A152,GSTR2A!P:P)</f>
        <v>0</v>
      </c>
      <c r="D152" s="3">
        <f>SUMIF(GSTR2A!E:E,DIFF!A152,GSTR2A!Q:Q)</f>
        <v>0</v>
      </c>
      <c r="E152" s="3">
        <f t="shared" si="12"/>
        <v>5433.41</v>
      </c>
      <c r="F152" s="6"/>
      <c r="G152" s="3">
        <f>SUMIF(b!F:F,DIFF!A152,b!Q:Q)</f>
        <v>5433.48</v>
      </c>
      <c r="H152" s="3">
        <f>SUMIF(b!F:F,DIFF!A152,b!P:P)</f>
        <v>0</v>
      </c>
      <c r="I152" s="3">
        <f>SUMIF(b!F:F,DIFF!A152,b!O:O)</f>
        <v>0</v>
      </c>
      <c r="J152" s="3">
        <f t="shared" si="13"/>
        <v>5433.48</v>
      </c>
      <c r="K152" s="6"/>
      <c r="L152" s="3">
        <f t="shared" si="14"/>
        <v>-6.9999999999708962E-2</v>
      </c>
      <c r="M152" s="3">
        <f t="shared" si="15"/>
        <v>0</v>
      </c>
      <c r="N152" s="3">
        <f t="shared" si="16"/>
        <v>0</v>
      </c>
      <c r="O152" s="3">
        <f t="shared" si="17"/>
        <v>-6.9999999999708962E-2</v>
      </c>
      <c r="P152" s="3" t="s">
        <v>7339</v>
      </c>
      <c r="Q152" s="3"/>
    </row>
    <row r="153" spans="1:17" x14ac:dyDescent="0.25">
      <c r="A153" s="2" t="s">
        <v>565</v>
      </c>
      <c r="B153" s="3">
        <f>SUMIF(GSTR2A!E:E,DIFF!A153,GSTR2A!O:O)</f>
        <v>0</v>
      </c>
      <c r="C153" s="3">
        <f>SUMIF(GSTR2A!E:E,DIFF!A153,GSTR2A!P:P)</f>
        <v>18359.099999999999</v>
      </c>
      <c r="D153" s="3">
        <f>SUMIF(GSTR2A!E:E,DIFF!A153,GSTR2A!Q:Q)</f>
        <v>18359.099999999999</v>
      </c>
      <c r="E153" s="3">
        <f t="shared" si="12"/>
        <v>36718.199999999997</v>
      </c>
      <c r="F153" s="6"/>
      <c r="G153" s="3">
        <f>SUMIF(b!F:F,DIFF!A153,b!Q:Q)</f>
        <v>0</v>
      </c>
      <c r="H153" s="3">
        <f>SUMIF(b!F:F,DIFF!A153,b!P:P)</f>
        <v>18359.099999999999</v>
      </c>
      <c r="I153" s="3">
        <f>SUMIF(b!F:F,DIFF!A153,b!O:O)</f>
        <v>18359.099999999999</v>
      </c>
      <c r="J153" s="3">
        <f t="shared" si="13"/>
        <v>36718.199999999997</v>
      </c>
      <c r="K153" s="6"/>
      <c r="L153" s="3">
        <f t="shared" si="14"/>
        <v>0</v>
      </c>
      <c r="M153" s="3">
        <f t="shared" si="15"/>
        <v>0</v>
      </c>
      <c r="N153" s="3">
        <f t="shared" si="16"/>
        <v>0</v>
      </c>
      <c r="O153" s="3">
        <f t="shared" si="17"/>
        <v>0</v>
      </c>
      <c r="P153" s="3" t="s">
        <v>7339</v>
      </c>
      <c r="Q153" s="3"/>
    </row>
    <row r="154" spans="1:17" x14ac:dyDescent="0.25">
      <c r="A154" s="2" t="s">
        <v>480</v>
      </c>
      <c r="B154" s="3">
        <f>SUMIF(GSTR2A!E:E,DIFF!A154,GSTR2A!O:O)</f>
        <v>69615</v>
      </c>
      <c r="C154" s="3">
        <f>SUMIF(GSTR2A!E:E,DIFF!A154,GSTR2A!P:P)</f>
        <v>0</v>
      </c>
      <c r="D154" s="3">
        <f>SUMIF(GSTR2A!E:E,DIFF!A154,GSTR2A!Q:Q)</f>
        <v>0</v>
      </c>
      <c r="E154" s="3">
        <f t="shared" si="12"/>
        <v>69615</v>
      </c>
      <c r="F154" s="6"/>
      <c r="G154" s="3">
        <f>SUMIF(b!F:F,DIFF!A154,b!Q:Q)</f>
        <v>37125</v>
      </c>
      <c r="H154" s="3">
        <f>SUMIF(b!F:F,DIFF!A154,b!P:P)</f>
        <v>0</v>
      </c>
      <c r="I154" s="3">
        <f>SUMIF(b!F:F,DIFF!A154,b!O:O)</f>
        <v>0</v>
      </c>
      <c r="J154" s="3">
        <f t="shared" si="13"/>
        <v>37125</v>
      </c>
      <c r="K154" s="6"/>
      <c r="L154" s="3">
        <f t="shared" si="14"/>
        <v>32490</v>
      </c>
      <c r="M154" s="3">
        <f t="shared" si="15"/>
        <v>0</v>
      </c>
      <c r="N154" s="3">
        <f t="shared" si="16"/>
        <v>0</v>
      </c>
      <c r="O154" s="3">
        <f t="shared" si="17"/>
        <v>32490</v>
      </c>
      <c r="P154" s="3" t="s">
        <v>7929</v>
      </c>
      <c r="Q154" s="3"/>
    </row>
    <row r="155" spans="1:17" x14ac:dyDescent="0.25">
      <c r="A155" s="2" t="s">
        <v>5144</v>
      </c>
      <c r="B155" s="3">
        <f>SUMIF(GSTR2A!E:E,DIFF!A155,GSTR2A!O:O)</f>
        <v>47700</v>
      </c>
      <c r="C155" s="3">
        <f>SUMIF(GSTR2A!E:E,DIFF!A155,GSTR2A!P:P)</f>
        <v>0</v>
      </c>
      <c r="D155" s="3">
        <f>SUMIF(GSTR2A!E:E,DIFF!A155,GSTR2A!Q:Q)</f>
        <v>0</v>
      </c>
      <c r="E155" s="3">
        <f t="shared" si="12"/>
        <v>47700</v>
      </c>
      <c r="F155" s="6"/>
      <c r="G155" s="3">
        <f>SUMIF(b!F:F,DIFF!A155,b!Q:Q)</f>
        <v>47700</v>
      </c>
      <c r="H155" s="3">
        <f>SUMIF(b!F:F,DIFF!A155,b!P:P)</f>
        <v>0</v>
      </c>
      <c r="I155" s="3">
        <f>SUMIF(b!F:F,DIFF!A155,b!O:O)</f>
        <v>0</v>
      </c>
      <c r="J155" s="3">
        <f t="shared" si="13"/>
        <v>47700</v>
      </c>
      <c r="K155" s="6"/>
      <c r="L155" s="3">
        <f t="shared" si="14"/>
        <v>0</v>
      </c>
      <c r="M155" s="3">
        <f t="shared" si="15"/>
        <v>0</v>
      </c>
      <c r="N155" s="3">
        <f t="shared" si="16"/>
        <v>0</v>
      </c>
      <c r="O155" s="3">
        <f t="shared" si="17"/>
        <v>0</v>
      </c>
      <c r="P155" s="3" t="s">
        <v>7339</v>
      </c>
      <c r="Q155" s="3"/>
    </row>
    <row r="156" spans="1:17" x14ac:dyDescent="0.25">
      <c r="A156" s="2" t="s">
        <v>1598</v>
      </c>
      <c r="B156" s="3">
        <f>SUMIF(GSTR2A!E:E,DIFF!A156,GSTR2A!O:O)</f>
        <v>20757.88</v>
      </c>
      <c r="C156" s="3">
        <f>SUMIF(GSTR2A!E:E,DIFF!A156,GSTR2A!P:P)</f>
        <v>0</v>
      </c>
      <c r="D156" s="3">
        <f>SUMIF(GSTR2A!E:E,DIFF!A156,GSTR2A!Q:Q)</f>
        <v>0</v>
      </c>
      <c r="E156" s="3">
        <f t="shared" si="12"/>
        <v>20757.88</v>
      </c>
      <c r="F156" s="6"/>
      <c r="G156" s="3">
        <f>SUMIF(b!F:F,DIFF!A156,b!Q:Q)</f>
        <v>16237.08</v>
      </c>
      <c r="H156" s="3">
        <f>SUMIF(b!F:F,DIFF!A156,b!P:P)</f>
        <v>0</v>
      </c>
      <c r="I156" s="3">
        <f>SUMIF(b!F:F,DIFF!A156,b!O:O)</f>
        <v>0</v>
      </c>
      <c r="J156" s="3">
        <f t="shared" si="13"/>
        <v>16237.08</v>
      </c>
      <c r="K156" s="6"/>
      <c r="L156" s="3">
        <f t="shared" si="14"/>
        <v>4520.8000000000011</v>
      </c>
      <c r="M156" s="3">
        <f t="shared" si="15"/>
        <v>0</v>
      </c>
      <c r="N156" s="3">
        <f t="shared" si="16"/>
        <v>0</v>
      </c>
      <c r="O156" s="3">
        <f t="shared" si="17"/>
        <v>4520.8000000000011</v>
      </c>
      <c r="P156" s="3" t="s">
        <v>7929</v>
      </c>
      <c r="Q156" s="3"/>
    </row>
    <row r="157" spans="1:17" x14ac:dyDescent="0.25">
      <c r="A157" s="2" t="s">
        <v>697</v>
      </c>
      <c r="B157" s="3">
        <f>SUMIF(GSTR2A!E:E,DIFF!A157,GSTR2A!O:O)</f>
        <v>0</v>
      </c>
      <c r="C157" s="3">
        <f>SUMIF(GSTR2A!E:E,DIFF!A157,GSTR2A!P:P)</f>
        <v>704.7</v>
      </c>
      <c r="D157" s="3">
        <f>SUMIF(GSTR2A!E:E,DIFF!A157,GSTR2A!Q:Q)</f>
        <v>704.7</v>
      </c>
      <c r="E157" s="3">
        <f t="shared" si="12"/>
        <v>1409.4</v>
      </c>
      <c r="F157" s="6"/>
      <c r="G157" s="3">
        <f>SUMIF(b!F:F,DIFF!A157,b!Q:Q)</f>
        <v>0</v>
      </c>
      <c r="H157" s="3">
        <f>SUMIF(b!F:F,DIFF!A157,b!P:P)</f>
        <v>209.7</v>
      </c>
      <c r="I157" s="3">
        <f>SUMIF(b!F:F,DIFF!A157,b!O:O)</f>
        <v>209.7</v>
      </c>
      <c r="J157" s="3">
        <f t="shared" si="13"/>
        <v>419.4</v>
      </c>
      <c r="K157" s="6"/>
      <c r="L157" s="3">
        <f t="shared" si="14"/>
        <v>0</v>
      </c>
      <c r="M157" s="3">
        <f t="shared" si="15"/>
        <v>495.00000000000006</v>
      </c>
      <c r="N157" s="3">
        <f t="shared" si="16"/>
        <v>495.00000000000006</v>
      </c>
      <c r="O157" s="3">
        <f t="shared" si="17"/>
        <v>990.00000000000011</v>
      </c>
      <c r="P157" s="3" t="s">
        <v>7929</v>
      </c>
      <c r="Q157" s="3"/>
    </row>
    <row r="158" spans="1:17" x14ac:dyDescent="0.25">
      <c r="A158" s="2" t="s">
        <v>499</v>
      </c>
      <c r="B158" s="3">
        <f>SUMIF(GSTR2A!E:E,DIFF!A158,GSTR2A!O:O)</f>
        <v>8735</v>
      </c>
      <c r="C158" s="3">
        <f>SUMIF(GSTR2A!E:E,DIFF!A158,GSTR2A!P:P)</f>
        <v>0</v>
      </c>
      <c r="D158" s="3">
        <f>SUMIF(GSTR2A!E:E,DIFF!A158,GSTR2A!Q:Q)</f>
        <v>0</v>
      </c>
      <c r="E158" s="3">
        <f t="shared" si="12"/>
        <v>8735</v>
      </c>
      <c r="F158" s="6"/>
      <c r="G158" s="3">
        <f>SUMIF(b!F:F,DIFF!A158,b!Q:Q)</f>
        <v>4898.7</v>
      </c>
      <c r="H158" s="3">
        <f>SUMIF(b!F:F,DIFF!A158,b!P:P)</f>
        <v>0</v>
      </c>
      <c r="I158" s="3">
        <f>SUMIF(b!F:F,DIFF!A158,b!O:O)</f>
        <v>0</v>
      </c>
      <c r="J158" s="3">
        <f t="shared" si="13"/>
        <v>4898.7</v>
      </c>
      <c r="K158" s="6"/>
      <c r="L158" s="3">
        <f t="shared" si="14"/>
        <v>3836.3</v>
      </c>
      <c r="M158" s="3">
        <f t="shared" si="15"/>
        <v>0</v>
      </c>
      <c r="N158" s="3">
        <f t="shared" si="16"/>
        <v>0</v>
      </c>
      <c r="O158" s="3">
        <f t="shared" si="17"/>
        <v>3836.3</v>
      </c>
      <c r="P158" s="3" t="s">
        <v>7929</v>
      </c>
      <c r="Q158" s="3"/>
    </row>
    <row r="159" spans="1:17" x14ac:dyDescent="0.25">
      <c r="A159" s="2" t="s">
        <v>5553</v>
      </c>
      <c r="B159" s="3">
        <f>SUMIF(GSTR2A!E:E,DIFF!A159,GSTR2A!O:O)</f>
        <v>12240</v>
      </c>
      <c r="C159" s="3">
        <f>SUMIF(GSTR2A!E:E,DIFF!A159,GSTR2A!P:P)</f>
        <v>0</v>
      </c>
      <c r="D159" s="3">
        <f>SUMIF(GSTR2A!E:E,DIFF!A159,GSTR2A!Q:Q)</f>
        <v>0</v>
      </c>
      <c r="E159" s="3">
        <f t="shared" si="12"/>
        <v>12240</v>
      </c>
      <c r="F159" s="6"/>
      <c r="G159" s="3">
        <f>SUMIF(b!F:F,DIFF!A159,b!Q:Q)</f>
        <v>12240</v>
      </c>
      <c r="H159" s="3">
        <f>SUMIF(b!F:F,DIFF!A159,b!P:P)</f>
        <v>0</v>
      </c>
      <c r="I159" s="3">
        <f>SUMIF(b!F:F,DIFF!A159,b!O:O)</f>
        <v>0</v>
      </c>
      <c r="J159" s="3">
        <f t="shared" si="13"/>
        <v>12240</v>
      </c>
      <c r="K159" s="6"/>
      <c r="L159" s="3">
        <f t="shared" si="14"/>
        <v>0</v>
      </c>
      <c r="M159" s="3">
        <f t="shared" si="15"/>
        <v>0</v>
      </c>
      <c r="N159" s="3">
        <f t="shared" si="16"/>
        <v>0</v>
      </c>
      <c r="O159" s="3">
        <f t="shared" si="17"/>
        <v>0</v>
      </c>
      <c r="P159" s="3" t="s">
        <v>7339</v>
      </c>
      <c r="Q159" s="3"/>
    </row>
    <row r="160" spans="1:17" x14ac:dyDescent="0.25">
      <c r="A160" s="2" t="s">
        <v>474</v>
      </c>
      <c r="B160" s="3">
        <f>SUMIF(GSTR2A!E:E,DIFF!A160,GSTR2A!O:O)</f>
        <v>0</v>
      </c>
      <c r="C160" s="3">
        <f>SUMIF(GSTR2A!E:E,DIFF!A160,GSTR2A!P:P)</f>
        <v>1211.57</v>
      </c>
      <c r="D160" s="3">
        <f>SUMIF(GSTR2A!E:E,DIFF!A160,GSTR2A!Q:Q)</f>
        <v>1211.57</v>
      </c>
      <c r="E160" s="3">
        <f t="shared" si="12"/>
        <v>2423.14</v>
      </c>
      <c r="F160" s="6"/>
      <c r="G160" s="3">
        <f>SUMIF(b!F:F,DIFF!A160,b!Q:Q)</f>
        <v>0</v>
      </c>
      <c r="H160" s="3">
        <f>SUMIF(b!F:F,DIFF!A160,b!P:P)</f>
        <v>1211.5674000000001</v>
      </c>
      <c r="I160" s="3">
        <f>SUMIF(b!F:F,DIFF!A160,b!O:O)</f>
        <v>1211.5674000000001</v>
      </c>
      <c r="J160" s="3">
        <f t="shared" si="13"/>
        <v>2423.1348000000003</v>
      </c>
      <c r="K160" s="6"/>
      <c r="L160" s="3">
        <f t="shared" si="14"/>
        <v>0</v>
      </c>
      <c r="M160" s="3">
        <f t="shared" si="15"/>
        <v>2.599999999802094E-3</v>
      </c>
      <c r="N160" s="3">
        <f t="shared" si="16"/>
        <v>2.599999999802094E-3</v>
      </c>
      <c r="O160" s="3">
        <f t="shared" si="17"/>
        <v>5.1999999996041879E-3</v>
      </c>
      <c r="P160" s="3" t="s">
        <v>7339</v>
      </c>
      <c r="Q160" s="3"/>
    </row>
    <row r="161" spans="1:17" x14ac:dyDescent="0.25">
      <c r="A161" s="2" t="s">
        <v>5349</v>
      </c>
      <c r="B161" s="3">
        <f>SUMIF(GSTR2A!E:E,DIFF!A161,GSTR2A!O:O)</f>
        <v>0</v>
      </c>
      <c r="C161" s="3">
        <f>SUMIF(GSTR2A!E:E,DIFF!A161,GSTR2A!P:P)</f>
        <v>7290</v>
      </c>
      <c r="D161" s="3">
        <f>SUMIF(GSTR2A!E:E,DIFF!A161,GSTR2A!Q:Q)</f>
        <v>7290</v>
      </c>
      <c r="E161" s="3">
        <f t="shared" si="12"/>
        <v>14580</v>
      </c>
      <c r="F161" s="6"/>
      <c r="G161" s="3">
        <f>SUMIF(b!F:F,DIFF!A161,b!Q:Q)</f>
        <v>0</v>
      </c>
      <c r="H161" s="3">
        <f>SUMIF(b!F:F,DIFF!A161,b!P:P)</f>
        <v>7290</v>
      </c>
      <c r="I161" s="3">
        <f>SUMIF(b!F:F,DIFF!A161,b!O:O)</f>
        <v>7290</v>
      </c>
      <c r="J161" s="3">
        <f t="shared" si="13"/>
        <v>14580</v>
      </c>
      <c r="K161" s="6"/>
      <c r="L161" s="3">
        <f t="shared" si="14"/>
        <v>0</v>
      </c>
      <c r="M161" s="3">
        <f t="shared" si="15"/>
        <v>0</v>
      </c>
      <c r="N161" s="3">
        <f t="shared" si="16"/>
        <v>0</v>
      </c>
      <c r="O161" s="3">
        <f t="shared" si="17"/>
        <v>0</v>
      </c>
      <c r="P161" s="3" t="s">
        <v>7339</v>
      </c>
      <c r="Q161" s="3"/>
    </row>
    <row r="162" spans="1:17" x14ac:dyDescent="0.25">
      <c r="A162" s="2" t="s">
        <v>6190</v>
      </c>
      <c r="B162" s="3">
        <f>SUMIF(GSTR2A!E:E,DIFF!A162,GSTR2A!O:O)</f>
        <v>0</v>
      </c>
      <c r="C162" s="3">
        <f>SUMIF(GSTR2A!E:E,DIFF!A162,GSTR2A!P:P)</f>
        <v>0</v>
      </c>
      <c r="D162" s="3">
        <f>SUMIF(GSTR2A!E:E,DIFF!A162,GSTR2A!Q:Q)</f>
        <v>0</v>
      </c>
      <c r="E162" s="3">
        <f t="shared" si="12"/>
        <v>0</v>
      </c>
      <c r="F162" s="6"/>
      <c r="G162" s="3">
        <f>SUMIF(b!F:F,DIFF!A162,b!Q:Q)</f>
        <v>0</v>
      </c>
      <c r="H162" s="3">
        <f>SUMIF(b!F:F,DIFF!A162,b!P:P)</f>
        <v>2418.4665</v>
      </c>
      <c r="I162" s="3">
        <f>SUMIF(b!F:F,DIFF!A162,b!O:O)</f>
        <v>2418.4665</v>
      </c>
      <c r="J162" s="3">
        <f t="shared" si="13"/>
        <v>4836.933</v>
      </c>
      <c r="K162" s="6"/>
      <c r="L162" s="3">
        <f t="shared" si="14"/>
        <v>0</v>
      </c>
      <c r="M162" s="3">
        <f t="shared" si="15"/>
        <v>-2418.4665</v>
      </c>
      <c r="N162" s="3">
        <f t="shared" si="16"/>
        <v>-2418.4665</v>
      </c>
      <c r="O162" s="3">
        <f t="shared" si="17"/>
        <v>-4836.933</v>
      </c>
      <c r="P162" s="3" t="s">
        <v>7930</v>
      </c>
      <c r="Q162" s="3"/>
    </row>
    <row r="163" spans="1:17" x14ac:dyDescent="0.25">
      <c r="A163" s="2" t="s">
        <v>1182</v>
      </c>
      <c r="B163" s="3">
        <f>SUMIF(GSTR2A!E:E,DIFF!A163,GSTR2A!O:O)</f>
        <v>0</v>
      </c>
      <c r="C163" s="3">
        <f>SUMIF(GSTR2A!E:E,DIFF!A163,GSTR2A!P:P)</f>
        <v>40905</v>
      </c>
      <c r="D163" s="3">
        <f>SUMIF(GSTR2A!E:E,DIFF!A163,GSTR2A!Q:Q)</f>
        <v>40905</v>
      </c>
      <c r="E163" s="3">
        <f t="shared" si="12"/>
        <v>81810</v>
      </c>
      <c r="F163" s="6"/>
      <c r="G163" s="3">
        <f>SUMIF(b!F:F,DIFF!A163,b!Q:Q)</f>
        <v>0</v>
      </c>
      <c r="H163" s="3">
        <f>SUMIF(b!F:F,DIFF!A163,b!P:P)</f>
        <v>40905</v>
      </c>
      <c r="I163" s="3">
        <f>SUMIF(b!F:F,DIFF!A163,b!O:O)</f>
        <v>40905</v>
      </c>
      <c r="J163" s="3">
        <f t="shared" si="13"/>
        <v>81810</v>
      </c>
      <c r="K163" s="6"/>
      <c r="L163" s="3">
        <f t="shared" si="14"/>
        <v>0</v>
      </c>
      <c r="M163" s="3">
        <f t="shared" si="15"/>
        <v>0</v>
      </c>
      <c r="N163" s="3">
        <f t="shared" si="16"/>
        <v>0</v>
      </c>
      <c r="O163" s="3">
        <f t="shared" si="17"/>
        <v>0</v>
      </c>
      <c r="P163" s="3" t="s">
        <v>7339</v>
      </c>
      <c r="Q163" s="3"/>
    </row>
    <row r="164" spans="1:17" x14ac:dyDescent="0.25">
      <c r="A164" s="2" t="s">
        <v>174</v>
      </c>
      <c r="B164" s="3">
        <f>SUMIF(GSTR2A!E:E,DIFF!A164,GSTR2A!O:O)</f>
        <v>36493.56</v>
      </c>
      <c r="C164" s="3">
        <f>SUMIF(GSTR2A!E:E,DIFF!A164,GSTR2A!P:P)</f>
        <v>0</v>
      </c>
      <c r="D164" s="3">
        <f>SUMIF(GSTR2A!E:E,DIFF!A164,GSTR2A!Q:Q)</f>
        <v>0</v>
      </c>
      <c r="E164" s="3">
        <f t="shared" si="12"/>
        <v>36493.56</v>
      </c>
      <c r="F164" s="6"/>
      <c r="G164" s="3">
        <f>SUMIF(b!F:F,DIFF!A164,b!Q:Q)</f>
        <v>34547.236799999999</v>
      </c>
      <c r="H164" s="3">
        <f>SUMIF(b!F:F,DIFF!A164,b!P:P)</f>
        <v>0</v>
      </c>
      <c r="I164" s="3">
        <f>SUMIF(b!F:F,DIFF!A164,b!O:O)</f>
        <v>0</v>
      </c>
      <c r="J164" s="3">
        <f t="shared" si="13"/>
        <v>34547.236799999999</v>
      </c>
      <c r="K164" s="6"/>
      <c r="L164" s="3">
        <f t="shared" si="14"/>
        <v>1946.3231999999989</v>
      </c>
      <c r="M164" s="3">
        <f t="shared" si="15"/>
        <v>0</v>
      </c>
      <c r="N164" s="3">
        <f t="shared" si="16"/>
        <v>0</v>
      </c>
      <c r="O164" s="3">
        <f t="shared" si="17"/>
        <v>1946.3231999999989</v>
      </c>
      <c r="P164" s="3" t="s">
        <v>7929</v>
      </c>
      <c r="Q164" s="3"/>
    </row>
    <row r="165" spans="1:17" x14ac:dyDescent="0.25">
      <c r="A165" s="2" t="s">
        <v>5730</v>
      </c>
      <c r="B165" s="3">
        <f>SUMIF(GSTR2A!E:E,DIFF!A165,GSTR2A!O:O)</f>
        <v>25488</v>
      </c>
      <c r="C165" s="3">
        <f>SUMIF(GSTR2A!E:E,DIFF!A165,GSTR2A!P:P)</f>
        <v>0</v>
      </c>
      <c r="D165" s="3">
        <f>SUMIF(GSTR2A!E:E,DIFF!A165,GSTR2A!Q:Q)</f>
        <v>0</v>
      </c>
      <c r="E165" s="3">
        <f t="shared" si="12"/>
        <v>25488</v>
      </c>
      <c r="F165" s="6"/>
      <c r="G165" s="3">
        <f>SUMIF(b!F:F,DIFF!A165,b!Q:Q)</f>
        <v>20448</v>
      </c>
      <c r="H165" s="3">
        <f>SUMIF(b!F:F,DIFF!A165,b!P:P)</f>
        <v>0</v>
      </c>
      <c r="I165" s="3">
        <f>SUMIF(b!F:F,DIFF!A165,b!O:O)</f>
        <v>0</v>
      </c>
      <c r="J165" s="3">
        <f t="shared" si="13"/>
        <v>20448</v>
      </c>
      <c r="K165" s="6"/>
      <c r="L165" s="3">
        <f t="shared" si="14"/>
        <v>5040</v>
      </c>
      <c r="M165" s="3">
        <f t="shared" si="15"/>
        <v>0</v>
      </c>
      <c r="N165" s="3">
        <f t="shared" si="16"/>
        <v>0</v>
      </c>
      <c r="O165" s="3">
        <f t="shared" si="17"/>
        <v>5040</v>
      </c>
      <c r="P165" s="3" t="s">
        <v>7929</v>
      </c>
      <c r="Q165" s="3"/>
    </row>
    <row r="166" spans="1:17" x14ac:dyDescent="0.25">
      <c r="A166" s="2" t="s">
        <v>81</v>
      </c>
      <c r="B166" s="3">
        <f>SUMIF(GSTR2A!E:E,DIFF!A166,GSTR2A!O:O)</f>
        <v>677</v>
      </c>
      <c r="C166" s="3">
        <f>SUMIF(GSTR2A!E:E,DIFF!A166,GSTR2A!P:P)</f>
        <v>0</v>
      </c>
      <c r="D166" s="3">
        <f>SUMIF(GSTR2A!E:E,DIFF!A166,GSTR2A!Q:Q)</f>
        <v>0</v>
      </c>
      <c r="E166" s="3">
        <f t="shared" si="12"/>
        <v>677</v>
      </c>
      <c r="F166" s="6"/>
      <c r="G166" s="3">
        <f>SUMIF(b!F:F,DIFF!A166,b!Q:Q)</f>
        <v>0</v>
      </c>
      <c r="H166" s="3">
        <f>SUMIF(b!F:F,DIFF!A166,b!P:P)</f>
        <v>0</v>
      </c>
      <c r="I166" s="3">
        <f>SUMIF(b!F:F,DIFF!A166,b!O:O)</f>
        <v>0</v>
      </c>
      <c r="J166" s="3">
        <f t="shared" si="13"/>
        <v>0</v>
      </c>
      <c r="K166" s="6"/>
      <c r="L166" s="3">
        <f t="shared" si="14"/>
        <v>677</v>
      </c>
      <c r="M166" s="3">
        <f t="shared" si="15"/>
        <v>0</v>
      </c>
      <c r="N166" s="3">
        <f t="shared" si="16"/>
        <v>0</v>
      </c>
      <c r="O166" s="3">
        <f t="shared" si="17"/>
        <v>677</v>
      </c>
      <c r="P166" s="3" t="s">
        <v>7929</v>
      </c>
      <c r="Q166" s="3"/>
    </row>
    <row r="167" spans="1:17" x14ac:dyDescent="0.25">
      <c r="A167" s="2" t="s">
        <v>381</v>
      </c>
      <c r="B167" s="3">
        <f>SUMIF(GSTR2A!E:E,DIFF!A167,GSTR2A!O:O)</f>
        <v>3007.82</v>
      </c>
      <c r="C167" s="3">
        <f>SUMIF(GSTR2A!E:E,DIFF!A167,GSTR2A!P:P)</f>
        <v>0</v>
      </c>
      <c r="D167" s="3">
        <f>SUMIF(GSTR2A!E:E,DIFF!A167,GSTR2A!Q:Q)</f>
        <v>0</v>
      </c>
      <c r="E167" s="3">
        <f t="shared" si="12"/>
        <v>3007.82</v>
      </c>
      <c r="F167" s="6"/>
      <c r="G167" s="3">
        <f>SUMIF(b!F:F,DIFF!A167,b!Q:Q)</f>
        <v>0</v>
      </c>
      <c r="H167" s="3">
        <f>SUMIF(b!F:F,DIFF!A167,b!P:P)</f>
        <v>0</v>
      </c>
      <c r="I167" s="3">
        <f>SUMIF(b!F:F,DIFF!A167,b!O:O)</f>
        <v>0</v>
      </c>
      <c r="J167" s="3">
        <f t="shared" si="13"/>
        <v>0</v>
      </c>
      <c r="K167" s="6"/>
      <c r="L167" s="3">
        <f t="shared" si="14"/>
        <v>3007.82</v>
      </c>
      <c r="M167" s="3">
        <f t="shared" si="15"/>
        <v>0</v>
      </c>
      <c r="N167" s="3">
        <f t="shared" si="16"/>
        <v>0</v>
      </c>
      <c r="O167" s="3">
        <f t="shared" si="17"/>
        <v>3007.82</v>
      </c>
      <c r="P167" s="3" t="s">
        <v>7929</v>
      </c>
      <c r="Q167" s="3"/>
    </row>
    <row r="168" spans="1:17" x14ac:dyDescent="0.25">
      <c r="A168" s="2" t="s">
        <v>1480</v>
      </c>
      <c r="B168" s="3">
        <f>SUMIF(GSTR2A!E:E,DIFF!A168,GSTR2A!O:O)</f>
        <v>0</v>
      </c>
      <c r="C168" s="3">
        <f>SUMIF(GSTR2A!E:E,DIFF!A168,GSTR2A!P:P)</f>
        <v>4860</v>
      </c>
      <c r="D168" s="3">
        <f>SUMIF(GSTR2A!E:E,DIFF!A168,GSTR2A!Q:Q)</f>
        <v>4860</v>
      </c>
      <c r="E168" s="3">
        <f t="shared" si="12"/>
        <v>9720</v>
      </c>
      <c r="F168" s="6"/>
      <c r="G168" s="3">
        <f>SUMIF(b!F:F,DIFF!A168,b!Q:Q)</f>
        <v>0</v>
      </c>
      <c r="H168" s="3">
        <f>SUMIF(b!F:F,DIFF!A168,b!P:P)</f>
        <v>4600.8</v>
      </c>
      <c r="I168" s="3">
        <f>SUMIF(b!F:F,DIFF!A168,b!O:O)</f>
        <v>4600.8</v>
      </c>
      <c r="J168" s="3">
        <f t="shared" si="13"/>
        <v>9201.6</v>
      </c>
      <c r="K168" s="6"/>
      <c r="L168" s="3">
        <f t="shared" si="14"/>
        <v>0</v>
      </c>
      <c r="M168" s="3">
        <f t="shared" si="15"/>
        <v>259.19999999999982</v>
      </c>
      <c r="N168" s="3">
        <f t="shared" si="16"/>
        <v>259.19999999999982</v>
      </c>
      <c r="O168" s="3">
        <f t="shared" si="17"/>
        <v>518.39999999999964</v>
      </c>
      <c r="P168" s="3" t="s">
        <v>7929</v>
      </c>
      <c r="Q168" s="3"/>
    </row>
    <row r="169" spans="1:17" x14ac:dyDescent="0.25">
      <c r="A169" s="2" t="s">
        <v>1376</v>
      </c>
      <c r="B169" s="3">
        <f>SUMIF(GSTR2A!E:E,DIFF!A169,GSTR2A!O:O)</f>
        <v>1170</v>
      </c>
      <c r="C169" s="3">
        <f>SUMIF(GSTR2A!E:E,DIFF!A169,GSTR2A!P:P)</f>
        <v>0</v>
      </c>
      <c r="D169" s="3">
        <f>SUMIF(GSTR2A!E:E,DIFF!A169,GSTR2A!Q:Q)</f>
        <v>0</v>
      </c>
      <c r="E169" s="3">
        <f t="shared" si="12"/>
        <v>1170</v>
      </c>
      <c r="F169" s="6"/>
      <c r="G169" s="3">
        <f>SUMIF(b!F:F,DIFF!A169,b!Q:Q)</f>
        <v>1107.5999999999999</v>
      </c>
      <c r="H169" s="3">
        <f>SUMIF(b!F:F,DIFF!A169,b!P:P)</f>
        <v>0</v>
      </c>
      <c r="I169" s="3">
        <f>SUMIF(b!F:F,DIFF!A169,b!O:O)</f>
        <v>0</v>
      </c>
      <c r="J169" s="3">
        <f t="shared" si="13"/>
        <v>1107.5999999999999</v>
      </c>
      <c r="K169" s="6"/>
      <c r="L169" s="3">
        <f t="shared" si="14"/>
        <v>62.400000000000091</v>
      </c>
      <c r="M169" s="3">
        <f t="shared" si="15"/>
        <v>0</v>
      </c>
      <c r="N169" s="3">
        <f t="shared" si="16"/>
        <v>0</v>
      </c>
      <c r="O169" s="3">
        <f t="shared" si="17"/>
        <v>62.400000000000091</v>
      </c>
      <c r="P169" s="3" t="s">
        <v>7339</v>
      </c>
      <c r="Q169" s="3"/>
    </row>
    <row r="170" spans="1:17" x14ac:dyDescent="0.25">
      <c r="A170" s="2" t="s">
        <v>1308</v>
      </c>
      <c r="B170" s="3">
        <f>SUMIF(GSTR2A!E:E,DIFF!A170,GSTR2A!O:O)</f>
        <v>0</v>
      </c>
      <c r="C170" s="3">
        <f>SUMIF(GSTR2A!E:E,DIFF!A170,GSTR2A!P:P)</f>
        <v>1912.5</v>
      </c>
      <c r="D170" s="3">
        <f>SUMIF(GSTR2A!E:E,DIFF!A170,GSTR2A!Q:Q)</f>
        <v>1912.5</v>
      </c>
      <c r="E170" s="3">
        <f t="shared" si="12"/>
        <v>3825</v>
      </c>
      <c r="F170" s="6"/>
      <c r="G170" s="3">
        <f>SUMIF(b!F:F,DIFF!A170,b!Q:Q)</f>
        <v>0</v>
      </c>
      <c r="H170" s="3">
        <f>SUMIF(b!F:F,DIFF!A170,b!P:P)</f>
        <v>1810.5</v>
      </c>
      <c r="I170" s="3">
        <f>SUMIF(b!F:F,DIFF!A170,b!O:O)</f>
        <v>1810.5</v>
      </c>
      <c r="J170" s="3">
        <f t="shared" si="13"/>
        <v>3621</v>
      </c>
      <c r="K170" s="6"/>
      <c r="L170" s="3">
        <f t="shared" si="14"/>
        <v>0</v>
      </c>
      <c r="M170" s="3">
        <f t="shared" si="15"/>
        <v>102</v>
      </c>
      <c r="N170" s="3">
        <f t="shared" si="16"/>
        <v>102</v>
      </c>
      <c r="O170" s="3">
        <f t="shared" si="17"/>
        <v>204</v>
      </c>
      <c r="P170" s="3" t="s">
        <v>7929</v>
      </c>
      <c r="Q170" s="3"/>
    </row>
    <row r="171" spans="1:17" x14ac:dyDescent="0.25">
      <c r="A171" s="2" t="s">
        <v>1174</v>
      </c>
      <c r="B171" s="3">
        <f>SUMIF(GSTR2A!E:E,DIFF!A171,GSTR2A!O:O)</f>
        <v>18666</v>
      </c>
      <c r="C171" s="3">
        <f>SUMIF(GSTR2A!E:E,DIFF!A171,GSTR2A!P:P)</f>
        <v>0</v>
      </c>
      <c r="D171" s="3">
        <f>SUMIF(GSTR2A!E:E,DIFF!A171,GSTR2A!Q:Q)</f>
        <v>0</v>
      </c>
      <c r="E171" s="3">
        <f t="shared" si="12"/>
        <v>18666</v>
      </c>
      <c r="F171" s="6"/>
      <c r="G171" s="3">
        <f>SUMIF(b!F:F,DIFF!A171,b!Q:Q)</f>
        <v>17310.48</v>
      </c>
      <c r="H171" s="3">
        <f>SUMIF(b!F:F,DIFF!A171,b!P:P)</f>
        <v>0</v>
      </c>
      <c r="I171" s="3">
        <f>SUMIF(b!F:F,DIFF!A171,b!O:O)</f>
        <v>0</v>
      </c>
      <c r="J171" s="3">
        <f t="shared" si="13"/>
        <v>17310.48</v>
      </c>
      <c r="K171" s="6"/>
      <c r="L171" s="3">
        <f t="shared" si="14"/>
        <v>1355.5200000000004</v>
      </c>
      <c r="M171" s="3">
        <f t="shared" si="15"/>
        <v>0</v>
      </c>
      <c r="N171" s="3">
        <f t="shared" si="16"/>
        <v>0</v>
      </c>
      <c r="O171" s="3">
        <f t="shared" si="17"/>
        <v>1355.5200000000004</v>
      </c>
      <c r="P171" s="3" t="s">
        <v>7929</v>
      </c>
      <c r="Q171" s="3"/>
    </row>
    <row r="172" spans="1:17" x14ac:dyDescent="0.25">
      <c r="A172" s="2" t="s">
        <v>6231</v>
      </c>
      <c r="B172" s="3">
        <f>SUMIF(GSTR2A!E:E,DIFF!A172,GSTR2A!O:O)</f>
        <v>0</v>
      </c>
      <c r="C172" s="3">
        <f>SUMIF(GSTR2A!E:E,DIFF!A172,GSTR2A!P:P)</f>
        <v>0</v>
      </c>
      <c r="D172" s="3">
        <f>SUMIF(GSTR2A!E:E,DIFF!A172,GSTR2A!Q:Q)</f>
        <v>0</v>
      </c>
      <c r="E172" s="3">
        <f t="shared" si="12"/>
        <v>0</v>
      </c>
      <c r="F172" s="6"/>
      <c r="G172" s="3">
        <f>SUMIF(b!F:F,DIFF!A172,b!Q:Q)</f>
        <v>1094.82</v>
      </c>
      <c r="H172" s="3">
        <f>SUMIF(b!F:F,DIFF!A172,b!P:P)</f>
        <v>0</v>
      </c>
      <c r="I172" s="3">
        <f>SUMIF(b!F:F,DIFF!A172,b!O:O)</f>
        <v>0</v>
      </c>
      <c r="J172" s="3">
        <f t="shared" si="13"/>
        <v>1094.82</v>
      </c>
      <c r="K172" s="6"/>
      <c r="L172" s="3">
        <f t="shared" si="14"/>
        <v>-1094.82</v>
      </c>
      <c r="M172" s="3">
        <f t="shared" si="15"/>
        <v>0</v>
      </c>
      <c r="N172" s="3">
        <f t="shared" si="16"/>
        <v>0</v>
      </c>
      <c r="O172" s="3">
        <f t="shared" si="17"/>
        <v>-1094.82</v>
      </c>
      <c r="P172" s="3" t="s">
        <v>7930</v>
      </c>
      <c r="Q172" s="3"/>
    </row>
    <row r="173" spans="1:17" x14ac:dyDescent="0.25">
      <c r="A173" s="2" t="s">
        <v>1715</v>
      </c>
      <c r="B173" s="3">
        <f>SUMIF(GSTR2A!E:E,DIFF!A173,GSTR2A!O:O)</f>
        <v>1800</v>
      </c>
      <c r="C173" s="3">
        <f>SUMIF(GSTR2A!E:E,DIFF!A173,GSTR2A!P:P)</f>
        <v>0</v>
      </c>
      <c r="D173" s="3">
        <f>SUMIF(GSTR2A!E:E,DIFF!A173,GSTR2A!Q:Q)</f>
        <v>0</v>
      </c>
      <c r="E173" s="3">
        <f t="shared" si="12"/>
        <v>1800</v>
      </c>
      <c r="F173" s="6"/>
      <c r="G173" s="3">
        <f>SUMIF(b!F:F,DIFF!A173,b!Q:Q)</f>
        <v>1704</v>
      </c>
      <c r="H173" s="3">
        <f>SUMIF(b!F:F,DIFF!A173,b!P:P)</f>
        <v>0</v>
      </c>
      <c r="I173" s="3">
        <f>SUMIF(b!F:F,DIFF!A173,b!O:O)</f>
        <v>0</v>
      </c>
      <c r="J173" s="3">
        <f t="shared" si="13"/>
        <v>1704</v>
      </c>
      <c r="K173" s="6"/>
      <c r="L173" s="3">
        <f t="shared" si="14"/>
        <v>96</v>
      </c>
      <c r="M173" s="3">
        <f t="shared" si="15"/>
        <v>0</v>
      </c>
      <c r="N173" s="3">
        <f t="shared" si="16"/>
        <v>0</v>
      </c>
      <c r="O173" s="3">
        <f t="shared" si="17"/>
        <v>96</v>
      </c>
      <c r="P173" s="3" t="s">
        <v>7339</v>
      </c>
      <c r="Q173" s="3"/>
    </row>
    <row r="174" spans="1:17" x14ac:dyDescent="0.25">
      <c r="A174" s="2" t="s">
        <v>632</v>
      </c>
      <c r="B174" s="3">
        <f>SUMIF(GSTR2A!E:E,DIFF!A174,GSTR2A!O:O)</f>
        <v>1570.5</v>
      </c>
      <c r="C174" s="3">
        <f>SUMIF(GSTR2A!E:E,DIFF!A174,GSTR2A!P:P)</f>
        <v>0</v>
      </c>
      <c r="D174" s="3">
        <f>SUMIF(GSTR2A!E:E,DIFF!A174,GSTR2A!Q:Q)</f>
        <v>0</v>
      </c>
      <c r="E174" s="3">
        <f t="shared" si="12"/>
        <v>1570.5</v>
      </c>
      <c r="F174" s="6"/>
      <c r="G174" s="3">
        <f>SUMIF(b!F:F,DIFF!A174,b!Q:Q)</f>
        <v>1486.74</v>
      </c>
      <c r="H174" s="3">
        <f>SUMIF(b!F:F,DIFF!A174,b!P:P)</f>
        <v>0</v>
      </c>
      <c r="I174" s="3">
        <f>SUMIF(b!F:F,DIFF!A174,b!O:O)</f>
        <v>0</v>
      </c>
      <c r="J174" s="3">
        <f t="shared" si="13"/>
        <v>1486.74</v>
      </c>
      <c r="K174" s="6"/>
      <c r="L174" s="3">
        <f t="shared" si="14"/>
        <v>83.759999999999991</v>
      </c>
      <c r="M174" s="3">
        <f t="shared" si="15"/>
        <v>0</v>
      </c>
      <c r="N174" s="3">
        <f t="shared" si="16"/>
        <v>0</v>
      </c>
      <c r="O174" s="3">
        <f t="shared" si="17"/>
        <v>83.759999999999991</v>
      </c>
      <c r="P174" s="3" t="s">
        <v>7339</v>
      </c>
      <c r="Q174" s="3"/>
    </row>
    <row r="175" spans="1:17" x14ac:dyDescent="0.25">
      <c r="A175" s="2" t="s">
        <v>717</v>
      </c>
      <c r="B175" s="3">
        <f>SUMIF(GSTR2A!E:E,DIFF!A175,GSTR2A!O:O)</f>
        <v>6750</v>
      </c>
      <c r="C175" s="3">
        <f>SUMIF(GSTR2A!E:E,DIFF!A175,GSTR2A!P:P)</f>
        <v>0</v>
      </c>
      <c r="D175" s="3">
        <f>SUMIF(GSTR2A!E:E,DIFF!A175,GSTR2A!Q:Q)</f>
        <v>0</v>
      </c>
      <c r="E175" s="3">
        <f t="shared" si="12"/>
        <v>6750</v>
      </c>
      <c r="F175" s="6"/>
      <c r="G175" s="3">
        <f>SUMIF(b!F:F,DIFF!A175,b!Q:Q)</f>
        <v>6390</v>
      </c>
      <c r="H175" s="3">
        <f>SUMIF(b!F:F,DIFF!A175,b!P:P)</f>
        <v>0</v>
      </c>
      <c r="I175" s="3">
        <f>SUMIF(b!F:F,DIFF!A175,b!O:O)</f>
        <v>0</v>
      </c>
      <c r="J175" s="3">
        <f t="shared" si="13"/>
        <v>6390</v>
      </c>
      <c r="K175" s="6"/>
      <c r="L175" s="3">
        <f t="shared" si="14"/>
        <v>360</v>
      </c>
      <c r="M175" s="3">
        <f t="shared" si="15"/>
        <v>0</v>
      </c>
      <c r="N175" s="3">
        <f t="shared" si="16"/>
        <v>0</v>
      </c>
      <c r="O175" s="3">
        <f t="shared" si="17"/>
        <v>360</v>
      </c>
      <c r="P175" s="3" t="s">
        <v>7929</v>
      </c>
      <c r="Q175" s="3"/>
    </row>
    <row r="176" spans="1:17" x14ac:dyDescent="0.25">
      <c r="A176" s="2" t="s">
        <v>1160</v>
      </c>
      <c r="B176" s="3">
        <f>SUMIF(GSTR2A!E:E,DIFF!A176,GSTR2A!O:O)</f>
        <v>4774.92</v>
      </c>
      <c r="C176" s="3">
        <f>SUMIF(GSTR2A!E:E,DIFF!A176,GSTR2A!P:P)</f>
        <v>0</v>
      </c>
      <c r="D176" s="3">
        <f>SUMIF(GSTR2A!E:E,DIFF!A176,GSTR2A!Q:Q)</f>
        <v>0</v>
      </c>
      <c r="E176" s="3">
        <f t="shared" si="12"/>
        <v>4774.92</v>
      </c>
      <c r="F176" s="6"/>
      <c r="G176" s="3">
        <f>SUMIF(b!F:F,DIFF!A176,b!Q:Q)</f>
        <v>4520.2485120000001</v>
      </c>
      <c r="H176" s="3">
        <f>SUMIF(b!F:F,DIFF!A176,b!P:P)</f>
        <v>0</v>
      </c>
      <c r="I176" s="3">
        <f>SUMIF(b!F:F,DIFF!A176,b!O:O)</f>
        <v>0</v>
      </c>
      <c r="J176" s="3">
        <f t="shared" si="13"/>
        <v>4520.2485120000001</v>
      </c>
      <c r="K176" s="6"/>
      <c r="L176" s="3">
        <f t="shared" si="14"/>
        <v>254.67148799999995</v>
      </c>
      <c r="M176" s="3">
        <f t="shared" si="15"/>
        <v>0</v>
      </c>
      <c r="N176" s="3">
        <f t="shared" si="16"/>
        <v>0</v>
      </c>
      <c r="O176" s="3">
        <f t="shared" si="17"/>
        <v>254.67148799999995</v>
      </c>
      <c r="P176" s="3" t="s">
        <v>7929</v>
      </c>
      <c r="Q176" s="3"/>
    </row>
    <row r="177" spans="1:17" x14ac:dyDescent="0.25">
      <c r="A177" s="2" t="s">
        <v>1014</v>
      </c>
      <c r="B177" s="3">
        <f>SUMIF(GSTR2A!E:E,DIFF!A177,GSTR2A!O:O)</f>
        <v>8629.5</v>
      </c>
      <c r="C177" s="3">
        <f>SUMIF(GSTR2A!E:E,DIFF!A177,GSTR2A!P:P)</f>
        <v>0</v>
      </c>
      <c r="D177" s="3">
        <f>SUMIF(GSTR2A!E:E,DIFF!A177,GSTR2A!Q:Q)</f>
        <v>0</v>
      </c>
      <c r="E177" s="3">
        <f t="shared" si="12"/>
        <v>8629.5</v>
      </c>
      <c r="F177" s="6"/>
      <c r="G177" s="3">
        <f>SUMIF(b!F:F,DIFF!A177,b!Q:Q)</f>
        <v>2416.2600000000002</v>
      </c>
      <c r="H177" s="3">
        <f>SUMIF(b!F:F,DIFF!A177,b!P:P)</f>
        <v>0</v>
      </c>
      <c r="I177" s="3">
        <f>SUMIF(b!F:F,DIFF!A177,b!O:O)</f>
        <v>0</v>
      </c>
      <c r="J177" s="3">
        <f t="shared" si="13"/>
        <v>2416.2600000000002</v>
      </c>
      <c r="K177" s="6"/>
      <c r="L177" s="3">
        <f t="shared" si="14"/>
        <v>6213.24</v>
      </c>
      <c r="M177" s="3">
        <f t="shared" si="15"/>
        <v>0</v>
      </c>
      <c r="N177" s="3">
        <f t="shared" si="16"/>
        <v>0</v>
      </c>
      <c r="O177" s="3">
        <f t="shared" si="17"/>
        <v>6213.24</v>
      </c>
      <c r="P177" s="3" t="s">
        <v>7929</v>
      </c>
      <c r="Q177" s="3"/>
    </row>
    <row r="178" spans="1:17" x14ac:dyDescent="0.25">
      <c r="A178" s="2" t="s">
        <v>2540</v>
      </c>
      <c r="B178" s="3">
        <f>SUMIF(GSTR2A!E:E,DIFF!A178,GSTR2A!O:O)</f>
        <v>29700</v>
      </c>
      <c r="C178" s="3">
        <f>SUMIF(GSTR2A!E:E,DIFF!A178,GSTR2A!P:P)</f>
        <v>0</v>
      </c>
      <c r="D178" s="3">
        <f>SUMIF(GSTR2A!E:E,DIFF!A178,GSTR2A!Q:Q)</f>
        <v>0</v>
      </c>
      <c r="E178" s="3">
        <f t="shared" si="12"/>
        <v>29700</v>
      </c>
      <c r="F178" s="6"/>
      <c r="G178" s="3">
        <f>SUMIF(b!F:F,DIFF!A178,b!Q:Q)</f>
        <v>28116</v>
      </c>
      <c r="H178" s="3">
        <f>SUMIF(b!F:F,DIFF!A178,b!P:P)</f>
        <v>0</v>
      </c>
      <c r="I178" s="3">
        <f>SUMIF(b!F:F,DIFF!A178,b!O:O)</f>
        <v>0</v>
      </c>
      <c r="J178" s="3">
        <f t="shared" si="13"/>
        <v>28116</v>
      </c>
      <c r="K178" s="6"/>
      <c r="L178" s="3">
        <f t="shared" si="14"/>
        <v>1584</v>
      </c>
      <c r="M178" s="3">
        <f t="shared" si="15"/>
        <v>0</v>
      </c>
      <c r="N178" s="3">
        <f t="shared" si="16"/>
        <v>0</v>
      </c>
      <c r="O178" s="3">
        <f t="shared" si="17"/>
        <v>1584</v>
      </c>
      <c r="P178" s="3" t="s">
        <v>7929</v>
      </c>
      <c r="Q178" s="3"/>
    </row>
    <row r="179" spans="1:17" x14ac:dyDescent="0.25">
      <c r="A179" s="2" t="s">
        <v>1250</v>
      </c>
      <c r="B179" s="3">
        <f>SUMIF(GSTR2A!E:E,DIFF!A179,GSTR2A!O:O)</f>
        <v>0</v>
      </c>
      <c r="C179" s="3">
        <f>SUMIF(GSTR2A!E:E,DIFF!A179,GSTR2A!P:P)</f>
        <v>4742.1900000000005</v>
      </c>
      <c r="D179" s="3">
        <f>SUMIF(GSTR2A!E:E,DIFF!A179,GSTR2A!Q:Q)</f>
        <v>4742.1900000000005</v>
      </c>
      <c r="E179" s="3">
        <f t="shared" si="12"/>
        <v>9484.380000000001</v>
      </c>
      <c r="F179" s="6"/>
      <c r="G179" s="3">
        <f>SUMIF(b!F:F,DIFF!A179,b!Q:Q)</f>
        <v>0</v>
      </c>
      <c r="H179" s="3">
        <f>SUMIF(b!F:F,DIFF!A179,b!P:P)</f>
        <v>4742.2637999999997</v>
      </c>
      <c r="I179" s="3">
        <f>SUMIF(b!F:F,DIFF!A179,b!O:O)</f>
        <v>4742.2637999999997</v>
      </c>
      <c r="J179" s="3">
        <f t="shared" si="13"/>
        <v>9484.5275999999994</v>
      </c>
      <c r="K179" s="6"/>
      <c r="L179" s="3">
        <f t="shared" si="14"/>
        <v>0</v>
      </c>
      <c r="M179" s="3">
        <f t="shared" si="15"/>
        <v>-7.3799999999209831E-2</v>
      </c>
      <c r="N179" s="3">
        <f t="shared" si="16"/>
        <v>-7.3799999999209831E-2</v>
      </c>
      <c r="O179" s="3">
        <f t="shared" si="17"/>
        <v>-0.14759999999841966</v>
      </c>
      <c r="P179" s="3" t="s">
        <v>7339</v>
      </c>
      <c r="Q179" s="3"/>
    </row>
    <row r="180" spans="1:17" x14ac:dyDescent="0.25">
      <c r="A180" s="2" t="s">
        <v>2693</v>
      </c>
      <c r="B180" s="3">
        <f>SUMIF(GSTR2A!E:E,DIFF!A180,GSTR2A!O:O)</f>
        <v>0</v>
      </c>
      <c r="C180" s="3">
        <f>SUMIF(GSTR2A!E:E,DIFF!A180,GSTR2A!P:P)</f>
        <v>20725.8</v>
      </c>
      <c r="D180" s="3">
        <f>SUMIF(GSTR2A!E:E,DIFF!A180,GSTR2A!Q:Q)</f>
        <v>20725.8</v>
      </c>
      <c r="E180" s="3">
        <f t="shared" si="12"/>
        <v>41451.599999999999</v>
      </c>
      <c r="F180" s="6"/>
      <c r="G180" s="3">
        <f>SUMIF(b!F:F,DIFF!A180,b!Q:Q)</f>
        <v>0</v>
      </c>
      <c r="H180" s="3">
        <f>SUMIF(b!F:F,DIFF!A180,b!P:P)</f>
        <v>24416.7</v>
      </c>
      <c r="I180" s="3">
        <f>SUMIF(b!F:F,DIFF!A180,b!O:O)</f>
        <v>24416.7</v>
      </c>
      <c r="J180" s="3">
        <f t="shared" si="13"/>
        <v>48833.4</v>
      </c>
      <c r="K180" s="6"/>
      <c r="L180" s="3">
        <f t="shared" si="14"/>
        <v>0</v>
      </c>
      <c r="M180" s="3">
        <f t="shared" si="15"/>
        <v>-3690.9000000000015</v>
      </c>
      <c r="N180" s="3">
        <f t="shared" si="16"/>
        <v>-3690.9000000000015</v>
      </c>
      <c r="O180" s="3">
        <f t="shared" si="17"/>
        <v>-7381.8000000000029</v>
      </c>
      <c r="P180" s="3" t="s">
        <v>7930</v>
      </c>
      <c r="Q180" s="3"/>
    </row>
    <row r="181" spans="1:17" x14ac:dyDescent="0.25">
      <c r="A181" s="2" t="s">
        <v>1572</v>
      </c>
      <c r="B181" s="3">
        <f>SUMIF(GSTR2A!E:E,DIFF!A181,GSTR2A!O:O)</f>
        <v>0</v>
      </c>
      <c r="C181" s="3">
        <f>SUMIF(GSTR2A!E:E,DIFF!A181,GSTR2A!P:P)</f>
        <v>12530.61</v>
      </c>
      <c r="D181" s="3">
        <f>SUMIF(GSTR2A!E:E,DIFF!A181,GSTR2A!Q:Q)</f>
        <v>12530.61</v>
      </c>
      <c r="E181" s="3">
        <f t="shared" si="12"/>
        <v>25061.22</v>
      </c>
      <c r="F181" s="6"/>
      <c r="G181" s="3">
        <f>SUMIF(b!F:F,DIFF!A181,b!Q:Q)</f>
        <v>0</v>
      </c>
      <c r="H181" s="3">
        <f>SUMIF(b!F:F,DIFF!A181,b!P:P)</f>
        <v>1620</v>
      </c>
      <c r="I181" s="3">
        <f>SUMIF(b!F:F,DIFF!A181,b!O:O)</f>
        <v>1620</v>
      </c>
      <c r="J181" s="3">
        <f t="shared" si="13"/>
        <v>3240</v>
      </c>
      <c r="K181" s="6"/>
      <c r="L181" s="3">
        <f t="shared" si="14"/>
        <v>0</v>
      </c>
      <c r="M181" s="3">
        <f t="shared" si="15"/>
        <v>10910.61</v>
      </c>
      <c r="N181" s="3">
        <f t="shared" si="16"/>
        <v>10910.61</v>
      </c>
      <c r="O181" s="3">
        <f t="shared" si="17"/>
        <v>21821.22</v>
      </c>
      <c r="P181" s="3" t="s">
        <v>7929</v>
      </c>
      <c r="Q181" s="3" t="s">
        <v>5815</v>
      </c>
    </row>
    <row r="182" spans="1:17" x14ac:dyDescent="0.25">
      <c r="A182" s="2" t="s">
        <v>471</v>
      </c>
      <c r="B182" s="3">
        <f>SUMIF(GSTR2A!E:E,DIFF!A182,GSTR2A!O:O)</f>
        <v>0</v>
      </c>
      <c r="C182" s="3">
        <f>SUMIF(GSTR2A!E:E,DIFF!A182,GSTR2A!P:P)</f>
        <v>11709</v>
      </c>
      <c r="D182" s="3">
        <f>SUMIF(GSTR2A!E:E,DIFF!A182,GSTR2A!Q:Q)</f>
        <v>11709</v>
      </c>
      <c r="E182" s="3">
        <f t="shared" si="12"/>
        <v>23418</v>
      </c>
      <c r="F182" s="6"/>
      <c r="G182" s="3">
        <f>SUMIF(b!F:F,DIFF!A182,b!Q:Q)</f>
        <v>0</v>
      </c>
      <c r="H182" s="3">
        <f>SUMIF(b!F:F,DIFF!A182,b!P:P)</f>
        <v>12915</v>
      </c>
      <c r="I182" s="3">
        <f>SUMIF(b!F:F,DIFF!A182,b!O:O)</f>
        <v>12915</v>
      </c>
      <c r="J182" s="3">
        <f t="shared" si="13"/>
        <v>25830</v>
      </c>
      <c r="K182" s="6"/>
      <c r="L182" s="3">
        <f t="shared" si="14"/>
        <v>0</v>
      </c>
      <c r="M182" s="3">
        <f t="shared" si="15"/>
        <v>-1206</v>
      </c>
      <c r="N182" s="3">
        <f t="shared" si="16"/>
        <v>-1206</v>
      </c>
      <c r="O182" s="3">
        <f t="shared" si="17"/>
        <v>-2412</v>
      </c>
      <c r="P182" s="3" t="s">
        <v>7930</v>
      </c>
      <c r="Q182" s="3"/>
    </row>
    <row r="183" spans="1:17" x14ac:dyDescent="0.25">
      <c r="A183" s="2" t="s">
        <v>199</v>
      </c>
      <c r="B183" s="3">
        <f>SUMIF(GSTR2A!E:E,DIFF!A183,GSTR2A!O:O)</f>
        <v>0</v>
      </c>
      <c r="C183" s="3">
        <f>SUMIF(GSTR2A!E:E,DIFF!A183,GSTR2A!P:P)</f>
        <v>3679.6499999999983</v>
      </c>
      <c r="D183" s="3">
        <f>SUMIF(GSTR2A!E:E,DIFF!A183,GSTR2A!Q:Q)</f>
        <v>3679.6499999999983</v>
      </c>
      <c r="E183" s="3">
        <f t="shared" si="12"/>
        <v>7359.2999999999965</v>
      </c>
      <c r="F183" s="6"/>
      <c r="G183" s="3">
        <f>SUMIF(b!F:F,DIFF!A183,b!Q:Q)</f>
        <v>0</v>
      </c>
      <c r="H183" s="3">
        <f>SUMIF(b!F:F,DIFF!A183,b!P:P)</f>
        <v>3056.85</v>
      </c>
      <c r="I183" s="3">
        <f>SUMIF(b!F:F,DIFF!A183,b!O:O)</f>
        <v>3056.85</v>
      </c>
      <c r="J183" s="3">
        <f t="shared" si="13"/>
        <v>6113.7</v>
      </c>
      <c r="K183" s="6"/>
      <c r="L183" s="3">
        <f t="shared" si="14"/>
        <v>0</v>
      </c>
      <c r="M183" s="3">
        <f t="shared" si="15"/>
        <v>622.79999999999836</v>
      </c>
      <c r="N183" s="3">
        <f t="shared" si="16"/>
        <v>622.79999999999836</v>
      </c>
      <c r="O183" s="3">
        <f t="shared" si="17"/>
        <v>1245.5999999999967</v>
      </c>
      <c r="P183" s="3" t="s">
        <v>7929</v>
      </c>
      <c r="Q183" s="3"/>
    </row>
    <row r="184" spans="1:17" x14ac:dyDescent="0.25">
      <c r="A184" s="2" t="s">
        <v>413</v>
      </c>
      <c r="B184" s="3">
        <f>SUMIF(GSTR2A!E:E,DIFF!A184,GSTR2A!O:O)</f>
        <v>141625.67000000001</v>
      </c>
      <c r="C184" s="3">
        <f>SUMIF(GSTR2A!E:E,DIFF!A184,GSTR2A!P:P)</f>
        <v>157.5</v>
      </c>
      <c r="D184" s="3">
        <f>SUMIF(GSTR2A!E:E,DIFF!A184,GSTR2A!Q:Q)</f>
        <v>157.5</v>
      </c>
      <c r="E184" s="3">
        <f t="shared" si="12"/>
        <v>141940.67000000001</v>
      </c>
      <c r="F184" s="6"/>
      <c r="G184" s="3">
        <f>SUMIF(b!F:F,DIFF!A184,b!Q:Q)</f>
        <v>0</v>
      </c>
      <c r="H184" s="3">
        <f>SUMIF(b!F:F,DIFF!A184,b!P:P)</f>
        <v>50834.360699999997</v>
      </c>
      <c r="I184" s="3">
        <f>SUMIF(b!F:F,DIFF!A184,b!O:O)</f>
        <v>50834.360699999997</v>
      </c>
      <c r="J184" s="3">
        <f t="shared" si="13"/>
        <v>101668.72139999999</v>
      </c>
      <c r="K184" s="6"/>
      <c r="L184" s="3">
        <f t="shared" si="14"/>
        <v>141625.67000000001</v>
      </c>
      <c r="M184" s="3">
        <f t="shared" si="15"/>
        <v>-50676.860699999997</v>
      </c>
      <c r="N184" s="3">
        <f t="shared" si="16"/>
        <v>-50676.860699999997</v>
      </c>
      <c r="O184" s="3">
        <f t="shared" si="17"/>
        <v>40271.948600000018</v>
      </c>
      <c r="P184" s="3" t="s">
        <v>7929</v>
      </c>
      <c r="Q184" s="3"/>
    </row>
    <row r="185" spans="1:17" x14ac:dyDescent="0.25">
      <c r="A185" s="2" t="s">
        <v>101</v>
      </c>
      <c r="B185" s="3">
        <f>SUMIF(GSTR2A!E:E,DIFF!A185,GSTR2A!O:O)</f>
        <v>0</v>
      </c>
      <c r="C185" s="3">
        <f>SUMIF(GSTR2A!E:E,DIFF!A185,GSTR2A!P:P)</f>
        <v>119703.63000000011</v>
      </c>
      <c r="D185" s="3">
        <f>SUMIF(GSTR2A!E:E,DIFF!A185,GSTR2A!Q:Q)</f>
        <v>119703.63000000011</v>
      </c>
      <c r="E185" s="3">
        <f t="shared" si="12"/>
        <v>239407.26000000021</v>
      </c>
      <c r="F185" s="6"/>
      <c r="G185" s="3">
        <f>SUMIF(b!F:F,DIFF!A185,b!Q:Q)</f>
        <v>0</v>
      </c>
      <c r="H185" s="3">
        <f>SUMIF(b!F:F,DIFF!A185,b!P:P)</f>
        <v>114788.57040000003</v>
      </c>
      <c r="I185" s="3">
        <f>SUMIF(b!F:F,DIFF!A185,b!O:O)</f>
        <v>114788.57040000003</v>
      </c>
      <c r="J185" s="3">
        <f t="shared" si="13"/>
        <v>229577.14080000005</v>
      </c>
      <c r="K185" s="6"/>
      <c r="L185" s="3">
        <f t="shared" si="14"/>
        <v>0</v>
      </c>
      <c r="M185" s="3">
        <f t="shared" si="15"/>
        <v>4915.0596000000805</v>
      </c>
      <c r="N185" s="3">
        <f t="shared" si="16"/>
        <v>4915.0596000000805</v>
      </c>
      <c r="O185" s="3">
        <f t="shared" si="17"/>
        <v>9830.1192000001611</v>
      </c>
      <c r="P185" s="3" t="s">
        <v>7929</v>
      </c>
      <c r="Q185" s="3"/>
    </row>
    <row r="186" spans="1:17" x14ac:dyDescent="0.25">
      <c r="A186" s="2" t="s">
        <v>355</v>
      </c>
      <c r="B186" s="3">
        <f>SUMIF(GSTR2A!E:E,DIFF!A186,GSTR2A!O:O)</f>
        <v>0</v>
      </c>
      <c r="C186" s="3">
        <f>SUMIF(GSTR2A!E:E,DIFF!A186,GSTR2A!P:P)</f>
        <v>26588.079999999998</v>
      </c>
      <c r="D186" s="3">
        <f>SUMIF(GSTR2A!E:E,DIFF!A186,GSTR2A!Q:Q)</f>
        <v>26588.079999999998</v>
      </c>
      <c r="E186" s="3">
        <f t="shared" si="12"/>
        <v>53176.159999999996</v>
      </c>
      <c r="F186" s="6"/>
      <c r="G186" s="3">
        <f>SUMIF(b!F:F,DIFF!A186,b!Q:Q)</f>
        <v>0</v>
      </c>
      <c r="H186" s="3">
        <f>SUMIF(b!F:F,DIFF!A186,b!P:P)</f>
        <v>27147.810399999998</v>
      </c>
      <c r="I186" s="3">
        <f>SUMIF(b!F:F,DIFF!A186,b!O:O)</f>
        <v>27147.810399999998</v>
      </c>
      <c r="J186" s="3">
        <f t="shared" si="13"/>
        <v>54295.620799999997</v>
      </c>
      <c r="K186" s="6"/>
      <c r="L186" s="3">
        <f t="shared" si="14"/>
        <v>0</v>
      </c>
      <c r="M186" s="3">
        <f t="shared" si="15"/>
        <v>-559.73040000000037</v>
      </c>
      <c r="N186" s="3">
        <f t="shared" si="16"/>
        <v>-559.73040000000037</v>
      </c>
      <c r="O186" s="3">
        <f t="shared" si="17"/>
        <v>-1119.4608000000007</v>
      </c>
      <c r="P186" s="3" t="s">
        <v>7930</v>
      </c>
      <c r="Q186" s="3"/>
    </row>
    <row r="187" spans="1:17" x14ac:dyDescent="0.25">
      <c r="A187" s="2" t="s">
        <v>1894</v>
      </c>
      <c r="B187" s="3">
        <f>SUMIF(GSTR2A!E:E,DIFF!A187,GSTR2A!O:O)</f>
        <v>0</v>
      </c>
      <c r="C187" s="3">
        <f>SUMIF(GSTR2A!E:E,DIFF!A187,GSTR2A!P:P)</f>
        <v>14580</v>
      </c>
      <c r="D187" s="3">
        <f>SUMIF(GSTR2A!E:E,DIFF!A187,GSTR2A!Q:Q)</f>
        <v>14580</v>
      </c>
      <c r="E187" s="3">
        <f t="shared" si="12"/>
        <v>29160</v>
      </c>
      <c r="F187" s="6"/>
      <c r="G187" s="3">
        <f>SUMIF(b!F:F,DIFF!A187,b!Q:Q)</f>
        <v>0</v>
      </c>
      <c r="H187" s="3">
        <f>SUMIF(b!F:F,DIFF!A187,b!P:P)</f>
        <v>0</v>
      </c>
      <c r="I187" s="3">
        <f>SUMIF(b!F:F,DIFF!A187,b!O:O)</f>
        <v>0</v>
      </c>
      <c r="J187" s="3">
        <f t="shared" si="13"/>
        <v>0</v>
      </c>
      <c r="K187" s="6"/>
      <c r="L187" s="3">
        <f t="shared" si="14"/>
        <v>0</v>
      </c>
      <c r="M187" s="3">
        <f t="shared" si="15"/>
        <v>14580</v>
      </c>
      <c r="N187" s="3">
        <f t="shared" si="16"/>
        <v>14580</v>
      </c>
      <c r="O187" s="3">
        <f t="shared" si="17"/>
        <v>29160</v>
      </c>
      <c r="P187" s="3" t="s">
        <v>7929</v>
      </c>
      <c r="Q187" s="3" t="s">
        <v>5815</v>
      </c>
    </row>
    <row r="188" spans="1:17" x14ac:dyDescent="0.25">
      <c r="A188" s="2" t="s">
        <v>1898</v>
      </c>
      <c r="B188" s="3">
        <f>SUMIF(GSTR2A!E:E,DIFF!A188,GSTR2A!O:O)</f>
        <v>0</v>
      </c>
      <c r="C188" s="3">
        <f>SUMIF(GSTR2A!E:E,DIFF!A188,GSTR2A!P:P)</f>
        <v>1052.8800000000001</v>
      </c>
      <c r="D188" s="3">
        <f>SUMIF(GSTR2A!E:E,DIFF!A188,GSTR2A!Q:Q)</f>
        <v>1052.8800000000001</v>
      </c>
      <c r="E188" s="3">
        <f t="shared" si="12"/>
        <v>2105.7600000000002</v>
      </c>
      <c r="F188" s="6"/>
      <c r="G188" s="3">
        <f>SUMIF(b!F:F,DIFF!A188,b!Q:Q)</f>
        <v>0</v>
      </c>
      <c r="H188" s="3">
        <f>SUMIF(b!F:F,DIFF!A188,b!P:P)</f>
        <v>1052.8784999999998</v>
      </c>
      <c r="I188" s="3">
        <f>SUMIF(b!F:F,DIFF!A188,b!O:O)</f>
        <v>1052.8784999999998</v>
      </c>
      <c r="J188" s="3">
        <f t="shared" si="13"/>
        <v>2105.7569999999996</v>
      </c>
      <c r="K188" s="6"/>
      <c r="L188" s="3">
        <f t="shared" si="14"/>
        <v>0</v>
      </c>
      <c r="M188" s="3">
        <f t="shared" si="15"/>
        <v>1.5000000003055902E-3</v>
      </c>
      <c r="N188" s="3">
        <f t="shared" si="16"/>
        <v>1.5000000003055902E-3</v>
      </c>
      <c r="O188" s="3">
        <f t="shared" si="17"/>
        <v>3.0000000006111804E-3</v>
      </c>
      <c r="P188" s="3" t="s">
        <v>7339</v>
      </c>
      <c r="Q188" s="3"/>
    </row>
    <row r="189" spans="1:17" x14ac:dyDescent="0.25">
      <c r="A189" s="2" t="s">
        <v>6256</v>
      </c>
      <c r="B189" s="3">
        <f>SUMIF(GSTR2A!E:E,DIFF!A189,GSTR2A!O:O)</f>
        <v>0</v>
      </c>
      <c r="C189" s="3">
        <f>SUMIF(GSTR2A!E:E,DIFF!A189,GSTR2A!P:P)</f>
        <v>0</v>
      </c>
      <c r="D189" s="3">
        <f>SUMIF(GSTR2A!E:E,DIFF!A189,GSTR2A!Q:Q)</f>
        <v>0</v>
      </c>
      <c r="E189" s="3">
        <f t="shared" si="12"/>
        <v>0</v>
      </c>
      <c r="F189" s="6"/>
      <c r="G189" s="3">
        <f>SUMIF(b!F:F,DIFF!A189,b!Q:Q)</f>
        <v>163.9282</v>
      </c>
      <c r="H189" s="3">
        <f>SUMIF(b!F:F,DIFF!A189,b!P:P)</f>
        <v>0</v>
      </c>
      <c r="I189" s="3">
        <f>SUMIF(b!F:F,DIFF!A189,b!O:O)</f>
        <v>0</v>
      </c>
      <c r="J189" s="3">
        <f t="shared" si="13"/>
        <v>163.9282</v>
      </c>
      <c r="K189" s="6"/>
      <c r="L189" s="3">
        <f t="shared" si="14"/>
        <v>-163.9282</v>
      </c>
      <c r="M189" s="3">
        <f t="shared" si="15"/>
        <v>0</v>
      </c>
      <c r="N189" s="3">
        <f t="shared" si="16"/>
        <v>0</v>
      </c>
      <c r="O189" s="3">
        <f t="shared" si="17"/>
        <v>-163.9282</v>
      </c>
      <c r="P189" s="3" t="s">
        <v>7930</v>
      </c>
      <c r="Q189" s="3"/>
    </row>
    <row r="190" spans="1:17" x14ac:dyDescent="0.25">
      <c r="A190" s="2" t="s">
        <v>212</v>
      </c>
      <c r="B190" s="3">
        <f>SUMIF(GSTR2A!E:E,DIFF!A190,GSTR2A!O:O)</f>
        <v>0</v>
      </c>
      <c r="C190" s="3">
        <f>SUMIF(GSTR2A!E:E,DIFF!A190,GSTR2A!P:P)</f>
        <v>2670.02</v>
      </c>
      <c r="D190" s="3">
        <f>SUMIF(GSTR2A!E:E,DIFF!A190,GSTR2A!Q:Q)</f>
        <v>2670.02</v>
      </c>
      <c r="E190" s="3">
        <f t="shared" si="12"/>
        <v>5340.04</v>
      </c>
      <c r="F190" s="6"/>
      <c r="G190" s="3">
        <f>SUMIF(b!F:F,DIFF!A190,b!Q:Q)</f>
        <v>0</v>
      </c>
      <c r="H190" s="3">
        <f>SUMIF(b!F:F,DIFF!A190,b!P:P)</f>
        <v>2670.0599999999995</v>
      </c>
      <c r="I190" s="3">
        <f>SUMIF(b!F:F,DIFF!A190,b!O:O)</f>
        <v>2670.0599999999995</v>
      </c>
      <c r="J190" s="3">
        <f t="shared" si="13"/>
        <v>5340.119999999999</v>
      </c>
      <c r="K190" s="6"/>
      <c r="L190" s="3">
        <f t="shared" si="14"/>
        <v>0</v>
      </c>
      <c r="M190" s="3">
        <f t="shared" si="15"/>
        <v>-3.9999999999508873E-2</v>
      </c>
      <c r="N190" s="3">
        <f t="shared" si="16"/>
        <v>-3.9999999999508873E-2</v>
      </c>
      <c r="O190" s="3">
        <f t="shared" si="17"/>
        <v>-7.9999999999017746E-2</v>
      </c>
      <c r="P190" s="3" t="s">
        <v>7339</v>
      </c>
      <c r="Q190" s="3"/>
    </row>
    <row r="191" spans="1:17" x14ac:dyDescent="0.25">
      <c r="A191" s="2" t="s">
        <v>3466</v>
      </c>
      <c r="B191" s="3">
        <f>SUMIF(GSTR2A!E:E,DIFF!A191,GSTR2A!O:O)</f>
        <v>0</v>
      </c>
      <c r="C191" s="3">
        <f>SUMIF(GSTR2A!E:E,DIFF!A191,GSTR2A!P:P)</f>
        <v>7929</v>
      </c>
      <c r="D191" s="3">
        <f>SUMIF(GSTR2A!E:E,DIFF!A191,GSTR2A!Q:Q)</f>
        <v>7929</v>
      </c>
      <c r="E191" s="3">
        <f t="shared" si="12"/>
        <v>15858</v>
      </c>
      <c r="F191" s="6"/>
      <c r="G191" s="3">
        <f>SUMIF(b!F:F,DIFF!A191,b!Q:Q)</f>
        <v>0</v>
      </c>
      <c r="H191" s="3">
        <f>SUMIF(b!F:F,DIFF!A191,b!P:P)</f>
        <v>7929</v>
      </c>
      <c r="I191" s="3">
        <f>SUMIF(b!F:F,DIFF!A191,b!O:O)</f>
        <v>7929</v>
      </c>
      <c r="J191" s="3">
        <f t="shared" si="13"/>
        <v>15858</v>
      </c>
      <c r="K191" s="6"/>
      <c r="L191" s="3">
        <f t="shared" si="14"/>
        <v>0</v>
      </c>
      <c r="M191" s="3">
        <f t="shared" si="15"/>
        <v>0</v>
      </c>
      <c r="N191" s="3">
        <f t="shared" si="16"/>
        <v>0</v>
      </c>
      <c r="O191" s="3">
        <f t="shared" si="17"/>
        <v>0</v>
      </c>
      <c r="P191" s="3" t="s">
        <v>7339</v>
      </c>
      <c r="Q191" s="3"/>
    </row>
    <row r="192" spans="1:17" x14ac:dyDescent="0.25">
      <c r="A192" s="2" t="s">
        <v>6263</v>
      </c>
      <c r="B192" s="3">
        <f>SUMIF(GSTR2A!E:E,DIFF!A192,GSTR2A!O:O)</f>
        <v>0</v>
      </c>
      <c r="C192" s="3">
        <f>SUMIF(GSTR2A!E:E,DIFF!A192,GSTR2A!P:P)</f>
        <v>0</v>
      </c>
      <c r="D192" s="3">
        <f>SUMIF(GSTR2A!E:E,DIFF!A192,GSTR2A!Q:Q)</f>
        <v>0</v>
      </c>
      <c r="E192" s="3">
        <f t="shared" si="12"/>
        <v>0</v>
      </c>
      <c r="F192" s="6"/>
      <c r="G192" s="3">
        <f>SUMIF(b!F:F,DIFF!A192,b!Q:Q)</f>
        <v>0</v>
      </c>
      <c r="H192" s="3">
        <f>SUMIF(b!F:F,DIFF!A192,b!P:P)</f>
        <v>0</v>
      </c>
      <c r="I192" s="3">
        <f>SUMIF(b!F:F,DIFF!A192,b!O:O)</f>
        <v>0</v>
      </c>
      <c r="J192" s="3">
        <f t="shared" si="13"/>
        <v>0</v>
      </c>
      <c r="K192" s="6"/>
      <c r="L192" s="3">
        <f t="shared" si="14"/>
        <v>0</v>
      </c>
      <c r="M192" s="3">
        <f t="shared" si="15"/>
        <v>0</v>
      </c>
      <c r="N192" s="3">
        <f t="shared" si="16"/>
        <v>0</v>
      </c>
      <c r="O192" s="3">
        <f t="shared" si="17"/>
        <v>0</v>
      </c>
      <c r="P192" s="3" t="s">
        <v>7339</v>
      </c>
      <c r="Q192" s="3" t="s">
        <v>5815</v>
      </c>
    </row>
    <row r="193" spans="1:17" x14ac:dyDescent="0.25">
      <c r="A193" s="2" t="s">
        <v>1815</v>
      </c>
      <c r="B193" s="3">
        <f>SUMIF(GSTR2A!E:E,DIFF!A193,GSTR2A!O:O)</f>
        <v>0</v>
      </c>
      <c r="C193" s="3">
        <f>SUMIF(GSTR2A!E:E,DIFF!A193,GSTR2A!P:P)</f>
        <v>371.25</v>
      </c>
      <c r="D193" s="3">
        <f>SUMIF(GSTR2A!E:E,DIFF!A193,GSTR2A!Q:Q)</f>
        <v>371.25</v>
      </c>
      <c r="E193" s="3">
        <f t="shared" si="12"/>
        <v>742.5</v>
      </c>
      <c r="F193" s="6"/>
      <c r="G193" s="3">
        <f>SUMIF(b!F:F,DIFF!A193,b!Q:Q)</f>
        <v>0</v>
      </c>
      <c r="H193" s="3">
        <f>SUMIF(b!F:F,DIFF!A193,b!P:P)</f>
        <v>371.25</v>
      </c>
      <c r="I193" s="3">
        <f>SUMIF(b!F:F,DIFF!A193,b!O:O)</f>
        <v>371.25</v>
      </c>
      <c r="J193" s="3">
        <f t="shared" si="13"/>
        <v>742.5</v>
      </c>
      <c r="K193" s="6"/>
      <c r="L193" s="3">
        <f t="shared" si="14"/>
        <v>0</v>
      </c>
      <c r="M193" s="3">
        <f t="shared" si="15"/>
        <v>0</v>
      </c>
      <c r="N193" s="3">
        <f t="shared" si="16"/>
        <v>0</v>
      </c>
      <c r="O193" s="3">
        <f t="shared" si="17"/>
        <v>0</v>
      </c>
      <c r="P193" s="3" t="s">
        <v>7339</v>
      </c>
      <c r="Q193" s="3"/>
    </row>
    <row r="194" spans="1:17" x14ac:dyDescent="0.25">
      <c r="A194" s="2" t="s">
        <v>399</v>
      </c>
      <c r="B194" s="3">
        <f>SUMIF(GSTR2A!E:E,DIFF!A194,GSTR2A!O:O)</f>
        <v>0</v>
      </c>
      <c r="C194" s="3">
        <f>SUMIF(GSTR2A!E:E,DIFF!A194,GSTR2A!P:P)</f>
        <v>35385.430000000008</v>
      </c>
      <c r="D194" s="3">
        <f>SUMIF(GSTR2A!E:E,DIFF!A194,GSTR2A!Q:Q)</f>
        <v>35385.430000000008</v>
      </c>
      <c r="E194" s="3">
        <f t="shared" si="12"/>
        <v>70770.860000000015</v>
      </c>
      <c r="F194" s="6"/>
      <c r="G194" s="3">
        <f>SUMIF(b!F:F,DIFF!A194,b!Q:Q)</f>
        <v>0</v>
      </c>
      <c r="H194" s="3">
        <f>SUMIF(b!F:F,DIFF!A194,b!P:P)</f>
        <v>34934.122499999983</v>
      </c>
      <c r="I194" s="3">
        <f>SUMIF(b!F:F,DIFF!A194,b!O:O)</f>
        <v>34934.122499999983</v>
      </c>
      <c r="J194" s="3">
        <f t="shared" si="13"/>
        <v>69868.244999999966</v>
      </c>
      <c r="K194" s="6"/>
      <c r="L194" s="3">
        <f t="shared" si="14"/>
        <v>0</v>
      </c>
      <c r="M194" s="3">
        <f t="shared" si="15"/>
        <v>451.30750000002445</v>
      </c>
      <c r="N194" s="3">
        <f t="shared" si="16"/>
        <v>451.30750000002445</v>
      </c>
      <c r="O194" s="3">
        <f t="shared" si="17"/>
        <v>902.61500000004889</v>
      </c>
      <c r="P194" s="3" t="s">
        <v>7929</v>
      </c>
      <c r="Q194" s="3"/>
    </row>
    <row r="195" spans="1:17" x14ac:dyDescent="0.25">
      <c r="A195" s="2" t="s">
        <v>84</v>
      </c>
      <c r="B195" s="3">
        <f>SUMIF(GSTR2A!E:E,DIFF!A195,GSTR2A!O:O)</f>
        <v>28186</v>
      </c>
      <c r="C195" s="3">
        <f>SUMIF(GSTR2A!E:E,DIFF!A195,GSTR2A!P:P)</f>
        <v>0</v>
      </c>
      <c r="D195" s="3">
        <f>SUMIF(GSTR2A!E:E,DIFF!A195,GSTR2A!Q:Q)</f>
        <v>0</v>
      </c>
      <c r="E195" s="3">
        <f t="shared" si="12"/>
        <v>28186</v>
      </c>
      <c r="F195" s="6"/>
      <c r="G195" s="3">
        <f>SUMIF(b!F:F,DIFF!A195,b!Q:Q)</f>
        <v>26386.2</v>
      </c>
      <c r="H195" s="3">
        <f>SUMIF(b!F:F,DIFF!A195,b!P:P)</f>
        <v>0</v>
      </c>
      <c r="I195" s="3">
        <f>SUMIF(b!F:F,DIFF!A195,b!O:O)</f>
        <v>0</v>
      </c>
      <c r="J195" s="3">
        <f t="shared" si="13"/>
        <v>26386.2</v>
      </c>
      <c r="K195" s="6"/>
      <c r="L195" s="3">
        <f t="shared" si="14"/>
        <v>1799.7999999999993</v>
      </c>
      <c r="M195" s="3">
        <f t="shared" si="15"/>
        <v>0</v>
      </c>
      <c r="N195" s="3">
        <f t="shared" si="16"/>
        <v>0</v>
      </c>
      <c r="O195" s="3">
        <f t="shared" si="17"/>
        <v>1799.7999999999993</v>
      </c>
      <c r="P195" s="3" t="s">
        <v>7929</v>
      </c>
      <c r="Q195" s="3"/>
    </row>
    <row r="196" spans="1:17" x14ac:dyDescent="0.25">
      <c r="A196" s="2" t="s">
        <v>1978</v>
      </c>
      <c r="B196" s="3">
        <f>SUMIF(GSTR2A!E:E,DIFF!A196,GSTR2A!O:O)</f>
        <v>0</v>
      </c>
      <c r="C196" s="3">
        <f>SUMIF(GSTR2A!E:E,DIFF!A196,GSTR2A!P:P)</f>
        <v>17538.16</v>
      </c>
      <c r="D196" s="3">
        <f>SUMIF(GSTR2A!E:E,DIFF!A196,GSTR2A!Q:Q)</f>
        <v>17538.16</v>
      </c>
      <c r="E196" s="3">
        <f t="shared" ref="E196:E259" si="18">SUM(B196:D196)</f>
        <v>35076.32</v>
      </c>
      <c r="F196" s="6"/>
      <c r="G196" s="3">
        <f>SUMIF(b!F:F,DIFF!A196,b!Q:Q)</f>
        <v>0</v>
      </c>
      <c r="H196" s="3">
        <f>SUMIF(b!F:F,DIFF!A196,b!P:P)</f>
        <v>2902.5</v>
      </c>
      <c r="I196" s="3">
        <f>SUMIF(b!F:F,DIFF!A196,b!O:O)</f>
        <v>2902.5</v>
      </c>
      <c r="J196" s="3">
        <f t="shared" ref="J196:J259" si="19">SUM(G196:I196)</f>
        <v>5805</v>
      </c>
      <c r="K196" s="6"/>
      <c r="L196" s="3">
        <f t="shared" ref="L196:L259" si="20">B196-G196</f>
        <v>0</v>
      </c>
      <c r="M196" s="3">
        <f t="shared" ref="M196:M259" si="21">C196-H196</f>
        <v>14635.66</v>
      </c>
      <c r="N196" s="3">
        <f t="shared" ref="N196:N259" si="22">D196-I196</f>
        <v>14635.66</v>
      </c>
      <c r="O196" s="3">
        <f t="shared" ref="O196:O259" si="23">E196-J196</f>
        <v>29271.32</v>
      </c>
      <c r="P196" s="3" t="s">
        <v>7929</v>
      </c>
      <c r="Q196" s="3" t="s">
        <v>5815</v>
      </c>
    </row>
    <row r="197" spans="1:17" x14ac:dyDescent="0.25">
      <c r="A197" s="2" t="s">
        <v>2113</v>
      </c>
      <c r="B197" s="3">
        <f>SUMIF(GSTR2A!E:E,DIFF!A197,GSTR2A!O:O)</f>
        <v>0</v>
      </c>
      <c r="C197" s="3">
        <f>SUMIF(GSTR2A!E:E,DIFF!A197,GSTR2A!P:P)</f>
        <v>1479.69</v>
      </c>
      <c r="D197" s="3">
        <f>SUMIF(GSTR2A!E:E,DIFF!A197,GSTR2A!Q:Q)</f>
        <v>1479.69</v>
      </c>
      <c r="E197" s="3">
        <f t="shared" si="18"/>
        <v>2959.38</v>
      </c>
      <c r="F197" s="6"/>
      <c r="G197" s="3">
        <f>SUMIF(b!F:F,DIFF!A197,b!Q:Q)</f>
        <v>0</v>
      </c>
      <c r="H197" s="3">
        <f>SUMIF(b!F:F,DIFF!A197,b!P:P)</f>
        <v>1479.6576</v>
      </c>
      <c r="I197" s="3">
        <f>SUMIF(b!F:F,DIFF!A197,b!O:O)</f>
        <v>1479.6576</v>
      </c>
      <c r="J197" s="3">
        <f t="shared" si="19"/>
        <v>2959.3152</v>
      </c>
      <c r="K197" s="6"/>
      <c r="L197" s="3">
        <f t="shared" si="20"/>
        <v>0</v>
      </c>
      <c r="M197" s="3">
        <f t="shared" si="21"/>
        <v>3.2400000000052387E-2</v>
      </c>
      <c r="N197" s="3">
        <f t="shared" si="22"/>
        <v>3.2400000000052387E-2</v>
      </c>
      <c r="O197" s="3">
        <f t="shared" si="23"/>
        <v>6.4800000000104774E-2</v>
      </c>
      <c r="P197" s="3" t="s">
        <v>7339</v>
      </c>
      <c r="Q197" s="3"/>
    </row>
    <row r="198" spans="1:17" x14ac:dyDescent="0.25">
      <c r="A198" s="2" t="s">
        <v>1883</v>
      </c>
      <c r="B198" s="3">
        <f>SUMIF(GSTR2A!E:E,DIFF!A198,GSTR2A!O:O)</f>
        <v>16067.02</v>
      </c>
      <c r="C198" s="3">
        <f>SUMIF(GSTR2A!E:E,DIFF!A198,GSTR2A!P:P)</f>
        <v>0</v>
      </c>
      <c r="D198" s="3">
        <f>SUMIF(GSTR2A!E:E,DIFF!A198,GSTR2A!Q:Q)</f>
        <v>0</v>
      </c>
      <c r="E198" s="3">
        <f t="shared" si="18"/>
        <v>16067.02</v>
      </c>
      <c r="F198" s="6"/>
      <c r="G198" s="3">
        <f>SUMIF(b!F:F,DIFF!A198,b!Q:Q)</f>
        <v>11665.98</v>
      </c>
      <c r="H198" s="3">
        <f>SUMIF(b!F:F,DIFF!A198,b!P:P)</f>
        <v>0</v>
      </c>
      <c r="I198" s="3">
        <f>SUMIF(b!F:F,DIFF!A198,b!O:O)</f>
        <v>0</v>
      </c>
      <c r="J198" s="3">
        <f t="shared" si="19"/>
        <v>11665.98</v>
      </c>
      <c r="K198" s="6"/>
      <c r="L198" s="3">
        <f t="shared" si="20"/>
        <v>4401.0400000000009</v>
      </c>
      <c r="M198" s="3">
        <f t="shared" si="21"/>
        <v>0</v>
      </c>
      <c r="N198" s="3">
        <f t="shared" si="22"/>
        <v>0</v>
      </c>
      <c r="O198" s="3">
        <f t="shared" si="23"/>
        <v>4401.0400000000009</v>
      </c>
      <c r="P198" s="3" t="s">
        <v>7929</v>
      </c>
      <c r="Q198" s="3"/>
    </row>
    <row r="199" spans="1:17" x14ac:dyDescent="0.25">
      <c r="A199" s="2" t="s">
        <v>2982</v>
      </c>
      <c r="B199" s="3">
        <f>SUMIF(GSTR2A!E:E,DIFF!A199,GSTR2A!O:O)</f>
        <v>0</v>
      </c>
      <c r="C199" s="3">
        <f>SUMIF(GSTR2A!E:E,DIFF!A199,GSTR2A!P:P)</f>
        <v>620.1</v>
      </c>
      <c r="D199" s="3">
        <f>SUMIF(GSTR2A!E:E,DIFF!A199,GSTR2A!Q:Q)</f>
        <v>620.1</v>
      </c>
      <c r="E199" s="3">
        <f t="shared" si="18"/>
        <v>1240.2</v>
      </c>
      <c r="F199" s="6"/>
      <c r="G199" s="3">
        <f>SUMIF(b!F:F,DIFF!A199,b!Q:Q)</f>
        <v>0</v>
      </c>
      <c r="H199" s="3">
        <f>SUMIF(b!F:F,DIFF!A199,b!P:P)</f>
        <v>620.1</v>
      </c>
      <c r="I199" s="3">
        <f>SUMIF(b!F:F,DIFF!A199,b!O:O)</f>
        <v>620.1</v>
      </c>
      <c r="J199" s="3">
        <f t="shared" si="19"/>
        <v>1240.2</v>
      </c>
      <c r="K199" s="6"/>
      <c r="L199" s="3">
        <f t="shared" si="20"/>
        <v>0</v>
      </c>
      <c r="M199" s="3">
        <f t="shared" si="21"/>
        <v>0</v>
      </c>
      <c r="N199" s="3">
        <f t="shared" si="22"/>
        <v>0</v>
      </c>
      <c r="O199" s="3">
        <f t="shared" si="23"/>
        <v>0</v>
      </c>
      <c r="P199" s="3" t="s">
        <v>7339</v>
      </c>
      <c r="Q199" s="3"/>
    </row>
    <row r="200" spans="1:17" x14ac:dyDescent="0.25">
      <c r="A200" s="2" t="s">
        <v>1819</v>
      </c>
      <c r="B200" s="3">
        <f>SUMIF(GSTR2A!E:E,DIFF!A200,GSTR2A!O:O)</f>
        <v>0</v>
      </c>
      <c r="C200" s="3">
        <f>SUMIF(GSTR2A!E:E,DIFF!A200,GSTR2A!P:P)</f>
        <v>1098.58</v>
      </c>
      <c r="D200" s="3">
        <f>SUMIF(GSTR2A!E:E,DIFF!A200,GSTR2A!Q:Q)</f>
        <v>1098.58</v>
      </c>
      <c r="E200" s="3">
        <f t="shared" si="18"/>
        <v>2197.16</v>
      </c>
      <c r="F200" s="6"/>
      <c r="G200" s="3">
        <f>SUMIF(b!F:F,DIFF!A200,b!Q:Q)</f>
        <v>0</v>
      </c>
      <c r="H200" s="3">
        <f>SUMIF(b!F:F,DIFF!A200,b!P:P)</f>
        <v>1098.576</v>
      </c>
      <c r="I200" s="3">
        <f>SUMIF(b!F:F,DIFF!A200,b!O:O)</f>
        <v>1098.576</v>
      </c>
      <c r="J200" s="3">
        <f t="shared" si="19"/>
        <v>2197.152</v>
      </c>
      <c r="K200" s="6"/>
      <c r="L200" s="3">
        <f t="shared" si="20"/>
        <v>0</v>
      </c>
      <c r="M200" s="3">
        <f t="shared" si="21"/>
        <v>3.9999999999054126E-3</v>
      </c>
      <c r="N200" s="3">
        <f t="shared" si="22"/>
        <v>3.9999999999054126E-3</v>
      </c>
      <c r="O200" s="3">
        <f t="shared" si="23"/>
        <v>7.9999999998108251E-3</v>
      </c>
      <c r="P200" s="3" t="s">
        <v>7339</v>
      </c>
      <c r="Q200" s="3"/>
    </row>
    <row r="201" spans="1:17" x14ac:dyDescent="0.25">
      <c r="A201" s="2" t="s">
        <v>644</v>
      </c>
      <c r="B201" s="3">
        <f>SUMIF(GSTR2A!E:E,DIFF!A201,GSTR2A!O:O)</f>
        <v>0</v>
      </c>
      <c r="C201" s="3">
        <f>SUMIF(GSTR2A!E:E,DIFF!A201,GSTR2A!P:P)</f>
        <v>4366</v>
      </c>
      <c r="D201" s="3">
        <f>SUMIF(GSTR2A!E:E,DIFF!A201,GSTR2A!Q:Q)</f>
        <v>4366</v>
      </c>
      <c r="E201" s="3">
        <f t="shared" si="18"/>
        <v>8732</v>
      </c>
      <c r="F201" s="6"/>
      <c r="G201" s="3">
        <f>SUMIF(b!F:F,DIFF!A201,b!Q:Q)</f>
        <v>0</v>
      </c>
      <c r="H201" s="3">
        <f>SUMIF(b!F:F,DIFF!A201,b!P:P)</f>
        <v>3912.1</v>
      </c>
      <c r="I201" s="3">
        <f>SUMIF(b!F:F,DIFF!A201,b!O:O)</f>
        <v>3912.1</v>
      </c>
      <c r="J201" s="3">
        <f t="shared" si="19"/>
        <v>7824.2</v>
      </c>
      <c r="K201" s="6"/>
      <c r="L201" s="3">
        <f t="shared" si="20"/>
        <v>0</v>
      </c>
      <c r="M201" s="3">
        <f t="shared" si="21"/>
        <v>453.90000000000009</v>
      </c>
      <c r="N201" s="3">
        <f t="shared" si="22"/>
        <v>453.90000000000009</v>
      </c>
      <c r="O201" s="3">
        <f t="shared" si="23"/>
        <v>907.80000000000018</v>
      </c>
      <c r="P201" s="3" t="s">
        <v>7929</v>
      </c>
      <c r="Q201" s="3"/>
    </row>
    <row r="202" spans="1:17" x14ac:dyDescent="0.25">
      <c r="A202" s="2" t="s">
        <v>1578</v>
      </c>
      <c r="B202" s="3">
        <f>SUMIF(GSTR2A!E:E,DIFF!A202,GSTR2A!O:O)</f>
        <v>6732.0000000000009</v>
      </c>
      <c r="C202" s="3">
        <f>SUMIF(GSTR2A!E:E,DIFF!A202,GSTR2A!P:P)</f>
        <v>0</v>
      </c>
      <c r="D202" s="3">
        <f>SUMIF(GSTR2A!E:E,DIFF!A202,GSTR2A!Q:Q)</f>
        <v>0</v>
      </c>
      <c r="E202" s="3">
        <f t="shared" si="18"/>
        <v>6732.0000000000009</v>
      </c>
      <c r="F202" s="6"/>
      <c r="G202" s="3">
        <f>SUMIF(b!F:F,DIFF!A202,b!Q:Q)</f>
        <v>7340.4000000000015</v>
      </c>
      <c r="H202" s="3">
        <f>SUMIF(b!F:F,DIFF!A202,b!P:P)</f>
        <v>0</v>
      </c>
      <c r="I202" s="3">
        <f>SUMIF(b!F:F,DIFF!A202,b!O:O)</f>
        <v>0</v>
      </c>
      <c r="J202" s="3">
        <f t="shared" si="19"/>
        <v>7340.4000000000015</v>
      </c>
      <c r="K202" s="6"/>
      <c r="L202" s="3">
        <f t="shared" si="20"/>
        <v>-608.40000000000055</v>
      </c>
      <c r="M202" s="3">
        <f t="shared" si="21"/>
        <v>0</v>
      </c>
      <c r="N202" s="3">
        <f t="shared" si="22"/>
        <v>0</v>
      </c>
      <c r="O202" s="3">
        <f t="shared" si="23"/>
        <v>-608.40000000000055</v>
      </c>
      <c r="P202" s="3" t="s">
        <v>7930</v>
      </c>
      <c r="Q202" s="3"/>
    </row>
    <row r="203" spans="1:17" x14ac:dyDescent="0.25">
      <c r="A203" s="2" t="s">
        <v>222</v>
      </c>
      <c r="B203" s="3">
        <f>SUMIF(GSTR2A!E:E,DIFF!A203,GSTR2A!O:O)</f>
        <v>0</v>
      </c>
      <c r="C203" s="3">
        <f>SUMIF(GSTR2A!E:E,DIFF!A203,GSTR2A!P:P)</f>
        <v>7003.8</v>
      </c>
      <c r="D203" s="3">
        <f>SUMIF(GSTR2A!E:E,DIFF!A203,GSTR2A!Q:Q)</f>
        <v>7003.8</v>
      </c>
      <c r="E203" s="3">
        <f t="shared" si="18"/>
        <v>14007.6</v>
      </c>
      <c r="F203" s="6"/>
      <c r="G203" s="3">
        <f>SUMIF(b!F:F,DIFF!A203,b!Q:Q)</f>
        <v>0</v>
      </c>
      <c r="H203" s="3">
        <f>SUMIF(b!F:F,DIFF!A203,b!P:P)</f>
        <v>13616.45</v>
      </c>
      <c r="I203" s="3">
        <f>SUMIF(b!F:F,DIFF!A203,b!O:O)</f>
        <v>13616.45</v>
      </c>
      <c r="J203" s="3">
        <f t="shared" si="19"/>
        <v>27232.9</v>
      </c>
      <c r="K203" s="6"/>
      <c r="L203" s="3">
        <f t="shared" si="20"/>
        <v>0</v>
      </c>
      <c r="M203" s="3">
        <f t="shared" si="21"/>
        <v>-6612.6500000000005</v>
      </c>
      <c r="N203" s="3">
        <f t="shared" si="22"/>
        <v>-6612.6500000000005</v>
      </c>
      <c r="O203" s="3">
        <f t="shared" si="23"/>
        <v>-13225.300000000001</v>
      </c>
      <c r="P203" s="3" t="s">
        <v>7930</v>
      </c>
      <c r="Q203" s="3"/>
    </row>
    <row r="204" spans="1:17" x14ac:dyDescent="0.25">
      <c r="A204" s="2" t="s">
        <v>702</v>
      </c>
      <c r="B204" s="3">
        <f>SUMIF(GSTR2A!E:E,DIFF!A204,GSTR2A!O:O)</f>
        <v>67070.16</v>
      </c>
      <c r="C204" s="3">
        <f>SUMIF(GSTR2A!E:E,DIFF!A204,GSTR2A!P:P)</f>
        <v>0</v>
      </c>
      <c r="D204" s="3">
        <f>SUMIF(GSTR2A!E:E,DIFF!A204,GSTR2A!Q:Q)</f>
        <v>0</v>
      </c>
      <c r="E204" s="3">
        <f t="shared" si="18"/>
        <v>67070.16</v>
      </c>
      <c r="F204" s="6"/>
      <c r="G204" s="3">
        <f>SUMIF(b!F:F,DIFF!A204,b!Q:Q)</f>
        <v>47764.26</v>
      </c>
      <c r="H204" s="3">
        <f>SUMIF(b!F:F,DIFF!A204,b!P:P)</f>
        <v>0</v>
      </c>
      <c r="I204" s="3">
        <f>SUMIF(b!F:F,DIFF!A204,b!O:O)</f>
        <v>0</v>
      </c>
      <c r="J204" s="3">
        <f t="shared" si="19"/>
        <v>47764.26</v>
      </c>
      <c r="K204" s="6"/>
      <c r="L204" s="3">
        <f t="shared" si="20"/>
        <v>19305.900000000001</v>
      </c>
      <c r="M204" s="3">
        <f t="shared" si="21"/>
        <v>0</v>
      </c>
      <c r="N204" s="3">
        <f t="shared" si="22"/>
        <v>0</v>
      </c>
      <c r="O204" s="3">
        <f t="shared" si="23"/>
        <v>19305.900000000001</v>
      </c>
      <c r="P204" s="3" t="s">
        <v>7929</v>
      </c>
      <c r="Q204" s="3"/>
    </row>
    <row r="205" spans="1:17" x14ac:dyDescent="0.25">
      <c r="A205" s="2" t="s">
        <v>6283</v>
      </c>
      <c r="B205" s="3">
        <f>SUMIF(GSTR2A!E:E,DIFF!A205,GSTR2A!O:O)</f>
        <v>0</v>
      </c>
      <c r="C205" s="3">
        <f>SUMIF(GSTR2A!E:E,DIFF!A205,GSTR2A!P:P)</f>
        <v>0</v>
      </c>
      <c r="D205" s="3">
        <f>SUMIF(GSTR2A!E:E,DIFF!A205,GSTR2A!Q:Q)</f>
        <v>0</v>
      </c>
      <c r="E205" s="3">
        <f t="shared" si="18"/>
        <v>0</v>
      </c>
      <c r="F205" s="6"/>
      <c r="G205" s="3">
        <f>SUMIF(b!F:F,DIFF!A205,b!Q:Q)</f>
        <v>0</v>
      </c>
      <c r="H205" s="3">
        <f>SUMIF(b!F:F,DIFF!A205,b!P:P)</f>
        <v>1452.3416999999999</v>
      </c>
      <c r="I205" s="3">
        <f>SUMIF(b!F:F,DIFF!A205,b!O:O)</f>
        <v>1452.3416999999999</v>
      </c>
      <c r="J205" s="3">
        <f t="shared" si="19"/>
        <v>2904.6833999999999</v>
      </c>
      <c r="K205" s="6"/>
      <c r="L205" s="3">
        <f t="shared" si="20"/>
        <v>0</v>
      </c>
      <c r="M205" s="3">
        <f t="shared" si="21"/>
        <v>-1452.3416999999999</v>
      </c>
      <c r="N205" s="3">
        <f t="shared" si="22"/>
        <v>-1452.3416999999999</v>
      </c>
      <c r="O205" s="3">
        <f t="shared" si="23"/>
        <v>-2904.6833999999999</v>
      </c>
      <c r="P205" s="3" t="s">
        <v>7930</v>
      </c>
      <c r="Q205" s="3"/>
    </row>
    <row r="206" spans="1:17" x14ac:dyDescent="0.25">
      <c r="A206" s="2" t="s">
        <v>124</v>
      </c>
      <c r="B206" s="3">
        <f>SUMIF(GSTR2A!E:E,DIFF!A206,GSTR2A!O:O)</f>
        <v>0</v>
      </c>
      <c r="C206" s="3">
        <f>SUMIF(GSTR2A!E:E,DIFF!A206,GSTR2A!P:P)</f>
        <v>67268.76999999999</v>
      </c>
      <c r="D206" s="3">
        <f>SUMIF(GSTR2A!E:E,DIFF!A206,GSTR2A!Q:Q)</f>
        <v>67268.76999999999</v>
      </c>
      <c r="E206" s="3">
        <f t="shared" si="18"/>
        <v>134537.53999999998</v>
      </c>
      <c r="F206" s="6"/>
      <c r="G206" s="3">
        <f>SUMIF(b!F:F,DIFF!A206,b!Q:Q)</f>
        <v>0</v>
      </c>
      <c r="H206" s="3">
        <f>SUMIF(b!F:F,DIFF!A206,b!P:P)</f>
        <v>43850.972699999998</v>
      </c>
      <c r="I206" s="3">
        <f>SUMIF(b!F:F,DIFF!A206,b!O:O)</f>
        <v>43850.972699999998</v>
      </c>
      <c r="J206" s="3">
        <f t="shared" si="19"/>
        <v>87701.945399999997</v>
      </c>
      <c r="K206" s="6"/>
      <c r="L206" s="3">
        <f t="shared" si="20"/>
        <v>0</v>
      </c>
      <c r="M206" s="3">
        <f t="shared" si="21"/>
        <v>23417.797299999991</v>
      </c>
      <c r="N206" s="3">
        <f t="shared" si="22"/>
        <v>23417.797299999991</v>
      </c>
      <c r="O206" s="3">
        <f t="shared" si="23"/>
        <v>46835.594599999982</v>
      </c>
      <c r="P206" s="3" t="s">
        <v>7929</v>
      </c>
      <c r="Q206" s="3"/>
    </row>
    <row r="207" spans="1:17" x14ac:dyDescent="0.25">
      <c r="A207" s="2" t="s">
        <v>2048</v>
      </c>
      <c r="B207" s="3">
        <f>SUMIF(GSTR2A!E:E,DIFF!A207,GSTR2A!O:O)</f>
        <v>0</v>
      </c>
      <c r="C207" s="3">
        <f>SUMIF(GSTR2A!E:E,DIFF!A207,GSTR2A!P:P)</f>
        <v>122.4</v>
      </c>
      <c r="D207" s="3">
        <f>SUMIF(GSTR2A!E:E,DIFF!A207,GSTR2A!Q:Q)</f>
        <v>122.4</v>
      </c>
      <c r="E207" s="3">
        <f t="shared" si="18"/>
        <v>244.8</v>
      </c>
      <c r="F207" s="6"/>
      <c r="G207" s="3">
        <f>SUMIF(b!F:F,DIFF!A207,b!Q:Q)</f>
        <v>0</v>
      </c>
      <c r="H207" s="3">
        <f>SUMIF(b!F:F,DIFF!A207,b!P:P)</f>
        <v>122.4</v>
      </c>
      <c r="I207" s="3">
        <f>SUMIF(b!F:F,DIFF!A207,b!O:O)</f>
        <v>122.4</v>
      </c>
      <c r="J207" s="3">
        <f t="shared" si="19"/>
        <v>244.8</v>
      </c>
      <c r="K207" s="6"/>
      <c r="L207" s="3">
        <f t="shared" si="20"/>
        <v>0</v>
      </c>
      <c r="M207" s="3">
        <f t="shared" si="21"/>
        <v>0</v>
      </c>
      <c r="N207" s="3">
        <f t="shared" si="22"/>
        <v>0</v>
      </c>
      <c r="O207" s="3">
        <f t="shared" si="23"/>
        <v>0</v>
      </c>
      <c r="P207" s="3" t="s">
        <v>7339</v>
      </c>
      <c r="Q207" s="3"/>
    </row>
    <row r="208" spans="1:17" x14ac:dyDescent="0.25">
      <c r="A208" s="2" t="s">
        <v>1353</v>
      </c>
      <c r="B208" s="3">
        <f>SUMIF(GSTR2A!E:E,DIFF!A208,GSTR2A!O:O)</f>
        <v>0</v>
      </c>
      <c r="C208" s="3">
        <f>SUMIF(GSTR2A!E:E,DIFF!A208,GSTR2A!P:P)</f>
        <v>842.4</v>
      </c>
      <c r="D208" s="3">
        <f>SUMIF(GSTR2A!E:E,DIFF!A208,GSTR2A!Q:Q)</f>
        <v>842.4</v>
      </c>
      <c r="E208" s="3">
        <f t="shared" si="18"/>
        <v>1684.8</v>
      </c>
      <c r="F208" s="6"/>
      <c r="G208" s="3">
        <f>SUMIF(b!F:F,DIFF!A208,b!Q:Q)</f>
        <v>0</v>
      </c>
      <c r="H208" s="3">
        <f>SUMIF(b!F:F,DIFF!A208,b!P:P)</f>
        <v>842.4</v>
      </c>
      <c r="I208" s="3">
        <f>SUMIF(b!F:F,DIFF!A208,b!O:O)</f>
        <v>842.4</v>
      </c>
      <c r="J208" s="3">
        <f t="shared" si="19"/>
        <v>1684.8</v>
      </c>
      <c r="K208" s="6"/>
      <c r="L208" s="3">
        <f t="shared" si="20"/>
        <v>0</v>
      </c>
      <c r="M208" s="3">
        <f t="shared" si="21"/>
        <v>0</v>
      </c>
      <c r="N208" s="3">
        <f t="shared" si="22"/>
        <v>0</v>
      </c>
      <c r="O208" s="3">
        <f t="shared" si="23"/>
        <v>0</v>
      </c>
      <c r="P208" s="3" t="s">
        <v>7339</v>
      </c>
      <c r="Q208" s="3"/>
    </row>
    <row r="209" spans="1:17" x14ac:dyDescent="0.25">
      <c r="A209" s="2" t="s">
        <v>6288</v>
      </c>
      <c r="B209" s="3">
        <f>SUMIF(GSTR2A!E:E,DIFF!A209,GSTR2A!O:O)</f>
        <v>0</v>
      </c>
      <c r="C209" s="3">
        <f>SUMIF(GSTR2A!E:E,DIFF!A209,GSTR2A!P:P)</f>
        <v>0</v>
      </c>
      <c r="D209" s="3">
        <f>SUMIF(GSTR2A!E:E,DIFF!A209,GSTR2A!Q:Q)</f>
        <v>0</v>
      </c>
      <c r="E209" s="3">
        <f t="shared" si="18"/>
        <v>0</v>
      </c>
      <c r="F209" s="6"/>
      <c r="G209" s="3">
        <f>SUMIF(b!F:F,DIFF!A209,b!Q:Q)</f>
        <v>0</v>
      </c>
      <c r="H209" s="3">
        <f>SUMIF(b!F:F,DIFF!A209,b!P:P)</f>
        <v>151.77870000000001</v>
      </c>
      <c r="I209" s="3">
        <f>SUMIF(b!F:F,DIFF!A209,b!O:O)</f>
        <v>151.77870000000001</v>
      </c>
      <c r="J209" s="3">
        <f t="shared" si="19"/>
        <v>303.55740000000003</v>
      </c>
      <c r="K209" s="6"/>
      <c r="L209" s="3">
        <f t="shared" si="20"/>
        <v>0</v>
      </c>
      <c r="M209" s="3">
        <f t="shared" si="21"/>
        <v>-151.77870000000001</v>
      </c>
      <c r="N209" s="3">
        <f t="shared" si="22"/>
        <v>-151.77870000000001</v>
      </c>
      <c r="O209" s="3">
        <f t="shared" si="23"/>
        <v>-303.55740000000003</v>
      </c>
      <c r="P209" s="3" t="s">
        <v>7930</v>
      </c>
      <c r="Q209" s="3"/>
    </row>
    <row r="210" spans="1:17" x14ac:dyDescent="0.25">
      <c r="A210" s="2" t="s">
        <v>6290</v>
      </c>
      <c r="B210" s="3">
        <f>SUMIF(GSTR2A!E:E,DIFF!A210,GSTR2A!O:O)</f>
        <v>0</v>
      </c>
      <c r="C210" s="3">
        <f>SUMIF(GSTR2A!E:E,DIFF!A210,GSTR2A!P:P)</f>
        <v>0</v>
      </c>
      <c r="D210" s="3">
        <f>SUMIF(GSTR2A!E:E,DIFF!A210,GSTR2A!Q:Q)</f>
        <v>0</v>
      </c>
      <c r="E210" s="3">
        <f t="shared" si="18"/>
        <v>0</v>
      </c>
      <c r="F210" s="6"/>
      <c r="G210" s="3">
        <f>SUMIF(b!F:F,DIFF!A210,b!Q:Q)</f>
        <v>0</v>
      </c>
      <c r="H210" s="3">
        <f>SUMIF(b!F:F,DIFF!A210,b!P:P)</f>
        <v>186.3</v>
      </c>
      <c r="I210" s="3">
        <f>SUMIF(b!F:F,DIFF!A210,b!O:O)</f>
        <v>186.3</v>
      </c>
      <c r="J210" s="3">
        <f t="shared" si="19"/>
        <v>372.6</v>
      </c>
      <c r="K210" s="6"/>
      <c r="L210" s="3">
        <f t="shared" si="20"/>
        <v>0</v>
      </c>
      <c r="M210" s="3">
        <f t="shared" si="21"/>
        <v>-186.3</v>
      </c>
      <c r="N210" s="3">
        <f t="shared" si="22"/>
        <v>-186.3</v>
      </c>
      <c r="O210" s="3">
        <f t="shared" si="23"/>
        <v>-372.6</v>
      </c>
      <c r="P210" s="3" t="s">
        <v>7930</v>
      </c>
      <c r="Q210" s="3"/>
    </row>
    <row r="211" spans="1:17" x14ac:dyDescent="0.25">
      <c r="A211" s="2" t="s">
        <v>1800</v>
      </c>
      <c r="B211" s="3">
        <f>SUMIF(GSTR2A!E:E,DIFF!A211,GSTR2A!O:O)</f>
        <v>0</v>
      </c>
      <c r="C211" s="3">
        <f>SUMIF(GSTR2A!E:E,DIFF!A211,GSTR2A!P:P)</f>
        <v>70.739999999999995</v>
      </c>
      <c r="D211" s="3">
        <f>SUMIF(GSTR2A!E:E,DIFF!A211,GSTR2A!Q:Q)</f>
        <v>70.739999999999995</v>
      </c>
      <c r="E211" s="3">
        <f t="shared" si="18"/>
        <v>141.47999999999999</v>
      </c>
      <c r="F211" s="6"/>
      <c r="G211" s="3">
        <f>SUMIF(b!F:F,DIFF!A211,b!Q:Q)</f>
        <v>0</v>
      </c>
      <c r="H211" s="3">
        <f>SUMIF(b!F:F,DIFF!A211,b!P:P)</f>
        <v>70.739999999999995</v>
      </c>
      <c r="I211" s="3">
        <f>SUMIF(b!F:F,DIFF!A211,b!O:O)</f>
        <v>70.739999999999995</v>
      </c>
      <c r="J211" s="3">
        <f t="shared" si="19"/>
        <v>141.47999999999999</v>
      </c>
      <c r="K211" s="6"/>
      <c r="L211" s="3">
        <f t="shared" si="20"/>
        <v>0</v>
      </c>
      <c r="M211" s="3">
        <f t="shared" si="21"/>
        <v>0</v>
      </c>
      <c r="N211" s="3">
        <f t="shared" si="22"/>
        <v>0</v>
      </c>
      <c r="O211" s="3">
        <f t="shared" si="23"/>
        <v>0</v>
      </c>
      <c r="P211" s="3" t="s">
        <v>7339</v>
      </c>
      <c r="Q211" s="3"/>
    </row>
    <row r="212" spans="1:17" x14ac:dyDescent="0.25">
      <c r="A212" s="2" t="s">
        <v>1791</v>
      </c>
      <c r="B212" s="3">
        <f>SUMIF(GSTR2A!E:E,DIFF!A212,GSTR2A!O:O)</f>
        <v>0</v>
      </c>
      <c r="C212" s="3">
        <f>SUMIF(GSTR2A!E:E,DIFF!A212,GSTR2A!P:P)</f>
        <v>2209.87</v>
      </c>
      <c r="D212" s="3">
        <f>SUMIF(GSTR2A!E:E,DIFF!A212,GSTR2A!Q:Q)</f>
        <v>2209.87</v>
      </c>
      <c r="E212" s="3">
        <f t="shared" si="18"/>
        <v>4419.74</v>
      </c>
      <c r="F212" s="6"/>
      <c r="G212" s="3">
        <f>SUMIF(b!F:F,DIFF!A212,b!Q:Q)</f>
        <v>0</v>
      </c>
      <c r="H212" s="3">
        <f>SUMIF(b!F:F,DIFF!A212,b!P:P)</f>
        <v>2722.8825000000002</v>
      </c>
      <c r="I212" s="3">
        <f>SUMIF(b!F:F,DIFF!A212,b!O:O)</f>
        <v>2722.8825000000002</v>
      </c>
      <c r="J212" s="3">
        <f t="shared" si="19"/>
        <v>5445.7650000000003</v>
      </c>
      <c r="K212" s="6"/>
      <c r="L212" s="3">
        <f t="shared" si="20"/>
        <v>0</v>
      </c>
      <c r="M212" s="3">
        <f t="shared" si="21"/>
        <v>-513.01250000000027</v>
      </c>
      <c r="N212" s="3">
        <f t="shared" si="22"/>
        <v>-513.01250000000027</v>
      </c>
      <c r="O212" s="3">
        <f t="shared" si="23"/>
        <v>-1026.0250000000005</v>
      </c>
      <c r="P212" s="3" t="s">
        <v>7930</v>
      </c>
      <c r="Q212" s="3"/>
    </row>
    <row r="213" spans="1:17" x14ac:dyDescent="0.25">
      <c r="A213" s="2" t="s">
        <v>686</v>
      </c>
      <c r="B213" s="3">
        <f>SUMIF(GSTR2A!E:E,DIFF!A213,GSTR2A!O:O)</f>
        <v>0</v>
      </c>
      <c r="C213" s="3">
        <f>SUMIF(GSTR2A!E:E,DIFF!A213,GSTR2A!P:P)</f>
        <v>145073.26</v>
      </c>
      <c r="D213" s="3">
        <f>SUMIF(GSTR2A!E:E,DIFF!A213,GSTR2A!Q:Q)</f>
        <v>145073.26</v>
      </c>
      <c r="E213" s="3">
        <f t="shared" si="18"/>
        <v>290146.52</v>
      </c>
      <c r="F213" s="6"/>
      <c r="G213" s="3">
        <f>SUMIF(b!F:F,DIFF!A213,b!Q:Q)</f>
        <v>0</v>
      </c>
      <c r="H213" s="3">
        <f>SUMIF(b!F:F,DIFF!A213,b!P:P)</f>
        <v>145073.01879999999</v>
      </c>
      <c r="I213" s="3">
        <f>SUMIF(b!F:F,DIFF!A213,b!O:O)</f>
        <v>145073.01879999999</v>
      </c>
      <c r="J213" s="3">
        <f t="shared" si="19"/>
        <v>290146.03759999998</v>
      </c>
      <c r="K213" s="6"/>
      <c r="L213" s="3">
        <f t="shared" si="20"/>
        <v>0</v>
      </c>
      <c r="M213" s="3">
        <f t="shared" si="21"/>
        <v>0.24120000001857989</v>
      </c>
      <c r="N213" s="3">
        <f t="shared" si="22"/>
        <v>0.24120000001857989</v>
      </c>
      <c r="O213" s="3">
        <f t="shared" si="23"/>
        <v>0.48240000003715977</v>
      </c>
      <c r="P213" s="3" t="s">
        <v>7339</v>
      </c>
      <c r="Q213" s="3"/>
    </row>
    <row r="214" spans="1:17" x14ac:dyDescent="0.25">
      <c r="A214" s="2" t="s">
        <v>2019</v>
      </c>
      <c r="B214" s="3">
        <f>SUMIF(GSTR2A!E:E,DIFF!A214,GSTR2A!O:O)</f>
        <v>365.4</v>
      </c>
      <c r="C214" s="3">
        <f>SUMIF(GSTR2A!E:E,DIFF!A214,GSTR2A!P:P)</f>
        <v>0</v>
      </c>
      <c r="D214" s="3">
        <f>SUMIF(GSTR2A!E:E,DIFF!A214,GSTR2A!Q:Q)</f>
        <v>0</v>
      </c>
      <c r="E214" s="3">
        <f t="shared" si="18"/>
        <v>365.4</v>
      </c>
      <c r="F214" s="6"/>
      <c r="G214" s="3">
        <f>SUMIF(b!F:F,DIFF!A214,b!Q:Q)</f>
        <v>0</v>
      </c>
      <c r="H214" s="3">
        <f>SUMIF(b!F:F,DIFF!A214,b!P:P)</f>
        <v>0</v>
      </c>
      <c r="I214" s="3">
        <f>SUMIF(b!F:F,DIFF!A214,b!O:O)</f>
        <v>0</v>
      </c>
      <c r="J214" s="3">
        <f t="shared" si="19"/>
        <v>0</v>
      </c>
      <c r="K214" s="6"/>
      <c r="L214" s="3">
        <f t="shared" si="20"/>
        <v>365.4</v>
      </c>
      <c r="M214" s="3">
        <f t="shared" si="21"/>
        <v>0</v>
      </c>
      <c r="N214" s="3">
        <f t="shared" si="22"/>
        <v>0</v>
      </c>
      <c r="O214" s="3">
        <f t="shared" si="23"/>
        <v>365.4</v>
      </c>
      <c r="P214" s="3" t="s">
        <v>7929</v>
      </c>
      <c r="Q214" s="3" t="s">
        <v>5815</v>
      </c>
    </row>
    <row r="215" spans="1:17" x14ac:dyDescent="0.25">
      <c r="A215" s="2" t="s">
        <v>549</v>
      </c>
      <c r="B215" s="3">
        <f>SUMIF(GSTR2A!E:E,DIFF!A215,GSTR2A!O:O)</f>
        <v>0</v>
      </c>
      <c r="C215" s="3">
        <f>SUMIF(GSTR2A!E:E,DIFF!A215,GSTR2A!P:P)</f>
        <v>49164.5</v>
      </c>
      <c r="D215" s="3">
        <f>SUMIF(GSTR2A!E:E,DIFF!A215,GSTR2A!Q:Q)</f>
        <v>49164.5</v>
      </c>
      <c r="E215" s="3">
        <f t="shared" si="18"/>
        <v>98329</v>
      </c>
      <c r="F215" s="6"/>
      <c r="G215" s="3">
        <f>SUMIF(b!F:F,DIFF!A215,b!Q:Q)</f>
        <v>0</v>
      </c>
      <c r="H215" s="3">
        <f>SUMIF(b!F:F,DIFF!A215,b!P:P)</f>
        <v>78341.049999999974</v>
      </c>
      <c r="I215" s="3">
        <f>SUMIF(b!F:F,DIFF!A215,b!O:O)</f>
        <v>78341.049999999974</v>
      </c>
      <c r="J215" s="3">
        <f t="shared" si="19"/>
        <v>156682.09999999995</v>
      </c>
      <c r="K215" s="6"/>
      <c r="L215" s="3">
        <f t="shared" si="20"/>
        <v>0</v>
      </c>
      <c r="M215" s="3">
        <f t="shared" si="21"/>
        <v>-29176.549999999974</v>
      </c>
      <c r="N215" s="3">
        <f t="shared" si="22"/>
        <v>-29176.549999999974</v>
      </c>
      <c r="O215" s="3">
        <f t="shared" si="23"/>
        <v>-58353.099999999948</v>
      </c>
      <c r="P215" s="3" t="s">
        <v>7930</v>
      </c>
      <c r="Q215" s="3"/>
    </row>
    <row r="216" spans="1:17" x14ac:dyDescent="0.25">
      <c r="A216" s="2" t="s">
        <v>192</v>
      </c>
      <c r="B216" s="3">
        <f>SUMIF(GSTR2A!E:E,DIFF!A216,GSTR2A!O:O)</f>
        <v>0</v>
      </c>
      <c r="C216" s="3">
        <f>SUMIF(GSTR2A!E:E,DIFF!A216,GSTR2A!P:P)</f>
        <v>16695</v>
      </c>
      <c r="D216" s="3">
        <f>SUMIF(GSTR2A!E:E,DIFF!A216,GSTR2A!Q:Q)</f>
        <v>16695</v>
      </c>
      <c r="E216" s="3">
        <f t="shared" si="18"/>
        <v>33390</v>
      </c>
      <c r="F216" s="6"/>
      <c r="G216" s="3">
        <f>SUMIF(b!F:F,DIFF!A216,b!Q:Q)</f>
        <v>0</v>
      </c>
      <c r="H216" s="3">
        <f>SUMIF(b!F:F,DIFF!A216,b!P:P)</f>
        <v>16695</v>
      </c>
      <c r="I216" s="3">
        <f>SUMIF(b!F:F,DIFF!A216,b!O:O)</f>
        <v>16695</v>
      </c>
      <c r="J216" s="3">
        <f t="shared" si="19"/>
        <v>33390</v>
      </c>
      <c r="K216" s="6"/>
      <c r="L216" s="3">
        <f t="shared" si="20"/>
        <v>0</v>
      </c>
      <c r="M216" s="3">
        <f t="shared" si="21"/>
        <v>0</v>
      </c>
      <c r="N216" s="3">
        <f t="shared" si="22"/>
        <v>0</v>
      </c>
      <c r="O216" s="3">
        <f t="shared" si="23"/>
        <v>0</v>
      </c>
      <c r="P216" s="3" t="s">
        <v>7339</v>
      </c>
      <c r="Q216" s="3"/>
    </row>
    <row r="217" spans="1:17" x14ac:dyDescent="0.25">
      <c r="A217" s="2" t="s">
        <v>487</v>
      </c>
      <c r="B217" s="3">
        <f>SUMIF(GSTR2A!E:E,DIFF!A217,GSTR2A!O:O)</f>
        <v>0</v>
      </c>
      <c r="C217" s="3">
        <f>SUMIF(GSTR2A!E:E,DIFF!A217,GSTR2A!P:P)</f>
        <v>162634.25</v>
      </c>
      <c r="D217" s="3">
        <f>SUMIF(GSTR2A!E:E,DIFF!A217,GSTR2A!Q:Q)</f>
        <v>162634.25</v>
      </c>
      <c r="E217" s="3">
        <f t="shared" si="18"/>
        <v>325268.5</v>
      </c>
      <c r="F217" s="6"/>
      <c r="G217" s="3">
        <f>SUMIF(b!F:F,DIFF!A217,b!Q:Q)</f>
        <v>0</v>
      </c>
      <c r="H217" s="3">
        <f>SUMIF(b!F:F,DIFF!A217,b!P:P)</f>
        <v>8947</v>
      </c>
      <c r="I217" s="3">
        <f>SUMIF(b!F:F,DIFF!A217,b!O:O)</f>
        <v>8947</v>
      </c>
      <c r="J217" s="3">
        <f t="shared" si="19"/>
        <v>17894</v>
      </c>
      <c r="K217" s="6"/>
      <c r="L217" s="3">
        <f t="shared" si="20"/>
        <v>0</v>
      </c>
      <c r="M217" s="3">
        <f t="shared" si="21"/>
        <v>153687.25</v>
      </c>
      <c r="N217" s="3">
        <f t="shared" si="22"/>
        <v>153687.25</v>
      </c>
      <c r="O217" s="3">
        <f t="shared" si="23"/>
        <v>307374.5</v>
      </c>
      <c r="P217" s="3" t="s">
        <v>7929</v>
      </c>
      <c r="Q217" s="3" t="s">
        <v>5815</v>
      </c>
    </row>
    <row r="218" spans="1:17" x14ac:dyDescent="0.25">
      <c r="A218" s="2" t="s">
        <v>1604</v>
      </c>
      <c r="B218" s="3">
        <f>SUMIF(GSTR2A!E:E,DIFF!A218,GSTR2A!O:O)</f>
        <v>0</v>
      </c>
      <c r="C218" s="3">
        <f>SUMIF(GSTR2A!E:E,DIFF!A218,GSTR2A!P:P)</f>
        <v>105561</v>
      </c>
      <c r="D218" s="3">
        <f>SUMIF(GSTR2A!E:E,DIFF!A218,GSTR2A!Q:Q)</f>
        <v>105561</v>
      </c>
      <c r="E218" s="3">
        <f t="shared" si="18"/>
        <v>211122</v>
      </c>
      <c r="F218" s="6"/>
      <c r="G218" s="3">
        <f>SUMIF(b!F:F,DIFF!A218,b!Q:Q)</f>
        <v>0</v>
      </c>
      <c r="H218" s="3">
        <f>SUMIF(b!F:F,DIFF!A218,b!P:P)</f>
        <v>106628.2308</v>
      </c>
      <c r="I218" s="3">
        <f>SUMIF(b!F:F,DIFF!A218,b!O:O)</f>
        <v>106628.2308</v>
      </c>
      <c r="J218" s="3">
        <f t="shared" si="19"/>
        <v>213256.46160000001</v>
      </c>
      <c r="K218" s="6"/>
      <c r="L218" s="3">
        <f t="shared" si="20"/>
        <v>0</v>
      </c>
      <c r="M218" s="3">
        <f t="shared" si="21"/>
        <v>-1067.2308000000048</v>
      </c>
      <c r="N218" s="3">
        <f t="shared" si="22"/>
        <v>-1067.2308000000048</v>
      </c>
      <c r="O218" s="3">
        <f t="shared" si="23"/>
        <v>-2134.4616000000096</v>
      </c>
      <c r="P218" s="3" t="s">
        <v>7930</v>
      </c>
      <c r="Q218" s="3"/>
    </row>
    <row r="219" spans="1:17" x14ac:dyDescent="0.25">
      <c r="A219" s="2" t="s">
        <v>3481</v>
      </c>
      <c r="B219" s="3">
        <f>SUMIF(GSTR2A!E:E,DIFF!A219,GSTR2A!O:O)</f>
        <v>6881.76</v>
      </c>
      <c r="C219" s="3">
        <f>SUMIF(GSTR2A!E:E,DIFF!A219,GSTR2A!P:P)</f>
        <v>0</v>
      </c>
      <c r="D219" s="3">
        <f>SUMIF(GSTR2A!E:E,DIFF!A219,GSTR2A!Q:Q)</f>
        <v>0</v>
      </c>
      <c r="E219" s="3">
        <f t="shared" si="18"/>
        <v>6881.76</v>
      </c>
      <c r="F219" s="6"/>
      <c r="G219" s="3">
        <f>SUMIF(b!F:F,DIFF!A219,b!Q:Q)</f>
        <v>7358.76</v>
      </c>
      <c r="H219" s="3">
        <f>SUMIF(b!F:F,DIFF!A219,b!P:P)</f>
        <v>0</v>
      </c>
      <c r="I219" s="3">
        <f>SUMIF(b!F:F,DIFF!A219,b!O:O)</f>
        <v>0</v>
      </c>
      <c r="J219" s="3">
        <f t="shared" si="19"/>
        <v>7358.76</v>
      </c>
      <c r="K219" s="6"/>
      <c r="L219" s="3">
        <f t="shared" si="20"/>
        <v>-477</v>
      </c>
      <c r="M219" s="3">
        <f t="shared" si="21"/>
        <v>0</v>
      </c>
      <c r="N219" s="3">
        <f t="shared" si="22"/>
        <v>0</v>
      </c>
      <c r="O219" s="3">
        <f t="shared" si="23"/>
        <v>-477</v>
      </c>
      <c r="P219" s="3" t="s">
        <v>7930</v>
      </c>
      <c r="Q219" s="3"/>
    </row>
    <row r="220" spans="1:17" x14ac:dyDescent="0.25">
      <c r="A220" s="2" t="s">
        <v>493</v>
      </c>
      <c r="B220" s="3">
        <f>SUMIF(GSTR2A!E:E,DIFF!A220,GSTR2A!O:O)</f>
        <v>0</v>
      </c>
      <c r="C220" s="3">
        <f>SUMIF(GSTR2A!E:E,DIFF!A220,GSTR2A!P:P)</f>
        <v>11231.55</v>
      </c>
      <c r="D220" s="3">
        <f>SUMIF(GSTR2A!E:E,DIFF!A220,GSTR2A!Q:Q)</f>
        <v>11231.55</v>
      </c>
      <c r="E220" s="3">
        <f t="shared" si="18"/>
        <v>22463.1</v>
      </c>
      <c r="F220" s="6"/>
      <c r="G220" s="3">
        <f>SUMIF(b!F:F,DIFF!A220,b!Q:Q)</f>
        <v>0</v>
      </c>
      <c r="H220" s="3">
        <f>SUMIF(b!F:F,DIFF!A220,b!P:P)</f>
        <v>11123.523000000001</v>
      </c>
      <c r="I220" s="3">
        <f>SUMIF(b!F:F,DIFF!A220,b!O:O)</f>
        <v>11123.523000000001</v>
      </c>
      <c r="J220" s="3">
        <f t="shared" si="19"/>
        <v>22247.046000000002</v>
      </c>
      <c r="K220" s="6"/>
      <c r="L220" s="3">
        <f t="shared" si="20"/>
        <v>0</v>
      </c>
      <c r="M220" s="3">
        <f t="shared" si="21"/>
        <v>108.02699999999822</v>
      </c>
      <c r="N220" s="3">
        <f t="shared" si="22"/>
        <v>108.02699999999822</v>
      </c>
      <c r="O220" s="3">
        <f t="shared" si="23"/>
        <v>216.05399999999645</v>
      </c>
      <c r="P220" s="3" t="s">
        <v>7929</v>
      </c>
      <c r="Q220" s="3"/>
    </row>
    <row r="221" spans="1:17" x14ac:dyDescent="0.25">
      <c r="A221" s="2" t="s">
        <v>6310</v>
      </c>
      <c r="B221" s="3">
        <f>SUMIF(GSTR2A!E:E,DIFF!A221,GSTR2A!O:O)</f>
        <v>0</v>
      </c>
      <c r="C221" s="3">
        <f>SUMIF(GSTR2A!E:E,DIFF!A221,GSTR2A!P:P)</f>
        <v>0</v>
      </c>
      <c r="D221" s="3">
        <f>SUMIF(GSTR2A!E:E,DIFF!A221,GSTR2A!Q:Q)</f>
        <v>0</v>
      </c>
      <c r="E221" s="3">
        <f t="shared" si="18"/>
        <v>0</v>
      </c>
      <c r="F221" s="6"/>
      <c r="G221" s="3">
        <f>SUMIF(b!F:F,DIFF!A221,b!Q:Q)</f>
        <v>0</v>
      </c>
      <c r="H221" s="3">
        <f>SUMIF(b!F:F,DIFF!A221,b!P:P)</f>
        <v>5398.82</v>
      </c>
      <c r="I221" s="3">
        <f>SUMIF(b!F:F,DIFF!A221,b!O:O)</f>
        <v>5398.82</v>
      </c>
      <c r="J221" s="3">
        <f t="shared" si="19"/>
        <v>10797.64</v>
      </c>
      <c r="K221" s="6"/>
      <c r="L221" s="3">
        <f t="shared" si="20"/>
        <v>0</v>
      </c>
      <c r="M221" s="3">
        <f t="shared" si="21"/>
        <v>-5398.82</v>
      </c>
      <c r="N221" s="3">
        <f t="shared" si="22"/>
        <v>-5398.82</v>
      </c>
      <c r="O221" s="3">
        <f t="shared" si="23"/>
        <v>-10797.64</v>
      </c>
      <c r="P221" s="3" t="s">
        <v>7930</v>
      </c>
      <c r="Q221" s="3"/>
    </row>
    <row r="222" spans="1:17" x14ac:dyDescent="0.25">
      <c r="A222" s="2" t="s">
        <v>490</v>
      </c>
      <c r="B222" s="3">
        <f>SUMIF(GSTR2A!E:E,DIFF!A222,GSTR2A!O:O)</f>
        <v>0</v>
      </c>
      <c r="C222" s="3">
        <f>SUMIF(GSTR2A!E:E,DIFF!A222,GSTR2A!P:P)</f>
        <v>42585.42</v>
      </c>
      <c r="D222" s="3">
        <f>SUMIF(GSTR2A!E:E,DIFF!A222,GSTR2A!Q:Q)</f>
        <v>42585.42</v>
      </c>
      <c r="E222" s="3">
        <f t="shared" si="18"/>
        <v>85170.84</v>
      </c>
      <c r="F222" s="6"/>
      <c r="G222" s="3">
        <f>SUMIF(b!F:F,DIFF!A222,b!Q:Q)</f>
        <v>0</v>
      </c>
      <c r="H222" s="3">
        <f>SUMIF(b!F:F,DIFF!A222,b!P:P)</f>
        <v>31542.42</v>
      </c>
      <c r="I222" s="3">
        <f>SUMIF(b!F:F,DIFF!A222,b!O:O)</f>
        <v>31542.42</v>
      </c>
      <c r="J222" s="3">
        <f t="shared" si="19"/>
        <v>63084.84</v>
      </c>
      <c r="K222" s="6"/>
      <c r="L222" s="3">
        <f t="shared" si="20"/>
        <v>0</v>
      </c>
      <c r="M222" s="3">
        <f t="shared" si="21"/>
        <v>11043</v>
      </c>
      <c r="N222" s="3">
        <f t="shared" si="22"/>
        <v>11043</v>
      </c>
      <c r="O222" s="3">
        <f t="shared" si="23"/>
        <v>22086</v>
      </c>
      <c r="P222" s="3" t="s">
        <v>7929</v>
      </c>
      <c r="Q222" s="3" t="s">
        <v>5815</v>
      </c>
    </row>
    <row r="223" spans="1:17" x14ac:dyDescent="0.25">
      <c r="A223" s="2" t="s">
        <v>433</v>
      </c>
      <c r="B223" s="3">
        <f>SUMIF(GSTR2A!E:E,DIFF!A223,GSTR2A!O:O)</f>
        <v>0</v>
      </c>
      <c r="C223" s="3">
        <f>SUMIF(GSTR2A!E:E,DIFF!A223,GSTR2A!P:P)</f>
        <v>58308.659999999996</v>
      </c>
      <c r="D223" s="3">
        <f>SUMIF(GSTR2A!E:E,DIFF!A223,GSTR2A!Q:Q)</f>
        <v>58308.659999999996</v>
      </c>
      <c r="E223" s="3">
        <f t="shared" si="18"/>
        <v>116617.31999999999</v>
      </c>
      <c r="F223" s="6"/>
      <c r="G223" s="3">
        <f>SUMIF(b!F:F,DIFF!A223,b!Q:Q)</f>
        <v>0</v>
      </c>
      <c r="H223" s="3">
        <f>SUMIF(b!F:F,DIFF!A223,b!P:P)</f>
        <v>21442.14</v>
      </c>
      <c r="I223" s="3">
        <f>SUMIF(b!F:F,DIFF!A223,b!O:O)</f>
        <v>21442.14</v>
      </c>
      <c r="J223" s="3">
        <f t="shared" si="19"/>
        <v>42884.28</v>
      </c>
      <c r="K223" s="6"/>
      <c r="L223" s="3">
        <f t="shared" si="20"/>
        <v>0</v>
      </c>
      <c r="M223" s="3">
        <f t="shared" si="21"/>
        <v>36866.519999999997</v>
      </c>
      <c r="N223" s="3">
        <f t="shared" si="22"/>
        <v>36866.519999999997</v>
      </c>
      <c r="O223" s="3">
        <f t="shared" si="23"/>
        <v>73733.039999999994</v>
      </c>
      <c r="P223" s="3" t="s">
        <v>7929</v>
      </c>
      <c r="Q223" s="3" t="s">
        <v>5815</v>
      </c>
    </row>
    <row r="224" spans="1:17" x14ac:dyDescent="0.25">
      <c r="A224" s="2" t="s">
        <v>98</v>
      </c>
      <c r="B224" s="3">
        <f>SUMIF(GSTR2A!E:E,DIFF!A224,GSTR2A!O:O)</f>
        <v>0</v>
      </c>
      <c r="C224" s="3">
        <f>SUMIF(GSTR2A!E:E,DIFF!A224,GSTR2A!P:P)</f>
        <v>6145.92</v>
      </c>
      <c r="D224" s="3">
        <f>SUMIF(GSTR2A!E:E,DIFF!A224,GSTR2A!Q:Q)</f>
        <v>6145.92</v>
      </c>
      <c r="E224" s="3">
        <f t="shared" si="18"/>
        <v>12291.84</v>
      </c>
      <c r="F224" s="6"/>
      <c r="G224" s="3">
        <f>SUMIF(b!F:F,DIFF!A224,b!Q:Q)</f>
        <v>0</v>
      </c>
      <c r="H224" s="3">
        <f>SUMIF(b!F:F,DIFF!A224,b!P:P)</f>
        <v>6145.920000000001</v>
      </c>
      <c r="I224" s="3">
        <f>SUMIF(b!F:F,DIFF!A224,b!O:O)</f>
        <v>6145.920000000001</v>
      </c>
      <c r="J224" s="3">
        <f t="shared" si="19"/>
        <v>12291.840000000002</v>
      </c>
      <c r="K224" s="6"/>
      <c r="L224" s="3">
        <f t="shared" si="20"/>
        <v>0</v>
      </c>
      <c r="M224" s="3">
        <f t="shared" si="21"/>
        <v>0</v>
      </c>
      <c r="N224" s="3">
        <f t="shared" si="22"/>
        <v>0</v>
      </c>
      <c r="O224" s="3">
        <f t="shared" si="23"/>
        <v>0</v>
      </c>
      <c r="P224" s="3" t="s">
        <v>7339</v>
      </c>
      <c r="Q224" s="3"/>
    </row>
    <row r="225" spans="1:17" x14ac:dyDescent="0.25">
      <c r="A225" s="2" t="s">
        <v>6321</v>
      </c>
      <c r="B225" s="3">
        <f>SUMIF(GSTR2A!E:E,DIFF!A225,GSTR2A!O:O)</f>
        <v>0</v>
      </c>
      <c r="C225" s="3">
        <f>SUMIF(GSTR2A!E:E,DIFF!A225,GSTR2A!P:P)</f>
        <v>0</v>
      </c>
      <c r="D225" s="3">
        <f>SUMIF(GSTR2A!E:E,DIFF!A225,GSTR2A!Q:Q)</f>
        <v>0</v>
      </c>
      <c r="E225" s="3">
        <f t="shared" si="18"/>
        <v>0</v>
      </c>
      <c r="F225" s="6"/>
      <c r="G225" s="3">
        <f>SUMIF(b!F:F,DIFF!A225,b!Q:Q)</f>
        <v>0</v>
      </c>
      <c r="H225" s="3">
        <f>SUMIF(b!F:F,DIFF!A225,b!P:P)</f>
        <v>91.525500000000008</v>
      </c>
      <c r="I225" s="3">
        <f>SUMIF(b!F:F,DIFF!A225,b!O:O)</f>
        <v>91.525500000000008</v>
      </c>
      <c r="J225" s="3">
        <f t="shared" si="19"/>
        <v>183.05100000000002</v>
      </c>
      <c r="K225" s="6"/>
      <c r="L225" s="3">
        <f t="shared" si="20"/>
        <v>0</v>
      </c>
      <c r="M225" s="3">
        <f t="shared" si="21"/>
        <v>-91.525500000000008</v>
      </c>
      <c r="N225" s="3">
        <f t="shared" si="22"/>
        <v>-91.525500000000008</v>
      </c>
      <c r="O225" s="3">
        <f t="shared" si="23"/>
        <v>-183.05100000000002</v>
      </c>
      <c r="P225" s="3" t="s">
        <v>7930</v>
      </c>
      <c r="Q225" s="3"/>
    </row>
    <row r="226" spans="1:17" x14ac:dyDescent="0.25">
      <c r="A226" s="2" t="s">
        <v>2084</v>
      </c>
      <c r="B226" s="3">
        <f>SUMIF(GSTR2A!E:E,DIFF!A226,GSTR2A!O:O)</f>
        <v>0</v>
      </c>
      <c r="C226" s="3">
        <f>SUMIF(GSTR2A!E:E,DIFF!A226,GSTR2A!P:P)</f>
        <v>7020</v>
      </c>
      <c r="D226" s="3">
        <f>SUMIF(GSTR2A!E:E,DIFF!A226,GSTR2A!Q:Q)</f>
        <v>7020</v>
      </c>
      <c r="E226" s="3">
        <f t="shared" si="18"/>
        <v>14040</v>
      </c>
      <c r="F226" s="6"/>
      <c r="G226" s="3">
        <f>SUMIF(b!F:F,DIFF!A226,b!Q:Q)</f>
        <v>0</v>
      </c>
      <c r="H226" s="3">
        <f>SUMIF(b!F:F,DIFF!A226,b!P:P)</f>
        <v>0</v>
      </c>
      <c r="I226" s="3">
        <f>SUMIF(b!F:F,DIFF!A226,b!O:O)</f>
        <v>0</v>
      </c>
      <c r="J226" s="3">
        <f t="shared" si="19"/>
        <v>0</v>
      </c>
      <c r="K226" s="6"/>
      <c r="L226" s="3">
        <f t="shared" si="20"/>
        <v>0</v>
      </c>
      <c r="M226" s="3">
        <f t="shared" si="21"/>
        <v>7020</v>
      </c>
      <c r="N226" s="3">
        <f t="shared" si="22"/>
        <v>7020</v>
      </c>
      <c r="O226" s="3">
        <f t="shared" si="23"/>
        <v>14040</v>
      </c>
      <c r="P226" s="3" t="s">
        <v>7929</v>
      </c>
      <c r="Q226" s="3" t="s">
        <v>5815</v>
      </c>
    </row>
    <row r="227" spans="1:17" x14ac:dyDescent="0.25">
      <c r="A227" s="2" t="s">
        <v>6323</v>
      </c>
      <c r="B227" s="3">
        <f>SUMIF(GSTR2A!E:E,DIFF!A227,GSTR2A!O:O)</f>
        <v>0</v>
      </c>
      <c r="C227" s="3">
        <f>SUMIF(GSTR2A!E:E,DIFF!A227,GSTR2A!P:P)</f>
        <v>0</v>
      </c>
      <c r="D227" s="3">
        <f>SUMIF(GSTR2A!E:E,DIFF!A227,GSTR2A!Q:Q)</f>
        <v>0</v>
      </c>
      <c r="E227" s="3">
        <f t="shared" si="18"/>
        <v>0</v>
      </c>
      <c r="F227" s="6"/>
      <c r="G227" s="3">
        <f>SUMIF(b!F:F,DIFF!A227,b!Q:Q)</f>
        <v>0</v>
      </c>
      <c r="H227" s="3">
        <f>SUMIF(b!F:F,DIFF!A227,b!P:P)</f>
        <v>8228.849400000001</v>
      </c>
      <c r="I227" s="3">
        <f>SUMIF(b!F:F,DIFF!A227,b!O:O)</f>
        <v>8228.849400000001</v>
      </c>
      <c r="J227" s="3">
        <f t="shared" si="19"/>
        <v>16457.698800000002</v>
      </c>
      <c r="K227" s="6"/>
      <c r="L227" s="3">
        <f t="shared" si="20"/>
        <v>0</v>
      </c>
      <c r="M227" s="3">
        <f t="shared" si="21"/>
        <v>-8228.849400000001</v>
      </c>
      <c r="N227" s="3">
        <f t="shared" si="22"/>
        <v>-8228.849400000001</v>
      </c>
      <c r="O227" s="3">
        <f t="shared" si="23"/>
        <v>-16457.698800000002</v>
      </c>
      <c r="P227" s="3" t="s">
        <v>7930</v>
      </c>
      <c r="Q227" s="3"/>
    </row>
    <row r="228" spans="1:17" x14ac:dyDescent="0.25">
      <c r="A228" s="2" t="s">
        <v>555</v>
      </c>
      <c r="B228" s="3">
        <f>SUMIF(GSTR2A!E:E,DIFF!A228,GSTR2A!O:O)</f>
        <v>8457.5600000000013</v>
      </c>
      <c r="C228" s="3">
        <f>SUMIF(GSTR2A!E:E,DIFF!A228,GSTR2A!P:P)</f>
        <v>0</v>
      </c>
      <c r="D228" s="3">
        <f>SUMIF(GSTR2A!E:E,DIFF!A228,GSTR2A!Q:Q)</f>
        <v>0</v>
      </c>
      <c r="E228" s="3">
        <f t="shared" si="18"/>
        <v>8457.5600000000013</v>
      </c>
      <c r="F228" s="6"/>
      <c r="G228" s="3">
        <f>SUMIF(b!F:F,DIFF!A228,b!Q:Q)</f>
        <v>8457.5591999999997</v>
      </c>
      <c r="H228" s="3">
        <f>SUMIF(b!F:F,DIFF!A228,b!P:P)</f>
        <v>0</v>
      </c>
      <c r="I228" s="3">
        <f>SUMIF(b!F:F,DIFF!A228,b!O:O)</f>
        <v>0</v>
      </c>
      <c r="J228" s="3">
        <f t="shared" si="19"/>
        <v>8457.5591999999997</v>
      </c>
      <c r="K228" s="6"/>
      <c r="L228" s="3">
        <f t="shared" si="20"/>
        <v>8.0000000161817297E-4</v>
      </c>
      <c r="M228" s="3">
        <f t="shared" si="21"/>
        <v>0</v>
      </c>
      <c r="N228" s="3">
        <f t="shared" si="22"/>
        <v>0</v>
      </c>
      <c r="O228" s="3">
        <f t="shared" si="23"/>
        <v>8.0000000161817297E-4</v>
      </c>
      <c r="P228" s="3" t="s">
        <v>7339</v>
      </c>
      <c r="Q228" s="3"/>
    </row>
    <row r="229" spans="1:17" x14ac:dyDescent="0.25">
      <c r="A229" s="2" t="s">
        <v>689</v>
      </c>
      <c r="B229" s="3">
        <f>SUMIF(GSTR2A!E:E,DIFF!A229,GSTR2A!O:O)</f>
        <v>15354</v>
      </c>
      <c r="C229" s="3">
        <f>SUMIF(GSTR2A!E:E,DIFF!A229,GSTR2A!P:P)</f>
        <v>0</v>
      </c>
      <c r="D229" s="3">
        <f>SUMIF(GSTR2A!E:E,DIFF!A229,GSTR2A!Q:Q)</f>
        <v>0</v>
      </c>
      <c r="E229" s="3">
        <f t="shared" si="18"/>
        <v>15354</v>
      </c>
      <c r="F229" s="6"/>
      <c r="G229" s="3">
        <f>SUMIF(b!F:F,DIFF!A229,b!Q:Q)</f>
        <v>594</v>
      </c>
      <c r="H229" s="3">
        <f>SUMIF(b!F:F,DIFF!A229,b!P:P)</f>
        <v>0</v>
      </c>
      <c r="I229" s="3">
        <f>SUMIF(b!F:F,DIFF!A229,b!O:O)</f>
        <v>0</v>
      </c>
      <c r="J229" s="3">
        <f t="shared" si="19"/>
        <v>594</v>
      </c>
      <c r="K229" s="6"/>
      <c r="L229" s="3">
        <f t="shared" si="20"/>
        <v>14760</v>
      </c>
      <c r="M229" s="3">
        <f t="shared" si="21"/>
        <v>0</v>
      </c>
      <c r="N229" s="3">
        <f t="shared" si="22"/>
        <v>0</v>
      </c>
      <c r="O229" s="3">
        <f t="shared" si="23"/>
        <v>14760</v>
      </c>
      <c r="P229" s="3" t="s">
        <v>7929</v>
      </c>
      <c r="Q229" s="3" t="s">
        <v>5815</v>
      </c>
    </row>
    <row r="230" spans="1:17" x14ac:dyDescent="0.25">
      <c r="A230" s="2" t="s">
        <v>1311</v>
      </c>
      <c r="B230" s="3">
        <f>SUMIF(GSTR2A!E:E,DIFF!A230,GSTR2A!O:O)</f>
        <v>0</v>
      </c>
      <c r="C230" s="3">
        <f>SUMIF(GSTR2A!E:E,DIFF!A230,GSTR2A!P:P)</f>
        <v>4376.3999999999996</v>
      </c>
      <c r="D230" s="3">
        <f>SUMIF(GSTR2A!E:E,DIFF!A230,GSTR2A!Q:Q)</f>
        <v>4376.3999999999996</v>
      </c>
      <c r="E230" s="3">
        <f t="shared" si="18"/>
        <v>8752.7999999999993</v>
      </c>
      <c r="F230" s="6"/>
      <c r="G230" s="3">
        <f>SUMIF(b!F:F,DIFF!A230,b!Q:Q)</f>
        <v>0</v>
      </c>
      <c r="H230" s="3">
        <f>SUMIF(b!F:F,DIFF!A230,b!P:P)</f>
        <v>4376.3399999999992</v>
      </c>
      <c r="I230" s="3">
        <f>SUMIF(b!F:F,DIFF!A230,b!O:O)</f>
        <v>4376.3399999999992</v>
      </c>
      <c r="J230" s="3">
        <f t="shared" si="19"/>
        <v>8752.6799999999985</v>
      </c>
      <c r="K230" s="6"/>
      <c r="L230" s="3">
        <f t="shared" si="20"/>
        <v>0</v>
      </c>
      <c r="M230" s="3">
        <f t="shared" si="21"/>
        <v>6.0000000000400178E-2</v>
      </c>
      <c r="N230" s="3">
        <f t="shared" si="22"/>
        <v>6.0000000000400178E-2</v>
      </c>
      <c r="O230" s="3">
        <f t="shared" si="23"/>
        <v>0.12000000000080036</v>
      </c>
      <c r="P230" s="3" t="s">
        <v>7339</v>
      </c>
      <c r="Q230" s="3"/>
    </row>
    <row r="231" spans="1:17" x14ac:dyDescent="0.25">
      <c r="A231" s="2" t="s">
        <v>1974</v>
      </c>
      <c r="B231" s="3">
        <f>SUMIF(GSTR2A!E:E,DIFF!A231,GSTR2A!O:O)</f>
        <v>0</v>
      </c>
      <c r="C231" s="3">
        <f>SUMIF(GSTR2A!E:E,DIFF!A231,GSTR2A!P:P)</f>
        <v>33644.659999999996</v>
      </c>
      <c r="D231" s="3">
        <f>SUMIF(GSTR2A!E:E,DIFF!A231,GSTR2A!Q:Q)</f>
        <v>33644.659999999996</v>
      </c>
      <c r="E231" s="3">
        <f t="shared" si="18"/>
        <v>67289.319999999992</v>
      </c>
      <c r="F231" s="6"/>
      <c r="G231" s="3">
        <f>SUMIF(b!F:F,DIFF!A231,b!Q:Q)</f>
        <v>0</v>
      </c>
      <c r="H231" s="3">
        <f>SUMIF(b!F:F,DIFF!A231,b!P:P)</f>
        <v>0</v>
      </c>
      <c r="I231" s="3">
        <f>SUMIF(b!F:F,DIFF!A231,b!O:O)</f>
        <v>0</v>
      </c>
      <c r="J231" s="3">
        <f t="shared" si="19"/>
        <v>0</v>
      </c>
      <c r="K231" s="6"/>
      <c r="L231" s="3">
        <f t="shared" si="20"/>
        <v>0</v>
      </c>
      <c r="M231" s="3">
        <f t="shared" si="21"/>
        <v>33644.659999999996</v>
      </c>
      <c r="N231" s="3">
        <f t="shared" si="22"/>
        <v>33644.659999999996</v>
      </c>
      <c r="O231" s="3">
        <f t="shared" si="23"/>
        <v>67289.319999999992</v>
      </c>
      <c r="P231" s="3" t="s">
        <v>7929</v>
      </c>
      <c r="Q231" s="3" t="s">
        <v>5815</v>
      </c>
    </row>
    <row r="232" spans="1:17" x14ac:dyDescent="0.25">
      <c r="A232" s="2" t="s">
        <v>1234</v>
      </c>
      <c r="B232" s="3">
        <f>SUMIF(GSTR2A!E:E,DIFF!A232,GSTR2A!O:O)</f>
        <v>0</v>
      </c>
      <c r="C232" s="3">
        <f>SUMIF(GSTR2A!E:E,DIFF!A232,GSTR2A!P:P)</f>
        <v>31142.109999999997</v>
      </c>
      <c r="D232" s="3">
        <f>SUMIF(GSTR2A!E:E,DIFF!A232,GSTR2A!Q:Q)</f>
        <v>31142.109999999997</v>
      </c>
      <c r="E232" s="3">
        <f t="shared" si="18"/>
        <v>62284.219999999994</v>
      </c>
      <c r="F232" s="6"/>
      <c r="G232" s="3">
        <f>SUMIF(b!F:F,DIFF!A232,b!Q:Q)</f>
        <v>0</v>
      </c>
      <c r="H232" s="3">
        <f>SUMIF(b!F:F,DIFF!A232,b!P:P)</f>
        <v>48533.900400000006</v>
      </c>
      <c r="I232" s="3">
        <f>SUMIF(b!F:F,DIFF!A232,b!O:O)</f>
        <v>48533.900400000006</v>
      </c>
      <c r="J232" s="3">
        <f t="shared" si="19"/>
        <v>97067.800800000012</v>
      </c>
      <c r="K232" s="6"/>
      <c r="L232" s="3">
        <f t="shared" si="20"/>
        <v>0</v>
      </c>
      <c r="M232" s="3">
        <f t="shared" si="21"/>
        <v>-17391.790400000009</v>
      </c>
      <c r="N232" s="3">
        <f t="shared" si="22"/>
        <v>-17391.790400000009</v>
      </c>
      <c r="O232" s="3">
        <f t="shared" si="23"/>
        <v>-34783.580800000018</v>
      </c>
      <c r="P232" s="3" t="s">
        <v>7930</v>
      </c>
      <c r="Q232" s="3"/>
    </row>
    <row r="233" spans="1:17" x14ac:dyDescent="0.25">
      <c r="A233" s="2" t="s">
        <v>6341</v>
      </c>
      <c r="B233" s="3">
        <f>SUMIF(GSTR2A!E:E,DIFF!A233,GSTR2A!O:O)</f>
        <v>0</v>
      </c>
      <c r="C233" s="3">
        <f>SUMIF(GSTR2A!E:E,DIFF!A233,GSTR2A!P:P)</f>
        <v>0</v>
      </c>
      <c r="D233" s="3">
        <f>SUMIF(GSTR2A!E:E,DIFF!A233,GSTR2A!Q:Q)</f>
        <v>0</v>
      </c>
      <c r="E233" s="3">
        <f t="shared" si="18"/>
        <v>0</v>
      </c>
      <c r="F233" s="6"/>
      <c r="G233" s="3">
        <f>SUMIF(b!F:F,DIFF!A233,b!Q:Q)</f>
        <v>0</v>
      </c>
      <c r="H233" s="3">
        <f>SUMIF(b!F:F,DIFF!A233,b!P:P)</f>
        <v>4089.0302999999999</v>
      </c>
      <c r="I233" s="3">
        <f>SUMIF(b!F:F,DIFF!A233,b!O:O)</f>
        <v>4089.0302999999999</v>
      </c>
      <c r="J233" s="3">
        <f t="shared" si="19"/>
        <v>8178.0605999999998</v>
      </c>
      <c r="K233" s="6"/>
      <c r="L233" s="3">
        <f t="shared" si="20"/>
        <v>0</v>
      </c>
      <c r="M233" s="3">
        <f t="shared" si="21"/>
        <v>-4089.0302999999999</v>
      </c>
      <c r="N233" s="3">
        <f t="shared" si="22"/>
        <v>-4089.0302999999999</v>
      </c>
      <c r="O233" s="3">
        <f t="shared" si="23"/>
        <v>-8178.0605999999998</v>
      </c>
      <c r="P233" s="3" t="s">
        <v>7930</v>
      </c>
      <c r="Q233" s="3"/>
    </row>
    <row r="234" spans="1:17" x14ac:dyDescent="0.25">
      <c r="A234" s="2" t="s">
        <v>2339</v>
      </c>
      <c r="B234" s="3">
        <f>SUMIF(GSTR2A!E:E,DIFF!A234,GSTR2A!O:O)</f>
        <v>0</v>
      </c>
      <c r="C234" s="3">
        <f>SUMIF(GSTR2A!E:E,DIFF!A234,GSTR2A!P:P)</f>
        <v>791.19</v>
      </c>
      <c r="D234" s="3">
        <f>SUMIF(GSTR2A!E:E,DIFF!A234,GSTR2A!Q:Q)</f>
        <v>791.19</v>
      </c>
      <c r="E234" s="3">
        <f t="shared" si="18"/>
        <v>1582.38</v>
      </c>
      <c r="F234" s="6"/>
      <c r="G234" s="3">
        <f>SUMIF(b!F:F,DIFF!A234,b!Q:Q)</f>
        <v>0</v>
      </c>
      <c r="H234" s="3">
        <f>SUMIF(b!F:F,DIFF!A234,b!P:P)</f>
        <v>791.19</v>
      </c>
      <c r="I234" s="3">
        <f>SUMIF(b!F:F,DIFF!A234,b!O:O)</f>
        <v>791.19</v>
      </c>
      <c r="J234" s="3">
        <f t="shared" si="19"/>
        <v>1582.38</v>
      </c>
      <c r="K234" s="6"/>
      <c r="L234" s="3">
        <f t="shared" si="20"/>
        <v>0</v>
      </c>
      <c r="M234" s="3">
        <f t="shared" si="21"/>
        <v>0</v>
      </c>
      <c r="N234" s="3">
        <f t="shared" si="22"/>
        <v>0</v>
      </c>
      <c r="O234" s="3">
        <f t="shared" si="23"/>
        <v>0</v>
      </c>
      <c r="P234" s="3" t="s">
        <v>7339</v>
      </c>
      <c r="Q234" s="3"/>
    </row>
    <row r="235" spans="1:17" x14ac:dyDescent="0.25">
      <c r="A235" s="2" t="s">
        <v>2130</v>
      </c>
      <c r="B235" s="3">
        <f>SUMIF(GSTR2A!E:E,DIFF!A235,GSTR2A!O:O)</f>
        <v>0</v>
      </c>
      <c r="C235" s="3">
        <f>SUMIF(GSTR2A!E:E,DIFF!A235,GSTR2A!P:P)</f>
        <v>1655.07</v>
      </c>
      <c r="D235" s="3">
        <f>SUMIF(GSTR2A!E:E,DIFF!A235,GSTR2A!Q:Q)</f>
        <v>1655.07</v>
      </c>
      <c r="E235" s="3">
        <f t="shared" si="18"/>
        <v>3310.14</v>
      </c>
      <c r="F235" s="6"/>
      <c r="G235" s="3">
        <f>SUMIF(b!F:F,DIFF!A235,b!Q:Q)</f>
        <v>0</v>
      </c>
      <c r="H235" s="3">
        <f>SUMIF(b!F:F,DIFF!A235,b!P:P)</f>
        <v>2105.1</v>
      </c>
      <c r="I235" s="3">
        <f>SUMIF(b!F:F,DIFF!A235,b!O:O)</f>
        <v>2105.1</v>
      </c>
      <c r="J235" s="3">
        <f t="shared" si="19"/>
        <v>4210.2</v>
      </c>
      <c r="K235" s="6"/>
      <c r="L235" s="3">
        <f t="shared" si="20"/>
        <v>0</v>
      </c>
      <c r="M235" s="3">
        <f t="shared" si="21"/>
        <v>-450.03</v>
      </c>
      <c r="N235" s="3">
        <f t="shared" si="22"/>
        <v>-450.03</v>
      </c>
      <c r="O235" s="3">
        <f t="shared" si="23"/>
        <v>-900.06</v>
      </c>
      <c r="P235" s="3" t="s">
        <v>7930</v>
      </c>
      <c r="Q235" s="3"/>
    </row>
    <row r="236" spans="1:17" x14ac:dyDescent="0.25">
      <c r="A236" s="2" t="s">
        <v>2577</v>
      </c>
      <c r="B236" s="3">
        <f>SUMIF(GSTR2A!E:E,DIFF!A236,GSTR2A!O:O)</f>
        <v>439.92</v>
      </c>
      <c r="C236" s="3">
        <f>SUMIF(GSTR2A!E:E,DIFF!A236,GSTR2A!P:P)</f>
        <v>0</v>
      </c>
      <c r="D236" s="3">
        <f>SUMIF(GSTR2A!E:E,DIFF!A236,GSTR2A!Q:Q)</f>
        <v>0</v>
      </c>
      <c r="E236" s="3">
        <f t="shared" si="18"/>
        <v>439.92</v>
      </c>
      <c r="F236" s="6"/>
      <c r="G236" s="3">
        <f>SUMIF(b!F:F,DIFF!A236,b!Q:Q)</f>
        <v>502.93440000000004</v>
      </c>
      <c r="H236" s="3">
        <f>SUMIF(b!F:F,DIFF!A236,b!P:P)</f>
        <v>0</v>
      </c>
      <c r="I236" s="3">
        <f>SUMIF(b!F:F,DIFF!A236,b!O:O)</f>
        <v>0</v>
      </c>
      <c r="J236" s="3">
        <f t="shared" si="19"/>
        <v>502.93440000000004</v>
      </c>
      <c r="K236" s="6"/>
      <c r="L236" s="3">
        <f t="shared" si="20"/>
        <v>-63.014400000000023</v>
      </c>
      <c r="M236" s="3">
        <f t="shared" si="21"/>
        <v>0</v>
      </c>
      <c r="N236" s="3">
        <f t="shared" si="22"/>
        <v>0</v>
      </c>
      <c r="O236" s="3">
        <f t="shared" si="23"/>
        <v>-63.014400000000023</v>
      </c>
      <c r="P236" s="3" t="s">
        <v>7339</v>
      </c>
      <c r="Q236" s="3"/>
    </row>
    <row r="237" spans="1:17" x14ac:dyDescent="0.25">
      <c r="A237" s="2" t="s">
        <v>1789</v>
      </c>
      <c r="B237" s="3">
        <f>SUMIF(GSTR2A!E:E,DIFF!A237,GSTR2A!O:O)</f>
        <v>0</v>
      </c>
      <c r="C237" s="3">
        <f>SUMIF(GSTR2A!E:E,DIFF!A237,GSTR2A!P:P)</f>
        <v>20236.21</v>
      </c>
      <c r="D237" s="3">
        <f>SUMIF(GSTR2A!E:E,DIFF!A237,GSTR2A!Q:Q)</f>
        <v>20236.21</v>
      </c>
      <c r="E237" s="3">
        <f t="shared" si="18"/>
        <v>40472.42</v>
      </c>
      <c r="F237" s="6"/>
      <c r="G237" s="3">
        <f>SUMIF(b!F:F,DIFF!A237,b!Q:Q)</f>
        <v>0</v>
      </c>
      <c r="H237" s="3">
        <f>SUMIF(b!F:F,DIFF!A237,b!P:P)</f>
        <v>20236.210200000001</v>
      </c>
      <c r="I237" s="3">
        <f>SUMIF(b!F:F,DIFF!A237,b!O:O)</f>
        <v>20236.210200000001</v>
      </c>
      <c r="J237" s="3">
        <f t="shared" si="19"/>
        <v>40472.420400000003</v>
      </c>
      <c r="K237" s="6"/>
      <c r="L237" s="3">
        <f t="shared" si="20"/>
        <v>0</v>
      </c>
      <c r="M237" s="3">
        <f t="shared" si="21"/>
        <v>-2.0000000222353265E-4</v>
      </c>
      <c r="N237" s="3">
        <f t="shared" si="22"/>
        <v>-2.0000000222353265E-4</v>
      </c>
      <c r="O237" s="3">
        <f t="shared" si="23"/>
        <v>-4.0000000444706529E-4</v>
      </c>
      <c r="P237" s="3" t="s">
        <v>7339</v>
      </c>
      <c r="Q237" s="3"/>
    </row>
    <row r="238" spans="1:17" x14ac:dyDescent="0.25">
      <c r="A238" s="2" t="s">
        <v>2436</v>
      </c>
      <c r="B238" s="3">
        <f>SUMIF(GSTR2A!E:E,DIFF!A238,GSTR2A!O:O)</f>
        <v>0</v>
      </c>
      <c r="C238" s="3">
        <f>SUMIF(GSTR2A!E:E,DIFF!A238,GSTR2A!P:P)</f>
        <v>9899.64</v>
      </c>
      <c r="D238" s="3">
        <f>SUMIF(GSTR2A!E:E,DIFF!A238,GSTR2A!Q:Q)</f>
        <v>9899.64</v>
      </c>
      <c r="E238" s="3">
        <f t="shared" si="18"/>
        <v>19799.28</v>
      </c>
      <c r="F238" s="6"/>
      <c r="G238" s="3">
        <f>SUMIF(b!F:F,DIFF!A238,b!Q:Q)</f>
        <v>0</v>
      </c>
      <c r="H238" s="3">
        <f>SUMIF(b!F:F,DIFF!A238,b!P:P)</f>
        <v>9899.6723999999995</v>
      </c>
      <c r="I238" s="3">
        <f>SUMIF(b!F:F,DIFF!A238,b!O:O)</f>
        <v>9899.6723999999995</v>
      </c>
      <c r="J238" s="3">
        <f t="shared" si="19"/>
        <v>19799.344799999999</v>
      </c>
      <c r="K238" s="6"/>
      <c r="L238" s="3">
        <f t="shared" si="20"/>
        <v>0</v>
      </c>
      <c r="M238" s="3">
        <f t="shared" si="21"/>
        <v>-3.2400000000052387E-2</v>
      </c>
      <c r="N238" s="3">
        <f t="shared" si="22"/>
        <v>-3.2400000000052387E-2</v>
      </c>
      <c r="O238" s="3">
        <f t="shared" si="23"/>
        <v>-6.4800000000104774E-2</v>
      </c>
      <c r="P238" s="3" t="s">
        <v>7339</v>
      </c>
      <c r="Q238" s="3"/>
    </row>
    <row r="239" spans="1:17" x14ac:dyDescent="0.25">
      <c r="A239" s="2" t="s">
        <v>2219</v>
      </c>
      <c r="B239" s="3">
        <f>SUMIF(GSTR2A!E:E,DIFF!A239,GSTR2A!O:O)</f>
        <v>0</v>
      </c>
      <c r="C239" s="3">
        <f>SUMIF(GSTR2A!E:E,DIFF!A239,GSTR2A!P:P)</f>
        <v>1312.83</v>
      </c>
      <c r="D239" s="3">
        <f>SUMIF(GSTR2A!E:E,DIFF!A239,GSTR2A!Q:Q)</f>
        <v>1312.83</v>
      </c>
      <c r="E239" s="3">
        <f t="shared" si="18"/>
        <v>2625.66</v>
      </c>
      <c r="F239" s="6"/>
      <c r="G239" s="3">
        <f>SUMIF(b!F:F,DIFF!A239,b!Q:Q)</f>
        <v>0</v>
      </c>
      <c r="H239" s="3">
        <f>SUMIF(b!F:F,DIFF!A239,b!P:P)</f>
        <v>1312.9505999999999</v>
      </c>
      <c r="I239" s="3">
        <f>SUMIF(b!F:F,DIFF!A239,b!O:O)</f>
        <v>1312.9505999999999</v>
      </c>
      <c r="J239" s="3">
        <f t="shared" si="19"/>
        <v>2625.9011999999998</v>
      </c>
      <c r="K239" s="6"/>
      <c r="L239" s="3">
        <f t="shared" si="20"/>
        <v>0</v>
      </c>
      <c r="M239" s="3">
        <f t="shared" si="21"/>
        <v>-0.12059999999996762</v>
      </c>
      <c r="N239" s="3">
        <f t="shared" si="22"/>
        <v>-0.12059999999996762</v>
      </c>
      <c r="O239" s="3">
        <f t="shared" si="23"/>
        <v>-0.24119999999993524</v>
      </c>
      <c r="P239" s="3" t="s">
        <v>7339</v>
      </c>
      <c r="Q239" s="3"/>
    </row>
    <row r="240" spans="1:17" x14ac:dyDescent="0.25">
      <c r="A240" s="2" t="s">
        <v>6358</v>
      </c>
      <c r="B240" s="3">
        <f>SUMIF(GSTR2A!E:E,DIFF!A240,GSTR2A!O:O)</f>
        <v>0</v>
      </c>
      <c r="C240" s="3">
        <f>SUMIF(GSTR2A!E:E,DIFF!A240,GSTR2A!P:P)</f>
        <v>0</v>
      </c>
      <c r="D240" s="3">
        <f>SUMIF(GSTR2A!E:E,DIFF!A240,GSTR2A!Q:Q)</f>
        <v>0</v>
      </c>
      <c r="E240" s="3">
        <f t="shared" si="18"/>
        <v>0</v>
      </c>
      <c r="F240" s="6"/>
      <c r="G240" s="3">
        <f>SUMIF(b!F:F,DIFF!A240,b!Q:Q)</f>
        <v>0</v>
      </c>
      <c r="H240" s="3">
        <f>SUMIF(b!F:F,DIFF!A240,b!P:P)</f>
        <v>101289.3075</v>
      </c>
      <c r="I240" s="3">
        <f>SUMIF(b!F:F,DIFF!A240,b!O:O)</f>
        <v>101289.3075</v>
      </c>
      <c r="J240" s="3">
        <f t="shared" si="19"/>
        <v>202578.61499999999</v>
      </c>
      <c r="K240" s="6"/>
      <c r="L240" s="3">
        <f t="shared" si="20"/>
        <v>0</v>
      </c>
      <c r="M240" s="3">
        <f t="shared" si="21"/>
        <v>-101289.3075</v>
      </c>
      <c r="N240" s="3">
        <f t="shared" si="22"/>
        <v>-101289.3075</v>
      </c>
      <c r="O240" s="3">
        <f t="shared" si="23"/>
        <v>-202578.61499999999</v>
      </c>
      <c r="P240" s="3" t="s">
        <v>7930</v>
      </c>
      <c r="Q240" s="3" t="s">
        <v>5815</v>
      </c>
    </row>
    <row r="241" spans="1:17" x14ac:dyDescent="0.25">
      <c r="A241" s="2" t="s">
        <v>1663</v>
      </c>
      <c r="B241" s="3">
        <f>SUMIF(GSTR2A!E:E,DIFF!A241,GSTR2A!O:O)</f>
        <v>0</v>
      </c>
      <c r="C241" s="3">
        <f>SUMIF(GSTR2A!E:E,DIFF!A241,GSTR2A!P:P)</f>
        <v>8483.31</v>
      </c>
      <c r="D241" s="3">
        <f>SUMIF(GSTR2A!E:E,DIFF!A241,GSTR2A!Q:Q)</f>
        <v>8483.31</v>
      </c>
      <c r="E241" s="3">
        <f t="shared" si="18"/>
        <v>16966.62</v>
      </c>
      <c r="F241" s="6"/>
      <c r="G241" s="3">
        <f>SUMIF(b!F:F,DIFF!A241,b!Q:Q)</f>
        <v>0</v>
      </c>
      <c r="H241" s="3">
        <f>SUMIF(b!F:F,DIFF!A241,b!P:P)</f>
        <v>13943.538</v>
      </c>
      <c r="I241" s="3">
        <f>SUMIF(b!F:F,DIFF!A241,b!O:O)</f>
        <v>13943.538</v>
      </c>
      <c r="J241" s="3">
        <f t="shared" si="19"/>
        <v>27887.076000000001</v>
      </c>
      <c r="K241" s="6"/>
      <c r="L241" s="3">
        <f t="shared" si="20"/>
        <v>0</v>
      </c>
      <c r="M241" s="3">
        <f t="shared" si="21"/>
        <v>-5460.228000000001</v>
      </c>
      <c r="N241" s="3">
        <f t="shared" si="22"/>
        <v>-5460.228000000001</v>
      </c>
      <c r="O241" s="3">
        <f t="shared" si="23"/>
        <v>-10920.456000000002</v>
      </c>
      <c r="P241" s="3" t="s">
        <v>7930</v>
      </c>
      <c r="Q241" s="3"/>
    </row>
    <row r="242" spans="1:17" x14ac:dyDescent="0.25">
      <c r="A242" s="2" t="s">
        <v>6367</v>
      </c>
      <c r="B242" s="3">
        <f>SUMIF(GSTR2A!E:E,DIFF!A242,GSTR2A!O:O)</f>
        <v>0</v>
      </c>
      <c r="C242" s="3">
        <f>SUMIF(GSTR2A!E:E,DIFF!A242,GSTR2A!P:P)</f>
        <v>0</v>
      </c>
      <c r="D242" s="3">
        <f>SUMIF(GSTR2A!E:E,DIFF!A242,GSTR2A!Q:Q)</f>
        <v>0</v>
      </c>
      <c r="E242" s="3">
        <f t="shared" si="18"/>
        <v>0</v>
      </c>
      <c r="F242" s="6"/>
      <c r="G242" s="3">
        <f>SUMIF(b!F:F,DIFF!A242,b!Q:Q)</f>
        <v>0</v>
      </c>
      <c r="H242" s="3">
        <f>SUMIF(b!F:F,DIFF!A242,b!P:P)</f>
        <v>3476.52</v>
      </c>
      <c r="I242" s="3">
        <f>SUMIF(b!F:F,DIFF!A242,b!O:O)</f>
        <v>3476.52</v>
      </c>
      <c r="J242" s="3">
        <f t="shared" si="19"/>
        <v>6953.04</v>
      </c>
      <c r="K242" s="6"/>
      <c r="L242" s="3">
        <f t="shared" si="20"/>
        <v>0</v>
      </c>
      <c r="M242" s="3">
        <f t="shared" si="21"/>
        <v>-3476.52</v>
      </c>
      <c r="N242" s="3">
        <f t="shared" si="22"/>
        <v>-3476.52</v>
      </c>
      <c r="O242" s="3">
        <f t="shared" si="23"/>
        <v>-6953.04</v>
      </c>
      <c r="P242" s="3" t="s">
        <v>7930</v>
      </c>
      <c r="Q242" s="3" t="s">
        <v>5815</v>
      </c>
    </row>
    <row r="243" spans="1:17" x14ac:dyDescent="0.25">
      <c r="A243" s="2" t="s">
        <v>2163</v>
      </c>
      <c r="B243" s="3">
        <f>SUMIF(GSTR2A!E:E,DIFF!A243,GSTR2A!O:O)</f>
        <v>0</v>
      </c>
      <c r="C243" s="3">
        <f>SUMIF(GSTR2A!E:E,DIFF!A243,GSTR2A!P:P)</f>
        <v>1530</v>
      </c>
      <c r="D243" s="3">
        <f>SUMIF(GSTR2A!E:E,DIFF!A243,GSTR2A!Q:Q)</f>
        <v>1530</v>
      </c>
      <c r="E243" s="3">
        <f t="shared" si="18"/>
        <v>3060</v>
      </c>
      <c r="F243" s="6"/>
      <c r="G243" s="3">
        <f>SUMIF(b!F:F,DIFF!A243,b!Q:Q)</f>
        <v>0</v>
      </c>
      <c r="H243" s="3">
        <f>SUMIF(b!F:F,DIFF!A243,b!P:P)</f>
        <v>0</v>
      </c>
      <c r="I243" s="3">
        <f>SUMIF(b!F:F,DIFF!A243,b!O:O)</f>
        <v>0</v>
      </c>
      <c r="J243" s="3">
        <f t="shared" si="19"/>
        <v>0</v>
      </c>
      <c r="K243" s="6"/>
      <c r="L243" s="3">
        <f t="shared" si="20"/>
        <v>0</v>
      </c>
      <c r="M243" s="3">
        <f t="shared" si="21"/>
        <v>1530</v>
      </c>
      <c r="N243" s="3">
        <f t="shared" si="22"/>
        <v>1530</v>
      </c>
      <c r="O243" s="3">
        <f t="shared" si="23"/>
        <v>3060</v>
      </c>
      <c r="P243" s="3" t="s">
        <v>7929</v>
      </c>
      <c r="Q243" s="3" t="s">
        <v>5815</v>
      </c>
    </row>
    <row r="244" spans="1:17" x14ac:dyDescent="0.25">
      <c r="A244" s="2" t="s">
        <v>2917</v>
      </c>
      <c r="B244" s="3">
        <f>SUMIF(GSTR2A!E:E,DIFF!A244,GSTR2A!O:O)</f>
        <v>0</v>
      </c>
      <c r="C244" s="3">
        <f>SUMIF(GSTR2A!E:E,DIFF!A244,GSTR2A!P:P)</f>
        <v>553.5</v>
      </c>
      <c r="D244" s="3">
        <f>SUMIF(GSTR2A!E:E,DIFF!A244,GSTR2A!Q:Q)</f>
        <v>553.5</v>
      </c>
      <c r="E244" s="3">
        <f t="shared" si="18"/>
        <v>1107</v>
      </c>
      <c r="F244" s="6"/>
      <c r="G244" s="3">
        <f>SUMIF(b!F:F,DIFF!A244,b!Q:Q)</f>
        <v>0</v>
      </c>
      <c r="H244" s="3">
        <f>SUMIF(b!F:F,DIFF!A244,b!P:P)</f>
        <v>553.5</v>
      </c>
      <c r="I244" s="3">
        <f>SUMIF(b!F:F,DIFF!A244,b!O:O)</f>
        <v>553.5</v>
      </c>
      <c r="J244" s="3">
        <f t="shared" si="19"/>
        <v>1107</v>
      </c>
      <c r="K244" s="6"/>
      <c r="L244" s="3">
        <f t="shared" si="20"/>
        <v>0</v>
      </c>
      <c r="M244" s="3">
        <f t="shared" si="21"/>
        <v>0</v>
      </c>
      <c r="N244" s="3">
        <f t="shared" si="22"/>
        <v>0</v>
      </c>
      <c r="O244" s="3">
        <f t="shared" si="23"/>
        <v>0</v>
      </c>
      <c r="P244" s="3" t="s">
        <v>7339</v>
      </c>
      <c r="Q244" s="3"/>
    </row>
    <row r="245" spans="1:17" x14ac:dyDescent="0.25">
      <c r="A245" s="2" t="s">
        <v>2957</v>
      </c>
      <c r="B245" s="3">
        <f>SUMIF(GSTR2A!E:E,DIFF!A245,GSTR2A!O:O)</f>
        <v>0</v>
      </c>
      <c r="C245" s="3">
        <f>SUMIF(GSTR2A!E:E,DIFF!A245,GSTR2A!P:P)</f>
        <v>480.51</v>
      </c>
      <c r="D245" s="3">
        <f>SUMIF(GSTR2A!E:E,DIFF!A245,GSTR2A!Q:Q)</f>
        <v>480.51</v>
      </c>
      <c r="E245" s="3">
        <f t="shared" si="18"/>
        <v>961.02</v>
      </c>
      <c r="F245" s="6"/>
      <c r="G245" s="3">
        <f>SUMIF(b!F:F,DIFF!A245,b!Q:Q)</f>
        <v>0</v>
      </c>
      <c r="H245" s="3">
        <f>SUMIF(b!F:F,DIFF!A245,b!P:P)</f>
        <v>480.50819999999999</v>
      </c>
      <c r="I245" s="3">
        <f>SUMIF(b!F:F,DIFF!A245,b!O:O)</f>
        <v>480.50819999999999</v>
      </c>
      <c r="J245" s="3">
        <f t="shared" si="19"/>
        <v>961.01639999999998</v>
      </c>
      <c r="K245" s="6"/>
      <c r="L245" s="3">
        <f t="shared" si="20"/>
        <v>0</v>
      </c>
      <c r="M245" s="3">
        <f t="shared" si="21"/>
        <v>1.8000000000029104E-3</v>
      </c>
      <c r="N245" s="3">
        <f t="shared" si="22"/>
        <v>1.8000000000029104E-3</v>
      </c>
      <c r="O245" s="3">
        <f t="shared" si="23"/>
        <v>3.6000000000058208E-3</v>
      </c>
      <c r="P245" s="3" t="s">
        <v>7339</v>
      </c>
      <c r="Q245" s="3"/>
    </row>
    <row r="246" spans="1:17" x14ac:dyDescent="0.25">
      <c r="A246" s="2" t="s">
        <v>672</v>
      </c>
      <c r="B246" s="3">
        <f>SUMIF(GSTR2A!E:E,DIFF!A246,GSTR2A!O:O)</f>
        <v>0</v>
      </c>
      <c r="C246" s="3">
        <f>SUMIF(GSTR2A!E:E,DIFF!A246,GSTR2A!P:P)</f>
        <v>2655</v>
      </c>
      <c r="D246" s="3">
        <f>SUMIF(GSTR2A!E:E,DIFF!A246,GSTR2A!Q:Q)</f>
        <v>2655</v>
      </c>
      <c r="E246" s="3">
        <f t="shared" si="18"/>
        <v>5310</v>
      </c>
      <c r="F246" s="6"/>
      <c r="G246" s="3">
        <f>SUMIF(b!F:F,DIFF!A246,b!Q:Q)</f>
        <v>0</v>
      </c>
      <c r="H246" s="3">
        <f>SUMIF(b!F:F,DIFF!A246,b!P:P)</f>
        <v>2655</v>
      </c>
      <c r="I246" s="3">
        <f>SUMIF(b!F:F,DIFF!A246,b!O:O)</f>
        <v>2655</v>
      </c>
      <c r="J246" s="3">
        <f t="shared" si="19"/>
        <v>5310</v>
      </c>
      <c r="K246" s="6"/>
      <c r="L246" s="3">
        <f t="shared" si="20"/>
        <v>0</v>
      </c>
      <c r="M246" s="3">
        <f t="shared" si="21"/>
        <v>0</v>
      </c>
      <c r="N246" s="3">
        <f t="shared" si="22"/>
        <v>0</v>
      </c>
      <c r="O246" s="3">
        <f t="shared" si="23"/>
        <v>0</v>
      </c>
      <c r="P246" s="3" t="s">
        <v>7339</v>
      </c>
      <c r="Q246" s="3"/>
    </row>
    <row r="247" spans="1:17" x14ac:dyDescent="0.25">
      <c r="A247" s="2" t="s">
        <v>2431</v>
      </c>
      <c r="B247" s="3">
        <f>SUMIF(GSTR2A!E:E,DIFF!A247,GSTR2A!O:O)</f>
        <v>0</v>
      </c>
      <c r="C247" s="3">
        <f>SUMIF(GSTR2A!E:E,DIFF!A247,GSTR2A!P:P)</f>
        <v>2134.84</v>
      </c>
      <c r="D247" s="3">
        <f>SUMIF(GSTR2A!E:E,DIFF!A247,GSTR2A!Q:Q)</f>
        <v>2134.84</v>
      </c>
      <c r="E247" s="3">
        <f t="shared" si="18"/>
        <v>4269.68</v>
      </c>
      <c r="F247" s="6"/>
      <c r="G247" s="3">
        <f>SUMIF(b!F:F,DIFF!A247,b!Q:Q)</f>
        <v>0</v>
      </c>
      <c r="H247" s="3">
        <f>SUMIF(b!F:F,DIFF!A247,b!P:P)</f>
        <v>777.20399999999995</v>
      </c>
      <c r="I247" s="3">
        <f>SUMIF(b!F:F,DIFF!A247,b!O:O)</f>
        <v>777.20399999999995</v>
      </c>
      <c r="J247" s="3">
        <f t="shared" si="19"/>
        <v>1554.4079999999999</v>
      </c>
      <c r="K247" s="6"/>
      <c r="L247" s="3">
        <f t="shared" si="20"/>
        <v>0</v>
      </c>
      <c r="M247" s="3">
        <f t="shared" si="21"/>
        <v>1357.6360000000002</v>
      </c>
      <c r="N247" s="3">
        <f t="shared" si="22"/>
        <v>1357.6360000000002</v>
      </c>
      <c r="O247" s="3">
        <f t="shared" si="23"/>
        <v>2715.2720000000004</v>
      </c>
      <c r="P247" s="3" t="s">
        <v>7929</v>
      </c>
      <c r="Q247" s="3"/>
    </row>
    <row r="248" spans="1:17" x14ac:dyDescent="0.25">
      <c r="A248" s="2" t="s">
        <v>6380</v>
      </c>
      <c r="B248" s="3">
        <f>SUMIF(GSTR2A!E:E,DIFF!A248,GSTR2A!O:O)</f>
        <v>0</v>
      </c>
      <c r="C248" s="3">
        <f>SUMIF(GSTR2A!E:E,DIFF!A248,GSTR2A!P:P)</f>
        <v>0</v>
      </c>
      <c r="D248" s="3">
        <f>SUMIF(GSTR2A!E:E,DIFF!A248,GSTR2A!Q:Q)</f>
        <v>0</v>
      </c>
      <c r="E248" s="3">
        <f t="shared" si="18"/>
        <v>0</v>
      </c>
      <c r="F248" s="6"/>
      <c r="G248" s="3">
        <f>SUMIF(b!F:F,DIFF!A248,b!Q:Q)</f>
        <v>0</v>
      </c>
      <c r="H248" s="3">
        <f>SUMIF(b!F:F,DIFF!A248,b!P:P)</f>
        <v>99</v>
      </c>
      <c r="I248" s="3">
        <f>SUMIF(b!F:F,DIFF!A248,b!O:O)</f>
        <v>99</v>
      </c>
      <c r="J248" s="3">
        <f t="shared" si="19"/>
        <v>198</v>
      </c>
      <c r="K248" s="6"/>
      <c r="L248" s="3">
        <f t="shared" si="20"/>
        <v>0</v>
      </c>
      <c r="M248" s="3">
        <f t="shared" si="21"/>
        <v>-99</v>
      </c>
      <c r="N248" s="3">
        <f t="shared" si="22"/>
        <v>-99</v>
      </c>
      <c r="O248" s="3">
        <f t="shared" si="23"/>
        <v>-198</v>
      </c>
      <c r="P248" s="3" t="s">
        <v>7930</v>
      </c>
      <c r="Q248" s="3"/>
    </row>
    <row r="249" spans="1:17" x14ac:dyDescent="0.25">
      <c r="A249" s="2" t="s">
        <v>674</v>
      </c>
      <c r="B249" s="3">
        <f>SUMIF(GSTR2A!E:E,DIFF!A249,GSTR2A!O:O)</f>
        <v>0</v>
      </c>
      <c r="C249" s="3">
        <f>SUMIF(GSTR2A!E:E,DIFF!A249,GSTR2A!P:P)</f>
        <v>5330.16</v>
      </c>
      <c r="D249" s="3">
        <f>SUMIF(GSTR2A!E:E,DIFF!A249,GSTR2A!Q:Q)</f>
        <v>5330.16</v>
      </c>
      <c r="E249" s="3">
        <f t="shared" si="18"/>
        <v>10660.32</v>
      </c>
      <c r="F249" s="6"/>
      <c r="G249" s="3">
        <f>SUMIF(b!F:F,DIFF!A249,b!Q:Q)</f>
        <v>0</v>
      </c>
      <c r="H249" s="3">
        <f>SUMIF(b!F:F,DIFF!A249,b!P:P)</f>
        <v>5330</v>
      </c>
      <c r="I249" s="3">
        <f>SUMIF(b!F:F,DIFF!A249,b!O:O)</f>
        <v>5330</v>
      </c>
      <c r="J249" s="3">
        <f t="shared" si="19"/>
        <v>10660</v>
      </c>
      <c r="K249" s="6"/>
      <c r="L249" s="3">
        <f t="shared" si="20"/>
        <v>0</v>
      </c>
      <c r="M249" s="3">
        <f t="shared" si="21"/>
        <v>0.15999999999985448</v>
      </c>
      <c r="N249" s="3">
        <f t="shared" si="22"/>
        <v>0.15999999999985448</v>
      </c>
      <c r="O249" s="3">
        <f t="shared" si="23"/>
        <v>0.31999999999970896</v>
      </c>
      <c r="P249" s="3" t="s">
        <v>7339</v>
      </c>
      <c r="Q249" s="3"/>
    </row>
    <row r="250" spans="1:17" x14ac:dyDescent="0.25">
      <c r="A250" s="2" t="s">
        <v>2385</v>
      </c>
      <c r="B250" s="3">
        <f>SUMIF(GSTR2A!E:E,DIFF!A250,GSTR2A!O:O)</f>
        <v>0</v>
      </c>
      <c r="C250" s="3">
        <f>SUMIF(GSTR2A!E:E,DIFF!A250,GSTR2A!P:P)</f>
        <v>7114.5</v>
      </c>
      <c r="D250" s="3">
        <f>SUMIF(GSTR2A!E:E,DIFF!A250,GSTR2A!Q:Q)</f>
        <v>7114.5</v>
      </c>
      <c r="E250" s="3">
        <f t="shared" si="18"/>
        <v>14229</v>
      </c>
      <c r="F250" s="6"/>
      <c r="G250" s="3">
        <f>SUMIF(b!F:F,DIFF!A250,b!Q:Q)</f>
        <v>0</v>
      </c>
      <c r="H250" s="3">
        <f>SUMIF(b!F:F,DIFF!A250,b!P:P)</f>
        <v>6597</v>
      </c>
      <c r="I250" s="3">
        <f>SUMIF(b!F:F,DIFF!A250,b!O:O)</f>
        <v>6597</v>
      </c>
      <c r="J250" s="3">
        <f t="shared" si="19"/>
        <v>13194</v>
      </c>
      <c r="K250" s="6"/>
      <c r="L250" s="3">
        <f t="shared" si="20"/>
        <v>0</v>
      </c>
      <c r="M250" s="3">
        <f t="shared" si="21"/>
        <v>517.5</v>
      </c>
      <c r="N250" s="3">
        <f t="shared" si="22"/>
        <v>517.5</v>
      </c>
      <c r="O250" s="3">
        <f t="shared" si="23"/>
        <v>1035</v>
      </c>
      <c r="P250" s="3" t="s">
        <v>7929</v>
      </c>
      <c r="Q250" s="3" t="s">
        <v>5815</v>
      </c>
    </row>
    <row r="251" spans="1:17" x14ac:dyDescent="0.25">
      <c r="A251" s="2" t="s">
        <v>2143</v>
      </c>
      <c r="B251" s="3">
        <f>SUMIF(GSTR2A!E:E,DIFF!A251,GSTR2A!O:O)</f>
        <v>0</v>
      </c>
      <c r="C251" s="3">
        <f>SUMIF(GSTR2A!E:E,DIFF!A251,GSTR2A!P:P)</f>
        <v>172.5</v>
      </c>
      <c r="D251" s="3">
        <f>SUMIF(GSTR2A!E:E,DIFF!A251,GSTR2A!Q:Q)</f>
        <v>172.5</v>
      </c>
      <c r="E251" s="3">
        <f t="shared" si="18"/>
        <v>345</v>
      </c>
      <c r="F251" s="6"/>
      <c r="G251" s="3">
        <f>SUMIF(b!F:F,DIFF!A251,b!Q:Q)</f>
        <v>0</v>
      </c>
      <c r="H251" s="3">
        <f>SUMIF(b!F:F,DIFF!A251,b!P:P)</f>
        <v>793.5</v>
      </c>
      <c r="I251" s="3">
        <f>SUMIF(b!F:F,DIFF!A251,b!O:O)</f>
        <v>793.5</v>
      </c>
      <c r="J251" s="3">
        <f t="shared" si="19"/>
        <v>1587</v>
      </c>
      <c r="K251" s="6"/>
      <c r="L251" s="3">
        <f t="shared" si="20"/>
        <v>0</v>
      </c>
      <c r="M251" s="3">
        <f t="shared" si="21"/>
        <v>-621</v>
      </c>
      <c r="N251" s="3">
        <f t="shared" si="22"/>
        <v>-621</v>
      </c>
      <c r="O251" s="3">
        <f t="shared" si="23"/>
        <v>-1242</v>
      </c>
      <c r="P251" s="3" t="s">
        <v>7930</v>
      </c>
      <c r="Q251" s="3"/>
    </row>
    <row r="252" spans="1:17" x14ac:dyDescent="0.25">
      <c r="A252" s="2" t="s">
        <v>2225</v>
      </c>
      <c r="B252" s="3">
        <f>SUMIF(GSTR2A!E:E,DIFF!A252,GSTR2A!O:O)</f>
        <v>0</v>
      </c>
      <c r="C252" s="3">
        <f>SUMIF(GSTR2A!E:E,DIFF!A252,GSTR2A!P:P)</f>
        <v>11880</v>
      </c>
      <c r="D252" s="3">
        <f>SUMIF(GSTR2A!E:E,DIFF!A252,GSTR2A!Q:Q)</f>
        <v>11880</v>
      </c>
      <c r="E252" s="3">
        <f t="shared" si="18"/>
        <v>23760</v>
      </c>
      <c r="F252" s="6"/>
      <c r="G252" s="3">
        <f>SUMIF(b!F:F,DIFF!A252,b!Q:Q)</f>
        <v>0</v>
      </c>
      <c r="H252" s="3">
        <f>SUMIF(b!F:F,DIFF!A252,b!P:P)</f>
        <v>0</v>
      </c>
      <c r="I252" s="3">
        <f>SUMIF(b!F:F,DIFF!A252,b!O:O)</f>
        <v>0</v>
      </c>
      <c r="J252" s="3">
        <f t="shared" si="19"/>
        <v>0</v>
      </c>
      <c r="K252" s="6"/>
      <c r="L252" s="3">
        <f t="shared" si="20"/>
        <v>0</v>
      </c>
      <c r="M252" s="3">
        <f t="shared" si="21"/>
        <v>11880</v>
      </c>
      <c r="N252" s="3">
        <f t="shared" si="22"/>
        <v>11880</v>
      </c>
      <c r="O252" s="3">
        <f t="shared" si="23"/>
        <v>23760</v>
      </c>
      <c r="P252" s="3" t="s">
        <v>7929</v>
      </c>
      <c r="Q252" s="3" t="s">
        <v>5815</v>
      </c>
    </row>
    <row r="253" spans="1:17" x14ac:dyDescent="0.25">
      <c r="A253" s="2" t="s">
        <v>706</v>
      </c>
      <c r="B253" s="3">
        <f>SUMIF(GSTR2A!E:E,DIFF!A253,GSTR2A!O:O)</f>
        <v>0</v>
      </c>
      <c r="C253" s="3">
        <f>SUMIF(GSTR2A!E:E,DIFF!A253,GSTR2A!P:P)</f>
        <v>13260</v>
      </c>
      <c r="D253" s="3">
        <f>SUMIF(GSTR2A!E:E,DIFF!A253,GSTR2A!Q:Q)</f>
        <v>13260</v>
      </c>
      <c r="E253" s="3">
        <f t="shared" si="18"/>
        <v>26520</v>
      </c>
      <c r="F253" s="6"/>
      <c r="G253" s="3">
        <f>SUMIF(b!F:F,DIFF!A253,b!Q:Q)</f>
        <v>0</v>
      </c>
      <c r="H253" s="3">
        <f>SUMIF(b!F:F,DIFF!A253,b!P:P)</f>
        <v>13260</v>
      </c>
      <c r="I253" s="3">
        <f>SUMIF(b!F:F,DIFF!A253,b!O:O)</f>
        <v>13260</v>
      </c>
      <c r="J253" s="3">
        <f t="shared" si="19"/>
        <v>26520</v>
      </c>
      <c r="K253" s="6"/>
      <c r="L253" s="3">
        <f t="shared" si="20"/>
        <v>0</v>
      </c>
      <c r="M253" s="3">
        <f t="shared" si="21"/>
        <v>0</v>
      </c>
      <c r="N253" s="3">
        <f t="shared" si="22"/>
        <v>0</v>
      </c>
      <c r="O253" s="3">
        <f t="shared" si="23"/>
        <v>0</v>
      </c>
      <c r="P253" s="3" t="s">
        <v>7339</v>
      </c>
      <c r="Q253" s="3"/>
    </row>
    <row r="254" spans="1:17" x14ac:dyDescent="0.25">
      <c r="A254" s="2" t="s">
        <v>2217</v>
      </c>
      <c r="B254" s="3">
        <f>SUMIF(GSTR2A!E:E,DIFF!A254,GSTR2A!O:O)</f>
        <v>80461.8</v>
      </c>
      <c r="C254" s="3">
        <f>SUMIF(GSTR2A!E:E,DIFF!A254,GSTR2A!P:P)</f>
        <v>0</v>
      </c>
      <c r="D254" s="3">
        <f>SUMIF(GSTR2A!E:E,DIFF!A254,GSTR2A!Q:Q)</f>
        <v>0</v>
      </c>
      <c r="E254" s="3">
        <f t="shared" si="18"/>
        <v>80461.8</v>
      </c>
      <c r="F254" s="6"/>
      <c r="G254" s="3">
        <f>SUMIF(b!F:F,DIFF!A254,b!Q:Q)</f>
        <v>62605.8</v>
      </c>
      <c r="H254" s="3">
        <f>SUMIF(b!F:F,DIFF!A254,b!P:P)</f>
        <v>0</v>
      </c>
      <c r="I254" s="3">
        <f>SUMIF(b!F:F,DIFF!A254,b!O:O)</f>
        <v>0</v>
      </c>
      <c r="J254" s="3">
        <f t="shared" si="19"/>
        <v>62605.8</v>
      </c>
      <c r="K254" s="6"/>
      <c r="L254" s="3">
        <f t="shared" si="20"/>
        <v>17856</v>
      </c>
      <c r="M254" s="3">
        <f t="shared" si="21"/>
        <v>0</v>
      </c>
      <c r="N254" s="3">
        <f t="shared" si="22"/>
        <v>0</v>
      </c>
      <c r="O254" s="3">
        <f t="shared" si="23"/>
        <v>17856</v>
      </c>
      <c r="P254" s="3" t="s">
        <v>7929</v>
      </c>
      <c r="Q254" s="3"/>
    </row>
    <row r="255" spans="1:17" x14ac:dyDescent="0.25">
      <c r="A255" s="2" t="s">
        <v>154</v>
      </c>
      <c r="B255" s="3">
        <f>SUMIF(GSTR2A!E:E,DIFF!A255,GSTR2A!O:O)</f>
        <v>33768</v>
      </c>
      <c r="C255" s="3">
        <f>SUMIF(GSTR2A!E:E,DIFF!A255,GSTR2A!P:P)</f>
        <v>0</v>
      </c>
      <c r="D255" s="3">
        <f>SUMIF(GSTR2A!E:E,DIFF!A255,GSTR2A!Q:Q)</f>
        <v>0</v>
      </c>
      <c r="E255" s="3">
        <f t="shared" si="18"/>
        <v>33768</v>
      </c>
      <c r="F255" s="6"/>
      <c r="G255" s="3">
        <f>SUMIF(b!F:F,DIFF!A255,b!Q:Q)</f>
        <v>0</v>
      </c>
      <c r="H255" s="3">
        <f>SUMIF(b!F:F,DIFF!A255,b!P:P)</f>
        <v>0</v>
      </c>
      <c r="I255" s="3">
        <f>SUMIF(b!F:F,DIFF!A255,b!O:O)</f>
        <v>0</v>
      </c>
      <c r="J255" s="3">
        <f t="shared" si="19"/>
        <v>0</v>
      </c>
      <c r="K255" s="6"/>
      <c r="L255" s="3">
        <f t="shared" si="20"/>
        <v>33768</v>
      </c>
      <c r="M255" s="3">
        <f t="shared" si="21"/>
        <v>0</v>
      </c>
      <c r="N255" s="3">
        <f t="shared" si="22"/>
        <v>0</v>
      </c>
      <c r="O255" s="3">
        <f t="shared" si="23"/>
        <v>33768</v>
      </c>
      <c r="P255" s="3" t="s">
        <v>7929</v>
      </c>
      <c r="Q255" s="3" t="s">
        <v>5815</v>
      </c>
    </row>
    <row r="256" spans="1:17" x14ac:dyDescent="0.25">
      <c r="A256" s="2" t="s">
        <v>1155</v>
      </c>
      <c r="B256" s="3">
        <f>SUMIF(GSTR2A!E:E,DIFF!A256,GSTR2A!O:O)</f>
        <v>10584</v>
      </c>
      <c r="C256" s="3">
        <f>SUMIF(GSTR2A!E:E,DIFF!A256,GSTR2A!P:P)</f>
        <v>0</v>
      </c>
      <c r="D256" s="3">
        <f>SUMIF(GSTR2A!E:E,DIFF!A256,GSTR2A!Q:Q)</f>
        <v>0</v>
      </c>
      <c r="E256" s="3">
        <f t="shared" si="18"/>
        <v>10584</v>
      </c>
      <c r="F256" s="6"/>
      <c r="G256" s="3">
        <f>SUMIF(b!F:F,DIFF!A256,b!Q:Q)</f>
        <v>0</v>
      </c>
      <c r="H256" s="3">
        <f>SUMIF(b!F:F,DIFF!A256,b!P:P)</f>
        <v>0</v>
      </c>
      <c r="I256" s="3">
        <f>SUMIF(b!F:F,DIFF!A256,b!O:O)</f>
        <v>0</v>
      </c>
      <c r="J256" s="3">
        <f t="shared" si="19"/>
        <v>0</v>
      </c>
      <c r="K256" s="6"/>
      <c r="L256" s="3">
        <f t="shared" si="20"/>
        <v>10584</v>
      </c>
      <c r="M256" s="3">
        <f t="shared" si="21"/>
        <v>0</v>
      </c>
      <c r="N256" s="3">
        <f t="shared" si="22"/>
        <v>0</v>
      </c>
      <c r="O256" s="3">
        <f t="shared" si="23"/>
        <v>10584</v>
      </c>
      <c r="P256" s="3" t="s">
        <v>7929</v>
      </c>
      <c r="Q256" s="3" t="s">
        <v>5815</v>
      </c>
    </row>
    <row r="257" spans="1:17" x14ac:dyDescent="0.25">
      <c r="A257" s="2" t="s">
        <v>2653</v>
      </c>
      <c r="B257" s="3">
        <f>SUMIF(GSTR2A!E:E,DIFF!A257,GSTR2A!O:O)</f>
        <v>0</v>
      </c>
      <c r="C257" s="3">
        <f>SUMIF(GSTR2A!E:E,DIFF!A257,GSTR2A!P:P)</f>
        <v>432</v>
      </c>
      <c r="D257" s="3">
        <f>SUMIF(GSTR2A!E:E,DIFF!A257,GSTR2A!Q:Q)</f>
        <v>432</v>
      </c>
      <c r="E257" s="3">
        <f t="shared" si="18"/>
        <v>864</v>
      </c>
      <c r="F257" s="6"/>
      <c r="G257" s="3">
        <f>SUMIF(b!F:F,DIFF!A257,b!Q:Q)</f>
        <v>0</v>
      </c>
      <c r="H257" s="3">
        <f>SUMIF(b!F:F,DIFF!A257,b!P:P)</f>
        <v>432</v>
      </c>
      <c r="I257" s="3">
        <f>SUMIF(b!F:F,DIFF!A257,b!O:O)</f>
        <v>432</v>
      </c>
      <c r="J257" s="3">
        <f t="shared" si="19"/>
        <v>864</v>
      </c>
      <c r="K257" s="6"/>
      <c r="L257" s="3">
        <f t="shared" si="20"/>
        <v>0</v>
      </c>
      <c r="M257" s="3">
        <f t="shared" si="21"/>
        <v>0</v>
      </c>
      <c r="N257" s="3">
        <f t="shared" si="22"/>
        <v>0</v>
      </c>
      <c r="O257" s="3">
        <f t="shared" si="23"/>
        <v>0</v>
      </c>
      <c r="P257" s="3" t="s">
        <v>7339</v>
      </c>
      <c r="Q257" s="3"/>
    </row>
    <row r="258" spans="1:17" x14ac:dyDescent="0.25">
      <c r="A258" s="2" t="s">
        <v>795</v>
      </c>
      <c r="B258" s="3">
        <f>SUMIF(GSTR2A!E:E,DIFF!A258,GSTR2A!O:O)</f>
        <v>0</v>
      </c>
      <c r="C258" s="3">
        <f>SUMIF(GSTR2A!E:E,DIFF!A258,GSTR2A!P:P)</f>
        <v>8281.07</v>
      </c>
      <c r="D258" s="3">
        <f>SUMIF(GSTR2A!E:E,DIFF!A258,GSTR2A!Q:Q)</f>
        <v>8281.07</v>
      </c>
      <c r="E258" s="3">
        <f t="shared" si="18"/>
        <v>16562.14</v>
      </c>
      <c r="F258" s="6"/>
      <c r="G258" s="3">
        <f>SUMIF(b!F:F,DIFF!A258,b!Q:Q)</f>
        <v>0</v>
      </c>
      <c r="H258" s="3">
        <f>SUMIF(b!F:F,DIFF!A258,b!P:P)</f>
        <v>9325.066499999999</v>
      </c>
      <c r="I258" s="3">
        <f>SUMIF(b!F:F,DIFF!A258,b!O:O)</f>
        <v>9325.066499999999</v>
      </c>
      <c r="J258" s="3">
        <f t="shared" si="19"/>
        <v>18650.132999999998</v>
      </c>
      <c r="K258" s="6"/>
      <c r="L258" s="3">
        <f t="shared" si="20"/>
        <v>0</v>
      </c>
      <c r="M258" s="3">
        <f t="shared" si="21"/>
        <v>-1043.9964999999993</v>
      </c>
      <c r="N258" s="3">
        <f t="shared" si="22"/>
        <v>-1043.9964999999993</v>
      </c>
      <c r="O258" s="3">
        <f t="shared" si="23"/>
        <v>-2087.9929999999986</v>
      </c>
      <c r="P258" s="3" t="s">
        <v>7930</v>
      </c>
      <c r="Q258" s="3"/>
    </row>
    <row r="259" spans="1:17" x14ac:dyDescent="0.25">
      <c r="A259" s="2" t="s">
        <v>2741</v>
      </c>
      <c r="B259" s="3">
        <f>SUMIF(GSTR2A!E:E,DIFF!A259,GSTR2A!O:O)</f>
        <v>0</v>
      </c>
      <c r="C259" s="3">
        <f>SUMIF(GSTR2A!E:E,DIFF!A259,GSTR2A!P:P)</f>
        <v>855</v>
      </c>
      <c r="D259" s="3">
        <f>SUMIF(GSTR2A!E:E,DIFF!A259,GSTR2A!Q:Q)</f>
        <v>855</v>
      </c>
      <c r="E259" s="3">
        <f t="shared" si="18"/>
        <v>1710</v>
      </c>
      <c r="F259" s="6"/>
      <c r="G259" s="3">
        <f>SUMIF(b!F:F,DIFF!A259,b!Q:Q)</f>
        <v>0</v>
      </c>
      <c r="H259" s="3">
        <f>SUMIF(b!F:F,DIFF!A259,b!P:P)</f>
        <v>855</v>
      </c>
      <c r="I259" s="3">
        <f>SUMIF(b!F:F,DIFF!A259,b!O:O)</f>
        <v>855</v>
      </c>
      <c r="J259" s="3">
        <f t="shared" si="19"/>
        <v>1710</v>
      </c>
      <c r="K259" s="6"/>
      <c r="L259" s="3">
        <f t="shared" si="20"/>
        <v>0</v>
      </c>
      <c r="M259" s="3">
        <f t="shared" si="21"/>
        <v>0</v>
      </c>
      <c r="N259" s="3">
        <f t="shared" si="22"/>
        <v>0</v>
      </c>
      <c r="O259" s="3">
        <f t="shared" si="23"/>
        <v>0</v>
      </c>
      <c r="P259" s="3" t="s">
        <v>7339</v>
      </c>
      <c r="Q259" s="3"/>
    </row>
    <row r="260" spans="1:17" x14ac:dyDescent="0.25">
      <c r="A260" s="2" t="s">
        <v>2065</v>
      </c>
      <c r="B260" s="3">
        <f>SUMIF(GSTR2A!E:E,DIFF!A260,GSTR2A!O:O)</f>
        <v>0</v>
      </c>
      <c r="C260" s="3">
        <f>SUMIF(GSTR2A!E:E,DIFF!A260,GSTR2A!P:P)</f>
        <v>1124.6099999999999</v>
      </c>
      <c r="D260" s="3">
        <f>SUMIF(GSTR2A!E:E,DIFF!A260,GSTR2A!Q:Q)</f>
        <v>1124.6099999999999</v>
      </c>
      <c r="E260" s="3">
        <f t="shared" ref="E260:E323" si="24">SUM(B260:D260)</f>
        <v>2249.2199999999998</v>
      </c>
      <c r="F260" s="6"/>
      <c r="G260" s="3">
        <f>SUMIF(b!F:F,DIFF!A260,b!Q:Q)</f>
        <v>0</v>
      </c>
      <c r="H260" s="3">
        <f>SUMIF(b!F:F,DIFF!A260,b!P:P)</f>
        <v>1123.6186000000002</v>
      </c>
      <c r="I260" s="3">
        <f>SUMIF(b!F:F,DIFF!A260,b!O:O)</f>
        <v>1123.6186000000002</v>
      </c>
      <c r="J260" s="3">
        <f t="shared" ref="J260:J323" si="25">SUM(G260:I260)</f>
        <v>2247.2372000000005</v>
      </c>
      <c r="K260" s="6"/>
      <c r="L260" s="3">
        <f t="shared" ref="L260:L323" si="26">B260-G260</f>
        <v>0</v>
      </c>
      <c r="M260" s="3">
        <f t="shared" ref="M260:M323" si="27">C260-H260</f>
        <v>0.99139999999965767</v>
      </c>
      <c r="N260" s="3">
        <f t="shared" ref="N260:N323" si="28">D260-I260</f>
        <v>0.99139999999965767</v>
      </c>
      <c r="O260" s="3">
        <f t="shared" ref="O260:O323" si="29">E260-J260</f>
        <v>1.9827999999993153</v>
      </c>
      <c r="P260" s="3" t="s">
        <v>7339</v>
      </c>
      <c r="Q260" s="3"/>
    </row>
    <row r="261" spans="1:17" x14ac:dyDescent="0.25">
      <c r="A261" s="2" t="s">
        <v>680</v>
      </c>
      <c r="B261" s="3">
        <f>SUMIF(GSTR2A!E:E,DIFF!A261,GSTR2A!O:O)</f>
        <v>0</v>
      </c>
      <c r="C261" s="3">
        <f>SUMIF(GSTR2A!E:E,DIFF!A261,GSTR2A!P:P)</f>
        <v>53870.31</v>
      </c>
      <c r="D261" s="3">
        <f>SUMIF(GSTR2A!E:E,DIFF!A261,GSTR2A!Q:Q)</f>
        <v>53870.31</v>
      </c>
      <c r="E261" s="3">
        <f t="shared" si="24"/>
        <v>107740.62</v>
      </c>
      <c r="F261" s="6"/>
      <c r="G261" s="3">
        <f>SUMIF(b!F:F,DIFF!A261,b!Q:Q)</f>
        <v>0</v>
      </c>
      <c r="H261" s="3">
        <f>SUMIF(b!F:F,DIFF!A261,b!P:P)</f>
        <v>1229.94</v>
      </c>
      <c r="I261" s="3">
        <f>SUMIF(b!F:F,DIFF!A261,b!O:O)</f>
        <v>1229.94</v>
      </c>
      <c r="J261" s="3">
        <f t="shared" si="25"/>
        <v>2459.88</v>
      </c>
      <c r="K261" s="6"/>
      <c r="L261" s="3">
        <f t="shared" si="26"/>
        <v>0</v>
      </c>
      <c r="M261" s="3">
        <f t="shared" si="27"/>
        <v>52640.369999999995</v>
      </c>
      <c r="N261" s="3">
        <f t="shared" si="28"/>
        <v>52640.369999999995</v>
      </c>
      <c r="O261" s="3">
        <f t="shared" si="29"/>
        <v>105280.73999999999</v>
      </c>
      <c r="P261" s="3" t="s">
        <v>7929</v>
      </c>
      <c r="Q261" s="3" t="s">
        <v>5815</v>
      </c>
    </row>
    <row r="262" spans="1:17" x14ac:dyDescent="0.25">
      <c r="A262" s="2" t="s">
        <v>4447</v>
      </c>
      <c r="B262" s="3">
        <f>SUMIF(GSTR2A!E:E,DIFF!A262,GSTR2A!O:O)</f>
        <v>0</v>
      </c>
      <c r="C262" s="3">
        <f>SUMIF(GSTR2A!E:E,DIFF!A262,GSTR2A!P:P)</f>
        <v>19743</v>
      </c>
      <c r="D262" s="3">
        <f>SUMIF(GSTR2A!E:E,DIFF!A262,GSTR2A!Q:Q)</f>
        <v>19743</v>
      </c>
      <c r="E262" s="3">
        <f t="shared" si="24"/>
        <v>39486</v>
      </c>
      <c r="F262" s="6"/>
      <c r="G262" s="3">
        <f>SUMIF(b!F:F,DIFF!A262,b!Q:Q)</f>
        <v>0</v>
      </c>
      <c r="H262" s="3">
        <f>SUMIF(b!F:F,DIFF!A262,b!P:P)</f>
        <v>0</v>
      </c>
      <c r="I262" s="3">
        <f>SUMIF(b!F:F,DIFF!A262,b!O:O)</f>
        <v>0</v>
      </c>
      <c r="J262" s="3">
        <f t="shared" si="25"/>
        <v>0</v>
      </c>
      <c r="K262" s="6"/>
      <c r="L262" s="3">
        <f t="shared" si="26"/>
        <v>0</v>
      </c>
      <c r="M262" s="3">
        <f t="shared" si="27"/>
        <v>19743</v>
      </c>
      <c r="N262" s="3">
        <f t="shared" si="28"/>
        <v>19743</v>
      </c>
      <c r="O262" s="3">
        <f t="shared" si="29"/>
        <v>39486</v>
      </c>
      <c r="P262" s="3" t="s">
        <v>7929</v>
      </c>
      <c r="Q262" s="3" t="s">
        <v>5815</v>
      </c>
    </row>
    <row r="263" spans="1:17" x14ac:dyDescent="0.25">
      <c r="A263" s="2" t="s">
        <v>2634</v>
      </c>
      <c r="B263" s="3">
        <f>SUMIF(GSTR2A!E:E,DIFF!A263,GSTR2A!O:O)</f>
        <v>0</v>
      </c>
      <c r="C263" s="3">
        <f>SUMIF(GSTR2A!E:E,DIFF!A263,GSTR2A!P:P)</f>
        <v>72</v>
      </c>
      <c r="D263" s="3">
        <f>SUMIF(GSTR2A!E:E,DIFF!A263,GSTR2A!Q:Q)</f>
        <v>72</v>
      </c>
      <c r="E263" s="3">
        <f t="shared" si="24"/>
        <v>144</v>
      </c>
      <c r="F263" s="6"/>
      <c r="G263" s="3">
        <f>SUMIF(b!F:F,DIFF!A263,b!Q:Q)</f>
        <v>0</v>
      </c>
      <c r="H263" s="3">
        <f>SUMIF(b!F:F,DIFF!A263,b!P:P)</f>
        <v>72</v>
      </c>
      <c r="I263" s="3">
        <f>SUMIF(b!F:F,DIFF!A263,b!O:O)</f>
        <v>72</v>
      </c>
      <c r="J263" s="3">
        <f t="shared" si="25"/>
        <v>144</v>
      </c>
      <c r="K263" s="6"/>
      <c r="L263" s="3">
        <f t="shared" si="26"/>
        <v>0</v>
      </c>
      <c r="M263" s="3">
        <f t="shared" si="27"/>
        <v>0</v>
      </c>
      <c r="N263" s="3">
        <f t="shared" si="28"/>
        <v>0</v>
      </c>
      <c r="O263" s="3">
        <f t="shared" si="29"/>
        <v>0</v>
      </c>
      <c r="P263" s="3" t="s">
        <v>7339</v>
      </c>
      <c r="Q263" s="3"/>
    </row>
    <row r="264" spans="1:17" x14ac:dyDescent="0.25">
      <c r="A264" s="2" t="s">
        <v>1393</v>
      </c>
      <c r="B264" s="3">
        <f>SUMIF(GSTR2A!E:E,DIFF!A264,GSTR2A!O:O)</f>
        <v>0</v>
      </c>
      <c r="C264" s="3">
        <f>SUMIF(GSTR2A!E:E,DIFF!A264,GSTR2A!P:P)</f>
        <v>3723.39</v>
      </c>
      <c r="D264" s="3">
        <f>SUMIF(GSTR2A!E:E,DIFF!A264,GSTR2A!Q:Q)</f>
        <v>3723.39</v>
      </c>
      <c r="E264" s="3">
        <f t="shared" si="24"/>
        <v>7446.78</v>
      </c>
      <c r="F264" s="6"/>
      <c r="G264" s="3">
        <f>SUMIF(b!F:F,DIFF!A264,b!Q:Q)</f>
        <v>0</v>
      </c>
      <c r="H264" s="3">
        <f>SUMIF(b!F:F,DIFF!A264,b!P:P)</f>
        <v>3723.39</v>
      </c>
      <c r="I264" s="3">
        <f>SUMIF(b!F:F,DIFF!A264,b!O:O)</f>
        <v>3723.39</v>
      </c>
      <c r="J264" s="3">
        <f t="shared" si="25"/>
        <v>7446.78</v>
      </c>
      <c r="K264" s="6"/>
      <c r="L264" s="3">
        <f t="shared" si="26"/>
        <v>0</v>
      </c>
      <c r="M264" s="3">
        <f t="shared" si="27"/>
        <v>0</v>
      </c>
      <c r="N264" s="3">
        <f t="shared" si="28"/>
        <v>0</v>
      </c>
      <c r="O264" s="3">
        <f t="shared" si="29"/>
        <v>0</v>
      </c>
      <c r="P264" s="3" t="s">
        <v>7339</v>
      </c>
      <c r="Q264" s="3"/>
    </row>
    <row r="265" spans="1:17" x14ac:dyDescent="0.25">
      <c r="A265" s="2" t="s">
        <v>2932</v>
      </c>
      <c r="B265" s="3">
        <f>SUMIF(GSTR2A!E:E,DIFF!A265,GSTR2A!O:O)</f>
        <v>0</v>
      </c>
      <c r="C265" s="3">
        <f>SUMIF(GSTR2A!E:E,DIFF!A265,GSTR2A!P:P)</f>
        <v>301.32</v>
      </c>
      <c r="D265" s="3">
        <f>SUMIF(GSTR2A!E:E,DIFF!A265,GSTR2A!Q:Q)</f>
        <v>301.32</v>
      </c>
      <c r="E265" s="3">
        <f t="shared" si="24"/>
        <v>602.64</v>
      </c>
      <c r="F265" s="6"/>
      <c r="G265" s="3">
        <f>SUMIF(b!F:F,DIFF!A265,b!Q:Q)</f>
        <v>0</v>
      </c>
      <c r="H265" s="3">
        <f>SUMIF(b!F:F,DIFF!A265,b!P:P)</f>
        <v>301.32</v>
      </c>
      <c r="I265" s="3">
        <f>SUMIF(b!F:F,DIFF!A265,b!O:O)</f>
        <v>301.32</v>
      </c>
      <c r="J265" s="3">
        <f t="shared" si="25"/>
        <v>602.64</v>
      </c>
      <c r="K265" s="6"/>
      <c r="L265" s="3">
        <f t="shared" si="26"/>
        <v>0</v>
      </c>
      <c r="M265" s="3">
        <f t="shared" si="27"/>
        <v>0</v>
      </c>
      <c r="N265" s="3">
        <f t="shared" si="28"/>
        <v>0</v>
      </c>
      <c r="O265" s="3">
        <f t="shared" si="29"/>
        <v>0</v>
      </c>
      <c r="P265" s="3" t="s">
        <v>7339</v>
      </c>
      <c r="Q265" s="3"/>
    </row>
    <row r="266" spans="1:17" x14ac:dyDescent="0.25">
      <c r="A266" s="2" t="s">
        <v>3011</v>
      </c>
      <c r="B266" s="3">
        <f>SUMIF(GSTR2A!E:E,DIFF!A266,GSTR2A!O:O)</f>
        <v>0</v>
      </c>
      <c r="C266" s="3">
        <f>SUMIF(GSTR2A!E:E,DIFF!A266,GSTR2A!P:P)</f>
        <v>694.57999999999993</v>
      </c>
      <c r="D266" s="3">
        <f>SUMIF(GSTR2A!E:E,DIFF!A266,GSTR2A!Q:Q)</f>
        <v>694.57999999999993</v>
      </c>
      <c r="E266" s="3">
        <f t="shared" si="24"/>
        <v>1389.1599999999999</v>
      </c>
      <c r="F266" s="6"/>
      <c r="G266" s="3">
        <f>SUMIF(b!F:F,DIFF!A266,b!Q:Q)</f>
        <v>0</v>
      </c>
      <c r="H266" s="3">
        <f>SUMIF(b!F:F,DIFF!A266,b!P:P)</f>
        <v>694.58400000000006</v>
      </c>
      <c r="I266" s="3">
        <f>SUMIF(b!F:F,DIFF!A266,b!O:O)</f>
        <v>694.58400000000006</v>
      </c>
      <c r="J266" s="3">
        <f t="shared" si="25"/>
        <v>1389.1680000000001</v>
      </c>
      <c r="K266" s="6"/>
      <c r="L266" s="3">
        <f t="shared" si="26"/>
        <v>0</v>
      </c>
      <c r="M266" s="3">
        <f t="shared" si="27"/>
        <v>-4.0000000001327862E-3</v>
      </c>
      <c r="N266" s="3">
        <f t="shared" si="28"/>
        <v>-4.0000000001327862E-3</v>
      </c>
      <c r="O266" s="3">
        <f t="shared" si="29"/>
        <v>-8.0000000002655725E-3</v>
      </c>
      <c r="P266" s="3" t="s">
        <v>7339</v>
      </c>
      <c r="Q266" s="3"/>
    </row>
    <row r="267" spans="1:17" x14ac:dyDescent="0.25">
      <c r="A267" s="2" t="s">
        <v>3032</v>
      </c>
      <c r="B267" s="3">
        <f>SUMIF(GSTR2A!E:E,DIFF!A267,GSTR2A!O:O)</f>
        <v>0</v>
      </c>
      <c r="C267" s="3">
        <f>SUMIF(GSTR2A!E:E,DIFF!A267,GSTR2A!P:P)</f>
        <v>108</v>
      </c>
      <c r="D267" s="3">
        <f>SUMIF(GSTR2A!E:E,DIFF!A267,GSTR2A!Q:Q)</f>
        <v>108</v>
      </c>
      <c r="E267" s="3">
        <f t="shared" si="24"/>
        <v>216</v>
      </c>
      <c r="F267" s="6"/>
      <c r="G267" s="3">
        <f>SUMIF(b!F:F,DIFF!A267,b!Q:Q)</f>
        <v>0</v>
      </c>
      <c r="H267" s="3">
        <f>SUMIF(b!F:F,DIFF!A267,b!P:P)</f>
        <v>108</v>
      </c>
      <c r="I267" s="3">
        <f>SUMIF(b!F:F,DIFF!A267,b!O:O)</f>
        <v>108</v>
      </c>
      <c r="J267" s="3">
        <f t="shared" si="25"/>
        <v>216</v>
      </c>
      <c r="K267" s="6"/>
      <c r="L267" s="3">
        <f t="shared" si="26"/>
        <v>0</v>
      </c>
      <c r="M267" s="3">
        <f t="shared" si="27"/>
        <v>0</v>
      </c>
      <c r="N267" s="3">
        <f t="shared" si="28"/>
        <v>0</v>
      </c>
      <c r="O267" s="3">
        <f t="shared" si="29"/>
        <v>0</v>
      </c>
      <c r="P267" s="3" t="s">
        <v>7339</v>
      </c>
      <c r="Q267" s="3" t="s">
        <v>5815</v>
      </c>
    </row>
    <row r="268" spans="1:17" x14ac:dyDescent="0.25">
      <c r="A268" s="2" t="s">
        <v>2408</v>
      </c>
      <c r="B268" s="3">
        <f>SUMIF(GSTR2A!E:E,DIFF!A268,GSTR2A!O:O)</f>
        <v>0</v>
      </c>
      <c r="C268" s="3">
        <f>SUMIF(GSTR2A!E:E,DIFF!A268,GSTR2A!P:P)</f>
        <v>418.5</v>
      </c>
      <c r="D268" s="3">
        <f>SUMIF(GSTR2A!E:E,DIFF!A268,GSTR2A!Q:Q)</f>
        <v>418.5</v>
      </c>
      <c r="E268" s="3">
        <f t="shared" si="24"/>
        <v>837</v>
      </c>
      <c r="F268" s="6"/>
      <c r="G268" s="3">
        <f>SUMIF(b!F:F,DIFF!A268,b!Q:Q)</f>
        <v>0</v>
      </c>
      <c r="H268" s="3">
        <f>SUMIF(b!F:F,DIFF!A268,b!P:P)</f>
        <v>418.5</v>
      </c>
      <c r="I268" s="3">
        <f>SUMIF(b!F:F,DIFF!A268,b!O:O)</f>
        <v>418.5</v>
      </c>
      <c r="J268" s="3">
        <f t="shared" si="25"/>
        <v>837</v>
      </c>
      <c r="K268" s="6"/>
      <c r="L268" s="3">
        <f t="shared" si="26"/>
        <v>0</v>
      </c>
      <c r="M268" s="3">
        <f t="shared" si="27"/>
        <v>0</v>
      </c>
      <c r="N268" s="3">
        <f t="shared" si="28"/>
        <v>0</v>
      </c>
      <c r="O268" s="3">
        <f t="shared" si="29"/>
        <v>0</v>
      </c>
      <c r="P268" s="3" t="s">
        <v>7339</v>
      </c>
      <c r="Q268" s="3"/>
    </row>
    <row r="269" spans="1:17" x14ac:dyDescent="0.25">
      <c r="A269" s="2" t="s">
        <v>2885</v>
      </c>
      <c r="B269" s="3">
        <f>SUMIF(GSTR2A!E:E,DIFF!A269,GSTR2A!O:O)</f>
        <v>0</v>
      </c>
      <c r="C269" s="3">
        <f>SUMIF(GSTR2A!E:E,DIFF!A269,GSTR2A!P:P)</f>
        <v>1226.0100000000002</v>
      </c>
      <c r="D269" s="3">
        <f>SUMIF(GSTR2A!E:E,DIFF!A269,GSTR2A!Q:Q)</f>
        <v>1226.0100000000002</v>
      </c>
      <c r="E269" s="3">
        <f t="shared" si="24"/>
        <v>2452.0200000000004</v>
      </c>
      <c r="F269" s="6"/>
      <c r="G269" s="3">
        <f>SUMIF(b!F:F,DIFF!A269,b!Q:Q)</f>
        <v>0</v>
      </c>
      <c r="H269" s="3">
        <f>SUMIF(b!F:F,DIFF!A269,b!P:P)</f>
        <v>1225.8799999999999</v>
      </c>
      <c r="I269" s="3">
        <f>SUMIF(b!F:F,DIFF!A269,b!O:O)</f>
        <v>1225.8799999999999</v>
      </c>
      <c r="J269" s="3">
        <f t="shared" si="25"/>
        <v>2451.7599999999998</v>
      </c>
      <c r="K269" s="6"/>
      <c r="L269" s="3">
        <f t="shared" si="26"/>
        <v>0</v>
      </c>
      <c r="M269" s="3">
        <f t="shared" si="27"/>
        <v>0.13000000000033651</v>
      </c>
      <c r="N269" s="3">
        <f t="shared" si="28"/>
        <v>0.13000000000033651</v>
      </c>
      <c r="O269" s="3">
        <f t="shared" si="29"/>
        <v>0.26000000000067303</v>
      </c>
      <c r="P269" s="3" t="s">
        <v>7339</v>
      </c>
      <c r="Q269" s="3"/>
    </row>
    <row r="270" spans="1:17" x14ac:dyDescent="0.25">
      <c r="A270" s="2" t="s">
        <v>2810</v>
      </c>
      <c r="B270" s="3">
        <f>SUMIF(GSTR2A!E:E,DIFF!A270,GSTR2A!O:O)</f>
        <v>0</v>
      </c>
      <c r="C270" s="3">
        <f>SUMIF(GSTR2A!E:E,DIFF!A270,GSTR2A!P:P)</f>
        <v>1242</v>
      </c>
      <c r="D270" s="3">
        <f>SUMIF(GSTR2A!E:E,DIFF!A270,GSTR2A!Q:Q)</f>
        <v>1242</v>
      </c>
      <c r="E270" s="3">
        <f t="shared" si="24"/>
        <v>2484</v>
      </c>
      <c r="F270" s="6"/>
      <c r="G270" s="3">
        <f>SUMIF(b!F:F,DIFF!A270,b!Q:Q)</f>
        <v>0</v>
      </c>
      <c r="H270" s="3">
        <f>SUMIF(b!F:F,DIFF!A270,b!P:P)</f>
        <v>1656</v>
      </c>
      <c r="I270" s="3">
        <f>SUMIF(b!F:F,DIFF!A270,b!O:O)</f>
        <v>1656</v>
      </c>
      <c r="J270" s="3">
        <f t="shared" si="25"/>
        <v>3312</v>
      </c>
      <c r="K270" s="6"/>
      <c r="L270" s="3">
        <f t="shared" si="26"/>
        <v>0</v>
      </c>
      <c r="M270" s="3">
        <f t="shared" si="27"/>
        <v>-414</v>
      </c>
      <c r="N270" s="3">
        <f t="shared" si="28"/>
        <v>-414</v>
      </c>
      <c r="O270" s="3">
        <f t="shared" si="29"/>
        <v>-828</v>
      </c>
      <c r="P270" s="3" t="s">
        <v>7930</v>
      </c>
      <c r="Q270" s="3"/>
    </row>
    <row r="271" spans="1:17" x14ac:dyDescent="0.25">
      <c r="A271" s="2" t="s">
        <v>676</v>
      </c>
      <c r="B271" s="3">
        <f>SUMIF(GSTR2A!E:E,DIFF!A271,GSTR2A!O:O)</f>
        <v>0</v>
      </c>
      <c r="C271" s="3">
        <f>SUMIF(GSTR2A!E:E,DIFF!A271,GSTR2A!P:P)</f>
        <v>2184.5700000000002</v>
      </c>
      <c r="D271" s="3">
        <f>SUMIF(GSTR2A!E:E,DIFF!A271,GSTR2A!Q:Q)</f>
        <v>2184.5700000000002</v>
      </c>
      <c r="E271" s="3">
        <f t="shared" si="24"/>
        <v>4369.1400000000003</v>
      </c>
      <c r="F271" s="6"/>
      <c r="G271" s="3">
        <f>SUMIF(b!F:F,DIFF!A271,b!Q:Q)</f>
        <v>0</v>
      </c>
      <c r="H271" s="3">
        <f>SUMIF(b!F:F,DIFF!A271,b!P:P)</f>
        <v>1993.7295000000001</v>
      </c>
      <c r="I271" s="3">
        <f>SUMIF(b!F:F,DIFF!A271,b!O:O)</f>
        <v>1993.7295000000001</v>
      </c>
      <c r="J271" s="3">
        <f t="shared" si="25"/>
        <v>3987.4590000000003</v>
      </c>
      <c r="K271" s="6"/>
      <c r="L271" s="3">
        <f t="shared" si="26"/>
        <v>0</v>
      </c>
      <c r="M271" s="3">
        <f t="shared" si="27"/>
        <v>190.84050000000002</v>
      </c>
      <c r="N271" s="3">
        <f t="shared" si="28"/>
        <v>190.84050000000002</v>
      </c>
      <c r="O271" s="3">
        <f t="shared" si="29"/>
        <v>381.68100000000004</v>
      </c>
      <c r="P271" s="3" t="s">
        <v>7929</v>
      </c>
      <c r="Q271" s="3"/>
    </row>
    <row r="272" spans="1:17" x14ac:dyDescent="0.25">
      <c r="A272" s="2" t="s">
        <v>1777</v>
      </c>
      <c r="B272" s="3">
        <f>SUMIF(GSTR2A!E:E,DIFF!A272,GSTR2A!O:O)</f>
        <v>0</v>
      </c>
      <c r="C272" s="3">
        <f>SUMIF(GSTR2A!E:E,DIFF!A272,GSTR2A!P:P)</f>
        <v>1417.6799999999998</v>
      </c>
      <c r="D272" s="3">
        <f>SUMIF(GSTR2A!E:E,DIFF!A272,GSTR2A!Q:Q)</f>
        <v>1417.6799999999998</v>
      </c>
      <c r="E272" s="3">
        <f t="shared" si="24"/>
        <v>2835.3599999999997</v>
      </c>
      <c r="F272" s="6"/>
      <c r="G272" s="3">
        <f>SUMIF(b!F:F,DIFF!A272,b!Q:Q)</f>
        <v>0</v>
      </c>
      <c r="H272" s="3">
        <f>SUMIF(b!F:F,DIFF!A272,b!P:P)</f>
        <v>3612.6</v>
      </c>
      <c r="I272" s="3">
        <f>SUMIF(b!F:F,DIFF!A272,b!O:O)</f>
        <v>3612.6</v>
      </c>
      <c r="J272" s="3">
        <f t="shared" si="25"/>
        <v>7225.2</v>
      </c>
      <c r="K272" s="6"/>
      <c r="L272" s="3">
        <f t="shared" si="26"/>
        <v>0</v>
      </c>
      <c r="M272" s="3">
        <f t="shared" si="27"/>
        <v>-2194.92</v>
      </c>
      <c r="N272" s="3">
        <f t="shared" si="28"/>
        <v>-2194.92</v>
      </c>
      <c r="O272" s="3">
        <f t="shared" si="29"/>
        <v>-4389.84</v>
      </c>
      <c r="P272" s="3" t="s">
        <v>7930</v>
      </c>
      <c r="Q272" s="3"/>
    </row>
    <row r="273" spans="1:17" x14ac:dyDescent="0.25">
      <c r="A273" s="2" t="s">
        <v>358</v>
      </c>
      <c r="B273" s="3">
        <f>SUMIF(GSTR2A!E:E,DIFF!A273,GSTR2A!O:O)</f>
        <v>0</v>
      </c>
      <c r="C273" s="3">
        <f>SUMIF(GSTR2A!E:E,DIFF!A273,GSTR2A!P:P)</f>
        <v>11075.26</v>
      </c>
      <c r="D273" s="3">
        <f>SUMIF(GSTR2A!E:E,DIFF!A273,GSTR2A!Q:Q)</f>
        <v>11075.26</v>
      </c>
      <c r="E273" s="3">
        <f t="shared" si="24"/>
        <v>22150.52</v>
      </c>
      <c r="F273" s="6"/>
      <c r="G273" s="3">
        <f>SUMIF(b!F:F,DIFF!A273,b!Q:Q)</f>
        <v>0</v>
      </c>
      <c r="H273" s="3">
        <f>SUMIF(b!F:F,DIFF!A273,b!P:P)</f>
        <v>585</v>
      </c>
      <c r="I273" s="3">
        <f>SUMIF(b!F:F,DIFF!A273,b!O:O)</f>
        <v>585</v>
      </c>
      <c r="J273" s="3">
        <f t="shared" si="25"/>
        <v>1170</v>
      </c>
      <c r="K273" s="6"/>
      <c r="L273" s="3">
        <f t="shared" si="26"/>
        <v>0</v>
      </c>
      <c r="M273" s="3">
        <f t="shared" si="27"/>
        <v>10490.26</v>
      </c>
      <c r="N273" s="3">
        <f t="shared" si="28"/>
        <v>10490.26</v>
      </c>
      <c r="O273" s="3">
        <f t="shared" si="29"/>
        <v>20980.52</v>
      </c>
      <c r="P273" s="3" t="s">
        <v>7929</v>
      </c>
      <c r="Q273" s="3" t="s">
        <v>5815</v>
      </c>
    </row>
    <row r="274" spans="1:17" x14ac:dyDescent="0.25">
      <c r="A274" s="2" t="s">
        <v>362</v>
      </c>
      <c r="B274" s="3">
        <f>SUMIF(GSTR2A!E:E,DIFF!A274,GSTR2A!O:O)</f>
        <v>29070</v>
      </c>
      <c r="C274" s="3">
        <f>SUMIF(GSTR2A!E:E,DIFF!A274,GSTR2A!P:P)</f>
        <v>0</v>
      </c>
      <c r="D274" s="3">
        <f>SUMIF(GSTR2A!E:E,DIFF!A274,GSTR2A!Q:Q)</f>
        <v>0</v>
      </c>
      <c r="E274" s="3">
        <f t="shared" si="24"/>
        <v>29070</v>
      </c>
      <c r="F274" s="6"/>
      <c r="G274" s="3">
        <f>SUMIF(b!F:F,DIFF!A274,b!Q:Q)</f>
        <v>29070</v>
      </c>
      <c r="H274" s="3">
        <f>SUMIF(b!F:F,DIFF!A274,b!P:P)</f>
        <v>0</v>
      </c>
      <c r="I274" s="3">
        <f>SUMIF(b!F:F,DIFF!A274,b!O:O)</f>
        <v>0</v>
      </c>
      <c r="J274" s="3">
        <f t="shared" si="25"/>
        <v>29070</v>
      </c>
      <c r="K274" s="6"/>
      <c r="L274" s="3">
        <f t="shared" si="26"/>
        <v>0</v>
      </c>
      <c r="M274" s="3">
        <f t="shared" si="27"/>
        <v>0</v>
      </c>
      <c r="N274" s="3">
        <f t="shared" si="28"/>
        <v>0</v>
      </c>
      <c r="O274" s="3">
        <f t="shared" si="29"/>
        <v>0</v>
      </c>
      <c r="P274" s="3" t="s">
        <v>7339</v>
      </c>
      <c r="Q274" s="3"/>
    </row>
    <row r="275" spans="1:17" x14ac:dyDescent="0.25">
      <c r="A275" s="2" t="s">
        <v>2506</v>
      </c>
      <c r="B275" s="3">
        <f>SUMIF(GSTR2A!E:E,DIFF!A275,GSTR2A!O:O)</f>
        <v>1125</v>
      </c>
      <c r="C275" s="3">
        <f>SUMIF(GSTR2A!E:E,DIFF!A275,GSTR2A!P:P)</f>
        <v>0</v>
      </c>
      <c r="D275" s="3">
        <f>SUMIF(GSTR2A!E:E,DIFF!A275,GSTR2A!Q:Q)</f>
        <v>0</v>
      </c>
      <c r="E275" s="3">
        <f t="shared" si="24"/>
        <v>1125</v>
      </c>
      <c r="F275" s="6"/>
      <c r="G275" s="3">
        <f>SUMIF(b!F:F,DIFF!A275,b!Q:Q)</f>
        <v>1125</v>
      </c>
      <c r="H275" s="3">
        <f>SUMIF(b!F:F,DIFF!A275,b!P:P)</f>
        <v>0</v>
      </c>
      <c r="I275" s="3">
        <f>SUMIF(b!F:F,DIFF!A275,b!O:O)</f>
        <v>0</v>
      </c>
      <c r="J275" s="3">
        <f t="shared" si="25"/>
        <v>1125</v>
      </c>
      <c r="K275" s="6"/>
      <c r="L275" s="3">
        <f t="shared" si="26"/>
        <v>0</v>
      </c>
      <c r="M275" s="3">
        <f t="shared" si="27"/>
        <v>0</v>
      </c>
      <c r="N275" s="3">
        <f t="shared" si="28"/>
        <v>0</v>
      </c>
      <c r="O275" s="3">
        <f t="shared" si="29"/>
        <v>0</v>
      </c>
      <c r="P275" s="3" t="s">
        <v>7339</v>
      </c>
      <c r="Q275" s="3"/>
    </row>
    <row r="276" spans="1:17" x14ac:dyDescent="0.25">
      <c r="A276" s="2" t="s">
        <v>2554</v>
      </c>
      <c r="B276" s="3">
        <f>SUMIF(GSTR2A!E:E,DIFF!A276,GSTR2A!O:O)</f>
        <v>0</v>
      </c>
      <c r="C276" s="3">
        <f>SUMIF(GSTR2A!E:E,DIFF!A276,GSTR2A!P:P)</f>
        <v>556.78</v>
      </c>
      <c r="D276" s="3">
        <f>SUMIF(GSTR2A!E:E,DIFF!A276,GSTR2A!Q:Q)</f>
        <v>556.78</v>
      </c>
      <c r="E276" s="3">
        <f t="shared" si="24"/>
        <v>1113.56</v>
      </c>
      <c r="F276" s="6"/>
      <c r="G276" s="3">
        <f>SUMIF(b!F:F,DIFF!A276,b!Q:Q)</f>
        <v>0</v>
      </c>
      <c r="H276" s="3">
        <f>SUMIF(b!F:F,DIFF!A276,b!P:P)</f>
        <v>556.77959999999996</v>
      </c>
      <c r="I276" s="3">
        <f>SUMIF(b!F:F,DIFF!A276,b!O:O)</f>
        <v>556.77959999999996</v>
      </c>
      <c r="J276" s="3">
        <f t="shared" si="25"/>
        <v>1113.5591999999999</v>
      </c>
      <c r="K276" s="6"/>
      <c r="L276" s="3">
        <f t="shared" si="26"/>
        <v>0</v>
      </c>
      <c r="M276" s="3">
        <f t="shared" si="27"/>
        <v>4.0000000001327862E-4</v>
      </c>
      <c r="N276" s="3">
        <f t="shared" si="28"/>
        <v>4.0000000001327862E-4</v>
      </c>
      <c r="O276" s="3">
        <f t="shared" si="29"/>
        <v>8.0000000002655725E-4</v>
      </c>
      <c r="P276" s="3" t="s">
        <v>7339</v>
      </c>
      <c r="Q276" s="3"/>
    </row>
    <row r="277" spans="1:17" x14ac:dyDescent="0.25">
      <c r="A277" s="2" t="s">
        <v>634</v>
      </c>
      <c r="B277" s="3">
        <f>SUMIF(GSTR2A!E:E,DIFF!A277,GSTR2A!O:O)</f>
        <v>0</v>
      </c>
      <c r="C277" s="3">
        <f>SUMIF(GSTR2A!E:E,DIFF!A277,GSTR2A!P:P)</f>
        <v>16748.150000000001</v>
      </c>
      <c r="D277" s="3">
        <f>SUMIF(GSTR2A!E:E,DIFF!A277,GSTR2A!Q:Q)</f>
        <v>16748.150000000001</v>
      </c>
      <c r="E277" s="3">
        <f t="shared" si="24"/>
        <v>33496.300000000003</v>
      </c>
      <c r="F277" s="6"/>
      <c r="G277" s="3">
        <f>SUMIF(b!F:F,DIFF!A277,b!Q:Q)</f>
        <v>0</v>
      </c>
      <c r="H277" s="3">
        <f>SUMIF(b!F:F,DIFF!A277,b!P:P)</f>
        <v>16748.163</v>
      </c>
      <c r="I277" s="3">
        <f>SUMIF(b!F:F,DIFF!A277,b!O:O)</f>
        <v>16748.163</v>
      </c>
      <c r="J277" s="3">
        <f t="shared" si="25"/>
        <v>33496.326000000001</v>
      </c>
      <c r="K277" s="6"/>
      <c r="L277" s="3">
        <f t="shared" si="26"/>
        <v>0</v>
      </c>
      <c r="M277" s="3">
        <f t="shared" si="27"/>
        <v>-1.299999999901047E-2</v>
      </c>
      <c r="N277" s="3">
        <f t="shared" si="28"/>
        <v>-1.299999999901047E-2</v>
      </c>
      <c r="O277" s="3">
        <f t="shared" si="29"/>
        <v>-2.599999999802094E-2</v>
      </c>
      <c r="P277" s="3" t="s">
        <v>7339</v>
      </c>
      <c r="Q277" s="3"/>
    </row>
    <row r="278" spans="1:17" x14ac:dyDescent="0.25">
      <c r="A278" s="2" t="s">
        <v>2041</v>
      </c>
      <c r="B278" s="3">
        <f>SUMIF(GSTR2A!E:E,DIFF!A278,GSTR2A!O:O)</f>
        <v>0</v>
      </c>
      <c r="C278" s="3">
        <f>SUMIF(GSTR2A!E:E,DIFF!A278,GSTR2A!P:P)</f>
        <v>190.68</v>
      </c>
      <c r="D278" s="3">
        <f>SUMIF(GSTR2A!E:E,DIFF!A278,GSTR2A!Q:Q)</f>
        <v>190.68</v>
      </c>
      <c r="E278" s="3">
        <f t="shared" si="24"/>
        <v>381.36</v>
      </c>
      <c r="F278" s="6"/>
      <c r="G278" s="3">
        <f>SUMIF(b!F:F,DIFF!A278,b!Q:Q)</f>
        <v>0</v>
      </c>
      <c r="H278" s="3">
        <f>SUMIF(b!F:F,DIFF!A278,b!P:P)</f>
        <v>8046.5949000000001</v>
      </c>
      <c r="I278" s="3">
        <f>SUMIF(b!F:F,DIFF!A278,b!O:O)</f>
        <v>8046.5949000000001</v>
      </c>
      <c r="J278" s="3">
        <f t="shared" si="25"/>
        <v>16093.1898</v>
      </c>
      <c r="K278" s="6"/>
      <c r="L278" s="3">
        <f t="shared" si="26"/>
        <v>0</v>
      </c>
      <c r="M278" s="3">
        <f t="shared" si="27"/>
        <v>-7855.9148999999998</v>
      </c>
      <c r="N278" s="3">
        <f t="shared" si="28"/>
        <v>-7855.9148999999998</v>
      </c>
      <c r="O278" s="3">
        <f t="shared" si="29"/>
        <v>-15711.8298</v>
      </c>
      <c r="P278" s="3" t="s">
        <v>7930</v>
      </c>
      <c r="Q278" s="3" t="s">
        <v>5815</v>
      </c>
    </row>
    <row r="279" spans="1:17" x14ac:dyDescent="0.25">
      <c r="A279" s="2" t="s">
        <v>1433</v>
      </c>
      <c r="B279" s="3">
        <f>SUMIF(GSTR2A!E:E,DIFF!A279,GSTR2A!O:O)</f>
        <v>11434.5</v>
      </c>
      <c r="C279" s="3">
        <f>SUMIF(GSTR2A!E:E,DIFF!A279,GSTR2A!P:P)</f>
        <v>0</v>
      </c>
      <c r="D279" s="3">
        <f>SUMIF(GSTR2A!E:E,DIFF!A279,GSTR2A!Q:Q)</f>
        <v>0</v>
      </c>
      <c r="E279" s="3">
        <f t="shared" si="24"/>
        <v>11434.5</v>
      </c>
      <c r="F279" s="6"/>
      <c r="G279" s="3">
        <f>SUMIF(b!F:F,DIFF!A279,b!Q:Q)</f>
        <v>11434.5</v>
      </c>
      <c r="H279" s="3">
        <f>SUMIF(b!F:F,DIFF!A279,b!P:P)</f>
        <v>0</v>
      </c>
      <c r="I279" s="3">
        <f>SUMIF(b!F:F,DIFF!A279,b!O:O)</f>
        <v>0</v>
      </c>
      <c r="J279" s="3">
        <f t="shared" si="25"/>
        <v>11434.5</v>
      </c>
      <c r="K279" s="6"/>
      <c r="L279" s="3">
        <f t="shared" si="26"/>
        <v>0</v>
      </c>
      <c r="M279" s="3">
        <f t="shared" si="27"/>
        <v>0</v>
      </c>
      <c r="N279" s="3">
        <f t="shared" si="28"/>
        <v>0</v>
      </c>
      <c r="O279" s="3">
        <f t="shared" si="29"/>
        <v>0</v>
      </c>
      <c r="P279" s="3" t="s">
        <v>7339</v>
      </c>
      <c r="Q279" s="3"/>
    </row>
    <row r="280" spans="1:17" x14ac:dyDescent="0.25">
      <c r="A280" s="2" t="s">
        <v>2663</v>
      </c>
      <c r="B280" s="3">
        <f>SUMIF(GSTR2A!E:E,DIFF!A280,GSTR2A!O:O)</f>
        <v>0</v>
      </c>
      <c r="C280" s="3">
        <f>SUMIF(GSTR2A!E:E,DIFF!A280,GSTR2A!P:P)</f>
        <v>119.8</v>
      </c>
      <c r="D280" s="3">
        <f>SUMIF(GSTR2A!E:E,DIFF!A280,GSTR2A!Q:Q)</f>
        <v>119.8</v>
      </c>
      <c r="E280" s="3">
        <f t="shared" si="24"/>
        <v>239.6</v>
      </c>
      <c r="F280" s="6"/>
      <c r="G280" s="3">
        <f>SUMIF(b!F:F,DIFF!A280,b!Q:Q)</f>
        <v>0</v>
      </c>
      <c r="H280" s="3">
        <f>SUMIF(b!F:F,DIFF!A280,b!P:P)</f>
        <v>120.0274</v>
      </c>
      <c r="I280" s="3">
        <f>SUMIF(b!F:F,DIFF!A280,b!O:O)</f>
        <v>120.0274</v>
      </c>
      <c r="J280" s="3">
        <f t="shared" si="25"/>
        <v>240.0548</v>
      </c>
      <c r="K280" s="6"/>
      <c r="L280" s="3">
        <f t="shared" si="26"/>
        <v>0</v>
      </c>
      <c r="M280" s="3">
        <f t="shared" si="27"/>
        <v>-0.22740000000000293</v>
      </c>
      <c r="N280" s="3">
        <f t="shared" si="28"/>
        <v>-0.22740000000000293</v>
      </c>
      <c r="O280" s="3">
        <f t="shared" si="29"/>
        <v>-0.45480000000000587</v>
      </c>
      <c r="P280" s="3" t="s">
        <v>7339</v>
      </c>
      <c r="Q280" s="3"/>
    </row>
    <row r="281" spans="1:17" x14ac:dyDescent="0.25">
      <c r="A281" s="2" t="s">
        <v>503</v>
      </c>
      <c r="B281" s="3">
        <f>SUMIF(GSTR2A!E:E,DIFF!A281,GSTR2A!O:O)</f>
        <v>0</v>
      </c>
      <c r="C281" s="3">
        <f>SUMIF(GSTR2A!E:E,DIFF!A281,GSTR2A!P:P)</f>
        <v>14512.5</v>
      </c>
      <c r="D281" s="3">
        <f>SUMIF(GSTR2A!E:E,DIFF!A281,GSTR2A!Q:Q)</f>
        <v>14512.5</v>
      </c>
      <c r="E281" s="3">
        <f t="shared" si="24"/>
        <v>29025</v>
      </c>
      <c r="F281" s="6"/>
      <c r="G281" s="3">
        <f>SUMIF(b!F:F,DIFF!A281,b!Q:Q)</f>
        <v>0</v>
      </c>
      <c r="H281" s="3">
        <f>SUMIF(b!F:F,DIFF!A281,b!P:P)</f>
        <v>13783.5</v>
      </c>
      <c r="I281" s="3">
        <f>SUMIF(b!F:F,DIFF!A281,b!O:O)</f>
        <v>13783.5</v>
      </c>
      <c r="J281" s="3">
        <f t="shared" si="25"/>
        <v>27567</v>
      </c>
      <c r="K281" s="6"/>
      <c r="L281" s="3">
        <f t="shared" si="26"/>
        <v>0</v>
      </c>
      <c r="M281" s="3">
        <f t="shared" si="27"/>
        <v>729</v>
      </c>
      <c r="N281" s="3">
        <f t="shared" si="28"/>
        <v>729</v>
      </c>
      <c r="O281" s="3">
        <f t="shared" si="29"/>
        <v>1458</v>
      </c>
      <c r="P281" s="3" t="s">
        <v>7929</v>
      </c>
      <c r="Q281" s="3"/>
    </row>
    <row r="282" spans="1:17" x14ac:dyDescent="0.25">
      <c r="A282" s="2" t="s">
        <v>2559</v>
      </c>
      <c r="B282" s="3">
        <f>SUMIF(GSTR2A!E:E,DIFF!A282,GSTR2A!O:O)</f>
        <v>0</v>
      </c>
      <c r="C282" s="3">
        <f>SUMIF(GSTR2A!E:E,DIFF!A282,GSTR2A!P:P)</f>
        <v>53.28</v>
      </c>
      <c r="D282" s="3">
        <f>SUMIF(GSTR2A!E:E,DIFF!A282,GSTR2A!Q:Q)</f>
        <v>53.28</v>
      </c>
      <c r="E282" s="3">
        <f t="shared" si="24"/>
        <v>106.56</v>
      </c>
      <c r="F282" s="6"/>
      <c r="G282" s="3">
        <f>SUMIF(b!F:F,DIFF!A282,b!Q:Q)</f>
        <v>0</v>
      </c>
      <c r="H282" s="3">
        <f>SUMIF(b!F:F,DIFF!A282,b!P:P)</f>
        <v>53.319600000000008</v>
      </c>
      <c r="I282" s="3">
        <f>SUMIF(b!F:F,DIFF!A282,b!O:O)</f>
        <v>53.319600000000008</v>
      </c>
      <c r="J282" s="3">
        <f t="shared" si="25"/>
        <v>106.63920000000002</v>
      </c>
      <c r="K282" s="6"/>
      <c r="L282" s="3">
        <f t="shared" si="26"/>
        <v>0</v>
      </c>
      <c r="M282" s="3">
        <f t="shared" si="27"/>
        <v>-3.9600000000007185E-2</v>
      </c>
      <c r="N282" s="3">
        <f t="shared" si="28"/>
        <v>-3.9600000000007185E-2</v>
      </c>
      <c r="O282" s="3">
        <f t="shared" si="29"/>
        <v>-7.920000000001437E-2</v>
      </c>
      <c r="P282" s="3" t="s">
        <v>7339</v>
      </c>
      <c r="Q282" s="3"/>
    </row>
    <row r="283" spans="1:17" x14ac:dyDescent="0.25">
      <c r="A283" s="2" t="s">
        <v>2813</v>
      </c>
      <c r="B283" s="3">
        <f>SUMIF(GSTR2A!E:E,DIFF!A283,GSTR2A!O:O)</f>
        <v>17820</v>
      </c>
      <c r="C283" s="3">
        <f>SUMIF(GSTR2A!E:E,DIFF!A283,GSTR2A!P:P)</f>
        <v>0</v>
      </c>
      <c r="D283" s="3">
        <f>SUMIF(GSTR2A!E:E,DIFF!A283,GSTR2A!Q:Q)</f>
        <v>0</v>
      </c>
      <c r="E283" s="3">
        <f t="shared" si="24"/>
        <v>17820</v>
      </c>
      <c r="F283" s="6"/>
      <c r="G283" s="3">
        <f>SUMIF(b!F:F,DIFF!A283,b!Q:Q)</f>
        <v>17820</v>
      </c>
      <c r="H283" s="3">
        <f>SUMIF(b!F:F,DIFF!A283,b!P:P)</f>
        <v>0</v>
      </c>
      <c r="I283" s="3">
        <f>SUMIF(b!F:F,DIFF!A283,b!O:O)</f>
        <v>0</v>
      </c>
      <c r="J283" s="3">
        <f t="shared" si="25"/>
        <v>17820</v>
      </c>
      <c r="K283" s="6"/>
      <c r="L283" s="3">
        <f t="shared" si="26"/>
        <v>0</v>
      </c>
      <c r="M283" s="3">
        <f t="shared" si="27"/>
        <v>0</v>
      </c>
      <c r="N283" s="3">
        <f t="shared" si="28"/>
        <v>0</v>
      </c>
      <c r="O283" s="3">
        <f t="shared" si="29"/>
        <v>0</v>
      </c>
      <c r="P283" s="3" t="s">
        <v>7339</v>
      </c>
      <c r="Q283" s="3"/>
    </row>
    <row r="284" spans="1:17" x14ac:dyDescent="0.25">
      <c r="A284" s="2" t="s">
        <v>2645</v>
      </c>
      <c r="B284" s="3">
        <f>SUMIF(GSTR2A!E:E,DIFF!A284,GSTR2A!O:O)</f>
        <v>0</v>
      </c>
      <c r="C284" s="3">
        <f>SUMIF(GSTR2A!E:E,DIFF!A284,GSTR2A!P:P)</f>
        <v>462.69</v>
      </c>
      <c r="D284" s="3">
        <f>SUMIF(GSTR2A!E:E,DIFF!A284,GSTR2A!Q:Q)</f>
        <v>462.69</v>
      </c>
      <c r="E284" s="3">
        <f t="shared" si="24"/>
        <v>925.38</v>
      </c>
      <c r="F284" s="6"/>
      <c r="G284" s="3">
        <f>SUMIF(b!F:F,DIFF!A284,b!Q:Q)</f>
        <v>0</v>
      </c>
      <c r="H284" s="3">
        <f>SUMIF(b!F:F,DIFF!A284,b!P:P)</f>
        <v>462.69</v>
      </c>
      <c r="I284" s="3">
        <f>SUMIF(b!F:F,DIFF!A284,b!O:O)</f>
        <v>462.69</v>
      </c>
      <c r="J284" s="3">
        <f t="shared" si="25"/>
        <v>925.38</v>
      </c>
      <c r="K284" s="6"/>
      <c r="L284" s="3">
        <f t="shared" si="26"/>
        <v>0</v>
      </c>
      <c r="M284" s="3">
        <f t="shared" si="27"/>
        <v>0</v>
      </c>
      <c r="N284" s="3">
        <f t="shared" si="28"/>
        <v>0</v>
      </c>
      <c r="O284" s="3">
        <f t="shared" si="29"/>
        <v>0</v>
      </c>
      <c r="P284" s="3" t="s">
        <v>7339</v>
      </c>
      <c r="Q284" s="3"/>
    </row>
    <row r="285" spans="1:17" x14ac:dyDescent="0.25">
      <c r="A285" s="2" t="s">
        <v>2844</v>
      </c>
      <c r="B285" s="3">
        <f>SUMIF(GSTR2A!E:E,DIFF!A285,GSTR2A!O:O)</f>
        <v>0</v>
      </c>
      <c r="C285" s="3">
        <f>SUMIF(GSTR2A!E:E,DIFF!A285,GSTR2A!P:P)</f>
        <v>2768.4</v>
      </c>
      <c r="D285" s="3">
        <f>SUMIF(GSTR2A!E:E,DIFF!A285,GSTR2A!Q:Q)</f>
        <v>2768.4</v>
      </c>
      <c r="E285" s="3">
        <f t="shared" si="24"/>
        <v>5536.8</v>
      </c>
      <c r="F285" s="6"/>
      <c r="G285" s="3">
        <f>SUMIF(b!F:F,DIFF!A285,b!Q:Q)</f>
        <v>0</v>
      </c>
      <c r="H285" s="3">
        <f>SUMIF(b!F:F,DIFF!A285,b!P:P)</f>
        <v>0</v>
      </c>
      <c r="I285" s="3">
        <f>SUMIF(b!F:F,DIFF!A285,b!O:O)</f>
        <v>0</v>
      </c>
      <c r="J285" s="3">
        <f t="shared" si="25"/>
        <v>0</v>
      </c>
      <c r="K285" s="6"/>
      <c r="L285" s="3">
        <f t="shared" si="26"/>
        <v>0</v>
      </c>
      <c r="M285" s="3">
        <f t="shared" si="27"/>
        <v>2768.4</v>
      </c>
      <c r="N285" s="3">
        <f t="shared" si="28"/>
        <v>2768.4</v>
      </c>
      <c r="O285" s="3">
        <f t="shared" si="29"/>
        <v>5536.8</v>
      </c>
      <c r="P285" s="3" t="s">
        <v>7929</v>
      </c>
      <c r="Q285" s="3" t="s">
        <v>5815</v>
      </c>
    </row>
    <row r="286" spans="1:17" x14ac:dyDescent="0.25">
      <c r="A286" s="2" t="s">
        <v>1195</v>
      </c>
      <c r="B286" s="3">
        <f>SUMIF(GSTR2A!E:E,DIFF!A286,GSTR2A!O:O)</f>
        <v>0</v>
      </c>
      <c r="C286" s="3">
        <f>SUMIF(GSTR2A!E:E,DIFF!A286,GSTR2A!P:P)</f>
        <v>28812.5</v>
      </c>
      <c r="D286" s="3">
        <f>SUMIF(GSTR2A!E:E,DIFF!A286,GSTR2A!Q:Q)</f>
        <v>28812.5</v>
      </c>
      <c r="E286" s="3">
        <f t="shared" si="24"/>
        <v>57625</v>
      </c>
      <c r="F286" s="6"/>
      <c r="G286" s="3">
        <f>SUMIF(b!F:F,DIFF!A286,b!Q:Q)</f>
        <v>0</v>
      </c>
      <c r="H286" s="3">
        <f>SUMIF(b!F:F,DIFF!A286,b!P:P)</f>
        <v>28800</v>
      </c>
      <c r="I286" s="3">
        <f>SUMIF(b!F:F,DIFF!A286,b!O:O)</f>
        <v>28800</v>
      </c>
      <c r="J286" s="3">
        <f t="shared" si="25"/>
        <v>57600</v>
      </c>
      <c r="K286" s="6"/>
      <c r="L286" s="3">
        <f t="shared" si="26"/>
        <v>0</v>
      </c>
      <c r="M286" s="3">
        <f t="shared" si="27"/>
        <v>12.5</v>
      </c>
      <c r="N286" s="3">
        <f t="shared" si="28"/>
        <v>12.5</v>
      </c>
      <c r="O286" s="3">
        <f t="shared" si="29"/>
        <v>25</v>
      </c>
      <c r="P286" s="3" t="s">
        <v>7339</v>
      </c>
      <c r="Q286" s="3"/>
    </row>
    <row r="287" spans="1:17" x14ac:dyDescent="0.25">
      <c r="A287" s="2" t="s">
        <v>2681</v>
      </c>
      <c r="B287" s="3">
        <f>SUMIF(GSTR2A!E:E,DIFF!A287,GSTR2A!O:O)</f>
        <v>0</v>
      </c>
      <c r="C287" s="3">
        <f>SUMIF(GSTR2A!E:E,DIFF!A287,GSTR2A!P:P)</f>
        <v>675</v>
      </c>
      <c r="D287" s="3">
        <f>SUMIF(GSTR2A!E:E,DIFF!A287,GSTR2A!Q:Q)</f>
        <v>675</v>
      </c>
      <c r="E287" s="3">
        <f t="shared" si="24"/>
        <v>1350</v>
      </c>
      <c r="F287" s="6"/>
      <c r="G287" s="3">
        <f>SUMIF(b!F:F,DIFF!A287,b!Q:Q)</f>
        <v>0</v>
      </c>
      <c r="H287" s="3">
        <f>SUMIF(b!F:F,DIFF!A287,b!P:P)</f>
        <v>675</v>
      </c>
      <c r="I287" s="3">
        <f>SUMIF(b!F:F,DIFF!A287,b!O:O)</f>
        <v>675</v>
      </c>
      <c r="J287" s="3">
        <f t="shared" si="25"/>
        <v>1350</v>
      </c>
      <c r="K287" s="6"/>
      <c r="L287" s="3">
        <f t="shared" si="26"/>
        <v>0</v>
      </c>
      <c r="M287" s="3">
        <f t="shared" si="27"/>
        <v>0</v>
      </c>
      <c r="N287" s="3">
        <f t="shared" si="28"/>
        <v>0</v>
      </c>
      <c r="O287" s="3">
        <f t="shared" si="29"/>
        <v>0</v>
      </c>
      <c r="P287" s="3" t="s">
        <v>7339</v>
      </c>
      <c r="Q287" s="3"/>
    </row>
    <row r="288" spans="1:17" x14ac:dyDescent="0.25">
      <c r="A288" s="2" t="s">
        <v>6493</v>
      </c>
      <c r="B288" s="3">
        <f>SUMIF(GSTR2A!E:E,DIFF!A288,GSTR2A!O:O)</f>
        <v>0</v>
      </c>
      <c r="C288" s="3">
        <f>SUMIF(GSTR2A!E:E,DIFF!A288,GSTR2A!P:P)</f>
        <v>0</v>
      </c>
      <c r="D288" s="3">
        <f>SUMIF(GSTR2A!E:E,DIFF!A288,GSTR2A!Q:Q)</f>
        <v>0</v>
      </c>
      <c r="E288" s="3">
        <f t="shared" si="24"/>
        <v>0</v>
      </c>
      <c r="F288" s="6"/>
      <c r="G288" s="3">
        <f>SUMIF(b!F:F,DIFF!A288,b!Q:Q)</f>
        <v>0</v>
      </c>
      <c r="H288" s="3">
        <f>SUMIF(b!F:F,DIFF!A288,b!P:P)</f>
        <v>0</v>
      </c>
      <c r="I288" s="3">
        <f>SUMIF(b!F:F,DIFF!A288,b!O:O)</f>
        <v>0</v>
      </c>
      <c r="J288" s="3">
        <f t="shared" si="25"/>
        <v>0</v>
      </c>
      <c r="K288" s="6"/>
      <c r="L288" s="3">
        <f t="shared" si="26"/>
        <v>0</v>
      </c>
      <c r="M288" s="3">
        <f t="shared" si="27"/>
        <v>0</v>
      </c>
      <c r="N288" s="3">
        <f t="shared" si="28"/>
        <v>0</v>
      </c>
      <c r="O288" s="3">
        <f t="shared" si="29"/>
        <v>0</v>
      </c>
      <c r="P288" s="3" t="s">
        <v>7339</v>
      </c>
      <c r="Q288" s="3"/>
    </row>
    <row r="289" spans="1:17" x14ac:dyDescent="0.25">
      <c r="A289" s="2" t="s">
        <v>345</v>
      </c>
      <c r="B289" s="3">
        <f>SUMIF(GSTR2A!E:E,DIFF!A289,GSTR2A!O:O)</f>
        <v>0</v>
      </c>
      <c r="C289" s="3">
        <f>SUMIF(GSTR2A!E:E,DIFF!A289,GSTR2A!P:P)</f>
        <v>4130.9599999999991</v>
      </c>
      <c r="D289" s="3">
        <f>SUMIF(GSTR2A!E:E,DIFF!A289,GSTR2A!Q:Q)</f>
        <v>4130.9599999999991</v>
      </c>
      <c r="E289" s="3">
        <f t="shared" si="24"/>
        <v>8261.9199999999983</v>
      </c>
      <c r="F289" s="6"/>
      <c r="G289" s="3">
        <f>SUMIF(b!F:F,DIFF!A289,b!Q:Q)</f>
        <v>0</v>
      </c>
      <c r="H289" s="3">
        <f>SUMIF(b!F:F,DIFF!A289,b!P:P)</f>
        <v>4388.1780000000008</v>
      </c>
      <c r="I289" s="3">
        <f>SUMIF(b!F:F,DIFF!A289,b!O:O)</f>
        <v>4388.1780000000008</v>
      </c>
      <c r="J289" s="3">
        <f t="shared" si="25"/>
        <v>8776.3560000000016</v>
      </c>
      <c r="K289" s="6"/>
      <c r="L289" s="3">
        <f t="shared" si="26"/>
        <v>0</v>
      </c>
      <c r="M289" s="3">
        <f t="shared" si="27"/>
        <v>-257.21800000000167</v>
      </c>
      <c r="N289" s="3">
        <f t="shared" si="28"/>
        <v>-257.21800000000167</v>
      </c>
      <c r="O289" s="3">
        <f t="shared" si="29"/>
        <v>-514.43600000000333</v>
      </c>
      <c r="P289" s="3" t="s">
        <v>7930</v>
      </c>
      <c r="Q289" s="3"/>
    </row>
    <row r="290" spans="1:17" x14ac:dyDescent="0.25">
      <c r="A290" s="2" t="s">
        <v>2684</v>
      </c>
      <c r="B290" s="3">
        <f>SUMIF(GSTR2A!E:E,DIFF!A290,GSTR2A!O:O)</f>
        <v>0</v>
      </c>
      <c r="C290" s="3">
        <f>SUMIF(GSTR2A!E:E,DIFF!A290,GSTR2A!P:P)</f>
        <v>296</v>
      </c>
      <c r="D290" s="3">
        <f>SUMIF(GSTR2A!E:E,DIFF!A290,GSTR2A!Q:Q)</f>
        <v>296</v>
      </c>
      <c r="E290" s="3">
        <f t="shared" si="24"/>
        <v>592</v>
      </c>
      <c r="F290" s="6"/>
      <c r="G290" s="3">
        <f>SUMIF(b!F:F,DIFF!A290,b!Q:Q)</f>
        <v>0</v>
      </c>
      <c r="H290" s="3">
        <f>SUMIF(b!F:F,DIFF!A290,b!P:P)</f>
        <v>296.04000000000002</v>
      </c>
      <c r="I290" s="3">
        <f>SUMIF(b!F:F,DIFF!A290,b!O:O)</f>
        <v>296.04000000000002</v>
      </c>
      <c r="J290" s="3">
        <f t="shared" si="25"/>
        <v>592.08000000000004</v>
      </c>
      <c r="K290" s="6"/>
      <c r="L290" s="3">
        <f t="shared" si="26"/>
        <v>0</v>
      </c>
      <c r="M290" s="3">
        <f t="shared" si="27"/>
        <v>-4.0000000000020464E-2</v>
      </c>
      <c r="N290" s="3">
        <f t="shared" si="28"/>
        <v>-4.0000000000020464E-2</v>
      </c>
      <c r="O290" s="3">
        <f t="shared" si="29"/>
        <v>-8.0000000000040927E-2</v>
      </c>
      <c r="P290" s="3" t="s">
        <v>7339</v>
      </c>
      <c r="Q290" s="3"/>
    </row>
    <row r="291" spans="1:17" x14ac:dyDescent="0.25">
      <c r="A291" s="2" t="s">
        <v>6502</v>
      </c>
      <c r="B291" s="3">
        <f>SUMIF(GSTR2A!E:E,DIFF!A291,GSTR2A!O:O)</f>
        <v>0</v>
      </c>
      <c r="C291" s="3">
        <f>SUMIF(GSTR2A!E:E,DIFF!A291,GSTR2A!P:P)</f>
        <v>0</v>
      </c>
      <c r="D291" s="3">
        <f>SUMIF(GSTR2A!E:E,DIFF!A291,GSTR2A!Q:Q)</f>
        <v>0</v>
      </c>
      <c r="E291" s="3">
        <f t="shared" si="24"/>
        <v>0</v>
      </c>
      <c r="F291" s="6"/>
      <c r="G291" s="3">
        <f>SUMIF(b!F:F,DIFF!A291,b!Q:Q)</f>
        <v>5962.7267999999995</v>
      </c>
      <c r="H291" s="3">
        <f>SUMIF(b!F:F,DIFF!A291,b!P:P)</f>
        <v>0</v>
      </c>
      <c r="I291" s="3">
        <f>SUMIF(b!F:F,DIFF!A291,b!O:O)</f>
        <v>0</v>
      </c>
      <c r="J291" s="3">
        <f t="shared" si="25"/>
        <v>5962.7267999999995</v>
      </c>
      <c r="K291" s="6"/>
      <c r="L291" s="3">
        <f t="shared" si="26"/>
        <v>-5962.7267999999995</v>
      </c>
      <c r="M291" s="3">
        <f t="shared" si="27"/>
        <v>0</v>
      </c>
      <c r="N291" s="3">
        <f t="shared" si="28"/>
        <v>0</v>
      </c>
      <c r="O291" s="3">
        <f t="shared" si="29"/>
        <v>-5962.7267999999995</v>
      </c>
      <c r="P291" s="3" t="s">
        <v>7930</v>
      </c>
      <c r="Q291" s="3"/>
    </row>
    <row r="292" spans="1:17" x14ac:dyDescent="0.25">
      <c r="A292" s="2" t="s">
        <v>2865</v>
      </c>
      <c r="B292" s="3">
        <f>SUMIF(GSTR2A!E:E,DIFF!A292,GSTR2A!O:O)</f>
        <v>0</v>
      </c>
      <c r="C292" s="3">
        <f>SUMIF(GSTR2A!E:E,DIFF!A292,GSTR2A!P:P)</f>
        <v>11059.32</v>
      </c>
      <c r="D292" s="3">
        <f>SUMIF(GSTR2A!E:E,DIFF!A292,GSTR2A!Q:Q)</f>
        <v>11059.32</v>
      </c>
      <c r="E292" s="3">
        <f t="shared" si="24"/>
        <v>22118.639999999999</v>
      </c>
      <c r="F292" s="6"/>
      <c r="G292" s="3">
        <f>SUMIF(b!F:F,DIFF!A292,b!Q:Q)</f>
        <v>0</v>
      </c>
      <c r="H292" s="3">
        <f>SUMIF(b!F:F,DIFF!A292,b!P:P)</f>
        <v>0</v>
      </c>
      <c r="I292" s="3">
        <f>SUMIF(b!F:F,DIFF!A292,b!O:O)</f>
        <v>0</v>
      </c>
      <c r="J292" s="3">
        <f t="shared" si="25"/>
        <v>0</v>
      </c>
      <c r="K292" s="6"/>
      <c r="L292" s="3">
        <f t="shared" si="26"/>
        <v>0</v>
      </c>
      <c r="M292" s="3">
        <f t="shared" si="27"/>
        <v>11059.32</v>
      </c>
      <c r="N292" s="3">
        <f t="shared" si="28"/>
        <v>11059.32</v>
      </c>
      <c r="O292" s="3">
        <f t="shared" si="29"/>
        <v>22118.639999999999</v>
      </c>
      <c r="P292" s="3" t="s">
        <v>7929</v>
      </c>
      <c r="Q292" s="3" t="s">
        <v>5815</v>
      </c>
    </row>
    <row r="293" spans="1:17" x14ac:dyDescent="0.25">
      <c r="A293" s="2" t="s">
        <v>2929</v>
      </c>
      <c r="B293" s="3">
        <f>SUMIF(GSTR2A!E:E,DIFF!A293,GSTR2A!O:O)</f>
        <v>0</v>
      </c>
      <c r="C293" s="3">
        <f>SUMIF(GSTR2A!E:E,DIFF!A293,GSTR2A!P:P)</f>
        <v>778.5</v>
      </c>
      <c r="D293" s="3">
        <f>SUMIF(GSTR2A!E:E,DIFF!A293,GSTR2A!Q:Q)</f>
        <v>778.5</v>
      </c>
      <c r="E293" s="3">
        <f t="shared" si="24"/>
        <v>1557</v>
      </c>
      <c r="F293" s="6"/>
      <c r="G293" s="3">
        <f>SUMIF(b!F:F,DIFF!A293,b!Q:Q)</f>
        <v>0</v>
      </c>
      <c r="H293" s="3">
        <f>SUMIF(b!F:F,DIFF!A293,b!P:P)</f>
        <v>778.5</v>
      </c>
      <c r="I293" s="3">
        <f>SUMIF(b!F:F,DIFF!A293,b!O:O)</f>
        <v>778.5</v>
      </c>
      <c r="J293" s="3">
        <f t="shared" si="25"/>
        <v>1557</v>
      </c>
      <c r="K293" s="6"/>
      <c r="L293" s="3">
        <f t="shared" si="26"/>
        <v>0</v>
      </c>
      <c r="M293" s="3">
        <f t="shared" si="27"/>
        <v>0</v>
      </c>
      <c r="N293" s="3">
        <f t="shared" si="28"/>
        <v>0</v>
      </c>
      <c r="O293" s="3">
        <f t="shared" si="29"/>
        <v>0</v>
      </c>
      <c r="P293" s="3" t="s">
        <v>7339</v>
      </c>
      <c r="Q293" s="3"/>
    </row>
    <row r="294" spans="1:17" x14ac:dyDescent="0.25">
      <c r="A294" s="2" t="s">
        <v>6510</v>
      </c>
      <c r="B294" s="3">
        <f>SUMIF(GSTR2A!E:E,DIFF!A294,GSTR2A!O:O)</f>
        <v>0</v>
      </c>
      <c r="C294" s="3">
        <f>SUMIF(GSTR2A!E:E,DIFF!A294,GSTR2A!P:P)</f>
        <v>0</v>
      </c>
      <c r="D294" s="3">
        <f>SUMIF(GSTR2A!E:E,DIFF!A294,GSTR2A!Q:Q)</f>
        <v>0</v>
      </c>
      <c r="E294" s="3">
        <f t="shared" si="24"/>
        <v>0</v>
      </c>
      <c r="F294" s="6"/>
      <c r="G294" s="3">
        <f>SUMIF(b!F:F,DIFF!A294,b!Q:Q)</f>
        <v>0</v>
      </c>
      <c r="H294" s="3">
        <f>SUMIF(b!F:F,DIFF!A294,b!P:P)</f>
        <v>3901</v>
      </c>
      <c r="I294" s="3">
        <f>SUMIF(b!F:F,DIFF!A294,b!O:O)</f>
        <v>3901</v>
      </c>
      <c r="J294" s="3">
        <f t="shared" si="25"/>
        <v>7802</v>
      </c>
      <c r="K294" s="6"/>
      <c r="L294" s="3">
        <f t="shared" si="26"/>
        <v>0</v>
      </c>
      <c r="M294" s="3">
        <f t="shared" si="27"/>
        <v>-3901</v>
      </c>
      <c r="N294" s="3">
        <f t="shared" si="28"/>
        <v>-3901</v>
      </c>
      <c r="O294" s="3">
        <f t="shared" si="29"/>
        <v>-7802</v>
      </c>
      <c r="P294" s="3" t="s">
        <v>7930</v>
      </c>
      <c r="Q294" s="3"/>
    </row>
    <row r="295" spans="1:17" x14ac:dyDescent="0.25">
      <c r="A295" s="2" t="s">
        <v>2562</v>
      </c>
      <c r="B295" s="3">
        <f>SUMIF(GSTR2A!E:E,DIFF!A295,GSTR2A!O:O)</f>
        <v>4900.25</v>
      </c>
      <c r="C295" s="3">
        <f>SUMIF(GSTR2A!E:E,DIFF!A295,GSTR2A!P:P)</f>
        <v>0</v>
      </c>
      <c r="D295" s="3">
        <f>SUMIF(GSTR2A!E:E,DIFF!A295,GSTR2A!Q:Q)</f>
        <v>0</v>
      </c>
      <c r="E295" s="3">
        <f t="shared" si="24"/>
        <v>4900.25</v>
      </c>
      <c r="F295" s="6"/>
      <c r="G295" s="3">
        <f>SUMIF(b!F:F,DIFF!A295,b!Q:Q)</f>
        <v>4900.25</v>
      </c>
      <c r="H295" s="3">
        <f>SUMIF(b!F:F,DIFF!A295,b!P:P)</f>
        <v>0</v>
      </c>
      <c r="I295" s="3">
        <f>SUMIF(b!F:F,DIFF!A295,b!O:O)</f>
        <v>0</v>
      </c>
      <c r="J295" s="3">
        <f t="shared" si="25"/>
        <v>4900.25</v>
      </c>
      <c r="K295" s="6"/>
      <c r="L295" s="3">
        <f t="shared" si="26"/>
        <v>0</v>
      </c>
      <c r="M295" s="3">
        <f t="shared" si="27"/>
        <v>0</v>
      </c>
      <c r="N295" s="3">
        <f t="shared" si="28"/>
        <v>0</v>
      </c>
      <c r="O295" s="3">
        <f t="shared" si="29"/>
        <v>0</v>
      </c>
      <c r="P295" s="3" t="s">
        <v>7339</v>
      </c>
      <c r="Q295" s="3"/>
    </row>
    <row r="296" spans="1:17" x14ac:dyDescent="0.25">
      <c r="A296" s="2" t="s">
        <v>6519</v>
      </c>
      <c r="B296" s="3">
        <f>SUMIF(GSTR2A!E:E,DIFF!A296,GSTR2A!O:O)</f>
        <v>0</v>
      </c>
      <c r="C296" s="3">
        <f>SUMIF(GSTR2A!E:E,DIFF!A296,GSTR2A!P:P)</f>
        <v>0</v>
      </c>
      <c r="D296" s="3">
        <f>SUMIF(GSTR2A!E:E,DIFF!A296,GSTR2A!Q:Q)</f>
        <v>0</v>
      </c>
      <c r="E296" s="3">
        <f t="shared" si="24"/>
        <v>0</v>
      </c>
      <c r="F296" s="6"/>
      <c r="G296" s="3">
        <f>SUMIF(b!F:F,DIFF!A296,b!Q:Q)</f>
        <v>0</v>
      </c>
      <c r="H296" s="3">
        <f>SUMIF(b!F:F,DIFF!A296,b!P:P)</f>
        <v>0</v>
      </c>
      <c r="I296" s="3">
        <f>SUMIF(b!F:F,DIFF!A296,b!O:O)</f>
        <v>0</v>
      </c>
      <c r="J296" s="3">
        <f t="shared" si="25"/>
        <v>0</v>
      </c>
      <c r="K296" s="6"/>
      <c r="L296" s="3">
        <f t="shared" si="26"/>
        <v>0</v>
      </c>
      <c r="M296" s="3">
        <f t="shared" si="27"/>
        <v>0</v>
      </c>
      <c r="N296" s="3">
        <f t="shared" si="28"/>
        <v>0</v>
      </c>
      <c r="O296" s="3">
        <f t="shared" si="29"/>
        <v>0</v>
      </c>
      <c r="P296" s="3" t="s">
        <v>7339</v>
      </c>
      <c r="Q296" s="3"/>
    </row>
    <row r="297" spans="1:17" x14ac:dyDescent="0.25">
      <c r="A297" s="2" t="s">
        <v>447</v>
      </c>
      <c r="B297" s="3">
        <f>SUMIF(GSTR2A!E:E,DIFF!A297,GSTR2A!O:O)</f>
        <v>165056.4</v>
      </c>
      <c r="C297" s="3">
        <f>SUMIF(GSTR2A!E:E,DIFF!A297,GSTR2A!P:P)</f>
        <v>0</v>
      </c>
      <c r="D297" s="3">
        <f>SUMIF(GSTR2A!E:E,DIFF!A297,GSTR2A!Q:Q)</f>
        <v>0</v>
      </c>
      <c r="E297" s="3">
        <f t="shared" si="24"/>
        <v>165056.4</v>
      </c>
      <c r="F297" s="6"/>
      <c r="G297" s="3">
        <f>SUMIF(b!F:F,DIFF!A297,b!Q:Q)</f>
        <v>0</v>
      </c>
      <c r="H297" s="3">
        <f>SUMIF(b!F:F,DIFF!A297,b!P:P)</f>
        <v>0</v>
      </c>
      <c r="I297" s="3">
        <f>SUMIF(b!F:F,DIFF!A297,b!O:O)</f>
        <v>0</v>
      </c>
      <c r="J297" s="3">
        <f t="shared" si="25"/>
        <v>0</v>
      </c>
      <c r="K297" s="6"/>
      <c r="L297" s="3">
        <f t="shared" si="26"/>
        <v>165056.4</v>
      </c>
      <c r="M297" s="3">
        <f t="shared" si="27"/>
        <v>0</v>
      </c>
      <c r="N297" s="3">
        <f t="shared" si="28"/>
        <v>0</v>
      </c>
      <c r="O297" s="3">
        <f t="shared" si="29"/>
        <v>165056.4</v>
      </c>
      <c r="P297" s="3" t="s">
        <v>7929</v>
      </c>
      <c r="Q297" s="3" t="s">
        <v>5815</v>
      </c>
    </row>
    <row r="298" spans="1:17" x14ac:dyDescent="0.25">
      <c r="A298" s="2" t="s">
        <v>3000</v>
      </c>
      <c r="B298" s="3">
        <f>SUMIF(GSTR2A!E:E,DIFF!A298,GSTR2A!O:O)</f>
        <v>28548</v>
      </c>
      <c r="C298" s="3">
        <f>SUMIF(GSTR2A!E:E,DIFF!A298,GSTR2A!P:P)</f>
        <v>0</v>
      </c>
      <c r="D298" s="3">
        <f>SUMIF(GSTR2A!E:E,DIFF!A298,GSTR2A!Q:Q)</f>
        <v>0</v>
      </c>
      <c r="E298" s="3">
        <f t="shared" si="24"/>
        <v>28548</v>
      </c>
      <c r="F298" s="6"/>
      <c r="G298" s="3">
        <f>SUMIF(b!F:F,DIFF!A298,b!Q:Q)</f>
        <v>0</v>
      </c>
      <c r="H298" s="3">
        <f>SUMIF(b!F:F,DIFF!A298,b!P:P)</f>
        <v>0</v>
      </c>
      <c r="I298" s="3">
        <f>SUMIF(b!F:F,DIFF!A298,b!O:O)</f>
        <v>0</v>
      </c>
      <c r="J298" s="3">
        <f t="shared" si="25"/>
        <v>0</v>
      </c>
      <c r="K298" s="6"/>
      <c r="L298" s="3">
        <f t="shared" si="26"/>
        <v>28548</v>
      </c>
      <c r="M298" s="3">
        <f t="shared" si="27"/>
        <v>0</v>
      </c>
      <c r="N298" s="3">
        <f t="shared" si="28"/>
        <v>0</v>
      </c>
      <c r="O298" s="3">
        <f t="shared" si="29"/>
        <v>28548</v>
      </c>
      <c r="P298" s="3" t="s">
        <v>7929</v>
      </c>
      <c r="Q298" s="3" t="s">
        <v>5815</v>
      </c>
    </row>
    <row r="299" spans="1:17" x14ac:dyDescent="0.25">
      <c r="A299" s="2" t="s">
        <v>6525</v>
      </c>
      <c r="B299" s="3">
        <f>SUMIF(GSTR2A!E:E,DIFF!A299,GSTR2A!O:O)</f>
        <v>0</v>
      </c>
      <c r="C299" s="3">
        <f>SUMIF(GSTR2A!E:E,DIFF!A299,GSTR2A!P:P)</f>
        <v>0</v>
      </c>
      <c r="D299" s="3">
        <f>SUMIF(GSTR2A!E:E,DIFF!A299,GSTR2A!Q:Q)</f>
        <v>0</v>
      </c>
      <c r="E299" s="3">
        <f t="shared" si="24"/>
        <v>0</v>
      </c>
      <c r="F299" s="6"/>
      <c r="G299" s="3">
        <f>SUMIF(b!F:F,DIFF!A299,b!Q:Q)</f>
        <v>0</v>
      </c>
      <c r="H299" s="3">
        <f>SUMIF(b!F:F,DIFF!A299,b!P:P)</f>
        <v>0</v>
      </c>
      <c r="I299" s="3">
        <f>SUMIF(b!F:F,DIFF!A299,b!O:O)</f>
        <v>0</v>
      </c>
      <c r="J299" s="3">
        <f t="shared" si="25"/>
        <v>0</v>
      </c>
      <c r="K299" s="6"/>
      <c r="L299" s="3">
        <f t="shared" si="26"/>
        <v>0</v>
      </c>
      <c r="M299" s="3">
        <f t="shared" si="27"/>
        <v>0</v>
      </c>
      <c r="N299" s="3">
        <f t="shared" si="28"/>
        <v>0</v>
      </c>
      <c r="O299" s="3">
        <f t="shared" si="29"/>
        <v>0</v>
      </c>
      <c r="P299" s="3" t="s">
        <v>7339</v>
      </c>
      <c r="Q299" s="3"/>
    </row>
    <row r="300" spans="1:17" x14ac:dyDescent="0.25">
      <c r="A300" s="2" t="s">
        <v>6530</v>
      </c>
      <c r="B300" s="3">
        <f>SUMIF(GSTR2A!E:E,DIFF!A300,GSTR2A!O:O)</f>
        <v>0</v>
      </c>
      <c r="C300" s="3">
        <f>SUMIF(GSTR2A!E:E,DIFF!A300,GSTR2A!P:P)</f>
        <v>0</v>
      </c>
      <c r="D300" s="3">
        <f>SUMIF(GSTR2A!E:E,DIFF!A300,GSTR2A!Q:Q)</f>
        <v>0</v>
      </c>
      <c r="E300" s="3">
        <f t="shared" si="24"/>
        <v>0</v>
      </c>
      <c r="F300" s="6"/>
      <c r="G300" s="3">
        <f>SUMIF(b!F:F,DIFF!A300,b!Q:Q)</f>
        <v>0</v>
      </c>
      <c r="H300" s="3">
        <f>SUMIF(b!F:F,DIFF!A300,b!P:P)</f>
        <v>0</v>
      </c>
      <c r="I300" s="3">
        <f>SUMIF(b!F:F,DIFF!A300,b!O:O)</f>
        <v>0</v>
      </c>
      <c r="J300" s="3">
        <f t="shared" si="25"/>
        <v>0</v>
      </c>
      <c r="K300" s="6"/>
      <c r="L300" s="3">
        <f t="shared" si="26"/>
        <v>0</v>
      </c>
      <c r="M300" s="3">
        <f t="shared" si="27"/>
        <v>0</v>
      </c>
      <c r="N300" s="3">
        <f t="shared" si="28"/>
        <v>0</v>
      </c>
      <c r="O300" s="3">
        <f t="shared" si="29"/>
        <v>0</v>
      </c>
      <c r="P300" s="3" t="s">
        <v>7339</v>
      </c>
      <c r="Q300" s="3"/>
    </row>
    <row r="301" spans="1:17" x14ac:dyDescent="0.25">
      <c r="A301" s="2" t="s">
        <v>2666</v>
      </c>
      <c r="B301" s="3">
        <f>SUMIF(GSTR2A!E:E,DIFF!A301,GSTR2A!O:O)</f>
        <v>15868.46</v>
      </c>
      <c r="C301" s="3">
        <f>SUMIF(GSTR2A!E:E,DIFF!A301,GSTR2A!P:P)</f>
        <v>0</v>
      </c>
      <c r="D301" s="3">
        <f>SUMIF(GSTR2A!E:E,DIFF!A301,GSTR2A!Q:Q)</f>
        <v>0</v>
      </c>
      <c r="E301" s="3">
        <f t="shared" si="24"/>
        <v>15868.46</v>
      </c>
      <c r="F301" s="6"/>
      <c r="G301" s="3">
        <f>SUMIF(b!F:F,DIFF!A301,b!Q:Q)</f>
        <v>15868.458000000001</v>
      </c>
      <c r="H301" s="3">
        <f>SUMIF(b!F:F,DIFF!A301,b!P:P)</f>
        <v>0</v>
      </c>
      <c r="I301" s="3">
        <f>SUMIF(b!F:F,DIFF!A301,b!O:O)</f>
        <v>0</v>
      </c>
      <c r="J301" s="3">
        <f t="shared" si="25"/>
        <v>15868.458000000001</v>
      </c>
      <c r="K301" s="6"/>
      <c r="L301" s="3">
        <f t="shared" si="26"/>
        <v>1.9999999985884642E-3</v>
      </c>
      <c r="M301" s="3">
        <f t="shared" si="27"/>
        <v>0</v>
      </c>
      <c r="N301" s="3">
        <f t="shared" si="28"/>
        <v>0</v>
      </c>
      <c r="O301" s="3">
        <f t="shared" si="29"/>
        <v>1.9999999985884642E-3</v>
      </c>
      <c r="P301" s="3" t="s">
        <v>7339</v>
      </c>
      <c r="Q301" s="3"/>
    </row>
    <row r="302" spans="1:17" x14ac:dyDescent="0.25">
      <c r="A302" s="2" t="s">
        <v>167</v>
      </c>
      <c r="B302" s="3">
        <f>SUMIF(GSTR2A!E:E,DIFF!A302,GSTR2A!O:O)</f>
        <v>0</v>
      </c>
      <c r="C302" s="3">
        <f>SUMIF(GSTR2A!E:E,DIFF!A302,GSTR2A!P:P)</f>
        <v>102597</v>
      </c>
      <c r="D302" s="3">
        <f>SUMIF(GSTR2A!E:E,DIFF!A302,GSTR2A!Q:Q)</f>
        <v>102597</v>
      </c>
      <c r="E302" s="3">
        <f t="shared" si="24"/>
        <v>205194</v>
      </c>
      <c r="F302" s="6"/>
      <c r="G302" s="3">
        <f>SUMIF(b!F:F,DIFF!A302,b!Q:Q)</f>
        <v>0</v>
      </c>
      <c r="H302" s="3">
        <f>SUMIF(b!F:F,DIFF!A302,b!P:P)</f>
        <v>0</v>
      </c>
      <c r="I302" s="3">
        <f>SUMIF(b!F:F,DIFF!A302,b!O:O)</f>
        <v>0</v>
      </c>
      <c r="J302" s="3">
        <f t="shared" si="25"/>
        <v>0</v>
      </c>
      <c r="K302" s="6"/>
      <c r="L302" s="3">
        <f t="shared" si="26"/>
        <v>0</v>
      </c>
      <c r="M302" s="3">
        <f t="shared" si="27"/>
        <v>102597</v>
      </c>
      <c r="N302" s="3">
        <f t="shared" si="28"/>
        <v>102597</v>
      </c>
      <c r="O302" s="3">
        <f t="shared" si="29"/>
        <v>205194</v>
      </c>
      <c r="P302" s="3" t="s">
        <v>7929</v>
      </c>
      <c r="Q302" s="3" t="s">
        <v>5815</v>
      </c>
    </row>
    <row r="303" spans="1:17" x14ac:dyDescent="0.25">
      <c r="A303" s="2" t="s">
        <v>6542</v>
      </c>
      <c r="B303" s="3">
        <f>SUMIF(GSTR2A!E:E,DIFF!A303,GSTR2A!O:O)</f>
        <v>0</v>
      </c>
      <c r="C303" s="3">
        <f>SUMIF(GSTR2A!E:E,DIFF!A303,GSTR2A!P:P)</f>
        <v>0</v>
      </c>
      <c r="D303" s="3">
        <f>SUMIF(GSTR2A!E:E,DIFF!A303,GSTR2A!Q:Q)</f>
        <v>0</v>
      </c>
      <c r="E303" s="3">
        <f t="shared" si="24"/>
        <v>0</v>
      </c>
      <c r="F303" s="6"/>
      <c r="G303" s="3">
        <f>SUMIF(b!F:F,DIFF!A303,b!Q:Q)</f>
        <v>0</v>
      </c>
      <c r="H303" s="3">
        <f>SUMIF(b!F:F,DIFF!A303,b!P:P)</f>
        <v>0</v>
      </c>
      <c r="I303" s="3">
        <f>SUMIF(b!F:F,DIFF!A303,b!O:O)</f>
        <v>0</v>
      </c>
      <c r="J303" s="3">
        <f t="shared" si="25"/>
        <v>0</v>
      </c>
      <c r="K303" s="6"/>
      <c r="L303" s="3">
        <f t="shared" si="26"/>
        <v>0</v>
      </c>
      <c r="M303" s="3">
        <f t="shared" si="27"/>
        <v>0</v>
      </c>
      <c r="N303" s="3">
        <f t="shared" si="28"/>
        <v>0</v>
      </c>
      <c r="O303" s="3">
        <f t="shared" si="29"/>
        <v>0</v>
      </c>
      <c r="P303" s="3" t="s">
        <v>7339</v>
      </c>
      <c r="Q303" s="3"/>
    </row>
    <row r="304" spans="1:17" x14ac:dyDescent="0.25">
      <c r="A304" s="2" t="s">
        <v>3049</v>
      </c>
      <c r="B304" s="3">
        <f>SUMIF(GSTR2A!E:E,DIFF!A304,GSTR2A!O:O)</f>
        <v>0</v>
      </c>
      <c r="C304" s="3">
        <f>SUMIF(GSTR2A!E:E,DIFF!A304,GSTR2A!P:P)</f>
        <v>720</v>
      </c>
      <c r="D304" s="3">
        <f>SUMIF(GSTR2A!E:E,DIFF!A304,GSTR2A!Q:Q)</f>
        <v>720</v>
      </c>
      <c r="E304" s="3">
        <f t="shared" si="24"/>
        <v>1440</v>
      </c>
      <c r="F304" s="6"/>
      <c r="G304" s="3">
        <f>SUMIF(b!F:F,DIFF!A304,b!Q:Q)</f>
        <v>0</v>
      </c>
      <c r="H304" s="3">
        <f>SUMIF(b!F:F,DIFF!A304,b!P:P)</f>
        <v>720</v>
      </c>
      <c r="I304" s="3">
        <f>SUMIF(b!F:F,DIFF!A304,b!O:O)</f>
        <v>720</v>
      </c>
      <c r="J304" s="3">
        <f t="shared" si="25"/>
        <v>1440</v>
      </c>
      <c r="K304" s="6"/>
      <c r="L304" s="3">
        <f t="shared" si="26"/>
        <v>0</v>
      </c>
      <c r="M304" s="3">
        <f t="shared" si="27"/>
        <v>0</v>
      </c>
      <c r="N304" s="3">
        <f t="shared" si="28"/>
        <v>0</v>
      </c>
      <c r="O304" s="3">
        <f t="shared" si="29"/>
        <v>0</v>
      </c>
      <c r="P304" s="3" t="s">
        <v>7339</v>
      </c>
      <c r="Q304" s="3"/>
    </row>
    <row r="305" spans="1:17" x14ac:dyDescent="0.25">
      <c r="A305" s="2" t="s">
        <v>6547</v>
      </c>
      <c r="B305" s="3">
        <f>SUMIF(GSTR2A!E:E,DIFF!A305,GSTR2A!O:O)</f>
        <v>0</v>
      </c>
      <c r="C305" s="3">
        <f>SUMIF(GSTR2A!E:E,DIFF!A305,GSTR2A!P:P)</f>
        <v>0</v>
      </c>
      <c r="D305" s="3">
        <f>SUMIF(GSTR2A!E:E,DIFF!A305,GSTR2A!Q:Q)</f>
        <v>0</v>
      </c>
      <c r="E305" s="3">
        <f t="shared" si="24"/>
        <v>0</v>
      </c>
      <c r="F305" s="6"/>
      <c r="G305" s="3">
        <f>SUMIF(b!F:F,DIFF!A305,b!Q:Q)</f>
        <v>0</v>
      </c>
      <c r="H305" s="3">
        <f>SUMIF(b!F:F,DIFF!A305,b!P:P)</f>
        <v>0</v>
      </c>
      <c r="I305" s="3">
        <f>SUMIF(b!F:F,DIFF!A305,b!O:O)</f>
        <v>0</v>
      </c>
      <c r="J305" s="3">
        <f t="shared" si="25"/>
        <v>0</v>
      </c>
      <c r="K305" s="6"/>
      <c r="L305" s="3">
        <f t="shared" si="26"/>
        <v>0</v>
      </c>
      <c r="M305" s="3">
        <f t="shared" si="27"/>
        <v>0</v>
      </c>
      <c r="N305" s="3">
        <f t="shared" si="28"/>
        <v>0</v>
      </c>
      <c r="O305" s="3">
        <f t="shared" si="29"/>
        <v>0</v>
      </c>
      <c r="P305" s="3" t="s">
        <v>7339</v>
      </c>
      <c r="Q305" s="3"/>
    </row>
    <row r="306" spans="1:17" x14ac:dyDescent="0.25">
      <c r="A306" s="2" t="s">
        <v>2888</v>
      </c>
      <c r="B306" s="3">
        <f>SUMIF(GSTR2A!E:E,DIFF!A306,GSTR2A!O:O)</f>
        <v>0</v>
      </c>
      <c r="C306" s="3">
        <f>SUMIF(GSTR2A!E:E,DIFF!A306,GSTR2A!P:P)</f>
        <v>3402</v>
      </c>
      <c r="D306" s="3">
        <f>SUMIF(GSTR2A!E:E,DIFF!A306,GSTR2A!Q:Q)</f>
        <v>3402</v>
      </c>
      <c r="E306" s="3">
        <f t="shared" si="24"/>
        <v>6804</v>
      </c>
      <c r="F306" s="6"/>
      <c r="G306" s="3">
        <f>SUMIF(b!F:F,DIFF!A306,b!Q:Q)</f>
        <v>0</v>
      </c>
      <c r="H306" s="3">
        <f>SUMIF(b!F:F,DIFF!A306,b!P:P)</f>
        <v>972</v>
      </c>
      <c r="I306" s="3">
        <f>SUMIF(b!F:F,DIFF!A306,b!O:O)</f>
        <v>972</v>
      </c>
      <c r="J306" s="3">
        <f t="shared" si="25"/>
        <v>1944</v>
      </c>
      <c r="K306" s="6"/>
      <c r="L306" s="3">
        <f t="shared" si="26"/>
        <v>0</v>
      </c>
      <c r="M306" s="3">
        <f t="shared" si="27"/>
        <v>2430</v>
      </c>
      <c r="N306" s="3">
        <f t="shared" si="28"/>
        <v>2430</v>
      </c>
      <c r="O306" s="3">
        <f t="shared" si="29"/>
        <v>4860</v>
      </c>
      <c r="P306" s="3" t="s">
        <v>7929</v>
      </c>
      <c r="Q306" s="3" t="s">
        <v>5815</v>
      </c>
    </row>
    <row r="307" spans="1:17" x14ac:dyDescent="0.25">
      <c r="A307" s="2" t="s">
        <v>2657</v>
      </c>
      <c r="B307" s="3">
        <f>SUMIF(GSTR2A!E:E,DIFF!A307,GSTR2A!O:O)</f>
        <v>0</v>
      </c>
      <c r="C307" s="3">
        <f>SUMIF(GSTR2A!E:E,DIFF!A307,GSTR2A!P:P)</f>
        <v>20371.5</v>
      </c>
      <c r="D307" s="3">
        <f>SUMIF(GSTR2A!E:E,DIFF!A307,GSTR2A!Q:Q)</f>
        <v>20371.5</v>
      </c>
      <c r="E307" s="3">
        <f t="shared" si="24"/>
        <v>40743</v>
      </c>
      <c r="F307" s="6"/>
      <c r="G307" s="3">
        <f>SUMIF(b!F:F,DIFF!A307,b!Q:Q)</f>
        <v>0</v>
      </c>
      <c r="H307" s="3">
        <f>SUMIF(b!F:F,DIFF!A307,b!P:P)</f>
        <v>0</v>
      </c>
      <c r="I307" s="3">
        <f>SUMIF(b!F:F,DIFF!A307,b!O:O)</f>
        <v>0</v>
      </c>
      <c r="J307" s="3">
        <f t="shared" si="25"/>
        <v>0</v>
      </c>
      <c r="K307" s="6"/>
      <c r="L307" s="3">
        <f t="shared" si="26"/>
        <v>0</v>
      </c>
      <c r="M307" s="3">
        <f t="shared" si="27"/>
        <v>20371.5</v>
      </c>
      <c r="N307" s="3">
        <f t="shared" si="28"/>
        <v>20371.5</v>
      </c>
      <c r="O307" s="3">
        <f t="shared" si="29"/>
        <v>40743</v>
      </c>
      <c r="P307" s="3" t="s">
        <v>7929</v>
      </c>
      <c r="Q307" s="3" t="s">
        <v>5815</v>
      </c>
    </row>
    <row r="308" spans="1:17" x14ac:dyDescent="0.25">
      <c r="A308" s="2" t="s">
        <v>2993</v>
      </c>
      <c r="B308" s="3">
        <f>SUMIF(GSTR2A!E:E,DIFF!A308,GSTR2A!O:O)</f>
        <v>2970.9</v>
      </c>
      <c r="C308" s="3">
        <f>SUMIF(GSTR2A!E:E,DIFF!A308,GSTR2A!P:P)</f>
        <v>0</v>
      </c>
      <c r="D308" s="3">
        <f>SUMIF(GSTR2A!E:E,DIFF!A308,GSTR2A!Q:Q)</f>
        <v>0</v>
      </c>
      <c r="E308" s="3">
        <f t="shared" si="24"/>
        <v>2970.9</v>
      </c>
      <c r="F308" s="6"/>
      <c r="G308" s="3">
        <f>SUMIF(b!F:F,DIFF!A308,b!Q:Q)</f>
        <v>2970.9</v>
      </c>
      <c r="H308" s="3">
        <f>SUMIF(b!F:F,DIFF!A308,b!P:P)</f>
        <v>0</v>
      </c>
      <c r="I308" s="3">
        <f>SUMIF(b!F:F,DIFF!A308,b!O:O)</f>
        <v>0</v>
      </c>
      <c r="J308" s="3">
        <f t="shared" si="25"/>
        <v>2970.9</v>
      </c>
      <c r="K308" s="6"/>
      <c r="L308" s="3">
        <f t="shared" si="26"/>
        <v>0</v>
      </c>
      <c r="M308" s="3">
        <f t="shared" si="27"/>
        <v>0</v>
      </c>
      <c r="N308" s="3">
        <f t="shared" si="28"/>
        <v>0</v>
      </c>
      <c r="O308" s="3">
        <f t="shared" si="29"/>
        <v>0</v>
      </c>
      <c r="P308" s="3" t="s">
        <v>7339</v>
      </c>
      <c r="Q308" s="3" t="s">
        <v>5815</v>
      </c>
    </row>
    <row r="309" spans="1:17" x14ac:dyDescent="0.25">
      <c r="A309" s="2" t="s">
        <v>3122</v>
      </c>
      <c r="B309" s="3">
        <f>SUMIF(GSTR2A!E:E,DIFF!A309,GSTR2A!O:O)</f>
        <v>2969</v>
      </c>
      <c r="C309" s="3">
        <f>SUMIF(GSTR2A!E:E,DIFF!A309,GSTR2A!P:P)</f>
        <v>0</v>
      </c>
      <c r="D309" s="3">
        <f>SUMIF(GSTR2A!E:E,DIFF!A309,GSTR2A!Q:Q)</f>
        <v>0</v>
      </c>
      <c r="E309" s="3">
        <f t="shared" si="24"/>
        <v>2969</v>
      </c>
      <c r="F309" s="6"/>
      <c r="G309" s="3">
        <f>SUMIF(b!F:F,DIFF!A309,b!Q:Q)</f>
        <v>2969.1</v>
      </c>
      <c r="H309" s="3">
        <f>SUMIF(b!F:F,DIFF!A309,b!P:P)</f>
        <v>0</v>
      </c>
      <c r="I309" s="3">
        <f>SUMIF(b!F:F,DIFF!A309,b!O:O)</f>
        <v>0</v>
      </c>
      <c r="J309" s="3">
        <f t="shared" si="25"/>
        <v>2969.1</v>
      </c>
      <c r="K309" s="6"/>
      <c r="L309" s="3">
        <f t="shared" si="26"/>
        <v>-9.9999999999909051E-2</v>
      </c>
      <c r="M309" s="3">
        <f t="shared" si="27"/>
        <v>0</v>
      </c>
      <c r="N309" s="3">
        <f t="shared" si="28"/>
        <v>0</v>
      </c>
      <c r="O309" s="3">
        <f t="shared" si="29"/>
        <v>-9.9999999999909051E-2</v>
      </c>
      <c r="P309" s="3" t="s">
        <v>7339</v>
      </c>
      <c r="Q309" s="3"/>
    </row>
    <row r="310" spans="1:17" x14ac:dyDescent="0.25">
      <c r="A310" s="2" t="s">
        <v>3449</v>
      </c>
      <c r="B310" s="3">
        <f>SUMIF(GSTR2A!E:E,DIFF!A310,GSTR2A!O:O)</f>
        <v>1798.11</v>
      </c>
      <c r="C310" s="3">
        <f>SUMIF(GSTR2A!E:E,DIFF!A310,GSTR2A!P:P)</f>
        <v>0</v>
      </c>
      <c r="D310" s="3">
        <f>SUMIF(GSTR2A!E:E,DIFF!A310,GSTR2A!Q:Q)</f>
        <v>0</v>
      </c>
      <c r="E310" s="3">
        <f t="shared" si="24"/>
        <v>1798.11</v>
      </c>
      <c r="F310" s="6"/>
      <c r="G310" s="3">
        <f>SUMIF(b!F:F,DIFF!A310,b!Q:Q)</f>
        <v>1798.11</v>
      </c>
      <c r="H310" s="3">
        <f>SUMIF(b!F:F,DIFF!A310,b!P:P)</f>
        <v>0</v>
      </c>
      <c r="I310" s="3">
        <f>SUMIF(b!F:F,DIFF!A310,b!O:O)</f>
        <v>0</v>
      </c>
      <c r="J310" s="3">
        <f t="shared" si="25"/>
        <v>1798.11</v>
      </c>
      <c r="K310" s="6"/>
      <c r="L310" s="3">
        <f t="shared" si="26"/>
        <v>0</v>
      </c>
      <c r="M310" s="3">
        <f t="shared" si="27"/>
        <v>0</v>
      </c>
      <c r="N310" s="3">
        <f t="shared" si="28"/>
        <v>0</v>
      </c>
      <c r="O310" s="3">
        <f t="shared" si="29"/>
        <v>0</v>
      </c>
      <c r="P310" s="3" t="s">
        <v>7339</v>
      </c>
      <c r="Q310" s="3"/>
    </row>
    <row r="311" spans="1:17" x14ac:dyDescent="0.25">
      <c r="A311" s="2" t="s">
        <v>6566</v>
      </c>
      <c r="B311" s="3">
        <f>SUMIF(GSTR2A!E:E,DIFF!A311,GSTR2A!O:O)</f>
        <v>0</v>
      </c>
      <c r="C311" s="3">
        <f>SUMIF(GSTR2A!E:E,DIFF!A311,GSTR2A!P:P)</f>
        <v>0</v>
      </c>
      <c r="D311" s="3">
        <f>SUMIF(GSTR2A!E:E,DIFF!A311,GSTR2A!Q:Q)</f>
        <v>0</v>
      </c>
      <c r="E311" s="3">
        <f t="shared" si="24"/>
        <v>0</v>
      </c>
      <c r="F311" s="6"/>
      <c r="G311" s="3">
        <f>SUMIF(b!F:F,DIFF!A311,b!Q:Q)</f>
        <v>0</v>
      </c>
      <c r="H311" s="3">
        <f>SUMIF(b!F:F,DIFF!A311,b!P:P)</f>
        <v>0</v>
      </c>
      <c r="I311" s="3">
        <f>SUMIF(b!F:F,DIFF!A311,b!O:O)</f>
        <v>0</v>
      </c>
      <c r="J311" s="3">
        <f t="shared" si="25"/>
        <v>0</v>
      </c>
      <c r="K311" s="6"/>
      <c r="L311" s="3">
        <f t="shared" si="26"/>
        <v>0</v>
      </c>
      <c r="M311" s="3">
        <f t="shared" si="27"/>
        <v>0</v>
      </c>
      <c r="N311" s="3">
        <f t="shared" si="28"/>
        <v>0</v>
      </c>
      <c r="O311" s="3">
        <f t="shared" si="29"/>
        <v>0</v>
      </c>
      <c r="P311" s="3" t="s">
        <v>7339</v>
      </c>
      <c r="Q311" s="3"/>
    </row>
    <row r="312" spans="1:17" x14ac:dyDescent="0.25">
      <c r="A312" s="2" t="s">
        <v>45</v>
      </c>
      <c r="B312" s="3">
        <f>SUMIF(GSTR2A!E:E,DIFF!A312,GSTR2A!O:O)</f>
        <v>0</v>
      </c>
      <c r="C312" s="3">
        <f>SUMIF(GSTR2A!E:E,DIFF!A312,GSTR2A!P:P)</f>
        <v>20832.149999999998</v>
      </c>
      <c r="D312" s="3">
        <f>SUMIF(GSTR2A!E:E,DIFF!A312,GSTR2A!Q:Q)</f>
        <v>20832.149999999998</v>
      </c>
      <c r="E312" s="3">
        <f t="shared" si="24"/>
        <v>41664.299999999996</v>
      </c>
      <c r="F312" s="6"/>
      <c r="G312" s="3">
        <f>SUMIF(b!F:F,DIFF!A312,b!Q:Q)</f>
        <v>0</v>
      </c>
      <c r="H312" s="3">
        <f>SUMIF(b!F:F,DIFF!A312,b!P:P)</f>
        <v>14814.809999999998</v>
      </c>
      <c r="I312" s="3">
        <f>SUMIF(b!F:F,DIFF!A312,b!O:O)</f>
        <v>14814.809999999998</v>
      </c>
      <c r="J312" s="3">
        <f t="shared" si="25"/>
        <v>29629.619999999995</v>
      </c>
      <c r="K312" s="6"/>
      <c r="L312" s="3">
        <f t="shared" si="26"/>
        <v>0</v>
      </c>
      <c r="M312" s="3">
        <f t="shared" si="27"/>
        <v>6017.34</v>
      </c>
      <c r="N312" s="3">
        <f t="shared" si="28"/>
        <v>6017.34</v>
      </c>
      <c r="O312" s="3">
        <f t="shared" si="29"/>
        <v>12034.68</v>
      </c>
      <c r="P312" s="3" t="s">
        <v>7929</v>
      </c>
      <c r="Q312" s="3" t="s">
        <v>5815</v>
      </c>
    </row>
    <row r="313" spans="1:17" x14ac:dyDescent="0.25">
      <c r="A313" s="2" t="s">
        <v>496</v>
      </c>
      <c r="B313" s="3">
        <f>SUMIF(GSTR2A!E:E,DIFF!A313,GSTR2A!O:O)</f>
        <v>0</v>
      </c>
      <c r="C313" s="3">
        <f>SUMIF(GSTR2A!E:E,DIFF!A313,GSTR2A!P:P)</f>
        <v>58344.3</v>
      </c>
      <c r="D313" s="3">
        <f>SUMIF(GSTR2A!E:E,DIFF!A313,GSTR2A!Q:Q)</f>
        <v>58344.3</v>
      </c>
      <c r="E313" s="3">
        <f t="shared" si="24"/>
        <v>116688.6</v>
      </c>
      <c r="F313" s="6"/>
      <c r="G313" s="3">
        <f>SUMIF(b!F:F,DIFF!A313,b!Q:Q)</f>
        <v>0</v>
      </c>
      <c r="H313" s="3">
        <f>SUMIF(b!F:F,DIFF!A313,b!P:P)</f>
        <v>4455</v>
      </c>
      <c r="I313" s="3">
        <f>SUMIF(b!F:F,DIFF!A313,b!O:O)</f>
        <v>4455</v>
      </c>
      <c r="J313" s="3">
        <f t="shared" si="25"/>
        <v>8910</v>
      </c>
      <c r="K313" s="6"/>
      <c r="L313" s="3">
        <f t="shared" si="26"/>
        <v>0</v>
      </c>
      <c r="M313" s="3">
        <f t="shared" si="27"/>
        <v>53889.3</v>
      </c>
      <c r="N313" s="3">
        <f t="shared" si="28"/>
        <v>53889.3</v>
      </c>
      <c r="O313" s="3">
        <f t="shared" si="29"/>
        <v>107778.6</v>
      </c>
      <c r="P313" s="3" t="s">
        <v>7929</v>
      </c>
      <c r="Q313" s="3" t="s">
        <v>5815</v>
      </c>
    </row>
    <row r="314" spans="1:17" x14ac:dyDescent="0.25">
      <c r="A314" s="2" t="s">
        <v>3452</v>
      </c>
      <c r="B314" s="3">
        <f>SUMIF(GSTR2A!E:E,DIFF!A314,GSTR2A!O:O)</f>
        <v>0</v>
      </c>
      <c r="C314" s="3">
        <f>SUMIF(GSTR2A!E:E,DIFF!A314,GSTR2A!P:P)</f>
        <v>11402.46</v>
      </c>
      <c r="D314" s="3">
        <f>SUMIF(GSTR2A!E:E,DIFF!A314,GSTR2A!Q:Q)</f>
        <v>11402.46</v>
      </c>
      <c r="E314" s="3">
        <f t="shared" si="24"/>
        <v>22804.92</v>
      </c>
      <c r="F314" s="6"/>
      <c r="G314" s="3">
        <f>SUMIF(b!F:F,DIFF!A314,b!Q:Q)</f>
        <v>0</v>
      </c>
      <c r="H314" s="3">
        <f>SUMIF(b!F:F,DIFF!A314,b!P:P)</f>
        <v>0</v>
      </c>
      <c r="I314" s="3">
        <f>SUMIF(b!F:F,DIFF!A314,b!O:O)</f>
        <v>0</v>
      </c>
      <c r="J314" s="3">
        <f t="shared" si="25"/>
        <v>0</v>
      </c>
      <c r="K314" s="6"/>
      <c r="L314" s="3">
        <f t="shared" si="26"/>
        <v>0</v>
      </c>
      <c r="M314" s="3">
        <f t="shared" si="27"/>
        <v>11402.46</v>
      </c>
      <c r="N314" s="3">
        <f t="shared" si="28"/>
        <v>11402.46</v>
      </c>
      <c r="O314" s="3">
        <f t="shared" si="29"/>
        <v>22804.92</v>
      </c>
      <c r="P314" s="3" t="s">
        <v>7929</v>
      </c>
      <c r="Q314" s="3" t="s">
        <v>5815</v>
      </c>
    </row>
    <row r="315" spans="1:17" x14ac:dyDescent="0.25">
      <c r="A315" s="2" t="s">
        <v>1739</v>
      </c>
      <c r="B315" s="3">
        <f>SUMIF(GSTR2A!E:E,DIFF!A315,GSTR2A!O:O)</f>
        <v>0</v>
      </c>
      <c r="C315" s="3">
        <f>SUMIF(GSTR2A!E:E,DIFF!A315,GSTR2A!P:P)</f>
        <v>10506.369999999999</v>
      </c>
      <c r="D315" s="3">
        <f>SUMIF(GSTR2A!E:E,DIFF!A315,GSTR2A!Q:Q)</f>
        <v>10506.369999999999</v>
      </c>
      <c r="E315" s="3">
        <f t="shared" si="24"/>
        <v>21012.739999999998</v>
      </c>
      <c r="F315" s="6"/>
      <c r="G315" s="3">
        <f>SUMIF(b!F:F,DIFF!A315,b!Q:Q)</f>
        <v>0</v>
      </c>
      <c r="H315" s="3">
        <f>SUMIF(b!F:F,DIFF!A315,b!P:P)</f>
        <v>18241.196599999999</v>
      </c>
      <c r="I315" s="3">
        <f>SUMIF(b!F:F,DIFF!A315,b!O:O)</f>
        <v>18241.196599999999</v>
      </c>
      <c r="J315" s="3">
        <f t="shared" si="25"/>
        <v>36482.393199999999</v>
      </c>
      <c r="K315" s="6"/>
      <c r="L315" s="3">
        <f t="shared" si="26"/>
        <v>0</v>
      </c>
      <c r="M315" s="3">
        <f t="shared" si="27"/>
        <v>-7734.8266000000003</v>
      </c>
      <c r="N315" s="3">
        <f t="shared" si="28"/>
        <v>-7734.8266000000003</v>
      </c>
      <c r="O315" s="3">
        <f t="shared" si="29"/>
        <v>-15469.653200000001</v>
      </c>
      <c r="P315" s="3" t="s">
        <v>7930</v>
      </c>
      <c r="Q315" s="3"/>
    </row>
    <row r="316" spans="1:17" x14ac:dyDescent="0.25">
      <c r="A316" s="2" t="s">
        <v>4399</v>
      </c>
      <c r="B316" s="3">
        <f>SUMIF(GSTR2A!E:E,DIFF!A316,GSTR2A!O:O)</f>
        <v>0</v>
      </c>
      <c r="C316" s="3">
        <f>SUMIF(GSTR2A!E:E,DIFF!A316,GSTR2A!P:P)</f>
        <v>1197</v>
      </c>
      <c r="D316" s="3">
        <f>SUMIF(GSTR2A!E:E,DIFF!A316,GSTR2A!Q:Q)</f>
        <v>1197</v>
      </c>
      <c r="E316" s="3">
        <f t="shared" si="24"/>
        <v>2394</v>
      </c>
      <c r="F316" s="6"/>
      <c r="G316" s="3">
        <f>SUMIF(b!F:F,DIFF!A316,b!Q:Q)</f>
        <v>0</v>
      </c>
      <c r="H316" s="3">
        <f>SUMIF(b!F:F,DIFF!A316,b!P:P)</f>
        <v>1197</v>
      </c>
      <c r="I316" s="3">
        <f>SUMIF(b!F:F,DIFF!A316,b!O:O)</f>
        <v>1197</v>
      </c>
      <c r="J316" s="3">
        <f t="shared" si="25"/>
        <v>2394</v>
      </c>
      <c r="K316" s="6"/>
      <c r="L316" s="3">
        <f t="shared" si="26"/>
        <v>0</v>
      </c>
      <c r="M316" s="3">
        <f t="shared" si="27"/>
        <v>0</v>
      </c>
      <c r="N316" s="3">
        <f t="shared" si="28"/>
        <v>0</v>
      </c>
      <c r="O316" s="3">
        <f t="shared" si="29"/>
        <v>0</v>
      </c>
      <c r="P316" s="3" t="s">
        <v>7339</v>
      </c>
      <c r="Q316" s="3"/>
    </row>
    <row r="317" spans="1:17" x14ac:dyDescent="0.25">
      <c r="A317" s="2" t="s">
        <v>3408</v>
      </c>
      <c r="B317" s="3">
        <f>SUMIF(GSTR2A!E:E,DIFF!A317,GSTR2A!O:O)</f>
        <v>0</v>
      </c>
      <c r="C317" s="3">
        <f>SUMIF(GSTR2A!E:E,DIFF!A317,GSTR2A!P:P)</f>
        <v>1989</v>
      </c>
      <c r="D317" s="3">
        <f>SUMIF(GSTR2A!E:E,DIFF!A317,GSTR2A!Q:Q)</f>
        <v>1989</v>
      </c>
      <c r="E317" s="3">
        <f t="shared" si="24"/>
        <v>3978</v>
      </c>
      <c r="F317" s="6"/>
      <c r="G317" s="3">
        <f>SUMIF(b!F:F,DIFF!A317,b!Q:Q)</f>
        <v>0</v>
      </c>
      <c r="H317" s="3">
        <f>SUMIF(b!F:F,DIFF!A317,b!P:P)</f>
        <v>1989</v>
      </c>
      <c r="I317" s="3">
        <f>SUMIF(b!F:F,DIFF!A317,b!O:O)</f>
        <v>1989</v>
      </c>
      <c r="J317" s="3">
        <f t="shared" si="25"/>
        <v>3978</v>
      </c>
      <c r="K317" s="6"/>
      <c r="L317" s="3">
        <f t="shared" si="26"/>
        <v>0</v>
      </c>
      <c r="M317" s="3">
        <f t="shared" si="27"/>
        <v>0</v>
      </c>
      <c r="N317" s="3">
        <f t="shared" si="28"/>
        <v>0</v>
      </c>
      <c r="O317" s="3">
        <f t="shared" si="29"/>
        <v>0</v>
      </c>
      <c r="P317" s="3" t="s">
        <v>7339</v>
      </c>
      <c r="Q317" s="3"/>
    </row>
    <row r="318" spans="1:17" x14ac:dyDescent="0.25">
      <c r="A318" s="2" t="s">
        <v>1771</v>
      </c>
      <c r="B318" s="3">
        <f>SUMIF(GSTR2A!E:E,DIFF!A318,GSTR2A!O:O)</f>
        <v>2718.5</v>
      </c>
      <c r="C318" s="3">
        <f>SUMIF(GSTR2A!E:E,DIFF!A318,GSTR2A!P:P)</f>
        <v>0</v>
      </c>
      <c r="D318" s="3">
        <f>SUMIF(GSTR2A!E:E,DIFF!A318,GSTR2A!Q:Q)</f>
        <v>0</v>
      </c>
      <c r="E318" s="3">
        <f t="shared" si="24"/>
        <v>2718.5</v>
      </c>
      <c r="F318" s="6"/>
      <c r="G318" s="3">
        <f>SUMIF(b!F:F,DIFF!A318,b!Q:Q)</f>
        <v>2718.5</v>
      </c>
      <c r="H318" s="3">
        <f>SUMIF(b!F:F,DIFF!A318,b!P:P)</f>
        <v>0</v>
      </c>
      <c r="I318" s="3">
        <f>SUMIF(b!F:F,DIFF!A318,b!O:O)</f>
        <v>0</v>
      </c>
      <c r="J318" s="3">
        <f t="shared" si="25"/>
        <v>2718.5</v>
      </c>
      <c r="K318" s="6"/>
      <c r="L318" s="3">
        <f t="shared" si="26"/>
        <v>0</v>
      </c>
      <c r="M318" s="3">
        <f t="shared" si="27"/>
        <v>0</v>
      </c>
      <c r="N318" s="3">
        <f t="shared" si="28"/>
        <v>0</v>
      </c>
      <c r="O318" s="3">
        <f t="shared" si="29"/>
        <v>0</v>
      </c>
      <c r="P318" s="3" t="s">
        <v>7339</v>
      </c>
      <c r="Q318" s="3"/>
    </row>
    <row r="319" spans="1:17" x14ac:dyDescent="0.25">
      <c r="A319" s="2" t="s">
        <v>209</v>
      </c>
      <c r="B319" s="3">
        <f>SUMIF(GSTR2A!E:E,DIFF!A319,GSTR2A!O:O)</f>
        <v>271242</v>
      </c>
      <c r="C319" s="3">
        <f>SUMIF(GSTR2A!E:E,DIFF!A319,GSTR2A!P:P)</f>
        <v>0</v>
      </c>
      <c r="D319" s="3">
        <f>SUMIF(GSTR2A!E:E,DIFF!A319,GSTR2A!Q:Q)</f>
        <v>0</v>
      </c>
      <c r="E319" s="3">
        <f t="shared" si="24"/>
        <v>271242</v>
      </c>
      <c r="F319" s="6"/>
      <c r="G319" s="3">
        <f>SUMIF(b!F:F,DIFF!A319,b!Q:Q)</f>
        <v>271242</v>
      </c>
      <c r="H319" s="3">
        <f>SUMIF(b!F:F,DIFF!A319,b!P:P)</f>
        <v>0</v>
      </c>
      <c r="I319" s="3">
        <f>SUMIF(b!F:F,DIFF!A319,b!O:O)</f>
        <v>0</v>
      </c>
      <c r="J319" s="3">
        <f t="shared" si="25"/>
        <v>271242</v>
      </c>
      <c r="K319" s="6"/>
      <c r="L319" s="3">
        <f t="shared" si="26"/>
        <v>0</v>
      </c>
      <c r="M319" s="3">
        <f t="shared" si="27"/>
        <v>0</v>
      </c>
      <c r="N319" s="3">
        <f t="shared" si="28"/>
        <v>0</v>
      </c>
      <c r="O319" s="3">
        <f t="shared" si="29"/>
        <v>0</v>
      </c>
      <c r="P319" s="3" t="s">
        <v>7339</v>
      </c>
      <c r="Q319" s="3"/>
    </row>
    <row r="320" spans="1:17" x14ac:dyDescent="0.25">
      <c r="A320" s="2" t="s">
        <v>3291</v>
      </c>
      <c r="B320" s="3">
        <f>SUMIF(GSTR2A!E:E,DIFF!A320,GSTR2A!O:O)</f>
        <v>0</v>
      </c>
      <c r="C320" s="3">
        <f>SUMIF(GSTR2A!E:E,DIFF!A320,GSTR2A!P:P)</f>
        <v>16779.689999999999</v>
      </c>
      <c r="D320" s="3">
        <f>SUMIF(GSTR2A!E:E,DIFF!A320,GSTR2A!Q:Q)</f>
        <v>16779.689999999999</v>
      </c>
      <c r="E320" s="3">
        <f t="shared" si="24"/>
        <v>33559.379999999997</v>
      </c>
      <c r="F320" s="6"/>
      <c r="G320" s="3">
        <f>SUMIF(b!F:F,DIFF!A320,b!Q:Q)</f>
        <v>0</v>
      </c>
      <c r="H320" s="3">
        <f>SUMIF(b!F:F,DIFF!A320,b!P:P)</f>
        <v>16779.689999999999</v>
      </c>
      <c r="I320" s="3">
        <f>SUMIF(b!F:F,DIFF!A320,b!O:O)</f>
        <v>16779.689999999999</v>
      </c>
      <c r="J320" s="3">
        <f t="shared" si="25"/>
        <v>33559.379999999997</v>
      </c>
      <c r="K320" s="6"/>
      <c r="L320" s="3">
        <f t="shared" si="26"/>
        <v>0</v>
      </c>
      <c r="M320" s="3">
        <f t="shared" si="27"/>
        <v>0</v>
      </c>
      <c r="N320" s="3">
        <f t="shared" si="28"/>
        <v>0</v>
      </c>
      <c r="O320" s="3">
        <f t="shared" si="29"/>
        <v>0</v>
      </c>
      <c r="P320" s="3" t="s">
        <v>7339</v>
      </c>
      <c r="Q320" s="3"/>
    </row>
    <row r="321" spans="1:17" x14ac:dyDescent="0.25">
      <c r="A321" s="2" t="s">
        <v>6600</v>
      </c>
      <c r="B321" s="3">
        <f>SUMIF(GSTR2A!E:E,DIFF!A321,GSTR2A!O:O)</f>
        <v>0</v>
      </c>
      <c r="C321" s="3">
        <f>SUMIF(GSTR2A!E:E,DIFF!A321,GSTR2A!P:P)</f>
        <v>0</v>
      </c>
      <c r="D321" s="3">
        <f>SUMIF(GSTR2A!E:E,DIFF!A321,GSTR2A!Q:Q)</f>
        <v>0</v>
      </c>
      <c r="E321" s="3">
        <f t="shared" si="24"/>
        <v>0</v>
      </c>
      <c r="F321" s="6"/>
      <c r="G321" s="3">
        <f>SUMIF(b!F:F,DIFF!A321,b!Q:Q)</f>
        <v>0</v>
      </c>
      <c r="H321" s="3">
        <f>SUMIF(b!F:F,DIFF!A321,b!P:P)</f>
        <v>0</v>
      </c>
      <c r="I321" s="3">
        <f>SUMIF(b!F:F,DIFF!A321,b!O:O)</f>
        <v>0</v>
      </c>
      <c r="J321" s="3">
        <f t="shared" si="25"/>
        <v>0</v>
      </c>
      <c r="K321" s="6"/>
      <c r="L321" s="3">
        <f t="shared" si="26"/>
        <v>0</v>
      </c>
      <c r="M321" s="3">
        <f t="shared" si="27"/>
        <v>0</v>
      </c>
      <c r="N321" s="3">
        <f t="shared" si="28"/>
        <v>0</v>
      </c>
      <c r="O321" s="3">
        <f t="shared" si="29"/>
        <v>0</v>
      </c>
      <c r="P321" s="3" t="s">
        <v>7339</v>
      </c>
      <c r="Q321" s="3"/>
    </row>
    <row r="322" spans="1:17" x14ac:dyDescent="0.25">
      <c r="A322" s="2" t="s">
        <v>3340</v>
      </c>
      <c r="B322" s="3">
        <f>SUMIF(GSTR2A!E:E,DIFF!A322,GSTR2A!O:O)</f>
        <v>0</v>
      </c>
      <c r="C322" s="3">
        <f>SUMIF(GSTR2A!E:E,DIFF!A322,GSTR2A!P:P)</f>
        <v>7923.5999999999995</v>
      </c>
      <c r="D322" s="3">
        <f>SUMIF(GSTR2A!E:E,DIFF!A322,GSTR2A!Q:Q)</f>
        <v>7923.5999999999995</v>
      </c>
      <c r="E322" s="3">
        <f t="shared" si="24"/>
        <v>15847.199999999999</v>
      </c>
      <c r="F322" s="6"/>
      <c r="G322" s="3">
        <f>SUMIF(b!F:F,DIFF!A322,b!Q:Q)</f>
        <v>0</v>
      </c>
      <c r="H322" s="3">
        <f>SUMIF(b!F:F,DIFF!A322,b!P:P)</f>
        <v>6618.5999999999995</v>
      </c>
      <c r="I322" s="3">
        <f>SUMIF(b!F:F,DIFF!A322,b!O:O)</f>
        <v>6618.5999999999995</v>
      </c>
      <c r="J322" s="3">
        <f t="shared" si="25"/>
        <v>13237.199999999999</v>
      </c>
      <c r="K322" s="6"/>
      <c r="L322" s="3">
        <f t="shared" si="26"/>
        <v>0</v>
      </c>
      <c r="M322" s="3">
        <f t="shared" si="27"/>
        <v>1305</v>
      </c>
      <c r="N322" s="3">
        <f t="shared" si="28"/>
        <v>1305</v>
      </c>
      <c r="O322" s="3">
        <f t="shared" si="29"/>
        <v>2610</v>
      </c>
      <c r="P322" s="3" t="s">
        <v>7929</v>
      </c>
      <c r="Q322" s="3"/>
    </row>
    <row r="323" spans="1:17" x14ac:dyDescent="0.25">
      <c r="A323" s="2" t="s">
        <v>3458</v>
      </c>
      <c r="B323" s="3">
        <f>SUMIF(GSTR2A!E:E,DIFF!A323,GSTR2A!O:O)</f>
        <v>0</v>
      </c>
      <c r="C323" s="3">
        <f>SUMIF(GSTR2A!E:E,DIFF!A323,GSTR2A!P:P)</f>
        <v>454.77</v>
      </c>
      <c r="D323" s="3">
        <f>SUMIF(GSTR2A!E:E,DIFF!A323,GSTR2A!Q:Q)</f>
        <v>454.77</v>
      </c>
      <c r="E323" s="3">
        <f t="shared" si="24"/>
        <v>909.54</v>
      </c>
      <c r="F323" s="6"/>
      <c r="G323" s="3">
        <f>SUMIF(b!F:F,DIFF!A323,b!Q:Q)</f>
        <v>0</v>
      </c>
      <c r="H323" s="3">
        <f>SUMIF(b!F:F,DIFF!A323,b!P:P)</f>
        <v>454.77</v>
      </c>
      <c r="I323" s="3">
        <f>SUMIF(b!F:F,DIFF!A323,b!O:O)</f>
        <v>454.77</v>
      </c>
      <c r="J323" s="3">
        <f t="shared" si="25"/>
        <v>909.54</v>
      </c>
      <c r="K323" s="6"/>
      <c r="L323" s="3">
        <f t="shared" si="26"/>
        <v>0</v>
      </c>
      <c r="M323" s="3">
        <f t="shared" si="27"/>
        <v>0</v>
      </c>
      <c r="N323" s="3">
        <f t="shared" si="28"/>
        <v>0</v>
      </c>
      <c r="O323" s="3">
        <f t="shared" si="29"/>
        <v>0</v>
      </c>
      <c r="P323" s="3" t="s">
        <v>7339</v>
      </c>
      <c r="Q323" s="3"/>
    </row>
    <row r="324" spans="1:17" x14ac:dyDescent="0.25">
      <c r="A324" s="2" t="s">
        <v>3074</v>
      </c>
      <c r="B324" s="3">
        <f>SUMIF(GSTR2A!E:E,DIFF!A324,GSTR2A!O:O)</f>
        <v>0</v>
      </c>
      <c r="C324" s="3">
        <f>SUMIF(GSTR2A!E:E,DIFF!A324,GSTR2A!P:P)</f>
        <v>9837.9</v>
      </c>
      <c r="D324" s="3">
        <f>SUMIF(GSTR2A!E:E,DIFF!A324,GSTR2A!Q:Q)</f>
        <v>9837.9</v>
      </c>
      <c r="E324" s="3">
        <f t="shared" ref="E324:E387" si="30">SUM(B324:D324)</f>
        <v>19675.8</v>
      </c>
      <c r="F324" s="6"/>
      <c r="G324" s="3">
        <f>SUMIF(b!F:F,DIFF!A324,b!Q:Q)</f>
        <v>0</v>
      </c>
      <c r="H324" s="3">
        <f>SUMIF(b!F:F,DIFF!A324,b!P:P)</f>
        <v>0</v>
      </c>
      <c r="I324" s="3">
        <f>SUMIF(b!F:F,DIFF!A324,b!O:O)</f>
        <v>0</v>
      </c>
      <c r="J324" s="3">
        <f t="shared" ref="J324:J387" si="31">SUM(G324:I324)</f>
        <v>0</v>
      </c>
      <c r="K324" s="6"/>
      <c r="L324" s="3">
        <f t="shared" ref="L324:L387" si="32">B324-G324</f>
        <v>0</v>
      </c>
      <c r="M324" s="3">
        <f t="shared" ref="M324:M387" si="33">C324-H324</f>
        <v>9837.9</v>
      </c>
      <c r="N324" s="3">
        <f t="shared" ref="N324:N387" si="34">D324-I324</f>
        <v>9837.9</v>
      </c>
      <c r="O324" s="3">
        <f t="shared" ref="O324:O387" si="35">E324-J324</f>
        <v>19675.8</v>
      </c>
      <c r="P324" s="3" t="s">
        <v>7929</v>
      </c>
      <c r="Q324" s="3" t="s">
        <v>5815</v>
      </c>
    </row>
    <row r="325" spans="1:17" x14ac:dyDescent="0.25">
      <c r="A325" s="2" t="s">
        <v>4452</v>
      </c>
      <c r="B325" s="3">
        <f>SUMIF(GSTR2A!E:E,DIFF!A325,GSTR2A!O:O)</f>
        <v>0</v>
      </c>
      <c r="C325" s="3">
        <f>SUMIF(GSTR2A!E:E,DIFF!A325,GSTR2A!P:P)</f>
        <v>3690</v>
      </c>
      <c r="D325" s="3">
        <f>SUMIF(GSTR2A!E:E,DIFF!A325,GSTR2A!Q:Q)</f>
        <v>3690</v>
      </c>
      <c r="E325" s="3">
        <f t="shared" si="30"/>
        <v>7380</v>
      </c>
      <c r="F325" s="6"/>
      <c r="G325" s="3">
        <f>SUMIF(b!F:F,DIFF!A325,b!Q:Q)</f>
        <v>0</v>
      </c>
      <c r="H325" s="3">
        <f>SUMIF(b!F:F,DIFF!A325,b!P:P)</f>
        <v>0</v>
      </c>
      <c r="I325" s="3">
        <f>SUMIF(b!F:F,DIFF!A325,b!O:O)</f>
        <v>0</v>
      </c>
      <c r="J325" s="3">
        <f t="shared" si="31"/>
        <v>0</v>
      </c>
      <c r="K325" s="6"/>
      <c r="L325" s="3">
        <f t="shared" si="32"/>
        <v>0</v>
      </c>
      <c r="M325" s="3">
        <f t="shared" si="33"/>
        <v>3690</v>
      </c>
      <c r="N325" s="3">
        <f t="shared" si="34"/>
        <v>3690</v>
      </c>
      <c r="O325" s="3">
        <f t="shared" si="35"/>
        <v>7380</v>
      </c>
      <c r="P325" s="3" t="s">
        <v>7929</v>
      </c>
      <c r="Q325" s="3" t="s">
        <v>5815</v>
      </c>
    </row>
    <row r="326" spans="1:17" x14ac:dyDescent="0.25">
      <c r="A326" s="2" t="s">
        <v>3113</v>
      </c>
      <c r="B326" s="3">
        <f>SUMIF(GSTR2A!E:E,DIFF!A326,GSTR2A!O:O)</f>
        <v>0</v>
      </c>
      <c r="C326" s="3">
        <f>SUMIF(GSTR2A!E:E,DIFF!A326,GSTR2A!P:P)</f>
        <v>351</v>
      </c>
      <c r="D326" s="3">
        <f>SUMIF(GSTR2A!E:E,DIFF!A326,GSTR2A!Q:Q)</f>
        <v>351</v>
      </c>
      <c r="E326" s="3">
        <f t="shared" si="30"/>
        <v>702</v>
      </c>
      <c r="F326" s="6"/>
      <c r="G326" s="3">
        <f>SUMIF(b!F:F,DIFF!A326,b!Q:Q)</f>
        <v>0</v>
      </c>
      <c r="H326" s="3">
        <f>SUMIF(b!F:F,DIFF!A326,b!P:P)</f>
        <v>351</v>
      </c>
      <c r="I326" s="3">
        <f>SUMIF(b!F:F,DIFF!A326,b!O:O)</f>
        <v>351</v>
      </c>
      <c r="J326" s="3">
        <f t="shared" si="31"/>
        <v>702</v>
      </c>
      <c r="K326" s="6"/>
      <c r="L326" s="3">
        <f t="shared" si="32"/>
        <v>0</v>
      </c>
      <c r="M326" s="3">
        <f t="shared" si="33"/>
        <v>0</v>
      </c>
      <c r="N326" s="3">
        <f t="shared" si="34"/>
        <v>0</v>
      </c>
      <c r="O326" s="3">
        <f t="shared" si="35"/>
        <v>0</v>
      </c>
      <c r="P326" s="3" t="s">
        <v>7339</v>
      </c>
      <c r="Q326" s="3"/>
    </row>
    <row r="327" spans="1:17" x14ac:dyDescent="0.25">
      <c r="A327" s="2" t="s">
        <v>2978</v>
      </c>
      <c r="B327" s="3">
        <f>SUMIF(GSTR2A!E:E,DIFF!A327,GSTR2A!O:O)</f>
        <v>0</v>
      </c>
      <c r="C327" s="3">
        <f>SUMIF(GSTR2A!E:E,DIFF!A327,GSTR2A!P:P)</f>
        <v>139011.84</v>
      </c>
      <c r="D327" s="3">
        <f>SUMIF(GSTR2A!E:E,DIFF!A327,GSTR2A!Q:Q)</f>
        <v>139011.84</v>
      </c>
      <c r="E327" s="3">
        <f t="shared" si="30"/>
        <v>278023.67999999999</v>
      </c>
      <c r="F327" s="6"/>
      <c r="G327" s="3">
        <f>SUMIF(b!F:F,DIFF!A327,b!Q:Q)</f>
        <v>0</v>
      </c>
      <c r="H327" s="3">
        <f>SUMIF(b!F:F,DIFF!A327,b!P:P)</f>
        <v>1674</v>
      </c>
      <c r="I327" s="3">
        <f>SUMIF(b!F:F,DIFF!A327,b!O:O)</f>
        <v>1674</v>
      </c>
      <c r="J327" s="3">
        <f t="shared" si="31"/>
        <v>3348</v>
      </c>
      <c r="K327" s="6"/>
      <c r="L327" s="3">
        <f t="shared" si="32"/>
        <v>0</v>
      </c>
      <c r="M327" s="3">
        <f t="shared" si="33"/>
        <v>137337.84</v>
      </c>
      <c r="N327" s="3">
        <f t="shared" si="34"/>
        <v>137337.84</v>
      </c>
      <c r="O327" s="3">
        <f t="shared" si="35"/>
        <v>274675.68</v>
      </c>
      <c r="P327" s="3" t="s">
        <v>7929</v>
      </c>
      <c r="Q327" s="3" t="s">
        <v>5815</v>
      </c>
    </row>
    <row r="328" spans="1:17" x14ac:dyDescent="0.25">
      <c r="A328" s="2" t="s">
        <v>2689</v>
      </c>
      <c r="B328" s="3">
        <f>SUMIF(GSTR2A!E:E,DIFF!A328,GSTR2A!O:O)</f>
        <v>2275</v>
      </c>
      <c r="C328" s="3">
        <f>SUMIF(GSTR2A!E:E,DIFF!A328,GSTR2A!P:P)</f>
        <v>0</v>
      </c>
      <c r="D328" s="3">
        <f>SUMIF(GSTR2A!E:E,DIFF!A328,GSTR2A!Q:Q)</f>
        <v>0</v>
      </c>
      <c r="E328" s="3">
        <f t="shared" si="30"/>
        <v>2275</v>
      </c>
      <c r="F328" s="6"/>
      <c r="G328" s="3">
        <f>SUMIF(b!F:F,DIFF!A328,b!Q:Q)</f>
        <v>2202.5</v>
      </c>
      <c r="H328" s="3">
        <f>SUMIF(b!F:F,DIFF!A328,b!P:P)</f>
        <v>0</v>
      </c>
      <c r="I328" s="3">
        <f>SUMIF(b!F:F,DIFF!A328,b!O:O)</f>
        <v>0</v>
      </c>
      <c r="J328" s="3">
        <f t="shared" si="31"/>
        <v>2202.5</v>
      </c>
      <c r="K328" s="6"/>
      <c r="L328" s="3">
        <f t="shared" si="32"/>
        <v>72.5</v>
      </c>
      <c r="M328" s="3">
        <f t="shared" si="33"/>
        <v>0</v>
      </c>
      <c r="N328" s="3">
        <f t="shared" si="34"/>
        <v>0</v>
      </c>
      <c r="O328" s="3">
        <f t="shared" si="35"/>
        <v>72.5</v>
      </c>
      <c r="P328" s="3" t="s">
        <v>7339</v>
      </c>
      <c r="Q328" s="3"/>
    </row>
    <row r="329" spans="1:17" x14ac:dyDescent="0.25">
      <c r="A329" s="2" t="s">
        <v>6629</v>
      </c>
      <c r="B329" s="3">
        <f>SUMIF(GSTR2A!E:E,DIFF!A329,GSTR2A!O:O)</f>
        <v>0</v>
      </c>
      <c r="C329" s="3">
        <f>SUMIF(GSTR2A!E:E,DIFF!A329,GSTR2A!P:P)</f>
        <v>0</v>
      </c>
      <c r="D329" s="3">
        <f>SUMIF(GSTR2A!E:E,DIFF!A329,GSTR2A!Q:Q)</f>
        <v>0</v>
      </c>
      <c r="E329" s="3">
        <f t="shared" si="30"/>
        <v>0</v>
      </c>
      <c r="F329" s="6"/>
      <c r="G329" s="3">
        <f>SUMIF(b!F:F,DIFF!A329,b!Q:Q)</f>
        <v>0</v>
      </c>
      <c r="H329" s="3">
        <f>SUMIF(b!F:F,DIFF!A329,b!P:P)</f>
        <v>0</v>
      </c>
      <c r="I329" s="3">
        <f>SUMIF(b!F:F,DIFF!A329,b!O:O)</f>
        <v>0</v>
      </c>
      <c r="J329" s="3">
        <f t="shared" si="31"/>
        <v>0</v>
      </c>
      <c r="K329" s="6"/>
      <c r="L329" s="3">
        <f t="shared" si="32"/>
        <v>0</v>
      </c>
      <c r="M329" s="3">
        <f t="shared" si="33"/>
        <v>0</v>
      </c>
      <c r="N329" s="3">
        <f t="shared" si="34"/>
        <v>0</v>
      </c>
      <c r="O329" s="3">
        <f t="shared" si="35"/>
        <v>0</v>
      </c>
      <c r="P329" s="3" t="s">
        <v>7339</v>
      </c>
      <c r="Q329" s="3"/>
    </row>
    <row r="330" spans="1:17" x14ac:dyDescent="0.25">
      <c r="A330" s="2" t="s">
        <v>6631</v>
      </c>
      <c r="B330" s="3">
        <f>SUMIF(GSTR2A!E:E,DIFF!A330,GSTR2A!O:O)</f>
        <v>0</v>
      </c>
      <c r="C330" s="3">
        <f>SUMIF(GSTR2A!E:E,DIFF!A330,GSTR2A!P:P)</f>
        <v>0</v>
      </c>
      <c r="D330" s="3">
        <f>SUMIF(GSTR2A!E:E,DIFF!A330,GSTR2A!Q:Q)</f>
        <v>0</v>
      </c>
      <c r="E330" s="3">
        <f t="shared" si="30"/>
        <v>0</v>
      </c>
      <c r="F330" s="6"/>
      <c r="G330" s="3">
        <f>SUMIF(b!F:F,DIFF!A330,b!Q:Q)</f>
        <v>0</v>
      </c>
      <c r="H330" s="3">
        <f>SUMIF(b!F:F,DIFF!A330,b!P:P)</f>
        <v>0</v>
      </c>
      <c r="I330" s="3">
        <f>SUMIF(b!F:F,DIFF!A330,b!O:O)</f>
        <v>0</v>
      </c>
      <c r="J330" s="3">
        <f t="shared" si="31"/>
        <v>0</v>
      </c>
      <c r="K330" s="6"/>
      <c r="L330" s="3">
        <f t="shared" si="32"/>
        <v>0</v>
      </c>
      <c r="M330" s="3">
        <f t="shared" si="33"/>
        <v>0</v>
      </c>
      <c r="N330" s="3">
        <f t="shared" si="34"/>
        <v>0</v>
      </c>
      <c r="O330" s="3">
        <f t="shared" si="35"/>
        <v>0</v>
      </c>
      <c r="P330" s="3" t="s">
        <v>7339</v>
      </c>
      <c r="Q330" s="3"/>
    </row>
    <row r="331" spans="1:17" x14ac:dyDescent="0.25">
      <c r="A331" s="2" t="s">
        <v>6633</v>
      </c>
      <c r="B331" s="3">
        <f>SUMIF(GSTR2A!E:E,DIFF!A331,GSTR2A!O:O)</f>
        <v>0</v>
      </c>
      <c r="C331" s="3">
        <f>SUMIF(GSTR2A!E:E,DIFF!A331,GSTR2A!P:P)</f>
        <v>0</v>
      </c>
      <c r="D331" s="3">
        <f>SUMIF(GSTR2A!E:E,DIFF!A331,GSTR2A!Q:Q)</f>
        <v>0</v>
      </c>
      <c r="E331" s="3">
        <f t="shared" si="30"/>
        <v>0</v>
      </c>
      <c r="F331" s="6"/>
      <c r="G331" s="3">
        <f>SUMIF(b!F:F,DIFF!A331,b!Q:Q)</f>
        <v>0</v>
      </c>
      <c r="H331" s="3">
        <f>SUMIF(b!F:F,DIFF!A331,b!P:P)</f>
        <v>0</v>
      </c>
      <c r="I331" s="3">
        <f>SUMIF(b!F:F,DIFF!A331,b!O:O)</f>
        <v>0</v>
      </c>
      <c r="J331" s="3">
        <f t="shared" si="31"/>
        <v>0</v>
      </c>
      <c r="K331" s="6"/>
      <c r="L331" s="3">
        <f t="shared" si="32"/>
        <v>0</v>
      </c>
      <c r="M331" s="3">
        <f t="shared" si="33"/>
        <v>0</v>
      </c>
      <c r="N331" s="3">
        <f t="shared" si="34"/>
        <v>0</v>
      </c>
      <c r="O331" s="3">
        <f t="shared" si="35"/>
        <v>0</v>
      </c>
      <c r="P331" s="3" t="s">
        <v>7339</v>
      </c>
      <c r="Q331" s="3"/>
    </row>
    <row r="332" spans="1:17" x14ac:dyDescent="0.25">
      <c r="A332" s="2" t="s">
        <v>678</v>
      </c>
      <c r="B332" s="3">
        <f>SUMIF(GSTR2A!E:E,DIFF!A332,GSTR2A!O:O)</f>
        <v>4950</v>
      </c>
      <c r="C332" s="3">
        <f>SUMIF(GSTR2A!E:E,DIFF!A332,GSTR2A!P:P)</f>
        <v>0</v>
      </c>
      <c r="D332" s="3">
        <f>SUMIF(GSTR2A!E:E,DIFF!A332,GSTR2A!Q:Q)</f>
        <v>0</v>
      </c>
      <c r="E332" s="3">
        <f t="shared" si="30"/>
        <v>4950</v>
      </c>
      <c r="F332" s="6"/>
      <c r="G332" s="3">
        <f>SUMIF(b!F:F,DIFF!A332,b!Q:Q)</f>
        <v>0</v>
      </c>
      <c r="H332" s="3">
        <f>SUMIF(b!F:F,DIFF!A332,b!P:P)</f>
        <v>0</v>
      </c>
      <c r="I332" s="3">
        <f>SUMIF(b!F:F,DIFF!A332,b!O:O)</f>
        <v>0</v>
      </c>
      <c r="J332" s="3">
        <f t="shared" si="31"/>
        <v>0</v>
      </c>
      <c r="K332" s="6"/>
      <c r="L332" s="3">
        <f t="shared" si="32"/>
        <v>4950</v>
      </c>
      <c r="M332" s="3">
        <f t="shared" si="33"/>
        <v>0</v>
      </c>
      <c r="N332" s="3">
        <f t="shared" si="34"/>
        <v>0</v>
      </c>
      <c r="O332" s="3">
        <f t="shared" si="35"/>
        <v>4950</v>
      </c>
      <c r="P332" s="3" t="s">
        <v>7929</v>
      </c>
      <c r="Q332" s="3" t="s">
        <v>5815</v>
      </c>
    </row>
    <row r="333" spans="1:17" x14ac:dyDescent="0.25">
      <c r="A333" s="2" t="s">
        <v>1533</v>
      </c>
      <c r="B333" s="3">
        <f>SUMIF(GSTR2A!E:E,DIFF!A333,GSTR2A!O:O)</f>
        <v>0</v>
      </c>
      <c r="C333" s="3">
        <f>SUMIF(GSTR2A!E:E,DIFF!A333,GSTR2A!P:P)</f>
        <v>374.4</v>
      </c>
      <c r="D333" s="3">
        <f>SUMIF(GSTR2A!E:E,DIFF!A333,GSTR2A!Q:Q)</f>
        <v>374.4</v>
      </c>
      <c r="E333" s="3">
        <f t="shared" si="30"/>
        <v>748.8</v>
      </c>
      <c r="F333" s="6"/>
      <c r="G333" s="3">
        <f>SUMIF(b!F:F,DIFF!A333,b!Q:Q)</f>
        <v>0</v>
      </c>
      <c r="H333" s="3">
        <f>SUMIF(b!F:F,DIFF!A333,b!P:P)</f>
        <v>358.2</v>
      </c>
      <c r="I333" s="3">
        <f>SUMIF(b!F:F,DIFF!A333,b!O:O)</f>
        <v>358.2</v>
      </c>
      <c r="J333" s="3">
        <f t="shared" si="31"/>
        <v>716.4</v>
      </c>
      <c r="K333" s="6"/>
      <c r="L333" s="3">
        <f t="shared" si="32"/>
        <v>0</v>
      </c>
      <c r="M333" s="3">
        <f t="shared" si="33"/>
        <v>16.199999999999989</v>
      </c>
      <c r="N333" s="3">
        <f t="shared" si="34"/>
        <v>16.199999999999989</v>
      </c>
      <c r="O333" s="3">
        <f t="shared" si="35"/>
        <v>32.399999999999977</v>
      </c>
      <c r="P333" s="3" t="s">
        <v>7339</v>
      </c>
      <c r="Q333" s="3"/>
    </row>
    <row r="334" spans="1:17" x14ac:dyDescent="0.25">
      <c r="A334" s="2" t="s">
        <v>3174</v>
      </c>
      <c r="B334" s="3">
        <f>SUMIF(GSTR2A!E:E,DIFF!A334,GSTR2A!O:O)</f>
        <v>0</v>
      </c>
      <c r="C334" s="3">
        <f>SUMIF(GSTR2A!E:E,DIFF!A334,GSTR2A!P:P)</f>
        <v>2348.8200000000002</v>
      </c>
      <c r="D334" s="3">
        <f>SUMIF(GSTR2A!E:E,DIFF!A334,GSTR2A!Q:Q)</f>
        <v>2348.8200000000002</v>
      </c>
      <c r="E334" s="3">
        <f t="shared" si="30"/>
        <v>4697.6400000000003</v>
      </c>
      <c r="F334" s="6"/>
      <c r="G334" s="3">
        <f>SUMIF(b!F:F,DIFF!A334,b!Q:Q)</f>
        <v>0</v>
      </c>
      <c r="H334" s="3">
        <f>SUMIF(b!F:F,DIFF!A334,b!P:P)</f>
        <v>2348.8200000000002</v>
      </c>
      <c r="I334" s="3">
        <f>SUMIF(b!F:F,DIFF!A334,b!O:O)</f>
        <v>2348.8200000000002</v>
      </c>
      <c r="J334" s="3">
        <f t="shared" si="31"/>
        <v>4697.6400000000003</v>
      </c>
      <c r="K334" s="6"/>
      <c r="L334" s="3">
        <f t="shared" si="32"/>
        <v>0</v>
      </c>
      <c r="M334" s="3">
        <f t="shared" si="33"/>
        <v>0</v>
      </c>
      <c r="N334" s="3">
        <f t="shared" si="34"/>
        <v>0</v>
      </c>
      <c r="O334" s="3">
        <f t="shared" si="35"/>
        <v>0</v>
      </c>
      <c r="P334" s="3" t="s">
        <v>7339</v>
      </c>
      <c r="Q334" s="3"/>
    </row>
    <row r="335" spans="1:17" x14ac:dyDescent="0.25">
      <c r="A335" s="2" t="s">
        <v>1140</v>
      </c>
      <c r="B335" s="3">
        <f>SUMIF(GSTR2A!E:E,DIFF!A335,GSTR2A!O:O)</f>
        <v>0</v>
      </c>
      <c r="C335" s="3">
        <f>SUMIF(GSTR2A!E:E,DIFF!A335,GSTR2A!P:P)</f>
        <v>6688.2</v>
      </c>
      <c r="D335" s="3">
        <f>SUMIF(GSTR2A!E:E,DIFF!A335,GSTR2A!Q:Q)</f>
        <v>6688.2</v>
      </c>
      <c r="E335" s="3">
        <f t="shared" si="30"/>
        <v>13376.4</v>
      </c>
      <c r="F335" s="6"/>
      <c r="G335" s="3">
        <f>SUMIF(b!F:F,DIFF!A335,b!Q:Q)</f>
        <v>0</v>
      </c>
      <c r="H335" s="3">
        <f>SUMIF(b!F:F,DIFF!A335,b!P:P)</f>
        <v>6688.1905999999999</v>
      </c>
      <c r="I335" s="3">
        <f>SUMIF(b!F:F,DIFF!A335,b!O:O)</f>
        <v>6688.1905999999999</v>
      </c>
      <c r="J335" s="3">
        <f t="shared" si="31"/>
        <v>13376.3812</v>
      </c>
      <c r="K335" s="6"/>
      <c r="L335" s="3">
        <f t="shared" si="32"/>
        <v>0</v>
      </c>
      <c r="M335" s="3">
        <f t="shared" si="33"/>
        <v>9.3999999999141437E-3</v>
      </c>
      <c r="N335" s="3">
        <f t="shared" si="34"/>
        <v>9.3999999999141437E-3</v>
      </c>
      <c r="O335" s="3">
        <f t="shared" si="35"/>
        <v>1.8799999999828287E-2</v>
      </c>
      <c r="P335" s="3" t="s">
        <v>7339</v>
      </c>
      <c r="Q335" s="3"/>
    </row>
    <row r="336" spans="1:17" x14ac:dyDescent="0.25">
      <c r="A336" s="2" t="s">
        <v>351</v>
      </c>
      <c r="B336" s="3">
        <f>SUMIF(GSTR2A!E:E,DIFF!A336,GSTR2A!O:O)</f>
        <v>0</v>
      </c>
      <c r="C336" s="3">
        <f>SUMIF(GSTR2A!E:E,DIFF!A336,GSTR2A!P:P)</f>
        <v>12839.96</v>
      </c>
      <c r="D336" s="3">
        <f>SUMIF(GSTR2A!E:E,DIFF!A336,GSTR2A!Q:Q)</f>
        <v>12839.96</v>
      </c>
      <c r="E336" s="3">
        <f t="shared" si="30"/>
        <v>25679.919999999998</v>
      </c>
      <c r="F336" s="6"/>
      <c r="G336" s="3">
        <f>SUMIF(b!F:F,DIFF!A336,b!Q:Q)</f>
        <v>0</v>
      </c>
      <c r="H336" s="3">
        <f>SUMIF(b!F:F,DIFF!A336,b!P:P)</f>
        <v>12839.994000000001</v>
      </c>
      <c r="I336" s="3">
        <f>SUMIF(b!F:F,DIFF!A336,b!O:O)</f>
        <v>12839.994000000001</v>
      </c>
      <c r="J336" s="3">
        <f t="shared" si="31"/>
        <v>25679.988000000001</v>
      </c>
      <c r="K336" s="6"/>
      <c r="L336" s="3">
        <f t="shared" si="32"/>
        <v>0</v>
      </c>
      <c r="M336" s="3">
        <f t="shared" si="33"/>
        <v>-3.4000000001469743E-2</v>
      </c>
      <c r="N336" s="3">
        <f t="shared" si="34"/>
        <v>-3.4000000001469743E-2</v>
      </c>
      <c r="O336" s="3">
        <f t="shared" si="35"/>
        <v>-6.8000000002939487E-2</v>
      </c>
      <c r="P336" s="3" t="s">
        <v>7339</v>
      </c>
      <c r="Q336" s="3"/>
    </row>
    <row r="337" spans="1:17" x14ac:dyDescent="0.25">
      <c r="A337" s="2" t="s">
        <v>1692</v>
      </c>
      <c r="B337" s="3">
        <f>SUMIF(GSTR2A!E:E,DIFF!A337,GSTR2A!O:O)</f>
        <v>0</v>
      </c>
      <c r="C337" s="3">
        <f>SUMIF(GSTR2A!E:E,DIFF!A337,GSTR2A!P:P)</f>
        <v>1282.5</v>
      </c>
      <c r="D337" s="3">
        <f>SUMIF(GSTR2A!E:E,DIFF!A337,GSTR2A!Q:Q)</f>
        <v>1282.5</v>
      </c>
      <c r="E337" s="3">
        <f t="shared" si="30"/>
        <v>2565</v>
      </c>
      <c r="F337" s="6"/>
      <c r="G337" s="3">
        <f>SUMIF(b!F:F,DIFF!A337,b!Q:Q)</f>
        <v>0</v>
      </c>
      <c r="H337" s="3">
        <f>SUMIF(b!F:F,DIFF!A337,b!P:P)</f>
        <v>2160</v>
      </c>
      <c r="I337" s="3">
        <f>SUMIF(b!F:F,DIFF!A337,b!O:O)</f>
        <v>2160</v>
      </c>
      <c r="J337" s="3">
        <f t="shared" si="31"/>
        <v>4320</v>
      </c>
      <c r="K337" s="6"/>
      <c r="L337" s="3">
        <f t="shared" si="32"/>
        <v>0</v>
      </c>
      <c r="M337" s="3">
        <f t="shared" si="33"/>
        <v>-877.5</v>
      </c>
      <c r="N337" s="3">
        <f t="shared" si="34"/>
        <v>-877.5</v>
      </c>
      <c r="O337" s="3">
        <f t="shared" si="35"/>
        <v>-1755</v>
      </c>
      <c r="P337" s="3" t="s">
        <v>7930</v>
      </c>
      <c r="Q337" s="3"/>
    </row>
    <row r="338" spans="1:17" x14ac:dyDescent="0.25">
      <c r="A338" s="2" t="s">
        <v>1256</v>
      </c>
      <c r="B338" s="3">
        <f>SUMIF(GSTR2A!E:E,DIFF!A338,GSTR2A!O:O)</f>
        <v>0</v>
      </c>
      <c r="C338" s="3">
        <f>SUMIF(GSTR2A!E:E,DIFF!A338,GSTR2A!P:P)</f>
        <v>17550</v>
      </c>
      <c r="D338" s="3">
        <f>SUMIF(GSTR2A!E:E,DIFF!A338,GSTR2A!Q:Q)</f>
        <v>17550</v>
      </c>
      <c r="E338" s="3">
        <f t="shared" si="30"/>
        <v>35100</v>
      </c>
      <c r="F338" s="6"/>
      <c r="G338" s="3">
        <f>SUMIF(b!F:F,DIFF!A338,b!Q:Q)</f>
        <v>0</v>
      </c>
      <c r="H338" s="3">
        <f>SUMIF(b!F:F,DIFF!A338,b!P:P)</f>
        <v>17550</v>
      </c>
      <c r="I338" s="3">
        <f>SUMIF(b!F:F,DIFF!A338,b!O:O)</f>
        <v>17550</v>
      </c>
      <c r="J338" s="3">
        <f t="shared" si="31"/>
        <v>35100</v>
      </c>
      <c r="K338" s="6"/>
      <c r="L338" s="3">
        <f t="shared" si="32"/>
        <v>0</v>
      </c>
      <c r="M338" s="3">
        <f t="shared" si="33"/>
        <v>0</v>
      </c>
      <c r="N338" s="3">
        <f t="shared" si="34"/>
        <v>0</v>
      </c>
      <c r="O338" s="3">
        <f t="shared" si="35"/>
        <v>0</v>
      </c>
      <c r="P338" s="3" t="s">
        <v>7339</v>
      </c>
      <c r="Q338" s="3"/>
    </row>
    <row r="339" spans="1:17" x14ac:dyDescent="0.25">
      <c r="A339" s="2" t="s">
        <v>4197</v>
      </c>
      <c r="B339" s="3">
        <f>SUMIF(GSTR2A!E:E,DIFF!A339,GSTR2A!O:O)</f>
        <v>576</v>
      </c>
      <c r="C339" s="3">
        <f>SUMIF(GSTR2A!E:E,DIFF!A339,GSTR2A!P:P)</f>
        <v>0</v>
      </c>
      <c r="D339" s="3">
        <f>SUMIF(GSTR2A!E:E,DIFF!A339,GSTR2A!Q:Q)</f>
        <v>0</v>
      </c>
      <c r="E339" s="3">
        <f t="shared" si="30"/>
        <v>576</v>
      </c>
      <c r="F339" s="6"/>
      <c r="G339" s="3">
        <f>SUMIF(b!F:F,DIFF!A339,b!Q:Q)</f>
        <v>540</v>
      </c>
      <c r="H339" s="3">
        <f>SUMIF(b!F:F,DIFF!A339,b!P:P)</f>
        <v>0</v>
      </c>
      <c r="I339" s="3">
        <f>SUMIF(b!F:F,DIFF!A339,b!O:O)</f>
        <v>0</v>
      </c>
      <c r="J339" s="3">
        <f t="shared" si="31"/>
        <v>540</v>
      </c>
      <c r="K339" s="6"/>
      <c r="L339" s="3">
        <f t="shared" si="32"/>
        <v>36</v>
      </c>
      <c r="M339" s="3">
        <f t="shared" si="33"/>
        <v>0</v>
      </c>
      <c r="N339" s="3">
        <f t="shared" si="34"/>
        <v>0</v>
      </c>
      <c r="O339" s="3">
        <f t="shared" si="35"/>
        <v>36</v>
      </c>
      <c r="P339" s="3" t="s">
        <v>7339</v>
      </c>
      <c r="Q339" s="3"/>
    </row>
    <row r="340" spans="1:17" x14ac:dyDescent="0.25">
      <c r="A340" s="2" t="s">
        <v>3387</v>
      </c>
      <c r="B340" s="3">
        <f>SUMIF(GSTR2A!E:E,DIFF!A340,GSTR2A!O:O)</f>
        <v>0</v>
      </c>
      <c r="C340" s="3">
        <f>SUMIF(GSTR2A!E:E,DIFF!A340,GSTR2A!P:P)</f>
        <v>17099.59</v>
      </c>
      <c r="D340" s="3">
        <f>SUMIF(GSTR2A!E:E,DIFF!A340,GSTR2A!Q:Q)</f>
        <v>17099.59</v>
      </c>
      <c r="E340" s="3">
        <f t="shared" si="30"/>
        <v>34199.18</v>
      </c>
      <c r="F340" s="6"/>
      <c r="G340" s="3">
        <f>SUMIF(b!F:F,DIFF!A340,b!Q:Q)</f>
        <v>0</v>
      </c>
      <c r="H340" s="3">
        <f>SUMIF(b!F:F,DIFF!A340,b!P:P)</f>
        <v>15038.605800000001</v>
      </c>
      <c r="I340" s="3">
        <f>SUMIF(b!F:F,DIFF!A340,b!O:O)</f>
        <v>15038.605800000001</v>
      </c>
      <c r="J340" s="3">
        <f t="shared" si="31"/>
        <v>30077.211600000002</v>
      </c>
      <c r="K340" s="6"/>
      <c r="L340" s="3">
        <f t="shared" si="32"/>
        <v>0</v>
      </c>
      <c r="M340" s="3">
        <f t="shared" si="33"/>
        <v>2060.984199999999</v>
      </c>
      <c r="N340" s="3">
        <f t="shared" si="34"/>
        <v>2060.984199999999</v>
      </c>
      <c r="O340" s="3">
        <f t="shared" si="35"/>
        <v>4121.9683999999979</v>
      </c>
      <c r="P340" s="3" t="s">
        <v>7929</v>
      </c>
      <c r="Q340" s="3"/>
    </row>
    <row r="341" spans="1:17" x14ac:dyDescent="0.25">
      <c r="A341" s="2" t="s">
        <v>3056</v>
      </c>
      <c r="B341" s="3">
        <f>SUMIF(GSTR2A!E:E,DIFF!A341,GSTR2A!O:O)</f>
        <v>0</v>
      </c>
      <c r="C341" s="3">
        <f>SUMIF(GSTR2A!E:E,DIFF!A341,GSTR2A!P:P)</f>
        <v>1728</v>
      </c>
      <c r="D341" s="3">
        <f>SUMIF(GSTR2A!E:E,DIFF!A341,GSTR2A!Q:Q)</f>
        <v>1728</v>
      </c>
      <c r="E341" s="3">
        <f t="shared" si="30"/>
        <v>3456</v>
      </c>
      <c r="F341" s="6"/>
      <c r="G341" s="3">
        <f>SUMIF(b!F:F,DIFF!A341,b!Q:Q)</f>
        <v>0</v>
      </c>
      <c r="H341" s="3">
        <f>SUMIF(b!F:F,DIFF!A341,b!P:P)</f>
        <v>1728</v>
      </c>
      <c r="I341" s="3">
        <f>SUMIF(b!F:F,DIFF!A341,b!O:O)</f>
        <v>1728</v>
      </c>
      <c r="J341" s="3">
        <f t="shared" si="31"/>
        <v>3456</v>
      </c>
      <c r="K341" s="6"/>
      <c r="L341" s="3">
        <f t="shared" si="32"/>
        <v>0</v>
      </c>
      <c r="M341" s="3">
        <f t="shared" si="33"/>
        <v>0</v>
      </c>
      <c r="N341" s="3">
        <f t="shared" si="34"/>
        <v>0</v>
      </c>
      <c r="O341" s="3">
        <f t="shared" si="35"/>
        <v>0</v>
      </c>
      <c r="P341" s="3" t="s">
        <v>7339</v>
      </c>
      <c r="Q341" s="3"/>
    </row>
    <row r="342" spans="1:17" x14ac:dyDescent="0.25">
      <c r="A342" s="2" t="s">
        <v>6669</v>
      </c>
      <c r="B342" s="3">
        <f>SUMIF(GSTR2A!E:E,DIFF!A342,GSTR2A!O:O)</f>
        <v>0</v>
      </c>
      <c r="C342" s="3">
        <f>SUMIF(GSTR2A!E:E,DIFF!A342,GSTR2A!P:P)</f>
        <v>0</v>
      </c>
      <c r="D342" s="3">
        <f>SUMIF(GSTR2A!E:E,DIFF!A342,GSTR2A!Q:Q)</f>
        <v>0</v>
      </c>
      <c r="E342" s="3">
        <f t="shared" si="30"/>
        <v>0</v>
      </c>
      <c r="F342" s="6"/>
      <c r="G342" s="3">
        <f>SUMIF(b!F:F,DIFF!A342,b!Q:Q)</f>
        <v>0</v>
      </c>
      <c r="H342" s="3">
        <f>SUMIF(b!F:F,DIFF!A342,b!P:P)</f>
        <v>0</v>
      </c>
      <c r="I342" s="3">
        <f>SUMIF(b!F:F,DIFF!A342,b!O:O)</f>
        <v>0</v>
      </c>
      <c r="J342" s="3">
        <f t="shared" si="31"/>
        <v>0</v>
      </c>
      <c r="K342" s="6"/>
      <c r="L342" s="3">
        <f t="shared" si="32"/>
        <v>0</v>
      </c>
      <c r="M342" s="3">
        <f t="shared" si="33"/>
        <v>0</v>
      </c>
      <c r="N342" s="3">
        <f t="shared" si="34"/>
        <v>0</v>
      </c>
      <c r="O342" s="3">
        <f t="shared" si="35"/>
        <v>0</v>
      </c>
      <c r="P342" s="3" t="s">
        <v>7339</v>
      </c>
      <c r="Q342" s="3" t="s">
        <v>5815</v>
      </c>
    </row>
    <row r="343" spans="1:17" x14ac:dyDescent="0.25">
      <c r="A343" s="2" t="s">
        <v>6676</v>
      </c>
      <c r="B343" s="3">
        <f>SUMIF(GSTR2A!E:E,DIFF!A343,GSTR2A!O:O)</f>
        <v>0</v>
      </c>
      <c r="C343" s="3">
        <f>SUMIF(GSTR2A!E:E,DIFF!A343,GSTR2A!P:P)</f>
        <v>0</v>
      </c>
      <c r="D343" s="3">
        <f>SUMIF(GSTR2A!E:E,DIFF!A343,GSTR2A!Q:Q)</f>
        <v>0</v>
      </c>
      <c r="E343" s="3">
        <f t="shared" si="30"/>
        <v>0</v>
      </c>
      <c r="F343" s="6"/>
      <c r="G343" s="3">
        <f>SUMIF(b!F:F,DIFF!A343,b!Q:Q)</f>
        <v>0</v>
      </c>
      <c r="H343" s="3">
        <f>SUMIF(b!F:F,DIFF!A343,b!P:P)</f>
        <v>630</v>
      </c>
      <c r="I343" s="3">
        <f>SUMIF(b!F:F,DIFF!A343,b!O:O)</f>
        <v>630</v>
      </c>
      <c r="J343" s="3">
        <f t="shared" si="31"/>
        <v>1260</v>
      </c>
      <c r="K343" s="6"/>
      <c r="L343" s="3">
        <f t="shared" si="32"/>
        <v>0</v>
      </c>
      <c r="M343" s="3">
        <f t="shared" si="33"/>
        <v>-630</v>
      </c>
      <c r="N343" s="3">
        <f t="shared" si="34"/>
        <v>-630</v>
      </c>
      <c r="O343" s="3">
        <f t="shared" si="35"/>
        <v>-1260</v>
      </c>
      <c r="P343" s="3" t="s">
        <v>7930</v>
      </c>
      <c r="Q343" s="3"/>
    </row>
    <row r="344" spans="1:17" x14ac:dyDescent="0.25">
      <c r="A344" s="2" t="s">
        <v>6679</v>
      </c>
      <c r="B344" s="3">
        <f>SUMIF(GSTR2A!E:E,DIFF!A344,GSTR2A!O:O)</f>
        <v>0</v>
      </c>
      <c r="C344" s="3">
        <f>SUMIF(GSTR2A!E:E,DIFF!A344,GSTR2A!P:P)</f>
        <v>0</v>
      </c>
      <c r="D344" s="3">
        <f>SUMIF(GSTR2A!E:E,DIFF!A344,GSTR2A!Q:Q)</f>
        <v>0</v>
      </c>
      <c r="E344" s="3">
        <f t="shared" si="30"/>
        <v>0</v>
      </c>
      <c r="F344" s="6"/>
      <c r="G344" s="3">
        <f>SUMIF(b!F:F,DIFF!A344,b!Q:Q)</f>
        <v>0</v>
      </c>
      <c r="H344" s="3">
        <f>SUMIF(b!F:F,DIFF!A344,b!P:P)</f>
        <v>0</v>
      </c>
      <c r="I344" s="3">
        <f>SUMIF(b!F:F,DIFF!A344,b!O:O)</f>
        <v>0</v>
      </c>
      <c r="J344" s="3">
        <f t="shared" si="31"/>
        <v>0</v>
      </c>
      <c r="K344" s="6"/>
      <c r="L344" s="3">
        <f t="shared" si="32"/>
        <v>0</v>
      </c>
      <c r="M344" s="3">
        <f t="shared" si="33"/>
        <v>0</v>
      </c>
      <c r="N344" s="3">
        <f t="shared" si="34"/>
        <v>0</v>
      </c>
      <c r="O344" s="3">
        <f t="shared" si="35"/>
        <v>0</v>
      </c>
      <c r="P344" s="3" t="s">
        <v>7339</v>
      </c>
      <c r="Q344" s="3"/>
    </row>
    <row r="345" spans="1:17" x14ac:dyDescent="0.25">
      <c r="A345" s="2" t="s">
        <v>1120</v>
      </c>
      <c r="B345" s="3">
        <f>SUMIF(GSTR2A!E:E,DIFF!A345,GSTR2A!O:O)</f>
        <v>0</v>
      </c>
      <c r="C345" s="3">
        <f>SUMIF(GSTR2A!E:E,DIFF!A345,GSTR2A!P:P)</f>
        <v>4351.25</v>
      </c>
      <c r="D345" s="3">
        <f>SUMIF(GSTR2A!E:E,DIFF!A345,GSTR2A!Q:Q)</f>
        <v>4351.25</v>
      </c>
      <c r="E345" s="3">
        <f t="shared" si="30"/>
        <v>8702.5</v>
      </c>
      <c r="F345" s="6"/>
      <c r="G345" s="3">
        <f>SUMIF(b!F:F,DIFF!A345,b!Q:Q)</f>
        <v>0</v>
      </c>
      <c r="H345" s="3">
        <f>SUMIF(b!F:F,DIFF!A345,b!P:P)</f>
        <v>4351.25</v>
      </c>
      <c r="I345" s="3">
        <f>SUMIF(b!F:F,DIFF!A345,b!O:O)</f>
        <v>4351.25</v>
      </c>
      <c r="J345" s="3">
        <f t="shared" si="31"/>
        <v>8702.5</v>
      </c>
      <c r="K345" s="6"/>
      <c r="L345" s="3">
        <f t="shared" si="32"/>
        <v>0</v>
      </c>
      <c r="M345" s="3">
        <f t="shared" si="33"/>
        <v>0</v>
      </c>
      <c r="N345" s="3">
        <f t="shared" si="34"/>
        <v>0</v>
      </c>
      <c r="O345" s="3">
        <f t="shared" si="35"/>
        <v>0</v>
      </c>
      <c r="P345" s="3" t="s">
        <v>7339</v>
      </c>
      <c r="Q345" s="3"/>
    </row>
    <row r="346" spans="1:17" x14ac:dyDescent="0.25">
      <c r="A346" s="2" t="s">
        <v>63</v>
      </c>
      <c r="B346" s="3">
        <f>SUMIF(GSTR2A!E:E,DIFF!A346,GSTR2A!O:O)</f>
        <v>57807</v>
      </c>
      <c r="C346" s="3">
        <f>SUMIF(GSTR2A!E:E,DIFF!A346,GSTR2A!P:P)</f>
        <v>0</v>
      </c>
      <c r="D346" s="3">
        <f>SUMIF(GSTR2A!E:E,DIFF!A346,GSTR2A!Q:Q)</f>
        <v>0</v>
      </c>
      <c r="E346" s="3">
        <f t="shared" si="30"/>
        <v>57807</v>
      </c>
      <c r="F346" s="6"/>
      <c r="G346" s="3">
        <f>SUMIF(b!F:F,DIFF!A346,b!Q:Q)</f>
        <v>0</v>
      </c>
      <c r="H346" s="3">
        <f>SUMIF(b!F:F,DIFF!A346,b!P:P)</f>
        <v>0</v>
      </c>
      <c r="I346" s="3">
        <f>SUMIF(b!F:F,DIFF!A346,b!O:O)</f>
        <v>0</v>
      </c>
      <c r="J346" s="3">
        <f t="shared" si="31"/>
        <v>0</v>
      </c>
      <c r="K346" s="6"/>
      <c r="L346" s="3">
        <f t="shared" si="32"/>
        <v>57807</v>
      </c>
      <c r="M346" s="3">
        <f t="shared" si="33"/>
        <v>0</v>
      </c>
      <c r="N346" s="3">
        <f t="shared" si="34"/>
        <v>0</v>
      </c>
      <c r="O346" s="3">
        <f t="shared" si="35"/>
        <v>57807</v>
      </c>
      <c r="P346" s="3" t="s">
        <v>7929</v>
      </c>
      <c r="Q346" s="3" t="s">
        <v>5815</v>
      </c>
    </row>
    <row r="347" spans="1:17" x14ac:dyDescent="0.25">
      <c r="A347" s="2" t="s">
        <v>3513</v>
      </c>
      <c r="B347" s="3">
        <f>SUMIF(GSTR2A!E:E,DIFF!A347,GSTR2A!O:O)</f>
        <v>0</v>
      </c>
      <c r="C347" s="3">
        <f>SUMIF(GSTR2A!E:E,DIFF!A347,GSTR2A!P:P)</f>
        <v>1864.8600000000001</v>
      </c>
      <c r="D347" s="3">
        <f>SUMIF(GSTR2A!E:E,DIFF!A347,GSTR2A!Q:Q)</f>
        <v>1864.8600000000001</v>
      </c>
      <c r="E347" s="3">
        <f t="shared" si="30"/>
        <v>3729.7200000000003</v>
      </c>
      <c r="F347" s="6"/>
      <c r="G347" s="3">
        <f>SUMIF(b!F:F,DIFF!A347,b!Q:Q)</f>
        <v>0</v>
      </c>
      <c r="H347" s="3">
        <f>SUMIF(b!F:F,DIFF!A347,b!P:P)</f>
        <v>1864.8600000000001</v>
      </c>
      <c r="I347" s="3">
        <f>SUMIF(b!F:F,DIFF!A347,b!O:O)</f>
        <v>1864.8600000000001</v>
      </c>
      <c r="J347" s="3">
        <f t="shared" si="31"/>
        <v>3729.7200000000003</v>
      </c>
      <c r="K347" s="6"/>
      <c r="L347" s="3">
        <f t="shared" si="32"/>
        <v>0</v>
      </c>
      <c r="M347" s="3">
        <f t="shared" si="33"/>
        <v>0</v>
      </c>
      <c r="N347" s="3">
        <f t="shared" si="34"/>
        <v>0</v>
      </c>
      <c r="O347" s="3">
        <f t="shared" si="35"/>
        <v>0</v>
      </c>
      <c r="P347" s="3" t="s">
        <v>7339</v>
      </c>
      <c r="Q347" s="3"/>
    </row>
    <row r="348" spans="1:17" x14ac:dyDescent="0.25">
      <c r="A348" s="2" t="s">
        <v>6690</v>
      </c>
      <c r="B348" s="3">
        <f>SUMIF(GSTR2A!E:E,DIFF!A348,GSTR2A!O:O)</f>
        <v>0</v>
      </c>
      <c r="C348" s="3">
        <f>SUMIF(GSTR2A!E:E,DIFF!A348,GSTR2A!P:P)</f>
        <v>0</v>
      </c>
      <c r="D348" s="3">
        <f>SUMIF(GSTR2A!E:E,DIFF!A348,GSTR2A!Q:Q)</f>
        <v>0</v>
      </c>
      <c r="E348" s="3">
        <f t="shared" si="30"/>
        <v>0</v>
      </c>
      <c r="F348" s="6"/>
      <c r="G348" s="3">
        <f>SUMIF(b!F:F,DIFF!A348,b!Q:Q)</f>
        <v>0</v>
      </c>
      <c r="H348" s="3">
        <f>SUMIF(b!F:F,DIFF!A348,b!P:P)</f>
        <v>29.464200000000002</v>
      </c>
      <c r="I348" s="3">
        <f>SUMIF(b!F:F,DIFF!A348,b!O:O)</f>
        <v>29.464200000000002</v>
      </c>
      <c r="J348" s="3">
        <f t="shared" si="31"/>
        <v>58.928400000000003</v>
      </c>
      <c r="K348" s="6"/>
      <c r="L348" s="3">
        <f t="shared" si="32"/>
        <v>0</v>
      </c>
      <c r="M348" s="3">
        <f t="shared" si="33"/>
        <v>-29.464200000000002</v>
      </c>
      <c r="N348" s="3">
        <f t="shared" si="34"/>
        <v>-29.464200000000002</v>
      </c>
      <c r="O348" s="3">
        <f t="shared" si="35"/>
        <v>-58.928400000000003</v>
      </c>
      <c r="P348" s="3" t="s">
        <v>7339</v>
      </c>
      <c r="Q348" s="3"/>
    </row>
    <row r="349" spans="1:17" x14ac:dyDescent="0.25">
      <c r="A349" s="2" t="s">
        <v>1675</v>
      </c>
      <c r="B349" s="3">
        <f>SUMIF(GSTR2A!E:E,DIFF!A349,GSTR2A!O:O)</f>
        <v>0</v>
      </c>
      <c r="C349" s="3">
        <f>SUMIF(GSTR2A!E:E,DIFF!A349,GSTR2A!P:P)</f>
        <v>1244.4299999999998</v>
      </c>
      <c r="D349" s="3">
        <f>SUMIF(GSTR2A!E:E,DIFF!A349,GSTR2A!Q:Q)</f>
        <v>1244.4299999999998</v>
      </c>
      <c r="E349" s="3">
        <f t="shared" si="30"/>
        <v>2488.8599999999997</v>
      </c>
      <c r="F349" s="6"/>
      <c r="G349" s="3">
        <f>SUMIF(b!F:F,DIFF!A349,b!Q:Q)</f>
        <v>0</v>
      </c>
      <c r="H349" s="3">
        <f>SUMIF(b!F:F,DIFF!A349,b!P:P)</f>
        <v>250.24</v>
      </c>
      <c r="I349" s="3">
        <f>SUMIF(b!F:F,DIFF!A349,b!O:O)</f>
        <v>250.24</v>
      </c>
      <c r="J349" s="3">
        <f t="shared" si="31"/>
        <v>500.48</v>
      </c>
      <c r="K349" s="6"/>
      <c r="L349" s="3">
        <f t="shared" si="32"/>
        <v>0</v>
      </c>
      <c r="M349" s="3">
        <f t="shared" si="33"/>
        <v>994.18999999999983</v>
      </c>
      <c r="N349" s="3">
        <f t="shared" si="34"/>
        <v>994.18999999999983</v>
      </c>
      <c r="O349" s="3">
        <f t="shared" si="35"/>
        <v>1988.3799999999997</v>
      </c>
      <c r="P349" s="3" t="s">
        <v>7929</v>
      </c>
      <c r="Q349" s="3"/>
    </row>
    <row r="350" spans="1:17" x14ac:dyDescent="0.25">
      <c r="A350" s="2" t="s">
        <v>3830</v>
      </c>
      <c r="B350" s="3">
        <f>SUMIF(GSTR2A!E:E,DIFF!A350,GSTR2A!O:O)</f>
        <v>0</v>
      </c>
      <c r="C350" s="3">
        <f>SUMIF(GSTR2A!E:E,DIFF!A350,GSTR2A!P:P)</f>
        <v>1773.9</v>
      </c>
      <c r="D350" s="3">
        <f>SUMIF(GSTR2A!E:E,DIFF!A350,GSTR2A!Q:Q)</f>
        <v>1773.9</v>
      </c>
      <c r="E350" s="3">
        <f t="shared" si="30"/>
        <v>3547.8</v>
      </c>
      <c r="F350" s="6"/>
      <c r="G350" s="3">
        <f>SUMIF(b!F:F,DIFF!A350,b!Q:Q)</f>
        <v>0</v>
      </c>
      <c r="H350" s="3">
        <f>SUMIF(b!F:F,DIFF!A350,b!P:P)</f>
        <v>1773.9</v>
      </c>
      <c r="I350" s="3">
        <f>SUMIF(b!F:F,DIFF!A350,b!O:O)</f>
        <v>1773.9</v>
      </c>
      <c r="J350" s="3">
        <f t="shared" si="31"/>
        <v>3547.8</v>
      </c>
      <c r="K350" s="6"/>
      <c r="L350" s="3">
        <f t="shared" si="32"/>
        <v>0</v>
      </c>
      <c r="M350" s="3">
        <f t="shared" si="33"/>
        <v>0</v>
      </c>
      <c r="N350" s="3">
        <f t="shared" si="34"/>
        <v>0</v>
      </c>
      <c r="O350" s="3">
        <f t="shared" si="35"/>
        <v>0</v>
      </c>
      <c r="P350" s="3" t="s">
        <v>7339</v>
      </c>
      <c r="Q350" s="3"/>
    </row>
    <row r="351" spans="1:17" x14ac:dyDescent="0.25">
      <c r="A351" s="2" t="s">
        <v>1783</v>
      </c>
      <c r="B351" s="3">
        <f>SUMIF(GSTR2A!E:E,DIFF!A351,GSTR2A!O:O)</f>
        <v>0</v>
      </c>
      <c r="C351" s="3">
        <f>SUMIF(GSTR2A!E:E,DIFF!A351,GSTR2A!P:P)</f>
        <v>3743.82</v>
      </c>
      <c r="D351" s="3">
        <f>SUMIF(GSTR2A!E:E,DIFF!A351,GSTR2A!Q:Q)</f>
        <v>3743.82</v>
      </c>
      <c r="E351" s="3">
        <f t="shared" si="30"/>
        <v>7487.64</v>
      </c>
      <c r="F351" s="6"/>
      <c r="G351" s="3">
        <f>SUMIF(b!F:F,DIFF!A351,b!Q:Q)</f>
        <v>0</v>
      </c>
      <c r="H351" s="3">
        <f>SUMIF(b!F:F,DIFF!A351,b!P:P)</f>
        <v>3743.82</v>
      </c>
      <c r="I351" s="3">
        <f>SUMIF(b!F:F,DIFF!A351,b!O:O)</f>
        <v>3743.82</v>
      </c>
      <c r="J351" s="3">
        <f t="shared" si="31"/>
        <v>7487.64</v>
      </c>
      <c r="K351" s="6"/>
      <c r="L351" s="3">
        <f t="shared" si="32"/>
        <v>0</v>
      </c>
      <c r="M351" s="3">
        <f t="shared" si="33"/>
        <v>0</v>
      </c>
      <c r="N351" s="3">
        <f t="shared" si="34"/>
        <v>0</v>
      </c>
      <c r="O351" s="3">
        <f t="shared" si="35"/>
        <v>0</v>
      </c>
      <c r="P351" s="3" t="s">
        <v>7339</v>
      </c>
      <c r="Q351" s="3"/>
    </row>
    <row r="352" spans="1:17" x14ac:dyDescent="0.25">
      <c r="A352" s="2" t="s">
        <v>59</v>
      </c>
      <c r="B352" s="3">
        <f>SUMIF(GSTR2A!E:E,DIFF!A352,GSTR2A!O:O)</f>
        <v>0</v>
      </c>
      <c r="C352" s="3">
        <f>SUMIF(GSTR2A!E:E,DIFF!A352,GSTR2A!P:P)</f>
        <v>23204</v>
      </c>
      <c r="D352" s="3">
        <f>SUMIF(GSTR2A!E:E,DIFF!A352,GSTR2A!Q:Q)</f>
        <v>23204</v>
      </c>
      <c r="E352" s="3">
        <f t="shared" si="30"/>
        <v>46408</v>
      </c>
      <c r="F352" s="6"/>
      <c r="G352" s="3">
        <f>SUMIF(b!F:F,DIFF!A352,b!Q:Q)</f>
        <v>0</v>
      </c>
      <c r="H352" s="3">
        <f>SUMIF(b!F:F,DIFF!A352,b!P:P)</f>
        <v>23200.559999999998</v>
      </c>
      <c r="I352" s="3">
        <f>SUMIF(b!F:F,DIFF!A352,b!O:O)</f>
        <v>23200.559999999998</v>
      </c>
      <c r="J352" s="3">
        <f t="shared" si="31"/>
        <v>46401.119999999995</v>
      </c>
      <c r="K352" s="6"/>
      <c r="L352" s="3">
        <f t="shared" si="32"/>
        <v>0</v>
      </c>
      <c r="M352" s="3">
        <f t="shared" si="33"/>
        <v>3.4400000000023283</v>
      </c>
      <c r="N352" s="3">
        <f t="shared" si="34"/>
        <v>3.4400000000023283</v>
      </c>
      <c r="O352" s="3">
        <f t="shared" si="35"/>
        <v>6.8800000000046566</v>
      </c>
      <c r="P352" s="3" t="s">
        <v>7339</v>
      </c>
      <c r="Q352" s="3"/>
    </row>
    <row r="353" spans="1:17" x14ac:dyDescent="0.25">
      <c r="A353" s="2" t="s">
        <v>6708</v>
      </c>
      <c r="B353" s="3">
        <f>SUMIF(GSTR2A!E:E,DIFF!A353,GSTR2A!O:O)</f>
        <v>0</v>
      </c>
      <c r="C353" s="3">
        <f>SUMIF(GSTR2A!E:E,DIFF!A353,GSTR2A!P:P)</f>
        <v>0</v>
      </c>
      <c r="D353" s="3">
        <f>SUMIF(GSTR2A!E:E,DIFF!A353,GSTR2A!Q:Q)</f>
        <v>0</v>
      </c>
      <c r="E353" s="3">
        <f t="shared" si="30"/>
        <v>0</v>
      </c>
      <c r="F353" s="6"/>
      <c r="G353" s="3">
        <f>SUMIF(b!F:F,DIFF!A353,b!Q:Q)</f>
        <v>0</v>
      </c>
      <c r="H353" s="3">
        <f>SUMIF(b!F:F,DIFF!A353,b!P:P)</f>
        <v>320.13719999999995</v>
      </c>
      <c r="I353" s="3">
        <f>SUMIF(b!F:F,DIFF!A353,b!O:O)</f>
        <v>320.13719999999995</v>
      </c>
      <c r="J353" s="3">
        <f t="shared" si="31"/>
        <v>640.2743999999999</v>
      </c>
      <c r="K353" s="6"/>
      <c r="L353" s="3">
        <f t="shared" si="32"/>
        <v>0</v>
      </c>
      <c r="M353" s="3">
        <f t="shared" si="33"/>
        <v>-320.13719999999995</v>
      </c>
      <c r="N353" s="3">
        <f t="shared" si="34"/>
        <v>-320.13719999999995</v>
      </c>
      <c r="O353" s="3">
        <f t="shared" si="35"/>
        <v>-640.2743999999999</v>
      </c>
      <c r="P353" s="3" t="s">
        <v>7930</v>
      </c>
      <c r="Q353" s="3"/>
    </row>
    <row r="354" spans="1:17" x14ac:dyDescent="0.25">
      <c r="A354" s="2" t="s">
        <v>4388</v>
      </c>
      <c r="B354" s="3">
        <f>SUMIF(GSTR2A!E:E,DIFF!A354,GSTR2A!O:O)</f>
        <v>0</v>
      </c>
      <c r="C354" s="3">
        <f>SUMIF(GSTR2A!E:E,DIFF!A354,GSTR2A!P:P)</f>
        <v>2043</v>
      </c>
      <c r="D354" s="3">
        <f>SUMIF(GSTR2A!E:E,DIFF!A354,GSTR2A!Q:Q)</f>
        <v>2043</v>
      </c>
      <c r="E354" s="3">
        <f t="shared" si="30"/>
        <v>4086</v>
      </c>
      <c r="F354" s="6"/>
      <c r="G354" s="3">
        <f>SUMIF(b!F:F,DIFF!A354,b!Q:Q)</f>
        <v>0</v>
      </c>
      <c r="H354" s="3">
        <f>SUMIF(b!F:F,DIFF!A354,b!P:P)</f>
        <v>0</v>
      </c>
      <c r="I354" s="3">
        <f>SUMIF(b!F:F,DIFF!A354,b!O:O)</f>
        <v>0</v>
      </c>
      <c r="J354" s="3">
        <f t="shared" si="31"/>
        <v>0</v>
      </c>
      <c r="K354" s="6"/>
      <c r="L354" s="3">
        <f t="shared" si="32"/>
        <v>0</v>
      </c>
      <c r="M354" s="3">
        <f t="shared" si="33"/>
        <v>2043</v>
      </c>
      <c r="N354" s="3">
        <f t="shared" si="34"/>
        <v>2043</v>
      </c>
      <c r="O354" s="3">
        <f t="shared" si="35"/>
        <v>4086</v>
      </c>
      <c r="P354" s="3" t="s">
        <v>7929</v>
      </c>
      <c r="Q354" s="3" t="s">
        <v>5815</v>
      </c>
    </row>
    <row r="355" spans="1:17" x14ac:dyDescent="0.25">
      <c r="A355" s="2" t="s">
        <v>3501</v>
      </c>
      <c r="B355" s="3">
        <f>SUMIF(GSTR2A!E:E,DIFF!A355,GSTR2A!O:O)</f>
        <v>0</v>
      </c>
      <c r="C355" s="3">
        <f>SUMIF(GSTR2A!E:E,DIFF!A355,GSTR2A!P:P)</f>
        <v>17010</v>
      </c>
      <c r="D355" s="3">
        <f>SUMIF(GSTR2A!E:E,DIFF!A355,GSTR2A!Q:Q)</f>
        <v>17010</v>
      </c>
      <c r="E355" s="3">
        <f t="shared" si="30"/>
        <v>34020</v>
      </c>
      <c r="F355" s="6"/>
      <c r="G355" s="3">
        <f>SUMIF(b!F:F,DIFF!A355,b!Q:Q)</f>
        <v>0</v>
      </c>
      <c r="H355" s="3">
        <f>SUMIF(b!F:F,DIFF!A355,b!P:P)</f>
        <v>0</v>
      </c>
      <c r="I355" s="3">
        <f>SUMIF(b!F:F,DIFF!A355,b!O:O)</f>
        <v>0</v>
      </c>
      <c r="J355" s="3">
        <f t="shared" si="31"/>
        <v>0</v>
      </c>
      <c r="K355" s="6"/>
      <c r="L355" s="3">
        <f t="shared" si="32"/>
        <v>0</v>
      </c>
      <c r="M355" s="3">
        <f t="shared" si="33"/>
        <v>17010</v>
      </c>
      <c r="N355" s="3">
        <f t="shared" si="34"/>
        <v>17010</v>
      </c>
      <c r="O355" s="3">
        <f t="shared" si="35"/>
        <v>34020</v>
      </c>
      <c r="P355" s="3" t="s">
        <v>7929</v>
      </c>
      <c r="Q355" s="3" t="s">
        <v>5815</v>
      </c>
    </row>
    <row r="356" spans="1:17" x14ac:dyDescent="0.25">
      <c r="A356" s="2" t="s">
        <v>425</v>
      </c>
      <c r="B356" s="3">
        <f>SUMIF(GSTR2A!E:E,DIFF!A356,GSTR2A!O:O)</f>
        <v>0</v>
      </c>
      <c r="C356" s="3">
        <f>SUMIF(GSTR2A!E:E,DIFF!A356,GSTR2A!P:P)</f>
        <v>8607.02</v>
      </c>
      <c r="D356" s="3">
        <f>SUMIF(GSTR2A!E:E,DIFF!A356,GSTR2A!Q:Q)</f>
        <v>8607.02</v>
      </c>
      <c r="E356" s="3">
        <f t="shared" si="30"/>
        <v>17214.04</v>
      </c>
      <c r="F356" s="6"/>
      <c r="G356" s="3">
        <f>SUMIF(b!F:F,DIFF!A356,b!Q:Q)</f>
        <v>0</v>
      </c>
      <c r="H356" s="3">
        <f>SUMIF(b!F:F,DIFF!A356,b!P:P)</f>
        <v>8607.0420000000013</v>
      </c>
      <c r="I356" s="3">
        <f>SUMIF(b!F:F,DIFF!A356,b!O:O)</f>
        <v>8607.0420000000013</v>
      </c>
      <c r="J356" s="3">
        <f t="shared" si="31"/>
        <v>17214.084000000003</v>
      </c>
      <c r="K356" s="6"/>
      <c r="L356" s="3">
        <f t="shared" si="32"/>
        <v>0</v>
      </c>
      <c r="M356" s="3">
        <f t="shared" si="33"/>
        <v>-2.2000000000844011E-2</v>
      </c>
      <c r="N356" s="3">
        <f t="shared" si="34"/>
        <v>-2.2000000000844011E-2</v>
      </c>
      <c r="O356" s="3">
        <f t="shared" si="35"/>
        <v>-4.4000000001688022E-2</v>
      </c>
      <c r="P356" s="3" t="s">
        <v>7339</v>
      </c>
      <c r="Q356" s="3"/>
    </row>
    <row r="357" spans="1:17" x14ac:dyDescent="0.25">
      <c r="A357" s="2" t="s">
        <v>1188</v>
      </c>
      <c r="B357" s="3">
        <f>SUMIF(GSTR2A!E:E,DIFF!A357,GSTR2A!O:O)</f>
        <v>0</v>
      </c>
      <c r="C357" s="3">
        <f>SUMIF(GSTR2A!E:E,DIFF!A357,GSTR2A!P:P)</f>
        <v>517.5</v>
      </c>
      <c r="D357" s="3">
        <f>SUMIF(GSTR2A!E:E,DIFF!A357,GSTR2A!Q:Q)</f>
        <v>517.5</v>
      </c>
      <c r="E357" s="3">
        <f t="shared" si="30"/>
        <v>1035</v>
      </c>
      <c r="F357" s="6"/>
      <c r="G357" s="3">
        <f>SUMIF(b!F:F,DIFF!A357,b!Q:Q)</f>
        <v>0</v>
      </c>
      <c r="H357" s="3">
        <f>SUMIF(b!F:F,DIFF!A357,b!P:P)</f>
        <v>517.5</v>
      </c>
      <c r="I357" s="3">
        <f>SUMIF(b!F:F,DIFF!A357,b!O:O)</f>
        <v>517.5</v>
      </c>
      <c r="J357" s="3">
        <f t="shared" si="31"/>
        <v>1035</v>
      </c>
      <c r="K357" s="6"/>
      <c r="L357" s="3">
        <f t="shared" si="32"/>
        <v>0</v>
      </c>
      <c r="M357" s="3">
        <f t="shared" si="33"/>
        <v>0</v>
      </c>
      <c r="N357" s="3">
        <f t="shared" si="34"/>
        <v>0</v>
      </c>
      <c r="O357" s="3">
        <f t="shared" si="35"/>
        <v>0</v>
      </c>
      <c r="P357" s="3" t="s">
        <v>7339</v>
      </c>
      <c r="Q357" s="3"/>
    </row>
    <row r="358" spans="1:17" x14ac:dyDescent="0.25">
      <c r="A358" s="2" t="s">
        <v>4002</v>
      </c>
      <c r="B358" s="3">
        <f>SUMIF(GSTR2A!E:E,DIFF!A358,GSTR2A!O:O)</f>
        <v>0</v>
      </c>
      <c r="C358" s="3">
        <f>SUMIF(GSTR2A!E:E,DIFF!A358,GSTR2A!P:P)</f>
        <v>783</v>
      </c>
      <c r="D358" s="3">
        <f>SUMIF(GSTR2A!E:E,DIFF!A358,GSTR2A!Q:Q)</f>
        <v>783</v>
      </c>
      <c r="E358" s="3">
        <f t="shared" si="30"/>
        <v>1566</v>
      </c>
      <c r="F358" s="6"/>
      <c r="G358" s="3">
        <f>SUMIF(b!F:F,DIFF!A358,b!Q:Q)</f>
        <v>0</v>
      </c>
      <c r="H358" s="3">
        <f>SUMIF(b!F:F,DIFF!A358,b!P:P)</f>
        <v>783</v>
      </c>
      <c r="I358" s="3">
        <f>SUMIF(b!F:F,DIFF!A358,b!O:O)</f>
        <v>783</v>
      </c>
      <c r="J358" s="3">
        <f t="shared" si="31"/>
        <v>1566</v>
      </c>
      <c r="K358" s="6"/>
      <c r="L358" s="3">
        <f t="shared" si="32"/>
        <v>0</v>
      </c>
      <c r="M358" s="3">
        <f t="shared" si="33"/>
        <v>0</v>
      </c>
      <c r="N358" s="3">
        <f t="shared" si="34"/>
        <v>0</v>
      </c>
      <c r="O358" s="3">
        <f t="shared" si="35"/>
        <v>0</v>
      </c>
      <c r="P358" s="3" t="s">
        <v>7339</v>
      </c>
      <c r="Q358" s="3"/>
    </row>
    <row r="359" spans="1:17" x14ac:dyDescent="0.25">
      <c r="A359" s="2" t="s">
        <v>6738</v>
      </c>
      <c r="B359" s="3">
        <f>SUMIF(GSTR2A!E:E,DIFF!A359,GSTR2A!O:O)</f>
        <v>0</v>
      </c>
      <c r="C359" s="3">
        <f>SUMIF(GSTR2A!E:E,DIFF!A359,GSTR2A!P:P)</f>
        <v>0</v>
      </c>
      <c r="D359" s="3">
        <f>SUMIF(GSTR2A!E:E,DIFF!A359,GSTR2A!Q:Q)</f>
        <v>0</v>
      </c>
      <c r="E359" s="3">
        <f t="shared" si="30"/>
        <v>0</v>
      </c>
      <c r="F359" s="6"/>
      <c r="G359" s="3">
        <f>SUMIF(b!F:F,DIFF!A359,b!Q:Q)</f>
        <v>0</v>
      </c>
      <c r="H359" s="3">
        <f>SUMIF(b!F:F,DIFF!A359,b!P:P)</f>
        <v>4233.0599999999995</v>
      </c>
      <c r="I359" s="3">
        <f>SUMIF(b!F:F,DIFF!A359,b!O:O)</f>
        <v>4233.0599999999995</v>
      </c>
      <c r="J359" s="3">
        <f t="shared" si="31"/>
        <v>8466.119999999999</v>
      </c>
      <c r="K359" s="6"/>
      <c r="L359" s="3">
        <f t="shared" si="32"/>
        <v>0</v>
      </c>
      <c r="M359" s="3">
        <f t="shared" si="33"/>
        <v>-4233.0599999999995</v>
      </c>
      <c r="N359" s="3">
        <f t="shared" si="34"/>
        <v>-4233.0599999999995</v>
      </c>
      <c r="O359" s="3">
        <f t="shared" si="35"/>
        <v>-8466.119999999999</v>
      </c>
      <c r="P359" s="3" t="s">
        <v>7930</v>
      </c>
      <c r="Q359" s="3"/>
    </row>
    <row r="360" spans="1:17" x14ac:dyDescent="0.25">
      <c r="A360" s="2" t="s">
        <v>4054</v>
      </c>
      <c r="B360" s="3">
        <f>SUMIF(GSTR2A!E:E,DIFF!A360,GSTR2A!O:O)</f>
        <v>0</v>
      </c>
      <c r="C360" s="3">
        <f>SUMIF(GSTR2A!E:E,DIFF!A360,GSTR2A!P:P)</f>
        <v>539.4</v>
      </c>
      <c r="D360" s="3">
        <f>SUMIF(GSTR2A!E:E,DIFF!A360,GSTR2A!Q:Q)</f>
        <v>539.4</v>
      </c>
      <c r="E360" s="3">
        <f t="shared" si="30"/>
        <v>1078.8</v>
      </c>
      <c r="F360" s="6"/>
      <c r="G360" s="3">
        <f>SUMIF(b!F:F,DIFF!A360,b!Q:Q)</f>
        <v>0</v>
      </c>
      <c r="H360" s="3">
        <f>SUMIF(b!F:F,DIFF!A360,b!P:P)</f>
        <v>539.4</v>
      </c>
      <c r="I360" s="3">
        <f>SUMIF(b!F:F,DIFF!A360,b!O:O)</f>
        <v>539.4</v>
      </c>
      <c r="J360" s="3">
        <f t="shared" si="31"/>
        <v>1078.8</v>
      </c>
      <c r="K360" s="6"/>
      <c r="L360" s="3">
        <f t="shared" si="32"/>
        <v>0</v>
      </c>
      <c r="M360" s="3">
        <f t="shared" si="33"/>
        <v>0</v>
      </c>
      <c r="N360" s="3">
        <f t="shared" si="34"/>
        <v>0</v>
      </c>
      <c r="O360" s="3">
        <f t="shared" si="35"/>
        <v>0</v>
      </c>
      <c r="P360" s="3" t="s">
        <v>7339</v>
      </c>
      <c r="Q360" s="3"/>
    </row>
    <row r="361" spans="1:17" x14ac:dyDescent="0.25">
      <c r="A361" s="2" t="s">
        <v>4241</v>
      </c>
      <c r="B361" s="3">
        <f>SUMIF(GSTR2A!E:E,DIFF!A361,GSTR2A!O:O)</f>
        <v>0</v>
      </c>
      <c r="C361" s="3">
        <f>SUMIF(GSTR2A!E:E,DIFF!A361,GSTR2A!P:P)</f>
        <v>10521.769999999999</v>
      </c>
      <c r="D361" s="3">
        <f>SUMIF(GSTR2A!E:E,DIFF!A361,GSTR2A!Q:Q)</f>
        <v>10521.769999999999</v>
      </c>
      <c r="E361" s="3">
        <f t="shared" si="30"/>
        <v>21043.539999999997</v>
      </c>
      <c r="F361" s="6"/>
      <c r="G361" s="3">
        <f>SUMIF(b!F:F,DIFF!A361,b!Q:Q)</f>
        <v>0</v>
      </c>
      <c r="H361" s="3">
        <f>SUMIF(b!F:F,DIFF!A361,b!P:P)</f>
        <v>743.64479999999992</v>
      </c>
      <c r="I361" s="3">
        <f>SUMIF(b!F:F,DIFF!A361,b!O:O)</f>
        <v>743.64479999999992</v>
      </c>
      <c r="J361" s="3">
        <f t="shared" si="31"/>
        <v>1487.2895999999998</v>
      </c>
      <c r="K361" s="6"/>
      <c r="L361" s="3">
        <f t="shared" si="32"/>
        <v>0</v>
      </c>
      <c r="M361" s="3">
        <f t="shared" si="33"/>
        <v>9778.1251999999986</v>
      </c>
      <c r="N361" s="3">
        <f t="shared" si="34"/>
        <v>9778.1251999999986</v>
      </c>
      <c r="O361" s="3">
        <f t="shared" si="35"/>
        <v>19556.250399999997</v>
      </c>
      <c r="P361" s="3" t="s">
        <v>7929</v>
      </c>
      <c r="Q361" s="3" t="s">
        <v>5815</v>
      </c>
    </row>
    <row r="362" spans="1:17" x14ac:dyDescent="0.25">
      <c r="A362" s="2" t="s">
        <v>4326</v>
      </c>
      <c r="B362" s="3">
        <f>SUMIF(GSTR2A!E:E,DIFF!A362,GSTR2A!O:O)</f>
        <v>0</v>
      </c>
      <c r="C362" s="3">
        <f>SUMIF(GSTR2A!E:E,DIFF!A362,GSTR2A!P:P)</f>
        <v>3203.06</v>
      </c>
      <c r="D362" s="3">
        <f>SUMIF(GSTR2A!E:E,DIFF!A362,GSTR2A!Q:Q)</f>
        <v>3203.06</v>
      </c>
      <c r="E362" s="3">
        <f t="shared" si="30"/>
        <v>6406.12</v>
      </c>
      <c r="F362" s="6"/>
      <c r="G362" s="3">
        <f>SUMIF(b!F:F,DIFF!A362,b!Q:Q)</f>
        <v>0</v>
      </c>
      <c r="H362" s="3">
        <f>SUMIF(b!F:F,DIFF!A362,b!P:P)</f>
        <v>3203.0695500000002</v>
      </c>
      <c r="I362" s="3">
        <f>SUMIF(b!F:F,DIFF!A362,b!O:O)</f>
        <v>3203.0695500000002</v>
      </c>
      <c r="J362" s="3">
        <f t="shared" si="31"/>
        <v>6406.1391000000003</v>
      </c>
      <c r="K362" s="6"/>
      <c r="L362" s="3">
        <f t="shared" si="32"/>
        <v>0</v>
      </c>
      <c r="M362" s="3">
        <f t="shared" si="33"/>
        <v>-9.5500000002175511E-3</v>
      </c>
      <c r="N362" s="3">
        <f t="shared" si="34"/>
        <v>-9.5500000002175511E-3</v>
      </c>
      <c r="O362" s="3">
        <f t="shared" si="35"/>
        <v>-1.9100000000435102E-2</v>
      </c>
      <c r="P362" s="3" t="s">
        <v>7339</v>
      </c>
      <c r="Q362" s="3"/>
    </row>
    <row r="363" spans="1:17" x14ac:dyDescent="0.25">
      <c r="A363" s="2" t="s">
        <v>4372</v>
      </c>
      <c r="B363" s="3">
        <f>SUMIF(GSTR2A!E:E,DIFF!A363,GSTR2A!O:O)</f>
        <v>0</v>
      </c>
      <c r="C363" s="3">
        <f>SUMIF(GSTR2A!E:E,DIFF!A363,GSTR2A!P:P)</f>
        <v>4977</v>
      </c>
      <c r="D363" s="3">
        <f>SUMIF(GSTR2A!E:E,DIFF!A363,GSTR2A!Q:Q)</f>
        <v>4977</v>
      </c>
      <c r="E363" s="3">
        <f t="shared" si="30"/>
        <v>9954</v>
      </c>
      <c r="F363" s="6"/>
      <c r="G363" s="3">
        <f>SUMIF(b!F:F,DIFF!A363,b!Q:Q)</f>
        <v>0</v>
      </c>
      <c r="H363" s="3">
        <f>SUMIF(b!F:F,DIFF!A363,b!P:P)</f>
        <v>0</v>
      </c>
      <c r="I363" s="3">
        <f>SUMIF(b!F:F,DIFF!A363,b!O:O)</f>
        <v>0</v>
      </c>
      <c r="J363" s="3">
        <f t="shared" si="31"/>
        <v>0</v>
      </c>
      <c r="K363" s="6"/>
      <c r="L363" s="3">
        <f t="shared" si="32"/>
        <v>0</v>
      </c>
      <c r="M363" s="3">
        <f t="shared" si="33"/>
        <v>4977</v>
      </c>
      <c r="N363" s="3">
        <f t="shared" si="34"/>
        <v>4977</v>
      </c>
      <c r="O363" s="3">
        <f t="shared" si="35"/>
        <v>9954</v>
      </c>
      <c r="P363" s="3" t="s">
        <v>7929</v>
      </c>
      <c r="Q363" s="3" t="s">
        <v>5815</v>
      </c>
    </row>
    <row r="364" spans="1:17" x14ac:dyDescent="0.25">
      <c r="A364" s="2" t="s">
        <v>4482</v>
      </c>
      <c r="B364" s="3">
        <f>SUMIF(GSTR2A!E:E,DIFF!A364,GSTR2A!O:O)</f>
        <v>0</v>
      </c>
      <c r="C364" s="3">
        <f>SUMIF(GSTR2A!E:E,DIFF!A364,GSTR2A!P:P)</f>
        <v>10228.5</v>
      </c>
      <c r="D364" s="3">
        <f>SUMIF(GSTR2A!E:E,DIFF!A364,GSTR2A!Q:Q)</f>
        <v>10228.5</v>
      </c>
      <c r="E364" s="3">
        <f t="shared" si="30"/>
        <v>20457</v>
      </c>
      <c r="F364" s="6"/>
      <c r="G364" s="3">
        <f>SUMIF(b!F:F,DIFF!A364,b!Q:Q)</f>
        <v>0</v>
      </c>
      <c r="H364" s="3">
        <f>SUMIF(b!F:F,DIFF!A364,b!P:P)</f>
        <v>0</v>
      </c>
      <c r="I364" s="3">
        <f>SUMIF(b!F:F,DIFF!A364,b!O:O)</f>
        <v>0</v>
      </c>
      <c r="J364" s="3">
        <f t="shared" si="31"/>
        <v>0</v>
      </c>
      <c r="K364" s="6"/>
      <c r="L364" s="3">
        <f t="shared" si="32"/>
        <v>0</v>
      </c>
      <c r="M364" s="3">
        <f t="shared" si="33"/>
        <v>10228.5</v>
      </c>
      <c r="N364" s="3">
        <f t="shared" si="34"/>
        <v>10228.5</v>
      </c>
      <c r="O364" s="3">
        <f t="shared" si="35"/>
        <v>20457</v>
      </c>
      <c r="P364" s="3" t="s">
        <v>7929</v>
      </c>
      <c r="Q364" s="3" t="s">
        <v>5815</v>
      </c>
    </row>
    <row r="365" spans="1:17" x14ac:dyDescent="0.25">
      <c r="A365" s="2" t="s">
        <v>710</v>
      </c>
      <c r="B365" s="3">
        <f>SUMIF(GSTR2A!E:E,DIFF!A365,GSTR2A!O:O)</f>
        <v>0</v>
      </c>
      <c r="C365" s="3">
        <f>SUMIF(GSTR2A!E:E,DIFF!A365,GSTR2A!P:P)</f>
        <v>4410</v>
      </c>
      <c r="D365" s="3">
        <f>SUMIF(GSTR2A!E:E,DIFF!A365,GSTR2A!Q:Q)</f>
        <v>4410</v>
      </c>
      <c r="E365" s="3">
        <f t="shared" si="30"/>
        <v>8820</v>
      </c>
      <c r="F365" s="6"/>
      <c r="G365" s="3">
        <f>SUMIF(b!F:F,DIFF!A365,b!Q:Q)</f>
        <v>0</v>
      </c>
      <c r="H365" s="3">
        <f>SUMIF(b!F:F,DIFF!A365,b!P:P)</f>
        <v>3780</v>
      </c>
      <c r="I365" s="3">
        <f>SUMIF(b!F:F,DIFF!A365,b!O:O)</f>
        <v>3780</v>
      </c>
      <c r="J365" s="3">
        <f t="shared" si="31"/>
        <v>7560</v>
      </c>
      <c r="K365" s="6"/>
      <c r="L365" s="3">
        <f t="shared" si="32"/>
        <v>0</v>
      </c>
      <c r="M365" s="3">
        <f t="shared" si="33"/>
        <v>630</v>
      </c>
      <c r="N365" s="3">
        <f t="shared" si="34"/>
        <v>630</v>
      </c>
      <c r="O365" s="3">
        <f t="shared" si="35"/>
        <v>1260</v>
      </c>
      <c r="P365" s="3" t="s">
        <v>7929</v>
      </c>
      <c r="Q365" s="3"/>
    </row>
    <row r="366" spans="1:17" x14ac:dyDescent="0.25">
      <c r="A366" s="2" t="s">
        <v>6764</v>
      </c>
      <c r="B366" s="3">
        <f>SUMIF(GSTR2A!E:E,DIFF!A366,GSTR2A!O:O)</f>
        <v>0</v>
      </c>
      <c r="C366" s="3">
        <f>SUMIF(GSTR2A!E:E,DIFF!A366,GSTR2A!P:P)</f>
        <v>0</v>
      </c>
      <c r="D366" s="3">
        <f>SUMIF(GSTR2A!E:E,DIFF!A366,GSTR2A!Q:Q)</f>
        <v>0</v>
      </c>
      <c r="E366" s="3">
        <f t="shared" si="30"/>
        <v>0</v>
      </c>
      <c r="F366" s="6"/>
      <c r="G366" s="3">
        <f>SUMIF(b!F:F,DIFF!A366,b!Q:Q)</f>
        <v>0</v>
      </c>
      <c r="H366" s="3">
        <f>SUMIF(b!F:F,DIFF!A366,b!P:P)</f>
        <v>1039.5</v>
      </c>
      <c r="I366" s="3">
        <f>SUMIF(b!F:F,DIFF!A366,b!O:O)</f>
        <v>1039.5</v>
      </c>
      <c r="J366" s="3">
        <f t="shared" si="31"/>
        <v>2079</v>
      </c>
      <c r="K366" s="6"/>
      <c r="L366" s="3">
        <f t="shared" si="32"/>
        <v>0</v>
      </c>
      <c r="M366" s="3">
        <f t="shared" si="33"/>
        <v>-1039.5</v>
      </c>
      <c r="N366" s="3">
        <f t="shared" si="34"/>
        <v>-1039.5</v>
      </c>
      <c r="O366" s="3">
        <f t="shared" si="35"/>
        <v>-2079</v>
      </c>
      <c r="P366" s="3" t="s">
        <v>7930</v>
      </c>
      <c r="Q366" s="3"/>
    </row>
    <row r="367" spans="1:17" x14ac:dyDescent="0.25">
      <c r="A367" s="2" t="s">
        <v>2985</v>
      </c>
      <c r="B367" s="3">
        <f>SUMIF(GSTR2A!E:E,DIFF!A367,GSTR2A!O:O)</f>
        <v>0</v>
      </c>
      <c r="C367" s="3">
        <f>SUMIF(GSTR2A!E:E,DIFF!A367,GSTR2A!P:P)</f>
        <v>3140.8</v>
      </c>
      <c r="D367" s="3">
        <f>SUMIF(GSTR2A!E:E,DIFF!A367,GSTR2A!Q:Q)</f>
        <v>3140.8</v>
      </c>
      <c r="E367" s="3">
        <f t="shared" si="30"/>
        <v>6281.6</v>
      </c>
      <c r="F367" s="6"/>
      <c r="G367" s="3">
        <f>SUMIF(b!F:F,DIFF!A367,b!Q:Q)</f>
        <v>0</v>
      </c>
      <c r="H367" s="3">
        <f>SUMIF(b!F:F,DIFF!A367,b!P:P)</f>
        <v>3140.8</v>
      </c>
      <c r="I367" s="3">
        <f>SUMIF(b!F:F,DIFF!A367,b!O:O)</f>
        <v>3140.8</v>
      </c>
      <c r="J367" s="3">
        <f t="shared" si="31"/>
        <v>6281.6</v>
      </c>
      <c r="K367" s="6"/>
      <c r="L367" s="3">
        <f t="shared" si="32"/>
        <v>0</v>
      </c>
      <c r="M367" s="3">
        <f t="shared" si="33"/>
        <v>0</v>
      </c>
      <c r="N367" s="3">
        <f t="shared" si="34"/>
        <v>0</v>
      </c>
      <c r="O367" s="3">
        <f t="shared" si="35"/>
        <v>0</v>
      </c>
      <c r="P367" s="3" t="s">
        <v>7339</v>
      </c>
      <c r="Q367" s="3"/>
    </row>
    <row r="368" spans="1:17" x14ac:dyDescent="0.25">
      <c r="A368" s="2" t="s">
        <v>4051</v>
      </c>
      <c r="B368" s="3">
        <f>SUMIF(GSTR2A!E:E,DIFF!A368,GSTR2A!O:O)</f>
        <v>0</v>
      </c>
      <c r="C368" s="3">
        <f>SUMIF(GSTR2A!E:E,DIFF!A368,GSTR2A!P:P)</f>
        <v>1591.87</v>
      </c>
      <c r="D368" s="3">
        <f>SUMIF(GSTR2A!E:E,DIFF!A368,GSTR2A!Q:Q)</f>
        <v>1591.87</v>
      </c>
      <c r="E368" s="3">
        <f t="shared" si="30"/>
        <v>3183.74</v>
      </c>
      <c r="F368" s="6"/>
      <c r="G368" s="3">
        <f>SUMIF(b!F:F,DIFF!A368,b!Q:Q)</f>
        <v>0</v>
      </c>
      <c r="H368" s="3">
        <f>SUMIF(b!F:F,DIFF!A368,b!P:P)</f>
        <v>1591.866</v>
      </c>
      <c r="I368" s="3">
        <f>SUMIF(b!F:F,DIFF!A368,b!O:O)</f>
        <v>1591.866</v>
      </c>
      <c r="J368" s="3">
        <f t="shared" si="31"/>
        <v>3183.732</v>
      </c>
      <c r="K368" s="6"/>
      <c r="L368" s="3">
        <f t="shared" si="32"/>
        <v>0</v>
      </c>
      <c r="M368" s="3">
        <f t="shared" si="33"/>
        <v>3.9999999999054126E-3</v>
      </c>
      <c r="N368" s="3">
        <f t="shared" si="34"/>
        <v>3.9999999999054126E-3</v>
      </c>
      <c r="O368" s="3">
        <f t="shared" si="35"/>
        <v>7.9999999998108251E-3</v>
      </c>
      <c r="P368" s="3" t="s">
        <v>7339</v>
      </c>
      <c r="Q368" s="3"/>
    </row>
    <row r="369" spans="1:17" x14ac:dyDescent="0.25">
      <c r="A369" s="2" t="s">
        <v>4855</v>
      </c>
      <c r="B369" s="3">
        <f>SUMIF(GSTR2A!E:E,DIFF!A369,GSTR2A!O:O)</f>
        <v>0</v>
      </c>
      <c r="C369" s="3">
        <f>SUMIF(GSTR2A!E:E,DIFF!A369,GSTR2A!P:P)</f>
        <v>43.2</v>
      </c>
      <c r="D369" s="3">
        <f>SUMIF(GSTR2A!E:E,DIFF!A369,GSTR2A!Q:Q)</f>
        <v>43.2</v>
      </c>
      <c r="E369" s="3">
        <f t="shared" si="30"/>
        <v>86.4</v>
      </c>
      <c r="F369" s="6"/>
      <c r="G369" s="3">
        <f>SUMIF(b!F:F,DIFF!A369,b!Q:Q)</f>
        <v>0</v>
      </c>
      <c r="H369" s="3">
        <f>SUMIF(b!F:F,DIFF!A369,b!P:P)</f>
        <v>43.2</v>
      </c>
      <c r="I369" s="3">
        <f>SUMIF(b!F:F,DIFF!A369,b!O:O)</f>
        <v>43.2</v>
      </c>
      <c r="J369" s="3">
        <f t="shared" si="31"/>
        <v>86.4</v>
      </c>
      <c r="K369" s="6"/>
      <c r="L369" s="3">
        <f t="shared" si="32"/>
        <v>0</v>
      </c>
      <c r="M369" s="3">
        <f t="shared" si="33"/>
        <v>0</v>
      </c>
      <c r="N369" s="3">
        <f t="shared" si="34"/>
        <v>0</v>
      </c>
      <c r="O369" s="3">
        <f t="shared" si="35"/>
        <v>0</v>
      </c>
      <c r="P369" s="3" t="s">
        <v>7339</v>
      </c>
      <c r="Q369" s="3"/>
    </row>
    <row r="370" spans="1:17" x14ac:dyDescent="0.25">
      <c r="A370" s="2" t="s">
        <v>4738</v>
      </c>
      <c r="B370" s="3">
        <f>SUMIF(GSTR2A!E:E,DIFF!A370,GSTR2A!O:O)</f>
        <v>0</v>
      </c>
      <c r="C370" s="3">
        <f>SUMIF(GSTR2A!E:E,DIFF!A370,GSTR2A!P:P)</f>
        <v>2001.35</v>
      </c>
      <c r="D370" s="3">
        <f>SUMIF(GSTR2A!E:E,DIFF!A370,GSTR2A!Q:Q)</f>
        <v>2001.35</v>
      </c>
      <c r="E370" s="3">
        <f t="shared" si="30"/>
        <v>4002.7</v>
      </c>
      <c r="F370" s="6"/>
      <c r="G370" s="3">
        <f>SUMIF(b!F:F,DIFF!A370,b!Q:Q)</f>
        <v>0</v>
      </c>
      <c r="H370" s="3">
        <f>SUMIF(b!F:F,DIFF!A370,b!P:P)</f>
        <v>0</v>
      </c>
      <c r="I370" s="3">
        <f>SUMIF(b!F:F,DIFF!A370,b!O:O)</f>
        <v>0</v>
      </c>
      <c r="J370" s="3">
        <f t="shared" si="31"/>
        <v>0</v>
      </c>
      <c r="K370" s="6"/>
      <c r="L370" s="3">
        <f t="shared" si="32"/>
        <v>0</v>
      </c>
      <c r="M370" s="3">
        <f t="shared" si="33"/>
        <v>2001.35</v>
      </c>
      <c r="N370" s="3">
        <f t="shared" si="34"/>
        <v>2001.35</v>
      </c>
      <c r="O370" s="3">
        <f t="shared" si="35"/>
        <v>4002.7</v>
      </c>
      <c r="P370" s="3" t="s">
        <v>7929</v>
      </c>
      <c r="Q370" s="3" t="s">
        <v>5815</v>
      </c>
    </row>
    <row r="371" spans="1:17" x14ac:dyDescent="0.25">
      <c r="A371" s="2" t="s">
        <v>4420</v>
      </c>
      <c r="B371" s="3">
        <f>SUMIF(GSTR2A!E:E,DIFF!A371,GSTR2A!O:O)</f>
        <v>15175.95</v>
      </c>
      <c r="C371" s="3">
        <f>SUMIF(GSTR2A!E:E,DIFF!A371,GSTR2A!P:P)</f>
        <v>0</v>
      </c>
      <c r="D371" s="3">
        <f>SUMIF(GSTR2A!E:E,DIFF!A371,GSTR2A!Q:Q)</f>
        <v>0</v>
      </c>
      <c r="E371" s="3">
        <f t="shared" si="30"/>
        <v>15175.95</v>
      </c>
      <c r="F371" s="6"/>
      <c r="G371" s="3">
        <f>SUMIF(b!F:F,DIFF!A371,b!Q:Q)</f>
        <v>0</v>
      </c>
      <c r="H371" s="3">
        <f>SUMIF(b!F:F,DIFF!A371,b!P:P)</f>
        <v>0</v>
      </c>
      <c r="I371" s="3">
        <f>SUMIF(b!F:F,DIFF!A371,b!O:O)</f>
        <v>0</v>
      </c>
      <c r="J371" s="3">
        <f t="shared" si="31"/>
        <v>0</v>
      </c>
      <c r="K371" s="6"/>
      <c r="L371" s="3">
        <f t="shared" si="32"/>
        <v>15175.95</v>
      </c>
      <c r="M371" s="3">
        <f t="shared" si="33"/>
        <v>0</v>
      </c>
      <c r="N371" s="3">
        <f t="shared" si="34"/>
        <v>0</v>
      </c>
      <c r="O371" s="3">
        <f t="shared" si="35"/>
        <v>15175.95</v>
      </c>
      <c r="P371" s="3" t="s">
        <v>7929</v>
      </c>
      <c r="Q371" s="3" t="s">
        <v>5815</v>
      </c>
    </row>
    <row r="372" spans="1:17" x14ac:dyDescent="0.25">
      <c r="A372" s="2" t="s">
        <v>393</v>
      </c>
      <c r="B372" s="3">
        <f>SUMIF(GSTR2A!E:E,DIFF!A372,GSTR2A!O:O)</f>
        <v>259196.16</v>
      </c>
      <c r="C372" s="3">
        <f>SUMIF(GSTR2A!E:E,DIFF!A372,GSTR2A!P:P)</f>
        <v>0</v>
      </c>
      <c r="D372" s="3">
        <f>SUMIF(GSTR2A!E:E,DIFF!A372,GSTR2A!Q:Q)</f>
        <v>0</v>
      </c>
      <c r="E372" s="3">
        <f t="shared" si="30"/>
        <v>259196.16</v>
      </c>
      <c r="F372" s="6"/>
      <c r="G372" s="3">
        <f>SUMIF(b!F:F,DIFF!A372,b!Q:Q)</f>
        <v>3780</v>
      </c>
      <c r="H372" s="3">
        <f>SUMIF(b!F:F,DIFF!A372,b!P:P)</f>
        <v>0</v>
      </c>
      <c r="I372" s="3">
        <f>SUMIF(b!F:F,DIFF!A372,b!O:O)</f>
        <v>0</v>
      </c>
      <c r="J372" s="3">
        <f t="shared" si="31"/>
        <v>3780</v>
      </c>
      <c r="K372" s="6"/>
      <c r="L372" s="3">
        <f t="shared" si="32"/>
        <v>255416.16</v>
      </c>
      <c r="M372" s="3">
        <f t="shared" si="33"/>
        <v>0</v>
      </c>
      <c r="N372" s="3">
        <f t="shared" si="34"/>
        <v>0</v>
      </c>
      <c r="O372" s="3">
        <f t="shared" si="35"/>
        <v>255416.16</v>
      </c>
      <c r="P372" s="3" t="s">
        <v>7929</v>
      </c>
      <c r="Q372" s="3" t="s">
        <v>5815</v>
      </c>
    </row>
    <row r="373" spans="1:17" x14ac:dyDescent="0.25">
      <c r="A373" s="2" t="s">
        <v>4485</v>
      </c>
      <c r="B373" s="3">
        <f>SUMIF(GSTR2A!E:E,DIFF!A373,GSTR2A!O:O)</f>
        <v>0</v>
      </c>
      <c r="C373" s="3">
        <f>SUMIF(GSTR2A!E:E,DIFF!A373,GSTR2A!P:P)</f>
        <v>7479.45</v>
      </c>
      <c r="D373" s="3">
        <f>SUMIF(GSTR2A!E:E,DIFF!A373,GSTR2A!Q:Q)</f>
        <v>7479.45</v>
      </c>
      <c r="E373" s="3">
        <f t="shared" si="30"/>
        <v>14958.9</v>
      </c>
      <c r="F373" s="6"/>
      <c r="G373" s="3">
        <f>SUMIF(b!F:F,DIFF!A373,b!Q:Q)</f>
        <v>0</v>
      </c>
      <c r="H373" s="3">
        <f>SUMIF(b!F:F,DIFF!A373,b!P:P)</f>
        <v>0</v>
      </c>
      <c r="I373" s="3">
        <f>SUMIF(b!F:F,DIFF!A373,b!O:O)</f>
        <v>0</v>
      </c>
      <c r="J373" s="3">
        <f t="shared" si="31"/>
        <v>0</v>
      </c>
      <c r="K373" s="6"/>
      <c r="L373" s="3">
        <f t="shared" si="32"/>
        <v>0</v>
      </c>
      <c r="M373" s="3">
        <f t="shared" si="33"/>
        <v>7479.45</v>
      </c>
      <c r="N373" s="3">
        <f t="shared" si="34"/>
        <v>7479.45</v>
      </c>
      <c r="O373" s="3">
        <f t="shared" si="35"/>
        <v>14958.9</v>
      </c>
      <c r="P373" s="3" t="s">
        <v>7929</v>
      </c>
      <c r="Q373" s="3" t="s">
        <v>5815</v>
      </c>
    </row>
    <row r="374" spans="1:17" x14ac:dyDescent="0.25">
      <c r="A374" s="2" t="s">
        <v>4765</v>
      </c>
      <c r="B374" s="3">
        <f>SUMIF(GSTR2A!E:E,DIFF!A374,GSTR2A!O:O)</f>
        <v>0</v>
      </c>
      <c r="C374" s="3">
        <f>SUMIF(GSTR2A!E:E,DIFF!A374,GSTR2A!P:P)</f>
        <v>6840.12</v>
      </c>
      <c r="D374" s="3">
        <f>SUMIF(GSTR2A!E:E,DIFF!A374,GSTR2A!Q:Q)</f>
        <v>6840.12</v>
      </c>
      <c r="E374" s="3">
        <f t="shared" si="30"/>
        <v>13680.24</v>
      </c>
      <c r="F374" s="6"/>
      <c r="G374" s="3">
        <f>SUMIF(b!F:F,DIFF!A374,b!Q:Q)</f>
        <v>0</v>
      </c>
      <c r="H374" s="3">
        <f>SUMIF(b!F:F,DIFF!A374,b!P:P)</f>
        <v>6840.12</v>
      </c>
      <c r="I374" s="3">
        <f>SUMIF(b!F:F,DIFF!A374,b!O:O)</f>
        <v>6840.12</v>
      </c>
      <c r="J374" s="3">
        <f t="shared" si="31"/>
        <v>13680.24</v>
      </c>
      <c r="K374" s="6"/>
      <c r="L374" s="3">
        <f t="shared" si="32"/>
        <v>0</v>
      </c>
      <c r="M374" s="3">
        <f t="shared" si="33"/>
        <v>0</v>
      </c>
      <c r="N374" s="3">
        <f t="shared" si="34"/>
        <v>0</v>
      </c>
      <c r="O374" s="3">
        <f t="shared" si="35"/>
        <v>0</v>
      </c>
      <c r="P374" s="3" t="s">
        <v>7339</v>
      </c>
      <c r="Q374" s="3"/>
    </row>
    <row r="375" spans="1:17" x14ac:dyDescent="0.25">
      <c r="A375" s="2" t="s">
        <v>1795</v>
      </c>
      <c r="B375" s="3">
        <f>SUMIF(GSTR2A!E:E,DIFF!A375,GSTR2A!O:O)</f>
        <v>10163</v>
      </c>
      <c r="C375" s="3">
        <f>SUMIF(GSTR2A!E:E,DIFF!A375,GSTR2A!P:P)</f>
        <v>0</v>
      </c>
      <c r="D375" s="3">
        <f>SUMIF(GSTR2A!E:E,DIFF!A375,GSTR2A!Q:Q)</f>
        <v>0</v>
      </c>
      <c r="E375" s="3">
        <f t="shared" si="30"/>
        <v>10163</v>
      </c>
      <c r="F375" s="6"/>
      <c r="G375" s="3">
        <f>SUMIF(b!F:F,DIFF!A375,b!Q:Q)</f>
        <v>6818.6214</v>
      </c>
      <c r="H375" s="3">
        <f>SUMIF(b!F:F,DIFF!A375,b!P:P)</f>
        <v>0</v>
      </c>
      <c r="I375" s="3">
        <f>SUMIF(b!F:F,DIFF!A375,b!O:O)</f>
        <v>0</v>
      </c>
      <c r="J375" s="3">
        <f t="shared" si="31"/>
        <v>6818.6214</v>
      </c>
      <c r="K375" s="6"/>
      <c r="L375" s="3">
        <f t="shared" si="32"/>
        <v>3344.3786</v>
      </c>
      <c r="M375" s="3">
        <f t="shared" si="33"/>
        <v>0</v>
      </c>
      <c r="N375" s="3">
        <f t="shared" si="34"/>
        <v>0</v>
      </c>
      <c r="O375" s="3">
        <f t="shared" si="35"/>
        <v>3344.3786</v>
      </c>
      <c r="P375" s="3" t="s">
        <v>7929</v>
      </c>
      <c r="Q375" s="3"/>
    </row>
    <row r="376" spans="1:17" x14ac:dyDescent="0.25">
      <c r="A376" s="2" t="s">
        <v>1032</v>
      </c>
      <c r="B376" s="3">
        <f>SUMIF(GSTR2A!E:E,DIFF!A376,GSTR2A!O:O)</f>
        <v>0</v>
      </c>
      <c r="C376" s="3">
        <f>SUMIF(GSTR2A!E:E,DIFF!A376,GSTR2A!P:P)</f>
        <v>18137.34</v>
      </c>
      <c r="D376" s="3">
        <f>SUMIF(GSTR2A!E:E,DIFF!A376,GSTR2A!Q:Q)</f>
        <v>18137.34</v>
      </c>
      <c r="E376" s="3">
        <f t="shared" si="30"/>
        <v>36274.68</v>
      </c>
      <c r="F376" s="6"/>
      <c r="G376" s="3">
        <f>SUMIF(b!F:F,DIFF!A376,b!Q:Q)</f>
        <v>0</v>
      </c>
      <c r="H376" s="3">
        <f>SUMIF(b!F:F,DIFF!A376,b!P:P)</f>
        <v>8687.34</v>
      </c>
      <c r="I376" s="3">
        <f>SUMIF(b!F:F,DIFF!A376,b!O:O)</f>
        <v>8687.34</v>
      </c>
      <c r="J376" s="3">
        <f t="shared" si="31"/>
        <v>17374.68</v>
      </c>
      <c r="K376" s="6"/>
      <c r="L376" s="3">
        <f t="shared" si="32"/>
        <v>0</v>
      </c>
      <c r="M376" s="3">
        <f t="shared" si="33"/>
        <v>9450</v>
      </c>
      <c r="N376" s="3">
        <f t="shared" si="34"/>
        <v>9450</v>
      </c>
      <c r="O376" s="3">
        <f t="shared" si="35"/>
        <v>18900</v>
      </c>
      <c r="P376" s="3" t="s">
        <v>7929</v>
      </c>
      <c r="Q376" s="3" t="s">
        <v>5815</v>
      </c>
    </row>
    <row r="377" spans="1:17" x14ac:dyDescent="0.25">
      <c r="A377" s="2" t="s">
        <v>638</v>
      </c>
      <c r="B377" s="3">
        <f>SUMIF(GSTR2A!E:E,DIFF!A377,GSTR2A!O:O)</f>
        <v>93974.399999999994</v>
      </c>
      <c r="C377" s="3">
        <f>SUMIF(GSTR2A!E:E,DIFF!A377,GSTR2A!P:P)</f>
        <v>0</v>
      </c>
      <c r="D377" s="3">
        <f>SUMIF(GSTR2A!E:E,DIFF!A377,GSTR2A!Q:Q)</f>
        <v>0</v>
      </c>
      <c r="E377" s="3">
        <f t="shared" si="30"/>
        <v>93974.399999999994</v>
      </c>
      <c r="F377" s="6"/>
      <c r="G377" s="3">
        <f>SUMIF(b!F:F,DIFF!A377,b!Q:Q)</f>
        <v>90698.4</v>
      </c>
      <c r="H377" s="3">
        <f>SUMIF(b!F:F,DIFF!A377,b!P:P)</f>
        <v>0</v>
      </c>
      <c r="I377" s="3">
        <f>SUMIF(b!F:F,DIFF!A377,b!O:O)</f>
        <v>0</v>
      </c>
      <c r="J377" s="3">
        <f t="shared" si="31"/>
        <v>90698.4</v>
      </c>
      <c r="K377" s="6"/>
      <c r="L377" s="3">
        <f t="shared" si="32"/>
        <v>3276</v>
      </c>
      <c r="M377" s="3">
        <f t="shared" si="33"/>
        <v>0</v>
      </c>
      <c r="N377" s="3">
        <f t="shared" si="34"/>
        <v>0</v>
      </c>
      <c r="O377" s="3">
        <f t="shared" si="35"/>
        <v>3276</v>
      </c>
      <c r="P377" s="3" t="s">
        <v>7929</v>
      </c>
      <c r="Q377" s="3"/>
    </row>
    <row r="378" spans="1:17" x14ac:dyDescent="0.25">
      <c r="A378" s="2" t="s">
        <v>3891</v>
      </c>
      <c r="B378" s="3">
        <f>SUMIF(GSTR2A!E:E,DIFF!A378,GSTR2A!O:O)</f>
        <v>0</v>
      </c>
      <c r="C378" s="3">
        <f>SUMIF(GSTR2A!E:E,DIFF!A378,GSTR2A!P:P)</f>
        <v>59715</v>
      </c>
      <c r="D378" s="3">
        <f>SUMIF(GSTR2A!E:E,DIFF!A378,GSTR2A!Q:Q)</f>
        <v>59715</v>
      </c>
      <c r="E378" s="3">
        <f t="shared" si="30"/>
        <v>119430</v>
      </c>
      <c r="F378" s="6"/>
      <c r="G378" s="3">
        <f>SUMIF(b!F:F,DIFF!A378,b!Q:Q)</f>
        <v>0</v>
      </c>
      <c r="H378" s="3">
        <f>SUMIF(b!F:F,DIFF!A378,b!P:P)</f>
        <v>2610</v>
      </c>
      <c r="I378" s="3">
        <f>SUMIF(b!F:F,DIFF!A378,b!O:O)</f>
        <v>2610</v>
      </c>
      <c r="J378" s="3">
        <f t="shared" si="31"/>
        <v>5220</v>
      </c>
      <c r="K378" s="6"/>
      <c r="L378" s="3">
        <f t="shared" si="32"/>
        <v>0</v>
      </c>
      <c r="M378" s="3">
        <f t="shared" si="33"/>
        <v>57105</v>
      </c>
      <c r="N378" s="3">
        <f t="shared" si="34"/>
        <v>57105</v>
      </c>
      <c r="O378" s="3">
        <f t="shared" si="35"/>
        <v>114210</v>
      </c>
      <c r="P378" s="3" t="s">
        <v>7929</v>
      </c>
      <c r="Q378" s="3" t="s">
        <v>5815</v>
      </c>
    </row>
    <row r="379" spans="1:17" x14ac:dyDescent="0.25">
      <c r="A379" s="2" t="s">
        <v>6832</v>
      </c>
      <c r="B379" s="3">
        <f>SUMIF(GSTR2A!E:E,DIFF!A379,GSTR2A!O:O)</f>
        <v>0</v>
      </c>
      <c r="C379" s="3">
        <f>SUMIF(GSTR2A!E:E,DIFF!A379,GSTR2A!P:P)</f>
        <v>0</v>
      </c>
      <c r="D379" s="3">
        <f>SUMIF(GSTR2A!E:E,DIFF!A379,GSTR2A!Q:Q)</f>
        <v>0</v>
      </c>
      <c r="E379" s="3">
        <f t="shared" si="30"/>
        <v>0</v>
      </c>
      <c r="F379" s="6"/>
      <c r="G379" s="3">
        <f>SUMIF(b!F:F,DIFF!A379,b!Q:Q)</f>
        <v>0</v>
      </c>
      <c r="H379" s="3">
        <f>SUMIF(b!F:F,DIFF!A379,b!P:P)</f>
        <v>0</v>
      </c>
      <c r="I379" s="3">
        <f>SUMIF(b!F:F,DIFF!A379,b!O:O)</f>
        <v>0</v>
      </c>
      <c r="J379" s="3">
        <f t="shared" si="31"/>
        <v>0</v>
      </c>
      <c r="K379" s="6"/>
      <c r="L379" s="3">
        <f t="shared" si="32"/>
        <v>0</v>
      </c>
      <c r="M379" s="3">
        <f t="shared" si="33"/>
        <v>0</v>
      </c>
      <c r="N379" s="3">
        <f t="shared" si="34"/>
        <v>0</v>
      </c>
      <c r="O379" s="3">
        <f t="shared" si="35"/>
        <v>0</v>
      </c>
      <c r="P379" s="3" t="s">
        <v>7339</v>
      </c>
      <c r="Q379" s="3" t="s">
        <v>5815</v>
      </c>
    </row>
    <row r="380" spans="1:17" x14ac:dyDescent="0.25">
      <c r="A380" s="2" t="s">
        <v>6842</v>
      </c>
      <c r="B380" s="3">
        <f>SUMIF(GSTR2A!E:E,DIFF!A380,GSTR2A!O:O)</f>
        <v>0</v>
      </c>
      <c r="C380" s="3">
        <f>SUMIF(GSTR2A!E:E,DIFF!A380,GSTR2A!P:P)</f>
        <v>0</v>
      </c>
      <c r="D380" s="3">
        <f>SUMIF(GSTR2A!E:E,DIFF!A380,GSTR2A!Q:Q)</f>
        <v>0</v>
      </c>
      <c r="E380" s="3">
        <f t="shared" si="30"/>
        <v>0</v>
      </c>
      <c r="F380" s="6"/>
      <c r="G380" s="3">
        <f>SUMIF(b!F:F,DIFF!A380,b!Q:Q)</f>
        <v>0</v>
      </c>
      <c r="H380" s="3">
        <f>SUMIF(b!F:F,DIFF!A380,b!P:P)</f>
        <v>0</v>
      </c>
      <c r="I380" s="3">
        <f>SUMIF(b!F:F,DIFF!A380,b!O:O)</f>
        <v>0</v>
      </c>
      <c r="J380" s="3">
        <f t="shared" si="31"/>
        <v>0</v>
      </c>
      <c r="K380" s="6"/>
      <c r="L380" s="3">
        <f t="shared" si="32"/>
        <v>0</v>
      </c>
      <c r="M380" s="3">
        <f t="shared" si="33"/>
        <v>0</v>
      </c>
      <c r="N380" s="3">
        <f t="shared" si="34"/>
        <v>0</v>
      </c>
      <c r="O380" s="3">
        <f t="shared" si="35"/>
        <v>0</v>
      </c>
      <c r="P380" s="3" t="s">
        <v>7339</v>
      </c>
      <c r="Q380" s="3"/>
    </row>
    <row r="381" spans="1:17" x14ac:dyDescent="0.25">
      <c r="A381" s="2" t="s">
        <v>365</v>
      </c>
      <c r="B381" s="3">
        <f>SUMIF(GSTR2A!E:E,DIFF!A381,GSTR2A!O:O)</f>
        <v>0</v>
      </c>
      <c r="C381" s="3">
        <f>SUMIF(GSTR2A!E:E,DIFF!A381,GSTR2A!P:P)</f>
        <v>648.57000000000005</v>
      </c>
      <c r="D381" s="3">
        <f>SUMIF(GSTR2A!E:E,DIFF!A381,GSTR2A!Q:Q)</f>
        <v>648.57000000000005</v>
      </c>
      <c r="E381" s="3">
        <f t="shared" si="30"/>
        <v>1297.1400000000001</v>
      </c>
      <c r="F381" s="6"/>
      <c r="G381" s="3">
        <f>SUMIF(b!F:F,DIFF!A381,b!Q:Q)</f>
        <v>0</v>
      </c>
      <c r="H381" s="3">
        <f>SUMIF(b!F:F,DIFF!A381,b!P:P)</f>
        <v>0</v>
      </c>
      <c r="I381" s="3">
        <f>SUMIF(b!F:F,DIFF!A381,b!O:O)</f>
        <v>0</v>
      </c>
      <c r="J381" s="3">
        <f t="shared" si="31"/>
        <v>0</v>
      </c>
      <c r="K381" s="6"/>
      <c r="L381" s="3">
        <f t="shared" si="32"/>
        <v>0</v>
      </c>
      <c r="M381" s="3">
        <f t="shared" si="33"/>
        <v>648.57000000000005</v>
      </c>
      <c r="N381" s="3">
        <f t="shared" si="34"/>
        <v>648.57000000000005</v>
      </c>
      <c r="O381" s="3">
        <f t="shared" si="35"/>
        <v>1297.1400000000001</v>
      </c>
      <c r="P381" s="3" t="s">
        <v>7929</v>
      </c>
      <c r="Q381" s="3"/>
    </row>
    <row r="382" spans="1:17" x14ac:dyDescent="0.25">
      <c r="A382" s="2" t="s">
        <v>4580</v>
      </c>
      <c r="B382" s="3">
        <f>SUMIF(GSTR2A!E:E,DIFF!A382,GSTR2A!O:O)</f>
        <v>0</v>
      </c>
      <c r="C382" s="3">
        <f>SUMIF(GSTR2A!E:E,DIFF!A382,GSTR2A!P:P)</f>
        <v>686.43</v>
      </c>
      <c r="D382" s="3">
        <f>SUMIF(GSTR2A!E:E,DIFF!A382,GSTR2A!Q:Q)</f>
        <v>686.43</v>
      </c>
      <c r="E382" s="3">
        <f t="shared" si="30"/>
        <v>1372.86</v>
      </c>
      <c r="F382" s="6"/>
      <c r="G382" s="3">
        <f>SUMIF(b!F:F,DIFF!A382,b!Q:Q)</f>
        <v>0</v>
      </c>
      <c r="H382" s="3">
        <f>SUMIF(b!F:F,DIFF!A382,b!P:P)</f>
        <v>686.43</v>
      </c>
      <c r="I382" s="3">
        <f>SUMIF(b!F:F,DIFF!A382,b!O:O)</f>
        <v>686.43</v>
      </c>
      <c r="J382" s="3">
        <f t="shared" si="31"/>
        <v>1372.86</v>
      </c>
      <c r="K382" s="6"/>
      <c r="L382" s="3">
        <f t="shared" si="32"/>
        <v>0</v>
      </c>
      <c r="M382" s="3">
        <f t="shared" si="33"/>
        <v>0</v>
      </c>
      <c r="N382" s="3">
        <f t="shared" si="34"/>
        <v>0</v>
      </c>
      <c r="O382" s="3">
        <f t="shared" si="35"/>
        <v>0</v>
      </c>
      <c r="P382" s="3" t="s">
        <v>7339</v>
      </c>
      <c r="Q382" s="3"/>
    </row>
    <row r="383" spans="1:17" x14ac:dyDescent="0.25">
      <c r="A383" s="2" t="s">
        <v>6890</v>
      </c>
      <c r="B383" s="3">
        <f>SUMIF(GSTR2A!E:E,DIFF!A383,GSTR2A!O:O)</f>
        <v>0</v>
      </c>
      <c r="C383" s="3">
        <f>SUMIF(GSTR2A!E:E,DIFF!A383,GSTR2A!P:P)</f>
        <v>0</v>
      </c>
      <c r="D383" s="3">
        <f>SUMIF(GSTR2A!E:E,DIFF!A383,GSTR2A!Q:Q)</f>
        <v>0</v>
      </c>
      <c r="E383" s="3">
        <f t="shared" si="30"/>
        <v>0</v>
      </c>
      <c r="F383" s="6"/>
      <c r="G383" s="3">
        <f>SUMIF(b!F:F,DIFF!A383,b!Q:Q)</f>
        <v>0</v>
      </c>
      <c r="H383" s="3">
        <f>SUMIF(b!F:F,DIFF!A383,b!P:P)</f>
        <v>281.93399999999997</v>
      </c>
      <c r="I383" s="3">
        <f>SUMIF(b!F:F,DIFF!A383,b!O:O)</f>
        <v>281.93399999999997</v>
      </c>
      <c r="J383" s="3">
        <f t="shared" si="31"/>
        <v>563.86799999999994</v>
      </c>
      <c r="K383" s="6"/>
      <c r="L383" s="3">
        <f t="shared" si="32"/>
        <v>0</v>
      </c>
      <c r="M383" s="3">
        <f t="shared" si="33"/>
        <v>-281.93399999999997</v>
      </c>
      <c r="N383" s="3">
        <f t="shared" si="34"/>
        <v>-281.93399999999997</v>
      </c>
      <c r="O383" s="3">
        <f t="shared" si="35"/>
        <v>-563.86799999999994</v>
      </c>
      <c r="P383" s="3" t="s">
        <v>7930</v>
      </c>
      <c r="Q383" s="3"/>
    </row>
    <row r="384" spans="1:17" x14ac:dyDescent="0.25">
      <c r="A384" s="2" t="s">
        <v>5705</v>
      </c>
      <c r="B384" s="3">
        <f>SUMIF(GSTR2A!E:E,DIFF!A384,GSTR2A!O:O)</f>
        <v>0</v>
      </c>
      <c r="C384" s="3">
        <f>SUMIF(GSTR2A!E:E,DIFF!A384,GSTR2A!P:P)</f>
        <v>18689.759999999998</v>
      </c>
      <c r="D384" s="3">
        <f>SUMIF(GSTR2A!E:E,DIFF!A384,GSTR2A!Q:Q)</f>
        <v>18689.759999999998</v>
      </c>
      <c r="E384" s="3">
        <f t="shared" si="30"/>
        <v>37379.519999999997</v>
      </c>
      <c r="F384" s="6"/>
      <c r="G384" s="3">
        <f>SUMIF(b!F:F,DIFF!A384,b!Q:Q)</f>
        <v>0</v>
      </c>
      <c r="H384" s="3">
        <f>SUMIF(b!F:F,DIFF!A384,b!P:P)</f>
        <v>0</v>
      </c>
      <c r="I384" s="3">
        <f>SUMIF(b!F:F,DIFF!A384,b!O:O)</f>
        <v>0</v>
      </c>
      <c r="J384" s="3">
        <f t="shared" si="31"/>
        <v>0</v>
      </c>
      <c r="K384" s="6"/>
      <c r="L384" s="3">
        <f t="shared" si="32"/>
        <v>0</v>
      </c>
      <c r="M384" s="3">
        <f t="shared" si="33"/>
        <v>18689.759999999998</v>
      </c>
      <c r="N384" s="3">
        <f t="shared" si="34"/>
        <v>18689.759999999998</v>
      </c>
      <c r="O384" s="3">
        <f t="shared" si="35"/>
        <v>37379.519999999997</v>
      </c>
      <c r="P384" s="3" t="s">
        <v>7929</v>
      </c>
      <c r="Q384" s="3" t="s">
        <v>5815</v>
      </c>
    </row>
    <row r="385" spans="1:17" x14ac:dyDescent="0.25">
      <c r="A385" s="2" t="s">
        <v>4887</v>
      </c>
      <c r="B385" s="3">
        <f>SUMIF(GSTR2A!E:E,DIFF!A385,GSTR2A!O:O)</f>
        <v>0</v>
      </c>
      <c r="C385" s="3">
        <f>SUMIF(GSTR2A!E:E,DIFF!A385,GSTR2A!P:P)</f>
        <v>1440</v>
      </c>
      <c r="D385" s="3">
        <f>SUMIF(GSTR2A!E:E,DIFF!A385,GSTR2A!Q:Q)</f>
        <v>1440</v>
      </c>
      <c r="E385" s="3">
        <f t="shared" si="30"/>
        <v>2880</v>
      </c>
      <c r="F385" s="6"/>
      <c r="G385" s="3">
        <f>SUMIF(b!F:F,DIFF!A385,b!Q:Q)</f>
        <v>0</v>
      </c>
      <c r="H385" s="3">
        <f>SUMIF(b!F:F,DIFF!A385,b!P:P)</f>
        <v>1440</v>
      </c>
      <c r="I385" s="3">
        <f>SUMIF(b!F:F,DIFF!A385,b!O:O)</f>
        <v>1440</v>
      </c>
      <c r="J385" s="3">
        <f t="shared" si="31"/>
        <v>2880</v>
      </c>
      <c r="K385" s="6"/>
      <c r="L385" s="3">
        <f t="shared" si="32"/>
        <v>0</v>
      </c>
      <c r="M385" s="3">
        <f t="shared" si="33"/>
        <v>0</v>
      </c>
      <c r="N385" s="3">
        <f t="shared" si="34"/>
        <v>0</v>
      </c>
      <c r="O385" s="3">
        <f t="shared" si="35"/>
        <v>0</v>
      </c>
      <c r="P385" s="3" t="s">
        <v>7339</v>
      </c>
      <c r="Q385" s="3"/>
    </row>
    <row r="386" spans="1:17" x14ac:dyDescent="0.25">
      <c r="A386" s="2" t="s">
        <v>1290</v>
      </c>
      <c r="B386" s="3">
        <f>SUMIF(GSTR2A!E:E,DIFF!A386,GSTR2A!O:O)</f>
        <v>0</v>
      </c>
      <c r="C386" s="3">
        <f>SUMIF(GSTR2A!E:E,DIFF!A386,GSTR2A!P:P)</f>
        <v>6129.21</v>
      </c>
      <c r="D386" s="3">
        <f>SUMIF(GSTR2A!E:E,DIFF!A386,GSTR2A!Q:Q)</f>
        <v>6129.21</v>
      </c>
      <c r="E386" s="3">
        <f t="shared" si="30"/>
        <v>12258.42</v>
      </c>
      <c r="F386" s="6"/>
      <c r="G386" s="3">
        <f>SUMIF(b!F:F,DIFF!A386,b!Q:Q)</f>
        <v>0</v>
      </c>
      <c r="H386" s="3">
        <f>SUMIF(b!F:F,DIFF!A386,b!P:P)</f>
        <v>6519.21</v>
      </c>
      <c r="I386" s="3">
        <f>SUMIF(b!F:F,DIFF!A386,b!O:O)</f>
        <v>6519.21</v>
      </c>
      <c r="J386" s="3">
        <f t="shared" si="31"/>
        <v>13038.42</v>
      </c>
      <c r="K386" s="6"/>
      <c r="L386" s="3">
        <f t="shared" si="32"/>
        <v>0</v>
      </c>
      <c r="M386" s="3">
        <f t="shared" si="33"/>
        <v>-390</v>
      </c>
      <c r="N386" s="3">
        <f t="shared" si="34"/>
        <v>-390</v>
      </c>
      <c r="O386" s="3">
        <f t="shared" si="35"/>
        <v>-780</v>
      </c>
      <c r="P386" s="3" t="s">
        <v>7930</v>
      </c>
      <c r="Q386" s="3"/>
    </row>
    <row r="387" spans="1:17" x14ac:dyDescent="0.25">
      <c r="A387" s="2" t="s">
        <v>820</v>
      </c>
      <c r="B387" s="3">
        <f>SUMIF(GSTR2A!E:E,DIFF!A387,GSTR2A!O:O)</f>
        <v>10771.26</v>
      </c>
      <c r="C387" s="3">
        <f>SUMIF(GSTR2A!E:E,DIFF!A387,GSTR2A!P:P)</f>
        <v>0</v>
      </c>
      <c r="D387" s="3">
        <f>SUMIF(GSTR2A!E:E,DIFF!A387,GSTR2A!Q:Q)</f>
        <v>0</v>
      </c>
      <c r="E387" s="3">
        <f t="shared" si="30"/>
        <v>10771.26</v>
      </c>
      <c r="F387" s="6"/>
      <c r="G387" s="3">
        <f>SUMIF(b!F:F,DIFF!A387,b!Q:Q)</f>
        <v>8223.3305999999993</v>
      </c>
      <c r="H387" s="3">
        <f>SUMIF(b!F:F,DIFF!A387,b!P:P)</f>
        <v>0</v>
      </c>
      <c r="I387" s="3">
        <f>SUMIF(b!F:F,DIFF!A387,b!O:O)</f>
        <v>0</v>
      </c>
      <c r="J387" s="3">
        <f t="shared" si="31"/>
        <v>8223.3305999999993</v>
      </c>
      <c r="K387" s="6"/>
      <c r="L387" s="3">
        <f t="shared" si="32"/>
        <v>2547.9294000000009</v>
      </c>
      <c r="M387" s="3">
        <f t="shared" si="33"/>
        <v>0</v>
      </c>
      <c r="N387" s="3">
        <f t="shared" si="34"/>
        <v>0</v>
      </c>
      <c r="O387" s="3">
        <f t="shared" si="35"/>
        <v>2547.9294000000009</v>
      </c>
      <c r="P387" s="3" t="s">
        <v>7929</v>
      </c>
      <c r="Q387" s="3"/>
    </row>
    <row r="388" spans="1:17" x14ac:dyDescent="0.25">
      <c r="A388" s="2" t="s">
        <v>851</v>
      </c>
      <c r="B388" s="3">
        <f>SUMIF(GSTR2A!E:E,DIFF!A388,GSTR2A!O:O)</f>
        <v>0</v>
      </c>
      <c r="C388" s="3">
        <f>SUMIF(GSTR2A!E:E,DIFF!A388,GSTR2A!P:P)</f>
        <v>4518</v>
      </c>
      <c r="D388" s="3">
        <f>SUMIF(GSTR2A!E:E,DIFF!A388,GSTR2A!Q:Q)</f>
        <v>4518</v>
      </c>
      <c r="E388" s="3">
        <f t="shared" ref="E388:E451" si="36">SUM(B388:D388)</f>
        <v>9036</v>
      </c>
      <c r="F388" s="6"/>
      <c r="G388" s="3">
        <f>SUMIF(b!F:F,DIFF!A388,b!Q:Q)</f>
        <v>0</v>
      </c>
      <c r="H388" s="3">
        <f>SUMIF(b!F:F,DIFF!A388,b!P:P)</f>
        <v>0</v>
      </c>
      <c r="I388" s="3">
        <f>SUMIF(b!F:F,DIFF!A388,b!O:O)</f>
        <v>0</v>
      </c>
      <c r="J388" s="3">
        <f t="shared" ref="J388:J451" si="37">SUM(G388:I388)</f>
        <v>0</v>
      </c>
      <c r="K388" s="6"/>
      <c r="L388" s="3">
        <f t="shared" ref="L388:L451" si="38">B388-G388</f>
        <v>0</v>
      </c>
      <c r="M388" s="3">
        <f t="shared" ref="M388:M451" si="39">C388-H388</f>
        <v>4518</v>
      </c>
      <c r="N388" s="3">
        <f t="shared" ref="N388:N451" si="40">D388-I388</f>
        <v>4518</v>
      </c>
      <c r="O388" s="3">
        <f t="shared" ref="O388:O451" si="41">E388-J388</f>
        <v>9036</v>
      </c>
      <c r="P388" s="3" t="s">
        <v>7929</v>
      </c>
      <c r="Q388" s="3" t="s">
        <v>5815</v>
      </c>
    </row>
    <row r="389" spans="1:17" x14ac:dyDescent="0.25">
      <c r="A389" s="2" t="s">
        <v>6975</v>
      </c>
      <c r="B389" s="3">
        <f>SUMIF(GSTR2A!E:E,DIFF!A389,GSTR2A!O:O)</f>
        <v>0</v>
      </c>
      <c r="C389" s="3">
        <f>SUMIF(GSTR2A!E:E,DIFF!A389,GSTR2A!P:P)</f>
        <v>0</v>
      </c>
      <c r="D389" s="3">
        <f>SUMIF(GSTR2A!E:E,DIFF!A389,GSTR2A!Q:Q)</f>
        <v>0</v>
      </c>
      <c r="E389" s="3">
        <f t="shared" si="36"/>
        <v>0</v>
      </c>
      <c r="F389" s="6"/>
      <c r="G389" s="3">
        <f>SUMIF(b!F:F,DIFF!A389,b!Q:Q)</f>
        <v>0</v>
      </c>
      <c r="H389" s="3">
        <f>SUMIF(b!F:F,DIFF!A389,b!P:P)</f>
        <v>0</v>
      </c>
      <c r="I389" s="3">
        <f>SUMIF(b!F:F,DIFF!A389,b!O:O)</f>
        <v>0</v>
      </c>
      <c r="J389" s="3">
        <f t="shared" si="37"/>
        <v>0</v>
      </c>
      <c r="K389" s="6"/>
      <c r="L389" s="3">
        <f t="shared" si="38"/>
        <v>0</v>
      </c>
      <c r="M389" s="3">
        <f t="shared" si="39"/>
        <v>0</v>
      </c>
      <c r="N389" s="3">
        <f t="shared" si="40"/>
        <v>0</v>
      </c>
      <c r="O389" s="3">
        <f t="shared" si="41"/>
        <v>0</v>
      </c>
      <c r="P389" s="3" t="s">
        <v>7339</v>
      </c>
      <c r="Q389" s="3"/>
    </row>
    <row r="390" spans="1:17" x14ac:dyDescent="0.25">
      <c r="A390" s="2" t="s">
        <v>6980</v>
      </c>
      <c r="B390" s="3">
        <f>SUMIF(GSTR2A!E:E,DIFF!A390,GSTR2A!O:O)</f>
        <v>0</v>
      </c>
      <c r="C390" s="3">
        <f>SUMIF(GSTR2A!E:E,DIFF!A390,GSTR2A!P:P)</f>
        <v>0</v>
      </c>
      <c r="D390" s="3">
        <f>SUMIF(GSTR2A!E:E,DIFF!A390,GSTR2A!Q:Q)</f>
        <v>0</v>
      </c>
      <c r="E390" s="3">
        <f t="shared" si="36"/>
        <v>0</v>
      </c>
      <c r="F390" s="6"/>
      <c r="G390" s="3">
        <f>SUMIF(b!F:F,DIFF!A390,b!Q:Q)</f>
        <v>0</v>
      </c>
      <c r="H390" s="3">
        <f>SUMIF(b!F:F,DIFF!A390,b!P:P)</f>
        <v>0</v>
      </c>
      <c r="I390" s="3">
        <f>SUMIF(b!F:F,DIFF!A390,b!O:O)</f>
        <v>0</v>
      </c>
      <c r="J390" s="3">
        <f t="shared" si="37"/>
        <v>0</v>
      </c>
      <c r="K390" s="6"/>
      <c r="L390" s="3">
        <f t="shared" si="38"/>
        <v>0</v>
      </c>
      <c r="M390" s="3">
        <f t="shared" si="39"/>
        <v>0</v>
      </c>
      <c r="N390" s="3">
        <f t="shared" si="40"/>
        <v>0</v>
      </c>
      <c r="O390" s="3">
        <f t="shared" si="41"/>
        <v>0</v>
      </c>
      <c r="P390" s="3" t="s">
        <v>7339</v>
      </c>
      <c r="Q390" s="3"/>
    </row>
    <row r="391" spans="1:17" x14ac:dyDescent="0.25">
      <c r="A391" s="2" t="s">
        <v>708</v>
      </c>
      <c r="B391" s="3">
        <f>SUMIF(GSTR2A!E:E,DIFF!A391,GSTR2A!O:O)</f>
        <v>0</v>
      </c>
      <c r="C391" s="3">
        <f>SUMIF(GSTR2A!E:E,DIFF!A391,GSTR2A!P:P)</f>
        <v>0</v>
      </c>
      <c r="D391" s="3">
        <f>SUMIF(GSTR2A!E:E,DIFF!A391,GSTR2A!Q:Q)</f>
        <v>0</v>
      </c>
      <c r="E391" s="3">
        <f t="shared" si="36"/>
        <v>0</v>
      </c>
      <c r="F391" s="6"/>
      <c r="G391" s="3">
        <f>SUMIF(b!F:F,DIFF!A391,b!Q:Q)</f>
        <v>0</v>
      </c>
      <c r="H391" s="3">
        <f>SUMIF(b!F:F,DIFF!A391,b!P:P)</f>
        <v>0</v>
      </c>
      <c r="I391" s="3">
        <f>SUMIF(b!F:F,DIFF!A391,b!O:O)</f>
        <v>0</v>
      </c>
      <c r="J391" s="3">
        <f t="shared" si="37"/>
        <v>0</v>
      </c>
      <c r="K391" s="6"/>
      <c r="L391" s="3">
        <f t="shared" si="38"/>
        <v>0</v>
      </c>
      <c r="M391" s="3">
        <f t="shared" si="39"/>
        <v>0</v>
      </c>
      <c r="N391" s="3">
        <f t="shared" si="40"/>
        <v>0</v>
      </c>
      <c r="O391" s="3">
        <f t="shared" si="41"/>
        <v>0</v>
      </c>
      <c r="P391" s="3" t="s">
        <v>7339</v>
      </c>
      <c r="Q391" s="3"/>
    </row>
    <row r="392" spans="1:17" x14ac:dyDescent="0.25">
      <c r="A392" s="2" t="s">
        <v>375</v>
      </c>
      <c r="B392" s="3">
        <f>SUMIF(GSTR2A!E:E,DIFF!A392,GSTR2A!O:O)</f>
        <v>35343.259999999995</v>
      </c>
      <c r="C392" s="3">
        <f>SUMIF(GSTR2A!E:E,DIFF!A392,GSTR2A!P:P)</f>
        <v>0</v>
      </c>
      <c r="D392" s="3">
        <f>SUMIF(GSTR2A!E:E,DIFF!A392,GSTR2A!Q:Q)</f>
        <v>0</v>
      </c>
      <c r="E392" s="3">
        <f t="shared" si="36"/>
        <v>35343.259999999995</v>
      </c>
      <c r="F392" s="6"/>
      <c r="G392" s="3">
        <f>SUMIF(b!F:F,DIFF!A392,b!Q:Q)</f>
        <v>37657.157399999996</v>
      </c>
      <c r="H392" s="3">
        <f>SUMIF(b!F:F,DIFF!A392,b!P:P)</f>
        <v>0</v>
      </c>
      <c r="I392" s="3">
        <f>SUMIF(b!F:F,DIFF!A392,b!O:O)</f>
        <v>0</v>
      </c>
      <c r="J392" s="3">
        <f t="shared" si="37"/>
        <v>37657.157399999996</v>
      </c>
      <c r="K392" s="6"/>
      <c r="L392" s="3">
        <f t="shared" si="38"/>
        <v>-2313.8974000000017</v>
      </c>
      <c r="M392" s="3">
        <f t="shared" si="39"/>
        <v>0</v>
      </c>
      <c r="N392" s="3">
        <f t="shared" si="40"/>
        <v>0</v>
      </c>
      <c r="O392" s="3">
        <f t="shared" si="41"/>
        <v>-2313.8974000000017</v>
      </c>
      <c r="P392" s="3" t="s">
        <v>7930</v>
      </c>
      <c r="Q392" s="3"/>
    </row>
    <row r="393" spans="1:17" x14ac:dyDescent="0.25">
      <c r="A393" s="2" t="s">
        <v>1746</v>
      </c>
      <c r="B393" s="3">
        <f>SUMIF(GSTR2A!E:E,DIFF!A393,GSTR2A!O:O)</f>
        <v>0</v>
      </c>
      <c r="C393" s="3">
        <f>SUMIF(GSTR2A!E:E,DIFF!A393,GSTR2A!P:P)</f>
        <v>1468.53</v>
      </c>
      <c r="D393" s="3">
        <f>SUMIF(GSTR2A!E:E,DIFF!A393,GSTR2A!Q:Q)</f>
        <v>1468.53</v>
      </c>
      <c r="E393" s="3">
        <f t="shared" si="36"/>
        <v>2937.06</v>
      </c>
      <c r="F393" s="6"/>
      <c r="G393" s="3">
        <f>SUMIF(b!F:F,DIFF!A393,b!Q:Q)</f>
        <v>0</v>
      </c>
      <c r="H393" s="3">
        <f>SUMIF(b!F:F,DIFF!A393,b!P:P)</f>
        <v>1034.28</v>
      </c>
      <c r="I393" s="3">
        <f>SUMIF(b!F:F,DIFF!A393,b!O:O)</f>
        <v>1034.28</v>
      </c>
      <c r="J393" s="3">
        <f t="shared" si="37"/>
        <v>2068.56</v>
      </c>
      <c r="K393" s="6"/>
      <c r="L393" s="3">
        <f t="shared" si="38"/>
        <v>0</v>
      </c>
      <c r="M393" s="3">
        <f t="shared" si="39"/>
        <v>434.25</v>
      </c>
      <c r="N393" s="3">
        <f t="shared" si="40"/>
        <v>434.25</v>
      </c>
      <c r="O393" s="3">
        <f t="shared" si="41"/>
        <v>868.5</v>
      </c>
      <c r="P393" s="3" t="s">
        <v>7929</v>
      </c>
      <c r="Q393" s="3"/>
    </row>
    <row r="394" spans="1:17" x14ac:dyDescent="0.25">
      <c r="A394" s="2" t="s">
        <v>450</v>
      </c>
      <c r="B394" s="3">
        <f>SUMIF(GSTR2A!E:E,DIFF!A394,GSTR2A!O:O)</f>
        <v>0</v>
      </c>
      <c r="C394" s="3">
        <f>SUMIF(GSTR2A!E:E,DIFF!A394,GSTR2A!P:P)</f>
        <v>0</v>
      </c>
      <c r="D394" s="3">
        <f>SUMIF(GSTR2A!E:E,DIFF!A394,GSTR2A!Q:Q)</f>
        <v>0</v>
      </c>
      <c r="E394" s="3">
        <f t="shared" si="36"/>
        <v>0</v>
      </c>
      <c r="F394" s="6"/>
      <c r="G394" s="3">
        <f>SUMIF(b!F:F,DIFF!A394,b!Q:Q)</f>
        <v>0</v>
      </c>
      <c r="H394" s="3">
        <f>SUMIF(b!F:F,DIFF!A394,b!P:P)</f>
        <v>0</v>
      </c>
      <c r="I394" s="3">
        <f>SUMIF(b!F:F,DIFF!A394,b!O:O)</f>
        <v>0</v>
      </c>
      <c r="J394" s="3">
        <f t="shared" si="37"/>
        <v>0</v>
      </c>
      <c r="K394" s="6"/>
      <c r="L394" s="3">
        <f t="shared" si="38"/>
        <v>0</v>
      </c>
      <c r="M394" s="3">
        <f t="shared" si="39"/>
        <v>0</v>
      </c>
      <c r="N394" s="3">
        <f t="shared" si="40"/>
        <v>0</v>
      </c>
      <c r="O394" s="3">
        <f t="shared" si="41"/>
        <v>0</v>
      </c>
      <c r="P394" s="3" t="s">
        <v>7339</v>
      </c>
      <c r="Q394" s="3"/>
    </row>
    <row r="395" spans="1:17" x14ac:dyDescent="0.25">
      <c r="A395" s="2" t="s">
        <v>7011</v>
      </c>
      <c r="B395" s="3">
        <f>SUMIF(GSTR2A!E:E,DIFF!A395,GSTR2A!O:O)</f>
        <v>0</v>
      </c>
      <c r="C395" s="3">
        <f>SUMIF(GSTR2A!E:E,DIFF!A395,GSTR2A!P:P)</f>
        <v>0</v>
      </c>
      <c r="D395" s="3">
        <f>SUMIF(GSTR2A!E:E,DIFF!A395,GSTR2A!Q:Q)</f>
        <v>0</v>
      </c>
      <c r="E395" s="3">
        <f t="shared" si="36"/>
        <v>0</v>
      </c>
      <c r="F395" s="6"/>
      <c r="G395" s="3">
        <f>SUMIF(b!F:F,DIFF!A395,b!Q:Q)</f>
        <v>8820</v>
      </c>
      <c r="H395" s="3">
        <f>SUMIF(b!F:F,DIFF!A395,b!P:P)</f>
        <v>0</v>
      </c>
      <c r="I395" s="3">
        <f>SUMIF(b!F:F,DIFF!A395,b!O:O)</f>
        <v>0</v>
      </c>
      <c r="J395" s="3">
        <f t="shared" si="37"/>
        <v>8820</v>
      </c>
      <c r="K395" s="6"/>
      <c r="L395" s="3">
        <f t="shared" si="38"/>
        <v>-8820</v>
      </c>
      <c r="M395" s="3">
        <f t="shared" si="39"/>
        <v>0</v>
      </c>
      <c r="N395" s="3">
        <f t="shared" si="40"/>
        <v>0</v>
      </c>
      <c r="O395" s="3">
        <f t="shared" si="41"/>
        <v>-8820</v>
      </c>
      <c r="P395" s="3" t="s">
        <v>7930</v>
      </c>
      <c r="Q395" s="3"/>
    </row>
    <row r="396" spans="1:17" x14ac:dyDescent="0.25">
      <c r="A396" s="2" t="s">
        <v>7028</v>
      </c>
      <c r="B396" s="3">
        <f>SUMIF(GSTR2A!E:E,DIFF!A396,GSTR2A!O:O)</f>
        <v>0</v>
      </c>
      <c r="C396" s="3">
        <f>SUMIF(GSTR2A!E:E,DIFF!A396,GSTR2A!P:P)</f>
        <v>0</v>
      </c>
      <c r="D396" s="3">
        <f>SUMIF(GSTR2A!E:E,DIFF!A396,GSTR2A!Q:Q)</f>
        <v>0</v>
      </c>
      <c r="E396" s="3">
        <f t="shared" si="36"/>
        <v>0</v>
      </c>
      <c r="F396" s="6"/>
      <c r="G396" s="3">
        <f>SUMIF(b!F:F,DIFF!A396,b!Q:Q)</f>
        <v>0</v>
      </c>
      <c r="H396" s="3">
        <f>SUMIF(b!F:F,DIFF!A396,b!P:P)</f>
        <v>0</v>
      </c>
      <c r="I396" s="3">
        <f>SUMIF(b!F:F,DIFF!A396,b!O:O)</f>
        <v>0</v>
      </c>
      <c r="J396" s="3">
        <f t="shared" si="37"/>
        <v>0</v>
      </c>
      <c r="K396" s="6"/>
      <c r="L396" s="3">
        <f t="shared" si="38"/>
        <v>0</v>
      </c>
      <c r="M396" s="3">
        <f t="shared" si="39"/>
        <v>0</v>
      </c>
      <c r="N396" s="3">
        <f t="shared" si="40"/>
        <v>0</v>
      </c>
      <c r="O396" s="3">
        <f t="shared" si="41"/>
        <v>0</v>
      </c>
      <c r="P396" s="3" t="s">
        <v>7339</v>
      </c>
      <c r="Q396" s="3"/>
    </row>
    <row r="397" spans="1:17" x14ac:dyDescent="0.25">
      <c r="A397" s="2" t="s">
        <v>7039</v>
      </c>
      <c r="B397" s="3">
        <f>SUMIF(GSTR2A!E:E,DIFF!A397,GSTR2A!O:O)</f>
        <v>0</v>
      </c>
      <c r="C397" s="3">
        <f>SUMIF(GSTR2A!E:E,DIFF!A397,GSTR2A!P:P)</f>
        <v>0</v>
      </c>
      <c r="D397" s="3">
        <f>SUMIF(GSTR2A!E:E,DIFF!A397,GSTR2A!Q:Q)</f>
        <v>0</v>
      </c>
      <c r="E397" s="3">
        <f t="shared" si="36"/>
        <v>0</v>
      </c>
      <c r="F397" s="6"/>
      <c r="G397" s="3">
        <f>SUMIF(b!F:F,DIFF!A397,b!Q:Q)</f>
        <v>0</v>
      </c>
      <c r="H397" s="3">
        <f>SUMIF(b!F:F,DIFF!A397,b!P:P)</f>
        <v>0</v>
      </c>
      <c r="I397" s="3">
        <f>SUMIF(b!F:F,DIFF!A397,b!O:O)</f>
        <v>0</v>
      </c>
      <c r="J397" s="3">
        <f t="shared" si="37"/>
        <v>0</v>
      </c>
      <c r="K397" s="6"/>
      <c r="L397" s="3">
        <f t="shared" si="38"/>
        <v>0</v>
      </c>
      <c r="M397" s="3">
        <f t="shared" si="39"/>
        <v>0</v>
      </c>
      <c r="N397" s="3">
        <f t="shared" si="40"/>
        <v>0</v>
      </c>
      <c r="O397" s="3">
        <f t="shared" si="41"/>
        <v>0</v>
      </c>
      <c r="P397" s="3" t="s">
        <v>7339</v>
      </c>
      <c r="Q397" s="3" t="s">
        <v>5815</v>
      </c>
    </row>
    <row r="398" spans="1:17" x14ac:dyDescent="0.25">
      <c r="A398" s="2" t="s">
        <v>525</v>
      </c>
      <c r="B398" s="3">
        <f>SUMIF(GSTR2A!E:E,DIFF!A398,GSTR2A!O:O)</f>
        <v>8087.85</v>
      </c>
      <c r="C398" s="3">
        <f>SUMIF(GSTR2A!E:E,DIFF!A398,GSTR2A!P:P)</f>
        <v>0</v>
      </c>
      <c r="D398" s="3">
        <f>SUMIF(GSTR2A!E:E,DIFF!A398,GSTR2A!Q:Q)</f>
        <v>0</v>
      </c>
      <c r="E398" s="3">
        <f t="shared" si="36"/>
        <v>8087.85</v>
      </c>
      <c r="F398" s="6"/>
      <c r="G398" s="3">
        <f>SUMIF(b!F:F,DIFF!A398,b!Q:Q)</f>
        <v>8087.76</v>
      </c>
      <c r="H398" s="3">
        <f>SUMIF(b!F:F,DIFF!A398,b!P:P)</f>
        <v>0</v>
      </c>
      <c r="I398" s="3">
        <f>SUMIF(b!F:F,DIFF!A398,b!O:O)</f>
        <v>0</v>
      </c>
      <c r="J398" s="3">
        <f t="shared" si="37"/>
        <v>8087.76</v>
      </c>
      <c r="K398" s="6"/>
      <c r="L398" s="3">
        <f t="shared" si="38"/>
        <v>9.0000000000145519E-2</v>
      </c>
      <c r="M398" s="3">
        <f t="shared" si="39"/>
        <v>0</v>
      </c>
      <c r="N398" s="3">
        <f t="shared" si="40"/>
        <v>0</v>
      </c>
      <c r="O398" s="3">
        <f t="shared" si="41"/>
        <v>9.0000000000145519E-2</v>
      </c>
      <c r="P398" s="3" t="s">
        <v>7339</v>
      </c>
      <c r="Q398" s="3"/>
    </row>
    <row r="399" spans="1:17" x14ac:dyDescent="0.25">
      <c r="A399" s="2" t="s">
        <v>87</v>
      </c>
      <c r="B399" s="3">
        <f>SUMIF(GSTR2A!E:E,DIFF!A399,GSTR2A!O:O)</f>
        <v>0</v>
      </c>
      <c r="C399" s="3">
        <f>SUMIF(GSTR2A!E:E,DIFF!A399,GSTR2A!P:P)</f>
        <v>19592.37</v>
      </c>
      <c r="D399" s="3">
        <f>SUMIF(GSTR2A!E:E,DIFF!A399,GSTR2A!Q:Q)</f>
        <v>19592.37</v>
      </c>
      <c r="E399" s="3">
        <f t="shared" si="36"/>
        <v>39184.74</v>
      </c>
      <c r="F399" s="6"/>
      <c r="G399" s="3">
        <f>SUMIF(b!F:F,DIFF!A399,b!Q:Q)</f>
        <v>0</v>
      </c>
      <c r="H399" s="3">
        <f>SUMIF(b!F:F,DIFF!A399,b!P:P)</f>
        <v>11319.12</v>
      </c>
      <c r="I399" s="3">
        <f>SUMIF(b!F:F,DIFF!A399,b!O:O)</f>
        <v>11319.12</v>
      </c>
      <c r="J399" s="3">
        <f t="shared" si="37"/>
        <v>22638.240000000002</v>
      </c>
      <c r="K399" s="6"/>
      <c r="L399" s="3">
        <f t="shared" si="38"/>
        <v>0</v>
      </c>
      <c r="M399" s="3">
        <f t="shared" si="39"/>
        <v>8273.2499999999982</v>
      </c>
      <c r="N399" s="3">
        <f t="shared" si="40"/>
        <v>8273.2499999999982</v>
      </c>
      <c r="O399" s="3">
        <f t="shared" si="41"/>
        <v>16546.499999999996</v>
      </c>
      <c r="P399" s="3" t="s">
        <v>7929</v>
      </c>
      <c r="Q399" s="3"/>
    </row>
    <row r="400" spans="1:17" x14ac:dyDescent="0.25">
      <c r="A400" s="2" t="s">
        <v>4863</v>
      </c>
      <c r="B400" s="3">
        <f>SUMIF(GSTR2A!E:E,DIFF!A400,GSTR2A!O:O)</f>
        <v>3186</v>
      </c>
      <c r="C400" s="3">
        <f>SUMIF(GSTR2A!E:E,DIFF!A400,GSTR2A!P:P)</f>
        <v>0</v>
      </c>
      <c r="D400" s="3">
        <f>SUMIF(GSTR2A!E:E,DIFF!A400,GSTR2A!Q:Q)</f>
        <v>0</v>
      </c>
      <c r="E400" s="3">
        <f t="shared" si="36"/>
        <v>3186</v>
      </c>
      <c r="F400" s="6"/>
      <c r="G400" s="3">
        <f>SUMIF(b!F:F,DIFF!A400,b!Q:Q)</f>
        <v>3186</v>
      </c>
      <c r="H400" s="3">
        <f>SUMIF(b!F:F,DIFF!A400,b!P:P)</f>
        <v>0</v>
      </c>
      <c r="I400" s="3">
        <f>SUMIF(b!F:F,DIFF!A400,b!O:O)</f>
        <v>0</v>
      </c>
      <c r="J400" s="3">
        <f t="shared" si="37"/>
        <v>3186</v>
      </c>
      <c r="K400" s="6"/>
      <c r="L400" s="3">
        <f t="shared" si="38"/>
        <v>0</v>
      </c>
      <c r="M400" s="3">
        <f t="shared" si="39"/>
        <v>0</v>
      </c>
      <c r="N400" s="3">
        <f t="shared" si="40"/>
        <v>0</v>
      </c>
      <c r="O400" s="3">
        <f t="shared" si="41"/>
        <v>0</v>
      </c>
      <c r="P400" s="3" t="s">
        <v>7339</v>
      </c>
      <c r="Q400" s="3"/>
    </row>
    <row r="401" spans="1:17" x14ac:dyDescent="0.25">
      <c r="A401" s="2" t="s">
        <v>7088</v>
      </c>
      <c r="B401" s="3">
        <f>SUMIF(GSTR2A!E:E,DIFF!A401,GSTR2A!O:O)</f>
        <v>0</v>
      </c>
      <c r="C401" s="3">
        <f>SUMIF(GSTR2A!E:E,DIFF!A401,GSTR2A!P:P)</f>
        <v>0</v>
      </c>
      <c r="D401" s="3">
        <f>SUMIF(GSTR2A!E:E,DIFF!A401,GSTR2A!Q:Q)</f>
        <v>0</v>
      </c>
      <c r="E401" s="3">
        <f t="shared" si="36"/>
        <v>0</v>
      </c>
      <c r="F401" s="6"/>
      <c r="G401" s="3">
        <f>SUMIF(b!F:F,DIFF!A401,b!Q:Q)</f>
        <v>0</v>
      </c>
      <c r="H401" s="3">
        <f>SUMIF(b!F:F,DIFF!A401,b!P:P)</f>
        <v>14400</v>
      </c>
      <c r="I401" s="3">
        <f>SUMIF(b!F:F,DIFF!A401,b!O:O)</f>
        <v>14400</v>
      </c>
      <c r="J401" s="3">
        <f t="shared" si="37"/>
        <v>28800</v>
      </c>
      <c r="K401" s="6"/>
      <c r="L401" s="3">
        <f t="shared" si="38"/>
        <v>0</v>
      </c>
      <c r="M401" s="3">
        <f t="shared" si="39"/>
        <v>-14400</v>
      </c>
      <c r="N401" s="3">
        <f t="shared" si="40"/>
        <v>-14400</v>
      </c>
      <c r="O401" s="3">
        <f t="shared" si="41"/>
        <v>-28800</v>
      </c>
      <c r="P401" s="3" t="s">
        <v>7930</v>
      </c>
      <c r="Q401" s="3"/>
    </row>
    <row r="402" spans="1:17" x14ac:dyDescent="0.25">
      <c r="A402" s="2" t="s">
        <v>7091</v>
      </c>
      <c r="B402" s="3">
        <f>SUMIF(GSTR2A!E:E,DIFF!A402,GSTR2A!O:O)</f>
        <v>0</v>
      </c>
      <c r="C402" s="3">
        <f>SUMIF(GSTR2A!E:E,DIFF!A402,GSTR2A!P:P)</f>
        <v>0</v>
      </c>
      <c r="D402" s="3">
        <f>SUMIF(GSTR2A!E:E,DIFF!A402,GSTR2A!Q:Q)</f>
        <v>0</v>
      </c>
      <c r="E402" s="3">
        <f t="shared" si="36"/>
        <v>0</v>
      </c>
      <c r="F402" s="6"/>
      <c r="G402" s="3">
        <f>SUMIF(b!F:F,DIFF!A402,b!Q:Q)</f>
        <v>0</v>
      </c>
      <c r="H402" s="3">
        <f>SUMIF(b!F:F,DIFF!A402,b!P:P)</f>
        <v>0</v>
      </c>
      <c r="I402" s="3">
        <f>SUMIF(b!F:F,DIFF!A402,b!O:O)</f>
        <v>0</v>
      </c>
      <c r="J402" s="3">
        <f t="shared" si="37"/>
        <v>0</v>
      </c>
      <c r="K402" s="6"/>
      <c r="L402" s="3">
        <f t="shared" si="38"/>
        <v>0</v>
      </c>
      <c r="M402" s="3">
        <f t="shared" si="39"/>
        <v>0</v>
      </c>
      <c r="N402" s="3">
        <f t="shared" si="40"/>
        <v>0</v>
      </c>
      <c r="O402" s="3">
        <f t="shared" si="41"/>
        <v>0</v>
      </c>
      <c r="P402" s="3" t="s">
        <v>7339</v>
      </c>
      <c r="Q402" s="3" t="s">
        <v>5815</v>
      </c>
    </row>
    <row r="403" spans="1:17" x14ac:dyDescent="0.25">
      <c r="A403" s="2" t="s">
        <v>4812</v>
      </c>
      <c r="B403" s="3">
        <f>SUMIF(GSTR2A!E:E,DIFF!A403,GSTR2A!O:O)</f>
        <v>0</v>
      </c>
      <c r="C403" s="3">
        <f>SUMIF(GSTR2A!E:E,DIFF!A403,GSTR2A!P:P)</f>
        <v>729</v>
      </c>
      <c r="D403" s="3">
        <f>SUMIF(GSTR2A!E:E,DIFF!A403,GSTR2A!Q:Q)</f>
        <v>729</v>
      </c>
      <c r="E403" s="3">
        <f t="shared" si="36"/>
        <v>1458</v>
      </c>
      <c r="F403" s="6"/>
      <c r="G403" s="3">
        <f>SUMIF(b!F:F,DIFF!A403,b!Q:Q)</f>
        <v>0</v>
      </c>
      <c r="H403" s="3">
        <f>SUMIF(b!F:F,DIFF!A403,b!P:P)</f>
        <v>729</v>
      </c>
      <c r="I403" s="3">
        <f>SUMIF(b!F:F,DIFF!A403,b!O:O)</f>
        <v>729</v>
      </c>
      <c r="J403" s="3">
        <f t="shared" si="37"/>
        <v>1458</v>
      </c>
      <c r="K403" s="6"/>
      <c r="L403" s="3">
        <f t="shared" si="38"/>
        <v>0</v>
      </c>
      <c r="M403" s="3">
        <f t="shared" si="39"/>
        <v>0</v>
      </c>
      <c r="N403" s="3">
        <f t="shared" si="40"/>
        <v>0</v>
      </c>
      <c r="O403" s="3">
        <f t="shared" si="41"/>
        <v>0</v>
      </c>
      <c r="P403" s="3" t="s">
        <v>7339</v>
      </c>
      <c r="Q403" s="3"/>
    </row>
    <row r="404" spans="1:17" x14ac:dyDescent="0.25">
      <c r="A404" s="2" t="s">
        <v>5638</v>
      </c>
      <c r="B404" s="3">
        <f>SUMIF(GSTR2A!E:E,DIFF!A404,GSTR2A!O:O)</f>
        <v>0</v>
      </c>
      <c r="C404" s="3">
        <f>SUMIF(GSTR2A!E:E,DIFF!A404,GSTR2A!P:P)</f>
        <v>276.48</v>
      </c>
      <c r="D404" s="3">
        <f>SUMIF(GSTR2A!E:E,DIFF!A404,GSTR2A!Q:Q)</f>
        <v>276.48</v>
      </c>
      <c r="E404" s="3">
        <f t="shared" si="36"/>
        <v>552.96</v>
      </c>
      <c r="F404" s="6"/>
      <c r="G404" s="3">
        <f>SUMIF(b!F:F,DIFF!A404,b!Q:Q)</f>
        <v>0</v>
      </c>
      <c r="H404" s="3">
        <f>SUMIF(b!F:F,DIFF!A404,b!P:P)</f>
        <v>276.48270000000002</v>
      </c>
      <c r="I404" s="3">
        <f>SUMIF(b!F:F,DIFF!A404,b!O:O)</f>
        <v>276.48270000000002</v>
      </c>
      <c r="J404" s="3">
        <f t="shared" si="37"/>
        <v>552.96540000000005</v>
      </c>
      <c r="K404" s="6"/>
      <c r="L404" s="3">
        <f t="shared" si="38"/>
        <v>0</v>
      </c>
      <c r="M404" s="3">
        <f t="shared" si="39"/>
        <v>-2.7000000000043656E-3</v>
      </c>
      <c r="N404" s="3">
        <f t="shared" si="40"/>
        <v>-2.7000000000043656E-3</v>
      </c>
      <c r="O404" s="3">
        <f t="shared" si="41"/>
        <v>-5.4000000000087311E-3</v>
      </c>
      <c r="P404" s="3" t="s">
        <v>7339</v>
      </c>
      <c r="Q404" s="3"/>
    </row>
    <row r="405" spans="1:17" x14ac:dyDescent="0.25">
      <c r="A405" s="2" t="s">
        <v>847</v>
      </c>
      <c r="B405" s="3">
        <f>SUMIF(GSTR2A!E:E,DIFF!A405,GSTR2A!O:O)</f>
        <v>0</v>
      </c>
      <c r="C405" s="3">
        <f>SUMIF(GSTR2A!E:E,DIFF!A405,GSTR2A!P:P)</f>
        <v>27398.07</v>
      </c>
      <c r="D405" s="3">
        <f>SUMIF(GSTR2A!E:E,DIFF!A405,GSTR2A!Q:Q)</f>
        <v>27398.07</v>
      </c>
      <c r="E405" s="3">
        <f t="shared" si="36"/>
        <v>54796.14</v>
      </c>
      <c r="F405" s="6"/>
      <c r="G405" s="3">
        <f>SUMIF(b!F:F,DIFF!A405,b!Q:Q)</f>
        <v>0</v>
      </c>
      <c r="H405" s="3">
        <f>SUMIF(b!F:F,DIFF!A405,b!P:P)</f>
        <v>0</v>
      </c>
      <c r="I405" s="3">
        <f>SUMIF(b!F:F,DIFF!A405,b!O:O)</f>
        <v>0</v>
      </c>
      <c r="J405" s="3">
        <f t="shared" si="37"/>
        <v>0</v>
      </c>
      <c r="K405" s="6"/>
      <c r="L405" s="3">
        <f t="shared" si="38"/>
        <v>0</v>
      </c>
      <c r="M405" s="3">
        <f t="shared" si="39"/>
        <v>27398.07</v>
      </c>
      <c r="N405" s="3">
        <f t="shared" si="40"/>
        <v>27398.07</v>
      </c>
      <c r="O405" s="3">
        <f t="shared" si="41"/>
        <v>54796.14</v>
      </c>
      <c r="P405" s="3" t="s">
        <v>7929</v>
      </c>
      <c r="Q405" s="3" t="s">
        <v>5815</v>
      </c>
    </row>
    <row r="406" spans="1:17" x14ac:dyDescent="0.25">
      <c r="A406" s="2" t="s">
        <v>4016</v>
      </c>
      <c r="B406" s="3">
        <f>SUMIF(GSTR2A!E:E,DIFF!A406,GSTR2A!O:O)</f>
        <v>0</v>
      </c>
      <c r="C406" s="3">
        <f>SUMIF(GSTR2A!E:E,DIFF!A406,GSTR2A!P:P)</f>
        <v>37260</v>
      </c>
      <c r="D406" s="3">
        <f>SUMIF(GSTR2A!E:E,DIFF!A406,GSTR2A!Q:Q)</f>
        <v>37260</v>
      </c>
      <c r="E406" s="3">
        <f t="shared" si="36"/>
        <v>74520</v>
      </c>
      <c r="F406" s="6"/>
      <c r="G406" s="3">
        <f>SUMIF(b!F:F,DIFF!A406,b!Q:Q)</f>
        <v>0</v>
      </c>
      <c r="H406" s="3">
        <f>SUMIF(b!F:F,DIFF!A406,b!P:P)</f>
        <v>0</v>
      </c>
      <c r="I406" s="3">
        <f>SUMIF(b!F:F,DIFF!A406,b!O:O)</f>
        <v>0</v>
      </c>
      <c r="J406" s="3">
        <f t="shared" si="37"/>
        <v>0</v>
      </c>
      <c r="K406" s="6"/>
      <c r="L406" s="3">
        <f t="shared" si="38"/>
        <v>0</v>
      </c>
      <c r="M406" s="3">
        <f t="shared" si="39"/>
        <v>37260</v>
      </c>
      <c r="N406" s="3">
        <f t="shared" si="40"/>
        <v>37260</v>
      </c>
      <c r="O406" s="3">
        <f t="shared" si="41"/>
        <v>74520</v>
      </c>
      <c r="P406" s="3" t="s">
        <v>7929</v>
      </c>
      <c r="Q406" s="3" t="s">
        <v>5815</v>
      </c>
    </row>
    <row r="407" spans="1:17" x14ac:dyDescent="0.25">
      <c r="A407" s="2" t="s">
        <v>7112</v>
      </c>
      <c r="B407" s="3">
        <f>SUMIF(GSTR2A!E:E,DIFF!A407,GSTR2A!O:O)</f>
        <v>0</v>
      </c>
      <c r="C407" s="3">
        <f>SUMIF(GSTR2A!E:E,DIFF!A407,GSTR2A!P:P)</f>
        <v>0</v>
      </c>
      <c r="D407" s="3">
        <f>SUMIF(GSTR2A!E:E,DIFF!A407,GSTR2A!Q:Q)</f>
        <v>0</v>
      </c>
      <c r="E407" s="3">
        <f t="shared" si="36"/>
        <v>0</v>
      </c>
      <c r="F407" s="6"/>
      <c r="G407" s="3">
        <f>SUMIF(b!F:F,DIFF!A407,b!Q:Q)</f>
        <v>1372.8906000000002</v>
      </c>
      <c r="H407" s="3">
        <f>SUMIF(b!F:F,DIFF!A407,b!P:P)</f>
        <v>0</v>
      </c>
      <c r="I407" s="3">
        <f>SUMIF(b!F:F,DIFF!A407,b!O:O)</f>
        <v>0</v>
      </c>
      <c r="J407" s="3">
        <f t="shared" si="37"/>
        <v>1372.8906000000002</v>
      </c>
      <c r="K407" s="6"/>
      <c r="L407" s="3">
        <f t="shared" si="38"/>
        <v>-1372.8906000000002</v>
      </c>
      <c r="M407" s="3">
        <f t="shared" si="39"/>
        <v>0</v>
      </c>
      <c r="N407" s="3">
        <f t="shared" si="40"/>
        <v>0</v>
      </c>
      <c r="O407" s="3">
        <f t="shared" si="41"/>
        <v>-1372.8906000000002</v>
      </c>
      <c r="P407" s="3" t="s">
        <v>7930</v>
      </c>
      <c r="Q407" s="3"/>
    </row>
    <row r="408" spans="1:17" x14ac:dyDescent="0.25">
      <c r="A408" s="2" t="s">
        <v>7115</v>
      </c>
      <c r="B408" s="3">
        <f>SUMIF(GSTR2A!E:E,DIFF!A408,GSTR2A!O:O)</f>
        <v>0</v>
      </c>
      <c r="C408" s="3">
        <f>SUMIF(GSTR2A!E:E,DIFF!A408,GSTR2A!P:P)</f>
        <v>0</v>
      </c>
      <c r="D408" s="3">
        <f>SUMIF(GSTR2A!E:E,DIFF!A408,GSTR2A!Q:Q)</f>
        <v>0</v>
      </c>
      <c r="E408" s="3">
        <f t="shared" si="36"/>
        <v>0</v>
      </c>
      <c r="F408" s="6"/>
      <c r="G408" s="3">
        <f>SUMIF(b!F:F,DIFF!A408,b!Q:Q)</f>
        <v>1372.8815999999999</v>
      </c>
      <c r="H408" s="3">
        <f>SUMIF(b!F:F,DIFF!A408,b!P:P)</f>
        <v>0</v>
      </c>
      <c r="I408" s="3">
        <f>SUMIF(b!F:F,DIFF!A408,b!O:O)</f>
        <v>0</v>
      </c>
      <c r="J408" s="3">
        <f t="shared" si="37"/>
        <v>1372.8815999999999</v>
      </c>
      <c r="K408" s="6"/>
      <c r="L408" s="3">
        <f t="shared" si="38"/>
        <v>-1372.8815999999999</v>
      </c>
      <c r="M408" s="3">
        <f t="shared" si="39"/>
        <v>0</v>
      </c>
      <c r="N408" s="3">
        <f t="shared" si="40"/>
        <v>0</v>
      </c>
      <c r="O408" s="3">
        <f t="shared" si="41"/>
        <v>-1372.8815999999999</v>
      </c>
      <c r="P408" s="3" t="s">
        <v>7930</v>
      </c>
      <c r="Q408" s="3"/>
    </row>
    <row r="409" spans="1:17" x14ac:dyDescent="0.25">
      <c r="A409" s="2" t="s">
        <v>7118</v>
      </c>
      <c r="B409" s="3">
        <f>SUMIF(GSTR2A!E:E,DIFF!A409,GSTR2A!O:O)</f>
        <v>0</v>
      </c>
      <c r="C409" s="3">
        <f>SUMIF(GSTR2A!E:E,DIFF!A409,GSTR2A!P:P)</f>
        <v>0</v>
      </c>
      <c r="D409" s="3">
        <f>SUMIF(GSTR2A!E:E,DIFF!A409,GSTR2A!Q:Q)</f>
        <v>0</v>
      </c>
      <c r="E409" s="3">
        <f t="shared" si="36"/>
        <v>0</v>
      </c>
      <c r="F409" s="6"/>
      <c r="G409" s="3">
        <f>SUMIF(b!F:F,DIFF!A409,b!Q:Q)</f>
        <v>610.16399999999999</v>
      </c>
      <c r="H409" s="3">
        <f>SUMIF(b!F:F,DIFF!A409,b!P:P)</f>
        <v>0</v>
      </c>
      <c r="I409" s="3">
        <f>SUMIF(b!F:F,DIFF!A409,b!O:O)</f>
        <v>0</v>
      </c>
      <c r="J409" s="3">
        <f t="shared" si="37"/>
        <v>610.16399999999999</v>
      </c>
      <c r="K409" s="6"/>
      <c r="L409" s="3">
        <f t="shared" si="38"/>
        <v>-610.16399999999999</v>
      </c>
      <c r="M409" s="3">
        <f t="shared" si="39"/>
        <v>0</v>
      </c>
      <c r="N409" s="3">
        <f t="shared" si="40"/>
        <v>0</v>
      </c>
      <c r="O409" s="3">
        <f t="shared" si="41"/>
        <v>-610.16399999999999</v>
      </c>
      <c r="P409" s="3" t="s">
        <v>7930</v>
      </c>
      <c r="Q409" s="3"/>
    </row>
    <row r="410" spans="1:17" x14ac:dyDescent="0.25">
      <c r="A410" s="2" t="s">
        <v>378</v>
      </c>
      <c r="B410" s="3">
        <f>SUMIF(GSTR2A!E:E,DIFF!A410,GSTR2A!O:O)</f>
        <v>0</v>
      </c>
      <c r="C410" s="3">
        <f>SUMIF(GSTR2A!E:E,DIFF!A410,GSTR2A!P:P)</f>
        <v>2745</v>
      </c>
      <c r="D410" s="3">
        <f>SUMIF(GSTR2A!E:E,DIFF!A410,GSTR2A!Q:Q)</f>
        <v>2745</v>
      </c>
      <c r="E410" s="3">
        <f t="shared" si="36"/>
        <v>5490</v>
      </c>
      <c r="F410" s="6"/>
      <c r="G410" s="3">
        <f>SUMIF(b!F:F,DIFF!A410,b!Q:Q)</f>
        <v>0</v>
      </c>
      <c r="H410" s="3">
        <f>SUMIF(b!F:F,DIFF!A410,b!P:P)</f>
        <v>2745</v>
      </c>
      <c r="I410" s="3">
        <f>SUMIF(b!F:F,DIFF!A410,b!O:O)</f>
        <v>2745</v>
      </c>
      <c r="J410" s="3">
        <f t="shared" si="37"/>
        <v>5490</v>
      </c>
      <c r="K410" s="6"/>
      <c r="L410" s="3">
        <f t="shared" si="38"/>
        <v>0</v>
      </c>
      <c r="M410" s="3">
        <f t="shared" si="39"/>
        <v>0</v>
      </c>
      <c r="N410" s="3">
        <f t="shared" si="40"/>
        <v>0</v>
      </c>
      <c r="O410" s="3">
        <f t="shared" si="41"/>
        <v>0</v>
      </c>
      <c r="P410" s="3" t="s">
        <v>7339</v>
      </c>
      <c r="Q410" s="3"/>
    </row>
    <row r="411" spans="1:17" x14ac:dyDescent="0.25">
      <c r="A411" s="2" t="s">
        <v>7127</v>
      </c>
      <c r="B411" s="3">
        <f>SUMIF(GSTR2A!E:E,DIFF!A411,GSTR2A!O:O)</f>
        <v>0</v>
      </c>
      <c r="C411" s="3">
        <f>SUMIF(GSTR2A!E:E,DIFF!A411,GSTR2A!P:P)</f>
        <v>0</v>
      </c>
      <c r="D411" s="3">
        <f>SUMIF(GSTR2A!E:E,DIFF!A411,GSTR2A!Q:Q)</f>
        <v>0</v>
      </c>
      <c r="E411" s="3">
        <f t="shared" si="36"/>
        <v>0</v>
      </c>
      <c r="F411" s="6"/>
      <c r="G411" s="3">
        <f>SUMIF(b!F:F,DIFF!A411,b!Q:Q)</f>
        <v>0</v>
      </c>
      <c r="H411" s="3">
        <f>SUMIF(b!F:F,DIFF!A411,b!P:P)</f>
        <v>483</v>
      </c>
      <c r="I411" s="3">
        <f>SUMIF(b!F:F,DIFF!A411,b!O:O)</f>
        <v>483</v>
      </c>
      <c r="J411" s="3">
        <f t="shared" si="37"/>
        <v>966</v>
      </c>
      <c r="K411" s="6"/>
      <c r="L411" s="3">
        <f t="shared" si="38"/>
        <v>0</v>
      </c>
      <c r="M411" s="3">
        <f t="shared" si="39"/>
        <v>-483</v>
      </c>
      <c r="N411" s="3">
        <f t="shared" si="40"/>
        <v>-483</v>
      </c>
      <c r="O411" s="3">
        <f t="shared" si="41"/>
        <v>-966</v>
      </c>
      <c r="P411" s="3" t="s">
        <v>7930</v>
      </c>
      <c r="Q411" s="3"/>
    </row>
    <row r="412" spans="1:17" x14ac:dyDescent="0.25">
      <c r="A412" s="2" t="s">
        <v>5540</v>
      </c>
      <c r="B412" s="3">
        <f>SUMIF(GSTR2A!E:E,DIFF!A412,GSTR2A!O:O)</f>
        <v>0</v>
      </c>
      <c r="C412" s="3">
        <f>SUMIF(GSTR2A!E:E,DIFF!A412,GSTR2A!P:P)</f>
        <v>15412.5</v>
      </c>
      <c r="D412" s="3">
        <f>SUMIF(GSTR2A!E:E,DIFF!A412,GSTR2A!Q:Q)</f>
        <v>15412.5</v>
      </c>
      <c r="E412" s="3">
        <f t="shared" si="36"/>
        <v>30825</v>
      </c>
      <c r="F412" s="6"/>
      <c r="G412" s="3">
        <f>SUMIF(b!F:F,DIFF!A412,b!Q:Q)</f>
        <v>0</v>
      </c>
      <c r="H412" s="3">
        <f>SUMIF(b!F:F,DIFF!A412,b!P:P)</f>
        <v>0</v>
      </c>
      <c r="I412" s="3">
        <f>SUMIF(b!F:F,DIFF!A412,b!O:O)</f>
        <v>0</v>
      </c>
      <c r="J412" s="3">
        <f t="shared" si="37"/>
        <v>0</v>
      </c>
      <c r="K412" s="6"/>
      <c r="L412" s="3">
        <f t="shared" si="38"/>
        <v>0</v>
      </c>
      <c r="M412" s="3">
        <f t="shared" si="39"/>
        <v>15412.5</v>
      </c>
      <c r="N412" s="3">
        <f t="shared" si="40"/>
        <v>15412.5</v>
      </c>
      <c r="O412" s="3">
        <f t="shared" si="41"/>
        <v>30825</v>
      </c>
      <c r="P412" s="3" t="s">
        <v>7929</v>
      </c>
      <c r="Q412" s="3" t="s">
        <v>5815</v>
      </c>
    </row>
    <row r="413" spans="1:17" x14ac:dyDescent="0.25">
      <c r="A413" s="2" t="s">
        <v>5654</v>
      </c>
      <c r="B413" s="3">
        <f>SUMIF(GSTR2A!E:E,DIFF!A413,GSTR2A!O:O)</f>
        <v>0</v>
      </c>
      <c r="C413" s="3">
        <f>SUMIF(GSTR2A!E:E,DIFF!A413,GSTR2A!P:P)</f>
        <v>2430</v>
      </c>
      <c r="D413" s="3">
        <f>SUMIF(GSTR2A!E:E,DIFF!A413,GSTR2A!Q:Q)</f>
        <v>2430</v>
      </c>
      <c r="E413" s="3">
        <f t="shared" si="36"/>
        <v>4860</v>
      </c>
      <c r="F413" s="6"/>
      <c r="G413" s="3">
        <f>SUMIF(b!F:F,DIFF!A413,b!Q:Q)</f>
        <v>0</v>
      </c>
      <c r="H413" s="3">
        <f>SUMIF(b!F:F,DIFF!A413,b!P:P)</f>
        <v>2430</v>
      </c>
      <c r="I413" s="3">
        <f>SUMIF(b!F:F,DIFF!A413,b!O:O)</f>
        <v>2430</v>
      </c>
      <c r="J413" s="3">
        <f t="shared" si="37"/>
        <v>4860</v>
      </c>
      <c r="K413" s="6"/>
      <c r="L413" s="3">
        <f t="shared" si="38"/>
        <v>0</v>
      </c>
      <c r="M413" s="3">
        <f t="shared" si="39"/>
        <v>0</v>
      </c>
      <c r="N413" s="3">
        <f t="shared" si="40"/>
        <v>0</v>
      </c>
      <c r="O413" s="3">
        <f t="shared" si="41"/>
        <v>0</v>
      </c>
      <c r="P413" s="3" t="s">
        <v>7339</v>
      </c>
      <c r="Q413" s="3"/>
    </row>
    <row r="414" spans="1:17" x14ac:dyDescent="0.25">
      <c r="A414" s="2" t="s">
        <v>7146</v>
      </c>
      <c r="B414" s="3">
        <f>SUMIF(GSTR2A!E:E,DIFF!A414,GSTR2A!O:O)</f>
        <v>0</v>
      </c>
      <c r="C414" s="3">
        <f>SUMIF(GSTR2A!E:E,DIFF!A414,GSTR2A!P:P)</f>
        <v>0</v>
      </c>
      <c r="D414" s="3">
        <f>SUMIF(GSTR2A!E:E,DIFF!A414,GSTR2A!Q:Q)</f>
        <v>0</v>
      </c>
      <c r="E414" s="3">
        <f t="shared" si="36"/>
        <v>0</v>
      </c>
      <c r="F414" s="6"/>
      <c r="G414" s="3">
        <f>SUMIF(b!F:F,DIFF!A414,b!Q:Q)</f>
        <v>0</v>
      </c>
      <c r="H414" s="3">
        <f>SUMIF(b!F:F,DIFF!A414,b!P:P)</f>
        <v>0</v>
      </c>
      <c r="I414" s="3">
        <f>SUMIF(b!F:F,DIFF!A414,b!O:O)</f>
        <v>0</v>
      </c>
      <c r="J414" s="3">
        <f t="shared" si="37"/>
        <v>0</v>
      </c>
      <c r="K414" s="6"/>
      <c r="L414" s="3">
        <f t="shared" si="38"/>
        <v>0</v>
      </c>
      <c r="M414" s="3">
        <f t="shared" si="39"/>
        <v>0</v>
      </c>
      <c r="N414" s="3">
        <f t="shared" si="40"/>
        <v>0</v>
      </c>
      <c r="O414" s="3">
        <f t="shared" si="41"/>
        <v>0</v>
      </c>
      <c r="P414" s="3" t="s">
        <v>7339</v>
      </c>
      <c r="Q414" s="3" t="s">
        <v>5815</v>
      </c>
    </row>
    <row r="415" spans="1:17" x14ac:dyDescent="0.25">
      <c r="A415" s="2" t="s">
        <v>5579</v>
      </c>
      <c r="B415" s="3">
        <f>SUMIF(GSTR2A!E:E,DIFF!A415,GSTR2A!O:O)</f>
        <v>0</v>
      </c>
      <c r="C415" s="3">
        <f>SUMIF(GSTR2A!E:E,DIFF!A415,GSTR2A!P:P)</f>
        <v>157.5</v>
      </c>
      <c r="D415" s="3">
        <f>SUMIF(GSTR2A!E:E,DIFF!A415,GSTR2A!Q:Q)</f>
        <v>157.5</v>
      </c>
      <c r="E415" s="3">
        <f t="shared" si="36"/>
        <v>315</v>
      </c>
      <c r="F415" s="6"/>
      <c r="G415" s="3">
        <f>SUMIF(b!F:F,DIFF!A415,b!Q:Q)</f>
        <v>0</v>
      </c>
      <c r="H415" s="3">
        <f>SUMIF(b!F:F,DIFF!A415,b!P:P)</f>
        <v>157.5</v>
      </c>
      <c r="I415" s="3">
        <f>SUMIF(b!F:F,DIFF!A415,b!O:O)</f>
        <v>157.5</v>
      </c>
      <c r="J415" s="3">
        <f t="shared" si="37"/>
        <v>315</v>
      </c>
      <c r="K415" s="6"/>
      <c r="L415" s="3">
        <f t="shared" si="38"/>
        <v>0</v>
      </c>
      <c r="M415" s="3">
        <f t="shared" si="39"/>
        <v>0</v>
      </c>
      <c r="N415" s="3">
        <f t="shared" si="40"/>
        <v>0</v>
      </c>
      <c r="O415" s="3">
        <f t="shared" si="41"/>
        <v>0</v>
      </c>
      <c r="P415" s="3" t="s">
        <v>7339</v>
      </c>
      <c r="Q415" s="3"/>
    </row>
    <row r="416" spans="1:17" x14ac:dyDescent="0.25">
      <c r="A416" s="2" t="s">
        <v>7153</v>
      </c>
      <c r="B416" s="3">
        <f>SUMIF(GSTR2A!E:E,DIFF!A416,GSTR2A!O:O)</f>
        <v>0</v>
      </c>
      <c r="C416" s="3">
        <f>SUMIF(GSTR2A!E:E,DIFF!A416,GSTR2A!P:P)</f>
        <v>0</v>
      </c>
      <c r="D416" s="3">
        <f>SUMIF(GSTR2A!E:E,DIFF!A416,GSTR2A!Q:Q)</f>
        <v>0</v>
      </c>
      <c r="E416" s="3">
        <f t="shared" si="36"/>
        <v>0</v>
      </c>
      <c r="F416" s="6"/>
      <c r="G416" s="3">
        <f>SUMIF(b!F:F,DIFF!A416,b!Q:Q)</f>
        <v>0</v>
      </c>
      <c r="H416" s="3">
        <f>SUMIF(b!F:F,DIFF!A416,b!P:P)</f>
        <v>6282</v>
      </c>
      <c r="I416" s="3">
        <f>SUMIF(b!F:F,DIFF!A416,b!O:O)</f>
        <v>6282</v>
      </c>
      <c r="J416" s="3">
        <f t="shared" si="37"/>
        <v>12564</v>
      </c>
      <c r="K416" s="6"/>
      <c r="L416" s="3">
        <f t="shared" si="38"/>
        <v>0</v>
      </c>
      <c r="M416" s="3">
        <f t="shared" si="39"/>
        <v>-6282</v>
      </c>
      <c r="N416" s="3">
        <f t="shared" si="40"/>
        <v>-6282</v>
      </c>
      <c r="O416" s="3">
        <f t="shared" si="41"/>
        <v>-12564</v>
      </c>
      <c r="P416" s="3" t="s">
        <v>7930</v>
      </c>
      <c r="Q416" s="3" t="s">
        <v>5815</v>
      </c>
    </row>
    <row r="417" spans="1:17" x14ac:dyDescent="0.25">
      <c r="A417" s="2" t="s">
        <v>93</v>
      </c>
      <c r="B417" s="3">
        <f>SUMIF(GSTR2A!E:E,DIFF!A417,GSTR2A!O:O)</f>
        <v>0</v>
      </c>
      <c r="C417" s="3">
        <f>SUMIF(GSTR2A!E:E,DIFF!A417,GSTR2A!P:P)</f>
        <v>8740.17</v>
      </c>
      <c r="D417" s="3">
        <f>SUMIF(GSTR2A!E:E,DIFF!A417,GSTR2A!Q:Q)</f>
        <v>8740.17</v>
      </c>
      <c r="E417" s="3">
        <f t="shared" si="36"/>
        <v>17480.34</v>
      </c>
      <c r="F417" s="6"/>
      <c r="G417" s="3">
        <f>SUMIF(b!F:F,DIFF!A417,b!Q:Q)</f>
        <v>0</v>
      </c>
      <c r="H417" s="3">
        <f>SUMIF(b!F:F,DIFF!A417,b!P:P)</f>
        <v>0</v>
      </c>
      <c r="I417" s="3">
        <f>SUMIF(b!F:F,DIFF!A417,b!O:O)</f>
        <v>0</v>
      </c>
      <c r="J417" s="3">
        <f t="shared" si="37"/>
        <v>0</v>
      </c>
      <c r="K417" s="6"/>
      <c r="L417" s="3">
        <f t="shared" si="38"/>
        <v>0</v>
      </c>
      <c r="M417" s="3">
        <f t="shared" si="39"/>
        <v>8740.17</v>
      </c>
      <c r="N417" s="3">
        <f t="shared" si="40"/>
        <v>8740.17</v>
      </c>
      <c r="O417" s="3">
        <f t="shared" si="41"/>
        <v>17480.34</v>
      </c>
      <c r="P417" s="3" t="s">
        <v>7929</v>
      </c>
      <c r="Q417" s="3" t="s">
        <v>5815</v>
      </c>
    </row>
    <row r="418" spans="1:17" x14ac:dyDescent="0.25">
      <c r="A418" s="2" t="s">
        <v>7166</v>
      </c>
      <c r="B418" s="3">
        <f>SUMIF(GSTR2A!E:E,DIFF!A418,GSTR2A!O:O)</f>
        <v>0</v>
      </c>
      <c r="C418" s="3">
        <f>SUMIF(GSTR2A!E:E,DIFF!A418,GSTR2A!P:P)</f>
        <v>0</v>
      </c>
      <c r="D418" s="3">
        <f>SUMIF(GSTR2A!E:E,DIFF!A418,GSTR2A!Q:Q)</f>
        <v>0</v>
      </c>
      <c r="E418" s="3">
        <f t="shared" si="36"/>
        <v>0</v>
      </c>
      <c r="F418" s="6"/>
      <c r="G418" s="3">
        <f>SUMIF(b!F:F,DIFF!A418,b!Q:Q)</f>
        <v>0</v>
      </c>
      <c r="H418" s="3">
        <f>SUMIF(b!F:F,DIFF!A418,b!P:P)</f>
        <v>547.20000000000005</v>
      </c>
      <c r="I418" s="3">
        <f>SUMIF(b!F:F,DIFF!A418,b!O:O)</f>
        <v>547.20000000000005</v>
      </c>
      <c r="J418" s="3">
        <f t="shared" si="37"/>
        <v>1094.4000000000001</v>
      </c>
      <c r="K418" s="6"/>
      <c r="L418" s="3">
        <f t="shared" si="38"/>
        <v>0</v>
      </c>
      <c r="M418" s="3">
        <f t="shared" si="39"/>
        <v>-547.20000000000005</v>
      </c>
      <c r="N418" s="3">
        <f t="shared" si="40"/>
        <v>-547.20000000000005</v>
      </c>
      <c r="O418" s="3">
        <f t="shared" si="41"/>
        <v>-1094.4000000000001</v>
      </c>
      <c r="P418" s="3" t="s">
        <v>7930</v>
      </c>
      <c r="Q418" s="3"/>
    </row>
    <row r="419" spans="1:17" x14ac:dyDescent="0.25">
      <c r="A419" s="2" t="s">
        <v>369</v>
      </c>
      <c r="B419" s="3">
        <f>SUMIF(GSTR2A!E:E,DIFF!A419,GSTR2A!O:O)</f>
        <v>0</v>
      </c>
      <c r="C419" s="3">
        <f>SUMIF(GSTR2A!E:E,DIFF!A419,GSTR2A!P:P)</f>
        <v>1248</v>
      </c>
      <c r="D419" s="3">
        <f>SUMIF(GSTR2A!E:E,DIFF!A419,GSTR2A!Q:Q)</f>
        <v>1248</v>
      </c>
      <c r="E419" s="3">
        <f t="shared" si="36"/>
        <v>2496</v>
      </c>
      <c r="F419" s="6"/>
      <c r="G419" s="3">
        <f>SUMIF(b!F:F,DIFF!A419,b!Q:Q)</f>
        <v>0</v>
      </c>
      <c r="H419" s="3">
        <f>SUMIF(b!F:F,DIFF!A419,b!P:P)</f>
        <v>1248</v>
      </c>
      <c r="I419" s="3">
        <f>SUMIF(b!F:F,DIFF!A419,b!O:O)</f>
        <v>1248</v>
      </c>
      <c r="J419" s="3">
        <f t="shared" si="37"/>
        <v>2496</v>
      </c>
      <c r="K419" s="6"/>
      <c r="L419" s="3">
        <f t="shared" si="38"/>
        <v>0</v>
      </c>
      <c r="M419" s="3">
        <f t="shared" si="39"/>
        <v>0</v>
      </c>
      <c r="N419" s="3">
        <f t="shared" si="40"/>
        <v>0</v>
      </c>
      <c r="O419" s="3">
        <f t="shared" si="41"/>
        <v>0</v>
      </c>
      <c r="P419" s="3" t="s">
        <v>7339</v>
      </c>
      <c r="Q419" s="3"/>
    </row>
    <row r="420" spans="1:17" x14ac:dyDescent="0.25">
      <c r="A420" s="2" t="s">
        <v>49</v>
      </c>
      <c r="B420" s="3">
        <f>SUMIF(GSTR2A!E:E,DIFF!A420,GSTR2A!O:O)</f>
        <v>3600</v>
      </c>
      <c r="C420" s="3">
        <f>SUMIF(GSTR2A!E:E,DIFF!A420,GSTR2A!P:P)</f>
        <v>0</v>
      </c>
      <c r="D420" s="3">
        <f>SUMIF(GSTR2A!E:E,DIFF!A420,GSTR2A!Q:Q)</f>
        <v>0</v>
      </c>
      <c r="E420" s="3">
        <f t="shared" si="36"/>
        <v>3600</v>
      </c>
      <c r="F420" s="6"/>
      <c r="G420" s="3">
        <f>SUMIF(b!F:F,DIFF!A420,b!Q:Q)</f>
        <v>3600</v>
      </c>
      <c r="H420" s="3">
        <f>SUMIF(b!F:F,DIFF!A420,b!P:P)</f>
        <v>0</v>
      </c>
      <c r="I420" s="3">
        <f>SUMIF(b!F:F,DIFF!A420,b!O:O)</f>
        <v>0</v>
      </c>
      <c r="J420" s="3">
        <f t="shared" si="37"/>
        <v>3600</v>
      </c>
      <c r="K420" s="6"/>
      <c r="L420" s="3">
        <f t="shared" si="38"/>
        <v>0</v>
      </c>
      <c r="M420" s="3">
        <f t="shared" si="39"/>
        <v>0</v>
      </c>
      <c r="N420" s="3">
        <f t="shared" si="40"/>
        <v>0</v>
      </c>
      <c r="O420" s="3">
        <f t="shared" si="41"/>
        <v>0</v>
      </c>
      <c r="P420" s="3" t="s">
        <v>7339</v>
      </c>
      <c r="Q420" s="3"/>
    </row>
    <row r="421" spans="1:17" x14ac:dyDescent="0.25">
      <c r="A421" s="2" t="s">
        <v>596</v>
      </c>
      <c r="B421" s="3">
        <f>SUMIF(GSTR2A!E:E,DIFF!A421,GSTR2A!O:O)</f>
        <v>0</v>
      </c>
      <c r="C421" s="3">
        <f>SUMIF(GSTR2A!E:E,DIFF!A421,GSTR2A!P:P)</f>
        <v>2745</v>
      </c>
      <c r="D421" s="3">
        <f>SUMIF(GSTR2A!E:E,DIFF!A421,GSTR2A!Q:Q)</f>
        <v>2745</v>
      </c>
      <c r="E421" s="3">
        <f t="shared" si="36"/>
        <v>5490</v>
      </c>
      <c r="F421" s="6"/>
      <c r="G421" s="3">
        <f>SUMIF(b!F:F,DIFF!A421,b!Q:Q)</f>
        <v>0</v>
      </c>
      <c r="H421" s="3">
        <f>SUMIF(b!F:F,DIFF!A421,b!P:P)</f>
        <v>2745</v>
      </c>
      <c r="I421" s="3">
        <f>SUMIF(b!F:F,DIFF!A421,b!O:O)</f>
        <v>2745</v>
      </c>
      <c r="J421" s="3">
        <f t="shared" si="37"/>
        <v>5490</v>
      </c>
      <c r="K421" s="6"/>
      <c r="L421" s="3">
        <f t="shared" si="38"/>
        <v>0</v>
      </c>
      <c r="M421" s="3">
        <f t="shared" si="39"/>
        <v>0</v>
      </c>
      <c r="N421" s="3">
        <f t="shared" si="40"/>
        <v>0</v>
      </c>
      <c r="O421" s="3">
        <f t="shared" si="41"/>
        <v>0</v>
      </c>
      <c r="P421" s="3" t="s">
        <v>7339</v>
      </c>
      <c r="Q421" s="3"/>
    </row>
    <row r="422" spans="1:17" x14ac:dyDescent="0.25">
      <c r="A422" s="2" t="s">
        <v>315</v>
      </c>
      <c r="B422" s="3">
        <f>SUMIF(GSTR2A!E:E,DIFF!A422,GSTR2A!O:O)</f>
        <v>6858</v>
      </c>
      <c r="C422" s="3">
        <f>SUMIF(GSTR2A!E:E,DIFF!A422,GSTR2A!P:P)</f>
        <v>0</v>
      </c>
      <c r="D422" s="3">
        <f>SUMIF(GSTR2A!E:E,DIFF!A422,GSTR2A!Q:Q)</f>
        <v>0</v>
      </c>
      <c r="E422" s="3">
        <f t="shared" si="36"/>
        <v>6858</v>
      </c>
      <c r="F422" s="6"/>
      <c r="G422" s="3">
        <f>SUMIF(b!F:F,DIFF!A422,b!Q:Q)</f>
        <v>6858</v>
      </c>
      <c r="H422" s="3">
        <f>SUMIF(b!F:F,DIFF!A422,b!P:P)</f>
        <v>0</v>
      </c>
      <c r="I422" s="3">
        <f>SUMIF(b!F:F,DIFF!A422,b!O:O)</f>
        <v>0</v>
      </c>
      <c r="J422" s="3">
        <f t="shared" si="37"/>
        <v>6858</v>
      </c>
      <c r="K422" s="6"/>
      <c r="L422" s="3">
        <f t="shared" si="38"/>
        <v>0</v>
      </c>
      <c r="M422" s="3">
        <f t="shared" si="39"/>
        <v>0</v>
      </c>
      <c r="N422" s="3">
        <f t="shared" si="40"/>
        <v>0</v>
      </c>
      <c r="O422" s="3">
        <f t="shared" si="41"/>
        <v>0</v>
      </c>
      <c r="P422" s="3" t="s">
        <v>7339</v>
      </c>
      <c r="Q422" s="3"/>
    </row>
    <row r="423" spans="1:17" x14ac:dyDescent="0.25">
      <c r="A423" s="2" t="s">
        <v>1428</v>
      </c>
      <c r="B423" s="3">
        <f>SUMIF(GSTR2A!E:E,DIFF!A423,GSTR2A!O:O)</f>
        <v>0</v>
      </c>
      <c r="C423" s="3">
        <f>SUMIF(GSTR2A!E:E,DIFF!A423,GSTR2A!P:P)</f>
        <v>6133</v>
      </c>
      <c r="D423" s="3">
        <f>SUMIF(GSTR2A!E:E,DIFF!A423,GSTR2A!Q:Q)</f>
        <v>6133</v>
      </c>
      <c r="E423" s="3">
        <f t="shared" si="36"/>
        <v>12266</v>
      </c>
      <c r="F423" s="6"/>
      <c r="G423" s="3">
        <f>SUMIF(b!F:F,DIFF!A423,b!Q:Q)</f>
        <v>0</v>
      </c>
      <c r="H423" s="3">
        <f>SUMIF(b!F:F,DIFF!A423,b!P:P)</f>
        <v>0</v>
      </c>
      <c r="I423" s="3">
        <f>SUMIF(b!F:F,DIFF!A423,b!O:O)</f>
        <v>0</v>
      </c>
      <c r="J423" s="3">
        <f t="shared" si="37"/>
        <v>0</v>
      </c>
      <c r="K423" s="6"/>
      <c r="L423" s="3">
        <f t="shared" si="38"/>
        <v>0</v>
      </c>
      <c r="M423" s="3">
        <f t="shared" si="39"/>
        <v>6133</v>
      </c>
      <c r="N423" s="3">
        <f t="shared" si="40"/>
        <v>6133</v>
      </c>
      <c r="O423" s="3">
        <f t="shared" si="41"/>
        <v>12266</v>
      </c>
      <c r="P423" s="3" t="s">
        <v>7929</v>
      </c>
      <c r="Q423" s="3" t="s">
        <v>5815</v>
      </c>
    </row>
    <row r="424" spans="1:17" x14ac:dyDescent="0.25">
      <c r="A424" s="2" t="s">
        <v>409</v>
      </c>
      <c r="B424" s="3">
        <f>SUMIF(GSTR2A!E:E,DIFF!A424,GSTR2A!O:O)</f>
        <v>0</v>
      </c>
      <c r="C424" s="3">
        <f>SUMIF(GSTR2A!E:E,DIFF!A424,GSTR2A!P:P)</f>
        <v>16200</v>
      </c>
      <c r="D424" s="3">
        <f>SUMIF(GSTR2A!E:E,DIFF!A424,GSTR2A!Q:Q)</f>
        <v>16200</v>
      </c>
      <c r="E424" s="3">
        <f t="shared" si="36"/>
        <v>32400</v>
      </c>
      <c r="F424" s="6"/>
      <c r="G424" s="3">
        <f>SUMIF(b!F:F,DIFF!A424,b!Q:Q)</f>
        <v>0</v>
      </c>
      <c r="H424" s="3">
        <f>SUMIF(b!F:F,DIFF!A424,b!P:P)</f>
        <v>0</v>
      </c>
      <c r="I424" s="3">
        <f>SUMIF(b!F:F,DIFF!A424,b!O:O)</f>
        <v>0</v>
      </c>
      <c r="J424" s="3">
        <f t="shared" si="37"/>
        <v>0</v>
      </c>
      <c r="K424" s="6"/>
      <c r="L424" s="3">
        <f t="shared" si="38"/>
        <v>0</v>
      </c>
      <c r="M424" s="3">
        <f t="shared" si="39"/>
        <v>16200</v>
      </c>
      <c r="N424" s="3">
        <f t="shared" si="40"/>
        <v>16200</v>
      </c>
      <c r="O424" s="3">
        <f t="shared" si="41"/>
        <v>32400</v>
      </c>
      <c r="P424" s="3" t="s">
        <v>7929</v>
      </c>
      <c r="Q424" s="3" t="s">
        <v>5815</v>
      </c>
    </row>
    <row r="425" spans="1:17" x14ac:dyDescent="0.25">
      <c r="A425" s="2" t="s">
        <v>181</v>
      </c>
      <c r="B425" s="3">
        <f>SUMIF(GSTR2A!E:E,DIFF!A425,GSTR2A!O:O)</f>
        <v>0</v>
      </c>
      <c r="C425" s="3">
        <f>SUMIF(GSTR2A!E:E,DIFF!A425,GSTR2A!P:P)</f>
        <v>863.19</v>
      </c>
      <c r="D425" s="3">
        <f>SUMIF(GSTR2A!E:E,DIFF!A425,GSTR2A!Q:Q)</f>
        <v>863.19</v>
      </c>
      <c r="E425" s="3">
        <f t="shared" si="36"/>
        <v>1726.38</v>
      </c>
      <c r="F425" s="6"/>
      <c r="G425" s="3">
        <f>SUMIF(b!F:F,DIFF!A425,b!Q:Q)</f>
        <v>0</v>
      </c>
      <c r="H425" s="3">
        <f>SUMIF(b!F:F,DIFF!A425,b!P:P)</f>
        <v>863.19270000000006</v>
      </c>
      <c r="I425" s="3">
        <f>SUMIF(b!F:F,DIFF!A425,b!O:O)</f>
        <v>863.19270000000006</v>
      </c>
      <c r="J425" s="3">
        <f t="shared" si="37"/>
        <v>1726.3854000000001</v>
      </c>
      <c r="K425" s="6"/>
      <c r="L425" s="3">
        <f t="shared" si="38"/>
        <v>0</v>
      </c>
      <c r="M425" s="3">
        <f t="shared" si="39"/>
        <v>-2.7000000000043656E-3</v>
      </c>
      <c r="N425" s="3">
        <f t="shared" si="40"/>
        <v>-2.7000000000043656E-3</v>
      </c>
      <c r="O425" s="3">
        <f t="shared" si="41"/>
        <v>-5.4000000000087311E-3</v>
      </c>
      <c r="P425" s="3" t="s">
        <v>7339</v>
      </c>
      <c r="Q425" s="3"/>
    </row>
    <row r="426" spans="1:17" x14ac:dyDescent="0.25">
      <c r="A426" s="2" t="s">
        <v>1227</v>
      </c>
      <c r="B426" s="3">
        <f>SUMIF(GSTR2A!E:E,DIFF!A426,GSTR2A!O:O)</f>
        <v>0</v>
      </c>
      <c r="C426" s="3">
        <f>SUMIF(GSTR2A!E:E,DIFF!A426,GSTR2A!P:P)</f>
        <v>4554.8999999999996</v>
      </c>
      <c r="D426" s="3">
        <f>SUMIF(GSTR2A!E:E,DIFF!A426,GSTR2A!Q:Q)</f>
        <v>4554.8999999999996</v>
      </c>
      <c r="E426" s="3">
        <f t="shared" si="36"/>
        <v>9109.7999999999993</v>
      </c>
      <c r="F426" s="6"/>
      <c r="G426" s="3">
        <f>SUMIF(b!F:F,DIFF!A426,b!Q:Q)</f>
        <v>0</v>
      </c>
      <c r="H426" s="3">
        <f>SUMIF(b!F:F,DIFF!A426,b!P:P)</f>
        <v>4947.2999999999993</v>
      </c>
      <c r="I426" s="3">
        <f>SUMIF(b!F:F,DIFF!A426,b!O:O)</f>
        <v>4947.2999999999993</v>
      </c>
      <c r="J426" s="3">
        <f t="shared" si="37"/>
        <v>9894.5999999999985</v>
      </c>
      <c r="K426" s="6"/>
      <c r="L426" s="3">
        <f t="shared" si="38"/>
        <v>0</v>
      </c>
      <c r="M426" s="3">
        <f t="shared" si="39"/>
        <v>-392.39999999999964</v>
      </c>
      <c r="N426" s="3">
        <f t="shared" si="40"/>
        <v>-392.39999999999964</v>
      </c>
      <c r="O426" s="3">
        <f t="shared" si="41"/>
        <v>-784.79999999999927</v>
      </c>
      <c r="P426" s="3" t="s">
        <v>7930</v>
      </c>
      <c r="Q426" s="3"/>
    </row>
    <row r="427" spans="1:17" x14ac:dyDescent="0.25">
      <c r="A427" s="2" t="s">
        <v>300</v>
      </c>
      <c r="B427" s="3">
        <f>SUMIF(GSTR2A!E:E,DIFF!A427,GSTR2A!O:O)</f>
        <v>0</v>
      </c>
      <c r="C427" s="3">
        <f>SUMIF(GSTR2A!E:E,DIFF!A427,GSTR2A!P:P)</f>
        <v>895.16</v>
      </c>
      <c r="D427" s="3">
        <f>SUMIF(GSTR2A!E:E,DIFF!A427,GSTR2A!Q:Q)</f>
        <v>895.16</v>
      </c>
      <c r="E427" s="3">
        <f t="shared" si="36"/>
        <v>1790.32</v>
      </c>
      <c r="F427" s="6"/>
      <c r="G427" s="3">
        <f>SUMIF(b!F:F,DIFF!A427,b!Q:Q)</f>
        <v>0</v>
      </c>
      <c r="H427" s="3">
        <f>SUMIF(b!F:F,DIFF!A427,b!P:P)</f>
        <v>0</v>
      </c>
      <c r="I427" s="3">
        <f>SUMIF(b!F:F,DIFF!A427,b!O:O)</f>
        <v>0</v>
      </c>
      <c r="J427" s="3">
        <f t="shared" si="37"/>
        <v>0</v>
      </c>
      <c r="K427" s="6"/>
      <c r="L427" s="3">
        <f t="shared" si="38"/>
        <v>0</v>
      </c>
      <c r="M427" s="3">
        <f t="shared" si="39"/>
        <v>895.16</v>
      </c>
      <c r="N427" s="3">
        <f t="shared" si="40"/>
        <v>895.16</v>
      </c>
      <c r="O427" s="3">
        <f t="shared" si="41"/>
        <v>1790.32</v>
      </c>
      <c r="P427" s="3" t="s">
        <v>7929</v>
      </c>
      <c r="Q427" s="3" t="s">
        <v>5815</v>
      </c>
    </row>
    <row r="428" spans="1:17" x14ac:dyDescent="0.25">
      <c r="A428" s="2" t="s">
        <v>422</v>
      </c>
      <c r="B428" s="3">
        <f>SUMIF(GSTR2A!E:E,DIFF!A428,GSTR2A!O:O)</f>
        <v>0</v>
      </c>
      <c r="C428" s="3">
        <f>SUMIF(GSTR2A!E:E,DIFF!A428,GSTR2A!P:P)</f>
        <v>4500</v>
      </c>
      <c r="D428" s="3">
        <f>SUMIF(GSTR2A!E:E,DIFF!A428,GSTR2A!Q:Q)</f>
        <v>4500</v>
      </c>
      <c r="E428" s="3">
        <f t="shared" si="36"/>
        <v>9000</v>
      </c>
      <c r="F428" s="6"/>
      <c r="G428" s="3">
        <f>SUMIF(b!F:F,DIFF!A428,b!Q:Q)</f>
        <v>0</v>
      </c>
      <c r="H428" s="3">
        <f>SUMIF(b!F:F,DIFF!A428,b!P:P)</f>
        <v>4500</v>
      </c>
      <c r="I428" s="3">
        <f>SUMIF(b!F:F,DIFF!A428,b!O:O)</f>
        <v>4500</v>
      </c>
      <c r="J428" s="3">
        <f t="shared" si="37"/>
        <v>9000</v>
      </c>
      <c r="K428" s="6"/>
      <c r="L428" s="3">
        <f t="shared" si="38"/>
        <v>0</v>
      </c>
      <c r="M428" s="3">
        <f t="shared" si="39"/>
        <v>0</v>
      </c>
      <c r="N428" s="3">
        <f t="shared" si="40"/>
        <v>0</v>
      </c>
      <c r="O428" s="3">
        <f t="shared" si="41"/>
        <v>0</v>
      </c>
      <c r="P428" s="3" t="s">
        <v>7339</v>
      </c>
      <c r="Q428" s="3"/>
    </row>
    <row r="429" spans="1:17" x14ac:dyDescent="0.25">
      <c r="A429" s="2" t="s">
        <v>74</v>
      </c>
      <c r="B429" s="3">
        <f>SUMIF(GSTR2A!E:E,DIFF!A429,GSTR2A!O:O)</f>
        <v>0</v>
      </c>
      <c r="C429" s="3">
        <f>SUMIF(GSTR2A!E:E,DIFF!A429,GSTR2A!P:P)</f>
        <v>540</v>
      </c>
      <c r="D429" s="3">
        <f>SUMIF(GSTR2A!E:E,DIFF!A429,GSTR2A!Q:Q)</f>
        <v>540</v>
      </c>
      <c r="E429" s="3">
        <f t="shared" si="36"/>
        <v>1080</v>
      </c>
      <c r="F429" s="6"/>
      <c r="G429" s="3">
        <f>SUMIF(b!F:F,DIFF!A429,b!Q:Q)</f>
        <v>0</v>
      </c>
      <c r="H429" s="3">
        <f>SUMIF(b!F:F,DIFF!A429,b!P:P)</f>
        <v>540</v>
      </c>
      <c r="I429" s="3">
        <f>SUMIF(b!F:F,DIFF!A429,b!O:O)</f>
        <v>540</v>
      </c>
      <c r="J429" s="3">
        <f t="shared" si="37"/>
        <v>1080</v>
      </c>
      <c r="K429" s="6"/>
      <c r="L429" s="3">
        <f t="shared" si="38"/>
        <v>0</v>
      </c>
      <c r="M429" s="3">
        <f t="shared" si="39"/>
        <v>0</v>
      </c>
      <c r="N429" s="3">
        <f t="shared" si="40"/>
        <v>0</v>
      </c>
      <c r="O429" s="3">
        <f t="shared" si="41"/>
        <v>0</v>
      </c>
      <c r="P429" s="3" t="s">
        <v>7339</v>
      </c>
      <c r="Q429" s="3"/>
    </row>
    <row r="430" spans="1:17" x14ac:dyDescent="0.25">
      <c r="A430" s="2" t="s">
        <v>522</v>
      </c>
      <c r="B430" s="3">
        <f>SUMIF(GSTR2A!E:E,DIFF!A430,GSTR2A!O:O)</f>
        <v>0</v>
      </c>
      <c r="C430" s="3">
        <f>SUMIF(GSTR2A!E:E,DIFF!A430,GSTR2A!P:P)</f>
        <v>38160</v>
      </c>
      <c r="D430" s="3">
        <f>SUMIF(GSTR2A!E:E,DIFF!A430,GSTR2A!Q:Q)</f>
        <v>38160</v>
      </c>
      <c r="E430" s="3">
        <f t="shared" si="36"/>
        <v>76320</v>
      </c>
      <c r="F430" s="6"/>
      <c r="G430" s="3">
        <f>SUMIF(b!F:F,DIFF!A430,b!Q:Q)</f>
        <v>0</v>
      </c>
      <c r="H430" s="3">
        <f>SUMIF(b!F:F,DIFF!A430,b!P:P)</f>
        <v>0</v>
      </c>
      <c r="I430" s="3">
        <f>SUMIF(b!F:F,DIFF!A430,b!O:O)</f>
        <v>0</v>
      </c>
      <c r="J430" s="3">
        <f t="shared" si="37"/>
        <v>0</v>
      </c>
      <c r="K430" s="6"/>
      <c r="L430" s="3">
        <f t="shared" si="38"/>
        <v>0</v>
      </c>
      <c r="M430" s="3">
        <f t="shared" si="39"/>
        <v>38160</v>
      </c>
      <c r="N430" s="3">
        <f t="shared" si="40"/>
        <v>38160</v>
      </c>
      <c r="O430" s="3">
        <f t="shared" si="41"/>
        <v>76320</v>
      </c>
      <c r="P430" s="3" t="s">
        <v>7929</v>
      </c>
      <c r="Q430" s="3" t="s">
        <v>5815</v>
      </c>
    </row>
    <row r="431" spans="1:17" x14ac:dyDescent="0.25">
      <c r="A431" s="2" t="s">
        <v>607</v>
      </c>
      <c r="B431" s="3">
        <f>SUMIF(GSTR2A!E:E,DIFF!A431,GSTR2A!O:O)</f>
        <v>0</v>
      </c>
      <c r="C431" s="3">
        <f>SUMIF(GSTR2A!E:E,DIFF!A431,GSTR2A!P:P)</f>
        <v>37791.9</v>
      </c>
      <c r="D431" s="3">
        <f>SUMIF(GSTR2A!E:E,DIFF!A431,GSTR2A!Q:Q)</f>
        <v>37791.9</v>
      </c>
      <c r="E431" s="3">
        <f t="shared" si="36"/>
        <v>75583.8</v>
      </c>
      <c r="F431" s="6"/>
      <c r="G431" s="3">
        <f>SUMIF(b!F:F,DIFF!A431,b!Q:Q)</f>
        <v>0</v>
      </c>
      <c r="H431" s="3">
        <f>SUMIF(b!F:F,DIFF!A431,b!P:P)</f>
        <v>4232.25</v>
      </c>
      <c r="I431" s="3">
        <f>SUMIF(b!F:F,DIFF!A431,b!O:O)</f>
        <v>4232.25</v>
      </c>
      <c r="J431" s="3">
        <f t="shared" si="37"/>
        <v>8464.5</v>
      </c>
      <c r="K431" s="6"/>
      <c r="L431" s="3">
        <f t="shared" si="38"/>
        <v>0</v>
      </c>
      <c r="M431" s="3">
        <f t="shared" si="39"/>
        <v>33559.65</v>
      </c>
      <c r="N431" s="3">
        <f t="shared" si="40"/>
        <v>33559.65</v>
      </c>
      <c r="O431" s="3">
        <f t="shared" si="41"/>
        <v>67119.3</v>
      </c>
      <c r="P431" s="3" t="s">
        <v>7929</v>
      </c>
      <c r="Q431" s="3" t="s">
        <v>5815</v>
      </c>
    </row>
    <row r="432" spans="1:17" x14ac:dyDescent="0.25">
      <c r="A432" s="2" t="s">
        <v>1766</v>
      </c>
      <c r="B432" s="3">
        <f>SUMIF(GSTR2A!E:E,DIFF!A432,GSTR2A!O:O)</f>
        <v>0</v>
      </c>
      <c r="C432" s="3">
        <f>SUMIF(GSTR2A!E:E,DIFF!A432,GSTR2A!P:P)</f>
        <v>1350</v>
      </c>
      <c r="D432" s="3">
        <f>SUMIF(GSTR2A!E:E,DIFF!A432,GSTR2A!Q:Q)</f>
        <v>1350</v>
      </c>
      <c r="E432" s="3">
        <f t="shared" si="36"/>
        <v>2700</v>
      </c>
      <c r="F432" s="6"/>
      <c r="G432" s="3">
        <f>SUMIF(b!F:F,DIFF!A432,b!Q:Q)</f>
        <v>0</v>
      </c>
      <c r="H432" s="3">
        <f>SUMIF(b!F:F,DIFF!A432,b!P:P)</f>
        <v>1350</v>
      </c>
      <c r="I432" s="3">
        <f>SUMIF(b!F:F,DIFF!A432,b!O:O)</f>
        <v>1350</v>
      </c>
      <c r="J432" s="3">
        <f t="shared" si="37"/>
        <v>2700</v>
      </c>
      <c r="K432" s="6"/>
      <c r="L432" s="3">
        <f t="shared" si="38"/>
        <v>0</v>
      </c>
      <c r="M432" s="3">
        <f t="shared" si="39"/>
        <v>0</v>
      </c>
      <c r="N432" s="3">
        <f t="shared" si="40"/>
        <v>0</v>
      </c>
      <c r="O432" s="3">
        <f t="shared" si="41"/>
        <v>0</v>
      </c>
      <c r="P432" s="3" t="s">
        <v>7339</v>
      </c>
      <c r="Q432" s="3"/>
    </row>
    <row r="433" spans="1:17" x14ac:dyDescent="0.25">
      <c r="A433" s="2" t="s">
        <v>514</v>
      </c>
      <c r="B433" s="3">
        <f>SUMIF(GSTR2A!E:E,DIFF!A433,GSTR2A!O:O)</f>
        <v>0</v>
      </c>
      <c r="C433" s="3">
        <f>SUMIF(GSTR2A!E:E,DIFF!A433,GSTR2A!P:P)</f>
        <v>215.88</v>
      </c>
      <c r="D433" s="3">
        <f>SUMIF(GSTR2A!E:E,DIFF!A433,GSTR2A!Q:Q)</f>
        <v>215.88</v>
      </c>
      <c r="E433" s="3">
        <f t="shared" si="36"/>
        <v>431.76</v>
      </c>
      <c r="F433" s="6"/>
      <c r="G433" s="3">
        <f>SUMIF(b!F:F,DIFF!A433,b!Q:Q)</f>
        <v>0</v>
      </c>
      <c r="H433" s="3">
        <f>SUMIF(b!F:F,DIFF!A433,b!P:P)</f>
        <v>215.875</v>
      </c>
      <c r="I433" s="3">
        <f>SUMIF(b!F:F,DIFF!A433,b!O:O)</f>
        <v>215.875</v>
      </c>
      <c r="J433" s="3">
        <f t="shared" si="37"/>
        <v>431.75</v>
      </c>
      <c r="K433" s="6"/>
      <c r="L433" s="3">
        <f t="shared" si="38"/>
        <v>0</v>
      </c>
      <c r="M433" s="3">
        <f t="shared" si="39"/>
        <v>4.9999999999954525E-3</v>
      </c>
      <c r="N433" s="3">
        <f t="shared" si="40"/>
        <v>4.9999999999954525E-3</v>
      </c>
      <c r="O433" s="3">
        <f t="shared" si="41"/>
        <v>9.9999999999909051E-3</v>
      </c>
      <c r="P433" s="3" t="s">
        <v>7339</v>
      </c>
      <c r="Q433" s="3"/>
    </row>
    <row r="434" spans="1:17" x14ac:dyDescent="0.25">
      <c r="A434" s="2" t="s">
        <v>3882</v>
      </c>
      <c r="B434" s="3">
        <f>SUMIF(GSTR2A!E:E,DIFF!A434,GSTR2A!O:O)</f>
        <v>0</v>
      </c>
      <c r="C434" s="3">
        <f>SUMIF(GSTR2A!E:E,DIFF!A434,GSTR2A!P:P)</f>
        <v>2359.62</v>
      </c>
      <c r="D434" s="3">
        <f>SUMIF(GSTR2A!E:E,DIFF!A434,GSTR2A!Q:Q)</f>
        <v>2359.62</v>
      </c>
      <c r="E434" s="3">
        <f t="shared" si="36"/>
        <v>4719.24</v>
      </c>
      <c r="F434" s="6"/>
      <c r="G434" s="3">
        <f>SUMIF(b!F:F,DIFF!A434,b!Q:Q)</f>
        <v>0</v>
      </c>
      <c r="H434" s="3">
        <f>SUMIF(b!F:F,DIFF!A434,b!P:P)</f>
        <v>0</v>
      </c>
      <c r="I434" s="3">
        <f>SUMIF(b!F:F,DIFF!A434,b!O:O)</f>
        <v>0</v>
      </c>
      <c r="J434" s="3">
        <f t="shared" si="37"/>
        <v>0</v>
      </c>
      <c r="K434" s="6"/>
      <c r="L434" s="3">
        <f t="shared" si="38"/>
        <v>0</v>
      </c>
      <c r="M434" s="3">
        <f t="shared" si="39"/>
        <v>2359.62</v>
      </c>
      <c r="N434" s="3">
        <f t="shared" si="40"/>
        <v>2359.62</v>
      </c>
      <c r="O434" s="3">
        <f t="shared" si="41"/>
        <v>4719.24</v>
      </c>
      <c r="P434" s="3" t="s">
        <v>7929</v>
      </c>
      <c r="Q434" s="3" t="s">
        <v>5815</v>
      </c>
    </row>
    <row r="435" spans="1:17" x14ac:dyDescent="0.25">
      <c r="A435" s="2" t="s">
        <v>77</v>
      </c>
      <c r="B435" s="3">
        <f>SUMIF(GSTR2A!E:E,DIFF!A435,GSTR2A!O:O)</f>
        <v>0</v>
      </c>
      <c r="C435" s="3">
        <f>SUMIF(GSTR2A!E:E,DIFF!A435,GSTR2A!P:P)</f>
        <v>3042.9</v>
      </c>
      <c r="D435" s="3">
        <f>SUMIF(GSTR2A!E:E,DIFF!A435,GSTR2A!Q:Q)</f>
        <v>3042.9</v>
      </c>
      <c r="E435" s="3">
        <f t="shared" si="36"/>
        <v>6085.8</v>
      </c>
      <c r="F435" s="6"/>
      <c r="G435" s="3">
        <f>SUMIF(b!F:F,DIFF!A435,b!Q:Q)</f>
        <v>0</v>
      </c>
      <c r="H435" s="3">
        <f>SUMIF(b!F:F,DIFF!A435,b!P:P)</f>
        <v>1116.45</v>
      </c>
      <c r="I435" s="3">
        <f>SUMIF(b!F:F,DIFF!A435,b!O:O)</f>
        <v>1116.45</v>
      </c>
      <c r="J435" s="3">
        <f t="shared" si="37"/>
        <v>2232.9</v>
      </c>
      <c r="K435" s="6"/>
      <c r="L435" s="3">
        <f t="shared" si="38"/>
        <v>0</v>
      </c>
      <c r="M435" s="3">
        <f t="shared" si="39"/>
        <v>1926.45</v>
      </c>
      <c r="N435" s="3">
        <f t="shared" si="40"/>
        <v>1926.45</v>
      </c>
      <c r="O435" s="3">
        <f t="shared" si="41"/>
        <v>3852.9</v>
      </c>
      <c r="P435" s="3" t="s">
        <v>7929</v>
      </c>
      <c r="Q435" s="3"/>
    </row>
    <row r="436" spans="1:17" x14ac:dyDescent="0.25">
      <c r="A436" s="2" t="s">
        <v>1697</v>
      </c>
      <c r="B436" s="3">
        <f>SUMIF(GSTR2A!E:E,DIFF!A436,GSTR2A!O:O)</f>
        <v>0</v>
      </c>
      <c r="C436" s="3">
        <f>SUMIF(GSTR2A!E:E,DIFF!A436,GSTR2A!P:P)</f>
        <v>2250</v>
      </c>
      <c r="D436" s="3">
        <f>SUMIF(GSTR2A!E:E,DIFF!A436,GSTR2A!Q:Q)</f>
        <v>2250</v>
      </c>
      <c r="E436" s="3">
        <f t="shared" si="36"/>
        <v>4500</v>
      </c>
      <c r="F436" s="6"/>
      <c r="G436" s="3">
        <f>SUMIF(b!F:F,DIFF!A436,b!Q:Q)</f>
        <v>0</v>
      </c>
      <c r="H436" s="3">
        <f>SUMIF(b!F:F,DIFF!A436,b!P:P)</f>
        <v>2250</v>
      </c>
      <c r="I436" s="3">
        <f>SUMIF(b!F:F,DIFF!A436,b!O:O)</f>
        <v>2250</v>
      </c>
      <c r="J436" s="3">
        <f t="shared" si="37"/>
        <v>4500</v>
      </c>
      <c r="K436" s="6"/>
      <c r="L436" s="3">
        <f t="shared" si="38"/>
        <v>0</v>
      </c>
      <c r="M436" s="3">
        <f t="shared" si="39"/>
        <v>0</v>
      </c>
      <c r="N436" s="3">
        <f t="shared" si="40"/>
        <v>0</v>
      </c>
      <c r="O436" s="3">
        <f t="shared" si="41"/>
        <v>0</v>
      </c>
      <c r="P436" s="3" t="s">
        <v>7339</v>
      </c>
      <c r="Q436" s="3"/>
    </row>
    <row r="437" spans="1:17" x14ac:dyDescent="0.25">
      <c r="A437" s="2" t="s">
        <v>184</v>
      </c>
      <c r="B437" s="3">
        <f>SUMIF(GSTR2A!E:E,DIFF!A437,GSTR2A!O:O)</f>
        <v>0</v>
      </c>
      <c r="C437" s="3">
        <f>SUMIF(GSTR2A!E:E,DIFF!A437,GSTR2A!P:P)</f>
        <v>8548.2000000000007</v>
      </c>
      <c r="D437" s="3">
        <f>SUMIF(GSTR2A!E:E,DIFF!A437,GSTR2A!Q:Q)</f>
        <v>8548.2000000000007</v>
      </c>
      <c r="E437" s="3">
        <f t="shared" si="36"/>
        <v>17096.400000000001</v>
      </c>
      <c r="F437" s="6"/>
      <c r="G437" s="3">
        <f>SUMIF(b!F:F,DIFF!A437,b!Q:Q)</f>
        <v>0</v>
      </c>
      <c r="H437" s="3">
        <f>SUMIF(b!F:F,DIFF!A437,b!P:P)</f>
        <v>8548.2000000000007</v>
      </c>
      <c r="I437" s="3">
        <f>SUMIF(b!F:F,DIFF!A437,b!O:O)</f>
        <v>8548.2000000000007</v>
      </c>
      <c r="J437" s="3">
        <f t="shared" si="37"/>
        <v>17096.400000000001</v>
      </c>
      <c r="K437" s="6"/>
      <c r="L437" s="3">
        <f t="shared" si="38"/>
        <v>0</v>
      </c>
      <c r="M437" s="3">
        <f t="shared" si="39"/>
        <v>0</v>
      </c>
      <c r="N437" s="3">
        <f t="shared" si="40"/>
        <v>0</v>
      </c>
      <c r="O437" s="3">
        <f t="shared" si="41"/>
        <v>0</v>
      </c>
      <c r="P437" s="3" t="s">
        <v>7339</v>
      </c>
      <c r="Q437" s="3"/>
    </row>
    <row r="438" spans="1:17" x14ac:dyDescent="0.25">
      <c r="A438" s="2" t="s">
        <v>752</v>
      </c>
      <c r="B438" s="3">
        <f>SUMIF(GSTR2A!E:E,DIFF!A438,GSTR2A!O:O)</f>
        <v>0</v>
      </c>
      <c r="C438" s="3">
        <f>SUMIF(GSTR2A!E:E,DIFF!A438,GSTR2A!P:P)</f>
        <v>139.5</v>
      </c>
      <c r="D438" s="3">
        <f>SUMIF(GSTR2A!E:E,DIFF!A438,GSTR2A!Q:Q)</f>
        <v>139.5</v>
      </c>
      <c r="E438" s="3">
        <f t="shared" si="36"/>
        <v>279</v>
      </c>
      <c r="F438" s="6"/>
      <c r="G438" s="3">
        <f>SUMIF(b!F:F,DIFF!A438,b!Q:Q)</f>
        <v>0</v>
      </c>
      <c r="H438" s="3">
        <f>SUMIF(b!F:F,DIFF!A438,b!P:P)</f>
        <v>139.5</v>
      </c>
      <c r="I438" s="3">
        <f>SUMIF(b!F:F,DIFF!A438,b!O:O)</f>
        <v>139.5</v>
      </c>
      <c r="J438" s="3">
        <f t="shared" si="37"/>
        <v>279</v>
      </c>
      <c r="K438" s="6"/>
      <c r="L438" s="3">
        <f t="shared" si="38"/>
        <v>0</v>
      </c>
      <c r="M438" s="3">
        <f t="shared" si="39"/>
        <v>0</v>
      </c>
      <c r="N438" s="3">
        <f t="shared" si="40"/>
        <v>0</v>
      </c>
      <c r="O438" s="3">
        <f t="shared" si="41"/>
        <v>0</v>
      </c>
      <c r="P438" s="3" t="s">
        <v>7339</v>
      </c>
      <c r="Q438" s="3"/>
    </row>
    <row r="439" spans="1:17" x14ac:dyDescent="0.25">
      <c r="A439" s="2" t="s">
        <v>1069</v>
      </c>
      <c r="B439" s="3">
        <f>SUMIF(GSTR2A!E:E,DIFF!A439,GSTR2A!O:O)</f>
        <v>0</v>
      </c>
      <c r="C439" s="3">
        <f>SUMIF(GSTR2A!E:E,DIFF!A439,GSTR2A!P:P)</f>
        <v>10800</v>
      </c>
      <c r="D439" s="3">
        <f>SUMIF(GSTR2A!E:E,DIFF!A439,GSTR2A!Q:Q)</f>
        <v>10800</v>
      </c>
      <c r="E439" s="3">
        <f t="shared" si="36"/>
        <v>21600</v>
      </c>
      <c r="F439" s="6"/>
      <c r="G439" s="3">
        <f>SUMIF(b!F:F,DIFF!A439,b!Q:Q)</f>
        <v>0</v>
      </c>
      <c r="H439" s="3">
        <f>SUMIF(b!F:F,DIFF!A439,b!P:P)</f>
        <v>10800</v>
      </c>
      <c r="I439" s="3">
        <f>SUMIF(b!F:F,DIFF!A439,b!O:O)</f>
        <v>10800</v>
      </c>
      <c r="J439" s="3">
        <f t="shared" si="37"/>
        <v>21600</v>
      </c>
      <c r="K439" s="6"/>
      <c r="L439" s="3">
        <f t="shared" si="38"/>
        <v>0</v>
      </c>
      <c r="M439" s="3">
        <f t="shared" si="39"/>
        <v>0</v>
      </c>
      <c r="N439" s="3">
        <f t="shared" si="40"/>
        <v>0</v>
      </c>
      <c r="O439" s="3">
        <f t="shared" si="41"/>
        <v>0</v>
      </c>
      <c r="P439" s="3" t="s">
        <v>7339</v>
      </c>
      <c r="Q439" s="3"/>
    </row>
    <row r="440" spans="1:17" x14ac:dyDescent="0.25">
      <c r="A440" s="2" t="s">
        <v>1028</v>
      </c>
      <c r="B440" s="3">
        <f>SUMIF(GSTR2A!E:E,DIFF!A440,GSTR2A!O:O)</f>
        <v>11376</v>
      </c>
      <c r="C440" s="3">
        <f>SUMIF(GSTR2A!E:E,DIFF!A440,GSTR2A!P:P)</f>
        <v>0</v>
      </c>
      <c r="D440" s="3">
        <f>SUMIF(GSTR2A!E:E,DIFF!A440,GSTR2A!Q:Q)</f>
        <v>0</v>
      </c>
      <c r="E440" s="3">
        <f t="shared" si="36"/>
        <v>11376</v>
      </c>
      <c r="F440" s="6"/>
      <c r="G440" s="3">
        <f>SUMIF(b!F:F,DIFF!A440,b!Q:Q)</f>
        <v>0</v>
      </c>
      <c r="H440" s="3">
        <f>SUMIF(b!F:F,DIFF!A440,b!P:P)</f>
        <v>0</v>
      </c>
      <c r="I440" s="3">
        <f>SUMIF(b!F:F,DIFF!A440,b!O:O)</f>
        <v>0</v>
      </c>
      <c r="J440" s="3">
        <f t="shared" si="37"/>
        <v>0</v>
      </c>
      <c r="K440" s="6"/>
      <c r="L440" s="3">
        <f t="shared" si="38"/>
        <v>11376</v>
      </c>
      <c r="M440" s="3">
        <f t="shared" si="39"/>
        <v>0</v>
      </c>
      <c r="N440" s="3">
        <f t="shared" si="40"/>
        <v>0</v>
      </c>
      <c r="O440" s="3">
        <f t="shared" si="41"/>
        <v>11376</v>
      </c>
      <c r="P440" s="3" t="s">
        <v>7929</v>
      </c>
      <c r="Q440" s="3" t="s">
        <v>5815</v>
      </c>
    </row>
    <row r="441" spans="1:17" x14ac:dyDescent="0.25">
      <c r="A441" s="2" t="s">
        <v>741</v>
      </c>
      <c r="B441" s="3">
        <f>SUMIF(GSTR2A!E:E,DIFF!A441,GSTR2A!O:O)</f>
        <v>0</v>
      </c>
      <c r="C441" s="3">
        <f>SUMIF(GSTR2A!E:E,DIFF!A441,GSTR2A!P:P)</f>
        <v>9161.5499999999993</v>
      </c>
      <c r="D441" s="3">
        <f>SUMIF(GSTR2A!E:E,DIFF!A441,GSTR2A!Q:Q)</f>
        <v>9161.5499999999993</v>
      </c>
      <c r="E441" s="3">
        <f t="shared" si="36"/>
        <v>18323.099999999999</v>
      </c>
      <c r="F441" s="6"/>
      <c r="G441" s="3">
        <f>SUMIF(b!F:F,DIFF!A441,b!Q:Q)</f>
        <v>0</v>
      </c>
      <c r="H441" s="3">
        <f>SUMIF(b!F:F,DIFF!A441,b!P:P)</f>
        <v>8297.5499999999993</v>
      </c>
      <c r="I441" s="3">
        <f>SUMIF(b!F:F,DIFF!A441,b!O:O)</f>
        <v>8297.5499999999993</v>
      </c>
      <c r="J441" s="3">
        <f t="shared" si="37"/>
        <v>16595.099999999999</v>
      </c>
      <c r="K441" s="6"/>
      <c r="L441" s="3">
        <f t="shared" si="38"/>
        <v>0</v>
      </c>
      <c r="M441" s="3">
        <f t="shared" si="39"/>
        <v>864</v>
      </c>
      <c r="N441" s="3">
        <f t="shared" si="40"/>
        <v>864</v>
      </c>
      <c r="O441" s="3">
        <f t="shared" si="41"/>
        <v>1728</v>
      </c>
      <c r="P441" s="3" t="s">
        <v>7929</v>
      </c>
      <c r="Q441" s="3"/>
    </row>
    <row r="442" spans="1:17" x14ac:dyDescent="0.25">
      <c r="A442" s="2" t="s">
        <v>829</v>
      </c>
      <c r="B442" s="3">
        <f>SUMIF(GSTR2A!E:E,DIFF!A442,GSTR2A!O:O)</f>
        <v>0</v>
      </c>
      <c r="C442" s="3">
        <f>SUMIF(GSTR2A!E:E,DIFF!A442,GSTR2A!P:P)</f>
        <v>378</v>
      </c>
      <c r="D442" s="3">
        <f>SUMIF(GSTR2A!E:E,DIFF!A442,GSTR2A!Q:Q)</f>
        <v>378</v>
      </c>
      <c r="E442" s="3">
        <f t="shared" si="36"/>
        <v>756</v>
      </c>
      <c r="F442" s="6"/>
      <c r="G442" s="3">
        <f>SUMIF(b!F:F,DIFF!A442,b!Q:Q)</f>
        <v>0</v>
      </c>
      <c r="H442" s="3">
        <f>SUMIF(b!F:F,DIFF!A442,b!P:P)</f>
        <v>378</v>
      </c>
      <c r="I442" s="3">
        <f>SUMIF(b!F:F,DIFF!A442,b!O:O)</f>
        <v>378</v>
      </c>
      <c r="J442" s="3">
        <f t="shared" si="37"/>
        <v>756</v>
      </c>
      <c r="K442" s="6"/>
      <c r="L442" s="3">
        <f t="shared" si="38"/>
        <v>0</v>
      </c>
      <c r="M442" s="3">
        <f t="shared" si="39"/>
        <v>0</v>
      </c>
      <c r="N442" s="3">
        <f t="shared" si="40"/>
        <v>0</v>
      </c>
      <c r="O442" s="3">
        <f t="shared" si="41"/>
        <v>0</v>
      </c>
      <c r="P442" s="3" t="s">
        <v>7339</v>
      </c>
      <c r="Q442" s="3"/>
    </row>
    <row r="443" spans="1:17" x14ac:dyDescent="0.25">
      <c r="A443" s="2" t="s">
        <v>4498</v>
      </c>
      <c r="B443" s="3">
        <f>SUMIF(GSTR2A!E:E,DIFF!A443,GSTR2A!O:O)</f>
        <v>0</v>
      </c>
      <c r="C443" s="3">
        <f>SUMIF(GSTR2A!E:E,DIFF!A443,GSTR2A!P:P)</f>
        <v>270</v>
      </c>
      <c r="D443" s="3">
        <f>SUMIF(GSTR2A!E:E,DIFF!A443,GSTR2A!Q:Q)</f>
        <v>270</v>
      </c>
      <c r="E443" s="3">
        <f t="shared" si="36"/>
        <v>540</v>
      </c>
      <c r="F443" s="6"/>
      <c r="G443" s="3">
        <f>SUMIF(b!F:F,DIFF!A443,b!Q:Q)</f>
        <v>0</v>
      </c>
      <c r="H443" s="3">
        <f>SUMIF(b!F:F,DIFF!A443,b!P:P)</f>
        <v>270</v>
      </c>
      <c r="I443" s="3">
        <f>SUMIF(b!F:F,DIFF!A443,b!O:O)</f>
        <v>270</v>
      </c>
      <c r="J443" s="3">
        <f t="shared" si="37"/>
        <v>540</v>
      </c>
      <c r="K443" s="6"/>
      <c r="L443" s="3">
        <f t="shared" si="38"/>
        <v>0</v>
      </c>
      <c r="M443" s="3">
        <f t="shared" si="39"/>
        <v>0</v>
      </c>
      <c r="N443" s="3">
        <f t="shared" si="40"/>
        <v>0</v>
      </c>
      <c r="O443" s="3">
        <f t="shared" si="41"/>
        <v>0</v>
      </c>
      <c r="P443" s="3" t="s">
        <v>7339</v>
      </c>
      <c r="Q443" s="3"/>
    </row>
    <row r="444" spans="1:17" x14ac:dyDescent="0.25">
      <c r="A444" s="2" t="s">
        <v>1124</v>
      </c>
      <c r="B444" s="3">
        <f>SUMIF(GSTR2A!E:E,DIFF!A444,GSTR2A!O:O)</f>
        <v>0</v>
      </c>
      <c r="C444" s="3">
        <f>SUMIF(GSTR2A!E:E,DIFF!A444,GSTR2A!P:P)</f>
        <v>1304.24</v>
      </c>
      <c r="D444" s="3">
        <f>SUMIF(GSTR2A!E:E,DIFF!A444,GSTR2A!Q:Q)</f>
        <v>1304.24</v>
      </c>
      <c r="E444" s="3">
        <f t="shared" si="36"/>
        <v>2608.48</v>
      </c>
      <c r="F444" s="6"/>
      <c r="G444" s="3">
        <f>SUMIF(b!F:F,DIFF!A444,b!Q:Q)</f>
        <v>0</v>
      </c>
      <c r="H444" s="3">
        <f>SUMIF(b!F:F,DIFF!A444,b!P:P)</f>
        <v>1304.28</v>
      </c>
      <c r="I444" s="3">
        <f>SUMIF(b!F:F,DIFF!A444,b!O:O)</f>
        <v>1304.28</v>
      </c>
      <c r="J444" s="3">
        <f t="shared" si="37"/>
        <v>2608.56</v>
      </c>
      <c r="K444" s="6"/>
      <c r="L444" s="3">
        <f t="shared" si="38"/>
        <v>0</v>
      </c>
      <c r="M444" s="3">
        <f t="shared" si="39"/>
        <v>-3.999999999996362E-2</v>
      </c>
      <c r="N444" s="3">
        <f t="shared" si="40"/>
        <v>-3.999999999996362E-2</v>
      </c>
      <c r="O444" s="3">
        <f t="shared" si="41"/>
        <v>-7.999999999992724E-2</v>
      </c>
      <c r="P444" s="3" t="s">
        <v>7339</v>
      </c>
      <c r="Q444" s="3"/>
    </row>
    <row r="445" spans="1:17" x14ac:dyDescent="0.25">
      <c r="A445" s="2" t="s">
        <v>733</v>
      </c>
      <c r="B445" s="3">
        <f>SUMIF(GSTR2A!E:E,DIFF!A445,GSTR2A!O:O)</f>
        <v>2220.12</v>
      </c>
      <c r="C445" s="3">
        <f>SUMIF(GSTR2A!E:E,DIFF!A445,GSTR2A!P:P)</f>
        <v>0</v>
      </c>
      <c r="D445" s="3">
        <f>SUMIF(GSTR2A!E:E,DIFF!A445,GSTR2A!Q:Q)</f>
        <v>0</v>
      </c>
      <c r="E445" s="3">
        <f t="shared" si="36"/>
        <v>2220.12</v>
      </c>
      <c r="F445" s="6"/>
      <c r="G445" s="3">
        <f>SUMIF(b!F:F,DIFF!A445,b!Q:Q)</f>
        <v>1794.6</v>
      </c>
      <c r="H445" s="3">
        <f>SUMIF(b!F:F,DIFF!A445,b!P:P)</f>
        <v>0</v>
      </c>
      <c r="I445" s="3">
        <f>SUMIF(b!F:F,DIFF!A445,b!O:O)</f>
        <v>0</v>
      </c>
      <c r="J445" s="3">
        <f t="shared" si="37"/>
        <v>1794.6</v>
      </c>
      <c r="K445" s="6"/>
      <c r="L445" s="3">
        <f t="shared" si="38"/>
        <v>425.52</v>
      </c>
      <c r="M445" s="3">
        <f t="shared" si="39"/>
        <v>0</v>
      </c>
      <c r="N445" s="3">
        <f t="shared" si="40"/>
        <v>0</v>
      </c>
      <c r="O445" s="3">
        <f t="shared" si="41"/>
        <v>425.52</v>
      </c>
      <c r="P445" s="3" t="s">
        <v>7929</v>
      </c>
      <c r="Q445" s="3"/>
    </row>
    <row r="446" spans="1:17" x14ac:dyDescent="0.25">
      <c r="A446" s="2" t="s">
        <v>1171</v>
      </c>
      <c r="B446" s="3">
        <f>SUMIF(GSTR2A!E:E,DIFF!A446,GSTR2A!O:O)</f>
        <v>0</v>
      </c>
      <c r="C446" s="3">
        <f>SUMIF(GSTR2A!E:E,DIFF!A446,GSTR2A!P:P)</f>
        <v>789.3</v>
      </c>
      <c r="D446" s="3">
        <f>SUMIF(GSTR2A!E:E,DIFF!A446,GSTR2A!Q:Q)</f>
        <v>789.3</v>
      </c>
      <c r="E446" s="3">
        <f t="shared" si="36"/>
        <v>1578.6</v>
      </c>
      <c r="F446" s="6"/>
      <c r="G446" s="3">
        <f>SUMIF(b!F:F,DIFF!A446,b!Q:Q)</f>
        <v>0</v>
      </c>
      <c r="H446" s="3">
        <f>SUMIF(b!F:F,DIFF!A446,b!P:P)</f>
        <v>789.3</v>
      </c>
      <c r="I446" s="3">
        <f>SUMIF(b!F:F,DIFF!A446,b!O:O)</f>
        <v>789.3</v>
      </c>
      <c r="J446" s="3">
        <f t="shared" si="37"/>
        <v>1578.6</v>
      </c>
      <c r="K446" s="6"/>
      <c r="L446" s="3">
        <f t="shared" si="38"/>
        <v>0</v>
      </c>
      <c r="M446" s="3">
        <f t="shared" si="39"/>
        <v>0</v>
      </c>
      <c r="N446" s="3">
        <f t="shared" si="40"/>
        <v>0</v>
      </c>
      <c r="O446" s="3">
        <f t="shared" si="41"/>
        <v>0</v>
      </c>
      <c r="P446" s="3" t="s">
        <v>7339</v>
      </c>
      <c r="Q446" s="3"/>
    </row>
    <row r="447" spans="1:17" x14ac:dyDescent="0.25">
      <c r="A447" s="2" t="s">
        <v>511</v>
      </c>
      <c r="B447" s="3">
        <f>SUMIF(GSTR2A!E:E,DIFF!A447,GSTR2A!O:O)</f>
        <v>0</v>
      </c>
      <c r="C447" s="3">
        <f>SUMIF(GSTR2A!E:E,DIFF!A447,GSTR2A!P:P)</f>
        <v>6732</v>
      </c>
      <c r="D447" s="3">
        <f>SUMIF(GSTR2A!E:E,DIFF!A447,GSTR2A!Q:Q)</f>
        <v>6732</v>
      </c>
      <c r="E447" s="3">
        <f t="shared" si="36"/>
        <v>13464</v>
      </c>
      <c r="F447" s="6"/>
      <c r="G447" s="3">
        <f>SUMIF(b!F:F,DIFF!A447,b!Q:Q)</f>
        <v>0</v>
      </c>
      <c r="H447" s="3">
        <f>SUMIF(b!F:F,DIFF!A447,b!P:P)</f>
        <v>450</v>
      </c>
      <c r="I447" s="3">
        <f>SUMIF(b!F:F,DIFF!A447,b!O:O)</f>
        <v>450</v>
      </c>
      <c r="J447" s="3">
        <f t="shared" si="37"/>
        <v>900</v>
      </c>
      <c r="K447" s="6"/>
      <c r="L447" s="3">
        <f t="shared" si="38"/>
        <v>0</v>
      </c>
      <c r="M447" s="3">
        <f t="shared" si="39"/>
        <v>6282</v>
      </c>
      <c r="N447" s="3">
        <f t="shared" si="40"/>
        <v>6282</v>
      </c>
      <c r="O447" s="3">
        <f t="shared" si="41"/>
        <v>12564</v>
      </c>
      <c r="P447" s="3" t="s">
        <v>7929</v>
      </c>
      <c r="Q447" s="3"/>
    </row>
    <row r="448" spans="1:17" x14ac:dyDescent="0.25">
      <c r="A448" s="2" t="s">
        <v>1052</v>
      </c>
      <c r="B448" s="3">
        <f>SUMIF(GSTR2A!E:E,DIFF!A448,GSTR2A!O:O)</f>
        <v>0</v>
      </c>
      <c r="C448" s="3">
        <f>SUMIF(GSTR2A!E:E,DIFF!A448,GSTR2A!P:P)</f>
        <v>4697.1499999999996</v>
      </c>
      <c r="D448" s="3">
        <f>SUMIF(GSTR2A!E:E,DIFF!A448,GSTR2A!Q:Q)</f>
        <v>4697.1499999999996</v>
      </c>
      <c r="E448" s="3">
        <f t="shared" si="36"/>
        <v>9394.2999999999993</v>
      </c>
      <c r="F448" s="6"/>
      <c r="G448" s="3">
        <f>SUMIF(b!F:F,DIFF!A448,b!Q:Q)</f>
        <v>0</v>
      </c>
      <c r="H448" s="3">
        <f>SUMIF(b!F:F,DIFF!A448,b!P:P)</f>
        <v>4697.1450000000004</v>
      </c>
      <c r="I448" s="3">
        <f>SUMIF(b!F:F,DIFF!A448,b!O:O)</f>
        <v>4697.1450000000004</v>
      </c>
      <c r="J448" s="3">
        <f t="shared" si="37"/>
        <v>9394.2900000000009</v>
      </c>
      <c r="K448" s="6"/>
      <c r="L448" s="3">
        <f t="shared" si="38"/>
        <v>0</v>
      </c>
      <c r="M448" s="3">
        <f t="shared" si="39"/>
        <v>4.9999999991996447E-3</v>
      </c>
      <c r="N448" s="3">
        <f t="shared" si="40"/>
        <v>4.9999999991996447E-3</v>
      </c>
      <c r="O448" s="3">
        <f t="shared" si="41"/>
        <v>9.9999999983992893E-3</v>
      </c>
      <c r="P448" s="3" t="s">
        <v>7339</v>
      </c>
      <c r="Q448" s="3"/>
    </row>
    <row r="449" spans="1:17" x14ac:dyDescent="0.25">
      <c r="A449" s="2" t="s">
        <v>7251</v>
      </c>
      <c r="B449" s="3">
        <f>SUMIF(GSTR2A!E:E,DIFF!A449,GSTR2A!O:O)</f>
        <v>0</v>
      </c>
      <c r="C449" s="3">
        <f>SUMIF(GSTR2A!E:E,DIFF!A449,GSTR2A!P:P)</f>
        <v>0</v>
      </c>
      <c r="D449" s="3">
        <f>SUMIF(GSTR2A!E:E,DIFF!A449,GSTR2A!Q:Q)</f>
        <v>0</v>
      </c>
      <c r="E449" s="3">
        <f t="shared" si="36"/>
        <v>0</v>
      </c>
      <c r="F449" s="6"/>
      <c r="G449" s="3">
        <f>SUMIF(b!F:F,DIFF!A449,b!Q:Q)</f>
        <v>0</v>
      </c>
      <c r="H449" s="3">
        <f>SUMIF(b!F:F,DIFF!A449,b!P:P)</f>
        <v>0</v>
      </c>
      <c r="I449" s="3">
        <f>SUMIF(b!F:F,DIFF!A449,b!O:O)</f>
        <v>0</v>
      </c>
      <c r="J449" s="3">
        <f t="shared" si="37"/>
        <v>0</v>
      </c>
      <c r="K449" s="6"/>
      <c r="L449" s="3">
        <f t="shared" si="38"/>
        <v>0</v>
      </c>
      <c r="M449" s="3">
        <f t="shared" si="39"/>
        <v>0</v>
      </c>
      <c r="N449" s="3">
        <f t="shared" si="40"/>
        <v>0</v>
      </c>
      <c r="O449" s="3">
        <f t="shared" si="41"/>
        <v>0</v>
      </c>
      <c r="P449" s="3" t="s">
        <v>7339</v>
      </c>
      <c r="Q449" s="3"/>
    </row>
    <row r="450" spans="1:17" x14ac:dyDescent="0.25">
      <c r="A450" s="2" t="s">
        <v>1719</v>
      </c>
      <c r="B450" s="3">
        <f>SUMIF(GSTR2A!E:E,DIFF!A450,GSTR2A!O:O)</f>
        <v>0</v>
      </c>
      <c r="C450" s="3">
        <f>SUMIF(GSTR2A!E:E,DIFF!A450,GSTR2A!P:P)</f>
        <v>15012.230000000001</v>
      </c>
      <c r="D450" s="3">
        <f>SUMIF(GSTR2A!E:E,DIFF!A450,GSTR2A!Q:Q)</f>
        <v>15012.230000000001</v>
      </c>
      <c r="E450" s="3">
        <f t="shared" si="36"/>
        <v>30024.460000000003</v>
      </c>
      <c r="F450" s="6"/>
      <c r="G450" s="3">
        <f>SUMIF(b!F:F,DIFF!A450,b!Q:Q)</f>
        <v>0</v>
      </c>
      <c r="H450" s="3">
        <f>SUMIF(b!F:F,DIFF!A450,b!P:P)</f>
        <v>0</v>
      </c>
      <c r="I450" s="3">
        <f>SUMIF(b!F:F,DIFF!A450,b!O:O)</f>
        <v>0</v>
      </c>
      <c r="J450" s="3">
        <f t="shared" si="37"/>
        <v>0</v>
      </c>
      <c r="K450" s="6"/>
      <c r="L450" s="3">
        <f t="shared" si="38"/>
        <v>0</v>
      </c>
      <c r="M450" s="3">
        <f t="shared" si="39"/>
        <v>15012.230000000001</v>
      </c>
      <c r="N450" s="3">
        <f t="shared" si="40"/>
        <v>15012.230000000001</v>
      </c>
      <c r="O450" s="3">
        <f t="shared" si="41"/>
        <v>30024.460000000003</v>
      </c>
      <c r="P450" s="3" t="s">
        <v>7929</v>
      </c>
      <c r="Q450" s="3" t="s">
        <v>5815</v>
      </c>
    </row>
    <row r="451" spans="1:17" x14ac:dyDescent="0.25">
      <c r="A451" s="2" t="s">
        <v>7257</v>
      </c>
      <c r="B451" s="3">
        <f>SUMIF(GSTR2A!E:E,DIFF!A451,GSTR2A!O:O)</f>
        <v>0</v>
      </c>
      <c r="C451" s="3">
        <f>SUMIF(GSTR2A!E:E,DIFF!A451,GSTR2A!P:P)</f>
        <v>0</v>
      </c>
      <c r="D451" s="3">
        <f>SUMIF(GSTR2A!E:E,DIFF!A451,GSTR2A!Q:Q)</f>
        <v>0</v>
      </c>
      <c r="E451" s="3">
        <f t="shared" si="36"/>
        <v>0</v>
      </c>
      <c r="F451" s="6"/>
      <c r="G451" s="3">
        <f>SUMIF(b!F:F,DIFF!A451,b!Q:Q)</f>
        <v>10530</v>
      </c>
      <c r="H451" s="3">
        <f>SUMIF(b!F:F,DIFF!A451,b!P:P)</f>
        <v>0</v>
      </c>
      <c r="I451" s="3">
        <f>SUMIF(b!F:F,DIFF!A451,b!O:O)</f>
        <v>0</v>
      </c>
      <c r="J451" s="3">
        <f t="shared" si="37"/>
        <v>10530</v>
      </c>
      <c r="K451" s="6"/>
      <c r="L451" s="3">
        <f t="shared" si="38"/>
        <v>-10530</v>
      </c>
      <c r="M451" s="3">
        <f t="shared" si="39"/>
        <v>0</v>
      </c>
      <c r="N451" s="3">
        <f t="shared" si="40"/>
        <v>0</v>
      </c>
      <c r="O451" s="3">
        <f t="shared" si="41"/>
        <v>-10530</v>
      </c>
      <c r="P451" s="3" t="s">
        <v>7930</v>
      </c>
      <c r="Q451" s="3"/>
    </row>
    <row r="452" spans="1:17" x14ac:dyDescent="0.25">
      <c r="A452" s="2" t="s">
        <v>1025</v>
      </c>
      <c r="B452" s="3">
        <f>SUMIF(GSTR2A!E:E,DIFF!A452,GSTR2A!O:O)</f>
        <v>0</v>
      </c>
      <c r="C452" s="3">
        <f>SUMIF(GSTR2A!E:E,DIFF!A452,GSTR2A!P:P)</f>
        <v>1433.65</v>
      </c>
      <c r="D452" s="3">
        <f>SUMIF(GSTR2A!E:E,DIFF!A452,GSTR2A!Q:Q)</f>
        <v>1433.65</v>
      </c>
      <c r="E452" s="3">
        <f t="shared" ref="E452:E515" si="42">SUM(B452:D452)</f>
        <v>2867.3</v>
      </c>
      <c r="F452" s="6"/>
      <c r="G452" s="3">
        <f>SUMIF(b!F:F,DIFF!A452,b!Q:Q)</f>
        <v>0</v>
      </c>
      <c r="H452" s="3">
        <f>SUMIF(b!F:F,DIFF!A452,b!P:P)</f>
        <v>1433.7</v>
      </c>
      <c r="I452" s="3">
        <f>SUMIF(b!F:F,DIFF!A452,b!O:O)</f>
        <v>1433.7</v>
      </c>
      <c r="J452" s="3">
        <f t="shared" ref="J452:J515" si="43">SUM(G452:I452)</f>
        <v>2867.4</v>
      </c>
      <c r="K452" s="6"/>
      <c r="L452" s="3">
        <f t="shared" ref="L452:L515" si="44">B452-G452</f>
        <v>0</v>
      </c>
      <c r="M452" s="3">
        <f t="shared" ref="M452:M515" si="45">C452-H452</f>
        <v>-4.9999999999954525E-2</v>
      </c>
      <c r="N452" s="3">
        <f t="shared" ref="N452:N515" si="46">D452-I452</f>
        <v>-4.9999999999954525E-2</v>
      </c>
      <c r="O452" s="3">
        <f t="shared" ref="O452:O515" si="47">E452-J452</f>
        <v>-9.9999999999909051E-2</v>
      </c>
      <c r="P452" s="3" t="s">
        <v>7339</v>
      </c>
      <c r="Q452" s="3"/>
    </row>
    <row r="453" spans="1:17" x14ac:dyDescent="0.25">
      <c r="A453" s="2" t="s">
        <v>1072</v>
      </c>
      <c r="B453" s="3">
        <f>SUMIF(GSTR2A!E:E,DIFF!A453,GSTR2A!O:O)</f>
        <v>0</v>
      </c>
      <c r="C453" s="3">
        <f>SUMIF(GSTR2A!E:E,DIFF!A453,GSTR2A!P:P)</f>
        <v>202.5</v>
      </c>
      <c r="D453" s="3">
        <f>SUMIF(GSTR2A!E:E,DIFF!A453,GSTR2A!Q:Q)</f>
        <v>202.5</v>
      </c>
      <c r="E453" s="3">
        <f t="shared" si="42"/>
        <v>405</v>
      </c>
      <c r="F453" s="6"/>
      <c r="G453" s="3">
        <f>SUMIF(b!F:F,DIFF!A453,b!Q:Q)</f>
        <v>0</v>
      </c>
      <c r="H453" s="3">
        <f>SUMIF(b!F:F,DIFF!A453,b!P:P)</f>
        <v>202.5</v>
      </c>
      <c r="I453" s="3">
        <f>SUMIF(b!F:F,DIFF!A453,b!O:O)</f>
        <v>202.5</v>
      </c>
      <c r="J453" s="3">
        <f t="shared" si="43"/>
        <v>405</v>
      </c>
      <c r="K453" s="6"/>
      <c r="L453" s="3">
        <f t="shared" si="44"/>
        <v>0</v>
      </c>
      <c r="M453" s="3">
        <f t="shared" si="45"/>
        <v>0</v>
      </c>
      <c r="N453" s="3">
        <f t="shared" si="46"/>
        <v>0</v>
      </c>
      <c r="O453" s="3">
        <f t="shared" si="47"/>
        <v>0</v>
      </c>
      <c r="P453" s="3" t="s">
        <v>7339</v>
      </c>
      <c r="Q453" s="3"/>
    </row>
    <row r="454" spans="1:17" x14ac:dyDescent="0.25">
      <c r="A454" s="2" t="s">
        <v>1224</v>
      </c>
      <c r="B454" s="3">
        <f>SUMIF(GSTR2A!E:E,DIFF!A454,GSTR2A!O:O)</f>
        <v>0</v>
      </c>
      <c r="C454" s="3">
        <f>SUMIF(GSTR2A!E:E,DIFF!A454,GSTR2A!P:P)</f>
        <v>855</v>
      </c>
      <c r="D454" s="3">
        <f>SUMIF(GSTR2A!E:E,DIFF!A454,GSTR2A!Q:Q)</f>
        <v>855</v>
      </c>
      <c r="E454" s="3">
        <f t="shared" si="42"/>
        <v>1710</v>
      </c>
      <c r="F454" s="6"/>
      <c r="G454" s="3">
        <f>SUMIF(b!F:F,DIFF!A454,b!Q:Q)</f>
        <v>0</v>
      </c>
      <c r="H454" s="3">
        <f>SUMIF(b!F:F,DIFF!A454,b!P:P)</f>
        <v>855</v>
      </c>
      <c r="I454" s="3">
        <f>SUMIF(b!F:F,DIFF!A454,b!O:O)</f>
        <v>855</v>
      </c>
      <c r="J454" s="3">
        <f t="shared" si="43"/>
        <v>1710</v>
      </c>
      <c r="K454" s="6"/>
      <c r="L454" s="3">
        <f t="shared" si="44"/>
        <v>0</v>
      </c>
      <c r="M454" s="3">
        <f t="shared" si="45"/>
        <v>0</v>
      </c>
      <c r="N454" s="3">
        <f t="shared" si="46"/>
        <v>0</v>
      </c>
      <c r="O454" s="3">
        <f t="shared" si="47"/>
        <v>0</v>
      </c>
      <c r="P454" s="3" t="s">
        <v>7339</v>
      </c>
      <c r="Q454" s="3"/>
    </row>
    <row r="455" spans="1:17" x14ac:dyDescent="0.25">
      <c r="A455" s="2" t="s">
        <v>759</v>
      </c>
      <c r="B455" s="3">
        <f>SUMIF(GSTR2A!E:E,DIFF!A455,GSTR2A!O:O)</f>
        <v>0</v>
      </c>
      <c r="C455" s="3">
        <f>SUMIF(GSTR2A!E:E,DIFF!A455,GSTR2A!P:P)</f>
        <v>103.5</v>
      </c>
      <c r="D455" s="3">
        <f>SUMIF(GSTR2A!E:E,DIFF!A455,GSTR2A!Q:Q)</f>
        <v>103.5</v>
      </c>
      <c r="E455" s="3">
        <f t="shared" si="42"/>
        <v>207</v>
      </c>
      <c r="F455" s="6"/>
      <c r="G455" s="3">
        <f>SUMIF(b!F:F,DIFF!A455,b!Q:Q)</f>
        <v>0</v>
      </c>
      <c r="H455" s="3">
        <f>SUMIF(b!F:F,DIFF!A455,b!P:P)</f>
        <v>103.5</v>
      </c>
      <c r="I455" s="3">
        <f>SUMIF(b!F:F,DIFF!A455,b!O:O)</f>
        <v>103.5</v>
      </c>
      <c r="J455" s="3">
        <f t="shared" si="43"/>
        <v>207</v>
      </c>
      <c r="K455" s="6"/>
      <c r="L455" s="3">
        <f t="shared" si="44"/>
        <v>0</v>
      </c>
      <c r="M455" s="3">
        <f t="shared" si="45"/>
        <v>0</v>
      </c>
      <c r="N455" s="3">
        <f t="shared" si="46"/>
        <v>0</v>
      </c>
      <c r="O455" s="3">
        <f t="shared" si="47"/>
        <v>0</v>
      </c>
      <c r="P455" s="3" t="s">
        <v>7339</v>
      </c>
      <c r="Q455" s="3"/>
    </row>
    <row r="456" spans="1:17" x14ac:dyDescent="0.25">
      <c r="A456" s="2" t="s">
        <v>1005</v>
      </c>
      <c r="B456" s="3">
        <f>SUMIF(GSTR2A!E:E,DIFF!A456,GSTR2A!O:O)</f>
        <v>0</v>
      </c>
      <c r="C456" s="3">
        <f>SUMIF(GSTR2A!E:E,DIFF!A456,GSTR2A!P:P)</f>
        <v>13225.14</v>
      </c>
      <c r="D456" s="3">
        <f>SUMIF(GSTR2A!E:E,DIFF!A456,GSTR2A!Q:Q)</f>
        <v>13225.14</v>
      </c>
      <c r="E456" s="3">
        <f t="shared" si="42"/>
        <v>26450.28</v>
      </c>
      <c r="F456" s="6"/>
      <c r="G456" s="3">
        <f>SUMIF(b!F:F,DIFF!A456,b!Q:Q)</f>
        <v>0</v>
      </c>
      <c r="H456" s="3">
        <f>SUMIF(b!F:F,DIFF!A456,b!P:P)</f>
        <v>13225.09</v>
      </c>
      <c r="I456" s="3">
        <f>SUMIF(b!F:F,DIFF!A456,b!O:O)</f>
        <v>13225.09</v>
      </c>
      <c r="J456" s="3">
        <f t="shared" si="43"/>
        <v>26450.18</v>
      </c>
      <c r="K456" s="6"/>
      <c r="L456" s="3">
        <f t="shared" si="44"/>
        <v>0</v>
      </c>
      <c r="M456" s="3">
        <f t="shared" si="45"/>
        <v>4.9999999999272404E-2</v>
      </c>
      <c r="N456" s="3">
        <f t="shared" si="46"/>
        <v>4.9999999999272404E-2</v>
      </c>
      <c r="O456" s="3">
        <f t="shared" si="47"/>
        <v>9.9999999998544808E-2</v>
      </c>
      <c r="P456" s="3" t="s">
        <v>7339</v>
      </c>
      <c r="Q456" s="3"/>
    </row>
    <row r="457" spans="1:17" x14ac:dyDescent="0.25">
      <c r="A457" s="2" t="s">
        <v>636</v>
      </c>
      <c r="B457" s="3">
        <f>SUMIF(GSTR2A!E:E,DIFF!A457,GSTR2A!O:O)</f>
        <v>0</v>
      </c>
      <c r="C457" s="3">
        <f>SUMIF(GSTR2A!E:E,DIFF!A457,GSTR2A!P:P)</f>
        <v>3518.01</v>
      </c>
      <c r="D457" s="3">
        <f>SUMIF(GSTR2A!E:E,DIFF!A457,GSTR2A!Q:Q)</f>
        <v>3518.01</v>
      </c>
      <c r="E457" s="3">
        <f t="shared" si="42"/>
        <v>7036.02</v>
      </c>
      <c r="F457" s="6"/>
      <c r="G457" s="3">
        <f>SUMIF(b!F:F,DIFF!A457,b!Q:Q)</f>
        <v>0</v>
      </c>
      <c r="H457" s="3">
        <f>SUMIF(b!F:F,DIFF!A457,b!P:P)</f>
        <v>4827.6499999999996</v>
      </c>
      <c r="I457" s="3">
        <f>SUMIF(b!F:F,DIFF!A457,b!O:O)</f>
        <v>4827.6499999999996</v>
      </c>
      <c r="J457" s="3">
        <f t="shared" si="43"/>
        <v>9655.2999999999993</v>
      </c>
      <c r="K457" s="6"/>
      <c r="L457" s="3">
        <f t="shared" si="44"/>
        <v>0</v>
      </c>
      <c r="M457" s="3">
        <f t="shared" si="45"/>
        <v>-1309.6399999999994</v>
      </c>
      <c r="N457" s="3">
        <f t="shared" si="46"/>
        <v>-1309.6399999999994</v>
      </c>
      <c r="O457" s="3">
        <f t="shared" si="47"/>
        <v>-2619.2799999999988</v>
      </c>
      <c r="P457" s="3" t="s">
        <v>7930</v>
      </c>
      <c r="Q457" s="3"/>
    </row>
    <row r="458" spans="1:17" x14ac:dyDescent="0.25">
      <c r="A458" s="2" t="s">
        <v>1743</v>
      </c>
      <c r="B458" s="3">
        <f>SUMIF(GSTR2A!E:E,DIFF!A458,GSTR2A!O:O)</f>
        <v>0</v>
      </c>
      <c r="C458" s="3">
        <f>SUMIF(GSTR2A!E:E,DIFF!A458,GSTR2A!P:P)</f>
        <v>388.8</v>
      </c>
      <c r="D458" s="3">
        <f>SUMIF(GSTR2A!E:E,DIFF!A458,GSTR2A!Q:Q)</f>
        <v>388.8</v>
      </c>
      <c r="E458" s="3">
        <f t="shared" si="42"/>
        <v>777.6</v>
      </c>
      <c r="F458" s="6"/>
      <c r="G458" s="3">
        <f>SUMIF(b!F:F,DIFF!A458,b!Q:Q)</f>
        <v>0</v>
      </c>
      <c r="H458" s="3">
        <f>SUMIF(b!F:F,DIFF!A458,b!P:P)</f>
        <v>388.8</v>
      </c>
      <c r="I458" s="3">
        <f>SUMIF(b!F:F,DIFF!A458,b!O:O)</f>
        <v>388.8</v>
      </c>
      <c r="J458" s="3">
        <f t="shared" si="43"/>
        <v>777.6</v>
      </c>
      <c r="K458" s="6"/>
      <c r="L458" s="3">
        <f t="shared" si="44"/>
        <v>0</v>
      </c>
      <c r="M458" s="3">
        <f t="shared" si="45"/>
        <v>0</v>
      </c>
      <c r="N458" s="3">
        <f t="shared" si="46"/>
        <v>0</v>
      </c>
      <c r="O458" s="3">
        <f t="shared" si="47"/>
        <v>0</v>
      </c>
      <c r="P458" s="3" t="s">
        <v>7339</v>
      </c>
      <c r="Q458" s="3"/>
    </row>
    <row r="459" spans="1:17" x14ac:dyDescent="0.25">
      <c r="A459" s="2" t="s">
        <v>1284</v>
      </c>
      <c r="B459" s="3">
        <f>SUMIF(GSTR2A!E:E,DIFF!A459,GSTR2A!O:O)</f>
        <v>0</v>
      </c>
      <c r="C459" s="3">
        <f>SUMIF(GSTR2A!E:E,DIFF!A459,GSTR2A!P:P)</f>
        <v>225</v>
      </c>
      <c r="D459" s="3">
        <f>SUMIF(GSTR2A!E:E,DIFF!A459,GSTR2A!Q:Q)</f>
        <v>225</v>
      </c>
      <c r="E459" s="3">
        <f t="shared" si="42"/>
        <v>450</v>
      </c>
      <c r="F459" s="6"/>
      <c r="G459" s="3">
        <f>SUMIF(b!F:F,DIFF!A459,b!Q:Q)</f>
        <v>0</v>
      </c>
      <c r="H459" s="3">
        <f>SUMIF(b!F:F,DIFF!A459,b!P:P)</f>
        <v>225</v>
      </c>
      <c r="I459" s="3">
        <f>SUMIF(b!F:F,DIFF!A459,b!O:O)</f>
        <v>225</v>
      </c>
      <c r="J459" s="3">
        <f t="shared" si="43"/>
        <v>450</v>
      </c>
      <c r="K459" s="6"/>
      <c r="L459" s="3">
        <f t="shared" si="44"/>
        <v>0</v>
      </c>
      <c r="M459" s="3">
        <f t="shared" si="45"/>
        <v>0</v>
      </c>
      <c r="N459" s="3">
        <f t="shared" si="46"/>
        <v>0</v>
      </c>
      <c r="O459" s="3">
        <f t="shared" si="47"/>
        <v>0</v>
      </c>
      <c r="P459" s="3" t="s">
        <v>7339</v>
      </c>
      <c r="Q459" s="3"/>
    </row>
    <row r="460" spans="1:17" x14ac:dyDescent="0.25">
      <c r="A460" s="2" t="s">
        <v>1356</v>
      </c>
      <c r="B460" s="3">
        <f>SUMIF(GSTR2A!E:E,DIFF!A460,GSTR2A!O:O)</f>
        <v>0</v>
      </c>
      <c r="C460" s="3">
        <f>SUMIF(GSTR2A!E:E,DIFF!A460,GSTR2A!P:P)</f>
        <v>1426680</v>
      </c>
      <c r="D460" s="3">
        <f>SUMIF(GSTR2A!E:E,DIFF!A460,GSTR2A!Q:Q)</f>
        <v>1426680</v>
      </c>
      <c r="E460" s="3">
        <f t="shared" si="42"/>
        <v>2853360</v>
      </c>
      <c r="F460" s="6"/>
      <c r="G460" s="3">
        <f>SUMIF(b!F:F,DIFF!A460,b!Q:Q)</f>
        <v>0</v>
      </c>
      <c r="H460" s="3">
        <f>SUMIF(b!F:F,DIFF!A460,b!P:P)</f>
        <v>1426680</v>
      </c>
      <c r="I460" s="3">
        <f>SUMIF(b!F:F,DIFF!A460,b!O:O)</f>
        <v>1426680</v>
      </c>
      <c r="J460" s="3">
        <f t="shared" si="43"/>
        <v>2853360</v>
      </c>
      <c r="K460" s="6"/>
      <c r="L460" s="3">
        <f t="shared" si="44"/>
        <v>0</v>
      </c>
      <c r="M460" s="3">
        <f t="shared" si="45"/>
        <v>0</v>
      </c>
      <c r="N460" s="3">
        <f t="shared" si="46"/>
        <v>0</v>
      </c>
      <c r="O460" s="3">
        <f t="shared" si="47"/>
        <v>0</v>
      </c>
      <c r="P460" s="3" t="s">
        <v>7339</v>
      </c>
      <c r="Q460" s="3"/>
    </row>
    <row r="461" spans="1:17" x14ac:dyDescent="0.25">
      <c r="A461" s="2" t="s">
        <v>1078</v>
      </c>
      <c r="B461" s="3">
        <f>SUMIF(GSTR2A!E:E,DIFF!A461,GSTR2A!O:O)</f>
        <v>8172</v>
      </c>
      <c r="C461" s="3">
        <f>SUMIF(GSTR2A!E:E,DIFF!A461,GSTR2A!P:P)</f>
        <v>0</v>
      </c>
      <c r="D461" s="3">
        <f>SUMIF(GSTR2A!E:E,DIFF!A461,GSTR2A!Q:Q)</f>
        <v>0</v>
      </c>
      <c r="E461" s="3">
        <f t="shared" si="42"/>
        <v>8172</v>
      </c>
      <c r="F461" s="6"/>
      <c r="G461" s="3">
        <f>SUMIF(b!F:F,DIFF!A461,b!Q:Q)</f>
        <v>8172</v>
      </c>
      <c r="H461" s="3">
        <f>SUMIF(b!F:F,DIFF!A461,b!P:P)</f>
        <v>0</v>
      </c>
      <c r="I461" s="3">
        <f>SUMIF(b!F:F,DIFF!A461,b!O:O)</f>
        <v>0</v>
      </c>
      <c r="J461" s="3">
        <f t="shared" si="43"/>
        <v>8172</v>
      </c>
      <c r="K461" s="6"/>
      <c r="L461" s="3">
        <f t="shared" si="44"/>
        <v>0</v>
      </c>
      <c r="M461" s="3">
        <f t="shared" si="45"/>
        <v>0</v>
      </c>
      <c r="N461" s="3">
        <f t="shared" si="46"/>
        <v>0</v>
      </c>
      <c r="O461" s="3">
        <f t="shared" si="47"/>
        <v>0</v>
      </c>
      <c r="P461" s="3" t="s">
        <v>7339</v>
      </c>
      <c r="Q461" s="3"/>
    </row>
    <row r="462" spans="1:17" x14ac:dyDescent="0.25">
      <c r="A462" s="2" t="s">
        <v>7318</v>
      </c>
      <c r="B462" s="3">
        <f>SUMIF(GSTR2A!E:E,DIFF!A462,GSTR2A!O:O)</f>
        <v>0</v>
      </c>
      <c r="C462" s="3">
        <f>SUMIF(GSTR2A!E:E,DIFF!A462,GSTR2A!P:P)</f>
        <v>0</v>
      </c>
      <c r="D462" s="3">
        <f>SUMIF(GSTR2A!E:E,DIFF!A462,GSTR2A!Q:Q)</f>
        <v>0</v>
      </c>
      <c r="E462" s="3">
        <f t="shared" si="42"/>
        <v>0</v>
      </c>
      <c r="F462" s="6"/>
      <c r="G462" s="3">
        <f>SUMIF(b!F:F,DIFF!A462,b!Q:Q)</f>
        <v>2673</v>
      </c>
      <c r="H462" s="3">
        <f>SUMIF(b!F:F,DIFF!A462,b!P:P)</f>
        <v>0</v>
      </c>
      <c r="I462" s="3">
        <f>SUMIF(b!F:F,DIFF!A462,b!O:O)</f>
        <v>0</v>
      </c>
      <c r="J462" s="3">
        <f t="shared" si="43"/>
        <v>2673</v>
      </c>
      <c r="K462" s="6"/>
      <c r="L462" s="3">
        <f t="shared" si="44"/>
        <v>-2673</v>
      </c>
      <c r="M462" s="3">
        <f t="shared" si="45"/>
        <v>0</v>
      </c>
      <c r="N462" s="3">
        <f t="shared" si="46"/>
        <v>0</v>
      </c>
      <c r="O462" s="3">
        <f t="shared" si="47"/>
        <v>-2673</v>
      </c>
      <c r="P462" s="3" t="s">
        <v>7930</v>
      </c>
      <c r="Q462" s="3"/>
    </row>
    <row r="463" spans="1:17" x14ac:dyDescent="0.25">
      <c r="A463" s="2" t="s">
        <v>746</v>
      </c>
      <c r="B463" s="3">
        <f>SUMIF(GSTR2A!E:E,DIFF!A463,GSTR2A!O:O)</f>
        <v>0</v>
      </c>
      <c r="C463" s="3">
        <f>SUMIF(GSTR2A!E:E,DIFF!A463,GSTR2A!P:P)</f>
        <v>435.41999999999996</v>
      </c>
      <c r="D463" s="3">
        <f>SUMIF(GSTR2A!E:E,DIFF!A463,GSTR2A!Q:Q)</f>
        <v>435.41999999999996</v>
      </c>
      <c r="E463" s="3">
        <f t="shared" si="42"/>
        <v>870.83999999999992</v>
      </c>
      <c r="F463" s="6"/>
      <c r="G463" s="3">
        <f>SUMIF(b!F:F,DIFF!A463,b!Q:Q)</f>
        <v>0</v>
      </c>
      <c r="H463" s="3">
        <f>SUMIF(b!F:F,DIFF!A463,b!P:P)</f>
        <v>435.41999999999996</v>
      </c>
      <c r="I463" s="3">
        <f>SUMIF(b!F:F,DIFF!A463,b!O:O)</f>
        <v>435.41999999999996</v>
      </c>
      <c r="J463" s="3">
        <f t="shared" si="43"/>
        <v>870.83999999999992</v>
      </c>
      <c r="K463" s="6"/>
      <c r="L463" s="3">
        <f t="shared" si="44"/>
        <v>0</v>
      </c>
      <c r="M463" s="3">
        <f t="shared" si="45"/>
        <v>0</v>
      </c>
      <c r="N463" s="3">
        <f t="shared" si="46"/>
        <v>0</v>
      </c>
      <c r="O463" s="3">
        <f t="shared" si="47"/>
        <v>0</v>
      </c>
      <c r="P463" s="3" t="s">
        <v>7339</v>
      </c>
      <c r="Q463" s="3"/>
    </row>
    <row r="464" spans="1:17" x14ac:dyDescent="0.25">
      <c r="A464" s="2" t="s">
        <v>7327</v>
      </c>
      <c r="B464" s="3">
        <f>SUMIF(GSTR2A!E:E,DIFF!A464,GSTR2A!O:O)</f>
        <v>0</v>
      </c>
      <c r="C464" s="3">
        <f>SUMIF(GSTR2A!E:E,DIFF!A464,GSTR2A!P:P)</f>
        <v>0</v>
      </c>
      <c r="D464" s="3">
        <f>SUMIF(GSTR2A!E:E,DIFF!A464,GSTR2A!Q:Q)</f>
        <v>0</v>
      </c>
      <c r="E464" s="3">
        <f t="shared" si="42"/>
        <v>0</v>
      </c>
      <c r="F464" s="6"/>
      <c r="G464" s="3">
        <f>SUMIF(b!F:F,DIFF!A464,b!Q:Q)</f>
        <v>0</v>
      </c>
      <c r="H464" s="3">
        <f>SUMIF(b!F:F,DIFF!A464,b!P:P)</f>
        <v>145.74</v>
      </c>
      <c r="I464" s="3">
        <f>SUMIF(b!F:F,DIFF!A464,b!O:O)</f>
        <v>145.74</v>
      </c>
      <c r="J464" s="3">
        <f t="shared" si="43"/>
        <v>291.48</v>
      </c>
      <c r="K464" s="6"/>
      <c r="L464" s="3">
        <f t="shared" si="44"/>
        <v>0</v>
      </c>
      <c r="M464" s="3">
        <f t="shared" si="45"/>
        <v>-145.74</v>
      </c>
      <c r="N464" s="3">
        <f t="shared" si="46"/>
        <v>-145.74</v>
      </c>
      <c r="O464" s="3">
        <f t="shared" si="47"/>
        <v>-291.48</v>
      </c>
      <c r="P464" s="3" t="s">
        <v>7930</v>
      </c>
      <c r="Q464" s="3"/>
    </row>
    <row r="465" spans="1:17" x14ac:dyDescent="0.25">
      <c r="A465" s="2" t="s">
        <v>1419</v>
      </c>
      <c r="B465" s="3">
        <f>SUMIF(GSTR2A!E:E,DIFF!A465,GSTR2A!O:O)</f>
        <v>0</v>
      </c>
      <c r="C465" s="3">
        <f>SUMIF(GSTR2A!E:E,DIFF!A465,GSTR2A!P:P)</f>
        <v>212.4</v>
      </c>
      <c r="D465" s="3">
        <f>SUMIF(GSTR2A!E:E,DIFF!A465,GSTR2A!Q:Q)</f>
        <v>212.4</v>
      </c>
      <c r="E465" s="3">
        <f t="shared" si="42"/>
        <v>424.8</v>
      </c>
      <c r="F465" s="6"/>
      <c r="G465" s="3">
        <f>SUMIF(b!F:F,DIFF!A465,b!Q:Q)</f>
        <v>0</v>
      </c>
      <c r="H465" s="3">
        <f>SUMIF(b!F:F,DIFF!A465,b!P:P)</f>
        <v>212.4</v>
      </c>
      <c r="I465" s="3">
        <f>SUMIF(b!F:F,DIFF!A465,b!O:O)</f>
        <v>212.4</v>
      </c>
      <c r="J465" s="3">
        <f t="shared" si="43"/>
        <v>424.8</v>
      </c>
      <c r="K465" s="6"/>
      <c r="L465" s="3">
        <f t="shared" si="44"/>
        <v>0</v>
      </c>
      <c r="M465" s="3">
        <f t="shared" si="45"/>
        <v>0</v>
      </c>
      <c r="N465" s="3">
        <f t="shared" si="46"/>
        <v>0</v>
      </c>
      <c r="O465" s="3">
        <f t="shared" si="47"/>
        <v>0</v>
      </c>
      <c r="P465" s="3" t="s">
        <v>7339</v>
      </c>
      <c r="Q465" s="3"/>
    </row>
    <row r="466" spans="1:17" x14ac:dyDescent="0.25">
      <c r="A466" s="2" t="s">
        <v>543</v>
      </c>
      <c r="B466" s="3">
        <f>SUMIF(GSTR2A!E:E,DIFF!A466,GSTR2A!O:O)</f>
        <v>52290</v>
      </c>
      <c r="C466" s="3">
        <f>SUMIF(GSTR2A!E:E,DIFF!A466,GSTR2A!P:P)</f>
        <v>0</v>
      </c>
      <c r="D466" s="3">
        <f>SUMIF(GSTR2A!E:E,DIFF!A466,GSTR2A!Q:Q)</f>
        <v>0</v>
      </c>
      <c r="E466" s="3">
        <f t="shared" si="42"/>
        <v>52290</v>
      </c>
      <c r="F466" s="6"/>
      <c r="G466" s="3">
        <f>SUMIF(b!F:F,DIFF!A466,b!Q:Q)</f>
        <v>52290</v>
      </c>
      <c r="H466" s="3">
        <f>SUMIF(b!F:F,DIFF!A466,b!P:P)</f>
        <v>0</v>
      </c>
      <c r="I466" s="3">
        <f>SUMIF(b!F:F,DIFF!A466,b!O:O)</f>
        <v>0</v>
      </c>
      <c r="J466" s="3">
        <f t="shared" si="43"/>
        <v>52290</v>
      </c>
      <c r="K466" s="6"/>
      <c r="L466" s="3">
        <f t="shared" si="44"/>
        <v>0</v>
      </c>
      <c r="M466" s="3">
        <f t="shared" si="45"/>
        <v>0</v>
      </c>
      <c r="N466" s="3">
        <f t="shared" si="46"/>
        <v>0</v>
      </c>
      <c r="O466" s="3">
        <f t="shared" si="47"/>
        <v>0</v>
      </c>
      <c r="P466" s="3" t="s">
        <v>7339</v>
      </c>
      <c r="Q466" s="3"/>
    </row>
    <row r="467" spans="1:17" x14ac:dyDescent="0.25">
      <c r="A467" s="2" t="s">
        <v>1483</v>
      </c>
      <c r="B467" s="3">
        <f>SUMIF(GSTR2A!E:E,DIFF!A467,GSTR2A!O:O)</f>
        <v>85336.74</v>
      </c>
      <c r="C467" s="3">
        <f>SUMIF(GSTR2A!E:E,DIFF!A467,GSTR2A!P:P)</f>
        <v>0</v>
      </c>
      <c r="D467" s="3">
        <f>SUMIF(GSTR2A!E:E,DIFF!A467,GSTR2A!Q:Q)</f>
        <v>0</v>
      </c>
      <c r="E467" s="3">
        <f t="shared" si="42"/>
        <v>85336.74</v>
      </c>
      <c r="F467" s="6"/>
      <c r="G467" s="3">
        <f>SUMIF(b!F:F,DIFF!A467,b!Q:Q)</f>
        <v>0</v>
      </c>
      <c r="H467" s="3">
        <f>SUMIF(b!F:F,DIFF!A467,b!P:P)</f>
        <v>0</v>
      </c>
      <c r="I467" s="3">
        <f>SUMIF(b!F:F,DIFF!A467,b!O:O)</f>
        <v>0</v>
      </c>
      <c r="J467" s="3">
        <f t="shared" si="43"/>
        <v>0</v>
      </c>
      <c r="K467" s="6"/>
      <c r="L467" s="3">
        <f t="shared" si="44"/>
        <v>85336.74</v>
      </c>
      <c r="M467" s="3">
        <f t="shared" si="45"/>
        <v>0</v>
      </c>
      <c r="N467" s="3">
        <f t="shared" si="46"/>
        <v>0</v>
      </c>
      <c r="O467" s="3">
        <f t="shared" si="47"/>
        <v>85336.74</v>
      </c>
      <c r="P467" s="3" t="s">
        <v>7929</v>
      </c>
      <c r="Q467" s="3" t="s">
        <v>5815</v>
      </c>
    </row>
    <row r="468" spans="1:17" x14ac:dyDescent="0.25">
      <c r="A468" s="2" t="s">
        <v>7336</v>
      </c>
      <c r="B468" s="3">
        <f>SUMIF(GSTR2A!E:E,DIFF!A468,GSTR2A!O:O)</f>
        <v>0</v>
      </c>
      <c r="C468" s="3">
        <f>SUMIF(GSTR2A!E:E,DIFF!A468,GSTR2A!P:P)</f>
        <v>0</v>
      </c>
      <c r="D468" s="3">
        <f>SUMIF(GSTR2A!E:E,DIFF!A468,GSTR2A!Q:Q)</f>
        <v>0</v>
      </c>
      <c r="E468" s="3">
        <f t="shared" si="42"/>
        <v>0</v>
      </c>
      <c r="F468" s="6"/>
      <c r="G468" s="3">
        <f>SUMIF(b!F:F,DIFF!A468,b!Q:Q)</f>
        <v>0</v>
      </c>
      <c r="H468" s="3">
        <f>SUMIF(b!F:F,DIFF!A468,b!P:P)</f>
        <v>5075.5600000000004</v>
      </c>
      <c r="I468" s="3">
        <f>SUMIF(b!F:F,DIFF!A468,b!O:O)</f>
        <v>5075.5600000000004</v>
      </c>
      <c r="J468" s="3">
        <f t="shared" si="43"/>
        <v>10151.120000000001</v>
      </c>
      <c r="K468" s="6"/>
      <c r="L468" s="3">
        <f t="shared" si="44"/>
        <v>0</v>
      </c>
      <c r="M468" s="3">
        <f t="shared" si="45"/>
        <v>-5075.5600000000004</v>
      </c>
      <c r="N468" s="3">
        <f t="shared" si="46"/>
        <v>-5075.5600000000004</v>
      </c>
      <c r="O468" s="3">
        <f t="shared" si="47"/>
        <v>-10151.120000000001</v>
      </c>
      <c r="P468" s="3" t="s">
        <v>7930</v>
      </c>
      <c r="Q468" s="3"/>
    </row>
    <row r="469" spans="1:17" x14ac:dyDescent="0.25">
      <c r="A469" s="2" t="s">
        <v>52</v>
      </c>
      <c r="B469" s="3">
        <f>SUMIF(GSTR2A!E:E,DIFF!A469,GSTR2A!O:O)</f>
        <v>0</v>
      </c>
      <c r="C469" s="3">
        <f>SUMIF(GSTR2A!E:E,DIFF!A469,GSTR2A!P:P)</f>
        <v>280355.30999999994</v>
      </c>
      <c r="D469" s="3">
        <f>SUMIF(GSTR2A!E:E,DIFF!A469,GSTR2A!Q:Q)</f>
        <v>280355.30999999994</v>
      </c>
      <c r="E469" s="3">
        <f t="shared" si="42"/>
        <v>560710.61999999988</v>
      </c>
      <c r="F469" s="6"/>
      <c r="G469" s="3">
        <f>SUMIF(b!F:F,DIFF!A469,b!Q:Q)</f>
        <v>0</v>
      </c>
      <c r="H469" s="3">
        <f>SUMIF(b!F:F,DIFF!A469,b!P:P)</f>
        <v>0</v>
      </c>
      <c r="I469" s="3">
        <f>SUMIF(b!F:F,DIFF!A469,b!O:O)</f>
        <v>0</v>
      </c>
      <c r="J469" s="3">
        <f t="shared" si="43"/>
        <v>0</v>
      </c>
      <c r="K469" s="6"/>
      <c r="L469" s="3">
        <f t="shared" si="44"/>
        <v>0</v>
      </c>
      <c r="M469" s="3">
        <f t="shared" si="45"/>
        <v>280355.30999999994</v>
      </c>
      <c r="N469" s="3">
        <f t="shared" si="46"/>
        <v>280355.30999999994</v>
      </c>
      <c r="O469" s="3">
        <f t="shared" si="47"/>
        <v>560710.61999999988</v>
      </c>
      <c r="P469" s="3" t="s">
        <v>7929</v>
      </c>
      <c r="Q469" s="3"/>
    </row>
    <row r="470" spans="1:17" x14ac:dyDescent="0.25">
      <c r="A470" s="2" t="s">
        <v>69</v>
      </c>
      <c r="B470" s="3">
        <f>SUMIF(GSTR2A!E:E,DIFF!A470,GSTR2A!O:O)</f>
        <v>0</v>
      </c>
      <c r="C470" s="3">
        <f>SUMIF(GSTR2A!E:E,DIFF!A470,GSTR2A!P:P)</f>
        <v>6439.28</v>
      </c>
      <c r="D470" s="3">
        <f>SUMIF(GSTR2A!E:E,DIFF!A470,GSTR2A!Q:Q)</f>
        <v>6439.28</v>
      </c>
      <c r="E470" s="3">
        <f t="shared" si="42"/>
        <v>12878.56</v>
      </c>
      <c r="F470" s="6"/>
      <c r="G470" s="3">
        <f>SUMIF(b!F:F,DIFF!A470,b!Q:Q)</f>
        <v>0</v>
      </c>
      <c r="H470" s="3">
        <f>SUMIF(b!F:F,DIFF!A470,b!P:P)</f>
        <v>0</v>
      </c>
      <c r="I470" s="3">
        <f>SUMIF(b!F:F,DIFF!A470,b!O:O)</f>
        <v>0</v>
      </c>
      <c r="J470" s="3">
        <f t="shared" si="43"/>
        <v>0</v>
      </c>
      <c r="K470" s="6"/>
      <c r="L470" s="3">
        <f t="shared" si="44"/>
        <v>0</v>
      </c>
      <c r="M470" s="3">
        <f t="shared" si="45"/>
        <v>6439.28</v>
      </c>
      <c r="N470" s="3">
        <f t="shared" si="46"/>
        <v>6439.28</v>
      </c>
      <c r="O470" s="3">
        <f t="shared" si="47"/>
        <v>12878.56</v>
      </c>
      <c r="P470" s="3" t="s">
        <v>7929</v>
      </c>
      <c r="Q470" s="3"/>
    </row>
    <row r="471" spans="1:17" x14ac:dyDescent="0.25">
      <c r="A471" s="2" t="s">
        <v>135</v>
      </c>
      <c r="B471" s="3">
        <f>SUMIF(GSTR2A!E:E,DIFF!A471,GSTR2A!O:O)</f>
        <v>0</v>
      </c>
      <c r="C471" s="3">
        <f>SUMIF(GSTR2A!E:E,DIFF!A471,GSTR2A!P:P)</f>
        <v>927</v>
      </c>
      <c r="D471" s="3">
        <f>SUMIF(GSTR2A!E:E,DIFF!A471,GSTR2A!Q:Q)</f>
        <v>927</v>
      </c>
      <c r="E471" s="3">
        <f t="shared" si="42"/>
        <v>1854</v>
      </c>
      <c r="F471" s="6"/>
      <c r="G471" s="3">
        <f>SUMIF(b!F:F,DIFF!A471,b!Q:Q)</f>
        <v>0</v>
      </c>
      <c r="H471" s="3">
        <f>SUMIF(b!F:F,DIFF!A471,b!P:P)</f>
        <v>0</v>
      </c>
      <c r="I471" s="3">
        <f>SUMIF(b!F:F,DIFF!A471,b!O:O)</f>
        <v>0</v>
      </c>
      <c r="J471" s="3">
        <f t="shared" si="43"/>
        <v>0</v>
      </c>
      <c r="K471" s="6"/>
      <c r="L471" s="3">
        <f t="shared" si="44"/>
        <v>0</v>
      </c>
      <c r="M471" s="3">
        <f t="shared" si="45"/>
        <v>927</v>
      </c>
      <c r="N471" s="3">
        <f t="shared" si="46"/>
        <v>927</v>
      </c>
      <c r="O471" s="3">
        <f t="shared" si="47"/>
        <v>1854</v>
      </c>
      <c r="P471" s="3" t="s">
        <v>7929</v>
      </c>
      <c r="Q471" s="3"/>
    </row>
    <row r="472" spans="1:17" x14ac:dyDescent="0.25">
      <c r="A472" s="2" t="s">
        <v>145</v>
      </c>
      <c r="B472" s="3">
        <f>SUMIF(GSTR2A!E:E,DIFF!A472,GSTR2A!O:O)</f>
        <v>0</v>
      </c>
      <c r="C472" s="3">
        <f>SUMIF(GSTR2A!E:E,DIFF!A472,GSTR2A!P:P)</f>
        <v>441.28999999999996</v>
      </c>
      <c r="D472" s="3">
        <f>SUMIF(GSTR2A!E:E,DIFF!A472,GSTR2A!Q:Q)</f>
        <v>441.28999999999996</v>
      </c>
      <c r="E472" s="3">
        <f t="shared" si="42"/>
        <v>882.57999999999993</v>
      </c>
      <c r="F472" s="6"/>
      <c r="G472" s="3">
        <f>SUMIF(b!F:F,DIFF!A472,b!Q:Q)</f>
        <v>0</v>
      </c>
      <c r="H472" s="3">
        <f>SUMIF(b!F:F,DIFF!A472,b!P:P)</f>
        <v>0</v>
      </c>
      <c r="I472" s="3">
        <f>SUMIF(b!F:F,DIFF!A472,b!O:O)</f>
        <v>0</v>
      </c>
      <c r="J472" s="3">
        <f t="shared" si="43"/>
        <v>0</v>
      </c>
      <c r="K472" s="6"/>
      <c r="L472" s="3">
        <f t="shared" si="44"/>
        <v>0</v>
      </c>
      <c r="M472" s="3">
        <f t="shared" si="45"/>
        <v>441.28999999999996</v>
      </c>
      <c r="N472" s="3">
        <f t="shared" si="46"/>
        <v>441.28999999999996</v>
      </c>
      <c r="O472" s="3">
        <f t="shared" si="47"/>
        <v>882.57999999999993</v>
      </c>
      <c r="P472" s="3" t="s">
        <v>7929</v>
      </c>
      <c r="Q472" s="3"/>
    </row>
    <row r="473" spans="1:17" x14ac:dyDescent="0.25">
      <c r="A473" s="2" t="s">
        <v>157</v>
      </c>
      <c r="B473" s="3">
        <f>SUMIF(GSTR2A!E:E,DIFF!A473,GSTR2A!O:O)</f>
        <v>1440</v>
      </c>
      <c r="C473" s="3">
        <f>SUMIF(GSTR2A!E:E,DIFF!A473,GSTR2A!P:P)</f>
        <v>0</v>
      </c>
      <c r="D473" s="3">
        <f>SUMIF(GSTR2A!E:E,DIFF!A473,GSTR2A!Q:Q)</f>
        <v>0</v>
      </c>
      <c r="E473" s="3">
        <f t="shared" si="42"/>
        <v>1440</v>
      </c>
      <c r="F473" s="6"/>
      <c r="G473" s="3">
        <f>SUMIF(b!F:F,DIFF!A473,b!Q:Q)</f>
        <v>0</v>
      </c>
      <c r="H473" s="3">
        <f>SUMIF(b!F:F,DIFF!A473,b!P:P)</f>
        <v>0</v>
      </c>
      <c r="I473" s="3">
        <f>SUMIF(b!F:F,DIFF!A473,b!O:O)</f>
        <v>0</v>
      </c>
      <c r="J473" s="3">
        <f t="shared" si="43"/>
        <v>0</v>
      </c>
      <c r="K473" s="6"/>
      <c r="L473" s="3">
        <f t="shared" si="44"/>
        <v>1440</v>
      </c>
      <c r="M473" s="3">
        <f t="shared" si="45"/>
        <v>0</v>
      </c>
      <c r="N473" s="3">
        <f t="shared" si="46"/>
        <v>0</v>
      </c>
      <c r="O473" s="3">
        <f t="shared" si="47"/>
        <v>1440</v>
      </c>
      <c r="P473" s="3" t="s">
        <v>7929</v>
      </c>
      <c r="Q473" s="3"/>
    </row>
    <row r="474" spans="1:17" x14ac:dyDescent="0.25">
      <c r="A474" s="2" t="s">
        <v>178</v>
      </c>
      <c r="B474" s="3">
        <f>SUMIF(GSTR2A!E:E,DIFF!A474,GSTR2A!O:O)</f>
        <v>5400</v>
      </c>
      <c r="C474" s="3">
        <f>SUMIF(GSTR2A!E:E,DIFF!A474,GSTR2A!P:P)</f>
        <v>0</v>
      </c>
      <c r="D474" s="3">
        <f>SUMIF(GSTR2A!E:E,DIFF!A474,GSTR2A!Q:Q)</f>
        <v>0</v>
      </c>
      <c r="E474" s="3">
        <f t="shared" si="42"/>
        <v>5400</v>
      </c>
      <c r="F474" s="6"/>
      <c r="G474" s="3">
        <f>SUMIF(b!F:F,DIFF!A474,b!Q:Q)</f>
        <v>0</v>
      </c>
      <c r="H474" s="3">
        <f>SUMIF(b!F:F,DIFF!A474,b!P:P)</f>
        <v>0</v>
      </c>
      <c r="I474" s="3">
        <f>SUMIF(b!F:F,DIFF!A474,b!O:O)</f>
        <v>0</v>
      </c>
      <c r="J474" s="3">
        <f t="shared" si="43"/>
        <v>0</v>
      </c>
      <c r="K474" s="6"/>
      <c r="L474" s="3">
        <f t="shared" si="44"/>
        <v>5400</v>
      </c>
      <c r="M474" s="3">
        <f t="shared" si="45"/>
        <v>0</v>
      </c>
      <c r="N474" s="3">
        <f t="shared" si="46"/>
        <v>0</v>
      </c>
      <c r="O474" s="3">
        <f t="shared" si="47"/>
        <v>5400</v>
      </c>
      <c r="P474" s="3" t="s">
        <v>7929</v>
      </c>
      <c r="Q474" s="3"/>
    </row>
    <row r="475" spans="1:17" x14ac:dyDescent="0.25">
      <c r="A475" s="2" t="s">
        <v>206</v>
      </c>
      <c r="B475" s="3">
        <f>SUMIF(GSTR2A!E:E,DIFF!A475,GSTR2A!O:O)</f>
        <v>0</v>
      </c>
      <c r="C475" s="3">
        <f>SUMIF(GSTR2A!E:E,DIFF!A475,GSTR2A!P:P)</f>
        <v>146.69999999999999</v>
      </c>
      <c r="D475" s="3">
        <f>SUMIF(GSTR2A!E:E,DIFF!A475,GSTR2A!Q:Q)</f>
        <v>146.69999999999999</v>
      </c>
      <c r="E475" s="3">
        <f t="shared" si="42"/>
        <v>293.39999999999998</v>
      </c>
      <c r="F475" s="6"/>
      <c r="G475" s="3">
        <f>SUMIF(b!F:F,DIFF!A475,b!Q:Q)</f>
        <v>0</v>
      </c>
      <c r="H475" s="3">
        <f>SUMIF(b!F:F,DIFF!A475,b!P:P)</f>
        <v>0</v>
      </c>
      <c r="I475" s="3">
        <f>SUMIF(b!F:F,DIFF!A475,b!O:O)</f>
        <v>0</v>
      </c>
      <c r="J475" s="3">
        <f t="shared" si="43"/>
        <v>0</v>
      </c>
      <c r="K475" s="6"/>
      <c r="L475" s="3">
        <f t="shared" si="44"/>
        <v>0</v>
      </c>
      <c r="M475" s="3">
        <f t="shared" si="45"/>
        <v>146.69999999999999</v>
      </c>
      <c r="N475" s="3">
        <f t="shared" si="46"/>
        <v>146.69999999999999</v>
      </c>
      <c r="O475" s="3">
        <f t="shared" si="47"/>
        <v>293.39999999999998</v>
      </c>
      <c r="P475" s="3" t="s">
        <v>7929</v>
      </c>
      <c r="Q475" s="3"/>
    </row>
    <row r="476" spans="1:17" x14ac:dyDescent="0.25">
      <c r="A476" s="2" t="s">
        <v>218</v>
      </c>
      <c r="B476" s="3">
        <f>SUMIF(GSTR2A!E:E,DIFF!A476,GSTR2A!O:O)</f>
        <v>0</v>
      </c>
      <c r="C476" s="3">
        <f>SUMIF(GSTR2A!E:E,DIFF!A476,GSTR2A!P:P)</f>
        <v>1904</v>
      </c>
      <c r="D476" s="3">
        <f>SUMIF(GSTR2A!E:E,DIFF!A476,GSTR2A!Q:Q)</f>
        <v>1904</v>
      </c>
      <c r="E476" s="3">
        <f t="shared" si="42"/>
        <v>3808</v>
      </c>
      <c r="F476" s="6"/>
      <c r="G476" s="3">
        <f>SUMIF(b!F:F,DIFF!A476,b!Q:Q)</f>
        <v>0</v>
      </c>
      <c r="H476" s="3">
        <f>SUMIF(b!F:F,DIFF!A476,b!P:P)</f>
        <v>0</v>
      </c>
      <c r="I476" s="3">
        <f>SUMIF(b!F:F,DIFF!A476,b!O:O)</f>
        <v>0</v>
      </c>
      <c r="J476" s="3">
        <f t="shared" si="43"/>
        <v>0</v>
      </c>
      <c r="K476" s="6"/>
      <c r="L476" s="3">
        <f t="shared" si="44"/>
        <v>0</v>
      </c>
      <c r="M476" s="3">
        <f t="shared" si="45"/>
        <v>1904</v>
      </c>
      <c r="N476" s="3">
        <f t="shared" si="46"/>
        <v>1904</v>
      </c>
      <c r="O476" s="3">
        <f t="shared" si="47"/>
        <v>3808</v>
      </c>
      <c r="P476" s="3" t="s">
        <v>7929</v>
      </c>
      <c r="Q476" s="3"/>
    </row>
    <row r="477" spans="1:17" x14ac:dyDescent="0.25">
      <c r="A477" s="2" t="s">
        <v>234</v>
      </c>
      <c r="B477" s="3">
        <f>SUMIF(GSTR2A!E:E,DIFF!A477,GSTR2A!O:O)</f>
        <v>0</v>
      </c>
      <c r="C477" s="3">
        <f>SUMIF(GSTR2A!E:E,DIFF!A477,GSTR2A!P:P)</f>
        <v>14209.559999999996</v>
      </c>
      <c r="D477" s="3">
        <f>SUMIF(GSTR2A!E:E,DIFF!A477,GSTR2A!Q:Q)</f>
        <v>14209.559999999996</v>
      </c>
      <c r="E477" s="3">
        <f t="shared" si="42"/>
        <v>28419.119999999992</v>
      </c>
      <c r="F477" s="6"/>
      <c r="G477" s="3">
        <f>SUMIF(b!F:F,DIFF!A477,b!Q:Q)</f>
        <v>0</v>
      </c>
      <c r="H477" s="3">
        <f>SUMIF(b!F:F,DIFF!A477,b!P:P)</f>
        <v>0</v>
      </c>
      <c r="I477" s="3">
        <f>SUMIF(b!F:F,DIFF!A477,b!O:O)</f>
        <v>0</v>
      </c>
      <c r="J477" s="3">
        <f t="shared" si="43"/>
        <v>0</v>
      </c>
      <c r="K477" s="6"/>
      <c r="L477" s="3">
        <f t="shared" si="44"/>
        <v>0</v>
      </c>
      <c r="M477" s="3">
        <f t="shared" si="45"/>
        <v>14209.559999999996</v>
      </c>
      <c r="N477" s="3">
        <f t="shared" si="46"/>
        <v>14209.559999999996</v>
      </c>
      <c r="O477" s="3">
        <f t="shared" si="47"/>
        <v>28419.119999999992</v>
      </c>
      <c r="P477" s="3" t="s">
        <v>7929</v>
      </c>
      <c r="Q477" s="3"/>
    </row>
    <row r="478" spans="1:17" x14ac:dyDescent="0.25">
      <c r="A478" s="2" t="s">
        <v>303</v>
      </c>
      <c r="B478" s="3">
        <f>SUMIF(GSTR2A!E:E,DIFF!A478,GSTR2A!O:O)</f>
        <v>288</v>
      </c>
      <c r="C478" s="3">
        <f>SUMIF(GSTR2A!E:E,DIFF!A478,GSTR2A!P:P)</f>
        <v>0</v>
      </c>
      <c r="D478" s="3">
        <f>SUMIF(GSTR2A!E:E,DIFF!A478,GSTR2A!Q:Q)</f>
        <v>0</v>
      </c>
      <c r="E478" s="3">
        <f t="shared" si="42"/>
        <v>288</v>
      </c>
      <c r="F478" s="6"/>
      <c r="G478" s="3">
        <f>SUMIF(b!F:F,DIFF!A478,b!Q:Q)</f>
        <v>0</v>
      </c>
      <c r="H478" s="3">
        <f>SUMIF(b!F:F,DIFF!A478,b!P:P)</f>
        <v>0</v>
      </c>
      <c r="I478" s="3">
        <f>SUMIF(b!F:F,DIFF!A478,b!O:O)</f>
        <v>0</v>
      </c>
      <c r="J478" s="3">
        <f t="shared" si="43"/>
        <v>0</v>
      </c>
      <c r="K478" s="6"/>
      <c r="L478" s="3">
        <f t="shared" si="44"/>
        <v>288</v>
      </c>
      <c r="M478" s="3">
        <f t="shared" si="45"/>
        <v>0</v>
      </c>
      <c r="N478" s="3">
        <f t="shared" si="46"/>
        <v>0</v>
      </c>
      <c r="O478" s="3">
        <f t="shared" si="47"/>
        <v>288</v>
      </c>
      <c r="P478" s="3" t="s">
        <v>7929</v>
      </c>
      <c r="Q478" s="3"/>
    </row>
    <row r="479" spans="1:17" x14ac:dyDescent="0.25">
      <c r="A479" s="2" t="s">
        <v>311</v>
      </c>
      <c r="B479" s="3">
        <f>SUMIF(GSTR2A!E:E,DIFF!A479,GSTR2A!O:O)</f>
        <v>0</v>
      </c>
      <c r="C479" s="3">
        <f>SUMIF(GSTR2A!E:E,DIFF!A479,GSTR2A!P:P)</f>
        <v>3081</v>
      </c>
      <c r="D479" s="3">
        <f>SUMIF(GSTR2A!E:E,DIFF!A479,GSTR2A!Q:Q)</f>
        <v>3081</v>
      </c>
      <c r="E479" s="3">
        <f t="shared" si="42"/>
        <v>6162</v>
      </c>
      <c r="F479" s="6"/>
      <c r="G479" s="3">
        <f>SUMIF(b!F:F,DIFF!A479,b!Q:Q)</f>
        <v>0</v>
      </c>
      <c r="H479" s="3">
        <f>SUMIF(b!F:F,DIFF!A479,b!P:P)</f>
        <v>0</v>
      </c>
      <c r="I479" s="3">
        <f>SUMIF(b!F:F,DIFF!A479,b!O:O)</f>
        <v>0</v>
      </c>
      <c r="J479" s="3">
        <f t="shared" si="43"/>
        <v>0</v>
      </c>
      <c r="K479" s="6"/>
      <c r="L479" s="3">
        <f t="shared" si="44"/>
        <v>0</v>
      </c>
      <c r="M479" s="3">
        <f t="shared" si="45"/>
        <v>3081</v>
      </c>
      <c r="N479" s="3">
        <f t="shared" si="46"/>
        <v>3081</v>
      </c>
      <c r="O479" s="3">
        <f t="shared" si="47"/>
        <v>6162</v>
      </c>
      <c r="P479" s="3" t="s">
        <v>7929</v>
      </c>
      <c r="Q479" s="3"/>
    </row>
    <row r="480" spans="1:17" x14ac:dyDescent="0.25">
      <c r="A480" s="2" t="s">
        <v>372</v>
      </c>
      <c r="B480" s="3">
        <f>SUMIF(GSTR2A!E:E,DIFF!A480,GSTR2A!O:O)</f>
        <v>0</v>
      </c>
      <c r="C480" s="3">
        <f>SUMIF(GSTR2A!E:E,DIFF!A480,GSTR2A!P:P)</f>
        <v>1336.5</v>
      </c>
      <c r="D480" s="3">
        <f>SUMIF(GSTR2A!E:E,DIFF!A480,GSTR2A!Q:Q)</f>
        <v>1336.5</v>
      </c>
      <c r="E480" s="3">
        <f t="shared" si="42"/>
        <v>2673</v>
      </c>
      <c r="F480" s="6"/>
      <c r="G480" s="3">
        <f>SUMIF(b!F:F,DIFF!A480,b!Q:Q)</f>
        <v>0</v>
      </c>
      <c r="H480" s="3">
        <f>SUMIF(b!F:F,DIFF!A480,b!P:P)</f>
        <v>0</v>
      </c>
      <c r="I480" s="3">
        <f>SUMIF(b!F:F,DIFF!A480,b!O:O)</f>
        <v>0</v>
      </c>
      <c r="J480" s="3">
        <f t="shared" si="43"/>
        <v>0</v>
      </c>
      <c r="K480" s="6"/>
      <c r="L480" s="3">
        <f t="shared" si="44"/>
        <v>0</v>
      </c>
      <c r="M480" s="3">
        <f t="shared" si="45"/>
        <v>1336.5</v>
      </c>
      <c r="N480" s="3">
        <f t="shared" si="46"/>
        <v>1336.5</v>
      </c>
      <c r="O480" s="3">
        <f t="shared" si="47"/>
        <v>2673</v>
      </c>
      <c r="P480" s="3" t="s">
        <v>7929</v>
      </c>
      <c r="Q480" s="3"/>
    </row>
    <row r="481" spans="1:17" x14ac:dyDescent="0.25">
      <c r="A481" s="2" t="s">
        <v>387</v>
      </c>
      <c r="B481" s="3">
        <f>SUMIF(GSTR2A!E:E,DIFF!A481,GSTR2A!O:O)</f>
        <v>450000</v>
      </c>
      <c r="C481" s="3">
        <f>SUMIF(GSTR2A!E:E,DIFF!A481,GSTR2A!P:P)</f>
        <v>0</v>
      </c>
      <c r="D481" s="3">
        <f>SUMIF(GSTR2A!E:E,DIFF!A481,GSTR2A!Q:Q)</f>
        <v>0</v>
      </c>
      <c r="E481" s="3">
        <f t="shared" si="42"/>
        <v>450000</v>
      </c>
      <c r="F481" s="6"/>
      <c r="G481" s="3">
        <f>SUMIF(b!F:F,DIFF!A481,b!Q:Q)</f>
        <v>0</v>
      </c>
      <c r="H481" s="3">
        <f>SUMIF(b!F:F,DIFF!A481,b!P:P)</f>
        <v>0</v>
      </c>
      <c r="I481" s="3">
        <f>SUMIF(b!F:F,DIFF!A481,b!O:O)</f>
        <v>0</v>
      </c>
      <c r="J481" s="3">
        <f t="shared" si="43"/>
        <v>0</v>
      </c>
      <c r="K481" s="6"/>
      <c r="L481" s="3">
        <f t="shared" si="44"/>
        <v>450000</v>
      </c>
      <c r="M481" s="3">
        <f t="shared" si="45"/>
        <v>0</v>
      </c>
      <c r="N481" s="3">
        <f t="shared" si="46"/>
        <v>0</v>
      </c>
      <c r="O481" s="3">
        <f t="shared" si="47"/>
        <v>450000</v>
      </c>
      <c r="P481" s="3" t="s">
        <v>7929</v>
      </c>
      <c r="Q481" s="3"/>
    </row>
    <row r="482" spans="1:17" x14ac:dyDescent="0.25">
      <c r="A482" s="2" t="s">
        <v>430</v>
      </c>
      <c r="B482" s="3">
        <f>SUMIF(GSTR2A!E:E,DIFF!A482,GSTR2A!O:O)</f>
        <v>2277</v>
      </c>
      <c r="C482" s="3">
        <f>SUMIF(GSTR2A!E:E,DIFF!A482,GSTR2A!P:P)</f>
        <v>0</v>
      </c>
      <c r="D482" s="3">
        <f>SUMIF(GSTR2A!E:E,DIFF!A482,GSTR2A!Q:Q)</f>
        <v>0</v>
      </c>
      <c r="E482" s="3">
        <f t="shared" si="42"/>
        <v>2277</v>
      </c>
      <c r="F482" s="6"/>
      <c r="G482" s="3">
        <f>SUMIF(b!F:F,DIFF!A482,b!Q:Q)</f>
        <v>0</v>
      </c>
      <c r="H482" s="3">
        <f>SUMIF(b!F:F,DIFF!A482,b!P:P)</f>
        <v>0</v>
      </c>
      <c r="I482" s="3">
        <f>SUMIF(b!F:F,DIFF!A482,b!O:O)</f>
        <v>0</v>
      </c>
      <c r="J482" s="3">
        <f t="shared" si="43"/>
        <v>0</v>
      </c>
      <c r="K482" s="6"/>
      <c r="L482" s="3">
        <f t="shared" si="44"/>
        <v>2277</v>
      </c>
      <c r="M482" s="3">
        <f t="shared" si="45"/>
        <v>0</v>
      </c>
      <c r="N482" s="3">
        <f t="shared" si="46"/>
        <v>0</v>
      </c>
      <c r="O482" s="3">
        <f t="shared" si="47"/>
        <v>2277</v>
      </c>
      <c r="P482" s="3" t="s">
        <v>7929</v>
      </c>
      <c r="Q482" s="3"/>
    </row>
    <row r="483" spans="1:17" x14ac:dyDescent="0.25">
      <c r="A483" s="2" t="s">
        <v>507</v>
      </c>
      <c r="B483" s="3">
        <f>SUMIF(GSTR2A!E:E,DIFF!A483,GSTR2A!O:O)</f>
        <v>0</v>
      </c>
      <c r="C483" s="3">
        <f>SUMIF(GSTR2A!E:E,DIFF!A483,GSTR2A!P:P)</f>
        <v>5879.46</v>
      </c>
      <c r="D483" s="3">
        <f>SUMIF(GSTR2A!E:E,DIFF!A483,GSTR2A!Q:Q)</f>
        <v>5879.46</v>
      </c>
      <c r="E483" s="3">
        <f t="shared" si="42"/>
        <v>11758.92</v>
      </c>
      <c r="F483" s="6"/>
      <c r="G483" s="3">
        <f>SUMIF(b!F:F,DIFF!A483,b!Q:Q)</f>
        <v>0</v>
      </c>
      <c r="H483" s="3">
        <f>SUMIF(b!F:F,DIFF!A483,b!P:P)</f>
        <v>0</v>
      </c>
      <c r="I483" s="3">
        <f>SUMIF(b!F:F,DIFF!A483,b!O:O)</f>
        <v>0</v>
      </c>
      <c r="J483" s="3">
        <f t="shared" si="43"/>
        <v>0</v>
      </c>
      <c r="K483" s="6"/>
      <c r="L483" s="3">
        <f t="shared" si="44"/>
        <v>0</v>
      </c>
      <c r="M483" s="3">
        <f t="shared" si="45"/>
        <v>5879.46</v>
      </c>
      <c r="N483" s="3">
        <f t="shared" si="46"/>
        <v>5879.46</v>
      </c>
      <c r="O483" s="3">
        <f t="shared" si="47"/>
        <v>11758.92</v>
      </c>
      <c r="P483" s="3" t="s">
        <v>7929</v>
      </c>
      <c r="Q483" s="3"/>
    </row>
    <row r="484" spans="1:17" x14ac:dyDescent="0.25">
      <c r="A484" s="2" t="s">
        <v>552</v>
      </c>
      <c r="B484" s="3">
        <f>SUMIF(GSTR2A!E:E,DIFF!A484,GSTR2A!O:O)</f>
        <v>0</v>
      </c>
      <c r="C484" s="3">
        <f>SUMIF(GSTR2A!E:E,DIFF!A484,GSTR2A!P:P)</f>
        <v>1054.5</v>
      </c>
      <c r="D484" s="3">
        <f>SUMIF(GSTR2A!E:E,DIFF!A484,GSTR2A!Q:Q)</f>
        <v>1054.5</v>
      </c>
      <c r="E484" s="3">
        <f t="shared" si="42"/>
        <v>2109</v>
      </c>
      <c r="F484" s="6"/>
      <c r="G484" s="3">
        <f>SUMIF(b!F:F,DIFF!A484,b!Q:Q)</f>
        <v>0</v>
      </c>
      <c r="H484" s="3">
        <f>SUMIF(b!F:F,DIFF!A484,b!P:P)</f>
        <v>0</v>
      </c>
      <c r="I484" s="3">
        <f>SUMIF(b!F:F,DIFF!A484,b!O:O)</f>
        <v>0</v>
      </c>
      <c r="J484" s="3">
        <f t="shared" si="43"/>
        <v>0</v>
      </c>
      <c r="K484" s="6"/>
      <c r="L484" s="3">
        <f t="shared" si="44"/>
        <v>0</v>
      </c>
      <c r="M484" s="3">
        <f t="shared" si="45"/>
        <v>1054.5</v>
      </c>
      <c r="N484" s="3">
        <f t="shared" si="46"/>
        <v>1054.5</v>
      </c>
      <c r="O484" s="3">
        <f t="shared" si="47"/>
        <v>2109</v>
      </c>
      <c r="P484" s="3" t="s">
        <v>7929</v>
      </c>
      <c r="Q484" s="3"/>
    </row>
    <row r="485" spans="1:17" x14ac:dyDescent="0.25">
      <c r="A485" s="2" t="s">
        <v>610</v>
      </c>
      <c r="B485" s="3">
        <f>SUMIF(GSTR2A!E:E,DIFF!A485,GSTR2A!O:O)</f>
        <v>0</v>
      </c>
      <c r="C485" s="3">
        <f>SUMIF(GSTR2A!E:E,DIFF!A485,GSTR2A!P:P)</f>
        <v>12690</v>
      </c>
      <c r="D485" s="3">
        <f>SUMIF(GSTR2A!E:E,DIFF!A485,GSTR2A!Q:Q)</f>
        <v>12690</v>
      </c>
      <c r="E485" s="3">
        <f t="shared" si="42"/>
        <v>25380</v>
      </c>
      <c r="F485" s="6"/>
      <c r="G485" s="3">
        <f>SUMIF(b!F:F,DIFF!A485,b!Q:Q)</f>
        <v>0</v>
      </c>
      <c r="H485" s="3">
        <f>SUMIF(b!F:F,DIFF!A485,b!P:P)</f>
        <v>0</v>
      </c>
      <c r="I485" s="3">
        <f>SUMIF(b!F:F,DIFF!A485,b!O:O)</f>
        <v>0</v>
      </c>
      <c r="J485" s="3">
        <f t="shared" si="43"/>
        <v>0</v>
      </c>
      <c r="K485" s="6"/>
      <c r="L485" s="3">
        <f t="shared" si="44"/>
        <v>0</v>
      </c>
      <c r="M485" s="3">
        <f t="shared" si="45"/>
        <v>12690</v>
      </c>
      <c r="N485" s="3">
        <f t="shared" si="46"/>
        <v>12690</v>
      </c>
      <c r="O485" s="3">
        <f t="shared" si="47"/>
        <v>25380</v>
      </c>
      <c r="P485" s="3" t="s">
        <v>7929</v>
      </c>
      <c r="Q485" s="3"/>
    </row>
    <row r="486" spans="1:17" x14ac:dyDescent="0.25">
      <c r="A486" s="2" t="s">
        <v>714</v>
      </c>
      <c r="B486" s="3">
        <f>SUMIF(GSTR2A!E:E,DIFF!A486,GSTR2A!O:O)</f>
        <v>990</v>
      </c>
      <c r="C486" s="3">
        <f>SUMIF(GSTR2A!E:E,DIFF!A486,GSTR2A!P:P)</f>
        <v>0</v>
      </c>
      <c r="D486" s="3">
        <f>SUMIF(GSTR2A!E:E,DIFF!A486,GSTR2A!Q:Q)</f>
        <v>0</v>
      </c>
      <c r="E486" s="3">
        <f t="shared" si="42"/>
        <v>990</v>
      </c>
      <c r="F486" s="6"/>
      <c r="G486" s="3">
        <f>SUMIF(b!F:F,DIFF!A486,b!Q:Q)</f>
        <v>0</v>
      </c>
      <c r="H486" s="3">
        <f>SUMIF(b!F:F,DIFF!A486,b!P:P)</f>
        <v>0</v>
      </c>
      <c r="I486" s="3">
        <f>SUMIF(b!F:F,DIFF!A486,b!O:O)</f>
        <v>0</v>
      </c>
      <c r="J486" s="3">
        <f t="shared" si="43"/>
        <v>0</v>
      </c>
      <c r="K486" s="6"/>
      <c r="L486" s="3">
        <f t="shared" si="44"/>
        <v>990</v>
      </c>
      <c r="M486" s="3">
        <f t="shared" si="45"/>
        <v>0</v>
      </c>
      <c r="N486" s="3">
        <f t="shared" si="46"/>
        <v>0</v>
      </c>
      <c r="O486" s="3">
        <f t="shared" si="47"/>
        <v>990</v>
      </c>
      <c r="P486" s="3" t="s">
        <v>7929</v>
      </c>
      <c r="Q486" s="3"/>
    </row>
    <row r="487" spans="1:17" x14ac:dyDescent="0.25">
      <c r="A487" s="2" t="s">
        <v>723</v>
      </c>
      <c r="B487" s="3">
        <f>SUMIF(GSTR2A!E:E,DIFF!A487,GSTR2A!O:O)</f>
        <v>0</v>
      </c>
      <c r="C487" s="3">
        <f>SUMIF(GSTR2A!E:E,DIFF!A487,GSTR2A!P:P)</f>
        <v>533.70000000000005</v>
      </c>
      <c r="D487" s="3">
        <f>SUMIF(GSTR2A!E:E,DIFF!A487,GSTR2A!Q:Q)</f>
        <v>533.70000000000005</v>
      </c>
      <c r="E487" s="3">
        <f t="shared" si="42"/>
        <v>1067.4000000000001</v>
      </c>
      <c r="F487" s="6"/>
      <c r="G487" s="3">
        <f>SUMIF(b!F:F,DIFF!A487,b!Q:Q)</f>
        <v>0</v>
      </c>
      <c r="H487" s="3">
        <f>SUMIF(b!F:F,DIFF!A487,b!P:P)</f>
        <v>0</v>
      </c>
      <c r="I487" s="3">
        <f>SUMIF(b!F:F,DIFF!A487,b!O:O)</f>
        <v>0</v>
      </c>
      <c r="J487" s="3">
        <f t="shared" si="43"/>
        <v>0</v>
      </c>
      <c r="K487" s="6"/>
      <c r="L487" s="3">
        <f t="shared" si="44"/>
        <v>0</v>
      </c>
      <c r="M487" s="3">
        <f t="shared" si="45"/>
        <v>533.70000000000005</v>
      </c>
      <c r="N487" s="3">
        <f t="shared" si="46"/>
        <v>533.70000000000005</v>
      </c>
      <c r="O487" s="3">
        <f t="shared" si="47"/>
        <v>1067.4000000000001</v>
      </c>
      <c r="P487" s="3" t="s">
        <v>7929</v>
      </c>
      <c r="Q487" s="3"/>
    </row>
    <row r="488" spans="1:17" x14ac:dyDescent="0.25">
      <c r="A488" s="2" t="s">
        <v>738</v>
      </c>
      <c r="B488" s="3">
        <f>SUMIF(GSTR2A!E:E,DIFF!A488,GSTR2A!O:O)</f>
        <v>0</v>
      </c>
      <c r="C488" s="3">
        <f>SUMIF(GSTR2A!E:E,DIFF!A488,GSTR2A!P:P)</f>
        <v>3653.0099999999998</v>
      </c>
      <c r="D488" s="3">
        <f>SUMIF(GSTR2A!E:E,DIFF!A488,GSTR2A!Q:Q)</f>
        <v>3653.0099999999998</v>
      </c>
      <c r="E488" s="3">
        <f t="shared" si="42"/>
        <v>7306.0199999999995</v>
      </c>
      <c r="F488" s="6"/>
      <c r="G488" s="3">
        <f>SUMIF(b!F:F,DIFF!A488,b!Q:Q)</f>
        <v>0</v>
      </c>
      <c r="H488" s="3">
        <f>SUMIF(b!F:F,DIFF!A488,b!P:P)</f>
        <v>0</v>
      </c>
      <c r="I488" s="3">
        <f>SUMIF(b!F:F,DIFF!A488,b!O:O)</f>
        <v>0</v>
      </c>
      <c r="J488" s="3">
        <f t="shared" si="43"/>
        <v>0</v>
      </c>
      <c r="K488" s="6"/>
      <c r="L488" s="3">
        <f t="shared" si="44"/>
        <v>0</v>
      </c>
      <c r="M488" s="3">
        <f t="shared" si="45"/>
        <v>3653.0099999999998</v>
      </c>
      <c r="N488" s="3">
        <f t="shared" si="46"/>
        <v>3653.0099999999998</v>
      </c>
      <c r="O488" s="3">
        <f t="shared" si="47"/>
        <v>7306.0199999999995</v>
      </c>
      <c r="P488" s="3" t="s">
        <v>7929</v>
      </c>
      <c r="Q488" s="3"/>
    </row>
    <row r="489" spans="1:17" x14ac:dyDescent="0.25">
      <c r="A489" s="2" t="s">
        <v>650</v>
      </c>
      <c r="B489" s="3">
        <f>SUMIF(GSTR2A!E:E,DIFF!A489,GSTR2A!O:O)</f>
        <v>0</v>
      </c>
      <c r="C489" s="3">
        <f>SUMIF(GSTR2A!E:E,DIFF!A489,GSTR2A!P:P)</f>
        <v>8284</v>
      </c>
      <c r="D489" s="3">
        <f>SUMIF(GSTR2A!E:E,DIFF!A489,GSTR2A!Q:Q)</f>
        <v>8284</v>
      </c>
      <c r="E489" s="3">
        <f t="shared" si="42"/>
        <v>16568</v>
      </c>
      <c r="F489" s="6"/>
      <c r="G489" s="3">
        <f>SUMIF(b!F:F,DIFF!A489,b!Q:Q)</f>
        <v>0</v>
      </c>
      <c r="H489" s="3">
        <f>SUMIF(b!F:F,DIFF!A489,b!P:P)</f>
        <v>0</v>
      </c>
      <c r="I489" s="3">
        <f>SUMIF(b!F:F,DIFF!A489,b!O:O)</f>
        <v>0</v>
      </c>
      <c r="J489" s="3">
        <f t="shared" si="43"/>
        <v>0</v>
      </c>
      <c r="K489" s="6"/>
      <c r="L489" s="3">
        <f t="shared" si="44"/>
        <v>0</v>
      </c>
      <c r="M489" s="3">
        <f t="shared" si="45"/>
        <v>8284</v>
      </c>
      <c r="N489" s="3">
        <f t="shared" si="46"/>
        <v>8284</v>
      </c>
      <c r="O489" s="3">
        <f t="shared" si="47"/>
        <v>16568</v>
      </c>
      <c r="P489" s="3" t="s">
        <v>7929</v>
      </c>
      <c r="Q489" s="3"/>
    </row>
    <row r="490" spans="1:17" x14ac:dyDescent="0.25">
      <c r="A490" s="2" t="s">
        <v>967</v>
      </c>
      <c r="B490" s="3">
        <f>SUMIF(GSTR2A!E:E,DIFF!A490,GSTR2A!O:O)</f>
        <v>622.77</v>
      </c>
      <c r="C490" s="3">
        <f>SUMIF(GSTR2A!E:E,DIFF!A490,GSTR2A!P:P)</f>
        <v>0</v>
      </c>
      <c r="D490" s="3">
        <f>SUMIF(GSTR2A!E:E,DIFF!A490,GSTR2A!Q:Q)</f>
        <v>0</v>
      </c>
      <c r="E490" s="3">
        <f t="shared" si="42"/>
        <v>622.77</v>
      </c>
      <c r="F490" s="6"/>
      <c r="G490" s="3">
        <f>SUMIF(b!F:F,DIFF!A490,b!Q:Q)</f>
        <v>0</v>
      </c>
      <c r="H490" s="3">
        <f>SUMIF(b!F:F,DIFF!A490,b!P:P)</f>
        <v>0</v>
      </c>
      <c r="I490" s="3">
        <f>SUMIF(b!F:F,DIFF!A490,b!O:O)</f>
        <v>0</v>
      </c>
      <c r="J490" s="3">
        <f t="shared" si="43"/>
        <v>0</v>
      </c>
      <c r="K490" s="6"/>
      <c r="L490" s="3">
        <f t="shared" si="44"/>
        <v>622.77</v>
      </c>
      <c r="M490" s="3">
        <f t="shared" si="45"/>
        <v>0</v>
      </c>
      <c r="N490" s="3">
        <f t="shared" si="46"/>
        <v>0</v>
      </c>
      <c r="O490" s="3">
        <f t="shared" si="47"/>
        <v>622.77</v>
      </c>
      <c r="P490" s="3" t="s">
        <v>7929</v>
      </c>
      <c r="Q490" s="3"/>
    </row>
    <row r="491" spans="1:17" x14ac:dyDescent="0.25">
      <c r="A491" s="2" t="s">
        <v>1011</v>
      </c>
      <c r="B491" s="3">
        <f>SUMIF(GSTR2A!E:E,DIFF!A491,GSTR2A!O:O)</f>
        <v>204</v>
      </c>
      <c r="C491" s="3">
        <f>SUMIF(GSTR2A!E:E,DIFF!A491,GSTR2A!P:P)</f>
        <v>0</v>
      </c>
      <c r="D491" s="3">
        <f>SUMIF(GSTR2A!E:E,DIFF!A491,GSTR2A!Q:Q)</f>
        <v>0</v>
      </c>
      <c r="E491" s="3">
        <f t="shared" si="42"/>
        <v>204</v>
      </c>
      <c r="F491" s="6"/>
      <c r="G491" s="3">
        <f>SUMIF(b!F:F,DIFF!A491,b!Q:Q)</f>
        <v>0</v>
      </c>
      <c r="H491" s="3">
        <f>SUMIF(b!F:F,DIFF!A491,b!P:P)</f>
        <v>0</v>
      </c>
      <c r="I491" s="3">
        <f>SUMIF(b!F:F,DIFF!A491,b!O:O)</f>
        <v>0</v>
      </c>
      <c r="J491" s="3">
        <f t="shared" si="43"/>
        <v>0</v>
      </c>
      <c r="K491" s="6"/>
      <c r="L491" s="3">
        <f t="shared" si="44"/>
        <v>204</v>
      </c>
      <c r="M491" s="3">
        <f t="shared" si="45"/>
        <v>0</v>
      </c>
      <c r="N491" s="3">
        <f t="shared" si="46"/>
        <v>0</v>
      </c>
      <c r="O491" s="3">
        <f t="shared" si="47"/>
        <v>204</v>
      </c>
      <c r="P491" s="3" t="s">
        <v>7929</v>
      </c>
      <c r="Q491" s="3"/>
    </row>
    <row r="492" spans="1:17" x14ac:dyDescent="0.25">
      <c r="A492" s="2" t="s">
        <v>1104</v>
      </c>
      <c r="B492" s="3">
        <f>SUMIF(GSTR2A!E:E,DIFF!A492,GSTR2A!O:O)</f>
        <v>0</v>
      </c>
      <c r="C492" s="3">
        <f>SUMIF(GSTR2A!E:E,DIFF!A492,GSTR2A!P:P)</f>
        <v>89.25</v>
      </c>
      <c r="D492" s="3">
        <f>SUMIF(GSTR2A!E:E,DIFF!A492,GSTR2A!Q:Q)</f>
        <v>89.25</v>
      </c>
      <c r="E492" s="3">
        <f t="shared" si="42"/>
        <v>178.5</v>
      </c>
      <c r="F492" s="6"/>
      <c r="G492" s="3">
        <f>SUMIF(b!F:F,DIFF!A492,b!Q:Q)</f>
        <v>0</v>
      </c>
      <c r="H492" s="3">
        <f>SUMIF(b!F:F,DIFF!A492,b!P:P)</f>
        <v>0</v>
      </c>
      <c r="I492" s="3">
        <f>SUMIF(b!F:F,DIFF!A492,b!O:O)</f>
        <v>0</v>
      </c>
      <c r="J492" s="3">
        <f t="shared" si="43"/>
        <v>0</v>
      </c>
      <c r="K492" s="6"/>
      <c r="L492" s="3">
        <f t="shared" si="44"/>
        <v>0</v>
      </c>
      <c r="M492" s="3">
        <f t="shared" si="45"/>
        <v>89.25</v>
      </c>
      <c r="N492" s="3">
        <f t="shared" si="46"/>
        <v>89.25</v>
      </c>
      <c r="O492" s="3">
        <f t="shared" si="47"/>
        <v>178.5</v>
      </c>
      <c r="P492" s="3" t="s">
        <v>7929</v>
      </c>
      <c r="Q492" s="3"/>
    </row>
    <row r="493" spans="1:17" x14ac:dyDescent="0.25">
      <c r="A493" s="2" t="s">
        <v>1167</v>
      </c>
      <c r="B493" s="3">
        <f>SUMIF(GSTR2A!E:E,DIFF!A493,GSTR2A!O:O)</f>
        <v>23489.360000000001</v>
      </c>
      <c r="C493" s="3">
        <f>SUMIF(GSTR2A!E:E,DIFF!A493,GSTR2A!P:P)</f>
        <v>0</v>
      </c>
      <c r="D493" s="3">
        <f>SUMIF(GSTR2A!E:E,DIFF!A493,GSTR2A!Q:Q)</f>
        <v>0</v>
      </c>
      <c r="E493" s="3">
        <f t="shared" si="42"/>
        <v>23489.360000000001</v>
      </c>
      <c r="F493" s="6"/>
      <c r="G493" s="3">
        <f>SUMIF(b!F:F,DIFF!A493,b!Q:Q)</f>
        <v>0</v>
      </c>
      <c r="H493" s="3">
        <f>SUMIF(b!F:F,DIFF!A493,b!P:P)</f>
        <v>0</v>
      </c>
      <c r="I493" s="3">
        <f>SUMIF(b!F:F,DIFF!A493,b!O:O)</f>
        <v>0</v>
      </c>
      <c r="J493" s="3">
        <f t="shared" si="43"/>
        <v>0</v>
      </c>
      <c r="K493" s="6"/>
      <c r="L493" s="3">
        <f t="shared" si="44"/>
        <v>23489.360000000001</v>
      </c>
      <c r="M493" s="3">
        <f t="shared" si="45"/>
        <v>0</v>
      </c>
      <c r="N493" s="3">
        <f t="shared" si="46"/>
        <v>0</v>
      </c>
      <c r="O493" s="3">
        <f t="shared" si="47"/>
        <v>23489.360000000001</v>
      </c>
      <c r="P493" s="3" t="s">
        <v>7929</v>
      </c>
      <c r="Q493" s="3"/>
    </row>
    <row r="494" spans="1:17" x14ac:dyDescent="0.25">
      <c r="A494" s="2" t="s">
        <v>1192</v>
      </c>
      <c r="B494" s="3">
        <f>SUMIF(GSTR2A!E:E,DIFF!A494,GSTR2A!O:O)</f>
        <v>0</v>
      </c>
      <c r="C494" s="3">
        <f>SUMIF(GSTR2A!E:E,DIFF!A494,GSTR2A!P:P)</f>
        <v>119.97999999999999</v>
      </c>
      <c r="D494" s="3">
        <f>SUMIF(GSTR2A!E:E,DIFF!A494,GSTR2A!Q:Q)</f>
        <v>119.97999999999999</v>
      </c>
      <c r="E494" s="3">
        <f t="shared" si="42"/>
        <v>239.95999999999998</v>
      </c>
      <c r="F494" s="6"/>
      <c r="G494" s="3">
        <f>SUMIF(b!F:F,DIFF!A494,b!Q:Q)</f>
        <v>0</v>
      </c>
      <c r="H494" s="3">
        <f>SUMIF(b!F:F,DIFF!A494,b!P:P)</f>
        <v>0</v>
      </c>
      <c r="I494" s="3">
        <f>SUMIF(b!F:F,DIFF!A494,b!O:O)</f>
        <v>0</v>
      </c>
      <c r="J494" s="3">
        <f t="shared" si="43"/>
        <v>0</v>
      </c>
      <c r="K494" s="6"/>
      <c r="L494" s="3">
        <f t="shared" si="44"/>
        <v>0</v>
      </c>
      <c r="M494" s="3">
        <f t="shared" si="45"/>
        <v>119.97999999999999</v>
      </c>
      <c r="N494" s="3">
        <f t="shared" si="46"/>
        <v>119.97999999999999</v>
      </c>
      <c r="O494" s="3">
        <f t="shared" si="47"/>
        <v>239.95999999999998</v>
      </c>
      <c r="P494" s="3" t="s">
        <v>7929</v>
      </c>
      <c r="Q494" s="3"/>
    </row>
    <row r="495" spans="1:17" x14ac:dyDescent="0.25">
      <c r="A495" s="2" t="s">
        <v>1202</v>
      </c>
      <c r="B495" s="3">
        <f>SUMIF(GSTR2A!E:E,DIFF!A495,GSTR2A!O:O)</f>
        <v>2313.9</v>
      </c>
      <c r="C495" s="3">
        <f>SUMIF(GSTR2A!E:E,DIFF!A495,GSTR2A!P:P)</f>
        <v>0</v>
      </c>
      <c r="D495" s="3">
        <f>SUMIF(GSTR2A!E:E,DIFF!A495,GSTR2A!Q:Q)</f>
        <v>0</v>
      </c>
      <c r="E495" s="3">
        <f t="shared" si="42"/>
        <v>2313.9</v>
      </c>
      <c r="F495" s="6"/>
      <c r="G495" s="3">
        <f>SUMIF(b!F:F,DIFF!A495,b!Q:Q)</f>
        <v>0</v>
      </c>
      <c r="H495" s="3">
        <f>SUMIF(b!F:F,DIFF!A495,b!P:P)</f>
        <v>0</v>
      </c>
      <c r="I495" s="3">
        <f>SUMIF(b!F:F,DIFF!A495,b!O:O)</f>
        <v>0</v>
      </c>
      <c r="J495" s="3">
        <f t="shared" si="43"/>
        <v>0</v>
      </c>
      <c r="K495" s="6"/>
      <c r="L495" s="3">
        <f t="shared" si="44"/>
        <v>2313.9</v>
      </c>
      <c r="M495" s="3">
        <f t="shared" si="45"/>
        <v>0</v>
      </c>
      <c r="N495" s="3">
        <f t="shared" si="46"/>
        <v>0</v>
      </c>
      <c r="O495" s="3">
        <f t="shared" si="47"/>
        <v>2313.9</v>
      </c>
      <c r="P495" s="3" t="s">
        <v>7929</v>
      </c>
      <c r="Q495" s="3"/>
    </row>
    <row r="496" spans="1:17" x14ac:dyDescent="0.25">
      <c r="A496" s="2" t="s">
        <v>1215</v>
      </c>
      <c r="B496" s="3">
        <f>SUMIF(GSTR2A!E:E,DIFF!A496,GSTR2A!O:O)</f>
        <v>0</v>
      </c>
      <c r="C496" s="3">
        <f>SUMIF(GSTR2A!E:E,DIFF!A496,GSTR2A!P:P)</f>
        <v>11593.26</v>
      </c>
      <c r="D496" s="3">
        <f>SUMIF(GSTR2A!E:E,DIFF!A496,GSTR2A!Q:Q)</f>
        <v>11593.26</v>
      </c>
      <c r="E496" s="3">
        <f t="shared" si="42"/>
        <v>23186.52</v>
      </c>
      <c r="F496" s="6"/>
      <c r="G496" s="3">
        <f>SUMIF(b!F:F,DIFF!A496,b!Q:Q)</f>
        <v>0</v>
      </c>
      <c r="H496" s="3">
        <f>SUMIF(b!F:F,DIFF!A496,b!P:P)</f>
        <v>0</v>
      </c>
      <c r="I496" s="3">
        <f>SUMIF(b!F:F,DIFF!A496,b!O:O)</f>
        <v>0</v>
      </c>
      <c r="J496" s="3">
        <f t="shared" si="43"/>
        <v>0</v>
      </c>
      <c r="K496" s="6"/>
      <c r="L496" s="3">
        <f t="shared" si="44"/>
        <v>0</v>
      </c>
      <c r="M496" s="3">
        <f t="shared" si="45"/>
        <v>11593.26</v>
      </c>
      <c r="N496" s="3">
        <f t="shared" si="46"/>
        <v>11593.26</v>
      </c>
      <c r="O496" s="3">
        <f t="shared" si="47"/>
        <v>23186.52</v>
      </c>
      <c r="P496" s="3" t="s">
        <v>7929</v>
      </c>
      <c r="Q496" s="3"/>
    </row>
    <row r="497" spans="1:17" x14ac:dyDescent="0.25">
      <c r="A497" s="2" t="s">
        <v>709</v>
      </c>
      <c r="B497" s="3">
        <f>SUMIF(GSTR2A!E:E,DIFF!A497,GSTR2A!O:O)</f>
        <v>0</v>
      </c>
      <c r="C497" s="3">
        <f>SUMIF(GSTR2A!E:E,DIFF!A497,GSTR2A!P:P)</f>
        <v>1791</v>
      </c>
      <c r="D497" s="3">
        <f>SUMIF(GSTR2A!E:E,DIFF!A497,GSTR2A!Q:Q)</f>
        <v>1791</v>
      </c>
      <c r="E497" s="3">
        <f t="shared" si="42"/>
        <v>3582</v>
      </c>
      <c r="F497" s="6"/>
      <c r="G497" s="3">
        <f>SUMIF(b!F:F,DIFF!A497,b!Q:Q)</f>
        <v>0</v>
      </c>
      <c r="H497" s="3">
        <f>SUMIF(b!F:F,DIFF!A497,b!P:P)</f>
        <v>0</v>
      </c>
      <c r="I497" s="3">
        <f>SUMIF(b!F:F,DIFF!A497,b!O:O)</f>
        <v>0</v>
      </c>
      <c r="J497" s="3">
        <f t="shared" si="43"/>
        <v>0</v>
      </c>
      <c r="K497" s="6"/>
      <c r="L497" s="3">
        <f t="shared" si="44"/>
        <v>0</v>
      </c>
      <c r="M497" s="3">
        <f t="shared" si="45"/>
        <v>1791</v>
      </c>
      <c r="N497" s="3">
        <f t="shared" si="46"/>
        <v>1791</v>
      </c>
      <c r="O497" s="3">
        <f t="shared" si="47"/>
        <v>3582</v>
      </c>
      <c r="P497" s="3" t="s">
        <v>7929</v>
      </c>
      <c r="Q497" s="3"/>
    </row>
    <row r="498" spans="1:17" x14ac:dyDescent="0.25">
      <c r="A498" s="2" t="s">
        <v>1379</v>
      </c>
      <c r="B498" s="3">
        <f>SUMIF(GSTR2A!E:E,DIFF!A498,GSTR2A!O:O)</f>
        <v>0</v>
      </c>
      <c r="C498" s="3">
        <f>SUMIF(GSTR2A!E:E,DIFF!A498,GSTR2A!P:P)</f>
        <v>139.86000000000001</v>
      </c>
      <c r="D498" s="3">
        <f>SUMIF(GSTR2A!E:E,DIFF!A498,GSTR2A!Q:Q)</f>
        <v>139.86000000000001</v>
      </c>
      <c r="E498" s="3">
        <f t="shared" si="42"/>
        <v>279.72000000000003</v>
      </c>
      <c r="F498" s="6"/>
      <c r="G498" s="3">
        <f>SUMIF(b!F:F,DIFF!A498,b!Q:Q)</f>
        <v>0</v>
      </c>
      <c r="H498" s="3">
        <f>SUMIF(b!F:F,DIFF!A498,b!P:P)</f>
        <v>0</v>
      </c>
      <c r="I498" s="3">
        <f>SUMIF(b!F:F,DIFF!A498,b!O:O)</f>
        <v>0</v>
      </c>
      <c r="J498" s="3">
        <f t="shared" si="43"/>
        <v>0</v>
      </c>
      <c r="K498" s="6"/>
      <c r="L498" s="3">
        <f t="shared" si="44"/>
        <v>0</v>
      </c>
      <c r="M498" s="3">
        <f t="shared" si="45"/>
        <v>139.86000000000001</v>
      </c>
      <c r="N498" s="3">
        <f t="shared" si="46"/>
        <v>139.86000000000001</v>
      </c>
      <c r="O498" s="3">
        <f t="shared" si="47"/>
        <v>279.72000000000003</v>
      </c>
      <c r="P498" s="3" t="s">
        <v>7929</v>
      </c>
      <c r="Q498" s="3"/>
    </row>
    <row r="499" spans="1:17" x14ac:dyDescent="0.25">
      <c r="A499" s="2" t="s">
        <v>1389</v>
      </c>
      <c r="B499" s="3">
        <f>SUMIF(GSTR2A!E:E,DIFF!A499,GSTR2A!O:O)</f>
        <v>0</v>
      </c>
      <c r="C499" s="3">
        <f>SUMIF(GSTR2A!E:E,DIFF!A499,GSTR2A!P:P)</f>
        <v>5400</v>
      </c>
      <c r="D499" s="3">
        <f>SUMIF(GSTR2A!E:E,DIFF!A499,GSTR2A!Q:Q)</f>
        <v>5400</v>
      </c>
      <c r="E499" s="3">
        <f t="shared" si="42"/>
        <v>10800</v>
      </c>
      <c r="F499" s="6"/>
      <c r="G499" s="3">
        <f>SUMIF(b!F:F,DIFF!A499,b!Q:Q)</f>
        <v>0</v>
      </c>
      <c r="H499" s="3">
        <f>SUMIF(b!F:F,DIFF!A499,b!P:P)</f>
        <v>0</v>
      </c>
      <c r="I499" s="3">
        <f>SUMIF(b!F:F,DIFF!A499,b!O:O)</f>
        <v>0</v>
      </c>
      <c r="J499" s="3">
        <f t="shared" si="43"/>
        <v>0</v>
      </c>
      <c r="K499" s="6"/>
      <c r="L499" s="3">
        <f t="shared" si="44"/>
        <v>0</v>
      </c>
      <c r="M499" s="3">
        <f t="shared" si="45"/>
        <v>5400</v>
      </c>
      <c r="N499" s="3">
        <f t="shared" si="46"/>
        <v>5400</v>
      </c>
      <c r="O499" s="3">
        <f t="shared" si="47"/>
        <v>10800</v>
      </c>
      <c r="P499" s="3" t="s">
        <v>7929</v>
      </c>
      <c r="Q499" s="3"/>
    </row>
    <row r="500" spans="1:17" x14ac:dyDescent="0.25">
      <c r="A500" s="2" t="s">
        <v>1411</v>
      </c>
      <c r="B500" s="3">
        <f>SUMIF(GSTR2A!E:E,DIFF!A500,GSTR2A!O:O)</f>
        <v>338</v>
      </c>
      <c r="C500" s="3">
        <f>SUMIF(GSTR2A!E:E,DIFF!A500,GSTR2A!P:P)</f>
        <v>0</v>
      </c>
      <c r="D500" s="3">
        <f>SUMIF(GSTR2A!E:E,DIFF!A500,GSTR2A!Q:Q)</f>
        <v>0</v>
      </c>
      <c r="E500" s="3">
        <f t="shared" si="42"/>
        <v>338</v>
      </c>
      <c r="F500" s="6"/>
      <c r="G500" s="3">
        <f>SUMIF(b!F:F,DIFF!A500,b!Q:Q)</f>
        <v>0</v>
      </c>
      <c r="H500" s="3">
        <f>SUMIF(b!F:F,DIFF!A500,b!P:P)</f>
        <v>0</v>
      </c>
      <c r="I500" s="3">
        <f>SUMIF(b!F:F,DIFF!A500,b!O:O)</f>
        <v>0</v>
      </c>
      <c r="J500" s="3">
        <f t="shared" si="43"/>
        <v>0</v>
      </c>
      <c r="K500" s="6"/>
      <c r="L500" s="3">
        <f t="shared" si="44"/>
        <v>338</v>
      </c>
      <c r="M500" s="3">
        <f t="shared" si="45"/>
        <v>0</v>
      </c>
      <c r="N500" s="3">
        <f t="shared" si="46"/>
        <v>0</v>
      </c>
      <c r="O500" s="3">
        <f t="shared" si="47"/>
        <v>338</v>
      </c>
      <c r="P500" s="3" t="s">
        <v>7929</v>
      </c>
      <c r="Q500" s="3"/>
    </row>
    <row r="501" spans="1:17" x14ac:dyDescent="0.25">
      <c r="A501" s="2" t="s">
        <v>1414</v>
      </c>
      <c r="B501" s="3">
        <f>SUMIF(GSTR2A!E:E,DIFF!A501,GSTR2A!O:O)</f>
        <v>267022.08000000002</v>
      </c>
      <c r="C501" s="3">
        <f>SUMIF(GSTR2A!E:E,DIFF!A501,GSTR2A!P:P)</f>
        <v>0</v>
      </c>
      <c r="D501" s="3">
        <f>SUMIF(GSTR2A!E:E,DIFF!A501,GSTR2A!Q:Q)</f>
        <v>0</v>
      </c>
      <c r="E501" s="3">
        <f t="shared" si="42"/>
        <v>267022.08000000002</v>
      </c>
      <c r="F501" s="6"/>
      <c r="G501" s="3">
        <f>SUMIF(b!F:F,DIFF!A501,b!Q:Q)</f>
        <v>0</v>
      </c>
      <c r="H501" s="3">
        <f>SUMIF(b!F:F,DIFF!A501,b!P:P)</f>
        <v>0</v>
      </c>
      <c r="I501" s="3">
        <f>SUMIF(b!F:F,DIFF!A501,b!O:O)</f>
        <v>0</v>
      </c>
      <c r="J501" s="3">
        <f t="shared" si="43"/>
        <v>0</v>
      </c>
      <c r="K501" s="6"/>
      <c r="L501" s="3">
        <f t="shared" si="44"/>
        <v>267022.08000000002</v>
      </c>
      <c r="M501" s="3">
        <f t="shared" si="45"/>
        <v>0</v>
      </c>
      <c r="N501" s="3">
        <f t="shared" si="46"/>
        <v>0</v>
      </c>
      <c r="O501" s="3">
        <f t="shared" si="47"/>
        <v>267022.08000000002</v>
      </c>
      <c r="P501" s="3" t="s">
        <v>7929</v>
      </c>
      <c r="Q501" s="3"/>
    </row>
    <row r="502" spans="1:17" x14ac:dyDescent="0.25">
      <c r="A502" s="2" t="s">
        <v>1439</v>
      </c>
      <c r="B502" s="3">
        <f>SUMIF(GSTR2A!E:E,DIFF!A502,GSTR2A!O:O)</f>
        <v>0</v>
      </c>
      <c r="C502" s="3">
        <f>SUMIF(GSTR2A!E:E,DIFF!A502,GSTR2A!P:P)</f>
        <v>5265</v>
      </c>
      <c r="D502" s="3">
        <f>SUMIF(GSTR2A!E:E,DIFF!A502,GSTR2A!Q:Q)</f>
        <v>5265</v>
      </c>
      <c r="E502" s="3">
        <f t="shared" si="42"/>
        <v>10530</v>
      </c>
      <c r="F502" s="6"/>
      <c r="G502" s="3">
        <f>SUMIF(b!F:F,DIFF!A502,b!Q:Q)</f>
        <v>0</v>
      </c>
      <c r="H502" s="3">
        <f>SUMIF(b!F:F,DIFF!A502,b!P:P)</f>
        <v>0</v>
      </c>
      <c r="I502" s="3">
        <f>SUMIF(b!F:F,DIFF!A502,b!O:O)</f>
        <v>0</v>
      </c>
      <c r="J502" s="3">
        <f t="shared" si="43"/>
        <v>0</v>
      </c>
      <c r="K502" s="6"/>
      <c r="L502" s="3">
        <f t="shared" si="44"/>
        <v>0</v>
      </c>
      <c r="M502" s="3">
        <f t="shared" si="45"/>
        <v>5265</v>
      </c>
      <c r="N502" s="3">
        <f t="shared" si="46"/>
        <v>5265</v>
      </c>
      <c r="O502" s="3">
        <f t="shared" si="47"/>
        <v>10530</v>
      </c>
      <c r="P502" s="3" t="s">
        <v>7929</v>
      </c>
      <c r="Q502" s="3"/>
    </row>
    <row r="503" spans="1:17" x14ac:dyDescent="0.25">
      <c r="A503" s="2" t="s">
        <v>1446</v>
      </c>
      <c r="B503" s="3">
        <f>SUMIF(GSTR2A!E:E,DIFF!A503,GSTR2A!O:O)</f>
        <v>119552.85</v>
      </c>
      <c r="C503" s="3">
        <f>SUMIF(GSTR2A!E:E,DIFF!A503,GSTR2A!P:P)</f>
        <v>0</v>
      </c>
      <c r="D503" s="3">
        <f>SUMIF(GSTR2A!E:E,DIFF!A503,GSTR2A!Q:Q)</f>
        <v>0</v>
      </c>
      <c r="E503" s="3">
        <f t="shared" si="42"/>
        <v>119552.85</v>
      </c>
      <c r="F503" s="6"/>
      <c r="G503" s="3">
        <f>SUMIF(b!F:F,DIFF!A503,b!Q:Q)</f>
        <v>0</v>
      </c>
      <c r="H503" s="3">
        <f>SUMIF(b!F:F,DIFF!A503,b!P:P)</f>
        <v>0</v>
      </c>
      <c r="I503" s="3">
        <f>SUMIF(b!F:F,DIFF!A503,b!O:O)</f>
        <v>0</v>
      </c>
      <c r="J503" s="3">
        <f t="shared" si="43"/>
        <v>0</v>
      </c>
      <c r="K503" s="6"/>
      <c r="L503" s="3">
        <f t="shared" si="44"/>
        <v>119552.85</v>
      </c>
      <c r="M503" s="3">
        <f t="shared" si="45"/>
        <v>0</v>
      </c>
      <c r="N503" s="3">
        <f t="shared" si="46"/>
        <v>0</v>
      </c>
      <c r="O503" s="3">
        <f t="shared" si="47"/>
        <v>119552.85</v>
      </c>
      <c r="P503" s="3" t="s">
        <v>7929</v>
      </c>
      <c r="Q503" s="3"/>
    </row>
    <row r="504" spans="1:17" x14ac:dyDescent="0.25">
      <c r="A504" s="2" t="s">
        <v>658</v>
      </c>
      <c r="B504" s="3">
        <f>SUMIF(GSTR2A!E:E,DIFF!A504,GSTR2A!O:O)</f>
        <v>0</v>
      </c>
      <c r="C504" s="3">
        <f>SUMIF(GSTR2A!E:E,DIFF!A504,GSTR2A!P:P)</f>
        <v>16159.5</v>
      </c>
      <c r="D504" s="3">
        <f>SUMIF(GSTR2A!E:E,DIFF!A504,GSTR2A!Q:Q)</f>
        <v>16159.5</v>
      </c>
      <c r="E504" s="3">
        <f t="shared" si="42"/>
        <v>32319</v>
      </c>
      <c r="F504" s="6"/>
      <c r="G504" s="3">
        <f>SUMIF(b!F:F,DIFF!A504,b!Q:Q)</f>
        <v>0</v>
      </c>
      <c r="H504" s="3">
        <f>SUMIF(b!F:F,DIFF!A504,b!P:P)</f>
        <v>0</v>
      </c>
      <c r="I504" s="3">
        <f>SUMIF(b!F:F,DIFF!A504,b!O:O)</f>
        <v>0</v>
      </c>
      <c r="J504" s="3">
        <f t="shared" si="43"/>
        <v>0</v>
      </c>
      <c r="K504" s="6"/>
      <c r="L504" s="3">
        <f t="shared" si="44"/>
        <v>0</v>
      </c>
      <c r="M504" s="3">
        <f t="shared" si="45"/>
        <v>16159.5</v>
      </c>
      <c r="N504" s="3">
        <f t="shared" si="46"/>
        <v>16159.5</v>
      </c>
      <c r="O504" s="3">
        <f t="shared" si="47"/>
        <v>32319</v>
      </c>
      <c r="P504" s="3" t="s">
        <v>7929</v>
      </c>
      <c r="Q504" s="3"/>
    </row>
    <row r="505" spans="1:17" x14ac:dyDescent="0.25">
      <c r="A505" s="2" t="s">
        <v>1560</v>
      </c>
      <c r="B505" s="3">
        <f>SUMIF(GSTR2A!E:E,DIFF!A505,GSTR2A!O:O)</f>
        <v>522</v>
      </c>
      <c r="C505" s="3">
        <f>SUMIF(GSTR2A!E:E,DIFF!A505,GSTR2A!P:P)</f>
        <v>0</v>
      </c>
      <c r="D505" s="3">
        <f>SUMIF(GSTR2A!E:E,DIFF!A505,GSTR2A!Q:Q)</f>
        <v>0</v>
      </c>
      <c r="E505" s="3">
        <f t="shared" si="42"/>
        <v>522</v>
      </c>
      <c r="F505" s="6"/>
      <c r="G505" s="3">
        <f>SUMIF(b!F:F,DIFF!A505,b!Q:Q)</f>
        <v>0</v>
      </c>
      <c r="H505" s="3">
        <f>SUMIF(b!F:F,DIFF!A505,b!P:P)</f>
        <v>0</v>
      </c>
      <c r="I505" s="3">
        <f>SUMIF(b!F:F,DIFF!A505,b!O:O)</f>
        <v>0</v>
      </c>
      <c r="J505" s="3">
        <f t="shared" si="43"/>
        <v>0</v>
      </c>
      <c r="K505" s="6"/>
      <c r="L505" s="3">
        <f t="shared" si="44"/>
        <v>522</v>
      </c>
      <c r="M505" s="3">
        <f t="shared" si="45"/>
        <v>0</v>
      </c>
      <c r="N505" s="3">
        <f t="shared" si="46"/>
        <v>0</v>
      </c>
      <c r="O505" s="3">
        <f t="shared" si="47"/>
        <v>522</v>
      </c>
      <c r="P505" s="3" t="s">
        <v>7929</v>
      </c>
      <c r="Q505" s="3"/>
    </row>
    <row r="506" spans="1:17" x14ac:dyDescent="0.25">
      <c r="A506" s="2" t="s">
        <v>1564</v>
      </c>
      <c r="B506" s="3">
        <f>SUMIF(GSTR2A!E:E,DIFF!A506,GSTR2A!O:O)</f>
        <v>0</v>
      </c>
      <c r="C506" s="3">
        <f>SUMIF(GSTR2A!E:E,DIFF!A506,GSTR2A!P:P)</f>
        <v>129011.18</v>
      </c>
      <c r="D506" s="3">
        <f>SUMIF(GSTR2A!E:E,DIFF!A506,GSTR2A!Q:Q)</f>
        <v>129011.18</v>
      </c>
      <c r="E506" s="3">
        <f t="shared" si="42"/>
        <v>258022.36</v>
      </c>
      <c r="F506" s="6"/>
      <c r="G506" s="3">
        <f>SUMIF(b!F:F,DIFF!A506,b!Q:Q)</f>
        <v>0</v>
      </c>
      <c r="H506" s="3">
        <f>SUMIF(b!F:F,DIFF!A506,b!P:P)</f>
        <v>0</v>
      </c>
      <c r="I506" s="3">
        <f>SUMIF(b!F:F,DIFF!A506,b!O:O)</f>
        <v>0</v>
      </c>
      <c r="J506" s="3">
        <f t="shared" si="43"/>
        <v>0</v>
      </c>
      <c r="K506" s="6"/>
      <c r="L506" s="3">
        <f t="shared" si="44"/>
        <v>0</v>
      </c>
      <c r="M506" s="3">
        <f t="shared" si="45"/>
        <v>129011.18</v>
      </c>
      <c r="N506" s="3">
        <f t="shared" si="46"/>
        <v>129011.18</v>
      </c>
      <c r="O506" s="3">
        <f t="shared" si="47"/>
        <v>258022.36</v>
      </c>
      <c r="P506" s="3" t="s">
        <v>7929</v>
      </c>
      <c r="Q506" s="3"/>
    </row>
    <row r="507" spans="1:17" x14ac:dyDescent="0.25">
      <c r="A507" s="2" t="s">
        <v>1254</v>
      </c>
      <c r="B507" s="3">
        <f>SUMIF(GSTR2A!E:E,DIFF!A507,GSTR2A!O:O)</f>
        <v>1051</v>
      </c>
      <c r="C507" s="3">
        <f>SUMIF(GSTR2A!E:E,DIFF!A507,GSTR2A!P:P)</f>
        <v>0</v>
      </c>
      <c r="D507" s="3">
        <f>SUMIF(GSTR2A!E:E,DIFF!A507,GSTR2A!Q:Q)</f>
        <v>0</v>
      </c>
      <c r="E507" s="3">
        <f t="shared" si="42"/>
        <v>1051</v>
      </c>
      <c r="F507" s="6"/>
      <c r="G507" s="3">
        <f>SUMIF(b!F:F,DIFF!A507,b!Q:Q)</f>
        <v>0</v>
      </c>
      <c r="H507" s="3">
        <f>SUMIF(b!F:F,DIFF!A507,b!P:P)</f>
        <v>0</v>
      </c>
      <c r="I507" s="3">
        <f>SUMIF(b!F:F,DIFF!A507,b!O:O)</f>
        <v>0</v>
      </c>
      <c r="J507" s="3">
        <f t="shared" si="43"/>
        <v>0</v>
      </c>
      <c r="K507" s="6"/>
      <c r="L507" s="3">
        <f t="shared" si="44"/>
        <v>1051</v>
      </c>
      <c r="M507" s="3">
        <f t="shared" si="45"/>
        <v>0</v>
      </c>
      <c r="N507" s="3">
        <f t="shared" si="46"/>
        <v>0</v>
      </c>
      <c r="O507" s="3">
        <f t="shared" si="47"/>
        <v>1051</v>
      </c>
      <c r="P507" s="3" t="s">
        <v>7929</v>
      </c>
      <c r="Q507" s="3"/>
    </row>
    <row r="508" spans="1:17" x14ac:dyDescent="0.25">
      <c r="A508" s="2" t="s">
        <v>1258</v>
      </c>
      <c r="B508" s="3">
        <f>SUMIF(GSTR2A!E:E,DIFF!A508,GSTR2A!O:O)</f>
        <v>0</v>
      </c>
      <c r="C508" s="3">
        <f>SUMIF(GSTR2A!E:E,DIFF!A508,GSTR2A!P:P)</f>
        <v>144462.74999999997</v>
      </c>
      <c r="D508" s="3">
        <f>SUMIF(GSTR2A!E:E,DIFF!A508,GSTR2A!Q:Q)</f>
        <v>144462.74999999997</v>
      </c>
      <c r="E508" s="3">
        <f t="shared" si="42"/>
        <v>288925.49999999994</v>
      </c>
      <c r="F508" s="6"/>
      <c r="G508" s="3">
        <f>SUMIF(b!F:F,DIFF!A508,b!Q:Q)</f>
        <v>0</v>
      </c>
      <c r="H508" s="3">
        <f>SUMIF(b!F:F,DIFF!A508,b!P:P)</f>
        <v>0</v>
      </c>
      <c r="I508" s="3">
        <f>SUMIF(b!F:F,DIFF!A508,b!O:O)</f>
        <v>0</v>
      </c>
      <c r="J508" s="3">
        <f t="shared" si="43"/>
        <v>0</v>
      </c>
      <c r="K508" s="6"/>
      <c r="L508" s="3">
        <f t="shared" si="44"/>
        <v>0</v>
      </c>
      <c r="M508" s="3">
        <f t="shared" si="45"/>
        <v>144462.74999999997</v>
      </c>
      <c r="N508" s="3">
        <f t="shared" si="46"/>
        <v>144462.74999999997</v>
      </c>
      <c r="O508" s="3">
        <f t="shared" si="47"/>
        <v>288925.49999999994</v>
      </c>
      <c r="P508" s="3" t="s">
        <v>7929</v>
      </c>
      <c r="Q508" s="3"/>
    </row>
    <row r="509" spans="1:17" x14ac:dyDescent="0.25">
      <c r="A509" s="2" t="s">
        <v>1575</v>
      </c>
      <c r="B509" s="3">
        <f>SUMIF(GSTR2A!E:E,DIFF!A509,GSTR2A!O:O)</f>
        <v>0</v>
      </c>
      <c r="C509" s="3">
        <f>SUMIF(GSTR2A!E:E,DIFF!A509,GSTR2A!P:P)</f>
        <v>1800</v>
      </c>
      <c r="D509" s="3">
        <f>SUMIF(GSTR2A!E:E,DIFF!A509,GSTR2A!Q:Q)</f>
        <v>1800</v>
      </c>
      <c r="E509" s="3">
        <f t="shared" si="42"/>
        <v>3600</v>
      </c>
      <c r="F509" s="6"/>
      <c r="G509" s="3">
        <f>SUMIF(b!F:F,DIFF!A509,b!Q:Q)</f>
        <v>0</v>
      </c>
      <c r="H509" s="3">
        <f>SUMIF(b!F:F,DIFF!A509,b!P:P)</f>
        <v>0</v>
      </c>
      <c r="I509" s="3">
        <f>SUMIF(b!F:F,DIFF!A509,b!O:O)</f>
        <v>0</v>
      </c>
      <c r="J509" s="3">
        <f t="shared" si="43"/>
        <v>0</v>
      </c>
      <c r="K509" s="6"/>
      <c r="L509" s="3">
        <f t="shared" si="44"/>
        <v>0</v>
      </c>
      <c r="M509" s="3">
        <f t="shared" si="45"/>
        <v>1800</v>
      </c>
      <c r="N509" s="3">
        <f t="shared" si="46"/>
        <v>1800</v>
      </c>
      <c r="O509" s="3">
        <f t="shared" si="47"/>
        <v>3600</v>
      </c>
      <c r="P509" s="3" t="s">
        <v>7929</v>
      </c>
      <c r="Q509" s="3"/>
    </row>
    <row r="510" spans="1:17" x14ac:dyDescent="0.25">
      <c r="A510" s="2" t="s">
        <v>1585</v>
      </c>
      <c r="B510" s="3">
        <f>SUMIF(GSTR2A!E:E,DIFF!A510,GSTR2A!O:O)</f>
        <v>1289.7</v>
      </c>
      <c r="C510" s="3">
        <f>SUMIF(GSTR2A!E:E,DIFF!A510,GSTR2A!P:P)</f>
        <v>0</v>
      </c>
      <c r="D510" s="3">
        <f>SUMIF(GSTR2A!E:E,DIFF!A510,GSTR2A!Q:Q)</f>
        <v>0</v>
      </c>
      <c r="E510" s="3">
        <f t="shared" si="42"/>
        <v>1289.7</v>
      </c>
      <c r="F510" s="6"/>
      <c r="G510" s="3">
        <f>SUMIF(b!F:F,DIFF!A510,b!Q:Q)</f>
        <v>0</v>
      </c>
      <c r="H510" s="3">
        <f>SUMIF(b!F:F,DIFF!A510,b!P:P)</f>
        <v>0</v>
      </c>
      <c r="I510" s="3">
        <f>SUMIF(b!F:F,DIFF!A510,b!O:O)</f>
        <v>0</v>
      </c>
      <c r="J510" s="3">
        <f t="shared" si="43"/>
        <v>0</v>
      </c>
      <c r="K510" s="6"/>
      <c r="L510" s="3">
        <f t="shared" si="44"/>
        <v>1289.7</v>
      </c>
      <c r="M510" s="3">
        <f t="shared" si="45"/>
        <v>0</v>
      </c>
      <c r="N510" s="3">
        <f t="shared" si="46"/>
        <v>0</v>
      </c>
      <c r="O510" s="3">
        <f t="shared" si="47"/>
        <v>1289.7</v>
      </c>
      <c r="P510" s="3" t="s">
        <v>7929</v>
      </c>
      <c r="Q510" s="3"/>
    </row>
    <row r="511" spans="1:17" x14ac:dyDescent="0.25">
      <c r="A511" s="2" t="s">
        <v>1601</v>
      </c>
      <c r="B511" s="3">
        <f>SUMIF(GSTR2A!E:E,DIFF!A511,GSTR2A!O:O)</f>
        <v>3456</v>
      </c>
      <c r="C511" s="3">
        <f>SUMIF(GSTR2A!E:E,DIFF!A511,GSTR2A!P:P)</f>
        <v>0</v>
      </c>
      <c r="D511" s="3">
        <f>SUMIF(GSTR2A!E:E,DIFF!A511,GSTR2A!Q:Q)</f>
        <v>0</v>
      </c>
      <c r="E511" s="3">
        <f t="shared" si="42"/>
        <v>3456</v>
      </c>
      <c r="F511" s="6"/>
      <c r="G511" s="3">
        <f>SUMIF(b!F:F,DIFF!A511,b!Q:Q)</f>
        <v>0</v>
      </c>
      <c r="H511" s="3">
        <f>SUMIF(b!F:F,DIFF!A511,b!P:P)</f>
        <v>0</v>
      </c>
      <c r="I511" s="3">
        <f>SUMIF(b!F:F,DIFF!A511,b!O:O)</f>
        <v>0</v>
      </c>
      <c r="J511" s="3">
        <f t="shared" si="43"/>
        <v>0</v>
      </c>
      <c r="K511" s="6"/>
      <c r="L511" s="3">
        <f t="shared" si="44"/>
        <v>3456</v>
      </c>
      <c r="M511" s="3">
        <f t="shared" si="45"/>
        <v>0</v>
      </c>
      <c r="N511" s="3">
        <f t="shared" si="46"/>
        <v>0</v>
      </c>
      <c r="O511" s="3">
        <f t="shared" si="47"/>
        <v>3456</v>
      </c>
      <c r="P511" s="3" t="s">
        <v>7929</v>
      </c>
      <c r="Q511" s="3"/>
    </row>
    <row r="512" spans="1:17" x14ac:dyDescent="0.25">
      <c r="A512" s="2" t="s">
        <v>1642</v>
      </c>
      <c r="B512" s="3">
        <f>SUMIF(GSTR2A!E:E,DIFF!A512,GSTR2A!O:O)</f>
        <v>9000</v>
      </c>
      <c r="C512" s="3">
        <f>SUMIF(GSTR2A!E:E,DIFF!A512,GSTR2A!P:P)</f>
        <v>0</v>
      </c>
      <c r="D512" s="3">
        <f>SUMIF(GSTR2A!E:E,DIFF!A512,GSTR2A!Q:Q)</f>
        <v>0</v>
      </c>
      <c r="E512" s="3">
        <f t="shared" si="42"/>
        <v>9000</v>
      </c>
      <c r="F512" s="6"/>
      <c r="G512" s="3">
        <f>SUMIF(b!F:F,DIFF!A512,b!Q:Q)</f>
        <v>0</v>
      </c>
      <c r="H512" s="3">
        <f>SUMIF(b!F:F,DIFF!A512,b!P:P)</f>
        <v>0</v>
      </c>
      <c r="I512" s="3">
        <f>SUMIF(b!F:F,DIFF!A512,b!O:O)</f>
        <v>0</v>
      </c>
      <c r="J512" s="3">
        <f t="shared" si="43"/>
        <v>0</v>
      </c>
      <c r="K512" s="6"/>
      <c r="L512" s="3">
        <f t="shared" si="44"/>
        <v>9000</v>
      </c>
      <c r="M512" s="3">
        <f t="shared" si="45"/>
        <v>0</v>
      </c>
      <c r="N512" s="3">
        <f t="shared" si="46"/>
        <v>0</v>
      </c>
      <c r="O512" s="3">
        <f t="shared" si="47"/>
        <v>9000</v>
      </c>
      <c r="P512" s="3" t="s">
        <v>7929</v>
      </c>
      <c r="Q512" s="3"/>
    </row>
    <row r="513" spans="1:17" x14ac:dyDescent="0.25">
      <c r="A513" s="2" t="s">
        <v>1649</v>
      </c>
      <c r="B513" s="3">
        <f>SUMIF(GSTR2A!E:E,DIFF!A513,GSTR2A!O:O)</f>
        <v>0</v>
      </c>
      <c r="C513" s="3">
        <f>SUMIF(GSTR2A!E:E,DIFF!A513,GSTR2A!P:P)</f>
        <v>1258.5</v>
      </c>
      <c r="D513" s="3">
        <f>SUMIF(GSTR2A!E:E,DIFF!A513,GSTR2A!Q:Q)</f>
        <v>1258.5</v>
      </c>
      <c r="E513" s="3">
        <f t="shared" si="42"/>
        <v>2517</v>
      </c>
      <c r="F513" s="6"/>
      <c r="G513" s="3">
        <f>SUMIF(b!F:F,DIFF!A513,b!Q:Q)</f>
        <v>0</v>
      </c>
      <c r="H513" s="3">
        <f>SUMIF(b!F:F,DIFF!A513,b!P:P)</f>
        <v>0</v>
      </c>
      <c r="I513" s="3">
        <f>SUMIF(b!F:F,DIFF!A513,b!O:O)</f>
        <v>0</v>
      </c>
      <c r="J513" s="3">
        <f t="shared" si="43"/>
        <v>0</v>
      </c>
      <c r="K513" s="6"/>
      <c r="L513" s="3">
        <f t="shared" si="44"/>
        <v>0</v>
      </c>
      <c r="M513" s="3">
        <f t="shared" si="45"/>
        <v>1258.5</v>
      </c>
      <c r="N513" s="3">
        <f t="shared" si="46"/>
        <v>1258.5</v>
      </c>
      <c r="O513" s="3">
        <f t="shared" si="47"/>
        <v>2517</v>
      </c>
      <c r="P513" s="3" t="s">
        <v>7929</v>
      </c>
      <c r="Q513" s="3"/>
    </row>
    <row r="514" spans="1:17" x14ac:dyDescent="0.25">
      <c r="A514" s="2" t="s">
        <v>1672</v>
      </c>
      <c r="B514" s="3">
        <f>SUMIF(GSTR2A!E:E,DIFF!A514,GSTR2A!O:O)</f>
        <v>772.14</v>
      </c>
      <c r="C514" s="3">
        <f>SUMIF(GSTR2A!E:E,DIFF!A514,GSTR2A!P:P)</f>
        <v>0</v>
      </c>
      <c r="D514" s="3">
        <f>SUMIF(GSTR2A!E:E,DIFF!A514,GSTR2A!Q:Q)</f>
        <v>0</v>
      </c>
      <c r="E514" s="3">
        <f t="shared" si="42"/>
        <v>772.14</v>
      </c>
      <c r="F514" s="6"/>
      <c r="G514" s="3">
        <f>SUMIF(b!F:F,DIFF!A514,b!Q:Q)</f>
        <v>0</v>
      </c>
      <c r="H514" s="3">
        <f>SUMIF(b!F:F,DIFF!A514,b!P:P)</f>
        <v>0</v>
      </c>
      <c r="I514" s="3">
        <f>SUMIF(b!F:F,DIFF!A514,b!O:O)</f>
        <v>0</v>
      </c>
      <c r="J514" s="3">
        <f t="shared" si="43"/>
        <v>0</v>
      </c>
      <c r="K514" s="6"/>
      <c r="L514" s="3">
        <f t="shared" si="44"/>
        <v>772.14</v>
      </c>
      <c r="M514" s="3">
        <f t="shared" si="45"/>
        <v>0</v>
      </c>
      <c r="N514" s="3">
        <f t="shared" si="46"/>
        <v>0</v>
      </c>
      <c r="O514" s="3">
        <f t="shared" si="47"/>
        <v>772.14</v>
      </c>
      <c r="P514" s="3" t="s">
        <v>7929</v>
      </c>
      <c r="Q514" s="3"/>
    </row>
    <row r="515" spans="1:17" x14ac:dyDescent="0.25">
      <c r="A515" s="2" t="s">
        <v>1686</v>
      </c>
      <c r="B515" s="3">
        <f>SUMIF(GSTR2A!E:E,DIFF!A515,GSTR2A!O:O)</f>
        <v>0</v>
      </c>
      <c r="C515" s="3">
        <f>SUMIF(GSTR2A!E:E,DIFF!A515,GSTR2A!P:P)</f>
        <v>4406.2699999999995</v>
      </c>
      <c r="D515" s="3">
        <f>SUMIF(GSTR2A!E:E,DIFF!A515,GSTR2A!Q:Q)</f>
        <v>4406.2699999999995</v>
      </c>
      <c r="E515" s="3">
        <f t="shared" si="42"/>
        <v>8812.5399999999991</v>
      </c>
      <c r="F515" s="6"/>
      <c r="G515" s="3">
        <f>SUMIF(b!F:F,DIFF!A515,b!Q:Q)</f>
        <v>0</v>
      </c>
      <c r="H515" s="3">
        <f>SUMIF(b!F:F,DIFF!A515,b!P:P)</f>
        <v>0</v>
      </c>
      <c r="I515" s="3">
        <f>SUMIF(b!F:F,DIFF!A515,b!O:O)</f>
        <v>0</v>
      </c>
      <c r="J515" s="3">
        <f t="shared" si="43"/>
        <v>0</v>
      </c>
      <c r="K515" s="6"/>
      <c r="L515" s="3">
        <f t="shared" si="44"/>
        <v>0</v>
      </c>
      <c r="M515" s="3">
        <f t="shared" si="45"/>
        <v>4406.2699999999995</v>
      </c>
      <c r="N515" s="3">
        <f t="shared" si="46"/>
        <v>4406.2699999999995</v>
      </c>
      <c r="O515" s="3">
        <f t="shared" si="47"/>
        <v>8812.5399999999991</v>
      </c>
      <c r="P515" s="3" t="s">
        <v>7929</v>
      </c>
      <c r="Q515" s="3"/>
    </row>
    <row r="516" spans="1:17" x14ac:dyDescent="0.25">
      <c r="A516" s="2" t="s">
        <v>1700</v>
      </c>
      <c r="B516" s="3">
        <f>SUMIF(GSTR2A!E:E,DIFF!A516,GSTR2A!O:O)</f>
        <v>0</v>
      </c>
      <c r="C516" s="3">
        <f>SUMIF(GSTR2A!E:E,DIFF!A516,GSTR2A!P:P)</f>
        <v>265.5</v>
      </c>
      <c r="D516" s="3">
        <f>SUMIF(GSTR2A!E:E,DIFF!A516,GSTR2A!Q:Q)</f>
        <v>265.5</v>
      </c>
      <c r="E516" s="3">
        <f t="shared" ref="E516:E577" si="48">SUM(B516:D516)</f>
        <v>531</v>
      </c>
      <c r="F516" s="6"/>
      <c r="G516" s="3">
        <f>SUMIF(b!F:F,DIFF!A516,b!Q:Q)</f>
        <v>0</v>
      </c>
      <c r="H516" s="3">
        <f>SUMIF(b!F:F,DIFF!A516,b!P:P)</f>
        <v>0</v>
      </c>
      <c r="I516" s="3">
        <f>SUMIF(b!F:F,DIFF!A516,b!O:O)</f>
        <v>0</v>
      </c>
      <c r="J516" s="3">
        <f t="shared" ref="J516:J577" si="49">SUM(G516:I516)</f>
        <v>0</v>
      </c>
      <c r="K516" s="6"/>
      <c r="L516" s="3">
        <f t="shared" ref="L516:L577" si="50">B516-G516</f>
        <v>0</v>
      </c>
      <c r="M516" s="3">
        <f t="shared" ref="M516:M577" si="51">C516-H516</f>
        <v>265.5</v>
      </c>
      <c r="N516" s="3">
        <f t="shared" ref="N516:N577" si="52">D516-I516</f>
        <v>265.5</v>
      </c>
      <c r="O516" s="3">
        <f t="shared" ref="O516:O577" si="53">E516-J516</f>
        <v>531</v>
      </c>
      <c r="P516" s="3" t="s">
        <v>7929</v>
      </c>
      <c r="Q516" s="3"/>
    </row>
    <row r="517" spans="1:17" x14ac:dyDescent="0.25">
      <c r="A517" s="2" t="s">
        <v>1712</v>
      </c>
      <c r="B517" s="3">
        <f>SUMIF(GSTR2A!E:E,DIFF!A517,GSTR2A!O:O)</f>
        <v>102870</v>
      </c>
      <c r="C517" s="3">
        <f>SUMIF(GSTR2A!E:E,DIFF!A517,GSTR2A!P:P)</f>
        <v>0</v>
      </c>
      <c r="D517" s="3">
        <f>SUMIF(GSTR2A!E:E,DIFF!A517,GSTR2A!Q:Q)</f>
        <v>0</v>
      </c>
      <c r="E517" s="3">
        <f t="shared" si="48"/>
        <v>102870</v>
      </c>
      <c r="F517" s="6"/>
      <c r="G517" s="3">
        <f>SUMIF(b!F:F,DIFF!A517,b!Q:Q)</f>
        <v>0</v>
      </c>
      <c r="H517" s="3">
        <f>SUMIF(b!F:F,DIFF!A517,b!P:P)</f>
        <v>0</v>
      </c>
      <c r="I517" s="3">
        <f>SUMIF(b!F:F,DIFF!A517,b!O:O)</f>
        <v>0</v>
      </c>
      <c r="J517" s="3">
        <f t="shared" si="49"/>
        <v>0</v>
      </c>
      <c r="K517" s="6"/>
      <c r="L517" s="3">
        <f t="shared" si="50"/>
        <v>102870</v>
      </c>
      <c r="M517" s="3">
        <f t="shared" si="51"/>
        <v>0</v>
      </c>
      <c r="N517" s="3">
        <f t="shared" si="52"/>
        <v>0</v>
      </c>
      <c r="O517" s="3">
        <f t="shared" si="53"/>
        <v>102870</v>
      </c>
      <c r="P517" s="3" t="s">
        <v>7929</v>
      </c>
      <c r="Q517" s="3"/>
    </row>
    <row r="518" spans="1:17" x14ac:dyDescent="0.25">
      <c r="A518" s="2" t="s">
        <v>696</v>
      </c>
      <c r="B518" s="3">
        <f>SUMIF(GSTR2A!E:E,DIFF!A518,GSTR2A!O:O)</f>
        <v>112.5</v>
      </c>
      <c r="C518" s="3">
        <f>SUMIF(GSTR2A!E:E,DIFF!A518,GSTR2A!P:P)</f>
        <v>0</v>
      </c>
      <c r="D518" s="3">
        <f>SUMIF(GSTR2A!E:E,DIFF!A518,GSTR2A!Q:Q)</f>
        <v>0</v>
      </c>
      <c r="E518" s="3">
        <f t="shared" si="48"/>
        <v>112.5</v>
      </c>
      <c r="F518" s="6"/>
      <c r="G518" s="3">
        <f>SUMIF(b!F:F,DIFF!A518,b!Q:Q)</f>
        <v>0</v>
      </c>
      <c r="H518" s="3">
        <f>SUMIF(b!F:F,DIFF!A518,b!P:P)</f>
        <v>0</v>
      </c>
      <c r="I518" s="3">
        <f>SUMIF(b!F:F,DIFF!A518,b!O:O)</f>
        <v>0</v>
      </c>
      <c r="J518" s="3">
        <f t="shared" si="49"/>
        <v>0</v>
      </c>
      <c r="K518" s="6"/>
      <c r="L518" s="3">
        <f t="shared" si="50"/>
        <v>112.5</v>
      </c>
      <c r="M518" s="3">
        <f t="shared" si="51"/>
        <v>0</v>
      </c>
      <c r="N518" s="3">
        <f t="shared" si="52"/>
        <v>0</v>
      </c>
      <c r="O518" s="3">
        <f t="shared" si="53"/>
        <v>112.5</v>
      </c>
      <c r="P518" s="3" t="s">
        <v>7929</v>
      </c>
      <c r="Q518" s="3"/>
    </row>
    <row r="519" spans="1:17" x14ac:dyDescent="0.25">
      <c r="A519" s="2" t="s">
        <v>1733</v>
      </c>
      <c r="B519" s="3">
        <f>SUMIF(GSTR2A!E:E,DIFF!A519,GSTR2A!O:O)</f>
        <v>878.38</v>
      </c>
      <c r="C519" s="3">
        <f>SUMIF(GSTR2A!E:E,DIFF!A519,GSTR2A!P:P)</f>
        <v>0</v>
      </c>
      <c r="D519" s="3">
        <f>SUMIF(GSTR2A!E:E,DIFF!A519,GSTR2A!Q:Q)</f>
        <v>0</v>
      </c>
      <c r="E519" s="3">
        <f t="shared" si="48"/>
        <v>878.38</v>
      </c>
      <c r="F519" s="6"/>
      <c r="G519" s="3">
        <f>SUMIF(b!F:F,DIFF!A519,b!Q:Q)</f>
        <v>0</v>
      </c>
      <c r="H519" s="3">
        <f>SUMIF(b!F:F,DIFF!A519,b!P:P)</f>
        <v>0</v>
      </c>
      <c r="I519" s="3">
        <f>SUMIF(b!F:F,DIFF!A519,b!O:O)</f>
        <v>0</v>
      </c>
      <c r="J519" s="3">
        <f t="shared" si="49"/>
        <v>0</v>
      </c>
      <c r="K519" s="6"/>
      <c r="L519" s="3">
        <f t="shared" si="50"/>
        <v>878.38</v>
      </c>
      <c r="M519" s="3">
        <f t="shared" si="51"/>
        <v>0</v>
      </c>
      <c r="N519" s="3">
        <f t="shared" si="52"/>
        <v>0</v>
      </c>
      <c r="O519" s="3">
        <f t="shared" si="53"/>
        <v>878.38</v>
      </c>
      <c r="P519" s="3" t="s">
        <v>7929</v>
      </c>
      <c r="Q519" s="3"/>
    </row>
    <row r="520" spans="1:17" x14ac:dyDescent="0.25">
      <c r="A520" s="2" t="s">
        <v>1750</v>
      </c>
      <c r="B520" s="3">
        <f>SUMIF(GSTR2A!E:E,DIFF!A520,GSTR2A!O:O)</f>
        <v>0</v>
      </c>
      <c r="C520" s="3">
        <f>SUMIF(GSTR2A!E:E,DIFF!A520,GSTR2A!P:P)</f>
        <v>154.04</v>
      </c>
      <c r="D520" s="3">
        <f>SUMIF(GSTR2A!E:E,DIFF!A520,GSTR2A!Q:Q)</f>
        <v>154.04</v>
      </c>
      <c r="E520" s="3">
        <f t="shared" si="48"/>
        <v>308.08</v>
      </c>
      <c r="F520" s="6"/>
      <c r="G520" s="3">
        <f>SUMIF(b!F:F,DIFF!A520,b!Q:Q)</f>
        <v>0</v>
      </c>
      <c r="H520" s="3">
        <f>SUMIF(b!F:F,DIFF!A520,b!P:P)</f>
        <v>0</v>
      </c>
      <c r="I520" s="3">
        <f>SUMIF(b!F:F,DIFF!A520,b!O:O)</f>
        <v>0</v>
      </c>
      <c r="J520" s="3">
        <f t="shared" si="49"/>
        <v>0</v>
      </c>
      <c r="K520" s="6"/>
      <c r="L520" s="3">
        <f t="shared" si="50"/>
        <v>0</v>
      </c>
      <c r="M520" s="3">
        <f t="shared" si="51"/>
        <v>154.04</v>
      </c>
      <c r="N520" s="3">
        <f t="shared" si="52"/>
        <v>154.04</v>
      </c>
      <c r="O520" s="3">
        <f t="shared" si="53"/>
        <v>308.08</v>
      </c>
      <c r="P520" s="3" t="s">
        <v>7929</v>
      </c>
      <c r="Q520" s="3"/>
    </row>
    <row r="521" spans="1:17" x14ac:dyDescent="0.25">
      <c r="A521" s="2" t="s">
        <v>1757</v>
      </c>
      <c r="B521" s="3">
        <f>SUMIF(GSTR2A!E:E,DIFF!A521,GSTR2A!O:O)</f>
        <v>0</v>
      </c>
      <c r="C521" s="3">
        <f>SUMIF(GSTR2A!E:E,DIFF!A521,GSTR2A!P:P)</f>
        <v>5268.33</v>
      </c>
      <c r="D521" s="3">
        <f>SUMIF(GSTR2A!E:E,DIFF!A521,GSTR2A!Q:Q)</f>
        <v>5268.33</v>
      </c>
      <c r="E521" s="3">
        <f t="shared" si="48"/>
        <v>10536.66</v>
      </c>
      <c r="F521" s="6"/>
      <c r="G521" s="3">
        <f>SUMIF(b!F:F,DIFF!A521,b!Q:Q)</f>
        <v>0</v>
      </c>
      <c r="H521" s="3">
        <f>SUMIF(b!F:F,DIFF!A521,b!P:P)</f>
        <v>0</v>
      </c>
      <c r="I521" s="3">
        <f>SUMIF(b!F:F,DIFF!A521,b!O:O)</f>
        <v>0</v>
      </c>
      <c r="J521" s="3">
        <f t="shared" si="49"/>
        <v>0</v>
      </c>
      <c r="K521" s="6"/>
      <c r="L521" s="3">
        <f t="shared" si="50"/>
        <v>0</v>
      </c>
      <c r="M521" s="3">
        <f t="shared" si="51"/>
        <v>5268.33</v>
      </c>
      <c r="N521" s="3">
        <f t="shared" si="52"/>
        <v>5268.33</v>
      </c>
      <c r="O521" s="3">
        <f t="shared" si="53"/>
        <v>10536.66</v>
      </c>
      <c r="P521" s="3" t="s">
        <v>7929</v>
      </c>
      <c r="Q521" s="3"/>
    </row>
    <row r="522" spans="1:17" x14ac:dyDescent="0.25">
      <c r="A522" s="2" t="s">
        <v>1827</v>
      </c>
      <c r="B522" s="3">
        <f>SUMIF(GSTR2A!E:E,DIFF!A522,GSTR2A!O:O)</f>
        <v>8634.61</v>
      </c>
      <c r="C522" s="3">
        <f>SUMIF(GSTR2A!E:E,DIFF!A522,GSTR2A!P:P)</f>
        <v>0</v>
      </c>
      <c r="D522" s="3">
        <f>SUMIF(GSTR2A!E:E,DIFF!A522,GSTR2A!Q:Q)</f>
        <v>0</v>
      </c>
      <c r="E522" s="3">
        <f t="shared" si="48"/>
        <v>8634.61</v>
      </c>
      <c r="F522" s="6"/>
      <c r="G522" s="3">
        <f>SUMIF(b!F:F,DIFF!A522,b!Q:Q)</f>
        <v>0</v>
      </c>
      <c r="H522" s="3">
        <f>SUMIF(b!F:F,DIFF!A522,b!P:P)</f>
        <v>0</v>
      </c>
      <c r="I522" s="3">
        <f>SUMIF(b!F:F,DIFF!A522,b!O:O)</f>
        <v>0</v>
      </c>
      <c r="J522" s="3">
        <f t="shared" si="49"/>
        <v>0</v>
      </c>
      <c r="K522" s="6"/>
      <c r="L522" s="3">
        <f t="shared" si="50"/>
        <v>8634.61</v>
      </c>
      <c r="M522" s="3">
        <f t="shared" si="51"/>
        <v>0</v>
      </c>
      <c r="N522" s="3">
        <f t="shared" si="52"/>
        <v>0</v>
      </c>
      <c r="O522" s="3">
        <f t="shared" si="53"/>
        <v>8634.61</v>
      </c>
      <c r="P522" s="3" t="s">
        <v>7929</v>
      </c>
      <c r="Q522" s="3"/>
    </row>
    <row r="523" spans="1:17" x14ac:dyDescent="0.25">
      <c r="A523" s="2" t="s">
        <v>1769</v>
      </c>
      <c r="B523" s="3">
        <f>SUMIF(GSTR2A!E:E,DIFF!A523,GSTR2A!O:O)</f>
        <v>82.38</v>
      </c>
      <c r="C523" s="3">
        <f>SUMIF(GSTR2A!E:E,DIFF!A523,GSTR2A!P:P)</f>
        <v>0</v>
      </c>
      <c r="D523" s="3">
        <f>SUMIF(GSTR2A!E:E,DIFF!A523,GSTR2A!Q:Q)</f>
        <v>0</v>
      </c>
      <c r="E523" s="3">
        <f t="shared" si="48"/>
        <v>82.38</v>
      </c>
      <c r="F523" s="6"/>
      <c r="G523" s="3">
        <f>SUMIF(b!F:F,DIFF!A523,b!Q:Q)</f>
        <v>0</v>
      </c>
      <c r="H523" s="3">
        <f>SUMIF(b!F:F,DIFF!A523,b!P:P)</f>
        <v>0</v>
      </c>
      <c r="I523" s="3">
        <f>SUMIF(b!F:F,DIFF!A523,b!O:O)</f>
        <v>0</v>
      </c>
      <c r="J523" s="3">
        <f t="shared" si="49"/>
        <v>0</v>
      </c>
      <c r="K523" s="6"/>
      <c r="L523" s="3">
        <f t="shared" si="50"/>
        <v>82.38</v>
      </c>
      <c r="M523" s="3">
        <f t="shared" si="51"/>
        <v>0</v>
      </c>
      <c r="N523" s="3">
        <f t="shared" si="52"/>
        <v>0</v>
      </c>
      <c r="O523" s="3">
        <f t="shared" si="53"/>
        <v>82.38</v>
      </c>
      <c r="P523" s="3" t="s">
        <v>7339</v>
      </c>
      <c r="Q523" s="3"/>
    </row>
    <row r="524" spans="1:17" x14ac:dyDescent="0.25">
      <c r="A524" s="2" t="s">
        <v>1776</v>
      </c>
      <c r="B524" s="3">
        <f>SUMIF(GSTR2A!E:E,DIFF!A524,GSTR2A!O:O)</f>
        <v>263</v>
      </c>
      <c r="C524" s="3">
        <f>SUMIF(GSTR2A!E:E,DIFF!A524,GSTR2A!P:P)</f>
        <v>0</v>
      </c>
      <c r="D524" s="3">
        <f>SUMIF(GSTR2A!E:E,DIFF!A524,GSTR2A!Q:Q)</f>
        <v>0</v>
      </c>
      <c r="E524" s="3">
        <f t="shared" si="48"/>
        <v>263</v>
      </c>
      <c r="F524" s="6"/>
      <c r="G524" s="3">
        <f>SUMIF(b!F:F,DIFF!A524,b!Q:Q)</f>
        <v>0</v>
      </c>
      <c r="H524" s="3">
        <f>SUMIF(b!F:F,DIFF!A524,b!P:P)</f>
        <v>0</v>
      </c>
      <c r="I524" s="3">
        <f>SUMIF(b!F:F,DIFF!A524,b!O:O)</f>
        <v>0</v>
      </c>
      <c r="J524" s="3">
        <f t="shared" si="49"/>
        <v>0</v>
      </c>
      <c r="K524" s="6"/>
      <c r="L524" s="3">
        <f t="shared" si="50"/>
        <v>263</v>
      </c>
      <c r="M524" s="3">
        <f t="shared" si="51"/>
        <v>0</v>
      </c>
      <c r="N524" s="3">
        <f t="shared" si="52"/>
        <v>0</v>
      </c>
      <c r="O524" s="3">
        <f t="shared" si="53"/>
        <v>263</v>
      </c>
      <c r="P524" s="3" t="s">
        <v>7929</v>
      </c>
      <c r="Q524" s="3"/>
    </row>
    <row r="525" spans="1:17" x14ac:dyDescent="0.25">
      <c r="A525" s="2" t="s">
        <v>2077</v>
      </c>
      <c r="B525" s="3">
        <f>SUMIF(GSTR2A!E:E,DIFF!A525,GSTR2A!O:O)</f>
        <v>0</v>
      </c>
      <c r="C525" s="3">
        <f>SUMIF(GSTR2A!E:E,DIFF!A525,GSTR2A!P:P)</f>
        <v>4527</v>
      </c>
      <c r="D525" s="3">
        <f>SUMIF(GSTR2A!E:E,DIFF!A525,GSTR2A!Q:Q)</f>
        <v>4527</v>
      </c>
      <c r="E525" s="3">
        <f t="shared" si="48"/>
        <v>9054</v>
      </c>
      <c r="F525" s="6"/>
      <c r="G525" s="3">
        <f>SUMIF(b!F:F,DIFF!A525,b!Q:Q)</f>
        <v>0</v>
      </c>
      <c r="H525" s="3">
        <f>SUMIF(b!F:F,DIFF!A525,b!P:P)</f>
        <v>0</v>
      </c>
      <c r="I525" s="3">
        <f>SUMIF(b!F:F,DIFF!A525,b!O:O)</f>
        <v>0</v>
      </c>
      <c r="J525" s="3">
        <f t="shared" si="49"/>
        <v>0</v>
      </c>
      <c r="K525" s="6"/>
      <c r="L525" s="3">
        <f t="shared" si="50"/>
        <v>0</v>
      </c>
      <c r="M525" s="3">
        <f t="shared" si="51"/>
        <v>4527</v>
      </c>
      <c r="N525" s="3">
        <f t="shared" si="52"/>
        <v>4527</v>
      </c>
      <c r="O525" s="3">
        <f t="shared" si="53"/>
        <v>9054</v>
      </c>
      <c r="P525" s="3" t="s">
        <v>7929</v>
      </c>
      <c r="Q525" s="3"/>
    </row>
    <row r="526" spans="1:17" x14ac:dyDescent="0.25">
      <c r="A526" s="2" t="s">
        <v>2132</v>
      </c>
      <c r="B526" s="3">
        <f>SUMIF(GSTR2A!E:E,DIFF!A526,GSTR2A!O:O)</f>
        <v>0</v>
      </c>
      <c r="C526" s="3">
        <f>SUMIF(GSTR2A!E:E,DIFF!A526,GSTR2A!P:P)</f>
        <v>360</v>
      </c>
      <c r="D526" s="3">
        <f>SUMIF(GSTR2A!E:E,DIFF!A526,GSTR2A!Q:Q)</f>
        <v>360</v>
      </c>
      <c r="E526" s="3">
        <f t="shared" si="48"/>
        <v>720</v>
      </c>
      <c r="F526" s="6"/>
      <c r="G526" s="3">
        <f>SUMIF(b!F:F,DIFF!A526,b!Q:Q)</f>
        <v>0</v>
      </c>
      <c r="H526" s="3">
        <f>SUMIF(b!F:F,DIFF!A526,b!P:P)</f>
        <v>0</v>
      </c>
      <c r="I526" s="3">
        <f>SUMIF(b!F:F,DIFF!A526,b!O:O)</f>
        <v>0</v>
      </c>
      <c r="J526" s="3">
        <f t="shared" si="49"/>
        <v>0</v>
      </c>
      <c r="K526" s="6"/>
      <c r="L526" s="3">
        <f t="shared" si="50"/>
        <v>0</v>
      </c>
      <c r="M526" s="3">
        <f t="shared" si="51"/>
        <v>360</v>
      </c>
      <c r="N526" s="3">
        <f t="shared" si="52"/>
        <v>360</v>
      </c>
      <c r="O526" s="3">
        <f t="shared" si="53"/>
        <v>720</v>
      </c>
      <c r="P526" s="3" t="s">
        <v>7929</v>
      </c>
      <c r="Q526" s="3"/>
    </row>
    <row r="527" spans="1:17" x14ac:dyDescent="0.25">
      <c r="A527" s="2" t="s">
        <v>2136</v>
      </c>
      <c r="B527" s="3">
        <f>SUMIF(GSTR2A!E:E,DIFF!A527,GSTR2A!O:O)</f>
        <v>0</v>
      </c>
      <c r="C527" s="3">
        <f>SUMIF(GSTR2A!E:E,DIFF!A527,GSTR2A!P:P)</f>
        <v>13.5</v>
      </c>
      <c r="D527" s="3">
        <f>SUMIF(GSTR2A!E:E,DIFF!A527,GSTR2A!Q:Q)</f>
        <v>13.5</v>
      </c>
      <c r="E527" s="3">
        <f t="shared" si="48"/>
        <v>27</v>
      </c>
      <c r="F527" s="6"/>
      <c r="G527" s="3">
        <f>SUMIF(b!F:F,DIFF!A527,b!Q:Q)</f>
        <v>0</v>
      </c>
      <c r="H527" s="3">
        <f>SUMIF(b!F:F,DIFF!A527,b!P:P)</f>
        <v>0</v>
      </c>
      <c r="I527" s="3">
        <f>SUMIF(b!F:F,DIFF!A527,b!O:O)</f>
        <v>0</v>
      </c>
      <c r="J527" s="3">
        <f t="shared" si="49"/>
        <v>0</v>
      </c>
      <c r="K527" s="6"/>
      <c r="L527" s="3">
        <f t="shared" si="50"/>
        <v>0</v>
      </c>
      <c r="M527" s="3">
        <f t="shared" si="51"/>
        <v>13.5</v>
      </c>
      <c r="N527" s="3">
        <f t="shared" si="52"/>
        <v>13.5</v>
      </c>
      <c r="O527" s="3">
        <f t="shared" si="53"/>
        <v>27</v>
      </c>
      <c r="P527" s="3" t="s">
        <v>7339</v>
      </c>
      <c r="Q527" s="3"/>
    </row>
    <row r="528" spans="1:17" x14ac:dyDescent="0.25">
      <c r="A528" s="2" t="s">
        <v>2148</v>
      </c>
      <c r="B528" s="3">
        <f>SUMIF(GSTR2A!E:E,DIFF!A528,GSTR2A!O:O)</f>
        <v>0</v>
      </c>
      <c r="C528" s="3">
        <f>SUMIF(GSTR2A!E:E,DIFF!A528,GSTR2A!P:P)</f>
        <v>121.5</v>
      </c>
      <c r="D528" s="3">
        <f>SUMIF(GSTR2A!E:E,DIFF!A528,GSTR2A!Q:Q)</f>
        <v>121.5</v>
      </c>
      <c r="E528" s="3">
        <f t="shared" si="48"/>
        <v>243</v>
      </c>
      <c r="F528" s="6"/>
      <c r="G528" s="3">
        <f>SUMIF(b!F:F,DIFF!A528,b!Q:Q)</f>
        <v>0</v>
      </c>
      <c r="H528" s="3">
        <f>SUMIF(b!F:F,DIFF!A528,b!P:P)</f>
        <v>0</v>
      </c>
      <c r="I528" s="3">
        <f>SUMIF(b!F:F,DIFF!A528,b!O:O)</f>
        <v>0</v>
      </c>
      <c r="J528" s="3">
        <f t="shared" si="49"/>
        <v>0</v>
      </c>
      <c r="K528" s="6"/>
      <c r="L528" s="3">
        <f t="shared" si="50"/>
        <v>0</v>
      </c>
      <c r="M528" s="3">
        <f t="shared" si="51"/>
        <v>121.5</v>
      </c>
      <c r="N528" s="3">
        <f t="shared" si="52"/>
        <v>121.5</v>
      </c>
      <c r="O528" s="3">
        <f t="shared" si="53"/>
        <v>243</v>
      </c>
      <c r="P528" s="3" t="s">
        <v>7929</v>
      </c>
      <c r="Q528" s="3"/>
    </row>
    <row r="529" spans="1:17" x14ac:dyDescent="0.25">
      <c r="A529" s="2" t="s">
        <v>2209</v>
      </c>
      <c r="B529" s="3">
        <f>SUMIF(GSTR2A!E:E,DIFF!A529,GSTR2A!O:O)</f>
        <v>0</v>
      </c>
      <c r="C529" s="3">
        <f>SUMIF(GSTR2A!E:E,DIFF!A529,GSTR2A!P:P)</f>
        <v>2592.4899999999998</v>
      </c>
      <c r="D529" s="3">
        <f>SUMIF(GSTR2A!E:E,DIFF!A529,GSTR2A!Q:Q)</f>
        <v>2592.4899999999998</v>
      </c>
      <c r="E529" s="3">
        <f t="shared" si="48"/>
        <v>5184.9799999999996</v>
      </c>
      <c r="F529" s="6"/>
      <c r="G529" s="3">
        <f>SUMIF(b!F:F,DIFF!A529,b!Q:Q)</f>
        <v>0</v>
      </c>
      <c r="H529" s="3">
        <f>SUMIF(b!F:F,DIFF!A529,b!P:P)</f>
        <v>0</v>
      </c>
      <c r="I529" s="3">
        <f>SUMIF(b!F:F,DIFF!A529,b!O:O)</f>
        <v>0</v>
      </c>
      <c r="J529" s="3">
        <f t="shared" si="49"/>
        <v>0</v>
      </c>
      <c r="K529" s="6"/>
      <c r="L529" s="3">
        <f t="shared" si="50"/>
        <v>0</v>
      </c>
      <c r="M529" s="3">
        <f t="shared" si="51"/>
        <v>2592.4899999999998</v>
      </c>
      <c r="N529" s="3">
        <f t="shared" si="52"/>
        <v>2592.4899999999998</v>
      </c>
      <c r="O529" s="3">
        <f t="shared" si="53"/>
        <v>5184.9799999999996</v>
      </c>
      <c r="P529" s="3" t="s">
        <v>7929</v>
      </c>
      <c r="Q529" s="3"/>
    </row>
    <row r="530" spans="1:17" x14ac:dyDescent="0.25">
      <c r="A530" s="2" t="s">
        <v>2346</v>
      </c>
      <c r="B530" s="3">
        <f>SUMIF(GSTR2A!E:E,DIFF!A530,GSTR2A!O:O)</f>
        <v>2475</v>
      </c>
      <c r="C530" s="3">
        <f>SUMIF(GSTR2A!E:E,DIFF!A530,GSTR2A!P:P)</f>
        <v>0</v>
      </c>
      <c r="D530" s="3">
        <f>SUMIF(GSTR2A!E:E,DIFF!A530,GSTR2A!Q:Q)</f>
        <v>0</v>
      </c>
      <c r="E530" s="3">
        <f t="shared" si="48"/>
        <v>2475</v>
      </c>
      <c r="F530" s="6"/>
      <c r="G530" s="3">
        <f>SUMIF(b!F:F,DIFF!A530,b!Q:Q)</f>
        <v>0</v>
      </c>
      <c r="H530" s="3">
        <f>SUMIF(b!F:F,DIFF!A530,b!P:P)</f>
        <v>0</v>
      </c>
      <c r="I530" s="3">
        <f>SUMIF(b!F:F,DIFF!A530,b!O:O)</f>
        <v>0</v>
      </c>
      <c r="J530" s="3">
        <f t="shared" si="49"/>
        <v>0</v>
      </c>
      <c r="K530" s="6"/>
      <c r="L530" s="3">
        <f t="shared" si="50"/>
        <v>2475</v>
      </c>
      <c r="M530" s="3">
        <f t="shared" si="51"/>
        <v>0</v>
      </c>
      <c r="N530" s="3">
        <f t="shared" si="52"/>
        <v>0</v>
      </c>
      <c r="O530" s="3">
        <f t="shared" si="53"/>
        <v>2475</v>
      </c>
      <c r="P530" s="3" t="s">
        <v>7929</v>
      </c>
      <c r="Q530" s="3"/>
    </row>
    <row r="531" spans="1:17" x14ac:dyDescent="0.25">
      <c r="A531" s="2" t="s">
        <v>2349</v>
      </c>
      <c r="B531" s="3">
        <f>SUMIF(GSTR2A!E:E,DIFF!A531,GSTR2A!O:O)</f>
        <v>38.340000000000003</v>
      </c>
      <c r="C531" s="3">
        <f>SUMIF(GSTR2A!E:E,DIFF!A531,GSTR2A!P:P)</f>
        <v>0</v>
      </c>
      <c r="D531" s="3">
        <f>SUMIF(GSTR2A!E:E,DIFF!A531,GSTR2A!Q:Q)</f>
        <v>0</v>
      </c>
      <c r="E531" s="3">
        <f t="shared" si="48"/>
        <v>38.340000000000003</v>
      </c>
      <c r="F531" s="6"/>
      <c r="G531" s="3">
        <f>SUMIF(b!F:F,DIFF!A531,b!Q:Q)</f>
        <v>0</v>
      </c>
      <c r="H531" s="3">
        <f>SUMIF(b!F:F,DIFF!A531,b!P:P)</f>
        <v>0</v>
      </c>
      <c r="I531" s="3">
        <f>SUMIF(b!F:F,DIFF!A531,b!O:O)</f>
        <v>0</v>
      </c>
      <c r="J531" s="3">
        <f t="shared" si="49"/>
        <v>0</v>
      </c>
      <c r="K531" s="6"/>
      <c r="L531" s="3">
        <f t="shared" si="50"/>
        <v>38.340000000000003</v>
      </c>
      <c r="M531" s="3">
        <f t="shared" si="51"/>
        <v>0</v>
      </c>
      <c r="N531" s="3">
        <f t="shared" si="52"/>
        <v>0</v>
      </c>
      <c r="O531" s="3">
        <f t="shared" si="53"/>
        <v>38.340000000000003</v>
      </c>
      <c r="P531" s="3" t="s">
        <v>7339</v>
      </c>
      <c r="Q531" s="3"/>
    </row>
    <row r="532" spans="1:17" x14ac:dyDescent="0.25">
      <c r="A532" s="2" t="s">
        <v>2396</v>
      </c>
      <c r="B532" s="3">
        <f>SUMIF(GSTR2A!E:E,DIFF!A532,GSTR2A!O:O)</f>
        <v>0</v>
      </c>
      <c r="C532" s="3">
        <f>SUMIF(GSTR2A!E:E,DIFF!A532,GSTR2A!P:P)</f>
        <v>40.5</v>
      </c>
      <c r="D532" s="3">
        <f>SUMIF(GSTR2A!E:E,DIFF!A532,GSTR2A!Q:Q)</f>
        <v>40.5</v>
      </c>
      <c r="E532" s="3">
        <f t="shared" si="48"/>
        <v>81</v>
      </c>
      <c r="F532" s="6"/>
      <c r="G532" s="3">
        <f>SUMIF(b!F:F,DIFF!A532,b!Q:Q)</f>
        <v>0</v>
      </c>
      <c r="H532" s="3">
        <f>SUMIF(b!F:F,DIFF!A532,b!P:P)</f>
        <v>0</v>
      </c>
      <c r="I532" s="3">
        <f>SUMIF(b!F:F,DIFF!A532,b!O:O)</f>
        <v>0</v>
      </c>
      <c r="J532" s="3">
        <f t="shared" si="49"/>
        <v>0</v>
      </c>
      <c r="K532" s="6"/>
      <c r="L532" s="3">
        <f t="shared" si="50"/>
        <v>0</v>
      </c>
      <c r="M532" s="3">
        <f t="shared" si="51"/>
        <v>40.5</v>
      </c>
      <c r="N532" s="3">
        <f t="shared" si="52"/>
        <v>40.5</v>
      </c>
      <c r="O532" s="3">
        <f t="shared" si="53"/>
        <v>81</v>
      </c>
      <c r="P532" s="3" t="s">
        <v>7339</v>
      </c>
      <c r="Q532" s="3"/>
    </row>
    <row r="533" spans="1:17" x14ac:dyDescent="0.25">
      <c r="A533" s="2" t="s">
        <v>2475</v>
      </c>
      <c r="B533" s="3">
        <f>SUMIF(GSTR2A!E:E,DIFF!A533,GSTR2A!O:O)</f>
        <v>0</v>
      </c>
      <c r="C533" s="3">
        <f>SUMIF(GSTR2A!E:E,DIFF!A533,GSTR2A!P:P)</f>
        <v>95.4</v>
      </c>
      <c r="D533" s="3">
        <f>SUMIF(GSTR2A!E:E,DIFF!A533,GSTR2A!Q:Q)</f>
        <v>95.4</v>
      </c>
      <c r="E533" s="3">
        <f t="shared" si="48"/>
        <v>190.8</v>
      </c>
      <c r="F533" s="6"/>
      <c r="G533" s="3">
        <f>SUMIF(b!F:F,DIFF!A533,b!Q:Q)</f>
        <v>0</v>
      </c>
      <c r="H533" s="3">
        <f>SUMIF(b!F:F,DIFF!A533,b!P:P)</f>
        <v>0</v>
      </c>
      <c r="I533" s="3">
        <f>SUMIF(b!F:F,DIFF!A533,b!O:O)</f>
        <v>0</v>
      </c>
      <c r="J533" s="3">
        <f t="shared" si="49"/>
        <v>0</v>
      </c>
      <c r="K533" s="6"/>
      <c r="L533" s="3">
        <f t="shared" si="50"/>
        <v>0</v>
      </c>
      <c r="M533" s="3">
        <f t="shared" si="51"/>
        <v>95.4</v>
      </c>
      <c r="N533" s="3">
        <f t="shared" si="52"/>
        <v>95.4</v>
      </c>
      <c r="O533" s="3">
        <f t="shared" si="53"/>
        <v>190.8</v>
      </c>
      <c r="P533" s="3" t="s">
        <v>7929</v>
      </c>
      <c r="Q533" s="3"/>
    </row>
    <row r="534" spans="1:17" x14ac:dyDescent="0.25">
      <c r="A534" s="2" t="s">
        <v>2524</v>
      </c>
      <c r="B534" s="3">
        <f>SUMIF(GSTR2A!E:E,DIFF!A534,GSTR2A!O:O)</f>
        <v>0</v>
      </c>
      <c r="C534" s="3">
        <f>SUMIF(GSTR2A!E:E,DIFF!A534,GSTR2A!P:P)</f>
        <v>455.49</v>
      </c>
      <c r="D534" s="3">
        <f>SUMIF(GSTR2A!E:E,DIFF!A534,GSTR2A!Q:Q)</f>
        <v>455.49</v>
      </c>
      <c r="E534" s="3">
        <f t="shared" si="48"/>
        <v>910.98</v>
      </c>
      <c r="F534" s="6"/>
      <c r="G534" s="3">
        <f>SUMIF(b!F:F,DIFF!A534,b!Q:Q)</f>
        <v>0</v>
      </c>
      <c r="H534" s="3">
        <f>SUMIF(b!F:F,DIFF!A534,b!P:P)</f>
        <v>0</v>
      </c>
      <c r="I534" s="3">
        <f>SUMIF(b!F:F,DIFF!A534,b!O:O)</f>
        <v>0</v>
      </c>
      <c r="J534" s="3">
        <f t="shared" si="49"/>
        <v>0</v>
      </c>
      <c r="K534" s="6"/>
      <c r="L534" s="3">
        <f t="shared" si="50"/>
        <v>0</v>
      </c>
      <c r="M534" s="3">
        <f t="shared" si="51"/>
        <v>455.49</v>
      </c>
      <c r="N534" s="3">
        <f t="shared" si="52"/>
        <v>455.49</v>
      </c>
      <c r="O534" s="3">
        <f t="shared" si="53"/>
        <v>910.98</v>
      </c>
      <c r="P534" s="3" t="s">
        <v>7929</v>
      </c>
      <c r="Q534" s="3"/>
    </row>
    <row r="535" spans="1:17" x14ac:dyDescent="0.25">
      <c r="A535" s="2" t="s">
        <v>2573</v>
      </c>
      <c r="B535" s="3">
        <f>SUMIF(GSTR2A!E:E,DIFF!A535,GSTR2A!O:O)</f>
        <v>0</v>
      </c>
      <c r="C535" s="3">
        <f>SUMIF(GSTR2A!E:E,DIFF!A535,GSTR2A!P:P)</f>
        <v>10760.95</v>
      </c>
      <c r="D535" s="3">
        <f>SUMIF(GSTR2A!E:E,DIFF!A535,GSTR2A!Q:Q)</f>
        <v>10760.95</v>
      </c>
      <c r="E535" s="3">
        <f t="shared" si="48"/>
        <v>21521.9</v>
      </c>
      <c r="F535" s="6"/>
      <c r="G535" s="3">
        <f>SUMIF(b!F:F,DIFF!A535,b!Q:Q)</f>
        <v>0</v>
      </c>
      <c r="H535" s="3">
        <f>SUMIF(b!F:F,DIFF!A535,b!P:P)</f>
        <v>0</v>
      </c>
      <c r="I535" s="3">
        <f>SUMIF(b!F:F,DIFF!A535,b!O:O)</f>
        <v>0</v>
      </c>
      <c r="J535" s="3">
        <f t="shared" si="49"/>
        <v>0</v>
      </c>
      <c r="K535" s="6"/>
      <c r="L535" s="3">
        <f t="shared" si="50"/>
        <v>0</v>
      </c>
      <c r="M535" s="3">
        <f t="shared" si="51"/>
        <v>10760.95</v>
      </c>
      <c r="N535" s="3">
        <f t="shared" si="52"/>
        <v>10760.95</v>
      </c>
      <c r="O535" s="3">
        <f t="shared" si="53"/>
        <v>21521.9</v>
      </c>
      <c r="P535" s="3" t="s">
        <v>7929</v>
      </c>
      <c r="Q535" s="3"/>
    </row>
    <row r="536" spans="1:17" x14ac:dyDescent="0.25">
      <c r="A536" s="2" t="s">
        <v>2631</v>
      </c>
      <c r="B536" s="3">
        <f>SUMIF(GSTR2A!E:E,DIFF!A536,GSTR2A!O:O)</f>
        <v>0</v>
      </c>
      <c r="C536" s="3">
        <f>SUMIF(GSTR2A!E:E,DIFF!A536,GSTR2A!P:P)</f>
        <v>243</v>
      </c>
      <c r="D536" s="3">
        <f>SUMIF(GSTR2A!E:E,DIFF!A536,GSTR2A!Q:Q)</f>
        <v>243</v>
      </c>
      <c r="E536" s="3">
        <f t="shared" si="48"/>
        <v>486</v>
      </c>
      <c r="F536" s="6"/>
      <c r="G536" s="3">
        <f>SUMIF(b!F:F,DIFF!A536,b!Q:Q)</f>
        <v>0</v>
      </c>
      <c r="H536" s="3">
        <f>SUMIF(b!F:F,DIFF!A536,b!P:P)</f>
        <v>0</v>
      </c>
      <c r="I536" s="3">
        <f>SUMIF(b!F:F,DIFF!A536,b!O:O)</f>
        <v>0</v>
      </c>
      <c r="J536" s="3">
        <f t="shared" si="49"/>
        <v>0</v>
      </c>
      <c r="K536" s="6"/>
      <c r="L536" s="3">
        <f t="shared" si="50"/>
        <v>0</v>
      </c>
      <c r="M536" s="3">
        <f t="shared" si="51"/>
        <v>243</v>
      </c>
      <c r="N536" s="3">
        <f t="shared" si="52"/>
        <v>243</v>
      </c>
      <c r="O536" s="3">
        <f t="shared" si="53"/>
        <v>486</v>
      </c>
      <c r="P536" s="3" t="s">
        <v>7929</v>
      </c>
      <c r="Q536" s="3"/>
    </row>
    <row r="537" spans="1:17" x14ac:dyDescent="0.25">
      <c r="A537" s="2" t="s">
        <v>2923</v>
      </c>
      <c r="B537" s="3">
        <f>SUMIF(GSTR2A!E:E,DIFF!A537,GSTR2A!O:O)</f>
        <v>0</v>
      </c>
      <c r="C537" s="3">
        <f>SUMIF(GSTR2A!E:E,DIFF!A537,GSTR2A!P:P)</f>
        <v>391.86</v>
      </c>
      <c r="D537" s="3">
        <f>SUMIF(GSTR2A!E:E,DIFF!A537,GSTR2A!Q:Q)</f>
        <v>391.86</v>
      </c>
      <c r="E537" s="3">
        <f t="shared" si="48"/>
        <v>783.72</v>
      </c>
      <c r="F537" s="6"/>
      <c r="G537" s="3">
        <f>SUMIF(b!F:F,DIFF!A537,b!Q:Q)</f>
        <v>0</v>
      </c>
      <c r="H537" s="3">
        <f>SUMIF(b!F:F,DIFF!A537,b!P:P)</f>
        <v>0</v>
      </c>
      <c r="I537" s="3">
        <f>SUMIF(b!F:F,DIFF!A537,b!O:O)</f>
        <v>0</v>
      </c>
      <c r="J537" s="3">
        <f t="shared" si="49"/>
        <v>0</v>
      </c>
      <c r="K537" s="6"/>
      <c r="L537" s="3">
        <f t="shared" si="50"/>
        <v>0</v>
      </c>
      <c r="M537" s="3">
        <f t="shared" si="51"/>
        <v>391.86</v>
      </c>
      <c r="N537" s="3">
        <f t="shared" si="52"/>
        <v>391.86</v>
      </c>
      <c r="O537" s="3">
        <f t="shared" si="53"/>
        <v>783.72</v>
      </c>
      <c r="P537" s="3" t="s">
        <v>7929</v>
      </c>
      <c r="Q537" s="3"/>
    </row>
    <row r="538" spans="1:17" x14ac:dyDescent="0.25">
      <c r="A538" s="2" t="s">
        <v>1779</v>
      </c>
      <c r="B538" s="3">
        <f>SUMIF(GSTR2A!E:E,DIFF!A538,GSTR2A!O:O)</f>
        <v>0</v>
      </c>
      <c r="C538" s="3">
        <f>SUMIF(GSTR2A!E:E,DIFF!A538,GSTR2A!P:P)</f>
        <v>5670.17</v>
      </c>
      <c r="D538" s="3">
        <f>SUMIF(GSTR2A!E:E,DIFF!A538,GSTR2A!Q:Q)</f>
        <v>5670.17</v>
      </c>
      <c r="E538" s="3">
        <f t="shared" si="48"/>
        <v>11340.34</v>
      </c>
      <c r="F538" s="6"/>
      <c r="G538" s="3">
        <f>SUMIF(b!F:F,DIFF!A538,b!Q:Q)</f>
        <v>0</v>
      </c>
      <c r="H538" s="3">
        <f>SUMIF(b!F:F,DIFF!A538,b!P:P)</f>
        <v>0</v>
      </c>
      <c r="I538" s="3">
        <f>SUMIF(b!F:F,DIFF!A538,b!O:O)</f>
        <v>0</v>
      </c>
      <c r="J538" s="3">
        <f t="shared" si="49"/>
        <v>0</v>
      </c>
      <c r="K538" s="6"/>
      <c r="L538" s="3">
        <f t="shared" si="50"/>
        <v>0</v>
      </c>
      <c r="M538" s="3">
        <f t="shared" si="51"/>
        <v>5670.17</v>
      </c>
      <c r="N538" s="3">
        <f t="shared" si="52"/>
        <v>5670.17</v>
      </c>
      <c r="O538" s="3">
        <f t="shared" si="53"/>
        <v>11340.34</v>
      </c>
      <c r="P538" s="3" t="s">
        <v>7929</v>
      </c>
      <c r="Q538" s="3"/>
    </row>
    <row r="539" spans="1:17" x14ac:dyDescent="0.25">
      <c r="A539" s="2" t="s">
        <v>2963</v>
      </c>
      <c r="B539" s="3">
        <f>SUMIF(GSTR2A!E:E,DIFF!A539,GSTR2A!O:O)</f>
        <v>9630</v>
      </c>
      <c r="C539" s="3">
        <f>SUMIF(GSTR2A!E:E,DIFF!A539,GSTR2A!P:P)</f>
        <v>0</v>
      </c>
      <c r="D539" s="3">
        <f>SUMIF(GSTR2A!E:E,DIFF!A539,GSTR2A!Q:Q)</f>
        <v>0</v>
      </c>
      <c r="E539" s="3">
        <f t="shared" si="48"/>
        <v>9630</v>
      </c>
      <c r="F539" s="6"/>
      <c r="G539" s="3">
        <f>SUMIF(b!F:F,DIFF!A539,b!Q:Q)</f>
        <v>0</v>
      </c>
      <c r="H539" s="3">
        <f>SUMIF(b!F:F,DIFF!A539,b!P:P)</f>
        <v>0</v>
      </c>
      <c r="I539" s="3">
        <f>SUMIF(b!F:F,DIFF!A539,b!O:O)</f>
        <v>0</v>
      </c>
      <c r="J539" s="3">
        <f t="shared" si="49"/>
        <v>0</v>
      </c>
      <c r="K539" s="6"/>
      <c r="L539" s="3">
        <f t="shared" si="50"/>
        <v>9630</v>
      </c>
      <c r="M539" s="3">
        <f t="shared" si="51"/>
        <v>0</v>
      </c>
      <c r="N539" s="3">
        <f t="shared" si="52"/>
        <v>0</v>
      </c>
      <c r="O539" s="3">
        <f t="shared" si="53"/>
        <v>9630</v>
      </c>
      <c r="P539" s="3" t="s">
        <v>7929</v>
      </c>
      <c r="Q539" s="3"/>
    </row>
    <row r="540" spans="1:17" x14ac:dyDescent="0.25">
      <c r="A540" s="2" t="s">
        <v>3063</v>
      </c>
      <c r="B540" s="3">
        <f>SUMIF(GSTR2A!E:E,DIFF!A540,GSTR2A!O:O)</f>
        <v>0</v>
      </c>
      <c r="C540" s="3">
        <f>SUMIF(GSTR2A!E:E,DIFF!A540,GSTR2A!P:P)</f>
        <v>16.829999999999998</v>
      </c>
      <c r="D540" s="3">
        <f>SUMIF(GSTR2A!E:E,DIFF!A540,GSTR2A!Q:Q)</f>
        <v>16.829999999999998</v>
      </c>
      <c r="E540" s="3">
        <f t="shared" si="48"/>
        <v>33.659999999999997</v>
      </c>
      <c r="F540" s="6"/>
      <c r="G540" s="3">
        <f>SUMIF(b!F:F,DIFF!A540,b!Q:Q)</f>
        <v>0</v>
      </c>
      <c r="H540" s="3">
        <f>SUMIF(b!F:F,DIFF!A540,b!P:P)</f>
        <v>0</v>
      </c>
      <c r="I540" s="3">
        <f>SUMIF(b!F:F,DIFF!A540,b!O:O)</f>
        <v>0</v>
      </c>
      <c r="J540" s="3">
        <f t="shared" si="49"/>
        <v>0</v>
      </c>
      <c r="K540" s="6"/>
      <c r="L540" s="3">
        <f t="shared" si="50"/>
        <v>0</v>
      </c>
      <c r="M540" s="3">
        <f t="shared" si="51"/>
        <v>16.829999999999998</v>
      </c>
      <c r="N540" s="3">
        <f t="shared" si="52"/>
        <v>16.829999999999998</v>
      </c>
      <c r="O540" s="3">
        <f t="shared" si="53"/>
        <v>33.659999999999997</v>
      </c>
      <c r="P540" s="3" t="s">
        <v>7339</v>
      </c>
      <c r="Q540" s="3"/>
    </row>
    <row r="541" spans="1:17" x14ac:dyDescent="0.25">
      <c r="A541" s="2" t="s">
        <v>3072</v>
      </c>
      <c r="B541" s="3">
        <f>SUMIF(GSTR2A!E:E,DIFF!A541,GSTR2A!O:O)</f>
        <v>25908.48</v>
      </c>
      <c r="C541" s="3">
        <f>SUMIF(GSTR2A!E:E,DIFF!A541,GSTR2A!P:P)</f>
        <v>0</v>
      </c>
      <c r="D541" s="3">
        <f>SUMIF(GSTR2A!E:E,DIFF!A541,GSTR2A!Q:Q)</f>
        <v>0</v>
      </c>
      <c r="E541" s="3">
        <f t="shared" si="48"/>
        <v>25908.48</v>
      </c>
      <c r="F541" s="6"/>
      <c r="G541" s="3">
        <f>SUMIF(b!F:F,DIFF!A541,b!Q:Q)</f>
        <v>0</v>
      </c>
      <c r="H541" s="3">
        <f>SUMIF(b!F:F,DIFF!A541,b!P:P)</f>
        <v>0</v>
      </c>
      <c r="I541" s="3">
        <f>SUMIF(b!F:F,DIFF!A541,b!O:O)</f>
        <v>0</v>
      </c>
      <c r="J541" s="3">
        <f t="shared" si="49"/>
        <v>0</v>
      </c>
      <c r="K541" s="6"/>
      <c r="L541" s="3">
        <f t="shared" si="50"/>
        <v>25908.48</v>
      </c>
      <c r="M541" s="3">
        <f t="shared" si="51"/>
        <v>0</v>
      </c>
      <c r="N541" s="3">
        <f t="shared" si="52"/>
        <v>0</v>
      </c>
      <c r="O541" s="3">
        <f t="shared" si="53"/>
        <v>25908.48</v>
      </c>
      <c r="P541" s="3" t="s">
        <v>7929</v>
      </c>
      <c r="Q541" s="3"/>
    </row>
    <row r="542" spans="1:17" x14ac:dyDescent="0.25">
      <c r="A542" s="2" t="s">
        <v>3355</v>
      </c>
      <c r="B542" s="3">
        <f>SUMIF(GSTR2A!E:E,DIFF!A542,GSTR2A!O:O)</f>
        <v>0</v>
      </c>
      <c r="C542" s="3">
        <f>SUMIF(GSTR2A!E:E,DIFF!A542,GSTR2A!P:P)</f>
        <v>1211.8499999999999</v>
      </c>
      <c r="D542" s="3">
        <f>SUMIF(GSTR2A!E:E,DIFF!A542,GSTR2A!Q:Q)</f>
        <v>1211.8499999999999</v>
      </c>
      <c r="E542" s="3">
        <f t="shared" si="48"/>
        <v>2423.6999999999998</v>
      </c>
      <c r="F542" s="6"/>
      <c r="G542" s="3">
        <f>SUMIF(b!F:F,DIFF!A542,b!Q:Q)</f>
        <v>0</v>
      </c>
      <c r="H542" s="3">
        <f>SUMIF(b!F:F,DIFF!A542,b!P:P)</f>
        <v>0</v>
      </c>
      <c r="I542" s="3">
        <f>SUMIF(b!F:F,DIFF!A542,b!O:O)</f>
        <v>0</v>
      </c>
      <c r="J542" s="3">
        <f t="shared" si="49"/>
        <v>0</v>
      </c>
      <c r="K542" s="6"/>
      <c r="L542" s="3">
        <f t="shared" si="50"/>
        <v>0</v>
      </c>
      <c r="M542" s="3">
        <f t="shared" si="51"/>
        <v>1211.8499999999999</v>
      </c>
      <c r="N542" s="3">
        <f t="shared" si="52"/>
        <v>1211.8499999999999</v>
      </c>
      <c r="O542" s="3">
        <f t="shared" si="53"/>
        <v>2423.6999999999998</v>
      </c>
      <c r="P542" s="3" t="s">
        <v>7929</v>
      </c>
      <c r="Q542" s="3"/>
    </row>
    <row r="543" spans="1:17" x14ac:dyDescent="0.25">
      <c r="A543" s="2" t="s">
        <v>3487</v>
      </c>
      <c r="B543" s="3">
        <f>SUMIF(GSTR2A!E:E,DIFF!A543,GSTR2A!O:O)</f>
        <v>1346.58</v>
      </c>
      <c r="C543" s="3">
        <f>SUMIF(GSTR2A!E:E,DIFF!A543,GSTR2A!P:P)</f>
        <v>0</v>
      </c>
      <c r="D543" s="3">
        <f>SUMIF(GSTR2A!E:E,DIFF!A543,GSTR2A!Q:Q)</f>
        <v>0</v>
      </c>
      <c r="E543" s="3">
        <f t="shared" si="48"/>
        <v>1346.58</v>
      </c>
      <c r="F543" s="6"/>
      <c r="G543" s="3">
        <f>SUMIF(b!F:F,DIFF!A543,b!Q:Q)</f>
        <v>0</v>
      </c>
      <c r="H543" s="3">
        <f>SUMIF(b!F:F,DIFF!A543,b!P:P)</f>
        <v>0</v>
      </c>
      <c r="I543" s="3">
        <f>SUMIF(b!F:F,DIFF!A543,b!O:O)</f>
        <v>0</v>
      </c>
      <c r="J543" s="3">
        <f t="shared" si="49"/>
        <v>0</v>
      </c>
      <c r="K543" s="6"/>
      <c r="L543" s="3">
        <f t="shared" si="50"/>
        <v>1346.58</v>
      </c>
      <c r="M543" s="3">
        <f t="shared" si="51"/>
        <v>0</v>
      </c>
      <c r="N543" s="3">
        <f t="shared" si="52"/>
        <v>0</v>
      </c>
      <c r="O543" s="3">
        <f t="shared" si="53"/>
        <v>1346.58</v>
      </c>
      <c r="P543" s="3" t="s">
        <v>7929</v>
      </c>
      <c r="Q543" s="3"/>
    </row>
    <row r="544" spans="1:17" x14ac:dyDescent="0.25">
      <c r="A544" s="2" t="s">
        <v>3699</v>
      </c>
      <c r="B544" s="3">
        <f>SUMIF(GSTR2A!E:E,DIFF!A544,GSTR2A!O:O)</f>
        <v>0</v>
      </c>
      <c r="C544" s="3">
        <f>SUMIF(GSTR2A!E:E,DIFF!A544,GSTR2A!P:P)</f>
        <v>19.07</v>
      </c>
      <c r="D544" s="3">
        <f>SUMIF(GSTR2A!E:E,DIFF!A544,GSTR2A!Q:Q)</f>
        <v>19.07</v>
      </c>
      <c r="E544" s="3">
        <f t="shared" si="48"/>
        <v>38.14</v>
      </c>
      <c r="F544" s="6"/>
      <c r="G544" s="3">
        <f>SUMIF(b!F:F,DIFF!A544,b!Q:Q)</f>
        <v>0</v>
      </c>
      <c r="H544" s="3">
        <f>SUMIF(b!F:F,DIFF!A544,b!P:P)</f>
        <v>0</v>
      </c>
      <c r="I544" s="3">
        <f>SUMIF(b!F:F,DIFF!A544,b!O:O)</f>
        <v>0</v>
      </c>
      <c r="J544" s="3">
        <f t="shared" si="49"/>
        <v>0</v>
      </c>
      <c r="K544" s="6"/>
      <c r="L544" s="3">
        <f t="shared" si="50"/>
        <v>0</v>
      </c>
      <c r="M544" s="3">
        <f t="shared" si="51"/>
        <v>19.07</v>
      </c>
      <c r="N544" s="3">
        <f t="shared" si="52"/>
        <v>19.07</v>
      </c>
      <c r="O544" s="3">
        <f t="shared" si="53"/>
        <v>38.14</v>
      </c>
      <c r="P544" s="3" t="s">
        <v>7339</v>
      </c>
      <c r="Q544" s="3"/>
    </row>
    <row r="545" spans="1:17" x14ac:dyDescent="0.25">
      <c r="A545" s="2" t="s">
        <v>3732</v>
      </c>
      <c r="B545" s="3">
        <f>SUMIF(GSTR2A!E:E,DIFF!A545,GSTR2A!O:O)</f>
        <v>27000</v>
      </c>
      <c r="C545" s="3">
        <f>SUMIF(GSTR2A!E:E,DIFF!A545,GSTR2A!P:P)</f>
        <v>0</v>
      </c>
      <c r="D545" s="3">
        <f>SUMIF(GSTR2A!E:E,DIFF!A545,GSTR2A!Q:Q)</f>
        <v>0</v>
      </c>
      <c r="E545" s="3">
        <f t="shared" si="48"/>
        <v>27000</v>
      </c>
      <c r="F545" s="6"/>
      <c r="G545" s="3">
        <f>SUMIF(b!F:F,DIFF!A545,b!Q:Q)</f>
        <v>0</v>
      </c>
      <c r="H545" s="3">
        <f>SUMIF(b!F:F,DIFF!A545,b!P:P)</f>
        <v>0</v>
      </c>
      <c r="I545" s="3">
        <f>SUMIF(b!F:F,DIFF!A545,b!O:O)</f>
        <v>0</v>
      </c>
      <c r="J545" s="3">
        <f t="shared" si="49"/>
        <v>0</v>
      </c>
      <c r="K545" s="6"/>
      <c r="L545" s="3">
        <f t="shared" si="50"/>
        <v>27000</v>
      </c>
      <c r="M545" s="3">
        <f t="shared" si="51"/>
        <v>0</v>
      </c>
      <c r="N545" s="3">
        <f t="shared" si="52"/>
        <v>0</v>
      </c>
      <c r="O545" s="3">
        <f t="shared" si="53"/>
        <v>27000</v>
      </c>
      <c r="P545" s="3" t="s">
        <v>7929</v>
      </c>
      <c r="Q545" s="3"/>
    </row>
    <row r="546" spans="1:17" x14ac:dyDescent="0.25">
      <c r="A546" s="2" t="s">
        <v>3763</v>
      </c>
      <c r="B546" s="3">
        <f>SUMIF(GSTR2A!E:E,DIFF!A546,GSTR2A!O:O)</f>
        <v>0</v>
      </c>
      <c r="C546" s="3">
        <f>SUMIF(GSTR2A!E:E,DIFF!A546,GSTR2A!P:P)</f>
        <v>309.14999999999998</v>
      </c>
      <c r="D546" s="3">
        <f>SUMIF(GSTR2A!E:E,DIFF!A546,GSTR2A!Q:Q)</f>
        <v>309.14999999999998</v>
      </c>
      <c r="E546" s="3">
        <f t="shared" si="48"/>
        <v>618.29999999999995</v>
      </c>
      <c r="F546" s="6"/>
      <c r="G546" s="3">
        <f>SUMIF(b!F:F,DIFF!A546,b!Q:Q)</f>
        <v>0</v>
      </c>
      <c r="H546" s="3">
        <f>SUMIF(b!F:F,DIFF!A546,b!P:P)</f>
        <v>0</v>
      </c>
      <c r="I546" s="3">
        <f>SUMIF(b!F:F,DIFF!A546,b!O:O)</f>
        <v>0</v>
      </c>
      <c r="J546" s="3">
        <f t="shared" si="49"/>
        <v>0</v>
      </c>
      <c r="K546" s="6"/>
      <c r="L546" s="3">
        <f t="shared" si="50"/>
        <v>0</v>
      </c>
      <c r="M546" s="3">
        <f t="shared" si="51"/>
        <v>309.14999999999998</v>
      </c>
      <c r="N546" s="3">
        <f t="shared" si="52"/>
        <v>309.14999999999998</v>
      </c>
      <c r="O546" s="3">
        <f t="shared" si="53"/>
        <v>618.29999999999995</v>
      </c>
      <c r="P546" s="3" t="s">
        <v>7929</v>
      </c>
      <c r="Q546" s="3"/>
    </row>
    <row r="547" spans="1:17" x14ac:dyDescent="0.25">
      <c r="A547" s="2" t="s">
        <v>1796</v>
      </c>
      <c r="B547" s="3">
        <f>SUMIF(GSTR2A!E:E,DIFF!A547,GSTR2A!O:O)</f>
        <v>0</v>
      </c>
      <c r="C547" s="3">
        <f>SUMIF(GSTR2A!E:E,DIFF!A547,GSTR2A!P:P)</f>
        <v>679.5</v>
      </c>
      <c r="D547" s="3">
        <f>SUMIF(GSTR2A!E:E,DIFF!A547,GSTR2A!Q:Q)</f>
        <v>679.5</v>
      </c>
      <c r="E547" s="3">
        <f t="shared" si="48"/>
        <v>1359</v>
      </c>
      <c r="F547" s="6"/>
      <c r="G547" s="3">
        <f>SUMIF(b!F:F,DIFF!A547,b!Q:Q)</f>
        <v>0</v>
      </c>
      <c r="H547" s="3">
        <f>SUMIF(b!F:F,DIFF!A547,b!P:P)</f>
        <v>0</v>
      </c>
      <c r="I547" s="3">
        <f>SUMIF(b!F:F,DIFF!A547,b!O:O)</f>
        <v>0</v>
      </c>
      <c r="J547" s="3">
        <f t="shared" si="49"/>
        <v>0</v>
      </c>
      <c r="K547" s="6"/>
      <c r="L547" s="3">
        <f t="shared" si="50"/>
        <v>0</v>
      </c>
      <c r="M547" s="3">
        <f t="shared" si="51"/>
        <v>679.5</v>
      </c>
      <c r="N547" s="3">
        <f t="shared" si="52"/>
        <v>679.5</v>
      </c>
      <c r="O547" s="3">
        <f t="shared" si="53"/>
        <v>1359</v>
      </c>
      <c r="P547" s="3" t="s">
        <v>7929</v>
      </c>
      <c r="Q547" s="3"/>
    </row>
    <row r="548" spans="1:17" x14ac:dyDescent="0.25">
      <c r="A548" s="2" t="s">
        <v>3899</v>
      </c>
      <c r="B548" s="3">
        <f>SUMIF(GSTR2A!E:E,DIFF!A548,GSTR2A!O:O)</f>
        <v>1098.75</v>
      </c>
      <c r="C548" s="3">
        <f>SUMIF(GSTR2A!E:E,DIFF!A548,GSTR2A!P:P)</f>
        <v>0</v>
      </c>
      <c r="D548" s="3">
        <f>SUMIF(GSTR2A!E:E,DIFF!A548,GSTR2A!Q:Q)</f>
        <v>0</v>
      </c>
      <c r="E548" s="3">
        <f t="shared" si="48"/>
        <v>1098.75</v>
      </c>
      <c r="F548" s="6"/>
      <c r="G548" s="3">
        <f>SUMIF(b!F:F,DIFF!A548,b!Q:Q)</f>
        <v>0</v>
      </c>
      <c r="H548" s="3">
        <f>SUMIF(b!F:F,DIFF!A548,b!P:P)</f>
        <v>0</v>
      </c>
      <c r="I548" s="3">
        <f>SUMIF(b!F:F,DIFF!A548,b!O:O)</f>
        <v>0</v>
      </c>
      <c r="J548" s="3">
        <f t="shared" si="49"/>
        <v>0</v>
      </c>
      <c r="K548" s="6"/>
      <c r="L548" s="3">
        <f t="shared" si="50"/>
        <v>1098.75</v>
      </c>
      <c r="M548" s="3">
        <f t="shared" si="51"/>
        <v>0</v>
      </c>
      <c r="N548" s="3">
        <f t="shared" si="52"/>
        <v>0</v>
      </c>
      <c r="O548" s="3">
        <f t="shared" si="53"/>
        <v>1098.75</v>
      </c>
      <c r="P548" s="3" t="s">
        <v>7929</v>
      </c>
      <c r="Q548" s="3"/>
    </row>
    <row r="549" spans="1:17" x14ac:dyDescent="0.25">
      <c r="A549" s="2" t="s">
        <v>1237</v>
      </c>
      <c r="B549" s="3">
        <f>SUMIF(GSTR2A!E:E,DIFF!A549,GSTR2A!O:O)</f>
        <v>0</v>
      </c>
      <c r="C549" s="3">
        <f>SUMIF(GSTR2A!E:E,DIFF!A549,GSTR2A!P:P)</f>
        <v>6959.43</v>
      </c>
      <c r="D549" s="3">
        <f>SUMIF(GSTR2A!E:E,DIFF!A549,GSTR2A!Q:Q)</f>
        <v>6959.43</v>
      </c>
      <c r="E549" s="3">
        <f t="shared" si="48"/>
        <v>13918.86</v>
      </c>
      <c r="F549" s="6"/>
      <c r="G549" s="3">
        <f>SUMIF(b!F:F,DIFF!A549,b!Q:Q)</f>
        <v>0</v>
      </c>
      <c r="H549" s="3">
        <f>SUMIF(b!F:F,DIFF!A549,b!P:P)</f>
        <v>0</v>
      </c>
      <c r="I549" s="3">
        <f>SUMIF(b!F:F,DIFF!A549,b!O:O)</f>
        <v>0</v>
      </c>
      <c r="J549" s="3">
        <f t="shared" si="49"/>
        <v>0</v>
      </c>
      <c r="K549" s="6"/>
      <c r="L549" s="3">
        <f t="shared" si="50"/>
        <v>0</v>
      </c>
      <c r="M549" s="3">
        <f t="shared" si="51"/>
        <v>6959.43</v>
      </c>
      <c r="N549" s="3">
        <f t="shared" si="52"/>
        <v>6959.43</v>
      </c>
      <c r="O549" s="3">
        <f t="shared" si="53"/>
        <v>13918.86</v>
      </c>
      <c r="P549" s="3" t="s">
        <v>7929</v>
      </c>
      <c r="Q549" s="3"/>
    </row>
    <row r="550" spans="1:17" x14ac:dyDescent="0.25">
      <c r="A550" s="2" t="s">
        <v>3911</v>
      </c>
      <c r="B550" s="3">
        <f>SUMIF(GSTR2A!E:E,DIFF!A550,GSTR2A!O:O)</f>
        <v>0</v>
      </c>
      <c r="C550" s="3">
        <f>SUMIF(GSTR2A!E:E,DIFF!A550,GSTR2A!P:P)</f>
        <v>1297.4100000000001</v>
      </c>
      <c r="D550" s="3">
        <f>SUMIF(GSTR2A!E:E,DIFF!A550,GSTR2A!Q:Q)</f>
        <v>1297.4100000000001</v>
      </c>
      <c r="E550" s="3">
        <f t="shared" si="48"/>
        <v>2594.8200000000002</v>
      </c>
      <c r="F550" s="6"/>
      <c r="G550" s="3">
        <f>SUMIF(b!F:F,DIFF!A550,b!Q:Q)</f>
        <v>0</v>
      </c>
      <c r="H550" s="3">
        <f>SUMIF(b!F:F,DIFF!A550,b!P:P)</f>
        <v>0</v>
      </c>
      <c r="I550" s="3">
        <f>SUMIF(b!F:F,DIFF!A550,b!O:O)</f>
        <v>0</v>
      </c>
      <c r="J550" s="3">
        <f t="shared" si="49"/>
        <v>0</v>
      </c>
      <c r="K550" s="6"/>
      <c r="L550" s="3">
        <f t="shared" si="50"/>
        <v>0</v>
      </c>
      <c r="M550" s="3">
        <f t="shared" si="51"/>
        <v>1297.4100000000001</v>
      </c>
      <c r="N550" s="3">
        <f t="shared" si="52"/>
        <v>1297.4100000000001</v>
      </c>
      <c r="O550" s="3">
        <f t="shared" si="53"/>
        <v>2594.8200000000002</v>
      </c>
      <c r="P550" s="3" t="s">
        <v>7929</v>
      </c>
      <c r="Q550" s="3"/>
    </row>
    <row r="551" spans="1:17" x14ac:dyDescent="0.25">
      <c r="A551" s="2" t="s">
        <v>2536</v>
      </c>
      <c r="B551" s="3">
        <f>SUMIF(GSTR2A!E:E,DIFF!A551,GSTR2A!O:O)</f>
        <v>2106</v>
      </c>
      <c r="C551" s="3">
        <f>SUMIF(GSTR2A!E:E,DIFF!A551,GSTR2A!P:P)</f>
        <v>0</v>
      </c>
      <c r="D551" s="3">
        <f>SUMIF(GSTR2A!E:E,DIFF!A551,GSTR2A!Q:Q)</f>
        <v>0</v>
      </c>
      <c r="E551" s="3">
        <f t="shared" si="48"/>
        <v>2106</v>
      </c>
      <c r="F551" s="6"/>
      <c r="G551" s="3">
        <f>SUMIF(b!F:F,DIFF!A551,b!Q:Q)</f>
        <v>0</v>
      </c>
      <c r="H551" s="3">
        <f>SUMIF(b!F:F,DIFF!A551,b!P:P)</f>
        <v>0</v>
      </c>
      <c r="I551" s="3">
        <f>SUMIF(b!F:F,DIFF!A551,b!O:O)</f>
        <v>0</v>
      </c>
      <c r="J551" s="3">
        <f t="shared" si="49"/>
        <v>0</v>
      </c>
      <c r="K551" s="6"/>
      <c r="L551" s="3">
        <f t="shared" si="50"/>
        <v>2106</v>
      </c>
      <c r="M551" s="3">
        <f t="shared" si="51"/>
        <v>0</v>
      </c>
      <c r="N551" s="3">
        <f t="shared" si="52"/>
        <v>0</v>
      </c>
      <c r="O551" s="3">
        <f t="shared" si="53"/>
        <v>2106</v>
      </c>
      <c r="P551" s="3" t="s">
        <v>7929</v>
      </c>
      <c r="Q551" s="3"/>
    </row>
    <row r="552" spans="1:17" x14ac:dyDescent="0.25">
      <c r="A552" s="2" t="s">
        <v>4025</v>
      </c>
      <c r="B552" s="3">
        <f>SUMIF(GSTR2A!E:E,DIFF!A552,GSTR2A!O:O)</f>
        <v>711.12</v>
      </c>
      <c r="C552" s="3">
        <f>SUMIF(GSTR2A!E:E,DIFF!A552,GSTR2A!P:P)</f>
        <v>0</v>
      </c>
      <c r="D552" s="3">
        <f>SUMIF(GSTR2A!E:E,DIFF!A552,GSTR2A!Q:Q)</f>
        <v>0</v>
      </c>
      <c r="E552" s="3">
        <f t="shared" si="48"/>
        <v>711.12</v>
      </c>
      <c r="F552" s="6"/>
      <c r="G552" s="3">
        <f>SUMIF(b!F:F,DIFF!A552,b!Q:Q)</f>
        <v>0</v>
      </c>
      <c r="H552" s="3">
        <f>SUMIF(b!F:F,DIFF!A552,b!P:P)</f>
        <v>0</v>
      </c>
      <c r="I552" s="3">
        <f>SUMIF(b!F:F,DIFF!A552,b!O:O)</f>
        <v>0</v>
      </c>
      <c r="J552" s="3">
        <f t="shared" si="49"/>
        <v>0</v>
      </c>
      <c r="K552" s="6"/>
      <c r="L552" s="3">
        <f t="shared" si="50"/>
        <v>711.12</v>
      </c>
      <c r="M552" s="3">
        <f t="shared" si="51"/>
        <v>0</v>
      </c>
      <c r="N552" s="3">
        <f t="shared" si="52"/>
        <v>0</v>
      </c>
      <c r="O552" s="3">
        <f t="shared" si="53"/>
        <v>711.12</v>
      </c>
      <c r="P552" s="3" t="s">
        <v>7929</v>
      </c>
      <c r="Q552" s="3"/>
    </row>
    <row r="553" spans="1:17" x14ac:dyDescent="0.25">
      <c r="A553" s="2" t="s">
        <v>4113</v>
      </c>
      <c r="B553" s="3">
        <f>SUMIF(GSTR2A!E:E,DIFF!A553,GSTR2A!O:O)</f>
        <v>0</v>
      </c>
      <c r="C553" s="3">
        <f>SUMIF(GSTR2A!E:E,DIFF!A553,GSTR2A!P:P)</f>
        <v>3060</v>
      </c>
      <c r="D553" s="3">
        <f>SUMIF(GSTR2A!E:E,DIFF!A553,GSTR2A!Q:Q)</f>
        <v>3060</v>
      </c>
      <c r="E553" s="3">
        <f t="shared" si="48"/>
        <v>6120</v>
      </c>
      <c r="F553" s="6"/>
      <c r="G553" s="3">
        <f>SUMIF(b!F:F,DIFF!A553,b!Q:Q)</f>
        <v>0</v>
      </c>
      <c r="H553" s="3">
        <f>SUMIF(b!F:F,DIFF!A553,b!P:P)</f>
        <v>0</v>
      </c>
      <c r="I553" s="3">
        <f>SUMIF(b!F:F,DIFF!A553,b!O:O)</f>
        <v>0</v>
      </c>
      <c r="J553" s="3">
        <f t="shared" si="49"/>
        <v>0</v>
      </c>
      <c r="K553" s="6"/>
      <c r="L553" s="3">
        <f t="shared" si="50"/>
        <v>0</v>
      </c>
      <c r="M553" s="3">
        <f t="shared" si="51"/>
        <v>3060</v>
      </c>
      <c r="N553" s="3">
        <f t="shared" si="52"/>
        <v>3060</v>
      </c>
      <c r="O553" s="3">
        <f t="shared" si="53"/>
        <v>6120</v>
      </c>
      <c r="P553" s="3" t="s">
        <v>7929</v>
      </c>
      <c r="Q553" s="3"/>
    </row>
    <row r="554" spans="1:17" x14ac:dyDescent="0.25">
      <c r="A554" s="2" t="s">
        <v>4250</v>
      </c>
      <c r="B554" s="3">
        <f>SUMIF(GSTR2A!E:E,DIFF!A554,GSTR2A!O:O)</f>
        <v>326.7</v>
      </c>
      <c r="C554" s="3">
        <f>SUMIF(GSTR2A!E:E,DIFF!A554,GSTR2A!P:P)</f>
        <v>0</v>
      </c>
      <c r="D554" s="3">
        <f>SUMIF(GSTR2A!E:E,DIFF!A554,GSTR2A!Q:Q)</f>
        <v>0</v>
      </c>
      <c r="E554" s="3">
        <f t="shared" si="48"/>
        <v>326.7</v>
      </c>
      <c r="F554" s="6"/>
      <c r="G554" s="3">
        <f>SUMIF(b!F:F,DIFF!A554,b!Q:Q)</f>
        <v>0</v>
      </c>
      <c r="H554" s="3">
        <f>SUMIF(b!F:F,DIFF!A554,b!P:P)</f>
        <v>0</v>
      </c>
      <c r="I554" s="3">
        <f>SUMIF(b!F:F,DIFF!A554,b!O:O)</f>
        <v>0</v>
      </c>
      <c r="J554" s="3">
        <f t="shared" si="49"/>
        <v>0</v>
      </c>
      <c r="K554" s="6"/>
      <c r="L554" s="3">
        <f t="shared" si="50"/>
        <v>326.7</v>
      </c>
      <c r="M554" s="3">
        <f t="shared" si="51"/>
        <v>0</v>
      </c>
      <c r="N554" s="3">
        <f t="shared" si="52"/>
        <v>0</v>
      </c>
      <c r="O554" s="3">
        <f t="shared" si="53"/>
        <v>326.7</v>
      </c>
      <c r="P554" s="3" t="s">
        <v>7929</v>
      </c>
      <c r="Q554" s="3"/>
    </row>
    <row r="555" spans="1:17" x14ac:dyDescent="0.25">
      <c r="A555" s="2" t="s">
        <v>4267</v>
      </c>
      <c r="B555" s="3">
        <f>SUMIF(GSTR2A!E:E,DIFF!A555,GSTR2A!O:O)</f>
        <v>0</v>
      </c>
      <c r="C555" s="3">
        <f>SUMIF(GSTR2A!E:E,DIFF!A555,GSTR2A!P:P)</f>
        <v>234</v>
      </c>
      <c r="D555" s="3">
        <f>SUMIF(GSTR2A!E:E,DIFF!A555,GSTR2A!Q:Q)</f>
        <v>234</v>
      </c>
      <c r="E555" s="3">
        <f t="shared" si="48"/>
        <v>468</v>
      </c>
      <c r="F555" s="6"/>
      <c r="G555" s="3">
        <f>SUMIF(b!F:F,DIFF!A555,b!Q:Q)</f>
        <v>0</v>
      </c>
      <c r="H555" s="3">
        <f>SUMIF(b!F:F,DIFF!A555,b!P:P)</f>
        <v>0</v>
      </c>
      <c r="I555" s="3">
        <f>SUMIF(b!F:F,DIFF!A555,b!O:O)</f>
        <v>0</v>
      </c>
      <c r="J555" s="3">
        <f t="shared" si="49"/>
        <v>0</v>
      </c>
      <c r="K555" s="6"/>
      <c r="L555" s="3">
        <f t="shared" si="50"/>
        <v>0</v>
      </c>
      <c r="M555" s="3">
        <f t="shared" si="51"/>
        <v>234</v>
      </c>
      <c r="N555" s="3">
        <f t="shared" si="52"/>
        <v>234</v>
      </c>
      <c r="O555" s="3">
        <f t="shared" si="53"/>
        <v>468</v>
      </c>
      <c r="P555" s="3" t="s">
        <v>7929</v>
      </c>
      <c r="Q555" s="3"/>
    </row>
    <row r="556" spans="1:17" x14ac:dyDescent="0.25">
      <c r="A556" s="2" t="s">
        <v>4314</v>
      </c>
      <c r="B556" s="3">
        <f>SUMIF(GSTR2A!E:E,DIFF!A556,GSTR2A!O:O)</f>
        <v>0</v>
      </c>
      <c r="C556" s="3">
        <f>SUMIF(GSTR2A!E:E,DIFF!A556,GSTR2A!P:P)</f>
        <v>4328.6000000000004</v>
      </c>
      <c r="D556" s="3">
        <f>SUMIF(GSTR2A!E:E,DIFF!A556,GSTR2A!Q:Q)</f>
        <v>4328.6000000000004</v>
      </c>
      <c r="E556" s="3">
        <f t="shared" si="48"/>
        <v>8657.2000000000007</v>
      </c>
      <c r="F556" s="6"/>
      <c r="G556" s="3">
        <f>SUMIF(b!F:F,DIFF!A556,b!Q:Q)</f>
        <v>0</v>
      </c>
      <c r="H556" s="3">
        <f>SUMIF(b!F:F,DIFF!A556,b!P:P)</f>
        <v>0</v>
      </c>
      <c r="I556" s="3">
        <f>SUMIF(b!F:F,DIFF!A556,b!O:O)</f>
        <v>0</v>
      </c>
      <c r="J556" s="3">
        <f t="shared" si="49"/>
        <v>0</v>
      </c>
      <c r="K556" s="6"/>
      <c r="L556" s="3">
        <f t="shared" si="50"/>
        <v>0</v>
      </c>
      <c r="M556" s="3">
        <f t="shared" si="51"/>
        <v>4328.6000000000004</v>
      </c>
      <c r="N556" s="3">
        <f t="shared" si="52"/>
        <v>4328.6000000000004</v>
      </c>
      <c r="O556" s="3">
        <f t="shared" si="53"/>
        <v>8657.2000000000007</v>
      </c>
      <c r="P556" s="3" t="s">
        <v>7929</v>
      </c>
      <c r="Q556" s="3"/>
    </row>
    <row r="557" spans="1:17" x14ac:dyDescent="0.25">
      <c r="A557" s="2" t="s">
        <v>2547</v>
      </c>
      <c r="B557" s="3">
        <f>SUMIF(GSTR2A!E:E,DIFF!A557,GSTR2A!O:O)</f>
        <v>0</v>
      </c>
      <c r="C557" s="3">
        <f>SUMIF(GSTR2A!E:E,DIFF!A557,GSTR2A!P:P)</f>
        <v>488.72</v>
      </c>
      <c r="D557" s="3">
        <f>SUMIF(GSTR2A!E:E,DIFF!A557,GSTR2A!Q:Q)</f>
        <v>488.72</v>
      </c>
      <c r="E557" s="3">
        <f t="shared" si="48"/>
        <v>977.44</v>
      </c>
      <c r="F557" s="6"/>
      <c r="G557" s="3">
        <f>SUMIF(b!F:F,DIFF!A557,b!Q:Q)</f>
        <v>0</v>
      </c>
      <c r="H557" s="3">
        <f>SUMIF(b!F:F,DIFF!A557,b!P:P)</f>
        <v>0</v>
      </c>
      <c r="I557" s="3">
        <f>SUMIF(b!F:F,DIFF!A557,b!O:O)</f>
        <v>0</v>
      </c>
      <c r="J557" s="3">
        <f t="shared" si="49"/>
        <v>0</v>
      </c>
      <c r="K557" s="6"/>
      <c r="L557" s="3">
        <f t="shared" si="50"/>
        <v>0</v>
      </c>
      <c r="M557" s="3">
        <f t="shared" si="51"/>
        <v>488.72</v>
      </c>
      <c r="N557" s="3">
        <f t="shared" si="52"/>
        <v>488.72</v>
      </c>
      <c r="O557" s="3">
        <f t="shared" si="53"/>
        <v>977.44</v>
      </c>
      <c r="P557" s="3" t="s">
        <v>7929</v>
      </c>
      <c r="Q557" s="3"/>
    </row>
    <row r="558" spans="1:17" x14ac:dyDescent="0.25">
      <c r="A558" s="2" t="s">
        <v>4407</v>
      </c>
      <c r="B558" s="3">
        <f>SUMIF(GSTR2A!E:E,DIFF!A558,GSTR2A!O:O)</f>
        <v>8271.9000000000015</v>
      </c>
      <c r="C558" s="3">
        <f>SUMIF(GSTR2A!E:E,DIFF!A558,GSTR2A!P:P)</f>
        <v>0</v>
      </c>
      <c r="D558" s="3">
        <f>SUMIF(GSTR2A!E:E,DIFF!A558,GSTR2A!Q:Q)</f>
        <v>0</v>
      </c>
      <c r="E558" s="3">
        <f t="shared" si="48"/>
        <v>8271.9000000000015</v>
      </c>
      <c r="F558" s="6"/>
      <c r="G558" s="3">
        <f>SUMIF(b!F:F,DIFF!A558,b!Q:Q)</f>
        <v>0</v>
      </c>
      <c r="H558" s="3">
        <f>SUMIF(b!F:F,DIFF!A558,b!P:P)</f>
        <v>0</v>
      </c>
      <c r="I558" s="3">
        <f>SUMIF(b!F:F,DIFF!A558,b!O:O)</f>
        <v>0</v>
      </c>
      <c r="J558" s="3">
        <f t="shared" si="49"/>
        <v>0</v>
      </c>
      <c r="K558" s="6"/>
      <c r="L558" s="3">
        <f t="shared" si="50"/>
        <v>8271.9000000000015</v>
      </c>
      <c r="M558" s="3">
        <f t="shared" si="51"/>
        <v>0</v>
      </c>
      <c r="N558" s="3">
        <f t="shared" si="52"/>
        <v>0</v>
      </c>
      <c r="O558" s="3">
        <f t="shared" si="53"/>
        <v>8271.9000000000015</v>
      </c>
      <c r="P558" s="3" t="s">
        <v>7929</v>
      </c>
      <c r="Q558" s="3"/>
    </row>
    <row r="559" spans="1:17" x14ac:dyDescent="0.25">
      <c r="A559" s="2" t="s">
        <v>4423</v>
      </c>
      <c r="B559" s="3">
        <f>SUMIF(GSTR2A!E:E,DIFF!A559,GSTR2A!O:O)</f>
        <v>324</v>
      </c>
      <c r="C559" s="3">
        <f>SUMIF(GSTR2A!E:E,DIFF!A559,GSTR2A!P:P)</f>
        <v>0</v>
      </c>
      <c r="D559" s="3">
        <f>SUMIF(GSTR2A!E:E,DIFF!A559,GSTR2A!Q:Q)</f>
        <v>0</v>
      </c>
      <c r="E559" s="3">
        <f t="shared" si="48"/>
        <v>324</v>
      </c>
      <c r="F559" s="6"/>
      <c r="G559" s="3">
        <f>SUMIF(b!F:F,DIFF!A559,b!Q:Q)</f>
        <v>0</v>
      </c>
      <c r="H559" s="3">
        <f>SUMIF(b!F:F,DIFF!A559,b!P:P)</f>
        <v>0</v>
      </c>
      <c r="I559" s="3">
        <f>SUMIF(b!F:F,DIFF!A559,b!O:O)</f>
        <v>0</v>
      </c>
      <c r="J559" s="3">
        <f t="shared" si="49"/>
        <v>0</v>
      </c>
      <c r="K559" s="6"/>
      <c r="L559" s="3">
        <f t="shared" si="50"/>
        <v>324</v>
      </c>
      <c r="M559" s="3">
        <f t="shared" si="51"/>
        <v>0</v>
      </c>
      <c r="N559" s="3">
        <f t="shared" si="52"/>
        <v>0</v>
      </c>
      <c r="O559" s="3">
        <f t="shared" si="53"/>
        <v>324</v>
      </c>
      <c r="P559" s="3" t="s">
        <v>7929</v>
      </c>
      <c r="Q559" s="3"/>
    </row>
    <row r="560" spans="1:17" x14ac:dyDescent="0.25">
      <c r="A560" s="2" t="s">
        <v>4504</v>
      </c>
      <c r="B560" s="3">
        <f>SUMIF(GSTR2A!E:E,DIFF!A560,GSTR2A!O:O)</f>
        <v>0</v>
      </c>
      <c r="C560" s="3">
        <f>SUMIF(GSTR2A!E:E,DIFF!A560,GSTR2A!P:P)</f>
        <v>47.6</v>
      </c>
      <c r="D560" s="3">
        <f>SUMIF(GSTR2A!E:E,DIFF!A560,GSTR2A!Q:Q)</f>
        <v>47.6</v>
      </c>
      <c r="E560" s="3">
        <f t="shared" si="48"/>
        <v>95.2</v>
      </c>
      <c r="F560" s="6"/>
      <c r="G560" s="3">
        <f>SUMIF(b!F:F,DIFF!A560,b!Q:Q)</f>
        <v>0</v>
      </c>
      <c r="H560" s="3">
        <f>SUMIF(b!F:F,DIFF!A560,b!P:P)</f>
        <v>0</v>
      </c>
      <c r="I560" s="3">
        <f>SUMIF(b!F:F,DIFF!A560,b!O:O)</f>
        <v>0</v>
      </c>
      <c r="J560" s="3">
        <f t="shared" si="49"/>
        <v>0</v>
      </c>
      <c r="K560" s="6"/>
      <c r="L560" s="3">
        <f t="shared" si="50"/>
        <v>0</v>
      </c>
      <c r="M560" s="3">
        <f t="shared" si="51"/>
        <v>47.6</v>
      </c>
      <c r="N560" s="3">
        <f t="shared" si="52"/>
        <v>47.6</v>
      </c>
      <c r="O560" s="3">
        <f t="shared" si="53"/>
        <v>95.2</v>
      </c>
      <c r="P560" s="3" t="s">
        <v>7339</v>
      </c>
      <c r="Q560" s="3"/>
    </row>
    <row r="561" spans="1:17" x14ac:dyDescent="0.25">
      <c r="A561" s="2" t="s">
        <v>1239</v>
      </c>
      <c r="B561" s="3">
        <f>SUMIF(GSTR2A!E:E,DIFF!A561,GSTR2A!O:O)</f>
        <v>0</v>
      </c>
      <c r="C561" s="3">
        <f>SUMIF(GSTR2A!E:E,DIFF!A561,GSTR2A!P:P)</f>
        <v>88</v>
      </c>
      <c r="D561" s="3">
        <f>SUMIF(GSTR2A!E:E,DIFF!A561,GSTR2A!Q:Q)</f>
        <v>88</v>
      </c>
      <c r="E561" s="3">
        <f t="shared" si="48"/>
        <v>176</v>
      </c>
      <c r="F561" s="6"/>
      <c r="G561" s="3">
        <f>SUMIF(b!F:F,DIFF!A561,b!Q:Q)</f>
        <v>0</v>
      </c>
      <c r="H561" s="3">
        <f>SUMIF(b!F:F,DIFF!A561,b!P:P)</f>
        <v>0</v>
      </c>
      <c r="I561" s="3">
        <f>SUMIF(b!F:F,DIFF!A561,b!O:O)</f>
        <v>0</v>
      </c>
      <c r="J561" s="3">
        <f t="shared" si="49"/>
        <v>0</v>
      </c>
      <c r="K561" s="6"/>
      <c r="L561" s="3">
        <f t="shared" si="50"/>
        <v>0</v>
      </c>
      <c r="M561" s="3">
        <f t="shared" si="51"/>
        <v>88</v>
      </c>
      <c r="N561" s="3">
        <f t="shared" si="52"/>
        <v>88</v>
      </c>
      <c r="O561" s="3">
        <f t="shared" si="53"/>
        <v>176</v>
      </c>
      <c r="P561" s="3" t="s">
        <v>7929</v>
      </c>
      <c r="Q561" s="3"/>
    </row>
    <row r="562" spans="1:17" x14ac:dyDescent="0.25">
      <c r="A562" s="2" t="s">
        <v>4778</v>
      </c>
      <c r="B562" s="3">
        <f>SUMIF(GSTR2A!E:E,DIFF!A562,GSTR2A!O:O)</f>
        <v>0</v>
      </c>
      <c r="C562" s="3">
        <f>SUMIF(GSTR2A!E:E,DIFF!A562,GSTR2A!P:P)</f>
        <v>4500</v>
      </c>
      <c r="D562" s="3">
        <f>SUMIF(GSTR2A!E:E,DIFF!A562,GSTR2A!Q:Q)</f>
        <v>4500</v>
      </c>
      <c r="E562" s="3">
        <f t="shared" si="48"/>
        <v>9000</v>
      </c>
      <c r="F562" s="6"/>
      <c r="G562" s="3">
        <f>SUMIF(b!F:F,DIFF!A562,b!Q:Q)</f>
        <v>0</v>
      </c>
      <c r="H562" s="3">
        <f>SUMIF(b!F:F,DIFF!A562,b!P:P)</f>
        <v>0</v>
      </c>
      <c r="I562" s="3">
        <f>SUMIF(b!F:F,DIFF!A562,b!O:O)</f>
        <v>0</v>
      </c>
      <c r="J562" s="3">
        <f t="shared" si="49"/>
        <v>0</v>
      </c>
      <c r="K562" s="6"/>
      <c r="L562" s="3">
        <f t="shared" si="50"/>
        <v>0</v>
      </c>
      <c r="M562" s="3">
        <f t="shared" si="51"/>
        <v>4500</v>
      </c>
      <c r="N562" s="3">
        <f t="shared" si="52"/>
        <v>4500</v>
      </c>
      <c r="O562" s="3">
        <f t="shared" si="53"/>
        <v>9000</v>
      </c>
      <c r="P562" s="3" t="s">
        <v>7929</v>
      </c>
      <c r="Q562" s="3"/>
    </row>
    <row r="563" spans="1:17" x14ac:dyDescent="0.25">
      <c r="A563" s="2" t="s">
        <v>4780</v>
      </c>
      <c r="B563" s="3">
        <f>SUMIF(GSTR2A!E:E,DIFF!A563,GSTR2A!O:O)</f>
        <v>7920</v>
      </c>
      <c r="C563" s="3">
        <f>SUMIF(GSTR2A!E:E,DIFF!A563,GSTR2A!P:P)</f>
        <v>0</v>
      </c>
      <c r="D563" s="3">
        <f>SUMIF(GSTR2A!E:E,DIFF!A563,GSTR2A!Q:Q)</f>
        <v>0</v>
      </c>
      <c r="E563" s="3">
        <f t="shared" si="48"/>
        <v>7920</v>
      </c>
      <c r="F563" s="6"/>
      <c r="G563" s="3">
        <f>SUMIF(b!F:F,DIFF!A563,b!Q:Q)</f>
        <v>0</v>
      </c>
      <c r="H563" s="3">
        <f>SUMIF(b!F:F,DIFF!A563,b!P:P)</f>
        <v>0</v>
      </c>
      <c r="I563" s="3">
        <f>SUMIF(b!F:F,DIFF!A563,b!O:O)</f>
        <v>0</v>
      </c>
      <c r="J563" s="3">
        <f t="shared" si="49"/>
        <v>0</v>
      </c>
      <c r="K563" s="6"/>
      <c r="L563" s="3">
        <f t="shared" si="50"/>
        <v>7920</v>
      </c>
      <c r="M563" s="3">
        <f t="shared" si="51"/>
        <v>0</v>
      </c>
      <c r="N563" s="3">
        <f t="shared" si="52"/>
        <v>0</v>
      </c>
      <c r="O563" s="3">
        <f t="shared" si="53"/>
        <v>7920</v>
      </c>
      <c r="P563" s="3" t="s">
        <v>7929</v>
      </c>
      <c r="Q563" s="3"/>
    </row>
    <row r="564" spans="1:17" x14ac:dyDescent="0.25">
      <c r="A564" s="2" t="s">
        <v>4875</v>
      </c>
      <c r="B564" s="3">
        <f>SUMIF(GSTR2A!E:E,DIFF!A564,GSTR2A!O:O)</f>
        <v>0</v>
      </c>
      <c r="C564" s="3">
        <f>SUMIF(GSTR2A!E:E,DIFF!A564,GSTR2A!P:P)</f>
        <v>45</v>
      </c>
      <c r="D564" s="3">
        <f>SUMIF(GSTR2A!E:E,DIFF!A564,GSTR2A!Q:Q)</f>
        <v>45</v>
      </c>
      <c r="E564" s="3">
        <f t="shared" si="48"/>
        <v>90</v>
      </c>
      <c r="F564" s="6"/>
      <c r="G564" s="3">
        <f>SUMIF(b!F:F,DIFF!A564,b!Q:Q)</f>
        <v>0</v>
      </c>
      <c r="H564" s="3">
        <f>SUMIF(b!F:F,DIFF!A564,b!P:P)</f>
        <v>0</v>
      </c>
      <c r="I564" s="3">
        <f>SUMIF(b!F:F,DIFF!A564,b!O:O)</f>
        <v>0</v>
      </c>
      <c r="J564" s="3">
        <f t="shared" si="49"/>
        <v>0</v>
      </c>
      <c r="K564" s="6"/>
      <c r="L564" s="3">
        <f t="shared" si="50"/>
        <v>0</v>
      </c>
      <c r="M564" s="3">
        <f t="shared" si="51"/>
        <v>45</v>
      </c>
      <c r="N564" s="3">
        <f t="shared" si="52"/>
        <v>45</v>
      </c>
      <c r="O564" s="3">
        <f t="shared" si="53"/>
        <v>90</v>
      </c>
      <c r="P564" s="3" t="s">
        <v>7339</v>
      </c>
      <c r="Q564" s="3"/>
    </row>
    <row r="565" spans="1:17" x14ac:dyDescent="0.25">
      <c r="A565" s="2" t="s">
        <v>4933</v>
      </c>
      <c r="B565" s="3">
        <f>SUMIF(GSTR2A!E:E,DIFF!A565,GSTR2A!O:O)</f>
        <v>0</v>
      </c>
      <c r="C565" s="3">
        <f>SUMIF(GSTR2A!E:E,DIFF!A565,GSTR2A!P:P)</f>
        <v>1613.07</v>
      </c>
      <c r="D565" s="3">
        <f>SUMIF(GSTR2A!E:E,DIFF!A565,GSTR2A!Q:Q)</f>
        <v>1613.07</v>
      </c>
      <c r="E565" s="3">
        <f t="shared" si="48"/>
        <v>3226.14</v>
      </c>
      <c r="F565" s="6"/>
      <c r="G565" s="3">
        <f>SUMIF(b!F:F,DIFF!A565,b!Q:Q)</f>
        <v>0</v>
      </c>
      <c r="H565" s="3">
        <f>SUMIF(b!F:F,DIFF!A565,b!P:P)</f>
        <v>0</v>
      </c>
      <c r="I565" s="3">
        <f>SUMIF(b!F:F,DIFF!A565,b!O:O)</f>
        <v>0</v>
      </c>
      <c r="J565" s="3">
        <f t="shared" si="49"/>
        <v>0</v>
      </c>
      <c r="K565" s="6"/>
      <c r="L565" s="3">
        <f t="shared" si="50"/>
        <v>0</v>
      </c>
      <c r="M565" s="3">
        <f t="shared" si="51"/>
        <v>1613.07</v>
      </c>
      <c r="N565" s="3">
        <f t="shared" si="52"/>
        <v>1613.07</v>
      </c>
      <c r="O565" s="3">
        <f t="shared" si="53"/>
        <v>3226.14</v>
      </c>
      <c r="P565" s="3" t="s">
        <v>7929</v>
      </c>
      <c r="Q565" s="3"/>
    </row>
    <row r="566" spans="1:17" x14ac:dyDescent="0.25">
      <c r="A566" s="2" t="s">
        <v>4939</v>
      </c>
      <c r="B566" s="3">
        <f>SUMIF(GSTR2A!E:E,DIFF!A566,GSTR2A!O:O)</f>
        <v>0</v>
      </c>
      <c r="C566" s="3">
        <f>SUMIF(GSTR2A!E:E,DIFF!A566,GSTR2A!P:P)</f>
        <v>63</v>
      </c>
      <c r="D566" s="3">
        <f>SUMIF(GSTR2A!E:E,DIFF!A566,GSTR2A!Q:Q)</f>
        <v>63</v>
      </c>
      <c r="E566" s="3">
        <f t="shared" si="48"/>
        <v>126</v>
      </c>
      <c r="F566" s="6"/>
      <c r="G566" s="3">
        <f>SUMIF(b!F:F,DIFF!A566,b!Q:Q)</f>
        <v>0</v>
      </c>
      <c r="H566" s="3">
        <f>SUMIF(b!F:F,DIFF!A566,b!P:P)</f>
        <v>0</v>
      </c>
      <c r="I566" s="3">
        <f>SUMIF(b!F:F,DIFF!A566,b!O:O)</f>
        <v>0</v>
      </c>
      <c r="J566" s="3">
        <f t="shared" si="49"/>
        <v>0</v>
      </c>
      <c r="K566" s="6"/>
      <c r="L566" s="3">
        <f t="shared" si="50"/>
        <v>0</v>
      </c>
      <c r="M566" s="3">
        <f t="shared" si="51"/>
        <v>63</v>
      </c>
      <c r="N566" s="3">
        <f t="shared" si="52"/>
        <v>63</v>
      </c>
      <c r="O566" s="3">
        <f t="shared" si="53"/>
        <v>126</v>
      </c>
      <c r="P566" s="3" t="s">
        <v>7929</v>
      </c>
      <c r="Q566" s="3"/>
    </row>
    <row r="567" spans="1:17" x14ac:dyDescent="0.25">
      <c r="A567" s="2" t="s">
        <v>5139</v>
      </c>
      <c r="B567" s="3">
        <f>SUMIF(GSTR2A!E:E,DIFF!A567,GSTR2A!O:O)</f>
        <v>2650.5</v>
      </c>
      <c r="C567" s="3">
        <f>SUMIF(GSTR2A!E:E,DIFF!A567,GSTR2A!P:P)</f>
        <v>0</v>
      </c>
      <c r="D567" s="3">
        <f>SUMIF(GSTR2A!E:E,DIFF!A567,GSTR2A!Q:Q)</f>
        <v>0</v>
      </c>
      <c r="E567" s="3">
        <f t="shared" si="48"/>
        <v>2650.5</v>
      </c>
      <c r="F567" s="6"/>
      <c r="G567" s="3">
        <f>SUMIF(b!F:F,DIFF!A567,b!Q:Q)</f>
        <v>0</v>
      </c>
      <c r="H567" s="3">
        <f>SUMIF(b!F:F,DIFF!A567,b!P:P)</f>
        <v>0</v>
      </c>
      <c r="I567" s="3">
        <f>SUMIF(b!F:F,DIFF!A567,b!O:O)</f>
        <v>0</v>
      </c>
      <c r="J567" s="3">
        <f t="shared" si="49"/>
        <v>0</v>
      </c>
      <c r="K567" s="6"/>
      <c r="L567" s="3">
        <f t="shared" si="50"/>
        <v>2650.5</v>
      </c>
      <c r="M567" s="3">
        <f t="shared" si="51"/>
        <v>0</v>
      </c>
      <c r="N567" s="3">
        <f t="shared" si="52"/>
        <v>0</v>
      </c>
      <c r="O567" s="3">
        <f t="shared" si="53"/>
        <v>2650.5</v>
      </c>
      <c r="P567" s="3" t="s">
        <v>7929</v>
      </c>
      <c r="Q567" s="3"/>
    </row>
    <row r="568" spans="1:17" x14ac:dyDescent="0.25">
      <c r="A568" s="2" t="s">
        <v>5172</v>
      </c>
      <c r="B568" s="3">
        <f>SUMIF(GSTR2A!E:E,DIFF!A568,GSTR2A!O:O)</f>
        <v>3330</v>
      </c>
      <c r="C568" s="3">
        <f>SUMIF(GSTR2A!E:E,DIFF!A568,GSTR2A!P:P)</f>
        <v>0</v>
      </c>
      <c r="D568" s="3">
        <f>SUMIF(GSTR2A!E:E,DIFF!A568,GSTR2A!Q:Q)</f>
        <v>0</v>
      </c>
      <c r="E568" s="3">
        <f t="shared" si="48"/>
        <v>3330</v>
      </c>
      <c r="F568" s="6"/>
      <c r="G568" s="3">
        <f>SUMIF(b!F:F,DIFF!A568,b!Q:Q)</f>
        <v>0</v>
      </c>
      <c r="H568" s="3">
        <f>SUMIF(b!F:F,DIFF!A568,b!P:P)</f>
        <v>0</v>
      </c>
      <c r="I568" s="3">
        <f>SUMIF(b!F:F,DIFF!A568,b!O:O)</f>
        <v>0</v>
      </c>
      <c r="J568" s="3">
        <f t="shared" si="49"/>
        <v>0</v>
      </c>
      <c r="K568" s="6"/>
      <c r="L568" s="3">
        <f t="shared" si="50"/>
        <v>3330</v>
      </c>
      <c r="M568" s="3">
        <f t="shared" si="51"/>
        <v>0</v>
      </c>
      <c r="N568" s="3">
        <f t="shared" si="52"/>
        <v>0</v>
      </c>
      <c r="O568" s="3">
        <f t="shared" si="53"/>
        <v>3330</v>
      </c>
      <c r="P568" s="3" t="s">
        <v>7929</v>
      </c>
      <c r="Q568" s="3"/>
    </row>
    <row r="569" spans="1:17" x14ac:dyDescent="0.25">
      <c r="A569" s="2" t="s">
        <v>5206</v>
      </c>
      <c r="B569" s="3">
        <f>SUMIF(GSTR2A!E:E,DIFF!A569,GSTR2A!O:O)</f>
        <v>29515.5</v>
      </c>
      <c r="C569" s="3">
        <f>SUMIF(GSTR2A!E:E,DIFF!A569,GSTR2A!P:P)</f>
        <v>0</v>
      </c>
      <c r="D569" s="3">
        <f>SUMIF(GSTR2A!E:E,DIFF!A569,GSTR2A!Q:Q)</f>
        <v>0</v>
      </c>
      <c r="E569" s="3">
        <f t="shared" si="48"/>
        <v>29515.5</v>
      </c>
      <c r="F569" s="6"/>
      <c r="G569" s="3">
        <f>SUMIF(b!F:F,DIFF!A569,b!Q:Q)</f>
        <v>0</v>
      </c>
      <c r="H569" s="3">
        <f>SUMIF(b!F:F,DIFF!A569,b!P:P)</f>
        <v>0</v>
      </c>
      <c r="I569" s="3">
        <f>SUMIF(b!F:F,DIFF!A569,b!O:O)</f>
        <v>0</v>
      </c>
      <c r="J569" s="3">
        <f t="shared" si="49"/>
        <v>0</v>
      </c>
      <c r="K569" s="6"/>
      <c r="L569" s="3">
        <f t="shared" si="50"/>
        <v>29515.5</v>
      </c>
      <c r="M569" s="3">
        <f t="shared" si="51"/>
        <v>0</v>
      </c>
      <c r="N569" s="3">
        <f t="shared" si="52"/>
        <v>0</v>
      </c>
      <c r="O569" s="3">
        <f t="shared" si="53"/>
        <v>29515.5</v>
      </c>
      <c r="P569" s="3" t="s">
        <v>7929</v>
      </c>
      <c r="Q569" s="3"/>
    </row>
    <row r="570" spans="1:17" x14ac:dyDescent="0.25">
      <c r="A570" s="2" t="s">
        <v>5265</v>
      </c>
      <c r="B570" s="3">
        <f>SUMIF(GSTR2A!E:E,DIFF!A570,GSTR2A!O:O)</f>
        <v>0</v>
      </c>
      <c r="C570" s="3">
        <f>SUMIF(GSTR2A!E:E,DIFF!A570,GSTR2A!P:P)</f>
        <v>30046</v>
      </c>
      <c r="D570" s="3">
        <f>SUMIF(GSTR2A!E:E,DIFF!A570,GSTR2A!Q:Q)</f>
        <v>30046</v>
      </c>
      <c r="E570" s="3">
        <f t="shared" si="48"/>
        <v>60092</v>
      </c>
      <c r="F570" s="6"/>
      <c r="G570" s="3">
        <f>SUMIF(b!F:F,DIFF!A570,b!Q:Q)</f>
        <v>0</v>
      </c>
      <c r="H570" s="3">
        <f>SUMIF(b!F:F,DIFF!A570,b!P:P)</f>
        <v>0</v>
      </c>
      <c r="I570" s="3">
        <f>SUMIF(b!F:F,DIFF!A570,b!O:O)</f>
        <v>0</v>
      </c>
      <c r="J570" s="3">
        <f t="shared" si="49"/>
        <v>0</v>
      </c>
      <c r="K570" s="6"/>
      <c r="L570" s="3">
        <f t="shared" si="50"/>
        <v>0</v>
      </c>
      <c r="M570" s="3">
        <f t="shared" si="51"/>
        <v>30046</v>
      </c>
      <c r="N570" s="3">
        <f t="shared" si="52"/>
        <v>30046</v>
      </c>
      <c r="O570" s="3">
        <f t="shared" si="53"/>
        <v>60092</v>
      </c>
      <c r="P570" s="3" t="s">
        <v>7929</v>
      </c>
      <c r="Q570" s="3"/>
    </row>
    <row r="571" spans="1:17" x14ac:dyDescent="0.25">
      <c r="A571" s="2" t="s">
        <v>2538</v>
      </c>
      <c r="B571" s="3">
        <f>SUMIF(GSTR2A!E:E,DIFF!A571,GSTR2A!O:O)</f>
        <v>1188</v>
      </c>
      <c r="C571" s="3">
        <f>SUMIF(GSTR2A!E:E,DIFF!A571,GSTR2A!P:P)</f>
        <v>0</v>
      </c>
      <c r="D571" s="3">
        <f>SUMIF(GSTR2A!E:E,DIFF!A571,GSTR2A!Q:Q)</f>
        <v>0</v>
      </c>
      <c r="E571" s="3">
        <f t="shared" si="48"/>
        <v>1188</v>
      </c>
      <c r="F571" s="6"/>
      <c r="G571" s="3">
        <f>SUMIF(b!F:F,DIFF!A571,b!Q:Q)</f>
        <v>0</v>
      </c>
      <c r="H571" s="3">
        <f>SUMIF(b!F:F,DIFF!A571,b!P:P)</f>
        <v>0</v>
      </c>
      <c r="I571" s="3">
        <f>SUMIF(b!F:F,DIFF!A571,b!O:O)</f>
        <v>0</v>
      </c>
      <c r="J571" s="3">
        <f t="shared" si="49"/>
        <v>0</v>
      </c>
      <c r="K571" s="6"/>
      <c r="L571" s="3">
        <f t="shared" si="50"/>
        <v>1188</v>
      </c>
      <c r="M571" s="3">
        <f t="shared" si="51"/>
        <v>0</v>
      </c>
      <c r="N571" s="3">
        <f t="shared" si="52"/>
        <v>0</v>
      </c>
      <c r="O571" s="3">
        <f t="shared" si="53"/>
        <v>1188</v>
      </c>
      <c r="P571" s="3" t="s">
        <v>7929</v>
      </c>
      <c r="Q571" s="3"/>
    </row>
    <row r="572" spans="1:17" x14ac:dyDescent="0.25">
      <c r="A572" s="2" t="s">
        <v>5375</v>
      </c>
      <c r="B572" s="3">
        <f>SUMIF(GSTR2A!E:E,DIFF!A572,GSTR2A!O:O)</f>
        <v>0</v>
      </c>
      <c r="C572" s="3">
        <f>SUMIF(GSTR2A!E:E,DIFF!A572,GSTR2A!P:P)</f>
        <v>188.1</v>
      </c>
      <c r="D572" s="3">
        <f>SUMIF(GSTR2A!E:E,DIFF!A572,GSTR2A!Q:Q)</f>
        <v>188.1</v>
      </c>
      <c r="E572" s="3">
        <f t="shared" si="48"/>
        <v>376.2</v>
      </c>
      <c r="F572" s="6"/>
      <c r="G572" s="3">
        <f>SUMIF(b!F:F,DIFF!A572,b!Q:Q)</f>
        <v>0</v>
      </c>
      <c r="H572" s="3">
        <f>SUMIF(b!F:F,DIFF!A572,b!P:P)</f>
        <v>0</v>
      </c>
      <c r="I572" s="3">
        <f>SUMIF(b!F:F,DIFF!A572,b!O:O)</f>
        <v>0</v>
      </c>
      <c r="J572" s="3">
        <f t="shared" si="49"/>
        <v>0</v>
      </c>
      <c r="K572" s="6"/>
      <c r="L572" s="3">
        <f t="shared" si="50"/>
        <v>0</v>
      </c>
      <c r="M572" s="3">
        <f t="shared" si="51"/>
        <v>188.1</v>
      </c>
      <c r="N572" s="3">
        <f t="shared" si="52"/>
        <v>188.1</v>
      </c>
      <c r="O572" s="3">
        <f t="shared" si="53"/>
        <v>376.2</v>
      </c>
      <c r="P572" s="3" t="s">
        <v>7929</v>
      </c>
      <c r="Q572" s="3"/>
    </row>
    <row r="573" spans="1:17" x14ac:dyDescent="0.25">
      <c r="A573" s="2" t="s">
        <v>5424</v>
      </c>
      <c r="B573" s="3">
        <f>SUMIF(GSTR2A!E:E,DIFF!A573,GSTR2A!O:O)</f>
        <v>0</v>
      </c>
      <c r="C573" s="3">
        <f>SUMIF(GSTR2A!E:E,DIFF!A573,GSTR2A!P:P)</f>
        <v>414</v>
      </c>
      <c r="D573" s="3">
        <f>SUMIF(GSTR2A!E:E,DIFF!A573,GSTR2A!Q:Q)</f>
        <v>414</v>
      </c>
      <c r="E573" s="3">
        <f t="shared" si="48"/>
        <v>828</v>
      </c>
      <c r="F573" s="6"/>
      <c r="G573" s="3">
        <f>SUMIF(b!F:F,DIFF!A573,b!Q:Q)</f>
        <v>0</v>
      </c>
      <c r="H573" s="3">
        <f>SUMIF(b!F:F,DIFF!A573,b!P:P)</f>
        <v>0</v>
      </c>
      <c r="I573" s="3">
        <f>SUMIF(b!F:F,DIFF!A573,b!O:O)</f>
        <v>0</v>
      </c>
      <c r="J573" s="3">
        <f t="shared" si="49"/>
        <v>0</v>
      </c>
      <c r="K573" s="6"/>
      <c r="L573" s="3">
        <f t="shared" si="50"/>
        <v>0</v>
      </c>
      <c r="M573" s="3">
        <f t="shared" si="51"/>
        <v>414</v>
      </c>
      <c r="N573" s="3">
        <f t="shared" si="52"/>
        <v>414</v>
      </c>
      <c r="O573" s="3">
        <f t="shared" si="53"/>
        <v>828</v>
      </c>
      <c r="P573" s="3" t="s">
        <v>7929</v>
      </c>
      <c r="Q573" s="3"/>
    </row>
    <row r="574" spans="1:17" x14ac:dyDescent="0.25">
      <c r="A574" s="2" t="s">
        <v>5709</v>
      </c>
      <c r="B574" s="3">
        <f>SUMIF(GSTR2A!E:E,DIFF!A574,GSTR2A!O:O)</f>
        <v>24168.240000000002</v>
      </c>
      <c r="C574" s="3">
        <f>SUMIF(GSTR2A!E:E,DIFF!A574,GSTR2A!P:P)</f>
        <v>0</v>
      </c>
      <c r="D574" s="3">
        <f>SUMIF(GSTR2A!E:E,DIFF!A574,GSTR2A!Q:Q)</f>
        <v>0</v>
      </c>
      <c r="E574" s="3">
        <f t="shared" si="48"/>
        <v>24168.240000000002</v>
      </c>
      <c r="F574" s="6"/>
      <c r="G574" s="3">
        <f>SUMIF(b!F:F,DIFF!A574,b!Q:Q)</f>
        <v>0</v>
      </c>
      <c r="H574" s="3">
        <f>SUMIF(b!F:F,DIFF!A574,b!P:P)</f>
        <v>0</v>
      </c>
      <c r="I574" s="3">
        <f>SUMIF(b!F:F,DIFF!A574,b!O:O)</f>
        <v>0</v>
      </c>
      <c r="J574" s="3">
        <f t="shared" si="49"/>
        <v>0</v>
      </c>
      <c r="K574" s="6"/>
      <c r="L574" s="3">
        <f t="shared" si="50"/>
        <v>24168.240000000002</v>
      </c>
      <c r="M574" s="3">
        <f t="shared" si="51"/>
        <v>0</v>
      </c>
      <c r="N574" s="3">
        <f t="shared" si="52"/>
        <v>0</v>
      </c>
      <c r="O574" s="3">
        <f t="shared" si="53"/>
        <v>24168.240000000002</v>
      </c>
      <c r="P574" s="3" t="s">
        <v>7929</v>
      </c>
      <c r="Q574" s="3"/>
    </row>
    <row r="575" spans="1:17" x14ac:dyDescent="0.25">
      <c r="A575" s="2" t="s">
        <v>5713</v>
      </c>
      <c r="B575" s="3">
        <f>SUMIF(GSTR2A!E:E,DIFF!A575,GSTR2A!O:O)</f>
        <v>27000</v>
      </c>
      <c r="C575" s="3">
        <f>SUMIF(GSTR2A!E:E,DIFF!A575,GSTR2A!P:P)</f>
        <v>0</v>
      </c>
      <c r="D575" s="3">
        <f>SUMIF(GSTR2A!E:E,DIFF!A575,GSTR2A!Q:Q)</f>
        <v>0</v>
      </c>
      <c r="E575" s="3">
        <f t="shared" si="48"/>
        <v>27000</v>
      </c>
      <c r="F575" s="6"/>
      <c r="G575" s="3">
        <f>SUMIF(b!F:F,DIFF!A575,b!Q:Q)</f>
        <v>0</v>
      </c>
      <c r="H575" s="3">
        <f>SUMIF(b!F:F,DIFF!A575,b!P:P)</f>
        <v>0</v>
      </c>
      <c r="I575" s="3">
        <f>SUMIF(b!F:F,DIFF!A575,b!O:O)</f>
        <v>0</v>
      </c>
      <c r="J575" s="3">
        <f t="shared" si="49"/>
        <v>0</v>
      </c>
      <c r="K575" s="6"/>
      <c r="L575" s="3">
        <f t="shared" si="50"/>
        <v>27000</v>
      </c>
      <c r="M575" s="3">
        <f t="shared" si="51"/>
        <v>0</v>
      </c>
      <c r="N575" s="3">
        <f t="shared" si="52"/>
        <v>0</v>
      </c>
      <c r="O575" s="3">
        <f t="shared" si="53"/>
        <v>27000</v>
      </c>
      <c r="P575" s="3" t="s">
        <v>7929</v>
      </c>
      <c r="Q575" s="3"/>
    </row>
    <row r="576" spans="1:17" x14ac:dyDescent="0.25">
      <c r="A576" s="2" t="s">
        <v>5720</v>
      </c>
      <c r="B576" s="3">
        <f>SUMIF(GSTR2A!E:E,DIFF!A576,GSTR2A!O:O)</f>
        <v>0</v>
      </c>
      <c r="C576" s="3">
        <f>SUMIF(GSTR2A!E:E,DIFF!A576,GSTR2A!P:P)</f>
        <v>0</v>
      </c>
      <c r="D576" s="3">
        <f>SUMIF(GSTR2A!E:E,DIFF!A576,GSTR2A!Q:Q)</f>
        <v>0</v>
      </c>
      <c r="E576" s="3">
        <f t="shared" si="48"/>
        <v>0</v>
      </c>
      <c r="F576" s="6"/>
      <c r="G576" s="3">
        <f>SUMIF(b!F:F,DIFF!A576,b!Q:Q)</f>
        <v>0</v>
      </c>
      <c r="H576" s="3">
        <f>SUMIF(b!F:F,DIFF!A576,b!P:P)</f>
        <v>0</v>
      </c>
      <c r="I576" s="3">
        <f>SUMIF(b!F:F,DIFF!A576,b!O:O)</f>
        <v>0</v>
      </c>
      <c r="J576" s="3">
        <f t="shared" si="49"/>
        <v>0</v>
      </c>
      <c r="K576" s="6"/>
      <c r="L576" s="3">
        <f t="shared" si="50"/>
        <v>0</v>
      </c>
      <c r="M576" s="3">
        <f t="shared" si="51"/>
        <v>0</v>
      </c>
      <c r="N576" s="3">
        <f t="shared" si="52"/>
        <v>0</v>
      </c>
      <c r="O576" s="3">
        <f t="shared" si="53"/>
        <v>0</v>
      </c>
      <c r="P576" s="3" t="s">
        <v>7339</v>
      </c>
      <c r="Q576" s="3"/>
    </row>
    <row r="577" spans="1:17" x14ac:dyDescent="0.25">
      <c r="A577" s="2" t="s">
        <v>5727</v>
      </c>
      <c r="B577" s="3">
        <f>SUMIF(GSTR2A!E:E,DIFF!A577,GSTR2A!O:O)</f>
        <v>0</v>
      </c>
      <c r="C577" s="3">
        <f>SUMIF(GSTR2A!E:E,DIFF!A577,GSTR2A!P:P)</f>
        <v>991.8</v>
      </c>
      <c r="D577" s="3">
        <f>SUMIF(GSTR2A!E:E,DIFF!A577,GSTR2A!Q:Q)</f>
        <v>991.8</v>
      </c>
      <c r="E577" s="3">
        <f t="shared" si="48"/>
        <v>1983.6</v>
      </c>
      <c r="F577" s="6"/>
      <c r="G577" s="3">
        <f>SUMIF(b!F:F,DIFF!A577,b!Q:Q)</f>
        <v>0</v>
      </c>
      <c r="H577" s="3">
        <f>SUMIF(b!F:F,DIFF!A577,b!P:P)</f>
        <v>0</v>
      </c>
      <c r="I577" s="3">
        <f>SUMIF(b!F:F,DIFF!A577,b!O:O)</f>
        <v>0</v>
      </c>
      <c r="J577" s="3">
        <f t="shared" si="49"/>
        <v>0</v>
      </c>
      <c r="K577" s="6"/>
      <c r="L577" s="3">
        <f t="shared" si="50"/>
        <v>0</v>
      </c>
      <c r="M577" s="3">
        <f t="shared" si="51"/>
        <v>991.8</v>
      </c>
      <c r="N577" s="3">
        <f t="shared" si="52"/>
        <v>991.8</v>
      </c>
      <c r="O577" s="3">
        <f t="shared" si="53"/>
        <v>1983.6</v>
      </c>
      <c r="P577" s="3" t="s">
        <v>7929</v>
      </c>
      <c r="Q577" s="3"/>
    </row>
    <row r="579" spans="1:17" x14ac:dyDescent="0.25">
      <c r="B579" s="1">
        <f>SUM(B3:B578)</f>
        <v>29611683.659999993</v>
      </c>
      <c r="C579" s="1">
        <f>SUM(C3:C578)</f>
        <v>17472753.380000003</v>
      </c>
      <c r="D579" s="1">
        <f>SUM(D3:D578)</f>
        <v>17472753.380000003</v>
      </c>
      <c r="G579" s="1">
        <f>SUM(G3:G578)</f>
        <v>20447601.953512006</v>
      </c>
      <c r="H579" s="1">
        <f>SUM(H3:H578)</f>
        <v>15075070.434189996</v>
      </c>
      <c r="I579" s="1">
        <f>SUM(I3:I578)</f>
        <v>15075070.434189996</v>
      </c>
      <c r="J579" s="1">
        <f>SUM(J3:J578)</f>
        <v>50597742.821891949</v>
      </c>
    </row>
  </sheetData>
  <mergeCells count="3">
    <mergeCell ref="B1:E1"/>
    <mergeCell ref="G1:J1"/>
    <mergeCell ref="L1:O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GSTR3B ELIGIBLE ITC DETAILS</vt:lpstr>
      <vt:lpstr>GSTR2A</vt:lpstr>
      <vt:lpstr>GLOBAL BOOKS</vt:lpstr>
      <vt:lpstr>GSTR2A VS GLOBAL BOOKS</vt:lpstr>
      <vt:lpstr>2019-20</vt:lpstr>
      <vt:lpstr>b</vt:lpstr>
      <vt:lpstr>DIFF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RAMOFFICE3</dc:creator>
  <cp:lastModifiedBy>RAMOFFICE3</cp:lastModifiedBy>
  <dcterms:created xsi:type="dcterms:W3CDTF">2022-02-16T08:46:08Z</dcterms:created>
  <dcterms:modified xsi:type="dcterms:W3CDTF">2022-02-23T13:14:11Z</dcterms:modified>
</cp:coreProperties>
</file>